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mc:AlternateContent xmlns:mc="http://schemas.openxmlformats.org/markup-compatibility/2006">
    <mc:Choice Requires="x15">
      <x15ac:absPath xmlns:x15ac="http://schemas.microsoft.com/office/spreadsheetml/2010/11/ac" url="C:\Users\KevinNoseworthy\Documents\GitHub\powershellsharepoint\"/>
    </mc:Choice>
  </mc:AlternateContent>
  <xr:revisionPtr revIDLastSave="0" documentId="13_ncr:1_{BB415F5B-C3A6-488E-A470-7D4850975AE5}" xr6:coauthVersionLast="40" xr6:coauthVersionMax="40" xr10:uidLastSave="{00000000-0000-0000-0000-000000000000}"/>
  <bookViews>
    <workbookView xWindow="8320" yWindow="-10810" windowWidth="22500" windowHeight="14360" firstSheet="2" activeTab="2" xr2:uid="{00000000-000D-0000-FFFF-FFFF00000000}"/>
  </bookViews>
  <sheets>
    <sheet name="INSTRUCTIONS" sheetId="5" r:id="rId1"/>
    <sheet name="HEX CODE INSTRUCTIONS" sheetId="7" state="hidden" r:id="rId2"/>
    <sheet name="STYLES" sheetId="4" r:id="rId3"/>
    <sheet name="COLORS" sheetId="3" r:id="rId4"/>
    <sheet name="LISTS" sheetId="6" r:id="rId5"/>
    <sheet name="Sheet1" sheetId="8" state="hidden" r:id="rId6"/>
    <sheet name="Sheet2" sheetId="9" state="hidden" r:id="rId7"/>
  </sheets>
  <externalReferences>
    <externalReference r:id="rId8"/>
    <externalReference r:id="rId9"/>
    <externalReference r:id="rId10"/>
    <externalReference r:id="rId11"/>
  </externalReferences>
  <definedNames>
    <definedName name="_xlnm._FilterDatabase" localSheetId="3" hidden="1">COLORS!$A$1:$U$5065</definedName>
    <definedName name="_xlnm._FilterDatabase" localSheetId="2" hidden="1">STYLES!$A$1:$U$927</definedName>
    <definedName name="Accessories">LISTS!$I$2:$I$3</definedName>
    <definedName name="B2BCategory">[1]Lists!$C$2:$C$15</definedName>
    <definedName name="Bags">LISTS!$J$2:$J$11</definedName>
    <definedName name="Bottoms">LISTS!$K$2:$K$4</definedName>
    <definedName name="Category">LISTS!$D$1:$D$14</definedName>
    <definedName name="Color_Family">LISTS!$W$2:$W$39</definedName>
    <definedName name="Fleece">LISTS!$L$2</definedName>
    <definedName name="GarmentFit">LISTS!$F$1:$F$11</definedName>
    <definedName name="Gender">LISTS!$B$1:$B$5</definedName>
    <definedName name="GenderAge">[1]Lists!$A$2:$A$10</definedName>
    <definedName name="Hats">LISTS!$M$2:$M$10</definedName>
    <definedName name="Kids">LISTS!$N$2:$N$3</definedName>
    <definedName name="Knits_Layering">LISTS!$O$2:$O$3</definedName>
    <definedName name="Outerwear">LISTS!$P$2:$P$8</definedName>
    <definedName name="Polos">LISTS!$Q$2:$Q$3</definedName>
    <definedName name="PricingColorGroup">[1]Lists!$E$2:$E$17</definedName>
    <definedName name="_xlnm.Print_Area" localSheetId="3">COLORS!$A$1:$U$5062</definedName>
    <definedName name="_xlnm.Print_Area" localSheetId="0">INSTRUCTIONS!$A$1:$V$60</definedName>
    <definedName name="SizeRange" localSheetId="4">LISTS!$G$1:$G$54</definedName>
    <definedName name="SizeRange">[2]Lists!$H$2:$H$45</definedName>
    <definedName name="Status" localSheetId="4">LISTS!$C$1:$C$6</definedName>
    <definedName name="Status">[2]Lists!$B$2:$B$3</definedName>
    <definedName name="SubCategories">LISTS!$D$16:$D$31</definedName>
    <definedName name="Sweaters">LISTS!$R$2:$R$3</definedName>
    <definedName name="Sweatshirts">LISTS!$S$2:$S$3</definedName>
    <definedName name="T_Shirts">LISTS!$T$2:$T$4</definedName>
    <definedName name="ubCategories">LISTS!$D$17:$D$31</definedName>
    <definedName name="WomensFit">[1]Lists!$G$2:$G$5</definedName>
    <definedName name="Wovens">LISTS!$U$2:$U$4</definedName>
    <definedName name="YN" localSheetId="4">LISTS!$E$1:$E$3</definedName>
    <definedName name="YN">[1]Lists!$D$2:$D$3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23" i="3" l="1"/>
  <c r="N6545" i="3"/>
  <c r="K6545" i="3"/>
  <c r="I6545" i="3"/>
  <c r="O6545" i="3" s="1"/>
  <c r="H6545" i="3"/>
  <c r="E6545" i="3"/>
  <c r="B6545" i="3"/>
  <c r="A6545" i="3"/>
  <c r="N6544" i="3"/>
  <c r="K6544" i="3"/>
  <c r="I6544" i="3"/>
  <c r="O6544" i="3" s="1"/>
  <c r="H6544" i="3"/>
  <c r="L6544" i="3" s="1"/>
  <c r="E6544" i="3"/>
  <c r="B6544" i="3"/>
  <c r="A6544" i="3"/>
  <c r="N6542" i="3"/>
  <c r="K6542" i="3"/>
  <c r="I6542" i="3"/>
  <c r="O6542" i="3" s="1"/>
  <c r="H6542" i="3"/>
  <c r="E6542" i="3"/>
  <c r="B6542" i="3"/>
  <c r="A6542" i="3"/>
  <c r="N6541" i="3"/>
  <c r="K6541" i="3"/>
  <c r="I6541" i="3"/>
  <c r="O6541" i="3" s="1"/>
  <c r="H6541" i="3"/>
  <c r="E6541" i="3"/>
  <c r="B6541" i="3"/>
  <c r="A6541" i="3"/>
  <c r="N6770" i="3"/>
  <c r="K6770" i="3"/>
  <c r="I6770" i="3"/>
  <c r="O6770" i="3" s="1"/>
  <c r="H6770" i="3"/>
  <c r="E6770" i="3"/>
  <c r="B6770" i="3"/>
  <c r="A6770" i="3"/>
  <c r="N6769" i="3"/>
  <c r="K6769" i="3"/>
  <c r="I6769" i="3"/>
  <c r="O6769" i="3" s="1"/>
  <c r="H6769" i="3"/>
  <c r="L6769" i="3" s="1"/>
  <c r="E6769" i="3"/>
  <c r="B6769" i="3"/>
  <c r="A6769" i="3"/>
  <c r="N6768" i="3"/>
  <c r="K6768" i="3"/>
  <c r="I6768" i="3"/>
  <c r="O6768" i="3" s="1"/>
  <c r="H6768" i="3"/>
  <c r="E6768" i="3"/>
  <c r="B6768" i="3"/>
  <c r="A6768" i="3"/>
  <c r="N6767" i="3"/>
  <c r="K6767" i="3"/>
  <c r="I6767" i="3"/>
  <c r="O6767" i="3" s="1"/>
  <c r="H6767" i="3"/>
  <c r="E6767" i="3"/>
  <c r="B6767" i="3"/>
  <c r="A6767" i="3"/>
  <c r="N6765" i="3"/>
  <c r="K6765" i="3"/>
  <c r="I6765" i="3"/>
  <c r="O6765" i="3" s="1"/>
  <c r="H6765" i="3"/>
  <c r="E6765" i="3"/>
  <c r="B6765" i="3"/>
  <c r="A6765" i="3"/>
  <c r="N6764" i="3"/>
  <c r="K6764" i="3"/>
  <c r="I6764" i="3"/>
  <c r="O6764" i="3" s="1"/>
  <c r="H6764" i="3"/>
  <c r="E6764" i="3"/>
  <c r="B6764" i="3"/>
  <c r="A6764" i="3"/>
  <c r="N6763" i="3"/>
  <c r="K6763" i="3"/>
  <c r="I6763" i="3"/>
  <c r="O6763" i="3" s="1"/>
  <c r="H6763" i="3"/>
  <c r="E6763" i="3"/>
  <c r="B6763" i="3"/>
  <c r="A6763" i="3"/>
  <c r="N6762" i="3"/>
  <c r="K6762" i="3"/>
  <c r="I6762" i="3"/>
  <c r="O6762" i="3" s="1"/>
  <c r="H6762" i="3"/>
  <c r="E6762" i="3"/>
  <c r="B6762" i="3"/>
  <c r="A6762" i="3"/>
  <c r="N5156" i="3"/>
  <c r="K5156" i="3"/>
  <c r="I5156" i="3"/>
  <c r="O5156" i="3" s="1"/>
  <c r="H5156" i="3"/>
  <c r="E5156" i="3"/>
  <c r="B5156" i="3"/>
  <c r="A5156" i="3"/>
  <c r="N5155" i="3"/>
  <c r="K5155" i="3"/>
  <c r="I5155" i="3"/>
  <c r="O5155" i="3" s="1"/>
  <c r="H5155" i="3"/>
  <c r="E5155" i="3"/>
  <c r="B5155" i="3"/>
  <c r="A5155" i="3"/>
  <c r="N5154" i="3"/>
  <c r="K5154" i="3"/>
  <c r="I5154" i="3"/>
  <c r="O5154" i="3" s="1"/>
  <c r="H5154" i="3"/>
  <c r="L5154" i="3" s="1"/>
  <c r="E5154" i="3"/>
  <c r="B5154" i="3"/>
  <c r="A5154" i="3"/>
  <c r="N5153" i="3"/>
  <c r="K5153" i="3"/>
  <c r="I5153" i="3"/>
  <c r="O5153" i="3" s="1"/>
  <c r="H5153" i="3"/>
  <c r="E5153" i="3"/>
  <c r="B5153" i="3"/>
  <c r="A5153" i="3"/>
  <c r="N5152" i="3"/>
  <c r="K5152" i="3"/>
  <c r="I5152" i="3"/>
  <c r="O5152" i="3" s="1"/>
  <c r="H5152" i="3"/>
  <c r="E5152" i="3"/>
  <c r="B5152" i="3"/>
  <c r="A5152" i="3"/>
  <c r="N5150" i="3"/>
  <c r="K5150" i="3"/>
  <c r="I5150" i="3"/>
  <c r="O5150" i="3" s="1"/>
  <c r="H5150" i="3"/>
  <c r="E5150" i="3"/>
  <c r="B5150" i="3"/>
  <c r="A5150" i="3"/>
  <c r="N5149" i="3"/>
  <c r="K5149" i="3"/>
  <c r="I5149" i="3"/>
  <c r="O5149" i="3" s="1"/>
  <c r="H5149" i="3"/>
  <c r="E5149" i="3"/>
  <c r="B5149" i="3"/>
  <c r="A5149" i="3"/>
  <c r="N5148" i="3"/>
  <c r="K5148" i="3"/>
  <c r="I5148" i="3"/>
  <c r="O5148" i="3" s="1"/>
  <c r="H5148" i="3"/>
  <c r="E5148" i="3"/>
  <c r="B5148" i="3"/>
  <c r="A5148" i="3"/>
  <c r="N5147" i="3"/>
  <c r="K5147" i="3"/>
  <c r="I5147" i="3"/>
  <c r="O5147" i="3" s="1"/>
  <c r="H5147" i="3"/>
  <c r="E5147" i="3"/>
  <c r="B5147" i="3"/>
  <c r="A5147" i="3"/>
  <c r="N5146" i="3"/>
  <c r="K5146" i="3"/>
  <c r="I5146" i="3"/>
  <c r="O5146" i="3" s="1"/>
  <c r="H5146" i="3"/>
  <c r="L5146" i="3" s="1"/>
  <c r="E5146" i="3"/>
  <c r="B5146" i="3"/>
  <c r="A5146" i="3"/>
  <c r="N281" i="3"/>
  <c r="K281" i="3"/>
  <c r="I281" i="3"/>
  <c r="O281" i="3" s="1"/>
  <c r="H281" i="3"/>
  <c r="E281" i="3"/>
  <c r="B281" i="3"/>
  <c r="A281" i="3"/>
  <c r="N280" i="3"/>
  <c r="K280" i="3"/>
  <c r="I280" i="3"/>
  <c r="H280" i="3"/>
  <c r="L280" i="3" s="1"/>
  <c r="E280" i="3"/>
  <c r="B280" i="3"/>
  <c r="A280" i="3"/>
  <c r="N279" i="3"/>
  <c r="K279" i="3"/>
  <c r="I279" i="3"/>
  <c r="O279" i="3" s="1"/>
  <c r="H279" i="3"/>
  <c r="E279" i="3"/>
  <c r="B279" i="3"/>
  <c r="A279" i="3"/>
  <c r="O278" i="3"/>
  <c r="N278" i="3"/>
  <c r="K278" i="3"/>
  <c r="H278" i="3"/>
  <c r="L278" i="3" s="1"/>
  <c r="E278" i="3"/>
  <c r="B278" i="3"/>
  <c r="A278" i="3"/>
  <c r="O277" i="3"/>
  <c r="N277" i="3"/>
  <c r="K277" i="3"/>
  <c r="H277" i="3"/>
  <c r="L277" i="3" s="1"/>
  <c r="E277" i="3"/>
  <c r="B277" i="3"/>
  <c r="A277" i="3"/>
  <c r="N276" i="3"/>
  <c r="K276" i="3"/>
  <c r="I276" i="3"/>
  <c r="H276" i="3"/>
  <c r="E276" i="3"/>
  <c r="B276" i="3"/>
  <c r="A276" i="3"/>
  <c r="N274" i="3"/>
  <c r="K274" i="3"/>
  <c r="I274" i="3"/>
  <c r="O274" i="3" s="1"/>
  <c r="H274" i="3"/>
  <c r="L274" i="3" s="1"/>
  <c r="E274" i="3"/>
  <c r="B274" i="3"/>
  <c r="A274" i="3"/>
  <c r="N273" i="3"/>
  <c r="K273" i="3"/>
  <c r="I273" i="3"/>
  <c r="H273" i="3"/>
  <c r="L273" i="3" s="1"/>
  <c r="E273" i="3"/>
  <c r="B273" i="3"/>
  <c r="A273" i="3"/>
  <c r="N272" i="3"/>
  <c r="K272" i="3"/>
  <c r="I272" i="3"/>
  <c r="H272" i="3"/>
  <c r="L272" i="3" s="1"/>
  <c r="E272" i="3"/>
  <c r="B272" i="3"/>
  <c r="A272" i="3"/>
  <c r="O271" i="3"/>
  <c r="N271" i="3"/>
  <c r="K271" i="3"/>
  <c r="H271" i="3"/>
  <c r="L271" i="3" s="1"/>
  <c r="E271" i="3"/>
  <c r="B271" i="3"/>
  <c r="A271" i="3"/>
  <c r="O270" i="3"/>
  <c r="N270" i="3"/>
  <c r="K270" i="3"/>
  <c r="H270" i="3"/>
  <c r="L270" i="3" s="1"/>
  <c r="E270" i="3"/>
  <c r="B270" i="3"/>
  <c r="A270" i="3"/>
  <c r="N269" i="3"/>
  <c r="K269" i="3"/>
  <c r="I269" i="3"/>
  <c r="H269" i="3"/>
  <c r="E269" i="3"/>
  <c r="B269" i="3"/>
  <c r="A269" i="3"/>
  <c r="N295" i="3"/>
  <c r="K295" i="3"/>
  <c r="I295" i="3"/>
  <c r="O295" i="3" s="1"/>
  <c r="H295" i="3"/>
  <c r="L295" i="3" s="1"/>
  <c r="E295" i="3"/>
  <c r="B295" i="3"/>
  <c r="A295" i="3"/>
  <c r="N294" i="3"/>
  <c r="K294" i="3"/>
  <c r="I294" i="3"/>
  <c r="H294" i="3"/>
  <c r="E294" i="3"/>
  <c r="B294" i="3"/>
  <c r="A294" i="3"/>
  <c r="N293" i="3"/>
  <c r="K293" i="3"/>
  <c r="I293" i="3"/>
  <c r="O293" i="3" s="1"/>
  <c r="H293" i="3"/>
  <c r="L293" i="3" s="1"/>
  <c r="E293" i="3"/>
  <c r="B293" i="3"/>
  <c r="A293" i="3"/>
  <c r="O292" i="3"/>
  <c r="N292" i="3"/>
  <c r="K292" i="3"/>
  <c r="H292" i="3"/>
  <c r="L292" i="3" s="1"/>
  <c r="E292" i="3"/>
  <c r="B292" i="3"/>
  <c r="A292" i="3"/>
  <c r="O291" i="3"/>
  <c r="N291" i="3"/>
  <c r="K291" i="3"/>
  <c r="H291" i="3"/>
  <c r="L291" i="3" s="1"/>
  <c r="E291" i="3"/>
  <c r="B291" i="3"/>
  <c r="A291" i="3"/>
  <c r="N290" i="3"/>
  <c r="K290" i="3"/>
  <c r="I290" i="3"/>
  <c r="H290" i="3"/>
  <c r="L290" i="3" s="1"/>
  <c r="E290" i="3"/>
  <c r="B290" i="3"/>
  <c r="A290" i="3"/>
  <c r="I283" i="3"/>
  <c r="O283" i="3" s="1"/>
  <c r="N288" i="3"/>
  <c r="K288" i="3"/>
  <c r="I288" i="3"/>
  <c r="H288" i="3"/>
  <c r="L288" i="3" s="1"/>
  <c r="E288" i="3"/>
  <c r="B288" i="3"/>
  <c r="A288" i="3"/>
  <c r="N287" i="3"/>
  <c r="K287" i="3"/>
  <c r="I287" i="3"/>
  <c r="O287" i="3" s="1"/>
  <c r="H287" i="3"/>
  <c r="L287" i="3" s="1"/>
  <c r="E287" i="3"/>
  <c r="B287" i="3"/>
  <c r="A287" i="3"/>
  <c r="N286" i="3"/>
  <c r="K286" i="3"/>
  <c r="I286" i="3"/>
  <c r="O286" i="3" s="1"/>
  <c r="H286" i="3"/>
  <c r="L286" i="3" s="1"/>
  <c r="E286" i="3"/>
  <c r="B286" i="3"/>
  <c r="A286" i="3"/>
  <c r="N285" i="3"/>
  <c r="K285" i="3"/>
  <c r="H285" i="3"/>
  <c r="L285" i="3" s="1"/>
  <c r="E285" i="3"/>
  <c r="B285" i="3"/>
  <c r="A285" i="3"/>
  <c r="N284" i="3"/>
  <c r="K284" i="3"/>
  <c r="H284" i="3"/>
  <c r="E284" i="3"/>
  <c r="B284" i="3"/>
  <c r="A284" i="3"/>
  <c r="N283" i="3"/>
  <c r="K283" i="3"/>
  <c r="H283" i="3"/>
  <c r="L283" i="3" s="1"/>
  <c r="E283" i="3"/>
  <c r="B283" i="3"/>
  <c r="A283" i="3"/>
  <c r="N267" i="3"/>
  <c r="K267" i="3"/>
  <c r="I267" i="3"/>
  <c r="H267" i="3"/>
  <c r="E267" i="3"/>
  <c r="B267" i="3"/>
  <c r="A267" i="3"/>
  <c r="N266" i="3"/>
  <c r="K266" i="3"/>
  <c r="I266" i="3"/>
  <c r="O266" i="3" s="1"/>
  <c r="H266" i="3"/>
  <c r="L266" i="3" s="1"/>
  <c r="E266" i="3"/>
  <c r="B266" i="3"/>
  <c r="A266" i="3"/>
  <c r="N265" i="3"/>
  <c r="K265" i="3"/>
  <c r="I265" i="3"/>
  <c r="O265" i="3" s="1"/>
  <c r="H265" i="3"/>
  <c r="L265" i="3" s="1"/>
  <c r="E265" i="3"/>
  <c r="B265" i="3"/>
  <c r="A265" i="3"/>
  <c r="N264" i="3"/>
  <c r="K264" i="3"/>
  <c r="I264" i="3"/>
  <c r="H264" i="3"/>
  <c r="E264" i="3"/>
  <c r="B264" i="3"/>
  <c r="A264" i="3"/>
  <c r="N263" i="3"/>
  <c r="K263" i="3"/>
  <c r="I263" i="3"/>
  <c r="O263" i="3" s="1"/>
  <c r="H263" i="3"/>
  <c r="L263" i="3" s="1"/>
  <c r="E263" i="3"/>
  <c r="B263" i="3"/>
  <c r="A263" i="3"/>
  <c r="N261" i="3"/>
  <c r="K261" i="3"/>
  <c r="I261" i="3"/>
  <c r="O261" i="3" s="1"/>
  <c r="H261" i="3"/>
  <c r="L261" i="3" s="1"/>
  <c r="E261" i="3"/>
  <c r="B261" i="3"/>
  <c r="A261" i="3"/>
  <c r="N260" i="3"/>
  <c r="K260" i="3"/>
  <c r="I260" i="3"/>
  <c r="O260" i="3" s="1"/>
  <c r="H260" i="3"/>
  <c r="L260" i="3" s="1"/>
  <c r="E260" i="3"/>
  <c r="B260" i="3"/>
  <c r="A260" i="3"/>
  <c r="N259" i="3"/>
  <c r="K259" i="3"/>
  <c r="I259" i="3"/>
  <c r="H259" i="3"/>
  <c r="E259" i="3"/>
  <c r="B259" i="3"/>
  <c r="A259" i="3"/>
  <c r="N258" i="3"/>
  <c r="K258" i="3"/>
  <c r="I258" i="3"/>
  <c r="H258" i="3"/>
  <c r="E258" i="3"/>
  <c r="B258" i="3"/>
  <c r="A258" i="3"/>
  <c r="N257" i="3"/>
  <c r="K257" i="3"/>
  <c r="I257" i="3"/>
  <c r="O257" i="3" s="1"/>
  <c r="H257" i="3"/>
  <c r="E257" i="3"/>
  <c r="B257" i="3"/>
  <c r="A257" i="3"/>
  <c r="N255" i="3"/>
  <c r="K255" i="3"/>
  <c r="I255" i="3"/>
  <c r="H255" i="3"/>
  <c r="L255" i="3" s="1"/>
  <c r="E255" i="3"/>
  <c r="B255" i="3"/>
  <c r="A255" i="3"/>
  <c r="N254" i="3"/>
  <c r="K254" i="3"/>
  <c r="I254" i="3"/>
  <c r="O254" i="3" s="1"/>
  <c r="H254" i="3"/>
  <c r="L254" i="3" s="1"/>
  <c r="E254" i="3"/>
  <c r="B254" i="3"/>
  <c r="A254" i="3"/>
  <c r="N253" i="3"/>
  <c r="K253" i="3"/>
  <c r="I253" i="3"/>
  <c r="O253" i="3" s="1"/>
  <c r="H253" i="3"/>
  <c r="E253" i="3"/>
  <c r="B253" i="3"/>
  <c r="A253" i="3"/>
  <c r="N252" i="3"/>
  <c r="K252" i="3"/>
  <c r="I252" i="3"/>
  <c r="O252" i="3" s="1"/>
  <c r="H252" i="3"/>
  <c r="E252" i="3"/>
  <c r="B252" i="3"/>
  <c r="A252" i="3"/>
  <c r="N251" i="3"/>
  <c r="K251" i="3"/>
  <c r="I251" i="3"/>
  <c r="O251" i="3" s="1"/>
  <c r="H251" i="3"/>
  <c r="L251" i="3" s="1"/>
  <c r="E251" i="3"/>
  <c r="B251" i="3"/>
  <c r="A251" i="3"/>
  <c r="L6542" i="3"/>
  <c r="L6545" i="3"/>
  <c r="L6541" i="3"/>
  <c r="L6770" i="3"/>
  <c r="L5152" i="3"/>
  <c r="L6763" i="3"/>
  <c r="L6765" i="3"/>
  <c r="L6762" i="3"/>
  <c r="L6764" i="3"/>
  <c r="L6768" i="3"/>
  <c r="L6767" i="3"/>
  <c r="L5155" i="3"/>
  <c r="L5153" i="3"/>
  <c r="L5156" i="3"/>
  <c r="L5148" i="3"/>
  <c r="L5147" i="3"/>
  <c r="L5149" i="3"/>
  <c r="L5150" i="3"/>
  <c r="O276" i="3"/>
  <c r="O280" i="3"/>
  <c r="L281" i="3"/>
  <c r="L279" i="3"/>
  <c r="L276" i="3"/>
  <c r="L269" i="3"/>
  <c r="O269" i="3"/>
  <c r="O273" i="3"/>
  <c r="O272" i="3"/>
  <c r="L294" i="3"/>
  <c r="O294" i="3"/>
  <c r="O284" i="3"/>
  <c r="O285" i="3"/>
  <c r="O267" i="3"/>
  <c r="L264" i="3"/>
  <c r="L267" i="3"/>
  <c r="O255" i="3"/>
  <c r="L259" i="3"/>
  <c r="L252" i="3"/>
  <c r="K484" i="3"/>
  <c r="H484" i="3"/>
  <c r="L484" i="3" s="1"/>
  <c r="E484" i="3"/>
  <c r="B484" i="3"/>
  <c r="A484" i="3"/>
  <c r="N483" i="3"/>
  <c r="K483" i="3"/>
  <c r="I483" i="3"/>
  <c r="H483" i="3"/>
  <c r="E483" i="3"/>
  <c r="B483" i="3"/>
  <c r="A483" i="3"/>
  <c r="N482" i="3"/>
  <c r="K482" i="3"/>
  <c r="I482" i="3"/>
  <c r="H482" i="3"/>
  <c r="E482" i="3"/>
  <c r="B482" i="3"/>
  <c r="A482" i="3"/>
  <c r="N481" i="3"/>
  <c r="K481" i="3"/>
  <c r="I481" i="3"/>
  <c r="O481" i="3" s="1"/>
  <c r="H481" i="3"/>
  <c r="E481" i="3"/>
  <c r="B481" i="3"/>
  <c r="A481" i="3"/>
  <c r="O480" i="3"/>
  <c r="N480" i="3"/>
  <c r="K480" i="3"/>
  <c r="H480" i="3"/>
  <c r="L480" i="3" s="1"/>
  <c r="E480" i="3"/>
  <c r="B480" i="3"/>
  <c r="A480" i="3"/>
  <c r="N479" i="3"/>
  <c r="K479" i="3"/>
  <c r="I479" i="3"/>
  <c r="H479" i="3"/>
  <c r="E479" i="3"/>
  <c r="B479" i="3"/>
  <c r="A479" i="3"/>
  <c r="N476" i="3"/>
  <c r="N475" i="3"/>
  <c r="N474" i="3"/>
  <c r="N473" i="3"/>
  <c r="O473" i="3"/>
  <c r="K477" i="3"/>
  <c r="H477" i="3"/>
  <c r="K476" i="3"/>
  <c r="I476" i="3"/>
  <c r="H476" i="3"/>
  <c r="L476" i="3" s="1"/>
  <c r="K475" i="3"/>
  <c r="I475" i="3"/>
  <c r="H475" i="3"/>
  <c r="K474" i="3"/>
  <c r="I474" i="3"/>
  <c r="H474" i="3"/>
  <c r="K473" i="3"/>
  <c r="H473" i="3"/>
  <c r="L473" i="3" s="1"/>
  <c r="E477" i="3"/>
  <c r="B477" i="3"/>
  <c r="A477" i="3"/>
  <c r="E476" i="3"/>
  <c r="B476" i="3"/>
  <c r="A476" i="3"/>
  <c r="E475" i="3"/>
  <c r="B475" i="3"/>
  <c r="A475" i="3"/>
  <c r="E474" i="3"/>
  <c r="B474" i="3"/>
  <c r="A474" i="3"/>
  <c r="E473" i="3"/>
  <c r="B473" i="3"/>
  <c r="A473" i="3"/>
  <c r="N472" i="3"/>
  <c r="K472" i="3"/>
  <c r="I472" i="3"/>
  <c r="H472" i="3"/>
  <c r="E472" i="3"/>
  <c r="B472" i="3"/>
  <c r="A472" i="3"/>
  <c r="N1991" i="3"/>
  <c r="K1991" i="3"/>
  <c r="I1991" i="3"/>
  <c r="H1991" i="3"/>
  <c r="E1991" i="3"/>
  <c r="B1991" i="3"/>
  <c r="A1991" i="3"/>
  <c r="N1990" i="3"/>
  <c r="K1990" i="3"/>
  <c r="I1990" i="3"/>
  <c r="O1990" i="3" s="1"/>
  <c r="H1990" i="3"/>
  <c r="E1990" i="3"/>
  <c r="B1990" i="3"/>
  <c r="A1990" i="3"/>
  <c r="N1989" i="3"/>
  <c r="K1989" i="3"/>
  <c r="I1989" i="3"/>
  <c r="H1989" i="3"/>
  <c r="L1989" i="3" s="1"/>
  <c r="E1989" i="3"/>
  <c r="B1989" i="3"/>
  <c r="A1989" i="3"/>
  <c r="N1988" i="3"/>
  <c r="K1988" i="3"/>
  <c r="I1988" i="3"/>
  <c r="H1988" i="3"/>
  <c r="E1988" i="3"/>
  <c r="B1988" i="3"/>
  <c r="A1988" i="3"/>
  <c r="N1986" i="3"/>
  <c r="K1986" i="3"/>
  <c r="I1986" i="3"/>
  <c r="H1986" i="3"/>
  <c r="E1986" i="3"/>
  <c r="B1986" i="3"/>
  <c r="A1986" i="3"/>
  <c r="N1985" i="3"/>
  <c r="K1985" i="3"/>
  <c r="I1985" i="3"/>
  <c r="O1985" i="3" s="1"/>
  <c r="H1985" i="3"/>
  <c r="E1985" i="3"/>
  <c r="B1985" i="3"/>
  <c r="A1985" i="3"/>
  <c r="N1984" i="3"/>
  <c r="K1984" i="3"/>
  <c r="I1984" i="3"/>
  <c r="H1984" i="3"/>
  <c r="L1984" i="3" s="1"/>
  <c r="E1984" i="3"/>
  <c r="B1984" i="3"/>
  <c r="A1984" i="3"/>
  <c r="N1983" i="3"/>
  <c r="K1983" i="3"/>
  <c r="I1983" i="3"/>
  <c r="H1983" i="3"/>
  <c r="E1983" i="3"/>
  <c r="B1983" i="3"/>
  <c r="A1983" i="3"/>
  <c r="N1981" i="3"/>
  <c r="K1981" i="3"/>
  <c r="I1981" i="3"/>
  <c r="H1981" i="3"/>
  <c r="E1981" i="3"/>
  <c r="B1981" i="3"/>
  <c r="A1981" i="3"/>
  <c r="N1980" i="3"/>
  <c r="K1980" i="3"/>
  <c r="I1980" i="3"/>
  <c r="H1980" i="3"/>
  <c r="E1980" i="3"/>
  <c r="B1980" i="3"/>
  <c r="A1980" i="3"/>
  <c r="N1979" i="3"/>
  <c r="K1979" i="3"/>
  <c r="I1979" i="3"/>
  <c r="H1979" i="3"/>
  <c r="L1979" i="3" s="1"/>
  <c r="E1979" i="3"/>
  <c r="B1979" i="3"/>
  <c r="A1979" i="3"/>
  <c r="N1978" i="3"/>
  <c r="K1978" i="3"/>
  <c r="I1978" i="3"/>
  <c r="H1978" i="3"/>
  <c r="E1978" i="3"/>
  <c r="B1978" i="3"/>
  <c r="A1978" i="3"/>
  <c r="N1977" i="3"/>
  <c r="K1977" i="3"/>
  <c r="I1977" i="3"/>
  <c r="H1977" i="3"/>
  <c r="E1977" i="3"/>
  <c r="B1977" i="3"/>
  <c r="A1977" i="3"/>
  <c r="N1976" i="3"/>
  <c r="K1976" i="3"/>
  <c r="I1976" i="3"/>
  <c r="O1976" i="3" s="1"/>
  <c r="H1976" i="3"/>
  <c r="E1976" i="3"/>
  <c r="B1976" i="3"/>
  <c r="A1976" i="3"/>
  <c r="N1975" i="3"/>
  <c r="K1975" i="3"/>
  <c r="I1975" i="3"/>
  <c r="H1975" i="3"/>
  <c r="L1975" i="3" s="1"/>
  <c r="E1975" i="3"/>
  <c r="B1975" i="3"/>
  <c r="A1975" i="3"/>
  <c r="N1974" i="3"/>
  <c r="K1974" i="3"/>
  <c r="I1974" i="3"/>
  <c r="H1974" i="3"/>
  <c r="E1974" i="3"/>
  <c r="B1974" i="3"/>
  <c r="A1974" i="3"/>
  <c r="N1973" i="3"/>
  <c r="K1973" i="3"/>
  <c r="I1973" i="3"/>
  <c r="H1973" i="3"/>
  <c r="E1973" i="3"/>
  <c r="B1973" i="3"/>
  <c r="A1973" i="3"/>
  <c r="N1972" i="3"/>
  <c r="K1972" i="3"/>
  <c r="I1972" i="3"/>
  <c r="H1972" i="3"/>
  <c r="E1972" i="3"/>
  <c r="B1972" i="3"/>
  <c r="A1972" i="3"/>
  <c r="N1967" i="3"/>
  <c r="K1967" i="3"/>
  <c r="I1967" i="3"/>
  <c r="H1967" i="3"/>
  <c r="L1967" i="3" s="1"/>
  <c r="E1967" i="3"/>
  <c r="B1967" i="3"/>
  <c r="A1967" i="3"/>
  <c r="N1966" i="3"/>
  <c r="K1966" i="3"/>
  <c r="I1966" i="3"/>
  <c r="H1966" i="3"/>
  <c r="E1966" i="3"/>
  <c r="B1966" i="3"/>
  <c r="A1966" i="3"/>
  <c r="N1963" i="3"/>
  <c r="K1963" i="3"/>
  <c r="I1963" i="3"/>
  <c r="H1963" i="3"/>
  <c r="E1963" i="3"/>
  <c r="B1963" i="3"/>
  <c r="A1963" i="3"/>
  <c r="N1970" i="3"/>
  <c r="K1970" i="3"/>
  <c r="I1970" i="3"/>
  <c r="O1970" i="3" s="1"/>
  <c r="H1970" i="3"/>
  <c r="E1970" i="3"/>
  <c r="B1970" i="3"/>
  <c r="A1970" i="3"/>
  <c r="N1969" i="3"/>
  <c r="K1969" i="3"/>
  <c r="I1969" i="3"/>
  <c r="H1969" i="3"/>
  <c r="L1969" i="3" s="1"/>
  <c r="E1969" i="3"/>
  <c r="B1969" i="3"/>
  <c r="A1969" i="3"/>
  <c r="N1968" i="3"/>
  <c r="K1968" i="3"/>
  <c r="I1968" i="3"/>
  <c r="H1968" i="3"/>
  <c r="E1968" i="3"/>
  <c r="B1968" i="3"/>
  <c r="A1968" i="3"/>
  <c r="N1965" i="3"/>
  <c r="K1965" i="3"/>
  <c r="I1965" i="3"/>
  <c r="H1965" i="3"/>
  <c r="E1965" i="3"/>
  <c r="B1965" i="3"/>
  <c r="A1965" i="3"/>
  <c r="N1964" i="3"/>
  <c r="K1964" i="3"/>
  <c r="I1964" i="3"/>
  <c r="O1964" i="3" s="1"/>
  <c r="H1964" i="3"/>
  <c r="E1964" i="3"/>
  <c r="B1964" i="3"/>
  <c r="A1964" i="3"/>
  <c r="N1962" i="3"/>
  <c r="K1962" i="3"/>
  <c r="I1962" i="3"/>
  <c r="H1962" i="3"/>
  <c r="L1962" i="3" s="1"/>
  <c r="E1962" i="3"/>
  <c r="B1962" i="3"/>
  <c r="A1962" i="3"/>
  <c r="N1961" i="3"/>
  <c r="K1961" i="3"/>
  <c r="I1961" i="3"/>
  <c r="H1961" i="3"/>
  <c r="E1961" i="3"/>
  <c r="B1961" i="3"/>
  <c r="A1961" i="3"/>
  <c r="N4094" i="3"/>
  <c r="K4094" i="3"/>
  <c r="O4094" i="3"/>
  <c r="E4094" i="3"/>
  <c r="B4094" i="3"/>
  <c r="A4094" i="3"/>
  <c r="N4091" i="3"/>
  <c r="K4091" i="3"/>
  <c r="L4091" i="3"/>
  <c r="O4091" i="3"/>
  <c r="E4091" i="3"/>
  <c r="B4091" i="3"/>
  <c r="A4091" i="3"/>
  <c r="N4090" i="3"/>
  <c r="K4090" i="3"/>
  <c r="L4090" i="3" s="1"/>
  <c r="O4090" i="3"/>
  <c r="E4090" i="3"/>
  <c r="B4090" i="3"/>
  <c r="A4090" i="3"/>
  <c r="N4089" i="3"/>
  <c r="K4089" i="3"/>
  <c r="L4089" i="3" s="1"/>
  <c r="O4089" i="3"/>
  <c r="E4089" i="3"/>
  <c r="B4089" i="3"/>
  <c r="A4089" i="3"/>
  <c r="K4088" i="3"/>
  <c r="L4088" i="3"/>
  <c r="E4088" i="3"/>
  <c r="B4088" i="3"/>
  <c r="A4088" i="3"/>
  <c r="K4083" i="3"/>
  <c r="L4083" i="3"/>
  <c r="N4084" i="3"/>
  <c r="K4084" i="3"/>
  <c r="O4084" i="3"/>
  <c r="H4084" i="3"/>
  <c r="E4084" i="3"/>
  <c r="B4084" i="3"/>
  <c r="A4084" i="3"/>
  <c r="E4083" i="3"/>
  <c r="B4083" i="3"/>
  <c r="A4083" i="3"/>
  <c r="N4066" i="3"/>
  <c r="O4066" i="3"/>
  <c r="K4066" i="3"/>
  <c r="L4066" i="3" s="1"/>
  <c r="E4066" i="3"/>
  <c r="B4066" i="3"/>
  <c r="A4066" i="3"/>
  <c r="N4065" i="3"/>
  <c r="O4065" i="3"/>
  <c r="K4065" i="3"/>
  <c r="L4065" i="3" s="1"/>
  <c r="E4065" i="3"/>
  <c r="B4065" i="3"/>
  <c r="A4065" i="3"/>
  <c r="N4064" i="3"/>
  <c r="O4064" i="3" s="1"/>
  <c r="K4064" i="3"/>
  <c r="L4064" i="3"/>
  <c r="E4064" i="3"/>
  <c r="B4064" i="3"/>
  <c r="A4064" i="3"/>
  <c r="N4041" i="3"/>
  <c r="O4041" i="3" s="1"/>
  <c r="K4041" i="3"/>
  <c r="L4041" i="3"/>
  <c r="E4041" i="3"/>
  <c r="B4041" i="3"/>
  <c r="A4041" i="3"/>
  <c r="N4040" i="3"/>
  <c r="O4040" i="3"/>
  <c r="K4040" i="3"/>
  <c r="L4040" i="3" s="1"/>
  <c r="E4040" i="3"/>
  <c r="B4040" i="3"/>
  <c r="A4040" i="3"/>
  <c r="N4039" i="3"/>
  <c r="O4039" i="3"/>
  <c r="K4039" i="3"/>
  <c r="L4039" i="3" s="1"/>
  <c r="E4039" i="3"/>
  <c r="B4039" i="3"/>
  <c r="A4039" i="3"/>
  <c r="N4015" i="3"/>
  <c r="O4015" i="3" s="1"/>
  <c r="K4015" i="3"/>
  <c r="L4015" i="3"/>
  <c r="N4014" i="3"/>
  <c r="O4014" i="3" s="1"/>
  <c r="K4014" i="3"/>
  <c r="L4014" i="3"/>
  <c r="N4013" i="3"/>
  <c r="O4013" i="3" s="1"/>
  <c r="K4013" i="3"/>
  <c r="L4013" i="3"/>
  <c r="E4015" i="3"/>
  <c r="B4015" i="3"/>
  <c r="A4015" i="3"/>
  <c r="E4014" i="3"/>
  <c r="B4014" i="3"/>
  <c r="A4014" i="3"/>
  <c r="E4013" i="3"/>
  <c r="B4013" i="3"/>
  <c r="A4013" i="3"/>
  <c r="O4666" i="3"/>
  <c r="N4666" i="3"/>
  <c r="K4666" i="3"/>
  <c r="H4666" i="3"/>
  <c r="E4666" i="3"/>
  <c r="B4666" i="3"/>
  <c r="A4666" i="3"/>
  <c r="N4665" i="3"/>
  <c r="K4665" i="3"/>
  <c r="I4665" i="3"/>
  <c r="O4665" i="3" s="1"/>
  <c r="H4665" i="3"/>
  <c r="E4665" i="3"/>
  <c r="B4665" i="3"/>
  <c r="A4665" i="3"/>
  <c r="N4664" i="3"/>
  <c r="K4664" i="3"/>
  <c r="I4664" i="3"/>
  <c r="H4664" i="3"/>
  <c r="L4664" i="3" s="1"/>
  <c r="E4664" i="3"/>
  <c r="B4664" i="3"/>
  <c r="A4664" i="3"/>
  <c r="O4663" i="3"/>
  <c r="N4663" i="3"/>
  <c r="K4663" i="3"/>
  <c r="H4663" i="3"/>
  <c r="E4663" i="3"/>
  <c r="B4663" i="3"/>
  <c r="A4663" i="3"/>
  <c r="O4662" i="3"/>
  <c r="N4662" i="3"/>
  <c r="K4662" i="3"/>
  <c r="H4662" i="3"/>
  <c r="E4662" i="3"/>
  <c r="B4662" i="3"/>
  <c r="A4662" i="3"/>
  <c r="O4661" i="3"/>
  <c r="N4661" i="3"/>
  <c r="K4661" i="3"/>
  <c r="H4661" i="3"/>
  <c r="E4661" i="3"/>
  <c r="B4661" i="3"/>
  <c r="A4661" i="3"/>
  <c r="N4660" i="3"/>
  <c r="K4660" i="3"/>
  <c r="I4660" i="3"/>
  <c r="H4660" i="3"/>
  <c r="L4660" i="3" s="1"/>
  <c r="E4660" i="3"/>
  <c r="B4660" i="3"/>
  <c r="A4660" i="3"/>
  <c r="N4659" i="3"/>
  <c r="K4659" i="3"/>
  <c r="I4659" i="3"/>
  <c r="H4659" i="3"/>
  <c r="E4659" i="3"/>
  <c r="B4659" i="3"/>
  <c r="A4659" i="3"/>
  <c r="N4658" i="3"/>
  <c r="K4658" i="3"/>
  <c r="I4658" i="3"/>
  <c r="H4658" i="3"/>
  <c r="E4658" i="3"/>
  <c r="B4658" i="3"/>
  <c r="A4658" i="3"/>
  <c r="O4657" i="3"/>
  <c r="N4657" i="3"/>
  <c r="K4657" i="3"/>
  <c r="H4657" i="3"/>
  <c r="E4657" i="3"/>
  <c r="B4657" i="3"/>
  <c r="A4657" i="3"/>
  <c r="N4656" i="3"/>
  <c r="K4656" i="3"/>
  <c r="I4656" i="3"/>
  <c r="H4656" i="3"/>
  <c r="L4656" i="3" s="1"/>
  <c r="E4656" i="3"/>
  <c r="B4656" i="3"/>
  <c r="A4656" i="3"/>
  <c r="O4654" i="3"/>
  <c r="N4654" i="3"/>
  <c r="N4653" i="3"/>
  <c r="N4652" i="3"/>
  <c r="O4651" i="3"/>
  <c r="N4651" i="3"/>
  <c r="O4650" i="3"/>
  <c r="N4650" i="3"/>
  <c r="O4649" i="3"/>
  <c r="N4649" i="3"/>
  <c r="N4648" i="3"/>
  <c r="N4647" i="3"/>
  <c r="N4646" i="3"/>
  <c r="O4645" i="3"/>
  <c r="N4645" i="3"/>
  <c r="N4644" i="3"/>
  <c r="K4654" i="3"/>
  <c r="K4653" i="3"/>
  <c r="K4652" i="3"/>
  <c r="K4651" i="3"/>
  <c r="K4650" i="3"/>
  <c r="K4649" i="3"/>
  <c r="K4648" i="3"/>
  <c r="K4647" i="3"/>
  <c r="K4646" i="3"/>
  <c r="K4645" i="3"/>
  <c r="K4644" i="3"/>
  <c r="I4653" i="3"/>
  <c r="I4652" i="3"/>
  <c r="O4652" i="3" s="1"/>
  <c r="I4648" i="3"/>
  <c r="I4647" i="3"/>
  <c r="I4646" i="3"/>
  <c r="H4654" i="3"/>
  <c r="L4654" i="3" s="1"/>
  <c r="H4653" i="3"/>
  <c r="H4652" i="3"/>
  <c r="H4651" i="3"/>
  <c r="H4650" i="3"/>
  <c r="L4650" i="3" s="1"/>
  <c r="H4649" i="3"/>
  <c r="H4648" i="3"/>
  <c r="H4647" i="3"/>
  <c r="L4647" i="3" s="1"/>
  <c r="H4646" i="3"/>
  <c r="L4646" i="3" s="1"/>
  <c r="H4645" i="3"/>
  <c r="E4654" i="3"/>
  <c r="B4654" i="3"/>
  <c r="A4654" i="3"/>
  <c r="E4653" i="3"/>
  <c r="B4653" i="3"/>
  <c r="A4653" i="3"/>
  <c r="E4652" i="3"/>
  <c r="B4652" i="3"/>
  <c r="A4652" i="3"/>
  <c r="E4651" i="3"/>
  <c r="B4651" i="3"/>
  <c r="A4651" i="3"/>
  <c r="E4650" i="3"/>
  <c r="B4650" i="3"/>
  <c r="A4650" i="3"/>
  <c r="E4649" i="3"/>
  <c r="B4649" i="3"/>
  <c r="A4649" i="3"/>
  <c r="E4648" i="3"/>
  <c r="B4648" i="3"/>
  <c r="A4648" i="3"/>
  <c r="E4647" i="3"/>
  <c r="B4647" i="3"/>
  <c r="A4647" i="3"/>
  <c r="E4646" i="3"/>
  <c r="B4646" i="3"/>
  <c r="A4646" i="3"/>
  <c r="E4645" i="3"/>
  <c r="B4645" i="3"/>
  <c r="A4645" i="3"/>
  <c r="I4644" i="3"/>
  <c r="H4644" i="3"/>
  <c r="E4644" i="3"/>
  <c r="B4644" i="3"/>
  <c r="A4644" i="3"/>
  <c r="N4168" i="3"/>
  <c r="K4168" i="3"/>
  <c r="I4168" i="3"/>
  <c r="H4168" i="3"/>
  <c r="L4168" i="3" s="1"/>
  <c r="E4168" i="3"/>
  <c r="B4168" i="3"/>
  <c r="A4168" i="3"/>
  <c r="N4167" i="3"/>
  <c r="K4167" i="3"/>
  <c r="I4167" i="3"/>
  <c r="H4167" i="3"/>
  <c r="E4167" i="3"/>
  <c r="B4167" i="3"/>
  <c r="A4167" i="3"/>
  <c r="N4166" i="3"/>
  <c r="K4166" i="3"/>
  <c r="I4166" i="3"/>
  <c r="H4166" i="3"/>
  <c r="L4166" i="3" s="1"/>
  <c r="E4166" i="3"/>
  <c r="B4166" i="3"/>
  <c r="A4166" i="3"/>
  <c r="N4165" i="3"/>
  <c r="K4165" i="3"/>
  <c r="I4165" i="3"/>
  <c r="O4165" i="3" s="1"/>
  <c r="H4165" i="3"/>
  <c r="E4165" i="3"/>
  <c r="B4165" i="3"/>
  <c r="A4165" i="3"/>
  <c r="N4164" i="3"/>
  <c r="K4164" i="3"/>
  <c r="I4164" i="3"/>
  <c r="H4164" i="3"/>
  <c r="E4164" i="3"/>
  <c r="B4164" i="3"/>
  <c r="A4164" i="3"/>
  <c r="N4163" i="3"/>
  <c r="K4163" i="3"/>
  <c r="I4163" i="3"/>
  <c r="H4163" i="3"/>
  <c r="E4163" i="3"/>
  <c r="B4163" i="3"/>
  <c r="A4163" i="3"/>
  <c r="N4162" i="3"/>
  <c r="K4162" i="3"/>
  <c r="I4162" i="3"/>
  <c r="H4162" i="3"/>
  <c r="E4162" i="3"/>
  <c r="B4162" i="3"/>
  <c r="A4162" i="3"/>
  <c r="N4161" i="3"/>
  <c r="K4161" i="3"/>
  <c r="I4161" i="3"/>
  <c r="O4161" i="3" s="1"/>
  <c r="H4161" i="3"/>
  <c r="E4161" i="3"/>
  <c r="B4161" i="3"/>
  <c r="A4161" i="3"/>
  <c r="N4159" i="3"/>
  <c r="K4159" i="3"/>
  <c r="I4159" i="3"/>
  <c r="H4159" i="3"/>
  <c r="L4159" i="3" s="1"/>
  <c r="E4159" i="3"/>
  <c r="B4159" i="3"/>
  <c r="A4159" i="3"/>
  <c r="N4158" i="3"/>
  <c r="K4158" i="3"/>
  <c r="I4158" i="3"/>
  <c r="H4158" i="3"/>
  <c r="E4158" i="3"/>
  <c r="B4158" i="3"/>
  <c r="A4158" i="3"/>
  <c r="N4157" i="3"/>
  <c r="K4157" i="3"/>
  <c r="I4157" i="3"/>
  <c r="H4157" i="3"/>
  <c r="E4157" i="3"/>
  <c r="B4157" i="3"/>
  <c r="A4157" i="3"/>
  <c r="N4156" i="3"/>
  <c r="K4156" i="3"/>
  <c r="I4156" i="3"/>
  <c r="H4156" i="3"/>
  <c r="E4156" i="3"/>
  <c r="B4156" i="3"/>
  <c r="A4156" i="3"/>
  <c r="N4155" i="3"/>
  <c r="K4155" i="3"/>
  <c r="I4155" i="3"/>
  <c r="H4155" i="3"/>
  <c r="L4155" i="3" s="1"/>
  <c r="E4155" i="3"/>
  <c r="B4155" i="3"/>
  <c r="A4155" i="3"/>
  <c r="N4154" i="3"/>
  <c r="K4154" i="3"/>
  <c r="I4154" i="3"/>
  <c r="H4154" i="3"/>
  <c r="E4154" i="3"/>
  <c r="B4154" i="3"/>
  <c r="A4154" i="3"/>
  <c r="N4153" i="3"/>
  <c r="K4153" i="3"/>
  <c r="L4153" i="3" s="1"/>
  <c r="I4153" i="3"/>
  <c r="H4153" i="3"/>
  <c r="E4153" i="3"/>
  <c r="B4153" i="3"/>
  <c r="A4153" i="3"/>
  <c r="N4152" i="3"/>
  <c r="K4152" i="3"/>
  <c r="I4152" i="3"/>
  <c r="O4152" i="3" s="1"/>
  <c r="H4152" i="3"/>
  <c r="E4152" i="3"/>
  <c r="B4152" i="3"/>
  <c r="A4152" i="3"/>
  <c r="A4150" i="3"/>
  <c r="A4149" i="3"/>
  <c r="A4148" i="3"/>
  <c r="A4147" i="3"/>
  <c r="A4146" i="3"/>
  <c r="A4145" i="3"/>
  <c r="A4144" i="3"/>
  <c r="A4143" i="3"/>
  <c r="N4150" i="3"/>
  <c r="K4150" i="3"/>
  <c r="I4150" i="3"/>
  <c r="O4150" i="3" s="1"/>
  <c r="H4150" i="3"/>
  <c r="E4150" i="3"/>
  <c r="N4149" i="3"/>
  <c r="K4149" i="3"/>
  <c r="I4149" i="3"/>
  <c r="O4149" i="3" s="1"/>
  <c r="H4149" i="3"/>
  <c r="E4149" i="3"/>
  <c r="N4148" i="3"/>
  <c r="K4148" i="3"/>
  <c r="I4148" i="3"/>
  <c r="H4148" i="3"/>
  <c r="L4148" i="3" s="1"/>
  <c r="E4148" i="3"/>
  <c r="N4147" i="3"/>
  <c r="K4147" i="3"/>
  <c r="I4147" i="3"/>
  <c r="H4147" i="3"/>
  <c r="E4147" i="3"/>
  <c r="N4146" i="3"/>
  <c r="K4146" i="3"/>
  <c r="I4146" i="3"/>
  <c r="H4146" i="3"/>
  <c r="L4146" i="3" s="1"/>
  <c r="E4146" i="3"/>
  <c r="N4145" i="3"/>
  <c r="K4145" i="3"/>
  <c r="I4145" i="3"/>
  <c r="O4145" i="3" s="1"/>
  <c r="H4145" i="3"/>
  <c r="L4145" i="3" s="1"/>
  <c r="E4145" i="3"/>
  <c r="N4144" i="3"/>
  <c r="K4144" i="3"/>
  <c r="L4144" i="3" s="1"/>
  <c r="I4144" i="3"/>
  <c r="H4144" i="3"/>
  <c r="E4144" i="3"/>
  <c r="N4143" i="3"/>
  <c r="O4143" i="3" s="1"/>
  <c r="K4143" i="3"/>
  <c r="I4143" i="3"/>
  <c r="H4143" i="3"/>
  <c r="E4143" i="3"/>
  <c r="B4150" i="3"/>
  <c r="B4149" i="3"/>
  <c r="B4148" i="3"/>
  <c r="B4147" i="3"/>
  <c r="B4146" i="3"/>
  <c r="B4145" i="3"/>
  <c r="B4144" i="3"/>
  <c r="B4143" i="3"/>
  <c r="O482" i="3"/>
  <c r="L474" i="3"/>
  <c r="L479" i="3"/>
  <c r="L483" i="3"/>
  <c r="O479" i="3"/>
  <c r="O483" i="3"/>
  <c r="O475" i="3"/>
  <c r="L482" i="3"/>
  <c r="O476" i="3"/>
  <c r="L481" i="3"/>
  <c r="L477" i="3"/>
  <c r="L475" i="3"/>
  <c r="O474" i="3"/>
  <c r="O472" i="3"/>
  <c r="L472" i="3"/>
  <c r="L1990" i="3"/>
  <c r="L1988" i="3"/>
  <c r="O1980" i="3"/>
  <c r="L1991" i="3"/>
  <c r="O1984" i="3"/>
  <c r="O1991" i="3"/>
  <c r="O1988" i="3"/>
  <c r="O1989" i="3"/>
  <c r="L1980" i="3"/>
  <c r="O1981" i="3"/>
  <c r="L1985" i="3"/>
  <c r="O1986" i="3"/>
  <c r="L1986" i="3"/>
  <c r="O1983" i="3"/>
  <c r="L1983" i="3"/>
  <c r="L1974" i="3"/>
  <c r="O1975" i="3"/>
  <c r="L1978" i="3"/>
  <c r="O1972" i="3"/>
  <c r="L1972" i="3"/>
  <c r="O1973" i="3"/>
  <c r="L1976" i="3"/>
  <c r="O1977" i="3"/>
  <c r="L1981" i="3"/>
  <c r="L1973" i="3"/>
  <c r="O1974" i="3"/>
  <c r="L1977" i="3"/>
  <c r="O1978" i="3"/>
  <c r="O1979" i="3"/>
  <c r="L1966" i="3"/>
  <c r="O1967" i="3"/>
  <c r="O1966" i="3"/>
  <c r="O1968" i="3"/>
  <c r="L1970" i="3"/>
  <c r="O1963" i="3"/>
  <c r="L1964" i="3"/>
  <c r="L1963" i="3"/>
  <c r="L1968" i="3"/>
  <c r="O1965" i="3"/>
  <c r="L1961" i="3"/>
  <c r="O1962" i="3"/>
  <c r="O1961" i="3"/>
  <c r="L1965" i="3"/>
  <c r="O1969" i="3"/>
  <c r="L4094" i="3"/>
  <c r="L4084" i="3"/>
  <c r="L4662" i="3"/>
  <c r="O4656" i="3"/>
  <c r="O4660" i="3"/>
  <c r="O4647" i="3"/>
  <c r="O4659" i="3"/>
  <c r="O4664" i="3"/>
  <c r="L4663" i="3"/>
  <c r="L4661" i="3"/>
  <c r="L4659" i="3"/>
  <c r="L4657" i="3"/>
  <c r="L4651" i="3"/>
  <c r="O4658" i="3"/>
  <c r="L4648" i="3"/>
  <c r="L4658" i="3"/>
  <c r="L4666" i="3"/>
  <c r="O4646" i="3"/>
  <c r="L4665" i="3"/>
  <c r="L4645" i="3"/>
  <c r="O4644" i="3"/>
  <c r="L4649" i="3"/>
  <c r="L4652" i="3"/>
  <c r="O4648" i="3"/>
  <c r="L4644" i="3"/>
  <c r="L4653" i="3"/>
  <c r="O4653" i="3"/>
  <c r="O4156" i="3"/>
  <c r="L4165" i="3"/>
  <c r="O4168" i="3"/>
  <c r="O4167" i="3"/>
  <c r="O4166" i="3"/>
  <c r="O4162" i="3"/>
  <c r="L4167" i="3"/>
  <c r="L4163" i="3"/>
  <c r="L4164" i="3"/>
  <c r="O4163" i="3"/>
  <c r="O4164" i="3"/>
  <c r="L4150" i="3"/>
  <c r="O4155" i="3"/>
  <c r="O4159" i="3"/>
  <c r="L4158" i="3"/>
  <c r="L4154" i="3"/>
  <c r="O4153" i="3"/>
  <c r="O4157" i="3"/>
  <c r="L4143" i="3"/>
  <c r="O4148" i="3"/>
  <c r="O4147" i="3"/>
  <c r="O4146" i="3"/>
  <c r="L4147" i="3"/>
  <c r="H1624" i="3"/>
  <c r="H3082" i="3"/>
  <c r="H3083" i="3"/>
  <c r="H3085" i="3"/>
  <c r="H3759" i="3"/>
  <c r="H3760" i="3"/>
  <c r="H3762" i="3"/>
  <c r="H3763" i="3"/>
  <c r="H3765" i="3"/>
  <c r="H3766" i="3"/>
  <c r="H3898" i="3"/>
  <c r="I3320" i="3"/>
  <c r="I3321" i="3"/>
  <c r="H3320" i="3"/>
  <c r="H3321" i="3"/>
  <c r="H2817" i="3"/>
  <c r="I2507" i="3"/>
  <c r="I3573" i="3"/>
  <c r="N6571" i="3"/>
  <c r="K6571" i="3"/>
  <c r="L6571" i="3" s="1"/>
  <c r="I6571" i="3"/>
  <c r="O6571" i="3" s="1"/>
  <c r="H6571" i="3"/>
  <c r="E6571" i="3"/>
  <c r="B6571" i="3"/>
  <c r="A6571" i="3"/>
  <c r="H5396" i="3"/>
  <c r="H5395" i="3"/>
  <c r="H5394" i="3"/>
  <c r="I1137" i="3"/>
  <c r="N1137" i="3"/>
  <c r="H1137" i="3"/>
  <c r="K1137" i="3"/>
  <c r="E1137" i="3"/>
  <c r="B1137" i="3"/>
  <c r="A1137" i="3"/>
  <c r="E3997" i="3"/>
  <c r="E6315" i="3"/>
  <c r="I6029" i="3"/>
  <c r="A5845" i="3"/>
  <c r="H4823" i="3"/>
  <c r="H4769" i="3"/>
  <c r="E4608" i="3"/>
  <c r="H4170" i="3"/>
  <c r="A4180" i="3"/>
  <c r="H3784" i="3"/>
  <c r="I3612" i="3"/>
  <c r="I3565" i="3"/>
  <c r="E3398" i="3"/>
  <c r="I3018" i="3"/>
  <c r="H2922" i="3"/>
  <c r="E2873" i="3"/>
  <c r="E2468" i="3"/>
  <c r="B1697" i="3"/>
  <c r="H1049" i="3"/>
  <c r="H720" i="3"/>
  <c r="I46" i="3"/>
  <c r="I6760" i="3"/>
  <c r="I6759" i="3"/>
  <c r="I6758" i="3"/>
  <c r="I6757" i="3"/>
  <c r="I6756" i="3"/>
  <c r="I6754" i="3"/>
  <c r="I6753" i="3"/>
  <c r="I6752" i="3"/>
  <c r="O6752" i="3" s="1"/>
  <c r="I6751" i="3"/>
  <c r="I6750" i="3"/>
  <c r="I6748" i="3"/>
  <c r="I6747" i="3"/>
  <c r="I6746" i="3"/>
  <c r="I6744" i="3"/>
  <c r="I6743" i="3"/>
  <c r="I6742" i="3"/>
  <c r="O6742" i="3" s="1"/>
  <c r="I6740" i="3"/>
  <c r="I6739" i="3"/>
  <c r="I6738" i="3"/>
  <c r="I6737" i="3"/>
  <c r="O6737" i="3" s="1"/>
  <c r="I6736" i="3"/>
  <c r="I6734" i="3"/>
  <c r="I6733" i="3"/>
  <c r="I6732" i="3"/>
  <c r="I6731" i="3"/>
  <c r="I6730" i="3"/>
  <c r="I6728" i="3"/>
  <c r="I6727" i="3"/>
  <c r="O6727" i="3" s="1"/>
  <c r="I6726" i="3"/>
  <c r="I6725" i="3"/>
  <c r="I6724" i="3"/>
  <c r="I6723" i="3"/>
  <c r="O6723" i="3" s="1"/>
  <c r="I6722" i="3"/>
  <c r="I6720" i="3"/>
  <c r="I6719" i="3"/>
  <c r="I6718" i="3"/>
  <c r="O6718" i="3" s="1"/>
  <c r="I6717" i="3"/>
  <c r="I6716" i="3"/>
  <c r="I6715" i="3"/>
  <c r="I6714" i="3"/>
  <c r="I6713" i="3"/>
  <c r="I6712" i="3"/>
  <c r="I6710" i="3"/>
  <c r="I6709" i="3"/>
  <c r="I6708" i="3"/>
  <c r="I6707" i="3"/>
  <c r="I6706" i="3"/>
  <c r="I6705" i="3"/>
  <c r="I6704" i="3"/>
  <c r="I6703" i="3"/>
  <c r="I6701" i="3"/>
  <c r="I6700" i="3"/>
  <c r="I6699" i="3"/>
  <c r="I6698" i="3"/>
  <c r="I6697" i="3"/>
  <c r="I6696" i="3"/>
  <c r="I6695" i="3"/>
  <c r="I6694" i="3"/>
  <c r="I6693" i="3"/>
  <c r="I6692" i="3"/>
  <c r="I6690" i="3"/>
  <c r="I6689" i="3"/>
  <c r="I6688" i="3"/>
  <c r="I6687" i="3"/>
  <c r="I6686" i="3"/>
  <c r="I6685" i="3"/>
  <c r="I6683" i="3"/>
  <c r="I6682" i="3"/>
  <c r="I6681" i="3"/>
  <c r="I6680" i="3"/>
  <c r="I6679" i="3"/>
  <c r="I6678" i="3"/>
  <c r="O6678" i="3" s="1"/>
  <c r="I6677" i="3"/>
  <c r="I6676" i="3"/>
  <c r="I6675" i="3"/>
  <c r="I6674" i="3"/>
  <c r="O6674" i="3" s="1"/>
  <c r="I6673" i="3"/>
  <c r="I6671" i="3"/>
  <c r="I6670" i="3"/>
  <c r="I6669" i="3"/>
  <c r="I6668" i="3"/>
  <c r="I6667" i="3"/>
  <c r="I6666" i="3"/>
  <c r="I6665" i="3"/>
  <c r="O6665" i="3" s="1"/>
  <c r="I6664" i="3"/>
  <c r="I6662" i="3"/>
  <c r="I6661" i="3"/>
  <c r="I6660" i="3"/>
  <c r="O6660" i="3"/>
  <c r="I6659" i="3"/>
  <c r="I6658" i="3"/>
  <c r="O6658" i="3" s="1"/>
  <c r="I6656" i="3"/>
  <c r="I6655" i="3"/>
  <c r="I6654" i="3"/>
  <c r="I6653" i="3"/>
  <c r="O6653" i="3" s="1"/>
  <c r="I6651" i="3"/>
  <c r="I6650" i="3"/>
  <c r="O6650" i="3" s="1"/>
  <c r="I6649" i="3"/>
  <c r="I6648" i="3"/>
  <c r="O6648" i="3" s="1"/>
  <c r="I6647" i="3"/>
  <c r="I6646" i="3"/>
  <c r="I6645" i="3"/>
  <c r="I6644" i="3"/>
  <c r="I6642" i="3"/>
  <c r="I6641" i="3"/>
  <c r="O6641" i="3" s="1"/>
  <c r="I6640" i="3"/>
  <c r="I6639" i="3"/>
  <c r="O6639" i="3" s="1"/>
  <c r="I6637" i="3"/>
  <c r="I6636" i="3"/>
  <c r="I6635" i="3"/>
  <c r="I6634" i="3"/>
  <c r="O6634" i="3" s="1"/>
  <c r="I6633" i="3"/>
  <c r="I6632" i="3"/>
  <c r="O6632" i="3" s="1"/>
  <c r="I6631" i="3"/>
  <c r="I6630" i="3"/>
  <c r="O6630" i="3" s="1"/>
  <c r="I6629" i="3"/>
  <c r="I6627" i="3"/>
  <c r="I6626" i="3"/>
  <c r="I6624" i="3"/>
  <c r="I6623" i="3"/>
  <c r="I6622" i="3"/>
  <c r="I6621" i="3"/>
  <c r="I6620" i="3"/>
  <c r="O6620" i="3"/>
  <c r="I6619" i="3"/>
  <c r="I6618" i="3"/>
  <c r="I6616" i="3"/>
  <c r="I6615" i="3"/>
  <c r="O6615" i="3" s="1"/>
  <c r="I6613" i="3"/>
  <c r="I6612" i="3"/>
  <c r="I6610" i="3"/>
  <c r="I6609" i="3"/>
  <c r="O6609" i="3" s="1"/>
  <c r="I6608" i="3"/>
  <c r="I6607" i="3"/>
  <c r="I6606" i="3"/>
  <c r="I6605" i="3"/>
  <c r="O6605" i="3" s="1"/>
  <c r="I6604" i="3"/>
  <c r="I6603" i="3"/>
  <c r="O6603" i="3" s="1"/>
  <c r="I6601" i="3"/>
  <c r="I6600" i="3"/>
  <c r="I6598" i="3"/>
  <c r="I6597" i="3"/>
  <c r="I6596" i="3"/>
  <c r="I6594" i="3"/>
  <c r="O6594" i="3" s="1"/>
  <c r="I6593" i="3"/>
  <c r="I6592" i="3"/>
  <c r="O6592" i="3" s="1"/>
  <c r="I6590" i="3"/>
  <c r="I6589" i="3"/>
  <c r="O6589" i="3" s="1"/>
  <c r="I6587" i="3"/>
  <c r="I6586" i="3"/>
  <c r="I6584" i="3"/>
  <c r="I6583" i="3"/>
  <c r="O6583" i="3"/>
  <c r="I6582" i="3"/>
  <c r="I6580" i="3"/>
  <c r="I6579" i="3"/>
  <c r="I6578" i="3"/>
  <c r="O6578" i="3" s="1"/>
  <c r="I6576" i="3"/>
  <c r="I6575" i="3"/>
  <c r="O6575" i="3"/>
  <c r="I6574" i="3"/>
  <c r="I6573" i="3"/>
  <c r="O6573" i="3" s="1"/>
  <c r="I6570" i="3"/>
  <c r="I6569" i="3"/>
  <c r="O6569" i="3" s="1"/>
  <c r="I6568" i="3"/>
  <c r="I6567" i="3"/>
  <c r="O6567" i="3" s="1"/>
  <c r="I6565" i="3"/>
  <c r="I6564" i="3"/>
  <c r="I6563" i="3"/>
  <c r="I6562" i="3"/>
  <c r="O6562" i="3" s="1"/>
  <c r="I6560" i="3"/>
  <c r="I6559" i="3"/>
  <c r="I6558" i="3"/>
  <c r="I6557" i="3"/>
  <c r="O6557" i="3" s="1"/>
  <c r="I6555" i="3"/>
  <c r="O6555" i="3" s="1"/>
  <c r="I6554" i="3"/>
  <c r="I6553" i="3"/>
  <c r="I6552" i="3"/>
  <c r="O6552" i="3" s="1"/>
  <c r="I6550" i="3"/>
  <c r="O6550" i="3" s="1"/>
  <c r="I6549" i="3"/>
  <c r="O6549" i="3" s="1"/>
  <c r="I6548" i="3"/>
  <c r="I6547" i="3"/>
  <c r="O6547" i="3"/>
  <c r="I6539" i="3"/>
  <c r="I6538" i="3"/>
  <c r="I6537" i="3"/>
  <c r="I6536" i="3"/>
  <c r="O6536" i="3" s="1"/>
  <c r="I6535" i="3"/>
  <c r="O6535" i="3" s="1"/>
  <c r="I6534" i="3"/>
  <c r="O6534" i="3"/>
  <c r="I6533" i="3"/>
  <c r="I6532" i="3"/>
  <c r="O6532" i="3" s="1"/>
  <c r="I6530" i="3"/>
  <c r="I6529" i="3"/>
  <c r="I6528" i="3"/>
  <c r="I6527" i="3"/>
  <c r="O6527" i="3"/>
  <c r="I6526" i="3"/>
  <c r="O6526" i="3" s="1"/>
  <c r="I6525" i="3"/>
  <c r="I6524" i="3"/>
  <c r="I6523" i="3"/>
  <c r="O6523" i="3" s="1"/>
  <c r="I6522" i="3"/>
  <c r="I6521" i="3"/>
  <c r="O6521" i="3" s="1"/>
  <c r="I6520" i="3"/>
  <c r="I6519" i="3"/>
  <c r="O6519" i="3"/>
  <c r="I6517" i="3"/>
  <c r="O6517" i="3" s="1"/>
  <c r="I6516" i="3"/>
  <c r="I6515" i="3"/>
  <c r="I6514" i="3"/>
  <c r="O6514" i="3" s="1"/>
  <c r="I6513" i="3"/>
  <c r="I6512" i="3"/>
  <c r="O6512" i="3" s="1"/>
  <c r="I6511" i="3"/>
  <c r="I6510" i="3"/>
  <c r="O6510" i="3" s="1"/>
  <c r="I6509" i="3"/>
  <c r="I6508" i="3"/>
  <c r="O6508" i="3"/>
  <c r="I6507" i="3"/>
  <c r="I6506" i="3"/>
  <c r="O6506" i="3" s="1"/>
  <c r="I6504" i="3"/>
  <c r="I6503" i="3"/>
  <c r="O6503" i="3" s="1"/>
  <c r="I6502" i="3"/>
  <c r="I6501" i="3"/>
  <c r="O6501" i="3" s="1"/>
  <c r="I6500" i="3"/>
  <c r="O6500" i="3" s="1"/>
  <c r="I6499" i="3"/>
  <c r="O6499" i="3" s="1"/>
  <c r="I6498" i="3"/>
  <c r="I6497" i="3"/>
  <c r="O6497" i="3" s="1"/>
  <c r="I6495" i="3"/>
  <c r="I6494" i="3"/>
  <c r="O6494" i="3" s="1"/>
  <c r="I6493" i="3"/>
  <c r="I6492" i="3"/>
  <c r="I6491" i="3"/>
  <c r="I6490" i="3"/>
  <c r="I6489" i="3"/>
  <c r="I6488" i="3"/>
  <c r="O6488" i="3" s="1"/>
  <c r="I6487" i="3"/>
  <c r="O6487" i="3" s="1"/>
  <c r="I6486" i="3"/>
  <c r="O6486" i="3" s="1"/>
  <c r="I6485" i="3"/>
  <c r="I6484" i="3"/>
  <c r="O6484" i="3" s="1"/>
  <c r="I6482" i="3"/>
  <c r="I6481" i="3"/>
  <c r="O6481" i="3" s="1"/>
  <c r="I6480" i="3"/>
  <c r="I6479" i="3"/>
  <c r="O6479" i="3" s="1"/>
  <c r="I6478" i="3"/>
  <c r="O6478" i="3" s="1"/>
  <c r="I6477" i="3"/>
  <c r="I6476" i="3"/>
  <c r="I6475" i="3"/>
  <c r="I6474" i="3"/>
  <c r="O6474" i="3" s="1"/>
  <c r="I6473" i="3"/>
  <c r="O6473" i="3" s="1"/>
  <c r="I6472" i="3"/>
  <c r="I6471" i="3"/>
  <c r="O6471" i="3" s="1"/>
  <c r="I6469" i="3"/>
  <c r="O6469" i="3" s="1"/>
  <c r="I6468" i="3"/>
  <c r="O6468" i="3" s="1"/>
  <c r="I6467" i="3"/>
  <c r="I6466" i="3"/>
  <c r="O6466" i="3" s="1"/>
  <c r="I6465" i="3"/>
  <c r="I6464" i="3"/>
  <c r="I6462" i="3"/>
  <c r="I6461" i="3"/>
  <c r="O6461" i="3" s="1"/>
  <c r="I6460" i="3"/>
  <c r="I6459" i="3"/>
  <c r="I6458" i="3"/>
  <c r="I6457" i="3"/>
  <c r="O6457" i="3" s="1"/>
  <c r="I6455" i="3"/>
  <c r="O6455" i="3" s="1"/>
  <c r="I6454" i="3"/>
  <c r="O6454" i="3" s="1"/>
  <c r="I6453" i="3"/>
  <c r="I6452" i="3"/>
  <c r="O6452" i="3" s="1"/>
  <c r="I6451" i="3"/>
  <c r="I6450" i="3"/>
  <c r="O6450" i="3" s="1"/>
  <c r="I6448" i="3"/>
  <c r="I6447" i="3"/>
  <c r="O6447" i="3" s="1"/>
  <c r="I6446" i="3"/>
  <c r="O6446" i="3" s="1"/>
  <c r="I6445" i="3"/>
  <c r="O6445" i="3" s="1"/>
  <c r="I6444" i="3"/>
  <c r="I6443" i="3"/>
  <c r="O6443" i="3" s="1"/>
  <c r="I6441" i="3"/>
  <c r="O6441" i="3" s="1"/>
  <c r="I6440" i="3"/>
  <c r="O6440" i="3"/>
  <c r="I6439" i="3"/>
  <c r="I6438" i="3"/>
  <c r="O6438" i="3" s="1"/>
  <c r="I6437" i="3"/>
  <c r="O6437" i="3"/>
  <c r="I6436" i="3"/>
  <c r="I6435" i="3"/>
  <c r="I6434" i="3"/>
  <c r="O6434" i="3"/>
  <c r="I6433" i="3"/>
  <c r="O6433" i="3" s="1"/>
  <c r="I6432" i="3"/>
  <c r="O6432" i="3" s="1"/>
  <c r="I6431" i="3"/>
  <c r="I6430" i="3"/>
  <c r="I6429" i="3"/>
  <c r="I6428" i="3"/>
  <c r="O6428" i="3" s="1"/>
  <c r="I6426" i="3"/>
  <c r="I6425" i="3"/>
  <c r="I6424" i="3"/>
  <c r="I6423" i="3"/>
  <c r="O6423" i="3" s="1"/>
  <c r="I6422" i="3"/>
  <c r="I6421" i="3"/>
  <c r="O6421" i="3" s="1"/>
  <c r="I6420" i="3"/>
  <c r="I6419" i="3"/>
  <c r="I6418" i="3"/>
  <c r="O6418" i="3" s="1"/>
  <c r="I6417" i="3"/>
  <c r="O6417" i="3" s="1"/>
  <c r="I6415" i="3"/>
  <c r="O6415" i="3" s="1"/>
  <c r="I6414" i="3"/>
  <c r="O6414" i="3"/>
  <c r="I6413" i="3"/>
  <c r="I6412" i="3"/>
  <c r="O6412" i="3" s="1"/>
  <c r="I6411" i="3"/>
  <c r="O6411" i="3"/>
  <c r="I6410" i="3"/>
  <c r="I6409" i="3"/>
  <c r="O6409" i="3" s="1"/>
  <c r="I6408" i="3"/>
  <c r="O6408" i="3" s="1"/>
  <c r="I6407" i="3"/>
  <c r="I6406" i="3"/>
  <c r="O6406" i="3" s="1"/>
  <c r="I6405" i="3"/>
  <c r="O6405" i="3" s="1"/>
  <c r="I6404" i="3"/>
  <c r="O6404" i="3" s="1"/>
  <c r="I6403" i="3"/>
  <c r="O6403" i="3" s="1"/>
  <c r="I6402" i="3"/>
  <c r="O6402" i="3" s="1"/>
  <c r="I6401" i="3"/>
  <c r="I6400" i="3"/>
  <c r="O6400" i="3" s="1"/>
  <c r="I6399" i="3"/>
  <c r="I6398" i="3"/>
  <c r="O6398" i="3" s="1"/>
  <c r="I6397" i="3"/>
  <c r="I6396" i="3"/>
  <c r="O6396" i="3" s="1"/>
  <c r="I6395" i="3"/>
  <c r="I6394" i="3"/>
  <c r="O6394" i="3" s="1"/>
  <c r="I6393" i="3"/>
  <c r="I6392" i="3"/>
  <c r="O6392" i="3" s="1"/>
  <c r="I6391" i="3"/>
  <c r="O6391" i="3" s="1"/>
  <c r="I6390" i="3"/>
  <c r="O6390" i="3"/>
  <c r="I6389" i="3"/>
  <c r="I6387" i="3"/>
  <c r="O6387" i="3" s="1"/>
  <c r="I6386" i="3"/>
  <c r="I6385" i="3"/>
  <c r="O6385" i="3" s="1"/>
  <c r="I6384" i="3"/>
  <c r="I6383" i="3"/>
  <c r="O6383" i="3" s="1"/>
  <c r="I6382" i="3"/>
  <c r="I6381" i="3"/>
  <c r="I6380" i="3"/>
  <c r="O6380" i="3" s="1"/>
  <c r="I6379" i="3"/>
  <c r="O6379" i="3" s="1"/>
  <c r="I6378" i="3"/>
  <c r="O6378" i="3" s="1"/>
  <c r="I6377" i="3"/>
  <c r="I6376" i="3"/>
  <c r="I6375" i="3"/>
  <c r="O6375" i="3" s="1"/>
  <c r="I6374" i="3"/>
  <c r="O6374" i="3" s="1"/>
  <c r="I6373" i="3"/>
  <c r="O6373" i="3" s="1"/>
  <c r="I6372" i="3"/>
  <c r="I6371" i="3"/>
  <c r="O6371" i="3" s="1"/>
  <c r="I6370" i="3"/>
  <c r="I6369" i="3"/>
  <c r="I6368" i="3"/>
  <c r="I6367" i="3"/>
  <c r="O6367" i="3" s="1"/>
  <c r="I6366" i="3"/>
  <c r="O6366" i="3" s="1"/>
  <c r="I6365" i="3"/>
  <c r="O6365" i="3" s="1"/>
  <c r="I6364" i="3"/>
  <c r="I6363" i="3"/>
  <c r="O6363" i="3"/>
  <c r="I6362" i="3"/>
  <c r="I6361" i="3"/>
  <c r="O6361" i="3" s="1"/>
  <c r="I6360" i="3"/>
  <c r="O6360" i="3" s="1"/>
  <c r="I6359" i="3"/>
  <c r="O6359" i="3" s="1"/>
  <c r="I6357" i="3"/>
  <c r="O6357" i="3" s="1"/>
  <c r="I6356" i="3"/>
  <c r="O6356" i="3" s="1"/>
  <c r="I6355" i="3"/>
  <c r="I6354" i="3"/>
  <c r="O6354" i="3" s="1"/>
  <c r="I6353" i="3"/>
  <c r="I6352" i="3"/>
  <c r="O6352" i="3" s="1"/>
  <c r="I6351" i="3"/>
  <c r="I6350" i="3"/>
  <c r="O6350" i="3" s="1"/>
  <c r="I6349" i="3"/>
  <c r="O6349" i="3" s="1"/>
  <c r="I6348" i="3"/>
  <c r="I6347" i="3"/>
  <c r="I6346" i="3"/>
  <c r="O6346" i="3" s="1"/>
  <c r="I6345" i="3"/>
  <c r="O6345" i="3" s="1"/>
  <c r="I6344" i="3"/>
  <c r="O6344" i="3" s="1"/>
  <c r="I6343" i="3"/>
  <c r="I6342" i="3"/>
  <c r="O6342" i="3" s="1"/>
  <c r="I6341" i="3"/>
  <c r="O6341" i="3" s="1"/>
  <c r="I6340" i="3"/>
  <c r="O6340" i="3" s="1"/>
  <c r="I6339" i="3"/>
  <c r="I6338" i="3"/>
  <c r="O6338" i="3" s="1"/>
  <c r="I6337" i="3"/>
  <c r="O6337" i="3" s="1"/>
  <c r="I6336" i="3"/>
  <c r="O6336" i="3" s="1"/>
  <c r="I6335" i="3"/>
  <c r="O6335" i="3" s="1"/>
  <c r="I6334" i="3"/>
  <c r="O6334" i="3" s="1"/>
  <c r="I6333" i="3"/>
  <c r="I6332" i="3"/>
  <c r="I6331" i="3"/>
  <c r="I6330" i="3"/>
  <c r="O6330" i="3" s="1"/>
  <c r="I6329" i="3"/>
  <c r="I6328" i="3"/>
  <c r="O6328" i="3" s="1"/>
  <c r="I6326" i="3"/>
  <c r="I6325" i="3"/>
  <c r="O6325" i="3" s="1"/>
  <c r="I6324" i="3"/>
  <c r="I6323" i="3"/>
  <c r="O6323" i="3" s="1"/>
  <c r="I6322" i="3"/>
  <c r="O6322" i="3" s="1"/>
  <c r="I6321" i="3"/>
  <c r="O6321" i="3" s="1"/>
  <c r="I6319" i="3"/>
  <c r="I6318" i="3"/>
  <c r="I6317" i="3"/>
  <c r="I6316" i="3"/>
  <c r="O6316" i="3" s="1"/>
  <c r="I6315" i="3"/>
  <c r="I6313" i="3"/>
  <c r="O6313" i="3" s="1"/>
  <c r="I6312" i="3"/>
  <c r="I6311" i="3"/>
  <c r="O6311" i="3" s="1"/>
  <c r="I6310" i="3"/>
  <c r="I6309" i="3"/>
  <c r="O6309" i="3" s="1"/>
  <c r="I6308" i="3"/>
  <c r="I6307" i="3"/>
  <c r="O6307" i="3" s="1"/>
  <c r="I6306" i="3"/>
  <c r="O6306" i="3" s="1"/>
  <c r="I6305" i="3"/>
  <c r="O6305" i="3" s="1"/>
  <c r="I6304" i="3"/>
  <c r="I6302" i="3"/>
  <c r="O6302" i="3" s="1"/>
  <c r="I6301" i="3"/>
  <c r="O6301" i="3" s="1"/>
  <c r="I6300" i="3"/>
  <c r="O6300" i="3" s="1"/>
  <c r="I6299" i="3"/>
  <c r="I6298" i="3"/>
  <c r="O6298" i="3" s="1"/>
  <c r="I6297" i="3"/>
  <c r="I6296" i="3"/>
  <c r="I6295" i="3"/>
  <c r="I6294" i="3"/>
  <c r="I6293" i="3"/>
  <c r="O6293" i="3" s="1"/>
  <c r="I6292" i="3"/>
  <c r="I6291" i="3"/>
  <c r="I6290" i="3"/>
  <c r="O6290" i="3" s="1"/>
  <c r="I6289" i="3"/>
  <c r="I6287" i="3"/>
  <c r="O6287" i="3" s="1"/>
  <c r="I6286" i="3"/>
  <c r="I6285" i="3"/>
  <c r="I6284" i="3"/>
  <c r="I6283" i="3"/>
  <c r="I6281" i="3"/>
  <c r="O6281" i="3" s="1"/>
  <c r="I6280" i="3"/>
  <c r="O6280" i="3" s="1"/>
  <c r="I6279" i="3"/>
  <c r="I6278" i="3"/>
  <c r="O6278" i="3" s="1"/>
  <c r="I6277" i="3"/>
  <c r="I6276" i="3"/>
  <c r="I6275" i="3"/>
  <c r="I6273" i="3"/>
  <c r="O6273" i="3" s="1"/>
  <c r="I6272" i="3"/>
  <c r="O6272" i="3" s="1"/>
  <c r="I6271" i="3"/>
  <c r="O6271" i="3" s="1"/>
  <c r="I6270" i="3"/>
  <c r="I6269" i="3"/>
  <c r="O6269" i="3" s="1"/>
  <c r="I6268" i="3"/>
  <c r="I6267" i="3"/>
  <c r="O6267" i="3" s="1"/>
  <c r="I6266" i="3"/>
  <c r="I6265" i="3"/>
  <c r="O6265" i="3" s="1"/>
  <c r="I6263" i="3"/>
  <c r="O6263" i="3" s="1"/>
  <c r="I6262" i="3"/>
  <c r="I6261" i="3"/>
  <c r="O6261" i="3" s="1"/>
  <c r="I6260" i="3"/>
  <c r="I6259" i="3"/>
  <c r="I6258" i="3"/>
  <c r="I6257" i="3"/>
  <c r="O6257" i="3" s="1"/>
  <c r="I6256" i="3"/>
  <c r="O6256" i="3" s="1"/>
  <c r="I6255" i="3"/>
  <c r="O6255" i="3" s="1"/>
  <c r="I6253" i="3"/>
  <c r="O6253" i="3" s="1"/>
  <c r="I6252" i="3"/>
  <c r="I6251" i="3"/>
  <c r="O6251" i="3" s="1"/>
  <c r="I6250" i="3"/>
  <c r="I6249" i="3"/>
  <c r="O6249" i="3"/>
  <c r="I6248" i="3"/>
  <c r="I6247" i="3"/>
  <c r="O6247" i="3" s="1"/>
  <c r="I6246" i="3"/>
  <c r="O6246" i="3" s="1"/>
  <c r="I6245" i="3"/>
  <c r="O6245" i="3" s="1"/>
  <c r="I6244" i="3"/>
  <c r="O6244" i="3" s="1"/>
  <c r="I6243" i="3"/>
  <c r="O6243" i="3" s="1"/>
  <c r="I6241" i="3"/>
  <c r="O6241" i="3" s="1"/>
  <c r="I6240" i="3"/>
  <c r="O6240" i="3" s="1"/>
  <c r="I6239" i="3"/>
  <c r="O6239" i="3" s="1"/>
  <c r="I6238" i="3"/>
  <c r="I6237" i="3"/>
  <c r="O6237" i="3" s="1"/>
  <c r="I6236" i="3"/>
  <c r="O6236" i="3" s="1"/>
  <c r="I6235" i="3"/>
  <c r="I6234" i="3"/>
  <c r="O6234" i="3" s="1"/>
  <c r="I6233" i="3"/>
  <c r="I6232" i="3"/>
  <c r="O6232" i="3" s="1"/>
  <c r="I6231" i="3"/>
  <c r="I6229" i="3"/>
  <c r="I6228" i="3"/>
  <c r="I6227" i="3"/>
  <c r="O6227" i="3" s="1"/>
  <c r="I6226" i="3"/>
  <c r="I6225" i="3"/>
  <c r="O6225" i="3" s="1"/>
  <c r="I6224" i="3"/>
  <c r="O6224" i="3" s="1"/>
  <c r="I6223" i="3"/>
  <c r="O6223" i="3" s="1"/>
  <c r="I6222" i="3"/>
  <c r="I6220" i="3"/>
  <c r="O6220" i="3"/>
  <c r="I6219" i="3"/>
  <c r="I6218" i="3"/>
  <c r="O6218" i="3" s="1"/>
  <c r="I6217" i="3"/>
  <c r="I6216" i="3"/>
  <c r="I6215" i="3"/>
  <c r="I6214" i="3"/>
  <c r="O6214" i="3" s="1"/>
  <c r="I6213" i="3"/>
  <c r="I6212" i="3"/>
  <c r="O6212" i="3" s="1"/>
  <c r="I6210" i="3"/>
  <c r="I6209" i="3"/>
  <c r="O6209" i="3" s="1"/>
  <c r="I6208" i="3"/>
  <c r="I6207" i="3"/>
  <c r="O6207" i="3" s="1"/>
  <c r="I6206" i="3"/>
  <c r="O6206" i="3" s="1"/>
  <c r="I6205" i="3"/>
  <c r="O6205" i="3" s="1"/>
  <c r="I6203" i="3"/>
  <c r="O6203" i="3" s="1"/>
  <c r="I6202" i="3"/>
  <c r="I6201" i="3"/>
  <c r="I6200" i="3"/>
  <c r="O6200" i="3" s="1"/>
  <c r="I6199" i="3"/>
  <c r="I6198" i="3"/>
  <c r="O6198" i="3" s="1"/>
  <c r="I6197" i="3"/>
  <c r="I6195" i="3"/>
  <c r="O6195" i="3" s="1"/>
  <c r="I6194" i="3"/>
  <c r="I6193" i="3"/>
  <c r="I6192" i="3"/>
  <c r="I6191" i="3"/>
  <c r="O6191" i="3" s="1"/>
  <c r="I6190" i="3"/>
  <c r="O6190" i="3" s="1"/>
  <c r="I6189" i="3"/>
  <c r="O6189" i="3" s="1"/>
  <c r="I6188" i="3"/>
  <c r="O6188" i="3"/>
  <c r="I6187" i="3"/>
  <c r="O6187" i="3" s="1"/>
  <c r="I6186" i="3"/>
  <c r="I6185" i="3"/>
  <c r="O6185" i="3"/>
  <c r="I6184" i="3"/>
  <c r="I6183" i="3"/>
  <c r="O6183" i="3" s="1"/>
  <c r="I6182" i="3"/>
  <c r="O6182" i="3" s="1"/>
  <c r="I6181" i="3"/>
  <c r="O6181" i="3" s="1"/>
  <c r="I6180" i="3"/>
  <c r="I6179" i="3"/>
  <c r="O6179" i="3" s="1"/>
  <c r="I6178" i="3"/>
  <c r="I6177" i="3"/>
  <c r="O6177" i="3" s="1"/>
  <c r="I6176" i="3"/>
  <c r="O6176" i="3" s="1"/>
  <c r="I6175" i="3"/>
  <c r="O6175" i="3" s="1"/>
  <c r="I6174" i="3"/>
  <c r="I6173" i="3"/>
  <c r="O6173" i="3" s="1"/>
  <c r="I6172" i="3"/>
  <c r="O6172" i="3" s="1"/>
  <c r="I6171" i="3"/>
  <c r="O6171" i="3" s="1"/>
  <c r="I6170" i="3"/>
  <c r="O6170" i="3" s="1"/>
  <c r="I6168" i="3"/>
  <c r="O6168" i="3" s="1"/>
  <c r="I6167" i="3"/>
  <c r="I6166" i="3"/>
  <c r="O6166" i="3" s="1"/>
  <c r="I6165" i="3"/>
  <c r="O6165" i="3"/>
  <c r="I6164" i="3"/>
  <c r="O6164" i="3" s="1"/>
  <c r="I6163" i="3"/>
  <c r="I6162" i="3"/>
  <c r="O6162" i="3"/>
  <c r="I6161" i="3"/>
  <c r="I6160" i="3"/>
  <c r="O6160" i="3" s="1"/>
  <c r="I6159" i="3"/>
  <c r="O6159" i="3" s="1"/>
  <c r="I6157" i="3"/>
  <c r="O6157" i="3" s="1"/>
  <c r="I6156" i="3"/>
  <c r="I6155" i="3"/>
  <c r="O6155" i="3" s="1"/>
  <c r="I6154" i="3"/>
  <c r="I6153" i="3"/>
  <c r="O6153" i="3" s="1"/>
  <c r="I6152" i="3"/>
  <c r="O6152" i="3" s="1"/>
  <c r="I6151" i="3"/>
  <c r="O6151" i="3" s="1"/>
  <c r="I6150" i="3"/>
  <c r="O6150" i="3" s="1"/>
  <c r="I6149" i="3"/>
  <c r="O6149" i="3" s="1"/>
  <c r="I6148" i="3"/>
  <c r="I6147" i="3"/>
  <c r="O6147" i="3" s="1"/>
  <c r="I6146" i="3"/>
  <c r="I6145" i="3"/>
  <c r="O6145" i="3" s="1"/>
  <c r="I6144" i="3"/>
  <c r="I6143" i="3"/>
  <c r="O6143" i="3" s="1"/>
  <c r="I6142" i="3"/>
  <c r="I6141" i="3"/>
  <c r="O6141" i="3" s="1"/>
  <c r="I6140" i="3"/>
  <c r="I6139" i="3"/>
  <c r="O6139" i="3" s="1"/>
  <c r="I6138" i="3"/>
  <c r="O6138" i="3" s="1"/>
  <c r="I6137" i="3"/>
  <c r="O6137" i="3" s="1"/>
  <c r="I6136" i="3"/>
  <c r="I6135" i="3"/>
  <c r="O6135" i="3"/>
  <c r="I6134" i="3"/>
  <c r="O6134" i="3" s="1"/>
  <c r="I6133" i="3"/>
  <c r="O6133" i="3" s="1"/>
  <c r="I6132" i="3"/>
  <c r="O6132" i="3" s="1"/>
  <c r="I6130" i="3"/>
  <c r="O6130" i="3" s="1"/>
  <c r="I6129" i="3"/>
  <c r="I6128" i="3"/>
  <c r="O6128" i="3" s="1"/>
  <c r="I6127" i="3"/>
  <c r="I6126" i="3"/>
  <c r="I6125" i="3"/>
  <c r="I6124" i="3"/>
  <c r="O6124" i="3" s="1"/>
  <c r="I6123" i="3"/>
  <c r="I6121" i="3"/>
  <c r="O6121" i="3" s="1"/>
  <c r="I6120" i="3"/>
  <c r="O6120" i="3" s="1"/>
  <c r="I6118" i="3"/>
  <c r="O6118" i="3" s="1"/>
  <c r="I6117" i="3"/>
  <c r="I6116" i="3"/>
  <c r="O6116" i="3" s="1"/>
  <c r="I6115" i="3"/>
  <c r="I6113" i="3"/>
  <c r="O6113" i="3" s="1"/>
  <c r="I6112" i="3"/>
  <c r="I6111" i="3"/>
  <c r="O6111" i="3" s="1"/>
  <c r="I6110" i="3"/>
  <c r="O6110" i="3" s="1"/>
  <c r="I6109" i="3"/>
  <c r="O6109" i="3" s="1"/>
  <c r="I6108" i="3"/>
  <c r="O6108" i="3" s="1"/>
  <c r="I6107" i="3"/>
  <c r="O6107" i="3" s="1"/>
  <c r="I6106" i="3"/>
  <c r="I6105" i="3"/>
  <c r="O6105" i="3" s="1"/>
  <c r="I6104" i="3"/>
  <c r="I6103" i="3"/>
  <c r="O6103" i="3" s="1"/>
  <c r="I6102" i="3"/>
  <c r="I6101" i="3"/>
  <c r="O6101" i="3" s="1"/>
  <c r="I6100" i="3"/>
  <c r="O6100" i="3" s="1"/>
  <c r="I6099" i="3"/>
  <c r="I6098" i="3"/>
  <c r="O6098" i="3" s="1"/>
  <c r="I6097" i="3"/>
  <c r="O6097" i="3" s="1"/>
  <c r="I6096" i="3"/>
  <c r="I6095" i="3"/>
  <c r="O6095" i="3" s="1"/>
  <c r="I6094" i="3"/>
  <c r="O6094" i="3" s="1"/>
  <c r="I6093" i="3"/>
  <c r="O6093" i="3" s="1"/>
  <c r="I6092" i="3"/>
  <c r="O6092" i="3"/>
  <c r="I6091" i="3"/>
  <c r="I6089" i="3"/>
  <c r="O6089" i="3" s="1"/>
  <c r="I6088" i="3"/>
  <c r="O6088" i="3" s="1"/>
  <c r="I6087" i="3"/>
  <c r="O6087" i="3" s="1"/>
  <c r="I6086" i="3"/>
  <c r="O6086" i="3" s="1"/>
  <c r="I6085" i="3"/>
  <c r="I6084" i="3"/>
  <c r="O6084" i="3" s="1"/>
  <c r="I6083" i="3"/>
  <c r="I6082" i="3"/>
  <c r="I6081" i="3"/>
  <c r="O6081" i="3" s="1"/>
  <c r="I6080" i="3"/>
  <c r="O6080" i="3" s="1"/>
  <c r="I6078" i="3"/>
  <c r="I6077" i="3"/>
  <c r="I6076" i="3"/>
  <c r="O6076" i="3" s="1"/>
  <c r="I6075" i="3"/>
  <c r="O6075" i="3" s="1"/>
  <c r="I6074" i="3"/>
  <c r="O6074" i="3" s="1"/>
  <c r="I6073" i="3"/>
  <c r="O6073" i="3" s="1"/>
  <c r="I6072" i="3"/>
  <c r="I6071" i="3"/>
  <c r="O6071" i="3"/>
  <c r="I6070" i="3"/>
  <c r="I6069" i="3"/>
  <c r="O6069" i="3" s="1"/>
  <c r="I6067" i="3"/>
  <c r="O6067" i="3"/>
  <c r="I6066" i="3"/>
  <c r="O6066" i="3" s="1"/>
  <c r="I6065" i="3"/>
  <c r="O6065" i="3" s="1"/>
  <c r="I6064" i="3"/>
  <c r="O6064" i="3" s="1"/>
  <c r="I6063" i="3"/>
  <c r="O6063" i="3" s="1"/>
  <c r="I6062" i="3"/>
  <c r="O6062" i="3" s="1"/>
  <c r="I6061" i="3"/>
  <c r="I6060" i="3"/>
  <c r="O6060" i="3" s="1"/>
  <c r="I6059" i="3"/>
  <c r="O6059" i="3" s="1"/>
  <c r="I6058" i="3"/>
  <c r="O6058" i="3" s="1"/>
  <c r="I6057" i="3"/>
  <c r="I6056" i="3"/>
  <c r="I6055" i="3"/>
  <c r="I6054" i="3"/>
  <c r="O6054" i="3" s="1"/>
  <c r="I6053" i="3"/>
  <c r="O6053" i="3" s="1"/>
  <c r="I6052" i="3"/>
  <c r="O6052" i="3" s="1"/>
  <c r="I6051" i="3"/>
  <c r="I6050" i="3"/>
  <c r="O6050" i="3" s="1"/>
  <c r="I6049" i="3"/>
  <c r="O6049" i="3" s="1"/>
  <c r="I6047" i="3"/>
  <c r="I6046" i="3"/>
  <c r="O6046" i="3" s="1"/>
  <c r="I6045" i="3"/>
  <c r="O6045" i="3" s="1"/>
  <c r="I6044" i="3"/>
  <c r="O6044" i="3" s="1"/>
  <c r="I6043" i="3"/>
  <c r="O6043" i="3" s="1"/>
  <c r="I6041" i="3"/>
  <c r="O6041" i="3" s="1"/>
  <c r="I6040" i="3"/>
  <c r="O6040" i="3" s="1"/>
  <c r="I6039" i="3"/>
  <c r="I6038" i="3"/>
  <c r="I6037" i="3"/>
  <c r="O6037" i="3" s="1"/>
  <c r="I6036" i="3"/>
  <c r="O6036" i="3" s="1"/>
  <c r="I6035" i="3"/>
  <c r="O6035" i="3" s="1"/>
  <c r="I6033" i="3"/>
  <c r="O6033" i="3" s="1"/>
  <c r="I6032" i="3"/>
  <c r="O6032" i="3" s="1"/>
  <c r="I6031" i="3"/>
  <c r="O6031" i="3" s="1"/>
  <c r="I6028" i="3"/>
  <c r="I6027" i="3"/>
  <c r="I6026" i="3"/>
  <c r="O6026" i="3" s="1"/>
  <c r="I6025" i="3"/>
  <c r="O6025" i="3" s="1"/>
  <c r="I6024" i="3"/>
  <c r="O6024" i="3" s="1"/>
  <c r="I6023" i="3"/>
  <c r="O6023" i="3" s="1"/>
  <c r="I6022" i="3"/>
  <c r="O6022" i="3" s="1"/>
  <c r="I6021" i="3"/>
  <c r="O6021" i="3" s="1"/>
  <c r="I6020" i="3"/>
  <c r="I6019" i="3"/>
  <c r="O6019" i="3" s="1"/>
  <c r="I6018" i="3"/>
  <c r="I6017" i="3"/>
  <c r="O6017" i="3" s="1"/>
  <c r="I6016" i="3"/>
  <c r="I6015" i="3"/>
  <c r="O6015" i="3" s="1"/>
  <c r="I6014" i="3"/>
  <c r="O6014" i="3" s="1"/>
  <c r="I6013" i="3"/>
  <c r="O6013" i="3" s="1"/>
  <c r="I6012" i="3"/>
  <c r="O6012" i="3" s="1"/>
  <c r="I6011" i="3"/>
  <c r="O6011" i="3" s="1"/>
  <c r="I6010" i="3"/>
  <c r="O6010" i="3"/>
  <c r="I6009" i="3"/>
  <c r="O6009" i="3" s="1"/>
  <c r="I6007" i="3"/>
  <c r="I6006" i="3"/>
  <c r="O6006" i="3"/>
  <c r="I6005" i="3"/>
  <c r="I6004" i="3"/>
  <c r="O6004" i="3" s="1"/>
  <c r="I6003" i="3"/>
  <c r="O6003" i="3" s="1"/>
  <c r="I6002" i="3"/>
  <c r="O6002" i="3" s="1"/>
  <c r="I6001" i="3"/>
  <c r="I6000" i="3"/>
  <c r="O6000" i="3" s="1"/>
  <c r="I5999" i="3"/>
  <c r="I5998" i="3"/>
  <c r="O5998" i="3" s="1"/>
  <c r="I5997" i="3"/>
  <c r="O5997" i="3"/>
  <c r="I5996" i="3"/>
  <c r="O5996" i="3" s="1"/>
  <c r="I5995" i="3"/>
  <c r="I5994" i="3"/>
  <c r="I5993" i="3"/>
  <c r="I5992" i="3"/>
  <c r="O5992" i="3" s="1"/>
  <c r="I5991" i="3"/>
  <c r="I5990" i="3"/>
  <c r="I5989" i="3"/>
  <c r="I5988" i="3"/>
  <c r="O5988" i="3" s="1"/>
  <c r="I5986" i="3"/>
  <c r="O5986" i="3"/>
  <c r="I5985" i="3"/>
  <c r="O5985" i="3" s="1"/>
  <c r="I5984" i="3"/>
  <c r="I5983" i="3"/>
  <c r="O5983" i="3" s="1"/>
  <c r="I5982" i="3"/>
  <c r="O5982" i="3" s="1"/>
  <c r="I5981" i="3"/>
  <c r="I5980" i="3"/>
  <c r="O5980" i="3"/>
  <c r="I5979" i="3"/>
  <c r="O5979" i="3" s="1"/>
  <c r="I5978" i="3"/>
  <c r="O5978" i="3"/>
  <c r="I5977" i="3"/>
  <c r="I5976" i="3"/>
  <c r="O5976" i="3" s="1"/>
  <c r="I5974" i="3"/>
  <c r="O5974" i="3"/>
  <c r="I5973" i="3"/>
  <c r="I5972" i="3"/>
  <c r="O5972" i="3" s="1"/>
  <c r="I5971" i="3"/>
  <c r="I5970" i="3"/>
  <c r="O5970" i="3" s="1"/>
  <c r="I5969" i="3"/>
  <c r="O5969" i="3" s="1"/>
  <c r="I5968" i="3"/>
  <c r="O5968" i="3" s="1"/>
  <c r="I5967" i="3"/>
  <c r="I5966" i="3"/>
  <c r="O5966" i="3" s="1"/>
  <c r="I5965" i="3"/>
  <c r="I5964" i="3"/>
  <c r="O5964" i="3" s="1"/>
  <c r="I5963" i="3"/>
  <c r="O5963" i="3" s="1"/>
  <c r="I5961" i="3"/>
  <c r="O5961" i="3" s="1"/>
  <c r="I5960" i="3"/>
  <c r="I5959" i="3"/>
  <c r="O5959" i="3" s="1"/>
  <c r="I5958" i="3"/>
  <c r="O5958" i="3" s="1"/>
  <c r="I5957" i="3"/>
  <c r="O5957" i="3" s="1"/>
  <c r="I5956" i="3"/>
  <c r="I5955" i="3"/>
  <c r="I5954" i="3"/>
  <c r="I5953" i="3"/>
  <c r="O5953" i="3" s="1"/>
  <c r="I5952" i="3"/>
  <c r="I5951" i="3"/>
  <c r="I5950" i="3"/>
  <c r="O5950" i="3" s="1"/>
  <c r="I5949" i="3"/>
  <c r="O5949" i="3" s="1"/>
  <c r="I5948" i="3"/>
  <c r="O5948" i="3" s="1"/>
  <c r="I5947" i="3"/>
  <c r="I5946" i="3"/>
  <c r="O5946" i="3" s="1"/>
  <c r="I5945" i="3"/>
  <c r="O5945" i="3"/>
  <c r="I5944" i="3"/>
  <c r="I5943" i="3"/>
  <c r="O5943" i="3" s="1"/>
  <c r="I5942" i="3"/>
  <c r="I5941" i="3"/>
  <c r="O5941" i="3" s="1"/>
  <c r="I5940" i="3"/>
  <c r="I5939" i="3"/>
  <c r="I5938" i="3"/>
  <c r="I5937" i="3"/>
  <c r="O5937" i="3" s="1"/>
  <c r="I5936" i="3"/>
  <c r="O5936" i="3" s="1"/>
  <c r="I5935" i="3"/>
  <c r="O5935" i="3" s="1"/>
  <c r="I5934" i="3"/>
  <c r="O5934" i="3" s="1"/>
  <c r="I5933" i="3"/>
  <c r="O5933" i="3" s="1"/>
  <c r="I5931" i="3"/>
  <c r="O5931" i="3" s="1"/>
  <c r="I5930" i="3"/>
  <c r="O5930" i="3" s="1"/>
  <c r="I5929" i="3"/>
  <c r="O5929" i="3" s="1"/>
  <c r="I5928" i="3"/>
  <c r="O5928" i="3" s="1"/>
  <c r="I5927" i="3"/>
  <c r="I5926" i="3"/>
  <c r="O5926" i="3" s="1"/>
  <c r="I5925" i="3"/>
  <c r="I5924" i="3"/>
  <c r="O5924" i="3" s="1"/>
  <c r="I5923" i="3"/>
  <c r="I5921" i="3"/>
  <c r="I5920" i="3"/>
  <c r="I5919" i="3"/>
  <c r="O5919" i="3" s="1"/>
  <c r="I5918" i="3"/>
  <c r="I5917" i="3"/>
  <c r="O5917" i="3" s="1"/>
  <c r="I5916" i="3"/>
  <c r="O5916" i="3" s="1"/>
  <c r="I5915" i="3"/>
  <c r="O5915" i="3" s="1"/>
  <c r="I5914" i="3"/>
  <c r="O5914" i="3" s="1"/>
  <c r="I5913" i="3"/>
  <c r="O5913" i="3" s="1"/>
  <c r="I5911" i="3"/>
  <c r="O5911" i="3" s="1"/>
  <c r="I5910" i="3"/>
  <c r="O5910" i="3" s="1"/>
  <c r="I5909" i="3"/>
  <c r="I5908" i="3"/>
  <c r="O5908" i="3" s="1"/>
  <c r="I5907" i="3"/>
  <c r="I5906" i="3"/>
  <c r="O5906" i="3" s="1"/>
  <c r="I5905" i="3"/>
  <c r="I5903" i="3"/>
  <c r="O5903" i="3"/>
  <c r="I5902" i="3"/>
  <c r="I5901" i="3"/>
  <c r="O5901" i="3" s="1"/>
  <c r="I5900" i="3"/>
  <c r="I5899" i="3"/>
  <c r="I5898" i="3"/>
  <c r="O5898" i="3" s="1"/>
  <c r="I5897" i="3"/>
  <c r="O5897" i="3" s="1"/>
  <c r="I5895" i="3"/>
  <c r="I5894" i="3"/>
  <c r="O5894" i="3" s="1"/>
  <c r="I5893" i="3"/>
  <c r="O5893" i="3" s="1"/>
  <c r="I5892" i="3"/>
  <c r="O5892" i="3" s="1"/>
  <c r="I5891" i="3"/>
  <c r="I5890" i="3"/>
  <c r="O5890" i="3" s="1"/>
  <c r="I5889" i="3"/>
  <c r="I5887" i="3"/>
  <c r="O5887" i="3" s="1"/>
  <c r="I5886" i="3"/>
  <c r="O5886" i="3" s="1"/>
  <c r="I5885" i="3"/>
  <c r="I5884" i="3"/>
  <c r="I5883" i="3"/>
  <c r="O5883" i="3" s="1"/>
  <c r="I5882" i="3"/>
  <c r="I5881" i="3"/>
  <c r="O5881" i="3" s="1"/>
  <c r="I5880" i="3"/>
  <c r="O5880" i="3" s="1"/>
  <c r="I5879" i="3"/>
  <c r="O5879" i="3" s="1"/>
  <c r="I5878" i="3"/>
  <c r="I5877" i="3"/>
  <c r="O5877" i="3" s="1"/>
  <c r="I5876" i="3"/>
  <c r="O5876" i="3" s="1"/>
  <c r="I5874" i="3"/>
  <c r="O5874" i="3"/>
  <c r="I5873" i="3"/>
  <c r="O5873" i="3" s="1"/>
  <c r="I5872" i="3"/>
  <c r="I5871" i="3"/>
  <c r="I5870" i="3"/>
  <c r="O5870" i="3" s="1"/>
  <c r="I5869" i="3"/>
  <c r="O5869" i="3" s="1"/>
  <c r="I5868" i="3"/>
  <c r="O5868" i="3" s="1"/>
  <c r="I5867" i="3"/>
  <c r="O5867" i="3" s="1"/>
  <c r="I5866" i="3"/>
  <c r="O5866" i="3" s="1"/>
  <c r="I5865" i="3"/>
  <c r="O5865" i="3"/>
  <c r="I5864" i="3"/>
  <c r="I5863" i="3"/>
  <c r="O5863" i="3" s="1"/>
  <c r="I5861" i="3"/>
  <c r="O5861" i="3" s="1"/>
  <c r="I5860" i="3"/>
  <c r="I5859" i="3"/>
  <c r="O5859" i="3" s="1"/>
  <c r="I5858" i="3"/>
  <c r="I5857" i="3"/>
  <c r="O5857" i="3" s="1"/>
  <c r="I5856" i="3"/>
  <c r="O5856" i="3" s="1"/>
  <c r="I5855" i="3"/>
  <c r="I5854" i="3"/>
  <c r="O5854" i="3" s="1"/>
  <c r="I5853" i="3"/>
  <c r="O5853" i="3"/>
  <c r="I5852" i="3"/>
  <c r="I5851" i="3"/>
  <c r="O5851" i="3" s="1"/>
  <c r="I5850" i="3"/>
  <c r="O5850" i="3"/>
  <c r="I5848" i="3"/>
  <c r="O5848" i="3" s="1"/>
  <c r="I5847" i="3"/>
  <c r="O5847" i="3" s="1"/>
  <c r="I5846" i="3"/>
  <c r="O5846" i="3" s="1"/>
  <c r="I5845" i="3"/>
  <c r="O5845" i="3" s="1"/>
  <c r="I5843" i="3"/>
  <c r="O5843" i="3" s="1"/>
  <c r="I5842" i="3"/>
  <c r="O5842" i="3"/>
  <c r="I5841" i="3"/>
  <c r="O5841" i="3" s="1"/>
  <c r="I5840" i="3"/>
  <c r="I5839" i="3"/>
  <c r="O5839" i="3"/>
  <c r="I5837" i="3"/>
  <c r="O5837" i="3" s="1"/>
  <c r="I5836" i="3"/>
  <c r="O5836" i="3"/>
  <c r="I5835" i="3"/>
  <c r="I5834" i="3"/>
  <c r="O5834" i="3" s="1"/>
  <c r="I5833" i="3"/>
  <c r="I5832" i="3"/>
  <c r="O5832" i="3"/>
  <c r="I5831" i="3"/>
  <c r="I5830" i="3"/>
  <c r="O5830" i="3" s="1"/>
  <c r="I5829" i="3"/>
  <c r="O5829" i="3" s="1"/>
  <c r="I5828" i="3"/>
  <c r="O5828" i="3" s="1"/>
  <c r="I5827" i="3"/>
  <c r="O5827" i="3" s="1"/>
  <c r="I5826" i="3"/>
  <c r="O5826" i="3" s="1"/>
  <c r="I5825" i="3"/>
  <c r="O5825" i="3" s="1"/>
  <c r="I5824" i="3"/>
  <c r="O5824" i="3" s="1"/>
  <c r="I5822" i="3"/>
  <c r="I5821" i="3"/>
  <c r="O5821" i="3" s="1"/>
  <c r="I5820" i="3"/>
  <c r="I5819" i="3"/>
  <c r="O5819" i="3" s="1"/>
  <c r="I5818" i="3"/>
  <c r="O5818" i="3" s="1"/>
  <c r="I5817" i="3"/>
  <c r="O5817" i="3" s="1"/>
  <c r="I5816" i="3"/>
  <c r="I5815" i="3"/>
  <c r="O5815" i="3" s="1"/>
  <c r="I5814" i="3"/>
  <c r="O5814" i="3"/>
  <c r="I5813" i="3"/>
  <c r="O5813" i="3" s="1"/>
  <c r="I5812" i="3"/>
  <c r="O5812" i="3" s="1"/>
  <c r="I5811" i="3"/>
  <c r="O5811" i="3" s="1"/>
  <c r="I5810" i="3"/>
  <c r="I5809" i="3"/>
  <c r="O5809" i="3" s="1"/>
  <c r="I5808" i="3"/>
  <c r="I5806" i="3"/>
  <c r="O5806" i="3" s="1"/>
  <c r="I5805" i="3"/>
  <c r="O5805" i="3" s="1"/>
  <c r="I5804" i="3"/>
  <c r="O5804" i="3" s="1"/>
  <c r="I5803" i="3"/>
  <c r="O5803" i="3" s="1"/>
  <c r="I5801" i="3"/>
  <c r="O5801" i="3" s="1"/>
  <c r="I5800" i="3"/>
  <c r="I5799" i="3"/>
  <c r="O5799" i="3" s="1"/>
  <c r="I5798" i="3"/>
  <c r="O5798" i="3" s="1"/>
  <c r="I5796" i="3"/>
  <c r="O5796" i="3" s="1"/>
  <c r="I5795" i="3"/>
  <c r="I5794" i="3"/>
  <c r="O5794" i="3" s="1"/>
  <c r="I5793" i="3"/>
  <c r="O5793" i="3" s="1"/>
  <c r="I5792" i="3"/>
  <c r="I5791" i="3"/>
  <c r="O5791" i="3" s="1"/>
  <c r="I5789" i="3"/>
  <c r="O5789" i="3" s="1"/>
  <c r="I5788" i="3"/>
  <c r="O5788" i="3" s="1"/>
  <c r="I5787" i="3"/>
  <c r="O5787" i="3"/>
  <c r="I5786" i="3"/>
  <c r="I5785" i="3"/>
  <c r="O5785" i="3" s="1"/>
  <c r="I5784" i="3"/>
  <c r="O5784" i="3" s="1"/>
  <c r="I5782" i="3"/>
  <c r="O5782" i="3" s="1"/>
  <c r="I5781" i="3"/>
  <c r="O5781" i="3" s="1"/>
  <c r="I5780" i="3"/>
  <c r="O5780" i="3"/>
  <c r="I5779" i="3"/>
  <c r="I5778" i="3"/>
  <c r="O5778" i="3" s="1"/>
  <c r="I5777" i="3"/>
  <c r="O5777" i="3"/>
  <c r="I5776" i="3"/>
  <c r="O5776" i="3" s="1"/>
  <c r="I5775" i="3"/>
  <c r="O5775" i="3" s="1"/>
  <c r="I5774" i="3"/>
  <c r="O5774" i="3" s="1"/>
  <c r="I5773" i="3"/>
  <c r="O5773" i="3" s="1"/>
  <c r="I5772" i="3"/>
  <c r="O5772" i="3" s="1"/>
  <c r="I5771" i="3"/>
  <c r="I5770" i="3"/>
  <c r="O5770" i="3" s="1"/>
  <c r="I5768" i="3"/>
  <c r="O5768" i="3" s="1"/>
  <c r="I5767" i="3"/>
  <c r="O5767" i="3" s="1"/>
  <c r="I5766" i="3"/>
  <c r="O5766" i="3" s="1"/>
  <c r="I5765" i="3"/>
  <c r="O5765" i="3" s="1"/>
  <c r="I5764" i="3"/>
  <c r="O5764" i="3" s="1"/>
  <c r="I5763" i="3"/>
  <c r="O5763" i="3" s="1"/>
  <c r="I5762" i="3"/>
  <c r="O5762" i="3" s="1"/>
  <c r="I5761" i="3"/>
  <c r="O5761" i="3" s="1"/>
  <c r="I5760" i="3"/>
  <c r="O5760" i="3"/>
  <c r="I5759" i="3"/>
  <c r="O5759" i="3" s="1"/>
  <c r="I5758" i="3"/>
  <c r="O5758" i="3" s="1"/>
  <c r="I5757" i="3"/>
  <c r="I5756" i="3"/>
  <c r="O5756" i="3" s="1"/>
  <c r="I5754" i="3"/>
  <c r="O5754" i="3" s="1"/>
  <c r="I5753" i="3"/>
  <c r="O5753" i="3" s="1"/>
  <c r="I5752" i="3"/>
  <c r="O5752" i="3" s="1"/>
  <c r="I5751" i="3"/>
  <c r="I5750" i="3"/>
  <c r="O5750" i="3" s="1"/>
  <c r="I5749" i="3"/>
  <c r="I5748" i="3"/>
  <c r="O5748" i="3" s="1"/>
  <c r="I5746" i="3"/>
  <c r="O5746" i="3" s="1"/>
  <c r="I5745" i="3"/>
  <c r="O5745" i="3" s="1"/>
  <c r="I5744" i="3"/>
  <c r="I5743" i="3"/>
  <c r="O5743" i="3" s="1"/>
  <c r="I5742" i="3"/>
  <c r="O5742" i="3" s="1"/>
  <c r="I5741" i="3"/>
  <c r="O5741" i="3" s="1"/>
  <c r="I5740" i="3"/>
  <c r="O5740" i="3" s="1"/>
  <c r="I5738" i="3"/>
  <c r="O5738" i="3" s="1"/>
  <c r="I5737" i="3"/>
  <c r="O5737" i="3" s="1"/>
  <c r="I5736" i="3"/>
  <c r="O5736" i="3" s="1"/>
  <c r="I5735" i="3"/>
  <c r="O5735" i="3"/>
  <c r="I5734" i="3"/>
  <c r="O5734" i="3" s="1"/>
  <c r="I5733" i="3"/>
  <c r="O5733" i="3" s="1"/>
  <c r="I5731" i="3"/>
  <c r="O5731" i="3" s="1"/>
  <c r="I5730" i="3"/>
  <c r="O5730" i="3" s="1"/>
  <c r="I5729" i="3"/>
  <c r="O5729" i="3" s="1"/>
  <c r="I5728" i="3"/>
  <c r="O5728" i="3" s="1"/>
  <c r="I5727" i="3"/>
  <c r="O5727" i="3"/>
  <c r="I5726" i="3"/>
  <c r="I5724" i="3"/>
  <c r="O5724" i="3"/>
  <c r="I5723" i="3"/>
  <c r="I5722" i="3"/>
  <c r="O5722" i="3" s="1"/>
  <c r="I5721" i="3"/>
  <c r="I5720" i="3"/>
  <c r="O5720" i="3" s="1"/>
  <c r="I5718" i="3"/>
  <c r="O5718" i="3" s="1"/>
  <c r="I5717" i="3"/>
  <c r="O5717" i="3" s="1"/>
  <c r="I5716" i="3"/>
  <c r="O5716" i="3"/>
  <c r="I5715" i="3"/>
  <c r="O5715" i="3" s="1"/>
  <c r="I5714" i="3"/>
  <c r="O5714" i="3" s="1"/>
  <c r="I5712" i="3"/>
  <c r="O5712" i="3" s="1"/>
  <c r="I5711" i="3"/>
  <c r="O5711" i="3" s="1"/>
  <c r="I5710" i="3"/>
  <c r="O5710" i="3" s="1"/>
  <c r="I5709" i="3"/>
  <c r="O5709" i="3" s="1"/>
  <c r="I5708" i="3"/>
  <c r="O5708" i="3" s="1"/>
  <c r="I5707" i="3"/>
  <c r="O5707" i="3" s="1"/>
  <c r="I5705" i="3"/>
  <c r="O5705" i="3" s="1"/>
  <c r="I5704" i="3"/>
  <c r="O5704" i="3"/>
  <c r="I5703" i="3"/>
  <c r="O5703" i="3" s="1"/>
  <c r="I5702" i="3"/>
  <c r="I5701" i="3"/>
  <c r="O5701" i="3" s="1"/>
  <c r="I5700" i="3"/>
  <c r="I5699" i="3"/>
  <c r="O5699" i="3" s="1"/>
  <c r="I5698" i="3"/>
  <c r="O5698" i="3" s="1"/>
  <c r="I5696" i="3"/>
  <c r="O5696" i="3"/>
  <c r="I5695" i="3"/>
  <c r="O5695" i="3" s="1"/>
  <c r="I5694" i="3"/>
  <c r="O5694" i="3"/>
  <c r="I5693" i="3"/>
  <c r="O5693" i="3" s="1"/>
  <c r="I5692" i="3"/>
  <c r="O5692" i="3" s="1"/>
  <c r="I5691" i="3"/>
  <c r="O5691" i="3" s="1"/>
  <c r="I5689" i="3"/>
  <c r="O5689" i="3" s="1"/>
  <c r="I5688" i="3"/>
  <c r="I5687" i="3"/>
  <c r="O5687" i="3" s="1"/>
  <c r="I5686" i="3"/>
  <c r="O5686" i="3" s="1"/>
  <c r="I5685" i="3"/>
  <c r="O5685" i="3" s="1"/>
  <c r="I5683" i="3"/>
  <c r="O5683" i="3" s="1"/>
  <c r="I5682" i="3"/>
  <c r="I5681" i="3"/>
  <c r="O5681" i="3" s="1"/>
  <c r="I5680" i="3"/>
  <c r="O5680" i="3" s="1"/>
  <c r="I5679" i="3"/>
  <c r="O5679" i="3" s="1"/>
  <c r="I5678" i="3"/>
  <c r="O5678" i="3" s="1"/>
  <c r="I5676" i="3"/>
  <c r="O5676" i="3" s="1"/>
  <c r="I5675" i="3"/>
  <c r="O5675" i="3" s="1"/>
  <c r="I5674" i="3"/>
  <c r="I5673" i="3"/>
  <c r="O5673" i="3" s="1"/>
  <c r="I5672" i="3"/>
  <c r="O5672" i="3" s="1"/>
  <c r="I5671" i="3"/>
  <c r="O5671" i="3" s="1"/>
  <c r="I5670" i="3"/>
  <c r="I5669" i="3"/>
  <c r="I5668" i="3"/>
  <c r="O5668" i="3" s="1"/>
  <c r="I5667" i="3"/>
  <c r="O5667" i="3" s="1"/>
  <c r="I5666" i="3"/>
  <c r="O5666" i="3" s="1"/>
  <c r="I5665" i="3"/>
  <c r="O5665" i="3" s="1"/>
  <c r="I5664" i="3"/>
  <c r="O5664" i="3" s="1"/>
  <c r="I5663" i="3"/>
  <c r="O5663" i="3" s="1"/>
  <c r="I5662" i="3"/>
  <c r="I5661" i="3"/>
  <c r="O5661" i="3" s="1"/>
  <c r="I5660" i="3"/>
  <c r="O5660" i="3" s="1"/>
  <c r="I5659" i="3"/>
  <c r="O5659" i="3" s="1"/>
  <c r="I5658" i="3"/>
  <c r="I5657" i="3"/>
  <c r="O5657" i="3" s="1"/>
  <c r="I5656" i="3"/>
  <c r="O5656" i="3" s="1"/>
  <c r="I5655" i="3"/>
  <c r="O5655" i="3" s="1"/>
  <c r="I5654" i="3"/>
  <c r="O5654" i="3" s="1"/>
  <c r="I5652" i="3"/>
  <c r="O5652" i="3" s="1"/>
  <c r="I5651" i="3"/>
  <c r="I5650" i="3"/>
  <c r="O5650" i="3" s="1"/>
  <c r="I5649" i="3"/>
  <c r="O5649" i="3" s="1"/>
  <c r="I5648" i="3"/>
  <c r="O5648" i="3" s="1"/>
  <c r="I5647" i="3"/>
  <c r="O5647" i="3" s="1"/>
  <c r="I5646" i="3"/>
  <c r="O5646" i="3" s="1"/>
  <c r="I5645" i="3"/>
  <c r="I5644" i="3"/>
  <c r="O5644" i="3" s="1"/>
  <c r="I5643" i="3"/>
  <c r="O5643" i="3" s="1"/>
  <c r="I5642" i="3"/>
  <c r="O5642" i="3"/>
  <c r="I5641" i="3"/>
  <c r="O5641" i="3" s="1"/>
  <c r="I5640" i="3"/>
  <c r="O5640" i="3"/>
  <c r="I5639" i="3"/>
  <c r="I5638" i="3"/>
  <c r="O5638" i="3" s="1"/>
  <c r="I5637" i="3"/>
  <c r="O5637" i="3"/>
  <c r="I5636" i="3"/>
  <c r="O5636" i="3" s="1"/>
  <c r="I5635" i="3"/>
  <c r="O5635" i="3" s="1"/>
  <c r="I5634" i="3"/>
  <c r="O5634" i="3" s="1"/>
  <c r="I5633" i="3"/>
  <c r="I5632" i="3"/>
  <c r="O5632" i="3" s="1"/>
  <c r="I5631" i="3"/>
  <c r="O5631" i="3" s="1"/>
  <c r="I5629" i="3"/>
  <c r="O5629" i="3" s="1"/>
  <c r="I5628" i="3"/>
  <c r="I5627" i="3"/>
  <c r="O5627" i="3" s="1"/>
  <c r="I5626" i="3"/>
  <c r="O5626" i="3" s="1"/>
  <c r="I5625" i="3"/>
  <c r="O5625" i="3" s="1"/>
  <c r="I5624" i="3"/>
  <c r="O5624" i="3" s="1"/>
  <c r="I5623" i="3"/>
  <c r="O5623" i="3" s="1"/>
  <c r="I5622" i="3"/>
  <c r="O5622" i="3" s="1"/>
  <c r="I5621" i="3"/>
  <c r="O5621" i="3" s="1"/>
  <c r="I5620" i="3"/>
  <c r="O5620" i="3" s="1"/>
  <c r="I5619" i="3"/>
  <c r="O5619" i="3" s="1"/>
  <c r="I5618" i="3"/>
  <c r="I5616" i="3"/>
  <c r="O5616" i="3" s="1"/>
  <c r="I5615" i="3"/>
  <c r="I5614" i="3"/>
  <c r="I5613" i="3"/>
  <c r="O5613" i="3" s="1"/>
  <c r="I5612" i="3"/>
  <c r="O5612" i="3" s="1"/>
  <c r="I5611" i="3"/>
  <c r="O5611" i="3" s="1"/>
  <c r="I5610" i="3"/>
  <c r="O5610" i="3" s="1"/>
  <c r="I5609" i="3"/>
  <c r="O5609" i="3" s="1"/>
  <c r="I5608" i="3"/>
  <c r="O5608" i="3" s="1"/>
  <c r="I5607" i="3"/>
  <c r="I5606" i="3"/>
  <c r="O5606" i="3" s="1"/>
  <c r="I5605" i="3"/>
  <c r="O5605" i="3" s="1"/>
  <c r="I5603" i="3"/>
  <c r="O5603" i="3" s="1"/>
  <c r="I5602" i="3"/>
  <c r="O5602" i="3" s="1"/>
  <c r="I5601" i="3"/>
  <c r="O5601" i="3" s="1"/>
  <c r="I5600" i="3"/>
  <c r="O5600" i="3" s="1"/>
  <c r="I5599" i="3"/>
  <c r="O5599" i="3" s="1"/>
  <c r="I5597" i="3"/>
  <c r="O5597" i="3" s="1"/>
  <c r="I5596" i="3"/>
  <c r="O5596" i="3" s="1"/>
  <c r="I5594" i="3"/>
  <c r="O5594" i="3" s="1"/>
  <c r="I5593" i="3"/>
  <c r="O5593" i="3" s="1"/>
  <c r="I5592" i="3"/>
  <c r="O5592" i="3" s="1"/>
  <c r="I5591" i="3"/>
  <c r="O5591" i="3"/>
  <c r="I5590" i="3"/>
  <c r="O5590" i="3" s="1"/>
  <c r="I5588" i="3"/>
  <c r="O5588" i="3" s="1"/>
  <c r="I5587" i="3"/>
  <c r="O5587" i="3" s="1"/>
  <c r="I5586" i="3"/>
  <c r="O5586" i="3" s="1"/>
  <c r="I5585" i="3"/>
  <c r="O5585" i="3" s="1"/>
  <c r="I5584" i="3"/>
  <c r="O5584" i="3" s="1"/>
  <c r="I5583" i="3"/>
  <c r="I5581" i="3"/>
  <c r="O5581" i="3"/>
  <c r="I5580" i="3"/>
  <c r="O5580" i="3" s="1"/>
  <c r="I5579" i="3"/>
  <c r="O5579" i="3"/>
  <c r="I5578" i="3"/>
  <c r="I5577" i="3"/>
  <c r="O5577" i="3" s="1"/>
  <c r="I5576" i="3"/>
  <c r="O5576" i="3"/>
  <c r="I5575" i="3"/>
  <c r="O5575" i="3" s="1"/>
  <c r="I5574" i="3"/>
  <c r="O5574" i="3" s="1"/>
  <c r="I5572" i="3"/>
  <c r="O5572" i="3" s="1"/>
  <c r="I5571" i="3"/>
  <c r="O5571" i="3" s="1"/>
  <c r="I5570" i="3"/>
  <c r="O5570" i="3" s="1"/>
  <c r="I5569" i="3"/>
  <c r="I5568" i="3"/>
  <c r="O5568" i="3" s="1"/>
  <c r="I5567" i="3"/>
  <c r="I5566" i="3"/>
  <c r="O5566" i="3" s="1"/>
  <c r="I5564" i="3"/>
  <c r="O5564" i="3" s="1"/>
  <c r="I5563" i="3"/>
  <c r="O5563" i="3"/>
  <c r="I5562" i="3"/>
  <c r="I5561" i="3"/>
  <c r="O5561" i="3" s="1"/>
  <c r="I5560" i="3"/>
  <c r="I5559" i="3"/>
  <c r="O5559" i="3" s="1"/>
  <c r="I5558" i="3"/>
  <c r="I5556" i="3"/>
  <c r="O5556" i="3" s="1"/>
  <c r="I5555" i="3"/>
  <c r="I5554" i="3"/>
  <c r="I5553" i="3"/>
  <c r="I5552" i="3"/>
  <c r="O5552" i="3" s="1"/>
  <c r="I5551" i="3"/>
  <c r="O5551" i="3" s="1"/>
  <c r="I5549" i="3"/>
  <c r="I5548" i="3"/>
  <c r="O5548" i="3" s="1"/>
  <c r="I5547" i="3"/>
  <c r="O5547" i="3" s="1"/>
  <c r="I5546" i="3"/>
  <c r="I5545" i="3"/>
  <c r="O5545" i="3" s="1"/>
  <c r="I5543" i="3"/>
  <c r="O5543" i="3" s="1"/>
  <c r="O5544" i="3" s="1"/>
  <c r="I5541" i="3"/>
  <c r="O5541" i="3" s="1"/>
  <c r="I5540" i="3"/>
  <c r="O5540" i="3" s="1"/>
  <c r="I5539" i="3"/>
  <c r="O5539" i="3" s="1"/>
  <c r="I5538" i="3"/>
  <c r="I5537" i="3"/>
  <c r="O5537" i="3" s="1"/>
  <c r="I5535" i="3"/>
  <c r="I5534" i="3"/>
  <c r="O5534" i="3" s="1"/>
  <c r="I5533" i="3"/>
  <c r="I5531" i="3"/>
  <c r="O5531" i="3" s="1"/>
  <c r="I5530" i="3"/>
  <c r="O5530" i="3" s="1"/>
  <c r="I5528" i="3"/>
  <c r="O5528" i="3" s="1"/>
  <c r="I5527" i="3"/>
  <c r="O5527" i="3" s="1"/>
  <c r="I5526" i="3"/>
  <c r="O5526" i="3" s="1"/>
  <c r="I5525" i="3"/>
  <c r="O5525" i="3" s="1"/>
  <c r="I5523" i="3"/>
  <c r="O5523" i="3" s="1"/>
  <c r="I5522" i="3"/>
  <c r="I5521" i="3"/>
  <c r="O5521" i="3" s="1"/>
  <c r="I5519" i="3"/>
  <c r="O5519" i="3" s="1"/>
  <c r="I5518" i="3"/>
  <c r="O5518" i="3" s="1"/>
  <c r="I5516" i="3"/>
  <c r="O5516" i="3" s="1"/>
  <c r="I5515" i="3"/>
  <c r="O5515" i="3" s="1"/>
  <c r="I5513" i="3"/>
  <c r="O5513" i="3" s="1"/>
  <c r="I5512" i="3"/>
  <c r="O5512" i="3" s="1"/>
  <c r="I5511" i="3"/>
  <c r="O5511" i="3"/>
  <c r="I5510" i="3"/>
  <c r="O5510" i="3" s="1"/>
  <c r="I5508" i="3"/>
  <c r="I5507" i="3"/>
  <c r="O5507" i="3"/>
  <c r="I5505" i="3"/>
  <c r="I5503" i="3"/>
  <c r="O5503" i="3" s="1"/>
  <c r="I5502" i="3"/>
  <c r="O5502" i="3" s="1"/>
  <c r="I5501" i="3"/>
  <c r="O5501" i="3" s="1"/>
  <c r="I5500" i="3"/>
  <c r="I5498" i="3"/>
  <c r="O5498" i="3" s="1"/>
  <c r="I5497" i="3"/>
  <c r="O5497" i="3" s="1"/>
  <c r="I5496" i="3"/>
  <c r="O5496" i="3" s="1"/>
  <c r="I5495" i="3"/>
  <c r="O5495" i="3" s="1"/>
  <c r="I5494" i="3"/>
  <c r="O5494" i="3" s="1"/>
  <c r="I5493" i="3"/>
  <c r="O5493" i="3"/>
  <c r="I5492" i="3"/>
  <c r="O5492" i="3" s="1"/>
  <c r="I5490" i="3"/>
  <c r="O5490" i="3" s="1"/>
  <c r="I5489" i="3"/>
  <c r="O5489" i="3" s="1"/>
  <c r="I5488" i="3"/>
  <c r="O5488" i="3" s="1"/>
  <c r="I5487" i="3"/>
  <c r="O5487" i="3" s="1"/>
  <c r="I5484" i="3"/>
  <c r="O5484" i="3" s="1"/>
  <c r="I5483" i="3"/>
  <c r="O5483" i="3" s="1"/>
  <c r="I5482" i="3"/>
  <c r="O5482" i="3" s="1"/>
  <c r="I5480" i="3"/>
  <c r="O5480" i="3" s="1"/>
  <c r="I5479" i="3"/>
  <c r="O5479" i="3" s="1"/>
  <c r="I5478" i="3"/>
  <c r="O5478" i="3" s="1"/>
  <c r="I5477" i="3"/>
  <c r="I5475" i="3"/>
  <c r="I5472" i="3"/>
  <c r="O5472" i="3" s="1"/>
  <c r="I5471" i="3"/>
  <c r="O5471" i="3" s="1"/>
  <c r="I5470" i="3"/>
  <c r="I5468" i="3"/>
  <c r="O5468" i="3"/>
  <c r="I5467" i="3"/>
  <c r="O5467" i="3" s="1"/>
  <c r="I5466" i="3"/>
  <c r="O5466" i="3" s="1"/>
  <c r="I5465" i="3"/>
  <c r="I5464" i="3"/>
  <c r="O5464" i="3" s="1"/>
  <c r="I5463" i="3"/>
  <c r="O5463" i="3" s="1"/>
  <c r="I5462" i="3"/>
  <c r="O5462" i="3" s="1"/>
  <c r="I5461" i="3"/>
  <c r="O5461" i="3" s="1"/>
  <c r="I5460" i="3"/>
  <c r="O5460" i="3" s="1"/>
  <c r="I5459" i="3"/>
  <c r="O5459" i="3" s="1"/>
  <c r="I5458" i="3"/>
  <c r="O5458" i="3" s="1"/>
  <c r="I5457" i="3"/>
  <c r="I5456" i="3"/>
  <c r="O5456" i="3" s="1"/>
  <c r="I5455" i="3"/>
  <c r="O5455" i="3"/>
  <c r="I5454" i="3"/>
  <c r="O5454" i="3" s="1"/>
  <c r="I5453" i="3"/>
  <c r="O5453" i="3" s="1"/>
  <c r="I5451" i="3"/>
  <c r="O5451" i="3" s="1"/>
  <c r="I5450" i="3"/>
  <c r="O5450" i="3" s="1"/>
  <c r="I5449" i="3"/>
  <c r="O5449" i="3" s="1"/>
  <c r="I5448" i="3"/>
  <c r="O5448" i="3"/>
  <c r="I5447" i="3"/>
  <c r="O5447" i="3" s="1"/>
  <c r="I5446" i="3"/>
  <c r="O5446" i="3"/>
  <c r="I5445" i="3"/>
  <c r="O5445" i="3" s="1"/>
  <c r="I5444" i="3"/>
  <c r="O5444" i="3" s="1"/>
  <c r="I5443" i="3"/>
  <c r="O5443" i="3" s="1"/>
  <c r="I5442" i="3"/>
  <c r="I5441" i="3"/>
  <c r="O5441" i="3" s="1"/>
  <c r="I5440" i="3"/>
  <c r="I5439" i="3"/>
  <c r="I5438" i="3"/>
  <c r="O5438" i="3" s="1"/>
  <c r="I5437" i="3"/>
  <c r="O5437" i="3" s="1"/>
  <c r="I5436" i="3"/>
  <c r="I5435" i="3"/>
  <c r="O5435" i="3" s="1"/>
  <c r="I5433" i="3"/>
  <c r="O5433" i="3" s="1"/>
  <c r="I5432" i="3"/>
  <c r="O5432" i="3" s="1"/>
  <c r="I5431" i="3"/>
  <c r="I5430" i="3"/>
  <c r="O5430" i="3"/>
  <c r="I5429" i="3"/>
  <c r="O5429" i="3" s="1"/>
  <c r="I5428" i="3"/>
  <c r="O5428" i="3" s="1"/>
  <c r="I5426" i="3"/>
  <c r="O5426" i="3" s="1"/>
  <c r="I5425" i="3"/>
  <c r="O5425" i="3" s="1"/>
  <c r="I5424" i="3"/>
  <c r="O5424" i="3" s="1"/>
  <c r="I5423" i="3"/>
  <c r="O5423" i="3" s="1"/>
  <c r="I5422" i="3"/>
  <c r="O5422" i="3" s="1"/>
  <c r="I5421" i="3"/>
  <c r="O5421" i="3" s="1"/>
  <c r="I5419" i="3"/>
  <c r="O5419" i="3" s="1"/>
  <c r="I5418" i="3"/>
  <c r="O5418" i="3" s="1"/>
  <c r="I5417" i="3"/>
  <c r="I5415" i="3"/>
  <c r="O5415" i="3" s="1"/>
  <c r="I5414" i="3"/>
  <c r="I5413" i="3"/>
  <c r="O5413" i="3" s="1"/>
  <c r="I5411" i="3"/>
  <c r="O5411" i="3" s="1"/>
  <c r="I5410" i="3"/>
  <c r="O5410" i="3" s="1"/>
  <c r="I5409" i="3"/>
  <c r="O5409" i="3" s="1"/>
  <c r="I5408" i="3"/>
  <c r="O5408" i="3" s="1"/>
  <c r="I5406" i="3"/>
  <c r="O5406" i="3" s="1"/>
  <c r="I5405" i="3"/>
  <c r="O5405" i="3" s="1"/>
  <c r="I5404" i="3"/>
  <c r="O5404" i="3" s="1"/>
  <c r="I5403" i="3"/>
  <c r="O5403" i="3" s="1"/>
  <c r="I5401" i="3"/>
  <c r="O5401" i="3" s="1"/>
  <c r="I5400" i="3"/>
  <c r="O5400" i="3" s="1"/>
  <c r="I5399" i="3"/>
  <c r="O5399" i="3" s="1"/>
  <c r="I5398" i="3"/>
  <c r="O5398" i="3" s="1"/>
  <c r="I5396" i="3"/>
  <c r="I5395" i="3"/>
  <c r="O5395" i="3" s="1"/>
  <c r="I5394" i="3"/>
  <c r="I5393" i="3"/>
  <c r="O5393" i="3" s="1"/>
  <c r="I5391" i="3"/>
  <c r="I5390" i="3"/>
  <c r="O5390" i="3" s="1"/>
  <c r="I5389" i="3"/>
  <c r="O5389" i="3" s="1"/>
  <c r="I5388" i="3"/>
  <c r="O5388" i="3" s="1"/>
  <c r="I5387" i="3"/>
  <c r="O5387" i="3" s="1"/>
  <c r="I5386" i="3"/>
  <c r="O5386" i="3" s="1"/>
  <c r="I5385" i="3"/>
  <c r="O5385" i="3" s="1"/>
  <c r="I5384" i="3"/>
  <c r="O5384" i="3" s="1"/>
  <c r="I5382" i="3"/>
  <c r="I5381" i="3"/>
  <c r="I5380" i="3"/>
  <c r="I5379" i="3"/>
  <c r="O5379" i="3" s="1"/>
  <c r="I5378" i="3"/>
  <c r="O5378" i="3" s="1"/>
  <c r="I5377" i="3"/>
  <c r="O5377" i="3" s="1"/>
  <c r="I5376" i="3"/>
  <c r="O5376" i="3" s="1"/>
  <c r="I5375" i="3"/>
  <c r="O5375" i="3" s="1"/>
  <c r="I5374" i="3"/>
  <c r="O5374" i="3" s="1"/>
  <c r="I5372" i="3"/>
  <c r="O5372" i="3" s="1"/>
  <c r="I5371" i="3"/>
  <c r="O5371" i="3" s="1"/>
  <c r="I5370" i="3"/>
  <c r="O5370" i="3"/>
  <c r="I5369" i="3"/>
  <c r="I5368" i="3"/>
  <c r="O5368" i="3" s="1"/>
  <c r="I5366" i="3"/>
  <c r="O5366" i="3" s="1"/>
  <c r="I5365" i="3"/>
  <c r="O5365" i="3" s="1"/>
  <c r="I5364" i="3"/>
  <c r="I5362" i="3"/>
  <c r="O5362" i="3" s="1"/>
  <c r="I5361" i="3"/>
  <c r="I5359" i="3"/>
  <c r="O5359" i="3" s="1"/>
  <c r="I5358" i="3"/>
  <c r="O5358" i="3" s="1"/>
  <c r="I5357" i="3"/>
  <c r="O5357" i="3" s="1"/>
  <c r="I5356" i="3"/>
  <c r="O5356" i="3"/>
  <c r="I5354" i="3"/>
  <c r="O5354" i="3" s="1"/>
  <c r="I5353" i="3"/>
  <c r="I5352" i="3"/>
  <c r="O5352" i="3"/>
  <c r="I5351" i="3"/>
  <c r="O5351" i="3" s="1"/>
  <c r="I5350" i="3"/>
  <c r="O5350" i="3" s="1"/>
  <c r="I5348" i="3"/>
  <c r="I5347" i="3"/>
  <c r="I5346" i="3"/>
  <c r="O5346" i="3" s="1"/>
  <c r="I5344" i="3"/>
  <c r="O5344" i="3" s="1"/>
  <c r="I5343" i="3"/>
  <c r="I5342" i="3"/>
  <c r="O5342" i="3" s="1"/>
  <c r="I5341" i="3"/>
  <c r="I5340" i="3"/>
  <c r="O5340" i="3" s="1"/>
  <c r="I5339" i="3"/>
  <c r="O5339" i="3" s="1"/>
  <c r="I5338" i="3"/>
  <c r="O5338" i="3" s="1"/>
  <c r="I5336" i="3"/>
  <c r="I5335" i="3"/>
  <c r="O5335" i="3" s="1"/>
  <c r="I5334" i="3"/>
  <c r="I5333" i="3"/>
  <c r="O5333" i="3" s="1"/>
  <c r="I5332" i="3"/>
  <c r="O5332" i="3" s="1"/>
  <c r="I5331" i="3"/>
  <c r="O5331" i="3" s="1"/>
  <c r="I5330" i="3"/>
  <c r="O5330" i="3" s="1"/>
  <c r="I5329" i="3"/>
  <c r="O5329" i="3" s="1"/>
  <c r="I5328" i="3"/>
  <c r="O5328" i="3" s="1"/>
  <c r="I5327" i="3"/>
  <c r="O5327" i="3" s="1"/>
  <c r="I5326" i="3"/>
  <c r="O5326" i="3" s="1"/>
  <c r="I5325" i="3"/>
  <c r="O5325" i="3" s="1"/>
  <c r="I5324" i="3"/>
  <c r="I5322" i="3"/>
  <c r="O5322" i="3" s="1"/>
  <c r="I5321" i="3"/>
  <c r="O5321" i="3" s="1"/>
  <c r="I5320" i="3"/>
  <c r="O5320" i="3" s="1"/>
  <c r="I5319" i="3"/>
  <c r="I5318" i="3"/>
  <c r="O5318" i="3" s="1"/>
  <c r="I5317" i="3"/>
  <c r="O5317" i="3" s="1"/>
  <c r="I5316" i="3"/>
  <c r="O5316" i="3" s="1"/>
  <c r="I5315" i="3"/>
  <c r="O5315" i="3" s="1"/>
  <c r="I5314" i="3"/>
  <c r="O5314" i="3"/>
  <c r="I5313" i="3"/>
  <c r="I5312" i="3"/>
  <c r="O5312" i="3" s="1"/>
  <c r="I5311" i="3"/>
  <c r="O5311" i="3" s="1"/>
  <c r="I5310" i="3"/>
  <c r="O5310" i="3" s="1"/>
  <c r="I5309" i="3"/>
  <c r="O5309" i="3" s="1"/>
  <c r="I5307" i="3"/>
  <c r="O5307" i="3" s="1"/>
  <c r="I5306" i="3"/>
  <c r="O5306" i="3" s="1"/>
  <c r="I5305" i="3"/>
  <c r="O5305" i="3" s="1"/>
  <c r="I5304" i="3"/>
  <c r="O5304" i="3" s="1"/>
  <c r="I5303" i="3"/>
  <c r="O5303" i="3" s="1"/>
  <c r="I5302" i="3"/>
  <c r="I5301" i="3"/>
  <c r="O5301" i="3" s="1"/>
  <c r="I5300" i="3"/>
  <c r="I5299" i="3"/>
  <c r="O5299" i="3"/>
  <c r="I5298" i="3"/>
  <c r="I5297" i="3"/>
  <c r="O5297" i="3" s="1"/>
  <c r="I5296" i="3"/>
  <c r="O5296" i="3" s="1"/>
  <c r="I5294" i="3"/>
  <c r="O5294" i="3" s="1"/>
  <c r="I5293" i="3"/>
  <c r="O5293" i="3" s="1"/>
  <c r="I5292" i="3"/>
  <c r="O5292" i="3" s="1"/>
  <c r="I5291" i="3"/>
  <c r="I5290" i="3"/>
  <c r="I5289" i="3"/>
  <c r="O5289" i="3" s="1"/>
  <c r="I5288" i="3"/>
  <c r="O5288" i="3" s="1"/>
  <c r="I5287" i="3"/>
  <c r="O5287" i="3"/>
  <c r="I5286" i="3"/>
  <c r="O5286" i="3" s="1"/>
  <c r="I5285" i="3"/>
  <c r="I5284" i="3"/>
  <c r="O5284" i="3"/>
  <c r="I5283" i="3"/>
  <c r="I5282" i="3"/>
  <c r="O5282" i="3" s="1"/>
  <c r="I5281" i="3"/>
  <c r="I5280" i="3"/>
  <c r="O5280" i="3" s="1"/>
  <c r="I5279" i="3"/>
  <c r="I5277" i="3"/>
  <c r="O5277" i="3" s="1"/>
  <c r="I5276" i="3"/>
  <c r="O5276" i="3" s="1"/>
  <c r="I5275" i="3"/>
  <c r="O5275" i="3" s="1"/>
  <c r="I5274" i="3"/>
  <c r="O5274" i="3" s="1"/>
  <c r="I5273" i="3"/>
  <c r="I5272" i="3"/>
  <c r="O5272" i="3"/>
  <c r="I5271" i="3"/>
  <c r="O5271" i="3" s="1"/>
  <c r="I5270" i="3"/>
  <c r="I5268" i="3"/>
  <c r="O5268" i="3"/>
  <c r="I5267" i="3"/>
  <c r="O5267" i="3" s="1"/>
  <c r="I5266" i="3"/>
  <c r="O5266" i="3" s="1"/>
  <c r="I5265" i="3"/>
  <c r="I5264" i="3"/>
  <c r="O5264" i="3" s="1"/>
  <c r="I5263" i="3"/>
  <c r="O5263" i="3" s="1"/>
  <c r="I5262" i="3"/>
  <c r="O5262" i="3" s="1"/>
  <c r="I5261" i="3"/>
  <c r="I5260" i="3"/>
  <c r="O5260" i="3" s="1"/>
  <c r="I5259" i="3"/>
  <c r="O5259" i="3" s="1"/>
  <c r="I5258" i="3"/>
  <c r="O5258" i="3" s="1"/>
  <c r="I5257" i="3"/>
  <c r="O5257" i="3" s="1"/>
  <c r="I5256" i="3"/>
  <c r="O5256" i="3" s="1"/>
  <c r="I5255" i="3"/>
  <c r="O5255" i="3" s="1"/>
  <c r="I5254" i="3"/>
  <c r="O5254" i="3" s="1"/>
  <c r="I5252" i="3"/>
  <c r="I5251" i="3"/>
  <c r="I5250" i="3"/>
  <c r="O5250" i="3" s="1"/>
  <c r="I5249" i="3"/>
  <c r="O5249" i="3" s="1"/>
  <c r="I5247" i="3"/>
  <c r="I5246" i="3"/>
  <c r="O5246" i="3" s="1"/>
  <c r="I5245" i="3"/>
  <c r="O5245" i="3" s="1"/>
  <c r="I5244" i="3"/>
  <c r="O5244" i="3" s="1"/>
  <c r="I5243" i="3"/>
  <c r="O5243" i="3" s="1"/>
  <c r="I5242" i="3"/>
  <c r="O5242" i="3" s="1"/>
  <c r="I5241" i="3"/>
  <c r="I5240" i="3"/>
  <c r="O5240" i="3" s="1"/>
  <c r="I5239" i="3"/>
  <c r="I5238" i="3"/>
  <c r="I5237" i="3"/>
  <c r="O5237" i="3" s="1"/>
  <c r="I5236" i="3"/>
  <c r="O5236" i="3" s="1"/>
  <c r="I5235" i="3"/>
  <c r="O5235" i="3" s="1"/>
  <c r="I5233" i="3"/>
  <c r="I5232" i="3"/>
  <c r="O5232" i="3" s="1"/>
  <c r="I5231" i="3"/>
  <c r="O5231" i="3" s="1"/>
  <c r="I5230" i="3"/>
  <c r="I5229" i="3"/>
  <c r="O5229" i="3" s="1"/>
  <c r="I5228" i="3"/>
  <c r="I5226" i="3"/>
  <c r="O5226" i="3" s="1"/>
  <c r="I5225" i="3"/>
  <c r="O5225" i="3" s="1"/>
  <c r="I5224" i="3"/>
  <c r="O5224" i="3" s="1"/>
  <c r="I5223" i="3"/>
  <c r="O5223" i="3" s="1"/>
  <c r="I5221" i="3"/>
  <c r="O5221" i="3" s="1"/>
  <c r="I5220" i="3"/>
  <c r="I5219" i="3"/>
  <c r="O5219" i="3" s="1"/>
  <c r="I5218" i="3"/>
  <c r="O5218" i="3" s="1"/>
  <c r="I5217" i="3"/>
  <c r="O5217" i="3" s="1"/>
  <c r="I5216" i="3"/>
  <c r="I5215" i="3"/>
  <c r="O5215" i="3" s="1"/>
  <c r="I5214" i="3"/>
  <c r="O5214" i="3" s="1"/>
  <c r="I5212" i="3"/>
  <c r="O5212" i="3" s="1"/>
  <c r="I5211" i="3"/>
  <c r="I5210" i="3"/>
  <c r="I5209" i="3"/>
  <c r="I5208" i="3"/>
  <c r="O5208" i="3"/>
  <c r="I5207" i="3"/>
  <c r="O5207" i="3" s="1"/>
  <c r="I5206" i="3"/>
  <c r="O5206" i="3" s="1"/>
  <c r="I5205" i="3"/>
  <c r="O5205" i="3" s="1"/>
  <c r="I5203" i="3"/>
  <c r="O5203" i="3" s="1"/>
  <c r="I5202" i="3"/>
  <c r="O5202" i="3" s="1"/>
  <c r="I5201" i="3"/>
  <c r="O5201" i="3"/>
  <c r="I5200" i="3"/>
  <c r="O5200" i="3" s="1"/>
  <c r="I5198" i="3"/>
  <c r="O5198" i="3" s="1"/>
  <c r="I5197" i="3"/>
  <c r="I5196" i="3"/>
  <c r="O5196" i="3" s="1"/>
  <c r="I5195" i="3"/>
  <c r="I5194" i="3"/>
  <c r="O5194" i="3" s="1"/>
  <c r="I5193" i="3"/>
  <c r="O5193" i="3" s="1"/>
  <c r="I5191" i="3"/>
  <c r="O5191" i="3" s="1"/>
  <c r="I5190" i="3"/>
  <c r="O5190" i="3" s="1"/>
  <c r="I5189" i="3"/>
  <c r="O5189" i="3" s="1"/>
  <c r="I5188" i="3"/>
  <c r="O5188" i="3" s="1"/>
  <c r="I5187" i="3"/>
  <c r="O5187" i="3" s="1"/>
  <c r="I5186" i="3"/>
  <c r="O5186" i="3" s="1"/>
  <c r="I5185" i="3"/>
  <c r="O5185" i="3" s="1"/>
  <c r="I5184" i="3"/>
  <c r="I5182" i="3"/>
  <c r="O5182" i="3" s="1"/>
  <c r="I5181" i="3"/>
  <c r="O5181" i="3" s="1"/>
  <c r="I5180" i="3"/>
  <c r="O5180" i="3" s="1"/>
  <c r="I5179" i="3"/>
  <c r="O5179" i="3" s="1"/>
  <c r="I5178" i="3"/>
  <c r="O5178" i="3" s="1"/>
  <c r="I5177" i="3"/>
  <c r="O5177" i="3" s="1"/>
  <c r="I5176" i="3"/>
  <c r="O5176" i="3" s="1"/>
  <c r="I5175" i="3"/>
  <c r="O5175" i="3" s="1"/>
  <c r="I5174" i="3"/>
  <c r="O5174" i="3" s="1"/>
  <c r="I5173" i="3"/>
  <c r="I5172" i="3"/>
  <c r="O5172" i="3" s="1"/>
  <c r="I5171" i="3"/>
  <c r="I5170" i="3"/>
  <c r="I5168" i="3"/>
  <c r="O5168" i="3" s="1"/>
  <c r="I5167" i="3"/>
  <c r="O5167" i="3" s="1"/>
  <c r="I5166" i="3"/>
  <c r="O5166" i="3" s="1"/>
  <c r="I5165" i="3"/>
  <c r="O5165" i="3" s="1"/>
  <c r="I5164" i="3"/>
  <c r="I5163" i="3"/>
  <c r="O5163" i="3" s="1"/>
  <c r="I5162" i="3"/>
  <c r="I5161" i="3"/>
  <c r="O5161" i="3"/>
  <c r="I5160" i="3"/>
  <c r="O5160" i="3" s="1"/>
  <c r="I5159" i="3"/>
  <c r="O5159" i="3" s="1"/>
  <c r="I5158" i="3"/>
  <c r="I5144" i="3"/>
  <c r="O5144" i="3" s="1"/>
  <c r="I5143" i="3"/>
  <c r="I5142" i="3"/>
  <c r="O5142" i="3" s="1"/>
  <c r="I5141" i="3"/>
  <c r="I5139" i="3"/>
  <c r="O5139" i="3" s="1"/>
  <c r="I5138" i="3"/>
  <c r="O5138" i="3" s="1"/>
  <c r="I5137" i="3"/>
  <c r="O5137" i="3" s="1"/>
  <c r="I5135" i="3"/>
  <c r="O5135" i="3" s="1"/>
  <c r="I5134" i="3"/>
  <c r="O5134" i="3" s="1"/>
  <c r="I5133" i="3"/>
  <c r="O5133" i="3" s="1"/>
  <c r="I5132" i="3"/>
  <c r="O5132" i="3" s="1"/>
  <c r="I5130" i="3"/>
  <c r="I5129" i="3"/>
  <c r="O5129" i="3" s="1"/>
  <c r="I5128" i="3"/>
  <c r="I5126" i="3"/>
  <c r="O5126" i="3"/>
  <c r="I5125" i="3"/>
  <c r="I5124" i="3"/>
  <c r="O5124" i="3" s="1"/>
  <c r="I5122" i="3"/>
  <c r="I5121" i="3"/>
  <c r="O5121" i="3" s="1"/>
  <c r="I5120" i="3"/>
  <c r="O5120" i="3" s="1"/>
  <c r="I5119" i="3"/>
  <c r="O5119" i="3" s="1"/>
  <c r="I5118" i="3"/>
  <c r="O5118" i="3"/>
  <c r="I5117" i="3"/>
  <c r="O5117" i="3" s="1"/>
  <c r="I5115" i="3"/>
  <c r="I5114" i="3"/>
  <c r="O5114" i="3" s="1"/>
  <c r="I5113" i="3"/>
  <c r="I5112" i="3"/>
  <c r="O5112" i="3" s="1"/>
  <c r="I5111" i="3"/>
  <c r="O5111" i="3" s="1"/>
  <c r="I5110" i="3"/>
  <c r="O5110" i="3" s="1"/>
  <c r="I5109" i="3"/>
  <c r="O5109" i="3" s="1"/>
  <c r="I5108" i="3"/>
  <c r="O5108" i="3"/>
  <c r="I5107" i="3"/>
  <c r="O5107" i="3" s="1"/>
  <c r="I5105" i="3"/>
  <c r="O5105" i="3"/>
  <c r="I5104" i="3"/>
  <c r="I5103" i="3"/>
  <c r="O5103" i="3" s="1"/>
  <c r="I5102" i="3"/>
  <c r="O5102" i="3"/>
  <c r="I5101" i="3"/>
  <c r="O5101" i="3" s="1"/>
  <c r="I5100" i="3"/>
  <c r="O5100" i="3" s="1"/>
  <c r="I5097" i="3"/>
  <c r="O5097" i="3" s="1"/>
  <c r="I5096" i="3"/>
  <c r="I5094" i="3"/>
  <c r="O5094" i="3" s="1"/>
  <c r="I5093" i="3"/>
  <c r="O5093" i="3" s="1"/>
  <c r="I5091" i="3"/>
  <c r="O5091" i="3" s="1"/>
  <c r="I5090" i="3"/>
  <c r="O5090" i="3" s="1"/>
  <c r="I5089" i="3"/>
  <c r="O5089" i="3" s="1"/>
  <c r="I5088" i="3"/>
  <c r="O5088" i="3" s="1"/>
  <c r="I5086" i="3"/>
  <c r="O5086" i="3" s="1"/>
  <c r="I5085" i="3"/>
  <c r="O5085" i="3" s="1"/>
  <c r="I5084" i="3"/>
  <c r="I5083" i="3"/>
  <c r="I5081" i="3"/>
  <c r="O5081" i="3" s="1"/>
  <c r="I5080" i="3"/>
  <c r="I5079" i="3"/>
  <c r="O5079" i="3" s="1"/>
  <c r="I5078" i="3"/>
  <c r="O5078" i="3" s="1"/>
  <c r="I5077" i="3"/>
  <c r="O5077" i="3" s="1"/>
  <c r="I5075" i="3"/>
  <c r="I5074" i="3"/>
  <c r="O5074" i="3" s="1"/>
  <c r="I5073" i="3"/>
  <c r="O5073" i="3" s="1"/>
  <c r="I5072" i="3"/>
  <c r="O5072" i="3" s="1"/>
  <c r="I5070" i="3"/>
  <c r="I5069" i="3"/>
  <c r="I5068" i="3"/>
  <c r="O5068" i="3" s="1"/>
  <c r="I5067" i="3"/>
  <c r="O5067" i="3" s="1"/>
  <c r="I5065" i="3"/>
  <c r="I5064" i="3"/>
  <c r="O5064" i="3" s="1"/>
  <c r="I5063" i="3"/>
  <c r="I5062" i="3"/>
  <c r="O5062" i="3" s="1"/>
  <c r="I5061" i="3"/>
  <c r="O5061" i="3" s="1"/>
  <c r="I5059" i="3"/>
  <c r="O5059" i="3" s="1"/>
  <c r="I5058" i="3"/>
  <c r="I5057" i="3"/>
  <c r="O5057" i="3" s="1"/>
  <c r="I5056" i="3"/>
  <c r="O5056" i="3" s="1"/>
  <c r="I5055" i="3"/>
  <c r="O5055" i="3" s="1"/>
  <c r="I5054" i="3"/>
  <c r="O5054" i="3" s="1"/>
  <c r="I5053" i="3"/>
  <c r="O5053" i="3" s="1"/>
  <c r="I5051" i="3"/>
  <c r="I5050" i="3"/>
  <c r="O5050" i="3" s="1"/>
  <c r="I5049" i="3"/>
  <c r="O5049" i="3"/>
  <c r="I5048" i="3"/>
  <c r="O5048" i="3" s="1"/>
  <c r="I5047" i="3"/>
  <c r="I5046" i="3"/>
  <c r="O5046" i="3" s="1"/>
  <c r="I5045" i="3"/>
  <c r="I5044" i="3"/>
  <c r="O5044" i="3" s="1"/>
  <c r="I5042" i="3"/>
  <c r="I5040" i="3"/>
  <c r="I5038" i="3"/>
  <c r="O5038" i="3" s="1"/>
  <c r="O5039" i="3" s="1"/>
  <c r="I5036" i="3"/>
  <c r="I5033" i="3"/>
  <c r="I5030" i="3"/>
  <c r="I5028" i="3"/>
  <c r="I5027" i="3"/>
  <c r="I5024" i="3"/>
  <c r="I5021" i="3"/>
  <c r="I5019" i="3"/>
  <c r="I5018" i="3"/>
  <c r="I5016" i="3"/>
  <c r="I5013" i="3"/>
  <c r="I5012" i="3"/>
  <c r="I5007" i="3"/>
  <c r="I5004" i="3"/>
  <c r="I4988" i="3"/>
  <c r="O4988" i="3" s="1"/>
  <c r="I4999" i="3"/>
  <c r="I4997" i="3"/>
  <c r="O4997" i="3" s="1"/>
  <c r="I4996" i="3"/>
  <c r="O4996" i="3" s="1"/>
  <c r="I4995" i="3"/>
  <c r="O4995" i="3" s="1"/>
  <c r="I4994" i="3"/>
  <c r="O4994" i="3" s="1"/>
  <c r="I4993" i="3"/>
  <c r="O4993" i="3" s="1"/>
  <c r="I4992" i="3"/>
  <c r="I4991" i="3"/>
  <c r="O4991" i="3" s="1"/>
  <c r="I4990" i="3"/>
  <c r="O4990" i="3" s="1"/>
  <c r="I4989" i="3"/>
  <c r="O4989" i="3" s="1"/>
  <c r="I4983" i="3"/>
  <c r="I4975" i="3"/>
  <c r="I4971" i="3"/>
  <c r="I4969" i="3"/>
  <c r="O4969" i="3" s="1"/>
  <c r="I4968" i="3"/>
  <c r="I4967" i="3"/>
  <c r="O4967" i="3" s="1"/>
  <c r="I4966" i="3"/>
  <c r="I4965" i="3"/>
  <c r="O4965" i="3" s="1"/>
  <c r="I4964" i="3"/>
  <c r="I4963" i="3"/>
  <c r="O4963" i="3" s="1"/>
  <c r="I4962" i="3"/>
  <c r="O4962" i="3" s="1"/>
  <c r="I4961" i="3"/>
  <c r="O4961" i="3" s="1"/>
  <c r="I4956" i="3"/>
  <c r="I4955" i="3"/>
  <c r="I4950" i="3"/>
  <c r="I4948" i="3"/>
  <c r="I4944" i="3"/>
  <c r="I4941" i="3"/>
  <c r="O4941" i="3" s="1"/>
  <c r="I4940" i="3"/>
  <c r="O4940" i="3"/>
  <c r="I4939" i="3"/>
  <c r="O4939" i="3" s="1"/>
  <c r="I4938" i="3"/>
  <c r="O4938" i="3" s="1"/>
  <c r="I4937" i="3"/>
  <c r="O4937" i="3" s="1"/>
  <c r="I4935" i="3"/>
  <c r="O4935" i="3" s="1"/>
  <c r="I4934" i="3"/>
  <c r="O4934" i="3" s="1"/>
  <c r="I4932" i="3"/>
  <c r="I4931" i="3"/>
  <c r="O4931" i="3" s="1"/>
  <c r="I4929" i="3"/>
  <c r="O4929" i="3" s="1"/>
  <c r="O4930" i="3" s="1"/>
  <c r="I4927" i="3"/>
  <c r="O4927" i="3" s="1"/>
  <c r="O4928" i="3" s="1"/>
  <c r="I4925" i="3"/>
  <c r="O4925" i="3" s="1"/>
  <c r="I4924" i="3"/>
  <c r="O4924" i="3" s="1"/>
  <c r="I4923" i="3"/>
  <c r="O4923" i="3" s="1"/>
  <c r="I4922" i="3"/>
  <c r="O4922" i="3" s="1"/>
  <c r="I4921" i="3"/>
  <c r="O4921" i="3"/>
  <c r="I4920" i="3"/>
  <c r="O4920" i="3" s="1"/>
  <c r="I4919" i="3"/>
  <c r="O4919" i="3" s="1"/>
  <c r="I4918" i="3"/>
  <c r="O4918" i="3" s="1"/>
  <c r="I4917" i="3"/>
  <c r="I4916" i="3"/>
  <c r="O4916" i="3" s="1"/>
  <c r="I4915" i="3"/>
  <c r="O4915" i="3" s="1"/>
  <c r="I4914" i="3"/>
  <c r="O4914" i="3" s="1"/>
  <c r="I4913" i="3"/>
  <c r="I4912" i="3"/>
  <c r="O4912" i="3" s="1"/>
  <c r="I4910" i="3"/>
  <c r="O4910" i="3" s="1"/>
  <c r="I4909" i="3"/>
  <c r="O4909" i="3" s="1"/>
  <c r="I4908" i="3"/>
  <c r="O4908" i="3" s="1"/>
  <c r="I4907" i="3"/>
  <c r="O4907" i="3" s="1"/>
  <c r="I4906" i="3"/>
  <c r="O4906" i="3" s="1"/>
  <c r="I4905" i="3"/>
  <c r="O4905" i="3" s="1"/>
  <c r="I4904" i="3"/>
  <c r="I4903" i="3"/>
  <c r="O4903" i="3" s="1"/>
  <c r="I4902" i="3"/>
  <c r="O4902" i="3" s="1"/>
  <c r="I4901" i="3"/>
  <c r="O4901" i="3" s="1"/>
  <c r="I4900" i="3"/>
  <c r="O4900" i="3" s="1"/>
  <c r="I4899" i="3"/>
  <c r="O4899" i="3" s="1"/>
  <c r="I4898" i="3"/>
  <c r="O4898" i="3" s="1"/>
  <c r="I4893" i="3"/>
  <c r="I4885" i="3"/>
  <c r="I4883" i="3"/>
  <c r="I4882" i="3"/>
  <c r="I4880" i="3"/>
  <c r="I4879" i="3"/>
  <c r="I4878" i="3"/>
  <c r="I4877" i="3"/>
  <c r="I4876" i="3"/>
  <c r="I4875" i="3"/>
  <c r="I4874" i="3"/>
  <c r="I4873" i="3"/>
  <c r="I4872" i="3"/>
  <c r="I4871" i="3"/>
  <c r="I4870" i="3"/>
  <c r="I4869" i="3"/>
  <c r="I4868" i="3"/>
  <c r="I4867" i="3"/>
  <c r="I4862" i="3"/>
  <c r="I4861" i="3"/>
  <c r="I4860" i="3"/>
  <c r="I4859" i="3"/>
  <c r="I4858" i="3"/>
  <c r="I4857" i="3"/>
  <c r="I4856" i="3"/>
  <c r="I4855" i="3"/>
  <c r="I4853" i="3"/>
  <c r="I4852" i="3"/>
  <c r="I4851" i="3"/>
  <c r="I4850" i="3"/>
  <c r="I4849" i="3"/>
  <c r="I4848" i="3"/>
  <c r="I4843" i="3"/>
  <c r="I4842" i="3"/>
  <c r="I4841" i="3"/>
  <c r="I4840" i="3"/>
  <c r="I4839" i="3"/>
  <c r="I4838" i="3"/>
  <c r="I4837" i="3"/>
  <c r="I4836" i="3"/>
  <c r="I4835" i="3"/>
  <c r="I4834" i="3"/>
  <c r="I4833" i="3"/>
  <c r="I4832" i="3"/>
  <c r="I4831" i="3"/>
  <c r="I4829" i="3"/>
  <c r="I4828" i="3"/>
  <c r="I4827" i="3"/>
  <c r="I4826" i="3"/>
  <c r="I4825" i="3"/>
  <c r="I4824" i="3"/>
  <c r="I4823" i="3"/>
  <c r="I4821" i="3"/>
  <c r="I4820" i="3"/>
  <c r="I4819" i="3"/>
  <c r="I4818" i="3"/>
  <c r="I4817" i="3"/>
  <c r="I4816" i="3"/>
  <c r="I4815" i="3"/>
  <c r="I4813" i="3"/>
  <c r="I4812" i="3"/>
  <c r="I4810" i="3"/>
  <c r="I4809" i="3"/>
  <c r="I4807" i="3"/>
  <c r="I4806" i="3"/>
  <c r="I4805" i="3"/>
  <c r="I4804" i="3"/>
  <c r="I4803" i="3"/>
  <c r="I4802" i="3"/>
  <c r="I4801" i="3"/>
  <c r="I4799" i="3"/>
  <c r="I4798" i="3"/>
  <c r="I4797" i="3"/>
  <c r="I4796" i="3"/>
  <c r="I4795" i="3"/>
  <c r="I4794" i="3"/>
  <c r="I4793" i="3"/>
  <c r="I4791" i="3"/>
  <c r="I4790" i="3"/>
  <c r="O4790" i="3" s="1"/>
  <c r="I4789" i="3"/>
  <c r="I4788" i="3"/>
  <c r="O4788" i="3"/>
  <c r="I4787" i="3"/>
  <c r="O4787" i="3" s="1"/>
  <c r="I4786" i="3"/>
  <c r="O4786" i="3" s="1"/>
  <c r="I4785" i="3"/>
  <c r="O4785" i="3" s="1"/>
  <c r="I4783" i="3"/>
  <c r="O4783" i="3" s="1"/>
  <c r="O4782" i="3"/>
  <c r="I4781" i="3"/>
  <c r="O4781" i="3" s="1"/>
  <c r="I4780" i="3"/>
  <c r="O4780" i="3" s="1"/>
  <c r="I4779" i="3"/>
  <c r="O4779" i="3" s="1"/>
  <c r="I4778" i="3"/>
  <c r="O4778" i="3" s="1"/>
  <c r="I4777" i="3"/>
  <c r="O4777" i="3" s="1"/>
  <c r="I4775" i="3"/>
  <c r="O4775" i="3" s="1"/>
  <c r="O4774" i="3"/>
  <c r="I4773" i="3"/>
  <c r="O4773" i="3" s="1"/>
  <c r="I4772" i="3"/>
  <c r="O4772" i="3"/>
  <c r="I4771" i="3"/>
  <c r="O4771" i="3" s="1"/>
  <c r="I4770" i="3"/>
  <c r="O4770" i="3"/>
  <c r="I4769" i="3"/>
  <c r="O4769" i="3" s="1"/>
  <c r="I4767" i="3"/>
  <c r="I4766" i="3"/>
  <c r="I4765" i="3"/>
  <c r="I4764" i="3"/>
  <c r="I4763" i="3"/>
  <c r="I4762" i="3"/>
  <c r="I4761" i="3"/>
  <c r="I4760" i="3"/>
  <c r="I4753" i="3"/>
  <c r="I4752" i="3"/>
  <c r="I4751" i="3"/>
  <c r="I4750" i="3"/>
  <c r="I4749" i="3"/>
  <c r="I4748" i="3"/>
  <c r="I4747" i="3"/>
  <c r="I4746" i="3"/>
  <c r="I4745" i="3"/>
  <c r="I4744" i="3"/>
  <c r="I4743" i="3"/>
  <c r="I4742" i="3"/>
  <c r="I4741" i="3"/>
  <c r="I4740" i="3"/>
  <c r="I4739" i="3"/>
  <c r="I4732" i="3"/>
  <c r="I4731" i="3"/>
  <c r="I4730" i="3"/>
  <c r="I4729" i="3"/>
  <c r="I4728" i="3"/>
  <c r="I4727" i="3"/>
  <c r="I4726" i="3"/>
  <c r="I4725" i="3"/>
  <c r="I4724" i="3"/>
  <c r="I4723" i="3"/>
  <c r="I4722" i="3"/>
  <c r="I4721" i="3"/>
  <c r="I4720" i="3"/>
  <c r="I4719" i="3"/>
  <c r="I4717" i="3"/>
  <c r="I4716" i="3"/>
  <c r="O4716" i="3" s="1"/>
  <c r="I4715" i="3"/>
  <c r="O4715" i="3" s="1"/>
  <c r="I4714" i="3"/>
  <c r="O4714" i="3" s="1"/>
  <c r="I4713" i="3"/>
  <c r="I4712" i="3"/>
  <c r="O4712" i="3" s="1"/>
  <c r="I4711" i="3"/>
  <c r="O4711" i="3" s="1"/>
  <c r="I4709" i="3"/>
  <c r="O4709" i="3" s="1"/>
  <c r="I4708" i="3"/>
  <c r="I4707" i="3"/>
  <c r="O4707" i="3" s="1"/>
  <c r="I4706" i="3"/>
  <c r="O4706" i="3" s="1"/>
  <c r="I4705" i="3"/>
  <c r="O4705" i="3" s="1"/>
  <c r="I4704" i="3"/>
  <c r="I4703" i="3"/>
  <c r="O4703" i="3" s="1"/>
  <c r="I4701" i="3"/>
  <c r="O4701" i="3" s="1"/>
  <c r="I4700" i="3"/>
  <c r="O4700" i="3"/>
  <c r="I4699" i="3"/>
  <c r="O4699" i="3" s="1"/>
  <c r="I4698" i="3"/>
  <c r="O4698" i="3"/>
  <c r="I4697" i="3"/>
  <c r="I4696" i="3"/>
  <c r="O4696" i="3" s="1"/>
  <c r="I4695" i="3"/>
  <c r="O4695" i="3"/>
  <c r="I4693" i="3"/>
  <c r="O4693" i="3" s="1"/>
  <c r="I4692" i="3"/>
  <c r="O4692" i="3" s="1"/>
  <c r="I4691" i="3"/>
  <c r="O4691" i="3" s="1"/>
  <c r="I4690" i="3"/>
  <c r="O4690" i="3" s="1"/>
  <c r="I4689" i="3"/>
  <c r="O4689" i="3" s="1"/>
  <c r="I4688" i="3"/>
  <c r="O4688" i="3"/>
  <c r="I4687" i="3"/>
  <c r="O4687" i="3" s="1"/>
  <c r="I4685" i="3"/>
  <c r="I4684" i="3"/>
  <c r="I4683" i="3"/>
  <c r="I4681" i="3"/>
  <c r="I4680" i="3"/>
  <c r="I4679" i="3"/>
  <c r="I4678" i="3"/>
  <c r="I4677" i="3"/>
  <c r="I4676" i="3"/>
  <c r="I4675" i="3"/>
  <c r="I4674" i="3"/>
  <c r="I4673" i="3"/>
  <c r="I4672" i="3"/>
  <c r="I4671" i="3"/>
  <c r="I4670" i="3"/>
  <c r="I4669" i="3"/>
  <c r="I4668" i="3"/>
  <c r="I4642" i="3"/>
  <c r="O4642" i="3" s="1"/>
  <c r="I4641" i="3"/>
  <c r="O4641" i="3" s="1"/>
  <c r="I4640" i="3"/>
  <c r="O4640" i="3" s="1"/>
  <c r="I4639" i="3"/>
  <c r="O4639" i="3"/>
  <c r="I4638" i="3"/>
  <c r="O4638" i="3" s="1"/>
  <c r="I4637" i="3"/>
  <c r="I4636" i="3"/>
  <c r="O4636" i="3"/>
  <c r="I4635" i="3"/>
  <c r="I4634" i="3"/>
  <c r="O4634" i="3" s="1"/>
  <c r="I4629" i="3"/>
  <c r="I4628" i="3"/>
  <c r="I4627" i="3"/>
  <c r="I4626" i="3"/>
  <c r="I4625" i="3"/>
  <c r="I4624" i="3"/>
  <c r="I4623" i="3"/>
  <c r="I4622" i="3"/>
  <c r="I4621" i="3"/>
  <c r="I4620" i="3"/>
  <c r="I4619" i="3"/>
  <c r="I4618" i="3"/>
  <c r="I4617" i="3"/>
  <c r="I4616" i="3"/>
  <c r="I4614" i="3"/>
  <c r="I4613" i="3"/>
  <c r="I4612" i="3"/>
  <c r="I4611" i="3"/>
  <c r="I4610" i="3"/>
  <c r="I4609" i="3"/>
  <c r="I4608" i="3"/>
  <c r="I4606" i="3"/>
  <c r="I4605" i="3"/>
  <c r="I4604" i="3"/>
  <c r="I4603" i="3"/>
  <c r="I4602" i="3"/>
  <c r="I4601" i="3"/>
  <c r="I4600" i="3"/>
  <c r="I4598" i="3"/>
  <c r="I4597" i="3"/>
  <c r="I4596" i="3"/>
  <c r="I4595" i="3"/>
  <c r="I4594" i="3"/>
  <c r="I4593" i="3"/>
  <c r="I4592" i="3"/>
  <c r="I4590" i="3"/>
  <c r="I4589" i="3"/>
  <c r="I4588" i="3"/>
  <c r="I4587" i="3"/>
  <c r="I4586" i="3"/>
  <c r="I4585" i="3"/>
  <c r="I4584" i="3"/>
  <c r="I4583" i="3"/>
  <c r="I4581" i="3"/>
  <c r="I4580" i="3"/>
  <c r="I4579" i="3"/>
  <c r="I4578" i="3"/>
  <c r="I4577" i="3"/>
  <c r="I4576" i="3"/>
  <c r="I4575" i="3"/>
  <c r="I4573" i="3"/>
  <c r="I4572" i="3"/>
  <c r="I4571" i="3"/>
  <c r="I4570" i="3"/>
  <c r="I4569" i="3"/>
  <c r="I4568" i="3"/>
  <c r="I4567" i="3"/>
  <c r="I4566" i="3"/>
  <c r="I4564" i="3"/>
  <c r="I4563" i="3"/>
  <c r="I4562" i="3"/>
  <c r="I4561" i="3"/>
  <c r="I4560" i="3"/>
  <c r="I4559" i="3"/>
  <c r="I4558" i="3"/>
  <c r="I4557" i="3"/>
  <c r="I4555" i="3"/>
  <c r="I4554" i="3"/>
  <c r="I4553" i="3"/>
  <c r="I4552" i="3"/>
  <c r="I4551" i="3"/>
  <c r="I4550" i="3"/>
  <c r="I4549" i="3"/>
  <c r="I4548" i="3"/>
  <c r="I4546" i="3"/>
  <c r="I4545" i="3"/>
  <c r="I4544" i="3"/>
  <c r="I4543" i="3"/>
  <c r="I4542" i="3"/>
  <c r="I4541" i="3"/>
  <c r="I4540" i="3"/>
  <c r="I4539" i="3"/>
  <c r="I4537" i="3"/>
  <c r="I4536" i="3"/>
  <c r="I4535" i="3"/>
  <c r="I4534" i="3"/>
  <c r="I4533" i="3"/>
  <c r="I4532" i="3"/>
  <c r="I4531" i="3"/>
  <c r="I4530" i="3"/>
  <c r="I4529" i="3"/>
  <c r="I4528" i="3"/>
  <c r="I4527" i="3"/>
  <c r="I4526" i="3"/>
  <c r="I4525" i="3"/>
  <c r="I4524" i="3"/>
  <c r="I4519" i="3"/>
  <c r="I4518" i="3"/>
  <c r="I4517" i="3"/>
  <c r="I4516" i="3"/>
  <c r="I4515" i="3"/>
  <c r="I4514" i="3"/>
  <c r="I4513" i="3"/>
  <c r="I4512" i="3"/>
  <c r="I4511" i="3"/>
  <c r="I4510" i="3"/>
  <c r="I4509" i="3"/>
  <c r="I4508" i="3"/>
  <c r="I4507" i="3"/>
  <c r="I4506" i="3"/>
  <c r="I4501" i="3"/>
  <c r="I4500" i="3"/>
  <c r="I4499" i="3"/>
  <c r="I4498" i="3"/>
  <c r="I4497" i="3"/>
  <c r="I4496" i="3"/>
  <c r="I4495" i="3"/>
  <c r="I4494" i="3"/>
  <c r="I4493" i="3"/>
  <c r="I4492" i="3"/>
  <c r="I4491" i="3"/>
  <c r="I4490" i="3"/>
  <c r="I4489" i="3"/>
  <c r="I4488" i="3"/>
  <c r="I4484" i="3"/>
  <c r="I4483" i="3"/>
  <c r="I4480" i="3"/>
  <c r="I4477" i="3"/>
  <c r="I4474" i="3"/>
  <c r="I4470" i="3"/>
  <c r="I4469" i="3"/>
  <c r="I4463" i="3"/>
  <c r="I4460" i="3"/>
  <c r="I4458" i="3"/>
  <c r="I4457" i="3"/>
  <c r="I4456" i="3"/>
  <c r="I4455" i="3"/>
  <c r="I4454" i="3"/>
  <c r="I4453" i="3"/>
  <c r="I4452" i="3"/>
  <c r="I4451" i="3"/>
  <c r="I4450" i="3"/>
  <c r="I4449" i="3"/>
  <c r="I4448" i="3"/>
  <c r="I4447" i="3"/>
  <c r="I4446" i="3"/>
  <c r="I4444" i="3"/>
  <c r="I4443" i="3"/>
  <c r="I4442" i="3"/>
  <c r="I4441" i="3"/>
  <c r="I4440" i="3"/>
  <c r="I4439" i="3"/>
  <c r="I4438" i="3"/>
  <c r="I4437" i="3"/>
  <c r="I4436" i="3"/>
  <c r="I4435" i="3"/>
  <c r="I4434" i="3"/>
  <c r="I4433" i="3"/>
  <c r="I4432" i="3"/>
  <c r="I4430" i="3"/>
  <c r="I4429" i="3"/>
  <c r="I4428" i="3"/>
  <c r="I4427" i="3"/>
  <c r="I4426" i="3"/>
  <c r="I4425" i="3"/>
  <c r="I4424" i="3"/>
  <c r="I4423" i="3"/>
  <c r="I4421" i="3"/>
  <c r="I4420" i="3"/>
  <c r="I4419" i="3"/>
  <c r="I4418" i="3"/>
  <c r="I4417" i="3"/>
  <c r="I4416" i="3"/>
  <c r="I4415" i="3"/>
  <c r="I4414" i="3"/>
  <c r="I4412" i="3"/>
  <c r="I4411" i="3"/>
  <c r="I4410" i="3"/>
  <c r="I4409" i="3"/>
  <c r="I4408" i="3"/>
  <c r="I4407" i="3"/>
  <c r="I4406" i="3"/>
  <c r="I4405" i="3"/>
  <c r="I4403" i="3"/>
  <c r="I4402" i="3"/>
  <c r="I4401" i="3"/>
  <c r="I4400" i="3"/>
  <c r="I4399" i="3"/>
  <c r="I4398" i="3"/>
  <c r="I4397" i="3"/>
  <c r="I4396" i="3"/>
  <c r="I4394" i="3"/>
  <c r="I4393" i="3"/>
  <c r="I4392" i="3"/>
  <c r="I4391" i="3"/>
  <c r="I4390" i="3"/>
  <c r="I4389" i="3"/>
  <c r="I4388" i="3"/>
  <c r="I4387" i="3"/>
  <c r="I4385" i="3"/>
  <c r="I4384" i="3"/>
  <c r="I4383" i="3"/>
  <c r="I4382" i="3"/>
  <c r="I4381" i="3"/>
  <c r="I4380" i="3"/>
  <c r="I4379" i="3"/>
  <c r="I4378" i="3"/>
  <c r="I4376" i="3"/>
  <c r="I4375" i="3"/>
  <c r="I4374" i="3"/>
  <c r="I4372" i="3"/>
  <c r="I4371" i="3"/>
  <c r="I4370" i="3"/>
  <c r="I4369" i="3"/>
  <c r="I4368" i="3"/>
  <c r="I4367" i="3"/>
  <c r="I4365" i="3"/>
  <c r="I4364" i="3"/>
  <c r="I4363" i="3"/>
  <c r="I4359" i="3"/>
  <c r="I4358" i="3"/>
  <c r="I4357" i="3"/>
  <c r="I4356" i="3"/>
  <c r="I4355" i="3"/>
  <c r="I4353" i="3"/>
  <c r="I4352" i="3"/>
  <c r="I4351" i="3"/>
  <c r="I4349" i="3"/>
  <c r="I4348" i="3"/>
  <c r="I4347" i="3"/>
  <c r="I4346" i="3"/>
  <c r="I4345" i="3"/>
  <c r="I4344" i="3"/>
  <c r="I4342" i="3"/>
  <c r="I4341" i="3"/>
  <c r="I4340" i="3"/>
  <c r="I4336" i="3"/>
  <c r="I4335" i="3"/>
  <c r="I4334" i="3"/>
  <c r="I4333" i="3"/>
  <c r="I4332" i="3"/>
  <c r="I4327" i="3"/>
  <c r="I4326" i="3"/>
  <c r="I4325" i="3"/>
  <c r="I4324" i="3"/>
  <c r="I4323" i="3"/>
  <c r="I4322" i="3"/>
  <c r="I4321" i="3"/>
  <c r="I4320" i="3"/>
  <c r="I4319" i="3"/>
  <c r="I4318" i="3"/>
  <c r="I4317" i="3"/>
  <c r="I4316" i="3"/>
  <c r="I4315" i="3"/>
  <c r="I4314" i="3"/>
  <c r="I4313" i="3"/>
  <c r="I4312" i="3"/>
  <c r="I4307" i="3"/>
  <c r="I4306" i="3"/>
  <c r="I4305" i="3"/>
  <c r="I4304" i="3"/>
  <c r="I4303" i="3"/>
  <c r="I4302" i="3"/>
  <c r="I4301" i="3"/>
  <c r="I4300" i="3"/>
  <c r="I4299" i="3"/>
  <c r="I4298" i="3"/>
  <c r="I4297" i="3"/>
  <c r="I4296" i="3"/>
  <c r="I4295" i="3"/>
  <c r="I4294" i="3"/>
  <c r="I4293" i="3"/>
  <c r="I4292" i="3"/>
  <c r="I4290" i="3"/>
  <c r="O4290" i="3" s="1"/>
  <c r="I4289" i="3"/>
  <c r="O4289" i="3" s="1"/>
  <c r="I4288" i="3"/>
  <c r="O4288" i="3" s="1"/>
  <c r="I4287" i="3"/>
  <c r="O4287" i="3" s="1"/>
  <c r="I4286" i="3"/>
  <c r="I4285" i="3"/>
  <c r="O4285" i="3" s="1"/>
  <c r="I4284" i="3"/>
  <c r="O4284" i="3" s="1"/>
  <c r="I4283" i="3"/>
  <c r="O4283" i="3" s="1"/>
  <c r="I4281" i="3"/>
  <c r="O4281" i="3" s="1"/>
  <c r="I4280" i="3"/>
  <c r="O4280" i="3" s="1"/>
  <c r="I4279" i="3"/>
  <c r="O4279" i="3" s="1"/>
  <c r="I4278" i="3"/>
  <c r="O4278" i="3" s="1"/>
  <c r="I4277" i="3"/>
  <c r="O4277" i="3" s="1"/>
  <c r="I4276" i="3"/>
  <c r="O4276" i="3"/>
  <c r="I4275" i="3"/>
  <c r="I4273" i="3"/>
  <c r="I4272" i="3"/>
  <c r="I4271" i="3"/>
  <c r="I4270" i="3"/>
  <c r="I4269" i="3"/>
  <c r="I4268" i="3"/>
  <c r="I4267" i="3"/>
  <c r="I4265" i="3"/>
  <c r="I4264" i="3"/>
  <c r="I4263" i="3"/>
  <c r="I4262" i="3"/>
  <c r="I4261" i="3"/>
  <c r="I4260" i="3"/>
  <c r="I4259" i="3"/>
  <c r="I4257" i="3"/>
  <c r="I4256" i="3"/>
  <c r="I4254" i="3"/>
  <c r="I4253" i="3"/>
  <c r="I4252" i="3"/>
  <c r="I4251" i="3"/>
  <c r="I4249" i="3"/>
  <c r="I4248" i="3"/>
  <c r="I4246" i="3"/>
  <c r="I4245" i="3"/>
  <c r="I4244" i="3"/>
  <c r="I4243" i="3"/>
  <c r="I4241" i="3"/>
  <c r="I4240" i="3"/>
  <c r="I4239" i="3"/>
  <c r="I4238" i="3"/>
  <c r="I4237" i="3"/>
  <c r="I4236" i="3"/>
  <c r="I4235" i="3"/>
  <c r="I4234" i="3"/>
  <c r="I4232" i="3"/>
  <c r="I4231" i="3"/>
  <c r="I4230" i="3"/>
  <c r="I4229" i="3"/>
  <c r="I4228" i="3"/>
  <c r="I4227" i="3"/>
  <c r="I4226" i="3"/>
  <c r="I4225" i="3"/>
  <c r="I4223" i="3"/>
  <c r="I4222" i="3"/>
  <c r="I4221" i="3"/>
  <c r="I4220" i="3"/>
  <c r="I4219" i="3"/>
  <c r="I4218" i="3"/>
  <c r="I4217" i="3"/>
  <c r="I4216" i="3"/>
  <c r="I4214" i="3"/>
  <c r="I4213" i="3"/>
  <c r="I4212" i="3"/>
  <c r="I4211" i="3"/>
  <c r="I4210" i="3"/>
  <c r="I4209" i="3"/>
  <c r="I4208" i="3"/>
  <c r="I4206" i="3"/>
  <c r="I4205" i="3"/>
  <c r="I4204" i="3"/>
  <c r="I4203" i="3"/>
  <c r="I4202" i="3"/>
  <c r="I4201" i="3"/>
  <c r="I4200" i="3"/>
  <c r="I4198" i="3"/>
  <c r="I4197" i="3"/>
  <c r="I4196" i="3"/>
  <c r="I4195" i="3"/>
  <c r="I4194" i="3"/>
  <c r="I4193" i="3"/>
  <c r="I4192" i="3"/>
  <c r="I4190" i="3"/>
  <c r="I4189" i="3"/>
  <c r="I4188" i="3"/>
  <c r="I4187" i="3"/>
  <c r="I4186" i="3"/>
  <c r="I4185" i="3"/>
  <c r="I4184" i="3"/>
  <c r="I4183" i="3"/>
  <c r="I4181" i="3"/>
  <c r="I4180" i="3"/>
  <c r="I4179" i="3"/>
  <c r="I4178" i="3"/>
  <c r="I4177" i="3"/>
  <c r="I4176" i="3"/>
  <c r="I4175" i="3"/>
  <c r="I4174" i="3"/>
  <c r="I4172" i="3"/>
  <c r="I4170" i="3"/>
  <c r="I4141" i="3"/>
  <c r="I4140" i="3"/>
  <c r="I4139" i="3"/>
  <c r="I4138" i="3"/>
  <c r="I4137" i="3"/>
  <c r="I4136" i="3"/>
  <c r="I4134" i="3"/>
  <c r="I4133" i="3"/>
  <c r="I4132" i="3"/>
  <c r="I4131" i="3"/>
  <c r="I4130" i="3"/>
  <c r="I4129" i="3"/>
  <c r="I4128" i="3"/>
  <c r="I4127" i="3"/>
  <c r="I4126" i="3"/>
  <c r="I4125" i="3"/>
  <c r="I4124" i="3"/>
  <c r="I4123" i="3"/>
  <c r="I4121" i="3"/>
  <c r="I4120" i="3"/>
  <c r="I4119" i="3"/>
  <c r="I4118" i="3"/>
  <c r="I4117" i="3"/>
  <c r="I4116" i="3"/>
  <c r="I4115" i="3"/>
  <c r="I4114" i="3"/>
  <c r="I4113" i="3"/>
  <c r="I4112" i="3"/>
  <c r="I4111" i="3"/>
  <c r="I4110" i="3"/>
  <c r="I4108" i="3"/>
  <c r="I4107" i="3"/>
  <c r="I4106" i="3"/>
  <c r="I4105" i="3"/>
  <c r="I4104" i="3"/>
  <c r="I4103" i="3"/>
  <c r="I4102" i="3"/>
  <c r="I4101" i="3"/>
  <c r="I4100" i="3"/>
  <c r="I4099" i="3"/>
  <c r="I4098" i="3"/>
  <c r="I4097" i="3"/>
  <c r="I4096" i="3"/>
  <c r="I4093" i="3"/>
  <c r="I4092" i="3"/>
  <c r="I4087" i="3"/>
  <c r="I4086" i="3"/>
  <c r="I4085" i="3"/>
  <c r="I4082" i="3"/>
  <c r="I4080" i="3"/>
  <c r="I4079" i="3"/>
  <c r="I4078" i="3"/>
  <c r="I4077" i="3"/>
  <c r="I4076" i="3"/>
  <c r="I4075" i="3"/>
  <c r="I4074" i="3"/>
  <c r="I4073" i="3"/>
  <c r="I4072" i="3"/>
  <c r="I4071" i="3"/>
  <c r="I4070" i="3"/>
  <c r="I4069" i="3"/>
  <c r="I4068" i="3"/>
  <c r="I4063" i="3"/>
  <c r="I4062" i="3"/>
  <c r="I4061" i="3"/>
  <c r="I4060" i="3"/>
  <c r="I4059" i="3"/>
  <c r="I4058" i="3"/>
  <c r="I4057" i="3"/>
  <c r="I4055" i="3"/>
  <c r="I4054" i="3"/>
  <c r="I4053" i="3"/>
  <c r="I4051" i="3"/>
  <c r="I4050" i="3"/>
  <c r="I4049" i="3"/>
  <c r="I4045" i="3"/>
  <c r="I4044" i="3"/>
  <c r="I4043" i="3"/>
  <c r="I4038" i="3"/>
  <c r="I4037" i="3"/>
  <c r="I4036" i="3"/>
  <c r="I4034" i="3"/>
  <c r="I4033" i="3"/>
  <c r="I4032" i="3"/>
  <c r="I4031" i="3"/>
  <c r="I4030" i="3"/>
  <c r="I4029" i="3"/>
  <c r="I4027" i="3"/>
  <c r="I4026" i="3"/>
  <c r="I4025" i="3"/>
  <c r="I4021" i="3"/>
  <c r="I4020" i="3"/>
  <c r="I4019" i="3"/>
  <c r="I4018" i="3"/>
  <c r="I4017" i="3"/>
  <c r="I4012" i="3"/>
  <c r="I4011" i="3"/>
  <c r="I4010" i="3"/>
  <c r="I4008" i="3"/>
  <c r="I4007" i="3"/>
  <c r="I4006" i="3"/>
  <c r="I4005" i="3"/>
  <c r="I4004" i="3"/>
  <c r="I4003" i="3"/>
  <c r="I4001" i="3"/>
  <c r="I4000" i="3"/>
  <c r="I3999" i="3"/>
  <c r="I3995" i="3"/>
  <c r="I3994" i="3"/>
  <c r="I3993" i="3"/>
  <c r="I3992" i="3"/>
  <c r="I3991" i="3"/>
  <c r="I3989" i="3"/>
  <c r="O3989" i="3"/>
  <c r="I3988" i="3"/>
  <c r="O3988" i="3" s="1"/>
  <c r="I3987" i="3"/>
  <c r="O3987" i="3" s="1"/>
  <c r="I3986" i="3"/>
  <c r="O3986" i="3" s="1"/>
  <c r="I3985" i="3"/>
  <c r="O3985" i="3"/>
  <c r="I3984" i="3"/>
  <c r="O3984" i="3" s="1"/>
  <c r="I3983" i="3"/>
  <c r="O3983" i="3" s="1"/>
  <c r="I3982" i="3"/>
  <c r="O3982" i="3" s="1"/>
  <c r="I3981" i="3"/>
  <c r="O3981" i="3" s="1"/>
  <c r="I3980" i="3"/>
  <c r="O3980" i="3" s="1"/>
  <c r="I3979" i="3"/>
  <c r="I3978" i="3"/>
  <c r="O3978" i="3" s="1"/>
  <c r="I3977" i="3"/>
  <c r="I3976" i="3"/>
  <c r="O3976" i="3" s="1"/>
  <c r="I3974" i="3"/>
  <c r="O3974" i="3" s="1"/>
  <c r="I3973" i="3"/>
  <c r="O3973" i="3" s="1"/>
  <c r="I3972" i="3"/>
  <c r="I3971" i="3"/>
  <c r="O3971" i="3" s="1"/>
  <c r="I3970" i="3"/>
  <c r="O3970" i="3" s="1"/>
  <c r="I3969" i="3"/>
  <c r="O3969" i="3" s="1"/>
  <c r="I3968" i="3"/>
  <c r="O3968" i="3" s="1"/>
  <c r="I3967" i="3"/>
  <c r="O3967" i="3" s="1"/>
  <c r="I3966" i="3"/>
  <c r="O3966" i="3" s="1"/>
  <c r="I3965" i="3"/>
  <c r="O3965" i="3" s="1"/>
  <c r="I3964" i="3"/>
  <c r="O3964" i="3" s="1"/>
  <c r="I3963" i="3"/>
  <c r="O3963" i="3" s="1"/>
  <c r="I3962" i="3"/>
  <c r="O3962" i="3" s="1"/>
  <c r="I3960" i="3"/>
  <c r="I3959" i="3"/>
  <c r="I3958" i="3"/>
  <c r="I3956" i="3"/>
  <c r="I3955" i="3"/>
  <c r="I3953" i="3"/>
  <c r="I3952" i="3"/>
  <c r="I3951" i="3"/>
  <c r="I3950" i="3"/>
  <c r="I3948" i="3"/>
  <c r="I3947" i="3"/>
  <c r="I3946" i="3"/>
  <c r="I3945" i="3"/>
  <c r="I3943" i="3"/>
  <c r="I3942" i="3"/>
  <c r="I3941" i="3"/>
  <c r="I3940" i="3"/>
  <c r="I3938" i="3"/>
  <c r="I3937" i="3"/>
  <c r="I3936" i="3"/>
  <c r="I3935" i="3"/>
  <c r="I3933" i="3"/>
  <c r="I3932" i="3"/>
  <c r="I3931" i="3"/>
  <c r="I3929" i="3"/>
  <c r="I3928" i="3"/>
  <c r="I3927" i="3"/>
  <c r="I3925" i="3"/>
  <c r="I3924" i="3"/>
  <c r="I3923" i="3"/>
  <c r="I3921" i="3"/>
  <c r="I3920" i="3"/>
  <c r="I3919" i="3"/>
  <c r="I3917" i="3"/>
  <c r="I3916" i="3"/>
  <c r="I3915" i="3"/>
  <c r="I3913" i="3"/>
  <c r="I3912" i="3"/>
  <c r="I3911" i="3"/>
  <c r="I3909" i="3"/>
  <c r="O3909" i="3" s="1"/>
  <c r="I3908" i="3"/>
  <c r="O3908" i="3" s="1"/>
  <c r="I3906" i="3"/>
  <c r="O3906" i="3" s="1"/>
  <c r="O3905" i="3"/>
  <c r="O3904" i="3"/>
  <c r="I3902" i="3"/>
  <c r="I3900" i="3"/>
  <c r="I3898" i="3"/>
  <c r="I3895" i="3"/>
  <c r="I3893" i="3"/>
  <c r="O3893" i="3" s="1"/>
  <c r="O3891" i="3"/>
  <c r="I3889" i="3"/>
  <c r="O3889" i="3" s="1"/>
  <c r="O3887" i="3"/>
  <c r="I3885" i="3"/>
  <c r="O3885" i="3"/>
  <c r="I3884" i="3"/>
  <c r="O3884" i="3" s="1"/>
  <c r="I3883" i="3"/>
  <c r="O3883" i="3" s="1"/>
  <c r="I3881" i="3"/>
  <c r="O3881" i="3" s="1"/>
  <c r="I3880" i="3"/>
  <c r="O3880" i="3" s="1"/>
  <c r="I3879" i="3"/>
  <c r="O3879" i="3" s="1"/>
  <c r="I3876" i="3"/>
  <c r="I3872" i="3"/>
  <c r="I3869" i="3"/>
  <c r="O3869" i="3" s="1"/>
  <c r="I3868" i="3"/>
  <c r="O3868" i="3" s="1"/>
  <c r="I3867" i="3"/>
  <c r="O3867" i="3" s="1"/>
  <c r="O3863" i="3"/>
  <c r="I3862" i="3"/>
  <c r="O3862" i="3" s="1"/>
  <c r="O3861" i="3"/>
  <c r="I3860" i="3"/>
  <c r="O3860" i="3" s="1"/>
  <c r="O3858" i="3"/>
  <c r="I3857" i="3"/>
  <c r="O3857" i="3" s="1"/>
  <c r="O3856" i="3"/>
  <c r="O3855" i="3"/>
  <c r="I3854" i="3"/>
  <c r="O3854" i="3" s="1"/>
  <c r="I3852" i="3"/>
  <c r="O3852" i="3" s="1"/>
  <c r="I3851" i="3"/>
  <c r="O3851" i="3" s="1"/>
  <c r="I3848" i="3"/>
  <c r="O3848" i="3" s="1"/>
  <c r="I3847" i="3"/>
  <c r="O3847" i="3" s="1"/>
  <c r="O3846" i="3"/>
  <c r="I3844" i="3"/>
  <c r="O3844" i="3" s="1"/>
  <c r="O3843" i="3"/>
  <c r="I3842" i="3"/>
  <c r="O3842" i="3" s="1"/>
  <c r="I3841" i="3"/>
  <c r="O3841" i="3" s="1"/>
  <c r="O3840" i="3"/>
  <c r="I3839" i="3"/>
  <c r="O3839" i="3" s="1"/>
  <c r="I3837" i="3"/>
  <c r="O3837" i="3" s="1"/>
  <c r="I3836" i="3"/>
  <c r="O3836" i="3" s="1"/>
  <c r="I3835" i="3"/>
  <c r="O3835" i="3" s="1"/>
  <c r="I3834" i="3"/>
  <c r="O3834" i="3" s="1"/>
  <c r="I3833" i="3"/>
  <c r="O3833" i="3" s="1"/>
  <c r="I3830" i="3"/>
  <c r="O3830" i="3" s="1"/>
  <c r="I3829" i="3"/>
  <c r="O3829" i="3" s="1"/>
  <c r="I3828" i="3"/>
  <c r="O3828" i="3" s="1"/>
  <c r="I3827" i="3"/>
  <c r="O3827" i="3"/>
  <c r="I3826" i="3"/>
  <c r="I3823" i="3"/>
  <c r="I3822" i="3"/>
  <c r="I3821" i="3"/>
  <c r="I3819" i="3"/>
  <c r="I3818" i="3"/>
  <c r="I3817" i="3"/>
  <c r="I3815" i="3"/>
  <c r="O3815" i="3" s="1"/>
  <c r="I3814" i="3"/>
  <c r="O3814" i="3" s="1"/>
  <c r="I3813" i="3"/>
  <c r="O3813" i="3" s="1"/>
  <c r="I3811" i="3"/>
  <c r="O3811" i="3" s="1"/>
  <c r="I3810" i="3"/>
  <c r="O3810" i="3" s="1"/>
  <c r="I3809" i="3"/>
  <c r="O3809" i="3" s="1"/>
  <c r="I3807" i="3"/>
  <c r="O3807" i="3"/>
  <c r="I3806" i="3"/>
  <c r="O3806" i="3" s="1"/>
  <c r="I3803" i="3"/>
  <c r="O3803" i="3" s="1"/>
  <c r="I3801" i="3"/>
  <c r="O3801" i="3" s="1"/>
  <c r="I3800" i="3"/>
  <c r="O3800" i="3" s="1"/>
  <c r="I3799" i="3"/>
  <c r="O3799" i="3" s="1"/>
  <c r="I3797" i="3"/>
  <c r="O3797" i="3" s="1"/>
  <c r="I3796" i="3"/>
  <c r="O3796" i="3" s="1"/>
  <c r="I3795" i="3"/>
  <c r="O3795" i="3"/>
  <c r="I3793" i="3"/>
  <c r="I3792" i="3"/>
  <c r="I3791" i="3"/>
  <c r="I3789" i="3"/>
  <c r="I3788" i="3"/>
  <c r="I3787" i="3"/>
  <c r="I3785" i="3"/>
  <c r="I3784" i="3"/>
  <c r="I3782" i="3"/>
  <c r="I3781" i="3"/>
  <c r="I3779" i="3"/>
  <c r="I3778" i="3"/>
  <c r="I3777" i="3"/>
  <c r="I3775" i="3"/>
  <c r="I3774" i="3"/>
  <c r="I3772" i="3"/>
  <c r="I3771" i="3"/>
  <c r="I3770" i="3"/>
  <c r="I3769" i="3"/>
  <c r="I3768" i="3"/>
  <c r="I3766" i="3"/>
  <c r="O3766" i="3" s="1"/>
  <c r="I3765" i="3"/>
  <c r="O3765" i="3" s="1"/>
  <c r="I3763" i="3"/>
  <c r="O3763" i="3" s="1"/>
  <c r="I3762" i="3"/>
  <c r="O3762" i="3" s="1"/>
  <c r="I3760" i="3"/>
  <c r="O3760" i="3" s="1"/>
  <c r="I3759" i="3"/>
  <c r="O3759" i="3" s="1"/>
  <c r="I3757" i="3"/>
  <c r="O3757" i="3" s="1"/>
  <c r="I3756" i="3"/>
  <c r="I3755" i="3"/>
  <c r="O3755" i="3" s="1"/>
  <c r="I3753" i="3"/>
  <c r="O3753" i="3"/>
  <c r="I3752" i="3"/>
  <c r="O3752" i="3" s="1"/>
  <c r="I3751" i="3"/>
  <c r="O3751" i="3" s="1"/>
  <c r="I3749" i="3"/>
  <c r="O3749" i="3" s="1"/>
  <c r="I3748" i="3"/>
  <c r="O3748" i="3"/>
  <c r="I3747" i="3"/>
  <c r="O3747" i="3" s="1"/>
  <c r="O3746" i="3"/>
  <c r="O3745" i="3"/>
  <c r="I3743" i="3"/>
  <c r="O3743" i="3" s="1"/>
  <c r="I3742" i="3"/>
  <c r="O3742" i="3" s="1"/>
  <c r="I3741" i="3"/>
  <c r="O3741" i="3" s="1"/>
  <c r="O3740" i="3"/>
  <c r="O3739" i="3"/>
  <c r="I3737" i="3"/>
  <c r="O3737" i="3" s="1"/>
  <c r="I3736" i="3"/>
  <c r="O3736" i="3" s="1"/>
  <c r="I3735" i="3"/>
  <c r="O3735" i="3" s="1"/>
  <c r="I3733" i="3"/>
  <c r="O3733" i="3" s="1"/>
  <c r="I3732" i="3"/>
  <c r="O3732" i="3" s="1"/>
  <c r="I3731" i="3"/>
  <c r="O3731" i="3"/>
  <c r="I3729" i="3"/>
  <c r="O3729" i="3" s="1"/>
  <c r="I3728" i="3"/>
  <c r="O3728" i="3" s="1"/>
  <c r="I3727" i="3"/>
  <c r="O3727" i="3" s="1"/>
  <c r="I3726" i="3"/>
  <c r="O3726" i="3" s="1"/>
  <c r="I3725" i="3"/>
  <c r="O3725" i="3" s="1"/>
  <c r="I3723" i="3"/>
  <c r="O3723" i="3" s="1"/>
  <c r="I3722" i="3"/>
  <c r="O3722" i="3" s="1"/>
  <c r="I3721" i="3"/>
  <c r="O3721" i="3"/>
  <c r="I3720" i="3"/>
  <c r="O3720" i="3" s="1"/>
  <c r="I3719" i="3"/>
  <c r="O3719" i="3" s="1"/>
  <c r="I3717" i="3"/>
  <c r="O3717" i="3" s="1"/>
  <c r="I3716" i="3"/>
  <c r="O3716" i="3" s="1"/>
  <c r="I3715" i="3"/>
  <c r="O3715" i="3" s="1"/>
  <c r="I3713" i="3"/>
  <c r="O3713" i="3" s="1"/>
  <c r="I3712" i="3"/>
  <c r="O3712" i="3" s="1"/>
  <c r="I3711" i="3"/>
  <c r="O3711" i="3" s="1"/>
  <c r="I3710" i="3"/>
  <c r="O3710" i="3" s="1"/>
  <c r="I3708" i="3"/>
  <c r="I3707" i="3"/>
  <c r="I3706" i="3"/>
  <c r="I3704" i="3"/>
  <c r="I3703" i="3"/>
  <c r="I3702" i="3"/>
  <c r="I3700" i="3"/>
  <c r="I3699" i="3"/>
  <c r="I3698" i="3"/>
  <c r="I3696" i="3"/>
  <c r="I3695" i="3"/>
  <c r="I3694" i="3"/>
  <c r="I3692" i="3"/>
  <c r="I3691" i="3"/>
  <c r="I3690" i="3"/>
  <c r="I3688" i="3"/>
  <c r="O3688" i="3"/>
  <c r="I3687" i="3"/>
  <c r="O3687" i="3" s="1"/>
  <c r="I3686" i="3"/>
  <c r="O3686" i="3" s="1"/>
  <c r="I3685" i="3"/>
  <c r="I3683" i="3"/>
  <c r="O3683" i="3" s="1"/>
  <c r="I3682" i="3"/>
  <c r="O3682" i="3" s="1"/>
  <c r="I3681" i="3"/>
  <c r="O3681" i="3" s="1"/>
  <c r="I3680" i="3"/>
  <c r="O3680" i="3"/>
  <c r="I3678" i="3"/>
  <c r="O3678" i="3" s="1"/>
  <c r="O3679" i="3" s="1"/>
  <c r="I3676" i="3"/>
  <c r="O3676" i="3" s="1"/>
  <c r="O3675" i="3"/>
  <c r="I3673" i="3"/>
  <c r="I3672" i="3"/>
  <c r="I3671" i="3"/>
  <c r="I3669" i="3"/>
  <c r="I3668" i="3"/>
  <c r="I3667" i="3"/>
  <c r="I3665" i="3"/>
  <c r="I3664" i="3"/>
  <c r="I3663" i="3"/>
  <c r="I3662" i="3"/>
  <c r="I3661" i="3"/>
  <c r="I3659" i="3"/>
  <c r="I3658" i="3"/>
  <c r="I3657" i="3"/>
  <c r="I3656" i="3"/>
  <c r="I3655" i="3"/>
  <c r="I3654" i="3"/>
  <c r="I3650" i="3"/>
  <c r="I3649" i="3"/>
  <c r="I3647" i="3"/>
  <c r="I3646" i="3"/>
  <c r="I3642" i="3"/>
  <c r="I3641" i="3"/>
  <c r="I3638" i="3"/>
  <c r="I3637" i="3"/>
  <c r="I3635" i="3"/>
  <c r="I3634" i="3"/>
  <c r="I3633" i="3"/>
  <c r="I3631" i="3"/>
  <c r="I3630" i="3"/>
  <c r="I3629" i="3"/>
  <c r="I3628" i="3"/>
  <c r="I3627" i="3"/>
  <c r="I3626" i="3"/>
  <c r="I3625" i="3"/>
  <c r="I3623" i="3"/>
  <c r="I3622" i="3"/>
  <c r="I3621" i="3"/>
  <c r="I3620" i="3"/>
  <c r="I3619" i="3"/>
  <c r="I3618" i="3"/>
  <c r="I3617" i="3"/>
  <c r="I3616" i="3"/>
  <c r="I3614" i="3"/>
  <c r="O3614" i="3" s="1"/>
  <c r="O3615" i="3"/>
  <c r="I3610" i="3"/>
  <c r="I3609" i="3"/>
  <c r="I3608" i="3"/>
  <c r="I3607" i="3"/>
  <c r="I3606" i="3"/>
  <c r="I3605" i="3"/>
  <c r="I3603" i="3"/>
  <c r="I3602" i="3"/>
  <c r="I3601" i="3"/>
  <c r="I3600" i="3"/>
  <c r="I3599" i="3"/>
  <c r="I3598" i="3"/>
  <c r="I3596" i="3"/>
  <c r="O3596" i="3" s="1"/>
  <c r="I3595" i="3"/>
  <c r="O3595" i="3" s="1"/>
  <c r="I3594" i="3"/>
  <c r="O3594" i="3" s="1"/>
  <c r="I3593" i="3"/>
  <c r="O3593" i="3" s="1"/>
  <c r="I3591" i="3"/>
  <c r="O3591" i="3" s="1"/>
  <c r="I3590" i="3"/>
  <c r="O3590" i="3" s="1"/>
  <c r="I3589" i="3"/>
  <c r="O3589" i="3" s="1"/>
  <c r="I3588" i="3"/>
  <c r="O3588" i="3" s="1"/>
  <c r="I3586" i="3"/>
  <c r="I3585" i="3"/>
  <c r="I3584" i="3"/>
  <c r="I3583" i="3"/>
  <c r="I3581" i="3"/>
  <c r="I3580" i="3"/>
  <c r="I3579" i="3"/>
  <c r="I3578" i="3"/>
  <c r="I3576" i="3"/>
  <c r="I3575" i="3"/>
  <c r="O3572" i="3"/>
  <c r="I3571" i="3"/>
  <c r="O3571" i="3" s="1"/>
  <c r="I3569" i="3"/>
  <c r="I3568" i="3"/>
  <c r="I3567" i="3"/>
  <c r="I3564" i="3"/>
  <c r="I3563" i="3"/>
  <c r="I3561" i="3"/>
  <c r="I3560" i="3"/>
  <c r="I3558" i="3"/>
  <c r="I3557" i="3"/>
  <c r="I3556" i="3"/>
  <c r="I3555" i="3"/>
  <c r="I3554" i="3"/>
  <c r="I3550" i="3"/>
  <c r="I3548" i="3"/>
  <c r="O3548" i="3" s="1"/>
  <c r="I3547" i="3"/>
  <c r="O3547" i="3" s="1"/>
  <c r="I3546" i="3"/>
  <c r="O3546" i="3" s="1"/>
  <c r="I3545" i="3"/>
  <c r="O3545" i="3" s="1"/>
  <c r="I3543" i="3"/>
  <c r="I3542" i="3"/>
  <c r="I3541" i="3"/>
  <c r="I3539" i="3"/>
  <c r="I3538" i="3"/>
  <c r="I3537" i="3"/>
  <c r="I3536" i="3"/>
  <c r="I3535" i="3"/>
  <c r="I3534" i="3"/>
  <c r="I3532" i="3"/>
  <c r="I3531" i="3"/>
  <c r="I3530" i="3"/>
  <c r="I3529" i="3"/>
  <c r="I3528" i="3"/>
  <c r="I3527" i="3"/>
  <c r="I3526" i="3"/>
  <c r="I3524" i="3"/>
  <c r="I3523" i="3"/>
  <c r="I3522" i="3"/>
  <c r="I3521" i="3"/>
  <c r="I3520" i="3"/>
  <c r="I3519" i="3"/>
  <c r="I3517" i="3"/>
  <c r="I3515" i="3"/>
  <c r="I3513" i="3"/>
  <c r="I3511" i="3"/>
  <c r="I3509" i="3"/>
  <c r="I3508" i="3"/>
  <c r="I3507" i="3"/>
  <c r="I3506" i="3"/>
  <c r="I3505" i="3"/>
  <c r="I3503" i="3"/>
  <c r="I3502" i="3"/>
  <c r="I3501" i="3"/>
  <c r="I3500" i="3"/>
  <c r="I3499" i="3"/>
  <c r="I3498" i="3"/>
  <c r="I3497" i="3"/>
  <c r="I3495" i="3"/>
  <c r="I3494" i="3"/>
  <c r="I3493" i="3"/>
  <c r="I3492" i="3"/>
  <c r="I3490" i="3"/>
  <c r="I3489" i="3"/>
  <c r="I3488" i="3"/>
  <c r="I3487" i="3"/>
  <c r="I3485" i="3"/>
  <c r="I3484" i="3"/>
  <c r="I3482" i="3"/>
  <c r="I3481" i="3"/>
  <c r="I3479" i="3"/>
  <c r="I3478" i="3"/>
  <c r="O3476" i="3"/>
  <c r="I3475" i="3"/>
  <c r="O3475" i="3" s="1"/>
  <c r="O3474" i="3"/>
  <c r="I3472" i="3"/>
  <c r="I3471" i="3"/>
  <c r="I3470" i="3"/>
  <c r="I3469" i="3"/>
  <c r="I3468" i="3"/>
  <c r="I3466" i="3"/>
  <c r="I3465" i="3"/>
  <c r="I3464" i="3"/>
  <c r="I3463" i="3"/>
  <c r="I3462" i="3"/>
  <c r="I3460" i="3"/>
  <c r="I3459" i="3"/>
  <c r="I3458" i="3"/>
  <c r="I3456" i="3"/>
  <c r="I3455" i="3"/>
  <c r="I3453" i="3"/>
  <c r="I3452" i="3"/>
  <c r="I3451" i="3"/>
  <c r="I3450" i="3"/>
  <c r="I3448" i="3"/>
  <c r="I3447" i="3"/>
  <c r="I3446" i="3"/>
  <c r="I3445" i="3"/>
  <c r="I3443" i="3"/>
  <c r="O3443" i="3" s="1"/>
  <c r="I3442" i="3"/>
  <c r="O3442" i="3" s="1"/>
  <c r="O3441" i="3"/>
  <c r="O3440" i="3"/>
  <c r="I3439" i="3"/>
  <c r="O3439" i="3" s="1"/>
  <c r="I3437" i="3"/>
  <c r="O3437" i="3" s="1"/>
  <c r="I3436" i="3"/>
  <c r="O3435" i="3"/>
  <c r="I3433" i="3"/>
  <c r="O3433" i="3" s="1"/>
  <c r="I3431" i="3"/>
  <c r="O3431" i="3" s="1"/>
  <c r="I3430" i="3"/>
  <c r="O3430" i="3" s="1"/>
  <c r="O3428" i="3"/>
  <c r="I3425" i="3"/>
  <c r="O3425" i="3" s="1"/>
  <c r="I3424" i="3"/>
  <c r="O3424" i="3" s="1"/>
  <c r="O3422" i="3"/>
  <c r="I3419" i="3"/>
  <c r="O3419" i="3" s="1"/>
  <c r="I3418" i="3"/>
  <c r="O3418" i="3" s="1"/>
  <c r="O3417" i="3"/>
  <c r="O3416" i="3"/>
  <c r="I3414" i="3"/>
  <c r="O3414" i="3" s="1"/>
  <c r="I3413" i="3"/>
  <c r="O3413" i="3" s="1"/>
  <c r="I3412" i="3"/>
  <c r="O3412" i="3" s="1"/>
  <c r="I3411" i="3"/>
  <c r="O3411" i="3" s="1"/>
  <c r="I3410" i="3"/>
  <c r="O3410" i="3" s="1"/>
  <c r="I3408" i="3"/>
  <c r="O3408" i="3" s="1"/>
  <c r="I3407" i="3"/>
  <c r="O3407" i="3" s="1"/>
  <c r="I3406" i="3"/>
  <c r="O3406" i="3" s="1"/>
  <c r="I3405" i="3"/>
  <c r="O3405" i="3" s="1"/>
  <c r="I3403" i="3"/>
  <c r="O3403" i="3" s="1"/>
  <c r="I3402" i="3"/>
  <c r="O3402" i="3" s="1"/>
  <c r="I3401" i="3"/>
  <c r="O3401" i="3" s="1"/>
  <c r="I3400" i="3"/>
  <c r="O3400" i="3" s="1"/>
  <c r="I3398" i="3"/>
  <c r="O3398" i="3" s="1"/>
  <c r="I3397" i="3"/>
  <c r="O3397" i="3" s="1"/>
  <c r="I3396" i="3"/>
  <c r="O3396" i="3" s="1"/>
  <c r="I3393" i="3"/>
  <c r="O3393" i="3" s="1"/>
  <c r="I3392" i="3"/>
  <c r="O3392" i="3" s="1"/>
  <c r="I3391" i="3"/>
  <c r="O3391" i="3" s="1"/>
  <c r="I3390" i="3"/>
  <c r="O3390" i="3" s="1"/>
  <c r="I3388" i="3"/>
  <c r="I3387" i="3"/>
  <c r="I3386" i="3"/>
  <c r="I3385" i="3"/>
  <c r="I3384" i="3"/>
  <c r="I3383" i="3"/>
  <c r="I3381" i="3"/>
  <c r="I3380" i="3"/>
  <c r="I3379" i="3"/>
  <c r="I3378" i="3"/>
  <c r="I3377" i="3"/>
  <c r="I3376" i="3"/>
  <c r="I3374" i="3"/>
  <c r="I3373" i="3"/>
  <c r="I3372" i="3"/>
  <c r="I3371" i="3"/>
  <c r="I3370" i="3"/>
  <c r="I3369" i="3"/>
  <c r="I3367" i="3"/>
  <c r="O3367" i="3" s="1"/>
  <c r="I3366" i="3"/>
  <c r="O3366" i="3" s="1"/>
  <c r="I3365" i="3"/>
  <c r="O3365" i="3" s="1"/>
  <c r="I3364" i="3"/>
  <c r="O3364" i="3" s="1"/>
  <c r="I3363" i="3"/>
  <c r="O3363" i="3" s="1"/>
  <c r="I3361" i="3"/>
  <c r="O3361" i="3" s="1"/>
  <c r="I3360" i="3"/>
  <c r="O3360" i="3" s="1"/>
  <c r="O3359" i="3"/>
  <c r="O3358" i="3"/>
  <c r="I3357" i="3"/>
  <c r="O3357" i="3" s="1"/>
  <c r="I3355" i="3"/>
  <c r="O3355" i="3" s="1"/>
  <c r="I3354" i="3"/>
  <c r="O3354" i="3" s="1"/>
  <c r="I3353" i="3"/>
  <c r="O3353" i="3" s="1"/>
  <c r="I3352" i="3"/>
  <c r="O3352" i="3" s="1"/>
  <c r="I3351" i="3"/>
  <c r="I3350" i="3"/>
  <c r="O3350" i="3" s="1"/>
  <c r="O3348" i="3"/>
  <c r="O3347" i="3"/>
  <c r="I3346" i="3"/>
  <c r="O3346" i="3" s="1"/>
  <c r="O3344" i="3"/>
  <c r="I3343" i="3"/>
  <c r="O3343" i="3" s="1"/>
  <c r="I3341" i="3"/>
  <c r="I3340" i="3"/>
  <c r="I3339" i="3"/>
  <c r="I3338" i="3"/>
  <c r="I3337" i="3"/>
  <c r="I3335" i="3"/>
  <c r="I3334" i="3"/>
  <c r="I3333" i="3"/>
  <c r="I3332" i="3"/>
  <c r="I3331" i="3"/>
  <c r="I3329" i="3"/>
  <c r="I3328" i="3"/>
  <c r="I3325" i="3"/>
  <c r="I3323" i="3"/>
  <c r="O3323" i="3"/>
  <c r="I3322" i="3"/>
  <c r="O3322" i="3" s="1"/>
  <c r="I3319" i="3"/>
  <c r="O3319" i="3" s="1"/>
  <c r="O3317" i="3"/>
  <c r="I3315" i="3"/>
  <c r="O3315" i="3" s="1"/>
  <c r="I3314" i="3"/>
  <c r="O3314" i="3" s="1"/>
  <c r="O3313" i="3"/>
  <c r="I3312" i="3"/>
  <c r="O3312" i="3" s="1"/>
  <c r="I3308" i="3"/>
  <c r="O3308" i="3" s="1"/>
  <c r="I3307" i="3"/>
  <c r="O3307" i="3" s="1"/>
  <c r="O3306" i="3"/>
  <c r="I3305" i="3"/>
  <c r="O3305" i="3" s="1"/>
  <c r="I3303" i="3"/>
  <c r="O3303" i="3" s="1"/>
  <c r="I3302" i="3"/>
  <c r="O3302" i="3" s="1"/>
  <c r="I3299" i="3"/>
  <c r="O3299" i="3"/>
  <c r="I3297" i="3"/>
  <c r="O3297" i="3" s="1"/>
  <c r="I3296" i="3"/>
  <c r="O3296" i="3" s="1"/>
  <c r="I3293" i="3"/>
  <c r="O3293" i="3" s="1"/>
  <c r="O3291" i="3"/>
  <c r="I3290" i="3"/>
  <c r="O3290" i="3" s="1"/>
  <c r="O3289" i="3"/>
  <c r="O3287" i="3"/>
  <c r="I3286" i="3"/>
  <c r="O3286" i="3" s="1"/>
  <c r="O3285" i="3"/>
  <c r="I3283" i="3"/>
  <c r="O3283" i="3" s="1"/>
  <c r="I3282" i="3"/>
  <c r="O3282" i="3" s="1"/>
  <c r="I3281" i="3"/>
  <c r="O3281" i="3" s="1"/>
  <c r="I3279" i="3"/>
  <c r="I3278" i="3"/>
  <c r="O3278" i="3" s="1"/>
  <c r="I3277" i="3"/>
  <c r="O3277" i="3" s="1"/>
  <c r="I3275" i="3"/>
  <c r="I3274" i="3"/>
  <c r="I3272" i="3"/>
  <c r="I3271" i="3"/>
  <c r="I3269" i="3"/>
  <c r="I3268" i="3"/>
  <c r="I3266" i="3"/>
  <c r="I3265" i="3"/>
  <c r="I3263" i="3"/>
  <c r="O3263" i="3" s="1"/>
  <c r="O3264" i="3" s="1"/>
  <c r="I3261" i="3"/>
  <c r="O3261" i="3" s="1"/>
  <c r="O3262" i="3" s="1"/>
  <c r="I3257" i="3"/>
  <c r="I3256" i="3"/>
  <c r="I3252" i="3"/>
  <c r="I3251" i="3"/>
  <c r="I3249" i="3"/>
  <c r="O3249" i="3" s="1"/>
  <c r="I3248" i="3"/>
  <c r="O3248" i="3"/>
  <c r="I3246" i="3"/>
  <c r="O3246" i="3" s="1"/>
  <c r="I3245" i="3"/>
  <c r="O3245" i="3" s="1"/>
  <c r="I3243" i="3"/>
  <c r="I3242" i="3"/>
  <c r="I3241" i="3"/>
  <c r="I3240" i="3"/>
  <c r="I3239" i="3"/>
  <c r="I3237" i="3"/>
  <c r="I3236" i="3"/>
  <c r="I3235" i="3"/>
  <c r="I3234" i="3"/>
  <c r="I3233" i="3"/>
  <c r="I3231" i="3"/>
  <c r="O3231" i="3" s="1"/>
  <c r="I3230" i="3"/>
  <c r="O3230" i="3" s="1"/>
  <c r="I3228" i="3"/>
  <c r="O3228" i="3"/>
  <c r="I3227" i="3"/>
  <c r="O3227" i="3" s="1"/>
  <c r="I3225" i="3"/>
  <c r="O3225" i="3" s="1"/>
  <c r="I3224" i="3"/>
  <c r="O3224" i="3" s="1"/>
  <c r="I3223" i="3"/>
  <c r="O3223" i="3" s="1"/>
  <c r="I3222" i="3"/>
  <c r="O3222" i="3" s="1"/>
  <c r="I3221" i="3"/>
  <c r="O3221" i="3" s="1"/>
  <c r="I3219" i="3"/>
  <c r="O3219" i="3" s="1"/>
  <c r="I3218" i="3"/>
  <c r="O3218" i="3" s="1"/>
  <c r="I3215" i="3"/>
  <c r="I3214" i="3"/>
  <c r="O3214" i="3" s="1"/>
  <c r="I3213" i="3"/>
  <c r="O3213" i="3" s="1"/>
  <c r="I3210" i="3"/>
  <c r="O3210" i="3" s="1"/>
  <c r="I3209" i="3"/>
  <c r="O3209" i="3"/>
  <c r="I3208" i="3"/>
  <c r="O3208" i="3" s="1"/>
  <c r="I3207" i="3"/>
  <c r="O3207" i="3" s="1"/>
  <c r="I3205" i="3"/>
  <c r="O3205" i="3" s="1"/>
  <c r="O3204" i="3"/>
  <c r="O3203" i="3"/>
  <c r="I3202" i="3"/>
  <c r="I3200" i="3"/>
  <c r="I3199" i="3"/>
  <c r="I3198" i="3"/>
  <c r="I3196" i="3"/>
  <c r="I3195" i="3"/>
  <c r="I3194" i="3"/>
  <c r="I3192" i="3"/>
  <c r="O3192" i="3" s="1"/>
  <c r="I3191" i="3"/>
  <c r="O3191" i="3" s="1"/>
  <c r="I3189" i="3"/>
  <c r="O3189" i="3" s="1"/>
  <c r="I3188" i="3"/>
  <c r="O3188" i="3" s="1"/>
  <c r="I3186" i="3"/>
  <c r="I3184" i="3"/>
  <c r="I3182" i="3"/>
  <c r="I3181" i="3"/>
  <c r="I3179" i="3"/>
  <c r="I3178" i="3"/>
  <c r="I3176" i="3"/>
  <c r="I3175" i="3"/>
  <c r="I3173" i="3"/>
  <c r="I3172" i="3"/>
  <c r="I3170" i="3"/>
  <c r="O3170" i="3" s="1"/>
  <c r="O3171" i="3" s="1"/>
  <c r="I3168" i="3"/>
  <c r="O3168" i="3" s="1"/>
  <c r="O3169" i="3" s="1"/>
  <c r="I3166" i="3"/>
  <c r="O3166" i="3" s="1"/>
  <c r="O3167" i="3" s="1"/>
  <c r="I3164" i="3"/>
  <c r="O3164" i="3" s="1"/>
  <c r="O3165" i="3" s="1"/>
  <c r="I3162" i="3"/>
  <c r="O3162" i="3" s="1"/>
  <c r="I3161" i="3"/>
  <c r="O3161" i="3" s="1"/>
  <c r="I3160" i="3"/>
  <c r="O3160" i="3" s="1"/>
  <c r="I3159" i="3"/>
  <c r="O3159" i="3" s="1"/>
  <c r="I3157" i="3"/>
  <c r="O3157" i="3"/>
  <c r="I3156" i="3"/>
  <c r="O3156" i="3" s="1"/>
  <c r="I3155" i="3"/>
  <c r="O3155" i="3" s="1"/>
  <c r="I3154" i="3"/>
  <c r="O3154" i="3" s="1"/>
  <c r="I3152" i="3"/>
  <c r="O3152" i="3"/>
  <c r="I3151" i="3"/>
  <c r="O3151" i="3" s="1"/>
  <c r="I3149" i="3"/>
  <c r="O3149" i="3" s="1"/>
  <c r="I3148" i="3"/>
  <c r="O3148" i="3" s="1"/>
  <c r="I3146" i="3"/>
  <c r="O3146" i="3" s="1"/>
  <c r="I3145" i="3"/>
  <c r="O3145" i="3" s="1"/>
  <c r="I3144" i="3"/>
  <c r="O3144" i="3" s="1"/>
  <c r="I3143" i="3"/>
  <c r="O3143" i="3" s="1"/>
  <c r="I3142" i="3"/>
  <c r="O3142" i="3" s="1"/>
  <c r="I3140" i="3"/>
  <c r="I3139" i="3"/>
  <c r="O3139" i="3" s="1"/>
  <c r="I3138" i="3"/>
  <c r="O3138" i="3" s="1"/>
  <c r="I3137" i="3"/>
  <c r="O3137" i="3" s="1"/>
  <c r="I3136" i="3"/>
  <c r="O3136" i="3" s="1"/>
  <c r="I3134" i="3"/>
  <c r="O3134" i="3" s="1"/>
  <c r="O3135" i="3" s="1"/>
  <c r="I3132" i="3"/>
  <c r="O3132" i="3" s="1"/>
  <c r="O3133" i="3" s="1"/>
  <c r="I3130" i="3"/>
  <c r="O3130" i="3" s="1"/>
  <c r="I3129" i="3"/>
  <c r="O3129" i="3" s="1"/>
  <c r="I3128" i="3"/>
  <c r="O3128" i="3" s="1"/>
  <c r="I3127" i="3"/>
  <c r="O3127" i="3" s="1"/>
  <c r="I3125" i="3"/>
  <c r="O3125" i="3" s="1"/>
  <c r="I3124" i="3"/>
  <c r="O3124" i="3" s="1"/>
  <c r="I3123" i="3"/>
  <c r="O3123" i="3" s="1"/>
  <c r="I3122" i="3"/>
  <c r="O3122" i="3" s="1"/>
  <c r="I3120" i="3"/>
  <c r="I3119" i="3"/>
  <c r="I3118" i="3"/>
  <c r="I3116" i="3"/>
  <c r="I3115" i="3"/>
  <c r="I3114" i="3"/>
  <c r="I3112" i="3"/>
  <c r="O3112" i="3" s="1"/>
  <c r="I3111" i="3"/>
  <c r="O3111" i="3" s="1"/>
  <c r="I3109" i="3"/>
  <c r="O3109" i="3" s="1"/>
  <c r="I3108" i="3"/>
  <c r="O3108" i="3" s="1"/>
  <c r="I3106" i="3"/>
  <c r="I3104" i="3"/>
  <c r="I3102" i="3"/>
  <c r="O3102" i="3" s="1"/>
  <c r="I3101" i="3"/>
  <c r="I3100" i="3"/>
  <c r="O3100" i="3" s="1"/>
  <c r="I3099" i="3"/>
  <c r="O3099" i="3" s="1"/>
  <c r="I3097" i="3"/>
  <c r="O3097" i="3"/>
  <c r="I3096" i="3"/>
  <c r="O3096" i="3" s="1"/>
  <c r="I3095" i="3"/>
  <c r="O3095" i="3" s="1"/>
  <c r="I3094" i="3"/>
  <c r="O3094" i="3" s="1"/>
  <c r="I3092" i="3"/>
  <c r="O3092" i="3" s="1"/>
  <c r="I3091" i="3"/>
  <c r="O3091" i="3" s="1"/>
  <c r="I3090" i="3"/>
  <c r="O3090" i="3" s="1"/>
  <c r="I3089" i="3"/>
  <c r="O3089" i="3" s="1"/>
  <c r="I3088" i="3"/>
  <c r="O3088" i="3" s="1"/>
  <c r="I3086" i="3"/>
  <c r="O3086" i="3" s="1"/>
  <c r="I3084" i="3"/>
  <c r="O3084" i="3" s="1"/>
  <c r="I3080" i="3"/>
  <c r="O3080" i="3" s="1"/>
  <c r="I3078" i="3"/>
  <c r="O3078" i="3"/>
  <c r="I3075" i="3"/>
  <c r="O3075" i="3" s="1"/>
  <c r="I3073" i="3"/>
  <c r="O3073" i="3" s="1"/>
  <c r="I3072" i="3"/>
  <c r="I3070" i="3"/>
  <c r="O3070" i="3" s="1"/>
  <c r="I3069" i="3"/>
  <c r="O3069" i="3" s="1"/>
  <c r="I3068" i="3"/>
  <c r="O3068" i="3" s="1"/>
  <c r="I3066" i="3"/>
  <c r="O3066" i="3" s="1"/>
  <c r="I3065" i="3"/>
  <c r="O3065" i="3" s="1"/>
  <c r="I3064" i="3"/>
  <c r="O3064" i="3" s="1"/>
  <c r="I3062" i="3"/>
  <c r="O3062" i="3" s="1"/>
  <c r="I3061" i="3"/>
  <c r="I3060" i="3"/>
  <c r="O3060" i="3" s="1"/>
  <c r="I3059" i="3"/>
  <c r="O3059" i="3" s="1"/>
  <c r="I3058" i="3"/>
  <c r="O3058" i="3" s="1"/>
  <c r="I3057" i="3"/>
  <c r="O3057" i="3" s="1"/>
  <c r="I3055" i="3"/>
  <c r="O3055" i="3" s="1"/>
  <c r="I3054" i="3"/>
  <c r="O3054" i="3" s="1"/>
  <c r="I3053" i="3"/>
  <c r="O3053" i="3" s="1"/>
  <c r="I3052" i="3"/>
  <c r="O3052" i="3" s="1"/>
  <c r="I3051" i="3"/>
  <c r="O3051" i="3" s="1"/>
  <c r="I3050" i="3"/>
  <c r="O3050" i="3"/>
  <c r="I3047" i="3"/>
  <c r="O3047" i="3" s="1"/>
  <c r="I3048" i="3"/>
  <c r="O3048" i="3" s="1"/>
  <c r="I3046" i="3"/>
  <c r="O3046" i="3" s="1"/>
  <c r="I3044" i="3"/>
  <c r="O3044" i="3"/>
  <c r="I3041" i="3"/>
  <c r="O3041" i="3" s="1"/>
  <c r="I3039" i="3"/>
  <c r="I3040" i="3"/>
  <c r="O3040" i="3" s="1"/>
  <c r="I3037" i="3"/>
  <c r="O3037" i="3" s="1"/>
  <c r="I3034" i="3"/>
  <c r="O3034" i="3" s="1"/>
  <c r="I3033" i="3"/>
  <c r="I3032" i="3"/>
  <c r="O3032" i="3" s="1"/>
  <c r="I3031" i="3"/>
  <c r="O3031" i="3" s="1"/>
  <c r="O3029" i="3"/>
  <c r="I3028" i="3"/>
  <c r="O3028" i="3" s="1"/>
  <c r="I3027" i="3"/>
  <c r="O3027" i="3" s="1"/>
  <c r="I3026" i="3"/>
  <c r="O3026" i="3" s="1"/>
  <c r="I3024" i="3"/>
  <c r="O3024" i="3" s="1"/>
  <c r="I3023" i="3"/>
  <c r="O3023" i="3" s="1"/>
  <c r="I3022" i="3"/>
  <c r="O3022" i="3" s="1"/>
  <c r="I3020" i="3"/>
  <c r="O3020" i="3" s="1"/>
  <c r="I3019" i="3"/>
  <c r="O3019" i="3" s="1"/>
  <c r="O3016" i="3"/>
  <c r="I3015" i="3"/>
  <c r="O3015" i="3" s="1"/>
  <c r="I3014" i="3"/>
  <c r="O3014" i="3" s="1"/>
  <c r="O3012" i="3"/>
  <c r="I3011" i="3"/>
  <c r="O3011" i="3" s="1"/>
  <c r="I3010" i="3"/>
  <c r="O3010" i="3" s="1"/>
  <c r="I3008" i="3"/>
  <c r="O3008" i="3" s="1"/>
  <c r="I3003" i="3"/>
  <c r="O3003" i="3"/>
  <c r="O3001" i="3"/>
  <c r="I2997" i="3"/>
  <c r="O2997" i="3" s="1"/>
  <c r="I2996" i="3"/>
  <c r="I2995" i="3"/>
  <c r="O2995" i="3" s="1"/>
  <c r="I2992" i="3"/>
  <c r="I2991" i="3"/>
  <c r="O2991" i="3" s="1"/>
  <c r="I2990" i="3"/>
  <c r="O2990" i="3" s="1"/>
  <c r="I2988" i="3"/>
  <c r="O2988" i="3" s="1"/>
  <c r="I2987" i="3"/>
  <c r="O2987" i="3" s="1"/>
  <c r="I2986" i="3"/>
  <c r="O2986" i="3" s="1"/>
  <c r="I2985" i="3"/>
  <c r="O2985" i="3" s="1"/>
  <c r="I2984" i="3"/>
  <c r="O2984" i="3" s="1"/>
  <c r="I2983" i="3"/>
  <c r="I2981" i="3"/>
  <c r="O2981" i="3" s="1"/>
  <c r="I2980" i="3"/>
  <c r="O2980" i="3" s="1"/>
  <c r="I2979" i="3"/>
  <c r="O2979" i="3" s="1"/>
  <c r="I2978" i="3"/>
  <c r="O2978" i="3" s="1"/>
  <c r="I2977" i="3"/>
  <c r="O2977" i="3" s="1"/>
  <c r="I2976" i="3"/>
  <c r="O2976" i="3" s="1"/>
  <c r="I2973" i="3"/>
  <c r="I2971" i="3"/>
  <c r="I2970" i="3"/>
  <c r="I2969" i="3"/>
  <c r="I2966" i="3"/>
  <c r="I2964" i="3"/>
  <c r="I2963" i="3"/>
  <c r="I2962" i="3"/>
  <c r="I2960" i="3"/>
  <c r="I2959" i="3"/>
  <c r="I2957" i="3"/>
  <c r="I2955" i="3"/>
  <c r="I2954" i="3"/>
  <c r="I2952" i="3"/>
  <c r="I2950" i="3"/>
  <c r="I2949" i="3"/>
  <c r="I2948" i="3"/>
  <c r="I2947" i="3"/>
  <c r="I2945" i="3"/>
  <c r="I2944" i="3"/>
  <c r="I2943" i="3"/>
  <c r="I2942" i="3"/>
  <c r="I2940" i="3"/>
  <c r="I2939" i="3"/>
  <c r="I2938" i="3"/>
  <c r="I2937" i="3"/>
  <c r="I2936" i="3"/>
  <c r="I2934" i="3"/>
  <c r="I2933" i="3"/>
  <c r="I2932" i="3"/>
  <c r="I2931" i="3"/>
  <c r="I2930" i="3"/>
  <c r="I2928" i="3"/>
  <c r="O2928" i="3" s="1"/>
  <c r="O2929" i="3" s="1"/>
  <c r="I2926" i="3"/>
  <c r="O2926" i="3" s="1"/>
  <c r="O2927" i="3" s="1"/>
  <c r="I2924" i="3"/>
  <c r="I2922" i="3"/>
  <c r="I2920" i="3"/>
  <c r="O2920" i="3" s="1"/>
  <c r="O2921" i="3" s="1"/>
  <c r="I2918" i="3"/>
  <c r="O2918" i="3"/>
  <c r="O2919" i="3" s="1"/>
  <c r="I2916" i="3"/>
  <c r="O2916" i="3" s="1"/>
  <c r="O2917" i="3" s="1"/>
  <c r="I2914" i="3"/>
  <c r="O2914" i="3" s="1"/>
  <c r="O2915" i="3" s="1"/>
  <c r="I2912" i="3"/>
  <c r="O2912" i="3" s="1"/>
  <c r="O2913" i="3" s="1"/>
  <c r="I2910" i="3"/>
  <c r="O2910" i="3" s="1"/>
  <c r="O2911" i="3" s="1"/>
  <c r="I2908" i="3"/>
  <c r="O2908" i="3" s="1"/>
  <c r="O2909" i="3"/>
  <c r="I2906" i="3"/>
  <c r="O2906" i="3" s="1"/>
  <c r="O2907" i="3" s="1"/>
  <c r="I2904" i="3"/>
  <c r="O2904" i="3" s="1"/>
  <c r="I2903" i="3"/>
  <c r="O2903" i="3" s="1"/>
  <c r="I2901" i="3"/>
  <c r="O2901" i="3" s="1"/>
  <c r="I2900" i="3"/>
  <c r="O2900" i="3" s="1"/>
  <c r="I2898" i="3"/>
  <c r="O2898" i="3" s="1"/>
  <c r="I2897" i="3"/>
  <c r="O2897" i="3" s="1"/>
  <c r="I2895" i="3"/>
  <c r="O2895" i="3" s="1"/>
  <c r="I2894" i="3"/>
  <c r="O2894" i="3" s="1"/>
  <c r="I2892" i="3"/>
  <c r="O2892" i="3" s="1"/>
  <c r="O2893" i="3" s="1"/>
  <c r="I2890" i="3"/>
  <c r="O2890" i="3" s="1"/>
  <c r="O2891" i="3" s="1"/>
  <c r="I2888" i="3"/>
  <c r="O2888" i="3" s="1"/>
  <c r="I2887" i="3"/>
  <c r="O2887" i="3" s="1"/>
  <c r="I2886" i="3"/>
  <c r="O2886" i="3" s="1"/>
  <c r="I2885" i="3"/>
  <c r="O2885" i="3"/>
  <c r="I2883" i="3"/>
  <c r="O2883" i="3" s="1"/>
  <c r="I2882" i="3"/>
  <c r="O2882" i="3" s="1"/>
  <c r="I2881" i="3"/>
  <c r="O2881" i="3" s="1"/>
  <c r="I2880" i="3"/>
  <c r="O2880" i="3" s="1"/>
  <c r="I2877" i="3"/>
  <c r="O2877" i="3" s="1"/>
  <c r="I2876" i="3"/>
  <c r="O2876" i="3" s="1"/>
  <c r="I2875" i="3"/>
  <c r="O2875" i="3" s="1"/>
  <c r="I2872" i="3"/>
  <c r="O2872" i="3" s="1"/>
  <c r="I2871" i="3"/>
  <c r="O2871" i="3" s="1"/>
  <c r="I2870" i="3"/>
  <c r="O2870" i="3" s="1"/>
  <c r="I2868" i="3"/>
  <c r="O2868" i="3" s="1"/>
  <c r="I2866" i="3"/>
  <c r="O2866" i="3" s="1"/>
  <c r="I2865" i="3"/>
  <c r="O2865" i="3" s="1"/>
  <c r="I2864" i="3"/>
  <c r="O2864" i="3" s="1"/>
  <c r="I2862" i="3"/>
  <c r="O2862" i="3" s="1"/>
  <c r="I2861" i="3"/>
  <c r="O2861" i="3"/>
  <c r="I2860" i="3"/>
  <c r="O2860" i="3" s="1"/>
  <c r="I2859" i="3"/>
  <c r="O2859" i="3" s="1"/>
  <c r="I2858" i="3"/>
  <c r="O2858" i="3" s="1"/>
  <c r="I2855" i="3"/>
  <c r="I2854" i="3"/>
  <c r="I2851" i="3"/>
  <c r="I2849" i="3"/>
  <c r="I2847" i="3"/>
  <c r="O2847" i="3" s="1"/>
  <c r="I2846" i="3"/>
  <c r="O2846" i="3" s="1"/>
  <c r="I2844" i="3"/>
  <c r="O2844" i="3" s="1"/>
  <c r="I2843" i="3"/>
  <c r="I2841" i="3"/>
  <c r="O2841" i="3" s="1"/>
  <c r="I2840" i="3"/>
  <c r="O2840" i="3" s="1"/>
  <c r="I2839" i="3"/>
  <c r="O2839" i="3"/>
  <c r="I2838" i="3"/>
  <c r="I2836" i="3"/>
  <c r="O2836" i="3" s="1"/>
  <c r="I2835" i="3"/>
  <c r="O2835" i="3" s="1"/>
  <c r="I2834" i="3"/>
  <c r="O2834" i="3" s="1"/>
  <c r="I2833" i="3"/>
  <c r="O2833" i="3" s="1"/>
  <c r="I2831" i="3"/>
  <c r="O2831" i="3" s="1"/>
  <c r="I2830" i="3"/>
  <c r="O2830" i="3" s="1"/>
  <c r="I2829" i="3"/>
  <c r="O2829" i="3" s="1"/>
  <c r="I2828" i="3"/>
  <c r="O2828" i="3" s="1"/>
  <c r="I2827" i="3"/>
  <c r="O2827" i="3" s="1"/>
  <c r="I2826" i="3"/>
  <c r="O2826" i="3" s="1"/>
  <c r="I2825" i="3"/>
  <c r="O2825" i="3" s="1"/>
  <c r="I2824" i="3"/>
  <c r="O2824" i="3" s="1"/>
  <c r="I2823" i="3"/>
  <c r="O2823" i="3" s="1"/>
  <c r="I2822" i="3"/>
  <c r="O2822" i="3" s="1"/>
  <c r="I2821" i="3"/>
  <c r="O2821" i="3" s="1"/>
  <c r="I2819" i="3"/>
  <c r="I2817" i="3"/>
  <c r="I2815" i="3"/>
  <c r="I2814" i="3"/>
  <c r="I2812" i="3"/>
  <c r="I2810" i="3"/>
  <c r="I2808" i="3"/>
  <c r="I2807" i="3"/>
  <c r="I2805" i="3"/>
  <c r="O2805" i="3" s="1"/>
  <c r="I2804" i="3"/>
  <c r="O2804" i="3" s="1"/>
  <c r="I2802" i="3"/>
  <c r="O2802" i="3" s="1"/>
  <c r="I2801" i="3"/>
  <c r="O2801" i="3" s="1"/>
  <c r="I2799" i="3"/>
  <c r="O2799" i="3" s="1"/>
  <c r="I2798" i="3"/>
  <c r="O2798" i="3" s="1"/>
  <c r="I2797" i="3"/>
  <c r="O2797" i="3" s="1"/>
  <c r="I2795" i="3"/>
  <c r="O2795" i="3" s="1"/>
  <c r="I2794" i="3"/>
  <c r="O2794" i="3" s="1"/>
  <c r="I2793" i="3"/>
  <c r="O2793" i="3" s="1"/>
  <c r="I2791" i="3"/>
  <c r="I2790" i="3"/>
  <c r="I2789" i="3"/>
  <c r="I2787" i="3"/>
  <c r="I2786" i="3"/>
  <c r="I2785" i="3"/>
  <c r="I2784" i="3"/>
  <c r="I2782" i="3"/>
  <c r="O2782" i="3"/>
  <c r="I2781" i="3"/>
  <c r="O2781" i="3" s="1"/>
  <c r="I2780" i="3"/>
  <c r="O2780" i="3" s="1"/>
  <c r="I2779" i="3"/>
  <c r="O2779" i="3" s="1"/>
  <c r="I2778" i="3"/>
  <c r="O2778" i="3" s="1"/>
  <c r="I2777" i="3"/>
  <c r="O2777" i="3" s="1"/>
  <c r="I2776" i="3"/>
  <c r="O2776" i="3" s="1"/>
  <c r="I2775" i="3"/>
  <c r="O2775" i="3" s="1"/>
  <c r="I2774" i="3"/>
  <c r="O2774" i="3" s="1"/>
  <c r="I2773" i="3"/>
  <c r="O2773" i="3" s="1"/>
  <c r="I2772" i="3"/>
  <c r="O2772" i="3" s="1"/>
  <c r="I2770" i="3"/>
  <c r="O2770" i="3" s="1"/>
  <c r="I2769" i="3"/>
  <c r="O2769" i="3"/>
  <c r="I2768" i="3"/>
  <c r="O2768" i="3" s="1"/>
  <c r="I2767" i="3"/>
  <c r="O2767" i="3" s="1"/>
  <c r="I2766" i="3"/>
  <c r="O2766" i="3" s="1"/>
  <c r="I2765" i="3"/>
  <c r="O2765" i="3"/>
  <c r="I2764" i="3"/>
  <c r="O2764" i="3" s="1"/>
  <c r="I2763" i="3"/>
  <c r="O2763" i="3" s="1"/>
  <c r="I2762" i="3"/>
  <c r="O2762" i="3" s="1"/>
  <c r="I2761" i="3"/>
  <c r="O2761" i="3" s="1"/>
  <c r="I2760" i="3"/>
  <c r="O2760" i="3" s="1"/>
  <c r="I2758" i="3"/>
  <c r="O2758" i="3" s="1"/>
  <c r="I2757" i="3"/>
  <c r="O2757" i="3" s="1"/>
  <c r="I2756" i="3"/>
  <c r="O2756" i="3" s="1"/>
  <c r="I2755" i="3"/>
  <c r="O2755" i="3" s="1"/>
  <c r="I2754" i="3"/>
  <c r="O2754" i="3" s="1"/>
  <c r="I2753" i="3"/>
  <c r="O2753" i="3" s="1"/>
  <c r="I2752" i="3"/>
  <c r="O2752" i="3"/>
  <c r="I2751" i="3"/>
  <c r="O2751" i="3" s="1"/>
  <c r="I2750" i="3"/>
  <c r="O2750" i="3" s="1"/>
  <c r="I2749" i="3"/>
  <c r="O2749" i="3" s="1"/>
  <c r="I2747" i="3"/>
  <c r="O2747" i="3" s="1"/>
  <c r="I2746" i="3"/>
  <c r="O2746" i="3" s="1"/>
  <c r="I2745" i="3"/>
  <c r="O2745" i="3" s="1"/>
  <c r="I2744" i="3"/>
  <c r="O2744" i="3" s="1"/>
  <c r="I2743" i="3"/>
  <c r="O2743" i="3" s="1"/>
  <c r="I2742" i="3"/>
  <c r="O2742" i="3" s="1"/>
  <c r="I2741" i="3"/>
  <c r="O2741" i="3" s="1"/>
  <c r="I2740" i="3"/>
  <c r="O2740" i="3" s="1"/>
  <c r="I2739" i="3"/>
  <c r="O2739" i="3" s="1"/>
  <c r="I2738" i="3"/>
  <c r="O2738" i="3" s="1"/>
  <c r="I2736" i="3"/>
  <c r="O2736" i="3" s="1"/>
  <c r="I2735" i="3"/>
  <c r="O2735" i="3" s="1"/>
  <c r="I2734" i="3"/>
  <c r="O2734" i="3"/>
  <c r="I2733" i="3"/>
  <c r="O2733" i="3" s="1"/>
  <c r="I2732" i="3"/>
  <c r="O2732" i="3" s="1"/>
  <c r="I2731" i="3"/>
  <c r="O2731" i="3" s="1"/>
  <c r="I2730" i="3"/>
  <c r="O2730" i="3" s="1"/>
  <c r="I2729" i="3"/>
  <c r="O2729" i="3" s="1"/>
  <c r="I2727" i="3"/>
  <c r="O2727" i="3" s="1"/>
  <c r="I2726" i="3"/>
  <c r="O2726" i="3" s="1"/>
  <c r="I2725" i="3"/>
  <c r="O2725" i="3" s="1"/>
  <c r="I2724" i="3"/>
  <c r="O2724" i="3" s="1"/>
  <c r="I2723" i="3"/>
  <c r="O2723" i="3"/>
  <c r="I2722" i="3"/>
  <c r="O2722" i="3" s="1"/>
  <c r="I2720" i="3"/>
  <c r="O2720" i="3" s="1"/>
  <c r="I2719" i="3"/>
  <c r="O2719" i="3" s="1"/>
  <c r="I2718" i="3"/>
  <c r="O2718" i="3"/>
  <c r="I2717" i="3"/>
  <c r="O2717" i="3" s="1"/>
  <c r="I2715" i="3"/>
  <c r="O2715" i="3" s="1"/>
  <c r="I2714" i="3"/>
  <c r="O2714" i="3" s="1"/>
  <c r="I2713" i="3"/>
  <c r="O2713" i="3"/>
  <c r="I2712" i="3"/>
  <c r="O2712" i="3" s="1"/>
  <c r="I2710" i="3"/>
  <c r="I2709" i="3"/>
  <c r="I2708" i="3"/>
  <c r="I2707" i="3"/>
  <c r="I2706" i="3"/>
  <c r="I2705" i="3"/>
  <c r="I2704" i="3"/>
  <c r="I2703" i="3"/>
  <c r="I2702" i="3"/>
  <c r="I2701" i="3"/>
  <c r="I2700" i="3"/>
  <c r="I2699" i="3"/>
  <c r="I2698" i="3"/>
  <c r="I2696" i="3"/>
  <c r="I2695" i="3"/>
  <c r="I2694" i="3"/>
  <c r="I2693" i="3"/>
  <c r="I2692" i="3"/>
  <c r="I2691" i="3"/>
  <c r="I2690" i="3"/>
  <c r="I2689" i="3"/>
  <c r="I2688" i="3"/>
  <c r="I2687" i="3"/>
  <c r="I2686" i="3"/>
  <c r="I2685" i="3"/>
  <c r="I2684" i="3"/>
  <c r="I2682" i="3"/>
  <c r="I2681" i="3"/>
  <c r="I2680" i="3"/>
  <c r="I2679" i="3"/>
  <c r="I2678" i="3"/>
  <c r="I2677" i="3"/>
  <c r="I2675" i="3"/>
  <c r="I2674" i="3"/>
  <c r="I2673" i="3"/>
  <c r="I2672" i="3"/>
  <c r="I2671" i="3"/>
  <c r="I2670" i="3"/>
  <c r="I2668" i="3"/>
  <c r="I2667" i="3"/>
  <c r="I2666" i="3"/>
  <c r="I2665" i="3"/>
  <c r="I2664" i="3"/>
  <c r="I2663" i="3"/>
  <c r="I2661" i="3"/>
  <c r="I2660" i="3"/>
  <c r="I2659" i="3"/>
  <c r="I2658" i="3"/>
  <c r="I2657" i="3"/>
  <c r="I2656" i="3"/>
  <c r="I2654" i="3"/>
  <c r="I2653" i="3"/>
  <c r="I2652" i="3"/>
  <c r="I2651" i="3"/>
  <c r="I2650" i="3"/>
  <c r="I2649" i="3"/>
  <c r="I2647" i="3"/>
  <c r="I2646" i="3"/>
  <c r="I2645" i="3"/>
  <c r="I2644" i="3"/>
  <c r="I2643" i="3"/>
  <c r="I2642" i="3"/>
  <c r="I2641" i="3"/>
  <c r="I2639" i="3"/>
  <c r="I2638" i="3"/>
  <c r="I2637" i="3"/>
  <c r="I2636" i="3"/>
  <c r="I2635" i="3"/>
  <c r="I2634" i="3"/>
  <c r="I2633" i="3"/>
  <c r="I2631" i="3"/>
  <c r="I2630" i="3"/>
  <c r="I2628" i="3"/>
  <c r="I2627" i="3"/>
  <c r="I2626" i="3"/>
  <c r="I2624" i="3"/>
  <c r="O2624" i="3"/>
  <c r="I2623" i="3"/>
  <c r="O2623" i="3" s="1"/>
  <c r="I2622" i="3"/>
  <c r="O2622" i="3" s="1"/>
  <c r="I2619" i="3"/>
  <c r="O2619" i="3" s="1"/>
  <c r="I2618" i="3"/>
  <c r="O2618" i="3"/>
  <c r="I2616" i="3"/>
  <c r="I2615" i="3"/>
  <c r="I2614" i="3"/>
  <c r="I2613" i="3"/>
  <c r="I2612" i="3"/>
  <c r="I2611" i="3"/>
  <c r="I2610" i="3"/>
  <c r="I2608" i="3"/>
  <c r="O2608" i="3" s="1"/>
  <c r="I2607" i="3"/>
  <c r="O2607" i="3" s="1"/>
  <c r="I2606" i="3"/>
  <c r="O2606" i="3"/>
  <c r="I2605" i="3"/>
  <c r="O2605" i="3" s="1"/>
  <c r="I2604" i="3"/>
  <c r="O2604" i="3" s="1"/>
  <c r="I2603" i="3"/>
  <c r="O2603" i="3" s="1"/>
  <c r="I2602" i="3"/>
  <c r="O2602" i="3"/>
  <c r="I2600" i="3"/>
  <c r="O2600" i="3" s="1"/>
  <c r="I2599" i="3"/>
  <c r="O2599" i="3" s="1"/>
  <c r="I2598" i="3"/>
  <c r="O2598" i="3" s="1"/>
  <c r="I2597" i="3"/>
  <c r="O2597" i="3"/>
  <c r="I2596" i="3"/>
  <c r="O2596" i="3" s="1"/>
  <c r="I2595" i="3"/>
  <c r="O2595" i="3" s="1"/>
  <c r="I2594" i="3"/>
  <c r="O2594" i="3" s="1"/>
  <c r="I2592" i="3"/>
  <c r="O2592" i="3" s="1"/>
  <c r="I2591" i="3"/>
  <c r="O2591" i="3" s="1"/>
  <c r="I2590" i="3"/>
  <c r="O2590" i="3" s="1"/>
  <c r="I2589" i="3"/>
  <c r="O2589" i="3" s="1"/>
  <c r="I2588" i="3"/>
  <c r="O2588" i="3"/>
  <c r="I2587" i="3"/>
  <c r="O2587" i="3" s="1"/>
  <c r="I2586" i="3"/>
  <c r="O2586" i="3" s="1"/>
  <c r="I2584" i="3"/>
  <c r="I2583" i="3"/>
  <c r="I2582" i="3"/>
  <c r="I2581" i="3"/>
  <c r="I2580" i="3"/>
  <c r="I2578" i="3"/>
  <c r="I2577" i="3"/>
  <c r="I2576" i="3"/>
  <c r="I2575" i="3"/>
  <c r="I2574" i="3"/>
  <c r="I2573" i="3"/>
  <c r="I2572" i="3"/>
  <c r="I2571" i="3"/>
  <c r="I2568" i="3"/>
  <c r="I2567" i="3"/>
  <c r="I2565" i="3"/>
  <c r="I2564" i="3"/>
  <c r="I2563" i="3"/>
  <c r="I2562" i="3"/>
  <c r="I2560" i="3"/>
  <c r="I2559" i="3"/>
  <c r="I2558" i="3"/>
  <c r="O2556" i="3"/>
  <c r="I2555" i="3"/>
  <c r="O2555" i="3" s="1"/>
  <c r="O2554" i="3"/>
  <c r="O2553" i="3"/>
  <c r="I2552" i="3"/>
  <c r="O2552" i="3" s="1"/>
  <c r="O2551" i="3"/>
  <c r="I2549" i="3"/>
  <c r="O2549" i="3" s="1"/>
  <c r="I2548" i="3"/>
  <c r="O2548" i="3" s="1"/>
  <c r="I2547" i="3"/>
  <c r="O2547" i="3" s="1"/>
  <c r="O2546" i="3"/>
  <c r="I2545" i="3"/>
  <c r="O2545" i="3" s="1"/>
  <c r="I2544" i="3"/>
  <c r="O2544" i="3" s="1"/>
  <c r="I2542" i="3"/>
  <c r="I2539" i="3"/>
  <c r="I2537" i="3"/>
  <c r="I2536" i="3"/>
  <c r="I2535" i="3"/>
  <c r="I2534" i="3"/>
  <c r="I2533" i="3"/>
  <c r="I2531" i="3"/>
  <c r="I2528" i="3"/>
  <c r="I2526" i="3"/>
  <c r="I2525" i="3"/>
  <c r="I2524" i="3"/>
  <c r="I2523" i="3"/>
  <c r="I2522" i="3"/>
  <c r="I2520" i="3"/>
  <c r="I2517" i="3"/>
  <c r="I2515" i="3"/>
  <c r="I2514" i="3"/>
  <c r="I2513" i="3"/>
  <c r="I2512" i="3"/>
  <c r="I2511" i="3"/>
  <c r="I2509" i="3"/>
  <c r="O2509" i="3" s="1"/>
  <c r="I2508" i="3"/>
  <c r="O2508" i="3" s="1"/>
  <c r="I2506" i="3"/>
  <c r="O2506" i="3" s="1"/>
  <c r="I2505" i="3"/>
  <c r="O2505" i="3" s="1"/>
  <c r="I2504" i="3"/>
  <c r="O2504" i="3" s="1"/>
  <c r="I2503" i="3"/>
  <c r="O2503" i="3" s="1"/>
  <c r="I2502" i="3"/>
  <c r="O2502" i="3" s="1"/>
  <c r="I2501" i="3"/>
  <c r="O2501" i="3" s="1"/>
  <c r="I2500" i="3"/>
  <c r="O2500" i="3" s="1"/>
  <c r="I2498" i="3"/>
  <c r="I2497" i="3"/>
  <c r="I2496" i="3"/>
  <c r="I2495" i="3"/>
  <c r="I2494" i="3"/>
  <c r="I2493" i="3"/>
  <c r="I2492" i="3"/>
  <c r="I2491" i="3"/>
  <c r="I2490" i="3"/>
  <c r="I2488" i="3"/>
  <c r="I2487" i="3"/>
  <c r="I2486" i="3"/>
  <c r="I2485" i="3"/>
  <c r="I2484" i="3"/>
  <c r="I2483" i="3"/>
  <c r="I2482" i="3"/>
  <c r="I2481" i="3"/>
  <c r="I2480" i="3"/>
  <c r="I2478" i="3"/>
  <c r="I2477" i="3"/>
  <c r="I2476" i="3"/>
  <c r="I2475" i="3"/>
  <c r="I2474" i="3"/>
  <c r="I2473" i="3"/>
  <c r="I2472" i="3"/>
  <c r="I2471" i="3"/>
  <c r="I2470" i="3"/>
  <c r="I2468" i="3"/>
  <c r="I2467" i="3"/>
  <c r="I2466" i="3"/>
  <c r="I2464" i="3"/>
  <c r="I2463" i="3"/>
  <c r="I2462" i="3"/>
  <c r="I2461" i="3"/>
  <c r="I2460" i="3"/>
  <c r="I2459" i="3"/>
  <c r="I2458" i="3"/>
  <c r="I2457" i="3"/>
  <c r="I2456" i="3"/>
  <c r="I2452" i="3"/>
  <c r="I2451" i="3"/>
  <c r="I2450" i="3"/>
  <c r="I2448" i="3"/>
  <c r="I2447" i="3"/>
  <c r="I2442" i="3"/>
  <c r="I2441" i="3"/>
  <c r="I2440" i="3"/>
  <c r="I2438" i="3"/>
  <c r="I2437" i="3"/>
  <c r="I2434" i="3"/>
  <c r="O2434" i="3"/>
  <c r="I2433" i="3"/>
  <c r="O2433" i="3" s="1"/>
  <c r="I2432" i="3"/>
  <c r="O2432" i="3" s="1"/>
  <c r="I2431" i="3"/>
  <c r="O2431" i="3" s="1"/>
  <c r="I2429" i="3"/>
  <c r="I2428" i="3"/>
  <c r="I2427" i="3"/>
  <c r="I2426" i="3"/>
  <c r="I2424" i="3"/>
  <c r="I2423" i="3"/>
  <c r="I2422" i="3"/>
  <c r="I2421" i="3"/>
  <c r="I2419" i="3"/>
  <c r="I2418" i="3"/>
  <c r="I2417" i="3"/>
  <c r="I2416" i="3"/>
  <c r="I2414" i="3"/>
  <c r="O2414" i="3"/>
  <c r="I2413" i="3"/>
  <c r="O2413" i="3" s="1"/>
  <c r="I2412" i="3"/>
  <c r="O2412" i="3" s="1"/>
  <c r="I2411" i="3"/>
  <c r="O2411" i="3" s="1"/>
  <c r="I2410" i="3"/>
  <c r="O2410" i="3" s="1"/>
  <c r="I2408" i="3"/>
  <c r="O2408" i="3" s="1"/>
  <c r="I2407" i="3"/>
  <c r="I2406" i="3"/>
  <c r="O2406" i="3" s="1"/>
  <c r="I2405" i="3"/>
  <c r="O2405" i="3" s="1"/>
  <c r="I2404" i="3"/>
  <c r="O2404" i="3" s="1"/>
  <c r="I2403" i="3"/>
  <c r="O2403" i="3" s="1"/>
  <c r="I2402" i="3"/>
  <c r="O2402" i="3" s="1"/>
  <c r="I2401" i="3"/>
  <c r="O2401" i="3" s="1"/>
  <c r="I2399" i="3"/>
  <c r="O2399" i="3" s="1"/>
  <c r="I2398" i="3"/>
  <c r="O2398" i="3" s="1"/>
  <c r="I2397" i="3"/>
  <c r="O2397" i="3"/>
  <c r="I2396" i="3"/>
  <c r="O2396" i="3" s="1"/>
  <c r="I2395" i="3"/>
  <c r="O2395" i="3" s="1"/>
  <c r="I2394" i="3"/>
  <c r="O2394" i="3" s="1"/>
  <c r="I2393" i="3"/>
  <c r="O2393" i="3"/>
  <c r="I2391" i="3"/>
  <c r="I2390" i="3"/>
  <c r="I2389" i="3"/>
  <c r="I2388" i="3"/>
  <c r="I2387" i="3"/>
  <c r="I2386" i="3"/>
  <c r="I2385" i="3"/>
  <c r="I2384" i="3"/>
  <c r="I2383" i="3"/>
  <c r="I2382" i="3"/>
  <c r="I2380" i="3"/>
  <c r="I2379" i="3"/>
  <c r="I2378" i="3"/>
  <c r="I2377" i="3"/>
  <c r="I2376" i="3"/>
  <c r="I2375" i="3"/>
  <c r="I2374" i="3"/>
  <c r="I2373" i="3"/>
  <c r="I2372" i="3"/>
  <c r="I2371" i="3"/>
  <c r="I2369" i="3"/>
  <c r="I2368" i="3"/>
  <c r="I2367" i="3"/>
  <c r="I2365" i="3"/>
  <c r="I2364" i="3"/>
  <c r="I2363" i="3"/>
  <c r="I2361" i="3"/>
  <c r="I2360" i="3"/>
  <c r="I2358" i="3"/>
  <c r="I2357" i="3"/>
  <c r="I2356" i="3"/>
  <c r="I2354" i="3"/>
  <c r="I2353" i="3"/>
  <c r="I2352" i="3"/>
  <c r="I2351" i="3"/>
  <c r="I2350" i="3"/>
  <c r="I2349" i="3"/>
  <c r="I2347" i="3"/>
  <c r="I2346" i="3"/>
  <c r="I2345" i="3"/>
  <c r="I2344" i="3"/>
  <c r="I2342" i="3"/>
  <c r="I2341" i="3"/>
  <c r="I2340" i="3"/>
  <c r="I2339" i="3"/>
  <c r="I2338" i="3"/>
  <c r="I2337" i="3"/>
  <c r="I2335" i="3"/>
  <c r="I2334" i="3"/>
  <c r="I2332" i="3"/>
  <c r="I2330" i="3"/>
  <c r="I2329" i="3"/>
  <c r="I2328" i="3"/>
  <c r="I2326" i="3"/>
  <c r="I2325" i="3"/>
  <c r="I2324" i="3"/>
  <c r="I2323" i="3"/>
  <c r="I2322" i="3"/>
  <c r="I2320" i="3"/>
  <c r="I2319" i="3"/>
  <c r="I2317" i="3"/>
  <c r="I2316" i="3"/>
  <c r="I2315" i="3"/>
  <c r="I2314" i="3"/>
  <c r="I2313" i="3"/>
  <c r="I2312" i="3"/>
  <c r="I2310" i="3"/>
  <c r="I2309" i="3"/>
  <c r="I2308" i="3"/>
  <c r="I2307" i="3"/>
  <c r="I2306" i="3"/>
  <c r="I2305" i="3"/>
  <c r="I2303" i="3"/>
  <c r="I2302" i="3"/>
  <c r="I2301" i="3"/>
  <c r="I2300" i="3"/>
  <c r="I2299" i="3"/>
  <c r="I2298" i="3"/>
  <c r="I2296" i="3"/>
  <c r="I2295" i="3"/>
  <c r="I2293" i="3"/>
  <c r="I2291" i="3"/>
  <c r="I2290" i="3"/>
  <c r="I2289" i="3"/>
  <c r="I2287" i="3"/>
  <c r="I2286" i="3"/>
  <c r="I2285" i="3"/>
  <c r="I2284" i="3"/>
  <c r="I2283" i="3"/>
  <c r="I2281" i="3"/>
  <c r="I2278" i="3"/>
  <c r="I2277" i="3"/>
  <c r="I2276" i="3"/>
  <c r="I2275" i="3"/>
  <c r="I2272" i="3"/>
  <c r="I2271" i="3"/>
  <c r="I2269" i="3"/>
  <c r="I2268" i="3"/>
  <c r="I2267" i="3"/>
  <c r="I2266" i="3"/>
  <c r="I2263" i="3"/>
  <c r="O2263" i="3" s="1"/>
  <c r="I2262" i="3"/>
  <c r="O2262" i="3" s="1"/>
  <c r="I2260" i="3"/>
  <c r="O2260" i="3" s="1"/>
  <c r="I2259" i="3"/>
  <c r="O2259" i="3" s="1"/>
  <c r="I2258" i="3"/>
  <c r="O2258" i="3" s="1"/>
  <c r="I2257" i="3"/>
  <c r="O2257" i="3" s="1"/>
  <c r="I2256" i="3"/>
  <c r="O2256" i="3" s="1"/>
  <c r="I2254" i="3"/>
  <c r="O2254" i="3" s="1"/>
  <c r="I2253" i="3"/>
  <c r="O2253" i="3" s="1"/>
  <c r="I2252" i="3"/>
  <c r="O2252" i="3" s="1"/>
  <c r="I2251" i="3"/>
  <c r="O2251" i="3" s="1"/>
  <c r="I2250" i="3"/>
  <c r="O2250" i="3" s="1"/>
  <c r="I2249" i="3"/>
  <c r="O2249" i="3" s="1"/>
  <c r="I2248" i="3"/>
  <c r="O2248" i="3" s="1"/>
  <c r="I2247" i="3"/>
  <c r="O2247" i="3" s="1"/>
  <c r="I2245" i="3"/>
  <c r="O2245" i="3" s="1"/>
  <c r="I2244" i="3"/>
  <c r="O2244" i="3" s="1"/>
  <c r="I2243" i="3"/>
  <c r="O2243" i="3" s="1"/>
  <c r="I2242" i="3"/>
  <c r="O2242" i="3" s="1"/>
  <c r="I2241" i="3"/>
  <c r="O2241" i="3" s="1"/>
  <c r="I2240" i="3"/>
  <c r="O2240" i="3" s="1"/>
  <c r="I2239" i="3"/>
  <c r="O2239" i="3" s="1"/>
  <c r="I2238" i="3"/>
  <c r="O2238" i="3" s="1"/>
  <c r="I2237" i="3"/>
  <c r="O2237" i="3"/>
  <c r="I2236" i="3"/>
  <c r="O2236" i="3" s="1"/>
  <c r="I2235" i="3"/>
  <c r="O2235" i="3" s="1"/>
  <c r="I2233" i="3"/>
  <c r="O2233" i="3" s="1"/>
  <c r="I2232" i="3"/>
  <c r="O2232" i="3" s="1"/>
  <c r="I2231" i="3"/>
  <c r="O2231" i="3" s="1"/>
  <c r="I2230" i="3"/>
  <c r="O2230" i="3" s="1"/>
  <c r="I2229" i="3"/>
  <c r="O2229" i="3" s="1"/>
  <c r="I2228" i="3"/>
  <c r="O2228" i="3"/>
  <c r="I2227" i="3"/>
  <c r="O2227" i="3" s="1"/>
  <c r="I2226" i="3"/>
  <c r="O2226" i="3" s="1"/>
  <c r="I2225" i="3"/>
  <c r="O2225" i="3" s="1"/>
  <c r="I2224" i="3"/>
  <c r="O2224" i="3" s="1"/>
  <c r="I2223" i="3"/>
  <c r="O2223" i="3" s="1"/>
  <c r="I2221" i="3"/>
  <c r="O2221" i="3" s="1"/>
  <c r="I2220" i="3"/>
  <c r="O2220" i="3" s="1"/>
  <c r="I2219" i="3"/>
  <c r="O2219" i="3"/>
  <c r="I2218" i="3"/>
  <c r="O2218" i="3" s="1"/>
  <c r="I2217" i="3"/>
  <c r="O2217" i="3" s="1"/>
  <c r="I2216" i="3"/>
  <c r="O2216" i="3" s="1"/>
  <c r="I2214" i="3"/>
  <c r="O2214" i="3" s="1"/>
  <c r="I2213" i="3"/>
  <c r="O2213" i="3" s="1"/>
  <c r="I2212" i="3"/>
  <c r="O2212" i="3" s="1"/>
  <c r="I2211" i="3"/>
  <c r="O2211" i="3" s="1"/>
  <c r="I2210" i="3"/>
  <c r="O2210" i="3" s="1"/>
  <c r="I2209" i="3"/>
  <c r="O2209" i="3" s="1"/>
  <c r="I2208" i="3"/>
  <c r="O2208" i="3" s="1"/>
  <c r="I2207" i="3"/>
  <c r="O2207" i="3" s="1"/>
  <c r="I2206" i="3"/>
  <c r="O2206" i="3" s="1"/>
  <c r="I2204" i="3"/>
  <c r="O2204" i="3" s="1"/>
  <c r="I2203" i="3"/>
  <c r="O2203" i="3" s="1"/>
  <c r="I2202" i="3"/>
  <c r="O2202" i="3" s="1"/>
  <c r="I2201" i="3"/>
  <c r="O2201" i="3"/>
  <c r="I2200" i="3"/>
  <c r="O2200" i="3" s="1"/>
  <c r="I2199" i="3"/>
  <c r="O2199" i="3" s="1"/>
  <c r="I2198" i="3"/>
  <c r="O2198" i="3" s="1"/>
  <c r="I2197" i="3"/>
  <c r="O2197" i="3" s="1"/>
  <c r="I2196" i="3"/>
  <c r="O2196" i="3" s="1"/>
  <c r="I2194" i="3"/>
  <c r="O2194" i="3" s="1"/>
  <c r="I2193" i="3"/>
  <c r="O2193" i="3" s="1"/>
  <c r="I2192" i="3"/>
  <c r="O2192" i="3"/>
  <c r="I2191" i="3"/>
  <c r="O2191" i="3" s="1"/>
  <c r="I2190" i="3"/>
  <c r="O2190" i="3" s="1"/>
  <c r="I2189" i="3"/>
  <c r="O2189" i="3" s="1"/>
  <c r="I2188" i="3"/>
  <c r="O2188" i="3"/>
  <c r="I2187" i="3"/>
  <c r="O2187" i="3" s="1"/>
  <c r="I2186" i="3"/>
  <c r="O2186" i="3" s="1"/>
  <c r="I2184" i="3"/>
  <c r="O2184" i="3" s="1"/>
  <c r="I2183" i="3"/>
  <c r="O2183" i="3" s="1"/>
  <c r="I2182" i="3"/>
  <c r="O2182" i="3" s="1"/>
  <c r="I2181" i="3"/>
  <c r="O2181" i="3" s="1"/>
  <c r="I2180" i="3"/>
  <c r="O2180" i="3" s="1"/>
  <c r="I2179" i="3"/>
  <c r="O2179" i="3"/>
  <c r="I2178" i="3"/>
  <c r="O2178" i="3" s="1"/>
  <c r="I2177" i="3"/>
  <c r="O2177" i="3" s="1"/>
  <c r="I2176" i="3"/>
  <c r="O2176" i="3" s="1"/>
  <c r="I2174" i="3"/>
  <c r="O2174" i="3"/>
  <c r="I2173" i="3"/>
  <c r="O2173" i="3" s="1"/>
  <c r="I2172" i="3"/>
  <c r="O2172" i="3" s="1"/>
  <c r="I2167" i="3"/>
  <c r="O2167" i="3" s="1"/>
  <c r="I2166" i="3"/>
  <c r="O2166" i="3"/>
  <c r="I2164" i="3"/>
  <c r="O2164" i="3" s="1"/>
  <c r="I2163" i="3"/>
  <c r="O2163" i="3" s="1"/>
  <c r="I2161" i="3"/>
  <c r="I2160" i="3"/>
  <c r="O2160" i="3" s="1"/>
  <c r="I2159" i="3"/>
  <c r="O2159" i="3"/>
  <c r="I2158" i="3"/>
  <c r="O2158" i="3" s="1"/>
  <c r="I2157" i="3"/>
  <c r="O2157" i="3"/>
  <c r="I2156" i="3"/>
  <c r="O2156" i="3" s="1"/>
  <c r="I2155" i="3"/>
  <c r="O2155" i="3" s="1"/>
  <c r="I2154" i="3"/>
  <c r="O2154" i="3" s="1"/>
  <c r="I2153" i="3"/>
  <c r="O2153" i="3" s="1"/>
  <c r="I2152" i="3"/>
  <c r="O2152" i="3"/>
  <c r="I2151" i="3"/>
  <c r="O2151" i="3" s="1"/>
  <c r="I2150" i="3"/>
  <c r="O2150" i="3" s="1"/>
  <c r="I2148" i="3"/>
  <c r="O2148" i="3" s="1"/>
  <c r="I2147" i="3"/>
  <c r="O2147" i="3"/>
  <c r="I2146" i="3"/>
  <c r="O2146" i="3" s="1"/>
  <c r="I2145" i="3"/>
  <c r="O2145" i="3" s="1"/>
  <c r="I2144" i="3"/>
  <c r="O2144" i="3" s="1"/>
  <c r="I2143" i="3"/>
  <c r="O2143" i="3"/>
  <c r="I2142" i="3"/>
  <c r="O2142" i="3" s="1"/>
  <c r="I2141" i="3"/>
  <c r="O2141" i="3" s="1"/>
  <c r="I2140" i="3"/>
  <c r="O2140" i="3" s="1"/>
  <c r="I2139" i="3"/>
  <c r="O2139" i="3" s="1"/>
  <c r="I2138" i="3"/>
  <c r="O2138" i="3" s="1"/>
  <c r="I2137" i="3"/>
  <c r="O2137" i="3" s="1"/>
  <c r="I2135" i="3"/>
  <c r="O2135" i="3" s="1"/>
  <c r="I2134" i="3"/>
  <c r="O2134" i="3"/>
  <c r="I2133" i="3"/>
  <c r="O2133" i="3" s="1"/>
  <c r="I2132" i="3"/>
  <c r="O2132" i="3" s="1"/>
  <c r="I2131" i="3"/>
  <c r="O2131" i="3" s="1"/>
  <c r="I2130" i="3"/>
  <c r="O2130" i="3"/>
  <c r="I2128" i="3"/>
  <c r="O2128" i="3" s="1"/>
  <c r="I2127" i="3"/>
  <c r="O2127" i="3" s="1"/>
  <c r="I2126" i="3"/>
  <c r="O2126" i="3" s="1"/>
  <c r="I2125" i="3"/>
  <c r="O2125" i="3"/>
  <c r="I2124" i="3"/>
  <c r="O2124" i="3" s="1"/>
  <c r="I2123" i="3"/>
  <c r="O2123" i="3" s="1"/>
  <c r="I2122" i="3"/>
  <c r="O2122" i="3" s="1"/>
  <c r="I2121" i="3"/>
  <c r="O2121" i="3" s="1"/>
  <c r="I2120" i="3"/>
  <c r="O2120" i="3" s="1"/>
  <c r="I2119" i="3"/>
  <c r="O2119" i="3" s="1"/>
  <c r="I2118" i="3"/>
  <c r="O2118" i="3" s="1"/>
  <c r="I2117" i="3"/>
  <c r="O2117" i="3"/>
  <c r="I2115" i="3"/>
  <c r="O2115" i="3" s="1"/>
  <c r="I2114" i="3"/>
  <c r="O2114" i="3" s="1"/>
  <c r="I2113" i="3"/>
  <c r="O2113" i="3" s="1"/>
  <c r="I2112" i="3"/>
  <c r="O2112" i="3"/>
  <c r="I2111" i="3"/>
  <c r="O2111" i="3" s="1"/>
  <c r="I2110" i="3"/>
  <c r="O2110" i="3" s="1"/>
  <c r="I2109" i="3"/>
  <c r="O2109" i="3" s="1"/>
  <c r="I2108" i="3"/>
  <c r="O2108" i="3" s="1"/>
  <c r="I2107" i="3"/>
  <c r="O2107" i="3" s="1"/>
  <c r="I2106" i="3"/>
  <c r="O2106" i="3" s="1"/>
  <c r="I2105" i="3"/>
  <c r="O2105" i="3" s="1"/>
  <c r="I2104" i="3"/>
  <c r="O2104" i="3" s="1"/>
  <c r="I2102" i="3"/>
  <c r="I2101" i="3"/>
  <c r="I2100" i="3"/>
  <c r="I2099" i="3"/>
  <c r="I2098" i="3"/>
  <c r="I2097" i="3"/>
  <c r="I2096" i="3"/>
  <c r="I2095" i="3"/>
  <c r="I2094" i="3"/>
  <c r="I2093" i="3"/>
  <c r="I2092" i="3"/>
  <c r="I2090" i="3"/>
  <c r="I2089" i="3"/>
  <c r="I2088" i="3"/>
  <c r="I2087" i="3"/>
  <c r="I2086" i="3"/>
  <c r="I2085" i="3"/>
  <c r="I2084" i="3"/>
  <c r="I2083" i="3"/>
  <c r="I2082" i="3"/>
  <c r="I2081" i="3"/>
  <c r="I2077" i="3"/>
  <c r="I2076" i="3"/>
  <c r="I2074" i="3"/>
  <c r="I2070" i="3"/>
  <c r="I2069" i="3"/>
  <c r="I2067" i="3"/>
  <c r="I2065" i="3"/>
  <c r="O2065" i="3" s="1"/>
  <c r="I2064" i="3"/>
  <c r="O2064" i="3" s="1"/>
  <c r="I2063" i="3"/>
  <c r="O2063" i="3"/>
  <c r="I2062" i="3"/>
  <c r="O2062" i="3" s="1"/>
  <c r="I2061" i="3"/>
  <c r="O2061" i="3" s="1"/>
  <c r="I2060" i="3"/>
  <c r="O2060" i="3" s="1"/>
  <c r="I2059" i="3"/>
  <c r="O2059" i="3"/>
  <c r="I2058" i="3"/>
  <c r="O2058" i="3" s="1"/>
  <c r="I2057" i="3"/>
  <c r="O2057" i="3" s="1"/>
  <c r="I2056" i="3"/>
  <c r="O2056" i="3" s="1"/>
  <c r="I2054" i="3"/>
  <c r="I2053" i="3"/>
  <c r="I2052" i="3"/>
  <c r="I2051" i="3"/>
  <c r="I2050" i="3"/>
  <c r="I2049" i="3"/>
  <c r="I2048" i="3"/>
  <c r="I2047" i="3"/>
  <c r="I2046" i="3"/>
  <c r="I2043" i="3"/>
  <c r="I2042" i="3"/>
  <c r="I2041" i="3"/>
  <c r="I2039" i="3"/>
  <c r="I2038" i="3"/>
  <c r="I2037" i="3"/>
  <c r="I2036" i="3"/>
  <c r="I2034" i="3"/>
  <c r="I2033" i="3"/>
  <c r="I2032" i="3"/>
  <c r="I2031" i="3"/>
  <c r="I2030" i="3"/>
  <c r="I2029" i="3"/>
  <c r="I2028" i="3"/>
  <c r="I2027" i="3"/>
  <c r="I2025" i="3"/>
  <c r="I2024" i="3"/>
  <c r="I2023" i="3"/>
  <c r="I2022" i="3"/>
  <c r="I2021" i="3"/>
  <c r="I2020" i="3"/>
  <c r="I2018" i="3"/>
  <c r="I2017" i="3"/>
  <c r="I2016" i="3"/>
  <c r="I2015" i="3"/>
  <c r="I2014" i="3"/>
  <c r="I2013" i="3"/>
  <c r="I2012" i="3"/>
  <c r="I2010" i="3"/>
  <c r="I2009" i="3"/>
  <c r="I2008" i="3"/>
  <c r="I2007" i="3"/>
  <c r="I2006" i="3"/>
  <c r="I2005" i="3"/>
  <c r="I2004" i="3"/>
  <c r="I2003" i="3"/>
  <c r="I2002" i="3"/>
  <c r="I1999" i="3"/>
  <c r="I1998" i="3"/>
  <c r="I1997" i="3"/>
  <c r="I1995" i="3"/>
  <c r="I1994" i="3"/>
  <c r="I1993" i="3"/>
  <c r="I1959" i="3"/>
  <c r="O1959" i="3" s="1"/>
  <c r="I1958" i="3"/>
  <c r="O1958" i="3" s="1"/>
  <c r="I1957" i="3"/>
  <c r="O1957" i="3"/>
  <c r="I1956" i="3"/>
  <c r="O1956" i="3" s="1"/>
  <c r="I1955" i="3"/>
  <c r="O1955" i="3" s="1"/>
  <c r="I1954" i="3"/>
  <c r="O1954" i="3" s="1"/>
  <c r="I1953" i="3"/>
  <c r="O1953" i="3" s="1"/>
  <c r="I1952" i="3"/>
  <c r="O1952" i="3" s="1"/>
  <c r="I1950" i="3"/>
  <c r="O1950" i="3"/>
  <c r="I1949" i="3"/>
  <c r="O1949" i="3" s="1"/>
  <c r="I1948" i="3"/>
  <c r="O1948" i="3" s="1"/>
  <c r="I1947" i="3"/>
  <c r="O1947" i="3" s="1"/>
  <c r="I1946" i="3"/>
  <c r="O1946" i="3"/>
  <c r="I1945" i="3"/>
  <c r="O1945" i="3" s="1"/>
  <c r="I1944" i="3"/>
  <c r="O1944" i="3" s="1"/>
  <c r="I1943" i="3"/>
  <c r="O1943" i="3" s="1"/>
  <c r="I1941" i="3"/>
  <c r="O1941" i="3" s="1"/>
  <c r="I1940" i="3"/>
  <c r="O1940" i="3" s="1"/>
  <c r="I1939" i="3"/>
  <c r="O1939" i="3"/>
  <c r="I1938" i="3"/>
  <c r="O1938" i="3" s="1"/>
  <c r="I1937" i="3"/>
  <c r="O1937" i="3" s="1"/>
  <c r="I1936" i="3"/>
  <c r="O1936" i="3" s="1"/>
  <c r="I1935" i="3"/>
  <c r="O1935" i="3" s="1"/>
  <c r="I1934" i="3"/>
  <c r="O1934" i="3" s="1"/>
  <c r="I1932" i="3"/>
  <c r="O1932" i="3"/>
  <c r="I1931" i="3"/>
  <c r="O1931" i="3" s="1"/>
  <c r="I1930" i="3"/>
  <c r="O1930" i="3" s="1"/>
  <c r="I1929" i="3"/>
  <c r="O1929" i="3" s="1"/>
  <c r="I1928" i="3"/>
  <c r="O1928" i="3"/>
  <c r="I1927" i="3"/>
  <c r="O1927" i="3" s="1"/>
  <c r="I1926" i="3"/>
  <c r="O1926" i="3" s="1"/>
  <c r="I1925" i="3"/>
  <c r="O1925" i="3" s="1"/>
  <c r="I1923" i="3"/>
  <c r="O1923" i="3" s="1"/>
  <c r="I1922" i="3"/>
  <c r="O1922" i="3" s="1"/>
  <c r="I1921" i="3"/>
  <c r="O1921" i="3"/>
  <c r="I1920" i="3"/>
  <c r="O1920" i="3" s="1"/>
  <c r="I1919" i="3"/>
  <c r="O1919" i="3" s="1"/>
  <c r="I1918" i="3"/>
  <c r="O1918" i="3" s="1"/>
  <c r="I1917" i="3"/>
  <c r="O1917" i="3" s="1"/>
  <c r="I1915" i="3"/>
  <c r="O1915" i="3" s="1"/>
  <c r="I1914" i="3"/>
  <c r="O1914" i="3"/>
  <c r="I1913" i="3"/>
  <c r="O1913" i="3" s="1"/>
  <c r="I1912" i="3"/>
  <c r="O1912" i="3" s="1"/>
  <c r="I1911" i="3"/>
  <c r="O1911" i="3" s="1"/>
  <c r="I1910" i="3"/>
  <c r="O1910" i="3"/>
  <c r="I1909" i="3"/>
  <c r="O1909" i="3" s="1"/>
  <c r="I1908" i="3"/>
  <c r="O1908" i="3" s="1"/>
  <c r="I1907" i="3"/>
  <c r="O1907" i="3" s="1"/>
  <c r="I1906" i="3"/>
  <c r="O1906" i="3"/>
  <c r="I1904" i="3"/>
  <c r="I1903" i="3"/>
  <c r="I1902" i="3"/>
  <c r="I1898" i="3"/>
  <c r="I1897" i="3"/>
  <c r="I1896" i="3"/>
  <c r="I1895" i="3"/>
  <c r="I1894" i="3"/>
  <c r="I1893" i="3"/>
  <c r="I1892" i="3"/>
  <c r="I1890" i="3"/>
  <c r="I1889" i="3"/>
  <c r="I1888" i="3"/>
  <c r="I1884" i="3"/>
  <c r="I1883" i="3"/>
  <c r="I1882" i="3"/>
  <c r="I1881" i="3"/>
  <c r="I1879" i="3"/>
  <c r="I1878" i="3"/>
  <c r="I1877" i="3"/>
  <c r="I1873" i="3"/>
  <c r="I1872" i="3"/>
  <c r="I1871" i="3"/>
  <c r="I1870" i="3"/>
  <c r="I1869" i="3"/>
  <c r="I1868" i="3"/>
  <c r="I1867" i="3"/>
  <c r="I1865" i="3"/>
  <c r="I1864" i="3"/>
  <c r="I1860" i="3"/>
  <c r="O1860" i="3" s="1"/>
  <c r="I1858" i="3"/>
  <c r="O1858" i="3" s="1"/>
  <c r="I1857" i="3"/>
  <c r="O1857" i="3" s="1"/>
  <c r="I1856" i="3"/>
  <c r="O1856" i="3" s="1"/>
  <c r="I1855" i="3"/>
  <c r="O1855" i="3"/>
  <c r="I1854" i="3"/>
  <c r="O1854" i="3" s="1"/>
  <c r="I1853" i="3"/>
  <c r="O1853" i="3" s="1"/>
  <c r="I1852" i="3"/>
  <c r="O1852" i="3" s="1"/>
  <c r="I1851" i="3"/>
  <c r="O1851" i="3"/>
  <c r="I1849" i="3"/>
  <c r="O1849" i="3" s="1"/>
  <c r="I1848" i="3"/>
  <c r="O1848" i="3" s="1"/>
  <c r="I1847" i="3"/>
  <c r="O1847" i="3" s="1"/>
  <c r="I1846" i="3"/>
  <c r="O1846" i="3" s="1"/>
  <c r="I1845" i="3"/>
  <c r="O1845" i="3" s="1"/>
  <c r="I1844" i="3"/>
  <c r="O1844" i="3" s="1"/>
  <c r="I1843" i="3"/>
  <c r="O1843" i="3" s="1"/>
  <c r="I1842" i="3"/>
  <c r="O1842" i="3"/>
  <c r="I1840" i="3"/>
  <c r="O1840" i="3" s="1"/>
  <c r="I1839" i="3"/>
  <c r="O1839" i="3" s="1"/>
  <c r="I1838" i="3"/>
  <c r="O1838" i="3" s="1"/>
  <c r="I1837" i="3"/>
  <c r="O1837" i="3"/>
  <c r="I1836" i="3"/>
  <c r="O1836" i="3" s="1"/>
  <c r="I1835" i="3"/>
  <c r="O1835" i="3" s="1"/>
  <c r="I1834" i="3"/>
  <c r="O1834" i="3" s="1"/>
  <c r="I1833" i="3"/>
  <c r="O1833" i="3" s="1"/>
  <c r="I1831" i="3"/>
  <c r="O1831" i="3" s="1"/>
  <c r="I1830" i="3"/>
  <c r="O1830" i="3" s="1"/>
  <c r="I1829" i="3"/>
  <c r="O1829" i="3" s="1"/>
  <c r="I1828" i="3"/>
  <c r="O1828" i="3" s="1"/>
  <c r="I1827" i="3"/>
  <c r="O1827" i="3" s="1"/>
  <c r="I1826" i="3"/>
  <c r="O1826" i="3" s="1"/>
  <c r="I1825" i="3"/>
  <c r="O1825" i="3" s="1"/>
  <c r="I1824" i="3"/>
  <c r="O1824" i="3"/>
  <c r="I1822" i="3"/>
  <c r="O1822" i="3" s="1"/>
  <c r="I1821" i="3"/>
  <c r="O1821" i="3" s="1"/>
  <c r="I1820" i="3"/>
  <c r="O1820" i="3" s="1"/>
  <c r="I1819" i="3"/>
  <c r="O1819" i="3"/>
  <c r="I1818" i="3"/>
  <c r="O1818" i="3" s="1"/>
  <c r="I1817" i="3"/>
  <c r="O1817" i="3" s="1"/>
  <c r="I1816" i="3"/>
  <c r="O1816" i="3" s="1"/>
  <c r="I1815" i="3"/>
  <c r="O1815" i="3" s="1"/>
  <c r="I1813" i="3"/>
  <c r="I1812" i="3"/>
  <c r="I1811" i="3"/>
  <c r="I1810" i="3"/>
  <c r="I1809" i="3"/>
  <c r="I1807" i="3"/>
  <c r="I1806" i="3"/>
  <c r="I1805" i="3"/>
  <c r="I1804" i="3"/>
  <c r="I1803" i="3"/>
  <c r="I1801" i="3"/>
  <c r="O1801" i="3" s="1"/>
  <c r="I1800" i="3"/>
  <c r="O1800" i="3" s="1"/>
  <c r="I1799" i="3"/>
  <c r="O1799" i="3" s="1"/>
  <c r="I1798" i="3"/>
  <c r="O1798" i="3" s="1"/>
  <c r="I1797" i="3"/>
  <c r="O1797" i="3" s="1"/>
  <c r="I1796" i="3"/>
  <c r="O1796" i="3" s="1"/>
  <c r="I1794" i="3"/>
  <c r="O1794" i="3" s="1"/>
  <c r="I1793" i="3"/>
  <c r="O1793" i="3" s="1"/>
  <c r="I1792" i="3"/>
  <c r="O1792" i="3"/>
  <c r="I1791" i="3"/>
  <c r="O1791" i="3" s="1"/>
  <c r="I1790" i="3"/>
  <c r="O1790" i="3" s="1"/>
  <c r="I1787" i="3"/>
  <c r="I1786" i="3"/>
  <c r="I1784" i="3"/>
  <c r="I1783" i="3"/>
  <c r="I1781" i="3"/>
  <c r="I1780" i="3"/>
  <c r="I1778" i="3"/>
  <c r="I1777" i="3"/>
  <c r="I1775" i="3"/>
  <c r="I1774" i="3"/>
  <c r="I1772" i="3"/>
  <c r="I1771" i="3"/>
  <c r="I1769" i="3"/>
  <c r="I1768" i="3"/>
  <c r="I1766" i="3"/>
  <c r="I1765" i="3"/>
  <c r="I1763" i="3"/>
  <c r="O1763" i="3" s="1"/>
  <c r="I1762" i="3"/>
  <c r="O1762" i="3"/>
  <c r="I1761" i="3"/>
  <c r="O1761" i="3" s="1"/>
  <c r="I1760" i="3"/>
  <c r="O1760" i="3" s="1"/>
  <c r="I1759" i="3"/>
  <c r="O1759" i="3" s="1"/>
  <c r="I1757" i="3"/>
  <c r="O1757" i="3" s="1"/>
  <c r="I1756" i="3"/>
  <c r="O1756" i="3" s="1"/>
  <c r="I1755" i="3"/>
  <c r="O1755" i="3" s="1"/>
  <c r="I1754" i="3"/>
  <c r="O1754" i="3" s="1"/>
  <c r="I1753" i="3"/>
  <c r="O1753" i="3" s="1"/>
  <c r="I1751" i="3"/>
  <c r="I1750" i="3"/>
  <c r="I1749" i="3"/>
  <c r="I1748" i="3"/>
  <c r="I1747" i="3"/>
  <c r="I1746" i="3"/>
  <c r="I1744" i="3"/>
  <c r="I1743" i="3"/>
  <c r="I1742" i="3"/>
  <c r="I1741" i="3"/>
  <c r="I1740" i="3"/>
  <c r="I1739" i="3"/>
  <c r="I1737" i="3"/>
  <c r="I1736" i="3"/>
  <c r="I1735" i="3"/>
  <c r="I1734" i="3"/>
  <c r="I1733" i="3"/>
  <c r="I1732" i="3"/>
  <c r="I1730" i="3"/>
  <c r="I1729" i="3"/>
  <c r="I1728" i="3"/>
  <c r="I1727" i="3"/>
  <c r="I1726" i="3"/>
  <c r="I1725" i="3"/>
  <c r="I1723" i="3"/>
  <c r="I1722" i="3"/>
  <c r="I1721" i="3"/>
  <c r="I1720" i="3"/>
  <c r="I1719" i="3"/>
  <c r="I1718" i="3"/>
  <c r="I1716" i="3"/>
  <c r="I1715" i="3"/>
  <c r="I1714" i="3"/>
  <c r="I1713" i="3"/>
  <c r="I1712" i="3"/>
  <c r="I1711" i="3"/>
  <c r="I1709" i="3"/>
  <c r="O1709" i="3" s="1"/>
  <c r="I1708" i="3"/>
  <c r="O1708" i="3" s="1"/>
  <c r="O1707" i="3"/>
  <c r="I1706" i="3"/>
  <c r="O1706" i="3" s="1"/>
  <c r="I1704" i="3"/>
  <c r="O1704" i="3" s="1"/>
  <c r="I1703" i="3"/>
  <c r="O1703" i="3" s="1"/>
  <c r="O1702" i="3"/>
  <c r="I1701" i="3"/>
  <c r="O1701" i="3" s="1"/>
  <c r="I1699" i="3"/>
  <c r="I1698" i="3"/>
  <c r="I1697" i="3"/>
  <c r="I1695" i="3"/>
  <c r="I1694" i="3"/>
  <c r="I1693" i="3"/>
  <c r="I1692" i="3"/>
  <c r="I1691" i="3"/>
  <c r="I1689" i="3"/>
  <c r="I1688" i="3"/>
  <c r="I1687" i="3"/>
  <c r="I1685" i="3"/>
  <c r="I1684" i="3"/>
  <c r="I1683" i="3"/>
  <c r="I1682" i="3"/>
  <c r="I1681" i="3"/>
  <c r="I1679" i="3"/>
  <c r="I1678" i="3"/>
  <c r="I1677" i="3"/>
  <c r="I1675" i="3"/>
  <c r="I1674" i="3"/>
  <c r="I1673" i="3"/>
  <c r="I1672" i="3"/>
  <c r="I1671" i="3"/>
  <c r="I1669" i="3"/>
  <c r="I1668" i="3"/>
  <c r="I1667" i="3"/>
  <c r="I1666" i="3"/>
  <c r="I1665" i="3"/>
  <c r="I1662" i="3"/>
  <c r="O1662" i="3" s="1"/>
  <c r="I1661" i="3"/>
  <c r="O1661" i="3" s="1"/>
  <c r="I1660" i="3"/>
  <c r="O1660" i="3"/>
  <c r="I1658" i="3"/>
  <c r="O1658" i="3" s="1"/>
  <c r="I1657" i="3"/>
  <c r="O1657" i="3" s="1"/>
  <c r="I1656" i="3"/>
  <c r="O1656" i="3" s="1"/>
  <c r="I1655" i="3"/>
  <c r="O1655" i="3"/>
  <c r="I1652" i="3"/>
  <c r="I1650" i="3"/>
  <c r="I1648" i="3"/>
  <c r="I1646" i="3"/>
  <c r="I1645" i="3"/>
  <c r="I1643" i="3"/>
  <c r="I1641" i="3"/>
  <c r="I1638" i="3"/>
  <c r="I1637" i="3"/>
  <c r="I1636" i="3"/>
  <c r="I1635" i="3"/>
  <c r="I1632" i="3"/>
  <c r="I1631" i="3"/>
  <c r="I1630" i="3"/>
  <c r="I1629" i="3"/>
  <c r="I1627" i="3"/>
  <c r="O1627" i="3" s="1"/>
  <c r="I1626" i="3"/>
  <c r="O1626" i="3" s="1"/>
  <c r="I1625" i="3"/>
  <c r="O1625" i="3" s="1"/>
  <c r="I1622" i="3"/>
  <c r="O1622" i="3" s="1"/>
  <c r="I1621" i="3"/>
  <c r="O1621" i="3" s="1"/>
  <c r="I1620" i="3"/>
  <c r="O1620" i="3"/>
  <c r="I1619" i="3"/>
  <c r="O1619" i="3" s="1"/>
  <c r="I1617" i="3"/>
  <c r="I1616" i="3"/>
  <c r="I1615" i="3"/>
  <c r="I1614" i="3"/>
  <c r="I1613" i="3"/>
  <c r="I1612" i="3"/>
  <c r="I1611" i="3"/>
  <c r="I1609" i="3"/>
  <c r="I1608" i="3"/>
  <c r="I1607" i="3"/>
  <c r="I1606" i="3"/>
  <c r="I1605" i="3"/>
  <c r="I1604" i="3"/>
  <c r="I1603" i="3"/>
  <c r="I1600" i="3"/>
  <c r="I1598" i="3"/>
  <c r="I1597" i="3"/>
  <c r="I1592" i="3"/>
  <c r="O1592" i="3"/>
  <c r="I1591" i="3"/>
  <c r="O1591" i="3" s="1"/>
  <c r="I1590" i="3"/>
  <c r="O1590" i="3" s="1"/>
  <c r="I1589" i="3"/>
  <c r="O1589" i="3" s="1"/>
  <c r="I1585" i="3"/>
  <c r="I1581" i="3"/>
  <c r="I1579" i="3"/>
  <c r="I1578" i="3"/>
  <c r="I1576" i="3"/>
  <c r="I1571" i="3"/>
  <c r="I1570" i="3"/>
  <c r="I1569" i="3"/>
  <c r="I1567" i="3"/>
  <c r="I1566" i="3"/>
  <c r="I1565" i="3"/>
  <c r="I1564" i="3"/>
  <c r="I1563" i="3"/>
  <c r="I1562" i="3"/>
  <c r="I1561" i="3"/>
  <c r="I1560" i="3"/>
  <c r="I1559" i="3"/>
  <c r="I1558" i="3"/>
  <c r="I1556" i="3"/>
  <c r="I1555" i="3"/>
  <c r="I1554" i="3"/>
  <c r="I1553" i="3"/>
  <c r="I1552" i="3"/>
  <c r="I1551" i="3"/>
  <c r="I1550" i="3"/>
  <c r="I1549" i="3"/>
  <c r="I1548" i="3"/>
  <c r="I1547" i="3"/>
  <c r="I1545" i="3"/>
  <c r="I1544" i="3"/>
  <c r="I1543" i="3"/>
  <c r="I1540" i="3"/>
  <c r="I1539" i="3"/>
  <c r="I1538" i="3"/>
  <c r="I1535" i="3"/>
  <c r="I1534" i="3"/>
  <c r="I1533" i="3"/>
  <c r="I1530" i="3"/>
  <c r="I1529" i="3"/>
  <c r="I1528" i="3"/>
  <c r="I1525" i="3"/>
  <c r="I1524" i="3"/>
  <c r="I1523" i="3"/>
  <c r="I1522" i="3"/>
  <c r="I1521" i="3"/>
  <c r="I1520" i="3"/>
  <c r="I1519" i="3"/>
  <c r="I1518" i="3"/>
  <c r="I1517" i="3"/>
  <c r="I1515" i="3"/>
  <c r="I1514" i="3"/>
  <c r="I1513" i="3"/>
  <c r="I1512" i="3"/>
  <c r="I1511" i="3"/>
  <c r="I1510" i="3"/>
  <c r="I1509" i="3"/>
  <c r="I1508" i="3"/>
  <c r="I1507" i="3"/>
  <c r="I1506" i="3"/>
  <c r="I1505" i="3"/>
  <c r="I1503" i="3"/>
  <c r="I1502" i="3"/>
  <c r="I1501" i="3"/>
  <c r="I1500" i="3"/>
  <c r="I1498" i="3"/>
  <c r="I1497" i="3"/>
  <c r="I1496" i="3"/>
  <c r="I1495" i="3"/>
  <c r="I1494" i="3"/>
  <c r="I1492" i="3"/>
  <c r="I1491" i="3"/>
  <c r="I1490" i="3"/>
  <c r="I1488" i="3"/>
  <c r="I1487" i="3"/>
  <c r="I1486" i="3"/>
  <c r="I1485" i="3"/>
  <c r="I1484" i="3"/>
  <c r="I1482" i="3"/>
  <c r="I1481" i="3"/>
  <c r="I1480" i="3"/>
  <c r="I1478" i="3"/>
  <c r="O1478" i="3"/>
  <c r="I1477" i="3"/>
  <c r="O1477" i="3" s="1"/>
  <c r="I1476" i="3"/>
  <c r="O1476" i="3" s="1"/>
  <c r="I1475" i="3"/>
  <c r="O1475" i="3" s="1"/>
  <c r="I1474" i="3"/>
  <c r="O1474" i="3"/>
  <c r="I1472" i="3"/>
  <c r="I1471" i="3"/>
  <c r="I1470" i="3"/>
  <c r="I1469" i="3"/>
  <c r="I1468" i="3"/>
  <c r="I1467" i="3"/>
  <c r="I1466" i="3"/>
  <c r="I1465" i="3"/>
  <c r="I1463" i="3"/>
  <c r="I1462" i="3"/>
  <c r="I1461" i="3"/>
  <c r="I1460" i="3"/>
  <c r="I1459" i="3"/>
  <c r="I1457" i="3"/>
  <c r="I1456" i="3"/>
  <c r="I1455" i="3"/>
  <c r="I1454" i="3"/>
  <c r="I1453" i="3"/>
  <c r="I1451" i="3"/>
  <c r="I1450" i="3"/>
  <c r="I1449" i="3"/>
  <c r="I1448" i="3"/>
  <c r="I1446" i="3"/>
  <c r="I1445" i="3"/>
  <c r="I1444" i="3"/>
  <c r="I1443" i="3"/>
  <c r="I1441" i="3"/>
  <c r="I1440" i="3"/>
  <c r="I1439" i="3"/>
  <c r="I1438" i="3"/>
  <c r="I1437" i="3"/>
  <c r="I1436" i="3"/>
  <c r="I1435" i="3"/>
  <c r="I1433" i="3"/>
  <c r="I1432" i="3"/>
  <c r="I1431" i="3"/>
  <c r="I1430" i="3"/>
  <c r="I1429" i="3"/>
  <c r="I1428" i="3"/>
  <c r="I1427" i="3"/>
  <c r="I1425" i="3"/>
  <c r="I1424" i="3"/>
  <c r="I1423" i="3"/>
  <c r="I1422" i="3"/>
  <c r="I1421" i="3"/>
  <c r="I1420" i="3"/>
  <c r="I1419" i="3"/>
  <c r="I1418" i="3"/>
  <c r="I1417" i="3"/>
  <c r="I1416" i="3"/>
  <c r="I1414" i="3"/>
  <c r="I1413" i="3"/>
  <c r="I1412" i="3"/>
  <c r="I1411" i="3"/>
  <c r="I1410" i="3"/>
  <c r="I1409" i="3"/>
  <c r="I1408" i="3"/>
  <c r="I1407" i="3"/>
  <c r="I1406" i="3"/>
  <c r="I1405" i="3"/>
  <c r="I1403" i="3"/>
  <c r="I1402" i="3"/>
  <c r="I1401" i="3"/>
  <c r="I1400" i="3"/>
  <c r="I1398" i="3"/>
  <c r="I1397" i="3"/>
  <c r="I1396" i="3"/>
  <c r="I1395" i="3"/>
  <c r="I1393" i="3"/>
  <c r="I1392" i="3"/>
  <c r="I1391" i="3"/>
  <c r="I1390" i="3"/>
  <c r="I1389" i="3"/>
  <c r="I1387" i="3"/>
  <c r="I1386" i="3"/>
  <c r="I1385" i="3"/>
  <c r="I1384" i="3"/>
  <c r="I1383" i="3"/>
  <c r="I1381" i="3"/>
  <c r="I1380" i="3"/>
  <c r="I1379" i="3"/>
  <c r="I1378" i="3"/>
  <c r="I1377" i="3"/>
  <c r="I1375" i="3"/>
  <c r="I1374" i="3"/>
  <c r="I1373" i="3"/>
  <c r="I1372" i="3"/>
  <c r="I1369" i="3"/>
  <c r="I1368" i="3"/>
  <c r="I1367" i="3"/>
  <c r="I1366" i="3"/>
  <c r="I1365" i="3"/>
  <c r="I1363" i="3"/>
  <c r="I1362" i="3"/>
  <c r="I1361" i="3"/>
  <c r="I1360" i="3"/>
  <c r="I1359" i="3"/>
  <c r="I1358" i="3"/>
  <c r="I1356" i="3"/>
  <c r="I1355" i="3"/>
  <c r="I1354" i="3"/>
  <c r="I1353" i="3"/>
  <c r="I1352" i="3"/>
  <c r="I1351" i="3"/>
  <c r="I1349" i="3"/>
  <c r="O1349" i="3" s="1"/>
  <c r="I1348" i="3"/>
  <c r="O1348" i="3" s="1"/>
  <c r="I1347" i="3"/>
  <c r="O1347" i="3" s="1"/>
  <c r="I1346" i="3"/>
  <c r="O1346" i="3" s="1"/>
  <c r="I1345" i="3"/>
  <c r="O1345" i="3" s="1"/>
  <c r="I1344" i="3"/>
  <c r="O1344" i="3" s="1"/>
  <c r="I1343" i="3"/>
  <c r="O1343" i="3" s="1"/>
  <c r="I1342" i="3"/>
  <c r="O1342" i="3"/>
  <c r="I1341" i="3"/>
  <c r="O1341" i="3" s="1"/>
  <c r="I1340" i="3"/>
  <c r="O1340" i="3" s="1"/>
  <c r="I1339" i="3"/>
  <c r="O1339" i="3" s="1"/>
  <c r="I1338" i="3"/>
  <c r="O1338" i="3"/>
  <c r="I1337" i="3"/>
  <c r="O1337" i="3" s="1"/>
  <c r="I1336" i="3"/>
  <c r="O1336" i="3" s="1"/>
  <c r="I1335" i="3"/>
  <c r="O1335" i="3" s="1"/>
  <c r="I1334" i="3"/>
  <c r="O1334" i="3"/>
  <c r="I1332" i="3"/>
  <c r="O1332" i="3" s="1"/>
  <c r="I1331" i="3"/>
  <c r="O1331" i="3" s="1"/>
  <c r="I1330" i="3"/>
  <c r="O1330" i="3" s="1"/>
  <c r="I1329" i="3"/>
  <c r="O1329" i="3" s="1"/>
  <c r="I1328" i="3"/>
  <c r="O1328" i="3" s="1"/>
  <c r="I1327" i="3"/>
  <c r="O1327" i="3" s="1"/>
  <c r="I1326" i="3"/>
  <c r="O1326" i="3" s="1"/>
  <c r="I1325" i="3"/>
  <c r="O1325" i="3"/>
  <c r="I1324" i="3"/>
  <c r="O1324" i="3" s="1"/>
  <c r="I1323" i="3"/>
  <c r="O1323" i="3" s="1"/>
  <c r="I1322" i="3"/>
  <c r="O1322" i="3" s="1"/>
  <c r="I1321" i="3"/>
  <c r="O1321" i="3"/>
  <c r="I1320" i="3"/>
  <c r="O1320" i="3" s="1"/>
  <c r="I1319" i="3"/>
  <c r="O1319" i="3" s="1"/>
  <c r="I1318" i="3"/>
  <c r="O1318" i="3" s="1"/>
  <c r="I1317" i="3"/>
  <c r="O1317" i="3"/>
  <c r="I1315" i="3"/>
  <c r="I1314" i="3"/>
  <c r="I1313" i="3"/>
  <c r="I1311" i="3"/>
  <c r="I1310" i="3"/>
  <c r="I1308" i="3"/>
  <c r="I1307" i="3"/>
  <c r="I1306" i="3"/>
  <c r="I1304" i="3"/>
  <c r="I1303" i="3"/>
  <c r="O1301" i="3"/>
  <c r="I1300" i="3"/>
  <c r="O1300" i="3" s="1"/>
  <c r="I1299" i="3"/>
  <c r="O1299" i="3"/>
  <c r="O1298" i="3"/>
  <c r="O1296" i="3"/>
  <c r="I1295" i="3"/>
  <c r="O1295" i="3"/>
  <c r="I1294" i="3"/>
  <c r="O1294" i="3" s="1"/>
  <c r="O1293" i="3"/>
  <c r="I1290" i="3"/>
  <c r="I1289" i="3"/>
  <c r="I1288" i="3"/>
  <c r="I1285" i="3"/>
  <c r="I1284" i="3"/>
  <c r="I1283" i="3"/>
  <c r="I1281" i="3"/>
  <c r="I1280" i="3"/>
  <c r="I1278" i="3"/>
  <c r="I1277" i="3"/>
  <c r="I1276" i="3"/>
  <c r="I1275" i="3"/>
  <c r="I1274" i="3"/>
  <c r="I1273" i="3"/>
  <c r="I1271" i="3"/>
  <c r="I1270" i="3"/>
  <c r="I1269" i="3"/>
  <c r="I1268" i="3"/>
  <c r="I1267" i="3"/>
  <c r="I1266" i="3"/>
  <c r="I1264" i="3"/>
  <c r="I1263" i="3"/>
  <c r="I1261" i="3"/>
  <c r="I1260" i="3"/>
  <c r="I1259" i="3"/>
  <c r="I1258" i="3"/>
  <c r="I1257" i="3"/>
  <c r="I1255" i="3"/>
  <c r="I1254" i="3"/>
  <c r="I1253" i="3"/>
  <c r="I1252" i="3"/>
  <c r="I1251" i="3"/>
  <c r="I1249" i="3"/>
  <c r="I1248" i="3"/>
  <c r="I1247" i="3"/>
  <c r="I1245" i="3"/>
  <c r="I1244" i="3"/>
  <c r="I1243" i="3"/>
  <c r="I1242" i="3"/>
  <c r="I1241" i="3"/>
  <c r="I1240" i="3"/>
  <c r="I1239" i="3"/>
  <c r="I1238" i="3"/>
  <c r="I1237" i="3"/>
  <c r="I1235" i="3"/>
  <c r="I1234" i="3"/>
  <c r="I1233" i="3"/>
  <c r="I1232" i="3"/>
  <c r="I1231" i="3"/>
  <c r="I1230" i="3"/>
  <c r="I1229" i="3"/>
  <c r="I1228" i="3"/>
  <c r="I1227" i="3"/>
  <c r="I1225" i="3"/>
  <c r="I1224" i="3"/>
  <c r="I1223" i="3"/>
  <c r="I1221" i="3"/>
  <c r="I1220" i="3"/>
  <c r="I1219" i="3"/>
  <c r="I1218" i="3"/>
  <c r="I1217" i="3"/>
  <c r="I1216" i="3"/>
  <c r="I1215" i="3"/>
  <c r="I1214" i="3"/>
  <c r="I1213" i="3"/>
  <c r="I1211" i="3"/>
  <c r="I1210" i="3"/>
  <c r="I1209" i="3"/>
  <c r="I1208" i="3"/>
  <c r="I1207" i="3"/>
  <c r="I1206" i="3"/>
  <c r="I1205" i="3"/>
  <c r="I1204" i="3"/>
  <c r="I1203" i="3"/>
  <c r="I1201" i="3"/>
  <c r="I1200" i="3"/>
  <c r="I1198" i="3"/>
  <c r="I1197" i="3"/>
  <c r="I1196" i="3"/>
  <c r="I1195" i="3"/>
  <c r="I1194" i="3"/>
  <c r="I1192" i="3"/>
  <c r="I1191" i="3"/>
  <c r="I1190" i="3"/>
  <c r="I1189" i="3"/>
  <c r="I1188" i="3"/>
  <c r="I1186" i="3"/>
  <c r="I1185" i="3"/>
  <c r="I1184" i="3"/>
  <c r="I1183" i="3"/>
  <c r="I1182" i="3"/>
  <c r="I1180" i="3"/>
  <c r="I1179" i="3"/>
  <c r="I1178" i="3"/>
  <c r="I1177" i="3"/>
  <c r="I1176" i="3"/>
  <c r="I1174" i="3"/>
  <c r="I1173" i="3"/>
  <c r="I1171" i="3"/>
  <c r="I1170" i="3"/>
  <c r="I1169" i="3"/>
  <c r="I1168" i="3"/>
  <c r="I1166" i="3"/>
  <c r="I1165" i="3"/>
  <c r="I1164" i="3"/>
  <c r="I1163" i="3"/>
  <c r="I1161" i="3"/>
  <c r="I1160" i="3"/>
  <c r="I1159" i="3"/>
  <c r="I1158" i="3"/>
  <c r="I1157" i="3"/>
  <c r="I1155" i="3"/>
  <c r="I1154" i="3"/>
  <c r="I1153" i="3"/>
  <c r="I1152" i="3"/>
  <c r="I1151" i="3"/>
  <c r="I1149" i="3"/>
  <c r="I1148" i="3"/>
  <c r="I1147" i="3"/>
  <c r="I1146" i="3"/>
  <c r="I1145" i="3"/>
  <c r="I1143" i="3"/>
  <c r="I1142" i="3"/>
  <c r="I1141" i="3"/>
  <c r="I1140" i="3"/>
  <c r="I1139" i="3"/>
  <c r="I1135" i="3"/>
  <c r="I1134" i="3"/>
  <c r="I1133" i="3"/>
  <c r="I1131" i="3"/>
  <c r="I1130" i="3"/>
  <c r="I1129" i="3"/>
  <c r="I1128" i="3"/>
  <c r="I1127" i="3"/>
  <c r="I1126" i="3"/>
  <c r="I1125" i="3"/>
  <c r="I1123" i="3"/>
  <c r="I1122" i="3"/>
  <c r="I1121" i="3"/>
  <c r="I1120" i="3"/>
  <c r="I1118" i="3"/>
  <c r="I1117" i="3"/>
  <c r="I1116" i="3"/>
  <c r="I1115" i="3"/>
  <c r="I1114" i="3"/>
  <c r="I1113" i="3"/>
  <c r="I1112" i="3"/>
  <c r="I1110" i="3"/>
  <c r="I1109" i="3"/>
  <c r="I1108" i="3"/>
  <c r="I1107" i="3"/>
  <c r="I1105" i="3"/>
  <c r="I1104" i="3"/>
  <c r="I1103" i="3"/>
  <c r="I1101" i="3"/>
  <c r="I1100" i="3"/>
  <c r="I1099" i="3"/>
  <c r="I1098" i="3"/>
  <c r="I1097" i="3"/>
  <c r="I1096" i="3"/>
  <c r="I1095" i="3"/>
  <c r="I1094" i="3"/>
  <c r="I1093" i="3"/>
  <c r="I1092" i="3"/>
  <c r="I1090" i="3"/>
  <c r="I1089" i="3"/>
  <c r="I1088" i="3"/>
  <c r="I1087" i="3"/>
  <c r="I1086" i="3"/>
  <c r="I1085" i="3"/>
  <c r="I1084" i="3"/>
  <c r="I1083" i="3"/>
  <c r="I1082" i="3"/>
  <c r="I1081" i="3"/>
  <c r="I1079" i="3"/>
  <c r="I1078" i="3"/>
  <c r="I1077" i="3"/>
  <c r="I1075" i="3"/>
  <c r="I1074" i="3"/>
  <c r="I1073" i="3"/>
  <c r="I1072" i="3"/>
  <c r="I1071" i="3"/>
  <c r="I1070" i="3"/>
  <c r="I1069" i="3"/>
  <c r="I1068" i="3"/>
  <c r="I1067" i="3"/>
  <c r="I1066" i="3"/>
  <c r="I1064" i="3"/>
  <c r="I1063" i="3"/>
  <c r="I1062" i="3"/>
  <c r="I1061" i="3"/>
  <c r="I1060" i="3"/>
  <c r="I1059" i="3"/>
  <c r="I1058" i="3"/>
  <c r="I1057" i="3"/>
  <c r="I1056" i="3"/>
  <c r="I1055" i="3"/>
  <c r="I1053" i="3"/>
  <c r="I1052" i="3"/>
  <c r="I1051" i="3"/>
  <c r="I1050" i="3"/>
  <c r="I1049" i="3"/>
  <c r="I1047" i="3"/>
  <c r="I1046" i="3"/>
  <c r="I1045" i="3"/>
  <c r="I1044" i="3"/>
  <c r="I1043" i="3"/>
  <c r="I1041" i="3"/>
  <c r="I1040" i="3"/>
  <c r="I1039" i="3"/>
  <c r="I1038" i="3"/>
  <c r="I1037" i="3"/>
  <c r="I1036" i="3"/>
  <c r="I1034" i="3"/>
  <c r="I1033" i="3"/>
  <c r="I1032" i="3"/>
  <c r="I1031" i="3"/>
  <c r="I1029" i="3"/>
  <c r="I1028" i="3"/>
  <c r="I1027" i="3"/>
  <c r="I1026" i="3"/>
  <c r="I1025" i="3"/>
  <c r="I1024" i="3"/>
  <c r="I1023" i="3"/>
  <c r="I1022" i="3"/>
  <c r="I1021" i="3"/>
  <c r="I1020" i="3"/>
  <c r="I1018" i="3"/>
  <c r="I1017" i="3"/>
  <c r="I1016" i="3"/>
  <c r="I1015" i="3"/>
  <c r="I1014" i="3"/>
  <c r="I1013" i="3"/>
  <c r="I1012" i="3"/>
  <c r="I1011" i="3"/>
  <c r="I1010" i="3"/>
  <c r="I1009" i="3"/>
  <c r="I1007" i="3"/>
  <c r="I1006" i="3"/>
  <c r="I1005" i="3"/>
  <c r="I1004" i="3"/>
  <c r="I1003" i="3"/>
  <c r="I1002" i="3"/>
  <c r="I1001" i="3"/>
  <c r="I1000" i="3"/>
  <c r="I999" i="3"/>
  <c r="I997" i="3"/>
  <c r="I996" i="3"/>
  <c r="I995" i="3"/>
  <c r="I994" i="3"/>
  <c r="I993" i="3"/>
  <c r="I992" i="3"/>
  <c r="I990" i="3"/>
  <c r="I989" i="3"/>
  <c r="I988" i="3"/>
  <c r="I987" i="3"/>
  <c r="I986" i="3"/>
  <c r="I985" i="3"/>
  <c r="I983" i="3"/>
  <c r="I982" i="3"/>
  <c r="I981" i="3"/>
  <c r="I980" i="3"/>
  <c r="I979" i="3"/>
  <c r="I978" i="3"/>
  <c r="I977" i="3"/>
  <c r="I976" i="3"/>
  <c r="I975" i="3"/>
  <c r="I974" i="3"/>
  <c r="I973" i="3"/>
  <c r="I972" i="3"/>
  <c r="I971" i="3"/>
  <c r="I970" i="3"/>
  <c r="I969" i="3"/>
  <c r="I968" i="3"/>
  <c r="I966" i="3"/>
  <c r="I965" i="3"/>
  <c r="I964" i="3"/>
  <c r="I963" i="3"/>
  <c r="I962" i="3"/>
  <c r="I961" i="3"/>
  <c r="I960" i="3"/>
  <c r="I959" i="3"/>
  <c r="I958" i="3"/>
  <c r="I956" i="3"/>
  <c r="I955" i="3"/>
  <c r="I954" i="3"/>
  <c r="I953" i="3"/>
  <c r="I952" i="3"/>
  <c r="I951" i="3"/>
  <c r="I950" i="3"/>
  <c r="I949" i="3"/>
  <c r="I948" i="3"/>
  <c r="I947" i="3"/>
  <c r="I946" i="3"/>
  <c r="I945" i="3"/>
  <c r="I944" i="3"/>
  <c r="I943" i="3"/>
  <c r="I942" i="3"/>
  <c r="I941" i="3"/>
  <c r="I939" i="3"/>
  <c r="I938" i="3"/>
  <c r="I937" i="3"/>
  <c r="I936" i="3"/>
  <c r="I935" i="3"/>
  <c r="I933" i="3"/>
  <c r="I932" i="3"/>
  <c r="I931" i="3"/>
  <c r="I930" i="3"/>
  <c r="I929" i="3"/>
  <c r="I927" i="3"/>
  <c r="I926" i="3"/>
  <c r="I925" i="3"/>
  <c r="I924" i="3"/>
  <c r="I923" i="3"/>
  <c r="I922" i="3"/>
  <c r="I921" i="3"/>
  <c r="I920" i="3"/>
  <c r="I919" i="3"/>
  <c r="I918" i="3"/>
  <c r="I917" i="3"/>
  <c r="I915" i="3"/>
  <c r="I914" i="3"/>
  <c r="I913" i="3"/>
  <c r="I912" i="3"/>
  <c r="I911" i="3"/>
  <c r="I910" i="3"/>
  <c r="I909" i="3"/>
  <c r="I908" i="3"/>
  <c r="I907" i="3"/>
  <c r="I906" i="3"/>
  <c r="I905" i="3"/>
  <c r="I903" i="3"/>
  <c r="I902" i="3"/>
  <c r="I901" i="3"/>
  <c r="I900" i="3"/>
  <c r="I899" i="3"/>
  <c r="I898" i="3"/>
  <c r="I896" i="3"/>
  <c r="I895" i="3"/>
  <c r="I894" i="3"/>
  <c r="I893" i="3"/>
  <c r="I892" i="3"/>
  <c r="I891" i="3"/>
  <c r="I889" i="3"/>
  <c r="I888" i="3"/>
  <c r="I887" i="3"/>
  <c r="I886" i="3"/>
  <c r="I885" i="3"/>
  <c r="I884" i="3"/>
  <c r="I882" i="3"/>
  <c r="O882" i="3" s="1"/>
  <c r="I881" i="3"/>
  <c r="O881" i="3"/>
  <c r="I879" i="3"/>
  <c r="O879" i="3" s="1"/>
  <c r="I878" i="3"/>
  <c r="O878" i="3" s="1"/>
  <c r="I876" i="3"/>
  <c r="I875" i="3"/>
  <c r="I874" i="3"/>
  <c r="I873" i="3"/>
  <c r="I872" i="3"/>
  <c r="I871" i="3"/>
  <c r="I870" i="3"/>
  <c r="I868" i="3"/>
  <c r="I867" i="3"/>
  <c r="I866" i="3"/>
  <c r="I865" i="3"/>
  <c r="I864" i="3"/>
  <c r="I863" i="3"/>
  <c r="I862" i="3"/>
  <c r="I860" i="3"/>
  <c r="I859" i="3"/>
  <c r="I858" i="3"/>
  <c r="I857" i="3"/>
  <c r="I856" i="3"/>
  <c r="I855" i="3"/>
  <c r="I854" i="3"/>
  <c r="I852" i="3"/>
  <c r="O852" i="3" s="1"/>
  <c r="I851" i="3"/>
  <c r="O851" i="3" s="1"/>
  <c r="I850" i="3"/>
  <c r="O850" i="3" s="1"/>
  <c r="I848" i="3"/>
  <c r="O848" i="3"/>
  <c r="I847" i="3"/>
  <c r="O847" i="3" s="1"/>
  <c r="I846" i="3"/>
  <c r="O846" i="3" s="1"/>
  <c r="I844" i="3"/>
  <c r="O844" i="3" s="1"/>
  <c r="I843" i="3"/>
  <c r="O843" i="3" s="1"/>
  <c r="I842" i="3"/>
  <c r="O842" i="3" s="1"/>
  <c r="I841" i="3"/>
  <c r="O841" i="3" s="1"/>
  <c r="I839" i="3"/>
  <c r="O839" i="3" s="1"/>
  <c r="I838" i="3"/>
  <c r="O838" i="3"/>
  <c r="I837" i="3"/>
  <c r="O837" i="3" s="1"/>
  <c r="I836" i="3"/>
  <c r="O836" i="3" s="1"/>
  <c r="I834" i="3"/>
  <c r="O834" i="3" s="1"/>
  <c r="I833" i="3"/>
  <c r="O833" i="3"/>
  <c r="I832" i="3"/>
  <c r="O832" i="3" s="1"/>
  <c r="I830" i="3"/>
  <c r="O830" i="3" s="1"/>
  <c r="I829" i="3"/>
  <c r="O829" i="3" s="1"/>
  <c r="I828" i="3"/>
  <c r="O828" i="3"/>
  <c r="I827" i="3"/>
  <c r="O827" i="3" s="1"/>
  <c r="I826" i="3"/>
  <c r="O826" i="3" s="1"/>
  <c r="I825" i="3"/>
  <c r="O825" i="3" s="1"/>
  <c r="I823" i="3"/>
  <c r="O823" i="3" s="1"/>
  <c r="I822" i="3"/>
  <c r="O822" i="3" s="1"/>
  <c r="I821" i="3"/>
  <c r="O821" i="3" s="1"/>
  <c r="I820" i="3"/>
  <c r="O820" i="3" s="1"/>
  <c r="I819" i="3"/>
  <c r="O819" i="3"/>
  <c r="I818" i="3"/>
  <c r="O818" i="3" s="1"/>
  <c r="I816" i="3"/>
  <c r="O816" i="3" s="1"/>
  <c r="I815" i="3"/>
  <c r="O815" i="3" s="1"/>
  <c r="I814" i="3"/>
  <c r="O814" i="3"/>
  <c r="I812" i="3"/>
  <c r="O812" i="3" s="1"/>
  <c r="I811" i="3"/>
  <c r="O811" i="3" s="1"/>
  <c r="I810" i="3"/>
  <c r="O810" i="3" s="1"/>
  <c r="I808" i="3"/>
  <c r="O808" i="3" s="1"/>
  <c r="I807" i="3"/>
  <c r="O807" i="3" s="1"/>
  <c r="I806" i="3"/>
  <c r="O806" i="3" s="1"/>
  <c r="I805" i="3"/>
  <c r="O805" i="3" s="1"/>
  <c r="I804" i="3"/>
  <c r="O804" i="3" s="1"/>
  <c r="I803" i="3"/>
  <c r="O803" i="3" s="1"/>
  <c r="I801" i="3"/>
  <c r="O801" i="3" s="1"/>
  <c r="I800" i="3"/>
  <c r="O800" i="3" s="1"/>
  <c r="I799" i="3"/>
  <c r="O799" i="3"/>
  <c r="I798" i="3"/>
  <c r="O798" i="3" s="1"/>
  <c r="I797" i="3"/>
  <c r="O797" i="3" s="1"/>
  <c r="I796" i="3"/>
  <c r="O796" i="3" s="1"/>
  <c r="I795" i="3"/>
  <c r="O795" i="3"/>
  <c r="I794" i="3"/>
  <c r="O794" i="3" s="1"/>
  <c r="I792" i="3"/>
  <c r="O792" i="3" s="1"/>
  <c r="I791" i="3"/>
  <c r="O791" i="3" s="1"/>
  <c r="I790" i="3"/>
  <c r="O790" i="3" s="1"/>
  <c r="I789" i="3"/>
  <c r="O789" i="3" s="1"/>
  <c r="I788" i="3"/>
  <c r="O788" i="3" s="1"/>
  <c r="I787" i="3"/>
  <c r="O787" i="3" s="1"/>
  <c r="I786" i="3"/>
  <c r="O786" i="3" s="1"/>
  <c r="I785" i="3"/>
  <c r="O785" i="3" s="1"/>
  <c r="I783" i="3"/>
  <c r="I782" i="3"/>
  <c r="I781" i="3"/>
  <c r="I779" i="3"/>
  <c r="I778" i="3"/>
  <c r="I777" i="3"/>
  <c r="I775" i="3"/>
  <c r="I773" i="3"/>
  <c r="I771" i="3"/>
  <c r="O771" i="3" s="1"/>
  <c r="I770" i="3"/>
  <c r="O770" i="3" s="1"/>
  <c r="I769" i="3"/>
  <c r="O769" i="3"/>
  <c r="I767" i="3"/>
  <c r="I766" i="3"/>
  <c r="I765" i="3"/>
  <c r="I764" i="3"/>
  <c r="I763" i="3"/>
  <c r="I761" i="3"/>
  <c r="I760" i="3"/>
  <c r="I759" i="3"/>
  <c r="I757" i="3"/>
  <c r="I756" i="3"/>
  <c r="I755" i="3"/>
  <c r="I753" i="3"/>
  <c r="I751" i="3"/>
  <c r="I750" i="3"/>
  <c r="I749" i="3"/>
  <c r="I748" i="3"/>
  <c r="I747" i="3"/>
  <c r="I746" i="3"/>
  <c r="I745" i="3"/>
  <c r="I744" i="3"/>
  <c r="I742" i="3"/>
  <c r="I741" i="3"/>
  <c r="I740" i="3"/>
  <c r="I738" i="3"/>
  <c r="I737" i="3"/>
  <c r="I736" i="3"/>
  <c r="I734" i="3"/>
  <c r="I733" i="3"/>
  <c r="I732" i="3"/>
  <c r="I730" i="3"/>
  <c r="I729" i="3"/>
  <c r="I728" i="3"/>
  <c r="I726" i="3"/>
  <c r="I725" i="3"/>
  <c r="I724" i="3"/>
  <c r="I722" i="3"/>
  <c r="I721" i="3"/>
  <c r="I720" i="3"/>
  <c r="I718" i="3"/>
  <c r="I717" i="3"/>
  <c r="I716" i="3"/>
  <c r="I715" i="3"/>
  <c r="I714" i="3"/>
  <c r="I712" i="3"/>
  <c r="I711" i="3"/>
  <c r="I710" i="3"/>
  <c r="I709" i="3"/>
  <c r="I708" i="3"/>
  <c r="I706" i="3"/>
  <c r="I705" i="3"/>
  <c r="I704" i="3"/>
  <c r="I703" i="3"/>
  <c r="I701" i="3"/>
  <c r="I700" i="3"/>
  <c r="I699" i="3"/>
  <c r="I698" i="3"/>
  <c r="I696" i="3"/>
  <c r="I695" i="3"/>
  <c r="I694" i="3"/>
  <c r="I693" i="3"/>
  <c r="I692" i="3"/>
  <c r="I691" i="3"/>
  <c r="I689" i="3"/>
  <c r="I687" i="3"/>
  <c r="I686" i="3"/>
  <c r="I685" i="3"/>
  <c r="I684" i="3"/>
  <c r="I683" i="3"/>
  <c r="I682" i="3"/>
  <c r="I680" i="3"/>
  <c r="I678" i="3"/>
  <c r="I677" i="3"/>
  <c r="I676" i="3"/>
  <c r="I675" i="3"/>
  <c r="I674" i="3"/>
  <c r="I672" i="3"/>
  <c r="I671" i="3"/>
  <c r="I670" i="3"/>
  <c r="I669" i="3"/>
  <c r="I668" i="3"/>
  <c r="I666" i="3"/>
  <c r="I665" i="3"/>
  <c r="I664" i="3"/>
  <c r="I663" i="3"/>
  <c r="I662" i="3"/>
  <c r="I661" i="3"/>
  <c r="I659" i="3"/>
  <c r="I658" i="3"/>
  <c r="I657" i="3"/>
  <c r="I656" i="3"/>
  <c r="I655" i="3"/>
  <c r="I653" i="3"/>
  <c r="I652" i="3"/>
  <c r="I651" i="3"/>
  <c r="I650" i="3"/>
  <c r="I649" i="3"/>
  <c r="I648" i="3"/>
  <c r="I646" i="3"/>
  <c r="I645" i="3"/>
  <c r="I644" i="3"/>
  <c r="I643" i="3"/>
  <c r="I642" i="3"/>
  <c r="I640" i="3"/>
  <c r="I639" i="3"/>
  <c r="I638" i="3"/>
  <c r="I637" i="3"/>
  <c r="I636" i="3"/>
  <c r="I634" i="3"/>
  <c r="I633" i="3"/>
  <c r="I632" i="3"/>
  <c r="I631" i="3"/>
  <c r="I629" i="3"/>
  <c r="I628" i="3"/>
  <c r="I627" i="3"/>
  <c r="I625" i="3"/>
  <c r="I624" i="3"/>
  <c r="I623" i="3"/>
  <c r="I621" i="3"/>
  <c r="I620" i="3"/>
  <c r="I619" i="3"/>
  <c r="I618" i="3"/>
  <c r="I617" i="3"/>
  <c r="I616" i="3"/>
  <c r="I615" i="3"/>
  <c r="I614" i="3"/>
  <c r="I613" i="3"/>
  <c r="I612" i="3"/>
  <c r="I610" i="3"/>
  <c r="I609" i="3"/>
  <c r="I608" i="3"/>
  <c r="I607" i="3"/>
  <c r="I606" i="3"/>
  <c r="I604" i="3"/>
  <c r="I603" i="3"/>
  <c r="I602" i="3"/>
  <c r="I601" i="3"/>
  <c r="I600" i="3"/>
  <c r="I599" i="3"/>
  <c r="I598" i="3"/>
  <c r="I597" i="3"/>
  <c r="I596" i="3"/>
  <c r="I595" i="3"/>
  <c r="I593" i="3"/>
  <c r="I592" i="3"/>
  <c r="I591" i="3"/>
  <c r="I589" i="3"/>
  <c r="I588" i="3"/>
  <c r="I587" i="3"/>
  <c r="I585" i="3"/>
  <c r="I584" i="3"/>
  <c r="I583" i="3"/>
  <c r="I582" i="3"/>
  <c r="I581" i="3"/>
  <c r="I579" i="3"/>
  <c r="I578" i="3"/>
  <c r="I577" i="3"/>
  <c r="I576" i="3"/>
  <c r="I575" i="3"/>
  <c r="I573" i="3"/>
  <c r="I572" i="3"/>
  <c r="I571" i="3"/>
  <c r="I570" i="3"/>
  <c r="I569" i="3"/>
  <c r="I567" i="3"/>
  <c r="I566" i="3"/>
  <c r="I565" i="3"/>
  <c r="I564" i="3"/>
  <c r="I563" i="3"/>
  <c r="I561" i="3"/>
  <c r="I560" i="3"/>
  <c r="I559" i="3"/>
  <c r="I558" i="3"/>
  <c r="I557" i="3"/>
  <c r="I556" i="3"/>
  <c r="I554" i="3"/>
  <c r="I553" i="3"/>
  <c r="I552" i="3"/>
  <c r="I551" i="3"/>
  <c r="I550" i="3"/>
  <c r="I549" i="3"/>
  <c r="I547" i="3"/>
  <c r="I546" i="3"/>
  <c r="I545" i="3"/>
  <c r="I544" i="3"/>
  <c r="I543" i="3"/>
  <c r="I542" i="3"/>
  <c r="I540" i="3"/>
  <c r="I539" i="3"/>
  <c r="I538" i="3"/>
  <c r="I537" i="3"/>
  <c r="I536" i="3"/>
  <c r="I535" i="3"/>
  <c r="I533" i="3"/>
  <c r="I532" i="3"/>
  <c r="I531" i="3"/>
  <c r="I530" i="3"/>
  <c r="I528" i="3"/>
  <c r="I527" i="3"/>
  <c r="I526" i="3"/>
  <c r="I525" i="3"/>
  <c r="I523" i="3"/>
  <c r="I522" i="3"/>
  <c r="I521" i="3"/>
  <c r="I520" i="3"/>
  <c r="I519" i="3"/>
  <c r="I518" i="3"/>
  <c r="I517" i="3"/>
  <c r="I516" i="3"/>
  <c r="I515" i="3"/>
  <c r="I513" i="3"/>
  <c r="I512" i="3"/>
  <c r="I511" i="3"/>
  <c r="I510" i="3"/>
  <c r="I508" i="3"/>
  <c r="I507" i="3"/>
  <c r="I506" i="3"/>
  <c r="I505" i="3"/>
  <c r="I504" i="3"/>
  <c r="I503" i="3"/>
  <c r="I502" i="3"/>
  <c r="I501" i="3"/>
  <c r="I500" i="3"/>
  <c r="I498" i="3"/>
  <c r="I495" i="3"/>
  <c r="I490" i="3"/>
  <c r="I489" i="3"/>
  <c r="I488" i="3"/>
  <c r="I487" i="3"/>
  <c r="I486" i="3"/>
  <c r="I470" i="3"/>
  <c r="I469" i="3"/>
  <c r="I468" i="3"/>
  <c r="I467" i="3"/>
  <c r="I466" i="3"/>
  <c r="I465" i="3"/>
  <c r="I464" i="3"/>
  <c r="I463" i="3"/>
  <c r="I461" i="3"/>
  <c r="I460" i="3"/>
  <c r="I459" i="3"/>
  <c r="I458" i="3"/>
  <c r="I457" i="3"/>
  <c r="I456" i="3"/>
  <c r="I455" i="3"/>
  <c r="I454" i="3"/>
  <c r="I452" i="3"/>
  <c r="I451" i="3"/>
  <c r="I450" i="3"/>
  <c r="I449" i="3"/>
  <c r="I448" i="3"/>
  <c r="I447" i="3"/>
  <c r="I446" i="3"/>
  <c r="I445" i="3"/>
  <c r="I443" i="3"/>
  <c r="I442" i="3"/>
  <c r="I441" i="3"/>
  <c r="I440" i="3"/>
  <c r="I439" i="3"/>
  <c r="I438" i="3"/>
  <c r="I437" i="3"/>
  <c r="I436" i="3"/>
  <c r="I434" i="3"/>
  <c r="O434" i="3" s="1"/>
  <c r="I433" i="3"/>
  <c r="O433" i="3" s="1"/>
  <c r="I432" i="3"/>
  <c r="O432" i="3" s="1"/>
  <c r="I431" i="3"/>
  <c r="O431" i="3" s="1"/>
  <c r="I430" i="3"/>
  <c r="O430" i="3"/>
  <c r="I428" i="3"/>
  <c r="O428" i="3" s="1"/>
  <c r="I427" i="3"/>
  <c r="O427" i="3" s="1"/>
  <c r="I426" i="3"/>
  <c r="O426" i="3" s="1"/>
  <c r="I425" i="3"/>
  <c r="O425" i="3" s="1"/>
  <c r="I424" i="3"/>
  <c r="O424" i="3" s="1"/>
  <c r="I422" i="3"/>
  <c r="I421" i="3"/>
  <c r="I420" i="3"/>
  <c r="I419" i="3"/>
  <c r="I418" i="3"/>
  <c r="I417" i="3"/>
  <c r="I416" i="3"/>
  <c r="I415" i="3"/>
  <c r="I414" i="3"/>
  <c r="I413" i="3"/>
  <c r="I411" i="3"/>
  <c r="I410" i="3"/>
  <c r="I409" i="3"/>
  <c r="I408" i="3"/>
  <c r="I407" i="3"/>
  <c r="I406" i="3"/>
  <c r="I405" i="3"/>
  <c r="I404" i="3"/>
  <c r="I403" i="3"/>
  <c r="I402" i="3"/>
  <c r="I401" i="3"/>
  <c r="I400" i="3"/>
  <c r="I399" i="3"/>
  <c r="I398" i="3"/>
  <c r="I397" i="3"/>
  <c r="I396" i="3"/>
  <c r="I395" i="3"/>
  <c r="I394" i="3"/>
  <c r="I393" i="3"/>
  <c r="I392" i="3"/>
  <c r="I391" i="3"/>
  <c r="I390" i="3"/>
  <c r="I389" i="3"/>
  <c r="I388" i="3"/>
  <c r="I386" i="3"/>
  <c r="I385" i="3"/>
  <c r="I384" i="3"/>
  <c r="I383" i="3"/>
  <c r="I382" i="3"/>
  <c r="I381" i="3"/>
  <c r="I380" i="3"/>
  <c r="I379" i="3"/>
  <c r="I378" i="3"/>
  <c r="I377" i="3"/>
  <c r="I375" i="3"/>
  <c r="I374" i="3"/>
  <c r="I373" i="3"/>
  <c r="I372" i="3"/>
  <c r="I371" i="3"/>
  <c r="I370" i="3"/>
  <c r="I368" i="3"/>
  <c r="I367" i="3"/>
  <c r="I366" i="3"/>
  <c r="I365" i="3"/>
  <c r="I364" i="3"/>
  <c r="I363" i="3"/>
  <c r="I362" i="3"/>
  <c r="I361" i="3"/>
  <c r="I360" i="3"/>
  <c r="I359" i="3"/>
  <c r="I358" i="3"/>
  <c r="I357" i="3"/>
  <c r="I356" i="3"/>
  <c r="I355" i="3"/>
  <c r="I354" i="3"/>
  <c r="I353" i="3"/>
  <c r="I352" i="3"/>
  <c r="I351" i="3"/>
  <c r="I350" i="3"/>
  <c r="I349" i="3"/>
  <c r="I348" i="3"/>
  <c r="I347" i="3"/>
  <c r="I346" i="3"/>
  <c r="I345" i="3"/>
  <c r="I343" i="3"/>
  <c r="O343" i="3" s="1"/>
  <c r="I342" i="3"/>
  <c r="O342" i="3" s="1"/>
  <c r="I341" i="3"/>
  <c r="O341" i="3" s="1"/>
  <c r="I340" i="3"/>
  <c r="O340" i="3" s="1"/>
  <c r="I339" i="3"/>
  <c r="O339" i="3" s="1"/>
  <c r="I338" i="3"/>
  <c r="O338" i="3" s="1"/>
  <c r="I336" i="3"/>
  <c r="O336" i="3" s="1"/>
  <c r="I335" i="3"/>
  <c r="O335" i="3" s="1"/>
  <c r="I334" i="3"/>
  <c r="O334" i="3" s="1"/>
  <c r="I333" i="3"/>
  <c r="O333" i="3"/>
  <c r="I332" i="3"/>
  <c r="O332" i="3" s="1"/>
  <c r="I331" i="3"/>
  <c r="O331" i="3" s="1"/>
  <c r="I329" i="3"/>
  <c r="I328" i="3"/>
  <c r="I326" i="3"/>
  <c r="I323" i="3"/>
  <c r="I322" i="3"/>
  <c r="I320" i="3"/>
  <c r="I317" i="3"/>
  <c r="I316" i="3"/>
  <c r="I315" i="3"/>
  <c r="I314" i="3"/>
  <c r="I313" i="3"/>
  <c r="I312" i="3"/>
  <c r="I311" i="3"/>
  <c r="I310" i="3"/>
  <c r="I309" i="3"/>
  <c r="I308" i="3"/>
  <c r="I306" i="3"/>
  <c r="I305" i="3"/>
  <c r="I304" i="3"/>
  <c r="I303" i="3"/>
  <c r="I302" i="3"/>
  <c r="I301" i="3"/>
  <c r="I300" i="3"/>
  <c r="I299" i="3"/>
  <c r="I298" i="3"/>
  <c r="I297" i="3"/>
  <c r="I249" i="3"/>
  <c r="I248" i="3"/>
  <c r="I247" i="3"/>
  <c r="I246" i="3"/>
  <c r="I245" i="3"/>
  <c r="I243" i="3"/>
  <c r="I242" i="3"/>
  <c r="I241" i="3"/>
  <c r="I240" i="3"/>
  <c r="I239" i="3"/>
  <c r="I238" i="3"/>
  <c r="I237" i="3"/>
  <c r="I235" i="3"/>
  <c r="I234" i="3"/>
  <c r="I232" i="3"/>
  <c r="I231" i="3"/>
  <c r="I230" i="3"/>
  <c r="I229" i="3"/>
  <c r="I228" i="3"/>
  <c r="I227" i="3"/>
  <c r="I226" i="3"/>
  <c r="I224" i="3"/>
  <c r="I223" i="3"/>
  <c r="I220" i="3"/>
  <c r="I219" i="3"/>
  <c r="I218" i="3"/>
  <c r="I217" i="3"/>
  <c r="I216" i="3"/>
  <c r="I215" i="3"/>
  <c r="I214" i="3"/>
  <c r="I213" i="3"/>
  <c r="I212" i="3"/>
  <c r="I211" i="3"/>
  <c r="I208" i="3"/>
  <c r="O208" i="3" s="1"/>
  <c r="I207" i="3"/>
  <c r="O207" i="3" s="1"/>
  <c r="I206" i="3"/>
  <c r="O206" i="3" s="1"/>
  <c r="I205" i="3"/>
  <c r="O205" i="3" s="1"/>
  <c r="I204" i="3"/>
  <c r="O204" i="3" s="1"/>
  <c r="I203" i="3"/>
  <c r="O203" i="3" s="1"/>
  <c r="I202" i="3"/>
  <c r="O202" i="3"/>
  <c r="I201" i="3"/>
  <c r="O201" i="3" s="1"/>
  <c r="I199" i="3"/>
  <c r="O199" i="3" s="1"/>
  <c r="I197" i="3"/>
  <c r="O197" i="3" s="1"/>
  <c r="I196" i="3"/>
  <c r="O196" i="3" s="1"/>
  <c r="I195" i="3"/>
  <c r="O195" i="3" s="1"/>
  <c r="I193" i="3"/>
  <c r="O193" i="3" s="1"/>
  <c r="I191" i="3"/>
  <c r="I190" i="3"/>
  <c r="I189" i="3"/>
  <c r="I188" i="3"/>
  <c r="I187" i="3"/>
  <c r="I186" i="3"/>
  <c r="I185" i="3"/>
  <c r="I184" i="3"/>
  <c r="I183" i="3"/>
  <c r="I181" i="3"/>
  <c r="O181" i="3" s="1"/>
  <c r="I180" i="3"/>
  <c r="O180" i="3" s="1"/>
  <c r="I179" i="3"/>
  <c r="O179" i="3" s="1"/>
  <c r="I178" i="3"/>
  <c r="O178" i="3" s="1"/>
  <c r="I177" i="3"/>
  <c r="O177" i="3"/>
  <c r="I176" i="3"/>
  <c r="O176" i="3" s="1"/>
  <c r="I175" i="3"/>
  <c r="O175" i="3" s="1"/>
  <c r="I174" i="3"/>
  <c r="O174" i="3" s="1"/>
  <c r="I171" i="3"/>
  <c r="O171" i="3" s="1"/>
  <c r="I172" i="3"/>
  <c r="O172" i="3" s="1"/>
  <c r="I170" i="3"/>
  <c r="O170" i="3" s="1"/>
  <c r="I169" i="3"/>
  <c r="O169" i="3" s="1"/>
  <c r="I168" i="3"/>
  <c r="O168" i="3" s="1"/>
  <c r="I167" i="3"/>
  <c r="O167" i="3" s="1"/>
  <c r="I166" i="3"/>
  <c r="O166" i="3" s="1"/>
  <c r="I164" i="3"/>
  <c r="O164" i="3" s="1"/>
  <c r="I163" i="3"/>
  <c r="O163" i="3" s="1"/>
  <c r="I162" i="3"/>
  <c r="O162" i="3" s="1"/>
  <c r="I161" i="3"/>
  <c r="O161" i="3" s="1"/>
  <c r="I160" i="3"/>
  <c r="O160" i="3" s="1"/>
  <c r="I159" i="3"/>
  <c r="O159" i="3"/>
  <c r="I158" i="3"/>
  <c r="O158" i="3" s="1"/>
  <c r="I157" i="3"/>
  <c r="O157" i="3" s="1"/>
  <c r="I156" i="3"/>
  <c r="O156" i="3" s="1"/>
  <c r="I155" i="3"/>
  <c r="O155" i="3" s="1"/>
  <c r="I154" i="3"/>
  <c r="O154" i="3" s="1"/>
  <c r="I152" i="3"/>
  <c r="I151" i="3"/>
  <c r="I150" i="3"/>
  <c r="I149" i="3"/>
  <c r="I148" i="3"/>
  <c r="I147" i="3"/>
  <c r="I146" i="3"/>
  <c r="I145" i="3"/>
  <c r="I144" i="3"/>
  <c r="I143" i="3"/>
  <c r="I142" i="3"/>
  <c r="I141" i="3"/>
  <c r="I139" i="3"/>
  <c r="I138" i="3"/>
  <c r="I137" i="3"/>
  <c r="I136" i="3"/>
  <c r="I135" i="3"/>
  <c r="I134" i="3"/>
  <c r="I133" i="3"/>
  <c r="I132" i="3"/>
  <c r="I131" i="3"/>
  <c r="I130" i="3"/>
  <c r="I129" i="3"/>
  <c r="I126" i="3"/>
  <c r="I125" i="3"/>
  <c r="I124" i="3"/>
  <c r="I123" i="3"/>
  <c r="I122" i="3"/>
  <c r="I121" i="3"/>
  <c r="I120" i="3"/>
  <c r="I119" i="3"/>
  <c r="I118" i="3"/>
  <c r="I117" i="3"/>
  <c r="I116" i="3"/>
  <c r="I115" i="3"/>
  <c r="I113" i="3"/>
  <c r="I112" i="3"/>
  <c r="I104" i="3"/>
  <c r="I103" i="3"/>
  <c r="I102" i="3"/>
  <c r="I101" i="3"/>
  <c r="I98" i="3"/>
  <c r="I97" i="3"/>
  <c r="I96" i="3"/>
  <c r="I95" i="3"/>
  <c r="I94" i="3"/>
  <c r="I93" i="3"/>
  <c r="I92" i="3"/>
  <c r="I91" i="3"/>
  <c r="I90" i="3"/>
  <c r="I89" i="3"/>
  <c r="I88" i="3"/>
  <c r="I87" i="3"/>
  <c r="I86" i="3"/>
  <c r="I84" i="3"/>
  <c r="I83" i="3"/>
  <c r="I82" i="3"/>
  <c r="I74" i="3"/>
  <c r="O74" i="3" s="1"/>
  <c r="O73" i="3"/>
  <c r="O71" i="3"/>
  <c r="I70" i="3"/>
  <c r="O70" i="3" s="1"/>
  <c r="I68" i="3"/>
  <c r="O68" i="3" s="1"/>
  <c r="I67" i="3"/>
  <c r="O67" i="3" s="1"/>
  <c r="I65" i="3"/>
  <c r="O65" i="3"/>
  <c r="I64" i="3"/>
  <c r="O64" i="3" s="1"/>
  <c r="I62" i="3"/>
  <c r="I61" i="3"/>
  <c r="I60" i="3"/>
  <c r="I59" i="3"/>
  <c r="I58" i="3"/>
  <c r="I57" i="3"/>
  <c r="I56" i="3"/>
  <c r="I55" i="3"/>
  <c r="I53" i="3"/>
  <c r="I52" i="3"/>
  <c r="I51" i="3"/>
  <c r="I50" i="3"/>
  <c r="I49" i="3"/>
  <c r="I48" i="3"/>
  <c r="I47" i="3"/>
  <c r="I44" i="3"/>
  <c r="I43" i="3"/>
  <c r="I42" i="3"/>
  <c r="I41" i="3"/>
  <c r="I40" i="3"/>
  <c r="I39" i="3"/>
  <c r="I38" i="3"/>
  <c r="I37" i="3"/>
  <c r="I35" i="3"/>
  <c r="I34" i="3"/>
  <c r="I33" i="3"/>
  <c r="I32" i="3"/>
  <c r="I31" i="3"/>
  <c r="I30" i="3"/>
  <c r="I29" i="3"/>
  <c r="I28" i="3"/>
  <c r="I26" i="3"/>
  <c r="I25" i="3"/>
  <c r="I24" i="3"/>
  <c r="I23" i="3"/>
  <c r="I22" i="3"/>
  <c r="I21" i="3"/>
  <c r="I20" i="3"/>
  <c r="I19" i="3"/>
  <c r="I17" i="3"/>
  <c r="I16" i="3"/>
  <c r="I15" i="3"/>
  <c r="I14" i="3"/>
  <c r="I13" i="3"/>
  <c r="I12" i="3"/>
  <c r="I11" i="3"/>
  <c r="I10" i="3"/>
  <c r="I8" i="3"/>
  <c r="O8" i="3" s="1"/>
  <c r="I7" i="3"/>
  <c r="O7" i="3" s="1"/>
  <c r="I6" i="3"/>
  <c r="O6" i="3" s="1"/>
  <c r="I5" i="3"/>
  <c r="O5" i="3"/>
  <c r="I4" i="3"/>
  <c r="O4" i="3" s="1"/>
  <c r="I3" i="3"/>
  <c r="O3" i="3" s="1"/>
  <c r="I2" i="3"/>
  <c r="O2" i="3" s="1"/>
  <c r="H6760" i="3"/>
  <c r="H6759" i="3"/>
  <c r="H6758" i="3"/>
  <c r="H6757" i="3"/>
  <c r="H6756" i="3"/>
  <c r="H6754" i="3"/>
  <c r="H6753" i="3"/>
  <c r="H6752" i="3"/>
  <c r="H6751" i="3"/>
  <c r="H6750" i="3"/>
  <c r="H6748" i="3"/>
  <c r="L6748" i="3" s="1"/>
  <c r="H6747" i="3"/>
  <c r="L6747" i="3"/>
  <c r="H6746" i="3"/>
  <c r="L6746" i="3" s="1"/>
  <c r="L6744" i="3"/>
  <c r="H6743" i="3"/>
  <c r="L6743" i="3"/>
  <c r="H6742" i="3"/>
  <c r="L6742" i="3" s="1"/>
  <c r="H6739" i="3"/>
  <c r="H6738" i="3"/>
  <c r="H6737" i="3"/>
  <c r="H6736" i="3"/>
  <c r="H6734" i="3"/>
  <c r="H6732" i="3"/>
  <c r="H6730" i="3"/>
  <c r="H6728" i="3"/>
  <c r="H6727" i="3"/>
  <c r="H6726" i="3"/>
  <c r="H6725" i="3"/>
  <c r="H6724" i="3"/>
  <c r="H6723" i="3"/>
  <c r="H6722" i="3"/>
  <c r="H6720" i="3"/>
  <c r="H6719" i="3"/>
  <c r="H6718" i="3"/>
  <c r="H6717" i="3"/>
  <c r="H6716" i="3"/>
  <c r="H6715" i="3"/>
  <c r="H6714" i="3"/>
  <c r="H6713" i="3"/>
  <c r="H6712" i="3"/>
  <c r="H6710" i="3"/>
  <c r="H6709" i="3"/>
  <c r="H6708" i="3"/>
  <c r="H6707" i="3"/>
  <c r="H6706" i="3"/>
  <c r="H6705" i="3"/>
  <c r="H6704" i="3"/>
  <c r="H6703" i="3"/>
  <c r="H6701" i="3"/>
  <c r="H6700" i="3"/>
  <c r="H6699" i="3"/>
  <c r="H6698" i="3"/>
  <c r="H6697" i="3"/>
  <c r="H6696" i="3"/>
  <c r="H6695" i="3"/>
  <c r="H6694" i="3"/>
  <c r="H6693" i="3"/>
  <c r="H6692" i="3"/>
  <c r="H6690" i="3"/>
  <c r="H6689" i="3"/>
  <c r="H6688" i="3"/>
  <c r="H6687" i="3"/>
  <c r="H6686" i="3"/>
  <c r="H6685" i="3"/>
  <c r="H6683" i="3"/>
  <c r="H6682" i="3"/>
  <c r="H6681" i="3"/>
  <c r="H6680" i="3"/>
  <c r="H6679" i="3"/>
  <c r="H6678" i="3"/>
  <c r="H6677" i="3"/>
  <c r="H6676" i="3"/>
  <c r="H6675" i="3"/>
  <c r="H6674" i="3"/>
  <c r="H6673" i="3"/>
  <c r="H6670" i="3"/>
  <c r="H6668" i="3"/>
  <c r="H6667" i="3"/>
  <c r="H6666" i="3"/>
  <c r="H6665" i="3"/>
  <c r="H6664" i="3"/>
  <c r="H6661" i="3"/>
  <c r="H6659" i="3"/>
  <c r="H6658" i="3"/>
  <c r="H6656" i="3"/>
  <c r="H6655" i="3"/>
  <c r="H6654" i="3"/>
  <c r="H6653" i="3"/>
  <c r="H6651" i="3"/>
  <c r="H6650" i="3"/>
  <c r="H6649" i="3"/>
  <c r="H6648" i="3"/>
  <c r="H6647" i="3"/>
  <c r="H6646" i="3"/>
  <c r="H6645" i="3"/>
  <c r="H6644" i="3"/>
  <c r="H6642" i="3"/>
  <c r="H6641" i="3"/>
  <c r="H6640" i="3"/>
  <c r="H6639" i="3"/>
  <c r="H6637" i="3"/>
  <c r="H6636" i="3"/>
  <c r="H6635" i="3"/>
  <c r="H6634" i="3"/>
  <c r="H6633" i="3"/>
  <c r="H6632" i="3"/>
  <c r="H6631" i="3"/>
  <c r="H6630" i="3"/>
  <c r="H6629" i="3"/>
  <c r="H6627" i="3"/>
  <c r="H6626" i="3"/>
  <c r="H6622" i="3"/>
  <c r="H6621" i="3"/>
  <c r="H6616" i="3"/>
  <c r="H6615" i="3"/>
  <c r="H6613" i="3"/>
  <c r="H6612" i="3"/>
  <c r="H6610" i="3"/>
  <c r="H6609" i="3"/>
  <c r="H6608" i="3"/>
  <c r="H6607" i="3"/>
  <c r="H6606" i="3"/>
  <c r="H6605" i="3"/>
  <c r="H6604" i="3"/>
  <c r="H6603" i="3"/>
  <c r="H6601" i="3"/>
  <c r="H6600" i="3"/>
  <c r="H6598" i="3"/>
  <c r="H6597" i="3"/>
  <c r="H6596" i="3"/>
  <c r="H6594" i="3"/>
  <c r="H6593" i="3"/>
  <c r="H6592" i="3"/>
  <c r="H6590" i="3"/>
  <c r="H6589" i="3"/>
  <c r="H6587" i="3"/>
  <c r="H6586" i="3"/>
  <c r="H6583" i="3"/>
  <c r="H6582" i="3"/>
  <c r="H6579" i="3"/>
  <c r="H6576" i="3"/>
  <c r="H6575" i="3"/>
  <c r="H6574" i="3"/>
  <c r="H6573" i="3"/>
  <c r="H6569" i="3"/>
  <c r="H6568" i="3"/>
  <c r="H6567" i="3"/>
  <c r="L6564" i="3"/>
  <c r="L6563" i="3"/>
  <c r="L6562" i="3"/>
  <c r="H6559" i="3"/>
  <c r="H6558" i="3"/>
  <c r="H6557" i="3"/>
  <c r="H6555" i="3"/>
  <c r="H6554" i="3"/>
  <c r="L6553" i="3"/>
  <c r="H6552" i="3"/>
  <c r="H6550" i="3"/>
  <c r="L6549" i="3"/>
  <c r="H6548" i="3"/>
  <c r="H6547" i="3"/>
  <c r="H6539" i="3"/>
  <c r="H6538" i="3"/>
  <c r="H6537" i="3"/>
  <c r="H6536" i="3"/>
  <c r="H6535" i="3"/>
  <c r="H6534" i="3"/>
  <c r="H6533" i="3"/>
  <c r="H6532" i="3"/>
  <c r="H6530" i="3"/>
  <c r="H6529" i="3"/>
  <c r="H6528" i="3"/>
  <c r="H6527" i="3"/>
  <c r="H6526" i="3"/>
  <c r="H6525" i="3"/>
  <c r="H6524" i="3"/>
  <c r="H6523" i="3"/>
  <c r="H6522" i="3"/>
  <c r="H6521" i="3"/>
  <c r="H6520" i="3"/>
  <c r="H6519" i="3"/>
  <c r="H6517" i="3"/>
  <c r="H6516" i="3"/>
  <c r="H6515" i="3"/>
  <c r="H6514" i="3"/>
  <c r="H6513" i="3"/>
  <c r="H6512" i="3"/>
  <c r="H6511" i="3"/>
  <c r="H6510" i="3"/>
  <c r="H6509" i="3"/>
  <c r="H6508" i="3"/>
  <c r="H6507" i="3"/>
  <c r="H6506" i="3"/>
  <c r="H6504" i="3"/>
  <c r="H6503" i="3"/>
  <c r="H6502" i="3"/>
  <c r="H6501" i="3"/>
  <c r="H6500" i="3"/>
  <c r="H6499" i="3"/>
  <c r="H6498" i="3"/>
  <c r="H6497" i="3"/>
  <c r="H6495" i="3"/>
  <c r="H6494" i="3"/>
  <c r="H6493" i="3"/>
  <c r="H6492" i="3"/>
  <c r="H6491" i="3"/>
  <c r="H6490" i="3"/>
  <c r="H6489" i="3"/>
  <c r="H6488" i="3"/>
  <c r="H6487" i="3"/>
  <c r="H6486" i="3"/>
  <c r="H6485" i="3"/>
  <c r="H6484" i="3"/>
  <c r="H6482" i="3"/>
  <c r="H6481" i="3"/>
  <c r="H6480" i="3"/>
  <c r="H6479" i="3"/>
  <c r="H6478" i="3"/>
  <c r="H6477" i="3"/>
  <c r="H6476" i="3"/>
  <c r="H6475" i="3"/>
  <c r="H6474" i="3"/>
  <c r="H6473" i="3"/>
  <c r="H6472" i="3"/>
  <c r="H6471" i="3"/>
  <c r="H6469" i="3"/>
  <c r="H6468" i="3"/>
  <c r="H6467" i="3"/>
  <c r="H6466" i="3"/>
  <c r="H6465" i="3"/>
  <c r="H6464" i="3"/>
  <c r="H6462" i="3"/>
  <c r="H6461" i="3"/>
  <c r="H6460" i="3"/>
  <c r="H6459" i="3"/>
  <c r="H6458" i="3"/>
  <c r="H6457" i="3"/>
  <c r="H6455" i="3"/>
  <c r="H6454" i="3"/>
  <c r="H6453" i="3"/>
  <c r="H6452" i="3"/>
  <c r="H6451" i="3"/>
  <c r="H6450" i="3"/>
  <c r="H6448" i="3"/>
  <c r="H6447" i="3"/>
  <c r="H6446" i="3"/>
  <c r="H6445" i="3"/>
  <c r="H6444" i="3"/>
  <c r="H6443" i="3"/>
  <c r="H6441" i="3"/>
  <c r="H6440" i="3"/>
  <c r="H6439" i="3"/>
  <c r="H6438" i="3"/>
  <c r="H6437" i="3"/>
  <c r="H6436" i="3"/>
  <c r="H6435" i="3"/>
  <c r="H6434" i="3"/>
  <c r="H6433" i="3"/>
  <c r="H6432" i="3"/>
  <c r="H6431" i="3"/>
  <c r="H6430" i="3"/>
  <c r="H6429" i="3"/>
  <c r="H6428" i="3"/>
  <c r="H6426" i="3"/>
  <c r="H6425" i="3"/>
  <c r="H6424" i="3"/>
  <c r="H6423" i="3"/>
  <c r="H6422" i="3"/>
  <c r="H6420" i="3"/>
  <c r="H6419" i="3"/>
  <c r="H6417" i="3"/>
  <c r="H6415" i="3"/>
  <c r="H6413" i="3"/>
  <c r="H6411" i="3"/>
  <c r="H6410" i="3"/>
  <c r="H6409" i="3"/>
  <c r="H6408" i="3"/>
  <c r="H6407" i="3"/>
  <c r="H6405" i="3"/>
  <c r="H6404" i="3"/>
  <c r="H6403" i="3"/>
  <c r="H6402" i="3"/>
  <c r="H6401" i="3"/>
  <c r="H6400" i="3"/>
  <c r="H6399" i="3"/>
  <c r="H6398" i="3"/>
  <c r="H6397" i="3"/>
  <c r="H6396" i="3"/>
  <c r="H6395" i="3"/>
  <c r="H6394" i="3"/>
  <c r="H6393" i="3"/>
  <c r="H6392" i="3"/>
  <c r="H6391" i="3"/>
  <c r="H6390" i="3"/>
  <c r="H6389" i="3"/>
  <c r="H6387" i="3"/>
  <c r="H6385" i="3"/>
  <c r="H6384" i="3"/>
  <c r="H6383" i="3"/>
  <c r="H6382" i="3"/>
  <c r="H6381" i="3"/>
  <c r="H6380" i="3"/>
  <c r="H6379" i="3"/>
  <c r="H6378" i="3"/>
  <c r="H6376" i="3"/>
  <c r="H6375" i="3"/>
  <c r="H6374" i="3"/>
  <c r="H6373" i="3"/>
  <c r="H6372" i="3"/>
  <c r="H6371" i="3"/>
  <c r="H6370" i="3"/>
  <c r="H6369" i="3"/>
  <c r="H6368" i="3"/>
  <c r="H6367" i="3"/>
  <c r="H6366" i="3"/>
  <c r="H6365" i="3"/>
  <c r="H6364" i="3"/>
  <c r="H6363" i="3"/>
  <c r="H6362" i="3"/>
  <c r="H6361" i="3"/>
  <c r="H6360" i="3"/>
  <c r="H6359" i="3"/>
  <c r="H6357" i="3"/>
  <c r="H6356" i="3"/>
  <c r="H6355" i="3"/>
  <c r="H6354" i="3"/>
  <c r="H6353" i="3"/>
  <c r="H6352" i="3"/>
  <c r="H6351" i="3"/>
  <c r="H6350" i="3"/>
  <c r="H6349" i="3"/>
  <c r="H6348" i="3"/>
  <c r="H6347" i="3"/>
  <c r="H6346" i="3"/>
  <c r="H6345" i="3"/>
  <c r="H6344" i="3"/>
  <c r="H6343" i="3"/>
  <c r="H6342" i="3"/>
  <c r="H6341" i="3"/>
  <c r="H6340" i="3"/>
  <c r="H6339" i="3"/>
  <c r="H6338" i="3"/>
  <c r="H6337" i="3"/>
  <c r="H6336" i="3"/>
  <c r="H6335" i="3"/>
  <c r="H6334" i="3"/>
  <c r="H6333" i="3"/>
  <c r="H6332" i="3"/>
  <c r="H6331" i="3"/>
  <c r="H6330" i="3"/>
  <c r="H6329" i="3"/>
  <c r="H6328" i="3"/>
  <c r="H6326" i="3"/>
  <c r="H6325" i="3"/>
  <c r="H6324" i="3"/>
  <c r="H6323" i="3"/>
  <c r="H6322" i="3"/>
  <c r="H6321" i="3"/>
  <c r="H6319" i="3"/>
  <c r="H6318" i="3"/>
  <c r="H6317" i="3"/>
  <c r="H6316" i="3"/>
  <c r="H6315" i="3"/>
  <c r="H6313" i="3"/>
  <c r="H6312" i="3"/>
  <c r="H6311" i="3"/>
  <c r="H6310" i="3"/>
  <c r="H6309" i="3"/>
  <c r="H6308" i="3"/>
  <c r="H6307" i="3"/>
  <c r="H6306" i="3"/>
  <c r="H6305" i="3"/>
  <c r="H6304" i="3"/>
  <c r="H6302" i="3"/>
  <c r="H6301" i="3"/>
  <c r="H6300" i="3"/>
  <c r="H6299" i="3"/>
  <c r="H6298" i="3"/>
  <c r="H6297" i="3"/>
  <c r="H6296" i="3"/>
  <c r="H6294" i="3"/>
  <c r="H6293" i="3"/>
  <c r="H6292" i="3"/>
  <c r="H6291" i="3"/>
  <c r="H6290" i="3"/>
  <c r="H6289" i="3"/>
  <c r="H6287" i="3"/>
  <c r="L6287" i="3" s="1"/>
  <c r="H6286" i="3"/>
  <c r="L6286" i="3" s="1"/>
  <c r="H6284" i="3"/>
  <c r="L6284" i="3" s="1"/>
  <c r="H6283" i="3"/>
  <c r="L6283" i="3" s="1"/>
  <c r="H6281" i="3"/>
  <c r="H6280" i="3"/>
  <c r="H6279" i="3"/>
  <c r="H6278" i="3"/>
  <c r="H6277" i="3"/>
  <c r="H6276" i="3"/>
  <c r="H6275" i="3"/>
  <c r="H6273" i="3"/>
  <c r="H6272" i="3"/>
  <c r="H6271" i="3"/>
  <c r="H6270" i="3"/>
  <c r="H6269" i="3"/>
  <c r="H6268" i="3"/>
  <c r="H6267" i="3"/>
  <c r="H6266" i="3"/>
  <c r="H6265" i="3"/>
  <c r="H6263" i="3"/>
  <c r="H6262" i="3"/>
  <c r="H6261" i="3"/>
  <c r="H6260" i="3"/>
  <c r="H6259" i="3"/>
  <c r="H6258" i="3"/>
  <c r="H6257" i="3"/>
  <c r="H6256" i="3"/>
  <c r="H6255" i="3"/>
  <c r="H6253" i="3"/>
  <c r="L6253" i="3" s="1"/>
  <c r="H6250" i="3"/>
  <c r="L6250" i="3" s="1"/>
  <c r="H6249" i="3"/>
  <c r="L6249" i="3" s="1"/>
  <c r="H6248" i="3"/>
  <c r="L6248" i="3" s="1"/>
  <c r="H6247" i="3"/>
  <c r="L6247" i="3" s="1"/>
  <c r="H6246" i="3"/>
  <c r="L6246" i="3" s="1"/>
  <c r="H6244" i="3"/>
  <c r="L6244" i="3" s="1"/>
  <c r="H6243" i="3"/>
  <c r="L6243" i="3" s="1"/>
  <c r="H6241" i="3"/>
  <c r="L6241" i="3" s="1"/>
  <c r="H6238" i="3"/>
  <c r="L6238" i="3"/>
  <c r="H6237" i="3"/>
  <c r="L6237" i="3" s="1"/>
  <c r="H6236" i="3"/>
  <c r="L6236" i="3" s="1"/>
  <c r="H6235" i="3"/>
  <c r="L6235" i="3" s="1"/>
  <c r="H6234" i="3"/>
  <c r="L6234" i="3" s="1"/>
  <c r="H6232" i="3"/>
  <c r="L6232" i="3" s="1"/>
  <c r="H6231" i="3"/>
  <c r="L6231" i="3" s="1"/>
  <c r="H6228" i="3"/>
  <c r="H6227" i="3"/>
  <c r="H6225" i="3"/>
  <c r="H6224" i="3"/>
  <c r="H6223" i="3"/>
  <c r="H6222" i="3"/>
  <c r="H6220" i="3"/>
  <c r="H6219" i="3"/>
  <c r="H6218" i="3"/>
  <c r="H6217" i="3"/>
  <c r="H6216" i="3"/>
  <c r="H6215" i="3"/>
  <c r="H6214" i="3"/>
  <c r="H6213" i="3"/>
  <c r="H6212" i="3"/>
  <c r="H6208" i="3"/>
  <c r="H6207" i="3"/>
  <c r="H6203" i="3"/>
  <c r="H6202" i="3"/>
  <c r="H6201" i="3"/>
  <c r="H6200" i="3"/>
  <c r="H6199" i="3"/>
  <c r="H6198" i="3"/>
  <c r="H6197" i="3"/>
  <c r="H6195" i="3"/>
  <c r="H6194" i="3"/>
  <c r="H6193" i="3"/>
  <c r="H6192" i="3"/>
  <c r="H6190" i="3"/>
  <c r="H6189" i="3"/>
  <c r="H6188" i="3"/>
  <c r="H6187" i="3"/>
  <c r="H6186" i="3"/>
  <c r="H6184" i="3"/>
  <c r="H6183" i="3"/>
  <c r="H6182" i="3"/>
  <c r="H6181" i="3"/>
  <c r="H6180" i="3"/>
  <c r="H6179" i="3"/>
  <c r="H6178" i="3"/>
  <c r="H6177" i="3"/>
  <c r="H6176" i="3"/>
  <c r="H6175" i="3"/>
  <c r="H6174" i="3"/>
  <c r="H6172" i="3"/>
  <c r="H6171" i="3"/>
  <c r="H6170" i="3"/>
  <c r="H6168" i="3"/>
  <c r="H6167" i="3"/>
  <c r="H6166" i="3"/>
  <c r="H6165" i="3"/>
  <c r="H6164" i="3"/>
  <c r="H6163" i="3"/>
  <c r="H6162" i="3"/>
  <c r="H6161" i="3"/>
  <c r="H6160" i="3"/>
  <c r="H6159" i="3"/>
  <c r="H6157" i="3"/>
  <c r="H6156" i="3"/>
  <c r="H6155" i="3"/>
  <c r="H6154" i="3"/>
  <c r="H6152" i="3"/>
  <c r="H6151" i="3"/>
  <c r="H6150" i="3"/>
  <c r="H6149" i="3"/>
  <c r="H6147" i="3"/>
  <c r="H6146" i="3"/>
  <c r="H6145" i="3"/>
  <c r="H6144" i="3"/>
  <c r="H6143" i="3"/>
  <c r="H6142" i="3"/>
  <c r="H6141" i="3"/>
  <c r="H6140" i="3"/>
  <c r="H6139" i="3"/>
  <c r="H6138" i="3"/>
  <c r="H6137" i="3"/>
  <c r="H6136" i="3"/>
  <c r="H6134" i="3"/>
  <c r="H6133" i="3"/>
  <c r="H6132" i="3"/>
  <c r="H6129" i="3"/>
  <c r="H6128" i="3"/>
  <c r="H6126" i="3"/>
  <c r="H6125" i="3"/>
  <c r="H6121" i="3"/>
  <c r="L6121" i="3" s="1"/>
  <c r="H6120" i="3"/>
  <c r="L6120" i="3"/>
  <c r="H6118" i="3"/>
  <c r="H6117" i="3"/>
  <c r="H6116" i="3"/>
  <c r="H6115" i="3"/>
  <c r="H6113" i="3"/>
  <c r="H6112" i="3"/>
  <c r="H6111" i="3"/>
  <c r="H6110" i="3"/>
  <c r="H6109" i="3"/>
  <c r="H6108" i="3"/>
  <c r="H6107" i="3"/>
  <c r="H6106" i="3"/>
  <c r="H6105" i="3"/>
  <c r="H6104" i="3"/>
  <c r="H6103" i="3"/>
  <c r="H6102" i="3"/>
  <c r="H6101" i="3"/>
  <c r="H6100" i="3"/>
  <c r="H6099" i="3"/>
  <c r="H6098" i="3"/>
  <c r="H6097" i="3"/>
  <c r="H6096" i="3"/>
  <c r="H6095" i="3"/>
  <c r="H6094" i="3"/>
  <c r="H6093" i="3"/>
  <c r="H6092" i="3"/>
  <c r="H6091" i="3"/>
  <c r="H6089" i="3"/>
  <c r="H6088" i="3"/>
  <c r="H6087" i="3"/>
  <c r="H6086" i="3"/>
  <c r="H6085" i="3"/>
  <c r="H6084" i="3"/>
  <c r="H6083" i="3"/>
  <c r="H6082" i="3"/>
  <c r="H6081" i="3"/>
  <c r="H6080" i="3"/>
  <c r="H6078" i="3"/>
  <c r="H6077" i="3"/>
  <c r="H6076" i="3"/>
  <c r="H6075" i="3"/>
  <c r="H6074" i="3"/>
  <c r="H6073" i="3"/>
  <c r="H6072" i="3"/>
  <c r="H6071" i="3"/>
  <c r="H6070" i="3"/>
  <c r="H6069" i="3"/>
  <c r="H6067" i="3"/>
  <c r="H6066" i="3"/>
  <c r="H6065" i="3"/>
  <c r="H6063" i="3"/>
  <c r="H6062" i="3"/>
  <c r="H6061" i="3"/>
  <c r="H6060" i="3"/>
  <c r="H6059" i="3"/>
  <c r="H6058" i="3"/>
  <c r="H6056" i="3"/>
  <c r="H6054" i="3"/>
  <c r="H6053" i="3"/>
  <c r="H6052" i="3"/>
  <c r="H6051" i="3"/>
  <c r="H6050" i="3"/>
  <c r="H6049" i="3"/>
  <c r="H6047" i="3"/>
  <c r="L6047" i="3" s="1"/>
  <c r="H6046" i="3"/>
  <c r="L6046" i="3"/>
  <c r="H6044" i="3"/>
  <c r="H6043" i="3"/>
  <c r="L6043" i="3" s="1"/>
  <c r="H6041" i="3"/>
  <c r="H6040" i="3"/>
  <c r="H6039" i="3"/>
  <c r="H6038" i="3"/>
  <c r="H6037" i="3"/>
  <c r="H6035" i="3"/>
  <c r="H6033" i="3"/>
  <c r="L6033" i="3" s="1"/>
  <c r="H6032" i="3"/>
  <c r="L6032" i="3" s="1"/>
  <c r="H6031" i="3"/>
  <c r="L6031" i="3" s="1"/>
  <c r="H6029" i="3"/>
  <c r="H6028" i="3"/>
  <c r="H6027" i="3"/>
  <c r="H6026" i="3"/>
  <c r="H6025" i="3"/>
  <c r="H6024" i="3"/>
  <c r="H6023" i="3"/>
  <c r="H6022" i="3"/>
  <c r="H6021" i="3"/>
  <c r="H6020" i="3"/>
  <c r="H6019" i="3"/>
  <c r="H6018" i="3"/>
  <c r="H6017" i="3"/>
  <c r="H6016" i="3"/>
  <c r="H6015" i="3"/>
  <c r="H6014" i="3"/>
  <c r="H6013" i="3"/>
  <c r="H6012" i="3"/>
  <c r="H6011" i="3"/>
  <c r="H6010" i="3"/>
  <c r="H6009" i="3"/>
  <c r="H6007" i="3"/>
  <c r="H6006" i="3"/>
  <c r="H6005" i="3"/>
  <c r="H6004" i="3"/>
  <c r="H6003" i="3"/>
  <c r="H6002" i="3"/>
  <c r="H6001" i="3"/>
  <c r="H6000" i="3"/>
  <c r="H5999" i="3"/>
  <c r="H5998" i="3"/>
  <c r="H5997" i="3"/>
  <c r="H5996" i="3"/>
  <c r="H5995" i="3"/>
  <c r="H5994" i="3"/>
  <c r="H5993" i="3"/>
  <c r="H5992" i="3"/>
  <c r="H5991" i="3"/>
  <c r="H5990" i="3"/>
  <c r="H5989" i="3"/>
  <c r="H5988" i="3"/>
  <c r="H5986" i="3"/>
  <c r="H5985" i="3"/>
  <c r="H5984" i="3"/>
  <c r="H5983" i="3"/>
  <c r="H5982" i="3"/>
  <c r="H5981" i="3"/>
  <c r="H5980" i="3"/>
  <c r="H5979" i="3"/>
  <c r="H5978" i="3"/>
  <c r="H5977" i="3"/>
  <c r="H5976" i="3"/>
  <c r="H5974" i="3"/>
  <c r="H5973" i="3"/>
  <c r="H5972" i="3"/>
  <c r="H5971" i="3"/>
  <c r="H5970" i="3"/>
  <c r="H5969" i="3"/>
  <c r="H5968" i="3"/>
  <c r="H5967" i="3"/>
  <c r="H5966" i="3"/>
  <c r="H5965" i="3"/>
  <c r="H5964" i="3"/>
  <c r="H5963" i="3"/>
  <c r="H5961" i="3"/>
  <c r="H5960" i="3"/>
  <c r="H5959" i="3"/>
  <c r="H5958" i="3"/>
  <c r="H5957" i="3"/>
  <c r="H5956" i="3"/>
  <c r="H5955" i="3"/>
  <c r="H5954" i="3"/>
  <c r="H5953" i="3"/>
  <c r="H5952" i="3"/>
  <c r="H5951" i="3"/>
  <c r="H5950" i="3"/>
  <c r="H5949" i="3"/>
  <c r="H5948" i="3"/>
  <c r="H5946" i="3"/>
  <c r="H5944" i="3"/>
  <c r="H5943" i="3"/>
  <c r="H5942" i="3"/>
  <c r="H5940" i="3"/>
  <c r="H5938" i="3"/>
  <c r="H5937" i="3"/>
  <c r="H5936" i="3"/>
  <c r="H5935" i="3"/>
  <c r="H5934" i="3"/>
  <c r="H5933" i="3"/>
  <c r="H5931" i="3"/>
  <c r="H5930" i="3"/>
  <c r="H5929" i="3"/>
  <c r="H5928" i="3"/>
  <c r="H5927" i="3"/>
  <c r="H5926" i="3"/>
  <c r="H5925" i="3"/>
  <c r="H5924" i="3"/>
  <c r="H5923" i="3"/>
  <c r="H5921" i="3"/>
  <c r="H5920" i="3"/>
  <c r="H5919" i="3"/>
  <c r="H5918" i="3"/>
  <c r="H5917" i="3"/>
  <c r="H5916" i="3"/>
  <c r="H5915" i="3"/>
  <c r="H5914" i="3"/>
  <c r="H5913" i="3"/>
  <c r="H5910" i="3"/>
  <c r="H5909" i="3"/>
  <c r="H5908" i="3"/>
  <c r="H5903" i="3"/>
  <c r="H5902" i="3"/>
  <c r="H5901" i="3"/>
  <c r="H5900" i="3"/>
  <c r="H5899" i="3"/>
  <c r="H5898" i="3"/>
  <c r="H5897" i="3"/>
  <c r="H5894" i="3"/>
  <c r="H5891" i="3"/>
  <c r="H5889" i="3"/>
  <c r="H5887" i="3"/>
  <c r="H5886" i="3"/>
  <c r="H5885" i="3"/>
  <c r="H5884" i="3"/>
  <c r="H5883" i="3"/>
  <c r="H5882" i="3"/>
  <c r="H5881" i="3"/>
  <c r="H5880" i="3"/>
  <c r="H5879" i="3"/>
  <c r="H5878" i="3"/>
  <c r="H5877" i="3"/>
  <c r="H5876" i="3"/>
  <c r="H5874" i="3"/>
  <c r="H5873" i="3"/>
  <c r="H5872" i="3"/>
  <c r="H5871" i="3"/>
  <c r="H5870" i="3"/>
  <c r="H5869" i="3"/>
  <c r="H5868" i="3"/>
  <c r="H5867" i="3"/>
  <c r="H5866" i="3"/>
  <c r="H5865" i="3"/>
  <c r="H5864" i="3"/>
  <c r="H5863" i="3"/>
  <c r="H5861" i="3"/>
  <c r="H5860" i="3"/>
  <c r="H5859" i="3"/>
  <c r="H5858" i="3"/>
  <c r="H5857" i="3"/>
  <c r="H5856" i="3"/>
  <c r="H5855" i="3"/>
  <c r="H5854" i="3"/>
  <c r="H5853" i="3"/>
  <c r="H5852" i="3"/>
  <c r="H5851" i="3"/>
  <c r="H5850" i="3"/>
  <c r="H5848" i="3"/>
  <c r="H5847" i="3"/>
  <c r="H5846" i="3"/>
  <c r="H5845" i="3"/>
  <c r="H5843" i="3"/>
  <c r="H5842" i="3"/>
  <c r="H5841" i="3"/>
  <c r="H5840" i="3"/>
  <c r="H5839" i="3"/>
  <c r="H5837" i="3"/>
  <c r="H5836" i="3"/>
  <c r="H5835" i="3"/>
  <c r="H5834" i="3"/>
  <c r="H5833" i="3"/>
  <c r="H5832" i="3"/>
  <c r="H5831" i="3"/>
  <c r="H5830" i="3"/>
  <c r="H5829" i="3"/>
  <c r="H5828" i="3"/>
  <c r="H5827" i="3"/>
  <c r="H5826" i="3"/>
  <c r="H5825" i="3"/>
  <c r="H5824" i="3"/>
  <c r="H5822" i="3"/>
  <c r="H5820" i="3"/>
  <c r="H5819" i="3"/>
  <c r="H5818" i="3"/>
  <c r="H5817" i="3"/>
  <c r="H5816" i="3"/>
  <c r="H5815" i="3"/>
  <c r="H5813" i="3"/>
  <c r="H5812" i="3"/>
  <c r="H5811" i="3"/>
  <c r="H5810" i="3"/>
  <c r="H5809" i="3"/>
  <c r="H5808" i="3"/>
  <c r="H5805" i="3"/>
  <c r="L5805" i="3" s="1"/>
  <c r="H5804" i="3"/>
  <c r="L5804" i="3" s="1"/>
  <c r="H5803" i="3"/>
  <c r="L5803" i="3" s="1"/>
  <c r="H5801" i="3"/>
  <c r="L5801" i="3" s="1"/>
  <c r="H5800" i="3"/>
  <c r="L5800" i="3" s="1"/>
  <c r="H5799" i="3"/>
  <c r="L5799" i="3" s="1"/>
  <c r="H5798" i="3"/>
  <c r="L5798" i="3"/>
  <c r="H5796" i="3"/>
  <c r="H5794" i="3"/>
  <c r="H5792" i="3"/>
  <c r="H5791" i="3"/>
  <c r="L5789" i="3"/>
  <c r="L5788" i="3"/>
  <c r="L5787" i="3"/>
  <c r="H5786" i="3"/>
  <c r="L5785" i="3"/>
  <c r="H5784" i="3"/>
  <c r="H5782" i="3"/>
  <c r="H5781" i="3"/>
  <c r="H5780" i="3"/>
  <c r="H5779" i="3"/>
  <c r="H5778" i="3"/>
  <c r="H5777" i="3"/>
  <c r="H5776" i="3"/>
  <c r="H5775" i="3"/>
  <c r="H5774" i="3"/>
  <c r="H5773" i="3"/>
  <c r="H5772" i="3"/>
  <c r="H5771" i="3"/>
  <c r="H5770" i="3"/>
  <c r="H5768" i="3"/>
  <c r="H5767" i="3"/>
  <c r="H5766" i="3"/>
  <c r="H5765" i="3"/>
  <c r="H5764" i="3"/>
  <c r="H5763" i="3"/>
  <c r="H5762" i="3"/>
  <c r="H5761" i="3"/>
  <c r="H5760" i="3"/>
  <c r="H5759" i="3"/>
  <c r="H5758" i="3"/>
  <c r="H5757" i="3"/>
  <c r="H5756" i="3"/>
  <c r="H5754" i="3"/>
  <c r="L5754" i="3" s="1"/>
  <c r="H5753" i="3"/>
  <c r="L5753" i="3" s="1"/>
  <c r="H5752" i="3"/>
  <c r="L5752" i="3" s="1"/>
  <c r="H5751" i="3"/>
  <c r="L5751" i="3" s="1"/>
  <c r="H5750" i="3"/>
  <c r="L5750" i="3" s="1"/>
  <c r="H5749" i="3"/>
  <c r="L5749" i="3" s="1"/>
  <c r="H5748" i="3"/>
  <c r="L5748" i="3" s="1"/>
  <c r="L5746" i="3"/>
  <c r="H5745" i="3"/>
  <c r="H5744" i="3"/>
  <c r="H5743" i="3"/>
  <c r="L5742" i="3"/>
  <c r="H5741" i="3"/>
  <c r="H5740" i="3"/>
  <c r="H5738" i="3"/>
  <c r="L5738" i="3" s="1"/>
  <c r="H5737" i="3"/>
  <c r="L5737" i="3" s="1"/>
  <c r="H5736" i="3"/>
  <c r="L5736" i="3" s="1"/>
  <c r="H5735" i="3"/>
  <c r="L5735" i="3" s="1"/>
  <c r="H5734" i="3"/>
  <c r="L5734" i="3" s="1"/>
  <c r="H5733" i="3"/>
  <c r="L5733" i="3" s="1"/>
  <c r="H5731" i="3"/>
  <c r="L5731" i="3"/>
  <c r="H5730" i="3"/>
  <c r="L5730" i="3" s="1"/>
  <c r="H5729" i="3"/>
  <c r="L5729" i="3" s="1"/>
  <c r="H5728" i="3"/>
  <c r="L5728" i="3" s="1"/>
  <c r="H5727" i="3"/>
  <c r="L5727" i="3" s="1"/>
  <c r="H5726" i="3"/>
  <c r="L5726" i="3" s="1"/>
  <c r="H5724" i="3"/>
  <c r="H5723" i="3"/>
  <c r="H5722" i="3"/>
  <c r="H5721" i="3"/>
  <c r="H5720" i="3"/>
  <c r="H5718" i="3"/>
  <c r="H5717" i="3"/>
  <c r="H5716" i="3"/>
  <c r="H5715" i="3"/>
  <c r="H5714" i="3"/>
  <c r="H5712" i="3"/>
  <c r="H5711" i="3"/>
  <c r="H5710" i="3"/>
  <c r="H5709" i="3"/>
  <c r="H5708" i="3"/>
  <c r="H5707" i="3"/>
  <c r="H5705" i="3"/>
  <c r="H5704" i="3"/>
  <c r="H5703" i="3"/>
  <c r="H5702" i="3"/>
  <c r="H5701" i="3"/>
  <c r="H5700" i="3"/>
  <c r="H5699" i="3"/>
  <c r="H5698" i="3"/>
  <c r="H5696" i="3"/>
  <c r="H5695" i="3"/>
  <c r="H5694" i="3"/>
  <c r="H5693" i="3"/>
  <c r="H5692" i="3"/>
  <c r="H5691" i="3"/>
  <c r="H5689" i="3"/>
  <c r="H5688" i="3"/>
  <c r="H5687" i="3"/>
  <c r="H5686" i="3"/>
  <c r="H5685" i="3"/>
  <c r="H5683" i="3"/>
  <c r="H5682" i="3"/>
  <c r="H5681" i="3"/>
  <c r="H5680" i="3"/>
  <c r="H5679" i="3"/>
  <c r="H5678" i="3"/>
  <c r="H5676" i="3"/>
  <c r="H5675" i="3"/>
  <c r="H5674" i="3"/>
  <c r="H5673" i="3"/>
  <c r="H5672" i="3"/>
  <c r="H5671" i="3"/>
  <c r="H5670" i="3"/>
  <c r="H5669" i="3"/>
  <c r="H5668" i="3"/>
  <c r="H5667" i="3"/>
  <c r="H5666" i="3"/>
  <c r="H5665" i="3"/>
  <c r="H5664" i="3"/>
  <c r="H5663" i="3"/>
  <c r="H5662" i="3"/>
  <c r="H5661" i="3"/>
  <c r="H5660" i="3"/>
  <c r="H5659" i="3"/>
  <c r="H5658" i="3"/>
  <c r="H5657" i="3"/>
  <c r="H5656" i="3"/>
  <c r="H5655" i="3"/>
  <c r="H5654" i="3"/>
  <c r="H5652" i="3"/>
  <c r="H5651" i="3"/>
  <c r="H5650" i="3"/>
  <c r="H5649" i="3"/>
  <c r="H5648" i="3"/>
  <c r="H5647" i="3"/>
  <c r="H5646" i="3"/>
  <c r="H5645" i="3"/>
  <c r="H5644" i="3"/>
  <c r="H5643" i="3"/>
  <c r="H5642" i="3"/>
  <c r="H5641" i="3"/>
  <c r="H5640" i="3"/>
  <c r="H5639" i="3"/>
  <c r="H5638" i="3"/>
  <c r="H5637" i="3"/>
  <c r="H5636" i="3"/>
  <c r="H5635" i="3"/>
  <c r="H5634" i="3"/>
  <c r="H5633" i="3"/>
  <c r="H5632" i="3"/>
  <c r="H5631" i="3"/>
  <c r="H5629" i="3"/>
  <c r="H5628" i="3"/>
  <c r="H5627" i="3"/>
  <c r="H5626" i="3"/>
  <c r="H5625" i="3"/>
  <c r="H5624" i="3"/>
  <c r="H5623" i="3"/>
  <c r="H5622" i="3"/>
  <c r="H5621" i="3"/>
  <c r="H5620" i="3"/>
  <c r="H5619" i="3"/>
  <c r="H5618" i="3"/>
  <c r="H5616" i="3"/>
  <c r="H5615" i="3"/>
  <c r="H5614" i="3"/>
  <c r="H5613" i="3"/>
  <c r="H5612" i="3"/>
  <c r="H5611" i="3"/>
  <c r="H5610" i="3"/>
  <c r="H5609" i="3"/>
  <c r="H5608" i="3"/>
  <c r="H5607" i="3"/>
  <c r="H5606" i="3"/>
  <c r="H5605" i="3"/>
  <c r="H5603" i="3"/>
  <c r="H5602" i="3"/>
  <c r="H5601" i="3"/>
  <c r="H5600" i="3"/>
  <c r="H5599" i="3"/>
  <c r="H5597" i="3"/>
  <c r="L5597" i="3" s="1"/>
  <c r="H5594" i="3"/>
  <c r="H5593" i="3"/>
  <c r="H5592" i="3"/>
  <c r="H5591" i="3"/>
  <c r="H5590" i="3"/>
  <c r="H5588" i="3"/>
  <c r="H5587" i="3"/>
  <c r="H5586" i="3"/>
  <c r="H5585" i="3"/>
  <c r="H5584" i="3"/>
  <c r="H5583" i="3"/>
  <c r="H5581" i="3"/>
  <c r="H5580" i="3"/>
  <c r="H5579" i="3"/>
  <c r="H5578" i="3"/>
  <c r="H5577" i="3"/>
  <c r="H5576" i="3"/>
  <c r="H5575" i="3"/>
  <c r="H5574" i="3"/>
  <c r="H5572" i="3"/>
  <c r="H5571" i="3"/>
  <c r="H5570" i="3"/>
  <c r="H5569" i="3"/>
  <c r="H5568" i="3"/>
  <c r="H5567" i="3"/>
  <c r="H5566" i="3"/>
  <c r="H5564" i="3"/>
  <c r="H5563" i="3"/>
  <c r="H5562" i="3"/>
  <c r="H5561" i="3"/>
  <c r="H5560" i="3"/>
  <c r="H5559" i="3"/>
  <c r="H5558" i="3"/>
  <c r="H5556" i="3"/>
  <c r="H5555" i="3"/>
  <c r="H5554" i="3"/>
  <c r="H5553" i="3"/>
  <c r="H5552" i="3"/>
  <c r="H5551" i="3"/>
  <c r="H5549" i="3"/>
  <c r="H5548" i="3"/>
  <c r="H5547" i="3"/>
  <c r="H5546" i="3"/>
  <c r="H5545" i="3"/>
  <c r="H5543" i="3"/>
  <c r="H5540" i="3"/>
  <c r="H5537" i="3"/>
  <c r="H5535" i="3"/>
  <c r="H5534" i="3"/>
  <c r="H5533" i="3"/>
  <c r="H5531" i="3"/>
  <c r="H5530" i="3"/>
  <c r="H5528" i="3"/>
  <c r="H5527" i="3"/>
  <c r="H5526" i="3"/>
  <c r="H5525" i="3"/>
  <c r="H5523" i="3"/>
  <c r="H5522" i="3"/>
  <c r="H5521" i="3"/>
  <c r="H5519" i="3"/>
  <c r="L5519" i="3" s="1"/>
  <c r="H5518" i="3"/>
  <c r="L5518" i="3" s="1"/>
  <c r="H5516" i="3"/>
  <c r="H5515" i="3"/>
  <c r="H5513" i="3"/>
  <c r="H5512" i="3"/>
  <c r="H5511" i="3"/>
  <c r="H5510" i="3"/>
  <c r="H5507" i="3"/>
  <c r="L5507" i="3" s="1"/>
  <c r="H5505" i="3"/>
  <c r="H5503" i="3"/>
  <c r="H5502" i="3"/>
  <c r="H5501" i="3"/>
  <c r="H5500" i="3"/>
  <c r="H5498" i="3"/>
  <c r="H5497" i="3"/>
  <c r="H5496" i="3"/>
  <c r="H5495" i="3"/>
  <c r="H5494" i="3"/>
  <c r="H5493" i="3"/>
  <c r="H5492" i="3"/>
  <c r="H5490" i="3"/>
  <c r="H5489" i="3"/>
  <c r="H5488" i="3"/>
  <c r="H5487" i="3"/>
  <c r="H5484" i="3"/>
  <c r="L5484" i="3" s="1"/>
  <c r="H5483" i="3"/>
  <c r="L5483" i="3" s="1"/>
  <c r="H5482" i="3"/>
  <c r="L5482" i="3" s="1"/>
  <c r="H5480" i="3"/>
  <c r="L5480" i="3" s="1"/>
  <c r="H5479" i="3"/>
  <c r="L5479" i="3" s="1"/>
  <c r="H5478" i="3"/>
  <c r="L5478" i="3" s="1"/>
  <c r="H5477" i="3"/>
  <c r="L5477" i="3"/>
  <c r="H5475" i="3"/>
  <c r="L5475" i="3" s="1"/>
  <c r="H5472" i="3"/>
  <c r="L5472" i="3" s="1"/>
  <c r="H5471" i="3"/>
  <c r="L5471" i="3" s="1"/>
  <c r="H5470" i="3"/>
  <c r="L5470" i="3" s="1"/>
  <c r="H5468" i="3"/>
  <c r="H5467" i="3"/>
  <c r="H5466" i="3"/>
  <c r="H5465" i="3"/>
  <c r="H5464" i="3"/>
  <c r="H5463" i="3"/>
  <c r="H5462" i="3"/>
  <c r="H5461" i="3"/>
  <c r="H5460" i="3"/>
  <c r="H5459" i="3"/>
  <c r="H5458" i="3"/>
  <c r="H5457" i="3"/>
  <c r="H5456" i="3"/>
  <c r="H5455" i="3"/>
  <c r="H5454" i="3"/>
  <c r="H5453" i="3"/>
  <c r="H5451" i="3"/>
  <c r="H5450" i="3"/>
  <c r="H5449" i="3"/>
  <c r="H5448" i="3"/>
  <c r="H5447" i="3"/>
  <c r="H5446" i="3"/>
  <c r="H5445" i="3"/>
  <c r="H5444" i="3"/>
  <c r="H5443" i="3"/>
  <c r="H5442" i="3"/>
  <c r="H5441" i="3"/>
  <c r="H5440" i="3"/>
  <c r="H5439" i="3"/>
  <c r="H5438" i="3"/>
  <c r="H5437" i="3"/>
  <c r="H5436" i="3"/>
  <c r="H5435" i="3"/>
  <c r="H5433" i="3"/>
  <c r="H5432" i="3"/>
  <c r="H5431" i="3"/>
  <c r="H5430" i="3"/>
  <c r="H5429" i="3"/>
  <c r="H5428" i="3"/>
  <c r="H5426" i="3"/>
  <c r="H5425" i="3"/>
  <c r="H5424" i="3"/>
  <c r="H5423" i="3"/>
  <c r="H5422" i="3"/>
  <c r="H5421" i="3"/>
  <c r="H5419" i="3"/>
  <c r="H5418" i="3"/>
  <c r="H5417" i="3"/>
  <c r="H5415" i="3"/>
  <c r="H5414" i="3"/>
  <c r="H5413" i="3"/>
  <c r="H5411" i="3"/>
  <c r="H5410" i="3"/>
  <c r="H5409" i="3"/>
  <c r="H5408" i="3"/>
  <c r="H5406" i="3"/>
  <c r="H5405" i="3"/>
  <c r="H5404" i="3"/>
  <c r="H5403" i="3"/>
  <c r="H5401" i="3"/>
  <c r="H5400" i="3"/>
  <c r="H5399" i="3"/>
  <c r="L5398" i="3"/>
  <c r="H5391" i="3"/>
  <c r="H5390" i="3"/>
  <c r="H5389" i="3"/>
  <c r="H5388" i="3"/>
  <c r="H5387" i="3"/>
  <c r="H5386" i="3"/>
  <c r="H5385" i="3"/>
  <c r="H5384" i="3"/>
  <c r="H5382" i="3"/>
  <c r="H5381" i="3"/>
  <c r="H5380" i="3"/>
  <c r="H5379" i="3"/>
  <c r="H5378" i="3"/>
  <c r="H5377" i="3"/>
  <c r="H5376" i="3"/>
  <c r="H5375" i="3"/>
  <c r="H5374" i="3"/>
  <c r="H5372" i="3"/>
  <c r="L5371" i="3"/>
  <c r="L5370" i="3"/>
  <c r="L5369" i="3"/>
  <c r="H5368" i="3"/>
  <c r="H5366" i="3"/>
  <c r="H5365" i="3"/>
  <c r="H5364" i="3"/>
  <c r="H5362" i="3"/>
  <c r="H5361" i="3"/>
  <c r="H5359" i="3"/>
  <c r="H5358" i="3"/>
  <c r="H5357" i="3"/>
  <c r="H5356" i="3"/>
  <c r="H5354" i="3"/>
  <c r="L5353" i="3"/>
  <c r="L5352" i="3"/>
  <c r="H5351" i="3"/>
  <c r="H5350" i="3"/>
  <c r="H5348" i="3"/>
  <c r="H5347" i="3"/>
  <c r="H5346" i="3"/>
  <c r="L5344" i="3"/>
  <c r="L5343" i="3"/>
  <c r="H5342" i="3"/>
  <c r="H5341" i="3"/>
  <c r="H5340" i="3"/>
  <c r="H5339" i="3"/>
  <c r="H5338" i="3"/>
  <c r="H5336" i="3"/>
  <c r="H5335" i="3"/>
  <c r="H5334" i="3"/>
  <c r="H5333" i="3"/>
  <c r="H5332" i="3"/>
  <c r="H5331" i="3"/>
  <c r="H5330" i="3"/>
  <c r="H5329" i="3"/>
  <c r="H5328" i="3"/>
  <c r="H5327" i="3"/>
  <c r="H5326" i="3"/>
  <c r="H5325" i="3"/>
  <c r="H5324" i="3"/>
  <c r="H5322" i="3"/>
  <c r="H5321" i="3"/>
  <c r="H5320" i="3"/>
  <c r="H5319" i="3"/>
  <c r="H5318" i="3"/>
  <c r="H5317" i="3"/>
  <c r="H5316" i="3"/>
  <c r="H5315" i="3"/>
  <c r="H5314" i="3"/>
  <c r="H5313" i="3"/>
  <c r="H5312" i="3"/>
  <c r="H5311" i="3"/>
  <c r="H5310" i="3"/>
  <c r="H5309" i="3"/>
  <c r="H5307" i="3"/>
  <c r="H5306" i="3"/>
  <c r="H5305" i="3"/>
  <c r="H5304" i="3"/>
  <c r="H5303" i="3"/>
  <c r="H5302" i="3"/>
  <c r="H5301" i="3"/>
  <c r="H5300" i="3"/>
  <c r="H5299" i="3"/>
  <c r="H5298" i="3"/>
  <c r="H5297" i="3"/>
  <c r="H5296" i="3"/>
  <c r="H5294" i="3"/>
  <c r="H5293" i="3"/>
  <c r="H5292" i="3"/>
  <c r="H5291" i="3"/>
  <c r="H5290" i="3"/>
  <c r="H5289" i="3"/>
  <c r="H5288" i="3"/>
  <c r="H5287" i="3"/>
  <c r="H5286" i="3"/>
  <c r="H5285" i="3"/>
  <c r="H5284" i="3"/>
  <c r="H5283" i="3"/>
  <c r="H5282" i="3"/>
  <c r="H5281" i="3"/>
  <c r="H5280" i="3"/>
  <c r="H5279" i="3"/>
  <c r="H5277" i="3"/>
  <c r="H5276" i="3"/>
  <c r="H5275" i="3"/>
  <c r="H5274" i="3"/>
  <c r="H5273" i="3"/>
  <c r="H5272" i="3"/>
  <c r="H5271" i="3"/>
  <c r="H5270" i="3"/>
  <c r="H5268" i="3"/>
  <c r="H5267" i="3"/>
  <c r="H5266" i="3"/>
  <c r="H5265" i="3"/>
  <c r="H5264" i="3"/>
  <c r="H5263" i="3"/>
  <c r="H5262" i="3"/>
  <c r="H5261" i="3"/>
  <c r="H5260" i="3"/>
  <c r="H5259" i="3"/>
  <c r="H5258" i="3"/>
  <c r="H5257" i="3"/>
  <c r="H5256" i="3"/>
  <c r="H5255" i="3"/>
  <c r="H5254" i="3"/>
  <c r="L5252" i="3"/>
  <c r="L5251" i="3"/>
  <c r="H5250" i="3"/>
  <c r="H5249" i="3"/>
  <c r="H5247" i="3"/>
  <c r="H5246" i="3"/>
  <c r="H5245" i="3"/>
  <c r="L5244" i="3"/>
  <c r="H5243" i="3"/>
  <c r="H5242" i="3"/>
  <c r="H5241" i="3"/>
  <c r="L5240" i="3"/>
  <c r="L5239" i="3"/>
  <c r="L5238" i="3"/>
  <c r="H5237" i="3"/>
  <c r="H5236" i="3"/>
  <c r="H5235" i="3"/>
  <c r="H5233" i="3"/>
  <c r="H5232" i="3"/>
  <c r="L5231" i="3"/>
  <c r="H5230" i="3"/>
  <c r="H5229" i="3"/>
  <c r="H5228" i="3"/>
  <c r="H5226" i="3"/>
  <c r="H5225" i="3"/>
  <c r="H5224" i="3"/>
  <c r="L5223" i="3"/>
  <c r="H5221" i="3"/>
  <c r="H5220" i="3"/>
  <c r="H5219" i="3"/>
  <c r="H5218" i="3"/>
  <c r="H5217" i="3"/>
  <c r="H5216" i="3"/>
  <c r="H5215" i="3"/>
  <c r="H5214" i="3"/>
  <c r="H5212" i="3"/>
  <c r="H5211" i="3"/>
  <c r="H5210" i="3"/>
  <c r="H5209" i="3"/>
  <c r="H5208" i="3"/>
  <c r="H5207" i="3"/>
  <c r="H5206" i="3"/>
  <c r="H5205" i="3"/>
  <c r="H5203" i="3"/>
  <c r="L5202" i="3"/>
  <c r="L5201" i="3"/>
  <c r="H5200" i="3"/>
  <c r="L5198" i="3"/>
  <c r="L5197" i="3"/>
  <c r="L5196" i="3"/>
  <c r="L5195" i="3"/>
  <c r="H5194" i="3"/>
  <c r="H5193" i="3"/>
  <c r="H5191" i="3"/>
  <c r="H5190" i="3"/>
  <c r="H5189" i="3"/>
  <c r="H5188" i="3"/>
  <c r="H5187" i="3"/>
  <c r="H5186" i="3"/>
  <c r="H5185" i="3"/>
  <c r="H5184" i="3"/>
  <c r="H5182" i="3"/>
  <c r="H5181" i="3"/>
  <c r="H5180" i="3"/>
  <c r="H5179" i="3"/>
  <c r="H5178" i="3"/>
  <c r="H5177" i="3"/>
  <c r="H5176" i="3"/>
  <c r="H5175" i="3"/>
  <c r="H5174" i="3"/>
  <c r="H5173" i="3"/>
  <c r="H5172" i="3"/>
  <c r="H5171" i="3"/>
  <c r="H5170" i="3"/>
  <c r="H5168" i="3"/>
  <c r="H5167" i="3"/>
  <c r="H5166" i="3"/>
  <c r="H5165" i="3"/>
  <c r="H5164" i="3"/>
  <c r="H5163" i="3"/>
  <c r="H5162" i="3"/>
  <c r="H5161" i="3"/>
  <c r="H5160" i="3"/>
  <c r="H5159" i="3"/>
  <c r="H5158" i="3"/>
  <c r="H5144" i="3"/>
  <c r="H5143" i="3"/>
  <c r="H5142" i="3"/>
  <c r="H5139" i="3"/>
  <c r="H5138" i="3"/>
  <c r="H5137" i="3"/>
  <c r="H5135" i="3"/>
  <c r="H5134" i="3"/>
  <c r="H5133" i="3"/>
  <c r="H5132" i="3"/>
  <c r="H5130" i="3"/>
  <c r="H5129" i="3"/>
  <c r="H5128" i="3"/>
  <c r="H5126" i="3"/>
  <c r="H5125" i="3"/>
  <c r="H5124" i="3"/>
  <c r="H5122" i="3"/>
  <c r="H5121" i="3"/>
  <c r="H5120" i="3"/>
  <c r="H5119" i="3"/>
  <c r="H5118" i="3"/>
  <c r="H5117" i="3"/>
  <c r="H5115" i="3"/>
  <c r="H5114" i="3"/>
  <c r="H5113" i="3"/>
  <c r="H5112" i="3"/>
  <c r="H5111" i="3"/>
  <c r="H5110" i="3"/>
  <c r="H5109" i="3"/>
  <c r="H5108" i="3"/>
  <c r="H5107" i="3"/>
  <c r="H5105" i="3"/>
  <c r="H5104" i="3"/>
  <c r="H5103" i="3"/>
  <c r="H5102" i="3"/>
  <c r="H5101" i="3"/>
  <c r="H5100" i="3"/>
  <c r="H5097" i="3"/>
  <c r="H5096" i="3"/>
  <c r="H5094" i="3"/>
  <c r="H5093" i="3"/>
  <c r="H5091" i="3"/>
  <c r="H5090" i="3"/>
  <c r="H5089" i="3"/>
  <c r="H5088" i="3"/>
  <c r="H5086" i="3"/>
  <c r="H5085" i="3"/>
  <c r="H5084" i="3"/>
  <c r="H5083" i="3"/>
  <c r="H5081" i="3"/>
  <c r="H5080" i="3"/>
  <c r="H5079" i="3"/>
  <c r="H5078" i="3"/>
  <c r="H5077" i="3"/>
  <c r="H5075" i="3"/>
  <c r="H5074" i="3"/>
  <c r="H5073" i="3"/>
  <c r="H5072" i="3"/>
  <c r="H5070" i="3"/>
  <c r="H5069" i="3"/>
  <c r="H5068" i="3"/>
  <c r="H5067" i="3"/>
  <c r="H5065" i="3"/>
  <c r="H5064" i="3"/>
  <c r="H5063" i="3"/>
  <c r="H5062" i="3"/>
  <c r="H5061" i="3"/>
  <c r="H5059" i="3"/>
  <c r="H5058" i="3"/>
  <c r="H5057" i="3"/>
  <c r="H5056" i="3"/>
  <c r="H5055" i="3"/>
  <c r="H5054" i="3"/>
  <c r="H5053" i="3"/>
  <c r="H5051" i="3"/>
  <c r="H5050" i="3"/>
  <c r="H5049" i="3"/>
  <c r="H5048" i="3"/>
  <c r="H5047" i="3"/>
  <c r="H5046" i="3"/>
  <c r="H5045" i="3"/>
  <c r="H5044" i="3"/>
  <c r="H5042" i="3"/>
  <c r="L5042" i="3" s="1"/>
  <c r="L5043" i="3" s="1"/>
  <c r="H5040" i="3"/>
  <c r="L5040" i="3" s="1"/>
  <c r="L5041" i="3" s="1"/>
  <c r="H5038" i="3"/>
  <c r="L5038" i="3" s="1"/>
  <c r="L5039" i="3" s="1"/>
  <c r="H5036" i="3"/>
  <c r="H5033" i="3"/>
  <c r="H5030" i="3"/>
  <c r="H5028" i="3"/>
  <c r="H5027" i="3"/>
  <c r="H5024" i="3"/>
  <c r="H5021" i="3"/>
  <c r="H5019" i="3"/>
  <c r="H5018" i="3"/>
  <c r="H5016" i="3"/>
  <c r="H5013" i="3"/>
  <c r="H5012" i="3"/>
  <c r="H5007" i="3"/>
  <c r="H5004" i="3"/>
  <c r="H4999" i="3"/>
  <c r="H4997" i="3"/>
  <c r="L4997" i="3" s="1"/>
  <c r="H4996" i="3"/>
  <c r="L4996" i="3" s="1"/>
  <c r="H4995" i="3"/>
  <c r="L4995" i="3" s="1"/>
  <c r="H4994" i="3"/>
  <c r="L4994" i="3" s="1"/>
  <c r="H4993" i="3"/>
  <c r="L4993" i="3" s="1"/>
  <c r="H4992" i="3"/>
  <c r="L4992" i="3" s="1"/>
  <c r="H4991" i="3"/>
  <c r="L4991" i="3" s="1"/>
  <c r="H4990" i="3"/>
  <c r="L4990" i="3" s="1"/>
  <c r="H4989" i="3"/>
  <c r="L4989" i="3" s="1"/>
  <c r="H4983" i="3"/>
  <c r="H4975" i="3"/>
  <c r="H4971" i="3"/>
  <c r="H4969" i="3"/>
  <c r="L4969" i="3" s="1"/>
  <c r="H4968" i="3"/>
  <c r="L4968" i="3" s="1"/>
  <c r="H4967" i="3"/>
  <c r="L4967" i="3" s="1"/>
  <c r="H4966" i="3"/>
  <c r="L4966" i="3" s="1"/>
  <c r="H4965" i="3"/>
  <c r="L4965" i="3" s="1"/>
  <c r="H4964" i="3"/>
  <c r="L4964" i="3" s="1"/>
  <c r="H4963" i="3"/>
  <c r="L4963" i="3" s="1"/>
  <c r="H4962" i="3"/>
  <c r="L4962" i="3" s="1"/>
  <c r="H4961" i="3"/>
  <c r="L4961" i="3" s="1"/>
  <c r="H4956" i="3"/>
  <c r="H4955" i="3"/>
  <c r="H4950" i="3"/>
  <c r="H4948" i="3"/>
  <c r="H4944" i="3"/>
  <c r="H4941" i="3"/>
  <c r="L4941" i="3" s="1"/>
  <c r="H4940" i="3"/>
  <c r="L4940" i="3" s="1"/>
  <c r="H4939" i="3"/>
  <c r="L4939" i="3" s="1"/>
  <c r="H4938" i="3"/>
  <c r="L4938" i="3" s="1"/>
  <c r="H4937" i="3"/>
  <c r="L4937" i="3" s="1"/>
  <c r="H4935" i="3"/>
  <c r="L4935" i="3" s="1"/>
  <c r="H4934" i="3"/>
  <c r="L4934" i="3" s="1"/>
  <c r="H4932" i="3"/>
  <c r="L4932" i="3" s="1"/>
  <c r="H4931" i="3"/>
  <c r="L4931" i="3" s="1"/>
  <c r="H4929" i="3"/>
  <c r="L4929" i="3" s="1"/>
  <c r="L4930" i="3" s="1"/>
  <c r="H4927" i="3"/>
  <c r="L4927" i="3" s="1"/>
  <c r="L4928" i="3" s="1"/>
  <c r="H4925" i="3"/>
  <c r="L4925" i="3" s="1"/>
  <c r="H4924" i="3"/>
  <c r="L4924" i="3" s="1"/>
  <c r="H4923" i="3"/>
  <c r="L4923" i="3" s="1"/>
  <c r="H4922" i="3"/>
  <c r="L4922" i="3" s="1"/>
  <c r="H4921" i="3"/>
  <c r="L4921" i="3" s="1"/>
  <c r="H4920" i="3"/>
  <c r="L4920" i="3" s="1"/>
  <c r="H4919" i="3"/>
  <c r="L4919" i="3" s="1"/>
  <c r="H4918" i="3"/>
  <c r="L4918" i="3" s="1"/>
  <c r="H4917" i="3"/>
  <c r="L4917" i="3" s="1"/>
  <c r="H4916" i="3"/>
  <c r="L4916" i="3" s="1"/>
  <c r="H4915" i="3"/>
  <c r="L4915" i="3" s="1"/>
  <c r="H4914" i="3"/>
  <c r="L4914" i="3" s="1"/>
  <c r="H4913" i="3"/>
  <c r="L4913" i="3" s="1"/>
  <c r="H4912" i="3"/>
  <c r="L4912" i="3" s="1"/>
  <c r="H4910" i="3"/>
  <c r="L4910" i="3"/>
  <c r="H4909" i="3"/>
  <c r="L4909" i="3" s="1"/>
  <c r="H4908" i="3"/>
  <c r="L4908" i="3" s="1"/>
  <c r="H4907" i="3"/>
  <c r="L4907" i="3" s="1"/>
  <c r="H4906" i="3"/>
  <c r="L4906" i="3" s="1"/>
  <c r="H4905" i="3"/>
  <c r="L4905" i="3" s="1"/>
  <c r="H4904" i="3"/>
  <c r="L4904" i="3" s="1"/>
  <c r="H4903" i="3"/>
  <c r="L4903" i="3" s="1"/>
  <c r="H4902" i="3"/>
  <c r="L4902" i="3" s="1"/>
  <c r="H4901" i="3"/>
  <c r="L4901" i="3" s="1"/>
  <c r="H4900" i="3"/>
  <c r="L4900" i="3" s="1"/>
  <c r="H4899" i="3"/>
  <c r="L4899" i="3" s="1"/>
  <c r="H4898" i="3"/>
  <c r="L4898" i="3" s="1"/>
  <c r="H4893" i="3"/>
  <c r="H4891" i="3"/>
  <c r="H4890" i="3"/>
  <c r="H4885" i="3"/>
  <c r="H4883" i="3"/>
  <c r="H4882" i="3"/>
  <c r="H4880" i="3"/>
  <c r="H4879" i="3"/>
  <c r="H4878" i="3"/>
  <c r="H4877" i="3"/>
  <c r="H4876" i="3"/>
  <c r="H4875" i="3"/>
  <c r="H4874" i="3"/>
  <c r="H4873" i="3"/>
  <c r="H4872" i="3"/>
  <c r="H4871" i="3"/>
  <c r="H4870" i="3"/>
  <c r="H4869" i="3"/>
  <c r="H4868" i="3"/>
  <c r="H4867" i="3"/>
  <c r="H4865" i="3"/>
  <c r="H4864" i="3"/>
  <c r="H4863" i="3"/>
  <c r="H4862" i="3"/>
  <c r="H4861" i="3"/>
  <c r="H4860" i="3"/>
  <c r="H4859" i="3"/>
  <c r="H4858" i="3"/>
  <c r="H4857" i="3"/>
  <c r="H4856" i="3"/>
  <c r="H4855" i="3"/>
  <c r="H4853" i="3"/>
  <c r="H4852" i="3"/>
  <c r="H4851" i="3"/>
  <c r="H4850" i="3"/>
  <c r="H4849" i="3"/>
  <c r="H4848" i="3"/>
  <c r="H4846" i="3"/>
  <c r="H4845" i="3"/>
  <c r="H4844" i="3"/>
  <c r="H4843" i="3"/>
  <c r="H4842" i="3"/>
  <c r="H4841" i="3"/>
  <c r="H4840" i="3"/>
  <c r="H4839" i="3"/>
  <c r="H4838" i="3"/>
  <c r="H4837" i="3"/>
  <c r="H4836" i="3"/>
  <c r="H4835" i="3"/>
  <c r="H4834" i="3"/>
  <c r="H4833" i="3"/>
  <c r="H4832" i="3"/>
  <c r="H4831" i="3"/>
  <c r="H4829" i="3"/>
  <c r="H4828" i="3"/>
  <c r="H4827" i="3"/>
  <c r="H4826" i="3"/>
  <c r="H4825" i="3"/>
  <c r="H4824" i="3"/>
  <c r="H4821" i="3"/>
  <c r="H4820" i="3"/>
  <c r="H4819" i="3"/>
  <c r="H4818" i="3"/>
  <c r="H4817" i="3"/>
  <c r="H4816" i="3"/>
  <c r="H4815" i="3"/>
  <c r="H4813" i="3"/>
  <c r="H4812" i="3"/>
  <c r="H4810" i="3"/>
  <c r="H4809" i="3"/>
  <c r="H4807" i="3"/>
  <c r="H4806" i="3"/>
  <c r="H4805" i="3"/>
  <c r="H4804" i="3"/>
  <c r="H4803" i="3"/>
  <c r="H4802" i="3"/>
  <c r="H4801" i="3"/>
  <c r="H4799" i="3"/>
  <c r="H4798" i="3"/>
  <c r="H4797" i="3"/>
  <c r="H4796" i="3"/>
  <c r="H4795" i="3"/>
  <c r="H4794" i="3"/>
  <c r="H4793" i="3"/>
  <c r="H4791" i="3"/>
  <c r="L4791" i="3" s="1"/>
  <c r="H4790" i="3"/>
  <c r="L4790" i="3" s="1"/>
  <c r="H4789" i="3"/>
  <c r="L4789" i="3" s="1"/>
  <c r="H4788" i="3"/>
  <c r="L4788" i="3" s="1"/>
  <c r="H4787" i="3"/>
  <c r="L4787" i="3" s="1"/>
  <c r="H4786" i="3"/>
  <c r="L4786" i="3" s="1"/>
  <c r="H4785" i="3"/>
  <c r="L4785" i="3" s="1"/>
  <c r="H4783" i="3"/>
  <c r="L4783" i="3" s="1"/>
  <c r="L4782" i="3"/>
  <c r="H4781" i="3"/>
  <c r="L4781" i="3" s="1"/>
  <c r="H4780" i="3"/>
  <c r="L4780" i="3" s="1"/>
  <c r="H4779" i="3"/>
  <c r="L4779" i="3" s="1"/>
  <c r="H4778" i="3"/>
  <c r="L4778" i="3" s="1"/>
  <c r="H4777" i="3"/>
  <c r="L4777" i="3" s="1"/>
  <c r="H4775" i="3"/>
  <c r="L4775" i="3" s="1"/>
  <c r="L4774" i="3"/>
  <c r="H4773" i="3"/>
  <c r="L4773" i="3" s="1"/>
  <c r="H4772" i="3"/>
  <c r="L4772" i="3" s="1"/>
  <c r="H4771" i="3"/>
  <c r="L4771" i="3" s="1"/>
  <c r="H4770" i="3"/>
  <c r="L4770" i="3" s="1"/>
  <c r="H4767" i="3"/>
  <c r="H4766" i="3"/>
  <c r="H4765" i="3"/>
  <c r="H4764" i="3"/>
  <c r="H4763" i="3"/>
  <c r="H4762" i="3"/>
  <c r="H4761" i="3"/>
  <c r="H4760" i="3"/>
  <c r="H4758" i="3"/>
  <c r="H4757" i="3"/>
  <c r="H4756" i="3"/>
  <c r="H4755" i="3"/>
  <c r="H4754" i="3"/>
  <c r="H4753" i="3"/>
  <c r="H4752" i="3"/>
  <c r="H4751" i="3"/>
  <c r="H4750" i="3"/>
  <c r="H4749" i="3"/>
  <c r="H4748" i="3"/>
  <c r="H4747" i="3"/>
  <c r="H4746" i="3"/>
  <c r="H4745" i="3"/>
  <c r="H4744" i="3"/>
  <c r="H4743" i="3"/>
  <c r="H4742" i="3"/>
  <c r="H4741" i="3"/>
  <c r="H4740" i="3"/>
  <c r="H4739" i="3"/>
  <c r="H4737" i="3"/>
  <c r="H4736" i="3"/>
  <c r="H4735" i="3"/>
  <c r="H4734" i="3"/>
  <c r="H4733" i="3"/>
  <c r="H4732" i="3"/>
  <c r="H4731" i="3"/>
  <c r="H4730" i="3"/>
  <c r="H4729" i="3"/>
  <c r="H4728" i="3"/>
  <c r="H4727" i="3"/>
  <c r="H4726" i="3"/>
  <c r="H4725" i="3"/>
  <c r="H4724" i="3"/>
  <c r="H4723" i="3"/>
  <c r="H4722" i="3"/>
  <c r="H4721" i="3"/>
  <c r="H4720" i="3"/>
  <c r="H4719" i="3"/>
  <c r="H4717" i="3"/>
  <c r="L4717" i="3" s="1"/>
  <c r="H4716" i="3"/>
  <c r="L4716" i="3" s="1"/>
  <c r="H4715" i="3"/>
  <c r="L4715" i="3" s="1"/>
  <c r="H4714" i="3"/>
  <c r="L4714" i="3" s="1"/>
  <c r="H4713" i="3"/>
  <c r="L4713" i="3" s="1"/>
  <c r="H4712" i="3"/>
  <c r="L4712" i="3" s="1"/>
  <c r="H4711" i="3"/>
  <c r="L4711" i="3" s="1"/>
  <c r="H4709" i="3"/>
  <c r="L4709" i="3" s="1"/>
  <c r="H4708" i="3"/>
  <c r="L4708" i="3" s="1"/>
  <c r="H4707" i="3"/>
  <c r="L4707" i="3" s="1"/>
  <c r="H4706" i="3"/>
  <c r="L4706" i="3" s="1"/>
  <c r="H4705" i="3"/>
  <c r="L4705" i="3" s="1"/>
  <c r="H4704" i="3"/>
  <c r="L4704" i="3" s="1"/>
  <c r="H4703" i="3"/>
  <c r="L4703" i="3" s="1"/>
  <c r="H4701" i="3"/>
  <c r="L4701" i="3" s="1"/>
  <c r="H4700" i="3"/>
  <c r="L4700" i="3" s="1"/>
  <c r="H4699" i="3"/>
  <c r="L4699" i="3" s="1"/>
  <c r="H4698" i="3"/>
  <c r="L4698" i="3" s="1"/>
  <c r="H4697" i="3"/>
  <c r="L4697" i="3" s="1"/>
  <c r="H4696" i="3"/>
  <c r="L4696" i="3" s="1"/>
  <c r="H4695" i="3"/>
  <c r="L4695" i="3" s="1"/>
  <c r="H4693" i="3"/>
  <c r="L4693" i="3" s="1"/>
  <c r="H4692" i="3"/>
  <c r="L4692" i="3" s="1"/>
  <c r="H4691" i="3"/>
  <c r="L4691" i="3" s="1"/>
  <c r="H4690" i="3"/>
  <c r="L4690" i="3" s="1"/>
  <c r="H4689" i="3"/>
  <c r="L4689" i="3" s="1"/>
  <c r="H4688" i="3"/>
  <c r="L4688" i="3" s="1"/>
  <c r="H4687" i="3"/>
  <c r="L4687" i="3" s="1"/>
  <c r="H4685" i="3"/>
  <c r="H4684" i="3"/>
  <c r="H4683" i="3"/>
  <c r="H4681" i="3"/>
  <c r="H4680" i="3"/>
  <c r="H4679" i="3"/>
  <c r="H4678" i="3"/>
  <c r="H4677" i="3"/>
  <c r="H4676" i="3"/>
  <c r="H4675" i="3"/>
  <c r="H4674" i="3"/>
  <c r="H4673" i="3"/>
  <c r="H4672" i="3"/>
  <c r="H4671" i="3"/>
  <c r="H4670" i="3"/>
  <c r="H4669" i="3"/>
  <c r="H4668" i="3"/>
  <c r="H4642" i="3"/>
  <c r="H4641" i="3"/>
  <c r="H4640" i="3"/>
  <c r="H4639" i="3"/>
  <c r="H4638" i="3"/>
  <c r="H4637" i="3"/>
  <c r="H4636" i="3"/>
  <c r="H4635" i="3"/>
  <c r="H4634" i="3"/>
  <c r="H4632" i="3"/>
  <c r="H4631" i="3"/>
  <c r="H4630" i="3"/>
  <c r="H4629" i="3"/>
  <c r="H4628" i="3"/>
  <c r="H4627" i="3"/>
  <c r="H4626" i="3"/>
  <c r="H4625" i="3"/>
  <c r="H4624" i="3"/>
  <c r="H4623" i="3"/>
  <c r="H4622" i="3"/>
  <c r="H4621" i="3"/>
  <c r="H4620" i="3"/>
  <c r="H4619" i="3"/>
  <c r="H4618" i="3"/>
  <c r="H4617" i="3"/>
  <c r="H4616" i="3"/>
  <c r="H4614" i="3"/>
  <c r="H4613" i="3"/>
  <c r="H4612" i="3"/>
  <c r="H4611" i="3"/>
  <c r="H4610" i="3"/>
  <c r="H4609" i="3"/>
  <c r="H4608" i="3"/>
  <c r="H4606" i="3"/>
  <c r="H4605" i="3"/>
  <c r="H4604" i="3"/>
  <c r="H4603" i="3"/>
  <c r="H4602" i="3"/>
  <c r="H4601" i="3"/>
  <c r="H4600" i="3"/>
  <c r="H4598" i="3"/>
  <c r="H4597" i="3"/>
  <c r="H4596" i="3"/>
  <c r="H4595" i="3"/>
  <c r="H4594" i="3"/>
  <c r="H4593" i="3"/>
  <c r="H4592" i="3"/>
  <c r="H4590" i="3"/>
  <c r="H4589" i="3"/>
  <c r="H4588" i="3"/>
  <c r="H4587" i="3"/>
  <c r="H4586" i="3"/>
  <c r="H4585" i="3"/>
  <c r="H4584" i="3"/>
  <c r="H4583" i="3"/>
  <c r="H4581" i="3"/>
  <c r="H4580" i="3"/>
  <c r="H4579" i="3"/>
  <c r="H4578" i="3"/>
  <c r="H4577" i="3"/>
  <c r="H4576" i="3"/>
  <c r="H4575" i="3"/>
  <c r="H4573" i="3"/>
  <c r="H4572" i="3"/>
  <c r="H4571" i="3"/>
  <c r="H4570" i="3"/>
  <c r="H4569" i="3"/>
  <c r="H4568" i="3"/>
  <c r="H4567" i="3"/>
  <c r="H4566" i="3"/>
  <c r="H4564" i="3"/>
  <c r="H4563" i="3"/>
  <c r="H4562" i="3"/>
  <c r="H4561" i="3"/>
  <c r="H4560" i="3"/>
  <c r="H4559" i="3"/>
  <c r="H4558" i="3"/>
  <c r="H4557" i="3"/>
  <c r="H4555" i="3"/>
  <c r="H4554" i="3"/>
  <c r="H4553" i="3"/>
  <c r="H4552" i="3"/>
  <c r="H4551" i="3"/>
  <c r="H4550" i="3"/>
  <c r="H4549" i="3"/>
  <c r="H4548" i="3"/>
  <c r="H4546" i="3"/>
  <c r="H4545" i="3"/>
  <c r="H4544" i="3"/>
  <c r="H4543" i="3"/>
  <c r="H4542" i="3"/>
  <c r="H4541" i="3"/>
  <c r="H4540" i="3"/>
  <c r="H4539" i="3"/>
  <c r="H4537" i="3"/>
  <c r="H4536" i="3"/>
  <c r="H4535" i="3"/>
  <c r="H4534" i="3"/>
  <c r="H4533" i="3"/>
  <c r="H4532" i="3"/>
  <c r="H4531" i="3"/>
  <c r="H4530" i="3"/>
  <c r="H4529" i="3"/>
  <c r="H4528" i="3"/>
  <c r="H4527" i="3"/>
  <c r="H4526" i="3"/>
  <c r="H4525" i="3"/>
  <c r="H4524" i="3"/>
  <c r="H4522" i="3"/>
  <c r="H4521" i="3"/>
  <c r="H4520" i="3"/>
  <c r="H4519" i="3"/>
  <c r="H4518" i="3"/>
  <c r="H4517" i="3"/>
  <c r="H4516" i="3"/>
  <c r="H4515" i="3"/>
  <c r="H4514" i="3"/>
  <c r="H4513" i="3"/>
  <c r="H4512" i="3"/>
  <c r="H4511" i="3"/>
  <c r="H4510" i="3"/>
  <c r="H4509" i="3"/>
  <c r="H4508" i="3"/>
  <c r="H4507" i="3"/>
  <c r="H4506" i="3"/>
  <c r="H4504" i="3"/>
  <c r="H4503" i="3"/>
  <c r="H4502" i="3"/>
  <c r="H4501" i="3"/>
  <c r="H4500" i="3"/>
  <c r="H4499" i="3"/>
  <c r="H4498" i="3"/>
  <c r="H4497" i="3"/>
  <c r="H4496" i="3"/>
  <c r="H4495" i="3"/>
  <c r="H4494" i="3"/>
  <c r="H4493" i="3"/>
  <c r="H4492" i="3"/>
  <c r="H4491" i="3"/>
  <c r="H4490" i="3"/>
  <c r="H4489" i="3"/>
  <c r="H4488" i="3"/>
  <c r="H4484" i="3"/>
  <c r="H4483" i="3"/>
  <c r="H4480" i="3"/>
  <c r="H4477" i="3"/>
  <c r="H4474" i="3"/>
  <c r="H4470" i="3"/>
  <c r="H4469" i="3"/>
  <c r="H4463" i="3"/>
  <c r="H4460" i="3"/>
  <c r="H4458" i="3"/>
  <c r="H4457" i="3"/>
  <c r="H4456" i="3"/>
  <c r="H4455" i="3"/>
  <c r="H4454" i="3"/>
  <c r="H4453" i="3"/>
  <c r="H4452" i="3"/>
  <c r="H4451" i="3"/>
  <c r="H4450" i="3"/>
  <c r="H4449" i="3"/>
  <c r="H4448" i="3"/>
  <c r="H4447" i="3"/>
  <c r="H4446" i="3"/>
  <c r="H4444" i="3"/>
  <c r="H4443" i="3"/>
  <c r="H4442" i="3"/>
  <c r="H4441" i="3"/>
  <c r="H4440" i="3"/>
  <c r="H4439" i="3"/>
  <c r="H4438" i="3"/>
  <c r="H4437" i="3"/>
  <c r="H4436" i="3"/>
  <c r="H4435" i="3"/>
  <c r="H4434" i="3"/>
  <c r="H4433" i="3"/>
  <c r="H4432" i="3"/>
  <c r="H4430" i="3"/>
  <c r="H4429" i="3"/>
  <c r="H4428" i="3"/>
  <c r="H4427" i="3"/>
  <c r="H4426" i="3"/>
  <c r="H4425" i="3"/>
  <c r="H4424" i="3"/>
  <c r="H4423" i="3"/>
  <c r="H4421" i="3"/>
  <c r="H4420" i="3"/>
  <c r="H4419" i="3"/>
  <c r="H4418" i="3"/>
  <c r="H4417" i="3"/>
  <c r="H4416" i="3"/>
  <c r="H4415" i="3"/>
  <c r="H4414" i="3"/>
  <c r="H4412" i="3"/>
  <c r="H4411" i="3"/>
  <c r="H4410" i="3"/>
  <c r="H4409" i="3"/>
  <c r="H4408" i="3"/>
  <c r="H4407" i="3"/>
  <c r="H4406" i="3"/>
  <c r="H4405" i="3"/>
  <c r="H4403" i="3"/>
  <c r="H4402" i="3"/>
  <c r="H4401" i="3"/>
  <c r="H4400" i="3"/>
  <c r="H4399" i="3"/>
  <c r="H4398" i="3"/>
  <c r="H4397" i="3"/>
  <c r="H4396" i="3"/>
  <c r="H4394" i="3"/>
  <c r="H4393" i="3"/>
  <c r="H4392" i="3"/>
  <c r="H4391" i="3"/>
  <c r="H4390" i="3"/>
  <c r="H4389" i="3"/>
  <c r="H4388" i="3"/>
  <c r="H4387" i="3"/>
  <c r="H4385" i="3"/>
  <c r="H4384" i="3"/>
  <c r="H4383" i="3"/>
  <c r="H4382" i="3"/>
  <c r="H4381" i="3"/>
  <c r="H4380" i="3"/>
  <c r="H4379" i="3"/>
  <c r="H4378" i="3"/>
  <c r="H4376" i="3"/>
  <c r="H4375" i="3"/>
  <c r="H4374" i="3"/>
  <c r="H4373" i="3"/>
  <c r="H4372" i="3"/>
  <c r="H4371" i="3"/>
  <c r="H4370" i="3"/>
  <c r="H4369" i="3"/>
  <c r="H4368" i="3"/>
  <c r="H4367" i="3"/>
  <c r="H4366" i="3"/>
  <c r="H4365" i="3"/>
  <c r="H4364" i="3"/>
  <c r="H4363" i="3"/>
  <c r="H4362" i="3"/>
  <c r="H4361" i="3"/>
  <c r="H4360" i="3"/>
  <c r="H4359" i="3"/>
  <c r="H4358" i="3"/>
  <c r="H4357" i="3"/>
  <c r="H4356" i="3"/>
  <c r="H4355" i="3"/>
  <c r="H4353" i="3"/>
  <c r="H4352" i="3"/>
  <c r="H4351" i="3"/>
  <c r="H4350" i="3"/>
  <c r="H4349" i="3"/>
  <c r="H4348" i="3"/>
  <c r="H4347" i="3"/>
  <c r="H4346" i="3"/>
  <c r="H4345" i="3"/>
  <c r="H4344" i="3"/>
  <c r="H4343" i="3"/>
  <c r="H4342" i="3"/>
  <c r="H4341" i="3"/>
  <c r="H4340" i="3"/>
  <c r="H4339" i="3"/>
  <c r="H4338" i="3"/>
  <c r="H4337" i="3"/>
  <c r="H4336" i="3"/>
  <c r="H4335" i="3"/>
  <c r="H4334" i="3"/>
  <c r="H4333" i="3"/>
  <c r="H4332" i="3"/>
  <c r="H4330" i="3"/>
  <c r="H4329" i="3"/>
  <c r="H4328" i="3"/>
  <c r="H4327" i="3"/>
  <c r="H4326" i="3"/>
  <c r="H4325" i="3"/>
  <c r="H4324" i="3"/>
  <c r="H4323" i="3"/>
  <c r="H4322" i="3"/>
  <c r="H4321" i="3"/>
  <c r="H4320" i="3"/>
  <c r="H4319" i="3"/>
  <c r="H4318" i="3"/>
  <c r="H4317" i="3"/>
  <c r="H4316" i="3"/>
  <c r="H4315" i="3"/>
  <c r="H4314" i="3"/>
  <c r="H4313" i="3"/>
  <c r="H4312" i="3"/>
  <c r="H4310" i="3"/>
  <c r="H4309" i="3"/>
  <c r="H4308" i="3"/>
  <c r="H4307" i="3"/>
  <c r="H4306" i="3"/>
  <c r="H4305" i="3"/>
  <c r="H4304" i="3"/>
  <c r="H4303" i="3"/>
  <c r="H4302" i="3"/>
  <c r="H4301" i="3"/>
  <c r="H4300" i="3"/>
  <c r="H4299" i="3"/>
  <c r="H4298" i="3"/>
  <c r="H4297" i="3"/>
  <c r="H4296" i="3"/>
  <c r="H4295" i="3"/>
  <c r="H4294" i="3"/>
  <c r="H4293" i="3"/>
  <c r="H4292" i="3"/>
  <c r="H4290" i="3"/>
  <c r="H4289" i="3"/>
  <c r="H4288" i="3"/>
  <c r="H4287" i="3"/>
  <c r="H4286" i="3"/>
  <c r="H4285" i="3"/>
  <c r="H4284" i="3"/>
  <c r="H4283" i="3"/>
  <c r="H4281" i="3"/>
  <c r="H4280" i="3"/>
  <c r="H4279" i="3"/>
  <c r="H4278" i="3"/>
  <c r="H4277" i="3"/>
  <c r="H4276" i="3"/>
  <c r="H4275" i="3"/>
  <c r="H4273" i="3"/>
  <c r="H4272" i="3"/>
  <c r="H4271" i="3"/>
  <c r="H4270" i="3"/>
  <c r="H4269" i="3"/>
  <c r="H4268" i="3"/>
  <c r="H4267" i="3"/>
  <c r="H4265" i="3"/>
  <c r="H4264" i="3"/>
  <c r="H4263" i="3"/>
  <c r="H4262" i="3"/>
  <c r="H4261" i="3"/>
  <c r="H4260" i="3"/>
  <c r="H4259" i="3"/>
  <c r="H4257" i="3"/>
  <c r="H4256" i="3"/>
  <c r="H4254" i="3"/>
  <c r="H4253" i="3"/>
  <c r="H4252" i="3"/>
  <c r="H4251" i="3"/>
  <c r="H4249" i="3"/>
  <c r="H4248" i="3"/>
  <c r="H4246" i="3"/>
  <c r="H4245" i="3"/>
  <c r="H4244" i="3"/>
  <c r="H4243" i="3"/>
  <c r="H4241" i="3"/>
  <c r="H4240" i="3"/>
  <c r="H4239" i="3"/>
  <c r="H4238" i="3"/>
  <c r="H4237" i="3"/>
  <c r="H4236" i="3"/>
  <c r="H4235" i="3"/>
  <c r="H4234" i="3"/>
  <c r="H4232" i="3"/>
  <c r="H4231" i="3"/>
  <c r="H4230" i="3"/>
  <c r="H4229" i="3"/>
  <c r="H4228" i="3"/>
  <c r="H4227" i="3"/>
  <c r="H4226" i="3"/>
  <c r="H4225" i="3"/>
  <c r="H4223" i="3"/>
  <c r="H4222" i="3"/>
  <c r="H4221" i="3"/>
  <c r="H4220" i="3"/>
  <c r="H4219" i="3"/>
  <c r="H4218" i="3"/>
  <c r="H4217" i="3"/>
  <c r="H4216" i="3"/>
  <c r="H4214" i="3"/>
  <c r="H4213" i="3"/>
  <c r="H4212" i="3"/>
  <c r="H4211" i="3"/>
  <c r="H4210" i="3"/>
  <c r="H4209" i="3"/>
  <c r="H4208" i="3"/>
  <c r="H4206" i="3"/>
  <c r="H4205" i="3"/>
  <c r="H4204" i="3"/>
  <c r="H4203" i="3"/>
  <c r="H4202" i="3"/>
  <c r="H4201" i="3"/>
  <c r="H4200" i="3"/>
  <c r="H4198" i="3"/>
  <c r="H4197" i="3"/>
  <c r="H4196" i="3"/>
  <c r="H4195" i="3"/>
  <c r="H4194" i="3"/>
  <c r="H4193" i="3"/>
  <c r="H4192" i="3"/>
  <c r="H4190" i="3"/>
  <c r="H4189" i="3"/>
  <c r="H4188" i="3"/>
  <c r="H4187" i="3"/>
  <c r="H4186" i="3"/>
  <c r="H4185" i="3"/>
  <c r="H4184" i="3"/>
  <c r="H4183" i="3"/>
  <c r="H4181" i="3"/>
  <c r="H4180" i="3"/>
  <c r="H4179" i="3"/>
  <c r="H4178" i="3"/>
  <c r="H4177" i="3"/>
  <c r="H4176" i="3"/>
  <c r="H4175" i="3"/>
  <c r="H4174" i="3"/>
  <c r="H4172" i="3"/>
  <c r="L4172" i="3" s="1"/>
  <c r="L4173" i="3" s="1"/>
  <c r="H4141" i="3"/>
  <c r="H4140" i="3"/>
  <c r="H4139" i="3"/>
  <c r="H4138" i="3"/>
  <c r="H4137" i="3"/>
  <c r="H4136" i="3"/>
  <c r="H4134" i="3"/>
  <c r="H4133" i="3"/>
  <c r="H4132" i="3"/>
  <c r="H4131" i="3"/>
  <c r="H4130" i="3"/>
  <c r="H4129" i="3"/>
  <c r="H4128" i="3"/>
  <c r="H4127" i="3"/>
  <c r="H4126" i="3"/>
  <c r="H4125" i="3"/>
  <c r="H4124" i="3"/>
  <c r="H4123" i="3"/>
  <c r="H4121" i="3"/>
  <c r="H4120" i="3"/>
  <c r="H4119" i="3"/>
  <c r="H4118" i="3"/>
  <c r="H4117" i="3"/>
  <c r="H4116" i="3"/>
  <c r="H4115" i="3"/>
  <c r="H4114" i="3"/>
  <c r="H4113" i="3"/>
  <c r="H4112" i="3"/>
  <c r="H4111" i="3"/>
  <c r="H4110" i="3"/>
  <c r="H4108" i="3"/>
  <c r="H4107" i="3"/>
  <c r="H4106" i="3"/>
  <c r="H4105" i="3"/>
  <c r="H4104" i="3"/>
  <c r="H4103" i="3"/>
  <c r="H4102" i="3"/>
  <c r="H4101" i="3"/>
  <c r="H4100" i="3"/>
  <c r="H4099" i="3"/>
  <c r="H4098" i="3"/>
  <c r="H4097" i="3"/>
  <c r="H4096" i="3"/>
  <c r="H4093" i="3"/>
  <c r="H4092" i="3"/>
  <c r="H4087" i="3"/>
  <c r="H4086" i="3"/>
  <c r="H4085" i="3"/>
  <c r="H4082" i="3"/>
  <c r="H4080" i="3"/>
  <c r="H4079" i="3"/>
  <c r="H4078" i="3"/>
  <c r="H4077" i="3"/>
  <c r="H4076" i="3"/>
  <c r="H4075" i="3"/>
  <c r="H4074" i="3"/>
  <c r="H4073" i="3"/>
  <c r="H4072" i="3"/>
  <c r="H4071" i="3"/>
  <c r="H4070" i="3"/>
  <c r="H4069" i="3"/>
  <c r="H4068" i="3"/>
  <c r="H4063" i="3"/>
  <c r="H4062" i="3"/>
  <c r="H4061" i="3"/>
  <c r="H4060" i="3"/>
  <c r="H4059" i="3"/>
  <c r="H4058" i="3"/>
  <c r="H4057" i="3"/>
  <c r="H4056" i="3"/>
  <c r="H4055" i="3"/>
  <c r="H4054" i="3"/>
  <c r="H4053" i="3"/>
  <c r="H4052" i="3"/>
  <c r="H4051" i="3"/>
  <c r="H4050" i="3"/>
  <c r="H4049" i="3"/>
  <c r="H4048" i="3"/>
  <c r="H4047" i="3"/>
  <c r="H4046" i="3"/>
  <c r="H4045" i="3"/>
  <c r="H4044" i="3"/>
  <c r="H4043" i="3"/>
  <c r="H4038" i="3"/>
  <c r="H4037" i="3"/>
  <c r="H4036" i="3"/>
  <c r="H4035" i="3"/>
  <c r="H4034" i="3"/>
  <c r="H4033" i="3"/>
  <c r="H4032" i="3"/>
  <c r="H4031" i="3"/>
  <c r="H4030" i="3"/>
  <c r="H4029" i="3"/>
  <c r="H4028" i="3"/>
  <c r="H4027" i="3"/>
  <c r="H4026" i="3"/>
  <c r="H4025" i="3"/>
  <c r="H4024" i="3"/>
  <c r="H4023" i="3"/>
  <c r="H4022" i="3"/>
  <c r="H4021" i="3"/>
  <c r="H4020" i="3"/>
  <c r="H4019" i="3"/>
  <c r="H4018" i="3"/>
  <c r="H4017" i="3"/>
  <c r="H4012" i="3"/>
  <c r="H4011" i="3"/>
  <c r="H4010" i="3"/>
  <c r="H4009" i="3"/>
  <c r="H4008" i="3"/>
  <c r="H4007" i="3"/>
  <c r="H4006" i="3"/>
  <c r="H4005" i="3"/>
  <c r="H4004" i="3"/>
  <c r="H4003" i="3"/>
  <c r="H4002" i="3"/>
  <c r="H4001" i="3"/>
  <c r="H4000" i="3"/>
  <c r="H3999" i="3"/>
  <c r="H3998" i="3"/>
  <c r="H3997" i="3"/>
  <c r="H3996" i="3"/>
  <c r="H3995" i="3"/>
  <c r="H3994" i="3"/>
  <c r="H3993" i="3"/>
  <c r="H3992" i="3"/>
  <c r="H3991" i="3"/>
  <c r="H3989" i="3"/>
  <c r="L3989" i="3" s="1"/>
  <c r="H3988" i="3"/>
  <c r="L3988" i="3" s="1"/>
  <c r="H3987" i="3"/>
  <c r="L3987" i="3" s="1"/>
  <c r="H3986" i="3"/>
  <c r="L3986" i="3" s="1"/>
  <c r="H3985" i="3"/>
  <c r="L3985" i="3" s="1"/>
  <c r="H3984" i="3"/>
  <c r="L3984" i="3" s="1"/>
  <c r="H3983" i="3"/>
  <c r="L3983" i="3" s="1"/>
  <c r="H3982" i="3"/>
  <c r="L3982" i="3" s="1"/>
  <c r="H3981" i="3"/>
  <c r="L3981" i="3" s="1"/>
  <c r="H3980" i="3"/>
  <c r="L3980" i="3" s="1"/>
  <c r="H3979" i="3"/>
  <c r="L3979" i="3" s="1"/>
  <c r="H3978" i="3"/>
  <c r="L3978" i="3" s="1"/>
  <c r="H3977" i="3"/>
  <c r="L3977" i="3" s="1"/>
  <c r="H3976" i="3"/>
  <c r="L3976" i="3" s="1"/>
  <c r="H3974" i="3"/>
  <c r="L3974" i="3" s="1"/>
  <c r="H3973" i="3"/>
  <c r="L3973" i="3"/>
  <c r="H3972" i="3"/>
  <c r="L3972" i="3" s="1"/>
  <c r="H3971" i="3"/>
  <c r="L3971" i="3" s="1"/>
  <c r="H3970" i="3"/>
  <c r="L3970" i="3" s="1"/>
  <c r="H3969" i="3"/>
  <c r="L3969" i="3" s="1"/>
  <c r="H3968" i="3"/>
  <c r="L3968" i="3" s="1"/>
  <c r="H3967" i="3"/>
  <c r="L3967" i="3" s="1"/>
  <c r="H3966" i="3"/>
  <c r="L3966" i="3" s="1"/>
  <c r="H3965" i="3"/>
  <c r="L3965" i="3" s="1"/>
  <c r="H3964" i="3"/>
  <c r="L3964" i="3" s="1"/>
  <c r="H3963" i="3"/>
  <c r="L3963" i="3" s="1"/>
  <c r="H3962" i="3"/>
  <c r="L3962" i="3" s="1"/>
  <c r="H3960" i="3"/>
  <c r="H3959" i="3"/>
  <c r="H3958" i="3"/>
  <c r="H3956" i="3"/>
  <c r="H3955" i="3"/>
  <c r="H3953" i="3"/>
  <c r="H3952" i="3"/>
  <c r="H3951" i="3"/>
  <c r="H3950" i="3"/>
  <c r="H3948" i="3"/>
  <c r="H3947" i="3"/>
  <c r="H3946" i="3"/>
  <c r="H3945" i="3"/>
  <c r="H3943" i="3"/>
  <c r="H3942" i="3"/>
  <c r="H3941" i="3"/>
  <c r="H3940" i="3"/>
  <c r="H3938" i="3"/>
  <c r="H3937" i="3"/>
  <c r="H3936" i="3"/>
  <c r="H3935" i="3"/>
  <c r="H3933" i="3"/>
  <c r="H3932" i="3"/>
  <c r="H3931" i="3"/>
  <c r="H3929" i="3"/>
  <c r="H3928" i="3"/>
  <c r="H3927" i="3"/>
  <c r="H3925" i="3"/>
  <c r="H3924" i="3"/>
  <c r="H3923" i="3"/>
  <c r="H3921" i="3"/>
  <c r="H3920" i="3"/>
  <c r="H3919" i="3"/>
  <c r="H3917" i="3"/>
  <c r="H3916" i="3"/>
  <c r="H3915" i="3"/>
  <c r="H3913" i="3"/>
  <c r="H3912" i="3"/>
  <c r="H3911" i="3"/>
  <c r="H3909" i="3"/>
  <c r="L3909" i="3" s="1"/>
  <c r="H3908" i="3"/>
  <c r="L3908" i="3"/>
  <c r="H3906" i="3"/>
  <c r="L3906" i="3" s="1"/>
  <c r="L3905" i="3"/>
  <c r="L3904" i="3"/>
  <c r="H3902" i="3"/>
  <c r="H3900" i="3"/>
  <c r="H3895" i="3"/>
  <c r="H3893" i="3"/>
  <c r="L3893" i="3" s="1"/>
  <c r="L3891" i="3"/>
  <c r="H3889" i="3"/>
  <c r="L3889" i="3" s="1"/>
  <c r="L3887" i="3"/>
  <c r="H3885" i="3"/>
  <c r="L3885" i="3" s="1"/>
  <c r="H3884" i="3"/>
  <c r="L3884" i="3" s="1"/>
  <c r="H3883" i="3"/>
  <c r="L3883" i="3" s="1"/>
  <c r="H3881" i="3"/>
  <c r="L3881" i="3" s="1"/>
  <c r="H3880" i="3"/>
  <c r="L3880" i="3" s="1"/>
  <c r="H3879" i="3"/>
  <c r="L3879" i="3" s="1"/>
  <c r="H3876" i="3"/>
  <c r="H3872" i="3"/>
  <c r="H3869" i="3"/>
  <c r="L3869" i="3" s="1"/>
  <c r="H3868" i="3"/>
  <c r="L3868" i="3" s="1"/>
  <c r="H3867" i="3"/>
  <c r="L3867" i="3" s="1"/>
  <c r="L3866" i="3"/>
  <c r="L3865" i="3"/>
  <c r="L3863" i="3"/>
  <c r="H3862" i="3"/>
  <c r="L3862" i="3" s="1"/>
  <c r="L3861" i="3"/>
  <c r="H3860" i="3"/>
  <c r="L3860" i="3" s="1"/>
  <c r="L3858" i="3"/>
  <c r="H3857" i="3"/>
  <c r="L3857" i="3" s="1"/>
  <c r="L3856" i="3"/>
  <c r="L3855" i="3"/>
  <c r="H3854" i="3"/>
  <c r="L3854" i="3" s="1"/>
  <c r="H3852" i="3"/>
  <c r="L3852" i="3" s="1"/>
  <c r="H3851" i="3"/>
  <c r="L3851" i="3" s="1"/>
  <c r="L3850" i="3"/>
  <c r="H3848" i="3"/>
  <c r="L3848" i="3" s="1"/>
  <c r="H3847" i="3"/>
  <c r="L3847" i="3" s="1"/>
  <c r="L3846" i="3"/>
  <c r="H3844" i="3"/>
  <c r="L3844" i="3" s="1"/>
  <c r="L3843" i="3"/>
  <c r="H3842" i="3"/>
  <c r="L3842" i="3" s="1"/>
  <c r="H3841" i="3"/>
  <c r="L3841" i="3" s="1"/>
  <c r="L3840" i="3"/>
  <c r="H3839" i="3"/>
  <c r="L3839" i="3" s="1"/>
  <c r="H3837" i="3"/>
  <c r="L3837" i="3" s="1"/>
  <c r="H3836" i="3"/>
  <c r="L3836" i="3" s="1"/>
  <c r="H3835" i="3"/>
  <c r="L3835" i="3" s="1"/>
  <c r="H3834" i="3"/>
  <c r="L3834" i="3" s="1"/>
  <c r="H3833" i="3"/>
  <c r="L3833" i="3" s="1"/>
  <c r="H3832" i="3"/>
  <c r="L3832" i="3" s="1"/>
  <c r="H3830" i="3"/>
  <c r="L3830" i="3" s="1"/>
  <c r="H3829" i="3"/>
  <c r="L3829" i="3" s="1"/>
  <c r="H3828" i="3"/>
  <c r="L3828" i="3" s="1"/>
  <c r="H3827" i="3"/>
  <c r="L3827" i="3" s="1"/>
  <c r="H3826" i="3"/>
  <c r="L3826" i="3" s="1"/>
  <c r="H3825" i="3"/>
  <c r="L3825" i="3" s="1"/>
  <c r="H3823" i="3"/>
  <c r="H3822" i="3"/>
  <c r="H3821" i="3"/>
  <c r="H3819" i="3"/>
  <c r="H3818" i="3"/>
  <c r="H3817" i="3"/>
  <c r="H3815" i="3"/>
  <c r="L3815" i="3" s="1"/>
  <c r="H3814" i="3"/>
  <c r="L3814" i="3" s="1"/>
  <c r="H3811" i="3"/>
  <c r="L3811" i="3" s="1"/>
  <c r="H3810" i="3"/>
  <c r="L3810" i="3" s="1"/>
  <c r="H3809" i="3"/>
  <c r="L3809" i="3" s="1"/>
  <c r="H3807" i="3"/>
  <c r="L3807" i="3" s="1"/>
  <c r="H3806" i="3"/>
  <c r="L3806" i="3" s="1"/>
  <c r="H3803" i="3"/>
  <c r="L3803" i="3" s="1"/>
  <c r="H3801" i="3"/>
  <c r="L3801" i="3" s="1"/>
  <c r="H3800" i="3"/>
  <c r="L3800" i="3" s="1"/>
  <c r="H3799" i="3"/>
  <c r="L3799" i="3"/>
  <c r="H3797" i="3"/>
  <c r="L3797" i="3" s="1"/>
  <c r="H3796" i="3"/>
  <c r="L3796" i="3" s="1"/>
  <c r="H3795" i="3"/>
  <c r="L3795" i="3" s="1"/>
  <c r="H3793" i="3"/>
  <c r="H3792" i="3"/>
  <c r="H3791" i="3"/>
  <c r="H3789" i="3"/>
  <c r="H3788" i="3"/>
  <c r="H3787" i="3"/>
  <c r="H3785" i="3"/>
  <c r="H3782" i="3"/>
  <c r="H3781" i="3"/>
  <c r="H3779" i="3"/>
  <c r="H3778" i="3"/>
  <c r="H3777" i="3"/>
  <c r="H3775" i="3"/>
  <c r="H3774" i="3"/>
  <c r="H3772" i="3"/>
  <c r="H3771" i="3"/>
  <c r="H3770" i="3"/>
  <c r="H3769" i="3"/>
  <c r="H3768" i="3"/>
  <c r="H3757" i="3"/>
  <c r="L3757" i="3" s="1"/>
  <c r="H3756" i="3"/>
  <c r="L3756" i="3" s="1"/>
  <c r="H3755" i="3"/>
  <c r="L3755" i="3" s="1"/>
  <c r="H3753" i="3"/>
  <c r="L3753" i="3" s="1"/>
  <c r="H3752" i="3"/>
  <c r="L3752" i="3"/>
  <c r="H3751" i="3"/>
  <c r="L3751" i="3" s="1"/>
  <c r="H3749" i="3"/>
  <c r="L3749" i="3" s="1"/>
  <c r="H3748" i="3"/>
  <c r="L3748" i="3" s="1"/>
  <c r="H3747" i="3"/>
  <c r="L3747" i="3" s="1"/>
  <c r="H3743" i="3"/>
  <c r="L3743" i="3" s="1"/>
  <c r="H3742" i="3"/>
  <c r="L3742" i="3" s="1"/>
  <c r="H3741" i="3"/>
  <c r="L3741" i="3" s="1"/>
  <c r="H3737" i="3"/>
  <c r="L3737" i="3" s="1"/>
  <c r="H3736" i="3"/>
  <c r="L3736" i="3" s="1"/>
  <c r="H3735" i="3"/>
  <c r="L3735" i="3" s="1"/>
  <c r="H3733" i="3"/>
  <c r="L3733" i="3" s="1"/>
  <c r="H3732" i="3"/>
  <c r="L3732" i="3" s="1"/>
  <c r="H3731" i="3"/>
  <c r="L3731" i="3" s="1"/>
  <c r="H3729" i="3"/>
  <c r="L3729" i="3" s="1"/>
  <c r="H3728" i="3"/>
  <c r="L3728" i="3" s="1"/>
  <c r="H3727" i="3"/>
  <c r="L3727" i="3"/>
  <c r="H3726" i="3"/>
  <c r="L3726" i="3" s="1"/>
  <c r="H3725" i="3"/>
  <c r="L3725" i="3" s="1"/>
  <c r="H3723" i="3"/>
  <c r="L3723" i="3" s="1"/>
  <c r="H3722" i="3"/>
  <c r="L3722" i="3" s="1"/>
  <c r="H3721" i="3"/>
  <c r="L3721" i="3" s="1"/>
  <c r="H3720" i="3"/>
  <c r="L3720" i="3" s="1"/>
  <c r="H3719" i="3"/>
  <c r="L3719" i="3" s="1"/>
  <c r="H3717" i="3"/>
  <c r="L3717" i="3" s="1"/>
  <c r="H3716" i="3"/>
  <c r="L3716" i="3" s="1"/>
  <c r="H3715" i="3"/>
  <c r="L3715" i="3" s="1"/>
  <c r="H3713" i="3"/>
  <c r="L3713" i="3" s="1"/>
  <c r="H3712" i="3"/>
  <c r="L3712" i="3" s="1"/>
  <c r="H3711" i="3"/>
  <c r="L3711" i="3" s="1"/>
  <c r="H3710" i="3"/>
  <c r="L3710" i="3" s="1"/>
  <c r="H3708" i="3"/>
  <c r="H3707" i="3"/>
  <c r="H3706" i="3"/>
  <c r="H3704" i="3"/>
  <c r="H3703" i="3"/>
  <c r="H3702" i="3"/>
  <c r="H3700" i="3"/>
  <c r="H3699" i="3"/>
  <c r="H3698" i="3"/>
  <c r="H3696" i="3"/>
  <c r="H3695" i="3"/>
  <c r="H3694" i="3"/>
  <c r="H3692" i="3"/>
  <c r="H3691" i="3"/>
  <c r="H3690" i="3"/>
  <c r="H3688" i="3"/>
  <c r="L3688" i="3" s="1"/>
  <c r="H3687" i="3"/>
  <c r="L3687" i="3" s="1"/>
  <c r="H3686" i="3"/>
  <c r="L3686" i="3" s="1"/>
  <c r="H3685" i="3"/>
  <c r="L3685" i="3" s="1"/>
  <c r="H3683" i="3"/>
  <c r="L3683" i="3" s="1"/>
  <c r="H3682" i="3"/>
  <c r="L3682" i="3"/>
  <c r="H3681" i="3"/>
  <c r="L3681" i="3" s="1"/>
  <c r="L3680" i="3"/>
  <c r="H3678" i="3"/>
  <c r="L3678" i="3" s="1"/>
  <c r="L3679" i="3" s="1"/>
  <c r="H3676" i="3"/>
  <c r="L3676" i="3" s="1"/>
  <c r="H3675" i="3"/>
  <c r="L3675" i="3" s="1"/>
  <c r="H3673" i="3"/>
  <c r="H3672" i="3"/>
  <c r="H3671" i="3"/>
  <c r="H3669" i="3"/>
  <c r="H3668" i="3"/>
  <c r="H3667" i="3"/>
  <c r="H3665" i="3"/>
  <c r="H3664" i="3"/>
  <c r="H3663" i="3"/>
  <c r="H3662" i="3"/>
  <c r="H3661" i="3"/>
  <c r="H3659" i="3"/>
  <c r="H3658" i="3"/>
  <c r="H3657" i="3"/>
  <c r="H3656" i="3"/>
  <c r="H3655" i="3"/>
  <c r="H3654" i="3"/>
  <c r="H3650" i="3"/>
  <c r="H3649" i="3"/>
  <c r="H3647" i="3"/>
  <c r="H3646" i="3"/>
  <c r="H3642" i="3"/>
  <c r="H3641" i="3"/>
  <c r="H3638" i="3"/>
  <c r="H3637" i="3"/>
  <c r="H3635" i="3"/>
  <c r="H3634" i="3"/>
  <c r="H3633" i="3"/>
  <c r="H3631" i="3"/>
  <c r="H3630" i="3"/>
  <c r="H3629" i="3"/>
  <c r="H3628" i="3"/>
  <c r="H3627" i="3"/>
  <c r="H3626" i="3"/>
  <c r="H3625" i="3"/>
  <c r="H3623" i="3"/>
  <c r="H3622" i="3"/>
  <c r="H3621" i="3"/>
  <c r="H3620" i="3"/>
  <c r="H3619" i="3"/>
  <c r="H3618" i="3"/>
  <c r="H3617" i="3"/>
  <c r="H3616" i="3"/>
  <c r="H3614" i="3"/>
  <c r="L3614" i="3" s="1"/>
  <c r="L3615" i="3"/>
  <c r="H3612" i="3"/>
  <c r="L3612" i="3" s="1"/>
  <c r="L3613" i="3" s="1"/>
  <c r="H3610" i="3"/>
  <c r="H3609" i="3"/>
  <c r="H3608" i="3"/>
  <c r="H3607" i="3"/>
  <c r="H3606" i="3"/>
  <c r="H3605" i="3"/>
  <c r="H3603" i="3"/>
  <c r="H3602" i="3"/>
  <c r="H3601" i="3"/>
  <c r="H3600" i="3"/>
  <c r="H3599" i="3"/>
  <c r="H3598" i="3"/>
  <c r="H3596" i="3"/>
  <c r="L3596" i="3" s="1"/>
  <c r="H3595" i="3"/>
  <c r="L3595" i="3" s="1"/>
  <c r="H3594" i="3"/>
  <c r="L3594" i="3" s="1"/>
  <c r="H3593" i="3"/>
  <c r="L3593" i="3" s="1"/>
  <c r="H3591" i="3"/>
  <c r="L3591" i="3" s="1"/>
  <c r="H3590" i="3"/>
  <c r="L3590" i="3" s="1"/>
  <c r="H3589" i="3"/>
  <c r="L3589" i="3" s="1"/>
  <c r="H3588" i="3"/>
  <c r="L3588" i="3" s="1"/>
  <c r="H3586" i="3"/>
  <c r="H3585" i="3"/>
  <c r="H3584" i="3"/>
  <c r="H3583" i="3"/>
  <c r="H3581" i="3"/>
  <c r="H3580" i="3"/>
  <c r="H3579" i="3"/>
  <c r="H3578" i="3"/>
  <c r="H3576" i="3"/>
  <c r="H3575" i="3"/>
  <c r="L3572" i="3"/>
  <c r="H3571" i="3"/>
  <c r="L3571" i="3"/>
  <c r="H3569" i="3"/>
  <c r="H3568" i="3"/>
  <c r="H3567" i="3"/>
  <c r="H3565" i="3"/>
  <c r="H3564" i="3"/>
  <c r="H3563" i="3"/>
  <c r="H3561" i="3"/>
  <c r="H3560" i="3"/>
  <c r="H3558" i="3"/>
  <c r="H3557" i="3"/>
  <c r="H3556" i="3"/>
  <c r="H3555" i="3"/>
  <c r="H3554" i="3"/>
  <c r="H3550" i="3"/>
  <c r="H3548" i="3"/>
  <c r="L3548" i="3"/>
  <c r="H3547" i="3"/>
  <c r="L3547" i="3" s="1"/>
  <c r="H3546" i="3"/>
  <c r="L3546" i="3" s="1"/>
  <c r="H3545" i="3"/>
  <c r="L3545" i="3" s="1"/>
  <c r="H3543" i="3"/>
  <c r="H3542" i="3"/>
  <c r="H3541" i="3"/>
  <c r="H3539" i="3"/>
  <c r="H3538" i="3"/>
  <c r="H3537" i="3"/>
  <c r="H3536" i="3"/>
  <c r="H3535" i="3"/>
  <c r="H3534" i="3"/>
  <c r="H3532" i="3"/>
  <c r="H3531" i="3"/>
  <c r="H3530" i="3"/>
  <c r="H3529" i="3"/>
  <c r="H3528" i="3"/>
  <c r="H3527" i="3"/>
  <c r="H3526" i="3"/>
  <c r="H3524" i="3"/>
  <c r="H3523" i="3"/>
  <c r="H3522" i="3"/>
  <c r="H3521" i="3"/>
  <c r="H3520" i="3"/>
  <c r="H3519" i="3"/>
  <c r="H3517" i="3"/>
  <c r="H3515" i="3"/>
  <c r="H3513" i="3"/>
  <c r="H3511" i="3"/>
  <c r="H3509" i="3"/>
  <c r="H3508" i="3"/>
  <c r="H3507" i="3"/>
  <c r="H3506" i="3"/>
  <c r="H3505" i="3"/>
  <c r="H3503" i="3"/>
  <c r="H3502" i="3"/>
  <c r="H3501" i="3"/>
  <c r="H3500" i="3"/>
  <c r="H3499" i="3"/>
  <c r="H3498" i="3"/>
  <c r="H3497" i="3"/>
  <c r="H3495" i="3"/>
  <c r="H3494" i="3"/>
  <c r="H3493" i="3"/>
  <c r="H3492" i="3"/>
  <c r="H3490" i="3"/>
  <c r="H3489" i="3"/>
  <c r="H3488" i="3"/>
  <c r="H3487" i="3"/>
  <c r="H3485" i="3"/>
  <c r="H3484" i="3"/>
  <c r="H3482" i="3"/>
  <c r="H3481" i="3"/>
  <c r="H3479" i="3"/>
  <c r="H3478" i="3"/>
  <c r="L3476" i="3"/>
  <c r="L3475" i="3"/>
  <c r="H3474" i="3"/>
  <c r="L3474" i="3" s="1"/>
  <c r="H3472" i="3"/>
  <c r="H3471" i="3"/>
  <c r="H3470" i="3"/>
  <c r="H3469" i="3"/>
  <c r="H3468" i="3"/>
  <c r="H3466" i="3"/>
  <c r="H3465" i="3"/>
  <c r="H3464" i="3"/>
  <c r="H3463" i="3"/>
  <c r="H3462" i="3"/>
  <c r="H3460" i="3"/>
  <c r="H3459" i="3"/>
  <c r="H3458" i="3"/>
  <c r="H3456" i="3"/>
  <c r="H3455" i="3"/>
  <c r="H3453" i="3"/>
  <c r="H3452" i="3"/>
  <c r="H3451" i="3"/>
  <c r="H3450" i="3"/>
  <c r="H3448" i="3"/>
  <c r="H3447" i="3"/>
  <c r="H3446" i="3"/>
  <c r="H3445" i="3"/>
  <c r="H3443" i="3"/>
  <c r="L3443" i="3" s="1"/>
  <c r="H3442" i="3"/>
  <c r="L3442" i="3" s="1"/>
  <c r="L3441" i="3"/>
  <c r="L3440" i="3"/>
  <c r="H3439" i="3"/>
  <c r="L3439" i="3" s="1"/>
  <c r="H3437" i="3"/>
  <c r="L3437" i="3" s="1"/>
  <c r="H3436" i="3"/>
  <c r="L3436" i="3" s="1"/>
  <c r="L3435" i="3"/>
  <c r="L3434" i="3"/>
  <c r="H3433" i="3"/>
  <c r="L3433" i="3" s="1"/>
  <c r="H3431" i="3"/>
  <c r="L3431" i="3" s="1"/>
  <c r="H3430" i="3"/>
  <c r="L3430" i="3" s="1"/>
  <c r="L3429" i="3"/>
  <c r="L3428" i="3"/>
  <c r="L3427" i="3"/>
  <c r="H3425" i="3"/>
  <c r="L3425" i="3" s="1"/>
  <c r="H3424" i="3"/>
  <c r="L3424" i="3"/>
  <c r="L3423" i="3"/>
  <c r="L3422" i="3"/>
  <c r="L3421" i="3"/>
  <c r="H3419" i="3"/>
  <c r="L3419" i="3" s="1"/>
  <c r="H3418" i="3"/>
  <c r="L3418" i="3" s="1"/>
  <c r="L3416" i="3"/>
  <c r="H3414" i="3"/>
  <c r="L3414" i="3" s="1"/>
  <c r="H3413" i="3"/>
  <c r="L3413" i="3" s="1"/>
  <c r="H3412" i="3"/>
  <c r="L3412" i="3" s="1"/>
  <c r="H3410" i="3"/>
  <c r="L3410" i="3" s="1"/>
  <c r="H3408" i="3"/>
  <c r="L3408" i="3" s="1"/>
  <c r="H3407" i="3"/>
  <c r="L3407" i="3"/>
  <c r="H3406" i="3"/>
  <c r="L3406" i="3" s="1"/>
  <c r="H3405" i="3"/>
  <c r="L3405" i="3" s="1"/>
  <c r="H3403" i="3"/>
  <c r="L3403" i="3" s="1"/>
  <c r="H3402" i="3"/>
  <c r="L3402" i="3" s="1"/>
  <c r="H3401" i="3"/>
  <c r="L3401" i="3" s="1"/>
  <c r="H3400" i="3"/>
  <c r="L3400" i="3" s="1"/>
  <c r="H3398" i="3"/>
  <c r="L3398" i="3" s="1"/>
  <c r="H3397" i="3"/>
  <c r="L3397" i="3" s="1"/>
  <c r="H3396" i="3"/>
  <c r="L3396" i="3" s="1"/>
  <c r="H3395" i="3"/>
  <c r="L3395" i="3" s="1"/>
  <c r="H3393" i="3"/>
  <c r="L3393" i="3" s="1"/>
  <c r="H3392" i="3"/>
  <c r="L3392" i="3" s="1"/>
  <c r="H3391" i="3"/>
  <c r="L3391" i="3" s="1"/>
  <c r="H3390" i="3"/>
  <c r="L3390" i="3"/>
  <c r="H3388" i="3"/>
  <c r="H3387" i="3"/>
  <c r="H3386" i="3"/>
  <c r="H3385" i="3"/>
  <c r="H3384" i="3"/>
  <c r="H3383" i="3"/>
  <c r="H3381" i="3"/>
  <c r="H3380" i="3"/>
  <c r="H3379" i="3"/>
  <c r="H3378" i="3"/>
  <c r="H3377" i="3"/>
  <c r="H3376" i="3"/>
  <c r="H3374" i="3"/>
  <c r="H3373" i="3"/>
  <c r="H3372" i="3"/>
  <c r="H3371" i="3"/>
  <c r="H3370" i="3"/>
  <c r="H3369" i="3"/>
  <c r="H3367" i="3"/>
  <c r="L3367" i="3"/>
  <c r="H3366" i="3"/>
  <c r="L3366" i="3" s="1"/>
  <c r="H3365" i="3"/>
  <c r="L3365" i="3" s="1"/>
  <c r="H3364" i="3"/>
  <c r="L3364" i="3" s="1"/>
  <c r="H3363" i="3"/>
  <c r="L3363" i="3" s="1"/>
  <c r="H3361" i="3"/>
  <c r="L3361" i="3" s="1"/>
  <c r="H3360" i="3"/>
  <c r="L3360" i="3" s="1"/>
  <c r="L3359" i="3"/>
  <c r="L3358" i="3"/>
  <c r="H3357" i="3"/>
  <c r="L3357" i="3" s="1"/>
  <c r="H3355" i="3"/>
  <c r="L3355" i="3" s="1"/>
  <c r="H3354" i="3"/>
  <c r="L3354" i="3" s="1"/>
  <c r="H3353" i="3"/>
  <c r="L3353" i="3" s="1"/>
  <c r="L3352" i="3"/>
  <c r="H3351" i="3"/>
  <c r="L3351" i="3" s="1"/>
  <c r="H3350" i="3"/>
  <c r="L3350" i="3" s="1"/>
  <c r="L3348" i="3"/>
  <c r="L3347" i="3"/>
  <c r="H3346" i="3"/>
  <c r="L3346" i="3" s="1"/>
  <c r="L3345" i="3"/>
  <c r="L3344" i="3"/>
  <c r="H3343" i="3"/>
  <c r="L3343" i="3" s="1"/>
  <c r="H3341" i="3"/>
  <c r="H3340" i="3"/>
  <c r="H3339" i="3"/>
  <c r="H3338" i="3"/>
  <c r="H3337" i="3"/>
  <c r="H3335" i="3"/>
  <c r="H3334" i="3"/>
  <c r="H3333" i="3"/>
  <c r="H3332" i="3"/>
  <c r="H3331" i="3"/>
  <c r="H3329" i="3"/>
  <c r="H3328" i="3"/>
  <c r="H3325" i="3"/>
  <c r="H3322" i="3"/>
  <c r="L3322" i="3" s="1"/>
  <c r="H3323" i="3"/>
  <c r="L3323" i="3" s="1"/>
  <c r="H3319" i="3"/>
  <c r="L3319" i="3" s="1"/>
  <c r="H3317" i="3"/>
  <c r="L3317" i="3" s="1"/>
  <c r="L3316" i="3"/>
  <c r="H3315" i="3"/>
  <c r="L3315" i="3"/>
  <c r="H3314" i="3"/>
  <c r="L3314" i="3" s="1"/>
  <c r="L3313" i="3"/>
  <c r="H3312" i="3"/>
  <c r="L3312" i="3"/>
  <c r="H3310" i="3"/>
  <c r="L3310" i="3" s="1"/>
  <c r="L3309" i="3"/>
  <c r="H3308" i="3"/>
  <c r="L3308" i="3" s="1"/>
  <c r="H3307" i="3"/>
  <c r="L3307" i="3" s="1"/>
  <c r="L3306" i="3"/>
  <c r="H3305" i="3"/>
  <c r="L3305" i="3" s="1"/>
  <c r="H3303" i="3"/>
  <c r="L3303" i="3" s="1"/>
  <c r="H3302" i="3"/>
  <c r="L3302" i="3" s="1"/>
  <c r="H3300" i="3"/>
  <c r="L3300" i="3"/>
  <c r="H3299" i="3"/>
  <c r="L3299" i="3" s="1"/>
  <c r="H3297" i="3"/>
  <c r="L3297" i="3" s="1"/>
  <c r="H3296" i="3"/>
  <c r="L3296" i="3" s="1"/>
  <c r="H3294" i="3"/>
  <c r="L3294" i="3" s="1"/>
  <c r="H3293" i="3"/>
  <c r="L3293" i="3" s="1"/>
  <c r="L3291" i="3"/>
  <c r="H3290" i="3"/>
  <c r="L3290" i="3" s="1"/>
  <c r="L3289" i="3"/>
  <c r="L3287" i="3"/>
  <c r="H3286" i="3"/>
  <c r="L3286" i="3" s="1"/>
  <c r="L3285" i="3"/>
  <c r="H3283" i="3"/>
  <c r="L3283" i="3" s="1"/>
  <c r="H3282" i="3"/>
  <c r="L3282" i="3" s="1"/>
  <c r="H3281" i="3"/>
  <c r="L3281" i="3" s="1"/>
  <c r="L3279" i="3"/>
  <c r="H3278" i="3"/>
  <c r="L3278" i="3" s="1"/>
  <c r="H3277" i="3"/>
  <c r="L3277" i="3" s="1"/>
  <c r="H3275" i="3"/>
  <c r="H3274" i="3"/>
  <c r="H3272" i="3"/>
  <c r="H3271" i="3"/>
  <c r="H3269" i="3"/>
  <c r="H3268" i="3"/>
  <c r="H3266" i="3"/>
  <c r="H3265" i="3"/>
  <c r="H3263" i="3"/>
  <c r="L3263" i="3" s="1"/>
  <c r="L3264" i="3" s="1"/>
  <c r="H3261" i="3"/>
  <c r="L3261" i="3" s="1"/>
  <c r="L3262" i="3" s="1"/>
  <c r="H3257" i="3"/>
  <c r="H3256" i="3"/>
  <c r="H3252" i="3"/>
  <c r="H3251" i="3"/>
  <c r="H3249" i="3"/>
  <c r="L3249" i="3" s="1"/>
  <c r="H3248" i="3"/>
  <c r="L3248" i="3" s="1"/>
  <c r="H3246" i="3"/>
  <c r="L3246" i="3" s="1"/>
  <c r="H3245" i="3"/>
  <c r="L3245" i="3" s="1"/>
  <c r="H3243" i="3"/>
  <c r="H3242" i="3"/>
  <c r="H3241" i="3"/>
  <c r="H3240" i="3"/>
  <c r="H3239" i="3"/>
  <c r="H3237" i="3"/>
  <c r="H3236" i="3"/>
  <c r="H3235" i="3"/>
  <c r="H3234" i="3"/>
  <c r="H3233" i="3"/>
  <c r="H3231" i="3"/>
  <c r="L3231" i="3" s="1"/>
  <c r="H3230" i="3"/>
  <c r="L3230" i="3" s="1"/>
  <c r="H3228" i="3"/>
  <c r="L3228" i="3" s="1"/>
  <c r="H3227" i="3"/>
  <c r="L3227" i="3" s="1"/>
  <c r="H3225" i="3"/>
  <c r="L3225" i="3" s="1"/>
  <c r="H3224" i="3"/>
  <c r="L3224" i="3" s="1"/>
  <c r="L3223" i="3"/>
  <c r="H3222" i="3"/>
  <c r="L3222" i="3" s="1"/>
  <c r="H3221" i="3"/>
  <c r="L3221" i="3" s="1"/>
  <c r="H3219" i="3"/>
  <c r="L3219" i="3" s="1"/>
  <c r="H3218" i="3"/>
  <c r="L3218" i="3" s="1"/>
  <c r="H3217" i="3"/>
  <c r="L3217" i="3" s="1"/>
  <c r="H3215" i="3"/>
  <c r="L3215" i="3" s="1"/>
  <c r="H3214" i="3"/>
  <c r="L3214" i="3" s="1"/>
  <c r="H3213" i="3"/>
  <c r="L3213" i="3" s="1"/>
  <c r="H3212" i="3"/>
  <c r="L3212" i="3" s="1"/>
  <c r="H3210" i="3"/>
  <c r="L3210" i="3" s="1"/>
  <c r="H3209" i="3"/>
  <c r="L3209" i="3"/>
  <c r="H3208" i="3"/>
  <c r="L3208" i="3" s="1"/>
  <c r="H3207" i="3"/>
  <c r="L3207" i="3" s="1"/>
  <c r="H3205" i="3"/>
  <c r="L3205" i="3" s="1"/>
  <c r="L3204" i="3"/>
  <c r="L3203" i="3"/>
  <c r="H3202" i="3"/>
  <c r="L3202" i="3" s="1"/>
  <c r="H3200" i="3"/>
  <c r="H3199" i="3"/>
  <c r="H3198" i="3"/>
  <c r="H3196" i="3"/>
  <c r="H3195" i="3"/>
  <c r="H3194" i="3"/>
  <c r="H3192" i="3"/>
  <c r="L3192" i="3" s="1"/>
  <c r="H3191" i="3"/>
  <c r="L3191" i="3"/>
  <c r="H3189" i="3"/>
  <c r="L3189" i="3" s="1"/>
  <c r="H3188" i="3"/>
  <c r="L3188" i="3" s="1"/>
  <c r="H3186" i="3"/>
  <c r="H3184" i="3"/>
  <c r="H3182" i="3"/>
  <c r="H3181" i="3"/>
  <c r="H3179" i="3"/>
  <c r="H3178" i="3"/>
  <c r="H3176" i="3"/>
  <c r="H3175" i="3"/>
  <c r="H3173" i="3"/>
  <c r="H3172" i="3"/>
  <c r="H3170" i="3"/>
  <c r="L3170" i="3" s="1"/>
  <c r="L3171" i="3" s="1"/>
  <c r="H3168" i="3"/>
  <c r="L3168" i="3" s="1"/>
  <c r="L3169" i="3" s="1"/>
  <c r="H3166" i="3"/>
  <c r="L3166" i="3" s="1"/>
  <c r="L3167" i="3" s="1"/>
  <c r="H3164" i="3"/>
  <c r="L3164" i="3" s="1"/>
  <c r="L3165" i="3" s="1"/>
  <c r="H3162" i="3"/>
  <c r="L3162" i="3" s="1"/>
  <c r="H3161" i="3"/>
  <c r="L3161" i="3" s="1"/>
  <c r="H3160" i="3"/>
  <c r="L3160" i="3" s="1"/>
  <c r="H3159" i="3"/>
  <c r="L3159" i="3" s="1"/>
  <c r="H3157" i="3"/>
  <c r="L3157" i="3"/>
  <c r="H3156" i="3"/>
  <c r="L3156" i="3" s="1"/>
  <c r="H3155" i="3"/>
  <c r="L3155" i="3" s="1"/>
  <c r="L3154" i="3"/>
  <c r="H3152" i="3"/>
  <c r="L3152" i="3" s="1"/>
  <c r="H3151" i="3"/>
  <c r="L3151" i="3" s="1"/>
  <c r="L3149" i="3"/>
  <c r="H3148" i="3"/>
  <c r="L3148" i="3" s="1"/>
  <c r="H3146" i="3"/>
  <c r="L3146" i="3" s="1"/>
  <c r="H3145" i="3"/>
  <c r="L3145" i="3" s="1"/>
  <c r="H3144" i="3"/>
  <c r="L3144" i="3" s="1"/>
  <c r="H3143" i="3"/>
  <c r="L3143" i="3" s="1"/>
  <c r="H3142" i="3"/>
  <c r="L3142" i="3" s="1"/>
  <c r="H3140" i="3"/>
  <c r="L3140" i="3" s="1"/>
  <c r="H3139" i="3"/>
  <c r="L3139" i="3" s="1"/>
  <c r="H3138" i="3"/>
  <c r="L3138" i="3" s="1"/>
  <c r="H3137" i="3"/>
  <c r="L3137" i="3" s="1"/>
  <c r="H3136" i="3"/>
  <c r="L3136" i="3" s="1"/>
  <c r="H3134" i="3"/>
  <c r="L3134" i="3" s="1"/>
  <c r="L3135" i="3" s="1"/>
  <c r="H3132" i="3"/>
  <c r="L3132" i="3" s="1"/>
  <c r="L3133" i="3" s="1"/>
  <c r="H3130" i="3"/>
  <c r="L3130" i="3" s="1"/>
  <c r="H3129" i="3"/>
  <c r="L3129" i="3" s="1"/>
  <c r="H3128" i="3"/>
  <c r="L3128" i="3" s="1"/>
  <c r="H3127" i="3"/>
  <c r="L3127" i="3" s="1"/>
  <c r="H3125" i="3"/>
  <c r="L3125" i="3" s="1"/>
  <c r="H3124" i="3"/>
  <c r="L3124" i="3" s="1"/>
  <c r="H3123" i="3"/>
  <c r="L3123" i="3" s="1"/>
  <c r="H3122" i="3"/>
  <c r="L3122" i="3" s="1"/>
  <c r="H3120" i="3"/>
  <c r="H3119" i="3"/>
  <c r="H3118" i="3"/>
  <c r="H3116" i="3"/>
  <c r="H3115" i="3"/>
  <c r="H3114" i="3"/>
  <c r="H3112" i="3"/>
  <c r="L3112" i="3" s="1"/>
  <c r="H3111" i="3"/>
  <c r="L3111" i="3" s="1"/>
  <c r="H3109" i="3"/>
  <c r="L3109" i="3" s="1"/>
  <c r="H3108" i="3"/>
  <c r="L3108" i="3" s="1"/>
  <c r="H3106" i="3"/>
  <c r="H3104" i="3"/>
  <c r="H3102" i="3"/>
  <c r="L3102" i="3" s="1"/>
  <c r="H3101" i="3"/>
  <c r="L3101" i="3" s="1"/>
  <c r="H3100" i="3"/>
  <c r="L3100" i="3" s="1"/>
  <c r="H3099" i="3"/>
  <c r="L3099" i="3" s="1"/>
  <c r="H3097" i="3"/>
  <c r="L3097" i="3" s="1"/>
  <c r="H3096" i="3"/>
  <c r="L3096" i="3" s="1"/>
  <c r="H3095" i="3"/>
  <c r="L3095" i="3" s="1"/>
  <c r="H3094" i="3"/>
  <c r="L3094" i="3" s="1"/>
  <c r="H3092" i="3"/>
  <c r="L3092" i="3"/>
  <c r="H3091" i="3"/>
  <c r="L3091" i="3" s="1"/>
  <c r="H3090" i="3"/>
  <c r="L3090" i="3" s="1"/>
  <c r="H3089" i="3"/>
  <c r="L3089" i="3" s="1"/>
  <c r="H3088" i="3"/>
  <c r="L3088" i="3" s="1"/>
  <c r="H3086" i="3"/>
  <c r="L3086" i="3" s="1"/>
  <c r="H3084" i="3"/>
  <c r="L3084" i="3" s="1"/>
  <c r="H3080" i="3"/>
  <c r="L3080" i="3" s="1"/>
  <c r="H3078" i="3"/>
  <c r="L3078" i="3" s="1"/>
  <c r="H3075" i="3"/>
  <c r="L3075" i="3" s="1"/>
  <c r="H3073" i="3"/>
  <c r="L3073" i="3" s="1"/>
  <c r="H3072" i="3"/>
  <c r="L3072" i="3" s="1"/>
  <c r="H3070" i="3"/>
  <c r="L3070" i="3" s="1"/>
  <c r="H3069" i="3"/>
  <c r="L3069" i="3" s="1"/>
  <c r="H3068" i="3"/>
  <c r="L3068" i="3" s="1"/>
  <c r="H3066" i="3"/>
  <c r="L3066" i="3" s="1"/>
  <c r="H3065" i="3"/>
  <c r="L3065" i="3"/>
  <c r="H3064" i="3"/>
  <c r="L3064" i="3" s="1"/>
  <c r="H3062" i="3"/>
  <c r="L3062" i="3" s="1"/>
  <c r="H3061" i="3"/>
  <c r="L3061" i="3" s="1"/>
  <c r="H3060" i="3"/>
  <c r="L3060" i="3" s="1"/>
  <c r="H3059" i="3"/>
  <c r="L3059" i="3" s="1"/>
  <c r="H3058" i="3"/>
  <c r="L3058" i="3" s="1"/>
  <c r="H3057" i="3"/>
  <c r="L3057" i="3" s="1"/>
  <c r="H3055" i="3"/>
  <c r="L3055" i="3" s="1"/>
  <c r="H3054" i="3"/>
  <c r="L3054" i="3" s="1"/>
  <c r="H3053" i="3"/>
  <c r="L3053" i="3" s="1"/>
  <c r="H3052" i="3"/>
  <c r="L3052" i="3" s="1"/>
  <c r="H3051" i="3"/>
  <c r="L3051" i="3" s="1"/>
  <c r="H3050" i="3"/>
  <c r="L3050" i="3" s="1"/>
  <c r="H3048" i="3"/>
  <c r="L3048" i="3" s="1"/>
  <c r="H3047" i="3"/>
  <c r="L3047" i="3" s="1"/>
  <c r="H3046" i="3"/>
  <c r="L3046" i="3"/>
  <c r="H3044" i="3"/>
  <c r="L3044" i="3" s="1"/>
  <c r="H3041" i="3"/>
  <c r="L3041" i="3" s="1"/>
  <c r="H3040" i="3"/>
  <c r="L3040" i="3" s="1"/>
  <c r="H3039" i="3"/>
  <c r="L3039" i="3" s="1"/>
  <c r="H3037" i="3"/>
  <c r="L3037" i="3" s="1"/>
  <c r="H3034" i="3"/>
  <c r="L3034" i="3" s="1"/>
  <c r="H3033" i="3"/>
  <c r="L3033" i="3" s="1"/>
  <c r="H3032" i="3"/>
  <c r="L3032" i="3" s="1"/>
  <c r="H3031" i="3"/>
  <c r="L3031" i="3" s="1"/>
  <c r="L3029" i="3"/>
  <c r="H3028" i="3"/>
  <c r="L3028" i="3" s="1"/>
  <c r="H3027" i="3"/>
  <c r="L3027" i="3" s="1"/>
  <c r="H3026" i="3"/>
  <c r="L3026" i="3" s="1"/>
  <c r="H3024" i="3"/>
  <c r="L3024" i="3"/>
  <c r="H3023" i="3"/>
  <c r="L3023" i="3" s="1"/>
  <c r="H3022" i="3"/>
  <c r="L3022" i="3" s="1"/>
  <c r="L3020" i="3"/>
  <c r="H3019" i="3"/>
  <c r="L3019" i="3" s="1"/>
  <c r="H3018" i="3"/>
  <c r="L3018" i="3" s="1"/>
  <c r="H3016" i="3"/>
  <c r="L3016" i="3" s="1"/>
  <c r="H3015" i="3"/>
  <c r="L3015" i="3" s="1"/>
  <c r="L3014" i="3"/>
  <c r="H3012" i="3"/>
  <c r="L3012" i="3" s="1"/>
  <c r="H3011" i="3"/>
  <c r="L3011" i="3" s="1"/>
  <c r="L3010" i="3"/>
  <c r="H3008" i="3"/>
  <c r="L3008" i="3" s="1"/>
  <c r="L3009" i="3" s="1"/>
  <c r="L3007" i="3"/>
  <c r="L3006" i="3"/>
  <c r="H3003" i="3"/>
  <c r="L3003" i="3" s="1"/>
  <c r="H3001" i="3"/>
  <c r="L3001" i="3" s="1"/>
  <c r="H2998" i="3"/>
  <c r="L2998" i="3"/>
  <c r="H2997" i="3"/>
  <c r="L2997" i="3" s="1"/>
  <c r="H2996" i="3"/>
  <c r="L2996" i="3" s="1"/>
  <c r="H2995" i="3"/>
  <c r="L2995" i="3" s="1"/>
  <c r="H2993" i="3"/>
  <c r="L2993" i="3" s="1"/>
  <c r="H2992" i="3"/>
  <c r="L2992" i="3" s="1"/>
  <c r="H2991" i="3"/>
  <c r="L2991" i="3" s="1"/>
  <c r="H2990" i="3"/>
  <c r="L2990" i="3" s="1"/>
  <c r="H2988" i="3"/>
  <c r="L2988" i="3"/>
  <c r="H2987" i="3"/>
  <c r="L2987" i="3" s="1"/>
  <c r="H2986" i="3"/>
  <c r="L2986" i="3" s="1"/>
  <c r="H2985" i="3"/>
  <c r="L2985" i="3" s="1"/>
  <c r="H2984" i="3"/>
  <c r="L2984" i="3" s="1"/>
  <c r="H2983" i="3"/>
  <c r="L2983" i="3" s="1"/>
  <c r="H2981" i="3"/>
  <c r="L2981" i="3" s="1"/>
  <c r="H2980" i="3"/>
  <c r="L2980" i="3" s="1"/>
  <c r="H2979" i="3"/>
  <c r="L2979" i="3" s="1"/>
  <c r="H2978" i="3"/>
  <c r="L2978" i="3" s="1"/>
  <c r="H2977" i="3"/>
  <c r="L2977" i="3" s="1"/>
  <c r="H2976" i="3"/>
  <c r="L2976" i="3" s="1"/>
  <c r="H2973" i="3"/>
  <c r="H2971" i="3"/>
  <c r="H2970" i="3"/>
  <c r="H2969" i="3"/>
  <c r="H2966" i="3"/>
  <c r="H2964" i="3"/>
  <c r="H2963" i="3"/>
  <c r="H2962" i="3"/>
  <c r="H2960" i="3"/>
  <c r="H2959" i="3"/>
  <c r="H2957" i="3"/>
  <c r="H2955" i="3"/>
  <c r="H2954" i="3"/>
  <c r="H2952" i="3"/>
  <c r="H2950" i="3"/>
  <c r="H2949" i="3"/>
  <c r="H2948" i="3"/>
  <c r="H2947" i="3"/>
  <c r="H2945" i="3"/>
  <c r="H2944" i="3"/>
  <c r="H2943" i="3"/>
  <c r="H2942" i="3"/>
  <c r="H2940" i="3"/>
  <c r="H2939" i="3"/>
  <c r="H2938" i="3"/>
  <c r="H2937" i="3"/>
  <c r="H2936" i="3"/>
  <c r="H2934" i="3"/>
  <c r="H2933" i="3"/>
  <c r="H2932" i="3"/>
  <c r="H2931" i="3"/>
  <c r="H2930" i="3"/>
  <c r="H2928" i="3"/>
  <c r="L2928" i="3" s="1"/>
  <c r="L2929" i="3" s="1"/>
  <c r="H2926" i="3"/>
  <c r="L2926" i="3" s="1"/>
  <c r="L2927" i="3" s="1"/>
  <c r="H2924" i="3"/>
  <c r="H2920" i="3"/>
  <c r="L2920" i="3" s="1"/>
  <c r="L2921" i="3" s="1"/>
  <c r="H2918" i="3"/>
  <c r="L2918" i="3" s="1"/>
  <c r="L2919" i="3" s="1"/>
  <c r="H2916" i="3"/>
  <c r="L2916" i="3" s="1"/>
  <c r="L2917" i="3" s="1"/>
  <c r="H2914" i="3"/>
  <c r="L2914" i="3"/>
  <c r="L2915" i="3" s="1"/>
  <c r="H2912" i="3"/>
  <c r="L2912" i="3" s="1"/>
  <c r="L2913" i="3" s="1"/>
  <c r="H2910" i="3"/>
  <c r="L2910" i="3" s="1"/>
  <c r="L2911" i="3" s="1"/>
  <c r="H2908" i="3"/>
  <c r="L2908" i="3" s="1"/>
  <c r="L2909" i="3" s="1"/>
  <c r="H2906" i="3"/>
  <c r="L2906" i="3" s="1"/>
  <c r="L2907" i="3" s="1"/>
  <c r="H2904" i="3"/>
  <c r="L2904" i="3" s="1"/>
  <c r="H2903" i="3"/>
  <c r="L2903" i="3" s="1"/>
  <c r="L2901" i="3"/>
  <c r="H2900" i="3"/>
  <c r="L2900" i="3" s="1"/>
  <c r="H2898" i="3"/>
  <c r="L2898" i="3" s="1"/>
  <c r="H2897" i="3"/>
  <c r="L2897" i="3" s="1"/>
  <c r="H2895" i="3"/>
  <c r="L2895" i="3" s="1"/>
  <c r="H2894" i="3"/>
  <c r="L2894" i="3"/>
  <c r="H2892" i="3"/>
  <c r="L2892" i="3" s="1"/>
  <c r="L2893" i="3" s="1"/>
  <c r="H2890" i="3"/>
  <c r="L2890" i="3" s="1"/>
  <c r="L2891" i="3" s="1"/>
  <c r="H2888" i="3"/>
  <c r="L2888" i="3"/>
  <c r="H2887" i="3"/>
  <c r="L2887" i="3" s="1"/>
  <c r="H2886" i="3"/>
  <c r="L2886" i="3" s="1"/>
  <c r="H2885" i="3"/>
  <c r="L2885" i="3" s="1"/>
  <c r="H2883" i="3"/>
  <c r="L2883" i="3" s="1"/>
  <c r="H2882" i="3"/>
  <c r="L2882" i="3" s="1"/>
  <c r="H2881" i="3"/>
  <c r="L2881" i="3" s="1"/>
  <c r="H2880" i="3"/>
  <c r="L2880" i="3" s="1"/>
  <c r="L2877" i="3"/>
  <c r="L2876" i="3"/>
  <c r="H2875" i="3"/>
  <c r="L2875" i="3" s="1"/>
  <c r="H2872" i="3"/>
  <c r="L2872" i="3" s="1"/>
  <c r="H2871" i="3"/>
  <c r="L2871" i="3" s="1"/>
  <c r="H2870" i="3"/>
  <c r="L2870" i="3" s="1"/>
  <c r="H2867" i="3"/>
  <c r="L2867" i="3" s="1"/>
  <c r="H2866" i="3"/>
  <c r="L2866" i="3" s="1"/>
  <c r="H2865" i="3"/>
  <c r="L2865" i="3" s="1"/>
  <c r="H2864" i="3"/>
  <c r="L2864" i="3"/>
  <c r="H2861" i="3"/>
  <c r="L2861" i="3" s="1"/>
  <c r="H2860" i="3"/>
  <c r="L2860" i="3" s="1"/>
  <c r="H2859" i="3"/>
  <c r="L2859" i="3" s="1"/>
  <c r="H2858" i="3"/>
  <c r="L2858" i="3" s="1"/>
  <c r="H2855" i="3"/>
  <c r="H2854" i="3"/>
  <c r="H2851" i="3"/>
  <c r="H2849" i="3"/>
  <c r="H2847" i="3"/>
  <c r="L2847" i="3" s="1"/>
  <c r="H2846" i="3"/>
  <c r="L2846" i="3" s="1"/>
  <c r="H2844" i="3"/>
  <c r="L2844" i="3" s="1"/>
  <c r="H2843" i="3"/>
  <c r="L2843" i="3" s="1"/>
  <c r="H2841" i="3"/>
  <c r="L2841" i="3" s="1"/>
  <c r="H2840" i="3"/>
  <c r="L2840" i="3" s="1"/>
  <c r="H2839" i="3"/>
  <c r="L2839" i="3" s="1"/>
  <c r="H2838" i="3"/>
  <c r="L2838" i="3" s="1"/>
  <c r="H2836" i="3"/>
  <c r="L2836" i="3" s="1"/>
  <c r="H2835" i="3"/>
  <c r="L2835" i="3" s="1"/>
  <c r="H2834" i="3"/>
  <c r="L2834" i="3" s="1"/>
  <c r="H2833" i="3"/>
  <c r="L2833" i="3"/>
  <c r="H2831" i="3"/>
  <c r="H2830" i="3"/>
  <c r="H2829" i="3"/>
  <c r="H2828" i="3"/>
  <c r="H2827" i="3"/>
  <c r="H2826" i="3"/>
  <c r="H2825" i="3"/>
  <c r="H2824" i="3"/>
  <c r="H2823" i="3"/>
  <c r="H2822" i="3"/>
  <c r="H2821" i="3"/>
  <c r="H2819" i="3"/>
  <c r="H2815" i="3"/>
  <c r="H2814" i="3"/>
  <c r="H2812" i="3"/>
  <c r="H2810" i="3"/>
  <c r="H2808" i="3"/>
  <c r="H2807" i="3"/>
  <c r="H2805" i="3"/>
  <c r="L2805" i="3"/>
  <c r="H2804" i="3"/>
  <c r="L2804" i="3" s="1"/>
  <c r="H2802" i="3"/>
  <c r="L2802" i="3" s="1"/>
  <c r="H2801" i="3"/>
  <c r="L2801" i="3" s="1"/>
  <c r="H2799" i="3"/>
  <c r="L2799" i="3" s="1"/>
  <c r="H2798" i="3"/>
  <c r="L2798" i="3" s="1"/>
  <c r="H2797" i="3"/>
  <c r="L2797" i="3" s="1"/>
  <c r="H2795" i="3"/>
  <c r="L2795" i="3" s="1"/>
  <c r="H2794" i="3"/>
  <c r="L2794" i="3" s="1"/>
  <c r="H2793" i="3"/>
  <c r="L2793" i="3" s="1"/>
  <c r="H2791" i="3"/>
  <c r="H2790" i="3"/>
  <c r="H2789" i="3"/>
  <c r="H2787" i="3"/>
  <c r="H2786" i="3"/>
  <c r="H2785" i="3"/>
  <c r="H2784" i="3"/>
  <c r="H2782" i="3"/>
  <c r="H2781" i="3"/>
  <c r="H2780" i="3"/>
  <c r="H2779" i="3"/>
  <c r="H2778" i="3"/>
  <c r="H2777" i="3"/>
  <c r="H2776" i="3"/>
  <c r="H2775" i="3"/>
  <c r="H2774" i="3"/>
  <c r="H2773" i="3"/>
  <c r="H2772" i="3"/>
  <c r="H2770" i="3"/>
  <c r="H2769" i="3"/>
  <c r="H2768" i="3"/>
  <c r="H2767" i="3"/>
  <c r="H2766" i="3"/>
  <c r="H2765" i="3"/>
  <c r="H2764" i="3"/>
  <c r="H2763" i="3"/>
  <c r="H2762" i="3"/>
  <c r="H2761" i="3"/>
  <c r="H2760" i="3"/>
  <c r="H2758" i="3"/>
  <c r="H2757" i="3"/>
  <c r="H2756" i="3"/>
  <c r="H2755" i="3"/>
  <c r="H2754" i="3"/>
  <c r="H2753" i="3"/>
  <c r="H2752" i="3"/>
  <c r="H2751" i="3"/>
  <c r="H2750" i="3"/>
  <c r="H2749" i="3"/>
  <c r="H2747" i="3"/>
  <c r="H2746" i="3"/>
  <c r="H2745" i="3"/>
  <c r="H2744" i="3"/>
  <c r="H2743" i="3"/>
  <c r="H2742" i="3"/>
  <c r="H2741" i="3"/>
  <c r="H2740" i="3"/>
  <c r="H2739" i="3"/>
  <c r="H2738" i="3"/>
  <c r="H2736" i="3"/>
  <c r="H2735" i="3"/>
  <c r="H2734" i="3"/>
  <c r="H2733" i="3"/>
  <c r="H2732" i="3"/>
  <c r="H2731" i="3"/>
  <c r="H2730" i="3"/>
  <c r="H2729" i="3"/>
  <c r="H2727" i="3"/>
  <c r="H2726" i="3"/>
  <c r="H2725" i="3"/>
  <c r="H2724" i="3"/>
  <c r="H2723" i="3"/>
  <c r="H2722" i="3"/>
  <c r="H2720" i="3"/>
  <c r="L2720" i="3" s="1"/>
  <c r="H2719" i="3"/>
  <c r="L2719" i="3" s="1"/>
  <c r="H2718" i="3"/>
  <c r="L2718" i="3" s="1"/>
  <c r="L2721" i="3" s="1"/>
  <c r="H2717" i="3"/>
  <c r="L2717" i="3" s="1"/>
  <c r="H2715" i="3"/>
  <c r="L2715" i="3" s="1"/>
  <c r="H2714" i="3"/>
  <c r="L2714" i="3" s="1"/>
  <c r="H2713" i="3"/>
  <c r="L2713" i="3" s="1"/>
  <c r="H2712" i="3"/>
  <c r="L2712" i="3" s="1"/>
  <c r="H2710" i="3"/>
  <c r="H2709" i="3"/>
  <c r="H2708" i="3"/>
  <c r="H2707" i="3"/>
  <c r="H2706" i="3"/>
  <c r="H2705" i="3"/>
  <c r="H2704" i="3"/>
  <c r="H2703" i="3"/>
  <c r="H2702" i="3"/>
  <c r="H2701" i="3"/>
  <c r="H2700" i="3"/>
  <c r="H2699" i="3"/>
  <c r="H2698" i="3"/>
  <c r="H2696" i="3"/>
  <c r="H2695" i="3"/>
  <c r="H2694" i="3"/>
  <c r="H2693" i="3"/>
  <c r="H2692" i="3"/>
  <c r="H2691" i="3"/>
  <c r="H2690" i="3"/>
  <c r="H2689" i="3"/>
  <c r="H2688" i="3"/>
  <c r="H2687" i="3"/>
  <c r="H2686" i="3"/>
  <c r="H2685" i="3"/>
  <c r="H2684" i="3"/>
  <c r="H2682" i="3"/>
  <c r="H2681" i="3"/>
  <c r="H2680" i="3"/>
  <c r="H2679" i="3"/>
  <c r="H2678" i="3"/>
  <c r="H2677" i="3"/>
  <c r="H2675" i="3"/>
  <c r="H2674" i="3"/>
  <c r="H2673" i="3"/>
  <c r="H2672" i="3"/>
  <c r="H2671" i="3"/>
  <c r="H2670" i="3"/>
  <c r="H2668" i="3"/>
  <c r="H2667" i="3"/>
  <c r="H2666" i="3"/>
  <c r="H2665" i="3"/>
  <c r="H2664" i="3"/>
  <c r="H2663" i="3"/>
  <c r="H2661" i="3"/>
  <c r="H2660" i="3"/>
  <c r="H2659" i="3"/>
  <c r="H2658" i="3"/>
  <c r="H2657" i="3"/>
  <c r="H2656" i="3"/>
  <c r="H2654" i="3"/>
  <c r="H2653" i="3"/>
  <c r="H2652" i="3"/>
  <c r="H2651" i="3"/>
  <c r="H2650" i="3"/>
  <c r="H2649" i="3"/>
  <c r="H2647" i="3"/>
  <c r="H2646" i="3"/>
  <c r="H2645" i="3"/>
  <c r="H2644" i="3"/>
  <c r="H2643" i="3"/>
  <c r="H2642" i="3"/>
  <c r="H2641" i="3"/>
  <c r="H2639" i="3"/>
  <c r="H2638" i="3"/>
  <c r="H2637" i="3"/>
  <c r="H2636" i="3"/>
  <c r="H2635" i="3"/>
  <c r="H2634" i="3"/>
  <c r="H2633" i="3"/>
  <c r="H2631" i="3"/>
  <c r="H2630" i="3"/>
  <c r="H2628" i="3"/>
  <c r="H2627" i="3"/>
  <c r="H2626" i="3"/>
  <c r="H2624" i="3"/>
  <c r="L2624" i="3" s="1"/>
  <c r="H2623" i="3"/>
  <c r="L2623" i="3" s="1"/>
  <c r="H2622" i="3"/>
  <c r="L2622" i="3" s="1"/>
  <c r="L2619" i="3"/>
  <c r="H2618" i="3"/>
  <c r="L2618" i="3" s="1"/>
  <c r="H2616" i="3"/>
  <c r="H2615" i="3"/>
  <c r="H2614" i="3"/>
  <c r="H2613" i="3"/>
  <c r="H2612" i="3"/>
  <c r="H2611" i="3"/>
  <c r="H2610" i="3"/>
  <c r="H2608" i="3"/>
  <c r="H2607" i="3"/>
  <c r="H2606" i="3"/>
  <c r="H2605" i="3"/>
  <c r="H2604" i="3"/>
  <c r="H2603" i="3"/>
  <c r="H2602" i="3"/>
  <c r="H2600" i="3"/>
  <c r="H2599" i="3"/>
  <c r="H2598" i="3"/>
  <c r="H2597" i="3"/>
  <c r="H2596" i="3"/>
  <c r="H2595" i="3"/>
  <c r="H2594" i="3"/>
  <c r="H2592" i="3"/>
  <c r="H2591" i="3"/>
  <c r="H2590" i="3"/>
  <c r="H2589" i="3"/>
  <c r="H2588" i="3"/>
  <c r="H2587" i="3"/>
  <c r="H2586" i="3"/>
  <c r="H2584" i="3"/>
  <c r="H2583" i="3"/>
  <c r="H2582" i="3"/>
  <c r="H2581" i="3"/>
  <c r="H2580" i="3"/>
  <c r="H2578" i="3"/>
  <c r="H2577" i="3"/>
  <c r="H2576" i="3"/>
  <c r="H2575" i="3"/>
  <c r="H2574" i="3"/>
  <c r="H2573" i="3"/>
  <c r="H2572" i="3"/>
  <c r="H2571" i="3"/>
  <c r="H2568" i="3"/>
  <c r="H2567" i="3"/>
  <c r="H2565" i="3"/>
  <c r="H2564" i="3"/>
  <c r="H2563" i="3"/>
  <c r="H2562" i="3"/>
  <c r="H2560" i="3"/>
  <c r="H2559" i="3"/>
  <c r="H2558" i="3"/>
  <c r="H2556" i="3"/>
  <c r="L2556" i="3" s="1"/>
  <c r="H2555" i="3"/>
  <c r="L2555" i="3" s="1"/>
  <c r="H2554" i="3"/>
  <c r="L2554" i="3" s="1"/>
  <c r="H2553" i="3"/>
  <c r="L2553" i="3" s="1"/>
  <c r="H2552" i="3"/>
  <c r="L2552" i="3" s="1"/>
  <c r="H2551" i="3"/>
  <c r="L2551" i="3" s="1"/>
  <c r="H2549" i="3"/>
  <c r="L2549" i="3" s="1"/>
  <c r="H2548" i="3"/>
  <c r="L2548" i="3" s="1"/>
  <c r="H2547" i="3"/>
  <c r="L2547" i="3" s="1"/>
  <c r="H2546" i="3"/>
  <c r="L2546" i="3" s="1"/>
  <c r="H2545" i="3"/>
  <c r="L2545" i="3" s="1"/>
  <c r="H2544" i="3"/>
  <c r="L2544" i="3"/>
  <c r="H2542" i="3"/>
  <c r="H2539" i="3"/>
  <c r="H2537" i="3"/>
  <c r="H2536" i="3"/>
  <c r="H2535" i="3"/>
  <c r="H2534" i="3"/>
  <c r="H2533" i="3"/>
  <c r="H2531" i="3"/>
  <c r="H2528" i="3"/>
  <c r="H2526" i="3"/>
  <c r="H2525" i="3"/>
  <c r="H2524" i="3"/>
  <c r="H2523" i="3"/>
  <c r="H2522" i="3"/>
  <c r="H2520" i="3"/>
  <c r="H2517" i="3"/>
  <c r="H2515" i="3"/>
  <c r="H2514" i="3"/>
  <c r="H2513" i="3"/>
  <c r="H2512" i="3"/>
  <c r="H2511" i="3"/>
  <c r="H2509" i="3"/>
  <c r="L2509" i="3" s="1"/>
  <c r="L2508" i="3"/>
  <c r="L2506" i="3"/>
  <c r="H2505" i="3"/>
  <c r="L2505" i="3" s="1"/>
  <c r="H2504" i="3"/>
  <c r="L2504" i="3" s="1"/>
  <c r="H2503" i="3"/>
  <c r="L2503" i="3" s="1"/>
  <c r="L2502" i="3"/>
  <c r="H2501" i="3"/>
  <c r="L2501" i="3" s="1"/>
  <c r="L2500" i="3"/>
  <c r="H2498" i="3"/>
  <c r="H2497" i="3"/>
  <c r="H2496" i="3"/>
  <c r="H2495" i="3"/>
  <c r="H2494" i="3"/>
  <c r="H2493" i="3"/>
  <c r="H2492" i="3"/>
  <c r="H2491" i="3"/>
  <c r="H2490" i="3"/>
  <c r="H2488" i="3"/>
  <c r="H2487" i="3"/>
  <c r="H2486" i="3"/>
  <c r="H2485" i="3"/>
  <c r="H2484" i="3"/>
  <c r="H2483" i="3"/>
  <c r="H2482" i="3"/>
  <c r="H2481" i="3"/>
  <c r="H2480" i="3"/>
  <c r="H2478" i="3"/>
  <c r="H2477" i="3"/>
  <c r="H2476" i="3"/>
  <c r="H2475" i="3"/>
  <c r="H2474" i="3"/>
  <c r="H2473" i="3"/>
  <c r="H2472" i="3"/>
  <c r="H2471" i="3"/>
  <c r="H2470" i="3"/>
  <c r="H2468" i="3"/>
  <c r="H2467" i="3"/>
  <c r="H2466" i="3"/>
  <c r="H2464" i="3"/>
  <c r="H2463" i="3"/>
  <c r="H2462" i="3"/>
  <c r="H2461" i="3"/>
  <c r="H2460" i="3"/>
  <c r="H2459" i="3"/>
  <c r="H2458" i="3"/>
  <c r="H2457" i="3"/>
  <c r="H2456" i="3"/>
  <c r="H2452" i="3"/>
  <c r="H2451" i="3"/>
  <c r="H2450" i="3"/>
  <c r="H2448" i="3"/>
  <c r="H2447" i="3"/>
  <c r="H2442" i="3"/>
  <c r="H2441" i="3"/>
  <c r="H2440" i="3"/>
  <c r="H2438" i="3"/>
  <c r="H2437" i="3"/>
  <c r="H2434" i="3"/>
  <c r="H2433" i="3"/>
  <c r="H2432" i="3"/>
  <c r="H2431" i="3"/>
  <c r="H2429" i="3"/>
  <c r="H2428" i="3"/>
  <c r="H2427" i="3"/>
  <c r="H2426" i="3"/>
  <c r="H2424" i="3"/>
  <c r="H2423" i="3"/>
  <c r="H2422" i="3"/>
  <c r="H2421" i="3"/>
  <c r="H2419" i="3"/>
  <c r="H2418" i="3"/>
  <c r="H2417" i="3"/>
  <c r="H2416" i="3"/>
  <c r="H2414" i="3"/>
  <c r="H2413" i="3"/>
  <c r="H2412" i="3"/>
  <c r="H2411" i="3"/>
  <c r="H2410" i="3"/>
  <c r="H2408" i="3"/>
  <c r="H2407" i="3"/>
  <c r="H2406" i="3"/>
  <c r="H2405" i="3"/>
  <c r="H2404" i="3"/>
  <c r="H2403" i="3"/>
  <c r="H2402" i="3"/>
  <c r="H2401" i="3"/>
  <c r="H2399" i="3"/>
  <c r="H2398" i="3"/>
  <c r="H2397" i="3"/>
  <c r="H2396" i="3"/>
  <c r="H2395" i="3"/>
  <c r="H2394" i="3"/>
  <c r="H2393" i="3"/>
  <c r="H2391" i="3"/>
  <c r="H2390" i="3"/>
  <c r="H2389" i="3"/>
  <c r="H2388" i="3"/>
  <c r="H2387" i="3"/>
  <c r="H2386" i="3"/>
  <c r="H2385" i="3"/>
  <c r="H2384" i="3"/>
  <c r="H2383" i="3"/>
  <c r="H2382" i="3"/>
  <c r="H2380" i="3"/>
  <c r="H2379" i="3"/>
  <c r="H2378" i="3"/>
  <c r="H2377" i="3"/>
  <c r="H2376" i="3"/>
  <c r="H2375" i="3"/>
  <c r="H2374" i="3"/>
  <c r="H2373" i="3"/>
  <c r="H2372" i="3"/>
  <c r="H2371" i="3"/>
  <c r="H2369" i="3"/>
  <c r="H2368" i="3"/>
  <c r="H2367" i="3"/>
  <c r="H2365" i="3"/>
  <c r="H2364" i="3"/>
  <c r="H2363" i="3"/>
  <c r="H2361" i="3"/>
  <c r="H2360" i="3"/>
  <c r="H2358" i="3"/>
  <c r="H2357" i="3"/>
  <c r="H2356" i="3"/>
  <c r="H2354" i="3"/>
  <c r="H2353" i="3"/>
  <c r="H2352" i="3"/>
  <c r="H2351" i="3"/>
  <c r="H2350" i="3"/>
  <c r="H2349" i="3"/>
  <c r="H2347" i="3"/>
  <c r="H2346" i="3"/>
  <c r="H2345" i="3"/>
  <c r="H2344" i="3"/>
  <c r="H2342" i="3"/>
  <c r="H2341" i="3"/>
  <c r="H2340" i="3"/>
  <c r="H2339" i="3"/>
  <c r="H2338" i="3"/>
  <c r="H2337" i="3"/>
  <c r="H2335" i="3"/>
  <c r="H2334" i="3"/>
  <c r="H2333" i="3"/>
  <c r="H2332" i="3"/>
  <c r="H2331" i="3"/>
  <c r="H2330" i="3"/>
  <c r="H2329" i="3"/>
  <c r="H2328" i="3"/>
  <c r="H2327" i="3"/>
  <c r="H2326" i="3"/>
  <c r="H2325" i="3"/>
  <c r="H2324" i="3"/>
  <c r="H2323" i="3"/>
  <c r="H2322" i="3"/>
  <c r="H2321" i="3"/>
  <c r="H2320" i="3"/>
  <c r="H2319" i="3"/>
  <c r="H2317" i="3"/>
  <c r="H2316" i="3"/>
  <c r="H2315" i="3"/>
  <c r="H2314" i="3"/>
  <c r="H2313" i="3"/>
  <c r="H2312" i="3"/>
  <c r="H2310" i="3"/>
  <c r="H2309" i="3"/>
  <c r="H2308" i="3"/>
  <c r="H2307" i="3"/>
  <c r="H2306" i="3"/>
  <c r="H2305" i="3"/>
  <c r="H2303" i="3"/>
  <c r="H2302" i="3"/>
  <c r="H2301" i="3"/>
  <c r="H2300" i="3"/>
  <c r="H2299" i="3"/>
  <c r="H2298" i="3"/>
  <c r="H2296" i="3"/>
  <c r="H2295" i="3"/>
  <c r="H2294" i="3"/>
  <c r="H2293" i="3"/>
  <c r="H2292" i="3"/>
  <c r="H2291" i="3"/>
  <c r="H2290" i="3"/>
  <c r="H2289" i="3"/>
  <c r="H2288" i="3"/>
  <c r="H2287" i="3"/>
  <c r="H2286" i="3"/>
  <c r="H2285" i="3"/>
  <c r="H2284" i="3"/>
  <c r="H2283" i="3"/>
  <c r="H2282" i="3"/>
  <c r="H2281" i="3"/>
  <c r="H2278" i="3"/>
  <c r="H2277" i="3"/>
  <c r="H2276" i="3"/>
  <c r="H2275" i="3"/>
  <c r="H2272" i="3"/>
  <c r="H2271" i="3"/>
  <c r="H2269" i="3"/>
  <c r="H2268" i="3"/>
  <c r="H2267" i="3"/>
  <c r="H2266" i="3"/>
  <c r="H2263" i="3"/>
  <c r="L2263" i="3" s="1"/>
  <c r="H2262" i="3"/>
  <c r="L2262" i="3" s="1"/>
  <c r="H2260" i="3"/>
  <c r="L2260" i="3" s="1"/>
  <c r="H2259" i="3"/>
  <c r="L2259" i="3" s="1"/>
  <c r="H2258" i="3"/>
  <c r="L2258" i="3" s="1"/>
  <c r="H2257" i="3"/>
  <c r="L2257" i="3" s="1"/>
  <c r="H2256" i="3"/>
  <c r="L2256" i="3" s="1"/>
  <c r="H2254" i="3"/>
  <c r="L2254" i="3" s="1"/>
  <c r="H2253" i="3"/>
  <c r="L2253" i="3" s="1"/>
  <c r="H2252" i="3"/>
  <c r="L2252" i="3" s="1"/>
  <c r="H2251" i="3"/>
  <c r="L2251" i="3" s="1"/>
  <c r="H2250" i="3"/>
  <c r="L2250" i="3" s="1"/>
  <c r="H2249" i="3"/>
  <c r="L2249" i="3" s="1"/>
  <c r="H2248" i="3"/>
  <c r="L2248" i="3" s="1"/>
  <c r="H2247" i="3"/>
  <c r="L2247" i="3" s="1"/>
  <c r="H2245" i="3"/>
  <c r="H2244" i="3"/>
  <c r="H2243" i="3"/>
  <c r="H2242" i="3"/>
  <c r="H2241" i="3"/>
  <c r="H2240" i="3"/>
  <c r="H2239" i="3"/>
  <c r="H2238" i="3"/>
  <c r="H2237" i="3"/>
  <c r="H2236" i="3"/>
  <c r="H2235" i="3"/>
  <c r="H2233" i="3"/>
  <c r="H2232" i="3"/>
  <c r="H2231" i="3"/>
  <c r="H2230" i="3"/>
  <c r="H2229" i="3"/>
  <c r="H2228" i="3"/>
  <c r="H2227" i="3"/>
  <c r="H2226" i="3"/>
  <c r="H2225" i="3"/>
  <c r="H2224" i="3"/>
  <c r="H2223" i="3"/>
  <c r="H2221" i="3"/>
  <c r="L2221" i="3" s="1"/>
  <c r="H2220" i="3"/>
  <c r="L2220" i="3" s="1"/>
  <c r="H2219" i="3"/>
  <c r="L2219" i="3" s="1"/>
  <c r="H2218" i="3"/>
  <c r="L2218" i="3" s="1"/>
  <c r="H2217" i="3"/>
  <c r="L2217" i="3" s="1"/>
  <c r="H2216" i="3"/>
  <c r="L2216" i="3" s="1"/>
  <c r="H2214" i="3"/>
  <c r="H2213" i="3"/>
  <c r="H2212" i="3"/>
  <c r="H2211" i="3"/>
  <c r="H2210" i="3"/>
  <c r="H2209" i="3"/>
  <c r="H2208" i="3"/>
  <c r="H2207" i="3"/>
  <c r="H2206" i="3"/>
  <c r="H2204" i="3"/>
  <c r="H2203" i="3"/>
  <c r="H2202" i="3"/>
  <c r="H2201" i="3"/>
  <c r="H2200" i="3"/>
  <c r="H2199" i="3"/>
  <c r="H2198" i="3"/>
  <c r="H2197" i="3"/>
  <c r="H2196" i="3"/>
  <c r="H2194" i="3"/>
  <c r="H2193" i="3"/>
  <c r="H2192" i="3"/>
  <c r="H2191" i="3"/>
  <c r="H2190" i="3"/>
  <c r="H2189" i="3"/>
  <c r="H2188" i="3"/>
  <c r="H2187" i="3"/>
  <c r="H2186" i="3"/>
  <c r="H2184" i="3"/>
  <c r="H2183" i="3"/>
  <c r="H2182" i="3"/>
  <c r="H2181" i="3"/>
  <c r="H2180" i="3"/>
  <c r="H2179" i="3"/>
  <c r="H2178" i="3"/>
  <c r="H2177" i="3"/>
  <c r="H2176" i="3"/>
  <c r="H2174" i="3"/>
  <c r="L2174" i="3" s="1"/>
  <c r="H2173" i="3"/>
  <c r="L2173" i="3" s="1"/>
  <c r="H2172" i="3"/>
  <c r="L2172" i="3" s="1"/>
  <c r="H2167" i="3"/>
  <c r="L2167" i="3" s="1"/>
  <c r="H2166" i="3"/>
  <c r="L2166" i="3" s="1"/>
  <c r="H2164" i="3"/>
  <c r="L2164" i="3" s="1"/>
  <c r="H2163" i="3"/>
  <c r="L2163" i="3" s="1"/>
  <c r="H2161" i="3"/>
  <c r="H2160" i="3"/>
  <c r="H2159" i="3"/>
  <c r="H2158" i="3"/>
  <c r="H2157" i="3"/>
  <c r="H2156" i="3"/>
  <c r="H2155" i="3"/>
  <c r="H2154" i="3"/>
  <c r="H2153" i="3"/>
  <c r="H2152" i="3"/>
  <c r="H2151" i="3"/>
  <c r="H2150" i="3"/>
  <c r="H2148" i="3"/>
  <c r="H2147" i="3"/>
  <c r="H2146" i="3"/>
  <c r="H2145" i="3"/>
  <c r="H2144" i="3"/>
  <c r="H2143" i="3"/>
  <c r="H2142" i="3"/>
  <c r="H2141" i="3"/>
  <c r="H2140" i="3"/>
  <c r="H2139" i="3"/>
  <c r="H2138" i="3"/>
  <c r="H2137" i="3"/>
  <c r="H2135" i="3"/>
  <c r="H2134" i="3"/>
  <c r="H2133" i="3"/>
  <c r="H2132" i="3"/>
  <c r="H2131" i="3"/>
  <c r="H2130" i="3"/>
  <c r="H2128" i="3"/>
  <c r="H2127" i="3"/>
  <c r="H2126" i="3"/>
  <c r="H2125" i="3"/>
  <c r="H2124" i="3"/>
  <c r="H2123" i="3"/>
  <c r="H2122" i="3"/>
  <c r="H2121" i="3"/>
  <c r="H2120" i="3"/>
  <c r="H2119" i="3"/>
  <c r="H2118" i="3"/>
  <c r="H2117" i="3"/>
  <c r="H2115" i="3"/>
  <c r="H2114" i="3"/>
  <c r="H2113" i="3"/>
  <c r="H2112" i="3"/>
  <c r="H2111" i="3"/>
  <c r="H2110" i="3"/>
  <c r="H2109" i="3"/>
  <c r="H2108" i="3"/>
  <c r="H2107" i="3"/>
  <c r="H2106" i="3"/>
  <c r="H2105" i="3"/>
  <c r="H2104" i="3"/>
  <c r="H2102" i="3"/>
  <c r="H2101" i="3"/>
  <c r="H2100" i="3"/>
  <c r="H2099" i="3"/>
  <c r="H2098" i="3"/>
  <c r="H2097" i="3"/>
  <c r="H2096" i="3"/>
  <c r="H2095" i="3"/>
  <c r="H2094" i="3"/>
  <c r="H2093" i="3"/>
  <c r="H2092" i="3"/>
  <c r="H2090" i="3"/>
  <c r="H2089" i="3"/>
  <c r="H2088" i="3"/>
  <c r="H2087" i="3"/>
  <c r="H2086" i="3"/>
  <c r="H2085" i="3"/>
  <c r="H2084" i="3"/>
  <c r="H2083" i="3"/>
  <c r="H2082" i="3"/>
  <c r="H2081" i="3"/>
  <c r="H2077" i="3"/>
  <c r="H2076" i="3"/>
  <c r="H2074" i="3"/>
  <c r="H2070" i="3"/>
  <c r="H2069" i="3"/>
  <c r="H2067" i="3"/>
  <c r="H2065" i="3"/>
  <c r="H2064" i="3"/>
  <c r="H2063" i="3"/>
  <c r="H2062" i="3"/>
  <c r="H2061" i="3"/>
  <c r="H2060" i="3"/>
  <c r="H2059" i="3"/>
  <c r="H2058" i="3"/>
  <c r="H2057" i="3"/>
  <c r="H2056" i="3"/>
  <c r="H2054" i="3"/>
  <c r="H2053" i="3"/>
  <c r="H2052" i="3"/>
  <c r="H2051" i="3"/>
  <c r="H2050" i="3"/>
  <c r="H2049" i="3"/>
  <c r="H2048" i="3"/>
  <c r="H2047" i="3"/>
  <c r="H2046" i="3"/>
  <c r="H2045" i="3"/>
  <c r="H2044" i="3"/>
  <c r="H2043" i="3"/>
  <c r="H2042" i="3"/>
  <c r="H2041" i="3"/>
  <c r="H2040" i="3"/>
  <c r="H2039" i="3"/>
  <c r="H2038" i="3"/>
  <c r="H2037" i="3"/>
  <c r="H2036" i="3"/>
  <c r="H2034" i="3"/>
  <c r="H2033" i="3"/>
  <c r="H2032" i="3"/>
  <c r="H2031" i="3"/>
  <c r="H2030" i="3"/>
  <c r="H2029" i="3"/>
  <c r="H2028" i="3"/>
  <c r="H2027" i="3"/>
  <c r="H2025" i="3"/>
  <c r="H2024" i="3"/>
  <c r="H2023" i="3"/>
  <c r="H2022" i="3"/>
  <c r="H2021" i="3"/>
  <c r="H2020" i="3"/>
  <c r="H2018" i="3"/>
  <c r="H2017" i="3"/>
  <c r="H2016" i="3"/>
  <c r="H2015" i="3"/>
  <c r="H2014" i="3"/>
  <c r="H2013" i="3"/>
  <c r="H2012" i="3"/>
  <c r="H2010" i="3"/>
  <c r="H2009" i="3"/>
  <c r="H2008" i="3"/>
  <c r="H2007" i="3"/>
  <c r="H2006" i="3"/>
  <c r="H2005" i="3"/>
  <c r="H2004" i="3"/>
  <c r="H2003" i="3"/>
  <c r="H2002" i="3"/>
  <c r="H2001" i="3"/>
  <c r="H2000" i="3"/>
  <c r="H1999" i="3"/>
  <c r="H1998" i="3"/>
  <c r="H1997" i="3"/>
  <c r="H1996" i="3"/>
  <c r="H1995" i="3"/>
  <c r="H1994" i="3"/>
  <c r="H1993" i="3"/>
  <c r="H1959" i="3"/>
  <c r="H1958" i="3"/>
  <c r="H1957" i="3"/>
  <c r="H1956" i="3"/>
  <c r="H1955" i="3"/>
  <c r="H1954" i="3"/>
  <c r="H1953" i="3"/>
  <c r="H1952" i="3"/>
  <c r="H1950" i="3"/>
  <c r="H1949" i="3"/>
  <c r="H1948" i="3"/>
  <c r="H1947" i="3"/>
  <c r="H1946" i="3"/>
  <c r="H1945" i="3"/>
  <c r="H1944" i="3"/>
  <c r="H1943" i="3"/>
  <c r="H1941" i="3"/>
  <c r="H1940" i="3"/>
  <c r="H1939" i="3"/>
  <c r="H1938" i="3"/>
  <c r="H1937" i="3"/>
  <c r="H1936" i="3"/>
  <c r="H1935" i="3"/>
  <c r="H1934" i="3"/>
  <c r="H1932" i="3"/>
  <c r="H1931" i="3"/>
  <c r="H1930" i="3"/>
  <c r="H1929" i="3"/>
  <c r="H1928" i="3"/>
  <c r="H1927" i="3"/>
  <c r="H1926" i="3"/>
  <c r="H1925" i="3"/>
  <c r="H1923" i="3"/>
  <c r="H1922" i="3"/>
  <c r="H1921" i="3"/>
  <c r="H1920" i="3"/>
  <c r="H1919" i="3"/>
  <c r="H1918" i="3"/>
  <c r="H1917" i="3"/>
  <c r="H1915" i="3"/>
  <c r="H1914" i="3"/>
  <c r="H1913" i="3"/>
  <c r="H1912" i="3"/>
  <c r="H1911" i="3"/>
  <c r="H1910" i="3"/>
  <c r="H1909" i="3"/>
  <c r="H1908" i="3"/>
  <c r="H1907" i="3"/>
  <c r="H1906" i="3"/>
  <c r="H1904" i="3"/>
  <c r="H1903" i="3"/>
  <c r="H1902" i="3"/>
  <c r="H1901" i="3"/>
  <c r="H1900" i="3"/>
  <c r="H1899" i="3"/>
  <c r="H1898" i="3"/>
  <c r="H1897" i="3"/>
  <c r="H1896" i="3"/>
  <c r="H1895" i="3"/>
  <c r="H1894" i="3"/>
  <c r="H1893" i="3"/>
  <c r="H1892" i="3"/>
  <c r="H1891" i="3"/>
  <c r="H1890" i="3"/>
  <c r="H1889" i="3"/>
  <c r="H1888" i="3"/>
  <c r="H1886" i="3"/>
  <c r="H1885" i="3"/>
  <c r="H1884" i="3"/>
  <c r="H1883" i="3"/>
  <c r="H1882" i="3"/>
  <c r="H1881" i="3"/>
  <c r="H1879" i="3"/>
  <c r="H1878" i="3"/>
  <c r="H1877" i="3"/>
  <c r="H1876" i="3"/>
  <c r="H1875" i="3"/>
  <c r="H1874" i="3"/>
  <c r="H1873" i="3"/>
  <c r="H1872" i="3"/>
  <c r="H1871" i="3"/>
  <c r="H1870" i="3"/>
  <c r="H1869" i="3"/>
  <c r="H1868" i="3"/>
  <c r="H1867" i="3"/>
  <c r="H1866" i="3"/>
  <c r="H1865" i="3"/>
  <c r="H1864" i="3"/>
  <c r="L1862" i="3"/>
  <c r="L1861" i="3"/>
  <c r="H1860" i="3"/>
  <c r="L1860" i="3" s="1"/>
  <c r="L1863" i="3" s="1"/>
  <c r="H1858" i="3"/>
  <c r="L1858" i="3" s="1"/>
  <c r="H1857" i="3"/>
  <c r="L1857" i="3" s="1"/>
  <c r="H1856" i="3"/>
  <c r="L1856" i="3" s="1"/>
  <c r="H1855" i="3"/>
  <c r="L1855" i="3" s="1"/>
  <c r="H1854" i="3"/>
  <c r="L1854" i="3" s="1"/>
  <c r="H1853" i="3"/>
  <c r="L1853" i="3" s="1"/>
  <c r="H1852" i="3"/>
  <c r="L1852" i="3" s="1"/>
  <c r="H1851" i="3"/>
  <c r="L1851" i="3" s="1"/>
  <c r="H1849" i="3"/>
  <c r="L1849" i="3" s="1"/>
  <c r="H1848" i="3"/>
  <c r="L1848" i="3" s="1"/>
  <c r="H1847" i="3"/>
  <c r="L1847" i="3" s="1"/>
  <c r="H1846" i="3"/>
  <c r="L1846" i="3" s="1"/>
  <c r="L1845" i="3"/>
  <c r="H1844" i="3"/>
  <c r="L1844" i="3" s="1"/>
  <c r="H1843" i="3"/>
  <c r="L1843" i="3" s="1"/>
  <c r="H1842" i="3"/>
  <c r="L1842" i="3" s="1"/>
  <c r="H1840" i="3"/>
  <c r="L1840" i="3" s="1"/>
  <c r="H1839" i="3"/>
  <c r="L1839" i="3" s="1"/>
  <c r="H1838" i="3"/>
  <c r="L1838" i="3" s="1"/>
  <c r="H1837" i="3"/>
  <c r="L1837" i="3" s="1"/>
  <c r="H1836" i="3"/>
  <c r="L1836" i="3" s="1"/>
  <c r="H1835" i="3"/>
  <c r="L1835" i="3" s="1"/>
  <c r="H1834" i="3"/>
  <c r="L1834" i="3" s="1"/>
  <c r="H1833" i="3"/>
  <c r="L1833" i="3" s="1"/>
  <c r="H1831" i="3"/>
  <c r="L1831" i="3" s="1"/>
  <c r="H1830" i="3"/>
  <c r="L1830" i="3" s="1"/>
  <c r="H1829" i="3"/>
  <c r="L1829" i="3" s="1"/>
  <c r="H1828" i="3"/>
  <c r="L1828" i="3" s="1"/>
  <c r="H1827" i="3"/>
  <c r="L1827" i="3" s="1"/>
  <c r="H1826" i="3"/>
  <c r="L1826" i="3" s="1"/>
  <c r="H1824" i="3"/>
  <c r="L1824" i="3" s="1"/>
  <c r="H1822" i="3"/>
  <c r="L1822" i="3" s="1"/>
  <c r="H1821" i="3"/>
  <c r="L1821" i="3" s="1"/>
  <c r="H1820" i="3"/>
  <c r="L1820" i="3" s="1"/>
  <c r="H1819" i="3"/>
  <c r="L1819" i="3" s="1"/>
  <c r="H1817" i="3"/>
  <c r="L1817" i="3" s="1"/>
  <c r="H1816" i="3"/>
  <c r="L1816" i="3" s="1"/>
  <c r="H1815" i="3"/>
  <c r="L1815" i="3" s="1"/>
  <c r="H1813" i="3"/>
  <c r="H1812" i="3"/>
  <c r="H1811" i="3"/>
  <c r="H1810" i="3"/>
  <c r="H1809" i="3"/>
  <c r="H1807" i="3"/>
  <c r="H1806" i="3"/>
  <c r="H1805" i="3"/>
  <c r="H1804" i="3"/>
  <c r="H1803" i="3"/>
  <c r="H1801" i="3"/>
  <c r="L1801" i="3" s="1"/>
  <c r="H1800" i="3"/>
  <c r="L1800" i="3" s="1"/>
  <c r="H1799" i="3"/>
  <c r="L1799" i="3" s="1"/>
  <c r="H1798" i="3"/>
  <c r="L1798" i="3" s="1"/>
  <c r="H1797" i="3"/>
  <c r="L1797" i="3" s="1"/>
  <c r="H1796" i="3"/>
  <c r="L1796" i="3" s="1"/>
  <c r="H1794" i="3"/>
  <c r="L1794" i="3" s="1"/>
  <c r="H1793" i="3"/>
  <c r="L1793" i="3" s="1"/>
  <c r="H1792" i="3"/>
  <c r="L1792" i="3" s="1"/>
  <c r="H1791" i="3"/>
  <c r="L1791" i="3" s="1"/>
  <c r="H1790" i="3"/>
  <c r="L1790" i="3" s="1"/>
  <c r="H1789" i="3"/>
  <c r="L1789" i="3" s="1"/>
  <c r="H1787" i="3"/>
  <c r="H1786" i="3"/>
  <c r="H1784" i="3"/>
  <c r="H1783" i="3"/>
  <c r="H1781" i="3"/>
  <c r="H1780" i="3"/>
  <c r="H1778" i="3"/>
  <c r="H1777" i="3"/>
  <c r="H1775" i="3"/>
  <c r="H1774" i="3"/>
  <c r="H1772" i="3"/>
  <c r="H1771" i="3"/>
  <c r="H1769" i="3"/>
  <c r="H1768" i="3"/>
  <c r="H1766" i="3"/>
  <c r="H1765" i="3"/>
  <c r="H1763" i="3"/>
  <c r="L1763" i="3" s="1"/>
  <c r="L1762" i="3"/>
  <c r="H1761" i="3"/>
  <c r="L1761" i="3" s="1"/>
  <c r="H1760" i="3"/>
  <c r="L1760" i="3" s="1"/>
  <c r="H1759" i="3"/>
  <c r="L1759" i="3" s="1"/>
  <c r="H1757" i="3"/>
  <c r="L1757" i="3" s="1"/>
  <c r="L1756" i="3"/>
  <c r="H1755" i="3"/>
  <c r="L1755" i="3" s="1"/>
  <c r="H1754" i="3"/>
  <c r="L1754" i="3" s="1"/>
  <c r="H1753" i="3"/>
  <c r="L1753" i="3" s="1"/>
  <c r="H1751" i="3"/>
  <c r="H1750" i="3"/>
  <c r="H1749" i="3"/>
  <c r="H1748" i="3"/>
  <c r="H1747" i="3"/>
  <c r="H1746" i="3"/>
  <c r="H1744" i="3"/>
  <c r="H1743" i="3"/>
  <c r="H1742" i="3"/>
  <c r="H1741" i="3"/>
  <c r="H1740" i="3"/>
  <c r="H1739" i="3"/>
  <c r="H1737" i="3"/>
  <c r="H1736" i="3"/>
  <c r="H1735" i="3"/>
  <c r="H1734" i="3"/>
  <c r="H1733" i="3"/>
  <c r="H1732" i="3"/>
  <c r="H1730" i="3"/>
  <c r="H1729" i="3"/>
  <c r="H1728" i="3"/>
  <c r="H1727" i="3"/>
  <c r="H1726" i="3"/>
  <c r="H1725" i="3"/>
  <c r="H1723" i="3"/>
  <c r="H1722" i="3"/>
  <c r="H1721" i="3"/>
  <c r="H1720" i="3"/>
  <c r="H1719" i="3"/>
  <c r="H1718" i="3"/>
  <c r="H1716" i="3"/>
  <c r="H1715" i="3"/>
  <c r="H1714" i="3"/>
  <c r="H1713" i="3"/>
  <c r="H1712" i="3"/>
  <c r="H1711" i="3"/>
  <c r="H1709" i="3"/>
  <c r="L1709" i="3" s="1"/>
  <c r="H1708" i="3"/>
  <c r="L1708" i="3" s="1"/>
  <c r="L1707" i="3"/>
  <c r="H1706" i="3"/>
  <c r="L1706" i="3" s="1"/>
  <c r="H1704" i="3"/>
  <c r="L1704" i="3"/>
  <c r="H1703" i="3"/>
  <c r="L1703" i="3" s="1"/>
  <c r="L1702" i="3"/>
  <c r="H1701" i="3"/>
  <c r="L1701" i="3" s="1"/>
  <c r="H1699" i="3"/>
  <c r="H1698" i="3"/>
  <c r="H1697" i="3"/>
  <c r="H1695" i="3"/>
  <c r="H1694" i="3"/>
  <c r="H1693" i="3"/>
  <c r="H1692" i="3"/>
  <c r="H1691" i="3"/>
  <c r="H1689" i="3"/>
  <c r="H1688" i="3"/>
  <c r="H1687" i="3"/>
  <c r="H1685" i="3"/>
  <c r="H1684" i="3"/>
  <c r="H1683" i="3"/>
  <c r="H1682" i="3"/>
  <c r="H1681" i="3"/>
  <c r="H1679" i="3"/>
  <c r="H1678" i="3"/>
  <c r="H1677" i="3"/>
  <c r="H1675" i="3"/>
  <c r="H1674" i="3"/>
  <c r="H1673" i="3"/>
  <c r="H1672" i="3"/>
  <c r="H1671" i="3"/>
  <c r="H1669" i="3"/>
  <c r="H1668" i="3"/>
  <c r="H1667" i="3"/>
  <c r="H1666" i="3"/>
  <c r="H1665" i="3"/>
  <c r="L1662" i="3"/>
  <c r="H1661" i="3"/>
  <c r="L1661" i="3" s="1"/>
  <c r="L1660" i="3"/>
  <c r="H1658" i="3"/>
  <c r="L1658" i="3" s="1"/>
  <c r="H1657" i="3"/>
  <c r="L1657" i="3" s="1"/>
  <c r="L1656" i="3"/>
  <c r="L1655" i="3"/>
  <c r="H1652" i="3"/>
  <c r="H1650" i="3"/>
  <c r="H1648" i="3"/>
  <c r="H1646" i="3"/>
  <c r="H1645" i="3"/>
  <c r="H1643" i="3"/>
  <c r="H1641" i="3"/>
  <c r="H1638" i="3"/>
  <c r="H1637" i="3"/>
  <c r="H1636" i="3"/>
  <c r="H1635" i="3"/>
  <c r="H1632" i="3"/>
  <c r="H1631" i="3"/>
  <c r="H1630" i="3"/>
  <c r="H1629" i="3"/>
  <c r="H1627" i="3"/>
  <c r="L1627" i="3" s="1"/>
  <c r="H1626" i="3"/>
  <c r="L1626" i="3" s="1"/>
  <c r="H1625" i="3"/>
  <c r="L1625" i="3" s="1"/>
  <c r="H1621" i="3"/>
  <c r="L1621" i="3" s="1"/>
  <c r="H1620" i="3"/>
  <c r="L1620" i="3" s="1"/>
  <c r="H1619" i="3"/>
  <c r="L1619" i="3" s="1"/>
  <c r="H1617" i="3"/>
  <c r="H1616" i="3"/>
  <c r="H1615" i="3"/>
  <c r="H1614" i="3"/>
  <c r="H1613" i="3"/>
  <c r="H1612" i="3"/>
  <c r="H1611" i="3"/>
  <c r="H1609" i="3"/>
  <c r="H1608" i="3"/>
  <c r="H1607" i="3"/>
  <c r="H1606" i="3"/>
  <c r="H1605" i="3"/>
  <c r="H1604" i="3"/>
  <c r="H1603" i="3"/>
  <c r="H1600" i="3"/>
  <c r="H1598" i="3"/>
  <c r="H1597" i="3"/>
  <c r="H1592" i="3"/>
  <c r="L1592" i="3" s="1"/>
  <c r="H1591" i="3"/>
  <c r="L1591" i="3"/>
  <c r="H1590" i="3"/>
  <c r="L1590" i="3" s="1"/>
  <c r="H1589" i="3"/>
  <c r="L1589" i="3"/>
  <c r="H1585" i="3"/>
  <c r="H1581" i="3"/>
  <c r="H1579" i="3"/>
  <c r="H1578" i="3"/>
  <c r="H1576" i="3"/>
  <c r="H1571" i="3"/>
  <c r="H1570" i="3"/>
  <c r="H1569" i="3"/>
  <c r="H1567" i="3"/>
  <c r="H1566" i="3"/>
  <c r="H1565" i="3"/>
  <c r="H1564" i="3"/>
  <c r="H1563" i="3"/>
  <c r="H1562" i="3"/>
  <c r="H1561" i="3"/>
  <c r="H1560" i="3"/>
  <c r="H1559" i="3"/>
  <c r="H1558" i="3"/>
  <c r="H1556" i="3"/>
  <c r="H1555" i="3"/>
  <c r="H1554" i="3"/>
  <c r="H1553" i="3"/>
  <c r="H1552" i="3"/>
  <c r="H1551" i="3"/>
  <c r="H1550" i="3"/>
  <c r="H1549" i="3"/>
  <c r="H1548" i="3"/>
  <c r="H1547" i="3"/>
  <c r="H1545" i="3"/>
  <c r="H1544" i="3"/>
  <c r="H1543" i="3"/>
  <c r="H1540" i="3"/>
  <c r="H1539" i="3"/>
  <c r="H1538" i="3"/>
  <c r="H1535" i="3"/>
  <c r="H1534" i="3"/>
  <c r="H1533" i="3"/>
  <c r="H1530" i="3"/>
  <c r="H1529" i="3"/>
  <c r="H1528" i="3"/>
  <c r="H1525" i="3"/>
  <c r="H1524" i="3"/>
  <c r="H1523" i="3"/>
  <c r="H1522" i="3"/>
  <c r="H1521" i="3"/>
  <c r="H1520" i="3"/>
  <c r="H1519" i="3"/>
  <c r="H1518" i="3"/>
  <c r="H1517" i="3"/>
  <c r="H1515" i="3"/>
  <c r="H1514" i="3"/>
  <c r="H1513" i="3"/>
  <c r="H1512" i="3"/>
  <c r="H1511" i="3"/>
  <c r="H1510" i="3"/>
  <c r="H1509" i="3"/>
  <c r="H1508" i="3"/>
  <c r="H1507" i="3"/>
  <c r="H1506" i="3"/>
  <c r="H1505" i="3"/>
  <c r="H1503" i="3"/>
  <c r="H1502" i="3"/>
  <c r="H1501" i="3"/>
  <c r="H1500" i="3"/>
  <c r="H1498" i="3"/>
  <c r="H1497" i="3"/>
  <c r="H1496" i="3"/>
  <c r="H1495" i="3"/>
  <c r="H1494" i="3"/>
  <c r="H1492" i="3"/>
  <c r="H1491" i="3"/>
  <c r="H1490" i="3"/>
  <c r="H1488" i="3"/>
  <c r="H1487" i="3"/>
  <c r="H1486" i="3"/>
  <c r="H1485" i="3"/>
  <c r="H1484" i="3"/>
  <c r="H1482" i="3"/>
  <c r="H1481" i="3"/>
  <c r="H1480" i="3"/>
  <c r="H1478" i="3"/>
  <c r="L1478" i="3" s="1"/>
  <c r="H1477" i="3"/>
  <c r="L1477" i="3"/>
  <c r="H1476" i="3"/>
  <c r="L1476" i="3" s="1"/>
  <c r="H1475" i="3"/>
  <c r="L1475" i="3" s="1"/>
  <c r="H1474" i="3"/>
  <c r="L1474" i="3" s="1"/>
  <c r="H1472" i="3"/>
  <c r="H1471" i="3"/>
  <c r="H1470" i="3"/>
  <c r="H1469" i="3"/>
  <c r="H1468" i="3"/>
  <c r="H1467" i="3"/>
  <c r="H1466" i="3"/>
  <c r="H1465" i="3"/>
  <c r="H1463" i="3"/>
  <c r="H1462" i="3"/>
  <c r="H1461" i="3"/>
  <c r="H1460" i="3"/>
  <c r="H1459" i="3"/>
  <c r="H1457" i="3"/>
  <c r="H1456" i="3"/>
  <c r="H1455" i="3"/>
  <c r="H1454" i="3"/>
  <c r="H1453" i="3"/>
  <c r="H1451" i="3"/>
  <c r="H1450" i="3"/>
  <c r="H1449" i="3"/>
  <c r="H1448" i="3"/>
  <c r="H1446" i="3"/>
  <c r="H1445" i="3"/>
  <c r="H1444" i="3"/>
  <c r="H1443" i="3"/>
  <c r="H1441" i="3"/>
  <c r="H1440" i="3"/>
  <c r="H1439" i="3"/>
  <c r="H1438" i="3"/>
  <c r="H1437" i="3"/>
  <c r="H1436" i="3"/>
  <c r="H1435" i="3"/>
  <c r="H1433" i="3"/>
  <c r="H1432" i="3"/>
  <c r="H1431" i="3"/>
  <c r="H1430" i="3"/>
  <c r="H1429" i="3"/>
  <c r="H1428" i="3"/>
  <c r="H1427" i="3"/>
  <c r="H1425" i="3"/>
  <c r="H1424" i="3"/>
  <c r="H1423" i="3"/>
  <c r="H1422" i="3"/>
  <c r="H1421" i="3"/>
  <c r="H1420" i="3"/>
  <c r="H1419" i="3"/>
  <c r="H1418" i="3"/>
  <c r="H1417" i="3"/>
  <c r="H1416" i="3"/>
  <c r="H1414" i="3"/>
  <c r="H1413" i="3"/>
  <c r="H1412" i="3"/>
  <c r="H1411" i="3"/>
  <c r="H1410" i="3"/>
  <c r="H1409" i="3"/>
  <c r="H1408" i="3"/>
  <c r="H1407" i="3"/>
  <c r="H1406" i="3"/>
  <c r="H1405" i="3"/>
  <c r="H1403" i="3"/>
  <c r="H1402" i="3"/>
  <c r="H1401" i="3"/>
  <c r="H1400" i="3"/>
  <c r="H1398" i="3"/>
  <c r="H1397" i="3"/>
  <c r="H1396" i="3"/>
  <c r="H1395" i="3"/>
  <c r="H1393" i="3"/>
  <c r="H1392" i="3"/>
  <c r="H1391" i="3"/>
  <c r="H1390" i="3"/>
  <c r="H1389" i="3"/>
  <c r="H1387" i="3"/>
  <c r="H1386" i="3"/>
  <c r="H1385" i="3"/>
  <c r="H1384" i="3"/>
  <c r="H1383" i="3"/>
  <c r="H1381" i="3"/>
  <c r="H1380" i="3"/>
  <c r="H1379" i="3"/>
  <c r="H1378" i="3"/>
  <c r="H1377" i="3"/>
  <c r="H1375" i="3"/>
  <c r="H1374" i="3"/>
  <c r="H1373" i="3"/>
  <c r="H1372" i="3"/>
  <c r="H1371" i="3"/>
  <c r="H1369" i="3"/>
  <c r="H1368" i="3"/>
  <c r="H1367" i="3"/>
  <c r="H1366" i="3"/>
  <c r="H1365" i="3"/>
  <c r="H1363" i="3"/>
  <c r="H1362" i="3"/>
  <c r="H1361" i="3"/>
  <c r="H1360" i="3"/>
  <c r="H1359" i="3"/>
  <c r="H1358" i="3"/>
  <c r="H1356" i="3"/>
  <c r="H1355" i="3"/>
  <c r="H1354" i="3"/>
  <c r="H1353" i="3"/>
  <c r="H1352" i="3"/>
  <c r="H1351" i="3"/>
  <c r="H1349" i="3"/>
  <c r="H1348" i="3"/>
  <c r="H1347" i="3"/>
  <c r="H1346" i="3"/>
  <c r="H1345" i="3"/>
  <c r="H1344" i="3"/>
  <c r="H1343" i="3"/>
  <c r="H1342" i="3"/>
  <c r="H1341" i="3"/>
  <c r="H1340" i="3"/>
  <c r="H1339" i="3"/>
  <c r="H1338" i="3"/>
  <c r="H1337" i="3"/>
  <c r="H1336" i="3"/>
  <c r="H1335" i="3"/>
  <c r="H1334" i="3"/>
  <c r="H1332" i="3"/>
  <c r="H1331" i="3"/>
  <c r="H1330" i="3"/>
  <c r="H1329" i="3"/>
  <c r="H1328" i="3"/>
  <c r="H1327" i="3"/>
  <c r="H1326" i="3"/>
  <c r="H1325" i="3"/>
  <c r="H1324" i="3"/>
  <c r="H1323" i="3"/>
  <c r="H1322" i="3"/>
  <c r="H1321" i="3"/>
  <c r="H1320" i="3"/>
  <c r="H1319" i="3"/>
  <c r="H1318" i="3"/>
  <c r="H1317" i="3"/>
  <c r="H1315" i="3"/>
  <c r="H1314" i="3"/>
  <c r="H1313" i="3"/>
  <c r="H1311" i="3"/>
  <c r="H1310" i="3"/>
  <c r="H1308" i="3"/>
  <c r="H1307" i="3"/>
  <c r="H1306" i="3"/>
  <c r="H1304" i="3"/>
  <c r="H1303" i="3"/>
  <c r="L1301" i="3"/>
  <c r="H1300" i="3"/>
  <c r="L1300" i="3"/>
  <c r="H1299" i="3"/>
  <c r="L1299" i="3" s="1"/>
  <c r="H1298" i="3"/>
  <c r="L1298" i="3"/>
  <c r="L1296" i="3"/>
  <c r="H1295" i="3"/>
  <c r="L1295" i="3" s="1"/>
  <c r="H1294" i="3"/>
  <c r="L1294" i="3" s="1"/>
  <c r="H1293" i="3"/>
  <c r="L1293" i="3" s="1"/>
  <c r="H1290" i="3"/>
  <c r="H1289" i="3"/>
  <c r="H1288" i="3"/>
  <c r="H1285" i="3"/>
  <c r="H1284" i="3"/>
  <c r="H1283" i="3"/>
  <c r="H1281" i="3"/>
  <c r="H1280" i="3"/>
  <c r="H1278" i="3"/>
  <c r="H1277" i="3"/>
  <c r="H1276" i="3"/>
  <c r="H1275" i="3"/>
  <c r="H1274" i="3"/>
  <c r="H1273" i="3"/>
  <c r="H1271" i="3"/>
  <c r="H1270" i="3"/>
  <c r="H1269" i="3"/>
  <c r="H1268" i="3"/>
  <c r="H1267" i="3"/>
  <c r="H1266" i="3"/>
  <c r="H1264" i="3"/>
  <c r="H1263" i="3"/>
  <c r="H1261" i="3"/>
  <c r="H1260" i="3"/>
  <c r="H1259" i="3"/>
  <c r="H1258" i="3"/>
  <c r="H1257" i="3"/>
  <c r="H1255" i="3"/>
  <c r="H1254" i="3"/>
  <c r="H1253" i="3"/>
  <c r="H1252" i="3"/>
  <c r="H1251" i="3"/>
  <c r="H1249" i="3"/>
  <c r="H1248" i="3"/>
  <c r="H1247" i="3"/>
  <c r="H1245" i="3"/>
  <c r="H1244" i="3"/>
  <c r="H1243" i="3"/>
  <c r="H1242" i="3"/>
  <c r="H1241" i="3"/>
  <c r="H1240" i="3"/>
  <c r="H1239" i="3"/>
  <c r="H1238" i="3"/>
  <c r="H1237" i="3"/>
  <c r="H1235" i="3"/>
  <c r="H1234" i="3"/>
  <c r="H1233" i="3"/>
  <c r="H1232" i="3"/>
  <c r="H1231" i="3"/>
  <c r="H1230" i="3"/>
  <c r="H1229" i="3"/>
  <c r="H1228" i="3"/>
  <c r="H1227" i="3"/>
  <c r="H1225" i="3"/>
  <c r="H1224" i="3"/>
  <c r="H1223" i="3"/>
  <c r="H1221" i="3"/>
  <c r="H1220" i="3"/>
  <c r="H1219" i="3"/>
  <c r="H1218" i="3"/>
  <c r="H1217" i="3"/>
  <c r="H1216" i="3"/>
  <c r="H1215" i="3"/>
  <c r="H1214" i="3"/>
  <c r="H1213" i="3"/>
  <c r="H1211" i="3"/>
  <c r="H1210" i="3"/>
  <c r="H1209" i="3"/>
  <c r="H1208" i="3"/>
  <c r="H1207" i="3"/>
  <c r="H1206" i="3"/>
  <c r="H1205" i="3"/>
  <c r="H1204" i="3"/>
  <c r="H1203" i="3"/>
  <c r="H1201" i="3"/>
  <c r="H1200" i="3"/>
  <c r="H1198" i="3"/>
  <c r="H1197" i="3"/>
  <c r="H1196" i="3"/>
  <c r="H1195" i="3"/>
  <c r="H1194" i="3"/>
  <c r="H1192" i="3"/>
  <c r="H1191" i="3"/>
  <c r="H1190" i="3"/>
  <c r="H1189" i="3"/>
  <c r="H1188" i="3"/>
  <c r="H1186" i="3"/>
  <c r="H1185" i="3"/>
  <c r="H1184" i="3"/>
  <c r="H1183" i="3"/>
  <c r="H1182" i="3"/>
  <c r="H1180" i="3"/>
  <c r="H1179" i="3"/>
  <c r="H1178" i="3"/>
  <c r="H1177" i="3"/>
  <c r="H1176" i="3"/>
  <c r="H1174" i="3"/>
  <c r="H1173" i="3"/>
  <c r="H1171" i="3"/>
  <c r="H1170" i="3"/>
  <c r="H1169" i="3"/>
  <c r="H1168" i="3"/>
  <c r="H1166" i="3"/>
  <c r="H1165" i="3"/>
  <c r="H1164" i="3"/>
  <c r="H1163" i="3"/>
  <c r="H1161" i="3"/>
  <c r="H1160" i="3"/>
  <c r="H1159" i="3"/>
  <c r="H1158" i="3"/>
  <c r="H1157" i="3"/>
  <c r="H1155" i="3"/>
  <c r="H1154" i="3"/>
  <c r="H1153" i="3"/>
  <c r="H1152" i="3"/>
  <c r="H1151" i="3"/>
  <c r="H1149" i="3"/>
  <c r="H1148" i="3"/>
  <c r="H1147" i="3"/>
  <c r="H1146" i="3"/>
  <c r="H1145" i="3"/>
  <c r="H1143" i="3"/>
  <c r="H1142" i="3"/>
  <c r="H1141" i="3"/>
  <c r="H1140" i="3"/>
  <c r="H1139" i="3"/>
  <c r="H1135" i="3"/>
  <c r="H1134" i="3"/>
  <c r="H1133" i="3"/>
  <c r="H1131" i="3"/>
  <c r="H1130" i="3"/>
  <c r="H1129" i="3"/>
  <c r="H1128" i="3"/>
  <c r="H1127" i="3"/>
  <c r="H1126" i="3"/>
  <c r="H1125" i="3"/>
  <c r="H1123" i="3"/>
  <c r="H1122" i="3"/>
  <c r="H1121" i="3"/>
  <c r="H1120" i="3"/>
  <c r="H1118" i="3"/>
  <c r="H1117" i="3"/>
  <c r="H1116" i="3"/>
  <c r="H1115" i="3"/>
  <c r="H1114" i="3"/>
  <c r="H1113" i="3"/>
  <c r="H1112" i="3"/>
  <c r="H1110" i="3"/>
  <c r="H1109" i="3"/>
  <c r="H1108" i="3"/>
  <c r="H1107" i="3"/>
  <c r="H1105" i="3"/>
  <c r="H1104" i="3"/>
  <c r="H1103" i="3"/>
  <c r="H1101" i="3"/>
  <c r="H1100" i="3"/>
  <c r="H1099" i="3"/>
  <c r="H1098" i="3"/>
  <c r="H1097" i="3"/>
  <c r="H1096" i="3"/>
  <c r="H1095" i="3"/>
  <c r="H1094" i="3"/>
  <c r="H1093" i="3"/>
  <c r="H1092" i="3"/>
  <c r="H1090" i="3"/>
  <c r="H1089" i="3"/>
  <c r="H1088" i="3"/>
  <c r="H1087" i="3"/>
  <c r="H1086" i="3"/>
  <c r="H1085" i="3"/>
  <c r="H1084" i="3"/>
  <c r="H1083" i="3"/>
  <c r="H1082" i="3"/>
  <c r="H1081" i="3"/>
  <c r="H1079" i="3"/>
  <c r="H1078" i="3"/>
  <c r="H1077" i="3"/>
  <c r="H1075" i="3"/>
  <c r="H1074" i="3"/>
  <c r="H1073" i="3"/>
  <c r="H1072" i="3"/>
  <c r="H1071" i="3"/>
  <c r="H1070" i="3"/>
  <c r="H1069" i="3"/>
  <c r="H1068" i="3"/>
  <c r="H1067" i="3"/>
  <c r="H1066" i="3"/>
  <c r="H1064" i="3"/>
  <c r="H1063" i="3"/>
  <c r="H1062" i="3"/>
  <c r="H1061" i="3"/>
  <c r="H1060" i="3"/>
  <c r="H1059" i="3"/>
  <c r="H1058" i="3"/>
  <c r="H1057" i="3"/>
  <c r="H1056" i="3"/>
  <c r="H1055" i="3"/>
  <c r="H1053" i="3"/>
  <c r="H1052" i="3"/>
  <c r="H1051" i="3"/>
  <c r="H1050" i="3"/>
  <c r="H1047" i="3"/>
  <c r="H1046" i="3"/>
  <c r="H1045" i="3"/>
  <c r="H1044" i="3"/>
  <c r="H1043" i="3"/>
  <c r="H1041" i="3"/>
  <c r="H1040" i="3"/>
  <c r="H1039" i="3"/>
  <c r="H1038" i="3"/>
  <c r="H1037" i="3"/>
  <c r="H1036" i="3"/>
  <c r="H1034" i="3"/>
  <c r="H1033" i="3"/>
  <c r="H1032" i="3"/>
  <c r="H1031" i="3"/>
  <c r="H1029" i="3"/>
  <c r="H1028" i="3"/>
  <c r="H1027" i="3"/>
  <c r="H1026" i="3"/>
  <c r="H1025" i="3"/>
  <c r="H1024" i="3"/>
  <c r="H1023" i="3"/>
  <c r="H1022" i="3"/>
  <c r="H1021" i="3"/>
  <c r="H1020" i="3"/>
  <c r="H1018" i="3"/>
  <c r="H1017" i="3"/>
  <c r="H1016" i="3"/>
  <c r="H1015" i="3"/>
  <c r="H1014" i="3"/>
  <c r="H1013" i="3"/>
  <c r="H1012" i="3"/>
  <c r="H1011" i="3"/>
  <c r="H1010" i="3"/>
  <c r="H1009" i="3"/>
  <c r="H1007" i="3"/>
  <c r="H1006" i="3"/>
  <c r="H1005" i="3"/>
  <c r="H1004" i="3"/>
  <c r="H1003" i="3"/>
  <c r="H1002" i="3"/>
  <c r="H1001" i="3"/>
  <c r="H1000" i="3"/>
  <c r="H999" i="3"/>
  <c r="H997" i="3"/>
  <c r="H996" i="3"/>
  <c r="H995" i="3"/>
  <c r="H994" i="3"/>
  <c r="H993" i="3"/>
  <c r="H992" i="3"/>
  <c r="H990" i="3"/>
  <c r="H989" i="3"/>
  <c r="H988" i="3"/>
  <c r="H987" i="3"/>
  <c r="H986" i="3"/>
  <c r="H985" i="3"/>
  <c r="H983" i="3"/>
  <c r="H982" i="3"/>
  <c r="H981" i="3"/>
  <c r="H980" i="3"/>
  <c r="H979" i="3"/>
  <c r="H978" i="3"/>
  <c r="H977" i="3"/>
  <c r="H976" i="3"/>
  <c r="H975" i="3"/>
  <c r="H974" i="3"/>
  <c r="H973" i="3"/>
  <c r="H972" i="3"/>
  <c r="H971" i="3"/>
  <c r="H970" i="3"/>
  <c r="H969" i="3"/>
  <c r="H968" i="3"/>
  <c r="H966" i="3"/>
  <c r="H965" i="3"/>
  <c r="H964" i="3"/>
  <c r="H963" i="3"/>
  <c r="H962" i="3"/>
  <c r="H961" i="3"/>
  <c r="H960" i="3"/>
  <c r="H959" i="3"/>
  <c r="H958" i="3"/>
  <c r="H956" i="3"/>
  <c r="H955" i="3"/>
  <c r="H954" i="3"/>
  <c r="H953" i="3"/>
  <c r="H952" i="3"/>
  <c r="H951" i="3"/>
  <c r="H950" i="3"/>
  <c r="H949" i="3"/>
  <c r="H948" i="3"/>
  <c r="H947" i="3"/>
  <c r="H946" i="3"/>
  <c r="H945" i="3"/>
  <c r="H944" i="3"/>
  <c r="H943" i="3"/>
  <c r="H942" i="3"/>
  <c r="H941" i="3"/>
  <c r="H939" i="3"/>
  <c r="H938" i="3"/>
  <c r="H937" i="3"/>
  <c r="H936" i="3"/>
  <c r="H935" i="3"/>
  <c r="H933" i="3"/>
  <c r="H932" i="3"/>
  <c r="H931" i="3"/>
  <c r="H930" i="3"/>
  <c r="H929" i="3"/>
  <c r="H927" i="3"/>
  <c r="H926" i="3"/>
  <c r="H925" i="3"/>
  <c r="H924" i="3"/>
  <c r="H923" i="3"/>
  <c r="H922" i="3"/>
  <c r="H921" i="3"/>
  <c r="H920" i="3"/>
  <c r="H919" i="3"/>
  <c r="H918" i="3"/>
  <c r="H917" i="3"/>
  <c r="H915" i="3"/>
  <c r="H914" i="3"/>
  <c r="H913" i="3"/>
  <c r="H912" i="3"/>
  <c r="H911" i="3"/>
  <c r="H910" i="3"/>
  <c r="H909" i="3"/>
  <c r="H908" i="3"/>
  <c r="H907" i="3"/>
  <c r="H906" i="3"/>
  <c r="H905" i="3"/>
  <c r="H903" i="3"/>
  <c r="H902" i="3"/>
  <c r="H901" i="3"/>
  <c r="H900" i="3"/>
  <c r="H899" i="3"/>
  <c r="H898" i="3"/>
  <c r="H896" i="3"/>
  <c r="H895" i="3"/>
  <c r="H894" i="3"/>
  <c r="H893" i="3"/>
  <c r="H892" i="3"/>
  <c r="H891" i="3"/>
  <c r="H889" i="3"/>
  <c r="H888" i="3"/>
  <c r="H887" i="3"/>
  <c r="H886" i="3"/>
  <c r="H885" i="3"/>
  <c r="H884" i="3"/>
  <c r="H882" i="3"/>
  <c r="L882" i="3" s="1"/>
  <c r="H881" i="3"/>
  <c r="L881" i="3" s="1"/>
  <c r="H879" i="3"/>
  <c r="L879" i="3" s="1"/>
  <c r="H878" i="3"/>
  <c r="L878" i="3" s="1"/>
  <c r="H876" i="3"/>
  <c r="H875" i="3"/>
  <c r="H874" i="3"/>
  <c r="H873" i="3"/>
  <c r="H872" i="3"/>
  <c r="H871" i="3"/>
  <c r="H870" i="3"/>
  <c r="H868" i="3"/>
  <c r="H867" i="3"/>
  <c r="H866" i="3"/>
  <c r="H865" i="3"/>
  <c r="H864" i="3"/>
  <c r="H863" i="3"/>
  <c r="H862" i="3"/>
  <c r="H860" i="3"/>
  <c r="H859" i="3"/>
  <c r="H858" i="3"/>
  <c r="H857" i="3"/>
  <c r="H856" i="3"/>
  <c r="H855" i="3"/>
  <c r="H854" i="3"/>
  <c r="H852" i="3"/>
  <c r="H850" i="3"/>
  <c r="H848" i="3"/>
  <c r="H846" i="3"/>
  <c r="H844" i="3"/>
  <c r="H843" i="3"/>
  <c r="H842" i="3"/>
  <c r="H841" i="3"/>
  <c r="H839" i="3"/>
  <c r="H838" i="3"/>
  <c r="H837" i="3"/>
  <c r="H836" i="3"/>
  <c r="H834" i="3"/>
  <c r="H833" i="3"/>
  <c r="H832" i="3"/>
  <c r="H830" i="3"/>
  <c r="H829" i="3"/>
  <c r="H828" i="3"/>
  <c r="H827" i="3"/>
  <c r="H826" i="3"/>
  <c r="H825" i="3"/>
  <c r="H823" i="3"/>
  <c r="H822" i="3"/>
  <c r="H821" i="3"/>
  <c r="H820" i="3"/>
  <c r="H819" i="3"/>
  <c r="H818" i="3"/>
  <c r="H815" i="3"/>
  <c r="H814" i="3"/>
  <c r="H811" i="3"/>
  <c r="H810" i="3"/>
  <c r="H808" i="3"/>
  <c r="H807" i="3"/>
  <c r="H806" i="3"/>
  <c r="H805" i="3"/>
  <c r="H804" i="3"/>
  <c r="H803" i="3"/>
  <c r="H801" i="3"/>
  <c r="H800" i="3"/>
  <c r="H799" i="3"/>
  <c r="H798" i="3"/>
  <c r="H797" i="3"/>
  <c r="H796" i="3"/>
  <c r="H795" i="3"/>
  <c r="H794" i="3"/>
  <c r="H792" i="3"/>
  <c r="H791" i="3"/>
  <c r="H790" i="3"/>
  <c r="H789" i="3"/>
  <c r="H788" i="3"/>
  <c r="H787" i="3"/>
  <c r="H786" i="3"/>
  <c r="H785" i="3"/>
  <c r="H783" i="3"/>
  <c r="H782" i="3"/>
  <c r="H781" i="3"/>
  <c r="H779" i="3"/>
  <c r="H778" i="3"/>
  <c r="H777" i="3"/>
  <c r="H775" i="3"/>
  <c r="H773" i="3"/>
  <c r="H771" i="3"/>
  <c r="H770" i="3"/>
  <c r="H769" i="3"/>
  <c r="H767" i="3"/>
  <c r="H766" i="3"/>
  <c r="H765" i="3"/>
  <c r="H764" i="3"/>
  <c r="H763" i="3"/>
  <c r="H761" i="3"/>
  <c r="H760" i="3"/>
  <c r="H759" i="3"/>
  <c r="H757" i="3"/>
  <c r="H756" i="3"/>
  <c r="H755" i="3"/>
  <c r="H753" i="3"/>
  <c r="H751" i="3"/>
  <c r="H750" i="3"/>
  <c r="H749" i="3"/>
  <c r="H748" i="3"/>
  <c r="H747" i="3"/>
  <c r="H746" i="3"/>
  <c r="H745" i="3"/>
  <c r="H744" i="3"/>
  <c r="H742" i="3"/>
  <c r="H741" i="3"/>
  <c r="H740" i="3"/>
  <c r="H738" i="3"/>
  <c r="H737" i="3"/>
  <c r="H736" i="3"/>
  <c r="H734" i="3"/>
  <c r="H733" i="3"/>
  <c r="H732" i="3"/>
  <c r="H730" i="3"/>
  <c r="H729" i="3"/>
  <c r="H728" i="3"/>
  <c r="H726" i="3"/>
  <c r="H725" i="3"/>
  <c r="H724" i="3"/>
  <c r="H722" i="3"/>
  <c r="H721" i="3"/>
  <c r="H718" i="3"/>
  <c r="H717" i="3"/>
  <c r="H716" i="3"/>
  <c r="H715" i="3"/>
  <c r="H714" i="3"/>
  <c r="H712" i="3"/>
  <c r="H711" i="3"/>
  <c r="H710" i="3"/>
  <c r="H709" i="3"/>
  <c r="H708" i="3"/>
  <c r="H706" i="3"/>
  <c r="H705" i="3"/>
  <c r="H704" i="3"/>
  <c r="H703" i="3"/>
  <c r="H701" i="3"/>
  <c r="H700" i="3"/>
  <c r="H699" i="3"/>
  <c r="H698" i="3"/>
  <c r="H696" i="3"/>
  <c r="H695" i="3"/>
  <c r="H694" i="3"/>
  <c r="H693" i="3"/>
  <c r="H692" i="3"/>
  <c r="H691" i="3"/>
  <c r="H689" i="3"/>
  <c r="H687" i="3"/>
  <c r="H686" i="3"/>
  <c r="H685" i="3"/>
  <c r="H684" i="3"/>
  <c r="H683" i="3"/>
  <c r="H682" i="3"/>
  <c r="H680" i="3"/>
  <c r="H678" i="3"/>
  <c r="H677" i="3"/>
  <c r="H676" i="3"/>
  <c r="H675" i="3"/>
  <c r="H674" i="3"/>
  <c r="H672" i="3"/>
  <c r="H671" i="3"/>
  <c r="H670" i="3"/>
  <c r="H669" i="3"/>
  <c r="H668" i="3"/>
  <c r="H666" i="3"/>
  <c r="H665" i="3"/>
  <c r="H664" i="3"/>
  <c r="H663" i="3"/>
  <c r="H662" i="3"/>
  <c r="H661" i="3"/>
  <c r="H659" i="3"/>
  <c r="H658" i="3"/>
  <c r="H657" i="3"/>
  <c r="H656" i="3"/>
  <c r="H655" i="3"/>
  <c r="H653" i="3"/>
  <c r="H652" i="3"/>
  <c r="H651" i="3"/>
  <c r="H650" i="3"/>
  <c r="H649" i="3"/>
  <c r="H648" i="3"/>
  <c r="H646" i="3"/>
  <c r="H645" i="3"/>
  <c r="H644" i="3"/>
  <c r="H643" i="3"/>
  <c r="H642" i="3"/>
  <c r="H640" i="3"/>
  <c r="H639" i="3"/>
  <c r="H638" i="3"/>
  <c r="H637" i="3"/>
  <c r="H636" i="3"/>
  <c r="H634" i="3"/>
  <c r="H633" i="3"/>
  <c r="H632" i="3"/>
  <c r="H631" i="3"/>
  <c r="H629" i="3"/>
  <c r="H628" i="3"/>
  <c r="H627" i="3"/>
  <c r="H625" i="3"/>
  <c r="H624" i="3"/>
  <c r="H623" i="3"/>
  <c r="H621" i="3"/>
  <c r="H620" i="3"/>
  <c r="H619" i="3"/>
  <c r="H618" i="3"/>
  <c r="H617" i="3"/>
  <c r="H616" i="3"/>
  <c r="H615" i="3"/>
  <c r="H614" i="3"/>
  <c r="H613" i="3"/>
  <c r="H612" i="3"/>
  <c r="H610" i="3"/>
  <c r="H609" i="3"/>
  <c r="H608" i="3"/>
  <c r="H607" i="3"/>
  <c r="H606" i="3"/>
  <c r="H604" i="3"/>
  <c r="H603" i="3"/>
  <c r="H602" i="3"/>
  <c r="H601" i="3"/>
  <c r="H600" i="3"/>
  <c r="H599" i="3"/>
  <c r="H598" i="3"/>
  <c r="H597" i="3"/>
  <c r="H596" i="3"/>
  <c r="H595" i="3"/>
  <c r="H593" i="3"/>
  <c r="H592" i="3"/>
  <c r="H591" i="3"/>
  <c r="H589" i="3"/>
  <c r="H588" i="3"/>
  <c r="H587" i="3"/>
  <c r="H585" i="3"/>
  <c r="H584" i="3"/>
  <c r="H583" i="3"/>
  <c r="H582" i="3"/>
  <c r="H581" i="3"/>
  <c r="H579" i="3"/>
  <c r="H578" i="3"/>
  <c r="H577" i="3"/>
  <c r="H576" i="3"/>
  <c r="H575" i="3"/>
  <c r="H573" i="3"/>
  <c r="H572" i="3"/>
  <c r="H571" i="3"/>
  <c r="H570" i="3"/>
  <c r="H569" i="3"/>
  <c r="H567" i="3"/>
  <c r="H566" i="3"/>
  <c r="H565" i="3"/>
  <c r="H564" i="3"/>
  <c r="H563" i="3"/>
  <c r="H561" i="3"/>
  <c r="H560" i="3"/>
  <c r="H559" i="3"/>
  <c r="H558" i="3"/>
  <c r="H557" i="3"/>
  <c r="H556" i="3"/>
  <c r="H554" i="3"/>
  <c r="H553" i="3"/>
  <c r="H552" i="3"/>
  <c r="H551" i="3"/>
  <c r="H550" i="3"/>
  <c r="H549" i="3"/>
  <c r="H547" i="3"/>
  <c r="H546" i="3"/>
  <c r="H545" i="3"/>
  <c r="H544" i="3"/>
  <c r="H543" i="3"/>
  <c r="H542" i="3"/>
  <c r="H540" i="3"/>
  <c r="H539" i="3"/>
  <c r="H538" i="3"/>
  <c r="H537" i="3"/>
  <c r="H536" i="3"/>
  <c r="H535" i="3"/>
  <c r="H533" i="3"/>
  <c r="H532" i="3"/>
  <c r="H531" i="3"/>
  <c r="H530" i="3"/>
  <c r="H528" i="3"/>
  <c r="H527" i="3"/>
  <c r="H526" i="3"/>
  <c r="H525" i="3"/>
  <c r="H523" i="3"/>
  <c r="H522" i="3"/>
  <c r="H521" i="3"/>
  <c r="H520" i="3"/>
  <c r="H519" i="3"/>
  <c r="H518" i="3"/>
  <c r="H517" i="3"/>
  <c r="H516" i="3"/>
  <c r="H515" i="3"/>
  <c r="H513" i="3"/>
  <c r="H512" i="3"/>
  <c r="H511" i="3"/>
  <c r="H510" i="3"/>
  <c r="H508" i="3"/>
  <c r="H507" i="3"/>
  <c r="H506" i="3"/>
  <c r="H505" i="3"/>
  <c r="H504" i="3"/>
  <c r="H503" i="3"/>
  <c r="H502" i="3"/>
  <c r="H501" i="3"/>
  <c r="H500" i="3"/>
  <c r="H498" i="3"/>
  <c r="H495" i="3"/>
  <c r="H490" i="3"/>
  <c r="H489" i="3"/>
  <c r="H488" i="3"/>
  <c r="H487" i="3"/>
  <c r="H486" i="3"/>
  <c r="H470" i="3"/>
  <c r="H469" i="3"/>
  <c r="H468" i="3"/>
  <c r="H467" i="3"/>
  <c r="H466" i="3"/>
  <c r="H465" i="3"/>
  <c r="H464" i="3"/>
  <c r="H463" i="3"/>
  <c r="H461" i="3"/>
  <c r="H460" i="3"/>
  <c r="H459" i="3"/>
  <c r="H458" i="3"/>
  <c r="H457" i="3"/>
  <c r="H456" i="3"/>
  <c r="H455" i="3"/>
  <c r="H454" i="3"/>
  <c r="H452" i="3"/>
  <c r="H451" i="3"/>
  <c r="H450" i="3"/>
  <c r="H449" i="3"/>
  <c r="H448" i="3"/>
  <c r="H447" i="3"/>
  <c r="H446" i="3"/>
  <c r="H445" i="3"/>
  <c r="H443" i="3"/>
  <c r="H442" i="3"/>
  <c r="H441" i="3"/>
  <c r="H440" i="3"/>
  <c r="H439" i="3"/>
  <c r="H438" i="3"/>
  <c r="H437" i="3"/>
  <c r="H436" i="3"/>
  <c r="H434" i="3"/>
  <c r="L434" i="3" s="1"/>
  <c r="H433" i="3"/>
  <c r="L433" i="3" s="1"/>
  <c r="H432" i="3"/>
  <c r="L432" i="3" s="1"/>
  <c r="H431" i="3"/>
  <c r="L431" i="3" s="1"/>
  <c r="H430" i="3"/>
  <c r="L430" i="3" s="1"/>
  <c r="H428" i="3"/>
  <c r="L428" i="3" s="1"/>
  <c r="H427" i="3"/>
  <c r="L427" i="3" s="1"/>
  <c r="H426" i="3"/>
  <c r="L426" i="3" s="1"/>
  <c r="H425" i="3"/>
  <c r="L425" i="3" s="1"/>
  <c r="H424" i="3"/>
  <c r="L424" i="3" s="1"/>
  <c r="H422" i="3"/>
  <c r="H421" i="3"/>
  <c r="H420" i="3"/>
  <c r="H419" i="3"/>
  <c r="H418" i="3"/>
  <c r="H417" i="3"/>
  <c r="H416" i="3"/>
  <c r="H415" i="3"/>
  <c r="H414" i="3"/>
  <c r="H413" i="3"/>
  <c r="H411" i="3"/>
  <c r="H410" i="3"/>
  <c r="H409" i="3"/>
  <c r="H408" i="3"/>
  <c r="H407" i="3"/>
  <c r="H406" i="3"/>
  <c r="H405" i="3"/>
  <c r="H404" i="3"/>
  <c r="H403" i="3"/>
  <c r="H402" i="3"/>
  <c r="H401" i="3"/>
  <c r="H400" i="3"/>
  <c r="H399" i="3"/>
  <c r="H398" i="3"/>
  <c r="H397" i="3"/>
  <c r="H396" i="3"/>
  <c r="H395" i="3"/>
  <c r="H394" i="3"/>
  <c r="H393" i="3"/>
  <c r="H392" i="3"/>
  <c r="H391" i="3"/>
  <c r="H390" i="3"/>
  <c r="H389" i="3"/>
  <c r="H388" i="3"/>
  <c r="H386" i="3"/>
  <c r="H385" i="3"/>
  <c r="H384" i="3"/>
  <c r="H383" i="3"/>
  <c r="H382" i="3"/>
  <c r="H381" i="3"/>
  <c r="H380" i="3"/>
  <c r="H379" i="3"/>
  <c r="H378" i="3"/>
  <c r="H377" i="3"/>
  <c r="H375" i="3"/>
  <c r="H374" i="3"/>
  <c r="H373" i="3"/>
  <c r="H372" i="3"/>
  <c r="H371" i="3"/>
  <c r="H370" i="3"/>
  <c r="H368" i="3"/>
  <c r="H367" i="3"/>
  <c r="H366" i="3"/>
  <c r="H365" i="3"/>
  <c r="H364" i="3"/>
  <c r="H363" i="3"/>
  <c r="H362" i="3"/>
  <c r="H361" i="3"/>
  <c r="H360" i="3"/>
  <c r="H359" i="3"/>
  <c r="H358" i="3"/>
  <c r="H357" i="3"/>
  <c r="H356" i="3"/>
  <c r="H355" i="3"/>
  <c r="H354" i="3"/>
  <c r="H353" i="3"/>
  <c r="H352" i="3"/>
  <c r="H351" i="3"/>
  <c r="H350" i="3"/>
  <c r="H349" i="3"/>
  <c r="H348" i="3"/>
  <c r="H347" i="3"/>
  <c r="H346" i="3"/>
  <c r="H345" i="3"/>
  <c r="H343" i="3"/>
  <c r="L343" i="3" s="1"/>
  <c r="H342" i="3"/>
  <c r="L342" i="3" s="1"/>
  <c r="H341" i="3"/>
  <c r="L341" i="3" s="1"/>
  <c r="H340" i="3"/>
  <c r="L340" i="3" s="1"/>
  <c r="H339" i="3"/>
  <c r="L339" i="3" s="1"/>
  <c r="H338" i="3"/>
  <c r="L338" i="3" s="1"/>
  <c r="H336" i="3"/>
  <c r="L336" i="3" s="1"/>
  <c r="H335" i="3"/>
  <c r="L335" i="3" s="1"/>
  <c r="H334" i="3"/>
  <c r="L334" i="3" s="1"/>
  <c r="H333" i="3"/>
  <c r="L333" i="3" s="1"/>
  <c r="H332" i="3"/>
  <c r="L332" i="3" s="1"/>
  <c r="H331" i="3"/>
  <c r="L331" i="3" s="1"/>
  <c r="H329" i="3"/>
  <c r="H328" i="3"/>
  <c r="H326" i="3"/>
  <c r="H323" i="3"/>
  <c r="H322" i="3"/>
  <c r="H320" i="3"/>
  <c r="H317" i="3"/>
  <c r="H316" i="3"/>
  <c r="H315" i="3"/>
  <c r="H314" i="3"/>
  <c r="H313" i="3"/>
  <c r="H312" i="3"/>
  <c r="H311" i="3"/>
  <c r="H310" i="3"/>
  <c r="H309" i="3"/>
  <c r="H308" i="3"/>
  <c r="H306" i="3"/>
  <c r="H305" i="3"/>
  <c r="H304" i="3"/>
  <c r="H303" i="3"/>
  <c r="H302" i="3"/>
  <c r="H301" i="3"/>
  <c r="H300" i="3"/>
  <c r="H299" i="3"/>
  <c r="H298" i="3"/>
  <c r="H297" i="3"/>
  <c r="H249" i="3"/>
  <c r="H248" i="3"/>
  <c r="H247" i="3"/>
  <c r="H246" i="3"/>
  <c r="H245" i="3"/>
  <c r="H243" i="3"/>
  <c r="H242" i="3"/>
  <c r="H241" i="3"/>
  <c r="H240" i="3"/>
  <c r="H239" i="3"/>
  <c r="H238" i="3"/>
  <c r="H237" i="3"/>
  <c r="H236" i="3"/>
  <c r="H235" i="3"/>
  <c r="H234" i="3"/>
  <c r="H232" i="3"/>
  <c r="H231" i="3"/>
  <c r="H230" i="3"/>
  <c r="H229" i="3"/>
  <c r="H228" i="3"/>
  <c r="H227" i="3"/>
  <c r="H226" i="3"/>
  <c r="H225" i="3"/>
  <c r="H224" i="3"/>
  <c r="H223" i="3"/>
  <c r="H220" i="3"/>
  <c r="H219" i="3"/>
  <c r="H218" i="3"/>
  <c r="H217" i="3"/>
  <c r="H216" i="3"/>
  <c r="H215" i="3"/>
  <c r="H214" i="3"/>
  <c r="H213" i="3"/>
  <c r="H212" i="3"/>
  <c r="H211" i="3"/>
  <c r="H208" i="3"/>
  <c r="H207" i="3"/>
  <c r="H206" i="3"/>
  <c r="H205" i="3"/>
  <c r="H204" i="3"/>
  <c r="H203" i="3"/>
  <c r="H202" i="3"/>
  <c r="H201" i="3"/>
  <c r="H199" i="3"/>
  <c r="H198" i="3"/>
  <c r="H197" i="3"/>
  <c r="H196" i="3"/>
  <c r="H195" i="3"/>
  <c r="H194" i="3"/>
  <c r="H193" i="3"/>
  <c r="H191" i="3"/>
  <c r="H190" i="3"/>
  <c r="H189" i="3"/>
  <c r="H188" i="3"/>
  <c r="H187" i="3"/>
  <c r="H186" i="3"/>
  <c r="H185" i="3"/>
  <c r="H184" i="3"/>
  <c r="H183" i="3"/>
  <c r="H181" i="3"/>
  <c r="H179" i="3"/>
  <c r="H176" i="3"/>
  <c r="H175" i="3"/>
  <c r="H174" i="3"/>
  <c r="H172" i="3"/>
  <c r="H170" i="3"/>
  <c r="H168" i="3"/>
  <c r="H167" i="3"/>
  <c r="H166" i="3"/>
  <c r="H164" i="3"/>
  <c r="H163" i="3"/>
  <c r="H162" i="3"/>
  <c r="H161" i="3"/>
  <c r="H160" i="3"/>
  <c r="H159" i="3"/>
  <c r="H158" i="3"/>
  <c r="H157" i="3"/>
  <c r="H156" i="3"/>
  <c r="H155" i="3"/>
  <c r="H154" i="3"/>
  <c r="H152" i="3"/>
  <c r="H151" i="3"/>
  <c r="H150" i="3"/>
  <c r="H149" i="3"/>
  <c r="H148" i="3"/>
  <c r="H147" i="3"/>
  <c r="H146" i="3"/>
  <c r="H145" i="3"/>
  <c r="H144" i="3"/>
  <c r="H143" i="3"/>
  <c r="H142" i="3"/>
  <c r="H141" i="3"/>
  <c r="H139" i="3"/>
  <c r="H138" i="3"/>
  <c r="H137" i="3"/>
  <c r="H136" i="3"/>
  <c r="H135" i="3"/>
  <c r="H134" i="3"/>
  <c r="H133" i="3"/>
  <c r="H132" i="3"/>
  <c r="H131" i="3"/>
  <c r="H130" i="3"/>
  <c r="H129" i="3"/>
  <c r="H127" i="3"/>
  <c r="H126" i="3"/>
  <c r="H125" i="3"/>
  <c r="H124" i="3"/>
  <c r="H123" i="3"/>
  <c r="H122" i="3"/>
  <c r="H121" i="3"/>
  <c r="H120" i="3"/>
  <c r="H119" i="3"/>
  <c r="H118" i="3"/>
  <c r="H117" i="3"/>
  <c r="H116" i="3"/>
  <c r="H115" i="3"/>
  <c r="H114" i="3"/>
  <c r="H113" i="3"/>
  <c r="H112" i="3"/>
  <c r="H111" i="3"/>
  <c r="H110" i="3"/>
  <c r="H109" i="3"/>
  <c r="H108" i="3"/>
  <c r="H107" i="3"/>
  <c r="H106" i="3"/>
  <c r="H104" i="3"/>
  <c r="H103" i="3"/>
  <c r="H102" i="3"/>
  <c r="H101" i="3"/>
  <c r="H99" i="3"/>
  <c r="H98" i="3"/>
  <c r="H97" i="3"/>
  <c r="H96" i="3"/>
  <c r="H95" i="3"/>
  <c r="H94" i="3"/>
  <c r="H93" i="3"/>
  <c r="H92" i="3"/>
  <c r="H91" i="3"/>
  <c r="H90" i="3"/>
  <c r="H89" i="3"/>
  <c r="H88" i="3"/>
  <c r="H87" i="3"/>
  <c r="H86" i="3"/>
  <c r="H85" i="3"/>
  <c r="H84" i="3"/>
  <c r="H83" i="3"/>
  <c r="H82" i="3"/>
  <c r="H81" i="3"/>
  <c r="H80" i="3"/>
  <c r="H79" i="3"/>
  <c r="H78" i="3"/>
  <c r="H77" i="3"/>
  <c r="H76" i="3"/>
  <c r="H74" i="3"/>
  <c r="L74" i="3" s="1"/>
  <c r="L73" i="3"/>
  <c r="L71" i="3"/>
  <c r="H70" i="3"/>
  <c r="L70" i="3" s="1"/>
  <c r="H68" i="3"/>
  <c r="L68" i="3" s="1"/>
  <c r="H67" i="3"/>
  <c r="L67" i="3" s="1"/>
  <c r="H65" i="3"/>
  <c r="L65" i="3" s="1"/>
  <c r="H64" i="3"/>
  <c r="L64" i="3" s="1"/>
  <c r="H62" i="3"/>
  <c r="H61" i="3"/>
  <c r="H60" i="3"/>
  <c r="H59" i="3"/>
  <c r="H58" i="3"/>
  <c r="H57" i="3"/>
  <c r="H56" i="3"/>
  <c r="H55" i="3"/>
  <c r="H53" i="3"/>
  <c r="H52" i="3"/>
  <c r="H51" i="3"/>
  <c r="H50" i="3"/>
  <c r="H49" i="3"/>
  <c r="H48" i="3"/>
  <c r="H47" i="3"/>
  <c r="H46" i="3"/>
  <c r="H44" i="3"/>
  <c r="H43" i="3"/>
  <c r="H42" i="3"/>
  <c r="H41" i="3"/>
  <c r="H40" i="3"/>
  <c r="H39" i="3"/>
  <c r="H38" i="3"/>
  <c r="H37" i="3"/>
  <c r="H35" i="3"/>
  <c r="H34" i="3"/>
  <c r="H33" i="3"/>
  <c r="H32" i="3"/>
  <c r="H31" i="3"/>
  <c r="H30" i="3"/>
  <c r="H29" i="3"/>
  <c r="H28" i="3"/>
  <c r="H26" i="3"/>
  <c r="H25" i="3"/>
  <c r="H24" i="3"/>
  <c r="H23" i="3"/>
  <c r="H22" i="3"/>
  <c r="H21" i="3"/>
  <c r="H20" i="3"/>
  <c r="H19" i="3"/>
  <c r="H17" i="3"/>
  <c r="H16" i="3"/>
  <c r="H15" i="3"/>
  <c r="H14" i="3"/>
  <c r="H13" i="3"/>
  <c r="H12" i="3"/>
  <c r="H11" i="3"/>
  <c r="H10" i="3"/>
  <c r="H8" i="3"/>
  <c r="H7" i="3"/>
  <c r="H6" i="3"/>
  <c r="H5" i="3"/>
  <c r="H4" i="3"/>
  <c r="H3" i="3"/>
  <c r="H2" i="3"/>
  <c r="E6760" i="3"/>
  <c r="E6759" i="3"/>
  <c r="E6758" i="3"/>
  <c r="E6757" i="3"/>
  <c r="E6756" i="3"/>
  <c r="E6754" i="3"/>
  <c r="E6753" i="3"/>
  <c r="E6752" i="3"/>
  <c r="E6751" i="3"/>
  <c r="E6750" i="3"/>
  <c r="E6748" i="3"/>
  <c r="E6747" i="3"/>
  <c r="E6746" i="3"/>
  <c r="E6744" i="3"/>
  <c r="E6743" i="3"/>
  <c r="E6742" i="3"/>
  <c r="E6740" i="3"/>
  <c r="E6739" i="3"/>
  <c r="E6738" i="3"/>
  <c r="E6737" i="3"/>
  <c r="E6736" i="3"/>
  <c r="E6734" i="3"/>
  <c r="E6733" i="3"/>
  <c r="E6732" i="3"/>
  <c r="E6731" i="3"/>
  <c r="E6730" i="3"/>
  <c r="E6728" i="3"/>
  <c r="E6727" i="3"/>
  <c r="E6726" i="3"/>
  <c r="E6725" i="3"/>
  <c r="E6724" i="3"/>
  <c r="E6723" i="3"/>
  <c r="E6722" i="3"/>
  <c r="E6720" i="3"/>
  <c r="E6719" i="3"/>
  <c r="E6718" i="3"/>
  <c r="E6717" i="3"/>
  <c r="E6716" i="3"/>
  <c r="E6715" i="3"/>
  <c r="E6714" i="3"/>
  <c r="E6713" i="3"/>
  <c r="E6712" i="3"/>
  <c r="E6710" i="3"/>
  <c r="E6709" i="3"/>
  <c r="E6708" i="3"/>
  <c r="E6707" i="3"/>
  <c r="E6706" i="3"/>
  <c r="E6705" i="3"/>
  <c r="E6704" i="3"/>
  <c r="E6703" i="3"/>
  <c r="E6701" i="3"/>
  <c r="E6700" i="3"/>
  <c r="E6699" i="3"/>
  <c r="E6698" i="3"/>
  <c r="E6697" i="3"/>
  <c r="E6696" i="3"/>
  <c r="E6695" i="3"/>
  <c r="E6694" i="3"/>
  <c r="E6693" i="3"/>
  <c r="E6692" i="3"/>
  <c r="E6690" i="3"/>
  <c r="E6689" i="3"/>
  <c r="E6688" i="3"/>
  <c r="E6687" i="3"/>
  <c r="E6686" i="3"/>
  <c r="E6685" i="3"/>
  <c r="E6683" i="3"/>
  <c r="E6682" i="3"/>
  <c r="E6681" i="3"/>
  <c r="E6680" i="3"/>
  <c r="E6679" i="3"/>
  <c r="E6678" i="3"/>
  <c r="E6677" i="3"/>
  <c r="E6676" i="3"/>
  <c r="E6675" i="3"/>
  <c r="E6674" i="3"/>
  <c r="E6673" i="3"/>
  <c r="E6671" i="3"/>
  <c r="E6670" i="3"/>
  <c r="E6669" i="3"/>
  <c r="E6668" i="3"/>
  <c r="E6667" i="3"/>
  <c r="E6666" i="3"/>
  <c r="E6665" i="3"/>
  <c r="E6664" i="3"/>
  <c r="E6662" i="3"/>
  <c r="E6661" i="3"/>
  <c r="E6660" i="3"/>
  <c r="E6659" i="3"/>
  <c r="E6658" i="3"/>
  <c r="E6656" i="3"/>
  <c r="E6655" i="3"/>
  <c r="E6654" i="3"/>
  <c r="E6653" i="3"/>
  <c r="E6651" i="3"/>
  <c r="E6650" i="3"/>
  <c r="E6649" i="3"/>
  <c r="E6648" i="3"/>
  <c r="E6647" i="3"/>
  <c r="E6646" i="3"/>
  <c r="E6645" i="3"/>
  <c r="E6644" i="3"/>
  <c r="E6642" i="3"/>
  <c r="E6641" i="3"/>
  <c r="E6640" i="3"/>
  <c r="E6639" i="3"/>
  <c r="E6637" i="3"/>
  <c r="E6636" i="3"/>
  <c r="E6635" i="3"/>
  <c r="E6634" i="3"/>
  <c r="E6633" i="3"/>
  <c r="E6632" i="3"/>
  <c r="E6631" i="3"/>
  <c r="E6630" i="3"/>
  <c r="E6629" i="3"/>
  <c r="E6627" i="3"/>
  <c r="E6626" i="3"/>
  <c r="E6624" i="3"/>
  <c r="E6623" i="3"/>
  <c r="E6622" i="3"/>
  <c r="E6621" i="3"/>
  <c r="E6620" i="3"/>
  <c r="E6619" i="3"/>
  <c r="E6618" i="3"/>
  <c r="E6616" i="3"/>
  <c r="E6615" i="3"/>
  <c r="E6613" i="3"/>
  <c r="E6612" i="3"/>
  <c r="E6610" i="3"/>
  <c r="E6609" i="3"/>
  <c r="E6608" i="3"/>
  <c r="E6607" i="3"/>
  <c r="E6606" i="3"/>
  <c r="E6605" i="3"/>
  <c r="E6604" i="3"/>
  <c r="E6603" i="3"/>
  <c r="E6601" i="3"/>
  <c r="E6600" i="3"/>
  <c r="E6598" i="3"/>
  <c r="E6597" i="3"/>
  <c r="E6596" i="3"/>
  <c r="E6594" i="3"/>
  <c r="E6593" i="3"/>
  <c r="E6592" i="3"/>
  <c r="E6590" i="3"/>
  <c r="E6589" i="3"/>
  <c r="E6587" i="3"/>
  <c r="E6586" i="3"/>
  <c r="E6584" i="3"/>
  <c r="E6583" i="3"/>
  <c r="E6582" i="3"/>
  <c r="E6580" i="3"/>
  <c r="E6579" i="3"/>
  <c r="E6578" i="3"/>
  <c r="E6576" i="3"/>
  <c r="E6575" i="3"/>
  <c r="E6574" i="3"/>
  <c r="E6573" i="3"/>
  <c r="E6570" i="3"/>
  <c r="E6569" i="3"/>
  <c r="E6568" i="3"/>
  <c r="E6567" i="3"/>
  <c r="E6565" i="3"/>
  <c r="E6564" i="3"/>
  <c r="E6563" i="3"/>
  <c r="E6562" i="3"/>
  <c r="E6560" i="3"/>
  <c r="E6559" i="3"/>
  <c r="E6558" i="3"/>
  <c r="E6557" i="3"/>
  <c r="E6555" i="3"/>
  <c r="E6554" i="3"/>
  <c r="E6553" i="3"/>
  <c r="E6552" i="3"/>
  <c r="E6550" i="3"/>
  <c r="E6549" i="3"/>
  <c r="E6548" i="3"/>
  <c r="E6547" i="3"/>
  <c r="E6539" i="3"/>
  <c r="E6538" i="3"/>
  <c r="E6537" i="3"/>
  <c r="E6536" i="3"/>
  <c r="E6535" i="3"/>
  <c r="E6534" i="3"/>
  <c r="E6533" i="3"/>
  <c r="E6532" i="3"/>
  <c r="E6530" i="3"/>
  <c r="E6529" i="3"/>
  <c r="E6528" i="3"/>
  <c r="E6527" i="3"/>
  <c r="E6526" i="3"/>
  <c r="E6525" i="3"/>
  <c r="E6524" i="3"/>
  <c r="E6523" i="3"/>
  <c r="E6522" i="3"/>
  <c r="E6521" i="3"/>
  <c r="E6520" i="3"/>
  <c r="E6519" i="3"/>
  <c r="E6517" i="3"/>
  <c r="E6516" i="3"/>
  <c r="E6515" i="3"/>
  <c r="E6514" i="3"/>
  <c r="E6513" i="3"/>
  <c r="E6512" i="3"/>
  <c r="E6511" i="3"/>
  <c r="E6510" i="3"/>
  <c r="E6509" i="3"/>
  <c r="E6508" i="3"/>
  <c r="E6507" i="3"/>
  <c r="E6506" i="3"/>
  <c r="E6504" i="3"/>
  <c r="E6503" i="3"/>
  <c r="E6502" i="3"/>
  <c r="E6501" i="3"/>
  <c r="E6500" i="3"/>
  <c r="E6499" i="3"/>
  <c r="E6498" i="3"/>
  <c r="E6497" i="3"/>
  <c r="E6495" i="3"/>
  <c r="E6494" i="3"/>
  <c r="E6493" i="3"/>
  <c r="E6492" i="3"/>
  <c r="E6491" i="3"/>
  <c r="E6490" i="3"/>
  <c r="E6489" i="3"/>
  <c r="E6488" i="3"/>
  <c r="E6487" i="3"/>
  <c r="E6486" i="3"/>
  <c r="E6485" i="3"/>
  <c r="E6484" i="3"/>
  <c r="E6482" i="3"/>
  <c r="E6481" i="3"/>
  <c r="E6480" i="3"/>
  <c r="E6479" i="3"/>
  <c r="E6478" i="3"/>
  <c r="E6477" i="3"/>
  <c r="E6476" i="3"/>
  <c r="E6475" i="3"/>
  <c r="E6474" i="3"/>
  <c r="E6473" i="3"/>
  <c r="E6472" i="3"/>
  <c r="E6471" i="3"/>
  <c r="E6469" i="3"/>
  <c r="E6468" i="3"/>
  <c r="E6467" i="3"/>
  <c r="E6466" i="3"/>
  <c r="E6465" i="3"/>
  <c r="E6464" i="3"/>
  <c r="E6462" i="3"/>
  <c r="E6461" i="3"/>
  <c r="E6460" i="3"/>
  <c r="E6459" i="3"/>
  <c r="E6458" i="3"/>
  <c r="E6457" i="3"/>
  <c r="E6455" i="3"/>
  <c r="E6454" i="3"/>
  <c r="E6453" i="3"/>
  <c r="E6452" i="3"/>
  <c r="E6451" i="3"/>
  <c r="E6450" i="3"/>
  <c r="E6448" i="3"/>
  <c r="E6447" i="3"/>
  <c r="E6446" i="3"/>
  <c r="E6445" i="3"/>
  <c r="E6444" i="3"/>
  <c r="E6443" i="3"/>
  <c r="E6441" i="3"/>
  <c r="E6440" i="3"/>
  <c r="E6439" i="3"/>
  <c r="E6438" i="3"/>
  <c r="E6437" i="3"/>
  <c r="E6436" i="3"/>
  <c r="E6435" i="3"/>
  <c r="E6434" i="3"/>
  <c r="E6433" i="3"/>
  <c r="E6432" i="3"/>
  <c r="E6431" i="3"/>
  <c r="E6430" i="3"/>
  <c r="E6429" i="3"/>
  <c r="E6428" i="3"/>
  <c r="E6426" i="3"/>
  <c r="E6425" i="3"/>
  <c r="E6424" i="3"/>
  <c r="E6423" i="3"/>
  <c r="E6422" i="3"/>
  <c r="E6421" i="3"/>
  <c r="E6420" i="3"/>
  <c r="E6419" i="3"/>
  <c r="E6418" i="3"/>
  <c r="E6417" i="3"/>
  <c r="E6415" i="3"/>
  <c r="E6414" i="3"/>
  <c r="E6413" i="3"/>
  <c r="E6412" i="3"/>
  <c r="E6411" i="3"/>
  <c r="E6410" i="3"/>
  <c r="E6409" i="3"/>
  <c r="E6408" i="3"/>
  <c r="E6407" i="3"/>
  <c r="E6406" i="3"/>
  <c r="E6405" i="3"/>
  <c r="E6404" i="3"/>
  <c r="E6403" i="3"/>
  <c r="E6402" i="3"/>
  <c r="E6401" i="3"/>
  <c r="E6400" i="3"/>
  <c r="E6399" i="3"/>
  <c r="E6398" i="3"/>
  <c r="E6397" i="3"/>
  <c r="E6396" i="3"/>
  <c r="E6395" i="3"/>
  <c r="E6394" i="3"/>
  <c r="E6393" i="3"/>
  <c r="E6392" i="3"/>
  <c r="E6391" i="3"/>
  <c r="E6390" i="3"/>
  <c r="E6389" i="3"/>
  <c r="E6387" i="3"/>
  <c r="E6386" i="3"/>
  <c r="E6385" i="3"/>
  <c r="E6384" i="3"/>
  <c r="E6383" i="3"/>
  <c r="E6382" i="3"/>
  <c r="E6381" i="3"/>
  <c r="E6380" i="3"/>
  <c r="E6379" i="3"/>
  <c r="E6378" i="3"/>
  <c r="E6377" i="3"/>
  <c r="E6376" i="3"/>
  <c r="E6375" i="3"/>
  <c r="E6374" i="3"/>
  <c r="E6373" i="3"/>
  <c r="E6372" i="3"/>
  <c r="E6371" i="3"/>
  <c r="E6370" i="3"/>
  <c r="E6369" i="3"/>
  <c r="E6368" i="3"/>
  <c r="E6367" i="3"/>
  <c r="E6366" i="3"/>
  <c r="E6365" i="3"/>
  <c r="E6364" i="3"/>
  <c r="E6363" i="3"/>
  <c r="E6362" i="3"/>
  <c r="E6361" i="3"/>
  <c r="E6360" i="3"/>
  <c r="E6359" i="3"/>
  <c r="E6357" i="3"/>
  <c r="E6356" i="3"/>
  <c r="E6355" i="3"/>
  <c r="E6354" i="3"/>
  <c r="E6353" i="3"/>
  <c r="E6352" i="3"/>
  <c r="E6351" i="3"/>
  <c r="E6350" i="3"/>
  <c r="E6349" i="3"/>
  <c r="E6348" i="3"/>
  <c r="E6347" i="3"/>
  <c r="E6346" i="3"/>
  <c r="E6345" i="3"/>
  <c r="E6344" i="3"/>
  <c r="E6343" i="3"/>
  <c r="E6342" i="3"/>
  <c r="E6341" i="3"/>
  <c r="E6340" i="3"/>
  <c r="E6339" i="3"/>
  <c r="E6338" i="3"/>
  <c r="E6337" i="3"/>
  <c r="E6336" i="3"/>
  <c r="E6335" i="3"/>
  <c r="E6334" i="3"/>
  <c r="E6333" i="3"/>
  <c r="E6332" i="3"/>
  <c r="E6331" i="3"/>
  <c r="E6330" i="3"/>
  <c r="E6329" i="3"/>
  <c r="E6328" i="3"/>
  <c r="E6326" i="3"/>
  <c r="E6325" i="3"/>
  <c r="E6324" i="3"/>
  <c r="E6323" i="3"/>
  <c r="E6322" i="3"/>
  <c r="E6321" i="3"/>
  <c r="E6319" i="3"/>
  <c r="E6318" i="3"/>
  <c r="E6317" i="3"/>
  <c r="E6316" i="3"/>
  <c r="E6313" i="3"/>
  <c r="E6312" i="3"/>
  <c r="E6311" i="3"/>
  <c r="E6310" i="3"/>
  <c r="E6309" i="3"/>
  <c r="E6308" i="3"/>
  <c r="E6307" i="3"/>
  <c r="E6306" i="3"/>
  <c r="E6305" i="3"/>
  <c r="E6304" i="3"/>
  <c r="E6302" i="3"/>
  <c r="E6301" i="3"/>
  <c r="E6300" i="3"/>
  <c r="E6299" i="3"/>
  <c r="E6298" i="3"/>
  <c r="E6297" i="3"/>
  <c r="E6296" i="3"/>
  <c r="E6295" i="3"/>
  <c r="E6294" i="3"/>
  <c r="E6293" i="3"/>
  <c r="E6292" i="3"/>
  <c r="E6291" i="3"/>
  <c r="E6290" i="3"/>
  <c r="E6289" i="3"/>
  <c r="E6287" i="3"/>
  <c r="E6286" i="3"/>
  <c r="E6285" i="3"/>
  <c r="E6284" i="3"/>
  <c r="E6283" i="3"/>
  <c r="E6281" i="3"/>
  <c r="E6280" i="3"/>
  <c r="E6279" i="3"/>
  <c r="E6278" i="3"/>
  <c r="E6277" i="3"/>
  <c r="E6276" i="3"/>
  <c r="E6275" i="3"/>
  <c r="E6273" i="3"/>
  <c r="E6272" i="3"/>
  <c r="E6271" i="3"/>
  <c r="E6270" i="3"/>
  <c r="E6269" i="3"/>
  <c r="E6268" i="3"/>
  <c r="E6267" i="3"/>
  <c r="E6266" i="3"/>
  <c r="E6265" i="3"/>
  <c r="E6263" i="3"/>
  <c r="E6262" i="3"/>
  <c r="E6261" i="3"/>
  <c r="E6260" i="3"/>
  <c r="E6259" i="3"/>
  <c r="E6258" i="3"/>
  <c r="E6257" i="3"/>
  <c r="E6256" i="3"/>
  <c r="E6255" i="3"/>
  <c r="E6253" i="3"/>
  <c r="E6252" i="3"/>
  <c r="E6251" i="3"/>
  <c r="E6250" i="3"/>
  <c r="E6249" i="3"/>
  <c r="E6248" i="3"/>
  <c r="E6247" i="3"/>
  <c r="E6246" i="3"/>
  <c r="E6245" i="3"/>
  <c r="E6244" i="3"/>
  <c r="E6243" i="3"/>
  <c r="E6241" i="3"/>
  <c r="E6240" i="3"/>
  <c r="E6239" i="3"/>
  <c r="E6238" i="3"/>
  <c r="E6237" i="3"/>
  <c r="E6236" i="3"/>
  <c r="E6235" i="3"/>
  <c r="E6234" i="3"/>
  <c r="E6233" i="3"/>
  <c r="E6232" i="3"/>
  <c r="E6231" i="3"/>
  <c r="E6229" i="3"/>
  <c r="E6228" i="3"/>
  <c r="E6227" i="3"/>
  <c r="E6226" i="3"/>
  <c r="E6225" i="3"/>
  <c r="E6224" i="3"/>
  <c r="E6223" i="3"/>
  <c r="E6222" i="3"/>
  <c r="E6220" i="3"/>
  <c r="E6219" i="3"/>
  <c r="E6218" i="3"/>
  <c r="E6217" i="3"/>
  <c r="E6216" i="3"/>
  <c r="E6215" i="3"/>
  <c r="E6214" i="3"/>
  <c r="E6213" i="3"/>
  <c r="E6212" i="3"/>
  <c r="E6210" i="3"/>
  <c r="E6209" i="3"/>
  <c r="E6208" i="3"/>
  <c r="E6207" i="3"/>
  <c r="E6206" i="3"/>
  <c r="E6205" i="3"/>
  <c r="E6203" i="3"/>
  <c r="E6202" i="3"/>
  <c r="E6201" i="3"/>
  <c r="E6200" i="3"/>
  <c r="E6199" i="3"/>
  <c r="E6198" i="3"/>
  <c r="E6197" i="3"/>
  <c r="E6195" i="3"/>
  <c r="E6194" i="3"/>
  <c r="E6193" i="3"/>
  <c r="E6192" i="3"/>
  <c r="E6191" i="3"/>
  <c r="E6190" i="3"/>
  <c r="E6189" i="3"/>
  <c r="E6188" i="3"/>
  <c r="E6187" i="3"/>
  <c r="E6186" i="3"/>
  <c r="E6185" i="3"/>
  <c r="E6184" i="3"/>
  <c r="E6183" i="3"/>
  <c r="E6182" i="3"/>
  <c r="E6181" i="3"/>
  <c r="E6180" i="3"/>
  <c r="E6179" i="3"/>
  <c r="E6178" i="3"/>
  <c r="E6177" i="3"/>
  <c r="E6176" i="3"/>
  <c r="E6175" i="3"/>
  <c r="E6174" i="3"/>
  <c r="E6173" i="3"/>
  <c r="E6172" i="3"/>
  <c r="E6171" i="3"/>
  <c r="E6170" i="3"/>
  <c r="E6168" i="3"/>
  <c r="E6167" i="3"/>
  <c r="E6166" i="3"/>
  <c r="E6165" i="3"/>
  <c r="E6164" i="3"/>
  <c r="E6163" i="3"/>
  <c r="E6162" i="3"/>
  <c r="E6161" i="3"/>
  <c r="E6160" i="3"/>
  <c r="E6159" i="3"/>
  <c r="E6157" i="3"/>
  <c r="E6156" i="3"/>
  <c r="E6155" i="3"/>
  <c r="E6154" i="3"/>
  <c r="E6153" i="3"/>
  <c r="E6152" i="3"/>
  <c r="E6151" i="3"/>
  <c r="E6150" i="3"/>
  <c r="E6149" i="3"/>
  <c r="E6148" i="3"/>
  <c r="E6147" i="3"/>
  <c r="E6146" i="3"/>
  <c r="E6145" i="3"/>
  <c r="E6144" i="3"/>
  <c r="E6143" i="3"/>
  <c r="E6142" i="3"/>
  <c r="E6141" i="3"/>
  <c r="E6140" i="3"/>
  <c r="E6139" i="3"/>
  <c r="E6138" i="3"/>
  <c r="E6137" i="3"/>
  <c r="E6136" i="3"/>
  <c r="E6135" i="3"/>
  <c r="E6134" i="3"/>
  <c r="E6133" i="3"/>
  <c r="E6132" i="3"/>
  <c r="E6130" i="3"/>
  <c r="E6129" i="3"/>
  <c r="E6128" i="3"/>
  <c r="E6127" i="3"/>
  <c r="E6126" i="3"/>
  <c r="E6125" i="3"/>
  <c r="E6124" i="3"/>
  <c r="E6123" i="3"/>
  <c r="E6121" i="3"/>
  <c r="E6120" i="3"/>
  <c r="E6118" i="3"/>
  <c r="E6117" i="3"/>
  <c r="E6116" i="3"/>
  <c r="E6115" i="3"/>
  <c r="E6113" i="3"/>
  <c r="E6112" i="3"/>
  <c r="E6111" i="3"/>
  <c r="E6110" i="3"/>
  <c r="E6109" i="3"/>
  <c r="E6108" i="3"/>
  <c r="E6107" i="3"/>
  <c r="E6106" i="3"/>
  <c r="E6105" i="3"/>
  <c r="E6104" i="3"/>
  <c r="E6103" i="3"/>
  <c r="E6102" i="3"/>
  <c r="E6101" i="3"/>
  <c r="E6100" i="3"/>
  <c r="E6099" i="3"/>
  <c r="E6098" i="3"/>
  <c r="E6097" i="3"/>
  <c r="E6096" i="3"/>
  <c r="E6095" i="3"/>
  <c r="E6094" i="3"/>
  <c r="E6093" i="3"/>
  <c r="E6092" i="3"/>
  <c r="E6091" i="3"/>
  <c r="E6089" i="3"/>
  <c r="E6088" i="3"/>
  <c r="E6087" i="3"/>
  <c r="E6086" i="3"/>
  <c r="E6085" i="3"/>
  <c r="E6084" i="3"/>
  <c r="E6083" i="3"/>
  <c r="E6082" i="3"/>
  <c r="E6081" i="3"/>
  <c r="E6080" i="3"/>
  <c r="E6078" i="3"/>
  <c r="E6077" i="3"/>
  <c r="E6076" i="3"/>
  <c r="E6075" i="3"/>
  <c r="E6074" i="3"/>
  <c r="E6073" i="3"/>
  <c r="E6072" i="3"/>
  <c r="E6071" i="3"/>
  <c r="E6070" i="3"/>
  <c r="E6069" i="3"/>
  <c r="E6067" i="3"/>
  <c r="E6066" i="3"/>
  <c r="E6065" i="3"/>
  <c r="E6064" i="3"/>
  <c r="E6063" i="3"/>
  <c r="E6062" i="3"/>
  <c r="E6061" i="3"/>
  <c r="E6060" i="3"/>
  <c r="E6059" i="3"/>
  <c r="E6058" i="3"/>
  <c r="E6057" i="3"/>
  <c r="E6056" i="3"/>
  <c r="E6055" i="3"/>
  <c r="E6054" i="3"/>
  <c r="E6053" i="3"/>
  <c r="E6052" i="3"/>
  <c r="E6051" i="3"/>
  <c r="E6050" i="3"/>
  <c r="E6049" i="3"/>
  <c r="E6047" i="3"/>
  <c r="E6046" i="3"/>
  <c r="E6045" i="3"/>
  <c r="E6044" i="3"/>
  <c r="E6043" i="3"/>
  <c r="E6041" i="3"/>
  <c r="E6040" i="3"/>
  <c r="E6039" i="3"/>
  <c r="E6038" i="3"/>
  <c r="E6037" i="3"/>
  <c r="E6036" i="3"/>
  <c r="E6035" i="3"/>
  <c r="E6033" i="3"/>
  <c r="E6032" i="3"/>
  <c r="E6031" i="3"/>
  <c r="E6029" i="3"/>
  <c r="E6028" i="3"/>
  <c r="E6027" i="3"/>
  <c r="E6026" i="3"/>
  <c r="E6025" i="3"/>
  <c r="E6024" i="3"/>
  <c r="E6023" i="3"/>
  <c r="E6022" i="3"/>
  <c r="E6021" i="3"/>
  <c r="E6020" i="3"/>
  <c r="E6019" i="3"/>
  <c r="E6018" i="3"/>
  <c r="E6017" i="3"/>
  <c r="E6016" i="3"/>
  <c r="E6015" i="3"/>
  <c r="E6014" i="3"/>
  <c r="E6013" i="3"/>
  <c r="E6012" i="3"/>
  <c r="E6011" i="3"/>
  <c r="E6010" i="3"/>
  <c r="E6009" i="3"/>
  <c r="E6007" i="3"/>
  <c r="E6006" i="3"/>
  <c r="E6005" i="3"/>
  <c r="E6004" i="3"/>
  <c r="E6003" i="3"/>
  <c r="E6002" i="3"/>
  <c r="E6001" i="3"/>
  <c r="E6000" i="3"/>
  <c r="E5999" i="3"/>
  <c r="E5998" i="3"/>
  <c r="E5997" i="3"/>
  <c r="E5996" i="3"/>
  <c r="E5995" i="3"/>
  <c r="E5994" i="3"/>
  <c r="E5993" i="3"/>
  <c r="E5992" i="3"/>
  <c r="E5991" i="3"/>
  <c r="E5990" i="3"/>
  <c r="E5989" i="3"/>
  <c r="E5988" i="3"/>
  <c r="E5986" i="3"/>
  <c r="E5985" i="3"/>
  <c r="E5984" i="3"/>
  <c r="E5983" i="3"/>
  <c r="E5982" i="3"/>
  <c r="E5981" i="3"/>
  <c r="E5980" i="3"/>
  <c r="E5979" i="3"/>
  <c r="E5978" i="3"/>
  <c r="E5977" i="3"/>
  <c r="E5976" i="3"/>
  <c r="E5974" i="3"/>
  <c r="E5973" i="3"/>
  <c r="E5972" i="3"/>
  <c r="E5971" i="3"/>
  <c r="E5970" i="3"/>
  <c r="E5969" i="3"/>
  <c r="E5968" i="3"/>
  <c r="E5967" i="3"/>
  <c r="E5966" i="3"/>
  <c r="E5965" i="3"/>
  <c r="E5964" i="3"/>
  <c r="E5963" i="3"/>
  <c r="E5961" i="3"/>
  <c r="E5960" i="3"/>
  <c r="E5959" i="3"/>
  <c r="E5958" i="3"/>
  <c r="E5957" i="3"/>
  <c r="E5956" i="3"/>
  <c r="E5955" i="3"/>
  <c r="E5954" i="3"/>
  <c r="E5953" i="3"/>
  <c r="E5952" i="3"/>
  <c r="E5951" i="3"/>
  <c r="E5950" i="3"/>
  <c r="E5949" i="3"/>
  <c r="E5948" i="3"/>
  <c r="E5946" i="3"/>
  <c r="E5945" i="3"/>
  <c r="E5944" i="3"/>
  <c r="E5943" i="3"/>
  <c r="E5942" i="3"/>
  <c r="E5941" i="3"/>
  <c r="E5940" i="3"/>
  <c r="E5939" i="3"/>
  <c r="E5938" i="3"/>
  <c r="E5937" i="3"/>
  <c r="E5936" i="3"/>
  <c r="E5935" i="3"/>
  <c r="E5934" i="3"/>
  <c r="E5933" i="3"/>
  <c r="E5931" i="3"/>
  <c r="E5930" i="3"/>
  <c r="E5929" i="3"/>
  <c r="E5928" i="3"/>
  <c r="E5927" i="3"/>
  <c r="E5926" i="3"/>
  <c r="E5925" i="3"/>
  <c r="E5924" i="3"/>
  <c r="E5923" i="3"/>
  <c r="E5921" i="3"/>
  <c r="E5920" i="3"/>
  <c r="E5919" i="3"/>
  <c r="E5918" i="3"/>
  <c r="E5917" i="3"/>
  <c r="E5916" i="3"/>
  <c r="E5915" i="3"/>
  <c r="E5914" i="3"/>
  <c r="E5913" i="3"/>
  <c r="E5911" i="3"/>
  <c r="E5910" i="3"/>
  <c r="E5909" i="3"/>
  <c r="E5908" i="3"/>
  <c r="E5907" i="3"/>
  <c r="E5906" i="3"/>
  <c r="E5905" i="3"/>
  <c r="E5903" i="3"/>
  <c r="E5902" i="3"/>
  <c r="E5901" i="3"/>
  <c r="E5900" i="3"/>
  <c r="E5899" i="3"/>
  <c r="E5898" i="3"/>
  <c r="E5897" i="3"/>
  <c r="E5895" i="3"/>
  <c r="E5894" i="3"/>
  <c r="E5893" i="3"/>
  <c r="E5892" i="3"/>
  <c r="E5891" i="3"/>
  <c r="E5890" i="3"/>
  <c r="E5889" i="3"/>
  <c r="E5887" i="3"/>
  <c r="E5886" i="3"/>
  <c r="E5885" i="3"/>
  <c r="E5884" i="3"/>
  <c r="E5883" i="3"/>
  <c r="E5882" i="3"/>
  <c r="E5881" i="3"/>
  <c r="E5880" i="3"/>
  <c r="E5879" i="3"/>
  <c r="E5878" i="3"/>
  <c r="E5877" i="3"/>
  <c r="E5876" i="3"/>
  <c r="E5874" i="3"/>
  <c r="E5873" i="3"/>
  <c r="E5872" i="3"/>
  <c r="E5871" i="3"/>
  <c r="E5870" i="3"/>
  <c r="E5869" i="3"/>
  <c r="E5868" i="3"/>
  <c r="E5867" i="3"/>
  <c r="E5866" i="3"/>
  <c r="E5865" i="3"/>
  <c r="E5864" i="3"/>
  <c r="E5863" i="3"/>
  <c r="E5861" i="3"/>
  <c r="E5860" i="3"/>
  <c r="E5859" i="3"/>
  <c r="E5858" i="3"/>
  <c r="E5857" i="3"/>
  <c r="E5856" i="3"/>
  <c r="E5855" i="3"/>
  <c r="E5854" i="3"/>
  <c r="E5853" i="3"/>
  <c r="E5852" i="3"/>
  <c r="E5851" i="3"/>
  <c r="E5850" i="3"/>
  <c r="E5848" i="3"/>
  <c r="E5847" i="3"/>
  <c r="E5846" i="3"/>
  <c r="E5845" i="3"/>
  <c r="E5843" i="3"/>
  <c r="E5842" i="3"/>
  <c r="E5841" i="3"/>
  <c r="E5840" i="3"/>
  <c r="E5839" i="3"/>
  <c r="E5837" i="3"/>
  <c r="E5836" i="3"/>
  <c r="E5835" i="3"/>
  <c r="E5834" i="3"/>
  <c r="E5833" i="3"/>
  <c r="E5832" i="3"/>
  <c r="E5831" i="3"/>
  <c r="E5830" i="3"/>
  <c r="E5829" i="3"/>
  <c r="E5828" i="3"/>
  <c r="E5827" i="3"/>
  <c r="E5826" i="3"/>
  <c r="E5825" i="3"/>
  <c r="E5824" i="3"/>
  <c r="E5822" i="3"/>
  <c r="E5821" i="3"/>
  <c r="E5820" i="3"/>
  <c r="E5819" i="3"/>
  <c r="E5818" i="3"/>
  <c r="E5817" i="3"/>
  <c r="E5816" i="3"/>
  <c r="E5815" i="3"/>
  <c r="E5814" i="3"/>
  <c r="E5813" i="3"/>
  <c r="E5812" i="3"/>
  <c r="E5811" i="3"/>
  <c r="E5810" i="3"/>
  <c r="E5809" i="3"/>
  <c r="E5808" i="3"/>
  <c r="E5806" i="3"/>
  <c r="E5805" i="3"/>
  <c r="E5804" i="3"/>
  <c r="E5803" i="3"/>
  <c r="E5801" i="3"/>
  <c r="E5800" i="3"/>
  <c r="E5799" i="3"/>
  <c r="E5798" i="3"/>
  <c r="E5796" i="3"/>
  <c r="E5795" i="3"/>
  <c r="E5794" i="3"/>
  <c r="E5793" i="3"/>
  <c r="E5792" i="3"/>
  <c r="E5791" i="3"/>
  <c r="E5789" i="3"/>
  <c r="E5788" i="3"/>
  <c r="E5787" i="3"/>
  <c r="E5786" i="3"/>
  <c r="E5785" i="3"/>
  <c r="E5784" i="3"/>
  <c r="E5782" i="3"/>
  <c r="E5781" i="3"/>
  <c r="E5780" i="3"/>
  <c r="E5779" i="3"/>
  <c r="E5778" i="3"/>
  <c r="E5777" i="3"/>
  <c r="E5776" i="3"/>
  <c r="E5775" i="3"/>
  <c r="E5774" i="3"/>
  <c r="E5773" i="3"/>
  <c r="E5772" i="3"/>
  <c r="E5771" i="3"/>
  <c r="E5770" i="3"/>
  <c r="E5768" i="3"/>
  <c r="E5767" i="3"/>
  <c r="E5766" i="3"/>
  <c r="E5765" i="3"/>
  <c r="E5764" i="3"/>
  <c r="E5763" i="3"/>
  <c r="E5762" i="3"/>
  <c r="E5761" i="3"/>
  <c r="E5760" i="3"/>
  <c r="E5759" i="3"/>
  <c r="E5758" i="3"/>
  <c r="E5757" i="3"/>
  <c r="E5756" i="3"/>
  <c r="E5754" i="3"/>
  <c r="E5753" i="3"/>
  <c r="E5752" i="3"/>
  <c r="E5751" i="3"/>
  <c r="E5750" i="3"/>
  <c r="E5749" i="3"/>
  <c r="E5748" i="3"/>
  <c r="E5746" i="3"/>
  <c r="E5745" i="3"/>
  <c r="E5744" i="3"/>
  <c r="E5743" i="3"/>
  <c r="E5742" i="3"/>
  <c r="E5741" i="3"/>
  <c r="E5740" i="3"/>
  <c r="E5738" i="3"/>
  <c r="E5737" i="3"/>
  <c r="E5736" i="3"/>
  <c r="E5735" i="3"/>
  <c r="E5734" i="3"/>
  <c r="E5733" i="3"/>
  <c r="E5731" i="3"/>
  <c r="E5730" i="3"/>
  <c r="E5729" i="3"/>
  <c r="E5728" i="3"/>
  <c r="E5727" i="3"/>
  <c r="E5726" i="3"/>
  <c r="E5724" i="3"/>
  <c r="E5723" i="3"/>
  <c r="E5722" i="3"/>
  <c r="E5721" i="3"/>
  <c r="E5720" i="3"/>
  <c r="E5718" i="3"/>
  <c r="E5717" i="3"/>
  <c r="E5716" i="3"/>
  <c r="E5715" i="3"/>
  <c r="E5714" i="3"/>
  <c r="E5712" i="3"/>
  <c r="E5711" i="3"/>
  <c r="E5710" i="3"/>
  <c r="E5709" i="3"/>
  <c r="E5708" i="3"/>
  <c r="E5707" i="3"/>
  <c r="E5705" i="3"/>
  <c r="E5704" i="3"/>
  <c r="E5703" i="3"/>
  <c r="E5702" i="3"/>
  <c r="E5701" i="3"/>
  <c r="E5700" i="3"/>
  <c r="E5699" i="3"/>
  <c r="E5698" i="3"/>
  <c r="E5696" i="3"/>
  <c r="E5695" i="3"/>
  <c r="E5694" i="3"/>
  <c r="E5693" i="3"/>
  <c r="E5692" i="3"/>
  <c r="E5691" i="3"/>
  <c r="E5689" i="3"/>
  <c r="E5688" i="3"/>
  <c r="E5687" i="3"/>
  <c r="E5686" i="3"/>
  <c r="E5685" i="3"/>
  <c r="E5683" i="3"/>
  <c r="E5682" i="3"/>
  <c r="E5681" i="3"/>
  <c r="E5680" i="3"/>
  <c r="E5679" i="3"/>
  <c r="E5678" i="3"/>
  <c r="E5676" i="3"/>
  <c r="E5675" i="3"/>
  <c r="E5674" i="3"/>
  <c r="E5673" i="3"/>
  <c r="E5672" i="3"/>
  <c r="E5671" i="3"/>
  <c r="E5670" i="3"/>
  <c r="E5669" i="3"/>
  <c r="E5668" i="3"/>
  <c r="E5667" i="3"/>
  <c r="E5666" i="3"/>
  <c r="E5665" i="3"/>
  <c r="E5664" i="3"/>
  <c r="E5663" i="3"/>
  <c r="E5662" i="3"/>
  <c r="E5661" i="3"/>
  <c r="E5660" i="3"/>
  <c r="E5659" i="3"/>
  <c r="E5658" i="3"/>
  <c r="E5657" i="3"/>
  <c r="E5656" i="3"/>
  <c r="E5655" i="3"/>
  <c r="E5654" i="3"/>
  <c r="E5652" i="3"/>
  <c r="E5651" i="3"/>
  <c r="E5650" i="3"/>
  <c r="E5649" i="3"/>
  <c r="E5648" i="3"/>
  <c r="E5647" i="3"/>
  <c r="E5646" i="3"/>
  <c r="E5645" i="3"/>
  <c r="E5644" i="3"/>
  <c r="E5643" i="3"/>
  <c r="E5642" i="3"/>
  <c r="E5641" i="3"/>
  <c r="E5640" i="3"/>
  <c r="E5639" i="3"/>
  <c r="E5638" i="3"/>
  <c r="E5637" i="3"/>
  <c r="E5636" i="3"/>
  <c r="E5635" i="3"/>
  <c r="E5634" i="3"/>
  <c r="E5633" i="3"/>
  <c r="E5632" i="3"/>
  <c r="E5631" i="3"/>
  <c r="E5629" i="3"/>
  <c r="E5628" i="3"/>
  <c r="E5627" i="3"/>
  <c r="E5626" i="3"/>
  <c r="E5625" i="3"/>
  <c r="E5624" i="3"/>
  <c r="E5623" i="3"/>
  <c r="E5622" i="3"/>
  <c r="E5621" i="3"/>
  <c r="E5620" i="3"/>
  <c r="E5619" i="3"/>
  <c r="E5618" i="3"/>
  <c r="E5616" i="3"/>
  <c r="E5615" i="3"/>
  <c r="E5614" i="3"/>
  <c r="E5613" i="3"/>
  <c r="E5612" i="3"/>
  <c r="E5611" i="3"/>
  <c r="E5610" i="3"/>
  <c r="E5609" i="3"/>
  <c r="E5608" i="3"/>
  <c r="E5607" i="3"/>
  <c r="E5606" i="3"/>
  <c r="E5605" i="3"/>
  <c r="E5603" i="3"/>
  <c r="E5602" i="3"/>
  <c r="E5601" i="3"/>
  <c r="E5600" i="3"/>
  <c r="E5599" i="3"/>
  <c r="E5597" i="3"/>
  <c r="E5596" i="3"/>
  <c r="E5594" i="3"/>
  <c r="E5593" i="3"/>
  <c r="E5592" i="3"/>
  <c r="E5591" i="3"/>
  <c r="E5590" i="3"/>
  <c r="E5588" i="3"/>
  <c r="E5587" i="3"/>
  <c r="E5586" i="3"/>
  <c r="E5585" i="3"/>
  <c r="E5584" i="3"/>
  <c r="E5583" i="3"/>
  <c r="E5581" i="3"/>
  <c r="E5580" i="3"/>
  <c r="E5579" i="3"/>
  <c r="E5578" i="3"/>
  <c r="E5577" i="3"/>
  <c r="E5576" i="3"/>
  <c r="E5575" i="3"/>
  <c r="E5574" i="3"/>
  <c r="E5572" i="3"/>
  <c r="E5571" i="3"/>
  <c r="E5570" i="3"/>
  <c r="E5569" i="3"/>
  <c r="E5568" i="3"/>
  <c r="E5567" i="3"/>
  <c r="E5566" i="3"/>
  <c r="E5564" i="3"/>
  <c r="E5563" i="3"/>
  <c r="E5562" i="3"/>
  <c r="E5561" i="3"/>
  <c r="E5560" i="3"/>
  <c r="E5559" i="3"/>
  <c r="E5558" i="3"/>
  <c r="E5556" i="3"/>
  <c r="E5555" i="3"/>
  <c r="E5554" i="3"/>
  <c r="E5553" i="3"/>
  <c r="E5552" i="3"/>
  <c r="E5551" i="3"/>
  <c r="E5549" i="3"/>
  <c r="E5548" i="3"/>
  <c r="E5547" i="3"/>
  <c r="E5546" i="3"/>
  <c r="E5545" i="3"/>
  <c r="E5543" i="3"/>
  <c r="E5541" i="3"/>
  <c r="E5540" i="3"/>
  <c r="E5539" i="3"/>
  <c r="E5538" i="3"/>
  <c r="E5537" i="3"/>
  <c r="E5535" i="3"/>
  <c r="E5534" i="3"/>
  <c r="E5533" i="3"/>
  <c r="E5531" i="3"/>
  <c r="E5530" i="3"/>
  <c r="E5528" i="3"/>
  <c r="E5527" i="3"/>
  <c r="E5526" i="3"/>
  <c r="E5525" i="3"/>
  <c r="E5523" i="3"/>
  <c r="E5522" i="3"/>
  <c r="E5521" i="3"/>
  <c r="E5519" i="3"/>
  <c r="E5518" i="3"/>
  <c r="E5516" i="3"/>
  <c r="E5515" i="3"/>
  <c r="E5513" i="3"/>
  <c r="E5512" i="3"/>
  <c r="E5511" i="3"/>
  <c r="E5510" i="3"/>
  <c r="E5508" i="3"/>
  <c r="E5507" i="3"/>
  <c r="E5505" i="3"/>
  <c r="E5503" i="3"/>
  <c r="E5502" i="3"/>
  <c r="E5501" i="3"/>
  <c r="E5500" i="3"/>
  <c r="E5498" i="3"/>
  <c r="E5497" i="3"/>
  <c r="E5496" i="3"/>
  <c r="E5495" i="3"/>
  <c r="E5494" i="3"/>
  <c r="E5493" i="3"/>
  <c r="E5492" i="3"/>
  <c r="E5490" i="3"/>
  <c r="E5489" i="3"/>
  <c r="E5488" i="3"/>
  <c r="E5487" i="3"/>
  <c r="E5485" i="3"/>
  <c r="E5484" i="3"/>
  <c r="E5483" i="3"/>
  <c r="E5482" i="3"/>
  <c r="E5480" i="3"/>
  <c r="E5479" i="3"/>
  <c r="E5478" i="3"/>
  <c r="E5477" i="3"/>
  <c r="E5476" i="3"/>
  <c r="E5475" i="3"/>
  <c r="E5473" i="3"/>
  <c r="E5472" i="3"/>
  <c r="E5471" i="3"/>
  <c r="E5470" i="3"/>
  <c r="E5468" i="3"/>
  <c r="E5467" i="3"/>
  <c r="E5466" i="3"/>
  <c r="E5465" i="3"/>
  <c r="E5464" i="3"/>
  <c r="E5463" i="3"/>
  <c r="E5462" i="3"/>
  <c r="E5461" i="3"/>
  <c r="E5460" i="3"/>
  <c r="E5459" i="3"/>
  <c r="E5458" i="3"/>
  <c r="E5457" i="3"/>
  <c r="E5456" i="3"/>
  <c r="E5455" i="3"/>
  <c r="E5454" i="3"/>
  <c r="E5453" i="3"/>
  <c r="E5451" i="3"/>
  <c r="E5450" i="3"/>
  <c r="E5449" i="3"/>
  <c r="E5448" i="3"/>
  <c r="E5447" i="3"/>
  <c r="E5446" i="3"/>
  <c r="E5445" i="3"/>
  <c r="E5444" i="3"/>
  <c r="E5443" i="3"/>
  <c r="E5442" i="3"/>
  <c r="E5441" i="3"/>
  <c r="E5440" i="3"/>
  <c r="E5439" i="3"/>
  <c r="E5438" i="3"/>
  <c r="E5437" i="3"/>
  <c r="E5436" i="3"/>
  <c r="E5435" i="3"/>
  <c r="E5433" i="3"/>
  <c r="E5432" i="3"/>
  <c r="E5431" i="3"/>
  <c r="E5430" i="3"/>
  <c r="E5429" i="3"/>
  <c r="E5428" i="3"/>
  <c r="E5426" i="3"/>
  <c r="E5425" i="3"/>
  <c r="E5424" i="3"/>
  <c r="E5423" i="3"/>
  <c r="E5422" i="3"/>
  <c r="E5421" i="3"/>
  <c r="E5419" i="3"/>
  <c r="E5418" i="3"/>
  <c r="E5417" i="3"/>
  <c r="E5415" i="3"/>
  <c r="E5414" i="3"/>
  <c r="E5413" i="3"/>
  <c r="E5411" i="3"/>
  <c r="E5410" i="3"/>
  <c r="E5409" i="3"/>
  <c r="E5408" i="3"/>
  <c r="E5406" i="3"/>
  <c r="E5405" i="3"/>
  <c r="E5404" i="3"/>
  <c r="E5403" i="3"/>
  <c r="E5401" i="3"/>
  <c r="E5400" i="3"/>
  <c r="E5399" i="3"/>
  <c r="E5398" i="3"/>
  <c r="E5396" i="3"/>
  <c r="E5395" i="3"/>
  <c r="E5394" i="3"/>
  <c r="E5393" i="3"/>
  <c r="E5391" i="3"/>
  <c r="E5390" i="3"/>
  <c r="E5389" i="3"/>
  <c r="E5388" i="3"/>
  <c r="E5387" i="3"/>
  <c r="E5386" i="3"/>
  <c r="E5385" i="3"/>
  <c r="E5384" i="3"/>
  <c r="E5382" i="3"/>
  <c r="E5381" i="3"/>
  <c r="E5380" i="3"/>
  <c r="E5379" i="3"/>
  <c r="E5378" i="3"/>
  <c r="E5377" i="3"/>
  <c r="E5376" i="3"/>
  <c r="E5375" i="3"/>
  <c r="E5374" i="3"/>
  <c r="E5372" i="3"/>
  <c r="E5371" i="3"/>
  <c r="E5370" i="3"/>
  <c r="E5369" i="3"/>
  <c r="E5368" i="3"/>
  <c r="E5366" i="3"/>
  <c r="E5365" i="3"/>
  <c r="E5364" i="3"/>
  <c r="E5362" i="3"/>
  <c r="E5361" i="3"/>
  <c r="E5359" i="3"/>
  <c r="E5358" i="3"/>
  <c r="E5357" i="3"/>
  <c r="E5356" i="3"/>
  <c r="E5354" i="3"/>
  <c r="E5353" i="3"/>
  <c r="E5352" i="3"/>
  <c r="E5351" i="3"/>
  <c r="E5350" i="3"/>
  <c r="E5348" i="3"/>
  <c r="E5347" i="3"/>
  <c r="E5346" i="3"/>
  <c r="E5344" i="3"/>
  <c r="E5343" i="3"/>
  <c r="E5342" i="3"/>
  <c r="E5341" i="3"/>
  <c r="E5340" i="3"/>
  <c r="E5339" i="3"/>
  <c r="E5338" i="3"/>
  <c r="E5336" i="3"/>
  <c r="E5335" i="3"/>
  <c r="E5334" i="3"/>
  <c r="E5333" i="3"/>
  <c r="E5332" i="3"/>
  <c r="E5331" i="3"/>
  <c r="E5330" i="3"/>
  <c r="E5329" i="3"/>
  <c r="E5328" i="3"/>
  <c r="E5327" i="3"/>
  <c r="E5326" i="3"/>
  <c r="E5325" i="3"/>
  <c r="E5324" i="3"/>
  <c r="E5322" i="3"/>
  <c r="E5321" i="3"/>
  <c r="E5320" i="3"/>
  <c r="E5319" i="3"/>
  <c r="E5318" i="3"/>
  <c r="E5317" i="3"/>
  <c r="E5316" i="3"/>
  <c r="E5315" i="3"/>
  <c r="E5314" i="3"/>
  <c r="E5313" i="3"/>
  <c r="E5312" i="3"/>
  <c r="E5311" i="3"/>
  <c r="E5310" i="3"/>
  <c r="E5309" i="3"/>
  <c r="E5307" i="3"/>
  <c r="E5306" i="3"/>
  <c r="E5305" i="3"/>
  <c r="E5304" i="3"/>
  <c r="E5303" i="3"/>
  <c r="E5302" i="3"/>
  <c r="E5301" i="3"/>
  <c r="E5300" i="3"/>
  <c r="E5299" i="3"/>
  <c r="E5298" i="3"/>
  <c r="E5297" i="3"/>
  <c r="E5296" i="3"/>
  <c r="E5294" i="3"/>
  <c r="E5293" i="3"/>
  <c r="E5292" i="3"/>
  <c r="E5291" i="3"/>
  <c r="E5290" i="3"/>
  <c r="E5289" i="3"/>
  <c r="E5288" i="3"/>
  <c r="E5287" i="3"/>
  <c r="E5286" i="3"/>
  <c r="E5285" i="3"/>
  <c r="E5284" i="3"/>
  <c r="E5283" i="3"/>
  <c r="E5282" i="3"/>
  <c r="E5281" i="3"/>
  <c r="E5280" i="3"/>
  <c r="E5279" i="3"/>
  <c r="E5277" i="3"/>
  <c r="E5276" i="3"/>
  <c r="E5275" i="3"/>
  <c r="E5274" i="3"/>
  <c r="E5273" i="3"/>
  <c r="E5272" i="3"/>
  <c r="E5271" i="3"/>
  <c r="E5270" i="3"/>
  <c r="E5268" i="3"/>
  <c r="E5267" i="3"/>
  <c r="E5266" i="3"/>
  <c r="E5265" i="3"/>
  <c r="E5264" i="3"/>
  <c r="E5263" i="3"/>
  <c r="E5262" i="3"/>
  <c r="E5261" i="3"/>
  <c r="E5260" i="3"/>
  <c r="E5259" i="3"/>
  <c r="E5258" i="3"/>
  <c r="E5257" i="3"/>
  <c r="E5256" i="3"/>
  <c r="E5255" i="3"/>
  <c r="E5254" i="3"/>
  <c r="E5252" i="3"/>
  <c r="E5251" i="3"/>
  <c r="E5250" i="3"/>
  <c r="E5249" i="3"/>
  <c r="E5247" i="3"/>
  <c r="E5246" i="3"/>
  <c r="E5245" i="3"/>
  <c r="E5244" i="3"/>
  <c r="E5243" i="3"/>
  <c r="E5242" i="3"/>
  <c r="E5241" i="3"/>
  <c r="E5240" i="3"/>
  <c r="E5239" i="3"/>
  <c r="E5238" i="3"/>
  <c r="E5237" i="3"/>
  <c r="E5236" i="3"/>
  <c r="E5235" i="3"/>
  <c r="E5233" i="3"/>
  <c r="E5232" i="3"/>
  <c r="E5231" i="3"/>
  <c r="E5230" i="3"/>
  <c r="E5229" i="3"/>
  <c r="E5228" i="3"/>
  <c r="E5226" i="3"/>
  <c r="E5225" i="3"/>
  <c r="E5224" i="3"/>
  <c r="E5223" i="3"/>
  <c r="E5221" i="3"/>
  <c r="E5220" i="3"/>
  <c r="E5219" i="3"/>
  <c r="E5218" i="3"/>
  <c r="E5217" i="3"/>
  <c r="E5216" i="3"/>
  <c r="E5215" i="3"/>
  <c r="E5214" i="3"/>
  <c r="E5212" i="3"/>
  <c r="E5211" i="3"/>
  <c r="E5210" i="3"/>
  <c r="E5209" i="3"/>
  <c r="E5208" i="3"/>
  <c r="E5207" i="3"/>
  <c r="E5206" i="3"/>
  <c r="E5205" i="3"/>
  <c r="E5203" i="3"/>
  <c r="E5202" i="3"/>
  <c r="E5201" i="3"/>
  <c r="E5200" i="3"/>
  <c r="E5198" i="3"/>
  <c r="E5197" i="3"/>
  <c r="E5196" i="3"/>
  <c r="E5195" i="3"/>
  <c r="E5194" i="3"/>
  <c r="E5193" i="3"/>
  <c r="E5191" i="3"/>
  <c r="E5190" i="3"/>
  <c r="E5189" i="3"/>
  <c r="E5188" i="3"/>
  <c r="E5187" i="3"/>
  <c r="E5186" i="3"/>
  <c r="E5185" i="3"/>
  <c r="E5184" i="3"/>
  <c r="E5182" i="3"/>
  <c r="E5181" i="3"/>
  <c r="E5180" i="3"/>
  <c r="E5179" i="3"/>
  <c r="E5178" i="3"/>
  <c r="E5177" i="3"/>
  <c r="E5176" i="3"/>
  <c r="E5175" i="3"/>
  <c r="E5174" i="3"/>
  <c r="E5173" i="3"/>
  <c r="E5172" i="3"/>
  <c r="E5171" i="3"/>
  <c r="E5170" i="3"/>
  <c r="E5168" i="3"/>
  <c r="E5167" i="3"/>
  <c r="E5166" i="3"/>
  <c r="E5165" i="3"/>
  <c r="E5164" i="3"/>
  <c r="E5163" i="3"/>
  <c r="E5162" i="3"/>
  <c r="E5161" i="3"/>
  <c r="E5160" i="3"/>
  <c r="E5159" i="3"/>
  <c r="E5158" i="3"/>
  <c r="E5144" i="3"/>
  <c r="E5143" i="3"/>
  <c r="E5142" i="3"/>
  <c r="E5141" i="3"/>
  <c r="E5139" i="3"/>
  <c r="E5138" i="3"/>
  <c r="E5137" i="3"/>
  <c r="E5135" i="3"/>
  <c r="E5134" i="3"/>
  <c r="E5133" i="3"/>
  <c r="E5132" i="3"/>
  <c r="E5130" i="3"/>
  <c r="E5129" i="3"/>
  <c r="E5128" i="3"/>
  <c r="E5126" i="3"/>
  <c r="E5125" i="3"/>
  <c r="E5124" i="3"/>
  <c r="E5122" i="3"/>
  <c r="E5121" i="3"/>
  <c r="E5120" i="3"/>
  <c r="E5119" i="3"/>
  <c r="E5118" i="3"/>
  <c r="E5117" i="3"/>
  <c r="E5115" i="3"/>
  <c r="E5114" i="3"/>
  <c r="E5113" i="3"/>
  <c r="E5112" i="3"/>
  <c r="E5111" i="3"/>
  <c r="E5110" i="3"/>
  <c r="E5109" i="3"/>
  <c r="E5108" i="3"/>
  <c r="E5107" i="3"/>
  <c r="E5105" i="3"/>
  <c r="E5104" i="3"/>
  <c r="E5103" i="3"/>
  <c r="E5102" i="3"/>
  <c r="E5101" i="3"/>
  <c r="E5100" i="3"/>
  <c r="E5098" i="3"/>
  <c r="E5097" i="3"/>
  <c r="E5096" i="3"/>
  <c r="E5095" i="3"/>
  <c r="E5094" i="3"/>
  <c r="E5093" i="3"/>
  <c r="E5091" i="3"/>
  <c r="E5090" i="3"/>
  <c r="E5089" i="3"/>
  <c r="E5088" i="3"/>
  <c r="E5086" i="3"/>
  <c r="E5085" i="3"/>
  <c r="E5084" i="3"/>
  <c r="E5083" i="3"/>
  <c r="E5081" i="3"/>
  <c r="E5080" i="3"/>
  <c r="E5079" i="3"/>
  <c r="E5078" i="3"/>
  <c r="E5077" i="3"/>
  <c r="E5075" i="3"/>
  <c r="E5074" i="3"/>
  <c r="E5073" i="3"/>
  <c r="E5072" i="3"/>
  <c r="E5070" i="3"/>
  <c r="E5069" i="3"/>
  <c r="E5068" i="3"/>
  <c r="E5067" i="3"/>
  <c r="E5065" i="3"/>
  <c r="E5064" i="3"/>
  <c r="E5063" i="3"/>
  <c r="E5062" i="3"/>
  <c r="E5061" i="3"/>
  <c r="E5059" i="3"/>
  <c r="E5058" i="3"/>
  <c r="E5057" i="3"/>
  <c r="E5056" i="3"/>
  <c r="E5055" i="3"/>
  <c r="E5054" i="3"/>
  <c r="E5053" i="3"/>
  <c r="E5051" i="3"/>
  <c r="E5050" i="3"/>
  <c r="E5049" i="3"/>
  <c r="E5048" i="3"/>
  <c r="E5047" i="3"/>
  <c r="E5046" i="3"/>
  <c r="E5045" i="3"/>
  <c r="E5044" i="3"/>
  <c r="E5042" i="3"/>
  <c r="E5040" i="3"/>
  <c r="E5038" i="3"/>
  <c r="E5036" i="3"/>
  <c r="E5034" i="3"/>
  <c r="E5033" i="3"/>
  <c r="E5032" i="3"/>
  <c r="E5031" i="3"/>
  <c r="E5030" i="3"/>
  <c r="E5029" i="3"/>
  <c r="E5028" i="3"/>
  <c r="E5027" i="3"/>
  <c r="E5025" i="3"/>
  <c r="E5024" i="3"/>
  <c r="E5023" i="3"/>
  <c r="E5022" i="3"/>
  <c r="E5021" i="3"/>
  <c r="E5020" i="3"/>
  <c r="E5019" i="3"/>
  <c r="E5018" i="3"/>
  <c r="E5016" i="3"/>
  <c r="E5015" i="3"/>
  <c r="E5014" i="3"/>
  <c r="E5013" i="3"/>
  <c r="E5012" i="3"/>
  <c r="E5011" i="3"/>
  <c r="E5010" i="3"/>
  <c r="E5009" i="3"/>
  <c r="E5008" i="3"/>
  <c r="E5007" i="3"/>
  <c r="E5006" i="3"/>
  <c r="E5005" i="3"/>
  <c r="E5004" i="3"/>
  <c r="E5003" i="3"/>
  <c r="E5002" i="3"/>
  <c r="E5001" i="3"/>
  <c r="E5000" i="3"/>
  <c r="E4999" i="3"/>
  <c r="E4997" i="3"/>
  <c r="E4996" i="3"/>
  <c r="E4995" i="3"/>
  <c r="E4994" i="3"/>
  <c r="E4993" i="3"/>
  <c r="E4992" i="3"/>
  <c r="E4991" i="3"/>
  <c r="E4990" i="3"/>
  <c r="E4989" i="3"/>
  <c r="E4988" i="3"/>
  <c r="E4986" i="3"/>
  <c r="E4985" i="3"/>
  <c r="E4984" i="3"/>
  <c r="E4983" i="3"/>
  <c r="E4982" i="3"/>
  <c r="E4981" i="3"/>
  <c r="E4980" i="3"/>
  <c r="E4979" i="3"/>
  <c r="E4978" i="3"/>
  <c r="E4977" i="3"/>
  <c r="E4976" i="3"/>
  <c r="E4975" i="3"/>
  <c r="E4974" i="3"/>
  <c r="E4973" i="3"/>
  <c r="E4972" i="3"/>
  <c r="E4971" i="3"/>
  <c r="E4969" i="3"/>
  <c r="E4968" i="3"/>
  <c r="E4967" i="3"/>
  <c r="E4966" i="3"/>
  <c r="E4965" i="3"/>
  <c r="E4964" i="3"/>
  <c r="E4963" i="3"/>
  <c r="E4962" i="3"/>
  <c r="E4961" i="3"/>
  <c r="E4959" i="3"/>
  <c r="E4958" i="3"/>
  <c r="E4957" i="3"/>
  <c r="E4956" i="3"/>
  <c r="E4955" i="3"/>
  <c r="E4954" i="3"/>
  <c r="E4953" i="3"/>
  <c r="E4952" i="3"/>
  <c r="E4951" i="3"/>
  <c r="E4950" i="3"/>
  <c r="E4949" i="3"/>
  <c r="E4948" i="3"/>
  <c r="E4947" i="3"/>
  <c r="E4946" i="3"/>
  <c r="E4945" i="3"/>
  <c r="E4944" i="3"/>
  <c r="E4942" i="3"/>
  <c r="E4941" i="3"/>
  <c r="E4940" i="3"/>
  <c r="E4939" i="3"/>
  <c r="E4938" i="3"/>
  <c r="E4937" i="3"/>
  <c r="E4936" i="3"/>
  <c r="E4935" i="3"/>
  <c r="E4934" i="3"/>
  <c r="E4932" i="3"/>
  <c r="E4931" i="3"/>
  <c r="E4929" i="3"/>
  <c r="E4927" i="3"/>
  <c r="E4925" i="3"/>
  <c r="E4924" i="3"/>
  <c r="E4923" i="3"/>
  <c r="E4922" i="3"/>
  <c r="E4921" i="3"/>
  <c r="E4920" i="3"/>
  <c r="E4919" i="3"/>
  <c r="E4918" i="3"/>
  <c r="E4917" i="3"/>
  <c r="E4916" i="3"/>
  <c r="E4915" i="3"/>
  <c r="E4914" i="3"/>
  <c r="E4913" i="3"/>
  <c r="E4912" i="3"/>
  <c r="E4910" i="3"/>
  <c r="E4909" i="3"/>
  <c r="E4908" i="3"/>
  <c r="E4907" i="3"/>
  <c r="E4906" i="3"/>
  <c r="E4905" i="3"/>
  <c r="E4904" i="3"/>
  <c r="E4903" i="3"/>
  <c r="E4902" i="3"/>
  <c r="E4901" i="3"/>
  <c r="E4900" i="3"/>
  <c r="E4899" i="3"/>
  <c r="E4898" i="3"/>
  <c r="E4896" i="3"/>
  <c r="E4895" i="3"/>
  <c r="E4894" i="3"/>
  <c r="E4893" i="3"/>
  <c r="E4892" i="3"/>
  <c r="E4891" i="3"/>
  <c r="E4890" i="3"/>
  <c r="E4888" i="3"/>
  <c r="E4887" i="3"/>
  <c r="E4886" i="3"/>
  <c r="E4885" i="3"/>
  <c r="E4884" i="3"/>
  <c r="E4883" i="3"/>
  <c r="E4882" i="3"/>
  <c r="E4880" i="3"/>
  <c r="E4879" i="3"/>
  <c r="E4878" i="3"/>
  <c r="E4877" i="3"/>
  <c r="E4876" i="3"/>
  <c r="E4875" i="3"/>
  <c r="E4874" i="3"/>
  <c r="E4873" i="3"/>
  <c r="E4872" i="3"/>
  <c r="E4871" i="3"/>
  <c r="E4870" i="3"/>
  <c r="E4869" i="3"/>
  <c r="E4868" i="3"/>
  <c r="E4867" i="3"/>
  <c r="E4865" i="3"/>
  <c r="E4864" i="3"/>
  <c r="E4863" i="3"/>
  <c r="E4862" i="3"/>
  <c r="E4861" i="3"/>
  <c r="E4860" i="3"/>
  <c r="E4859" i="3"/>
  <c r="E4858" i="3"/>
  <c r="E4857" i="3"/>
  <c r="E4856" i="3"/>
  <c r="E4855" i="3"/>
  <c r="E4854" i="3"/>
  <c r="E4853" i="3"/>
  <c r="E4852" i="3"/>
  <c r="E4851" i="3"/>
  <c r="E4850" i="3"/>
  <c r="E4849" i="3"/>
  <c r="E4848" i="3"/>
  <c r="E4846" i="3"/>
  <c r="E4845" i="3"/>
  <c r="E4844" i="3"/>
  <c r="E4843" i="3"/>
  <c r="E4842" i="3"/>
  <c r="E4841" i="3"/>
  <c r="E4840" i="3"/>
  <c r="E4839" i="3"/>
  <c r="E4838" i="3"/>
  <c r="E4837" i="3"/>
  <c r="E4836" i="3"/>
  <c r="E4835" i="3"/>
  <c r="E4834" i="3"/>
  <c r="E4833" i="3"/>
  <c r="E4832" i="3"/>
  <c r="E4831" i="3"/>
  <c r="E4829" i="3"/>
  <c r="E4828" i="3"/>
  <c r="E4827" i="3"/>
  <c r="E4826" i="3"/>
  <c r="E4825" i="3"/>
  <c r="E4824" i="3"/>
  <c r="E4823" i="3"/>
  <c r="E4821" i="3"/>
  <c r="E4820" i="3"/>
  <c r="E4819" i="3"/>
  <c r="E4818" i="3"/>
  <c r="E4817" i="3"/>
  <c r="E4816" i="3"/>
  <c r="E4815" i="3"/>
  <c r="E4813" i="3"/>
  <c r="E4812" i="3"/>
  <c r="E4810" i="3"/>
  <c r="E4809" i="3"/>
  <c r="E4807" i="3"/>
  <c r="E4806" i="3"/>
  <c r="E4805" i="3"/>
  <c r="E4804" i="3"/>
  <c r="E4803" i="3"/>
  <c r="E4802" i="3"/>
  <c r="E4801" i="3"/>
  <c r="E4799" i="3"/>
  <c r="E4798" i="3"/>
  <c r="E4797" i="3"/>
  <c r="E4796" i="3"/>
  <c r="E4795" i="3"/>
  <c r="E4794" i="3"/>
  <c r="E4793" i="3"/>
  <c r="E4791" i="3"/>
  <c r="E4790" i="3"/>
  <c r="E4789" i="3"/>
  <c r="E4788" i="3"/>
  <c r="E4787" i="3"/>
  <c r="E4786" i="3"/>
  <c r="E4785" i="3"/>
  <c r="E4783" i="3"/>
  <c r="E4782" i="3"/>
  <c r="E4781" i="3"/>
  <c r="E4780" i="3"/>
  <c r="E4779" i="3"/>
  <c r="E4778" i="3"/>
  <c r="E4777" i="3"/>
  <c r="E4775" i="3"/>
  <c r="E4774" i="3"/>
  <c r="E4773" i="3"/>
  <c r="E4772" i="3"/>
  <c r="E4771" i="3"/>
  <c r="E4770" i="3"/>
  <c r="E4769" i="3"/>
  <c r="E4767" i="3"/>
  <c r="E4766" i="3"/>
  <c r="E4765" i="3"/>
  <c r="E4764" i="3"/>
  <c r="E4763" i="3"/>
  <c r="E4762" i="3"/>
  <c r="E4761" i="3"/>
  <c r="E4760" i="3"/>
  <c r="E4758" i="3"/>
  <c r="E4757" i="3"/>
  <c r="E4756" i="3"/>
  <c r="E4755" i="3"/>
  <c r="E4754" i="3"/>
  <c r="E4753" i="3"/>
  <c r="E4752" i="3"/>
  <c r="E4751" i="3"/>
  <c r="E4750" i="3"/>
  <c r="E4749" i="3"/>
  <c r="E4748" i="3"/>
  <c r="E4747" i="3"/>
  <c r="E4746" i="3"/>
  <c r="E4745" i="3"/>
  <c r="E4744" i="3"/>
  <c r="E4743" i="3"/>
  <c r="E4742" i="3"/>
  <c r="E4741" i="3"/>
  <c r="E4740" i="3"/>
  <c r="E4739" i="3"/>
  <c r="E4737" i="3"/>
  <c r="E4736" i="3"/>
  <c r="E4735" i="3"/>
  <c r="E4734" i="3"/>
  <c r="E4733" i="3"/>
  <c r="E4732" i="3"/>
  <c r="E4731" i="3"/>
  <c r="E4730" i="3"/>
  <c r="E4729" i="3"/>
  <c r="E4728" i="3"/>
  <c r="E4727" i="3"/>
  <c r="E4726" i="3"/>
  <c r="E4725" i="3"/>
  <c r="E4724" i="3"/>
  <c r="E4723" i="3"/>
  <c r="E4722" i="3"/>
  <c r="E4721" i="3"/>
  <c r="E4720" i="3"/>
  <c r="E4719" i="3"/>
  <c r="E4717" i="3"/>
  <c r="E4716" i="3"/>
  <c r="E4715" i="3"/>
  <c r="E4714" i="3"/>
  <c r="E4713" i="3"/>
  <c r="E4712" i="3"/>
  <c r="E4711" i="3"/>
  <c r="E4709" i="3"/>
  <c r="E4708" i="3"/>
  <c r="E4707" i="3"/>
  <c r="E4706" i="3"/>
  <c r="E4705" i="3"/>
  <c r="E4704" i="3"/>
  <c r="E4703" i="3"/>
  <c r="E4701" i="3"/>
  <c r="E4700" i="3"/>
  <c r="E4699" i="3"/>
  <c r="E4698" i="3"/>
  <c r="E4697" i="3"/>
  <c r="E4696" i="3"/>
  <c r="E4695" i="3"/>
  <c r="E4693" i="3"/>
  <c r="E4692" i="3"/>
  <c r="E4691" i="3"/>
  <c r="E4690" i="3"/>
  <c r="E4689" i="3"/>
  <c r="E4688" i="3"/>
  <c r="E4687" i="3"/>
  <c r="E4685" i="3"/>
  <c r="E4684" i="3"/>
  <c r="E4683" i="3"/>
  <c r="E4681" i="3"/>
  <c r="E4680" i="3"/>
  <c r="E4679" i="3"/>
  <c r="E4678" i="3"/>
  <c r="E4677" i="3"/>
  <c r="E4676" i="3"/>
  <c r="E4675" i="3"/>
  <c r="E4674" i="3"/>
  <c r="E4673" i="3"/>
  <c r="E4672" i="3"/>
  <c r="E4671" i="3"/>
  <c r="E4670" i="3"/>
  <c r="E4669" i="3"/>
  <c r="E4668" i="3"/>
  <c r="E4642" i="3"/>
  <c r="E4641" i="3"/>
  <c r="E4640" i="3"/>
  <c r="E4639" i="3"/>
  <c r="E4638" i="3"/>
  <c r="E4637" i="3"/>
  <c r="E4636" i="3"/>
  <c r="E4635" i="3"/>
  <c r="E4634" i="3"/>
  <c r="E4632" i="3"/>
  <c r="E4631" i="3"/>
  <c r="E4630" i="3"/>
  <c r="E4629" i="3"/>
  <c r="E4628" i="3"/>
  <c r="E4627" i="3"/>
  <c r="E4626" i="3"/>
  <c r="E4625" i="3"/>
  <c r="E4624" i="3"/>
  <c r="E4623" i="3"/>
  <c r="E4622" i="3"/>
  <c r="E4621" i="3"/>
  <c r="E4620" i="3"/>
  <c r="E4619" i="3"/>
  <c r="E4618" i="3"/>
  <c r="E4617" i="3"/>
  <c r="E4616" i="3"/>
  <c r="E4614" i="3"/>
  <c r="E4613" i="3"/>
  <c r="E4612" i="3"/>
  <c r="E4611" i="3"/>
  <c r="E4610" i="3"/>
  <c r="E4609" i="3"/>
  <c r="E4606" i="3"/>
  <c r="E4605" i="3"/>
  <c r="E4604" i="3"/>
  <c r="E4603" i="3"/>
  <c r="E4602" i="3"/>
  <c r="E4601" i="3"/>
  <c r="E4600" i="3"/>
  <c r="E4598" i="3"/>
  <c r="E4597" i="3"/>
  <c r="E4596" i="3"/>
  <c r="E4595" i="3"/>
  <c r="E4594" i="3"/>
  <c r="E4593" i="3"/>
  <c r="E4592" i="3"/>
  <c r="E4590" i="3"/>
  <c r="E4589" i="3"/>
  <c r="E4588" i="3"/>
  <c r="E4587" i="3"/>
  <c r="E4586" i="3"/>
  <c r="E4585" i="3"/>
  <c r="E4584" i="3"/>
  <c r="E4583" i="3"/>
  <c r="E4581" i="3"/>
  <c r="E4580" i="3"/>
  <c r="E4579" i="3"/>
  <c r="E4578" i="3"/>
  <c r="E4577" i="3"/>
  <c r="E4576" i="3"/>
  <c r="E4575" i="3"/>
  <c r="E4573" i="3"/>
  <c r="E4572" i="3"/>
  <c r="E4571" i="3"/>
  <c r="E4570" i="3"/>
  <c r="E4569" i="3"/>
  <c r="E4568" i="3"/>
  <c r="E4567" i="3"/>
  <c r="E4566" i="3"/>
  <c r="E4564" i="3"/>
  <c r="E4563" i="3"/>
  <c r="E4562" i="3"/>
  <c r="E4561" i="3"/>
  <c r="E4560" i="3"/>
  <c r="E4559" i="3"/>
  <c r="E4558" i="3"/>
  <c r="E4557" i="3"/>
  <c r="E4555" i="3"/>
  <c r="E4554" i="3"/>
  <c r="E4553" i="3"/>
  <c r="E4552" i="3"/>
  <c r="E4551" i="3"/>
  <c r="E4550" i="3"/>
  <c r="E4549" i="3"/>
  <c r="E4548" i="3"/>
  <c r="E4546" i="3"/>
  <c r="E4545" i="3"/>
  <c r="E4544" i="3"/>
  <c r="E4543" i="3"/>
  <c r="E4542" i="3"/>
  <c r="E4541" i="3"/>
  <c r="E4540" i="3"/>
  <c r="E4539" i="3"/>
  <c r="E4537" i="3"/>
  <c r="E4536" i="3"/>
  <c r="E4535" i="3"/>
  <c r="E4534" i="3"/>
  <c r="E4533" i="3"/>
  <c r="E4532" i="3"/>
  <c r="E4531" i="3"/>
  <c r="E4530" i="3"/>
  <c r="E4529" i="3"/>
  <c r="E4528" i="3"/>
  <c r="E4527" i="3"/>
  <c r="E4526" i="3"/>
  <c r="E4525" i="3"/>
  <c r="E4524" i="3"/>
  <c r="E4522" i="3"/>
  <c r="E4521" i="3"/>
  <c r="E4520" i="3"/>
  <c r="E4519" i="3"/>
  <c r="E4518" i="3"/>
  <c r="E4517" i="3"/>
  <c r="E4516" i="3"/>
  <c r="E4515" i="3"/>
  <c r="E4514" i="3"/>
  <c r="E4513" i="3"/>
  <c r="E4512" i="3"/>
  <c r="E4511" i="3"/>
  <c r="E4510" i="3"/>
  <c r="E4509" i="3"/>
  <c r="E4508" i="3"/>
  <c r="E4507" i="3"/>
  <c r="E4506" i="3"/>
  <c r="E4504" i="3"/>
  <c r="E4503" i="3"/>
  <c r="E4502" i="3"/>
  <c r="E4501" i="3"/>
  <c r="E4500" i="3"/>
  <c r="E4499" i="3"/>
  <c r="E4498" i="3"/>
  <c r="E4497" i="3"/>
  <c r="E4496" i="3"/>
  <c r="E4495" i="3"/>
  <c r="E4494" i="3"/>
  <c r="E4493" i="3"/>
  <c r="E4492" i="3"/>
  <c r="E4491" i="3"/>
  <c r="E4490" i="3"/>
  <c r="E4489" i="3"/>
  <c r="E4488" i="3"/>
  <c r="E4486" i="3"/>
  <c r="E4485" i="3"/>
  <c r="E4484" i="3"/>
  <c r="E4483" i="3"/>
  <c r="E4482" i="3"/>
  <c r="E4481" i="3"/>
  <c r="E4480" i="3"/>
  <c r="E4479" i="3"/>
  <c r="E4478" i="3"/>
  <c r="E4477" i="3"/>
  <c r="E4476" i="3"/>
  <c r="E4475" i="3"/>
  <c r="E4474" i="3"/>
  <c r="E4472" i="3"/>
  <c r="E4471" i="3"/>
  <c r="E4470" i="3"/>
  <c r="E4469" i="3"/>
  <c r="E4468" i="3"/>
  <c r="E4467" i="3"/>
  <c r="E4466" i="3"/>
  <c r="E4465" i="3"/>
  <c r="E4464" i="3"/>
  <c r="E4463" i="3"/>
  <c r="E4462" i="3"/>
  <c r="E4461" i="3"/>
  <c r="E4460" i="3"/>
  <c r="E4458" i="3"/>
  <c r="E4457" i="3"/>
  <c r="E4456" i="3"/>
  <c r="E4455" i="3"/>
  <c r="E4454" i="3"/>
  <c r="E4453" i="3"/>
  <c r="E4452" i="3"/>
  <c r="E4451" i="3"/>
  <c r="E4450" i="3"/>
  <c r="E4449" i="3"/>
  <c r="E4448" i="3"/>
  <c r="E4447" i="3"/>
  <c r="E4446" i="3"/>
  <c r="E4444" i="3"/>
  <c r="E4443" i="3"/>
  <c r="E4442" i="3"/>
  <c r="E4441" i="3"/>
  <c r="E4440" i="3"/>
  <c r="E4439" i="3"/>
  <c r="E4438" i="3"/>
  <c r="E4437" i="3"/>
  <c r="E4436" i="3"/>
  <c r="E4435" i="3"/>
  <c r="E4434" i="3"/>
  <c r="E4433" i="3"/>
  <c r="E4432" i="3"/>
  <c r="E4430" i="3"/>
  <c r="E4429" i="3"/>
  <c r="E4428" i="3"/>
  <c r="E4427" i="3"/>
  <c r="E4426" i="3"/>
  <c r="E4425" i="3"/>
  <c r="E4424" i="3"/>
  <c r="E4423" i="3"/>
  <c r="E4421" i="3"/>
  <c r="E4420" i="3"/>
  <c r="E4419" i="3"/>
  <c r="E4418" i="3"/>
  <c r="E4417" i="3"/>
  <c r="E4416" i="3"/>
  <c r="E4415" i="3"/>
  <c r="E4414" i="3"/>
  <c r="E4412" i="3"/>
  <c r="E4411" i="3"/>
  <c r="E4410" i="3"/>
  <c r="E4409" i="3"/>
  <c r="E4408" i="3"/>
  <c r="E4407" i="3"/>
  <c r="E4406" i="3"/>
  <c r="E4405" i="3"/>
  <c r="E4403" i="3"/>
  <c r="E4402" i="3"/>
  <c r="E4401" i="3"/>
  <c r="E4400" i="3"/>
  <c r="E4399" i="3"/>
  <c r="E4398" i="3"/>
  <c r="E4397" i="3"/>
  <c r="E4396" i="3"/>
  <c r="E4394" i="3"/>
  <c r="E4393" i="3"/>
  <c r="E4392" i="3"/>
  <c r="E4391" i="3"/>
  <c r="E4390" i="3"/>
  <c r="E4389" i="3"/>
  <c r="E4388" i="3"/>
  <c r="E4387" i="3"/>
  <c r="E4385" i="3"/>
  <c r="E4384" i="3"/>
  <c r="E4383" i="3"/>
  <c r="E4382" i="3"/>
  <c r="E4381" i="3"/>
  <c r="E4380" i="3"/>
  <c r="E4379" i="3"/>
  <c r="E4378" i="3"/>
  <c r="E4376" i="3"/>
  <c r="E4375" i="3"/>
  <c r="E4374" i="3"/>
  <c r="E4373" i="3"/>
  <c r="E4372" i="3"/>
  <c r="E4371" i="3"/>
  <c r="E4370" i="3"/>
  <c r="E4369" i="3"/>
  <c r="E4368" i="3"/>
  <c r="E4367" i="3"/>
  <c r="E4366" i="3"/>
  <c r="E4365" i="3"/>
  <c r="E4364" i="3"/>
  <c r="E4363" i="3"/>
  <c r="E4362" i="3"/>
  <c r="E4361" i="3"/>
  <c r="E4360" i="3"/>
  <c r="E4359" i="3"/>
  <c r="E4358" i="3"/>
  <c r="E4357" i="3"/>
  <c r="E4356" i="3"/>
  <c r="E4355" i="3"/>
  <c r="E4353" i="3"/>
  <c r="E4352" i="3"/>
  <c r="E4351" i="3"/>
  <c r="E4350" i="3"/>
  <c r="E4349" i="3"/>
  <c r="E4348" i="3"/>
  <c r="E4347" i="3"/>
  <c r="E4346" i="3"/>
  <c r="E4345" i="3"/>
  <c r="E4344" i="3"/>
  <c r="E4343" i="3"/>
  <c r="E4342" i="3"/>
  <c r="E4341" i="3"/>
  <c r="E4340" i="3"/>
  <c r="E4339" i="3"/>
  <c r="E4338" i="3"/>
  <c r="E4337" i="3"/>
  <c r="E4336" i="3"/>
  <c r="E4335" i="3"/>
  <c r="E4334" i="3"/>
  <c r="E4333" i="3"/>
  <c r="E4332" i="3"/>
  <c r="E4330" i="3"/>
  <c r="E4329" i="3"/>
  <c r="E4328" i="3"/>
  <c r="E4327" i="3"/>
  <c r="E4326" i="3"/>
  <c r="E4325" i="3"/>
  <c r="E4324" i="3"/>
  <c r="E4323" i="3"/>
  <c r="E4322" i="3"/>
  <c r="E4321" i="3"/>
  <c r="E4320" i="3"/>
  <c r="E4319" i="3"/>
  <c r="E4318" i="3"/>
  <c r="E4317" i="3"/>
  <c r="E4316" i="3"/>
  <c r="E4315" i="3"/>
  <c r="E4314" i="3"/>
  <c r="E4313" i="3"/>
  <c r="E4312" i="3"/>
  <c r="E4310" i="3"/>
  <c r="E4309" i="3"/>
  <c r="E4308" i="3"/>
  <c r="E4307" i="3"/>
  <c r="E4306" i="3"/>
  <c r="E4305" i="3"/>
  <c r="E4304" i="3"/>
  <c r="E4303" i="3"/>
  <c r="E4302" i="3"/>
  <c r="E4301" i="3"/>
  <c r="E4300" i="3"/>
  <c r="E4299" i="3"/>
  <c r="E4298" i="3"/>
  <c r="E4297" i="3"/>
  <c r="E4296" i="3"/>
  <c r="E4295" i="3"/>
  <c r="E4294" i="3"/>
  <c r="E4293" i="3"/>
  <c r="E4292" i="3"/>
  <c r="E4290" i="3"/>
  <c r="E4289" i="3"/>
  <c r="E4288" i="3"/>
  <c r="E4287" i="3"/>
  <c r="E4286" i="3"/>
  <c r="E4285" i="3"/>
  <c r="E4284" i="3"/>
  <c r="E4283" i="3"/>
  <c r="E4281" i="3"/>
  <c r="E4280" i="3"/>
  <c r="E4279" i="3"/>
  <c r="E4278" i="3"/>
  <c r="E4277" i="3"/>
  <c r="E4276" i="3"/>
  <c r="E4275" i="3"/>
  <c r="E4273" i="3"/>
  <c r="E4272" i="3"/>
  <c r="E4271" i="3"/>
  <c r="E4270" i="3"/>
  <c r="E4269" i="3"/>
  <c r="E4268" i="3"/>
  <c r="E4267" i="3"/>
  <c r="E4265" i="3"/>
  <c r="E4264" i="3"/>
  <c r="E4263" i="3"/>
  <c r="E4262" i="3"/>
  <c r="E4261" i="3"/>
  <c r="E4260" i="3"/>
  <c r="E4259" i="3"/>
  <c r="E4257" i="3"/>
  <c r="E4256" i="3"/>
  <c r="E4255" i="3"/>
  <c r="E4254" i="3"/>
  <c r="E4253" i="3"/>
  <c r="E4252" i="3"/>
  <c r="E4251" i="3"/>
  <c r="E4249" i="3"/>
  <c r="E4248" i="3"/>
  <c r="E4247" i="3"/>
  <c r="E4246" i="3"/>
  <c r="E4245" i="3"/>
  <c r="E4244" i="3"/>
  <c r="E4243" i="3"/>
  <c r="E4241" i="3"/>
  <c r="E4240" i="3"/>
  <c r="E4239" i="3"/>
  <c r="E4238" i="3"/>
  <c r="E4237" i="3"/>
  <c r="E4236" i="3"/>
  <c r="E4235" i="3"/>
  <c r="E4234" i="3"/>
  <c r="E4232" i="3"/>
  <c r="E4231" i="3"/>
  <c r="E4230" i="3"/>
  <c r="E4229" i="3"/>
  <c r="E4228" i="3"/>
  <c r="E4227" i="3"/>
  <c r="E4226" i="3"/>
  <c r="E4225" i="3"/>
  <c r="E4223" i="3"/>
  <c r="E4222" i="3"/>
  <c r="E4221" i="3"/>
  <c r="E4220" i="3"/>
  <c r="E4219" i="3"/>
  <c r="E4218" i="3"/>
  <c r="E4217" i="3"/>
  <c r="E4216" i="3"/>
  <c r="E4214" i="3"/>
  <c r="E4213" i="3"/>
  <c r="E4212" i="3"/>
  <c r="E4211" i="3"/>
  <c r="E4210" i="3"/>
  <c r="E4209" i="3"/>
  <c r="E4208" i="3"/>
  <c r="E4206" i="3"/>
  <c r="E4205" i="3"/>
  <c r="E4204" i="3"/>
  <c r="E4203" i="3"/>
  <c r="E4202" i="3"/>
  <c r="E4201" i="3"/>
  <c r="E4200" i="3"/>
  <c r="E4198" i="3"/>
  <c r="E4197" i="3"/>
  <c r="E4196" i="3"/>
  <c r="E4195" i="3"/>
  <c r="E4194" i="3"/>
  <c r="E4193" i="3"/>
  <c r="E4192" i="3"/>
  <c r="E4190" i="3"/>
  <c r="E4189" i="3"/>
  <c r="E4188" i="3"/>
  <c r="E4187" i="3"/>
  <c r="E4186" i="3"/>
  <c r="E4185" i="3"/>
  <c r="E4184" i="3"/>
  <c r="E4183" i="3"/>
  <c r="E4181" i="3"/>
  <c r="E4180" i="3"/>
  <c r="E4179" i="3"/>
  <c r="E4178" i="3"/>
  <c r="E4177" i="3"/>
  <c r="E4176" i="3"/>
  <c r="E4175" i="3"/>
  <c r="E4174" i="3"/>
  <c r="E4172" i="3"/>
  <c r="E4170" i="3"/>
  <c r="E4141" i="3"/>
  <c r="E4140" i="3"/>
  <c r="E4139" i="3"/>
  <c r="E4138" i="3"/>
  <c r="E4137" i="3"/>
  <c r="E4136" i="3"/>
  <c r="E4134" i="3"/>
  <c r="E4133" i="3"/>
  <c r="E4132" i="3"/>
  <c r="E4131" i="3"/>
  <c r="E4130" i="3"/>
  <c r="E4129" i="3"/>
  <c r="E4128" i="3"/>
  <c r="E4127" i="3"/>
  <c r="E4126" i="3"/>
  <c r="E4125" i="3"/>
  <c r="E4124" i="3"/>
  <c r="E4123" i="3"/>
  <c r="E4121" i="3"/>
  <c r="E4120" i="3"/>
  <c r="E4119" i="3"/>
  <c r="E4118" i="3"/>
  <c r="E4117" i="3"/>
  <c r="E4116" i="3"/>
  <c r="E4115" i="3"/>
  <c r="E4114" i="3"/>
  <c r="E4113" i="3"/>
  <c r="E4112" i="3"/>
  <c r="E4111" i="3"/>
  <c r="E4110" i="3"/>
  <c r="E4108" i="3"/>
  <c r="E4107" i="3"/>
  <c r="E4106" i="3"/>
  <c r="E4105" i="3"/>
  <c r="E4104" i="3"/>
  <c r="E4103" i="3"/>
  <c r="E4102" i="3"/>
  <c r="E4101" i="3"/>
  <c r="E4100" i="3"/>
  <c r="E4099" i="3"/>
  <c r="E4098" i="3"/>
  <c r="E4097" i="3"/>
  <c r="E4096" i="3"/>
  <c r="E4093" i="3"/>
  <c r="E4092" i="3"/>
  <c r="E4087" i="3"/>
  <c r="E4086" i="3"/>
  <c r="E4085" i="3"/>
  <c r="E4082" i="3"/>
  <c r="E4080" i="3"/>
  <c r="E4079" i="3"/>
  <c r="E4078" i="3"/>
  <c r="E4077" i="3"/>
  <c r="E4076" i="3"/>
  <c r="E4075" i="3"/>
  <c r="E4074" i="3"/>
  <c r="E4073" i="3"/>
  <c r="E4072" i="3"/>
  <c r="E4071" i="3"/>
  <c r="E4070" i="3"/>
  <c r="E4069" i="3"/>
  <c r="E4068" i="3"/>
  <c r="E4063" i="3"/>
  <c r="E4062" i="3"/>
  <c r="E4061" i="3"/>
  <c r="E4060" i="3"/>
  <c r="E4059" i="3"/>
  <c r="E4058" i="3"/>
  <c r="E4057" i="3"/>
  <c r="E4056" i="3"/>
  <c r="E4055" i="3"/>
  <c r="E4054" i="3"/>
  <c r="E4053" i="3"/>
  <c r="E4052" i="3"/>
  <c r="E4051" i="3"/>
  <c r="E4050" i="3"/>
  <c r="E4049" i="3"/>
  <c r="E4048" i="3"/>
  <c r="E4047" i="3"/>
  <c r="E4046" i="3"/>
  <c r="E4045" i="3"/>
  <c r="E4044" i="3"/>
  <c r="E4043" i="3"/>
  <c r="E4038" i="3"/>
  <c r="E4037" i="3"/>
  <c r="E4036" i="3"/>
  <c r="E4035" i="3"/>
  <c r="E4034" i="3"/>
  <c r="E4033" i="3"/>
  <c r="E4032" i="3"/>
  <c r="E4031" i="3"/>
  <c r="E4030" i="3"/>
  <c r="E4029" i="3"/>
  <c r="E4028" i="3"/>
  <c r="E4027" i="3"/>
  <c r="E4026" i="3"/>
  <c r="E4025" i="3"/>
  <c r="E4024" i="3"/>
  <c r="E4023" i="3"/>
  <c r="E4022" i="3"/>
  <c r="E4021" i="3"/>
  <c r="E4020" i="3"/>
  <c r="E4019" i="3"/>
  <c r="E4018" i="3"/>
  <c r="E4017" i="3"/>
  <c r="E4012" i="3"/>
  <c r="E4011" i="3"/>
  <c r="E4010" i="3"/>
  <c r="E4009" i="3"/>
  <c r="E4008" i="3"/>
  <c r="E4007" i="3"/>
  <c r="E4006" i="3"/>
  <c r="E4005" i="3"/>
  <c r="E4004" i="3"/>
  <c r="E4003" i="3"/>
  <c r="E4002" i="3"/>
  <c r="E4001" i="3"/>
  <c r="E4000" i="3"/>
  <c r="E3999" i="3"/>
  <c r="E3998" i="3"/>
  <c r="E3996" i="3"/>
  <c r="E3995" i="3"/>
  <c r="E3994" i="3"/>
  <c r="E3993" i="3"/>
  <c r="E3992" i="3"/>
  <c r="E3991" i="3"/>
  <c r="E3989" i="3"/>
  <c r="E3988" i="3"/>
  <c r="E3987" i="3"/>
  <c r="E3986" i="3"/>
  <c r="E3985" i="3"/>
  <c r="E3984" i="3"/>
  <c r="E3983" i="3"/>
  <c r="E3982" i="3"/>
  <c r="E3981" i="3"/>
  <c r="E3980" i="3"/>
  <c r="E3979" i="3"/>
  <c r="E3978" i="3"/>
  <c r="E3977" i="3"/>
  <c r="E3976" i="3"/>
  <c r="E3974" i="3"/>
  <c r="E3973" i="3"/>
  <c r="E3972" i="3"/>
  <c r="E3971" i="3"/>
  <c r="E3970" i="3"/>
  <c r="E3969" i="3"/>
  <c r="E3968" i="3"/>
  <c r="E3967" i="3"/>
  <c r="E3966" i="3"/>
  <c r="E3965" i="3"/>
  <c r="E3964" i="3"/>
  <c r="E3963" i="3"/>
  <c r="E3962" i="3"/>
  <c r="E3960" i="3"/>
  <c r="E3959" i="3"/>
  <c r="E3958" i="3"/>
  <c r="E3956" i="3"/>
  <c r="E3955" i="3"/>
  <c r="E3953" i="3"/>
  <c r="E3952" i="3"/>
  <c r="E3951" i="3"/>
  <c r="E3950" i="3"/>
  <c r="E3948" i="3"/>
  <c r="E3947" i="3"/>
  <c r="E3946" i="3"/>
  <c r="E3945" i="3"/>
  <c r="E3943" i="3"/>
  <c r="E3942" i="3"/>
  <c r="E3941" i="3"/>
  <c r="E3940" i="3"/>
  <c r="E3938" i="3"/>
  <c r="E3937" i="3"/>
  <c r="E3936" i="3"/>
  <c r="E3935" i="3"/>
  <c r="E3933" i="3"/>
  <c r="E3932" i="3"/>
  <c r="E3931" i="3"/>
  <c r="E3929" i="3"/>
  <c r="E3928" i="3"/>
  <c r="E3927" i="3"/>
  <c r="E3925" i="3"/>
  <c r="E3924" i="3"/>
  <c r="E3923" i="3"/>
  <c r="E3921" i="3"/>
  <c r="E3920" i="3"/>
  <c r="E3919" i="3"/>
  <c r="E3917" i="3"/>
  <c r="E3916" i="3"/>
  <c r="E3915" i="3"/>
  <c r="E3913" i="3"/>
  <c r="E3912" i="3"/>
  <c r="E3911" i="3"/>
  <c r="E3909" i="3"/>
  <c r="E3908" i="3"/>
  <c r="E3906" i="3"/>
  <c r="E3905" i="3"/>
  <c r="E3904" i="3"/>
  <c r="E3902" i="3"/>
  <c r="E3901" i="3"/>
  <c r="E3900" i="3"/>
  <c r="E3898" i="3"/>
  <c r="E3897" i="3"/>
  <c r="E3896" i="3"/>
  <c r="E3895" i="3"/>
  <c r="E3893" i="3"/>
  <c r="E3892" i="3"/>
  <c r="E3891" i="3"/>
  <c r="E3889" i="3"/>
  <c r="E3888" i="3"/>
  <c r="E3887" i="3"/>
  <c r="E3885" i="3"/>
  <c r="E3884" i="3"/>
  <c r="E3883" i="3"/>
  <c r="E3881" i="3"/>
  <c r="E3880" i="3"/>
  <c r="E3879" i="3"/>
  <c r="E3877" i="3"/>
  <c r="E3876" i="3"/>
  <c r="E3875" i="3"/>
  <c r="E3873" i="3"/>
  <c r="E3872" i="3"/>
  <c r="E3871" i="3"/>
  <c r="E3869" i="3"/>
  <c r="E3868" i="3"/>
  <c r="E3867" i="3"/>
  <c r="E3866" i="3"/>
  <c r="E3865" i="3"/>
  <c r="E3863" i="3"/>
  <c r="E3862" i="3"/>
  <c r="E3861" i="3"/>
  <c r="E3860" i="3"/>
  <c r="E3858" i="3"/>
  <c r="E3857" i="3"/>
  <c r="E3856" i="3"/>
  <c r="E3855" i="3"/>
  <c r="E3854" i="3"/>
  <c r="E3852" i="3"/>
  <c r="E3851" i="3"/>
  <c r="E3850" i="3"/>
  <c r="E3848" i="3"/>
  <c r="E3847" i="3"/>
  <c r="E3846" i="3"/>
  <c r="E3844" i="3"/>
  <c r="E3843" i="3"/>
  <c r="E3842" i="3"/>
  <c r="E3841" i="3"/>
  <c r="E3840" i="3"/>
  <c r="E3839" i="3"/>
  <c r="E3837" i="3"/>
  <c r="E3836" i="3"/>
  <c r="E3835" i="3"/>
  <c r="E3834" i="3"/>
  <c r="E3833" i="3"/>
  <c r="E3832" i="3"/>
  <c r="E3830" i="3"/>
  <c r="E3829" i="3"/>
  <c r="E3828" i="3"/>
  <c r="E3827" i="3"/>
  <c r="E3826" i="3"/>
  <c r="E3825" i="3"/>
  <c r="E3823" i="3"/>
  <c r="E3822" i="3"/>
  <c r="E3821" i="3"/>
  <c r="E3819" i="3"/>
  <c r="E3818" i="3"/>
  <c r="E3817" i="3"/>
  <c r="E3815" i="3"/>
  <c r="E3814" i="3"/>
  <c r="E3813" i="3"/>
  <c r="E3811" i="3"/>
  <c r="E3810" i="3"/>
  <c r="E3809" i="3"/>
  <c r="E3807" i="3"/>
  <c r="E3806" i="3"/>
  <c r="E3804" i="3"/>
  <c r="E3803" i="3"/>
  <c r="E3801" i="3"/>
  <c r="E3800" i="3"/>
  <c r="E3799" i="3"/>
  <c r="E3797" i="3"/>
  <c r="E3796" i="3"/>
  <c r="E3795" i="3"/>
  <c r="E3793" i="3"/>
  <c r="E3792" i="3"/>
  <c r="E3791" i="3"/>
  <c r="E3789" i="3"/>
  <c r="E3788" i="3"/>
  <c r="E3787" i="3"/>
  <c r="E3785" i="3"/>
  <c r="E3784" i="3"/>
  <c r="E3782" i="3"/>
  <c r="E3781" i="3"/>
  <c r="E3779" i="3"/>
  <c r="E3778" i="3"/>
  <c r="E3777" i="3"/>
  <c r="E3775" i="3"/>
  <c r="E3774" i="3"/>
  <c r="E3772" i="3"/>
  <c r="E3771" i="3"/>
  <c r="E3770" i="3"/>
  <c r="E3769" i="3"/>
  <c r="E3768" i="3"/>
  <c r="E3766" i="3"/>
  <c r="E3765" i="3"/>
  <c r="E3763" i="3"/>
  <c r="E3762" i="3"/>
  <c r="E3760" i="3"/>
  <c r="E3759" i="3"/>
  <c r="E3757" i="3"/>
  <c r="E3756" i="3"/>
  <c r="E3755" i="3"/>
  <c r="E3753" i="3"/>
  <c r="E3752" i="3"/>
  <c r="E3751" i="3"/>
  <c r="E3749" i="3"/>
  <c r="E3748" i="3"/>
  <c r="E3747" i="3"/>
  <c r="E3746" i="3"/>
  <c r="E3745" i="3"/>
  <c r="E3743" i="3"/>
  <c r="E3742" i="3"/>
  <c r="E3741" i="3"/>
  <c r="E3740" i="3"/>
  <c r="E3739" i="3"/>
  <c r="E3737" i="3"/>
  <c r="E3736" i="3"/>
  <c r="E3735" i="3"/>
  <c r="E3733" i="3"/>
  <c r="E3732" i="3"/>
  <c r="E3731" i="3"/>
  <c r="E3729" i="3"/>
  <c r="E3728" i="3"/>
  <c r="E3727" i="3"/>
  <c r="E3726" i="3"/>
  <c r="E3725" i="3"/>
  <c r="E3723" i="3"/>
  <c r="E3722" i="3"/>
  <c r="E3721" i="3"/>
  <c r="E3720" i="3"/>
  <c r="E3719" i="3"/>
  <c r="E3717" i="3"/>
  <c r="E3716" i="3"/>
  <c r="E3715" i="3"/>
  <c r="E3713" i="3"/>
  <c r="E3712" i="3"/>
  <c r="E3711" i="3"/>
  <c r="E3710" i="3"/>
  <c r="E3708" i="3"/>
  <c r="E3707" i="3"/>
  <c r="E3706" i="3"/>
  <c r="E3704" i="3"/>
  <c r="E3703" i="3"/>
  <c r="E3702" i="3"/>
  <c r="E3700" i="3"/>
  <c r="E3699" i="3"/>
  <c r="E3698" i="3"/>
  <c r="E3696" i="3"/>
  <c r="E3695" i="3"/>
  <c r="E3694" i="3"/>
  <c r="E3692" i="3"/>
  <c r="E3691" i="3"/>
  <c r="E3690" i="3"/>
  <c r="E3688" i="3"/>
  <c r="E3687" i="3"/>
  <c r="E3686" i="3"/>
  <c r="E3685" i="3"/>
  <c r="E3683" i="3"/>
  <c r="E3682" i="3"/>
  <c r="E3681" i="3"/>
  <c r="E3680" i="3"/>
  <c r="E3678" i="3"/>
  <c r="E3676" i="3"/>
  <c r="E3675" i="3"/>
  <c r="E3673" i="3"/>
  <c r="E3672" i="3"/>
  <c r="E3671" i="3"/>
  <c r="E3669" i="3"/>
  <c r="E3668" i="3"/>
  <c r="E3667" i="3"/>
  <c r="E3665" i="3"/>
  <c r="E3664" i="3"/>
  <c r="E3663" i="3"/>
  <c r="E3662" i="3"/>
  <c r="E3661" i="3"/>
  <c r="E3659" i="3"/>
  <c r="E3658" i="3"/>
  <c r="E3657" i="3"/>
  <c r="E3656" i="3"/>
  <c r="E3655" i="3"/>
  <c r="E3654" i="3"/>
  <c r="E3652" i="3"/>
  <c r="E3651" i="3"/>
  <c r="E3650" i="3"/>
  <c r="E3649" i="3"/>
  <c r="E3648" i="3"/>
  <c r="E3647" i="3"/>
  <c r="E3646" i="3"/>
  <c r="E3644" i="3"/>
  <c r="E3643" i="3"/>
  <c r="E3642" i="3"/>
  <c r="E3641" i="3"/>
  <c r="E3640" i="3"/>
  <c r="E3639" i="3"/>
  <c r="E3638" i="3"/>
  <c r="E3637" i="3"/>
  <c r="E3635" i="3"/>
  <c r="E3634" i="3"/>
  <c r="E3633" i="3"/>
  <c r="E3631" i="3"/>
  <c r="E3630" i="3"/>
  <c r="E3629" i="3"/>
  <c r="E3628" i="3"/>
  <c r="E3627" i="3"/>
  <c r="E3626" i="3"/>
  <c r="E3625" i="3"/>
  <c r="E3623" i="3"/>
  <c r="E3622" i="3"/>
  <c r="E3621" i="3"/>
  <c r="E3620" i="3"/>
  <c r="E3619" i="3"/>
  <c r="E3618" i="3"/>
  <c r="E3617" i="3"/>
  <c r="E3616" i="3"/>
  <c r="E3614" i="3"/>
  <c r="E3612" i="3"/>
  <c r="E3610" i="3"/>
  <c r="E3609" i="3"/>
  <c r="E3608" i="3"/>
  <c r="E3607" i="3"/>
  <c r="E3606" i="3"/>
  <c r="E3605" i="3"/>
  <c r="E3603" i="3"/>
  <c r="E3602" i="3"/>
  <c r="E3601" i="3"/>
  <c r="E3600" i="3"/>
  <c r="E3599" i="3"/>
  <c r="E3598" i="3"/>
  <c r="E3596" i="3"/>
  <c r="E3595" i="3"/>
  <c r="E3594" i="3"/>
  <c r="E3593" i="3"/>
  <c r="E3591" i="3"/>
  <c r="E3590" i="3"/>
  <c r="E3589" i="3"/>
  <c r="E3588" i="3"/>
  <c r="E3586" i="3"/>
  <c r="E3585" i="3"/>
  <c r="E3584" i="3"/>
  <c r="E3583" i="3"/>
  <c r="E3581" i="3"/>
  <c r="E3580" i="3"/>
  <c r="E3579" i="3"/>
  <c r="E3578" i="3"/>
  <c r="E3576" i="3"/>
  <c r="E3575" i="3"/>
  <c r="E3573" i="3"/>
  <c r="E3572" i="3"/>
  <c r="E3571" i="3"/>
  <c r="E3569" i="3"/>
  <c r="E3568" i="3"/>
  <c r="E3567" i="3"/>
  <c r="E3565" i="3"/>
  <c r="E3564" i="3"/>
  <c r="E3563" i="3"/>
  <c r="E3561" i="3"/>
  <c r="E3560" i="3"/>
  <c r="E3558" i="3"/>
  <c r="E3557" i="3"/>
  <c r="E3556" i="3"/>
  <c r="E3555" i="3"/>
  <c r="E3554" i="3"/>
  <c r="E3552" i="3"/>
  <c r="E3551" i="3"/>
  <c r="E3550" i="3"/>
  <c r="E3548" i="3"/>
  <c r="E3547" i="3"/>
  <c r="E3546" i="3"/>
  <c r="E3545" i="3"/>
  <c r="E3543" i="3"/>
  <c r="E3542" i="3"/>
  <c r="E3541" i="3"/>
  <c r="E3539" i="3"/>
  <c r="E3538" i="3"/>
  <c r="E3537" i="3"/>
  <c r="E3536" i="3"/>
  <c r="E3535" i="3"/>
  <c r="E3534" i="3"/>
  <c r="E3532" i="3"/>
  <c r="E3531" i="3"/>
  <c r="E3530" i="3"/>
  <c r="E3529" i="3"/>
  <c r="E3528" i="3"/>
  <c r="E3527" i="3"/>
  <c r="E3526" i="3"/>
  <c r="E3524" i="3"/>
  <c r="E3523" i="3"/>
  <c r="E3522" i="3"/>
  <c r="E3521" i="3"/>
  <c r="E3520" i="3"/>
  <c r="E3519" i="3"/>
  <c r="E3517" i="3"/>
  <c r="E3516" i="3"/>
  <c r="E3515" i="3"/>
  <c r="E3513" i="3"/>
  <c r="E3512" i="3"/>
  <c r="E3511" i="3"/>
  <c r="E3509" i="3"/>
  <c r="E3508" i="3"/>
  <c r="E3507" i="3"/>
  <c r="E3506" i="3"/>
  <c r="E3505" i="3"/>
  <c r="E3503" i="3"/>
  <c r="E3502" i="3"/>
  <c r="E3501" i="3"/>
  <c r="E3500" i="3"/>
  <c r="E3499" i="3"/>
  <c r="E3498" i="3"/>
  <c r="E3497" i="3"/>
  <c r="E3495" i="3"/>
  <c r="E3494" i="3"/>
  <c r="E3493" i="3"/>
  <c r="E3492" i="3"/>
  <c r="E3490" i="3"/>
  <c r="E3489" i="3"/>
  <c r="E3488" i="3"/>
  <c r="E3487" i="3"/>
  <c r="E3485" i="3"/>
  <c r="E3484" i="3"/>
  <c r="E3482" i="3"/>
  <c r="E3481" i="3"/>
  <c r="E3479" i="3"/>
  <c r="E3478" i="3"/>
  <c r="E3476" i="3"/>
  <c r="E3475" i="3"/>
  <c r="E3474" i="3"/>
  <c r="E3472" i="3"/>
  <c r="E3471" i="3"/>
  <c r="E3470" i="3"/>
  <c r="E3469" i="3"/>
  <c r="E3468" i="3"/>
  <c r="E3466" i="3"/>
  <c r="E3465" i="3"/>
  <c r="E3464" i="3"/>
  <c r="E3463" i="3"/>
  <c r="E3462" i="3"/>
  <c r="E3460" i="3"/>
  <c r="E3459" i="3"/>
  <c r="E3458" i="3"/>
  <c r="E3456" i="3"/>
  <c r="E3455" i="3"/>
  <c r="E3453" i="3"/>
  <c r="E3452" i="3"/>
  <c r="E3451" i="3"/>
  <c r="E3450" i="3"/>
  <c r="E3448" i="3"/>
  <c r="E3447" i="3"/>
  <c r="E3446" i="3"/>
  <c r="E3445" i="3"/>
  <c r="E3443" i="3"/>
  <c r="E3442" i="3"/>
  <c r="E3441" i="3"/>
  <c r="E3440" i="3"/>
  <c r="E3439" i="3"/>
  <c r="E3437" i="3"/>
  <c r="E3436" i="3"/>
  <c r="E3435" i="3"/>
  <c r="E3434" i="3"/>
  <c r="E3433" i="3"/>
  <c r="E3431" i="3"/>
  <c r="E3430" i="3"/>
  <c r="E3429" i="3"/>
  <c r="E3428" i="3"/>
  <c r="E3427" i="3"/>
  <c r="E3425" i="3"/>
  <c r="E3424" i="3"/>
  <c r="E3423" i="3"/>
  <c r="E3422" i="3"/>
  <c r="E3421" i="3"/>
  <c r="E3419" i="3"/>
  <c r="E3418" i="3"/>
  <c r="E3417" i="3"/>
  <c r="E3416" i="3"/>
  <c r="E3414" i="3"/>
  <c r="E3413" i="3"/>
  <c r="E3412" i="3"/>
  <c r="E3411" i="3"/>
  <c r="E3410" i="3"/>
  <c r="E3408" i="3"/>
  <c r="E3407" i="3"/>
  <c r="E3406" i="3"/>
  <c r="E3405" i="3"/>
  <c r="E3403" i="3"/>
  <c r="E3402" i="3"/>
  <c r="E3401" i="3"/>
  <c r="E3400" i="3"/>
  <c r="E3397" i="3"/>
  <c r="E3396" i="3"/>
  <c r="E3395" i="3"/>
  <c r="E3393" i="3"/>
  <c r="E3392" i="3"/>
  <c r="E3391" i="3"/>
  <c r="E3390" i="3"/>
  <c r="E3388" i="3"/>
  <c r="E3387" i="3"/>
  <c r="E3386" i="3"/>
  <c r="E3385" i="3"/>
  <c r="E3384" i="3"/>
  <c r="E3383" i="3"/>
  <c r="E3381" i="3"/>
  <c r="E3380" i="3"/>
  <c r="E3379" i="3"/>
  <c r="E3378" i="3"/>
  <c r="E3377" i="3"/>
  <c r="E3376" i="3"/>
  <c r="E3374" i="3"/>
  <c r="E3373" i="3"/>
  <c r="E3372" i="3"/>
  <c r="E3371" i="3"/>
  <c r="E3370" i="3"/>
  <c r="E3369" i="3"/>
  <c r="E3367" i="3"/>
  <c r="E3366" i="3"/>
  <c r="E3365" i="3"/>
  <c r="E3364" i="3"/>
  <c r="E3363" i="3"/>
  <c r="E3361" i="3"/>
  <c r="E3360" i="3"/>
  <c r="E3359" i="3"/>
  <c r="E3358" i="3"/>
  <c r="E3357" i="3"/>
  <c r="E3355" i="3"/>
  <c r="E3354" i="3"/>
  <c r="E3353" i="3"/>
  <c r="E3352" i="3"/>
  <c r="E3351" i="3"/>
  <c r="E3350" i="3"/>
  <c r="E3348" i="3"/>
  <c r="E3347" i="3"/>
  <c r="E3346" i="3"/>
  <c r="E3345" i="3"/>
  <c r="E3344" i="3"/>
  <c r="E3343" i="3"/>
  <c r="E3341" i="3"/>
  <c r="E3340" i="3"/>
  <c r="E3339" i="3"/>
  <c r="E3338" i="3"/>
  <c r="E3337" i="3"/>
  <c r="E3335" i="3"/>
  <c r="E3334" i="3"/>
  <c r="E3333" i="3"/>
  <c r="E3332" i="3"/>
  <c r="E3331" i="3"/>
  <c r="E3329" i="3"/>
  <c r="E3328" i="3"/>
  <c r="E3327" i="3"/>
  <c r="E3326" i="3"/>
  <c r="E3325" i="3"/>
  <c r="E3323" i="3"/>
  <c r="E3322" i="3"/>
  <c r="E3321" i="3"/>
  <c r="E3320" i="3"/>
  <c r="E3319" i="3"/>
  <c r="E3317" i="3"/>
  <c r="E3316" i="3"/>
  <c r="E3315" i="3"/>
  <c r="E3314" i="3"/>
  <c r="E3313" i="3"/>
  <c r="E3312" i="3"/>
  <c r="E3310" i="3"/>
  <c r="E3309" i="3"/>
  <c r="E3308" i="3"/>
  <c r="E3307" i="3"/>
  <c r="E3306" i="3"/>
  <c r="E3305" i="3"/>
  <c r="E3303" i="3"/>
  <c r="E3302" i="3"/>
  <c r="E3301" i="3"/>
  <c r="E3300" i="3"/>
  <c r="E3299" i="3"/>
  <c r="E3297" i="3"/>
  <c r="E3296" i="3"/>
  <c r="E3295" i="3"/>
  <c r="E3294" i="3"/>
  <c r="E3293" i="3"/>
  <c r="E3291" i="3"/>
  <c r="E3290" i="3"/>
  <c r="E3289" i="3"/>
  <c r="E3287" i="3"/>
  <c r="E3286" i="3"/>
  <c r="E3285" i="3"/>
  <c r="E3283" i="3"/>
  <c r="E3282" i="3"/>
  <c r="E3281" i="3"/>
  <c r="E3279" i="3"/>
  <c r="E3278" i="3"/>
  <c r="E3277" i="3"/>
  <c r="E3275" i="3"/>
  <c r="E3274" i="3"/>
  <c r="E3272" i="3"/>
  <c r="E3271" i="3"/>
  <c r="E3269" i="3"/>
  <c r="E3268" i="3"/>
  <c r="E3266" i="3"/>
  <c r="E3265" i="3"/>
  <c r="E3263" i="3"/>
  <c r="E3261" i="3"/>
  <c r="E3259" i="3"/>
  <c r="E3258" i="3"/>
  <c r="E3257" i="3"/>
  <c r="E3256" i="3"/>
  <c r="E3254" i="3"/>
  <c r="E3253" i="3"/>
  <c r="E3252" i="3"/>
  <c r="E3251" i="3"/>
  <c r="E3249" i="3"/>
  <c r="E3248" i="3"/>
  <c r="E3246" i="3"/>
  <c r="E3245" i="3"/>
  <c r="E3243" i="3"/>
  <c r="E3242" i="3"/>
  <c r="E3241" i="3"/>
  <c r="E3240" i="3"/>
  <c r="E3239" i="3"/>
  <c r="E3237" i="3"/>
  <c r="E3236" i="3"/>
  <c r="E3235" i="3"/>
  <c r="E3234" i="3"/>
  <c r="E3233" i="3"/>
  <c r="E3231" i="3"/>
  <c r="E3230" i="3"/>
  <c r="E3228" i="3"/>
  <c r="E3227" i="3"/>
  <c r="E3225" i="3"/>
  <c r="E3224" i="3"/>
  <c r="E3223" i="3"/>
  <c r="E3222" i="3"/>
  <c r="E3221" i="3"/>
  <c r="E3219" i="3"/>
  <c r="E3218" i="3"/>
  <c r="E3217" i="3"/>
  <c r="E3215" i="3"/>
  <c r="E3214" i="3"/>
  <c r="E3213" i="3"/>
  <c r="E3212" i="3"/>
  <c r="E3210" i="3"/>
  <c r="E3209" i="3"/>
  <c r="E3208" i="3"/>
  <c r="E3207" i="3"/>
  <c r="E3205" i="3"/>
  <c r="E3204" i="3"/>
  <c r="E3203" i="3"/>
  <c r="E3202" i="3"/>
  <c r="E3200" i="3"/>
  <c r="E3199" i="3"/>
  <c r="E3198" i="3"/>
  <c r="E3196" i="3"/>
  <c r="E3195" i="3"/>
  <c r="E3194" i="3"/>
  <c r="E3192" i="3"/>
  <c r="E3191" i="3"/>
  <c r="E3189" i="3"/>
  <c r="E3188" i="3"/>
  <c r="E3186" i="3"/>
  <c r="E3184" i="3"/>
  <c r="E3182" i="3"/>
  <c r="E3181" i="3"/>
  <c r="E3179" i="3"/>
  <c r="E3178" i="3"/>
  <c r="E3176" i="3"/>
  <c r="E3175" i="3"/>
  <c r="E3173" i="3"/>
  <c r="E3172" i="3"/>
  <c r="E3170" i="3"/>
  <c r="E3168" i="3"/>
  <c r="E3166" i="3"/>
  <c r="E3164" i="3"/>
  <c r="E3162" i="3"/>
  <c r="E3161" i="3"/>
  <c r="E3160" i="3"/>
  <c r="E3159" i="3"/>
  <c r="E3157" i="3"/>
  <c r="E3156" i="3"/>
  <c r="E3155" i="3"/>
  <c r="E3154" i="3"/>
  <c r="E3152" i="3"/>
  <c r="E3151" i="3"/>
  <c r="E3149" i="3"/>
  <c r="E3148" i="3"/>
  <c r="E3146" i="3"/>
  <c r="E3145" i="3"/>
  <c r="E3144" i="3"/>
  <c r="E3143" i="3"/>
  <c r="E3142" i="3"/>
  <c r="E3140" i="3"/>
  <c r="E3139" i="3"/>
  <c r="E3138" i="3"/>
  <c r="E3137" i="3"/>
  <c r="E3136" i="3"/>
  <c r="E3134" i="3"/>
  <c r="E3132" i="3"/>
  <c r="E3130" i="3"/>
  <c r="E3129" i="3"/>
  <c r="E3128" i="3"/>
  <c r="E3127" i="3"/>
  <c r="E3125" i="3"/>
  <c r="E3124" i="3"/>
  <c r="E3123" i="3"/>
  <c r="E3122" i="3"/>
  <c r="E3120" i="3"/>
  <c r="E3119" i="3"/>
  <c r="E3118" i="3"/>
  <c r="E3116" i="3"/>
  <c r="E3115" i="3"/>
  <c r="E3114" i="3"/>
  <c r="E3112" i="3"/>
  <c r="E3111" i="3"/>
  <c r="E3109" i="3"/>
  <c r="E3108" i="3"/>
  <c r="E3106" i="3"/>
  <c r="E3104" i="3"/>
  <c r="E3102" i="3"/>
  <c r="E3101" i="3"/>
  <c r="E3100" i="3"/>
  <c r="E3099" i="3"/>
  <c r="E3097" i="3"/>
  <c r="E3096" i="3"/>
  <c r="E3095" i="3"/>
  <c r="E3094" i="3"/>
  <c r="E3092" i="3"/>
  <c r="E3091" i="3"/>
  <c r="E3090" i="3"/>
  <c r="E3089" i="3"/>
  <c r="E3088" i="3"/>
  <c r="E3086" i="3"/>
  <c r="E3085" i="3"/>
  <c r="E3084" i="3"/>
  <c r="E3083" i="3"/>
  <c r="E3082" i="3"/>
  <c r="E3080" i="3"/>
  <c r="E3079" i="3"/>
  <c r="E3078" i="3"/>
  <c r="E3077" i="3"/>
  <c r="E3075" i="3"/>
  <c r="E3074" i="3"/>
  <c r="E3073" i="3"/>
  <c r="E3072" i="3"/>
  <c r="E3070" i="3"/>
  <c r="E3069" i="3"/>
  <c r="E3068" i="3"/>
  <c r="E3066" i="3"/>
  <c r="E3065" i="3"/>
  <c r="E3064" i="3"/>
  <c r="E3062" i="3"/>
  <c r="E3061" i="3"/>
  <c r="E3060" i="3"/>
  <c r="E3059" i="3"/>
  <c r="E3058" i="3"/>
  <c r="E3057" i="3"/>
  <c r="E3055" i="3"/>
  <c r="E3054" i="3"/>
  <c r="E3053" i="3"/>
  <c r="E3052" i="3"/>
  <c r="E3051" i="3"/>
  <c r="E3050" i="3"/>
  <c r="E3048" i="3"/>
  <c r="E3047" i="3"/>
  <c r="E3046" i="3"/>
  <c r="E3045" i="3"/>
  <c r="E3044" i="3"/>
  <c r="E3043" i="3"/>
  <c r="E3041" i="3"/>
  <c r="E3040" i="3"/>
  <c r="E3039" i="3"/>
  <c r="E3038" i="3"/>
  <c r="E3037" i="3"/>
  <c r="E3036" i="3"/>
  <c r="E3034" i="3"/>
  <c r="E3033" i="3"/>
  <c r="E3032" i="3"/>
  <c r="E3031" i="3"/>
  <c r="E3029" i="3"/>
  <c r="E3028" i="3"/>
  <c r="E3027" i="3"/>
  <c r="E3026" i="3"/>
  <c r="E3024" i="3"/>
  <c r="E3023" i="3"/>
  <c r="E3022" i="3"/>
  <c r="E3020" i="3"/>
  <c r="E3019" i="3"/>
  <c r="E3018" i="3"/>
  <c r="E3016" i="3"/>
  <c r="E3015" i="3"/>
  <c r="E3014" i="3"/>
  <c r="E3012" i="3"/>
  <c r="E3011" i="3"/>
  <c r="E3010" i="3"/>
  <c r="E3008" i="3"/>
  <c r="E3007" i="3"/>
  <c r="E3006" i="3"/>
  <c r="E3005" i="3"/>
  <c r="E3003" i="3"/>
  <c r="E3002" i="3"/>
  <c r="E3001" i="3"/>
  <c r="E3000" i="3"/>
  <c r="E2998" i="3"/>
  <c r="E2997" i="3"/>
  <c r="E2996" i="3"/>
  <c r="E2995" i="3"/>
  <c r="E2993" i="3"/>
  <c r="E2992" i="3"/>
  <c r="E2991" i="3"/>
  <c r="E2990" i="3"/>
  <c r="E2988" i="3"/>
  <c r="E2987" i="3"/>
  <c r="E2986" i="3"/>
  <c r="E2985" i="3"/>
  <c r="E2984" i="3"/>
  <c r="E2983" i="3"/>
  <c r="E2981" i="3"/>
  <c r="E2980" i="3"/>
  <c r="E2979" i="3"/>
  <c r="E2978" i="3"/>
  <c r="E2977" i="3"/>
  <c r="E2976" i="3"/>
  <c r="E2974" i="3"/>
  <c r="E2973" i="3"/>
  <c r="E2972" i="3"/>
  <c r="E2971" i="3"/>
  <c r="E2970" i="3"/>
  <c r="E2969" i="3"/>
  <c r="E2967" i="3"/>
  <c r="E2966" i="3"/>
  <c r="E2965" i="3"/>
  <c r="E2964" i="3"/>
  <c r="E2963" i="3"/>
  <c r="E2962" i="3"/>
  <c r="E2960" i="3"/>
  <c r="E2959" i="3"/>
  <c r="E2958" i="3"/>
  <c r="E2957" i="3"/>
  <c r="E2955" i="3"/>
  <c r="E2954" i="3"/>
  <c r="E2953" i="3"/>
  <c r="E2952" i="3"/>
  <c r="E2950" i="3"/>
  <c r="E2949" i="3"/>
  <c r="E2948" i="3"/>
  <c r="E2947" i="3"/>
  <c r="E2945" i="3"/>
  <c r="E2944" i="3"/>
  <c r="E2943" i="3"/>
  <c r="E2942" i="3"/>
  <c r="E2940" i="3"/>
  <c r="E2939" i="3"/>
  <c r="E2938" i="3"/>
  <c r="E2937" i="3"/>
  <c r="E2936" i="3"/>
  <c r="E2934" i="3"/>
  <c r="E2933" i="3"/>
  <c r="E2932" i="3"/>
  <c r="E2931" i="3"/>
  <c r="E2930" i="3"/>
  <c r="E2928" i="3"/>
  <c r="E2926" i="3"/>
  <c r="E2924" i="3"/>
  <c r="E2922" i="3"/>
  <c r="E2920" i="3"/>
  <c r="E2918" i="3"/>
  <c r="E2916" i="3"/>
  <c r="E2914" i="3"/>
  <c r="E2912" i="3"/>
  <c r="E2910" i="3"/>
  <c r="E2908" i="3"/>
  <c r="E2906" i="3"/>
  <c r="E2904" i="3"/>
  <c r="E2903" i="3"/>
  <c r="E2901" i="3"/>
  <c r="E2900" i="3"/>
  <c r="E2898" i="3"/>
  <c r="E2897" i="3"/>
  <c r="E2895" i="3"/>
  <c r="E2894" i="3"/>
  <c r="E2892" i="3"/>
  <c r="E2890" i="3"/>
  <c r="E2888" i="3"/>
  <c r="E2887" i="3"/>
  <c r="E2886" i="3"/>
  <c r="E2885" i="3"/>
  <c r="E2883" i="3"/>
  <c r="E2882" i="3"/>
  <c r="E2881" i="3"/>
  <c r="E2880" i="3"/>
  <c r="E2878" i="3"/>
  <c r="E2877" i="3"/>
  <c r="E2876" i="3"/>
  <c r="E2875" i="3"/>
  <c r="E2872" i="3"/>
  <c r="E2871" i="3"/>
  <c r="E2870" i="3"/>
  <c r="E2868" i="3"/>
  <c r="E2867" i="3"/>
  <c r="E2866" i="3"/>
  <c r="E2865" i="3"/>
  <c r="E2864" i="3"/>
  <c r="E2862" i="3"/>
  <c r="E2861" i="3"/>
  <c r="E2860" i="3"/>
  <c r="E2859" i="3"/>
  <c r="E2858" i="3"/>
  <c r="E2856" i="3"/>
  <c r="E2855" i="3"/>
  <c r="E2854" i="3"/>
  <c r="E2852" i="3"/>
  <c r="E2851" i="3"/>
  <c r="E2850" i="3"/>
  <c r="E2849" i="3"/>
  <c r="E2847" i="3"/>
  <c r="E2846" i="3"/>
  <c r="E2844" i="3"/>
  <c r="E2843" i="3"/>
  <c r="E2841" i="3"/>
  <c r="E2840" i="3"/>
  <c r="E2839" i="3"/>
  <c r="E2838" i="3"/>
  <c r="E2836" i="3"/>
  <c r="E2835" i="3"/>
  <c r="E2834" i="3"/>
  <c r="E2833" i="3"/>
  <c r="E2831" i="3"/>
  <c r="E2830" i="3"/>
  <c r="E2829" i="3"/>
  <c r="E2828" i="3"/>
  <c r="E2827" i="3"/>
  <c r="E2826" i="3"/>
  <c r="E2825" i="3"/>
  <c r="E2824" i="3"/>
  <c r="E2823" i="3"/>
  <c r="E2822" i="3"/>
  <c r="E2821" i="3"/>
  <c r="E2819" i="3"/>
  <c r="E2818" i="3"/>
  <c r="E2817" i="3"/>
  <c r="E2816" i="3"/>
  <c r="E2815" i="3"/>
  <c r="E2814" i="3"/>
  <c r="E2812" i="3"/>
  <c r="E2811" i="3"/>
  <c r="E2810" i="3"/>
  <c r="E2809" i="3"/>
  <c r="E2808" i="3"/>
  <c r="E2807" i="3"/>
  <c r="E2805" i="3"/>
  <c r="E2804" i="3"/>
  <c r="E2802" i="3"/>
  <c r="E2801" i="3"/>
  <c r="E2799" i="3"/>
  <c r="E2798" i="3"/>
  <c r="E2797" i="3"/>
  <c r="E2795" i="3"/>
  <c r="E2794" i="3"/>
  <c r="E2793" i="3"/>
  <c r="E2791" i="3"/>
  <c r="E2790" i="3"/>
  <c r="E2789" i="3"/>
  <c r="E2787" i="3"/>
  <c r="E2786" i="3"/>
  <c r="E2785" i="3"/>
  <c r="E2784" i="3"/>
  <c r="E2782" i="3"/>
  <c r="E2781" i="3"/>
  <c r="E2780" i="3"/>
  <c r="E2779" i="3"/>
  <c r="E2778" i="3"/>
  <c r="E2777" i="3"/>
  <c r="E2776" i="3"/>
  <c r="E2775" i="3"/>
  <c r="E2774" i="3"/>
  <c r="E2773" i="3"/>
  <c r="E2772" i="3"/>
  <c r="E2770" i="3"/>
  <c r="E2769" i="3"/>
  <c r="E2768" i="3"/>
  <c r="E2767" i="3"/>
  <c r="E2766" i="3"/>
  <c r="E2765" i="3"/>
  <c r="E2764" i="3"/>
  <c r="E2763" i="3"/>
  <c r="E2762" i="3"/>
  <c r="E2761" i="3"/>
  <c r="E2760" i="3"/>
  <c r="E2758" i="3"/>
  <c r="E2757" i="3"/>
  <c r="E2756" i="3"/>
  <c r="E2755" i="3"/>
  <c r="E2754" i="3"/>
  <c r="E2753" i="3"/>
  <c r="E2752" i="3"/>
  <c r="E2751" i="3"/>
  <c r="E2750" i="3"/>
  <c r="E2749" i="3"/>
  <c r="E2747" i="3"/>
  <c r="E2746" i="3"/>
  <c r="E2745" i="3"/>
  <c r="E2744" i="3"/>
  <c r="E2743" i="3"/>
  <c r="E2742" i="3"/>
  <c r="E2741" i="3"/>
  <c r="E2740" i="3"/>
  <c r="E2739" i="3"/>
  <c r="E2738" i="3"/>
  <c r="E2736" i="3"/>
  <c r="E2735" i="3"/>
  <c r="E2734" i="3"/>
  <c r="E2733" i="3"/>
  <c r="E2732" i="3"/>
  <c r="E2731" i="3"/>
  <c r="E2730" i="3"/>
  <c r="E2729" i="3"/>
  <c r="E2727" i="3"/>
  <c r="E2726" i="3"/>
  <c r="E2725" i="3"/>
  <c r="E2724" i="3"/>
  <c r="E2723" i="3"/>
  <c r="E2722" i="3"/>
  <c r="E2720" i="3"/>
  <c r="E2719" i="3"/>
  <c r="E2718" i="3"/>
  <c r="E2717" i="3"/>
  <c r="E2715" i="3"/>
  <c r="E2714" i="3"/>
  <c r="E2713" i="3"/>
  <c r="E2712" i="3"/>
  <c r="E2710" i="3"/>
  <c r="E2709" i="3"/>
  <c r="E2708" i="3"/>
  <c r="E2707" i="3"/>
  <c r="E2706" i="3"/>
  <c r="E2705" i="3"/>
  <c r="E2704" i="3"/>
  <c r="E2703" i="3"/>
  <c r="E2702" i="3"/>
  <c r="E2701" i="3"/>
  <c r="E2700" i="3"/>
  <c r="E2699" i="3"/>
  <c r="E2698" i="3"/>
  <c r="E2696" i="3"/>
  <c r="E2695" i="3"/>
  <c r="E2694" i="3"/>
  <c r="E2693" i="3"/>
  <c r="E2692" i="3"/>
  <c r="E2691" i="3"/>
  <c r="E2690" i="3"/>
  <c r="E2689" i="3"/>
  <c r="E2688" i="3"/>
  <c r="E2687" i="3"/>
  <c r="E2686" i="3"/>
  <c r="E2685" i="3"/>
  <c r="E2684" i="3"/>
  <c r="E2682" i="3"/>
  <c r="E2681" i="3"/>
  <c r="E2680" i="3"/>
  <c r="E2679" i="3"/>
  <c r="E2678" i="3"/>
  <c r="E2677" i="3"/>
  <c r="E2675" i="3"/>
  <c r="E2674" i="3"/>
  <c r="E2673" i="3"/>
  <c r="E2672" i="3"/>
  <c r="E2671" i="3"/>
  <c r="E2670" i="3"/>
  <c r="E2668" i="3"/>
  <c r="E2667" i="3"/>
  <c r="E2666" i="3"/>
  <c r="E2665" i="3"/>
  <c r="E2664" i="3"/>
  <c r="E2663" i="3"/>
  <c r="E2661" i="3"/>
  <c r="E2660" i="3"/>
  <c r="E2659" i="3"/>
  <c r="E2658" i="3"/>
  <c r="E2657" i="3"/>
  <c r="E2656" i="3"/>
  <c r="E2654" i="3"/>
  <c r="E2653" i="3"/>
  <c r="E2652" i="3"/>
  <c r="E2651" i="3"/>
  <c r="E2650" i="3"/>
  <c r="E2649" i="3"/>
  <c r="E2647" i="3"/>
  <c r="E2646" i="3"/>
  <c r="E2645" i="3"/>
  <c r="E2644" i="3"/>
  <c r="E2643" i="3"/>
  <c r="E2642" i="3"/>
  <c r="E2641" i="3"/>
  <c r="E2639" i="3"/>
  <c r="E2638" i="3"/>
  <c r="E2637" i="3"/>
  <c r="E2636" i="3"/>
  <c r="E2635" i="3"/>
  <c r="E2634" i="3"/>
  <c r="E2633" i="3"/>
  <c r="E2631" i="3"/>
  <c r="E2630" i="3"/>
  <c r="E2628" i="3"/>
  <c r="E2627" i="3"/>
  <c r="E2626" i="3"/>
  <c r="E2624" i="3"/>
  <c r="E2623" i="3"/>
  <c r="E2622" i="3"/>
  <c r="E2620" i="3"/>
  <c r="E2619" i="3"/>
  <c r="E2618" i="3"/>
  <c r="E2616" i="3"/>
  <c r="E2615" i="3"/>
  <c r="E2614" i="3"/>
  <c r="E2613" i="3"/>
  <c r="E2612" i="3"/>
  <c r="E2611" i="3"/>
  <c r="E2610" i="3"/>
  <c r="E2608" i="3"/>
  <c r="E2607" i="3"/>
  <c r="E2606" i="3"/>
  <c r="E2605" i="3"/>
  <c r="E2604" i="3"/>
  <c r="E2603" i="3"/>
  <c r="E2602" i="3"/>
  <c r="E2600" i="3"/>
  <c r="E2599" i="3"/>
  <c r="E2598" i="3"/>
  <c r="E2597" i="3"/>
  <c r="E2596" i="3"/>
  <c r="E2595" i="3"/>
  <c r="E2594" i="3"/>
  <c r="E2592" i="3"/>
  <c r="E2591" i="3"/>
  <c r="E2590" i="3"/>
  <c r="E2589" i="3"/>
  <c r="E2588" i="3"/>
  <c r="E2587" i="3"/>
  <c r="E2586" i="3"/>
  <c r="E2584" i="3"/>
  <c r="E2583" i="3"/>
  <c r="E2582" i="3"/>
  <c r="E2581" i="3"/>
  <c r="E2580" i="3"/>
  <c r="E2578" i="3"/>
  <c r="E2577" i="3"/>
  <c r="E2576" i="3"/>
  <c r="E2575" i="3"/>
  <c r="E2574" i="3"/>
  <c r="E2573" i="3"/>
  <c r="E2572" i="3"/>
  <c r="E2571" i="3"/>
  <c r="E2569" i="3"/>
  <c r="E2568" i="3"/>
  <c r="E2567" i="3"/>
  <c r="E2565" i="3"/>
  <c r="E2564" i="3"/>
  <c r="E2563" i="3"/>
  <c r="E2562" i="3"/>
  <c r="E2560" i="3"/>
  <c r="E2559" i="3"/>
  <c r="E2558" i="3"/>
  <c r="E2556" i="3"/>
  <c r="E2555" i="3"/>
  <c r="E2554" i="3"/>
  <c r="E2553" i="3"/>
  <c r="E2552" i="3"/>
  <c r="E2551" i="3"/>
  <c r="E2549" i="3"/>
  <c r="E2548" i="3"/>
  <c r="E2547" i="3"/>
  <c r="E2546" i="3"/>
  <c r="E2545" i="3"/>
  <c r="E2544" i="3"/>
  <c r="E2542" i="3"/>
  <c r="E2541" i="3"/>
  <c r="E2540" i="3"/>
  <c r="E2539" i="3"/>
  <c r="E2538" i="3"/>
  <c r="E2537" i="3"/>
  <c r="E2536" i="3"/>
  <c r="E2535" i="3"/>
  <c r="E2534" i="3"/>
  <c r="E2533" i="3"/>
  <c r="E2531" i="3"/>
  <c r="E2530" i="3"/>
  <c r="E2529" i="3"/>
  <c r="E2528" i="3"/>
  <c r="E2527" i="3"/>
  <c r="E2526" i="3"/>
  <c r="E2525" i="3"/>
  <c r="E2524" i="3"/>
  <c r="E2523" i="3"/>
  <c r="E2522" i="3"/>
  <c r="E2520" i="3"/>
  <c r="E2519" i="3"/>
  <c r="E2518" i="3"/>
  <c r="E2517" i="3"/>
  <c r="E2516" i="3"/>
  <c r="E2515" i="3"/>
  <c r="E2514" i="3"/>
  <c r="E2513" i="3"/>
  <c r="E2512" i="3"/>
  <c r="E2511" i="3"/>
  <c r="E2509" i="3"/>
  <c r="E2508" i="3"/>
  <c r="E2507" i="3"/>
  <c r="E2506" i="3"/>
  <c r="E2505" i="3"/>
  <c r="E2504" i="3"/>
  <c r="E2503" i="3"/>
  <c r="E2502" i="3"/>
  <c r="E2501" i="3"/>
  <c r="E2500" i="3"/>
  <c r="E2498" i="3"/>
  <c r="E2497" i="3"/>
  <c r="E2496" i="3"/>
  <c r="E2495" i="3"/>
  <c r="E2494" i="3"/>
  <c r="E2493" i="3"/>
  <c r="E2492" i="3"/>
  <c r="E2491" i="3"/>
  <c r="E2490" i="3"/>
  <c r="E2488" i="3"/>
  <c r="E2487" i="3"/>
  <c r="E2486" i="3"/>
  <c r="E2485" i="3"/>
  <c r="E2484" i="3"/>
  <c r="E2483" i="3"/>
  <c r="E2482" i="3"/>
  <c r="E2481" i="3"/>
  <c r="E2480" i="3"/>
  <c r="E2478" i="3"/>
  <c r="E2477" i="3"/>
  <c r="E2476" i="3"/>
  <c r="E2475" i="3"/>
  <c r="E2474" i="3"/>
  <c r="E2473" i="3"/>
  <c r="E2472" i="3"/>
  <c r="E2471" i="3"/>
  <c r="E2470" i="3"/>
  <c r="E2467" i="3"/>
  <c r="E2466" i="3"/>
  <c r="E2464" i="3"/>
  <c r="E2463" i="3"/>
  <c r="E2462" i="3"/>
  <c r="E2461" i="3"/>
  <c r="E2460" i="3"/>
  <c r="E2459" i="3"/>
  <c r="E2458" i="3"/>
  <c r="E2457" i="3"/>
  <c r="E2456" i="3"/>
  <c r="E2454" i="3"/>
  <c r="E2453" i="3"/>
  <c r="E2452" i="3"/>
  <c r="E2451" i="3"/>
  <c r="E2450" i="3"/>
  <c r="E2449" i="3"/>
  <c r="E2448" i="3"/>
  <c r="E2447" i="3"/>
  <c r="E2446" i="3"/>
  <c r="E2444" i="3"/>
  <c r="E2443" i="3"/>
  <c r="E2442" i="3"/>
  <c r="E2441" i="3"/>
  <c r="E2440" i="3"/>
  <c r="E2439" i="3"/>
  <c r="E2438" i="3"/>
  <c r="E2437" i="3"/>
  <c r="E2436" i="3"/>
  <c r="E2434" i="3"/>
  <c r="E2433" i="3"/>
  <c r="E2432" i="3"/>
  <c r="E2431" i="3"/>
  <c r="E2429" i="3"/>
  <c r="E2428" i="3"/>
  <c r="E2427" i="3"/>
  <c r="E2426" i="3"/>
  <c r="E2424" i="3"/>
  <c r="E2423" i="3"/>
  <c r="E2422" i="3"/>
  <c r="E2421" i="3"/>
  <c r="E2419" i="3"/>
  <c r="E2418" i="3"/>
  <c r="E2417" i="3"/>
  <c r="E2416" i="3"/>
  <c r="E2414" i="3"/>
  <c r="E2413" i="3"/>
  <c r="E2412" i="3"/>
  <c r="E2411" i="3"/>
  <c r="E2410" i="3"/>
  <c r="E2408" i="3"/>
  <c r="E2407" i="3"/>
  <c r="E2406" i="3"/>
  <c r="E2405" i="3"/>
  <c r="E2404" i="3"/>
  <c r="E2403" i="3"/>
  <c r="E2402" i="3"/>
  <c r="E2401" i="3"/>
  <c r="E2399" i="3"/>
  <c r="E2398" i="3"/>
  <c r="E2397" i="3"/>
  <c r="E2396" i="3"/>
  <c r="E2395" i="3"/>
  <c r="E2394" i="3"/>
  <c r="E2393" i="3"/>
  <c r="E2391" i="3"/>
  <c r="E2390" i="3"/>
  <c r="E2389" i="3"/>
  <c r="E2388" i="3"/>
  <c r="E2387" i="3"/>
  <c r="E2386" i="3"/>
  <c r="E2385" i="3"/>
  <c r="E2384" i="3"/>
  <c r="E2383" i="3"/>
  <c r="E2382" i="3"/>
  <c r="E2380" i="3"/>
  <c r="E2379" i="3"/>
  <c r="E2378" i="3"/>
  <c r="E2377" i="3"/>
  <c r="E2376" i="3"/>
  <c r="E2375" i="3"/>
  <c r="E2374" i="3"/>
  <c r="E2373" i="3"/>
  <c r="E2372" i="3"/>
  <c r="E2371" i="3"/>
  <c r="E2369" i="3"/>
  <c r="E2368" i="3"/>
  <c r="E2367" i="3"/>
  <c r="E2365" i="3"/>
  <c r="E2364" i="3"/>
  <c r="E2363" i="3"/>
  <c r="E2361" i="3"/>
  <c r="E2360" i="3"/>
  <c r="E2358" i="3"/>
  <c r="E2357" i="3"/>
  <c r="E2356" i="3"/>
  <c r="E2354" i="3"/>
  <c r="E2353" i="3"/>
  <c r="E2352" i="3"/>
  <c r="E2351" i="3"/>
  <c r="E2350" i="3"/>
  <c r="E2349" i="3"/>
  <c r="E2347" i="3"/>
  <c r="E2346" i="3"/>
  <c r="E2345" i="3"/>
  <c r="E2344" i="3"/>
  <c r="E2342" i="3"/>
  <c r="E2341" i="3"/>
  <c r="E2340" i="3"/>
  <c r="E2339" i="3"/>
  <c r="E2338" i="3"/>
  <c r="E2337" i="3"/>
  <c r="E2335" i="3"/>
  <c r="E2334" i="3"/>
  <c r="E2333" i="3"/>
  <c r="E2332" i="3"/>
  <c r="E2331" i="3"/>
  <c r="E2330" i="3"/>
  <c r="E2329" i="3"/>
  <c r="E2328" i="3"/>
  <c r="E2327" i="3"/>
  <c r="E2326" i="3"/>
  <c r="E2325" i="3"/>
  <c r="E2324" i="3"/>
  <c r="E2323" i="3"/>
  <c r="E2322" i="3"/>
  <c r="E2321" i="3"/>
  <c r="E2320" i="3"/>
  <c r="E2319" i="3"/>
  <c r="E2317" i="3"/>
  <c r="E2316" i="3"/>
  <c r="E2315" i="3"/>
  <c r="E2314" i="3"/>
  <c r="E2313" i="3"/>
  <c r="E2312" i="3"/>
  <c r="E2310" i="3"/>
  <c r="E2309" i="3"/>
  <c r="E2308" i="3"/>
  <c r="E2307" i="3"/>
  <c r="E2306" i="3"/>
  <c r="E2305" i="3"/>
  <c r="E2303" i="3"/>
  <c r="E2302" i="3"/>
  <c r="E2301" i="3"/>
  <c r="E2300" i="3"/>
  <c r="E2299" i="3"/>
  <c r="E2298"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2" i="3"/>
  <c r="E2271" i="3"/>
  <c r="E2270" i="3"/>
  <c r="E2269" i="3"/>
  <c r="E2268" i="3"/>
  <c r="E2267" i="3"/>
  <c r="E2266" i="3"/>
  <c r="E2265" i="3"/>
  <c r="E2263" i="3"/>
  <c r="E2262" i="3"/>
  <c r="E2261" i="3"/>
  <c r="E2260" i="3"/>
  <c r="E2259" i="3"/>
  <c r="E2258" i="3"/>
  <c r="E2257" i="3"/>
  <c r="E2256" i="3"/>
  <c r="E2254" i="3"/>
  <c r="E2253" i="3"/>
  <c r="E2252" i="3"/>
  <c r="E2251" i="3"/>
  <c r="E2250" i="3"/>
  <c r="E2249" i="3"/>
  <c r="E2248" i="3"/>
  <c r="E2247" i="3"/>
  <c r="E2245" i="3"/>
  <c r="E2244" i="3"/>
  <c r="E2243" i="3"/>
  <c r="E2242" i="3"/>
  <c r="E2241" i="3"/>
  <c r="E2240" i="3"/>
  <c r="E2239" i="3"/>
  <c r="E2238" i="3"/>
  <c r="E2237" i="3"/>
  <c r="E2236" i="3"/>
  <c r="E2235" i="3"/>
  <c r="E2233" i="3"/>
  <c r="E2232" i="3"/>
  <c r="E2231" i="3"/>
  <c r="E2230" i="3"/>
  <c r="E2229" i="3"/>
  <c r="E2228" i="3"/>
  <c r="E2227" i="3"/>
  <c r="E2226" i="3"/>
  <c r="E2225" i="3"/>
  <c r="E2224" i="3"/>
  <c r="E2223" i="3"/>
  <c r="E2221" i="3"/>
  <c r="E2220" i="3"/>
  <c r="E2219" i="3"/>
  <c r="E2218" i="3"/>
  <c r="E2217" i="3"/>
  <c r="E2216" i="3"/>
  <c r="E2214" i="3"/>
  <c r="E2213" i="3"/>
  <c r="E2212" i="3"/>
  <c r="E2211" i="3"/>
  <c r="E2210" i="3"/>
  <c r="E2209" i="3"/>
  <c r="E2208" i="3"/>
  <c r="E2207" i="3"/>
  <c r="E2206" i="3"/>
  <c r="E2204" i="3"/>
  <c r="E2203" i="3"/>
  <c r="E2202" i="3"/>
  <c r="E2201" i="3"/>
  <c r="E2200" i="3"/>
  <c r="E2199" i="3"/>
  <c r="E2198" i="3"/>
  <c r="E2197" i="3"/>
  <c r="E2196" i="3"/>
  <c r="E2194" i="3"/>
  <c r="E2193" i="3"/>
  <c r="E2192" i="3"/>
  <c r="E2191" i="3"/>
  <c r="E2190" i="3"/>
  <c r="E2189" i="3"/>
  <c r="E2188" i="3"/>
  <c r="E2187" i="3"/>
  <c r="E2186" i="3"/>
  <c r="E2184" i="3"/>
  <c r="E2183" i="3"/>
  <c r="E2182" i="3"/>
  <c r="E2181" i="3"/>
  <c r="E2180" i="3"/>
  <c r="E2179" i="3"/>
  <c r="E2178" i="3"/>
  <c r="E2177" i="3"/>
  <c r="E2176" i="3"/>
  <c r="E2174" i="3"/>
  <c r="E2173" i="3"/>
  <c r="E2172" i="3"/>
  <c r="E2171" i="3"/>
  <c r="E2170" i="3"/>
  <c r="E2169" i="3"/>
  <c r="E2168" i="3"/>
  <c r="E2167" i="3"/>
  <c r="E2166" i="3"/>
  <c r="E2165" i="3"/>
  <c r="E2164" i="3"/>
  <c r="E2163" i="3"/>
  <c r="E2161" i="3"/>
  <c r="E2160" i="3"/>
  <c r="E2159" i="3"/>
  <c r="E2158" i="3"/>
  <c r="E2157" i="3"/>
  <c r="E2156" i="3"/>
  <c r="E2155" i="3"/>
  <c r="E2154" i="3"/>
  <c r="E2153" i="3"/>
  <c r="E2152" i="3"/>
  <c r="E2151" i="3"/>
  <c r="E2150" i="3"/>
  <c r="E2148" i="3"/>
  <c r="E2147" i="3"/>
  <c r="E2146" i="3"/>
  <c r="E2145" i="3"/>
  <c r="E2144" i="3"/>
  <c r="E2143" i="3"/>
  <c r="E2142" i="3"/>
  <c r="E2141" i="3"/>
  <c r="E2140" i="3"/>
  <c r="E2139" i="3"/>
  <c r="E2138" i="3"/>
  <c r="E2137" i="3"/>
  <c r="E2135" i="3"/>
  <c r="E2134" i="3"/>
  <c r="E2133" i="3"/>
  <c r="E2132" i="3"/>
  <c r="E2131" i="3"/>
  <c r="E2130" i="3"/>
  <c r="E2128" i="3"/>
  <c r="E2127" i="3"/>
  <c r="E2126" i="3"/>
  <c r="E2125" i="3"/>
  <c r="E2124" i="3"/>
  <c r="E2123" i="3"/>
  <c r="E2122" i="3"/>
  <c r="E2121" i="3"/>
  <c r="E2120" i="3"/>
  <c r="E2119" i="3"/>
  <c r="E2118" i="3"/>
  <c r="E2117" i="3"/>
  <c r="E2115" i="3"/>
  <c r="E2114" i="3"/>
  <c r="E2113" i="3"/>
  <c r="E2112" i="3"/>
  <c r="E2111" i="3"/>
  <c r="E2110" i="3"/>
  <c r="E2109" i="3"/>
  <c r="E2108" i="3"/>
  <c r="E2107" i="3"/>
  <c r="E2106" i="3"/>
  <c r="E2105" i="3"/>
  <c r="E2104" i="3"/>
  <c r="E2102" i="3"/>
  <c r="E2101" i="3"/>
  <c r="E2100" i="3"/>
  <c r="E2099" i="3"/>
  <c r="E2098" i="3"/>
  <c r="E2097" i="3"/>
  <c r="E2096" i="3"/>
  <c r="E2095" i="3"/>
  <c r="E2094" i="3"/>
  <c r="E2093" i="3"/>
  <c r="E2092" i="3"/>
  <c r="E2090" i="3"/>
  <c r="E2089" i="3"/>
  <c r="E2088" i="3"/>
  <c r="E2087" i="3"/>
  <c r="E2086" i="3"/>
  <c r="E2085" i="3"/>
  <c r="E2084" i="3"/>
  <c r="E2083" i="3"/>
  <c r="E2082" i="3"/>
  <c r="E2081" i="3"/>
  <c r="E2079" i="3"/>
  <c r="E2078" i="3"/>
  <c r="E2077" i="3"/>
  <c r="E2076" i="3"/>
  <c r="E2075" i="3"/>
  <c r="E2074" i="3"/>
  <c r="E2072" i="3"/>
  <c r="E2071" i="3"/>
  <c r="E2070" i="3"/>
  <c r="E2069" i="3"/>
  <c r="E2068" i="3"/>
  <c r="E2067" i="3"/>
  <c r="E2065" i="3"/>
  <c r="E2064" i="3"/>
  <c r="E2063" i="3"/>
  <c r="E2062" i="3"/>
  <c r="E2061" i="3"/>
  <c r="E2060" i="3"/>
  <c r="E2059" i="3"/>
  <c r="E2058" i="3"/>
  <c r="E2057" i="3"/>
  <c r="E2056" i="3"/>
  <c r="E2054" i="3"/>
  <c r="E2053" i="3"/>
  <c r="E2052" i="3"/>
  <c r="E2051" i="3"/>
  <c r="E2050" i="3"/>
  <c r="E2049" i="3"/>
  <c r="E2048" i="3"/>
  <c r="E2047" i="3"/>
  <c r="E2046" i="3"/>
  <c r="E2045" i="3"/>
  <c r="E2044" i="3"/>
  <c r="E2043" i="3"/>
  <c r="E2042" i="3"/>
  <c r="E2041" i="3"/>
  <c r="E2040" i="3"/>
  <c r="E2039" i="3"/>
  <c r="E2038" i="3"/>
  <c r="E2037" i="3"/>
  <c r="E2036" i="3"/>
  <c r="E2034" i="3"/>
  <c r="E2033" i="3"/>
  <c r="E2032" i="3"/>
  <c r="E2031" i="3"/>
  <c r="E2030" i="3"/>
  <c r="E2029" i="3"/>
  <c r="E2028" i="3"/>
  <c r="E2027" i="3"/>
  <c r="E2025" i="3"/>
  <c r="E2024" i="3"/>
  <c r="E2023" i="3"/>
  <c r="E2022" i="3"/>
  <c r="E2021" i="3"/>
  <c r="E2020" i="3"/>
  <c r="E2018" i="3"/>
  <c r="E2017" i="3"/>
  <c r="E2016" i="3"/>
  <c r="E2015" i="3"/>
  <c r="E2014" i="3"/>
  <c r="E2013" i="3"/>
  <c r="E2012" i="3"/>
  <c r="E2010" i="3"/>
  <c r="E2009" i="3"/>
  <c r="E2008" i="3"/>
  <c r="E2007" i="3"/>
  <c r="E2006" i="3"/>
  <c r="E2005" i="3"/>
  <c r="E2004" i="3"/>
  <c r="E2003" i="3"/>
  <c r="E2002" i="3"/>
  <c r="E2001" i="3"/>
  <c r="E2000" i="3"/>
  <c r="E1999" i="3"/>
  <c r="E1998" i="3"/>
  <c r="E1997" i="3"/>
  <c r="E1996" i="3"/>
  <c r="E1995" i="3"/>
  <c r="E1994" i="3"/>
  <c r="E1993" i="3"/>
  <c r="E1959" i="3"/>
  <c r="E1958" i="3"/>
  <c r="E1957" i="3"/>
  <c r="E1956" i="3"/>
  <c r="E1955" i="3"/>
  <c r="E1954" i="3"/>
  <c r="E1953" i="3"/>
  <c r="E1952" i="3"/>
  <c r="E1950" i="3"/>
  <c r="E1949" i="3"/>
  <c r="E1948" i="3"/>
  <c r="E1947" i="3"/>
  <c r="E1946" i="3"/>
  <c r="E1945" i="3"/>
  <c r="E1944" i="3"/>
  <c r="E1943" i="3"/>
  <c r="E1941" i="3"/>
  <c r="E1940" i="3"/>
  <c r="E1939" i="3"/>
  <c r="E1938" i="3"/>
  <c r="E1937" i="3"/>
  <c r="E1936" i="3"/>
  <c r="E1935" i="3"/>
  <c r="E1934" i="3"/>
  <c r="E1932" i="3"/>
  <c r="E1931" i="3"/>
  <c r="E1930" i="3"/>
  <c r="E1929" i="3"/>
  <c r="E1928" i="3"/>
  <c r="E1927" i="3"/>
  <c r="E1926" i="3"/>
  <c r="E1925" i="3"/>
  <c r="E1923" i="3"/>
  <c r="E1922" i="3"/>
  <c r="E1921" i="3"/>
  <c r="E1920" i="3"/>
  <c r="E1919" i="3"/>
  <c r="E1918" i="3"/>
  <c r="E1917" i="3"/>
  <c r="E1915" i="3"/>
  <c r="E1914" i="3"/>
  <c r="E1913" i="3"/>
  <c r="E1912" i="3"/>
  <c r="E1911" i="3"/>
  <c r="E1910" i="3"/>
  <c r="E1909" i="3"/>
  <c r="E1908" i="3"/>
  <c r="E1907" i="3"/>
  <c r="E1906" i="3"/>
  <c r="E1904" i="3"/>
  <c r="E1903" i="3"/>
  <c r="E1902" i="3"/>
  <c r="E1901" i="3"/>
  <c r="E1900" i="3"/>
  <c r="E1899" i="3"/>
  <c r="E1898" i="3"/>
  <c r="E1897" i="3"/>
  <c r="E1896" i="3"/>
  <c r="E1895" i="3"/>
  <c r="E1894" i="3"/>
  <c r="E1893" i="3"/>
  <c r="E1892" i="3"/>
  <c r="E1891" i="3"/>
  <c r="E1890" i="3"/>
  <c r="E1889" i="3"/>
  <c r="E1888" i="3"/>
  <c r="E1886" i="3"/>
  <c r="E1885" i="3"/>
  <c r="E1884" i="3"/>
  <c r="E1883" i="3"/>
  <c r="E1882" i="3"/>
  <c r="E1881" i="3"/>
  <c r="E1879" i="3"/>
  <c r="E1878" i="3"/>
  <c r="E1877" i="3"/>
  <c r="E1876" i="3"/>
  <c r="E1875" i="3"/>
  <c r="E1874" i="3"/>
  <c r="E1873" i="3"/>
  <c r="E1872" i="3"/>
  <c r="E1871" i="3"/>
  <c r="E1870" i="3"/>
  <c r="E1869" i="3"/>
  <c r="E1868" i="3"/>
  <c r="E1867" i="3"/>
  <c r="E1866" i="3"/>
  <c r="E1865" i="3"/>
  <c r="E1864" i="3"/>
  <c r="E1862" i="3"/>
  <c r="E1861" i="3"/>
  <c r="E1860" i="3"/>
  <c r="E1858" i="3"/>
  <c r="E1857" i="3"/>
  <c r="E1856" i="3"/>
  <c r="E1855" i="3"/>
  <c r="E1854" i="3"/>
  <c r="E1853" i="3"/>
  <c r="E1852" i="3"/>
  <c r="E1851" i="3"/>
  <c r="E1849" i="3"/>
  <c r="E1848" i="3"/>
  <c r="E1847" i="3"/>
  <c r="E1846" i="3"/>
  <c r="E1845" i="3"/>
  <c r="E1844" i="3"/>
  <c r="E1843" i="3"/>
  <c r="E1842" i="3"/>
  <c r="E1840" i="3"/>
  <c r="E1839" i="3"/>
  <c r="E1838" i="3"/>
  <c r="E1837" i="3"/>
  <c r="E1836" i="3"/>
  <c r="E1835" i="3"/>
  <c r="E1834" i="3"/>
  <c r="E1833" i="3"/>
  <c r="E1831" i="3"/>
  <c r="E1830" i="3"/>
  <c r="E1829" i="3"/>
  <c r="E1828" i="3"/>
  <c r="E1827" i="3"/>
  <c r="E1826" i="3"/>
  <c r="E1825" i="3"/>
  <c r="E1824" i="3"/>
  <c r="E1822" i="3"/>
  <c r="E1821" i="3"/>
  <c r="E1820" i="3"/>
  <c r="E1819" i="3"/>
  <c r="E1818" i="3"/>
  <c r="E1817" i="3"/>
  <c r="E1816" i="3"/>
  <c r="E1815" i="3"/>
  <c r="E1813" i="3"/>
  <c r="E1812" i="3"/>
  <c r="E1811" i="3"/>
  <c r="E1810" i="3"/>
  <c r="E1809" i="3"/>
  <c r="E1807" i="3"/>
  <c r="E1806" i="3"/>
  <c r="E1805" i="3"/>
  <c r="E1804" i="3"/>
  <c r="E1803" i="3"/>
  <c r="E1801" i="3"/>
  <c r="E1800" i="3"/>
  <c r="E1799" i="3"/>
  <c r="E1798" i="3"/>
  <c r="E1797" i="3"/>
  <c r="E1796" i="3"/>
  <c r="E1794" i="3"/>
  <c r="E1793" i="3"/>
  <c r="E1792" i="3"/>
  <c r="E1791" i="3"/>
  <c r="E1790" i="3"/>
  <c r="E1789" i="3"/>
  <c r="E1787" i="3"/>
  <c r="E1786" i="3"/>
  <c r="E1785" i="3"/>
  <c r="E1784" i="3"/>
  <c r="E1783" i="3"/>
  <c r="E1781" i="3"/>
  <c r="E1780" i="3"/>
  <c r="E1779" i="3"/>
  <c r="E1778" i="3"/>
  <c r="E1777" i="3"/>
  <c r="E1775" i="3"/>
  <c r="E1774" i="3"/>
  <c r="E1773" i="3"/>
  <c r="E1772" i="3"/>
  <c r="E1771" i="3"/>
  <c r="E1769" i="3"/>
  <c r="E1768" i="3"/>
  <c r="E1767" i="3"/>
  <c r="E1766" i="3"/>
  <c r="E1765" i="3"/>
  <c r="E1763" i="3"/>
  <c r="E1762" i="3"/>
  <c r="E1761" i="3"/>
  <c r="E1760" i="3"/>
  <c r="E1759" i="3"/>
  <c r="E1757" i="3"/>
  <c r="E1756" i="3"/>
  <c r="E1755" i="3"/>
  <c r="E1754" i="3"/>
  <c r="E1753" i="3"/>
  <c r="E1751" i="3"/>
  <c r="E1750" i="3"/>
  <c r="E1749" i="3"/>
  <c r="E1748" i="3"/>
  <c r="E1747" i="3"/>
  <c r="E1746" i="3"/>
  <c r="E1744" i="3"/>
  <c r="E1743" i="3"/>
  <c r="E1742" i="3"/>
  <c r="E1741" i="3"/>
  <c r="E1740" i="3"/>
  <c r="E1739" i="3"/>
  <c r="E1737" i="3"/>
  <c r="E1736" i="3"/>
  <c r="E1735" i="3"/>
  <c r="E1734" i="3"/>
  <c r="E1733" i="3"/>
  <c r="E1732" i="3"/>
  <c r="E1730" i="3"/>
  <c r="E1729" i="3"/>
  <c r="E1728" i="3"/>
  <c r="E1727" i="3"/>
  <c r="E1726" i="3"/>
  <c r="E1725" i="3"/>
  <c r="E1723" i="3"/>
  <c r="E1722" i="3"/>
  <c r="E1721" i="3"/>
  <c r="E1720" i="3"/>
  <c r="E1719" i="3"/>
  <c r="E1718" i="3"/>
  <c r="E1716" i="3"/>
  <c r="E1715" i="3"/>
  <c r="E1714" i="3"/>
  <c r="E1713" i="3"/>
  <c r="E1712" i="3"/>
  <c r="E1711" i="3"/>
  <c r="E1709" i="3"/>
  <c r="E1708" i="3"/>
  <c r="E1707" i="3"/>
  <c r="E1706" i="3"/>
  <c r="E1704" i="3"/>
  <c r="E1703" i="3"/>
  <c r="E1702" i="3"/>
  <c r="E1701" i="3"/>
  <c r="E1699" i="3"/>
  <c r="E1698" i="3"/>
  <c r="E1697" i="3"/>
  <c r="E1695" i="3"/>
  <c r="E1694" i="3"/>
  <c r="E1693" i="3"/>
  <c r="E1692" i="3"/>
  <c r="E1691" i="3"/>
  <c r="E1690" i="3"/>
  <c r="E1689" i="3"/>
  <c r="E1688" i="3"/>
  <c r="E1687" i="3"/>
  <c r="E1685" i="3"/>
  <c r="E1684" i="3"/>
  <c r="E1683" i="3"/>
  <c r="E1682" i="3"/>
  <c r="E1681" i="3"/>
  <c r="E1680" i="3"/>
  <c r="E1679" i="3"/>
  <c r="E1678" i="3"/>
  <c r="E1677" i="3"/>
  <c r="E1675" i="3"/>
  <c r="E1674" i="3"/>
  <c r="E1673" i="3"/>
  <c r="E1672" i="3"/>
  <c r="E1671" i="3"/>
  <c r="E1669" i="3"/>
  <c r="E1668" i="3"/>
  <c r="E1667" i="3"/>
  <c r="E1666" i="3"/>
  <c r="E1665" i="3"/>
  <c r="E1663" i="3"/>
  <c r="E1662" i="3"/>
  <c r="E1661" i="3"/>
  <c r="E1660" i="3"/>
  <c r="E1658" i="3"/>
  <c r="E1657" i="3"/>
  <c r="E1656" i="3"/>
  <c r="E1655" i="3"/>
  <c r="E1653" i="3"/>
  <c r="E1652" i="3"/>
  <c r="E1651" i="3"/>
  <c r="E1650" i="3"/>
  <c r="E1649" i="3"/>
  <c r="E1648" i="3"/>
  <c r="E1646" i="3"/>
  <c r="E1645" i="3"/>
  <c r="E1644" i="3"/>
  <c r="E1643" i="3"/>
  <c r="E1642" i="3"/>
  <c r="E1641" i="3"/>
  <c r="E1639" i="3"/>
  <c r="E1638" i="3"/>
  <c r="E1637" i="3"/>
  <c r="E1636" i="3"/>
  <c r="E1635" i="3"/>
  <c r="E1633" i="3"/>
  <c r="E1632" i="3"/>
  <c r="E1631" i="3"/>
  <c r="E1630" i="3"/>
  <c r="E1629" i="3"/>
  <c r="E1627" i="3"/>
  <c r="E1626" i="3"/>
  <c r="E1625" i="3"/>
  <c r="E1624" i="3"/>
  <c r="E1622" i="3"/>
  <c r="E1621" i="3"/>
  <c r="E1620" i="3"/>
  <c r="E1619" i="3"/>
  <c r="E1617" i="3"/>
  <c r="E1616" i="3"/>
  <c r="E1615" i="3"/>
  <c r="E1614" i="3"/>
  <c r="E1613" i="3"/>
  <c r="E1612" i="3"/>
  <c r="E1611" i="3"/>
  <c r="E1609" i="3"/>
  <c r="E1608" i="3"/>
  <c r="E1607" i="3"/>
  <c r="E1606" i="3"/>
  <c r="E1605" i="3"/>
  <c r="E1604" i="3"/>
  <c r="E1603" i="3"/>
  <c r="E1601" i="3"/>
  <c r="E1600" i="3"/>
  <c r="E1599" i="3"/>
  <c r="E1598" i="3"/>
  <c r="E1597" i="3"/>
  <c r="E1596" i="3"/>
  <c r="E1595" i="3"/>
  <c r="E1593" i="3"/>
  <c r="E1592" i="3"/>
  <c r="E1591" i="3"/>
  <c r="E1590" i="3"/>
  <c r="E1589" i="3"/>
  <c r="E1588" i="3"/>
  <c r="E1587" i="3"/>
  <c r="E1585" i="3"/>
  <c r="E1584" i="3"/>
  <c r="E1583" i="3"/>
  <c r="E1582" i="3"/>
  <c r="E1581" i="3"/>
  <c r="E1580" i="3"/>
  <c r="E1579" i="3"/>
  <c r="E1578" i="3"/>
  <c r="E1576" i="3"/>
  <c r="E1575" i="3"/>
  <c r="E1574" i="3"/>
  <c r="E1573" i="3"/>
  <c r="E1572" i="3"/>
  <c r="E1571" i="3"/>
  <c r="E1570" i="3"/>
  <c r="E1569" i="3"/>
  <c r="E1567" i="3"/>
  <c r="E1566" i="3"/>
  <c r="E1565" i="3"/>
  <c r="E1564" i="3"/>
  <c r="E1563" i="3"/>
  <c r="E1562" i="3"/>
  <c r="E1561" i="3"/>
  <c r="E1560" i="3"/>
  <c r="E1559" i="3"/>
  <c r="E1558" i="3"/>
  <c r="E1556" i="3"/>
  <c r="E1555" i="3"/>
  <c r="E1554" i="3"/>
  <c r="E1553" i="3"/>
  <c r="E1552" i="3"/>
  <c r="E1551" i="3"/>
  <c r="E1550" i="3"/>
  <c r="E1549" i="3"/>
  <c r="E1548" i="3"/>
  <c r="E1547" i="3"/>
  <c r="E1545" i="3"/>
  <c r="E1544" i="3"/>
  <c r="E1543" i="3"/>
  <c r="E1542" i="3"/>
  <c r="E1541" i="3"/>
  <c r="E1540" i="3"/>
  <c r="E1539" i="3"/>
  <c r="E1538" i="3"/>
  <c r="E1537" i="3"/>
  <c r="E1535" i="3"/>
  <c r="E1534" i="3"/>
  <c r="E1533" i="3"/>
  <c r="E1532" i="3"/>
  <c r="E1531" i="3"/>
  <c r="E1530" i="3"/>
  <c r="E1529" i="3"/>
  <c r="E1528" i="3"/>
  <c r="E1527" i="3"/>
  <c r="E1525" i="3"/>
  <c r="E1524" i="3"/>
  <c r="E1523" i="3"/>
  <c r="E1522" i="3"/>
  <c r="E1521" i="3"/>
  <c r="E1520" i="3"/>
  <c r="E1519" i="3"/>
  <c r="E1518" i="3"/>
  <c r="E1517" i="3"/>
  <c r="E1515" i="3"/>
  <c r="E1514" i="3"/>
  <c r="E1513" i="3"/>
  <c r="E1512" i="3"/>
  <c r="E1511" i="3"/>
  <c r="E1510" i="3"/>
  <c r="E1509" i="3"/>
  <c r="E1508" i="3"/>
  <c r="E1507" i="3"/>
  <c r="E1506" i="3"/>
  <c r="E1505" i="3"/>
  <c r="E1503" i="3"/>
  <c r="E1502" i="3"/>
  <c r="E1501" i="3"/>
  <c r="E1500" i="3"/>
  <c r="E1498" i="3"/>
  <c r="E1497" i="3"/>
  <c r="E1496" i="3"/>
  <c r="E1495" i="3"/>
  <c r="E1494" i="3"/>
  <c r="E1493" i="3"/>
  <c r="E1492" i="3"/>
  <c r="E1491" i="3"/>
  <c r="E1490" i="3"/>
  <c r="E1488" i="3"/>
  <c r="E1487" i="3"/>
  <c r="E1486" i="3"/>
  <c r="E1485" i="3"/>
  <c r="E1484" i="3"/>
  <c r="E1483" i="3"/>
  <c r="E1482" i="3"/>
  <c r="E1481" i="3"/>
  <c r="E1480" i="3"/>
  <c r="E1478" i="3"/>
  <c r="E1477" i="3"/>
  <c r="E1476" i="3"/>
  <c r="E1475" i="3"/>
  <c r="E1474" i="3"/>
  <c r="E1472" i="3"/>
  <c r="E1471" i="3"/>
  <c r="E1470" i="3"/>
  <c r="E1469" i="3"/>
  <c r="E1468" i="3"/>
  <c r="E1467" i="3"/>
  <c r="E1466" i="3"/>
  <c r="E1465" i="3"/>
  <c r="E1463" i="3"/>
  <c r="E1462" i="3"/>
  <c r="E1461" i="3"/>
  <c r="E1460" i="3"/>
  <c r="E1459" i="3"/>
  <c r="E1457" i="3"/>
  <c r="E1456" i="3"/>
  <c r="E1455" i="3"/>
  <c r="E1454" i="3"/>
  <c r="E1453" i="3"/>
  <c r="E1451" i="3"/>
  <c r="E1450" i="3"/>
  <c r="E1449" i="3"/>
  <c r="E1448" i="3"/>
  <c r="E1446" i="3"/>
  <c r="E1445" i="3"/>
  <c r="E1444" i="3"/>
  <c r="E1443" i="3"/>
  <c r="E1441" i="3"/>
  <c r="E1440" i="3"/>
  <c r="E1439" i="3"/>
  <c r="E1438" i="3"/>
  <c r="E1437" i="3"/>
  <c r="E1436" i="3"/>
  <c r="E1435" i="3"/>
  <c r="E1433" i="3"/>
  <c r="E1432" i="3"/>
  <c r="E1431" i="3"/>
  <c r="E1430" i="3"/>
  <c r="E1429" i="3"/>
  <c r="E1428" i="3"/>
  <c r="E1427" i="3"/>
  <c r="E1425" i="3"/>
  <c r="E1424" i="3"/>
  <c r="E1423" i="3"/>
  <c r="E1422" i="3"/>
  <c r="E1421" i="3"/>
  <c r="E1420" i="3"/>
  <c r="E1419" i="3"/>
  <c r="E1418" i="3"/>
  <c r="E1417" i="3"/>
  <c r="E1416" i="3"/>
  <c r="E1414" i="3"/>
  <c r="E1413" i="3"/>
  <c r="E1412" i="3"/>
  <c r="E1411" i="3"/>
  <c r="E1410" i="3"/>
  <c r="E1409" i="3"/>
  <c r="E1408" i="3"/>
  <c r="E1407" i="3"/>
  <c r="E1406" i="3"/>
  <c r="E1405" i="3"/>
  <c r="E1403" i="3"/>
  <c r="E1402" i="3"/>
  <c r="E1401" i="3"/>
  <c r="E1400" i="3"/>
  <c r="E1398" i="3"/>
  <c r="E1397" i="3"/>
  <c r="E1396" i="3"/>
  <c r="E1395" i="3"/>
  <c r="E1393" i="3"/>
  <c r="E1392" i="3"/>
  <c r="E1391" i="3"/>
  <c r="E1390" i="3"/>
  <c r="E1389" i="3"/>
  <c r="E1387" i="3"/>
  <c r="E1386" i="3"/>
  <c r="E1385" i="3"/>
  <c r="E1384" i="3"/>
  <c r="E1383" i="3"/>
  <c r="E1381" i="3"/>
  <c r="E1380" i="3"/>
  <c r="E1379" i="3"/>
  <c r="E1378" i="3"/>
  <c r="E1377" i="3"/>
  <c r="E1375" i="3"/>
  <c r="E1374" i="3"/>
  <c r="E1373" i="3"/>
  <c r="E1372" i="3"/>
  <c r="E1371" i="3"/>
  <c r="E1369" i="3"/>
  <c r="E1368" i="3"/>
  <c r="E1367" i="3"/>
  <c r="E1366" i="3"/>
  <c r="E1365" i="3"/>
  <c r="E1363" i="3"/>
  <c r="E1362" i="3"/>
  <c r="E1361" i="3"/>
  <c r="E1360" i="3"/>
  <c r="E1359" i="3"/>
  <c r="E1358" i="3"/>
  <c r="E1356" i="3"/>
  <c r="E1355" i="3"/>
  <c r="E1354" i="3"/>
  <c r="E1353" i="3"/>
  <c r="E1352" i="3"/>
  <c r="E1351" i="3"/>
  <c r="E1349" i="3"/>
  <c r="E1348" i="3"/>
  <c r="E1347" i="3"/>
  <c r="E1346" i="3"/>
  <c r="E1345" i="3"/>
  <c r="E1344" i="3"/>
  <c r="E1343" i="3"/>
  <c r="E1342" i="3"/>
  <c r="E1341" i="3"/>
  <c r="E1340" i="3"/>
  <c r="E1339" i="3"/>
  <c r="E1338" i="3"/>
  <c r="E1337" i="3"/>
  <c r="E1336" i="3"/>
  <c r="E1335" i="3"/>
  <c r="E1334" i="3"/>
  <c r="E1332" i="3"/>
  <c r="E1331" i="3"/>
  <c r="E1330" i="3"/>
  <c r="E1329" i="3"/>
  <c r="E1328" i="3"/>
  <c r="E1327" i="3"/>
  <c r="E1326" i="3"/>
  <c r="E1325" i="3"/>
  <c r="E1324" i="3"/>
  <c r="E1323" i="3"/>
  <c r="E1322" i="3"/>
  <c r="E1321" i="3"/>
  <c r="E1320" i="3"/>
  <c r="E1319" i="3"/>
  <c r="E1318" i="3"/>
  <c r="E1317" i="3"/>
  <c r="E1315" i="3"/>
  <c r="E1314" i="3"/>
  <c r="E1313" i="3"/>
  <c r="E1312" i="3"/>
  <c r="E1311" i="3"/>
  <c r="E1310" i="3"/>
  <c r="E1308" i="3"/>
  <c r="E1307" i="3"/>
  <c r="E1306" i="3"/>
  <c r="E1305" i="3"/>
  <c r="E1304" i="3"/>
  <c r="E1303" i="3"/>
  <c r="E1301" i="3"/>
  <c r="E1300" i="3"/>
  <c r="E1299" i="3"/>
  <c r="E1298" i="3"/>
  <c r="E1296" i="3"/>
  <c r="E1295" i="3"/>
  <c r="E1294" i="3"/>
  <c r="E1293" i="3"/>
  <c r="E1291" i="3"/>
  <c r="E1290" i="3"/>
  <c r="E1289" i="3"/>
  <c r="E1288" i="3"/>
  <c r="E1286" i="3"/>
  <c r="E1285" i="3"/>
  <c r="E1284" i="3"/>
  <c r="E1283" i="3"/>
  <c r="E1281" i="3"/>
  <c r="E1280" i="3"/>
  <c r="E1278" i="3"/>
  <c r="E1277" i="3"/>
  <c r="E1276" i="3"/>
  <c r="E1275" i="3"/>
  <c r="E1274" i="3"/>
  <c r="E1273" i="3"/>
  <c r="E1271" i="3"/>
  <c r="E1270" i="3"/>
  <c r="E1269" i="3"/>
  <c r="E1268" i="3"/>
  <c r="E1267" i="3"/>
  <c r="E1266" i="3"/>
  <c r="E1264" i="3"/>
  <c r="E1263" i="3"/>
  <c r="E1261" i="3"/>
  <c r="E1260" i="3"/>
  <c r="E1259" i="3"/>
  <c r="E1258" i="3"/>
  <c r="E1257" i="3"/>
  <c r="E1255" i="3"/>
  <c r="E1254" i="3"/>
  <c r="E1253" i="3"/>
  <c r="E1252" i="3"/>
  <c r="E1251" i="3"/>
  <c r="E1249" i="3"/>
  <c r="E1248" i="3"/>
  <c r="E1247" i="3"/>
  <c r="E1245" i="3"/>
  <c r="E1244" i="3"/>
  <c r="E1243" i="3"/>
  <c r="E1242" i="3"/>
  <c r="E1241" i="3"/>
  <c r="E1240" i="3"/>
  <c r="E1239" i="3"/>
  <c r="E1238" i="3"/>
  <c r="E1237" i="3"/>
  <c r="E1235" i="3"/>
  <c r="E1234" i="3"/>
  <c r="E1233" i="3"/>
  <c r="E1232" i="3"/>
  <c r="E1231" i="3"/>
  <c r="E1230" i="3"/>
  <c r="E1229" i="3"/>
  <c r="E1228" i="3"/>
  <c r="E1227" i="3"/>
  <c r="E1225" i="3"/>
  <c r="E1224" i="3"/>
  <c r="E1223" i="3"/>
  <c r="E1221" i="3"/>
  <c r="E1220" i="3"/>
  <c r="E1219" i="3"/>
  <c r="E1218" i="3"/>
  <c r="E1217" i="3"/>
  <c r="E1216" i="3"/>
  <c r="E1215" i="3"/>
  <c r="E1214" i="3"/>
  <c r="E1213" i="3"/>
  <c r="E1211" i="3"/>
  <c r="E1210" i="3"/>
  <c r="E1209" i="3"/>
  <c r="E1208" i="3"/>
  <c r="E1207" i="3"/>
  <c r="E1206" i="3"/>
  <c r="E1205" i="3"/>
  <c r="E1204" i="3"/>
  <c r="E1203" i="3"/>
  <c r="E1201" i="3"/>
  <c r="E1200" i="3"/>
  <c r="E1198" i="3"/>
  <c r="E1197" i="3"/>
  <c r="E1196" i="3"/>
  <c r="E1195" i="3"/>
  <c r="E1194" i="3"/>
  <c r="E1192" i="3"/>
  <c r="E1191" i="3"/>
  <c r="E1190" i="3"/>
  <c r="E1189" i="3"/>
  <c r="E1188" i="3"/>
  <c r="E1186" i="3"/>
  <c r="E1185" i="3"/>
  <c r="E1184" i="3"/>
  <c r="E1183" i="3"/>
  <c r="E1182" i="3"/>
  <c r="E1180" i="3"/>
  <c r="E1179" i="3"/>
  <c r="E1178" i="3"/>
  <c r="E1177" i="3"/>
  <c r="E1176" i="3"/>
  <c r="E1174" i="3"/>
  <c r="E1173" i="3"/>
  <c r="E1171" i="3"/>
  <c r="E1170" i="3"/>
  <c r="E1169" i="3"/>
  <c r="E1168" i="3"/>
  <c r="E1166" i="3"/>
  <c r="E1165" i="3"/>
  <c r="E1164" i="3"/>
  <c r="E1163" i="3"/>
  <c r="E1161" i="3"/>
  <c r="E1160" i="3"/>
  <c r="E1159" i="3"/>
  <c r="E1158" i="3"/>
  <c r="E1157" i="3"/>
  <c r="E1155" i="3"/>
  <c r="E1154" i="3"/>
  <c r="E1153" i="3"/>
  <c r="E1152" i="3"/>
  <c r="E1151" i="3"/>
  <c r="E1149" i="3"/>
  <c r="E1148" i="3"/>
  <c r="E1147" i="3"/>
  <c r="E1146" i="3"/>
  <c r="E1145" i="3"/>
  <c r="E1143" i="3"/>
  <c r="E1142" i="3"/>
  <c r="E1141" i="3"/>
  <c r="E1140" i="3"/>
  <c r="E1139" i="3"/>
  <c r="E1136" i="3"/>
  <c r="E1135" i="3"/>
  <c r="E1134" i="3"/>
  <c r="E1133" i="3"/>
  <c r="E1131" i="3"/>
  <c r="E1130" i="3"/>
  <c r="E1129" i="3"/>
  <c r="E1128" i="3"/>
  <c r="E1127" i="3"/>
  <c r="E1126" i="3"/>
  <c r="E1125" i="3"/>
  <c r="E1124" i="3"/>
  <c r="E1123" i="3"/>
  <c r="E1122" i="3"/>
  <c r="E1121" i="3"/>
  <c r="E1120" i="3"/>
  <c r="E1118" i="3"/>
  <c r="E1117" i="3"/>
  <c r="E1116" i="3"/>
  <c r="E1115" i="3"/>
  <c r="E1114" i="3"/>
  <c r="E1113" i="3"/>
  <c r="E1112" i="3"/>
  <c r="E1111" i="3"/>
  <c r="E1110" i="3"/>
  <c r="E1109" i="3"/>
  <c r="E1108" i="3"/>
  <c r="E1107" i="3"/>
  <c r="E1105" i="3"/>
  <c r="E1104" i="3"/>
  <c r="E1103" i="3"/>
  <c r="E1101" i="3"/>
  <c r="E1100" i="3"/>
  <c r="E1099" i="3"/>
  <c r="E1098" i="3"/>
  <c r="E1097" i="3"/>
  <c r="E1096" i="3"/>
  <c r="E1095" i="3"/>
  <c r="E1094" i="3"/>
  <c r="E1093" i="3"/>
  <c r="E1092" i="3"/>
  <c r="E1090" i="3"/>
  <c r="E1089" i="3"/>
  <c r="E1088" i="3"/>
  <c r="E1087" i="3"/>
  <c r="E1086" i="3"/>
  <c r="E1085" i="3"/>
  <c r="E1084" i="3"/>
  <c r="E1083" i="3"/>
  <c r="E1082" i="3"/>
  <c r="E1081" i="3"/>
  <c r="E1079" i="3"/>
  <c r="E1078" i="3"/>
  <c r="E1077" i="3"/>
  <c r="E1075" i="3"/>
  <c r="E1074" i="3"/>
  <c r="E1073" i="3"/>
  <c r="E1072" i="3"/>
  <c r="E1071" i="3"/>
  <c r="E1070" i="3"/>
  <c r="E1069" i="3"/>
  <c r="E1068" i="3"/>
  <c r="E1067" i="3"/>
  <c r="E1066" i="3"/>
  <c r="E1064" i="3"/>
  <c r="E1063" i="3"/>
  <c r="E1062" i="3"/>
  <c r="E1061" i="3"/>
  <c r="E1060" i="3"/>
  <c r="E1059" i="3"/>
  <c r="E1058" i="3"/>
  <c r="E1057" i="3"/>
  <c r="E1056" i="3"/>
  <c r="E1055" i="3"/>
  <c r="E1053" i="3"/>
  <c r="E1052" i="3"/>
  <c r="E1051" i="3"/>
  <c r="E1050" i="3"/>
  <c r="E1049" i="3"/>
  <c r="E1047" i="3"/>
  <c r="E1046" i="3"/>
  <c r="E1045" i="3"/>
  <c r="E1044" i="3"/>
  <c r="E1043" i="3"/>
  <c r="E1041" i="3"/>
  <c r="E1040" i="3"/>
  <c r="E1039" i="3"/>
  <c r="E1038" i="3"/>
  <c r="E1037" i="3"/>
  <c r="E1036" i="3"/>
  <c r="E1034" i="3"/>
  <c r="E1033" i="3"/>
  <c r="E1032" i="3"/>
  <c r="E1031" i="3"/>
  <c r="E1029" i="3"/>
  <c r="E1028" i="3"/>
  <c r="E1027" i="3"/>
  <c r="E1026" i="3"/>
  <c r="E1025" i="3"/>
  <c r="E1024" i="3"/>
  <c r="E1023" i="3"/>
  <c r="E1022" i="3"/>
  <c r="E1021" i="3"/>
  <c r="E1020" i="3"/>
  <c r="E1018" i="3"/>
  <c r="E1017" i="3"/>
  <c r="E1016" i="3"/>
  <c r="E1015" i="3"/>
  <c r="E1014" i="3"/>
  <c r="E1013" i="3"/>
  <c r="E1012" i="3"/>
  <c r="E1011" i="3"/>
  <c r="E1010" i="3"/>
  <c r="E1009" i="3"/>
  <c r="E1007" i="3"/>
  <c r="E1006" i="3"/>
  <c r="E1005" i="3"/>
  <c r="E1004" i="3"/>
  <c r="E1003" i="3"/>
  <c r="E1002" i="3"/>
  <c r="E1001" i="3"/>
  <c r="E1000" i="3"/>
  <c r="E999" i="3"/>
  <c r="E997" i="3"/>
  <c r="E996" i="3"/>
  <c r="E995" i="3"/>
  <c r="E994" i="3"/>
  <c r="E993" i="3"/>
  <c r="E992" i="3"/>
  <c r="E990" i="3"/>
  <c r="E989" i="3"/>
  <c r="E988" i="3"/>
  <c r="E987" i="3"/>
  <c r="E986" i="3"/>
  <c r="E985" i="3"/>
  <c r="E983" i="3"/>
  <c r="E982" i="3"/>
  <c r="E981" i="3"/>
  <c r="E980" i="3"/>
  <c r="E979" i="3"/>
  <c r="E978" i="3"/>
  <c r="E977" i="3"/>
  <c r="E976" i="3"/>
  <c r="E975" i="3"/>
  <c r="E974" i="3"/>
  <c r="E973" i="3"/>
  <c r="E972" i="3"/>
  <c r="E971" i="3"/>
  <c r="E970" i="3"/>
  <c r="E969" i="3"/>
  <c r="E968" i="3"/>
  <c r="E966" i="3"/>
  <c r="E965" i="3"/>
  <c r="E964" i="3"/>
  <c r="E963" i="3"/>
  <c r="E962" i="3"/>
  <c r="E961" i="3"/>
  <c r="E960" i="3"/>
  <c r="E959" i="3"/>
  <c r="E958" i="3"/>
  <c r="E956" i="3"/>
  <c r="E955" i="3"/>
  <c r="E954" i="3"/>
  <c r="E953" i="3"/>
  <c r="E952" i="3"/>
  <c r="E951" i="3"/>
  <c r="E950" i="3"/>
  <c r="E949" i="3"/>
  <c r="E948" i="3"/>
  <c r="E947" i="3"/>
  <c r="E946" i="3"/>
  <c r="E945" i="3"/>
  <c r="E944" i="3"/>
  <c r="E943" i="3"/>
  <c r="E942" i="3"/>
  <c r="E941" i="3"/>
  <c r="E939" i="3"/>
  <c r="E938" i="3"/>
  <c r="E937" i="3"/>
  <c r="E936" i="3"/>
  <c r="E935" i="3"/>
  <c r="E933" i="3"/>
  <c r="E932" i="3"/>
  <c r="E931" i="3"/>
  <c r="E930" i="3"/>
  <c r="E929" i="3"/>
  <c r="E927" i="3"/>
  <c r="E926" i="3"/>
  <c r="E925" i="3"/>
  <c r="E924" i="3"/>
  <c r="E923" i="3"/>
  <c r="E922" i="3"/>
  <c r="E921" i="3"/>
  <c r="E920" i="3"/>
  <c r="E919" i="3"/>
  <c r="E918" i="3"/>
  <c r="E917" i="3"/>
  <c r="E915" i="3"/>
  <c r="E914" i="3"/>
  <c r="E913" i="3"/>
  <c r="E912" i="3"/>
  <c r="E911" i="3"/>
  <c r="E910" i="3"/>
  <c r="E909" i="3"/>
  <c r="E908" i="3"/>
  <c r="E907" i="3"/>
  <c r="E906" i="3"/>
  <c r="E905" i="3"/>
  <c r="E903" i="3"/>
  <c r="E902" i="3"/>
  <c r="E901" i="3"/>
  <c r="E900" i="3"/>
  <c r="E899" i="3"/>
  <c r="E898" i="3"/>
  <c r="E896" i="3"/>
  <c r="E895" i="3"/>
  <c r="E894" i="3"/>
  <c r="E893" i="3"/>
  <c r="E892" i="3"/>
  <c r="E891" i="3"/>
  <c r="E889" i="3"/>
  <c r="E888" i="3"/>
  <c r="E887" i="3"/>
  <c r="E886" i="3"/>
  <c r="E885" i="3"/>
  <c r="E884" i="3"/>
  <c r="E882" i="3"/>
  <c r="E881" i="3"/>
  <c r="E879" i="3"/>
  <c r="E878" i="3"/>
  <c r="E876" i="3"/>
  <c r="E875" i="3"/>
  <c r="E874" i="3"/>
  <c r="E873" i="3"/>
  <c r="E872" i="3"/>
  <c r="E871" i="3"/>
  <c r="E870" i="3"/>
  <c r="E868" i="3"/>
  <c r="E867" i="3"/>
  <c r="E866" i="3"/>
  <c r="E865" i="3"/>
  <c r="E864" i="3"/>
  <c r="E863" i="3"/>
  <c r="E862" i="3"/>
  <c r="E860" i="3"/>
  <c r="E859" i="3"/>
  <c r="E858" i="3"/>
  <c r="E857" i="3"/>
  <c r="E856" i="3"/>
  <c r="E855" i="3"/>
  <c r="E854" i="3"/>
  <c r="E852" i="3"/>
  <c r="E851" i="3"/>
  <c r="E850" i="3"/>
  <c r="E848" i="3"/>
  <c r="E847" i="3"/>
  <c r="E846" i="3"/>
  <c r="E844" i="3"/>
  <c r="E843" i="3"/>
  <c r="E842" i="3"/>
  <c r="E841" i="3"/>
  <c r="E839" i="3"/>
  <c r="E838" i="3"/>
  <c r="E837" i="3"/>
  <c r="E836" i="3"/>
  <c r="E834" i="3"/>
  <c r="E833" i="3"/>
  <c r="E832" i="3"/>
  <c r="E830" i="3"/>
  <c r="E829" i="3"/>
  <c r="E828" i="3"/>
  <c r="E827" i="3"/>
  <c r="E826" i="3"/>
  <c r="E825" i="3"/>
  <c r="E823" i="3"/>
  <c r="E822" i="3"/>
  <c r="E821" i="3"/>
  <c r="E820" i="3"/>
  <c r="E819" i="3"/>
  <c r="E818" i="3"/>
  <c r="E816" i="3"/>
  <c r="E815" i="3"/>
  <c r="E814" i="3"/>
  <c r="E812" i="3"/>
  <c r="E811" i="3"/>
  <c r="E810" i="3"/>
  <c r="E808" i="3"/>
  <c r="E807" i="3"/>
  <c r="E806" i="3"/>
  <c r="E805" i="3"/>
  <c r="E804" i="3"/>
  <c r="E803" i="3"/>
  <c r="E801" i="3"/>
  <c r="E800" i="3"/>
  <c r="E799" i="3"/>
  <c r="E798" i="3"/>
  <c r="E797" i="3"/>
  <c r="E796" i="3"/>
  <c r="E795" i="3"/>
  <c r="E794" i="3"/>
  <c r="E792" i="3"/>
  <c r="E791" i="3"/>
  <c r="E790" i="3"/>
  <c r="E789" i="3"/>
  <c r="E788" i="3"/>
  <c r="E787" i="3"/>
  <c r="E786" i="3"/>
  <c r="E785" i="3"/>
  <c r="E783" i="3"/>
  <c r="E782" i="3"/>
  <c r="E781" i="3"/>
  <c r="E779" i="3"/>
  <c r="E778" i="3"/>
  <c r="E777" i="3"/>
  <c r="E775" i="3"/>
  <c r="E773" i="3"/>
  <c r="E771" i="3"/>
  <c r="E770" i="3"/>
  <c r="E769" i="3"/>
  <c r="E767" i="3"/>
  <c r="E766" i="3"/>
  <c r="E765" i="3"/>
  <c r="E764" i="3"/>
  <c r="E763" i="3"/>
  <c r="E761" i="3"/>
  <c r="E760" i="3"/>
  <c r="E759" i="3"/>
  <c r="E757" i="3"/>
  <c r="E756" i="3"/>
  <c r="E755" i="3"/>
  <c r="E753" i="3"/>
  <c r="E751" i="3"/>
  <c r="E750" i="3"/>
  <c r="E749" i="3"/>
  <c r="E748" i="3"/>
  <c r="E747" i="3"/>
  <c r="E746" i="3"/>
  <c r="E745" i="3"/>
  <c r="E744" i="3"/>
  <c r="E742" i="3"/>
  <c r="E741" i="3"/>
  <c r="E740" i="3"/>
  <c r="E738" i="3"/>
  <c r="E737" i="3"/>
  <c r="E736" i="3"/>
  <c r="E734" i="3"/>
  <c r="E733" i="3"/>
  <c r="E732" i="3"/>
  <c r="E730" i="3"/>
  <c r="E729" i="3"/>
  <c r="E728" i="3"/>
  <c r="E726" i="3"/>
  <c r="E725" i="3"/>
  <c r="E724" i="3"/>
  <c r="E722" i="3"/>
  <c r="E721" i="3"/>
  <c r="E720" i="3"/>
  <c r="E718" i="3"/>
  <c r="E717" i="3"/>
  <c r="E716" i="3"/>
  <c r="E715" i="3"/>
  <c r="E714" i="3"/>
  <c r="E712" i="3"/>
  <c r="E711" i="3"/>
  <c r="E710" i="3"/>
  <c r="E709" i="3"/>
  <c r="E708" i="3"/>
  <c r="E706" i="3"/>
  <c r="E705" i="3"/>
  <c r="E704" i="3"/>
  <c r="E703" i="3"/>
  <c r="E701" i="3"/>
  <c r="E700" i="3"/>
  <c r="E699" i="3"/>
  <c r="E698" i="3"/>
  <c r="E696" i="3"/>
  <c r="E695" i="3"/>
  <c r="E694" i="3"/>
  <c r="E693" i="3"/>
  <c r="E692" i="3"/>
  <c r="E691" i="3"/>
  <c r="E690" i="3"/>
  <c r="E689" i="3"/>
  <c r="E687" i="3"/>
  <c r="E686" i="3"/>
  <c r="E685" i="3"/>
  <c r="E684" i="3"/>
  <c r="E683" i="3"/>
  <c r="E682" i="3"/>
  <c r="E681" i="3"/>
  <c r="E680" i="3"/>
  <c r="E678" i="3"/>
  <c r="E677" i="3"/>
  <c r="E676" i="3"/>
  <c r="E675" i="3"/>
  <c r="E674" i="3"/>
  <c r="E672" i="3"/>
  <c r="E671" i="3"/>
  <c r="E670" i="3"/>
  <c r="E669" i="3"/>
  <c r="E668" i="3"/>
  <c r="E666" i="3"/>
  <c r="E665" i="3"/>
  <c r="E664" i="3"/>
  <c r="E663" i="3"/>
  <c r="E662" i="3"/>
  <c r="E661" i="3"/>
  <c r="E659" i="3"/>
  <c r="E658" i="3"/>
  <c r="E657" i="3"/>
  <c r="E656" i="3"/>
  <c r="E655" i="3"/>
  <c r="E653" i="3"/>
  <c r="E652" i="3"/>
  <c r="E651" i="3"/>
  <c r="E650" i="3"/>
  <c r="E649" i="3"/>
  <c r="E648" i="3"/>
  <c r="E646" i="3"/>
  <c r="E645" i="3"/>
  <c r="E644" i="3"/>
  <c r="E643" i="3"/>
  <c r="E642" i="3"/>
  <c r="E640" i="3"/>
  <c r="E639" i="3"/>
  <c r="E638" i="3"/>
  <c r="E637" i="3"/>
  <c r="E636" i="3"/>
  <c r="E634" i="3"/>
  <c r="E633" i="3"/>
  <c r="E632" i="3"/>
  <c r="E631" i="3"/>
  <c r="E629" i="3"/>
  <c r="E628" i="3"/>
  <c r="E627" i="3"/>
  <c r="E625" i="3"/>
  <c r="E624" i="3"/>
  <c r="E623" i="3"/>
  <c r="E621" i="3"/>
  <c r="E620" i="3"/>
  <c r="E619" i="3"/>
  <c r="E618" i="3"/>
  <c r="E617" i="3"/>
  <c r="E616" i="3"/>
  <c r="E615" i="3"/>
  <c r="E614" i="3"/>
  <c r="E613" i="3"/>
  <c r="E612" i="3"/>
  <c r="E610" i="3"/>
  <c r="E609" i="3"/>
  <c r="E608" i="3"/>
  <c r="E607" i="3"/>
  <c r="E606" i="3"/>
  <c r="E604" i="3"/>
  <c r="E603" i="3"/>
  <c r="E602" i="3"/>
  <c r="E601" i="3"/>
  <c r="E600" i="3"/>
  <c r="E599" i="3"/>
  <c r="E598" i="3"/>
  <c r="E597" i="3"/>
  <c r="E596" i="3"/>
  <c r="E595" i="3"/>
  <c r="E593" i="3"/>
  <c r="E592" i="3"/>
  <c r="E591" i="3"/>
  <c r="E589" i="3"/>
  <c r="E588" i="3"/>
  <c r="E587" i="3"/>
  <c r="E585" i="3"/>
  <c r="E584" i="3"/>
  <c r="E583" i="3"/>
  <c r="E582" i="3"/>
  <c r="E581" i="3"/>
  <c r="E579" i="3"/>
  <c r="E578" i="3"/>
  <c r="E577" i="3"/>
  <c r="E576" i="3"/>
  <c r="E575" i="3"/>
  <c r="E573" i="3"/>
  <c r="E572" i="3"/>
  <c r="E571" i="3"/>
  <c r="E570" i="3"/>
  <c r="E569" i="3"/>
  <c r="E567" i="3"/>
  <c r="E566" i="3"/>
  <c r="E565" i="3"/>
  <c r="E564" i="3"/>
  <c r="E563" i="3"/>
  <c r="E561" i="3"/>
  <c r="E560" i="3"/>
  <c r="E559" i="3"/>
  <c r="E558" i="3"/>
  <c r="E557" i="3"/>
  <c r="E556" i="3"/>
  <c r="E554" i="3"/>
  <c r="E553" i="3"/>
  <c r="E552" i="3"/>
  <c r="E551" i="3"/>
  <c r="E550" i="3"/>
  <c r="E549" i="3"/>
  <c r="E547" i="3"/>
  <c r="E546" i="3"/>
  <c r="E545" i="3"/>
  <c r="E544" i="3"/>
  <c r="E543" i="3"/>
  <c r="E542" i="3"/>
  <c r="E540" i="3"/>
  <c r="E539" i="3"/>
  <c r="E538" i="3"/>
  <c r="E537" i="3"/>
  <c r="E536" i="3"/>
  <c r="E535" i="3"/>
  <c r="E533" i="3"/>
  <c r="E532" i="3"/>
  <c r="E531" i="3"/>
  <c r="E530" i="3"/>
  <c r="E528" i="3"/>
  <c r="E527" i="3"/>
  <c r="E526" i="3"/>
  <c r="E525" i="3"/>
  <c r="E523" i="3"/>
  <c r="E522" i="3"/>
  <c r="E521" i="3"/>
  <c r="E520" i="3"/>
  <c r="E519" i="3"/>
  <c r="E518" i="3"/>
  <c r="E517" i="3"/>
  <c r="E516" i="3"/>
  <c r="E515" i="3"/>
  <c r="E513" i="3"/>
  <c r="E512" i="3"/>
  <c r="E511" i="3"/>
  <c r="E510" i="3"/>
  <c r="E508" i="3"/>
  <c r="E507" i="3"/>
  <c r="E506" i="3"/>
  <c r="E505" i="3"/>
  <c r="E504" i="3"/>
  <c r="E503" i="3"/>
  <c r="E502" i="3"/>
  <c r="E501" i="3"/>
  <c r="E500" i="3"/>
  <c r="E498" i="3"/>
  <c r="E497" i="3"/>
  <c r="E496" i="3"/>
  <c r="E495" i="3"/>
  <c r="E494" i="3"/>
  <c r="E493" i="3"/>
  <c r="E492" i="3"/>
  <c r="E491" i="3"/>
  <c r="E490" i="3"/>
  <c r="E489" i="3"/>
  <c r="E488" i="3"/>
  <c r="E487" i="3"/>
  <c r="E486" i="3"/>
  <c r="E470" i="3"/>
  <c r="E469" i="3"/>
  <c r="E468" i="3"/>
  <c r="E467" i="3"/>
  <c r="E466" i="3"/>
  <c r="E465" i="3"/>
  <c r="E464" i="3"/>
  <c r="E463" i="3"/>
  <c r="E461" i="3"/>
  <c r="E460" i="3"/>
  <c r="E459" i="3"/>
  <c r="E458" i="3"/>
  <c r="E457" i="3"/>
  <c r="E456" i="3"/>
  <c r="E455" i="3"/>
  <c r="E454" i="3"/>
  <c r="E452" i="3"/>
  <c r="E451" i="3"/>
  <c r="E450" i="3"/>
  <c r="E449" i="3"/>
  <c r="E448" i="3"/>
  <c r="E447" i="3"/>
  <c r="E446" i="3"/>
  <c r="E445" i="3"/>
  <c r="E443" i="3"/>
  <c r="E442" i="3"/>
  <c r="E441" i="3"/>
  <c r="E440" i="3"/>
  <c r="E439" i="3"/>
  <c r="E438" i="3"/>
  <c r="E437" i="3"/>
  <c r="E436" i="3"/>
  <c r="E434" i="3"/>
  <c r="E433" i="3"/>
  <c r="E432" i="3"/>
  <c r="E431" i="3"/>
  <c r="E430" i="3"/>
  <c r="E428" i="3"/>
  <c r="E427" i="3"/>
  <c r="E426" i="3"/>
  <c r="E425" i="3"/>
  <c r="E424" i="3"/>
  <c r="E422" i="3"/>
  <c r="E421" i="3"/>
  <c r="E420" i="3"/>
  <c r="E419" i="3"/>
  <c r="E418" i="3"/>
  <c r="E417" i="3"/>
  <c r="E416" i="3"/>
  <c r="E415" i="3"/>
  <c r="E414" i="3"/>
  <c r="E413" i="3"/>
  <c r="E411" i="3"/>
  <c r="E410" i="3"/>
  <c r="E409" i="3"/>
  <c r="E408" i="3"/>
  <c r="E407" i="3"/>
  <c r="E406" i="3"/>
  <c r="E405" i="3"/>
  <c r="E404" i="3"/>
  <c r="E403" i="3"/>
  <c r="E402" i="3"/>
  <c r="E401" i="3"/>
  <c r="E400" i="3"/>
  <c r="E399" i="3"/>
  <c r="E398" i="3"/>
  <c r="E397" i="3"/>
  <c r="E396" i="3"/>
  <c r="E395" i="3"/>
  <c r="E394" i="3"/>
  <c r="E393" i="3"/>
  <c r="E392" i="3"/>
  <c r="E391" i="3"/>
  <c r="E390" i="3"/>
  <c r="E389" i="3"/>
  <c r="E388" i="3"/>
  <c r="E386" i="3"/>
  <c r="E385" i="3"/>
  <c r="E384" i="3"/>
  <c r="E383" i="3"/>
  <c r="E382" i="3"/>
  <c r="E381" i="3"/>
  <c r="E380" i="3"/>
  <c r="E379" i="3"/>
  <c r="E378" i="3"/>
  <c r="E377" i="3"/>
  <c r="E375" i="3"/>
  <c r="E374" i="3"/>
  <c r="E373" i="3"/>
  <c r="E372" i="3"/>
  <c r="E371" i="3"/>
  <c r="E370" i="3"/>
  <c r="E368" i="3"/>
  <c r="E367" i="3"/>
  <c r="E366" i="3"/>
  <c r="E365" i="3"/>
  <c r="E364" i="3"/>
  <c r="E363" i="3"/>
  <c r="E362" i="3"/>
  <c r="E361" i="3"/>
  <c r="E360" i="3"/>
  <c r="E359" i="3"/>
  <c r="E358" i="3"/>
  <c r="E357" i="3"/>
  <c r="E356" i="3"/>
  <c r="E355" i="3"/>
  <c r="E354" i="3"/>
  <c r="E353" i="3"/>
  <c r="E352" i="3"/>
  <c r="E351" i="3"/>
  <c r="E350" i="3"/>
  <c r="E349" i="3"/>
  <c r="E348" i="3"/>
  <c r="E347" i="3"/>
  <c r="E346" i="3"/>
  <c r="E345" i="3"/>
  <c r="E343" i="3"/>
  <c r="E342" i="3"/>
  <c r="E341" i="3"/>
  <c r="E340" i="3"/>
  <c r="E339" i="3"/>
  <c r="E338" i="3"/>
  <c r="E336" i="3"/>
  <c r="E335" i="3"/>
  <c r="E334" i="3"/>
  <c r="E333" i="3"/>
  <c r="E332" i="3"/>
  <c r="E331" i="3"/>
  <c r="E329" i="3"/>
  <c r="E328" i="3"/>
  <c r="E327" i="3"/>
  <c r="E326" i="3"/>
  <c r="E325" i="3"/>
  <c r="E323" i="3"/>
  <c r="E322" i="3"/>
  <c r="E321" i="3"/>
  <c r="E320" i="3"/>
  <c r="E319" i="3"/>
  <c r="E317" i="3"/>
  <c r="E316" i="3"/>
  <c r="E315" i="3"/>
  <c r="E314" i="3"/>
  <c r="E313" i="3"/>
  <c r="E312" i="3"/>
  <c r="E311" i="3"/>
  <c r="E310" i="3"/>
  <c r="E309" i="3"/>
  <c r="E308" i="3"/>
  <c r="E306" i="3"/>
  <c r="E305" i="3"/>
  <c r="E304" i="3"/>
  <c r="E303" i="3"/>
  <c r="E302" i="3"/>
  <c r="E301" i="3"/>
  <c r="E300" i="3"/>
  <c r="E299" i="3"/>
  <c r="E298" i="3"/>
  <c r="E297" i="3"/>
  <c r="E249" i="3"/>
  <c r="E248" i="3"/>
  <c r="E247" i="3"/>
  <c r="E246" i="3"/>
  <c r="E245" i="3"/>
  <c r="E243" i="3"/>
  <c r="E242" i="3"/>
  <c r="E241" i="3"/>
  <c r="E240" i="3"/>
  <c r="E239" i="3"/>
  <c r="E238" i="3"/>
  <c r="E237" i="3"/>
  <c r="E236" i="3"/>
  <c r="E235" i="3"/>
  <c r="E234" i="3"/>
  <c r="E232" i="3"/>
  <c r="E231" i="3"/>
  <c r="E230" i="3"/>
  <c r="E229" i="3"/>
  <c r="E228" i="3"/>
  <c r="E227" i="3"/>
  <c r="E226" i="3"/>
  <c r="E225" i="3"/>
  <c r="E224" i="3"/>
  <c r="E223" i="3"/>
  <c r="E221" i="3"/>
  <c r="E220" i="3"/>
  <c r="E219" i="3"/>
  <c r="E218" i="3"/>
  <c r="E217" i="3"/>
  <c r="E216" i="3"/>
  <c r="E215" i="3"/>
  <c r="E214" i="3"/>
  <c r="E213" i="3"/>
  <c r="E212" i="3"/>
  <c r="E211" i="3"/>
  <c r="E209" i="3"/>
  <c r="E208" i="3"/>
  <c r="E207" i="3"/>
  <c r="E206" i="3"/>
  <c r="E205" i="3"/>
  <c r="E204" i="3"/>
  <c r="E203" i="3"/>
  <c r="E202" i="3"/>
  <c r="E201" i="3"/>
  <c r="E199" i="3"/>
  <c r="E198" i="3"/>
  <c r="E197" i="3"/>
  <c r="E196" i="3"/>
  <c r="E195" i="3"/>
  <c r="E194" i="3"/>
  <c r="E193" i="3"/>
  <c r="E191" i="3"/>
  <c r="E190" i="3"/>
  <c r="E189" i="3"/>
  <c r="E188" i="3"/>
  <c r="E187" i="3"/>
  <c r="E186" i="3"/>
  <c r="E185" i="3"/>
  <c r="E184" i="3"/>
  <c r="E183" i="3"/>
  <c r="E181" i="3"/>
  <c r="E180" i="3"/>
  <c r="E179" i="3"/>
  <c r="E178" i="3"/>
  <c r="E177" i="3"/>
  <c r="E176" i="3"/>
  <c r="E175" i="3"/>
  <c r="E174" i="3"/>
  <c r="E172" i="3"/>
  <c r="E171" i="3"/>
  <c r="E170" i="3"/>
  <c r="E169" i="3"/>
  <c r="E168" i="3"/>
  <c r="E167" i="3"/>
  <c r="E166" i="3"/>
  <c r="E164" i="3"/>
  <c r="E163" i="3"/>
  <c r="E162" i="3"/>
  <c r="E161" i="3"/>
  <c r="E160" i="3"/>
  <c r="E159" i="3"/>
  <c r="E158" i="3"/>
  <c r="E157" i="3"/>
  <c r="E156" i="3"/>
  <c r="E155" i="3"/>
  <c r="E154" i="3"/>
  <c r="E152" i="3"/>
  <c r="E151" i="3"/>
  <c r="E150" i="3"/>
  <c r="E149" i="3"/>
  <c r="E148" i="3"/>
  <c r="E147" i="3"/>
  <c r="E146" i="3"/>
  <c r="E145" i="3"/>
  <c r="E144" i="3"/>
  <c r="E143" i="3"/>
  <c r="E142" i="3"/>
  <c r="E141" i="3"/>
  <c r="E139" i="3"/>
  <c r="E138" i="3"/>
  <c r="E137" i="3"/>
  <c r="E136" i="3"/>
  <c r="E135" i="3"/>
  <c r="E134" i="3"/>
  <c r="E133" i="3"/>
  <c r="E132" i="3"/>
  <c r="E131" i="3"/>
  <c r="E130" i="3"/>
  <c r="E129" i="3"/>
  <c r="E127" i="3"/>
  <c r="E126" i="3"/>
  <c r="E125" i="3"/>
  <c r="E124" i="3"/>
  <c r="E123" i="3"/>
  <c r="E122" i="3"/>
  <c r="E121" i="3"/>
  <c r="E120" i="3"/>
  <c r="E119" i="3"/>
  <c r="E118" i="3"/>
  <c r="E117" i="3"/>
  <c r="E116" i="3"/>
  <c r="E115" i="3"/>
  <c r="E114" i="3"/>
  <c r="E113" i="3"/>
  <c r="E112" i="3"/>
  <c r="E111" i="3"/>
  <c r="E110" i="3"/>
  <c r="E109" i="3"/>
  <c r="E108" i="3"/>
  <c r="E107" i="3"/>
  <c r="E106" i="3"/>
  <c r="E104" i="3"/>
  <c r="E103" i="3"/>
  <c r="E102" i="3"/>
  <c r="E101" i="3"/>
  <c r="E99" i="3"/>
  <c r="E98" i="3"/>
  <c r="E97" i="3"/>
  <c r="E96" i="3"/>
  <c r="E95" i="3"/>
  <c r="E94" i="3"/>
  <c r="E93" i="3"/>
  <c r="E92" i="3"/>
  <c r="E91" i="3"/>
  <c r="E90" i="3"/>
  <c r="E89" i="3"/>
  <c r="E88" i="3"/>
  <c r="E87" i="3"/>
  <c r="E86" i="3"/>
  <c r="E85" i="3"/>
  <c r="E84" i="3"/>
  <c r="E83" i="3"/>
  <c r="E82" i="3"/>
  <c r="E81" i="3"/>
  <c r="E80" i="3"/>
  <c r="E79" i="3"/>
  <c r="E78" i="3"/>
  <c r="E77" i="3"/>
  <c r="E76" i="3"/>
  <c r="E74" i="3"/>
  <c r="E73" i="3"/>
  <c r="E71" i="3"/>
  <c r="E70" i="3"/>
  <c r="E68" i="3"/>
  <c r="E67" i="3"/>
  <c r="E65" i="3"/>
  <c r="E64" i="3"/>
  <c r="E62" i="3"/>
  <c r="E61" i="3"/>
  <c r="E60" i="3"/>
  <c r="E59" i="3"/>
  <c r="E58" i="3"/>
  <c r="E57" i="3"/>
  <c r="E56" i="3"/>
  <c r="E55" i="3"/>
  <c r="E53" i="3"/>
  <c r="E52" i="3"/>
  <c r="E51" i="3"/>
  <c r="E50" i="3"/>
  <c r="E49" i="3"/>
  <c r="E48" i="3"/>
  <c r="E47" i="3"/>
  <c r="E46" i="3"/>
  <c r="E44" i="3"/>
  <c r="E43" i="3"/>
  <c r="E42" i="3"/>
  <c r="E41" i="3"/>
  <c r="E40" i="3"/>
  <c r="E39" i="3"/>
  <c r="E38" i="3"/>
  <c r="E37" i="3"/>
  <c r="E35" i="3"/>
  <c r="E34" i="3"/>
  <c r="E33" i="3"/>
  <c r="E32" i="3"/>
  <c r="E31" i="3"/>
  <c r="E30" i="3"/>
  <c r="E29" i="3"/>
  <c r="E28" i="3"/>
  <c r="E26" i="3"/>
  <c r="E25" i="3"/>
  <c r="E24" i="3"/>
  <c r="E23" i="3"/>
  <c r="E22" i="3"/>
  <c r="E21" i="3"/>
  <c r="E20" i="3"/>
  <c r="E19" i="3"/>
  <c r="E17" i="3"/>
  <c r="E16" i="3"/>
  <c r="E15" i="3"/>
  <c r="E14" i="3"/>
  <c r="E13" i="3"/>
  <c r="E12" i="3"/>
  <c r="E11" i="3"/>
  <c r="E10" i="3"/>
  <c r="E8" i="3"/>
  <c r="E7" i="3"/>
  <c r="E6" i="3"/>
  <c r="E5" i="3"/>
  <c r="E4" i="3"/>
  <c r="E3" i="3"/>
  <c r="E2" i="3"/>
  <c r="A6760" i="3"/>
  <c r="A6759" i="3"/>
  <c r="A6758" i="3"/>
  <c r="A6757" i="3"/>
  <c r="A6756" i="3"/>
  <c r="A6754" i="3"/>
  <c r="A6753" i="3"/>
  <c r="A6752" i="3"/>
  <c r="A6751" i="3"/>
  <c r="A6750" i="3"/>
  <c r="A6748" i="3"/>
  <c r="A6747" i="3"/>
  <c r="A6746" i="3"/>
  <c r="A6744" i="3"/>
  <c r="A6743" i="3"/>
  <c r="A6742" i="3"/>
  <c r="A6740" i="3"/>
  <c r="A6739" i="3"/>
  <c r="A6738" i="3"/>
  <c r="A6737" i="3"/>
  <c r="A6736" i="3"/>
  <c r="A6734" i="3"/>
  <c r="A6733" i="3"/>
  <c r="A6732" i="3"/>
  <c r="A6731" i="3"/>
  <c r="A6730" i="3"/>
  <c r="A6728" i="3"/>
  <c r="A6727" i="3"/>
  <c r="A6726" i="3"/>
  <c r="A6725" i="3"/>
  <c r="A6724" i="3"/>
  <c r="A6723" i="3"/>
  <c r="A6722" i="3"/>
  <c r="A6720" i="3"/>
  <c r="A6719" i="3"/>
  <c r="A6718" i="3"/>
  <c r="A6717" i="3"/>
  <c r="A6716" i="3"/>
  <c r="A6715" i="3"/>
  <c r="A6714" i="3"/>
  <c r="A6713" i="3"/>
  <c r="A6712" i="3"/>
  <c r="A6710" i="3"/>
  <c r="A6709" i="3"/>
  <c r="A6708" i="3"/>
  <c r="A6707" i="3"/>
  <c r="A6706" i="3"/>
  <c r="A6705" i="3"/>
  <c r="A6704" i="3"/>
  <c r="A6703" i="3"/>
  <c r="A6701" i="3"/>
  <c r="A6700" i="3"/>
  <c r="A6699" i="3"/>
  <c r="A6698" i="3"/>
  <c r="A6697" i="3"/>
  <c r="A6696" i="3"/>
  <c r="A6695" i="3"/>
  <c r="A6694" i="3"/>
  <c r="A6693" i="3"/>
  <c r="A6692" i="3"/>
  <c r="A6690" i="3"/>
  <c r="A6689" i="3"/>
  <c r="A6688" i="3"/>
  <c r="A6687" i="3"/>
  <c r="A6686" i="3"/>
  <c r="A6685" i="3"/>
  <c r="A6683" i="3"/>
  <c r="A6682" i="3"/>
  <c r="A6681" i="3"/>
  <c r="A6680" i="3"/>
  <c r="A6679" i="3"/>
  <c r="A6678" i="3"/>
  <c r="A6677" i="3"/>
  <c r="A6676" i="3"/>
  <c r="A6675" i="3"/>
  <c r="A6674" i="3"/>
  <c r="A6673" i="3"/>
  <c r="A6671" i="3"/>
  <c r="A6670" i="3"/>
  <c r="A6669" i="3"/>
  <c r="A6668" i="3"/>
  <c r="A6667" i="3"/>
  <c r="A6666" i="3"/>
  <c r="A6665" i="3"/>
  <c r="A6664" i="3"/>
  <c r="A6662" i="3"/>
  <c r="A6661" i="3"/>
  <c r="A6660" i="3"/>
  <c r="A6659" i="3"/>
  <c r="A6658" i="3"/>
  <c r="A6656" i="3"/>
  <c r="A6655" i="3"/>
  <c r="A6654" i="3"/>
  <c r="A6653" i="3"/>
  <c r="A6651" i="3"/>
  <c r="A6650" i="3"/>
  <c r="A6649" i="3"/>
  <c r="A6648" i="3"/>
  <c r="A6647" i="3"/>
  <c r="A6646" i="3"/>
  <c r="A6645" i="3"/>
  <c r="A6644" i="3"/>
  <c r="A6642" i="3"/>
  <c r="A6641" i="3"/>
  <c r="A6640" i="3"/>
  <c r="A6639" i="3"/>
  <c r="A6637" i="3"/>
  <c r="A6636" i="3"/>
  <c r="A6635" i="3"/>
  <c r="A6634" i="3"/>
  <c r="A6633" i="3"/>
  <c r="A6632" i="3"/>
  <c r="A6631" i="3"/>
  <c r="A6630" i="3"/>
  <c r="A6629" i="3"/>
  <c r="A6627" i="3"/>
  <c r="A6626" i="3"/>
  <c r="A6624" i="3"/>
  <c r="A6623" i="3"/>
  <c r="A6622" i="3"/>
  <c r="A6621" i="3"/>
  <c r="A6620" i="3"/>
  <c r="A6619" i="3"/>
  <c r="A6618" i="3"/>
  <c r="A6616" i="3"/>
  <c r="A6615" i="3"/>
  <c r="A6613" i="3"/>
  <c r="A6612" i="3"/>
  <c r="A6610" i="3"/>
  <c r="A6609" i="3"/>
  <c r="A6608" i="3"/>
  <c r="A6607" i="3"/>
  <c r="A6606" i="3"/>
  <c r="A6605" i="3"/>
  <c r="A6604" i="3"/>
  <c r="A6603" i="3"/>
  <c r="A6601" i="3"/>
  <c r="A6600" i="3"/>
  <c r="A6598" i="3"/>
  <c r="A6597" i="3"/>
  <c r="A6596" i="3"/>
  <c r="A6594" i="3"/>
  <c r="A6593" i="3"/>
  <c r="A6592" i="3"/>
  <c r="A6590" i="3"/>
  <c r="A6589" i="3"/>
  <c r="A6587" i="3"/>
  <c r="A6586" i="3"/>
  <c r="A6584" i="3"/>
  <c r="A6583" i="3"/>
  <c r="A6582" i="3"/>
  <c r="A6580" i="3"/>
  <c r="A6579" i="3"/>
  <c r="A6578" i="3"/>
  <c r="A6576" i="3"/>
  <c r="A6575" i="3"/>
  <c r="A6574" i="3"/>
  <c r="A6573" i="3"/>
  <c r="A6570" i="3"/>
  <c r="A6569" i="3"/>
  <c r="A6568" i="3"/>
  <c r="A6567" i="3"/>
  <c r="A6565" i="3"/>
  <c r="A6564" i="3"/>
  <c r="A6563" i="3"/>
  <c r="A6562" i="3"/>
  <c r="A6560" i="3"/>
  <c r="A6559" i="3"/>
  <c r="A6558" i="3"/>
  <c r="A6557" i="3"/>
  <c r="A6555" i="3"/>
  <c r="A6554" i="3"/>
  <c r="A6553" i="3"/>
  <c r="A6552" i="3"/>
  <c r="A6550" i="3"/>
  <c r="A6549" i="3"/>
  <c r="A6548" i="3"/>
  <c r="A6547" i="3"/>
  <c r="A6539" i="3"/>
  <c r="A6538" i="3"/>
  <c r="A6537" i="3"/>
  <c r="A6536" i="3"/>
  <c r="A6535" i="3"/>
  <c r="A6534" i="3"/>
  <c r="A6533" i="3"/>
  <c r="A6532" i="3"/>
  <c r="A6530" i="3"/>
  <c r="A6529" i="3"/>
  <c r="A6528" i="3"/>
  <c r="A6527" i="3"/>
  <c r="A6526" i="3"/>
  <c r="A6525" i="3"/>
  <c r="A6524" i="3"/>
  <c r="A6523" i="3"/>
  <c r="A6522" i="3"/>
  <c r="A6521" i="3"/>
  <c r="A6520" i="3"/>
  <c r="A6519" i="3"/>
  <c r="A6517" i="3"/>
  <c r="A6516" i="3"/>
  <c r="A6515" i="3"/>
  <c r="A6514" i="3"/>
  <c r="A6513" i="3"/>
  <c r="A6512" i="3"/>
  <c r="A6511" i="3"/>
  <c r="A6510" i="3"/>
  <c r="A6509" i="3"/>
  <c r="A6508" i="3"/>
  <c r="A6507" i="3"/>
  <c r="A6506" i="3"/>
  <c r="A6504" i="3"/>
  <c r="A6503" i="3"/>
  <c r="A6502" i="3"/>
  <c r="A6501" i="3"/>
  <c r="A6500" i="3"/>
  <c r="A6499" i="3"/>
  <c r="A6498" i="3"/>
  <c r="A6497" i="3"/>
  <c r="A6495" i="3"/>
  <c r="A6494" i="3"/>
  <c r="A6493" i="3"/>
  <c r="A6492" i="3"/>
  <c r="A6491" i="3"/>
  <c r="A6490" i="3"/>
  <c r="A6489" i="3"/>
  <c r="A6488" i="3"/>
  <c r="A6487" i="3"/>
  <c r="A6486" i="3"/>
  <c r="A6485" i="3"/>
  <c r="A6484" i="3"/>
  <c r="A6482" i="3"/>
  <c r="A6481" i="3"/>
  <c r="A6480" i="3"/>
  <c r="A6479" i="3"/>
  <c r="A6478" i="3"/>
  <c r="A6477" i="3"/>
  <c r="A6476" i="3"/>
  <c r="A6475" i="3"/>
  <c r="A6474" i="3"/>
  <c r="A6473" i="3"/>
  <c r="A6472" i="3"/>
  <c r="A6471" i="3"/>
  <c r="A6469" i="3"/>
  <c r="A6468" i="3"/>
  <c r="A6467" i="3"/>
  <c r="A6466" i="3"/>
  <c r="A6465" i="3"/>
  <c r="A6464" i="3"/>
  <c r="A6462" i="3"/>
  <c r="A6461" i="3"/>
  <c r="A6460" i="3"/>
  <c r="A6459" i="3"/>
  <c r="A6458" i="3"/>
  <c r="A6457" i="3"/>
  <c r="A6455" i="3"/>
  <c r="A6454" i="3"/>
  <c r="A6453" i="3"/>
  <c r="A6452" i="3"/>
  <c r="A6451" i="3"/>
  <c r="A6450" i="3"/>
  <c r="A6448" i="3"/>
  <c r="A6447" i="3"/>
  <c r="A6446" i="3"/>
  <c r="A6445" i="3"/>
  <c r="A6444" i="3"/>
  <c r="A6443" i="3"/>
  <c r="A6441" i="3"/>
  <c r="A6440" i="3"/>
  <c r="A6439" i="3"/>
  <c r="A6438" i="3"/>
  <c r="A6437" i="3"/>
  <c r="A6436" i="3"/>
  <c r="A6435" i="3"/>
  <c r="A6434" i="3"/>
  <c r="A6433" i="3"/>
  <c r="A6432" i="3"/>
  <c r="A6431" i="3"/>
  <c r="A6430" i="3"/>
  <c r="A6429" i="3"/>
  <c r="A6428" i="3"/>
  <c r="A6426" i="3"/>
  <c r="A6425" i="3"/>
  <c r="A6424" i="3"/>
  <c r="A6423" i="3"/>
  <c r="A6422" i="3"/>
  <c r="A6421" i="3"/>
  <c r="A6420" i="3"/>
  <c r="A6419" i="3"/>
  <c r="A6418" i="3"/>
  <c r="A6417"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6" i="3"/>
  <c r="A6325" i="3"/>
  <c r="A6324" i="3"/>
  <c r="A6323" i="3"/>
  <c r="A6322" i="3"/>
  <c r="A6321" i="3"/>
  <c r="A6319" i="3"/>
  <c r="A6318" i="3"/>
  <c r="A6317" i="3"/>
  <c r="A6316" i="3"/>
  <c r="A6315" i="3"/>
  <c r="A6313" i="3"/>
  <c r="A6312" i="3"/>
  <c r="A6311" i="3"/>
  <c r="A6310" i="3"/>
  <c r="A6309" i="3"/>
  <c r="A6308" i="3"/>
  <c r="A6307" i="3"/>
  <c r="A6306" i="3"/>
  <c r="A6305" i="3"/>
  <c r="A6304" i="3"/>
  <c r="A6302" i="3"/>
  <c r="A6301" i="3"/>
  <c r="A6300" i="3"/>
  <c r="A6299" i="3"/>
  <c r="A6298" i="3"/>
  <c r="A6297" i="3"/>
  <c r="A6296" i="3"/>
  <c r="A6295" i="3"/>
  <c r="A6294" i="3"/>
  <c r="A6293" i="3"/>
  <c r="A6292" i="3"/>
  <c r="A6291" i="3"/>
  <c r="A6290" i="3"/>
  <c r="A6289" i="3"/>
  <c r="A6287" i="3"/>
  <c r="A6286" i="3"/>
  <c r="A6285" i="3"/>
  <c r="A6284" i="3"/>
  <c r="A6283" i="3"/>
  <c r="A6281" i="3"/>
  <c r="A6280" i="3"/>
  <c r="A6279" i="3"/>
  <c r="A6278" i="3"/>
  <c r="A6277" i="3"/>
  <c r="A6276" i="3"/>
  <c r="A6275" i="3"/>
  <c r="A6273" i="3"/>
  <c r="A6272" i="3"/>
  <c r="A6271" i="3"/>
  <c r="A6270" i="3"/>
  <c r="A6269" i="3"/>
  <c r="A6268" i="3"/>
  <c r="A6267" i="3"/>
  <c r="A6266" i="3"/>
  <c r="A6265" i="3"/>
  <c r="A6263" i="3"/>
  <c r="A6262" i="3"/>
  <c r="A6261" i="3"/>
  <c r="A6260" i="3"/>
  <c r="A6259" i="3"/>
  <c r="A6258" i="3"/>
  <c r="A6257" i="3"/>
  <c r="A6256" i="3"/>
  <c r="A6255" i="3"/>
  <c r="A6253" i="3"/>
  <c r="A6252" i="3"/>
  <c r="A6251" i="3"/>
  <c r="A6250" i="3"/>
  <c r="A6249" i="3"/>
  <c r="A6248" i="3"/>
  <c r="A6247" i="3"/>
  <c r="A6246" i="3"/>
  <c r="A6245" i="3"/>
  <c r="A6244" i="3"/>
  <c r="A6243" i="3"/>
  <c r="A6241" i="3"/>
  <c r="A6240" i="3"/>
  <c r="A6239" i="3"/>
  <c r="A6238" i="3"/>
  <c r="A6237" i="3"/>
  <c r="A6236" i="3"/>
  <c r="A6235" i="3"/>
  <c r="A6234" i="3"/>
  <c r="A6233" i="3"/>
  <c r="A6232" i="3"/>
  <c r="A6231" i="3"/>
  <c r="A6229" i="3"/>
  <c r="A6228" i="3"/>
  <c r="A6227" i="3"/>
  <c r="A6226" i="3"/>
  <c r="A6225" i="3"/>
  <c r="A6224" i="3"/>
  <c r="A6223" i="3"/>
  <c r="A6222" i="3"/>
  <c r="A6220" i="3"/>
  <c r="A6219" i="3"/>
  <c r="A6218" i="3"/>
  <c r="A6217" i="3"/>
  <c r="A6216" i="3"/>
  <c r="A6215" i="3"/>
  <c r="A6214" i="3"/>
  <c r="A6213" i="3"/>
  <c r="A6212" i="3"/>
  <c r="A6210" i="3"/>
  <c r="A6209" i="3"/>
  <c r="A6208" i="3"/>
  <c r="A6207" i="3"/>
  <c r="A6206" i="3"/>
  <c r="A6205" i="3"/>
  <c r="A6203" i="3"/>
  <c r="A6202" i="3"/>
  <c r="A6201" i="3"/>
  <c r="A6200" i="3"/>
  <c r="A6199" i="3"/>
  <c r="A6198" i="3"/>
  <c r="A6197"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8" i="3"/>
  <c r="A6167" i="3"/>
  <c r="A6166" i="3"/>
  <c r="A6165" i="3"/>
  <c r="A6164" i="3"/>
  <c r="A6163" i="3"/>
  <c r="A6162" i="3"/>
  <c r="A6161" i="3"/>
  <c r="A6160" i="3"/>
  <c r="A6159"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0" i="3"/>
  <c r="A6129" i="3"/>
  <c r="A6128" i="3"/>
  <c r="A6127" i="3"/>
  <c r="A6126" i="3"/>
  <c r="A6125" i="3"/>
  <c r="A6124" i="3"/>
  <c r="A6123" i="3"/>
  <c r="A6121" i="3"/>
  <c r="A6120" i="3"/>
  <c r="A6118" i="3"/>
  <c r="A6117" i="3"/>
  <c r="A6116" i="3"/>
  <c r="A6115"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89" i="3"/>
  <c r="A6088" i="3"/>
  <c r="A6087" i="3"/>
  <c r="A6086" i="3"/>
  <c r="A6085" i="3"/>
  <c r="A6084" i="3"/>
  <c r="A6083" i="3"/>
  <c r="A6082" i="3"/>
  <c r="A6081" i="3"/>
  <c r="A6080" i="3"/>
  <c r="A6078" i="3"/>
  <c r="A6077" i="3"/>
  <c r="A6076" i="3"/>
  <c r="A6075" i="3"/>
  <c r="A6074" i="3"/>
  <c r="A6073" i="3"/>
  <c r="A6072" i="3"/>
  <c r="A6071" i="3"/>
  <c r="A6070" i="3"/>
  <c r="A6069" i="3"/>
  <c r="A6067" i="3"/>
  <c r="A6066" i="3"/>
  <c r="A6065" i="3"/>
  <c r="A6064" i="3"/>
  <c r="A6063" i="3"/>
  <c r="A6062" i="3"/>
  <c r="A6061" i="3"/>
  <c r="A6060" i="3"/>
  <c r="A6059" i="3"/>
  <c r="A6058" i="3"/>
  <c r="A6057" i="3"/>
  <c r="A6056" i="3"/>
  <c r="A6055" i="3"/>
  <c r="A6054" i="3"/>
  <c r="A6053" i="3"/>
  <c r="A6052" i="3"/>
  <c r="A6051" i="3"/>
  <c r="A6050" i="3"/>
  <c r="A6049" i="3"/>
  <c r="A6047" i="3"/>
  <c r="A6046" i="3"/>
  <c r="A6045" i="3"/>
  <c r="A6044" i="3"/>
  <c r="A6043" i="3"/>
  <c r="A6041" i="3"/>
  <c r="A6040" i="3"/>
  <c r="A6039" i="3"/>
  <c r="A6038" i="3"/>
  <c r="A6037" i="3"/>
  <c r="A6036" i="3"/>
  <c r="A6035" i="3"/>
  <c r="A6033" i="3"/>
  <c r="A6032" i="3"/>
  <c r="A6031" i="3"/>
  <c r="A6029" i="3"/>
  <c r="A6028" i="3"/>
  <c r="A6027" i="3"/>
  <c r="A6026" i="3"/>
  <c r="A6025" i="3"/>
  <c r="A6024" i="3"/>
  <c r="A6023" i="3"/>
  <c r="A6022" i="3"/>
  <c r="A6021" i="3"/>
  <c r="A6020" i="3"/>
  <c r="A6019" i="3"/>
  <c r="A6018" i="3"/>
  <c r="A6017" i="3"/>
  <c r="A6016" i="3"/>
  <c r="A6015" i="3"/>
  <c r="A6014" i="3"/>
  <c r="A6013" i="3"/>
  <c r="A6012" i="3"/>
  <c r="A6011" i="3"/>
  <c r="A6010" i="3"/>
  <c r="A6009" i="3"/>
  <c r="A6007" i="3"/>
  <c r="A6006" i="3"/>
  <c r="A6005" i="3"/>
  <c r="A6004" i="3"/>
  <c r="A6003" i="3"/>
  <c r="A6002" i="3"/>
  <c r="A6001" i="3"/>
  <c r="A6000" i="3"/>
  <c r="A5999" i="3"/>
  <c r="A5998" i="3"/>
  <c r="A5997" i="3"/>
  <c r="A5996" i="3"/>
  <c r="A5995" i="3"/>
  <c r="A5994" i="3"/>
  <c r="A5993" i="3"/>
  <c r="A5992" i="3"/>
  <c r="A5991" i="3"/>
  <c r="A5990" i="3"/>
  <c r="A5989" i="3"/>
  <c r="A5988" i="3"/>
  <c r="A5986" i="3"/>
  <c r="A5985" i="3"/>
  <c r="A5984" i="3"/>
  <c r="A5983" i="3"/>
  <c r="A5982" i="3"/>
  <c r="A5981" i="3"/>
  <c r="A5980" i="3"/>
  <c r="A5979" i="3"/>
  <c r="A5978" i="3"/>
  <c r="A5977" i="3"/>
  <c r="A5976" i="3"/>
  <c r="A5974" i="3"/>
  <c r="A5973" i="3"/>
  <c r="A5972" i="3"/>
  <c r="A5971" i="3"/>
  <c r="A5970" i="3"/>
  <c r="A5969" i="3"/>
  <c r="A5968" i="3"/>
  <c r="A5967" i="3"/>
  <c r="A5966" i="3"/>
  <c r="A5965" i="3"/>
  <c r="A5964" i="3"/>
  <c r="A5963" i="3"/>
  <c r="A5961" i="3"/>
  <c r="A5960" i="3"/>
  <c r="A5959" i="3"/>
  <c r="A5958" i="3"/>
  <c r="A5957" i="3"/>
  <c r="A5956" i="3"/>
  <c r="A5955" i="3"/>
  <c r="A5954" i="3"/>
  <c r="A5953" i="3"/>
  <c r="A5952" i="3"/>
  <c r="A5951" i="3"/>
  <c r="A5950" i="3"/>
  <c r="A5949" i="3"/>
  <c r="A5948" i="3"/>
  <c r="A5946" i="3"/>
  <c r="A5945" i="3"/>
  <c r="A5944" i="3"/>
  <c r="A5943" i="3"/>
  <c r="A5942" i="3"/>
  <c r="A5941" i="3"/>
  <c r="A5940" i="3"/>
  <c r="A5939" i="3"/>
  <c r="A5938" i="3"/>
  <c r="A5937" i="3"/>
  <c r="A5936" i="3"/>
  <c r="A5935" i="3"/>
  <c r="A5934" i="3"/>
  <c r="A5933" i="3"/>
  <c r="A5931" i="3"/>
  <c r="A5930" i="3"/>
  <c r="A5929" i="3"/>
  <c r="A5928" i="3"/>
  <c r="A5927" i="3"/>
  <c r="A5926" i="3"/>
  <c r="A5925" i="3"/>
  <c r="A5924" i="3"/>
  <c r="A5923" i="3"/>
  <c r="A5921" i="3"/>
  <c r="A5920" i="3"/>
  <c r="A5919" i="3"/>
  <c r="A5918" i="3"/>
  <c r="A5917" i="3"/>
  <c r="A5916" i="3"/>
  <c r="A5915" i="3"/>
  <c r="A5914" i="3"/>
  <c r="A5913" i="3"/>
  <c r="A5911" i="3"/>
  <c r="A5910" i="3"/>
  <c r="A5909" i="3"/>
  <c r="A5908" i="3"/>
  <c r="A5907" i="3"/>
  <c r="A5906" i="3"/>
  <c r="A5905" i="3"/>
  <c r="A5903" i="3"/>
  <c r="A5902" i="3"/>
  <c r="A5901" i="3"/>
  <c r="A5900" i="3"/>
  <c r="A5899" i="3"/>
  <c r="A5898" i="3"/>
  <c r="A5897" i="3"/>
  <c r="A5895" i="3"/>
  <c r="A5894" i="3"/>
  <c r="A5893" i="3"/>
  <c r="A5892" i="3"/>
  <c r="A5891" i="3"/>
  <c r="A5890" i="3"/>
  <c r="A5889" i="3"/>
  <c r="A5887" i="3"/>
  <c r="A5886" i="3"/>
  <c r="A5885" i="3"/>
  <c r="A5884" i="3"/>
  <c r="A5883" i="3"/>
  <c r="A5882" i="3"/>
  <c r="A5881" i="3"/>
  <c r="A5880" i="3"/>
  <c r="A5879" i="3"/>
  <c r="A5878" i="3"/>
  <c r="A5877" i="3"/>
  <c r="A5876" i="3"/>
  <c r="A5874" i="3"/>
  <c r="A5873" i="3"/>
  <c r="A5872" i="3"/>
  <c r="A5871" i="3"/>
  <c r="A5870" i="3"/>
  <c r="A5869" i="3"/>
  <c r="A5868" i="3"/>
  <c r="A5867" i="3"/>
  <c r="A5866" i="3"/>
  <c r="A5865" i="3"/>
  <c r="A5864" i="3"/>
  <c r="A5863" i="3"/>
  <c r="A5861" i="3"/>
  <c r="A5860" i="3"/>
  <c r="A5859" i="3"/>
  <c r="A5858" i="3"/>
  <c r="A5857" i="3"/>
  <c r="A5856" i="3"/>
  <c r="A5855" i="3"/>
  <c r="A5854" i="3"/>
  <c r="A5853" i="3"/>
  <c r="A5852" i="3"/>
  <c r="A5851" i="3"/>
  <c r="A5850" i="3"/>
  <c r="A5848" i="3"/>
  <c r="A5847" i="3"/>
  <c r="A5846" i="3"/>
  <c r="A5843" i="3"/>
  <c r="A5842" i="3"/>
  <c r="A5841" i="3"/>
  <c r="A5840" i="3"/>
  <c r="A5839" i="3"/>
  <c r="A5837" i="3"/>
  <c r="A5836" i="3"/>
  <c r="A5835" i="3"/>
  <c r="A5834" i="3"/>
  <c r="A5833" i="3"/>
  <c r="A5832" i="3"/>
  <c r="A5831" i="3"/>
  <c r="A5830" i="3"/>
  <c r="A5829" i="3"/>
  <c r="A5828" i="3"/>
  <c r="A5827" i="3"/>
  <c r="A5826" i="3"/>
  <c r="A5825" i="3"/>
  <c r="A5824" i="3"/>
  <c r="A5822" i="3"/>
  <c r="A5821" i="3"/>
  <c r="A5820" i="3"/>
  <c r="A5819" i="3"/>
  <c r="A5818" i="3"/>
  <c r="A5817" i="3"/>
  <c r="A5816" i="3"/>
  <c r="A5815" i="3"/>
  <c r="A5814" i="3"/>
  <c r="A5813" i="3"/>
  <c r="A5812" i="3"/>
  <c r="A5811" i="3"/>
  <c r="A5810" i="3"/>
  <c r="A5809" i="3"/>
  <c r="A5808" i="3"/>
  <c r="A5806" i="3"/>
  <c r="A5805" i="3"/>
  <c r="A5804" i="3"/>
  <c r="A5803" i="3"/>
  <c r="A5801" i="3"/>
  <c r="A5800" i="3"/>
  <c r="A5799" i="3"/>
  <c r="A5798" i="3"/>
  <c r="A5796" i="3"/>
  <c r="A5795" i="3"/>
  <c r="A5794" i="3"/>
  <c r="A5793" i="3"/>
  <c r="A5792" i="3"/>
  <c r="A5791" i="3"/>
  <c r="A5789" i="3"/>
  <c r="A5788" i="3"/>
  <c r="A5787" i="3"/>
  <c r="A5786" i="3"/>
  <c r="A5785" i="3"/>
  <c r="A5784" i="3"/>
  <c r="A5782" i="3"/>
  <c r="A5781" i="3"/>
  <c r="A5780" i="3"/>
  <c r="A5779" i="3"/>
  <c r="A5778" i="3"/>
  <c r="A5777" i="3"/>
  <c r="A5776" i="3"/>
  <c r="A5775" i="3"/>
  <c r="A5774" i="3"/>
  <c r="A5773" i="3"/>
  <c r="A5772" i="3"/>
  <c r="A5771" i="3"/>
  <c r="A5770" i="3"/>
  <c r="A5768" i="3"/>
  <c r="A5767" i="3"/>
  <c r="A5766" i="3"/>
  <c r="A5765" i="3"/>
  <c r="A5764" i="3"/>
  <c r="A5763" i="3"/>
  <c r="A5762" i="3"/>
  <c r="A5761" i="3"/>
  <c r="A5760" i="3"/>
  <c r="A5759" i="3"/>
  <c r="A5758" i="3"/>
  <c r="A5757" i="3"/>
  <c r="A5756" i="3"/>
  <c r="A5754" i="3"/>
  <c r="A5753" i="3"/>
  <c r="A5752" i="3"/>
  <c r="A5751" i="3"/>
  <c r="A5750" i="3"/>
  <c r="A5749" i="3"/>
  <c r="A5748" i="3"/>
  <c r="A5746" i="3"/>
  <c r="A5745" i="3"/>
  <c r="A5744" i="3"/>
  <c r="A5743" i="3"/>
  <c r="A5742" i="3"/>
  <c r="A5741" i="3"/>
  <c r="A5740" i="3"/>
  <c r="A5738" i="3"/>
  <c r="A5737" i="3"/>
  <c r="A5736" i="3"/>
  <c r="A5735" i="3"/>
  <c r="A5734" i="3"/>
  <c r="A5733" i="3"/>
  <c r="A5731" i="3"/>
  <c r="A5730" i="3"/>
  <c r="A5729" i="3"/>
  <c r="A5728" i="3"/>
  <c r="A5727" i="3"/>
  <c r="A5726" i="3"/>
  <c r="A5724" i="3"/>
  <c r="A5723" i="3"/>
  <c r="A5722" i="3"/>
  <c r="A5721" i="3"/>
  <c r="A5720" i="3"/>
  <c r="A5718" i="3"/>
  <c r="A5717" i="3"/>
  <c r="A5716" i="3"/>
  <c r="A5715" i="3"/>
  <c r="A5714" i="3"/>
  <c r="A5712" i="3"/>
  <c r="A5711" i="3"/>
  <c r="A5710" i="3"/>
  <c r="A5709" i="3"/>
  <c r="A5708" i="3"/>
  <c r="A5707" i="3"/>
  <c r="A5705" i="3"/>
  <c r="A5704" i="3"/>
  <c r="A5703" i="3"/>
  <c r="A5702" i="3"/>
  <c r="A5701" i="3"/>
  <c r="A5700" i="3"/>
  <c r="A5699" i="3"/>
  <c r="A5698" i="3"/>
  <c r="A5696" i="3"/>
  <c r="A5695" i="3"/>
  <c r="A5694" i="3"/>
  <c r="A5693" i="3"/>
  <c r="A5692" i="3"/>
  <c r="A5691" i="3"/>
  <c r="A5689" i="3"/>
  <c r="A5688" i="3"/>
  <c r="A5687" i="3"/>
  <c r="A5686" i="3"/>
  <c r="A5685" i="3"/>
  <c r="A5683" i="3"/>
  <c r="A5682" i="3"/>
  <c r="A5681" i="3"/>
  <c r="A5680" i="3"/>
  <c r="A5679" i="3"/>
  <c r="A5678"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2" i="3"/>
  <c r="A5651" i="3"/>
  <c r="A5650" i="3"/>
  <c r="A5649" i="3"/>
  <c r="A5648" i="3"/>
  <c r="A5647" i="3"/>
  <c r="A5646" i="3"/>
  <c r="A5645" i="3"/>
  <c r="A5644" i="3"/>
  <c r="A5643" i="3"/>
  <c r="A5642" i="3"/>
  <c r="A5641" i="3"/>
  <c r="A5640" i="3"/>
  <c r="A5639" i="3"/>
  <c r="A5638" i="3"/>
  <c r="A5637" i="3"/>
  <c r="A5636" i="3"/>
  <c r="A5635" i="3"/>
  <c r="A5634" i="3"/>
  <c r="A5633" i="3"/>
  <c r="A5632" i="3"/>
  <c r="A5631" i="3"/>
  <c r="A5629" i="3"/>
  <c r="A5628" i="3"/>
  <c r="A5627" i="3"/>
  <c r="A5626" i="3"/>
  <c r="A5625" i="3"/>
  <c r="A5624" i="3"/>
  <c r="A5623" i="3"/>
  <c r="A5622" i="3"/>
  <c r="A5621" i="3"/>
  <c r="A5620" i="3"/>
  <c r="A5619" i="3"/>
  <c r="A5618" i="3"/>
  <c r="A5616" i="3"/>
  <c r="A5615" i="3"/>
  <c r="A5614" i="3"/>
  <c r="A5613" i="3"/>
  <c r="A5612" i="3"/>
  <c r="A5611" i="3"/>
  <c r="A5610" i="3"/>
  <c r="A5609" i="3"/>
  <c r="A5608" i="3"/>
  <c r="A5607" i="3"/>
  <c r="A5606" i="3"/>
  <c r="A5605" i="3"/>
  <c r="A5603" i="3"/>
  <c r="A5602" i="3"/>
  <c r="A5601" i="3"/>
  <c r="A5600" i="3"/>
  <c r="A5599" i="3"/>
  <c r="A5597" i="3"/>
  <c r="A5596" i="3"/>
  <c r="A5594" i="3"/>
  <c r="A5593" i="3"/>
  <c r="A5592" i="3"/>
  <c r="A5591" i="3"/>
  <c r="A5590" i="3"/>
  <c r="A5588" i="3"/>
  <c r="A5587" i="3"/>
  <c r="A5586" i="3"/>
  <c r="A5585" i="3"/>
  <c r="A5584" i="3"/>
  <c r="A5583" i="3"/>
  <c r="A5581" i="3"/>
  <c r="A5580" i="3"/>
  <c r="A5579" i="3"/>
  <c r="A5578" i="3"/>
  <c r="A5577" i="3"/>
  <c r="A5576" i="3"/>
  <c r="A5575" i="3"/>
  <c r="A5574" i="3"/>
  <c r="A5572" i="3"/>
  <c r="A5571" i="3"/>
  <c r="A5570" i="3"/>
  <c r="A5569" i="3"/>
  <c r="A5568" i="3"/>
  <c r="A5567" i="3"/>
  <c r="A5566" i="3"/>
  <c r="A5564" i="3"/>
  <c r="A5563" i="3"/>
  <c r="A5562" i="3"/>
  <c r="A5561" i="3"/>
  <c r="A5560" i="3"/>
  <c r="A5559" i="3"/>
  <c r="A5558" i="3"/>
  <c r="A5556" i="3"/>
  <c r="A5555" i="3"/>
  <c r="A5554" i="3"/>
  <c r="A5553" i="3"/>
  <c r="A5552" i="3"/>
  <c r="A5551" i="3"/>
  <c r="A5549" i="3"/>
  <c r="A5548" i="3"/>
  <c r="A5547" i="3"/>
  <c r="A5546" i="3"/>
  <c r="A5545" i="3"/>
  <c r="A5543" i="3"/>
  <c r="A5541" i="3"/>
  <c r="A5540" i="3"/>
  <c r="A5539" i="3"/>
  <c r="A5538" i="3"/>
  <c r="A5537" i="3"/>
  <c r="A5535" i="3"/>
  <c r="A5534" i="3"/>
  <c r="A5533" i="3"/>
  <c r="A5531" i="3"/>
  <c r="A5530" i="3"/>
  <c r="A5528" i="3"/>
  <c r="A5527" i="3"/>
  <c r="A5526" i="3"/>
  <c r="A5525" i="3"/>
  <c r="A5523" i="3"/>
  <c r="A5522" i="3"/>
  <c r="A5521" i="3"/>
  <c r="A5519" i="3"/>
  <c r="A5518" i="3"/>
  <c r="A5516" i="3"/>
  <c r="A5515" i="3"/>
  <c r="A5513" i="3"/>
  <c r="A5512" i="3"/>
  <c r="A5511" i="3"/>
  <c r="A5510" i="3"/>
  <c r="A5508" i="3"/>
  <c r="A5507" i="3"/>
  <c r="A5505" i="3"/>
  <c r="A5503" i="3"/>
  <c r="A5502" i="3"/>
  <c r="A5501" i="3"/>
  <c r="A5500" i="3"/>
  <c r="A5498" i="3"/>
  <c r="A5497" i="3"/>
  <c r="A5496" i="3"/>
  <c r="A5495" i="3"/>
  <c r="A5494" i="3"/>
  <c r="A5493" i="3"/>
  <c r="A5492" i="3"/>
  <c r="A5490" i="3"/>
  <c r="A5489" i="3"/>
  <c r="A5488" i="3"/>
  <c r="A5487" i="3"/>
  <c r="A5485" i="3"/>
  <c r="A5484" i="3"/>
  <c r="A5483" i="3"/>
  <c r="A5482" i="3"/>
  <c r="A5480" i="3"/>
  <c r="A5479" i="3"/>
  <c r="A5478" i="3"/>
  <c r="A5477" i="3"/>
  <c r="A5476" i="3"/>
  <c r="A5475" i="3"/>
  <c r="A5473" i="3"/>
  <c r="A5472" i="3"/>
  <c r="A5471" i="3"/>
  <c r="A5470" i="3"/>
  <c r="A5468" i="3"/>
  <c r="A5467" i="3"/>
  <c r="A5466" i="3"/>
  <c r="A5465" i="3"/>
  <c r="A5464" i="3"/>
  <c r="A5463" i="3"/>
  <c r="A5462" i="3"/>
  <c r="A5461" i="3"/>
  <c r="A5460" i="3"/>
  <c r="A5459" i="3"/>
  <c r="A5458" i="3"/>
  <c r="A5457" i="3"/>
  <c r="A5456" i="3"/>
  <c r="A5455" i="3"/>
  <c r="A5454" i="3"/>
  <c r="A5453" i="3"/>
  <c r="A5451" i="3"/>
  <c r="A5450" i="3"/>
  <c r="A5449" i="3"/>
  <c r="A5448" i="3"/>
  <c r="A5447" i="3"/>
  <c r="A5446" i="3"/>
  <c r="A5445" i="3"/>
  <c r="A5444" i="3"/>
  <c r="A5443" i="3"/>
  <c r="A5442" i="3"/>
  <c r="A5441" i="3"/>
  <c r="A5440" i="3"/>
  <c r="A5439" i="3"/>
  <c r="A5438" i="3"/>
  <c r="A5437" i="3"/>
  <c r="A5436" i="3"/>
  <c r="A5435" i="3"/>
  <c r="A5433" i="3"/>
  <c r="A5432" i="3"/>
  <c r="A5431" i="3"/>
  <c r="A5430" i="3"/>
  <c r="A5429" i="3"/>
  <c r="A5428" i="3"/>
  <c r="A5426" i="3"/>
  <c r="A5425" i="3"/>
  <c r="A5424" i="3"/>
  <c r="A5423" i="3"/>
  <c r="A5422" i="3"/>
  <c r="A5421" i="3"/>
  <c r="A5419" i="3"/>
  <c r="A5418" i="3"/>
  <c r="A5417" i="3"/>
  <c r="A5415" i="3"/>
  <c r="A5414" i="3"/>
  <c r="A5413" i="3"/>
  <c r="A5411" i="3"/>
  <c r="A5410" i="3"/>
  <c r="A5409" i="3"/>
  <c r="A5408" i="3"/>
  <c r="A5406" i="3"/>
  <c r="A5405" i="3"/>
  <c r="A5404" i="3"/>
  <c r="A5403" i="3"/>
  <c r="A5401" i="3"/>
  <c r="A5400" i="3"/>
  <c r="A5399" i="3"/>
  <c r="A5398" i="3"/>
  <c r="A5396" i="3"/>
  <c r="A5395" i="3"/>
  <c r="A5394" i="3"/>
  <c r="A5393" i="3"/>
  <c r="A5391" i="3"/>
  <c r="A5390" i="3"/>
  <c r="A5389" i="3"/>
  <c r="A5388" i="3"/>
  <c r="A5387" i="3"/>
  <c r="A5386" i="3"/>
  <c r="A5385" i="3"/>
  <c r="A5384" i="3"/>
  <c r="A5382" i="3"/>
  <c r="A5381" i="3"/>
  <c r="A5380" i="3"/>
  <c r="A5379" i="3"/>
  <c r="A5378" i="3"/>
  <c r="A5377" i="3"/>
  <c r="A5376" i="3"/>
  <c r="A5375" i="3"/>
  <c r="A5374" i="3"/>
  <c r="A5372" i="3"/>
  <c r="A5371" i="3"/>
  <c r="A5370" i="3"/>
  <c r="A5369" i="3"/>
  <c r="A5368" i="3"/>
  <c r="A5366" i="3"/>
  <c r="A5365" i="3"/>
  <c r="A5364" i="3"/>
  <c r="A5362" i="3"/>
  <c r="A5361" i="3"/>
  <c r="A5359" i="3"/>
  <c r="A5358" i="3"/>
  <c r="A5357" i="3"/>
  <c r="A5356" i="3"/>
  <c r="A5354" i="3"/>
  <c r="A5353" i="3"/>
  <c r="A5352" i="3"/>
  <c r="A5351" i="3"/>
  <c r="A5350" i="3"/>
  <c r="A5348" i="3"/>
  <c r="A5347" i="3"/>
  <c r="A5346" i="3"/>
  <c r="A5344" i="3"/>
  <c r="A5343" i="3"/>
  <c r="A5342" i="3"/>
  <c r="A5341" i="3"/>
  <c r="A5340" i="3"/>
  <c r="A5339" i="3"/>
  <c r="A5338" i="3"/>
  <c r="A5336" i="3"/>
  <c r="A5335" i="3"/>
  <c r="A5334" i="3"/>
  <c r="A5333" i="3"/>
  <c r="A5332" i="3"/>
  <c r="A5331" i="3"/>
  <c r="A5330" i="3"/>
  <c r="A5329" i="3"/>
  <c r="A5328" i="3"/>
  <c r="A5327" i="3"/>
  <c r="A5326" i="3"/>
  <c r="A5325" i="3"/>
  <c r="A5324" i="3"/>
  <c r="A5322" i="3"/>
  <c r="A5321" i="3"/>
  <c r="A5320" i="3"/>
  <c r="A5319" i="3"/>
  <c r="A5318" i="3"/>
  <c r="A5317" i="3"/>
  <c r="A5316" i="3"/>
  <c r="A5315" i="3"/>
  <c r="A5314" i="3"/>
  <c r="A5313" i="3"/>
  <c r="A5312" i="3"/>
  <c r="A5311" i="3"/>
  <c r="A5310" i="3"/>
  <c r="A5309" i="3"/>
  <c r="A5307" i="3"/>
  <c r="A5306" i="3"/>
  <c r="A5305" i="3"/>
  <c r="A5304" i="3"/>
  <c r="A5303" i="3"/>
  <c r="A5302" i="3"/>
  <c r="A5301" i="3"/>
  <c r="A5300" i="3"/>
  <c r="A5299" i="3"/>
  <c r="A5298" i="3"/>
  <c r="A5297" i="3"/>
  <c r="A5296" i="3"/>
  <c r="A5294" i="3"/>
  <c r="A5293" i="3"/>
  <c r="A5292" i="3"/>
  <c r="A5291" i="3"/>
  <c r="A5290" i="3"/>
  <c r="A5289" i="3"/>
  <c r="A5288" i="3"/>
  <c r="A5287" i="3"/>
  <c r="A5286" i="3"/>
  <c r="A5285" i="3"/>
  <c r="A5284" i="3"/>
  <c r="A5283" i="3"/>
  <c r="A5282" i="3"/>
  <c r="A5281" i="3"/>
  <c r="A5280" i="3"/>
  <c r="A5279" i="3"/>
  <c r="A5277" i="3"/>
  <c r="A5276" i="3"/>
  <c r="A5275" i="3"/>
  <c r="A5274" i="3"/>
  <c r="A5273" i="3"/>
  <c r="A5272" i="3"/>
  <c r="A5271" i="3"/>
  <c r="A5270" i="3"/>
  <c r="A5268" i="3"/>
  <c r="A5267" i="3"/>
  <c r="A5266" i="3"/>
  <c r="A5265" i="3"/>
  <c r="A5264" i="3"/>
  <c r="A5263" i="3"/>
  <c r="A5262" i="3"/>
  <c r="A5261" i="3"/>
  <c r="A5260" i="3"/>
  <c r="A5259" i="3"/>
  <c r="A5258" i="3"/>
  <c r="A5257" i="3"/>
  <c r="A5256" i="3"/>
  <c r="A5255" i="3"/>
  <c r="A5254" i="3"/>
  <c r="A5252" i="3"/>
  <c r="A5251" i="3"/>
  <c r="A5250" i="3"/>
  <c r="A5249" i="3"/>
  <c r="A5247" i="3"/>
  <c r="A5246" i="3"/>
  <c r="A5245" i="3"/>
  <c r="A5244" i="3"/>
  <c r="A5243" i="3"/>
  <c r="A5242" i="3"/>
  <c r="A5241" i="3"/>
  <c r="A5240" i="3"/>
  <c r="A5239" i="3"/>
  <c r="A5238" i="3"/>
  <c r="A5237" i="3"/>
  <c r="A5236" i="3"/>
  <c r="A5235" i="3"/>
  <c r="A5233" i="3"/>
  <c r="A5232" i="3"/>
  <c r="A5231" i="3"/>
  <c r="A5230" i="3"/>
  <c r="A5229" i="3"/>
  <c r="A5228" i="3"/>
  <c r="A5226" i="3"/>
  <c r="A5225" i="3"/>
  <c r="A5224" i="3"/>
  <c r="A5223" i="3"/>
  <c r="A5221" i="3"/>
  <c r="A5220" i="3"/>
  <c r="A5219" i="3"/>
  <c r="A5218" i="3"/>
  <c r="A5217" i="3"/>
  <c r="A5216" i="3"/>
  <c r="A5215" i="3"/>
  <c r="A5214" i="3"/>
  <c r="A5212" i="3"/>
  <c r="A5211" i="3"/>
  <c r="A5210" i="3"/>
  <c r="A5209" i="3"/>
  <c r="A5208" i="3"/>
  <c r="A5207" i="3"/>
  <c r="A5206" i="3"/>
  <c r="A5205" i="3"/>
  <c r="A5203" i="3"/>
  <c r="A5202" i="3"/>
  <c r="A5201" i="3"/>
  <c r="A5200" i="3"/>
  <c r="A5198" i="3"/>
  <c r="A5197" i="3"/>
  <c r="A5196" i="3"/>
  <c r="A5195" i="3"/>
  <c r="A5194" i="3"/>
  <c r="A5193" i="3"/>
  <c r="A5191" i="3"/>
  <c r="A5190" i="3"/>
  <c r="A5189" i="3"/>
  <c r="A5188" i="3"/>
  <c r="A5187" i="3"/>
  <c r="A5186" i="3"/>
  <c r="A5185" i="3"/>
  <c r="A5184" i="3"/>
  <c r="A5182" i="3"/>
  <c r="A5181" i="3"/>
  <c r="A5180" i="3"/>
  <c r="A5179" i="3"/>
  <c r="A5178" i="3"/>
  <c r="A5177" i="3"/>
  <c r="A5176" i="3"/>
  <c r="A5175" i="3"/>
  <c r="A5174" i="3"/>
  <c r="A5173" i="3"/>
  <c r="A5172" i="3"/>
  <c r="A5171" i="3"/>
  <c r="A5170" i="3"/>
  <c r="A5168" i="3"/>
  <c r="A5167" i="3"/>
  <c r="A5166" i="3"/>
  <c r="A5165" i="3"/>
  <c r="A5164" i="3"/>
  <c r="A5163" i="3"/>
  <c r="A5162" i="3"/>
  <c r="A5161" i="3"/>
  <c r="A5160" i="3"/>
  <c r="A5159" i="3"/>
  <c r="A5158" i="3"/>
  <c r="A5144" i="3"/>
  <c r="A5143" i="3"/>
  <c r="A5142" i="3"/>
  <c r="A5141" i="3"/>
  <c r="A5139" i="3"/>
  <c r="A5138" i="3"/>
  <c r="A5137" i="3"/>
  <c r="A5135" i="3"/>
  <c r="A5134" i="3"/>
  <c r="A5133" i="3"/>
  <c r="A5132" i="3"/>
  <c r="A5130" i="3"/>
  <c r="A5129" i="3"/>
  <c r="A5128" i="3"/>
  <c r="A5126" i="3"/>
  <c r="A5125" i="3"/>
  <c r="A5124" i="3"/>
  <c r="A5122" i="3"/>
  <c r="A5121" i="3"/>
  <c r="A5120" i="3"/>
  <c r="A5119" i="3"/>
  <c r="A5118" i="3"/>
  <c r="A5117" i="3"/>
  <c r="A5115" i="3"/>
  <c r="A5114" i="3"/>
  <c r="A5113" i="3"/>
  <c r="A5112" i="3"/>
  <c r="A5111" i="3"/>
  <c r="A5110" i="3"/>
  <c r="A5109" i="3"/>
  <c r="A5108" i="3"/>
  <c r="A5107" i="3"/>
  <c r="A5105" i="3"/>
  <c r="A5104" i="3"/>
  <c r="A5103" i="3"/>
  <c r="A5102" i="3"/>
  <c r="A5101" i="3"/>
  <c r="A5100" i="3"/>
  <c r="A5098" i="3"/>
  <c r="A5097" i="3"/>
  <c r="A5096" i="3"/>
  <c r="A5095" i="3"/>
  <c r="A5094" i="3"/>
  <c r="A5093" i="3"/>
  <c r="A5091" i="3"/>
  <c r="A5090" i="3"/>
  <c r="A5089" i="3"/>
  <c r="A5088" i="3"/>
  <c r="A5086" i="3"/>
  <c r="A5085" i="3"/>
  <c r="A5084" i="3"/>
  <c r="A5083" i="3"/>
  <c r="A5081" i="3"/>
  <c r="A5080" i="3"/>
  <c r="A5079" i="3"/>
  <c r="A5078" i="3"/>
  <c r="A5077" i="3"/>
  <c r="A5075" i="3"/>
  <c r="A5074" i="3"/>
  <c r="A5073" i="3"/>
  <c r="A5072" i="3"/>
  <c r="A5070" i="3"/>
  <c r="A5069" i="3"/>
  <c r="A5068" i="3"/>
  <c r="A5067" i="3"/>
  <c r="A5065" i="3"/>
  <c r="A5064" i="3"/>
  <c r="A5063" i="3"/>
  <c r="A5062" i="3"/>
  <c r="A5061" i="3"/>
  <c r="A5059" i="3"/>
  <c r="A5058" i="3"/>
  <c r="A5057" i="3"/>
  <c r="A5056" i="3"/>
  <c r="A5055" i="3"/>
  <c r="A5054" i="3"/>
  <c r="A5053" i="3"/>
  <c r="A5051" i="3"/>
  <c r="A5050" i="3"/>
  <c r="A5049" i="3"/>
  <c r="A5048" i="3"/>
  <c r="A5047" i="3"/>
  <c r="A5046" i="3"/>
  <c r="A5045" i="3"/>
  <c r="A5044" i="3"/>
  <c r="A5042" i="3"/>
  <c r="A5040" i="3"/>
  <c r="A5038" i="3"/>
  <c r="A5036" i="3"/>
  <c r="A5034" i="3"/>
  <c r="A5033" i="3"/>
  <c r="A5032" i="3"/>
  <c r="A5031" i="3"/>
  <c r="A5030" i="3"/>
  <c r="A5029" i="3"/>
  <c r="A5028" i="3"/>
  <c r="A5027" i="3"/>
  <c r="A5025" i="3"/>
  <c r="A5024" i="3"/>
  <c r="A5023" i="3"/>
  <c r="A5022" i="3"/>
  <c r="A5021" i="3"/>
  <c r="A5020" i="3"/>
  <c r="A5019" i="3"/>
  <c r="A5018" i="3"/>
  <c r="A5016" i="3"/>
  <c r="A5015" i="3"/>
  <c r="A5014" i="3"/>
  <c r="A5013" i="3"/>
  <c r="A5012" i="3"/>
  <c r="A5011" i="3"/>
  <c r="A5010" i="3"/>
  <c r="A5009" i="3"/>
  <c r="A5008" i="3"/>
  <c r="A5007" i="3"/>
  <c r="A5006" i="3"/>
  <c r="A5005" i="3"/>
  <c r="A5004" i="3"/>
  <c r="A5003" i="3"/>
  <c r="A5002" i="3"/>
  <c r="A5001" i="3"/>
  <c r="A5000" i="3"/>
  <c r="A4999" i="3"/>
  <c r="A4997" i="3"/>
  <c r="A4996" i="3"/>
  <c r="A4995" i="3"/>
  <c r="A4994" i="3"/>
  <c r="A4993" i="3"/>
  <c r="A4992" i="3"/>
  <c r="A4991" i="3"/>
  <c r="A4990" i="3"/>
  <c r="A4989" i="3"/>
  <c r="A4988" i="3"/>
  <c r="A4986" i="3"/>
  <c r="A4985" i="3"/>
  <c r="A4984" i="3"/>
  <c r="A4983" i="3"/>
  <c r="A4982" i="3"/>
  <c r="A4981" i="3"/>
  <c r="A4980" i="3"/>
  <c r="A4979" i="3"/>
  <c r="A4978" i="3"/>
  <c r="A4977" i="3"/>
  <c r="A4976" i="3"/>
  <c r="A4975" i="3"/>
  <c r="A4974" i="3"/>
  <c r="A4973" i="3"/>
  <c r="A4972" i="3"/>
  <c r="A4971" i="3"/>
  <c r="A4969" i="3"/>
  <c r="A4968" i="3"/>
  <c r="A4967" i="3"/>
  <c r="A4966" i="3"/>
  <c r="A4965" i="3"/>
  <c r="A4964" i="3"/>
  <c r="A4963" i="3"/>
  <c r="A4962" i="3"/>
  <c r="A4961" i="3"/>
  <c r="A4959" i="3"/>
  <c r="A4958" i="3"/>
  <c r="A4957" i="3"/>
  <c r="A4956" i="3"/>
  <c r="A4955" i="3"/>
  <c r="A4954" i="3"/>
  <c r="A4953" i="3"/>
  <c r="A4952" i="3"/>
  <c r="A4951" i="3"/>
  <c r="A4950" i="3"/>
  <c r="A4949" i="3"/>
  <c r="A4948" i="3"/>
  <c r="A4947" i="3"/>
  <c r="A4946" i="3"/>
  <c r="A4945" i="3"/>
  <c r="A4944" i="3"/>
  <c r="A4942" i="3"/>
  <c r="A4941" i="3"/>
  <c r="A4940" i="3"/>
  <c r="A4939" i="3"/>
  <c r="A4938" i="3"/>
  <c r="A4937" i="3"/>
  <c r="A4936" i="3"/>
  <c r="A4935" i="3"/>
  <c r="A4934" i="3"/>
  <c r="A4932" i="3"/>
  <c r="A4931" i="3"/>
  <c r="A4929" i="3"/>
  <c r="A4927" i="3"/>
  <c r="A4925" i="3"/>
  <c r="A4924" i="3"/>
  <c r="A4923" i="3"/>
  <c r="A4922" i="3"/>
  <c r="A4921" i="3"/>
  <c r="A4920" i="3"/>
  <c r="A4919" i="3"/>
  <c r="A4918" i="3"/>
  <c r="A4917" i="3"/>
  <c r="A4916" i="3"/>
  <c r="A4915" i="3"/>
  <c r="A4914" i="3"/>
  <c r="A4913" i="3"/>
  <c r="A4912" i="3"/>
  <c r="A4910" i="3"/>
  <c r="A4909" i="3"/>
  <c r="A4908" i="3"/>
  <c r="A4907" i="3"/>
  <c r="A4906" i="3"/>
  <c r="A4905" i="3"/>
  <c r="A4904" i="3"/>
  <c r="A4903" i="3"/>
  <c r="A4902" i="3"/>
  <c r="A4901" i="3"/>
  <c r="A4900" i="3"/>
  <c r="A4899" i="3"/>
  <c r="A4898" i="3"/>
  <c r="A4896" i="3"/>
  <c r="A4895" i="3"/>
  <c r="A4894" i="3"/>
  <c r="A4893" i="3"/>
  <c r="A4892" i="3"/>
  <c r="A4891" i="3"/>
  <c r="A4890" i="3"/>
  <c r="A4888" i="3"/>
  <c r="A4887" i="3"/>
  <c r="A4886" i="3"/>
  <c r="A4885" i="3"/>
  <c r="A4884" i="3"/>
  <c r="A4883" i="3"/>
  <c r="A4882" i="3"/>
  <c r="A4880" i="3"/>
  <c r="A4879" i="3"/>
  <c r="A4878" i="3"/>
  <c r="A4877" i="3"/>
  <c r="A4876" i="3"/>
  <c r="A4875" i="3"/>
  <c r="A4874" i="3"/>
  <c r="A4873" i="3"/>
  <c r="A4872" i="3"/>
  <c r="A4871" i="3"/>
  <c r="A4870" i="3"/>
  <c r="A4869" i="3"/>
  <c r="A4868" i="3"/>
  <c r="A4867" i="3"/>
  <c r="A4865" i="3"/>
  <c r="A4864" i="3"/>
  <c r="A4863" i="3"/>
  <c r="A4862" i="3"/>
  <c r="A4861" i="3"/>
  <c r="A4860" i="3"/>
  <c r="A4859" i="3"/>
  <c r="A4858" i="3"/>
  <c r="A4857" i="3"/>
  <c r="A4856" i="3"/>
  <c r="A4855" i="3"/>
  <c r="A4854" i="3"/>
  <c r="A4853" i="3"/>
  <c r="A4852" i="3"/>
  <c r="A4851" i="3"/>
  <c r="A4850" i="3"/>
  <c r="A4849" i="3"/>
  <c r="A4848" i="3"/>
  <c r="A4846" i="3"/>
  <c r="A4845" i="3"/>
  <c r="A4844" i="3"/>
  <c r="A4843" i="3"/>
  <c r="A4842" i="3"/>
  <c r="A4841" i="3"/>
  <c r="A4840" i="3"/>
  <c r="A4839" i="3"/>
  <c r="A4838" i="3"/>
  <c r="A4837" i="3"/>
  <c r="A4836" i="3"/>
  <c r="A4835" i="3"/>
  <c r="A4834" i="3"/>
  <c r="A4833" i="3"/>
  <c r="A4832" i="3"/>
  <c r="A4831" i="3"/>
  <c r="A4829" i="3"/>
  <c r="A4828" i="3"/>
  <c r="A4827" i="3"/>
  <c r="A4826" i="3"/>
  <c r="A4825" i="3"/>
  <c r="A4824" i="3"/>
  <c r="A4823" i="3"/>
  <c r="A4821" i="3"/>
  <c r="A4820" i="3"/>
  <c r="A4819" i="3"/>
  <c r="A4818" i="3"/>
  <c r="A4817" i="3"/>
  <c r="A4816" i="3"/>
  <c r="A4815" i="3"/>
  <c r="A4813" i="3"/>
  <c r="A4812" i="3"/>
  <c r="A4810" i="3"/>
  <c r="A4809" i="3"/>
  <c r="A4807" i="3"/>
  <c r="A4806" i="3"/>
  <c r="A4805" i="3"/>
  <c r="A4804" i="3"/>
  <c r="A4803" i="3"/>
  <c r="A4802" i="3"/>
  <c r="A4801" i="3"/>
  <c r="A4799" i="3"/>
  <c r="A4798" i="3"/>
  <c r="A4797" i="3"/>
  <c r="A4796" i="3"/>
  <c r="A4795" i="3"/>
  <c r="A4794" i="3"/>
  <c r="A4793" i="3"/>
  <c r="A4791" i="3"/>
  <c r="A4790" i="3"/>
  <c r="A4789" i="3"/>
  <c r="A4788" i="3"/>
  <c r="A4787" i="3"/>
  <c r="A4786" i="3"/>
  <c r="A4785" i="3"/>
  <c r="A4783" i="3"/>
  <c r="A4782" i="3"/>
  <c r="A4781" i="3"/>
  <c r="A4780" i="3"/>
  <c r="A4779" i="3"/>
  <c r="A4778" i="3"/>
  <c r="A4777" i="3"/>
  <c r="A4775" i="3"/>
  <c r="A4774" i="3"/>
  <c r="A4773" i="3"/>
  <c r="A4772" i="3"/>
  <c r="A4771" i="3"/>
  <c r="A4770" i="3"/>
  <c r="A4769" i="3"/>
  <c r="A4767" i="3"/>
  <c r="A4766" i="3"/>
  <c r="A4765" i="3"/>
  <c r="A4764" i="3"/>
  <c r="A4763" i="3"/>
  <c r="A4762" i="3"/>
  <c r="A4761" i="3"/>
  <c r="A4760" i="3"/>
  <c r="A4758" i="3"/>
  <c r="A4757" i="3"/>
  <c r="A4756" i="3"/>
  <c r="A4755" i="3"/>
  <c r="A4754" i="3"/>
  <c r="A4753" i="3"/>
  <c r="A4752" i="3"/>
  <c r="A4751" i="3"/>
  <c r="A4750" i="3"/>
  <c r="A4749" i="3"/>
  <c r="A4748" i="3"/>
  <c r="A4747" i="3"/>
  <c r="A4746" i="3"/>
  <c r="A4745" i="3"/>
  <c r="A4744" i="3"/>
  <c r="A4743" i="3"/>
  <c r="A4742" i="3"/>
  <c r="A4741" i="3"/>
  <c r="A4740" i="3"/>
  <c r="A4739" i="3"/>
  <c r="A4737" i="3"/>
  <c r="A4736" i="3"/>
  <c r="A4735" i="3"/>
  <c r="A4734" i="3"/>
  <c r="A4733" i="3"/>
  <c r="A4732" i="3"/>
  <c r="A4731" i="3"/>
  <c r="A4730" i="3"/>
  <c r="A4729" i="3"/>
  <c r="A4728" i="3"/>
  <c r="A4727" i="3"/>
  <c r="A4726" i="3"/>
  <c r="A4725" i="3"/>
  <c r="A4724" i="3"/>
  <c r="A4723" i="3"/>
  <c r="A4722" i="3"/>
  <c r="A4721" i="3"/>
  <c r="A4720" i="3"/>
  <c r="A4719" i="3"/>
  <c r="A4717" i="3"/>
  <c r="A4716" i="3"/>
  <c r="A4715" i="3"/>
  <c r="A4714" i="3"/>
  <c r="A4713" i="3"/>
  <c r="A4712" i="3"/>
  <c r="A4711" i="3"/>
  <c r="A4709" i="3"/>
  <c r="A4708" i="3"/>
  <c r="A4707" i="3"/>
  <c r="A4706" i="3"/>
  <c r="A4705" i="3"/>
  <c r="A4704" i="3"/>
  <c r="A4703" i="3"/>
  <c r="A4701" i="3"/>
  <c r="A4700" i="3"/>
  <c r="A4699" i="3"/>
  <c r="A4698" i="3"/>
  <c r="A4697" i="3"/>
  <c r="A4696" i="3"/>
  <c r="A4695" i="3"/>
  <c r="A4693" i="3"/>
  <c r="A4692" i="3"/>
  <c r="A4691" i="3"/>
  <c r="A4690" i="3"/>
  <c r="A4689" i="3"/>
  <c r="A4688" i="3"/>
  <c r="A4687" i="3"/>
  <c r="A4685" i="3"/>
  <c r="A4684" i="3"/>
  <c r="A4683" i="3"/>
  <c r="A4681" i="3"/>
  <c r="A4680" i="3"/>
  <c r="A4679" i="3"/>
  <c r="A4678" i="3"/>
  <c r="A4677" i="3"/>
  <c r="A4676" i="3"/>
  <c r="A4675" i="3"/>
  <c r="A4674" i="3"/>
  <c r="A4673" i="3"/>
  <c r="A4672" i="3"/>
  <c r="A4671" i="3"/>
  <c r="A4670" i="3"/>
  <c r="A4669" i="3"/>
  <c r="A4668" i="3"/>
  <c r="A4642" i="3"/>
  <c r="A4641" i="3"/>
  <c r="A4640" i="3"/>
  <c r="A4639" i="3"/>
  <c r="A4638" i="3"/>
  <c r="A4637" i="3"/>
  <c r="A4636" i="3"/>
  <c r="A4635" i="3"/>
  <c r="A4634" i="3"/>
  <c r="A4632" i="3"/>
  <c r="A4631" i="3"/>
  <c r="A4630" i="3"/>
  <c r="A4629" i="3"/>
  <c r="A4628" i="3"/>
  <c r="A4627" i="3"/>
  <c r="A4626" i="3"/>
  <c r="A4625" i="3"/>
  <c r="A4624" i="3"/>
  <c r="A4623" i="3"/>
  <c r="A4622" i="3"/>
  <c r="A4621" i="3"/>
  <c r="A4620" i="3"/>
  <c r="A4619" i="3"/>
  <c r="A4618" i="3"/>
  <c r="A4617" i="3"/>
  <c r="A4616" i="3"/>
  <c r="A4614" i="3"/>
  <c r="A4613" i="3"/>
  <c r="A4612" i="3"/>
  <c r="A4611" i="3"/>
  <c r="A4610" i="3"/>
  <c r="A4609" i="3"/>
  <c r="A4608" i="3"/>
  <c r="A4606" i="3"/>
  <c r="A4605" i="3"/>
  <c r="A4604" i="3"/>
  <c r="A4603" i="3"/>
  <c r="A4602" i="3"/>
  <c r="A4601" i="3"/>
  <c r="A4600" i="3"/>
  <c r="A4598" i="3"/>
  <c r="A4597" i="3"/>
  <c r="A4596" i="3"/>
  <c r="A4595" i="3"/>
  <c r="A4594" i="3"/>
  <c r="A4593" i="3"/>
  <c r="A4592" i="3"/>
  <c r="A4590" i="3"/>
  <c r="A4589" i="3"/>
  <c r="A4588" i="3"/>
  <c r="A4587" i="3"/>
  <c r="A4586" i="3"/>
  <c r="A4585" i="3"/>
  <c r="A4584" i="3"/>
  <c r="A4583" i="3"/>
  <c r="A4581" i="3"/>
  <c r="A4580" i="3"/>
  <c r="A4579" i="3"/>
  <c r="A4578" i="3"/>
  <c r="A4577" i="3"/>
  <c r="A4576" i="3"/>
  <c r="A4575" i="3"/>
  <c r="A4573" i="3"/>
  <c r="A4572" i="3"/>
  <c r="A4571" i="3"/>
  <c r="A4570" i="3"/>
  <c r="A4569" i="3"/>
  <c r="A4568" i="3"/>
  <c r="A4567" i="3"/>
  <c r="A4566" i="3"/>
  <c r="A4564" i="3"/>
  <c r="A4563" i="3"/>
  <c r="A4562" i="3"/>
  <c r="A4561" i="3"/>
  <c r="A4560" i="3"/>
  <c r="A4559" i="3"/>
  <c r="A4558" i="3"/>
  <c r="A4557" i="3"/>
  <c r="A4555" i="3"/>
  <c r="A4554" i="3"/>
  <c r="A4553" i="3"/>
  <c r="A4552" i="3"/>
  <c r="A4551" i="3"/>
  <c r="A4550" i="3"/>
  <c r="A4549" i="3"/>
  <c r="A4548" i="3"/>
  <c r="A4546" i="3"/>
  <c r="A4545" i="3"/>
  <c r="A4544" i="3"/>
  <c r="A4543" i="3"/>
  <c r="A4542" i="3"/>
  <c r="A4541" i="3"/>
  <c r="A4540" i="3"/>
  <c r="A4539" i="3"/>
  <c r="A4537" i="3"/>
  <c r="A4536" i="3"/>
  <c r="A4535" i="3"/>
  <c r="A4534" i="3"/>
  <c r="A4533" i="3"/>
  <c r="A4532" i="3"/>
  <c r="A4531" i="3"/>
  <c r="A4530" i="3"/>
  <c r="A4529" i="3"/>
  <c r="A4528" i="3"/>
  <c r="A4527" i="3"/>
  <c r="A4526" i="3"/>
  <c r="A4525" i="3"/>
  <c r="A4524" i="3"/>
  <c r="A4522" i="3"/>
  <c r="A4521" i="3"/>
  <c r="A4520" i="3"/>
  <c r="A4519" i="3"/>
  <c r="A4518" i="3"/>
  <c r="A4517" i="3"/>
  <c r="A4516" i="3"/>
  <c r="A4515" i="3"/>
  <c r="A4514" i="3"/>
  <c r="A4513" i="3"/>
  <c r="A4512" i="3"/>
  <c r="A4511" i="3"/>
  <c r="A4510" i="3"/>
  <c r="A4509" i="3"/>
  <c r="A4508" i="3"/>
  <c r="A4507" i="3"/>
  <c r="A4506" i="3"/>
  <c r="A4504" i="3"/>
  <c r="A4503" i="3"/>
  <c r="A4502" i="3"/>
  <c r="A4501" i="3"/>
  <c r="A4500" i="3"/>
  <c r="A4499" i="3"/>
  <c r="A4498" i="3"/>
  <c r="A4497" i="3"/>
  <c r="A4496" i="3"/>
  <c r="A4495" i="3"/>
  <c r="A4494" i="3"/>
  <c r="A4493" i="3"/>
  <c r="A4492" i="3"/>
  <c r="A4491" i="3"/>
  <c r="A4490" i="3"/>
  <c r="A4489" i="3"/>
  <c r="A4488" i="3"/>
  <c r="A4486" i="3"/>
  <c r="A4485" i="3"/>
  <c r="A4484" i="3"/>
  <c r="A4483" i="3"/>
  <c r="A4482" i="3"/>
  <c r="A4481" i="3"/>
  <c r="A4480" i="3"/>
  <c r="A4479" i="3"/>
  <c r="A4478" i="3"/>
  <c r="A4477" i="3"/>
  <c r="A4476" i="3"/>
  <c r="A4475" i="3"/>
  <c r="A4474" i="3"/>
  <c r="A4472" i="3"/>
  <c r="A4471" i="3"/>
  <c r="A4470" i="3"/>
  <c r="A4469" i="3"/>
  <c r="A4468" i="3"/>
  <c r="A4467" i="3"/>
  <c r="A4466" i="3"/>
  <c r="A4465" i="3"/>
  <c r="A4464" i="3"/>
  <c r="A4463" i="3"/>
  <c r="A4462" i="3"/>
  <c r="A4461" i="3"/>
  <c r="A4460" i="3"/>
  <c r="A4458" i="3"/>
  <c r="A4457" i="3"/>
  <c r="A4456" i="3"/>
  <c r="A4455" i="3"/>
  <c r="A4454" i="3"/>
  <c r="A4453" i="3"/>
  <c r="A4452" i="3"/>
  <c r="A4451" i="3"/>
  <c r="A4450" i="3"/>
  <c r="A4449" i="3"/>
  <c r="A4448" i="3"/>
  <c r="A4447" i="3"/>
  <c r="A4446" i="3"/>
  <c r="A4444" i="3"/>
  <c r="A4443" i="3"/>
  <c r="A4442" i="3"/>
  <c r="A4441" i="3"/>
  <c r="A4440" i="3"/>
  <c r="A4439" i="3"/>
  <c r="A4438" i="3"/>
  <c r="A4437" i="3"/>
  <c r="A4436" i="3"/>
  <c r="A4435" i="3"/>
  <c r="A4434" i="3"/>
  <c r="A4433" i="3"/>
  <c r="A4432" i="3"/>
  <c r="A4430" i="3"/>
  <c r="A4429" i="3"/>
  <c r="A4428" i="3"/>
  <c r="A4427" i="3"/>
  <c r="A4426" i="3"/>
  <c r="A4425" i="3"/>
  <c r="A4424" i="3"/>
  <c r="A4423" i="3"/>
  <c r="A4421" i="3"/>
  <c r="A4420" i="3"/>
  <c r="A4419" i="3"/>
  <c r="A4418" i="3"/>
  <c r="A4417" i="3"/>
  <c r="A4416" i="3"/>
  <c r="A4415" i="3"/>
  <c r="A4414" i="3"/>
  <c r="A4412" i="3"/>
  <c r="A4411" i="3"/>
  <c r="A4410" i="3"/>
  <c r="A4409" i="3"/>
  <c r="A4408" i="3"/>
  <c r="A4407" i="3"/>
  <c r="A4406" i="3"/>
  <c r="A4405" i="3"/>
  <c r="A4403" i="3"/>
  <c r="A4402" i="3"/>
  <c r="A4401" i="3"/>
  <c r="A4400" i="3"/>
  <c r="A4399" i="3"/>
  <c r="A4398" i="3"/>
  <c r="A4397" i="3"/>
  <c r="A4396" i="3"/>
  <c r="A4394" i="3"/>
  <c r="A4393" i="3"/>
  <c r="A4392" i="3"/>
  <c r="A4391" i="3"/>
  <c r="A4390" i="3"/>
  <c r="A4389" i="3"/>
  <c r="A4388" i="3"/>
  <c r="A4387" i="3"/>
  <c r="A4385" i="3"/>
  <c r="A4384" i="3"/>
  <c r="A4383" i="3"/>
  <c r="A4382" i="3"/>
  <c r="A4381" i="3"/>
  <c r="A4380" i="3"/>
  <c r="A4379" i="3"/>
  <c r="A4378" i="3"/>
  <c r="A4376" i="3"/>
  <c r="A4375" i="3"/>
  <c r="A4374" i="3"/>
  <c r="A4373" i="3"/>
  <c r="A4372" i="3"/>
  <c r="A4371" i="3"/>
  <c r="A4370" i="3"/>
  <c r="A4369" i="3"/>
  <c r="A4368" i="3"/>
  <c r="A4367" i="3"/>
  <c r="A4366" i="3"/>
  <c r="A4365" i="3"/>
  <c r="A4364" i="3"/>
  <c r="A4363" i="3"/>
  <c r="A4362" i="3"/>
  <c r="A4361" i="3"/>
  <c r="A4360" i="3"/>
  <c r="A4359" i="3"/>
  <c r="A4358" i="3"/>
  <c r="A4357" i="3"/>
  <c r="A4356" i="3"/>
  <c r="A4355" i="3"/>
  <c r="A4353" i="3"/>
  <c r="A4352" i="3"/>
  <c r="A4351" i="3"/>
  <c r="A4350" i="3"/>
  <c r="A4349" i="3"/>
  <c r="A4348" i="3"/>
  <c r="A4347" i="3"/>
  <c r="A4346" i="3"/>
  <c r="A4345" i="3"/>
  <c r="A4344" i="3"/>
  <c r="A4343" i="3"/>
  <c r="A4342" i="3"/>
  <c r="A4341" i="3"/>
  <c r="A4340" i="3"/>
  <c r="A4339" i="3"/>
  <c r="A4338" i="3"/>
  <c r="A4337" i="3"/>
  <c r="A4336" i="3"/>
  <c r="A4335" i="3"/>
  <c r="A4334" i="3"/>
  <c r="A4333" i="3"/>
  <c r="A4332" i="3"/>
  <c r="A4330" i="3"/>
  <c r="A4329" i="3"/>
  <c r="A4328" i="3"/>
  <c r="A4327" i="3"/>
  <c r="A4326" i="3"/>
  <c r="A4325" i="3"/>
  <c r="A4324" i="3"/>
  <c r="A4323" i="3"/>
  <c r="A4322" i="3"/>
  <c r="A4321" i="3"/>
  <c r="A4320" i="3"/>
  <c r="A4319" i="3"/>
  <c r="A4318" i="3"/>
  <c r="A4317" i="3"/>
  <c r="A4316" i="3"/>
  <c r="A4315" i="3"/>
  <c r="A4314" i="3"/>
  <c r="A4313" i="3"/>
  <c r="A4312" i="3"/>
  <c r="A4310" i="3"/>
  <c r="A4309" i="3"/>
  <c r="A4308" i="3"/>
  <c r="A4307" i="3"/>
  <c r="A4306" i="3"/>
  <c r="A4305" i="3"/>
  <c r="A4304" i="3"/>
  <c r="A4303" i="3"/>
  <c r="A4302" i="3"/>
  <c r="A4301" i="3"/>
  <c r="A4300" i="3"/>
  <c r="A4299" i="3"/>
  <c r="A4298" i="3"/>
  <c r="A4297" i="3"/>
  <c r="A4296" i="3"/>
  <c r="A4295" i="3"/>
  <c r="A4294" i="3"/>
  <c r="A4293" i="3"/>
  <c r="A4292" i="3"/>
  <c r="A4290" i="3"/>
  <c r="A4289" i="3"/>
  <c r="A4288" i="3"/>
  <c r="A4287" i="3"/>
  <c r="A4286" i="3"/>
  <c r="A4285" i="3"/>
  <c r="A4284" i="3"/>
  <c r="A4283" i="3"/>
  <c r="A4281" i="3"/>
  <c r="A4280" i="3"/>
  <c r="A4279" i="3"/>
  <c r="A4278" i="3"/>
  <c r="A4277" i="3"/>
  <c r="A4276" i="3"/>
  <c r="A4275" i="3"/>
  <c r="A4273" i="3"/>
  <c r="A4272" i="3"/>
  <c r="A4271" i="3"/>
  <c r="A4270" i="3"/>
  <c r="A4269" i="3"/>
  <c r="A4268" i="3"/>
  <c r="A4267" i="3"/>
  <c r="A4265" i="3"/>
  <c r="A4264" i="3"/>
  <c r="A4263" i="3"/>
  <c r="A4262" i="3"/>
  <c r="A4261" i="3"/>
  <c r="A4260" i="3"/>
  <c r="A4259" i="3"/>
  <c r="A4257" i="3"/>
  <c r="A4256" i="3"/>
  <c r="A4255" i="3"/>
  <c r="A4254" i="3"/>
  <c r="A4253" i="3"/>
  <c r="A4252" i="3"/>
  <c r="A4251" i="3"/>
  <c r="A4249" i="3"/>
  <c r="A4248" i="3"/>
  <c r="A4247" i="3"/>
  <c r="A4246" i="3"/>
  <c r="A4245" i="3"/>
  <c r="A4244" i="3"/>
  <c r="A4243" i="3"/>
  <c r="A4241" i="3"/>
  <c r="A4240" i="3"/>
  <c r="A4239" i="3"/>
  <c r="A4238" i="3"/>
  <c r="A4237" i="3"/>
  <c r="A4236" i="3"/>
  <c r="A4235" i="3"/>
  <c r="A4234" i="3"/>
  <c r="A4232" i="3"/>
  <c r="A4231" i="3"/>
  <c r="A4230" i="3"/>
  <c r="A4229" i="3"/>
  <c r="A4228" i="3"/>
  <c r="A4227" i="3"/>
  <c r="A4226" i="3"/>
  <c r="A4225" i="3"/>
  <c r="A4223" i="3"/>
  <c r="A4222" i="3"/>
  <c r="A4221" i="3"/>
  <c r="A4220" i="3"/>
  <c r="A4219" i="3"/>
  <c r="A4218" i="3"/>
  <c r="A4217" i="3"/>
  <c r="A4216" i="3"/>
  <c r="A4214" i="3"/>
  <c r="A4213" i="3"/>
  <c r="A4212" i="3"/>
  <c r="A4211" i="3"/>
  <c r="A4210" i="3"/>
  <c r="A4209" i="3"/>
  <c r="A4208" i="3"/>
  <c r="A4206" i="3"/>
  <c r="A4205" i="3"/>
  <c r="A4204" i="3"/>
  <c r="A4203" i="3"/>
  <c r="A4202" i="3"/>
  <c r="A4201" i="3"/>
  <c r="A4200" i="3"/>
  <c r="A4198" i="3"/>
  <c r="A4197" i="3"/>
  <c r="A4196" i="3"/>
  <c r="A4195" i="3"/>
  <c r="A4194" i="3"/>
  <c r="A4193" i="3"/>
  <c r="A4192" i="3"/>
  <c r="A4190" i="3"/>
  <c r="A4189" i="3"/>
  <c r="A4188" i="3"/>
  <c r="A4187" i="3"/>
  <c r="A4186" i="3"/>
  <c r="A4185" i="3"/>
  <c r="A4184" i="3"/>
  <c r="A4183" i="3"/>
  <c r="A4181" i="3"/>
  <c r="A4179" i="3"/>
  <c r="A4178" i="3"/>
  <c r="A4177" i="3"/>
  <c r="A4176" i="3"/>
  <c r="A4175" i="3"/>
  <c r="A4174" i="3"/>
  <c r="A4172" i="3"/>
  <c r="A4170" i="3"/>
  <c r="A4141" i="3"/>
  <c r="A4140" i="3"/>
  <c r="A4139" i="3"/>
  <c r="A4138" i="3"/>
  <c r="A4137" i="3"/>
  <c r="A4136" i="3"/>
  <c r="A4134" i="3"/>
  <c r="A4133" i="3"/>
  <c r="A4132" i="3"/>
  <c r="A4131" i="3"/>
  <c r="A4130" i="3"/>
  <c r="A4129" i="3"/>
  <c r="A4128" i="3"/>
  <c r="A4127" i="3"/>
  <c r="A4126" i="3"/>
  <c r="A4125" i="3"/>
  <c r="A4124" i="3"/>
  <c r="A4123" i="3"/>
  <c r="A4121" i="3"/>
  <c r="A4120" i="3"/>
  <c r="A4119" i="3"/>
  <c r="A4118" i="3"/>
  <c r="A4117" i="3"/>
  <c r="A4116" i="3"/>
  <c r="A4115" i="3"/>
  <c r="A4114" i="3"/>
  <c r="A4113" i="3"/>
  <c r="A4112" i="3"/>
  <c r="A4111" i="3"/>
  <c r="A4110" i="3"/>
  <c r="A4108" i="3"/>
  <c r="A4107" i="3"/>
  <c r="A4106" i="3"/>
  <c r="A4105" i="3"/>
  <c r="A4104" i="3"/>
  <c r="A4103" i="3"/>
  <c r="A4102" i="3"/>
  <c r="A4101" i="3"/>
  <c r="A4100" i="3"/>
  <c r="A4099" i="3"/>
  <c r="A4098" i="3"/>
  <c r="A4097" i="3"/>
  <c r="A4096" i="3"/>
  <c r="A4093" i="3"/>
  <c r="A4092" i="3"/>
  <c r="A4087" i="3"/>
  <c r="A4086" i="3"/>
  <c r="A4085" i="3"/>
  <c r="A4082" i="3"/>
  <c r="A4080" i="3"/>
  <c r="A4079" i="3"/>
  <c r="A4078" i="3"/>
  <c r="A4077" i="3"/>
  <c r="A4076" i="3"/>
  <c r="A4075" i="3"/>
  <c r="A4074" i="3"/>
  <c r="A4073" i="3"/>
  <c r="A4072" i="3"/>
  <c r="A4071" i="3"/>
  <c r="A4070" i="3"/>
  <c r="A4069" i="3"/>
  <c r="A4068" i="3"/>
  <c r="A4063" i="3"/>
  <c r="A4062" i="3"/>
  <c r="A4061" i="3"/>
  <c r="A4060" i="3"/>
  <c r="A4059" i="3"/>
  <c r="A4058" i="3"/>
  <c r="A4057" i="3"/>
  <c r="A4056" i="3"/>
  <c r="A4055" i="3"/>
  <c r="A4054" i="3"/>
  <c r="A4053" i="3"/>
  <c r="A4052" i="3"/>
  <c r="A4051" i="3"/>
  <c r="A4050" i="3"/>
  <c r="A4049" i="3"/>
  <c r="A4048" i="3"/>
  <c r="A4047" i="3"/>
  <c r="A4046" i="3"/>
  <c r="A4045" i="3"/>
  <c r="A4044" i="3"/>
  <c r="A4043" i="3"/>
  <c r="A4038" i="3"/>
  <c r="A4037" i="3"/>
  <c r="A4036" i="3"/>
  <c r="A4035" i="3"/>
  <c r="A4034" i="3"/>
  <c r="A4033" i="3"/>
  <c r="A4032" i="3"/>
  <c r="A4031" i="3"/>
  <c r="A4030" i="3"/>
  <c r="A4029" i="3"/>
  <c r="A4028" i="3"/>
  <c r="A4027" i="3"/>
  <c r="A4026" i="3"/>
  <c r="A4025" i="3"/>
  <c r="A4024" i="3"/>
  <c r="A4023" i="3"/>
  <c r="A4022" i="3"/>
  <c r="A4021" i="3"/>
  <c r="A4020" i="3"/>
  <c r="A4019" i="3"/>
  <c r="A4018" i="3"/>
  <c r="A4017" i="3"/>
  <c r="A4012" i="3"/>
  <c r="A4011" i="3"/>
  <c r="A4010" i="3"/>
  <c r="A4009" i="3"/>
  <c r="A4008" i="3"/>
  <c r="A4007" i="3"/>
  <c r="A4006" i="3"/>
  <c r="A4005" i="3"/>
  <c r="A4004" i="3"/>
  <c r="A4003" i="3"/>
  <c r="A4002" i="3"/>
  <c r="A4001" i="3"/>
  <c r="A4000" i="3"/>
  <c r="A3999" i="3"/>
  <c r="A3998" i="3"/>
  <c r="A3997" i="3"/>
  <c r="A3996" i="3"/>
  <c r="A3995" i="3"/>
  <c r="A3994" i="3"/>
  <c r="A3993" i="3"/>
  <c r="A3992" i="3"/>
  <c r="A3991" i="3"/>
  <c r="A3989" i="3"/>
  <c r="A3988" i="3"/>
  <c r="A3987" i="3"/>
  <c r="A3986" i="3"/>
  <c r="A3985" i="3"/>
  <c r="A3984" i="3"/>
  <c r="A3983" i="3"/>
  <c r="A3982" i="3"/>
  <c r="A3981" i="3"/>
  <c r="A3980" i="3"/>
  <c r="A3979" i="3"/>
  <c r="A3978" i="3"/>
  <c r="A3977" i="3"/>
  <c r="A3976" i="3"/>
  <c r="A3974" i="3"/>
  <c r="A3973" i="3"/>
  <c r="A3972" i="3"/>
  <c r="A3971" i="3"/>
  <c r="A3970" i="3"/>
  <c r="A3969" i="3"/>
  <c r="A3968" i="3"/>
  <c r="A3967" i="3"/>
  <c r="A3966" i="3"/>
  <c r="A3965" i="3"/>
  <c r="A3964" i="3"/>
  <c r="A3963" i="3"/>
  <c r="A3962" i="3"/>
  <c r="A3960" i="3"/>
  <c r="A3959" i="3"/>
  <c r="A3958" i="3"/>
  <c r="A3956" i="3"/>
  <c r="A3955" i="3"/>
  <c r="A3953" i="3"/>
  <c r="A3952" i="3"/>
  <c r="A3951" i="3"/>
  <c r="A3950" i="3"/>
  <c r="A3948" i="3"/>
  <c r="A3947" i="3"/>
  <c r="A3946" i="3"/>
  <c r="A3945" i="3"/>
  <c r="A3943" i="3"/>
  <c r="A3942" i="3"/>
  <c r="A3941" i="3"/>
  <c r="A3940" i="3"/>
  <c r="A3938" i="3"/>
  <c r="A3937" i="3"/>
  <c r="A3936" i="3"/>
  <c r="A3935" i="3"/>
  <c r="A3933" i="3"/>
  <c r="A3932" i="3"/>
  <c r="A3931" i="3"/>
  <c r="A3929" i="3"/>
  <c r="A3928" i="3"/>
  <c r="A3927" i="3"/>
  <c r="A3925" i="3"/>
  <c r="A3924" i="3"/>
  <c r="A3923" i="3"/>
  <c r="A3921" i="3"/>
  <c r="A3920" i="3"/>
  <c r="A3919" i="3"/>
  <c r="A3917" i="3"/>
  <c r="A3916" i="3"/>
  <c r="A3915" i="3"/>
  <c r="A3913" i="3"/>
  <c r="A3912" i="3"/>
  <c r="A3911" i="3"/>
  <c r="A3909" i="3"/>
  <c r="A3908" i="3"/>
  <c r="A3906" i="3"/>
  <c r="A3905" i="3"/>
  <c r="A3904" i="3"/>
  <c r="A3902" i="3"/>
  <c r="A3901" i="3"/>
  <c r="A3900" i="3"/>
  <c r="A3898" i="3"/>
  <c r="A3897" i="3"/>
  <c r="A3896" i="3"/>
  <c r="A3895" i="3"/>
  <c r="A3893" i="3"/>
  <c r="A3892" i="3"/>
  <c r="A3891" i="3"/>
  <c r="A3889" i="3"/>
  <c r="A3888" i="3"/>
  <c r="A3887" i="3"/>
  <c r="A3885" i="3"/>
  <c r="A3884" i="3"/>
  <c r="A3883" i="3"/>
  <c r="A3881" i="3"/>
  <c r="A3880" i="3"/>
  <c r="A3879" i="3"/>
  <c r="A3877" i="3"/>
  <c r="A3876" i="3"/>
  <c r="A3875" i="3"/>
  <c r="A3873" i="3"/>
  <c r="A3872" i="3"/>
  <c r="A3871" i="3"/>
  <c r="A3869" i="3"/>
  <c r="A3868" i="3"/>
  <c r="A3867" i="3"/>
  <c r="A3866" i="3"/>
  <c r="A3865" i="3"/>
  <c r="A3863" i="3"/>
  <c r="A3862" i="3"/>
  <c r="A3861" i="3"/>
  <c r="A3860" i="3"/>
  <c r="A3858" i="3"/>
  <c r="A3857" i="3"/>
  <c r="A3856" i="3"/>
  <c r="A3855" i="3"/>
  <c r="A3854" i="3"/>
  <c r="A3852" i="3"/>
  <c r="A3851" i="3"/>
  <c r="A3850" i="3"/>
  <c r="A3848" i="3"/>
  <c r="A3847" i="3"/>
  <c r="A3846" i="3"/>
  <c r="A3844" i="3"/>
  <c r="A3843" i="3"/>
  <c r="A3842" i="3"/>
  <c r="A3841" i="3"/>
  <c r="A3840" i="3"/>
  <c r="A3839" i="3"/>
  <c r="A3837" i="3"/>
  <c r="A3836" i="3"/>
  <c r="A3835" i="3"/>
  <c r="A3834" i="3"/>
  <c r="A3833" i="3"/>
  <c r="A3832" i="3"/>
  <c r="A3830" i="3"/>
  <c r="A3829" i="3"/>
  <c r="A3828" i="3"/>
  <c r="A3827" i="3"/>
  <c r="A3826" i="3"/>
  <c r="A3825" i="3"/>
  <c r="A3823" i="3"/>
  <c r="A3822" i="3"/>
  <c r="A3821" i="3"/>
  <c r="A3819" i="3"/>
  <c r="A3818" i="3"/>
  <c r="A3817" i="3"/>
  <c r="A3815" i="3"/>
  <c r="A3814" i="3"/>
  <c r="A3813" i="3"/>
  <c r="A3811" i="3"/>
  <c r="A3810" i="3"/>
  <c r="A3809" i="3"/>
  <c r="A3807" i="3"/>
  <c r="A3806" i="3"/>
  <c r="A3804" i="3"/>
  <c r="A3803" i="3"/>
  <c r="A3801" i="3"/>
  <c r="A3800" i="3"/>
  <c r="A3799" i="3"/>
  <c r="A3797" i="3"/>
  <c r="A3796" i="3"/>
  <c r="A3795" i="3"/>
  <c r="A3793" i="3"/>
  <c r="A3792" i="3"/>
  <c r="A3791" i="3"/>
  <c r="A3789" i="3"/>
  <c r="A3788" i="3"/>
  <c r="A3787" i="3"/>
  <c r="A3785" i="3"/>
  <c r="A3784" i="3"/>
  <c r="A3782" i="3"/>
  <c r="A3781" i="3"/>
  <c r="A3779" i="3"/>
  <c r="A3778" i="3"/>
  <c r="A3777" i="3"/>
  <c r="A3775" i="3"/>
  <c r="A3774" i="3"/>
  <c r="A3772" i="3"/>
  <c r="A3771" i="3"/>
  <c r="A3770" i="3"/>
  <c r="A3769" i="3"/>
  <c r="A3768" i="3"/>
  <c r="A3766" i="3"/>
  <c r="A3765" i="3"/>
  <c r="A3763" i="3"/>
  <c r="A3762" i="3"/>
  <c r="A3760" i="3"/>
  <c r="A3759" i="3"/>
  <c r="A3757" i="3"/>
  <c r="A3756" i="3"/>
  <c r="A3755" i="3"/>
  <c r="A3753" i="3"/>
  <c r="A3752" i="3"/>
  <c r="A3751" i="3"/>
  <c r="A3749" i="3"/>
  <c r="A3748" i="3"/>
  <c r="A3747" i="3"/>
  <c r="A3746" i="3"/>
  <c r="A3745" i="3"/>
  <c r="A3743" i="3"/>
  <c r="A3742" i="3"/>
  <c r="A3741" i="3"/>
  <c r="A3740" i="3"/>
  <c r="A3739" i="3"/>
  <c r="A3737" i="3"/>
  <c r="A3736" i="3"/>
  <c r="A3735" i="3"/>
  <c r="A3733" i="3"/>
  <c r="A3732" i="3"/>
  <c r="A3731" i="3"/>
  <c r="A3729" i="3"/>
  <c r="A3728" i="3"/>
  <c r="A3727" i="3"/>
  <c r="A3726" i="3"/>
  <c r="A3725" i="3"/>
  <c r="A3723" i="3"/>
  <c r="A3722" i="3"/>
  <c r="A3721" i="3"/>
  <c r="A3720" i="3"/>
  <c r="A3719" i="3"/>
  <c r="A3717" i="3"/>
  <c r="A3716" i="3"/>
  <c r="A3715" i="3"/>
  <c r="A3713" i="3"/>
  <c r="A3712" i="3"/>
  <c r="A3711" i="3"/>
  <c r="A3710" i="3"/>
  <c r="A3708" i="3"/>
  <c r="A3707" i="3"/>
  <c r="A3706" i="3"/>
  <c r="A3704" i="3"/>
  <c r="A3703" i="3"/>
  <c r="A3702" i="3"/>
  <c r="A3700" i="3"/>
  <c r="A3699" i="3"/>
  <c r="A3698" i="3"/>
  <c r="A3696" i="3"/>
  <c r="A3695" i="3"/>
  <c r="A3694" i="3"/>
  <c r="A3692" i="3"/>
  <c r="A3691" i="3"/>
  <c r="A3690" i="3"/>
  <c r="A3688" i="3"/>
  <c r="A3687" i="3"/>
  <c r="A3686" i="3"/>
  <c r="A3685" i="3"/>
  <c r="A3683" i="3"/>
  <c r="A3682" i="3"/>
  <c r="A3681" i="3"/>
  <c r="A3680" i="3"/>
  <c r="A3678" i="3"/>
  <c r="A3676" i="3"/>
  <c r="A3675" i="3"/>
  <c r="A3673" i="3"/>
  <c r="A3672" i="3"/>
  <c r="A3671" i="3"/>
  <c r="A3669" i="3"/>
  <c r="A3668" i="3"/>
  <c r="A3667" i="3"/>
  <c r="A3665" i="3"/>
  <c r="A3664" i="3"/>
  <c r="A3663" i="3"/>
  <c r="A3662" i="3"/>
  <c r="A3661" i="3"/>
  <c r="A3659" i="3"/>
  <c r="A3658" i="3"/>
  <c r="A3657" i="3"/>
  <c r="A3656" i="3"/>
  <c r="A3655" i="3"/>
  <c r="A3654" i="3"/>
  <c r="A3652" i="3"/>
  <c r="A3651" i="3"/>
  <c r="A3650" i="3"/>
  <c r="A3649" i="3"/>
  <c r="A3648" i="3"/>
  <c r="A3647" i="3"/>
  <c r="A3646" i="3"/>
  <c r="A3644" i="3"/>
  <c r="A3643" i="3"/>
  <c r="A3642" i="3"/>
  <c r="A3641" i="3"/>
  <c r="A3640" i="3"/>
  <c r="A3639" i="3"/>
  <c r="A3638" i="3"/>
  <c r="A3637" i="3"/>
  <c r="A3635" i="3"/>
  <c r="A3634" i="3"/>
  <c r="A3633" i="3"/>
  <c r="A3631" i="3"/>
  <c r="A3630" i="3"/>
  <c r="A3629" i="3"/>
  <c r="A3628" i="3"/>
  <c r="A3627" i="3"/>
  <c r="A3626" i="3"/>
  <c r="A3625" i="3"/>
  <c r="A3623" i="3"/>
  <c r="A3622" i="3"/>
  <c r="A3621" i="3"/>
  <c r="A3620" i="3"/>
  <c r="A3619" i="3"/>
  <c r="A3618" i="3"/>
  <c r="A3617" i="3"/>
  <c r="A3616" i="3"/>
  <c r="A3614" i="3"/>
  <c r="A3612" i="3"/>
  <c r="A3610" i="3"/>
  <c r="A3609" i="3"/>
  <c r="A3608" i="3"/>
  <c r="A3607" i="3"/>
  <c r="A3606" i="3"/>
  <c r="A3605" i="3"/>
  <c r="A3603" i="3"/>
  <c r="A3602" i="3"/>
  <c r="A3601" i="3"/>
  <c r="A3600" i="3"/>
  <c r="A3599" i="3"/>
  <c r="A3598" i="3"/>
  <c r="A3596" i="3"/>
  <c r="A3595" i="3"/>
  <c r="A3594" i="3"/>
  <c r="A3593" i="3"/>
  <c r="A3591" i="3"/>
  <c r="A3590" i="3"/>
  <c r="A3589" i="3"/>
  <c r="A3588" i="3"/>
  <c r="A3586" i="3"/>
  <c r="A3585" i="3"/>
  <c r="A3584" i="3"/>
  <c r="A3583" i="3"/>
  <c r="A3581" i="3"/>
  <c r="A3580" i="3"/>
  <c r="A3579" i="3"/>
  <c r="A3578" i="3"/>
  <c r="A3576" i="3"/>
  <c r="A3575" i="3"/>
  <c r="A3573" i="3"/>
  <c r="A3572" i="3"/>
  <c r="A3571" i="3"/>
  <c r="A3569" i="3"/>
  <c r="A3568" i="3"/>
  <c r="A3567" i="3"/>
  <c r="A3565" i="3"/>
  <c r="A3564" i="3"/>
  <c r="A3563" i="3"/>
  <c r="A3561" i="3"/>
  <c r="A3560" i="3"/>
  <c r="A3558" i="3"/>
  <c r="A3557" i="3"/>
  <c r="A3556" i="3"/>
  <c r="A3555" i="3"/>
  <c r="A3554" i="3"/>
  <c r="A3552" i="3"/>
  <c r="A3551" i="3"/>
  <c r="A3550" i="3"/>
  <c r="A3548" i="3"/>
  <c r="A3547" i="3"/>
  <c r="A3546" i="3"/>
  <c r="A3545" i="3"/>
  <c r="A3543" i="3"/>
  <c r="A3542" i="3"/>
  <c r="A3541" i="3"/>
  <c r="A3539" i="3"/>
  <c r="A3538" i="3"/>
  <c r="A3537" i="3"/>
  <c r="A3536" i="3"/>
  <c r="A3535" i="3"/>
  <c r="A3534" i="3"/>
  <c r="A3532" i="3"/>
  <c r="A3531" i="3"/>
  <c r="A3530" i="3"/>
  <c r="A3529" i="3"/>
  <c r="A3528" i="3"/>
  <c r="A3527" i="3"/>
  <c r="A3526" i="3"/>
  <c r="A3524" i="3"/>
  <c r="A3523" i="3"/>
  <c r="A3522" i="3"/>
  <c r="A3521" i="3"/>
  <c r="A3520" i="3"/>
  <c r="A3519" i="3"/>
  <c r="A3517" i="3"/>
  <c r="A3516" i="3"/>
  <c r="A3515" i="3"/>
  <c r="A3513" i="3"/>
  <c r="A3512" i="3"/>
  <c r="A3511" i="3"/>
  <c r="A3509" i="3"/>
  <c r="A3508" i="3"/>
  <c r="A3507" i="3"/>
  <c r="A3506" i="3"/>
  <c r="A3505" i="3"/>
  <c r="A3503" i="3"/>
  <c r="A3502" i="3"/>
  <c r="A3501" i="3"/>
  <c r="A3500" i="3"/>
  <c r="A3499" i="3"/>
  <c r="A3498" i="3"/>
  <c r="A3497" i="3"/>
  <c r="A3495" i="3"/>
  <c r="A3494" i="3"/>
  <c r="A3493" i="3"/>
  <c r="A3492" i="3"/>
  <c r="A3490" i="3"/>
  <c r="A3489" i="3"/>
  <c r="A3488" i="3"/>
  <c r="A3487" i="3"/>
  <c r="A3485" i="3"/>
  <c r="A3484" i="3"/>
  <c r="A3482" i="3"/>
  <c r="A3481" i="3"/>
  <c r="A3479" i="3"/>
  <c r="A3478" i="3"/>
  <c r="A3476" i="3"/>
  <c r="A3475" i="3"/>
  <c r="A3474" i="3"/>
  <c r="A3472" i="3"/>
  <c r="A3471" i="3"/>
  <c r="A3470" i="3"/>
  <c r="A3469" i="3"/>
  <c r="A3468" i="3"/>
  <c r="A3466" i="3"/>
  <c r="A3465" i="3"/>
  <c r="A3464" i="3"/>
  <c r="A3463" i="3"/>
  <c r="A3462" i="3"/>
  <c r="A3460" i="3"/>
  <c r="A3459" i="3"/>
  <c r="A3458" i="3"/>
  <c r="A3456" i="3"/>
  <c r="A3455" i="3"/>
  <c r="A3453" i="3"/>
  <c r="A3452" i="3"/>
  <c r="A3451" i="3"/>
  <c r="A3450" i="3"/>
  <c r="A3448" i="3"/>
  <c r="A3447" i="3"/>
  <c r="A3446" i="3"/>
  <c r="A3445" i="3"/>
  <c r="A3443" i="3"/>
  <c r="A3442" i="3"/>
  <c r="A3441" i="3"/>
  <c r="A3440" i="3"/>
  <c r="A3439" i="3"/>
  <c r="A3437" i="3"/>
  <c r="A3436" i="3"/>
  <c r="A3435" i="3"/>
  <c r="A3434" i="3"/>
  <c r="A3433" i="3"/>
  <c r="A3431" i="3"/>
  <c r="A3430" i="3"/>
  <c r="A3429" i="3"/>
  <c r="A3428" i="3"/>
  <c r="A3427" i="3"/>
  <c r="A3425" i="3"/>
  <c r="A3424" i="3"/>
  <c r="A3423" i="3"/>
  <c r="A3422" i="3"/>
  <c r="A3421" i="3"/>
  <c r="A3419" i="3"/>
  <c r="A3418" i="3"/>
  <c r="A3417" i="3"/>
  <c r="A3416" i="3"/>
  <c r="A3414" i="3"/>
  <c r="A3413" i="3"/>
  <c r="A3412" i="3"/>
  <c r="A3411" i="3"/>
  <c r="A3410" i="3"/>
  <c r="A3408" i="3"/>
  <c r="A3407" i="3"/>
  <c r="A3406" i="3"/>
  <c r="A3405" i="3"/>
  <c r="A3403" i="3"/>
  <c r="A3402" i="3"/>
  <c r="A3401" i="3"/>
  <c r="A3400" i="3"/>
  <c r="A3398" i="3"/>
  <c r="A3397" i="3"/>
  <c r="A3396" i="3"/>
  <c r="A3395" i="3"/>
  <c r="A3393" i="3"/>
  <c r="A3392" i="3"/>
  <c r="A3391" i="3"/>
  <c r="A3390" i="3"/>
  <c r="A3388" i="3"/>
  <c r="A3387" i="3"/>
  <c r="A3386" i="3"/>
  <c r="A3385" i="3"/>
  <c r="A3384" i="3"/>
  <c r="A3383" i="3"/>
  <c r="A3381" i="3"/>
  <c r="A3380" i="3"/>
  <c r="A3379" i="3"/>
  <c r="A3378" i="3"/>
  <c r="A3377" i="3"/>
  <c r="A3376" i="3"/>
  <c r="A3374" i="3"/>
  <c r="A3373" i="3"/>
  <c r="A3372" i="3"/>
  <c r="A3371" i="3"/>
  <c r="A3370" i="3"/>
  <c r="A3369" i="3"/>
  <c r="A3367" i="3"/>
  <c r="A3366" i="3"/>
  <c r="A3365" i="3"/>
  <c r="A3364" i="3"/>
  <c r="A3363" i="3"/>
  <c r="A3361" i="3"/>
  <c r="A3360" i="3"/>
  <c r="A3359" i="3"/>
  <c r="A3358" i="3"/>
  <c r="A3357" i="3"/>
  <c r="A3355" i="3"/>
  <c r="A3354" i="3"/>
  <c r="A3353" i="3"/>
  <c r="A3352" i="3"/>
  <c r="A3351" i="3"/>
  <c r="A3350" i="3"/>
  <c r="A3348" i="3"/>
  <c r="A3347" i="3"/>
  <c r="A3346" i="3"/>
  <c r="A3345" i="3"/>
  <c r="A3344" i="3"/>
  <c r="A3343" i="3"/>
  <c r="A3341" i="3"/>
  <c r="A3340" i="3"/>
  <c r="A3339" i="3"/>
  <c r="A3338" i="3"/>
  <c r="A3337" i="3"/>
  <c r="A3335" i="3"/>
  <c r="A3334" i="3"/>
  <c r="A3333" i="3"/>
  <c r="A3332" i="3"/>
  <c r="A3331" i="3"/>
  <c r="A3329" i="3"/>
  <c r="A3328" i="3"/>
  <c r="A3327" i="3"/>
  <c r="A3326" i="3"/>
  <c r="A3325" i="3"/>
  <c r="A3323" i="3"/>
  <c r="A3322" i="3"/>
  <c r="A3321" i="3"/>
  <c r="A3320" i="3"/>
  <c r="A3319" i="3"/>
  <c r="A3317" i="3"/>
  <c r="A3316" i="3"/>
  <c r="A3315" i="3"/>
  <c r="A3314" i="3"/>
  <c r="A3313" i="3"/>
  <c r="A3312" i="3"/>
  <c r="A3310" i="3"/>
  <c r="A3309" i="3"/>
  <c r="A3308" i="3"/>
  <c r="A3307" i="3"/>
  <c r="A3306" i="3"/>
  <c r="A3305" i="3"/>
  <c r="A3303" i="3"/>
  <c r="A3302" i="3"/>
  <c r="A3301" i="3"/>
  <c r="A3300" i="3"/>
  <c r="A3299" i="3"/>
  <c r="A3297" i="3"/>
  <c r="A3296" i="3"/>
  <c r="A3295" i="3"/>
  <c r="A3294" i="3"/>
  <c r="A3293" i="3"/>
  <c r="A3291" i="3"/>
  <c r="A3290" i="3"/>
  <c r="A3289" i="3"/>
  <c r="A3287" i="3"/>
  <c r="A3286" i="3"/>
  <c r="A3285" i="3"/>
  <c r="A3283" i="3"/>
  <c r="A3282" i="3"/>
  <c r="A3281" i="3"/>
  <c r="A3279" i="3"/>
  <c r="A3278" i="3"/>
  <c r="A3277" i="3"/>
  <c r="A3275" i="3"/>
  <c r="A3274" i="3"/>
  <c r="A3272" i="3"/>
  <c r="A3271" i="3"/>
  <c r="A3269" i="3"/>
  <c r="A3268" i="3"/>
  <c r="A3266" i="3"/>
  <c r="A3265" i="3"/>
  <c r="A3263" i="3"/>
  <c r="A3261" i="3"/>
  <c r="A3259" i="3"/>
  <c r="A3258" i="3"/>
  <c r="A3257" i="3"/>
  <c r="A3256" i="3"/>
  <c r="A3254" i="3"/>
  <c r="A3253" i="3"/>
  <c r="A3252" i="3"/>
  <c r="A3251" i="3"/>
  <c r="A3249" i="3"/>
  <c r="A3248" i="3"/>
  <c r="A3246" i="3"/>
  <c r="A3245" i="3"/>
  <c r="A3243" i="3"/>
  <c r="A3242" i="3"/>
  <c r="A3241" i="3"/>
  <c r="A3240" i="3"/>
  <c r="A3239" i="3"/>
  <c r="A3237" i="3"/>
  <c r="A3236" i="3"/>
  <c r="A3235" i="3"/>
  <c r="A3234" i="3"/>
  <c r="A3233" i="3"/>
  <c r="A3231" i="3"/>
  <c r="A3230" i="3"/>
  <c r="A3228" i="3"/>
  <c r="A3227" i="3"/>
  <c r="A3225" i="3"/>
  <c r="A3224" i="3"/>
  <c r="A3223" i="3"/>
  <c r="A3222" i="3"/>
  <c r="A3221" i="3"/>
  <c r="A3219" i="3"/>
  <c r="A3218" i="3"/>
  <c r="A3217" i="3"/>
  <c r="A3215" i="3"/>
  <c r="A3214" i="3"/>
  <c r="A3213" i="3"/>
  <c r="A3212" i="3"/>
  <c r="A3210" i="3"/>
  <c r="A3209" i="3"/>
  <c r="A3208" i="3"/>
  <c r="A3207" i="3"/>
  <c r="A3205" i="3"/>
  <c r="A3204" i="3"/>
  <c r="A3203" i="3"/>
  <c r="A3202" i="3"/>
  <c r="A3200" i="3"/>
  <c r="A3199" i="3"/>
  <c r="A3198" i="3"/>
  <c r="A3196" i="3"/>
  <c r="A3195" i="3"/>
  <c r="A3194" i="3"/>
  <c r="A3192" i="3"/>
  <c r="A3191" i="3"/>
  <c r="A3189" i="3"/>
  <c r="A3188" i="3"/>
  <c r="A3186" i="3"/>
  <c r="A3184" i="3"/>
  <c r="A3182" i="3"/>
  <c r="A3181" i="3"/>
  <c r="A3179" i="3"/>
  <c r="A3178" i="3"/>
  <c r="A3176" i="3"/>
  <c r="A3175" i="3"/>
  <c r="A3173" i="3"/>
  <c r="A3172" i="3"/>
  <c r="A3170" i="3"/>
  <c r="A3168" i="3"/>
  <c r="A3166" i="3"/>
  <c r="A3164" i="3"/>
  <c r="A3162" i="3"/>
  <c r="A3161" i="3"/>
  <c r="A3160" i="3"/>
  <c r="A3159" i="3"/>
  <c r="A3157" i="3"/>
  <c r="A3156" i="3"/>
  <c r="A3155" i="3"/>
  <c r="A3154" i="3"/>
  <c r="A3152" i="3"/>
  <c r="A3151" i="3"/>
  <c r="A3149" i="3"/>
  <c r="A3148" i="3"/>
  <c r="A3146" i="3"/>
  <c r="A3145" i="3"/>
  <c r="A3144" i="3"/>
  <c r="A3143" i="3"/>
  <c r="A3142" i="3"/>
  <c r="A3140" i="3"/>
  <c r="A3139" i="3"/>
  <c r="A3138" i="3"/>
  <c r="A3137" i="3"/>
  <c r="A3136" i="3"/>
  <c r="A3134" i="3"/>
  <c r="A3132" i="3"/>
  <c r="A3130" i="3"/>
  <c r="A3129" i="3"/>
  <c r="A3128" i="3"/>
  <c r="A3127" i="3"/>
  <c r="A3125" i="3"/>
  <c r="A3124" i="3"/>
  <c r="A3123" i="3"/>
  <c r="A3122" i="3"/>
  <c r="A3120" i="3"/>
  <c r="A3119" i="3"/>
  <c r="A3118" i="3"/>
  <c r="A3116" i="3"/>
  <c r="A3115" i="3"/>
  <c r="A3114" i="3"/>
  <c r="A3112" i="3"/>
  <c r="A3111" i="3"/>
  <c r="A3109" i="3"/>
  <c r="A3108" i="3"/>
  <c r="A3106" i="3"/>
  <c r="A3104" i="3"/>
  <c r="A3102" i="3"/>
  <c r="A3101" i="3"/>
  <c r="A3100" i="3"/>
  <c r="A3099" i="3"/>
  <c r="A3097" i="3"/>
  <c r="A3096" i="3"/>
  <c r="A3095" i="3"/>
  <c r="A3094" i="3"/>
  <c r="A3092" i="3"/>
  <c r="A3091" i="3"/>
  <c r="A3090" i="3"/>
  <c r="A3089" i="3"/>
  <c r="A3088" i="3"/>
  <c r="A3086" i="3"/>
  <c r="A3085" i="3"/>
  <c r="A3084" i="3"/>
  <c r="A3083" i="3"/>
  <c r="A3082" i="3"/>
  <c r="A3080" i="3"/>
  <c r="A3079" i="3"/>
  <c r="A3078" i="3"/>
  <c r="A3077" i="3"/>
  <c r="A3075" i="3"/>
  <c r="A3074" i="3"/>
  <c r="A3073" i="3"/>
  <c r="A3072" i="3"/>
  <c r="A3070" i="3"/>
  <c r="A3069" i="3"/>
  <c r="A3068" i="3"/>
  <c r="A3066" i="3"/>
  <c r="A3065" i="3"/>
  <c r="A3064" i="3"/>
  <c r="A3062" i="3"/>
  <c r="A3061" i="3"/>
  <c r="A3060" i="3"/>
  <c r="A3059" i="3"/>
  <c r="A3058" i="3"/>
  <c r="A3057" i="3"/>
  <c r="A3055" i="3"/>
  <c r="A3054" i="3"/>
  <c r="A3053" i="3"/>
  <c r="A3052" i="3"/>
  <c r="A3051" i="3"/>
  <c r="A3050" i="3"/>
  <c r="A3048" i="3"/>
  <c r="A3047" i="3"/>
  <c r="A3046" i="3"/>
  <c r="A3045" i="3"/>
  <c r="A3044" i="3"/>
  <c r="A3043" i="3"/>
  <c r="A3041" i="3"/>
  <c r="A3040" i="3"/>
  <c r="A3039" i="3"/>
  <c r="A3038" i="3"/>
  <c r="A3037" i="3"/>
  <c r="A3036" i="3"/>
  <c r="A3034" i="3"/>
  <c r="A3033" i="3"/>
  <c r="A3032" i="3"/>
  <c r="A3031" i="3"/>
  <c r="A3029" i="3"/>
  <c r="A3028" i="3"/>
  <c r="A3027" i="3"/>
  <c r="A3026" i="3"/>
  <c r="A3024" i="3"/>
  <c r="A3023" i="3"/>
  <c r="A3022" i="3"/>
  <c r="A3020" i="3"/>
  <c r="A3019" i="3"/>
  <c r="A3018" i="3"/>
  <c r="A3016" i="3"/>
  <c r="A3015" i="3"/>
  <c r="A3014" i="3"/>
  <c r="A3012" i="3"/>
  <c r="A3011" i="3"/>
  <c r="A3010" i="3"/>
  <c r="A3008" i="3"/>
  <c r="A3007" i="3"/>
  <c r="A3006" i="3"/>
  <c r="A3005" i="3"/>
  <c r="A3003" i="3"/>
  <c r="A3002" i="3"/>
  <c r="A3001" i="3"/>
  <c r="A3000" i="3"/>
  <c r="A2998" i="3"/>
  <c r="A2997" i="3"/>
  <c r="A2996" i="3"/>
  <c r="A2995" i="3"/>
  <c r="A2993" i="3"/>
  <c r="A2992" i="3"/>
  <c r="A2991" i="3"/>
  <c r="A2990" i="3"/>
  <c r="A2988" i="3"/>
  <c r="A2987" i="3"/>
  <c r="A2986" i="3"/>
  <c r="A2985" i="3"/>
  <c r="A2984" i="3"/>
  <c r="A2983" i="3"/>
  <c r="A2981" i="3"/>
  <c r="A2980" i="3"/>
  <c r="A2979" i="3"/>
  <c r="A2978" i="3"/>
  <c r="A2977" i="3"/>
  <c r="A2976" i="3"/>
  <c r="A2974" i="3"/>
  <c r="A2973" i="3"/>
  <c r="A2972" i="3"/>
  <c r="A2971" i="3"/>
  <c r="A2970" i="3"/>
  <c r="A2969" i="3"/>
  <c r="A2967" i="3"/>
  <c r="A2966" i="3"/>
  <c r="A2965" i="3"/>
  <c r="A2964" i="3"/>
  <c r="A2963" i="3"/>
  <c r="A2962" i="3"/>
  <c r="A2960" i="3"/>
  <c r="A2959" i="3"/>
  <c r="A2958" i="3"/>
  <c r="A2957" i="3"/>
  <c r="A2955" i="3"/>
  <c r="A2954" i="3"/>
  <c r="A2953" i="3"/>
  <c r="A2952" i="3"/>
  <c r="A2950" i="3"/>
  <c r="A2949" i="3"/>
  <c r="A2948" i="3"/>
  <c r="A2947" i="3"/>
  <c r="A2945" i="3"/>
  <c r="A2944" i="3"/>
  <c r="A2943" i="3"/>
  <c r="A2942" i="3"/>
  <c r="A2940" i="3"/>
  <c r="A2939" i="3"/>
  <c r="A2938" i="3"/>
  <c r="A2937" i="3"/>
  <c r="A2936" i="3"/>
  <c r="A2934" i="3"/>
  <c r="A2933" i="3"/>
  <c r="A2932" i="3"/>
  <c r="A2931" i="3"/>
  <c r="A2930" i="3"/>
  <c r="A2928" i="3"/>
  <c r="A2926" i="3"/>
  <c r="A2924" i="3"/>
  <c r="A2922" i="3"/>
  <c r="A2920" i="3"/>
  <c r="A2918" i="3"/>
  <c r="A2916" i="3"/>
  <c r="A2914" i="3"/>
  <c r="A2912" i="3"/>
  <c r="A2910" i="3"/>
  <c r="A2908" i="3"/>
  <c r="A2906" i="3"/>
  <c r="A2904" i="3"/>
  <c r="A2903" i="3"/>
  <c r="A2901" i="3"/>
  <c r="A2900" i="3"/>
  <c r="A2898" i="3"/>
  <c r="A2897" i="3"/>
  <c r="A2895" i="3"/>
  <c r="A2894" i="3"/>
  <c r="A2892" i="3"/>
  <c r="A2890" i="3"/>
  <c r="A2888" i="3"/>
  <c r="A2887" i="3"/>
  <c r="A2886" i="3"/>
  <c r="A2885" i="3"/>
  <c r="A2883" i="3"/>
  <c r="A2882" i="3"/>
  <c r="A2881" i="3"/>
  <c r="A2880" i="3"/>
  <c r="A2878" i="3"/>
  <c r="A2877" i="3"/>
  <c r="A2876" i="3"/>
  <c r="A2875" i="3"/>
  <c r="A2873" i="3"/>
  <c r="A2872" i="3"/>
  <c r="A2871" i="3"/>
  <c r="A2870" i="3"/>
  <c r="A2868" i="3"/>
  <c r="A2867" i="3"/>
  <c r="A2866" i="3"/>
  <c r="A2865" i="3"/>
  <c r="A2864" i="3"/>
  <c r="A2862" i="3"/>
  <c r="A2861" i="3"/>
  <c r="A2860" i="3"/>
  <c r="A2859" i="3"/>
  <c r="A2858" i="3"/>
  <c r="A2856" i="3"/>
  <c r="A2855" i="3"/>
  <c r="A2854" i="3"/>
  <c r="A2852" i="3"/>
  <c r="A2851" i="3"/>
  <c r="A2850" i="3"/>
  <c r="A2849" i="3"/>
  <c r="A2847" i="3"/>
  <c r="A2846" i="3"/>
  <c r="A2844" i="3"/>
  <c r="A2843" i="3"/>
  <c r="A2841" i="3"/>
  <c r="A2840" i="3"/>
  <c r="A2839" i="3"/>
  <c r="A2838" i="3"/>
  <c r="A2836" i="3"/>
  <c r="A2835" i="3"/>
  <c r="A2834" i="3"/>
  <c r="A2833" i="3"/>
  <c r="A2831" i="3"/>
  <c r="A2830" i="3"/>
  <c r="A2829" i="3"/>
  <c r="A2828" i="3"/>
  <c r="A2827" i="3"/>
  <c r="A2826" i="3"/>
  <c r="A2825" i="3"/>
  <c r="A2824" i="3"/>
  <c r="A2823" i="3"/>
  <c r="A2822" i="3"/>
  <c r="A2821" i="3"/>
  <c r="A2819" i="3"/>
  <c r="A2818" i="3"/>
  <c r="A2817" i="3"/>
  <c r="A2816" i="3"/>
  <c r="A2815" i="3"/>
  <c r="A2814" i="3"/>
  <c r="A2812" i="3"/>
  <c r="A2811" i="3"/>
  <c r="A2810" i="3"/>
  <c r="A2809" i="3"/>
  <c r="A2808" i="3"/>
  <c r="A2807" i="3"/>
  <c r="A2805" i="3"/>
  <c r="A2804" i="3"/>
  <c r="A2802" i="3"/>
  <c r="A2801" i="3"/>
  <c r="A2799" i="3"/>
  <c r="A2798" i="3"/>
  <c r="A2797" i="3"/>
  <c r="A2795" i="3"/>
  <c r="A2794" i="3"/>
  <c r="A2793" i="3"/>
  <c r="A2791" i="3"/>
  <c r="A2790" i="3"/>
  <c r="A2789" i="3"/>
  <c r="A2787" i="3"/>
  <c r="A2786" i="3"/>
  <c r="A2785" i="3"/>
  <c r="A2784" i="3"/>
  <c r="A2782" i="3"/>
  <c r="A2781" i="3"/>
  <c r="A2780" i="3"/>
  <c r="A2779" i="3"/>
  <c r="A2778" i="3"/>
  <c r="A2777" i="3"/>
  <c r="A2776" i="3"/>
  <c r="A2775" i="3"/>
  <c r="A2774" i="3"/>
  <c r="A2773" i="3"/>
  <c r="A2772" i="3"/>
  <c r="A2770" i="3"/>
  <c r="A2769" i="3"/>
  <c r="A2768" i="3"/>
  <c r="A2767" i="3"/>
  <c r="A2766" i="3"/>
  <c r="A2765" i="3"/>
  <c r="A2764" i="3"/>
  <c r="A2763" i="3"/>
  <c r="A2762" i="3"/>
  <c r="A2761" i="3"/>
  <c r="A2760" i="3"/>
  <c r="A2758" i="3"/>
  <c r="A2757" i="3"/>
  <c r="A2756" i="3"/>
  <c r="A2755" i="3"/>
  <c r="A2754" i="3"/>
  <c r="A2753" i="3"/>
  <c r="A2752" i="3"/>
  <c r="A2751" i="3"/>
  <c r="A2750" i="3"/>
  <c r="A2749" i="3"/>
  <c r="A2747" i="3"/>
  <c r="A2746" i="3"/>
  <c r="A2745" i="3"/>
  <c r="A2744" i="3"/>
  <c r="A2743" i="3"/>
  <c r="A2742" i="3"/>
  <c r="A2741" i="3"/>
  <c r="A2740" i="3"/>
  <c r="A2739" i="3"/>
  <c r="A2738" i="3"/>
  <c r="A2736" i="3"/>
  <c r="A2735" i="3"/>
  <c r="A2734" i="3"/>
  <c r="A2733" i="3"/>
  <c r="A2732" i="3"/>
  <c r="A2731" i="3"/>
  <c r="A2730" i="3"/>
  <c r="A2729" i="3"/>
  <c r="A2727" i="3"/>
  <c r="A2726" i="3"/>
  <c r="A2725" i="3"/>
  <c r="A2724" i="3"/>
  <c r="A2723" i="3"/>
  <c r="A2722" i="3"/>
  <c r="A2720" i="3"/>
  <c r="A2719" i="3"/>
  <c r="A2718" i="3"/>
  <c r="A2717" i="3"/>
  <c r="A2715" i="3"/>
  <c r="A2714" i="3"/>
  <c r="A2713" i="3"/>
  <c r="A2712" i="3"/>
  <c r="A2710" i="3"/>
  <c r="A2709" i="3"/>
  <c r="A2708" i="3"/>
  <c r="A2707" i="3"/>
  <c r="A2706" i="3"/>
  <c r="A2705" i="3"/>
  <c r="A2704" i="3"/>
  <c r="A2703" i="3"/>
  <c r="A2702" i="3"/>
  <c r="A2701" i="3"/>
  <c r="A2700" i="3"/>
  <c r="A2699" i="3"/>
  <c r="A2698" i="3"/>
  <c r="A2696" i="3"/>
  <c r="A2695" i="3"/>
  <c r="A2694" i="3"/>
  <c r="A2693" i="3"/>
  <c r="A2692" i="3"/>
  <c r="A2691" i="3"/>
  <c r="A2690" i="3"/>
  <c r="A2689" i="3"/>
  <c r="A2688" i="3"/>
  <c r="A2687" i="3"/>
  <c r="A2686" i="3"/>
  <c r="A2685" i="3"/>
  <c r="A2684" i="3"/>
  <c r="A2682" i="3"/>
  <c r="A2681" i="3"/>
  <c r="A2680" i="3"/>
  <c r="A2679" i="3"/>
  <c r="A2678" i="3"/>
  <c r="A2677" i="3"/>
  <c r="A2675" i="3"/>
  <c r="A2674" i="3"/>
  <c r="A2673" i="3"/>
  <c r="A2672" i="3"/>
  <c r="A2671" i="3"/>
  <c r="A2670" i="3"/>
  <c r="A2668" i="3"/>
  <c r="A2667" i="3"/>
  <c r="A2666" i="3"/>
  <c r="A2665" i="3"/>
  <c r="A2664" i="3"/>
  <c r="A2663" i="3"/>
  <c r="A2661" i="3"/>
  <c r="A2660" i="3"/>
  <c r="A2659" i="3"/>
  <c r="A2658" i="3"/>
  <c r="A2657" i="3"/>
  <c r="A2656" i="3"/>
  <c r="A2654" i="3"/>
  <c r="A2653" i="3"/>
  <c r="A2652" i="3"/>
  <c r="A2651" i="3"/>
  <c r="A2650" i="3"/>
  <c r="A2649" i="3"/>
  <c r="A2647" i="3"/>
  <c r="A2646" i="3"/>
  <c r="A2645" i="3"/>
  <c r="A2644" i="3"/>
  <c r="A2643" i="3"/>
  <c r="A2642" i="3"/>
  <c r="A2641" i="3"/>
  <c r="A2639" i="3"/>
  <c r="A2638" i="3"/>
  <c r="A2637" i="3"/>
  <c r="A2636" i="3"/>
  <c r="A2635" i="3"/>
  <c r="A2634" i="3"/>
  <c r="A2633" i="3"/>
  <c r="A2631" i="3"/>
  <c r="A2630" i="3"/>
  <c r="A2628" i="3"/>
  <c r="A2627" i="3"/>
  <c r="A2626" i="3"/>
  <c r="A2624" i="3"/>
  <c r="A2623" i="3"/>
  <c r="A2622" i="3"/>
  <c r="A2620" i="3"/>
  <c r="A2619" i="3"/>
  <c r="A2618" i="3"/>
  <c r="A2616" i="3"/>
  <c r="A2615" i="3"/>
  <c r="A2614" i="3"/>
  <c r="A2613" i="3"/>
  <c r="A2612" i="3"/>
  <c r="A2611" i="3"/>
  <c r="A2610" i="3"/>
  <c r="A2608" i="3"/>
  <c r="A2607" i="3"/>
  <c r="A2606" i="3"/>
  <c r="A2605" i="3"/>
  <c r="A2604" i="3"/>
  <c r="A2603" i="3"/>
  <c r="A2602" i="3"/>
  <c r="A2600" i="3"/>
  <c r="A2599" i="3"/>
  <c r="A2598" i="3"/>
  <c r="A2597" i="3"/>
  <c r="A2596" i="3"/>
  <c r="A2595" i="3"/>
  <c r="A2594" i="3"/>
  <c r="A2592" i="3"/>
  <c r="A2591" i="3"/>
  <c r="A2590" i="3"/>
  <c r="A2589" i="3"/>
  <c r="A2588" i="3"/>
  <c r="A2587" i="3"/>
  <c r="A2586" i="3"/>
  <c r="A2584" i="3"/>
  <c r="A2583" i="3"/>
  <c r="A2582" i="3"/>
  <c r="A2581" i="3"/>
  <c r="A2580" i="3"/>
  <c r="A2578" i="3"/>
  <c r="A2577" i="3"/>
  <c r="A2576" i="3"/>
  <c r="A2575" i="3"/>
  <c r="A2574" i="3"/>
  <c r="A2573" i="3"/>
  <c r="A2572" i="3"/>
  <c r="A2571" i="3"/>
  <c r="A2569" i="3"/>
  <c r="A2568" i="3"/>
  <c r="A2567" i="3"/>
  <c r="A2565" i="3"/>
  <c r="A2564" i="3"/>
  <c r="A2563" i="3"/>
  <c r="A2562" i="3"/>
  <c r="A2560" i="3"/>
  <c r="A2559" i="3"/>
  <c r="A2558" i="3"/>
  <c r="A2556" i="3"/>
  <c r="A2555" i="3"/>
  <c r="A2554" i="3"/>
  <c r="A2553" i="3"/>
  <c r="A2552" i="3"/>
  <c r="A2551" i="3"/>
  <c r="A2549" i="3"/>
  <c r="A2548" i="3"/>
  <c r="A2547" i="3"/>
  <c r="A2546" i="3"/>
  <c r="A2545" i="3"/>
  <c r="A2544" i="3"/>
  <c r="A2542" i="3"/>
  <c r="A2541" i="3"/>
  <c r="A2540" i="3"/>
  <c r="A2539" i="3"/>
  <c r="A2538" i="3"/>
  <c r="A2537" i="3"/>
  <c r="A2536" i="3"/>
  <c r="A2535" i="3"/>
  <c r="A2534" i="3"/>
  <c r="A2533" i="3"/>
  <c r="A2531" i="3"/>
  <c r="A2530" i="3"/>
  <c r="A2529" i="3"/>
  <c r="A2528" i="3"/>
  <c r="A2527" i="3"/>
  <c r="A2526" i="3"/>
  <c r="A2525" i="3"/>
  <c r="A2524" i="3"/>
  <c r="A2523" i="3"/>
  <c r="A2522" i="3"/>
  <c r="A2520" i="3"/>
  <c r="A2519" i="3"/>
  <c r="A2518" i="3"/>
  <c r="A2517" i="3"/>
  <c r="A2516" i="3"/>
  <c r="A2515" i="3"/>
  <c r="A2514" i="3"/>
  <c r="A2513" i="3"/>
  <c r="A2512" i="3"/>
  <c r="A2511" i="3"/>
  <c r="A2509" i="3"/>
  <c r="A2508" i="3"/>
  <c r="A2507" i="3"/>
  <c r="A2506" i="3"/>
  <c r="A2505" i="3"/>
  <c r="A2504" i="3"/>
  <c r="A2503" i="3"/>
  <c r="A2502" i="3"/>
  <c r="A2501" i="3"/>
  <c r="A2500" i="3"/>
  <c r="A2498" i="3"/>
  <c r="A2497" i="3"/>
  <c r="A2496" i="3"/>
  <c r="A2495" i="3"/>
  <c r="A2494" i="3"/>
  <c r="A2493" i="3"/>
  <c r="A2492" i="3"/>
  <c r="A2491" i="3"/>
  <c r="A2490" i="3"/>
  <c r="A2488" i="3"/>
  <c r="A2487" i="3"/>
  <c r="A2486" i="3"/>
  <c r="A2485" i="3"/>
  <c r="A2484" i="3"/>
  <c r="A2483" i="3"/>
  <c r="A2482" i="3"/>
  <c r="A2481" i="3"/>
  <c r="A2480" i="3"/>
  <c r="A2478" i="3"/>
  <c r="A2477" i="3"/>
  <c r="A2476" i="3"/>
  <c r="A2475" i="3"/>
  <c r="A2474" i="3"/>
  <c r="A2473" i="3"/>
  <c r="A2472" i="3"/>
  <c r="A2471" i="3"/>
  <c r="A2470" i="3"/>
  <c r="A2468" i="3"/>
  <c r="A2467" i="3"/>
  <c r="A2466" i="3"/>
  <c r="A2464" i="3"/>
  <c r="A2463" i="3"/>
  <c r="A2462" i="3"/>
  <c r="A2461" i="3"/>
  <c r="A2460" i="3"/>
  <c r="A2459" i="3"/>
  <c r="A2458" i="3"/>
  <c r="A2457" i="3"/>
  <c r="A2456" i="3"/>
  <c r="A2454" i="3"/>
  <c r="A2453" i="3"/>
  <c r="A2452" i="3"/>
  <c r="A2451" i="3"/>
  <c r="A2450" i="3"/>
  <c r="A2449" i="3"/>
  <c r="A2448" i="3"/>
  <c r="A2447" i="3"/>
  <c r="A2446" i="3"/>
  <c r="A2444" i="3"/>
  <c r="A2443" i="3"/>
  <c r="A2442" i="3"/>
  <c r="A2441" i="3"/>
  <c r="A2440" i="3"/>
  <c r="A2439" i="3"/>
  <c r="A2438" i="3"/>
  <c r="A2437" i="3"/>
  <c r="A2436" i="3"/>
  <c r="A2434" i="3"/>
  <c r="A2433" i="3"/>
  <c r="A2432" i="3"/>
  <c r="A2431" i="3"/>
  <c r="A2429" i="3"/>
  <c r="A2428" i="3"/>
  <c r="A2427" i="3"/>
  <c r="A2426" i="3"/>
  <c r="A2424" i="3"/>
  <c r="A2423" i="3"/>
  <c r="A2422" i="3"/>
  <c r="A2421" i="3"/>
  <c r="A2419" i="3"/>
  <c r="A2418" i="3"/>
  <c r="A2417" i="3"/>
  <c r="A2416" i="3"/>
  <c r="A2414" i="3"/>
  <c r="A2413" i="3"/>
  <c r="A2412" i="3"/>
  <c r="A2411" i="3"/>
  <c r="A2410" i="3"/>
  <c r="A2408" i="3"/>
  <c r="A2407" i="3"/>
  <c r="A2406" i="3"/>
  <c r="A2405" i="3"/>
  <c r="A2404" i="3"/>
  <c r="A2403" i="3"/>
  <c r="A2402" i="3"/>
  <c r="A2401" i="3"/>
  <c r="A2399" i="3"/>
  <c r="A2398" i="3"/>
  <c r="A2397" i="3"/>
  <c r="A2396" i="3"/>
  <c r="A2395" i="3"/>
  <c r="A2394" i="3"/>
  <c r="A2393" i="3"/>
  <c r="A2391" i="3"/>
  <c r="A2390" i="3"/>
  <c r="A2389" i="3"/>
  <c r="A2388" i="3"/>
  <c r="A2387" i="3"/>
  <c r="A2386" i="3"/>
  <c r="A2385" i="3"/>
  <c r="A2384" i="3"/>
  <c r="A2383" i="3"/>
  <c r="A2382" i="3"/>
  <c r="A2380" i="3"/>
  <c r="A2379" i="3"/>
  <c r="A2378" i="3"/>
  <c r="A2377" i="3"/>
  <c r="A2376" i="3"/>
  <c r="A2375" i="3"/>
  <c r="A2374" i="3"/>
  <c r="A2373" i="3"/>
  <c r="A2372" i="3"/>
  <c r="A2371" i="3"/>
  <c r="A2369" i="3"/>
  <c r="A2368" i="3"/>
  <c r="A2367" i="3"/>
  <c r="A2365" i="3"/>
  <c r="A2364" i="3"/>
  <c r="A2363" i="3"/>
  <c r="A2361" i="3"/>
  <c r="A2360" i="3"/>
  <c r="A2358" i="3"/>
  <c r="A2357" i="3"/>
  <c r="A2356" i="3"/>
  <c r="A2354" i="3"/>
  <c r="A2353" i="3"/>
  <c r="A2352" i="3"/>
  <c r="A2351" i="3"/>
  <c r="A2350" i="3"/>
  <c r="A2349" i="3"/>
  <c r="A2347" i="3"/>
  <c r="A2346" i="3"/>
  <c r="A2345" i="3"/>
  <c r="A2344" i="3"/>
  <c r="A2342" i="3"/>
  <c r="A2341" i="3"/>
  <c r="A2340" i="3"/>
  <c r="A2339" i="3"/>
  <c r="A2338" i="3"/>
  <c r="A2337" i="3"/>
  <c r="A2335" i="3"/>
  <c r="A2334" i="3"/>
  <c r="A2333" i="3"/>
  <c r="A2332" i="3"/>
  <c r="A2331" i="3"/>
  <c r="A2330" i="3"/>
  <c r="A2329" i="3"/>
  <c r="A2328" i="3"/>
  <c r="A2327" i="3"/>
  <c r="A2326" i="3"/>
  <c r="A2325" i="3"/>
  <c r="A2324" i="3"/>
  <c r="A2323" i="3"/>
  <c r="A2322" i="3"/>
  <c r="A2321" i="3"/>
  <c r="A2320" i="3"/>
  <c r="A2319" i="3"/>
  <c r="A2317" i="3"/>
  <c r="A2316" i="3"/>
  <c r="A2315" i="3"/>
  <c r="A2314" i="3"/>
  <c r="A2313" i="3"/>
  <c r="A2312" i="3"/>
  <c r="A2310" i="3"/>
  <c r="A2309" i="3"/>
  <c r="A2308" i="3"/>
  <c r="A2307" i="3"/>
  <c r="A2306" i="3"/>
  <c r="A2305" i="3"/>
  <c r="A2303" i="3"/>
  <c r="A2302" i="3"/>
  <c r="A2301" i="3"/>
  <c r="A2300" i="3"/>
  <c r="A2299" i="3"/>
  <c r="A2298"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2" i="3"/>
  <c r="A2271" i="3"/>
  <c r="A2270" i="3"/>
  <c r="A2269" i="3"/>
  <c r="A2268" i="3"/>
  <c r="A2267" i="3"/>
  <c r="A2266" i="3"/>
  <c r="A2265" i="3"/>
  <c r="A2263" i="3"/>
  <c r="A2262" i="3"/>
  <c r="A2261" i="3"/>
  <c r="A2260" i="3"/>
  <c r="A2259" i="3"/>
  <c r="A2258" i="3"/>
  <c r="A2257" i="3"/>
  <c r="A2256" i="3"/>
  <c r="A2254" i="3"/>
  <c r="A2253" i="3"/>
  <c r="A2252" i="3"/>
  <c r="A2251" i="3"/>
  <c r="A2250" i="3"/>
  <c r="A2249" i="3"/>
  <c r="A2248" i="3"/>
  <c r="A2247" i="3"/>
  <c r="A2245" i="3"/>
  <c r="A2244" i="3"/>
  <c r="A2243" i="3"/>
  <c r="A2242" i="3"/>
  <c r="A2241" i="3"/>
  <c r="A2240" i="3"/>
  <c r="A2239" i="3"/>
  <c r="A2238" i="3"/>
  <c r="A2237" i="3"/>
  <c r="A2236" i="3"/>
  <c r="A2235" i="3"/>
  <c r="A2233" i="3"/>
  <c r="A2232" i="3"/>
  <c r="A2231" i="3"/>
  <c r="A2230" i="3"/>
  <c r="A2229" i="3"/>
  <c r="A2228" i="3"/>
  <c r="A2227" i="3"/>
  <c r="A2226" i="3"/>
  <c r="A2225" i="3"/>
  <c r="A2224" i="3"/>
  <c r="A2223" i="3"/>
  <c r="A2221" i="3"/>
  <c r="A2220" i="3"/>
  <c r="A2219" i="3"/>
  <c r="A2218" i="3"/>
  <c r="A2217" i="3"/>
  <c r="A2216" i="3"/>
  <c r="A2214" i="3"/>
  <c r="A2213" i="3"/>
  <c r="A2212" i="3"/>
  <c r="A2211" i="3"/>
  <c r="A2210" i="3"/>
  <c r="A2209" i="3"/>
  <c r="A2208" i="3"/>
  <c r="A2207" i="3"/>
  <c r="A2206" i="3"/>
  <c r="A2204" i="3"/>
  <c r="A2203" i="3"/>
  <c r="A2202" i="3"/>
  <c r="A2201" i="3"/>
  <c r="A2200" i="3"/>
  <c r="A2199" i="3"/>
  <c r="A2198" i="3"/>
  <c r="A2197" i="3"/>
  <c r="A2196" i="3"/>
  <c r="A2194" i="3"/>
  <c r="A2193" i="3"/>
  <c r="A2192" i="3"/>
  <c r="A2191" i="3"/>
  <c r="A2190" i="3"/>
  <c r="A2189" i="3"/>
  <c r="A2188" i="3"/>
  <c r="A2187" i="3"/>
  <c r="A2186" i="3"/>
  <c r="A2184" i="3"/>
  <c r="A2183" i="3"/>
  <c r="A2182" i="3"/>
  <c r="A2181" i="3"/>
  <c r="A2180" i="3"/>
  <c r="A2179" i="3"/>
  <c r="A2178" i="3"/>
  <c r="A2177" i="3"/>
  <c r="A2176" i="3"/>
  <c r="A2174" i="3"/>
  <c r="A2173" i="3"/>
  <c r="A2172" i="3"/>
  <c r="A2171" i="3"/>
  <c r="A2170" i="3"/>
  <c r="A2169" i="3"/>
  <c r="A2168" i="3"/>
  <c r="A2167" i="3"/>
  <c r="A2166" i="3"/>
  <c r="A2165" i="3"/>
  <c r="A2164" i="3"/>
  <c r="A2163" i="3"/>
  <c r="A2161" i="3"/>
  <c r="A2160" i="3"/>
  <c r="A2159" i="3"/>
  <c r="A2158" i="3"/>
  <c r="A2157" i="3"/>
  <c r="A2156" i="3"/>
  <c r="A2155" i="3"/>
  <c r="A2154" i="3"/>
  <c r="A2153" i="3"/>
  <c r="A2152" i="3"/>
  <c r="A2151" i="3"/>
  <c r="A2150" i="3"/>
  <c r="A2148" i="3"/>
  <c r="A2147" i="3"/>
  <c r="A2146" i="3"/>
  <c r="A2145" i="3"/>
  <c r="A2144" i="3"/>
  <c r="A2143" i="3"/>
  <c r="A2142" i="3"/>
  <c r="A2141" i="3"/>
  <c r="A2140" i="3"/>
  <c r="A2139" i="3"/>
  <c r="A2138" i="3"/>
  <c r="A2137" i="3"/>
  <c r="A2135" i="3"/>
  <c r="A2134" i="3"/>
  <c r="A2133" i="3"/>
  <c r="A2132" i="3"/>
  <c r="A2131" i="3"/>
  <c r="A2130" i="3"/>
  <c r="A2128" i="3"/>
  <c r="A2127" i="3"/>
  <c r="A2126" i="3"/>
  <c r="A2125" i="3"/>
  <c r="A2124" i="3"/>
  <c r="A2123" i="3"/>
  <c r="A2122" i="3"/>
  <c r="A2121" i="3"/>
  <c r="A2120" i="3"/>
  <c r="A2119" i="3"/>
  <c r="A2118" i="3"/>
  <c r="A2117" i="3"/>
  <c r="A2115" i="3"/>
  <c r="A2114" i="3"/>
  <c r="A2113" i="3"/>
  <c r="A2112" i="3"/>
  <c r="A2111" i="3"/>
  <c r="A2110" i="3"/>
  <c r="A2109" i="3"/>
  <c r="A2108" i="3"/>
  <c r="A2107" i="3"/>
  <c r="A2106" i="3"/>
  <c r="A2105" i="3"/>
  <c r="A2104" i="3"/>
  <c r="A2102" i="3"/>
  <c r="A2101" i="3"/>
  <c r="A2100" i="3"/>
  <c r="A2099" i="3"/>
  <c r="A2098" i="3"/>
  <c r="A2097" i="3"/>
  <c r="A2096" i="3"/>
  <c r="A2095" i="3"/>
  <c r="A2094" i="3"/>
  <c r="A2093" i="3"/>
  <c r="A2092" i="3"/>
  <c r="A2090" i="3"/>
  <c r="A2089" i="3"/>
  <c r="A2088" i="3"/>
  <c r="A2087" i="3"/>
  <c r="A2086" i="3"/>
  <c r="A2085" i="3"/>
  <c r="A2084" i="3"/>
  <c r="A2083" i="3"/>
  <c r="A2082" i="3"/>
  <c r="A2081" i="3"/>
  <c r="A2079" i="3"/>
  <c r="A2078" i="3"/>
  <c r="A2077" i="3"/>
  <c r="A2076" i="3"/>
  <c r="A2075" i="3"/>
  <c r="A2074" i="3"/>
  <c r="A2072" i="3"/>
  <c r="A2071" i="3"/>
  <c r="A2070" i="3"/>
  <c r="A2069" i="3"/>
  <c r="A2068" i="3"/>
  <c r="A2067" i="3"/>
  <c r="A2065" i="3"/>
  <c r="A2064" i="3"/>
  <c r="A2063" i="3"/>
  <c r="A2062" i="3"/>
  <c r="A2061" i="3"/>
  <c r="A2060" i="3"/>
  <c r="A2059" i="3"/>
  <c r="A2058" i="3"/>
  <c r="A2057" i="3"/>
  <c r="A2056" i="3"/>
  <c r="A2054" i="3"/>
  <c r="A2053" i="3"/>
  <c r="A2052" i="3"/>
  <c r="A2051" i="3"/>
  <c r="A2050" i="3"/>
  <c r="A2049" i="3"/>
  <c r="A2048" i="3"/>
  <c r="A2047" i="3"/>
  <c r="A2046" i="3"/>
  <c r="A2045" i="3"/>
  <c r="A2044" i="3"/>
  <c r="A2043" i="3"/>
  <c r="A2042" i="3"/>
  <c r="A2041" i="3"/>
  <c r="A2040" i="3"/>
  <c r="A2039" i="3"/>
  <c r="A2038" i="3"/>
  <c r="A2037" i="3"/>
  <c r="A2036" i="3"/>
  <c r="A2034" i="3"/>
  <c r="A2033" i="3"/>
  <c r="A2032" i="3"/>
  <c r="A2031" i="3"/>
  <c r="A2030" i="3"/>
  <c r="A2029" i="3"/>
  <c r="A2028" i="3"/>
  <c r="A2027" i="3"/>
  <c r="A2025" i="3"/>
  <c r="A2024" i="3"/>
  <c r="A2023" i="3"/>
  <c r="A2022" i="3"/>
  <c r="A2021" i="3"/>
  <c r="A2020" i="3"/>
  <c r="A2018" i="3"/>
  <c r="A2017" i="3"/>
  <c r="A2016" i="3"/>
  <c r="A2015" i="3"/>
  <c r="A2014" i="3"/>
  <c r="A2013" i="3"/>
  <c r="A2012" i="3"/>
  <c r="A2010" i="3"/>
  <c r="A2009" i="3"/>
  <c r="A2008" i="3"/>
  <c r="A2007" i="3"/>
  <c r="A2006" i="3"/>
  <c r="A2005" i="3"/>
  <c r="A2004" i="3"/>
  <c r="A2003" i="3"/>
  <c r="A2002" i="3"/>
  <c r="A2001" i="3"/>
  <c r="A2000" i="3"/>
  <c r="A1999" i="3"/>
  <c r="A1998" i="3"/>
  <c r="A1997" i="3"/>
  <c r="A1996" i="3"/>
  <c r="A1995" i="3"/>
  <c r="A1994" i="3"/>
  <c r="A1993" i="3"/>
  <c r="A1959" i="3"/>
  <c r="A1958" i="3"/>
  <c r="A1957" i="3"/>
  <c r="A1956" i="3"/>
  <c r="A1955" i="3"/>
  <c r="A1954" i="3"/>
  <c r="A1953" i="3"/>
  <c r="A1952" i="3"/>
  <c r="A1950" i="3"/>
  <c r="A1949" i="3"/>
  <c r="A1948" i="3"/>
  <c r="A1947" i="3"/>
  <c r="A1946" i="3"/>
  <c r="A1945" i="3"/>
  <c r="A1944" i="3"/>
  <c r="A1943" i="3"/>
  <c r="A1941" i="3"/>
  <c r="A1940" i="3"/>
  <c r="A1939" i="3"/>
  <c r="A1938" i="3"/>
  <c r="A1937" i="3"/>
  <c r="A1936" i="3"/>
  <c r="A1935" i="3"/>
  <c r="A1934" i="3"/>
  <c r="A1932" i="3"/>
  <c r="A1931" i="3"/>
  <c r="A1930" i="3"/>
  <c r="A1929" i="3"/>
  <c r="A1928" i="3"/>
  <c r="A1927" i="3"/>
  <c r="A1926" i="3"/>
  <c r="A1925" i="3"/>
  <c r="A1923" i="3"/>
  <c r="A1922" i="3"/>
  <c r="A1921" i="3"/>
  <c r="A1920" i="3"/>
  <c r="A1919" i="3"/>
  <c r="A1918" i="3"/>
  <c r="A1917" i="3"/>
  <c r="A1915" i="3"/>
  <c r="A1914" i="3"/>
  <c r="A1913" i="3"/>
  <c r="A1912" i="3"/>
  <c r="A1911" i="3"/>
  <c r="A1910" i="3"/>
  <c r="A1909" i="3"/>
  <c r="A1908" i="3"/>
  <c r="A1907" i="3"/>
  <c r="A1906" i="3"/>
  <c r="A1904" i="3"/>
  <c r="A1903" i="3"/>
  <c r="A1902" i="3"/>
  <c r="A1901" i="3"/>
  <c r="A1900" i="3"/>
  <c r="A1899" i="3"/>
  <c r="A1898" i="3"/>
  <c r="A1897" i="3"/>
  <c r="A1896" i="3"/>
  <c r="A1895" i="3"/>
  <c r="A1894" i="3"/>
  <c r="A1893" i="3"/>
  <c r="A1892" i="3"/>
  <c r="A1891" i="3"/>
  <c r="A1890" i="3"/>
  <c r="A1889" i="3"/>
  <c r="A1888" i="3"/>
  <c r="A1886" i="3"/>
  <c r="A1885" i="3"/>
  <c r="A1884" i="3"/>
  <c r="A1883" i="3"/>
  <c r="A1882" i="3"/>
  <c r="A1881" i="3"/>
  <c r="A1879" i="3"/>
  <c r="A1878" i="3"/>
  <c r="A1877" i="3"/>
  <c r="A1876" i="3"/>
  <c r="A1875" i="3"/>
  <c r="A1874" i="3"/>
  <c r="A1873" i="3"/>
  <c r="A1872" i="3"/>
  <c r="A1871" i="3"/>
  <c r="A1870" i="3"/>
  <c r="A1869" i="3"/>
  <c r="A1868" i="3"/>
  <c r="A1867" i="3"/>
  <c r="A1866" i="3"/>
  <c r="A1865" i="3"/>
  <c r="A1864" i="3"/>
  <c r="A1862" i="3"/>
  <c r="A1861" i="3"/>
  <c r="A1860" i="3"/>
  <c r="A1858" i="3"/>
  <c r="A1857" i="3"/>
  <c r="A1856" i="3"/>
  <c r="A1855" i="3"/>
  <c r="A1854" i="3"/>
  <c r="A1853" i="3"/>
  <c r="A1852" i="3"/>
  <c r="A1851" i="3"/>
  <c r="A1849" i="3"/>
  <c r="A1848" i="3"/>
  <c r="A1847" i="3"/>
  <c r="A1846" i="3"/>
  <c r="A1845" i="3"/>
  <c r="A1844" i="3"/>
  <c r="A1843" i="3"/>
  <c r="A1842" i="3"/>
  <c r="A1840" i="3"/>
  <c r="A1839" i="3"/>
  <c r="A1838" i="3"/>
  <c r="A1837" i="3"/>
  <c r="A1836" i="3"/>
  <c r="A1835" i="3"/>
  <c r="A1834" i="3"/>
  <c r="A1833" i="3"/>
  <c r="A1831" i="3"/>
  <c r="A1830" i="3"/>
  <c r="A1829" i="3"/>
  <c r="A1828" i="3"/>
  <c r="A1827" i="3"/>
  <c r="A1826" i="3"/>
  <c r="A1825" i="3"/>
  <c r="A1824" i="3"/>
  <c r="A1822" i="3"/>
  <c r="A1821" i="3"/>
  <c r="A1820" i="3"/>
  <c r="A1819" i="3"/>
  <c r="A1818" i="3"/>
  <c r="A1817" i="3"/>
  <c r="A1816" i="3"/>
  <c r="A1815" i="3"/>
  <c r="A1813" i="3"/>
  <c r="A1812" i="3"/>
  <c r="A1811" i="3"/>
  <c r="A1810" i="3"/>
  <c r="A1809" i="3"/>
  <c r="A1807" i="3"/>
  <c r="A1806" i="3"/>
  <c r="A1805" i="3"/>
  <c r="A1804" i="3"/>
  <c r="A1803" i="3"/>
  <c r="A1801" i="3"/>
  <c r="A1800" i="3"/>
  <c r="A1799" i="3"/>
  <c r="A1798" i="3"/>
  <c r="A1797" i="3"/>
  <c r="A1796" i="3"/>
  <c r="A1794" i="3"/>
  <c r="A1793" i="3"/>
  <c r="A1792" i="3"/>
  <c r="A1791" i="3"/>
  <c r="A1790" i="3"/>
  <c r="A1789" i="3"/>
  <c r="A1787" i="3"/>
  <c r="A1786" i="3"/>
  <c r="A1785" i="3"/>
  <c r="A1784" i="3"/>
  <c r="A1783" i="3"/>
  <c r="A1781" i="3"/>
  <c r="A1780" i="3"/>
  <c r="A1779" i="3"/>
  <c r="A1778" i="3"/>
  <c r="A1777" i="3"/>
  <c r="A1775" i="3"/>
  <c r="A1774" i="3"/>
  <c r="A1773" i="3"/>
  <c r="A1772" i="3"/>
  <c r="A1771" i="3"/>
  <c r="A1769" i="3"/>
  <c r="A1768" i="3"/>
  <c r="A1767" i="3"/>
  <c r="A1766" i="3"/>
  <c r="A1765" i="3"/>
  <c r="A1763" i="3"/>
  <c r="A1762" i="3"/>
  <c r="A1761" i="3"/>
  <c r="A1760" i="3"/>
  <c r="A1759" i="3"/>
  <c r="A1757" i="3"/>
  <c r="A1756" i="3"/>
  <c r="A1755" i="3"/>
  <c r="A1754" i="3"/>
  <c r="A1753" i="3"/>
  <c r="A1751" i="3"/>
  <c r="A1750" i="3"/>
  <c r="A1749" i="3"/>
  <c r="A1748" i="3"/>
  <c r="A1747" i="3"/>
  <c r="A1746" i="3"/>
  <c r="A1744" i="3"/>
  <c r="A1743" i="3"/>
  <c r="A1742" i="3"/>
  <c r="A1741" i="3"/>
  <c r="A1740" i="3"/>
  <c r="A1739" i="3"/>
  <c r="A1737" i="3"/>
  <c r="A1736" i="3"/>
  <c r="A1735" i="3"/>
  <c r="A1734" i="3"/>
  <c r="A1733" i="3"/>
  <c r="A1732" i="3"/>
  <c r="A1730" i="3"/>
  <c r="A1729" i="3"/>
  <c r="A1728" i="3"/>
  <c r="A1727" i="3"/>
  <c r="A1726" i="3"/>
  <c r="A1725" i="3"/>
  <c r="A1723" i="3"/>
  <c r="A1722" i="3"/>
  <c r="A1721" i="3"/>
  <c r="A1720" i="3"/>
  <c r="A1719" i="3"/>
  <c r="A1718" i="3"/>
  <c r="A1716" i="3"/>
  <c r="A1715" i="3"/>
  <c r="A1714" i="3"/>
  <c r="A1713" i="3"/>
  <c r="A1712" i="3"/>
  <c r="A1711" i="3"/>
  <c r="A1709" i="3"/>
  <c r="A1708" i="3"/>
  <c r="A1707" i="3"/>
  <c r="A1706" i="3"/>
  <c r="A1704" i="3"/>
  <c r="A1703" i="3"/>
  <c r="A1702" i="3"/>
  <c r="A1701" i="3"/>
  <c r="A1699" i="3"/>
  <c r="A1698" i="3"/>
  <c r="A1697" i="3"/>
  <c r="A1695" i="3"/>
  <c r="A1694" i="3"/>
  <c r="A1693" i="3"/>
  <c r="A1692" i="3"/>
  <c r="A1691" i="3"/>
  <c r="A1690" i="3"/>
  <c r="A1689" i="3"/>
  <c r="A1688" i="3"/>
  <c r="A1687" i="3"/>
  <c r="A1685" i="3"/>
  <c r="A1684" i="3"/>
  <c r="A1683" i="3"/>
  <c r="A1682" i="3"/>
  <c r="A1681" i="3"/>
  <c r="A1680" i="3"/>
  <c r="A1679" i="3"/>
  <c r="A1678" i="3"/>
  <c r="A1677" i="3"/>
  <c r="A1675" i="3"/>
  <c r="A1674" i="3"/>
  <c r="A1673" i="3"/>
  <c r="A1672" i="3"/>
  <c r="A1671" i="3"/>
  <c r="A1669" i="3"/>
  <c r="A1668" i="3"/>
  <c r="A1667" i="3"/>
  <c r="A1666" i="3"/>
  <c r="A1665" i="3"/>
  <c r="A1663" i="3"/>
  <c r="A1662" i="3"/>
  <c r="A1661" i="3"/>
  <c r="A1660" i="3"/>
  <c r="A1658" i="3"/>
  <c r="A1657" i="3"/>
  <c r="A1656" i="3"/>
  <c r="A1655" i="3"/>
  <c r="A1653" i="3"/>
  <c r="A1652" i="3"/>
  <c r="A1651" i="3"/>
  <c r="A1650" i="3"/>
  <c r="A1649" i="3"/>
  <c r="A1648" i="3"/>
  <c r="A1646" i="3"/>
  <c r="A1645" i="3"/>
  <c r="A1644" i="3"/>
  <c r="A1643" i="3"/>
  <c r="A1642" i="3"/>
  <c r="A1641" i="3"/>
  <c r="A1639" i="3"/>
  <c r="A1638" i="3"/>
  <c r="A1637" i="3"/>
  <c r="A1636" i="3"/>
  <c r="A1635" i="3"/>
  <c r="A1633" i="3"/>
  <c r="A1632" i="3"/>
  <c r="A1631" i="3"/>
  <c r="A1630" i="3"/>
  <c r="A1629" i="3"/>
  <c r="A1627" i="3"/>
  <c r="A1626" i="3"/>
  <c r="A1625" i="3"/>
  <c r="A1624" i="3"/>
  <c r="A1622" i="3"/>
  <c r="A1621" i="3"/>
  <c r="A1620" i="3"/>
  <c r="A1619" i="3"/>
  <c r="A1617" i="3"/>
  <c r="A1616" i="3"/>
  <c r="A1615" i="3"/>
  <c r="A1614" i="3"/>
  <c r="A1613" i="3"/>
  <c r="A1612" i="3"/>
  <c r="A1611" i="3"/>
  <c r="A1609" i="3"/>
  <c r="A1608" i="3"/>
  <c r="A1607" i="3"/>
  <c r="A1606" i="3"/>
  <c r="A1605" i="3"/>
  <c r="A1604" i="3"/>
  <c r="A1603" i="3"/>
  <c r="A1601" i="3"/>
  <c r="A1600" i="3"/>
  <c r="A1599" i="3"/>
  <c r="A1598" i="3"/>
  <c r="A1597" i="3"/>
  <c r="A1596" i="3"/>
  <c r="A1595" i="3"/>
  <c r="A1593" i="3"/>
  <c r="A1592" i="3"/>
  <c r="A1591" i="3"/>
  <c r="A1590" i="3"/>
  <c r="A1589" i="3"/>
  <c r="A1588" i="3"/>
  <c r="A1587" i="3"/>
  <c r="A1585" i="3"/>
  <c r="A1584" i="3"/>
  <c r="A1583" i="3"/>
  <c r="A1582" i="3"/>
  <c r="A1581" i="3"/>
  <c r="A1580" i="3"/>
  <c r="A1579" i="3"/>
  <c r="A1578" i="3"/>
  <c r="A1576" i="3"/>
  <c r="A1575" i="3"/>
  <c r="A1574" i="3"/>
  <c r="A1573" i="3"/>
  <c r="A1572" i="3"/>
  <c r="A1571" i="3"/>
  <c r="A1570" i="3"/>
  <c r="A1569" i="3"/>
  <c r="A1567" i="3"/>
  <c r="A1566" i="3"/>
  <c r="A1565" i="3"/>
  <c r="A1564" i="3"/>
  <c r="A1563" i="3"/>
  <c r="A1562" i="3"/>
  <c r="A1561" i="3"/>
  <c r="A1560" i="3"/>
  <c r="A1559" i="3"/>
  <c r="A1558" i="3"/>
  <c r="A1556" i="3"/>
  <c r="A1555" i="3"/>
  <c r="A1554" i="3"/>
  <c r="A1553" i="3"/>
  <c r="A1552" i="3"/>
  <c r="A1551" i="3"/>
  <c r="A1550" i="3"/>
  <c r="A1549" i="3"/>
  <c r="A1548" i="3"/>
  <c r="A1547" i="3"/>
  <c r="A1545" i="3"/>
  <c r="A1544" i="3"/>
  <c r="A1543" i="3"/>
  <c r="A1542" i="3"/>
  <c r="A1541" i="3"/>
  <c r="A1540" i="3"/>
  <c r="A1539" i="3"/>
  <c r="A1538" i="3"/>
  <c r="A1537" i="3"/>
  <c r="A1535" i="3"/>
  <c r="A1534" i="3"/>
  <c r="A1533" i="3"/>
  <c r="A1532" i="3"/>
  <c r="A1531" i="3"/>
  <c r="A1530" i="3"/>
  <c r="A1529" i="3"/>
  <c r="A1528" i="3"/>
  <c r="A1527" i="3"/>
  <c r="A1525" i="3"/>
  <c r="A1524" i="3"/>
  <c r="A1523" i="3"/>
  <c r="A1522" i="3"/>
  <c r="A1521" i="3"/>
  <c r="A1520" i="3"/>
  <c r="A1519" i="3"/>
  <c r="A1518" i="3"/>
  <c r="A1517" i="3"/>
  <c r="A1515" i="3"/>
  <c r="A1514" i="3"/>
  <c r="A1513" i="3"/>
  <c r="A1512" i="3"/>
  <c r="A1511" i="3"/>
  <c r="A1510" i="3"/>
  <c r="A1509" i="3"/>
  <c r="A1508" i="3"/>
  <c r="A1507" i="3"/>
  <c r="A1506" i="3"/>
  <c r="A1505" i="3"/>
  <c r="A1503" i="3"/>
  <c r="A1502" i="3"/>
  <c r="A1501" i="3"/>
  <c r="A1500" i="3"/>
  <c r="A1498" i="3"/>
  <c r="A1497" i="3"/>
  <c r="A1496" i="3"/>
  <c r="A1495" i="3"/>
  <c r="A1494" i="3"/>
  <c r="A1493" i="3"/>
  <c r="A1492" i="3"/>
  <c r="A1491" i="3"/>
  <c r="A1490" i="3"/>
  <c r="A1488" i="3"/>
  <c r="A1487" i="3"/>
  <c r="A1486" i="3"/>
  <c r="A1485" i="3"/>
  <c r="A1484" i="3"/>
  <c r="A1483" i="3"/>
  <c r="A1482" i="3"/>
  <c r="A1481" i="3"/>
  <c r="A1480" i="3"/>
  <c r="A1478" i="3"/>
  <c r="A1477" i="3"/>
  <c r="A1476" i="3"/>
  <c r="A1475" i="3"/>
  <c r="A1474" i="3"/>
  <c r="A1472" i="3"/>
  <c r="A1471" i="3"/>
  <c r="A1470" i="3"/>
  <c r="A1469" i="3"/>
  <c r="A1468" i="3"/>
  <c r="A1467" i="3"/>
  <c r="A1466" i="3"/>
  <c r="A1465" i="3"/>
  <c r="A1463" i="3"/>
  <c r="A1462" i="3"/>
  <c r="A1461" i="3"/>
  <c r="A1460" i="3"/>
  <c r="A1459" i="3"/>
  <c r="A1457" i="3"/>
  <c r="A1456" i="3"/>
  <c r="A1455" i="3"/>
  <c r="A1454" i="3"/>
  <c r="A1453" i="3"/>
  <c r="A1451" i="3"/>
  <c r="A1450" i="3"/>
  <c r="A1449" i="3"/>
  <c r="A1448" i="3"/>
  <c r="A1446" i="3"/>
  <c r="A1445" i="3"/>
  <c r="A1444" i="3"/>
  <c r="A1443" i="3"/>
  <c r="A1441" i="3"/>
  <c r="A1440" i="3"/>
  <c r="A1439" i="3"/>
  <c r="A1438" i="3"/>
  <c r="A1437" i="3"/>
  <c r="A1436" i="3"/>
  <c r="A1435" i="3"/>
  <c r="A1433" i="3"/>
  <c r="A1432" i="3"/>
  <c r="A1431" i="3"/>
  <c r="A1430" i="3"/>
  <c r="A1429" i="3"/>
  <c r="A1428" i="3"/>
  <c r="A1427" i="3"/>
  <c r="A1425" i="3"/>
  <c r="A1424" i="3"/>
  <c r="A1423" i="3"/>
  <c r="A1422" i="3"/>
  <c r="A1421" i="3"/>
  <c r="A1420" i="3"/>
  <c r="A1419" i="3"/>
  <c r="A1418" i="3"/>
  <c r="A1417" i="3"/>
  <c r="A1416" i="3"/>
  <c r="A1414" i="3"/>
  <c r="A1413" i="3"/>
  <c r="A1412" i="3"/>
  <c r="A1411" i="3"/>
  <c r="A1410" i="3"/>
  <c r="A1409" i="3"/>
  <c r="A1408" i="3"/>
  <c r="A1407" i="3"/>
  <c r="A1406" i="3"/>
  <c r="A1405" i="3"/>
  <c r="A1403" i="3"/>
  <c r="A1402" i="3"/>
  <c r="A1401" i="3"/>
  <c r="A1400" i="3"/>
  <c r="A1398" i="3"/>
  <c r="A1397" i="3"/>
  <c r="A1396" i="3"/>
  <c r="A1395" i="3"/>
  <c r="A1393" i="3"/>
  <c r="A1392" i="3"/>
  <c r="A1391" i="3"/>
  <c r="A1390" i="3"/>
  <c r="A1389" i="3"/>
  <c r="A1387" i="3"/>
  <c r="A1386" i="3"/>
  <c r="A1385" i="3"/>
  <c r="A1384" i="3"/>
  <c r="A1383" i="3"/>
  <c r="A1381" i="3"/>
  <c r="A1380" i="3"/>
  <c r="A1379" i="3"/>
  <c r="A1378" i="3"/>
  <c r="A1377" i="3"/>
  <c r="A1375" i="3"/>
  <c r="A1374" i="3"/>
  <c r="A1373" i="3"/>
  <c r="A1372" i="3"/>
  <c r="A1371" i="3"/>
  <c r="A1369" i="3"/>
  <c r="A1368" i="3"/>
  <c r="A1367" i="3"/>
  <c r="A1366" i="3"/>
  <c r="A1365" i="3"/>
  <c r="A1363" i="3"/>
  <c r="A1362" i="3"/>
  <c r="A1361" i="3"/>
  <c r="A1360" i="3"/>
  <c r="A1359" i="3"/>
  <c r="A1358" i="3"/>
  <c r="A1356" i="3"/>
  <c r="A1355" i="3"/>
  <c r="A1354" i="3"/>
  <c r="A1353" i="3"/>
  <c r="A1352" i="3"/>
  <c r="A1351" i="3"/>
  <c r="A1349" i="3"/>
  <c r="A1348" i="3"/>
  <c r="A1347" i="3"/>
  <c r="A1346" i="3"/>
  <c r="A1345" i="3"/>
  <c r="A1344" i="3"/>
  <c r="A1343" i="3"/>
  <c r="A1342" i="3"/>
  <c r="A1341" i="3"/>
  <c r="A1340" i="3"/>
  <c r="A1339" i="3"/>
  <c r="A1338" i="3"/>
  <c r="A1337" i="3"/>
  <c r="A1336" i="3"/>
  <c r="A1335" i="3"/>
  <c r="A1334" i="3"/>
  <c r="A1332" i="3"/>
  <c r="A1331" i="3"/>
  <c r="A1330" i="3"/>
  <c r="A1329" i="3"/>
  <c r="A1328" i="3"/>
  <c r="A1327" i="3"/>
  <c r="A1326" i="3"/>
  <c r="A1325" i="3"/>
  <c r="A1324" i="3"/>
  <c r="A1323" i="3"/>
  <c r="A1322" i="3"/>
  <c r="A1321" i="3"/>
  <c r="A1320" i="3"/>
  <c r="A1319" i="3"/>
  <c r="A1318" i="3"/>
  <c r="A1317" i="3"/>
  <c r="A1315" i="3"/>
  <c r="A1314" i="3"/>
  <c r="A1313" i="3"/>
  <c r="A1312" i="3"/>
  <c r="A1311" i="3"/>
  <c r="A1310" i="3"/>
  <c r="A1308" i="3"/>
  <c r="A1307" i="3"/>
  <c r="A1306" i="3"/>
  <c r="A1305" i="3"/>
  <c r="A1304" i="3"/>
  <c r="A1303" i="3"/>
  <c r="A1301" i="3"/>
  <c r="A1300" i="3"/>
  <c r="A1299" i="3"/>
  <c r="A1298" i="3"/>
  <c r="A1296" i="3"/>
  <c r="A1295" i="3"/>
  <c r="A1294" i="3"/>
  <c r="A1293" i="3"/>
  <c r="A1291" i="3"/>
  <c r="A1290" i="3"/>
  <c r="A1289" i="3"/>
  <c r="A1288" i="3"/>
  <c r="A1286" i="3"/>
  <c r="A1285" i="3"/>
  <c r="A1284" i="3"/>
  <c r="A1283" i="3"/>
  <c r="A1281" i="3"/>
  <c r="A1280" i="3"/>
  <c r="A1278" i="3"/>
  <c r="A1277" i="3"/>
  <c r="A1276" i="3"/>
  <c r="A1275" i="3"/>
  <c r="A1274" i="3"/>
  <c r="A1273" i="3"/>
  <c r="A1271" i="3"/>
  <c r="A1270" i="3"/>
  <c r="A1269" i="3"/>
  <c r="A1268" i="3"/>
  <c r="A1267" i="3"/>
  <c r="A1266" i="3"/>
  <c r="A1264" i="3"/>
  <c r="A1263" i="3"/>
  <c r="A1261" i="3"/>
  <c r="A1260" i="3"/>
  <c r="A1259" i="3"/>
  <c r="A1258" i="3"/>
  <c r="A1257" i="3"/>
  <c r="A1255" i="3"/>
  <c r="A1254" i="3"/>
  <c r="A1253" i="3"/>
  <c r="A1252" i="3"/>
  <c r="A1251" i="3"/>
  <c r="A1249" i="3"/>
  <c r="A1248" i="3"/>
  <c r="A1247" i="3"/>
  <c r="A1245" i="3"/>
  <c r="A1244" i="3"/>
  <c r="A1243" i="3"/>
  <c r="A1242" i="3"/>
  <c r="A1241" i="3"/>
  <c r="A1240" i="3"/>
  <c r="A1239" i="3"/>
  <c r="A1238" i="3"/>
  <c r="A1237" i="3"/>
  <c r="A1235" i="3"/>
  <c r="A1234" i="3"/>
  <c r="A1233" i="3"/>
  <c r="A1232" i="3"/>
  <c r="A1231" i="3"/>
  <c r="A1230" i="3"/>
  <c r="A1229" i="3"/>
  <c r="A1228" i="3"/>
  <c r="A1227" i="3"/>
  <c r="A1225" i="3"/>
  <c r="A1224" i="3"/>
  <c r="A1223" i="3"/>
  <c r="A1221" i="3"/>
  <c r="A1220" i="3"/>
  <c r="A1219" i="3"/>
  <c r="A1218" i="3"/>
  <c r="A1217" i="3"/>
  <c r="A1216" i="3"/>
  <c r="A1215" i="3"/>
  <c r="A1214" i="3"/>
  <c r="A1213" i="3"/>
  <c r="A1211" i="3"/>
  <c r="A1210" i="3"/>
  <c r="A1209" i="3"/>
  <c r="A1208" i="3"/>
  <c r="A1207" i="3"/>
  <c r="A1206" i="3"/>
  <c r="A1205" i="3"/>
  <c r="A1204" i="3"/>
  <c r="A1203" i="3"/>
  <c r="A1201" i="3"/>
  <c r="A1200" i="3"/>
  <c r="A1198" i="3"/>
  <c r="A1197" i="3"/>
  <c r="A1196" i="3"/>
  <c r="A1195" i="3"/>
  <c r="A1194" i="3"/>
  <c r="A1192" i="3"/>
  <c r="A1191" i="3"/>
  <c r="A1190" i="3"/>
  <c r="A1189" i="3"/>
  <c r="A1188" i="3"/>
  <c r="A1186" i="3"/>
  <c r="A1185" i="3"/>
  <c r="A1184" i="3"/>
  <c r="A1183" i="3"/>
  <c r="A1182" i="3"/>
  <c r="A1180" i="3"/>
  <c r="A1179" i="3"/>
  <c r="A1178" i="3"/>
  <c r="A1177" i="3"/>
  <c r="A1176" i="3"/>
  <c r="A1174" i="3"/>
  <c r="A1173" i="3"/>
  <c r="A1171" i="3"/>
  <c r="A1170" i="3"/>
  <c r="A1169" i="3"/>
  <c r="A1168" i="3"/>
  <c r="A1166" i="3"/>
  <c r="A1165" i="3"/>
  <c r="A1164" i="3"/>
  <c r="A1163" i="3"/>
  <c r="A1161" i="3"/>
  <c r="A1160" i="3"/>
  <c r="A1159" i="3"/>
  <c r="A1158" i="3"/>
  <c r="A1157" i="3"/>
  <c r="A1155" i="3"/>
  <c r="A1154" i="3"/>
  <c r="A1153" i="3"/>
  <c r="A1152" i="3"/>
  <c r="A1151" i="3"/>
  <c r="A1149" i="3"/>
  <c r="A1148" i="3"/>
  <c r="A1147" i="3"/>
  <c r="A1146" i="3"/>
  <c r="A1145" i="3"/>
  <c r="A1143" i="3"/>
  <c r="A1142" i="3"/>
  <c r="A1141" i="3"/>
  <c r="A1140" i="3"/>
  <c r="A1139" i="3"/>
  <c r="A1136" i="3"/>
  <c r="A1135" i="3"/>
  <c r="A1134" i="3"/>
  <c r="A1133" i="3"/>
  <c r="A1131" i="3"/>
  <c r="A1130" i="3"/>
  <c r="A1129" i="3"/>
  <c r="A1128" i="3"/>
  <c r="A1127" i="3"/>
  <c r="A1126" i="3"/>
  <c r="A1125" i="3"/>
  <c r="A1124" i="3"/>
  <c r="A1123" i="3"/>
  <c r="A1122" i="3"/>
  <c r="A1121" i="3"/>
  <c r="A1120" i="3"/>
  <c r="A1118" i="3"/>
  <c r="A1117" i="3"/>
  <c r="A1116" i="3"/>
  <c r="A1115" i="3"/>
  <c r="A1114" i="3"/>
  <c r="A1113" i="3"/>
  <c r="A1112" i="3"/>
  <c r="A1111" i="3"/>
  <c r="A1110" i="3"/>
  <c r="A1109" i="3"/>
  <c r="A1108" i="3"/>
  <c r="A1107" i="3"/>
  <c r="A1105" i="3"/>
  <c r="A1104" i="3"/>
  <c r="A1103" i="3"/>
  <c r="A1101" i="3"/>
  <c r="A1100" i="3"/>
  <c r="A1099" i="3"/>
  <c r="A1098" i="3"/>
  <c r="A1097" i="3"/>
  <c r="A1096" i="3"/>
  <c r="A1095" i="3"/>
  <c r="A1094" i="3"/>
  <c r="A1093" i="3"/>
  <c r="A1092" i="3"/>
  <c r="A1090" i="3"/>
  <c r="A1089" i="3"/>
  <c r="A1088" i="3"/>
  <c r="A1087" i="3"/>
  <c r="A1086" i="3"/>
  <c r="A1085" i="3"/>
  <c r="A1084" i="3"/>
  <c r="A1083" i="3"/>
  <c r="A1082" i="3"/>
  <c r="A1081" i="3"/>
  <c r="A1079" i="3"/>
  <c r="A1078" i="3"/>
  <c r="A1077" i="3"/>
  <c r="A1075" i="3"/>
  <c r="A1074" i="3"/>
  <c r="A1073" i="3"/>
  <c r="A1072" i="3"/>
  <c r="A1071" i="3"/>
  <c r="A1070" i="3"/>
  <c r="A1069" i="3"/>
  <c r="A1068" i="3"/>
  <c r="A1067" i="3"/>
  <c r="A1066" i="3"/>
  <c r="A1064" i="3"/>
  <c r="A1063" i="3"/>
  <c r="A1062" i="3"/>
  <c r="A1061" i="3"/>
  <c r="A1060" i="3"/>
  <c r="A1059" i="3"/>
  <c r="A1058" i="3"/>
  <c r="A1057" i="3"/>
  <c r="A1056" i="3"/>
  <c r="A1055" i="3"/>
  <c r="A1053" i="3"/>
  <c r="A1052" i="3"/>
  <c r="A1051" i="3"/>
  <c r="A1050" i="3"/>
  <c r="A1049" i="3"/>
  <c r="A1047" i="3"/>
  <c r="A1046" i="3"/>
  <c r="A1045" i="3"/>
  <c r="A1044" i="3"/>
  <c r="A1043" i="3"/>
  <c r="A1041" i="3"/>
  <c r="A1040" i="3"/>
  <c r="A1039" i="3"/>
  <c r="A1038" i="3"/>
  <c r="A1037" i="3"/>
  <c r="A1036" i="3"/>
  <c r="A1034" i="3"/>
  <c r="A1033" i="3"/>
  <c r="A1032" i="3"/>
  <c r="A1031" i="3"/>
  <c r="A1029" i="3"/>
  <c r="A1028" i="3"/>
  <c r="A1027" i="3"/>
  <c r="A1026" i="3"/>
  <c r="A1025" i="3"/>
  <c r="A1024" i="3"/>
  <c r="A1023" i="3"/>
  <c r="A1022" i="3"/>
  <c r="A1021" i="3"/>
  <c r="A1020" i="3"/>
  <c r="A1018" i="3"/>
  <c r="A1017" i="3"/>
  <c r="A1016" i="3"/>
  <c r="A1015" i="3"/>
  <c r="A1014" i="3"/>
  <c r="A1013" i="3"/>
  <c r="A1012" i="3"/>
  <c r="A1011" i="3"/>
  <c r="A1010" i="3"/>
  <c r="A1009" i="3"/>
  <c r="A1007" i="3"/>
  <c r="A1006" i="3"/>
  <c r="A1005" i="3"/>
  <c r="A1004" i="3"/>
  <c r="A1003" i="3"/>
  <c r="A1002" i="3"/>
  <c r="A1001" i="3"/>
  <c r="A1000" i="3"/>
  <c r="A999" i="3"/>
  <c r="A997" i="3"/>
  <c r="A996" i="3"/>
  <c r="A995" i="3"/>
  <c r="A994" i="3"/>
  <c r="A993" i="3"/>
  <c r="A992" i="3"/>
  <c r="A990" i="3"/>
  <c r="A989" i="3"/>
  <c r="A988" i="3"/>
  <c r="A987" i="3"/>
  <c r="A986" i="3"/>
  <c r="A985" i="3"/>
  <c r="A983" i="3"/>
  <c r="A982" i="3"/>
  <c r="A981" i="3"/>
  <c r="A980" i="3"/>
  <c r="A979" i="3"/>
  <c r="A978" i="3"/>
  <c r="A977" i="3"/>
  <c r="A976" i="3"/>
  <c r="A975" i="3"/>
  <c r="A974" i="3"/>
  <c r="A973" i="3"/>
  <c r="A972" i="3"/>
  <c r="A971" i="3"/>
  <c r="A970" i="3"/>
  <c r="A969" i="3"/>
  <c r="A968" i="3"/>
  <c r="A966" i="3"/>
  <c r="A965" i="3"/>
  <c r="A964" i="3"/>
  <c r="A963" i="3"/>
  <c r="A962" i="3"/>
  <c r="A961" i="3"/>
  <c r="A960" i="3"/>
  <c r="A959" i="3"/>
  <c r="A958" i="3"/>
  <c r="A956" i="3"/>
  <c r="A955" i="3"/>
  <c r="A954" i="3"/>
  <c r="A953" i="3"/>
  <c r="A952" i="3"/>
  <c r="A951" i="3"/>
  <c r="A950" i="3"/>
  <c r="A949" i="3"/>
  <c r="A948" i="3"/>
  <c r="A947" i="3"/>
  <c r="A946" i="3"/>
  <c r="A945" i="3"/>
  <c r="A944" i="3"/>
  <c r="A943" i="3"/>
  <c r="A942" i="3"/>
  <c r="A941" i="3"/>
  <c r="A939" i="3"/>
  <c r="A938" i="3"/>
  <c r="A937" i="3"/>
  <c r="A936" i="3"/>
  <c r="A935" i="3"/>
  <c r="A933" i="3"/>
  <c r="A932" i="3"/>
  <c r="A931" i="3"/>
  <c r="A930" i="3"/>
  <c r="A929" i="3"/>
  <c r="A927" i="3"/>
  <c r="A926" i="3"/>
  <c r="A925" i="3"/>
  <c r="A924" i="3"/>
  <c r="A923" i="3"/>
  <c r="A922" i="3"/>
  <c r="A921" i="3"/>
  <c r="A920" i="3"/>
  <c r="A919" i="3"/>
  <c r="A918" i="3"/>
  <c r="A917" i="3"/>
  <c r="A915" i="3"/>
  <c r="A914" i="3"/>
  <c r="A913" i="3"/>
  <c r="A912" i="3"/>
  <c r="A911" i="3"/>
  <c r="A910" i="3"/>
  <c r="A909" i="3"/>
  <c r="A908" i="3"/>
  <c r="A907" i="3"/>
  <c r="A906" i="3"/>
  <c r="A905" i="3"/>
  <c r="A903" i="3"/>
  <c r="A902" i="3"/>
  <c r="A901" i="3"/>
  <c r="A900" i="3"/>
  <c r="A899" i="3"/>
  <c r="A898" i="3"/>
  <c r="A896" i="3"/>
  <c r="A895" i="3"/>
  <c r="A894" i="3"/>
  <c r="A893" i="3"/>
  <c r="A892" i="3"/>
  <c r="A891" i="3"/>
  <c r="A889" i="3"/>
  <c r="A888" i="3"/>
  <c r="A887" i="3"/>
  <c r="A886" i="3"/>
  <c r="A885" i="3"/>
  <c r="A884" i="3"/>
  <c r="A882" i="3"/>
  <c r="A881" i="3"/>
  <c r="A879" i="3"/>
  <c r="A878" i="3"/>
  <c r="A876" i="3"/>
  <c r="A875" i="3"/>
  <c r="A874" i="3"/>
  <c r="A873" i="3"/>
  <c r="A872" i="3"/>
  <c r="A871" i="3"/>
  <c r="A870" i="3"/>
  <c r="A868" i="3"/>
  <c r="A867" i="3"/>
  <c r="A866" i="3"/>
  <c r="A865" i="3"/>
  <c r="A864" i="3"/>
  <c r="A863" i="3"/>
  <c r="A862" i="3"/>
  <c r="A860" i="3"/>
  <c r="A859" i="3"/>
  <c r="A858" i="3"/>
  <c r="A857" i="3"/>
  <c r="A856" i="3"/>
  <c r="A855" i="3"/>
  <c r="A854" i="3"/>
  <c r="A852" i="3"/>
  <c r="A851" i="3"/>
  <c r="A850" i="3"/>
  <c r="A848" i="3"/>
  <c r="A847" i="3"/>
  <c r="A846" i="3"/>
  <c r="A844" i="3"/>
  <c r="A843" i="3"/>
  <c r="A842" i="3"/>
  <c r="A841" i="3"/>
  <c r="A839" i="3"/>
  <c r="A838" i="3"/>
  <c r="A837" i="3"/>
  <c r="A836" i="3"/>
  <c r="A834" i="3"/>
  <c r="A833" i="3"/>
  <c r="A832" i="3"/>
  <c r="A830" i="3"/>
  <c r="A829" i="3"/>
  <c r="A828" i="3"/>
  <c r="A827" i="3"/>
  <c r="A826" i="3"/>
  <c r="A825" i="3"/>
  <c r="A823" i="3"/>
  <c r="A822" i="3"/>
  <c r="A821" i="3"/>
  <c r="A820" i="3"/>
  <c r="A819" i="3"/>
  <c r="A818" i="3"/>
  <c r="A816" i="3"/>
  <c r="A815" i="3"/>
  <c r="A814" i="3"/>
  <c r="A812" i="3"/>
  <c r="A811" i="3"/>
  <c r="A810" i="3"/>
  <c r="A808" i="3"/>
  <c r="A807" i="3"/>
  <c r="A806" i="3"/>
  <c r="A805" i="3"/>
  <c r="A804" i="3"/>
  <c r="A803" i="3"/>
  <c r="A801" i="3"/>
  <c r="A800" i="3"/>
  <c r="A799" i="3"/>
  <c r="A798" i="3"/>
  <c r="A797" i="3"/>
  <c r="A796" i="3"/>
  <c r="A795" i="3"/>
  <c r="A794" i="3"/>
  <c r="A792" i="3"/>
  <c r="A791" i="3"/>
  <c r="A790" i="3"/>
  <c r="A789" i="3"/>
  <c r="A788" i="3"/>
  <c r="A787" i="3"/>
  <c r="A786" i="3"/>
  <c r="A785" i="3"/>
  <c r="A783" i="3"/>
  <c r="A782" i="3"/>
  <c r="A781" i="3"/>
  <c r="A779" i="3"/>
  <c r="A778" i="3"/>
  <c r="A777" i="3"/>
  <c r="A775" i="3"/>
  <c r="A773" i="3"/>
  <c r="A771" i="3"/>
  <c r="A770" i="3"/>
  <c r="A769" i="3"/>
  <c r="A767" i="3"/>
  <c r="A766" i="3"/>
  <c r="A765" i="3"/>
  <c r="A764" i="3"/>
  <c r="A763" i="3"/>
  <c r="A761" i="3"/>
  <c r="A760" i="3"/>
  <c r="A759" i="3"/>
  <c r="A757" i="3"/>
  <c r="A756" i="3"/>
  <c r="A755" i="3"/>
  <c r="A753" i="3"/>
  <c r="A751" i="3"/>
  <c r="A750" i="3"/>
  <c r="A749" i="3"/>
  <c r="A748" i="3"/>
  <c r="A747" i="3"/>
  <c r="A746" i="3"/>
  <c r="A745" i="3"/>
  <c r="A744" i="3"/>
  <c r="A742" i="3"/>
  <c r="A741" i="3"/>
  <c r="A740" i="3"/>
  <c r="A738" i="3"/>
  <c r="A737" i="3"/>
  <c r="A736" i="3"/>
  <c r="A734" i="3"/>
  <c r="A733" i="3"/>
  <c r="A732" i="3"/>
  <c r="A730" i="3"/>
  <c r="A729" i="3"/>
  <c r="A728" i="3"/>
  <c r="A726" i="3"/>
  <c r="A725" i="3"/>
  <c r="A724" i="3"/>
  <c r="A722" i="3"/>
  <c r="A721" i="3"/>
  <c r="A720" i="3"/>
  <c r="A718" i="3"/>
  <c r="A717" i="3"/>
  <c r="A716" i="3"/>
  <c r="A715" i="3"/>
  <c r="A714" i="3"/>
  <c r="A712" i="3"/>
  <c r="A711" i="3"/>
  <c r="A710" i="3"/>
  <c r="A709" i="3"/>
  <c r="A708" i="3"/>
  <c r="A706" i="3"/>
  <c r="A705" i="3"/>
  <c r="A704" i="3"/>
  <c r="A703" i="3"/>
  <c r="A701" i="3"/>
  <c r="A700" i="3"/>
  <c r="A699" i="3"/>
  <c r="A698" i="3"/>
  <c r="A696" i="3"/>
  <c r="A695" i="3"/>
  <c r="A694" i="3"/>
  <c r="A693" i="3"/>
  <c r="A692" i="3"/>
  <c r="A691" i="3"/>
  <c r="A690" i="3"/>
  <c r="A689" i="3"/>
  <c r="A687" i="3"/>
  <c r="A686" i="3"/>
  <c r="A685" i="3"/>
  <c r="A684" i="3"/>
  <c r="A683" i="3"/>
  <c r="A682" i="3"/>
  <c r="A681" i="3"/>
  <c r="A680" i="3"/>
  <c r="A678" i="3"/>
  <c r="A677" i="3"/>
  <c r="A676" i="3"/>
  <c r="A675" i="3"/>
  <c r="A674" i="3"/>
  <c r="A672" i="3"/>
  <c r="A671" i="3"/>
  <c r="A670" i="3"/>
  <c r="A669" i="3"/>
  <c r="A668" i="3"/>
  <c r="A666" i="3"/>
  <c r="A665" i="3"/>
  <c r="A664" i="3"/>
  <c r="A663" i="3"/>
  <c r="A662" i="3"/>
  <c r="A661" i="3"/>
  <c r="A659" i="3"/>
  <c r="A658" i="3"/>
  <c r="A657" i="3"/>
  <c r="A656" i="3"/>
  <c r="A655" i="3"/>
  <c r="A653" i="3"/>
  <c r="A652" i="3"/>
  <c r="A651" i="3"/>
  <c r="A650" i="3"/>
  <c r="A649" i="3"/>
  <c r="A648" i="3"/>
  <c r="A646" i="3"/>
  <c r="A645" i="3"/>
  <c r="A644" i="3"/>
  <c r="A643" i="3"/>
  <c r="A642" i="3"/>
  <c r="A640" i="3"/>
  <c r="A639" i="3"/>
  <c r="A638" i="3"/>
  <c r="A637" i="3"/>
  <c r="A636" i="3"/>
  <c r="A634" i="3"/>
  <c r="A633" i="3"/>
  <c r="A632" i="3"/>
  <c r="A631" i="3"/>
  <c r="A629" i="3"/>
  <c r="A628" i="3"/>
  <c r="A627" i="3"/>
  <c r="A625" i="3"/>
  <c r="A624" i="3"/>
  <c r="A623" i="3"/>
  <c r="A621" i="3"/>
  <c r="A620" i="3"/>
  <c r="A619" i="3"/>
  <c r="A618" i="3"/>
  <c r="A617" i="3"/>
  <c r="A616" i="3"/>
  <c r="A615" i="3"/>
  <c r="A614" i="3"/>
  <c r="A613" i="3"/>
  <c r="A612" i="3"/>
  <c r="A610" i="3"/>
  <c r="A609" i="3"/>
  <c r="A608" i="3"/>
  <c r="A607" i="3"/>
  <c r="A606" i="3"/>
  <c r="A604" i="3"/>
  <c r="A603" i="3"/>
  <c r="A602" i="3"/>
  <c r="A601" i="3"/>
  <c r="A600" i="3"/>
  <c r="A599" i="3"/>
  <c r="A598" i="3"/>
  <c r="A597" i="3"/>
  <c r="A596" i="3"/>
  <c r="A595" i="3"/>
  <c r="A593" i="3"/>
  <c r="A592" i="3"/>
  <c r="A591" i="3"/>
  <c r="A589" i="3"/>
  <c r="A588" i="3"/>
  <c r="A587" i="3"/>
  <c r="A585" i="3"/>
  <c r="A584" i="3"/>
  <c r="A583" i="3"/>
  <c r="A582" i="3"/>
  <c r="A581" i="3"/>
  <c r="A579" i="3"/>
  <c r="A578" i="3"/>
  <c r="A577" i="3"/>
  <c r="A576" i="3"/>
  <c r="A575" i="3"/>
  <c r="A573" i="3"/>
  <c r="A572" i="3"/>
  <c r="A571" i="3"/>
  <c r="A570" i="3"/>
  <c r="A569" i="3"/>
  <c r="A567" i="3"/>
  <c r="A566" i="3"/>
  <c r="A565" i="3"/>
  <c r="A564" i="3"/>
  <c r="A563" i="3"/>
  <c r="A561" i="3"/>
  <c r="A560" i="3"/>
  <c r="A559" i="3"/>
  <c r="A558" i="3"/>
  <c r="A557" i="3"/>
  <c r="A556" i="3"/>
  <c r="A554" i="3"/>
  <c r="A553" i="3"/>
  <c r="A552" i="3"/>
  <c r="A551" i="3"/>
  <c r="A550" i="3"/>
  <c r="A549" i="3"/>
  <c r="A547" i="3"/>
  <c r="A546" i="3"/>
  <c r="A545" i="3"/>
  <c r="A544" i="3"/>
  <c r="A543" i="3"/>
  <c r="A542" i="3"/>
  <c r="A540" i="3"/>
  <c r="A539" i="3"/>
  <c r="A538" i="3"/>
  <c r="A537" i="3"/>
  <c r="A536" i="3"/>
  <c r="A535" i="3"/>
  <c r="A533" i="3"/>
  <c r="A532" i="3"/>
  <c r="A531" i="3"/>
  <c r="A530" i="3"/>
  <c r="A528" i="3"/>
  <c r="A527" i="3"/>
  <c r="A526" i="3"/>
  <c r="A525" i="3"/>
  <c r="A523" i="3"/>
  <c r="A522" i="3"/>
  <c r="A521" i="3"/>
  <c r="A520" i="3"/>
  <c r="A519" i="3"/>
  <c r="A518" i="3"/>
  <c r="A517" i="3"/>
  <c r="A516" i="3"/>
  <c r="A515" i="3"/>
  <c r="A513" i="3"/>
  <c r="A512" i="3"/>
  <c r="A511" i="3"/>
  <c r="A510" i="3"/>
  <c r="A508" i="3"/>
  <c r="A507" i="3"/>
  <c r="A506" i="3"/>
  <c r="A505" i="3"/>
  <c r="A504" i="3"/>
  <c r="A503" i="3"/>
  <c r="A502" i="3"/>
  <c r="A501" i="3"/>
  <c r="A500" i="3"/>
  <c r="A498" i="3"/>
  <c r="A497" i="3"/>
  <c r="A496" i="3"/>
  <c r="A495" i="3"/>
  <c r="A494" i="3"/>
  <c r="A493" i="3"/>
  <c r="A492" i="3"/>
  <c r="A491" i="3"/>
  <c r="A490" i="3"/>
  <c r="A489" i="3"/>
  <c r="A488" i="3"/>
  <c r="A487" i="3"/>
  <c r="A486" i="3"/>
  <c r="A470" i="3"/>
  <c r="A469" i="3"/>
  <c r="A468" i="3"/>
  <c r="A467" i="3"/>
  <c r="A466" i="3"/>
  <c r="A465" i="3"/>
  <c r="A464" i="3"/>
  <c r="A463" i="3"/>
  <c r="A461" i="3"/>
  <c r="A460" i="3"/>
  <c r="A459" i="3"/>
  <c r="A458" i="3"/>
  <c r="A457" i="3"/>
  <c r="A456" i="3"/>
  <c r="A455" i="3"/>
  <c r="A454" i="3"/>
  <c r="A452" i="3"/>
  <c r="A451" i="3"/>
  <c r="A450" i="3"/>
  <c r="A449" i="3"/>
  <c r="A448" i="3"/>
  <c r="A447" i="3"/>
  <c r="A446" i="3"/>
  <c r="A445" i="3"/>
  <c r="A443" i="3"/>
  <c r="A442" i="3"/>
  <c r="A441" i="3"/>
  <c r="A440" i="3"/>
  <c r="A439" i="3"/>
  <c r="A438" i="3"/>
  <c r="A437" i="3"/>
  <c r="A436" i="3"/>
  <c r="A434" i="3"/>
  <c r="A433" i="3"/>
  <c r="A432" i="3"/>
  <c r="A431" i="3"/>
  <c r="A430" i="3"/>
  <c r="A428" i="3"/>
  <c r="A427" i="3"/>
  <c r="A426" i="3"/>
  <c r="A425" i="3"/>
  <c r="A424" i="3"/>
  <c r="A422" i="3"/>
  <c r="A421" i="3"/>
  <c r="A420" i="3"/>
  <c r="A419" i="3"/>
  <c r="A418" i="3"/>
  <c r="A417" i="3"/>
  <c r="A416" i="3"/>
  <c r="A415" i="3"/>
  <c r="A414" i="3"/>
  <c r="A413" i="3"/>
  <c r="A411" i="3"/>
  <c r="A410" i="3"/>
  <c r="A409" i="3"/>
  <c r="A408" i="3"/>
  <c r="A407" i="3"/>
  <c r="A406" i="3"/>
  <c r="A405" i="3"/>
  <c r="A404" i="3"/>
  <c r="A403" i="3"/>
  <c r="A402" i="3"/>
  <c r="A401" i="3"/>
  <c r="A400" i="3"/>
  <c r="A399" i="3"/>
  <c r="A398" i="3"/>
  <c r="A397" i="3"/>
  <c r="A396" i="3"/>
  <c r="A395" i="3"/>
  <c r="A394" i="3"/>
  <c r="A393" i="3"/>
  <c r="A392" i="3"/>
  <c r="A391" i="3"/>
  <c r="A390" i="3"/>
  <c r="A389" i="3"/>
  <c r="A388" i="3"/>
  <c r="A386" i="3"/>
  <c r="A385" i="3"/>
  <c r="A384" i="3"/>
  <c r="A383" i="3"/>
  <c r="A382" i="3"/>
  <c r="A381" i="3"/>
  <c r="A380" i="3"/>
  <c r="A379" i="3"/>
  <c r="A378" i="3"/>
  <c r="A377" i="3"/>
  <c r="A375" i="3"/>
  <c r="A374" i="3"/>
  <c r="A373" i="3"/>
  <c r="A372" i="3"/>
  <c r="A371" i="3"/>
  <c r="A370" i="3"/>
  <c r="A368" i="3"/>
  <c r="A367" i="3"/>
  <c r="A366" i="3"/>
  <c r="A365" i="3"/>
  <c r="A364" i="3"/>
  <c r="A363" i="3"/>
  <c r="A362" i="3"/>
  <c r="A361" i="3"/>
  <c r="A360" i="3"/>
  <c r="A359" i="3"/>
  <c r="A358" i="3"/>
  <c r="A357" i="3"/>
  <c r="A356" i="3"/>
  <c r="A355" i="3"/>
  <c r="A354" i="3"/>
  <c r="A353" i="3"/>
  <c r="A352" i="3"/>
  <c r="A351" i="3"/>
  <c r="A350" i="3"/>
  <c r="A349" i="3"/>
  <c r="A348" i="3"/>
  <c r="A347" i="3"/>
  <c r="A346" i="3"/>
  <c r="A345" i="3"/>
  <c r="A343" i="3"/>
  <c r="A342" i="3"/>
  <c r="A341" i="3"/>
  <c r="A340" i="3"/>
  <c r="A339" i="3"/>
  <c r="A338" i="3"/>
  <c r="A336" i="3"/>
  <c r="A335" i="3"/>
  <c r="A334" i="3"/>
  <c r="A333" i="3"/>
  <c r="A332" i="3"/>
  <c r="A331" i="3"/>
  <c r="A329" i="3"/>
  <c r="A328" i="3"/>
  <c r="A327" i="3"/>
  <c r="A326" i="3"/>
  <c r="A325" i="3"/>
  <c r="A323" i="3"/>
  <c r="A322" i="3"/>
  <c r="A321" i="3"/>
  <c r="A320" i="3"/>
  <c r="A319" i="3"/>
  <c r="A317" i="3"/>
  <c r="A316" i="3"/>
  <c r="A315" i="3"/>
  <c r="A314" i="3"/>
  <c r="A313" i="3"/>
  <c r="A312" i="3"/>
  <c r="A311" i="3"/>
  <c r="A310" i="3"/>
  <c r="A309" i="3"/>
  <c r="A308" i="3"/>
  <c r="A306" i="3"/>
  <c r="A305" i="3"/>
  <c r="A304" i="3"/>
  <c r="A303" i="3"/>
  <c r="A302" i="3"/>
  <c r="A301" i="3"/>
  <c r="A300" i="3"/>
  <c r="A299" i="3"/>
  <c r="A298" i="3"/>
  <c r="A297" i="3"/>
  <c r="A249" i="3"/>
  <c r="A248" i="3"/>
  <c r="A247" i="3"/>
  <c r="A246" i="3"/>
  <c r="A245" i="3"/>
  <c r="A243" i="3"/>
  <c r="A242" i="3"/>
  <c r="A241" i="3"/>
  <c r="A240" i="3"/>
  <c r="A239" i="3"/>
  <c r="A238" i="3"/>
  <c r="A237" i="3"/>
  <c r="A236" i="3"/>
  <c r="A235" i="3"/>
  <c r="A234" i="3"/>
  <c r="A232" i="3"/>
  <c r="A231" i="3"/>
  <c r="A230" i="3"/>
  <c r="A229" i="3"/>
  <c r="A228" i="3"/>
  <c r="A227" i="3"/>
  <c r="A226" i="3"/>
  <c r="A225" i="3"/>
  <c r="A224" i="3"/>
  <c r="A221" i="3"/>
  <c r="A220" i="3"/>
  <c r="A219" i="3"/>
  <c r="A218" i="3"/>
  <c r="A217" i="3"/>
  <c r="A216" i="3"/>
  <c r="A215" i="3"/>
  <c r="A214" i="3"/>
  <c r="A213" i="3"/>
  <c r="A212" i="3"/>
  <c r="A211" i="3"/>
  <c r="A209" i="3"/>
  <c r="A208" i="3"/>
  <c r="A207" i="3"/>
  <c r="A206" i="3"/>
  <c r="A205" i="3"/>
  <c r="A204" i="3"/>
  <c r="A203" i="3"/>
  <c r="A202" i="3"/>
  <c r="A201" i="3"/>
  <c r="A199" i="3"/>
  <c r="A198" i="3"/>
  <c r="A197" i="3"/>
  <c r="A196" i="3"/>
  <c r="A195" i="3"/>
  <c r="A194" i="3"/>
  <c r="A193" i="3"/>
  <c r="A191" i="3"/>
  <c r="A190" i="3"/>
  <c r="A189" i="3"/>
  <c r="A188" i="3"/>
  <c r="A187" i="3"/>
  <c r="A186" i="3"/>
  <c r="A185" i="3"/>
  <c r="A184" i="3"/>
  <c r="A183" i="3"/>
  <c r="A181" i="3"/>
  <c r="A180" i="3"/>
  <c r="A179" i="3"/>
  <c r="A178" i="3"/>
  <c r="A177" i="3"/>
  <c r="A176" i="3"/>
  <c r="A175" i="3"/>
  <c r="A174" i="3"/>
  <c r="A172" i="3"/>
  <c r="A171" i="3"/>
  <c r="A170" i="3"/>
  <c r="A169" i="3"/>
  <c r="A168" i="3"/>
  <c r="A167" i="3"/>
  <c r="A166" i="3"/>
  <c r="A164" i="3"/>
  <c r="A163" i="3"/>
  <c r="A162" i="3"/>
  <c r="A161" i="3"/>
  <c r="A160" i="3"/>
  <c r="A159" i="3"/>
  <c r="A158" i="3"/>
  <c r="A157" i="3"/>
  <c r="A156" i="3"/>
  <c r="A155" i="3"/>
  <c r="A154"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4" i="3"/>
  <c r="A73" i="3"/>
  <c r="A71" i="3"/>
  <c r="A70" i="3"/>
  <c r="A68" i="3"/>
  <c r="A67" i="3"/>
  <c r="A65" i="3"/>
  <c r="A64" i="3"/>
  <c r="A62" i="3"/>
  <c r="A61" i="3"/>
  <c r="A60" i="3"/>
  <c r="A59" i="3"/>
  <c r="A58" i="3"/>
  <c r="A57" i="3"/>
  <c r="A56" i="3"/>
  <c r="A55" i="3"/>
  <c r="A53" i="3"/>
  <c r="A52" i="3"/>
  <c r="A51" i="3"/>
  <c r="A50" i="3"/>
  <c r="A49" i="3"/>
  <c r="A48" i="3"/>
  <c r="A47" i="3"/>
  <c r="A46" i="3"/>
  <c r="A45" i="3"/>
  <c r="A44" i="3"/>
  <c r="A43" i="3"/>
  <c r="A42" i="3"/>
  <c r="A41" i="3"/>
  <c r="A40" i="3"/>
  <c r="A39" i="3"/>
  <c r="A38" i="3"/>
  <c r="A37" i="3"/>
  <c r="A36" i="3"/>
  <c r="A35" i="3"/>
  <c r="A34" i="3"/>
  <c r="A33" i="3"/>
  <c r="A32" i="3"/>
  <c r="A31" i="3"/>
  <c r="A30" i="3"/>
  <c r="A29" i="3"/>
  <c r="A28" i="3"/>
  <c r="A26" i="3"/>
  <c r="A25" i="3"/>
  <c r="A24" i="3"/>
  <c r="A23" i="3"/>
  <c r="A22" i="3"/>
  <c r="A21" i="3"/>
  <c r="A20" i="3"/>
  <c r="A19" i="3"/>
  <c r="A17" i="3"/>
  <c r="A16" i="3"/>
  <c r="A15" i="3"/>
  <c r="A14" i="3"/>
  <c r="A13" i="3"/>
  <c r="A12" i="3"/>
  <c r="A11" i="3"/>
  <c r="A10" i="3"/>
  <c r="A8" i="3"/>
  <c r="A7" i="3"/>
  <c r="A6" i="3"/>
  <c r="A5" i="3"/>
  <c r="A4" i="3"/>
  <c r="A3" i="3"/>
  <c r="A2" i="3"/>
  <c r="B6760" i="3"/>
  <c r="B6759" i="3"/>
  <c r="B6758" i="3"/>
  <c r="B6757" i="3"/>
  <c r="B6756" i="3"/>
  <c r="B6754" i="3"/>
  <c r="B6753" i="3"/>
  <c r="B6752" i="3"/>
  <c r="B6751" i="3"/>
  <c r="B6750" i="3"/>
  <c r="B6748" i="3"/>
  <c r="B6747" i="3"/>
  <c r="B6746" i="3"/>
  <c r="B6744" i="3"/>
  <c r="B6743" i="3"/>
  <c r="B6742" i="3"/>
  <c r="B6740" i="3"/>
  <c r="B6739" i="3"/>
  <c r="B6738" i="3"/>
  <c r="B6737" i="3"/>
  <c r="B6736" i="3"/>
  <c r="B6734" i="3"/>
  <c r="B6733" i="3"/>
  <c r="B6732" i="3"/>
  <c r="B6731" i="3"/>
  <c r="B6730" i="3"/>
  <c r="B6728" i="3"/>
  <c r="B6727" i="3"/>
  <c r="B6726" i="3"/>
  <c r="B6725" i="3"/>
  <c r="B6724" i="3"/>
  <c r="B6723" i="3"/>
  <c r="B6722" i="3"/>
  <c r="B6720" i="3"/>
  <c r="B6719" i="3"/>
  <c r="B6718" i="3"/>
  <c r="B6717" i="3"/>
  <c r="B6716" i="3"/>
  <c r="B6715" i="3"/>
  <c r="B6714" i="3"/>
  <c r="B6713" i="3"/>
  <c r="B6712" i="3"/>
  <c r="B6710" i="3"/>
  <c r="B6709" i="3"/>
  <c r="B6708" i="3"/>
  <c r="B6707" i="3"/>
  <c r="B6706" i="3"/>
  <c r="B6705" i="3"/>
  <c r="B6704" i="3"/>
  <c r="B6703" i="3"/>
  <c r="B6701" i="3"/>
  <c r="B6700" i="3"/>
  <c r="B6699" i="3"/>
  <c r="B6698" i="3"/>
  <c r="B6697" i="3"/>
  <c r="B6696" i="3"/>
  <c r="B6695" i="3"/>
  <c r="B6694" i="3"/>
  <c r="B6693" i="3"/>
  <c r="B6692" i="3"/>
  <c r="B6690" i="3"/>
  <c r="B6689" i="3"/>
  <c r="B6688" i="3"/>
  <c r="B6687" i="3"/>
  <c r="B6686" i="3"/>
  <c r="B6685" i="3"/>
  <c r="B6683" i="3"/>
  <c r="B6682" i="3"/>
  <c r="B6681" i="3"/>
  <c r="B6680" i="3"/>
  <c r="B6679" i="3"/>
  <c r="B6678" i="3"/>
  <c r="B6677" i="3"/>
  <c r="B6676" i="3"/>
  <c r="B6675" i="3"/>
  <c r="B6674" i="3"/>
  <c r="B6673" i="3"/>
  <c r="B6671" i="3"/>
  <c r="B6670" i="3"/>
  <c r="B6669" i="3"/>
  <c r="B6668" i="3"/>
  <c r="B6667" i="3"/>
  <c r="B6666" i="3"/>
  <c r="B6665" i="3"/>
  <c r="B6664" i="3"/>
  <c r="B6662" i="3"/>
  <c r="B6661" i="3"/>
  <c r="B6660" i="3"/>
  <c r="B6659" i="3"/>
  <c r="B6658" i="3"/>
  <c r="B6656" i="3"/>
  <c r="B6655" i="3"/>
  <c r="B6654" i="3"/>
  <c r="B6653" i="3"/>
  <c r="B6651" i="3"/>
  <c r="B6650" i="3"/>
  <c r="B6649" i="3"/>
  <c r="B6648" i="3"/>
  <c r="B6647" i="3"/>
  <c r="B6646" i="3"/>
  <c r="B6645" i="3"/>
  <c r="B6644" i="3"/>
  <c r="B6642" i="3"/>
  <c r="B6641" i="3"/>
  <c r="B6640" i="3"/>
  <c r="B6639" i="3"/>
  <c r="B6637" i="3"/>
  <c r="B6636" i="3"/>
  <c r="B6635" i="3"/>
  <c r="B6634" i="3"/>
  <c r="B6633" i="3"/>
  <c r="B6632" i="3"/>
  <c r="B6631" i="3"/>
  <c r="B6630" i="3"/>
  <c r="B6629" i="3"/>
  <c r="B6627" i="3"/>
  <c r="B6626" i="3"/>
  <c r="B6624" i="3"/>
  <c r="B6623" i="3"/>
  <c r="B6622" i="3"/>
  <c r="B6621" i="3"/>
  <c r="B6620" i="3"/>
  <c r="B6619" i="3"/>
  <c r="B6618" i="3"/>
  <c r="B6616" i="3"/>
  <c r="B6615" i="3"/>
  <c r="B6613" i="3"/>
  <c r="B6612" i="3"/>
  <c r="B6610" i="3"/>
  <c r="B6609" i="3"/>
  <c r="B6608" i="3"/>
  <c r="B6607" i="3"/>
  <c r="B6606" i="3"/>
  <c r="B6605" i="3"/>
  <c r="B6604" i="3"/>
  <c r="B6603" i="3"/>
  <c r="B6601" i="3"/>
  <c r="B6600" i="3"/>
  <c r="B6598" i="3"/>
  <c r="B6597" i="3"/>
  <c r="B6596" i="3"/>
  <c r="B6594" i="3"/>
  <c r="B6593" i="3"/>
  <c r="B6592" i="3"/>
  <c r="B6590" i="3"/>
  <c r="B6589" i="3"/>
  <c r="B6587" i="3"/>
  <c r="B6586" i="3"/>
  <c r="B6584" i="3"/>
  <c r="B6583" i="3"/>
  <c r="B6582" i="3"/>
  <c r="B6580" i="3"/>
  <c r="B6579" i="3"/>
  <c r="B6578" i="3"/>
  <c r="B6576" i="3"/>
  <c r="B6575" i="3"/>
  <c r="B6574" i="3"/>
  <c r="B6573" i="3"/>
  <c r="B6570" i="3"/>
  <c r="B6569" i="3"/>
  <c r="B6568" i="3"/>
  <c r="B6567" i="3"/>
  <c r="B6565" i="3"/>
  <c r="B6564" i="3"/>
  <c r="B6563" i="3"/>
  <c r="B6562" i="3"/>
  <c r="B6560" i="3"/>
  <c r="B6559" i="3"/>
  <c r="B6558" i="3"/>
  <c r="B6557" i="3"/>
  <c r="B6555" i="3"/>
  <c r="B6554" i="3"/>
  <c r="B6553" i="3"/>
  <c r="B6552" i="3"/>
  <c r="B6550" i="3"/>
  <c r="B6549" i="3"/>
  <c r="B6548" i="3"/>
  <c r="B6547" i="3"/>
  <c r="B6539" i="3"/>
  <c r="B6538" i="3"/>
  <c r="B6537" i="3"/>
  <c r="B6536" i="3"/>
  <c r="B6535" i="3"/>
  <c r="B6534" i="3"/>
  <c r="B6533" i="3"/>
  <c r="B6532" i="3"/>
  <c r="B6530" i="3"/>
  <c r="B6529" i="3"/>
  <c r="B6528" i="3"/>
  <c r="B6527" i="3"/>
  <c r="B6526" i="3"/>
  <c r="B6525" i="3"/>
  <c r="B6524" i="3"/>
  <c r="B6523" i="3"/>
  <c r="B6522" i="3"/>
  <c r="B6521" i="3"/>
  <c r="B6520" i="3"/>
  <c r="B6519" i="3"/>
  <c r="B6517" i="3"/>
  <c r="B6516" i="3"/>
  <c r="B6515" i="3"/>
  <c r="B6514" i="3"/>
  <c r="B6513" i="3"/>
  <c r="B6512" i="3"/>
  <c r="B6511" i="3"/>
  <c r="B6510" i="3"/>
  <c r="B6509" i="3"/>
  <c r="B6508" i="3"/>
  <c r="B6507" i="3"/>
  <c r="B6506" i="3"/>
  <c r="B6504" i="3"/>
  <c r="B6503" i="3"/>
  <c r="B6502" i="3"/>
  <c r="B6501" i="3"/>
  <c r="B6500" i="3"/>
  <c r="B6499" i="3"/>
  <c r="B6498" i="3"/>
  <c r="B6497" i="3"/>
  <c r="B6495" i="3"/>
  <c r="B6494" i="3"/>
  <c r="B6493" i="3"/>
  <c r="B6492" i="3"/>
  <c r="B6491" i="3"/>
  <c r="B6490" i="3"/>
  <c r="B6489" i="3"/>
  <c r="B6488" i="3"/>
  <c r="B6487" i="3"/>
  <c r="B6486" i="3"/>
  <c r="B6485" i="3"/>
  <c r="B6484" i="3"/>
  <c r="B6482" i="3"/>
  <c r="B6481" i="3"/>
  <c r="B6480" i="3"/>
  <c r="B6479" i="3"/>
  <c r="B6478" i="3"/>
  <c r="B6477" i="3"/>
  <c r="B6476" i="3"/>
  <c r="B6475" i="3"/>
  <c r="B6474" i="3"/>
  <c r="B6473" i="3"/>
  <c r="B6472" i="3"/>
  <c r="B6471" i="3"/>
  <c r="B6469" i="3"/>
  <c r="B6468" i="3"/>
  <c r="B6467" i="3"/>
  <c r="B6466" i="3"/>
  <c r="B6465" i="3"/>
  <c r="B6464" i="3"/>
  <c r="B6462" i="3"/>
  <c r="B6461" i="3"/>
  <c r="B6460" i="3"/>
  <c r="B6459" i="3"/>
  <c r="B6458" i="3"/>
  <c r="B6457" i="3"/>
  <c r="B6455" i="3"/>
  <c r="B6454" i="3"/>
  <c r="B6453" i="3"/>
  <c r="B6452" i="3"/>
  <c r="B6451" i="3"/>
  <c r="B6450" i="3"/>
  <c r="B6448" i="3"/>
  <c r="B6447" i="3"/>
  <c r="B6446" i="3"/>
  <c r="B6445" i="3"/>
  <c r="B6444" i="3"/>
  <c r="B6443" i="3"/>
  <c r="B6441" i="3"/>
  <c r="B6440" i="3"/>
  <c r="B6439" i="3"/>
  <c r="B6438" i="3"/>
  <c r="B6437" i="3"/>
  <c r="B6436" i="3"/>
  <c r="B6435" i="3"/>
  <c r="B6434" i="3"/>
  <c r="B6433" i="3"/>
  <c r="B6432" i="3"/>
  <c r="B6431" i="3"/>
  <c r="B6430" i="3"/>
  <c r="B6429" i="3"/>
  <c r="B6428" i="3"/>
  <c r="B6426" i="3"/>
  <c r="B6425" i="3"/>
  <c r="B6424" i="3"/>
  <c r="B6423" i="3"/>
  <c r="B6422" i="3"/>
  <c r="B6421" i="3"/>
  <c r="B6420" i="3"/>
  <c r="B6419" i="3"/>
  <c r="B6418" i="3"/>
  <c r="B6417" i="3"/>
  <c r="B6415" i="3"/>
  <c r="B6414" i="3"/>
  <c r="B6413" i="3"/>
  <c r="B6412" i="3"/>
  <c r="B6411" i="3"/>
  <c r="B6410" i="3"/>
  <c r="B6409" i="3"/>
  <c r="B6408" i="3"/>
  <c r="B6407" i="3"/>
  <c r="B6406" i="3"/>
  <c r="B6405" i="3"/>
  <c r="B6404" i="3"/>
  <c r="B6403" i="3"/>
  <c r="B6402" i="3"/>
  <c r="B6401" i="3"/>
  <c r="B6400" i="3"/>
  <c r="B6399" i="3"/>
  <c r="B6398" i="3"/>
  <c r="B6397" i="3"/>
  <c r="B6396" i="3"/>
  <c r="B6395" i="3"/>
  <c r="B6394" i="3"/>
  <c r="B6393" i="3"/>
  <c r="B6392" i="3"/>
  <c r="B6391" i="3"/>
  <c r="B6390" i="3"/>
  <c r="B6389" i="3"/>
  <c r="B6387" i="3"/>
  <c r="B6386" i="3"/>
  <c r="B6385" i="3"/>
  <c r="B6384" i="3"/>
  <c r="B6383" i="3"/>
  <c r="B6382" i="3"/>
  <c r="B6381" i="3"/>
  <c r="B6380" i="3"/>
  <c r="B6379" i="3"/>
  <c r="B6378" i="3"/>
  <c r="B6377" i="3"/>
  <c r="B6376" i="3"/>
  <c r="B6375" i="3"/>
  <c r="B6374" i="3"/>
  <c r="B6373" i="3"/>
  <c r="B6372" i="3"/>
  <c r="B6371" i="3"/>
  <c r="B6370" i="3"/>
  <c r="B6369" i="3"/>
  <c r="B6368" i="3"/>
  <c r="B6367" i="3"/>
  <c r="B6366" i="3"/>
  <c r="B6365" i="3"/>
  <c r="B6364" i="3"/>
  <c r="B6363" i="3"/>
  <c r="B6362" i="3"/>
  <c r="B6361" i="3"/>
  <c r="B6360" i="3"/>
  <c r="B6359" i="3"/>
  <c r="B6357" i="3"/>
  <c r="B6356" i="3"/>
  <c r="B6355" i="3"/>
  <c r="B6354" i="3"/>
  <c r="B6353" i="3"/>
  <c r="B6352" i="3"/>
  <c r="B6351" i="3"/>
  <c r="B6350" i="3"/>
  <c r="B6349" i="3"/>
  <c r="B6348" i="3"/>
  <c r="B6347" i="3"/>
  <c r="B6346" i="3"/>
  <c r="B6345" i="3"/>
  <c r="B6344" i="3"/>
  <c r="B6343" i="3"/>
  <c r="B6342" i="3"/>
  <c r="B6341" i="3"/>
  <c r="B6340" i="3"/>
  <c r="B6339" i="3"/>
  <c r="B6338" i="3"/>
  <c r="B6337" i="3"/>
  <c r="B6336" i="3"/>
  <c r="B6335" i="3"/>
  <c r="B6334" i="3"/>
  <c r="B6333" i="3"/>
  <c r="B6332" i="3"/>
  <c r="B6331" i="3"/>
  <c r="B6330" i="3"/>
  <c r="B6329" i="3"/>
  <c r="B6328" i="3"/>
  <c r="B6326" i="3"/>
  <c r="B6325" i="3"/>
  <c r="B6324" i="3"/>
  <c r="B6323" i="3"/>
  <c r="B6322" i="3"/>
  <c r="B6321" i="3"/>
  <c r="B6319" i="3"/>
  <c r="B6318" i="3"/>
  <c r="B6317" i="3"/>
  <c r="B6316" i="3"/>
  <c r="B6315" i="3"/>
  <c r="B6313" i="3"/>
  <c r="B6312" i="3"/>
  <c r="B6311" i="3"/>
  <c r="B6310" i="3"/>
  <c r="B6309" i="3"/>
  <c r="B6308" i="3"/>
  <c r="B6307" i="3"/>
  <c r="B6306" i="3"/>
  <c r="B6305" i="3"/>
  <c r="B6304" i="3"/>
  <c r="B6302" i="3"/>
  <c r="B6301" i="3"/>
  <c r="B6300" i="3"/>
  <c r="B6299" i="3"/>
  <c r="B6298" i="3"/>
  <c r="B6297" i="3"/>
  <c r="B6296" i="3"/>
  <c r="B6295" i="3"/>
  <c r="B6294" i="3"/>
  <c r="B6293" i="3"/>
  <c r="B6292" i="3"/>
  <c r="B6291" i="3"/>
  <c r="B6290" i="3"/>
  <c r="B6289" i="3"/>
  <c r="B6287" i="3"/>
  <c r="B6286" i="3"/>
  <c r="B6285" i="3"/>
  <c r="B6284" i="3"/>
  <c r="B6283" i="3"/>
  <c r="B6281" i="3"/>
  <c r="B6280" i="3"/>
  <c r="B6279" i="3"/>
  <c r="B6278" i="3"/>
  <c r="B6277" i="3"/>
  <c r="B6276" i="3"/>
  <c r="B6275" i="3"/>
  <c r="B6273" i="3"/>
  <c r="B6272" i="3"/>
  <c r="B6271" i="3"/>
  <c r="B6270" i="3"/>
  <c r="B6269" i="3"/>
  <c r="B6268" i="3"/>
  <c r="B6267" i="3"/>
  <c r="B6266" i="3"/>
  <c r="B6265" i="3"/>
  <c r="B6263" i="3"/>
  <c r="B6262" i="3"/>
  <c r="B6261" i="3"/>
  <c r="B6260" i="3"/>
  <c r="B6259" i="3"/>
  <c r="B6258" i="3"/>
  <c r="B6257" i="3"/>
  <c r="B6256" i="3"/>
  <c r="B6255" i="3"/>
  <c r="B6253" i="3"/>
  <c r="B6252" i="3"/>
  <c r="B6251" i="3"/>
  <c r="B6250" i="3"/>
  <c r="B6249" i="3"/>
  <c r="B6248" i="3"/>
  <c r="B6247" i="3"/>
  <c r="B6246" i="3"/>
  <c r="B6245" i="3"/>
  <c r="B6244" i="3"/>
  <c r="B6243" i="3"/>
  <c r="B6241" i="3"/>
  <c r="B6240" i="3"/>
  <c r="B6239" i="3"/>
  <c r="B6238" i="3"/>
  <c r="B6237" i="3"/>
  <c r="B6236" i="3"/>
  <c r="B6235" i="3"/>
  <c r="B6234" i="3"/>
  <c r="B6233" i="3"/>
  <c r="B6232" i="3"/>
  <c r="B6231" i="3"/>
  <c r="B6229" i="3"/>
  <c r="B6228" i="3"/>
  <c r="B6227" i="3"/>
  <c r="B6226" i="3"/>
  <c r="B6225" i="3"/>
  <c r="B6224" i="3"/>
  <c r="B6223" i="3"/>
  <c r="B6222" i="3"/>
  <c r="B6220" i="3"/>
  <c r="B6219" i="3"/>
  <c r="B6218" i="3"/>
  <c r="B6217" i="3"/>
  <c r="B6216" i="3"/>
  <c r="B6215" i="3"/>
  <c r="B6214" i="3"/>
  <c r="B6213" i="3"/>
  <c r="B6212" i="3"/>
  <c r="B6210" i="3"/>
  <c r="B6209" i="3"/>
  <c r="B6208" i="3"/>
  <c r="B6207" i="3"/>
  <c r="B6206" i="3"/>
  <c r="B6205" i="3"/>
  <c r="B6203" i="3"/>
  <c r="B6202" i="3"/>
  <c r="B6201" i="3"/>
  <c r="B6200" i="3"/>
  <c r="B6199" i="3"/>
  <c r="B6198" i="3"/>
  <c r="B6197" i="3"/>
  <c r="B6195" i="3"/>
  <c r="B6194" i="3"/>
  <c r="B6193" i="3"/>
  <c r="B6192" i="3"/>
  <c r="B6191" i="3"/>
  <c r="B6190" i="3"/>
  <c r="B6189" i="3"/>
  <c r="B6188" i="3"/>
  <c r="B6187" i="3"/>
  <c r="B6186" i="3"/>
  <c r="B6185" i="3"/>
  <c r="B6184" i="3"/>
  <c r="B6183" i="3"/>
  <c r="B6182" i="3"/>
  <c r="B6181" i="3"/>
  <c r="B6180" i="3"/>
  <c r="B6179" i="3"/>
  <c r="B6178" i="3"/>
  <c r="B6177" i="3"/>
  <c r="B6176" i="3"/>
  <c r="B6175" i="3"/>
  <c r="B6174" i="3"/>
  <c r="B6173" i="3"/>
  <c r="B6172" i="3"/>
  <c r="B6171" i="3"/>
  <c r="B6170" i="3"/>
  <c r="B6168" i="3"/>
  <c r="B6167" i="3"/>
  <c r="B6166" i="3"/>
  <c r="B6165" i="3"/>
  <c r="B6164" i="3"/>
  <c r="B6163" i="3"/>
  <c r="B6162" i="3"/>
  <c r="B6161" i="3"/>
  <c r="B6160" i="3"/>
  <c r="B6159" i="3"/>
  <c r="B6157" i="3"/>
  <c r="B6156" i="3"/>
  <c r="B6155" i="3"/>
  <c r="B6154" i="3"/>
  <c r="B6153" i="3"/>
  <c r="B6152" i="3"/>
  <c r="B6151" i="3"/>
  <c r="B6150" i="3"/>
  <c r="B6149" i="3"/>
  <c r="B6148" i="3"/>
  <c r="B6147" i="3"/>
  <c r="B6146" i="3"/>
  <c r="B6145" i="3"/>
  <c r="B6144" i="3"/>
  <c r="B6143" i="3"/>
  <c r="B6142" i="3"/>
  <c r="B6141" i="3"/>
  <c r="B6140" i="3"/>
  <c r="B6139" i="3"/>
  <c r="B6138" i="3"/>
  <c r="B6137" i="3"/>
  <c r="B6136" i="3"/>
  <c r="B6135" i="3"/>
  <c r="B6134" i="3"/>
  <c r="B6133" i="3"/>
  <c r="B6132" i="3"/>
  <c r="B6130" i="3"/>
  <c r="B6129" i="3"/>
  <c r="B6128" i="3"/>
  <c r="B6127" i="3"/>
  <c r="B6126" i="3"/>
  <c r="B6125" i="3"/>
  <c r="B6124" i="3"/>
  <c r="B6123" i="3"/>
  <c r="B6121" i="3"/>
  <c r="B6120" i="3"/>
  <c r="B6118" i="3"/>
  <c r="B6117" i="3"/>
  <c r="B6116" i="3"/>
  <c r="B6115" i="3"/>
  <c r="B6113" i="3"/>
  <c r="B6112" i="3"/>
  <c r="B6111" i="3"/>
  <c r="B6110" i="3"/>
  <c r="B6109" i="3"/>
  <c r="B6108" i="3"/>
  <c r="B6107" i="3"/>
  <c r="B6106" i="3"/>
  <c r="B6105" i="3"/>
  <c r="B6104" i="3"/>
  <c r="B6103" i="3"/>
  <c r="B6102" i="3"/>
  <c r="B6101" i="3"/>
  <c r="B6100" i="3"/>
  <c r="B6099" i="3"/>
  <c r="B6098" i="3"/>
  <c r="B6097" i="3"/>
  <c r="B6096" i="3"/>
  <c r="B6095" i="3"/>
  <c r="B6094" i="3"/>
  <c r="B6093" i="3"/>
  <c r="B6092" i="3"/>
  <c r="B6091" i="3"/>
  <c r="B6089" i="3"/>
  <c r="B6088" i="3"/>
  <c r="B6087" i="3"/>
  <c r="B6086" i="3"/>
  <c r="B6085" i="3"/>
  <c r="B6084" i="3"/>
  <c r="B6083" i="3"/>
  <c r="B6082" i="3"/>
  <c r="B6081" i="3"/>
  <c r="B6080" i="3"/>
  <c r="B6078" i="3"/>
  <c r="B6077" i="3"/>
  <c r="B6076" i="3"/>
  <c r="B6075" i="3"/>
  <c r="B6074" i="3"/>
  <c r="B6073" i="3"/>
  <c r="B6072" i="3"/>
  <c r="B6071" i="3"/>
  <c r="B6070" i="3"/>
  <c r="B6069" i="3"/>
  <c r="B6067" i="3"/>
  <c r="B6066" i="3"/>
  <c r="B6065" i="3"/>
  <c r="B6064" i="3"/>
  <c r="B6063" i="3"/>
  <c r="B6062" i="3"/>
  <c r="B6061" i="3"/>
  <c r="B6060" i="3"/>
  <c r="B6059" i="3"/>
  <c r="B6058" i="3"/>
  <c r="B6057" i="3"/>
  <c r="B6056" i="3"/>
  <c r="B6055" i="3"/>
  <c r="B6054" i="3"/>
  <c r="B6053" i="3"/>
  <c r="B6052" i="3"/>
  <c r="B6051" i="3"/>
  <c r="B6050" i="3"/>
  <c r="B6049" i="3"/>
  <c r="B6047" i="3"/>
  <c r="B6046" i="3"/>
  <c r="B6045" i="3"/>
  <c r="B6044" i="3"/>
  <c r="B6043" i="3"/>
  <c r="B6041" i="3"/>
  <c r="B6040" i="3"/>
  <c r="B6039" i="3"/>
  <c r="B6038" i="3"/>
  <c r="B6037" i="3"/>
  <c r="B6036" i="3"/>
  <c r="B6035" i="3"/>
  <c r="B6033" i="3"/>
  <c r="B6032" i="3"/>
  <c r="B6031" i="3"/>
  <c r="B6029" i="3"/>
  <c r="B6028" i="3"/>
  <c r="B6027" i="3"/>
  <c r="B6026" i="3"/>
  <c r="B6025" i="3"/>
  <c r="B6024" i="3"/>
  <c r="B6023" i="3"/>
  <c r="B6022" i="3"/>
  <c r="B6021" i="3"/>
  <c r="B6020" i="3"/>
  <c r="B6019" i="3"/>
  <c r="B6018" i="3"/>
  <c r="B6017" i="3"/>
  <c r="B6016" i="3"/>
  <c r="B6015" i="3"/>
  <c r="B6014" i="3"/>
  <c r="B6013" i="3"/>
  <c r="B6012" i="3"/>
  <c r="B6011" i="3"/>
  <c r="B6010" i="3"/>
  <c r="B6009" i="3"/>
  <c r="B6007" i="3"/>
  <c r="B6006" i="3"/>
  <c r="B6005" i="3"/>
  <c r="B6004" i="3"/>
  <c r="B6003" i="3"/>
  <c r="B6002" i="3"/>
  <c r="B6001" i="3"/>
  <c r="B6000" i="3"/>
  <c r="B5999" i="3"/>
  <c r="B5998" i="3"/>
  <c r="B5997" i="3"/>
  <c r="B5996" i="3"/>
  <c r="B5995" i="3"/>
  <c r="B5994" i="3"/>
  <c r="B5993" i="3"/>
  <c r="B5992" i="3"/>
  <c r="B5991" i="3"/>
  <c r="B5990" i="3"/>
  <c r="B5989" i="3"/>
  <c r="B5988" i="3"/>
  <c r="B5986" i="3"/>
  <c r="B5985" i="3"/>
  <c r="B5984" i="3"/>
  <c r="B5983" i="3"/>
  <c r="B5982" i="3"/>
  <c r="B5981" i="3"/>
  <c r="B5980" i="3"/>
  <c r="B5979" i="3"/>
  <c r="B5978" i="3"/>
  <c r="B5977" i="3"/>
  <c r="B5976" i="3"/>
  <c r="B5974" i="3"/>
  <c r="B5973" i="3"/>
  <c r="B5972" i="3"/>
  <c r="B5971" i="3"/>
  <c r="B5970" i="3"/>
  <c r="B5969" i="3"/>
  <c r="B5968" i="3"/>
  <c r="B5967" i="3"/>
  <c r="B5966" i="3"/>
  <c r="B5965" i="3"/>
  <c r="B5964" i="3"/>
  <c r="B5963" i="3"/>
  <c r="B5961" i="3"/>
  <c r="B5960" i="3"/>
  <c r="B5959" i="3"/>
  <c r="B5958" i="3"/>
  <c r="B5957" i="3"/>
  <c r="B5956" i="3"/>
  <c r="B5955" i="3"/>
  <c r="B5954" i="3"/>
  <c r="B5953" i="3"/>
  <c r="B5952" i="3"/>
  <c r="B5951" i="3"/>
  <c r="B5950" i="3"/>
  <c r="B5949" i="3"/>
  <c r="B5948" i="3"/>
  <c r="B5946" i="3"/>
  <c r="B5945" i="3"/>
  <c r="B5944" i="3"/>
  <c r="B5943" i="3"/>
  <c r="B5942" i="3"/>
  <c r="B5941" i="3"/>
  <c r="B5940" i="3"/>
  <c r="B5939" i="3"/>
  <c r="B5938" i="3"/>
  <c r="B5937" i="3"/>
  <c r="B5936" i="3"/>
  <c r="B5935" i="3"/>
  <c r="B5934" i="3"/>
  <c r="B5933" i="3"/>
  <c r="B5931" i="3"/>
  <c r="B5930" i="3"/>
  <c r="B5929" i="3"/>
  <c r="B5928" i="3"/>
  <c r="B5927" i="3"/>
  <c r="B5926" i="3"/>
  <c r="B5925" i="3"/>
  <c r="B5924" i="3"/>
  <c r="B5923" i="3"/>
  <c r="B5921" i="3"/>
  <c r="B5920" i="3"/>
  <c r="B5919" i="3"/>
  <c r="B5918" i="3"/>
  <c r="B5917" i="3"/>
  <c r="B5916" i="3"/>
  <c r="B5915" i="3"/>
  <c r="B5914" i="3"/>
  <c r="B5913" i="3"/>
  <c r="B5911" i="3"/>
  <c r="B5910" i="3"/>
  <c r="B5909" i="3"/>
  <c r="B5908" i="3"/>
  <c r="B5907" i="3"/>
  <c r="B5906" i="3"/>
  <c r="B5905" i="3"/>
  <c r="B5903" i="3"/>
  <c r="B5902" i="3"/>
  <c r="B5901" i="3"/>
  <c r="B5900" i="3"/>
  <c r="B5899" i="3"/>
  <c r="B5898" i="3"/>
  <c r="B5897" i="3"/>
  <c r="B5895" i="3"/>
  <c r="B5894" i="3"/>
  <c r="B5893" i="3"/>
  <c r="B5892" i="3"/>
  <c r="B5891" i="3"/>
  <c r="B5890" i="3"/>
  <c r="B5889" i="3"/>
  <c r="B5887" i="3"/>
  <c r="B5886" i="3"/>
  <c r="B5885" i="3"/>
  <c r="B5884" i="3"/>
  <c r="B5883" i="3"/>
  <c r="B5882" i="3"/>
  <c r="B5881" i="3"/>
  <c r="B5880" i="3"/>
  <c r="B5879" i="3"/>
  <c r="B5878" i="3"/>
  <c r="B5877" i="3"/>
  <c r="B5876" i="3"/>
  <c r="B5874" i="3"/>
  <c r="B5873" i="3"/>
  <c r="B5872" i="3"/>
  <c r="B5871" i="3"/>
  <c r="B5870" i="3"/>
  <c r="B5869" i="3"/>
  <c r="B5868" i="3"/>
  <c r="B5867" i="3"/>
  <c r="B5866" i="3"/>
  <c r="B5865" i="3"/>
  <c r="B5864" i="3"/>
  <c r="B5863" i="3"/>
  <c r="B5861" i="3"/>
  <c r="B5860" i="3"/>
  <c r="B5859" i="3"/>
  <c r="B5858" i="3"/>
  <c r="B5857" i="3"/>
  <c r="B5856" i="3"/>
  <c r="B5855" i="3"/>
  <c r="B5854" i="3"/>
  <c r="B5853" i="3"/>
  <c r="B5852" i="3"/>
  <c r="B5851" i="3"/>
  <c r="B5850" i="3"/>
  <c r="B5848" i="3"/>
  <c r="B5847" i="3"/>
  <c r="B5846" i="3"/>
  <c r="B5845" i="3"/>
  <c r="B5843" i="3"/>
  <c r="B5842" i="3"/>
  <c r="B5841" i="3"/>
  <c r="B5840" i="3"/>
  <c r="B5839" i="3"/>
  <c r="B5837" i="3"/>
  <c r="B5836" i="3"/>
  <c r="B5835" i="3"/>
  <c r="B5834" i="3"/>
  <c r="B5833" i="3"/>
  <c r="B5832" i="3"/>
  <c r="B5831" i="3"/>
  <c r="B5830" i="3"/>
  <c r="B5829" i="3"/>
  <c r="B5828" i="3"/>
  <c r="B5827" i="3"/>
  <c r="B5826" i="3"/>
  <c r="B5825" i="3"/>
  <c r="B5824" i="3"/>
  <c r="B5822" i="3"/>
  <c r="B5821" i="3"/>
  <c r="B5820" i="3"/>
  <c r="B5819" i="3"/>
  <c r="B5818" i="3"/>
  <c r="B5817" i="3"/>
  <c r="B5816" i="3"/>
  <c r="B5815" i="3"/>
  <c r="B5814" i="3"/>
  <c r="B5813" i="3"/>
  <c r="B5812" i="3"/>
  <c r="B5811" i="3"/>
  <c r="B5810" i="3"/>
  <c r="B5809" i="3"/>
  <c r="B5808" i="3"/>
  <c r="B5806" i="3"/>
  <c r="B5805" i="3"/>
  <c r="B5804" i="3"/>
  <c r="B5803" i="3"/>
  <c r="B5801" i="3"/>
  <c r="B5800" i="3"/>
  <c r="B5799" i="3"/>
  <c r="B5798" i="3"/>
  <c r="B5796" i="3"/>
  <c r="B5795" i="3"/>
  <c r="B5794" i="3"/>
  <c r="B5793" i="3"/>
  <c r="B5792" i="3"/>
  <c r="B5791" i="3"/>
  <c r="B5789" i="3"/>
  <c r="B5788" i="3"/>
  <c r="B5787" i="3"/>
  <c r="B5786" i="3"/>
  <c r="B5785" i="3"/>
  <c r="B5784" i="3"/>
  <c r="B5782" i="3"/>
  <c r="B5781" i="3"/>
  <c r="B5780" i="3"/>
  <c r="B5779" i="3"/>
  <c r="B5778" i="3"/>
  <c r="B5777" i="3"/>
  <c r="B5776" i="3"/>
  <c r="B5775" i="3"/>
  <c r="B5774" i="3"/>
  <c r="B5773" i="3"/>
  <c r="B5772" i="3"/>
  <c r="B5771" i="3"/>
  <c r="B5770" i="3"/>
  <c r="B5768" i="3"/>
  <c r="B5767" i="3"/>
  <c r="B5766" i="3"/>
  <c r="B5765" i="3"/>
  <c r="B5764" i="3"/>
  <c r="B5763" i="3"/>
  <c r="B5762" i="3"/>
  <c r="B5761" i="3"/>
  <c r="B5760" i="3"/>
  <c r="B5759" i="3"/>
  <c r="B5758" i="3"/>
  <c r="B5757" i="3"/>
  <c r="B5756" i="3"/>
  <c r="B5754" i="3"/>
  <c r="B5753" i="3"/>
  <c r="B5752" i="3"/>
  <c r="B5751" i="3"/>
  <c r="B5750" i="3"/>
  <c r="B5749" i="3"/>
  <c r="B5748" i="3"/>
  <c r="B5746" i="3"/>
  <c r="B5745" i="3"/>
  <c r="B5744" i="3"/>
  <c r="B5743" i="3"/>
  <c r="B5742" i="3"/>
  <c r="B5741" i="3"/>
  <c r="B5740" i="3"/>
  <c r="B5738" i="3"/>
  <c r="B5737" i="3"/>
  <c r="B5736" i="3"/>
  <c r="B5735" i="3"/>
  <c r="B5734" i="3"/>
  <c r="B5733" i="3"/>
  <c r="B5731" i="3"/>
  <c r="B5730" i="3"/>
  <c r="B5729" i="3"/>
  <c r="B5728" i="3"/>
  <c r="B5727" i="3"/>
  <c r="B5726" i="3"/>
  <c r="B5724" i="3"/>
  <c r="B5723" i="3"/>
  <c r="B5722" i="3"/>
  <c r="B5721" i="3"/>
  <c r="B5720" i="3"/>
  <c r="B5718" i="3"/>
  <c r="B5717" i="3"/>
  <c r="B5716" i="3"/>
  <c r="B5715" i="3"/>
  <c r="B5714" i="3"/>
  <c r="B5712" i="3"/>
  <c r="B5711" i="3"/>
  <c r="B5710" i="3"/>
  <c r="B5709" i="3"/>
  <c r="B5708" i="3"/>
  <c r="B5707" i="3"/>
  <c r="B5705" i="3"/>
  <c r="B5704" i="3"/>
  <c r="B5703" i="3"/>
  <c r="B5702" i="3"/>
  <c r="B5701" i="3"/>
  <c r="B5700" i="3"/>
  <c r="B5699" i="3"/>
  <c r="B5698" i="3"/>
  <c r="B5696" i="3"/>
  <c r="B5695" i="3"/>
  <c r="B5694" i="3"/>
  <c r="B5693" i="3"/>
  <c r="B5692" i="3"/>
  <c r="B5691" i="3"/>
  <c r="B5689" i="3"/>
  <c r="B5688" i="3"/>
  <c r="B5687" i="3"/>
  <c r="B5686" i="3"/>
  <c r="B5685" i="3"/>
  <c r="B5683" i="3"/>
  <c r="B5682" i="3"/>
  <c r="B5681" i="3"/>
  <c r="B5680" i="3"/>
  <c r="B5679" i="3"/>
  <c r="B5678" i="3"/>
  <c r="B5676" i="3"/>
  <c r="B5675" i="3"/>
  <c r="B5674" i="3"/>
  <c r="B5673" i="3"/>
  <c r="B5672" i="3"/>
  <c r="B5671" i="3"/>
  <c r="B5670" i="3"/>
  <c r="B5669" i="3"/>
  <c r="B5668" i="3"/>
  <c r="B5667" i="3"/>
  <c r="B5666" i="3"/>
  <c r="B5665" i="3"/>
  <c r="B5664" i="3"/>
  <c r="B5663" i="3"/>
  <c r="B5662" i="3"/>
  <c r="B5661" i="3"/>
  <c r="B5660" i="3"/>
  <c r="B5659" i="3"/>
  <c r="B5658" i="3"/>
  <c r="B5657" i="3"/>
  <c r="B5656" i="3"/>
  <c r="B5655" i="3"/>
  <c r="B5654" i="3"/>
  <c r="B5652" i="3"/>
  <c r="B5651" i="3"/>
  <c r="B5650" i="3"/>
  <c r="B5649" i="3"/>
  <c r="B5648" i="3"/>
  <c r="B5647" i="3"/>
  <c r="B5646" i="3"/>
  <c r="B5645" i="3"/>
  <c r="B5644" i="3"/>
  <c r="B5643" i="3"/>
  <c r="B5642" i="3"/>
  <c r="B5641" i="3"/>
  <c r="B5640" i="3"/>
  <c r="B5639" i="3"/>
  <c r="B5638" i="3"/>
  <c r="B5637" i="3"/>
  <c r="B5636" i="3"/>
  <c r="B5635" i="3"/>
  <c r="B5634" i="3"/>
  <c r="B5633" i="3"/>
  <c r="B5632" i="3"/>
  <c r="B5631" i="3"/>
  <c r="B5629" i="3"/>
  <c r="B5628" i="3"/>
  <c r="B5627" i="3"/>
  <c r="B5626" i="3"/>
  <c r="B5625" i="3"/>
  <c r="B5624" i="3"/>
  <c r="B5623" i="3"/>
  <c r="B5622" i="3"/>
  <c r="B5621" i="3"/>
  <c r="B5620" i="3"/>
  <c r="B5619" i="3"/>
  <c r="B5618" i="3"/>
  <c r="B5616" i="3"/>
  <c r="B5615" i="3"/>
  <c r="B5614" i="3"/>
  <c r="B5613" i="3"/>
  <c r="B5612" i="3"/>
  <c r="B5611" i="3"/>
  <c r="B5610" i="3"/>
  <c r="B5609" i="3"/>
  <c r="B5608" i="3"/>
  <c r="B5607" i="3"/>
  <c r="B5606" i="3"/>
  <c r="B5605" i="3"/>
  <c r="B5603" i="3"/>
  <c r="B5602" i="3"/>
  <c r="B5601" i="3"/>
  <c r="B5600" i="3"/>
  <c r="B5599" i="3"/>
  <c r="B5597" i="3"/>
  <c r="B5596" i="3"/>
  <c r="B5594" i="3"/>
  <c r="B5593" i="3"/>
  <c r="B5592" i="3"/>
  <c r="B5591" i="3"/>
  <c r="B5590" i="3"/>
  <c r="B5588" i="3"/>
  <c r="B5587" i="3"/>
  <c r="B5586" i="3"/>
  <c r="B5585" i="3"/>
  <c r="B5584" i="3"/>
  <c r="B5583" i="3"/>
  <c r="B5581" i="3"/>
  <c r="B5580" i="3"/>
  <c r="B5579" i="3"/>
  <c r="B5578" i="3"/>
  <c r="B5577" i="3"/>
  <c r="B5576" i="3"/>
  <c r="B5575" i="3"/>
  <c r="B5574" i="3"/>
  <c r="B5572" i="3"/>
  <c r="B5571" i="3"/>
  <c r="B5570" i="3"/>
  <c r="B5569" i="3"/>
  <c r="B5568" i="3"/>
  <c r="B5567" i="3"/>
  <c r="B5566" i="3"/>
  <c r="B5564" i="3"/>
  <c r="B5563" i="3"/>
  <c r="B5562" i="3"/>
  <c r="B5561" i="3"/>
  <c r="B5560" i="3"/>
  <c r="B5559" i="3"/>
  <c r="B5558" i="3"/>
  <c r="B5556" i="3"/>
  <c r="B5555" i="3"/>
  <c r="B5554" i="3"/>
  <c r="B5553" i="3"/>
  <c r="B5552" i="3"/>
  <c r="B5551" i="3"/>
  <c r="B5549" i="3"/>
  <c r="B5548" i="3"/>
  <c r="B5547" i="3"/>
  <c r="B5546" i="3"/>
  <c r="B5545" i="3"/>
  <c r="B5543" i="3"/>
  <c r="B5541" i="3"/>
  <c r="B5540" i="3"/>
  <c r="B5539" i="3"/>
  <c r="B5538" i="3"/>
  <c r="B5537" i="3"/>
  <c r="B5535" i="3"/>
  <c r="B5534" i="3"/>
  <c r="B5533" i="3"/>
  <c r="B5531" i="3"/>
  <c r="B5530" i="3"/>
  <c r="B5528" i="3"/>
  <c r="B5527" i="3"/>
  <c r="B5526" i="3"/>
  <c r="B5525" i="3"/>
  <c r="B5523" i="3"/>
  <c r="B5522" i="3"/>
  <c r="B5521" i="3"/>
  <c r="B5519" i="3"/>
  <c r="B5518" i="3"/>
  <c r="B5516" i="3"/>
  <c r="B5515" i="3"/>
  <c r="B5513" i="3"/>
  <c r="B5512" i="3"/>
  <c r="B5511" i="3"/>
  <c r="B5510" i="3"/>
  <c r="B5508" i="3"/>
  <c r="B5507" i="3"/>
  <c r="B5505" i="3"/>
  <c r="B5503" i="3"/>
  <c r="B5502" i="3"/>
  <c r="B5501" i="3"/>
  <c r="B5500" i="3"/>
  <c r="B5498" i="3"/>
  <c r="B5497" i="3"/>
  <c r="B5496" i="3"/>
  <c r="B5495" i="3"/>
  <c r="B5494" i="3"/>
  <c r="B5493" i="3"/>
  <c r="B5492" i="3"/>
  <c r="B5490" i="3"/>
  <c r="B5489" i="3"/>
  <c r="B5488" i="3"/>
  <c r="B5487" i="3"/>
  <c r="B5485" i="3"/>
  <c r="B5484" i="3"/>
  <c r="B5483" i="3"/>
  <c r="B5482" i="3"/>
  <c r="B5480" i="3"/>
  <c r="B5479" i="3"/>
  <c r="B5478" i="3"/>
  <c r="B5477" i="3"/>
  <c r="B5476" i="3"/>
  <c r="B5475" i="3"/>
  <c r="B5473" i="3"/>
  <c r="B5472" i="3"/>
  <c r="B5471" i="3"/>
  <c r="B5470" i="3"/>
  <c r="B5468" i="3"/>
  <c r="B5467" i="3"/>
  <c r="B5466" i="3"/>
  <c r="B5465" i="3"/>
  <c r="B5464" i="3"/>
  <c r="B5463" i="3"/>
  <c r="B5462" i="3"/>
  <c r="B5461" i="3"/>
  <c r="B5460" i="3"/>
  <c r="B5459" i="3"/>
  <c r="B5458" i="3"/>
  <c r="B5457" i="3"/>
  <c r="B5456" i="3"/>
  <c r="B5455" i="3"/>
  <c r="B5454" i="3"/>
  <c r="B5453" i="3"/>
  <c r="B5451" i="3"/>
  <c r="B5450" i="3"/>
  <c r="B5449" i="3"/>
  <c r="B5448" i="3"/>
  <c r="B5447" i="3"/>
  <c r="B5446" i="3"/>
  <c r="B5445" i="3"/>
  <c r="B5444" i="3"/>
  <c r="B5443" i="3"/>
  <c r="B5442" i="3"/>
  <c r="B5441" i="3"/>
  <c r="B5440" i="3"/>
  <c r="B5439" i="3"/>
  <c r="B5438" i="3"/>
  <c r="B5437" i="3"/>
  <c r="B5436" i="3"/>
  <c r="B5435" i="3"/>
  <c r="B5433" i="3"/>
  <c r="B5432" i="3"/>
  <c r="B5431" i="3"/>
  <c r="B5430" i="3"/>
  <c r="B5429" i="3"/>
  <c r="B5428" i="3"/>
  <c r="B5426" i="3"/>
  <c r="B5425" i="3"/>
  <c r="B5424" i="3"/>
  <c r="B5423" i="3"/>
  <c r="B5422" i="3"/>
  <c r="B5421" i="3"/>
  <c r="B5419" i="3"/>
  <c r="B5418" i="3"/>
  <c r="B5417" i="3"/>
  <c r="B5415" i="3"/>
  <c r="B5414" i="3"/>
  <c r="B5413" i="3"/>
  <c r="B5411" i="3"/>
  <c r="B5410" i="3"/>
  <c r="B5409" i="3"/>
  <c r="B5408" i="3"/>
  <c r="B5406" i="3"/>
  <c r="B5405" i="3"/>
  <c r="B5404" i="3"/>
  <c r="B5403" i="3"/>
  <c r="B5401" i="3"/>
  <c r="B5400" i="3"/>
  <c r="B5399" i="3"/>
  <c r="B5398" i="3"/>
  <c r="B5396" i="3"/>
  <c r="B5395" i="3"/>
  <c r="B5394" i="3"/>
  <c r="B5393" i="3"/>
  <c r="B5391" i="3"/>
  <c r="B5390" i="3"/>
  <c r="B5389" i="3"/>
  <c r="B5388" i="3"/>
  <c r="B5387" i="3"/>
  <c r="B5386" i="3"/>
  <c r="B5385" i="3"/>
  <c r="B5384" i="3"/>
  <c r="B5382" i="3"/>
  <c r="B5381" i="3"/>
  <c r="B5380" i="3"/>
  <c r="B5379" i="3"/>
  <c r="B5378" i="3"/>
  <c r="B5377" i="3"/>
  <c r="B5376" i="3"/>
  <c r="B5375" i="3"/>
  <c r="B5374" i="3"/>
  <c r="B5372" i="3"/>
  <c r="B5371" i="3"/>
  <c r="B5370" i="3"/>
  <c r="B5369" i="3"/>
  <c r="B5368" i="3"/>
  <c r="B5366" i="3"/>
  <c r="B5365" i="3"/>
  <c r="B5364" i="3"/>
  <c r="B5362" i="3"/>
  <c r="B5361" i="3"/>
  <c r="B5359" i="3"/>
  <c r="B5358" i="3"/>
  <c r="B5357" i="3"/>
  <c r="B5356" i="3"/>
  <c r="B5354" i="3"/>
  <c r="B5353" i="3"/>
  <c r="B5352" i="3"/>
  <c r="B5351" i="3"/>
  <c r="B5350" i="3"/>
  <c r="B5348" i="3"/>
  <c r="B5347" i="3"/>
  <c r="B5346" i="3"/>
  <c r="B5344" i="3"/>
  <c r="B5343" i="3"/>
  <c r="B5342" i="3"/>
  <c r="B5341" i="3"/>
  <c r="B5340" i="3"/>
  <c r="B5339" i="3"/>
  <c r="B5338" i="3"/>
  <c r="B5336" i="3"/>
  <c r="B5335" i="3"/>
  <c r="B5334" i="3"/>
  <c r="B5333" i="3"/>
  <c r="B5332" i="3"/>
  <c r="B5331" i="3"/>
  <c r="B5330" i="3"/>
  <c r="B5329" i="3"/>
  <c r="B5328" i="3"/>
  <c r="B5327" i="3"/>
  <c r="B5326" i="3"/>
  <c r="B5325" i="3"/>
  <c r="B5324" i="3"/>
  <c r="B5322" i="3"/>
  <c r="B5321" i="3"/>
  <c r="B5320" i="3"/>
  <c r="B5319" i="3"/>
  <c r="B5318" i="3"/>
  <c r="B5317" i="3"/>
  <c r="B5316" i="3"/>
  <c r="B5315" i="3"/>
  <c r="B5314" i="3"/>
  <c r="B5313" i="3"/>
  <c r="B5312" i="3"/>
  <c r="B5311" i="3"/>
  <c r="B5310" i="3"/>
  <c r="B5309" i="3"/>
  <c r="B5307" i="3"/>
  <c r="B5306" i="3"/>
  <c r="B5305" i="3"/>
  <c r="B5304" i="3"/>
  <c r="B5303" i="3"/>
  <c r="B5302" i="3"/>
  <c r="B5301" i="3"/>
  <c r="B5300" i="3"/>
  <c r="B5299" i="3"/>
  <c r="B5298" i="3"/>
  <c r="B5297" i="3"/>
  <c r="B5296" i="3"/>
  <c r="B5294" i="3"/>
  <c r="B5293" i="3"/>
  <c r="B5292" i="3"/>
  <c r="B5291" i="3"/>
  <c r="B5290" i="3"/>
  <c r="B5289" i="3"/>
  <c r="B5288" i="3"/>
  <c r="B5287" i="3"/>
  <c r="B5286" i="3"/>
  <c r="B5285" i="3"/>
  <c r="B5284" i="3"/>
  <c r="B5283" i="3"/>
  <c r="B5282" i="3"/>
  <c r="B5281" i="3"/>
  <c r="B5280" i="3"/>
  <c r="B5279" i="3"/>
  <c r="B5277" i="3"/>
  <c r="B5276" i="3"/>
  <c r="B5275" i="3"/>
  <c r="B5274" i="3"/>
  <c r="B5273" i="3"/>
  <c r="B5272" i="3"/>
  <c r="B5271" i="3"/>
  <c r="B5270" i="3"/>
  <c r="B5268" i="3"/>
  <c r="B5267" i="3"/>
  <c r="B5266" i="3"/>
  <c r="B5265" i="3"/>
  <c r="B5264" i="3"/>
  <c r="B5263" i="3"/>
  <c r="B5262" i="3"/>
  <c r="B5261" i="3"/>
  <c r="B5260" i="3"/>
  <c r="B5259" i="3"/>
  <c r="B5258" i="3"/>
  <c r="B5257" i="3"/>
  <c r="B5256" i="3"/>
  <c r="B5255" i="3"/>
  <c r="B5254" i="3"/>
  <c r="B5252" i="3"/>
  <c r="B5251" i="3"/>
  <c r="B5250" i="3"/>
  <c r="B5249" i="3"/>
  <c r="B5247" i="3"/>
  <c r="B5246" i="3"/>
  <c r="B5245" i="3"/>
  <c r="B5244" i="3"/>
  <c r="B5243" i="3"/>
  <c r="B5242" i="3"/>
  <c r="B5241" i="3"/>
  <c r="B5240" i="3"/>
  <c r="B5239" i="3"/>
  <c r="B5238" i="3"/>
  <c r="B5237" i="3"/>
  <c r="B5236" i="3"/>
  <c r="B5235" i="3"/>
  <c r="B5233" i="3"/>
  <c r="B5232" i="3"/>
  <c r="B5231" i="3"/>
  <c r="B5230" i="3"/>
  <c r="B5229" i="3"/>
  <c r="B5228" i="3"/>
  <c r="B5226" i="3"/>
  <c r="B5225" i="3"/>
  <c r="B5224" i="3"/>
  <c r="B5223" i="3"/>
  <c r="B5221" i="3"/>
  <c r="B5220" i="3"/>
  <c r="B5219" i="3"/>
  <c r="B5218" i="3"/>
  <c r="B5217" i="3"/>
  <c r="B5216" i="3"/>
  <c r="B5215" i="3"/>
  <c r="B5214" i="3"/>
  <c r="B5212" i="3"/>
  <c r="B5211" i="3"/>
  <c r="B5210" i="3"/>
  <c r="B5209" i="3"/>
  <c r="B5208" i="3"/>
  <c r="B5207" i="3"/>
  <c r="B5206" i="3"/>
  <c r="B5205" i="3"/>
  <c r="B5203" i="3"/>
  <c r="B5202" i="3"/>
  <c r="B5201" i="3"/>
  <c r="B5200" i="3"/>
  <c r="B5198" i="3"/>
  <c r="B5197" i="3"/>
  <c r="B5196" i="3"/>
  <c r="B5195" i="3"/>
  <c r="B5194" i="3"/>
  <c r="B5193" i="3"/>
  <c r="B5191" i="3"/>
  <c r="B5190" i="3"/>
  <c r="B5189" i="3"/>
  <c r="B5188" i="3"/>
  <c r="B5187" i="3"/>
  <c r="B5186" i="3"/>
  <c r="B5185" i="3"/>
  <c r="B5184" i="3"/>
  <c r="B5182" i="3"/>
  <c r="B5181" i="3"/>
  <c r="B5180" i="3"/>
  <c r="B5179" i="3"/>
  <c r="B5178" i="3"/>
  <c r="B5177" i="3"/>
  <c r="B5176" i="3"/>
  <c r="B5175" i="3"/>
  <c r="B5174" i="3"/>
  <c r="B5173" i="3"/>
  <c r="B5172" i="3"/>
  <c r="B5171" i="3"/>
  <c r="B5170" i="3"/>
  <c r="B5168" i="3"/>
  <c r="B5167" i="3"/>
  <c r="B5166" i="3"/>
  <c r="B5165" i="3"/>
  <c r="B5164" i="3"/>
  <c r="B5163" i="3"/>
  <c r="B5162" i="3"/>
  <c r="B5161" i="3"/>
  <c r="B5160" i="3"/>
  <c r="B5159" i="3"/>
  <c r="B5158" i="3"/>
  <c r="B5144" i="3"/>
  <c r="B5143" i="3"/>
  <c r="B5142" i="3"/>
  <c r="B5141" i="3"/>
  <c r="B5139" i="3"/>
  <c r="B5138" i="3"/>
  <c r="B5137" i="3"/>
  <c r="B5135" i="3"/>
  <c r="B5134" i="3"/>
  <c r="B5133" i="3"/>
  <c r="B5132" i="3"/>
  <c r="B5130" i="3"/>
  <c r="B5129" i="3"/>
  <c r="B5128" i="3"/>
  <c r="B5126" i="3"/>
  <c r="B5125" i="3"/>
  <c r="B5124" i="3"/>
  <c r="B5122" i="3"/>
  <c r="B5121" i="3"/>
  <c r="B5120" i="3"/>
  <c r="B5119" i="3"/>
  <c r="B5118" i="3"/>
  <c r="B5117" i="3"/>
  <c r="B5115" i="3"/>
  <c r="B5114" i="3"/>
  <c r="B5113" i="3"/>
  <c r="B5112" i="3"/>
  <c r="B5111" i="3"/>
  <c r="B5110" i="3"/>
  <c r="B5109" i="3"/>
  <c r="B5108" i="3"/>
  <c r="B5107" i="3"/>
  <c r="B5105" i="3"/>
  <c r="B5104" i="3"/>
  <c r="B5103" i="3"/>
  <c r="B5102" i="3"/>
  <c r="B5101" i="3"/>
  <c r="B5100" i="3"/>
  <c r="B5098" i="3"/>
  <c r="B5097" i="3"/>
  <c r="B5096" i="3"/>
  <c r="B5095" i="3"/>
  <c r="B5094" i="3"/>
  <c r="B5093" i="3"/>
  <c r="B5091" i="3"/>
  <c r="B5090" i="3"/>
  <c r="B5089" i="3"/>
  <c r="B5088" i="3"/>
  <c r="B5086" i="3"/>
  <c r="B5085" i="3"/>
  <c r="B5084" i="3"/>
  <c r="B5083" i="3"/>
  <c r="B5081" i="3"/>
  <c r="B5080" i="3"/>
  <c r="B5079" i="3"/>
  <c r="B5078" i="3"/>
  <c r="B5077" i="3"/>
  <c r="B5075" i="3"/>
  <c r="B5074" i="3"/>
  <c r="B5073" i="3"/>
  <c r="B5072" i="3"/>
  <c r="B5070" i="3"/>
  <c r="B5069" i="3"/>
  <c r="B5068" i="3"/>
  <c r="B5067" i="3"/>
  <c r="B5065" i="3"/>
  <c r="B5064" i="3"/>
  <c r="B5063" i="3"/>
  <c r="B5062" i="3"/>
  <c r="B5061" i="3"/>
  <c r="B5059" i="3"/>
  <c r="B5058" i="3"/>
  <c r="B5057" i="3"/>
  <c r="B5056" i="3"/>
  <c r="B5055" i="3"/>
  <c r="B5054" i="3"/>
  <c r="B5053" i="3"/>
  <c r="B5051" i="3"/>
  <c r="B5050" i="3"/>
  <c r="B5049" i="3"/>
  <c r="B5048" i="3"/>
  <c r="B5047" i="3"/>
  <c r="B5046" i="3"/>
  <c r="B5045" i="3"/>
  <c r="B5044" i="3"/>
  <c r="B5042" i="3"/>
  <c r="B5040" i="3"/>
  <c r="B5038" i="3"/>
  <c r="B5036" i="3"/>
  <c r="B5034" i="3"/>
  <c r="B5033" i="3"/>
  <c r="B5032" i="3"/>
  <c r="B5031" i="3"/>
  <c r="B5030" i="3"/>
  <c r="B5029" i="3"/>
  <c r="B5028" i="3"/>
  <c r="B5027" i="3"/>
  <c r="B5025" i="3"/>
  <c r="B5024" i="3"/>
  <c r="B5023" i="3"/>
  <c r="B5022" i="3"/>
  <c r="B5021" i="3"/>
  <c r="B5020" i="3"/>
  <c r="B5019" i="3"/>
  <c r="B5018" i="3"/>
  <c r="B5016" i="3"/>
  <c r="B5015" i="3"/>
  <c r="B5014" i="3"/>
  <c r="B5013" i="3"/>
  <c r="B5012" i="3"/>
  <c r="B5011" i="3"/>
  <c r="B5010" i="3"/>
  <c r="B5009" i="3"/>
  <c r="B5008" i="3"/>
  <c r="B5007" i="3"/>
  <c r="B5006" i="3"/>
  <c r="B5005" i="3"/>
  <c r="B5004" i="3"/>
  <c r="B5003" i="3"/>
  <c r="B5002" i="3"/>
  <c r="B5001" i="3"/>
  <c r="B5000" i="3"/>
  <c r="B4999" i="3"/>
  <c r="B4997" i="3"/>
  <c r="B4996" i="3"/>
  <c r="B4995" i="3"/>
  <c r="B4994" i="3"/>
  <c r="B4993" i="3"/>
  <c r="B4992" i="3"/>
  <c r="B4991" i="3"/>
  <c r="B4990" i="3"/>
  <c r="B4989" i="3"/>
  <c r="B4988" i="3"/>
  <c r="B4986" i="3"/>
  <c r="B4985" i="3"/>
  <c r="B4984" i="3"/>
  <c r="B4983" i="3"/>
  <c r="B4982" i="3"/>
  <c r="B4981" i="3"/>
  <c r="B4980" i="3"/>
  <c r="B4979" i="3"/>
  <c r="B4978" i="3"/>
  <c r="B4977" i="3"/>
  <c r="B4976" i="3"/>
  <c r="B4975" i="3"/>
  <c r="B4974" i="3"/>
  <c r="B4973" i="3"/>
  <c r="B4972" i="3"/>
  <c r="B4971" i="3"/>
  <c r="B4969" i="3"/>
  <c r="B4968" i="3"/>
  <c r="B4967" i="3"/>
  <c r="B4966" i="3"/>
  <c r="B4965" i="3"/>
  <c r="B4964" i="3"/>
  <c r="B4963" i="3"/>
  <c r="B4962" i="3"/>
  <c r="B4961" i="3"/>
  <c r="B4959" i="3"/>
  <c r="B4958" i="3"/>
  <c r="B4957" i="3"/>
  <c r="B4956" i="3"/>
  <c r="B4955" i="3"/>
  <c r="B4954" i="3"/>
  <c r="B4953" i="3"/>
  <c r="B4952" i="3"/>
  <c r="B4951" i="3"/>
  <c r="B4950" i="3"/>
  <c r="B4949" i="3"/>
  <c r="B4948" i="3"/>
  <c r="B4947" i="3"/>
  <c r="B4946" i="3"/>
  <c r="B4945" i="3"/>
  <c r="B4944" i="3"/>
  <c r="B4942" i="3"/>
  <c r="B4941" i="3"/>
  <c r="B4940" i="3"/>
  <c r="B4939" i="3"/>
  <c r="B4938" i="3"/>
  <c r="B4937" i="3"/>
  <c r="B4936" i="3"/>
  <c r="B4935" i="3"/>
  <c r="B4934" i="3"/>
  <c r="B4932" i="3"/>
  <c r="B4931" i="3"/>
  <c r="B4929" i="3"/>
  <c r="B4927" i="3"/>
  <c r="B4925" i="3"/>
  <c r="B4924" i="3"/>
  <c r="B4923" i="3"/>
  <c r="B4922" i="3"/>
  <c r="B4921" i="3"/>
  <c r="B4920" i="3"/>
  <c r="B4919" i="3"/>
  <c r="B4918" i="3"/>
  <c r="B4917" i="3"/>
  <c r="B4916" i="3"/>
  <c r="B4915" i="3"/>
  <c r="B4914" i="3"/>
  <c r="B4913" i="3"/>
  <c r="B4912" i="3"/>
  <c r="B4910" i="3"/>
  <c r="B4909" i="3"/>
  <c r="B4908" i="3"/>
  <c r="B4907" i="3"/>
  <c r="B4906" i="3"/>
  <c r="B4905" i="3"/>
  <c r="B4904" i="3"/>
  <c r="B4903" i="3"/>
  <c r="B4902" i="3"/>
  <c r="B4901" i="3"/>
  <c r="B4900" i="3"/>
  <c r="B4899" i="3"/>
  <c r="B4898" i="3"/>
  <c r="B4896" i="3"/>
  <c r="B4895" i="3"/>
  <c r="B4894" i="3"/>
  <c r="B4893" i="3"/>
  <c r="B4892" i="3"/>
  <c r="B4891" i="3"/>
  <c r="B4890" i="3"/>
  <c r="B4888" i="3"/>
  <c r="B4887" i="3"/>
  <c r="B4886" i="3"/>
  <c r="B4885" i="3"/>
  <c r="B4884" i="3"/>
  <c r="B4883" i="3"/>
  <c r="B4882" i="3"/>
  <c r="B4880" i="3"/>
  <c r="B4879" i="3"/>
  <c r="B4878" i="3"/>
  <c r="B4877" i="3"/>
  <c r="B4876" i="3"/>
  <c r="B4875" i="3"/>
  <c r="B4874" i="3"/>
  <c r="B4873" i="3"/>
  <c r="B4872" i="3"/>
  <c r="B4871" i="3"/>
  <c r="B4870" i="3"/>
  <c r="B4869" i="3"/>
  <c r="B4868" i="3"/>
  <c r="B4867" i="3"/>
  <c r="B4865" i="3"/>
  <c r="B4864" i="3"/>
  <c r="B4863" i="3"/>
  <c r="B4862" i="3"/>
  <c r="B4861" i="3"/>
  <c r="B4860" i="3"/>
  <c r="B4859" i="3"/>
  <c r="B4858" i="3"/>
  <c r="B4857" i="3"/>
  <c r="B4856" i="3"/>
  <c r="B4855" i="3"/>
  <c r="B4854" i="3"/>
  <c r="B4853" i="3"/>
  <c r="B4852" i="3"/>
  <c r="B4851" i="3"/>
  <c r="B4850" i="3"/>
  <c r="B4849" i="3"/>
  <c r="B4848" i="3"/>
  <c r="B4846" i="3"/>
  <c r="B4845" i="3"/>
  <c r="B4844" i="3"/>
  <c r="B4843" i="3"/>
  <c r="B4842" i="3"/>
  <c r="B4841" i="3"/>
  <c r="B4840" i="3"/>
  <c r="B4839" i="3"/>
  <c r="B4838" i="3"/>
  <c r="B4837" i="3"/>
  <c r="B4836" i="3"/>
  <c r="B4835" i="3"/>
  <c r="B4834" i="3"/>
  <c r="B4833" i="3"/>
  <c r="B4832" i="3"/>
  <c r="B4831" i="3"/>
  <c r="B4829" i="3"/>
  <c r="B4828" i="3"/>
  <c r="B4827" i="3"/>
  <c r="B4826" i="3"/>
  <c r="B4825" i="3"/>
  <c r="B4824" i="3"/>
  <c r="B4823" i="3"/>
  <c r="B4821" i="3"/>
  <c r="B4820" i="3"/>
  <c r="B4819" i="3"/>
  <c r="B4818" i="3"/>
  <c r="B4817" i="3"/>
  <c r="B4816" i="3"/>
  <c r="B4815" i="3"/>
  <c r="B4813" i="3"/>
  <c r="B4812" i="3"/>
  <c r="B4810" i="3"/>
  <c r="B4809" i="3"/>
  <c r="B4807" i="3"/>
  <c r="B4806" i="3"/>
  <c r="B4805" i="3"/>
  <c r="B4804" i="3"/>
  <c r="B4803" i="3"/>
  <c r="B4802" i="3"/>
  <c r="B4801" i="3"/>
  <c r="B4799" i="3"/>
  <c r="B4798" i="3"/>
  <c r="B4797" i="3"/>
  <c r="B4796" i="3"/>
  <c r="B4795" i="3"/>
  <c r="B4794" i="3"/>
  <c r="B4793" i="3"/>
  <c r="B4791" i="3"/>
  <c r="B4790" i="3"/>
  <c r="B4789" i="3"/>
  <c r="B4788" i="3"/>
  <c r="B4787" i="3"/>
  <c r="B4786" i="3"/>
  <c r="B4785" i="3"/>
  <c r="B4783" i="3"/>
  <c r="B4782" i="3"/>
  <c r="B4781" i="3"/>
  <c r="B4780" i="3"/>
  <c r="B4779" i="3"/>
  <c r="B4778" i="3"/>
  <c r="B4777" i="3"/>
  <c r="B4775" i="3"/>
  <c r="B4774" i="3"/>
  <c r="B4773" i="3"/>
  <c r="B4772" i="3"/>
  <c r="B4771" i="3"/>
  <c r="B4770" i="3"/>
  <c r="B4769" i="3"/>
  <c r="B4767" i="3"/>
  <c r="B4766" i="3"/>
  <c r="B4765" i="3"/>
  <c r="B4764" i="3"/>
  <c r="B4763" i="3"/>
  <c r="B4762" i="3"/>
  <c r="B4761" i="3"/>
  <c r="B4760" i="3"/>
  <c r="B4758" i="3"/>
  <c r="B4757" i="3"/>
  <c r="B4756" i="3"/>
  <c r="B4755" i="3"/>
  <c r="B4754" i="3"/>
  <c r="B4753" i="3"/>
  <c r="B4752" i="3"/>
  <c r="B4751" i="3"/>
  <c r="B4750" i="3"/>
  <c r="B4749" i="3"/>
  <c r="B4748" i="3"/>
  <c r="B4747" i="3"/>
  <c r="B4746" i="3"/>
  <c r="B4745" i="3"/>
  <c r="B4744" i="3"/>
  <c r="B4743" i="3"/>
  <c r="B4742" i="3"/>
  <c r="B4741" i="3"/>
  <c r="B4740" i="3"/>
  <c r="B4739" i="3"/>
  <c r="B4737" i="3"/>
  <c r="B4736" i="3"/>
  <c r="B4735" i="3"/>
  <c r="B4734" i="3"/>
  <c r="B4733" i="3"/>
  <c r="B4732" i="3"/>
  <c r="B4731" i="3"/>
  <c r="B4730" i="3"/>
  <c r="B4729" i="3"/>
  <c r="B4728" i="3"/>
  <c r="B4727" i="3"/>
  <c r="B4726" i="3"/>
  <c r="B4725" i="3"/>
  <c r="B4724" i="3"/>
  <c r="B4723" i="3"/>
  <c r="B4722" i="3"/>
  <c r="B4721" i="3"/>
  <c r="B4720" i="3"/>
  <c r="B4719" i="3"/>
  <c r="B4717" i="3"/>
  <c r="B4716" i="3"/>
  <c r="B4715" i="3"/>
  <c r="B4714" i="3"/>
  <c r="B4713" i="3"/>
  <c r="B4712" i="3"/>
  <c r="B4711" i="3"/>
  <c r="B4709" i="3"/>
  <c r="B4708" i="3"/>
  <c r="B4707" i="3"/>
  <c r="B4706" i="3"/>
  <c r="B4705" i="3"/>
  <c r="B4704" i="3"/>
  <c r="B4703" i="3"/>
  <c r="B4701" i="3"/>
  <c r="B4700" i="3"/>
  <c r="B4699" i="3"/>
  <c r="B4698" i="3"/>
  <c r="B4697" i="3"/>
  <c r="B4696" i="3"/>
  <c r="B4695" i="3"/>
  <c r="B4693" i="3"/>
  <c r="B4692" i="3"/>
  <c r="B4691" i="3"/>
  <c r="B4690" i="3"/>
  <c r="B4689" i="3"/>
  <c r="B4688" i="3"/>
  <c r="B4687" i="3"/>
  <c r="B4685" i="3"/>
  <c r="B4684" i="3"/>
  <c r="B4683" i="3"/>
  <c r="B4681" i="3"/>
  <c r="B4680" i="3"/>
  <c r="B4679" i="3"/>
  <c r="B4678" i="3"/>
  <c r="B4677" i="3"/>
  <c r="B4676" i="3"/>
  <c r="B4675" i="3"/>
  <c r="B4674" i="3"/>
  <c r="B4673" i="3"/>
  <c r="B4672" i="3"/>
  <c r="B4671" i="3"/>
  <c r="B4670" i="3"/>
  <c r="B4669" i="3"/>
  <c r="B4668" i="3"/>
  <c r="B4642" i="3"/>
  <c r="B4641" i="3"/>
  <c r="B4640" i="3"/>
  <c r="B4639" i="3"/>
  <c r="B4638" i="3"/>
  <c r="B4637" i="3"/>
  <c r="B4636" i="3"/>
  <c r="B4635" i="3"/>
  <c r="B4634" i="3"/>
  <c r="B4632" i="3"/>
  <c r="B4631" i="3"/>
  <c r="B4630" i="3"/>
  <c r="B4629" i="3"/>
  <c r="B4628" i="3"/>
  <c r="B4627" i="3"/>
  <c r="B4626" i="3"/>
  <c r="B4625" i="3"/>
  <c r="B4624" i="3"/>
  <c r="B4623" i="3"/>
  <c r="B4622" i="3"/>
  <c r="B4621" i="3"/>
  <c r="B4620" i="3"/>
  <c r="B4619" i="3"/>
  <c r="B4618" i="3"/>
  <c r="B4617" i="3"/>
  <c r="B4616" i="3"/>
  <c r="B4614" i="3"/>
  <c r="B4613" i="3"/>
  <c r="B4612" i="3"/>
  <c r="B4611" i="3"/>
  <c r="B4610" i="3"/>
  <c r="B4609" i="3"/>
  <c r="B4608" i="3"/>
  <c r="B4606" i="3"/>
  <c r="B4605" i="3"/>
  <c r="B4604" i="3"/>
  <c r="B4603" i="3"/>
  <c r="B4602" i="3"/>
  <c r="B4601" i="3"/>
  <c r="B4600" i="3"/>
  <c r="B4598" i="3"/>
  <c r="B4597" i="3"/>
  <c r="B4596" i="3"/>
  <c r="B4595" i="3"/>
  <c r="B4594" i="3"/>
  <c r="B4593" i="3"/>
  <c r="B4592" i="3"/>
  <c r="B4590" i="3"/>
  <c r="B4589" i="3"/>
  <c r="B4588" i="3"/>
  <c r="B4587" i="3"/>
  <c r="B4586" i="3"/>
  <c r="B4585" i="3"/>
  <c r="B4584" i="3"/>
  <c r="B4583" i="3"/>
  <c r="B4581" i="3"/>
  <c r="B4580" i="3"/>
  <c r="B4579" i="3"/>
  <c r="B4578" i="3"/>
  <c r="B4577" i="3"/>
  <c r="B4576" i="3"/>
  <c r="B4575" i="3"/>
  <c r="B4573" i="3"/>
  <c r="B4572" i="3"/>
  <c r="B4571" i="3"/>
  <c r="B4570" i="3"/>
  <c r="B4569" i="3"/>
  <c r="B4568" i="3"/>
  <c r="B4567" i="3"/>
  <c r="B4566" i="3"/>
  <c r="B4564" i="3"/>
  <c r="B4563" i="3"/>
  <c r="B4562" i="3"/>
  <c r="B4561" i="3"/>
  <c r="B4560" i="3"/>
  <c r="B4559" i="3"/>
  <c r="B4558" i="3"/>
  <c r="B4557" i="3"/>
  <c r="B4555" i="3"/>
  <c r="B4554" i="3"/>
  <c r="B4553" i="3"/>
  <c r="B4552" i="3"/>
  <c r="B4551" i="3"/>
  <c r="B4550" i="3"/>
  <c r="B4549" i="3"/>
  <c r="B4548" i="3"/>
  <c r="B4546" i="3"/>
  <c r="B4545" i="3"/>
  <c r="B4544" i="3"/>
  <c r="B4543" i="3"/>
  <c r="B4542" i="3"/>
  <c r="B4541" i="3"/>
  <c r="B4540" i="3"/>
  <c r="B4539" i="3"/>
  <c r="B4537" i="3"/>
  <c r="B4536" i="3"/>
  <c r="B4535" i="3"/>
  <c r="B4534" i="3"/>
  <c r="B4533" i="3"/>
  <c r="B4532" i="3"/>
  <c r="B4531" i="3"/>
  <c r="B4530" i="3"/>
  <c r="B4529" i="3"/>
  <c r="B4528" i="3"/>
  <c r="B4527" i="3"/>
  <c r="B4526" i="3"/>
  <c r="B4525" i="3"/>
  <c r="B4524" i="3"/>
  <c r="B4522" i="3"/>
  <c r="B4521" i="3"/>
  <c r="B4520" i="3"/>
  <c r="B4519" i="3"/>
  <c r="B4518" i="3"/>
  <c r="B4517" i="3"/>
  <c r="B4516" i="3"/>
  <c r="B4515" i="3"/>
  <c r="B4514" i="3"/>
  <c r="B4513" i="3"/>
  <c r="B4512" i="3"/>
  <c r="B4511" i="3"/>
  <c r="B4510" i="3"/>
  <c r="B4509" i="3"/>
  <c r="B4508" i="3"/>
  <c r="B4507" i="3"/>
  <c r="B4506" i="3"/>
  <c r="B4504" i="3"/>
  <c r="B4503" i="3"/>
  <c r="B4502" i="3"/>
  <c r="B4501" i="3"/>
  <c r="B4500" i="3"/>
  <c r="B4499" i="3"/>
  <c r="B4498" i="3"/>
  <c r="B4497" i="3"/>
  <c r="B4496" i="3"/>
  <c r="B4495" i="3"/>
  <c r="B4494" i="3"/>
  <c r="B4493" i="3"/>
  <c r="B4492" i="3"/>
  <c r="B4491" i="3"/>
  <c r="B4490" i="3"/>
  <c r="B4489" i="3"/>
  <c r="B4488" i="3"/>
  <c r="B4486" i="3"/>
  <c r="B4485" i="3"/>
  <c r="B4484" i="3"/>
  <c r="B4483" i="3"/>
  <c r="B4482" i="3"/>
  <c r="B4481" i="3"/>
  <c r="B4480" i="3"/>
  <c r="B4479" i="3"/>
  <c r="B4478" i="3"/>
  <c r="B4477" i="3"/>
  <c r="B4476" i="3"/>
  <c r="B4475" i="3"/>
  <c r="B4474" i="3"/>
  <c r="B4472" i="3"/>
  <c r="B4471" i="3"/>
  <c r="B4470" i="3"/>
  <c r="B4469" i="3"/>
  <c r="B4468" i="3"/>
  <c r="B4467" i="3"/>
  <c r="B4466" i="3"/>
  <c r="B4465" i="3"/>
  <c r="B4464" i="3"/>
  <c r="B4463" i="3"/>
  <c r="B4462" i="3"/>
  <c r="B4461" i="3"/>
  <c r="B4460" i="3"/>
  <c r="B4458" i="3"/>
  <c r="B4457" i="3"/>
  <c r="B4456" i="3"/>
  <c r="B4455" i="3"/>
  <c r="B4454" i="3"/>
  <c r="B4453" i="3"/>
  <c r="B4452" i="3"/>
  <c r="B4451" i="3"/>
  <c r="B4450" i="3"/>
  <c r="B4449" i="3"/>
  <c r="B4448" i="3"/>
  <c r="B4447" i="3"/>
  <c r="B4446" i="3"/>
  <c r="B4444" i="3"/>
  <c r="B4443" i="3"/>
  <c r="B4442" i="3"/>
  <c r="B4441" i="3"/>
  <c r="B4440" i="3"/>
  <c r="B4439" i="3"/>
  <c r="B4438" i="3"/>
  <c r="B4437" i="3"/>
  <c r="B4436" i="3"/>
  <c r="B4435" i="3"/>
  <c r="B4434" i="3"/>
  <c r="B4433" i="3"/>
  <c r="B4432" i="3"/>
  <c r="B4430" i="3"/>
  <c r="B4429" i="3"/>
  <c r="B4428" i="3"/>
  <c r="B4427" i="3"/>
  <c r="B4426" i="3"/>
  <c r="B4425" i="3"/>
  <c r="B4424" i="3"/>
  <c r="B4423" i="3"/>
  <c r="B4421" i="3"/>
  <c r="B4420" i="3"/>
  <c r="B4419" i="3"/>
  <c r="B4418" i="3"/>
  <c r="B4417" i="3"/>
  <c r="B4416" i="3"/>
  <c r="B4415" i="3"/>
  <c r="B4414" i="3"/>
  <c r="B4412" i="3"/>
  <c r="B4411" i="3"/>
  <c r="B4410" i="3"/>
  <c r="B4409" i="3"/>
  <c r="B4408" i="3"/>
  <c r="B4407" i="3"/>
  <c r="B4406" i="3"/>
  <c r="B4405" i="3"/>
  <c r="B4403" i="3"/>
  <c r="B4402" i="3"/>
  <c r="B4401" i="3"/>
  <c r="B4400" i="3"/>
  <c r="B4399" i="3"/>
  <c r="B4398" i="3"/>
  <c r="B4397" i="3"/>
  <c r="B4396" i="3"/>
  <c r="B4394" i="3"/>
  <c r="B4393" i="3"/>
  <c r="B4392" i="3"/>
  <c r="B4391" i="3"/>
  <c r="B4390" i="3"/>
  <c r="B4389" i="3"/>
  <c r="B4388" i="3"/>
  <c r="B4387" i="3"/>
  <c r="B4385" i="3"/>
  <c r="B4384" i="3"/>
  <c r="B4383" i="3"/>
  <c r="B4382" i="3"/>
  <c r="B4381" i="3"/>
  <c r="B4380" i="3"/>
  <c r="B4379" i="3"/>
  <c r="B4378" i="3"/>
  <c r="B4376" i="3"/>
  <c r="B4375" i="3"/>
  <c r="B4374" i="3"/>
  <c r="B4373" i="3"/>
  <c r="B4372" i="3"/>
  <c r="B4371" i="3"/>
  <c r="B4370" i="3"/>
  <c r="B4369" i="3"/>
  <c r="B4368" i="3"/>
  <c r="B4367" i="3"/>
  <c r="B4366" i="3"/>
  <c r="B4365" i="3"/>
  <c r="B4364" i="3"/>
  <c r="B4363" i="3"/>
  <c r="B4362" i="3"/>
  <c r="B4361" i="3"/>
  <c r="B4360" i="3"/>
  <c r="B4359" i="3"/>
  <c r="B4358" i="3"/>
  <c r="B4357" i="3"/>
  <c r="B4356" i="3"/>
  <c r="B4355" i="3"/>
  <c r="B4353" i="3"/>
  <c r="B4352" i="3"/>
  <c r="B4351" i="3"/>
  <c r="B4350" i="3"/>
  <c r="B4349" i="3"/>
  <c r="B4348" i="3"/>
  <c r="B4347" i="3"/>
  <c r="B4346" i="3"/>
  <c r="B4345" i="3"/>
  <c r="B4344" i="3"/>
  <c r="B4343" i="3"/>
  <c r="B4342" i="3"/>
  <c r="B4341" i="3"/>
  <c r="B4340" i="3"/>
  <c r="B4339" i="3"/>
  <c r="B4338" i="3"/>
  <c r="B4337" i="3"/>
  <c r="B4336" i="3"/>
  <c r="B4335" i="3"/>
  <c r="B4334" i="3"/>
  <c r="B4333" i="3"/>
  <c r="B4332" i="3"/>
  <c r="B4330" i="3"/>
  <c r="B4329" i="3"/>
  <c r="B4328" i="3"/>
  <c r="B4327" i="3"/>
  <c r="B4326" i="3"/>
  <c r="B4325" i="3"/>
  <c r="B4324" i="3"/>
  <c r="B4323" i="3"/>
  <c r="B4322" i="3"/>
  <c r="B4321" i="3"/>
  <c r="B4320" i="3"/>
  <c r="B4319" i="3"/>
  <c r="B4318" i="3"/>
  <c r="B4317" i="3"/>
  <c r="B4316" i="3"/>
  <c r="B4315" i="3"/>
  <c r="B4314" i="3"/>
  <c r="B4313" i="3"/>
  <c r="B4312" i="3"/>
  <c r="B4310" i="3"/>
  <c r="B4309" i="3"/>
  <c r="B4308" i="3"/>
  <c r="B4307" i="3"/>
  <c r="B4306" i="3"/>
  <c r="B4305" i="3"/>
  <c r="B4304" i="3"/>
  <c r="B4303" i="3"/>
  <c r="B4302" i="3"/>
  <c r="B4301" i="3"/>
  <c r="B4300" i="3"/>
  <c r="B4299" i="3"/>
  <c r="B4298" i="3"/>
  <c r="B4297" i="3"/>
  <c r="B4296" i="3"/>
  <c r="B4295" i="3"/>
  <c r="B4294" i="3"/>
  <c r="B4293" i="3"/>
  <c r="B4292" i="3"/>
  <c r="B4290" i="3"/>
  <c r="B4289" i="3"/>
  <c r="B4288" i="3"/>
  <c r="B4287" i="3"/>
  <c r="B4286" i="3"/>
  <c r="B4285" i="3"/>
  <c r="B4284" i="3"/>
  <c r="B4283" i="3"/>
  <c r="B4281" i="3"/>
  <c r="B4280" i="3"/>
  <c r="B4279" i="3"/>
  <c r="B4278" i="3"/>
  <c r="B4277" i="3"/>
  <c r="B4276" i="3"/>
  <c r="B4275" i="3"/>
  <c r="B4273" i="3"/>
  <c r="B4272" i="3"/>
  <c r="B4271" i="3"/>
  <c r="B4270" i="3"/>
  <c r="B4269" i="3"/>
  <c r="B4268" i="3"/>
  <c r="B4267" i="3"/>
  <c r="B4265" i="3"/>
  <c r="B4264" i="3"/>
  <c r="B4263" i="3"/>
  <c r="B4262" i="3"/>
  <c r="B4261" i="3"/>
  <c r="B4260" i="3"/>
  <c r="B4259" i="3"/>
  <c r="B4257" i="3"/>
  <c r="B4256" i="3"/>
  <c r="B4255" i="3"/>
  <c r="B4254" i="3"/>
  <c r="B4253" i="3"/>
  <c r="B4252" i="3"/>
  <c r="B4251" i="3"/>
  <c r="B4249" i="3"/>
  <c r="B4248" i="3"/>
  <c r="B4247" i="3"/>
  <c r="B4246" i="3"/>
  <c r="B4245" i="3"/>
  <c r="B4244" i="3"/>
  <c r="B4243" i="3"/>
  <c r="B4241" i="3"/>
  <c r="B4240" i="3"/>
  <c r="B4239" i="3"/>
  <c r="B4238" i="3"/>
  <c r="B4237" i="3"/>
  <c r="B4236" i="3"/>
  <c r="B4235" i="3"/>
  <c r="B4234" i="3"/>
  <c r="B4232" i="3"/>
  <c r="B4231" i="3"/>
  <c r="B4230" i="3"/>
  <c r="B4229" i="3"/>
  <c r="B4228" i="3"/>
  <c r="B4227" i="3"/>
  <c r="B4226" i="3"/>
  <c r="B4225" i="3"/>
  <c r="B4223" i="3"/>
  <c r="B4222" i="3"/>
  <c r="B4221" i="3"/>
  <c r="B4220" i="3"/>
  <c r="B4219" i="3"/>
  <c r="B4218" i="3"/>
  <c r="B4217" i="3"/>
  <c r="B4216" i="3"/>
  <c r="B4214" i="3"/>
  <c r="B4213" i="3"/>
  <c r="B4212" i="3"/>
  <c r="B4211" i="3"/>
  <c r="B4210" i="3"/>
  <c r="B4209" i="3"/>
  <c r="B4208" i="3"/>
  <c r="B4206" i="3"/>
  <c r="B4205" i="3"/>
  <c r="B4204" i="3"/>
  <c r="B4203" i="3"/>
  <c r="B4202" i="3"/>
  <c r="B4201" i="3"/>
  <c r="B4200" i="3"/>
  <c r="B4198" i="3"/>
  <c r="B4197" i="3"/>
  <c r="B4196" i="3"/>
  <c r="B4195" i="3"/>
  <c r="B4194" i="3"/>
  <c r="B4193" i="3"/>
  <c r="B4192" i="3"/>
  <c r="B4190" i="3"/>
  <c r="B4189" i="3"/>
  <c r="B4188" i="3"/>
  <c r="B4187" i="3"/>
  <c r="B4186" i="3"/>
  <c r="B4185" i="3"/>
  <c r="B4184" i="3"/>
  <c r="B4183" i="3"/>
  <c r="B4181" i="3"/>
  <c r="B4180" i="3"/>
  <c r="B4179" i="3"/>
  <c r="B4178" i="3"/>
  <c r="B4177" i="3"/>
  <c r="B4176" i="3"/>
  <c r="B4175" i="3"/>
  <c r="B4174" i="3"/>
  <c r="B4172" i="3"/>
  <c r="B4170" i="3"/>
  <c r="B4141" i="3"/>
  <c r="B4140" i="3"/>
  <c r="B4139" i="3"/>
  <c r="B4138" i="3"/>
  <c r="B4137" i="3"/>
  <c r="B4136" i="3"/>
  <c r="B4134" i="3"/>
  <c r="B4133" i="3"/>
  <c r="B4132" i="3"/>
  <c r="B4131" i="3"/>
  <c r="B4130" i="3"/>
  <c r="B4129" i="3"/>
  <c r="B4128" i="3"/>
  <c r="B4127" i="3"/>
  <c r="B4126" i="3"/>
  <c r="B4125" i="3"/>
  <c r="B4124" i="3"/>
  <c r="B4123" i="3"/>
  <c r="B4121" i="3"/>
  <c r="B4120" i="3"/>
  <c r="B4119" i="3"/>
  <c r="B4118" i="3"/>
  <c r="B4117" i="3"/>
  <c r="B4116" i="3"/>
  <c r="B4115" i="3"/>
  <c r="B4114" i="3"/>
  <c r="B4113" i="3"/>
  <c r="B4112" i="3"/>
  <c r="B4111" i="3"/>
  <c r="B4110" i="3"/>
  <c r="B4108" i="3"/>
  <c r="B4107" i="3"/>
  <c r="B4106" i="3"/>
  <c r="B4105" i="3"/>
  <c r="B4104" i="3"/>
  <c r="B4103" i="3"/>
  <c r="B4102" i="3"/>
  <c r="B4101" i="3"/>
  <c r="B4100" i="3"/>
  <c r="B4099" i="3"/>
  <c r="B4098" i="3"/>
  <c r="B4097" i="3"/>
  <c r="B4096" i="3"/>
  <c r="B4093" i="3"/>
  <c r="B4092" i="3"/>
  <c r="B4087" i="3"/>
  <c r="B4086" i="3"/>
  <c r="B4085" i="3"/>
  <c r="B4082" i="3"/>
  <c r="B4080" i="3"/>
  <c r="B4079" i="3"/>
  <c r="B4078" i="3"/>
  <c r="B4077" i="3"/>
  <c r="B4076" i="3"/>
  <c r="B4075" i="3"/>
  <c r="B4074" i="3"/>
  <c r="B4073" i="3"/>
  <c r="B4072" i="3"/>
  <c r="B4071" i="3"/>
  <c r="B4070" i="3"/>
  <c r="B4069" i="3"/>
  <c r="B4068" i="3"/>
  <c r="B4063" i="3"/>
  <c r="B4062" i="3"/>
  <c r="B4061" i="3"/>
  <c r="B4060" i="3"/>
  <c r="B4059" i="3"/>
  <c r="B4058" i="3"/>
  <c r="B4057" i="3"/>
  <c r="B4056" i="3"/>
  <c r="B4055" i="3"/>
  <c r="B4054" i="3"/>
  <c r="B4053" i="3"/>
  <c r="B4052" i="3"/>
  <c r="B4051" i="3"/>
  <c r="B4050" i="3"/>
  <c r="B4049" i="3"/>
  <c r="B4048" i="3"/>
  <c r="B4047" i="3"/>
  <c r="B4046" i="3"/>
  <c r="B4045" i="3"/>
  <c r="B4044" i="3"/>
  <c r="B4043" i="3"/>
  <c r="B4038" i="3"/>
  <c r="B4037" i="3"/>
  <c r="B4036" i="3"/>
  <c r="B4035" i="3"/>
  <c r="B4034" i="3"/>
  <c r="B4033" i="3"/>
  <c r="B4032" i="3"/>
  <c r="B4031" i="3"/>
  <c r="B4030" i="3"/>
  <c r="B4029" i="3"/>
  <c r="B4028" i="3"/>
  <c r="B4027" i="3"/>
  <c r="B4026" i="3"/>
  <c r="B4025" i="3"/>
  <c r="B4024" i="3"/>
  <c r="B4023" i="3"/>
  <c r="B4022" i="3"/>
  <c r="B4021" i="3"/>
  <c r="B4020" i="3"/>
  <c r="B4019" i="3"/>
  <c r="B4018" i="3"/>
  <c r="B4017" i="3"/>
  <c r="B4012" i="3"/>
  <c r="B4011" i="3"/>
  <c r="B4010" i="3"/>
  <c r="B4009" i="3"/>
  <c r="B4008" i="3"/>
  <c r="B4007" i="3"/>
  <c r="B4006" i="3"/>
  <c r="B4005" i="3"/>
  <c r="B4004" i="3"/>
  <c r="B4003" i="3"/>
  <c r="B4002" i="3"/>
  <c r="B4001" i="3"/>
  <c r="B4000" i="3"/>
  <c r="B3999" i="3"/>
  <c r="B3998" i="3"/>
  <c r="B3997" i="3"/>
  <c r="B3996" i="3"/>
  <c r="B3995" i="3"/>
  <c r="B3994" i="3"/>
  <c r="B3993" i="3"/>
  <c r="B3992" i="3"/>
  <c r="B3991" i="3"/>
  <c r="B3989" i="3"/>
  <c r="B3988" i="3"/>
  <c r="B3987" i="3"/>
  <c r="B3986" i="3"/>
  <c r="B3985" i="3"/>
  <c r="B3984" i="3"/>
  <c r="B3983" i="3"/>
  <c r="B3982" i="3"/>
  <c r="B3981" i="3"/>
  <c r="B3980" i="3"/>
  <c r="B3979" i="3"/>
  <c r="B3978" i="3"/>
  <c r="B3977" i="3"/>
  <c r="B3976" i="3"/>
  <c r="B3974" i="3"/>
  <c r="B3973" i="3"/>
  <c r="B3972" i="3"/>
  <c r="B3971" i="3"/>
  <c r="B3970" i="3"/>
  <c r="B3969" i="3"/>
  <c r="B3968" i="3"/>
  <c r="B3967" i="3"/>
  <c r="B3966" i="3"/>
  <c r="B3965" i="3"/>
  <c r="B3964" i="3"/>
  <c r="B3963" i="3"/>
  <c r="B3962" i="3"/>
  <c r="B3960" i="3"/>
  <c r="B3959" i="3"/>
  <c r="B3958" i="3"/>
  <c r="B3956" i="3"/>
  <c r="B3955" i="3"/>
  <c r="B3953" i="3"/>
  <c r="B3952" i="3"/>
  <c r="B3951" i="3"/>
  <c r="B3950" i="3"/>
  <c r="B3948" i="3"/>
  <c r="B3947" i="3"/>
  <c r="B3946" i="3"/>
  <c r="B3945" i="3"/>
  <c r="B3943" i="3"/>
  <c r="B3942" i="3"/>
  <c r="B3941" i="3"/>
  <c r="B3940" i="3"/>
  <c r="B3938" i="3"/>
  <c r="B3937" i="3"/>
  <c r="B3936" i="3"/>
  <c r="B3935" i="3"/>
  <c r="B3933" i="3"/>
  <c r="B3932" i="3"/>
  <c r="B3931" i="3"/>
  <c r="B3929" i="3"/>
  <c r="B3928" i="3"/>
  <c r="B3927" i="3"/>
  <c r="B3925" i="3"/>
  <c r="B3924" i="3"/>
  <c r="B3923" i="3"/>
  <c r="B3921" i="3"/>
  <c r="B3920" i="3"/>
  <c r="B3919" i="3"/>
  <c r="B3917" i="3"/>
  <c r="B3916" i="3"/>
  <c r="B3915" i="3"/>
  <c r="B3913" i="3"/>
  <c r="B3912" i="3"/>
  <c r="B3911" i="3"/>
  <c r="B3909" i="3"/>
  <c r="B3908" i="3"/>
  <c r="B3906" i="3"/>
  <c r="B3905" i="3"/>
  <c r="B3904" i="3"/>
  <c r="B3902" i="3"/>
  <c r="B3901" i="3"/>
  <c r="B3900" i="3"/>
  <c r="B3898" i="3"/>
  <c r="B3897" i="3"/>
  <c r="B3896" i="3"/>
  <c r="B3895" i="3"/>
  <c r="B3893" i="3"/>
  <c r="B3892" i="3"/>
  <c r="B3891" i="3"/>
  <c r="B3889" i="3"/>
  <c r="B3888" i="3"/>
  <c r="B3887" i="3"/>
  <c r="B3885" i="3"/>
  <c r="B3884" i="3"/>
  <c r="B3883" i="3"/>
  <c r="B3881" i="3"/>
  <c r="B3880" i="3"/>
  <c r="B3879" i="3"/>
  <c r="B3877" i="3"/>
  <c r="B3876" i="3"/>
  <c r="B3875" i="3"/>
  <c r="B3873" i="3"/>
  <c r="B3872" i="3"/>
  <c r="B3871" i="3"/>
  <c r="B3869" i="3"/>
  <c r="B3868" i="3"/>
  <c r="B3867" i="3"/>
  <c r="B3866" i="3"/>
  <c r="B3865" i="3"/>
  <c r="B3863" i="3"/>
  <c r="B3862" i="3"/>
  <c r="B3861" i="3"/>
  <c r="B3860" i="3"/>
  <c r="B3858" i="3"/>
  <c r="B3857" i="3"/>
  <c r="B3856" i="3"/>
  <c r="B3855" i="3"/>
  <c r="B3854" i="3"/>
  <c r="B3852" i="3"/>
  <c r="B3851" i="3"/>
  <c r="B3850" i="3"/>
  <c r="B3848" i="3"/>
  <c r="B3847" i="3"/>
  <c r="B3846" i="3"/>
  <c r="B3844" i="3"/>
  <c r="B3843" i="3"/>
  <c r="B3842" i="3"/>
  <c r="B3841" i="3"/>
  <c r="B3840" i="3"/>
  <c r="B3839" i="3"/>
  <c r="B3837" i="3"/>
  <c r="B3836" i="3"/>
  <c r="B3835" i="3"/>
  <c r="B3834" i="3"/>
  <c r="B3833" i="3"/>
  <c r="B3832" i="3"/>
  <c r="B3830" i="3"/>
  <c r="B3829" i="3"/>
  <c r="B3828" i="3"/>
  <c r="B3827" i="3"/>
  <c r="B3826" i="3"/>
  <c r="B3825" i="3"/>
  <c r="B3823" i="3"/>
  <c r="B3822" i="3"/>
  <c r="B3821" i="3"/>
  <c r="B3819" i="3"/>
  <c r="B3818" i="3"/>
  <c r="B3817" i="3"/>
  <c r="B3815" i="3"/>
  <c r="B3814" i="3"/>
  <c r="B3813" i="3"/>
  <c r="B3811" i="3"/>
  <c r="B3810" i="3"/>
  <c r="B3809" i="3"/>
  <c r="B3807" i="3"/>
  <c r="B3806" i="3"/>
  <c r="B3804" i="3"/>
  <c r="B3803" i="3"/>
  <c r="B3801" i="3"/>
  <c r="B3800" i="3"/>
  <c r="B3799" i="3"/>
  <c r="B3797" i="3"/>
  <c r="B3796" i="3"/>
  <c r="B3795" i="3"/>
  <c r="B3793" i="3"/>
  <c r="B3792" i="3"/>
  <c r="B3791" i="3"/>
  <c r="B3789" i="3"/>
  <c r="B3788" i="3"/>
  <c r="B3787" i="3"/>
  <c r="B3785" i="3"/>
  <c r="B3784" i="3"/>
  <c r="B3782" i="3"/>
  <c r="B3781" i="3"/>
  <c r="B3779" i="3"/>
  <c r="B3778" i="3"/>
  <c r="B3777" i="3"/>
  <c r="B3775" i="3"/>
  <c r="B3774" i="3"/>
  <c r="B3772" i="3"/>
  <c r="B3771" i="3"/>
  <c r="B3770" i="3"/>
  <c r="B3769" i="3"/>
  <c r="B3768" i="3"/>
  <c r="B3766" i="3"/>
  <c r="B3765" i="3"/>
  <c r="B3763" i="3"/>
  <c r="B3762" i="3"/>
  <c r="B3760" i="3"/>
  <c r="B3759" i="3"/>
  <c r="B3757" i="3"/>
  <c r="B3756" i="3"/>
  <c r="B3755" i="3"/>
  <c r="B3753" i="3"/>
  <c r="B3752" i="3"/>
  <c r="B3751" i="3"/>
  <c r="B3749" i="3"/>
  <c r="B3748" i="3"/>
  <c r="B3747" i="3"/>
  <c r="B3746" i="3"/>
  <c r="B3745" i="3"/>
  <c r="B3743" i="3"/>
  <c r="B3742" i="3"/>
  <c r="B3741" i="3"/>
  <c r="B3740" i="3"/>
  <c r="B3739" i="3"/>
  <c r="B3737" i="3"/>
  <c r="B3736" i="3"/>
  <c r="B3735" i="3"/>
  <c r="B3733" i="3"/>
  <c r="B3732" i="3"/>
  <c r="B3731" i="3"/>
  <c r="B3729" i="3"/>
  <c r="B3728" i="3"/>
  <c r="B3727" i="3"/>
  <c r="B3726" i="3"/>
  <c r="B3725" i="3"/>
  <c r="B3723" i="3"/>
  <c r="B3722" i="3"/>
  <c r="B3721" i="3"/>
  <c r="B3720" i="3"/>
  <c r="B3719" i="3"/>
  <c r="B3717" i="3"/>
  <c r="B3716" i="3"/>
  <c r="B3715" i="3"/>
  <c r="B3713" i="3"/>
  <c r="B3712" i="3"/>
  <c r="B3711" i="3"/>
  <c r="B3710" i="3"/>
  <c r="B3708" i="3"/>
  <c r="B3707" i="3"/>
  <c r="B3706" i="3"/>
  <c r="B3704" i="3"/>
  <c r="B3703" i="3"/>
  <c r="B3702" i="3"/>
  <c r="B3700" i="3"/>
  <c r="B3699" i="3"/>
  <c r="B3698" i="3"/>
  <c r="B3696" i="3"/>
  <c r="B3695" i="3"/>
  <c r="B3694" i="3"/>
  <c r="B3692" i="3"/>
  <c r="B3691" i="3"/>
  <c r="B3690" i="3"/>
  <c r="B3688" i="3"/>
  <c r="B3687" i="3"/>
  <c r="B3686" i="3"/>
  <c r="B3685" i="3"/>
  <c r="B3683" i="3"/>
  <c r="B3682" i="3"/>
  <c r="B3681" i="3"/>
  <c r="B3680" i="3"/>
  <c r="B3678" i="3"/>
  <c r="B3676" i="3"/>
  <c r="B3675" i="3"/>
  <c r="B3673" i="3"/>
  <c r="B3672" i="3"/>
  <c r="B3671" i="3"/>
  <c r="B3669" i="3"/>
  <c r="B3668" i="3"/>
  <c r="B3667" i="3"/>
  <c r="B3665" i="3"/>
  <c r="B3664" i="3"/>
  <c r="B3663" i="3"/>
  <c r="B3662" i="3"/>
  <c r="B3661" i="3"/>
  <c r="B3659" i="3"/>
  <c r="B3658" i="3"/>
  <c r="B3657" i="3"/>
  <c r="B3656" i="3"/>
  <c r="B3655" i="3"/>
  <c r="B3654" i="3"/>
  <c r="B3652" i="3"/>
  <c r="B3651" i="3"/>
  <c r="B3650" i="3"/>
  <c r="B3649" i="3"/>
  <c r="B3648" i="3"/>
  <c r="B3647" i="3"/>
  <c r="B3646" i="3"/>
  <c r="B3644" i="3"/>
  <c r="B3643" i="3"/>
  <c r="B3642" i="3"/>
  <c r="B3641" i="3"/>
  <c r="B3640" i="3"/>
  <c r="B3639" i="3"/>
  <c r="B3638" i="3"/>
  <c r="B3637" i="3"/>
  <c r="B3635" i="3"/>
  <c r="B3634" i="3"/>
  <c r="B3633" i="3"/>
  <c r="B3631" i="3"/>
  <c r="B3630" i="3"/>
  <c r="B3629" i="3"/>
  <c r="B3628" i="3"/>
  <c r="B3627" i="3"/>
  <c r="B3626" i="3"/>
  <c r="B3625" i="3"/>
  <c r="B3623" i="3"/>
  <c r="B3622" i="3"/>
  <c r="B3621" i="3"/>
  <c r="B3620" i="3"/>
  <c r="B3619" i="3"/>
  <c r="B3618" i="3"/>
  <c r="B3617" i="3"/>
  <c r="B3616" i="3"/>
  <c r="B3614" i="3"/>
  <c r="B3612" i="3"/>
  <c r="B3610" i="3"/>
  <c r="B3609" i="3"/>
  <c r="B3608" i="3"/>
  <c r="B3607" i="3"/>
  <c r="B3606" i="3"/>
  <c r="B3605" i="3"/>
  <c r="B3603" i="3"/>
  <c r="B3602" i="3"/>
  <c r="B3601" i="3"/>
  <c r="B3600" i="3"/>
  <c r="B3599" i="3"/>
  <c r="B3598" i="3"/>
  <c r="B3596" i="3"/>
  <c r="B3595" i="3"/>
  <c r="B3594" i="3"/>
  <c r="B3593" i="3"/>
  <c r="B3591" i="3"/>
  <c r="B3590" i="3"/>
  <c r="B3589" i="3"/>
  <c r="B3588" i="3"/>
  <c r="B3586" i="3"/>
  <c r="B3585" i="3"/>
  <c r="B3584" i="3"/>
  <c r="B3583" i="3"/>
  <c r="B3581" i="3"/>
  <c r="B3580" i="3"/>
  <c r="B3579" i="3"/>
  <c r="B3578" i="3"/>
  <c r="B3576" i="3"/>
  <c r="B3575" i="3"/>
  <c r="B3573" i="3"/>
  <c r="B3572" i="3"/>
  <c r="B3571" i="3"/>
  <c r="B3569" i="3"/>
  <c r="B3568" i="3"/>
  <c r="B3567" i="3"/>
  <c r="B3565" i="3"/>
  <c r="B3564" i="3"/>
  <c r="B3563" i="3"/>
  <c r="B3561" i="3"/>
  <c r="B3560" i="3"/>
  <c r="B3558" i="3"/>
  <c r="B3557" i="3"/>
  <c r="B3556" i="3"/>
  <c r="B3555" i="3"/>
  <c r="B3552" i="3"/>
  <c r="B3551" i="3"/>
  <c r="B3550" i="3"/>
  <c r="B3548" i="3"/>
  <c r="B3547" i="3"/>
  <c r="B3546" i="3"/>
  <c r="B3545" i="3"/>
  <c r="B3543" i="3"/>
  <c r="B3542" i="3"/>
  <c r="B3541" i="3"/>
  <c r="B3539" i="3"/>
  <c r="B3538" i="3"/>
  <c r="B3537" i="3"/>
  <c r="B3536" i="3"/>
  <c r="B3535" i="3"/>
  <c r="B3534" i="3"/>
  <c r="B3532" i="3"/>
  <c r="B3531" i="3"/>
  <c r="B3530" i="3"/>
  <c r="B3529" i="3"/>
  <c r="B3528" i="3"/>
  <c r="B3527" i="3"/>
  <c r="B3526" i="3"/>
  <c r="B3524" i="3"/>
  <c r="B3523" i="3"/>
  <c r="B3522" i="3"/>
  <c r="B3521" i="3"/>
  <c r="B3520" i="3"/>
  <c r="B3519" i="3"/>
  <c r="B3517" i="3"/>
  <c r="B3516" i="3"/>
  <c r="B3515" i="3"/>
  <c r="B3513" i="3"/>
  <c r="B3512" i="3"/>
  <c r="B3511" i="3"/>
  <c r="B3509" i="3"/>
  <c r="B3508" i="3"/>
  <c r="B3507" i="3"/>
  <c r="B3506" i="3"/>
  <c r="B3505" i="3"/>
  <c r="B3503" i="3"/>
  <c r="B3502" i="3"/>
  <c r="B3501" i="3"/>
  <c r="B3500" i="3"/>
  <c r="B3499" i="3"/>
  <c r="B3498" i="3"/>
  <c r="B3497" i="3"/>
  <c r="B3495" i="3"/>
  <c r="B3494" i="3"/>
  <c r="B3493" i="3"/>
  <c r="B3492" i="3"/>
  <c r="B3490" i="3"/>
  <c r="B3489" i="3"/>
  <c r="B3488" i="3"/>
  <c r="B3487" i="3"/>
  <c r="B3485" i="3"/>
  <c r="B3484" i="3"/>
  <c r="B3482" i="3"/>
  <c r="B3481" i="3"/>
  <c r="B3479" i="3"/>
  <c r="B3478" i="3"/>
  <c r="B3476" i="3"/>
  <c r="B3475" i="3"/>
  <c r="B3474" i="3"/>
  <c r="B3472" i="3"/>
  <c r="B3471" i="3"/>
  <c r="B3470" i="3"/>
  <c r="B3469" i="3"/>
  <c r="B3468" i="3"/>
  <c r="B3466" i="3"/>
  <c r="B3465" i="3"/>
  <c r="B3464" i="3"/>
  <c r="B3463" i="3"/>
  <c r="B3462" i="3"/>
  <c r="B3460" i="3"/>
  <c r="B3459" i="3"/>
  <c r="B3458" i="3"/>
  <c r="B3456" i="3"/>
  <c r="B3455" i="3"/>
  <c r="B3453" i="3"/>
  <c r="B3452" i="3"/>
  <c r="B3451" i="3"/>
  <c r="B3450" i="3"/>
  <c r="B3448" i="3"/>
  <c r="B3447" i="3"/>
  <c r="B3446" i="3"/>
  <c r="B3445" i="3"/>
  <c r="B3443" i="3"/>
  <c r="B3442" i="3"/>
  <c r="B3441" i="3"/>
  <c r="B3440" i="3"/>
  <c r="B3439" i="3"/>
  <c r="B3437" i="3"/>
  <c r="B3436" i="3"/>
  <c r="B3435" i="3"/>
  <c r="B3434" i="3"/>
  <c r="B3433" i="3"/>
  <c r="B3431" i="3"/>
  <c r="B3430" i="3"/>
  <c r="B3429" i="3"/>
  <c r="B3428" i="3"/>
  <c r="B3427" i="3"/>
  <c r="B3425" i="3"/>
  <c r="B3424" i="3"/>
  <c r="B3423" i="3"/>
  <c r="B3422" i="3"/>
  <c r="B3421" i="3"/>
  <c r="B3419" i="3"/>
  <c r="B3418" i="3"/>
  <c r="B3417" i="3"/>
  <c r="B3416" i="3"/>
  <c r="B3414" i="3"/>
  <c r="B3413" i="3"/>
  <c r="B3412" i="3"/>
  <c r="B3411" i="3"/>
  <c r="B3410" i="3"/>
  <c r="B3408" i="3"/>
  <c r="B3407" i="3"/>
  <c r="B3406" i="3"/>
  <c r="B3405" i="3"/>
  <c r="B3403" i="3"/>
  <c r="B3402" i="3"/>
  <c r="B3401" i="3"/>
  <c r="B3400" i="3"/>
  <c r="B3398" i="3"/>
  <c r="B3397" i="3"/>
  <c r="B3396" i="3"/>
  <c r="B3395" i="3"/>
  <c r="B3393" i="3"/>
  <c r="B3392" i="3"/>
  <c r="B3391" i="3"/>
  <c r="B3390" i="3"/>
  <c r="B3388" i="3"/>
  <c r="B3387" i="3"/>
  <c r="B3386" i="3"/>
  <c r="B3385" i="3"/>
  <c r="B3384" i="3"/>
  <c r="B3383" i="3"/>
  <c r="B3381" i="3"/>
  <c r="B3380" i="3"/>
  <c r="B3379" i="3"/>
  <c r="B3378" i="3"/>
  <c r="B3377" i="3"/>
  <c r="B3376" i="3"/>
  <c r="B3374" i="3"/>
  <c r="B3373" i="3"/>
  <c r="B3372" i="3"/>
  <c r="B3371" i="3"/>
  <c r="B3370" i="3"/>
  <c r="B3369" i="3"/>
  <c r="B3367" i="3"/>
  <c r="B3366" i="3"/>
  <c r="B3365" i="3"/>
  <c r="B3364" i="3"/>
  <c r="B3363" i="3"/>
  <c r="B3361" i="3"/>
  <c r="B3360" i="3"/>
  <c r="B3359" i="3"/>
  <c r="B3358" i="3"/>
  <c r="B3357" i="3"/>
  <c r="B3355" i="3"/>
  <c r="B3354" i="3"/>
  <c r="B3353" i="3"/>
  <c r="B3352" i="3"/>
  <c r="B3351" i="3"/>
  <c r="B3350" i="3"/>
  <c r="B3348" i="3"/>
  <c r="B3347" i="3"/>
  <c r="B3346" i="3"/>
  <c r="B3345" i="3"/>
  <c r="B3344" i="3"/>
  <c r="B3343" i="3"/>
  <c r="B3341" i="3"/>
  <c r="B3340" i="3"/>
  <c r="B3339" i="3"/>
  <c r="B3338" i="3"/>
  <c r="B3337" i="3"/>
  <c r="B3335" i="3"/>
  <c r="B3334" i="3"/>
  <c r="B3333" i="3"/>
  <c r="B3332" i="3"/>
  <c r="B3331" i="3"/>
  <c r="B3329" i="3"/>
  <c r="B3328" i="3"/>
  <c r="B3327" i="3"/>
  <c r="B3326" i="3"/>
  <c r="B3325" i="3"/>
  <c r="B3323" i="3"/>
  <c r="B3322" i="3"/>
  <c r="B3321" i="3"/>
  <c r="B3320" i="3"/>
  <c r="B3319" i="3"/>
  <c r="B3317" i="3"/>
  <c r="B3316" i="3"/>
  <c r="B3315" i="3"/>
  <c r="B3314" i="3"/>
  <c r="B3313" i="3"/>
  <c r="B3312" i="3"/>
  <c r="B3310" i="3"/>
  <c r="B3309" i="3"/>
  <c r="B3308" i="3"/>
  <c r="B3307" i="3"/>
  <c r="B3306" i="3"/>
  <c r="B3305" i="3"/>
  <c r="B3303" i="3"/>
  <c r="B3302" i="3"/>
  <c r="B3301" i="3"/>
  <c r="B3300" i="3"/>
  <c r="B3299" i="3"/>
  <c r="B3297" i="3"/>
  <c r="B3296" i="3"/>
  <c r="B3295" i="3"/>
  <c r="B3294" i="3"/>
  <c r="B3293" i="3"/>
  <c r="B3291" i="3"/>
  <c r="B3290" i="3"/>
  <c r="B3289" i="3"/>
  <c r="B3287" i="3"/>
  <c r="B3286" i="3"/>
  <c r="B3285" i="3"/>
  <c r="B3283" i="3"/>
  <c r="B3282" i="3"/>
  <c r="B3281" i="3"/>
  <c r="B3279" i="3"/>
  <c r="B3278" i="3"/>
  <c r="B3277" i="3"/>
  <c r="B3275" i="3"/>
  <c r="B3274" i="3"/>
  <c r="B3272" i="3"/>
  <c r="B3271" i="3"/>
  <c r="B3269" i="3"/>
  <c r="B3268" i="3"/>
  <c r="B3266" i="3"/>
  <c r="B3265" i="3"/>
  <c r="B3263" i="3"/>
  <c r="B3261" i="3"/>
  <c r="B3259" i="3"/>
  <c r="B3258" i="3"/>
  <c r="B3257" i="3"/>
  <c r="B3256" i="3"/>
  <c r="B3254" i="3"/>
  <c r="B3253" i="3"/>
  <c r="B3252" i="3"/>
  <c r="B3251" i="3"/>
  <c r="B3249" i="3"/>
  <c r="B3248" i="3"/>
  <c r="B3246" i="3"/>
  <c r="B3245" i="3"/>
  <c r="B3243" i="3"/>
  <c r="B3242" i="3"/>
  <c r="B3241" i="3"/>
  <c r="B3240" i="3"/>
  <c r="B3239" i="3"/>
  <c r="B3237" i="3"/>
  <c r="B3236" i="3"/>
  <c r="B3235" i="3"/>
  <c r="B3234" i="3"/>
  <c r="B3233" i="3"/>
  <c r="B3231" i="3"/>
  <c r="B3230" i="3"/>
  <c r="B3228" i="3"/>
  <c r="B3227" i="3"/>
  <c r="B3225" i="3"/>
  <c r="B3224" i="3"/>
  <c r="B3223" i="3"/>
  <c r="B3222" i="3"/>
  <c r="B3221" i="3"/>
  <c r="B3219" i="3"/>
  <c r="B3218" i="3"/>
  <c r="B3217" i="3"/>
  <c r="B3215" i="3"/>
  <c r="B3214" i="3"/>
  <c r="B3213" i="3"/>
  <c r="B3212" i="3"/>
  <c r="B3210" i="3"/>
  <c r="B3209" i="3"/>
  <c r="B3208" i="3"/>
  <c r="B3207" i="3"/>
  <c r="B3205" i="3"/>
  <c r="B3204" i="3"/>
  <c r="B3203" i="3"/>
  <c r="B3202" i="3"/>
  <c r="B3200" i="3"/>
  <c r="B3199" i="3"/>
  <c r="B3198" i="3"/>
  <c r="B3196" i="3"/>
  <c r="B3195" i="3"/>
  <c r="B3194" i="3"/>
  <c r="B3192" i="3"/>
  <c r="B3191" i="3"/>
  <c r="B3189" i="3"/>
  <c r="B3188" i="3"/>
  <c r="B3186" i="3"/>
  <c r="B3184" i="3"/>
  <c r="B3182" i="3"/>
  <c r="B3181" i="3"/>
  <c r="B3179" i="3"/>
  <c r="B3178" i="3"/>
  <c r="B3176" i="3"/>
  <c r="B3175" i="3"/>
  <c r="B3173" i="3"/>
  <c r="B3172" i="3"/>
  <c r="B3170" i="3"/>
  <c r="B3168" i="3"/>
  <c r="B3166" i="3"/>
  <c r="B3164" i="3"/>
  <c r="B3162" i="3"/>
  <c r="B3161" i="3"/>
  <c r="B3160" i="3"/>
  <c r="B3159" i="3"/>
  <c r="B3157" i="3"/>
  <c r="B3156" i="3"/>
  <c r="B3155" i="3"/>
  <c r="B3154" i="3"/>
  <c r="B3152" i="3"/>
  <c r="B3151" i="3"/>
  <c r="B3149" i="3"/>
  <c r="B3148" i="3"/>
  <c r="B3146" i="3"/>
  <c r="B3145" i="3"/>
  <c r="B3144" i="3"/>
  <c r="B3143" i="3"/>
  <c r="B3142" i="3"/>
  <c r="B3140" i="3"/>
  <c r="B3139" i="3"/>
  <c r="B3138" i="3"/>
  <c r="B3137" i="3"/>
  <c r="B3136" i="3"/>
  <c r="B3134" i="3"/>
  <c r="B3132" i="3"/>
  <c r="B3130" i="3"/>
  <c r="B3129" i="3"/>
  <c r="B3128" i="3"/>
  <c r="B3127" i="3"/>
  <c r="B3125" i="3"/>
  <c r="B3124" i="3"/>
  <c r="B3123" i="3"/>
  <c r="B3122" i="3"/>
  <c r="B3120" i="3"/>
  <c r="B3119" i="3"/>
  <c r="B3118" i="3"/>
  <c r="B3116" i="3"/>
  <c r="B3115" i="3"/>
  <c r="B3114" i="3"/>
  <c r="B3112" i="3"/>
  <c r="B3111" i="3"/>
  <c r="B3109" i="3"/>
  <c r="B3108" i="3"/>
  <c r="B3106" i="3"/>
  <c r="B3104" i="3"/>
  <c r="B3102" i="3"/>
  <c r="B3101" i="3"/>
  <c r="B3100" i="3"/>
  <c r="B3099" i="3"/>
  <c r="B3097" i="3"/>
  <c r="B3096" i="3"/>
  <c r="B3095" i="3"/>
  <c r="B3094" i="3"/>
  <c r="B3092" i="3"/>
  <c r="B3091" i="3"/>
  <c r="B3090" i="3"/>
  <c r="B3089" i="3"/>
  <c r="B3088" i="3"/>
  <c r="B3086" i="3"/>
  <c r="B3085" i="3"/>
  <c r="B3084" i="3"/>
  <c r="B3083" i="3"/>
  <c r="B3082" i="3"/>
  <c r="B3080" i="3"/>
  <c r="B3079" i="3"/>
  <c r="B3078" i="3"/>
  <c r="B3077" i="3"/>
  <c r="B3075" i="3"/>
  <c r="B3074" i="3"/>
  <c r="B3073" i="3"/>
  <c r="B3072" i="3"/>
  <c r="B3070" i="3"/>
  <c r="B3069" i="3"/>
  <c r="B3068" i="3"/>
  <c r="B3066" i="3"/>
  <c r="B3065" i="3"/>
  <c r="B3064" i="3"/>
  <c r="B3062" i="3"/>
  <c r="B3061" i="3"/>
  <c r="B3060" i="3"/>
  <c r="B3059" i="3"/>
  <c r="B3058" i="3"/>
  <c r="B3057" i="3"/>
  <c r="B3055" i="3"/>
  <c r="B3054" i="3"/>
  <c r="B3053" i="3"/>
  <c r="B3052" i="3"/>
  <c r="B3051" i="3"/>
  <c r="B3050" i="3"/>
  <c r="B3048" i="3"/>
  <c r="B3047" i="3"/>
  <c r="B3046" i="3"/>
  <c r="B3045" i="3"/>
  <c r="B3044" i="3"/>
  <c r="B3043" i="3"/>
  <c r="B3041" i="3"/>
  <c r="B3040" i="3"/>
  <c r="B3039" i="3"/>
  <c r="B3038" i="3"/>
  <c r="B3037" i="3"/>
  <c r="B3036" i="3"/>
  <c r="B3034" i="3"/>
  <c r="B3033" i="3"/>
  <c r="B3032" i="3"/>
  <c r="B3031" i="3"/>
  <c r="B3029" i="3"/>
  <c r="B3028" i="3"/>
  <c r="B3027" i="3"/>
  <c r="B3026" i="3"/>
  <c r="B3024" i="3"/>
  <c r="B3023" i="3"/>
  <c r="B3022" i="3"/>
  <c r="B3020" i="3"/>
  <c r="B3019" i="3"/>
  <c r="B3018" i="3"/>
  <c r="B3016" i="3"/>
  <c r="B3015" i="3"/>
  <c r="B3014" i="3"/>
  <c r="B3012" i="3"/>
  <c r="B3011" i="3"/>
  <c r="B3010" i="3"/>
  <c r="B3008" i="3"/>
  <c r="B3007" i="3"/>
  <c r="B3006" i="3"/>
  <c r="B3005" i="3"/>
  <c r="B3003" i="3"/>
  <c r="B3002" i="3"/>
  <c r="B3001" i="3"/>
  <c r="B3000" i="3"/>
  <c r="B2998" i="3"/>
  <c r="B2997" i="3"/>
  <c r="B2996" i="3"/>
  <c r="B2995" i="3"/>
  <c r="B2993" i="3"/>
  <c r="B2992" i="3"/>
  <c r="B2991" i="3"/>
  <c r="B2990" i="3"/>
  <c r="B2988" i="3"/>
  <c r="B2987" i="3"/>
  <c r="B2986" i="3"/>
  <c r="B2985" i="3"/>
  <c r="B2984" i="3"/>
  <c r="B2983" i="3"/>
  <c r="B2981" i="3"/>
  <c r="B2980" i="3"/>
  <c r="B2979" i="3"/>
  <c r="B2978" i="3"/>
  <c r="B2977" i="3"/>
  <c r="B2976" i="3"/>
  <c r="B2974" i="3"/>
  <c r="B2973" i="3"/>
  <c r="B2972" i="3"/>
  <c r="B2971" i="3"/>
  <c r="B2970" i="3"/>
  <c r="B2969" i="3"/>
  <c r="B2967" i="3"/>
  <c r="B2966" i="3"/>
  <c r="B2965" i="3"/>
  <c r="B2964" i="3"/>
  <c r="B2963" i="3"/>
  <c r="B2962" i="3"/>
  <c r="B2960" i="3"/>
  <c r="B2959" i="3"/>
  <c r="B2958" i="3"/>
  <c r="B2957" i="3"/>
  <c r="B2955" i="3"/>
  <c r="B2954" i="3"/>
  <c r="B2953" i="3"/>
  <c r="B2952" i="3"/>
  <c r="B2950" i="3"/>
  <c r="B2949" i="3"/>
  <c r="B2948" i="3"/>
  <c r="B2947" i="3"/>
  <c r="B2945" i="3"/>
  <c r="B2944" i="3"/>
  <c r="B2943" i="3"/>
  <c r="B2942" i="3"/>
  <c r="B2940" i="3"/>
  <c r="B2939" i="3"/>
  <c r="B2938" i="3"/>
  <c r="B2937" i="3"/>
  <c r="B2936" i="3"/>
  <c r="B2934" i="3"/>
  <c r="B2933" i="3"/>
  <c r="B2932" i="3"/>
  <c r="B2931" i="3"/>
  <c r="B2930" i="3"/>
  <c r="B2928" i="3"/>
  <c r="B2926" i="3"/>
  <c r="B2924" i="3"/>
  <c r="B2922" i="3"/>
  <c r="B2920" i="3"/>
  <c r="B2918" i="3"/>
  <c r="B2916" i="3"/>
  <c r="B2914" i="3"/>
  <c r="B2912" i="3"/>
  <c r="B2910" i="3"/>
  <c r="B2908" i="3"/>
  <c r="B2906" i="3"/>
  <c r="B2904" i="3"/>
  <c r="B2903" i="3"/>
  <c r="B2901" i="3"/>
  <c r="B2900" i="3"/>
  <c r="B2898" i="3"/>
  <c r="B2897" i="3"/>
  <c r="B2895" i="3"/>
  <c r="B2894" i="3"/>
  <c r="B2892" i="3"/>
  <c r="B2890" i="3"/>
  <c r="B2888" i="3"/>
  <c r="B2887" i="3"/>
  <c r="B2886" i="3"/>
  <c r="B2885" i="3"/>
  <c r="B2883" i="3"/>
  <c r="B2882" i="3"/>
  <c r="B2881" i="3"/>
  <c r="B2880" i="3"/>
  <c r="B2878" i="3"/>
  <c r="B2877" i="3"/>
  <c r="B2876" i="3"/>
  <c r="B2875" i="3"/>
  <c r="B2873" i="3"/>
  <c r="B2872" i="3"/>
  <c r="B2871" i="3"/>
  <c r="B2870" i="3"/>
  <c r="B2868" i="3"/>
  <c r="B2867" i="3"/>
  <c r="B2866" i="3"/>
  <c r="B2865" i="3"/>
  <c r="B2864" i="3"/>
  <c r="B2862" i="3"/>
  <c r="B2861" i="3"/>
  <c r="B2860" i="3"/>
  <c r="B2859" i="3"/>
  <c r="B2858" i="3"/>
  <c r="B2856" i="3"/>
  <c r="B2855" i="3"/>
  <c r="B2854" i="3"/>
  <c r="B2852" i="3"/>
  <c r="B2851" i="3"/>
  <c r="B2850" i="3"/>
  <c r="B2849" i="3"/>
  <c r="B2847" i="3"/>
  <c r="B2846" i="3"/>
  <c r="B2844" i="3"/>
  <c r="B2843" i="3"/>
  <c r="B2841" i="3"/>
  <c r="B2840" i="3"/>
  <c r="B2839" i="3"/>
  <c r="B2838" i="3"/>
  <c r="B2836" i="3"/>
  <c r="B2835" i="3"/>
  <c r="B2834" i="3"/>
  <c r="B2833" i="3"/>
  <c r="B2831" i="3"/>
  <c r="B2830" i="3"/>
  <c r="B2829" i="3"/>
  <c r="B2828" i="3"/>
  <c r="B2827" i="3"/>
  <c r="B2826" i="3"/>
  <c r="B2825" i="3"/>
  <c r="B2824" i="3"/>
  <c r="B2823" i="3"/>
  <c r="B2822" i="3"/>
  <c r="B2821" i="3"/>
  <c r="B2819" i="3"/>
  <c r="B2818" i="3"/>
  <c r="B2817" i="3"/>
  <c r="B2816" i="3"/>
  <c r="B2815" i="3"/>
  <c r="B2814" i="3"/>
  <c r="B2812" i="3"/>
  <c r="B2811" i="3"/>
  <c r="B2810" i="3"/>
  <c r="B2809" i="3"/>
  <c r="B2808" i="3"/>
  <c r="B2807" i="3"/>
  <c r="B2805" i="3"/>
  <c r="B2804" i="3"/>
  <c r="B2802" i="3"/>
  <c r="B2801" i="3"/>
  <c r="B2799" i="3"/>
  <c r="B2798" i="3"/>
  <c r="B2797" i="3"/>
  <c r="B2795" i="3"/>
  <c r="B2794" i="3"/>
  <c r="B2793" i="3"/>
  <c r="B2791" i="3"/>
  <c r="B2790" i="3"/>
  <c r="B2789" i="3"/>
  <c r="B2787" i="3"/>
  <c r="B2786" i="3"/>
  <c r="B2785" i="3"/>
  <c r="B2784" i="3"/>
  <c r="B2782" i="3"/>
  <c r="B2781" i="3"/>
  <c r="B2780" i="3"/>
  <c r="B2779" i="3"/>
  <c r="B2778" i="3"/>
  <c r="B2777" i="3"/>
  <c r="B2776" i="3"/>
  <c r="B2775" i="3"/>
  <c r="B2774" i="3"/>
  <c r="B2773" i="3"/>
  <c r="B2772" i="3"/>
  <c r="B2770" i="3"/>
  <c r="B2769" i="3"/>
  <c r="B2768" i="3"/>
  <c r="B2767" i="3"/>
  <c r="B2766" i="3"/>
  <c r="B2765" i="3"/>
  <c r="B2764" i="3"/>
  <c r="B2763" i="3"/>
  <c r="B2762" i="3"/>
  <c r="B2761" i="3"/>
  <c r="B2760" i="3"/>
  <c r="B2758" i="3"/>
  <c r="B2757" i="3"/>
  <c r="B2756" i="3"/>
  <c r="B2755" i="3"/>
  <c r="B2754" i="3"/>
  <c r="B2753" i="3"/>
  <c r="B2752" i="3"/>
  <c r="B2751" i="3"/>
  <c r="B2750" i="3"/>
  <c r="B2749" i="3"/>
  <c r="B2747" i="3"/>
  <c r="B2746" i="3"/>
  <c r="B2745" i="3"/>
  <c r="B2744" i="3"/>
  <c r="B2743" i="3"/>
  <c r="B2742" i="3"/>
  <c r="B2741" i="3"/>
  <c r="B2740" i="3"/>
  <c r="B2739" i="3"/>
  <c r="B2738" i="3"/>
  <c r="B2736" i="3"/>
  <c r="B2735" i="3"/>
  <c r="B2734" i="3"/>
  <c r="B2733" i="3"/>
  <c r="B2732" i="3"/>
  <c r="B2731" i="3"/>
  <c r="B2730" i="3"/>
  <c r="B2729" i="3"/>
  <c r="B2727" i="3"/>
  <c r="B2726" i="3"/>
  <c r="B2725" i="3"/>
  <c r="B2724" i="3"/>
  <c r="B2723" i="3"/>
  <c r="B2722" i="3"/>
  <c r="B2720" i="3"/>
  <c r="B2719" i="3"/>
  <c r="B2718" i="3"/>
  <c r="B2717" i="3"/>
  <c r="B2715" i="3"/>
  <c r="B2714" i="3"/>
  <c r="B2713" i="3"/>
  <c r="B2712" i="3"/>
  <c r="B2710" i="3"/>
  <c r="B2709" i="3"/>
  <c r="B2708" i="3"/>
  <c r="B2707" i="3"/>
  <c r="B2706" i="3"/>
  <c r="B2705" i="3"/>
  <c r="B2704" i="3"/>
  <c r="B2703" i="3"/>
  <c r="B2702" i="3"/>
  <c r="B2701" i="3"/>
  <c r="B2700" i="3"/>
  <c r="B2699" i="3"/>
  <c r="B2698" i="3"/>
  <c r="B2696" i="3"/>
  <c r="B2695" i="3"/>
  <c r="B2694" i="3"/>
  <c r="B2693" i="3"/>
  <c r="B2692" i="3"/>
  <c r="B2691" i="3"/>
  <c r="B2690" i="3"/>
  <c r="B2689" i="3"/>
  <c r="B2688" i="3"/>
  <c r="B2687" i="3"/>
  <c r="B2686" i="3"/>
  <c r="B2685" i="3"/>
  <c r="B2684" i="3"/>
  <c r="B2682" i="3"/>
  <c r="B2681" i="3"/>
  <c r="B2680" i="3"/>
  <c r="B2679" i="3"/>
  <c r="B2678" i="3"/>
  <c r="B2677" i="3"/>
  <c r="B2675" i="3"/>
  <c r="B2674" i="3"/>
  <c r="B2673" i="3"/>
  <c r="B2672" i="3"/>
  <c r="B2671" i="3"/>
  <c r="B2670" i="3"/>
  <c r="B2668" i="3"/>
  <c r="B2667" i="3"/>
  <c r="B2666" i="3"/>
  <c r="B2665" i="3"/>
  <c r="B2664" i="3"/>
  <c r="B2663" i="3"/>
  <c r="B2661" i="3"/>
  <c r="B2660" i="3"/>
  <c r="B2659" i="3"/>
  <c r="B2658" i="3"/>
  <c r="B2657" i="3"/>
  <c r="B2656" i="3"/>
  <c r="B2654" i="3"/>
  <c r="B2653" i="3"/>
  <c r="B2652" i="3"/>
  <c r="B2651" i="3"/>
  <c r="B2650" i="3"/>
  <c r="B2649" i="3"/>
  <c r="B2647" i="3"/>
  <c r="B2646" i="3"/>
  <c r="B2645" i="3"/>
  <c r="B2644" i="3"/>
  <c r="B2643" i="3"/>
  <c r="B2642" i="3"/>
  <c r="B2641" i="3"/>
  <c r="B2639" i="3"/>
  <c r="B2638" i="3"/>
  <c r="B2637" i="3"/>
  <c r="B2636" i="3"/>
  <c r="B2635" i="3"/>
  <c r="B2634" i="3"/>
  <c r="B2633" i="3"/>
  <c r="B2631" i="3"/>
  <c r="B2630" i="3"/>
  <c r="B2628" i="3"/>
  <c r="B2627" i="3"/>
  <c r="B2626" i="3"/>
  <c r="B2624" i="3"/>
  <c r="B2623" i="3"/>
  <c r="B2622" i="3"/>
  <c r="B2620" i="3"/>
  <c r="B2619" i="3"/>
  <c r="B2618" i="3"/>
  <c r="B2616" i="3"/>
  <c r="B2615" i="3"/>
  <c r="B2614" i="3"/>
  <c r="B2613" i="3"/>
  <c r="B2612" i="3"/>
  <c r="B2611" i="3"/>
  <c r="B2610" i="3"/>
  <c r="B2608" i="3"/>
  <c r="B2607" i="3"/>
  <c r="B2606" i="3"/>
  <c r="B2605" i="3"/>
  <c r="B2604" i="3"/>
  <c r="B2603" i="3"/>
  <c r="B2602" i="3"/>
  <c r="B2600" i="3"/>
  <c r="B2599" i="3"/>
  <c r="B2598" i="3"/>
  <c r="B2597" i="3"/>
  <c r="B2596" i="3"/>
  <c r="B2595" i="3"/>
  <c r="B2594" i="3"/>
  <c r="B2592" i="3"/>
  <c r="B2591" i="3"/>
  <c r="B2590" i="3"/>
  <c r="B2589" i="3"/>
  <c r="B2588" i="3"/>
  <c r="B2587" i="3"/>
  <c r="B2586" i="3"/>
  <c r="B2584" i="3"/>
  <c r="B2583" i="3"/>
  <c r="B2582" i="3"/>
  <c r="B2581" i="3"/>
  <c r="B2580" i="3"/>
  <c r="B2578" i="3"/>
  <c r="B2577" i="3"/>
  <c r="B2576" i="3"/>
  <c r="B2575" i="3"/>
  <c r="B2574" i="3"/>
  <c r="B2573" i="3"/>
  <c r="B2572" i="3"/>
  <c r="B2571" i="3"/>
  <c r="B2569" i="3"/>
  <c r="B2568" i="3"/>
  <c r="B2567" i="3"/>
  <c r="B2565" i="3"/>
  <c r="B2564" i="3"/>
  <c r="B2563" i="3"/>
  <c r="B2562" i="3"/>
  <c r="B2560" i="3"/>
  <c r="B2559" i="3"/>
  <c r="B2558" i="3"/>
  <c r="B2556" i="3"/>
  <c r="B2555" i="3"/>
  <c r="B2554" i="3"/>
  <c r="B2553" i="3"/>
  <c r="B2552" i="3"/>
  <c r="B2551" i="3"/>
  <c r="B2549" i="3"/>
  <c r="B2548" i="3"/>
  <c r="B2547" i="3"/>
  <c r="B2546" i="3"/>
  <c r="B2545" i="3"/>
  <c r="B2544" i="3"/>
  <c r="B2542" i="3"/>
  <c r="B2541" i="3"/>
  <c r="B2540" i="3"/>
  <c r="B2539" i="3"/>
  <c r="B2538" i="3"/>
  <c r="B2537" i="3"/>
  <c r="B2536" i="3"/>
  <c r="B2535" i="3"/>
  <c r="B2534" i="3"/>
  <c r="B2533" i="3"/>
  <c r="B2531" i="3"/>
  <c r="B2530" i="3"/>
  <c r="B2529" i="3"/>
  <c r="B2528" i="3"/>
  <c r="B2527" i="3"/>
  <c r="B2526" i="3"/>
  <c r="B2525" i="3"/>
  <c r="B2524" i="3"/>
  <c r="B2523" i="3"/>
  <c r="B2522" i="3"/>
  <c r="B2520" i="3"/>
  <c r="B2519" i="3"/>
  <c r="B2518" i="3"/>
  <c r="B2517" i="3"/>
  <c r="B2516" i="3"/>
  <c r="B2515" i="3"/>
  <c r="B2514" i="3"/>
  <c r="B2513" i="3"/>
  <c r="B2512" i="3"/>
  <c r="B2511" i="3"/>
  <c r="B2509" i="3"/>
  <c r="B2508" i="3"/>
  <c r="B2507" i="3"/>
  <c r="B2506" i="3"/>
  <c r="B2505" i="3"/>
  <c r="B2504" i="3"/>
  <c r="B2503" i="3"/>
  <c r="B2502" i="3"/>
  <c r="B2501" i="3"/>
  <c r="B2500" i="3"/>
  <c r="B2498" i="3"/>
  <c r="B2497" i="3"/>
  <c r="B2496" i="3"/>
  <c r="B2495" i="3"/>
  <c r="B2494" i="3"/>
  <c r="B2493" i="3"/>
  <c r="B2492" i="3"/>
  <c r="B2491" i="3"/>
  <c r="B2490" i="3"/>
  <c r="B2488" i="3"/>
  <c r="B2487" i="3"/>
  <c r="B2486" i="3"/>
  <c r="B2485" i="3"/>
  <c r="B2484" i="3"/>
  <c r="B2483" i="3"/>
  <c r="B2482" i="3"/>
  <c r="B2481" i="3"/>
  <c r="B2480" i="3"/>
  <c r="B2478" i="3"/>
  <c r="B2477" i="3"/>
  <c r="B2476" i="3"/>
  <c r="B2475" i="3"/>
  <c r="B2474" i="3"/>
  <c r="B2473" i="3"/>
  <c r="B2472" i="3"/>
  <c r="B2471" i="3"/>
  <c r="B2470" i="3"/>
  <c r="B2468" i="3"/>
  <c r="B2467" i="3"/>
  <c r="B2466" i="3"/>
  <c r="B2464" i="3"/>
  <c r="B2463" i="3"/>
  <c r="B2462" i="3"/>
  <c r="B2461" i="3"/>
  <c r="B2460" i="3"/>
  <c r="B2459" i="3"/>
  <c r="B2458" i="3"/>
  <c r="B2457" i="3"/>
  <c r="B2456" i="3"/>
  <c r="B2454" i="3"/>
  <c r="B2453" i="3"/>
  <c r="B2452" i="3"/>
  <c r="B2451" i="3"/>
  <c r="B2450" i="3"/>
  <c r="B2449" i="3"/>
  <c r="B2448" i="3"/>
  <c r="B2447" i="3"/>
  <c r="B2446" i="3"/>
  <c r="B2444" i="3"/>
  <c r="B2443" i="3"/>
  <c r="B2442" i="3"/>
  <c r="B2441" i="3"/>
  <c r="B2440" i="3"/>
  <c r="B2439" i="3"/>
  <c r="B2438" i="3"/>
  <c r="B2437" i="3"/>
  <c r="B2436" i="3"/>
  <c r="B2434" i="3"/>
  <c r="B2433" i="3"/>
  <c r="B2432" i="3"/>
  <c r="B2431" i="3"/>
  <c r="B2429" i="3"/>
  <c r="B2428" i="3"/>
  <c r="B2427" i="3"/>
  <c r="B2426" i="3"/>
  <c r="B2424" i="3"/>
  <c r="B2423" i="3"/>
  <c r="B2422" i="3"/>
  <c r="B2421" i="3"/>
  <c r="B2419" i="3"/>
  <c r="B2418" i="3"/>
  <c r="B2417" i="3"/>
  <c r="B2416" i="3"/>
  <c r="B2414" i="3"/>
  <c r="B2413" i="3"/>
  <c r="B2412" i="3"/>
  <c r="B2411" i="3"/>
  <c r="B2410" i="3"/>
  <c r="B2408" i="3"/>
  <c r="B2407" i="3"/>
  <c r="B2406" i="3"/>
  <c r="B2405" i="3"/>
  <c r="B2404" i="3"/>
  <c r="B2403" i="3"/>
  <c r="B2402" i="3"/>
  <c r="B2401" i="3"/>
  <c r="B2399" i="3"/>
  <c r="B2398" i="3"/>
  <c r="B2397" i="3"/>
  <c r="B2396" i="3"/>
  <c r="B2395" i="3"/>
  <c r="B2394" i="3"/>
  <c r="B2393" i="3"/>
  <c r="B2391" i="3"/>
  <c r="B2390" i="3"/>
  <c r="B2389" i="3"/>
  <c r="B2388" i="3"/>
  <c r="B2387" i="3"/>
  <c r="B2386" i="3"/>
  <c r="B2385" i="3"/>
  <c r="B2384" i="3"/>
  <c r="B2383" i="3"/>
  <c r="B2382" i="3"/>
  <c r="B2380" i="3"/>
  <c r="B2379" i="3"/>
  <c r="B2378" i="3"/>
  <c r="B2377" i="3"/>
  <c r="B2376" i="3"/>
  <c r="B2375" i="3"/>
  <c r="B2374" i="3"/>
  <c r="B2373" i="3"/>
  <c r="B2372" i="3"/>
  <c r="B2371" i="3"/>
  <c r="B2369" i="3"/>
  <c r="B2368" i="3"/>
  <c r="B2367" i="3"/>
  <c r="B2365" i="3"/>
  <c r="B2364" i="3"/>
  <c r="B2363" i="3"/>
  <c r="B2361" i="3"/>
  <c r="B2360" i="3"/>
  <c r="B2358" i="3"/>
  <c r="B2357" i="3"/>
  <c r="B2356" i="3"/>
  <c r="B2354" i="3"/>
  <c r="B2353" i="3"/>
  <c r="B2352" i="3"/>
  <c r="B2351" i="3"/>
  <c r="B2350" i="3"/>
  <c r="B2349" i="3"/>
  <c r="B2347" i="3"/>
  <c r="B2346" i="3"/>
  <c r="B2345" i="3"/>
  <c r="B2344" i="3"/>
  <c r="B2342" i="3"/>
  <c r="B2341" i="3"/>
  <c r="B2340" i="3"/>
  <c r="B2339" i="3"/>
  <c r="B2338" i="3"/>
  <c r="B2337" i="3"/>
  <c r="B2335" i="3"/>
  <c r="B2334" i="3"/>
  <c r="B2333" i="3"/>
  <c r="B2332" i="3"/>
  <c r="B2331" i="3"/>
  <c r="B2330" i="3"/>
  <c r="B2329" i="3"/>
  <c r="B2328" i="3"/>
  <c r="B2327" i="3"/>
  <c r="B2326" i="3"/>
  <c r="B2325" i="3"/>
  <c r="B2324" i="3"/>
  <c r="B2323" i="3"/>
  <c r="B2322" i="3"/>
  <c r="B2321" i="3"/>
  <c r="B2320" i="3"/>
  <c r="B2319" i="3"/>
  <c r="B2317" i="3"/>
  <c r="B2316" i="3"/>
  <c r="B2315" i="3"/>
  <c r="B2314" i="3"/>
  <c r="B2313" i="3"/>
  <c r="B2312" i="3"/>
  <c r="B2310" i="3"/>
  <c r="B2309" i="3"/>
  <c r="B2308" i="3"/>
  <c r="B2307" i="3"/>
  <c r="B2306" i="3"/>
  <c r="B2305" i="3"/>
  <c r="B2303" i="3"/>
  <c r="B2302" i="3"/>
  <c r="B2301" i="3"/>
  <c r="B2300" i="3"/>
  <c r="B2299" i="3"/>
  <c r="B2298" i="3"/>
  <c r="B2296" i="3"/>
  <c r="B2295" i="3"/>
  <c r="B2294" i="3"/>
  <c r="B2293" i="3"/>
  <c r="B2292" i="3"/>
  <c r="B2291" i="3"/>
  <c r="B2290" i="3"/>
  <c r="B2289" i="3"/>
  <c r="B2288" i="3"/>
  <c r="B2287" i="3"/>
  <c r="B2286" i="3"/>
  <c r="B2285" i="3"/>
  <c r="B2284" i="3"/>
  <c r="B2283" i="3"/>
  <c r="B2282" i="3"/>
  <c r="B2281" i="3"/>
  <c r="B2280" i="3"/>
  <c r="B2279" i="3"/>
  <c r="B2278" i="3"/>
  <c r="B2277" i="3"/>
  <c r="B2276" i="3"/>
  <c r="B2275" i="3"/>
  <c r="B2274" i="3"/>
  <c r="B2272" i="3"/>
  <c r="B2271" i="3"/>
  <c r="B2270" i="3"/>
  <c r="B2269" i="3"/>
  <c r="B2268" i="3"/>
  <c r="B2267" i="3"/>
  <c r="B2266" i="3"/>
  <c r="B2265" i="3"/>
  <c r="B2263" i="3"/>
  <c r="B2262" i="3"/>
  <c r="B2261" i="3"/>
  <c r="B2260" i="3"/>
  <c r="B2259" i="3"/>
  <c r="B2258" i="3"/>
  <c r="B2257" i="3"/>
  <c r="B2256" i="3"/>
  <c r="B2254" i="3"/>
  <c r="B2253" i="3"/>
  <c r="B2252" i="3"/>
  <c r="B2251" i="3"/>
  <c r="B2250" i="3"/>
  <c r="B2249" i="3"/>
  <c r="B2248" i="3"/>
  <c r="B2247" i="3"/>
  <c r="B2245" i="3"/>
  <c r="B2244" i="3"/>
  <c r="B2243" i="3"/>
  <c r="B2242" i="3"/>
  <c r="B2241" i="3"/>
  <c r="B2240" i="3"/>
  <c r="B2239" i="3"/>
  <c r="B2238" i="3"/>
  <c r="B2237" i="3"/>
  <c r="B2236" i="3"/>
  <c r="B2235" i="3"/>
  <c r="B2233" i="3"/>
  <c r="B2232" i="3"/>
  <c r="B2231" i="3"/>
  <c r="B2230" i="3"/>
  <c r="B2229" i="3"/>
  <c r="B2228" i="3"/>
  <c r="B2227" i="3"/>
  <c r="B2226" i="3"/>
  <c r="B2225" i="3"/>
  <c r="B2224" i="3"/>
  <c r="B2223" i="3"/>
  <c r="B2221" i="3"/>
  <c r="B2220" i="3"/>
  <c r="B2219" i="3"/>
  <c r="B2218" i="3"/>
  <c r="B2217" i="3"/>
  <c r="B2216" i="3"/>
  <c r="B2214" i="3"/>
  <c r="B2213" i="3"/>
  <c r="B2212" i="3"/>
  <c r="B2211" i="3"/>
  <c r="B2210" i="3"/>
  <c r="B2209" i="3"/>
  <c r="B2208" i="3"/>
  <c r="B2207" i="3"/>
  <c r="B2206" i="3"/>
  <c r="B2204" i="3"/>
  <c r="B2203" i="3"/>
  <c r="B2202" i="3"/>
  <c r="B2201" i="3"/>
  <c r="B2200" i="3"/>
  <c r="B2199" i="3"/>
  <c r="B2198" i="3"/>
  <c r="B2197" i="3"/>
  <c r="B2196" i="3"/>
  <c r="B2194" i="3"/>
  <c r="B2193" i="3"/>
  <c r="B2192" i="3"/>
  <c r="B2191" i="3"/>
  <c r="B2190" i="3"/>
  <c r="B2189" i="3"/>
  <c r="B2188" i="3"/>
  <c r="B2187" i="3"/>
  <c r="B2186" i="3"/>
  <c r="B2184" i="3"/>
  <c r="B2183" i="3"/>
  <c r="B2182" i="3"/>
  <c r="B2181" i="3"/>
  <c r="B2180" i="3"/>
  <c r="B2179" i="3"/>
  <c r="B2178" i="3"/>
  <c r="B2177" i="3"/>
  <c r="B2176" i="3"/>
  <c r="B2174" i="3"/>
  <c r="B2173" i="3"/>
  <c r="B2172" i="3"/>
  <c r="B2171" i="3"/>
  <c r="B2170" i="3"/>
  <c r="B2169" i="3"/>
  <c r="B2168" i="3"/>
  <c r="B2167" i="3"/>
  <c r="B2166" i="3"/>
  <c r="B2165" i="3"/>
  <c r="B2164" i="3"/>
  <c r="B2163" i="3"/>
  <c r="B2161" i="3"/>
  <c r="B2160" i="3"/>
  <c r="B2159" i="3"/>
  <c r="B2158" i="3"/>
  <c r="B2157" i="3"/>
  <c r="B2156" i="3"/>
  <c r="B2155" i="3"/>
  <c r="B2154" i="3"/>
  <c r="B2153" i="3"/>
  <c r="B2152" i="3"/>
  <c r="B2151" i="3"/>
  <c r="B2150" i="3"/>
  <c r="B2148" i="3"/>
  <c r="B2147" i="3"/>
  <c r="B2146" i="3"/>
  <c r="B2145" i="3"/>
  <c r="B2144" i="3"/>
  <c r="B2143" i="3"/>
  <c r="B2142" i="3"/>
  <c r="B2141" i="3"/>
  <c r="B2140" i="3"/>
  <c r="B2139" i="3"/>
  <c r="B2138" i="3"/>
  <c r="B2137" i="3"/>
  <c r="B2135" i="3"/>
  <c r="B2134" i="3"/>
  <c r="B2133" i="3"/>
  <c r="B2132" i="3"/>
  <c r="B2131" i="3"/>
  <c r="B2130" i="3"/>
  <c r="B2128" i="3"/>
  <c r="B2127" i="3"/>
  <c r="B2126" i="3"/>
  <c r="B2125" i="3"/>
  <c r="B2124" i="3"/>
  <c r="B2123" i="3"/>
  <c r="B2122" i="3"/>
  <c r="B2121" i="3"/>
  <c r="B2120" i="3"/>
  <c r="B2119" i="3"/>
  <c r="B2118" i="3"/>
  <c r="B2117" i="3"/>
  <c r="B2115" i="3"/>
  <c r="B2114" i="3"/>
  <c r="B2113" i="3"/>
  <c r="B2112" i="3"/>
  <c r="B2111" i="3"/>
  <c r="B2110" i="3"/>
  <c r="B2109" i="3"/>
  <c r="B2108" i="3"/>
  <c r="B2107" i="3"/>
  <c r="B2106" i="3"/>
  <c r="B2105" i="3"/>
  <c r="B2104" i="3"/>
  <c r="B2102" i="3"/>
  <c r="B2101" i="3"/>
  <c r="B2100" i="3"/>
  <c r="B2099" i="3"/>
  <c r="B2098" i="3"/>
  <c r="B2097" i="3"/>
  <c r="B2096" i="3"/>
  <c r="B2095" i="3"/>
  <c r="B2094" i="3"/>
  <c r="B2093" i="3"/>
  <c r="B2092" i="3"/>
  <c r="B2090" i="3"/>
  <c r="B2089" i="3"/>
  <c r="B2088" i="3"/>
  <c r="B2087" i="3"/>
  <c r="B2086" i="3"/>
  <c r="B2085" i="3"/>
  <c r="B2084" i="3"/>
  <c r="B2083" i="3"/>
  <c r="B2082" i="3"/>
  <c r="B2081" i="3"/>
  <c r="B2079" i="3"/>
  <c r="B2078" i="3"/>
  <c r="B2077" i="3"/>
  <c r="B2076" i="3"/>
  <c r="B2075" i="3"/>
  <c r="B2074" i="3"/>
  <c r="B2072" i="3"/>
  <c r="B2071" i="3"/>
  <c r="B2070" i="3"/>
  <c r="B2069" i="3"/>
  <c r="B2068" i="3"/>
  <c r="B2067" i="3"/>
  <c r="B2065" i="3"/>
  <c r="B2064" i="3"/>
  <c r="B2063" i="3"/>
  <c r="B2062" i="3"/>
  <c r="B2061" i="3"/>
  <c r="B2060" i="3"/>
  <c r="B2059" i="3"/>
  <c r="B2058" i="3"/>
  <c r="B2057" i="3"/>
  <c r="B2056" i="3"/>
  <c r="B2054" i="3"/>
  <c r="B2053" i="3"/>
  <c r="B2052" i="3"/>
  <c r="B2051" i="3"/>
  <c r="B2050" i="3"/>
  <c r="B2049" i="3"/>
  <c r="B2048" i="3"/>
  <c r="B2047" i="3"/>
  <c r="B2046" i="3"/>
  <c r="B2045" i="3"/>
  <c r="B2044" i="3"/>
  <c r="B2043" i="3"/>
  <c r="B2042" i="3"/>
  <c r="B2041" i="3"/>
  <c r="B2040" i="3"/>
  <c r="B2039" i="3"/>
  <c r="B2038" i="3"/>
  <c r="B2037" i="3"/>
  <c r="B2036" i="3"/>
  <c r="B2034" i="3"/>
  <c r="B2033" i="3"/>
  <c r="B2032" i="3"/>
  <c r="B2031" i="3"/>
  <c r="B2030" i="3"/>
  <c r="B2029" i="3"/>
  <c r="B2028" i="3"/>
  <c r="B2027" i="3"/>
  <c r="B2025" i="3"/>
  <c r="B2024" i="3"/>
  <c r="B2023" i="3"/>
  <c r="B2022" i="3"/>
  <c r="B2021" i="3"/>
  <c r="B2020" i="3"/>
  <c r="B2018" i="3"/>
  <c r="B2017" i="3"/>
  <c r="B2016" i="3"/>
  <c r="B2015" i="3"/>
  <c r="B2014" i="3"/>
  <c r="B2013" i="3"/>
  <c r="B2012" i="3"/>
  <c r="B2010" i="3"/>
  <c r="B2009" i="3"/>
  <c r="B2008" i="3"/>
  <c r="B2007" i="3"/>
  <c r="B2006" i="3"/>
  <c r="B2005" i="3"/>
  <c r="B2004" i="3"/>
  <c r="B2003" i="3"/>
  <c r="B2002" i="3"/>
  <c r="B2001" i="3"/>
  <c r="B2000" i="3"/>
  <c r="B1999" i="3"/>
  <c r="B1998" i="3"/>
  <c r="B1997" i="3"/>
  <c r="B1996" i="3"/>
  <c r="B1995" i="3"/>
  <c r="B1994" i="3"/>
  <c r="B1993" i="3"/>
  <c r="B1959" i="3"/>
  <c r="B1958" i="3"/>
  <c r="B1957" i="3"/>
  <c r="B1956" i="3"/>
  <c r="B1955" i="3"/>
  <c r="B1954" i="3"/>
  <c r="B1953" i="3"/>
  <c r="B1952" i="3"/>
  <c r="B1950" i="3"/>
  <c r="B1949" i="3"/>
  <c r="B1948" i="3"/>
  <c r="B1947" i="3"/>
  <c r="B1946" i="3"/>
  <c r="B1945" i="3"/>
  <c r="B1944" i="3"/>
  <c r="B1943" i="3"/>
  <c r="B1941" i="3"/>
  <c r="B1940" i="3"/>
  <c r="B1939" i="3"/>
  <c r="B1938" i="3"/>
  <c r="B1937" i="3"/>
  <c r="B1936" i="3"/>
  <c r="B1935" i="3"/>
  <c r="B1934" i="3"/>
  <c r="B1932" i="3"/>
  <c r="B1931" i="3"/>
  <c r="B1930" i="3"/>
  <c r="B1929" i="3"/>
  <c r="B1928" i="3"/>
  <c r="B1927" i="3"/>
  <c r="B1926" i="3"/>
  <c r="B1925" i="3"/>
  <c r="B1923" i="3"/>
  <c r="B1922" i="3"/>
  <c r="B1921" i="3"/>
  <c r="B1920" i="3"/>
  <c r="B1919" i="3"/>
  <c r="B1918" i="3"/>
  <c r="B1917" i="3"/>
  <c r="B1915" i="3"/>
  <c r="B1914" i="3"/>
  <c r="B1913" i="3"/>
  <c r="B1912" i="3"/>
  <c r="B1911" i="3"/>
  <c r="B1910" i="3"/>
  <c r="B1909" i="3"/>
  <c r="B1908" i="3"/>
  <c r="B1907" i="3"/>
  <c r="B1906" i="3"/>
  <c r="B1904" i="3"/>
  <c r="B1903" i="3"/>
  <c r="B1902" i="3"/>
  <c r="B1901" i="3"/>
  <c r="B1900" i="3"/>
  <c r="B1899" i="3"/>
  <c r="B1898" i="3"/>
  <c r="B1897" i="3"/>
  <c r="B1896" i="3"/>
  <c r="B1895" i="3"/>
  <c r="B1894" i="3"/>
  <c r="B1893" i="3"/>
  <c r="B1892" i="3"/>
  <c r="B1891" i="3"/>
  <c r="B1890" i="3"/>
  <c r="B1889" i="3"/>
  <c r="B1888" i="3"/>
  <c r="B1886" i="3"/>
  <c r="B1885" i="3"/>
  <c r="B1884" i="3"/>
  <c r="B1883" i="3"/>
  <c r="B1882" i="3"/>
  <c r="B1881" i="3"/>
  <c r="B1879" i="3"/>
  <c r="B1878" i="3"/>
  <c r="B1877" i="3"/>
  <c r="B1876" i="3"/>
  <c r="B1875" i="3"/>
  <c r="B1874" i="3"/>
  <c r="B1873" i="3"/>
  <c r="B1872" i="3"/>
  <c r="B1871" i="3"/>
  <c r="B1870" i="3"/>
  <c r="B1869" i="3"/>
  <c r="B1868" i="3"/>
  <c r="B1867" i="3"/>
  <c r="B1866" i="3"/>
  <c r="B1865" i="3"/>
  <c r="B1864" i="3"/>
  <c r="B1862" i="3"/>
  <c r="B1861" i="3"/>
  <c r="B1860" i="3"/>
  <c r="B1858" i="3"/>
  <c r="B1857" i="3"/>
  <c r="B1856" i="3"/>
  <c r="B1855" i="3"/>
  <c r="B1854" i="3"/>
  <c r="B1853" i="3"/>
  <c r="B1852" i="3"/>
  <c r="B1851" i="3"/>
  <c r="B1849" i="3"/>
  <c r="B1848" i="3"/>
  <c r="B1847" i="3"/>
  <c r="B1846" i="3"/>
  <c r="B1845" i="3"/>
  <c r="B1844" i="3"/>
  <c r="B1843" i="3"/>
  <c r="B1842" i="3"/>
  <c r="B1840" i="3"/>
  <c r="B1839" i="3"/>
  <c r="B1838" i="3"/>
  <c r="B1837" i="3"/>
  <c r="B1836" i="3"/>
  <c r="B1835" i="3"/>
  <c r="B1834" i="3"/>
  <c r="B1833" i="3"/>
  <c r="B1831" i="3"/>
  <c r="B1830" i="3"/>
  <c r="B1829" i="3"/>
  <c r="B1828" i="3"/>
  <c r="B1827" i="3"/>
  <c r="B1826" i="3"/>
  <c r="B1825" i="3"/>
  <c r="B1824" i="3"/>
  <c r="B1822" i="3"/>
  <c r="B1821" i="3"/>
  <c r="B1820" i="3"/>
  <c r="B1819" i="3"/>
  <c r="B1818" i="3"/>
  <c r="B1817" i="3"/>
  <c r="B1816" i="3"/>
  <c r="B1815" i="3"/>
  <c r="B1813" i="3"/>
  <c r="B1812" i="3"/>
  <c r="B1811" i="3"/>
  <c r="B1810" i="3"/>
  <c r="B1809" i="3"/>
  <c r="B1807" i="3"/>
  <c r="B1806" i="3"/>
  <c r="B1805" i="3"/>
  <c r="B1804" i="3"/>
  <c r="B1803" i="3"/>
  <c r="B1801" i="3"/>
  <c r="B1800" i="3"/>
  <c r="B1799" i="3"/>
  <c r="B1798" i="3"/>
  <c r="B1797" i="3"/>
  <c r="B1796" i="3"/>
  <c r="B1794" i="3"/>
  <c r="B1793" i="3"/>
  <c r="B1792" i="3"/>
  <c r="B1791" i="3"/>
  <c r="B1790" i="3"/>
  <c r="B1789" i="3"/>
  <c r="B1787" i="3"/>
  <c r="B1786" i="3"/>
  <c r="B1785" i="3"/>
  <c r="B1784" i="3"/>
  <c r="B1783" i="3"/>
  <c r="B1781" i="3"/>
  <c r="B1780" i="3"/>
  <c r="B1779" i="3"/>
  <c r="B1778" i="3"/>
  <c r="B1777" i="3"/>
  <c r="B1775" i="3"/>
  <c r="B1774" i="3"/>
  <c r="B1773" i="3"/>
  <c r="B1772" i="3"/>
  <c r="B1771" i="3"/>
  <c r="B1769" i="3"/>
  <c r="B1768" i="3"/>
  <c r="B1767" i="3"/>
  <c r="B1766" i="3"/>
  <c r="B1765" i="3"/>
  <c r="B1763" i="3"/>
  <c r="B1762" i="3"/>
  <c r="B1761" i="3"/>
  <c r="B1760" i="3"/>
  <c r="B1759" i="3"/>
  <c r="B1757" i="3"/>
  <c r="B1756" i="3"/>
  <c r="B1755" i="3"/>
  <c r="B1754" i="3"/>
  <c r="B1753" i="3"/>
  <c r="B1751" i="3"/>
  <c r="B1750" i="3"/>
  <c r="B1749" i="3"/>
  <c r="B1748" i="3"/>
  <c r="B1747" i="3"/>
  <c r="B1746" i="3"/>
  <c r="B1744" i="3"/>
  <c r="B1743" i="3"/>
  <c r="B1742" i="3"/>
  <c r="B1741" i="3"/>
  <c r="B1740" i="3"/>
  <c r="B1739" i="3"/>
  <c r="B1737" i="3"/>
  <c r="B1736" i="3"/>
  <c r="B1735" i="3"/>
  <c r="B1734" i="3"/>
  <c r="B1733" i="3"/>
  <c r="B1732" i="3"/>
  <c r="B1730" i="3"/>
  <c r="B1729" i="3"/>
  <c r="B1728" i="3"/>
  <c r="B1727" i="3"/>
  <c r="B1726" i="3"/>
  <c r="B1725" i="3"/>
  <c r="B1723" i="3"/>
  <c r="B1722" i="3"/>
  <c r="B1721" i="3"/>
  <c r="B1720" i="3"/>
  <c r="B1719" i="3"/>
  <c r="B1718" i="3"/>
  <c r="B1716" i="3"/>
  <c r="B1715" i="3"/>
  <c r="B1714" i="3"/>
  <c r="B1713" i="3"/>
  <c r="B1712" i="3"/>
  <c r="B1711" i="3"/>
  <c r="B1709" i="3"/>
  <c r="B1708" i="3"/>
  <c r="B1707" i="3"/>
  <c r="B1706" i="3"/>
  <c r="B1704" i="3"/>
  <c r="B1703" i="3"/>
  <c r="B1702" i="3"/>
  <c r="B1701" i="3"/>
  <c r="B1699" i="3"/>
  <c r="B1698" i="3"/>
  <c r="B1695" i="3"/>
  <c r="B1694" i="3"/>
  <c r="B1693" i="3"/>
  <c r="B1692" i="3"/>
  <c r="B1691" i="3"/>
  <c r="B1690" i="3"/>
  <c r="B1689" i="3"/>
  <c r="B1688" i="3"/>
  <c r="B1687" i="3"/>
  <c r="B1685" i="3"/>
  <c r="B1684" i="3"/>
  <c r="B1683" i="3"/>
  <c r="B1682" i="3"/>
  <c r="B1681" i="3"/>
  <c r="B1680" i="3"/>
  <c r="B1679" i="3"/>
  <c r="B1678" i="3"/>
  <c r="B1677" i="3"/>
  <c r="B1675" i="3"/>
  <c r="B1674" i="3"/>
  <c r="B1673" i="3"/>
  <c r="B1672" i="3"/>
  <c r="B1671" i="3"/>
  <c r="B1669" i="3"/>
  <c r="B1668" i="3"/>
  <c r="B1667" i="3"/>
  <c r="B1666" i="3"/>
  <c r="B1665" i="3"/>
  <c r="B1663" i="3"/>
  <c r="B1662" i="3"/>
  <c r="B1661" i="3"/>
  <c r="B1660" i="3"/>
  <c r="B1658" i="3"/>
  <c r="B1657" i="3"/>
  <c r="B1656" i="3"/>
  <c r="B1655" i="3"/>
  <c r="B1653" i="3"/>
  <c r="B1652" i="3"/>
  <c r="B1651" i="3"/>
  <c r="B1650" i="3"/>
  <c r="B1649" i="3"/>
  <c r="B1648" i="3"/>
  <c r="B1646" i="3"/>
  <c r="B1645" i="3"/>
  <c r="B1644" i="3"/>
  <c r="B1643" i="3"/>
  <c r="B1642" i="3"/>
  <c r="B1641" i="3"/>
  <c r="B1639" i="3"/>
  <c r="B1638" i="3"/>
  <c r="B1637" i="3"/>
  <c r="B1636" i="3"/>
  <c r="B1635" i="3"/>
  <c r="B1633" i="3"/>
  <c r="B1632" i="3"/>
  <c r="B1631" i="3"/>
  <c r="B1630" i="3"/>
  <c r="B1629" i="3"/>
  <c r="B1627" i="3"/>
  <c r="B1626" i="3"/>
  <c r="B1625" i="3"/>
  <c r="B1624" i="3"/>
  <c r="B1622" i="3"/>
  <c r="B1621" i="3"/>
  <c r="B1620" i="3"/>
  <c r="B1619" i="3"/>
  <c r="B1617" i="3"/>
  <c r="B1616" i="3"/>
  <c r="B1615" i="3"/>
  <c r="B1614" i="3"/>
  <c r="B1613" i="3"/>
  <c r="B1612" i="3"/>
  <c r="B1611" i="3"/>
  <c r="B1609" i="3"/>
  <c r="B1608" i="3"/>
  <c r="B1607" i="3"/>
  <c r="B1606" i="3"/>
  <c r="B1605" i="3"/>
  <c r="B1604" i="3"/>
  <c r="B1603" i="3"/>
  <c r="B1601" i="3"/>
  <c r="B1600" i="3"/>
  <c r="B1599" i="3"/>
  <c r="B1598" i="3"/>
  <c r="B1597" i="3"/>
  <c r="B1596" i="3"/>
  <c r="B1595" i="3"/>
  <c r="B1593" i="3"/>
  <c r="B1592" i="3"/>
  <c r="B1591" i="3"/>
  <c r="B1590" i="3"/>
  <c r="B1589" i="3"/>
  <c r="B1588" i="3"/>
  <c r="B1587" i="3"/>
  <c r="B1585" i="3"/>
  <c r="B1584" i="3"/>
  <c r="B1583" i="3"/>
  <c r="B1582" i="3"/>
  <c r="B1581" i="3"/>
  <c r="B1580" i="3"/>
  <c r="B1579" i="3"/>
  <c r="B1578" i="3"/>
  <c r="B1576" i="3"/>
  <c r="B1575" i="3"/>
  <c r="B1574" i="3"/>
  <c r="B1573" i="3"/>
  <c r="B1572" i="3"/>
  <c r="B1571" i="3"/>
  <c r="B1570" i="3"/>
  <c r="B1569" i="3"/>
  <c r="B1567" i="3"/>
  <c r="B1566" i="3"/>
  <c r="B1565" i="3"/>
  <c r="B1564" i="3"/>
  <c r="B1563" i="3"/>
  <c r="B1562" i="3"/>
  <c r="B1561" i="3"/>
  <c r="B1560" i="3"/>
  <c r="B1559" i="3"/>
  <c r="B1558" i="3"/>
  <c r="B1556" i="3"/>
  <c r="B1555" i="3"/>
  <c r="B1554" i="3"/>
  <c r="B1553" i="3"/>
  <c r="B1552" i="3"/>
  <c r="B1551" i="3"/>
  <c r="B1550" i="3"/>
  <c r="B1549" i="3"/>
  <c r="B1548" i="3"/>
  <c r="B1547" i="3"/>
  <c r="B1545" i="3"/>
  <c r="B1544" i="3"/>
  <c r="B1543" i="3"/>
  <c r="B1542" i="3"/>
  <c r="B1541" i="3"/>
  <c r="B1540" i="3"/>
  <c r="B1539" i="3"/>
  <c r="B1538" i="3"/>
  <c r="B1537" i="3"/>
  <c r="B1535" i="3"/>
  <c r="B1534" i="3"/>
  <c r="B1533" i="3"/>
  <c r="B1532" i="3"/>
  <c r="B1531" i="3"/>
  <c r="B1530" i="3"/>
  <c r="B1529" i="3"/>
  <c r="B1528" i="3"/>
  <c r="B1527" i="3"/>
  <c r="B1525" i="3"/>
  <c r="B1524" i="3"/>
  <c r="B1523" i="3"/>
  <c r="B1522" i="3"/>
  <c r="B1521" i="3"/>
  <c r="B1520" i="3"/>
  <c r="B1519" i="3"/>
  <c r="B1518" i="3"/>
  <c r="B1517" i="3"/>
  <c r="B1515" i="3"/>
  <c r="B1514" i="3"/>
  <c r="B1513" i="3"/>
  <c r="B1512" i="3"/>
  <c r="B1511" i="3"/>
  <c r="B1510" i="3"/>
  <c r="B1509" i="3"/>
  <c r="B1508" i="3"/>
  <c r="B1507" i="3"/>
  <c r="B1506" i="3"/>
  <c r="B1505" i="3"/>
  <c r="B1503" i="3"/>
  <c r="B1502" i="3"/>
  <c r="B1501" i="3"/>
  <c r="B1500" i="3"/>
  <c r="B1498" i="3"/>
  <c r="B1497" i="3"/>
  <c r="B1496" i="3"/>
  <c r="B1495" i="3"/>
  <c r="B1494" i="3"/>
  <c r="B1493" i="3"/>
  <c r="B1492" i="3"/>
  <c r="B1491" i="3"/>
  <c r="B1490" i="3"/>
  <c r="B1488" i="3"/>
  <c r="B1487" i="3"/>
  <c r="B1486" i="3"/>
  <c r="B1485" i="3"/>
  <c r="B1484" i="3"/>
  <c r="B1483" i="3"/>
  <c r="B1482" i="3"/>
  <c r="B1481" i="3"/>
  <c r="B1480" i="3"/>
  <c r="B1478" i="3"/>
  <c r="B1477" i="3"/>
  <c r="B1476" i="3"/>
  <c r="B1475" i="3"/>
  <c r="B1474" i="3"/>
  <c r="B1472" i="3"/>
  <c r="B1471" i="3"/>
  <c r="B1470" i="3"/>
  <c r="B1469" i="3"/>
  <c r="B1468" i="3"/>
  <c r="B1467" i="3"/>
  <c r="B1466" i="3"/>
  <c r="B1465" i="3"/>
  <c r="B1463" i="3"/>
  <c r="B1462" i="3"/>
  <c r="B1461" i="3"/>
  <c r="B1460" i="3"/>
  <c r="B1459" i="3"/>
  <c r="B1457" i="3"/>
  <c r="B1456" i="3"/>
  <c r="B1455" i="3"/>
  <c r="B1454" i="3"/>
  <c r="B1453" i="3"/>
  <c r="B1451" i="3"/>
  <c r="B1450" i="3"/>
  <c r="B1449" i="3"/>
  <c r="B1448" i="3"/>
  <c r="B1446" i="3"/>
  <c r="B1445" i="3"/>
  <c r="B1444" i="3"/>
  <c r="B1443" i="3"/>
  <c r="B1441" i="3"/>
  <c r="B1440" i="3"/>
  <c r="B1439" i="3"/>
  <c r="B1438" i="3"/>
  <c r="B1437" i="3"/>
  <c r="B1436" i="3"/>
  <c r="B1435" i="3"/>
  <c r="B1433" i="3"/>
  <c r="B1432" i="3"/>
  <c r="B1431" i="3"/>
  <c r="B1430" i="3"/>
  <c r="B1429" i="3"/>
  <c r="B1428" i="3"/>
  <c r="B1427" i="3"/>
  <c r="B1425" i="3"/>
  <c r="B1424" i="3"/>
  <c r="B1423" i="3"/>
  <c r="B1422" i="3"/>
  <c r="B1421" i="3"/>
  <c r="B1420" i="3"/>
  <c r="B1419" i="3"/>
  <c r="B1418" i="3"/>
  <c r="B1417" i="3"/>
  <c r="B1416" i="3"/>
  <c r="B1414" i="3"/>
  <c r="B1413" i="3"/>
  <c r="B1412" i="3"/>
  <c r="B1411" i="3"/>
  <c r="B1410" i="3"/>
  <c r="B1409" i="3"/>
  <c r="B1408" i="3"/>
  <c r="B1407" i="3"/>
  <c r="B1406" i="3"/>
  <c r="B1405" i="3"/>
  <c r="B1403" i="3"/>
  <c r="B1402" i="3"/>
  <c r="B1401" i="3"/>
  <c r="B1400" i="3"/>
  <c r="B1398" i="3"/>
  <c r="B1397" i="3"/>
  <c r="B1396" i="3"/>
  <c r="B1395" i="3"/>
  <c r="B1393" i="3"/>
  <c r="B1392" i="3"/>
  <c r="B1391" i="3"/>
  <c r="B1390" i="3"/>
  <c r="B1389" i="3"/>
  <c r="B1387" i="3"/>
  <c r="B1386" i="3"/>
  <c r="B1385" i="3"/>
  <c r="B1384" i="3"/>
  <c r="B1383" i="3"/>
  <c r="B1381" i="3"/>
  <c r="B1380" i="3"/>
  <c r="B1379" i="3"/>
  <c r="B1378" i="3"/>
  <c r="B1377" i="3"/>
  <c r="B1375" i="3"/>
  <c r="B1374" i="3"/>
  <c r="B1373" i="3"/>
  <c r="B1372" i="3"/>
  <c r="B1371" i="3"/>
  <c r="B1369" i="3"/>
  <c r="B1368" i="3"/>
  <c r="B1367" i="3"/>
  <c r="B1366" i="3"/>
  <c r="B1365" i="3"/>
  <c r="B1363" i="3"/>
  <c r="B1362" i="3"/>
  <c r="B1361" i="3"/>
  <c r="B1360" i="3"/>
  <c r="B1359" i="3"/>
  <c r="B1358" i="3"/>
  <c r="B1356" i="3"/>
  <c r="B1355" i="3"/>
  <c r="B1354" i="3"/>
  <c r="B1353" i="3"/>
  <c r="B1352" i="3"/>
  <c r="B1351" i="3"/>
  <c r="B1349" i="3"/>
  <c r="B1348" i="3"/>
  <c r="B1347" i="3"/>
  <c r="B1346" i="3"/>
  <c r="B1345" i="3"/>
  <c r="B1344" i="3"/>
  <c r="B1343" i="3"/>
  <c r="B1342" i="3"/>
  <c r="B1341" i="3"/>
  <c r="B1340" i="3"/>
  <c r="B1339" i="3"/>
  <c r="B1338" i="3"/>
  <c r="B1337" i="3"/>
  <c r="B1336" i="3"/>
  <c r="B1335" i="3"/>
  <c r="B1334" i="3"/>
  <c r="B1332" i="3"/>
  <c r="B1331" i="3"/>
  <c r="B1330" i="3"/>
  <c r="B1329" i="3"/>
  <c r="B1328" i="3"/>
  <c r="B1327" i="3"/>
  <c r="B1326" i="3"/>
  <c r="B1325" i="3"/>
  <c r="B1324" i="3"/>
  <c r="B1323" i="3"/>
  <c r="B1322" i="3"/>
  <c r="B1321" i="3"/>
  <c r="B1320" i="3"/>
  <c r="B1319" i="3"/>
  <c r="B1318" i="3"/>
  <c r="B1317" i="3"/>
  <c r="B1315" i="3"/>
  <c r="B1314" i="3"/>
  <c r="B1313" i="3"/>
  <c r="B1312" i="3"/>
  <c r="B1311" i="3"/>
  <c r="B1310" i="3"/>
  <c r="B1308" i="3"/>
  <c r="B1307" i="3"/>
  <c r="B1306" i="3"/>
  <c r="B1305" i="3"/>
  <c r="B1304" i="3"/>
  <c r="B1303" i="3"/>
  <c r="B1301" i="3"/>
  <c r="B1300" i="3"/>
  <c r="B1299" i="3"/>
  <c r="B1298" i="3"/>
  <c r="B1296" i="3"/>
  <c r="B1295" i="3"/>
  <c r="B1294" i="3"/>
  <c r="B1293" i="3"/>
  <c r="B1291" i="3"/>
  <c r="B1290" i="3"/>
  <c r="B1289" i="3"/>
  <c r="B1288" i="3"/>
  <c r="B1286" i="3"/>
  <c r="B1285" i="3"/>
  <c r="B1284" i="3"/>
  <c r="B1283" i="3"/>
  <c r="B1281" i="3"/>
  <c r="B1280" i="3"/>
  <c r="B1278" i="3"/>
  <c r="B1277" i="3"/>
  <c r="B1276" i="3"/>
  <c r="B1275" i="3"/>
  <c r="B1274" i="3"/>
  <c r="B1273" i="3"/>
  <c r="B1271" i="3"/>
  <c r="B1270" i="3"/>
  <c r="B1269" i="3"/>
  <c r="B1268" i="3"/>
  <c r="B1267" i="3"/>
  <c r="B1266" i="3"/>
  <c r="B1264" i="3"/>
  <c r="B1263" i="3"/>
  <c r="B1261" i="3"/>
  <c r="B1260" i="3"/>
  <c r="B1259" i="3"/>
  <c r="B1258" i="3"/>
  <c r="B1257" i="3"/>
  <c r="B1255" i="3"/>
  <c r="B1254" i="3"/>
  <c r="B1253" i="3"/>
  <c r="B1252" i="3"/>
  <c r="B1251" i="3"/>
  <c r="B1249" i="3"/>
  <c r="B1248" i="3"/>
  <c r="B1247" i="3"/>
  <c r="B1245" i="3"/>
  <c r="B1244" i="3"/>
  <c r="B1243" i="3"/>
  <c r="B1242" i="3"/>
  <c r="B1241" i="3"/>
  <c r="B1240" i="3"/>
  <c r="B1239" i="3"/>
  <c r="B1238" i="3"/>
  <c r="B1237" i="3"/>
  <c r="B1235" i="3"/>
  <c r="B1234" i="3"/>
  <c r="B1233" i="3"/>
  <c r="B1232" i="3"/>
  <c r="B1231" i="3"/>
  <c r="B1230" i="3"/>
  <c r="B1229" i="3"/>
  <c r="B1228" i="3"/>
  <c r="B1227" i="3"/>
  <c r="B1225" i="3"/>
  <c r="B1224" i="3"/>
  <c r="B1223" i="3"/>
  <c r="B1221" i="3"/>
  <c r="B1220" i="3"/>
  <c r="B1219" i="3"/>
  <c r="B1218" i="3"/>
  <c r="B1217" i="3"/>
  <c r="B1216" i="3"/>
  <c r="B1215" i="3"/>
  <c r="B1214" i="3"/>
  <c r="B1213" i="3"/>
  <c r="B1211" i="3"/>
  <c r="B1210" i="3"/>
  <c r="B1209" i="3"/>
  <c r="B1208" i="3"/>
  <c r="B1207" i="3"/>
  <c r="B1206" i="3"/>
  <c r="B1205" i="3"/>
  <c r="B1204" i="3"/>
  <c r="B1203" i="3"/>
  <c r="B1201" i="3"/>
  <c r="B1200" i="3"/>
  <c r="B1198" i="3"/>
  <c r="B1197" i="3"/>
  <c r="B1196" i="3"/>
  <c r="B1195" i="3"/>
  <c r="B1194" i="3"/>
  <c r="B1192" i="3"/>
  <c r="B1191" i="3"/>
  <c r="B1190" i="3"/>
  <c r="B1189" i="3"/>
  <c r="B1188" i="3"/>
  <c r="B1186" i="3"/>
  <c r="B1185" i="3"/>
  <c r="B1184" i="3"/>
  <c r="B1183" i="3"/>
  <c r="B1182" i="3"/>
  <c r="B1180" i="3"/>
  <c r="B1179" i="3"/>
  <c r="B1178" i="3"/>
  <c r="B1177" i="3"/>
  <c r="B1176" i="3"/>
  <c r="B1174" i="3"/>
  <c r="B1173" i="3"/>
  <c r="B1171" i="3"/>
  <c r="B1170" i="3"/>
  <c r="B1169" i="3"/>
  <c r="B1168" i="3"/>
  <c r="B1166" i="3"/>
  <c r="B1165" i="3"/>
  <c r="B1164" i="3"/>
  <c r="B1163" i="3"/>
  <c r="B1161" i="3"/>
  <c r="B1160" i="3"/>
  <c r="B1159" i="3"/>
  <c r="B1158" i="3"/>
  <c r="B1157" i="3"/>
  <c r="B1155" i="3"/>
  <c r="B1154" i="3"/>
  <c r="B1153" i="3"/>
  <c r="B1152" i="3"/>
  <c r="B1151" i="3"/>
  <c r="B1149" i="3"/>
  <c r="B1148" i="3"/>
  <c r="B1147" i="3"/>
  <c r="B1146" i="3"/>
  <c r="B1145" i="3"/>
  <c r="B1143" i="3"/>
  <c r="B1142" i="3"/>
  <c r="B1141" i="3"/>
  <c r="B1140" i="3"/>
  <c r="B1139" i="3"/>
  <c r="B1136" i="3"/>
  <c r="B1135" i="3"/>
  <c r="B1134" i="3"/>
  <c r="B1133" i="3"/>
  <c r="B1131" i="3"/>
  <c r="B1130" i="3"/>
  <c r="B1129" i="3"/>
  <c r="B1128" i="3"/>
  <c r="B1127" i="3"/>
  <c r="B1126" i="3"/>
  <c r="B1125" i="3"/>
  <c r="B1124" i="3"/>
  <c r="B1123" i="3"/>
  <c r="B1122" i="3"/>
  <c r="B1121" i="3"/>
  <c r="B1120" i="3"/>
  <c r="B1118" i="3"/>
  <c r="B1117" i="3"/>
  <c r="B1116" i="3"/>
  <c r="B1115" i="3"/>
  <c r="B1114" i="3"/>
  <c r="B1113" i="3"/>
  <c r="B1112" i="3"/>
  <c r="B1111" i="3"/>
  <c r="B1110" i="3"/>
  <c r="B1109" i="3"/>
  <c r="B1108" i="3"/>
  <c r="B1107" i="3"/>
  <c r="B1105" i="3"/>
  <c r="B1104" i="3"/>
  <c r="B1103" i="3"/>
  <c r="B1101" i="3"/>
  <c r="B1100" i="3"/>
  <c r="B1099" i="3"/>
  <c r="B1098" i="3"/>
  <c r="B1097" i="3"/>
  <c r="B1096" i="3"/>
  <c r="B1095" i="3"/>
  <c r="B1094" i="3"/>
  <c r="B1093" i="3"/>
  <c r="B1092" i="3"/>
  <c r="B1090" i="3"/>
  <c r="B1089" i="3"/>
  <c r="B1088" i="3"/>
  <c r="B1087" i="3"/>
  <c r="B1086" i="3"/>
  <c r="B1085" i="3"/>
  <c r="B1084" i="3"/>
  <c r="B1083" i="3"/>
  <c r="B1082" i="3"/>
  <c r="B1081" i="3"/>
  <c r="B1079" i="3"/>
  <c r="B1078" i="3"/>
  <c r="B1077" i="3"/>
  <c r="B1075" i="3"/>
  <c r="B1074" i="3"/>
  <c r="B1073" i="3"/>
  <c r="B1072" i="3"/>
  <c r="B1071" i="3"/>
  <c r="B1070" i="3"/>
  <c r="B1069" i="3"/>
  <c r="B1068" i="3"/>
  <c r="B1067" i="3"/>
  <c r="B1066" i="3"/>
  <c r="B1064" i="3"/>
  <c r="B1063" i="3"/>
  <c r="B1062" i="3"/>
  <c r="B1061" i="3"/>
  <c r="B1060" i="3"/>
  <c r="B1059" i="3"/>
  <c r="B1058" i="3"/>
  <c r="B1057" i="3"/>
  <c r="B1056" i="3"/>
  <c r="B1055" i="3"/>
  <c r="B1053" i="3"/>
  <c r="B1052" i="3"/>
  <c r="B1051" i="3"/>
  <c r="B1050" i="3"/>
  <c r="B1049" i="3"/>
  <c r="B1047" i="3"/>
  <c r="B1046" i="3"/>
  <c r="B1045" i="3"/>
  <c r="B1044" i="3"/>
  <c r="B1043" i="3"/>
  <c r="B1041" i="3"/>
  <c r="B1040" i="3"/>
  <c r="B1039" i="3"/>
  <c r="B1038" i="3"/>
  <c r="B1037" i="3"/>
  <c r="B1036" i="3"/>
  <c r="B1034" i="3"/>
  <c r="B1033" i="3"/>
  <c r="B1032" i="3"/>
  <c r="B1031" i="3"/>
  <c r="B1029" i="3"/>
  <c r="B1028" i="3"/>
  <c r="B1027" i="3"/>
  <c r="B1026" i="3"/>
  <c r="B1025" i="3"/>
  <c r="B1024" i="3"/>
  <c r="B1023" i="3"/>
  <c r="B1022" i="3"/>
  <c r="B1021" i="3"/>
  <c r="B1020" i="3"/>
  <c r="B1018" i="3"/>
  <c r="B1017" i="3"/>
  <c r="B1016" i="3"/>
  <c r="B1015" i="3"/>
  <c r="B1014" i="3"/>
  <c r="B1013" i="3"/>
  <c r="B1012" i="3"/>
  <c r="B1011" i="3"/>
  <c r="B1010" i="3"/>
  <c r="B1009" i="3"/>
  <c r="B1007" i="3"/>
  <c r="B1006" i="3"/>
  <c r="B1005" i="3"/>
  <c r="B1004" i="3"/>
  <c r="B1003" i="3"/>
  <c r="B1002" i="3"/>
  <c r="B1001" i="3"/>
  <c r="B1000" i="3"/>
  <c r="B999" i="3"/>
  <c r="B997" i="3"/>
  <c r="B996" i="3"/>
  <c r="B995" i="3"/>
  <c r="B994" i="3"/>
  <c r="B993" i="3"/>
  <c r="B992" i="3"/>
  <c r="B990" i="3"/>
  <c r="B989" i="3"/>
  <c r="B988" i="3"/>
  <c r="B987" i="3"/>
  <c r="B986" i="3"/>
  <c r="B985" i="3"/>
  <c r="B983" i="3"/>
  <c r="B982" i="3"/>
  <c r="B981" i="3"/>
  <c r="B980" i="3"/>
  <c r="B979" i="3"/>
  <c r="B978" i="3"/>
  <c r="B977" i="3"/>
  <c r="B976" i="3"/>
  <c r="B975" i="3"/>
  <c r="B974" i="3"/>
  <c r="B973" i="3"/>
  <c r="B972" i="3"/>
  <c r="B971" i="3"/>
  <c r="B970" i="3"/>
  <c r="B969" i="3"/>
  <c r="B968" i="3"/>
  <c r="B966" i="3"/>
  <c r="B965" i="3"/>
  <c r="B964" i="3"/>
  <c r="B963" i="3"/>
  <c r="B962" i="3"/>
  <c r="B961" i="3"/>
  <c r="B960" i="3"/>
  <c r="B959" i="3"/>
  <c r="B958" i="3"/>
  <c r="B956" i="3"/>
  <c r="B955" i="3"/>
  <c r="B954" i="3"/>
  <c r="B953" i="3"/>
  <c r="B952" i="3"/>
  <c r="B951" i="3"/>
  <c r="B950" i="3"/>
  <c r="B949" i="3"/>
  <c r="B948" i="3"/>
  <c r="B947" i="3"/>
  <c r="B946" i="3"/>
  <c r="B945" i="3"/>
  <c r="B944" i="3"/>
  <c r="B943" i="3"/>
  <c r="B942" i="3"/>
  <c r="B941" i="3"/>
  <c r="B939" i="3"/>
  <c r="B938" i="3"/>
  <c r="B937" i="3"/>
  <c r="B936" i="3"/>
  <c r="B935" i="3"/>
  <c r="B933" i="3"/>
  <c r="B932" i="3"/>
  <c r="B931" i="3"/>
  <c r="B930" i="3"/>
  <c r="B929" i="3"/>
  <c r="B927" i="3"/>
  <c r="B926" i="3"/>
  <c r="B925" i="3"/>
  <c r="B924" i="3"/>
  <c r="B923" i="3"/>
  <c r="B922" i="3"/>
  <c r="B921" i="3"/>
  <c r="B920" i="3"/>
  <c r="B919" i="3"/>
  <c r="B918" i="3"/>
  <c r="B917" i="3"/>
  <c r="B915" i="3"/>
  <c r="B914" i="3"/>
  <c r="B913" i="3"/>
  <c r="B912" i="3"/>
  <c r="B911" i="3"/>
  <c r="B910" i="3"/>
  <c r="B909" i="3"/>
  <c r="B908" i="3"/>
  <c r="B907" i="3"/>
  <c r="B906" i="3"/>
  <c r="B905" i="3"/>
  <c r="B903" i="3"/>
  <c r="B902" i="3"/>
  <c r="B901" i="3"/>
  <c r="B900" i="3"/>
  <c r="B899" i="3"/>
  <c r="B898" i="3"/>
  <c r="B896" i="3"/>
  <c r="B895" i="3"/>
  <c r="B894" i="3"/>
  <c r="B893" i="3"/>
  <c r="B892" i="3"/>
  <c r="B891" i="3"/>
  <c r="B889" i="3"/>
  <c r="B888" i="3"/>
  <c r="B887" i="3"/>
  <c r="B886" i="3"/>
  <c r="B885" i="3"/>
  <c r="B884" i="3"/>
  <c r="B882" i="3"/>
  <c r="B881" i="3"/>
  <c r="B879" i="3"/>
  <c r="B878" i="3"/>
  <c r="B876" i="3"/>
  <c r="B875" i="3"/>
  <c r="B874" i="3"/>
  <c r="B873" i="3"/>
  <c r="B872" i="3"/>
  <c r="B871" i="3"/>
  <c r="B870" i="3"/>
  <c r="B868" i="3"/>
  <c r="B867" i="3"/>
  <c r="B866" i="3"/>
  <c r="B865" i="3"/>
  <c r="B864" i="3"/>
  <c r="B863" i="3"/>
  <c r="B862" i="3"/>
  <c r="B860" i="3"/>
  <c r="B859" i="3"/>
  <c r="B858" i="3"/>
  <c r="B857" i="3"/>
  <c r="B856" i="3"/>
  <c r="B855" i="3"/>
  <c r="B854" i="3"/>
  <c r="B852" i="3"/>
  <c r="B851" i="3"/>
  <c r="B850" i="3"/>
  <c r="B848" i="3"/>
  <c r="B847" i="3"/>
  <c r="B846" i="3"/>
  <c r="B844" i="3"/>
  <c r="B843" i="3"/>
  <c r="B842" i="3"/>
  <c r="B841" i="3"/>
  <c r="B839" i="3"/>
  <c r="B838" i="3"/>
  <c r="B837" i="3"/>
  <c r="B836" i="3"/>
  <c r="B834" i="3"/>
  <c r="B833" i="3"/>
  <c r="B832" i="3"/>
  <c r="B830" i="3"/>
  <c r="B829" i="3"/>
  <c r="B828" i="3"/>
  <c r="B827" i="3"/>
  <c r="B826" i="3"/>
  <c r="B825" i="3"/>
  <c r="B823" i="3"/>
  <c r="B822" i="3"/>
  <c r="B821" i="3"/>
  <c r="B820" i="3"/>
  <c r="B819" i="3"/>
  <c r="B818" i="3"/>
  <c r="B816" i="3"/>
  <c r="B815" i="3"/>
  <c r="B814" i="3"/>
  <c r="B812" i="3"/>
  <c r="B811" i="3"/>
  <c r="B810" i="3"/>
  <c r="B808" i="3"/>
  <c r="B807" i="3"/>
  <c r="B806" i="3"/>
  <c r="B805" i="3"/>
  <c r="B804" i="3"/>
  <c r="B803" i="3"/>
  <c r="B801" i="3"/>
  <c r="B800" i="3"/>
  <c r="B799" i="3"/>
  <c r="B798" i="3"/>
  <c r="B797" i="3"/>
  <c r="B796" i="3"/>
  <c r="B795" i="3"/>
  <c r="B794" i="3"/>
  <c r="B792" i="3"/>
  <c r="B791" i="3"/>
  <c r="B790" i="3"/>
  <c r="B789" i="3"/>
  <c r="B788" i="3"/>
  <c r="B787" i="3"/>
  <c r="B786" i="3"/>
  <c r="B785" i="3"/>
  <c r="B783" i="3"/>
  <c r="B782" i="3"/>
  <c r="B781" i="3"/>
  <c r="B779" i="3"/>
  <c r="B778" i="3"/>
  <c r="B777" i="3"/>
  <c r="B775" i="3"/>
  <c r="B773" i="3"/>
  <c r="B771" i="3"/>
  <c r="B770" i="3"/>
  <c r="B769" i="3"/>
  <c r="B767" i="3"/>
  <c r="B766" i="3"/>
  <c r="B765" i="3"/>
  <c r="B764" i="3"/>
  <c r="B763" i="3"/>
  <c r="B761" i="3"/>
  <c r="B760" i="3"/>
  <c r="B759" i="3"/>
  <c r="B757" i="3"/>
  <c r="B756" i="3"/>
  <c r="B755" i="3"/>
  <c r="B753" i="3"/>
  <c r="B751" i="3"/>
  <c r="B750" i="3"/>
  <c r="B749" i="3"/>
  <c r="B748" i="3"/>
  <c r="B747" i="3"/>
  <c r="B746" i="3"/>
  <c r="B745" i="3"/>
  <c r="B744" i="3"/>
  <c r="B742" i="3"/>
  <c r="B741" i="3"/>
  <c r="B740" i="3"/>
  <c r="B738" i="3"/>
  <c r="B737" i="3"/>
  <c r="B736" i="3"/>
  <c r="B734" i="3"/>
  <c r="B733" i="3"/>
  <c r="B732" i="3"/>
  <c r="B730" i="3"/>
  <c r="B729" i="3"/>
  <c r="B728" i="3"/>
  <c r="B726" i="3"/>
  <c r="B725" i="3"/>
  <c r="B724" i="3"/>
  <c r="B722" i="3"/>
  <c r="B721" i="3"/>
  <c r="B720" i="3"/>
  <c r="B718" i="3"/>
  <c r="B717" i="3"/>
  <c r="B716" i="3"/>
  <c r="B715" i="3"/>
  <c r="B714" i="3"/>
  <c r="B712" i="3"/>
  <c r="B711" i="3"/>
  <c r="B710" i="3"/>
  <c r="B709" i="3"/>
  <c r="B708" i="3"/>
  <c r="B706" i="3"/>
  <c r="B705" i="3"/>
  <c r="B704" i="3"/>
  <c r="B703" i="3"/>
  <c r="B701" i="3"/>
  <c r="B700" i="3"/>
  <c r="B699" i="3"/>
  <c r="B698" i="3"/>
  <c r="B696" i="3"/>
  <c r="B695" i="3"/>
  <c r="B694" i="3"/>
  <c r="B693" i="3"/>
  <c r="B692" i="3"/>
  <c r="B691" i="3"/>
  <c r="B690" i="3"/>
  <c r="B689" i="3"/>
  <c r="B687" i="3"/>
  <c r="B686" i="3"/>
  <c r="B685" i="3"/>
  <c r="B684" i="3"/>
  <c r="B683" i="3"/>
  <c r="B682" i="3"/>
  <c r="B681" i="3"/>
  <c r="B680" i="3"/>
  <c r="B678" i="3"/>
  <c r="B677" i="3"/>
  <c r="B676" i="3"/>
  <c r="B675" i="3"/>
  <c r="B674" i="3"/>
  <c r="B672" i="3"/>
  <c r="B671" i="3"/>
  <c r="B670" i="3"/>
  <c r="B669" i="3"/>
  <c r="B668" i="3"/>
  <c r="B666" i="3"/>
  <c r="B665" i="3"/>
  <c r="B664" i="3"/>
  <c r="B663" i="3"/>
  <c r="B662" i="3"/>
  <c r="B661" i="3"/>
  <c r="B659" i="3"/>
  <c r="B658" i="3"/>
  <c r="B657" i="3"/>
  <c r="B656" i="3"/>
  <c r="B655" i="3"/>
  <c r="B653" i="3"/>
  <c r="B652" i="3"/>
  <c r="B651" i="3"/>
  <c r="B650" i="3"/>
  <c r="B649" i="3"/>
  <c r="B648" i="3"/>
  <c r="B646" i="3"/>
  <c r="B645" i="3"/>
  <c r="B644" i="3"/>
  <c r="B643" i="3"/>
  <c r="B642" i="3"/>
  <c r="B640" i="3"/>
  <c r="B639" i="3"/>
  <c r="B638" i="3"/>
  <c r="B637" i="3"/>
  <c r="B636" i="3"/>
  <c r="B634" i="3"/>
  <c r="B633" i="3"/>
  <c r="B632" i="3"/>
  <c r="B631" i="3"/>
  <c r="B629" i="3"/>
  <c r="B628" i="3"/>
  <c r="B627" i="3"/>
  <c r="B625" i="3"/>
  <c r="B624" i="3"/>
  <c r="B623" i="3"/>
  <c r="B621" i="3"/>
  <c r="B620" i="3"/>
  <c r="B619" i="3"/>
  <c r="B618" i="3"/>
  <c r="B617" i="3"/>
  <c r="B616" i="3"/>
  <c r="B615" i="3"/>
  <c r="B614" i="3"/>
  <c r="B613" i="3"/>
  <c r="B612" i="3"/>
  <c r="B610" i="3"/>
  <c r="B609" i="3"/>
  <c r="B608" i="3"/>
  <c r="B607" i="3"/>
  <c r="B606" i="3"/>
  <c r="B604" i="3"/>
  <c r="B603" i="3"/>
  <c r="B602" i="3"/>
  <c r="B601" i="3"/>
  <c r="B600" i="3"/>
  <c r="B599" i="3"/>
  <c r="B598" i="3"/>
  <c r="B597" i="3"/>
  <c r="B596" i="3"/>
  <c r="B595" i="3"/>
  <c r="B593" i="3"/>
  <c r="B592" i="3"/>
  <c r="B591" i="3"/>
  <c r="B589" i="3"/>
  <c r="B588" i="3"/>
  <c r="B587" i="3"/>
  <c r="B585" i="3"/>
  <c r="B584" i="3"/>
  <c r="B583" i="3"/>
  <c r="B582" i="3"/>
  <c r="B581" i="3"/>
  <c r="B579" i="3"/>
  <c r="B578" i="3"/>
  <c r="B577" i="3"/>
  <c r="B576" i="3"/>
  <c r="B575" i="3"/>
  <c r="B573" i="3"/>
  <c r="B572" i="3"/>
  <c r="B571" i="3"/>
  <c r="B570" i="3"/>
  <c r="B569" i="3"/>
  <c r="B567" i="3"/>
  <c r="B566" i="3"/>
  <c r="B565" i="3"/>
  <c r="B564" i="3"/>
  <c r="B563" i="3"/>
  <c r="B561" i="3"/>
  <c r="B560" i="3"/>
  <c r="B559" i="3"/>
  <c r="B558" i="3"/>
  <c r="B557" i="3"/>
  <c r="B556" i="3"/>
  <c r="B554" i="3"/>
  <c r="B553" i="3"/>
  <c r="B552" i="3"/>
  <c r="B551" i="3"/>
  <c r="B550" i="3"/>
  <c r="B549" i="3"/>
  <c r="B547" i="3"/>
  <c r="B546" i="3"/>
  <c r="B545" i="3"/>
  <c r="B544" i="3"/>
  <c r="B543" i="3"/>
  <c r="B542" i="3"/>
  <c r="B540" i="3"/>
  <c r="B539" i="3"/>
  <c r="B538" i="3"/>
  <c r="B537" i="3"/>
  <c r="B536" i="3"/>
  <c r="B535" i="3"/>
  <c r="B533" i="3"/>
  <c r="B532" i="3"/>
  <c r="B531" i="3"/>
  <c r="B530" i="3"/>
  <c r="B528" i="3"/>
  <c r="B527" i="3"/>
  <c r="B526" i="3"/>
  <c r="B525" i="3"/>
  <c r="B523" i="3"/>
  <c r="B522" i="3"/>
  <c r="B521" i="3"/>
  <c r="B520" i="3"/>
  <c r="B519" i="3"/>
  <c r="B518" i="3"/>
  <c r="B517" i="3"/>
  <c r="B516" i="3"/>
  <c r="B515" i="3"/>
  <c r="B513" i="3"/>
  <c r="B512" i="3"/>
  <c r="B511" i="3"/>
  <c r="B510" i="3"/>
  <c r="B508" i="3"/>
  <c r="B507" i="3"/>
  <c r="B506" i="3"/>
  <c r="B505" i="3"/>
  <c r="B504" i="3"/>
  <c r="B503" i="3"/>
  <c r="B502" i="3"/>
  <c r="B501" i="3"/>
  <c r="B500" i="3"/>
  <c r="B498" i="3"/>
  <c r="B497" i="3"/>
  <c r="B496" i="3"/>
  <c r="B495" i="3"/>
  <c r="B494" i="3"/>
  <c r="B493" i="3"/>
  <c r="B492" i="3"/>
  <c r="B491" i="3"/>
  <c r="B490" i="3"/>
  <c r="B489" i="3"/>
  <c r="B488" i="3"/>
  <c r="B487" i="3"/>
  <c r="B486" i="3"/>
  <c r="B470" i="3"/>
  <c r="B469" i="3"/>
  <c r="B468" i="3"/>
  <c r="B467" i="3"/>
  <c r="B466" i="3"/>
  <c r="B465" i="3"/>
  <c r="B464" i="3"/>
  <c r="B463" i="3"/>
  <c r="B461" i="3"/>
  <c r="B460" i="3"/>
  <c r="B459" i="3"/>
  <c r="B458" i="3"/>
  <c r="B457" i="3"/>
  <c r="B456" i="3"/>
  <c r="B455" i="3"/>
  <c r="B454" i="3"/>
  <c r="B452" i="3"/>
  <c r="B451" i="3"/>
  <c r="B450" i="3"/>
  <c r="B449" i="3"/>
  <c r="B448" i="3"/>
  <c r="B447" i="3"/>
  <c r="B446" i="3"/>
  <c r="B445" i="3"/>
  <c r="B443" i="3"/>
  <c r="B442" i="3"/>
  <c r="B441" i="3"/>
  <c r="B440" i="3"/>
  <c r="B439" i="3"/>
  <c r="B438" i="3"/>
  <c r="B437" i="3"/>
  <c r="B436" i="3"/>
  <c r="B434" i="3"/>
  <c r="B433" i="3"/>
  <c r="B432" i="3"/>
  <c r="B431" i="3"/>
  <c r="B430" i="3"/>
  <c r="B428" i="3"/>
  <c r="B427" i="3"/>
  <c r="B426" i="3"/>
  <c r="B425" i="3"/>
  <c r="B424" i="3"/>
  <c r="B422" i="3"/>
  <c r="B421" i="3"/>
  <c r="B420" i="3"/>
  <c r="B419" i="3"/>
  <c r="B418" i="3"/>
  <c r="B417" i="3"/>
  <c r="B416" i="3"/>
  <c r="B415" i="3"/>
  <c r="B414" i="3"/>
  <c r="B413" i="3"/>
  <c r="B411" i="3"/>
  <c r="B410" i="3"/>
  <c r="B409" i="3"/>
  <c r="B408" i="3"/>
  <c r="B407" i="3"/>
  <c r="B406" i="3"/>
  <c r="B405" i="3"/>
  <c r="B404" i="3"/>
  <c r="B403" i="3"/>
  <c r="B402" i="3"/>
  <c r="B401" i="3"/>
  <c r="B400" i="3"/>
  <c r="B399" i="3"/>
  <c r="B398" i="3"/>
  <c r="B397" i="3"/>
  <c r="B396" i="3"/>
  <c r="B395" i="3"/>
  <c r="B394" i="3"/>
  <c r="B393" i="3"/>
  <c r="B392" i="3"/>
  <c r="B391" i="3"/>
  <c r="B390" i="3"/>
  <c r="B389" i="3"/>
  <c r="B388" i="3"/>
  <c r="B386" i="3"/>
  <c r="B385" i="3"/>
  <c r="B384" i="3"/>
  <c r="B383" i="3"/>
  <c r="B382" i="3"/>
  <c r="B381" i="3"/>
  <c r="B380" i="3"/>
  <c r="B379" i="3"/>
  <c r="B378" i="3"/>
  <c r="B377" i="3"/>
  <c r="B375" i="3"/>
  <c r="B374" i="3"/>
  <c r="B373" i="3"/>
  <c r="B372" i="3"/>
  <c r="B371" i="3"/>
  <c r="B370" i="3"/>
  <c r="B368" i="3"/>
  <c r="B367" i="3"/>
  <c r="B366" i="3"/>
  <c r="B365" i="3"/>
  <c r="B364" i="3"/>
  <c r="B363" i="3"/>
  <c r="B362" i="3"/>
  <c r="B361" i="3"/>
  <c r="B360" i="3"/>
  <c r="B359" i="3"/>
  <c r="B358" i="3"/>
  <c r="B357" i="3"/>
  <c r="B356" i="3"/>
  <c r="B355" i="3"/>
  <c r="B354" i="3"/>
  <c r="B353" i="3"/>
  <c r="B352" i="3"/>
  <c r="B351" i="3"/>
  <c r="B350" i="3"/>
  <c r="B349" i="3"/>
  <c r="B348" i="3"/>
  <c r="B347" i="3"/>
  <c r="B346" i="3"/>
  <c r="B345" i="3"/>
  <c r="B343" i="3"/>
  <c r="B342" i="3"/>
  <c r="B341" i="3"/>
  <c r="B340" i="3"/>
  <c r="B339" i="3"/>
  <c r="B338" i="3"/>
  <c r="B336" i="3"/>
  <c r="B335" i="3"/>
  <c r="B334" i="3"/>
  <c r="B333" i="3"/>
  <c r="B332" i="3"/>
  <c r="B331" i="3"/>
  <c r="B329" i="3"/>
  <c r="B328" i="3"/>
  <c r="B327" i="3"/>
  <c r="B326" i="3"/>
  <c r="B325" i="3"/>
  <c r="B323" i="3"/>
  <c r="B322" i="3"/>
  <c r="B321" i="3"/>
  <c r="B320" i="3"/>
  <c r="B319" i="3"/>
  <c r="B317" i="3"/>
  <c r="B316" i="3"/>
  <c r="B315" i="3"/>
  <c r="B314" i="3"/>
  <c r="B313" i="3"/>
  <c r="B312" i="3"/>
  <c r="B311" i="3"/>
  <c r="B310" i="3"/>
  <c r="B309" i="3"/>
  <c r="B308" i="3"/>
  <c r="B306" i="3"/>
  <c r="B305" i="3"/>
  <c r="B304" i="3"/>
  <c r="B303" i="3"/>
  <c r="B302" i="3"/>
  <c r="B301" i="3"/>
  <c r="B300" i="3"/>
  <c r="B299" i="3"/>
  <c r="B298" i="3"/>
  <c r="B297" i="3"/>
  <c r="B249" i="3"/>
  <c r="B248" i="3"/>
  <c r="B247" i="3"/>
  <c r="B246" i="3"/>
  <c r="B245" i="3"/>
  <c r="B243" i="3"/>
  <c r="B242" i="3"/>
  <c r="B241" i="3"/>
  <c r="B240" i="3"/>
  <c r="B239" i="3"/>
  <c r="B238" i="3"/>
  <c r="B237" i="3"/>
  <c r="B236" i="3"/>
  <c r="B235" i="3"/>
  <c r="B234" i="3"/>
  <c r="B232" i="3"/>
  <c r="B231" i="3"/>
  <c r="B230" i="3"/>
  <c r="B229" i="3"/>
  <c r="B228" i="3"/>
  <c r="B227" i="3"/>
  <c r="B226" i="3"/>
  <c r="B225" i="3"/>
  <c r="B224" i="3"/>
  <c r="B223" i="3"/>
  <c r="B221" i="3"/>
  <c r="B220" i="3"/>
  <c r="B219" i="3"/>
  <c r="B218" i="3"/>
  <c r="B217" i="3"/>
  <c r="B216" i="3"/>
  <c r="B215" i="3"/>
  <c r="B214" i="3"/>
  <c r="B213" i="3"/>
  <c r="B212" i="3"/>
  <c r="B211" i="3"/>
  <c r="B209" i="3"/>
  <c r="B208" i="3"/>
  <c r="B207" i="3"/>
  <c r="B206" i="3"/>
  <c r="B205" i="3"/>
  <c r="B204" i="3"/>
  <c r="B203" i="3"/>
  <c r="B202" i="3"/>
  <c r="B201" i="3"/>
  <c r="B199" i="3"/>
  <c r="B198" i="3"/>
  <c r="B197" i="3"/>
  <c r="B196" i="3"/>
  <c r="B195" i="3"/>
  <c r="B194" i="3"/>
  <c r="B193" i="3"/>
  <c r="B191" i="3"/>
  <c r="B190" i="3"/>
  <c r="B189" i="3"/>
  <c r="B188" i="3"/>
  <c r="B187" i="3"/>
  <c r="B186" i="3"/>
  <c r="B185" i="3"/>
  <c r="B184" i="3"/>
  <c r="B183" i="3"/>
  <c r="B181" i="3"/>
  <c r="B180" i="3"/>
  <c r="B179" i="3"/>
  <c r="B178" i="3"/>
  <c r="B177" i="3"/>
  <c r="B176" i="3"/>
  <c r="B175" i="3"/>
  <c r="B174" i="3"/>
  <c r="B172" i="3"/>
  <c r="B171" i="3"/>
  <c r="B170" i="3"/>
  <c r="B169" i="3"/>
  <c r="B168" i="3"/>
  <c r="B167" i="3"/>
  <c r="B166" i="3"/>
  <c r="B164" i="3"/>
  <c r="B163" i="3"/>
  <c r="B162" i="3"/>
  <c r="B161" i="3"/>
  <c r="B160" i="3"/>
  <c r="B159" i="3"/>
  <c r="B158" i="3"/>
  <c r="B157" i="3"/>
  <c r="B156" i="3"/>
  <c r="B155" i="3"/>
  <c r="B154" i="3"/>
  <c r="B152" i="3"/>
  <c r="B151" i="3"/>
  <c r="B150" i="3"/>
  <c r="B149" i="3"/>
  <c r="B148" i="3"/>
  <c r="B147" i="3"/>
  <c r="B146" i="3"/>
  <c r="B145" i="3"/>
  <c r="B144" i="3"/>
  <c r="B143" i="3"/>
  <c r="B142" i="3"/>
  <c r="B141" i="3"/>
  <c r="B139" i="3"/>
  <c r="B138" i="3"/>
  <c r="B137" i="3"/>
  <c r="B136" i="3"/>
  <c r="B135" i="3"/>
  <c r="B134" i="3"/>
  <c r="B133" i="3"/>
  <c r="B132" i="3"/>
  <c r="B131" i="3"/>
  <c r="B130" i="3"/>
  <c r="B129" i="3"/>
  <c r="B127" i="3"/>
  <c r="B126" i="3"/>
  <c r="B125" i="3"/>
  <c r="B124" i="3"/>
  <c r="B123" i="3"/>
  <c r="B122" i="3"/>
  <c r="B121" i="3"/>
  <c r="B120" i="3"/>
  <c r="B119" i="3"/>
  <c r="B118" i="3"/>
  <c r="B117" i="3"/>
  <c r="B116" i="3"/>
  <c r="B115" i="3"/>
  <c r="B114" i="3"/>
  <c r="B113" i="3"/>
  <c r="B112" i="3"/>
  <c r="B111" i="3"/>
  <c r="B110" i="3"/>
  <c r="B109" i="3"/>
  <c r="B108" i="3"/>
  <c r="B107" i="3"/>
  <c r="B106" i="3"/>
  <c r="B104" i="3"/>
  <c r="B103" i="3"/>
  <c r="B102" i="3"/>
  <c r="B101" i="3"/>
  <c r="B99" i="3"/>
  <c r="B98" i="3"/>
  <c r="B97" i="3"/>
  <c r="B96" i="3"/>
  <c r="B95" i="3"/>
  <c r="B94" i="3"/>
  <c r="B93" i="3"/>
  <c r="B92" i="3"/>
  <c r="B91" i="3"/>
  <c r="B90" i="3"/>
  <c r="B89" i="3"/>
  <c r="B88" i="3"/>
  <c r="B87" i="3"/>
  <c r="B86" i="3"/>
  <c r="B85" i="3"/>
  <c r="B84" i="3"/>
  <c r="B83" i="3"/>
  <c r="B82" i="3"/>
  <c r="B81" i="3"/>
  <c r="B80" i="3"/>
  <c r="B79" i="3"/>
  <c r="B78" i="3"/>
  <c r="B77" i="3"/>
  <c r="B76" i="3"/>
  <c r="B74" i="3"/>
  <c r="B73" i="3"/>
  <c r="B71" i="3"/>
  <c r="B70" i="3"/>
  <c r="B68" i="3"/>
  <c r="B67" i="3"/>
  <c r="B65" i="3"/>
  <c r="B64" i="3"/>
  <c r="B62" i="3"/>
  <c r="B61" i="3"/>
  <c r="B60" i="3"/>
  <c r="B59" i="3"/>
  <c r="B58" i="3"/>
  <c r="B57" i="3"/>
  <c r="B56" i="3"/>
  <c r="B55" i="3"/>
  <c r="B53" i="3"/>
  <c r="B52" i="3"/>
  <c r="B51" i="3"/>
  <c r="B50" i="3"/>
  <c r="B49" i="3"/>
  <c r="B48" i="3"/>
  <c r="B47" i="3"/>
  <c r="B46" i="3"/>
  <c r="B44" i="3"/>
  <c r="B43" i="3"/>
  <c r="B42" i="3"/>
  <c r="B41" i="3"/>
  <c r="B40" i="3"/>
  <c r="B39" i="3"/>
  <c r="B38" i="3"/>
  <c r="B37" i="3"/>
  <c r="B35" i="3"/>
  <c r="B34" i="3"/>
  <c r="B33" i="3"/>
  <c r="B32" i="3"/>
  <c r="B31" i="3"/>
  <c r="B30" i="3"/>
  <c r="B29" i="3"/>
  <c r="B28" i="3"/>
  <c r="B26" i="3"/>
  <c r="B25" i="3"/>
  <c r="B24" i="3"/>
  <c r="B23" i="3"/>
  <c r="B22" i="3"/>
  <c r="B21" i="3"/>
  <c r="B20" i="3"/>
  <c r="B19" i="3"/>
  <c r="B17" i="3"/>
  <c r="B16" i="3"/>
  <c r="B15" i="3"/>
  <c r="B14" i="3"/>
  <c r="B13" i="3"/>
  <c r="B12" i="3"/>
  <c r="B11" i="3"/>
  <c r="B10" i="3"/>
  <c r="B8" i="3"/>
  <c r="B7" i="3"/>
  <c r="B6" i="3"/>
  <c r="B5" i="3"/>
  <c r="B4" i="3"/>
  <c r="B3" i="3"/>
  <c r="B2" i="3"/>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4" i="8"/>
  <c r="G669" i="8"/>
  <c r="G668" i="8"/>
  <c r="G667" i="8"/>
  <c r="G666" i="8"/>
  <c r="G665" i="8"/>
  <c r="G664" i="8"/>
  <c r="G663" i="8"/>
  <c r="G662" i="8"/>
  <c r="G661" i="8"/>
  <c r="G660" i="8"/>
  <c r="G659" i="8"/>
  <c r="G658" i="8"/>
  <c r="G657" i="8"/>
  <c r="G656" i="8"/>
  <c r="G655" i="8"/>
  <c r="G654" i="8"/>
  <c r="G653" i="8"/>
  <c r="G652" i="8"/>
  <c r="G651" i="8"/>
  <c r="G650" i="8"/>
  <c r="G649" i="8"/>
  <c r="G648" i="8"/>
  <c r="G647" i="8"/>
  <c r="G646" i="8"/>
  <c r="G645" i="8"/>
  <c r="G644" i="8"/>
  <c r="G643" i="8"/>
  <c r="G642" i="8"/>
  <c r="G641" i="8"/>
  <c r="G640" i="8"/>
  <c r="G639" i="8"/>
  <c r="G638" i="8"/>
  <c r="G637" i="8"/>
  <c r="G636" i="8"/>
  <c r="G635" i="8"/>
  <c r="G634" i="8"/>
  <c r="G633" i="8"/>
  <c r="G632" i="8"/>
  <c r="G631" i="8"/>
  <c r="G630" i="8"/>
  <c r="G629" i="8"/>
  <c r="G628" i="8"/>
  <c r="G627" i="8"/>
  <c r="G626" i="8"/>
  <c r="G625" i="8"/>
  <c r="G624" i="8"/>
  <c r="G623" i="8"/>
  <c r="G622" i="8"/>
  <c r="G621" i="8"/>
  <c r="G620" i="8"/>
  <c r="G619" i="8"/>
  <c r="G618" i="8"/>
  <c r="G617" i="8"/>
  <c r="G616" i="8"/>
  <c r="G615" i="8"/>
  <c r="G614" i="8"/>
  <c r="G613" i="8"/>
  <c r="G612" i="8"/>
  <c r="G611" i="8"/>
  <c r="G610" i="8"/>
  <c r="G609" i="8"/>
  <c r="G608" i="8"/>
  <c r="G607" i="8"/>
  <c r="G606" i="8"/>
  <c r="G605" i="8"/>
  <c r="G604" i="8"/>
  <c r="G603" i="8"/>
  <c r="G602" i="8"/>
  <c r="G601" i="8"/>
  <c r="G600" i="8"/>
  <c r="G599" i="8"/>
  <c r="G598" i="8"/>
  <c r="G597" i="8"/>
  <c r="G596" i="8"/>
  <c r="G595" i="8"/>
  <c r="G594" i="8"/>
  <c r="G593" i="8"/>
  <c r="G592" i="8"/>
  <c r="G591" i="8"/>
  <c r="G590" i="8"/>
  <c r="G589" i="8"/>
  <c r="G588" i="8"/>
  <c r="G587" i="8"/>
  <c r="G586" i="8"/>
  <c r="G585" i="8"/>
  <c r="G584" i="8"/>
  <c r="G583" i="8"/>
  <c r="G582" i="8"/>
  <c r="G581" i="8"/>
  <c r="G580" i="8"/>
  <c r="G579" i="8"/>
  <c r="G578" i="8"/>
  <c r="G577" i="8"/>
  <c r="G576" i="8"/>
  <c r="G575" i="8"/>
  <c r="G574" i="8"/>
  <c r="G573" i="8"/>
  <c r="G572" i="8"/>
  <c r="G571" i="8"/>
  <c r="G570" i="8"/>
  <c r="G569" i="8"/>
  <c r="G568" i="8"/>
  <c r="G567" i="8"/>
  <c r="G566" i="8"/>
  <c r="G565" i="8"/>
  <c r="G564" i="8"/>
  <c r="G563" i="8"/>
  <c r="G562" i="8"/>
  <c r="G561" i="8"/>
  <c r="G560" i="8"/>
  <c r="G559" i="8"/>
  <c r="G558" i="8"/>
  <c r="G557" i="8"/>
  <c r="G556" i="8"/>
  <c r="G555" i="8"/>
  <c r="G554" i="8"/>
  <c r="G553" i="8"/>
  <c r="G552" i="8"/>
  <c r="G551" i="8"/>
  <c r="G550" i="8"/>
  <c r="G549" i="8"/>
  <c r="G548" i="8"/>
  <c r="G547" i="8"/>
  <c r="G546" i="8"/>
  <c r="G545" i="8"/>
  <c r="G544" i="8"/>
  <c r="G543" i="8"/>
  <c r="G542" i="8"/>
  <c r="G541" i="8"/>
  <c r="G540" i="8"/>
  <c r="G539" i="8"/>
  <c r="G538" i="8"/>
  <c r="G537" i="8"/>
  <c r="G536" i="8"/>
  <c r="G535" i="8"/>
  <c r="G534" i="8"/>
  <c r="G533" i="8"/>
  <c r="G532" i="8"/>
  <c r="G531" i="8"/>
  <c r="G530" i="8"/>
  <c r="G529" i="8"/>
  <c r="G528" i="8"/>
  <c r="G527" i="8"/>
  <c r="G526" i="8"/>
  <c r="G525" i="8"/>
  <c r="G524" i="8"/>
  <c r="G523" i="8"/>
  <c r="G522" i="8"/>
  <c r="G521" i="8"/>
  <c r="G520" i="8"/>
  <c r="G519" i="8"/>
  <c r="G518" i="8"/>
  <c r="G517" i="8"/>
  <c r="G516" i="8"/>
  <c r="G515" i="8"/>
  <c r="G514" i="8"/>
  <c r="G513" i="8"/>
  <c r="G512" i="8"/>
  <c r="G511" i="8"/>
  <c r="G510" i="8"/>
  <c r="G509" i="8"/>
  <c r="G508" i="8"/>
  <c r="G507" i="8"/>
  <c r="G506" i="8"/>
  <c r="G505" i="8"/>
  <c r="G504" i="8"/>
  <c r="G503" i="8"/>
  <c r="G502" i="8"/>
  <c r="G501" i="8"/>
  <c r="G500" i="8"/>
  <c r="G499" i="8"/>
  <c r="G498" i="8"/>
  <c r="G497" i="8"/>
  <c r="G496" i="8"/>
  <c r="G495" i="8"/>
  <c r="G494" i="8"/>
  <c r="G493" i="8"/>
  <c r="G492" i="8"/>
  <c r="G491" i="8"/>
  <c r="G490" i="8"/>
  <c r="G489" i="8"/>
  <c r="G488" i="8"/>
  <c r="G487" i="8"/>
  <c r="G486" i="8"/>
  <c r="G485" i="8"/>
  <c r="G484" i="8"/>
  <c r="G483" i="8"/>
  <c r="G482" i="8"/>
  <c r="G481" i="8"/>
  <c r="G480" i="8"/>
  <c r="G479" i="8"/>
  <c r="G478" i="8"/>
  <c r="G477" i="8"/>
  <c r="G476" i="8"/>
  <c r="G475" i="8"/>
  <c r="G474" i="8"/>
  <c r="G473" i="8"/>
  <c r="G472" i="8"/>
  <c r="G471" i="8"/>
  <c r="G470" i="8"/>
  <c r="G469" i="8"/>
  <c r="G468" i="8"/>
  <c r="G467" i="8"/>
  <c r="G466" i="8"/>
  <c r="G465" i="8"/>
  <c r="G464" i="8"/>
  <c r="G463" i="8"/>
  <c r="G462" i="8"/>
  <c r="G461" i="8"/>
  <c r="G460" i="8"/>
  <c r="G459" i="8"/>
  <c r="G458" i="8"/>
  <c r="G457" i="8"/>
  <c r="G456" i="8"/>
  <c r="G455" i="8"/>
  <c r="G454" i="8"/>
  <c r="G453" i="8"/>
  <c r="G452" i="8"/>
  <c r="G451" i="8"/>
  <c r="G450" i="8"/>
  <c r="G449" i="8"/>
  <c r="G448" i="8"/>
  <c r="G447" i="8"/>
  <c r="G446" i="8"/>
  <c r="G445" i="8"/>
  <c r="G444" i="8"/>
  <c r="G443" i="8"/>
  <c r="G442" i="8"/>
  <c r="G441" i="8"/>
  <c r="G440" i="8"/>
  <c r="G439" i="8"/>
  <c r="G438" i="8"/>
  <c r="G437" i="8"/>
  <c r="G436" i="8"/>
  <c r="G435" i="8"/>
  <c r="G434" i="8"/>
  <c r="G433" i="8"/>
  <c r="G432" i="8"/>
  <c r="G431" i="8"/>
  <c r="G430" i="8"/>
  <c r="G429" i="8"/>
  <c r="G428" i="8"/>
  <c r="G427" i="8"/>
  <c r="G426" i="8"/>
  <c r="G425" i="8"/>
  <c r="G424" i="8"/>
  <c r="G423" i="8"/>
  <c r="G422" i="8"/>
  <c r="G421" i="8"/>
  <c r="G420" i="8"/>
  <c r="G419" i="8"/>
  <c r="G418" i="8"/>
  <c r="G417" i="8"/>
  <c r="G416" i="8"/>
  <c r="G415" i="8"/>
  <c r="G414" i="8"/>
  <c r="G413" i="8"/>
  <c r="G412" i="8"/>
  <c r="G411" i="8"/>
  <c r="G410" i="8"/>
  <c r="G409" i="8"/>
  <c r="G408" i="8"/>
  <c r="G407" i="8"/>
  <c r="G406" i="8"/>
  <c r="G405" i="8"/>
  <c r="G404" i="8"/>
  <c r="G403" i="8"/>
  <c r="G402" i="8"/>
  <c r="G401" i="8"/>
  <c r="G400" i="8"/>
  <c r="G399" i="8"/>
  <c r="G398" i="8"/>
  <c r="G397" i="8"/>
  <c r="G396" i="8"/>
  <c r="G395" i="8"/>
  <c r="G394" i="8"/>
  <c r="G393" i="8"/>
  <c r="G392" i="8"/>
  <c r="G391" i="8"/>
  <c r="G390" i="8"/>
  <c r="G389" i="8"/>
  <c r="G388" i="8"/>
  <c r="G387" i="8"/>
  <c r="G386" i="8"/>
  <c r="G385" i="8"/>
  <c r="G384" i="8"/>
  <c r="G383" i="8"/>
  <c r="G382" i="8"/>
  <c r="G381" i="8"/>
  <c r="G380" i="8"/>
  <c r="G379" i="8"/>
  <c r="G378" i="8"/>
  <c r="G377" i="8"/>
  <c r="G376" i="8"/>
  <c r="G375" i="8"/>
  <c r="G374" i="8"/>
  <c r="G373" i="8"/>
  <c r="G372" i="8"/>
  <c r="G371" i="8"/>
  <c r="G370" i="8"/>
  <c r="G369" i="8"/>
  <c r="G368" i="8"/>
  <c r="G367" i="8"/>
  <c r="G366" i="8"/>
  <c r="G365" i="8"/>
  <c r="G364" i="8"/>
  <c r="G363" i="8"/>
  <c r="G362" i="8"/>
  <c r="G361" i="8"/>
  <c r="G360" i="8"/>
  <c r="G359" i="8"/>
  <c r="G358" i="8"/>
  <c r="G357" i="8"/>
  <c r="G356" i="8"/>
  <c r="G355" i="8"/>
  <c r="G354" i="8"/>
  <c r="G353" i="8"/>
  <c r="G352" i="8"/>
  <c r="G351" i="8"/>
  <c r="G350" i="8"/>
  <c r="G349" i="8"/>
  <c r="G348" i="8"/>
  <c r="G347" i="8"/>
  <c r="G346" i="8"/>
  <c r="G345" i="8"/>
  <c r="G344" i="8"/>
  <c r="G343" i="8"/>
  <c r="G342" i="8"/>
  <c r="G341" i="8"/>
  <c r="G340" i="8"/>
  <c r="G339" i="8"/>
  <c r="G338" i="8"/>
  <c r="G337" i="8"/>
  <c r="G336" i="8"/>
  <c r="G335" i="8"/>
  <c r="G334" i="8"/>
  <c r="G333" i="8"/>
  <c r="G332" i="8"/>
  <c r="G331" i="8"/>
  <c r="G330" i="8"/>
  <c r="G329" i="8"/>
  <c r="G328" i="8"/>
  <c r="G327" i="8"/>
  <c r="G326" i="8"/>
  <c r="G325" i="8"/>
  <c r="G324" i="8"/>
  <c r="G323" i="8"/>
  <c r="G322" i="8"/>
  <c r="G321" i="8"/>
  <c r="G320" i="8"/>
  <c r="G319" i="8"/>
  <c r="G318" i="8"/>
  <c r="G317" i="8"/>
  <c r="G316" i="8"/>
  <c r="G315" i="8"/>
  <c r="G314" i="8"/>
  <c r="G313" i="8"/>
  <c r="G312" i="8"/>
  <c r="G311" i="8"/>
  <c r="G310" i="8"/>
  <c r="G309" i="8"/>
  <c r="G308" i="8"/>
  <c r="G307" i="8"/>
  <c r="G306" i="8"/>
  <c r="G305" i="8"/>
  <c r="G304" i="8"/>
  <c r="G303" i="8"/>
  <c r="G302" i="8"/>
  <c r="G301" i="8"/>
  <c r="G300" i="8"/>
  <c r="G299" i="8"/>
  <c r="G298" i="8"/>
  <c r="G297" i="8"/>
  <c r="G296" i="8"/>
  <c r="G295" i="8"/>
  <c r="G294" i="8"/>
  <c r="G293" i="8"/>
  <c r="G292" i="8"/>
  <c r="G291" i="8"/>
  <c r="G290" i="8"/>
  <c r="G289" i="8"/>
  <c r="G288" i="8"/>
  <c r="G287" i="8"/>
  <c r="G286" i="8"/>
  <c r="G285" i="8"/>
  <c r="G284" i="8"/>
  <c r="G283" i="8"/>
  <c r="G282" i="8"/>
  <c r="G281" i="8"/>
  <c r="G280" i="8"/>
  <c r="G279" i="8"/>
  <c r="G278" i="8"/>
  <c r="G277" i="8"/>
  <c r="G276" i="8"/>
  <c r="G275" i="8"/>
  <c r="G274" i="8"/>
  <c r="G273" i="8"/>
  <c r="G272" i="8"/>
  <c r="G271" i="8"/>
  <c r="G270" i="8"/>
  <c r="G269" i="8"/>
  <c r="G268" i="8"/>
  <c r="G267" i="8"/>
  <c r="G266" i="8"/>
  <c r="G265" i="8"/>
  <c r="G264" i="8"/>
  <c r="G263" i="8"/>
  <c r="G262" i="8"/>
  <c r="G261" i="8"/>
  <c r="G260" i="8"/>
  <c r="G259" i="8"/>
  <c r="G258" i="8"/>
  <c r="G257" i="8"/>
  <c r="G256" i="8"/>
  <c r="G255" i="8"/>
  <c r="G254" i="8"/>
  <c r="G253" i="8"/>
  <c r="G252" i="8"/>
  <c r="G251" i="8"/>
  <c r="G250" i="8"/>
  <c r="G249" i="8"/>
  <c r="G248" i="8"/>
  <c r="G247" i="8"/>
  <c r="G246" i="8"/>
  <c r="G245" i="8"/>
  <c r="G244" i="8"/>
  <c r="G243" i="8"/>
  <c r="G242" i="8"/>
  <c r="G241" i="8"/>
  <c r="G240" i="8"/>
  <c r="G239" i="8"/>
  <c r="G238" i="8"/>
  <c r="G237" i="8"/>
  <c r="G236" i="8"/>
  <c r="G235" i="8"/>
  <c r="G234" i="8"/>
  <c r="G233" i="8"/>
  <c r="G232" i="8"/>
  <c r="G231" i="8"/>
  <c r="G230" i="8"/>
  <c r="G229" i="8"/>
  <c r="G228" i="8"/>
  <c r="G227" i="8"/>
  <c r="G226" i="8"/>
  <c r="G225" i="8"/>
  <c r="G224" i="8"/>
  <c r="G223" i="8"/>
  <c r="G222" i="8"/>
  <c r="G221" i="8"/>
  <c r="G220" i="8"/>
  <c r="G219" i="8"/>
  <c r="G218" i="8"/>
  <c r="G217" i="8"/>
  <c r="G216" i="8"/>
  <c r="G215" i="8"/>
  <c r="G214" i="8"/>
  <c r="G213" i="8"/>
  <c r="G212" i="8"/>
  <c r="G211" i="8"/>
  <c r="G210" i="8"/>
  <c r="G209" i="8"/>
  <c r="G208" i="8"/>
  <c r="G207" i="8"/>
  <c r="G206" i="8"/>
  <c r="G205" i="8"/>
  <c r="G204" i="8"/>
  <c r="G203" i="8"/>
  <c r="G202" i="8"/>
  <c r="G201" i="8"/>
  <c r="G200" i="8"/>
  <c r="G199" i="8"/>
  <c r="G198" i="8"/>
  <c r="G197" i="8"/>
  <c r="G196" i="8"/>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166" i="8"/>
  <c r="G165" i="8"/>
  <c r="G164" i="8"/>
  <c r="G163" i="8"/>
  <c r="G162" i="8"/>
  <c r="G161" i="8"/>
  <c r="G160" i="8"/>
  <c r="G159" i="8"/>
  <c r="G158" i="8"/>
  <c r="G157" i="8"/>
  <c r="G156" i="8"/>
  <c r="G155" i="8"/>
  <c r="G154" i="8"/>
  <c r="G153" i="8"/>
  <c r="G152" i="8"/>
  <c r="G151" i="8"/>
  <c r="G150" i="8"/>
  <c r="G149" i="8"/>
  <c r="G148" i="8"/>
  <c r="G147" i="8"/>
  <c r="G146" i="8"/>
  <c r="G145" i="8"/>
  <c r="G144" i="8"/>
  <c r="G143" i="8"/>
  <c r="G142" i="8"/>
  <c r="G141" i="8"/>
  <c r="G140" i="8"/>
  <c r="G139" i="8"/>
  <c r="G138" i="8"/>
  <c r="G137" i="8"/>
  <c r="G136" i="8"/>
  <c r="G135" i="8"/>
  <c r="G134" i="8"/>
  <c r="G133" i="8"/>
  <c r="G132" i="8"/>
  <c r="G131" i="8"/>
  <c r="G130" i="8"/>
  <c r="G129" i="8"/>
  <c r="G128" i="8"/>
  <c r="G127" i="8"/>
  <c r="G126" i="8"/>
  <c r="G125" i="8"/>
  <c r="G124" i="8"/>
  <c r="G123" i="8"/>
  <c r="G122" i="8"/>
  <c r="G121" i="8"/>
  <c r="G120" i="8"/>
  <c r="G119" i="8"/>
  <c r="G118" i="8"/>
  <c r="G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N4213" i="3"/>
  <c r="O4213" i="3" s="1"/>
  <c r="N4214" i="3"/>
  <c r="K4214" i="3"/>
  <c r="K4213" i="3"/>
  <c r="N4212" i="3"/>
  <c r="K4212" i="3"/>
  <c r="N4211" i="3"/>
  <c r="K4211" i="3"/>
  <c r="N4210" i="3"/>
  <c r="K4210" i="3"/>
  <c r="N4209" i="3"/>
  <c r="K4209" i="3"/>
  <c r="N4208" i="3"/>
  <c r="K4208" i="3"/>
  <c r="N4200" i="3"/>
  <c r="N4201" i="3"/>
  <c r="N4202" i="3"/>
  <c r="N4203" i="3"/>
  <c r="N4204" i="3"/>
  <c r="N4205" i="3"/>
  <c r="N4206" i="3"/>
  <c r="K4200" i="3"/>
  <c r="K4201" i="3"/>
  <c r="K4202" i="3"/>
  <c r="K4203" i="3"/>
  <c r="K4204" i="3"/>
  <c r="K4205" i="3"/>
  <c r="K4206" i="3"/>
  <c r="N4192" i="3"/>
  <c r="N4193" i="3"/>
  <c r="N4194" i="3"/>
  <c r="N4195" i="3"/>
  <c r="N4196" i="3"/>
  <c r="N4197" i="3"/>
  <c r="N4198" i="3"/>
  <c r="K4192" i="3"/>
  <c r="K4193" i="3"/>
  <c r="K4194" i="3"/>
  <c r="K4195" i="3"/>
  <c r="K4196" i="3"/>
  <c r="K4197" i="3"/>
  <c r="K4198" i="3"/>
  <c r="N4183" i="3"/>
  <c r="N4184" i="3"/>
  <c r="O4184" i="3" s="1"/>
  <c r="N4185" i="3"/>
  <c r="N4186" i="3"/>
  <c r="N4187" i="3"/>
  <c r="N4188" i="3"/>
  <c r="N4189" i="3"/>
  <c r="N4190" i="3"/>
  <c r="K4183" i="3"/>
  <c r="K4184" i="3"/>
  <c r="K4185" i="3"/>
  <c r="K4186" i="3"/>
  <c r="K4187" i="3"/>
  <c r="K4188" i="3"/>
  <c r="K4189" i="3"/>
  <c r="K4190" i="3"/>
  <c r="N4241" i="3"/>
  <c r="K4241" i="3"/>
  <c r="N4240" i="3"/>
  <c r="K4240" i="3"/>
  <c r="N4239" i="3"/>
  <c r="K4239" i="3"/>
  <c r="N4238" i="3"/>
  <c r="K4238" i="3"/>
  <c r="N4237" i="3"/>
  <c r="K4237" i="3"/>
  <c r="N4236" i="3"/>
  <c r="K4236" i="3"/>
  <c r="N4235" i="3"/>
  <c r="K4235" i="3"/>
  <c r="N4234" i="3"/>
  <c r="K4234" i="3"/>
  <c r="N4225" i="3"/>
  <c r="N4226" i="3"/>
  <c r="N4227" i="3"/>
  <c r="N4228" i="3"/>
  <c r="N4229" i="3"/>
  <c r="N4230" i="3"/>
  <c r="N4231" i="3"/>
  <c r="N4232" i="3"/>
  <c r="K4225" i="3"/>
  <c r="K4226" i="3"/>
  <c r="K4227" i="3"/>
  <c r="K4228" i="3"/>
  <c r="K4229" i="3"/>
  <c r="K4230" i="3"/>
  <c r="K4231" i="3"/>
  <c r="K4232" i="3"/>
  <c r="N4216" i="3"/>
  <c r="N4217" i="3"/>
  <c r="N4218" i="3"/>
  <c r="N4219" i="3"/>
  <c r="N4220" i="3"/>
  <c r="N4221" i="3"/>
  <c r="N4222" i="3"/>
  <c r="O4222" i="3" s="1"/>
  <c r="N4223" i="3"/>
  <c r="K4216" i="3"/>
  <c r="K4217" i="3"/>
  <c r="K4218" i="3"/>
  <c r="K4219" i="3"/>
  <c r="K4220" i="3"/>
  <c r="K4221" i="3"/>
  <c r="K4222" i="3"/>
  <c r="K4223" i="3"/>
  <c r="N4175" i="3"/>
  <c r="O4175" i="3"/>
  <c r="N4180" i="3"/>
  <c r="N4174" i="3"/>
  <c r="N4176" i="3"/>
  <c r="N4177" i="3"/>
  <c r="N4178" i="3"/>
  <c r="N4179" i="3"/>
  <c r="N4181" i="3"/>
  <c r="O4181" i="3"/>
  <c r="K4174" i="3"/>
  <c r="K4175" i="3"/>
  <c r="K4176" i="3"/>
  <c r="K4177" i="3"/>
  <c r="K4178" i="3"/>
  <c r="K4179" i="3"/>
  <c r="K4180" i="3"/>
  <c r="K4181" i="3"/>
  <c r="N1124" i="3"/>
  <c r="O1124" i="3"/>
  <c r="K1124" i="3"/>
  <c r="L1124" i="3"/>
  <c r="N1111" i="3"/>
  <c r="O1111" i="3"/>
  <c r="K1111" i="3"/>
  <c r="L1111" i="3"/>
  <c r="N1680" i="3"/>
  <c r="O1680" i="3"/>
  <c r="K1680" i="3"/>
  <c r="L1680" i="3"/>
  <c r="N1690" i="3"/>
  <c r="O1690" i="3"/>
  <c r="K1690" i="3"/>
  <c r="L1690" i="3"/>
  <c r="K1677" i="3"/>
  <c r="K1678" i="3"/>
  <c r="K1679" i="3"/>
  <c r="K1681" i="3"/>
  <c r="K1682" i="3"/>
  <c r="K1683" i="3"/>
  <c r="K1684" i="3"/>
  <c r="K1685" i="3"/>
  <c r="N1677" i="3"/>
  <c r="N1678" i="3"/>
  <c r="N1679" i="3"/>
  <c r="N1681" i="3"/>
  <c r="N1682" i="3"/>
  <c r="N1683" i="3"/>
  <c r="N1684" i="3"/>
  <c r="N1685" i="3"/>
  <c r="N1483" i="3"/>
  <c r="O1483" i="3"/>
  <c r="K1483" i="3"/>
  <c r="L1483" i="3"/>
  <c r="N1493" i="3"/>
  <c r="O1493" i="3"/>
  <c r="K1493" i="3"/>
  <c r="L1493" i="3"/>
  <c r="N690" i="3"/>
  <c r="O690" i="3"/>
  <c r="K690" i="3"/>
  <c r="L690" i="3"/>
  <c r="N681" i="3"/>
  <c r="O681" i="3"/>
  <c r="K681" i="3"/>
  <c r="L681" i="3"/>
  <c r="O225" i="3"/>
  <c r="N225" i="3"/>
  <c r="K225" i="3"/>
  <c r="N236" i="3"/>
  <c r="O236" i="3"/>
  <c r="K236" i="3"/>
  <c r="N4854" i="3"/>
  <c r="O4854" i="3"/>
  <c r="K4854" i="3"/>
  <c r="L4854" i="3"/>
  <c r="N4068" i="3"/>
  <c r="N4070" i="3"/>
  <c r="N4071" i="3"/>
  <c r="N4072" i="3"/>
  <c r="N4073" i="3"/>
  <c r="N4074" i="3"/>
  <c r="N4075" i="3"/>
  <c r="N4076" i="3"/>
  <c r="N4077" i="3"/>
  <c r="N4078" i="3"/>
  <c r="N4079" i="3"/>
  <c r="N4080" i="3"/>
  <c r="K4068" i="3"/>
  <c r="K4070" i="3"/>
  <c r="K4071" i="3"/>
  <c r="K4072" i="3"/>
  <c r="K4073" i="3"/>
  <c r="K4074" i="3"/>
  <c r="K4075" i="3"/>
  <c r="K4076" i="3"/>
  <c r="K4077" i="3"/>
  <c r="K4078" i="3"/>
  <c r="K4079" i="3"/>
  <c r="K4080" i="3"/>
  <c r="N4096" i="3"/>
  <c r="N4097" i="3"/>
  <c r="N4098" i="3"/>
  <c r="N4099" i="3"/>
  <c r="N4100" i="3"/>
  <c r="N4101" i="3"/>
  <c r="N4102" i="3"/>
  <c r="O4102" i="3"/>
  <c r="N4103" i="3"/>
  <c r="N4104" i="3"/>
  <c r="N4105" i="3"/>
  <c r="N4106" i="3"/>
  <c r="N4107" i="3"/>
  <c r="N4108" i="3"/>
  <c r="O4108" i="3" s="1"/>
  <c r="K4096" i="3"/>
  <c r="K4097" i="3"/>
  <c r="K4098" i="3"/>
  <c r="L4098" i="3" s="1"/>
  <c r="K4099" i="3"/>
  <c r="K4100" i="3"/>
  <c r="K4101" i="3"/>
  <c r="K4102" i="3"/>
  <c r="L4102" i="3" s="1"/>
  <c r="K4103" i="3"/>
  <c r="K4104" i="3"/>
  <c r="K4105" i="3"/>
  <c r="K4106" i="3"/>
  <c r="L4106" i="3" s="1"/>
  <c r="K4107" i="3"/>
  <c r="K4108" i="3"/>
  <c r="N2454" i="3"/>
  <c r="O2454" i="3"/>
  <c r="K2454" i="3"/>
  <c r="L2454" i="3"/>
  <c r="K2446" i="3"/>
  <c r="L2446" i="3"/>
  <c r="K2447" i="3"/>
  <c r="K2448" i="3"/>
  <c r="K2449" i="3"/>
  <c r="L2449" i="3"/>
  <c r="K2450" i="3"/>
  <c r="K2451" i="3"/>
  <c r="K2452" i="3"/>
  <c r="K2453" i="3"/>
  <c r="L2453" i="3" s="1"/>
  <c r="N2446" i="3"/>
  <c r="O2446" i="3" s="1"/>
  <c r="N2447" i="3"/>
  <c r="O2447" i="3" s="1"/>
  <c r="N2448" i="3"/>
  <c r="N2449" i="3"/>
  <c r="O2449" i="3"/>
  <c r="N2450" i="3"/>
  <c r="N2451" i="3"/>
  <c r="N2452" i="3"/>
  <c r="N2453" i="3"/>
  <c r="O2453" i="3" s="1"/>
  <c r="N2436" i="3"/>
  <c r="O2436" i="3" s="1"/>
  <c r="N2437" i="3"/>
  <c r="N2438" i="3"/>
  <c r="N2439" i="3"/>
  <c r="O2439" i="3" s="1"/>
  <c r="N2440" i="3"/>
  <c r="N2441" i="3"/>
  <c r="N2442" i="3"/>
  <c r="N2443" i="3"/>
  <c r="O2443" i="3"/>
  <c r="N2444" i="3"/>
  <c r="O2444" i="3"/>
  <c r="K2436" i="3"/>
  <c r="L2436" i="3"/>
  <c r="K2437" i="3"/>
  <c r="K2438" i="3"/>
  <c r="K2439" i="3"/>
  <c r="L2439" i="3"/>
  <c r="K2440" i="3"/>
  <c r="K2441" i="3"/>
  <c r="K2442" i="3"/>
  <c r="K2443" i="3"/>
  <c r="L2443" i="3" s="1"/>
  <c r="K2444" i="3"/>
  <c r="L2444" i="3" s="1"/>
  <c r="K1934" i="3"/>
  <c r="L1934" i="3" s="1"/>
  <c r="K1935" i="3"/>
  <c r="K1936" i="3"/>
  <c r="K1937" i="3"/>
  <c r="K1938" i="3"/>
  <c r="L1938" i="3" s="1"/>
  <c r="K1939" i="3"/>
  <c r="K1940" i="3"/>
  <c r="K1941" i="3"/>
  <c r="K1952" i="3"/>
  <c r="L1952" i="3" s="1"/>
  <c r="K1953" i="3"/>
  <c r="K1954" i="3"/>
  <c r="K1955" i="3"/>
  <c r="K1956" i="3"/>
  <c r="L1956" i="3" s="1"/>
  <c r="K1957" i="3"/>
  <c r="K1958" i="3"/>
  <c r="K1959" i="3"/>
  <c r="N1959" i="3"/>
  <c r="N1958" i="3"/>
  <c r="N1957" i="3"/>
  <c r="N1956" i="3"/>
  <c r="N1955" i="3"/>
  <c r="N1954" i="3"/>
  <c r="N1953" i="3"/>
  <c r="N1952" i="3"/>
  <c r="K1943" i="3"/>
  <c r="K1944" i="3"/>
  <c r="K1945" i="3"/>
  <c r="K1946" i="3"/>
  <c r="K1947" i="3"/>
  <c r="L1947" i="3" s="1"/>
  <c r="K1948" i="3"/>
  <c r="K1949" i="3"/>
  <c r="K1950" i="3"/>
  <c r="N1950" i="3"/>
  <c r="N1949" i="3"/>
  <c r="N1948" i="3"/>
  <c r="N1947" i="3"/>
  <c r="N1946" i="3"/>
  <c r="N1945" i="3"/>
  <c r="N1944" i="3"/>
  <c r="N1943" i="3"/>
  <c r="N1941" i="3"/>
  <c r="N1940" i="3"/>
  <c r="N1939" i="3"/>
  <c r="N1938" i="3"/>
  <c r="N1937" i="3"/>
  <c r="N1936" i="3"/>
  <c r="N1935" i="3"/>
  <c r="N1934" i="3"/>
  <c r="K1925" i="3"/>
  <c r="K1926" i="3"/>
  <c r="K1927" i="3"/>
  <c r="K1928" i="3"/>
  <c r="K1929" i="3"/>
  <c r="L1929" i="3" s="1"/>
  <c r="K1930" i="3"/>
  <c r="K1931" i="3"/>
  <c r="K1932" i="3"/>
  <c r="N1932" i="3"/>
  <c r="N1931" i="3"/>
  <c r="N1930" i="3"/>
  <c r="N1929" i="3"/>
  <c r="K198" i="3"/>
  <c r="L198" i="3" s="1"/>
  <c r="K194" i="3"/>
  <c r="K3623" i="3"/>
  <c r="K3622" i="3"/>
  <c r="K3618" i="3"/>
  <c r="N4063" i="3"/>
  <c r="K4063" i="3"/>
  <c r="N4062" i="3"/>
  <c r="K4062" i="3"/>
  <c r="N4061" i="3"/>
  <c r="K4061" i="3"/>
  <c r="N4059" i="3"/>
  <c r="K4059" i="3"/>
  <c r="N4060" i="3"/>
  <c r="K4060" i="3"/>
  <c r="N1161" i="3"/>
  <c r="K1161" i="3"/>
  <c r="N1160" i="3"/>
  <c r="K1160" i="3"/>
  <c r="N1159" i="3"/>
  <c r="K1159" i="3"/>
  <c r="N1158" i="3"/>
  <c r="K1158" i="3"/>
  <c r="N1157" i="3"/>
  <c r="K1157" i="3"/>
  <c r="N1155" i="3"/>
  <c r="K1155" i="3"/>
  <c r="N1154" i="3"/>
  <c r="K1154" i="3"/>
  <c r="L1154" i="3" s="1"/>
  <c r="N1153" i="3"/>
  <c r="K1153" i="3"/>
  <c r="N1152" i="3"/>
  <c r="K1152" i="3"/>
  <c r="N1151" i="3"/>
  <c r="K1151" i="3"/>
  <c r="N1149" i="3"/>
  <c r="K1149" i="3"/>
  <c r="L1149" i="3" s="1"/>
  <c r="N1148" i="3"/>
  <c r="K1148" i="3"/>
  <c r="N1147" i="3"/>
  <c r="K1147" i="3"/>
  <c r="N1146" i="3"/>
  <c r="K1146" i="3"/>
  <c r="N1145" i="3"/>
  <c r="K1145" i="3"/>
  <c r="L1145" i="3" s="1"/>
  <c r="K1139" i="3"/>
  <c r="N1139" i="3"/>
  <c r="K1140" i="3"/>
  <c r="N1140" i="3"/>
  <c r="K1141" i="3"/>
  <c r="N1141" i="3"/>
  <c r="K1142" i="3"/>
  <c r="N1142" i="3"/>
  <c r="O1142" i="3" s="1"/>
  <c r="K1143" i="3"/>
  <c r="N1143" i="3"/>
  <c r="N4430" i="3"/>
  <c r="O4430" i="3"/>
  <c r="K4430" i="3"/>
  <c r="N4429" i="3"/>
  <c r="K4429" i="3"/>
  <c r="N4428" i="3"/>
  <c r="K4428" i="3"/>
  <c r="N4427" i="3"/>
  <c r="K4427" i="3"/>
  <c r="N4426" i="3"/>
  <c r="O4426" i="3" s="1"/>
  <c r="K4426" i="3"/>
  <c r="N4425" i="3"/>
  <c r="K4425" i="3"/>
  <c r="N4424" i="3"/>
  <c r="O4424" i="3" s="1"/>
  <c r="K4424" i="3"/>
  <c r="N4423" i="3"/>
  <c r="K4423" i="3"/>
  <c r="N4421" i="3"/>
  <c r="O4421" i="3" s="1"/>
  <c r="K4421" i="3"/>
  <c r="N4420" i="3"/>
  <c r="K4420" i="3"/>
  <c r="N4419" i="3"/>
  <c r="K4419" i="3"/>
  <c r="N4418" i="3"/>
  <c r="K4418" i="3"/>
  <c r="N4417" i="3"/>
  <c r="K4417" i="3"/>
  <c r="N4416" i="3"/>
  <c r="K4416" i="3"/>
  <c r="N4415" i="3"/>
  <c r="O4415" i="3"/>
  <c r="K4415" i="3"/>
  <c r="N4414" i="3"/>
  <c r="K4414" i="3"/>
  <c r="N4412" i="3"/>
  <c r="O4412" i="3" s="1"/>
  <c r="K4412" i="3"/>
  <c r="N4411" i="3"/>
  <c r="K4411" i="3"/>
  <c r="L4411" i="3" s="1"/>
  <c r="N4410" i="3"/>
  <c r="K4410" i="3"/>
  <c r="N4409" i="3"/>
  <c r="K4409" i="3"/>
  <c r="L4409" i="3" s="1"/>
  <c r="N4408" i="3"/>
  <c r="O4408" i="3" s="1"/>
  <c r="K4408" i="3"/>
  <c r="N4407" i="3"/>
  <c r="K4407" i="3"/>
  <c r="N4406" i="3"/>
  <c r="O4406" i="3" s="1"/>
  <c r="K4406" i="3"/>
  <c r="N4405" i="3"/>
  <c r="K4405" i="3"/>
  <c r="K4396" i="3"/>
  <c r="N4396" i="3"/>
  <c r="N4397" i="3"/>
  <c r="K4397" i="3"/>
  <c r="K4398" i="3"/>
  <c r="N4398" i="3"/>
  <c r="K4399" i="3"/>
  <c r="N4399" i="3"/>
  <c r="O4399" i="3" s="1"/>
  <c r="K4400" i="3"/>
  <c r="N4400" i="3"/>
  <c r="K4401" i="3"/>
  <c r="N4401" i="3"/>
  <c r="O4401" i="3"/>
  <c r="K4402" i="3"/>
  <c r="N4402" i="3"/>
  <c r="K4403" i="3"/>
  <c r="N4403" i="3"/>
  <c r="O4403" i="3" s="1"/>
  <c r="N4394" i="3"/>
  <c r="O4394" i="3" s="1"/>
  <c r="K4394" i="3"/>
  <c r="N4393" i="3"/>
  <c r="K4393" i="3"/>
  <c r="N4392" i="3"/>
  <c r="K4392" i="3"/>
  <c r="N4391" i="3"/>
  <c r="K4391" i="3"/>
  <c r="N4390" i="3"/>
  <c r="K4390" i="3"/>
  <c r="N4389" i="3"/>
  <c r="K4389" i="3"/>
  <c r="N4388" i="3"/>
  <c r="K4388" i="3"/>
  <c r="N4387" i="3"/>
  <c r="K4387" i="3"/>
  <c r="N4379" i="3"/>
  <c r="N4380" i="3"/>
  <c r="N4381" i="3"/>
  <c r="N4382" i="3"/>
  <c r="N4383" i="3"/>
  <c r="O4383" i="3"/>
  <c r="N4384" i="3"/>
  <c r="N4385" i="3"/>
  <c r="K4379" i="3"/>
  <c r="K4380" i="3"/>
  <c r="K4381" i="3"/>
  <c r="K4382" i="3"/>
  <c r="K4383" i="3"/>
  <c r="K4384" i="3"/>
  <c r="K4385" i="3"/>
  <c r="N4378" i="3"/>
  <c r="K4378" i="3"/>
  <c r="N734" i="3"/>
  <c r="K734" i="3"/>
  <c r="N733" i="3"/>
  <c r="K733" i="3"/>
  <c r="N732" i="3"/>
  <c r="K732" i="3"/>
  <c r="N730" i="3"/>
  <c r="K730" i="3"/>
  <c r="N729" i="3"/>
  <c r="K729" i="3"/>
  <c r="N728" i="3"/>
  <c r="K728" i="3"/>
  <c r="N726" i="3"/>
  <c r="K726" i="3"/>
  <c r="N725" i="3"/>
  <c r="K725" i="3"/>
  <c r="N724" i="3"/>
  <c r="K724" i="3"/>
  <c r="N722" i="3"/>
  <c r="K722" i="3"/>
  <c r="N721" i="3"/>
  <c r="K721" i="3"/>
  <c r="N720" i="3"/>
  <c r="K720" i="3"/>
  <c r="L720" i="3"/>
  <c r="N243" i="3"/>
  <c r="N242" i="3"/>
  <c r="N241" i="3"/>
  <c r="N240" i="3"/>
  <c r="N239" i="3"/>
  <c r="N238" i="3"/>
  <c r="N237" i="3"/>
  <c r="N235" i="3"/>
  <c r="N234" i="3"/>
  <c r="N249" i="3"/>
  <c r="K249" i="3"/>
  <c r="N248" i="3"/>
  <c r="K248" i="3"/>
  <c r="N247" i="3"/>
  <c r="K247" i="3"/>
  <c r="N246" i="3"/>
  <c r="K246" i="3"/>
  <c r="N245" i="3"/>
  <c r="K245" i="3"/>
  <c r="K243" i="3"/>
  <c r="K242" i="3"/>
  <c r="K241" i="3"/>
  <c r="K240" i="3"/>
  <c r="K239" i="3"/>
  <c r="K238" i="3"/>
  <c r="K237" i="3"/>
  <c r="K235" i="3"/>
  <c r="K234" i="3"/>
  <c r="N231" i="3"/>
  <c r="K231" i="3"/>
  <c r="N232" i="3"/>
  <c r="K232" i="3"/>
  <c r="N230" i="3"/>
  <c r="K230" i="3"/>
  <c r="N229" i="3"/>
  <c r="K229" i="3"/>
  <c r="N228" i="3"/>
  <c r="O228" i="3"/>
  <c r="K228" i="3"/>
  <c r="N227" i="3"/>
  <c r="K227" i="3"/>
  <c r="N226" i="3"/>
  <c r="K226" i="3"/>
  <c r="N224" i="3"/>
  <c r="K224" i="3"/>
  <c r="N223" i="3"/>
  <c r="K223" i="3"/>
  <c r="O2878" i="3"/>
  <c r="N2878" i="3"/>
  <c r="L2878" i="3"/>
  <c r="K2878" i="3"/>
  <c r="O3573" i="3"/>
  <c r="N3573" i="3"/>
  <c r="L3573" i="3"/>
  <c r="K3573" i="3"/>
  <c r="O2873" i="3"/>
  <c r="N2873" i="3"/>
  <c r="L2873" i="3"/>
  <c r="K2873" i="3"/>
  <c r="N2868" i="3"/>
  <c r="L2868" i="3"/>
  <c r="K2868" i="3"/>
  <c r="N2862" i="3"/>
  <c r="L2862" i="3"/>
  <c r="K2862" i="3"/>
  <c r="N1622" i="3"/>
  <c r="L1622" i="3"/>
  <c r="K1622" i="3"/>
  <c r="N5030" i="3"/>
  <c r="K3876" i="3"/>
  <c r="K3872" i="3"/>
  <c r="N4669" i="3"/>
  <c r="K4669" i="3"/>
  <c r="N2272" i="3"/>
  <c r="N2271" i="3"/>
  <c r="K2272" i="3"/>
  <c r="K753" i="3"/>
  <c r="K1393" i="3"/>
  <c r="K1392" i="3"/>
  <c r="K1391" i="3"/>
  <c r="K1390" i="3"/>
  <c r="K1389" i="3"/>
  <c r="N1387" i="3"/>
  <c r="N1386" i="3"/>
  <c r="N1385" i="3"/>
  <c r="N1384" i="3"/>
  <c r="N1383" i="3"/>
  <c r="K1387" i="3"/>
  <c r="K1386" i="3"/>
  <c r="K1385" i="3"/>
  <c r="K1384" i="3"/>
  <c r="K1383" i="3"/>
  <c r="N1381" i="3"/>
  <c r="N1380" i="3"/>
  <c r="N1379" i="3"/>
  <c r="N1378" i="3"/>
  <c r="N1377" i="3"/>
  <c r="K1381" i="3"/>
  <c r="K1380" i="3"/>
  <c r="K1379" i="3"/>
  <c r="K1378" i="3"/>
  <c r="K1377" i="3"/>
  <c r="N1375" i="3"/>
  <c r="N1374" i="3"/>
  <c r="N1373" i="3"/>
  <c r="N1372" i="3"/>
  <c r="N1371" i="3"/>
  <c r="K1375" i="3"/>
  <c r="K1374" i="3"/>
  <c r="K1373" i="3"/>
  <c r="K1372" i="3"/>
  <c r="K1371" i="3"/>
  <c r="I1371" i="3"/>
  <c r="O1371" i="3" s="1"/>
  <c r="N1369" i="3"/>
  <c r="N1368" i="3"/>
  <c r="N1367" i="3"/>
  <c r="N1366" i="3"/>
  <c r="N1365" i="3"/>
  <c r="K1369" i="3"/>
  <c r="K1368" i="3"/>
  <c r="K1367" i="3"/>
  <c r="K1366" i="3"/>
  <c r="K1365" i="3"/>
  <c r="N1463" i="3"/>
  <c r="N1462" i="3"/>
  <c r="N1461" i="3"/>
  <c r="N1460" i="3"/>
  <c r="N1459" i="3"/>
  <c r="K1463" i="3"/>
  <c r="K1462" i="3"/>
  <c r="K1461" i="3"/>
  <c r="K1460" i="3"/>
  <c r="K1459" i="3"/>
  <c r="N1457" i="3"/>
  <c r="N1456" i="3"/>
  <c r="N1455" i="3"/>
  <c r="N1454" i="3"/>
  <c r="N1453" i="3"/>
  <c r="K1457" i="3"/>
  <c r="K1456" i="3"/>
  <c r="K1455" i="3"/>
  <c r="K1454" i="3"/>
  <c r="K1453" i="3"/>
  <c r="N1053" i="3"/>
  <c r="N1052" i="3"/>
  <c r="N1051" i="3"/>
  <c r="N1050" i="3"/>
  <c r="N1049" i="3"/>
  <c r="K1053" i="3"/>
  <c r="K1052" i="3"/>
  <c r="K1051" i="3"/>
  <c r="K1050" i="3"/>
  <c r="K1049" i="3"/>
  <c r="L1049" i="3" s="1"/>
  <c r="N1047" i="3"/>
  <c r="N1046" i="3"/>
  <c r="N1045" i="3"/>
  <c r="N1044" i="3"/>
  <c r="N1043" i="3"/>
  <c r="K1047" i="3"/>
  <c r="K1046" i="3"/>
  <c r="K1045" i="3"/>
  <c r="K1044" i="3"/>
  <c r="K1043" i="3"/>
  <c r="K771" i="3"/>
  <c r="K770" i="3"/>
  <c r="K769" i="3"/>
  <c r="K761" i="3"/>
  <c r="K760" i="3"/>
  <c r="K759" i="3"/>
  <c r="K757" i="3"/>
  <c r="K756" i="3"/>
  <c r="K755" i="3"/>
  <c r="N4141" i="3"/>
  <c r="N4140" i="3"/>
  <c r="N4139" i="3"/>
  <c r="N4138" i="3"/>
  <c r="N4137" i="3"/>
  <c r="N4136" i="3"/>
  <c r="K4141" i="3"/>
  <c r="K4140" i="3"/>
  <c r="K4139" i="3"/>
  <c r="K4138" i="3"/>
  <c r="K4137" i="3"/>
  <c r="K4136" i="3"/>
  <c r="N4134" i="3"/>
  <c r="N4133" i="3"/>
  <c r="N4132" i="3"/>
  <c r="N4131" i="3"/>
  <c r="N4130" i="3"/>
  <c r="N4129" i="3"/>
  <c r="N4128" i="3"/>
  <c r="N4127" i="3"/>
  <c r="N4126" i="3"/>
  <c r="N4125" i="3"/>
  <c r="N4124" i="3"/>
  <c r="N4123" i="3"/>
  <c r="K4134" i="3"/>
  <c r="K4133" i="3"/>
  <c r="K4132" i="3"/>
  <c r="K4131" i="3"/>
  <c r="K4130" i="3"/>
  <c r="K4129" i="3"/>
  <c r="K4128" i="3"/>
  <c r="K4127" i="3"/>
  <c r="K4126" i="3"/>
  <c r="K4125" i="3"/>
  <c r="K4124" i="3"/>
  <c r="K4123" i="3"/>
  <c r="O4130" i="3"/>
  <c r="N4121" i="3"/>
  <c r="N4120" i="3"/>
  <c r="N4119" i="3"/>
  <c r="N4118" i="3"/>
  <c r="N4117" i="3"/>
  <c r="N4116" i="3"/>
  <c r="N4115" i="3"/>
  <c r="N4114" i="3"/>
  <c r="N4113" i="3"/>
  <c r="N4112" i="3"/>
  <c r="N4111" i="3"/>
  <c r="N4110" i="3"/>
  <c r="K4121" i="3"/>
  <c r="K4120" i="3"/>
  <c r="K4119" i="3"/>
  <c r="K4118" i="3"/>
  <c r="K4117" i="3"/>
  <c r="K4116" i="3"/>
  <c r="K4115" i="3"/>
  <c r="K4114" i="3"/>
  <c r="K4113" i="3"/>
  <c r="K4112" i="3"/>
  <c r="K4111" i="3"/>
  <c r="K4110" i="3"/>
  <c r="N4093" i="3"/>
  <c r="N4092" i="3"/>
  <c r="N4087" i="3"/>
  <c r="N4086" i="3"/>
  <c r="N4085" i="3"/>
  <c r="N4082" i="3"/>
  <c r="K4093" i="3"/>
  <c r="K4092" i="3"/>
  <c r="K4087" i="3"/>
  <c r="K4086" i="3"/>
  <c r="K4085" i="3"/>
  <c r="K4082" i="3"/>
  <c r="N2730" i="3"/>
  <c r="N2729" i="3"/>
  <c r="K2730" i="3"/>
  <c r="K2729" i="3"/>
  <c r="N1928" i="3"/>
  <c r="N1927" i="3"/>
  <c r="N1926" i="3"/>
  <c r="N1925" i="3"/>
  <c r="N6760" i="3"/>
  <c r="N6759" i="3"/>
  <c r="N6758" i="3"/>
  <c r="N6757" i="3"/>
  <c r="N6756" i="3"/>
  <c r="N6754" i="3"/>
  <c r="N6753" i="3"/>
  <c r="N6752" i="3"/>
  <c r="N6751" i="3"/>
  <c r="N6750" i="3"/>
  <c r="N6748" i="3"/>
  <c r="N6747" i="3"/>
  <c r="N6746" i="3"/>
  <c r="N6744" i="3"/>
  <c r="N6743" i="3"/>
  <c r="N6742" i="3"/>
  <c r="N6740" i="3"/>
  <c r="N6739" i="3"/>
  <c r="N6738" i="3"/>
  <c r="N6737" i="3"/>
  <c r="N6736" i="3"/>
  <c r="N6734" i="3"/>
  <c r="N6733" i="3"/>
  <c r="N6732" i="3"/>
  <c r="N6731" i="3"/>
  <c r="N6730" i="3"/>
  <c r="N6728" i="3"/>
  <c r="N6727" i="3"/>
  <c r="N6726" i="3"/>
  <c r="N6725" i="3"/>
  <c r="N6724" i="3"/>
  <c r="N6723" i="3"/>
  <c r="N6722" i="3"/>
  <c r="N6720" i="3"/>
  <c r="N6719" i="3"/>
  <c r="N6718" i="3"/>
  <c r="N6717" i="3"/>
  <c r="N6716" i="3"/>
  <c r="N6715" i="3"/>
  <c r="N6714" i="3"/>
  <c r="N6713" i="3"/>
  <c r="N6712" i="3"/>
  <c r="N6710" i="3"/>
  <c r="N6709" i="3"/>
  <c r="N6708" i="3"/>
  <c r="N6707" i="3"/>
  <c r="N6706" i="3"/>
  <c r="N6705" i="3"/>
  <c r="N6704" i="3"/>
  <c r="N6703" i="3"/>
  <c r="N6701" i="3"/>
  <c r="N6700" i="3"/>
  <c r="N6699" i="3"/>
  <c r="N6698" i="3"/>
  <c r="N6697" i="3"/>
  <c r="N6696" i="3"/>
  <c r="N6695" i="3"/>
  <c r="N6694" i="3"/>
  <c r="N6693" i="3"/>
  <c r="N6692" i="3"/>
  <c r="N6690" i="3"/>
  <c r="N6689" i="3"/>
  <c r="N6688" i="3"/>
  <c r="N6687" i="3"/>
  <c r="N6686" i="3"/>
  <c r="N6685" i="3"/>
  <c r="N6683" i="3"/>
  <c r="N6682" i="3"/>
  <c r="N6681" i="3"/>
  <c r="N6680" i="3"/>
  <c r="N6679" i="3"/>
  <c r="N6678" i="3"/>
  <c r="N6677" i="3"/>
  <c r="N6676" i="3"/>
  <c r="N6675" i="3"/>
  <c r="N6674" i="3"/>
  <c r="N6673" i="3"/>
  <c r="N6671" i="3"/>
  <c r="N6670" i="3"/>
  <c r="N6669" i="3"/>
  <c r="N6668" i="3"/>
  <c r="N6667" i="3"/>
  <c r="N6666" i="3"/>
  <c r="N6665" i="3"/>
  <c r="N6664" i="3"/>
  <c r="N6662" i="3"/>
  <c r="N6661" i="3"/>
  <c r="N6660" i="3"/>
  <c r="N6659" i="3"/>
  <c r="N6658" i="3"/>
  <c r="N6656" i="3"/>
  <c r="N6655" i="3"/>
  <c r="N6654" i="3"/>
  <c r="N6653" i="3"/>
  <c r="N6651" i="3"/>
  <c r="N6650" i="3"/>
  <c r="N6649" i="3"/>
  <c r="N6648" i="3"/>
  <c r="N6647" i="3"/>
  <c r="N6646" i="3"/>
  <c r="N6645" i="3"/>
  <c r="N6644" i="3"/>
  <c r="N6642" i="3"/>
  <c r="N6641" i="3"/>
  <c r="N6640" i="3"/>
  <c r="N6639" i="3"/>
  <c r="N6637" i="3"/>
  <c r="N6636" i="3"/>
  <c r="N6635" i="3"/>
  <c r="N6634" i="3"/>
  <c r="N6633" i="3"/>
  <c r="N6632" i="3"/>
  <c r="N6631" i="3"/>
  <c r="N6630" i="3"/>
  <c r="N6629" i="3"/>
  <c r="N6627" i="3"/>
  <c r="N6626" i="3"/>
  <c r="N6624" i="3"/>
  <c r="N6623" i="3"/>
  <c r="N6622" i="3"/>
  <c r="N6621" i="3"/>
  <c r="N6620" i="3"/>
  <c r="N6619" i="3"/>
  <c r="N6618" i="3"/>
  <c r="N6616" i="3"/>
  <c r="N6615" i="3"/>
  <c r="N6613" i="3"/>
  <c r="N6612" i="3"/>
  <c r="N6610" i="3"/>
  <c r="N6609" i="3"/>
  <c r="N6608" i="3"/>
  <c r="N6607" i="3"/>
  <c r="N6606" i="3"/>
  <c r="N6605" i="3"/>
  <c r="N6604" i="3"/>
  <c r="N6603" i="3"/>
  <c r="N6601" i="3"/>
  <c r="N6600" i="3"/>
  <c r="N6598" i="3"/>
  <c r="N6597" i="3"/>
  <c r="N6596" i="3"/>
  <c r="N6594" i="3"/>
  <c r="N6593" i="3"/>
  <c r="N6592" i="3"/>
  <c r="N6590" i="3"/>
  <c r="N6589" i="3"/>
  <c r="N6587" i="3"/>
  <c r="N6586" i="3"/>
  <c r="N6584" i="3"/>
  <c r="N6583" i="3"/>
  <c r="N6582" i="3"/>
  <c r="N6580" i="3"/>
  <c r="N6579" i="3"/>
  <c r="N6578" i="3"/>
  <c r="N6576" i="3"/>
  <c r="N6575" i="3"/>
  <c r="N6574" i="3"/>
  <c r="N6573" i="3"/>
  <c r="N6570" i="3"/>
  <c r="N6569" i="3"/>
  <c r="N6568" i="3"/>
  <c r="N6567" i="3"/>
  <c r="N6565" i="3"/>
  <c r="N6564" i="3"/>
  <c r="N6563" i="3"/>
  <c r="N6562" i="3"/>
  <c r="N6560" i="3"/>
  <c r="N6559" i="3"/>
  <c r="N6558" i="3"/>
  <c r="N6557" i="3"/>
  <c r="N6555" i="3"/>
  <c r="N6554" i="3"/>
  <c r="N6553" i="3"/>
  <c r="N6552" i="3"/>
  <c r="N6550" i="3"/>
  <c r="N6549" i="3"/>
  <c r="N6548" i="3"/>
  <c r="N6547" i="3"/>
  <c r="N6539" i="3"/>
  <c r="N6538" i="3"/>
  <c r="N6537" i="3"/>
  <c r="N6536" i="3"/>
  <c r="N6535" i="3"/>
  <c r="N6534" i="3"/>
  <c r="N6533" i="3"/>
  <c r="N6532" i="3"/>
  <c r="N6530" i="3"/>
  <c r="N6529" i="3"/>
  <c r="N6528" i="3"/>
  <c r="N6527" i="3"/>
  <c r="N6526" i="3"/>
  <c r="N6525" i="3"/>
  <c r="N6524" i="3"/>
  <c r="N6523" i="3"/>
  <c r="N6522" i="3"/>
  <c r="N6521" i="3"/>
  <c r="N6520" i="3"/>
  <c r="N6519" i="3"/>
  <c r="N6517" i="3"/>
  <c r="N6516" i="3"/>
  <c r="N6515" i="3"/>
  <c r="N6514" i="3"/>
  <c r="N6513" i="3"/>
  <c r="N6512" i="3"/>
  <c r="N6511" i="3"/>
  <c r="N6510" i="3"/>
  <c r="N6509" i="3"/>
  <c r="N6508" i="3"/>
  <c r="N6507" i="3"/>
  <c r="N6506" i="3"/>
  <c r="N6504" i="3"/>
  <c r="N6503" i="3"/>
  <c r="N6502" i="3"/>
  <c r="N6501" i="3"/>
  <c r="N6500" i="3"/>
  <c r="N6499" i="3"/>
  <c r="N6498" i="3"/>
  <c r="N6497" i="3"/>
  <c r="N6495" i="3"/>
  <c r="N6494" i="3"/>
  <c r="N6493" i="3"/>
  <c r="N6492" i="3"/>
  <c r="N6491" i="3"/>
  <c r="N6490" i="3"/>
  <c r="N6489" i="3"/>
  <c r="N6488" i="3"/>
  <c r="N6487" i="3"/>
  <c r="N6486" i="3"/>
  <c r="N6485" i="3"/>
  <c r="N6484" i="3"/>
  <c r="N6482" i="3"/>
  <c r="N6481" i="3"/>
  <c r="N6480" i="3"/>
  <c r="N6479" i="3"/>
  <c r="N6478" i="3"/>
  <c r="N6477" i="3"/>
  <c r="N6476" i="3"/>
  <c r="N6475" i="3"/>
  <c r="N6474" i="3"/>
  <c r="N6473" i="3"/>
  <c r="N6472" i="3"/>
  <c r="N6471" i="3"/>
  <c r="N6469" i="3"/>
  <c r="N6468" i="3"/>
  <c r="N6467" i="3"/>
  <c r="N6466" i="3"/>
  <c r="N6465" i="3"/>
  <c r="N6464" i="3"/>
  <c r="N6462" i="3"/>
  <c r="N6461" i="3"/>
  <c r="N6460" i="3"/>
  <c r="N6459" i="3"/>
  <c r="N6458" i="3"/>
  <c r="N6457" i="3"/>
  <c r="N6455" i="3"/>
  <c r="N6454" i="3"/>
  <c r="N6453" i="3"/>
  <c r="N6452" i="3"/>
  <c r="N6451" i="3"/>
  <c r="N6450" i="3"/>
  <c r="N6448" i="3"/>
  <c r="N6447" i="3"/>
  <c r="N6446" i="3"/>
  <c r="N6445" i="3"/>
  <c r="N6444" i="3"/>
  <c r="N6443" i="3"/>
  <c r="N6441" i="3"/>
  <c r="N6440" i="3"/>
  <c r="N6439" i="3"/>
  <c r="N6438" i="3"/>
  <c r="N6437" i="3"/>
  <c r="N6436" i="3"/>
  <c r="N6435" i="3"/>
  <c r="N6434" i="3"/>
  <c r="N6433" i="3"/>
  <c r="N6432" i="3"/>
  <c r="N6431" i="3"/>
  <c r="N6430" i="3"/>
  <c r="N6429" i="3"/>
  <c r="N6428" i="3"/>
  <c r="N6426" i="3"/>
  <c r="N6425" i="3"/>
  <c r="N6424" i="3"/>
  <c r="N6423" i="3"/>
  <c r="N6422" i="3"/>
  <c r="N6421" i="3"/>
  <c r="N6420" i="3"/>
  <c r="N6419" i="3"/>
  <c r="N6418" i="3"/>
  <c r="N6417" i="3"/>
  <c r="N6415" i="3"/>
  <c r="N6414" i="3"/>
  <c r="N6413" i="3"/>
  <c r="N6412" i="3"/>
  <c r="N6411" i="3"/>
  <c r="N6410" i="3"/>
  <c r="N6409" i="3"/>
  <c r="N6408" i="3"/>
  <c r="N6407" i="3"/>
  <c r="N6406" i="3"/>
  <c r="N6405" i="3"/>
  <c r="N6404" i="3"/>
  <c r="N6403" i="3"/>
  <c r="N6402" i="3"/>
  <c r="N6401" i="3"/>
  <c r="N6400" i="3"/>
  <c r="N6399" i="3"/>
  <c r="N6398" i="3"/>
  <c r="N6397" i="3"/>
  <c r="N6396" i="3"/>
  <c r="N6395" i="3"/>
  <c r="N6394" i="3"/>
  <c r="N6393" i="3"/>
  <c r="N6392" i="3"/>
  <c r="N6391" i="3"/>
  <c r="N6390" i="3"/>
  <c r="N6389" i="3"/>
  <c r="N6387" i="3"/>
  <c r="N6386" i="3"/>
  <c r="N6385" i="3"/>
  <c r="N6384" i="3"/>
  <c r="N6383" i="3"/>
  <c r="N6382" i="3"/>
  <c r="N6381" i="3"/>
  <c r="N6380" i="3"/>
  <c r="N6379" i="3"/>
  <c r="N6378" i="3"/>
  <c r="N6377" i="3"/>
  <c r="N6376" i="3"/>
  <c r="N6375" i="3"/>
  <c r="N6374" i="3"/>
  <c r="N6373" i="3"/>
  <c r="N6372" i="3"/>
  <c r="N6371" i="3"/>
  <c r="N6370" i="3"/>
  <c r="N6369" i="3"/>
  <c r="N6368" i="3"/>
  <c r="N6367" i="3"/>
  <c r="N6366" i="3"/>
  <c r="N6365" i="3"/>
  <c r="N6364" i="3"/>
  <c r="N6363" i="3"/>
  <c r="N6362" i="3"/>
  <c r="N6361" i="3"/>
  <c r="N6360" i="3"/>
  <c r="N6359" i="3"/>
  <c r="N6357" i="3"/>
  <c r="N6356" i="3"/>
  <c r="N6355" i="3"/>
  <c r="N6354" i="3"/>
  <c r="N6353" i="3"/>
  <c r="N6352" i="3"/>
  <c r="N6351" i="3"/>
  <c r="N6350" i="3"/>
  <c r="N6349" i="3"/>
  <c r="N6348" i="3"/>
  <c r="N6347" i="3"/>
  <c r="N6346" i="3"/>
  <c r="N6345" i="3"/>
  <c r="N6344" i="3"/>
  <c r="N6343" i="3"/>
  <c r="N6342" i="3"/>
  <c r="N6341" i="3"/>
  <c r="N6340" i="3"/>
  <c r="N6339" i="3"/>
  <c r="N6338" i="3"/>
  <c r="N6337" i="3"/>
  <c r="N6336" i="3"/>
  <c r="N6335" i="3"/>
  <c r="N6334" i="3"/>
  <c r="N6333" i="3"/>
  <c r="N6332" i="3"/>
  <c r="N6331" i="3"/>
  <c r="N6330" i="3"/>
  <c r="N6329" i="3"/>
  <c r="N6328" i="3"/>
  <c r="N6326" i="3"/>
  <c r="N6325" i="3"/>
  <c r="N6324" i="3"/>
  <c r="N6323" i="3"/>
  <c r="N6322" i="3"/>
  <c r="N6321" i="3"/>
  <c r="N6319" i="3"/>
  <c r="N6318" i="3"/>
  <c r="N6317" i="3"/>
  <c r="N6316" i="3"/>
  <c r="N6315" i="3"/>
  <c r="N6313" i="3"/>
  <c r="N6312" i="3"/>
  <c r="N6311" i="3"/>
  <c r="N6310" i="3"/>
  <c r="N6309" i="3"/>
  <c r="N6308" i="3"/>
  <c r="N6307" i="3"/>
  <c r="N6306" i="3"/>
  <c r="N6305" i="3"/>
  <c r="N6304" i="3"/>
  <c r="N6302" i="3"/>
  <c r="N6301" i="3"/>
  <c r="N6300" i="3"/>
  <c r="N6299" i="3"/>
  <c r="N6298" i="3"/>
  <c r="N6297" i="3"/>
  <c r="N6296" i="3"/>
  <c r="N6295" i="3"/>
  <c r="N6294" i="3"/>
  <c r="N6293" i="3"/>
  <c r="N6292" i="3"/>
  <c r="N6291" i="3"/>
  <c r="N6290" i="3"/>
  <c r="N6289" i="3"/>
  <c r="N6287" i="3"/>
  <c r="N6286" i="3"/>
  <c r="N6285" i="3"/>
  <c r="N6284" i="3"/>
  <c r="N6283" i="3"/>
  <c r="N6281" i="3"/>
  <c r="N6280" i="3"/>
  <c r="N6279" i="3"/>
  <c r="N6278" i="3"/>
  <c r="N6277" i="3"/>
  <c r="N6276" i="3"/>
  <c r="N6275" i="3"/>
  <c r="N6273" i="3"/>
  <c r="N6272" i="3"/>
  <c r="N6271" i="3"/>
  <c r="N6270" i="3"/>
  <c r="N6269" i="3"/>
  <c r="N6268" i="3"/>
  <c r="N6267" i="3"/>
  <c r="N6266" i="3"/>
  <c r="N6265" i="3"/>
  <c r="N6263" i="3"/>
  <c r="N6262" i="3"/>
  <c r="N6261" i="3"/>
  <c r="N6260" i="3"/>
  <c r="N6259" i="3"/>
  <c r="N6258" i="3"/>
  <c r="N6257" i="3"/>
  <c r="N6256" i="3"/>
  <c r="N6255" i="3"/>
  <c r="N6253" i="3"/>
  <c r="N6252" i="3"/>
  <c r="N6251" i="3"/>
  <c r="N6250" i="3"/>
  <c r="N6249" i="3"/>
  <c r="N6248" i="3"/>
  <c r="N6247" i="3"/>
  <c r="N6246" i="3"/>
  <c r="N6245" i="3"/>
  <c r="N6244" i="3"/>
  <c r="N6243" i="3"/>
  <c r="N6241" i="3"/>
  <c r="N6240" i="3"/>
  <c r="N6239" i="3"/>
  <c r="N6238" i="3"/>
  <c r="N6237" i="3"/>
  <c r="N6236" i="3"/>
  <c r="N6235" i="3"/>
  <c r="N6234" i="3"/>
  <c r="N6233" i="3"/>
  <c r="N6232" i="3"/>
  <c r="N6231" i="3"/>
  <c r="N6229" i="3"/>
  <c r="N6228" i="3"/>
  <c r="N6227" i="3"/>
  <c r="N6226" i="3"/>
  <c r="N6225" i="3"/>
  <c r="N6224" i="3"/>
  <c r="N6223" i="3"/>
  <c r="N6222" i="3"/>
  <c r="N6220" i="3"/>
  <c r="N6219" i="3"/>
  <c r="N6218" i="3"/>
  <c r="N6217" i="3"/>
  <c r="N6216" i="3"/>
  <c r="N6215" i="3"/>
  <c r="N6214" i="3"/>
  <c r="N6213" i="3"/>
  <c r="N6212" i="3"/>
  <c r="N6210" i="3"/>
  <c r="N6209" i="3"/>
  <c r="N6208" i="3"/>
  <c r="N6207" i="3"/>
  <c r="N6206" i="3"/>
  <c r="N6205" i="3"/>
  <c r="N6203" i="3"/>
  <c r="N6202" i="3"/>
  <c r="N6201" i="3"/>
  <c r="N6200" i="3"/>
  <c r="N6199" i="3"/>
  <c r="N6198" i="3"/>
  <c r="N6197" i="3"/>
  <c r="N6195" i="3"/>
  <c r="N6194" i="3"/>
  <c r="N6193" i="3"/>
  <c r="N6192" i="3"/>
  <c r="N6191" i="3"/>
  <c r="N6190" i="3"/>
  <c r="N6189" i="3"/>
  <c r="N6188" i="3"/>
  <c r="N6187" i="3"/>
  <c r="N6186" i="3"/>
  <c r="N6185" i="3"/>
  <c r="N6184" i="3"/>
  <c r="N6183" i="3"/>
  <c r="N6182" i="3"/>
  <c r="N6181" i="3"/>
  <c r="N6180" i="3"/>
  <c r="N6179" i="3"/>
  <c r="N6178" i="3"/>
  <c r="N6177" i="3"/>
  <c r="N6176" i="3"/>
  <c r="N6175" i="3"/>
  <c r="N6174" i="3"/>
  <c r="N6173" i="3"/>
  <c r="N6172" i="3"/>
  <c r="N6171" i="3"/>
  <c r="N6170" i="3"/>
  <c r="N6168" i="3"/>
  <c r="N6167" i="3"/>
  <c r="N6166" i="3"/>
  <c r="N6165" i="3"/>
  <c r="N6164" i="3"/>
  <c r="N6163" i="3"/>
  <c r="N6162" i="3"/>
  <c r="N6161" i="3"/>
  <c r="N6160" i="3"/>
  <c r="N6159" i="3"/>
  <c r="N6157" i="3"/>
  <c r="N6156" i="3"/>
  <c r="N6155" i="3"/>
  <c r="N6154" i="3"/>
  <c r="N6153" i="3"/>
  <c r="N6152" i="3"/>
  <c r="N6151" i="3"/>
  <c r="N6150" i="3"/>
  <c r="N6149" i="3"/>
  <c r="N6148" i="3"/>
  <c r="N6147" i="3"/>
  <c r="N6146" i="3"/>
  <c r="N6145" i="3"/>
  <c r="N6144" i="3"/>
  <c r="N6143" i="3"/>
  <c r="N6142" i="3"/>
  <c r="N6141" i="3"/>
  <c r="N6140" i="3"/>
  <c r="N6139" i="3"/>
  <c r="N6138" i="3"/>
  <c r="N6137" i="3"/>
  <c r="N6136" i="3"/>
  <c r="N6135" i="3"/>
  <c r="N6134" i="3"/>
  <c r="N6133" i="3"/>
  <c r="N6132" i="3"/>
  <c r="N6130" i="3"/>
  <c r="N6129" i="3"/>
  <c r="N6128" i="3"/>
  <c r="N6127" i="3"/>
  <c r="N6126" i="3"/>
  <c r="N6125" i="3"/>
  <c r="N6124" i="3"/>
  <c r="N6123" i="3"/>
  <c r="N6121" i="3"/>
  <c r="N6120" i="3"/>
  <c r="N6118" i="3"/>
  <c r="N6117" i="3"/>
  <c r="N6116" i="3"/>
  <c r="N6115" i="3"/>
  <c r="N6113" i="3"/>
  <c r="N6112" i="3"/>
  <c r="N6111" i="3"/>
  <c r="N6110" i="3"/>
  <c r="N6109" i="3"/>
  <c r="N6108" i="3"/>
  <c r="N6107" i="3"/>
  <c r="N6106" i="3"/>
  <c r="N6105" i="3"/>
  <c r="N6104" i="3"/>
  <c r="N6103" i="3"/>
  <c r="N6102" i="3"/>
  <c r="N6101" i="3"/>
  <c r="N6100" i="3"/>
  <c r="N6099" i="3"/>
  <c r="N6098" i="3"/>
  <c r="N6097" i="3"/>
  <c r="N6096" i="3"/>
  <c r="N6095" i="3"/>
  <c r="N6094" i="3"/>
  <c r="N6093" i="3"/>
  <c r="N6092" i="3"/>
  <c r="N6091" i="3"/>
  <c r="N6089" i="3"/>
  <c r="N6088" i="3"/>
  <c r="N6087" i="3"/>
  <c r="N6086" i="3"/>
  <c r="N6085" i="3"/>
  <c r="N6084" i="3"/>
  <c r="N6083" i="3"/>
  <c r="N6082" i="3"/>
  <c r="N6081" i="3"/>
  <c r="N6080" i="3"/>
  <c r="N6078" i="3"/>
  <c r="N6077" i="3"/>
  <c r="N6076" i="3"/>
  <c r="N6075" i="3"/>
  <c r="N6074" i="3"/>
  <c r="N6073" i="3"/>
  <c r="N6072" i="3"/>
  <c r="N6071" i="3"/>
  <c r="N6070" i="3"/>
  <c r="N6069" i="3"/>
  <c r="N6067" i="3"/>
  <c r="N6066" i="3"/>
  <c r="N6065" i="3"/>
  <c r="N6064" i="3"/>
  <c r="N6063" i="3"/>
  <c r="N6062" i="3"/>
  <c r="N6061" i="3"/>
  <c r="N6060" i="3"/>
  <c r="N6059" i="3"/>
  <c r="N6058" i="3"/>
  <c r="N6057" i="3"/>
  <c r="N6056" i="3"/>
  <c r="N6055" i="3"/>
  <c r="N6054" i="3"/>
  <c r="N6053" i="3"/>
  <c r="N6052" i="3"/>
  <c r="N6051" i="3"/>
  <c r="N6050" i="3"/>
  <c r="N6049" i="3"/>
  <c r="N6047" i="3"/>
  <c r="N6046" i="3"/>
  <c r="N6045" i="3"/>
  <c r="N6044" i="3"/>
  <c r="N6043" i="3"/>
  <c r="N6041" i="3"/>
  <c r="N6040" i="3"/>
  <c r="N6039" i="3"/>
  <c r="N6038" i="3"/>
  <c r="N6037" i="3"/>
  <c r="N6036" i="3"/>
  <c r="N6035" i="3"/>
  <c r="N6033" i="3"/>
  <c r="N6032" i="3"/>
  <c r="N6031" i="3"/>
  <c r="N6029" i="3"/>
  <c r="N6028" i="3"/>
  <c r="N6027" i="3"/>
  <c r="N6026" i="3"/>
  <c r="N6025" i="3"/>
  <c r="N6024" i="3"/>
  <c r="N6023" i="3"/>
  <c r="N6022" i="3"/>
  <c r="N6021" i="3"/>
  <c r="N6020" i="3"/>
  <c r="N6019" i="3"/>
  <c r="N6018" i="3"/>
  <c r="N6017" i="3"/>
  <c r="N6016" i="3"/>
  <c r="N6015" i="3"/>
  <c r="N6014" i="3"/>
  <c r="N6013" i="3"/>
  <c r="N6012" i="3"/>
  <c r="N6011" i="3"/>
  <c r="N6010" i="3"/>
  <c r="N6009" i="3"/>
  <c r="N6007" i="3"/>
  <c r="N6006" i="3"/>
  <c r="N6005" i="3"/>
  <c r="N6004" i="3"/>
  <c r="N6003" i="3"/>
  <c r="N6002" i="3"/>
  <c r="N6001" i="3"/>
  <c r="N6000" i="3"/>
  <c r="N5999" i="3"/>
  <c r="N5998" i="3"/>
  <c r="N5997" i="3"/>
  <c r="N5996" i="3"/>
  <c r="N5995" i="3"/>
  <c r="N5994" i="3"/>
  <c r="N5993" i="3"/>
  <c r="N5992" i="3"/>
  <c r="N5991" i="3"/>
  <c r="N5990" i="3"/>
  <c r="N5989" i="3"/>
  <c r="N5988" i="3"/>
  <c r="N5986" i="3"/>
  <c r="N5985" i="3"/>
  <c r="N5984" i="3"/>
  <c r="N5983" i="3"/>
  <c r="N5982" i="3"/>
  <c r="N5981" i="3"/>
  <c r="N5980" i="3"/>
  <c r="N5979" i="3"/>
  <c r="N5978" i="3"/>
  <c r="N5977" i="3"/>
  <c r="N5976" i="3"/>
  <c r="N5974" i="3"/>
  <c r="N5973" i="3"/>
  <c r="N5972" i="3"/>
  <c r="N5971" i="3"/>
  <c r="N5970" i="3"/>
  <c r="N5969" i="3"/>
  <c r="N5968" i="3"/>
  <c r="N5967" i="3"/>
  <c r="N5966" i="3"/>
  <c r="N5965" i="3"/>
  <c r="N5964" i="3"/>
  <c r="N5963" i="3"/>
  <c r="N5961" i="3"/>
  <c r="N5960" i="3"/>
  <c r="N5959" i="3"/>
  <c r="N5958" i="3"/>
  <c r="N5957" i="3"/>
  <c r="N5956" i="3"/>
  <c r="N5955" i="3"/>
  <c r="N5954" i="3"/>
  <c r="N5953" i="3"/>
  <c r="N5952" i="3"/>
  <c r="N5951" i="3"/>
  <c r="N5950" i="3"/>
  <c r="N5949" i="3"/>
  <c r="N5948" i="3"/>
  <c r="N5946" i="3"/>
  <c r="N5945" i="3"/>
  <c r="N5944" i="3"/>
  <c r="N5943" i="3"/>
  <c r="N5942" i="3"/>
  <c r="N5941" i="3"/>
  <c r="N5940" i="3"/>
  <c r="N5939" i="3"/>
  <c r="N5938" i="3"/>
  <c r="N5937" i="3"/>
  <c r="N5936" i="3"/>
  <c r="N5935" i="3"/>
  <c r="N5934" i="3"/>
  <c r="N5933" i="3"/>
  <c r="N5931" i="3"/>
  <c r="N5930" i="3"/>
  <c r="N5929" i="3"/>
  <c r="N5928" i="3"/>
  <c r="N5927" i="3"/>
  <c r="N5926" i="3"/>
  <c r="N5925" i="3"/>
  <c r="N5924" i="3"/>
  <c r="N5923" i="3"/>
  <c r="N5921" i="3"/>
  <c r="N5920" i="3"/>
  <c r="N5919" i="3"/>
  <c r="N5918" i="3"/>
  <c r="N5917" i="3"/>
  <c r="N5916" i="3"/>
  <c r="N5915" i="3"/>
  <c r="N5914" i="3"/>
  <c r="N5913" i="3"/>
  <c r="N5911" i="3"/>
  <c r="N5910" i="3"/>
  <c r="N5909" i="3"/>
  <c r="N5908" i="3"/>
  <c r="N5907" i="3"/>
  <c r="N5906" i="3"/>
  <c r="N5905" i="3"/>
  <c r="N5903" i="3"/>
  <c r="N5902" i="3"/>
  <c r="N5901" i="3"/>
  <c r="N5900" i="3"/>
  <c r="N5899" i="3"/>
  <c r="N5898" i="3"/>
  <c r="N5897" i="3"/>
  <c r="N5895" i="3"/>
  <c r="N5894" i="3"/>
  <c r="N5893" i="3"/>
  <c r="N5892" i="3"/>
  <c r="N5891" i="3"/>
  <c r="N5890" i="3"/>
  <c r="N5889" i="3"/>
  <c r="N5887" i="3"/>
  <c r="N5886" i="3"/>
  <c r="N5885" i="3"/>
  <c r="N5884" i="3"/>
  <c r="N5883" i="3"/>
  <c r="N5882" i="3"/>
  <c r="N5881" i="3"/>
  <c r="N5880" i="3"/>
  <c r="N5879" i="3"/>
  <c r="N5878" i="3"/>
  <c r="N5877" i="3"/>
  <c r="N5876" i="3"/>
  <c r="N5874" i="3"/>
  <c r="N5873" i="3"/>
  <c r="N5872" i="3"/>
  <c r="N5871" i="3"/>
  <c r="N5870" i="3"/>
  <c r="N5869" i="3"/>
  <c r="N5868" i="3"/>
  <c r="N5867" i="3"/>
  <c r="N5866" i="3"/>
  <c r="N5865" i="3"/>
  <c r="N5864" i="3"/>
  <c r="N5863" i="3"/>
  <c r="N5861" i="3"/>
  <c r="N5860" i="3"/>
  <c r="N5859" i="3"/>
  <c r="N5858" i="3"/>
  <c r="N5857" i="3"/>
  <c r="N5856" i="3"/>
  <c r="N5855" i="3"/>
  <c r="N5854" i="3"/>
  <c r="N5853" i="3"/>
  <c r="N5852" i="3"/>
  <c r="N5851" i="3"/>
  <c r="N5850" i="3"/>
  <c r="N5848" i="3"/>
  <c r="N5847" i="3"/>
  <c r="N5846" i="3"/>
  <c r="N5845" i="3"/>
  <c r="N5843" i="3"/>
  <c r="N5842" i="3"/>
  <c r="N5841" i="3"/>
  <c r="N5840" i="3"/>
  <c r="N5839" i="3"/>
  <c r="N5837" i="3"/>
  <c r="N5836" i="3"/>
  <c r="N5835" i="3"/>
  <c r="N5834" i="3"/>
  <c r="N5833" i="3"/>
  <c r="N5832" i="3"/>
  <c r="N5831" i="3"/>
  <c r="N5830" i="3"/>
  <c r="N5829" i="3"/>
  <c r="N5828" i="3"/>
  <c r="N5827" i="3"/>
  <c r="N5826" i="3"/>
  <c r="N5825" i="3"/>
  <c r="N5824" i="3"/>
  <c r="N5822" i="3"/>
  <c r="N5821" i="3"/>
  <c r="N5820" i="3"/>
  <c r="N5819" i="3"/>
  <c r="N5818" i="3"/>
  <c r="N5817" i="3"/>
  <c r="N5816" i="3"/>
  <c r="N5815" i="3"/>
  <c r="N5814" i="3"/>
  <c r="N5813" i="3"/>
  <c r="N5812" i="3"/>
  <c r="N5811" i="3"/>
  <c r="N5810" i="3"/>
  <c r="N5809" i="3"/>
  <c r="N5808" i="3"/>
  <c r="N5806" i="3"/>
  <c r="N5805" i="3"/>
  <c r="N5804" i="3"/>
  <c r="N5803" i="3"/>
  <c r="N5801" i="3"/>
  <c r="N5800" i="3"/>
  <c r="N5799" i="3"/>
  <c r="N5798" i="3"/>
  <c r="N5796" i="3"/>
  <c r="N5795" i="3"/>
  <c r="N5794" i="3"/>
  <c r="N5793" i="3"/>
  <c r="N5792" i="3"/>
  <c r="N5791" i="3"/>
  <c r="N5789" i="3"/>
  <c r="N5788" i="3"/>
  <c r="N5787" i="3"/>
  <c r="N5786" i="3"/>
  <c r="N5785" i="3"/>
  <c r="N5784" i="3"/>
  <c r="N5782" i="3"/>
  <c r="N5781" i="3"/>
  <c r="N5780" i="3"/>
  <c r="N5779" i="3"/>
  <c r="N5778" i="3"/>
  <c r="N5777" i="3"/>
  <c r="N5776" i="3"/>
  <c r="N5775" i="3"/>
  <c r="N5774" i="3"/>
  <c r="N5773" i="3"/>
  <c r="N5772" i="3"/>
  <c r="N5771" i="3"/>
  <c r="N5770" i="3"/>
  <c r="N5768" i="3"/>
  <c r="N5767" i="3"/>
  <c r="N5766" i="3"/>
  <c r="N5765" i="3"/>
  <c r="N5764" i="3"/>
  <c r="N5763" i="3"/>
  <c r="N5762" i="3"/>
  <c r="N5761" i="3"/>
  <c r="N5760" i="3"/>
  <c r="N5759" i="3"/>
  <c r="N5758" i="3"/>
  <c r="N5757" i="3"/>
  <c r="N5756" i="3"/>
  <c r="N5754" i="3"/>
  <c r="N5753" i="3"/>
  <c r="N5752" i="3"/>
  <c r="N5751" i="3"/>
  <c r="N5750" i="3"/>
  <c r="N5749" i="3"/>
  <c r="N5748" i="3"/>
  <c r="N5746" i="3"/>
  <c r="N5745" i="3"/>
  <c r="N5744" i="3"/>
  <c r="N5743" i="3"/>
  <c r="N5742" i="3"/>
  <c r="N5741" i="3"/>
  <c r="N5740" i="3"/>
  <c r="N5738" i="3"/>
  <c r="N5737" i="3"/>
  <c r="N5736" i="3"/>
  <c r="N5735" i="3"/>
  <c r="N5734" i="3"/>
  <c r="N5733" i="3"/>
  <c r="N5731" i="3"/>
  <c r="N5730" i="3"/>
  <c r="N5729" i="3"/>
  <c r="N5728" i="3"/>
  <c r="N5727" i="3"/>
  <c r="N5726" i="3"/>
  <c r="N5724" i="3"/>
  <c r="N5723" i="3"/>
  <c r="N5722" i="3"/>
  <c r="N5721" i="3"/>
  <c r="N5720" i="3"/>
  <c r="N5718" i="3"/>
  <c r="N5717" i="3"/>
  <c r="N5716" i="3"/>
  <c r="N5715" i="3"/>
  <c r="N5714" i="3"/>
  <c r="N5712" i="3"/>
  <c r="N5711" i="3"/>
  <c r="N5710" i="3"/>
  <c r="N5709" i="3"/>
  <c r="N5708" i="3"/>
  <c r="N5707" i="3"/>
  <c r="N5705" i="3"/>
  <c r="N5704" i="3"/>
  <c r="N5703" i="3"/>
  <c r="N5702" i="3"/>
  <c r="N5701" i="3"/>
  <c r="N5700" i="3"/>
  <c r="N5699" i="3"/>
  <c r="N5698" i="3"/>
  <c r="N5696" i="3"/>
  <c r="N5695" i="3"/>
  <c r="N5694" i="3"/>
  <c r="N5693" i="3"/>
  <c r="N5692" i="3"/>
  <c r="N5691" i="3"/>
  <c r="N5689" i="3"/>
  <c r="N5688" i="3"/>
  <c r="N5687" i="3"/>
  <c r="N5686" i="3"/>
  <c r="N5685" i="3"/>
  <c r="N5683" i="3"/>
  <c r="N5682" i="3"/>
  <c r="N5681" i="3"/>
  <c r="N5680" i="3"/>
  <c r="N5679" i="3"/>
  <c r="N5678" i="3"/>
  <c r="N5676" i="3"/>
  <c r="N5675" i="3"/>
  <c r="N5674" i="3"/>
  <c r="N5673" i="3"/>
  <c r="N5672" i="3"/>
  <c r="N5671" i="3"/>
  <c r="N5670" i="3"/>
  <c r="N5669" i="3"/>
  <c r="N5668" i="3"/>
  <c r="N5667" i="3"/>
  <c r="N5666" i="3"/>
  <c r="N5665" i="3"/>
  <c r="N5664" i="3"/>
  <c r="N5663" i="3"/>
  <c r="N5662" i="3"/>
  <c r="N5661" i="3"/>
  <c r="N5660" i="3"/>
  <c r="N5659" i="3"/>
  <c r="N5658" i="3"/>
  <c r="N5657" i="3"/>
  <c r="N5656" i="3"/>
  <c r="N5655" i="3"/>
  <c r="N5654" i="3"/>
  <c r="N5652" i="3"/>
  <c r="N5651" i="3"/>
  <c r="N5650" i="3"/>
  <c r="N5649" i="3"/>
  <c r="N5648" i="3"/>
  <c r="N5647" i="3"/>
  <c r="N5646" i="3"/>
  <c r="N5645" i="3"/>
  <c r="N5644" i="3"/>
  <c r="N5643" i="3"/>
  <c r="N5642" i="3"/>
  <c r="N5641" i="3"/>
  <c r="N5640" i="3"/>
  <c r="N5639" i="3"/>
  <c r="N5638" i="3"/>
  <c r="N5637" i="3"/>
  <c r="N5636" i="3"/>
  <c r="N5635" i="3"/>
  <c r="N5634" i="3"/>
  <c r="N5633" i="3"/>
  <c r="N5632" i="3"/>
  <c r="N5631" i="3"/>
  <c r="N5629" i="3"/>
  <c r="N5628" i="3"/>
  <c r="N5627" i="3"/>
  <c r="N5626" i="3"/>
  <c r="N5625" i="3"/>
  <c r="N5624" i="3"/>
  <c r="N5623" i="3"/>
  <c r="N5622" i="3"/>
  <c r="N5621" i="3"/>
  <c r="N5620" i="3"/>
  <c r="N5619" i="3"/>
  <c r="N5618" i="3"/>
  <c r="N5616" i="3"/>
  <c r="N5615" i="3"/>
  <c r="N5614" i="3"/>
  <c r="N5613" i="3"/>
  <c r="N5612" i="3"/>
  <c r="N5611" i="3"/>
  <c r="N5610" i="3"/>
  <c r="N5609" i="3"/>
  <c r="N5608" i="3"/>
  <c r="N5607" i="3"/>
  <c r="N5606" i="3"/>
  <c r="N5605" i="3"/>
  <c r="N5603" i="3"/>
  <c r="N5602" i="3"/>
  <c r="N5601" i="3"/>
  <c r="N5600" i="3"/>
  <c r="N5599" i="3"/>
  <c r="N5597" i="3"/>
  <c r="N5596" i="3"/>
  <c r="N5594" i="3"/>
  <c r="N5593" i="3"/>
  <c r="N5592" i="3"/>
  <c r="N5591" i="3"/>
  <c r="N5590" i="3"/>
  <c r="N5588" i="3"/>
  <c r="N5587" i="3"/>
  <c r="N5586" i="3"/>
  <c r="N5585" i="3"/>
  <c r="N5584" i="3"/>
  <c r="N5583" i="3"/>
  <c r="N5581" i="3"/>
  <c r="N5580" i="3"/>
  <c r="N5579" i="3"/>
  <c r="N5578" i="3"/>
  <c r="N5577" i="3"/>
  <c r="N5576" i="3"/>
  <c r="N5575" i="3"/>
  <c r="N5574" i="3"/>
  <c r="N5572" i="3"/>
  <c r="N5571" i="3"/>
  <c r="N5570" i="3"/>
  <c r="N5569" i="3"/>
  <c r="N5568" i="3"/>
  <c r="N5567" i="3"/>
  <c r="N5566" i="3"/>
  <c r="N5564" i="3"/>
  <c r="N5563" i="3"/>
  <c r="N5562" i="3"/>
  <c r="N5561" i="3"/>
  <c r="N5560" i="3"/>
  <c r="N5559" i="3"/>
  <c r="N5558" i="3"/>
  <c r="N5557" i="3"/>
  <c r="N5556" i="3"/>
  <c r="N5555" i="3"/>
  <c r="N5554" i="3"/>
  <c r="N5553" i="3"/>
  <c r="N5552" i="3"/>
  <c r="N5551" i="3"/>
  <c r="N5549" i="3"/>
  <c r="N5548" i="3"/>
  <c r="N5547" i="3"/>
  <c r="N5546" i="3"/>
  <c r="N5545" i="3"/>
  <c r="N5543" i="3"/>
  <c r="N5541" i="3"/>
  <c r="N5540" i="3"/>
  <c r="N5539" i="3"/>
  <c r="N5538" i="3"/>
  <c r="N5537" i="3"/>
  <c r="N5535" i="3"/>
  <c r="N5534" i="3"/>
  <c r="N5533" i="3"/>
  <c r="N5531" i="3"/>
  <c r="N5530" i="3"/>
  <c r="N5528" i="3"/>
  <c r="N5527" i="3"/>
  <c r="N5526" i="3"/>
  <c r="N5525" i="3"/>
  <c r="N5523" i="3"/>
  <c r="N5522" i="3"/>
  <c r="N5521" i="3"/>
  <c r="N5519" i="3"/>
  <c r="N5518" i="3"/>
  <c r="N5516" i="3"/>
  <c r="N5515" i="3"/>
  <c r="N5513" i="3"/>
  <c r="N5512" i="3"/>
  <c r="N5511" i="3"/>
  <c r="N5510" i="3"/>
  <c r="N5508" i="3"/>
  <c r="N5507" i="3"/>
  <c r="N5505" i="3"/>
  <c r="N5503" i="3"/>
  <c r="N5502" i="3"/>
  <c r="N5501" i="3"/>
  <c r="N5500" i="3"/>
  <c r="N5498" i="3"/>
  <c r="N5497" i="3"/>
  <c r="N5496" i="3"/>
  <c r="N5495" i="3"/>
  <c r="N5494" i="3"/>
  <c r="N5493" i="3"/>
  <c r="N5492" i="3"/>
  <c r="N5490" i="3"/>
  <c r="N5489" i="3"/>
  <c r="N5488" i="3"/>
  <c r="N5487" i="3"/>
  <c r="N5485" i="3"/>
  <c r="N5484" i="3"/>
  <c r="N5483" i="3"/>
  <c r="N5482" i="3"/>
  <c r="N5480" i="3"/>
  <c r="N5479" i="3"/>
  <c r="N5478" i="3"/>
  <c r="N5477" i="3"/>
  <c r="N5476" i="3"/>
  <c r="N5475" i="3"/>
  <c r="N5473" i="3"/>
  <c r="N5472" i="3"/>
  <c r="N5471" i="3"/>
  <c r="N5470" i="3"/>
  <c r="N5468" i="3"/>
  <c r="N5467" i="3"/>
  <c r="N5466" i="3"/>
  <c r="N5465" i="3"/>
  <c r="N5464" i="3"/>
  <c r="N5463" i="3"/>
  <c r="N5462" i="3"/>
  <c r="N5461" i="3"/>
  <c r="N5460" i="3"/>
  <c r="N5459" i="3"/>
  <c r="N5458" i="3"/>
  <c r="N5457" i="3"/>
  <c r="N5456" i="3"/>
  <c r="N5455" i="3"/>
  <c r="N5454" i="3"/>
  <c r="N5453" i="3"/>
  <c r="N5451" i="3"/>
  <c r="N5450" i="3"/>
  <c r="N5449" i="3"/>
  <c r="N5448" i="3"/>
  <c r="N5447" i="3"/>
  <c r="N5446" i="3"/>
  <c r="N5445" i="3"/>
  <c r="N5444" i="3"/>
  <c r="N5443" i="3"/>
  <c r="N5442" i="3"/>
  <c r="N5441" i="3"/>
  <c r="N5440" i="3"/>
  <c r="N5439" i="3"/>
  <c r="N5438" i="3"/>
  <c r="N5437" i="3"/>
  <c r="N5436" i="3"/>
  <c r="N5435" i="3"/>
  <c r="N5433" i="3"/>
  <c r="N5432" i="3"/>
  <c r="N5431" i="3"/>
  <c r="N5430" i="3"/>
  <c r="N5429" i="3"/>
  <c r="N5428" i="3"/>
  <c r="N5426" i="3"/>
  <c r="N5425" i="3"/>
  <c r="N5424" i="3"/>
  <c r="N5423" i="3"/>
  <c r="N5422" i="3"/>
  <c r="N5421" i="3"/>
  <c r="N5419" i="3"/>
  <c r="N5418" i="3"/>
  <c r="N5417" i="3"/>
  <c r="N5415" i="3"/>
  <c r="N5414" i="3"/>
  <c r="N5413" i="3"/>
  <c r="N5411" i="3"/>
  <c r="N5410" i="3"/>
  <c r="N5409" i="3"/>
  <c r="N5408" i="3"/>
  <c r="N5406" i="3"/>
  <c r="N5405" i="3"/>
  <c r="N5404" i="3"/>
  <c r="N5403" i="3"/>
  <c r="N5401" i="3"/>
  <c r="N5400" i="3"/>
  <c r="N5399" i="3"/>
  <c r="N5398" i="3"/>
  <c r="N5396" i="3"/>
  <c r="N5395" i="3"/>
  <c r="N5394" i="3"/>
  <c r="N5393" i="3"/>
  <c r="N5391" i="3"/>
  <c r="N5390" i="3"/>
  <c r="N5389" i="3"/>
  <c r="N5388" i="3"/>
  <c r="N5387" i="3"/>
  <c r="N5386" i="3"/>
  <c r="N5385" i="3"/>
  <c r="N5384" i="3"/>
  <c r="N5382" i="3"/>
  <c r="N5381" i="3"/>
  <c r="N5380" i="3"/>
  <c r="N5379" i="3"/>
  <c r="N5378" i="3"/>
  <c r="N5377" i="3"/>
  <c r="N5376" i="3"/>
  <c r="N5375" i="3"/>
  <c r="N5374" i="3"/>
  <c r="N5372" i="3"/>
  <c r="N5371" i="3"/>
  <c r="N5370" i="3"/>
  <c r="N5369" i="3"/>
  <c r="N5368" i="3"/>
  <c r="N5366" i="3"/>
  <c r="N5365" i="3"/>
  <c r="N5364" i="3"/>
  <c r="N5362" i="3"/>
  <c r="N5361" i="3"/>
  <c r="N5359" i="3"/>
  <c r="N5358" i="3"/>
  <c r="N5357" i="3"/>
  <c r="N5356" i="3"/>
  <c r="N5354" i="3"/>
  <c r="N5353" i="3"/>
  <c r="N5352" i="3"/>
  <c r="N5351" i="3"/>
  <c r="N5350" i="3"/>
  <c r="N5348" i="3"/>
  <c r="N5347" i="3"/>
  <c r="N5346" i="3"/>
  <c r="N5344" i="3"/>
  <c r="N5343" i="3"/>
  <c r="N5342" i="3"/>
  <c r="N5341" i="3"/>
  <c r="N5340" i="3"/>
  <c r="N5339" i="3"/>
  <c r="N5338" i="3"/>
  <c r="N5336" i="3"/>
  <c r="N5335" i="3"/>
  <c r="N5334" i="3"/>
  <c r="N5333" i="3"/>
  <c r="N5332" i="3"/>
  <c r="N5331" i="3"/>
  <c r="N5330" i="3"/>
  <c r="N5329" i="3"/>
  <c r="N5328" i="3"/>
  <c r="N5327" i="3"/>
  <c r="N5326" i="3"/>
  <c r="N5325" i="3"/>
  <c r="N5324" i="3"/>
  <c r="N5322" i="3"/>
  <c r="N5321" i="3"/>
  <c r="N5320" i="3"/>
  <c r="N5319" i="3"/>
  <c r="N5318" i="3"/>
  <c r="N5317" i="3"/>
  <c r="N5316" i="3"/>
  <c r="N5315" i="3"/>
  <c r="N5314" i="3"/>
  <c r="N5313" i="3"/>
  <c r="N5312" i="3"/>
  <c r="N5311" i="3"/>
  <c r="N5310" i="3"/>
  <c r="N5309" i="3"/>
  <c r="N5307" i="3"/>
  <c r="N5306" i="3"/>
  <c r="N5305" i="3"/>
  <c r="N5304" i="3"/>
  <c r="N5303" i="3"/>
  <c r="N5302" i="3"/>
  <c r="N5301" i="3"/>
  <c r="N5300" i="3"/>
  <c r="N5299" i="3"/>
  <c r="N5298" i="3"/>
  <c r="N5297" i="3"/>
  <c r="N5296" i="3"/>
  <c r="N5294" i="3"/>
  <c r="N5293" i="3"/>
  <c r="N5292" i="3"/>
  <c r="N5291" i="3"/>
  <c r="N5290" i="3"/>
  <c r="N5289" i="3"/>
  <c r="N5288" i="3"/>
  <c r="N5287" i="3"/>
  <c r="N5286" i="3"/>
  <c r="N5285" i="3"/>
  <c r="N5284" i="3"/>
  <c r="N5283" i="3"/>
  <c r="N5282" i="3"/>
  <c r="N5281" i="3"/>
  <c r="N5280" i="3"/>
  <c r="N5279" i="3"/>
  <c r="N5277" i="3"/>
  <c r="N5276" i="3"/>
  <c r="N5275" i="3"/>
  <c r="N5274" i="3"/>
  <c r="N5273" i="3"/>
  <c r="N5272" i="3"/>
  <c r="N5271" i="3"/>
  <c r="N5270" i="3"/>
  <c r="N5268" i="3"/>
  <c r="N5267" i="3"/>
  <c r="N5266" i="3"/>
  <c r="N5265" i="3"/>
  <c r="N5264" i="3"/>
  <c r="N5263" i="3"/>
  <c r="N5262" i="3"/>
  <c r="N5261" i="3"/>
  <c r="N5260" i="3"/>
  <c r="N5259" i="3"/>
  <c r="N5258" i="3"/>
  <c r="N5257" i="3"/>
  <c r="N5256" i="3"/>
  <c r="N5255" i="3"/>
  <c r="N5254" i="3"/>
  <c r="N5252" i="3"/>
  <c r="N5251" i="3"/>
  <c r="N5250" i="3"/>
  <c r="N5249" i="3"/>
  <c r="N5247" i="3"/>
  <c r="N5246" i="3"/>
  <c r="N5245" i="3"/>
  <c r="N5244" i="3"/>
  <c r="N5243" i="3"/>
  <c r="N5242" i="3"/>
  <c r="N5241" i="3"/>
  <c r="N5240" i="3"/>
  <c r="N5239" i="3"/>
  <c r="N5238" i="3"/>
  <c r="N5237" i="3"/>
  <c r="N5236" i="3"/>
  <c r="N5235" i="3"/>
  <c r="N5233" i="3"/>
  <c r="N5232" i="3"/>
  <c r="N5231" i="3"/>
  <c r="N5230" i="3"/>
  <c r="N5229" i="3"/>
  <c r="N5228" i="3"/>
  <c r="N5226" i="3"/>
  <c r="N5225" i="3"/>
  <c r="N5224" i="3"/>
  <c r="N5223" i="3"/>
  <c r="N5221" i="3"/>
  <c r="N5220" i="3"/>
  <c r="N5219" i="3"/>
  <c r="N5218" i="3"/>
  <c r="N5217" i="3"/>
  <c r="N5216" i="3"/>
  <c r="N5215" i="3"/>
  <c r="N5214" i="3"/>
  <c r="N5212" i="3"/>
  <c r="N5211" i="3"/>
  <c r="N5210" i="3"/>
  <c r="N5209" i="3"/>
  <c r="N5208" i="3"/>
  <c r="N5207" i="3"/>
  <c r="N5206" i="3"/>
  <c r="N5205" i="3"/>
  <c r="N5203" i="3"/>
  <c r="N5202" i="3"/>
  <c r="N5201" i="3"/>
  <c r="N5200" i="3"/>
  <c r="N5198" i="3"/>
  <c r="N5197" i="3"/>
  <c r="N5196" i="3"/>
  <c r="N5195" i="3"/>
  <c r="N5194" i="3"/>
  <c r="N5193" i="3"/>
  <c r="N5191" i="3"/>
  <c r="N5190" i="3"/>
  <c r="N5189" i="3"/>
  <c r="N5188" i="3"/>
  <c r="N5187" i="3"/>
  <c r="N5186" i="3"/>
  <c r="N5185" i="3"/>
  <c r="N5184" i="3"/>
  <c r="N5182" i="3"/>
  <c r="N5181" i="3"/>
  <c r="N5180" i="3"/>
  <c r="N5179" i="3"/>
  <c r="N5178" i="3"/>
  <c r="N5177" i="3"/>
  <c r="N5176" i="3"/>
  <c r="N5175" i="3"/>
  <c r="N5174" i="3"/>
  <c r="N5173" i="3"/>
  <c r="N5172" i="3"/>
  <c r="N5171" i="3"/>
  <c r="N5170" i="3"/>
  <c r="N5168" i="3"/>
  <c r="N5167" i="3"/>
  <c r="N5166" i="3"/>
  <c r="N5165" i="3"/>
  <c r="N5164" i="3"/>
  <c r="N5163" i="3"/>
  <c r="N5162" i="3"/>
  <c r="N5161" i="3"/>
  <c r="N5160" i="3"/>
  <c r="N5159" i="3"/>
  <c r="N5158" i="3"/>
  <c r="N5144" i="3"/>
  <c r="N5143" i="3"/>
  <c r="N5142" i="3"/>
  <c r="N5141" i="3"/>
  <c r="N5139" i="3"/>
  <c r="N5138" i="3"/>
  <c r="N5137" i="3"/>
  <c r="N5135" i="3"/>
  <c r="N5134" i="3"/>
  <c r="N5133" i="3"/>
  <c r="N5132" i="3"/>
  <c r="N5130" i="3"/>
  <c r="N5129" i="3"/>
  <c r="N5128" i="3"/>
  <c r="N5126" i="3"/>
  <c r="N5125" i="3"/>
  <c r="N5124" i="3"/>
  <c r="N5122" i="3"/>
  <c r="N5121" i="3"/>
  <c r="N5120" i="3"/>
  <c r="N5119" i="3"/>
  <c r="N5118" i="3"/>
  <c r="N5117" i="3"/>
  <c r="N5115" i="3"/>
  <c r="N5114" i="3"/>
  <c r="N5113" i="3"/>
  <c r="N5112" i="3"/>
  <c r="N5111" i="3"/>
  <c r="N5110" i="3"/>
  <c r="N5109" i="3"/>
  <c r="N5108" i="3"/>
  <c r="N5107" i="3"/>
  <c r="N5105" i="3"/>
  <c r="N5104" i="3"/>
  <c r="N5103" i="3"/>
  <c r="N5102" i="3"/>
  <c r="N5101" i="3"/>
  <c r="N5100" i="3"/>
  <c r="N5098" i="3"/>
  <c r="N5097" i="3"/>
  <c r="N5096" i="3"/>
  <c r="N5095" i="3"/>
  <c r="N5094" i="3"/>
  <c r="N5093" i="3"/>
  <c r="N5091" i="3"/>
  <c r="N5090" i="3"/>
  <c r="N5089" i="3"/>
  <c r="N5088" i="3"/>
  <c r="N5086" i="3"/>
  <c r="N5085" i="3"/>
  <c r="N5084" i="3"/>
  <c r="N5083" i="3"/>
  <c r="N5081" i="3"/>
  <c r="N5080" i="3"/>
  <c r="N5079" i="3"/>
  <c r="N5078" i="3"/>
  <c r="N5077" i="3"/>
  <c r="N5075" i="3"/>
  <c r="N5074" i="3"/>
  <c r="N5073" i="3"/>
  <c r="N5072" i="3"/>
  <c r="N5070" i="3"/>
  <c r="N5069" i="3"/>
  <c r="N5068" i="3"/>
  <c r="N5067" i="3"/>
  <c r="N5065" i="3"/>
  <c r="N5064" i="3"/>
  <c r="N5063" i="3"/>
  <c r="N5062" i="3"/>
  <c r="N5061" i="3"/>
  <c r="N5059" i="3"/>
  <c r="N5058" i="3"/>
  <c r="N5057" i="3"/>
  <c r="N5056" i="3"/>
  <c r="N5055" i="3"/>
  <c r="N5054" i="3"/>
  <c r="N5053" i="3"/>
  <c r="N5051" i="3"/>
  <c r="N5050" i="3"/>
  <c r="N5049" i="3"/>
  <c r="N5048" i="3"/>
  <c r="N5047" i="3"/>
  <c r="N5046" i="3"/>
  <c r="N5045" i="3"/>
  <c r="N5044" i="3"/>
  <c r="N5042" i="3"/>
  <c r="N5040" i="3"/>
  <c r="N5038" i="3"/>
  <c r="N5036" i="3"/>
  <c r="N5034" i="3"/>
  <c r="O5034" i="3"/>
  <c r="N5033" i="3"/>
  <c r="O5033" i="3" s="1"/>
  <c r="N5032" i="3"/>
  <c r="O5032" i="3"/>
  <c r="N5031" i="3"/>
  <c r="O5031" i="3"/>
  <c r="N5029" i="3"/>
  <c r="O5029" i="3"/>
  <c r="N5028" i="3"/>
  <c r="N5027" i="3"/>
  <c r="N5025" i="3"/>
  <c r="O5025" i="3"/>
  <c r="N5024" i="3"/>
  <c r="N5023" i="3"/>
  <c r="O5023" i="3"/>
  <c r="N5022" i="3"/>
  <c r="O5022" i="3"/>
  <c r="N5021" i="3"/>
  <c r="N5020" i="3"/>
  <c r="O5020" i="3"/>
  <c r="N5019" i="3"/>
  <c r="O5019" i="3" s="1"/>
  <c r="N5018" i="3"/>
  <c r="N5016" i="3"/>
  <c r="N5015" i="3"/>
  <c r="N5014" i="3"/>
  <c r="N5013" i="3"/>
  <c r="N5012" i="3"/>
  <c r="O5012" i="3" s="1"/>
  <c r="N5011" i="3"/>
  <c r="N5010" i="3"/>
  <c r="N5009" i="3"/>
  <c r="N5008" i="3"/>
  <c r="N5007" i="3"/>
  <c r="N5006" i="3"/>
  <c r="N5005" i="3"/>
  <c r="N5004" i="3"/>
  <c r="N5003" i="3"/>
  <c r="N5002" i="3"/>
  <c r="N5001" i="3"/>
  <c r="N5000" i="3"/>
  <c r="N4999" i="3"/>
  <c r="N4997" i="3"/>
  <c r="N4996" i="3"/>
  <c r="N4995" i="3"/>
  <c r="N4994" i="3"/>
  <c r="N4993" i="3"/>
  <c r="N4992" i="3"/>
  <c r="N4991" i="3"/>
  <c r="N4990" i="3"/>
  <c r="N4989" i="3"/>
  <c r="N4988" i="3"/>
  <c r="N4986" i="3"/>
  <c r="O4986" i="3"/>
  <c r="N4985" i="3"/>
  <c r="O4985" i="3"/>
  <c r="N4984" i="3"/>
  <c r="O4984" i="3"/>
  <c r="N4983" i="3"/>
  <c r="N4982" i="3"/>
  <c r="N4981" i="3"/>
  <c r="O4981" i="3"/>
  <c r="N4980" i="3"/>
  <c r="O4980" i="3"/>
  <c r="N4979" i="3"/>
  <c r="O4979" i="3"/>
  <c r="N4978" i="3"/>
  <c r="O4978" i="3"/>
  <c r="N4977" i="3"/>
  <c r="N4976" i="3"/>
  <c r="O4976" i="3"/>
  <c r="N4975" i="3"/>
  <c r="N4974" i="3"/>
  <c r="O4974" i="3"/>
  <c r="N4973" i="3"/>
  <c r="O4973" i="3"/>
  <c r="N4972" i="3"/>
  <c r="O4972" i="3"/>
  <c r="N4971" i="3"/>
  <c r="N4969" i="3"/>
  <c r="N4968" i="3"/>
  <c r="N4967" i="3"/>
  <c r="N4966" i="3"/>
  <c r="N4965" i="3"/>
  <c r="N4964" i="3"/>
  <c r="N4963" i="3"/>
  <c r="N4962" i="3"/>
  <c r="N4961" i="3"/>
  <c r="N4959" i="3"/>
  <c r="N4958" i="3"/>
  <c r="N4957" i="3"/>
  <c r="O4957" i="3"/>
  <c r="N4956" i="3"/>
  <c r="N4955" i="3"/>
  <c r="N4954" i="3"/>
  <c r="N4953" i="3"/>
  <c r="N4952" i="3"/>
  <c r="O4952" i="3"/>
  <c r="N4951" i="3"/>
  <c r="O4951" i="3"/>
  <c r="N4950" i="3"/>
  <c r="N4949" i="3"/>
  <c r="O4949" i="3"/>
  <c r="N4948" i="3"/>
  <c r="N4947" i="3"/>
  <c r="O4947" i="3"/>
  <c r="N4946" i="3"/>
  <c r="N4945" i="3"/>
  <c r="O4945" i="3"/>
  <c r="N4944" i="3"/>
  <c r="N4942" i="3"/>
  <c r="O4942" i="3"/>
  <c r="N4941" i="3"/>
  <c r="N4940" i="3"/>
  <c r="N4939" i="3"/>
  <c r="N4938" i="3"/>
  <c r="N4937" i="3"/>
  <c r="N4936" i="3"/>
  <c r="N4935" i="3"/>
  <c r="N4934" i="3"/>
  <c r="N4932" i="3"/>
  <c r="N4931" i="3"/>
  <c r="N4929" i="3"/>
  <c r="N4927" i="3"/>
  <c r="N4925" i="3"/>
  <c r="N4924" i="3"/>
  <c r="N4923" i="3"/>
  <c r="N4922" i="3"/>
  <c r="N4921" i="3"/>
  <c r="N4920" i="3"/>
  <c r="N4919" i="3"/>
  <c r="N4918" i="3"/>
  <c r="N4917" i="3"/>
  <c r="N4916" i="3"/>
  <c r="N4915" i="3"/>
  <c r="N4914" i="3"/>
  <c r="N4913" i="3"/>
  <c r="N4912" i="3"/>
  <c r="N4910" i="3"/>
  <c r="N4909" i="3"/>
  <c r="N4908" i="3"/>
  <c r="N4907" i="3"/>
  <c r="N4906" i="3"/>
  <c r="N4905" i="3"/>
  <c r="N4904" i="3"/>
  <c r="N4903" i="3"/>
  <c r="N4902" i="3"/>
  <c r="N4901" i="3"/>
  <c r="N4900" i="3"/>
  <c r="N4899" i="3"/>
  <c r="N4898" i="3"/>
  <c r="N4896" i="3"/>
  <c r="N4895" i="3"/>
  <c r="O4895" i="3"/>
  <c r="N4894" i="3"/>
  <c r="O4894" i="3"/>
  <c r="N4893" i="3"/>
  <c r="N4892" i="3"/>
  <c r="O4892" i="3"/>
  <c r="N4891" i="3"/>
  <c r="O4891" i="3"/>
  <c r="N4890" i="3"/>
  <c r="N4888" i="3"/>
  <c r="O4888" i="3"/>
  <c r="N4887" i="3"/>
  <c r="O4887" i="3"/>
  <c r="N4886" i="3"/>
  <c r="O4886" i="3"/>
  <c r="N4885" i="3"/>
  <c r="N4884" i="3"/>
  <c r="O4884" i="3"/>
  <c r="N4883" i="3"/>
  <c r="N4882" i="3"/>
  <c r="O4882" i="3" s="1"/>
  <c r="N4880" i="3"/>
  <c r="N4879" i="3"/>
  <c r="N4878" i="3"/>
  <c r="N4877" i="3"/>
  <c r="O4877" i="3"/>
  <c r="N4876" i="3"/>
  <c r="N4875" i="3"/>
  <c r="N4874" i="3"/>
  <c r="N4873" i="3"/>
  <c r="O4873" i="3" s="1"/>
  <c r="N4872" i="3"/>
  <c r="N4871" i="3"/>
  <c r="N4870" i="3"/>
  <c r="N4869" i="3"/>
  <c r="O4869" i="3" s="1"/>
  <c r="N4868" i="3"/>
  <c r="N4867" i="3"/>
  <c r="N4865" i="3"/>
  <c r="N4864" i="3"/>
  <c r="N4863" i="3"/>
  <c r="N4862" i="3"/>
  <c r="N4861" i="3"/>
  <c r="N4860" i="3"/>
  <c r="N4859" i="3"/>
  <c r="N4858" i="3"/>
  <c r="N4857" i="3"/>
  <c r="N4856" i="3"/>
  <c r="N4855" i="3"/>
  <c r="N4853" i="3"/>
  <c r="N4852" i="3"/>
  <c r="N4851" i="3"/>
  <c r="N4850" i="3"/>
  <c r="N4849" i="3"/>
  <c r="N4848" i="3"/>
  <c r="N4846" i="3"/>
  <c r="N4845" i="3"/>
  <c r="N4844" i="3"/>
  <c r="N4843" i="3"/>
  <c r="N4842" i="3"/>
  <c r="N4841" i="3"/>
  <c r="N4840" i="3"/>
  <c r="O4840" i="3" s="1"/>
  <c r="N4839" i="3"/>
  <c r="N4838" i="3"/>
  <c r="N4837" i="3"/>
  <c r="N4836" i="3"/>
  <c r="O4836" i="3"/>
  <c r="N4835" i="3"/>
  <c r="N4834" i="3"/>
  <c r="N4833" i="3"/>
  <c r="N4832" i="3"/>
  <c r="O4832" i="3" s="1"/>
  <c r="N4831" i="3"/>
  <c r="N4829" i="3"/>
  <c r="O4829" i="3"/>
  <c r="N4828" i="3"/>
  <c r="N4827" i="3"/>
  <c r="O4827" i="3" s="1"/>
  <c r="N4826" i="3"/>
  <c r="N4825" i="3"/>
  <c r="N4824" i="3"/>
  <c r="N4823" i="3"/>
  <c r="O4823" i="3"/>
  <c r="N4821" i="3"/>
  <c r="N4820" i="3"/>
  <c r="O4820" i="3" s="1"/>
  <c r="N4819" i="3"/>
  <c r="N4818" i="3"/>
  <c r="O4818" i="3"/>
  <c r="N4817" i="3"/>
  <c r="N4816" i="3"/>
  <c r="O4816" i="3" s="1"/>
  <c r="N4815" i="3"/>
  <c r="N4813" i="3"/>
  <c r="O4813" i="3"/>
  <c r="N4812" i="3"/>
  <c r="N4810" i="3"/>
  <c r="N4809" i="3"/>
  <c r="N4807" i="3"/>
  <c r="N4806" i="3"/>
  <c r="N4805" i="3"/>
  <c r="N4804" i="3"/>
  <c r="N4803" i="3"/>
  <c r="O4803" i="3" s="1"/>
  <c r="N4802" i="3"/>
  <c r="N4801" i="3"/>
  <c r="O4801" i="3" s="1"/>
  <c r="N4799" i="3"/>
  <c r="N4798" i="3"/>
  <c r="O4798" i="3" s="1"/>
  <c r="N4797" i="3"/>
  <c r="N4796" i="3"/>
  <c r="N4795" i="3"/>
  <c r="N4794" i="3"/>
  <c r="N4793" i="3"/>
  <c r="N4791" i="3"/>
  <c r="N4790" i="3"/>
  <c r="N4789" i="3"/>
  <c r="N4788" i="3"/>
  <c r="N4787" i="3"/>
  <c r="N4786" i="3"/>
  <c r="N4785" i="3"/>
  <c r="N4783" i="3"/>
  <c r="N4782" i="3"/>
  <c r="N4781" i="3"/>
  <c r="N4780" i="3"/>
  <c r="N4779" i="3"/>
  <c r="N4778" i="3"/>
  <c r="N4777" i="3"/>
  <c r="N4775" i="3"/>
  <c r="N4774" i="3"/>
  <c r="N4773" i="3"/>
  <c r="N4772" i="3"/>
  <c r="N4771" i="3"/>
  <c r="N4770" i="3"/>
  <c r="N4769" i="3"/>
  <c r="N4767" i="3"/>
  <c r="N4766" i="3"/>
  <c r="O4766" i="3" s="1"/>
  <c r="N4765" i="3"/>
  <c r="N4764" i="3"/>
  <c r="N4763" i="3"/>
  <c r="N4762" i="3"/>
  <c r="O4762" i="3" s="1"/>
  <c r="N4761" i="3"/>
  <c r="N4760" i="3"/>
  <c r="N4758" i="3"/>
  <c r="N4757" i="3"/>
  <c r="N4756" i="3"/>
  <c r="N4755" i="3"/>
  <c r="N4754" i="3"/>
  <c r="N4753" i="3"/>
  <c r="N4752" i="3"/>
  <c r="N4751" i="3"/>
  <c r="N4750" i="3"/>
  <c r="N4749" i="3"/>
  <c r="N4748" i="3"/>
  <c r="N4747" i="3"/>
  <c r="N4746" i="3"/>
  <c r="N4745" i="3"/>
  <c r="N4744" i="3"/>
  <c r="N4743" i="3"/>
  <c r="N4742" i="3"/>
  <c r="N4741" i="3"/>
  <c r="N4740" i="3"/>
  <c r="N4739" i="3"/>
  <c r="N4737" i="3"/>
  <c r="N4736" i="3"/>
  <c r="N4735" i="3"/>
  <c r="N4734" i="3"/>
  <c r="N4733" i="3"/>
  <c r="N4732" i="3"/>
  <c r="N4731" i="3"/>
  <c r="N4730" i="3"/>
  <c r="O4730" i="3"/>
  <c r="N4729" i="3"/>
  <c r="N4728" i="3"/>
  <c r="N4727" i="3"/>
  <c r="N4726" i="3"/>
  <c r="O4726" i="3" s="1"/>
  <c r="N4725" i="3"/>
  <c r="N4724" i="3"/>
  <c r="N4723" i="3"/>
  <c r="N4722" i="3"/>
  <c r="O4722" i="3"/>
  <c r="N4721" i="3"/>
  <c r="N4720" i="3"/>
  <c r="N4719" i="3"/>
  <c r="N4717" i="3"/>
  <c r="N4716" i="3"/>
  <c r="N4715" i="3"/>
  <c r="N4714" i="3"/>
  <c r="N4713" i="3"/>
  <c r="N4712" i="3"/>
  <c r="N4711" i="3"/>
  <c r="N4709" i="3"/>
  <c r="N4708" i="3"/>
  <c r="N4707" i="3"/>
  <c r="N4706" i="3"/>
  <c r="N4705" i="3"/>
  <c r="N4704" i="3"/>
  <c r="N4703" i="3"/>
  <c r="N4701" i="3"/>
  <c r="N4700" i="3"/>
  <c r="N4699" i="3"/>
  <c r="N4698" i="3"/>
  <c r="N4697" i="3"/>
  <c r="N4696" i="3"/>
  <c r="N4695" i="3"/>
  <c r="N4693" i="3"/>
  <c r="N4692" i="3"/>
  <c r="N4691" i="3"/>
  <c r="N4690" i="3"/>
  <c r="N4689" i="3"/>
  <c r="N4688" i="3"/>
  <c r="N4687" i="3"/>
  <c r="N4685" i="3"/>
  <c r="O4685" i="3" s="1"/>
  <c r="N4684" i="3"/>
  <c r="N4683" i="3"/>
  <c r="N4681" i="3"/>
  <c r="N4680" i="3"/>
  <c r="O4680" i="3"/>
  <c r="N4679" i="3"/>
  <c r="N4678" i="3"/>
  <c r="N4677" i="3"/>
  <c r="N4676" i="3"/>
  <c r="O4676" i="3" s="1"/>
  <c r="N4675" i="3"/>
  <c r="N4674" i="3"/>
  <c r="N4673" i="3"/>
  <c r="N4672" i="3"/>
  <c r="N4671" i="3"/>
  <c r="N4670" i="3"/>
  <c r="N4668" i="3"/>
  <c r="N4642" i="3"/>
  <c r="N4641" i="3"/>
  <c r="N4640" i="3"/>
  <c r="N4639" i="3"/>
  <c r="N4638" i="3"/>
  <c r="N4637" i="3"/>
  <c r="N4636" i="3"/>
  <c r="N4635" i="3"/>
  <c r="N4634" i="3"/>
  <c r="N4632" i="3"/>
  <c r="N4631" i="3"/>
  <c r="N4630" i="3"/>
  <c r="N4629" i="3"/>
  <c r="N4628" i="3"/>
  <c r="N4627" i="3"/>
  <c r="O4627" i="3"/>
  <c r="N4626" i="3"/>
  <c r="N4625" i="3"/>
  <c r="N4624" i="3"/>
  <c r="N4623" i="3"/>
  <c r="N4622" i="3"/>
  <c r="N4621" i="3"/>
  <c r="O4621" i="3" s="1"/>
  <c r="N4620" i="3"/>
  <c r="N4619" i="3"/>
  <c r="O4619" i="3"/>
  <c r="N4618" i="3"/>
  <c r="N4617" i="3"/>
  <c r="O4617" i="3" s="1"/>
  <c r="N4616" i="3"/>
  <c r="N4614" i="3"/>
  <c r="O4614" i="3"/>
  <c r="N4613" i="3"/>
  <c r="N4612" i="3"/>
  <c r="O4612" i="3" s="1"/>
  <c r="N4611" i="3"/>
  <c r="N4610" i="3"/>
  <c r="N4609" i="3"/>
  <c r="N4608" i="3"/>
  <c r="N4606" i="3"/>
  <c r="N4605" i="3"/>
  <c r="O4605" i="3"/>
  <c r="N4604" i="3"/>
  <c r="N4603" i="3"/>
  <c r="N4602" i="3"/>
  <c r="N4601" i="3"/>
  <c r="O4601" i="3" s="1"/>
  <c r="N4600" i="3"/>
  <c r="N4598" i="3"/>
  <c r="N4597" i="3"/>
  <c r="N4596" i="3"/>
  <c r="O4596" i="3"/>
  <c r="N4595" i="3"/>
  <c r="N4594" i="3"/>
  <c r="O4594" i="3" s="1"/>
  <c r="N4593" i="3"/>
  <c r="N4592" i="3"/>
  <c r="O4592" i="3"/>
  <c r="N4590" i="3"/>
  <c r="N4589" i="3"/>
  <c r="N4588" i="3"/>
  <c r="N4587" i="3"/>
  <c r="O4587" i="3" s="1"/>
  <c r="N4586" i="3"/>
  <c r="N4585" i="3"/>
  <c r="N4584" i="3"/>
  <c r="N4583" i="3"/>
  <c r="N4581" i="3"/>
  <c r="N4580" i="3"/>
  <c r="N4579" i="3"/>
  <c r="N4578" i="3"/>
  <c r="O4578" i="3"/>
  <c r="N4577" i="3"/>
  <c r="N4576" i="3"/>
  <c r="O4576" i="3" s="1"/>
  <c r="N4575" i="3"/>
  <c r="N4573" i="3"/>
  <c r="O4573" i="3"/>
  <c r="N4572" i="3"/>
  <c r="N4571" i="3"/>
  <c r="O4571" i="3" s="1"/>
  <c r="N4570" i="3"/>
  <c r="N4569" i="3"/>
  <c r="O4569" i="3"/>
  <c r="N4568" i="3"/>
  <c r="N4567" i="3"/>
  <c r="N4566" i="3"/>
  <c r="N4564" i="3"/>
  <c r="O4564" i="3" s="1"/>
  <c r="N4563" i="3"/>
  <c r="N4562" i="3"/>
  <c r="N4561" i="3"/>
  <c r="N4560" i="3"/>
  <c r="O4560" i="3"/>
  <c r="N4559" i="3"/>
  <c r="N4558" i="3"/>
  <c r="N4557" i="3"/>
  <c r="N4555" i="3"/>
  <c r="N4554" i="3"/>
  <c r="N4553" i="3"/>
  <c r="O4553" i="3" s="1"/>
  <c r="N4552" i="3"/>
  <c r="O4552" i="3" s="1"/>
  <c r="N4551" i="3"/>
  <c r="O4551" i="3"/>
  <c r="N4550" i="3"/>
  <c r="N4549" i="3"/>
  <c r="O4549" i="3" s="1"/>
  <c r="N4548" i="3"/>
  <c r="N4546" i="3"/>
  <c r="O4546" i="3"/>
  <c r="N4545" i="3"/>
  <c r="N4544" i="3"/>
  <c r="N4543" i="3"/>
  <c r="N4542" i="3"/>
  <c r="O4542" i="3" s="1"/>
  <c r="N4541" i="3"/>
  <c r="N4540" i="3"/>
  <c r="O4540" i="3"/>
  <c r="N4539" i="3"/>
  <c r="N4537" i="3"/>
  <c r="O4537" i="3" s="1"/>
  <c r="N4536" i="3"/>
  <c r="N4535" i="3"/>
  <c r="N4534" i="3"/>
  <c r="N4533" i="3"/>
  <c r="O4533" i="3"/>
  <c r="N4532" i="3"/>
  <c r="N4531" i="3"/>
  <c r="O4531" i="3" s="1"/>
  <c r="N4530" i="3"/>
  <c r="N4529" i="3"/>
  <c r="O4529" i="3"/>
  <c r="N4528" i="3"/>
  <c r="N4527" i="3"/>
  <c r="O4527" i="3" s="1"/>
  <c r="N4526" i="3"/>
  <c r="N4525" i="3"/>
  <c r="O4525" i="3"/>
  <c r="N4524" i="3"/>
  <c r="N4522" i="3"/>
  <c r="N4521" i="3"/>
  <c r="N4520" i="3"/>
  <c r="N4519" i="3"/>
  <c r="N4518" i="3"/>
  <c r="N4517" i="3"/>
  <c r="N4516" i="3"/>
  <c r="N4515" i="3"/>
  <c r="N4514" i="3"/>
  <c r="N4513" i="3"/>
  <c r="N4512" i="3"/>
  <c r="N4511" i="3"/>
  <c r="N4510" i="3"/>
  <c r="N4509" i="3"/>
  <c r="N4508" i="3"/>
  <c r="N4507" i="3"/>
  <c r="N4506" i="3"/>
  <c r="N4504" i="3"/>
  <c r="N4503" i="3"/>
  <c r="N4502" i="3"/>
  <c r="N4501" i="3"/>
  <c r="O4501" i="3" s="1"/>
  <c r="N4500" i="3"/>
  <c r="N4499" i="3"/>
  <c r="N4498" i="3"/>
  <c r="N4497" i="3"/>
  <c r="O4497" i="3"/>
  <c r="N4496" i="3"/>
  <c r="N4495" i="3"/>
  <c r="N4494" i="3"/>
  <c r="N4493" i="3"/>
  <c r="O4493" i="3" s="1"/>
  <c r="N4492" i="3"/>
  <c r="N4491" i="3"/>
  <c r="N4490" i="3"/>
  <c r="N4489" i="3"/>
  <c r="N4488" i="3"/>
  <c r="N4486" i="3"/>
  <c r="O4486" i="3"/>
  <c r="N4485" i="3"/>
  <c r="O4485" i="3"/>
  <c r="N4484" i="3"/>
  <c r="O4484" i="3"/>
  <c r="N4483" i="3"/>
  <c r="N4482" i="3"/>
  <c r="O4482" i="3"/>
  <c r="N4481" i="3"/>
  <c r="O4481" i="3"/>
  <c r="N4480" i="3"/>
  <c r="O4480" i="3" s="1"/>
  <c r="N4479" i="3"/>
  <c r="O4479" i="3"/>
  <c r="N4478" i="3"/>
  <c r="O4478" i="3"/>
  <c r="N4477" i="3"/>
  <c r="N4476" i="3"/>
  <c r="O4476" i="3"/>
  <c r="N4475" i="3"/>
  <c r="O4475" i="3"/>
  <c r="N4474" i="3"/>
  <c r="N4472" i="3"/>
  <c r="O4472" i="3"/>
  <c r="N4471" i="3"/>
  <c r="O4471" i="3"/>
  <c r="N4470" i="3"/>
  <c r="N4469" i="3"/>
  <c r="N4468" i="3"/>
  <c r="O4468" i="3"/>
  <c r="N4467" i="3"/>
  <c r="N4466" i="3"/>
  <c r="N4465" i="3"/>
  <c r="O4465" i="3"/>
  <c r="N4464" i="3"/>
  <c r="O4464" i="3"/>
  <c r="N4463" i="3"/>
  <c r="O4463" i="3" s="1"/>
  <c r="N4462" i="3"/>
  <c r="O4462" i="3"/>
  <c r="N4461" i="3"/>
  <c r="O4461" i="3"/>
  <c r="N4460" i="3"/>
  <c r="N4458" i="3"/>
  <c r="N4457" i="3"/>
  <c r="N4456" i="3"/>
  <c r="N4455" i="3"/>
  <c r="N4454" i="3"/>
  <c r="O4454" i="3" s="1"/>
  <c r="N4453" i="3"/>
  <c r="N4452" i="3"/>
  <c r="N4451" i="3"/>
  <c r="N4450" i="3"/>
  <c r="O4450" i="3"/>
  <c r="N4449" i="3"/>
  <c r="N4448" i="3"/>
  <c r="N4447" i="3"/>
  <c r="N4446" i="3"/>
  <c r="N4444" i="3"/>
  <c r="N4443" i="3"/>
  <c r="N4442" i="3"/>
  <c r="N4441" i="3"/>
  <c r="O4441" i="3" s="1"/>
  <c r="N4440" i="3"/>
  <c r="N4439" i="3"/>
  <c r="O4439" i="3"/>
  <c r="N4438" i="3"/>
  <c r="N4437" i="3"/>
  <c r="O4437" i="3" s="1"/>
  <c r="N4436" i="3"/>
  <c r="N4435" i="3"/>
  <c r="N4434" i="3"/>
  <c r="N4433" i="3"/>
  <c r="O4433" i="3"/>
  <c r="N4432" i="3"/>
  <c r="N4376" i="3"/>
  <c r="O4376" i="3" s="1"/>
  <c r="N4375" i="3"/>
  <c r="O4375" i="3" s="1"/>
  <c r="N4374" i="3"/>
  <c r="O4374" i="3"/>
  <c r="N4373" i="3"/>
  <c r="N4372" i="3"/>
  <c r="N4371" i="3"/>
  <c r="N4370" i="3"/>
  <c r="N4369" i="3"/>
  <c r="N4368" i="3"/>
  <c r="N4367" i="3"/>
  <c r="N4366" i="3"/>
  <c r="N4365" i="3"/>
  <c r="N4364" i="3"/>
  <c r="N4363" i="3"/>
  <c r="N4362" i="3"/>
  <c r="N4361" i="3"/>
  <c r="N4360" i="3"/>
  <c r="N4359" i="3"/>
  <c r="N4358" i="3"/>
  <c r="N4357" i="3"/>
  <c r="N4356" i="3"/>
  <c r="N4355" i="3"/>
  <c r="N4353" i="3"/>
  <c r="N4352" i="3"/>
  <c r="O4352" i="3"/>
  <c r="N4351" i="3"/>
  <c r="N4350" i="3"/>
  <c r="N4349" i="3"/>
  <c r="N4348" i="3"/>
  <c r="N4347" i="3"/>
  <c r="O4347" i="3"/>
  <c r="N4346" i="3"/>
  <c r="N4345" i="3"/>
  <c r="N4344" i="3"/>
  <c r="N4343" i="3"/>
  <c r="N4342" i="3"/>
  <c r="N4341" i="3"/>
  <c r="N4340" i="3"/>
  <c r="N4339" i="3"/>
  <c r="N4338" i="3"/>
  <c r="N4337" i="3"/>
  <c r="N4336" i="3"/>
  <c r="N4335" i="3"/>
  <c r="O4335" i="3" s="1"/>
  <c r="N4334" i="3"/>
  <c r="N4333" i="3"/>
  <c r="N4332" i="3"/>
  <c r="N4330" i="3"/>
  <c r="N4329" i="3"/>
  <c r="N4328" i="3"/>
  <c r="N4327" i="3"/>
  <c r="N4326" i="3"/>
  <c r="N4325" i="3"/>
  <c r="N4324" i="3"/>
  <c r="N4323" i="3"/>
  <c r="N4322" i="3"/>
  <c r="N4321" i="3"/>
  <c r="N4320" i="3"/>
  <c r="N4319" i="3"/>
  <c r="N4318" i="3"/>
  <c r="N4317" i="3"/>
  <c r="N4316" i="3"/>
  <c r="N4315" i="3"/>
  <c r="N4314" i="3"/>
  <c r="N4313" i="3"/>
  <c r="N4312" i="3"/>
  <c r="N4310" i="3"/>
  <c r="N4309" i="3"/>
  <c r="N4308" i="3"/>
  <c r="N4307" i="3"/>
  <c r="N4306" i="3"/>
  <c r="N4305" i="3"/>
  <c r="O4305" i="3"/>
  <c r="N4304" i="3"/>
  <c r="N4303" i="3"/>
  <c r="N4302" i="3"/>
  <c r="N4301" i="3"/>
  <c r="N4300" i="3"/>
  <c r="N4299" i="3"/>
  <c r="N4298" i="3"/>
  <c r="N4297" i="3"/>
  <c r="O4297" i="3" s="1"/>
  <c r="N4296" i="3"/>
  <c r="N4295" i="3"/>
  <c r="N4294" i="3"/>
  <c r="N4293" i="3"/>
  <c r="N4292" i="3"/>
  <c r="N4290" i="3"/>
  <c r="N4289" i="3"/>
  <c r="N4288" i="3"/>
  <c r="N4287" i="3"/>
  <c r="N4286" i="3"/>
  <c r="N4285" i="3"/>
  <c r="N4284" i="3"/>
  <c r="N4283" i="3"/>
  <c r="N4281" i="3"/>
  <c r="N4280" i="3"/>
  <c r="N4279" i="3"/>
  <c r="N4278" i="3"/>
  <c r="N4277" i="3"/>
  <c r="N4276" i="3"/>
  <c r="N4275" i="3"/>
  <c r="N4273" i="3"/>
  <c r="N4272" i="3"/>
  <c r="N4271" i="3"/>
  <c r="N4270" i="3"/>
  <c r="N4269" i="3"/>
  <c r="N4268" i="3"/>
  <c r="N4267" i="3"/>
  <c r="N4265" i="3"/>
  <c r="N4264" i="3"/>
  <c r="N4263" i="3"/>
  <c r="N4262" i="3"/>
  <c r="N4261" i="3"/>
  <c r="O4261" i="3"/>
  <c r="N4260" i="3"/>
  <c r="N4259" i="3"/>
  <c r="N4257" i="3"/>
  <c r="N4256" i="3"/>
  <c r="N4255" i="3"/>
  <c r="N4254" i="3"/>
  <c r="N4253" i="3"/>
  <c r="N4252" i="3"/>
  <c r="N4251" i="3"/>
  <c r="N4249" i="3"/>
  <c r="N4248" i="3"/>
  <c r="N4247" i="3"/>
  <c r="O4247" i="3"/>
  <c r="N4246" i="3"/>
  <c r="N4245" i="3"/>
  <c r="N4244" i="3"/>
  <c r="N4243" i="3"/>
  <c r="N4172" i="3"/>
  <c r="N4170" i="3"/>
  <c r="N4058" i="3"/>
  <c r="N4057" i="3"/>
  <c r="N4056" i="3"/>
  <c r="N4055" i="3"/>
  <c r="N4054" i="3"/>
  <c r="N4053" i="3"/>
  <c r="N4052" i="3"/>
  <c r="N4051" i="3"/>
  <c r="O4051" i="3" s="1"/>
  <c r="N4050" i="3"/>
  <c r="N4049" i="3"/>
  <c r="N4048" i="3"/>
  <c r="N4047" i="3"/>
  <c r="N4046" i="3"/>
  <c r="N4045" i="3"/>
  <c r="N4044" i="3"/>
  <c r="N4043" i="3"/>
  <c r="N4038" i="3"/>
  <c r="N4037" i="3"/>
  <c r="N4036" i="3"/>
  <c r="N4035" i="3"/>
  <c r="N4034" i="3"/>
  <c r="N4033" i="3"/>
  <c r="N4032" i="3"/>
  <c r="N4031" i="3"/>
  <c r="N4030" i="3"/>
  <c r="N4029" i="3"/>
  <c r="N4028" i="3"/>
  <c r="N4027" i="3"/>
  <c r="N4026" i="3"/>
  <c r="N4025" i="3"/>
  <c r="N4024" i="3"/>
  <c r="N4023" i="3"/>
  <c r="N4022" i="3"/>
  <c r="N4021" i="3"/>
  <c r="N4020" i="3"/>
  <c r="N4019" i="3"/>
  <c r="N4018" i="3"/>
  <c r="N4017" i="3"/>
  <c r="O4017" i="3" s="1"/>
  <c r="N4012" i="3"/>
  <c r="N4011" i="3"/>
  <c r="N4010" i="3"/>
  <c r="O4010" i="3" s="1"/>
  <c r="N4009" i="3"/>
  <c r="N4008" i="3"/>
  <c r="N4007" i="3"/>
  <c r="N4006" i="3"/>
  <c r="N4005" i="3"/>
  <c r="N4004" i="3"/>
  <c r="N4003" i="3"/>
  <c r="N4002" i="3"/>
  <c r="N4001" i="3"/>
  <c r="N4000" i="3"/>
  <c r="N3999" i="3"/>
  <c r="N3998" i="3"/>
  <c r="N3997" i="3"/>
  <c r="N3996" i="3"/>
  <c r="N3995" i="3"/>
  <c r="N3994" i="3"/>
  <c r="N3993" i="3"/>
  <c r="N3992" i="3"/>
  <c r="N3991" i="3"/>
  <c r="N3989" i="3"/>
  <c r="N3988" i="3"/>
  <c r="N3987" i="3"/>
  <c r="N3986" i="3"/>
  <c r="N3985" i="3"/>
  <c r="N3984" i="3"/>
  <c r="N3983" i="3"/>
  <c r="N3982" i="3"/>
  <c r="N3981" i="3"/>
  <c r="N3980" i="3"/>
  <c r="N3979" i="3"/>
  <c r="N3978" i="3"/>
  <c r="N3977" i="3"/>
  <c r="N3976" i="3"/>
  <c r="N3974" i="3"/>
  <c r="N3973" i="3"/>
  <c r="N3972" i="3"/>
  <c r="N3971" i="3"/>
  <c r="N3970" i="3"/>
  <c r="N3969" i="3"/>
  <c r="N3968" i="3"/>
  <c r="N3967" i="3"/>
  <c r="N3966" i="3"/>
  <c r="N3965" i="3"/>
  <c r="N3964" i="3"/>
  <c r="N3963" i="3"/>
  <c r="N3962" i="3"/>
  <c r="N3960" i="3"/>
  <c r="N3959" i="3"/>
  <c r="O3959" i="3" s="1"/>
  <c r="O3961" i="3" s="1"/>
  <c r="N3958" i="3"/>
  <c r="N3956" i="3"/>
  <c r="O3956" i="3" s="1"/>
  <c r="N3955" i="3"/>
  <c r="N3953" i="3"/>
  <c r="O3953" i="3" s="1"/>
  <c r="N3952" i="3"/>
  <c r="N3951" i="3"/>
  <c r="N3950" i="3"/>
  <c r="N3948" i="3"/>
  <c r="N3947" i="3"/>
  <c r="N3946" i="3"/>
  <c r="N3945" i="3"/>
  <c r="N3943" i="3"/>
  <c r="N3942" i="3"/>
  <c r="N3941" i="3"/>
  <c r="N3940" i="3"/>
  <c r="N3938" i="3"/>
  <c r="N3937" i="3"/>
  <c r="N3936" i="3"/>
  <c r="N3935" i="3"/>
  <c r="N3933" i="3"/>
  <c r="N3932" i="3"/>
  <c r="N3931" i="3"/>
  <c r="O3931" i="3" s="1"/>
  <c r="N3929" i="3"/>
  <c r="N3928" i="3"/>
  <c r="N3927" i="3"/>
  <c r="N3925" i="3"/>
  <c r="O3925" i="3" s="1"/>
  <c r="N3924" i="3"/>
  <c r="N3923" i="3"/>
  <c r="O3923" i="3" s="1"/>
  <c r="N3921" i="3"/>
  <c r="N3920" i="3"/>
  <c r="N3919" i="3"/>
  <c r="N3917" i="3"/>
  <c r="N3916" i="3"/>
  <c r="N3915" i="3"/>
  <c r="N3913" i="3"/>
  <c r="N3912" i="3"/>
  <c r="N3911" i="3"/>
  <c r="N3909" i="3"/>
  <c r="N3908" i="3"/>
  <c r="N3906" i="3"/>
  <c r="N3905" i="3"/>
  <c r="N3904" i="3"/>
  <c r="N3902" i="3"/>
  <c r="N3901" i="3"/>
  <c r="O3901" i="3"/>
  <c r="N3900" i="3"/>
  <c r="N3898" i="3"/>
  <c r="N3897" i="3"/>
  <c r="N3896" i="3"/>
  <c r="O3896" i="3"/>
  <c r="N3895" i="3"/>
  <c r="N3893" i="3"/>
  <c r="N3892" i="3"/>
  <c r="N3891" i="3"/>
  <c r="N3889" i="3"/>
  <c r="N3888" i="3"/>
  <c r="N3887" i="3"/>
  <c r="N3885" i="3"/>
  <c r="N3884" i="3"/>
  <c r="N3883" i="3"/>
  <c r="N3881" i="3"/>
  <c r="N3880" i="3"/>
  <c r="N3879" i="3"/>
  <c r="N3877" i="3"/>
  <c r="O3877" i="3"/>
  <c r="N3876" i="3"/>
  <c r="N3875" i="3"/>
  <c r="O3875" i="3"/>
  <c r="N3873" i="3"/>
  <c r="O3873" i="3"/>
  <c r="N3872" i="3"/>
  <c r="O3872" i="3" s="1"/>
  <c r="N3871" i="3"/>
  <c r="O3871" i="3"/>
  <c r="N3869" i="3"/>
  <c r="N3868" i="3"/>
  <c r="N3867" i="3"/>
  <c r="N3866" i="3"/>
  <c r="N3865" i="3"/>
  <c r="N3863" i="3"/>
  <c r="N3862" i="3"/>
  <c r="N3861" i="3"/>
  <c r="N3860" i="3"/>
  <c r="N3858" i="3"/>
  <c r="N3857" i="3"/>
  <c r="N3856" i="3"/>
  <c r="N3855" i="3"/>
  <c r="N3854" i="3"/>
  <c r="N3852" i="3"/>
  <c r="N3851" i="3"/>
  <c r="N3850" i="3"/>
  <c r="N3848" i="3"/>
  <c r="N3847" i="3"/>
  <c r="N3846" i="3"/>
  <c r="N3844" i="3"/>
  <c r="N3843" i="3"/>
  <c r="N3842" i="3"/>
  <c r="N3841" i="3"/>
  <c r="N3840" i="3"/>
  <c r="N3839" i="3"/>
  <c r="N3837" i="3"/>
  <c r="N3836" i="3"/>
  <c r="N3835" i="3"/>
  <c r="N3834" i="3"/>
  <c r="N3833" i="3"/>
  <c r="N3832" i="3"/>
  <c r="N3830" i="3"/>
  <c r="N3829" i="3"/>
  <c r="N3828" i="3"/>
  <c r="N3827" i="3"/>
  <c r="N3826" i="3"/>
  <c r="N3825" i="3"/>
  <c r="N3823" i="3"/>
  <c r="O3823" i="3" s="1"/>
  <c r="N3822" i="3"/>
  <c r="N3821" i="3"/>
  <c r="N3819" i="3"/>
  <c r="N3818" i="3"/>
  <c r="N3817" i="3"/>
  <c r="N3815" i="3"/>
  <c r="N3814" i="3"/>
  <c r="N3813" i="3"/>
  <c r="N3811" i="3"/>
  <c r="N3810" i="3"/>
  <c r="N3809" i="3"/>
  <c r="N3807" i="3"/>
  <c r="N3806" i="3"/>
  <c r="N3804" i="3"/>
  <c r="N3803" i="3"/>
  <c r="N3801" i="3"/>
  <c r="N3800" i="3"/>
  <c r="N3799" i="3"/>
  <c r="N3797" i="3"/>
  <c r="N3796" i="3"/>
  <c r="N3795" i="3"/>
  <c r="N3793" i="3"/>
  <c r="N3792" i="3"/>
  <c r="O3792" i="3" s="1"/>
  <c r="N3791" i="3"/>
  <c r="N3789" i="3"/>
  <c r="N3788" i="3"/>
  <c r="N3787" i="3"/>
  <c r="N3785" i="3"/>
  <c r="O3785" i="3" s="1"/>
  <c r="O3786" i="3" s="1"/>
  <c r="N3784" i="3"/>
  <c r="N3782" i="3"/>
  <c r="N3781" i="3"/>
  <c r="N3779" i="3"/>
  <c r="O3779" i="3" s="1"/>
  <c r="N3778" i="3"/>
  <c r="N3777" i="3"/>
  <c r="N3775" i="3"/>
  <c r="N3774" i="3"/>
  <c r="O3774" i="3" s="1"/>
  <c r="O3776" i="3" s="1"/>
  <c r="N3772" i="3"/>
  <c r="N3771" i="3"/>
  <c r="N3770" i="3"/>
  <c r="N3769" i="3"/>
  <c r="O3769" i="3" s="1"/>
  <c r="N3768" i="3"/>
  <c r="N3766" i="3"/>
  <c r="N3765" i="3"/>
  <c r="N3763" i="3"/>
  <c r="N3762" i="3"/>
  <c r="N3760" i="3"/>
  <c r="N3759" i="3"/>
  <c r="N3757" i="3"/>
  <c r="N3756" i="3"/>
  <c r="N3755" i="3"/>
  <c r="N3753" i="3"/>
  <c r="N3752" i="3"/>
  <c r="N3751" i="3"/>
  <c r="N3749" i="3"/>
  <c r="N3748" i="3"/>
  <c r="N3747" i="3"/>
  <c r="N3746" i="3"/>
  <c r="N3745" i="3"/>
  <c r="N3743" i="3"/>
  <c r="N3742" i="3"/>
  <c r="N3741" i="3"/>
  <c r="N3740" i="3"/>
  <c r="N3739" i="3"/>
  <c r="N3737" i="3"/>
  <c r="N3736" i="3"/>
  <c r="N3735" i="3"/>
  <c r="N3733" i="3"/>
  <c r="N3732" i="3"/>
  <c r="N3731" i="3"/>
  <c r="N3729" i="3"/>
  <c r="N3728" i="3"/>
  <c r="N3727" i="3"/>
  <c r="N3726" i="3"/>
  <c r="N3725" i="3"/>
  <c r="N3723" i="3"/>
  <c r="N3722" i="3"/>
  <c r="N3721" i="3"/>
  <c r="N3720" i="3"/>
  <c r="N3719" i="3"/>
  <c r="N3717" i="3"/>
  <c r="N3716" i="3"/>
  <c r="N3715" i="3"/>
  <c r="N3713" i="3"/>
  <c r="N3712" i="3"/>
  <c r="N3711" i="3"/>
  <c r="N3710" i="3"/>
  <c r="N3708" i="3"/>
  <c r="N3707" i="3"/>
  <c r="O3707" i="3" s="1"/>
  <c r="N3706" i="3"/>
  <c r="N3704" i="3"/>
  <c r="N3703" i="3"/>
  <c r="O3703" i="3"/>
  <c r="N3702" i="3"/>
  <c r="N3700" i="3"/>
  <c r="N3699" i="3"/>
  <c r="N3698" i="3"/>
  <c r="O3698" i="3" s="1"/>
  <c r="O3701" i="3" s="1"/>
  <c r="N3696" i="3"/>
  <c r="N3695" i="3"/>
  <c r="N3694" i="3"/>
  <c r="N3692" i="3"/>
  <c r="N3691" i="3"/>
  <c r="N3690" i="3"/>
  <c r="N3688" i="3"/>
  <c r="N3687" i="3"/>
  <c r="N3686" i="3"/>
  <c r="N3685" i="3"/>
  <c r="N3683" i="3"/>
  <c r="N3682" i="3"/>
  <c r="N3681" i="3"/>
  <c r="N3680" i="3"/>
  <c r="N3678" i="3"/>
  <c r="N3676" i="3"/>
  <c r="N3675" i="3"/>
  <c r="N3673" i="3"/>
  <c r="N3672" i="3"/>
  <c r="N3671" i="3"/>
  <c r="O3671" i="3" s="1"/>
  <c r="N3669" i="3"/>
  <c r="N3668" i="3"/>
  <c r="N3667" i="3"/>
  <c r="N3665" i="3"/>
  <c r="N3664" i="3"/>
  <c r="N3663" i="3"/>
  <c r="N3662" i="3"/>
  <c r="N3661" i="3"/>
  <c r="N3659" i="3"/>
  <c r="N3658" i="3"/>
  <c r="N3657" i="3"/>
  <c r="N3656" i="3"/>
  <c r="N3655" i="3"/>
  <c r="N3654" i="3"/>
  <c r="N3652" i="3"/>
  <c r="N3651" i="3"/>
  <c r="N3650" i="3"/>
  <c r="N3649" i="3"/>
  <c r="N3648" i="3"/>
  <c r="N3647" i="3"/>
  <c r="N3646" i="3"/>
  <c r="N3644" i="3"/>
  <c r="N3643" i="3"/>
  <c r="N3642" i="3"/>
  <c r="N3641" i="3"/>
  <c r="N3640" i="3"/>
  <c r="N3639" i="3"/>
  <c r="N3638" i="3"/>
  <c r="N3637" i="3"/>
  <c r="N3635" i="3"/>
  <c r="N3634" i="3"/>
  <c r="N3633" i="3"/>
  <c r="N3631" i="3"/>
  <c r="N3630" i="3"/>
  <c r="N3629" i="3"/>
  <c r="N3628" i="3"/>
  <c r="N3627" i="3"/>
  <c r="N3626" i="3"/>
  <c r="N3625" i="3"/>
  <c r="N3623" i="3"/>
  <c r="N3622" i="3"/>
  <c r="N3621" i="3"/>
  <c r="N3620" i="3"/>
  <c r="N3619" i="3"/>
  <c r="N3618" i="3"/>
  <c r="N3617" i="3"/>
  <c r="N3616" i="3"/>
  <c r="N3614" i="3"/>
  <c r="N3612" i="3"/>
  <c r="N3610" i="3"/>
  <c r="N3609" i="3"/>
  <c r="N3608" i="3"/>
  <c r="N3607" i="3"/>
  <c r="N3606" i="3"/>
  <c r="N3605" i="3"/>
  <c r="N3603" i="3"/>
  <c r="N3602" i="3"/>
  <c r="N3601" i="3"/>
  <c r="N3600" i="3"/>
  <c r="N3599" i="3"/>
  <c r="N3598" i="3"/>
  <c r="N3596" i="3"/>
  <c r="N3595" i="3"/>
  <c r="N3594" i="3"/>
  <c r="N3593" i="3"/>
  <c r="N3591" i="3"/>
  <c r="N3590" i="3"/>
  <c r="N3589" i="3"/>
  <c r="N3588" i="3"/>
  <c r="N3586" i="3"/>
  <c r="N3585" i="3"/>
  <c r="N3584" i="3"/>
  <c r="O3584" i="3" s="1"/>
  <c r="N3583" i="3"/>
  <c r="N3581" i="3"/>
  <c r="N3580" i="3"/>
  <c r="N3579" i="3"/>
  <c r="N3578" i="3"/>
  <c r="N3576" i="3"/>
  <c r="N3575" i="3"/>
  <c r="N3572" i="3"/>
  <c r="N3571" i="3"/>
  <c r="N3569" i="3"/>
  <c r="N3568" i="3"/>
  <c r="N3567" i="3"/>
  <c r="N3565" i="3"/>
  <c r="O3565" i="3"/>
  <c r="N3564" i="3"/>
  <c r="N3563" i="3"/>
  <c r="N3561" i="3"/>
  <c r="N3560" i="3"/>
  <c r="N3558" i="3"/>
  <c r="N3557" i="3"/>
  <c r="N3556" i="3"/>
  <c r="N3555" i="3"/>
  <c r="N3554" i="3"/>
  <c r="N3552" i="3"/>
  <c r="N3551" i="3"/>
  <c r="N3550" i="3"/>
  <c r="N3548" i="3"/>
  <c r="N3547" i="3"/>
  <c r="N3546" i="3"/>
  <c r="N3545" i="3"/>
  <c r="N3543" i="3"/>
  <c r="N3542" i="3"/>
  <c r="N3541" i="3"/>
  <c r="N3539" i="3"/>
  <c r="N3538" i="3"/>
  <c r="N3537" i="3"/>
  <c r="N3536" i="3"/>
  <c r="N3535" i="3"/>
  <c r="N3534" i="3"/>
  <c r="N3532" i="3"/>
  <c r="N3531" i="3"/>
  <c r="N3530" i="3"/>
  <c r="N3529" i="3"/>
  <c r="N3528" i="3"/>
  <c r="N3527" i="3"/>
  <c r="N3526" i="3"/>
  <c r="N3524" i="3"/>
  <c r="N3523" i="3"/>
  <c r="N3522" i="3"/>
  <c r="N3521" i="3"/>
  <c r="N3520" i="3"/>
  <c r="O3520" i="3" s="1"/>
  <c r="N3519" i="3"/>
  <c r="N3517" i="3"/>
  <c r="N3516" i="3"/>
  <c r="N3515" i="3"/>
  <c r="N3513" i="3"/>
  <c r="N3512" i="3"/>
  <c r="O3512" i="3"/>
  <c r="N3511" i="3"/>
  <c r="N3509" i="3"/>
  <c r="N3508" i="3"/>
  <c r="N3507" i="3"/>
  <c r="N3506" i="3"/>
  <c r="N3505" i="3"/>
  <c r="N3503" i="3"/>
  <c r="N3502" i="3"/>
  <c r="O3502" i="3" s="1"/>
  <c r="N3501" i="3"/>
  <c r="N3500" i="3"/>
  <c r="O3500" i="3" s="1"/>
  <c r="N3499" i="3"/>
  <c r="N3498" i="3"/>
  <c r="N3497" i="3"/>
  <c r="N3495" i="3"/>
  <c r="O3495" i="3" s="1"/>
  <c r="N3494" i="3"/>
  <c r="N3493" i="3"/>
  <c r="N3492" i="3"/>
  <c r="N3490" i="3"/>
  <c r="O3490" i="3" s="1"/>
  <c r="N3489" i="3"/>
  <c r="N3488" i="3"/>
  <c r="N3487" i="3"/>
  <c r="N3485" i="3"/>
  <c r="N3484" i="3"/>
  <c r="N3482" i="3"/>
  <c r="N3481" i="3"/>
  <c r="N3479" i="3"/>
  <c r="O3479" i="3" s="1"/>
  <c r="N3478" i="3"/>
  <c r="N3476" i="3"/>
  <c r="N3475" i="3"/>
  <c r="N3474" i="3"/>
  <c r="N3472" i="3"/>
  <c r="N3471" i="3"/>
  <c r="N3470" i="3"/>
  <c r="N3469" i="3"/>
  <c r="O3469" i="3" s="1"/>
  <c r="N3468" i="3"/>
  <c r="N3466" i="3"/>
  <c r="N3465" i="3"/>
  <c r="N3464" i="3"/>
  <c r="O3464" i="3" s="1"/>
  <c r="N3463" i="3"/>
  <c r="N3462" i="3"/>
  <c r="N3460" i="3"/>
  <c r="N3459" i="3"/>
  <c r="O3459" i="3" s="1"/>
  <c r="N3458" i="3"/>
  <c r="N3456" i="3"/>
  <c r="N3455" i="3"/>
  <c r="N3453" i="3"/>
  <c r="N3452" i="3"/>
  <c r="N3451" i="3"/>
  <c r="O3451" i="3" s="1"/>
  <c r="N3450" i="3"/>
  <c r="N3448" i="3"/>
  <c r="N3447" i="3"/>
  <c r="N3446" i="3"/>
  <c r="N3445" i="3"/>
  <c r="N3443" i="3"/>
  <c r="N3442" i="3"/>
  <c r="N3441" i="3"/>
  <c r="N3440" i="3"/>
  <c r="N3439" i="3"/>
  <c r="N3437" i="3"/>
  <c r="N3436" i="3"/>
  <c r="N3435" i="3"/>
  <c r="N3434" i="3"/>
  <c r="N3433" i="3"/>
  <c r="N3431" i="3"/>
  <c r="N3430" i="3"/>
  <c r="N3429" i="3"/>
  <c r="N3428" i="3"/>
  <c r="N3427" i="3"/>
  <c r="N3425" i="3"/>
  <c r="N3424" i="3"/>
  <c r="N3423" i="3"/>
  <c r="N3422" i="3"/>
  <c r="N3421" i="3"/>
  <c r="N3419" i="3"/>
  <c r="N3418" i="3"/>
  <c r="N3417" i="3"/>
  <c r="N3416" i="3"/>
  <c r="N3414" i="3"/>
  <c r="N3413" i="3"/>
  <c r="N3412" i="3"/>
  <c r="N3411" i="3"/>
  <c r="N3410" i="3"/>
  <c r="N3408" i="3"/>
  <c r="N3407" i="3"/>
  <c r="N3406" i="3"/>
  <c r="N3405" i="3"/>
  <c r="N3403" i="3"/>
  <c r="N3402" i="3"/>
  <c r="N3401" i="3"/>
  <c r="N3400" i="3"/>
  <c r="N3398" i="3"/>
  <c r="N3397" i="3"/>
  <c r="N3396" i="3"/>
  <c r="N3395" i="3"/>
  <c r="N3393" i="3"/>
  <c r="N3392" i="3"/>
  <c r="N3391" i="3"/>
  <c r="N3390" i="3"/>
  <c r="N3388" i="3"/>
  <c r="N3387" i="3"/>
  <c r="N3386" i="3"/>
  <c r="N3385" i="3"/>
  <c r="N3384" i="3"/>
  <c r="N3383" i="3"/>
  <c r="N3381" i="3"/>
  <c r="N3380" i="3"/>
  <c r="N3379" i="3"/>
  <c r="N3378" i="3"/>
  <c r="N3377" i="3"/>
  <c r="O3377" i="3" s="1"/>
  <c r="N3376" i="3"/>
  <c r="N3374" i="3"/>
  <c r="N3373" i="3"/>
  <c r="N3372" i="3"/>
  <c r="N3371" i="3"/>
  <c r="N3370" i="3"/>
  <c r="N3369" i="3"/>
  <c r="N3367" i="3"/>
  <c r="N3366" i="3"/>
  <c r="N3365" i="3"/>
  <c r="N3364" i="3"/>
  <c r="N3363" i="3"/>
  <c r="N3361" i="3"/>
  <c r="N3360" i="3"/>
  <c r="N3359" i="3"/>
  <c r="N3358" i="3"/>
  <c r="N3357" i="3"/>
  <c r="N3355" i="3"/>
  <c r="N3354" i="3"/>
  <c r="N3353" i="3"/>
  <c r="N3352" i="3"/>
  <c r="N3351" i="3"/>
  <c r="N3350" i="3"/>
  <c r="N3348" i="3"/>
  <c r="N3347" i="3"/>
  <c r="N3346" i="3"/>
  <c r="N3345" i="3"/>
  <c r="N3344" i="3"/>
  <c r="N3343" i="3"/>
  <c r="N3341" i="3"/>
  <c r="N3340" i="3"/>
  <c r="N3339" i="3"/>
  <c r="N3338" i="3"/>
  <c r="O3338" i="3" s="1"/>
  <c r="N3337" i="3"/>
  <c r="N3335" i="3"/>
  <c r="N3334" i="3"/>
  <c r="N3333" i="3"/>
  <c r="O3333" i="3" s="1"/>
  <c r="N3332" i="3"/>
  <c r="N3331" i="3"/>
  <c r="O3331" i="3"/>
  <c r="N3329" i="3"/>
  <c r="O3329" i="3" s="1"/>
  <c r="N3328" i="3"/>
  <c r="N3327" i="3"/>
  <c r="O3327" i="3"/>
  <c r="N3326" i="3"/>
  <c r="O3326" i="3"/>
  <c r="N3325" i="3"/>
  <c r="N3323" i="3"/>
  <c r="N3322" i="3"/>
  <c r="N3321" i="3"/>
  <c r="O3321" i="3"/>
  <c r="N3320" i="3"/>
  <c r="O3320" i="3"/>
  <c r="N3319" i="3"/>
  <c r="N3317" i="3"/>
  <c r="N3316" i="3"/>
  <c r="N3315" i="3"/>
  <c r="N3314" i="3"/>
  <c r="N3313" i="3"/>
  <c r="N3312" i="3"/>
  <c r="N3310" i="3"/>
  <c r="N3309" i="3"/>
  <c r="N3308" i="3"/>
  <c r="N3307" i="3"/>
  <c r="N3306" i="3"/>
  <c r="N3305" i="3"/>
  <c r="N3303" i="3"/>
  <c r="N3302" i="3"/>
  <c r="N3301" i="3"/>
  <c r="N3300" i="3"/>
  <c r="N3299" i="3"/>
  <c r="N3297" i="3"/>
  <c r="N3296" i="3"/>
  <c r="N3295" i="3"/>
  <c r="N3294" i="3"/>
  <c r="N3293" i="3"/>
  <c r="N3291" i="3"/>
  <c r="N3290" i="3"/>
  <c r="N3289" i="3"/>
  <c r="N3287" i="3"/>
  <c r="N3286" i="3"/>
  <c r="N3285" i="3"/>
  <c r="N3283" i="3"/>
  <c r="N3282" i="3"/>
  <c r="N3281" i="3"/>
  <c r="N3279" i="3"/>
  <c r="N3278" i="3"/>
  <c r="N3277" i="3"/>
  <c r="N3275" i="3"/>
  <c r="O3275" i="3" s="1"/>
  <c r="N3274" i="3"/>
  <c r="N3272" i="3"/>
  <c r="N3271" i="3"/>
  <c r="N3269" i="3"/>
  <c r="O3269" i="3" s="1"/>
  <c r="N3268" i="3"/>
  <c r="N3266" i="3"/>
  <c r="N3265" i="3"/>
  <c r="N3263" i="3"/>
  <c r="N3261" i="3"/>
  <c r="N3259" i="3"/>
  <c r="O3259" i="3"/>
  <c r="N3258" i="3"/>
  <c r="O3258" i="3"/>
  <c r="N3257" i="3"/>
  <c r="N3256" i="3"/>
  <c r="N3254" i="3"/>
  <c r="O3254" i="3"/>
  <c r="N3253" i="3"/>
  <c r="O3253" i="3"/>
  <c r="N3252" i="3"/>
  <c r="O3252" i="3" s="1"/>
  <c r="O3255" i="3" s="1"/>
  <c r="N3251" i="3"/>
  <c r="N3249" i="3"/>
  <c r="N3248" i="3"/>
  <c r="N3246" i="3"/>
  <c r="N3245" i="3"/>
  <c r="N3243" i="3"/>
  <c r="N3242" i="3"/>
  <c r="N3241" i="3"/>
  <c r="O3241" i="3" s="1"/>
  <c r="N3240" i="3"/>
  <c r="N3239" i="3"/>
  <c r="N3237" i="3"/>
  <c r="N3236" i="3"/>
  <c r="O3236" i="3" s="1"/>
  <c r="N3235" i="3"/>
  <c r="N3234" i="3"/>
  <c r="N3233" i="3"/>
  <c r="N3231" i="3"/>
  <c r="N3230" i="3"/>
  <c r="N3228" i="3"/>
  <c r="N3227" i="3"/>
  <c r="N3225" i="3"/>
  <c r="N3224" i="3"/>
  <c r="N3223" i="3"/>
  <c r="N3222" i="3"/>
  <c r="N3221" i="3"/>
  <c r="N3219" i="3"/>
  <c r="N3218" i="3"/>
  <c r="N3217" i="3"/>
  <c r="N3215" i="3"/>
  <c r="N3214" i="3"/>
  <c r="N3213" i="3"/>
  <c r="N3212" i="3"/>
  <c r="N3210" i="3"/>
  <c r="N3209" i="3"/>
  <c r="N3208" i="3"/>
  <c r="N3207" i="3"/>
  <c r="N3205" i="3"/>
  <c r="N3204" i="3"/>
  <c r="N3203" i="3"/>
  <c r="N3202" i="3"/>
  <c r="N3200" i="3"/>
  <c r="O3200" i="3" s="1"/>
  <c r="N3199" i="3"/>
  <c r="N3198" i="3"/>
  <c r="N3196" i="3"/>
  <c r="N3195" i="3"/>
  <c r="O3195" i="3" s="1"/>
  <c r="N3194" i="3"/>
  <c r="N3192" i="3"/>
  <c r="N3191" i="3"/>
  <c r="N3189" i="3"/>
  <c r="N3188" i="3"/>
  <c r="N3186" i="3"/>
  <c r="N3184" i="3"/>
  <c r="N3182" i="3"/>
  <c r="O3182" i="3" s="1"/>
  <c r="N3181" i="3"/>
  <c r="N3179" i="3"/>
  <c r="N3178" i="3"/>
  <c r="N3176" i="3"/>
  <c r="O3176" i="3" s="1"/>
  <c r="N3175" i="3"/>
  <c r="N3173" i="3"/>
  <c r="N3172" i="3"/>
  <c r="N3170" i="3"/>
  <c r="N3168" i="3"/>
  <c r="N3166" i="3"/>
  <c r="N3164" i="3"/>
  <c r="N3162" i="3"/>
  <c r="N3161" i="3"/>
  <c r="N3160" i="3"/>
  <c r="N3159" i="3"/>
  <c r="N3157" i="3"/>
  <c r="N3156" i="3"/>
  <c r="N3155" i="3"/>
  <c r="N3154" i="3"/>
  <c r="N3152" i="3"/>
  <c r="N3151" i="3"/>
  <c r="N3149" i="3"/>
  <c r="N3148" i="3"/>
  <c r="N3146" i="3"/>
  <c r="N3145" i="3"/>
  <c r="N3144" i="3"/>
  <c r="N3143" i="3"/>
  <c r="N3142" i="3"/>
  <c r="N3140" i="3"/>
  <c r="N3139" i="3"/>
  <c r="N3138" i="3"/>
  <c r="N3137" i="3"/>
  <c r="N3136" i="3"/>
  <c r="N3134" i="3"/>
  <c r="N3132" i="3"/>
  <c r="N3130" i="3"/>
  <c r="N3129" i="3"/>
  <c r="N3128" i="3"/>
  <c r="N3127" i="3"/>
  <c r="N3125" i="3"/>
  <c r="N3124" i="3"/>
  <c r="N3123" i="3"/>
  <c r="N3122" i="3"/>
  <c r="N3120" i="3"/>
  <c r="O3120" i="3" s="1"/>
  <c r="N3119" i="3"/>
  <c r="N3118" i="3"/>
  <c r="N3116" i="3"/>
  <c r="N3115" i="3"/>
  <c r="N3114" i="3"/>
  <c r="N3112" i="3"/>
  <c r="N3111" i="3"/>
  <c r="N3109" i="3"/>
  <c r="N3108" i="3"/>
  <c r="N3106" i="3"/>
  <c r="N3104" i="3"/>
  <c r="N3102" i="3"/>
  <c r="N3101" i="3"/>
  <c r="N3100" i="3"/>
  <c r="N3099" i="3"/>
  <c r="N3097" i="3"/>
  <c r="N3096" i="3"/>
  <c r="N3095" i="3"/>
  <c r="N3094" i="3"/>
  <c r="N3092" i="3"/>
  <c r="N3091" i="3"/>
  <c r="N3090" i="3"/>
  <c r="N3089" i="3"/>
  <c r="N3088" i="3"/>
  <c r="N3086" i="3"/>
  <c r="N3085" i="3"/>
  <c r="N3084" i="3"/>
  <c r="N3083" i="3"/>
  <c r="N3082" i="3"/>
  <c r="N3080" i="3"/>
  <c r="N3079" i="3"/>
  <c r="N3078" i="3"/>
  <c r="N3077" i="3"/>
  <c r="N3075" i="3"/>
  <c r="N3074" i="3"/>
  <c r="N3073" i="3"/>
  <c r="N3072" i="3"/>
  <c r="N3070" i="3"/>
  <c r="N3069" i="3"/>
  <c r="N3068" i="3"/>
  <c r="N3066" i="3"/>
  <c r="N3065" i="3"/>
  <c r="N3064" i="3"/>
  <c r="N3062" i="3"/>
  <c r="N3061" i="3"/>
  <c r="N3060" i="3"/>
  <c r="N3059" i="3"/>
  <c r="N3058" i="3"/>
  <c r="N3057" i="3"/>
  <c r="N3055" i="3"/>
  <c r="N3054" i="3"/>
  <c r="N3053" i="3"/>
  <c r="N3052" i="3"/>
  <c r="N3051" i="3"/>
  <c r="N3050" i="3"/>
  <c r="N3048" i="3"/>
  <c r="N3047" i="3"/>
  <c r="N3046" i="3"/>
  <c r="N3045" i="3"/>
  <c r="N3044" i="3"/>
  <c r="N3043" i="3"/>
  <c r="N3041" i="3"/>
  <c r="N3040" i="3"/>
  <c r="N3039" i="3"/>
  <c r="N3038" i="3"/>
  <c r="N3037" i="3"/>
  <c r="N3036" i="3"/>
  <c r="N3034" i="3"/>
  <c r="N3033" i="3"/>
  <c r="N3032" i="3"/>
  <c r="N3031" i="3"/>
  <c r="N3029" i="3"/>
  <c r="N3028" i="3"/>
  <c r="N3027" i="3"/>
  <c r="N3026" i="3"/>
  <c r="N3024" i="3"/>
  <c r="N3023" i="3"/>
  <c r="N3022" i="3"/>
  <c r="N3020" i="3"/>
  <c r="N3019" i="3"/>
  <c r="N3018" i="3"/>
  <c r="N3016" i="3"/>
  <c r="N3015" i="3"/>
  <c r="N3014" i="3"/>
  <c r="N3012" i="3"/>
  <c r="N3011" i="3"/>
  <c r="N3010" i="3"/>
  <c r="N3008" i="3"/>
  <c r="N3007" i="3"/>
  <c r="N3006" i="3"/>
  <c r="N3005" i="3"/>
  <c r="N3003" i="3"/>
  <c r="N3002" i="3"/>
  <c r="N3001" i="3"/>
  <c r="N3000" i="3"/>
  <c r="N2998" i="3"/>
  <c r="N2997" i="3"/>
  <c r="N2996" i="3"/>
  <c r="N2995" i="3"/>
  <c r="N2993" i="3"/>
  <c r="N2992" i="3"/>
  <c r="N2991" i="3"/>
  <c r="N2990" i="3"/>
  <c r="N2988" i="3"/>
  <c r="N2987" i="3"/>
  <c r="N2986" i="3"/>
  <c r="N2985" i="3"/>
  <c r="N2984" i="3"/>
  <c r="N2983" i="3"/>
  <c r="N2981" i="3"/>
  <c r="N2980" i="3"/>
  <c r="N2979" i="3"/>
  <c r="N2978" i="3"/>
  <c r="N2977" i="3"/>
  <c r="N2976" i="3"/>
  <c r="N2974" i="3"/>
  <c r="O2974" i="3"/>
  <c r="N2973" i="3"/>
  <c r="N2972" i="3"/>
  <c r="O2972" i="3"/>
  <c r="N2971" i="3"/>
  <c r="N2970" i="3"/>
  <c r="N2969" i="3"/>
  <c r="N2967" i="3"/>
  <c r="O2967" i="3"/>
  <c r="N2966" i="3"/>
  <c r="N2965" i="3"/>
  <c r="O2965" i="3"/>
  <c r="N2964" i="3"/>
  <c r="N2963" i="3"/>
  <c r="N2962" i="3"/>
  <c r="N2960" i="3"/>
  <c r="O2960" i="3" s="1"/>
  <c r="N2959" i="3"/>
  <c r="N2958" i="3"/>
  <c r="N2957" i="3"/>
  <c r="N2955" i="3"/>
  <c r="N2954" i="3"/>
  <c r="N2953" i="3"/>
  <c r="N2952" i="3"/>
  <c r="N2950" i="3"/>
  <c r="N2949" i="3"/>
  <c r="N2948" i="3"/>
  <c r="N2947" i="3"/>
  <c r="N2945" i="3"/>
  <c r="O2945" i="3" s="1"/>
  <c r="N2944" i="3"/>
  <c r="N2943" i="3"/>
  <c r="N2942" i="3"/>
  <c r="N2940" i="3"/>
  <c r="O2940" i="3" s="1"/>
  <c r="N2939" i="3"/>
  <c r="N2938" i="3"/>
  <c r="N2937" i="3"/>
  <c r="O2937" i="3"/>
  <c r="N2936" i="3"/>
  <c r="N2934" i="3"/>
  <c r="N2933" i="3"/>
  <c r="N2932" i="3"/>
  <c r="O2932" i="3" s="1"/>
  <c r="N2931" i="3"/>
  <c r="N2930" i="3"/>
  <c r="N2928" i="3"/>
  <c r="N2926" i="3"/>
  <c r="N2924" i="3"/>
  <c r="N2922" i="3"/>
  <c r="N2920" i="3"/>
  <c r="N2918" i="3"/>
  <c r="N2916" i="3"/>
  <c r="N2914" i="3"/>
  <c r="N2912" i="3"/>
  <c r="N2910" i="3"/>
  <c r="N2908" i="3"/>
  <c r="N2906" i="3"/>
  <c r="N2904" i="3"/>
  <c r="N2903" i="3"/>
  <c r="N2901" i="3"/>
  <c r="N2900" i="3"/>
  <c r="N2898" i="3"/>
  <c r="N2897" i="3"/>
  <c r="N2895" i="3"/>
  <c r="N2894" i="3"/>
  <c r="N2892" i="3"/>
  <c r="N2890" i="3"/>
  <c r="N2888" i="3"/>
  <c r="N2887" i="3"/>
  <c r="N2886" i="3"/>
  <c r="N2885" i="3"/>
  <c r="N2883" i="3"/>
  <c r="N2882" i="3"/>
  <c r="N2881" i="3"/>
  <c r="N2880" i="3"/>
  <c r="N2877" i="3"/>
  <c r="N2876" i="3"/>
  <c r="N2875" i="3"/>
  <c r="N2872" i="3"/>
  <c r="N2871" i="3"/>
  <c r="N2870" i="3"/>
  <c r="N2867" i="3"/>
  <c r="N2866" i="3"/>
  <c r="N2865" i="3"/>
  <c r="N2864" i="3"/>
  <c r="N2861" i="3"/>
  <c r="N2860" i="3"/>
  <c r="N2859" i="3"/>
  <c r="N2858" i="3"/>
  <c r="N2856" i="3"/>
  <c r="O2856" i="3"/>
  <c r="N2855" i="3"/>
  <c r="N2854" i="3"/>
  <c r="O2854" i="3"/>
  <c r="N2852" i="3"/>
  <c r="O2852" i="3"/>
  <c r="N2851" i="3"/>
  <c r="N2850" i="3"/>
  <c r="O2850" i="3"/>
  <c r="N2849" i="3"/>
  <c r="N2847" i="3"/>
  <c r="N2846" i="3"/>
  <c r="N2844" i="3"/>
  <c r="N2843" i="3"/>
  <c r="N2841" i="3"/>
  <c r="N2840" i="3"/>
  <c r="N2839" i="3"/>
  <c r="N2838" i="3"/>
  <c r="N2836" i="3"/>
  <c r="N2835" i="3"/>
  <c r="N2834" i="3"/>
  <c r="N2833" i="3"/>
  <c r="N2831" i="3"/>
  <c r="N2830" i="3"/>
  <c r="N2829" i="3"/>
  <c r="N2828" i="3"/>
  <c r="N2827" i="3"/>
  <c r="N2826" i="3"/>
  <c r="N2825" i="3"/>
  <c r="N2824" i="3"/>
  <c r="N2823" i="3"/>
  <c r="N2822" i="3"/>
  <c r="N2821" i="3"/>
  <c r="N2819" i="3"/>
  <c r="N2818" i="3"/>
  <c r="O2818" i="3"/>
  <c r="N2817" i="3"/>
  <c r="O2817" i="3" s="1"/>
  <c r="N2816" i="3"/>
  <c r="O2816" i="3"/>
  <c r="N2815" i="3"/>
  <c r="N2814" i="3"/>
  <c r="O2814" i="3" s="1"/>
  <c r="N2812" i="3"/>
  <c r="N2811" i="3"/>
  <c r="O2811" i="3"/>
  <c r="N2810" i="3"/>
  <c r="O2810" i="3" s="1"/>
  <c r="N2809" i="3"/>
  <c r="O2809" i="3"/>
  <c r="N2808" i="3"/>
  <c r="N2807" i="3"/>
  <c r="O2807" i="3" s="1"/>
  <c r="N2805" i="3"/>
  <c r="N2804" i="3"/>
  <c r="N2802" i="3"/>
  <c r="N2801" i="3"/>
  <c r="N2799" i="3"/>
  <c r="N2798" i="3"/>
  <c r="N2797" i="3"/>
  <c r="N2795" i="3"/>
  <c r="N2794" i="3"/>
  <c r="N2793" i="3"/>
  <c r="N2791" i="3"/>
  <c r="N2790" i="3"/>
  <c r="O2790" i="3" s="1"/>
  <c r="O2792" i="3" s="1"/>
  <c r="N2789" i="3"/>
  <c r="N2787" i="3"/>
  <c r="N2786" i="3"/>
  <c r="N2785" i="3"/>
  <c r="N2784" i="3"/>
  <c r="N2782" i="3"/>
  <c r="N2781" i="3"/>
  <c r="N2780" i="3"/>
  <c r="N2779" i="3"/>
  <c r="N2778" i="3"/>
  <c r="N2777" i="3"/>
  <c r="N2776" i="3"/>
  <c r="N2775" i="3"/>
  <c r="N2774" i="3"/>
  <c r="N2773" i="3"/>
  <c r="N2772" i="3"/>
  <c r="N2770" i="3"/>
  <c r="N2769" i="3"/>
  <c r="N2768" i="3"/>
  <c r="N2767" i="3"/>
  <c r="N2766" i="3"/>
  <c r="N2765" i="3"/>
  <c r="N2764" i="3"/>
  <c r="N2763" i="3"/>
  <c r="N2762" i="3"/>
  <c r="N2761" i="3"/>
  <c r="N2760" i="3"/>
  <c r="N2758" i="3"/>
  <c r="N2757" i="3"/>
  <c r="N2756" i="3"/>
  <c r="N2755" i="3"/>
  <c r="N2754" i="3"/>
  <c r="N2753" i="3"/>
  <c r="N2752" i="3"/>
  <c r="N2751" i="3"/>
  <c r="N2750" i="3"/>
  <c r="N2749" i="3"/>
  <c r="N2747" i="3"/>
  <c r="N2746" i="3"/>
  <c r="N2745" i="3"/>
  <c r="N2744" i="3"/>
  <c r="N2743" i="3"/>
  <c r="N2742" i="3"/>
  <c r="N2741" i="3"/>
  <c r="N2740" i="3"/>
  <c r="N2739" i="3"/>
  <c r="N2738" i="3"/>
  <c r="N2736" i="3"/>
  <c r="N2735" i="3"/>
  <c r="N2734" i="3"/>
  <c r="N2733" i="3"/>
  <c r="N2732" i="3"/>
  <c r="N2731" i="3"/>
  <c r="N2727" i="3"/>
  <c r="N2726" i="3"/>
  <c r="N2725" i="3"/>
  <c r="N2724" i="3"/>
  <c r="N2723" i="3"/>
  <c r="N2722" i="3"/>
  <c r="N2720" i="3"/>
  <c r="N2719" i="3"/>
  <c r="N2718" i="3"/>
  <c r="N2717" i="3"/>
  <c r="N2715" i="3"/>
  <c r="N2714" i="3"/>
  <c r="N2713" i="3"/>
  <c r="N2712" i="3"/>
  <c r="N2710" i="3"/>
  <c r="O2710" i="3" s="1"/>
  <c r="N2709" i="3"/>
  <c r="N2708" i="3"/>
  <c r="N2707" i="3"/>
  <c r="O2707" i="3"/>
  <c r="N2706" i="3"/>
  <c r="N2705" i="3"/>
  <c r="N2704" i="3"/>
  <c r="N2703" i="3"/>
  <c r="N2702" i="3"/>
  <c r="N2701" i="3"/>
  <c r="N2700" i="3"/>
  <c r="N2699" i="3"/>
  <c r="O2699" i="3" s="1"/>
  <c r="N2698" i="3"/>
  <c r="N2696" i="3"/>
  <c r="N2695" i="3"/>
  <c r="N2694" i="3"/>
  <c r="O2694" i="3" s="1"/>
  <c r="N2693" i="3"/>
  <c r="N2692" i="3"/>
  <c r="O2692" i="3"/>
  <c r="N2691" i="3"/>
  <c r="O2691" i="3" s="1"/>
  <c r="N2690" i="3"/>
  <c r="N2689" i="3"/>
  <c r="N2688" i="3"/>
  <c r="N2687" i="3"/>
  <c r="O2687" i="3" s="1"/>
  <c r="N2686" i="3"/>
  <c r="N2685" i="3"/>
  <c r="N2684" i="3"/>
  <c r="N2682" i="3"/>
  <c r="O2682" i="3" s="1"/>
  <c r="N2681" i="3"/>
  <c r="N2680" i="3"/>
  <c r="N2679" i="3"/>
  <c r="N2678" i="3"/>
  <c r="O2678" i="3" s="1"/>
  <c r="N2677" i="3"/>
  <c r="N2675" i="3"/>
  <c r="N2674" i="3"/>
  <c r="N2673" i="3"/>
  <c r="O2673" i="3" s="1"/>
  <c r="N2672" i="3"/>
  <c r="N2671" i="3"/>
  <c r="N2670" i="3"/>
  <c r="N2668" i="3"/>
  <c r="O2668" i="3" s="1"/>
  <c r="N2667" i="3"/>
  <c r="N2666" i="3"/>
  <c r="N2665" i="3"/>
  <c r="N2664" i="3"/>
  <c r="O2664" i="3" s="1"/>
  <c r="N2663" i="3"/>
  <c r="N2661" i="3"/>
  <c r="N2660" i="3"/>
  <c r="O2660" i="3"/>
  <c r="N2659" i="3"/>
  <c r="N2658" i="3"/>
  <c r="N2657" i="3"/>
  <c r="N2656" i="3"/>
  <c r="N2654" i="3"/>
  <c r="N2653" i="3"/>
  <c r="N2652" i="3"/>
  <c r="N2651" i="3"/>
  <c r="O2651" i="3" s="1"/>
  <c r="N2650" i="3"/>
  <c r="N2649" i="3"/>
  <c r="N2647" i="3"/>
  <c r="N2646" i="3"/>
  <c r="O2646" i="3" s="1"/>
  <c r="N2645" i="3"/>
  <c r="N2644" i="3"/>
  <c r="N2643" i="3"/>
  <c r="N2642" i="3"/>
  <c r="N2641" i="3"/>
  <c r="N2639" i="3"/>
  <c r="N2638" i="3"/>
  <c r="N2637" i="3"/>
  <c r="N2636" i="3"/>
  <c r="N2635" i="3"/>
  <c r="O2635" i="3"/>
  <c r="N2634" i="3"/>
  <c r="N2633" i="3"/>
  <c r="N2631" i="3"/>
  <c r="N2630" i="3"/>
  <c r="N2628" i="3"/>
  <c r="N2627" i="3"/>
  <c r="N2626" i="3"/>
  <c r="N2624" i="3"/>
  <c r="N2623" i="3"/>
  <c r="N2622" i="3"/>
  <c r="N2620" i="3"/>
  <c r="N2619" i="3"/>
  <c r="N2618" i="3"/>
  <c r="N2616" i="3"/>
  <c r="N2615" i="3"/>
  <c r="N2614" i="3"/>
  <c r="N2613" i="3"/>
  <c r="N2612" i="3"/>
  <c r="N2611" i="3"/>
  <c r="N2610" i="3"/>
  <c r="N2608" i="3"/>
  <c r="N2607" i="3"/>
  <c r="N2606" i="3"/>
  <c r="N2605" i="3"/>
  <c r="N2604" i="3"/>
  <c r="N2603" i="3"/>
  <c r="N2602" i="3"/>
  <c r="N2600" i="3"/>
  <c r="N2599" i="3"/>
  <c r="N2598" i="3"/>
  <c r="N2597" i="3"/>
  <c r="N2596" i="3"/>
  <c r="N2595" i="3"/>
  <c r="N2594" i="3"/>
  <c r="N2592" i="3"/>
  <c r="N2591" i="3"/>
  <c r="N2590" i="3"/>
  <c r="N2589" i="3"/>
  <c r="N2588" i="3"/>
  <c r="N2587" i="3"/>
  <c r="N2586" i="3"/>
  <c r="N2584" i="3"/>
  <c r="N2583" i="3"/>
  <c r="N2582" i="3"/>
  <c r="N2581" i="3"/>
  <c r="N2580" i="3"/>
  <c r="N2578" i="3"/>
  <c r="N2577" i="3"/>
  <c r="N2576" i="3"/>
  <c r="N2575" i="3"/>
  <c r="N2574" i="3"/>
  <c r="N2573" i="3"/>
  <c r="N2572" i="3"/>
  <c r="N2571" i="3"/>
  <c r="N2569" i="3"/>
  <c r="O2569" i="3"/>
  <c r="N2568" i="3"/>
  <c r="N2567" i="3"/>
  <c r="N2565" i="3"/>
  <c r="N2564" i="3"/>
  <c r="N2563" i="3"/>
  <c r="N2562" i="3"/>
  <c r="N2560" i="3"/>
  <c r="N2559" i="3"/>
  <c r="N2558" i="3"/>
  <c r="N2556" i="3"/>
  <c r="N2555" i="3"/>
  <c r="N2554" i="3"/>
  <c r="N2553" i="3"/>
  <c r="N2552" i="3"/>
  <c r="N2551" i="3"/>
  <c r="N2549" i="3"/>
  <c r="N2548" i="3"/>
  <c r="N2547" i="3"/>
  <c r="N2546" i="3"/>
  <c r="N2545" i="3"/>
  <c r="N2544" i="3"/>
  <c r="N2542" i="3"/>
  <c r="N2541" i="3"/>
  <c r="N2540" i="3"/>
  <c r="N2539" i="3"/>
  <c r="O2539" i="3"/>
  <c r="N2538" i="3"/>
  <c r="N2537" i="3"/>
  <c r="N2536" i="3"/>
  <c r="N2535" i="3"/>
  <c r="N2534" i="3"/>
  <c r="N2533" i="3"/>
  <c r="N2531" i="3"/>
  <c r="N2530" i="3"/>
  <c r="N2529" i="3"/>
  <c r="N2528" i="3"/>
  <c r="N2527" i="3"/>
  <c r="N2526" i="3"/>
  <c r="N2525" i="3"/>
  <c r="N2524" i="3"/>
  <c r="N2523" i="3"/>
  <c r="N2522" i="3"/>
  <c r="N2520" i="3"/>
  <c r="N2519" i="3"/>
  <c r="N2518" i="3"/>
  <c r="N2517" i="3"/>
  <c r="N2516" i="3"/>
  <c r="N2515" i="3"/>
  <c r="N2514" i="3"/>
  <c r="N2513" i="3"/>
  <c r="N2512" i="3"/>
  <c r="N2511" i="3"/>
  <c r="N2509" i="3"/>
  <c r="N2508" i="3"/>
  <c r="N2507" i="3"/>
  <c r="N2506" i="3"/>
  <c r="N2505" i="3"/>
  <c r="N2504" i="3"/>
  <c r="N2503" i="3"/>
  <c r="N2502" i="3"/>
  <c r="N2501" i="3"/>
  <c r="N2500" i="3"/>
  <c r="N2498" i="3"/>
  <c r="N2497" i="3"/>
  <c r="N2496" i="3"/>
  <c r="N2495" i="3"/>
  <c r="N2494" i="3"/>
  <c r="N2493" i="3"/>
  <c r="N2492" i="3"/>
  <c r="N2491" i="3"/>
  <c r="N2490" i="3"/>
  <c r="N2488" i="3"/>
  <c r="N2487" i="3"/>
  <c r="N2486" i="3"/>
  <c r="N2485" i="3"/>
  <c r="N2484" i="3"/>
  <c r="N2483" i="3"/>
  <c r="N2482" i="3"/>
  <c r="N2481" i="3"/>
  <c r="N2480" i="3"/>
  <c r="O2480" i="3" s="1"/>
  <c r="N2478" i="3"/>
  <c r="O2478" i="3" s="1"/>
  <c r="N2477" i="3"/>
  <c r="N2476" i="3"/>
  <c r="N2475" i="3"/>
  <c r="N2474" i="3"/>
  <c r="O2474" i="3" s="1"/>
  <c r="N2473" i="3"/>
  <c r="N2472" i="3"/>
  <c r="N2471" i="3"/>
  <c r="N2470" i="3"/>
  <c r="O2470" i="3" s="1"/>
  <c r="N2468" i="3"/>
  <c r="N2467" i="3"/>
  <c r="N2466" i="3"/>
  <c r="O2466" i="3"/>
  <c r="O2469" i="3" s="1"/>
  <c r="N2464" i="3"/>
  <c r="N2463" i="3"/>
  <c r="N2462" i="3"/>
  <c r="N2461" i="3"/>
  <c r="O2461" i="3" s="1"/>
  <c r="N2460" i="3"/>
  <c r="N2459" i="3"/>
  <c r="N2458" i="3"/>
  <c r="N2457" i="3"/>
  <c r="O2457" i="3" s="1"/>
  <c r="N2456" i="3"/>
  <c r="N2434" i="3"/>
  <c r="N2433" i="3"/>
  <c r="N2432" i="3"/>
  <c r="N2431" i="3"/>
  <c r="N2429" i="3"/>
  <c r="N2428" i="3"/>
  <c r="N2427" i="3"/>
  <c r="O2427" i="3" s="1"/>
  <c r="O2430" i="3" s="1"/>
  <c r="N2426" i="3"/>
  <c r="N2424" i="3"/>
  <c r="N2423" i="3"/>
  <c r="N2422" i="3"/>
  <c r="N2421" i="3"/>
  <c r="N2419" i="3"/>
  <c r="N2418" i="3"/>
  <c r="N2417" i="3"/>
  <c r="O2417" i="3" s="1"/>
  <c r="N2416" i="3"/>
  <c r="N2414" i="3"/>
  <c r="N2413" i="3"/>
  <c r="N2412" i="3"/>
  <c r="N2411" i="3"/>
  <c r="N2410" i="3"/>
  <c r="N2408" i="3"/>
  <c r="N2407" i="3"/>
  <c r="N2406" i="3"/>
  <c r="N2405" i="3"/>
  <c r="N2404" i="3"/>
  <c r="N2403" i="3"/>
  <c r="N2402" i="3"/>
  <c r="N2401" i="3"/>
  <c r="N2399" i="3"/>
  <c r="N2398" i="3"/>
  <c r="N2397" i="3"/>
  <c r="N2396" i="3"/>
  <c r="N2395" i="3"/>
  <c r="N2394" i="3"/>
  <c r="N2393" i="3"/>
  <c r="N2391" i="3"/>
  <c r="N2390" i="3"/>
  <c r="N2389" i="3"/>
  <c r="O2389" i="3" s="1"/>
  <c r="N2388" i="3"/>
  <c r="N2387" i="3"/>
  <c r="N2386" i="3"/>
  <c r="N2385" i="3"/>
  <c r="O2385" i="3" s="1"/>
  <c r="N2384" i="3"/>
  <c r="N2383" i="3"/>
  <c r="N2382" i="3"/>
  <c r="N2380" i="3"/>
  <c r="O2380" i="3" s="1"/>
  <c r="N2379" i="3"/>
  <c r="N2378" i="3"/>
  <c r="N2377" i="3"/>
  <c r="N2376" i="3"/>
  <c r="N2375" i="3"/>
  <c r="N2374" i="3"/>
  <c r="N2373" i="3"/>
  <c r="N2372" i="3"/>
  <c r="O2372" i="3" s="1"/>
  <c r="N2371" i="3"/>
  <c r="N2369" i="3"/>
  <c r="N2368" i="3"/>
  <c r="N2367" i="3"/>
  <c r="O2367" i="3" s="1"/>
  <c r="O2370" i="3" s="1"/>
  <c r="N2365" i="3"/>
  <c r="N2364" i="3"/>
  <c r="N2363" i="3"/>
  <c r="N2361" i="3"/>
  <c r="O2361" i="3" s="1"/>
  <c r="N2360" i="3"/>
  <c r="N2358" i="3"/>
  <c r="N2357" i="3"/>
  <c r="N2356" i="3"/>
  <c r="O2356" i="3" s="1"/>
  <c r="N2354" i="3"/>
  <c r="N2353" i="3"/>
  <c r="N2352" i="3"/>
  <c r="N2351" i="3"/>
  <c r="N2350" i="3"/>
  <c r="N2349" i="3"/>
  <c r="N2347" i="3"/>
  <c r="N2346" i="3"/>
  <c r="O2346" i="3" s="1"/>
  <c r="N2345" i="3"/>
  <c r="N2344" i="3"/>
  <c r="N2342" i="3"/>
  <c r="N2341" i="3"/>
  <c r="N2340" i="3"/>
  <c r="N2339" i="3"/>
  <c r="N2338" i="3"/>
  <c r="O2338" i="3" s="1"/>
  <c r="N2337" i="3"/>
  <c r="N2335" i="3"/>
  <c r="N2334" i="3"/>
  <c r="N2333" i="3"/>
  <c r="N2332" i="3"/>
  <c r="N2331" i="3"/>
  <c r="N2330" i="3"/>
  <c r="O2330" i="3"/>
  <c r="N2329" i="3"/>
  <c r="N2328" i="3"/>
  <c r="N2327" i="3"/>
  <c r="N2326" i="3"/>
  <c r="N2325" i="3"/>
  <c r="N2324" i="3"/>
  <c r="N2323" i="3"/>
  <c r="N2322" i="3"/>
  <c r="N2321" i="3"/>
  <c r="N2320" i="3"/>
  <c r="O2320" i="3" s="1"/>
  <c r="N2319" i="3"/>
  <c r="N2317" i="3"/>
  <c r="N2316" i="3"/>
  <c r="N2315" i="3"/>
  <c r="N2314" i="3"/>
  <c r="N2313" i="3"/>
  <c r="N2312" i="3"/>
  <c r="N2310" i="3"/>
  <c r="N2309" i="3"/>
  <c r="N2308" i="3"/>
  <c r="O2308" i="3" s="1"/>
  <c r="N2307" i="3"/>
  <c r="N2306" i="3"/>
  <c r="N2305" i="3"/>
  <c r="N2303" i="3"/>
  <c r="N2302" i="3"/>
  <c r="N2301" i="3"/>
  <c r="N2300" i="3"/>
  <c r="N2299" i="3"/>
  <c r="N2298" i="3"/>
  <c r="N2296" i="3"/>
  <c r="N2295" i="3"/>
  <c r="N2294" i="3"/>
  <c r="N2293" i="3"/>
  <c r="N2292" i="3"/>
  <c r="N2291" i="3"/>
  <c r="N2290" i="3"/>
  <c r="N2289" i="3"/>
  <c r="N2288" i="3"/>
  <c r="N2287" i="3"/>
  <c r="N2286" i="3"/>
  <c r="O2286" i="3" s="1"/>
  <c r="N2285" i="3"/>
  <c r="N2284" i="3"/>
  <c r="N2283" i="3"/>
  <c r="N2282" i="3"/>
  <c r="N2281" i="3"/>
  <c r="N2279" i="3"/>
  <c r="O2279" i="3"/>
  <c r="N2278" i="3"/>
  <c r="N2277" i="3"/>
  <c r="N2276" i="3"/>
  <c r="N2275" i="3"/>
  <c r="N2274" i="3"/>
  <c r="O2274" i="3"/>
  <c r="N2270" i="3"/>
  <c r="O2270" i="3"/>
  <c r="N2269" i="3"/>
  <c r="N2268" i="3"/>
  <c r="N2267" i="3"/>
  <c r="N2266" i="3"/>
  <c r="N2265" i="3"/>
  <c r="O2265" i="3"/>
  <c r="N2263" i="3"/>
  <c r="N2262" i="3"/>
  <c r="N2261" i="3"/>
  <c r="N2260" i="3"/>
  <c r="N2259" i="3"/>
  <c r="N2258" i="3"/>
  <c r="N2257" i="3"/>
  <c r="N2256" i="3"/>
  <c r="N2254" i="3"/>
  <c r="N2253" i="3"/>
  <c r="N2252" i="3"/>
  <c r="N2251" i="3"/>
  <c r="N2250" i="3"/>
  <c r="N2249" i="3"/>
  <c r="N2248" i="3"/>
  <c r="N2247" i="3"/>
  <c r="N2245" i="3"/>
  <c r="N2244" i="3"/>
  <c r="N2243" i="3"/>
  <c r="N2242" i="3"/>
  <c r="N2241" i="3"/>
  <c r="N2240" i="3"/>
  <c r="N2239" i="3"/>
  <c r="N2238" i="3"/>
  <c r="N2237" i="3"/>
  <c r="N2236" i="3"/>
  <c r="N2235" i="3"/>
  <c r="N2233" i="3"/>
  <c r="N2232" i="3"/>
  <c r="N2231" i="3"/>
  <c r="N2230" i="3"/>
  <c r="N2229" i="3"/>
  <c r="N2228" i="3"/>
  <c r="N2227" i="3"/>
  <c r="N2226" i="3"/>
  <c r="N2225" i="3"/>
  <c r="N2224" i="3"/>
  <c r="N2223" i="3"/>
  <c r="N2221" i="3"/>
  <c r="N2220" i="3"/>
  <c r="N2219" i="3"/>
  <c r="N2218" i="3"/>
  <c r="N2217" i="3"/>
  <c r="N2216" i="3"/>
  <c r="N2214" i="3"/>
  <c r="N2213" i="3"/>
  <c r="N2212" i="3"/>
  <c r="N2211" i="3"/>
  <c r="N2210" i="3"/>
  <c r="N2209" i="3"/>
  <c r="N2208" i="3"/>
  <c r="N2207" i="3"/>
  <c r="N2206" i="3"/>
  <c r="N2204" i="3"/>
  <c r="N2203" i="3"/>
  <c r="N2202" i="3"/>
  <c r="N2201" i="3"/>
  <c r="N2200" i="3"/>
  <c r="N2199" i="3"/>
  <c r="N2198" i="3"/>
  <c r="N2197" i="3"/>
  <c r="N2196" i="3"/>
  <c r="N2194" i="3"/>
  <c r="N2193" i="3"/>
  <c r="N2192" i="3"/>
  <c r="N2191" i="3"/>
  <c r="N2190" i="3"/>
  <c r="N2189" i="3"/>
  <c r="N2188" i="3"/>
  <c r="N2187" i="3"/>
  <c r="N2186" i="3"/>
  <c r="N2184" i="3"/>
  <c r="N2183" i="3"/>
  <c r="N2182" i="3"/>
  <c r="N2181" i="3"/>
  <c r="N2180" i="3"/>
  <c r="N2179" i="3"/>
  <c r="N2178" i="3"/>
  <c r="N2177" i="3"/>
  <c r="N2176" i="3"/>
  <c r="N2174" i="3"/>
  <c r="N2173" i="3"/>
  <c r="N2172" i="3"/>
  <c r="N2171" i="3"/>
  <c r="N2170" i="3"/>
  <c r="N2169" i="3"/>
  <c r="N2168" i="3"/>
  <c r="N2167" i="3"/>
  <c r="N2166" i="3"/>
  <c r="N2165" i="3"/>
  <c r="N2164" i="3"/>
  <c r="N2163" i="3"/>
  <c r="N2161" i="3"/>
  <c r="N2160" i="3"/>
  <c r="N2159" i="3"/>
  <c r="N2158" i="3"/>
  <c r="N2157" i="3"/>
  <c r="N2156" i="3"/>
  <c r="N2155" i="3"/>
  <c r="N2154" i="3"/>
  <c r="N2153" i="3"/>
  <c r="N2152" i="3"/>
  <c r="N2151" i="3"/>
  <c r="N2150" i="3"/>
  <c r="N2148" i="3"/>
  <c r="N2147" i="3"/>
  <c r="N2146" i="3"/>
  <c r="N2145" i="3"/>
  <c r="N2144" i="3"/>
  <c r="N2143" i="3"/>
  <c r="N2142" i="3"/>
  <c r="N2141" i="3"/>
  <c r="N2140" i="3"/>
  <c r="N2139" i="3"/>
  <c r="N2138" i="3"/>
  <c r="N2137" i="3"/>
  <c r="N2135" i="3"/>
  <c r="N2134" i="3"/>
  <c r="N2133" i="3"/>
  <c r="N2132" i="3"/>
  <c r="N2131" i="3"/>
  <c r="N2130" i="3"/>
  <c r="N2128" i="3"/>
  <c r="N2127" i="3"/>
  <c r="N2126" i="3"/>
  <c r="N2125" i="3"/>
  <c r="N2124" i="3"/>
  <c r="N2123" i="3"/>
  <c r="N2122" i="3"/>
  <c r="N2121" i="3"/>
  <c r="N2120" i="3"/>
  <c r="N2119" i="3"/>
  <c r="N2118" i="3"/>
  <c r="N2117" i="3"/>
  <c r="N2115" i="3"/>
  <c r="N2114" i="3"/>
  <c r="N2113" i="3"/>
  <c r="N2112" i="3"/>
  <c r="N2111" i="3"/>
  <c r="N2110" i="3"/>
  <c r="N2109" i="3"/>
  <c r="N2108" i="3"/>
  <c r="N2107" i="3"/>
  <c r="N2106" i="3"/>
  <c r="N2105" i="3"/>
  <c r="N2104" i="3"/>
  <c r="N2102" i="3"/>
  <c r="N2101" i="3"/>
  <c r="N2100" i="3"/>
  <c r="N2099" i="3"/>
  <c r="N2098" i="3"/>
  <c r="N2097" i="3"/>
  <c r="N2096" i="3"/>
  <c r="O2096" i="3"/>
  <c r="N2095" i="3"/>
  <c r="O2095" i="3" s="1"/>
  <c r="N2094" i="3"/>
  <c r="N2093" i="3"/>
  <c r="N2092" i="3"/>
  <c r="N2090" i="3"/>
  <c r="O2090" i="3" s="1"/>
  <c r="N2089" i="3"/>
  <c r="N2088" i="3"/>
  <c r="N2087" i="3"/>
  <c r="N2086" i="3"/>
  <c r="O2086" i="3" s="1"/>
  <c r="N2085" i="3"/>
  <c r="N2084" i="3"/>
  <c r="N2083" i="3"/>
  <c r="N2082" i="3"/>
  <c r="N2081" i="3"/>
  <c r="N2079" i="3"/>
  <c r="N2078" i="3"/>
  <c r="N2077" i="3"/>
  <c r="O2077" i="3" s="1"/>
  <c r="N2076" i="3"/>
  <c r="N2075" i="3"/>
  <c r="N2074" i="3"/>
  <c r="N2072" i="3"/>
  <c r="N2071" i="3"/>
  <c r="N2070" i="3"/>
  <c r="N2069" i="3"/>
  <c r="N2068" i="3"/>
  <c r="N2067" i="3"/>
  <c r="N2065" i="3"/>
  <c r="N2064" i="3"/>
  <c r="N2063" i="3"/>
  <c r="N2062" i="3"/>
  <c r="N2061" i="3"/>
  <c r="N2060" i="3"/>
  <c r="N2059" i="3"/>
  <c r="N2058" i="3"/>
  <c r="N2057" i="3"/>
  <c r="N2056" i="3"/>
  <c r="N2054" i="3"/>
  <c r="N2053" i="3"/>
  <c r="N2052" i="3"/>
  <c r="N2051" i="3"/>
  <c r="O2051" i="3"/>
  <c r="N2050" i="3"/>
  <c r="N2049" i="3"/>
  <c r="N2048" i="3"/>
  <c r="N2047" i="3"/>
  <c r="N2046" i="3"/>
  <c r="N2045" i="3"/>
  <c r="N2044" i="3"/>
  <c r="N2043" i="3"/>
  <c r="N2042" i="3"/>
  <c r="N2041" i="3"/>
  <c r="N2040" i="3"/>
  <c r="N2039" i="3"/>
  <c r="N2038" i="3"/>
  <c r="N2037" i="3"/>
  <c r="N2036" i="3"/>
  <c r="N2034" i="3"/>
  <c r="N2033" i="3"/>
  <c r="N2032" i="3"/>
  <c r="N2031" i="3"/>
  <c r="N2030" i="3"/>
  <c r="O2030" i="3" s="1"/>
  <c r="N2029" i="3"/>
  <c r="N2028" i="3"/>
  <c r="N2027" i="3"/>
  <c r="N2025" i="3"/>
  <c r="N2024" i="3"/>
  <c r="N2023" i="3"/>
  <c r="N2022" i="3"/>
  <c r="N2021" i="3"/>
  <c r="N2020" i="3"/>
  <c r="N2018" i="3"/>
  <c r="N2017" i="3"/>
  <c r="N2016" i="3"/>
  <c r="N2015" i="3"/>
  <c r="N2014" i="3"/>
  <c r="N2013" i="3"/>
  <c r="N2012" i="3"/>
  <c r="O2012" i="3" s="1"/>
  <c r="N2010" i="3"/>
  <c r="N2009" i="3"/>
  <c r="N2008" i="3"/>
  <c r="N2007" i="3"/>
  <c r="N2006" i="3"/>
  <c r="N2005" i="3"/>
  <c r="N2004" i="3"/>
  <c r="N2003" i="3"/>
  <c r="N2002" i="3"/>
  <c r="N2001" i="3"/>
  <c r="N2000" i="3"/>
  <c r="N1999" i="3"/>
  <c r="O1999" i="3" s="1"/>
  <c r="N1998" i="3"/>
  <c r="N1997" i="3"/>
  <c r="N1996" i="3"/>
  <c r="N1995" i="3"/>
  <c r="N1994" i="3"/>
  <c r="N1993" i="3"/>
  <c r="N1923" i="3"/>
  <c r="N1922" i="3"/>
  <c r="N1921" i="3"/>
  <c r="N1920" i="3"/>
  <c r="N1919" i="3"/>
  <c r="N1918" i="3"/>
  <c r="N1917" i="3"/>
  <c r="N1915" i="3"/>
  <c r="N1914" i="3"/>
  <c r="N1913" i="3"/>
  <c r="N1912" i="3"/>
  <c r="N1911" i="3"/>
  <c r="N1910" i="3"/>
  <c r="N1909" i="3"/>
  <c r="N1908" i="3"/>
  <c r="N1907" i="3"/>
  <c r="N1906" i="3"/>
  <c r="N1904" i="3"/>
  <c r="N1903" i="3"/>
  <c r="N1902" i="3"/>
  <c r="N1901" i="3"/>
  <c r="N1900" i="3"/>
  <c r="N1899" i="3"/>
  <c r="N1898" i="3"/>
  <c r="N1897" i="3"/>
  <c r="N1896" i="3"/>
  <c r="O1896" i="3" s="1"/>
  <c r="N1895" i="3"/>
  <c r="N1894" i="3"/>
  <c r="N1893" i="3"/>
  <c r="N1892" i="3"/>
  <c r="O1892" i="3" s="1"/>
  <c r="N1891" i="3"/>
  <c r="N1890" i="3"/>
  <c r="N1889" i="3"/>
  <c r="N1888" i="3"/>
  <c r="N1886" i="3"/>
  <c r="N1885" i="3"/>
  <c r="N1884" i="3"/>
  <c r="N1883" i="3"/>
  <c r="N1882" i="3"/>
  <c r="N1881" i="3"/>
  <c r="N1879" i="3"/>
  <c r="N1878" i="3"/>
  <c r="N1877" i="3"/>
  <c r="N1876" i="3"/>
  <c r="N1875" i="3"/>
  <c r="N1874" i="3"/>
  <c r="N1873" i="3"/>
  <c r="N1872" i="3"/>
  <c r="N1871" i="3"/>
  <c r="N1870" i="3"/>
  <c r="N1869" i="3"/>
  <c r="N1868" i="3"/>
  <c r="N1867" i="3"/>
  <c r="N1866" i="3"/>
  <c r="N1865" i="3"/>
  <c r="N1864" i="3"/>
  <c r="N1862" i="3"/>
  <c r="N1861" i="3"/>
  <c r="N1860" i="3"/>
  <c r="N1858" i="3"/>
  <c r="N1857" i="3"/>
  <c r="N1856" i="3"/>
  <c r="N1855" i="3"/>
  <c r="N1854" i="3"/>
  <c r="N1853" i="3"/>
  <c r="N1852" i="3"/>
  <c r="N1851" i="3"/>
  <c r="N1849" i="3"/>
  <c r="N1848" i="3"/>
  <c r="N1847" i="3"/>
  <c r="N1846" i="3"/>
  <c r="N1845" i="3"/>
  <c r="N1844" i="3"/>
  <c r="N1843" i="3"/>
  <c r="N1842" i="3"/>
  <c r="N1840" i="3"/>
  <c r="N1839" i="3"/>
  <c r="N1838" i="3"/>
  <c r="N1837" i="3"/>
  <c r="N1836" i="3"/>
  <c r="N1835" i="3"/>
  <c r="N1834" i="3"/>
  <c r="N1833" i="3"/>
  <c r="N1831" i="3"/>
  <c r="N1830" i="3"/>
  <c r="N1829" i="3"/>
  <c r="N1828" i="3"/>
  <c r="N1827" i="3"/>
  <c r="N1826" i="3"/>
  <c r="N1825" i="3"/>
  <c r="N1824" i="3"/>
  <c r="N1822" i="3"/>
  <c r="N1821" i="3"/>
  <c r="N1820" i="3"/>
  <c r="N1819" i="3"/>
  <c r="N1818" i="3"/>
  <c r="N1817" i="3"/>
  <c r="N1816" i="3"/>
  <c r="N1815" i="3"/>
  <c r="N1813" i="3"/>
  <c r="N1812" i="3"/>
  <c r="N1811" i="3"/>
  <c r="N1810" i="3"/>
  <c r="N1809" i="3"/>
  <c r="N1807" i="3"/>
  <c r="N1806" i="3"/>
  <c r="N1805" i="3"/>
  <c r="N1804" i="3"/>
  <c r="N1803" i="3"/>
  <c r="N1801" i="3"/>
  <c r="N1800" i="3"/>
  <c r="N1799" i="3"/>
  <c r="N1798" i="3"/>
  <c r="N1797" i="3"/>
  <c r="N1796" i="3"/>
  <c r="N1794" i="3"/>
  <c r="N1793" i="3"/>
  <c r="N1792" i="3"/>
  <c r="N1791" i="3"/>
  <c r="N1790" i="3"/>
  <c r="N1789" i="3"/>
  <c r="N1787" i="3"/>
  <c r="N1786" i="3"/>
  <c r="N1785" i="3"/>
  <c r="O1785" i="3"/>
  <c r="N1784" i="3"/>
  <c r="O1784" i="3" s="1"/>
  <c r="N1783" i="3"/>
  <c r="O1783" i="3" s="1"/>
  <c r="O1788" i="3" s="1"/>
  <c r="N1781" i="3"/>
  <c r="N1780" i="3"/>
  <c r="N1779" i="3"/>
  <c r="O1779" i="3"/>
  <c r="N1778" i="3"/>
  <c r="N1777" i="3"/>
  <c r="N1775" i="3"/>
  <c r="O1775" i="3" s="1"/>
  <c r="N1774" i="3"/>
  <c r="N1773" i="3"/>
  <c r="O1773" i="3"/>
  <c r="N1772" i="3"/>
  <c r="N1771" i="3"/>
  <c r="N1769" i="3"/>
  <c r="N1768" i="3"/>
  <c r="N1767" i="3"/>
  <c r="O1767" i="3"/>
  <c r="N1766" i="3"/>
  <c r="N1765" i="3"/>
  <c r="N1763" i="3"/>
  <c r="N1762" i="3"/>
  <c r="N1761" i="3"/>
  <c r="N1760" i="3"/>
  <c r="N1759" i="3"/>
  <c r="N1757" i="3"/>
  <c r="N1756" i="3"/>
  <c r="N1755" i="3"/>
  <c r="N1754" i="3"/>
  <c r="N1753" i="3"/>
  <c r="N1751" i="3"/>
  <c r="N1750" i="3"/>
  <c r="N1749" i="3"/>
  <c r="N1748" i="3"/>
  <c r="N1747" i="3"/>
  <c r="N1746" i="3"/>
  <c r="N1744" i="3"/>
  <c r="N1743" i="3"/>
  <c r="N1742" i="3"/>
  <c r="N1741" i="3"/>
  <c r="N1740" i="3"/>
  <c r="O1740" i="3" s="1"/>
  <c r="N1739" i="3"/>
  <c r="N1737" i="3"/>
  <c r="N1736" i="3"/>
  <c r="N1735" i="3"/>
  <c r="N1734" i="3"/>
  <c r="N1733" i="3"/>
  <c r="N1732" i="3"/>
  <c r="N1730" i="3"/>
  <c r="N1729" i="3"/>
  <c r="N1728" i="3"/>
  <c r="N1727" i="3"/>
  <c r="N1726" i="3"/>
  <c r="N1725" i="3"/>
  <c r="N1723" i="3"/>
  <c r="N1722" i="3"/>
  <c r="N1721" i="3"/>
  <c r="O1721" i="3" s="1"/>
  <c r="N1720" i="3"/>
  <c r="N1719" i="3"/>
  <c r="N1718" i="3"/>
  <c r="N1716" i="3"/>
  <c r="N1715" i="3"/>
  <c r="N1714" i="3"/>
  <c r="N1713" i="3"/>
  <c r="N1712" i="3"/>
  <c r="N1711" i="3"/>
  <c r="N1709" i="3"/>
  <c r="N1708" i="3"/>
  <c r="N1707" i="3"/>
  <c r="N1706" i="3"/>
  <c r="N1704" i="3"/>
  <c r="N1703" i="3"/>
  <c r="N1702" i="3"/>
  <c r="N1701" i="3"/>
  <c r="N1699" i="3"/>
  <c r="N1698" i="3"/>
  <c r="N1697" i="3"/>
  <c r="N1695" i="3"/>
  <c r="N1694" i="3"/>
  <c r="N1693" i="3"/>
  <c r="N1692" i="3"/>
  <c r="O1692" i="3" s="1"/>
  <c r="N1691" i="3"/>
  <c r="N1689" i="3"/>
  <c r="N1688" i="3"/>
  <c r="N1687" i="3"/>
  <c r="N1675" i="3"/>
  <c r="N1674" i="3"/>
  <c r="N1673" i="3"/>
  <c r="N1672" i="3"/>
  <c r="O1672" i="3" s="1"/>
  <c r="N1671" i="3"/>
  <c r="N1669" i="3"/>
  <c r="N1668" i="3"/>
  <c r="N1667" i="3"/>
  <c r="N1666" i="3"/>
  <c r="N1665" i="3"/>
  <c r="N1663" i="3"/>
  <c r="N1662" i="3"/>
  <c r="N1661" i="3"/>
  <c r="N1660" i="3"/>
  <c r="N1658" i="3"/>
  <c r="N1657" i="3"/>
  <c r="N1656" i="3"/>
  <c r="N1655" i="3"/>
  <c r="N1653" i="3"/>
  <c r="O1653" i="3"/>
  <c r="N1652" i="3"/>
  <c r="N1651" i="3"/>
  <c r="O1651" i="3"/>
  <c r="N1650" i="3"/>
  <c r="N1649" i="3"/>
  <c r="O1649" i="3"/>
  <c r="N1648" i="3"/>
  <c r="N1646" i="3"/>
  <c r="N1645" i="3"/>
  <c r="N1644" i="3"/>
  <c r="O1644" i="3"/>
  <c r="N1643" i="3"/>
  <c r="N1642" i="3"/>
  <c r="O1642" i="3"/>
  <c r="N1641" i="3"/>
  <c r="N1639" i="3"/>
  <c r="N1638" i="3"/>
  <c r="N1637" i="3"/>
  <c r="N1636" i="3"/>
  <c r="N1635" i="3"/>
  <c r="O1635" i="3" s="1"/>
  <c r="N1633" i="3"/>
  <c r="N1632" i="3"/>
  <c r="N1631" i="3"/>
  <c r="N1630" i="3"/>
  <c r="O1630" i="3" s="1"/>
  <c r="N1629" i="3"/>
  <c r="N1627" i="3"/>
  <c r="N1626" i="3"/>
  <c r="N1625" i="3"/>
  <c r="N1624" i="3"/>
  <c r="N1621" i="3"/>
  <c r="N1620" i="3"/>
  <c r="N1619" i="3"/>
  <c r="N1617" i="3"/>
  <c r="N1616" i="3"/>
  <c r="N1615" i="3"/>
  <c r="N1614" i="3"/>
  <c r="N1613" i="3"/>
  <c r="N1612" i="3"/>
  <c r="N1611" i="3"/>
  <c r="N1609" i="3"/>
  <c r="O1609" i="3" s="1"/>
  <c r="N1608" i="3"/>
  <c r="N1607" i="3"/>
  <c r="N1606" i="3"/>
  <c r="N1605" i="3"/>
  <c r="N1604" i="3"/>
  <c r="N1603" i="3"/>
  <c r="N1601" i="3"/>
  <c r="N1600" i="3"/>
  <c r="O1600" i="3" s="1"/>
  <c r="N1599" i="3"/>
  <c r="N1598" i="3"/>
  <c r="N1597" i="3"/>
  <c r="N1596" i="3"/>
  <c r="N1595" i="3"/>
  <c r="N1593" i="3"/>
  <c r="N1592" i="3"/>
  <c r="N1591" i="3"/>
  <c r="N1590" i="3"/>
  <c r="N1589" i="3"/>
  <c r="N1588" i="3"/>
  <c r="N1587" i="3"/>
  <c r="N1585" i="3"/>
  <c r="N1584" i="3"/>
  <c r="N1583" i="3"/>
  <c r="N1582" i="3"/>
  <c r="N1581" i="3"/>
  <c r="N1580" i="3"/>
  <c r="O1580" i="3"/>
  <c r="N1579" i="3"/>
  <c r="N1578" i="3"/>
  <c r="N1576" i="3"/>
  <c r="N1575" i="3"/>
  <c r="N1574" i="3"/>
  <c r="N1573" i="3"/>
  <c r="N1572" i="3"/>
  <c r="N1571" i="3"/>
  <c r="N1570" i="3"/>
  <c r="N1569" i="3"/>
  <c r="N1567" i="3"/>
  <c r="N1566" i="3"/>
  <c r="N1565" i="3"/>
  <c r="N1564" i="3"/>
  <c r="N1563" i="3"/>
  <c r="N1562" i="3"/>
  <c r="N1561" i="3"/>
  <c r="N1560" i="3"/>
  <c r="N1559" i="3"/>
  <c r="N1558" i="3"/>
  <c r="N1556" i="3"/>
  <c r="N1555" i="3"/>
  <c r="N1554" i="3"/>
  <c r="N1553" i="3"/>
  <c r="N1552" i="3"/>
  <c r="O1552" i="3" s="1"/>
  <c r="N1551" i="3"/>
  <c r="N1550" i="3"/>
  <c r="N1549" i="3"/>
  <c r="N1548" i="3"/>
  <c r="N1547" i="3"/>
  <c r="N1545" i="3"/>
  <c r="N1544" i="3"/>
  <c r="N1543" i="3"/>
  <c r="N1542" i="3"/>
  <c r="N1541" i="3"/>
  <c r="N1540" i="3"/>
  <c r="N1539" i="3"/>
  <c r="N1538" i="3"/>
  <c r="N1537" i="3"/>
  <c r="N1535" i="3"/>
  <c r="N1534" i="3"/>
  <c r="N1533" i="3"/>
  <c r="N1532" i="3"/>
  <c r="N1531" i="3"/>
  <c r="N1530" i="3"/>
  <c r="N1529" i="3"/>
  <c r="N1528" i="3"/>
  <c r="N1527" i="3"/>
  <c r="N1525" i="3"/>
  <c r="N1524" i="3"/>
  <c r="N1523" i="3"/>
  <c r="N1522" i="3"/>
  <c r="N1521" i="3"/>
  <c r="N1520" i="3"/>
  <c r="N1519" i="3"/>
  <c r="N1518" i="3"/>
  <c r="N1517" i="3"/>
  <c r="N1515" i="3"/>
  <c r="N1514" i="3"/>
  <c r="N1513" i="3"/>
  <c r="N1512" i="3"/>
  <c r="N1511" i="3"/>
  <c r="N1510" i="3"/>
  <c r="N1509" i="3"/>
  <c r="N1508" i="3"/>
  <c r="N1507" i="3"/>
  <c r="N1506" i="3"/>
  <c r="N1505" i="3"/>
  <c r="N1503" i="3"/>
  <c r="N1502" i="3"/>
  <c r="N1501" i="3"/>
  <c r="O1501" i="3"/>
  <c r="N1500" i="3"/>
  <c r="N1498" i="3"/>
  <c r="N1497" i="3"/>
  <c r="N1496" i="3"/>
  <c r="N1495" i="3"/>
  <c r="N1494" i="3"/>
  <c r="N1492" i="3"/>
  <c r="N1491" i="3"/>
  <c r="N1490" i="3"/>
  <c r="O1490" i="3" s="1"/>
  <c r="N1488" i="3"/>
  <c r="N1487" i="3"/>
  <c r="N1486" i="3"/>
  <c r="N1485" i="3"/>
  <c r="N1484" i="3"/>
  <c r="N1482" i="3"/>
  <c r="N1481" i="3"/>
  <c r="N1480" i="3"/>
  <c r="N1478" i="3"/>
  <c r="N1477" i="3"/>
  <c r="N1476" i="3"/>
  <c r="N1475" i="3"/>
  <c r="N1474" i="3"/>
  <c r="N1472" i="3"/>
  <c r="N1471" i="3"/>
  <c r="O1471" i="3"/>
  <c r="N1470" i="3"/>
  <c r="N1469" i="3"/>
  <c r="N1468" i="3"/>
  <c r="N1467" i="3"/>
  <c r="N1466" i="3"/>
  <c r="N1465" i="3"/>
  <c r="N1451" i="3"/>
  <c r="N1450" i="3"/>
  <c r="N1449" i="3"/>
  <c r="N1448" i="3"/>
  <c r="N1446" i="3"/>
  <c r="N1445" i="3"/>
  <c r="N1444" i="3"/>
  <c r="N1443" i="3"/>
  <c r="N1441" i="3"/>
  <c r="N1440" i="3"/>
  <c r="N1439" i="3"/>
  <c r="N1438" i="3"/>
  <c r="N1437" i="3"/>
  <c r="N1436" i="3"/>
  <c r="N1435" i="3"/>
  <c r="N1433" i="3"/>
  <c r="N1432" i="3"/>
  <c r="N1431" i="3"/>
  <c r="N1430" i="3"/>
  <c r="N1429" i="3"/>
  <c r="N1428" i="3"/>
  <c r="N1427" i="3"/>
  <c r="N1425" i="3"/>
  <c r="N1424" i="3"/>
  <c r="N1423" i="3"/>
  <c r="N1422" i="3"/>
  <c r="N1421" i="3"/>
  <c r="N1420" i="3"/>
  <c r="N1419" i="3"/>
  <c r="N1418" i="3"/>
  <c r="N1417" i="3"/>
  <c r="N1416" i="3"/>
  <c r="N1414" i="3"/>
  <c r="N1413" i="3"/>
  <c r="N1412" i="3"/>
  <c r="N1411" i="3"/>
  <c r="N1410" i="3"/>
  <c r="N1409" i="3"/>
  <c r="N1408" i="3"/>
  <c r="N1407" i="3"/>
  <c r="N1406" i="3"/>
  <c r="N1405" i="3"/>
  <c r="N1403" i="3"/>
  <c r="N1402" i="3"/>
  <c r="N1401" i="3"/>
  <c r="N1400" i="3"/>
  <c r="N1398" i="3"/>
  <c r="N1397" i="3"/>
  <c r="N1396" i="3"/>
  <c r="N1395" i="3"/>
  <c r="N1363" i="3"/>
  <c r="N1362" i="3"/>
  <c r="N1361" i="3"/>
  <c r="N1360" i="3"/>
  <c r="N1359" i="3"/>
  <c r="N1358" i="3"/>
  <c r="N1356" i="3"/>
  <c r="N1355" i="3"/>
  <c r="N1354" i="3"/>
  <c r="N1353" i="3"/>
  <c r="N1352" i="3"/>
  <c r="N1351" i="3"/>
  <c r="N1349" i="3"/>
  <c r="N1348" i="3"/>
  <c r="N1347" i="3"/>
  <c r="N1346" i="3"/>
  <c r="N1345" i="3"/>
  <c r="N1344" i="3"/>
  <c r="N1343" i="3"/>
  <c r="N1342" i="3"/>
  <c r="N1341" i="3"/>
  <c r="N1340" i="3"/>
  <c r="N1339" i="3"/>
  <c r="N1338" i="3"/>
  <c r="N1337" i="3"/>
  <c r="N1336" i="3"/>
  <c r="N1335" i="3"/>
  <c r="N1334" i="3"/>
  <c r="N1332" i="3"/>
  <c r="N1331" i="3"/>
  <c r="N1330" i="3"/>
  <c r="N1329" i="3"/>
  <c r="N1328" i="3"/>
  <c r="N1327" i="3"/>
  <c r="N1326" i="3"/>
  <c r="N1325" i="3"/>
  <c r="N1324" i="3"/>
  <c r="N1323" i="3"/>
  <c r="N1322" i="3"/>
  <c r="N1321" i="3"/>
  <c r="N1320" i="3"/>
  <c r="N1319" i="3"/>
  <c r="N1318" i="3"/>
  <c r="N1317" i="3"/>
  <c r="N1315" i="3"/>
  <c r="N1314" i="3"/>
  <c r="N1313" i="3"/>
  <c r="N1312" i="3"/>
  <c r="O1312" i="3"/>
  <c r="N1311" i="3"/>
  <c r="N1310" i="3"/>
  <c r="N1308" i="3"/>
  <c r="N1307" i="3"/>
  <c r="N1306" i="3"/>
  <c r="N1305" i="3"/>
  <c r="O1305" i="3"/>
  <c r="N1304" i="3"/>
  <c r="N1303" i="3"/>
  <c r="N1301" i="3"/>
  <c r="N1300" i="3"/>
  <c r="N1299" i="3"/>
  <c r="N1298" i="3"/>
  <c r="N1296" i="3"/>
  <c r="N1295" i="3"/>
  <c r="N1294" i="3"/>
  <c r="N1293" i="3"/>
  <c r="N1291" i="3"/>
  <c r="O1291" i="3"/>
  <c r="N1290" i="3"/>
  <c r="N1289" i="3"/>
  <c r="N1288" i="3"/>
  <c r="N1286" i="3"/>
  <c r="O1286" i="3"/>
  <c r="N1285" i="3"/>
  <c r="N1284" i="3"/>
  <c r="N1283" i="3"/>
  <c r="N1281" i="3"/>
  <c r="N1280" i="3"/>
  <c r="N1278" i="3"/>
  <c r="N1277" i="3"/>
  <c r="N1276" i="3"/>
  <c r="N1275" i="3"/>
  <c r="N1274" i="3"/>
  <c r="N1273" i="3"/>
  <c r="N1271" i="3"/>
  <c r="N1270" i="3"/>
  <c r="N1269" i="3"/>
  <c r="N1268" i="3"/>
  <c r="N1267" i="3"/>
  <c r="N1266" i="3"/>
  <c r="N1264" i="3"/>
  <c r="N1263" i="3"/>
  <c r="N1261" i="3"/>
  <c r="N1260" i="3"/>
  <c r="N1259" i="3"/>
  <c r="N1258" i="3"/>
  <c r="N1257" i="3"/>
  <c r="N1255" i="3"/>
  <c r="N1254" i="3"/>
  <c r="N1253" i="3"/>
  <c r="N1252" i="3"/>
  <c r="N1251" i="3"/>
  <c r="N1249" i="3"/>
  <c r="N1248" i="3"/>
  <c r="N1247" i="3"/>
  <c r="N1245" i="3"/>
  <c r="N1244" i="3"/>
  <c r="N1243" i="3"/>
  <c r="N1242" i="3"/>
  <c r="N1241" i="3"/>
  <c r="N1240" i="3"/>
  <c r="N1239" i="3"/>
  <c r="N1238" i="3"/>
  <c r="N1237" i="3"/>
  <c r="N1235" i="3"/>
  <c r="N1234" i="3"/>
  <c r="N1233" i="3"/>
  <c r="N1232" i="3"/>
  <c r="N1231" i="3"/>
  <c r="N1230" i="3"/>
  <c r="N1229" i="3"/>
  <c r="N1228" i="3"/>
  <c r="N1227" i="3"/>
  <c r="N1225" i="3"/>
  <c r="N1224" i="3"/>
  <c r="N1223" i="3"/>
  <c r="N1221" i="3"/>
  <c r="N1220" i="3"/>
  <c r="N1219" i="3"/>
  <c r="N1218" i="3"/>
  <c r="N1217" i="3"/>
  <c r="N1216" i="3"/>
  <c r="N1215" i="3"/>
  <c r="N1214" i="3"/>
  <c r="N1213" i="3"/>
  <c r="N1211" i="3"/>
  <c r="N1210" i="3"/>
  <c r="N1209" i="3"/>
  <c r="N1208" i="3"/>
  <c r="N1207" i="3"/>
  <c r="N1206" i="3"/>
  <c r="N1205" i="3"/>
  <c r="N1204" i="3"/>
  <c r="N1203" i="3"/>
  <c r="N1201" i="3"/>
  <c r="N1200" i="3"/>
  <c r="N1198" i="3"/>
  <c r="N1197" i="3"/>
  <c r="N1196" i="3"/>
  <c r="N1195" i="3"/>
  <c r="N1194" i="3"/>
  <c r="N1192" i="3"/>
  <c r="N1191" i="3"/>
  <c r="N1190" i="3"/>
  <c r="N1189" i="3"/>
  <c r="N1188" i="3"/>
  <c r="N1186" i="3"/>
  <c r="N1185" i="3"/>
  <c r="N1184" i="3"/>
  <c r="N1183" i="3"/>
  <c r="N1182" i="3"/>
  <c r="N1180" i="3"/>
  <c r="N1179" i="3"/>
  <c r="N1178" i="3"/>
  <c r="N1177" i="3"/>
  <c r="N1176" i="3"/>
  <c r="N1174" i="3"/>
  <c r="N1173" i="3"/>
  <c r="N1171" i="3"/>
  <c r="N1170" i="3"/>
  <c r="N1169" i="3"/>
  <c r="N1168" i="3"/>
  <c r="N1166" i="3"/>
  <c r="N1165" i="3"/>
  <c r="N1164" i="3"/>
  <c r="N1163" i="3"/>
  <c r="N1136" i="3"/>
  <c r="O1136" i="3"/>
  <c r="N1135" i="3"/>
  <c r="N1134" i="3"/>
  <c r="N1133" i="3"/>
  <c r="N1131" i="3"/>
  <c r="N1130" i="3"/>
  <c r="N1129" i="3"/>
  <c r="N1128" i="3"/>
  <c r="N1127" i="3"/>
  <c r="N1126" i="3"/>
  <c r="N1125" i="3"/>
  <c r="O1125" i="3" s="1"/>
  <c r="N1123" i="3"/>
  <c r="N1122" i="3"/>
  <c r="N1121" i="3"/>
  <c r="N1120" i="3"/>
  <c r="N1118" i="3"/>
  <c r="N1117" i="3"/>
  <c r="N1116" i="3"/>
  <c r="N1115" i="3"/>
  <c r="N1114" i="3"/>
  <c r="N1113" i="3"/>
  <c r="N1112" i="3"/>
  <c r="N1110" i="3"/>
  <c r="N1109" i="3"/>
  <c r="N1108" i="3"/>
  <c r="N1107" i="3"/>
  <c r="N1105" i="3"/>
  <c r="O1105" i="3" s="1"/>
  <c r="N1104" i="3"/>
  <c r="N1103" i="3"/>
  <c r="N1101" i="3"/>
  <c r="N1100" i="3"/>
  <c r="N1099" i="3"/>
  <c r="N1098" i="3"/>
  <c r="N1097" i="3"/>
  <c r="N1096" i="3"/>
  <c r="N1095" i="3"/>
  <c r="N1094" i="3"/>
  <c r="N1093" i="3"/>
  <c r="N1092" i="3"/>
  <c r="O1092" i="3" s="1"/>
  <c r="N1090" i="3"/>
  <c r="N1089" i="3"/>
  <c r="N1088" i="3"/>
  <c r="N1087" i="3"/>
  <c r="N1086" i="3"/>
  <c r="N1085" i="3"/>
  <c r="N1084" i="3"/>
  <c r="N1083" i="3"/>
  <c r="N1082" i="3"/>
  <c r="N1081" i="3"/>
  <c r="N1079" i="3"/>
  <c r="N1078" i="3"/>
  <c r="O1078" i="3" s="1"/>
  <c r="N1077" i="3"/>
  <c r="N1075" i="3"/>
  <c r="N1074" i="3"/>
  <c r="N1073" i="3"/>
  <c r="N1072" i="3"/>
  <c r="N1071" i="3"/>
  <c r="N1070" i="3"/>
  <c r="N1069" i="3"/>
  <c r="N1068" i="3"/>
  <c r="N1067" i="3"/>
  <c r="N1066" i="3"/>
  <c r="N1064" i="3"/>
  <c r="N1063" i="3"/>
  <c r="N1062" i="3"/>
  <c r="N1061" i="3"/>
  <c r="N1060" i="3"/>
  <c r="N1059" i="3"/>
  <c r="N1058" i="3"/>
  <c r="N1057" i="3"/>
  <c r="N1056" i="3"/>
  <c r="N1055" i="3"/>
  <c r="N1041" i="3"/>
  <c r="N1040" i="3"/>
  <c r="N1039" i="3"/>
  <c r="N1038" i="3"/>
  <c r="N1037" i="3"/>
  <c r="N1036" i="3"/>
  <c r="N1034" i="3"/>
  <c r="N1033" i="3"/>
  <c r="N1032" i="3"/>
  <c r="N1031" i="3"/>
  <c r="N1029" i="3"/>
  <c r="N1028" i="3"/>
  <c r="N1027" i="3"/>
  <c r="N1026" i="3"/>
  <c r="N1025" i="3"/>
  <c r="N1024" i="3"/>
  <c r="N1023" i="3"/>
  <c r="N1022" i="3"/>
  <c r="N1021" i="3"/>
  <c r="N1020" i="3"/>
  <c r="N1018" i="3"/>
  <c r="N1017" i="3"/>
  <c r="N1016" i="3"/>
  <c r="N1015" i="3"/>
  <c r="N1014" i="3"/>
  <c r="N1013" i="3"/>
  <c r="N1012" i="3"/>
  <c r="N1011" i="3"/>
  <c r="N1010" i="3"/>
  <c r="N1009" i="3"/>
  <c r="N1007" i="3"/>
  <c r="N1006" i="3"/>
  <c r="N1005" i="3"/>
  <c r="N1004" i="3"/>
  <c r="N1003" i="3"/>
  <c r="N1002" i="3"/>
  <c r="N1001" i="3"/>
  <c r="N1000" i="3"/>
  <c r="N999" i="3"/>
  <c r="N997" i="3"/>
  <c r="N996" i="3"/>
  <c r="N995" i="3"/>
  <c r="N994" i="3"/>
  <c r="N993" i="3"/>
  <c r="N992" i="3"/>
  <c r="N990" i="3"/>
  <c r="N989" i="3"/>
  <c r="N988" i="3"/>
  <c r="N987" i="3"/>
  <c r="N986" i="3"/>
  <c r="N985" i="3"/>
  <c r="N983" i="3"/>
  <c r="N982" i="3"/>
  <c r="N981" i="3"/>
  <c r="N980" i="3"/>
  <c r="N979" i="3"/>
  <c r="N978" i="3"/>
  <c r="N977" i="3"/>
  <c r="N976" i="3"/>
  <c r="N975" i="3"/>
  <c r="N974" i="3"/>
  <c r="N973" i="3"/>
  <c r="N972" i="3"/>
  <c r="N971" i="3"/>
  <c r="N970" i="3"/>
  <c r="N969" i="3"/>
  <c r="N968" i="3"/>
  <c r="N966" i="3"/>
  <c r="N965" i="3"/>
  <c r="N964" i="3"/>
  <c r="N963" i="3"/>
  <c r="N962" i="3"/>
  <c r="N961" i="3"/>
  <c r="N960" i="3"/>
  <c r="N959" i="3"/>
  <c r="N958" i="3"/>
  <c r="N956" i="3"/>
  <c r="N955" i="3"/>
  <c r="N954" i="3"/>
  <c r="N953" i="3"/>
  <c r="N952" i="3"/>
  <c r="N951" i="3"/>
  <c r="N950" i="3"/>
  <c r="N949" i="3"/>
  <c r="N948" i="3"/>
  <c r="N947" i="3"/>
  <c r="N946" i="3"/>
  <c r="N945" i="3"/>
  <c r="N944" i="3"/>
  <c r="N943" i="3"/>
  <c r="N942" i="3"/>
  <c r="N941" i="3"/>
  <c r="N939" i="3"/>
  <c r="N938" i="3"/>
  <c r="N937" i="3"/>
  <c r="N936" i="3"/>
  <c r="N935" i="3"/>
  <c r="N933" i="3"/>
  <c r="N932" i="3"/>
  <c r="N931" i="3"/>
  <c r="N930" i="3"/>
  <c r="N929" i="3"/>
  <c r="N927" i="3"/>
  <c r="N926" i="3"/>
  <c r="N925" i="3"/>
  <c r="N924" i="3"/>
  <c r="N923" i="3"/>
  <c r="N922" i="3"/>
  <c r="N921" i="3"/>
  <c r="N920" i="3"/>
  <c r="N919" i="3"/>
  <c r="N918" i="3"/>
  <c r="N917" i="3"/>
  <c r="N915" i="3"/>
  <c r="N914" i="3"/>
  <c r="N913" i="3"/>
  <c r="N912" i="3"/>
  <c r="N911" i="3"/>
  <c r="N910" i="3"/>
  <c r="N909" i="3"/>
  <c r="N908" i="3"/>
  <c r="N907" i="3"/>
  <c r="N906" i="3"/>
  <c r="N905" i="3"/>
  <c r="N903" i="3"/>
  <c r="N902" i="3"/>
  <c r="N901" i="3"/>
  <c r="N900" i="3"/>
  <c r="N899" i="3"/>
  <c r="N898" i="3"/>
  <c r="N896" i="3"/>
  <c r="N895" i="3"/>
  <c r="N894" i="3"/>
  <c r="N893" i="3"/>
  <c r="N892" i="3"/>
  <c r="N891" i="3"/>
  <c r="N889" i="3"/>
  <c r="N888" i="3"/>
  <c r="N887" i="3"/>
  <c r="N886" i="3"/>
  <c r="N885" i="3"/>
  <c r="N884" i="3"/>
  <c r="N882" i="3"/>
  <c r="N881" i="3"/>
  <c r="N879" i="3"/>
  <c r="N878" i="3"/>
  <c r="N876" i="3"/>
  <c r="N875" i="3"/>
  <c r="N874" i="3"/>
  <c r="N873" i="3"/>
  <c r="N872" i="3"/>
  <c r="N871" i="3"/>
  <c r="N870" i="3"/>
  <c r="N868" i="3"/>
  <c r="N867" i="3"/>
  <c r="N866" i="3"/>
  <c r="N865" i="3"/>
  <c r="N864" i="3"/>
  <c r="N863" i="3"/>
  <c r="N862" i="3"/>
  <c r="N860" i="3"/>
  <c r="N859" i="3"/>
  <c r="N858" i="3"/>
  <c r="N857" i="3"/>
  <c r="N856" i="3"/>
  <c r="N855" i="3"/>
  <c r="N854" i="3"/>
  <c r="N852" i="3"/>
  <c r="N851" i="3"/>
  <c r="N850" i="3"/>
  <c r="N848" i="3"/>
  <c r="N847" i="3"/>
  <c r="N846" i="3"/>
  <c r="N844" i="3"/>
  <c r="N843" i="3"/>
  <c r="N842" i="3"/>
  <c r="N841" i="3"/>
  <c r="N839" i="3"/>
  <c r="N838" i="3"/>
  <c r="N837" i="3"/>
  <c r="N836" i="3"/>
  <c r="N834" i="3"/>
  <c r="N833" i="3"/>
  <c r="N832" i="3"/>
  <c r="N830" i="3"/>
  <c r="N829" i="3"/>
  <c r="N828" i="3"/>
  <c r="N827" i="3"/>
  <c r="N826" i="3"/>
  <c r="N825" i="3"/>
  <c r="N823" i="3"/>
  <c r="N822" i="3"/>
  <c r="N821" i="3"/>
  <c r="N820" i="3"/>
  <c r="N819" i="3"/>
  <c r="N818" i="3"/>
  <c r="N816" i="3"/>
  <c r="N815" i="3"/>
  <c r="N814" i="3"/>
  <c r="N812" i="3"/>
  <c r="N811" i="3"/>
  <c r="N810" i="3"/>
  <c r="N808" i="3"/>
  <c r="N807" i="3"/>
  <c r="N806" i="3"/>
  <c r="N805" i="3"/>
  <c r="N804" i="3"/>
  <c r="N803" i="3"/>
  <c r="N801" i="3"/>
  <c r="N800" i="3"/>
  <c r="N799" i="3"/>
  <c r="N798" i="3"/>
  <c r="N797" i="3"/>
  <c r="N796" i="3"/>
  <c r="N795" i="3"/>
  <c r="N794" i="3"/>
  <c r="N792" i="3"/>
  <c r="N791" i="3"/>
  <c r="N790" i="3"/>
  <c r="N789" i="3"/>
  <c r="N788" i="3"/>
  <c r="N787" i="3"/>
  <c r="N786" i="3"/>
  <c r="N785" i="3"/>
  <c r="N783" i="3"/>
  <c r="N782" i="3"/>
  <c r="N781" i="3"/>
  <c r="N779" i="3"/>
  <c r="N778" i="3"/>
  <c r="N777" i="3"/>
  <c r="N775" i="3"/>
  <c r="N773" i="3"/>
  <c r="N767" i="3"/>
  <c r="N766" i="3"/>
  <c r="N765" i="3"/>
  <c r="N764" i="3"/>
  <c r="N763" i="3"/>
  <c r="N751" i="3"/>
  <c r="N750" i="3"/>
  <c r="O750" i="3" s="1"/>
  <c r="N749" i="3"/>
  <c r="N748" i="3"/>
  <c r="N747" i="3"/>
  <c r="N746" i="3"/>
  <c r="N745" i="3"/>
  <c r="N744" i="3"/>
  <c r="N742" i="3"/>
  <c r="N741" i="3"/>
  <c r="N740" i="3"/>
  <c r="N738" i="3"/>
  <c r="N737" i="3"/>
  <c r="N736" i="3"/>
  <c r="O736" i="3" s="1"/>
  <c r="N718" i="3"/>
  <c r="N717" i="3"/>
  <c r="N716" i="3"/>
  <c r="N715" i="3"/>
  <c r="N714" i="3"/>
  <c r="N712" i="3"/>
  <c r="N711" i="3"/>
  <c r="N710" i="3"/>
  <c r="N709" i="3"/>
  <c r="N708" i="3"/>
  <c r="N706" i="3"/>
  <c r="N705" i="3"/>
  <c r="N704" i="3"/>
  <c r="N703" i="3"/>
  <c r="N701" i="3"/>
  <c r="N700" i="3"/>
  <c r="O700" i="3" s="1"/>
  <c r="N699" i="3"/>
  <c r="N698" i="3"/>
  <c r="N696" i="3"/>
  <c r="N695" i="3"/>
  <c r="N694" i="3"/>
  <c r="N693" i="3"/>
  <c r="N692" i="3"/>
  <c r="N691" i="3"/>
  <c r="N689" i="3"/>
  <c r="N687" i="3"/>
  <c r="N686" i="3"/>
  <c r="N685" i="3"/>
  <c r="N684" i="3"/>
  <c r="N683" i="3"/>
  <c r="N682" i="3"/>
  <c r="N680" i="3"/>
  <c r="O680" i="3" s="1"/>
  <c r="N678" i="3"/>
  <c r="N677" i="3"/>
  <c r="N676" i="3"/>
  <c r="N675" i="3"/>
  <c r="N674" i="3"/>
  <c r="N672" i="3"/>
  <c r="N671" i="3"/>
  <c r="N670" i="3"/>
  <c r="N669" i="3"/>
  <c r="N668" i="3"/>
  <c r="N666" i="3"/>
  <c r="N665" i="3"/>
  <c r="N664" i="3"/>
  <c r="N663" i="3"/>
  <c r="N662" i="3"/>
  <c r="N661" i="3"/>
  <c r="N659" i="3"/>
  <c r="N658" i="3"/>
  <c r="N657" i="3"/>
  <c r="N656" i="3"/>
  <c r="N655" i="3"/>
  <c r="N653" i="3"/>
  <c r="N652" i="3"/>
  <c r="N651" i="3"/>
  <c r="N650" i="3"/>
  <c r="N649" i="3"/>
  <c r="N648" i="3"/>
  <c r="N646" i="3"/>
  <c r="N645" i="3"/>
  <c r="N644" i="3"/>
  <c r="N643" i="3"/>
  <c r="N642" i="3"/>
  <c r="N640" i="3"/>
  <c r="N639" i="3"/>
  <c r="N638" i="3"/>
  <c r="N637" i="3"/>
  <c r="N636" i="3"/>
  <c r="N634" i="3"/>
  <c r="N633" i="3"/>
  <c r="N632" i="3"/>
  <c r="O632" i="3" s="1"/>
  <c r="N631" i="3"/>
  <c r="N629" i="3"/>
  <c r="N628" i="3"/>
  <c r="N627" i="3"/>
  <c r="N625" i="3"/>
  <c r="N624" i="3"/>
  <c r="N623" i="3"/>
  <c r="N621" i="3"/>
  <c r="N620" i="3"/>
  <c r="N619" i="3"/>
  <c r="N618" i="3"/>
  <c r="N617" i="3"/>
  <c r="O617" i="3" s="1"/>
  <c r="N616" i="3"/>
  <c r="N615" i="3"/>
  <c r="N614" i="3"/>
  <c r="N613" i="3"/>
  <c r="O613" i="3" s="1"/>
  <c r="N612" i="3"/>
  <c r="N610" i="3"/>
  <c r="N609" i="3"/>
  <c r="N608" i="3"/>
  <c r="N607" i="3"/>
  <c r="N606" i="3"/>
  <c r="N604" i="3"/>
  <c r="N603" i="3"/>
  <c r="N602" i="3"/>
  <c r="N601" i="3"/>
  <c r="N600" i="3"/>
  <c r="N599" i="3"/>
  <c r="N598" i="3"/>
  <c r="N597" i="3"/>
  <c r="N596" i="3"/>
  <c r="N595" i="3"/>
  <c r="O595" i="3" s="1"/>
  <c r="N593" i="3"/>
  <c r="N592" i="3"/>
  <c r="N591" i="3"/>
  <c r="N589" i="3"/>
  <c r="N588" i="3"/>
  <c r="N587" i="3"/>
  <c r="N585" i="3"/>
  <c r="N584" i="3"/>
  <c r="N583" i="3"/>
  <c r="N582" i="3"/>
  <c r="N581" i="3"/>
  <c r="N579" i="3"/>
  <c r="O579" i="3" s="1"/>
  <c r="N578" i="3"/>
  <c r="N577" i="3"/>
  <c r="N576" i="3"/>
  <c r="N575" i="3"/>
  <c r="N573" i="3"/>
  <c r="N572" i="3"/>
  <c r="N571" i="3"/>
  <c r="N570" i="3"/>
  <c r="N569" i="3"/>
  <c r="N567" i="3"/>
  <c r="N566" i="3"/>
  <c r="N565" i="3"/>
  <c r="O565" i="3" s="1"/>
  <c r="N564" i="3"/>
  <c r="N563" i="3"/>
  <c r="N561" i="3"/>
  <c r="N560" i="3"/>
  <c r="N559" i="3"/>
  <c r="N558" i="3"/>
  <c r="N557" i="3"/>
  <c r="N556" i="3"/>
  <c r="N554" i="3"/>
  <c r="N553" i="3"/>
  <c r="N552" i="3"/>
  <c r="N551" i="3"/>
  <c r="N550" i="3"/>
  <c r="N549" i="3"/>
  <c r="N547" i="3"/>
  <c r="N546" i="3"/>
  <c r="N545" i="3"/>
  <c r="N544" i="3"/>
  <c r="N543" i="3"/>
  <c r="N542" i="3"/>
  <c r="N540" i="3"/>
  <c r="N539" i="3"/>
  <c r="N538" i="3"/>
  <c r="N537" i="3"/>
  <c r="N536" i="3"/>
  <c r="N535" i="3"/>
  <c r="N533" i="3"/>
  <c r="N532" i="3"/>
  <c r="N531" i="3"/>
  <c r="N530" i="3"/>
  <c r="N528" i="3"/>
  <c r="N527" i="3"/>
  <c r="O527" i="3" s="1"/>
  <c r="N526" i="3"/>
  <c r="N525" i="3"/>
  <c r="N523" i="3"/>
  <c r="N522" i="3"/>
  <c r="N521" i="3"/>
  <c r="N520" i="3"/>
  <c r="N519" i="3"/>
  <c r="N518" i="3"/>
  <c r="O518" i="3" s="1"/>
  <c r="N517" i="3"/>
  <c r="N516" i="3"/>
  <c r="N515" i="3"/>
  <c r="N513" i="3"/>
  <c r="N512" i="3"/>
  <c r="N511" i="3"/>
  <c r="N510" i="3"/>
  <c r="N508" i="3"/>
  <c r="N507" i="3"/>
  <c r="N506" i="3"/>
  <c r="N505" i="3"/>
  <c r="N504" i="3"/>
  <c r="N503" i="3"/>
  <c r="N502" i="3"/>
  <c r="N501" i="3"/>
  <c r="N500" i="3"/>
  <c r="O500" i="3" s="1"/>
  <c r="N498" i="3"/>
  <c r="N497" i="3"/>
  <c r="N496" i="3"/>
  <c r="N495" i="3"/>
  <c r="O495" i="3" s="1"/>
  <c r="N494" i="3"/>
  <c r="N493" i="3"/>
  <c r="N492" i="3"/>
  <c r="N491" i="3"/>
  <c r="N490" i="3"/>
  <c r="N489" i="3"/>
  <c r="N488" i="3"/>
  <c r="N487" i="3"/>
  <c r="N486" i="3"/>
  <c r="N470" i="3"/>
  <c r="N469" i="3"/>
  <c r="N468" i="3"/>
  <c r="N467" i="3"/>
  <c r="N466" i="3"/>
  <c r="N465" i="3"/>
  <c r="N464" i="3"/>
  <c r="O464" i="3" s="1"/>
  <c r="N463" i="3"/>
  <c r="N461" i="3"/>
  <c r="N460" i="3"/>
  <c r="N459" i="3"/>
  <c r="N458" i="3"/>
  <c r="N457" i="3"/>
  <c r="N456" i="3"/>
  <c r="N455" i="3"/>
  <c r="N454" i="3"/>
  <c r="N452" i="3"/>
  <c r="N451" i="3"/>
  <c r="N450" i="3"/>
  <c r="N449" i="3"/>
  <c r="N448" i="3"/>
  <c r="N447" i="3"/>
  <c r="N446" i="3"/>
  <c r="O446" i="3" s="1"/>
  <c r="N445" i="3"/>
  <c r="N443" i="3"/>
  <c r="N442" i="3"/>
  <c r="N441" i="3"/>
  <c r="N440" i="3"/>
  <c r="N439" i="3"/>
  <c r="N438" i="3"/>
  <c r="N437" i="3"/>
  <c r="N436" i="3"/>
  <c r="N434" i="3"/>
  <c r="N433" i="3"/>
  <c r="N432" i="3"/>
  <c r="N431" i="3"/>
  <c r="N430" i="3"/>
  <c r="N428" i="3"/>
  <c r="N427" i="3"/>
  <c r="N426" i="3"/>
  <c r="N425" i="3"/>
  <c r="N424" i="3"/>
  <c r="N422" i="3"/>
  <c r="N421" i="3"/>
  <c r="N420" i="3"/>
  <c r="N419" i="3"/>
  <c r="N418" i="3"/>
  <c r="O418" i="3" s="1"/>
  <c r="N417" i="3"/>
  <c r="N416" i="3"/>
  <c r="N415" i="3"/>
  <c r="N414" i="3"/>
  <c r="N413" i="3"/>
  <c r="N411" i="3"/>
  <c r="N410" i="3"/>
  <c r="N409" i="3"/>
  <c r="N408" i="3"/>
  <c r="N407" i="3"/>
  <c r="N406" i="3"/>
  <c r="N405" i="3"/>
  <c r="N404" i="3"/>
  <c r="N403" i="3"/>
  <c r="N402" i="3"/>
  <c r="N401" i="3"/>
  <c r="O401" i="3" s="1"/>
  <c r="N400" i="3"/>
  <c r="N399" i="3"/>
  <c r="N398" i="3"/>
  <c r="N397" i="3"/>
  <c r="O397" i="3" s="1"/>
  <c r="N396" i="3"/>
  <c r="N395" i="3"/>
  <c r="N394" i="3"/>
  <c r="N393" i="3"/>
  <c r="N392" i="3"/>
  <c r="N391" i="3"/>
  <c r="N390" i="3"/>
  <c r="N389" i="3"/>
  <c r="N388" i="3"/>
  <c r="N386" i="3"/>
  <c r="N385" i="3"/>
  <c r="N384" i="3"/>
  <c r="N383" i="3"/>
  <c r="N382" i="3"/>
  <c r="N381" i="3"/>
  <c r="N380" i="3"/>
  <c r="O380" i="3" s="1"/>
  <c r="N379" i="3"/>
  <c r="N378" i="3"/>
  <c r="N377" i="3"/>
  <c r="N375" i="3"/>
  <c r="N374" i="3"/>
  <c r="N373" i="3"/>
  <c r="N372" i="3"/>
  <c r="N371" i="3"/>
  <c r="N370" i="3"/>
  <c r="N368" i="3"/>
  <c r="N367" i="3"/>
  <c r="N366" i="3"/>
  <c r="N365" i="3"/>
  <c r="N364" i="3"/>
  <c r="N363" i="3"/>
  <c r="N362" i="3"/>
  <c r="O362" i="3" s="1"/>
  <c r="N361" i="3"/>
  <c r="N360" i="3"/>
  <c r="N359" i="3"/>
  <c r="N358" i="3"/>
  <c r="N357" i="3"/>
  <c r="N356" i="3"/>
  <c r="N355" i="3"/>
  <c r="N354" i="3"/>
  <c r="N353" i="3"/>
  <c r="N352" i="3"/>
  <c r="N351" i="3"/>
  <c r="N350" i="3"/>
  <c r="N349" i="3"/>
  <c r="N348" i="3"/>
  <c r="N347" i="3"/>
  <c r="N346" i="3"/>
  <c r="O346" i="3" s="1"/>
  <c r="N345" i="3"/>
  <c r="N343" i="3"/>
  <c r="N342" i="3"/>
  <c r="N341" i="3"/>
  <c r="N340" i="3"/>
  <c r="N339" i="3"/>
  <c r="N338" i="3"/>
  <c r="N336" i="3"/>
  <c r="N335" i="3"/>
  <c r="N334" i="3"/>
  <c r="N333" i="3"/>
  <c r="N332" i="3"/>
  <c r="N331" i="3"/>
  <c r="N329" i="3"/>
  <c r="N328" i="3"/>
  <c r="N327" i="3"/>
  <c r="N326" i="3"/>
  <c r="N325" i="3"/>
  <c r="N323" i="3"/>
  <c r="N322" i="3"/>
  <c r="N321" i="3"/>
  <c r="N320" i="3"/>
  <c r="N319" i="3"/>
  <c r="N317" i="3"/>
  <c r="N316" i="3"/>
  <c r="N315" i="3"/>
  <c r="N314" i="3"/>
  <c r="N313" i="3"/>
  <c r="N312" i="3"/>
  <c r="N311" i="3"/>
  <c r="N310" i="3"/>
  <c r="N309" i="3"/>
  <c r="O309" i="3" s="1"/>
  <c r="N308" i="3"/>
  <c r="N306" i="3"/>
  <c r="N305" i="3"/>
  <c r="N304" i="3"/>
  <c r="N303" i="3"/>
  <c r="N302" i="3"/>
  <c r="N301" i="3"/>
  <c r="N300" i="3"/>
  <c r="N299" i="3"/>
  <c r="N298" i="3"/>
  <c r="N297" i="3"/>
  <c r="N221" i="3"/>
  <c r="N220" i="3"/>
  <c r="N219" i="3"/>
  <c r="N218" i="3"/>
  <c r="N217" i="3"/>
  <c r="N216" i="3"/>
  <c r="N215" i="3"/>
  <c r="N214" i="3"/>
  <c r="N213" i="3"/>
  <c r="N212" i="3"/>
  <c r="N211" i="3"/>
  <c r="N209" i="3"/>
  <c r="N208" i="3"/>
  <c r="N207" i="3"/>
  <c r="N206" i="3"/>
  <c r="N205" i="3"/>
  <c r="N204" i="3"/>
  <c r="N203" i="3"/>
  <c r="N202" i="3"/>
  <c r="N201" i="3"/>
  <c r="N199" i="3"/>
  <c r="N198" i="3"/>
  <c r="N197" i="3"/>
  <c r="N196" i="3"/>
  <c r="N195" i="3"/>
  <c r="N194" i="3"/>
  <c r="N193" i="3"/>
  <c r="N191" i="3"/>
  <c r="N190" i="3"/>
  <c r="N189" i="3"/>
  <c r="N188" i="3"/>
  <c r="N187" i="3"/>
  <c r="N186" i="3"/>
  <c r="N185" i="3"/>
  <c r="N184" i="3"/>
  <c r="N183" i="3"/>
  <c r="N181" i="3"/>
  <c r="N180" i="3"/>
  <c r="N179" i="3"/>
  <c r="N178" i="3"/>
  <c r="N177" i="3"/>
  <c r="N176" i="3"/>
  <c r="N175" i="3"/>
  <c r="N174" i="3"/>
  <c r="N172" i="3"/>
  <c r="N171" i="3"/>
  <c r="N170" i="3"/>
  <c r="N169" i="3"/>
  <c r="N168" i="3"/>
  <c r="N167" i="3"/>
  <c r="N166" i="3"/>
  <c r="N164" i="3"/>
  <c r="N163" i="3"/>
  <c r="N162" i="3"/>
  <c r="N161" i="3"/>
  <c r="N160" i="3"/>
  <c r="N159" i="3"/>
  <c r="N158" i="3"/>
  <c r="N157" i="3"/>
  <c r="N156" i="3"/>
  <c r="N155" i="3"/>
  <c r="N154" i="3"/>
  <c r="N152" i="3"/>
  <c r="N151" i="3"/>
  <c r="N150" i="3"/>
  <c r="N149" i="3"/>
  <c r="N148" i="3"/>
  <c r="N147" i="3"/>
  <c r="N146" i="3"/>
  <c r="O146" i="3" s="1"/>
  <c r="N145" i="3"/>
  <c r="N144" i="3"/>
  <c r="N143" i="3"/>
  <c r="N142" i="3"/>
  <c r="O142" i="3" s="1"/>
  <c r="N141" i="3"/>
  <c r="N139" i="3"/>
  <c r="N138" i="3"/>
  <c r="N137" i="3"/>
  <c r="N136" i="3"/>
  <c r="N135" i="3"/>
  <c r="N134" i="3"/>
  <c r="N133" i="3"/>
  <c r="N132" i="3"/>
  <c r="N131" i="3"/>
  <c r="N130" i="3"/>
  <c r="N129" i="3"/>
  <c r="O129" i="3" s="1"/>
  <c r="N127" i="3"/>
  <c r="N126" i="3"/>
  <c r="N125" i="3"/>
  <c r="N124" i="3"/>
  <c r="O124" i="3" s="1"/>
  <c r="N123" i="3"/>
  <c r="N122" i="3"/>
  <c r="N121" i="3"/>
  <c r="N120" i="3"/>
  <c r="N119" i="3"/>
  <c r="N118" i="3"/>
  <c r="N117" i="3"/>
  <c r="N116" i="3"/>
  <c r="N115" i="3"/>
  <c r="N114" i="3"/>
  <c r="N113" i="3"/>
  <c r="N112" i="3"/>
  <c r="O112" i="3" s="1"/>
  <c r="N111" i="3"/>
  <c r="N110" i="3"/>
  <c r="N109" i="3"/>
  <c r="N108" i="3"/>
  <c r="N107" i="3"/>
  <c r="N106" i="3"/>
  <c r="N104" i="3"/>
  <c r="N103" i="3"/>
  <c r="O103" i="3" s="1"/>
  <c r="N102" i="3"/>
  <c r="N101" i="3"/>
  <c r="N99" i="3"/>
  <c r="N98" i="3"/>
  <c r="O98" i="3" s="1"/>
  <c r="N97" i="3"/>
  <c r="N96" i="3"/>
  <c r="N95" i="3"/>
  <c r="N94" i="3"/>
  <c r="O94" i="3" s="1"/>
  <c r="N93" i="3"/>
  <c r="N92" i="3"/>
  <c r="N91" i="3"/>
  <c r="N90" i="3"/>
  <c r="N89" i="3"/>
  <c r="N88" i="3"/>
  <c r="N87" i="3"/>
  <c r="N86" i="3"/>
  <c r="N85" i="3"/>
  <c r="N84" i="3"/>
  <c r="N83" i="3"/>
  <c r="N82" i="3"/>
  <c r="O82" i="3" s="1"/>
  <c r="N81" i="3"/>
  <c r="N80" i="3"/>
  <c r="N79" i="3"/>
  <c r="N78" i="3"/>
  <c r="N77" i="3"/>
  <c r="N76" i="3"/>
  <c r="N74" i="3"/>
  <c r="N73" i="3"/>
  <c r="N71" i="3"/>
  <c r="N70" i="3"/>
  <c r="N68" i="3"/>
  <c r="N67" i="3"/>
  <c r="N65" i="3"/>
  <c r="N64" i="3"/>
  <c r="N62" i="3"/>
  <c r="N61" i="3"/>
  <c r="N60" i="3"/>
  <c r="N59" i="3"/>
  <c r="N58" i="3"/>
  <c r="N57" i="3"/>
  <c r="N56" i="3"/>
  <c r="N55" i="3"/>
  <c r="N53" i="3"/>
  <c r="N52" i="3"/>
  <c r="O52" i="3" s="1"/>
  <c r="N51" i="3"/>
  <c r="N50" i="3"/>
  <c r="N49" i="3"/>
  <c r="N48" i="3"/>
  <c r="O48" i="3" s="1"/>
  <c r="N47" i="3"/>
  <c r="N46" i="3"/>
  <c r="N44" i="3"/>
  <c r="N43" i="3"/>
  <c r="N42" i="3"/>
  <c r="N41" i="3"/>
  <c r="N40" i="3"/>
  <c r="N39" i="3"/>
  <c r="N38" i="3"/>
  <c r="N37" i="3"/>
  <c r="N35" i="3"/>
  <c r="N34" i="3"/>
  <c r="O34" i="3" s="1"/>
  <c r="N33" i="3"/>
  <c r="N32" i="3"/>
  <c r="N31" i="3"/>
  <c r="N30" i="3"/>
  <c r="N29" i="3"/>
  <c r="N28" i="3"/>
  <c r="N26" i="3"/>
  <c r="N25" i="3"/>
  <c r="N24" i="3"/>
  <c r="N23" i="3"/>
  <c r="N22" i="3"/>
  <c r="N21" i="3"/>
  <c r="N20" i="3"/>
  <c r="N19" i="3"/>
  <c r="N17" i="3"/>
  <c r="N16" i="3"/>
  <c r="N15" i="3"/>
  <c r="N14" i="3"/>
  <c r="N13" i="3"/>
  <c r="N12" i="3"/>
  <c r="N11" i="3"/>
  <c r="N10" i="3"/>
  <c r="N8" i="3"/>
  <c r="N7" i="3"/>
  <c r="N6" i="3"/>
  <c r="N5" i="3"/>
  <c r="N4" i="3"/>
  <c r="N3" i="3"/>
  <c r="N2" i="3"/>
  <c r="K2" i="3"/>
  <c r="K6760" i="3"/>
  <c r="K6759" i="3"/>
  <c r="L6759" i="3" s="1"/>
  <c r="K6758" i="3"/>
  <c r="K6757" i="3"/>
  <c r="K6756" i="3"/>
  <c r="K6754" i="3"/>
  <c r="K6753" i="3"/>
  <c r="K6752" i="3"/>
  <c r="K6751" i="3"/>
  <c r="K6750" i="3"/>
  <c r="L6750" i="3" s="1"/>
  <c r="K6748" i="3"/>
  <c r="K6747" i="3"/>
  <c r="K6746" i="3"/>
  <c r="K6744" i="3"/>
  <c r="K6743" i="3"/>
  <c r="K6742" i="3"/>
  <c r="K6740" i="3"/>
  <c r="K6739" i="3"/>
  <c r="L6739" i="3" s="1"/>
  <c r="K6738" i="3"/>
  <c r="K6737" i="3"/>
  <c r="K6736" i="3"/>
  <c r="K6734" i="3"/>
  <c r="L6734" i="3" s="1"/>
  <c r="K6733" i="3"/>
  <c r="K6732" i="3"/>
  <c r="K6731" i="3"/>
  <c r="K6730" i="3"/>
  <c r="L6730" i="3" s="1"/>
  <c r="K6728" i="3"/>
  <c r="K6727" i="3"/>
  <c r="K6726" i="3"/>
  <c r="K6725" i="3"/>
  <c r="L6725" i="3" s="1"/>
  <c r="K6724" i="3"/>
  <c r="K6723" i="3"/>
  <c r="K6722" i="3"/>
  <c r="K6720" i="3"/>
  <c r="L6720" i="3" s="1"/>
  <c r="K6719" i="3"/>
  <c r="K6718" i="3"/>
  <c r="K6717" i="3"/>
  <c r="K6716" i="3"/>
  <c r="L6716" i="3" s="1"/>
  <c r="K6715" i="3"/>
  <c r="K6714" i="3"/>
  <c r="K6713" i="3"/>
  <c r="K6712" i="3"/>
  <c r="K6710" i="3"/>
  <c r="K6709" i="3"/>
  <c r="K6708" i="3"/>
  <c r="K6707" i="3"/>
  <c r="L6707" i="3" s="1"/>
  <c r="K6706" i="3"/>
  <c r="K6705" i="3"/>
  <c r="K6704" i="3"/>
  <c r="K6703" i="3"/>
  <c r="L6703" i="3" s="1"/>
  <c r="K6701" i="3"/>
  <c r="K6700" i="3"/>
  <c r="K6699" i="3"/>
  <c r="K6698" i="3"/>
  <c r="L6698" i="3" s="1"/>
  <c r="K6697" i="3"/>
  <c r="K6696" i="3"/>
  <c r="K6695" i="3"/>
  <c r="K6694" i="3"/>
  <c r="K6693" i="3"/>
  <c r="K6692" i="3"/>
  <c r="K6690" i="3"/>
  <c r="K6689" i="3"/>
  <c r="L6689" i="3" s="1"/>
  <c r="K6688" i="3"/>
  <c r="K6687" i="3"/>
  <c r="K6686" i="3"/>
  <c r="K6685" i="3"/>
  <c r="L6685" i="3" s="1"/>
  <c r="K6683" i="3"/>
  <c r="K6682" i="3"/>
  <c r="K6681" i="3"/>
  <c r="K6680" i="3"/>
  <c r="L6680" i="3" s="1"/>
  <c r="K6679" i="3"/>
  <c r="K6678" i="3"/>
  <c r="K6677" i="3"/>
  <c r="K6676" i="3"/>
  <c r="L6676" i="3" s="1"/>
  <c r="K6675" i="3"/>
  <c r="K6674" i="3"/>
  <c r="K6673" i="3"/>
  <c r="K6671" i="3"/>
  <c r="K6670" i="3"/>
  <c r="K6669" i="3"/>
  <c r="K6668" i="3"/>
  <c r="K6667" i="3"/>
  <c r="L6667" i="3" s="1"/>
  <c r="K6666" i="3"/>
  <c r="K6665" i="3"/>
  <c r="K6664" i="3"/>
  <c r="K6662" i="3"/>
  <c r="K6661" i="3"/>
  <c r="K6660" i="3"/>
  <c r="K6659" i="3"/>
  <c r="K6658" i="3"/>
  <c r="L6658" i="3" s="1"/>
  <c r="K6656" i="3"/>
  <c r="K6655" i="3"/>
  <c r="K6654" i="3"/>
  <c r="K6653" i="3"/>
  <c r="K6651" i="3"/>
  <c r="K6650" i="3"/>
  <c r="K6649" i="3"/>
  <c r="K6648" i="3"/>
  <c r="L6648" i="3" s="1"/>
  <c r="K6647" i="3"/>
  <c r="K6646" i="3"/>
  <c r="K6645" i="3"/>
  <c r="K6644" i="3"/>
  <c r="L6644" i="3" s="1"/>
  <c r="K6642" i="3"/>
  <c r="K6641" i="3"/>
  <c r="K6640" i="3"/>
  <c r="K6639" i="3"/>
  <c r="L6639" i="3" s="1"/>
  <c r="K6637" i="3"/>
  <c r="K6636" i="3"/>
  <c r="K6635" i="3"/>
  <c r="K6634" i="3"/>
  <c r="L6634" i="3" s="1"/>
  <c r="K6633" i="3"/>
  <c r="K6632" i="3"/>
  <c r="K6631" i="3"/>
  <c r="K6630" i="3"/>
  <c r="L6630" i="3" s="1"/>
  <c r="K6629" i="3"/>
  <c r="K6627" i="3"/>
  <c r="K6626" i="3"/>
  <c r="K6624" i="3"/>
  <c r="K6623" i="3"/>
  <c r="K6622" i="3"/>
  <c r="K6621" i="3"/>
  <c r="K6620" i="3"/>
  <c r="K6619" i="3"/>
  <c r="K6618" i="3"/>
  <c r="K6616" i="3"/>
  <c r="K6615" i="3"/>
  <c r="K6613" i="3"/>
  <c r="K6612" i="3"/>
  <c r="K6610" i="3"/>
  <c r="K6609" i="3"/>
  <c r="L6609" i="3" s="1"/>
  <c r="K6608" i="3"/>
  <c r="K6607" i="3"/>
  <c r="K6606" i="3"/>
  <c r="K6605" i="3"/>
  <c r="L6605" i="3" s="1"/>
  <c r="K6604" i="3"/>
  <c r="K6603" i="3"/>
  <c r="K6601" i="3"/>
  <c r="K6600" i="3"/>
  <c r="L6600" i="3" s="1"/>
  <c r="K6598" i="3"/>
  <c r="K6597" i="3"/>
  <c r="K6596" i="3"/>
  <c r="K6594" i="3"/>
  <c r="L6594" i="3" s="1"/>
  <c r="K6593" i="3"/>
  <c r="K6592" i="3"/>
  <c r="K6590" i="3"/>
  <c r="K6589" i="3"/>
  <c r="L6589" i="3" s="1"/>
  <c r="K6587" i="3"/>
  <c r="K6586" i="3"/>
  <c r="K6584" i="3"/>
  <c r="K6583" i="3"/>
  <c r="L6583" i="3" s="1"/>
  <c r="K6582" i="3"/>
  <c r="K6580" i="3"/>
  <c r="K6579" i="3"/>
  <c r="K6578" i="3"/>
  <c r="K6576" i="3"/>
  <c r="K6575" i="3"/>
  <c r="K6574" i="3"/>
  <c r="K6573" i="3"/>
  <c r="K6570" i="3"/>
  <c r="K6569" i="3"/>
  <c r="K6568" i="3"/>
  <c r="K6567" i="3"/>
  <c r="L6567" i="3" s="1"/>
  <c r="K6565" i="3"/>
  <c r="K6564" i="3"/>
  <c r="K6563" i="3"/>
  <c r="K6562" i="3"/>
  <c r="K6560" i="3"/>
  <c r="K6559" i="3"/>
  <c r="K6558" i="3"/>
  <c r="K6557" i="3"/>
  <c r="L6557" i="3" s="1"/>
  <c r="K6555" i="3"/>
  <c r="K6554" i="3"/>
  <c r="K6553" i="3"/>
  <c r="K6552" i="3"/>
  <c r="L6552" i="3" s="1"/>
  <c r="K6550" i="3"/>
  <c r="K6549" i="3"/>
  <c r="K6548" i="3"/>
  <c r="K6547" i="3"/>
  <c r="L6547" i="3" s="1"/>
  <c r="K6539" i="3"/>
  <c r="K6538" i="3"/>
  <c r="K6537" i="3"/>
  <c r="K6536" i="3"/>
  <c r="K6535" i="3"/>
  <c r="K6534" i="3"/>
  <c r="K6533" i="3"/>
  <c r="K6532" i="3"/>
  <c r="L6532" i="3" s="1"/>
  <c r="K6530" i="3"/>
  <c r="K6529" i="3"/>
  <c r="K6528" i="3"/>
  <c r="K6527" i="3"/>
  <c r="L6527" i="3" s="1"/>
  <c r="K6526" i="3"/>
  <c r="K6525" i="3"/>
  <c r="K6524" i="3"/>
  <c r="K6523" i="3"/>
  <c r="L6523" i="3" s="1"/>
  <c r="K6522" i="3"/>
  <c r="K6521" i="3"/>
  <c r="K6520" i="3"/>
  <c r="K6519" i="3"/>
  <c r="L6519" i="3" s="1"/>
  <c r="K6517" i="3"/>
  <c r="K6516" i="3"/>
  <c r="K6515" i="3"/>
  <c r="K6514" i="3"/>
  <c r="L6514" i="3" s="1"/>
  <c r="K6513" i="3"/>
  <c r="K6512" i="3"/>
  <c r="K6511" i="3"/>
  <c r="K6510" i="3"/>
  <c r="L6510" i="3" s="1"/>
  <c r="K6509" i="3"/>
  <c r="K6508" i="3"/>
  <c r="K6507" i="3"/>
  <c r="K6506" i="3"/>
  <c r="L6506" i="3" s="1"/>
  <c r="K6504" i="3"/>
  <c r="K6503" i="3"/>
  <c r="K6502" i="3"/>
  <c r="K6501" i="3"/>
  <c r="K6500" i="3"/>
  <c r="K6499" i="3"/>
  <c r="K6498" i="3"/>
  <c r="K6497" i="3"/>
  <c r="L6497" i="3" s="1"/>
  <c r="K6495" i="3"/>
  <c r="K6494" i="3"/>
  <c r="K6493" i="3"/>
  <c r="K6492" i="3"/>
  <c r="L6492" i="3" s="1"/>
  <c r="K6491" i="3"/>
  <c r="K6490" i="3"/>
  <c r="K6489" i="3"/>
  <c r="K6488" i="3"/>
  <c r="L6488" i="3" s="1"/>
  <c r="K6487" i="3"/>
  <c r="K6486" i="3"/>
  <c r="K6485" i="3"/>
  <c r="K6484" i="3"/>
  <c r="K6482" i="3"/>
  <c r="K6481" i="3"/>
  <c r="K6480" i="3"/>
  <c r="K6479" i="3"/>
  <c r="L6479" i="3" s="1"/>
  <c r="K6478" i="3"/>
  <c r="K6477" i="3"/>
  <c r="K6476" i="3"/>
  <c r="K6475" i="3"/>
  <c r="L6475" i="3" s="1"/>
  <c r="K6474" i="3"/>
  <c r="K6473" i="3"/>
  <c r="K6472" i="3"/>
  <c r="K6471" i="3"/>
  <c r="L6471" i="3" s="1"/>
  <c r="K6469" i="3"/>
  <c r="K6468" i="3"/>
  <c r="K6467" i="3"/>
  <c r="K6466" i="3"/>
  <c r="K6465" i="3"/>
  <c r="K6464" i="3"/>
  <c r="K6462" i="3"/>
  <c r="K6461" i="3"/>
  <c r="L6461" i="3" s="1"/>
  <c r="K6460" i="3"/>
  <c r="K6459" i="3"/>
  <c r="K6458" i="3"/>
  <c r="K6457" i="3"/>
  <c r="L6457" i="3" s="1"/>
  <c r="K6455" i="3"/>
  <c r="K6454" i="3"/>
  <c r="K6453" i="3"/>
  <c r="K6452" i="3"/>
  <c r="L6452" i="3" s="1"/>
  <c r="K6451" i="3"/>
  <c r="K6450" i="3"/>
  <c r="K6448" i="3"/>
  <c r="K6447" i="3"/>
  <c r="L6447" i="3" s="1"/>
  <c r="K6446" i="3"/>
  <c r="K6445" i="3"/>
  <c r="K6444" i="3"/>
  <c r="K6443" i="3"/>
  <c r="L6443" i="3" s="1"/>
  <c r="K6441" i="3"/>
  <c r="K6440" i="3"/>
  <c r="K6439" i="3"/>
  <c r="K6438" i="3"/>
  <c r="L6438" i="3" s="1"/>
  <c r="K6437" i="3"/>
  <c r="K6436" i="3"/>
  <c r="K6435" i="3"/>
  <c r="K6434" i="3"/>
  <c r="L6434" i="3" s="1"/>
  <c r="K6433" i="3"/>
  <c r="K6432" i="3"/>
  <c r="K6431" i="3"/>
  <c r="K6430" i="3"/>
  <c r="K6429" i="3"/>
  <c r="K6428" i="3"/>
  <c r="K6426" i="3"/>
  <c r="K6425" i="3"/>
  <c r="L6425" i="3" s="1"/>
  <c r="K6424" i="3"/>
  <c r="K6423" i="3"/>
  <c r="K6422" i="3"/>
  <c r="K6421" i="3"/>
  <c r="K6420" i="3"/>
  <c r="K6419" i="3"/>
  <c r="K6418" i="3"/>
  <c r="K6417" i="3"/>
  <c r="L6417" i="3" s="1"/>
  <c r="K6415" i="3"/>
  <c r="K6414" i="3"/>
  <c r="K6413" i="3"/>
  <c r="K6412" i="3"/>
  <c r="K6411" i="3"/>
  <c r="K6410" i="3"/>
  <c r="K6409" i="3"/>
  <c r="K6408" i="3"/>
  <c r="L6408" i="3" s="1"/>
  <c r="K6407" i="3"/>
  <c r="K6406" i="3"/>
  <c r="K6405" i="3"/>
  <c r="K6404" i="3"/>
  <c r="L6404" i="3" s="1"/>
  <c r="K6403" i="3"/>
  <c r="K6402" i="3"/>
  <c r="K6401" i="3"/>
  <c r="K6400" i="3"/>
  <c r="K6399" i="3"/>
  <c r="K6398" i="3"/>
  <c r="L6398" i="3"/>
  <c r="K6397" i="3"/>
  <c r="L6397" i="3" s="1"/>
  <c r="K6396" i="3"/>
  <c r="K6395" i="3"/>
  <c r="K6394" i="3"/>
  <c r="K6393" i="3"/>
  <c r="K6392" i="3"/>
  <c r="K6391" i="3"/>
  <c r="K6390" i="3"/>
  <c r="K6389" i="3"/>
  <c r="L6389" i="3" s="1"/>
  <c r="K6387" i="3"/>
  <c r="K6386" i="3"/>
  <c r="K6385" i="3"/>
  <c r="K6384" i="3"/>
  <c r="K6383" i="3"/>
  <c r="K6382" i="3"/>
  <c r="K6381" i="3"/>
  <c r="K6380" i="3"/>
  <c r="K6379" i="3"/>
  <c r="K6378" i="3"/>
  <c r="K6377" i="3"/>
  <c r="K6376" i="3"/>
  <c r="L6376" i="3" s="1"/>
  <c r="K6375" i="3"/>
  <c r="K6374" i="3"/>
  <c r="K6373" i="3"/>
  <c r="K6372" i="3"/>
  <c r="L6372" i="3" s="1"/>
  <c r="K6371" i="3"/>
  <c r="K6370" i="3"/>
  <c r="K6369" i="3"/>
  <c r="K6368" i="3"/>
  <c r="L6368" i="3" s="1"/>
  <c r="K6367" i="3"/>
  <c r="K6366" i="3"/>
  <c r="K6365" i="3"/>
  <c r="K6364" i="3"/>
  <c r="L6364" i="3" s="1"/>
  <c r="K6363" i="3"/>
  <c r="K6362" i="3"/>
  <c r="K6361" i="3"/>
  <c r="K6360" i="3"/>
  <c r="L6360" i="3" s="1"/>
  <c r="K6359" i="3"/>
  <c r="K6357" i="3"/>
  <c r="K6356" i="3"/>
  <c r="K6355" i="3"/>
  <c r="L6355" i="3" s="1"/>
  <c r="K6354" i="3"/>
  <c r="K6353" i="3"/>
  <c r="K6352" i="3"/>
  <c r="K6351" i="3"/>
  <c r="L6351" i="3" s="1"/>
  <c r="K6350" i="3"/>
  <c r="K6349" i="3"/>
  <c r="K6348" i="3"/>
  <c r="K6347" i="3"/>
  <c r="L6347" i="3" s="1"/>
  <c r="K6346" i="3"/>
  <c r="K6345" i="3"/>
  <c r="K6344" i="3"/>
  <c r="K6343" i="3"/>
  <c r="K6342" i="3"/>
  <c r="K6341" i="3"/>
  <c r="K6340" i="3"/>
  <c r="K6339" i="3"/>
  <c r="L6339" i="3" s="1"/>
  <c r="K6338" i="3"/>
  <c r="K6337" i="3"/>
  <c r="K6336" i="3"/>
  <c r="K6335" i="3"/>
  <c r="L6335" i="3" s="1"/>
  <c r="K6334" i="3"/>
  <c r="K6333" i="3"/>
  <c r="K6332" i="3"/>
  <c r="K6331" i="3"/>
  <c r="L6331" i="3" s="1"/>
  <c r="K6330" i="3"/>
  <c r="K6329" i="3"/>
  <c r="K6328" i="3"/>
  <c r="K6326" i="3"/>
  <c r="K6325" i="3"/>
  <c r="K6324" i="3"/>
  <c r="K6323" i="3"/>
  <c r="K6322" i="3"/>
  <c r="L6322" i="3" s="1"/>
  <c r="K6321" i="3"/>
  <c r="K6319" i="3"/>
  <c r="K6318" i="3"/>
  <c r="K6317" i="3"/>
  <c r="L6317" i="3" s="1"/>
  <c r="K6316" i="3"/>
  <c r="K6315" i="3"/>
  <c r="K6313" i="3"/>
  <c r="K6312" i="3"/>
  <c r="L6312" i="3" s="1"/>
  <c r="K6311" i="3"/>
  <c r="K6310" i="3"/>
  <c r="K6309" i="3"/>
  <c r="K6308" i="3"/>
  <c r="L6308" i="3" s="1"/>
  <c r="K6307" i="3"/>
  <c r="K6306" i="3"/>
  <c r="K6305" i="3"/>
  <c r="K6304" i="3"/>
  <c r="L6304" i="3" s="1"/>
  <c r="K6302" i="3"/>
  <c r="K6301" i="3"/>
  <c r="K6300" i="3"/>
  <c r="K6299" i="3"/>
  <c r="L6299" i="3" s="1"/>
  <c r="K6298" i="3"/>
  <c r="K6297" i="3"/>
  <c r="K6296" i="3"/>
  <c r="K6295" i="3"/>
  <c r="K6294" i="3"/>
  <c r="K6293" i="3"/>
  <c r="K6292" i="3"/>
  <c r="K6291" i="3"/>
  <c r="L6291" i="3" s="1"/>
  <c r="K6290" i="3"/>
  <c r="K6289" i="3"/>
  <c r="K6287" i="3"/>
  <c r="K6286" i="3"/>
  <c r="K6285" i="3"/>
  <c r="K6284" i="3"/>
  <c r="K6283" i="3"/>
  <c r="K6281" i="3"/>
  <c r="K6280" i="3"/>
  <c r="K6279" i="3"/>
  <c r="K6278" i="3"/>
  <c r="K6277" i="3"/>
  <c r="L6277" i="3" s="1"/>
  <c r="K6276" i="3"/>
  <c r="K6275" i="3"/>
  <c r="K6273" i="3"/>
  <c r="K6272" i="3"/>
  <c r="L6272" i="3" s="1"/>
  <c r="K6271" i="3"/>
  <c r="K6270" i="3"/>
  <c r="K6269" i="3"/>
  <c r="K6268" i="3"/>
  <c r="L6268" i="3" s="1"/>
  <c r="K6267" i="3"/>
  <c r="K6266" i="3"/>
  <c r="K6265" i="3"/>
  <c r="K6263" i="3"/>
  <c r="K6262" i="3"/>
  <c r="K6261" i="3"/>
  <c r="K6260" i="3"/>
  <c r="K6259" i="3"/>
  <c r="L6259" i="3" s="1"/>
  <c r="K6258" i="3"/>
  <c r="K6257" i="3"/>
  <c r="K6256" i="3"/>
  <c r="K6255" i="3"/>
  <c r="L6255" i="3" s="1"/>
  <c r="K6253" i="3"/>
  <c r="K6252" i="3"/>
  <c r="K6251" i="3"/>
  <c r="K6250" i="3"/>
  <c r="K6249" i="3"/>
  <c r="K6248" i="3"/>
  <c r="K6247" i="3"/>
  <c r="K6246" i="3"/>
  <c r="K6245" i="3"/>
  <c r="K6244" i="3"/>
  <c r="K6243" i="3"/>
  <c r="K6241" i="3"/>
  <c r="K6240" i="3"/>
  <c r="K6239" i="3"/>
  <c r="K6238" i="3"/>
  <c r="K6237" i="3"/>
  <c r="K6236" i="3"/>
  <c r="K6235" i="3"/>
  <c r="K6234" i="3"/>
  <c r="K6233" i="3"/>
  <c r="K6232" i="3"/>
  <c r="K6231" i="3"/>
  <c r="K6229" i="3"/>
  <c r="K6228" i="3"/>
  <c r="K6227" i="3"/>
  <c r="K6226" i="3"/>
  <c r="K6225" i="3"/>
  <c r="K6224" i="3"/>
  <c r="L6224" i="3" s="1"/>
  <c r="K6223" i="3"/>
  <c r="K6222" i="3"/>
  <c r="K6220" i="3"/>
  <c r="K6219" i="3"/>
  <c r="L6219" i="3" s="1"/>
  <c r="K6218" i="3"/>
  <c r="K6217" i="3"/>
  <c r="K6216" i="3"/>
  <c r="K6215" i="3"/>
  <c r="L6215" i="3" s="1"/>
  <c r="K6214" i="3"/>
  <c r="K6213" i="3"/>
  <c r="K6212" i="3"/>
  <c r="K6210" i="3"/>
  <c r="K6209" i="3"/>
  <c r="K6208" i="3"/>
  <c r="K6207" i="3"/>
  <c r="K6206" i="3"/>
  <c r="K6205" i="3"/>
  <c r="K6203" i="3"/>
  <c r="K6202" i="3"/>
  <c r="K6201" i="3"/>
  <c r="K6200" i="3"/>
  <c r="K6199" i="3"/>
  <c r="K6198" i="3"/>
  <c r="K6197" i="3"/>
  <c r="L6197" i="3" s="1"/>
  <c r="K6195" i="3"/>
  <c r="K6194" i="3"/>
  <c r="K6193" i="3"/>
  <c r="K6192" i="3"/>
  <c r="L6192" i="3" s="1"/>
  <c r="K6191" i="3"/>
  <c r="K6190" i="3"/>
  <c r="K6189" i="3"/>
  <c r="K6188" i="3"/>
  <c r="K6187" i="3"/>
  <c r="K6186" i="3"/>
  <c r="K6185" i="3"/>
  <c r="K6184" i="3"/>
  <c r="K6183" i="3"/>
  <c r="K6182" i="3"/>
  <c r="K6181" i="3"/>
  <c r="K6180" i="3"/>
  <c r="L6180" i="3" s="1"/>
  <c r="K6179" i="3"/>
  <c r="K6178" i="3"/>
  <c r="K6177" i="3"/>
  <c r="K6176" i="3"/>
  <c r="L6176" i="3" s="1"/>
  <c r="K6175" i="3"/>
  <c r="K6174" i="3"/>
  <c r="K6173" i="3"/>
  <c r="K6172" i="3"/>
  <c r="K6171" i="3"/>
  <c r="K6170" i="3"/>
  <c r="K6168" i="3"/>
  <c r="K6167" i="3"/>
  <c r="L6167" i="3" s="1"/>
  <c r="K6166" i="3"/>
  <c r="K6165" i="3"/>
  <c r="K6164" i="3"/>
  <c r="K6163" i="3"/>
  <c r="K6162" i="3"/>
  <c r="K6161" i="3"/>
  <c r="K6160" i="3"/>
  <c r="K6159" i="3"/>
  <c r="L6159" i="3" s="1"/>
  <c r="K6157" i="3"/>
  <c r="K6156" i="3"/>
  <c r="K6155" i="3"/>
  <c r="K6154" i="3"/>
  <c r="K6153" i="3"/>
  <c r="K6152" i="3"/>
  <c r="K6151" i="3"/>
  <c r="K6150" i="3"/>
  <c r="L6150" i="3" s="1"/>
  <c r="K6149" i="3"/>
  <c r="K6148" i="3"/>
  <c r="K6147" i="3"/>
  <c r="K6146" i="3"/>
  <c r="K6145" i="3"/>
  <c r="K6144" i="3"/>
  <c r="K6143" i="3"/>
  <c r="K6142" i="3"/>
  <c r="L6142" i="3" s="1"/>
  <c r="K6141" i="3"/>
  <c r="K6140" i="3"/>
  <c r="K6139" i="3"/>
  <c r="K6138" i="3"/>
  <c r="K6137" i="3"/>
  <c r="K6136" i="3"/>
  <c r="K6135" i="3"/>
  <c r="K6134" i="3"/>
  <c r="L6134" i="3" s="1"/>
  <c r="K6133" i="3"/>
  <c r="K6132" i="3"/>
  <c r="K6130" i="3"/>
  <c r="K6129" i="3"/>
  <c r="K6128" i="3"/>
  <c r="K6127" i="3"/>
  <c r="K6126" i="3"/>
  <c r="K6125" i="3"/>
  <c r="L6125" i="3" s="1"/>
  <c r="K6124" i="3"/>
  <c r="K6123" i="3"/>
  <c r="K6121" i="3"/>
  <c r="K6120" i="3"/>
  <c r="K6118" i="3"/>
  <c r="K6117" i="3"/>
  <c r="K6116" i="3"/>
  <c r="K6115" i="3"/>
  <c r="L6115" i="3" s="1"/>
  <c r="K6113" i="3"/>
  <c r="K6112" i="3"/>
  <c r="K6111" i="3"/>
  <c r="K6110" i="3"/>
  <c r="K6109" i="3"/>
  <c r="K6108" i="3"/>
  <c r="K6107" i="3"/>
  <c r="K6106" i="3"/>
  <c r="K6105" i="3"/>
  <c r="K6104" i="3"/>
  <c r="K6103" i="3"/>
  <c r="K6102" i="3"/>
  <c r="K6101" i="3"/>
  <c r="K6100" i="3"/>
  <c r="K6099" i="3"/>
  <c r="K6098" i="3"/>
  <c r="L6098" i="3" s="1"/>
  <c r="K6097" i="3"/>
  <c r="K6096" i="3"/>
  <c r="K6095" i="3"/>
  <c r="K6094" i="3"/>
  <c r="L6094" i="3" s="1"/>
  <c r="K6093" i="3"/>
  <c r="K6092" i="3"/>
  <c r="K6091" i="3"/>
  <c r="K6089" i="3"/>
  <c r="K6088" i="3"/>
  <c r="K6087" i="3"/>
  <c r="K6086" i="3"/>
  <c r="K6085" i="3"/>
  <c r="K6084" i="3"/>
  <c r="K6083" i="3"/>
  <c r="K6082" i="3"/>
  <c r="K6081" i="3"/>
  <c r="L6081" i="3" s="1"/>
  <c r="K6080" i="3"/>
  <c r="K6078" i="3"/>
  <c r="K6077" i="3"/>
  <c r="K6076" i="3"/>
  <c r="K6075" i="3"/>
  <c r="K6074" i="3"/>
  <c r="K6073" i="3"/>
  <c r="K6072" i="3"/>
  <c r="L6072" i="3" s="1"/>
  <c r="K6071" i="3"/>
  <c r="K6070" i="3"/>
  <c r="K6069" i="3"/>
  <c r="K6067" i="3"/>
  <c r="K6066" i="3"/>
  <c r="K6065" i="3"/>
  <c r="K6064" i="3"/>
  <c r="K6063" i="3"/>
  <c r="L6063" i="3" s="1"/>
  <c r="K6062" i="3"/>
  <c r="K6061" i="3"/>
  <c r="K6060" i="3"/>
  <c r="K6059" i="3"/>
  <c r="L6059" i="3" s="1"/>
  <c r="K6058" i="3"/>
  <c r="K6057" i="3"/>
  <c r="K6056" i="3"/>
  <c r="K6055" i="3"/>
  <c r="K6054" i="3"/>
  <c r="K6053" i="3"/>
  <c r="K6052" i="3"/>
  <c r="K6051" i="3"/>
  <c r="L6051" i="3" s="1"/>
  <c r="K6050" i="3"/>
  <c r="K6049" i="3"/>
  <c r="K6047" i="3"/>
  <c r="K6046" i="3"/>
  <c r="K6045" i="3"/>
  <c r="K6044" i="3"/>
  <c r="K6043" i="3"/>
  <c r="K6041" i="3"/>
  <c r="K6040" i="3"/>
  <c r="K6039" i="3"/>
  <c r="K6038" i="3"/>
  <c r="K6037" i="3"/>
  <c r="L6037" i="3" s="1"/>
  <c r="K6036" i="3"/>
  <c r="K6035" i="3"/>
  <c r="K6033" i="3"/>
  <c r="K6032" i="3"/>
  <c r="K6031" i="3"/>
  <c r="K6029" i="3"/>
  <c r="K6028" i="3"/>
  <c r="K6027" i="3"/>
  <c r="K6026" i="3"/>
  <c r="K6025" i="3"/>
  <c r="K6024" i="3"/>
  <c r="K6023" i="3"/>
  <c r="K6022" i="3"/>
  <c r="K6021" i="3"/>
  <c r="K6020" i="3"/>
  <c r="K6019" i="3"/>
  <c r="L6019" i="3" s="1"/>
  <c r="K6018" i="3"/>
  <c r="K6017" i="3"/>
  <c r="K6016" i="3"/>
  <c r="K6015" i="3"/>
  <c r="L6015" i="3" s="1"/>
  <c r="K6014" i="3"/>
  <c r="K6013" i="3"/>
  <c r="K6012" i="3"/>
  <c r="K6011" i="3"/>
  <c r="K6010" i="3"/>
  <c r="K6009" i="3"/>
  <c r="K6007" i="3"/>
  <c r="K6006" i="3"/>
  <c r="K6005" i="3"/>
  <c r="K6004" i="3"/>
  <c r="K6003" i="3"/>
  <c r="K6002" i="3"/>
  <c r="K6001" i="3"/>
  <c r="K6000" i="3"/>
  <c r="K5999" i="3"/>
  <c r="K5998" i="3"/>
  <c r="L5998" i="3" s="1"/>
  <c r="K5997" i="3"/>
  <c r="K5996" i="3"/>
  <c r="K5995" i="3"/>
  <c r="K5994" i="3"/>
  <c r="L5994" i="3" s="1"/>
  <c r="K5993" i="3"/>
  <c r="K5992" i="3"/>
  <c r="K5991" i="3"/>
  <c r="K5990" i="3"/>
  <c r="K5989" i="3"/>
  <c r="K5988" i="3"/>
  <c r="K5986" i="3"/>
  <c r="K5985" i="3"/>
  <c r="K5984" i="3"/>
  <c r="K5983" i="3"/>
  <c r="K5982" i="3"/>
  <c r="K5981" i="3"/>
  <c r="L5981" i="3" s="1"/>
  <c r="K5980" i="3"/>
  <c r="K5979" i="3"/>
  <c r="K5978" i="3"/>
  <c r="K5977" i="3"/>
  <c r="K5976" i="3"/>
  <c r="K5974" i="3"/>
  <c r="K5973" i="3"/>
  <c r="K5972" i="3"/>
  <c r="L5972" i="3" s="1"/>
  <c r="K5971" i="3"/>
  <c r="K5970" i="3"/>
  <c r="K5969" i="3"/>
  <c r="K5968" i="3"/>
  <c r="K5967" i="3"/>
  <c r="K5966" i="3"/>
  <c r="K5965" i="3"/>
  <c r="K5964" i="3"/>
  <c r="L5964" i="3" s="1"/>
  <c r="K5963" i="3"/>
  <c r="K5961" i="3"/>
  <c r="K5960" i="3"/>
  <c r="K5959" i="3"/>
  <c r="K5958" i="3"/>
  <c r="K5957" i="3"/>
  <c r="L5957" i="3"/>
  <c r="K5956" i="3"/>
  <c r="L5956" i="3" s="1"/>
  <c r="K5955" i="3"/>
  <c r="K5954" i="3"/>
  <c r="K5953" i="3"/>
  <c r="L5953" i="3"/>
  <c r="K5952" i="3"/>
  <c r="K5951" i="3"/>
  <c r="K5950" i="3"/>
  <c r="K5949" i="3"/>
  <c r="L5949" i="3" s="1"/>
  <c r="K5948" i="3"/>
  <c r="K5946" i="3"/>
  <c r="K5945" i="3"/>
  <c r="K5944" i="3"/>
  <c r="L5944" i="3" s="1"/>
  <c r="K5943" i="3"/>
  <c r="K5942" i="3"/>
  <c r="K5941" i="3"/>
  <c r="K5940" i="3"/>
  <c r="K5939" i="3"/>
  <c r="K5938" i="3"/>
  <c r="K5937" i="3"/>
  <c r="K5936" i="3"/>
  <c r="L5936" i="3" s="1"/>
  <c r="K5935" i="3"/>
  <c r="K5934" i="3"/>
  <c r="K5933" i="3"/>
  <c r="K5931" i="3"/>
  <c r="L5931" i="3" s="1"/>
  <c r="K5930" i="3"/>
  <c r="K5929" i="3"/>
  <c r="K5928" i="3"/>
  <c r="K5927" i="3"/>
  <c r="L5927" i="3" s="1"/>
  <c r="K5926" i="3"/>
  <c r="K5925" i="3"/>
  <c r="K5924" i="3"/>
  <c r="K5923" i="3"/>
  <c r="L5923" i="3" s="1"/>
  <c r="K5921" i="3"/>
  <c r="K5920" i="3"/>
  <c r="K5919" i="3"/>
  <c r="K5918" i="3"/>
  <c r="L5918" i="3" s="1"/>
  <c r="K5917" i="3"/>
  <c r="K5916" i="3"/>
  <c r="K5915" i="3"/>
  <c r="K5914" i="3"/>
  <c r="L5914" i="3" s="1"/>
  <c r="K5913" i="3"/>
  <c r="K5911" i="3"/>
  <c r="K5910" i="3"/>
  <c r="K5909" i="3"/>
  <c r="L5909" i="3" s="1"/>
  <c r="K5908" i="3"/>
  <c r="K5907" i="3"/>
  <c r="K5906" i="3"/>
  <c r="K5905" i="3"/>
  <c r="K5903" i="3"/>
  <c r="K5902" i="3"/>
  <c r="K5901" i="3"/>
  <c r="K5900" i="3"/>
  <c r="L5900" i="3" s="1"/>
  <c r="K5899" i="3"/>
  <c r="K5898" i="3"/>
  <c r="K5897" i="3"/>
  <c r="K5895" i="3"/>
  <c r="K5894" i="3"/>
  <c r="K5893" i="3"/>
  <c r="K5892" i="3"/>
  <c r="K5891" i="3"/>
  <c r="L5891" i="3" s="1"/>
  <c r="K5890" i="3"/>
  <c r="K5889" i="3"/>
  <c r="K5887" i="3"/>
  <c r="K5886" i="3"/>
  <c r="L5886" i="3" s="1"/>
  <c r="K5885" i="3"/>
  <c r="K5884" i="3"/>
  <c r="K5883" i="3"/>
  <c r="K5882" i="3"/>
  <c r="L5882" i="3" s="1"/>
  <c r="K5881" i="3"/>
  <c r="K5880" i="3"/>
  <c r="K5879" i="3"/>
  <c r="K5878" i="3"/>
  <c r="L5878" i="3" s="1"/>
  <c r="K5877" i="3"/>
  <c r="K5876" i="3"/>
  <c r="K5874" i="3"/>
  <c r="K5873" i="3"/>
  <c r="K5872" i="3"/>
  <c r="K5871" i="3"/>
  <c r="K5870" i="3"/>
  <c r="K5869" i="3"/>
  <c r="K5868" i="3"/>
  <c r="K5867" i="3"/>
  <c r="K5866" i="3"/>
  <c r="K5865" i="3"/>
  <c r="L5865" i="3" s="1"/>
  <c r="K5864" i="3"/>
  <c r="K5863" i="3"/>
  <c r="K5861" i="3"/>
  <c r="K5860" i="3"/>
  <c r="L5860" i="3" s="1"/>
  <c r="K5859" i="3"/>
  <c r="K5858" i="3"/>
  <c r="K5857" i="3"/>
  <c r="K5856" i="3"/>
  <c r="L5856" i="3" s="1"/>
  <c r="K5855" i="3"/>
  <c r="K5854" i="3"/>
  <c r="K5853" i="3"/>
  <c r="K5852" i="3"/>
  <c r="K5851" i="3"/>
  <c r="K5850" i="3"/>
  <c r="K5848" i="3"/>
  <c r="K5847" i="3"/>
  <c r="L5847" i="3" s="1"/>
  <c r="K5846" i="3"/>
  <c r="K5845" i="3"/>
  <c r="K5843" i="3"/>
  <c r="K5842" i="3"/>
  <c r="K5841" i="3"/>
  <c r="K5840" i="3"/>
  <c r="K5839" i="3"/>
  <c r="K5837" i="3"/>
  <c r="L5837" i="3" s="1"/>
  <c r="K5836" i="3"/>
  <c r="K5835" i="3"/>
  <c r="K5834" i="3"/>
  <c r="K5833" i="3"/>
  <c r="L5833" i="3" s="1"/>
  <c r="K5832" i="3"/>
  <c r="K5831" i="3"/>
  <c r="K5830" i="3"/>
  <c r="K5829" i="3"/>
  <c r="L5829" i="3" s="1"/>
  <c r="K5828" i="3"/>
  <c r="K5827" i="3"/>
  <c r="K5826" i="3"/>
  <c r="K5825" i="3"/>
  <c r="K5824" i="3"/>
  <c r="K5822" i="3"/>
  <c r="K5821" i="3"/>
  <c r="K5820" i="3"/>
  <c r="K5819" i="3"/>
  <c r="K5818" i="3"/>
  <c r="K5817" i="3"/>
  <c r="K5816" i="3"/>
  <c r="L5816" i="3" s="1"/>
  <c r="K5815" i="3"/>
  <c r="K5814" i="3"/>
  <c r="K5813" i="3"/>
  <c r="K5812" i="3"/>
  <c r="L5812" i="3" s="1"/>
  <c r="K5811" i="3"/>
  <c r="K5810" i="3"/>
  <c r="K5809" i="3"/>
  <c r="K5808" i="3"/>
  <c r="K5806" i="3"/>
  <c r="K5805" i="3"/>
  <c r="K5804" i="3"/>
  <c r="K5803" i="3"/>
  <c r="K5801" i="3"/>
  <c r="K5800" i="3"/>
  <c r="K5799" i="3"/>
  <c r="K5798" i="3"/>
  <c r="K5796" i="3"/>
  <c r="K5795" i="3"/>
  <c r="K5794" i="3"/>
  <c r="K5793" i="3"/>
  <c r="K5792" i="3"/>
  <c r="K5791" i="3"/>
  <c r="K5789" i="3"/>
  <c r="K5788" i="3"/>
  <c r="K5787" i="3"/>
  <c r="K5786" i="3"/>
  <c r="K5785" i="3"/>
  <c r="K5784" i="3"/>
  <c r="L5784" i="3" s="1"/>
  <c r="K5782" i="3"/>
  <c r="K5781" i="3"/>
  <c r="K5780" i="3"/>
  <c r="K5779" i="3"/>
  <c r="L5779" i="3" s="1"/>
  <c r="K5778" i="3"/>
  <c r="K5777" i="3"/>
  <c r="K5776" i="3"/>
  <c r="K5775" i="3"/>
  <c r="L5775" i="3" s="1"/>
  <c r="K5774" i="3"/>
  <c r="K5773" i="3"/>
  <c r="K5772" i="3"/>
  <c r="K5771" i="3"/>
  <c r="L5771" i="3" s="1"/>
  <c r="K5770" i="3"/>
  <c r="K5768" i="3"/>
  <c r="K5767" i="3"/>
  <c r="K5766" i="3"/>
  <c r="L5766" i="3" s="1"/>
  <c r="K5765" i="3"/>
  <c r="K5764" i="3"/>
  <c r="K5763" i="3"/>
  <c r="K5762" i="3"/>
  <c r="L5762" i="3" s="1"/>
  <c r="K5761" i="3"/>
  <c r="K5760" i="3"/>
  <c r="K5759" i="3"/>
  <c r="K5758" i="3"/>
  <c r="L5758" i="3" s="1"/>
  <c r="K5757" i="3"/>
  <c r="K5756" i="3"/>
  <c r="K5754" i="3"/>
  <c r="K5753" i="3"/>
  <c r="K5752" i="3"/>
  <c r="K5751" i="3"/>
  <c r="K5750" i="3"/>
  <c r="K5749" i="3"/>
  <c r="K5748" i="3"/>
  <c r="K5746" i="3"/>
  <c r="K5745" i="3"/>
  <c r="K5744" i="3"/>
  <c r="L5744" i="3" s="1"/>
  <c r="K5743" i="3"/>
  <c r="K5742" i="3"/>
  <c r="K5741" i="3"/>
  <c r="K5740" i="3"/>
  <c r="K5738" i="3"/>
  <c r="K5737" i="3"/>
  <c r="K5736" i="3"/>
  <c r="K5735" i="3"/>
  <c r="K5734" i="3"/>
  <c r="K5733" i="3"/>
  <c r="K5731" i="3"/>
  <c r="K5730" i="3"/>
  <c r="K5729" i="3"/>
  <c r="K5728" i="3"/>
  <c r="K5727" i="3"/>
  <c r="K5726" i="3"/>
  <c r="K5724" i="3"/>
  <c r="K5723" i="3"/>
  <c r="K5722" i="3"/>
  <c r="K5721" i="3"/>
  <c r="L5721" i="3" s="1"/>
  <c r="K5720" i="3"/>
  <c r="K5718" i="3"/>
  <c r="K5717" i="3"/>
  <c r="K5716" i="3"/>
  <c r="L5716" i="3" s="1"/>
  <c r="K5715" i="3"/>
  <c r="K5714" i="3"/>
  <c r="K5712" i="3"/>
  <c r="K5711" i="3"/>
  <c r="L5711" i="3" s="1"/>
  <c r="K5710" i="3"/>
  <c r="K5709" i="3"/>
  <c r="K5708" i="3"/>
  <c r="K5707" i="3"/>
  <c r="K5705" i="3"/>
  <c r="K5704" i="3"/>
  <c r="K5703" i="3"/>
  <c r="K5702" i="3"/>
  <c r="L5702" i="3" s="1"/>
  <c r="K5701" i="3"/>
  <c r="K5700" i="3"/>
  <c r="K5699" i="3"/>
  <c r="K5698" i="3"/>
  <c r="L5698" i="3" s="1"/>
  <c r="K5696" i="3"/>
  <c r="K5695" i="3"/>
  <c r="K5694" i="3"/>
  <c r="K5693" i="3"/>
  <c r="L5693" i="3" s="1"/>
  <c r="K5692" i="3"/>
  <c r="K5691" i="3"/>
  <c r="K5689" i="3"/>
  <c r="K5688" i="3"/>
  <c r="L5688" i="3" s="1"/>
  <c r="K5687" i="3"/>
  <c r="K5686" i="3"/>
  <c r="K5685" i="3"/>
  <c r="K5683" i="3"/>
  <c r="L5683" i="3" s="1"/>
  <c r="K5682" i="3"/>
  <c r="K5681" i="3"/>
  <c r="K5680" i="3"/>
  <c r="K5679" i="3"/>
  <c r="L5679" i="3" s="1"/>
  <c r="K5678" i="3"/>
  <c r="K5676" i="3"/>
  <c r="K5675" i="3"/>
  <c r="K5674" i="3"/>
  <c r="L5674" i="3" s="1"/>
  <c r="K5673" i="3"/>
  <c r="K5672" i="3"/>
  <c r="K5671" i="3"/>
  <c r="K5670" i="3"/>
  <c r="L5670" i="3" s="1"/>
  <c r="K5669" i="3"/>
  <c r="K5668" i="3"/>
  <c r="K5667" i="3"/>
  <c r="K5666" i="3"/>
  <c r="L5666" i="3" s="1"/>
  <c r="K5665" i="3"/>
  <c r="K5664" i="3"/>
  <c r="K5663" i="3"/>
  <c r="K5662" i="3"/>
  <c r="L5662" i="3" s="1"/>
  <c r="K5661" i="3"/>
  <c r="K5660" i="3"/>
  <c r="K5659" i="3"/>
  <c r="K5658" i="3"/>
  <c r="L5658" i="3" s="1"/>
  <c r="K5657" i="3"/>
  <c r="K5656" i="3"/>
  <c r="K5655" i="3"/>
  <c r="K5654" i="3"/>
  <c r="K5652" i="3"/>
  <c r="K5651" i="3"/>
  <c r="K5650" i="3"/>
  <c r="K5649" i="3"/>
  <c r="L5649" i="3" s="1"/>
  <c r="K5648" i="3"/>
  <c r="K5647" i="3"/>
  <c r="K5646" i="3"/>
  <c r="K5645" i="3"/>
  <c r="L5645" i="3" s="1"/>
  <c r="K5644" i="3"/>
  <c r="K5643" i="3"/>
  <c r="K5642" i="3"/>
  <c r="K5641" i="3"/>
  <c r="L5641" i="3" s="1"/>
  <c r="K5640" i="3"/>
  <c r="K5639" i="3"/>
  <c r="K5638" i="3"/>
  <c r="K5637" i="3"/>
  <c r="K5636" i="3"/>
  <c r="K5635" i="3"/>
  <c r="K5634" i="3"/>
  <c r="K5633" i="3"/>
  <c r="L5633" i="3" s="1"/>
  <c r="K5632" i="3"/>
  <c r="K5631" i="3"/>
  <c r="K5629" i="3"/>
  <c r="K5628" i="3"/>
  <c r="L5628" i="3" s="1"/>
  <c r="K5627" i="3"/>
  <c r="K5626" i="3"/>
  <c r="K5625" i="3"/>
  <c r="K5624" i="3"/>
  <c r="L5624" i="3" s="1"/>
  <c r="K5623" i="3"/>
  <c r="K5622" i="3"/>
  <c r="K5621" i="3"/>
  <c r="K5620" i="3"/>
  <c r="L5620" i="3" s="1"/>
  <c r="K5619" i="3"/>
  <c r="K5618" i="3"/>
  <c r="K5616" i="3"/>
  <c r="K5615" i="3"/>
  <c r="L5615" i="3" s="1"/>
  <c r="K5614" i="3"/>
  <c r="K5613" i="3"/>
  <c r="K5612" i="3"/>
  <c r="K5611" i="3"/>
  <c r="L5611" i="3" s="1"/>
  <c r="K5610" i="3"/>
  <c r="K5609" i="3"/>
  <c r="K5608" i="3"/>
  <c r="K5607" i="3"/>
  <c r="L5607" i="3" s="1"/>
  <c r="K5606" i="3"/>
  <c r="K5605" i="3"/>
  <c r="K5603" i="3"/>
  <c r="K5602" i="3"/>
  <c r="L5602" i="3" s="1"/>
  <c r="K5601" i="3"/>
  <c r="K5600" i="3"/>
  <c r="K5599" i="3"/>
  <c r="K5597" i="3"/>
  <c r="K5596" i="3"/>
  <c r="K5594" i="3"/>
  <c r="K5593" i="3"/>
  <c r="K5592" i="3"/>
  <c r="L5592" i="3" s="1"/>
  <c r="K5591" i="3"/>
  <c r="K5590" i="3"/>
  <c r="K5588" i="3"/>
  <c r="K5587" i="3"/>
  <c r="L5587" i="3" s="1"/>
  <c r="K5586" i="3"/>
  <c r="K5585" i="3"/>
  <c r="K5584" i="3"/>
  <c r="K5583" i="3"/>
  <c r="L5583" i="3" s="1"/>
  <c r="K5581" i="3"/>
  <c r="K5580" i="3"/>
  <c r="K5579" i="3"/>
  <c r="K5578" i="3"/>
  <c r="K5577" i="3"/>
  <c r="K5576" i="3"/>
  <c r="K5575" i="3"/>
  <c r="K5574" i="3"/>
  <c r="K5572" i="3"/>
  <c r="K5571" i="3"/>
  <c r="K5570" i="3"/>
  <c r="K5569" i="3"/>
  <c r="L5569" i="3" s="1"/>
  <c r="K5568" i="3"/>
  <c r="K5567" i="3"/>
  <c r="K5566" i="3"/>
  <c r="K5564" i="3"/>
  <c r="L5564" i="3" s="1"/>
  <c r="K5563" i="3"/>
  <c r="K5562" i="3"/>
  <c r="K5561" i="3"/>
  <c r="K5560" i="3"/>
  <c r="L5560" i="3" s="1"/>
  <c r="K5559" i="3"/>
  <c r="K5558" i="3"/>
  <c r="K5557" i="3"/>
  <c r="K5556" i="3"/>
  <c r="L5556" i="3" s="1"/>
  <c r="K5555" i="3"/>
  <c r="K5554" i="3"/>
  <c r="K5553" i="3"/>
  <c r="K5552" i="3"/>
  <c r="L5552" i="3" s="1"/>
  <c r="K5551" i="3"/>
  <c r="K5549" i="3"/>
  <c r="K5548" i="3"/>
  <c r="K5547" i="3"/>
  <c r="L5547" i="3" s="1"/>
  <c r="K5546" i="3"/>
  <c r="K5545" i="3"/>
  <c r="K5543" i="3"/>
  <c r="K5541" i="3"/>
  <c r="K5540" i="3"/>
  <c r="K5539" i="3"/>
  <c r="K5538" i="3"/>
  <c r="K5537" i="3"/>
  <c r="L5537" i="3" s="1"/>
  <c r="K5535" i="3"/>
  <c r="K5534" i="3"/>
  <c r="K5533" i="3"/>
  <c r="K5531" i="3"/>
  <c r="K5530" i="3"/>
  <c r="K5528" i="3"/>
  <c r="K5527" i="3"/>
  <c r="K5526" i="3"/>
  <c r="L5526" i="3" s="1"/>
  <c r="K5525" i="3"/>
  <c r="K5523" i="3"/>
  <c r="K5522" i="3"/>
  <c r="K5521" i="3"/>
  <c r="K5519" i="3"/>
  <c r="K5518" i="3"/>
  <c r="K5516" i="3"/>
  <c r="K5515" i="3"/>
  <c r="L5515" i="3" s="1"/>
  <c r="K5513" i="3"/>
  <c r="K5512" i="3"/>
  <c r="K5511" i="3"/>
  <c r="K5510" i="3"/>
  <c r="L5510" i="3" s="1"/>
  <c r="K5508" i="3"/>
  <c r="K5507" i="3"/>
  <c r="K5505" i="3"/>
  <c r="K5503" i="3"/>
  <c r="K5502" i="3"/>
  <c r="K5501" i="3"/>
  <c r="K5500" i="3"/>
  <c r="K5498" i="3"/>
  <c r="L5498" i="3" s="1"/>
  <c r="K5497" i="3"/>
  <c r="K5496" i="3"/>
  <c r="K5495" i="3"/>
  <c r="K5494" i="3"/>
  <c r="L5494" i="3" s="1"/>
  <c r="K5493" i="3"/>
  <c r="K5492" i="3"/>
  <c r="K5490" i="3"/>
  <c r="K5489" i="3"/>
  <c r="L5489" i="3" s="1"/>
  <c r="K5488" i="3"/>
  <c r="K5487" i="3"/>
  <c r="K5485" i="3"/>
  <c r="K5484" i="3"/>
  <c r="K5483" i="3"/>
  <c r="K5482" i="3"/>
  <c r="K5480" i="3"/>
  <c r="K5479" i="3"/>
  <c r="K5478" i="3"/>
  <c r="K5477" i="3"/>
  <c r="K5476" i="3"/>
  <c r="K5475" i="3"/>
  <c r="K5473" i="3"/>
  <c r="K5472" i="3"/>
  <c r="K5471" i="3"/>
  <c r="K5470" i="3"/>
  <c r="K5468" i="3"/>
  <c r="K5467" i="3"/>
  <c r="K5466" i="3"/>
  <c r="K5465" i="3"/>
  <c r="L5465" i="3" s="1"/>
  <c r="K5464" i="3"/>
  <c r="K5463" i="3"/>
  <c r="K5462" i="3"/>
  <c r="K5461" i="3"/>
  <c r="K5460" i="3"/>
  <c r="K5459" i="3"/>
  <c r="K5458" i="3"/>
  <c r="K5457" i="3"/>
  <c r="K5456" i="3"/>
  <c r="K5455" i="3"/>
  <c r="K5454" i="3"/>
  <c r="K5453" i="3"/>
  <c r="L5453" i="3" s="1"/>
  <c r="K5451" i="3"/>
  <c r="K5450" i="3"/>
  <c r="K5449" i="3"/>
  <c r="K5448" i="3"/>
  <c r="L5448" i="3" s="1"/>
  <c r="K5447" i="3"/>
  <c r="K5446" i="3"/>
  <c r="K5445" i="3"/>
  <c r="K5444" i="3"/>
  <c r="L5444" i="3" s="1"/>
  <c r="K5443" i="3"/>
  <c r="K5442" i="3"/>
  <c r="K5441" i="3"/>
  <c r="K5440" i="3"/>
  <c r="K5439" i="3"/>
  <c r="K5438" i="3"/>
  <c r="K5437" i="3"/>
  <c r="K5436" i="3"/>
  <c r="K5435" i="3"/>
  <c r="K5433" i="3"/>
  <c r="K5432" i="3"/>
  <c r="K5431" i="3"/>
  <c r="L5431" i="3" s="1"/>
  <c r="K5430" i="3"/>
  <c r="K5429" i="3"/>
  <c r="K5428" i="3"/>
  <c r="K5426" i="3"/>
  <c r="L5426" i="3" s="1"/>
  <c r="K5425" i="3"/>
  <c r="K5424" i="3"/>
  <c r="K5423" i="3"/>
  <c r="K5422" i="3"/>
  <c r="L5422" i="3" s="1"/>
  <c r="K5421" i="3"/>
  <c r="K5419" i="3"/>
  <c r="K5418" i="3"/>
  <c r="K5417" i="3"/>
  <c r="K5415" i="3"/>
  <c r="K5414" i="3"/>
  <c r="K5413" i="3"/>
  <c r="K5411" i="3"/>
  <c r="L5411" i="3" s="1"/>
  <c r="K5410" i="3"/>
  <c r="K5409" i="3"/>
  <c r="K5408" i="3"/>
  <c r="K5406" i="3"/>
  <c r="K5405" i="3"/>
  <c r="K5404" i="3"/>
  <c r="K5403" i="3"/>
  <c r="K5401" i="3"/>
  <c r="L5401" i="3" s="1"/>
  <c r="K5400" i="3"/>
  <c r="K5399" i="3"/>
  <c r="K5398" i="3"/>
  <c r="K5396" i="3"/>
  <c r="K5395" i="3"/>
  <c r="K5394" i="3"/>
  <c r="K5393" i="3"/>
  <c r="K5391" i="3"/>
  <c r="L5391" i="3" s="1"/>
  <c r="K5390" i="3"/>
  <c r="K5389" i="3"/>
  <c r="K5388" i="3"/>
  <c r="K5387" i="3"/>
  <c r="L5387" i="3" s="1"/>
  <c r="K5386" i="3"/>
  <c r="K5385" i="3"/>
  <c r="K5384" i="3"/>
  <c r="K5382" i="3"/>
  <c r="K5381" i="3"/>
  <c r="K5380" i="3"/>
  <c r="K5379" i="3"/>
  <c r="K5378" i="3"/>
  <c r="K5377" i="3"/>
  <c r="K5376" i="3"/>
  <c r="K5375" i="3"/>
  <c r="K5374" i="3"/>
  <c r="L5374" i="3" s="1"/>
  <c r="K5372" i="3"/>
  <c r="K5371" i="3"/>
  <c r="K5370" i="3"/>
  <c r="K5369" i="3"/>
  <c r="K5368" i="3"/>
  <c r="K5366" i="3"/>
  <c r="K5365" i="3"/>
  <c r="K5364" i="3"/>
  <c r="L5364" i="3" s="1"/>
  <c r="K5362" i="3"/>
  <c r="K5361" i="3"/>
  <c r="K5359" i="3"/>
  <c r="K5358" i="3"/>
  <c r="L5358" i="3" s="1"/>
  <c r="K5357" i="3"/>
  <c r="K5356" i="3"/>
  <c r="K5354" i="3"/>
  <c r="K5353" i="3"/>
  <c r="K5352" i="3"/>
  <c r="K5351" i="3"/>
  <c r="K5350" i="3"/>
  <c r="K5348" i="3"/>
  <c r="K5347" i="3"/>
  <c r="K5346" i="3"/>
  <c r="K5344" i="3"/>
  <c r="K5343" i="3"/>
  <c r="K5342" i="3"/>
  <c r="K5341" i="3"/>
  <c r="K5340" i="3"/>
  <c r="K5339" i="3"/>
  <c r="K5338" i="3"/>
  <c r="K5336" i="3"/>
  <c r="K5335" i="3"/>
  <c r="K5334" i="3"/>
  <c r="L5334" i="3" s="1"/>
  <c r="K5333" i="3"/>
  <c r="K5332" i="3"/>
  <c r="K5331" i="3"/>
  <c r="K5330" i="3"/>
  <c r="L5330" i="3" s="1"/>
  <c r="K5329" i="3"/>
  <c r="K5328" i="3"/>
  <c r="K5327" i="3"/>
  <c r="K5326" i="3"/>
  <c r="L5326" i="3" s="1"/>
  <c r="K5325" i="3"/>
  <c r="K5324" i="3"/>
  <c r="K5322" i="3"/>
  <c r="K5321" i="3"/>
  <c r="K5320" i="3"/>
  <c r="K5319" i="3"/>
  <c r="K5318" i="3"/>
  <c r="K5317" i="3"/>
  <c r="L5317" i="3" s="1"/>
  <c r="K5316" i="3"/>
  <c r="K5315" i="3"/>
  <c r="K5314" i="3"/>
  <c r="K5313" i="3"/>
  <c r="K5312" i="3"/>
  <c r="K5311" i="3"/>
  <c r="K5310" i="3"/>
  <c r="K5309" i="3"/>
  <c r="L5309" i="3" s="1"/>
  <c r="K5307" i="3"/>
  <c r="K5306" i="3"/>
  <c r="K5305" i="3"/>
  <c r="K5304" i="3"/>
  <c r="L5304" i="3" s="1"/>
  <c r="K5303" i="3"/>
  <c r="K5302" i="3"/>
  <c r="K5301" i="3"/>
  <c r="K5300" i="3"/>
  <c r="L5300" i="3" s="1"/>
  <c r="K5299" i="3"/>
  <c r="K5298" i="3"/>
  <c r="K5297" i="3"/>
  <c r="K5296" i="3"/>
  <c r="K5294" i="3"/>
  <c r="K5293" i="3"/>
  <c r="K5292" i="3"/>
  <c r="K5291" i="3"/>
  <c r="K5290" i="3"/>
  <c r="K5289" i="3"/>
  <c r="K5288" i="3"/>
  <c r="K5287" i="3"/>
  <c r="L5287" i="3" s="1"/>
  <c r="K5286" i="3"/>
  <c r="K5285" i="3"/>
  <c r="K5284" i="3"/>
  <c r="K5283" i="3"/>
  <c r="L5283" i="3" s="1"/>
  <c r="K5282" i="3"/>
  <c r="K5281" i="3"/>
  <c r="K5280" i="3"/>
  <c r="K5279" i="3"/>
  <c r="L5279" i="3" s="1"/>
  <c r="K5277" i="3"/>
  <c r="K5276" i="3"/>
  <c r="K5275" i="3"/>
  <c r="K5274" i="3"/>
  <c r="K5273" i="3"/>
  <c r="K5272" i="3"/>
  <c r="K5271" i="3"/>
  <c r="K5270" i="3"/>
  <c r="K5268" i="3"/>
  <c r="K5267" i="3"/>
  <c r="K5266" i="3"/>
  <c r="K5265" i="3"/>
  <c r="L5265" i="3" s="1"/>
  <c r="K5264" i="3"/>
  <c r="K5263" i="3"/>
  <c r="K5262" i="3"/>
  <c r="K5261" i="3"/>
  <c r="L5261" i="3" s="1"/>
  <c r="K5260" i="3"/>
  <c r="K5259" i="3"/>
  <c r="K5258" i="3"/>
  <c r="K5257" i="3"/>
  <c r="L5257" i="3" s="1"/>
  <c r="K5256" i="3"/>
  <c r="K5255" i="3"/>
  <c r="K5254" i="3"/>
  <c r="K5252" i="3"/>
  <c r="K5251" i="3"/>
  <c r="K5250" i="3"/>
  <c r="K5249" i="3"/>
  <c r="K5247" i="3"/>
  <c r="K5246" i="3"/>
  <c r="K5245" i="3"/>
  <c r="K5244" i="3"/>
  <c r="K5243" i="3"/>
  <c r="L5243" i="3" s="1"/>
  <c r="K5242" i="3"/>
  <c r="K5241" i="3"/>
  <c r="K5240" i="3"/>
  <c r="K5239" i="3"/>
  <c r="K5238" i="3"/>
  <c r="K5237" i="3"/>
  <c r="K5236" i="3"/>
  <c r="K5235" i="3"/>
  <c r="K5233" i="3"/>
  <c r="K5232" i="3"/>
  <c r="K5231" i="3"/>
  <c r="K5230" i="3"/>
  <c r="L5230" i="3" s="1"/>
  <c r="K5229" i="3"/>
  <c r="K5228" i="3"/>
  <c r="K5226" i="3"/>
  <c r="K5225" i="3"/>
  <c r="L5225" i="3" s="1"/>
  <c r="K5224" i="3"/>
  <c r="K5223" i="3"/>
  <c r="K5221" i="3"/>
  <c r="K5220" i="3"/>
  <c r="L5220" i="3" s="1"/>
  <c r="K5219" i="3"/>
  <c r="K5218" i="3"/>
  <c r="K5217" i="3"/>
  <c r="K5216" i="3"/>
  <c r="K5215" i="3"/>
  <c r="K5214" i="3"/>
  <c r="K5212" i="3"/>
  <c r="K5211" i="3"/>
  <c r="K5210" i="3"/>
  <c r="K5209" i="3"/>
  <c r="K5208" i="3"/>
  <c r="K5207" i="3"/>
  <c r="L5207" i="3" s="1"/>
  <c r="K5206" i="3"/>
  <c r="K5205" i="3"/>
  <c r="K5203" i="3"/>
  <c r="K5202" i="3"/>
  <c r="K5201" i="3"/>
  <c r="K5200" i="3"/>
  <c r="K5198" i="3"/>
  <c r="K5197" i="3"/>
  <c r="K5196" i="3"/>
  <c r="K5195" i="3"/>
  <c r="K5194" i="3"/>
  <c r="K5193" i="3"/>
  <c r="L5193" i="3" s="1"/>
  <c r="K5191" i="3"/>
  <c r="K5190" i="3"/>
  <c r="K5189" i="3"/>
  <c r="K5188" i="3"/>
  <c r="L5188" i="3" s="1"/>
  <c r="K5187" i="3"/>
  <c r="K5186" i="3"/>
  <c r="K5185" i="3"/>
  <c r="K5184" i="3"/>
  <c r="K5182" i="3"/>
  <c r="K5181" i="3"/>
  <c r="K5180" i="3"/>
  <c r="K5179" i="3"/>
  <c r="K5178" i="3"/>
  <c r="K5177" i="3"/>
  <c r="K5176" i="3"/>
  <c r="K5175" i="3"/>
  <c r="L5175" i="3" s="1"/>
  <c r="K5174" i="3"/>
  <c r="K5173" i="3"/>
  <c r="K5172" i="3"/>
  <c r="K5171" i="3"/>
  <c r="L5171" i="3" s="1"/>
  <c r="K5170" i="3"/>
  <c r="K5168" i="3"/>
  <c r="K5167" i="3"/>
  <c r="K5166" i="3"/>
  <c r="L5166" i="3" s="1"/>
  <c r="K5165" i="3"/>
  <c r="K5164" i="3"/>
  <c r="K5163" i="3"/>
  <c r="K5162" i="3"/>
  <c r="K5161" i="3"/>
  <c r="K5160" i="3"/>
  <c r="K5159" i="3"/>
  <c r="K5158" i="3"/>
  <c r="L5158" i="3" s="1"/>
  <c r="K5144" i="3"/>
  <c r="K5143" i="3"/>
  <c r="K5142" i="3"/>
  <c r="K5141" i="3"/>
  <c r="K5139" i="3"/>
  <c r="K5138" i="3"/>
  <c r="K5137" i="3"/>
  <c r="K5135" i="3"/>
  <c r="L5135" i="3" s="1"/>
  <c r="K5134" i="3"/>
  <c r="K5133" i="3"/>
  <c r="K5132" i="3"/>
  <c r="K5130" i="3"/>
  <c r="L5130" i="3" s="1"/>
  <c r="K5129" i="3"/>
  <c r="K5128" i="3"/>
  <c r="K5126" i="3"/>
  <c r="K5125" i="3"/>
  <c r="L5125" i="3" s="1"/>
  <c r="K5124" i="3"/>
  <c r="K5122" i="3"/>
  <c r="K5121" i="3"/>
  <c r="K5120" i="3"/>
  <c r="K5119" i="3"/>
  <c r="K5118" i="3"/>
  <c r="K5117" i="3"/>
  <c r="K5115" i="3"/>
  <c r="K5114" i="3"/>
  <c r="K5113" i="3"/>
  <c r="K5112" i="3"/>
  <c r="K5111" i="3"/>
  <c r="L5111" i="3" s="1"/>
  <c r="K5110" i="3"/>
  <c r="K5109" i="3"/>
  <c r="K5108" i="3"/>
  <c r="K5107" i="3"/>
  <c r="L5107" i="3" s="1"/>
  <c r="K5105" i="3"/>
  <c r="K5104" i="3"/>
  <c r="K5103" i="3"/>
  <c r="K5102" i="3"/>
  <c r="L5102" i="3" s="1"/>
  <c r="K5101" i="3"/>
  <c r="K5100" i="3"/>
  <c r="K5098" i="3"/>
  <c r="K5097" i="3"/>
  <c r="L5097" i="3" s="1"/>
  <c r="K5096" i="3"/>
  <c r="K5095" i="3"/>
  <c r="K5094" i="3"/>
  <c r="K5093" i="3"/>
  <c r="L5093" i="3" s="1"/>
  <c r="K5091" i="3"/>
  <c r="K5090" i="3"/>
  <c r="K5089" i="3"/>
  <c r="K5088" i="3"/>
  <c r="K5086" i="3"/>
  <c r="K5085" i="3"/>
  <c r="K5084" i="3"/>
  <c r="K5083" i="3"/>
  <c r="K5081" i="3"/>
  <c r="K5080" i="3"/>
  <c r="K5079" i="3"/>
  <c r="K5078" i="3"/>
  <c r="K5077" i="3"/>
  <c r="K5075" i="3"/>
  <c r="K5074" i="3"/>
  <c r="K5073" i="3"/>
  <c r="L5073" i="3" s="1"/>
  <c r="K5072" i="3"/>
  <c r="K5070" i="3"/>
  <c r="K5069" i="3"/>
  <c r="K5068" i="3"/>
  <c r="K5067" i="3"/>
  <c r="K5065" i="3"/>
  <c r="K5064" i="3"/>
  <c r="K5063" i="3"/>
  <c r="K5062" i="3"/>
  <c r="K5061" i="3"/>
  <c r="K5059" i="3"/>
  <c r="K5058" i="3"/>
  <c r="K5057" i="3"/>
  <c r="K5056" i="3"/>
  <c r="K5055" i="3"/>
  <c r="K5054" i="3"/>
  <c r="L5054" i="3" s="1"/>
  <c r="K5053" i="3"/>
  <c r="K5051" i="3"/>
  <c r="K5050" i="3"/>
  <c r="K5049" i="3"/>
  <c r="K5048" i="3"/>
  <c r="K5047" i="3"/>
  <c r="K5046" i="3"/>
  <c r="K5045" i="3"/>
  <c r="K5044" i="3"/>
  <c r="K5042" i="3"/>
  <c r="K5040" i="3"/>
  <c r="K5038" i="3"/>
  <c r="K5036" i="3"/>
  <c r="K5034" i="3"/>
  <c r="L5034" i="3"/>
  <c r="K5033" i="3"/>
  <c r="L5033" i="3" s="1"/>
  <c r="K5032" i="3"/>
  <c r="L5032" i="3"/>
  <c r="K5031" i="3"/>
  <c r="L5031" i="3"/>
  <c r="K5030" i="3"/>
  <c r="K5029" i="3"/>
  <c r="L5029" i="3"/>
  <c r="K5028" i="3"/>
  <c r="K5027" i="3"/>
  <c r="K5025" i="3"/>
  <c r="L5025" i="3"/>
  <c r="K5024" i="3"/>
  <c r="K5023" i="3"/>
  <c r="L5023" i="3"/>
  <c r="K5022" i="3"/>
  <c r="L5022" i="3"/>
  <c r="K5021" i="3"/>
  <c r="K5020" i="3"/>
  <c r="L5020" i="3"/>
  <c r="K5019" i="3"/>
  <c r="L5019" i="3" s="1"/>
  <c r="K5018" i="3"/>
  <c r="K5016" i="3"/>
  <c r="K5015" i="3"/>
  <c r="K5014" i="3"/>
  <c r="K5013" i="3"/>
  <c r="K5012" i="3"/>
  <c r="K5011" i="3"/>
  <c r="L5011" i="3"/>
  <c r="K5010" i="3"/>
  <c r="L5010" i="3"/>
  <c r="K5009" i="3"/>
  <c r="L5009" i="3"/>
  <c r="K5008" i="3"/>
  <c r="K5007" i="3"/>
  <c r="K5006" i="3"/>
  <c r="K5005" i="3"/>
  <c r="K5004" i="3"/>
  <c r="K5003" i="3"/>
  <c r="K5002" i="3"/>
  <c r="K5001" i="3"/>
  <c r="L5001" i="3"/>
  <c r="K5000" i="3"/>
  <c r="K4999" i="3"/>
  <c r="K4997" i="3"/>
  <c r="K4996" i="3"/>
  <c r="K4995" i="3"/>
  <c r="K4994" i="3"/>
  <c r="K4993" i="3"/>
  <c r="K4992" i="3"/>
  <c r="K4991" i="3"/>
  <c r="K4990" i="3"/>
  <c r="K4989" i="3"/>
  <c r="K4988" i="3"/>
  <c r="K4986" i="3"/>
  <c r="L4986" i="3"/>
  <c r="K4985" i="3"/>
  <c r="L4985" i="3"/>
  <c r="K4984" i="3"/>
  <c r="L4984" i="3"/>
  <c r="K4983" i="3"/>
  <c r="K4982" i="3"/>
  <c r="K4981" i="3"/>
  <c r="L4981" i="3"/>
  <c r="K4980" i="3"/>
  <c r="K4979" i="3"/>
  <c r="L4979" i="3"/>
  <c r="K4978" i="3"/>
  <c r="L4978" i="3"/>
  <c r="K4977" i="3"/>
  <c r="K4976" i="3"/>
  <c r="L4976" i="3"/>
  <c r="K4975" i="3"/>
  <c r="L4975" i="3" s="1"/>
  <c r="K4974" i="3"/>
  <c r="L4974" i="3"/>
  <c r="K4973" i="3"/>
  <c r="L4973" i="3"/>
  <c r="K4972" i="3"/>
  <c r="L4972" i="3"/>
  <c r="K4971" i="3"/>
  <c r="K4969" i="3"/>
  <c r="K4968" i="3"/>
  <c r="K4967" i="3"/>
  <c r="K4966" i="3"/>
  <c r="K4965" i="3"/>
  <c r="K4964" i="3"/>
  <c r="K4963" i="3"/>
  <c r="K4962" i="3"/>
  <c r="K4961" i="3"/>
  <c r="K4959" i="3"/>
  <c r="L4959" i="3"/>
  <c r="K4958" i="3"/>
  <c r="L4958" i="3"/>
  <c r="K4957" i="3"/>
  <c r="L4957" i="3"/>
  <c r="K4956" i="3"/>
  <c r="K4955" i="3"/>
  <c r="K4954" i="3"/>
  <c r="K4953" i="3"/>
  <c r="K4952" i="3"/>
  <c r="L4952" i="3"/>
  <c r="K4951" i="3"/>
  <c r="L4951" i="3"/>
  <c r="K4950" i="3"/>
  <c r="K4949" i="3"/>
  <c r="L4949" i="3"/>
  <c r="K4948" i="3"/>
  <c r="K4947" i="3"/>
  <c r="L4947" i="3"/>
  <c r="K4946" i="3"/>
  <c r="L4946" i="3"/>
  <c r="K4945" i="3"/>
  <c r="L4945" i="3"/>
  <c r="K4944" i="3"/>
  <c r="K4942" i="3"/>
  <c r="K4941" i="3"/>
  <c r="K4940" i="3"/>
  <c r="K4939" i="3"/>
  <c r="K4938" i="3"/>
  <c r="K4937" i="3"/>
  <c r="K4936" i="3"/>
  <c r="L4936" i="3"/>
  <c r="K4935" i="3"/>
  <c r="K4934" i="3"/>
  <c r="K4932" i="3"/>
  <c r="K4931" i="3"/>
  <c r="K4929" i="3"/>
  <c r="K4927" i="3"/>
  <c r="K4925" i="3"/>
  <c r="K4924" i="3"/>
  <c r="K4923" i="3"/>
  <c r="K4922" i="3"/>
  <c r="K4921" i="3"/>
  <c r="K4920" i="3"/>
  <c r="K4919" i="3"/>
  <c r="K4918" i="3"/>
  <c r="K4917" i="3"/>
  <c r="K4916" i="3"/>
  <c r="K4915" i="3"/>
  <c r="K4914" i="3"/>
  <c r="K4913" i="3"/>
  <c r="K4912" i="3"/>
  <c r="K4910" i="3"/>
  <c r="K4909" i="3"/>
  <c r="K4908" i="3"/>
  <c r="K4907" i="3"/>
  <c r="K4906" i="3"/>
  <c r="K4905" i="3"/>
  <c r="K4904" i="3"/>
  <c r="K4903" i="3"/>
  <c r="K4902" i="3"/>
  <c r="K4901" i="3"/>
  <c r="K4900" i="3"/>
  <c r="K4899" i="3"/>
  <c r="K4898" i="3"/>
  <c r="K4896" i="3"/>
  <c r="K4895" i="3"/>
  <c r="L4895" i="3"/>
  <c r="K4894" i="3"/>
  <c r="L4894" i="3"/>
  <c r="K4893" i="3"/>
  <c r="K4892" i="3"/>
  <c r="L4892" i="3"/>
  <c r="K4891" i="3"/>
  <c r="K4890" i="3"/>
  <c r="K4888" i="3"/>
  <c r="L4888" i="3"/>
  <c r="K4887" i="3"/>
  <c r="L4887" i="3"/>
  <c r="K4886" i="3"/>
  <c r="L4886" i="3"/>
  <c r="K4885" i="3"/>
  <c r="K4884" i="3"/>
  <c r="L4884" i="3"/>
  <c r="K4883" i="3"/>
  <c r="K4882" i="3"/>
  <c r="K4880" i="3"/>
  <c r="L4880" i="3" s="1"/>
  <c r="K4879" i="3"/>
  <c r="K4878" i="3"/>
  <c r="K4877" i="3"/>
  <c r="K4876" i="3"/>
  <c r="L4876" i="3" s="1"/>
  <c r="K4875" i="3"/>
  <c r="K4874" i="3"/>
  <c r="K4873" i="3"/>
  <c r="K4872" i="3"/>
  <c r="L4872" i="3" s="1"/>
  <c r="K4871" i="3"/>
  <c r="K4870" i="3"/>
  <c r="K4869" i="3"/>
  <c r="K4868" i="3"/>
  <c r="L4868" i="3" s="1"/>
  <c r="K4867" i="3"/>
  <c r="K4865" i="3"/>
  <c r="K4864" i="3"/>
  <c r="K4863" i="3"/>
  <c r="L4863" i="3" s="1"/>
  <c r="K4862" i="3"/>
  <c r="K4861" i="3"/>
  <c r="K4860" i="3"/>
  <c r="K4859" i="3"/>
  <c r="L4859" i="3" s="1"/>
  <c r="K4858" i="3"/>
  <c r="K4857" i="3"/>
  <c r="K4856" i="3"/>
  <c r="K4855" i="3"/>
  <c r="L4855" i="3" s="1"/>
  <c r="K4853" i="3"/>
  <c r="K4852" i="3"/>
  <c r="K4851" i="3"/>
  <c r="K4850" i="3"/>
  <c r="L4850" i="3" s="1"/>
  <c r="K4849" i="3"/>
  <c r="K4848" i="3"/>
  <c r="K4846" i="3"/>
  <c r="K4845" i="3"/>
  <c r="L4845" i="3" s="1"/>
  <c r="K4844" i="3"/>
  <c r="K4843" i="3"/>
  <c r="K4842" i="3"/>
  <c r="K4841" i="3"/>
  <c r="K4840" i="3"/>
  <c r="K4839" i="3"/>
  <c r="K4838" i="3"/>
  <c r="K4837" i="3"/>
  <c r="K4836" i="3"/>
  <c r="K4835" i="3"/>
  <c r="K4834" i="3"/>
  <c r="K4833" i="3"/>
  <c r="L4833" i="3" s="1"/>
  <c r="K4832" i="3"/>
  <c r="K4831" i="3"/>
  <c r="K4829" i="3"/>
  <c r="K4828" i="3"/>
  <c r="L4828" i="3" s="1"/>
  <c r="K4827" i="3"/>
  <c r="K4826" i="3"/>
  <c r="K4825" i="3"/>
  <c r="K4824" i="3"/>
  <c r="L4824" i="3" s="1"/>
  <c r="K4823" i="3"/>
  <c r="L4823" i="3"/>
  <c r="K4821" i="3"/>
  <c r="K4820" i="3"/>
  <c r="K4819" i="3"/>
  <c r="K4818" i="3"/>
  <c r="K4817" i="3"/>
  <c r="K4816" i="3"/>
  <c r="K4815" i="3"/>
  <c r="K4813" i="3"/>
  <c r="K4812" i="3"/>
  <c r="K4810" i="3"/>
  <c r="L4810" i="3" s="1"/>
  <c r="K4809" i="3"/>
  <c r="K4807" i="3"/>
  <c r="K4806" i="3"/>
  <c r="K4805" i="3"/>
  <c r="K4804" i="3"/>
  <c r="K4803" i="3"/>
  <c r="K4802" i="3"/>
  <c r="K4801" i="3"/>
  <c r="K4799" i="3"/>
  <c r="K4798" i="3"/>
  <c r="K4797" i="3"/>
  <c r="K4796" i="3"/>
  <c r="K4795" i="3"/>
  <c r="K4794" i="3"/>
  <c r="K4793" i="3"/>
  <c r="K4791" i="3"/>
  <c r="K4790" i="3"/>
  <c r="K4789" i="3"/>
  <c r="K4788" i="3"/>
  <c r="K4787" i="3"/>
  <c r="K4786" i="3"/>
  <c r="K4785" i="3"/>
  <c r="K4783" i="3"/>
  <c r="K4782" i="3"/>
  <c r="K4781" i="3"/>
  <c r="K4780" i="3"/>
  <c r="K4779" i="3"/>
  <c r="K4778" i="3"/>
  <c r="K4777" i="3"/>
  <c r="K4775" i="3"/>
  <c r="K4774" i="3"/>
  <c r="K4773" i="3"/>
  <c r="K4772" i="3"/>
  <c r="K4771" i="3"/>
  <c r="K4770" i="3"/>
  <c r="K4769" i="3"/>
  <c r="K4767" i="3"/>
  <c r="K4766" i="3"/>
  <c r="K4765" i="3"/>
  <c r="K4764" i="3"/>
  <c r="L4764" i="3" s="1"/>
  <c r="K4763" i="3"/>
  <c r="K4762" i="3"/>
  <c r="K4761" i="3"/>
  <c r="K4760" i="3"/>
  <c r="L4760" i="3" s="1"/>
  <c r="K4758" i="3"/>
  <c r="K4757" i="3"/>
  <c r="K4756" i="3"/>
  <c r="K4755" i="3"/>
  <c r="L4755" i="3" s="1"/>
  <c r="K4754" i="3"/>
  <c r="K4753" i="3"/>
  <c r="K4752" i="3"/>
  <c r="K4751" i="3"/>
  <c r="L4751" i="3" s="1"/>
  <c r="K4750" i="3"/>
  <c r="K4749" i="3"/>
  <c r="K4748" i="3"/>
  <c r="K4747" i="3"/>
  <c r="L4747" i="3" s="1"/>
  <c r="K4746" i="3"/>
  <c r="K4745" i="3"/>
  <c r="K4744" i="3"/>
  <c r="K4743" i="3"/>
  <c r="L4743" i="3" s="1"/>
  <c r="K4742" i="3"/>
  <c r="K4741" i="3"/>
  <c r="K4740" i="3"/>
  <c r="K4739" i="3"/>
  <c r="L4739" i="3" s="1"/>
  <c r="K4737" i="3"/>
  <c r="K4736" i="3"/>
  <c r="K4735" i="3"/>
  <c r="K4734" i="3"/>
  <c r="L4734" i="3" s="1"/>
  <c r="K4733" i="3"/>
  <c r="K4732" i="3"/>
  <c r="K4731" i="3"/>
  <c r="K4730" i="3"/>
  <c r="L4730" i="3" s="1"/>
  <c r="K4729" i="3"/>
  <c r="K4728" i="3"/>
  <c r="K4727" i="3"/>
  <c r="K4726" i="3"/>
  <c r="L4726" i="3" s="1"/>
  <c r="K4725" i="3"/>
  <c r="K4724" i="3"/>
  <c r="K4723" i="3"/>
  <c r="K4722" i="3"/>
  <c r="L4722" i="3" s="1"/>
  <c r="K4721" i="3"/>
  <c r="K4720" i="3"/>
  <c r="K4719" i="3"/>
  <c r="K4717" i="3"/>
  <c r="K4716" i="3"/>
  <c r="K4715" i="3"/>
  <c r="K4714" i="3"/>
  <c r="K4713" i="3"/>
  <c r="K4712" i="3"/>
  <c r="K4711" i="3"/>
  <c r="K4709" i="3"/>
  <c r="K4708" i="3"/>
  <c r="K4707" i="3"/>
  <c r="K4706" i="3"/>
  <c r="K4705" i="3"/>
  <c r="K4704" i="3"/>
  <c r="K4703" i="3"/>
  <c r="K4701" i="3"/>
  <c r="K4700" i="3"/>
  <c r="K4699" i="3"/>
  <c r="K4698" i="3"/>
  <c r="K4697" i="3"/>
  <c r="K4696" i="3"/>
  <c r="K4695" i="3"/>
  <c r="K4693" i="3"/>
  <c r="K4692" i="3"/>
  <c r="K4691" i="3"/>
  <c r="K4690" i="3"/>
  <c r="K4689" i="3"/>
  <c r="K4688" i="3"/>
  <c r="K4687" i="3"/>
  <c r="K4685" i="3"/>
  <c r="L4685" i="3" s="1"/>
  <c r="K4684" i="3"/>
  <c r="K4683" i="3"/>
  <c r="K4681" i="3"/>
  <c r="K4680" i="3"/>
  <c r="L4680" i="3" s="1"/>
  <c r="K4679" i="3"/>
  <c r="K4678" i="3"/>
  <c r="K4677" i="3"/>
  <c r="K4676" i="3"/>
  <c r="L4676" i="3" s="1"/>
  <c r="K4675" i="3"/>
  <c r="K4674" i="3"/>
  <c r="K4673" i="3"/>
  <c r="K4672" i="3"/>
  <c r="L4672" i="3" s="1"/>
  <c r="K4671" i="3"/>
  <c r="K4670" i="3"/>
  <c r="K4668" i="3"/>
  <c r="K4642" i="3"/>
  <c r="L4642" i="3" s="1"/>
  <c r="K4641" i="3"/>
  <c r="K4640" i="3"/>
  <c r="K4639" i="3"/>
  <c r="K4638" i="3"/>
  <c r="K4637" i="3"/>
  <c r="K4636" i="3"/>
  <c r="K4635" i="3"/>
  <c r="K4634" i="3"/>
  <c r="K4632" i="3"/>
  <c r="K4631" i="3"/>
  <c r="K4630" i="3"/>
  <c r="K4629" i="3"/>
  <c r="K4628" i="3"/>
  <c r="K4627" i="3"/>
  <c r="K4626" i="3"/>
  <c r="K4625" i="3"/>
  <c r="L4625" i="3" s="1"/>
  <c r="K4624" i="3"/>
  <c r="K4623" i="3"/>
  <c r="K4622" i="3"/>
  <c r="K4621" i="3"/>
  <c r="K4620" i="3"/>
  <c r="K4619" i="3"/>
  <c r="K4618" i="3"/>
  <c r="K4617" i="3"/>
  <c r="K4616" i="3"/>
  <c r="K4614" i="3"/>
  <c r="K4613" i="3"/>
  <c r="K4612" i="3"/>
  <c r="K4611" i="3"/>
  <c r="K4610" i="3"/>
  <c r="K4609" i="3"/>
  <c r="K4608" i="3"/>
  <c r="L4608" i="3" s="1"/>
  <c r="K4606" i="3"/>
  <c r="K4605" i="3"/>
  <c r="K4604" i="3"/>
  <c r="K4603" i="3"/>
  <c r="K4602" i="3"/>
  <c r="K4601" i="3"/>
  <c r="K4600" i="3"/>
  <c r="K4598" i="3"/>
  <c r="K4597" i="3"/>
  <c r="K4596" i="3"/>
  <c r="K4595" i="3"/>
  <c r="K4594" i="3"/>
  <c r="K4593" i="3"/>
  <c r="K4592" i="3"/>
  <c r="K4590" i="3"/>
  <c r="K4589" i="3"/>
  <c r="L4589" i="3" s="1"/>
  <c r="K4588" i="3"/>
  <c r="K4587" i="3"/>
  <c r="K4586" i="3"/>
  <c r="K4585" i="3"/>
  <c r="K4584" i="3"/>
  <c r="K4583" i="3"/>
  <c r="K4581" i="3"/>
  <c r="K4580" i="3"/>
  <c r="K4579" i="3"/>
  <c r="K4578" i="3"/>
  <c r="K4577" i="3"/>
  <c r="K4576" i="3"/>
  <c r="K4575" i="3"/>
  <c r="K4573" i="3"/>
  <c r="K4572" i="3"/>
  <c r="K4571" i="3"/>
  <c r="L4571" i="3" s="1"/>
  <c r="K4570" i="3"/>
  <c r="K4569" i="3"/>
  <c r="K4568" i="3"/>
  <c r="K4567" i="3"/>
  <c r="K4566" i="3"/>
  <c r="K4564" i="3"/>
  <c r="K4563" i="3"/>
  <c r="K4562" i="3"/>
  <c r="K4561" i="3"/>
  <c r="K4560" i="3"/>
  <c r="K4559" i="3"/>
  <c r="K4558" i="3"/>
  <c r="K4557" i="3"/>
  <c r="K4555" i="3"/>
  <c r="K4554" i="3"/>
  <c r="K4553" i="3"/>
  <c r="L4553" i="3" s="1"/>
  <c r="K4552" i="3"/>
  <c r="K4551" i="3"/>
  <c r="K4550" i="3"/>
  <c r="K4549" i="3"/>
  <c r="K4548" i="3"/>
  <c r="K4546" i="3"/>
  <c r="K4545" i="3"/>
  <c r="K4544" i="3"/>
  <c r="K4543" i="3"/>
  <c r="K4542" i="3"/>
  <c r="K4541" i="3"/>
  <c r="K4540" i="3"/>
  <c r="K4539" i="3"/>
  <c r="K4537" i="3"/>
  <c r="K4536" i="3"/>
  <c r="K4535" i="3"/>
  <c r="L4535" i="3" s="1"/>
  <c r="K4534" i="3"/>
  <c r="K4533" i="3"/>
  <c r="K4532" i="3"/>
  <c r="K4531" i="3"/>
  <c r="K4530" i="3"/>
  <c r="K4529" i="3"/>
  <c r="K4528" i="3"/>
  <c r="K4527" i="3"/>
  <c r="K4526" i="3"/>
  <c r="K4525" i="3"/>
  <c r="K4524" i="3"/>
  <c r="K4522" i="3"/>
  <c r="K4521" i="3"/>
  <c r="K4520" i="3"/>
  <c r="K4519" i="3"/>
  <c r="K4518" i="3"/>
  <c r="L4518" i="3" s="1"/>
  <c r="K4517" i="3"/>
  <c r="K4516" i="3"/>
  <c r="K4515" i="3"/>
  <c r="K4514" i="3"/>
  <c r="K4513" i="3"/>
  <c r="K4512" i="3"/>
  <c r="K4511" i="3"/>
  <c r="K4510" i="3"/>
  <c r="K4509" i="3"/>
  <c r="K4508" i="3"/>
  <c r="K4507" i="3"/>
  <c r="K4506" i="3"/>
  <c r="K4504" i="3"/>
  <c r="K4503" i="3"/>
  <c r="K4502" i="3"/>
  <c r="K4501" i="3"/>
  <c r="L4501" i="3" s="1"/>
  <c r="K4500" i="3"/>
  <c r="K4499" i="3"/>
  <c r="K4498" i="3"/>
  <c r="K4497" i="3"/>
  <c r="K4496" i="3"/>
  <c r="K4495" i="3"/>
  <c r="K4494" i="3"/>
  <c r="K4493" i="3"/>
  <c r="K4492" i="3"/>
  <c r="K4491" i="3"/>
  <c r="K4490" i="3"/>
  <c r="K4489" i="3"/>
  <c r="K4488" i="3"/>
  <c r="K4486" i="3"/>
  <c r="L4486" i="3"/>
  <c r="K4485" i="3"/>
  <c r="L4485" i="3"/>
  <c r="K4484" i="3"/>
  <c r="K4483" i="3"/>
  <c r="K4482" i="3"/>
  <c r="L4482" i="3"/>
  <c r="K4481" i="3"/>
  <c r="L4481" i="3"/>
  <c r="K4480" i="3"/>
  <c r="L4480" i="3" s="1"/>
  <c r="K4479" i="3"/>
  <c r="L4479" i="3"/>
  <c r="K4478" i="3"/>
  <c r="L4478" i="3"/>
  <c r="K4477" i="3"/>
  <c r="K4476" i="3"/>
  <c r="L4476" i="3"/>
  <c r="K4475" i="3"/>
  <c r="L4475" i="3"/>
  <c r="K4474" i="3"/>
  <c r="K4472" i="3"/>
  <c r="L4472" i="3"/>
  <c r="K4471" i="3"/>
  <c r="L4471" i="3"/>
  <c r="K4470" i="3"/>
  <c r="K4469" i="3"/>
  <c r="K4468" i="3"/>
  <c r="L4468" i="3"/>
  <c r="K4467" i="3"/>
  <c r="K4466" i="3"/>
  <c r="K4465" i="3"/>
  <c r="L4465" i="3"/>
  <c r="K4464" i="3"/>
  <c r="L4464" i="3"/>
  <c r="K4463" i="3"/>
  <c r="K4462" i="3"/>
  <c r="L4462" i="3"/>
  <c r="K4461" i="3"/>
  <c r="L4461" i="3"/>
  <c r="K4460" i="3"/>
  <c r="K4458" i="3"/>
  <c r="K4457" i="3"/>
  <c r="L4457" i="3" s="1"/>
  <c r="K4456" i="3"/>
  <c r="K4455" i="3"/>
  <c r="K4454" i="3"/>
  <c r="K4453" i="3"/>
  <c r="L4453" i="3" s="1"/>
  <c r="K4452" i="3"/>
  <c r="K4451" i="3"/>
  <c r="K4450" i="3"/>
  <c r="K4449" i="3"/>
  <c r="K4448" i="3"/>
  <c r="K4447" i="3"/>
  <c r="K4446" i="3"/>
  <c r="K4444" i="3"/>
  <c r="L4444" i="3" s="1"/>
  <c r="K4443" i="3"/>
  <c r="K4442" i="3"/>
  <c r="K4441" i="3"/>
  <c r="K4440" i="3"/>
  <c r="L4440" i="3" s="1"/>
  <c r="K4439" i="3"/>
  <c r="K4438" i="3"/>
  <c r="K4437" i="3"/>
  <c r="K4436" i="3"/>
  <c r="L4436" i="3" s="1"/>
  <c r="K4435" i="3"/>
  <c r="K4434" i="3"/>
  <c r="K4433" i="3"/>
  <c r="K4432" i="3"/>
  <c r="L4432" i="3" s="1"/>
  <c r="K4376" i="3"/>
  <c r="K4375" i="3"/>
  <c r="K4374" i="3"/>
  <c r="K4373" i="3"/>
  <c r="L4373" i="3" s="1"/>
  <c r="K4372" i="3"/>
  <c r="K4371" i="3"/>
  <c r="K4370" i="3"/>
  <c r="K4369" i="3"/>
  <c r="L4369" i="3" s="1"/>
  <c r="K4368" i="3"/>
  <c r="K4367" i="3"/>
  <c r="K4366" i="3"/>
  <c r="K4365" i="3"/>
  <c r="L4365" i="3" s="1"/>
  <c r="K4364" i="3"/>
  <c r="K4363" i="3"/>
  <c r="K4362" i="3"/>
  <c r="K4361" i="3"/>
  <c r="L4361" i="3" s="1"/>
  <c r="K4360" i="3"/>
  <c r="K4359" i="3"/>
  <c r="K4358" i="3"/>
  <c r="K4357" i="3"/>
  <c r="L4357" i="3" s="1"/>
  <c r="K4356" i="3"/>
  <c r="K4355" i="3"/>
  <c r="K4353" i="3"/>
  <c r="K4352" i="3"/>
  <c r="L4352" i="3" s="1"/>
  <c r="K4351" i="3"/>
  <c r="K4350" i="3"/>
  <c r="K4349" i="3"/>
  <c r="K4348" i="3"/>
  <c r="L4348" i="3" s="1"/>
  <c r="K4347" i="3"/>
  <c r="K4346" i="3"/>
  <c r="K4345" i="3"/>
  <c r="K4344" i="3"/>
  <c r="L4344" i="3" s="1"/>
  <c r="K4343" i="3"/>
  <c r="K4342" i="3"/>
  <c r="K4341" i="3"/>
  <c r="K4340" i="3"/>
  <c r="L4340" i="3" s="1"/>
  <c r="K4339" i="3"/>
  <c r="K4338" i="3"/>
  <c r="K4337" i="3"/>
  <c r="K4336" i="3"/>
  <c r="L4336" i="3" s="1"/>
  <c r="K4335" i="3"/>
  <c r="K4334" i="3"/>
  <c r="K4333" i="3"/>
  <c r="K4332" i="3"/>
  <c r="L4332" i="3" s="1"/>
  <c r="K4330" i="3"/>
  <c r="K4329" i="3"/>
  <c r="K4328" i="3"/>
  <c r="K4327" i="3"/>
  <c r="L4327" i="3" s="1"/>
  <c r="K4326" i="3"/>
  <c r="K4325" i="3"/>
  <c r="K4324" i="3"/>
  <c r="K4323" i="3"/>
  <c r="L4323" i="3" s="1"/>
  <c r="K4322" i="3"/>
  <c r="K4321" i="3"/>
  <c r="K4320" i="3"/>
  <c r="K4319" i="3"/>
  <c r="L4319" i="3" s="1"/>
  <c r="K4318" i="3"/>
  <c r="K4317" i="3"/>
  <c r="K4316" i="3"/>
  <c r="K4315" i="3"/>
  <c r="L4315" i="3" s="1"/>
  <c r="K4314" i="3"/>
  <c r="K4313" i="3"/>
  <c r="K4312" i="3"/>
  <c r="K4310" i="3"/>
  <c r="L4310" i="3" s="1"/>
  <c r="K4309" i="3"/>
  <c r="K4308" i="3"/>
  <c r="K4307" i="3"/>
  <c r="K4306" i="3"/>
  <c r="L4306" i="3" s="1"/>
  <c r="K4305" i="3"/>
  <c r="K4304" i="3"/>
  <c r="K4303" i="3"/>
  <c r="K4302" i="3"/>
  <c r="L4302" i="3" s="1"/>
  <c r="K4301" i="3"/>
  <c r="K4300" i="3"/>
  <c r="K4299" i="3"/>
  <c r="K4298" i="3"/>
  <c r="L4298" i="3" s="1"/>
  <c r="K4297" i="3"/>
  <c r="K4296" i="3"/>
  <c r="K4295" i="3"/>
  <c r="K4294" i="3"/>
  <c r="K4293" i="3"/>
  <c r="K4292" i="3"/>
  <c r="K4290" i="3"/>
  <c r="K4289" i="3"/>
  <c r="L4289" i="3" s="1"/>
  <c r="K4288" i="3"/>
  <c r="K4287" i="3"/>
  <c r="K4286" i="3"/>
  <c r="K4285" i="3"/>
  <c r="L4285" i="3" s="1"/>
  <c r="K4284" i="3"/>
  <c r="K4283" i="3"/>
  <c r="K4281" i="3"/>
  <c r="K4280" i="3"/>
  <c r="L4280" i="3" s="1"/>
  <c r="K4279" i="3"/>
  <c r="K4278" i="3"/>
  <c r="K4277" i="3"/>
  <c r="K4276" i="3"/>
  <c r="L4276" i="3" s="1"/>
  <c r="K4275" i="3"/>
  <c r="K4273" i="3"/>
  <c r="K4272" i="3"/>
  <c r="K4271" i="3"/>
  <c r="L4271" i="3" s="1"/>
  <c r="K4270" i="3"/>
  <c r="K4269" i="3"/>
  <c r="K4268" i="3"/>
  <c r="K4267" i="3"/>
  <c r="L4267" i="3" s="1"/>
  <c r="K4265" i="3"/>
  <c r="K4264" i="3"/>
  <c r="K4263" i="3"/>
  <c r="K4262" i="3"/>
  <c r="L4262" i="3" s="1"/>
  <c r="K4261" i="3"/>
  <c r="K4260" i="3"/>
  <c r="K4259" i="3"/>
  <c r="K4257" i="3"/>
  <c r="L4257" i="3" s="1"/>
  <c r="K4256" i="3"/>
  <c r="K4255" i="3"/>
  <c r="K4254" i="3"/>
  <c r="K4253" i="3"/>
  <c r="L4253" i="3" s="1"/>
  <c r="K4252" i="3"/>
  <c r="K4251" i="3"/>
  <c r="K4249" i="3"/>
  <c r="K4248" i="3"/>
  <c r="L4248" i="3" s="1"/>
  <c r="K4247" i="3"/>
  <c r="K4246" i="3"/>
  <c r="K4245" i="3"/>
  <c r="K4244" i="3"/>
  <c r="L4244" i="3" s="1"/>
  <c r="K4243" i="3"/>
  <c r="K4172" i="3"/>
  <c r="K4170" i="3"/>
  <c r="K4058" i="3"/>
  <c r="L4058" i="3" s="1"/>
  <c r="K4057" i="3"/>
  <c r="K4056" i="3"/>
  <c r="K4055" i="3"/>
  <c r="K4054" i="3"/>
  <c r="K4053" i="3"/>
  <c r="K4052" i="3"/>
  <c r="K4051" i="3"/>
  <c r="K4050" i="3"/>
  <c r="K4049" i="3"/>
  <c r="K4048" i="3"/>
  <c r="K4047" i="3"/>
  <c r="K4046" i="3"/>
  <c r="L4046" i="3" s="1"/>
  <c r="K4045" i="3"/>
  <c r="K4044" i="3"/>
  <c r="K4043" i="3"/>
  <c r="K4038" i="3"/>
  <c r="K4037" i="3"/>
  <c r="K4036" i="3"/>
  <c r="K4035" i="3"/>
  <c r="K4034" i="3"/>
  <c r="L4034" i="3" s="1"/>
  <c r="K4033" i="3"/>
  <c r="K4032" i="3"/>
  <c r="K4031" i="3"/>
  <c r="K4030" i="3"/>
  <c r="K4029" i="3"/>
  <c r="K4028" i="3"/>
  <c r="K4027" i="3"/>
  <c r="K4026" i="3"/>
  <c r="L4026" i="3" s="1"/>
  <c r="K4025" i="3"/>
  <c r="K4024" i="3"/>
  <c r="K4023" i="3"/>
  <c r="K4022" i="3"/>
  <c r="K4021" i="3"/>
  <c r="K4020" i="3"/>
  <c r="K4019" i="3"/>
  <c r="K4018" i="3"/>
  <c r="L4018" i="3" s="1"/>
  <c r="K4017" i="3"/>
  <c r="K4012" i="3"/>
  <c r="K4011" i="3"/>
  <c r="K4010" i="3"/>
  <c r="L4010" i="3" s="1"/>
  <c r="K4009" i="3"/>
  <c r="K4008" i="3"/>
  <c r="K4007" i="3"/>
  <c r="K4006" i="3"/>
  <c r="L4006" i="3" s="1"/>
  <c r="K4005" i="3"/>
  <c r="K4004" i="3"/>
  <c r="K4003" i="3"/>
  <c r="K4002" i="3"/>
  <c r="K4001" i="3"/>
  <c r="K4000" i="3"/>
  <c r="K3999" i="3"/>
  <c r="K3998" i="3"/>
  <c r="K3997" i="3"/>
  <c r="K3996" i="3"/>
  <c r="K3995" i="3"/>
  <c r="K3994" i="3"/>
  <c r="L3994" i="3" s="1"/>
  <c r="K3993" i="3"/>
  <c r="K3992" i="3"/>
  <c r="K3991" i="3"/>
  <c r="K3989" i="3"/>
  <c r="K3988" i="3"/>
  <c r="K3987" i="3"/>
  <c r="K3986" i="3"/>
  <c r="K3985" i="3"/>
  <c r="K3984" i="3"/>
  <c r="K3983" i="3"/>
  <c r="K3982" i="3"/>
  <c r="K3981" i="3"/>
  <c r="K3980" i="3"/>
  <c r="K3979" i="3"/>
  <c r="K3978" i="3"/>
  <c r="K3977" i="3"/>
  <c r="K3976" i="3"/>
  <c r="K3974" i="3"/>
  <c r="K3973" i="3"/>
  <c r="K3972" i="3"/>
  <c r="K3971" i="3"/>
  <c r="K3970" i="3"/>
  <c r="K3969" i="3"/>
  <c r="K3968" i="3"/>
  <c r="K3967" i="3"/>
  <c r="K3966" i="3"/>
  <c r="K3965" i="3"/>
  <c r="K3964" i="3"/>
  <c r="K3963" i="3"/>
  <c r="K3962" i="3"/>
  <c r="K3960" i="3"/>
  <c r="K3959" i="3"/>
  <c r="L3959" i="3" s="1"/>
  <c r="K3958" i="3"/>
  <c r="K3956" i="3"/>
  <c r="K3955" i="3"/>
  <c r="K3953" i="3"/>
  <c r="L3953" i="3" s="1"/>
  <c r="K3952" i="3"/>
  <c r="K3951" i="3"/>
  <c r="K3950" i="3"/>
  <c r="K3948" i="3"/>
  <c r="K3947" i="3"/>
  <c r="K3946" i="3"/>
  <c r="K3945" i="3"/>
  <c r="K3943" i="3"/>
  <c r="K3942" i="3"/>
  <c r="K3941" i="3"/>
  <c r="K3940" i="3"/>
  <c r="K3938" i="3"/>
  <c r="L3938" i="3" s="1"/>
  <c r="K3937" i="3"/>
  <c r="K3936" i="3"/>
  <c r="K3935" i="3"/>
  <c r="K3933" i="3"/>
  <c r="L3933" i="3" s="1"/>
  <c r="K3932" i="3"/>
  <c r="K3931" i="3"/>
  <c r="K3929" i="3"/>
  <c r="K3928" i="3"/>
  <c r="L3928" i="3" s="1"/>
  <c r="K3927" i="3"/>
  <c r="K3925" i="3"/>
  <c r="K3924" i="3"/>
  <c r="K3923" i="3"/>
  <c r="K3921" i="3"/>
  <c r="K3920" i="3"/>
  <c r="K3919" i="3"/>
  <c r="K3917" i="3"/>
  <c r="L3917" i="3" s="1"/>
  <c r="K3916" i="3"/>
  <c r="K3915" i="3"/>
  <c r="K3913" i="3"/>
  <c r="K3912" i="3"/>
  <c r="K3911" i="3"/>
  <c r="K3909" i="3"/>
  <c r="K3908" i="3"/>
  <c r="K3906" i="3"/>
  <c r="K3905" i="3"/>
  <c r="K3904" i="3"/>
  <c r="K3902" i="3"/>
  <c r="K3901" i="3"/>
  <c r="L3901" i="3"/>
  <c r="K3900" i="3"/>
  <c r="K3898" i="3"/>
  <c r="L3898" i="3"/>
  <c r="K3897" i="3"/>
  <c r="L3897" i="3"/>
  <c r="K3896" i="3"/>
  <c r="L3896" i="3"/>
  <c r="K3895" i="3"/>
  <c r="K3893" i="3"/>
  <c r="K3892" i="3"/>
  <c r="K3891" i="3"/>
  <c r="K3889" i="3"/>
  <c r="K3888" i="3"/>
  <c r="K3887" i="3"/>
  <c r="K3885" i="3"/>
  <c r="K3884" i="3"/>
  <c r="K3883" i="3"/>
  <c r="K3881" i="3"/>
  <c r="K3880" i="3"/>
  <c r="K3879" i="3"/>
  <c r="K3877" i="3"/>
  <c r="L3877" i="3"/>
  <c r="K3875" i="3"/>
  <c r="L3875" i="3"/>
  <c r="K3873" i="3"/>
  <c r="L3873" i="3"/>
  <c r="K3871" i="3"/>
  <c r="L3871" i="3"/>
  <c r="K3869" i="3"/>
  <c r="K3868" i="3"/>
  <c r="K3867" i="3"/>
  <c r="K3866" i="3"/>
  <c r="K3865" i="3"/>
  <c r="K3863" i="3"/>
  <c r="K3862" i="3"/>
  <c r="K3861" i="3"/>
  <c r="K3860" i="3"/>
  <c r="K3858" i="3"/>
  <c r="K3857" i="3"/>
  <c r="K3856" i="3"/>
  <c r="K3855" i="3"/>
  <c r="K3854" i="3"/>
  <c r="K3852" i="3"/>
  <c r="K3851" i="3"/>
  <c r="K3850" i="3"/>
  <c r="K3848" i="3"/>
  <c r="K3847" i="3"/>
  <c r="K3846" i="3"/>
  <c r="K3844" i="3"/>
  <c r="K3843" i="3"/>
  <c r="K3842" i="3"/>
  <c r="K3841" i="3"/>
  <c r="K3840" i="3"/>
  <c r="K3839" i="3"/>
  <c r="K3837" i="3"/>
  <c r="K3836" i="3"/>
  <c r="K3835" i="3"/>
  <c r="K3834" i="3"/>
  <c r="K3833" i="3"/>
  <c r="K3832" i="3"/>
  <c r="K3830" i="3"/>
  <c r="K3829" i="3"/>
  <c r="K3828" i="3"/>
  <c r="K3827" i="3"/>
  <c r="K3826" i="3"/>
  <c r="K3825" i="3"/>
  <c r="K3823" i="3"/>
  <c r="K3822" i="3"/>
  <c r="K3821" i="3"/>
  <c r="K3819" i="3"/>
  <c r="K3818" i="3"/>
  <c r="L3818" i="3" s="1"/>
  <c r="K3817" i="3"/>
  <c r="K3815" i="3"/>
  <c r="K3814" i="3"/>
  <c r="K3813" i="3"/>
  <c r="K3811" i="3"/>
  <c r="K3810" i="3"/>
  <c r="K3809" i="3"/>
  <c r="K3807" i="3"/>
  <c r="K3806" i="3"/>
  <c r="K3804" i="3"/>
  <c r="K3803" i="3"/>
  <c r="K3801" i="3"/>
  <c r="K3800" i="3"/>
  <c r="K3799" i="3"/>
  <c r="K3797" i="3"/>
  <c r="K3796" i="3"/>
  <c r="K3795" i="3"/>
  <c r="K3793" i="3"/>
  <c r="K3792" i="3"/>
  <c r="K3791" i="3"/>
  <c r="K3789" i="3"/>
  <c r="K3788" i="3"/>
  <c r="K3787" i="3"/>
  <c r="K3785" i="3"/>
  <c r="L3785" i="3" s="1"/>
  <c r="K3784" i="3"/>
  <c r="L3784" i="3"/>
  <c r="K3782" i="3"/>
  <c r="K3781" i="3"/>
  <c r="L3781" i="3" s="1"/>
  <c r="K3779" i="3"/>
  <c r="K3778" i="3"/>
  <c r="K3777" i="3"/>
  <c r="K3775" i="3"/>
  <c r="L3775" i="3" s="1"/>
  <c r="K3774" i="3"/>
  <c r="K3772" i="3"/>
  <c r="K3771" i="3"/>
  <c r="K3770" i="3"/>
  <c r="K3769" i="3"/>
  <c r="K3768" i="3"/>
  <c r="K3766" i="3"/>
  <c r="K3765" i="3"/>
  <c r="K3763" i="3"/>
  <c r="K3762" i="3"/>
  <c r="K3760" i="3"/>
  <c r="K3759" i="3"/>
  <c r="K3757" i="3"/>
  <c r="K3756" i="3"/>
  <c r="K3755" i="3"/>
  <c r="K3753" i="3"/>
  <c r="K3752" i="3"/>
  <c r="K3751" i="3"/>
  <c r="K3749" i="3"/>
  <c r="K3748" i="3"/>
  <c r="K3747" i="3"/>
  <c r="K3746" i="3"/>
  <c r="K3745" i="3"/>
  <c r="K3743" i="3"/>
  <c r="K3742" i="3"/>
  <c r="K3741" i="3"/>
  <c r="K3740" i="3"/>
  <c r="K3739" i="3"/>
  <c r="K3737" i="3"/>
  <c r="K3736" i="3"/>
  <c r="K3735" i="3"/>
  <c r="K3733" i="3"/>
  <c r="K3732" i="3"/>
  <c r="K3731" i="3"/>
  <c r="K3729" i="3"/>
  <c r="K3728" i="3"/>
  <c r="K3727" i="3"/>
  <c r="K3726" i="3"/>
  <c r="K3725" i="3"/>
  <c r="K3723" i="3"/>
  <c r="K3722" i="3"/>
  <c r="K3721" i="3"/>
  <c r="K3720" i="3"/>
  <c r="K3719" i="3"/>
  <c r="K3717" i="3"/>
  <c r="K3716" i="3"/>
  <c r="K3715" i="3"/>
  <c r="K3713" i="3"/>
  <c r="K3712" i="3"/>
  <c r="K3711" i="3"/>
  <c r="K3710" i="3"/>
  <c r="K3708" i="3"/>
  <c r="L3708" i="3" s="1"/>
  <c r="K3707" i="3"/>
  <c r="K3706" i="3"/>
  <c r="K3704" i="3"/>
  <c r="K3703" i="3"/>
  <c r="L3703" i="3" s="1"/>
  <c r="K3702" i="3"/>
  <c r="K3700" i="3"/>
  <c r="K3699" i="3"/>
  <c r="K3698" i="3"/>
  <c r="L3698" i="3" s="1"/>
  <c r="K3696" i="3"/>
  <c r="K3695" i="3"/>
  <c r="K3694" i="3"/>
  <c r="K3692" i="3"/>
  <c r="K3691" i="3"/>
  <c r="K3690" i="3"/>
  <c r="K3688" i="3"/>
  <c r="K3687" i="3"/>
  <c r="K3686" i="3"/>
  <c r="K3685" i="3"/>
  <c r="K3683" i="3"/>
  <c r="K3682" i="3"/>
  <c r="K3681" i="3"/>
  <c r="K3680" i="3"/>
  <c r="K3678" i="3"/>
  <c r="K3676" i="3"/>
  <c r="K3675" i="3"/>
  <c r="K3673" i="3"/>
  <c r="K3672" i="3"/>
  <c r="K3671" i="3"/>
  <c r="L3671" i="3" s="1"/>
  <c r="K3669" i="3"/>
  <c r="K3668" i="3"/>
  <c r="K3667" i="3"/>
  <c r="K3665" i="3"/>
  <c r="K3664" i="3"/>
  <c r="K3663" i="3"/>
  <c r="K3662" i="3"/>
  <c r="K3661" i="3"/>
  <c r="L3661" i="3" s="1"/>
  <c r="K3659" i="3"/>
  <c r="K3658" i="3"/>
  <c r="K3657" i="3"/>
  <c r="K3656" i="3"/>
  <c r="L3656" i="3" s="1"/>
  <c r="K3655" i="3"/>
  <c r="K3654" i="3"/>
  <c r="K3652" i="3"/>
  <c r="L3652" i="3"/>
  <c r="K3651" i="3"/>
  <c r="L3651" i="3"/>
  <c r="K3650" i="3"/>
  <c r="K3649" i="3"/>
  <c r="L3649" i="3" s="1"/>
  <c r="K3648" i="3"/>
  <c r="K3647" i="3"/>
  <c r="K3646" i="3"/>
  <c r="K3644" i="3"/>
  <c r="K3643" i="3"/>
  <c r="K3642" i="3"/>
  <c r="K3641" i="3"/>
  <c r="K3640" i="3"/>
  <c r="K3639" i="3"/>
  <c r="K3638" i="3"/>
  <c r="K3637" i="3"/>
  <c r="K3635" i="3"/>
  <c r="L3635" i="3" s="1"/>
  <c r="K3634" i="3"/>
  <c r="K3633" i="3"/>
  <c r="K3631" i="3"/>
  <c r="K3630" i="3"/>
  <c r="L3630" i="3" s="1"/>
  <c r="K3629" i="3"/>
  <c r="K3628" i="3"/>
  <c r="K3627" i="3"/>
  <c r="K3626" i="3"/>
  <c r="L3626" i="3" s="1"/>
  <c r="K3625" i="3"/>
  <c r="K3621" i="3"/>
  <c r="K3620" i="3"/>
  <c r="K3619" i="3"/>
  <c r="L3619" i="3" s="1"/>
  <c r="K3617" i="3"/>
  <c r="K3616" i="3"/>
  <c r="K3614" i="3"/>
  <c r="K3612" i="3"/>
  <c r="K3610" i="3"/>
  <c r="K3609" i="3"/>
  <c r="K3608" i="3"/>
  <c r="K3607" i="3"/>
  <c r="K3606" i="3"/>
  <c r="K3605" i="3"/>
  <c r="K3603" i="3"/>
  <c r="K3602" i="3"/>
  <c r="L3602" i="3" s="1"/>
  <c r="K3601" i="3"/>
  <c r="K3600" i="3"/>
  <c r="K3599" i="3"/>
  <c r="K3598" i="3"/>
  <c r="L3598" i="3" s="1"/>
  <c r="K3596" i="3"/>
  <c r="K3595" i="3"/>
  <c r="K3594" i="3"/>
  <c r="K3593" i="3"/>
  <c r="K3591" i="3"/>
  <c r="K3590" i="3"/>
  <c r="K3589" i="3"/>
  <c r="K3588" i="3"/>
  <c r="K3586" i="3"/>
  <c r="K3585" i="3"/>
  <c r="K3584" i="3"/>
  <c r="K3583" i="3"/>
  <c r="L3583" i="3" s="1"/>
  <c r="K3581" i="3"/>
  <c r="K3580" i="3"/>
  <c r="K3579" i="3"/>
  <c r="K3578" i="3"/>
  <c r="K3576" i="3"/>
  <c r="K3575" i="3"/>
  <c r="K3572" i="3"/>
  <c r="K3571" i="3"/>
  <c r="K3569" i="3"/>
  <c r="K3568" i="3"/>
  <c r="K3567" i="3"/>
  <c r="K3565" i="3"/>
  <c r="K3564" i="3"/>
  <c r="K3563" i="3"/>
  <c r="K3561" i="3"/>
  <c r="K3560" i="3"/>
  <c r="L3560" i="3" s="1"/>
  <c r="K3558" i="3"/>
  <c r="K3557" i="3"/>
  <c r="K3556" i="3"/>
  <c r="K3555" i="3"/>
  <c r="L3555" i="3" s="1"/>
  <c r="K3554" i="3"/>
  <c r="K3552" i="3"/>
  <c r="K3551" i="3"/>
  <c r="L3551" i="3"/>
  <c r="K3550" i="3"/>
  <c r="K3548" i="3"/>
  <c r="K3547" i="3"/>
  <c r="K3546" i="3"/>
  <c r="K3545" i="3"/>
  <c r="K3543" i="3"/>
  <c r="K3542" i="3"/>
  <c r="K3541" i="3"/>
  <c r="L3541" i="3" s="1"/>
  <c r="K3539" i="3"/>
  <c r="K3538" i="3"/>
  <c r="K3537" i="3"/>
  <c r="K3536" i="3"/>
  <c r="L3536" i="3" s="1"/>
  <c r="K3535" i="3"/>
  <c r="K3534" i="3"/>
  <c r="K3532" i="3"/>
  <c r="K3531" i="3"/>
  <c r="L3531" i="3" s="1"/>
  <c r="K3530" i="3"/>
  <c r="K3529" i="3"/>
  <c r="K3528" i="3"/>
  <c r="K3527" i="3"/>
  <c r="L3527" i="3" s="1"/>
  <c r="K3526" i="3"/>
  <c r="K3524" i="3"/>
  <c r="K3523" i="3"/>
  <c r="K3522" i="3"/>
  <c r="L3522" i="3" s="1"/>
  <c r="K3521" i="3"/>
  <c r="K3520" i="3"/>
  <c r="K3519" i="3"/>
  <c r="K3517" i="3"/>
  <c r="K3516" i="3"/>
  <c r="K3515" i="3"/>
  <c r="K3513" i="3"/>
  <c r="K3512" i="3"/>
  <c r="L3512" i="3"/>
  <c r="K3511" i="3"/>
  <c r="K3509" i="3"/>
  <c r="K3508" i="3"/>
  <c r="L3508" i="3" s="1"/>
  <c r="K3507" i="3"/>
  <c r="K3506" i="3"/>
  <c r="K3505" i="3"/>
  <c r="K3503" i="3"/>
  <c r="L3503" i="3" s="1"/>
  <c r="K3502" i="3"/>
  <c r="K3501" i="3"/>
  <c r="K3500" i="3"/>
  <c r="K3499" i="3"/>
  <c r="L3499" i="3" s="1"/>
  <c r="K3498" i="3"/>
  <c r="K3497" i="3"/>
  <c r="K3495" i="3"/>
  <c r="K3494" i="3"/>
  <c r="L3494" i="3" s="1"/>
  <c r="K3493" i="3"/>
  <c r="K3492" i="3"/>
  <c r="K3490" i="3"/>
  <c r="K3489" i="3"/>
  <c r="L3489" i="3" s="1"/>
  <c r="K3488" i="3"/>
  <c r="K3487" i="3"/>
  <c r="K3485" i="3"/>
  <c r="K3484" i="3"/>
  <c r="L3484" i="3" s="1"/>
  <c r="K3482" i="3"/>
  <c r="K3481" i="3"/>
  <c r="K3479" i="3"/>
  <c r="K3478" i="3"/>
  <c r="L3478" i="3" s="1"/>
  <c r="K3476" i="3"/>
  <c r="K3475" i="3"/>
  <c r="K3474" i="3"/>
  <c r="K3472" i="3"/>
  <c r="L3472" i="3" s="1"/>
  <c r="K3471" i="3"/>
  <c r="K3470" i="3"/>
  <c r="K3469" i="3"/>
  <c r="K3468" i="3"/>
  <c r="L3468" i="3" s="1"/>
  <c r="K3466" i="3"/>
  <c r="K3465" i="3"/>
  <c r="K3464" i="3"/>
  <c r="K3463" i="3"/>
  <c r="L3463" i="3" s="1"/>
  <c r="K3462" i="3"/>
  <c r="K3460" i="3"/>
  <c r="K3459" i="3"/>
  <c r="K3458" i="3"/>
  <c r="L3458" i="3" s="1"/>
  <c r="K3456" i="3"/>
  <c r="K3455" i="3"/>
  <c r="K3453" i="3"/>
  <c r="K3452" i="3"/>
  <c r="L3452" i="3" s="1"/>
  <c r="K3451" i="3"/>
  <c r="K3450" i="3"/>
  <c r="K3448" i="3"/>
  <c r="K3447" i="3"/>
  <c r="L3447" i="3" s="1"/>
  <c r="K3446" i="3"/>
  <c r="K3445" i="3"/>
  <c r="K3443" i="3"/>
  <c r="K3442" i="3"/>
  <c r="K3441" i="3"/>
  <c r="K3440" i="3"/>
  <c r="K3439" i="3"/>
  <c r="K3437" i="3"/>
  <c r="K3436" i="3"/>
  <c r="K3435" i="3"/>
  <c r="K3434" i="3"/>
  <c r="K3433" i="3"/>
  <c r="K3431" i="3"/>
  <c r="K3430" i="3"/>
  <c r="K3429" i="3"/>
  <c r="K3428" i="3"/>
  <c r="K3427" i="3"/>
  <c r="K3425" i="3"/>
  <c r="K3424" i="3"/>
  <c r="K3423" i="3"/>
  <c r="K3422" i="3"/>
  <c r="K3421" i="3"/>
  <c r="K3419" i="3"/>
  <c r="K3418" i="3"/>
  <c r="K3417" i="3"/>
  <c r="K3416" i="3"/>
  <c r="K3414" i="3"/>
  <c r="K3413" i="3"/>
  <c r="K3412" i="3"/>
  <c r="K3411" i="3"/>
  <c r="K3410" i="3"/>
  <c r="K3408" i="3"/>
  <c r="K3407" i="3"/>
  <c r="K3406" i="3"/>
  <c r="K3405" i="3"/>
  <c r="K3403" i="3"/>
  <c r="K3402" i="3"/>
  <c r="K3401" i="3"/>
  <c r="K3400" i="3"/>
  <c r="K3398" i="3"/>
  <c r="K3397" i="3"/>
  <c r="K3396" i="3"/>
  <c r="K3395" i="3"/>
  <c r="K3393" i="3"/>
  <c r="K3392" i="3"/>
  <c r="K3391" i="3"/>
  <c r="K3390" i="3"/>
  <c r="K3388" i="3"/>
  <c r="L3388" i="3" s="1"/>
  <c r="K3387" i="3"/>
  <c r="K3386" i="3"/>
  <c r="K3385" i="3"/>
  <c r="K3384" i="3"/>
  <c r="L3384" i="3" s="1"/>
  <c r="K3383" i="3"/>
  <c r="K3381" i="3"/>
  <c r="K3380" i="3"/>
  <c r="K3379" i="3"/>
  <c r="L3379" i="3" s="1"/>
  <c r="K3378" i="3"/>
  <c r="K3377" i="3"/>
  <c r="K3376" i="3"/>
  <c r="K3374" i="3"/>
  <c r="L3374" i="3" s="1"/>
  <c r="K3373" i="3"/>
  <c r="K3372" i="3"/>
  <c r="K3371" i="3"/>
  <c r="K3370" i="3"/>
  <c r="L3370" i="3" s="1"/>
  <c r="K3369" i="3"/>
  <c r="K3367" i="3"/>
  <c r="K3366" i="3"/>
  <c r="K3365" i="3"/>
  <c r="K3364" i="3"/>
  <c r="K3363" i="3"/>
  <c r="K3361" i="3"/>
  <c r="K3360" i="3"/>
  <c r="K3359" i="3"/>
  <c r="K3358" i="3"/>
  <c r="K3357" i="3"/>
  <c r="K3355" i="3"/>
  <c r="K3354" i="3"/>
  <c r="K3353" i="3"/>
  <c r="K3352" i="3"/>
  <c r="K3351" i="3"/>
  <c r="K3350" i="3"/>
  <c r="K3348" i="3"/>
  <c r="K3347" i="3"/>
  <c r="K3346" i="3"/>
  <c r="K3345" i="3"/>
  <c r="K3344" i="3"/>
  <c r="K3343" i="3"/>
  <c r="K3341" i="3"/>
  <c r="L3341" i="3" s="1"/>
  <c r="K3340" i="3"/>
  <c r="K3339" i="3"/>
  <c r="K3338" i="3"/>
  <c r="K3337" i="3"/>
  <c r="L3337" i="3" s="1"/>
  <c r="K3335" i="3"/>
  <c r="K3334" i="3"/>
  <c r="K3333" i="3"/>
  <c r="K3332" i="3"/>
  <c r="L3332" i="3" s="1"/>
  <c r="K3331" i="3"/>
  <c r="K3329" i="3"/>
  <c r="K3328" i="3"/>
  <c r="K3327" i="3"/>
  <c r="L3327" i="3"/>
  <c r="K3326" i="3"/>
  <c r="L3326" i="3"/>
  <c r="K3325" i="3"/>
  <c r="L3325" i="3" s="1"/>
  <c r="K3323" i="3"/>
  <c r="K3322" i="3"/>
  <c r="K3321" i="3"/>
  <c r="L3321" i="3"/>
  <c r="K3320" i="3"/>
  <c r="L3320" i="3"/>
  <c r="K3319" i="3"/>
  <c r="K3317" i="3"/>
  <c r="K3316" i="3"/>
  <c r="K3315" i="3"/>
  <c r="K3314" i="3"/>
  <c r="K3313" i="3"/>
  <c r="K3312" i="3"/>
  <c r="K3310" i="3"/>
  <c r="K3309" i="3"/>
  <c r="K3308" i="3"/>
  <c r="K3307" i="3"/>
  <c r="K3306" i="3"/>
  <c r="K3305" i="3"/>
  <c r="K3303" i="3"/>
  <c r="K3302" i="3"/>
  <c r="K3301" i="3"/>
  <c r="K3300" i="3"/>
  <c r="K3299" i="3"/>
  <c r="K3297" i="3"/>
  <c r="K3296" i="3"/>
  <c r="K3295" i="3"/>
  <c r="K3294" i="3"/>
  <c r="K3293" i="3"/>
  <c r="K3291" i="3"/>
  <c r="K3290" i="3"/>
  <c r="K3289" i="3"/>
  <c r="K3287" i="3"/>
  <c r="K3286" i="3"/>
  <c r="K3285" i="3"/>
  <c r="K3283" i="3"/>
  <c r="K3282" i="3"/>
  <c r="K3281" i="3"/>
  <c r="K3279" i="3"/>
  <c r="K3278" i="3"/>
  <c r="K3277" i="3"/>
  <c r="K3275" i="3"/>
  <c r="K3274" i="3"/>
  <c r="K3272" i="3"/>
  <c r="L3272" i="3" s="1"/>
  <c r="K3271" i="3"/>
  <c r="K3269" i="3"/>
  <c r="K3268" i="3"/>
  <c r="K3266" i="3"/>
  <c r="L3266" i="3" s="1"/>
  <c r="K3265" i="3"/>
  <c r="K3263" i="3"/>
  <c r="K3261" i="3"/>
  <c r="K3259" i="3"/>
  <c r="L3259" i="3"/>
  <c r="K3258" i="3"/>
  <c r="L3258" i="3"/>
  <c r="K3257" i="3"/>
  <c r="L3257" i="3" s="1"/>
  <c r="K3256" i="3"/>
  <c r="K3254" i="3"/>
  <c r="L3254" i="3"/>
  <c r="K3253" i="3"/>
  <c r="L3253" i="3"/>
  <c r="K3252" i="3"/>
  <c r="K3251" i="3"/>
  <c r="K3249" i="3"/>
  <c r="K3248" i="3"/>
  <c r="K3246" i="3"/>
  <c r="K3245" i="3"/>
  <c r="K3243" i="3"/>
  <c r="L3243" i="3" s="1"/>
  <c r="K3242" i="3"/>
  <c r="K3241" i="3"/>
  <c r="K3240" i="3"/>
  <c r="K3239" i="3"/>
  <c r="L3239" i="3" s="1"/>
  <c r="K3237" i="3"/>
  <c r="K3236" i="3"/>
  <c r="K3235" i="3"/>
  <c r="K3234" i="3"/>
  <c r="L3234" i="3" s="1"/>
  <c r="K3233" i="3"/>
  <c r="K3231" i="3"/>
  <c r="K3230" i="3"/>
  <c r="K3228" i="3"/>
  <c r="K3227" i="3"/>
  <c r="K3225" i="3"/>
  <c r="K3224" i="3"/>
  <c r="K3223" i="3"/>
  <c r="K3222" i="3"/>
  <c r="K3221" i="3"/>
  <c r="K3219" i="3"/>
  <c r="K3218" i="3"/>
  <c r="K3217" i="3"/>
  <c r="K3215" i="3"/>
  <c r="K3214" i="3"/>
  <c r="K3213" i="3"/>
  <c r="K3212" i="3"/>
  <c r="K3210" i="3"/>
  <c r="K3209" i="3"/>
  <c r="K3208" i="3"/>
  <c r="K3207" i="3"/>
  <c r="K3205" i="3"/>
  <c r="K3204" i="3"/>
  <c r="K3203" i="3"/>
  <c r="K3202" i="3"/>
  <c r="K3200" i="3"/>
  <c r="K3199" i="3"/>
  <c r="K3198" i="3"/>
  <c r="L3198" i="3" s="1"/>
  <c r="K3196" i="3"/>
  <c r="K3195" i="3"/>
  <c r="K3194" i="3"/>
  <c r="K3192" i="3"/>
  <c r="K3191" i="3"/>
  <c r="K3189" i="3"/>
  <c r="K3188" i="3"/>
  <c r="K3186" i="3"/>
  <c r="L3186" i="3" s="1"/>
  <c r="K3184" i="3"/>
  <c r="K3182" i="3"/>
  <c r="K3181" i="3"/>
  <c r="K3179" i="3"/>
  <c r="L3179" i="3" s="1"/>
  <c r="K3178" i="3"/>
  <c r="K3176" i="3"/>
  <c r="K3175" i="3"/>
  <c r="K3173" i="3"/>
  <c r="L3173" i="3" s="1"/>
  <c r="K3172" i="3"/>
  <c r="K3170" i="3"/>
  <c r="K3168" i="3"/>
  <c r="K3166" i="3"/>
  <c r="K3164" i="3"/>
  <c r="K3162" i="3"/>
  <c r="K3161" i="3"/>
  <c r="K3160" i="3"/>
  <c r="K3159" i="3"/>
  <c r="K3157" i="3"/>
  <c r="K3156" i="3"/>
  <c r="K3155" i="3"/>
  <c r="K3154" i="3"/>
  <c r="K3152" i="3"/>
  <c r="K3151" i="3"/>
  <c r="K3149" i="3"/>
  <c r="K3148" i="3"/>
  <c r="K3146" i="3"/>
  <c r="K3145" i="3"/>
  <c r="K3144" i="3"/>
  <c r="K3143" i="3"/>
  <c r="K3142" i="3"/>
  <c r="K3140" i="3"/>
  <c r="K3139" i="3"/>
  <c r="K3138" i="3"/>
  <c r="K3137" i="3"/>
  <c r="K3136" i="3"/>
  <c r="K3134" i="3"/>
  <c r="K3132" i="3"/>
  <c r="K3130" i="3"/>
  <c r="K3129" i="3"/>
  <c r="K3128" i="3"/>
  <c r="K3127" i="3"/>
  <c r="K3125" i="3"/>
  <c r="K3124" i="3"/>
  <c r="K3123" i="3"/>
  <c r="K3122" i="3"/>
  <c r="K3120" i="3"/>
  <c r="K3119" i="3"/>
  <c r="K3118" i="3"/>
  <c r="L3118" i="3" s="1"/>
  <c r="K3116" i="3"/>
  <c r="K3115" i="3"/>
  <c r="K3114" i="3"/>
  <c r="K3112" i="3"/>
  <c r="K3111" i="3"/>
  <c r="K3109" i="3"/>
  <c r="K3108" i="3"/>
  <c r="K3106" i="3"/>
  <c r="L3106" i="3" s="1"/>
  <c r="L3107" i="3" s="1"/>
  <c r="K3104" i="3"/>
  <c r="K3102" i="3"/>
  <c r="K3101" i="3"/>
  <c r="K3100" i="3"/>
  <c r="K3099" i="3"/>
  <c r="K3097" i="3"/>
  <c r="K3096" i="3"/>
  <c r="K3095" i="3"/>
  <c r="K3094" i="3"/>
  <c r="K3092" i="3"/>
  <c r="K3091" i="3"/>
  <c r="K3090" i="3"/>
  <c r="K3089" i="3"/>
  <c r="K3088" i="3"/>
  <c r="K3086" i="3"/>
  <c r="K3085" i="3"/>
  <c r="K3084" i="3"/>
  <c r="K3083" i="3"/>
  <c r="K3082" i="3"/>
  <c r="K3080" i="3"/>
  <c r="K3079" i="3"/>
  <c r="K3078" i="3"/>
  <c r="K3077" i="3"/>
  <c r="K3075" i="3"/>
  <c r="K3074" i="3"/>
  <c r="K3073" i="3"/>
  <c r="K3072" i="3"/>
  <c r="K3070" i="3"/>
  <c r="K3069" i="3"/>
  <c r="K3068" i="3"/>
  <c r="K3066" i="3"/>
  <c r="K3065" i="3"/>
  <c r="K3064" i="3"/>
  <c r="K3062" i="3"/>
  <c r="K3061" i="3"/>
  <c r="K3060" i="3"/>
  <c r="K3059" i="3"/>
  <c r="K3058" i="3"/>
  <c r="K3057" i="3"/>
  <c r="K3055" i="3"/>
  <c r="K3054" i="3"/>
  <c r="K3053" i="3"/>
  <c r="K3052" i="3"/>
  <c r="K3051" i="3"/>
  <c r="K3050" i="3"/>
  <c r="K3048" i="3"/>
  <c r="K3047" i="3"/>
  <c r="K3046" i="3"/>
  <c r="K3045" i="3"/>
  <c r="K3044" i="3"/>
  <c r="K3043" i="3"/>
  <c r="K3041" i="3"/>
  <c r="K3040" i="3"/>
  <c r="K3039" i="3"/>
  <c r="K3038" i="3"/>
  <c r="K3037" i="3"/>
  <c r="K3036" i="3"/>
  <c r="K3034" i="3"/>
  <c r="K3033" i="3"/>
  <c r="K3032" i="3"/>
  <c r="K3031" i="3"/>
  <c r="K3029" i="3"/>
  <c r="K3028" i="3"/>
  <c r="K3027" i="3"/>
  <c r="K3026" i="3"/>
  <c r="K3024" i="3"/>
  <c r="K3023" i="3"/>
  <c r="K3022" i="3"/>
  <c r="K3020" i="3"/>
  <c r="K3019" i="3"/>
  <c r="K3018" i="3"/>
  <c r="K3016" i="3"/>
  <c r="K3015" i="3"/>
  <c r="K3014" i="3"/>
  <c r="K3012" i="3"/>
  <c r="K3011" i="3"/>
  <c r="K3010" i="3"/>
  <c r="K3008" i="3"/>
  <c r="K3007" i="3"/>
  <c r="K3006" i="3"/>
  <c r="K3005" i="3"/>
  <c r="K3003" i="3"/>
  <c r="K3002" i="3"/>
  <c r="K3001" i="3"/>
  <c r="K3000" i="3"/>
  <c r="K2998" i="3"/>
  <c r="K2997" i="3"/>
  <c r="K2996" i="3"/>
  <c r="K2995" i="3"/>
  <c r="K2993" i="3"/>
  <c r="K2992" i="3"/>
  <c r="K2991" i="3"/>
  <c r="K2990" i="3"/>
  <c r="K2988" i="3"/>
  <c r="K2987" i="3"/>
  <c r="K2986" i="3"/>
  <c r="K2985" i="3"/>
  <c r="K2984" i="3"/>
  <c r="K2983" i="3"/>
  <c r="K2981" i="3"/>
  <c r="K2980" i="3"/>
  <c r="K2979" i="3"/>
  <c r="K2978" i="3"/>
  <c r="K2977" i="3"/>
  <c r="K2976" i="3"/>
  <c r="K2974" i="3"/>
  <c r="K2973" i="3"/>
  <c r="K2972" i="3"/>
  <c r="K2971" i="3"/>
  <c r="K2970" i="3"/>
  <c r="K2969" i="3"/>
  <c r="K2967" i="3"/>
  <c r="K2966" i="3"/>
  <c r="K2965" i="3"/>
  <c r="K2964" i="3"/>
  <c r="K2963" i="3"/>
  <c r="L2963" i="3" s="1"/>
  <c r="K2962" i="3"/>
  <c r="K2960" i="3"/>
  <c r="K2959" i="3"/>
  <c r="K2958" i="3"/>
  <c r="L2958" i="3"/>
  <c r="K2957" i="3"/>
  <c r="K2955" i="3"/>
  <c r="K2954" i="3"/>
  <c r="L2954" i="3" s="1"/>
  <c r="K2953" i="3"/>
  <c r="L2953" i="3"/>
  <c r="K2952" i="3"/>
  <c r="K2950" i="3"/>
  <c r="L2950" i="3" s="1"/>
  <c r="K2949" i="3"/>
  <c r="K2948" i="3"/>
  <c r="K2947" i="3"/>
  <c r="K2945" i="3"/>
  <c r="K2944" i="3"/>
  <c r="K2943" i="3"/>
  <c r="K2942" i="3"/>
  <c r="K2940" i="3"/>
  <c r="L2940" i="3" s="1"/>
  <c r="K2939" i="3"/>
  <c r="K2938" i="3"/>
  <c r="K2937" i="3"/>
  <c r="K2936" i="3"/>
  <c r="L2936" i="3" s="1"/>
  <c r="K2934" i="3"/>
  <c r="K2933" i="3"/>
  <c r="K2932" i="3"/>
  <c r="K2931" i="3"/>
  <c r="L2931" i="3" s="1"/>
  <c r="K2930" i="3"/>
  <c r="K2928" i="3"/>
  <c r="K2926" i="3"/>
  <c r="K2924" i="3"/>
  <c r="L2924" i="3" s="1"/>
  <c r="L2925" i="3" s="1"/>
  <c r="K2922" i="3"/>
  <c r="L2922" i="3"/>
  <c r="L2923" i="3"/>
  <c r="K2920" i="3"/>
  <c r="K2918" i="3"/>
  <c r="K2916" i="3"/>
  <c r="K2914" i="3"/>
  <c r="K2912" i="3"/>
  <c r="K2910" i="3"/>
  <c r="K2908" i="3"/>
  <c r="K2906" i="3"/>
  <c r="K2904" i="3"/>
  <c r="K2903" i="3"/>
  <c r="K2901" i="3"/>
  <c r="K2900" i="3"/>
  <c r="K2898" i="3"/>
  <c r="K2897" i="3"/>
  <c r="K2895" i="3"/>
  <c r="K2894" i="3"/>
  <c r="K2892" i="3"/>
  <c r="K2890" i="3"/>
  <c r="K2888" i="3"/>
  <c r="K2887" i="3"/>
  <c r="K2886" i="3"/>
  <c r="K2885" i="3"/>
  <c r="K2883" i="3"/>
  <c r="K2882" i="3"/>
  <c r="K2881" i="3"/>
  <c r="K2880" i="3"/>
  <c r="K2877" i="3"/>
  <c r="K2876" i="3"/>
  <c r="K2875" i="3"/>
  <c r="K2872" i="3"/>
  <c r="K2871" i="3"/>
  <c r="K2870" i="3"/>
  <c r="K2867" i="3"/>
  <c r="K2866" i="3"/>
  <c r="K2865" i="3"/>
  <c r="K2864" i="3"/>
  <c r="K2861" i="3"/>
  <c r="K2860" i="3"/>
  <c r="K2859" i="3"/>
  <c r="K2858" i="3"/>
  <c r="K2856" i="3"/>
  <c r="L2856" i="3"/>
  <c r="K2855" i="3"/>
  <c r="K2854" i="3"/>
  <c r="K2852" i="3"/>
  <c r="L2852" i="3"/>
  <c r="K2851" i="3"/>
  <c r="K2850" i="3"/>
  <c r="L2850" i="3"/>
  <c r="K2849" i="3"/>
  <c r="K2847" i="3"/>
  <c r="K2846" i="3"/>
  <c r="K2844" i="3"/>
  <c r="K2843" i="3"/>
  <c r="K2841" i="3"/>
  <c r="K2840" i="3"/>
  <c r="K2839" i="3"/>
  <c r="K2838" i="3"/>
  <c r="K2836" i="3"/>
  <c r="K2835" i="3"/>
  <c r="K2834" i="3"/>
  <c r="K2833" i="3"/>
  <c r="K2831" i="3"/>
  <c r="K2830" i="3"/>
  <c r="K2829" i="3"/>
  <c r="L2829" i="3" s="1"/>
  <c r="K2828" i="3"/>
  <c r="K2827" i="3"/>
  <c r="K2826" i="3"/>
  <c r="K2825" i="3"/>
  <c r="L2825" i="3" s="1"/>
  <c r="K2824" i="3"/>
  <c r="K2823" i="3"/>
  <c r="K2822" i="3"/>
  <c r="K2821" i="3"/>
  <c r="L2821" i="3" s="1"/>
  <c r="K2819" i="3"/>
  <c r="K2818" i="3"/>
  <c r="L2818" i="3"/>
  <c r="K2817" i="3"/>
  <c r="L2817" i="3" s="1"/>
  <c r="K2816" i="3"/>
  <c r="L2816" i="3"/>
  <c r="K2815" i="3"/>
  <c r="K2814" i="3"/>
  <c r="L2814" i="3" s="1"/>
  <c r="K2812" i="3"/>
  <c r="K2811" i="3"/>
  <c r="L2811" i="3"/>
  <c r="K2810" i="3"/>
  <c r="L2810" i="3" s="1"/>
  <c r="K2809" i="3"/>
  <c r="L2809" i="3"/>
  <c r="K2808" i="3"/>
  <c r="K2807" i="3"/>
  <c r="L2807" i="3" s="1"/>
  <c r="K2805" i="3"/>
  <c r="K2804" i="3"/>
  <c r="K2802" i="3"/>
  <c r="K2801" i="3"/>
  <c r="K2799" i="3"/>
  <c r="K2798" i="3"/>
  <c r="K2797" i="3"/>
  <c r="K2795" i="3"/>
  <c r="K2794" i="3"/>
  <c r="K2793" i="3"/>
  <c r="K2791" i="3"/>
  <c r="K2790" i="3"/>
  <c r="L2790" i="3" s="1"/>
  <c r="K2789" i="3"/>
  <c r="K2787" i="3"/>
  <c r="K2786" i="3"/>
  <c r="K2785" i="3"/>
  <c r="L2785" i="3" s="1"/>
  <c r="K2784" i="3"/>
  <c r="K2782" i="3"/>
  <c r="K2781" i="3"/>
  <c r="K2780" i="3"/>
  <c r="L2780" i="3" s="1"/>
  <c r="K2779" i="3"/>
  <c r="K2778" i="3"/>
  <c r="K2777" i="3"/>
  <c r="K2776" i="3"/>
  <c r="K2775" i="3"/>
  <c r="K2774" i="3"/>
  <c r="K2773" i="3"/>
  <c r="K2772" i="3"/>
  <c r="L2772" i="3" s="1"/>
  <c r="K2770" i="3"/>
  <c r="K2769" i="3"/>
  <c r="K2768" i="3"/>
  <c r="K2767" i="3"/>
  <c r="L2767" i="3" s="1"/>
  <c r="K2766" i="3"/>
  <c r="K2765" i="3"/>
  <c r="K2764" i="3"/>
  <c r="K2763" i="3"/>
  <c r="L2763" i="3" s="1"/>
  <c r="K2762" i="3"/>
  <c r="K2761" i="3"/>
  <c r="K2760" i="3"/>
  <c r="K2758" i="3"/>
  <c r="L2758" i="3" s="1"/>
  <c r="K2757" i="3"/>
  <c r="K2756" i="3"/>
  <c r="K2755" i="3"/>
  <c r="K2754" i="3"/>
  <c r="L2754" i="3" s="1"/>
  <c r="K2753" i="3"/>
  <c r="K2752" i="3"/>
  <c r="K2751" i="3"/>
  <c r="K2750" i="3"/>
  <c r="L2750" i="3" s="1"/>
  <c r="K2749" i="3"/>
  <c r="K2747" i="3"/>
  <c r="K2746" i="3"/>
  <c r="K2745" i="3"/>
  <c r="L2745" i="3" s="1"/>
  <c r="K2744" i="3"/>
  <c r="K2743" i="3"/>
  <c r="K2742" i="3"/>
  <c r="K2741" i="3"/>
  <c r="L2741" i="3" s="1"/>
  <c r="K2740" i="3"/>
  <c r="K2739" i="3"/>
  <c r="K2738" i="3"/>
  <c r="K2736" i="3"/>
  <c r="L2736" i="3" s="1"/>
  <c r="K2735" i="3"/>
  <c r="K2734" i="3"/>
  <c r="K2733" i="3"/>
  <c r="K2732" i="3"/>
  <c r="L2732" i="3" s="1"/>
  <c r="K2731" i="3"/>
  <c r="K2727" i="3"/>
  <c r="K2726" i="3"/>
  <c r="K2725" i="3"/>
  <c r="L2725" i="3" s="1"/>
  <c r="K2724" i="3"/>
  <c r="K2723" i="3"/>
  <c r="K2722" i="3"/>
  <c r="K2720" i="3"/>
  <c r="K2719" i="3"/>
  <c r="K2718" i="3"/>
  <c r="K2717" i="3"/>
  <c r="K2715" i="3"/>
  <c r="K2714" i="3"/>
  <c r="K2713" i="3"/>
  <c r="K2712" i="3"/>
  <c r="K2710" i="3"/>
  <c r="L2710" i="3" s="1"/>
  <c r="K2709" i="3"/>
  <c r="K2708" i="3"/>
  <c r="K2707" i="3"/>
  <c r="K2706" i="3"/>
  <c r="L2706" i="3" s="1"/>
  <c r="K2705" i="3"/>
  <c r="K2704" i="3"/>
  <c r="K2703" i="3"/>
  <c r="K2702" i="3"/>
  <c r="L2702" i="3" s="1"/>
  <c r="K2701" i="3"/>
  <c r="K2700" i="3"/>
  <c r="K2699" i="3"/>
  <c r="K2698" i="3"/>
  <c r="L2698" i="3" s="1"/>
  <c r="K2696" i="3"/>
  <c r="K2695" i="3"/>
  <c r="K2694" i="3"/>
  <c r="K2693" i="3"/>
  <c r="L2693" i="3" s="1"/>
  <c r="K2692" i="3"/>
  <c r="K2691" i="3"/>
  <c r="K2690" i="3"/>
  <c r="K2689" i="3"/>
  <c r="L2689" i="3" s="1"/>
  <c r="K2688" i="3"/>
  <c r="K2687" i="3"/>
  <c r="K2686" i="3"/>
  <c r="K2685" i="3"/>
  <c r="L2685" i="3" s="1"/>
  <c r="K2684" i="3"/>
  <c r="K2682" i="3"/>
  <c r="K2681" i="3"/>
  <c r="K2680" i="3"/>
  <c r="L2680" i="3" s="1"/>
  <c r="K2679" i="3"/>
  <c r="K2678" i="3"/>
  <c r="K2677" i="3"/>
  <c r="K2675" i="3"/>
  <c r="L2675" i="3" s="1"/>
  <c r="K2674" i="3"/>
  <c r="K2673" i="3"/>
  <c r="K2672" i="3"/>
  <c r="K2671" i="3"/>
  <c r="L2671" i="3" s="1"/>
  <c r="K2670" i="3"/>
  <c r="K2668" i="3"/>
  <c r="K2667" i="3"/>
  <c r="K2666" i="3"/>
  <c r="L2666" i="3" s="1"/>
  <c r="K2665" i="3"/>
  <c r="K2664" i="3"/>
  <c r="K2663" i="3"/>
  <c r="K2661" i="3"/>
  <c r="L2661" i="3" s="1"/>
  <c r="K2660" i="3"/>
  <c r="K2659" i="3"/>
  <c r="K2658" i="3"/>
  <c r="K2657" i="3"/>
  <c r="K2656" i="3"/>
  <c r="K2654" i="3"/>
  <c r="K2653" i="3"/>
  <c r="K2652" i="3"/>
  <c r="L2652" i="3" s="1"/>
  <c r="K2651" i="3"/>
  <c r="K2650" i="3"/>
  <c r="K2649" i="3"/>
  <c r="K2647" i="3"/>
  <c r="L2647" i="3" s="1"/>
  <c r="K2646" i="3"/>
  <c r="K2645" i="3"/>
  <c r="K2644" i="3"/>
  <c r="K2643" i="3"/>
  <c r="L2643" i="3" s="1"/>
  <c r="K2642" i="3"/>
  <c r="K2641" i="3"/>
  <c r="K2639" i="3"/>
  <c r="K2638" i="3"/>
  <c r="L2638" i="3" s="1"/>
  <c r="K2637" i="3"/>
  <c r="K2636" i="3"/>
  <c r="K2635" i="3"/>
  <c r="K2634" i="3"/>
  <c r="L2634" i="3" s="1"/>
  <c r="K2633" i="3"/>
  <c r="K2631" i="3"/>
  <c r="K2630" i="3"/>
  <c r="K2628" i="3"/>
  <c r="L2628" i="3" s="1"/>
  <c r="K2627" i="3"/>
  <c r="K2626" i="3"/>
  <c r="K2624" i="3"/>
  <c r="K2623" i="3"/>
  <c r="K2622" i="3"/>
  <c r="K2620" i="3"/>
  <c r="K2619" i="3"/>
  <c r="K2618" i="3"/>
  <c r="K2616" i="3"/>
  <c r="K2615" i="3"/>
  <c r="K2614" i="3"/>
  <c r="K2613" i="3"/>
  <c r="L2613" i="3" s="1"/>
  <c r="K2612" i="3"/>
  <c r="K2611" i="3"/>
  <c r="K2610" i="3"/>
  <c r="K2608" i="3"/>
  <c r="L2608" i="3" s="1"/>
  <c r="K2607" i="3"/>
  <c r="K2606" i="3"/>
  <c r="K2605" i="3"/>
  <c r="K2604" i="3"/>
  <c r="L2604" i="3" s="1"/>
  <c r="K2603" i="3"/>
  <c r="K2602" i="3"/>
  <c r="K2600" i="3"/>
  <c r="K2599" i="3"/>
  <c r="L2599" i="3" s="1"/>
  <c r="K2598" i="3"/>
  <c r="K2597" i="3"/>
  <c r="K2596" i="3"/>
  <c r="K2595" i="3"/>
  <c r="K2594" i="3"/>
  <c r="K2592" i="3"/>
  <c r="K2591" i="3"/>
  <c r="K2590" i="3"/>
  <c r="L2590" i="3" s="1"/>
  <c r="K2589" i="3"/>
  <c r="K2588" i="3"/>
  <c r="K2587" i="3"/>
  <c r="K2586" i="3"/>
  <c r="L2586" i="3" s="1"/>
  <c r="K2584" i="3"/>
  <c r="K2583" i="3"/>
  <c r="K2582" i="3"/>
  <c r="K2581" i="3"/>
  <c r="L2581" i="3" s="1"/>
  <c r="K2580" i="3"/>
  <c r="K2578" i="3"/>
  <c r="K2577" i="3"/>
  <c r="K2576" i="3"/>
  <c r="L2576" i="3" s="1"/>
  <c r="K2575" i="3"/>
  <c r="K2574" i="3"/>
  <c r="K2573" i="3"/>
  <c r="K2572" i="3"/>
  <c r="L2572" i="3" s="1"/>
  <c r="K2571" i="3"/>
  <c r="K2569" i="3"/>
  <c r="L2569" i="3"/>
  <c r="K2568" i="3"/>
  <c r="L2568" i="3" s="1"/>
  <c r="K2567" i="3"/>
  <c r="K2565" i="3"/>
  <c r="K2564" i="3"/>
  <c r="K2563" i="3"/>
  <c r="L2563" i="3" s="1"/>
  <c r="K2562" i="3"/>
  <c r="K2560" i="3"/>
  <c r="K2559" i="3"/>
  <c r="K2558" i="3"/>
  <c r="L2558" i="3" s="1"/>
  <c r="K2556" i="3"/>
  <c r="K2555" i="3"/>
  <c r="K2554" i="3"/>
  <c r="K2553" i="3"/>
  <c r="K2552" i="3"/>
  <c r="K2551" i="3"/>
  <c r="K2549" i="3"/>
  <c r="K2548" i="3"/>
  <c r="K2547" i="3"/>
  <c r="K2546" i="3"/>
  <c r="K2545" i="3"/>
  <c r="K2544" i="3"/>
  <c r="K2542" i="3"/>
  <c r="K2541" i="3"/>
  <c r="L2541" i="3"/>
  <c r="K2540" i="3"/>
  <c r="L2540" i="3"/>
  <c r="K2539" i="3"/>
  <c r="K2538" i="3"/>
  <c r="L2538" i="3"/>
  <c r="K2537" i="3"/>
  <c r="K2536" i="3"/>
  <c r="K2535" i="3"/>
  <c r="K2534" i="3"/>
  <c r="L2534" i="3" s="1"/>
  <c r="K2533" i="3"/>
  <c r="K2531" i="3"/>
  <c r="K2530" i="3"/>
  <c r="L2530" i="3"/>
  <c r="K2529" i="3"/>
  <c r="L2529" i="3"/>
  <c r="K2528" i="3"/>
  <c r="K2527" i="3"/>
  <c r="L2527" i="3"/>
  <c r="K2526" i="3"/>
  <c r="K2525" i="3"/>
  <c r="K2524" i="3"/>
  <c r="L2524" i="3" s="1"/>
  <c r="K2523" i="3"/>
  <c r="K2522" i="3"/>
  <c r="K2520" i="3"/>
  <c r="K2519" i="3"/>
  <c r="K2518" i="3"/>
  <c r="K2517" i="3"/>
  <c r="K2516" i="3"/>
  <c r="L2516" i="3"/>
  <c r="K2515" i="3"/>
  <c r="K2514" i="3"/>
  <c r="K2513" i="3"/>
  <c r="K2512" i="3"/>
  <c r="K2511" i="3"/>
  <c r="K2509" i="3"/>
  <c r="K2508" i="3"/>
  <c r="K2507" i="3"/>
  <c r="K2506" i="3"/>
  <c r="K2505" i="3"/>
  <c r="K2504" i="3"/>
  <c r="K2503" i="3"/>
  <c r="K2502" i="3"/>
  <c r="K2501" i="3"/>
  <c r="K2500" i="3"/>
  <c r="K2498" i="3"/>
  <c r="L2498" i="3" s="1"/>
  <c r="K2497" i="3"/>
  <c r="K2496" i="3"/>
  <c r="K2495" i="3"/>
  <c r="K2494" i="3"/>
  <c r="L2494" i="3" s="1"/>
  <c r="K2493" i="3"/>
  <c r="K2492" i="3"/>
  <c r="K2491" i="3"/>
  <c r="K2490" i="3"/>
  <c r="L2490" i="3" s="1"/>
  <c r="K2488" i="3"/>
  <c r="K2487" i="3"/>
  <c r="K2486" i="3"/>
  <c r="K2485" i="3"/>
  <c r="L2485" i="3" s="1"/>
  <c r="K2484" i="3"/>
  <c r="K2483" i="3"/>
  <c r="K2482" i="3"/>
  <c r="K2481" i="3"/>
  <c r="L2481" i="3" s="1"/>
  <c r="K2480" i="3"/>
  <c r="K2478" i="3"/>
  <c r="K2477" i="3"/>
  <c r="K2476" i="3"/>
  <c r="L2476" i="3" s="1"/>
  <c r="K2475" i="3"/>
  <c r="K2474" i="3"/>
  <c r="K2473" i="3"/>
  <c r="K2472" i="3"/>
  <c r="L2472" i="3" s="1"/>
  <c r="K2471" i="3"/>
  <c r="K2470" i="3"/>
  <c r="K2468" i="3"/>
  <c r="K2467" i="3"/>
  <c r="L2467" i="3" s="1"/>
  <c r="K2466" i="3"/>
  <c r="K2464" i="3"/>
  <c r="K2463" i="3"/>
  <c r="K2462" i="3"/>
  <c r="L2462" i="3" s="1"/>
  <c r="K2461" i="3"/>
  <c r="K2460" i="3"/>
  <c r="K2459" i="3"/>
  <c r="K2458" i="3"/>
  <c r="L2458" i="3" s="1"/>
  <c r="K2457" i="3"/>
  <c r="K2456" i="3"/>
  <c r="K2434" i="3"/>
  <c r="K2433" i="3"/>
  <c r="L2433" i="3" s="1"/>
  <c r="K2432" i="3"/>
  <c r="K2431" i="3"/>
  <c r="K2429" i="3"/>
  <c r="K2428" i="3"/>
  <c r="L2428" i="3" s="1"/>
  <c r="K2427" i="3"/>
  <c r="K2426" i="3"/>
  <c r="K2424" i="3"/>
  <c r="K2423" i="3"/>
  <c r="L2423" i="3" s="1"/>
  <c r="K2422" i="3"/>
  <c r="K2421" i="3"/>
  <c r="K2419" i="3"/>
  <c r="K2418" i="3"/>
  <c r="L2418" i="3" s="1"/>
  <c r="K2417" i="3"/>
  <c r="K2416" i="3"/>
  <c r="K2414" i="3"/>
  <c r="K2413" i="3"/>
  <c r="L2413" i="3" s="1"/>
  <c r="K2412" i="3"/>
  <c r="K2411" i="3"/>
  <c r="K2410" i="3"/>
  <c r="K2408" i="3"/>
  <c r="L2408" i="3" s="1"/>
  <c r="K2407" i="3"/>
  <c r="K2406" i="3"/>
  <c r="K2405" i="3"/>
  <c r="K2404" i="3"/>
  <c r="K2403" i="3"/>
  <c r="K2402" i="3"/>
  <c r="K2401" i="3"/>
  <c r="K2399" i="3"/>
  <c r="L2399" i="3" s="1"/>
  <c r="K2398" i="3"/>
  <c r="K2397" i="3"/>
  <c r="K2396" i="3"/>
  <c r="K2395" i="3"/>
  <c r="L2395" i="3" s="1"/>
  <c r="K2394" i="3"/>
  <c r="K2393" i="3"/>
  <c r="K2391" i="3"/>
  <c r="K2390" i="3"/>
  <c r="L2390" i="3" s="1"/>
  <c r="K2389" i="3"/>
  <c r="K2388" i="3"/>
  <c r="K2387" i="3"/>
  <c r="K2386" i="3"/>
  <c r="K2385" i="3"/>
  <c r="K2384" i="3"/>
  <c r="K2383" i="3"/>
  <c r="K2382" i="3"/>
  <c r="L2382" i="3" s="1"/>
  <c r="K2380" i="3"/>
  <c r="K2379" i="3"/>
  <c r="K2378" i="3"/>
  <c r="K2377" i="3"/>
  <c r="L2377" i="3" s="1"/>
  <c r="K2376" i="3"/>
  <c r="K2375" i="3"/>
  <c r="K2374" i="3"/>
  <c r="K2373" i="3"/>
  <c r="L2373" i="3" s="1"/>
  <c r="K2372" i="3"/>
  <c r="K2371" i="3"/>
  <c r="K2369" i="3"/>
  <c r="K2368" i="3"/>
  <c r="L2368" i="3" s="1"/>
  <c r="K2367" i="3"/>
  <c r="K2365" i="3"/>
  <c r="K2364" i="3"/>
  <c r="K2363" i="3"/>
  <c r="L2363" i="3" s="1"/>
  <c r="K2361" i="3"/>
  <c r="K2360" i="3"/>
  <c r="K2358" i="3"/>
  <c r="K2357" i="3"/>
  <c r="L2357" i="3" s="1"/>
  <c r="K2356" i="3"/>
  <c r="K2354" i="3"/>
  <c r="K2353" i="3"/>
  <c r="K2352" i="3"/>
  <c r="L2352" i="3" s="1"/>
  <c r="K2351" i="3"/>
  <c r="K2350" i="3"/>
  <c r="K2349" i="3"/>
  <c r="K2347" i="3"/>
  <c r="L2347" i="3" s="1"/>
  <c r="K2346" i="3"/>
  <c r="K2345" i="3"/>
  <c r="K2344" i="3"/>
  <c r="K2342" i="3"/>
  <c r="L2342" i="3" s="1"/>
  <c r="K2341" i="3"/>
  <c r="K2340" i="3"/>
  <c r="K2339" i="3"/>
  <c r="K2338" i="3"/>
  <c r="L2338" i="3" s="1"/>
  <c r="K2337" i="3"/>
  <c r="K2335" i="3"/>
  <c r="K2334" i="3"/>
  <c r="K2333" i="3"/>
  <c r="L2333" i="3" s="1"/>
  <c r="K2332" i="3"/>
  <c r="K2331" i="3"/>
  <c r="K2330" i="3"/>
  <c r="K2329" i="3"/>
  <c r="L2329" i="3" s="1"/>
  <c r="K2328" i="3"/>
  <c r="K2327" i="3"/>
  <c r="K2326" i="3"/>
  <c r="K2325" i="3"/>
  <c r="L2325" i="3" s="1"/>
  <c r="K2324" i="3"/>
  <c r="K2323" i="3"/>
  <c r="K2322" i="3"/>
  <c r="K2321" i="3"/>
  <c r="L2321" i="3" s="1"/>
  <c r="K2320" i="3"/>
  <c r="K2319" i="3"/>
  <c r="K2317" i="3"/>
  <c r="K2316" i="3"/>
  <c r="L2316" i="3" s="1"/>
  <c r="K2315" i="3"/>
  <c r="K2314" i="3"/>
  <c r="K2313" i="3"/>
  <c r="K2312" i="3"/>
  <c r="L2312" i="3" s="1"/>
  <c r="K2310" i="3"/>
  <c r="K2309" i="3"/>
  <c r="K2308" i="3"/>
  <c r="K2307" i="3"/>
  <c r="L2307" i="3" s="1"/>
  <c r="K2306" i="3"/>
  <c r="K2305" i="3"/>
  <c r="K2303" i="3"/>
  <c r="K2302" i="3"/>
  <c r="L2302" i="3" s="1"/>
  <c r="K2301" i="3"/>
  <c r="K2300" i="3"/>
  <c r="K2299" i="3"/>
  <c r="K2298" i="3"/>
  <c r="L2298" i="3" s="1"/>
  <c r="K2296" i="3"/>
  <c r="K2295" i="3"/>
  <c r="K2294" i="3"/>
  <c r="K2293" i="3"/>
  <c r="L2293" i="3" s="1"/>
  <c r="K2292" i="3"/>
  <c r="K2291" i="3"/>
  <c r="K2290" i="3"/>
  <c r="K2289" i="3"/>
  <c r="L2289" i="3" s="1"/>
  <c r="K2288" i="3"/>
  <c r="K2287" i="3"/>
  <c r="K2286" i="3"/>
  <c r="K2285" i="3"/>
  <c r="L2285" i="3" s="1"/>
  <c r="K2284" i="3"/>
  <c r="K2283" i="3"/>
  <c r="K2282" i="3"/>
  <c r="K2281" i="3"/>
  <c r="L2281" i="3" s="1"/>
  <c r="K2279" i="3"/>
  <c r="L2279" i="3"/>
  <c r="K2278" i="3"/>
  <c r="K2277" i="3"/>
  <c r="L2277" i="3" s="1"/>
  <c r="K2276" i="3"/>
  <c r="K2275" i="3"/>
  <c r="K2274" i="3"/>
  <c r="L2274" i="3"/>
  <c r="K2271" i="3"/>
  <c r="K2270" i="3"/>
  <c r="L2270" i="3"/>
  <c r="K2269" i="3"/>
  <c r="K2268" i="3"/>
  <c r="K2267" i="3"/>
  <c r="K2266" i="3"/>
  <c r="K2265" i="3"/>
  <c r="L2265" i="3"/>
  <c r="K2263" i="3"/>
  <c r="K2262" i="3"/>
  <c r="K2261" i="3"/>
  <c r="K2260" i="3"/>
  <c r="K2259" i="3"/>
  <c r="K2258" i="3"/>
  <c r="K2257" i="3"/>
  <c r="K2256" i="3"/>
  <c r="K2254" i="3"/>
  <c r="K2253" i="3"/>
  <c r="K2252" i="3"/>
  <c r="K2251" i="3"/>
  <c r="K2250" i="3"/>
  <c r="K2249" i="3"/>
  <c r="K2248" i="3"/>
  <c r="K2247" i="3"/>
  <c r="K2245" i="3"/>
  <c r="K2244" i="3"/>
  <c r="K2243" i="3"/>
  <c r="L2243" i="3" s="1"/>
  <c r="K2242" i="3"/>
  <c r="K2241" i="3"/>
  <c r="K2240" i="3"/>
  <c r="K2239" i="3"/>
  <c r="L2239" i="3" s="1"/>
  <c r="K2238" i="3"/>
  <c r="K2237" i="3"/>
  <c r="K2236" i="3"/>
  <c r="K2235" i="3"/>
  <c r="L2235" i="3" s="1"/>
  <c r="K2233" i="3"/>
  <c r="K2232" i="3"/>
  <c r="K2231" i="3"/>
  <c r="K2230" i="3"/>
  <c r="L2230" i="3" s="1"/>
  <c r="K2229" i="3"/>
  <c r="K2228" i="3"/>
  <c r="K2227" i="3"/>
  <c r="K2226" i="3"/>
  <c r="L2226" i="3" s="1"/>
  <c r="K2225" i="3"/>
  <c r="K2224" i="3"/>
  <c r="K2223" i="3"/>
  <c r="K2221" i="3"/>
  <c r="K2220" i="3"/>
  <c r="K2219" i="3"/>
  <c r="K2218" i="3"/>
  <c r="K2217" i="3"/>
  <c r="K2216" i="3"/>
  <c r="K2214" i="3"/>
  <c r="K2213" i="3"/>
  <c r="K2212" i="3"/>
  <c r="L2212" i="3" s="1"/>
  <c r="K2211" i="3"/>
  <c r="K2210" i="3"/>
  <c r="K2209" i="3"/>
  <c r="K2208" i="3"/>
  <c r="L2208" i="3" s="1"/>
  <c r="K2207" i="3"/>
  <c r="K2206" i="3"/>
  <c r="K2204" i="3"/>
  <c r="K2203" i="3"/>
  <c r="L2203" i="3" s="1"/>
  <c r="K2202" i="3"/>
  <c r="K2201" i="3"/>
  <c r="K2200" i="3"/>
  <c r="K2199" i="3"/>
  <c r="L2199" i="3" s="1"/>
  <c r="K2198" i="3"/>
  <c r="K2197" i="3"/>
  <c r="K2196" i="3"/>
  <c r="K2194" i="3"/>
  <c r="L2194" i="3" s="1"/>
  <c r="K2193" i="3"/>
  <c r="K2192" i="3"/>
  <c r="K2191" i="3"/>
  <c r="K2190" i="3"/>
  <c r="L2190" i="3" s="1"/>
  <c r="K2189" i="3"/>
  <c r="K2188" i="3"/>
  <c r="K2187" i="3"/>
  <c r="K2186" i="3"/>
  <c r="L2186" i="3" s="1"/>
  <c r="K2184" i="3"/>
  <c r="K2183" i="3"/>
  <c r="K2182" i="3"/>
  <c r="K2181" i="3"/>
  <c r="L2181" i="3" s="1"/>
  <c r="K2180" i="3"/>
  <c r="K2179" i="3"/>
  <c r="K2178" i="3"/>
  <c r="K2177" i="3"/>
  <c r="L2177" i="3" s="1"/>
  <c r="K2176" i="3"/>
  <c r="K2174" i="3"/>
  <c r="K2173" i="3"/>
  <c r="K2172" i="3"/>
  <c r="K2171" i="3"/>
  <c r="K2170" i="3"/>
  <c r="K2169" i="3"/>
  <c r="K2168" i="3"/>
  <c r="K2167" i="3"/>
  <c r="K2166" i="3"/>
  <c r="K2165" i="3"/>
  <c r="K2164" i="3"/>
  <c r="K2163" i="3"/>
  <c r="K2161" i="3"/>
  <c r="K2160" i="3"/>
  <c r="K2159" i="3"/>
  <c r="K2158" i="3"/>
  <c r="K2157" i="3"/>
  <c r="K2156" i="3"/>
  <c r="K2155" i="3"/>
  <c r="L2155" i="3" s="1"/>
  <c r="K2154" i="3"/>
  <c r="K2153" i="3"/>
  <c r="K2152" i="3"/>
  <c r="K2151" i="3"/>
  <c r="L2151" i="3" s="1"/>
  <c r="K2150" i="3"/>
  <c r="K2148" i="3"/>
  <c r="K2147" i="3"/>
  <c r="K2146" i="3"/>
  <c r="L2146" i="3" s="1"/>
  <c r="K2145" i="3"/>
  <c r="K2144" i="3"/>
  <c r="K2143" i="3"/>
  <c r="K2142" i="3"/>
  <c r="K2141" i="3"/>
  <c r="K2140" i="3"/>
  <c r="K2139" i="3"/>
  <c r="K2138" i="3"/>
  <c r="K2137" i="3"/>
  <c r="K2135" i="3"/>
  <c r="K2134" i="3"/>
  <c r="K2133" i="3"/>
  <c r="L2133" i="3" s="1"/>
  <c r="K2132" i="3"/>
  <c r="K2131" i="3"/>
  <c r="K2130" i="3"/>
  <c r="K2128" i="3"/>
  <c r="L2128" i="3" s="1"/>
  <c r="K2127" i="3"/>
  <c r="K2126" i="3"/>
  <c r="K2125" i="3"/>
  <c r="K2124" i="3"/>
  <c r="L2124" i="3" s="1"/>
  <c r="K2123" i="3"/>
  <c r="K2122" i="3"/>
  <c r="K2121" i="3"/>
  <c r="K2120" i="3"/>
  <c r="K2119" i="3"/>
  <c r="K2118" i="3"/>
  <c r="K2117" i="3"/>
  <c r="K2115" i="3"/>
  <c r="L2115" i="3" s="1"/>
  <c r="K2114" i="3"/>
  <c r="K2113" i="3"/>
  <c r="K2112" i="3"/>
  <c r="K2111" i="3"/>
  <c r="K2110" i="3"/>
  <c r="K2109" i="3"/>
  <c r="K2108" i="3"/>
  <c r="K2107" i="3"/>
  <c r="L2107" i="3" s="1"/>
  <c r="K2106" i="3"/>
  <c r="K2105" i="3"/>
  <c r="K2104" i="3"/>
  <c r="K2102" i="3"/>
  <c r="L2102" i="3" s="1"/>
  <c r="K2101" i="3"/>
  <c r="K2100" i="3"/>
  <c r="K2099" i="3"/>
  <c r="K2098" i="3"/>
  <c r="L2098" i="3" s="1"/>
  <c r="K2097" i="3"/>
  <c r="K2096" i="3"/>
  <c r="K2095" i="3"/>
  <c r="K2094" i="3"/>
  <c r="K2093" i="3"/>
  <c r="K2092" i="3"/>
  <c r="K2090" i="3"/>
  <c r="K2089" i="3"/>
  <c r="K2088" i="3"/>
  <c r="K2087" i="3"/>
  <c r="K2086" i="3"/>
  <c r="K2085" i="3"/>
  <c r="L2085" i="3" s="1"/>
  <c r="K2084" i="3"/>
  <c r="K2083" i="3"/>
  <c r="K2082" i="3"/>
  <c r="K2081" i="3"/>
  <c r="L2081" i="3" s="1"/>
  <c r="K2079" i="3"/>
  <c r="K2078" i="3"/>
  <c r="K2077" i="3"/>
  <c r="K2076" i="3"/>
  <c r="L2076" i="3" s="1"/>
  <c r="K2075" i="3"/>
  <c r="L2075" i="3"/>
  <c r="K2074" i="3"/>
  <c r="K2072" i="3"/>
  <c r="K2071" i="3"/>
  <c r="K2070" i="3"/>
  <c r="K2069" i="3"/>
  <c r="K2068" i="3"/>
  <c r="K2067" i="3"/>
  <c r="K2065" i="3"/>
  <c r="K2064" i="3"/>
  <c r="K2063" i="3"/>
  <c r="L2063" i="3" s="1"/>
  <c r="K2062" i="3"/>
  <c r="K2061" i="3"/>
  <c r="K2060" i="3"/>
  <c r="K2059" i="3"/>
  <c r="L2059" i="3" s="1"/>
  <c r="K2058" i="3"/>
  <c r="K2057" i="3"/>
  <c r="K2056" i="3"/>
  <c r="K2054" i="3"/>
  <c r="L2054" i="3" s="1"/>
  <c r="K2053" i="3"/>
  <c r="K2052" i="3"/>
  <c r="K2051" i="3"/>
  <c r="K2050" i="3"/>
  <c r="K2049" i="3"/>
  <c r="K2048" i="3"/>
  <c r="K2047" i="3"/>
  <c r="K2046" i="3"/>
  <c r="L2046" i="3" s="1"/>
  <c r="K2045" i="3"/>
  <c r="K2044" i="3"/>
  <c r="K2043" i="3"/>
  <c r="K2042" i="3"/>
  <c r="L2042" i="3" s="1"/>
  <c r="K2041" i="3"/>
  <c r="K2040" i="3"/>
  <c r="K2039" i="3"/>
  <c r="K2038" i="3"/>
  <c r="L2038" i="3" s="1"/>
  <c r="K2037" i="3"/>
  <c r="K2036" i="3"/>
  <c r="K2034" i="3"/>
  <c r="K2033" i="3"/>
  <c r="L2033" i="3" s="1"/>
  <c r="K2032" i="3"/>
  <c r="K2031" i="3"/>
  <c r="K2030" i="3"/>
  <c r="K2029" i="3"/>
  <c r="L2029" i="3" s="1"/>
  <c r="K2028" i="3"/>
  <c r="K2027" i="3"/>
  <c r="K2025" i="3"/>
  <c r="K2024" i="3"/>
  <c r="L2024" i="3" s="1"/>
  <c r="K2023" i="3"/>
  <c r="K2022" i="3"/>
  <c r="K2021" i="3"/>
  <c r="K2020" i="3"/>
  <c r="L2020" i="3" s="1"/>
  <c r="K2018" i="3"/>
  <c r="K2017" i="3"/>
  <c r="K2016" i="3"/>
  <c r="K2015" i="3"/>
  <c r="L2015" i="3" s="1"/>
  <c r="K2014" i="3"/>
  <c r="K2013" i="3"/>
  <c r="K2012" i="3"/>
  <c r="K2010" i="3"/>
  <c r="L2010" i="3" s="1"/>
  <c r="K2009" i="3"/>
  <c r="K2008" i="3"/>
  <c r="K2007" i="3"/>
  <c r="K2006" i="3"/>
  <c r="L2006" i="3" s="1"/>
  <c r="K2005" i="3"/>
  <c r="K2004" i="3"/>
  <c r="K2003" i="3"/>
  <c r="K2002" i="3"/>
  <c r="L2002" i="3" s="1"/>
  <c r="K2001" i="3"/>
  <c r="K2000" i="3"/>
  <c r="K1999" i="3"/>
  <c r="K1998" i="3"/>
  <c r="K1997" i="3"/>
  <c r="K1996" i="3"/>
  <c r="K1995" i="3"/>
  <c r="K1994" i="3"/>
  <c r="L1994" i="3" s="1"/>
  <c r="K1993" i="3"/>
  <c r="K1923" i="3"/>
  <c r="K1922" i="3"/>
  <c r="K1921" i="3"/>
  <c r="L1921" i="3" s="1"/>
  <c r="K1920" i="3"/>
  <c r="K1919" i="3"/>
  <c r="K1918" i="3"/>
  <c r="K1917" i="3"/>
  <c r="L1917" i="3" s="1"/>
  <c r="K1915" i="3"/>
  <c r="K1914" i="3"/>
  <c r="K1913" i="3"/>
  <c r="K1912" i="3"/>
  <c r="L1912" i="3" s="1"/>
  <c r="K1911" i="3"/>
  <c r="K1910" i="3"/>
  <c r="K1909" i="3"/>
  <c r="K1908" i="3"/>
  <c r="L1908" i="3" s="1"/>
  <c r="K1907" i="3"/>
  <c r="K1906" i="3"/>
  <c r="K1904" i="3"/>
  <c r="K1903" i="3"/>
  <c r="L1903" i="3" s="1"/>
  <c r="K1902" i="3"/>
  <c r="K1901" i="3"/>
  <c r="K1900" i="3"/>
  <c r="K1899" i="3"/>
  <c r="L1899" i="3" s="1"/>
  <c r="K1898" i="3"/>
  <c r="K1897" i="3"/>
  <c r="K1896" i="3"/>
  <c r="K1895" i="3"/>
  <c r="L1895" i="3" s="1"/>
  <c r="K1894" i="3"/>
  <c r="K1893" i="3"/>
  <c r="K1892" i="3"/>
  <c r="K1891" i="3"/>
  <c r="L1891" i="3" s="1"/>
  <c r="K1890" i="3"/>
  <c r="K1889" i="3"/>
  <c r="K1888" i="3"/>
  <c r="K1886" i="3"/>
  <c r="L1886" i="3" s="1"/>
  <c r="K1885" i="3"/>
  <c r="K1884" i="3"/>
  <c r="K1883" i="3"/>
  <c r="K1882" i="3"/>
  <c r="L1882" i="3" s="1"/>
  <c r="K1881" i="3"/>
  <c r="K1879" i="3"/>
  <c r="K1878" i="3"/>
  <c r="K1877" i="3"/>
  <c r="L1877" i="3" s="1"/>
  <c r="K1876" i="3"/>
  <c r="K1875" i="3"/>
  <c r="K1874" i="3"/>
  <c r="K1873" i="3"/>
  <c r="L1873" i="3" s="1"/>
  <c r="K1872" i="3"/>
  <c r="K1871" i="3"/>
  <c r="K1870" i="3"/>
  <c r="K1869" i="3"/>
  <c r="L1869" i="3" s="1"/>
  <c r="K1868" i="3"/>
  <c r="K1867" i="3"/>
  <c r="K1866" i="3"/>
  <c r="K1865" i="3"/>
  <c r="L1865" i="3" s="1"/>
  <c r="K1864" i="3"/>
  <c r="K1862" i="3"/>
  <c r="K1861" i="3"/>
  <c r="K1860" i="3"/>
  <c r="K1858" i="3"/>
  <c r="K1857" i="3"/>
  <c r="K1856" i="3"/>
  <c r="K1855" i="3"/>
  <c r="K1854" i="3"/>
  <c r="K1853" i="3"/>
  <c r="K1852" i="3"/>
  <c r="K1851" i="3"/>
  <c r="K1849" i="3"/>
  <c r="K1848" i="3"/>
  <c r="K1847" i="3"/>
  <c r="K1846" i="3"/>
  <c r="K1845" i="3"/>
  <c r="K1844" i="3"/>
  <c r="K1843" i="3"/>
  <c r="K1842" i="3"/>
  <c r="K1840" i="3"/>
  <c r="K1839" i="3"/>
  <c r="K1838" i="3"/>
  <c r="K1837" i="3"/>
  <c r="K1836" i="3"/>
  <c r="K1835" i="3"/>
  <c r="K1834" i="3"/>
  <c r="K1833" i="3"/>
  <c r="K1831" i="3"/>
  <c r="K1830" i="3"/>
  <c r="K1829" i="3"/>
  <c r="K1828" i="3"/>
  <c r="K1827" i="3"/>
  <c r="K1826" i="3"/>
  <c r="K1825" i="3"/>
  <c r="K1824" i="3"/>
  <c r="K1822" i="3"/>
  <c r="K1821" i="3"/>
  <c r="K1820" i="3"/>
  <c r="K1819" i="3"/>
  <c r="K1818" i="3"/>
  <c r="K1817" i="3"/>
  <c r="K1816" i="3"/>
  <c r="K1815" i="3"/>
  <c r="K1813" i="3"/>
  <c r="K1812" i="3"/>
  <c r="K1811" i="3"/>
  <c r="K1810" i="3"/>
  <c r="L1810" i="3" s="1"/>
  <c r="K1809" i="3"/>
  <c r="K1807" i="3"/>
  <c r="K1806" i="3"/>
  <c r="K1805" i="3"/>
  <c r="L1805" i="3" s="1"/>
  <c r="K1804" i="3"/>
  <c r="K1803" i="3"/>
  <c r="K1801" i="3"/>
  <c r="K1800" i="3"/>
  <c r="K1799" i="3"/>
  <c r="K1798" i="3"/>
  <c r="K1797" i="3"/>
  <c r="K1796" i="3"/>
  <c r="K1794" i="3"/>
  <c r="K1793" i="3"/>
  <c r="K1792" i="3"/>
  <c r="K1791" i="3"/>
  <c r="K1790" i="3"/>
  <c r="K1789" i="3"/>
  <c r="K1787" i="3"/>
  <c r="K1786" i="3"/>
  <c r="L1786" i="3" s="1"/>
  <c r="K1785" i="3"/>
  <c r="L1785" i="3"/>
  <c r="K1784" i="3"/>
  <c r="K1783" i="3"/>
  <c r="L1783" i="3" s="1"/>
  <c r="K1781" i="3"/>
  <c r="K1780" i="3"/>
  <c r="K1779" i="3"/>
  <c r="L1779" i="3"/>
  <c r="K1778" i="3"/>
  <c r="K1777" i="3"/>
  <c r="K1775" i="3"/>
  <c r="K1774" i="3"/>
  <c r="L1774" i="3" s="1"/>
  <c r="K1773" i="3"/>
  <c r="L1773" i="3"/>
  <c r="K1772" i="3"/>
  <c r="K1771" i="3"/>
  <c r="L1771" i="3" s="1"/>
  <c r="K1769" i="3"/>
  <c r="K1768" i="3"/>
  <c r="K1767" i="3"/>
  <c r="L1767" i="3"/>
  <c r="K1766" i="3"/>
  <c r="K1765" i="3"/>
  <c r="K1763" i="3"/>
  <c r="K1762" i="3"/>
  <c r="K1761" i="3"/>
  <c r="K1760" i="3"/>
  <c r="K1759" i="3"/>
  <c r="K1757" i="3"/>
  <c r="K1756" i="3"/>
  <c r="K1755" i="3"/>
  <c r="K1754" i="3"/>
  <c r="K1753" i="3"/>
  <c r="K1751" i="3"/>
  <c r="K1750" i="3"/>
  <c r="K1749" i="3"/>
  <c r="K1748" i="3"/>
  <c r="L1748" i="3" s="1"/>
  <c r="K1747" i="3"/>
  <c r="K1746" i="3"/>
  <c r="K1744" i="3"/>
  <c r="K1743" i="3"/>
  <c r="L1743" i="3" s="1"/>
  <c r="K1742" i="3"/>
  <c r="K1741" i="3"/>
  <c r="K1740" i="3"/>
  <c r="K1739" i="3"/>
  <c r="L1739" i="3" s="1"/>
  <c r="K1737" i="3"/>
  <c r="K1736" i="3"/>
  <c r="K1735" i="3"/>
  <c r="K1734" i="3"/>
  <c r="L1734" i="3" s="1"/>
  <c r="K1733" i="3"/>
  <c r="K1732" i="3"/>
  <c r="K1730" i="3"/>
  <c r="K1729" i="3"/>
  <c r="L1729" i="3" s="1"/>
  <c r="K1728" i="3"/>
  <c r="K1727" i="3"/>
  <c r="K1726" i="3"/>
  <c r="K1725" i="3"/>
  <c r="L1725" i="3" s="1"/>
  <c r="K1723" i="3"/>
  <c r="K1722" i="3"/>
  <c r="K1721" i="3"/>
  <c r="K1720" i="3"/>
  <c r="L1720" i="3" s="1"/>
  <c r="K1719" i="3"/>
  <c r="K1718" i="3"/>
  <c r="K1716" i="3"/>
  <c r="K1715" i="3"/>
  <c r="L1715" i="3" s="1"/>
  <c r="K1714" i="3"/>
  <c r="K1713" i="3"/>
  <c r="K1712" i="3"/>
  <c r="K1711" i="3"/>
  <c r="L1711" i="3" s="1"/>
  <c r="K1709" i="3"/>
  <c r="K1708" i="3"/>
  <c r="K1707" i="3"/>
  <c r="K1706" i="3"/>
  <c r="K1704" i="3"/>
  <c r="K1703" i="3"/>
  <c r="K1702" i="3"/>
  <c r="K1701" i="3"/>
  <c r="K1699" i="3"/>
  <c r="K1698" i="3"/>
  <c r="K1697" i="3"/>
  <c r="K1695" i="3"/>
  <c r="L1695" i="3" s="1"/>
  <c r="K1694" i="3"/>
  <c r="K1693" i="3"/>
  <c r="K1692" i="3"/>
  <c r="K1691" i="3"/>
  <c r="L1691" i="3" s="1"/>
  <c r="K1689" i="3"/>
  <c r="K1688" i="3"/>
  <c r="K1687" i="3"/>
  <c r="K1675" i="3"/>
  <c r="L1675" i="3" s="1"/>
  <c r="K1674" i="3"/>
  <c r="K1673" i="3"/>
  <c r="K1672" i="3"/>
  <c r="K1671" i="3"/>
  <c r="L1671" i="3" s="1"/>
  <c r="K1669" i="3"/>
  <c r="K1668" i="3"/>
  <c r="K1667" i="3"/>
  <c r="K1666" i="3"/>
  <c r="K1665" i="3"/>
  <c r="K1663" i="3"/>
  <c r="K1662" i="3"/>
  <c r="K1661" i="3"/>
  <c r="K1660" i="3"/>
  <c r="K1658" i="3"/>
  <c r="K1657" i="3"/>
  <c r="K1656" i="3"/>
  <c r="K1655" i="3"/>
  <c r="K1653" i="3"/>
  <c r="K1652" i="3"/>
  <c r="K1651" i="3"/>
  <c r="L1651" i="3"/>
  <c r="K1650" i="3"/>
  <c r="K1649" i="3"/>
  <c r="L1649" i="3"/>
  <c r="K1648" i="3"/>
  <c r="K1646" i="3"/>
  <c r="K1645" i="3"/>
  <c r="K1644" i="3"/>
  <c r="L1644" i="3"/>
  <c r="K1643" i="3"/>
  <c r="K1642" i="3"/>
  <c r="L1642" i="3"/>
  <c r="K1641" i="3"/>
  <c r="K1639" i="3"/>
  <c r="K1638" i="3"/>
  <c r="K1637" i="3"/>
  <c r="L1637" i="3" s="1"/>
  <c r="K1636" i="3"/>
  <c r="K1635" i="3"/>
  <c r="K1633" i="3"/>
  <c r="K1632" i="3"/>
  <c r="L1632" i="3" s="1"/>
  <c r="K1631" i="3"/>
  <c r="K1630" i="3"/>
  <c r="K1629" i="3"/>
  <c r="K1627" i="3"/>
  <c r="K1626" i="3"/>
  <c r="K1625" i="3"/>
  <c r="K1624" i="3"/>
  <c r="K1621" i="3"/>
  <c r="K1620" i="3"/>
  <c r="K1619" i="3"/>
  <c r="K1617" i="3"/>
  <c r="K1616" i="3"/>
  <c r="L1616" i="3" s="1"/>
  <c r="K1615" i="3"/>
  <c r="K1614" i="3"/>
  <c r="K1613" i="3"/>
  <c r="K1612" i="3"/>
  <c r="L1612" i="3" s="1"/>
  <c r="K1611" i="3"/>
  <c r="K1609" i="3"/>
  <c r="K1608" i="3"/>
  <c r="K1607" i="3"/>
  <c r="L1607" i="3" s="1"/>
  <c r="K1606" i="3"/>
  <c r="K1605" i="3"/>
  <c r="K1604" i="3"/>
  <c r="K1603" i="3"/>
  <c r="L1603" i="3" s="1"/>
  <c r="K1601" i="3"/>
  <c r="K1600" i="3"/>
  <c r="K1599" i="3"/>
  <c r="K1598" i="3"/>
  <c r="L1598" i="3" s="1"/>
  <c r="K1597" i="3"/>
  <c r="K1596" i="3"/>
  <c r="K1595" i="3"/>
  <c r="K1593" i="3"/>
  <c r="K1592" i="3"/>
  <c r="K1591" i="3"/>
  <c r="K1590" i="3"/>
  <c r="K1589" i="3"/>
  <c r="K1588" i="3"/>
  <c r="K1587" i="3"/>
  <c r="K1585" i="3"/>
  <c r="K1584" i="3"/>
  <c r="K1583" i="3"/>
  <c r="K1582" i="3"/>
  <c r="K1581" i="3"/>
  <c r="K1580" i="3"/>
  <c r="K1579" i="3"/>
  <c r="K1578" i="3"/>
  <c r="K1576" i="3"/>
  <c r="K1575" i="3"/>
  <c r="K1574" i="3"/>
  <c r="K1573" i="3"/>
  <c r="K1572" i="3"/>
  <c r="K1571" i="3"/>
  <c r="L1571" i="3" s="1"/>
  <c r="K1570" i="3"/>
  <c r="K1569" i="3"/>
  <c r="K1567" i="3"/>
  <c r="K1566" i="3"/>
  <c r="L1566" i="3" s="1"/>
  <c r="K1565" i="3"/>
  <c r="K1564" i="3"/>
  <c r="K1563" i="3"/>
  <c r="K1562" i="3"/>
  <c r="L1562" i="3" s="1"/>
  <c r="K1561" i="3"/>
  <c r="K1560" i="3"/>
  <c r="K1559" i="3"/>
  <c r="K1558" i="3"/>
  <c r="K1556" i="3"/>
  <c r="K1555" i="3"/>
  <c r="K1554" i="3"/>
  <c r="K1553" i="3"/>
  <c r="L1553" i="3" s="1"/>
  <c r="K1552" i="3"/>
  <c r="K1551" i="3"/>
  <c r="K1550" i="3"/>
  <c r="K1549" i="3"/>
  <c r="L1549" i="3" s="1"/>
  <c r="K1548" i="3"/>
  <c r="K1547" i="3"/>
  <c r="K1545" i="3"/>
  <c r="K1544" i="3"/>
  <c r="L1544" i="3" s="1"/>
  <c r="K1543" i="3"/>
  <c r="K1542" i="3"/>
  <c r="K1541" i="3"/>
  <c r="K1540" i="3"/>
  <c r="L1540" i="3" s="1"/>
  <c r="K1539" i="3"/>
  <c r="K1538" i="3"/>
  <c r="K1537" i="3"/>
  <c r="K1535" i="3"/>
  <c r="L1535" i="3" s="1"/>
  <c r="K1534" i="3"/>
  <c r="K1533" i="3"/>
  <c r="K1532" i="3"/>
  <c r="K1531" i="3"/>
  <c r="K1530" i="3"/>
  <c r="K1529" i="3"/>
  <c r="K1528" i="3"/>
  <c r="K1527" i="3"/>
  <c r="K1525" i="3"/>
  <c r="K1524" i="3"/>
  <c r="K1523" i="3"/>
  <c r="K1522" i="3"/>
  <c r="L1522" i="3" s="1"/>
  <c r="K1521" i="3"/>
  <c r="K1520" i="3"/>
  <c r="K1519" i="3"/>
  <c r="K1518" i="3"/>
  <c r="L1518" i="3" s="1"/>
  <c r="K1517" i="3"/>
  <c r="K1515" i="3"/>
  <c r="K1514" i="3"/>
  <c r="K1513" i="3"/>
  <c r="L1513" i="3" s="1"/>
  <c r="K1512" i="3"/>
  <c r="K1511" i="3"/>
  <c r="K1510" i="3"/>
  <c r="K1509" i="3"/>
  <c r="L1509" i="3" s="1"/>
  <c r="K1508" i="3"/>
  <c r="K1507" i="3"/>
  <c r="K1506" i="3"/>
  <c r="K1505" i="3"/>
  <c r="L1505" i="3" s="1"/>
  <c r="K1503" i="3"/>
  <c r="K1502" i="3"/>
  <c r="K1501" i="3"/>
  <c r="K1500" i="3"/>
  <c r="L1500" i="3" s="1"/>
  <c r="K1498" i="3"/>
  <c r="K1497" i="3"/>
  <c r="K1496" i="3"/>
  <c r="K1495" i="3"/>
  <c r="L1495" i="3" s="1"/>
  <c r="K1494" i="3"/>
  <c r="K1492" i="3"/>
  <c r="K1491" i="3"/>
  <c r="K1490" i="3"/>
  <c r="L1490" i="3" s="1"/>
  <c r="K1488" i="3"/>
  <c r="K1487" i="3"/>
  <c r="K1486" i="3"/>
  <c r="K1485" i="3"/>
  <c r="L1485" i="3" s="1"/>
  <c r="K1484" i="3"/>
  <c r="K1482" i="3"/>
  <c r="K1481" i="3"/>
  <c r="K1480" i="3"/>
  <c r="L1480" i="3" s="1"/>
  <c r="K1478" i="3"/>
  <c r="K1477" i="3"/>
  <c r="K1476" i="3"/>
  <c r="K1475" i="3"/>
  <c r="K1474" i="3"/>
  <c r="K1472" i="3"/>
  <c r="K1471" i="3"/>
  <c r="K1470" i="3"/>
  <c r="L1470" i="3" s="1"/>
  <c r="K1469" i="3"/>
  <c r="K1468" i="3"/>
  <c r="K1467" i="3"/>
  <c r="K1466" i="3"/>
  <c r="L1466" i="3" s="1"/>
  <c r="K1465" i="3"/>
  <c r="K1451" i="3"/>
  <c r="K1450" i="3"/>
  <c r="K1449" i="3"/>
  <c r="L1449" i="3" s="1"/>
  <c r="K1448" i="3"/>
  <c r="K1446" i="3"/>
  <c r="K1445" i="3"/>
  <c r="K1444" i="3"/>
  <c r="K1443" i="3"/>
  <c r="K1441" i="3"/>
  <c r="K1440" i="3"/>
  <c r="K1439" i="3"/>
  <c r="L1439" i="3" s="1"/>
  <c r="K1438" i="3"/>
  <c r="K1437" i="3"/>
  <c r="K1436" i="3"/>
  <c r="K1435" i="3"/>
  <c r="L1435" i="3" s="1"/>
  <c r="K1433" i="3"/>
  <c r="K1432" i="3"/>
  <c r="K1431" i="3"/>
  <c r="K1430" i="3"/>
  <c r="L1430" i="3" s="1"/>
  <c r="K1429" i="3"/>
  <c r="K1428" i="3"/>
  <c r="K1427" i="3"/>
  <c r="K1425" i="3"/>
  <c r="L1425" i="3" s="1"/>
  <c r="K1424" i="3"/>
  <c r="K1423" i="3"/>
  <c r="K1422" i="3"/>
  <c r="K1421" i="3"/>
  <c r="L1421" i="3" s="1"/>
  <c r="K1420" i="3"/>
  <c r="K1419" i="3"/>
  <c r="K1418" i="3"/>
  <c r="K1417" i="3"/>
  <c r="L1417" i="3" s="1"/>
  <c r="K1416" i="3"/>
  <c r="K1414" i="3"/>
  <c r="K1413" i="3"/>
  <c r="K1412" i="3"/>
  <c r="L1412" i="3" s="1"/>
  <c r="K1411" i="3"/>
  <c r="K1410" i="3"/>
  <c r="K1409" i="3"/>
  <c r="K1408" i="3"/>
  <c r="L1408" i="3" s="1"/>
  <c r="K1407" i="3"/>
  <c r="K1406" i="3"/>
  <c r="K1405" i="3"/>
  <c r="K1403" i="3"/>
  <c r="L1403" i="3" s="1"/>
  <c r="K1402" i="3"/>
  <c r="K1401" i="3"/>
  <c r="K1400" i="3"/>
  <c r="K1398" i="3"/>
  <c r="L1398" i="3" s="1"/>
  <c r="K1397" i="3"/>
  <c r="K1396" i="3"/>
  <c r="K1395" i="3"/>
  <c r="K1363" i="3"/>
  <c r="L1363" i="3" s="1"/>
  <c r="K1362" i="3"/>
  <c r="K1361" i="3"/>
  <c r="K1360" i="3"/>
  <c r="K1359" i="3"/>
  <c r="L1359" i="3" s="1"/>
  <c r="K1358" i="3"/>
  <c r="K1356" i="3"/>
  <c r="K1355" i="3"/>
  <c r="K1354" i="3"/>
  <c r="K1353" i="3"/>
  <c r="K1352" i="3"/>
  <c r="K1351" i="3"/>
  <c r="K1349" i="3"/>
  <c r="L1349" i="3" s="1"/>
  <c r="K1348" i="3"/>
  <c r="K1347" i="3"/>
  <c r="K1346" i="3"/>
  <c r="K1345" i="3"/>
  <c r="K1344" i="3"/>
  <c r="K1343" i="3"/>
  <c r="K1342" i="3"/>
  <c r="K1341" i="3"/>
  <c r="L1341" i="3" s="1"/>
  <c r="K1340" i="3"/>
  <c r="K1339" i="3"/>
  <c r="K1338" i="3"/>
  <c r="K1337" i="3"/>
  <c r="L1337" i="3" s="1"/>
  <c r="K1336" i="3"/>
  <c r="K1335" i="3"/>
  <c r="K1334" i="3"/>
  <c r="K1332" i="3"/>
  <c r="L1332" i="3" s="1"/>
  <c r="K1331" i="3"/>
  <c r="K1330" i="3"/>
  <c r="K1329" i="3"/>
  <c r="K1328" i="3"/>
  <c r="K1327" i="3"/>
  <c r="K1326" i="3"/>
  <c r="K1325" i="3"/>
  <c r="K1324" i="3"/>
  <c r="K1323" i="3"/>
  <c r="K1322" i="3"/>
  <c r="K1321" i="3"/>
  <c r="K1320" i="3"/>
  <c r="L1320" i="3" s="1"/>
  <c r="K1319" i="3"/>
  <c r="K1318" i="3"/>
  <c r="K1317" i="3"/>
  <c r="K1315" i="3"/>
  <c r="L1315" i="3" s="1"/>
  <c r="K1314" i="3"/>
  <c r="K1313" i="3"/>
  <c r="K1312" i="3"/>
  <c r="L1312" i="3"/>
  <c r="K1311" i="3"/>
  <c r="K1310" i="3"/>
  <c r="K1308" i="3"/>
  <c r="K1307" i="3"/>
  <c r="L1307" i="3" s="1"/>
  <c r="K1306" i="3"/>
  <c r="K1305" i="3"/>
  <c r="L1305" i="3"/>
  <c r="K1304" i="3"/>
  <c r="K1303" i="3"/>
  <c r="K1301" i="3"/>
  <c r="K1300" i="3"/>
  <c r="K1299" i="3"/>
  <c r="K1298" i="3"/>
  <c r="K1296" i="3"/>
  <c r="K1295" i="3"/>
  <c r="K1294" i="3"/>
  <c r="K1293" i="3"/>
  <c r="K1291" i="3"/>
  <c r="L1291" i="3"/>
  <c r="K1290" i="3"/>
  <c r="L1290" i="3" s="1"/>
  <c r="K1289" i="3"/>
  <c r="K1288" i="3"/>
  <c r="K1286" i="3"/>
  <c r="L1286" i="3"/>
  <c r="K1285" i="3"/>
  <c r="K1284" i="3"/>
  <c r="K1283" i="3"/>
  <c r="K1281" i="3"/>
  <c r="L1281" i="3" s="1"/>
  <c r="K1280" i="3"/>
  <c r="K1278" i="3"/>
  <c r="K1277" i="3"/>
  <c r="K1276" i="3"/>
  <c r="L1276" i="3" s="1"/>
  <c r="K1275" i="3"/>
  <c r="K1274" i="3"/>
  <c r="K1273" i="3"/>
  <c r="K1271" i="3"/>
  <c r="L1271" i="3" s="1"/>
  <c r="K1270" i="3"/>
  <c r="K1269" i="3"/>
  <c r="K1268" i="3"/>
  <c r="K1267" i="3"/>
  <c r="K1266" i="3"/>
  <c r="K1264" i="3"/>
  <c r="K1263" i="3"/>
  <c r="K1261" i="3"/>
  <c r="L1261" i="3" s="1"/>
  <c r="K1260" i="3"/>
  <c r="K1259" i="3"/>
  <c r="K1258" i="3"/>
  <c r="K1257" i="3"/>
  <c r="K1255" i="3"/>
  <c r="K1254" i="3"/>
  <c r="K1253" i="3"/>
  <c r="K1252" i="3"/>
  <c r="L1252" i="3" s="1"/>
  <c r="K1251" i="3"/>
  <c r="K1249" i="3"/>
  <c r="K1248" i="3"/>
  <c r="K1247" i="3"/>
  <c r="L1247" i="3" s="1"/>
  <c r="K1245" i="3"/>
  <c r="K1244" i="3"/>
  <c r="K1243" i="3"/>
  <c r="K1242" i="3"/>
  <c r="L1242" i="3" s="1"/>
  <c r="K1241" i="3"/>
  <c r="K1240" i="3"/>
  <c r="K1239" i="3"/>
  <c r="K1238" i="3"/>
  <c r="K1237" i="3"/>
  <c r="K1235" i="3"/>
  <c r="K1234" i="3"/>
  <c r="K1233" i="3"/>
  <c r="K1232" i="3"/>
  <c r="K1231" i="3"/>
  <c r="K1230" i="3"/>
  <c r="K1229" i="3"/>
  <c r="L1229" i="3" s="1"/>
  <c r="K1228" i="3"/>
  <c r="K1227" i="3"/>
  <c r="K1225" i="3"/>
  <c r="K1224" i="3"/>
  <c r="L1224" i="3" s="1"/>
  <c r="K1223" i="3"/>
  <c r="K1221" i="3"/>
  <c r="K1220" i="3"/>
  <c r="K1219" i="3"/>
  <c r="L1219" i="3" s="1"/>
  <c r="K1218" i="3"/>
  <c r="K1217" i="3"/>
  <c r="K1216" i="3"/>
  <c r="K1215" i="3"/>
  <c r="K1214" i="3"/>
  <c r="K1213" i="3"/>
  <c r="K1211" i="3"/>
  <c r="K1210" i="3"/>
  <c r="K1209" i="3"/>
  <c r="K1208" i="3"/>
  <c r="K1207" i="3"/>
  <c r="K1206" i="3"/>
  <c r="L1206" i="3" s="1"/>
  <c r="K1205" i="3"/>
  <c r="K1204" i="3"/>
  <c r="K1203" i="3"/>
  <c r="K1201" i="3"/>
  <c r="L1201" i="3" s="1"/>
  <c r="K1200" i="3"/>
  <c r="K1198" i="3"/>
  <c r="K1197" i="3"/>
  <c r="K1196" i="3"/>
  <c r="L1196" i="3" s="1"/>
  <c r="K1195" i="3"/>
  <c r="K1194" i="3"/>
  <c r="K1192" i="3"/>
  <c r="K1191" i="3"/>
  <c r="K1190" i="3"/>
  <c r="K1189" i="3"/>
  <c r="K1188" i="3"/>
  <c r="K1186" i="3"/>
  <c r="L1186" i="3" s="1"/>
  <c r="K1185" i="3"/>
  <c r="K1184" i="3"/>
  <c r="K1183" i="3"/>
  <c r="K1182" i="3"/>
  <c r="K1180" i="3"/>
  <c r="K1179" i="3"/>
  <c r="K1178" i="3"/>
  <c r="K1177" i="3"/>
  <c r="L1177" i="3" s="1"/>
  <c r="K1176" i="3"/>
  <c r="K1174" i="3"/>
  <c r="K1173" i="3"/>
  <c r="K1171" i="3"/>
  <c r="L1171" i="3" s="1"/>
  <c r="K1170" i="3"/>
  <c r="K1169" i="3"/>
  <c r="K1168" i="3"/>
  <c r="K1166" i="3"/>
  <c r="L1166" i="3" s="1"/>
  <c r="K1165" i="3"/>
  <c r="K1164" i="3"/>
  <c r="K1163" i="3"/>
  <c r="K1136" i="3"/>
  <c r="L1136" i="3" s="1"/>
  <c r="K1135" i="3"/>
  <c r="K1134" i="3"/>
  <c r="K1133" i="3"/>
  <c r="L1133" i="3" s="1"/>
  <c r="K1131" i="3"/>
  <c r="K1130" i="3"/>
  <c r="K1129" i="3"/>
  <c r="K1128" i="3"/>
  <c r="L1128" i="3" s="1"/>
  <c r="K1127" i="3"/>
  <c r="K1126" i="3"/>
  <c r="K1125" i="3"/>
  <c r="K1123" i="3"/>
  <c r="L1123" i="3" s="1"/>
  <c r="K1122" i="3"/>
  <c r="K1121" i="3"/>
  <c r="K1120" i="3"/>
  <c r="K1118" i="3"/>
  <c r="K1117" i="3"/>
  <c r="K1116" i="3"/>
  <c r="K1115" i="3"/>
  <c r="K1114" i="3"/>
  <c r="L1114" i="3" s="1"/>
  <c r="K1113" i="3"/>
  <c r="K1112" i="3"/>
  <c r="K1110" i="3"/>
  <c r="K1109" i="3"/>
  <c r="L1109" i="3" s="1"/>
  <c r="K1108" i="3"/>
  <c r="K1107" i="3"/>
  <c r="K1105" i="3"/>
  <c r="K1104" i="3"/>
  <c r="L1104" i="3" s="1"/>
  <c r="L1106" i="3" s="1"/>
  <c r="K1103" i="3"/>
  <c r="K1101" i="3"/>
  <c r="K1100" i="3"/>
  <c r="K1099" i="3"/>
  <c r="K1098" i="3"/>
  <c r="K1097" i="3"/>
  <c r="K1096" i="3"/>
  <c r="K1095" i="3"/>
  <c r="L1095" i="3" s="1"/>
  <c r="K1094" i="3"/>
  <c r="K1093" i="3"/>
  <c r="K1092" i="3"/>
  <c r="K1090" i="3"/>
  <c r="L1090" i="3" s="1"/>
  <c r="K1089" i="3"/>
  <c r="K1088" i="3"/>
  <c r="K1087" i="3"/>
  <c r="K1086" i="3"/>
  <c r="L1086" i="3" s="1"/>
  <c r="K1085" i="3"/>
  <c r="K1084" i="3"/>
  <c r="K1083" i="3"/>
  <c r="K1082" i="3"/>
  <c r="K1081" i="3"/>
  <c r="K1079" i="3"/>
  <c r="K1078" i="3"/>
  <c r="K1077" i="3"/>
  <c r="L1077" i="3" s="1"/>
  <c r="K1075" i="3"/>
  <c r="K1074" i="3"/>
  <c r="K1073" i="3"/>
  <c r="K1072" i="3"/>
  <c r="L1072" i="3" s="1"/>
  <c r="K1071" i="3"/>
  <c r="K1070" i="3"/>
  <c r="K1069" i="3"/>
  <c r="K1068" i="3"/>
  <c r="L1068" i="3" s="1"/>
  <c r="K1067" i="3"/>
  <c r="K1066" i="3"/>
  <c r="K1064" i="3"/>
  <c r="K1063" i="3"/>
  <c r="K1062" i="3"/>
  <c r="K1061" i="3"/>
  <c r="K1060" i="3"/>
  <c r="K1059" i="3"/>
  <c r="L1059" i="3" s="1"/>
  <c r="K1058" i="3"/>
  <c r="K1057" i="3"/>
  <c r="K1056" i="3"/>
  <c r="K1055" i="3"/>
  <c r="L1055" i="3" s="1"/>
  <c r="K1041" i="3"/>
  <c r="K1040" i="3"/>
  <c r="K1039" i="3"/>
  <c r="K1038" i="3"/>
  <c r="L1038" i="3" s="1"/>
  <c r="K1037" i="3"/>
  <c r="K1036" i="3"/>
  <c r="K1034" i="3"/>
  <c r="K1033" i="3"/>
  <c r="L1033" i="3" s="1"/>
  <c r="K1032" i="3"/>
  <c r="K1031" i="3"/>
  <c r="K1029" i="3"/>
  <c r="K1028" i="3"/>
  <c r="K1027" i="3"/>
  <c r="K1026" i="3"/>
  <c r="K1025" i="3"/>
  <c r="K1024" i="3"/>
  <c r="L1024" i="3" s="1"/>
  <c r="K1023" i="3"/>
  <c r="K1022" i="3"/>
  <c r="K1021" i="3"/>
  <c r="K1020" i="3"/>
  <c r="L1020" i="3" s="1"/>
  <c r="K1018" i="3"/>
  <c r="K1017" i="3"/>
  <c r="K1016" i="3"/>
  <c r="K1015" i="3"/>
  <c r="L1015" i="3" s="1"/>
  <c r="K1014" i="3"/>
  <c r="K1013" i="3"/>
  <c r="K1012" i="3"/>
  <c r="K1011" i="3"/>
  <c r="K1010" i="3"/>
  <c r="K1009" i="3"/>
  <c r="K1007" i="3"/>
  <c r="K1006" i="3"/>
  <c r="L1006" i="3" s="1"/>
  <c r="K1005" i="3"/>
  <c r="K1004" i="3"/>
  <c r="K1003" i="3"/>
  <c r="K1002" i="3"/>
  <c r="L1002" i="3" s="1"/>
  <c r="K1001" i="3"/>
  <c r="K1000" i="3"/>
  <c r="K999" i="3"/>
  <c r="K997" i="3"/>
  <c r="L997" i="3" s="1"/>
  <c r="K996" i="3"/>
  <c r="K995" i="3"/>
  <c r="K994" i="3"/>
  <c r="K993" i="3"/>
  <c r="K992" i="3"/>
  <c r="K990" i="3"/>
  <c r="K989" i="3"/>
  <c r="K988" i="3"/>
  <c r="L988" i="3" s="1"/>
  <c r="K987" i="3"/>
  <c r="K986" i="3"/>
  <c r="K985" i="3"/>
  <c r="K983" i="3"/>
  <c r="L983" i="3" s="1"/>
  <c r="K982" i="3"/>
  <c r="K981" i="3"/>
  <c r="K980" i="3"/>
  <c r="K979" i="3"/>
  <c r="L979" i="3" s="1"/>
  <c r="K978" i="3"/>
  <c r="K977" i="3"/>
  <c r="K976" i="3"/>
  <c r="K975" i="3"/>
  <c r="K974" i="3"/>
  <c r="K973" i="3"/>
  <c r="K972" i="3"/>
  <c r="K971" i="3"/>
  <c r="L971" i="3" s="1"/>
  <c r="K970" i="3"/>
  <c r="K969" i="3"/>
  <c r="K968" i="3"/>
  <c r="K966" i="3"/>
  <c r="L966" i="3" s="1"/>
  <c r="K965" i="3"/>
  <c r="K964" i="3"/>
  <c r="K963" i="3"/>
  <c r="K962" i="3"/>
  <c r="L962" i="3" s="1"/>
  <c r="K961" i="3"/>
  <c r="K960" i="3"/>
  <c r="K959" i="3"/>
  <c r="K958" i="3"/>
  <c r="K956" i="3"/>
  <c r="K955" i="3"/>
  <c r="K954" i="3"/>
  <c r="K953" i="3"/>
  <c r="L953" i="3" s="1"/>
  <c r="K952" i="3"/>
  <c r="K951" i="3"/>
  <c r="K950" i="3"/>
  <c r="K949" i="3"/>
  <c r="L949" i="3" s="1"/>
  <c r="K948" i="3"/>
  <c r="K947" i="3"/>
  <c r="K946" i="3"/>
  <c r="K945" i="3"/>
  <c r="L945" i="3" s="1"/>
  <c r="K944" i="3"/>
  <c r="K943" i="3"/>
  <c r="K942" i="3"/>
  <c r="K941" i="3"/>
  <c r="K939" i="3"/>
  <c r="K938" i="3"/>
  <c r="K937" i="3"/>
  <c r="K936" i="3"/>
  <c r="L936" i="3" s="1"/>
  <c r="K935" i="3"/>
  <c r="K933" i="3"/>
  <c r="K932" i="3"/>
  <c r="K931" i="3"/>
  <c r="L931" i="3" s="1"/>
  <c r="K930" i="3"/>
  <c r="K929" i="3"/>
  <c r="K927" i="3"/>
  <c r="K926" i="3"/>
  <c r="L926" i="3" s="1"/>
  <c r="K925" i="3"/>
  <c r="K924" i="3"/>
  <c r="K923" i="3"/>
  <c r="K922" i="3"/>
  <c r="K921" i="3"/>
  <c r="K920" i="3"/>
  <c r="K919" i="3"/>
  <c r="K918" i="3"/>
  <c r="L918" i="3" s="1"/>
  <c r="K917" i="3"/>
  <c r="K915" i="3"/>
  <c r="K914" i="3"/>
  <c r="K913" i="3"/>
  <c r="L913" i="3" s="1"/>
  <c r="K912" i="3"/>
  <c r="K911" i="3"/>
  <c r="K910" i="3"/>
  <c r="K909" i="3"/>
  <c r="L909" i="3" s="1"/>
  <c r="K908" i="3"/>
  <c r="K907" i="3"/>
  <c r="K906" i="3"/>
  <c r="K905" i="3"/>
  <c r="L905" i="3" s="1"/>
  <c r="K903" i="3"/>
  <c r="K902" i="3"/>
  <c r="K901" i="3"/>
  <c r="K900" i="3"/>
  <c r="L900" i="3" s="1"/>
  <c r="K899" i="3"/>
  <c r="K898" i="3"/>
  <c r="K896" i="3"/>
  <c r="K895" i="3"/>
  <c r="L895" i="3" s="1"/>
  <c r="K894" i="3"/>
  <c r="K893" i="3"/>
  <c r="K892" i="3"/>
  <c r="K891" i="3"/>
  <c r="L891" i="3" s="1"/>
  <c r="K889" i="3"/>
  <c r="K888" i="3"/>
  <c r="K887" i="3"/>
  <c r="K886" i="3"/>
  <c r="K885" i="3"/>
  <c r="K884" i="3"/>
  <c r="K882" i="3"/>
  <c r="K881" i="3"/>
  <c r="K879" i="3"/>
  <c r="K878" i="3"/>
  <c r="K876" i="3"/>
  <c r="K875" i="3"/>
  <c r="L875" i="3" s="1"/>
  <c r="K874" i="3"/>
  <c r="K873" i="3"/>
  <c r="K872" i="3"/>
  <c r="K871" i="3"/>
  <c r="L871" i="3" s="1"/>
  <c r="K870" i="3"/>
  <c r="K868" i="3"/>
  <c r="K867" i="3"/>
  <c r="K866" i="3"/>
  <c r="L866" i="3" s="1"/>
  <c r="K865" i="3"/>
  <c r="K864" i="3"/>
  <c r="K863" i="3"/>
  <c r="K862" i="3"/>
  <c r="K860" i="3"/>
  <c r="K859" i="3"/>
  <c r="K858" i="3"/>
  <c r="K857" i="3"/>
  <c r="L857" i="3" s="1"/>
  <c r="K856" i="3"/>
  <c r="K855" i="3"/>
  <c r="K854" i="3"/>
  <c r="K852" i="3"/>
  <c r="L852" i="3" s="1"/>
  <c r="L853" i="3" s="1"/>
  <c r="K851" i="3"/>
  <c r="L851" i="3"/>
  <c r="K850" i="3"/>
  <c r="K848" i="3"/>
  <c r="L848" i="3" s="1"/>
  <c r="K847" i="3"/>
  <c r="L847" i="3"/>
  <c r="K846" i="3"/>
  <c r="K844" i="3"/>
  <c r="L844" i="3" s="1"/>
  <c r="K843" i="3"/>
  <c r="K842" i="3"/>
  <c r="K841" i="3"/>
  <c r="K839" i="3"/>
  <c r="K838" i="3"/>
  <c r="K837" i="3"/>
  <c r="K836" i="3"/>
  <c r="K834" i="3"/>
  <c r="L834" i="3" s="1"/>
  <c r="K833" i="3"/>
  <c r="K832" i="3"/>
  <c r="K830" i="3"/>
  <c r="K829" i="3"/>
  <c r="L829" i="3" s="1"/>
  <c r="K828" i="3"/>
  <c r="K827" i="3"/>
  <c r="K826" i="3"/>
  <c r="K825" i="3"/>
  <c r="L825" i="3" s="1"/>
  <c r="K823" i="3"/>
  <c r="K822" i="3"/>
  <c r="K821" i="3"/>
  <c r="K820" i="3"/>
  <c r="L820" i="3" s="1"/>
  <c r="K819" i="3"/>
  <c r="K818" i="3"/>
  <c r="K816" i="3"/>
  <c r="L816" i="3"/>
  <c r="K815" i="3"/>
  <c r="K814" i="3"/>
  <c r="K812" i="3"/>
  <c r="K811" i="3"/>
  <c r="K810" i="3"/>
  <c r="K808" i="3"/>
  <c r="K807" i="3"/>
  <c r="K806" i="3"/>
  <c r="K805" i="3"/>
  <c r="K804" i="3"/>
  <c r="K803" i="3"/>
  <c r="K801" i="3"/>
  <c r="K800" i="3"/>
  <c r="K799" i="3"/>
  <c r="K798" i="3"/>
  <c r="K797" i="3"/>
  <c r="K796" i="3"/>
  <c r="K795" i="3"/>
  <c r="K794" i="3"/>
  <c r="K792" i="3"/>
  <c r="K791" i="3"/>
  <c r="K790" i="3"/>
  <c r="K789" i="3"/>
  <c r="K788" i="3"/>
  <c r="K787" i="3"/>
  <c r="K786" i="3"/>
  <c r="K785" i="3"/>
  <c r="K783" i="3"/>
  <c r="K782" i="3"/>
  <c r="K781" i="3"/>
  <c r="K779" i="3"/>
  <c r="K778" i="3"/>
  <c r="K777" i="3"/>
  <c r="K775" i="3"/>
  <c r="K773" i="3"/>
  <c r="K767" i="3"/>
  <c r="L767" i="3" s="1"/>
  <c r="K766" i="3"/>
  <c r="K765" i="3"/>
  <c r="K764" i="3"/>
  <c r="K763" i="3"/>
  <c r="K751" i="3"/>
  <c r="K750" i="3"/>
  <c r="K749" i="3"/>
  <c r="K748" i="3"/>
  <c r="L748" i="3" s="1"/>
  <c r="K747" i="3"/>
  <c r="K746" i="3"/>
  <c r="K745" i="3"/>
  <c r="K744" i="3"/>
  <c r="K742" i="3"/>
  <c r="K741" i="3"/>
  <c r="K740" i="3"/>
  <c r="K738" i="3"/>
  <c r="L738" i="3" s="1"/>
  <c r="K737" i="3"/>
  <c r="K736" i="3"/>
  <c r="K718" i="3"/>
  <c r="K717" i="3"/>
  <c r="L717" i="3" s="1"/>
  <c r="K716" i="3"/>
  <c r="K715" i="3"/>
  <c r="K714" i="3"/>
  <c r="K712" i="3"/>
  <c r="L712" i="3" s="1"/>
  <c r="K711" i="3"/>
  <c r="K710" i="3"/>
  <c r="K709" i="3"/>
  <c r="K708" i="3"/>
  <c r="K706" i="3"/>
  <c r="K705" i="3"/>
  <c r="K704" i="3"/>
  <c r="K703" i="3"/>
  <c r="L703" i="3" s="1"/>
  <c r="L707" i="3" s="1"/>
  <c r="K701" i="3"/>
  <c r="K700" i="3"/>
  <c r="K699" i="3"/>
  <c r="K698" i="3"/>
  <c r="L698" i="3" s="1"/>
  <c r="K696" i="3"/>
  <c r="K695" i="3"/>
  <c r="K694" i="3"/>
  <c r="K693" i="3"/>
  <c r="L693" i="3" s="1"/>
  <c r="K692" i="3"/>
  <c r="K691" i="3"/>
  <c r="K689" i="3"/>
  <c r="K687" i="3"/>
  <c r="K686" i="3"/>
  <c r="K685" i="3"/>
  <c r="K684" i="3"/>
  <c r="K683" i="3"/>
  <c r="L683" i="3" s="1"/>
  <c r="K682" i="3"/>
  <c r="K680" i="3"/>
  <c r="K678" i="3"/>
  <c r="K677" i="3"/>
  <c r="L677" i="3" s="1"/>
  <c r="K676" i="3"/>
  <c r="K675" i="3"/>
  <c r="K674" i="3"/>
  <c r="K672" i="3"/>
  <c r="L672" i="3" s="1"/>
  <c r="K671" i="3"/>
  <c r="K670" i="3"/>
  <c r="K669" i="3"/>
  <c r="K668" i="3"/>
  <c r="L668" i="3" s="1"/>
  <c r="K666" i="3"/>
  <c r="K665" i="3"/>
  <c r="K664" i="3"/>
  <c r="K663" i="3"/>
  <c r="L663" i="3" s="1"/>
  <c r="K662" i="3"/>
  <c r="K661" i="3"/>
  <c r="K659" i="3"/>
  <c r="K658" i="3"/>
  <c r="L658" i="3" s="1"/>
  <c r="K657" i="3"/>
  <c r="K656" i="3"/>
  <c r="K655" i="3"/>
  <c r="K653" i="3"/>
  <c r="L653" i="3" s="1"/>
  <c r="K652" i="3"/>
  <c r="K651" i="3"/>
  <c r="K650" i="3"/>
  <c r="K649" i="3"/>
  <c r="K648" i="3"/>
  <c r="K646" i="3"/>
  <c r="K645" i="3"/>
  <c r="K644" i="3"/>
  <c r="L644" i="3" s="1"/>
  <c r="L647" i="3" s="1"/>
  <c r="K643" i="3"/>
  <c r="K642" i="3"/>
  <c r="K640" i="3"/>
  <c r="K639" i="3"/>
  <c r="L639" i="3" s="1"/>
  <c r="K638" i="3"/>
  <c r="K637" i="3"/>
  <c r="K636" i="3"/>
  <c r="K634" i="3"/>
  <c r="L634" i="3" s="1"/>
  <c r="K633" i="3"/>
  <c r="K632" i="3"/>
  <c r="K631" i="3"/>
  <c r="K629" i="3"/>
  <c r="K628" i="3"/>
  <c r="K627" i="3"/>
  <c r="K625" i="3"/>
  <c r="K624" i="3"/>
  <c r="L624" i="3" s="1"/>
  <c r="L626" i="3" s="1"/>
  <c r="K623" i="3"/>
  <c r="K621" i="3"/>
  <c r="K620" i="3"/>
  <c r="K619" i="3"/>
  <c r="L619" i="3" s="1"/>
  <c r="K618" i="3"/>
  <c r="K617" i="3"/>
  <c r="K616" i="3"/>
  <c r="K615" i="3"/>
  <c r="L615" i="3" s="1"/>
  <c r="K614" i="3"/>
  <c r="K613" i="3"/>
  <c r="K612" i="3"/>
  <c r="K610" i="3"/>
  <c r="K609" i="3"/>
  <c r="K608" i="3"/>
  <c r="K607" i="3"/>
  <c r="K606" i="3"/>
  <c r="L606" i="3" s="1"/>
  <c r="K604" i="3"/>
  <c r="K603" i="3"/>
  <c r="K602" i="3"/>
  <c r="K601" i="3"/>
  <c r="L601" i="3" s="1"/>
  <c r="K600" i="3"/>
  <c r="K599" i="3"/>
  <c r="K598" i="3"/>
  <c r="K597" i="3"/>
  <c r="L597" i="3" s="1"/>
  <c r="L605" i="3" s="1"/>
  <c r="K596" i="3"/>
  <c r="K595" i="3"/>
  <c r="K593" i="3"/>
  <c r="K592" i="3"/>
  <c r="L592" i="3" s="1"/>
  <c r="K591" i="3"/>
  <c r="K589" i="3"/>
  <c r="K588" i="3"/>
  <c r="K587" i="3"/>
  <c r="L587" i="3" s="1"/>
  <c r="K585" i="3"/>
  <c r="K584" i="3"/>
  <c r="K583" i="3"/>
  <c r="K582" i="3"/>
  <c r="L582" i="3" s="1"/>
  <c r="K581" i="3"/>
  <c r="K579" i="3"/>
  <c r="K578" i="3"/>
  <c r="K577" i="3"/>
  <c r="L577" i="3" s="1"/>
  <c r="K576" i="3"/>
  <c r="K575" i="3"/>
  <c r="K573" i="3"/>
  <c r="K572" i="3"/>
  <c r="K571" i="3"/>
  <c r="K570" i="3"/>
  <c r="K569" i="3"/>
  <c r="K567" i="3"/>
  <c r="L567" i="3" s="1"/>
  <c r="K566" i="3"/>
  <c r="K565" i="3"/>
  <c r="K564" i="3"/>
  <c r="K563" i="3"/>
  <c r="L563" i="3" s="1"/>
  <c r="L568" i="3" s="1"/>
  <c r="K561" i="3"/>
  <c r="K560" i="3"/>
  <c r="K559" i="3"/>
  <c r="K558" i="3"/>
  <c r="L558" i="3" s="1"/>
  <c r="K557" i="3"/>
  <c r="K556" i="3"/>
  <c r="K554" i="3"/>
  <c r="K553" i="3"/>
  <c r="K552" i="3"/>
  <c r="K551" i="3"/>
  <c r="K550" i="3"/>
  <c r="K549" i="3"/>
  <c r="L549" i="3" s="1"/>
  <c r="K547" i="3"/>
  <c r="K546" i="3"/>
  <c r="K545" i="3"/>
  <c r="K544" i="3"/>
  <c r="L544" i="3" s="1"/>
  <c r="K543" i="3"/>
  <c r="K542" i="3"/>
  <c r="K540" i="3"/>
  <c r="K539" i="3"/>
  <c r="L539" i="3" s="1"/>
  <c r="K538" i="3"/>
  <c r="K537" i="3"/>
  <c r="K536" i="3"/>
  <c r="K535" i="3"/>
  <c r="K533" i="3"/>
  <c r="K532" i="3"/>
  <c r="K531" i="3"/>
  <c r="K530" i="3"/>
  <c r="L530" i="3" s="1"/>
  <c r="K528" i="3"/>
  <c r="K527" i="3"/>
  <c r="K526" i="3"/>
  <c r="K525" i="3"/>
  <c r="L525" i="3" s="1"/>
  <c r="K523" i="3"/>
  <c r="K522" i="3"/>
  <c r="K521" i="3"/>
  <c r="K520" i="3"/>
  <c r="L520" i="3" s="1"/>
  <c r="K519" i="3"/>
  <c r="K518" i="3"/>
  <c r="K517" i="3"/>
  <c r="K516" i="3"/>
  <c r="L516" i="3" s="1"/>
  <c r="K515" i="3"/>
  <c r="K513" i="3"/>
  <c r="K512" i="3"/>
  <c r="K511" i="3"/>
  <c r="L511" i="3" s="1"/>
  <c r="L514" i="3" s="1"/>
  <c r="K510" i="3"/>
  <c r="K508" i="3"/>
  <c r="K507" i="3"/>
  <c r="K506" i="3"/>
  <c r="L506" i="3" s="1"/>
  <c r="K505" i="3"/>
  <c r="K504" i="3"/>
  <c r="K503" i="3"/>
  <c r="K502" i="3"/>
  <c r="L502" i="3" s="1"/>
  <c r="K501" i="3"/>
  <c r="K500" i="3"/>
  <c r="K498" i="3"/>
  <c r="K497" i="3"/>
  <c r="K496" i="3"/>
  <c r="K495" i="3"/>
  <c r="K494" i="3"/>
  <c r="K493" i="3"/>
  <c r="K492" i="3"/>
  <c r="K491" i="3"/>
  <c r="K490" i="3"/>
  <c r="K489" i="3"/>
  <c r="L489" i="3" s="1"/>
  <c r="K488" i="3"/>
  <c r="K487" i="3"/>
  <c r="K486" i="3"/>
  <c r="K470" i="3"/>
  <c r="K469" i="3"/>
  <c r="K468" i="3"/>
  <c r="K467" i="3"/>
  <c r="K466" i="3"/>
  <c r="L466" i="3" s="1"/>
  <c r="K465" i="3"/>
  <c r="K464" i="3"/>
  <c r="K463" i="3"/>
  <c r="K461" i="3"/>
  <c r="L461" i="3" s="1"/>
  <c r="K460" i="3"/>
  <c r="K459" i="3"/>
  <c r="K458" i="3"/>
  <c r="K457" i="3"/>
  <c r="L457" i="3" s="1"/>
  <c r="K456" i="3"/>
  <c r="K455" i="3"/>
  <c r="K454" i="3"/>
  <c r="K452" i="3"/>
  <c r="K451" i="3"/>
  <c r="K450" i="3"/>
  <c r="K449" i="3"/>
  <c r="K448" i="3"/>
  <c r="L448" i="3" s="1"/>
  <c r="K447" i="3"/>
  <c r="K446" i="3"/>
  <c r="K445" i="3"/>
  <c r="K443" i="3"/>
  <c r="L443" i="3" s="1"/>
  <c r="K442" i="3"/>
  <c r="K441" i="3"/>
  <c r="K440" i="3"/>
  <c r="K439" i="3"/>
  <c r="L439" i="3" s="1"/>
  <c r="K438" i="3"/>
  <c r="K437" i="3"/>
  <c r="K436" i="3"/>
  <c r="K434" i="3"/>
  <c r="K433" i="3"/>
  <c r="K432" i="3"/>
  <c r="K431" i="3"/>
  <c r="K430" i="3"/>
  <c r="K428" i="3"/>
  <c r="K427" i="3"/>
  <c r="K426" i="3"/>
  <c r="K425" i="3"/>
  <c r="K424" i="3"/>
  <c r="K422" i="3"/>
  <c r="K421" i="3"/>
  <c r="K420" i="3"/>
  <c r="L420" i="3" s="1"/>
  <c r="K419" i="3"/>
  <c r="K418" i="3"/>
  <c r="K417" i="3"/>
  <c r="K416" i="3"/>
  <c r="L416" i="3" s="1"/>
  <c r="K415" i="3"/>
  <c r="K414" i="3"/>
  <c r="K413" i="3"/>
  <c r="K411" i="3"/>
  <c r="L411" i="3" s="1"/>
  <c r="K410" i="3"/>
  <c r="K409" i="3"/>
  <c r="K408" i="3"/>
  <c r="K407" i="3"/>
  <c r="L407" i="3" s="1"/>
  <c r="K406" i="3"/>
  <c r="K405" i="3"/>
  <c r="K404" i="3"/>
  <c r="K403" i="3"/>
  <c r="K402" i="3"/>
  <c r="K401" i="3"/>
  <c r="K400" i="3"/>
  <c r="K399" i="3"/>
  <c r="L399" i="3" s="1"/>
  <c r="K398" i="3"/>
  <c r="K397" i="3"/>
  <c r="K396" i="3"/>
  <c r="K395" i="3"/>
  <c r="L395" i="3" s="1"/>
  <c r="K394" i="3"/>
  <c r="K393" i="3"/>
  <c r="K392" i="3"/>
  <c r="K391" i="3"/>
  <c r="L391" i="3" s="1"/>
  <c r="K390" i="3"/>
  <c r="K389" i="3"/>
  <c r="K388" i="3"/>
  <c r="K386" i="3"/>
  <c r="K385" i="3"/>
  <c r="K384" i="3"/>
  <c r="K383" i="3"/>
  <c r="K382" i="3"/>
  <c r="L382" i="3" s="1"/>
  <c r="K381" i="3"/>
  <c r="K380" i="3"/>
  <c r="K379" i="3"/>
  <c r="K378" i="3"/>
  <c r="L378" i="3" s="1"/>
  <c r="K377" i="3"/>
  <c r="K375" i="3"/>
  <c r="K374" i="3"/>
  <c r="K373" i="3"/>
  <c r="L373" i="3" s="1"/>
  <c r="K372" i="3"/>
  <c r="K371" i="3"/>
  <c r="K370" i="3"/>
  <c r="K368" i="3"/>
  <c r="K367" i="3"/>
  <c r="K366" i="3"/>
  <c r="K365" i="3"/>
  <c r="K364" i="3"/>
  <c r="L364" i="3" s="1"/>
  <c r="K363" i="3"/>
  <c r="K362" i="3"/>
  <c r="K361" i="3"/>
  <c r="K360" i="3"/>
  <c r="L360" i="3" s="1"/>
  <c r="K359" i="3"/>
  <c r="K358" i="3"/>
  <c r="K357" i="3"/>
  <c r="K356" i="3"/>
  <c r="L356" i="3" s="1"/>
  <c r="K355" i="3"/>
  <c r="K354" i="3"/>
  <c r="K353" i="3"/>
  <c r="K352" i="3"/>
  <c r="L352" i="3" s="1"/>
  <c r="K351" i="3"/>
  <c r="K350" i="3"/>
  <c r="K349" i="3"/>
  <c r="K348" i="3"/>
  <c r="L348" i="3" s="1"/>
  <c r="K347" i="3"/>
  <c r="K346" i="3"/>
  <c r="K345" i="3"/>
  <c r="K343" i="3"/>
  <c r="K342" i="3"/>
  <c r="K341" i="3"/>
  <c r="K340" i="3"/>
  <c r="K339" i="3"/>
  <c r="K338" i="3"/>
  <c r="K336" i="3"/>
  <c r="K335" i="3"/>
  <c r="K334" i="3"/>
  <c r="K333" i="3"/>
  <c r="K332" i="3"/>
  <c r="K331" i="3"/>
  <c r="K329" i="3"/>
  <c r="L329" i="3" s="1"/>
  <c r="K328" i="3"/>
  <c r="K327" i="3"/>
  <c r="K326" i="3"/>
  <c r="K325" i="3"/>
  <c r="L325" i="3"/>
  <c r="K323" i="3"/>
  <c r="K322" i="3"/>
  <c r="K321" i="3"/>
  <c r="K320" i="3"/>
  <c r="K319" i="3"/>
  <c r="K317" i="3"/>
  <c r="K316" i="3"/>
  <c r="L316" i="3" s="1"/>
  <c r="K315" i="3"/>
  <c r="K314" i="3"/>
  <c r="K313" i="3"/>
  <c r="K312" i="3"/>
  <c r="L312" i="3" s="1"/>
  <c r="K311" i="3"/>
  <c r="K310" i="3"/>
  <c r="K309" i="3"/>
  <c r="K308" i="3"/>
  <c r="L308" i="3" s="1"/>
  <c r="L318" i="3" s="1"/>
  <c r="K306" i="3"/>
  <c r="K305" i="3"/>
  <c r="K304" i="3"/>
  <c r="K303" i="3"/>
  <c r="L303" i="3" s="1"/>
  <c r="K302" i="3"/>
  <c r="K301" i="3"/>
  <c r="K300" i="3"/>
  <c r="K299" i="3"/>
  <c r="L299" i="3" s="1"/>
  <c r="K298" i="3"/>
  <c r="K297" i="3"/>
  <c r="K221" i="3"/>
  <c r="K220" i="3"/>
  <c r="L220" i="3" s="1"/>
  <c r="K219" i="3"/>
  <c r="K218" i="3"/>
  <c r="K217" i="3"/>
  <c r="K216" i="3"/>
  <c r="L216" i="3" s="1"/>
  <c r="K215" i="3"/>
  <c r="K214" i="3"/>
  <c r="K213" i="3"/>
  <c r="K212" i="3"/>
  <c r="K211" i="3"/>
  <c r="K209" i="3"/>
  <c r="K208" i="3"/>
  <c r="K207" i="3"/>
  <c r="K206" i="3"/>
  <c r="K205" i="3"/>
  <c r="K204" i="3"/>
  <c r="K203" i="3"/>
  <c r="L203" i="3" s="1"/>
  <c r="K202" i="3"/>
  <c r="K201" i="3"/>
  <c r="K199" i="3"/>
  <c r="K197" i="3"/>
  <c r="L197" i="3" s="1"/>
  <c r="K196" i="3"/>
  <c r="K195" i="3"/>
  <c r="K193" i="3"/>
  <c r="K191" i="3"/>
  <c r="L191" i="3" s="1"/>
  <c r="K190" i="3"/>
  <c r="K189" i="3"/>
  <c r="K188" i="3"/>
  <c r="K187" i="3"/>
  <c r="L187" i="3" s="1"/>
  <c r="K186" i="3"/>
  <c r="K185" i="3"/>
  <c r="K184" i="3"/>
  <c r="K183" i="3"/>
  <c r="L183" i="3" s="1"/>
  <c r="K181" i="3"/>
  <c r="K180" i="3"/>
  <c r="K179" i="3"/>
  <c r="K178" i="3"/>
  <c r="K177" i="3"/>
  <c r="L177" i="3"/>
  <c r="K176" i="3"/>
  <c r="K175" i="3"/>
  <c r="K174" i="3"/>
  <c r="K172" i="3"/>
  <c r="K171" i="3"/>
  <c r="L171" i="3"/>
  <c r="K170" i="3"/>
  <c r="K169" i="3"/>
  <c r="K168" i="3"/>
  <c r="K167" i="3"/>
  <c r="K166" i="3"/>
  <c r="K164" i="3"/>
  <c r="K163" i="3"/>
  <c r="K162" i="3"/>
  <c r="K161" i="3"/>
  <c r="K160" i="3"/>
  <c r="K159" i="3"/>
  <c r="K158" i="3"/>
  <c r="K157" i="3"/>
  <c r="K156" i="3"/>
  <c r="K155" i="3"/>
  <c r="K154" i="3"/>
  <c r="K152" i="3"/>
  <c r="K151" i="3"/>
  <c r="K150" i="3"/>
  <c r="K149" i="3"/>
  <c r="K148" i="3"/>
  <c r="K147" i="3"/>
  <c r="K146" i="3"/>
  <c r="K145" i="3"/>
  <c r="K144" i="3"/>
  <c r="K143" i="3"/>
  <c r="K142" i="3"/>
  <c r="K141" i="3"/>
  <c r="K139" i="3"/>
  <c r="K138" i="3"/>
  <c r="K137" i="3"/>
  <c r="K136" i="3"/>
  <c r="K135" i="3"/>
  <c r="K134" i="3"/>
  <c r="K133" i="3"/>
  <c r="K132" i="3"/>
  <c r="K131" i="3"/>
  <c r="K130" i="3"/>
  <c r="K129" i="3"/>
  <c r="K127" i="3"/>
  <c r="K126" i="3"/>
  <c r="K125" i="3"/>
  <c r="K124" i="3"/>
  <c r="K123" i="3"/>
  <c r="K122" i="3"/>
  <c r="K121" i="3"/>
  <c r="K120" i="3"/>
  <c r="K119" i="3"/>
  <c r="K118" i="3"/>
  <c r="K117" i="3"/>
  <c r="K116" i="3"/>
  <c r="K115" i="3"/>
  <c r="K114" i="3"/>
  <c r="K113" i="3"/>
  <c r="K112" i="3"/>
  <c r="K111" i="3"/>
  <c r="K110" i="3"/>
  <c r="K109" i="3"/>
  <c r="K108" i="3"/>
  <c r="K107" i="3"/>
  <c r="K106" i="3"/>
  <c r="K104" i="3"/>
  <c r="K103" i="3"/>
  <c r="K102" i="3"/>
  <c r="K101" i="3"/>
  <c r="K99" i="3"/>
  <c r="K98" i="3"/>
  <c r="K97" i="3"/>
  <c r="K96" i="3"/>
  <c r="K95" i="3"/>
  <c r="K94" i="3"/>
  <c r="K93" i="3"/>
  <c r="K92" i="3"/>
  <c r="K91" i="3"/>
  <c r="K90" i="3"/>
  <c r="K89" i="3"/>
  <c r="K88" i="3"/>
  <c r="K87" i="3"/>
  <c r="K86" i="3"/>
  <c r="K85" i="3"/>
  <c r="K84" i="3"/>
  <c r="K83" i="3"/>
  <c r="K82" i="3"/>
  <c r="K81" i="3"/>
  <c r="K80" i="3"/>
  <c r="K79" i="3"/>
  <c r="K78" i="3"/>
  <c r="K77" i="3"/>
  <c r="K76" i="3"/>
  <c r="K74" i="3"/>
  <c r="K73" i="3"/>
  <c r="K71" i="3"/>
  <c r="K70" i="3"/>
  <c r="K68" i="3"/>
  <c r="K67" i="3"/>
  <c r="K65" i="3"/>
  <c r="K64" i="3"/>
  <c r="K62" i="3"/>
  <c r="K61" i="3"/>
  <c r="L61" i="3" s="1"/>
  <c r="K60" i="3"/>
  <c r="K59" i="3"/>
  <c r="K58" i="3"/>
  <c r="K57" i="3"/>
  <c r="K56" i="3"/>
  <c r="K55" i="3"/>
  <c r="K53" i="3"/>
  <c r="K52" i="3"/>
  <c r="K51" i="3"/>
  <c r="K50" i="3"/>
  <c r="K49" i="3"/>
  <c r="K48" i="3"/>
  <c r="K47" i="3"/>
  <c r="K46" i="3"/>
  <c r="K44" i="3"/>
  <c r="K43" i="3"/>
  <c r="L43" i="3" s="1"/>
  <c r="K42" i="3"/>
  <c r="K41" i="3"/>
  <c r="K40" i="3"/>
  <c r="K39" i="3"/>
  <c r="K38" i="3"/>
  <c r="K37" i="3"/>
  <c r="K35" i="3"/>
  <c r="K34" i="3"/>
  <c r="K33" i="3"/>
  <c r="K32" i="3"/>
  <c r="K31" i="3"/>
  <c r="K30" i="3"/>
  <c r="K29" i="3"/>
  <c r="K28" i="3"/>
  <c r="K26" i="3"/>
  <c r="K25" i="3"/>
  <c r="L25" i="3" s="1"/>
  <c r="K24" i="3"/>
  <c r="K23" i="3"/>
  <c r="K22" i="3"/>
  <c r="K21" i="3"/>
  <c r="K20" i="3"/>
  <c r="K19" i="3"/>
  <c r="K17" i="3"/>
  <c r="K16" i="3"/>
  <c r="K15" i="3"/>
  <c r="K14" i="3"/>
  <c r="K13" i="3"/>
  <c r="K12" i="3"/>
  <c r="K11" i="3"/>
  <c r="K10" i="3"/>
  <c r="K8" i="3"/>
  <c r="K7" i="3"/>
  <c r="L7" i="3" s="1"/>
  <c r="K6" i="3"/>
  <c r="K5" i="3"/>
  <c r="K4" i="3"/>
  <c r="K3" i="3"/>
  <c r="L6669" i="3"/>
  <c r="L6671" i="3"/>
  <c r="L6660" i="3"/>
  <c r="L6662" i="3"/>
  <c r="L6565" i="3"/>
  <c r="L6560" i="3"/>
  <c r="L6406" i="3"/>
  <c r="L6412" i="3"/>
  <c r="L6414" i="3"/>
  <c r="L6377" i="3"/>
  <c r="L6386" i="3"/>
  <c r="L6295" i="3"/>
  <c r="O6252" i="3"/>
  <c r="L6245" i="3"/>
  <c r="L6252" i="3"/>
  <c r="L6233" i="3"/>
  <c r="L6240" i="3"/>
  <c r="O6233" i="3"/>
  <c r="L6226" i="3"/>
  <c r="L6229" i="3"/>
  <c r="L6173" i="3"/>
  <c r="L6185" i="3"/>
  <c r="L6191" i="3"/>
  <c r="L6135" i="3"/>
  <c r="L6148" i="3"/>
  <c r="L6153" i="3"/>
  <c r="L6127" i="3"/>
  <c r="L6055" i="3"/>
  <c r="L6057" i="3"/>
  <c r="L6064" i="3"/>
  <c r="L5945" i="3"/>
  <c r="L5941" i="3"/>
  <c r="L5939" i="3"/>
  <c r="L5890" i="3"/>
  <c r="L5892" i="3"/>
  <c r="L5893" i="3"/>
  <c r="L5814" i="3"/>
  <c r="L5821" i="3"/>
  <c r="L5541" i="3"/>
  <c r="L5539" i="3"/>
  <c r="L5538" i="3"/>
  <c r="L5508" i="3"/>
  <c r="O5485" i="3"/>
  <c r="L5485" i="3"/>
  <c r="L5473" i="3"/>
  <c r="O5473" i="3"/>
  <c r="L5098" i="3"/>
  <c r="L5095" i="3"/>
  <c r="O5098" i="3"/>
  <c r="O5095" i="3"/>
  <c r="O4863" i="3"/>
  <c r="O4864" i="3"/>
  <c r="O4865" i="3"/>
  <c r="O4844" i="3"/>
  <c r="O4845" i="3"/>
  <c r="O4846" i="3"/>
  <c r="O4754" i="3"/>
  <c r="O4755" i="3"/>
  <c r="O4756" i="3"/>
  <c r="O4757" i="3"/>
  <c r="O4758" i="3"/>
  <c r="O4733" i="3"/>
  <c r="O4734" i="3"/>
  <c r="O4735" i="3"/>
  <c r="O4736" i="3"/>
  <c r="O4737" i="3"/>
  <c r="O4630" i="3"/>
  <c r="O4631" i="3"/>
  <c r="O4632" i="3"/>
  <c r="O4520" i="3"/>
  <c r="O4521" i="3"/>
  <c r="O4522" i="3"/>
  <c r="O4502" i="3"/>
  <c r="O4503" i="3"/>
  <c r="O4504" i="3"/>
  <c r="O4373" i="3"/>
  <c r="O4360" i="3"/>
  <c r="O4361" i="3"/>
  <c r="O4362" i="3"/>
  <c r="O4366" i="3"/>
  <c r="O4343" i="3"/>
  <c r="O4350" i="3"/>
  <c r="O4339" i="3"/>
  <c r="O4338" i="3"/>
  <c r="O4337" i="3"/>
  <c r="O4328" i="3"/>
  <c r="O4329" i="3"/>
  <c r="O4330" i="3"/>
  <c r="O4310" i="3"/>
  <c r="O4309" i="3"/>
  <c r="O4308" i="3"/>
  <c r="O4046" i="3"/>
  <c r="O4047" i="3"/>
  <c r="O4048" i="3"/>
  <c r="O4052" i="3"/>
  <c r="O4056" i="3"/>
  <c r="O4022" i="3"/>
  <c r="O4023" i="3"/>
  <c r="O4024" i="3"/>
  <c r="O4028" i="3"/>
  <c r="O4035" i="3"/>
  <c r="O4009" i="3"/>
  <c r="O4002" i="3"/>
  <c r="O3998" i="3"/>
  <c r="O3997" i="3"/>
  <c r="O3996" i="3"/>
  <c r="O3217" i="3"/>
  <c r="O3212" i="3"/>
  <c r="L3079" i="3"/>
  <c r="O3079" i="3"/>
  <c r="O3074" i="3"/>
  <c r="L3074" i="3"/>
  <c r="O2321" i="3"/>
  <c r="O2327" i="3"/>
  <c r="O2331" i="3"/>
  <c r="O2333" i="3"/>
  <c r="O2282" i="3"/>
  <c r="O2288" i="3"/>
  <c r="O2292" i="3"/>
  <c r="O2294" i="3"/>
  <c r="O2165" i="3"/>
  <c r="O2168" i="3"/>
  <c r="O2169" i="3"/>
  <c r="O2170" i="3"/>
  <c r="O2171" i="3"/>
  <c r="L2165" i="3"/>
  <c r="L2168" i="3"/>
  <c r="L2169" i="3"/>
  <c r="L2170" i="3"/>
  <c r="L2171" i="3"/>
  <c r="O2040" i="3"/>
  <c r="O2044" i="3"/>
  <c r="O2045" i="3"/>
  <c r="O1996" i="3"/>
  <c r="O2000" i="3"/>
  <c r="O2001" i="3"/>
  <c r="O1891" i="3"/>
  <c r="O1899" i="3"/>
  <c r="O1900" i="3"/>
  <c r="O1901" i="3"/>
  <c r="O1885" i="3"/>
  <c r="O1886" i="3"/>
  <c r="O1866" i="3"/>
  <c r="O1874" i="3"/>
  <c r="O1875" i="3"/>
  <c r="O1876" i="3"/>
  <c r="O1663" i="3"/>
  <c r="L1663" i="3"/>
  <c r="O1639" i="3"/>
  <c r="L1639" i="3"/>
  <c r="L1633" i="3"/>
  <c r="O1633" i="3"/>
  <c r="L1596" i="3"/>
  <c r="L1601" i="3"/>
  <c r="L1595" i="3"/>
  <c r="O1596" i="3"/>
  <c r="O1601" i="3"/>
  <c r="O1595" i="3"/>
  <c r="O1588" i="3"/>
  <c r="O1593" i="3"/>
  <c r="O1587" i="3"/>
  <c r="L1588" i="3"/>
  <c r="L1593" i="3"/>
  <c r="L1587" i="3"/>
  <c r="O1582" i="3"/>
  <c r="O1583" i="3"/>
  <c r="O1584" i="3"/>
  <c r="L1580" i="3"/>
  <c r="L1582" i="3"/>
  <c r="L1583" i="3"/>
  <c r="L1584" i="3"/>
  <c r="O1572" i="3"/>
  <c r="O1573" i="3"/>
  <c r="O1574" i="3"/>
  <c r="O1575" i="3"/>
  <c r="L1572" i="3"/>
  <c r="L1573" i="3"/>
  <c r="L1574" i="3"/>
  <c r="L1575" i="3"/>
  <c r="O1541" i="3"/>
  <c r="O1542" i="3"/>
  <c r="O1537" i="3"/>
  <c r="L1541" i="3"/>
  <c r="L1542" i="3"/>
  <c r="L1537" i="3"/>
  <c r="O1531" i="3"/>
  <c r="O1532" i="3"/>
  <c r="O1527" i="3"/>
  <c r="L1531" i="3"/>
  <c r="L1532" i="3"/>
  <c r="L1527" i="3"/>
  <c r="L491" i="3"/>
  <c r="L492" i="3"/>
  <c r="L493" i="3"/>
  <c r="L494" i="3"/>
  <c r="L496" i="3"/>
  <c r="L497" i="3"/>
  <c r="O491" i="3"/>
  <c r="O492" i="3"/>
  <c r="O493" i="3"/>
  <c r="O494" i="3"/>
  <c r="O496" i="3"/>
  <c r="O497" i="3"/>
  <c r="O221" i="3"/>
  <c r="L221" i="3"/>
  <c r="O209" i="3"/>
  <c r="L209" i="3"/>
  <c r="O194" i="3"/>
  <c r="O198" i="3"/>
  <c r="O107" i="3"/>
  <c r="O108" i="3"/>
  <c r="O109" i="3"/>
  <c r="O110" i="3"/>
  <c r="O111" i="3"/>
  <c r="O114" i="3"/>
  <c r="O127" i="3"/>
  <c r="O106" i="3"/>
  <c r="O77" i="3"/>
  <c r="O78" i="3"/>
  <c r="O79" i="3"/>
  <c r="O80" i="3"/>
  <c r="O81" i="3"/>
  <c r="O85" i="3"/>
  <c r="O99" i="3"/>
  <c r="O76" i="3"/>
  <c r="O6760" i="3"/>
  <c r="O6759" i="3"/>
  <c r="O6761" i="3" s="1"/>
  <c r="O6758" i="3"/>
  <c r="O6757" i="3"/>
  <c r="O6756" i="3"/>
  <c r="O6751" i="3"/>
  <c r="O6755" i="3" s="1"/>
  <c r="O6753" i="3"/>
  <c r="O6754" i="3"/>
  <c r="O6750" i="3"/>
  <c r="O6748" i="3"/>
  <c r="O6747" i="3"/>
  <c r="O6746" i="3"/>
  <c r="O6743" i="3"/>
  <c r="O6744" i="3"/>
  <c r="O6745" i="3" s="1"/>
  <c r="O6738" i="3"/>
  <c r="O6739" i="3"/>
  <c r="O6740" i="3"/>
  <c r="O6736" i="3"/>
  <c r="O6731" i="3"/>
  <c r="O6732" i="3"/>
  <c r="O6733" i="3"/>
  <c r="O6734" i="3"/>
  <c r="O6730" i="3"/>
  <c r="O6724" i="3"/>
  <c r="O6725" i="3"/>
  <c r="O6726" i="3"/>
  <c r="O6728" i="3"/>
  <c r="O6722" i="3"/>
  <c r="O6713" i="3"/>
  <c r="O6714" i="3"/>
  <c r="O6715" i="3"/>
  <c r="O6716" i="3"/>
  <c r="O6717" i="3"/>
  <c r="O6719" i="3"/>
  <c r="O6720" i="3"/>
  <c r="O6712" i="3"/>
  <c r="O6721" i="3" s="1"/>
  <c r="O6704" i="3"/>
  <c r="O6705" i="3"/>
  <c r="O6706" i="3"/>
  <c r="O6707" i="3"/>
  <c r="O6708" i="3"/>
  <c r="O6709" i="3"/>
  <c r="O6710" i="3"/>
  <c r="O6703" i="3"/>
  <c r="O6693" i="3"/>
  <c r="O6694" i="3"/>
  <c r="O6695" i="3"/>
  <c r="O6696" i="3"/>
  <c r="O6697" i="3"/>
  <c r="O6698" i="3"/>
  <c r="O6699" i="3"/>
  <c r="O6700" i="3"/>
  <c r="O6701" i="3"/>
  <c r="O6692" i="3"/>
  <c r="O6686" i="3"/>
  <c r="O6687" i="3"/>
  <c r="O6688" i="3"/>
  <c r="O6689" i="3"/>
  <c r="O6690" i="3"/>
  <c r="O6685" i="3"/>
  <c r="O6675" i="3"/>
  <c r="O6676" i="3"/>
  <c r="O6677" i="3"/>
  <c r="O6679" i="3"/>
  <c r="O6680" i="3"/>
  <c r="O6681" i="3"/>
  <c r="O6682" i="3"/>
  <c r="O6683" i="3"/>
  <c r="O6673" i="3"/>
  <c r="O6671" i="3"/>
  <c r="O6669" i="3"/>
  <c r="O6670" i="3"/>
  <c r="O6666" i="3"/>
  <c r="O6667" i="3"/>
  <c r="O6668" i="3"/>
  <c r="O6664" i="3"/>
  <c r="O6662" i="3"/>
  <c r="O6661" i="3"/>
  <c r="O6663" i="3" s="1"/>
  <c r="O6659" i="3"/>
  <c r="O6654" i="3"/>
  <c r="O6655" i="3"/>
  <c r="O6656" i="3"/>
  <c r="O6645" i="3"/>
  <c r="O6646" i="3"/>
  <c r="O6647" i="3"/>
  <c r="O6649" i="3"/>
  <c r="O6651" i="3"/>
  <c r="O6644" i="3"/>
  <c r="O6640" i="3"/>
  <c r="O6642" i="3"/>
  <c r="O6643" i="3" s="1"/>
  <c r="O6631" i="3"/>
  <c r="O6633" i="3"/>
  <c r="O6635" i="3"/>
  <c r="O6636" i="3"/>
  <c r="O6637" i="3"/>
  <c r="O6629" i="3"/>
  <c r="O6627" i="3"/>
  <c r="O6626" i="3"/>
  <c r="O6628" i="3" s="1"/>
  <c r="O6619" i="3"/>
  <c r="O6621" i="3"/>
  <c r="O6622" i="3"/>
  <c r="O6623" i="3"/>
  <c r="O6624" i="3"/>
  <c r="O6618" i="3"/>
  <c r="O6616" i="3"/>
  <c r="O6613" i="3"/>
  <c r="O6614" i="3" s="1"/>
  <c r="O6612" i="3"/>
  <c r="O6604" i="3"/>
  <c r="O6611" i="3" s="1"/>
  <c r="O6606" i="3"/>
  <c r="O6607" i="3"/>
  <c r="O6608" i="3"/>
  <c r="O6610" i="3"/>
  <c r="O6601" i="3"/>
  <c r="O6600" i="3"/>
  <c r="O6602" i="3" s="1"/>
  <c r="O6598" i="3"/>
  <c r="O6597" i="3"/>
  <c r="O6599" i="3" s="1"/>
  <c r="O6596" i="3"/>
  <c r="O6593" i="3"/>
  <c r="O6595" i="3" s="1"/>
  <c r="O6590" i="3"/>
  <c r="O6587" i="3"/>
  <c r="O6588" i="3" s="1"/>
  <c r="O6586" i="3"/>
  <c r="O6584" i="3"/>
  <c r="O6585" i="3" s="1"/>
  <c r="O6582" i="3"/>
  <c r="O6580" i="3"/>
  <c r="O6581" i="3" s="1"/>
  <c r="O6579" i="3"/>
  <c r="O6576" i="3"/>
  <c r="O6577" i="3" s="1"/>
  <c r="O6574" i="3"/>
  <c r="O6568" i="3"/>
  <c r="O6572" i="3" s="1"/>
  <c r="O6570" i="3"/>
  <c r="O6565" i="3"/>
  <c r="O6564" i="3"/>
  <c r="O6563" i="3"/>
  <c r="O6560" i="3"/>
  <c r="O6558" i="3"/>
  <c r="O6561" i="3" s="1"/>
  <c r="O6559" i="3"/>
  <c r="O6554" i="3"/>
  <c r="O6556" i="3" s="1"/>
  <c r="O6553" i="3"/>
  <c r="O6548" i="3"/>
  <c r="O6551" i="3" s="1"/>
  <c r="O6533" i="3"/>
  <c r="O6537" i="3"/>
  <c r="O6538" i="3"/>
  <c r="O6539" i="3"/>
  <c r="O6520" i="3"/>
  <c r="O6522" i="3"/>
  <c r="O6524" i="3"/>
  <c r="O6525" i="3"/>
  <c r="O6531" i="3" s="1"/>
  <c r="O6528" i="3"/>
  <c r="O6529" i="3"/>
  <c r="O6530" i="3"/>
  <c r="O6507" i="3"/>
  <c r="O6509" i="3"/>
  <c r="O6511" i="3"/>
  <c r="O6513" i="3"/>
  <c r="O6515" i="3"/>
  <c r="O6516" i="3"/>
  <c r="O6498" i="3"/>
  <c r="O6505" i="3" s="1"/>
  <c r="O6502" i="3"/>
  <c r="O6504" i="3"/>
  <c r="O6485" i="3"/>
  <c r="O6489" i="3"/>
  <c r="O6490" i="3"/>
  <c r="O6491" i="3"/>
  <c r="O6492" i="3"/>
  <c r="O6493" i="3"/>
  <c r="O6495" i="3"/>
  <c r="O6472" i="3"/>
  <c r="O6475" i="3"/>
  <c r="O6476" i="3"/>
  <c r="O6477" i="3"/>
  <c r="O6480" i="3"/>
  <c r="O6482" i="3"/>
  <c r="O6467" i="3"/>
  <c r="O6465" i="3"/>
  <c r="O6464" i="3"/>
  <c r="O6462" i="3"/>
  <c r="O6460" i="3"/>
  <c r="O6459" i="3"/>
  <c r="O6458" i="3"/>
  <c r="O6453" i="3"/>
  <c r="O6451" i="3"/>
  <c r="O6444" i="3"/>
  <c r="O6448" i="3"/>
  <c r="O6449" i="3" s="1"/>
  <c r="O6429" i="3"/>
  <c r="O6430" i="3"/>
  <c r="O6442" i="3" s="1"/>
  <c r="O6431" i="3"/>
  <c r="O6435" i="3"/>
  <c r="O6436" i="3"/>
  <c r="O6439" i="3"/>
  <c r="O6419" i="3"/>
  <c r="O6420" i="3"/>
  <c r="O6427" i="3" s="1"/>
  <c r="O6422" i="3"/>
  <c r="O6424" i="3"/>
  <c r="O6425" i="3"/>
  <c r="O6426" i="3"/>
  <c r="O6413" i="3"/>
  <c r="O6410" i="3"/>
  <c r="O6407" i="3"/>
  <c r="O6393" i="3"/>
  <c r="O6395" i="3"/>
  <c r="O6397" i="3"/>
  <c r="O6399" i="3"/>
  <c r="O6401" i="3"/>
  <c r="O6389" i="3"/>
  <c r="O6386" i="3"/>
  <c r="O6377" i="3"/>
  <c r="O6381" i="3"/>
  <c r="O6382" i="3"/>
  <c r="O6384" i="3"/>
  <c r="O6362" i="3"/>
  <c r="O6364" i="3"/>
  <c r="O6368" i="3"/>
  <c r="O6369" i="3"/>
  <c r="O6370" i="3"/>
  <c r="O6372" i="3"/>
  <c r="O6376" i="3"/>
  <c r="O6329" i="3"/>
  <c r="O6331" i="3"/>
  <c r="O6332" i="3"/>
  <c r="O6333" i="3"/>
  <c r="O6339" i="3"/>
  <c r="O6343" i="3"/>
  <c r="O6347" i="3"/>
  <c r="O6348" i="3"/>
  <c r="O6351" i="3"/>
  <c r="O6353" i="3"/>
  <c r="O6355" i="3"/>
  <c r="O6324" i="3"/>
  <c r="O6326" i="3"/>
  <c r="O6327" i="3" s="1"/>
  <c r="O6317" i="3"/>
  <c r="O6318" i="3"/>
  <c r="O6319" i="3"/>
  <c r="O6315" i="3"/>
  <c r="O6308" i="3"/>
  <c r="O6310" i="3"/>
  <c r="O6312" i="3"/>
  <c r="O6304" i="3"/>
  <c r="O6295" i="3"/>
  <c r="O6297" i="3"/>
  <c r="O6299" i="3"/>
  <c r="O6296" i="3"/>
  <c r="O6291" i="3"/>
  <c r="O6292" i="3"/>
  <c r="O6294" i="3"/>
  <c r="O6289" i="3"/>
  <c r="O6284" i="3"/>
  <c r="L6285" i="3"/>
  <c r="O6285" i="3"/>
  <c r="O6286" i="3"/>
  <c r="O6288" i="3" s="1"/>
  <c r="O6283" i="3"/>
  <c r="O6276" i="3"/>
  <c r="O6277" i="3"/>
  <c r="O6279" i="3"/>
  <c r="O6275" i="3"/>
  <c r="O6270" i="3"/>
  <c r="O6274" i="3" s="1"/>
  <c r="O6268" i="3"/>
  <c r="O6266" i="3"/>
  <c r="O6258" i="3"/>
  <c r="O6259" i="3"/>
  <c r="O6264" i="3" s="1"/>
  <c r="O6260" i="3"/>
  <c r="O6262" i="3"/>
  <c r="O6248" i="3"/>
  <c r="O6250" i="3"/>
  <c r="L6251" i="3"/>
  <c r="O6235" i="3"/>
  <c r="O6238" i="3"/>
  <c r="L6239" i="3"/>
  <c r="O6231" i="3"/>
  <c r="O6229" i="3"/>
  <c r="O6226" i="3"/>
  <c r="O6228" i="3"/>
  <c r="O6222" i="3"/>
  <c r="O6213" i="3"/>
  <c r="O6215" i="3"/>
  <c r="O6216" i="3"/>
  <c r="O6217" i="3"/>
  <c r="O6219" i="3"/>
  <c r="O6208" i="3"/>
  <c r="O6210" i="3"/>
  <c r="O6199" i="3"/>
  <c r="O6201" i="3"/>
  <c r="O6202" i="3"/>
  <c r="O6197" i="3"/>
  <c r="O6204" i="3" s="1"/>
  <c r="O6193" i="3"/>
  <c r="O6194" i="3"/>
  <c r="O6192" i="3"/>
  <c r="O6186" i="3"/>
  <c r="O6178" i="3"/>
  <c r="O6180" i="3"/>
  <c r="O6184" i="3"/>
  <c r="O6174" i="3"/>
  <c r="O6161" i="3"/>
  <c r="O6163" i="3"/>
  <c r="O6169" i="3" s="1"/>
  <c r="O6167" i="3"/>
  <c r="O6156" i="3"/>
  <c r="O6154" i="3"/>
  <c r="O6148" i="3"/>
  <c r="O6140" i="3"/>
  <c r="O6142" i="3"/>
  <c r="O6158" i="3" s="1"/>
  <c r="O6144" i="3"/>
  <c r="O6146" i="3"/>
  <c r="O6136" i="3"/>
  <c r="O6127" i="3"/>
  <c r="O6129" i="3"/>
  <c r="O6125" i="3"/>
  <c r="O6126" i="3"/>
  <c r="O6123" i="3"/>
  <c r="O6117" i="3"/>
  <c r="O6115" i="3"/>
  <c r="O6119" i="3" s="1"/>
  <c r="O6096" i="3"/>
  <c r="O6099" i="3"/>
  <c r="O6102" i="3"/>
  <c r="O6104" i="3"/>
  <c r="O6106" i="3"/>
  <c r="O6112" i="3"/>
  <c r="O6091" i="3"/>
  <c r="O6085" i="3"/>
  <c r="O6083" i="3"/>
  <c r="O6082" i="3"/>
  <c r="O6070" i="3"/>
  <c r="O6072" i="3"/>
  <c r="O6077" i="3"/>
  <c r="O6078" i="3"/>
  <c r="O6057" i="3"/>
  <c r="O6055" i="3"/>
  <c r="O6061" i="3"/>
  <c r="O6056" i="3"/>
  <c r="O6051" i="3"/>
  <c r="O6047" i="3"/>
  <c r="O6048" i="3" s="1"/>
  <c r="L6045" i="3"/>
  <c r="L6044" i="3"/>
  <c r="L6048" i="3" s="1"/>
  <c r="O6038" i="3"/>
  <c r="O6039" i="3"/>
  <c r="O6042" i="3" s="1"/>
  <c r="O6029" i="3"/>
  <c r="O6028" i="3"/>
  <c r="O6027" i="3"/>
  <c r="O6020" i="3"/>
  <c r="O6018" i="3"/>
  <c r="O6016" i="3"/>
  <c r="O5989" i="3"/>
  <c r="O5990" i="3"/>
  <c r="O5991" i="3"/>
  <c r="O5993" i="3"/>
  <c r="O5994" i="3"/>
  <c r="O5995" i="3"/>
  <c r="O5999" i="3"/>
  <c r="O6001" i="3"/>
  <c r="O6005" i="3"/>
  <c r="O6007" i="3"/>
  <c r="O5977" i="3"/>
  <c r="O5981" i="3"/>
  <c r="O5987" i="3" s="1"/>
  <c r="O5984" i="3"/>
  <c r="O5965" i="3"/>
  <c r="O5967" i="3"/>
  <c r="O5971" i="3"/>
  <c r="O5973" i="3"/>
  <c r="O5951" i="3"/>
  <c r="O5952" i="3"/>
  <c r="O5954" i="3"/>
  <c r="O5955" i="3"/>
  <c r="O5956" i="3"/>
  <c r="O5960" i="3"/>
  <c r="O5939" i="3"/>
  <c r="O5944" i="3"/>
  <c r="O5942" i="3"/>
  <c r="O5940" i="3"/>
  <c r="O5938" i="3"/>
  <c r="O5947" i="3" s="1"/>
  <c r="O5927" i="3"/>
  <c r="O5925" i="3"/>
  <c r="O5932" i="3" s="1"/>
  <c r="O5923" i="3"/>
  <c r="O5918" i="3"/>
  <c r="O5922" i="3" s="1"/>
  <c r="O5920" i="3"/>
  <c r="O5921" i="3"/>
  <c r="O5909" i="3"/>
  <c r="O5907" i="3"/>
  <c r="O5912" i="3" s="1"/>
  <c r="O5905" i="3"/>
  <c r="O5899" i="3"/>
  <c r="O5900" i="3"/>
  <c r="O5902" i="3"/>
  <c r="O5891" i="3"/>
  <c r="O5895" i="3"/>
  <c r="O5889" i="3"/>
  <c r="O5878" i="3"/>
  <c r="O5882" i="3"/>
  <c r="O5884" i="3"/>
  <c r="O5885" i="3"/>
  <c r="O5864" i="3"/>
  <c r="O5875" i="3" s="1"/>
  <c r="O5871" i="3"/>
  <c r="O5872" i="3"/>
  <c r="O5852" i="3"/>
  <c r="O5855" i="3"/>
  <c r="O5858" i="3"/>
  <c r="O5860" i="3"/>
  <c r="O5840" i="3"/>
  <c r="O5831" i="3"/>
  <c r="O5833" i="3"/>
  <c r="O5835" i="3"/>
  <c r="O5822" i="3"/>
  <c r="O5816" i="3"/>
  <c r="O5820" i="3"/>
  <c r="O5810" i="3"/>
  <c r="O5808" i="3"/>
  <c r="L5806" i="3"/>
  <c r="O5800" i="3"/>
  <c r="O5795" i="3"/>
  <c r="O5797" i="3" s="1"/>
  <c r="O5792" i="3"/>
  <c r="O5786" i="3"/>
  <c r="O5779" i="3"/>
  <c r="O5771" i="3"/>
  <c r="O5757" i="3"/>
  <c r="O5751" i="3"/>
  <c r="O5755" i="3" s="1"/>
  <c r="O5749" i="3"/>
  <c r="O5744" i="3"/>
  <c r="O5747" i="3" s="1"/>
  <c r="O5726" i="3"/>
  <c r="O5723" i="3"/>
  <c r="O5725" i="3" s="1"/>
  <c r="O5721" i="3"/>
  <c r="O5700" i="3"/>
  <c r="O5706" i="3" s="1"/>
  <c r="O5702" i="3"/>
  <c r="O5688" i="3"/>
  <c r="O5682" i="3"/>
  <c r="O5674" i="3"/>
  <c r="O5670" i="3"/>
  <c r="O5669" i="3"/>
  <c r="O5662" i="3"/>
  <c r="O5658" i="3"/>
  <c r="O5633" i="3"/>
  <c r="O5639" i="3"/>
  <c r="O5645" i="3"/>
  <c r="O5651" i="3"/>
  <c r="O5628" i="3"/>
  <c r="O5618" i="3"/>
  <c r="O5630" i="3" s="1"/>
  <c r="O5607" i="3"/>
  <c r="O5614" i="3"/>
  <c r="O5617" i="3" s="1"/>
  <c r="O5615" i="3"/>
  <c r="L5596" i="3"/>
  <c r="O5583" i="3"/>
  <c r="O5578" i="3"/>
  <c r="O5582" i="3" s="1"/>
  <c r="O5567" i="3"/>
  <c r="O5569" i="3"/>
  <c r="O5573" i="3" s="1"/>
  <c r="O5560" i="3"/>
  <c r="O5562" i="3"/>
  <c r="O5565" i="3" s="1"/>
  <c r="O5558" i="3"/>
  <c r="O5555" i="3"/>
  <c r="O5554" i="3"/>
  <c r="O5553" i="3"/>
  <c r="O5557" i="3" s="1"/>
  <c r="O5546" i="3"/>
  <c r="O5549" i="3"/>
  <c r="O5550" i="3" s="1"/>
  <c r="O5538" i="3"/>
  <c r="O5535" i="3"/>
  <c r="O5536" i="3" s="1"/>
  <c r="O5533" i="3"/>
  <c r="O5522" i="3"/>
  <c r="O5508" i="3"/>
  <c r="O5505" i="3"/>
  <c r="O5506" i="3" s="1"/>
  <c r="O5500" i="3"/>
  <c r="L5476" i="3"/>
  <c r="I5476" i="3"/>
  <c r="O5476" i="3" s="1"/>
  <c r="O5477" i="3"/>
  <c r="O5481" i="3" s="1"/>
  <c r="O5475" i="3"/>
  <c r="O5470" i="3"/>
  <c r="O5474" i="3" s="1"/>
  <c r="O5457" i="3"/>
  <c r="O5465" i="3"/>
  <c r="O5469" i="3" s="1"/>
  <c r="O5436" i="3"/>
  <c r="O5439" i="3"/>
  <c r="O5440" i="3"/>
  <c r="O5442" i="3"/>
  <c r="O5431" i="3"/>
  <c r="O5417" i="3"/>
  <c r="O5420" i="3" s="1"/>
  <c r="O5414" i="3"/>
  <c r="L5394" i="3"/>
  <c r="O5394" i="3"/>
  <c r="L5395" i="3"/>
  <c r="L5396" i="3"/>
  <c r="O5396" i="3"/>
  <c r="O5397" i="3" s="1"/>
  <c r="L5393" i="3"/>
  <c r="O5391" i="3"/>
  <c r="O5392" i="3" s="1"/>
  <c r="O5380" i="3"/>
  <c r="O5381" i="3"/>
  <c r="O5382" i="3"/>
  <c r="O5369" i="3"/>
  <c r="O5373" i="3" s="1"/>
  <c r="O5364" i="3"/>
  <c r="O5361" i="3"/>
  <c r="O5363" i="3" s="1"/>
  <c r="O5353" i="3"/>
  <c r="O5347" i="3"/>
  <c r="O5348" i="3"/>
  <c r="O5341" i="3"/>
  <c r="O5343" i="3"/>
  <c r="O5334" i="3"/>
  <c r="O5336" i="3"/>
  <c r="O5324" i="3"/>
  <c r="O5313" i="3"/>
  <c r="O5319" i="3"/>
  <c r="O5323" i="3" s="1"/>
  <c r="O5298" i="3"/>
  <c r="O5300" i="3"/>
  <c r="O5308" i="3" s="1"/>
  <c r="O5302" i="3"/>
  <c r="O5281" i="3"/>
  <c r="O5283" i="3"/>
  <c r="O5285" i="3"/>
  <c r="O5290" i="3"/>
  <c r="O5291" i="3"/>
  <c r="O5279" i="3"/>
  <c r="O5273" i="3"/>
  <c r="O5278" i="3" s="1"/>
  <c r="O5270" i="3"/>
  <c r="O5261" i="3"/>
  <c r="O5269" i="3" s="1"/>
  <c r="O5265" i="3"/>
  <c r="O5251" i="3"/>
  <c r="O5253" i="3" s="1"/>
  <c r="O5252" i="3"/>
  <c r="O5238" i="3"/>
  <c r="O5239" i="3"/>
  <c r="O5241" i="3"/>
  <c r="O5247" i="3"/>
  <c r="O5230" i="3"/>
  <c r="O5233" i="3"/>
  <c r="O5228" i="3"/>
  <c r="O5220" i="3"/>
  <c r="O5216" i="3"/>
  <c r="O5222" i="3" s="1"/>
  <c r="O5209" i="3"/>
  <c r="O5210" i="3"/>
  <c r="O5213" i="3" s="1"/>
  <c r="O5211" i="3"/>
  <c r="O5195" i="3"/>
  <c r="O5199" i="3" s="1"/>
  <c r="O5197" i="3"/>
  <c r="O5184" i="3"/>
  <c r="O5192" i="3" s="1"/>
  <c r="O5171" i="3"/>
  <c r="O5173" i="3"/>
  <c r="O5183" i="3" s="1"/>
  <c r="O5170" i="3"/>
  <c r="O5162" i="3"/>
  <c r="O5164" i="3"/>
  <c r="O5158" i="3"/>
  <c r="O5143" i="3"/>
  <c r="O5141" i="3"/>
  <c r="O5130" i="3"/>
  <c r="O5128" i="3"/>
  <c r="O5131" i="3" s="1"/>
  <c r="O5125" i="3"/>
  <c r="O5122" i="3"/>
  <c r="O5123" i="3" s="1"/>
  <c r="O5113" i="3"/>
  <c r="O5115" i="3"/>
  <c r="O5116" i="3" s="1"/>
  <c r="O5104" i="3"/>
  <c r="O5096" i="3"/>
  <c r="O5099" i="3" s="1"/>
  <c r="O5084" i="3"/>
  <c r="O5083" i="3"/>
  <c r="O5087" i="3" s="1"/>
  <c r="O5080" i="3"/>
  <c r="O5075" i="3"/>
  <c r="O5076" i="3" s="1"/>
  <c r="O5069" i="3"/>
  <c r="O5070" i="3"/>
  <c r="O5071" i="3" s="1"/>
  <c r="O5063" i="3"/>
  <c r="O5065" i="3"/>
  <c r="O5066" i="3" s="1"/>
  <c r="O5058" i="3"/>
  <c r="O5047" i="3"/>
  <c r="O5051" i="3"/>
  <c r="O5045" i="3"/>
  <c r="O5042" i="3"/>
  <c r="O5043" i="3"/>
  <c r="O5040" i="3"/>
  <c r="O5041" i="3"/>
  <c r="L5000" i="3"/>
  <c r="O5000" i="3"/>
  <c r="O5001" i="3"/>
  <c r="L5002" i="3"/>
  <c r="O5002" i="3"/>
  <c r="L5003" i="3"/>
  <c r="O5003" i="3"/>
  <c r="L5005" i="3"/>
  <c r="O5005" i="3"/>
  <c r="L5006" i="3"/>
  <c r="O5006" i="3"/>
  <c r="L5008" i="3"/>
  <c r="O5008" i="3"/>
  <c r="O5009" i="3"/>
  <c r="O5010" i="3"/>
  <c r="O5011" i="3"/>
  <c r="L5014" i="3"/>
  <c r="O5014" i="3"/>
  <c r="L5015" i="3"/>
  <c r="O5015" i="3"/>
  <c r="O4992" i="3"/>
  <c r="L4988" i="3"/>
  <c r="L4998" i="3" s="1"/>
  <c r="L4977" i="3"/>
  <c r="O4977" i="3"/>
  <c r="L4980" i="3"/>
  <c r="L4982" i="3"/>
  <c r="O4982" i="3"/>
  <c r="O4964" i="3"/>
  <c r="O4966" i="3"/>
  <c r="O4968" i="3"/>
  <c r="O4946" i="3"/>
  <c r="L4953" i="3"/>
  <c r="O4953" i="3"/>
  <c r="L4954" i="3"/>
  <c r="O4954" i="3"/>
  <c r="O4958" i="3"/>
  <c r="O4959" i="3"/>
  <c r="O4936" i="3"/>
  <c r="O4943" i="3" s="1"/>
  <c r="L4942" i="3"/>
  <c r="O4932" i="3"/>
  <c r="O4933" i="3" s="1"/>
  <c r="O4917" i="3"/>
  <c r="O4913" i="3"/>
  <c r="O4926" i="3" s="1"/>
  <c r="O4904" i="3"/>
  <c r="O4896" i="3"/>
  <c r="L4896" i="3"/>
  <c r="O4791" i="3"/>
  <c r="O4792" i="3" s="1"/>
  <c r="O4789" i="3"/>
  <c r="L4769" i="3"/>
  <c r="L4776" i="3" s="1"/>
  <c r="O4717" i="3"/>
  <c r="O4713" i="3"/>
  <c r="O4718" i="3" s="1"/>
  <c r="O4708" i="3"/>
  <c r="O4704" i="3"/>
  <c r="O4710" i="3" s="1"/>
  <c r="O4697" i="3"/>
  <c r="O4635" i="3"/>
  <c r="O4667" i="3" s="1"/>
  <c r="O4637" i="3"/>
  <c r="O4467" i="3"/>
  <c r="L4467" i="3"/>
  <c r="O4286" i="3"/>
  <c r="O4291" i="3" s="1"/>
  <c r="O4275" i="3"/>
  <c r="O4172" i="3"/>
  <c r="O4173" i="3" s="1"/>
  <c r="O4170" i="3"/>
  <c r="O4171" i="3" s="1"/>
  <c r="L4170" i="3"/>
  <c r="L4171" i="3" s="1"/>
  <c r="O3979" i="3"/>
  <c r="O3977" i="3"/>
  <c r="O3990" i="3" s="1"/>
  <c r="O3972" i="3"/>
  <c r="O3897" i="3"/>
  <c r="O3892" i="3"/>
  <c r="L3892" i="3"/>
  <c r="O3888" i="3"/>
  <c r="L3888" i="3"/>
  <c r="O3866" i="3"/>
  <c r="O3865" i="3"/>
  <c r="O3850" i="3"/>
  <c r="O3832" i="3"/>
  <c r="O3826" i="3"/>
  <c r="O3825" i="3"/>
  <c r="L3813" i="3"/>
  <c r="I3804" i="3"/>
  <c r="O3804" i="3" s="1"/>
  <c r="O3805" i="3" s="1"/>
  <c r="L3804" i="3"/>
  <c r="L3766" i="3"/>
  <c r="L3767" i="3" s="1"/>
  <c r="L3765" i="3"/>
  <c r="L3763" i="3"/>
  <c r="L3764" i="3" s="1"/>
  <c r="L3762" i="3"/>
  <c r="L3760" i="3"/>
  <c r="L3759" i="3"/>
  <c r="O3756" i="3"/>
  <c r="O3758" i="3" s="1"/>
  <c r="L3746" i="3"/>
  <c r="L3745" i="3"/>
  <c r="L3740" i="3"/>
  <c r="L3739" i="3"/>
  <c r="O3685" i="3"/>
  <c r="O3689" i="3" s="1"/>
  <c r="L3648" i="3"/>
  <c r="O3648" i="3"/>
  <c r="O3651" i="3"/>
  <c r="O3652" i="3"/>
  <c r="L3639" i="3"/>
  <c r="O3639" i="3"/>
  <c r="L3640" i="3"/>
  <c r="O3640" i="3"/>
  <c r="L3643" i="3"/>
  <c r="O3643" i="3"/>
  <c r="L3644" i="3"/>
  <c r="O3644" i="3"/>
  <c r="O3612" i="3"/>
  <c r="O3613" i="3" s="1"/>
  <c r="O3551" i="3"/>
  <c r="L3516" i="3"/>
  <c r="O3516" i="3"/>
  <c r="O3436" i="3"/>
  <c r="O3434" i="3"/>
  <c r="O3429" i="3"/>
  <c r="O3427" i="3"/>
  <c r="O3423" i="3"/>
  <c r="O3421" i="3"/>
  <c r="L3417" i="3"/>
  <c r="L3411" i="3"/>
  <c r="O3395" i="3"/>
  <c r="O3351" i="3"/>
  <c r="O3345" i="3"/>
  <c r="O3316" i="3"/>
  <c r="O3310" i="3"/>
  <c r="O3309" i="3"/>
  <c r="O3301" i="3"/>
  <c r="L3301" i="3"/>
  <c r="O3300" i="3"/>
  <c r="O3294" i="3"/>
  <c r="L3295" i="3"/>
  <c r="O3295" i="3"/>
  <c r="O3279" i="3"/>
  <c r="O3215" i="3"/>
  <c r="O3202" i="3"/>
  <c r="O3140" i="3"/>
  <c r="O3101" i="3"/>
  <c r="L3083" i="3"/>
  <c r="O3083" i="3"/>
  <c r="L3085" i="3"/>
  <c r="O3085" i="3"/>
  <c r="O3082" i="3"/>
  <c r="L3082" i="3"/>
  <c r="I3077" i="3"/>
  <c r="O3077" i="3" s="1"/>
  <c r="O3081" i="3" s="1"/>
  <c r="L3077" i="3"/>
  <c r="O3072" i="3"/>
  <c r="O3061" i="3"/>
  <c r="O3045" i="3"/>
  <c r="L3045" i="3"/>
  <c r="L3049" i="3" s="1"/>
  <c r="O3043" i="3"/>
  <c r="L3043" i="3"/>
  <c r="L3038" i="3"/>
  <c r="O3038" i="3"/>
  <c r="O3039" i="3"/>
  <c r="I3036" i="3"/>
  <c r="O3036" i="3" s="1"/>
  <c r="L3036" i="3"/>
  <c r="L3042" i="3" s="1"/>
  <c r="O3033" i="3"/>
  <c r="O3018" i="3"/>
  <c r="O3007" i="3"/>
  <c r="O3006" i="3"/>
  <c r="O3009" i="3" s="1"/>
  <c r="O3005" i="3"/>
  <c r="L3005" i="3"/>
  <c r="L3002" i="3"/>
  <c r="O3002" i="3"/>
  <c r="O3004" i="3" s="1"/>
  <c r="O3000" i="3"/>
  <c r="L3000" i="3"/>
  <c r="O2998" i="3"/>
  <c r="O2996" i="3"/>
  <c r="O2992" i="3"/>
  <c r="O2993" i="3"/>
  <c r="O2983" i="3"/>
  <c r="L2974" i="3"/>
  <c r="L2972" i="3"/>
  <c r="L2965" i="3"/>
  <c r="L2967" i="3"/>
  <c r="O2958" i="3"/>
  <c r="O2953" i="3"/>
  <c r="O2867" i="3"/>
  <c r="O2843" i="3"/>
  <c r="O2838" i="3"/>
  <c r="O2842" i="3" s="1"/>
  <c r="I2620" i="3"/>
  <c r="O2620" i="3" s="1"/>
  <c r="L2620" i="3"/>
  <c r="O2541" i="3"/>
  <c r="O2540" i="3"/>
  <c r="O2538" i="3"/>
  <c r="O2527" i="3"/>
  <c r="O2529" i="3"/>
  <c r="O2530" i="3"/>
  <c r="O2516" i="3"/>
  <c r="L2518" i="3"/>
  <c r="O2518" i="3"/>
  <c r="L2519" i="3"/>
  <c r="O2519" i="3"/>
  <c r="O2507" i="3"/>
  <c r="L2507" i="3"/>
  <c r="O2407" i="3"/>
  <c r="O2409" i="3" s="1"/>
  <c r="L2261" i="3"/>
  <c r="I2261" i="3"/>
  <c r="O2261" i="3" s="1"/>
  <c r="O2264" i="3" s="1"/>
  <c r="O2161" i="3"/>
  <c r="O2075" i="3"/>
  <c r="L2068" i="3"/>
  <c r="O2068" i="3"/>
  <c r="O1861" i="3"/>
  <c r="O1862" i="3"/>
  <c r="L1825" i="3"/>
  <c r="L1818" i="3"/>
  <c r="O1789" i="3"/>
  <c r="L1653" i="3"/>
  <c r="O1624" i="3"/>
  <c r="L1624" i="3"/>
  <c r="L1628" i="3" s="1"/>
  <c r="O1599" i="3"/>
  <c r="L1599" i="3"/>
  <c r="L812" i="3"/>
  <c r="O327" i="3"/>
  <c r="L327" i="3"/>
  <c r="O325" i="3"/>
  <c r="L321" i="3"/>
  <c r="O321" i="3"/>
  <c r="O319" i="3"/>
  <c r="L319" i="3"/>
  <c r="L178" i="3"/>
  <c r="L180" i="3"/>
  <c r="L169" i="3"/>
  <c r="L6637" i="3"/>
  <c r="L6683" i="3"/>
  <c r="O4511" i="3"/>
  <c r="O4519" i="3"/>
  <c r="O5024" i="3"/>
  <c r="L6668" i="3"/>
  <c r="O4750" i="3"/>
  <c r="O4850" i="3"/>
  <c r="O4983" i="3"/>
  <c r="L5250" i="3"/>
  <c r="L6070" i="3"/>
  <c r="L6108" i="3"/>
  <c r="O4740" i="3"/>
  <c r="O4744" i="3"/>
  <c r="O4748" i="3"/>
  <c r="O4752" i="3"/>
  <c r="O4848" i="3"/>
  <c r="O4852" i="3"/>
  <c r="O4857" i="3"/>
  <c r="O4861" i="3"/>
  <c r="O4999" i="3"/>
  <c r="L6710" i="3"/>
  <c r="L5259" i="3"/>
  <c r="L5943" i="3"/>
  <c r="O4294" i="3"/>
  <c r="O4509" i="3"/>
  <c r="O4513" i="3"/>
  <c r="O4517" i="3"/>
  <c r="O4414" i="3"/>
  <c r="O546" i="3"/>
  <c r="O656" i="3"/>
  <c r="O1688" i="3"/>
  <c r="O1741" i="3"/>
  <c r="O1867" i="3"/>
  <c r="O2022" i="3"/>
  <c r="O2450" i="3"/>
  <c r="O49" i="3"/>
  <c r="O53" i="3"/>
  <c r="O130" i="3"/>
  <c r="O151" i="3"/>
  <c r="O187" i="3"/>
  <c r="O1200" i="3"/>
  <c r="O1209" i="3"/>
  <c r="O1245" i="3"/>
  <c r="O1260" i="3"/>
  <c r="O1280" i="3"/>
  <c r="O1411" i="3"/>
  <c r="O1424" i="3"/>
  <c r="O2334" i="3"/>
  <c r="O2349" i="3"/>
  <c r="O2369" i="3"/>
  <c r="O2383" i="3"/>
  <c r="O2387" i="3"/>
  <c r="O2563" i="3"/>
  <c r="O2808" i="3"/>
  <c r="O3379" i="3"/>
  <c r="O4340" i="3"/>
  <c r="O725" i="3"/>
  <c r="O4381" i="3"/>
  <c r="O1151" i="3"/>
  <c r="O1160" i="3"/>
  <c r="O16" i="3"/>
  <c r="O670" i="3"/>
  <c r="O2004" i="3"/>
  <c r="O4245" i="3"/>
  <c r="O4139" i="3"/>
  <c r="O4079" i="3"/>
  <c r="O4177" i="3"/>
  <c r="O1094" i="3"/>
  <c r="O1311" i="3"/>
  <c r="O2020" i="3"/>
  <c r="L4337" i="3"/>
  <c r="L4370" i="3"/>
  <c r="O2962" i="3"/>
  <c r="O3271" i="3"/>
  <c r="O3527" i="3"/>
  <c r="O4474" i="3"/>
  <c r="O4491" i="3"/>
  <c r="O4499" i="3"/>
  <c r="O4670" i="3"/>
  <c r="O4678" i="3"/>
  <c r="O4683" i="3"/>
  <c r="O4728" i="3"/>
  <c r="O4875" i="3"/>
  <c r="O4944" i="3"/>
  <c r="O4956" i="3"/>
  <c r="O5004" i="3"/>
  <c r="O5016" i="3"/>
  <c r="O302" i="3"/>
  <c r="O315" i="3"/>
  <c r="O329" i="3"/>
  <c r="O348" i="3"/>
  <c r="O360" i="3"/>
  <c r="O382" i="3"/>
  <c r="O391" i="3"/>
  <c r="O403" i="3"/>
  <c r="O416" i="3"/>
  <c r="O443" i="3"/>
  <c r="O452" i="3"/>
  <c r="O470" i="3"/>
  <c r="O870" i="3"/>
  <c r="O874" i="3"/>
  <c r="O908" i="3"/>
  <c r="O917" i="3"/>
  <c r="O956" i="3"/>
  <c r="O961" i="3"/>
  <c r="O970" i="3"/>
  <c r="O992" i="3"/>
  <c r="O1023" i="3"/>
  <c r="O1027" i="3"/>
  <c r="O1032" i="3"/>
  <c r="O1535" i="3"/>
  <c r="O1895" i="3"/>
  <c r="O2283" i="3"/>
  <c r="O2323" i="3"/>
  <c r="O2536" i="3"/>
  <c r="O2578" i="3"/>
  <c r="O2615" i="3"/>
  <c r="O2934" i="3"/>
  <c r="O3606" i="3"/>
  <c r="O3695" i="3"/>
  <c r="O247" i="3"/>
  <c r="L229" i="3"/>
  <c r="L234" i="3"/>
  <c r="L238" i="3"/>
  <c r="L242" i="3"/>
  <c r="L1053" i="3"/>
  <c r="L1374" i="3"/>
  <c r="L1459" i="3"/>
  <c r="L1463" i="3"/>
  <c r="L1681" i="3"/>
  <c r="L1685" i="3"/>
  <c r="O2101" i="3"/>
  <c r="O4512" i="3"/>
  <c r="O4955" i="3"/>
  <c r="O4536" i="3"/>
  <c r="O4793" i="3"/>
  <c r="O3874" i="3"/>
  <c r="L3" i="3"/>
  <c r="L12" i="3"/>
  <c r="L16" i="3"/>
  <c r="L21" i="3"/>
  <c r="L30" i="3"/>
  <c r="L34" i="3"/>
  <c r="L39" i="3"/>
  <c r="L48" i="3"/>
  <c r="L52" i="3"/>
  <c r="L57" i="3"/>
  <c r="L78" i="3"/>
  <c r="L82" i="3"/>
  <c r="L86" i="3"/>
  <c r="L90" i="3"/>
  <c r="L94" i="3"/>
  <c r="L98" i="3"/>
  <c r="L103" i="3"/>
  <c r="L108" i="3"/>
  <c r="L112" i="3"/>
  <c r="L116" i="3"/>
  <c r="L120" i="3"/>
  <c r="L124" i="3"/>
  <c r="L129" i="3"/>
  <c r="L133" i="3"/>
  <c r="L137" i="3"/>
  <c r="L142" i="3"/>
  <c r="L146" i="3"/>
  <c r="L150" i="3"/>
  <c r="L155" i="3"/>
  <c r="L159" i="3"/>
  <c r="L163" i="3"/>
  <c r="L168" i="3"/>
  <c r="L175" i="3"/>
  <c r="L196" i="3"/>
  <c r="L201" i="3"/>
  <c r="L205" i="3"/>
  <c r="L211" i="3"/>
  <c r="L215" i="3"/>
  <c r="L219" i="3"/>
  <c r="L225" i="3"/>
  <c r="L247" i="3"/>
  <c r="L298" i="3"/>
  <c r="L302" i="3"/>
  <c r="L306" i="3"/>
  <c r="L311" i="3"/>
  <c r="L315" i="3"/>
  <c r="L322" i="3"/>
  <c r="L368" i="3"/>
  <c r="L386" i="3"/>
  <c r="L403" i="3"/>
  <c r="L452" i="3"/>
  <c r="L470" i="3"/>
  <c r="L500" i="3"/>
  <c r="L504" i="3"/>
  <c r="L508" i="3"/>
  <c r="L513" i="3"/>
  <c r="L518" i="3"/>
  <c r="L522" i="3"/>
  <c r="L527" i="3"/>
  <c r="L532" i="3"/>
  <c r="L537" i="3"/>
  <c r="L542" i="3"/>
  <c r="L546" i="3"/>
  <c r="L551" i="3"/>
  <c r="L556" i="3"/>
  <c r="L560" i="3"/>
  <c r="L565" i="3"/>
  <c r="L570" i="3"/>
  <c r="L575" i="3"/>
  <c r="L579" i="3"/>
  <c r="L584" i="3"/>
  <c r="L589" i="3"/>
  <c r="L595" i="3"/>
  <c r="L599" i="3"/>
  <c r="L603" i="3"/>
  <c r="L608" i="3"/>
  <c r="L613" i="3"/>
  <c r="L617" i="3"/>
  <c r="L621" i="3"/>
  <c r="L627" i="3"/>
  <c r="L632" i="3"/>
  <c r="L637" i="3"/>
  <c r="L642" i="3"/>
  <c r="L646" i="3"/>
  <c r="L651" i="3"/>
  <c r="L656" i="3"/>
  <c r="L661" i="3"/>
  <c r="L665" i="3"/>
  <c r="L670" i="3"/>
  <c r="L675" i="3"/>
  <c r="L680" i="3"/>
  <c r="L685" i="3"/>
  <c r="L691" i="3"/>
  <c r="L695" i="3"/>
  <c r="L700" i="3"/>
  <c r="L705" i="3"/>
  <c r="L710" i="3"/>
  <c r="L715" i="3"/>
  <c r="L721" i="3"/>
  <c r="L726" i="3"/>
  <c r="L732" i="3"/>
  <c r="L737" i="3"/>
  <c r="L742" i="3"/>
  <c r="L747" i="3"/>
  <c r="L751" i="3"/>
  <c r="L757" i="3"/>
  <c r="L763" i="3"/>
  <c r="L773" i="3"/>
  <c r="L774" i="3" s="1"/>
  <c r="L779" i="3"/>
  <c r="L785" i="3"/>
  <c r="L789" i="3"/>
  <c r="L794" i="3"/>
  <c r="L798" i="3"/>
  <c r="L803" i="3"/>
  <c r="L807" i="3"/>
  <c r="L814" i="3"/>
  <c r="L839" i="3"/>
  <c r="L862" i="3"/>
  <c r="L886" i="3"/>
  <c r="L922" i="3"/>
  <c r="L941" i="3"/>
  <c r="L958" i="3"/>
  <c r="L975" i="3"/>
  <c r="L993" i="3"/>
  <c r="L1011" i="3"/>
  <c r="L1028" i="3"/>
  <c r="L1043" i="3"/>
  <c r="L1047" i="3"/>
  <c r="L1058" i="3"/>
  <c r="L1062" i="3"/>
  <c r="L1067" i="3"/>
  <c r="L1071" i="3"/>
  <c r="L1075" i="3"/>
  <c r="L1081" i="3"/>
  <c r="L1085" i="3"/>
  <c r="L1089" i="3"/>
  <c r="L1094" i="3"/>
  <c r="L1098" i="3"/>
  <c r="L1103" i="3"/>
  <c r="L1108" i="3"/>
  <c r="L1113" i="3"/>
  <c r="L1117" i="3"/>
  <c r="L1122" i="3"/>
  <c r="L1127" i="3"/>
  <c r="L1131" i="3"/>
  <c r="L1139" i="3"/>
  <c r="L1143" i="3"/>
  <c r="L1148" i="3"/>
  <c r="L1153" i="3"/>
  <c r="L1158" i="3"/>
  <c r="L1163" i="3"/>
  <c r="L1168" i="3"/>
  <c r="L1173" i="3"/>
  <c r="L1178" i="3"/>
  <c r="L1183" i="3"/>
  <c r="L1188" i="3"/>
  <c r="L1192" i="3"/>
  <c r="L1197" i="3"/>
  <c r="L1203" i="3"/>
  <c r="L1207" i="3"/>
  <c r="L1211" i="3"/>
  <c r="L1216" i="3"/>
  <c r="L1220" i="3"/>
  <c r="L1225" i="3"/>
  <c r="L1230" i="3"/>
  <c r="L1234" i="3"/>
  <c r="L1239" i="3"/>
  <c r="L1243" i="3"/>
  <c r="L1248" i="3"/>
  <c r="L1253" i="3"/>
  <c r="L1258" i="3"/>
  <c r="L1263" i="3"/>
  <c r="L1268" i="3"/>
  <c r="L5" i="3"/>
  <c r="L10" i="3"/>
  <c r="L14" i="3"/>
  <c r="L19" i="3"/>
  <c r="L23" i="3"/>
  <c r="L28" i="3"/>
  <c r="L32" i="3"/>
  <c r="L37" i="3"/>
  <c r="L41" i="3"/>
  <c r="L46" i="3"/>
  <c r="L50" i="3"/>
  <c r="L55" i="3"/>
  <c r="L59" i="3"/>
  <c r="L76" i="3"/>
  <c r="L80" i="3"/>
  <c r="L84" i="3"/>
  <c r="L88" i="3"/>
  <c r="L92" i="3"/>
  <c r="L96" i="3"/>
  <c r="L101" i="3"/>
  <c r="L106" i="3"/>
  <c r="L110" i="3"/>
  <c r="L114" i="3"/>
  <c r="L118" i="3"/>
  <c r="L122" i="3"/>
  <c r="L126" i="3"/>
  <c r="L131" i="3"/>
  <c r="L135" i="3"/>
  <c r="L139" i="3"/>
  <c r="L144" i="3"/>
  <c r="L148" i="3"/>
  <c r="L152" i="3"/>
  <c r="L157" i="3"/>
  <c r="L161" i="3"/>
  <c r="L166" i="3"/>
  <c r="L172" i="3"/>
  <c r="L179" i="3"/>
  <c r="L185" i="3"/>
  <c r="L189" i="3"/>
  <c r="L194" i="3"/>
  <c r="L207" i="3"/>
  <c r="L213" i="3"/>
  <c r="L217" i="3"/>
  <c r="L223" i="3"/>
  <c r="L227" i="3"/>
  <c r="L231" i="3"/>
  <c r="L236" i="3"/>
  <c r="L240" i="3"/>
  <c r="L245" i="3"/>
  <c r="L249" i="3"/>
  <c r="L300" i="3"/>
  <c r="L304" i="3"/>
  <c r="L309" i="3"/>
  <c r="L313" i="3"/>
  <c r="L317" i="3"/>
  <c r="L326" i="3"/>
  <c r="L346" i="3"/>
  <c r="L350" i="3"/>
  <c r="L354" i="3"/>
  <c r="L358" i="3"/>
  <c r="L362" i="3"/>
  <c r="L366" i="3"/>
  <c r="L371" i="3"/>
  <c r="L375" i="3"/>
  <c r="L380" i="3"/>
  <c r="L384" i="3"/>
  <c r="L389" i="3"/>
  <c r="L393" i="3"/>
  <c r="L397" i="3"/>
  <c r="L401" i="3"/>
  <c r="L405" i="3"/>
  <c r="L409" i="3"/>
  <c r="L414" i="3"/>
  <c r="L418" i="3"/>
  <c r="L422" i="3"/>
  <c r="L437" i="3"/>
  <c r="L441" i="3"/>
  <c r="L446" i="3"/>
  <c r="L450" i="3"/>
  <c r="L455" i="3"/>
  <c r="L459" i="3"/>
  <c r="L464" i="3"/>
  <c r="L468" i="3"/>
  <c r="L487" i="3"/>
  <c r="L495" i="3"/>
  <c r="L535" i="3"/>
  <c r="L553" i="3"/>
  <c r="L572" i="3"/>
  <c r="L610" i="3"/>
  <c r="L629" i="3"/>
  <c r="L649" i="3"/>
  <c r="L687" i="3"/>
  <c r="L708" i="3"/>
  <c r="L724" i="3"/>
  <c r="L729" i="3"/>
  <c r="L734" i="3"/>
  <c r="L740" i="3"/>
  <c r="L745" i="3"/>
  <c r="L749" i="3"/>
  <c r="L755" i="3"/>
  <c r="L760" i="3"/>
  <c r="L765" i="3"/>
  <c r="L770" i="3"/>
  <c r="L777" i="3"/>
  <c r="L782" i="3"/>
  <c r="L787" i="3"/>
  <c r="L791" i="3"/>
  <c r="L796" i="3"/>
  <c r="L800" i="3"/>
  <c r="L805" i="3"/>
  <c r="L810" i="3"/>
  <c r="L818" i="3"/>
  <c r="L822" i="3"/>
  <c r="L827" i="3"/>
  <c r="L832" i="3"/>
  <c r="L837" i="3"/>
  <c r="L842" i="3"/>
  <c r="L855" i="3"/>
  <c r="L859" i="3"/>
  <c r="L864" i="3"/>
  <c r="L868" i="3"/>
  <c r="L873" i="3"/>
  <c r="L884" i="3"/>
  <c r="L888" i="3"/>
  <c r="L893" i="3"/>
  <c r="L898" i="3"/>
  <c r="L902" i="3"/>
  <c r="L907" i="3"/>
  <c r="L911" i="3"/>
  <c r="L915" i="3"/>
  <c r="L920" i="3"/>
  <c r="L924" i="3"/>
  <c r="L929" i="3"/>
  <c r="L933" i="3"/>
  <c r="L938" i="3"/>
  <c r="L943" i="3"/>
  <c r="L947" i="3"/>
  <c r="L951" i="3"/>
  <c r="L955" i="3"/>
  <c r="L960" i="3"/>
  <c r="L964" i="3"/>
  <c r="L969" i="3"/>
  <c r="L973" i="3"/>
  <c r="L977" i="3"/>
  <c r="L981" i="3"/>
  <c r="L986" i="3"/>
  <c r="L990" i="3"/>
  <c r="L995" i="3"/>
  <c r="L1000" i="3"/>
  <c r="L1004" i="3"/>
  <c r="L1009" i="3"/>
  <c r="L1013" i="3"/>
  <c r="L1017" i="3"/>
  <c r="L1022" i="3"/>
  <c r="L1026" i="3"/>
  <c r="L1031" i="3"/>
  <c r="L1036" i="3"/>
  <c r="L1040" i="3"/>
  <c r="L1045" i="3"/>
  <c r="L1051" i="3"/>
  <c r="L1056" i="3"/>
  <c r="L1060" i="3"/>
  <c r="L1064" i="3"/>
  <c r="L1069" i="3"/>
  <c r="L1073" i="3"/>
  <c r="L1078" i="3"/>
  <c r="L1083" i="3"/>
  <c r="L1087" i="3"/>
  <c r="L1092" i="3"/>
  <c r="L1096" i="3"/>
  <c r="L1100" i="3"/>
  <c r="L1105" i="3"/>
  <c r="L1110" i="3"/>
  <c r="L1115" i="3"/>
  <c r="L1120" i="3"/>
  <c r="L1125" i="3"/>
  <c r="L1129" i="3"/>
  <c r="L1134" i="3"/>
  <c r="L1141" i="3"/>
  <c r="L1146" i="3"/>
  <c r="L1151" i="3"/>
  <c r="L1155" i="3"/>
  <c r="L1160" i="3"/>
  <c r="L1165" i="3"/>
  <c r="L1170" i="3"/>
  <c r="L1176" i="3"/>
  <c r="L1180" i="3"/>
  <c r="L1185" i="3"/>
  <c r="L1190" i="3"/>
  <c r="L1195" i="3"/>
  <c r="L1200" i="3"/>
  <c r="L1205" i="3"/>
  <c r="L1209" i="3"/>
  <c r="L1214" i="3"/>
  <c r="L1218" i="3"/>
  <c r="L1223" i="3"/>
  <c r="L1228" i="3"/>
  <c r="L1232" i="3"/>
  <c r="L1237" i="3"/>
  <c r="L1241" i="3"/>
  <c r="L1245" i="3"/>
  <c r="L1251" i="3"/>
  <c r="L1255" i="3"/>
  <c r="L1260" i="3"/>
  <c r="L1266" i="3"/>
  <c r="L1270" i="3"/>
  <c r="L1275" i="3"/>
  <c r="L1280" i="3"/>
  <c r="L1285" i="3"/>
  <c r="L1303" i="3"/>
  <c r="L1308" i="3"/>
  <c r="L1314" i="3"/>
  <c r="L1319" i="3"/>
  <c r="L1323" i="3"/>
  <c r="L1327" i="3"/>
  <c r="L1331" i="3"/>
  <c r="L1336" i="3"/>
  <c r="L1340" i="3"/>
  <c r="L1344" i="3"/>
  <c r="L1348" i="3"/>
  <c r="L1353" i="3"/>
  <c r="L1358" i="3"/>
  <c r="L1362" i="3"/>
  <c r="L1367" i="3"/>
  <c r="L1372" i="3"/>
  <c r="L1377" i="3"/>
  <c r="L1381" i="3"/>
  <c r="L1386" i="3"/>
  <c r="L1391" i="3"/>
  <c r="L1396" i="3"/>
  <c r="L1401" i="3"/>
  <c r="L1406" i="3"/>
  <c r="L1410" i="3"/>
  <c r="L1414" i="3"/>
  <c r="L1419" i="3"/>
  <c r="L1423" i="3"/>
  <c r="L1428" i="3"/>
  <c r="L1432" i="3"/>
  <c r="L1437" i="3"/>
  <c r="L1441" i="3"/>
  <c r="L1446" i="3"/>
  <c r="L1451" i="3"/>
  <c r="L1456" i="3"/>
  <c r="L1461" i="3"/>
  <c r="L1528" i="3"/>
  <c r="L1534" i="3"/>
  <c r="L1547" i="3"/>
  <c r="L1551" i="3"/>
  <c r="L1555" i="3"/>
  <c r="L1560" i="3"/>
  <c r="L1564" i="3"/>
  <c r="L1569" i="3"/>
  <c r="L1578" i="3"/>
  <c r="L1597" i="3"/>
  <c r="L1604" i="3"/>
  <c r="L1608" i="3"/>
  <c r="L1613" i="3"/>
  <c r="L1617" i="3"/>
  <c r="L1630" i="3"/>
  <c r="L1636" i="3"/>
  <c r="L1643" i="3"/>
  <c r="L1650" i="3"/>
  <c r="L1668" i="3"/>
  <c r="L1673" i="3"/>
  <c r="L1678" i="3"/>
  <c r="L1683" i="3"/>
  <c r="L1688" i="3"/>
  <c r="L1693" i="3"/>
  <c r="L1698" i="3"/>
  <c r="L1713" i="3"/>
  <c r="L1718" i="3"/>
  <c r="L1722" i="3"/>
  <c r="L1727" i="3"/>
  <c r="L1732" i="3"/>
  <c r="L1736" i="3"/>
  <c r="L1741" i="3"/>
  <c r="L1746" i="3"/>
  <c r="L1750" i="3"/>
  <c r="L1765" i="3"/>
  <c r="L1777" i="3"/>
  <c r="L1803" i="3"/>
  <c r="L1807" i="3"/>
  <c r="L1812" i="3"/>
  <c r="L1926" i="3"/>
  <c r="L1930" i="3"/>
  <c r="L1935" i="3"/>
  <c r="L1939" i="3"/>
  <c r="L1944" i="3"/>
  <c r="L1948" i="3"/>
  <c r="L1953" i="3"/>
  <c r="L1957" i="3"/>
  <c r="L1998" i="3"/>
  <c r="L2050" i="3"/>
  <c r="L2069" i="3"/>
  <c r="L2074" i="3"/>
  <c r="L2079" i="3"/>
  <c r="L2084" i="3"/>
  <c r="L2088" i="3"/>
  <c r="L2093" i="3"/>
  <c r="L2097" i="3"/>
  <c r="L2101" i="3"/>
  <c r="L2106" i="3"/>
  <c r="L2110" i="3"/>
  <c r="L2114" i="3"/>
  <c r="L2119" i="3"/>
  <c r="L2123" i="3"/>
  <c r="L2127" i="3"/>
  <c r="L2132" i="3"/>
  <c r="L2137" i="3"/>
  <c r="L2141" i="3"/>
  <c r="L2145" i="3"/>
  <c r="L2150" i="3"/>
  <c r="L2154" i="3"/>
  <c r="L2158" i="3"/>
  <c r="L2268" i="3"/>
  <c r="L2275" i="3"/>
  <c r="L2386" i="3"/>
  <c r="L2404" i="3"/>
  <c r="L2440" i="3"/>
  <c r="L2448" i="3"/>
  <c r="L2456" i="3"/>
  <c r="L2460" i="3"/>
  <c r="L2464" i="3"/>
  <c r="L2470" i="3"/>
  <c r="L2474" i="3"/>
  <c r="L2478" i="3"/>
  <c r="L2483" i="3"/>
  <c r="L2487" i="3"/>
  <c r="L2492" i="3"/>
  <c r="L2496" i="3"/>
  <c r="L2511" i="3"/>
  <c r="L2515" i="3"/>
  <c r="L2523" i="3"/>
  <c r="L2528" i="3"/>
  <c r="L2535" i="3"/>
  <c r="L2542" i="3"/>
  <c r="L2562" i="3"/>
  <c r="L2567" i="3"/>
  <c r="L2573" i="3"/>
  <c r="L2577" i="3"/>
  <c r="L2582" i="3"/>
  <c r="L2587" i="3"/>
  <c r="L2591" i="3"/>
  <c r="L2596" i="3"/>
  <c r="L2600" i="3"/>
  <c r="L2605" i="3"/>
  <c r="L2610" i="3"/>
  <c r="L2614" i="3"/>
  <c r="L2626" i="3"/>
  <c r="L2631" i="3"/>
  <c r="L2636" i="3"/>
  <c r="L2641" i="3"/>
  <c r="L2645" i="3"/>
  <c r="L2650" i="3"/>
  <c r="L2654" i="3"/>
  <c r="L2659" i="3"/>
  <c r="L2664" i="3"/>
  <c r="L2668" i="3"/>
  <c r="L2673" i="3"/>
  <c r="L2678" i="3"/>
  <c r="L2682" i="3"/>
  <c r="L2687" i="3"/>
  <c r="L2691" i="3"/>
  <c r="L2695" i="3"/>
  <c r="L2700" i="3"/>
  <c r="L2704" i="3"/>
  <c r="L2708" i="3"/>
  <c r="L2723" i="3"/>
  <c r="L2727" i="3"/>
  <c r="L2776" i="3"/>
  <c r="L2851" i="3"/>
  <c r="L2932" i="3"/>
  <c r="L2937" i="3"/>
  <c r="L2942" i="3"/>
  <c r="L2947" i="3"/>
  <c r="L2952" i="3"/>
  <c r="L2959" i="3"/>
  <c r="L2964" i="3"/>
  <c r="L2971" i="3"/>
  <c r="L3115" i="3"/>
  <c r="L3120" i="3"/>
  <c r="L3176" i="3"/>
  <c r="L3182" i="3"/>
  <c r="L3195" i="3"/>
  <c r="L3200" i="3"/>
  <c r="L3236" i="3"/>
  <c r="L3241" i="3"/>
  <c r="L3252" i="3"/>
  <c r="L3269" i="3"/>
  <c r="L3275" i="3"/>
  <c r="L3445" i="3"/>
  <c r="L3450" i="3"/>
  <c r="L3455" i="3"/>
  <c r="L3460" i="3"/>
  <c r="L3465" i="3"/>
  <c r="L3470" i="3"/>
  <c r="L3481" i="3"/>
  <c r="L3487" i="3"/>
  <c r="L3492" i="3"/>
  <c r="L3497" i="3"/>
  <c r="L3501" i="3"/>
  <c r="L3506" i="3"/>
  <c r="L3511" i="3"/>
  <c r="L3519" i="3"/>
  <c r="L3523" i="3"/>
  <c r="L3528" i="3"/>
  <c r="L3532" i="3"/>
  <c r="L3537" i="3"/>
  <c r="L3542" i="3"/>
  <c r="L3554" i="3"/>
  <c r="L3558" i="3"/>
  <c r="L3564" i="3"/>
  <c r="L3569" i="3"/>
  <c r="L3576" i="3"/>
  <c r="L3581" i="3"/>
  <c r="L3586" i="3"/>
  <c r="L3601" i="3"/>
  <c r="L3606" i="3"/>
  <c r="L3610" i="3"/>
  <c r="L3617" i="3"/>
  <c r="L3621" i="3"/>
  <c r="L3642" i="3"/>
  <c r="L3650" i="3"/>
  <c r="L3657" i="3"/>
  <c r="L3662" i="3"/>
  <c r="L3667" i="3"/>
  <c r="L3672" i="3"/>
  <c r="L3694" i="3"/>
  <c r="L3699" i="3"/>
  <c r="L3704" i="3"/>
  <c r="L3769" i="3"/>
  <c r="L3774" i="3"/>
  <c r="L3779" i="3"/>
  <c r="L3787" i="3"/>
  <c r="L3790" i="3" s="1"/>
  <c r="L3792" i="3"/>
  <c r="L3805" i="3"/>
  <c r="L3817" i="3"/>
  <c r="L3822" i="3"/>
  <c r="L3872" i="3"/>
  <c r="L3874" i="3"/>
  <c r="L3895" i="3"/>
  <c r="L3911" i="3"/>
  <c r="L3916" i="3"/>
  <c r="L3921" i="3"/>
  <c r="L3927" i="3"/>
  <c r="L3932" i="3"/>
  <c r="L3937" i="3"/>
  <c r="L3942" i="3"/>
  <c r="L3947" i="3"/>
  <c r="L3952" i="3"/>
  <c r="L3958" i="3"/>
  <c r="L1273" i="3"/>
  <c r="L1277" i="3"/>
  <c r="L1283" i="3"/>
  <c r="L1287" i="3" s="1"/>
  <c r="L1289" i="3"/>
  <c r="L1306" i="3"/>
  <c r="L1311" i="3"/>
  <c r="L1317" i="3"/>
  <c r="L1321" i="3"/>
  <c r="L1325" i="3"/>
  <c r="L1329" i="3"/>
  <c r="L1334" i="3"/>
  <c r="L1338" i="3"/>
  <c r="L1342" i="3"/>
  <c r="L1346" i="3"/>
  <c r="L1351" i="3"/>
  <c r="L1355" i="3"/>
  <c r="L1360" i="3"/>
  <c r="L1365" i="3"/>
  <c r="L1369" i="3"/>
  <c r="L1379" i="3"/>
  <c r="L1384" i="3"/>
  <c r="L1389" i="3"/>
  <c r="L1393" i="3"/>
  <c r="L1444" i="3"/>
  <c r="L1454" i="3"/>
  <c r="L1468" i="3"/>
  <c r="L1472" i="3"/>
  <c r="L1482" i="3"/>
  <c r="L1487" i="3"/>
  <c r="L1492" i="3"/>
  <c r="L1497" i="3"/>
  <c r="L1502" i="3"/>
  <c r="L1507" i="3"/>
  <c r="L1511" i="3"/>
  <c r="L1515" i="3"/>
  <c r="L1520" i="3"/>
  <c r="L1524" i="3"/>
  <c r="L1530" i="3"/>
  <c r="L1538" i="3"/>
  <c r="L1558" i="3"/>
  <c r="L1581" i="3"/>
  <c r="L1600" i="3"/>
  <c r="L1606" i="3"/>
  <c r="L1611" i="3"/>
  <c r="L1615" i="3"/>
  <c r="L1638" i="3"/>
  <c r="L1646" i="3"/>
  <c r="L1666" i="3"/>
  <c r="L1768" i="3"/>
  <c r="L1780" i="3"/>
  <c r="L1867" i="3"/>
  <c r="L1871" i="3"/>
  <c r="L1875" i="3"/>
  <c r="L1879" i="3"/>
  <c r="L1884" i="3"/>
  <c r="L1889" i="3"/>
  <c r="L1893" i="3"/>
  <c r="L1897" i="3"/>
  <c r="L1901" i="3"/>
  <c r="L1906" i="3"/>
  <c r="L1910" i="3"/>
  <c r="L1914" i="3"/>
  <c r="L1919" i="3"/>
  <c r="L1923" i="3"/>
  <c r="L1928" i="3"/>
  <c r="L1932" i="3"/>
  <c r="L1937" i="3"/>
  <c r="L1941" i="3"/>
  <c r="L1946" i="3"/>
  <c r="L1950" i="3"/>
  <c r="L1955" i="3"/>
  <c r="L1959" i="3"/>
  <c r="L1996" i="3"/>
  <c r="L2000" i="3"/>
  <c r="L2004" i="3"/>
  <c r="L2008" i="3"/>
  <c r="L2013" i="3"/>
  <c r="L2017" i="3"/>
  <c r="L2022" i="3"/>
  <c r="L2027" i="3"/>
  <c r="L2031" i="3"/>
  <c r="L2036" i="3"/>
  <c r="L2040" i="3"/>
  <c r="L2044" i="3"/>
  <c r="L2048" i="3"/>
  <c r="L2052" i="3"/>
  <c r="L2057" i="3"/>
  <c r="L2061" i="3"/>
  <c r="L2065" i="3"/>
  <c r="L2071" i="3"/>
  <c r="L2077" i="3"/>
  <c r="L2082" i="3"/>
  <c r="L2086" i="3"/>
  <c r="L2090" i="3"/>
  <c r="L2095" i="3"/>
  <c r="L2099" i="3"/>
  <c r="L2104" i="3"/>
  <c r="L2108" i="3"/>
  <c r="L2112" i="3"/>
  <c r="L2117" i="3"/>
  <c r="L2121" i="3"/>
  <c r="L2125" i="3"/>
  <c r="L2130" i="3"/>
  <c r="L2134" i="3"/>
  <c r="L2139" i="3"/>
  <c r="L2143" i="3"/>
  <c r="L2147" i="3"/>
  <c r="L2152" i="3"/>
  <c r="L2156" i="3"/>
  <c r="L2160" i="3"/>
  <c r="L2179" i="3"/>
  <c r="L2183" i="3"/>
  <c r="L2188" i="3"/>
  <c r="L2192" i="3"/>
  <c r="L2197" i="3"/>
  <c r="L2201" i="3"/>
  <c r="L2206" i="3"/>
  <c r="L2210" i="3"/>
  <c r="L2214" i="3"/>
  <c r="L2224" i="3"/>
  <c r="L2228" i="3"/>
  <c r="L2232" i="3"/>
  <c r="L2237" i="3"/>
  <c r="L2241" i="3"/>
  <c r="L2245" i="3"/>
  <c r="L2266" i="3"/>
  <c r="L2271" i="3"/>
  <c r="L2283" i="3"/>
  <c r="L2287" i="3"/>
  <c r="L2291" i="3"/>
  <c r="L2295" i="3"/>
  <c r="L2300" i="3"/>
  <c r="L2305" i="3"/>
  <c r="L2309" i="3"/>
  <c r="L2314" i="3"/>
  <c r="L2319" i="3"/>
  <c r="L2323" i="3"/>
  <c r="L2327" i="3"/>
  <c r="L2331" i="3"/>
  <c r="L2335" i="3"/>
  <c r="L2340" i="3"/>
  <c r="L2345" i="3"/>
  <c r="L2350" i="3"/>
  <c r="L2354" i="3"/>
  <c r="L2360" i="3"/>
  <c r="L2365" i="3"/>
  <c r="L2371" i="3"/>
  <c r="L2375" i="3"/>
  <c r="L2379" i="3"/>
  <c r="L2384" i="3"/>
  <c r="L2388" i="3"/>
  <c r="L2393" i="3"/>
  <c r="L2397" i="3"/>
  <c r="L2402" i="3"/>
  <c r="L2406" i="3"/>
  <c r="L2411" i="3"/>
  <c r="L2416" i="3"/>
  <c r="L2421" i="3"/>
  <c r="L2426" i="3"/>
  <c r="L2431" i="3"/>
  <c r="L2437" i="3"/>
  <c r="L2442" i="3"/>
  <c r="L2451" i="3"/>
  <c r="L2513" i="3"/>
  <c r="L2520" i="3"/>
  <c r="L2525" i="3"/>
  <c r="L2533" i="3"/>
  <c r="L2537" i="3"/>
  <c r="L2559" i="3"/>
  <c r="L2564" i="3"/>
  <c r="L2571" i="3"/>
  <c r="L2575" i="3"/>
  <c r="L2580" i="3"/>
  <c r="L2585" i="3" s="1"/>
  <c r="L2584" i="3"/>
  <c r="L2589" i="3"/>
  <c r="L2594" i="3"/>
  <c r="L2598" i="3"/>
  <c r="L2603" i="3"/>
  <c r="L2607" i="3"/>
  <c r="L2612" i="3"/>
  <c r="L2616" i="3"/>
  <c r="L2657" i="3"/>
  <c r="L2730" i="3"/>
  <c r="L2734" i="3"/>
  <c r="L2739" i="3"/>
  <c r="L2743" i="3"/>
  <c r="L2747" i="3"/>
  <c r="L2752" i="3"/>
  <c r="L2756" i="3"/>
  <c r="L2761" i="3"/>
  <c r="L2765" i="3"/>
  <c r="L2769" i="3"/>
  <c r="L2774" i="3"/>
  <c r="L2778" i="3"/>
  <c r="L2782" i="3"/>
  <c r="L2787" i="3"/>
  <c r="L2823" i="3"/>
  <c r="L2827" i="3"/>
  <c r="L2831" i="3"/>
  <c r="L2855" i="3"/>
  <c r="L2930" i="3"/>
  <c r="L2934" i="3"/>
  <c r="L2939" i="3"/>
  <c r="L2944" i="3"/>
  <c r="L2949" i="3"/>
  <c r="L2955" i="3"/>
  <c r="L2962" i="3"/>
  <c r="L2969" i="3"/>
  <c r="L3187" i="3"/>
  <c r="L3329" i="3"/>
  <c r="L3334" i="3"/>
  <c r="L3339" i="3"/>
  <c r="L3372" i="3"/>
  <c r="L3377" i="3"/>
  <c r="L3381" i="3"/>
  <c r="L3386" i="3"/>
  <c r="L3515" i="3"/>
  <c r="L3521" i="3"/>
  <c r="L3526" i="3"/>
  <c r="L3530" i="3"/>
  <c r="L3535" i="3"/>
  <c r="L3539" i="3"/>
  <c r="L3550" i="3"/>
  <c r="L3556" i="3"/>
  <c r="L3561" i="3"/>
  <c r="L3567" i="3"/>
  <c r="L3579" i="3"/>
  <c r="L3584" i="3"/>
  <c r="L3599" i="3"/>
  <c r="L3603" i="3"/>
  <c r="L3608" i="3"/>
  <c r="L3623" i="3"/>
  <c r="L3628" i="3"/>
  <c r="L3633" i="3"/>
  <c r="L3638" i="3"/>
  <c r="L3647" i="3"/>
  <c r="L3655" i="3"/>
  <c r="L3659" i="3"/>
  <c r="L3664" i="3"/>
  <c r="L3669" i="3"/>
  <c r="L3691" i="3"/>
  <c r="L3696" i="3"/>
  <c r="L3702" i="3"/>
  <c r="L3707" i="3"/>
  <c r="L3771" i="3"/>
  <c r="L3777" i="3"/>
  <c r="L3782" i="3"/>
  <c r="L3789" i="3"/>
  <c r="L3819" i="3"/>
  <c r="L3902" i="3"/>
  <c r="L3913" i="3"/>
  <c r="L3919" i="3"/>
  <c r="L3924" i="3"/>
  <c r="L3929" i="3"/>
  <c r="L3935" i="3"/>
  <c r="L3939" i="3" s="1"/>
  <c r="L3940" i="3"/>
  <c r="L3945" i="3"/>
  <c r="L3950" i="3"/>
  <c r="L3955" i="3"/>
  <c r="L3957" i="3" s="1"/>
  <c r="L3960" i="3"/>
  <c r="L3991" i="3"/>
  <c r="L3995" i="3"/>
  <c r="L3999" i="3"/>
  <c r="L4003" i="3"/>
  <c r="L4007" i="3"/>
  <c r="L4011" i="3"/>
  <c r="L4019" i="3"/>
  <c r="L4023" i="3"/>
  <c r="L4027" i="3"/>
  <c r="L4031" i="3"/>
  <c r="L4035" i="3"/>
  <c r="L4043" i="3"/>
  <c r="L4047" i="3"/>
  <c r="L4051" i="3"/>
  <c r="L4055" i="3"/>
  <c r="L4059" i="3"/>
  <c r="L4063" i="3"/>
  <c r="L4071" i="3"/>
  <c r="L4075" i="3"/>
  <c r="L4079" i="3"/>
  <c r="L4086" i="3"/>
  <c r="L4096" i="3"/>
  <c r="L4100" i="3"/>
  <c r="L4104" i="3"/>
  <c r="L4108" i="3"/>
  <c r="L4113" i="3"/>
  <c r="L4117" i="3"/>
  <c r="L4121" i="3"/>
  <c r="L4126" i="3"/>
  <c r="L4130" i="3"/>
  <c r="L4134" i="3"/>
  <c r="L4139" i="3"/>
  <c r="L4174" i="3"/>
  <c r="L4178" i="3"/>
  <c r="L4183" i="3"/>
  <c r="L4187" i="3"/>
  <c r="L4192" i="3"/>
  <c r="L4196" i="3"/>
  <c r="L4201" i="3"/>
  <c r="L4205" i="3"/>
  <c r="L4210" i="3"/>
  <c r="L4214" i="3"/>
  <c r="L4219" i="3"/>
  <c r="L4223" i="3"/>
  <c r="L4228" i="3"/>
  <c r="L4232" i="3"/>
  <c r="L4237" i="3"/>
  <c r="L4241" i="3"/>
  <c r="L4246" i="3"/>
  <c r="L4251" i="3"/>
  <c r="L4255" i="3"/>
  <c r="L4260" i="3"/>
  <c r="L4264" i="3"/>
  <c r="L4269" i="3"/>
  <c r="L4273" i="3"/>
  <c r="L4278" i="3"/>
  <c r="L4283" i="3"/>
  <c r="L4287" i="3"/>
  <c r="L4292" i="3"/>
  <c r="L4296" i="3"/>
  <c r="L4300" i="3"/>
  <c r="L4304" i="3"/>
  <c r="L4308" i="3"/>
  <c r="L4313" i="3"/>
  <c r="L4317" i="3"/>
  <c r="L4321" i="3"/>
  <c r="L4325" i="3"/>
  <c r="L4329" i="3"/>
  <c r="L4334" i="3"/>
  <c r="L4338" i="3"/>
  <c r="L4342" i="3"/>
  <c r="L4346" i="3"/>
  <c r="L4350" i="3"/>
  <c r="L4355" i="3"/>
  <c r="L4359" i="3"/>
  <c r="L4363" i="3"/>
  <c r="L4367" i="3"/>
  <c r="L4371" i="3"/>
  <c r="L4375" i="3"/>
  <c r="L4380" i="3"/>
  <c r="L4384" i="3"/>
  <c r="L4389" i="3"/>
  <c r="L4393" i="3"/>
  <c r="L4398" i="3"/>
  <c r="L4402" i="3"/>
  <c r="L4407" i="3"/>
  <c r="L4416" i="3"/>
  <c r="L4420" i="3"/>
  <c r="L4425" i="3"/>
  <c r="L4429" i="3"/>
  <c r="L4434" i="3"/>
  <c r="L4438" i="3"/>
  <c r="L4442" i="3"/>
  <c r="L4447" i="3"/>
  <c r="L4451" i="3"/>
  <c r="L4455" i="3"/>
  <c r="L4460" i="3"/>
  <c r="L4470" i="3"/>
  <c r="L4483" i="3"/>
  <c r="L4490" i="3"/>
  <c r="L4494" i="3"/>
  <c r="L4498" i="3"/>
  <c r="L4502" i="3"/>
  <c r="L4507" i="3"/>
  <c r="L4511" i="3"/>
  <c r="L4515" i="3"/>
  <c r="L4519" i="3"/>
  <c r="L4524" i="3"/>
  <c r="L4528" i="3"/>
  <c r="L4532" i="3"/>
  <c r="L4536" i="3"/>
  <c r="L4541" i="3"/>
  <c r="L4545" i="3"/>
  <c r="L4550" i="3"/>
  <c r="L4554" i="3"/>
  <c r="L4559" i="3"/>
  <c r="L4563" i="3"/>
  <c r="L4568" i="3"/>
  <c r="L4572" i="3"/>
  <c r="L4577" i="3"/>
  <c r="L4581" i="3"/>
  <c r="L4586" i="3"/>
  <c r="L4590" i="3"/>
  <c r="L4595" i="3"/>
  <c r="L4600" i="3"/>
  <c r="L4604" i="3"/>
  <c r="L4609" i="3"/>
  <c r="L4613" i="3"/>
  <c r="L4618" i="3"/>
  <c r="L4622" i="3"/>
  <c r="L4626" i="3"/>
  <c r="L4630" i="3"/>
  <c r="L4635" i="3"/>
  <c r="L4639" i="3"/>
  <c r="L4668" i="3"/>
  <c r="L4793" i="3"/>
  <c r="L4797" i="3"/>
  <c r="L4802" i="3"/>
  <c r="L4806" i="3"/>
  <c r="L4812" i="3"/>
  <c r="L4817" i="3"/>
  <c r="L4821" i="3"/>
  <c r="L4827" i="3"/>
  <c r="L4832" i="3"/>
  <c r="L4836" i="3"/>
  <c r="L4840" i="3"/>
  <c r="L4844" i="3"/>
  <c r="L4849" i="3"/>
  <c r="L4853" i="3"/>
  <c r="L4858" i="3"/>
  <c r="L4862" i="3"/>
  <c r="L4867" i="3"/>
  <c r="L4871" i="3"/>
  <c r="L4875" i="3"/>
  <c r="L4879" i="3"/>
  <c r="L4885" i="3"/>
  <c r="L4950" i="3"/>
  <c r="L4971" i="3"/>
  <c r="L4999" i="3"/>
  <c r="L5013" i="3"/>
  <c r="L5021" i="3"/>
  <c r="L5030" i="3"/>
  <c r="L5046" i="3"/>
  <c r="L5050" i="3"/>
  <c r="L5055" i="3"/>
  <c r="L5059" i="3"/>
  <c r="L5064" i="3"/>
  <c r="L5069" i="3"/>
  <c r="L5074" i="3"/>
  <c r="L5079" i="3"/>
  <c r="L5084" i="3"/>
  <c r="L5089" i="3"/>
  <c r="L5094" i="3"/>
  <c r="L5101" i="3"/>
  <c r="L5105" i="3"/>
  <c r="L5110" i="3"/>
  <c r="L5114" i="3"/>
  <c r="L5119" i="3"/>
  <c r="L5124" i="3"/>
  <c r="L5129" i="3"/>
  <c r="L5134" i="3"/>
  <c r="L5139" i="3"/>
  <c r="L5144" i="3"/>
  <c r="L5161" i="3"/>
  <c r="L5165" i="3"/>
  <c r="L5170" i="3"/>
  <c r="L5174" i="3"/>
  <c r="L5178" i="3"/>
  <c r="L5182" i="3"/>
  <c r="L5187" i="3"/>
  <c r="L5191" i="3"/>
  <c r="L5206" i="3"/>
  <c r="L5210" i="3"/>
  <c r="L5215" i="3"/>
  <c r="L5219" i="3"/>
  <c r="L5224" i="3"/>
  <c r="L5229" i="3"/>
  <c r="L5233" i="3"/>
  <c r="L5242" i="3"/>
  <c r="L5246" i="3"/>
  <c r="L5256" i="3"/>
  <c r="L5260" i="3"/>
  <c r="L5264" i="3"/>
  <c r="L5268" i="3"/>
  <c r="L5273" i="3"/>
  <c r="L5277" i="3"/>
  <c r="L5282" i="3"/>
  <c r="L5286" i="3"/>
  <c r="L5290" i="3"/>
  <c r="L5294" i="3"/>
  <c r="L5299" i="3"/>
  <c r="L5303" i="3"/>
  <c r="L5307" i="3"/>
  <c r="L5312" i="3"/>
  <c r="L5316" i="3"/>
  <c r="L5320" i="3"/>
  <c r="L5325" i="3"/>
  <c r="L5329" i="3"/>
  <c r="L5333" i="3"/>
  <c r="L5338" i="3"/>
  <c r="L5342" i="3"/>
  <c r="L5347" i="3"/>
  <c r="L5357" i="3"/>
  <c r="L5362" i="3"/>
  <c r="L5368" i="3"/>
  <c r="L5372" i="3"/>
  <c r="L5377" i="3"/>
  <c r="L5381" i="3"/>
  <c r="L5386" i="3"/>
  <c r="L5390" i="3"/>
  <c r="L5400" i="3"/>
  <c r="L5405" i="3"/>
  <c r="L5410" i="3"/>
  <c r="L5415" i="3"/>
  <c r="L5421" i="3"/>
  <c r="L5425" i="3"/>
  <c r="L5430" i="3"/>
  <c r="L5435" i="3"/>
  <c r="L5439" i="3"/>
  <c r="L5443" i="3"/>
  <c r="L5447" i="3"/>
  <c r="L5451" i="3"/>
  <c r="L5456" i="3"/>
  <c r="L5460" i="3"/>
  <c r="L5464" i="3"/>
  <c r="L5468" i="3"/>
  <c r="L5487" i="3"/>
  <c r="L5492" i="3"/>
  <c r="L5496" i="3"/>
  <c r="L5501" i="3"/>
  <c r="L5509" i="3"/>
  <c r="L5513" i="3"/>
  <c r="L5525" i="3"/>
  <c r="L5530" i="3"/>
  <c r="L5535" i="3"/>
  <c r="L5545" i="3"/>
  <c r="L5549" i="3"/>
  <c r="L5554" i="3"/>
  <c r="L5559" i="3"/>
  <c r="L5563" i="3"/>
  <c r="L5568" i="3"/>
  <c r="L5572" i="3"/>
  <c r="L5577" i="3"/>
  <c r="L5581" i="3"/>
  <c r="L5586" i="3"/>
  <c r="L5591" i="3"/>
  <c r="L5598" i="3"/>
  <c r="L5637" i="3"/>
  <c r="L5654" i="3"/>
  <c r="L5707" i="3"/>
  <c r="L5740" i="3"/>
  <c r="L5793" i="3"/>
  <c r="L5809" i="3"/>
  <c r="L5813" i="3"/>
  <c r="L5818" i="3"/>
  <c r="L5824" i="3"/>
  <c r="L5828" i="3"/>
  <c r="L5832" i="3"/>
  <c r="L5836" i="3"/>
  <c r="L5841" i="3"/>
  <c r="L5846" i="3"/>
  <c r="L3993" i="3"/>
  <c r="L3997" i="3"/>
  <c r="L4001" i="3"/>
  <c r="L4005" i="3"/>
  <c r="L4009" i="3"/>
  <c r="L4017" i="3"/>
  <c r="L4021" i="3"/>
  <c r="L4025" i="3"/>
  <c r="L4029" i="3"/>
  <c r="L4033" i="3"/>
  <c r="L4037" i="3"/>
  <c r="L4045" i="3"/>
  <c r="L4049" i="3"/>
  <c r="L4053" i="3"/>
  <c r="L4057" i="3"/>
  <c r="L4061" i="3"/>
  <c r="L4073" i="3"/>
  <c r="L4077" i="3"/>
  <c r="L4082" i="3"/>
  <c r="L4092" i="3"/>
  <c r="L4111" i="3"/>
  <c r="L4115" i="3"/>
  <c r="L4119" i="3"/>
  <c r="L4124" i="3"/>
  <c r="L4128" i="3"/>
  <c r="L4132" i="3"/>
  <c r="L4137" i="3"/>
  <c r="L4141" i="3"/>
  <c r="L4176" i="3"/>
  <c r="L4180" i="3"/>
  <c r="L4185" i="3"/>
  <c r="L4189" i="3"/>
  <c r="L4194" i="3"/>
  <c r="L4198" i="3"/>
  <c r="L4203" i="3"/>
  <c r="L4208" i="3"/>
  <c r="L4212" i="3"/>
  <c r="L4217" i="3"/>
  <c r="L4221" i="3"/>
  <c r="L4226" i="3"/>
  <c r="L4230" i="3"/>
  <c r="L4235" i="3"/>
  <c r="L4239" i="3"/>
  <c r="L4294" i="3"/>
  <c r="L4378" i="3"/>
  <c r="L4382" i="3"/>
  <c r="L4387" i="3"/>
  <c r="L4391" i="3"/>
  <c r="L4396" i="3"/>
  <c r="L4400" i="3"/>
  <c r="L4405" i="3"/>
  <c r="L4414" i="3"/>
  <c r="L4418" i="3"/>
  <c r="L4423" i="3"/>
  <c r="L4427" i="3"/>
  <c r="L4449" i="3"/>
  <c r="L4466" i="3"/>
  <c r="L4477" i="3"/>
  <c r="L4488" i="3"/>
  <c r="L4492" i="3"/>
  <c r="L4496" i="3"/>
  <c r="L4500" i="3"/>
  <c r="L4504" i="3"/>
  <c r="L4509" i="3"/>
  <c r="L4513" i="3"/>
  <c r="L4517" i="3"/>
  <c r="L4521" i="3"/>
  <c r="L4526" i="3"/>
  <c r="L4530" i="3"/>
  <c r="L4534" i="3"/>
  <c r="L4539" i="3"/>
  <c r="L4543" i="3"/>
  <c r="L4548" i="3"/>
  <c r="L4552" i="3"/>
  <c r="L4557" i="3"/>
  <c r="L4561" i="3"/>
  <c r="L4566" i="3"/>
  <c r="L4570" i="3"/>
  <c r="L4575" i="3"/>
  <c r="L4579" i="3"/>
  <c r="L4584" i="3"/>
  <c r="L4588" i="3"/>
  <c r="L5851" i="3"/>
  <c r="L5855" i="3"/>
  <c r="L5859" i="3"/>
  <c r="L5864" i="3"/>
  <c r="L5868" i="3"/>
  <c r="L5872" i="3"/>
  <c r="L5877" i="3"/>
  <c r="L5881" i="3"/>
  <c r="L5885" i="3"/>
  <c r="L5898" i="3"/>
  <c r="L5902" i="3"/>
  <c r="L5907" i="3"/>
  <c r="L5911" i="3"/>
  <c r="L5916" i="3"/>
  <c r="L5920" i="3"/>
  <c r="L5925" i="3"/>
  <c r="L5929" i="3"/>
  <c r="L5934" i="3"/>
  <c r="L5938" i="3"/>
  <c r="L5950" i="3"/>
  <c r="L5954" i="3"/>
  <c r="L5958" i="3"/>
  <c r="L5963" i="3"/>
  <c r="L5967" i="3"/>
  <c r="L5971" i="3"/>
  <c r="L5976" i="3"/>
  <c r="L5980" i="3"/>
  <c r="L5984" i="3"/>
  <c r="L5989" i="3"/>
  <c r="L5993" i="3"/>
  <c r="L5997" i="3"/>
  <c r="L6001" i="3"/>
  <c r="L6005" i="3"/>
  <c r="L6010" i="3"/>
  <c r="L6014" i="3"/>
  <c r="L6018" i="3"/>
  <c r="L6022" i="3"/>
  <c r="L6026" i="3"/>
  <c r="L6036" i="3"/>
  <c r="L6040" i="3"/>
  <c r="L6056" i="3"/>
  <c r="L6061" i="3"/>
  <c r="L6066" i="3"/>
  <c r="L6071" i="3"/>
  <c r="L6075" i="3"/>
  <c r="L6080" i="3"/>
  <c r="L6084" i="3"/>
  <c r="L6088" i="3"/>
  <c r="L6093" i="3"/>
  <c r="L6097" i="3"/>
  <c r="L6101" i="3"/>
  <c r="L6105" i="3"/>
  <c r="L6109" i="3"/>
  <c r="L6113" i="3"/>
  <c r="L6118" i="3"/>
  <c r="L6124" i="3"/>
  <c r="L6129" i="3"/>
  <c r="L6139" i="3"/>
  <c r="L6143" i="3"/>
  <c r="L6147" i="3"/>
  <c r="L6152" i="3"/>
  <c r="L6157" i="3"/>
  <c r="L6162" i="3"/>
  <c r="L6166" i="3"/>
  <c r="L6171" i="3"/>
  <c r="L6184" i="3"/>
  <c r="L6189" i="3"/>
  <c r="L6194" i="3"/>
  <c r="L6199" i="3"/>
  <c r="L6203" i="3"/>
  <c r="L6208" i="3"/>
  <c r="L6213" i="3"/>
  <c r="L6217" i="3"/>
  <c r="L6222" i="3"/>
  <c r="L6227" i="3"/>
  <c r="L6257" i="3"/>
  <c r="L6261" i="3"/>
  <c r="L6266" i="3"/>
  <c r="L6270" i="3"/>
  <c r="L6275" i="3"/>
  <c r="L6279" i="3"/>
  <c r="L6290" i="3"/>
  <c r="L6294" i="3"/>
  <c r="L6326" i="3"/>
  <c r="L6343" i="3"/>
  <c r="L6381" i="3"/>
  <c r="L6385" i="3"/>
  <c r="L6391" i="3"/>
  <c r="L6395" i="3"/>
  <c r="L6399" i="3"/>
  <c r="L6403" i="3"/>
  <c r="L6413" i="3"/>
  <c r="L6419" i="3"/>
  <c r="L6423" i="3"/>
  <c r="L6428" i="3"/>
  <c r="L6432" i="3"/>
  <c r="L6436" i="3"/>
  <c r="L6440" i="3"/>
  <c r="L6445" i="3"/>
  <c r="L6450" i="3"/>
  <c r="L6454" i="3"/>
  <c r="L6459" i="3"/>
  <c r="L6464" i="3"/>
  <c r="L6468" i="3"/>
  <c r="L6473" i="3"/>
  <c r="L6477" i="3"/>
  <c r="L6481" i="3"/>
  <c r="L6486" i="3"/>
  <c r="L6490" i="3"/>
  <c r="L6494" i="3"/>
  <c r="L6499" i="3"/>
  <c r="L6503" i="3"/>
  <c r="L6508" i="3"/>
  <c r="L6512" i="3"/>
  <c r="L6516" i="3"/>
  <c r="L6521" i="3"/>
  <c r="L6525" i="3"/>
  <c r="L6529" i="3"/>
  <c r="L6534" i="3"/>
  <c r="L6538" i="3"/>
  <c r="L6554" i="3"/>
  <c r="L6559" i="3"/>
  <c r="L6573" i="3"/>
  <c r="L6578" i="3"/>
  <c r="L6615" i="3"/>
  <c r="L6620" i="3"/>
  <c r="L6624" i="3"/>
  <c r="L6653" i="3"/>
  <c r="L6665" i="3"/>
  <c r="L6670" i="3"/>
  <c r="L6694" i="3"/>
  <c r="L6712" i="3"/>
  <c r="L6754" i="3"/>
  <c r="O13" i="3"/>
  <c r="O17" i="3"/>
  <c r="O22" i="3"/>
  <c r="O26" i="3"/>
  <c r="O31" i="3"/>
  <c r="O35" i="3"/>
  <c r="O40" i="3"/>
  <c r="O44" i="3"/>
  <c r="O50" i="3"/>
  <c r="O55" i="3"/>
  <c r="O59" i="3"/>
  <c r="O87" i="3"/>
  <c r="O91" i="3"/>
  <c r="O95" i="3"/>
  <c r="O101" i="3"/>
  <c r="O117" i="3"/>
  <c r="O121" i="3"/>
  <c r="O125" i="3"/>
  <c r="O131" i="3"/>
  <c r="O135" i="3"/>
  <c r="O139" i="3"/>
  <c r="O144" i="3"/>
  <c r="O148" i="3"/>
  <c r="O152" i="3"/>
  <c r="O184" i="3"/>
  <c r="O188" i="3"/>
  <c r="O214" i="3"/>
  <c r="O218" i="3"/>
  <c r="O224" i="3"/>
  <c r="O229" i="3"/>
  <c r="O234" i="3"/>
  <c r="O239" i="3"/>
  <c r="O243" i="3"/>
  <c r="O248" i="3"/>
  <c r="O299" i="3"/>
  <c r="O303" i="3"/>
  <c r="O308" i="3"/>
  <c r="O312" i="3"/>
  <c r="O316" i="3"/>
  <c r="O323" i="3"/>
  <c r="O345" i="3"/>
  <c r="O349" i="3"/>
  <c r="O353" i="3"/>
  <c r="O357" i="3"/>
  <c r="O361" i="3"/>
  <c r="O365" i="3"/>
  <c r="O370" i="3"/>
  <c r="O374" i="3"/>
  <c r="O379" i="3"/>
  <c r="O383" i="3"/>
  <c r="O388" i="3"/>
  <c r="O392" i="3"/>
  <c r="O396" i="3"/>
  <c r="O400" i="3"/>
  <c r="O404" i="3"/>
  <c r="O408" i="3"/>
  <c r="O413" i="3"/>
  <c r="O417" i="3"/>
  <c r="O421" i="3"/>
  <c r="O436" i="3"/>
  <c r="O440" i="3"/>
  <c r="O445" i="3"/>
  <c r="O449" i="3"/>
  <c r="O454" i="3"/>
  <c r="O458" i="3"/>
  <c r="O463" i="3"/>
  <c r="O467" i="3"/>
  <c r="O486" i="3"/>
  <c r="O490" i="3"/>
  <c r="O501" i="3"/>
  <c r="O505" i="3"/>
  <c r="O510" i="3"/>
  <c r="O515" i="3"/>
  <c r="O519" i="3"/>
  <c r="O523" i="3"/>
  <c r="O528" i="3"/>
  <c r="O533" i="3"/>
  <c r="O538" i="3"/>
  <c r="O543" i="3"/>
  <c r="O547" i="3"/>
  <c r="O552" i="3"/>
  <c r="O557" i="3"/>
  <c r="O561" i="3"/>
  <c r="O566" i="3"/>
  <c r="O571" i="3"/>
  <c r="O576" i="3"/>
  <c r="O581" i="3"/>
  <c r="O585" i="3"/>
  <c r="O591" i="3"/>
  <c r="O596" i="3"/>
  <c r="O600" i="3"/>
  <c r="O604" i="3"/>
  <c r="O609" i="3"/>
  <c r="O614" i="3"/>
  <c r="O618" i="3"/>
  <c r="O623" i="3"/>
  <c r="O628" i="3"/>
  <c r="O633" i="3"/>
  <c r="O638" i="3"/>
  <c r="O643" i="3"/>
  <c r="O648" i="3"/>
  <c r="O652" i="3"/>
  <c r="O657" i="3"/>
  <c r="O660" i="3" s="1"/>
  <c r="O662" i="3"/>
  <c r="O666" i="3"/>
  <c r="O671" i="3"/>
  <c r="O676" i="3"/>
  <c r="O682" i="3"/>
  <c r="O686" i="3"/>
  <c r="O692" i="3"/>
  <c r="O696" i="3"/>
  <c r="O701" i="3"/>
  <c r="O706" i="3"/>
  <c r="O711" i="3"/>
  <c r="O716" i="3"/>
  <c r="O721" i="3"/>
  <c r="O726" i="3"/>
  <c r="O732" i="3"/>
  <c r="O737" i="3"/>
  <c r="O739" i="3" s="1"/>
  <c r="O742" i="3"/>
  <c r="O747" i="3"/>
  <c r="O751" i="3"/>
  <c r="O763" i="3"/>
  <c r="O767" i="3"/>
  <c r="O773" i="3"/>
  <c r="O774" i="3" s="1"/>
  <c r="O779" i="3"/>
  <c r="O857" i="3"/>
  <c r="O862" i="3"/>
  <c r="O866" i="3"/>
  <c r="O871" i="3"/>
  <c r="O875" i="3"/>
  <c r="O886" i="3"/>
  <c r="O891" i="3"/>
  <c r="O895" i="3"/>
  <c r="O900" i="3"/>
  <c r="O905" i="3"/>
  <c r="O909" i="3"/>
  <c r="O913" i="3"/>
  <c r="O918" i="3"/>
  <c r="O922" i="3"/>
  <c r="O926" i="3"/>
  <c r="O931" i="3"/>
  <c r="O936" i="3"/>
  <c r="O941" i="3"/>
  <c r="O945" i="3"/>
  <c r="O949" i="3"/>
  <c r="O953" i="3"/>
  <c r="O958" i="3"/>
  <c r="O962" i="3"/>
  <c r="O966" i="3"/>
  <c r="O971" i="3"/>
  <c r="O975" i="3"/>
  <c r="O979" i="3"/>
  <c r="O983" i="3"/>
  <c r="L4593" i="3"/>
  <c r="L4597" i="3"/>
  <c r="L4602" i="3"/>
  <c r="L4606" i="3"/>
  <c r="L4611" i="3"/>
  <c r="L4616" i="3"/>
  <c r="L4620" i="3"/>
  <c r="L4624" i="3"/>
  <c r="L4628" i="3"/>
  <c r="L4632" i="3"/>
  <c r="L4637" i="3"/>
  <c r="L4641" i="3"/>
  <c r="L4670" i="3"/>
  <c r="L4674" i="3"/>
  <c r="L4678" i="3"/>
  <c r="L4683" i="3"/>
  <c r="L4720" i="3"/>
  <c r="L4724" i="3"/>
  <c r="L4728" i="3"/>
  <c r="L4732" i="3"/>
  <c r="L4736" i="3"/>
  <c r="L4741" i="3"/>
  <c r="L4745" i="3"/>
  <c r="O988" i="3"/>
  <c r="O993" i="3"/>
  <c r="O997" i="3"/>
  <c r="O1002" i="3"/>
  <c r="O1006" i="3"/>
  <c r="O1011" i="3"/>
  <c r="O1015" i="3"/>
  <c r="O1020" i="3"/>
  <c r="O1024" i="3"/>
  <c r="O1028" i="3"/>
  <c r="O1033" i="3"/>
  <c r="O1038" i="3"/>
  <c r="O1043" i="3"/>
  <c r="O1047" i="3"/>
  <c r="O1052" i="3"/>
  <c r="O1057" i="3"/>
  <c r="O1061" i="3"/>
  <c r="O1066" i="3"/>
  <c r="O1070" i="3"/>
  <c r="O1074" i="3"/>
  <c r="O1079" i="3"/>
  <c r="O1084" i="3"/>
  <c r="O1088" i="3"/>
  <c r="O1093" i="3"/>
  <c r="O1097" i="3"/>
  <c r="O1101" i="3"/>
  <c r="O1107" i="3"/>
  <c r="O1112" i="3"/>
  <c r="O1116" i="3"/>
  <c r="O1121" i="3"/>
  <c r="O1126" i="3"/>
  <c r="O1130" i="3"/>
  <c r="O1135" i="3"/>
  <c r="O1147" i="3"/>
  <c r="O1152" i="3"/>
  <c r="O1157" i="3"/>
  <c r="O1161" i="3"/>
  <c r="O1166" i="3"/>
  <c r="O1171" i="3"/>
  <c r="O1177" i="3"/>
  <c r="O1182" i="3"/>
  <c r="O1186" i="3"/>
  <c r="O1191" i="3"/>
  <c r="O1196" i="3"/>
  <c r="O1201" i="3"/>
  <c r="O1206" i="3"/>
  <c r="O1210" i="3"/>
  <c r="O1215" i="3"/>
  <c r="O1219" i="3"/>
  <c r="O1224" i="3"/>
  <c r="O1229" i="3"/>
  <c r="O1233" i="3"/>
  <c r="O1238" i="3"/>
  <c r="O1242" i="3"/>
  <c r="O1247" i="3"/>
  <c r="O1252" i="3"/>
  <c r="O1257" i="3"/>
  <c r="O1261" i="3"/>
  <c r="O1267" i="3"/>
  <c r="O1271" i="3"/>
  <c r="O1276" i="3"/>
  <c r="O1281" i="3"/>
  <c r="O1282" i="3" s="1"/>
  <c r="O1288" i="3"/>
  <c r="O1304" i="3"/>
  <c r="O1310" i="3"/>
  <c r="O1315" i="3"/>
  <c r="O1354" i="3"/>
  <c r="O1359" i="3"/>
  <c r="O1363" i="3"/>
  <c r="O1368" i="3"/>
  <c r="O1374" i="3"/>
  <c r="O1379" i="3"/>
  <c r="O1384" i="3"/>
  <c r="O1398" i="3"/>
  <c r="O1403" i="3"/>
  <c r="O1408" i="3"/>
  <c r="O1412" i="3"/>
  <c r="O1417" i="3"/>
  <c r="O1421" i="3"/>
  <c r="O1425" i="3"/>
  <c r="O1430" i="3"/>
  <c r="O1435" i="3"/>
  <c r="O1439" i="3"/>
  <c r="O1444" i="3"/>
  <c r="O1449" i="3"/>
  <c r="O1454" i="3"/>
  <c r="O1459" i="3"/>
  <c r="O1463" i="3"/>
  <c r="O1468" i="3"/>
  <c r="O1472" i="3"/>
  <c r="O1482" i="3"/>
  <c r="O1487" i="3"/>
  <c r="O1492" i="3"/>
  <c r="O1497" i="3"/>
  <c r="O1502" i="3"/>
  <c r="O1507" i="3"/>
  <c r="O1511" i="3"/>
  <c r="O1515" i="3"/>
  <c r="O1520" i="3"/>
  <c r="O1524" i="3"/>
  <c r="O1530" i="3"/>
  <c r="O1538" i="3"/>
  <c r="O1544" i="3"/>
  <c r="O1549" i="3"/>
  <c r="O1553" i="3"/>
  <c r="O1558" i="3"/>
  <c r="O1562" i="3"/>
  <c r="O1566" i="3"/>
  <c r="O1571" i="3"/>
  <c r="O1581" i="3"/>
  <c r="O1606" i="3"/>
  <c r="O1611" i="3"/>
  <c r="O1615" i="3"/>
  <c r="O1631" i="3"/>
  <c r="O1637" i="3"/>
  <c r="O1645" i="3"/>
  <c r="O1652" i="3"/>
  <c r="O1665" i="3"/>
  <c r="O1669" i="3"/>
  <c r="O1674" i="3"/>
  <c r="O1679" i="3"/>
  <c r="O1684" i="3"/>
  <c r="O1689" i="3"/>
  <c r="O1694" i="3"/>
  <c r="O1699" i="3"/>
  <c r="O1714" i="3"/>
  <c r="O1719" i="3"/>
  <c r="O1723" i="3"/>
  <c r="O1728" i="3"/>
  <c r="O1733" i="3"/>
  <c r="O1737" i="3"/>
  <c r="O1742" i="3"/>
  <c r="O1747" i="3"/>
  <c r="O1751" i="3"/>
  <c r="O1766" i="3"/>
  <c r="O1772" i="3"/>
  <c r="O1778" i="3"/>
  <c r="O1805" i="3"/>
  <c r="O1810" i="3"/>
  <c r="O1863" i="3"/>
  <c r="O1868" i="3"/>
  <c r="O1872" i="3"/>
  <c r="O1879" i="3"/>
  <c r="O1884" i="3"/>
  <c r="O1903" i="3"/>
  <c r="O1994" i="3"/>
  <c r="O2005" i="3"/>
  <c r="O2009" i="3"/>
  <c r="O2014" i="3"/>
  <c r="O2018" i="3"/>
  <c r="O2023" i="3"/>
  <c r="O2028" i="3"/>
  <c r="O2032" i="3"/>
  <c r="O2037" i="3"/>
  <c r="O2042" i="3"/>
  <c r="O2048" i="3"/>
  <c r="O2052" i="3"/>
  <c r="O2071" i="3"/>
  <c r="O2082" i="3"/>
  <c r="O2099" i="3"/>
  <c r="L4" i="3"/>
  <c r="L8" i="3"/>
  <c r="L13" i="3"/>
  <c r="L17" i="3"/>
  <c r="L22" i="3"/>
  <c r="L26" i="3"/>
  <c r="L31" i="3"/>
  <c r="L35" i="3"/>
  <c r="L40" i="3"/>
  <c r="L44" i="3"/>
  <c r="L49" i="3"/>
  <c r="L53" i="3"/>
  <c r="L58" i="3"/>
  <c r="L62" i="3"/>
  <c r="L79" i="3"/>
  <c r="L83" i="3"/>
  <c r="L87" i="3"/>
  <c r="L91" i="3"/>
  <c r="L95" i="3"/>
  <c r="L99" i="3"/>
  <c r="L104" i="3"/>
  <c r="L109" i="3"/>
  <c r="L113" i="3"/>
  <c r="L117" i="3"/>
  <c r="L121" i="3"/>
  <c r="L125" i="3"/>
  <c r="L130" i="3"/>
  <c r="L134" i="3"/>
  <c r="L138" i="3"/>
  <c r="L143" i="3"/>
  <c r="L147" i="3"/>
  <c r="L151" i="3"/>
  <c r="L156" i="3"/>
  <c r="L160" i="3"/>
  <c r="L164" i="3"/>
  <c r="L170" i="3"/>
  <c r="L176" i="3"/>
  <c r="L184" i="3"/>
  <c r="L188" i="3"/>
  <c r="L193" i="3"/>
  <c r="L202" i="3"/>
  <c r="L206" i="3"/>
  <c r="L212" i="3"/>
  <c r="L226" i="3"/>
  <c r="L230" i="3"/>
  <c r="L235" i="3"/>
  <c r="L239" i="3"/>
  <c r="L243" i="3"/>
  <c r="L248" i="3"/>
  <c r="L323" i="3"/>
  <c r="L324" i="3" s="1"/>
  <c r="L345" i="3"/>
  <c r="L349" i="3"/>
  <c r="L353" i="3"/>
  <c r="L357" i="3"/>
  <c r="L361" i="3"/>
  <c r="L365" i="3"/>
  <c r="L370" i="3"/>
  <c r="L374" i="3"/>
  <c r="L379" i="3"/>
  <c r="L4749" i="3"/>
  <c r="L4753" i="3"/>
  <c r="L4757" i="3"/>
  <c r="L4762" i="3"/>
  <c r="L4766" i="3"/>
  <c r="L4795" i="3"/>
  <c r="L4799" i="3"/>
  <c r="L4804" i="3"/>
  <c r="L4809" i="3"/>
  <c r="L4811" i="3" s="1"/>
  <c r="L4815" i="3"/>
  <c r="L4819" i="3"/>
  <c r="L4825" i="3"/>
  <c r="L4829" i="3"/>
  <c r="L4834" i="3"/>
  <c r="L4838" i="3"/>
  <c r="L4842" i="3"/>
  <c r="L4846" i="3"/>
  <c r="L4851" i="3"/>
  <c r="L4856" i="3"/>
  <c r="L4860" i="3"/>
  <c r="L4864" i="3"/>
  <c r="L4869" i="3"/>
  <c r="L4873" i="3"/>
  <c r="L4877" i="3"/>
  <c r="L4882" i="3"/>
  <c r="L4891" i="3"/>
  <c r="L4944" i="3"/>
  <c r="L4956" i="3"/>
  <c r="L4983" i="3"/>
  <c r="L5007" i="3"/>
  <c r="L5018" i="3"/>
  <c r="L5027" i="3"/>
  <c r="L5036" i="3"/>
  <c r="L5037" i="3" s="1"/>
  <c r="L5044" i="3"/>
  <c r="L5048" i="3"/>
  <c r="L5053" i="3"/>
  <c r="L5057" i="3"/>
  <c r="L5062" i="3"/>
  <c r="L5067" i="3"/>
  <c r="L5072" i="3"/>
  <c r="L5077" i="3"/>
  <c r="L5081" i="3"/>
  <c r="L5086" i="3"/>
  <c r="L5091" i="3"/>
  <c r="L5103" i="3"/>
  <c r="L5108" i="3"/>
  <c r="L5112" i="3"/>
  <c r="L5117" i="3"/>
  <c r="L5121" i="3"/>
  <c r="L5126" i="3"/>
  <c r="L5132" i="3"/>
  <c r="L5137" i="3"/>
  <c r="L5142" i="3"/>
  <c r="L5159" i="3"/>
  <c r="L5163" i="3"/>
  <c r="L5167" i="3"/>
  <c r="L5172" i="3"/>
  <c r="L5176" i="3"/>
  <c r="L5180" i="3"/>
  <c r="L5185" i="3"/>
  <c r="L5189" i="3"/>
  <c r="L5194" i="3"/>
  <c r="L5203" i="3"/>
  <c r="L5208" i="3"/>
  <c r="L5212" i="3"/>
  <c r="L5217" i="3"/>
  <c r="L5221" i="3"/>
  <c r="L5226" i="3"/>
  <c r="L5236" i="3"/>
  <c r="L5249" i="3"/>
  <c r="L5253" i="3"/>
  <c r="L5254" i="3"/>
  <c r="L5258" i="3"/>
  <c r="L5262" i="3"/>
  <c r="L5266" i="3"/>
  <c r="L5271" i="3"/>
  <c r="L5275" i="3"/>
  <c r="L5280" i="3"/>
  <c r="L5284" i="3"/>
  <c r="L5288" i="3"/>
  <c r="L5292" i="3"/>
  <c r="L5297" i="3"/>
  <c r="L5301" i="3"/>
  <c r="L5305" i="3"/>
  <c r="L5310" i="3"/>
  <c r="L5314" i="3"/>
  <c r="L5318" i="3"/>
  <c r="L5322" i="3"/>
  <c r="L5327" i="3"/>
  <c r="L5331" i="3"/>
  <c r="L5335" i="3"/>
  <c r="L5340" i="3"/>
  <c r="L5350" i="3"/>
  <c r="L5354" i="3"/>
  <c r="L5359" i="3"/>
  <c r="L5365" i="3"/>
  <c r="L5375" i="3"/>
  <c r="L5379" i="3"/>
  <c r="L5384" i="3"/>
  <c r="L5388" i="3"/>
  <c r="L5403" i="3"/>
  <c r="L5408" i="3"/>
  <c r="L5413" i="3"/>
  <c r="L5418" i="3"/>
  <c r="L5423" i="3"/>
  <c r="L5428" i="3"/>
  <c r="L5432" i="3"/>
  <c r="L5437" i="3"/>
  <c r="L5441" i="3"/>
  <c r="L5445" i="3"/>
  <c r="L5449" i="3"/>
  <c r="L5454" i="3"/>
  <c r="L5458" i="3"/>
  <c r="L5462" i="3"/>
  <c r="L5466" i="3"/>
  <c r="L5503" i="3"/>
  <c r="L5511" i="3"/>
  <c r="L5516" i="3"/>
  <c r="L5522" i="3"/>
  <c r="L5527" i="3"/>
  <c r="L5533" i="3"/>
  <c r="L5540" i="3"/>
  <c r="L5561" i="3"/>
  <c r="L5566" i="3"/>
  <c r="L5570" i="3"/>
  <c r="L5575" i="3"/>
  <c r="L5579" i="3"/>
  <c r="L5584" i="3"/>
  <c r="L5588" i="3"/>
  <c r="L5593" i="3"/>
  <c r="L5600" i="3"/>
  <c r="L5605" i="3"/>
  <c r="L5609" i="3"/>
  <c r="L5613" i="3"/>
  <c r="L5618" i="3"/>
  <c r="L5622" i="3"/>
  <c r="L5626" i="3"/>
  <c r="L5631" i="3"/>
  <c r="L5635" i="3"/>
  <c r="L5639" i="3"/>
  <c r="L5643" i="3"/>
  <c r="L5647" i="3"/>
  <c r="L5651" i="3"/>
  <c r="L5656" i="3"/>
  <c r="L5660" i="3"/>
  <c r="L5664" i="3"/>
  <c r="L5668" i="3"/>
  <c r="L5672" i="3"/>
  <c r="L5676" i="3"/>
  <c r="L5681" i="3"/>
  <c r="L5686" i="3"/>
  <c r="L5691" i="3"/>
  <c r="O2266" i="3"/>
  <c r="O2271" i="3"/>
  <c r="O2277" i="3"/>
  <c r="O2284" i="3"/>
  <c r="O2289" i="3"/>
  <c r="O2295" i="3"/>
  <c r="O2300" i="3"/>
  <c r="O2305" i="3"/>
  <c r="O2309" i="3"/>
  <c r="O2314" i="3"/>
  <c r="O2319" i="3"/>
  <c r="O2324" i="3"/>
  <c r="O2329" i="3"/>
  <c r="O2335" i="3"/>
  <c r="O2340" i="3"/>
  <c r="O2345" i="3"/>
  <c r="O2350" i="3"/>
  <c r="O2354" i="3"/>
  <c r="O2360" i="3"/>
  <c r="O2365" i="3"/>
  <c r="O2371" i="3"/>
  <c r="O2375" i="3"/>
  <c r="O2379" i="3"/>
  <c r="O2384" i="3"/>
  <c r="O2388" i="3"/>
  <c r="O2416" i="3"/>
  <c r="O2421" i="3"/>
  <c r="O2426" i="3"/>
  <c r="O2437" i="3"/>
  <c r="O2442" i="3"/>
  <c r="O2451" i="3"/>
  <c r="O2458" i="3"/>
  <c r="O2462" i="3"/>
  <c r="O2467" i="3"/>
  <c r="O2472" i="3"/>
  <c r="O2476" i="3"/>
  <c r="O2481" i="3"/>
  <c r="O2485" i="3"/>
  <c r="O2490" i="3"/>
  <c r="O2494" i="3"/>
  <c r="O2498" i="3"/>
  <c r="O2513" i="3"/>
  <c r="O2520" i="3"/>
  <c r="O2525" i="3"/>
  <c r="O2533" i="3"/>
  <c r="O2537" i="3"/>
  <c r="O2559" i="3"/>
  <c r="O2564" i="3"/>
  <c r="O2571" i="3"/>
  <c r="O2575" i="3"/>
  <c r="O2580" i="3"/>
  <c r="O2584" i="3"/>
  <c r="O2612" i="3"/>
  <c r="O2616" i="3"/>
  <c r="O2628" i="3"/>
  <c r="O2634" i="3"/>
  <c r="O2638" i="3"/>
  <c r="O2643" i="3"/>
  <c r="O2647" i="3"/>
  <c r="O2652" i="3"/>
  <c r="O2657" i="3"/>
  <c r="O2661" i="3"/>
  <c r="O2666" i="3"/>
  <c r="O2671" i="3"/>
  <c r="O2675" i="3"/>
  <c r="O2680" i="3"/>
  <c r="O2685" i="3"/>
  <c r="O2689" i="3"/>
  <c r="O2693" i="3"/>
  <c r="O2698" i="3"/>
  <c r="O2702" i="3"/>
  <c r="O2706" i="3"/>
  <c r="O2787" i="3"/>
  <c r="O2855" i="3"/>
  <c r="O2857" i="3" s="1"/>
  <c r="O2924" i="3"/>
  <c r="O2925" i="3" s="1"/>
  <c r="O2931" i="3"/>
  <c r="O2936" i="3"/>
  <c r="O2950" i="3"/>
  <c r="O2957" i="3"/>
  <c r="O2963" i="3"/>
  <c r="O2970" i="3"/>
  <c r="O3115" i="3"/>
  <c r="O3234" i="3"/>
  <c r="O3239" i="3"/>
  <c r="O3243" i="3"/>
  <c r="O3257" i="3"/>
  <c r="O3266" i="3"/>
  <c r="O3272" i="3"/>
  <c r="O3273" i="3"/>
  <c r="O3334" i="3"/>
  <c r="O3339" i="3"/>
  <c r="O3369" i="3"/>
  <c r="O3373" i="3"/>
  <c r="O3378" i="3"/>
  <c r="O3383" i="3"/>
  <c r="O3387" i="3"/>
  <c r="O3447" i="3"/>
  <c r="O3452" i="3"/>
  <c r="O3458" i="3"/>
  <c r="O3463" i="3"/>
  <c r="O3468" i="3"/>
  <c r="O3472" i="3"/>
  <c r="O3478" i="3"/>
  <c r="O3484" i="3"/>
  <c r="O3489" i="3"/>
  <c r="O3494" i="3"/>
  <c r="O3499" i="3"/>
  <c r="O3503" i="3"/>
  <c r="O3508" i="3"/>
  <c r="O3515" i="3"/>
  <c r="O3521" i="3"/>
  <c r="O3526" i="3"/>
  <c r="O3530" i="3"/>
  <c r="O3535" i="3"/>
  <c r="O3539" i="3"/>
  <c r="O3550" i="3"/>
  <c r="O3556" i="3"/>
  <c r="O3561" i="3"/>
  <c r="O3568" i="3"/>
  <c r="O3575" i="3"/>
  <c r="O3580" i="3"/>
  <c r="L383" i="3"/>
  <c r="L388" i="3"/>
  <c r="L392" i="3"/>
  <c r="L396" i="3"/>
  <c r="L400" i="3"/>
  <c r="L404" i="3"/>
  <c r="L408" i="3"/>
  <c r="L413" i="3"/>
  <c r="L417" i="3"/>
  <c r="L421" i="3"/>
  <c r="L436" i="3"/>
  <c r="L440" i="3"/>
  <c r="L445" i="3"/>
  <c r="L449" i="3"/>
  <c r="L454" i="3"/>
  <c r="L458" i="3"/>
  <c r="L463" i="3"/>
  <c r="L467" i="3"/>
  <c r="L486" i="3"/>
  <c r="L490" i="3"/>
  <c r="L501" i="3"/>
  <c r="L505" i="3"/>
  <c r="L510" i="3"/>
  <c r="L515" i="3"/>
  <c r="L519" i="3"/>
  <c r="L523" i="3"/>
  <c r="L528" i="3"/>
  <c r="L533" i="3"/>
  <c r="L538" i="3"/>
  <c r="L543" i="3"/>
  <c r="L547" i="3"/>
  <c r="L552" i="3"/>
  <c r="L557" i="3"/>
  <c r="L561" i="3"/>
  <c r="L566" i="3"/>
  <c r="L571" i="3"/>
  <c r="L576" i="3"/>
  <c r="L581" i="3"/>
  <c r="L585" i="3"/>
  <c r="L591" i="3"/>
  <c r="L596" i="3"/>
  <c r="L600" i="3"/>
  <c r="L604" i="3"/>
  <c r="L609" i="3"/>
  <c r="L614" i="3"/>
  <c r="L618" i="3"/>
  <c r="L623" i="3"/>
  <c r="L628" i="3"/>
  <c r="L633" i="3"/>
  <c r="L638" i="3"/>
  <c r="L643" i="3"/>
  <c r="L648" i="3"/>
  <c r="L652" i="3"/>
  <c r="L657" i="3"/>
  <c r="L662" i="3"/>
  <c r="L666" i="3"/>
  <c r="L671" i="3"/>
  <c r="L676" i="3"/>
  <c r="L682" i="3"/>
  <c r="L686" i="3"/>
  <c r="L692" i="3"/>
  <c r="L696" i="3"/>
  <c r="L701" i="3"/>
  <c r="L706" i="3"/>
  <c r="L711" i="3"/>
  <c r="L716" i="3"/>
  <c r="L722" i="3"/>
  <c r="L728" i="3"/>
  <c r="L733" i="3"/>
  <c r="L744" i="3"/>
  <c r="L753" i="3"/>
  <c r="L759" i="3"/>
  <c r="L764" i="3"/>
  <c r="L769" i="3"/>
  <c r="L775" i="3"/>
  <c r="L776" i="3" s="1"/>
  <c r="L781" i="3"/>
  <c r="L786" i="3"/>
  <c r="L790" i="3"/>
  <c r="L795" i="3"/>
  <c r="L799" i="3"/>
  <c r="L804" i="3"/>
  <c r="L808" i="3"/>
  <c r="L815" i="3"/>
  <c r="L817" i="3"/>
  <c r="L821" i="3"/>
  <c r="L826" i="3"/>
  <c r="L830" i="3"/>
  <c r="L836" i="3"/>
  <c r="L840" i="3" s="1"/>
  <c r="L841" i="3"/>
  <c r="L846" i="3"/>
  <c r="L854" i="3"/>
  <c r="L858" i="3"/>
  <c r="L863" i="3"/>
  <c r="L867" i="3"/>
  <c r="L872" i="3"/>
  <c r="L876" i="3"/>
  <c r="L887" i="3"/>
  <c r="L892" i="3"/>
  <c r="L896" i="3"/>
  <c r="L901" i="3"/>
  <c r="L906" i="3"/>
  <c r="L910" i="3"/>
  <c r="L914" i="3"/>
  <c r="L919" i="3"/>
  <c r="L923" i="3"/>
  <c r="L927" i="3"/>
  <c r="L932" i="3"/>
  <c r="L937" i="3"/>
  <c r="L942" i="3"/>
  <c r="L946" i="3"/>
  <c r="L950" i="3"/>
  <c r="L954" i="3"/>
  <c r="L959" i="3"/>
  <c r="L963" i="3"/>
  <c r="L968" i="3"/>
  <c r="L972" i="3"/>
  <c r="L976" i="3"/>
  <c r="L980" i="3"/>
  <c r="L985" i="3"/>
  <c r="L989" i="3"/>
  <c r="L994" i="3"/>
  <c r="L999" i="3"/>
  <c r="L1003" i="3"/>
  <c r="L1007" i="3"/>
  <c r="L1012" i="3"/>
  <c r="L1016" i="3"/>
  <c r="L1021" i="3"/>
  <c r="L1025" i="3"/>
  <c r="L1029" i="3"/>
  <c r="L1034" i="3"/>
  <c r="L1039" i="3"/>
  <c r="L1044" i="3"/>
  <c r="L1050" i="3"/>
  <c r="L1063" i="3"/>
  <c r="L1082" i="3"/>
  <c r="L1099" i="3"/>
  <c r="L1118" i="3"/>
  <c r="L1140" i="3"/>
  <c r="L1159" i="3"/>
  <c r="L1164" i="3"/>
  <c r="L1169" i="3"/>
  <c r="L1174" i="3"/>
  <c r="L1175" i="3" s="1"/>
  <c r="L1179" i="3"/>
  <c r="L1184" i="3"/>
  <c r="L1189" i="3"/>
  <c r="L1194" i="3"/>
  <c r="L1198" i="3"/>
  <c r="L1204" i="3"/>
  <c r="L1208" i="3"/>
  <c r="L1213" i="3"/>
  <c r="L1217" i="3"/>
  <c r="L1221" i="3"/>
  <c r="L1227" i="3"/>
  <c r="L1231" i="3"/>
  <c r="L1235" i="3"/>
  <c r="L1240" i="3"/>
  <c r="L1244" i="3"/>
  <c r="L1249" i="3"/>
  <c r="L1254" i="3"/>
  <c r="L1259" i="3"/>
  <c r="L1264" i="3"/>
  <c r="L1269" i="3"/>
  <c r="L1274" i="3"/>
  <c r="L1278" i="3"/>
  <c r="L1284" i="3"/>
  <c r="L1313" i="3"/>
  <c r="L1318" i="3"/>
  <c r="L1322" i="3"/>
  <c r="L1326" i="3"/>
  <c r="L1330" i="3"/>
  <c r="L1335" i="3"/>
  <c r="L1339" i="3"/>
  <c r="L1343" i="3"/>
  <c r="L1347" i="3"/>
  <c r="L1352" i="3"/>
  <c r="L1356" i="3"/>
  <c r="L1361" i="3"/>
  <c r="L1366" i="3"/>
  <c r="L1371" i="3"/>
  <c r="L1375" i="3"/>
  <c r="L1380" i="3"/>
  <c r="L1385" i="3"/>
  <c r="L1390" i="3"/>
  <c r="L1395" i="3"/>
  <c r="L1400" i="3"/>
  <c r="L1405" i="3"/>
  <c r="L1409" i="3"/>
  <c r="L1413" i="3"/>
  <c r="L1418" i="3"/>
  <c r="L1422" i="3"/>
  <c r="L1427" i="3"/>
  <c r="L1431" i="3"/>
  <c r="L1436" i="3"/>
  <c r="L1440" i="3"/>
  <c r="L1445" i="3"/>
  <c r="L1450" i="3"/>
  <c r="L1455" i="3"/>
  <c r="L1460" i="3"/>
  <c r="L1465" i="3"/>
  <c r="L1469" i="3"/>
  <c r="L1484" i="3"/>
  <c r="L1488" i="3"/>
  <c r="L1494" i="3"/>
  <c r="L1498" i="3"/>
  <c r="L1503" i="3"/>
  <c r="L1508" i="3"/>
  <c r="L1512" i="3"/>
  <c r="L1517" i="3"/>
  <c r="L1521" i="3"/>
  <c r="L1525" i="3"/>
  <c r="L1533" i="3"/>
  <c r="L1539" i="3"/>
  <c r="L1545" i="3"/>
  <c r="L1550" i="3"/>
  <c r="L1554" i="3"/>
  <c r="L1559" i="3"/>
  <c r="L1563" i="3"/>
  <c r="L1567" i="3"/>
  <c r="L1576" i="3"/>
  <c r="L1585" i="3"/>
  <c r="L1629" i="3"/>
  <c r="L1635" i="3"/>
  <c r="L1641" i="3"/>
  <c r="L1648" i="3"/>
  <c r="L1667" i="3"/>
  <c r="L1672" i="3"/>
  <c r="L1677" i="3"/>
  <c r="L1682" i="3"/>
  <c r="L1687" i="3"/>
  <c r="L1692" i="3"/>
  <c r="L1697" i="3"/>
  <c r="L1712" i="3"/>
  <c r="L1716" i="3"/>
  <c r="L1721" i="3"/>
  <c r="L1726" i="3"/>
  <c r="L1730" i="3"/>
  <c r="L1735" i="3"/>
  <c r="L1740" i="3"/>
  <c r="L1744" i="3"/>
  <c r="L1749" i="3"/>
  <c r="L1769" i="3"/>
  <c r="L1775" i="3"/>
  <c r="L1781" i="3"/>
  <c r="L1787" i="3"/>
  <c r="L1806" i="3"/>
  <c r="L1811" i="3"/>
  <c r="L1864" i="3"/>
  <c r="L1868" i="3"/>
  <c r="L1872" i="3"/>
  <c r="L1876" i="3"/>
  <c r="L1881" i="3"/>
  <c r="L1885" i="3"/>
  <c r="L1890" i="3"/>
  <c r="L1894" i="3"/>
  <c r="L1898" i="3"/>
  <c r="L1902" i="3"/>
  <c r="L1907" i="3"/>
  <c r="L1911" i="3"/>
  <c r="L1915" i="3"/>
  <c r="L1920" i="3"/>
  <c r="L1925" i="3"/>
  <c r="L1943" i="3"/>
  <c r="L1993" i="3"/>
  <c r="L1997" i="3"/>
  <c r="L2001" i="3"/>
  <c r="L2005" i="3"/>
  <c r="L2009" i="3"/>
  <c r="L2014" i="3"/>
  <c r="L2018" i="3"/>
  <c r="L2023" i="3"/>
  <c r="L2028" i="3"/>
  <c r="L2032" i="3"/>
  <c r="L2037" i="3"/>
  <c r="L2041" i="3"/>
  <c r="L2045" i="3"/>
  <c r="L2049" i="3"/>
  <c r="L2053" i="3"/>
  <c r="L2058" i="3"/>
  <c r="L2062" i="3"/>
  <c r="L2067" i="3"/>
  <c r="L2072" i="3"/>
  <c r="L2078" i="3"/>
  <c r="L2083" i="3"/>
  <c r="L2087" i="3"/>
  <c r="L2092" i="3"/>
  <c r="L2096" i="3"/>
  <c r="L2100" i="3"/>
  <c r="L2105" i="3"/>
  <c r="L2109" i="3"/>
  <c r="L2113" i="3"/>
  <c r="L2118" i="3"/>
  <c r="L2122" i="3"/>
  <c r="L2126" i="3"/>
  <c r="L2131" i="3"/>
  <c r="L2135" i="3"/>
  <c r="L2140" i="3"/>
  <c r="L2144" i="3"/>
  <c r="L2148" i="3"/>
  <c r="L2153" i="3"/>
  <c r="L2157" i="3"/>
  <c r="L2161" i="3"/>
  <c r="L2176" i="3"/>
  <c r="L2180" i="3"/>
  <c r="L2184" i="3"/>
  <c r="L2189" i="3"/>
  <c r="L2193" i="3"/>
  <c r="L2198" i="3"/>
  <c r="L2202" i="3"/>
  <c r="L2207" i="3"/>
  <c r="L2211" i="3"/>
  <c r="L2225" i="3"/>
  <c r="L5695" i="3"/>
  <c r="L5700" i="3"/>
  <c r="L5704" i="3"/>
  <c r="L5709" i="3"/>
  <c r="L5714" i="3"/>
  <c r="L5718" i="3"/>
  <c r="L5723" i="3"/>
  <c r="L5756" i="3"/>
  <c r="L5760" i="3"/>
  <c r="L5764" i="3"/>
  <c r="L5768" i="3"/>
  <c r="L5773" i="3"/>
  <c r="L5777" i="3"/>
  <c r="L5781" i="3"/>
  <c r="L5786" i="3"/>
  <c r="L5790" i="3" s="1"/>
  <c r="L5791" i="3"/>
  <c r="L5795" i="3"/>
  <c r="L5811" i="3"/>
  <c r="L5820" i="3"/>
  <c r="L5826" i="3"/>
  <c r="L5830" i="3"/>
  <c r="L5834" i="3"/>
  <c r="L5839" i="3"/>
  <c r="L5843" i="3"/>
  <c r="L5848" i="3"/>
  <c r="L5853" i="3"/>
  <c r="L5857" i="3"/>
  <c r="L5861" i="3"/>
  <c r="L5866" i="3"/>
  <c r="L5870" i="3"/>
  <c r="L5874" i="3"/>
  <c r="L5879" i="3"/>
  <c r="L5883" i="3"/>
  <c r="L5887" i="3"/>
  <c r="L5895" i="3"/>
  <c r="L5905" i="3"/>
  <c r="L5942" i="3"/>
  <c r="L5948" i="3"/>
  <c r="L5952" i="3"/>
  <c r="L5960" i="3"/>
  <c r="L5965" i="3"/>
  <c r="L5969" i="3"/>
  <c r="L5973" i="3"/>
  <c r="L5978" i="3"/>
  <c r="L5982" i="3"/>
  <c r="L5986" i="3"/>
  <c r="L5991" i="3"/>
  <c r="L5995" i="3"/>
  <c r="L5999" i="3"/>
  <c r="L6003" i="3"/>
  <c r="L6007" i="3"/>
  <c r="L6012" i="3"/>
  <c r="L6016" i="3"/>
  <c r="L6020" i="3"/>
  <c r="L6024" i="3"/>
  <c r="L6028" i="3"/>
  <c r="L6038" i="3"/>
  <c r="L6049" i="3"/>
  <c r="L6053" i="3"/>
  <c r="L6069" i="3"/>
  <c r="L6073" i="3"/>
  <c r="L6077" i="3"/>
  <c r="L6082" i="3"/>
  <c r="L6086" i="3"/>
  <c r="L6091" i="3"/>
  <c r="L6095" i="3"/>
  <c r="L6099" i="3"/>
  <c r="L6103" i="3"/>
  <c r="L6107" i="3"/>
  <c r="L6111" i="3"/>
  <c r="L6116" i="3"/>
  <c r="L6126" i="3"/>
  <c r="L6132" i="3"/>
  <c r="L6137" i="3"/>
  <c r="L6141" i="3"/>
  <c r="L6145" i="3"/>
  <c r="L6155" i="3"/>
  <c r="L6160" i="3"/>
  <c r="L6164" i="3"/>
  <c r="L6168" i="3"/>
  <c r="L6174" i="3"/>
  <c r="L6178" i="3"/>
  <c r="L6182" i="3"/>
  <c r="L6187" i="3"/>
  <c r="L6201" i="3"/>
  <c r="L6206" i="3"/>
  <c r="L6210" i="3"/>
  <c r="L6263" i="3"/>
  <c r="L6281" i="3"/>
  <c r="L6292" i="3"/>
  <c r="L6297" i="3"/>
  <c r="L6301" i="3"/>
  <c r="L6306" i="3"/>
  <c r="L6310" i="3"/>
  <c r="L6315" i="3"/>
  <c r="L6319" i="3"/>
  <c r="L6324" i="3"/>
  <c r="L6329" i="3"/>
  <c r="L6333" i="3"/>
  <c r="L6337" i="3"/>
  <c r="L6341" i="3"/>
  <c r="L6345" i="3"/>
  <c r="L6349" i="3"/>
  <c r="L6353" i="3"/>
  <c r="L6357" i="3"/>
  <c r="L6362" i="3"/>
  <c r="L6366" i="3"/>
  <c r="L6370" i="3"/>
  <c r="L6374" i="3"/>
  <c r="L6379" i="3"/>
  <c r="L6383" i="3"/>
  <c r="L6393" i="3"/>
  <c r="L6401" i="3"/>
  <c r="L6405" i="3"/>
  <c r="L6410" i="3"/>
  <c r="L6421" i="3"/>
  <c r="L6430" i="3"/>
  <c r="L6466" i="3"/>
  <c r="L6484" i="3"/>
  <c r="L6501" i="3"/>
  <c r="L6536" i="3"/>
  <c r="L6569" i="3"/>
  <c r="L6575" i="3"/>
  <c r="L6580" i="3"/>
  <c r="L6586" i="3"/>
  <c r="L6592" i="3"/>
  <c r="L6597" i="3"/>
  <c r="L6603" i="3"/>
  <c r="L6607" i="3"/>
  <c r="L6612" i="3"/>
  <c r="L6618" i="3"/>
  <c r="L6622" i="3"/>
  <c r="L6627" i="3"/>
  <c r="L6632" i="3"/>
  <c r="L6636" i="3"/>
  <c r="L6641" i="3"/>
  <c r="L6646" i="3"/>
  <c r="L6650" i="3"/>
  <c r="L6655" i="3"/>
  <c r="L6661" i="3"/>
  <c r="L6674" i="3"/>
  <c r="L6678" i="3"/>
  <c r="L6682" i="3"/>
  <c r="L6687" i="3"/>
  <c r="L6692" i="3"/>
  <c r="L6696" i="3"/>
  <c r="L6700" i="3"/>
  <c r="L6705" i="3"/>
  <c r="L6709" i="3"/>
  <c r="O3585" i="3"/>
  <c r="O3600" i="3"/>
  <c r="O3605" i="3"/>
  <c r="O3609" i="3"/>
  <c r="O3617" i="3"/>
  <c r="O3621" i="3"/>
  <c r="O3626" i="3"/>
  <c r="O3630" i="3"/>
  <c r="O3635" i="3"/>
  <c r="O3642" i="3"/>
  <c r="O3650" i="3"/>
  <c r="O3657" i="3"/>
  <c r="O3662" i="3"/>
  <c r="O3667" i="3"/>
  <c r="O3672" i="3"/>
  <c r="O3694" i="3"/>
  <c r="O3697" i="3" s="1"/>
  <c r="O3699" i="3"/>
  <c r="O3704" i="3"/>
  <c r="O3771" i="3"/>
  <c r="O3777" i="3"/>
  <c r="O3782" i="3"/>
  <c r="O3788" i="3"/>
  <c r="O3793" i="3"/>
  <c r="O3817" i="3"/>
  <c r="O3822" i="3"/>
  <c r="O3876" i="3"/>
  <c r="O3878" i="3" s="1"/>
  <c r="O3898" i="3"/>
  <c r="O3911" i="3"/>
  <c r="O3916" i="3"/>
  <c r="O3921" i="3"/>
  <c r="O3927" i="3"/>
  <c r="O3932" i="3"/>
  <c r="O3937" i="3"/>
  <c r="O3942" i="3"/>
  <c r="O3947" i="3"/>
  <c r="O3952" i="3"/>
  <c r="O3958" i="3"/>
  <c r="O3993" i="3"/>
  <c r="O4000" i="3"/>
  <c r="O4005" i="3"/>
  <c r="O4018" i="3"/>
  <c r="O4025" i="3"/>
  <c r="O4030" i="3"/>
  <c r="O4034" i="3"/>
  <c r="O4043" i="3"/>
  <c r="O4050" i="3"/>
  <c r="O4055" i="3"/>
  <c r="O4060" i="3"/>
  <c r="O4068" i="3"/>
  <c r="O4072" i="3"/>
  <c r="O4076" i="3"/>
  <c r="O4080" i="3"/>
  <c r="O4087" i="3"/>
  <c r="O4097" i="3"/>
  <c r="O4101" i="3"/>
  <c r="O4105" i="3"/>
  <c r="O4110" i="3"/>
  <c r="O4114" i="3"/>
  <c r="O4118" i="3"/>
  <c r="O4123" i="3"/>
  <c r="O4127" i="3"/>
  <c r="O4131" i="3"/>
  <c r="O4136" i="3"/>
  <c r="O4140" i="3"/>
  <c r="O4174" i="3"/>
  <c r="O4178" i="3"/>
  <c r="O4183" i="3"/>
  <c r="O4187" i="3"/>
  <c r="O4192" i="3"/>
  <c r="O4196" i="3"/>
  <c r="O4201" i="3"/>
  <c r="O4205" i="3"/>
  <c r="O4210" i="3"/>
  <c r="O4214" i="3"/>
  <c r="O4219" i="3"/>
  <c r="O4223" i="3"/>
  <c r="O4228" i="3"/>
  <c r="O4232" i="3"/>
  <c r="O4237" i="3"/>
  <c r="O4241" i="3"/>
  <c r="O4246" i="3"/>
  <c r="O4251" i="3"/>
  <c r="O4255" i="3"/>
  <c r="O4260" i="3"/>
  <c r="L2229" i="3"/>
  <c r="L2233" i="3"/>
  <c r="L2238" i="3"/>
  <c r="L2242" i="3"/>
  <c r="L2267" i="3"/>
  <c r="L2272" i="3"/>
  <c r="L2278" i="3"/>
  <c r="L2284" i="3"/>
  <c r="L2288" i="3"/>
  <c r="L2292" i="3"/>
  <c r="L2296" i="3"/>
  <c r="L2301" i="3"/>
  <c r="L2306" i="3"/>
  <c r="L2310" i="3"/>
  <c r="L2315" i="3"/>
  <c r="L2320" i="3"/>
  <c r="L2324" i="3"/>
  <c r="L2328" i="3"/>
  <c r="L2332" i="3"/>
  <c r="L2337" i="3"/>
  <c r="L2341" i="3"/>
  <c r="L2346" i="3"/>
  <c r="L2348" i="3" s="1"/>
  <c r="L2351" i="3"/>
  <c r="L2356" i="3"/>
  <c r="L2361" i="3"/>
  <c r="L2362" i="3"/>
  <c r="L2367" i="3"/>
  <c r="L2372" i="3"/>
  <c r="L2376" i="3"/>
  <c r="L2380" i="3"/>
  <c r="L2385" i="3"/>
  <c r="L2389" i="3"/>
  <c r="L2394" i="3"/>
  <c r="L2398" i="3"/>
  <c r="L2403" i="3"/>
  <c r="L2407" i="3"/>
  <c r="L2412" i="3"/>
  <c r="L2417" i="3"/>
  <c r="L2420" i="3" s="1"/>
  <c r="L2422" i="3"/>
  <c r="L2427" i="3"/>
  <c r="L2432" i="3"/>
  <c r="L2438" i="3"/>
  <c r="L2445" i="3" s="1"/>
  <c r="L2447" i="3"/>
  <c r="L2452" i="3"/>
  <c r="L2459" i="3"/>
  <c r="L2463" i="3"/>
  <c r="L2468" i="3"/>
  <c r="L2473" i="3"/>
  <c r="L2477" i="3"/>
  <c r="L2482" i="3"/>
  <c r="L2486" i="3"/>
  <c r="L2491" i="3"/>
  <c r="L2495" i="3"/>
  <c r="L2514" i="3"/>
  <c r="L2522" i="3"/>
  <c r="L2526" i="3"/>
  <c r="L2539" i="3"/>
  <c r="L2560" i="3"/>
  <c r="L2561" i="3" s="1"/>
  <c r="L2565" i="3"/>
  <c r="L2595" i="3"/>
  <c r="L2630" i="3"/>
  <c r="L2632" i="3"/>
  <c r="L2635" i="3"/>
  <c r="L2639" i="3"/>
  <c r="L2644" i="3"/>
  <c r="L2649" i="3"/>
  <c r="L2653" i="3"/>
  <c r="L2658" i="3"/>
  <c r="L2663" i="3"/>
  <c r="L2667" i="3"/>
  <c r="L2672" i="3"/>
  <c r="L2677" i="3"/>
  <c r="L2681" i="3"/>
  <c r="L2686" i="3"/>
  <c r="L2690" i="3"/>
  <c r="L2694" i="3"/>
  <c r="L2699" i="3"/>
  <c r="L2703" i="3"/>
  <c r="L2707" i="3"/>
  <c r="L2722" i="3"/>
  <c r="L2726" i="3"/>
  <c r="L2731" i="3"/>
  <c r="L2735" i="3"/>
  <c r="L2740" i="3"/>
  <c r="L2744" i="3"/>
  <c r="L2749" i="3"/>
  <c r="L2753" i="3"/>
  <c r="L2757" i="3"/>
  <c r="L2762" i="3"/>
  <c r="L2766" i="3"/>
  <c r="L2770" i="3"/>
  <c r="L2775" i="3"/>
  <c r="L2779" i="3"/>
  <c r="L2784" i="3"/>
  <c r="L2789" i="3"/>
  <c r="L2812" i="3"/>
  <c r="L2819" i="3"/>
  <c r="L2824" i="3"/>
  <c r="L2828" i="3"/>
  <c r="L2849" i="3"/>
  <c r="L2945" i="3"/>
  <c r="L2957" i="3"/>
  <c r="L2970" i="3"/>
  <c r="L3114" i="3"/>
  <c r="L3119" i="3"/>
  <c r="L3175" i="3"/>
  <c r="L3177" i="3" s="1"/>
  <c r="L3181" i="3"/>
  <c r="L3183" i="3" s="1"/>
  <c r="L3194" i="3"/>
  <c r="L3199" i="3"/>
  <c r="L3201" i="3" s="1"/>
  <c r="L3235" i="3"/>
  <c r="L3240" i="3"/>
  <c r="L3251" i="3"/>
  <c r="L3268" i="3"/>
  <c r="L3270" i="3" s="1"/>
  <c r="L3274" i="3"/>
  <c r="L3331" i="3"/>
  <c r="L3335" i="3"/>
  <c r="L3340" i="3"/>
  <c r="L3369" i="3"/>
  <c r="L3373" i="3"/>
  <c r="L3378" i="3"/>
  <c r="L3383" i="3"/>
  <c r="L3387" i="3"/>
  <c r="L3448" i="3"/>
  <c r="L3453" i="3"/>
  <c r="L3459" i="3"/>
  <c r="L3464" i="3"/>
  <c r="L3469" i="3"/>
  <c r="L3479" i="3"/>
  <c r="L3485" i="3"/>
  <c r="L3490" i="3"/>
  <c r="L3495" i="3"/>
  <c r="L3500" i="3"/>
  <c r="L3505" i="3"/>
  <c r="L3509" i="3"/>
  <c r="L3517" i="3"/>
  <c r="L3552" i="3"/>
  <c r="L3557" i="3"/>
  <c r="L3563" i="3"/>
  <c r="L3568" i="3"/>
  <c r="L3575" i="3"/>
  <c r="L3580" i="3"/>
  <c r="L3585" i="3"/>
  <c r="L3600" i="3"/>
  <c r="L3605" i="3"/>
  <c r="L3609" i="3"/>
  <c r="L3616" i="3"/>
  <c r="L3620" i="3"/>
  <c r="L3625" i="3"/>
  <c r="L3629" i="3"/>
  <c r="L3634" i="3"/>
  <c r="L3641" i="3"/>
  <c r="L3665" i="3"/>
  <c r="L3692" i="3"/>
  <c r="L3768" i="3"/>
  <c r="L3772" i="3"/>
  <c r="L3778" i="3"/>
  <c r="L3791" i="3"/>
  <c r="L3821" i="3"/>
  <c r="L3915" i="3"/>
  <c r="L3918" i="3" s="1"/>
  <c r="L3920" i="3"/>
  <c r="L3925" i="3"/>
  <c r="L3931" i="3"/>
  <c r="L3936" i="3"/>
  <c r="L3941" i="3"/>
  <c r="L3946" i="3"/>
  <c r="L3951" i="3"/>
  <c r="L3956" i="3"/>
  <c r="L3992" i="3"/>
  <c r="L3996" i="3"/>
  <c r="L4000" i="3"/>
  <c r="L4004" i="3"/>
  <c r="L4008" i="3"/>
  <c r="L4012" i="3"/>
  <c r="L4020" i="3"/>
  <c r="L4024" i="3"/>
  <c r="L4028" i="3"/>
  <c r="L4032" i="3"/>
  <c r="L4036" i="3"/>
  <c r="L4044" i="3"/>
  <c r="L4048" i="3"/>
  <c r="L4052" i="3"/>
  <c r="L4056" i="3"/>
  <c r="L4060" i="3"/>
  <c r="L4068" i="3"/>
  <c r="L4072" i="3"/>
  <c r="L4076" i="3"/>
  <c r="L4080" i="3"/>
  <c r="L4087" i="3"/>
  <c r="L4097" i="3"/>
  <c r="L4101" i="3"/>
  <c r="L4105" i="3"/>
  <c r="L4110" i="3"/>
  <c r="L4114" i="3"/>
  <c r="L4118" i="3"/>
  <c r="L4123" i="3"/>
  <c r="L4127" i="3"/>
  <c r="L4131" i="3"/>
  <c r="L4136" i="3"/>
  <c r="L6714" i="3"/>
  <c r="L6718" i="3"/>
  <c r="L6723" i="3"/>
  <c r="L6727" i="3"/>
  <c r="L6732" i="3"/>
  <c r="L6735" i="3" s="1"/>
  <c r="L6737" i="3"/>
  <c r="L6752" i="3"/>
  <c r="L6757" i="3"/>
  <c r="O11" i="3"/>
  <c r="O15" i="3"/>
  <c r="O20" i="3"/>
  <c r="O24" i="3"/>
  <c r="O29" i="3"/>
  <c r="O33" i="3"/>
  <c r="O38" i="3"/>
  <c r="O42" i="3"/>
  <c r="O57" i="3"/>
  <c r="O61" i="3"/>
  <c r="O84" i="3"/>
  <c r="O89" i="3"/>
  <c r="O93" i="3"/>
  <c r="O97" i="3"/>
  <c r="O115" i="3"/>
  <c r="O119" i="3"/>
  <c r="O123" i="3"/>
  <c r="O133" i="3"/>
  <c r="O137" i="3"/>
  <c r="O150" i="3"/>
  <c r="O186" i="3"/>
  <c r="O190" i="3"/>
  <c r="O212" i="3"/>
  <c r="O216" i="3"/>
  <c r="O220" i="3"/>
  <c r="O227" i="3"/>
  <c r="O231" i="3"/>
  <c r="O237" i="3"/>
  <c r="O241" i="3"/>
  <c r="O246" i="3"/>
  <c r="O297" i="3"/>
  <c r="O301" i="3"/>
  <c r="O305" i="3"/>
  <c r="O310" i="3"/>
  <c r="O314" i="3"/>
  <c r="O320" i="3"/>
  <c r="O328" i="3"/>
  <c r="O347" i="3"/>
  <c r="O351" i="3"/>
  <c r="O355" i="3"/>
  <c r="O359" i="3"/>
  <c r="O363" i="3"/>
  <c r="O367" i="3"/>
  <c r="O372" i="3"/>
  <c r="O377" i="3"/>
  <c r="O381" i="3"/>
  <c r="O385" i="3"/>
  <c r="O390" i="3"/>
  <c r="O394" i="3"/>
  <c r="O398" i="3"/>
  <c r="O402" i="3"/>
  <c r="O406" i="3"/>
  <c r="O410" i="3"/>
  <c r="O415" i="3"/>
  <c r="O419" i="3"/>
  <c r="O438" i="3"/>
  <c r="O442" i="3"/>
  <c r="O447" i="3"/>
  <c r="O451" i="3"/>
  <c r="O456" i="3"/>
  <c r="O460" i="3"/>
  <c r="O465" i="3"/>
  <c r="O469" i="3"/>
  <c r="O488" i="3"/>
  <c r="O498" i="3"/>
  <c r="O503" i="3"/>
  <c r="O507" i="3"/>
  <c r="O512" i="3"/>
  <c r="O517" i="3"/>
  <c r="O521" i="3"/>
  <c r="O526" i="3"/>
  <c r="O531" i="3"/>
  <c r="O536" i="3"/>
  <c r="O540" i="3"/>
  <c r="O545" i="3"/>
  <c r="O550" i="3"/>
  <c r="O554" i="3"/>
  <c r="O559" i="3"/>
  <c r="O564" i="3"/>
  <c r="O569" i="3"/>
  <c r="O573" i="3"/>
  <c r="O578" i="3"/>
  <c r="O583" i="3"/>
  <c r="O588" i="3"/>
  <c r="O593" i="3"/>
  <c r="O598" i="3"/>
  <c r="O602" i="3"/>
  <c r="O607" i="3"/>
  <c r="O612" i="3"/>
  <c r="O616" i="3"/>
  <c r="O620" i="3"/>
  <c r="O625" i="3"/>
  <c r="O631" i="3"/>
  <c r="O636" i="3"/>
  <c r="O640" i="3"/>
  <c r="O645" i="3"/>
  <c r="O650" i="3"/>
  <c r="O655" i="3"/>
  <c r="O659" i="3"/>
  <c r="O664" i="3"/>
  <c r="O669" i="3"/>
  <c r="O674" i="3"/>
  <c r="O678" i="3"/>
  <c r="O684" i="3"/>
  <c r="O689" i="3"/>
  <c r="O694" i="3"/>
  <c r="O699" i="3"/>
  <c r="O704" i="3"/>
  <c r="O709" i="3"/>
  <c r="O714" i="3"/>
  <c r="O718" i="3"/>
  <c r="O724" i="3"/>
  <c r="O729" i="3"/>
  <c r="O734" i="3"/>
  <c r="O740" i="3"/>
  <c r="O745" i="3"/>
  <c r="O749" i="3"/>
  <c r="O765" i="3"/>
  <c r="O777" i="3"/>
  <c r="O782" i="3"/>
  <c r="O855" i="3"/>
  <c r="O859" i="3"/>
  <c r="O864" i="3"/>
  <c r="O868" i="3"/>
  <c r="O873" i="3"/>
  <c r="O884" i="3"/>
  <c r="O888" i="3"/>
  <c r="O893" i="3"/>
  <c r="O898" i="3"/>
  <c r="O902" i="3"/>
  <c r="O907" i="3"/>
  <c r="O911" i="3"/>
  <c r="O915" i="3"/>
  <c r="O920" i="3"/>
  <c r="O924" i="3"/>
  <c r="O929" i="3"/>
  <c r="O933" i="3"/>
  <c r="O938" i="3"/>
  <c r="O943" i="3"/>
  <c r="O947" i="3"/>
  <c r="O951" i="3"/>
  <c r="O955" i="3"/>
  <c r="O960" i="3"/>
  <c r="O964" i="3"/>
  <c r="O969" i="3"/>
  <c r="O973" i="3"/>
  <c r="O977" i="3"/>
  <c r="O981" i="3"/>
  <c r="O986" i="3"/>
  <c r="O990" i="3"/>
  <c r="O995" i="3"/>
  <c r="O1000" i="3"/>
  <c r="O1004" i="3"/>
  <c r="O1009" i="3"/>
  <c r="O1013" i="3"/>
  <c r="O1017" i="3"/>
  <c r="O1022" i="3"/>
  <c r="O1026" i="3"/>
  <c r="O1031" i="3"/>
  <c r="O1036" i="3"/>
  <c r="O1040" i="3"/>
  <c r="O1045" i="3"/>
  <c r="O1050" i="3"/>
  <c r="O1055" i="3"/>
  <c r="O1059" i="3"/>
  <c r="O1063" i="3"/>
  <c r="O1068" i="3"/>
  <c r="O1072" i="3"/>
  <c r="O1077" i="3"/>
  <c r="O1080" i="3" s="1"/>
  <c r="O1082" i="3"/>
  <c r="O1086" i="3"/>
  <c r="O1090" i="3"/>
  <c r="O1095" i="3"/>
  <c r="O1099" i="3"/>
  <c r="O1104" i="3"/>
  <c r="O1109" i="3"/>
  <c r="O1114" i="3"/>
  <c r="O1118" i="3"/>
  <c r="O1123" i="3"/>
  <c r="O1128" i="3"/>
  <c r="O1133" i="3"/>
  <c r="O1140" i="3"/>
  <c r="O1145" i="3"/>
  <c r="O1149" i="3"/>
  <c r="O1154" i="3"/>
  <c r="O1159" i="3"/>
  <c r="O1164" i="3"/>
  <c r="O1169" i="3"/>
  <c r="O1174" i="3"/>
  <c r="O1179" i="3"/>
  <c r="O1184" i="3"/>
  <c r="O1189" i="3"/>
  <c r="O1194" i="3"/>
  <c r="O1198" i="3"/>
  <c r="O1204" i="3"/>
  <c r="O1208" i="3"/>
  <c r="O1213" i="3"/>
  <c r="O1217" i="3"/>
  <c r="O1221" i="3"/>
  <c r="O1227" i="3"/>
  <c r="O1231" i="3"/>
  <c r="O1235" i="3"/>
  <c r="O1240" i="3"/>
  <c r="O1244" i="3"/>
  <c r="O1249" i="3"/>
  <c r="O1254" i="3"/>
  <c r="O1259" i="3"/>
  <c r="O1264" i="3"/>
  <c r="O1269" i="3"/>
  <c r="O1274" i="3"/>
  <c r="O1278" i="3"/>
  <c r="O1284" i="3"/>
  <c r="O1290" i="3"/>
  <c r="O1307" i="3"/>
  <c r="O1313" i="3"/>
  <c r="O1352" i="3"/>
  <c r="O1356" i="3"/>
  <c r="O1361" i="3"/>
  <c r="O1366" i="3"/>
  <c r="O1372" i="3"/>
  <c r="O1377" i="3"/>
  <c r="O1381" i="3"/>
  <c r="O1386" i="3"/>
  <c r="O1396" i="3"/>
  <c r="O1401" i="3"/>
  <c r="O1406" i="3"/>
  <c r="O1410" i="3"/>
  <c r="O1414" i="3"/>
  <c r="O1419" i="3"/>
  <c r="O1423" i="3"/>
  <c r="O1428" i="3"/>
  <c r="O1432" i="3"/>
  <c r="O1437" i="3"/>
  <c r="O1441" i="3"/>
  <c r="O1446" i="3"/>
  <c r="O1451" i="3"/>
  <c r="O1456" i="3"/>
  <c r="O1461" i="3"/>
  <c r="O1466" i="3"/>
  <c r="O1470" i="3"/>
  <c r="O1480" i="3"/>
  <c r="O1485" i="3"/>
  <c r="O1495" i="3"/>
  <c r="O1500" i="3"/>
  <c r="O1505" i="3"/>
  <c r="O1509" i="3"/>
  <c r="O1513" i="3"/>
  <c r="O1518" i="3"/>
  <c r="O1522" i="3"/>
  <c r="O1528" i="3"/>
  <c r="O1534" i="3"/>
  <c r="O1540" i="3"/>
  <c r="O1547" i="3"/>
  <c r="O1551" i="3"/>
  <c r="O1555" i="3"/>
  <c r="O1560" i="3"/>
  <c r="O1564" i="3"/>
  <c r="O1569" i="3"/>
  <c r="O1578" i="3"/>
  <c r="O1597" i="3"/>
  <c r="O1604" i="3"/>
  <c r="O1608" i="3"/>
  <c r="O1613" i="3"/>
  <c r="O1617" i="3"/>
  <c r="O1629" i="3"/>
  <c r="O1641" i="3"/>
  <c r="O1648" i="3"/>
  <c r="O1667" i="3"/>
  <c r="O1677" i="3"/>
  <c r="O1682" i="3"/>
  <c r="O1687" i="3"/>
  <c r="O1697" i="3"/>
  <c r="O1712" i="3"/>
  <c r="O1716" i="3"/>
  <c r="O1726" i="3"/>
  <c r="O1730" i="3"/>
  <c r="O1735" i="3"/>
  <c r="O1744" i="3"/>
  <c r="O1749" i="3"/>
  <c r="O1769" i="3"/>
  <c r="O1781" i="3"/>
  <c r="O1787" i="3"/>
  <c r="O1803" i="3"/>
  <c r="O1807" i="3"/>
  <c r="O1812" i="3"/>
  <c r="O1865" i="3"/>
  <c r="O1870" i="3"/>
  <c r="O1877" i="3"/>
  <c r="O1882" i="3"/>
  <c r="O1889" i="3"/>
  <c r="O1894" i="3"/>
  <c r="O1898" i="3"/>
  <c r="O1997" i="3"/>
  <c r="O2003" i="3"/>
  <c r="O2007" i="3"/>
  <c r="O2016" i="3"/>
  <c r="O2021" i="3"/>
  <c r="O2025" i="3"/>
  <c r="O2034" i="3"/>
  <c r="O2039" i="3"/>
  <c r="O2046" i="3"/>
  <c r="O2050" i="3"/>
  <c r="O2054" i="3"/>
  <c r="O2069" i="3"/>
  <c r="O2074" i="3"/>
  <c r="O2079" i="3"/>
  <c r="O2084" i="3"/>
  <c r="O2088" i="3"/>
  <c r="O2093" i="3"/>
  <c r="O2097" i="3"/>
  <c r="O2268" i="3"/>
  <c r="O2275" i="3"/>
  <c r="O2281" i="3"/>
  <c r="O2291" i="3"/>
  <c r="O2298" i="3"/>
  <c r="O2302" i="3"/>
  <c r="O2307" i="3"/>
  <c r="O4264" i="3"/>
  <c r="O4269" i="3"/>
  <c r="O4273" i="3"/>
  <c r="O4292" i="3"/>
  <c r="O4296" i="3"/>
  <c r="O4300" i="3"/>
  <c r="O4304" i="3"/>
  <c r="O4312" i="3"/>
  <c r="O4316" i="3"/>
  <c r="O4320" i="3"/>
  <c r="O4324" i="3"/>
  <c r="O4332" i="3"/>
  <c r="O4336" i="3"/>
  <c r="O4344" i="3"/>
  <c r="O4348" i="3"/>
  <c r="O4353" i="3"/>
  <c r="O4358" i="3"/>
  <c r="O4365" i="3"/>
  <c r="O4370" i="3"/>
  <c r="O4380" i="3"/>
  <c r="O4384" i="3"/>
  <c r="O4389" i="3"/>
  <c r="O4393" i="3"/>
  <c r="O4398" i="3"/>
  <c r="O4402" i="3"/>
  <c r="O4407" i="3"/>
  <c r="O4411" i="3"/>
  <c r="O4416" i="3"/>
  <c r="O4420" i="3"/>
  <c r="O4425" i="3"/>
  <c r="O4429" i="3"/>
  <c r="O4434" i="3"/>
  <c r="O4438" i="3"/>
  <c r="O4442" i="3"/>
  <c r="O4447" i="3"/>
  <c r="O4451" i="3"/>
  <c r="O4455" i="3"/>
  <c r="O4460" i="3"/>
  <c r="O4470" i="3"/>
  <c r="O4483" i="3"/>
  <c r="O4490" i="3"/>
  <c r="O4494" i="3"/>
  <c r="O4498" i="3"/>
  <c r="O4506" i="3"/>
  <c r="O4510" i="3"/>
  <c r="O4514" i="3"/>
  <c r="O4518" i="3"/>
  <c r="O4526" i="3"/>
  <c r="O4530" i="3"/>
  <c r="O4534" i="3"/>
  <c r="O4539" i="3"/>
  <c r="O4543" i="3"/>
  <c r="O4548" i="3"/>
  <c r="O4557" i="3"/>
  <c r="O4561" i="3"/>
  <c r="O4566" i="3"/>
  <c r="O4570" i="3"/>
  <c r="O4575" i="3"/>
  <c r="O4579" i="3"/>
  <c r="O4584" i="3"/>
  <c r="O4588" i="3"/>
  <c r="O4593" i="3"/>
  <c r="O4597" i="3"/>
  <c r="O4602" i="3"/>
  <c r="O4606" i="3"/>
  <c r="O4611" i="3"/>
  <c r="O4616" i="3"/>
  <c r="O4620" i="3"/>
  <c r="O4624" i="3"/>
  <c r="O4628" i="3"/>
  <c r="O4669" i="3"/>
  <c r="O4673" i="3"/>
  <c r="O4677" i="3"/>
  <c r="O4681" i="3"/>
  <c r="L4140" i="3"/>
  <c r="L4175" i="3"/>
  <c r="L4179" i="3"/>
  <c r="L4184" i="3"/>
  <c r="L4188" i="3"/>
  <c r="L4193" i="3"/>
  <c r="L4197" i="3"/>
  <c r="L4202" i="3"/>
  <c r="L4206" i="3"/>
  <c r="L4211" i="3"/>
  <c r="L4216" i="3"/>
  <c r="L4220" i="3"/>
  <c r="L4225" i="3"/>
  <c r="L4229" i="3"/>
  <c r="L4234" i="3"/>
  <c r="L4238" i="3"/>
  <c r="L4243" i="3"/>
  <c r="L4247" i="3"/>
  <c r="L4252" i="3"/>
  <c r="L4256" i="3"/>
  <c r="L4261" i="3"/>
  <c r="L4265" i="3"/>
  <c r="L4270" i="3"/>
  <c r="L4275" i="3"/>
  <c r="L4279" i="3"/>
  <c r="L4284" i="3"/>
  <c r="L4288" i="3"/>
  <c r="L4293" i="3"/>
  <c r="L4297" i="3"/>
  <c r="L4301" i="3"/>
  <c r="L4305" i="3"/>
  <c r="L4309" i="3"/>
  <c r="L4314" i="3"/>
  <c r="L4318" i="3"/>
  <c r="L4322" i="3"/>
  <c r="L4326" i="3"/>
  <c r="L4330" i="3"/>
  <c r="L4335" i="3"/>
  <c r="L4339" i="3"/>
  <c r="L4343" i="3"/>
  <c r="L4347" i="3"/>
  <c r="L4351" i="3"/>
  <c r="L4356" i="3"/>
  <c r="L4360" i="3"/>
  <c r="L4364" i="3"/>
  <c r="L4368" i="3"/>
  <c r="L4372" i="3"/>
  <c r="L4376" i="3"/>
  <c r="L4381" i="3"/>
  <c r="L4385" i="3"/>
  <c r="L4390" i="3"/>
  <c r="L4394" i="3"/>
  <c r="L4399" i="3"/>
  <c r="L4403" i="3"/>
  <c r="L4408" i="3"/>
  <c r="L4412" i="3"/>
  <c r="L4417" i="3"/>
  <c r="L4421" i="3"/>
  <c r="L4426" i="3"/>
  <c r="L4430" i="3"/>
  <c r="L4435" i="3"/>
  <c r="L4439" i="3"/>
  <c r="L4443" i="3"/>
  <c r="L4448" i="3"/>
  <c r="L4452" i="3"/>
  <c r="L4456" i="3"/>
  <c r="L4463" i="3"/>
  <c r="L4474" i="3"/>
  <c r="L4484" i="3"/>
  <c r="L4491" i="3"/>
  <c r="L4495" i="3"/>
  <c r="L4499" i="3"/>
  <c r="L4503" i="3"/>
  <c r="L4508" i="3"/>
  <c r="L4512" i="3"/>
  <c r="L4516" i="3"/>
  <c r="L4520" i="3"/>
  <c r="L4525" i="3"/>
  <c r="L4529" i="3"/>
  <c r="L4533" i="3"/>
  <c r="L4537" i="3"/>
  <c r="L4542" i="3"/>
  <c r="L4546" i="3"/>
  <c r="L4551" i="3"/>
  <c r="L4555" i="3"/>
  <c r="L4560" i="3"/>
  <c r="L4564" i="3"/>
  <c r="L4569" i="3"/>
  <c r="L4573" i="3"/>
  <c r="L4578" i="3"/>
  <c r="L4583" i="3"/>
  <c r="L4587" i="3"/>
  <c r="L4592" i="3"/>
  <c r="L4596" i="3"/>
  <c r="L4601" i="3"/>
  <c r="L4605" i="3"/>
  <c r="L4610" i="3"/>
  <c r="L4614" i="3"/>
  <c r="L4619" i="3"/>
  <c r="L4623" i="3"/>
  <c r="L4627" i="3"/>
  <c r="L4631" i="3"/>
  <c r="L4636" i="3"/>
  <c r="L4640" i="3"/>
  <c r="L4669" i="3"/>
  <c r="L4673" i="3"/>
  <c r="L4677" i="3"/>
  <c r="L4681" i="3"/>
  <c r="L4719" i="3"/>
  <c r="L4723" i="3"/>
  <c r="L4727" i="3"/>
  <c r="L4731" i="3"/>
  <c r="L4735" i="3"/>
  <c r="L4740" i="3"/>
  <c r="L4744" i="3"/>
  <c r="L4748" i="3"/>
  <c r="L4752" i="3"/>
  <c r="L4756" i="3"/>
  <c r="L4761" i="3"/>
  <c r="L4765" i="3"/>
  <c r="L4794" i="3"/>
  <c r="L4798" i="3"/>
  <c r="L4803" i="3"/>
  <c r="L4807" i="3"/>
  <c r="L4813" i="3"/>
  <c r="L4818" i="3"/>
  <c r="L4837" i="3"/>
  <c r="L4841" i="3"/>
  <c r="L4890" i="3"/>
  <c r="L4955" i="3"/>
  <c r="L5004" i="3"/>
  <c r="L5016" i="3"/>
  <c r="L5024" i="3"/>
  <c r="L5047" i="3"/>
  <c r="L5051" i="3"/>
  <c r="L5056" i="3"/>
  <c r="L5061" i="3"/>
  <c r="L5065" i="3"/>
  <c r="L5070" i="3"/>
  <c r="L5075" i="3"/>
  <c r="L5080" i="3"/>
  <c r="L5085" i="3"/>
  <c r="L5090" i="3"/>
  <c r="L5096" i="3"/>
  <c r="L5115" i="3"/>
  <c r="L5120" i="3"/>
  <c r="L5141" i="3"/>
  <c r="L5162" i="3"/>
  <c r="L5179" i="3"/>
  <c r="L5184" i="3"/>
  <c r="L5211" i="3"/>
  <c r="L5216" i="3"/>
  <c r="L5235" i="3"/>
  <c r="L5247" i="3"/>
  <c r="L5270" i="3"/>
  <c r="L5274" i="3"/>
  <c r="L5291" i="3"/>
  <c r="L5296" i="3"/>
  <c r="L5313" i="3"/>
  <c r="L5321" i="3"/>
  <c r="L5339" i="3"/>
  <c r="L5348" i="3"/>
  <c r="L5378" i="3"/>
  <c r="L5382" i="3"/>
  <c r="L5406" i="3"/>
  <c r="L5417" i="3"/>
  <c r="L5436" i="3"/>
  <c r="L5440" i="3"/>
  <c r="L5457" i="3"/>
  <c r="L5461" i="3"/>
  <c r="L5488" i="3"/>
  <c r="L5493" i="3"/>
  <c r="L5497" i="3"/>
  <c r="L5502" i="3"/>
  <c r="L5521" i="3"/>
  <c r="L5531" i="3"/>
  <c r="L5532" i="3" s="1"/>
  <c r="L5546" i="3"/>
  <c r="L5551" i="3"/>
  <c r="L5555" i="3"/>
  <c r="L5574" i="3"/>
  <c r="L5578" i="3"/>
  <c r="L5599" i="3"/>
  <c r="L5603" i="3"/>
  <c r="L5608" i="3"/>
  <c r="L5612" i="3"/>
  <c r="L5616" i="3"/>
  <c r="L5621" i="3"/>
  <c r="L5625" i="3"/>
  <c r="L5629" i="3"/>
  <c r="L5634" i="3"/>
  <c r="L5638" i="3"/>
  <c r="L5642" i="3"/>
  <c r="L5646" i="3"/>
  <c r="L5650" i="3"/>
  <c r="L5655" i="3"/>
  <c r="L5659" i="3"/>
  <c r="L5663" i="3"/>
  <c r="L5667" i="3"/>
  <c r="L5671" i="3"/>
  <c r="L5675" i="3"/>
  <c r="L5680" i="3"/>
  <c r="L5685" i="3"/>
  <c r="L5689" i="3"/>
  <c r="L5694" i="3"/>
  <c r="L5699" i="3"/>
  <c r="L5703" i="3"/>
  <c r="L5708" i="3"/>
  <c r="L5712" i="3"/>
  <c r="L5717" i="3"/>
  <c r="L5722" i="3"/>
  <c r="L5741" i="3"/>
  <c r="L5745" i="3"/>
  <c r="L5759" i="3"/>
  <c r="L5763" i="3"/>
  <c r="L5767" i="3"/>
  <c r="L5772" i="3"/>
  <c r="L5776" i="3"/>
  <c r="L5780" i="3"/>
  <c r="L5794" i="3"/>
  <c r="L5810" i="3"/>
  <c r="L5815" i="3"/>
  <c r="L5819" i="3"/>
  <c r="L5825" i="3"/>
  <c r="L5842" i="3"/>
  <c r="L5852" i="3"/>
  <c r="L5869" i="3"/>
  <c r="L5873" i="3"/>
  <c r="L5894" i="3"/>
  <c r="L5899" i="3"/>
  <c r="L5903" i="3"/>
  <c r="L5908" i="3"/>
  <c r="L5913" i="3"/>
  <c r="L5917" i="3"/>
  <c r="L5921" i="3"/>
  <c r="L5926" i="3"/>
  <c r="L5930" i="3"/>
  <c r="O2312" i="3"/>
  <c r="O2316" i="3"/>
  <c r="O2322" i="3"/>
  <c r="O2326" i="3"/>
  <c r="O2332" i="3"/>
  <c r="O2342" i="3"/>
  <c r="O2347" i="3"/>
  <c r="O2352" i="3"/>
  <c r="O2357" i="3"/>
  <c r="O2363" i="3"/>
  <c r="O2368" i="3"/>
  <c r="O2373" i="3"/>
  <c r="O2377" i="3"/>
  <c r="O2382" i="3"/>
  <c r="O2386" i="3"/>
  <c r="O2390" i="3"/>
  <c r="O2418" i="3"/>
  <c r="O2423" i="3"/>
  <c r="O2428" i="3"/>
  <c r="O2440" i="3"/>
  <c r="O2448" i="3"/>
  <c r="O2456" i="3"/>
  <c r="O2460" i="3"/>
  <c r="O2464" i="3"/>
  <c r="O2483" i="3"/>
  <c r="O2487" i="3"/>
  <c r="O2492" i="3"/>
  <c r="O2496" i="3"/>
  <c r="O2511" i="3"/>
  <c r="O2515" i="3"/>
  <c r="O2523" i="3"/>
  <c r="O2528" i="3"/>
  <c r="O2535" i="3"/>
  <c r="O2542" i="3"/>
  <c r="O2562" i="3"/>
  <c r="O2567" i="3"/>
  <c r="O2573" i="3"/>
  <c r="O2577" i="3"/>
  <c r="O2582" i="3"/>
  <c r="O2610" i="3"/>
  <c r="O2614" i="3"/>
  <c r="O2626" i="3"/>
  <c r="O2631" i="3"/>
  <c r="O2636" i="3"/>
  <c r="O2641" i="3"/>
  <c r="O2645" i="3"/>
  <c r="O2650" i="3"/>
  <c r="O2654" i="3"/>
  <c r="O2659" i="3"/>
  <c r="O2695" i="3"/>
  <c r="O2700" i="3"/>
  <c r="O2704" i="3"/>
  <c r="O2708" i="3"/>
  <c r="O2785" i="3"/>
  <c r="O2851" i="3"/>
  <c r="O2933" i="3"/>
  <c r="O2938" i="3"/>
  <c r="O2943" i="3"/>
  <c r="O2948" i="3"/>
  <c r="O2954" i="3"/>
  <c r="O2966" i="3"/>
  <c r="O2973" i="3"/>
  <c r="O3106" i="3"/>
  <c r="O3107" i="3" s="1"/>
  <c r="O3118" i="3"/>
  <c r="O3173" i="3"/>
  <c r="O3179" i="3"/>
  <c r="O3186" i="3"/>
  <c r="O3187" i="3" s="1"/>
  <c r="O3198" i="3"/>
  <c r="O3201" i="3" s="1"/>
  <c r="O3325" i="3"/>
  <c r="O3332" i="3"/>
  <c r="O3336" i="3" s="1"/>
  <c r="O3337" i="3"/>
  <c r="O3341" i="3"/>
  <c r="O3371" i="3"/>
  <c r="O3376" i="3"/>
  <c r="O3382" i="3" s="1"/>
  <c r="O3380" i="3"/>
  <c r="O3385" i="3"/>
  <c r="O3445" i="3"/>
  <c r="O3450" i="3"/>
  <c r="O3455" i="3"/>
  <c r="O3460" i="3"/>
  <c r="O3465" i="3"/>
  <c r="O3470" i="3"/>
  <c r="O3481" i="3"/>
  <c r="O3487" i="3"/>
  <c r="O3492" i="3"/>
  <c r="O3497" i="3"/>
  <c r="O3501" i="3"/>
  <c r="O3506" i="3"/>
  <c r="O3511" i="3"/>
  <c r="O3519" i="3"/>
  <c r="O3523" i="3"/>
  <c r="O3528" i="3"/>
  <c r="O3533" i="3" s="1"/>
  <c r="O3532" i="3"/>
  <c r="O3537" i="3"/>
  <c r="O3542" i="3"/>
  <c r="O3554" i="3"/>
  <c r="O3558" i="3"/>
  <c r="O3564" i="3"/>
  <c r="O3566" i="3" s="1"/>
  <c r="O3578" i="3"/>
  <c r="O3583" i="3"/>
  <c r="O3598" i="3"/>
  <c r="O3602" i="3"/>
  <c r="O3607" i="3"/>
  <c r="O3619" i="3"/>
  <c r="O3623" i="3"/>
  <c r="O3628" i="3"/>
  <c r="O3633" i="3"/>
  <c r="O3638" i="3"/>
  <c r="O3647" i="3"/>
  <c r="O3655" i="3"/>
  <c r="O3659" i="3"/>
  <c r="O3664" i="3"/>
  <c r="O3666" i="3" s="1"/>
  <c r="O3669" i="3"/>
  <c r="O3691" i="3"/>
  <c r="O3696" i="3"/>
  <c r="O3702" i="3"/>
  <c r="O3791" i="3"/>
  <c r="O3794" i="3" s="1"/>
  <c r="O3819" i="3"/>
  <c r="O3902" i="3"/>
  <c r="O3913" i="3"/>
  <c r="O3919" i="3"/>
  <c r="O3924" i="3"/>
  <c r="O3929" i="3"/>
  <c r="O3935" i="3"/>
  <c r="O3940" i="3"/>
  <c r="O3945" i="3"/>
  <c r="O3950" i="3"/>
  <c r="O3955" i="3"/>
  <c r="O3960" i="3"/>
  <c r="O3991" i="3"/>
  <c r="O3995" i="3"/>
  <c r="O4003" i="3"/>
  <c r="O4007" i="3"/>
  <c r="O4012" i="3"/>
  <c r="O4020" i="3"/>
  <c r="O4027" i="3"/>
  <c r="O4032" i="3"/>
  <c r="O4037" i="3"/>
  <c r="O4045" i="3"/>
  <c r="O4053" i="3"/>
  <c r="O4058" i="3"/>
  <c r="O4062" i="3"/>
  <c r="O4070" i="3"/>
  <c r="O4074" i="3"/>
  <c r="O4078" i="3"/>
  <c r="L5935" i="3"/>
  <c r="L5940" i="3"/>
  <c r="L5946" i="3"/>
  <c r="L5951" i="3"/>
  <c r="L5955" i="3"/>
  <c r="L5959" i="3"/>
  <c r="L5968" i="3"/>
  <c r="L5977" i="3"/>
  <c r="L5985" i="3"/>
  <c r="L5990" i="3"/>
  <c r="L6002" i="3"/>
  <c r="L6006" i="3"/>
  <c r="L6011" i="3"/>
  <c r="L6023" i="3"/>
  <c r="L6027" i="3"/>
  <c r="L6041" i="3"/>
  <c r="L6052" i="3"/>
  <c r="L6058" i="3"/>
  <c r="L6062" i="3"/>
  <c r="L6067" i="3"/>
  <c r="L6076" i="3"/>
  <c r="L6085" i="3"/>
  <c r="L6089" i="3"/>
  <c r="L6102" i="3"/>
  <c r="L6106" i="3"/>
  <c r="L6110" i="3"/>
  <c r="L6130" i="3"/>
  <c r="L6136" i="3"/>
  <c r="L6140" i="3"/>
  <c r="L6144" i="3"/>
  <c r="L6149" i="3"/>
  <c r="L6154" i="3"/>
  <c r="L6163" i="3"/>
  <c r="L6172" i="3"/>
  <c r="L6177" i="3"/>
  <c r="L6181" i="3"/>
  <c r="L6186" i="3"/>
  <c r="L6190" i="3"/>
  <c r="L6195" i="3"/>
  <c r="L6200" i="3"/>
  <c r="L6205" i="3"/>
  <c r="L6209" i="3"/>
  <c r="L6214" i="3"/>
  <c r="L6221" i="3" s="1"/>
  <c r="L6218" i="3"/>
  <c r="L6223" i="3"/>
  <c r="L6230" i="3" s="1"/>
  <c r="L6228" i="3"/>
  <c r="L6258" i="3"/>
  <c r="L6262" i="3"/>
  <c r="L6267" i="3"/>
  <c r="L6271" i="3"/>
  <c r="L6276" i="3"/>
  <c r="L6280" i="3"/>
  <c r="L6296" i="3"/>
  <c r="L6300" i="3"/>
  <c r="L6305" i="3"/>
  <c r="L6309" i="3"/>
  <c r="L6313" i="3"/>
  <c r="L6318" i="3"/>
  <c r="L6323" i="3"/>
  <c r="L6328" i="3"/>
  <c r="L6332" i="3"/>
  <c r="L6336" i="3"/>
  <c r="L6340" i="3"/>
  <c r="L6344" i="3"/>
  <c r="L6348" i="3"/>
  <c r="L6352" i="3"/>
  <c r="L6356" i="3"/>
  <c r="L6361" i="3"/>
  <c r="L6365" i="3"/>
  <c r="L6369" i="3"/>
  <c r="L6373" i="3"/>
  <c r="L6378" i="3"/>
  <c r="L6382" i="3"/>
  <c r="L6387" i="3"/>
  <c r="L6392" i="3"/>
  <c r="L6396" i="3"/>
  <c r="L6400" i="3"/>
  <c r="L6409" i="3"/>
  <c r="L6415" i="3"/>
  <c r="L6420" i="3"/>
  <c r="L6424" i="3"/>
  <c r="L6429" i="3"/>
  <c r="L6433" i="3"/>
  <c r="L6437" i="3"/>
  <c r="L6441" i="3"/>
  <c r="L6446" i="3"/>
  <c r="L6451" i="3"/>
  <c r="L6455" i="3"/>
  <c r="L6460" i="3"/>
  <c r="L6465" i="3"/>
  <c r="L6469" i="3"/>
  <c r="L6474" i="3"/>
  <c r="L6478" i="3"/>
  <c r="L6482" i="3"/>
  <c r="L6487" i="3"/>
  <c r="L6491" i="3"/>
  <c r="L6495" i="3"/>
  <c r="L6500" i="3"/>
  <c r="L6504" i="3"/>
  <c r="L6509" i="3"/>
  <c r="L6513" i="3"/>
  <c r="L6517" i="3"/>
  <c r="L6522" i="3"/>
  <c r="L6526" i="3"/>
  <c r="L6530" i="3"/>
  <c r="L6535" i="3"/>
  <c r="L6539" i="3"/>
  <c r="L6550" i="3"/>
  <c r="L6555" i="3"/>
  <c r="L6568" i="3"/>
  <c r="L6572" i="3" s="1"/>
  <c r="L6574" i="3"/>
  <c r="L6579" i="3"/>
  <c r="L6584" i="3"/>
  <c r="L6590" i="3"/>
  <c r="L6596" i="3"/>
  <c r="L6601" i="3"/>
  <c r="L6606" i="3"/>
  <c r="L6610" i="3"/>
  <c r="L6616" i="3"/>
  <c r="L6617" i="3" s="1"/>
  <c r="L6621" i="3"/>
  <c r="L6626" i="3"/>
  <c r="L6631" i="3"/>
  <c r="L6635" i="3"/>
  <c r="L6640" i="3"/>
  <c r="L6645" i="3"/>
  <c r="L6649" i="3"/>
  <c r="L6654" i="3"/>
  <c r="L6659" i="3"/>
  <c r="L6666" i="3"/>
  <c r="L6673" i="3"/>
  <c r="L6677" i="3"/>
  <c r="L6681" i="3"/>
  <c r="L6686" i="3"/>
  <c r="L6690" i="3"/>
  <c r="L6695" i="3"/>
  <c r="L6699" i="3"/>
  <c r="L6704" i="3"/>
  <c r="L6708" i="3"/>
  <c r="L6713" i="3"/>
  <c r="L6717" i="3"/>
  <c r="L6722" i="3"/>
  <c r="L6726" i="3"/>
  <c r="L6731" i="3"/>
  <c r="L6736" i="3"/>
  <c r="L6740" i="3"/>
  <c r="L6751" i="3"/>
  <c r="L6756" i="3"/>
  <c r="L6760" i="3"/>
  <c r="O10" i="3"/>
  <c r="O14" i="3"/>
  <c r="O19" i="3"/>
  <c r="O23" i="3"/>
  <c r="O28" i="3"/>
  <c r="O32" i="3"/>
  <c r="O37" i="3"/>
  <c r="O41" i="3"/>
  <c r="O47" i="3"/>
  <c r="O51" i="3"/>
  <c r="O56" i="3"/>
  <c r="O60" i="3"/>
  <c r="O83" i="3"/>
  <c r="O88" i="3"/>
  <c r="O92" i="3"/>
  <c r="O96" i="3"/>
  <c r="O102" i="3"/>
  <c r="O113" i="3"/>
  <c r="O118" i="3"/>
  <c r="O122" i="3"/>
  <c r="O126" i="3"/>
  <c r="O132" i="3"/>
  <c r="O136" i="3"/>
  <c r="O141" i="3"/>
  <c r="O145" i="3"/>
  <c r="O149" i="3"/>
  <c r="O185" i="3"/>
  <c r="O189" i="3"/>
  <c r="O211" i="3"/>
  <c r="O215" i="3"/>
  <c r="O219" i="3"/>
  <c r="O226" i="3"/>
  <c r="O230" i="3"/>
  <c r="O235" i="3"/>
  <c r="O240" i="3"/>
  <c r="O245" i="3"/>
  <c r="O249" i="3"/>
  <c r="O300" i="3"/>
  <c r="O304" i="3"/>
  <c r="O313" i="3"/>
  <c r="O317" i="3"/>
  <c r="O326" i="3"/>
  <c r="O350" i="3"/>
  <c r="O354" i="3"/>
  <c r="O358" i="3"/>
  <c r="O366" i="3"/>
  <c r="O371" i="3"/>
  <c r="O375" i="3"/>
  <c r="O384" i="3"/>
  <c r="O389" i="3"/>
  <c r="O393" i="3"/>
  <c r="O405" i="3"/>
  <c r="O409" i="3"/>
  <c r="O414" i="3"/>
  <c r="O422" i="3"/>
  <c r="O437" i="3"/>
  <c r="O441" i="3"/>
  <c r="O450" i="3"/>
  <c r="O455" i="3"/>
  <c r="O462" i="3" s="1"/>
  <c r="O459" i="3"/>
  <c r="O468" i="3"/>
  <c r="O487" i="3"/>
  <c r="O502" i="3"/>
  <c r="O506" i="3"/>
  <c r="O511" i="3"/>
  <c r="O516" i="3"/>
  <c r="O520" i="3"/>
  <c r="O525" i="3"/>
  <c r="O530" i="3"/>
  <c r="O535" i="3"/>
  <c r="O539" i="3"/>
  <c r="O544" i="3"/>
  <c r="O549" i="3"/>
  <c r="O553" i="3"/>
  <c r="O558" i="3"/>
  <c r="O563" i="3"/>
  <c r="O567" i="3"/>
  <c r="O572" i="3"/>
  <c r="O577" i="3"/>
  <c r="O582" i="3"/>
  <c r="O587" i="3"/>
  <c r="O592" i="3"/>
  <c r="O597" i="3"/>
  <c r="O601" i="3"/>
  <c r="O606" i="3"/>
  <c r="O610" i="3"/>
  <c r="O615" i="3"/>
  <c r="O619" i="3"/>
  <c r="O624" i="3"/>
  <c r="O626" i="3" s="1"/>
  <c r="O629" i="3"/>
  <c r="O634" i="3"/>
  <c r="O639" i="3"/>
  <c r="O644" i="3"/>
  <c r="O649" i="3"/>
  <c r="O653" i="3"/>
  <c r="O658" i="3"/>
  <c r="O663" i="3"/>
  <c r="O668" i="3"/>
  <c r="O672" i="3"/>
  <c r="O677" i="3"/>
  <c r="O683" i="3"/>
  <c r="O687" i="3"/>
  <c r="O693" i="3"/>
  <c r="O698" i="3"/>
  <c r="O703" i="3"/>
  <c r="O708" i="3"/>
  <c r="O712" i="3"/>
  <c r="O717" i="3"/>
  <c r="O722" i="3"/>
  <c r="O728" i="3"/>
  <c r="O733" i="3"/>
  <c r="O738" i="3"/>
  <c r="O744" i="3"/>
  <c r="O748" i="3"/>
  <c r="O764" i="3"/>
  <c r="O775" i="3"/>
  <c r="O776" i="3"/>
  <c r="O781" i="3"/>
  <c r="O854" i="3"/>
  <c r="O858" i="3"/>
  <c r="O863" i="3"/>
  <c r="O867" i="3"/>
  <c r="O872" i="3"/>
  <c r="O876" i="3"/>
  <c r="O887" i="3"/>
  <c r="O892" i="3"/>
  <c r="O896" i="3"/>
  <c r="O897" i="3" s="1"/>
  <c r="O901" i="3"/>
  <c r="O906" i="3"/>
  <c r="O910" i="3"/>
  <c r="O914" i="3"/>
  <c r="O919" i="3"/>
  <c r="O923" i="3"/>
  <c r="O927" i="3"/>
  <c r="O932" i="3"/>
  <c r="O937" i="3"/>
  <c r="O942" i="3"/>
  <c r="O946" i="3"/>
  <c r="O950" i="3"/>
  <c r="O954" i="3"/>
  <c r="O959" i="3"/>
  <c r="O4085" i="3"/>
  <c r="O4093" i="3"/>
  <c r="O4099" i="3"/>
  <c r="O4103" i="3"/>
  <c r="O4107" i="3"/>
  <c r="O4112" i="3"/>
  <c r="O4116" i="3"/>
  <c r="O4120" i="3"/>
  <c r="O4125" i="3"/>
  <c r="O4129" i="3"/>
  <c r="O4133" i="3"/>
  <c r="O4138" i="3"/>
  <c r="O4176" i="3"/>
  <c r="O4180" i="3"/>
  <c r="O4185" i="3"/>
  <c r="O4189" i="3"/>
  <c r="O4194" i="3"/>
  <c r="O4198" i="3"/>
  <c r="O4203" i="3"/>
  <c r="O4208" i="3"/>
  <c r="O4212" i="3"/>
  <c r="O4217" i="3"/>
  <c r="O4221" i="3"/>
  <c r="O4226" i="3"/>
  <c r="O4230" i="3"/>
  <c r="O4235" i="3"/>
  <c r="O4239" i="3"/>
  <c r="O4244" i="3"/>
  <c r="O4248" i="3"/>
  <c r="O4253" i="3"/>
  <c r="O4257" i="3"/>
  <c r="O4262" i="3"/>
  <c r="O4267" i="3"/>
  <c r="O4271" i="3"/>
  <c r="O4298" i="3"/>
  <c r="O4302" i="3"/>
  <c r="O4306" i="3"/>
  <c r="O4314" i="3"/>
  <c r="O4318" i="3"/>
  <c r="O4322" i="3"/>
  <c r="O4326" i="3"/>
  <c r="O4334" i="3"/>
  <c r="O4341" i="3"/>
  <c r="O4346" i="3"/>
  <c r="O963" i="3"/>
  <c r="O968" i="3"/>
  <c r="O972" i="3"/>
  <c r="O976" i="3"/>
  <c r="O980" i="3"/>
  <c r="O985" i="3"/>
  <c r="O989" i="3"/>
  <c r="O994" i="3"/>
  <c r="O999" i="3"/>
  <c r="O1003" i="3"/>
  <c r="O1007" i="3"/>
  <c r="O1012" i="3"/>
  <c r="O1016" i="3"/>
  <c r="O1021" i="3"/>
  <c r="O1025" i="3"/>
  <c r="O1029" i="3"/>
  <c r="O1034" i="3"/>
  <c r="O1039" i="3"/>
  <c r="O1044" i="3"/>
  <c r="O1049" i="3"/>
  <c r="O1053" i="3"/>
  <c r="O1058" i="3"/>
  <c r="O1062" i="3"/>
  <c r="O1067" i="3"/>
  <c r="O1071" i="3"/>
  <c r="O1075" i="3"/>
  <c r="O1081" i="3"/>
  <c r="O1085" i="3"/>
  <c r="O1089" i="3"/>
  <c r="O1098" i="3"/>
  <c r="O1103" i="3"/>
  <c r="O1108" i="3"/>
  <c r="O1113" i="3"/>
  <c r="O1117" i="3"/>
  <c r="O1122" i="3"/>
  <c r="O1127" i="3"/>
  <c r="O1131" i="3"/>
  <c r="O1139" i="3"/>
  <c r="O1143" i="3"/>
  <c r="O1148" i="3"/>
  <c r="O1153" i="3"/>
  <c r="O1158" i="3"/>
  <c r="O1163" i="3"/>
  <c r="O1168" i="3"/>
  <c r="O1173" i="3"/>
  <c r="O1178" i="3"/>
  <c r="O1183" i="3"/>
  <c r="O1188" i="3"/>
  <c r="O1192" i="3"/>
  <c r="O1197" i="3"/>
  <c r="O1203" i="3"/>
  <c r="O1207" i="3"/>
  <c r="O1211" i="3"/>
  <c r="O1216" i="3"/>
  <c r="O1220" i="3"/>
  <c r="O1225" i="3"/>
  <c r="O1230" i="3"/>
  <c r="O1234" i="3"/>
  <c r="O1239" i="3"/>
  <c r="O1243" i="3"/>
  <c r="O1248" i="3"/>
  <c r="O1253" i="3"/>
  <c r="O1258" i="3"/>
  <c r="O1263" i="3"/>
  <c r="O1265" i="3" s="1"/>
  <c r="O1268" i="3"/>
  <c r="O1273" i="3"/>
  <c r="O1277" i="3"/>
  <c r="O1283" i="3"/>
  <c r="O1289" i="3"/>
  <c r="O1306" i="3"/>
  <c r="O1351" i="3"/>
  <c r="O1355" i="3"/>
  <c r="O1357" i="3" s="1"/>
  <c r="O1360" i="3"/>
  <c r="O1365" i="3"/>
  <c r="O1369" i="3"/>
  <c r="O1375" i="3"/>
  <c r="O1380" i="3"/>
  <c r="O1385" i="3"/>
  <c r="O1395" i="3"/>
  <c r="O1400" i="3"/>
  <c r="O1405" i="3"/>
  <c r="O1409" i="3"/>
  <c r="O1413" i="3"/>
  <c r="O1418" i="3"/>
  <c r="O1422" i="3"/>
  <c r="O1427" i="3"/>
  <c r="O1431" i="3"/>
  <c r="O1436" i="3"/>
  <c r="O1440" i="3"/>
  <c r="O1445" i="3"/>
  <c r="O1450" i="3"/>
  <c r="O1455" i="3"/>
  <c r="O1460" i="3"/>
  <c r="O1465" i="3"/>
  <c r="O1469" i="3"/>
  <c r="O1484" i="3"/>
  <c r="O1488" i="3"/>
  <c r="O1494" i="3"/>
  <c r="O1498" i="3"/>
  <c r="O1503" i="3"/>
  <c r="O1508" i="3"/>
  <c r="O1512" i="3"/>
  <c r="O1517" i="3"/>
  <c r="O1521" i="3"/>
  <c r="O1525" i="3"/>
  <c r="O1533" i="3"/>
  <c r="O1539" i="3"/>
  <c r="O1545" i="3"/>
  <c r="O1550" i="3"/>
  <c r="O1554" i="3"/>
  <c r="O1559" i="3"/>
  <c r="O1563" i="3"/>
  <c r="O1567" i="3"/>
  <c r="O1576" i="3"/>
  <c r="O1585" i="3"/>
  <c r="O1603" i="3"/>
  <c r="O1607" i="3"/>
  <c r="O1612" i="3"/>
  <c r="O1616" i="3"/>
  <c r="O1632" i="3"/>
  <c r="O1638" i="3"/>
  <c r="O1646" i="3"/>
  <c r="O1666" i="3"/>
  <c r="O1671" i="3"/>
  <c r="O1675" i="3"/>
  <c r="O1681" i="3"/>
  <c r="O1685" i="3"/>
  <c r="O1691" i="3"/>
  <c r="O1695" i="3"/>
  <c r="O1711" i="3"/>
  <c r="O1715" i="3"/>
  <c r="O1720" i="3"/>
  <c r="O1725" i="3"/>
  <c r="O1729" i="3"/>
  <c r="O1734" i="3"/>
  <c r="O1739" i="3"/>
  <c r="O1745" i="3" s="1"/>
  <c r="O1743" i="3"/>
  <c r="O1748" i="3"/>
  <c r="O1768" i="3"/>
  <c r="O1774" i="3"/>
  <c r="O1780" i="3"/>
  <c r="O1786" i="3"/>
  <c r="O1806" i="3"/>
  <c r="O1811" i="3"/>
  <c r="O1864" i="3"/>
  <c r="O1869" i="3"/>
  <c r="O1873" i="3"/>
  <c r="O1881" i="3"/>
  <c r="O1888" i="3"/>
  <c r="O1893" i="3"/>
  <c r="O1897" i="3"/>
  <c r="O1904" i="3"/>
  <c r="O1995" i="3"/>
  <c r="O2002" i="3"/>
  <c r="O2006" i="3"/>
  <c r="O2010" i="3"/>
  <c r="O2015" i="3"/>
  <c r="O2024" i="3"/>
  <c r="O2029" i="3"/>
  <c r="O2033" i="3"/>
  <c r="O2038" i="3"/>
  <c r="O2043" i="3"/>
  <c r="O2049" i="3"/>
  <c r="O2053" i="3"/>
  <c r="O2067" i="3"/>
  <c r="O2072" i="3"/>
  <c r="O2078" i="3"/>
  <c r="O2083" i="3"/>
  <c r="O2087" i="3"/>
  <c r="O2092" i="3"/>
  <c r="O4351" i="3"/>
  <c r="O4356" i="3"/>
  <c r="O4363" i="3"/>
  <c r="O4368" i="3"/>
  <c r="O4372" i="3"/>
  <c r="O4378" i="3"/>
  <c r="O4382" i="3"/>
  <c r="O4387" i="3"/>
  <c r="O4391" i="3"/>
  <c r="O4396" i="3"/>
  <c r="O4400" i="3"/>
  <c r="O4405" i="3"/>
  <c r="O4409" i="3"/>
  <c r="O4418" i="3"/>
  <c r="O4423" i="3"/>
  <c r="O4427" i="3"/>
  <c r="O4432" i="3"/>
  <c r="O4436" i="3"/>
  <c r="O4440" i="3"/>
  <c r="O4444" i="3"/>
  <c r="O4449" i="3"/>
  <c r="O4453" i="3"/>
  <c r="O4457" i="3"/>
  <c r="O4466" i="3"/>
  <c r="O4477" i="3"/>
  <c r="O4488" i="3"/>
  <c r="O4492" i="3"/>
  <c r="O4496" i="3"/>
  <c r="O4500" i="3"/>
  <c r="O4508" i="3"/>
  <c r="O4516" i="3"/>
  <c r="O4524" i="3"/>
  <c r="O4538" i="3" s="1"/>
  <c r="O4528" i="3"/>
  <c r="O4532" i="3"/>
  <c r="O4541" i="3"/>
  <c r="O4545" i="3"/>
  <c r="O4550" i="3"/>
  <c r="O4554" i="3"/>
  <c r="O4559" i="3"/>
  <c r="O4563" i="3"/>
  <c r="O4565" i="3" s="1"/>
  <c r="O4568" i="3"/>
  <c r="O4572" i="3"/>
  <c r="O4577" i="3"/>
  <c r="O4581" i="3"/>
  <c r="O4586" i="3"/>
  <c r="O4590" i="3"/>
  <c r="O4595" i="3"/>
  <c r="O4600" i="3"/>
  <c r="O4604" i="3"/>
  <c r="O4609" i="3"/>
  <c r="O4613" i="3"/>
  <c r="O4618" i="3"/>
  <c r="O4622" i="3"/>
  <c r="O4626" i="3"/>
  <c r="O4671" i="3"/>
  <c r="O4675" i="3"/>
  <c r="O4679" i="3"/>
  <c r="O4684" i="3"/>
  <c r="O4721" i="3"/>
  <c r="O4725" i="3"/>
  <c r="O4729" i="3"/>
  <c r="O4739" i="3"/>
  <c r="O4743" i="3"/>
  <c r="O4747" i="3"/>
  <c r="O4751" i="3"/>
  <c r="O4761" i="3"/>
  <c r="O4765" i="3"/>
  <c r="O4797" i="3"/>
  <c r="O4802" i="3"/>
  <c r="O4806" i="3"/>
  <c r="O4812" i="3"/>
  <c r="O4817" i="3"/>
  <c r="O4821" i="3"/>
  <c r="O4826" i="3"/>
  <c r="O4831" i="3"/>
  <c r="O4835" i="3"/>
  <c r="O4839" i="3"/>
  <c r="O4843" i="3"/>
  <c r="O4851" i="3"/>
  <c r="O4856" i="3"/>
  <c r="O4866" i="3" s="1"/>
  <c r="O4860" i="3"/>
  <c r="O4868" i="3"/>
  <c r="O4872" i="3"/>
  <c r="O4876" i="3"/>
  <c r="O4880" i="3"/>
  <c r="L2" i="3"/>
  <c r="L6" i="3"/>
  <c r="L11" i="3"/>
  <c r="L15" i="3"/>
  <c r="L20" i="3"/>
  <c r="L24" i="3"/>
  <c r="L29" i="3"/>
  <c r="L33" i="3"/>
  <c r="L38" i="3"/>
  <c r="L42" i="3"/>
  <c r="L47" i="3"/>
  <c r="L51" i="3"/>
  <c r="L56" i="3"/>
  <c r="L60" i="3"/>
  <c r="L77" i="3"/>
  <c r="L81" i="3"/>
  <c r="L85" i="3"/>
  <c r="L89" i="3"/>
  <c r="L93" i="3"/>
  <c r="L97" i="3"/>
  <c r="L102" i="3"/>
  <c r="L105" i="3" s="1"/>
  <c r="L107" i="3"/>
  <c r="L111" i="3"/>
  <c r="L115" i="3"/>
  <c r="L119" i="3"/>
  <c r="L123" i="3"/>
  <c r="L127" i="3"/>
  <c r="L132" i="3"/>
  <c r="L136" i="3"/>
  <c r="L141" i="3"/>
  <c r="L145" i="3"/>
  <c r="L149" i="3"/>
  <c r="L154" i="3"/>
  <c r="L158" i="3"/>
  <c r="L162" i="3"/>
  <c r="L167" i="3"/>
  <c r="L174" i="3"/>
  <c r="L181" i="3"/>
  <c r="L186" i="3"/>
  <c r="L190" i="3"/>
  <c r="L195" i="3"/>
  <c r="L200" i="3" s="1"/>
  <c r="L199" i="3"/>
  <c r="L204" i="3"/>
  <c r="L208" i="3"/>
  <c r="L214" i="3"/>
  <c r="L218" i="3"/>
  <c r="L224" i="3"/>
  <c r="L228" i="3"/>
  <c r="L232" i="3"/>
  <c r="L237" i="3"/>
  <c r="L241" i="3"/>
  <c r="L246" i="3"/>
  <c r="L297" i="3"/>
  <c r="L301" i="3"/>
  <c r="L305" i="3"/>
  <c r="L310" i="3"/>
  <c r="L314" i="3"/>
  <c r="L320" i="3"/>
  <c r="L328" i="3"/>
  <c r="L347" i="3"/>
  <c r="L351" i="3"/>
  <c r="L355" i="3"/>
  <c r="L359" i="3"/>
  <c r="L363" i="3"/>
  <c r="L367" i="3"/>
  <c r="L372" i="3"/>
  <c r="L377" i="3"/>
  <c r="L381" i="3"/>
  <c r="L385" i="3"/>
  <c r="L390" i="3"/>
  <c r="L394" i="3"/>
  <c r="L398" i="3"/>
  <c r="L402" i="3"/>
  <c r="L406" i="3"/>
  <c r="L410" i="3"/>
  <c r="L415" i="3"/>
  <c r="L419" i="3"/>
  <c r="L438" i="3"/>
  <c r="L442" i="3"/>
  <c r="L444" i="3" s="1"/>
  <c r="L447" i="3"/>
  <c r="L451" i="3"/>
  <c r="L456" i="3"/>
  <c r="L460" i="3"/>
  <c r="L465" i="3"/>
  <c r="L469" i="3"/>
  <c r="L488" i="3"/>
  <c r="L498" i="3"/>
  <c r="L503" i="3"/>
  <c r="L507" i="3"/>
  <c r="L512" i="3"/>
  <c r="L517" i="3"/>
  <c r="L521" i="3"/>
  <c r="L526" i="3"/>
  <c r="L531" i="3"/>
  <c r="L536" i="3"/>
  <c r="L540" i="3"/>
  <c r="L545" i="3"/>
  <c r="L550" i="3"/>
  <c r="L554" i="3"/>
  <c r="L559" i="3"/>
  <c r="L564" i="3"/>
  <c r="L569" i="3"/>
  <c r="L573" i="3"/>
  <c r="L578" i="3"/>
  <c r="L583" i="3"/>
  <c r="L588" i="3"/>
  <c r="L593" i="3"/>
  <c r="L598" i="3"/>
  <c r="L602" i="3"/>
  <c r="L607" i="3"/>
  <c r="L612" i="3"/>
  <c r="L616" i="3"/>
  <c r="L620" i="3"/>
  <c r="L625" i="3"/>
  <c r="L631" i="3"/>
  <c r="L636" i="3"/>
  <c r="L640" i="3"/>
  <c r="L645" i="3"/>
  <c r="L650" i="3"/>
  <c r="L655" i="3"/>
  <c r="L659" i="3"/>
  <c r="L664" i="3"/>
  <c r="L669" i="3"/>
  <c r="L674" i="3"/>
  <c r="L678" i="3"/>
  <c r="L684" i="3"/>
  <c r="L689" i="3"/>
  <c r="L694" i="3"/>
  <c r="L699" i="3"/>
  <c r="L704" i="3"/>
  <c r="L709" i="3"/>
  <c r="L714" i="3"/>
  <c r="L718" i="3"/>
  <c r="L725" i="3"/>
  <c r="L730" i="3"/>
  <c r="L736" i="3"/>
  <c r="L741" i="3"/>
  <c r="L746" i="3"/>
  <c r="L750" i="3"/>
  <c r="L756" i="3"/>
  <c r="L761" i="3"/>
  <c r="L766" i="3"/>
  <c r="L771" i="3"/>
  <c r="L778" i="3"/>
  <c r="L783" i="3"/>
  <c r="L784" i="3" s="1"/>
  <c r="L788" i="3"/>
  <c r="L792" i="3"/>
  <c r="L797" i="3"/>
  <c r="L801" i="3"/>
  <c r="L806" i="3"/>
  <c r="L811" i="3"/>
  <c r="L813" i="3" s="1"/>
  <c r="L819" i="3"/>
  <c r="L823" i="3"/>
  <c r="L828" i="3"/>
  <c r="L833" i="3"/>
  <c r="L838" i="3"/>
  <c r="L843" i="3"/>
  <c r="L850" i="3"/>
  <c r="L856" i="3"/>
  <c r="L860" i="3"/>
  <c r="L865" i="3"/>
  <c r="L870" i="3"/>
  <c r="L874" i="3"/>
  <c r="L885" i="3"/>
  <c r="L889" i="3"/>
  <c r="L894" i="3"/>
  <c r="L899" i="3"/>
  <c r="L903" i="3"/>
  <c r="L908" i="3"/>
  <c r="L912" i="3"/>
  <c r="L917" i="3"/>
  <c r="L921" i="3"/>
  <c r="L925" i="3"/>
  <c r="L930" i="3"/>
  <c r="L935" i="3"/>
  <c r="L939" i="3"/>
  <c r="L944" i="3"/>
  <c r="L948" i="3"/>
  <c r="L952" i="3"/>
  <c r="L956" i="3"/>
  <c r="L961" i="3"/>
  <c r="L965" i="3"/>
  <c r="L970" i="3"/>
  <c r="L974" i="3"/>
  <c r="L978" i="3"/>
  <c r="L982" i="3"/>
  <c r="L987" i="3"/>
  <c r="L992" i="3"/>
  <c r="L996" i="3"/>
  <c r="L1001" i="3"/>
  <c r="L1005" i="3"/>
  <c r="L1010" i="3"/>
  <c r="L1014" i="3"/>
  <c r="L1018" i="3"/>
  <c r="L1023" i="3"/>
  <c r="L1027" i="3"/>
  <c r="L1032" i="3"/>
  <c r="L1037" i="3"/>
  <c r="L1041" i="3"/>
  <c r="L1046" i="3"/>
  <c r="L1052" i="3"/>
  <c r="L1057" i="3"/>
  <c r="L1061" i="3"/>
  <c r="L1066" i="3"/>
  <c r="L1070" i="3"/>
  <c r="L1074" i="3"/>
  <c r="L1079" i="3"/>
  <c r="L1084" i="3"/>
  <c r="L1088" i="3"/>
  <c r="L1093" i="3"/>
  <c r="L1097" i="3"/>
  <c r="L1101" i="3"/>
  <c r="L1107" i="3"/>
  <c r="L1112" i="3"/>
  <c r="L1116" i="3"/>
  <c r="L1121" i="3"/>
  <c r="L1126" i="3"/>
  <c r="L1130" i="3"/>
  <c r="L1135" i="3"/>
  <c r="L1142" i="3"/>
  <c r="L1147" i="3"/>
  <c r="L1152" i="3"/>
  <c r="L1157" i="3"/>
  <c r="L1161" i="3"/>
  <c r="L1182" i="3"/>
  <c r="L1191" i="3"/>
  <c r="L1210" i="3"/>
  <c r="L1215" i="3"/>
  <c r="L1233" i="3"/>
  <c r="L1238" i="3"/>
  <c r="L1257" i="3"/>
  <c r="L1267" i="3"/>
  <c r="L1288" i="3"/>
  <c r="L1292" i="3" s="1"/>
  <c r="L1304" i="3"/>
  <c r="L1310" i="3"/>
  <c r="L1324" i="3"/>
  <c r="L1328" i="3"/>
  <c r="L1345" i="3"/>
  <c r="L1354" i="3"/>
  <c r="L1368" i="3"/>
  <c r="L1373" i="3"/>
  <c r="L1378" i="3"/>
  <c r="L1383" i="3"/>
  <c r="L1387" i="3"/>
  <c r="L1392" i="3"/>
  <c r="L1397" i="3"/>
  <c r="L1402" i="3"/>
  <c r="L1407" i="3"/>
  <c r="L1411" i="3"/>
  <c r="L1416" i="3"/>
  <c r="L1420" i="3"/>
  <c r="L1424" i="3"/>
  <c r="L1429" i="3"/>
  <c r="L1434" i="3" s="1"/>
  <c r="L1433" i="3"/>
  <c r="L1438" i="3"/>
  <c r="L1443" i="3"/>
  <c r="L1448" i="3"/>
  <c r="L1453" i="3"/>
  <c r="L1457" i="3"/>
  <c r="L1462" i="3"/>
  <c r="L1467" i="3"/>
  <c r="L1471" i="3"/>
  <c r="L1481" i="3"/>
  <c r="L1486" i="3"/>
  <c r="L1491" i="3"/>
  <c r="L1496" i="3"/>
  <c r="L1501" i="3"/>
  <c r="L1506" i="3"/>
  <c r="L1510" i="3"/>
  <c r="L1514" i="3"/>
  <c r="L1519" i="3"/>
  <c r="L1523" i="3"/>
  <c r="L1529" i="3"/>
  <c r="L1543" i="3"/>
  <c r="L1548" i="3"/>
  <c r="L1552" i="3"/>
  <c r="L1556" i="3"/>
  <c r="L1561" i="3"/>
  <c r="L1565" i="3"/>
  <c r="L1570" i="3"/>
  <c r="L1579" i="3"/>
  <c r="L1605" i="3"/>
  <c r="L1609" i="3"/>
  <c r="L1614" i="3"/>
  <c r="L1631" i="3"/>
  <c r="L1645" i="3"/>
  <c r="L1652" i="3"/>
  <c r="L1665" i="3"/>
  <c r="L1669" i="3"/>
  <c r="L1674" i="3"/>
  <c r="L1679" i="3"/>
  <c r="L1684" i="3"/>
  <c r="L1689" i="3"/>
  <c r="L1694" i="3"/>
  <c r="L1699" i="3"/>
  <c r="L1700" i="3" s="1"/>
  <c r="L1714" i="3"/>
  <c r="L1719" i="3"/>
  <c r="L1723" i="3"/>
  <c r="L1728" i="3"/>
  <c r="L1733" i="3"/>
  <c r="L1737" i="3"/>
  <c r="L1742" i="3"/>
  <c r="L1747" i="3"/>
  <c r="L1751" i="3"/>
  <c r="L1766" i="3"/>
  <c r="L1772" i="3"/>
  <c r="L1778" i="3"/>
  <c r="L1784" i="3"/>
  <c r="L1804" i="3"/>
  <c r="L1809" i="3"/>
  <c r="L1813" i="3"/>
  <c r="L1866" i="3"/>
  <c r="L1870" i="3"/>
  <c r="L1874" i="3"/>
  <c r="L1878" i="3"/>
  <c r="L1883" i="3"/>
  <c r="L1888" i="3"/>
  <c r="L1892" i="3"/>
  <c r="L1896" i="3"/>
  <c r="L1900" i="3"/>
  <c r="L1904" i="3"/>
  <c r="L1909" i="3"/>
  <c r="L1913" i="3"/>
  <c r="L1918" i="3"/>
  <c r="L1922" i="3"/>
  <c r="L1927" i="3"/>
  <c r="L1931" i="3"/>
  <c r="L1936" i="3"/>
  <c r="L1940" i="3"/>
  <c r="L1945" i="3"/>
  <c r="L1949" i="3"/>
  <c r="L1954" i="3"/>
  <c r="L1958" i="3"/>
  <c r="L1995" i="3"/>
  <c r="L1999" i="3"/>
  <c r="L2003" i="3"/>
  <c r="L2007" i="3"/>
  <c r="L2012" i="3"/>
  <c r="L2016" i="3"/>
  <c r="L2021" i="3"/>
  <c r="L2025" i="3"/>
  <c r="L2030" i="3"/>
  <c r="L2034" i="3"/>
  <c r="L2039" i="3"/>
  <c r="L2043" i="3"/>
  <c r="L2047" i="3"/>
  <c r="L2051" i="3"/>
  <c r="L2056" i="3"/>
  <c r="L2060" i="3"/>
  <c r="L2064" i="3"/>
  <c r="L2070" i="3"/>
  <c r="L2089" i="3"/>
  <c r="L2094" i="3"/>
  <c r="L2111" i="3"/>
  <c r="L2120" i="3"/>
  <c r="L2138" i="3"/>
  <c r="L2142" i="3"/>
  <c r="L2159" i="3"/>
  <c r="L2178" i="3"/>
  <c r="L2182" i="3"/>
  <c r="L2187" i="3"/>
  <c r="L2191" i="3"/>
  <c r="L2196" i="3"/>
  <c r="L2200" i="3"/>
  <c r="L2204" i="3"/>
  <c r="L2209" i="3"/>
  <c r="L2213" i="3"/>
  <c r="L2223" i="3"/>
  <c r="L2227" i="3"/>
  <c r="L2231" i="3"/>
  <c r="L2236" i="3"/>
  <c r="L2240" i="3"/>
  <c r="L2244" i="3"/>
  <c r="L2269" i="3"/>
  <c r="L2276" i="3"/>
  <c r="L2282" i="3"/>
  <c r="L2286" i="3"/>
  <c r="L2290" i="3"/>
  <c r="L2294" i="3"/>
  <c r="L2299" i="3"/>
  <c r="L2303" i="3"/>
  <c r="L2308" i="3"/>
  <c r="L2313" i="3"/>
  <c r="L2317" i="3"/>
  <c r="L2322" i="3"/>
  <c r="L2326" i="3"/>
  <c r="L2330" i="3"/>
  <c r="L2334" i="3"/>
  <c r="L2339" i="3"/>
  <c r="L2344" i="3"/>
  <c r="L2349" i="3"/>
  <c r="L2353" i="3"/>
  <c r="L2358" i="3"/>
  <c r="L2364" i="3"/>
  <c r="L2369" i="3"/>
  <c r="L2374" i="3"/>
  <c r="L2378" i="3"/>
  <c r="L2383" i="3"/>
  <c r="L2387" i="3"/>
  <c r="L2391" i="3"/>
  <c r="L2396" i="3"/>
  <c r="L2401" i="3"/>
  <c r="L2405" i="3"/>
  <c r="L2410" i="3"/>
  <c r="L2414" i="3"/>
  <c r="L2415" i="3" s="1"/>
  <c r="L2419" i="3"/>
  <c r="L2424" i="3"/>
  <c r="L2429" i="3"/>
  <c r="L2434" i="3"/>
  <c r="L2441" i="3"/>
  <c r="L2450" i="3"/>
  <c r="L2457" i="3"/>
  <c r="L2461" i="3"/>
  <c r="L2466" i="3"/>
  <c r="L2469" i="3" s="1"/>
  <c r="L2471" i="3"/>
  <c r="L2475" i="3"/>
  <c r="L2480" i="3"/>
  <c r="L2484" i="3"/>
  <c r="L2488" i="3"/>
  <c r="L2493" i="3"/>
  <c r="L2497" i="3"/>
  <c r="L2512" i="3"/>
  <c r="L2517" i="3"/>
  <c r="L2531" i="3"/>
  <c r="L2536" i="3"/>
  <c r="L2574" i="3"/>
  <c r="L2578" i="3"/>
  <c r="L2583" i="3"/>
  <c r="L2588" i="3"/>
  <c r="L2593" i="3" s="1"/>
  <c r="L2592" i="3"/>
  <c r="L2597" i="3"/>
  <c r="L2602" i="3"/>
  <c r="L2606" i="3"/>
  <c r="L2611" i="3"/>
  <c r="L2615" i="3"/>
  <c r="L2627" i="3"/>
  <c r="L2633" i="3"/>
  <c r="L2637" i="3"/>
  <c r="L2642" i="3"/>
  <c r="L2646" i="3"/>
  <c r="L2651" i="3"/>
  <c r="L2656" i="3"/>
  <c r="L2660" i="3"/>
  <c r="L2662" i="3" s="1"/>
  <c r="L2665" i="3"/>
  <c r="L2670" i="3"/>
  <c r="L2674" i="3"/>
  <c r="L2679" i="3"/>
  <c r="L2684" i="3"/>
  <c r="L2688" i="3"/>
  <c r="L2692" i="3"/>
  <c r="L2696" i="3"/>
  <c r="L2701" i="3"/>
  <c r="L2705" i="3"/>
  <c r="L2709" i="3"/>
  <c r="L2724" i="3"/>
  <c r="L2729" i="3"/>
  <c r="L2733" i="3"/>
  <c r="L2738" i="3"/>
  <c r="L2742" i="3"/>
  <c r="L2748" i="3" s="1"/>
  <c r="L2746" i="3"/>
  <c r="L2751" i="3"/>
  <c r="L2755" i="3"/>
  <c r="L2760" i="3"/>
  <c r="L2764" i="3"/>
  <c r="L2768" i="3"/>
  <c r="L2773" i="3"/>
  <c r="L2777" i="3"/>
  <c r="L2781" i="3"/>
  <c r="L2786" i="3"/>
  <c r="L2791" i="3"/>
  <c r="L2808" i="3"/>
  <c r="L2815" i="3"/>
  <c r="L2822" i="3"/>
  <c r="L2826" i="3"/>
  <c r="L2830" i="3"/>
  <c r="L2854" i="3"/>
  <c r="L2933" i="3"/>
  <c r="L2935" i="3" s="1"/>
  <c r="L2938" i="3"/>
  <c r="L2943" i="3"/>
  <c r="L2948" i="3"/>
  <c r="L2960" i="3"/>
  <c r="L2961" i="3" s="1"/>
  <c r="L2966" i="3"/>
  <c r="L2973" i="3"/>
  <c r="L3104" i="3"/>
  <c r="L3105" i="3"/>
  <c r="L3116" i="3"/>
  <c r="L3172" i="3"/>
  <c r="L3178" i="3"/>
  <c r="L3184" i="3"/>
  <c r="L3185" i="3" s="1"/>
  <c r="L3196" i="3"/>
  <c r="L3233" i="3"/>
  <c r="L3237" i="3"/>
  <c r="L3242" i="3"/>
  <c r="L3256" i="3"/>
  <c r="L3260" i="3" s="1"/>
  <c r="L3265" i="3"/>
  <c r="L3271" i="3"/>
  <c r="L3328" i="3"/>
  <c r="L3330" i="3" s="1"/>
  <c r="L3333" i="3"/>
  <c r="L3338" i="3"/>
  <c r="L3371" i="3"/>
  <c r="L3376" i="3"/>
  <c r="L3380" i="3"/>
  <c r="L3385" i="3"/>
  <c r="L3446" i="3"/>
  <c r="L3451" i="3"/>
  <c r="L3456" i="3"/>
  <c r="L3457" i="3" s="1"/>
  <c r="L3462" i="3"/>
  <c r="L3466" i="3"/>
  <c r="L3471" i="3"/>
  <c r="L3482" i="3"/>
  <c r="L3483" i="3" s="1"/>
  <c r="L3488" i="3"/>
  <c r="L3493" i="3"/>
  <c r="L3498" i="3"/>
  <c r="L3504" i="3" s="1"/>
  <c r="L3502" i="3"/>
  <c r="L3507" i="3"/>
  <c r="L3513" i="3"/>
  <c r="L3520" i="3"/>
  <c r="L3525" i="3" s="1"/>
  <c r="L3524" i="3"/>
  <c r="L3529" i="3"/>
  <c r="L3534" i="3"/>
  <c r="L3538" i="3"/>
  <c r="L3543" i="3"/>
  <c r="L3565" i="3"/>
  <c r="L3566" i="3" s="1"/>
  <c r="L3578" i="3"/>
  <c r="L3607" i="3"/>
  <c r="L3611" i="3" s="1"/>
  <c r="L3618" i="3"/>
  <c r="L3622" i="3"/>
  <c r="L3627" i="3"/>
  <c r="L3631" i="3"/>
  <c r="L3632" i="3" s="1"/>
  <c r="L3637" i="3"/>
  <c r="L3646" i="3"/>
  <c r="L3654" i="3"/>
  <c r="L3658" i="3"/>
  <c r="L3660" i="3" s="1"/>
  <c r="L3663" i="3"/>
  <c r="L3668" i="3"/>
  <c r="L3673" i="3"/>
  <c r="L3690" i="3"/>
  <c r="L3695" i="3"/>
  <c r="L3700" i="3"/>
  <c r="L3701" i="3" s="1"/>
  <c r="L3706" i="3"/>
  <c r="L3709" i="3" s="1"/>
  <c r="L3770" i="3"/>
  <c r="L3788" i="3"/>
  <c r="L3793" i="3"/>
  <c r="L3823" i="3"/>
  <c r="L3876" i="3"/>
  <c r="L3878" i="3" s="1"/>
  <c r="O4719" i="3"/>
  <c r="O4723" i="3"/>
  <c r="O4727" i="3"/>
  <c r="O4731" i="3"/>
  <c r="O4741" i="3"/>
  <c r="O4745" i="3"/>
  <c r="O4749" i="3"/>
  <c r="O2100" i="3"/>
  <c r="O2267" i="3"/>
  <c r="O2272" i="3"/>
  <c r="O2278" i="3"/>
  <c r="O2285" i="3"/>
  <c r="O2290" i="3"/>
  <c r="O2296" i="3"/>
  <c r="O2301" i="3"/>
  <c r="O2306" i="3"/>
  <c r="O2310" i="3"/>
  <c r="O2315" i="3"/>
  <c r="O2325" i="3"/>
  <c r="O2337" i="3"/>
  <c r="O2341" i="3"/>
  <c r="O2351" i="3"/>
  <c r="O2376" i="3"/>
  <c r="O2422" i="3"/>
  <c r="O2438" i="3"/>
  <c r="O2452" i="3"/>
  <c r="O2459" i="3"/>
  <c r="O2463" i="3"/>
  <c r="O2468" i="3"/>
  <c r="O2473" i="3"/>
  <c r="O2477" i="3"/>
  <c r="O2482" i="3"/>
  <c r="O2486" i="3"/>
  <c r="O2491" i="3"/>
  <c r="O2495" i="3"/>
  <c r="O2514" i="3"/>
  <c r="O2522" i="3"/>
  <c r="O2526" i="3"/>
  <c r="O2534" i="3"/>
  <c r="O2560" i="3"/>
  <c r="O2565" i="3"/>
  <c r="O2572" i="3"/>
  <c r="O2576" i="3"/>
  <c r="O2581" i="3"/>
  <c r="O2613" i="3"/>
  <c r="O2630" i="3"/>
  <c r="O2639" i="3"/>
  <c r="O2644" i="3"/>
  <c r="O2649" i="3"/>
  <c r="O2653" i="3"/>
  <c r="O2658" i="3"/>
  <c r="O2663" i="3"/>
  <c r="O2667" i="3"/>
  <c r="O2672" i="3"/>
  <c r="O2677" i="3"/>
  <c r="O2681" i="3"/>
  <c r="O2686" i="3"/>
  <c r="O2690" i="3"/>
  <c r="O2703" i="3"/>
  <c r="O2784" i="3"/>
  <c r="O2789" i="3"/>
  <c r="O2812" i="3"/>
  <c r="O2819" i="3"/>
  <c r="O2849" i="3"/>
  <c r="O2942" i="3"/>
  <c r="O2947" i="3"/>
  <c r="O2952" i="3"/>
  <c r="O2959" i="3"/>
  <c r="O2964" i="3"/>
  <c r="O2971" i="3"/>
  <c r="O3104" i="3"/>
  <c r="O3105" i="3"/>
  <c r="O3116" i="3"/>
  <c r="O3172" i="3"/>
  <c r="O3178" i="3"/>
  <c r="O3184" i="3"/>
  <c r="O3185" i="3" s="1"/>
  <c r="O3196" i="3"/>
  <c r="O3235" i="3"/>
  <c r="O3240" i="3"/>
  <c r="O3251" i="3"/>
  <c r="O3268" i="3"/>
  <c r="O3274" i="3"/>
  <c r="O3276" i="3" s="1"/>
  <c r="O3335" i="3"/>
  <c r="O3340" i="3"/>
  <c r="O3370" i="3"/>
  <c r="O3374" i="3"/>
  <c r="O3384" i="3"/>
  <c r="O3388" i="3"/>
  <c r="O3448" i="3"/>
  <c r="O3453" i="3"/>
  <c r="O3485" i="3"/>
  <c r="O3486" i="3" s="1"/>
  <c r="O3505" i="3"/>
  <c r="O3509" i="3"/>
  <c r="O3517" i="3"/>
  <c r="O3518" i="3" s="1"/>
  <c r="O3522" i="3"/>
  <c r="O3531" i="3"/>
  <c r="O3536" i="3"/>
  <c r="O3541" i="3"/>
  <c r="O3552" i="3"/>
  <c r="O3557" i="3"/>
  <c r="O3563" i="3"/>
  <c r="O3569" i="3"/>
  <c r="O3576" i="3"/>
  <c r="O3581" i="3"/>
  <c r="O3586" i="3"/>
  <c r="O3601" i="3"/>
  <c r="O3610" i="3"/>
  <c r="O3618" i="3"/>
  <c r="O3622" i="3"/>
  <c r="O3627" i="3"/>
  <c r="O3631" i="3"/>
  <c r="O3637" i="3"/>
  <c r="O3646" i="3"/>
  <c r="O3654" i="3"/>
  <c r="O3658" i="3"/>
  <c r="O3663" i="3"/>
  <c r="O4890" i="3"/>
  <c r="L3900" i="3"/>
  <c r="L3903" i="3" s="1"/>
  <c r="L3912" i="3"/>
  <c r="L3923" i="3"/>
  <c r="L3943" i="3"/>
  <c r="L3948" i="3"/>
  <c r="L3998" i="3"/>
  <c r="L4002" i="3"/>
  <c r="L4022" i="3"/>
  <c r="L4030" i="3"/>
  <c r="L4038" i="3"/>
  <c r="L4050" i="3"/>
  <c r="L4054" i="3"/>
  <c r="L4062" i="3"/>
  <c r="L4070" i="3"/>
  <c r="L4074" i="3"/>
  <c r="L4078" i="3"/>
  <c r="L4085" i="3"/>
  <c r="L4093" i="3"/>
  <c r="L4099" i="3"/>
  <c r="L4103" i="3"/>
  <c r="L4107" i="3"/>
  <c r="L4112" i="3"/>
  <c r="L4116" i="3"/>
  <c r="L4120" i="3"/>
  <c r="L4125" i="3"/>
  <c r="L4129" i="3"/>
  <c r="L4133" i="3"/>
  <c r="L4138" i="3"/>
  <c r="L4177" i="3"/>
  <c r="L4181" i="3"/>
  <c r="L4186" i="3"/>
  <c r="L4190" i="3"/>
  <c r="L4195" i="3"/>
  <c r="L4200" i="3"/>
  <c r="L4204" i="3"/>
  <c r="L4209" i="3"/>
  <c r="L4213" i="3"/>
  <c r="L4215" i="3" s="1"/>
  <c r="L4218" i="3"/>
  <c r="L4222" i="3"/>
  <c r="L4227" i="3"/>
  <c r="L4231" i="3"/>
  <c r="L4233" i="3" s="1"/>
  <c r="L4236" i="3"/>
  <c r="L4240" i="3"/>
  <c r="L4245" i="3"/>
  <c r="L4249" i="3"/>
  <c r="L4250" i="3" s="1"/>
  <c r="L4254" i="3"/>
  <c r="L4259" i="3"/>
  <c r="L4263" i="3"/>
  <c r="L4268" i="3"/>
  <c r="L4272" i="3"/>
  <c r="L4277" i="3"/>
  <c r="L4281" i="3"/>
  <c r="L4286" i="3"/>
  <c r="L4290" i="3"/>
  <c r="L4295" i="3"/>
  <c r="L4299" i="3"/>
  <c r="L4303" i="3"/>
  <c r="L4307" i="3"/>
  <c r="L4312" i="3"/>
  <c r="L4316" i="3"/>
  <c r="L4320" i="3"/>
  <c r="L4324" i="3"/>
  <c r="L4328" i="3"/>
  <c r="L4333" i="3"/>
  <c r="L4341" i="3"/>
  <c r="L4345" i="3"/>
  <c r="L4349" i="3"/>
  <c r="L4353" i="3"/>
  <c r="L4358" i="3"/>
  <c r="L4362" i="3"/>
  <c r="L4366" i="3"/>
  <c r="L4374" i="3"/>
  <c r="L4379" i="3"/>
  <c r="L4383" i="3"/>
  <c r="L4388" i="3"/>
  <c r="L4392" i="3"/>
  <c r="L4397" i="3"/>
  <c r="L4401" i="3"/>
  <c r="L4406" i="3"/>
  <c r="L4410" i="3"/>
  <c r="L4415" i="3"/>
  <c r="L4419" i="3"/>
  <c r="L4424" i="3"/>
  <c r="L4428" i="3"/>
  <c r="L4433" i="3"/>
  <c r="L4437" i="3"/>
  <c r="L4441" i="3"/>
  <c r="L4446" i="3"/>
  <c r="L4450" i="3"/>
  <c r="L4454" i="3"/>
  <c r="L4458" i="3"/>
  <c r="L4469" i="3"/>
  <c r="L4489" i="3"/>
  <c r="L4493" i="3"/>
  <c r="L4497" i="3"/>
  <c r="L4506" i="3"/>
  <c r="L4510" i="3"/>
  <c r="L4514" i="3"/>
  <c r="L4522" i="3"/>
  <c r="L4527" i="3"/>
  <c r="L4531" i="3"/>
  <c r="L4540" i="3"/>
  <c r="L4544" i="3"/>
  <c r="L4549" i="3"/>
  <c r="L4558" i="3"/>
  <c r="L4565" i="3" s="1"/>
  <c r="L4562" i="3"/>
  <c r="L4567" i="3"/>
  <c r="L4576" i="3"/>
  <c r="L4580" i="3"/>
  <c r="L4585" i="3"/>
  <c r="L4594" i="3"/>
  <c r="L4598" i="3"/>
  <c r="L4603" i="3"/>
  <c r="L4607" i="3" s="1"/>
  <c r="L4612" i="3"/>
  <c r="L4617" i="3"/>
  <c r="L4621" i="3"/>
  <c r="L4629" i="3"/>
  <c r="L4634" i="3"/>
  <c r="L4638" i="3"/>
  <c r="L4671" i="3"/>
  <c r="L4675" i="3"/>
  <c r="L4682" i="3" s="1"/>
  <c r="L4679" i="3"/>
  <c r="L4684" i="3"/>
  <c r="L4686" i="3" s="1"/>
  <c r="L4721" i="3"/>
  <c r="L4725" i="3"/>
  <c r="L4729" i="3"/>
  <c r="L4733" i="3"/>
  <c r="L4737" i="3"/>
  <c r="L4742" i="3"/>
  <c r="L4746" i="3"/>
  <c r="L4750" i="3"/>
  <c r="L4754" i="3"/>
  <c r="L4758" i="3"/>
  <c r="L4763" i="3"/>
  <c r="L4767" i="3"/>
  <c r="L4796" i="3"/>
  <c r="L4801" i="3"/>
  <c r="L4805" i="3"/>
  <c r="L4816" i="3"/>
  <c r="L4820" i="3"/>
  <c r="L4826" i="3"/>
  <c r="L4831" i="3"/>
  <c r="L4835" i="3"/>
  <c r="L4839" i="3"/>
  <c r="L4843" i="3"/>
  <c r="L4847" i="3" s="1"/>
  <c r="L4848" i="3"/>
  <c r="L4852" i="3"/>
  <c r="L4857" i="3"/>
  <c r="L4861" i="3"/>
  <c r="L4865" i="3"/>
  <c r="L4870" i="3"/>
  <c r="L4874" i="3"/>
  <c r="L4878" i="3"/>
  <c r="L4883" i="3"/>
  <c r="L4893" i="3"/>
  <c r="L4948" i="3"/>
  <c r="L5012" i="3"/>
  <c r="L5028" i="3"/>
  <c r="L5035" i="3" s="1"/>
  <c r="L5045" i="3"/>
  <c r="L5049" i="3"/>
  <c r="L5058" i="3"/>
  <c r="L5063" i="3"/>
  <c r="L5068" i="3"/>
  <c r="L5078" i="3"/>
  <c r="L5083" i="3"/>
  <c r="L5088" i="3"/>
  <c r="L5092" i="3" s="1"/>
  <c r="L5100" i="3"/>
  <c r="L5104" i="3"/>
  <c r="L5109" i="3"/>
  <c r="L5113" i="3"/>
  <c r="L5118" i="3"/>
  <c r="L5123" i="3" s="1"/>
  <c r="L5122" i="3"/>
  <c r="L5128" i="3"/>
  <c r="L5133" i="3"/>
  <c r="L5138" i="3"/>
  <c r="L5140" i="3" s="1"/>
  <c r="L5143" i="3"/>
  <c r="L5160" i="3"/>
  <c r="L5164" i="3"/>
  <c r="L5168" i="3"/>
  <c r="L5173" i="3"/>
  <c r="L5177" i="3"/>
  <c r="L5181" i="3"/>
  <c r="L5186" i="3"/>
  <c r="L5190" i="3"/>
  <c r="L5200" i="3"/>
  <c r="L5205" i="3"/>
  <c r="L5209" i="3"/>
  <c r="L5214" i="3"/>
  <c r="L5218" i="3"/>
  <c r="L5228" i="3"/>
  <c r="L5232" i="3"/>
  <c r="L5237" i="3"/>
  <c r="L5241" i="3"/>
  <c r="L5245" i="3"/>
  <c r="L5255" i="3"/>
  <c r="L5263" i="3"/>
  <c r="L5267" i="3"/>
  <c r="L5272" i="3"/>
  <c r="L5276" i="3"/>
  <c r="L5278" i="3" s="1"/>
  <c r="L5281" i="3"/>
  <c r="L5285" i="3"/>
  <c r="L5289" i="3"/>
  <c r="L5293" i="3"/>
  <c r="L5298" i="3"/>
  <c r="L5302" i="3"/>
  <c r="L5306" i="3"/>
  <c r="L5311" i="3"/>
  <c r="L5323" i="3" s="1"/>
  <c r="L5315" i="3"/>
  <c r="L5319" i="3"/>
  <c r="L5324" i="3"/>
  <c r="L5328" i="3"/>
  <c r="L5332" i="3"/>
  <c r="L5336" i="3"/>
  <c r="L5341" i="3"/>
  <c r="L5346" i="3"/>
  <c r="L5351" i="3"/>
  <c r="L5356" i="3"/>
  <c r="L5361" i="3"/>
  <c r="L5366" i="3"/>
  <c r="L5367" i="3" s="1"/>
  <c r="L5376" i="3"/>
  <c r="L5380" i="3"/>
  <c r="L5385" i="3"/>
  <c r="L5389" i="3"/>
  <c r="L5399" i="3"/>
  <c r="L5404" i="3"/>
  <c r="L5409" i="3"/>
  <c r="L5414" i="3"/>
  <c r="L5419" i="3"/>
  <c r="L5424" i="3"/>
  <c r="L5429" i="3"/>
  <c r="L5433" i="3"/>
  <c r="L5438" i="3"/>
  <c r="L5442" i="3"/>
  <c r="L5446" i="3"/>
  <c r="L5450" i="3"/>
  <c r="L5455" i="3"/>
  <c r="L5459" i="3"/>
  <c r="L5463" i="3"/>
  <c r="L5467" i="3"/>
  <c r="L5490" i="3"/>
  <c r="L5495" i="3"/>
  <c r="L5500" i="3"/>
  <c r="L5505" i="3"/>
  <c r="L5506" i="3" s="1"/>
  <c r="L5512" i="3"/>
  <c r="L5523" i="3"/>
  <c r="L5528" i="3"/>
  <c r="L5534" i="3"/>
  <c r="L5543" i="3"/>
  <c r="L5544" i="3" s="1"/>
  <c r="L5548" i="3"/>
  <c r="L5553" i="3"/>
  <c r="L5558" i="3"/>
  <c r="L5562" i="3"/>
  <c r="L5567" i="3"/>
  <c r="L5571" i="3"/>
  <c r="L5576" i="3"/>
  <c r="L5580" i="3"/>
  <c r="L5585" i="3"/>
  <c r="L5590" i="3"/>
  <c r="L5594" i="3"/>
  <c r="L5595" i="3" s="1"/>
  <c r="L5601" i="3"/>
  <c r="L5606" i="3"/>
  <c r="L5610" i="3"/>
  <c r="L5614" i="3"/>
  <c r="L5619" i="3"/>
  <c r="L5623" i="3"/>
  <c r="L5627" i="3"/>
  <c r="L5632" i="3"/>
  <c r="L5636" i="3"/>
  <c r="L5640" i="3"/>
  <c r="L5644" i="3"/>
  <c r="L5648" i="3"/>
  <c r="L5652" i="3"/>
  <c r="L5657" i="3"/>
  <c r="L5661" i="3"/>
  <c r="L5665" i="3"/>
  <c r="L5669" i="3"/>
  <c r="L5673" i="3"/>
  <c r="L5678" i="3"/>
  <c r="L5682" i="3"/>
  <c r="L5687" i="3"/>
  <c r="L5692" i="3"/>
  <c r="L5696" i="3"/>
  <c r="L5701" i="3"/>
  <c r="L5705" i="3"/>
  <c r="L5710" i="3"/>
  <c r="L5715" i="3"/>
  <c r="L5720" i="3"/>
  <c r="L5724" i="3"/>
  <c r="L5743" i="3"/>
  <c r="L5757" i="3"/>
  <c r="L5761" i="3"/>
  <c r="L5765" i="3"/>
  <c r="L5770" i="3"/>
  <c r="L5774" i="3"/>
  <c r="L5778" i="3"/>
  <c r="L5782" i="3"/>
  <c r="L5792" i="3"/>
  <c r="L5796" i="3"/>
  <c r="L5808" i="3"/>
  <c r="L5817" i="3"/>
  <c r="L5822" i="3"/>
  <c r="L5827" i="3"/>
  <c r="L5831" i="3"/>
  <c r="L5835" i="3"/>
  <c r="L5840" i="3"/>
  <c r="L5845" i="3"/>
  <c r="L5850" i="3"/>
  <c r="L5854" i="3"/>
  <c r="L5858" i="3"/>
  <c r="L5863" i="3"/>
  <c r="L5867" i="3"/>
  <c r="L5871" i="3"/>
  <c r="L5876" i="3"/>
  <c r="L5880" i="3"/>
  <c r="L5884" i="3"/>
  <c r="L5889" i="3"/>
  <c r="L5897" i="3"/>
  <c r="L5901" i="3"/>
  <c r="L5906" i="3"/>
  <c r="L5910" i="3"/>
  <c r="L5915" i="3"/>
  <c r="L5919" i="3"/>
  <c r="L5924" i="3"/>
  <c r="L5928" i="3"/>
  <c r="L5933" i="3"/>
  <c r="L5937" i="3"/>
  <c r="L5961" i="3"/>
  <c r="L5966" i="3"/>
  <c r="L5970" i="3"/>
  <c r="L5974" i="3"/>
  <c r="L5979" i="3"/>
  <c r="O4753" i="3"/>
  <c r="O4763" i="3"/>
  <c r="O4767" i="3"/>
  <c r="O4795" i="3"/>
  <c r="O4799" i="3"/>
  <c r="O4804" i="3"/>
  <c r="O4809" i="3"/>
  <c r="O4815" i="3"/>
  <c r="O4819" i="3"/>
  <c r="O4824" i="3"/>
  <c r="O4828" i="3"/>
  <c r="O4833" i="3"/>
  <c r="O4837" i="3"/>
  <c r="O4841" i="3"/>
  <c r="O4849" i="3"/>
  <c r="O4853" i="3"/>
  <c r="O4858" i="3"/>
  <c r="O4862" i="3"/>
  <c r="O4870" i="3"/>
  <c r="O4874" i="3"/>
  <c r="O4878" i="3"/>
  <c r="O4883" i="3"/>
  <c r="O4893" i="3"/>
  <c r="O4948" i="3"/>
  <c r="O5007" i="3"/>
  <c r="O5018" i="3"/>
  <c r="O5027" i="3"/>
  <c r="O5036" i="3"/>
  <c r="O5037" i="3" s="1"/>
  <c r="O3668" i="3"/>
  <c r="O3673" i="3"/>
  <c r="O3690" i="3"/>
  <c r="O3700" i="3"/>
  <c r="O3706" i="3"/>
  <c r="O3768" i="3"/>
  <c r="O3772" i="3"/>
  <c r="O3778" i="3"/>
  <c r="O3784" i="3"/>
  <c r="O3789" i="3"/>
  <c r="O3818" i="3"/>
  <c r="O3900" i="3"/>
  <c r="O3912" i="3"/>
  <c r="O3917" i="3"/>
  <c r="O3928" i="3"/>
  <c r="O3933" i="3"/>
  <c r="O3938" i="3"/>
  <c r="O3943" i="3"/>
  <c r="O3948" i="3"/>
  <c r="O3994" i="3"/>
  <c r="O4001" i="3"/>
  <c r="O4006" i="3"/>
  <c r="O4011" i="3"/>
  <c r="O4019" i="3"/>
  <c r="O4026" i="3"/>
  <c r="O4031" i="3"/>
  <c r="O4036" i="3"/>
  <c r="O4044" i="3"/>
  <c r="O4057" i="3"/>
  <c r="O4061" i="3"/>
  <c r="O4073" i="3"/>
  <c r="O4077" i="3"/>
  <c r="O4082" i="3"/>
  <c r="O4092" i="3"/>
  <c r="O4098" i="3"/>
  <c r="O4106" i="3"/>
  <c r="O4111" i="3"/>
  <c r="O4115" i="3"/>
  <c r="O4119" i="3"/>
  <c r="O4124" i="3"/>
  <c r="O4128" i="3"/>
  <c r="O4132" i="3"/>
  <c r="O4137" i="3"/>
  <c r="O4141" i="3"/>
  <c r="O4179" i="3"/>
  <c r="O4188" i="3"/>
  <c r="O4193" i="3"/>
  <c r="O4197" i="3"/>
  <c r="O4202" i="3"/>
  <c r="O4206" i="3"/>
  <c r="O4211" i="3"/>
  <c r="O4216" i="3"/>
  <c r="O4220" i="3"/>
  <c r="O4225" i="3"/>
  <c r="O4233" i="3" s="1"/>
  <c r="O4229" i="3"/>
  <c r="O4234" i="3"/>
  <c r="O4238" i="3"/>
  <c r="O4243" i="3"/>
  <c r="O4252" i="3"/>
  <c r="O4256" i="3"/>
  <c r="O4265" i="3"/>
  <c r="O4270" i="3"/>
  <c r="O4293" i="3"/>
  <c r="O4301" i="3"/>
  <c r="O4313" i="3"/>
  <c r="O4317" i="3"/>
  <c r="O4321" i="3"/>
  <c r="O4325" i="3"/>
  <c r="O4333" i="3"/>
  <c r="O4345" i="3"/>
  <c r="O4349" i="3"/>
  <c r="O4355" i="3"/>
  <c r="O4359" i="3"/>
  <c r="O4367" i="3"/>
  <c r="O4371" i="3"/>
  <c r="O4385" i="3"/>
  <c r="O4390" i="3"/>
  <c r="O4417" i="3"/>
  <c r="O4435" i="3"/>
  <c r="O4443" i="3"/>
  <c r="O4448" i="3"/>
  <c r="O4452" i="3"/>
  <c r="O4456" i="3"/>
  <c r="O4495" i="3"/>
  <c r="O4975" i="3"/>
  <c r="O5013" i="3"/>
  <c r="O5021" i="3"/>
  <c r="O5030" i="3"/>
  <c r="O5035" i="3" s="1"/>
  <c r="L5983" i="3"/>
  <c r="L5988" i="3"/>
  <c r="L5992" i="3"/>
  <c r="L5996" i="3"/>
  <c r="L6000" i="3"/>
  <c r="L6004" i="3"/>
  <c r="L6009" i="3"/>
  <c r="L6013" i="3"/>
  <c r="L6017" i="3"/>
  <c r="L6021" i="3"/>
  <c r="L6025" i="3"/>
  <c r="L6029" i="3"/>
  <c r="L6035" i="3"/>
  <c r="L6039" i="3"/>
  <c r="L6050" i="3"/>
  <c r="L6054" i="3"/>
  <c r="L6060" i="3"/>
  <c r="L6065" i="3"/>
  <c r="L6074" i="3"/>
  <c r="L6078" i="3"/>
  <c r="L6083" i="3"/>
  <c r="L6087" i="3"/>
  <c r="L6092" i="3"/>
  <c r="L6096" i="3"/>
  <c r="L6100" i="3"/>
  <c r="L6104" i="3"/>
  <c r="L6112" i="3"/>
  <c r="L6117" i="3"/>
  <c r="L6123" i="3"/>
  <c r="L6128" i="3"/>
  <c r="L6131" i="3" s="1"/>
  <c r="L6133" i="3"/>
  <c r="L6138" i="3"/>
  <c r="L6146" i="3"/>
  <c r="L6151" i="3"/>
  <c r="L6156" i="3"/>
  <c r="L6161" i="3"/>
  <c r="L6165" i="3"/>
  <c r="L6170" i="3"/>
  <c r="L6175" i="3"/>
  <c r="L6179" i="3"/>
  <c r="L6183" i="3"/>
  <c r="L6188" i="3"/>
  <c r="L6193" i="3"/>
  <c r="L6198" i="3"/>
  <c r="L6202" i="3"/>
  <c r="L6207" i="3"/>
  <c r="L6212" i="3"/>
  <c r="L6216" i="3"/>
  <c r="L6220" i="3"/>
  <c r="L6225" i="3"/>
  <c r="L6256" i="3"/>
  <c r="L6260" i="3"/>
  <c r="L6265" i="3"/>
  <c r="L6269" i="3"/>
  <c r="L6273" i="3"/>
  <c r="L6278" i="3"/>
  <c r="L6289" i="3"/>
  <c r="L6293" i="3"/>
  <c r="L6298" i="3"/>
  <c r="L6302" i="3"/>
  <c r="L6307" i="3"/>
  <c r="L6311" i="3"/>
  <c r="L6316" i="3"/>
  <c r="L6321" i="3"/>
  <c r="L6325" i="3"/>
  <c r="L6330" i="3"/>
  <c r="L6334" i="3"/>
  <c r="L6338" i="3"/>
  <c r="L6342" i="3"/>
  <c r="L6346" i="3"/>
  <c r="L6350" i="3"/>
  <c r="L6354" i="3"/>
  <c r="L6359" i="3"/>
  <c r="L6363" i="3"/>
  <c r="L6367" i="3"/>
  <c r="L6371" i="3"/>
  <c r="L6375" i="3"/>
  <c r="L6380" i="3"/>
  <c r="L6384" i="3"/>
  <c r="L6390" i="3"/>
  <c r="L6394" i="3"/>
  <c r="L6402" i="3"/>
  <c r="L6407" i="3"/>
  <c r="L6411" i="3"/>
  <c r="L6418" i="3"/>
  <c r="L6422" i="3"/>
  <c r="L6426" i="3"/>
  <c r="L6431" i="3"/>
  <c r="L6435" i="3"/>
  <c r="L6439" i="3"/>
  <c r="L6444" i="3"/>
  <c r="L6448" i="3"/>
  <c r="L6453" i="3"/>
  <c r="L6458" i="3"/>
  <c r="L6462" i="3"/>
  <c r="L6467" i="3"/>
  <c r="L6472" i="3"/>
  <c r="L6476" i="3"/>
  <c r="L6480" i="3"/>
  <c r="L6485" i="3"/>
  <c r="L6489" i="3"/>
  <c r="L6493" i="3"/>
  <c r="L6498" i="3"/>
  <c r="L6502" i="3"/>
  <c r="L6507" i="3"/>
  <c r="L6511" i="3"/>
  <c r="L6515" i="3"/>
  <c r="L6520" i="3"/>
  <c r="L6524" i="3"/>
  <c r="L6528" i="3"/>
  <c r="L6533" i="3"/>
  <c r="L6537" i="3"/>
  <c r="L6548" i="3"/>
  <c r="L6551" i="3" s="1"/>
  <c r="L6558" i="3"/>
  <c r="L6561" i="3" s="1"/>
  <c r="L6570" i="3"/>
  <c r="L6576" i="3"/>
  <c r="L6582" i="3"/>
  <c r="L6587" i="3"/>
  <c r="L6588" i="3" s="1"/>
  <c r="L6593" i="3"/>
  <c r="L6598" i="3"/>
  <c r="L6604" i="3"/>
  <c r="L6611" i="3" s="1"/>
  <c r="L6608" i="3"/>
  <c r="L6613" i="3"/>
  <c r="L6614" i="3" s="1"/>
  <c r="L6619" i="3"/>
  <c r="L6623" i="3"/>
  <c r="L6629" i="3"/>
  <c r="L6633" i="3"/>
  <c r="L6642" i="3"/>
  <c r="L6643" i="3" s="1"/>
  <c r="L6647" i="3"/>
  <c r="L6651" i="3"/>
  <c r="L6656" i="3"/>
  <c r="L6664" i="3"/>
  <c r="L6675" i="3"/>
  <c r="L6679" i="3"/>
  <c r="L6688" i="3"/>
  <c r="L6693" i="3"/>
  <c r="L6697" i="3"/>
  <c r="L6701" i="3"/>
  <c r="L6706" i="3"/>
  <c r="L6715" i="3"/>
  <c r="L6719" i="3"/>
  <c r="L6724" i="3"/>
  <c r="L6728" i="3"/>
  <c r="L6733" i="3"/>
  <c r="L6738" i="3"/>
  <c r="L6753" i="3"/>
  <c r="L6758" i="3"/>
  <c r="O12" i="3"/>
  <c r="O21" i="3"/>
  <c r="O25" i="3"/>
  <c r="O30" i="3"/>
  <c r="O39" i="3"/>
  <c r="O43" i="3"/>
  <c r="O58" i="3"/>
  <c r="O62" i="3"/>
  <c r="O86" i="3"/>
  <c r="O90" i="3"/>
  <c r="O104" i="3"/>
  <c r="O116" i="3"/>
  <c r="O120" i="3"/>
  <c r="O134" i="3"/>
  <c r="O138" i="3"/>
  <c r="O143" i="3"/>
  <c r="O147" i="3"/>
  <c r="O183" i="3"/>
  <c r="O191" i="3"/>
  <c r="O213" i="3"/>
  <c r="O217" i="3"/>
  <c r="O223" i="3"/>
  <c r="O232" i="3"/>
  <c r="O238" i="3"/>
  <c r="O242" i="3"/>
  <c r="O298" i="3"/>
  <c r="O306" i="3"/>
  <c r="O311" i="3"/>
  <c r="O322" i="3"/>
  <c r="O352" i="3"/>
  <c r="O356" i="3"/>
  <c r="O364" i="3"/>
  <c r="O368" i="3"/>
  <c r="O373" i="3"/>
  <c r="O378" i="3"/>
  <c r="O386" i="3"/>
  <c r="O395" i="3"/>
  <c r="O399" i="3"/>
  <c r="O407" i="3"/>
  <c r="O411" i="3"/>
  <c r="O420" i="3"/>
  <c r="O439" i="3"/>
  <c r="O448" i="3"/>
  <c r="O457" i="3"/>
  <c r="O461" i="3"/>
  <c r="O466" i="3"/>
  <c r="O489" i="3"/>
  <c r="O504" i="3"/>
  <c r="O508" i="3"/>
  <c r="O513" i="3"/>
  <c r="O522" i="3"/>
  <c r="O532" i="3"/>
  <c r="O537" i="3"/>
  <c r="O542" i="3"/>
  <c r="O551" i="3"/>
  <c r="O556" i="3"/>
  <c r="O560" i="3"/>
  <c r="O570" i="3"/>
  <c r="O575" i="3"/>
  <c r="O584" i="3"/>
  <c r="O589" i="3"/>
  <c r="O599" i="3"/>
  <c r="O603" i="3"/>
  <c r="O608" i="3"/>
  <c r="O621" i="3"/>
  <c r="O627" i="3"/>
  <c r="O637" i="3"/>
  <c r="O642" i="3"/>
  <c r="O646" i="3"/>
  <c r="O651" i="3"/>
  <c r="O661" i="3"/>
  <c r="O665" i="3"/>
  <c r="O675" i="3"/>
  <c r="O685" i="3"/>
  <c r="O691" i="3"/>
  <c r="O695" i="3"/>
  <c r="O705" i="3"/>
  <c r="O710" i="3"/>
  <c r="O715" i="3"/>
  <c r="O720" i="3"/>
  <c r="O730" i="3"/>
  <c r="O741" i="3"/>
  <c r="O746" i="3"/>
  <c r="O766" i="3"/>
  <c r="O778" i="3"/>
  <c r="O783" i="3"/>
  <c r="O856" i="3"/>
  <c r="O860" i="3"/>
  <c r="O865" i="3"/>
  <c r="O885" i="3"/>
  <c r="O889" i="3"/>
  <c r="O894" i="3"/>
  <c r="O899" i="3"/>
  <c r="O903" i="3"/>
  <c r="O912" i="3"/>
  <c r="O921" i="3"/>
  <c r="O925" i="3"/>
  <c r="O930" i="3"/>
  <c r="O935" i="3"/>
  <c r="O939" i="3"/>
  <c r="O944" i="3"/>
  <c r="O948" i="3"/>
  <c r="O952" i="3"/>
  <c r="O965" i="3"/>
  <c r="O974" i="3"/>
  <c r="O978" i="3"/>
  <c r="O982" i="3"/>
  <c r="O987" i="3"/>
  <c r="O996" i="3"/>
  <c r="O1001" i="3"/>
  <c r="O1005" i="3"/>
  <c r="O1010" i="3"/>
  <c r="O1014" i="3"/>
  <c r="O1018" i="3"/>
  <c r="O1037" i="3"/>
  <c r="O1041" i="3"/>
  <c r="O1046" i="3"/>
  <c r="O1051" i="3"/>
  <c r="O1056" i="3"/>
  <c r="O1060" i="3"/>
  <c r="O1064" i="3"/>
  <c r="O1069" i="3"/>
  <c r="O1073" i="3"/>
  <c r="O1083" i="3"/>
  <c r="O1087" i="3"/>
  <c r="O1096" i="3"/>
  <c r="O1100" i="3"/>
  <c r="O1110" i="3"/>
  <c r="O1115" i="3"/>
  <c r="O1120" i="3"/>
  <c r="O1129" i="3"/>
  <c r="O1134" i="3"/>
  <c r="O1141" i="3"/>
  <c r="O1146" i="3"/>
  <c r="O1155" i="3"/>
  <c r="O1165" i="3"/>
  <c r="O1170" i="3"/>
  <c r="O1176" i="3"/>
  <c r="O1180" i="3"/>
  <c r="O1185" i="3"/>
  <c r="O1190" i="3"/>
  <c r="O1195" i="3"/>
  <c r="O1205" i="3"/>
  <c r="O1214" i="3"/>
  <c r="O1218" i="3"/>
  <c r="O1223" i="3"/>
  <c r="O1228" i="3"/>
  <c r="O1232" i="3"/>
  <c r="O1237" i="3"/>
  <c r="O1241" i="3"/>
  <c r="O1251" i="3"/>
  <c r="O1255" i="3"/>
  <c r="O1266" i="3"/>
  <c r="O1270" i="3"/>
  <c r="O1275" i="3"/>
  <c r="O1285" i="3"/>
  <c r="O1303" i="3"/>
  <c r="O1308" i="3"/>
  <c r="O1314" i="3"/>
  <c r="O1353" i="3"/>
  <c r="O1358" i="3"/>
  <c r="O1362" i="3"/>
  <c r="O1367" i="3"/>
  <c r="O1373" i="3"/>
  <c r="O1378" i="3"/>
  <c r="O1383" i="3"/>
  <c r="O1387" i="3"/>
  <c r="O1397" i="3"/>
  <c r="O1402" i="3"/>
  <c r="O1407" i="3"/>
  <c r="O1416" i="3"/>
  <c r="O1420" i="3"/>
  <c r="O1429" i="3"/>
  <c r="O1433" i="3"/>
  <c r="O1438" i="3"/>
  <c r="O1443" i="3"/>
  <c r="O1448" i="3"/>
  <c r="O1453" i="3"/>
  <c r="O1457" i="3"/>
  <c r="O1462" i="3"/>
  <c r="O1467" i="3"/>
  <c r="O1481" i="3"/>
  <c r="O1486" i="3"/>
  <c r="O1491" i="3"/>
  <c r="O1496" i="3"/>
  <c r="O1506" i="3"/>
  <c r="O1510" i="3"/>
  <c r="O1514" i="3"/>
  <c r="O1519" i="3"/>
  <c r="O1523" i="3"/>
  <c r="O1529" i="3"/>
  <c r="O1543" i="3"/>
  <c r="O1548" i="3"/>
  <c r="O4507" i="3"/>
  <c r="O4515" i="3"/>
  <c r="O4535" i="3"/>
  <c r="O4544" i="3"/>
  <c r="O4558" i="3"/>
  <c r="O4562" i="3"/>
  <c r="O4567" i="3"/>
  <c r="O4580" i="3"/>
  <c r="O4585" i="3"/>
  <c r="O4589" i="3"/>
  <c r="O4598" i="3"/>
  <c r="O4603" i="3"/>
  <c r="O4608" i="3"/>
  <c r="O4625" i="3"/>
  <c r="O4629" i="3"/>
  <c r="O4674" i="3"/>
  <c r="O4720" i="3"/>
  <c r="O4724" i="3"/>
  <c r="O4732" i="3"/>
  <c r="O4742" i="3"/>
  <c r="O4746" i="3"/>
  <c r="O4760" i="3"/>
  <c r="O4764" i="3"/>
  <c r="O4796" i="3"/>
  <c r="O4805" i="3"/>
  <c r="O4810" i="3"/>
  <c r="O4811" i="3" s="1"/>
  <c r="O4825" i="3"/>
  <c r="O4834" i="3"/>
  <c r="O4838" i="3"/>
  <c r="O4842" i="3"/>
  <c r="O1556" i="3"/>
  <c r="O1561" i="3"/>
  <c r="O1565" i="3"/>
  <c r="O1570" i="3"/>
  <c r="O1579" i="3"/>
  <c r="O1598" i="3"/>
  <c r="O1602" i="3" s="1"/>
  <c r="O1605" i="3"/>
  <c r="O1614" i="3"/>
  <c r="O1636" i="3"/>
  <c r="O1643" i="3"/>
  <c r="O1650" i="3"/>
  <c r="O1668" i="3"/>
  <c r="O1673" i="3"/>
  <c r="O1678" i="3"/>
  <c r="O1683" i="3"/>
  <c r="O1693" i="3"/>
  <c r="O1698" i="3"/>
  <c r="O1713" i="3"/>
  <c r="O1718" i="3"/>
  <c r="O1722" i="3"/>
  <c r="O1727" i="3"/>
  <c r="O1732" i="3"/>
  <c r="O1736" i="3"/>
  <c r="O1746" i="3"/>
  <c r="O1750" i="3"/>
  <c r="O1765" i="3"/>
  <c r="O1770" i="3" s="1"/>
  <c r="O1771" i="3"/>
  <c r="O1777" i="3"/>
  <c r="O1782" i="3" s="1"/>
  <c r="O1804" i="3"/>
  <c r="O1809" i="3"/>
  <c r="O1813" i="3"/>
  <c r="O1871" i="3"/>
  <c r="O1878" i="3"/>
  <c r="O1883" i="3"/>
  <c r="O1890" i="3"/>
  <c r="O1902" i="3"/>
  <c r="O1993" i="3"/>
  <c r="O1998" i="3"/>
  <c r="O2008" i="3"/>
  <c r="O2013" i="3"/>
  <c r="O2017" i="3"/>
  <c r="O2027" i="3"/>
  <c r="O2031" i="3"/>
  <c r="O2036" i="3"/>
  <c r="O2055" i="3" s="1"/>
  <c r="O2041" i="3"/>
  <c r="O2047" i="3"/>
  <c r="O2070" i="3"/>
  <c r="O2076" i="3"/>
  <c r="O2081" i="3"/>
  <c r="O2085" i="3"/>
  <c r="O2089" i="3"/>
  <c r="O2094" i="3"/>
  <c r="O2098" i="3"/>
  <c r="O2102" i="3"/>
  <c r="O2269" i="3"/>
  <c r="O2276" i="3"/>
  <c r="O2280" i="3" s="1"/>
  <c r="O2287" i="3"/>
  <c r="O2293" i="3"/>
  <c r="O2299" i="3"/>
  <c r="O2303" i="3"/>
  <c r="O2313" i="3"/>
  <c r="O2317" i="3"/>
  <c r="O2328" i="3"/>
  <c r="O2339" i="3"/>
  <c r="O2344" i="3"/>
  <c r="O2353" i="3"/>
  <c r="O2358" i="3"/>
  <c r="O2364" i="3"/>
  <c r="O2366" i="3" s="1"/>
  <c r="O2374" i="3"/>
  <c r="O2378" i="3"/>
  <c r="O2391" i="3"/>
  <c r="O2419" i="3"/>
  <c r="O2424" i="3"/>
  <c r="O2429" i="3"/>
  <c r="O2441" i="3"/>
  <c r="O2471" i="3"/>
  <c r="O2475" i="3"/>
  <c r="O2484" i="3"/>
  <c r="O2488" i="3"/>
  <c r="O2493" i="3"/>
  <c r="O2499" i="3" s="1"/>
  <c r="O2497" i="3"/>
  <c r="O2512" i="3"/>
  <c r="O2517" i="3"/>
  <c r="O2524" i="3"/>
  <c r="O2532" i="3" s="1"/>
  <c r="O2531" i="3"/>
  <c r="O2558" i="3"/>
  <c r="O2568" i="3"/>
  <c r="O2574" i="3"/>
  <c r="O2579" i="3" s="1"/>
  <c r="O2583" i="3"/>
  <c r="O2611" i="3"/>
  <c r="O2627" i="3"/>
  <c r="O2633" i="3"/>
  <c r="O2640" i="3" s="1"/>
  <c r="O2637" i="3"/>
  <c r="O2642" i="3"/>
  <c r="O2656" i="3"/>
  <c r="O2665" i="3"/>
  <c r="O2670" i="3"/>
  <c r="O2674" i="3"/>
  <c r="O2679" i="3"/>
  <c r="O2684" i="3"/>
  <c r="O2688" i="3"/>
  <c r="O2696" i="3"/>
  <c r="O2701" i="3"/>
  <c r="O2705" i="3"/>
  <c r="O2709" i="3"/>
  <c r="O2786" i="3"/>
  <c r="O2791" i="3"/>
  <c r="O2815" i="3"/>
  <c r="O2820" i="3" s="1"/>
  <c r="O2922" i="3"/>
  <c r="O2923" i="3" s="1"/>
  <c r="O2930" i="3"/>
  <c r="O2939" i="3"/>
  <c r="O2944" i="3"/>
  <c r="O2949" i="3"/>
  <c r="O2955" i="3"/>
  <c r="O2969" i="3"/>
  <c r="O3114" i="3"/>
  <c r="O3119" i="3"/>
  <c r="O3175" i="3"/>
  <c r="O3181" i="3"/>
  <c r="O3194" i="3"/>
  <c r="O3199" i="3"/>
  <c r="O3233" i="3"/>
  <c r="O3237" i="3"/>
  <c r="O3242" i="3"/>
  <c r="O3256" i="3"/>
  <c r="O3260" i="3" s="1"/>
  <c r="O3265" i="3"/>
  <c r="O3328" i="3"/>
  <c r="O3372" i="3"/>
  <c r="O3381" i="3"/>
  <c r="O3386" i="3"/>
  <c r="O3446" i="3"/>
  <c r="O3456" i="3"/>
  <c r="O3457" i="3" s="1"/>
  <c r="O3462" i="3"/>
  <c r="O3466" i="3"/>
  <c r="O3471" i="3"/>
  <c r="O3482" i="3"/>
  <c r="O3483" i="3" s="1"/>
  <c r="O3488" i="3"/>
  <c r="O3493" i="3"/>
  <c r="O3498" i="3"/>
  <c r="O3507" i="3"/>
  <c r="O3513" i="3"/>
  <c r="O3514" i="3" s="1"/>
  <c r="O3524" i="3"/>
  <c r="O3529" i="3"/>
  <c r="O3534" i="3"/>
  <c r="O3540" i="3" s="1"/>
  <c r="O3538" i="3"/>
  <c r="O3543" i="3"/>
  <c r="O3555" i="3"/>
  <c r="O3560" i="3"/>
  <c r="O3562" i="3" s="1"/>
  <c r="O3567" i="3"/>
  <c r="O3579" i="3"/>
  <c r="O3582" i="3" s="1"/>
  <c r="O3599" i="3"/>
  <c r="O3603" i="3"/>
  <c r="O3608" i="3"/>
  <c r="O3616" i="3"/>
  <c r="O3620" i="3"/>
  <c r="O3625" i="3"/>
  <c r="O3629" i="3"/>
  <c r="O3634" i="3"/>
  <c r="O3636" i="3" s="1"/>
  <c r="O3641" i="3"/>
  <c r="O3649" i="3"/>
  <c r="O3656" i="3"/>
  <c r="O3661" i="3"/>
  <c r="O3665" i="3"/>
  <c r="O3692" i="3"/>
  <c r="O4855" i="3"/>
  <c r="O4859" i="3"/>
  <c r="O4867" i="3"/>
  <c r="O4871" i="3"/>
  <c r="O4879" i="3"/>
  <c r="O4885" i="3"/>
  <c r="O4950" i="3"/>
  <c r="O4971" i="3"/>
  <c r="O5028" i="3"/>
  <c r="O46" i="3"/>
  <c r="O54" i="3" s="1"/>
  <c r="O3708" i="3"/>
  <c r="O3770" i="3"/>
  <c r="O3775" i="3"/>
  <c r="O3781" i="3"/>
  <c r="O3783" i="3" s="1"/>
  <c r="O3787" i="3"/>
  <c r="O3821" i="3"/>
  <c r="O3895" i="3"/>
  <c r="O3915" i="3"/>
  <c r="O3920" i="3"/>
  <c r="O3936" i="3"/>
  <c r="O3941" i="3"/>
  <c r="O3946" i="3"/>
  <c r="O3951" i="3"/>
  <c r="O3992" i="3"/>
  <c r="O3999" i="3"/>
  <c r="O4004" i="3"/>
  <c r="O4008" i="3"/>
  <c r="O4021" i="3"/>
  <c r="O4029" i="3"/>
  <c r="O4033" i="3"/>
  <c r="O4038" i="3"/>
  <c r="O4049" i="3"/>
  <c r="O4054" i="3"/>
  <c r="O4059" i="3"/>
  <c r="O4063" i="3"/>
  <c r="O4071" i="3"/>
  <c r="O4075" i="3"/>
  <c r="O4086" i="3"/>
  <c r="O4096" i="3"/>
  <c r="O4100" i="3"/>
  <c r="O4104" i="3"/>
  <c r="O4113" i="3"/>
  <c r="O4117" i="3"/>
  <c r="O4121" i="3"/>
  <c r="O4126" i="3"/>
  <c r="O4134" i="3"/>
  <c r="O4186" i="3"/>
  <c r="O4190" i="3"/>
  <c r="O4195" i="3"/>
  <c r="O4200" i="3"/>
  <c r="O4204" i="3"/>
  <c r="O4209" i="3"/>
  <c r="O4218" i="3"/>
  <c r="O4227" i="3"/>
  <c r="O4231" i="3"/>
  <c r="O4236" i="3"/>
  <c r="O4240" i="3"/>
  <c r="O4249" i="3"/>
  <c r="O4254" i="3"/>
  <c r="O4259" i="3"/>
  <c r="O4263" i="3"/>
  <c r="O4268" i="3"/>
  <c r="O4272" i="3"/>
  <c r="O4295" i="3"/>
  <c r="O4299" i="3"/>
  <c r="O4303" i="3"/>
  <c r="O4307" i="3"/>
  <c r="O4315" i="3"/>
  <c r="O4319" i="3"/>
  <c r="O4323" i="3"/>
  <c r="O4327" i="3"/>
  <c r="O4342" i="3"/>
  <c r="O4357" i="3"/>
  <c r="O4364" i="3"/>
  <c r="O4369" i="3"/>
  <c r="O4379" i="3"/>
  <c r="O4388" i="3"/>
  <c r="O4392" i="3"/>
  <c r="O4397" i="3"/>
  <c r="O4410" i="3"/>
  <c r="O4419" i="3"/>
  <c r="O4428" i="3"/>
  <c r="O4446" i="3"/>
  <c r="O4458" i="3"/>
  <c r="O4469" i="3"/>
  <c r="O4489" i="3"/>
  <c r="O4555" i="3"/>
  <c r="O4583" i="3"/>
  <c r="O4610" i="3"/>
  <c r="O4623" i="3"/>
  <c r="O4668" i="3"/>
  <c r="O4672" i="3"/>
  <c r="O4794" i="3"/>
  <c r="O4807" i="3"/>
  <c r="L1137" i="3"/>
  <c r="O1137" i="3"/>
  <c r="L3890" i="3"/>
  <c r="O3890" i="3"/>
  <c r="O3894" i="3"/>
  <c r="O3087" i="3"/>
  <c r="L3894" i="3"/>
  <c r="L3093" i="3"/>
  <c r="L69" i="3"/>
  <c r="O3808" i="3"/>
  <c r="O880" i="3"/>
  <c r="O1659" i="3"/>
  <c r="L3206" i="3"/>
  <c r="O2800" i="3"/>
  <c r="O2884" i="3"/>
  <c r="L3229" i="3"/>
  <c r="L2557" i="3"/>
  <c r="O2609" i="3"/>
  <c r="L4702" i="3"/>
  <c r="L4710" i="3"/>
  <c r="L4926" i="3"/>
  <c r="L4718" i="3"/>
  <c r="L4784" i="3"/>
  <c r="O835" i="3"/>
  <c r="L2803" i="3"/>
  <c r="L2806" i="3"/>
  <c r="O3247" i="3"/>
  <c r="L3907" i="3"/>
  <c r="L3910" i="3"/>
  <c r="L3990" i="3"/>
  <c r="O5532" i="3"/>
  <c r="L3025" i="3"/>
  <c r="L3067" i="3"/>
  <c r="L3071" i="3"/>
  <c r="L3035" i="3"/>
  <c r="O2982" i="3"/>
  <c r="O2989" i="3"/>
  <c r="O2999" i="3"/>
  <c r="L3415" i="3"/>
  <c r="O2175" i="3"/>
  <c r="O2994" i="3"/>
  <c r="O66" i="3"/>
  <c r="O5407" i="3"/>
  <c r="O5427" i="3"/>
  <c r="O5434" i="3"/>
  <c r="O1350" i="3"/>
  <c r="O2205" i="3"/>
  <c r="L2896" i="3"/>
  <c r="O3017" i="3"/>
  <c r="O3021" i="3"/>
  <c r="O3025" i="3"/>
  <c r="O3035" i="3"/>
  <c r="O3049" i="3"/>
  <c r="O3071" i="3"/>
  <c r="O3098" i="3"/>
  <c r="L3103" i="3"/>
  <c r="O3110" i="3"/>
  <c r="L3113" i="3"/>
  <c r="L3126" i="3"/>
  <c r="L3131" i="3"/>
  <c r="O3141" i="3"/>
  <c r="O3153" i="3"/>
  <c r="O3158" i="3"/>
  <c r="O3910" i="3"/>
  <c r="O4282" i="3"/>
  <c r="O4776" i="3"/>
  <c r="L4933" i="3"/>
  <c r="O9" i="3"/>
  <c r="L344" i="3"/>
  <c r="O813" i="3"/>
  <c r="L3718" i="3"/>
  <c r="O5402" i="3"/>
  <c r="O5412" i="3"/>
  <c r="O5416" i="3"/>
  <c r="L3298" i="3"/>
  <c r="O344" i="3"/>
  <c r="L1802" i="3"/>
  <c r="L2255" i="3"/>
  <c r="L3147" i="3"/>
  <c r="O182" i="3"/>
  <c r="L3409" i="3"/>
  <c r="O75" i="3"/>
  <c r="L337" i="3"/>
  <c r="O435" i="3"/>
  <c r="O2832" i="3"/>
  <c r="O69" i="3"/>
  <c r="O72" i="3"/>
  <c r="O1758" i="3"/>
  <c r="O2415" i="3"/>
  <c r="O3190" i="3"/>
  <c r="O3193" i="3"/>
  <c r="O3206" i="3"/>
  <c r="O3229" i="3"/>
  <c r="O3232" i="3"/>
  <c r="O3250" i="3"/>
  <c r="O3677" i="3"/>
  <c r="L3689" i="3"/>
  <c r="L3730" i="3"/>
  <c r="L3738" i="3"/>
  <c r="L3750" i="3"/>
  <c r="O3754" i="3"/>
  <c r="L3758" i="3"/>
  <c r="L3798" i="3"/>
  <c r="L3802" i="3"/>
  <c r="O5520" i="3"/>
  <c r="O337" i="3"/>
  <c r="L2994" i="3"/>
  <c r="L3975" i="3"/>
  <c r="L2800" i="3"/>
  <c r="O883" i="3"/>
  <c r="O2400" i="3"/>
  <c r="O2550" i="3"/>
  <c r="O2863" i="3"/>
  <c r="L2989" i="3"/>
  <c r="L2999" i="3"/>
  <c r="O3013" i="3"/>
  <c r="O3030" i="3"/>
  <c r="O3093" i="3"/>
  <c r="L3110" i="3"/>
  <c r="O3113" i="3"/>
  <c r="O3131" i="3"/>
  <c r="L3150" i="3"/>
  <c r="L3153" i="3"/>
  <c r="L3163" i="3"/>
  <c r="L3190" i="3"/>
  <c r="L3831" i="3"/>
  <c r="L3845" i="3"/>
  <c r="L3849" i="3"/>
  <c r="O3853" i="3"/>
  <c r="L3886" i="3"/>
  <c r="O3288" i="3"/>
  <c r="O3292" i="3"/>
  <c r="O3356" i="3"/>
  <c r="O3368" i="3"/>
  <c r="O3438" i="3"/>
  <c r="O3597" i="3"/>
  <c r="O3798" i="3"/>
  <c r="O3802" i="3"/>
  <c r="L3812" i="3"/>
  <c r="L3853" i="3"/>
  <c r="O3864" i="3"/>
  <c r="O3882" i="3"/>
  <c r="O3886" i="3"/>
  <c r="O3907" i="3"/>
  <c r="O4702" i="3"/>
  <c r="O4784" i="3"/>
  <c r="L6122" i="3"/>
  <c r="L4970" i="3"/>
  <c r="O1594" i="3"/>
  <c r="O1333" i="3"/>
  <c r="O165" i="3"/>
  <c r="L1664" i="3"/>
  <c r="O1795" i="3"/>
  <c r="O840" i="3"/>
  <c r="O1302" i="3"/>
  <c r="O2848" i="3"/>
  <c r="L3030" i="3"/>
  <c r="L3076" i="3"/>
  <c r="O173" i="3"/>
  <c r="O210" i="3"/>
  <c r="L429" i="3"/>
  <c r="L3399" i="3"/>
  <c r="L72" i="3"/>
  <c r="L1758" i="3"/>
  <c r="L1795" i="3"/>
  <c r="L1841" i="3"/>
  <c r="O2557" i="3"/>
  <c r="L2625" i="3"/>
  <c r="O2716" i="3"/>
  <c r="L2863" i="3"/>
  <c r="O2899" i="3"/>
  <c r="O2905" i="3"/>
  <c r="L3280" i="3"/>
  <c r="L3284" i="3"/>
  <c r="L3288" i="3"/>
  <c r="L3292" i="3"/>
  <c r="O3298" i="3"/>
  <c r="L3311" i="3"/>
  <c r="O3349" i="3"/>
  <c r="L3356" i="3"/>
  <c r="L3368" i="3"/>
  <c r="O3399" i="3"/>
  <c r="L3420" i="3"/>
  <c r="L3426" i="3"/>
  <c r="L3438" i="3"/>
  <c r="O3477" i="3"/>
  <c r="L4792" i="3"/>
  <c r="O4911" i="3"/>
  <c r="L5755" i="3"/>
  <c r="L6745" i="3"/>
  <c r="O1628" i="3"/>
  <c r="O1664" i="3"/>
  <c r="L1832" i="3"/>
  <c r="L1859" i="3"/>
  <c r="O2510" i="3"/>
  <c r="L2621" i="3"/>
  <c r="O2896" i="3"/>
  <c r="O2902" i="3"/>
  <c r="L3063" i="3"/>
  <c r="L3574" i="3"/>
  <c r="L3592" i="3"/>
  <c r="L3597" i="3"/>
  <c r="O5092" i="3"/>
  <c r="O5517" i="3"/>
  <c r="O5524" i="3"/>
  <c r="O5542" i="3"/>
  <c r="O5598" i="3"/>
  <c r="O5604" i="3"/>
  <c r="O5790" i="3"/>
  <c r="O5802" i="3"/>
  <c r="O6221" i="3"/>
  <c r="L6242" i="3"/>
  <c r="L6254" i="3"/>
  <c r="L3549" i="3"/>
  <c r="O3592" i="3"/>
  <c r="O5844" i="3"/>
  <c r="O5904" i="3"/>
  <c r="L6034" i="3"/>
  <c r="O1951" i="3"/>
  <c r="O802" i="3"/>
  <c r="O817" i="3"/>
  <c r="L880" i="3"/>
  <c r="L883" i="3"/>
  <c r="L1297" i="3"/>
  <c r="L1302" i="3"/>
  <c r="O1623" i="3"/>
  <c r="O2771" i="3"/>
  <c r="O2796" i="3"/>
  <c r="L2899" i="3"/>
  <c r="L2902" i="3"/>
  <c r="L2905" i="3"/>
  <c r="L3193" i="3"/>
  <c r="L3216" i="3"/>
  <c r="O3216" i="3"/>
  <c r="L3684" i="3"/>
  <c r="O3734" i="3"/>
  <c r="O3738" i="3"/>
  <c r="O3744" i="3"/>
  <c r="L3754" i="3"/>
  <c r="O3761" i="3"/>
  <c r="O3764" i="3"/>
  <c r="O5127" i="3"/>
  <c r="O5140" i="3"/>
  <c r="O5355" i="3"/>
  <c r="O5367" i="3"/>
  <c r="L5520" i="3"/>
  <c r="O5697" i="3"/>
  <c r="O5783" i="3"/>
  <c r="O5807" i="3"/>
  <c r="O5849" i="3"/>
  <c r="O6456" i="3"/>
  <c r="L6566" i="3"/>
  <c r="O6591" i="3"/>
  <c r="O2116" i="3"/>
  <c r="O2222" i="3"/>
  <c r="O2234" i="3"/>
  <c r="O2593" i="3"/>
  <c r="O2748" i="3"/>
  <c r="L5486" i="3"/>
  <c r="O5719" i="3"/>
  <c r="O3415" i="3"/>
  <c r="O5595" i="3"/>
  <c r="O3211" i="3"/>
  <c r="O5684" i="3"/>
  <c r="O5690" i="3"/>
  <c r="O6242" i="3"/>
  <c r="L1479" i="3"/>
  <c r="L1594" i="3"/>
  <c r="L3444" i="3"/>
  <c r="O6211" i="3"/>
  <c r="O3226" i="3"/>
  <c r="O5060" i="3"/>
  <c r="L3211" i="3"/>
  <c r="L3226" i="3"/>
  <c r="L3714" i="3"/>
  <c r="O4998" i="3"/>
  <c r="L5474" i="3"/>
  <c r="O5713" i="3"/>
  <c r="L5732" i="3"/>
  <c r="O5732" i="3"/>
  <c r="O5823" i="3"/>
  <c r="L6749" i="3"/>
  <c r="L3056" i="3"/>
  <c r="O3975" i="3"/>
  <c r="O4694" i="3"/>
  <c r="L5481" i="3"/>
  <c r="O5529" i="3"/>
  <c r="L5739" i="3"/>
  <c r="O5769" i="3"/>
  <c r="L5802" i="3"/>
  <c r="L5807" i="3"/>
  <c r="O5896" i="3"/>
  <c r="O6122" i="3"/>
  <c r="O6566" i="3"/>
  <c r="O429" i="3"/>
  <c r="O793" i="3"/>
  <c r="O849" i="3"/>
  <c r="O1916" i="3"/>
  <c r="O1924" i="3"/>
  <c r="O2066" i="3"/>
  <c r="O2185" i="3"/>
  <c r="O2255" i="3"/>
  <c r="O2601" i="3"/>
  <c r="O2728" i="3"/>
  <c r="O2889" i="3"/>
  <c r="L3013" i="3"/>
  <c r="O3056" i="3"/>
  <c r="O3324" i="3"/>
  <c r="O3394" i="3"/>
  <c r="O3404" i="3"/>
  <c r="L2884" i="3"/>
  <c r="L66" i="3"/>
  <c r="L75" i="3"/>
  <c r="O200" i="3"/>
  <c r="L435" i="3"/>
  <c r="O824" i="3"/>
  <c r="O831" i="3"/>
  <c r="O845" i="3"/>
  <c r="O853" i="3"/>
  <c r="O1297" i="3"/>
  <c r="L1623" i="3"/>
  <c r="O1705" i="3"/>
  <c r="L1705" i="3"/>
  <c r="O1710" i="3"/>
  <c r="O1764" i="3"/>
  <c r="O1802" i="3"/>
  <c r="O1823" i="3"/>
  <c r="L1823" i="3"/>
  <c r="O1832" i="3"/>
  <c r="O1841" i="3"/>
  <c r="O1850" i="3"/>
  <c r="O1859" i="3"/>
  <c r="O2129" i="3"/>
  <c r="O2136" i="3"/>
  <c r="O2149" i="3"/>
  <c r="L2175" i="3"/>
  <c r="O2195" i="3"/>
  <c r="O2215" i="3"/>
  <c r="O2246" i="3"/>
  <c r="L2264" i="3"/>
  <c r="O2621" i="3"/>
  <c r="O2625" i="3"/>
  <c r="L2716" i="3"/>
  <c r="O2721" i="3"/>
  <c r="O2737" i="3"/>
  <c r="O2759" i="3"/>
  <c r="O2783" i="3"/>
  <c r="L2842" i="3"/>
  <c r="L2845" i="3"/>
  <c r="L2848" i="3"/>
  <c r="O2874" i="3"/>
  <c r="L2879" i="3"/>
  <c r="L3087" i="3"/>
  <c r="O3849" i="3"/>
  <c r="L3864" i="3"/>
  <c r="L3870" i="3"/>
  <c r="L4694" i="3"/>
  <c r="L4911" i="3"/>
  <c r="L4943" i="3"/>
  <c r="O5136" i="3"/>
  <c r="L2982" i="3"/>
  <c r="L3017" i="3"/>
  <c r="L3021" i="3"/>
  <c r="O3147" i="3"/>
  <c r="O5106" i="3"/>
  <c r="O5204" i="3"/>
  <c r="O5227" i="3"/>
  <c r="O5360" i="3"/>
  <c r="O5383" i="3"/>
  <c r="O5486" i="3"/>
  <c r="O5491" i="3"/>
  <c r="O5504" i="3"/>
  <c r="L2796" i="3"/>
  <c r="O2803" i="3"/>
  <c r="O2806" i="3"/>
  <c r="O2845" i="3"/>
  <c r="O2869" i="3"/>
  <c r="L2874" i="3"/>
  <c r="O2879" i="3"/>
  <c r="O3076" i="3"/>
  <c r="O3220" i="3"/>
  <c r="L3232" i="3"/>
  <c r="L3247" i="3"/>
  <c r="L3250" i="3"/>
  <c r="O3280" i="3"/>
  <c r="O3284" i="3"/>
  <c r="O3304" i="3"/>
  <c r="O3311" i="3"/>
  <c r="L3349" i="3"/>
  <c r="L3362" i="3"/>
  <c r="O3432" i="3"/>
  <c r="O3444" i="3"/>
  <c r="L3477" i="3"/>
  <c r="O3574" i="3"/>
  <c r="L3677" i="3"/>
  <c r="O3714" i="3"/>
  <c r="L3724" i="3"/>
  <c r="O3730" i="3"/>
  <c r="O3750" i="3"/>
  <c r="L3761" i="3"/>
  <c r="O3812" i="3"/>
  <c r="O3816" i="3"/>
  <c r="O5739" i="3"/>
  <c r="O6034" i="3"/>
  <c r="L6288" i="3"/>
  <c r="O5589" i="3"/>
  <c r="O5499" i="3"/>
  <c r="O809" i="3"/>
  <c r="L1764" i="3"/>
  <c r="L3141" i="3"/>
  <c r="O3318" i="3"/>
  <c r="O3362" i="3"/>
  <c r="O3409" i="3"/>
  <c r="O3426" i="3"/>
  <c r="O3684" i="3"/>
  <c r="O3724" i="3"/>
  <c r="O3831" i="3"/>
  <c r="O3838" i="3"/>
  <c r="O3845" i="3"/>
  <c r="O3859" i="3"/>
  <c r="O1942" i="3"/>
  <c r="O1479" i="3"/>
  <c r="L2222" i="3"/>
  <c r="O2837" i="3"/>
  <c r="L3158" i="3"/>
  <c r="L2889" i="3"/>
  <c r="O3067" i="3"/>
  <c r="O3718" i="3"/>
  <c r="O1933" i="3"/>
  <c r="O5514" i="3"/>
  <c r="L2550" i="3"/>
  <c r="O3767" i="3"/>
  <c r="O5082" i="3"/>
  <c r="O6657" i="3"/>
  <c r="O3126" i="3"/>
  <c r="O3420" i="3"/>
  <c r="O3549" i="3"/>
  <c r="L3744" i="3"/>
  <c r="O5157" i="3"/>
  <c r="O1992" i="3"/>
  <c r="L3004" i="3"/>
  <c r="O3150" i="3"/>
  <c r="O3163" i="3"/>
  <c r="L3394" i="3"/>
  <c r="L3432" i="3"/>
  <c r="L3816" i="3"/>
  <c r="L3859" i="3"/>
  <c r="O3870" i="3"/>
  <c r="L3882" i="3"/>
  <c r="O3103" i="3"/>
  <c r="O6358" i="3"/>
  <c r="O6625" i="3"/>
  <c r="O6617" i="3"/>
  <c r="L3734" i="3"/>
  <c r="L6556" i="3"/>
  <c r="L5373" i="3"/>
  <c r="L6663" i="3"/>
  <c r="L6602" i="3"/>
  <c r="L5542" i="3"/>
  <c r="L5363" i="3"/>
  <c r="L6691" i="3"/>
  <c r="L5227" i="3"/>
  <c r="L3461" i="3"/>
  <c r="L3570" i="3"/>
  <c r="L3480" i="3"/>
  <c r="L1265" i="3"/>
  <c r="L5099" i="3"/>
  <c r="L3514" i="3"/>
  <c r="L2951" i="3"/>
  <c r="L743" i="3"/>
  <c r="L3697" i="3"/>
  <c r="O1106" i="3"/>
  <c r="L849" i="3"/>
  <c r="O3577" i="3"/>
  <c r="O3553" i="3"/>
  <c r="O3183" i="3"/>
  <c r="L529" i="3"/>
  <c r="O1808" i="3"/>
  <c r="O1175" i="3"/>
  <c r="L590" i="3"/>
  <c r="O514" i="3"/>
  <c r="L2359" i="3"/>
  <c r="O3180" i="3"/>
  <c r="O2570" i="3"/>
  <c r="L4814" i="3"/>
  <c r="L3922" i="3"/>
  <c r="O3903" i="3"/>
  <c r="L1942" i="3"/>
  <c r="O4897" i="3"/>
  <c r="L6581" i="3"/>
  <c r="O4881" i="3"/>
  <c r="O2632" i="3"/>
  <c r="L5131" i="3"/>
  <c r="O1647" i="3"/>
  <c r="L3674" i="3"/>
  <c r="L3653" i="3"/>
  <c r="O780" i="3"/>
  <c r="L1808" i="3"/>
  <c r="L182" i="3"/>
  <c r="O1654" i="3"/>
  <c r="L6591" i="3"/>
  <c r="L4473" i="3"/>
  <c r="L5536" i="3"/>
  <c r="L3705" i="3"/>
  <c r="L3273" i="3"/>
  <c r="L2857" i="3"/>
  <c r="L3780" i="3"/>
  <c r="L3636" i="3"/>
  <c r="L1745" i="3"/>
  <c r="O2566" i="3"/>
  <c r="O1700" i="3"/>
  <c r="L2035" i="3"/>
  <c r="O3922" i="3"/>
  <c r="O702" i="3"/>
  <c r="L861" i="3"/>
  <c r="O611" i="3"/>
  <c r="L6595" i="3"/>
  <c r="L1404" i="3"/>
  <c r="L5412" i="3"/>
  <c r="L3820" i="3"/>
  <c r="O568" i="3"/>
  <c r="O2343" i="3"/>
  <c r="O743" i="3"/>
  <c r="L1119" i="3"/>
  <c r="L3553" i="3"/>
  <c r="O3949" i="3"/>
  <c r="L6211" i="3"/>
  <c r="L3117" i="3"/>
  <c r="O1776" i="3"/>
  <c r="O1262" i="3"/>
  <c r="O4266" i="3"/>
  <c r="O3899" i="3"/>
  <c r="O2445" i="3"/>
  <c r="O2073" i="3"/>
  <c r="O784" i="3"/>
  <c r="O548" i="3"/>
  <c r="L6741" i="3"/>
  <c r="L5912" i="3"/>
  <c r="L5565" i="3"/>
  <c r="L4266" i="3"/>
  <c r="O2543" i="3"/>
  <c r="L6068" i="3"/>
  <c r="O4191" i="3"/>
  <c r="L6585" i="3"/>
  <c r="L5896" i="3"/>
  <c r="O3674" i="3" l="1"/>
  <c r="O4960" i="3"/>
  <c r="O3918" i="3"/>
  <c r="O4686" i="3"/>
  <c r="O5653" i="3"/>
  <c r="O6079" i="3"/>
  <c r="O6131" i="3"/>
  <c r="O6196" i="3"/>
  <c r="O6320" i="3"/>
  <c r="O6388" i="3"/>
  <c r="O6470" i="3"/>
  <c r="O6546" i="3"/>
  <c r="O6711" i="3"/>
  <c r="O6741" i="3"/>
  <c r="L702" i="3"/>
  <c r="L824" i="3"/>
  <c r="L835" i="3"/>
  <c r="L845" i="3"/>
  <c r="O1504" i="3"/>
  <c r="O3824" i="3"/>
  <c r="O4808" i="3"/>
  <c r="O4207" i="3"/>
  <c r="O4889" i="3"/>
  <c r="O3544" i="3"/>
  <c r="O3177" i="3"/>
  <c r="O2935" i="3"/>
  <c r="O5677" i="3"/>
  <c r="O5888" i="3"/>
  <c r="O5975" i="3"/>
  <c r="O6030" i="3"/>
  <c r="O6068" i="3"/>
  <c r="O6230" i="3"/>
  <c r="O6303" i="3"/>
  <c r="O6314" i="3"/>
  <c r="O6416" i="3"/>
  <c r="O6518" i="3"/>
  <c r="O6638" i="3"/>
  <c r="O6652" i="3"/>
  <c r="O6672" i="3"/>
  <c r="O6691" i="3"/>
  <c r="O6729" i="3"/>
  <c r="O6735" i="3"/>
  <c r="O6749" i="3"/>
  <c r="O4800" i="3"/>
  <c r="O1434" i="3"/>
  <c r="O1364" i="3"/>
  <c r="O1309" i="3"/>
  <c r="O1272" i="3"/>
  <c r="O1246" i="3"/>
  <c r="O1222" i="3"/>
  <c r="O1193" i="3"/>
  <c r="O1172" i="3"/>
  <c r="O869" i="3"/>
  <c r="O707" i="3"/>
  <c r="O100" i="3"/>
  <c r="O18" i="3"/>
  <c r="L6672" i="3"/>
  <c r="O4987" i="3"/>
  <c r="O3709" i="3"/>
  <c r="O4814" i="3"/>
  <c r="O3954" i="3"/>
  <c r="O3559" i="3"/>
  <c r="O3449" i="3"/>
  <c r="L5514" i="3"/>
  <c r="L5355" i="3"/>
  <c r="L5082" i="3"/>
  <c r="L4889" i="3"/>
  <c r="O688" i="3"/>
  <c r="L3255" i="3"/>
  <c r="O2019" i="3"/>
  <c r="O1752" i="3"/>
  <c r="O1724" i="3"/>
  <c r="O1696" i="3"/>
  <c r="O1577" i="3"/>
  <c r="O4847" i="3"/>
  <c r="O1426" i="3"/>
  <c r="O1212" i="3"/>
  <c r="O1102" i="3"/>
  <c r="L6652" i="3"/>
  <c r="L6463" i="3"/>
  <c r="L6449" i="3"/>
  <c r="L6264" i="3"/>
  <c r="O4311" i="3"/>
  <c r="O4215" i="3"/>
  <c r="O3820" i="3"/>
  <c r="L2788" i="3"/>
  <c r="L2400" i="3"/>
  <c r="O4067" i="3"/>
  <c r="O4042" i="3"/>
  <c r="O3944" i="3"/>
  <c r="O3790" i="3"/>
  <c r="O3705" i="3"/>
  <c r="O3645" i="3"/>
  <c r="L6388" i="3"/>
  <c r="L6358" i="3"/>
  <c r="L5862" i="3"/>
  <c r="L2195" i="3"/>
  <c r="L1905" i="3"/>
  <c r="L1557" i="3"/>
  <c r="L1489" i="3"/>
  <c r="L1442" i="3"/>
  <c r="L1316" i="3"/>
  <c r="L1035" i="3"/>
  <c r="L897" i="3"/>
  <c r="L752" i="3"/>
  <c r="L622" i="3"/>
  <c r="L586" i="3"/>
  <c r="L548" i="3"/>
  <c r="O3570" i="3"/>
  <c r="O2585" i="3"/>
  <c r="O2521" i="3"/>
  <c r="L5630" i="3"/>
  <c r="L5524" i="3"/>
  <c r="L5204" i="3"/>
  <c r="L5136" i="3"/>
  <c r="L5071" i="3"/>
  <c r="L5026" i="3"/>
  <c r="L128" i="3"/>
  <c r="L45" i="3"/>
  <c r="L27" i="3"/>
  <c r="L9" i="3"/>
  <c r="O1738" i="3"/>
  <c r="O1568" i="3"/>
  <c r="O1399" i="3"/>
  <c r="O1226" i="3"/>
  <c r="O1132" i="3"/>
  <c r="O1076" i="3"/>
  <c r="O998" i="3"/>
  <c r="L4599" i="3"/>
  <c r="O509" i="3"/>
  <c r="O376" i="3"/>
  <c r="O27" i="3"/>
  <c r="L6531" i="3"/>
  <c r="L6079" i="3"/>
  <c r="L5962" i="3"/>
  <c r="L5932" i="3"/>
  <c r="L4199" i="3"/>
  <c r="L5823" i="3"/>
  <c r="L5491" i="3"/>
  <c r="L5427" i="3"/>
  <c r="L5402" i="3"/>
  <c r="L5248" i="3"/>
  <c r="L4830" i="3"/>
  <c r="L4615" i="3"/>
  <c r="L4331" i="3"/>
  <c r="L3533" i="3"/>
  <c r="L2579" i="3"/>
  <c r="L2355" i="3"/>
  <c r="L1546" i="3"/>
  <c r="L3670" i="3"/>
  <c r="L3577" i="3"/>
  <c r="L2479" i="3"/>
  <c r="L630" i="3"/>
  <c r="L3220" i="3"/>
  <c r="L3404" i="3"/>
  <c r="O2951" i="3"/>
  <c r="L1577" i="3"/>
  <c r="L780" i="3"/>
  <c r="L5697" i="3"/>
  <c r="L5076" i="3"/>
  <c r="L5060" i="3"/>
  <c r="O4599" i="3"/>
  <c r="O529" i="3"/>
  <c r="L3794" i="3"/>
  <c r="O2162" i="3"/>
  <c r="O3063" i="3"/>
  <c r="L1710" i="3"/>
  <c r="L2837" i="3"/>
  <c r="L3304" i="3"/>
  <c r="L1193" i="3"/>
  <c r="O2788" i="3"/>
  <c r="L5504" i="3"/>
  <c r="L5420" i="3"/>
  <c r="L4582" i="3"/>
  <c r="O4574" i="3"/>
  <c r="O4487" i="3"/>
  <c r="O1887" i="3"/>
  <c r="O1814" i="3"/>
  <c r="O1610" i="3"/>
  <c r="O1250" i="3"/>
  <c r="O991" i="3"/>
  <c r="O713" i="3"/>
  <c r="O444" i="3"/>
  <c r="O330" i="3"/>
  <c r="L3773" i="3"/>
  <c r="L3518" i="3"/>
  <c r="L3449" i="3"/>
  <c r="L3375" i="3"/>
  <c r="O1202" i="3"/>
  <c r="L3081" i="3"/>
  <c r="L3324" i="3"/>
  <c r="L3786" i="3"/>
  <c r="L1659" i="3"/>
  <c r="L1850" i="3"/>
  <c r="L2869" i="3"/>
  <c r="L3098" i="3"/>
  <c r="L3318" i="3"/>
  <c r="L3808" i="3"/>
  <c r="L257" i="3"/>
  <c r="O258" i="3"/>
  <c r="O4081" i="3"/>
  <c r="O3238" i="3"/>
  <c r="O904" i="3"/>
  <c r="L6702" i="3"/>
  <c r="L6518" i="3"/>
  <c r="L6483" i="3"/>
  <c r="L6427" i="3"/>
  <c r="L6303" i="3"/>
  <c r="L6274" i="3"/>
  <c r="L6196" i="3"/>
  <c r="L6169" i="3"/>
  <c r="L6158" i="3"/>
  <c r="L6042" i="3"/>
  <c r="O3670" i="3"/>
  <c r="L3238" i="3"/>
  <c r="L2728" i="3"/>
  <c r="L2499" i="3"/>
  <c r="L6442" i="3"/>
  <c r="L6204" i="3"/>
  <c r="L1399" i="3"/>
  <c r="L1008" i="3"/>
  <c r="L984" i="3"/>
  <c r="O2489" i="3"/>
  <c r="L5383" i="3"/>
  <c r="L5157" i="3"/>
  <c r="O605" i="3"/>
  <c r="O4633" i="3"/>
  <c r="O3267" i="3"/>
  <c r="O423" i="3"/>
  <c r="O2629" i="3"/>
  <c r="L5725" i="3"/>
  <c r="L5706" i="3"/>
  <c r="L5690" i="3"/>
  <c r="L5653" i="3"/>
  <c r="L5604" i="3"/>
  <c r="L5308" i="3"/>
  <c r="L5192" i="3"/>
  <c r="L4523" i="3"/>
  <c r="L4505" i="3"/>
  <c r="O4591" i="3"/>
  <c r="O2103" i="3"/>
  <c r="O2080" i="3"/>
  <c r="O1489" i="3"/>
  <c r="O524" i="3"/>
  <c r="L3473" i="3"/>
  <c r="L3336" i="3"/>
  <c r="O4016" i="3"/>
  <c r="O1670" i="3"/>
  <c r="O105" i="3"/>
  <c r="L5360" i="3"/>
  <c r="L5087" i="3"/>
  <c r="L2381" i="3"/>
  <c r="L2026" i="3"/>
  <c r="L2783" i="3"/>
  <c r="L2465" i="3"/>
  <c r="L793" i="3"/>
  <c r="O5962" i="3"/>
  <c r="O6008" i="3"/>
  <c r="O6496" i="3"/>
  <c r="O6684" i="3"/>
  <c r="O6702" i="3"/>
  <c r="L210" i="3"/>
  <c r="L376" i="3"/>
  <c r="L534" i="3"/>
  <c r="L667" i="3"/>
  <c r="L688" i="3"/>
  <c r="L831" i="3"/>
  <c r="L916" i="3"/>
  <c r="L928" i="3"/>
  <c r="L934" i="3"/>
  <c r="L1030" i="3"/>
  <c r="O4547" i="3"/>
  <c r="O5026" i="3"/>
  <c r="L2655" i="3"/>
  <c r="L6320" i="3"/>
  <c r="L5052" i="3"/>
  <c r="L5677" i="3"/>
  <c r="L5582" i="3"/>
  <c r="L4487" i="3"/>
  <c r="O4582" i="3"/>
  <c r="O2304" i="3"/>
  <c r="O1880" i="3"/>
  <c r="O1316" i="3"/>
  <c r="O957" i="3"/>
  <c r="L6755" i="3"/>
  <c r="L6729" i="3"/>
  <c r="L4109" i="3"/>
  <c r="O2035" i="3"/>
  <c r="O1618" i="3"/>
  <c r="O752" i="3"/>
  <c r="O594" i="3"/>
  <c r="O574" i="3"/>
  <c r="O387" i="3"/>
  <c r="O369" i="3"/>
  <c r="O318" i="3"/>
  <c r="O192" i="3"/>
  <c r="L6030" i="3"/>
  <c r="L5987" i="3"/>
  <c r="L574" i="3"/>
  <c r="L957" i="3"/>
  <c r="O4970" i="3"/>
  <c r="L4987" i="3"/>
  <c r="L5017" i="3"/>
  <c r="O5052" i="3"/>
  <c r="O5169" i="3"/>
  <c r="O5234" i="3"/>
  <c r="O5248" i="3"/>
  <c r="O5295" i="3"/>
  <c r="L5397" i="3"/>
  <c r="O5452" i="3"/>
  <c r="O5838" i="3"/>
  <c r="O5862" i="3"/>
  <c r="O6090" i="3"/>
  <c r="O6114" i="3"/>
  <c r="O6254" i="3"/>
  <c r="O6282" i="3"/>
  <c r="O6463" i="3"/>
  <c r="O6483" i="3"/>
  <c r="O2348" i="3"/>
  <c r="O2359" i="3"/>
  <c r="O2362" i="3"/>
  <c r="O2381" i="3"/>
  <c r="O2392" i="3"/>
  <c r="O2420" i="3"/>
  <c r="O2465" i="3"/>
  <c r="O2479" i="3"/>
  <c r="O2648" i="3"/>
  <c r="O2655" i="3"/>
  <c r="O2669" i="3"/>
  <c r="O2676" i="3"/>
  <c r="O2697" i="3"/>
  <c r="O2711" i="3"/>
  <c r="O2813" i="3"/>
  <c r="O2941" i="3"/>
  <c r="O2946" i="3"/>
  <c r="O2968" i="3"/>
  <c r="O3197" i="3"/>
  <c r="O3244" i="3"/>
  <c r="O3342" i="3"/>
  <c r="O3461" i="3"/>
  <c r="O3473" i="3"/>
  <c r="O3480" i="3"/>
  <c r="O3496" i="3"/>
  <c r="O3587" i="3"/>
  <c r="O3773" i="3"/>
  <c r="O3780" i="3"/>
  <c r="O3926" i="3"/>
  <c r="L3838" i="3"/>
  <c r="O3624" i="3"/>
  <c r="O3604" i="3"/>
  <c r="O2662" i="3"/>
  <c r="O4830" i="3"/>
  <c r="L5947" i="3"/>
  <c r="L5888" i="3"/>
  <c r="L5844" i="3"/>
  <c r="L5783" i="3"/>
  <c r="L5747" i="3"/>
  <c r="L5589" i="3"/>
  <c r="L5573" i="3"/>
  <c r="O3174" i="3"/>
  <c r="O2975" i="3"/>
  <c r="O2455" i="3"/>
  <c r="O2355" i="3"/>
  <c r="O2318" i="3"/>
  <c r="O2297" i="3"/>
  <c r="O4738" i="3"/>
  <c r="L3824" i="3"/>
  <c r="L1132" i="3"/>
  <c r="L1091" i="3"/>
  <c r="L1076" i="3"/>
  <c r="L1019" i="3"/>
  <c r="L998" i="3"/>
  <c r="L890" i="3"/>
  <c r="L802" i="3"/>
  <c r="L739" i="3"/>
  <c r="L735" i="3"/>
  <c r="L697" i="3"/>
  <c r="L679" i="3"/>
  <c r="L641" i="3"/>
  <c r="L580" i="3"/>
  <c r="L562" i="3"/>
  <c r="L541" i="3"/>
  <c r="L524" i="3"/>
  <c r="L509" i="3"/>
  <c r="L453" i="3"/>
  <c r="L423" i="3"/>
  <c r="L369" i="3"/>
  <c r="L173" i="3"/>
  <c r="L140" i="3"/>
  <c r="O4768" i="3"/>
  <c r="O4759" i="3"/>
  <c r="O4682" i="3"/>
  <c r="O4473" i="3"/>
  <c r="O1717" i="3"/>
  <c r="O1686" i="3"/>
  <c r="O1473" i="3"/>
  <c r="O1279" i="3"/>
  <c r="O1256" i="3"/>
  <c r="O1236" i="3"/>
  <c r="O1199" i="3"/>
  <c r="O1181" i="3"/>
  <c r="O1065" i="3"/>
  <c r="O1042" i="3"/>
  <c r="O1030" i="3"/>
  <c r="O984" i="3"/>
  <c r="O4354" i="3"/>
  <c r="O4331" i="3"/>
  <c r="O4224" i="3"/>
  <c r="O934" i="3"/>
  <c r="O916" i="3"/>
  <c r="O877" i="3"/>
  <c r="O861" i="3"/>
  <c r="O768" i="3"/>
  <c r="O697" i="3"/>
  <c r="O635" i="3"/>
  <c r="O580" i="3"/>
  <c r="O412" i="3"/>
  <c r="O63" i="3"/>
  <c r="O45" i="3"/>
  <c r="L6761" i="3"/>
  <c r="L6721" i="3"/>
  <c r="L6684" i="3"/>
  <c r="L6657" i="3"/>
  <c r="L6496" i="3"/>
  <c r="L6456" i="3"/>
  <c r="L6416" i="3"/>
  <c r="L6314" i="3"/>
  <c r="L6090" i="3"/>
  <c r="L5975" i="3"/>
  <c r="O3957" i="3"/>
  <c r="O3939" i="3"/>
  <c r="O3914" i="3"/>
  <c r="L3276" i="3"/>
  <c r="O3042" i="3"/>
  <c r="O1586" i="3"/>
  <c r="O1546" i="3"/>
  <c r="O1499" i="3"/>
  <c r="O1447" i="3"/>
  <c r="O1187" i="3"/>
  <c r="O1167" i="3"/>
  <c r="O586" i="3"/>
  <c r="O562" i="3"/>
  <c r="O534" i="3"/>
  <c r="O36" i="3"/>
  <c r="L6711" i="3"/>
  <c r="L5434" i="3"/>
  <c r="L5416" i="3"/>
  <c r="L5392" i="3"/>
  <c r="L5349" i="3"/>
  <c r="L5337" i="3"/>
  <c r="L5269" i="3"/>
  <c r="L5234" i="3"/>
  <c r="L5169" i="3"/>
  <c r="L5106" i="3"/>
  <c r="L4822" i="3"/>
  <c r="L4633" i="3"/>
  <c r="L4574" i="3"/>
  <c r="L4459" i="3"/>
  <c r="L4282" i="3"/>
  <c r="L3926" i="3"/>
  <c r="O3510" i="3"/>
  <c r="O2425" i="3"/>
  <c r="O2311" i="3"/>
  <c r="L2409" i="3"/>
  <c r="L2273" i="3"/>
  <c r="L1951" i="3"/>
  <c r="L1814" i="3"/>
  <c r="L1309" i="3"/>
  <c r="L1246" i="3"/>
  <c r="L809" i="3"/>
  <c r="L611" i="3"/>
  <c r="L6628" i="3"/>
  <c r="O3660" i="3"/>
  <c r="O3525" i="3"/>
  <c r="O3504" i="3"/>
  <c r="O3454" i="3"/>
  <c r="L660" i="3"/>
  <c r="L307" i="3"/>
  <c r="L63" i="3"/>
  <c r="L6119" i="3"/>
  <c r="L6114" i="3"/>
  <c r="O4109" i="3"/>
  <c r="O3934" i="3"/>
  <c r="L4556" i="3"/>
  <c r="L3944" i="3"/>
  <c r="O3375" i="3"/>
  <c r="O3270" i="3"/>
  <c r="O2617" i="3"/>
  <c r="L3582" i="3"/>
  <c r="L1586" i="3"/>
  <c r="L1536" i="3"/>
  <c r="L1452" i="3"/>
  <c r="L1187" i="3"/>
  <c r="O4556" i="3"/>
  <c r="O4459" i="3"/>
  <c r="O4445" i="3"/>
  <c r="O1019" i="3"/>
  <c r="O940" i="3"/>
  <c r="O928" i="3"/>
  <c r="O890" i="3"/>
  <c r="O735" i="3"/>
  <c r="O641" i="3"/>
  <c r="L2792" i="3"/>
  <c r="L2697" i="3"/>
  <c r="L5797" i="3"/>
  <c r="L5769" i="3"/>
  <c r="L2234" i="3"/>
  <c r="L2129" i="3"/>
  <c r="L4191" i="3"/>
  <c r="L1670" i="3"/>
  <c r="L1568" i="3"/>
  <c r="L1447" i="3"/>
  <c r="L654" i="3"/>
  <c r="L555" i="3"/>
  <c r="O324" i="3"/>
  <c r="L2510" i="3"/>
  <c r="O2961" i="3"/>
  <c r="L2975" i="3"/>
  <c r="L1167" i="3"/>
  <c r="L1172" i="3"/>
  <c r="L1181" i="3"/>
  <c r="L1199" i="3"/>
  <c r="L1202" i="3"/>
  <c r="L1212" i="3"/>
  <c r="L1226" i="3"/>
  <c r="L1236" i="3"/>
  <c r="L1250" i="3"/>
  <c r="L1256" i="3"/>
  <c r="L1272" i="3"/>
  <c r="L1279" i="3"/>
  <c r="L1282" i="3"/>
  <c r="L1333" i="3"/>
  <c r="L1350" i="3"/>
  <c r="L1415" i="3"/>
  <c r="L1426" i="3"/>
  <c r="L1504" i="3"/>
  <c r="L1526" i="3"/>
  <c r="L1602" i="3"/>
  <c r="L1610" i="3"/>
  <c r="L1618" i="3"/>
  <c r="L1634" i="3"/>
  <c r="L1640" i="3"/>
  <c r="L1647" i="3"/>
  <c r="L1717" i="3"/>
  <c r="L1731" i="3"/>
  <c r="L1770" i="3"/>
  <c r="L1776" i="3"/>
  <c r="L1788" i="3"/>
  <c r="L1880" i="3"/>
  <c r="L1887" i="3"/>
  <c r="L1916" i="3"/>
  <c r="L1924" i="3"/>
  <c r="L2055" i="3"/>
  <c r="L2080" i="3"/>
  <c r="L2091" i="3"/>
  <c r="L2103" i="3"/>
  <c r="L2136" i="3"/>
  <c r="L2185" i="3"/>
  <c r="L2246" i="3"/>
  <c r="L2280" i="3"/>
  <c r="L2297" i="3"/>
  <c r="L2304" i="3"/>
  <c r="L2311" i="3"/>
  <c r="L2318" i="3"/>
  <c r="L2343" i="3"/>
  <c r="L2370" i="3"/>
  <c r="L2430" i="3"/>
  <c r="L2435" i="3"/>
  <c r="L2489" i="3"/>
  <c r="L2532" i="3"/>
  <c r="L2543" i="3"/>
  <c r="L2566" i="3"/>
  <c r="L2570" i="3"/>
  <c r="L2609" i="3"/>
  <c r="L2640" i="3"/>
  <c r="L2669" i="3"/>
  <c r="L2711" i="3"/>
  <c r="L2737" i="3"/>
  <c r="L2759" i="3"/>
  <c r="L2771" i="3"/>
  <c r="L2813" i="3"/>
  <c r="L2820" i="3"/>
  <c r="L2941" i="3"/>
  <c r="L2956" i="3"/>
  <c r="L3121" i="3"/>
  <c r="L3174" i="3"/>
  <c r="L3180" i="3"/>
  <c r="L3267" i="3"/>
  <c r="L3342" i="3"/>
  <c r="L3389" i="3"/>
  <c r="L3454" i="3"/>
  <c r="L3486" i="3"/>
  <c r="L3540" i="3"/>
  <c r="L3544" i="3"/>
  <c r="L3559" i="3"/>
  <c r="L3562" i="3"/>
  <c r="L3587" i="3"/>
  <c r="L3604" i="3"/>
  <c r="L3776" i="3"/>
  <c r="L3783" i="3"/>
  <c r="L3899" i="3"/>
  <c r="L3930" i="3"/>
  <c r="L3954" i="3"/>
  <c r="L3961" i="3"/>
  <c r="L4016" i="3"/>
  <c r="L4042" i="3"/>
  <c r="L4445" i="3"/>
  <c r="L4738" i="3"/>
  <c r="L4759" i="3"/>
  <c r="L4881" i="3"/>
  <c r="L5127" i="3"/>
  <c r="L5199" i="3"/>
  <c r="L5517" i="3"/>
  <c r="O3693" i="3"/>
  <c r="O3632" i="3"/>
  <c r="O3491" i="3"/>
  <c r="O3467" i="3"/>
  <c r="O3121" i="3"/>
  <c r="O2561" i="3"/>
  <c r="L5904" i="3"/>
  <c r="L5875" i="3"/>
  <c r="L5849" i="3"/>
  <c r="L5838" i="3"/>
  <c r="L5719" i="3"/>
  <c r="L5684" i="3"/>
  <c r="L5557" i="3"/>
  <c r="L5529" i="3"/>
  <c r="L5066" i="3"/>
  <c r="L4808" i="3"/>
  <c r="L4768" i="3"/>
  <c r="L4591" i="3"/>
  <c r="L4547" i="3"/>
  <c r="L4291" i="3"/>
  <c r="L4258" i="3"/>
  <c r="L4207" i="3"/>
  <c r="L4081" i="3"/>
  <c r="L3914" i="3"/>
  <c r="O3611" i="3"/>
  <c r="O3389" i="3"/>
  <c r="O2683" i="3"/>
  <c r="L3693" i="3"/>
  <c r="L3645" i="3"/>
  <c r="L3382" i="3"/>
  <c r="L3197" i="3"/>
  <c r="L2521" i="3"/>
  <c r="L2455" i="3"/>
  <c r="L2392" i="3"/>
  <c r="L2205" i="3"/>
  <c r="L2073" i="3"/>
  <c r="L2011" i="3"/>
  <c r="L1782" i="3"/>
  <c r="L1752" i="3"/>
  <c r="L1686" i="3"/>
  <c r="L1357" i="3"/>
  <c r="L1262" i="3"/>
  <c r="L1102" i="3"/>
  <c r="L1080" i="3"/>
  <c r="L991" i="3"/>
  <c r="L940" i="3"/>
  <c r="L904" i="3"/>
  <c r="L877" i="3"/>
  <c r="L673" i="3"/>
  <c r="L635" i="3"/>
  <c r="L594" i="3"/>
  <c r="L387" i="3"/>
  <c r="L330" i="3"/>
  <c r="L192" i="3"/>
  <c r="L165" i="3"/>
  <c r="L100" i="3"/>
  <c r="L54" i="3"/>
  <c r="L36" i="3"/>
  <c r="L18" i="3"/>
  <c r="O4822" i="3"/>
  <c r="O4615" i="3"/>
  <c r="O4523" i="3"/>
  <c r="O2011" i="3"/>
  <c r="O1905" i="3"/>
  <c r="O1640" i="3"/>
  <c r="O1526" i="3"/>
  <c r="O1415" i="3"/>
  <c r="O1292" i="3"/>
  <c r="O1035" i="3"/>
  <c r="O1008" i="3"/>
  <c r="O967" i="3"/>
  <c r="O4250" i="3"/>
  <c r="O4199" i="3"/>
  <c r="O4182" i="3"/>
  <c r="O541" i="3"/>
  <c r="O499" i="3"/>
  <c r="O307" i="3"/>
  <c r="O140" i="3"/>
  <c r="L6505" i="3"/>
  <c r="L6470" i="3"/>
  <c r="L6008" i="3"/>
  <c r="O3930" i="3"/>
  <c r="O2336" i="3"/>
  <c r="L5469" i="3"/>
  <c r="L5407" i="3"/>
  <c r="L5345" i="3"/>
  <c r="L5295" i="3"/>
  <c r="L5183" i="3"/>
  <c r="L4897" i="3"/>
  <c r="L3491" i="3"/>
  <c r="L3467" i="3"/>
  <c r="L2946" i="3"/>
  <c r="O3117" i="3"/>
  <c r="O1536" i="3"/>
  <c r="O1516" i="3"/>
  <c r="O1452" i="3"/>
  <c r="L6577" i="3"/>
  <c r="L2425" i="3"/>
  <c r="L869" i="3"/>
  <c r="O4154" i="3"/>
  <c r="L4157" i="3"/>
  <c r="O4158" i="3"/>
  <c r="L4162" i="3"/>
  <c r="O4144" i="3"/>
  <c r="L4149" i="3"/>
  <c r="L4152" i="3"/>
  <c r="L4156" i="3"/>
  <c r="L4161" i="3"/>
  <c r="L253" i="3"/>
  <c r="L258" i="3"/>
  <c r="O259" i="3"/>
  <c r="O264" i="3"/>
  <c r="L284" i="3"/>
  <c r="O288" i="3"/>
  <c r="O290" i="3"/>
  <c r="L4866" i="3"/>
  <c r="L4067" i="3"/>
  <c r="L1222" i="3"/>
  <c r="L1473" i="3"/>
  <c r="L1499" i="3"/>
  <c r="L2617" i="3"/>
  <c r="L4311" i="3"/>
  <c r="L6327" i="3"/>
  <c r="L3949" i="3"/>
  <c r="L6625" i="3"/>
  <c r="L2149" i="3"/>
  <c r="L1654" i="3"/>
  <c r="L1676" i="3"/>
  <c r="L2215" i="3"/>
  <c r="L2336" i="3"/>
  <c r="O2273" i="3"/>
  <c r="O667" i="3"/>
  <c r="O555" i="3"/>
  <c r="L6638" i="3"/>
  <c r="L6546" i="3"/>
  <c r="L3496" i="3"/>
  <c r="L2676" i="3"/>
  <c r="L1065" i="3"/>
  <c r="L1042" i="3"/>
  <c r="L499" i="3"/>
  <c r="L462" i="3"/>
  <c r="L412" i="3"/>
  <c r="L153" i="3"/>
  <c r="O2091" i="3"/>
  <c r="O1676" i="3"/>
  <c r="O1442" i="3"/>
  <c r="O1404" i="3"/>
  <c r="O1287" i="3"/>
  <c r="O1119" i="3"/>
  <c r="O590" i="3"/>
  <c r="O3330" i="3"/>
  <c r="L5922" i="3"/>
  <c r="L4538" i="3"/>
  <c r="L4182" i="3"/>
  <c r="O4607" i="3"/>
  <c r="O2026" i="3"/>
  <c r="O1634" i="3"/>
  <c r="O1557" i="3"/>
  <c r="O622" i="3"/>
  <c r="O4258" i="3"/>
  <c r="L2968" i="3"/>
  <c r="L2601" i="3"/>
  <c r="L2648" i="3"/>
  <c r="L1364" i="3"/>
  <c r="L1933" i="3"/>
  <c r="L5617" i="3"/>
  <c r="O1091" i="3"/>
  <c r="O679" i="3"/>
  <c r="O630" i="3"/>
  <c r="L1696" i="3"/>
  <c r="L1724" i="3"/>
  <c r="L5222" i="3"/>
  <c r="O3653" i="3"/>
  <c r="O2956" i="3"/>
  <c r="O2853" i="3"/>
  <c r="L3510" i="3"/>
  <c r="L2629" i="3"/>
  <c r="L2066" i="3"/>
  <c r="L1738" i="3"/>
  <c r="L6282" i="3"/>
  <c r="L5452" i="3"/>
  <c r="L4800" i="3"/>
  <c r="L3934" i="3"/>
  <c r="L3624" i="3"/>
  <c r="L2853" i="3"/>
  <c r="L2683" i="3"/>
  <c r="L768" i="3"/>
  <c r="L5713" i="3"/>
  <c r="L2116" i="3"/>
  <c r="L713" i="3"/>
  <c r="L967" i="3"/>
  <c r="O5017" i="3"/>
  <c r="L6599" i="3"/>
  <c r="O647" i="3"/>
  <c r="L4224" i="3"/>
  <c r="L2019" i="3"/>
  <c r="O4505" i="3"/>
  <c r="O1731" i="3"/>
  <c r="O4274" i="3"/>
  <c r="O673" i="3"/>
  <c r="O128" i="3"/>
  <c r="L1516" i="3"/>
  <c r="L2162" i="3"/>
  <c r="L2366" i="3"/>
  <c r="L2832" i="3"/>
  <c r="L3244" i="3"/>
  <c r="L3666" i="3"/>
  <c r="L4274" i="3"/>
  <c r="L4354" i="3"/>
  <c r="L4960" i="3"/>
  <c r="L5116" i="3"/>
  <c r="L5213" i="3"/>
  <c r="L5499" i="3"/>
  <c r="L5550" i="3"/>
  <c r="O153" i="3"/>
  <c r="O654" i="3" s="1"/>
  <c r="O453" i="3"/>
</calcChain>
</file>

<file path=xl/sharedStrings.xml><?xml version="1.0" encoding="utf-8"?>
<sst xmlns="http://schemas.openxmlformats.org/spreadsheetml/2006/main" count="72003" uniqueCount="4047">
  <si>
    <t>2016/2017 alphabroder Assortment Worksheet</t>
  </si>
  <si>
    <t>Styles Tab</t>
  </si>
  <si>
    <t>-</t>
  </si>
  <si>
    <t>Welcome to your new assortment sheet! Please reload all existing styles into the newly formatted "Styles" tab.  When adding styles, please be sure to fill out all of the information as you would want to see it printed in the catalog.</t>
  </si>
  <si>
    <t>COLUMN:</t>
  </si>
  <si>
    <t>AB Style #</t>
  </si>
  <si>
    <t>Mill Style</t>
  </si>
  <si>
    <t>Style Family</t>
  </si>
  <si>
    <t>Brand</t>
  </si>
  <si>
    <t>Category</t>
  </si>
  <si>
    <t>Sub-Category</t>
  </si>
  <si>
    <t>US Status</t>
  </si>
  <si>
    <t>CDN Status</t>
  </si>
  <si>
    <t>Gender</t>
  </si>
  <si>
    <t>Style Description</t>
  </si>
  <si>
    <t>Main Style Attributes</t>
  </si>
  <si>
    <t>Sub-Attributes</t>
  </si>
  <si>
    <t>Earth Friendly</t>
  </si>
  <si>
    <t>Garment Fit</t>
  </si>
  <si>
    <t>Icons</t>
  </si>
  <si>
    <t>Companion: Ladies</t>
  </si>
  <si>
    <t>Companion: Tall</t>
  </si>
  <si>
    <t>Companion: Youth</t>
  </si>
  <si>
    <t>Description of Change (from previous publish date)</t>
  </si>
  <si>
    <t>PURPOSE:</t>
  </si>
  <si>
    <t>This is an AB unique reference #</t>
  </si>
  <si>
    <t>Your reference number</t>
  </si>
  <si>
    <t>Name or story grouping</t>
  </si>
  <si>
    <t xml:space="preserve">Brand </t>
  </si>
  <si>
    <t>AB Catalog Category</t>
  </si>
  <si>
    <t>AB Catalog Sub-Category</t>
  </si>
  <si>
    <t>Status of Style for US Catalog</t>
  </si>
  <si>
    <t>Status of Style for Canadian Catalog</t>
  </si>
  <si>
    <t>Gender of Style</t>
  </si>
  <si>
    <t>Brief Style Description to appear in Catalog</t>
  </si>
  <si>
    <t>Bullets that describe selling features within a style/ family/within a gouping (only common bullets throughout all styles should appear in this column)</t>
  </si>
  <si>
    <t>Bullets that are unique to a particular style within a family or group (ie. princess seams for a ladies' version)</t>
  </si>
  <si>
    <t>Indicates styles using earth friendly technologies</t>
  </si>
  <si>
    <t>Describe the type of fit of garment</t>
  </si>
  <si>
    <t xml:space="preserve">Indicate Performance icons </t>
  </si>
  <si>
    <t>Indicates style number if applicable</t>
  </si>
  <si>
    <t>Please indicate any changes for carry over styles since last publication</t>
  </si>
  <si>
    <t>TYPE OF ENTRY:</t>
  </si>
  <si>
    <t>Manual Entry</t>
  </si>
  <si>
    <t>Manual Entry (optional)</t>
  </si>
  <si>
    <t>Choose from Drop Down</t>
  </si>
  <si>
    <t>Categories and Subcategories:</t>
  </si>
  <si>
    <t>- Subcategories are conditional upon the Category chosen. Please choose a category to activate the Subcategory column.</t>
  </si>
  <si>
    <t>- Category Headings and Subs are as follows:</t>
  </si>
  <si>
    <t>Accessories</t>
  </si>
  <si>
    <t>Bags</t>
  </si>
  <si>
    <t>Bottoms</t>
  </si>
  <si>
    <t>Fleece</t>
  </si>
  <si>
    <t>Hats</t>
  </si>
  <si>
    <t>Kids</t>
  </si>
  <si>
    <t>Knits_Layering</t>
  </si>
  <si>
    <t>Outerwear</t>
  </si>
  <si>
    <t>Polos</t>
  </si>
  <si>
    <t>Sweaters</t>
  </si>
  <si>
    <t>Sweatshirts</t>
  </si>
  <si>
    <t>T_Shirts</t>
  </si>
  <si>
    <t>Wovens</t>
  </si>
  <si>
    <t>Aprons, Scarves, Headbands</t>
  </si>
  <si>
    <t>Athletic</t>
  </si>
  <si>
    <t>Poly &amp; Performance</t>
  </si>
  <si>
    <t>Flex Fit</t>
  </si>
  <si>
    <t>Toddlers</t>
  </si>
  <si>
    <t>Performance</t>
  </si>
  <si>
    <t>Interactive</t>
  </si>
  <si>
    <t>Fashion</t>
  </si>
  <si>
    <t>Blanket &amp; Towls</t>
  </si>
  <si>
    <t>Cinch Sacks</t>
  </si>
  <si>
    <t>Loungewear</t>
  </si>
  <si>
    <t>Structured</t>
  </si>
  <si>
    <t>Infants</t>
  </si>
  <si>
    <t>Dress</t>
  </si>
  <si>
    <t>Insulated</t>
  </si>
  <si>
    <t>Cotton &amp; Cotton Blends</t>
  </si>
  <si>
    <t>Basics</t>
  </si>
  <si>
    <t>Tech Back Packs</t>
  </si>
  <si>
    <t>Work Pants</t>
  </si>
  <si>
    <t xml:space="preserve"> Unstructured</t>
  </si>
  <si>
    <t>3-in-1</t>
  </si>
  <si>
    <t>Casual</t>
  </si>
  <si>
    <t>Messangers</t>
  </si>
  <si>
    <t>Garment Dyed</t>
  </si>
  <si>
    <t>Soft Shell</t>
  </si>
  <si>
    <t>Briefcases &amp; Tablet Sleeves</t>
  </si>
  <si>
    <t>Trucker</t>
  </si>
  <si>
    <t>Midweight</t>
  </si>
  <si>
    <t>Coolers &amp; Event Bags</t>
  </si>
  <si>
    <t>Cadets and Camo</t>
  </si>
  <si>
    <t>Lightweight</t>
  </si>
  <si>
    <t>Poly Totes</t>
  </si>
  <si>
    <t>Sunprotection &amp; Visors</t>
  </si>
  <si>
    <t>Boats and Canvas Totes</t>
  </si>
  <si>
    <t>Beverage Totes</t>
  </si>
  <si>
    <t>Knit Caps</t>
  </si>
  <si>
    <t>Status:</t>
  </si>
  <si>
    <r>
      <rPr>
        <b/>
        <sz val="10"/>
        <color theme="1"/>
        <rFont val="Calibri"/>
        <family val="2"/>
        <scheme val="minor"/>
      </rPr>
      <t xml:space="preserve">New </t>
    </r>
    <r>
      <rPr>
        <sz val="10"/>
        <color theme="1"/>
        <rFont val="Calibri"/>
        <family val="2"/>
        <scheme val="minor"/>
      </rPr>
      <t>= First time appearing in catalog</t>
    </r>
  </si>
  <si>
    <r>
      <rPr>
        <b/>
        <sz val="10"/>
        <color theme="1"/>
        <rFont val="Calibri"/>
        <family val="2"/>
        <scheme val="minor"/>
      </rPr>
      <t>Active</t>
    </r>
    <r>
      <rPr>
        <sz val="10"/>
        <color theme="1"/>
        <rFont val="Calibri"/>
        <family val="2"/>
        <scheme val="minor"/>
      </rPr>
      <t xml:space="preserve"> = ongoing replenishment</t>
    </r>
  </si>
  <si>
    <r>
      <rPr>
        <b/>
        <sz val="10"/>
        <color theme="1"/>
        <rFont val="Calibri"/>
        <family val="2"/>
        <scheme val="minor"/>
      </rPr>
      <t xml:space="preserve">DNR </t>
    </r>
    <r>
      <rPr>
        <sz val="10"/>
        <color theme="1"/>
        <rFont val="Calibri"/>
        <family val="2"/>
        <scheme val="minor"/>
      </rPr>
      <t>(Do Not Replenish) = AB terminology used to indicate a discontinued style, color, or size.  If vendor has a similar status this can be an option for use.</t>
    </r>
  </si>
  <si>
    <r>
      <rPr>
        <b/>
        <sz val="10"/>
        <color theme="1"/>
        <rFont val="Calibri"/>
        <family val="2"/>
        <scheme val="minor"/>
      </rPr>
      <t>Closeout</t>
    </r>
    <r>
      <rPr>
        <sz val="10"/>
        <color theme="1"/>
        <rFont val="Calibri"/>
        <family val="2"/>
        <scheme val="minor"/>
      </rPr>
      <t xml:space="preserve"> = AB terminology for clearance style, color or size. If vendor has a similar status this can be an option for use.</t>
    </r>
  </si>
  <si>
    <r>
      <rPr>
        <b/>
        <sz val="10"/>
        <color theme="1"/>
        <rFont val="Calibri"/>
        <family val="2"/>
        <scheme val="minor"/>
      </rPr>
      <t>Not Available</t>
    </r>
    <r>
      <rPr>
        <sz val="10"/>
        <color theme="1"/>
        <rFont val="Calibri"/>
        <family val="2"/>
        <scheme val="minor"/>
      </rPr>
      <t xml:space="preserve"> = Style, color or size is not available in market segment (U.S or Canada)</t>
    </r>
  </si>
  <si>
    <t>Style Description:</t>
  </si>
  <si>
    <r>
      <rPr>
        <sz val="11"/>
        <color theme="1"/>
        <rFont val="Calibri"/>
        <family val="2"/>
        <scheme val="minor"/>
      </rPr>
      <t xml:space="preserve">Please be consistent with style names/descriptions, if you have the sub brand before the weight and fabric content on existing styles, please do the same for new styles; for example:  
</t>
    </r>
    <r>
      <rPr>
        <i/>
        <sz val="10"/>
        <color indexed="8"/>
        <rFont val="Calibri"/>
        <family val="2"/>
      </rPr>
      <t>Gildan DryBlend 9.3 oz., 50/50 Fleece Crew vs. Gildan 9.3 oz., 50/50 DryBlend Fleece Crew</t>
    </r>
  </si>
  <si>
    <t>Main Style Attributes:</t>
  </si>
  <si>
    <r>
      <rPr>
        <sz val="11"/>
        <color theme="1"/>
        <rFont val="Calibri"/>
        <family val="2"/>
        <scheme val="minor"/>
      </rPr>
      <t xml:space="preserve"> Please list bullets in order, following these guidelines:
                  </t>
    </r>
    <r>
      <rPr>
        <i/>
        <sz val="10"/>
        <color indexed="8"/>
        <rFont val="Calibri"/>
        <family val="2"/>
      </rPr>
      <t xml:space="preserve"> </t>
    </r>
    <r>
      <rPr>
        <b/>
        <i/>
        <sz val="10"/>
        <color indexed="8"/>
        <rFont val="Calibri"/>
        <family val="2"/>
      </rPr>
      <t xml:space="preserve"> </t>
    </r>
    <r>
      <rPr>
        <sz val="11"/>
        <color theme="1"/>
        <rFont val="Calibri"/>
        <family val="2"/>
        <scheme val="minor"/>
      </rPr>
      <t xml:space="preserve">
   - Fabrication (EX: 100% cotton)
  - Performance Properties (EX: moisture-wicking)
  - Fit/Silhouette(EX: feminine silhouette, slim fit, unisex fit, etc.)
  - Garment features that apply to the entire garment (EX: double-needle stitching throughout)
  - Garment features from TOP to BOTTOM (hood, collar, tag, shoulders, placket, arms, sideseam, bottom hem for tops/waist, drawstring, tag, pockets, inseam, bottom hem for shorts)
  - Fabrication differences (EX: Athletic Heather is 90% cotton, 10% polyester)</t>
    </r>
  </si>
  <si>
    <t xml:space="preserve">*Note-if you add new styles on this tab, you must add the new styles on the other tabs as well. </t>
  </si>
  <si>
    <t>*Note-to create line breaks between bullets (in the style attributes/sub attributes columns), use the alt+enter hot key combo.</t>
  </si>
  <si>
    <t>Colors Tab</t>
  </si>
  <si>
    <t>Step 1.</t>
  </si>
  <si>
    <t>!THE FIRST FIELD TO BE ENTERED SHOULD BE THE "AB STYLE #", ONCE THE STYLE NUMBER IS ADDED MANY FIELDS WILL AUTOPOPULATE (Category, Brand, Mill Style, Style Description).</t>
  </si>
  <si>
    <t>Step 2.</t>
  </si>
  <si>
    <t>! ADD ALL COLORS PERTAINING TO STYLE.  NEXT ADD SIZE RANGE(drop-down), AND SIZE COUNT.  THIS WILL AUTOPOPULATE THE SKU COUNT COLUMN (U.S and Canada)</t>
  </si>
  <si>
    <t>Color Family</t>
  </si>
  <si>
    <t>Color Name</t>
  </si>
  <si>
    <t>Color Status U.S</t>
  </si>
  <si>
    <t>Color Status CDN</t>
  </si>
  <si>
    <t>US Size Range</t>
  </si>
  <si>
    <t>US Size Count</t>
  </si>
  <si>
    <t>US Sku Count</t>
  </si>
  <si>
    <t>CDN Size Range</t>
  </si>
  <si>
    <t>CDN Size Count</t>
  </si>
  <si>
    <t>CDN Sku Count</t>
  </si>
  <si>
    <t>Group for Pricing</t>
  </si>
  <si>
    <t>Hex. Code (Main Body)</t>
  </si>
  <si>
    <t>Hex. Code (Contrast)</t>
  </si>
  <si>
    <t>PMS Code</t>
  </si>
  <si>
    <t>Broad description of Color for filtering purposes</t>
  </si>
  <si>
    <t>Colorway Descripton (one row per colorway)</t>
  </si>
  <si>
    <t>Status of Color for US Catalog</t>
  </si>
  <si>
    <t>Status of Color for Canadian Catalog</t>
  </si>
  <si>
    <t>Size Offering of Style</t>
  </si>
  <si>
    <t>Number of Sizes of Style</t>
  </si>
  <si>
    <t>Number of sku's per color</t>
  </si>
  <si>
    <t xml:space="preserve">Pricing tiers per group </t>
  </si>
  <si>
    <t>Web color reference number.  For information on hexcodes click link below in the "important notes" section</t>
  </si>
  <si>
    <t>Web color reference number</t>
  </si>
  <si>
    <t>Fabric color reference number</t>
  </si>
  <si>
    <t>V-Lookup from Style tab</t>
  </si>
  <si>
    <r>
      <t>Manual Entry</t>
    </r>
    <r>
      <rPr>
        <b/>
        <sz val="11"/>
        <color theme="1"/>
        <rFont val="Calibri"/>
        <family val="2"/>
        <scheme val="minor"/>
      </rPr>
      <t xml:space="preserve"> - this is the 1st step (referenced above)</t>
    </r>
  </si>
  <si>
    <t>Autopopulate once color name and size count are added (as reference above)</t>
  </si>
  <si>
    <t xml:space="preserve">Manual Entry </t>
  </si>
  <si>
    <t>Important Notes:</t>
  </si>
  <si>
    <t xml:space="preserve">The V-Look up Columns in the Colors Tab are password protected along with the Sku Count columns (U.S and CDN).  </t>
  </si>
  <si>
    <t xml:space="preserve">* For information on hexcodes click link </t>
  </si>
  <si>
    <t>HEX code info'!A1</t>
  </si>
  <si>
    <t>US Tier</t>
  </si>
  <si>
    <t>CDN Tier</t>
  </si>
  <si>
    <t>Earth Friendly Style</t>
  </si>
  <si>
    <t>Companion: Ladies'</t>
  </si>
  <si>
    <t xml:space="preserve">Companion: Tall </t>
  </si>
  <si>
    <t>Description of Change or status update (from previous publish date)</t>
  </si>
  <si>
    <t>prime</t>
  </si>
  <si>
    <t>primeplus</t>
  </si>
  <si>
    <t>Journey</t>
  </si>
  <si>
    <t>CORE365™</t>
  </si>
  <si>
    <t>Active</t>
  </si>
  <si>
    <t>Ladies'</t>
  </si>
  <si>
    <t>Journey Fleece Jacket</t>
  </si>
  <si>
    <t>• 7.7 oz/yd² / 260 gsm, 100% polyester anti-pill fleece_x000D_
• fleece chin guard_x000D_
• audio port access through inside pocket</t>
  </si>
  <si>
    <t/>
  </si>
  <si>
    <t>N</t>
  </si>
  <si>
    <t>ANTI PILL, AUDIO PORT, EASY CARE, MATCHABLES</t>
  </si>
  <si>
    <t>88190T</t>
  </si>
  <si>
    <t>Men's</t>
  </si>
  <si>
    <t>• 7.7 oz/yd² / 260 gsm, 100% polyester anti-pill fleece
• audio port access through inside pocket</t>
  </si>
  <si>
    <t>companions</t>
  </si>
  <si>
    <t>Tall</t>
  </si>
  <si>
    <t>Tall Journey Fleece Jacket</t>
  </si>
  <si>
    <t>Journey Fleece Vest</t>
  </si>
  <si>
    <t>88181T</t>
  </si>
  <si>
    <t>88191T</t>
  </si>
  <si>
    <t>Tall Journey Fleece Vest</t>
  </si>
  <si>
    <t>CE002</t>
  </si>
  <si>
    <t>tier 4</t>
  </si>
  <si>
    <t>Drive</t>
  </si>
  <si>
    <t>Not Available</t>
  </si>
  <si>
    <t>Adult</t>
  </si>
  <si>
    <t>Drive Performance Visor</t>
  </si>
  <si>
    <r>
      <t>• 3.1 oz/yd</t>
    </r>
    <r>
      <rPr>
        <vertAlign val="superscript"/>
        <sz val="11"/>
        <rFont val="Calibri"/>
        <family val="2"/>
      </rPr>
      <t>2</t>
    </r>
    <r>
      <rPr>
        <sz val="11"/>
        <rFont val="Calibri"/>
        <family val="2"/>
      </rPr>
      <t xml:space="preserve"> / 105 gsm, 100% polyester microfiber
• contrast inserts at side panels
• polyester mesh inner sweatband with moisture-wicking performance
• hook and loop adjustable back closure with relfective tab
</t>
    </r>
  </si>
  <si>
    <t>REFLECTIVE, MOISTURE WICKING</t>
  </si>
  <si>
    <t>CE001</t>
  </si>
  <si>
    <t>Pitch</t>
  </si>
  <si>
    <t>Pitch Performance Cap</t>
  </si>
  <si>
    <r>
      <t>• 3.1 oz/yd</t>
    </r>
    <r>
      <rPr>
        <vertAlign val="superscript"/>
        <sz val="11"/>
        <rFont val="Calibri"/>
        <family val="2"/>
      </rPr>
      <t>2</t>
    </r>
    <r>
      <rPr>
        <sz val="11"/>
        <rFont val="Calibri"/>
        <family val="2"/>
      </rPr>
      <t xml:space="preserve"> / 105 gsm, 100% polyester microfiber
• sandwiched reflective piping at peak
• polyester mesh inner sweatband with moisture-wicking performance
• hook and loop adjustable back closure with relfective tab
• structured 6-panel construction
</t>
    </r>
  </si>
  <si>
    <t>CE401</t>
  </si>
  <si>
    <t>Kinetic</t>
  </si>
  <si>
    <t>Kinetic Performance Quarter-Zip</t>
  </si>
  <si>
    <t>• 4.7 oz/yd2 / 160 gsm, 100% polyester mélange jersey with moisture-wicking  antimicrobial, and UV protection performance
• center front translucent zipper with  semi-autolock slider with rubber pull tab
• contrast coverstitching throughout
• reflective piping at front shoulders</t>
  </si>
  <si>
    <t>REFLECTIVE, MOISTURE WICKING, ANTIMICROBIAL, UV 15-39, EASY CARE</t>
  </si>
  <si>
    <t>CE401W</t>
  </si>
  <si>
    <t>Brisk</t>
  </si>
  <si>
    <t>Brisk Insulated Jacket</t>
  </si>
  <si>
    <t>• body: 3.4 oz/yd² / 115 gsm, 100% polyester microfiber twill with water-resistant finish
• lining: 100% polyester brushed tricot in body; 100% polyester taffeta in sleeves;  100 gsm insulation in body and 60 gsm in sleeves
• brushed tricot-lined collar and chin guard; roll-away hood; storm flap with snap closure at bottom
• center front zipper with autolock slide and reflective toggle
• lower brushed tricot-lined concealed pockets with zipper closures and reflective toggles
• audio port access through inside left pocket
• thermal retention shockcord at hood and drop back hem</t>
  </si>
  <si>
    <t>• reflective piping at shoulder yoke and lower back side panels</t>
  </si>
  <si>
    <t>REFLECTIVE, WATER RESISTANT, AUDIO PORT, EZEM SYSTEM, EASY CARE, UTK 3, MATCHABLES</t>
  </si>
  <si>
    <t>88189T</t>
  </si>
  <si>
    <t>• body: 3.4 oz/yd² / 115 gsm, 100% polyester microfiber twill with water-resistant finish
• lining: 100% polyester brushed tricot in body; 100% polyester taffeta in sleeves;  100 gsm insulation in body and 60 gsm in sleeves
• brushed tricot-lined collar and chin guard; roll-away hood; storm flap with snap closure at bottom
• center front zipper with autolock slide and reflective toggle
• lower brushed tricot-lined concealed pockets with zipper closures and reflective toggles
• audio port access through inside left pocket
• thermal retention shockcord at hood and drop back hem</t>
  </si>
  <si>
    <t>• reflective piping at shoulder yoke and center back yoke</t>
  </si>
  <si>
    <t xml:space="preserve">Brisk </t>
  </si>
  <si>
    <t>Tall Brisk Insulated Jacket</t>
  </si>
  <si>
    <t>•body: 3.4 oz/yd² / 115 gsm, 100% polyester microfiber twill with water-resistant finish
• lining: 100% polyester brushed tricot in body; 100% polyester taffeta in sleeves;  100 gsm insulation in body and 60 gsm in sleeves
• brushed tricot-lined collar and chin guard; roll-away hood; storm flap with snap closure at bottom
• center front zipper with autolock slide and reflective toggle
• lower brushed tricot-lined concealed pockets with zipper closures and reflective toggles
• audio port access through inside left pocket
• thermal retention shockcord at hood and drop back hem</t>
  </si>
  <si>
    <t>Climate</t>
  </si>
  <si>
    <t>Climate Seam-Sealed Lightweight Variegated Ripstop Jacket</t>
  </si>
  <si>
    <t>• body: 3.5 oz/yd² / 119 gsm, 100% polyester variegated ripstop_x000D_ with 2,000 mm waterproof rating / 2,000 g breathability
• lining: 100% fine mesh polyester at hood and body; 100% polyester taffeta in sleeves_x000D_
• storm flap with snap closure at bottom and chin guard_x000D_; roll-away adjustable hood
• center front zipper with autolock slider and reflective toggle_x000D_
• underarm and back vent system for added breathability_x000D_
• lower concealed pockets with zipper closures and reflective toggles_x000D_
• fully seam-sealed with adjustable shockcord at hood and drop back hem</t>
  </si>
  <si>
    <t>• reflective piping at shoulder yoke and back side panels</t>
  </si>
  <si>
    <t>REFLECTIVE, SEAM SEALED, WATERPROOF, BREATHABLE, AUDIO PORT, EZEM SYSTEM, EASY CARE, MATCHABLES</t>
  </si>
  <si>
    <t>• body: 3.5 oz/yd² / 119 gsm, 100% polyester variegated ripstop with 2,000 mm waterproof rating / 2,000 g breathability
• lining: 100% fine mesh polyester at hood and body; 100% polyester taffeta in sleeves
• storm flap with snap closure at bottom and chin guard; roll-away adjustable hood
• center front zipper with autolock slider and reflective toggle
• underarm and back vent system for added breathability
• lower concealed pockets with zipper closures and reflective toggles
• fully seam-sealed with adjustable shockcord at hood and drop back hem</t>
  </si>
  <si>
    <t>Cruise</t>
  </si>
  <si>
    <t>Cruise Two-Layer Fleece Bonded Soft Shell Jacket</t>
  </si>
  <si>
    <t>• 8 oz/yd² / 270 gsm, 96% polyester, 4% spandex bonded with 100% polyester anti-pill fleece with water-repellent finish
• inside storm placket with fleece chin guard_x000D_
• center front reverse coil zipper with autolock slider and reflective toggle_x000D_
• lower pockets with zipper closures and  reflective toggles_x000D_
• audio port access through inside left pocket</t>
  </si>
  <si>
    <t>2-LAYER BONDED, WATER RESISTANT, STRETCH, AUDIO PORT, EASY CARE, MATCHABLES, UTK 1</t>
  </si>
  <si>
    <t>88184T</t>
  </si>
  <si>
    <t>• 8 oz/yd² / 270 gsm, 96% polyester, 4% spandex bonded with 100% polyester anti-pill fleece with water-repellent finish
• inside storm placket with fleece chin guard_x000D_
• center front reverse coil zipper with autolock slider and reflective toggle
• lower pockets with zipper closures and  reflective toggles
• audio port access through inside left pocket</t>
  </si>
  <si>
    <t>Tall Cruise Two-Layer Fleece Bonded Soft Shell Jacket</t>
  </si>
  <si>
    <t>• 8 oz/yd² / 270 gsm, 96% polyester, 4% spandex bonded with 100% polyester anti-pill fleece with water-repellent finish
• inside storm placket with fleece chin guard
• center front reverse coil zipper with autolock slider and reflective toggle
• lower pockets with zipper closures and  reflective toggles
• audio port access through inside left pocket</t>
  </si>
  <si>
    <t>CE701</t>
  </si>
  <si>
    <t>Cruise Two-Layer Fleece Bonded Soft Shell Vest</t>
  </si>
  <si>
    <t>2-LAYER BONDED, WATER RESISTANT, STRETCH, AUDIO PORT, EASY CARE, MATCHABLES</t>
  </si>
  <si>
    <t>CE701W</t>
  </si>
  <si>
    <t>Inspire</t>
  </si>
  <si>
    <t>Inspire Colorblock All-Season Jacket</t>
  </si>
  <si>
    <t xml:space="preserve">• body: 3.39 oz/yd² / 115 gsm, 100% polyester taslan with water-resistant finish
• lining: 100% polyester fleece in body; 100% polyester taffeta in sleeve and  hood
• insulation: 60 gsm thermal polyfill insulation in sleeves
• rollaway hood 
• storm flap with hidden snaps with partial inside placket and chin guard
• center front coil zipper with autolock slider and reflective rubble toggle
• elasticized cuffs
• lower concealed pockets with zippers
• thermal retention shockcord at hood and hem
</t>
  </si>
  <si>
    <t xml:space="preserve">• reflective piping at front and back side panels
</t>
  </si>
  <si>
    <t>REFLECTIVE, WATER RESISTANT, AUDIO PORT, EZEM SYSTEM, EASY CARE, UTK 2</t>
  </si>
  <si>
    <t>• reflective piping at front and back yoke</t>
  </si>
  <si>
    <t>Motivate</t>
  </si>
  <si>
    <t>Motivate Unlined Lightweight Jacket</t>
  </si>
  <si>
    <t>• 2.3 oz/yd² / 78 gsm, 100% polyester pongee _x000D_with water-resistant finish_x000D_
• chin guard _x000D_
• center front reverse coil autolock zipper with reflective toggle_x000D_
• underarm vents_x000D_ and elasticized cuffs
• lower concealed pockets with zipper closures and reflective toggles_x000D_
• audio port access through inside lower left pocket_x000D_
• adjustable shockcord at hem</t>
  </si>
  <si>
    <t>REFLECTIVE, WATER RESISTANT, AUDIO PORT, EASY CARE, MATCHABLES</t>
  </si>
  <si>
    <t>88183T</t>
  </si>
  <si>
    <t>• 2.3 oz/yd² / 78 gsm, 100% polyester pongee with water-resistant finish
• chin guard 
• center front reverse coil autolock zipper with reflective toggle
• underarm vents and elasticized cuffs
• lower concealed pockets with zipper closures and reflective toggles
• audio port access through inside lower left pocket
• adjustable shockcord at hem</t>
  </si>
  <si>
    <t>Tall Motivate Unlined Lightweight Jacket</t>
  </si>
  <si>
    <t>REFLECTIVE, WATER RESISTANT, EASY CARE, AUDIO PORT, MATCHABLES</t>
  </si>
  <si>
    <t>CE700</t>
  </si>
  <si>
    <t>Prevail</t>
  </si>
  <si>
    <t xml:space="preserve">Prevail Packable Puffer </t>
  </si>
  <si>
    <r>
      <t>• body: 1.2 oz.yd/</t>
    </r>
    <r>
      <rPr>
        <vertAlign val="superscript"/>
        <sz val="11"/>
        <color theme="1"/>
        <rFont val="Calibri"/>
        <family val="2"/>
        <scheme val="minor"/>
      </rPr>
      <t>2</t>
    </r>
    <r>
      <rPr>
        <sz val="11"/>
        <color theme="1"/>
        <rFont val="Calibri"/>
        <family val="2"/>
        <scheme val="minor"/>
      </rPr>
      <t xml:space="preserve"> / 39 gsm, 100% polyester with water-resistant finish
• lining: 100% polyester
• insulation: 80 gsm thermal poly fill in body and sleeves
• center front reverse coil zipper with autolock slider and reflective toggle
• lower pockets with invisible zippers
• stretch binding at sleeve and hem
• packable style into separate storage pouch
</t>
    </r>
  </si>
  <si>
    <t>WATER RESISTANT, AUDIO PORT, EZE PACK, EASY CARE, UTK 2</t>
  </si>
  <si>
    <t>CE700W</t>
  </si>
  <si>
    <t>CE702</t>
  </si>
  <si>
    <t>Prevail Packable Puffer Vest</t>
  </si>
  <si>
    <r>
      <t>• body: 1.2 oz/yd</t>
    </r>
    <r>
      <rPr>
        <vertAlign val="superscript"/>
        <sz val="11"/>
        <color theme="1"/>
        <rFont val="Calibri"/>
        <family val="2"/>
        <scheme val="minor"/>
      </rPr>
      <t>2</t>
    </r>
    <r>
      <rPr>
        <sz val="11"/>
        <color theme="1"/>
        <rFont val="Calibri"/>
        <family val="2"/>
        <scheme val="minor"/>
      </rPr>
      <t xml:space="preserve"> / 39 gsm 100% polyester with water resistant finish
• lining: 100% polyester
• insulation: 80 gsm thermal poly fil
• center front zipper with autolock slider and reflective toggle
• lower pockets with invisible zippers
• stretch binding at armholes and hem
• packable style into separate storage pouch
</t>
    </r>
  </si>
  <si>
    <t>WATER RESISTANT, AUDIO PORT, EZE PACK, EASY CARE, UTK 1</t>
  </si>
  <si>
    <t>CE702W</t>
  </si>
  <si>
    <t>Profile</t>
  </si>
  <si>
    <t>Profile Fleece-Lined All-Season Jacket</t>
  </si>
  <si>
    <t xml:space="preserve">• body: 3.39 oz/yd² / 115 gsm, 100% polyester taslan with water-resistant finish
• lining: 100% polyester fleece in body; 100% polyester taffeta in sleeve and  hood
• insulation: 60 gsm thermal polyfill insulation in sleeves
• rollaway hood 
• storm flap with hidden snaps with partial inside placket and chin guard
• center front coil zipper with autolock slider and reflective rubber toggle
• elasticized cuffs
• lower concealed pockets with zippers
• thermal retention shockcord at hood and hem
</t>
  </si>
  <si>
    <t>88224T</t>
  </si>
  <si>
    <r>
      <rPr>
        <sz val="11"/>
        <rFont val="Calibri"/>
        <family val="2"/>
      </rPr>
      <t xml:space="preserve">Tall </t>
    </r>
    <r>
      <rPr>
        <sz val="11"/>
        <color theme="1"/>
        <rFont val="Calibri"/>
        <family val="2"/>
        <scheme val="minor"/>
      </rPr>
      <t xml:space="preserve">Profile Fleece-Lined All-Season Jacket </t>
    </r>
  </si>
  <si>
    <t>Region</t>
  </si>
  <si>
    <t>Region 3-in-1 Jacket with Fleece Liner</t>
  </si>
  <si>
    <t>OUTER JACKET_x000D_
• body: 3.9 oz/yd² / 132 gsm, 100% polyester twill with water-resistant finish_x000D_
• lining: 100% polyester taffeta_x000D_
• storm flap with hidden snaps at top and bottom_x000D_ and roll-away hood
• inside placket_x000D_ with center front zipper and autolock slider with reflective toggles_x000D_
• audio port access through inside left pocket_x000D_
• lower concealed pockets with zipper closures and reflective toggles_x000D_
• thermal retention shockcord at hood and drop back hem_x000D_
INNER JACKET_x000D_
• 7.7 oz/yd² / 261 gsm, 100% polyester anti-pill fleece_x000D_
• inside placket_x000D_
• center front reversible zipper_x000D_
• audio port access through inside left pocket_x000D_
• lower concealed pockets with zipper closures_x000D_
_x000D_</t>
  </si>
  <si>
    <t>REFLECTIVE, WATER RESISTANT, AUDIO PORT, EZEM SYSTEM, EASY CARE, MATCHABLES, UTK 3</t>
  </si>
  <si>
    <t>88205T</t>
  </si>
  <si>
    <t>• reflective piping at shoulder yoke and upper back side panels</t>
  </si>
  <si>
    <t>Tall Region 3-in-1 Jacket with Fleece Liner</t>
  </si>
  <si>
    <t>Pre-closeout</t>
  </si>
  <si>
    <t>Stratus</t>
  </si>
  <si>
    <t>DROP - Pre-Closeout</t>
  </si>
  <si>
    <t>Stratus Colorblock Lightweight Jacket</t>
  </si>
  <si>
    <t xml:space="preserve">• 2.3 oz/yd² / 78 gsm, 100% polyester pongee with water-resistant finish
• unlined
• partial inside placket with chin guard
• center front reverse coil zipper with autolock slider and reflective rubber toggle
• underarm vents for added breathability
• elasticized cuffs
• lower concealed pockets with coil zippers
• adjustable shockcord at hem
</t>
  </si>
  <si>
    <t>REFLECTIVE, WATER RESISTANT AUDIO PORT, EASY CARE</t>
  </si>
  <si>
    <t>DROP: Pre-Closeout for 201901 US/CAN book</t>
  </si>
  <si>
    <t>CE708</t>
  </si>
  <si>
    <t>new</t>
  </si>
  <si>
    <t>Techno Lite</t>
  </si>
  <si>
    <t>Techno Lite Three-Layer Knit Tech-Shell</t>
  </si>
  <si>
    <r>
      <t>• 5.9 oz/yd</t>
    </r>
    <r>
      <rPr>
        <vertAlign val="superscript"/>
        <sz val="11"/>
        <color theme="1"/>
        <rFont val="Calibri"/>
        <family val="2"/>
        <scheme val="minor"/>
      </rPr>
      <t>2</t>
    </r>
    <r>
      <rPr>
        <sz val="11"/>
        <color theme="1"/>
        <rFont val="Calibri"/>
        <family val="2"/>
        <scheme val="minor"/>
      </rPr>
      <t xml:space="preserve"> / 200 gsm, 100% polyester interlock bonded with 100% polyester birdseye mesh with 8,000 mm waterporoof rating / 1,000 g breathability
• matching chin guard
• center front reverse coil zipper with autolock slider and reflective toggle
• lower concealed</t>
    </r>
    <r>
      <rPr>
        <sz val="11"/>
        <rFont val="Calibri"/>
        <family val="2"/>
        <scheme val="minor"/>
      </rPr>
      <t xml:space="preserve"> zippered</t>
    </r>
    <r>
      <rPr>
        <sz val="11"/>
        <color theme="1"/>
        <rFont val="Calibri"/>
        <family val="2"/>
        <scheme val="minor"/>
      </rPr>
      <t xml:space="preserve"> pockets</t>
    </r>
    <r>
      <rPr>
        <strike/>
        <sz val="11"/>
        <color rgb="FFFF0000"/>
        <rFont val="Calibri"/>
        <family val="2"/>
        <scheme val="minor"/>
      </rPr>
      <t xml:space="preserve"> </t>
    </r>
    <r>
      <rPr>
        <sz val="11"/>
        <color theme="1"/>
        <rFont val="Calibri"/>
        <family val="2"/>
        <scheme val="minor"/>
      </rPr>
      <t xml:space="preserve">
• reflective piping at front and back yoke for 360 degree visibility
</t>
    </r>
  </si>
  <si>
    <t>3-LAYER BONDED, WINDSMART, REFLECTIVE, BREATHABLE, WATER RESISTANT, STRETCH, AUDIO PORT, EASY CARE</t>
  </si>
  <si>
    <t>CE708W</t>
  </si>
  <si>
    <r>
      <t>• 5.9 oz/yd</t>
    </r>
    <r>
      <rPr>
        <vertAlign val="superscript"/>
        <sz val="11"/>
        <color theme="1"/>
        <rFont val="Calibri"/>
        <family val="2"/>
        <scheme val="minor"/>
      </rPr>
      <t>2</t>
    </r>
    <r>
      <rPr>
        <sz val="11"/>
        <color theme="1"/>
        <rFont val="Calibri"/>
        <family val="2"/>
        <scheme val="minor"/>
      </rPr>
      <t xml:space="preserve"> / 200 gsm, 100% polyester interlock bonded with 100% polyester birdseye mesh with 8,000 mm waterporoof rating / 1,000 g breathability
• matching chin guard
• center front reverse coil zipper with autolock slider and reflective toggle
• lower concealed</t>
    </r>
    <r>
      <rPr>
        <sz val="11"/>
        <rFont val="Calibri"/>
        <family val="2"/>
        <scheme val="minor"/>
      </rPr>
      <t xml:space="preserve"> zippered </t>
    </r>
    <r>
      <rPr>
        <sz val="11"/>
        <color theme="1"/>
        <rFont val="Calibri"/>
        <family val="2"/>
        <scheme val="minor"/>
      </rPr>
      <t>pockets</t>
    </r>
    <r>
      <rPr>
        <strike/>
        <sz val="11"/>
        <color rgb="FFFF0000"/>
        <rFont val="Calibri"/>
        <family val="2"/>
        <scheme val="minor"/>
      </rPr>
      <t xml:space="preserve"> </t>
    </r>
    <r>
      <rPr>
        <sz val="11"/>
        <color theme="1"/>
        <rFont val="Calibri"/>
        <family val="2"/>
        <scheme val="minor"/>
      </rPr>
      <t xml:space="preserve">
• reflective piping at front shoulder yoke and back side panels for 360 degree visibility
</t>
    </r>
  </si>
  <si>
    <t>• front and back princess seams for flattering feminine fit</t>
  </si>
  <si>
    <t>CE709</t>
  </si>
  <si>
    <t>Techno Lite Three-Layer Knit Tech-Shell Quarter-Zip Vest</t>
  </si>
  <si>
    <r>
      <t>• 5.9 oz/yd</t>
    </r>
    <r>
      <rPr>
        <vertAlign val="superscript"/>
        <sz val="11"/>
        <color theme="1"/>
        <rFont val="Calibri"/>
        <family val="2"/>
        <scheme val="minor"/>
      </rPr>
      <t>2</t>
    </r>
    <r>
      <rPr>
        <sz val="11"/>
        <color theme="1"/>
        <rFont val="Calibri"/>
        <family val="2"/>
        <scheme val="minor"/>
      </rPr>
      <t xml:space="preserve"> / 200 gsm, 100% polyester interlock bonded with 100% polyester birdseye mesh with 8,000 mm waterporoof rating / 1,000 g breathability
• matching chin guard
• center front reverse coil zipper with autolock slider and reflective toggle
• lower concealed</t>
    </r>
    <r>
      <rPr>
        <sz val="11"/>
        <rFont val="Calibri"/>
        <family val="2"/>
        <scheme val="minor"/>
      </rPr>
      <t xml:space="preserve"> zippered </t>
    </r>
    <r>
      <rPr>
        <sz val="11"/>
        <color theme="1"/>
        <rFont val="Calibri"/>
        <family val="2"/>
        <scheme val="minor"/>
      </rPr>
      <t>pockets</t>
    </r>
    <r>
      <rPr>
        <strike/>
        <sz val="11"/>
        <color rgb="FFFF0000"/>
        <rFont val="Calibri"/>
        <family val="2"/>
        <scheme val="minor"/>
      </rPr>
      <t xml:space="preserve"> </t>
    </r>
    <r>
      <rPr>
        <sz val="11"/>
        <color theme="1"/>
        <rFont val="Calibri"/>
        <family val="2"/>
        <scheme val="minor"/>
      </rPr>
      <t xml:space="preserve">
</t>
    </r>
  </si>
  <si>
    <r>
      <t xml:space="preserve">3-LAYER BONDED, WINDSMART, BREATHABLE, WATER RESISTANT, STRETCH, </t>
    </r>
    <r>
      <rPr>
        <sz val="12"/>
        <color theme="1"/>
        <rFont val="Calibri"/>
        <family val="2"/>
        <scheme val="minor"/>
      </rPr>
      <t>EASY CARE</t>
    </r>
  </si>
  <si>
    <t>CE709W</t>
  </si>
  <si>
    <t>CE703</t>
  </si>
  <si>
    <t>Techno Lite Unlined Vest</t>
  </si>
  <si>
    <r>
      <t>• 2.3 oz/yd</t>
    </r>
    <r>
      <rPr>
        <vertAlign val="superscript"/>
        <sz val="11"/>
        <color theme="1"/>
        <rFont val="Calibri"/>
        <family val="2"/>
        <scheme val="minor"/>
      </rPr>
      <t>2</t>
    </r>
    <r>
      <rPr>
        <sz val="11"/>
        <color theme="1"/>
        <rFont val="Calibri"/>
        <family val="2"/>
        <scheme val="minor"/>
      </rPr>
      <t xml:space="preserve"> / 78 gsm 100% polyester pongee with water-resistant finish
• center front reverse coil zipper with autolock slider and reflective toggle
• lower concealed pockets with zippers
• adjustable shockcord at hem
• reflective piping at front and back for 360 degree visibility</t>
    </r>
  </si>
  <si>
    <t>REFLECTIVE, WATER-RESISTANT, EASY CARE, MATCHABLES</t>
  </si>
  <si>
    <t>CE703W</t>
  </si>
  <si>
    <r>
      <t>• 2.3 oz/yd</t>
    </r>
    <r>
      <rPr>
        <vertAlign val="superscript"/>
        <sz val="11"/>
        <color theme="1"/>
        <rFont val="Calibri"/>
        <family val="2"/>
        <scheme val="minor"/>
      </rPr>
      <t>2</t>
    </r>
    <r>
      <rPr>
        <sz val="11"/>
        <color theme="1"/>
        <rFont val="Calibri"/>
        <family val="2"/>
        <scheme val="minor"/>
      </rPr>
      <t xml:space="preserve"> / 78 gsm 100% polyester pongee with water-resistant finish
• center front reverse coil zipper with autolock slider and reflective toggle
• lower concealed pockets with zippers
• adjustable shockcord at hem
• reflective piping at front and back for 360 degree visibility
</t>
    </r>
  </si>
  <si>
    <t>CE704</t>
  </si>
  <si>
    <t xml:space="preserve">Techno Lite Quarter-Zip </t>
  </si>
  <si>
    <r>
      <t>• 2.3 oz/yd</t>
    </r>
    <r>
      <rPr>
        <vertAlign val="superscript"/>
        <sz val="11"/>
        <color theme="1"/>
        <rFont val="Calibri"/>
        <family val="2"/>
        <scheme val="minor"/>
      </rPr>
      <t>2</t>
    </r>
    <r>
      <rPr>
        <sz val="11"/>
        <color theme="1"/>
        <rFont val="Calibri"/>
        <family val="2"/>
        <scheme val="minor"/>
      </rPr>
      <t xml:space="preserve"> / 78 gsm 100% polyester pongee with water-resistant finish
• matching rib neck band 
• center front coil zipper autolock slider and reflective toggle
• lower concealed pockets with zippers
• adjustable shockcord at hem
• reflective piping at front and back for 360 degree visibility</t>
    </r>
  </si>
  <si>
    <t>CE101</t>
  </si>
  <si>
    <t>Balance</t>
  </si>
  <si>
    <t>Balance Color-block Performance Piqué Polo</t>
  </si>
  <si>
    <t>• 4.1 oz/yd² / 139 gsm, 100% polyester  piqué with moisure-wicking, antimicrobial and UV protection performance
•  matching flat knit collar
• side vents</t>
  </si>
  <si>
    <t>• three-button placket</t>
  </si>
  <si>
    <t>MOISTURE WICKING, ANTIMICROBIAL, UV 15-39, EASY CARE, MATCHABLES</t>
  </si>
  <si>
    <t>CE101W</t>
  </si>
  <si>
    <t>• four-button narrow placket for feminine look</t>
  </si>
  <si>
    <t>CE102</t>
  </si>
  <si>
    <t>Express</t>
  </si>
  <si>
    <t>Express Microstripe Performance Piqué Polo</t>
  </si>
  <si>
    <t>• 4.1 oz/yd² / 139 gsm, 100% polyester printed stripe piqué with moisure-wicking, antimicrobial and UV protection performance
•  matching flat knit collar
• side vents</t>
  </si>
  <si>
    <t>CE102W</t>
  </si>
  <si>
    <t>Motive</t>
  </si>
  <si>
    <t>Motive Performance Pique Polo with Tipped Collar</t>
  </si>
  <si>
    <t>• 4.1 oz/yd² / 139 gsm, 100% polyester pique with moisture-wicking, antimicrobial, and UV protection performance
• matching flat-knit collar with contrast tipping
• three-button collar with contrast inner detail
• matching knit cuffs with contrast tipping
• side vents</t>
  </si>
  <si>
    <t>• narrow placket for feminine look</t>
  </si>
  <si>
    <t>MOISTURE WICKING, ANTIMICROBIAL, UV 15-29, EASY CARE</t>
  </si>
  <si>
    <t xml:space="preserve">• left-chest pocket </t>
  </si>
  <si>
    <t>Origin</t>
  </si>
  <si>
    <t>Origin Performance Piqué Polo</t>
  </si>
  <si>
    <t>• 4.1 oz/yd² / 139 gsm, 100% polyester piqué with moisure-wicking, antimicrobial and UV protection performance
• matching flat knit collar_x000D_
• heat-sealed label
• side vents</t>
  </si>
  <si>
    <t>88181Y</t>
  </si>
  <si>
    <t>Tall Origin Performance Piqué Polo</t>
  </si>
  <si>
    <t>• 4.1 oz/yd² / 139 gsm, 100% polyester piqué with moisure-wicking, antimicrobial and UV protection performance
• matching flat knit collar
• heat-sealed label
• side vents</t>
  </si>
  <si>
    <t>Youth</t>
  </si>
  <si>
    <t>Origin Performance Pique Polo</t>
  </si>
  <si>
    <t>• two-button placket</t>
  </si>
  <si>
    <t>78181T</t>
  </si>
  <si>
    <t>88181P</t>
  </si>
  <si>
    <t>Origin Performance Piqué Polo with Pocket</t>
  </si>
  <si>
    <t xml:space="preserve">• 4.1 oz/yd² / 139 gsm, 100% polyester piqué with moisure-wicking, antimicrobial and UV protection performance
• matching flat knit collar
• heat-sealed label
• side vents
</t>
  </si>
  <si>
    <t>• three-button placket
• chest pocket</t>
  </si>
  <si>
    <t>78181P</t>
  </si>
  <si>
    <t>• four-button narrow placket for feminine look
• chest pocket</t>
  </si>
  <si>
    <t>CE100</t>
  </si>
  <si>
    <t>Pilot</t>
  </si>
  <si>
    <t>Pilot Textured Ottoman Polo</t>
  </si>
  <si>
    <t>• 4.1 oz/yd² / 139 gsm, 100% polyester ottoman with moisture-wicking, antimicrobial and UV protection performance
•  matching flat knit collar
• rib-knit cuffs
• side vents</t>
  </si>
  <si>
    <t>MOISTURE WICKING, ANTIMICROBIAL, UV 40+, EASY CARE, MATCHABLES</t>
  </si>
  <si>
    <t>CE100W</t>
  </si>
  <si>
    <t>• self fabric open placket</t>
  </si>
  <si>
    <t>Pinnacle</t>
  </si>
  <si>
    <t>Pinnacle Performance Long-Sleeve Piqué Polo</t>
  </si>
  <si>
    <t>• 4.1 oz/yd² / 139 gsm, 100% polyester piqué with moisure-wicking, antimicrobial and UV protection performance
• matching flat knit collar
• spandex enhanced rib knit cuffs
• heat-sealed label
• side vents</t>
  </si>
  <si>
    <t>88192T</t>
  </si>
  <si>
    <t>Tall Pinnacle Performance Long-Sleeve Piqué Polo</t>
  </si>
  <si>
    <t>88192P</t>
  </si>
  <si>
    <t>Pinnacle Performance Piqué Long-Sleeve Polo with Pocket</t>
  </si>
  <si>
    <t>• chest pocket</t>
  </si>
  <si>
    <t>88181R</t>
  </si>
  <si>
    <t>Radiant</t>
  </si>
  <si>
    <t>Radiant Performance Piqué Polo with Reflective Piping</t>
  </si>
  <si>
    <t xml:space="preserve">• 4.1 oz/yd2 / 140 gsm polyester piqué with moisture-wicking, antimicrobial and UV protection performance
• matching flat knit collar
• heat-sealed label
• reflective piping at front and back for 360 degree visibility
• side vents
</t>
  </si>
  <si>
    <t>• three button placket</t>
  </si>
  <si>
    <t>REFLECTIVE, MOISTURE WICKING, ANTIMICROBIAL, UV 15-39, EASY CARE, MATCHABLES</t>
  </si>
  <si>
    <t>78181R</t>
  </si>
  <si>
    <t>Agility</t>
  </si>
  <si>
    <t>Agility Performance Long-Sleeve Piqué Crew Neck</t>
  </si>
  <si>
    <t>• 4.1 oz/yd² / 139 gsm, 100% polyester piqué
 with moisure-wicking, antimicrobial and UV protection performance
• matching rib neck trim_x000D_
• self inner shoulder and neck tape</t>
  </si>
  <si>
    <t>Pace</t>
  </si>
  <si>
    <t>Pace Performance Piqué Crew Neck</t>
  </si>
  <si>
    <t>• 4.1 oz/yd² / 139 gsm, 100% polyester piqué_x000D_ with moisure-wicking, antimicrobial and UV protection performance
• matching rib neck trim_x000D_
• heat-sealed label_x000D_
• self inner shoulder and neck tape</t>
  </si>
  <si>
    <t>• 4.1 oz/yd² / 139 gsm, 100% polyester piqué
 with moisure-wicking, antimicrobial and UV protection performance
• matching rib neck trim_x000D_
• heat-sealed label_x000D_
• self inner shoulder and neck tape</t>
  </si>
  <si>
    <t>Operate</t>
  </si>
  <si>
    <t>Operate Long-Sleeve Twill Shirt</t>
  </si>
  <si>
    <t>• 4.4 oz/yd² / 149 gsm, 55% cotton, 45% polyester_x000D_ twill with UV protection performance
• button-down collar_x000D_
• durable flat felled sideseams and underarm seams_x000D_
• adjustable cuffs</t>
  </si>
  <si>
    <t>• back waist darts</t>
  </si>
  <si>
    <t>UV PROTECTION 40+, EASY CARE, MATCHABLES</t>
  </si>
  <si>
    <t>88193T</t>
  </si>
  <si>
    <t>• 4.4 oz/yd² / 149 gsm, 55% cotton, 45% polyester twill with UV protection performance
• button-down collar_x000D_
• durable flat felled sideseams and underarm seams_x000D_
• adjustable cuffs</t>
  </si>
  <si>
    <t>• left-chest pocket_x000D_
• back yoke with box pleat</t>
  </si>
  <si>
    <t>Tall Operate Long-Sleeve Twill Shirt</t>
  </si>
  <si>
    <t>Optimum</t>
  </si>
  <si>
    <t>Optimum Short-Sleeve Twill Shirt</t>
  </si>
  <si>
    <t>• 4.4 oz/yd² / 149 gsm, 55% cotton, 45% polyester twill with UV protection performance
• button-down collar_x000D_
• durable flat felled sideseams and underarm seams</t>
  </si>
  <si>
    <t>88194T</t>
  </si>
  <si>
    <t>Tall Optimum Short-Sleeve Twill Shirt</t>
  </si>
  <si>
    <t>DP700W</t>
  </si>
  <si>
    <t>Perfect Fit</t>
  </si>
  <si>
    <t>Devon &amp; Jones</t>
  </si>
  <si>
    <t>Perfect Fit™  Mélange Velvet Fleece Hooded Full-Zip</t>
  </si>
  <si>
    <r>
      <t>8.9 oz./yd2 /300 gsm, 100% polyester anti-pill mélange velvet fleece
• inside storm placket
• center front reverse coil zipper with autolock slider and reflective toggle
• attached hood
• lower pockets with reverse coil zippers
• left arm pocket with reverse coil zipper
• stretch binding on sleeves, hood and hem
• always flattering Perfect Fit</t>
    </r>
    <r>
      <rPr>
        <vertAlign val="superscript"/>
        <sz val="11"/>
        <color theme="1"/>
        <rFont val="Calibri"/>
        <family val="2"/>
        <scheme val="minor"/>
      </rPr>
      <t>TM</t>
    </r>
  </si>
  <si>
    <t>Perfect</t>
  </si>
  <si>
    <t>ANTI-PILL, PERFECT FIT,  AUDIO PORT, EASY CARE</t>
  </si>
  <si>
    <t>DG796</t>
  </si>
  <si>
    <t>Newbury</t>
  </si>
  <si>
    <r>
      <t>Newbury Colorblock M</t>
    </r>
    <r>
      <rPr>
        <sz val="11"/>
        <color theme="1"/>
        <rFont val="Calibri"/>
        <family val="2"/>
      </rPr>
      <t>élange Fleece Full-zip</t>
    </r>
  </si>
  <si>
    <r>
      <t>• body: 6.49 oz/yd</t>
    </r>
    <r>
      <rPr>
        <vertAlign val="superscript"/>
        <sz val="11"/>
        <color theme="1"/>
        <rFont val="Calibri"/>
        <family val="2"/>
        <scheme val="minor"/>
      </rPr>
      <t>2</t>
    </r>
    <r>
      <rPr>
        <sz val="11"/>
        <color theme="1"/>
        <rFont val="Calibri"/>
        <family val="2"/>
        <scheme val="minor"/>
      </rPr>
      <t xml:space="preserve"> / 220 gsm, 100% polyester mélange jersey bonded with fleece
• contrast: 6.49 oz/yd2 / 220 gsm, 100% polyester jersey bonded with fleece
• center front coil zipper with semi autolock slider 
</t>
    </r>
  </si>
  <si>
    <t>• lower pockets with hidden snap closure
• tonal coverstitch details on armholes and shoulder seams</t>
  </si>
  <si>
    <t>2-LAYER BONDED, MOISTURE WICKING, ACTIVE FIT, EASY CARE</t>
  </si>
  <si>
    <t>DG796W</t>
  </si>
  <si>
    <t>• front and back princess seam for flattering feminine fit
• lower pockets with hidden snap closure
• tonal coverstitch details on armholes and shoulder seams</t>
  </si>
  <si>
    <t>DG797</t>
  </si>
  <si>
    <r>
      <t>Newbury M</t>
    </r>
    <r>
      <rPr>
        <sz val="11"/>
        <color theme="1"/>
        <rFont val="Calibri"/>
        <family val="2"/>
      </rPr>
      <t>élange Fleece Vest</t>
    </r>
  </si>
  <si>
    <r>
      <t>• 6.49 oz/yd</t>
    </r>
    <r>
      <rPr>
        <vertAlign val="superscript"/>
        <sz val="11"/>
        <color theme="1"/>
        <rFont val="Calibri"/>
        <family val="2"/>
        <scheme val="minor"/>
      </rPr>
      <t>2</t>
    </r>
    <r>
      <rPr>
        <sz val="11"/>
        <color theme="1"/>
        <rFont val="Calibri"/>
        <family val="2"/>
        <scheme val="minor"/>
      </rPr>
      <t xml:space="preserve"> / 220 gsm, 100% polyester mélange jersey bonded with fleece
• center front coil zipper with semi autolock slider 
</t>
    </r>
  </si>
  <si>
    <t>• lower front pockets with zippers
• tonal coverstitch details at shoulders</t>
  </si>
  <si>
    <t>DG797W</t>
  </si>
  <si>
    <t>• lower front pockets with zippers</t>
  </si>
  <si>
    <t>DG798</t>
  </si>
  <si>
    <r>
      <t>Newbury M</t>
    </r>
    <r>
      <rPr>
        <sz val="11"/>
        <color theme="1"/>
        <rFont val="Calibri"/>
        <family val="2"/>
      </rPr>
      <t>élange Fleece Quarter-zip</t>
    </r>
  </si>
  <si>
    <t>• front hand warmer pouch pocket
• tonal coverstitch details at shoulders</t>
  </si>
  <si>
    <t>DG798W</t>
  </si>
  <si>
    <t>• front and back princess seam for flattering feminine fit
• front hand warmer pouch pocket
• tonal coverstitch details at shoulders</t>
  </si>
  <si>
    <t>DG793</t>
  </si>
  <si>
    <t>Bristol</t>
  </si>
  <si>
    <t>Bristol Full-Zip Sweater Fleece Jacket</t>
  </si>
  <si>
    <t>• 9.44 oz./yd² / 320 gsm, 100% polyester anti-pill sweater fleece
• coverstitch details throughout
• stretch binding at neck
• inside storm placket with chin guard
• center front coil zipper with semi-autolock slider and rubber pull
• brushed tricot-lined pockets with coil zippers</t>
  </si>
  <si>
    <t>ANTI PILL, EASY CARE, ACTIVE FIT</t>
  </si>
  <si>
    <t>DG793W</t>
  </si>
  <si>
    <r>
      <t>• princess seam</t>
    </r>
    <r>
      <rPr>
        <sz val="11"/>
        <rFont val="Calibri"/>
        <family val="2"/>
      </rPr>
      <t>s</t>
    </r>
    <r>
      <rPr>
        <sz val="11"/>
        <color theme="1"/>
        <rFont val="Calibri"/>
        <family val="2"/>
        <scheme val="minor"/>
      </rPr>
      <t xml:space="preserve"> for</t>
    </r>
    <r>
      <rPr>
        <sz val="11"/>
        <rFont val="Calibri"/>
        <family val="2"/>
      </rPr>
      <t xml:space="preserve"> a flattering, feminine fit</t>
    </r>
  </si>
  <si>
    <t>DG792</t>
  </si>
  <si>
    <t>Bristol Sweater Fleece Quarter-Zip</t>
  </si>
  <si>
    <t>• 9.44 oz./yd² / 320 gsm, 100% polyester anti-pill sweater fleece
• coverstitch details throughout
• inside storm placket with chin guard
• center front coil zipper with semi-autolock slider and rubber pull
• stretch binding at neck
• raglan sleeves</t>
  </si>
  <si>
    <t>D420</t>
  </si>
  <si>
    <t>Sueded Cotton Jersey Mock Turtleneck</t>
  </si>
  <si>
    <t>• 4.7 oz./yd² / 160 gsm, 100% Tanguis cotton jersey_x000D_
• generous fit_x000D_
• double-needle stitching throughout_x000D_
• spandex in collar and cuffs_x000D_
• side vents_x000D_
• Grey Heather is 90% cotton, 10% polyester</t>
  </si>
  <si>
    <t>Classic</t>
  </si>
  <si>
    <t>CLASSIC FIT</t>
  </si>
  <si>
    <t>DP181W</t>
  </si>
  <si>
    <t>Perfect Fit™ Ribbon Cardigan</t>
  </si>
  <si>
    <t>• 5 oz./yd² / 170 gsm, 58% cotton, 39% modal, 3% spandex jersey
• always flattering Perfect Fit™_x000D_
• soft modal blend drapes without clinging_x000D_
• dyed-to-match grosgrain ribbon accented placket_x000D_
• Dura-Pearl™ buttons ideally spaced to avoid unflattering gaps_x000D_
• banded rib knit cuffs and bottom hem_x000D_
• longer length for everyday activity and movement</t>
  </si>
  <si>
    <t>UV 40+, STRETCH, PERFECT FIT</t>
  </si>
  <si>
    <t>DP182W</t>
  </si>
  <si>
    <t>Perfect Fit™ Shell T-Shirt</t>
  </si>
  <si>
    <t>• 5 oz./yd² / 170 gsm, 58% cotton, 39% modal, 3% spandex jersey
• always flattering Perfect Fit™_x000D_
• soft modal blend drapes without clinging_x000D_
• pretty jewel neckline_x000D_
• single-needle sleeve hem_x000D_
• delicate shaping at waist_x000D_
• longer length for everyday activity and movement
• can be worn alone or paired with other Perfect™ Fit cardigans, blazer or jacket</t>
  </si>
  <si>
    <t>DP192W</t>
  </si>
  <si>
    <t>Perfect Fit™ Ballet Bracelet-Length Knit Top</t>
  </si>
  <si>
    <t>• 5 oz./yd² / 170 gsm, 58% cotton, 39% modal, 3% spandex jersey
• always flattering Perfect Fit™_x000D_
• soft modal blend drapes without clinging_x000D_
• ballet neckline_x000D_
• active bracelet length sleeve ends right where you want it_x000D_
• delicate shaping at waist_x000D_
• longer length for everyday activity and movement
• can be worn alone or paired with other Perfect™ Fit cardigans, blazer or jacket</t>
  </si>
  <si>
    <t>DP186W</t>
  </si>
  <si>
    <t>Perfect Fit™ Y-Placket Convertible Sleeve Knit Top</t>
  </si>
  <si>
    <t>• 5 oz./yd² / 170 gsm, 58% cotton, 39% modal, 3% spandex jersey
• always flattering Perfect Fit™
• soft modal blend drapes without clinging
• four-button placket
• convertible roll-up sleeve
• shaped front and back yoke
• longer length for everyday activity and movement
• can be worn alone or paired with other Perfect™ Fit cardigans, blazer or jacket</t>
  </si>
  <si>
    <t>DP462W</t>
  </si>
  <si>
    <t>Perfect Fit™ Shawl Collar Cardigan</t>
  </si>
  <si>
    <t>• 5 oz./yd² / 170 gsm, 58% cotton, 39% modal, 3% spandex jersey
• always flattering Perfect Fit™
• soft modal blend drapes without clinging
• shawl collar with one-button closure
• lower pockets
• princess seam for feminine look
• longer length for everyday activity and movement</t>
  </si>
  <si>
    <t>DP184W</t>
  </si>
  <si>
    <t>Perfect Fit™ Bracelet Length
V-neck Top</t>
  </si>
  <si>
    <t>• 5 oz./yd² / 170 gsm, 58% cotton, 39% modal, 3% spandex jersey
• always flattering Perfect Fit™
• soft modal blend drapes without clinging
• V-neck collar
• bracelet-length sleeves, ends right where you want it
• hi-low hemline
• longer length for everyday activity and movement
• can be worn alone or paired with other Perfect™ Fit cardigans, blazer or jacket</t>
  </si>
  <si>
    <t>DP188W</t>
  </si>
  <si>
    <t>Perfect Fit™ Tailored Open Neckline Top</t>
  </si>
  <si>
    <t>• 5 oz./yd² / 170 gsm, 58% cotton, 39% modal, 3% spandex jersey
• always flattering Perfect Fit™
• soft modal blend drapes without clinging
• tailored open neckline
• 3/4 sleeves with vents
• side vents
• longer length for everyday activity and movement
• can be worn alone or paired with other Perfect™ Fit cardigans, blazer or jacket</t>
  </si>
  <si>
    <t>DP465W</t>
  </si>
  <si>
    <t>Perfect Fit™ Draped Open Blazer</t>
  </si>
  <si>
    <r>
      <t>• 7.1 oz./yd</t>
    </r>
    <r>
      <rPr>
        <vertAlign val="superscript"/>
        <sz val="11"/>
        <color theme="1"/>
        <rFont val="Calibri"/>
        <family val="2"/>
        <scheme val="minor"/>
      </rPr>
      <t>2</t>
    </r>
    <r>
      <rPr>
        <sz val="11"/>
        <color theme="1"/>
        <rFont val="Calibri"/>
        <family val="2"/>
        <scheme val="minor"/>
      </rPr>
      <t xml:space="preserve"> /250 gsm, 79% polyester, 21% spandex interlock with moisture-wicking performance
• draped open front for easy layering
• longer length for everyday activity and movement
• always flattering Perfect Fit™ </t>
    </r>
  </si>
  <si>
    <t>MOISTURE-WICKING, STRETCH, PERFECT FIT, EASY CARE</t>
  </si>
  <si>
    <t>D885</t>
  </si>
  <si>
    <t>Closeout</t>
  </si>
  <si>
    <t>Fairfield</t>
  </si>
  <si>
    <t>DROP - Closeout</t>
  </si>
  <si>
    <t>Fairfield Herringbone Full-Zip Jacket</t>
  </si>
  <si>
    <t xml:space="preserve">• 7.76 oz./yd² / 263 gsm, 100% polyester mélange double knit herringbone with moisture-wicking performance
• stretch binding at neck
• inside storm placket with chin guard
• center front vislon zipper with semi-autolock slider and rubber pull
• lower pockets with reverse coil zippers
</t>
  </si>
  <si>
    <t>MOISTURE WICKING, ACTIVE FIT, EASY CARE</t>
  </si>
  <si>
    <t>D885W</t>
  </si>
  <si>
    <r>
      <t xml:space="preserve">DROP: Pre-Closeout for 201901 US Book / </t>
    </r>
    <r>
      <rPr>
        <sz val="11"/>
        <color rgb="FFFF0000"/>
        <rFont val="Calibri"/>
        <family val="2"/>
        <scheme val="minor"/>
      </rPr>
      <t>CLOSEOUT for CAN</t>
    </r>
  </si>
  <si>
    <t>closeout</t>
  </si>
  <si>
    <t>• princess seams for a flattering, feminine fit</t>
  </si>
  <si>
    <t>DROP: CLOSEOUT for 201901 US/CAN Book</t>
  </si>
  <si>
    <t>D884</t>
  </si>
  <si>
    <t>Fairfield Herringbone V-Neck Pullover</t>
  </si>
  <si>
    <t>• 7.76 oz./yd² / 263 gsm, 100% polyester mélange double knit herringbone with moisture-wicking performance
• stretch binding at neck</t>
  </si>
  <si>
    <t>D886W</t>
  </si>
  <si>
    <t>Fairfield Herringbone Soft Blazer</t>
  </si>
  <si>
    <t>• 7.76 oz./yd² / 263 gsm, 100% polyester mélange double knit herringbone with moisture-wicking performance
• princess seams and darts, for a flattering feminine fit
• taped seams for clean finish
• notch lapel
• faux sleeve placket with buttons at cuffs
• two-button closure
• lower pockets with pocket flaps</t>
  </si>
  <si>
    <t>DG479</t>
  </si>
  <si>
    <t>DRYTEC20</t>
  </si>
  <si>
    <t>DRYTEC20™ Performance Quarter-zip</t>
  </si>
  <si>
    <t xml:space="preserve">• 7.7 oz./yd² / 260 gsm, 100% cotton interlock with EZ Cool wicking technology
•  active fit
• DRYTEC20™ technology offers no-pill, no-fade, no-shrink, no-wrinkle performance
• self fabric inside placket with chin guard
• inner collar in contrast self fabric
• center front coil zipper with autolock slider and faux leather pull
</t>
  </si>
  <si>
    <t>• rib-knit cuffs and bottom opening</t>
  </si>
  <si>
    <t>WRINKLE RELEASE, BREATHABLE, QUICK DRY, MOISTURE WICKING, NO SHRINK, NO FADE, NO PILL, ACTIVE FIT</t>
  </si>
  <si>
    <t>DG479W</t>
  </si>
  <si>
    <t>• princess seams for flattering feminine fit</t>
  </si>
  <si>
    <t>DG420</t>
  </si>
  <si>
    <t>Tech-Shell</t>
  </si>
  <si>
    <t>Stretch Tech-Shell® Compass Full-Zip</t>
  </si>
  <si>
    <t>• 6.5 oz./yd² / 220 gsm, 100% polyester double knit_x000D_ with moisture-wicking performance
• flatlock seams reduce chafing and increase durability_x000D_
• smooth technical face with textured mesh back_x000D_
• raglan sleeves offer a comfortable, non-binding fit_x000D_
• YKK zippers_x000D_
• hand pockets provide warmth and storage_x000D_
• hidden media player pocket_x000D_
_x000D_</t>
  </si>
  <si>
    <t>• drawstring bottom hem with dual barrel stoppers</t>
  </si>
  <si>
    <t>MOISTURE WICKING, STRETCH, ACTIVE FIT, EASY CARE</t>
  </si>
  <si>
    <t>DG420W</t>
  </si>
  <si>
    <t>• 6.5 oz./yd² / 220 gsm, 100% polyester double knit with moisture-wicking performance
• flatlock seams reduce chafing and increase durability_x000D_
• smooth technical face with textured mesh back_x000D_
• raglan sleeves offer a comfortable, non-binding fit_x000D_
• YKK zippers_x000D_
• hand pockets provide warmth and storage_x000D_
• hidden media player pocket_x000D_
_x000D_</t>
  </si>
  <si>
    <t>DG440</t>
  </si>
  <si>
    <t>Stretch Tech-Shell® Compass Quarter-Zip</t>
  </si>
  <si>
    <t>DG440W</t>
  </si>
  <si>
    <t>DG480</t>
  </si>
  <si>
    <t>Clubhouse</t>
  </si>
  <si>
    <r>
      <t>CrownLux Performance</t>
    </r>
    <r>
      <rPr>
        <sz val="11"/>
        <color theme="1"/>
        <rFont val="Calibri"/>
        <family val="2"/>
      </rPr>
      <t>™ Clubhouse Micro-Stripe Quarter-Zip</t>
    </r>
  </si>
  <si>
    <t xml:space="preserve">• 8.7 oz/yd² / 295 gsm, 86% polyester, 14% spandex jersey with moisture-wicking and UV protection performance
• center front coil zipper with decorative grosgrain zipper pull
• luxury, comfort and performance in one
</t>
  </si>
  <si>
    <t>MOISTURE WICKING, UV TBC, STRETCH, ACTIVE FIT, EASY CARE</t>
  </si>
  <si>
    <t>DG480W</t>
  </si>
  <si>
    <t>D700</t>
  </si>
  <si>
    <t>Three-Season Classic Jacket</t>
  </si>
  <si>
    <t>• body: 3.24 oz./yd² / 110 gsm, 100% nylon taslan with water resistant finish
• lining: 100% polyester microfleece lining with lightweight polyfill insulation
• raglan, nylon-lined sleeves_x000D_
• InconspicuZip™ for clean embroidery_x000D_
• sturdy Black enamel front-zipper_x000D_
• outside zip pockets, inside zip security pocket_x000D_
• YKK zippers</t>
  </si>
  <si>
    <t>• banded-bottom</t>
  </si>
  <si>
    <t>Relaxed</t>
  </si>
  <si>
    <t>WINDSMART TECHNOLOGY, WATER RESISTANT, RELAXED FIT, INCONSPICUZIP</t>
  </si>
  <si>
    <t>D700W</t>
  </si>
  <si>
    <t>• body: 3.24 oz./yd² / 110 gsm, 100% nylon taslon with water resistant finish 
• lining: 100% polyester microfleece lining with lightweight polyfill insulation
• raglan, nylon-lined sleeves_x000D_
• InconspicuZip™ for clean embroidery_x000D_
• sturdy Black enamel front-zipper_x000D_
• outside zip pockets, inside zip security pocket_x000D_
• YKK zippers</t>
  </si>
  <si>
    <t>• open-bottom with bungee drawcords</t>
  </si>
  <si>
    <t>D850</t>
  </si>
  <si>
    <t>Clubhouse Jacket</t>
  </si>
  <si>
    <t>• body: 4 oz./yd² / 136 gsm, 65% polyester, 35% cotton poplin with water-resistant finish
• lining: 100% polyester mesh
• windguard-covered front-zipper_x000D_
• yoke vents allow for air movement and easy embroidery access_x000D_
• outside pockets_x000D_
• inside zip pocket_x000D_
• elastic cuffs and waist</t>
  </si>
  <si>
    <t>WATER RESISTANT, RELAXED FIT, INCONSPICUZIP</t>
  </si>
  <si>
    <t>D945</t>
  </si>
  <si>
    <t>DNR</t>
  </si>
  <si>
    <t>Doubleweave Tech-Shell® Duplex Jacket</t>
  </si>
  <si>
    <t>• 8.3 oz./yd² / 280 gsm, 93% polyester, 7% spandex_x000D_ with wind-and water-resistant finish
• inside storm flap covers full front-zip at collar_x000D_
• YKK zippers_x000D_
• open hem cuffs_x000D_
• drawstring bottom with dual barrel stoppers</t>
  </si>
  <si>
    <t>2-LAYER BONDED, WINDSMART TECHNOLOGY, BREATHABLE, WATER RESISTANT, STRETCH, CLASSIC FIT</t>
  </si>
  <si>
    <t>D945W</t>
  </si>
  <si>
    <t>DNR for 201901 US Book only</t>
  </si>
  <si>
    <t>D995</t>
  </si>
  <si>
    <t>Soft Shell Jacket</t>
  </si>
  <si>
    <t xml:space="preserve">• 9.4 oz./yd² / 320 gsm, 96% polyester, 4% spandex bonded to 100% polyester microfleece_x000D_ with 1000 mm waterproof rating
• wind- and water-resistant_x000D_
• interior storm flap with chin guard_x000D_
• set-in sleeves_x000D_
• zipper front pocket_x000D_
• open hem cuffs_x000D_
</t>
  </si>
  <si>
    <t>3-LAYER BONDED, WINDSMART TECHNOLOGY, BREATHABLE, WATER RESISTANT, STRETCH, CLASSIC FIT</t>
  </si>
  <si>
    <t>D995W</t>
  </si>
  <si>
    <t>• feminine fit</t>
  </si>
  <si>
    <t>D996</t>
  </si>
  <si>
    <t>Soft Shell Vest</t>
  </si>
  <si>
    <t>• vertical zipper pocket on right chest</t>
  </si>
  <si>
    <t>D997</t>
  </si>
  <si>
    <t>Soft Shell Colorblock Jacket</t>
  </si>
  <si>
    <t>• 9.44oz./yd² / 320 gsm, 96% polyester, 4% spandex bonded to 100% polyester microfleece with 1000 mm waterproof rating
• wind- and water-resistant_x000D_
• interior storm flap with chin guard_x000D_
• set-in sleeves_x000D_
• zipper front pocket_x000D_
• open hem cuffs_x000D_
_x000D_</t>
  </si>
  <si>
    <t>D997W</t>
  </si>
  <si>
    <t>D998</t>
  </si>
  <si>
    <t>Soft Shell Hooded Jacket</t>
  </si>
  <si>
    <t>• 9.4oz./yd² / 320 gsm, 96% polyester, 4% spandex bonded to 100% polyester microfleece with 1000 mm waterproof rating
• wind- and water-resistant_x000D_
• attached, adjustable storm hood_x000D_
• interior storm flap with chin guard_x000D_
• set-in sleeves_x000D_
• easy reach zippered security pocket on wearer's left sleeve_x000D_
• zipper front pocket_x000D_
• open hem cuffs_x000D_
• open hem with dropped back bottom</t>
  </si>
  <si>
    <t>D998W</t>
  </si>
  <si>
    <t>D982</t>
  </si>
  <si>
    <t>Sullivan</t>
  </si>
  <si>
    <t xml:space="preserve">Sullivan Harbor Trench </t>
  </si>
  <si>
    <t>• body: 7.08 oz./yd² / 239 gsm, 65% polyester,  35% cotton twill with water-resistant finish
• lining: 100% polyester embossed print taffeta
• fold down collar with collar stand
• storm flap with buttons
• center front coil zipper with autolock slider
• inside security pocket
• center back vent at hem</t>
  </si>
  <si>
    <t>• multiple lower pockets</t>
  </si>
  <si>
    <t>WATER RESISTANT, ACTIVE FIT, INCONSPICUZIP, EASY CARE</t>
  </si>
  <si>
    <t>D982W</t>
  </si>
  <si>
    <t>• princess seams for a flattering feminine fit
• lower pockets</t>
  </si>
  <si>
    <t>DG710</t>
  </si>
  <si>
    <t>Midtown</t>
  </si>
  <si>
    <t>Midtown Insulated Fabric-block Jacket with Crosshatch Melange</t>
  </si>
  <si>
    <t xml:space="preserve">• body: 5.8 oz./yd² / 195 gsm, 100% polyester two-tone crosshatch with water-resistant finish
• contrast: 2.8 oz./yd2 / 95 gsm, 100% polyester pongee with water-resistant finish
• lining: 100% polyester mesh with moisture-wicking performance in upper body and under arms; 100% polyester tricot in lower body; 100% polyester taffeta in sleeves
• insulation: 100 gsm thermal poly fill in body; 80 gsm thermal poly fill in sleeves
• active fit
• inside storm placket with chin guard
• soft-touch 1x1 rib knit neck gaiter
• center front vislon zipper
• roll-away hood
• elasticized inner storm cuff
• thermal retention shockcord at hem
</t>
  </si>
  <si>
    <t>• right chest pocket with snap closure
• lower pockets with zippers</t>
  </si>
  <si>
    <t>WATER RESISTANT, MOISTURE WICKING, ACTIVE FIT, AUDIO PORT, INCONSPICU-ZIP, EASY CARE, UTK 3</t>
  </si>
  <si>
    <t>DG710W</t>
  </si>
  <si>
    <t xml:space="preserve">• body: 5.8 oz./yd² / 195 gsm, 100% polyester two-tone crosshatch with water-resistant finish
• contrast: 2.8 oz./yd2 / 95 gsm, 100% polyester pongee with water-resistant finish
• lining: 100% polyester mesh with moisture-wicking performance in upper body and under arms; 100% polyester tricot in lower body; 100% polyester taffeta in sleeves
• insulation: 100 gsm thermal poly fill in body; 80 gsm thermal poly fill in sleeves
• active fit
• inside storm placket with chin guard
• soft-touch 1x1 rib knit neck gaiter
• center front vislon zipper
• roll-away hood
• elasticized inner storm cuff
• lower concealed pockets with zippers
• thermal retention shockcord at hem
</t>
  </si>
  <si>
    <t>• elasticized waist for shaping and comfort
• lower concealed pockets with zippers</t>
  </si>
  <si>
    <t>DG794</t>
  </si>
  <si>
    <t>Hartford</t>
  </si>
  <si>
    <t>Hartford All-season Club Jacket</t>
  </si>
  <si>
    <r>
      <t>• body: 4.3oz./yd</t>
    </r>
    <r>
      <rPr>
        <vertAlign val="superscript"/>
        <sz val="11"/>
        <color theme="1"/>
        <rFont val="Calibri"/>
        <family val="2"/>
        <scheme val="minor"/>
      </rPr>
      <t>2</t>
    </r>
    <r>
      <rPr>
        <sz val="11"/>
        <color theme="1"/>
        <rFont val="Calibri"/>
        <family val="2"/>
        <scheme val="minor"/>
      </rPr>
      <t xml:space="preserve"> / 145 gsm, 100% polyester with water-resistant finish
• lining: 100% polyester fleece in body; 100% polyester taffeta in sleeves
• insulation: 80 gsm thermal poly fill in sleeves
• soft-touch flat knit rib inner collar with stripe detail
• center front vislon zipper
• inner rib storm cuffs with adjustable tabs
</t>
    </r>
  </si>
  <si>
    <t>• lower concealed pockets with zippers
• adjustable shockcord at hem</t>
  </si>
  <si>
    <t>WATER RESISTANT, AUDIO PORT, INCONSPICU-ZIP, EASY CARE, UTK 2</t>
  </si>
  <si>
    <t>DG794W</t>
  </si>
  <si>
    <t>Hartford All-season Hip-length Club Jacket</t>
  </si>
  <si>
    <r>
      <t>• body: 4.3oz./yd</t>
    </r>
    <r>
      <rPr>
        <vertAlign val="superscript"/>
        <sz val="11"/>
        <color theme="1"/>
        <rFont val="Calibri"/>
        <family val="2"/>
        <scheme val="minor"/>
      </rPr>
      <t>2</t>
    </r>
    <r>
      <rPr>
        <sz val="11"/>
        <color theme="1"/>
        <rFont val="Calibri"/>
        <family val="2"/>
        <scheme val="minor"/>
      </rPr>
      <t xml:space="preserve"> / 145 gsm, 100% polyester with water-resistant finish
• lining: 100% polyester fleece in body; 100% polyester taffeta in sleeves
• insulation: 80 gsm thermal poly fill in sleeves
• storm flap with hidden metal snaps
• soft-touch flat knit rib inner collar with stripe detail
• center front vislon zipper
• inner rib storm cuffs with adjustable tabs
</t>
    </r>
  </si>
  <si>
    <t>• lower patch pockets with snap closure
• inside adjustable shockcord at waist for flattering silhouette</t>
  </si>
  <si>
    <t>DG20</t>
  </si>
  <si>
    <t>CrownLux Performance™</t>
  </si>
  <si>
    <t>CrownLux Performance™ Plaited Polo</t>
  </si>
  <si>
    <t>• 5.1 oz/yd2 / 172 gsm, 100% polyester face plaited to 60% polyester, 40% cotton back (total overall garment 61% polyester, 39% cotton) with moisture-wicking performance
• matching flat knit collar
• side vents
• proprietary dual-sided mesh pique knit constructed of fine denier wicking polyester on the outside and soft-as-cotton wicking blend on the inside
• luxury, comfort and performance in one</t>
  </si>
  <si>
    <t xml:space="preserve">• three-button placket
• dyed-to-match buttons
</t>
  </si>
  <si>
    <t>MOISTURE WICKING, UV 15-39, ACTIVE FIT, EASY CARE</t>
  </si>
  <si>
    <t>DG20W</t>
  </si>
  <si>
    <t>DG20T</t>
  </si>
  <si>
    <t>**Style classifed as Performance even though is a blended fabric</t>
  </si>
  <si>
    <r>
      <t>• stylized open placket</t>
    </r>
    <r>
      <rPr>
        <sz val="11"/>
        <color theme="1"/>
        <rFont val="Calibri"/>
        <family val="2"/>
        <scheme val="minor"/>
      </rPr>
      <t xml:space="preserve">
• curved back yoke with center pleat</t>
    </r>
  </si>
  <si>
    <t>DG20L</t>
  </si>
  <si>
    <t>CrownLux Performance™ Plaited Long Sleeve Polo</t>
  </si>
  <si>
    <r>
      <t>• 5.1 oz/yd</t>
    </r>
    <r>
      <rPr>
        <vertAlign val="superscript"/>
        <sz val="11"/>
        <color theme="1"/>
        <rFont val="Calibri"/>
        <family val="2"/>
        <scheme val="minor"/>
      </rPr>
      <t>2</t>
    </r>
    <r>
      <rPr>
        <sz val="11"/>
        <color theme="1"/>
        <rFont val="Calibri"/>
        <family val="2"/>
        <scheme val="minor"/>
      </rPr>
      <t xml:space="preserve"> / 172 gsm, 100% polyester face plaited to 60% polyester, 40% cotton back (total overall garment 61% polyester, 39% cotton) with moisture-wicking performance
• matching flat knit collar
• side vents
• proprietary dual-sided mesh pique knit constructed of fine denier wicking polyester on the outside and soft-as-cotton wicking blend on the inside
• luxury, comfort and performance in one</t>
    </r>
  </si>
  <si>
    <t>DG20LW</t>
  </si>
  <si>
    <t>DG20LT</t>
  </si>
  <si>
    <t>• stylized open placket
• curved back yoke with center pleat</t>
  </si>
  <si>
    <t>DG21</t>
  </si>
  <si>
    <t>Address</t>
  </si>
  <si>
    <t>CrownLux Performance™ Address Melange Polo</t>
  </si>
  <si>
    <r>
      <t>• 7.1 oz/yd</t>
    </r>
    <r>
      <rPr>
        <vertAlign val="superscript"/>
        <sz val="11"/>
        <color theme="1"/>
        <rFont val="Calibri"/>
        <family val="2"/>
        <scheme val="minor"/>
      </rPr>
      <t>2</t>
    </r>
    <r>
      <rPr>
        <sz val="11"/>
        <color theme="1"/>
        <rFont val="Calibri"/>
        <family val="2"/>
        <scheme val="minor"/>
      </rPr>
      <t xml:space="preserve"> / 240 gsm, 91% polyester, 9% spandex jersey with moisture-wicking and UV protection performance
• self fabric collar with integrated collar stand and built-in collar stays
• side vents
• luxury, comfort and performance in one</t>
    </r>
  </si>
  <si>
    <t>• 3-button placket with dyed-to-match buttons</t>
  </si>
  <si>
    <t>MOISTURE WICKING, UV TBC,, ACTIVE FIT, EASY CARE</t>
  </si>
  <si>
    <t>DG21W</t>
  </si>
  <si>
    <t>• 4-button placket with dyed-to-match buttons
• narrow placket for feminine look
• curved back yoke with center pleat</t>
  </si>
  <si>
    <t>DG22</t>
  </si>
  <si>
    <t>Range</t>
  </si>
  <si>
    <t>CrownLux Performance Range Flex Polo</t>
  </si>
  <si>
    <r>
      <t>• 4.9oz/yd</t>
    </r>
    <r>
      <rPr>
        <vertAlign val="superscript"/>
        <sz val="11"/>
        <color theme="1"/>
        <rFont val="Calibri"/>
        <family val="2"/>
        <scheme val="minor"/>
      </rPr>
      <t xml:space="preserve">2 </t>
    </r>
    <r>
      <rPr>
        <sz val="11"/>
        <color theme="1"/>
        <rFont val="Calibri"/>
        <family val="2"/>
        <scheme val="minor"/>
      </rPr>
      <t>/ 165 gsm, 100% polyester birdseye mesh with moisture-wicking and UV protection performance
• self fabric collar with integrated collar stand and built-in collar stays
• luxury, comfort and performance in one</t>
    </r>
  </si>
  <si>
    <t>DG22W</t>
  </si>
  <si>
    <r>
      <t>• 4.9oz/yd</t>
    </r>
    <r>
      <rPr>
        <vertAlign val="superscript"/>
        <sz val="11"/>
        <color theme="1"/>
        <rFont val="Calibri"/>
        <family val="2"/>
        <scheme val="minor"/>
      </rPr>
      <t>2</t>
    </r>
    <r>
      <rPr>
        <sz val="11"/>
        <color theme="1"/>
        <rFont val="Calibri"/>
        <family val="2"/>
        <scheme val="minor"/>
      </rPr>
      <t xml:space="preserve"> / 165 gsm, 100% polyester birdseye mesh with moisture-wicking and UV protection performance
• self fabric collar with built-in collar stays
• luxury, comfort and performance in one</t>
    </r>
  </si>
  <si>
    <t>D100</t>
  </si>
  <si>
    <t>Pima</t>
  </si>
  <si>
    <t>Pima Piqué Short-Sleeve Polo</t>
  </si>
  <si>
    <t>• 6.8 oz./yd² / 230 gsm, 100% Peruvian Pima cotton_x000D_
• comfort of luxurious Pima cotton_x000D_
• Dura-Pearl™ buttons_x000D_</t>
  </si>
  <si>
    <t xml:space="preserve">• three-button placket
• rib knit cuffs
</t>
  </si>
  <si>
    <t>PERUVIAN PIMA COTTON, RELAXED FIT</t>
  </si>
  <si>
    <t>D100W</t>
  </si>
  <si>
    <t>D100T</t>
  </si>
  <si>
    <t>Tall Pima Piqué Short-Sleeve Polo</t>
  </si>
  <si>
    <t>• 6.8 oz./yd² / 230 gsm, 100% Peruvian Pima cotton
• comfort of luxurious Pima cotton_x000D_
• Dura-Pearl™ buttons_x000D_</t>
  </si>
  <si>
    <t>Pima Piqué Short-Sleeve Y-Collar Polo</t>
  </si>
  <si>
    <t>• feminine fit_x000D_
• delicate Y-collar_x000D_
• two-button placket
• rib knit cuffs</t>
  </si>
  <si>
    <t>D110</t>
  </si>
  <si>
    <t>Pima Piqué Long-Sleeve Polo</t>
  </si>
  <si>
    <t>• additional yarn in collar &amp; cuffs for a neater appearance and greater durability_x000D_
• three-button placket
• shape-keeping DuPont™ Lycra® ribbed cuffs_x000D_
• durable double-needle stitching on hem</t>
  </si>
  <si>
    <t>D110W</t>
  </si>
  <si>
    <t>• softly shaped for a flattering fit_x000D_
• three-button placket
• hemmed sleeves_x000D_
• rib knit cuffs
• clean-finished side vents</t>
  </si>
  <si>
    <t>D112W</t>
  </si>
  <si>
    <t>• 6.8 oz./yd² / 230 gsm, 100% Peruvian Pima cotton
• comfort of luxurious Pima cotton_x000D_
• Dura-Pearl™ buttons_x000D_
• rib knit cuffs_x000D_
• Grey Heather is 90% cotton, 10% polyester</t>
  </si>
  <si>
    <t>• feminine fit_x000D_
• three-button placket_x000D_</t>
  </si>
  <si>
    <t>D113</t>
  </si>
  <si>
    <t>Pima Piqué Short-Sleeve Tipped Polo</t>
  </si>
  <si>
    <t>• 6.8 oz./yd² / 230 gsm, 100% Peruvian Pima cotton
• comfort of luxurious Pima cotton_x000D_
• 1x1 flat-knit rib tipped collar and tipped cuffs_x000D_
• three-button placket_x000D_
• Dura-Pearl™ buttons_x000D_</t>
  </si>
  <si>
    <t>• additional yarn in collar and cuffs for a neater appearance and greater durability_x000D_
• stretch tape in shoulders for extra strength</t>
  </si>
  <si>
    <t>D113W</t>
  </si>
  <si>
    <t>D140</t>
  </si>
  <si>
    <t>Tipped Perfect Pima Interlock Polo</t>
  </si>
  <si>
    <t>• 6.1 oz./yd² / 206 gsm, 100% long-staple Peruvian Pima cotton interlock_x000D_
• comfort of luxurious Pima cotton_x000D_
• contrast tipping on collar and cuffs_x000D_
• Grey Heather is 90% cotton, 10% polyester</t>
  </si>
  <si>
    <t>• stretch tape in shoulders for extra strength_x000D_
• three-button placket with Dura-Pearl™ buttons</t>
  </si>
  <si>
    <t>D140W</t>
  </si>
  <si>
    <t>D140S</t>
  </si>
  <si>
    <t>Solid Perfect Pima Interlock Polo</t>
  </si>
  <si>
    <t>• 6.1 oz./yd² / 206 gsm, 100% long-staple Peruvian Pima cotton interlock_x000D_
• comfort of luxurious Pima cotton_x000D_
• three-button placket with Dura-Pearl™ buttons</t>
  </si>
  <si>
    <t>• stretch tape in shoulders for extra strength_x000D_
• split tail with side vents</t>
  </si>
  <si>
    <t>D140SW</t>
  </si>
  <si>
    <t>• gently shaped feminine fit_x000D_
• side vents</t>
  </si>
  <si>
    <t>• feminine Johnny collar_x000D_
• trim cut looks great tucked or untucked_x000D_</t>
  </si>
  <si>
    <t>DG200</t>
  </si>
  <si>
    <t>Pima-Tech</t>
  </si>
  <si>
    <t>Pima-Tech™ Jet Piqué Polo</t>
  </si>
  <si>
    <t>• 4.75 oz./yd² / 160 gsm, 53% combed Pima cotton, 47% polyester_x000D_ jet piqué with moisture-wicking and UV protection performance
• side vents
• Oxford stitch collar_x000D_</t>
  </si>
  <si>
    <t>• traditional three-button placket_x000D_
• slight drop tail hem</t>
  </si>
  <si>
    <t>PERUVIAN PIMA COTTON, MOISTURE WICKING, UV 15-39, ACTIVE FIT</t>
  </si>
  <si>
    <t>DG200W</t>
  </si>
  <si>
    <t xml:space="preserve">• 4.75 oz./yd² / 160 gsm, 53% combed Pima cotton, 47% polyester
 jet piqué with moisture-wicking and UV protection performance
• side vents
• Oxford stitch collar
</t>
  </si>
  <si>
    <t>DG210</t>
  </si>
  <si>
    <t>Pima-Tech™ Jet Piqué Heather Polo</t>
  </si>
  <si>
    <t>DG210W</t>
  </si>
  <si>
    <t>DG220</t>
  </si>
  <si>
    <t xml:space="preserve">Pima-Tech™ Oxford Piqué Polo </t>
  </si>
  <si>
    <t xml:space="preserve">• 4.75 oz./yd² / 160 gsm, 53% combed Pima cotton, 47% polyester jet mélange piqué with moisture-wicking and UV protection performance
</t>
  </si>
  <si>
    <t>• three-button placket
• birdseye flat knit collar &amp; cuff with tipping</t>
  </si>
  <si>
    <t>DG220W</t>
  </si>
  <si>
    <t>• birdseye flat knit collar with tipping
• self fabric open placket
• 3/4-sleeves with vents
• side vents</t>
  </si>
  <si>
    <t>DG385</t>
  </si>
  <si>
    <t>Dri-Fast</t>
  </si>
  <si>
    <t>Dri-Fast™ Advantage™ Solid Mesh Polo</t>
  </si>
  <si>
    <t>• 4.1 oz./yd² / 140 gsm, 100% polyester micro-mesh with Dri-Fast™ moisture-management and UV protection performance
• rib collar and cuffs_x000D_
• sweat catch and inside signature stripe neck tape_x000D_
• three-button placket with dyed-to-match buttons_x000D_
• set-in sleeves</t>
  </si>
  <si>
    <t>QUICK DRY, MOISTURE-WICKING, UV 15-39, ACTIVE FIT, EASY CARE</t>
  </si>
  <si>
    <t>DG385W</t>
  </si>
  <si>
    <t>DROP: CLOSEOUT for 201901 US Book only</t>
  </si>
  <si>
    <t>• soft feminine shaping</t>
  </si>
  <si>
    <t>QUICK DRY, MOISTURE WICKING, ACTIVE FIT, EASY CARE</t>
  </si>
  <si>
    <t>DROP for 201801 US book</t>
  </si>
  <si>
    <t>DG150</t>
  </si>
  <si>
    <t>DRYTEC20™ Performance Polo</t>
  </si>
  <si>
    <t>• 6.3 oz./yd² / 215 gsm, 100% combed cotton piqué with EZCool™ wicking technology
• active fit
• DRYTEC20™ technology offers no-pill, no-fade, no-shrink, no-curl collar, no-wrinkle performance</t>
  </si>
  <si>
    <t>DG150W</t>
  </si>
  <si>
    <t>DG150T</t>
  </si>
  <si>
    <t>DRYTEC20™ Tall Performance Polo</t>
  </si>
  <si>
    <t>• 6.3 oz./yd² / 215 gsm, 100% combed cotton piqué with EZCool™ wicking technology
• active fit_x000D_
• DRYTEC20™ technology offers no-pill, no-fade, no-shrink, no-curl collar, no-wrinkle performance</t>
  </si>
  <si>
    <t>• matching flat-knit collar
• three-button placket</t>
  </si>
  <si>
    <t>DG150P</t>
  </si>
  <si>
    <t>DRYTEC20™ Performance Pocket Polo</t>
  </si>
  <si>
    <t>• three-button placket
• left-chest pocket</t>
  </si>
  <si>
    <t>• two-button placket_x000D_
• side vents</t>
  </si>
  <si>
    <t>DG170</t>
  </si>
  <si>
    <t>DRYTEC20™ Performance Long-Sleeve Polo</t>
  </si>
  <si>
    <t>WRINKLE RELEASE, BREATHABLE, QUICK DRY, MOISTURE WICKING, NO SHRINK, NO CURL COLLAR, NO FADE, NO PILL, ACTIVE FIT</t>
  </si>
  <si>
    <t>DG180</t>
  </si>
  <si>
    <t>DRYTEC20™ Performance Colorblock Polo</t>
  </si>
  <si>
    <t>• 6.3 oz./yd² / 215 gsm, 100% combed cotton piqué with EZCool™ wicking technology
• active fit
• DRYTEC20™ technology offers no-pill, no-fade, no-shrink, no-curl collar, no-wrinkle performance
• matching flat-knit collar with contrast tipping
• three-button placket with contrast inner detail</t>
  </si>
  <si>
    <t>DG180W</t>
  </si>
  <si>
    <t>D475</t>
  </si>
  <si>
    <t>V-Neck Sweater</t>
  </si>
  <si>
    <t xml:space="preserve">• 8 oz./yd² / 271 gsm, 100% airspun cotton sweater knit, 12 gauge_x000D_
• lighter weight for easy drape_x000D_
• holds shape and resists wrinkles_x000D_
</t>
  </si>
  <si>
    <t>• 2x2 rib at neck, sleeves and bottom opening_x000D_
• saddleseam front and back armholes</t>
  </si>
  <si>
    <t>WRINKLE RESISTANT, CLASSIC FIT</t>
  </si>
  <si>
    <t>D475W</t>
  </si>
  <si>
    <t xml:space="preserve">• 8 oz./yd² / 271 gsm, 100% airspun cotton sweater knit, 12 gauge
• lighter weight for easy drape_x000D_
• holds shape and resists wrinkles_x000D_
</t>
  </si>
  <si>
    <t>• 1x1 rib at neck, sleeves and bottom opening</t>
  </si>
  <si>
    <t>D477</t>
  </si>
  <si>
    <t>V-Neck Vest</t>
  </si>
  <si>
    <t>• V-neck unisex vest with 1x1 rib at neck, armholes and bottom opening_x000D_
• full fashioning at saddleseam front and back armholes</t>
  </si>
  <si>
    <t>DG478</t>
  </si>
  <si>
    <t>Manchester</t>
  </si>
  <si>
    <t>Manchester Fully-Fashioned Quarter-zip Sweater</t>
  </si>
  <si>
    <t>•  8.9 oz./yd² / 300 gsm, 100% cotton jersey knit, 9 gauge
• 1x1 rib at center front placket
• contrast piping at center front placket, and shoulders</t>
  </si>
  <si>
    <t>• center front coil zipper with faux leather pull
• 2x2 rib knit at collar, sleeves and bottom opening</t>
  </si>
  <si>
    <t xml:space="preserve">ACTIVE FIT  </t>
  </si>
  <si>
    <t>DG478W</t>
  </si>
  <si>
    <t>Manchester Fully-Fashioned Full-zip Sweater</t>
  </si>
  <si>
    <t>• two-way coil zipper at center front with faux leather pull
• 2x2 rib knit at sleeves and bottom opening</t>
  </si>
  <si>
    <t>ACTIVE FIT</t>
  </si>
  <si>
    <t>DG535</t>
  </si>
  <si>
    <t>CrownLux Performance</t>
  </si>
  <si>
    <t>CrownLux Performance™ Tonal Mini Check Shirt</t>
  </si>
  <si>
    <r>
      <t>• 2.9 oz/yd</t>
    </r>
    <r>
      <rPr>
        <vertAlign val="superscript"/>
        <sz val="11"/>
        <color theme="1"/>
        <rFont val="Calibri"/>
        <family val="2"/>
        <scheme val="minor"/>
      </rPr>
      <t>2</t>
    </r>
    <r>
      <rPr>
        <sz val="11"/>
        <color theme="1"/>
        <rFont val="Calibri"/>
        <family val="2"/>
        <scheme val="minor"/>
      </rPr>
      <t xml:space="preserve"> / 100 gsm, 92% nylon, 8% spandex twill with moisture-wicking performance
• adjustable cuffs with</t>
    </r>
    <r>
      <rPr>
        <sz val="11"/>
        <rFont val="Calibri"/>
        <family val="2"/>
        <scheme val="minor"/>
      </rPr>
      <t xml:space="preserve"> button</t>
    </r>
    <r>
      <rPr>
        <sz val="11"/>
        <color rgb="FFFF0000"/>
        <rFont val="Calibri"/>
        <family val="2"/>
        <scheme val="minor"/>
      </rPr>
      <t xml:space="preserve"> </t>
    </r>
    <r>
      <rPr>
        <sz val="11"/>
        <color theme="1"/>
        <rFont val="Calibri"/>
        <family val="2"/>
        <scheme val="minor"/>
      </rPr>
      <t xml:space="preserve">placket
• dyed-to-match pearlized buttons
• double layer, bias cut back yoke
• performance nylon fine shirting offers a crisp, professional look while staying cool and comfortable
• stretch for enhanced fit and restriction-free movement
• luxury, comfort and performance in one
</t>
    </r>
  </si>
  <si>
    <t xml:space="preserve">• hidden button down collar 
</t>
  </si>
  <si>
    <t>MOISTURE WICKING, STRETCH, EASY CARE</t>
  </si>
  <si>
    <t>DG535W</t>
  </si>
  <si>
    <r>
      <t xml:space="preserve">• front and back princess seams for flattering feminine fit
</t>
    </r>
    <r>
      <rPr>
        <sz val="11"/>
        <rFont val="Calibri"/>
        <family val="2"/>
        <scheme val="minor"/>
      </rPr>
      <t>• straight collar with built-in collar stays</t>
    </r>
  </si>
  <si>
    <t>DG540</t>
  </si>
  <si>
    <t>CrownLux Performance™ Micro Windowpane Shirt</t>
  </si>
  <si>
    <t>DG540W</t>
  </si>
  <si>
    <t>DP611W</t>
  </si>
  <si>
    <t>Perfect Fit™  Three-Quarter Sleeve Crepe Tunic</t>
  </si>
  <si>
    <t xml:space="preserve">• 4.6 oz./yd2 / 155 gsm, 100% polyester crepe
• center front metal coil zipper with autolock tear-drop slider
• double layer back yoke with center back pleat
• side vents
• longer length for everyday activity and movement
• always flattering Perfect Fit™
</t>
  </si>
  <si>
    <t>ANTI-STATIC, PERFECT FIT, EASY CARE</t>
  </si>
  <si>
    <t>DP612W</t>
  </si>
  <si>
    <t>Perfect Fit™  Short Sleeve Crepe Blouse</t>
  </si>
  <si>
    <t>• 4.6 oz./yd2 / 155 gsm, 100% polyester crepe
• hidden center front placket with dyed-to-match buttons
• double layer back yoke with center back pleat
• side vents
• always flattering Perfect Fit™
• can be worn alone or paired with other Perfect™ Fit cardigans, blazer or jacket</t>
  </si>
  <si>
    <t>DG230</t>
  </si>
  <si>
    <t>Central</t>
  </si>
  <si>
    <t>Central Cotton Blend Mélange Button Down</t>
  </si>
  <si>
    <r>
      <t>• 5 oz./yd</t>
    </r>
    <r>
      <rPr>
        <vertAlign val="superscript"/>
        <sz val="11"/>
        <color theme="1"/>
        <rFont val="Calibri"/>
        <family val="2"/>
        <scheme val="minor"/>
      </rPr>
      <t>2</t>
    </r>
    <r>
      <rPr>
        <sz val="11"/>
        <color theme="1"/>
        <rFont val="Calibri"/>
        <family val="2"/>
        <scheme val="minor"/>
      </rPr>
      <t xml:space="preserve"> 170 gsm, 65% cotton, 35% polyester mélange jersey with moisture-wicking and UV protection performance
</t>
    </r>
  </si>
  <si>
    <t>• hidden button down collar
• adjustable cuffs with placket
• two-layer back yoke
• coverstitch details throughout</t>
  </si>
  <si>
    <t>MOISTURE WICKING, UV 40+, ACTIVE FIT, EASY CARE</t>
  </si>
  <si>
    <t>DG230W</t>
  </si>
  <si>
    <r>
      <t>Central Cotton Blend M</t>
    </r>
    <r>
      <rPr>
        <sz val="11"/>
        <color theme="1"/>
        <rFont val="Calibri"/>
        <family val="2"/>
      </rPr>
      <t>é</t>
    </r>
    <r>
      <rPr>
        <sz val="11"/>
        <color theme="1"/>
        <rFont val="Calibri"/>
        <family val="2"/>
        <scheme val="minor"/>
      </rPr>
      <t>lange Knit Top</t>
    </r>
  </si>
  <si>
    <r>
      <t>• 5 oz./yd</t>
    </r>
    <r>
      <rPr>
        <vertAlign val="superscript"/>
        <sz val="11"/>
        <color theme="1"/>
        <rFont val="Calibri"/>
        <family val="2"/>
        <scheme val="minor"/>
      </rPr>
      <t>2</t>
    </r>
    <r>
      <rPr>
        <sz val="11"/>
        <color theme="1"/>
        <rFont val="Calibri"/>
        <family val="2"/>
        <scheme val="minor"/>
      </rPr>
      <t xml:space="preserve"> 170 gsm, 65% cotton, 35% polyester mélange jersey with moisture-wicking and UV protection performance
</t>
    </r>
  </si>
  <si>
    <t>• self fabric collar with open placket
• 3/4 sleeves with fold-up cuff detail
• full back yoke with center back gathers
• side vents
• hi-low hemline</t>
  </si>
  <si>
    <t>DP625W</t>
  </si>
  <si>
    <t>Perfect Fit™ Three-Quarter Sleeve Stretch Poplin Blouse</t>
  </si>
  <si>
    <t>• 3.7 oz./yd² / 125 gsm, 97% cotton, 3% spandex_x000D_
• always flattering Perfect Fit™
• fine stitching throughout_x000D_
• delicate, pearlized buttons on front placket_x000D_
• back yoke_x000D_
• princess seams_x000D_
• bust darts_x000D_
• three-quarter sleeves with fold-up cuff detail
• can be worn alone or paired with other Perfect™ Fit cardigans, blazer or jacket</t>
  </si>
  <si>
    <t>STRETCH, PERFECT FIT</t>
  </si>
  <si>
    <t>DP610W</t>
  </si>
  <si>
    <t>Perfect Fit™ Half-placket Tunic Top</t>
  </si>
  <si>
    <t xml:space="preserve">• 4 oz./yd² / 135 gsm, 58% cotton, 39% polyester, 3% spandex
• always flattering Perfect Fit™
• five-button narrow placket for feminine look
• adjustable cuffs
• side vents
• longer length for everyday activity and movement
</t>
  </si>
  <si>
    <t>D620</t>
  </si>
  <si>
    <t>Crown Collection</t>
  </si>
  <si>
    <t>Crown Collection™ Solid Broadcloth</t>
  </si>
  <si>
    <t>• 3.4 oz./yd² / 115 gsm, 55% cotton, 45% polyester_x000D_ broadcloth with stain-release and wrinkle-free performance
• classic fit_x000D_
• patented pucker-free taped seams_x000D_
• specially fused collar, cuffs and placket for total garment performance_x000D_</t>
  </si>
  <si>
    <t>• rolled collar with pearlized buttons_x000D_
• specially constructed adjustable collar for up-to an extra inch of stretch_x000D_
• split seam back yoke cut on the bias_x000D_
• left-chest pocket</t>
  </si>
  <si>
    <t>WRINKLE FREE, TAPED SEAMS, STAIN-RELEASE, CLASSIC FIT, EASY CARE</t>
  </si>
  <si>
    <t>D620W</t>
  </si>
  <si>
    <t>D620T</t>
  </si>
  <si>
    <t>Tall Crown Collection™ Solid Broadcloth</t>
  </si>
  <si>
    <t>• 3.4 oz./yd² / 115 gsm, 55% cotton, 45% polyester broadcloth with stain-release and wrinkle-free performance
• classic fit
• patented pucker-free taped seams
• specially fused collar, cuffs and placket for total garment performance</t>
  </si>
  <si>
    <t>• rolled collar with pearlized buttons
• specially constructed adjustable collar for up-to an extra inch of stretch
• split seam back yoke cut on the bias
• left-chest pocket</t>
  </si>
  <si>
    <t>• 3.4 oz./yd² / 115 gsm, 55% cotton, 45% polyester broadcloth with stain-release and wrinkle-free performance
• classic fit_x000D_
• patented pucker-free taped seams_x000D_
• specially fused collar, cuffs and placket for total garment performance_x000D_</t>
  </si>
  <si>
    <t>• straight collar
• princess seams in front and back and bust darts for a feminine fit_x000D_
• pearlized buttons</t>
  </si>
  <si>
    <t>D620S</t>
  </si>
  <si>
    <t>Crown Collection™ Solid Broadcloth Short-Sleeve Shirt</t>
  </si>
  <si>
    <t>D620SW</t>
  </si>
  <si>
    <t>• straight collar
• princess seams in front and back and bust darts for a feminine fit
• pearlized buttons</t>
  </si>
  <si>
    <t>D630</t>
  </si>
  <si>
    <t>Crown Collection™ Solid Oxford</t>
  </si>
  <si>
    <t>• 4.1 oz./yd² / 139 gsm, 60% cotton, 40% polyester_x000D_ oxford with stain-release and wrinkle-free performance
• classic fit_x000D_
• patented pucker-free taped seams_x000D_
• specially fused collar, cuffs and placket for total garment performance_x000D_</t>
  </si>
  <si>
    <t>• rolled collar with pearlized buttons_x000D_
• specially constructed adjustable collar for up-to an extra inch of stretch_x000D_
pocket_x000D_
• split seam back yoke cut on the bias_x000D_
• left-chest pocket</t>
  </si>
  <si>
    <t>D630W</t>
  </si>
  <si>
    <t>• 4.1 oz./yd² / 139 gsm, 60% cotton, 40% polyester oxford with stain-release and wrinkle-free performance
• classic fit_x000D_
• patented pucker-free taped seams_x000D_
• specially fused collar, cuffs and placket for total garment performance_x000D_</t>
  </si>
  <si>
    <t>• straight collar_x000D_
• princess seams in front and back and bust darts for a feminine fit_x000D_
• pearlized buttons</t>
  </si>
  <si>
    <t>D640</t>
  </si>
  <si>
    <t>Crown Collection™ Gingham Check</t>
  </si>
  <si>
    <t>• 3.4 oz./yd² / 115 gsm, 55% cotton, 45% polyester_x000D_ gingham check with wrinkle-free and stain-release performance
• classic fit_x000D_
• patented pucker-free taped seams_x000D_
• specially fused collar, cuffs and placket for total garment performance_x000D_</t>
  </si>
  <si>
    <t>D640W</t>
  </si>
  <si>
    <t>• 3.4 oz./yd² / 115 gsm, 55% cotton, 45% polyester gingham check with wrinkle-free and stain-release performance
• classic fit_x000D_
• patented pucker-free taped seams_x000D_
• specially fused collar, cuffs and placket for total garment performance_x000D_</t>
  </si>
  <si>
    <t>D645</t>
  </si>
  <si>
    <t>Crown Collection™ Banker Stripe</t>
  </si>
  <si>
    <t>• 3.4 oz./yd² / 115 gsm, 55% cotton, 45% polyester yarn-dye stripe with wrinkle-free and stain-release performance
• classic fit_x000D_
• patented pucker-free taped seams_x000D_
• specially fused collar, cuffs and placket for total garment performance_x000D_</t>
  </si>
  <si>
    <t>D645W</t>
  </si>
  <si>
    <t>DG510</t>
  </si>
  <si>
    <t>Crown Collection™ Micro Tattersall</t>
  </si>
  <si>
    <t>• 3.4 oz./yd² / 115 gsm, 55% cotton, 45% polyester micro tattersall with wrinkle-free and stain-release performance
• active fit_x000D_
• patented pucker-free taped seams_x000D_
• specially fused collar, cuffs and placket for total garment performance_x000D_
• straight collar_x000D_</t>
  </si>
  <si>
    <t>• specially constructed adjustable collar for up-to an extra inch of stretch_x000D_
• split seam back yoke cut on the bias_x000D_
• left-chest pocket</t>
  </si>
  <si>
    <t>WRINKLE FREE, TAPED SEAMS, ACTIVE FIT, STAIN-RELEASE, EASY CARE</t>
  </si>
  <si>
    <t>DG510W</t>
  </si>
  <si>
    <t>• princess seams in front and back and bust darts for a feminine fit_x000D_
• pearlized buttons</t>
  </si>
  <si>
    <t>WRINKLE FREE, TAPED SEAMS, STAIN-RELEASE, ACTIVE FIT, EASY CARE</t>
  </si>
  <si>
    <t>DG520</t>
  </si>
  <si>
    <t>Crown Collection™ Glen Plaid</t>
  </si>
  <si>
    <t>• 3.4 oz./yd² / 115 gsm, 55% cotton, 45% polyester glen plaid with wrinkle-free and stain-release performance
• active fit_x000D_
• patented pucker-free taped seams_x000D_
• specially fused collar, cuffs and placket for total garment performance_x000D_
• straight collar</t>
  </si>
  <si>
    <t>DG520W</t>
  </si>
  <si>
    <t>DG530</t>
  </si>
  <si>
    <t>Crown Collection™ Solid Stretch Twill</t>
  </si>
  <si>
    <t>• 3.5 oz./yd² / 118 gsm, 53% cotton, 43% polyester, 4% lycra twill with wrinkle-free and stain-release performance
• active fit
• patented pucker-free taped seams_x000D_
• specially fused collar, cuffs and placket for total garment performance_x000D_
• straigh tcollar</t>
  </si>
  <si>
    <t>DG530W</t>
  </si>
  <si>
    <t>DG530T</t>
  </si>
  <si>
    <t>Tall Crown Collection™ Solid Stretch Twill</t>
  </si>
  <si>
    <t>• 3.5 oz./yd² / 118 gsm, 53% cotton, 43% polyester, 4% lycra twill with wrinkle-free and stain-release performance
• active fit
• patented pucker-free taped seams
• specially fused collar, cuffs and placket for total garment performance
• spread collar</t>
  </si>
  <si>
    <t>• specially constructed adjustable collar for up-to an extra inch of stretch
• split seam back yoke cut on the bias
• left-chest pocket</t>
  </si>
  <si>
    <t>• 3.5 oz./yd² / 118 gsm, 53% cotton, 43% polyester, 4% lycra twill with wrinkle-free and stain-release performance
• active fit_x000D_
• patented pucker-free taped seams_x000D_
• specially fused collar, cuffs and placket for total garment performance_x000D_
• straight collar</t>
  </si>
  <si>
    <t>DG532</t>
  </si>
  <si>
    <t>Crown Collection™ Royal Dobby Shirt</t>
  </si>
  <si>
    <t xml:space="preserve">• 3.9 oz./yd² / 132 gsm, 60% cotton, 40% polyester dobby with wrinkle-free and stain-release performance
• active fit
• patented pucker-free taped seams
• straight collar with built-in collar stays
• adjustable cuffs with button placket
• specially fused collar, cuffs and placket for total garment performance
• fine yarn-count shirting with pearlized buttons
• stain-release and true non-iron performance straight from the dryer
</t>
  </si>
  <si>
    <t xml:space="preserve">• specially constructed adjustable collar for up-to an extra inch of stretch
</t>
  </si>
  <si>
    <t>DG532W</t>
  </si>
  <si>
    <t xml:space="preserve">• princess seams in front and back for a feminine fit_x000D_
</t>
  </si>
  <si>
    <t>DG534</t>
  </si>
  <si>
    <t>Crown Collection™ Striped Shirt</t>
  </si>
  <si>
    <t xml:space="preserve">• 3.5 oz./yd² / 118 gsm, 55% cotton, 45% polyester dobby with wrinkle-free and stain-release performance
• active fit
• patented pucker-free taped seams
• straight collar with built-in collar stays
• adjustable cuffs with button placket
• specially fused collar, cuffs and placket for total garment performance
• fine yarn-count shirting with pearlized buttons
• stain-release and true non-iron performance straight from the dryer
</t>
  </si>
  <si>
    <t>DG534W</t>
  </si>
  <si>
    <t>DG801</t>
  </si>
  <si>
    <t>N/A</t>
  </si>
  <si>
    <t>New</t>
  </si>
  <si>
    <r>
      <t>CrownLux Performance</t>
    </r>
    <r>
      <rPr>
        <sz val="11"/>
        <color theme="1"/>
        <rFont val="Calibri"/>
        <family val="2"/>
      </rPr>
      <t>™</t>
    </r>
    <r>
      <rPr>
        <sz val="11"/>
        <color theme="1"/>
        <rFont val="Calibri"/>
        <family val="2"/>
        <scheme val="minor"/>
      </rPr>
      <t xml:space="preserve"> Cap by Flexfit</t>
    </r>
    <r>
      <rPr>
        <sz val="11"/>
        <color theme="1"/>
        <rFont val="Calibri"/>
        <family val="2"/>
      </rPr>
      <t>®</t>
    </r>
  </si>
  <si>
    <t>• 7.67 oz/yd2 / 260 gsm, 96% polyester, 4% PU spandex jersey with TBC performance
• 6 panel, structured, mid profile
• heavy buckram in front panels
• sewn eyelets
• patented spandex sweatband retains shape</t>
  </si>
  <si>
    <t>TBC</t>
  </si>
  <si>
    <t>DG802</t>
  </si>
  <si>
    <r>
      <t>CrownLux Performance</t>
    </r>
    <r>
      <rPr>
        <sz val="11"/>
        <color theme="1"/>
        <rFont val="Calibri"/>
        <family val="2"/>
      </rPr>
      <t>™</t>
    </r>
    <r>
      <rPr>
        <sz val="11"/>
        <color theme="1"/>
        <rFont val="Calibri"/>
        <family val="2"/>
        <scheme val="minor"/>
      </rPr>
      <t xml:space="preserve"> Stretch Cap by Flexfit</t>
    </r>
    <r>
      <rPr>
        <sz val="11"/>
        <color theme="1"/>
        <rFont val="Calibri"/>
        <family val="2"/>
      </rPr>
      <t>®</t>
    </r>
  </si>
  <si>
    <t>• body: 5.07 yd/2 / 172 gsm, 96% polyester, 4% PU spandex twill with TBC performance
• trim: 6.19 oz/yd2 / 210 gsm, 60% cotton, 40% polyester twill at underbill
• 6 panel, structured, mid profile
• heavy buckram in front panels
• laser perforation on back panels for superior ventilation
• sewn eyelets
• patented spandex sweatband retains shape</t>
  </si>
  <si>
    <t>Extreme</t>
  </si>
  <si>
    <t>Eperformance™ Youth Shield Snag Protection Short-Sleeve Polo</t>
  </si>
  <si>
    <t>• body: 4 oz/yd2 / 136 gsm, 100% polyester snag protection tricot_x000D_ with moisture-wicking, antimicrobial and UV protection performance
• trim: 100% polyester birdseye mesh_x000D_
• matching flat knit collar_x000D_
• self-fabric piping at shoulder yoke seams</t>
  </si>
  <si>
    <t>E-PERFORMANCE, IL 50, SNAG PROTECTION, MOISTURE WICKING, ANTIMICROBIAL, UV 15-39, EASY CARE</t>
  </si>
  <si>
    <t>85108T</t>
  </si>
  <si>
    <t>Eperformance™ Ladies' Shield Snag Protection Short-Sleeve Polo</t>
  </si>
  <si>
    <t>Eperformance™ Men's Shield Snag Protection Short-Sleeve Polo</t>
  </si>
  <si>
    <t>Eperformance™ Men's Tall Shield Snag Protection Short-Sleeve Polo</t>
  </si>
  <si>
    <t>Eperformance™ Men's Colorblock Piqué Polo</t>
  </si>
  <si>
    <t>• 4.3 oz/yd2 / 146 gsm, 100% polyester piqué_x000D_ with moisture-wicking, antimicrobial, and UV protection performance
• matching flat knit collar_x000D_
• raglan sleeves_x000D_
• contrast armhole inserts</t>
  </si>
  <si>
    <t>E-PERFORMANCE, MOISTURE WICKING, ANTIMICROBIAL, UV 15-39, EASY CARE</t>
  </si>
  <si>
    <t>DROP for 201801 US/CAN book (US already out)</t>
  </si>
  <si>
    <t>Ladies' Cotton Jersey Polo</t>
  </si>
  <si>
    <r>
      <t>• 6 oz/yd</t>
    </r>
    <r>
      <rPr>
        <vertAlign val="superscript"/>
        <sz val="11"/>
        <color indexed="8"/>
        <rFont val="Calibri"/>
        <family val="2"/>
      </rPr>
      <t>2</t>
    </r>
    <r>
      <rPr>
        <sz val="11"/>
        <color theme="1"/>
        <rFont val="Calibri"/>
        <family val="2"/>
        <scheme val="minor"/>
      </rPr>
      <t xml:space="preserve"> / 203 gsm, 100% combed cotton jersey</t>
    </r>
  </si>
  <si>
    <t>• pencil stripe flat knit Johnny collar, placket and cuffs</t>
  </si>
  <si>
    <t>UV 40+, EASY CARE</t>
  </si>
  <si>
    <t>Men's Cotton Jersey Polo</t>
  </si>
  <si>
    <t>• pencil stripe flat knit collar and cuffs</t>
  </si>
  <si>
    <t>Edry® Ladies' Needle-Out Interlock Polo</t>
  </si>
  <si>
    <r>
      <t>• 5.6 oz/yd</t>
    </r>
    <r>
      <rPr>
        <vertAlign val="superscript"/>
        <sz val="11"/>
        <color indexed="8"/>
        <rFont val="Calibri"/>
        <family val="2"/>
      </rPr>
      <t>2</t>
    </r>
    <r>
      <rPr>
        <sz val="11"/>
        <color theme="1"/>
        <rFont val="Calibri"/>
        <family val="2"/>
        <scheme val="minor"/>
      </rPr>
      <t xml:space="preserve"> / 190 gsm, 53% cotton, 47% polyester needle-out interlock_x000D_ with moisture-wicking, and UV protection performance
• variegated fabric texture_x000D_
• matching flat knit collar with contrast tipping</t>
    </r>
  </si>
  <si>
    <t>E-DRY, MOISTURE WICKING, UV 40+, EASY CARE</t>
  </si>
  <si>
    <t>Edry® Men's Needle-Out Interlock Polo</t>
  </si>
  <si>
    <t>Eperformance™ Ladies' Piqué Polo</t>
  </si>
  <si>
    <t>• 4.3 oz/yd2 / 146 gsm, 100% polyester piqué_x000D_ with moisture-wicking, antimicrobial and UV protection performance
• matching flat knit collar_x000D_
• contrast color neck tape</t>
  </si>
  <si>
    <t>Eperformance™ Men's Piqué Polo</t>
  </si>
  <si>
    <t>Eperformance™ Ladies' Piqué Colorblock Polo</t>
  </si>
  <si>
    <t>• 4.3 oz/yd2 / 146 gsm, 100% polyester piqué
 with moisture-wicking, antimicrobial and UV protection performance
• self-fabric collar_x000D_
• contrast shoulder inserts, neck tape and decorative stitching</t>
  </si>
  <si>
    <t>Eperformance™ Men's Piqué Colorblock Polo</t>
  </si>
  <si>
    <t>Eperformance™ Ladies' Jacquard Piqué Polo</t>
  </si>
  <si>
    <t>• body: 4.7 oz/yd2 / 159 gsm, 100% polyester jacquard stripe_x000D_ with moisture-wicking, antimicrobial, and UV protection performance
• contrast: 4.7 oz., 100% polyester piqué_x000D_
• fabric-blocked garment_x000D_
• matching flat knit collar_x000D_
• textured jacquard stripe front and solid piqué side panels, sleeves and full back</t>
  </si>
  <si>
    <t>E-PERFORMANCE, MOISTURE WICKING, ANTIMICROBIAL, UV 40+, EASY CARE</t>
  </si>
  <si>
    <t>DROP for 201801 US/CAN book</t>
  </si>
  <si>
    <t>Eperformance™ Men's Jacquard Piqué Polo</t>
  </si>
  <si>
    <t>• body: 4.7 oz/yd2 / 159 gsm, 100% polyester jacquard stripe_x000D_ with moisture-wicking, antimicrobial, and UV protection performance
• insert: 4.7 oz., 100% polyester piqué_x000D_
• fabric-blocked garment_x000D_
• matching flat knit collar_x000D_
• textured jacquard stripe front and solid piqué side panels, sleeves and full back</t>
  </si>
  <si>
    <t>DNR for 201901 US/CAN book</t>
  </si>
  <si>
    <t>Eperformance™ Ladies' Ottoman Textured Polo</t>
  </si>
  <si>
    <t>• body: 4.7 oz/yd2 / 159 gsm, 100% polyester ottoman_x000D_ with moisture-wicking, antimicrobial, and UV protection performance
• insert: 4.3 oz/yd2 / 146 gsm, 100% polyester piqué_x000D_
• matching flat knit collar_x000D_
• piqué insert raglan panels_x000D_
• jacquard ottoman body and sleeves</t>
  </si>
  <si>
    <t>Eperformance™ Men's Ottoman Textured Polo</t>
  </si>
  <si>
    <t>Edry® Ladies' Colorblock Polo</t>
  </si>
  <si>
    <t>• 5.3 oz/yd2 / 180 gsm, 60% cotton, 40% polyester_x000D_ with moisture-wicking, and UV protection performance
• self-fabric with collar stand_x000D_
• colorblock shoulder panels with contrast piping_x000D_
• side vents</t>
  </si>
  <si>
    <t>E-PERFORMANCE, MOISTURE WICKING, UV 40+, EASY CARE</t>
  </si>
  <si>
    <t>Edry® Men's Colorblock Polo</t>
  </si>
  <si>
    <t>Eperformance™ Ladies' Colorblock Textured Polo</t>
  </si>
  <si>
    <r>
      <t>• 4.4 oz/yd</t>
    </r>
    <r>
      <rPr>
        <vertAlign val="superscript"/>
        <sz val="11"/>
        <color theme="1"/>
        <rFont val="Calibri"/>
        <family val="2"/>
        <scheme val="minor"/>
      </rPr>
      <t>2</t>
    </r>
    <r>
      <rPr>
        <sz val="11"/>
        <color theme="1"/>
        <rFont val="Calibri"/>
        <family val="2"/>
        <scheme val="minor"/>
      </rPr>
      <t xml:space="preserve"> / 149 gsm, 100% polyester textured interlock_x000D_ with moisture wicking, antimicrobial, and UV protection performance
• self-fabric collar_x000D_
• contrast White inserts at front and back</t>
    </r>
  </si>
  <si>
    <t>Eperformance™ Men's Colorblock Textured Polo</t>
  </si>
  <si>
    <t>Eperformance™ Ladies' Velocity Snag Protection Colorblock Polo with Piping</t>
  </si>
  <si>
    <r>
      <t>• body: 4 oz/yd</t>
    </r>
    <r>
      <rPr>
        <vertAlign val="superscript"/>
        <sz val="11"/>
        <color theme="1"/>
        <rFont val="Calibri"/>
        <family val="2"/>
        <scheme val="minor"/>
      </rPr>
      <t>2</t>
    </r>
    <r>
      <rPr>
        <sz val="11"/>
        <color theme="1"/>
        <rFont val="Calibri"/>
        <family val="2"/>
        <scheme val="minor"/>
      </rPr>
      <t xml:space="preserve"> / 136 gsm, 100% polyester snag protection tricot_x000D_ with moisture-wicking, antimicrobial, and UV protection performance
• inserts: 3.8 oz/yd</t>
    </r>
    <r>
      <rPr>
        <vertAlign val="superscript"/>
        <sz val="11"/>
        <color theme="1"/>
        <rFont val="Calibri"/>
        <family val="2"/>
        <scheme val="minor"/>
      </rPr>
      <t>2</t>
    </r>
    <r>
      <rPr>
        <sz val="11"/>
        <color theme="1"/>
        <rFont val="Calibri"/>
        <family val="2"/>
        <scheme val="minor"/>
      </rPr>
      <t xml:space="preserve"> / 129 gsm, 100% polyester birdseye mesh_x000D_
• matching flat knit collar_x000D_
• contrast piping on front body, sleeves and shoulders_x000D_
• contrast back inserts_x000D_
• fabric-block panels at front sleeves, shoulders and sides</t>
    </r>
  </si>
  <si>
    <t>• self-fabric open placket</t>
  </si>
  <si>
    <t>E-PERFORMANCE, SNAG PROTECTION, MOISTURE WICKING, ANTIMICROBIAL, UV 15-39,  EASY CARE</t>
  </si>
  <si>
    <t>Eperformance™ Men's Velocity Snag Protection Colorblock Polo with Piping</t>
  </si>
  <si>
    <t>Eperformance™ Ladies' Venture Snag Protection Polo</t>
  </si>
  <si>
    <r>
      <t>• 4 oz/yd</t>
    </r>
    <r>
      <rPr>
        <vertAlign val="superscript"/>
        <sz val="11"/>
        <color theme="9"/>
        <rFont val="Calibri"/>
        <family val="2"/>
        <scheme val="minor"/>
      </rPr>
      <t>2</t>
    </r>
    <r>
      <rPr>
        <sz val="11"/>
        <color theme="9"/>
        <rFont val="Calibri"/>
        <family val="2"/>
        <scheme val="minor"/>
      </rPr>
      <t xml:space="preserve"> / 136 gsm, 100% polyester snag protection tricot_x000D_ with moisture-wicking, antimicrobial, and UV protection performance
• matching flat knit collar_x000D_
• decorative reflective print on lower left front and lower right back</t>
    </r>
  </si>
  <si>
    <t>E-PERFORMANCE, SNAG PROTECTION, MOISTURE WICKING, ANTIMICROBIAL, UV 15-39, EASY CARE, MATCHABLES</t>
  </si>
  <si>
    <r>
      <t xml:space="preserve">DROP: Pre-Closeout for 201901 US Book </t>
    </r>
    <r>
      <rPr>
        <sz val="11"/>
        <color rgb="FFFF0000"/>
        <rFont val="Calibri"/>
        <family val="2"/>
        <scheme val="minor"/>
      </rPr>
      <t>(already dropped in CAN)</t>
    </r>
  </si>
  <si>
    <t>Eperformance™ Men's Venture Snag Protection Polo</t>
  </si>
  <si>
    <t>Eperformance™ Ladies' Parallel Snag Protection Polo with Piping</t>
  </si>
  <si>
    <r>
      <t>• 4 oz/yd</t>
    </r>
    <r>
      <rPr>
        <vertAlign val="superscript"/>
        <sz val="11"/>
        <color theme="1"/>
        <rFont val="Calibri"/>
        <family val="2"/>
        <scheme val="minor"/>
      </rPr>
      <t>2</t>
    </r>
    <r>
      <rPr>
        <sz val="11"/>
        <color theme="1"/>
        <rFont val="Calibri"/>
        <family val="2"/>
        <scheme val="minor"/>
      </rPr>
      <t xml:space="preserve"> / 136 gsm, 100% polyester snag protection tricot_x000D_ with moisture-wicking, antimicrobial, and UV protection performance
• matching flat knit collar_x000D_
• contrast side inserts, coverstitching and piping</t>
    </r>
  </si>
  <si>
    <t>Eperformance™ Men's Parallel Snag Protection Polo with Piping</t>
  </si>
  <si>
    <t>Eperformance™ Ladies' Snag Protection Long-Sleeve Polo</t>
  </si>
  <si>
    <r>
      <t>• 4 oz/yd</t>
    </r>
    <r>
      <rPr>
        <vertAlign val="superscript"/>
        <sz val="11"/>
        <color theme="1"/>
        <rFont val="Calibri"/>
        <family val="2"/>
        <scheme val="minor"/>
      </rPr>
      <t>2</t>
    </r>
    <r>
      <rPr>
        <sz val="11"/>
        <color theme="1"/>
        <rFont val="Calibri"/>
        <family val="2"/>
        <scheme val="minor"/>
      </rPr>
      <t xml:space="preserve"> / 136 gsm, 100% polyester snag protection tricot_x000D_ with moisture-wicking, antimicrobial, and UV protection performance
• inserts: 3.8 oz/yd</t>
    </r>
    <r>
      <rPr>
        <vertAlign val="superscript"/>
        <sz val="11"/>
        <color theme="1"/>
        <rFont val="Calibri"/>
        <family val="2"/>
        <scheme val="minor"/>
      </rPr>
      <t>2</t>
    </r>
    <r>
      <rPr>
        <sz val="11"/>
        <color theme="1"/>
        <rFont val="Calibri"/>
        <family val="2"/>
        <scheme val="minor"/>
      </rPr>
      <t xml:space="preserve"> / 129 gsm, 100% polyester birdseye mesh_x000D_
• matching flat knit collar_x000D_
• self-fabric piping at shoulder yoke seams_x000D_
• fabric-blocked side panels_x000D_
• spandex enhanced rib knit cuffs</t>
    </r>
  </si>
  <si>
    <t>85111T</t>
  </si>
  <si>
    <t>Eperformance™ Men's Snag Protection Long-Sleeve Polo</t>
  </si>
  <si>
    <r>
      <t>• 4 oz/yd</t>
    </r>
    <r>
      <rPr>
        <vertAlign val="superscript"/>
        <sz val="11"/>
        <color theme="1"/>
        <rFont val="Calibri"/>
        <family val="2"/>
        <scheme val="minor"/>
      </rPr>
      <t>2</t>
    </r>
    <r>
      <rPr>
        <sz val="11"/>
        <color theme="1"/>
        <rFont val="Calibri"/>
        <family val="2"/>
        <scheme val="minor"/>
      </rPr>
      <t xml:space="preserve"> / 136 gsm, 100% polyester snag protection tricot_x000D_ with moisture-wicking, antimicrobial, and UV protection performance
• inserts: 3.8 oz/yd2 / 129 gsm, 100% polyester birdseye mesh_x000D_
• matching flat knit collar_x000D_
• self-fabric piping at shoulder yoke seams_x000D_
• fabric-blocked side panels_x000D_
• spandex enhanced rib knit cuffs</t>
    </r>
  </si>
  <si>
    <t>Eperformance™ Men's Tall Snag Protection Long-Sleeve Polo</t>
  </si>
  <si>
    <t>• 4 oz/yd2 / 136 gsm, 100% polyester snag protection tricot_x000D_ with moisture-wicking, antimicrobial, and UV protection performance
• inserts: 3.8 oz/yd2 / 129 gsm, 100% polyester birdseye mesh_x000D_
• matching flat knit collar_x000D_
• self-fabric piping at shoulder yoke seams_x000D_
• fabric-blocked side panels_x000D_
• spandex enhanced rib knit cuffs</t>
  </si>
  <si>
    <t>Eperformance™ Ladies' Tempo Recycled Polyester Performance Textured Polo</t>
  </si>
  <si>
    <r>
      <t>• 4.4 oz/yd</t>
    </r>
    <r>
      <rPr>
        <vertAlign val="superscript"/>
        <sz val="11"/>
        <color theme="9"/>
        <rFont val="Calibri"/>
        <family val="2"/>
      </rPr>
      <t>2</t>
    </r>
    <r>
      <rPr>
        <sz val="11"/>
        <color theme="9"/>
        <rFont val="Calibri"/>
        <family val="2"/>
        <scheme val="minor"/>
      </rPr>
      <t xml:space="preserve"> / 149 gsm, 50% recycled polyester, 50% polyester honeycomb textured mesh_x000D_ with moisture-wicking, and UV protection performance
• matching flat knit collar with partial collar stand_x000D_
• heat-sealed label_x000D_
• contrast shoulder yoke inserts_x000D_
• contrast piping at front and back side panel seams</t>
    </r>
  </si>
  <si>
    <t>E.C.O, MOISTURE WICKING, UV 40+, EASY CARE</t>
  </si>
  <si>
    <t>DROP: Pre-Closeout for 201901 US/CAN Book</t>
  </si>
  <si>
    <t>Eperformance™ Men's Tempo Recycled Polyester Performance Textured Polo</t>
  </si>
  <si>
    <t>Eperformance™ Ladies' Fuse Snag Protection Plus Colorblock Polo</t>
  </si>
  <si>
    <r>
      <t>• 5 oz/yd</t>
    </r>
    <r>
      <rPr>
        <vertAlign val="superscript"/>
        <sz val="11"/>
        <color theme="1"/>
        <rFont val="Calibri"/>
        <family val="2"/>
        <scheme val="minor"/>
      </rPr>
      <t>2</t>
    </r>
    <r>
      <rPr>
        <sz val="11"/>
        <color theme="1"/>
        <rFont val="Calibri"/>
        <family val="2"/>
        <scheme val="minor"/>
      </rPr>
      <t xml:space="preserve"> / 170 gsm, 100% polyester snag protection plus tricot_x000D_ with moisture-wicking, antimicrobial, and UV protection performance
• matching flat knit collar_x000D_
• contrast color neck tape_x000D_
• contrast inner placket_x000D_
• contrast piping at front and back shoulders and sleeves_x000D_
• contrast double-needle decorative stitching</t>
    </r>
  </si>
  <si>
    <t>IL 50, E-PERFORMANCE, SNAG PROTECTION+, MOISTURE WICKING, ANTIMICROBIAL, UV 40+, EASY CARE, MATCHABLES</t>
  </si>
  <si>
    <t>85113T</t>
  </si>
  <si>
    <t>Eperformance™ Men's Fuse Snag Protection Plus Colorblock Polo</t>
  </si>
  <si>
    <t>Eperformance™ Men's Tall Fuse Snag Protection Plus Colorblock Polo</t>
  </si>
  <si>
    <t>IL 50, E-PERFORMANCE, SNAG PROTECTION+, MOISTURE WICKING, ANTIMICROBIAL, UV 40+, EASY CARE</t>
  </si>
  <si>
    <t>Eperformance™ Ladies' Shift Snag Protection Plus Polo</t>
  </si>
  <si>
    <r>
      <t>• 5 oz/yd</t>
    </r>
    <r>
      <rPr>
        <vertAlign val="superscript"/>
        <sz val="11"/>
        <color theme="1"/>
        <rFont val="Calibri"/>
        <family val="2"/>
        <scheme val="minor"/>
      </rPr>
      <t>2</t>
    </r>
    <r>
      <rPr>
        <sz val="11"/>
        <color theme="1"/>
        <rFont val="Calibri"/>
        <family val="2"/>
        <scheme val="minor"/>
      </rPr>
      <t xml:space="preserve"> / 170 gsm, 100% polyester snag protection plus tricot with moisture-wicking, antimicrobial, and UV protection performance
• self-fabric collar with collar stand</t>
    </r>
  </si>
  <si>
    <t>• pen slot located on left sleeve</t>
  </si>
  <si>
    <t>E-PERFORMANCE, SNAG PROTECTION+, MOISTURE WICKING, ANTIMICROBIAL, UV 40+, EASY CARE</t>
  </si>
  <si>
    <t>85114T</t>
  </si>
  <si>
    <t>Eperformance™ Men's Shift Snag Protection Plus Polo</t>
  </si>
  <si>
    <t>• left-chest pocket with pen slot</t>
  </si>
  <si>
    <t>Eperformance™ Men's Tall Shift Snag Protection Plus Polo</t>
  </si>
  <si>
    <t>Eperformance™ Ladies' Launch Snag Protection Striped Polo</t>
  </si>
  <si>
    <r>
      <t>• 4 oz/yd</t>
    </r>
    <r>
      <rPr>
        <vertAlign val="superscript"/>
        <sz val="11"/>
        <color theme="9"/>
        <rFont val="Calibri"/>
        <family val="2"/>
        <scheme val="minor"/>
      </rPr>
      <t>2</t>
    </r>
    <r>
      <rPr>
        <sz val="11"/>
        <color theme="9"/>
        <rFont val="Calibri"/>
        <family val="2"/>
        <scheme val="minor"/>
      </rPr>
      <t xml:space="preserve"> / 135 gsm, 100% polyester snag protection printed stripe tricot with moisture-wicking, antimicrobial, and UV protection performance
• matching jacquard knit collar</t>
    </r>
  </si>
  <si>
    <t>• Y-neck _x000D_
• back waist darts</t>
  </si>
  <si>
    <t>E-PERFORMANCE, SNAG PROTECTION, MOISTURE WICKING, ANTIMICROBIAL, UV 40+, EASY CARE</t>
  </si>
  <si>
    <t>Eperformance™ Men's Launch Snag Protection Striped Polo</t>
  </si>
  <si>
    <t>Eperformance™ Ladies' Stride Jacquard Polo</t>
  </si>
  <si>
    <r>
      <t>• body: 4.4 oz/yd</t>
    </r>
    <r>
      <rPr>
        <vertAlign val="superscript"/>
        <sz val="11"/>
        <color theme="8"/>
        <rFont val="Calibri"/>
        <family val="2"/>
        <scheme val="minor"/>
      </rPr>
      <t>2</t>
    </r>
    <r>
      <rPr>
        <sz val="11"/>
        <color theme="8"/>
        <rFont val="Calibri"/>
        <family val="2"/>
        <scheme val="minor"/>
      </rPr>
      <t xml:space="preserve"> / 149 gsm, 100% polyester diamond jacquard jersey_x000D_ with moisture-wicking, and antimicrobial performance
• inserts: 4 oz/yd</t>
    </r>
    <r>
      <rPr>
        <vertAlign val="superscript"/>
        <sz val="11"/>
        <color theme="8"/>
        <rFont val="Calibri"/>
        <family val="2"/>
        <scheme val="minor"/>
      </rPr>
      <t>2</t>
    </r>
    <r>
      <rPr>
        <sz val="11"/>
        <color theme="8"/>
        <rFont val="Calibri"/>
        <family val="2"/>
        <scheme val="minor"/>
      </rPr>
      <t xml:space="preserve"> / 136 gsm, 100% polyester snag protection tricot_x000D_
• matching jacquard knit collar</t>
    </r>
  </si>
  <si>
    <t>E-PERFORMANCE, MOISTURE WICKING, ANTIMICROBIAL, EASY CARE</t>
  </si>
  <si>
    <t>Eperformance™ Men's Stride Jacquard Polo</t>
  </si>
  <si>
    <t>Eperformance™ Ladies' Fluid Mélange Polo</t>
  </si>
  <si>
    <r>
      <t>• 4.1 oz/yd</t>
    </r>
    <r>
      <rPr>
        <vertAlign val="superscript"/>
        <sz val="11"/>
        <color theme="1"/>
        <rFont val="Calibri"/>
        <family val="2"/>
        <scheme val="minor"/>
      </rPr>
      <t>2</t>
    </r>
    <r>
      <rPr>
        <sz val="11"/>
        <color theme="1"/>
        <rFont val="Calibri"/>
        <family val="2"/>
        <scheme val="minor"/>
      </rPr>
      <t xml:space="preserve"> / 139 gsm, 100% polyester Mélange jersey with moisture-wicking and antimicrobial performance
• self-fabric collar with collar stand
• heat-sealed label
• self-fabric piping at front and back shoulders
</t>
    </r>
  </si>
  <si>
    <t>Eperformance™ Men's Fluid Mélange Polo</t>
  </si>
  <si>
    <t>Eperformance™ Ladies' Propel Interlock Polo with Contrast Tape</t>
  </si>
  <si>
    <r>
      <t>• 4.3 oz/yd</t>
    </r>
    <r>
      <rPr>
        <vertAlign val="superscript"/>
        <sz val="11"/>
        <color rgb="FFFF0000"/>
        <rFont val="Calibri"/>
        <family val="2"/>
        <scheme val="minor"/>
      </rPr>
      <t>2</t>
    </r>
    <r>
      <rPr>
        <sz val="11"/>
        <color rgb="FFFF0000"/>
        <rFont val="Calibri"/>
        <family val="2"/>
        <scheme val="minor"/>
      </rPr>
      <t xml:space="preserve"> / 146 gsm, 100% polyester interlock with moisture-wicking, antimicrobial and UV protection performance
• contrast twill tape along sides and back yoke
• heat-sealed label</t>
    </r>
  </si>
  <si>
    <t>• open placket neckline with flat knit collar and contrast tipping</t>
  </si>
  <si>
    <r>
      <t xml:space="preserve">DROP: CLOSEOUT for 201901 US Book / </t>
    </r>
    <r>
      <rPr>
        <sz val="11"/>
        <color theme="9"/>
        <rFont val="Calibri"/>
        <family val="2"/>
        <scheme val="minor"/>
      </rPr>
      <t>Pre-Closeout for CAN</t>
    </r>
  </si>
  <si>
    <t>Eperformance™ Men's Propel Interlock Polo with Contrast Tape</t>
  </si>
  <si>
    <t>• matching flat knit collar with contrast tipping</t>
  </si>
  <si>
    <t xml:space="preserve">Ladies' Eperformance™ Strike Colorblock Snag Protection Polo
</t>
  </si>
  <si>
    <r>
      <t>• 4 oz/yd</t>
    </r>
    <r>
      <rPr>
        <vertAlign val="superscript"/>
        <sz val="11"/>
        <color theme="1"/>
        <rFont val="Calibri"/>
        <family val="2"/>
        <scheme val="minor"/>
      </rPr>
      <t>2</t>
    </r>
    <r>
      <rPr>
        <sz val="11"/>
        <color theme="1"/>
        <rFont val="Calibri"/>
        <family val="2"/>
        <scheme val="minor"/>
      </rPr>
      <t xml:space="preserve"> 130 gsm, 100% polyester snag protection tricot with moisture-wicking, antimicrobial and UV protection performance_x000D_
• heat-sealed label_x000D_
• three-button placket_x000D_
• contrast shoulder inserts_x000D_</t>
    </r>
  </si>
  <si>
    <t>• Y-neck with matching flat knit collar</t>
  </si>
  <si>
    <t>E-PERFORMANCE, SNAG PROTECTION, MOISTURE WICKING, ANTIMICROBIAL, UV 15-39, EASY CARE</t>
  </si>
  <si>
    <t>Men's Eperformance™ Strike Colorblock Snag Protection Polo</t>
  </si>
  <si>
    <t>• matching flat knit collar</t>
  </si>
  <si>
    <t>M345</t>
  </si>
  <si>
    <t>Advantage</t>
  </si>
  <si>
    <t>Harriton</t>
  </si>
  <si>
    <t>Advantage Snag Protection Plus IL Snap Placket Performance Polo</t>
  </si>
  <si>
    <t>• 6.64 oz./yd²/225 gsm, 100% polyester snag protection plus jersey with moisture-wicking and antimicrobial performance
• matching flat knit collar
• reinforced back-neck D-patch
• center front snap placket closure
• side vents
• no pocket styling for safety and food handling services</t>
  </si>
  <si>
    <t>IL 75, SNAG PROTECTION +, MOISTURE-WICKING, ANTIMICROBIAL, UV 15-39, RELAXED FIT, EASY-CARE</t>
  </si>
  <si>
    <t>M345W</t>
  </si>
  <si>
    <t>short description updated 201901</t>
  </si>
  <si>
    <r>
      <t xml:space="preserve">• narrow feminine </t>
    </r>
    <r>
      <rPr>
        <sz val="12"/>
        <rFont val="Calibri"/>
        <family val="2"/>
      </rPr>
      <t>placket
• extra body length helps garment stay tucked</t>
    </r>
  </si>
  <si>
    <t>M348</t>
  </si>
  <si>
    <t>Advantage Snag Protection Plus Polo</t>
  </si>
  <si>
    <r>
      <t>• 6.6 oz./yd</t>
    </r>
    <r>
      <rPr>
        <vertAlign val="superscript"/>
        <sz val="12"/>
        <color theme="1"/>
        <rFont val="Calibri"/>
        <family val="2"/>
        <scheme val="minor"/>
      </rPr>
      <t>2</t>
    </r>
    <r>
      <rPr>
        <sz val="12"/>
        <color theme="1"/>
        <rFont val="Calibri"/>
        <family val="2"/>
        <scheme val="minor"/>
      </rPr>
      <t xml:space="preserve"> / 225 gsm, 100% polyester snag protection plus jersey with moisture-wicking and antimicrobial performance
• matching flat knit collar
• side vents
</t>
    </r>
  </si>
  <si>
    <t xml:space="preserve">• 3-button placket with dyed-to-match buttons
</t>
  </si>
  <si>
    <t>Relaxed?</t>
  </si>
  <si>
    <t>IL TBC, SNAG PROTECTION +, MOISTURE-WICKING, ANTIMICROBIAL, UV 15-39, RELAXED FIT, EASY-CARE</t>
  </si>
  <si>
    <t>M348W</t>
  </si>
  <si>
    <t>• 4-button placket with dyed-to-match buttons
• narrow placket for feminine look</t>
  </si>
  <si>
    <t>M545</t>
  </si>
  <si>
    <t>Advantage Snap Closure Short-Sleeve Shirt</t>
  </si>
  <si>
    <t>• 4.57 oz./yd²/155 gsm, 65% polyester, 35% cotton broadcloth, with stain-release performance
• structured collar stand with integrated collar stays
• center front snap placket closure
• durable flat felled side and underarm seams
• no pocket styling for safety and food handling services</t>
  </si>
  <si>
    <t>IL 25, STAIN-RELEASE, EASY-CARE</t>
  </si>
  <si>
    <t>M545W</t>
  </si>
  <si>
    <r>
      <t>Advantage</t>
    </r>
    <r>
      <rPr>
        <sz val="12"/>
        <color theme="9"/>
        <rFont val="Calibri"/>
        <family val="2"/>
      </rPr>
      <t xml:space="preserve"> Snap</t>
    </r>
    <r>
      <rPr>
        <strike/>
        <sz val="12"/>
        <color theme="9"/>
        <rFont val="Calibri"/>
        <family val="2"/>
      </rPr>
      <t xml:space="preserve"> </t>
    </r>
    <r>
      <rPr>
        <sz val="12"/>
        <color theme="9"/>
        <rFont val="Calibri"/>
        <family val="2"/>
      </rPr>
      <t>Closure Short-Sleeve Shirt</t>
    </r>
  </si>
  <si>
    <t>M705</t>
  </si>
  <si>
    <t>Auxiliary</t>
  </si>
  <si>
    <t>Auxiliary Canvas Work Jacket</t>
  </si>
  <si>
    <t>• body: 8.26 oz./yd²/280 gsm, 80% polyester, 20% cotton coated canvas with water-resistant finish
• lining: 65% polyester, 35% cotton jersey  in front and back body, 100% polyester taffeta in sleeves
• fold down collar with inside storm placket
• inner pocket with hook and loop closure
• adjustable cuffs with snaps
• lower front welt pockets with hidden snap closures</t>
  </si>
  <si>
    <t>• center front snap closure with hidden vislon zipper and autolock slider
• double welt pen pocket on left arm</t>
  </si>
  <si>
    <t>WATER-RESISTANT, INCONSPICU-ZIP, EASY-CARE</t>
  </si>
  <si>
    <t>M705W</t>
  </si>
  <si>
    <t>• back princess seams for flattering feminine fit
• storm flap with metal snaps at top and bottom
• hidden center front vislon zipper with autolock slider
• left arm pocket with hidden metal snap closure</t>
  </si>
  <si>
    <t>WATER-RESISTANT, RELAXED FIT, INCONSPICU-ZIP,  EASY-CARE</t>
  </si>
  <si>
    <t>M779</t>
  </si>
  <si>
    <t>Axle</t>
  </si>
  <si>
    <t>Axle Insulated Cargo Jacket</t>
  </si>
  <si>
    <t xml:space="preserve">• body: 4.3 oz./yd² / 147 gsm, 100% polyester oxford with water-resistant finish
• contrast: 100% polyester brushed tricot in body; 100% polyester taffeta in sleeves and hood
• insulation: 140 gsm thermal poly fill in body and hood; 80 gsm thermal poly fill in sleeves
• storm flap with hidden metal snaps
• center front vislon zipper with autolock slider
• zip-off hood
• reflective piping at collar and back yoke
• adjustable cuffs with tabs
• concealed chest pockets with retractable reflective details
• lower patch pockets
• EZ-AWAY removable ID panel
• side seam vislon zippers for easy equipment access
</t>
  </si>
  <si>
    <t>REFLECTIVE, WATER-RESISTANT, RELAXED FIT, INCONSPICUZIP, EZ-AWAY, EASY CARE, UTK 3</t>
  </si>
  <si>
    <t>M570</t>
  </si>
  <si>
    <t>Bahama</t>
  </si>
  <si>
    <t>Bahama Cord Camp Shirt</t>
  </si>
  <si>
    <t>• 66% rayon, 34% polyester pieced bedford cord _x000D_with wrinkle-resistant performance
• self-fabric collar
• full-button front 
• synthetic coconut shell buttons
• replacement buttons</t>
  </si>
  <si>
    <t>• left-chest pocket</t>
  </si>
  <si>
    <t>BREATHABLE, WRINKLE RESISTANT</t>
  </si>
  <si>
    <t>M570W</t>
  </si>
  <si>
    <t>• feminine fit with darts</t>
  </si>
  <si>
    <t>M575</t>
  </si>
  <si>
    <t>Two-Tone Bahama Cord Camp Shirt</t>
  </si>
  <si>
    <t>• 66% rayon, 34% polyester pieced bedford cord with wrinkle-resistant performance
• sand wash finish
• self-fabric collar
• contrast panels
• full-button front
• dyed-to-match buttons
• replacement buttons</t>
  </si>
  <si>
    <t>M560</t>
  </si>
  <si>
    <t>Barbados</t>
  </si>
  <si>
    <t>Barbados Textured Camp Shirt</t>
  </si>
  <si>
    <t>• 70% rayon, 30% polyester polynosic with wrinkle-resistant performance
• short-sleeve camp shirt with special shadow weave
• sand washed for softness
• full-button front
• synthetic coconut shell buttons
• replacement buttons</t>
  </si>
  <si>
    <t>• left-chest pocket
• side vents</t>
  </si>
  <si>
    <t>M560W</t>
  </si>
  <si>
    <t>• point collar
• front and back contour darts</t>
  </si>
  <si>
    <t>M280</t>
  </si>
  <si>
    <t>Blend-Tek™</t>
  </si>
  <si>
    <t>5 oz. Blend-Tek™ Polo</t>
  </si>
  <si>
    <t>• 5 oz./yd²/170 gsm, 65% polyester, 35% cotton double piqué with moisture-wicking, antimicrobial, stain- and wrinkle-release and UV performance
• low shrinkage 
• soft hand
• flat-knit collar and sleeve hems
• three-button placket
• set-in sleeves
• double-needle stitched bottom hem</t>
  </si>
  <si>
    <t>WRINKLE RELEASE, STAIN RELEASE, BREATHABLE, MOISTURE WICKING, ANTIMICROBIAL, UV 15-39, RELAXED FIT, EASY CARE</t>
  </si>
  <si>
    <t>M280W</t>
  </si>
  <si>
    <t>M410</t>
  </si>
  <si>
    <t>Cayman</t>
  </si>
  <si>
    <t>Cayman Performance Polo</t>
  </si>
  <si>
    <t>• 4.13 oz./yd²/140 gsm, 100% polyester snag protection peached jersey with moisture-wicking and antimicrobial performance
• summer weight jersey
• self-fabric collar with collar stand 
• three-button placket</t>
  </si>
  <si>
    <t>SNAG PROTECTION, MOISTURE WICKING, antimicrobial,  EASY-CARE</t>
  </si>
  <si>
    <t>M410W</t>
  </si>
  <si>
    <t>DROP: CLOSEOUT for 201901 US Book (already dropped in CAN)</t>
  </si>
  <si>
    <t>SNAG PROTECTION, MOISTURE WICKING, antimicrobial, EASY-CARE</t>
  </si>
  <si>
    <t>M772</t>
  </si>
  <si>
    <t>Contract</t>
  </si>
  <si>
    <t>Contract 3-in-1 Jacket with Daytime Hi-Vis Fleece Vest</t>
  </si>
  <si>
    <t xml:space="preserve">OUTER JACKET
• 7.23 oz./yd²/245 gsm, 100% polyester coated canvas with water-resistant finish 
• lining: 100% polyester taffeta
• storm flap with snaps at top and bottom
• center front autolock zipper with zipper pull
• articulated sleeves with partial elasticized and adjustable cuffs
• reflective details at sleeves and zipper pulls
• chest pocket 
INNER JACKET
• 7.82 oz./yd²/265 gsm, 100% anti-pill polyester fleece
• vest styling zips and loops into outer jacket
• lower front pockets
</t>
  </si>
  <si>
    <t>• UTK 2 when combined with M776 as an alternate inner vest</t>
  </si>
  <si>
    <t>REFLECTIVE, WATER-RESISTANT, UTK 2</t>
  </si>
  <si>
    <t>M776</t>
  </si>
  <si>
    <t>Dockside</t>
  </si>
  <si>
    <t>Dockside Interactive Reversible Freezer Vest</t>
  </si>
  <si>
    <t>• body: 2.7 oz./yd² / 90 gsm, 100% polyester pongee with water-resistant finish
• contrast: 100% polyester brushed-back fleece with moisture-wicking performance
• insulation: 120 gsm thermal poly fill
• center front vislon zipper with reversible slider
• chest pocket doubles as decoration access
• lower patch pockets on outside; concealed pockets on inside
• inner vest; interactive with style M772
• UTK TBC when combined with M772</t>
  </si>
  <si>
    <t>• inner vest; interactive with M772
• UTK 2 when combined with M772</t>
  </si>
  <si>
    <t>WATER RESISTANT, MOISTURE WICKING, REVERSIBLE,  INCONSPICU-ZIP, INTERACTIVE, EASY CARE, UTK 1</t>
  </si>
  <si>
    <t>M265</t>
  </si>
  <si>
    <t>Easy Blend™</t>
  </si>
  <si>
    <t>5.6 oz. Easy Blend™ Polo</t>
  </si>
  <si>
    <t xml:space="preserve">• 5.6 oz./yd²/190 gsm, 65% polyester, 35% cotton piqué 
• special blend of polyester with cotton gives this polo a soft, silky hand and helps reduce shrinkage
• flat-knit collar and cuffs 
• set-in sleeves
• sideseamed
• hemmed bottom with side vents </t>
  </si>
  <si>
    <t>IL 50, Easy-Care</t>
  </si>
  <si>
    <t>M265W</t>
  </si>
  <si>
    <t>M265T</t>
  </si>
  <si>
    <t>M265Y</t>
  </si>
  <si>
    <t>M265L</t>
  </si>
  <si>
    <t>5.6 oz. Easy Blend™ Long-Sleeve Polo</t>
  </si>
  <si>
    <t>5.6 oz. Tall Easy Blend™ Polo</t>
  </si>
  <si>
    <t>• softly shaped for flattering feminine fit _x000D_
• three-button placket</t>
  </si>
  <si>
    <t>M270</t>
  </si>
  <si>
    <t>5.6 oz. Tipped Easy Blend™ Polo</t>
  </si>
  <si>
    <t>• 5.6 oz./yd²/190 gsm, 65% polyester, 35% cotton piqué 
• special blend of polyester with cotton gives this polo a soft, silky hand and helps reduce shrinkage
• flat-knit collar and cuffs 
• contrast tipping on collar and sleeve cuffs
• three-button placket
• set-in sleeves
• sideseamed
• hemmed bottom with side vents</t>
  </si>
  <si>
    <t>EASY-CARE</t>
  </si>
  <si>
    <t>M270W</t>
  </si>
  <si>
    <t>M500</t>
  </si>
  <si>
    <t>Easy Blend™ Long-Sleeve Twill Shirt with Stain-Release</t>
  </si>
  <si>
    <r>
      <t>• 4.6oz/yd</t>
    </r>
    <r>
      <rPr>
        <vertAlign val="superscript"/>
        <sz val="12"/>
        <color indexed="8"/>
        <rFont val="Calibri"/>
        <family val="2"/>
      </rPr>
      <t>2</t>
    </r>
    <r>
      <rPr>
        <sz val="12"/>
        <color indexed="8"/>
        <rFont val="Calibri"/>
        <family val="2"/>
      </rPr>
      <t xml:space="preserve"> / 155 gsm, 55% cotton, 45% polyester twill with stain-release_x000D_ and wrinkle-resistant performance
• flat-felled seam finishing_x000D_
• extra stitching at seams and buttons_x000D_
• signature horn-style buttons with Harriton logo</t>
    </r>
  </si>
  <si>
    <t>• button-down collar _x000D_
• full back yoke and back pleat _x000D_
• left-chest pocket _x000D_
• two-button adjustable cuffs</t>
  </si>
  <si>
    <t>IL 50, WRINKLE RESISTANT, STAIN RELEASE, EASY-CARE</t>
  </si>
  <si>
    <t>M500W</t>
  </si>
  <si>
    <t>M500T</t>
  </si>
  <si>
    <t>Easy Blend™ Tall  Long-Sleeve Twill Shirt with Stain-Release</t>
  </si>
  <si>
    <t xml:space="preserve">• spread collar
• darts and princess seams 
• two-button adjustable cuffs </t>
  </si>
  <si>
    <t>M500S</t>
  </si>
  <si>
    <t>Easy Blend™ Short-Sleeve Twill Shirt with Stain-Release</t>
  </si>
  <si>
    <t xml:space="preserve">• button-down collar
• full back yoke and back pleat 
• left-chest pocket 
• hemmed short-sleeves </t>
  </si>
  <si>
    <t>M500SW</t>
  </si>
  <si>
    <t>• spread collar
• front and back darts for feminine shaping
• hemmed short-sleeves</t>
  </si>
  <si>
    <t>M780</t>
  </si>
  <si>
    <t>Echo</t>
  </si>
  <si>
    <r>
      <rPr>
        <sz val="12"/>
        <rFont val="Calibri"/>
        <family val="2"/>
      </rPr>
      <t>Echo</t>
    </r>
    <r>
      <rPr>
        <sz val="12"/>
        <color indexed="10"/>
        <rFont val="Calibri"/>
        <family val="2"/>
      </rPr>
      <t xml:space="preserve"> </t>
    </r>
    <r>
      <rPr>
        <sz val="12"/>
        <color indexed="8"/>
        <rFont val="Calibri"/>
        <family val="2"/>
      </rPr>
      <t xml:space="preserve">Soft Shell Jacket </t>
    </r>
  </si>
  <si>
    <r>
      <t>• 8.7 oz.yd</t>
    </r>
    <r>
      <rPr>
        <sz val="12"/>
        <color indexed="8"/>
        <rFont val="Calibri"/>
        <family val="2"/>
      </rPr>
      <t>²</t>
    </r>
    <r>
      <rPr>
        <sz val="12"/>
        <color indexed="8"/>
        <rFont val="Calibri"/>
        <family val="2"/>
      </rPr>
      <t xml:space="preserve">/298 gsm, 90% polyester, 10% spandex bonded with 100% polyester brushed tricot with 3,000 mm </t>
    </r>
    <r>
      <rPr>
        <sz val="12"/>
        <rFont val="Calibri"/>
        <family val="2"/>
      </rPr>
      <t>waterproof rating / 1,000 g breathability
• inside storm placket with chin guard
• reflective piping at front and back yoke</t>
    </r>
    <r>
      <rPr>
        <sz val="12"/>
        <color indexed="8"/>
        <rFont val="Calibri"/>
        <family val="2"/>
      </rPr>
      <t xml:space="preserve">
• thermal retention shockcord at hem</t>
    </r>
  </si>
  <si>
    <t>3-LAYER BONDED, WINDSMART TECHNOLOGY, REFLECTIVE, BREATHABLE, WATER-RESISTANT, STRETCH, EASY-CARE, UTK 1</t>
  </si>
  <si>
    <t>M780W</t>
  </si>
  <si>
    <t>• 8.7 oz.yd² / 298 gsm, 90% polyester, 10% spandex bonded with 100% polyester brushed tricot with 3,000 mm waterproof rating / 1,000 g breathability
• inside storm placket with chin guard
• reflective piping at front and back yoke
• thermal retention shockcord at hem</t>
  </si>
  <si>
    <t xml:space="preserve">3-LAYER BONDED, WINDSMART TECHNOLOGY, REFLECTIVE, BREATHABLE, WATER-RESISTANT, STRETCH, EASY-CARE, UTK 1 </t>
  </si>
  <si>
    <t>M581</t>
  </si>
  <si>
    <t>Foundation</t>
  </si>
  <si>
    <t>Foundation 100% Cotton Long-Sleeve Twill Shirt with Teflon™</t>
  </si>
  <si>
    <r>
      <t>• 6.05 oz/yd</t>
    </r>
    <r>
      <rPr>
        <vertAlign val="superscript"/>
        <sz val="12"/>
        <color theme="1"/>
        <rFont val="Calibri"/>
        <family val="2"/>
        <scheme val="minor"/>
      </rPr>
      <t>2</t>
    </r>
    <r>
      <rPr>
        <sz val="12"/>
        <color theme="1"/>
        <rFont val="Calibri"/>
        <family val="2"/>
        <scheme val="minor"/>
      </rPr>
      <t xml:space="preserve"> / 205 gsm, 100% cotton twill with Teflon</t>
    </r>
    <r>
      <rPr>
        <sz val="12"/>
        <color theme="1"/>
        <rFont val="Calibri"/>
        <family val="2"/>
      </rPr>
      <t>™
• button-down collar with structured collar stand
• dtm buttons
• two-button adjustable cuffs</t>
    </r>
  </si>
  <si>
    <t>• left chest pocket
• flat felled side and underarm seams for comfort</t>
  </si>
  <si>
    <t>STAIN REPEL,TEFLON</t>
  </si>
  <si>
    <t>M581W</t>
  </si>
  <si>
    <t>M581T</t>
  </si>
  <si>
    <t>Tall Foundation 100% Cotton Long-Sleeve Twill Shirt with Teflon™</t>
  </si>
  <si>
    <t>• side vents
• back darts for flattering feminine fit</t>
  </si>
  <si>
    <t>M582</t>
  </si>
  <si>
    <t>Foundation 100% Cotton Short-Sleeve Twill Shirt Teflon™</t>
  </si>
  <si>
    <r>
      <t>• 6.05 oz/yd</t>
    </r>
    <r>
      <rPr>
        <vertAlign val="superscript"/>
        <sz val="12"/>
        <color theme="1"/>
        <rFont val="Calibri"/>
        <family val="2"/>
        <scheme val="minor"/>
      </rPr>
      <t>2</t>
    </r>
    <r>
      <rPr>
        <sz val="12"/>
        <color theme="1"/>
        <rFont val="Calibri"/>
        <family val="2"/>
        <scheme val="minor"/>
      </rPr>
      <t xml:space="preserve"> / 205 gsm, 100% cotton twill with Teflon</t>
    </r>
    <r>
      <rPr>
        <sz val="12"/>
        <color theme="1"/>
        <rFont val="Calibri"/>
        <family val="2"/>
      </rPr>
      <t xml:space="preserve">™
• button-down collar with structured collar stand
• dtm buttons
• back yoke
</t>
    </r>
  </si>
  <si>
    <t>M582W</t>
  </si>
  <si>
    <t>M580</t>
  </si>
  <si>
    <t>Key West</t>
  </si>
  <si>
    <t>Key West Short-Sleeve Performance Staff Shirt</t>
  </si>
  <si>
    <t xml:space="preserve">• 3.39 oz./yd²/115 gsm, 100% polyester ripstop with moisture-wicking and antimicrobial performance
• lining: 100% polyester mesh in  upper back
• structured collar with integrated collar stays
• back vent system for added breathability
• full-button closure
</t>
  </si>
  <si>
    <r>
      <t xml:space="preserve">• chest pocket with pen slots </t>
    </r>
    <r>
      <rPr>
        <sz val="12"/>
        <rFont val="Calibri"/>
        <family val="2"/>
      </rPr>
      <t>and</t>
    </r>
    <r>
      <rPr>
        <sz val="12"/>
        <color indexed="8"/>
        <rFont val="Calibri"/>
        <family val="2"/>
      </rPr>
      <t xml:space="preserve"> pocket flaps</t>
    </r>
  </si>
  <si>
    <t>MOISTURE WICKING, antimicrobial, EASY-CARE</t>
  </si>
  <si>
    <t>M580W</t>
  </si>
  <si>
    <t xml:space="preserve">• 3.39 oz./yd²/115 gsm, 100% polyester ripstop with moisture-wicking and antimicrobial performance
• lining: 100% polyester mesh in upper back
• structured collar with integrated collar stays
• back vent system for added breathability
• full-button closure
</t>
  </si>
  <si>
    <t xml:space="preserve">• chest pocket with pen slots </t>
  </si>
  <si>
    <t>M610</t>
  </si>
  <si>
    <t>Paradise</t>
  </si>
  <si>
    <r>
      <t>Paradise Long-Sleeve</t>
    </r>
    <r>
      <rPr>
        <sz val="12"/>
        <color theme="9"/>
        <rFont val="Calibri"/>
        <family val="2"/>
      </rPr>
      <t xml:space="preserve"> Performance Shirt</t>
    </r>
    <r>
      <rPr>
        <strike/>
        <sz val="12"/>
        <color theme="9"/>
        <rFont val="Calibri"/>
        <family val="2"/>
      </rPr>
      <t xml:space="preserve"> </t>
    </r>
  </si>
  <si>
    <t xml:space="preserve">• 2.36 oz./yd²/79 gsm, 100% polyester with moisture-wicking and antimicrobial performance
</t>
  </si>
  <si>
    <r>
      <t xml:space="preserve">• structured collar stand with integrated collar stays
• chest pocket with pen slot
</t>
    </r>
    <r>
      <rPr>
        <sz val="12"/>
        <color theme="9"/>
        <rFont val="Calibri"/>
        <family val="2"/>
      </rPr>
      <t>• durable flat felled side and underarm seams
• adjustable cuffs</t>
    </r>
  </si>
  <si>
    <t>MOISTURE WICKING, antimicrobial, UV 40+. EASY-CARE</t>
  </si>
  <si>
    <t>M610W</t>
  </si>
  <si>
    <r>
      <rPr>
        <sz val="12"/>
        <rFont val="Calibri"/>
        <family val="2"/>
      </rPr>
      <t>Paradise Three-Quarter Sleeve Performance</t>
    </r>
    <r>
      <rPr>
        <sz val="12"/>
        <color indexed="10"/>
        <rFont val="Calibri"/>
        <family val="2"/>
      </rPr>
      <t xml:space="preserve"> </t>
    </r>
    <r>
      <rPr>
        <sz val="12"/>
        <color indexed="8"/>
        <rFont val="Calibri"/>
        <family val="2"/>
      </rPr>
      <t>Shirt</t>
    </r>
  </si>
  <si>
    <t>• 2.36 oz./yd²/79 gsm, 100% polyester  with moisture-wicking and antimicrobial performance</t>
  </si>
  <si>
    <t>• shaped seaming for feminine look
• adjustable cuffs</t>
  </si>
  <si>
    <t>M610S</t>
  </si>
  <si>
    <t>Paradise Short-Sleeve Performance Shirt</t>
  </si>
  <si>
    <t>• 2.36 oz./yd²/79 gsm, 100% polyester with moisture-wicking and antimicrobial performance</t>
  </si>
  <si>
    <r>
      <t xml:space="preserve">• structured collar stand with integrated collar stays
• chest pocket with pen slot
</t>
    </r>
    <r>
      <rPr>
        <sz val="12"/>
        <rFont val="Calibri"/>
        <family val="2"/>
      </rPr>
      <t>• durable flat felled side and underarm seams</t>
    </r>
  </si>
  <si>
    <t>M610SW</t>
  </si>
  <si>
    <r>
      <t xml:space="preserve">• structured collar stand with integrated collar stays
• front and back darts for flattering feminine fit
</t>
    </r>
    <r>
      <rPr>
        <sz val="12"/>
        <rFont val="Calibri"/>
        <family val="2"/>
      </rPr>
      <t>• durable flat felled side and underarm seams</t>
    </r>
  </si>
  <si>
    <t>M415</t>
  </si>
  <si>
    <t>Pilbloc</t>
  </si>
  <si>
    <t>Pilbloc™ V-Neck Sweater Vest</t>
  </si>
  <si>
    <r>
      <t>• 11.8 oz./yd</t>
    </r>
    <r>
      <rPr>
        <vertAlign val="superscript"/>
        <sz val="12"/>
        <color theme="1"/>
        <rFont val="Calibri"/>
        <family val="2"/>
        <scheme val="minor"/>
      </rPr>
      <t>2</t>
    </r>
    <r>
      <rPr>
        <sz val="12"/>
        <color theme="1"/>
        <rFont val="Calibri"/>
        <family val="2"/>
        <scheme val="minor"/>
      </rPr>
      <t xml:space="preserve"> / 400 gsm, 100% acrylic jersey knit with Pilbloc™ anti-pill performance, 9 gauge
• 1x1 rib knit neckline, armhole and bottom opening</t>
    </r>
  </si>
  <si>
    <t>ANTI-PILL, EASY CARE, PILBLOC™</t>
  </si>
  <si>
    <t>M415W</t>
  </si>
  <si>
    <t>M420</t>
  </si>
  <si>
    <t>Pilbloc™ V-Neck Sweater</t>
  </si>
  <si>
    <r>
      <t>• 11.8 oz./yd</t>
    </r>
    <r>
      <rPr>
        <vertAlign val="superscript"/>
        <sz val="12"/>
        <color theme="1"/>
        <rFont val="Calibri"/>
        <family val="2"/>
        <scheme val="minor"/>
      </rPr>
      <t>2</t>
    </r>
    <r>
      <rPr>
        <sz val="12"/>
        <color theme="1"/>
        <rFont val="Calibri"/>
        <family val="2"/>
        <scheme val="minor"/>
      </rPr>
      <t xml:space="preserve"> / 400 gsm, 100% acrylic jersey knit with Pilbloc™ anti-pill performance, 9 gauge
• 1x1 rib knit neckline, cuff and bottom opening</t>
    </r>
  </si>
  <si>
    <t xml:space="preserve"> ANTI-PILL, EASY CARE, PILBLOC™</t>
  </si>
  <si>
    <t>M420W</t>
  </si>
  <si>
    <t>M425</t>
  </si>
  <si>
    <t>Pilbloc™ V-Neck Button Cardigan Sweater</t>
  </si>
  <si>
    <r>
      <t>• 11.8 oz./yd</t>
    </r>
    <r>
      <rPr>
        <vertAlign val="superscript"/>
        <sz val="12"/>
        <color theme="1"/>
        <rFont val="Calibri"/>
        <family val="2"/>
        <scheme val="minor"/>
      </rPr>
      <t>2</t>
    </r>
    <r>
      <rPr>
        <sz val="12"/>
        <color theme="1"/>
        <rFont val="Calibri"/>
        <family val="2"/>
        <scheme val="minor"/>
      </rPr>
      <t xml:space="preserve"> / 400 gsm, 100% acrylic jersey knit with Pilbloc™ anti-pill performance, 9 gauge
• V-neckline with button-front closure
• dyed to match buttons
• 1x1 rib knit neckline, center front, cuff and bottom opening</t>
    </r>
  </si>
  <si>
    <t>M425W</t>
  </si>
  <si>
    <t>IL TBC, ANTI-PILL, EASY CARE, PILBLOC™</t>
  </si>
  <si>
    <t>M898</t>
  </si>
  <si>
    <t>Restore</t>
  </si>
  <si>
    <r>
      <t>Restore 4.9 oz./yd</t>
    </r>
    <r>
      <rPr>
        <vertAlign val="superscript"/>
        <sz val="12"/>
        <color theme="1"/>
        <rFont val="Calibri"/>
        <family val="2"/>
        <scheme val="minor"/>
      </rPr>
      <t>2</t>
    </r>
    <r>
      <rPr>
        <sz val="12"/>
        <color theme="1"/>
        <rFont val="Calibri"/>
        <family val="2"/>
        <scheme val="minor"/>
      </rPr>
      <t xml:space="preserve"> Scrub Bottom</t>
    </r>
  </si>
  <si>
    <t>• 4.9 oz./yd² / 166 gsm, 55% cotton, 45% polyester poplin
• drawstring at waist
• back pocket
• 31 1/2" inseam (size Large)</t>
  </si>
  <si>
    <t>EASY CARE</t>
  </si>
  <si>
    <t>M897</t>
  </si>
  <si>
    <r>
      <t>Restore 4.9 oz./yd</t>
    </r>
    <r>
      <rPr>
        <vertAlign val="superscript"/>
        <sz val="12"/>
        <color theme="1"/>
        <rFont val="Calibri"/>
        <family val="2"/>
        <scheme val="minor"/>
      </rPr>
      <t>2</t>
    </r>
    <r>
      <rPr>
        <sz val="12"/>
        <color theme="1"/>
        <rFont val="Calibri"/>
        <family val="2"/>
        <scheme val="minor"/>
      </rPr>
      <t xml:space="preserve"> Scrub Top</t>
    </r>
  </si>
  <si>
    <t>• 4.9 oz./yd² / 166 gsm, 55% cotton, 45% polyester poplin
• standard V-neck
• chest pocket</t>
  </si>
  <si>
    <t>M770</t>
  </si>
  <si>
    <t>Survey</t>
  </si>
  <si>
    <t>Survey Fleece-Lined All-Season Jacket</t>
  </si>
  <si>
    <t xml:space="preserve">• body: 4.28 oz./yd²/147 gsm, 100% polyester oxford with water-resistant finish 
• lining: 100% anti-pill polyester fleece in body; 100% polyester taffeta with 60 g insulation in sleeves
• inside storm placket
• retractable reflective detailing at front yoke and sleeves
• elasticized cuffs
• lower front inseam pockets
• partial elasticized hem
</t>
  </si>
  <si>
    <t>REFLECTIVE, WATER-RESISTANT, INCONSPICUZIP, UTK 2</t>
  </si>
  <si>
    <t>M211</t>
  </si>
  <si>
    <t>Tactical</t>
  </si>
  <si>
    <t>Tactical Performance Polo</t>
  </si>
  <si>
    <t>• 6.6 oz./yd2 / 225 gsm, 100% polyester snag protection plus jersey with moisture-wicking and antimicrobial performance
• matching flat knit collar
• three-button placket
• double pen pocket on left sleeve
• mic clips at shoulders and lower placket
• side vents</t>
  </si>
  <si>
    <t>• 1 1/4" drop-tail hem for everyday activity and movement</t>
  </si>
  <si>
    <t>SNAG PROTECTION+, MOISTURE-WICKING, ANTIMICROBIAL, UV 15-39, EASY CARE</t>
  </si>
  <si>
    <t>M211W</t>
  </si>
  <si>
    <r>
      <t>• 6.6 oz./yd</t>
    </r>
    <r>
      <rPr>
        <vertAlign val="superscript"/>
        <sz val="12"/>
        <color theme="1"/>
        <rFont val="Calibri"/>
        <family val="2"/>
        <scheme val="minor"/>
      </rPr>
      <t>2</t>
    </r>
    <r>
      <rPr>
        <sz val="12"/>
        <color theme="1"/>
        <rFont val="Calibri"/>
        <family val="2"/>
        <scheme val="minor"/>
      </rPr>
      <t xml:space="preserve"> / 225 gsm, 100% polyester snag protection plus jersey with moisture-wicking and antimicrobial performance
• matching flat knit collar
• three-button placket
• double pen pocket on left sleeve
• mic clips at shoulders and lower placket
• side vents</t>
    </r>
  </si>
  <si>
    <t>• 1" drop-tail hem for everyday activity and movement</t>
  </si>
  <si>
    <t>M211L</t>
  </si>
  <si>
    <t>Tactical Long Sleeve Performance Polo</t>
  </si>
  <si>
    <r>
      <t>• 6.6 oz./yd</t>
    </r>
    <r>
      <rPr>
        <vertAlign val="superscript"/>
        <sz val="12"/>
        <color theme="1"/>
        <rFont val="Calibri"/>
        <family val="2"/>
        <scheme val="minor"/>
      </rPr>
      <t>2</t>
    </r>
    <r>
      <rPr>
        <sz val="12"/>
        <color theme="1"/>
        <rFont val="Calibri"/>
        <family val="2"/>
        <scheme val="minor"/>
      </rPr>
      <t xml:space="preserve"> / 225 gsm, 100% polyester snag protection plus jersey with moisture-wicking and antimicrobial performance
• matching flat knit collar
• three-button placket
• double pen pocket on left sleeve
• mic clips at shoulders and lower placket
• spandex enhanced rib knit cuffs
• side vents</t>
    </r>
  </si>
  <si>
    <t>M211LW</t>
  </si>
  <si>
    <t>M748</t>
  </si>
  <si>
    <t>Advantage Snag Protection Plus Quarter-Zip</t>
  </si>
  <si>
    <r>
      <t>• 6.6 oz./yd</t>
    </r>
    <r>
      <rPr>
        <vertAlign val="superscript"/>
        <sz val="12"/>
        <color theme="1"/>
        <rFont val="Calibri"/>
        <family val="2"/>
        <scheme val="minor"/>
      </rPr>
      <t>2</t>
    </r>
    <r>
      <rPr>
        <sz val="12"/>
        <color theme="1"/>
        <rFont val="Calibri"/>
        <family val="2"/>
        <scheme val="minor"/>
      </rPr>
      <t xml:space="preserve"> / 225 gsm, 100% polyester snag protection plus jersey with moisture-wicking and antimicrobial performance
• center front coil zipper with autolock slider
• side vents</t>
    </r>
  </si>
  <si>
    <t>IL TBC, SNAG PROTECTION+, MOISTURE-WICKING, ANTIMICROBIAL, UV 15-39, RELAXED FIT, EASY CARE</t>
  </si>
  <si>
    <t>M748W</t>
  </si>
  <si>
    <t>M730</t>
  </si>
  <si>
    <t>Task</t>
  </si>
  <si>
    <t>Task Performance Fleece Quarter-Zip Jacket</t>
  </si>
  <si>
    <t xml:space="preserve">• 6.93 oz./yd² 235 gsm, 100% polyester brushed-back fleece, with moisture-wicking performance
• fold down collar with center front autolock zipper
• inseam chest pocket
• double welt pen pocket on left sleeve
• reinforced elbow patches
• lower front inseam pockets
</t>
  </si>
  <si>
    <t>MOISTURE WICKING, INCONSPICUZIP, EASY-CARE</t>
  </si>
  <si>
    <t>M745</t>
  </si>
  <si>
    <t>Task Performance Fleece Full-Zip Jacket</t>
  </si>
  <si>
    <t>• 6.93 oz./yd²/235 gsm, 100% polyester brushed-back fleece  with moisture-wicking performance
• contrast: 7.23 oz./yd²/245 gsm, 100% polyester coated canvas with water-resistant finish
• inside storm placket with chin guard
• articulated sleeves
• lower concealed autolock zippered pockets with toggles
• adjustable shockcord at hem</t>
  </si>
  <si>
    <t>M745W</t>
  </si>
  <si>
    <r>
      <rPr>
        <sz val="12"/>
        <color rgb="FFFF0000"/>
        <rFont val="Calibri"/>
        <family val="2"/>
      </rPr>
      <t>Task Performance Fleece Full-Zip Jacket</t>
    </r>
  </si>
  <si>
    <t>• 6.93 oz./yd²/235 gsm, 100% polyester brushed back fleece with moisture-wicking performance
• contrast: 7.23 oz./yd²/245 gsm, 100% polyester coated canvas with water-resistant finish
• inside storm placket with chin guard
• articulated sleeves
• lower concealed autolock zippered pockets with toggles
• adjustable shockcord at hem</t>
  </si>
  <si>
    <t>M999</t>
  </si>
  <si>
    <t>12.7 oz. Fleece Blanket</t>
  </si>
  <si>
    <t>• 100% polyester fleece_x000D_
• one side is anti-pill_x000D_
• finished with a matching whipstitch (except Charcoal which has a Black whipstitch)</t>
  </si>
  <si>
    <t>• 60"W x 50"H</t>
  </si>
  <si>
    <t>Modern</t>
  </si>
  <si>
    <t>M980</t>
  </si>
  <si>
    <t>8 oz. Quarter-Zip Fleece Pullover</t>
  </si>
  <si>
    <t>• 8 oz./yd²/270 gsm, 100% spun soft polyester fleece with non-pill finish on surface
• midweight fleece – highly breathable
• dyed-to-match zippers and zipper pull
• bottom hem with drawcord and toggles</t>
  </si>
  <si>
    <t>• front yoke 
• non-roll elastic cuffs
• on-seam pockets</t>
  </si>
  <si>
    <t>IL 25, ANTI PILL, EASY CARE</t>
  </si>
  <si>
    <t>M985</t>
  </si>
  <si>
    <t>8 oz. Fleece Vest</t>
  </si>
  <si>
    <t>• back yoke 
• binding on arm openings 
• center front full-zip closure 
• inside zipper is clean-finished with taping 
• front-zip pockets</t>
  </si>
  <si>
    <t>M990</t>
  </si>
  <si>
    <t>8 oz. Full-Zip Fleece</t>
  </si>
  <si>
    <t>• front yoke
• non-roll elastic cuffs
• front-zip pockets</t>
  </si>
  <si>
    <t>M990W</t>
  </si>
  <si>
    <t>M990T</t>
  </si>
  <si>
    <t>M990Y</t>
  </si>
  <si>
    <t>8 oz. Tall Full-Zip Fleece</t>
  </si>
  <si>
    <t>• raglan sleeves 
• princess seams for feminine shape
• non-roll elastic cuffs
• front-zip pockets</t>
  </si>
  <si>
    <t>• front yoke 
• non-roll elastic cuffs</t>
  </si>
  <si>
    <t>M700</t>
  </si>
  <si>
    <t>Microfiber Wind Shirt</t>
  </si>
  <si>
    <t>• body: 100% polyester wind-resistant taslan with water-resistant finish
• lining: 100% polyester mesh in body, 100% nylon taslon in sleeves
• crossover knit V-neck collar with contrast tipping
• covestitched front and back raglan sleeve detail
• InconspicuZip™ for easy embroidery
• side-entry welt pockets
• comfortable elastic waistband and flat-knit cuffs</t>
  </si>
  <si>
    <t>WATER RESISTANT, INCONSPICUZIP</t>
  </si>
  <si>
    <t>M710</t>
  </si>
  <si>
    <t>Microfiber Club Jacket</t>
  </si>
  <si>
    <t>• body: 100% polyester wind-resistant taslan with water-resistant finish
• lining: 100% nylon
• button tab on collar
• contrast inside collar band and under collar
• InconspicuZip™ for easy embroidery
• raglan sleeves
• inside left-chest pocket with hook and loop closure
• two front pockets
• relaxed elastic waistband and cuffs</t>
  </si>
  <si>
    <t>WATER RESISTANT, BREATHABLE, INCONSPICUZIP</t>
  </si>
  <si>
    <t>M740</t>
  </si>
  <si>
    <t>Fleece-Lined Nylon Jacket</t>
  </si>
  <si>
    <t>• body: 100% nylon taslan with water-resistant finish
• lining: 100% polyester anti-pill microfleece 
• contrast tipped mock collar (except Black)
• full front-zip with inside zip guard
• InconspicuZip™ for easy embroidery
• nylon/polyester raglan sleeve lining 
• outside zip pockets</t>
  </si>
  <si>
    <t>M750</t>
  </si>
  <si>
    <t>Packable Nylon Jacket</t>
  </si>
  <si>
    <t>• 100% nylon taffeta with water-resistant finish
• lightweight packable hooded pullover with quarter-zip entry
• can be easily attached to belt when stored in pouch
• drawstring hood
• hem casing with drawcord
• center-zip pocket
• full elastic cuffs
• front welt pockets</t>
  </si>
  <si>
    <t>WATER RESISTANT, RELAXED FIT, EZE PACK</t>
  </si>
  <si>
    <t>M765</t>
  </si>
  <si>
    <t>Essential Rainwear</t>
  </si>
  <si>
    <t>• 100% nylon plainweave with water-resistant finish
• overedge stitch for all joint seams
• no shoulder seam for increased water-resistance 
• elastic hem cuff
• pack-away pouch</t>
  </si>
  <si>
    <t>• drawstring hood</t>
  </si>
  <si>
    <t>WATER-RESISTANT, EZEPACK</t>
  </si>
  <si>
    <t>M765W</t>
  </si>
  <si>
    <t>M765Y</t>
  </si>
  <si>
    <t>M775</t>
  </si>
  <si>
    <t>Nylon Staff Jacket</t>
  </si>
  <si>
    <t>• 100% nylon taffeta
 with water-resistant finish
• soft Heather Grey jersey lining (Sunray Yellow lined in White)
• raglan sleeves with full elastic openings
• InconspicuZip™ for easy embroidery access
• snap center front opening
• front welt pockets
• open-bottom hem finish</t>
  </si>
  <si>
    <t>WATER-RESISTANT, INCONSPICU-ZIP</t>
  </si>
  <si>
    <t>M795</t>
  </si>
  <si>
    <t>Essential Polyfill Vest</t>
  </si>
  <si>
    <t>• 100% nylon plainweave with water-resistant finish
• 100g polyfill insulation
• inside storm flap
• interior chest pocket for easy embroidery
• drawstring hem</t>
  </si>
  <si>
    <t>WATER-RESISTANT</t>
  </si>
  <si>
    <t>M795W</t>
  </si>
  <si>
    <t>DROP: Pre-Closeout for 201901 US Book only</t>
  </si>
  <si>
    <t>• feminine styling</t>
  </si>
  <si>
    <t>M797</t>
  </si>
  <si>
    <t>Essential Polyfill Jacket</t>
  </si>
  <si>
    <t>• 100% nylon plainweave with water-resistant finish
• 100g polyfill insulation
• inside storm flap
• interior chest pocket for easy embroidery
• elastic hem cuff
• drawstring hem</t>
  </si>
  <si>
    <t>M797W</t>
  </si>
  <si>
    <t>M200</t>
  </si>
  <si>
    <t>6 oz. Ringspun Cotton Piqué Short-Sleeve Polo</t>
  </si>
  <si>
    <t>• 6 oz./yd²/200 gsm, 100% ringspun cotton piqué
• matching flat knit collar
• rib knit cuffs
• topstitching throughout
• horn-style buttons
• sideseamed</t>
  </si>
  <si>
    <t>M200W</t>
  </si>
  <si>
    <t>M200T</t>
  </si>
  <si>
    <t>M200Y</t>
  </si>
  <si>
    <t>Tall 6 oz. Ringspun Cotton Piqué Short-Sleeve Polo</t>
  </si>
  <si>
    <t>M200P</t>
  </si>
  <si>
    <t>6 oz. Ringspun Cotton Piqué Short-Sleeve Pocket Polo</t>
  </si>
  <si>
    <t>• feminine shaping
• two-button placket</t>
  </si>
  <si>
    <t>• 6 oz./yd²/200 gsm, 100% ringspun cotton piqué
• topstitching throughout
• horn-style buttons
• sideseamed</t>
  </si>
  <si>
    <t>M210</t>
  </si>
  <si>
    <t>6 oz. Short-Sleeve Piqué Polo with Tipping</t>
  </si>
  <si>
    <t>• one-color tipping at flat-knit collar and cuffs_x000D_
• three-button placket</t>
  </si>
  <si>
    <t>M265P</t>
  </si>
  <si>
    <t>5.6 oz. Easy Blend™ Polo _x000D_with Pocket</t>
  </si>
  <si>
    <t>M315</t>
  </si>
  <si>
    <t>4 oz. Polytech Polo</t>
  </si>
  <si>
    <t>• 4 oz./yd²/135 gsm, 100% polyester_x000D_ jersey with antimicrobial, anti-static, deodorize and UV protection performance
• proven to absorb, wick and evaporate more moisture than cotton
• clean-finished inside neck with self-fabric neck tape
• set-in sleeves with open hem
• sideseamed
• double-needle topstitch on bottom hem and side vents</t>
  </si>
  <si>
    <t>• three-button placket with flat-knit collar</t>
  </si>
  <si>
    <t>IL 50, MOISTURE WICKING, ANTIMICROBIAL, DEODORIZE, UV 40+, RELAXED FIT, EASY CARE</t>
  </si>
  <si>
    <t>M315W</t>
  </si>
  <si>
    <t>• 4 oz./yd²/135 gsm, 100% polyester
 jersey with antimicrobial, anti-static, deodorize and UV protection performance_x000D_
• proven to absorb, wick and evaporate more moisture than cotton_x000D_
• clean-finished inside neck with self-fabric neck tape_x000D_
• set-in sleeves with open hem_x000D_
• side seamed_x000D_
• double-needle topstitch on bottom hem and side vents</t>
  </si>
  <si>
    <t>M318</t>
  </si>
  <si>
    <t>4 oz. Polytech Colorblock Polo</t>
  </si>
  <si>
    <t>• 4 oz./yd²/135 gsm, 100% polyester
 jersey with antimicrobial, anti-static, deodorize and UV protection performance
• proven to absorb, wick and evaporate more moisture than cotton
• clean-finished inside neck with self-fabric neck tape
• set-in sleeves with open hem
• side seamed
• double-needle topstitch on bottom hem and side vents</t>
  </si>
  <si>
    <t>• three-button placket with flat-knit collar
• contrast colorblocking along shoulders</t>
  </si>
  <si>
    <t>MOISTURE WICKING, ANTIMICROBIAL, DEODORIZE, UV 40+, RELAXED FIT, EASY CARE</t>
  </si>
  <si>
    <t>M353</t>
  </si>
  <si>
    <t>Double Mesh Polo</t>
  </si>
  <si>
    <t>• 3.5 oz./yd²/120 gsm, 100% polyester double mesh with moisture-wicking performance
• back neck yoke
• double-needle stitched sleeves and bottom hem</t>
  </si>
  <si>
    <t>• ribbed collar
• three-button placket</t>
  </si>
  <si>
    <t>MOISTURE WICKING, RELAXED FIT</t>
  </si>
  <si>
    <t>M353W</t>
  </si>
  <si>
    <t>• self-collar
• feminine V-slit collar</t>
  </si>
  <si>
    <t>M353Y</t>
  </si>
  <si>
    <t>• ribbed collar
• two-button placket</t>
  </si>
  <si>
    <t>MOISTURE WICKING</t>
  </si>
  <si>
    <t>M354</t>
  </si>
  <si>
    <t>Micro-Piqué Polo</t>
  </si>
  <si>
    <t>• 3.8 oz./yd²/130 gsm, 100% polyester snag protection micro-piqué with moisture-wicking performance
• panel inserts along sleeves
• double-needle stitching on sleeves and bottom hem</t>
  </si>
  <si>
    <t>SNAG PROTECTION, MOISTURE WICKING, UV 15-39, RELAXED FIT, EASY CARE</t>
  </si>
  <si>
    <t>M354W</t>
  </si>
  <si>
    <t>• feminine overlapping V-neck collar</t>
  </si>
  <si>
    <t>M355</t>
  </si>
  <si>
    <t>Side Blocked Micro-Piqué Polo</t>
  </si>
  <si>
    <t>• 3.8 oz./yd²/130 gsm, 100% polyester snag protection micro-piqué with moisture-wicking and UV protection performance
• self-collar
• contrast blocking along body side and partial back collar</t>
  </si>
  <si>
    <t>• three-button placket
• double-needle stitched sleeves with body colored thread
• contrast blocking under arms</t>
  </si>
  <si>
    <t>M355W</t>
  </si>
  <si>
    <t>• contrast tipping along V-neck 
• back yoke seam
• set-in sleeves</t>
  </si>
  <si>
    <t>M356</t>
  </si>
  <si>
    <t>Back Blocked Micro-Piqué Polo</t>
  </si>
  <si>
    <t>• 3.8 oz./yd²/130 gsm, 100% polyester snag protection micro-piqué with moisture-wicking performance
• self-collar
• three-button placket
• contrast blocking along sleeves and back
• double-needle stitched sleeves and bottom hem</t>
  </si>
  <si>
    <t>SNAG PROTECTION, MOISTURE WICKING, UV 15-39</t>
  </si>
  <si>
    <t>M374</t>
  </si>
  <si>
    <t>3.8 oz. Polytech Mesh Insert Polo</t>
  </si>
  <si>
    <t>• 3.8 oz./yd²/130 gsm, 100% polyester micro-piqué with moisture-wicking and UV protection performance
• rib knit collar
• mesh inserts along sleeves, shoulder, sides and back yoke
• double-needle stitched sleeves and bottom hem</t>
  </si>
  <si>
    <t>MOISTURE WICKING, UV 15-39, RELAXED FIT, EASY CARE</t>
  </si>
  <si>
    <t>M374W</t>
  </si>
  <si>
    <t>• four-button, slim, feminine placket</t>
  </si>
  <si>
    <t>M320</t>
  </si>
  <si>
    <t>4.2 oz. Athletic Sport T-Shirt</t>
  </si>
  <si>
    <t>• 4.2 oz./yd²/145 gsm, 100% polyester interlock with moisture-wicking, UV protection and antimicrobial performance
• 40 UPF on White; 30 UPF on other colors
• comfortable fit
• neck seam has double-needle front stitch and overlocking back stitch for strength
• self-fabric collar and tagless neck labeling
• set-in sleeves
• sideseamed_x000D_
• double-needle stitching on sleeve and bottom hem for strength_x000D_</t>
  </si>
  <si>
    <t>MOISTURE WICKING, ANTIMICROBIAL, UV 15-39</t>
  </si>
  <si>
    <t>M320W</t>
  </si>
  <si>
    <t>M320L</t>
  </si>
  <si>
    <t>4.2 oz. Athletic Sport Long-Sleeve T-Shirt</t>
  </si>
  <si>
    <t>M320Y</t>
  </si>
  <si>
    <t>• 4.2 oz./yd²/145 gsm, 100% polyester interlock with moisture-wicking, UV protection and antimicrobial performance
• 40 UPF on White; 30 UPF on other colors
• comfortable fit
• neck seam has double-needle front stitch and overlocking back stitch for strength
• self-fabric collar and tagless neck labeling
• sideseamed_x000D_
• double-needle stitching on sleeve and bottom hem for strength_x000D_</t>
  </si>
  <si>
    <t>• feminine V-neck and front seams_x000D_
• set-in sleeves</t>
  </si>
  <si>
    <t>M322</t>
  </si>
  <si>
    <t>4.2 oz. Athletic Sport Colorblock T-Shirt</t>
  </si>
  <si>
    <t>• contrast colorblocking along shoulders_x000D_
• raglan sleeves</t>
  </si>
  <si>
    <t>M400</t>
  </si>
  <si>
    <t>Short-Sleeve Performance Henley</t>
  </si>
  <si>
    <t>• 4.13 oz./yd²/140 gsm, 100% polyester  snag protection peached jersey  with moisture-wicking and antimicrobial performance
• summer weight jersey
• matching rib neck trim
• three-button placket
• chest pocket</t>
  </si>
  <si>
    <t>SNAG PROTECTION, MOISTURE WICKING, ANTIMICROBIAL, EASY-CARE</t>
  </si>
  <si>
    <t>M510</t>
  </si>
  <si>
    <t>3.1 oz. Essential Poplin</t>
  </si>
  <si>
    <r>
      <t>• 3.1 oz/yd</t>
    </r>
    <r>
      <rPr>
        <vertAlign val="superscript"/>
        <sz val="12"/>
        <color theme="1"/>
        <rFont val="Calibri"/>
        <family val="2"/>
        <scheme val="minor"/>
      </rPr>
      <t>2</t>
    </r>
    <r>
      <rPr>
        <sz val="12"/>
        <color theme="1"/>
        <rFont val="Calibri"/>
        <family val="2"/>
        <scheme val="minor"/>
      </rPr>
      <t xml:space="preserve"> / 105 gsm, 65% polyester, 35% cotton poplin
• flat-felled seam finishing
• extra stitching at seams and buttons
• dyed-to-match buttons</t>
    </r>
  </si>
  <si>
    <t>• button-down collar 
• full back yoke and back box pleat 
• left-chest pocket 
• two-button adjustable cuffs</t>
  </si>
  <si>
    <t>M510W</t>
  </si>
  <si>
    <t>M510T</t>
  </si>
  <si>
    <t>Tall 3.1 oz. Essential Poplin</t>
  </si>
  <si>
    <t>• button-down collar 
• full back yoke and back box pleat 
• left-chest pocket 
• two-button adjustable cuffs
• 2" longer than the M510</t>
  </si>
  <si>
    <t>M550</t>
  </si>
  <si>
    <t>6.5 oz. Long-Sleeve Denim Shirt</t>
  </si>
  <si>
    <t>• 6.5 oz./yd²/220 gsm, 100% cotton denim 
• flat-felled seams
• Khaki double-needle topstitching
• signature twill tape at neck
• fully constructed front placket
• signature horn-style buttons with Harriton logo and contrast thread</t>
  </si>
  <si>
    <t>• button-down collar
• left-chest pocket</t>
  </si>
  <si>
    <t>M550W</t>
  </si>
  <si>
    <t>M550T</t>
  </si>
  <si>
    <t>M550S</t>
  </si>
  <si>
    <t>6.5 oz. Short-Sleeve Denim Shirt</t>
  </si>
  <si>
    <t>6.5 oz. Tall Short-Sleeve Denim Shirt</t>
  </si>
  <si>
    <t>• spread collar</t>
  </si>
  <si>
    <t>M600</t>
  </si>
  <si>
    <t>Long-Sleeve Oxford with Stain-Release</t>
  </si>
  <si>
    <r>
      <t>•  4oz./yd</t>
    </r>
    <r>
      <rPr>
        <vertAlign val="superscript"/>
        <sz val="12"/>
        <color theme="1"/>
        <rFont val="Calibri"/>
        <family val="2"/>
        <scheme val="minor"/>
      </rPr>
      <t>2</t>
    </r>
    <r>
      <rPr>
        <sz val="12"/>
        <color theme="1"/>
        <rFont val="Calibri"/>
        <family val="2"/>
        <scheme val="minor"/>
      </rPr>
      <t xml:space="preserve"> / 138 gsm, 65% cotton, 35% polyester with stain- and wrinkle-release performance
• flat-felled seam finishing
• extra stitching at seams and buttons
• pearlized buttons with Harriton logo</t>
    </r>
  </si>
  <si>
    <t>• button-down collar
• full back yoke and back pleat
• left-chest pocket
• two-button adjustable cuffs</t>
  </si>
  <si>
    <t>WRINKLE RELEASE, STAIN RELEASE, EASY CARE</t>
  </si>
  <si>
    <t>M600W</t>
  </si>
  <si>
    <t>• spread collar
• front and back darts for flattering feminine fit
• two-button adjustable cuffs</t>
  </si>
  <si>
    <t>M600S</t>
  </si>
  <si>
    <t>Short-Sleeve Oxford with Stain-Release</t>
  </si>
  <si>
    <t>• button-down collar
• full back yoke and back pleat
• left-chest pocket</t>
  </si>
  <si>
    <t>M600SW</t>
  </si>
  <si>
    <t>• spread collar
• front and back darts for flattering feminine fit
• side vents</t>
  </si>
  <si>
    <t>Escape</t>
  </si>
  <si>
    <t>North End®</t>
  </si>
  <si>
    <t>Escape Bonded Fleece Jacket</t>
  </si>
  <si>
    <r>
      <t>• 7.4 oz/yd</t>
    </r>
    <r>
      <rPr>
        <vertAlign val="superscript"/>
        <sz val="11"/>
        <color rgb="FFFF0000"/>
        <rFont val="Calibri"/>
        <family val="2"/>
      </rPr>
      <t>2</t>
    </r>
    <r>
      <rPr>
        <sz val="11"/>
        <color rgb="FFFF0000"/>
        <rFont val="Calibri"/>
        <family val="2"/>
        <scheme val="minor"/>
      </rPr>
      <t xml:space="preserve"> / 250 gsm, 100% polyester jersey bonded with 100% polyester microfleece_x000D_
• inside storm placket with brushed tricot chin guard_x000D_
• contrast decorative stitching on front, back body and sleeves_x000D_
• sleeve inserts and zipper garages utilize fleece side of fabric for textural difference_x000D_
• lower front pockets with contrast reverse coil zippers and zipper garages_x000D_
• audio port access through inside left pocket_x000D_
• adjustable shockcord at hem</t>
    </r>
  </si>
  <si>
    <t>• right-chest pocket with invisible zipper</t>
  </si>
  <si>
    <t>2-LAYER BONDED, MODERN FIT, EASY CARE, AUDIO PORT</t>
  </si>
  <si>
    <t>• right-chest pocket with contrast reverse coil zipper and zipper garage</t>
  </si>
  <si>
    <t>Evoke</t>
  </si>
  <si>
    <t>Evoke Bonded Fleece Jacket</t>
  </si>
  <si>
    <r>
      <t>• 7.4 oz/yd</t>
    </r>
    <r>
      <rPr>
        <vertAlign val="superscript"/>
        <sz val="11"/>
        <color theme="9"/>
        <rFont val="Calibri"/>
        <family val="2"/>
      </rPr>
      <t>2</t>
    </r>
    <r>
      <rPr>
        <sz val="11"/>
        <color theme="9"/>
        <rFont val="Calibri"/>
        <family val="2"/>
        <scheme val="minor"/>
      </rPr>
      <t xml:space="preserve"> / 250 gsm, 100% polyester jersey bonded with 100% polyester microfleece_x000D_
• inserts: reverse side of fabric on shoulder panels and inner collar_x000D_
• inside storm placket with chin guard_x000D_
• shoulder inserts utilize fleece side of fabric for textural difference_x000D_
• center front reversed coil zipper with semi-autolock pull tab_x000D_
• self-fabric banded cuffs and waistband</t>
    </r>
  </si>
  <si>
    <t>• front invisible zippered pockets</t>
  </si>
  <si>
    <t>2-LAYER BONDED, MODERN FIT, EASY CARE, AUDIO PORT, EASY CARE</t>
  </si>
  <si>
    <r>
      <t>• body: 7.4 oz/yd</t>
    </r>
    <r>
      <rPr>
        <vertAlign val="superscript"/>
        <sz val="11"/>
        <color theme="9"/>
        <rFont val="Calibri"/>
        <family val="2"/>
      </rPr>
      <t>2</t>
    </r>
    <r>
      <rPr>
        <sz val="11"/>
        <color theme="9"/>
        <rFont val="Calibri"/>
        <family val="2"/>
        <scheme val="minor"/>
      </rPr>
      <t xml:space="preserve"> / 250 gsm, 100% polyester jersey bonded with 100% polyester microfleece_x000D_
• inserts: reverse side of fabric on shoulder panels and inner collar_x000D_
• inside storm placket with chin guard_x000D_
• shoulder inserts utilize fleece side of fabric for textural difference_x000D_
• center front reversed coil zipper with semi-autolock pull tab_x000D_
• self-fabric banded cuffs and waistband</t>
    </r>
  </si>
  <si>
    <t>• front zippered pockets</t>
  </si>
  <si>
    <t>Peak</t>
  </si>
  <si>
    <t>Peak Sweater Fleece Jacket</t>
  </si>
  <si>
    <r>
      <t>• 9.4 oz/yd</t>
    </r>
    <r>
      <rPr>
        <vertAlign val="superscript"/>
        <sz val="11"/>
        <color indexed="8"/>
        <rFont val="Calibri"/>
        <family val="2"/>
      </rPr>
      <t>2</t>
    </r>
    <r>
      <rPr>
        <sz val="11"/>
        <color theme="1"/>
        <rFont val="Calibri"/>
        <family val="2"/>
        <scheme val="minor"/>
      </rPr>
      <t xml:space="preserve"> / 319 gsm, 100% polyester sweater knit fleece_x000D_
• contrast coverstitched details_x000D_
• inside storm placket with fleece chin guard_x000D_
• center front reverse coil zipper with embossed metal pull_x000D_
• brushed tricot-lined chest pocket and lower pockets with reverse coil zippers</t>
    </r>
  </si>
  <si>
    <t>MODERN FIT, AUDIO PORT, EASY CARE</t>
  </si>
  <si>
    <t>Pulse</t>
  </si>
  <si>
    <t>Pulse Textured Bonded Fleece Jacket with Print</t>
  </si>
  <si>
    <r>
      <t>• body: 8.3 oz/yd</t>
    </r>
    <r>
      <rPr>
        <vertAlign val="superscript"/>
        <sz val="11"/>
        <color indexed="8"/>
        <rFont val="Calibri"/>
        <family val="2"/>
      </rPr>
      <t>2</t>
    </r>
    <r>
      <rPr>
        <sz val="11"/>
        <color theme="1"/>
        <rFont val="Calibri"/>
        <family val="2"/>
        <scheme val="minor"/>
      </rPr>
      <t xml:space="preserve"> / 281 gam, 100% polyester jersey bonded with 100% polyester jacquard fleece with print_x000D_
• contrast: 8.3 oz/yd</t>
    </r>
    <r>
      <rPr>
        <vertAlign val="superscript"/>
        <sz val="11"/>
        <color indexed="8"/>
        <rFont val="Calibri"/>
        <family val="2"/>
      </rPr>
      <t>2</t>
    </r>
    <r>
      <rPr>
        <sz val="11"/>
        <color theme="1"/>
        <rFont val="Calibri"/>
        <family val="2"/>
        <scheme val="minor"/>
      </rPr>
      <t xml:space="preserve"> / 281 gsm,100% polyester jersey bonded with 100% polyester jacquard fleece_x000D_
• contrast coverstitch details_x000D_
• inside storm placket with chin guard_x000D_
• center front contrast reverse coil zipper_x000D_
• stretch storm cuffs with thumb holes_x000D_
• right-chest and lower pockets with contrast reverse coil zippers_x000D_
• audio port access through inside left pocket</t>
    </r>
  </si>
  <si>
    <t>2-LAYER BONDED, MODERN FIT, AUDIO PORT, EASY CARE</t>
  </si>
  <si>
    <t>Flux</t>
  </si>
  <si>
    <t>Flux Mélange Bonded Fleece Jacket</t>
  </si>
  <si>
    <t>• 7.4 oz/yd² / 250 gsm, 100% polyester mélange jersey bonded with 100% polyester microfleece_x000D_
• contrast coverstitch details_x000D_
• inside storm placket with chin guard_x000D_
• center front contrast reverse coil zipper with semi-autolock rubber pull tab_x000D_
• right-chest pocket with contrast invisible zipper_x000D_
• stretch storm cuffs with thumb holes_x000D_
• lower pockets with contrast reverse coil zippers and zipper garages_x000D_
• audio port access through inside left pocket_x000D_
• adjustable shockcord at hem_x000D_</t>
  </si>
  <si>
    <t>Vortex</t>
  </si>
  <si>
    <t>Vortex Polartec Active Fleece Jacket</t>
  </si>
  <si>
    <r>
      <t>• body: 5.01 oz/yd² / 170 gsm, 100% polyester Polartec Thermal Pro</t>
    </r>
    <r>
      <rPr>
        <sz val="11"/>
        <color theme="9"/>
        <rFont val="Calibri"/>
        <family val="2"/>
      </rPr>
      <t>®</t>
    </r>
    <r>
      <rPr>
        <sz val="11"/>
        <color theme="9"/>
        <rFont val="Calibri"/>
        <family val="2"/>
        <scheme val="minor"/>
      </rPr>
      <t xml:space="preserve"> Series ministripe microfleece
• contrast: 4.42 oz/yd² / 149 gsm, 100% polyester Polartec Micro Series microfleece, 100% polyester perforated ‭pongee
• inside storm placket with fleece chin guard and attached hood
• perforated ‭pongee at center front hood and underarm for added breathability
• center front reverse coil zipper with autolock slider and toggle
• stretch binding at sleeves with thumbholes
• lower pockets with reverse coil zippers</t>
    </r>
  </si>
  <si>
    <r>
      <t>ANTI PILL, MODERN FIT,  AUDIO POR</t>
    </r>
    <r>
      <rPr>
        <sz val="12"/>
        <color theme="9"/>
        <rFont val="Calibri"/>
        <family val="2"/>
      </rPr>
      <t>T, EASY CARE, POLARTEC</t>
    </r>
  </si>
  <si>
    <t>Pivot</t>
  </si>
  <si>
    <t>Pivot Performance Fleece Hoodie</t>
  </si>
  <si>
    <t>• 7.4 oz/yd² / 250 gsm, 100% polyester brushed back fleece_x000D_with moisture-wicking performance
• contrast coverstitching details at hood, raglan sleeves and pocket opening_x000D_
• front hand warmer pouch pocket_x000D_
• spandex enhanced matching rib knit cuffs and waistband</t>
  </si>
  <si>
    <t>• drawcord hood with metal cord ends</t>
  </si>
  <si>
    <t>MOISTURE-WICKING, EASY CARE</t>
  </si>
  <si>
    <t>Gravity</t>
  </si>
  <si>
    <t>Gravity Performance Fleece Jacket</t>
  </si>
  <si>
    <t>• 7.4 oz/yd² / 250 gsm, 100% polyester brushed back fleece with moisture-wicking performance
• contrast coverstitching detail
• chin guard
• center front revers coil zipper with reflective assymetrical piping
• lower pockets with zippers</t>
  </si>
  <si>
    <t>• reflective piping at princes seams</t>
  </si>
  <si>
    <t>REFLECTIVE, MOISTURE WICKING, AUDIO PORT, EASY CARE</t>
  </si>
  <si>
    <t>• reflective piping at back raglan sleeves
• chest pocket with zipper and zipper garage</t>
  </si>
  <si>
    <t>Catalyst</t>
  </si>
  <si>
    <t>Catalyst Performance Fleece Quarter-Zip</t>
  </si>
  <si>
    <t>• 7.4 oz/yd² / 250 gsm, 100% polyester brushed back fleece_x000D_with moisture-wicking performance
• contrast coverstitching details
• chin guard
• center front reverse coil zipper with zipper garage
• reflective piping at back raglan seams
• chest pocket with zipper and zipper garage</t>
  </si>
  <si>
    <t>REFLECTIVE, MOISTURE WICKING, EASY CARE</t>
  </si>
  <si>
    <t>Microfleece Unlined Jacket</t>
  </si>
  <si>
    <t>• 6.3 oz/yd² / 213 gsm, 100% polyester anti-pill microfleece_x000D_
• coverstitch detailing on collar and sleeves_x000D_
• stretch binding finish on cuffs_x000D_
• adjustable shockcord at hem</t>
  </si>
  <si>
    <t>• shaped side panels</t>
  </si>
  <si>
    <t>ANTI PILL, EASY CARE</t>
  </si>
  <si>
    <t>Microfleece Jacket</t>
  </si>
  <si>
    <t>• 6.3 oz/yd² / 214 gsm, 100% polyester anti-pill microfleece_x000D_
• center front contrast reverse coil zipper_x000D_
• laser welded sleeve pocket for personal compact audio device_x000D_
• contrast zippered front pockets with zipper garages _x000D_
• adjustable shockcord at hem</t>
  </si>
  <si>
    <t>• contrast underarm panels and inner collar</t>
  </si>
  <si>
    <t>• contrast side panels and inner collar</t>
  </si>
  <si>
    <t>Voyage</t>
  </si>
  <si>
    <t>Voyage Fleece Jacket</t>
  </si>
  <si>
    <t>• body: 7.7 oz/yd² / 261 gsm, 100% polyester anti-pill hollow yarn fleece_x000D_
• lining: 100% polyester taffeta in sleeves_x000D_
• tonal coverstitch details_x000D_
• center front reverse coil zipper_x000D_
• brushed tricot-lined lower pockets with reverse coil zippers</t>
  </si>
  <si>
    <t>ANTI PILL, AUDIO PORT, EASY CARE</t>
  </si>
  <si>
    <t>88172T</t>
  </si>
  <si>
    <t>Tall Voyage Fleece Jacket</t>
  </si>
  <si>
    <t>Voyage Fleece Vest</t>
  </si>
  <si>
    <t>• body: 7.7 oz/yd² / 261 gsm, 100% polyester anti-pill hollow yarn fleece
• tonal coverstitch details_x000D_
• stretch binding finish on armholes_x000D_
• center front reverse coil zipper_x000D_
• brushed tricot-lined lower pockets with reverse coil zippers</t>
  </si>
  <si>
    <t>• 7.7 oz/yd² / 261 gsm, 100% polyester anti-pill hollow yarn fleece
• tonal coverstitch details_x000D_
• stretch binding finish on armholes_x000D_
• center front reverse coil zipper_x000D_
• brushed tricot-lined lower pockets with reverse coil zippers</t>
  </si>
  <si>
    <t>Generate</t>
  </si>
  <si>
    <t>Generate Textured Fleece Jacket</t>
  </si>
  <si>
    <t>• body: 7.2 oz/yd² / 244 gsm, 100% polyester anti-pill corded textured fleece_x000D_
• contrast: 100% polyester French terry_x000D_
• inside storm placket with chin guard_x000D_
• center front, lower pockets and sleeve pockets with reverse coil zippers_x000D_
• audio port access through inside left pocket</t>
  </si>
  <si>
    <t>Strike</t>
  </si>
  <si>
    <t>Strike Colorblock Fleece Jacket</t>
  </si>
  <si>
    <t>• 7.1 oz/yd² / 240 gsm, 100% polyester brushed back fleece with moisture-wicking performance
• inside storm placket with chin guard
• center front contrast reverse coil autolock zipper with reflective asymmetric piping and rubber toggle
• lower pockets with contrast reverse coil zippers and rubber toggles
• audio port access through inside left pocket
• decorative reflective print at lower center back</t>
  </si>
  <si>
    <t>REFLECTIVE, MOISTURE-WICKING, AUDIO PORT, EASY CARE</t>
  </si>
  <si>
    <t>Victory</t>
  </si>
  <si>
    <t>Victory Hybrid Performance Fleece Jacket</t>
  </si>
  <si>
    <t>• body: 7.1 oz/yd² /240 gsm, 100% polyester anti-pill mélange fleece with moisture-wicking performance
• contrast: 3 oz/yd², 100% polyester ripstop with water-resistant and ciré finish  
• lining: 100% polyester brushed tricot with moisture-wicking finish in body
• contrast coverstitch detailing
• contrast reverse coil zipper at center front
• lower front pockets with contrast reverse coil zippers and zipper garages</t>
  </si>
  <si>
    <t>• shaped cuffs</t>
  </si>
  <si>
    <t>MOISTURE-WICKING, EZEM SYSTEM, EASY CARE</t>
  </si>
  <si>
    <t>• body: 7.1 oz/yd² /240 gsm, 100% polyester anti-pill mélange fleece with moisture-wicking performance
• contrast: 3 oz/yd² / 100 gsm, 100% polyester ripstop with water-resistant and ciré finish  
• lining: 100% polyester brushed tricot with moisture-wicking finish in body
• contrast coverstitch detailing
• contrast reverse coil zipper at center front
• lower front pockets with contrast reverse coil zippers and zipper garages</t>
  </si>
  <si>
    <t>NE704</t>
  </si>
  <si>
    <t>Amplify</t>
  </si>
  <si>
    <t>Amplify Melange Fleece Jacket</t>
  </si>
  <si>
    <t xml:space="preserve">• 7.4 oz/yd² / 250 gsm, 100% polyester brushed-back fleece with moisture-wicking performance
</t>
  </si>
  <si>
    <t>• inside storm placket with chin guard
• center front coil zipper with semi-autolock slider
• concealed lower pockets with metal rivets
•  quilted elbow patches</t>
  </si>
  <si>
    <t>MOISTURE WICKING, AUDIO PORT, EASY CARE</t>
  </si>
  <si>
    <t>NE704W</t>
  </si>
  <si>
    <t xml:space="preserve">• tailored convertible collar can be worn open or closed
• assymetrical center front coil zipper with semi-autolock slider
• lower pockets with invisible zippers
•  quilted elbow patches
• thumbholes at sleeve hem
</t>
  </si>
  <si>
    <t>Trace</t>
  </si>
  <si>
    <t>Trace Printed Fleece Jacket</t>
  </si>
  <si>
    <t>• 7.1 oz/yd² / 241 gsm, 100% polyester brushed-back fleece with print with moisture-wicking performance_x000D_
• inside storm placket_x000D_
• right-chest pocket with contrast reverse coil autolock zipper and rubber toggle_x000D_
• audio port access through inside left pocket_x000D_
• adjustable shockcord at hem_x000D_</t>
  </si>
  <si>
    <t>• center front reverse coil autolock zipper with rubber toggle_x000D_
• lower pockets with contrast invisible zippers</t>
  </si>
  <si>
    <t>MOISTURE-WICKING, AUDIO PORT, EASY CARE</t>
  </si>
  <si>
    <t>• center front contrast reverse coil autolock zipper with rubber toggle_x000D_
• lower pockets with contrast reverse coil autolock zippers and rubber toggles</t>
  </si>
  <si>
    <t>Trail</t>
  </si>
  <si>
    <t>Excursion Trail Fabric-Block Fleece Jacket</t>
  </si>
  <si>
    <t>• body: 5.6 oz/yd² / 190 gsm, 100% polyester anti-pill microfleece_x000D_
• contrast: 2.2 oz/yd² / 75 gsm, 100% polyester ripstop with water-repellent finish _x000D_
• inside storm placket with chin guard_x000D_
• center front autolock zipper with rubber toggle 
• right-chest pocket with invisible zipper _x000D_
• lower pockets with reverse coil autolock zippers and rubber toggles_x000D_
• audioport access through inside left pocket_x000D_
• adjustable shockcord at hem_x000D_</t>
  </si>
  <si>
    <t>Excursion Trail Fabric-Block Fleece Quarter-Zip</t>
  </si>
  <si>
    <t>• body: 5.6 oz/yd² / 190 gsm, 100% polyester anti-pill microfleece
• contrast: 2.2 oz/yd² / 75 gsm, 100% polyester ripstop with water-repellent finish 
• inside storm placket with chin guard_x000D_
• center front autolock zipper with rubber toggle_x000D_
• right-chest pocket with invisible zipper</t>
  </si>
  <si>
    <t>Circuit</t>
  </si>
  <si>
    <t>Excursion Circuit Performance Quarter-Zip</t>
  </si>
  <si>
    <r>
      <t>• body: 5.6 oz/yd</t>
    </r>
    <r>
      <rPr>
        <vertAlign val="superscript"/>
        <sz val="11"/>
        <color theme="9"/>
        <rFont val="Calibri"/>
        <family val="2"/>
      </rPr>
      <t>2</t>
    </r>
    <r>
      <rPr>
        <sz val="11"/>
        <color theme="9"/>
        <rFont val="Calibri"/>
        <family val="2"/>
        <scheme val="minor"/>
      </rPr>
      <t xml:space="preserve"> / 190 gsm, 100% polyester interlock with moisture-wicking performance
• contrast: 3.6 oz/yd2 / 125 gsm, 86% polyester, 14% spandex with moisture-wicking performance
• inside placket with chin guard
• center front semi-autolock zipper with rubber pull tab</t>
    </r>
  </si>
  <si>
    <t>Quick</t>
  </si>
  <si>
    <t>Quick Performance Interlock Quarter-Zip</t>
  </si>
  <si>
    <r>
      <t>• 6.9 oz/yd</t>
    </r>
    <r>
      <rPr>
        <vertAlign val="superscript"/>
        <sz val="11"/>
        <color rgb="FFFF0000"/>
        <rFont val="Calibri"/>
        <family val="2"/>
      </rPr>
      <t xml:space="preserve">2 </t>
    </r>
    <r>
      <rPr>
        <sz val="11"/>
        <color rgb="FFFF0000"/>
        <rFont val="Calibri"/>
        <family val="2"/>
        <scheme val="minor"/>
      </rPr>
      <t>/ 235 gsm, 100% polyester interlock with moisture-wicking performance
• contrast coverstitch details
• stylized contrast rolled collar
• inside placket with chin guard
• center front semi-autolock zipper with rubber pull
• contrast panel at bicep</t>
    </r>
  </si>
  <si>
    <t>MOISTURE WICKING, EASY CARE</t>
  </si>
  <si>
    <r>
      <t>• 6.9 oz/yd</t>
    </r>
    <r>
      <rPr>
        <vertAlign val="superscript"/>
        <sz val="11"/>
        <color theme="8"/>
        <rFont val="Calibri"/>
        <family val="2"/>
      </rPr>
      <t xml:space="preserve">2 </t>
    </r>
    <r>
      <rPr>
        <sz val="11"/>
        <color theme="8"/>
        <rFont val="Calibri"/>
        <family val="2"/>
        <scheme val="minor"/>
      </rPr>
      <t>/ 235 gsm, 100% polyester interlock with moisture-wicking performance
• contrast coverstitch details
• stylized contrast rolled collar
• inside placket with chin guard
• center front semi-autolock zipper with rubber pull
• contrast panel at bicep</t>
    </r>
  </si>
  <si>
    <t>Radar</t>
  </si>
  <si>
    <t>Radar Quarter-Zip Performance Long-Sleeve Top</t>
  </si>
  <si>
    <t>• 4.7 oz/yd2 / 160 gsm, 100% polyester birdseye mesh with moisture-wicking, antimicrobial and UV protection performance
• inside placket with chin guard
• subtle contrast coverstitch details at ragland and back sleeve hems
• center front translucent zupper with contrast stitching and semi-autolock slider with rubber pull tab</t>
  </si>
  <si>
    <t>MOISTURE WICKING, ANTIMICROBIAL, UV 15-39, EASY CARE</t>
  </si>
  <si>
    <t>• 4.7 oz/yd2 / 160 gsm, 100% polyester birdseye mesh with moisture-wicking, antimicrobial and UV protection performance
• inside placket with chin guard
• subtle contrast coverstitch details at ragland and back sleeve hems
• center front translucent zipper with contrast stitching and semi-autolock slider with rubber pull tab</t>
  </si>
  <si>
    <t>Shuffle</t>
  </si>
  <si>
    <t>Shuffle Performance Mélange Interlock Jacket</t>
  </si>
  <si>
    <t>• body: 6.9 oz/yd² / 234 gsm, 100% polyester mélange interlock with moisture-wicking performance
• contrast: 6.9 oz/yd² / 234 gsm, 100% polyester interlock with moisture-wicking performance
• contrast coverstitch details
• inside storm placket with chin guard
• center front reverse coil zipper with semi-autolock rubber pull tab
• lower front pockets with reverse coil zippers and semi-autolock rubber pull tabs
• audio port access through inside left pocket</t>
  </si>
  <si>
    <t>• tailored collar neckline</t>
  </si>
  <si>
    <t>DROP: Pre-Closeout for 201901 CAN Book (already dropped in US)</t>
  </si>
  <si>
    <t>Conquer</t>
  </si>
  <si>
    <t>Conquer Performance Mélange Interlock Quarter-Zip Top</t>
  </si>
  <si>
    <t>• body: 6.9 oz/yd² / 234 gsm, 100% polyester mélange interlock with moisture-wicking performance
• contrast: 6.9 oz/yd² / 234 gsm, 100% polyester interlock with moisture-wicking performance
• contrast coverstitch details
• inside storm placket with chin guard
• center front reverse coil zipper with semi-autolock rubber pull tab</t>
  </si>
  <si>
    <t>DROP: CLOSEOUT for 201901 CAN Book (already dropped in US)</t>
  </si>
  <si>
    <t>Metropolitan</t>
  </si>
  <si>
    <t>Metropolitan Lightweight City Length Jacket</t>
  </si>
  <si>
    <r>
      <t>• body: 4.4 oz/yd</t>
    </r>
    <r>
      <rPr>
        <vertAlign val="superscript"/>
        <sz val="11"/>
        <color theme="9"/>
        <rFont val="Calibri"/>
        <family val="2"/>
      </rPr>
      <t>2</t>
    </r>
    <r>
      <rPr>
        <sz val="11"/>
        <color theme="9"/>
        <rFont val="Calibri"/>
        <family val="2"/>
        <scheme val="minor"/>
      </rPr>
      <t xml:space="preserve"> / 149 gsm, 100% polyester two-tone pongee with water resistant finish_x000D_
• lining: 100% polyester taffeta with embossed print
• screenprinted label_x000D_
• stylized storm flap with rubber snaps at top and bottom_x000D_
• chest and lower pockets with reverse coil waterproof zippers_x000D_
• inside facing pocket with welt_x000D_
• secured inside pocket with audio port_x000D_
• adjustable cuffs with tabs</t>
    </r>
  </si>
  <si>
    <t>• zip-off adjustable hood</t>
  </si>
  <si>
    <t>WATER RESISTANT, MODERN FIT, AUDIO PORT, EZEM SYSTEM, EASY CARE</t>
  </si>
  <si>
    <t>Locale</t>
  </si>
  <si>
    <t>Locale Lightweight City Plaid Jacket</t>
  </si>
  <si>
    <r>
      <t>• body: 4.4 oz/yd</t>
    </r>
    <r>
      <rPr>
        <vertAlign val="superscript"/>
        <sz val="11"/>
        <color theme="9"/>
        <rFont val="Calibri"/>
        <family val="2"/>
      </rPr>
      <t>2</t>
    </r>
    <r>
      <rPr>
        <sz val="11"/>
        <color theme="9"/>
        <rFont val="Calibri"/>
        <family val="2"/>
        <scheme val="minor"/>
      </rPr>
      <t xml:space="preserve"> / 149 gsm,, 100% polyester microfiber twill printed plaid_x000D_ with water resistant finish
• lining: 100% polyester taffeta with embossed print_x000D_
• screenprinted label_x000D_
• stylized storm flap with metal snaps at top and bottom_x000D_
• inside facing pocket with welt_x000D_
• inside security pocket with invisible zipper and audio port_x000D_
• adjustable cuffs with tabs</t>
    </r>
  </si>
  <si>
    <t>• back waist adjustment with tabs and metal snaps_x000D_
• lower front concealed zippered pockets with pocket flap and metal snaps</t>
  </si>
  <si>
    <t>• dual lower pockets with metal snaps and invisible zipper closures_x000D_
• adjustable hem with tabs and metal snaps</t>
  </si>
  <si>
    <t>Uptown</t>
  </si>
  <si>
    <t>Uptown Three-Layer Light Bonded City Textured Soft Shell Jacket</t>
  </si>
  <si>
    <r>
      <t>• 8.8 oz/yd</t>
    </r>
    <r>
      <rPr>
        <vertAlign val="superscript"/>
        <sz val="11"/>
        <color theme="9"/>
        <rFont val="Calibri"/>
        <family val="2"/>
      </rPr>
      <t>2</t>
    </r>
    <r>
      <rPr>
        <sz val="11"/>
        <color theme="9"/>
        <rFont val="Calibri"/>
        <family val="2"/>
        <scheme val="minor"/>
      </rPr>
      <t xml:space="preserve"> / 298 gsm, 100% polyester two-tone texture bonded with birdseye mesh_x000D_ with 8,000 mm waterproof rating_x000D_ / 800 g breathability_x000D_
• screenprinted label_x000D_
• soft touch rib inner collar and storm cuffs with adjustable tabs and metal snaps_x000D_
• center front zipper with metal zipper pulls_x000D_
• square metal rivet details on front and back armhole_x000D_
• pocket flaps with side-entry zippered pockets_x000D_
• audio port access through inside left pocket</t>
    </r>
  </si>
  <si>
    <t>• zip-off adjustable hood with rigid peak_x000D_
• inside placket with partial storm flap and square metal snap at top_x000D_
• inside adjustable shockcord at waist for a flattering silhouette</t>
  </si>
  <si>
    <t>3-LAYER BONDED, WINDSMART TECHNOLOGY, BREATHABLE, WATER RESISTANT, MODERN FIT, AUDIO PORT, EASY CARE</t>
  </si>
  <si>
    <t>• inside placket with stylized storm flap and square metal snap at top and rivet at bottom_x000D_
• right-chest pocket with shaped zipper garage</t>
  </si>
  <si>
    <t>Enroute</t>
  </si>
  <si>
    <t>Enroute Textured Insulated Jacket with Heat Reflect Technology</t>
  </si>
  <si>
    <r>
      <t>• body: 4.9 oz/yd</t>
    </r>
    <r>
      <rPr>
        <vertAlign val="superscript"/>
        <sz val="11"/>
        <color rgb="FFFF0000"/>
        <rFont val="Calibri"/>
        <family val="2"/>
      </rPr>
      <t>2</t>
    </r>
    <r>
      <rPr>
        <sz val="11"/>
        <color rgb="FFFF0000"/>
        <rFont val="Calibri"/>
        <family val="2"/>
        <scheme val="minor"/>
      </rPr>
      <t xml:space="preserve"> / 166 gsm, 100% polyester with two-tone texture print_x000D_ with 8,000 mm waterproof rating / 800 g breathability
• lining: 100% polyester Heat Reflect pongee in upper back; 100% polyester taffeta with embossed print in lower body and sleeves; 100% polyester mesh; moisture-wicking in underarms and side panels
• insulation: 140 gsm in body; 80 gsm in sleeves, hood and collar_x000D_
• locker loop at center back yoke with metal rivet detail_x000D_
• storm flap with metal snaps at top and bottom_x000D_
• inside placket_x000D_
• two-way center front zipper_x000D_
• chest pocket with reverse coil waterproof zipper_x000D_
• audio port access through inside chest pocket_x000D_
• inside security pocket_x000D_
• lower concealed brushed tricot-lined pockets with reverse coil zippers_x000D_
• thermal retention shockcord at hood and waist</t>
    </r>
  </si>
  <si>
    <t>• zip-off thermal hood with rigid peak and back adjustable D-ring tab_x000D_
• soft touch rib storm cuffs with metal snaps_x000D_
• adjustable belt with loops for flattering silhouette</t>
  </si>
  <si>
    <t>2-LAYER BONDED, WINDSMART TECHNOLOGY, WATER RESISTANT, BREATHABLE, MOISTURE WICKING, MODERN FIT, AUDIO PORT, EZEM SYSTEM, EZ AWAY, EASY CARE, UTK 3</t>
  </si>
  <si>
    <t>• zip-off thermal hood with back adjustable tab_x000D_
• soft touch rib storm cuffs with adjustable tabs and metal snaps</t>
  </si>
  <si>
    <t>Skyline</t>
  </si>
  <si>
    <t>Skyline City Twill Insulated Jacket with Heat Reflect Technology</t>
  </si>
  <si>
    <r>
      <t>• body: 4.4 oz/yd</t>
    </r>
    <r>
      <rPr>
        <vertAlign val="superscript"/>
        <sz val="11"/>
        <color rgb="FFFF0000"/>
        <rFont val="Calibri"/>
        <family val="2"/>
      </rPr>
      <t>2</t>
    </r>
    <r>
      <rPr>
        <sz val="11"/>
        <color rgb="FFFF0000"/>
        <rFont val="Calibri"/>
        <family val="2"/>
        <scheme val="minor"/>
      </rPr>
      <t xml:space="preserve"> / 149 gsm, 100% polyester ottoman_x000D_ with water resistant finish
• lining: 100% polyester Heat Reflect pongee in body; 100% polyester taffeta in sleeves_x000D_
• insulation: 60 gsm in body and 40 gsm in sleeves_x000D_
• roll-away hood_x000D_
• thermal retention shockcord at hood_x000D_
• inside placket with brushed tricot-lined collar and soft touch rib neck gaiter_x000D_
• center front reverse coil waterproof zipper_x000D_
• concealed chest pocket with reverse coil zipper_x000D_
• audio port access through inside chest pocket_x000D_
• brushed tricot-lined pockets with reverse coil zipper_x000D_
• shaped cuffs with snaps and soft touch rib storm cuffs</t>
    </r>
  </si>
  <si>
    <t>• stylized storm flap with metal snaps at top_x000D_
• single vent at back with metal snaps</t>
  </si>
  <si>
    <t>WATER RESISTANT, MODERN FIT, AUDIO PORT, EZEM SYSTEM, EASY CARE, UTK 2</t>
  </si>
  <si>
    <t>• partial storm flap with metal snaps at top_x000D_
• double vent at back with metal snaps</t>
  </si>
  <si>
    <t>Commute</t>
  </si>
  <si>
    <t>Commute Three-Layer Light Bonded Two-Tone Soft Shell Jacket with Heat Reflect Technology</t>
  </si>
  <si>
    <r>
      <t>• body: 7.2 oz/yd</t>
    </r>
    <r>
      <rPr>
        <vertAlign val="superscript"/>
        <sz val="11"/>
        <color theme="9"/>
        <rFont val="Calibri"/>
        <family val="2"/>
      </rPr>
      <t>2</t>
    </r>
    <r>
      <rPr>
        <sz val="11"/>
        <color theme="9"/>
        <rFont val="Calibri"/>
        <family val="2"/>
        <scheme val="minor"/>
      </rPr>
      <t xml:space="preserve"> / 244 gsm, 100% two-tone polyester bonded with Heat Reflect interlock_x000D_ with 8,000 mm waterproof rating / 800 g breathability
• contrast: 7.2 oz/yd</t>
    </r>
    <r>
      <rPr>
        <vertAlign val="superscript"/>
        <sz val="11"/>
        <color theme="9"/>
        <rFont val="Calibri"/>
        <family val="2"/>
      </rPr>
      <t>2</t>
    </r>
    <r>
      <rPr>
        <sz val="11"/>
        <color theme="9"/>
        <rFont val="Calibri"/>
        <family val="2"/>
        <scheme val="minor"/>
      </rPr>
      <t xml:space="preserve"> / 244, 100% polyester jersey bonded with Heat Reflect interlock_x000D_
• brushed tricot-lined stylized shaped collar_x000D_
• inside stylized storm placket with uniquely shaped chin guard and metal snap at bottom_x000D_
• center front reverse coil waterproof zipper_x000D_
• underarm and back vent system for added breathability_x000D_
• brushed tricot-lined concealed lower pockets and chest pocket with reverse coil zippers_x000D_
• audio port access through inside left pocket_x000D_
• stretch storm cuffs with stylized adjustable tabs and shaped sleeve hem
• adjustable shockcord at waist and hem with access through front pockets</t>
    </r>
  </si>
  <si>
    <t>3-LAYER BONDED, WINDSMART TECHNOLOGY, BREATHABLE, WATER RESISTANT, MODERN FIT, AUDIO PORT, EASY CARE, UTK 1</t>
  </si>
  <si>
    <t>Borough</t>
  </si>
  <si>
    <t>Borough Lightweight Jacket with Laser Perforation</t>
  </si>
  <si>
    <t>• body: 2.1 oz/yd2 / 71 gsm, 100% polyester diamond dobby with water-resistant finish
• contrast: 4.7 oz/yd2 / 159 gsm, 94% polyester, 6% spandex with water-repellent finish
• stylized storm flap and inside placket
• laser perforation at front shoulders and at back
• adjustable shaped cuffs with tabs
• lower laser cut/welded pocket system with zipper garages and rubber toggles</t>
  </si>
  <si>
    <t>WATER RESISTANT, STRETCH, MODERN FIT, AUDIO PORT, EASY CARE</t>
  </si>
  <si>
    <t>Boulevard</t>
  </si>
  <si>
    <t>• adjustable shockcord at hem</t>
  </si>
  <si>
    <t>Avant Tech</t>
  </si>
  <si>
    <t>Avant Tech Mélange Insulated Jacket with Heat Reflect Technology</t>
  </si>
  <si>
    <r>
      <t>• body: 2.7 oz/yd</t>
    </r>
    <r>
      <rPr>
        <vertAlign val="superscript"/>
        <sz val="11"/>
        <color indexed="8"/>
        <rFont val="Calibri"/>
        <family val="2"/>
      </rPr>
      <t>2</t>
    </r>
    <r>
      <rPr>
        <sz val="11"/>
        <color theme="1"/>
        <rFont val="Calibri"/>
        <family val="2"/>
        <scheme val="minor"/>
      </rPr>
      <t xml:space="preserve"> / 92 gsm, 100% polyester two-tone mélange with water-repellent finish_x000D_
• lining: 100% polyester Heat Reflect pongee in front panels, back sides and sleeves; 100% polyester fleece in front and back lower sides and center back; 100% polyester mesh with moisture-wicking underarms and side panels_x000D_
• insulation: 170 gsm in body; 100 gsm in sleeves and side panels_x000D_
• roll-away hood with thermal retention shockcord _x000D_
• soft touch rib neck gaiter at collar_x000D_
• center front reverse coil autolock zipper with contrast tape_x000D_
• left sleeve pocket with reverse coil autolock zipper and contrast tape_x000D_
• adjustable cuffs with tabs lined with soft touch rib fabric_x000D_
• thermal retention shockcord at hem_x000D_</t>
    </r>
  </si>
  <si>
    <t>• inside storm placket with contrast tape_x000D_
• lower pockets with invisible zippers and rubber toggles</t>
  </si>
  <si>
    <t>WATER RESISTANT, MOISTURE WICKING, MODERN FIT, AUDIO PORT, EZEM SYSTEM, EASY CARE, UTK 3</t>
  </si>
  <si>
    <t>• inside placket with contrast tape_x000D_
• partial storm flap with metal snaps_x000D_
• lower concealed pockets with reverse coil autolock zippers</t>
  </si>
  <si>
    <t>Skyscape</t>
  </si>
  <si>
    <t>Skyscape Three-Layer Textured Two-Tone Soft Shell Jacket</t>
  </si>
  <si>
    <r>
      <t>• 9.4 oz/yd</t>
    </r>
    <r>
      <rPr>
        <vertAlign val="superscript"/>
        <sz val="11"/>
        <color rgb="FFFF0000"/>
        <rFont val="Calibri"/>
        <family val="2"/>
      </rPr>
      <t>2</t>
    </r>
    <r>
      <rPr>
        <sz val="11"/>
        <color rgb="FFFF0000"/>
        <rFont val="Calibri"/>
        <family val="2"/>
        <scheme val="minor"/>
      </rPr>
      <t xml:space="preserve"> / 319 gsm, 100% mechanical stretch polyester variegated ripstop bonded with 100% polyester fleece_x000D_ with 8,000 mm waterproof rating_x000D_ / 800 g breathability_x000D_
• inside placket_x000D_
• brushed tricot-lined lower pockets with invisible zippers and rubber toggles_x000D_
• audio port access through lower left pocket</t>
    </r>
  </si>
  <si>
    <t>• versatile collar can be worn up or folded down_x000D_
• asymmetrical center front reverse coil autolock zipper_x000D_
• stylized storm flap _x000D_
• stretch storm cuffs_x000D_
• tailored back vent at hem_x000D_
• removable belt with loops for a flattering silhouette</t>
  </si>
  <si>
    <t>• center front reverse coil autolock zipper_x000D_
• partial storm flap with metal snaps_x000D_
• right-chest pocket with invisible zipper_x000D_
• stretch storm cuffs with adjustable tabs and metal snaps_x000D_
• adjustable hem with tabs and metal snaps</t>
  </si>
  <si>
    <t>Three-Layer Light Bonded Soft Shell Jacket</t>
  </si>
  <si>
    <r>
      <t>• 10.3 oz/yd</t>
    </r>
    <r>
      <rPr>
        <vertAlign val="superscript"/>
        <sz val="11"/>
        <color indexed="8"/>
        <rFont val="Calibri"/>
        <family val="2"/>
      </rPr>
      <t>2</t>
    </r>
    <r>
      <rPr>
        <sz val="11"/>
        <color theme="1"/>
        <rFont val="Calibri"/>
        <family val="2"/>
        <scheme val="minor"/>
      </rPr>
      <t xml:space="preserve"> / 349 gsm, 85% polyester, 15% spandex bonded with 100% polyester anti-pill fleece_x000D_ with 10,000 mm waterproof rating_x000D_ / 3,000 g breathability_x000D_
• inside storm placket with chin guard_x000D_
• reverse coil center front zipper_x000D_
• articulated seams along sleeves_x000D_
• brushed tricot lining in zippered pockets_x000D_
• thermal retention shockcord at hem</t>
    </r>
  </si>
  <si>
    <t>• spandex storm cuffs</t>
  </si>
  <si>
    <t>3-LAYER BONDED, WINDSMART TECHNOLOGY, BREATHABLE, WATER RESISTANT, STRETCH, MODERN FIT, EASY CARE, UTK 1</t>
  </si>
  <si>
    <t>• adjustable cuffs</t>
  </si>
  <si>
    <r>
      <t>• body: 7.4 oz/yd</t>
    </r>
    <r>
      <rPr>
        <vertAlign val="superscript"/>
        <sz val="11"/>
        <color theme="9"/>
        <rFont val="Calibri"/>
        <family val="2"/>
      </rPr>
      <t>2</t>
    </r>
    <r>
      <rPr>
        <sz val="11"/>
        <color theme="9"/>
        <rFont val="Calibri"/>
        <family val="2"/>
        <scheme val="minor"/>
      </rPr>
      <t xml:space="preserve"> / 250 gsm, 96% polyester, 4% spandex bonded with 100% polyester jersey_x000D_ with 8,000 mm waterproof rating / 800 g breathability
• contrast panels: 5.8 oz/yd</t>
    </r>
    <r>
      <rPr>
        <vertAlign val="superscript"/>
        <sz val="11"/>
        <color theme="9"/>
        <rFont val="Calibri"/>
        <family val="2"/>
      </rPr>
      <t>2</t>
    </r>
    <r>
      <rPr>
        <sz val="11"/>
        <color theme="9"/>
        <rFont val="Calibri"/>
        <family val="2"/>
        <scheme val="minor"/>
      </rPr>
      <t xml:space="preserve"> / 197 gsm, 100% polyester stretch drop-needle interlock_x000D_
• chin guard_x000D_
• laser cut/welded shoulder pocket features audio port access_x000D_
• hybrid contrast panels at underarms and back_x000D_
• lower front pockets with reverse coil zippers and zipper garages</t>
    </r>
  </si>
  <si>
    <t>3-LAYER BONDED, STRETCH, AUDIO PORT, EASY CARE</t>
  </si>
  <si>
    <t>Impact</t>
  </si>
  <si>
    <t>Impact Active Lite Colorblock Jacket</t>
  </si>
  <si>
    <r>
      <t>• body: 2.3 oz/yd</t>
    </r>
    <r>
      <rPr>
        <vertAlign val="superscript"/>
        <sz val="11"/>
        <color indexed="8"/>
        <rFont val="Calibri"/>
        <family val="2"/>
      </rPr>
      <t>2</t>
    </r>
    <r>
      <rPr>
        <sz val="11"/>
        <color theme="1"/>
        <rFont val="Calibri"/>
        <family val="2"/>
        <scheme val="minor"/>
      </rPr>
      <t xml:space="preserve"> / 78 gsm, 100% polyester 240T pongee _x000D_with water-resistant finish
• White inserts: 4.1 oz., 100% polyester twill_x000D_
• lining: 100% polyester contrast micro mesh in body; 100% polyester taffeta in sleeves_x000D_
• zip-off, roll-away hood_x000D_
• inside storm placket with chin guard_x000D_
• adjustable cuffs with tabs_x000D_
• adjustable shockcord at hood and hem</t>
    </r>
  </si>
  <si>
    <t>EZ AWAY, EASY CARE, MATCHABLES</t>
  </si>
  <si>
    <t>Enzo</t>
  </si>
  <si>
    <t>Enzo Colorblocked Three-Layer Fleece Bonded Soft Shell Jacket</t>
  </si>
  <si>
    <r>
      <t>• 10 oz/yd</t>
    </r>
    <r>
      <rPr>
        <vertAlign val="superscript"/>
        <sz val="11"/>
        <color theme="9"/>
        <rFont val="Calibri"/>
        <family val="2"/>
      </rPr>
      <t>2</t>
    </r>
    <r>
      <rPr>
        <sz val="11"/>
        <color theme="9"/>
        <rFont val="Calibri"/>
        <family val="2"/>
        <scheme val="minor"/>
      </rPr>
      <t xml:space="preserve"> / 339 gsm, 90% polyester, 10% spandex bonded with 100% polyester anti-pill fleece_x000D_ with 8,000 mm waterproof rating_x000D_ / 800 g breathability_x000D_
• fleece-lined collar_x000D_
• inside storm placket with fleece chin guard_x000D_
• right-chest pocket with reverse coil zipper_x000D_
• adjustable cuffs with tabs_x000D_
• two concealed lower pockets lined with brushed tricot_x000D_
• audio port access through left lower pocket_x000D_
• straight hem with thermal retention shockcord</t>
    </r>
  </si>
  <si>
    <t>3-LAYER BONDED, WINDSMART TECHNOLOGY, BREATHABLE, WATER RESISTANT, STRETCH, AUDIO PORT, EASY CARE, UTK 1</t>
  </si>
  <si>
    <t>Dynamo</t>
  </si>
  <si>
    <t>Dynamo Three-Layer Lightweight Bonded Performance Hybrid Jacket</t>
  </si>
  <si>
    <t>• body: 5.3 oz/yd2 / 180 gsm, 100% polyester mesh bonded with 100% polyester jersey_x000D_ with 8,000 mm waterproof rating / 800 g breathability
• contrast: 2.3 oz., 100% polyester 240T pongee with embossed print and water-resistant finish_x000D_
• inside storm placket with chin guard_x000D_
• center front reverse coil zipper with reflective asymmetric piping_x000D_
• reflective accents along raglan seams and back contrast panel_x000D_
• lower front reverse coil zippered pockets with garages_x000D_
• partial elasticized cuffs_x000D_
• adjustable shockcord at drop back hem with access through front pockets</t>
  </si>
  <si>
    <t>3-LAYER BONDED, WINDSMART, REFLECTIVE, BREATHABLE, WATER RESISTANT, AUDIO PORT, MODERN FIT, MATCHABLES, EASY CARE</t>
  </si>
  <si>
    <t>Splice</t>
  </si>
  <si>
    <t>Splice Three-Layer Light Bonded Soft Shell Jacket with Laser Welding</t>
  </si>
  <si>
    <r>
      <t>• 8 oz/yd</t>
    </r>
    <r>
      <rPr>
        <vertAlign val="superscript"/>
        <sz val="11"/>
        <color theme="9"/>
        <rFont val="Calibri"/>
        <family val="2"/>
      </rPr>
      <t>2</t>
    </r>
    <r>
      <rPr>
        <sz val="11"/>
        <color theme="9"/>
        <rFont val="Calibri"/>
        <family val="2"/>
        <scheme val="minor"/>
      </rPr>
      <t xml:space="preserve"> / 271 gsm, 100% polyester interlock bonded with 100% polyester brushed mesh_x000D_ with 8,000 mm waterproof rating_x000D_ / 800 g breathability_x000D_
• inside fused storm placket with chin guard_x000D_
• center front reverse coil zipper with semi-autolock rubber pull tab_x000D_
• two lower front reverse coil zipper laser cut pockets with laser welded decoration_x000D_
• audio port access through left inside pocket _x000D_
• adjustable shockcord at drop back hem</t>
    </r>
  </si>
  <si>
    <t>3-LAYER BONDED, WINDSMART TECHNOLOGY, WATER RESISTANT, BREATHABLE, STRETCH, MODERN FIT, AUDIO PORT, EASY CARE</t>
  </si>
  <si>
    <t>Neo</t>
  </si>
  <si>
    <t>Neo Insulated Hybrid Soft Shell Jacket</t>
  </si>
  <si>
    <t>• body: 8.8 oz/yd2 / 300 gsm, 96% polyester, 4% spandex bonded with 100% polyester fleece
• lining: 100% polyster embossed taffeta
• insulation: 170 gsm in core body; 40 gsm in body and sleeves
• inside storm placket with fleece lined collar and brushed tricot chin guard
• center front reverse coil zipper with reflective rubber toggle
• right-chest reverse coil zippered pocket with zipper garage
• stretch storm cufffs
• thermal retention shockcord at hem
• roll away adjustable hood
• lower front zippered pockets with zipper garages</t>
  </si>
  <si>
    <t>2 LAYER BONDED, WATER RESISTANT, MODERN FIT, AUDIO PORT, EZEM SYSTEM, EASY CARE, UTK 1</t>
  </si>
  <si>
    <t>Apex</t>
  </si>
  <si>
    <t>Apex Seam-Sealed Insulated Jacket</t>
  </si>
  <si>
    <r>
      <t>• body: 3.6 oz/yd</t>
    </r>
    <r>
      <rPr>
        <vertAlign val="superscript"/>
        <sz val="11"/>
        <color theme="9"/>
        <rFont val="Calibri"/>
        <family val="2"/>
      </rPr>
      <t>2</t>
    </r>
    <r>
      <rPr>
        <sz val="11"/>
        <color theme="9"/>
        <rFont val="Calibri"/>
        <family val="2"/>
        <scheme val="minor"/>
      </rPr>
      <t xml:space="preserve"> / 122 gsm, 100% polyester stretch pongee _x000D_with 5,000 mm waterproof rating / 5,000 g breathability
• lining: 100% polyester fleece in front; 100% polyester taffeta with embossed print in lower front, back and sleeves; 100% polyester two-tone mesh in back_x000D_
• insulation: 140 gsm in body and 120 gsm in sleeves_x000D_
• fully seam-sealed waterproof shell_x000D_
• zip-off adjustable thermal hood with back shockcord adjust system_x000D_
• printed graphic details at shoulder_x000D_
• laser welded chest and sleeve pocket decoration_x000D_
• storm flap with metal snap closure_x000D_
• thermal retention shockcord at hood and hem_x000D_
• zip-off snowskirt with gripper elastic</t>
    </r>
  </si>
  <si>
    <t>SEAM SEALED, WATERPROOF,  BREATHABLE, STRETCH, MODERN FIT, AUDIO PORT, EZ AWAY, EASY CARE, UTK 3</t>
  </si>
  <si>
    <t>Axis</t>
  </si>
  <si>
    <t>Axis Soft Shell Jacket with Print Graphic Accents</t>
  </si>
  <si>
    <r>
      <t>• 9 oz/yd</t>
    </r>
    <r>
      <rPr>
        <vertAlign val="superscript"/>
        <sz val="11"/>
        <color theme="9"/>
        <rFont val="Calibri"/>
        <family val="2"/>
      </rPr>
      <t>2</t>
    </r>
    <r>
      <rPr>
        <sz val="11"/>
        <color theme="9"/>
        <rFont val="Calibri"/>
        <family val="2"/>
        <scheme val="minor"/>
      </rPr>
      <t xml:space="preserve"> / 305 gsm, 95% polyester, 5% spandex bonded with 100% polyester two-toned mesh_x000D_ with 8,000 mm waterproof rating_x000D_ / 800 g breathability_x000D_
• zip-off hood with rigid peak and adjustable back tab_x000D_
• thermal retention shockcord at hood_x000D_
• inside placket with storm flap_x000D_
• laser cut and welded chest pocket and lower pockets with reverse coil waterproof zipper and zipper garages_x000D_
• underarm vents_x000D_
• embossed print at shoulders and hip side panels_x000D_
• thermal retention shockcord at hem with access through front pockets</t>
    </r>
  </si>
  <si>
    <t>3-LAYER BONDED, WINDSMART TECHNOLOGY, WATER RESISTANT, BREATHABLE, STRETCH, MODERN FIT, AUDIO PORT, EZ AWAY, EASY CARE</t>
  </si>
  <si>
    <t>Pursuit</t>
  </si>
  <si>
    <t>Pursuit Three-Layer Light Bonded Hybrid Soft Shell Jacket with Laser Perforation</t>
  </si>
  <si>
    <t>• body: 7.4 oz/yd2 / 250 gsm, 96% polyester, 4% spandex bonded with 100% polyester jersey_x000D_ with 8,000 mm waterproof rating / 800 g breathability
• inserts: 96% polyester, 4% spandex terry_x000D_
• inside storm placket with chin guard_x000D_
• reflective piping at front and back shoulder yoke_x000D_
• laser perforation at upper back_x000D_
• center front reverse coil zipper with semi-autolock rubber pull tabs_x000D_
• reflective heat transfer decoration at lower sleeves_x000D_
• left sleeve reverse coil zipper laser cut pocket with reflective heat transfer decoration_x000D_
• lower front reverse coil zippered laser cut pockets with heat transfer decoration_x000D_
• audio port access through inside left pocket_x000D_
• adjustable shockcord at hem_x000D_</t>
  </si>
  <si>
    <t>3-LAYER BONDED, WINDSMART TECHNOLOGY, BREATHABLE, WATER RESISTANT, STRETCH, AUDIO PORT, MODERN FIT, EASY CARE</t>
  </si>
  <si>
    <t>3-LAYER BONDED, WINDSMART TECHNOLOGY, REFLECTIVE, BREATHABLE, WATER RESISTANT, STRETCH, AUDIO PORT, MODERN FIT, EASY CARE</t>
  </si>
  <si>
    <t>Innovate</t>
  </si>
  <si>
    <t>Innovate Insulated Hybrid Soft Shell Jacket</t>
  </si>
  <si>
    <r>
      <t>• upper body: 9 oz/yd</t>
    </r>
    <r>
      <rPr>
        <vertAlign val="superscript"/>
        <sz val="11"/>
        <color indexed="8"/>
        <rFont val="Calibri"/>
        <family val="2"/>
      </rPr>
      <t>2</t>
    </r>
    <r>
      <rPr>
        <sz val="11"/>
        <color theme="1"/>
        <rFont val="Calibri"/>
        <family val="2"/>
        <scheme val="minor"/>
      </rPr>
      <t xml:space="preserve"> / 305 gsm, 95% polyester, 5% spandex bonded with 100% polyester two-tone mesh_x000D_ with 8,000 mm waterproof rating / 800 g breathability
• lower body: 2.4 oz/yd</t>
    </r>
    <r>
      <rPr>
        <vertAlign val="superscript"/>
        <sz val="11"/>
        <color indexed="8"/>
        <rFont val="Calibri"/>
        <family val="2"/>
      </rPr>
      <t>2</t>
    </r>
    <r>
      <rPr>
        <sz val="11"/>
        <color theme="1"/>
        <rFont val="Calibri"/>
        <family val="2"/>
        <scheme val="minor"/>
      </rPr>
      <t xml:space="preserve"> / 81 gsm, 100% polyester diamond dobby with water-resistant finish_x000D_
• lower body lining: 100% polyester taffetta with embossed print_x000D_
• insulation: 80 gsm in lower front and back body, lower front and back sleeves_x000D_
• brushed tricot-lined stylized shaped collar_x000D_
• inside storm placket with metal snap at bottom_x000D_
• center front, chest pocket and lower pockets with reverse coil zippers_x000D_
• dual entry security pocket with audio port_x000D_
• adjustable shaped cuffs with tabs_x000D_
• thermal retention shockcord at drop back hem with access through front pockets</t>
    </r>
  </si>
  <si>
    <t>3-LAYER BONDED, WINDSMART TECHNOLOGY, BREATHABLE, WATER RESISTANT, STRETCH, MODERN FIT, AUDIO PORT, EASY CARE, UTK 1</t>
  </si>
  <si>
    <t>Ventilate</t>
  </si>
  <si>
    <t>Ventilate Seam-Sealed Insulated Jacket</t>
  </si>
  <si>
    <r>
      <t>• body: 5.6 oz/yd</t>
    </r>
    <r>
      <rPr>
        <vertAlign val="superscript"/>
        <sz val="11"/>
        <color rgb="FFFF0000"/>
        <rFont val="Calibri"/>
        <family val="2"/>
      </rPr>
      <t>2</t>
    </r>
    <r>
      <rPr>
        <sz val="11"/>
        <color rgb="FFFF0000"/>
        <rFont val="Calibri"/>
        <family val="2"/>
        <scheme val="minor"/>
      </rPr>
      <t xml:space="preserve"> / 190 gsm, 100% polyester mechanical stretch with lamination finish_x000D_ with 10,000 mm waterproof rating / 5,000 g breathability
• lining: 100% polyester taffeta with embossed print in lower front, back and sleeves; 100% polyester mesh with moisture-wicking performance in back, front and underarms _x000D_
• insulation: 170 gsm in back and front, 100 gsm in lower front, back, hood and sleeves, 60 gsm in collar_x000D_
• fully seam-sealed waterproof shell _x000D_
• zip-off thermal hood with rigid peak and multi-adjust system_x000D_
• thermal brushed tricot-lined collar with laser perforation for added breathability_x000D_
• center front-chest pocket and lower pockets with reverse coil waterproof zippers and semi-autolock rubber pull tabs</t>
    </r>
  </si>
  <si>
    <t>REFLECTIVE, SEAM SEALED, WATERPROOF, BREATHABLE, MOISTURE WICKING, STRETCH, MODERN FIT, AUDIO PORT, EZEM SYSTEM, EZ AWAY, EASY CARE, UTK 3</t>
  </si>
  <si>
    <t>Excursion</t>
  </si>
  <si>
    <t>Excursion Soft Shell Jacket with Laser Stitch Accents</t>
  </si>
  <si>
    <r>
      <t>• body: 8.8 oz/yd</t>
    </r>
    <r>
      <rPr>
        <vertAlign val="superscript"/>
        <sz val="11"/>
        <color theme="9"/>
        <rFont val="Calibri"/>
        <family val="2"/>
      </rPr>
      <t>2</t>
    </r>
    <r>
      <rPr>
        <sz val="11"/>
        <color theme="9"/>
        <rFont val="Calibri"/>
        <family val="2"/>
        <scheme val="minor"/>
      </rPr>
      <t xml:space="preserve"> / 298 gsm, 96% polyester, 4% spandex bonded with 100% polyester fleece with 8,000 mm waterproof rating / 800 g breathability
• inserts: 7.4 oz/yd</t>
    </r>
    <r>
      <rPr>
        <vertAlign val="superscript"/>
        <sz val="11"/>
        <color theme="9"/>
        <rFont val="Calibri"/>
        <family val="2"/>
      </rPr>
      <t>2</t>
    </r>
    <r>
      <rPr>
        <sz val="11"/>
        <color theme="9"/>
        <rFont val="Calibri"/>
        <family val="2"/>
        <scheme val="minor"/>
      </rPr>
      <t xml:space="preserve"> / 250 gsm, 96% polyester, 4% spandex bonded to 100% polyester jersey
• laser stitch details on front and back body
• inside storm placket with chin guard
• laser cut/welded decoration on front shoulder and back yoke
• center front zipper with contrast thread and semi-autolock rubber pull tab
• adjustable shaped cuffs with tabs</t>
    </r>
  </si>
  <si>
    <t>• lower pockets with invisible zippers</t>
  </si>
  <si>
    <t>• lower front reverse coil zippered pockets with semi-autolock rubber pull tabs</t>
  </si>
  <si>
    <t>Frequency</t>
  </si>
  <si>
    <t>Frequency Lightweight Mélange Jacket</t>
  </si>
  <si>
    <r>
      <t>• body: 3.5 oz/yd</t>
    </r>
    <r>
      <rPr>
        <vertAlign val="superscript"/>
        <sz val="11"/>
        <color theme="9"/>
        <rFont val="Calibri"/>
        <family val="2"/>
      </rPr>
      <t>2</t>
    </r>
    <r>
      <rPr>
        <sz val="11"/>
        <color theme="9"/>
        <rFont val="Calibri"/>
        <family val="2"/>
        <scheme val="minor"/>
      </rPr>
      <t xml:space="preserve"> / 119 gsm, 100% polyester mélange pongee with water-resistant finish
• lining: 100% polyester mesh in body; 100% polyester taffeta in sleeves
• inside storm placket with chin guard
• back vent system for added breathability
• laser cut/welded right-chest pocket with reverse coil zipper
• center front autolock zipper with contrast thread
• lower front pockets with reverse coil zippers and zipper garages 
• adjustable shaped cuffs with tabs</t>
    </r>
  </si>
  <si>
    <t>• adjustable shockcord at waist</t>
  </si>
  <si>
    <t>2-LAYER BONDED, WINDSMART TECHNOLOGY, WATER RESISTANT, BREATHABLE, STRETCH, MODERN FIT, EASY CARE</t>
  </si>
  <si>
    <t>• adjustable shockcord at drop back hem</t>
  </si>
  <si>
    <t>Paragon Laminated Performance Stretch Wind Shirt</t>
  </si>
  <si>
    <r>
      <t>• body: 2.8 oz/yd</t>
    </r>
    <r>
      <rPr>
        <vertAlign val="superscript"/>
        <sz val="11"/>
        <color theme="9"/>
        <rFont val="Calibri"/>
        <family val="2"/>
      </rPr>
      <t>2</t>
    </r>
    <r>
      <rPr>
        <sz val="11"/>
        <color theme="9"/>
        <rFont val="Calibri"/>
        <family val="2"/>
        <scheme val="minor"/>
      </rPr>
      <t xml:space="preserve"> / 95 gsm, 100% polyester interlock bonded with black membrane_x000D_ 8,000 mm waterproof rating / 800 g breathability
• lining: 100% polyester mesh in upper body; 100% polyester tricot in lower body and sleeves_x000D_
• inside storm placket with chin guard_x000D_
• reverse coil zipper front and lower front zippered pockets with garages_x000D_
• semi-autolock rubber zipper pull tabs_x000D_
• adjustable cuffs with tabs_x000D_
• adjustable shockcord at back drop hem</t>
    </r>
  </si>
  <si>
    <t>2-LAYER BONDED, WINDSMART TECHNOLOGY, WATER RESISTANT, BREATHABLE, STRETCH, MODERN FIT, EZEM, EASY CARE</t>
  </si>
  <si>
    <t>Immerge</t>
  </si>
  <si>
    <t>Immerge Insulated Hybrid Jacket with Heat Reflect Technology</t>
  </si>
  <si>
    <t>• body: 2.1 oz/yd² / 71 gsm, 100% polyester diamond dobby with water-resistant finish_x000D_
• contrast: 7.1 oz/yd² / 240 gsm, 100% polyester anti-pill fleece with moisture-wicking performance_x000D_
• lining: 100% polyester Heat Reflect pongée in front, back and upper sleeves_x000D_
• insulation: 120 gsm in body; 80 gsm in sleeves_x000D_
• fleece-lined shaped collar_x000D_
• inside storm placket with chin guard_x000D_
• center front contrast reverse coil semi-autolock zipper with rubber pull_x000D_
• detachable microfiber cloth system to clean eyewear located at lower right pocket_x000D_
• stretch storm cuffs with thumb holes_x000D_
• thermal retention shockcord at hem_x000D_</t>
  </si>
  <si>
    <t>• lower pockets and right-chest pocket with invisible zippers</t>
  </si>
  <si>
    <t>WATER RESISTANT, MOISTURE WICKING, MODERN FIT, AUDIO PORT, EZ AWAY, EASY CARE</t>
  </si>
  <si>
    <t>• right-chest pocket with invisible zipper_x000D_
• lower concealed reverse coil zippered pockets</t>
  </si>
  <si>
    <t>Sprint</t>
  </si>
  <si>
    <t>Sprint Interactive Printed Lightweight Jacket</t>
  </si>
  <si>
    <t>• body: 3.2 oz/yd² / 108 gsm, 100% polyester two-tone mélange with print, with water-repellent finish_x000D_
• contrast: 2.7 oz/yd² / 92 gsm, 100% polyester with water-resistant finish_x000D_
• inner collar, underarm and back vent: 3.8 oz., 100% polyester birdseye mesh with moisture-wicking performance _x000D_
• inside storm placket with chin guard_x000D_
• back vent system for added breathability_x000D_
• center front, chest pocket and lower pockets with contrast reverse coil zippers with semi-autolock rubber pull tabs_x000D_
• adjustable cuffs with tabs_x000D_
• audio port access through inside left pocket _x000D_
• adjustable shockcord at drop back hem</t>
  </si>
  <si>
    <t>• outer jacket; interactive with styles 78811, 78809, 78806</t>
  </si>
  <si>
    <t>WATER RESISTANT, MOISTURE WICKING, MODERN FIT, AUDIO PORT, INTERACTIVE, EASY CARE</t>
  </si>
  <si>
    <t xml:space="preserve">• outer jacket; interactive with styles 88811, 88809, 88806
</t>
  </si>
  <si>
    <t>Cadence</t>
  </si>
  <si>
    <t>Cadence Interactive Two-Tone Brush Back Jacket</t>
  </si>
  <si>
    <r>
      <t>• 6.2 oz/yd</t>
    </r>
    <r>
      <rPr>
        <vertAlign val="superscript"/>
        <sz val="11"/>
        <color theme="8"/>
        <rFont val="Calibri"/>
        <family val="2"/>
      </rPr>
      <t>2</t>
    </r>
    <r>
      <rPr>
        <sz val="11"/>
        <color theme="8"/>
        <rFont val="Calibri"/>
        <family val="2"/>
        <scheme val="minor"/>
      </rPr>
      <t xml:space="preserve"> / 210 gsm, 100% polyester brushed back stripe eyelet with moisture-wicking performance_x000D_
• contrast coverstitch details_x000D_
• inside storm placket_x000D_
• center front and lower pockets with contrast reverse coil zipper and semi-autolock rubber pull tab_x000D_
• shaped cuffs_x000D_
• audio port access through inside left pocket</t>
    </r>
  </si>
  <si>
    <t>• inner jacket; interactive with styles 78805, 78807, 78808</t>
  </si>
  <si>
    <t>MOISTURE WICKING, MODERN FIT, AUDIO PORT, INTERACTIVE, EASY CARE</t>
  </si>
  <si>
    <t>• inner jacket; interactive with styles 88805, 88807, 88808</t>
  </si>
  <si>
    <t>Aero</t>
  </si>
  <si>
    <t>Aero Interactive Two-Tone Lightweight Jacket</t>
  </si>
  <si>
    <r>
      <t>• body: 2.8 oz/yd</t>
    </r>
    <r>
      <rPr>
        <vertAlign val="superscript"/>
        <sz val="11"/>
        <color theme="9"/>
        <rFont val="Calibri"/>
        <family val="2"/>
      </rPr>
      <t>2</t>
    </r>
    <r>
      <rPr>
        <sz val="11"/>
        <color theme="9"/>
        <rFont val="Calibri"/>
        <family val="2"/>
        <scheme val="minor"/>
      </rPr>
      <t xml:space="preserve"> / 95 gsm, 100% two-tone yarn-dyed polyester_x000D_
• contrast: 4.9 oz/yd</t>
    </r>
    <r>
      <rPr>
        <vertAlign val="superscript"/>
        <sz val="11"/>
        <color theme="9"/>
        <rFont val="Calibri"/>
        <family val="2"/>
      </rPr>
      <t>2</t>
    </r>
    <r>
      <rPr>
        <sz val="11"/>
        <color theme="9"/>
        <rFont val="Calibri"/>
        <family val="2"/>
        <scheme val="minor"/>
      </rPr>
      <t xml:space="preserve"> / 166 gsm, 95% polyester, 5% spandex double weave with water-resistant finish_x000D_
• inside storm placket with chin guard and metal snap at bottom_x000D_
• center front contrast reverse coil zipper with semi-autolock rubber pull tab_x000D_
• adjustable cuffs with tabs_x000D_
• right-chest pocket and lower pockets with contrast reverse coil zippers with semi-autolock rubber pull tabs and zipper garages_x000D_
• underarm vents for added breathability_x000D_
• audio port access through inside left pocket_x000D_
• adjustable shockcord at drop back hem with access through front pockets</t>
    </r>
  </si>
  <si>
    <t>WATER RESISTANT, STRETCH, MODERN FIT, AUDIO PORT, INTERACTIVE, EASY CARE</t>
  </si>
  <si>
    <t>Impulse</t>
  </si>
  <si>
    <t>Impulse Interactive Seam-Sealed Shell</t>
  </si>
  <si>
    <t xml:space="preserve">• body: 5.9 oz/yd² / 200 gsm, 100% mechanical stretch polyester bonded with 100% polyester tricot with 8,000 mm waterproof rating / 800 g breathability
• contrast: 5.9 oz/yd² / 200 gsm, 100% mechanical stretch printed polyester bonded with 100% polyester tricot with 8,000 mm waterproof rating / 800 g breathability
• zip-off multi-adjustable hood
• partial storm flap with metal snaps at top
• reflective printed shoulder panels
• center front reverse coil waterproof zipper 
• audio port
• adjustable shockcord at hood and hem
• seam-sealed
</t>
  </si>
  <si>
    <r>
      <t xml:space="preserve">• chest pocket with invisible waterproof zipper
• lower pockets with reverse coil waterproof zipper
• outer jacket; interactive with styles </t>
    </r>
    <r>
      <rPr>
        <sz val="11"/>
        <rFont val="Calibri"/>
        <family val="2"/>
      </rPr>
      <t>78811,</t>
    </r>
    <r>
      <rPr>
        <sz val="11"/>
        <color indexed="10"/>
        <rFont val="Calibri"/>
        <family val="2"/>
      </rPr>
      <t xml:space="preserve"> </t>
    </r>
    <r>
      <rPr>
        <sz val="11"/>
        <color theme="1"/>
        <rFont val="Calibri"/>
        <family val="2"/>
        <scheme val="minor"/>
      </rPr>
      <t>78809, 78806
• UTK 2 when combined with 78809, 78811</t>
    </r>
  </si>
  <si>
    <t>3 LAYER BONDED, WINDSMART TECHNOLOGY, REFLECTIVE, SEAM SEALED, WATERPROOF, BREATHABLE, MODERN FIT, AUDIO PORT,  EZ AWAY, INTERACTIVE, EASY CARE</t>
  </si>
  <si>
    <t>• body: 5.9 oz/yd² / 200 gsm, 100% mechanical stretch polyester bonded with 100% polyester tricot with 8,000 mm waterproof rating / 800 g breathability
• contrast: 5.9 oz/yd² / 200 gsm, 100% mechanical stretch printed polyester bonded with 100% polyester tricot with 8,000 mm waterproof rating / 800 g breathability
• zip-off multi-adjustable hood
• partial storm flap with metal snaps at top
• reflective printed shoulder panels
• center front reverse coil waterproof zipper 
• audio port
• adjustable shockcord at hood and hem
• seam-sealed</t>
  </si>
  <si>
    <r>
      <t xml:space="preserve">• chest and lower pockets with reverse coil waterproof zipper
• outer jacket; interactive with styles </t>
    </r>
    <r>
      <rPr>
        <sz val="11"/>
        <rFont val="Calibri"/>
        <family val="2"/>
      </rPr>
      <t xml:space="preserve">88811, </t>
    </r>
    <r>
      <rPr>
        <sz val="11"/>
        <color theme="1"/>
        <rFont val="Calibri"/>
        <family val="2"/>
        <scheme val="minor"/>
      </rPr>
      <t xml:space="preserve">88809, 88806
• UTK 2 when combined with 88809, 88811 </t>
    </r>
  </si>
  <si>
    <t>Quantum</t>
  </si>
  <si>
    <t>Quantum Interactive Hybrid Insulated Jacket</t>
  </si>
  <si>
    <t>• body: 2.06 oz/yd² / 70 gsm, 100% polyester ‭pongée with water resistant finish
• contrast: 8.26 oz/yd² / 280 gsm, 100% polyester jersey bonded with polyester jacquard fleece
• lining: 100% polyester taffeta with 80 gsm polyester thermal-fill insulation 
• inside storm placket with fleece chin guard
• center front vislon zipper with autolock slider
• inside security pocket with audio port
• thermal retention shockcord at hem</t>
  </si>
  <si>
    <t xml:space="preserve">• chest pocket with invisible zipper
• lower pockets with vislon zipper
• inner jacket; interactive with styles 78808, 78807, 78805
• UTK 2 when combined with 78808 </t>
  </si>
  <si>
    <t>2 LAYER BONDED, WATER RESISTANT, MODERN FIT, AUDIO PORT, EZEM SYSTEM, INTERACTIVE, EASY CARE, UTK 1</t>
  </si>
  <si>
    <t xml:space="preserve">• chest and lower pockets with vislon zipper
• inner jacket; interactive with styles 88808, 88807, 88805
• UTK 2 when combined with 88808 </t>
  </si>
  <si>
    <t>Vector</t>
  </si>
  <si>
    <t>Vector Interactive Polartec Fleece Jacket</t>
  </si>
  <si>
    <t>• 4.42 oz/yd² / 149 gsm, 100% polyester Polartec 200 Series fleece
• inside storm placket with stand collar
• center front reverse coil zipper with autolock slider and toggle 
• contrast stretch binding at sleeves and hem
• lower pockets with reverse coil zippers
• audio port</t>
  </si>
  <si>
    <t>• inner jacket; interactive with styles 78808, 78805, 78807
• UTK 2 when combined with 78808</t>
  </si>
  <si>
    <t>ANTI PILL, MODERN FIT, AUDIO PORT, INTERACTIVE, EASY CARE, POLARTEC</t>
  </si>
  <si>
    <r>
      <t>• 4.42 oz/yd² / 149 gsm, 100% polyester Polartec</t>
    </r>
    <r>
      <rPr>
        <sz val="11"/>
        <color theme="9"/>
        <rFont val="Calibri"/>
        <family val="2"/>
      </rPr>
      <t>®</t>
    </r>
    <r>
      <rPr>
        <sz val="11"/>
        <color theme="9"/>
        <rFont val="Calibri"/>
        <family val="2"/>
        <scheme val="minor"/>
      </rPr>
      <t xml:space="preserve"> 200 Series fleece
• inside storm placket with stand collar
• center front reverse coil zipper with autolock slider and toggle 
• contrast stretch binding at sleeves and hem
• lower pockets with reverse coil zippers
• audio port</t>
    </r>
  </si>
  <si>
    <t xml:space="preserve">• inner jacket; interactive with styles 88808, 88805, 88807
• UTK 2 when combined with 88808 </t>
  </si>
  <si>
    <t>Compass</t>
  </si>
  <si>
    <t>Compass Colorblock Three-Layer Fleece Bonded Soft Shell Jacket</t>
  </si>
  <si>
    <t>• 11.2 oz/yd² / 380 gsm, 96% polyester, 4% spandex bonded with 100% polyester anti-pill fleece, with 8,000 mm waterproof rating / 800 g breathability
• contrast fleece-lined collar_x000D_
• fleece chin guard_x000D_
• articulated sleeve seams maximize movement_x000D_
• adjustable cuffs with tabs_x000D_
• reverse coil zippered pockets on lower front, right chest and left sleeve_x000D_
• audio port access through left lower pocket
• thermal retention shockcord at hem</t>
  </si>
  <si>
    <t>3-LAYER BONDED, WINDSMART TECHNOLOGY, BREATHABLE, WATER-RESISTANT, STRETCH, AUDIO PORT, EASY CARE, UTK 1</t>
  </si>
  <si>
    <t>Glacier</t>
  </si>
  <si>
    <t>Glacier Insulated Three-Layer Fleece Bonded Soft Shell Jacket with Detachable Hood</t>
  </si>
  <si>
    <t>• body: 8.8 oz/yd² / 298 gsm, 96% polyester, 4% spandex bonded with 100% polyester anti-pill fleece_x000D_ with 8,000 mm waterproof rating / 800 g breathability
• lining: 100% polyester taffeta_x000D_
• insulation: 100 gsm in body; 80 gsm in hood and sleeves_x000D_
• zip-off thermal hood with rigid peak_x000D_ and thermal fleece-lined collar
• inside storm placket with fleece chin guard_x000D_
• zippered pocket on right chest with zipper garage_x000D_
• adjustable fleece-lined cuffs with tabs and gussets</t>
  </si>
  <si>
    <t>• thermal retention shockcord at hood and drop back hem</t>
  </si>
  <si>
    <t>3-LAYER BONDED, WINDSMART TECHNOLOGY, BREATHABLE, WATER RESISTANT, STRETCH, AUDIO PORT, EZEM SYSTEM, EZ AWAY, EASY CARE</t>
  </si>
  <si>
    <t>Endurance</t>
  </si>
  <si>
    <t>Endurance Lightweight Colorblock Jacket</t>
  </si>
  <si>
    <t>• body: 2.3 oz/yd² / 78 gsm, 100% polyester pongee _x000D_with water-resistant finish
• lining: 100% polyester taffeta in front body; 100% polyester mesh in back_x000D_
• reflective stitching on external locker loop at back neck_x000D_
• inside storm placket with chin guard_x000D_
• reflective stripe on center front zipper tape_x000D_
• contrast reverse coil zippered pockets with self-fabric zipper tabs_x000D_
• adjustable cuffs with tabs</t>
  </si>
  <si>
    <t>• drop back hem with adjustable shockcord</t>
  </si>
  <si>
    <t>REFLECTIVE, WATER RESISTANT, EZEM SYSTEM, EASY CARE</t>
  </si>
  <si>
    <t>• body: 2.3 oz/yd² / 78 gsm, 100% polyester pongee _x000D_with water-resistant finish
• lining: 100% polyester taffeta in front body;  100% polyester mesh in back_x000D_
• reflective stitching on external locker loop at back neck_x000D_
• inside storm placket with chin guard_x000D_
• reflective stripe on center front zipper tape_x000D_
• contrast reverse coil zippered pockets with self-fabric zipper tabs_x000D_
• adjustable cuffs with tabs</t>
  </si>
  <si>
    <t>REFLECTIVE, WATER-RESISTANT, EZEM SYSTEM, EASY CARE</t>
  </si>
  <si>
    <t>Prospect</t>
  </si>
  <si>
    <t>Prospect Two-Layer Fleece Bonded Soft Shell Hooded Jacket</t>
  </si>
  <si>
    <t xml:space="preserve">• 7.5 oz/yd² / 254 gsm, 96% polyester, 4% spandex bonded with 100% polyester anti-pill fleece_x000D_ with water-repellent finish
• attached hood and fleece chin guard_x000D_
• articulated raglan sleeves_x000D_ with adjustable cuffs with tabs
• front yoke with asymmetrically styled seams_x000D_
• right-chest pocket with contrast zipper and zipper garage_x000D_
• center front contrast reverse coil zipper and concealed zippered pockets
• audio port access through lower left pocket_x000D_
</t>
  </si>
  <si>
    <t>• thermal retention shockcord at hood and hem</t>
  </si>
  <si>
    <t>2-LAYER BONDED, STRETCH, AUDIO PORT, EASY CARE, UTK 1</t>
  </si>
  <si>
    <t>Techno Lite Activewear Vest</t>
  </si>
  <si>
    <t>• body: 2.7 oz/yd² / 90 gsm, 100% polyester_x000D_ with water-resistant finish
• lining: 100% polyester mesh_x000D_
• stretch binding finish on armholes_x000D_
• concealed back vents for added breathability_x000D_
• piped contrast side panels_x000D_
• on-seam front zippered pockets_x000D_
• adjustable shockcord at hem</t>
  </si>
  <si>
    <t>WATER-RESISTANT, EZEM SYSTEM, EASY CARE</t>
  </si>
  <si>
    <t>Techno Lite Jacket</t>
  </si>
  <si>
    <t>• body: 2.7 oz/yd² / 90 gsm, 100% polyester
 with water-resistant finish
• lining: 100% polyester mesh in upper back_x000D_
• roll-away hood_x000D_
• vented back yoke_x000D_
• adjustable cuffs with tabs_x000D_
• adjustable shockcord at hood and hem</t>
  </si>
  <si>
    <t>• piped front yoke</t>
  </si>
  <si>
    <t>Three-Layer Fleece Bonded Performance Soft Shell Jacket</t>
  </si>
  <si>
    <t>• body: 7.8 oz/yd² / 265 gsm, 97% polyester, 3% spandex bonded with 100% polyester anti-pill fleece_x000D_ with 10,000 mm waterproof rating / 800 g breathability
• lining: 100% polyester tricot_x000D_
• fleece chin guard_x000D_
• left sleeve vertical reverse coil zipper pocket_x000D_
• articulated elbows_x000D_
• lower front pockets with contrast zipper and zipper garages_x000D_
• thermal retention shockcord at hem</t>
  </si>
  <si>
    <t>3-LAYER BONDED, WINDSMART TECHNOLOGY, BREATHABLE, WATER-RESISTANT, STRETCH, EZEM SYSTEM, EASY CARE, UTK 1</t>
  </si>
  <si>
    <t>Mid-Length Micro Twill Jacket</t>
  </si>
  <si>
    <t>• body: 4.4 oz/yd² / 149 gsm, 100% polyester microfiber twill_x000D_ with water-resistant finish
• lining: 100% polyester taffeta in front and sleeves; 100% polyester mesh in back_x000D_
• center front full-zip closure with translucent teeth_x000D_
• inside zippered security pocket_x000D_
• zippered front pockets_x000D_
• adjustable cuffs with snap closures</t>
  </si>
  <si>
    <t>• underarm metal eyelets_x000D_
• adjustable shockcord at hem</t>
  </si>
  <si>
    <t>Bomber Micro Twill Jacket</t>
  </si>
  <si>
    <t>• concealed front placket_x000D_
• elasticized hem</t>
  </si>
  <si>
    <t>Three-Layer Light Bonded Performance Soft Shell Vest</t>
  </si>
  <si>
    <t>• 7.4 oz/yd² / 250 gsm, 96% polyester, 4% spandex bonded with 100% polyester jersey_x000D_ with 8,000 mm waterproof rating_x000D_ / 800 g breathability_x000D_
• center front zipper closure
• stretch binding finish on armholes_x000D_
• inside pocket with audio port access_x000D_
• zippered pockets_x000D_
• adjustable shockcord at hem</t>
  </si>
  <si>
    <t>3-LAYER BONDED, WINDSMART TECHNOLOGY, BREATHABLE, WATER RESISTANT, STRETCH, EASY CARE, AUDIO PORT</t>
  </si>
  <si>
    <t>Insulated Jacket</t>
  </si>
  <si>
    <t>• body: 2.6 oz/yd² / 88 gsm, 100% nylon ripstop with water-resistant finish_x000D_
• lining: 100% polyester taffeta_x000D_ 
• insulation: 100 gsm in body and sleeves; 60 gsm in hood_x000D_
• zip-off adjustable thermal hood_x000D_ with inside storm placket
• right-chest pocket with zipper_x000D_
• adjustable cuffs with tabs_x000D_
• thermal retention shockcord at hood and drop back hem</t>
  </si>
  <si>
    <t>WATER-RESISTANT, EZEM SYSTEM, EZ AWAY, EASY CARE, UTK 2</t>
  </si>
  <si>
    <t>Three-Layer Fleece Bonded Soft Shell Technical Jacket</t>
  </si>
  <si>
    <t>• 11.2 oz/yd² / 380 gsm, 96% polyester, 4% spandex bonded with 100% polyester anti-pill fleece_x000D_ with 8,000 mm waterproof rating_x000D_ / 800 g breathability_x000D_
• laser cut pocket trim with heat set textured overlay_x000D_
• water-repellent zippered front pockets_x000D_
• audio port access through left lower pocket and sleeve pocket_x000D_
• thermal retention shockcord at hem_x000D_</t>
  </si>
  <si>
    <t>3-LAYER  BONDED, WINDSMART TECHNOLOGY, BREATHABLE, WATER-RESISTANT, STRETCH, AUDIO PORT, EASY CARE, UTK 1</t>
  </si>
  <si>
    <t>Venture</t>
  </si>
  <si>
    <t>Venture Lightweight Mini Ottoman Jacket</t>
  </si>
  <si>
    <t>• body: 2.5 oz/yd² / 85 gsm, 100% polyester mini ottoman_x000D_ with water-resistant finish
• lining: 100% polyester mesh in body; 100% polyester taffeta in sleeves_x000D_
• reflective piping at back yoke, upper chest seam and above hem_x000D_
• inside storm placket with chin guard_x000D_
• center front reverse coil zipper with semi-autolock slider and metal pull tab_x000D_
• lower front concealed zippered pockets_x000D_
• adjustable shockcord at drop back hem</t>
  </si>
  <si>
    <t>Sirius</t>
  </si>
  <si>
    <t>Sirius Lightweight Jacket with Embossed Print</t>
  </si>
  <si>
    <t>• body: 2.3 oz/yd² / 78 gsm, 100% polyester pongee with water-resistant finish _x000D_
• inserts: 100% polyester pongée contrast with tonal embossed print_x000D_
• roll-away hood_x000D_ with inside storm placket with chin guard_x000D_
• reflective piping at upper sleeves_x000D_
• center front reverse coil zipper with semi-autolock slider and rubber pull tab_x000D_
• lower front concealed zippered pockets_x000D_
• adjustable shockcord at hood and at drop back hem (with access through pockets)</t>
  </si>
  <si>
    <t>REFLECTIVE, WATER-RESISTANT, AUDIO PORT, EASY CARE</t>
  </si>
  <si>
    <t>City</t>
  </si>
  <si>
    <t>City Textured Three-Layer Fleece Bonded Soft Shell Jacket</t>
  </si>
  <si>
    <t>• 11.2 oz/yd² / 380 gsm, 100% polyester two-tone twill bonded with 100% polyester drop-needle fleece_x000D_ with 8,000 mm waterproof rating_x000D_
/ 800 g breathability</t>
  </si>
  <si>
    <t>• thermal retention shockcord at hood_x000D_
• inside placket with fleece chin guard_x000D_
• storm flap with snap closure_x000D_
• concealed two-way center front zipper with embossed metal pull_x000D_
• two lower front zippered concealed pockets with embossed rivets on welts</t>
  </si>
  <si>
    <t>3-LAYER BONDED, WINDSMART TECHNOLOGY, BREATHABLE, WATER-RESISTANT, AUDIO PORT, EASY CARE, UTK 1</t>
  </si>
  <si>
    <t>• inside storm placket with fleece chin guard_x000D_
• center front zipper with embossed metal pull_x000D_
• right-chest concealed zippered pocket_x000D_
• two lower front zippered concealed pockets with embossed rivets on welts_x000D_
• thermal retention shockcord at hem</t>
  </si>
  <si>
    <t>Terrain</t>
  </si>
  <si>
    <t>Terrain Colorblock Soft Shell with Embossed Print</t>
  </si>
  <si>
    <t>• 8.8 oz/yd² / 298 gsm, 96% polyester, 4% spandex bonded with 100% polyester anti-pill fleece_x000D_ with 8,000 mm waterproof rating / 800 g breathability
• embossed print on shoulders and sleeves_x000D_
• fleece chin guard_x000D_
• flat reflective piping on back collar and shoulder seams_x000D_
• center front reverse coil zipper with flat reflective asymmetrical piping_x000D_
• laser cut/welded chest pocket_x000D_
• thermal retention shockcord at hem</t>
  </si>
  <si>
    <t>3-LAYER BONDED, WINDSMART TECHNOLOGY, REFLECTIVE, BREATHABLE, WATER-RESISTANT, STRETCH, AUDIO PORT, EASY CARE, UTK 1</t>
  </si>
  <si>
    <t>Caprice</t>
  </si>
  <si>
    <t>Caprice 3-in-1 Jacket with Soft Shell Liner</t>
  </si>
  <si>
    <t>OUTER JACKET_x000D_
• body: 4.6 oz/yd² / 156 gsm, 100% polyester embossed printed pongée with 2,000 mm waterproof rating / 2,000  g breathability
• lining: 100% polyester embossed printed
 taffeta
• fully seam-sealed waterproof shell_x000D_
• zip-off hood with back adjustable tab_x000D_
• storm flap with metal snap closure_x000D_  and brushed tricot-lined collar and chin guard
• chest and lower pockets with zipper closures; left sleeve pocket with invisible zipper
• thermal retention shockcord at hood and hem_x000D_
INNER JACKET_x000D_
• body: 7.5 oz/yd² / 254 gsm, 96% polyester, 4% spandex bonded with 100% polyester anti-pill fleece_x000D_ with water-repellent finish
• lining: 100% polyester tricot in sleeves_x000D_
• paneled style lines detailed with double-needle topstitch_x000D_
• brushed tricot-lined pockets</t>
  </si>
  <si>
    <t>2-LAYER BONDED, SEAM-SEALED, WATERPROOF, BREATHABLE, STRETCH, AUDIO PORT, EZEM SYSTEM, EZ AWAY, INTERACTIVE, EASY CARE, UTK 2</t>
  </si>
  <si>
    <t>2-LAYER BONDED, SEAM-SEALED, WATERPROOF, BREATHABLE, STRETCH, AUDIO PORT, EZEM SYSTEM, EZ AWAY, EASY CARE, UTK 2</t>
  </si>
  <si>
    <t>Boreal</t>
  </si>
  <si>
    <t>Boreal Down Jacket with Faux Fur Trim</t>
  </si>
  <si>
    <t>• body: 2.92 oz/yd² / 100 gsm, 100% polyester ripstop_x000D_ with water-resistant finish
• lining: 100% polyester embossed printed
 taffeta in sleeves and bottom front; 100% polyester brushed tricot in upper front, back and lower pockets
• insulation: 70% down, 30% feathers; 170 gsm in sleeves, front and back sides; 120 gsm in collar and hood_x000D_
• zip-off adjustable thermal hood with back shockcord_x000D_ and detachable faux-fur trim
• inside storm placket with brushed tricot chin guard_x000D_ with thermal brushed tricot-lined collar
• insulated side inserts, lower sleeve panels, lower collar and hood_x000D_
• stretch storm cuffs</t>
  </si>
  <si>
    <t>• two-way center front reverse coil waterproof zipper</t>
  </si>
  <si>
    <t>WATER-RESISTANT, AUDIO PORT, EZEM SYSTEM, EZ AWAY, EASY CARE, UTK 4</t>
  </si>
  <si>
    <t>• body: 2.92 oz/yd² / 100 gsm, 100% polyester ripstop_x000D_ with water-resistant finish
• lining: 100% polyester embossed printed
 taffeta in sleeves and bottom front; 100% polyester brushed tricot in upper front, back and lower pockets
• insulation: 70% down, 30% feathers; 170 gsm in sleeves, front and back sides; 120 gsmin collar and hood_x000D_
• zip-off adjustable thermal hood with back shockcord_x000D_ and detachable faux-fur trim
• inside storm placket with brushed tricot chin guard_x000D_ with thermal brushed tricot-lined collar
• insulated side inserts, lower sleeve panels, lower collar and hood_x000D_
• stretch storm cuffs</t>
  </si>
  <si>
    <t>• center front reverse coil waterproof zipper_x000D_
• sleeve pocket with reverse coil waterproof zipper and reflective toggle_x000D_
• thermal retention shockcord at hood and hem</t>
  </si>
  <si>
    <t>Tempo</t>
  </si>
  <si>
    <t>Tempo Lightweight Recycled Polyester Jacket with Embossed Print</t>
  </si>
  <si>
    <t>• body: 2.6 oz/yd² / 88 gsm, 100% recycled polyester emboss printed pongée with water-resistant finish
• inserts: 100% recycled polyester pongée _x000D_
• lining: 100% polyester taffeta_x000D_
• chin guard_x000D_
• center front reverse coil zipper with semi-autolock slider and rubber pull tab_x000D_
• underarm vents_x000D_ and adjustable cuffs with tabs_x000D_
• adjustable shockcord at hem with access through front pockets</t>
  </si>
  <si>
    <t>• lower front reverse coil zippered pockets with semi-autolock rubber pull tab</t>
  </si>
  <si>
    <t>ECO, WATER-RESISTANT, EZEM SYSTEM, EASY CARE, MATCHABLES</t>
  </si>
  <si>
    <t>• lower front concealed zippered pockets with semi-autolock rubber pull tab</t>
  </si>
  <si>
    <t>Height</t>
  </si>
  <si>
    <t>Height 3-in-1 Jacket with Insulated Liner</t>
  </si>
  <si>
    <t>OUTER JACKET_x000D_
• body: 4.3 oz/yd² / 145 gsm, 100% polyester dobby_x000D_ with water-resistant finish
• lining: 100% polyester emboss printed
taffeta 
• zip-off hood with back adjustable tab_x000D_
• inside placket with brushed tricot chin guard_x000D_
• storm flap with hidden metal snaps at top and bottom_x000D_
• adjustable shaped cuffs with tabs and metal snaps_x000D_
• thermal retention shockcord at hood and drop back hem_x000D_
INNER JACKET_x000D_
• body: 3 oz/yd² 102 gsm, 100% polyester soft touch ripstop with water-resistant finish_x000D_
• lining: 100% polyester emboss printed
taffeta 
• insulation: 100 gsm in body; 80 gsm in sleeves and collar_x000D_
• thermal brushed tricot-lined collar_x000D_
• thermal retention shockcord at drop back hem</t>
  </si>
  <si>
    <t>WATER-RESISTANT, AUDIO PORT, EZEM SYSTEM, EZ AWAY, INTERACTIVE, EASY CARE, UTK 3</t>
  </si>
  <si>
    <t>WATER-RESISTANT, AUDIO PORT, EZEM SYSTEM, EZ AWAY, EASY CARE, UTK 3</t>
  </si>
  <si>
    <t>Angle</t>
  </si>
  <si>
    <t>Angle 3-in-1 Jacket with Bonded Fleece Liner</t>
  </si>
  <si>
    <t>OUTER JACKET
• body: 4.4 oz/yd² / 149 gsm, 100% polyester twill with water-resistant finish
• lining: 100% polyester emboss printed taffeta 
• flat reflective piping at front, back and sleeves
• zip-off hood with back adjustable tab
• inside storm placket with brushed tricot chin guard and collar
• adjustable cuffs with tabs
• thermal retention shockcord at hood and drop back hem
INNER JACKET
• 7.4 oz/yd² / 250 gsm, 100% polyester jersey bonded with 100% polyester fleece
• inside placket with brushed tricot-lined collar and pockets
• audio port access through inside chest pocket</t>
  </si>
  <si>
    <t>2-LAYER BONDED, REFLECTIVE, WATER RESISTANT, AUDIO PORT, EZEM SYSTEM, EZ AWAY, INTERACTIVE, EASY CARE, UTK 2</t>
  </si>
  <si>
    <t>88196T</t>
  </si>
  <si>
    <t>Tall Angle 3-in-1 Jacket with Bonded Fleece Liner</t>
  </si>
  <si>
    <t>Linear</t>
  </si>
  <si>
    <t>Linear Insulated Jacket with Print</t>
  </si>
  <si>
    <t>• body: 4.6 oz/yd² / 156 gsm, 100% polyester dobby with water-resistant finish
• lining: 100% polyester emboss printed taffeta
• insulation: 140 gsm in body; 80 gsm in sleeves, hood and collar _x000D_
• print details at side panels, under sleeve panels, upper shoulder yoke and hood_x000D_; flat reflective piping at front and back
• zip-off adjustable thermal hood with back shockcord adjust system_x000D_; inside storm placket with brushed tricot chin guard_x000D_ and collar
• inside security pocket with audio port access_x000D_
• thermal retention shockcord at hood and drop back hem</t>
  </si>
  <si>
    <t>REFLECTIVE, WATER-RESISTANT, AUDIO PORT, EZEM SYSTEM, EZ AWAY, UTK 3</t>
  </si>
  <si>
    <t>Sustain</t>
  </si>
  <si>
    <t>Sustain Lightweight Recycled Polyester Dobby Jacket with Print</t>
  </si>
  <si>
    <t xml:space="preserve">• body: 2.1 oz/yd² / 71 gsm, 100% recycled polyester printed mini dobby with water-resistant finish
• contrast: 3.8 oz/yd² / 129 gsm, 50% recycled polyester, 50% polyester birdseye mesh with moisture-wicking performance
• inside storm placket with chin guard
• contrast center front reverse coil zipper with autolock slider and rubber toggle
• contrast reverse coil zippered pocket on right chest with zipper garage and partially exposed lower pockets with rubber toggles
• reflective piping at front and back shoulders
• back vent system for added breathability
• adjustable shockcord at drop back hem
</t>
  </si>
  <si>
    <t>• decorative reflective print at lower back</t>
  </si>
  <si>
    <t>ECO, REFLECTIVE, MOISTURE-WICKING, WATER-RESISTANT, AUDIO PORT, EASY CARE, CERTIFIED FIBER</t>
  </si>
  <si>
    <t>• decorative reflective print at center back</t>
  </si>
  <si>
    <t>3-in-1 Two-Tone Parka</t>
  </si>
  <si>
    <t>OUTER JACKET_x000D_
• body: 3.5 oz/yd² / 119 gsm, 100% nylon  taslan_x000D_ with water-resistant finish
• lining: 100% polyester mesh in upper body; 100% polyester taffeta in lower body and sleeves_x000D_
• zip-off hood_x000D_
• storm flap with security zippered pockets_x000D_
• reflective piping along yoke_x000D_
• thermal retention shockcord at waist, hem and hood_x000D_
INNER JACKET_x000D_
• body: 9.3 oz/yd² / 315 gsm, 100% polyester anti-pill spun fleece_x000D_
• lining: 100% polyester taffeta_x000D_
• matching corded fleece on inner collar and facings_x000D_
• thermal retention shockcord at hem</t>
  </si>
  <si>
    <t>REFLECTIVE, WATER-RESISTANT, EZEM SYSTEM, EZ AWAY, EASY CARE, UTK 3</t>
  </si>
  <si>
    <t>3-in-1 Parka with Dobby Trim</t>
  </si>
  <si>
    <t>OUTER JACKET_x000D_
• body: 3.5 oz/yd² / 119 gsm, 100% nylon  taslan with water-resistant finish
• trim: 4.9 oz/yd² / 166 gsm, 100% nylon dobby _x000D_
• lining: 100% polyester mesh in upper body; 100% polyester taffeta in lower body and sleeves_x000D_
• detachable zip-off and roll-away hood_x000D_
• storm flap with security zippered pocket_x000D_
• thermal retention shockcord at hood, waist and hem_x000D_
INNER JACKET_x000D_
• body: 9.3 oz/yd² / 315 gsm, 100% polyester anti-pill spun fleece
• lining: 100% polyester taffeta
• matching corded fleece trim on collar and inside collar_x000D_
• matching nylon taslan pocket welts and waistband_x000D_
• thermal retention shockcord at hem</t>
  </si>
  <si>
    <t>WATER-RESISTANT, EZEM SYSTEM, EZ AWAY, EASY CARE, UTK 3</t>
  </si>
  <si>
    <t>3-in-1 Bomber Jacket</t>
  </si>
  <si>
    <t>OUTER JACKET_x000D_
• body: 3.5 oz/yd² / 119 gsm, 100% nylon taslan_x000D_ with water-resistant finish
• lining: 100% polyester mesh in upper body; 100% polyester taffeta in lower body and sleeves_x000D_
• detachable zip-off and roll-away hood_x000D_
• storm flap with security zippered pocket_x000D_
INNER JACKET_x000D_
• body: 9.3 oz/yd² / 315 gsm, 100% polyester anti-pill spun fleece_x000D_
• lining: 100% polyester taffeta_x000D_
• matching corded fleece on inner collar and facings_x000D_
• thermal retention shockcord at hem</t>
  </si>
  <si>
    <t>WATER-RESISTANT, EZEM SYSTEM, EZ AWAY, INTERACTIVE, EASY CARE, UTK 3</t>
  </si>
  <si>
    <t>3-in-1 Seam-Sealed Mid-Length Jacket with Piping</t>
  </si>
  <si>
    <t>OUTER JACKET_x000D_
• body: 4.4 oz/yd² / 149 gsm, 100% nylon Supplex®_x000D_10,000 mm waterproof rating / 5,000 g breathability
• lining: 100% polyester mesh in upper body; 100% polyester taffeta in lower body and sleeves_x000D_
• fully seam-sealed waterproof shell_x000D_
• zip-off hood_x000D_
• 3M Scotchlite™ reflective piping along pockets, vents, yoke and back collar_x000D_
• thermal retention shockcord at hood and hem_x000D_
INNER JACKET_x000D_
• body: 8.1 oz/yd² / 274 gsm, 100% polyester anti-pill spun fleece_x000D_
• lining: 100% polyester mesh in body; 100% nylon taffeta in sleeves_x000D_
• 3M Scotchlite™ reflective piping on collar_x000D_
• nylon Supplex® insert on collar_x000D_
• thermal retention shockcord at hem</t>
  </si>
  <si>
    <t>REFLECTIVE, SEAM-SEALED, WATERPROOF, BREATHABLE, EZEM SYSTEM, EZ AWAY, INTERACTIVE, UTK 2</t>
  </si>
  <si>
    <t>Performance 3-in-1 Seam-Sealed Hooded Jacket</t>
  </si>
  <si>
    <t>OUTER JACKET
• body: 2.9 oz/yd² / 98  gsm, 100% nylon mini ripstop_x000D_ with 3,000 mm waterproof rating / 1,000 g breathability
•  lining: 100% polyester mesh in upper body and hood; 100% polyester taffeta in lower body and sleeves_x000D_
• critical seam-sealed waterproof shell
• attached hood with back adjustable tab
• thermal retention shockcord at hood and drop back hem
INNER JACKET
• 6.3 oz/yd² / 214 gsm, 100% polyester anti-pill microfleece_x000D_
• chest and lower reverse coil zippered pockets with zipper garages</t>
  </si>
  <si>
    <t>SEAM-SEALED, WATERPROOF, BREATHABLE, EZEM SYSTEM, EZ AWAY, INTERACTIVE, EASY CARE UTK 2</t>
  </si>
  <si>
    <t>3-in-1 Jacket</t>
  </si>
  <si>
    <t>OUTER JACKET_x000D_
• body: 3.1 oz/yd² / 105 gsm, 100% nylon oxford with water-resistant finish 
• trim: 100% polyester dobby_x000D_
• lining: 100% polyester taffeta_x000D_
• snap-off hood_x000D_
• storm flap_x000D_
• thermal retention shockcord at hood and hem_x000D_
INNER JACKET_x000D_
• 8.1 oz/yd² / 275 gsm, 100% polyester anti-pill spun fleece_x000D_
• lining: 100% polyester taffeta_x000D_
• front security pockets_x000D_
• thermal retention shockcord at hem</t>
  </si>
  <si>
    <t>WATER RESISTANT, EZEM SYSTEM, EZ AWAY, EASY CARE, UTK 2</t>
  </si>
  <si>
    <t>V-Neck Unlined Wind Shirt</t>
  </si>
  <si>
    <t>• 3.1 oz/yd² / 105 gsm,, 100% polyester dobby_x000D_
with water-resistant finish_x000D_
• front and back textured knit panels_x000D_
• accent tipping on rib knit neckline and cuffs_x000D_
• right side pocket with hook and loop closure_x000D_
• adjustable shockcord at hem</t>
  </si>
  <si>
    <t>WATER-RESISTANT, easy-care</t>
  </si>
  <si>
    <t>Rivet</t>
  </si>
  <si>
    <t>Rivet Textured Twill Insulated Jacket</t>
  </si>
  <si>
    <t>• body: 4 oz/yd² / 136 gsm, 100% nylon two-tone mélange twill with water-resistant finish_x000D_
• lining: 100% polyester mesh with moisture-wicking in upper back and under arms; 100% polyester brushed tricot in front and lower back; 100% polyester taffeta with embossed print in sleeves_x000D_
• insulation: 140 gsm in body; 80 gsm in sleeves, hood and collar_x000D_
• zip-off thermal hood with back adjustable tab, thermal retention shockcord_x000D_ and thermal brushed tricot-lined collar
• inside placket with brushed tricot chin guard_x000D_
• storm flap with metal snaps at top and bottom_x000D_
• right-chest contrast reverse coil zippered pocket with rubber toggle_x000D_
• left-sleeve pocket with metal snap closure_x000D_
• stretch storm cuffs with adjustable tabs and metal snaps_x000D_
• thermal retention shockcord at drop back hem</t>
  </si>
  <si>
    <t>• lower partially hidden contrast reverse coil autolock zippered pockets with rubber toggles</t>
  </si>
  <si>
    <t>WATER-RESISTANT, MOISTURE-WICKING, AUDIO PORT, EZEM SYSTEM, EZ AWAY, EASY CARE, UTK 3</t>
  </si>
  <si>
    <t>• lower front contrast reverse coil autolock zippered pockets with zipper garages and rubber toggles</t>
  </si>
  <si>
    <t>Promote</t>
  </si>
  <si>
    <t>Promote Insulated Car Jacket</t>
  </si>
  <si>
    <t>• body: 4.6 oz/yd² / 156 gsm, 100% polyester dobby with water-resistant finish_x000D_
• lining: 100% polyester taffeta with embossed print in center back, lower back and sleeves; 100% polyester brushed tricot in front and side panels_x000D_
• insulation: 80 gsm in body; 60 gsm in sleeves_x000D_
• roll-away hood_x000D_ with thermal retention shockcord  and brushed tricot-lined collar_x000D_
• inside placket_x000D_ with storm flap with hidden metal snaps at top and bottom_x000D_
• audio port access through inside left pocket_x000D_
• adjustable cuffs with tabs and metal snaps_x000D_
_x000D_</t>
  </si>
  <si>
    <t>• two-way center front autolock zipper with rubber toggle_x000D_
• lower pockets with metal snap closures</t>
  </si>
  <si>
    <t>WATER-RESISTANT, AUDIO PORT, EZEM SYSTEM,EASY CARE, UTK 3</t>
  </si>
  <si>
    <t>• center front autolock zipper with rubber toggle_x000D_
• chest pocket with autolock zipper and rubber toggle_x000D_
• lower concealed pockets with autolock zippers and rubber toggles</t>
  </si>
  <si>
    <t>Forecast</t>
  </si>
  <si>
    <t>Forecast Three-Layer Light Bonded Travel Soft Shell Jacket</t>
  </si>
  <si>
    <t>• 5.9 oz/yd² / 200 gsm, 100% polyester ripstop bonded with 100% polyester brushed tricot_x000D_ with 8,000 mm waterproof rating_x000D_ / 800 g breathability_x000D_
• roll-away hood with adjustable shockcord_x000D_ and inside storm placket_x000D_
• center front autolock zipper with rubber toggle_x000D_
• right-chest pocket with invisible zipper_x000D_
• adjustable cuffs with tabs and metal snaps_x000D_
• audio port access through inside left pocket_x000D_
• adjustable shockcord at hem</t>
  </si>
  <si>
    <t>• lower pockets with metal snap closures</t>
  </si>
  <si>
    <t>3-LAYER BONDED, WINDSMART TECHNOLOGY, BREATHABLE, WATER-RESISTANT, AUDIO PORT, EASY CARE</t>
  </si>
  <si>
    <t>• concealed lower pockets with autolock zippers and rubber toggles</t>
  </si>
  <si>
    <t>NE705</t>
  </si>
  <si>
    <t>Edge</t>
  </si>
  <si>
    <t>Edge Soft Shell Jacket with Fold-down Collar</t>
  </si>
  <si>
    <t xml:space="preserve">• 8.7 oz/yd² / 295 gsm, 100% polyester two-tone melange bonded with 100% polyester jersey with 8,000 mm waterproof rating / 800 g breathability
• center back vent at hem
</t>
  </si>
  <si>
    <t>• storm flap with hidden metal snaps
• inside storm placket
• fold-down collar with collar stand
• center front reverse coil zipper with semi-autolock slider
• concealed chest pocket
• concealed lower pockets with rivets
• inside security pocket</t>
  </si>
  <si>
    <t>3-LAYER BONDED, WINDSMART TECHNOLOGY, BREATHABLE, WATER RESISTANT, AUDIO PORT, EASY CARE</t>
  </si>
  <si>
    <t>NE705W</t>
  </si>
  <si>
    <t>Edge Soft Shell Jacket with Convertible Collar</t>
  </si>
  <si>
    <t>• convertible collar can be worn open or closed
• assymetrical center front reverse coil zipper with semi-autolock slider
• lower pockets with invisible zippers</t>
  </si>
  <si>
    <t>Transcon</t>
  </si>
  <si>
    <t>Excursion Transcon Lightweight Jacket with Pattern</t>
  </si>
  <si>
    <t>• body: 2.5 oz/yd² / 85 gsm, 100% polyester yarn-dyed check_x000D_
• lining: 100% polyester printed mesh in front and back body; 100% polyester taffeta in sleeves 
• roll-away hood with adjustable shockcord_x000D_
• inside placket_x000D_ and storm flap with metal snaps at top and bottom_x000D_
• center front autolock zipper with rubber toggle_x000D_
• adjustable cuffs with tabs and metal snaps_x000D_
• adjustable shockcord at drop back hem with access through front pockets</t>
  </si>
  <si>
    <t>• lower concealed autolock zippered pockets with pocket flap and metal rivet details</t>
  </si>
  <si>
    <t>• right-chest concealed invisible zippered pocket
• lower concealed autolock zippered pockets with rubber toggles</t>
  </si>
  <si>
    <t>Ambassador</t>
  </si>
  <si>
    <t>Excursion Ambassador Lightweight Jacket with Fold Down Collar</t>
  </si>
  <si>
    <t>• body: 3.5 oz/yd² / 119 gsm, 100% polyester dobby_x000D_
• lining: 100% polyester taffeta in lower front body and sleeves; 100% polyester printed mesh in upper front body and back _x000D_
• fold down collar with partial collar stand_x000D_
• inside storm placket_x000D_
• right-chest pocket flap with metal rivet details_x000D_
• lower concealed autolock zippered pockets with rubber toggles and metal rivet details_x000D_
• adjustable cuffs with tabs and metal snaps_x000D_
_x000D_</t>
  </si>
  <si>
    <t>• two-way center front autolock zipper with rubber toggle_x000D_
• inside adjustable shockcord at waist for a flattering silhouette</t>
  </si>
  <si>
    <t>• center front autolock zipper with rubber toggle_x000D_
• adjustable shockcord at hem</t>
  </si>
  <si>
    <t>Excursion Intrepid Lightweight Anorak</t>
  </si>
  <si>
    <t>• body: 3.5 oz/yd² / 119 gsm, 100% polyester dobby
• lining: 100% polyester taffeta in lower front body and sleeves; 100% polyester printed mesh in upper front body and back_x000D_
• attached hood with adjustable shockcord_x000D_
• inside storm placket_x000D_
• center front autolock zipper with rubber toggle_x000D_
• partial elasticized cuffs_x000D_
• lower concealed autolock zippered pockets with pocket flap_x000D_
• adjustable shockcord at hem</t>
  </si>
  <si>
    <t>Insight</t>
  </si>
  <si>
    <t>Insight Interactive Shell</t>
  </si>
  <si>
    <r>
      <t>• body: 4.57 oz/yd</t>
    </r>
    <r>
      <rPr>
        <sz val="11"/>
        <color indexed="8"/>
        <rFont val="Calibri"/>
        <family val="2"/>
      </rPr>
      <t>²</t>
    </r>
    <r>
      <rPr>
        <sz val="11"/>
        <color theme="1"/>
        <rFont val="Calibri"/>
        <family val="2"/>
        <scheme val="minor"/>
      </rPr>
      <t xml:space="preserve"> / 155 gsm, 100% polyester dobby with water-resistant finish
• lining: 100% polyester mesh in hood and body; 100% polyester taffeta in sleeves
• partial storm flap with metal snaps at top with zip-off multi-adjustable hood
• center front reverse coil zipper with autolock slider and toggle
• chest pocket with invisible zipper closure
• security pocket with audio port
• lower pockets with reverse coil zippers
• adjustable shockcord at hood and hem</t>
    </r>
  </si>
  <si>
    <t>• outer jacket; interactive with styles NE701W, NE702W, NE703W, 78230, 78231
• UTK 2 when combined with styles NE702W/NE703W/78230
• UTK 3 when combined with NE701W/78231</t>
  </si>
  <si>
    <t>WATER RESISTANT, AUDIO PORT, EZEM SYSTEM, EZ AWAY, INTERACTIVE, EASY CARE</t>
  </si>
  <si>
    <t>• body: 4.57 oz/yd² / 155 gsm, 100% polyester dobby with water-resistant finish
• lining: 100% polyester mesh in hood and body; 100% polyester taffeta in sleeves
• partial storm flap with metal snaps at top with zip-off multi-adjustable hood
• center front reverse coil zipper with autolock slider and toggle
• chest pocket with invisible zipper closure
• security pocket with audio port
• lower pockets with reverse coil zippers
• adjustable shockcord at hood and hem</t>
  </si>
  <si>
    <t>• outer jacket; interactive with styles NE701, NE702, NE703, 88230, 88231
•  UTK 2 when combined with NE702/NE703/
88230
•  UTK 3 when combined with NE701/88231</t>
  </si>
  <si>
    <t>NE700</t>
  </si>
  <si>
    <t>Embark</t>
  </si>
  <si>
    <t>Embark Interactive Color-block Interactive Shell with Reflective Printed Panels</t>
  </si>
  <si>
    <t>• body: 5 oz/yd² / 170 gsm, 100% polyester with water-resistant finish
• contrast: 5 oz/yd² / 170 gsm, 100% printed polyester with water-resistant finish
• lining: 100% polyester mesh in body; 100% polyester taffeta in sleeves
• center front reverse coil zipper with autolock slider and rubber toggle
• zip-off multi-adjustable hood
• lower concealed pockets with zippers
• adjustable shockcord at hood and hem
• reflective piping at center front</t>
  </si>
  <si>
    <t xml:space="preserve">• chest pocket with reverse coil zipper
• outer jacket; interactive with styles NE701, NE702, NE703,  88230, 88231
•  UTK 2 when combined with NE702/NE703/ 88230 
•  UTK 3 when combined with NE701/88231
</t>
  </si>
  <si>
    <t>REFLECTIVE, WATER RESISTANT, EZEM SYSTEM, EZ AWAY, INTERACTIVE, EASY CARE</t>
  </si>
  <si>
    <t>NE700W</t>
  </si>
  <si>
    <t>• outer jacket; interactive with style NE701W, NE702W, NE703W, 78230, 78231
•  UTK 2 when combined with NE702W/NE703W/78230
• UTK 3 when combined with NE701W/78231</t>
  </si>
  <si>
    <t>NE701</t>
  </si>
  <si>
    <t>Portal</t>
  </si>
  <si>
    <t>Portal Interactive Printed Packable Puffer</t>
  </si>
  <si>
    <t xml:space="preserve">• body: 1.2 oz/yd² / 39 gsm, 100% polyester with water-repellant finish
• lining:  100% printed polyester
• insulation: 80 gsm thermal poly fill
• center front coil zipper with autolock slider and toggle
• lower pockets with invisible zipper
• stretch binding at sleeves and hem
• packable into separate storage pouch
</t>
  </si>
  <si>
    <t>• inner jacket; interactive with styles NE700, 88226
• UTK 3 When combined with NE700/88226</t>
  </si>
  <si>
    <t>WATER RESISTANT, AUDIO PORT, INTERACTIVE, EZ PACK, EASY CARE, UTK 2</t>
  </si>
  <si>
    <t>NE701W</t>
  </si>
  <si>
    <t xml:space="preserve">• inner jacket; interactive with styles NE700W, 78226
• UTK 3 When combined with with NE700W/78226
</t>
  </si>
  <si>
    <t>NE702</t>
  </si>
  <si>
    <t>Engage</t>
  </si>
  <si>
    <t>Engage Interactive Insulated Vest</t>
  </si>
  <si>
    <t xml:space="preserve">• body: 6.3 oz/yd² / 215 gsm, 100% polyester canvas with water-resistant finish
• lining: 100% polyester taffeta with embossed print
• insulation: 140 gsm thermal poly fill
• inside storm placket with chin guard
• center front coil zipper with autolock slider and rubber pull
</t>
  </si>
  <si>
    <t>• lower pockets with exposed zippers
• inner vest; interactive with styles NE700, 88226
• UTK 2 When combined with NE700/88226</t>
  </si>
  <si>
    <t>WATER RESISTANT, AUDIO PORT, EZEM SYSTEM, INTERACTIVE, EASY CARE, UTK 1</t>
  </si>
  <si>
    <t>NE702W</t>
  </si>
  <si>
    <t xml:space="preserve">• inner vest; interactive with styles NE700W, 78226
• UTK 2 When combined with NE700W/78226
</t>
  </si>
  <si>
    <t>NE703</t>
  </si>
  <si>
    <t>Endeavor</t>
  </si>
  <si>
    <t>Endeavor Interactive Performance Fleece Jacket</t>
  </si>
  <si>
    <t xml:space="preserve">• 7.1 oz/yd² / 240 gsm, 100% polyester brushed-back fleece with moisture-wicking performance 
• inside storm placket with chin guard
• center front reverse coil zipper with semi-autolock slider and rubber pull
</t>
  </si>
  <si>
    <t>• chest pocket with reverse coil zipper
• concealed lower pockets with coil zippers
• reflective print on chest pocket, and center back
• contrast coverstitch details on sleeves, back yoke, and collar
• inner jacket; interactive with styles NE700, 88226
• UTK 2 When combined with NE700/88226</t>
  </si>
  <si>
    <t>REFLECTIVE, MOISTURE WICKING, AUDIO PORT, INTERACTIVE, EASY CARE</t>
  </si>
  <si>
    <t>NE703W</t>
  </si>
  <si>
    <t xml:space="preserve">• left sleeve pocket with reverse coil zipper
• lower pockets with invisible zippers
• reflective print on sleeve pocket, and center back
• contrast coverstitch details on front and back yoke, and collar
• princess seams for flattering feminine fit
• inner jacket; interactive with styles NE700W, 78226
• UTK 2 When combined with NE700W/78226
</t>
  </si>
  <si>
    <t>Torrent</t>
  </si>
  <si>
    <t>Torrent Interactive Textured Performance Fleece Jacket</t>
  </si>
  <si>
    <t>• 6.78 oz/yd² / 230 gsm, 100% polyester drop needle fleece with moisture-wicking performance
• inside storm placket with chin guard
• center front reverse coil zipper with autolock slider and rubber toggle
• clean finished with multi-color tape at inside center front
• brushed tricot-lined pockets with reverse coil zippers</t>
  </si>
  <si>
    <t xml:space="preserve">• inner jacket; interactive with styles NE700W, 78226
• UTK 2 when combined with NE700W/78226
</t>
  </si>
  <si>
    <t>MOISTURE WICKING, AUDIO PORT, INTERACTIVE, EASY CARE</t>
  </si>
  <si>
    <t>• inner jacket; interactive with styles NE700, 88226
• UTK 2 when combined with NE700/88226</t>
  </si>
  <si>
    <t>Motion</t>
  </si>
  <si>
    <t>Motion Interactive ColorBlock Performance Fleece Jacket</t>
  </si>
  <si>
    <t>• 7.1 oz/yd² / 240 gsm, 100% polyester brushed-back fleece with moisture-wicking performance
• inside storm placket with chin guard
• reflective print at center back
• reflective, assymetric piping along center front
• center front reverse coil zipper with semi autolock slider and rubber pulls
• stretch binding at collar, sleeve and hem
• left sleeve and lower pockets with reverse coil zipper</t>
  </si>
  <si>
    <t>• inner jacket; interactive with styles NE700W 78226
• UTK 2 when combined with NE700W/78226</t>
  </si>
  <si>
    <t>Resolve</t>
  </si>
  <si>
    <t>Resolve Interactive Insulated Packable Jacket</t>
  </si>
  <si>
    <t>• body: 2.06 oz/yd² / 70 gsm, 100% polyester pongee with water-resistant finish
• lining: 100% polyester taffeta with embossed print and 60 gsm insulation in body; 40 gsm in sleeves and collar
• packable style into separate storage pouch
• center front reverse coil zipper with autolock slider and toggle
• inside security pocket with audio port
• lower pockets with invisible zippers
• stretch binding at sleeve and hem</t>
  </si>
  <si>
    <t>• inner jacket; interactive with styles NE700W, 78226
• UTK 3 when combined with NE700W/78226</t>
  </si>
  <si>
    <t>WATER RESISTANT  AUDIO PORT, EZEM SYSTEM, INTERACTIVE, EZE PACK, EASY CARE, UTK 2</t>
  </si>
  <si>
    <t>• inner jacket; interactive with styles NE700, 88226
• UTK 3 when combined with NE700/88226</t>
  </si>
  <si>
    <t>Meridian</t>
  </si>
  <si>
    <r>
      <rPr>
        <sz val="11"/>
        <color theme="9"/>
        <rFont val="Calibri"/>
        <family val="2"/>
      </rPr>
      <t xml:space="preserve">Excursion </t>
    </r>
    <r>
      <rPr>
        <sz val="11"/>
        <color theme="9"/>
        <rFont val="Calibri"/>
        <family val="2"/>
        <scheme val="minor"/>
      </rPr>
      <t>Meridian Insulated Jacket with Melange Print</t>
    </r>
  </si>
  <si>
    <t>• body: 2.8 oz/yd² / 95 gsm, 100% polyester pongee with water-resistant finish
• contrast: 7.67 oz/yd² / 260 gsm 100% textured polyester with water-resistant finish
• lining: 100% polyester mesh with moisture-wicking performance in upper back, sides and under sleeves; 100% polyester brushed tricot at sides, front and collar; 100% polyester taffeta in sleeves and hood
• insulation: 140 gsm thermal poly-fill in body, 80 gsm thermal poly-fill in sleeves
• inside storm placket with brushed tricot chin guard and detachable multi-adjustable hood
• center front autolock zipper with toggle, and thermal retention shockcord at hood and hem
• brushed tricot-lined pockets with zippers
• inside security pocket with audio port</t>
  </si>
  <si>
    <t>WATER RESISTANT, MOISTURE WICKING, AUDIO PORT, EZEM SYSTEM, EZ AWAY, EASY CARE, UTK 3</t>
  </si>
  <si>
    <t>Weekend</t>
  </si>
  <si>
    <t>Weekend Cotton Blend UTK cool∙logik™ Performance Polo</t>
  </si>
  <si>
    <r>
      <t>• 5.3 oz/yd</t>
    </r>
    <r>
      <rPr>
        <vertAlign val="superscript"/>
        <sz val="11"/>
        <color theme="9"/>
        <rFont val="Calibri"/>
        <family val="2"/>
      </rPr>
      <t>2</t>
    </r>
    <r>
      <rPr>
        <sz val="11"/>
        <color theme="9"/>
        <rFont val="Calibri"/>
        <family val="2"/>
        <scheme val="minor"/>
      </rPr>
      <t xml:space="preserve"> / 180 gsm, 60% cotton, 40% polyester jersey_x000D_ cool∙logik™ moisture-wicking_x000D_ and UV protection performance</t>
    </r>
  </si>
  <si>
    <t>• tailored open neckline_x000D_
• cap sleeve detail for a feminine fit_x000D_
• bust and back waist darts</t>
  </si>
  <si>
    <t>MOISTURE WICKING, UV 15-39, MODERN FIT, EASY CARE, UTK COOL LOGIC</t>
  </si>
  <si>
    <t>• button-down self-fabric collar with collar stand</t>
  </si>
  <si>
    <t>Merge</t>
  </si>
  <si>
    <t>Merge Cotton Blend Mélange Polo</t>
  </si>
  <si>
    <r>
      <t>• body: 5 oz/yd</t>
    </r>
    <r>
      <rPr>
        <vertAlign val="superscript"/>
        <sz val="11"/>
        <color rgb="FFFF0000"/>
        <rFont val="Calibri"/>
        <family val="2"/>
      </rPr>
      <t>2</t>
    </r>
    <r>
      <rPr>
        <sz val="11"/>
        <color rgb="FFFF0000"/>
        <rFont val="Calibri"/>
        <family val="2"/>
        <scheme val="minor"/>
      </rPr>
      <t xml:space="preserve"> / 170 gsm, 65% cotton, 35% polyester mélange jersey with moisture-wicking and UV protection performance
• contrast: 5 oz/yd2 / 170 gsm, 65% cotton, 35% polyester jersey with moisture-wicking and UV protection performance</t>
    </r>
  </si>
  <si>
    <t>• V-neck with self-fabric collar and partial collar stand
• cap sleeve detail for a feminine fit</t>
  </si>
  <si>
    <t>MOISTURE WICKING, UV 40+, MODERN FIT, EASY CARE</t>
  </si>
  <si>
    <t>• self-fabric collar with collar stand
• pleat detailing at back yoke</t>
  </si>
  <si>
    <t>Recycled Polyester Performance Piqué Polo</t>
  </si>
  <si>
    <r>
      <t>• 5 oz/yd</t>
    </r>
    <r>
      <rPr>
        <vertAlign val="superscript"/>
        <sz val="11"/>
        <color indexed="8"/>
        <rFont val="Calibri"/>
        <family val="2"/>
      </rPr>
      <t>2</t>
    </r>
    <r>
      <rPr>
        <sz val="11"/>
        <color theme="1"/>
        <rFont val="Calibri"/>
        <family val="2"/>
        <scheme val="minor"/>
      </rPr>
      <t xml:space="preserve"> / 170 gsm, 54% recycled polyester, 46% polyester piqué_x000D_ with moisture-wicking_x000D_ and UV protection_x000D_ performance
• self-fabric collar with collar stand_x000D_
• decorative neck tape_x000D_
• self-fabric flat piping along front yoke seams</t>
    </r>
  </si>
  <si>
    <t>• stylized placket trimmed with flat self-fabric piping</t>
  </si>
  <si>
    <t>E.C.O, MOISTURE WICKING, UV 40+, MODERN FIT, EASY CARE, CERTIFIED FIBER</t>
  </si>
  <si>
    <t>• contrast side slit facings</t>
  </si>
  <si>
    <t>Impact Performance Polyester Piqué Colorblock Polo</t>
  </si>
  <si>
    <t>• 5.2 oz/yd2 / 176 gsm, 100% polyester piqué_x000D_ with moisture-wicking_x000D_, antimicrobial_x000D_ and UV protection_x000D_ performance
• asymmetrical colorblock styling_x000D_
• self-fabric collar with collar stand</t>
  </si>
  <si>
    <t>• self-fabric elongated open placket</t>
  </si>
  <si>
    <t>MOISTURE WICKING, ANTIMICROBIAL, UV 40+, MODERN FIT, EASY CARE</t>
  </si>
  <si>
    <t>Sonic</t>
  </si>
  <si>
    <t>Sonic Performance Polyester Piqué Polo</t>
  </si>
  <si>
    <t>• 5.2 oz/yd2 / 176 gsm, 100% polyester piqué_x000D_
with moisture-wicking_x000D_, antimicrobial_x000D_ and UV protection_x000D_ performance
• self-fabric collar with collar stand_x000D_
• contrast piping along front and back yokes_x000D_
• self-fabric cuff bands_x000D_
• contrast fine-needle red bartack on top of side vents_x000D_</t>
  </si>
  <si>
    <t>• Johnny collar neckline with contrast piping along placket seam_x000D_
• contrast under collar and top collar edge</t>
  </si>
  <si>
    <t>• three-button placket with contrast piping along placket seams</t>
  </si>
  <si>
    <t>Serac</t>
  </si>
  <si>
    <t>Serac UTK cool∙logik™ Performance Zippered Polo</t>
  </si>
  <si>
    <r>
      <t>• 4.3 oz/yd</t>
    </r>
    <r>
      <rPr>
        <vertAlign val="superscript"/>
        <sz val="11"/>
        <color indexed="8"/>
        <rFont val="Calibri"/>
        <family val="2"/>
      </rPr>
      <t>2</t>
    </r>
    <r>
      <rPr>
        <sz val="11"/>
        <color theme="1"/>
        <rFont val="Calibri"/>
        <family val="2"/>
        <scheme val="minor"/>
      </rPr>
      <t xml:space="preserve"> / 146 gsm, 75% polyester, 25% nylon double knit jacquard_x000D_ with UTK cool∙logik™ moisture-wicking_x000D_, and UV protection performance
• self-fabric collar_x000D_
• heat-sealed label_x000D_
• concealed zipper placket with semi-autolock rubber pull tabs_x000D_
• contrast color jacquard design with cooling yarns on the reverse side of fabric_x000D_
• contrast color side inserts and coverstitch front and back_x000D_
• reflective UTK logo on lower left front</t>
    </r>
  </si>
  <si>
    <t>MOISTURE WICKING, UV 15-39, MODERN FIT, EASY CARE, UTK COOL LOGIK</t>
  </si>
  <si>
    <t xml:space="preserve">Dolomite </t>
  </si>
  <si>
    <t>Dolomite UTK cool∙logik™ Performance Polo</t>
  </si>
  <si>
    <t>• 4.3 oz/yd2 / 146 gsm, 100% polyester piqué_x000D_ with UTK cool∙logik™ moisture-wicking_x000D_, antimicrobial_x000D_ and UV protection_x000D_ performance
• self-fabric collar with collar stand_x000D_
• reflective UTK logo on lower left front</t>
  </si>
  <si>
    <t>MOISTURE WICKING, ANTIMICROBIAL, UV 40+, MODERN FIT, EASY CARE, UTK COOL LOGIK</t>
  </si>
  <si>
    <t>Maze</t>
  </si>
  <si>
    <t>Maze Performance Stretch Embossed Print Polo</t>
  </si>
  <si>
    <t>• 5 oz/yd2 / 170 gsm, 89% polyester, 11% spandex embossed print jersey_x000D_ with moisture-wicking_x000D_, antimicrobial_x000D_, and UV protection_x000D_ performance</t>
  </si>
  <si>
    <t>• Y-neck with self-fabric collar</t>
  </si>
  <si>
    <t>MOISTURE WICKING, ANTIMICROBIAL, UV 40+, STRETCH, MODERN FIT, EASY CARE</t>
  </si>
  <si>
    <t>• self-fabric collar with collar stand</t>
  </si>
  <si>
    <t>Accelerate</t>
  </si>
  <si>
    <t>Accelerate UTK cool∙logik™ Performance Polo</t>
  </si>
  <si>
    <t>• body: 6.2 oz/yd2 / 210 gsm, 91% polyester, 9% spandex jersey_x000D_ with UTK cool∙logik™ moisture-wicking, and antimicrobial performance
• inserts: 4.3 oz., 100% polyester jacquard_x000D_ with UTK  cool∙logik™ moisture wicking performance
• contrast shoulder, front and back inserts_x000D_
• reflective UTK cool∙logik™ logo on lower left front side panel_x000D_</t>
  </si>
  <si>
    <t>• self-fabric collar_x000D_
• Y-neck asymmetrical contrast placket</t>
  </si>
  <si>
    <t>MOISTURE WICKING, ANTIMICROBIAL, STRETCH, MODERN FIT, EASY CARE, UTK COOL LOGIK</t>
  </si>
  <si>
    <t>• self-fabric collar with collar stand_x000D_
• contrast inner placket</t>
  </si>
  <si>
    <t>Symmetry</t>
  </si>
  <si>
    <t>Symmetry UTK cool∙logik™ Coffee Performance Polo</t>
  </si>
  <si>
    <t>• body: 4.7 oz/yd2 / 160 gsm, 100% polyester two-tone interlock_x000D_ with UTK cool∙logik™ moisture-wicking, antimicrobial, UV protection, and coffee deodorizing performance
• inserts: 5.1 oz., 100% polyester interlock _x000D_
• self-fabric collar with collar stand_x000D_
• heat-sealed label_x000D_
• reflective cool∙logik™ logo on lower left front side panel</t>
  </si>
  <si>
    <t>• pleat detailing at center back</t>
  </si>
  <si>
    <t>MOISTURE WICKING, ANTIMICROBIAL, DEODORIZE, UV 40+, MODERN FIT, EASY CARE, UTK COOL LOGIK</t>
  </si>
  <si>
    <t>Refresh</t>
  </si>
  <si>
    <t>Refresh UTK cool∙logik™ Coffee Performance Mélange Jersey Polo</t>
  </si>
  <si>
    <t>• body: 3.8 oz/yd2 / 129 gsm, 100% polyester mélange jersey_x000D_ with UTK cool∙logik™ moisture-wicking, antimicrobial, and coffee deodorizing performance
• inserts: 4.7 oz., 100% polyester jersey mesh_x000D_
• self-fabric collar with collar stand_x000D_
• heat-sealed label_x000D_
• jersey mesh contrast side panels and lower sleeves for added breathability_x000D_
• contrast piping at back seams_x000D_
• reflective cool∙logik™ logo on lower left front side panel_x000D_</t>
  </si>
  <si>
    <t>MOISTURE WICKING, ANTIMICROBIAL, DEODORIZE, MODERN FIT, EASY CARE, UTK COOL LOGIK</t>
  </si>
  <si>
    <t>Evap</t>
  </si>
  <si>
    <t>Evap Quick Dry Performance Polo</t>
  </si>
  <si>
    <t>• 4.3 oz/yd2 / 146 gsm, 100% polyester two-tone interlock with Quick Dry,_x000D_ moisture-wicking_x000D_, and UV protection_x000D_ performance
• self-fabric binding at shoulders and sideseams_x000D_
• metal rivet details above side vents</t>
  </si>
  <si>
    <t>• Y-neck with self-fabric collar and partial collar stand_x000D_
• concealed snap placket with exposed metal snap at top</t>
  </si>
  <si>
    <t>QUICK DRY, MOISTURE WICKING, UV 15-39, MODERN FIT, EASY CARE</t>
  </si>
  <si>
    <t>• self-fabric collar with collar stand_x000D_
• concealed zippered placket with metal snap at top_x000D_
• slit located at under-sleeve</t>
  </si>
  <si>
    <t>Rotate</t>
  </si>
  <si>
    <t>Rotate UTK cool∙logik™ Quick Dry Performance Polo</t>
  </si>
  <si>
    <r>
      <t>• 4 oz/yd</t>
    </r>
    <r>
      <rPr>
        <vertAlign val="superscript"/>
        <sz val="11"/>
        <color rgb="FFFF0000"/>
        <rFont val="Calibri"/>
        <family val="2"/>
      </rPr>
      <t>2</t>
    </r>
    <r>
      <rPr>
        <sz val="11"/>
        <color rgb="FFFF0000"/>
        <rFont val="Calibri"/>
        <family val="2"/>
        <scheme val="minor"/>
      </rPr>
      <t xml:space="preserve"> / 136 gsm, 100% polyester interlock with Quick Dry_x000D_, moisture-wicking, and UV protection performance
• inserts: 4.6 oz., 100% polyester jacquard with UTK cool∙logik™ Quick Dry_x000D_ performance
• jacquard panels on center back, sleeves and side</t>
    </r>
  </si>
  <si>
    <t>• V-neck with shaw collar_x000D_
• cap sleeve detail for a feminine fit_x000D_
• pleat detailing at center back</t>
  </si>
  <si>
    <t>QUICK DRY, MOISTURE WICKING, UV 15-39, MODERN FIT, EASY CARE, UTK COOL LOGIK</t>
  </si>
  <si>
    <t>• self-fabric collar with collar stand_x000D_
• metal snap placket_x000D_
• shaped sleeve hem</t>
  </si>
  <si>
    <t>Reflex</t>
  </si>
  <si>
    <t>Reflex UTK cool∙logik™ Performance Embossed Print Polo</t>
  </si>
  <si>
    <r>
      <t>• body: 5.2 oz/yd</t>
    </r>
    <r>
      <rPr>
        <vertAlign val="superscript"/>
        <sz val="11"/>
        <color rgb="FFFF0000"/>
        <rFont val="Calibri"/>
        <family val="2"/>
      </rPr>
      <t>2</t>
    </r>
    <r>
      <rPr>
        <sz val="11"/>
        <color rgb="FFFF0000"/>
        <rFont val="Calibri"/>
        <family val="2"/>
        <scheme val="minor"/>
      </rPr>
      <t xml:space="preserve"> / 176 gsm, 100% polyester embossed print interlock with UTK cool.logik™, moisture-wicking and UV protection performance
• contrast: 5.2 oz/yd</t>
    </r>
    <r>
      <rPr>
        <vertAlign val="superscript"/>
        <sz val="11"/>
        <color rgb="FFFF0000"/>
        <rFont val="Calibri"/>
        <family val="2"/>
      </rPr>
      <t>2</t>
    </r>
    <r>
      <rPr>
        <sz val="11"/>
        <color rgb="FFFF0000"/>
        <rFont val="Calibri"/>
        <family val="2"/>
        <scheme val="minor"/>
      </rPr>
      <t xml:space="preserve"> / 176 gsm, 100% polyester interlock with UTK cool.logik™, moisture-wicking and UV protection performance
• contrast coverstitch details
• heat-sealed label</t>
    </r>
  </si>
  <si>
    <t>• V-neck with self-fabric collar</t>
  </si>
  <si>
    <t>MOISTURE WICKING, UV 40+, MODERN FIT, EASY CARE, UTK COOL LOGIK</t>
  </si>
  <si>
    <r>
      <t>• body: 5.2 oz/yd</t>
    </r>
    <r>
      <rPr>
        <vertAlign val="superscript"/>
        <sz val="11"/>
        <color theme="9"/>
        <rFont val="Calibri"/>
        <family val="2"/>
      </rPr>
      <t>2</t>
    </r>
    <r>
      <rPr>
        <sz val="11"/>
        <color theme="9"/>
        <rFont val="Calibri"/>
        <family val="2"/>
        <scheme val="minor"/>
      </rPr>
      <t xml:space="preserve"> / 176 gsm, 100% polyester embossed print interlock with UTK cool.logik™, moisture-wicking and UV protection performance
• contrast: 5.2 oz/yd</t>
    </r>
    <r>
      <rPr>
        <vertAlign val="superscript"/>
        <sz val="11"/>
        <color theme="9"/>
        <rFont val="Calibri"/>
        <family val="2"/>
      </rPr>
      <t>2</t>
    </r>
    <r>
      <rPr>
        <sz val="11"/>
        <color theme="9"/>
        <rFont val="Calibri"/>
        <family val="2"/>
        <scheme val="minor"/>
      </rPr>
      <t xml:space="preserve"> / 176 gsm, 100% polyester interlock with UTK cool.logik™, moisture-wicking and UV protection performance
• contrast coverstitch details
• heat-sealed label</t>
    </r>
  </si>
  <si>
    <t>Exhilarate</t>
  </si>
  <si>
    <t>Exhilarate Coffee Charcoal Performance Polo with Back Pocket</t>
  </si>
  <si>
    <t>• 4.3 oz/yd² / 145 gsm, 100% polyester jacquard back interlock with moisture-wicking, antimicrobial, coffee deodorizing and UV protection performance_x000D_
• coffee charcoal deodorizing performance_x000D_
• heat-sealed label_x000D_</t>
  </si>
  <si>
    <t>• Y-neck with self-fabric collar_x000D_
• two-button placket_x000D_
• back right side pocket with invisible zipper</t>
  </si>
  <si>
    <t>MOISTURE WICKING, ANTIMICROBIAL, DEODORIZE, UV 40+, MODERN FIT, EASY CARE</t>
  </si>
  <si>
    <t>• self-fabric with collar stand_x000D_
• three-button placket_x000D_
• back right side pocket with reverse coil zipper</t>
  </si>
  <si>
    <t>WRINKLE FREE, TAPED SEAMS, MODERN FIT, EASY CARE</t>
  </si>
  <si>
    <t>Crosscheck</t>
  </si>
  <si>
    <t>Excursion Crosscheck Woven Polo</t>
  </si>
  <si>
    <t xml:space="preserve">• 3.4 oz/yd2 / 115 gsm, 86% polyester, 14% spandex with moisture-wicking performance
• contrast coverstitch details
• heat-sealed label 
• three-button placket
• back yoke
</t>
  </si>
  <si>
    <t>• front and back princess seams</t>
  </si>
  <si>
    <r>
      <t>• 3.4 oz/yd</t>
    </r>
    <r>
      <rPr>
        <vertAlign val="superscript"/>
        <sz val="11"/>
        <color theme="9"/>
        <rFont val="Calibri"/>
        <family val="2"/>
      </rPr>
      <t>2</t>
    </r>
    <r>
      <rPr>
        <sz val="11"/>
        <color theme="9"/>
        <rFont val="Calibri"/>
        <family val="2"/>
        <scheme val="minor"/>
      </rPr>
      <t xml:space="preserve"> / 115 gsm, 86% polyester, 14% spandex with moisture-wicking performance
• contrast coverstitch details
• heat-sealed label 
• three-button placket
• back yoke
</t>
    </r>
  </si>
  <si>
    <t>• right-chest pocket with reverse coil semi-autolock zipper and rubber pull tab</t>
  </si>
  <si>
    <t>Nomad</t>
  </si>
  <si>
    <t>Excursion Nomad Performance Waffle Polo</t>
  </si>
  <si>
    <t xml:space="preserve">• 5.9 oz/yd2 / 200 gsm, 100% polyester waffle with moisture-wicking and antimicrobial performance
• heat-sealed label 
• three-button placket
</t>
  </si>
  <si>
    <t>MOISTURE WICKING ANTIMICROBIAL, EASY CARE</t>
  </si>
  <si>
    <t>Excursion Nomad Performance Waffle Henley</t>
  </si>
  <si>
    <t>• 5.9 oz/yd² / 200 gsm, 100% polyester waffle with moisture-wicking and antimicrobial performance_x000D_
• matching rib neck trim_x000D_
• heat-sealed label _x000D_
• metal buttons at placket</t>
  </si>
  <si>
    <t>• 5.9 oz/yd² / 200 gsm, 100% polyester waffle with moisture-wicking and antimicrobial performance
• matching rib neck trim_x000D_
• heat-sealed label _x000D_
• metal buttons at placket</t>
  </si>
  <si>
    <t>Mélange Performance Shirt</t>
  </si>
  <si>
    <r>
      <t>• 2.9 oz/yd</t>
    </r>
    <r>
      <rPr>
        <vertAlign val="superscript"/>
        <sz val="11"/>
        <color indexed="8"/>
        <rFont val="Calibri"/>
        <family val="2"/>
      </rPr>
      <t>2</t>
    </r>
    <r>
      <rPr>
        <sz val="11"/>
        <color theme="1"/>
        <rFont val="Calibri"/>
        <family val="2"/>
        <scheme val="minor"/>
      </rPr>
      <t xml:space="preserve"> / 98 gsm, 100% polyester mechanical stretch two-tone mélange with moisture-wicking performance_x000D_
• hidden button-down collar_x000D_
• back yoke with side pleats_x000D_
• durable flat felled side and underarm seams_x000D_
• tailored adjustable cuffs with buttoned sleeve plackets</t>
    </r>
  </si>
  <si>
    <t>MOISTURE WICKING, STRETCH, MODERN FIT, EASY CARE</t>
  </si>
  <si>
    <t>Boulevard Wrinkle-Free Two-Ply 80's Cotton Dobby Taped Shirt with Oxford Twill</t>
  </si>
  <si>
    <r>
      <t>• body: 4.2 oz/yd</t>
    </r>
    <r>
      <rPr>
        <vertAlign val="superscript"/>
        <sz val="11"/>
        <color rgb="FFFF0000"/>
        <rFont val="Calibri"/>
        <family val="2"/>
      </rPr>
      <t>2</t>
    </r>
    <r>
      <rPr>
        <sz val="11"/>
        <color rgb="FFFF0000"/>
        <rFont val="Calibri"/>
        <family val="2"/>
        <scheme val="minor"/>
      </rPr>
      <t xml:space="preserve"> / 142 gsm, 100% two-ply 80's combed cotton, wrinkle-free twill dobby_x000D_
• inserts: 100% two-ply 80's combed cotton pinpoint oxford_x000D_
• deluxe construction with taped seams fused with reinforcement tape_x000D_
• spread collar with removable collar stays_x000D_
• tonal pinpoint oxford trim at inside collar, yoke and cuffs_x000D_
• double-needle flat felled sideseams</t>
    </r>
  </si>
  <si>
    <t>• taped back yoke_x000D_
• taped front princess seams_x000D_
• back waist darts_x000D_
• tailored cuffs</t>
  </si>
  <si>
    <t>TAPED SEAMS, WRINKLE FREE, MODERN FIT, EASY CARE</t>
  </si>
  <si>
    <t>• taped back yoke with box pleat_x000D_
• tailored cuffs with buttoned sleeve plackets</t>
  </si>
  <si>
    <t>Boardwalk</t>
  </si>
  <si>
    <t>Boardwalk Wrinkle-Free Two-Ply 80's Cotton Striped Tape Shirt</t>
  </si>
  <si>
    <r>
      <t>• 3.8 oz/yd</t>
    </r>
    <r>
      <rPr>
        <vertAlign val="superscript"/>
        <sz val="11"/>
        <color theme="9"/>
        <rFont val="Calibri"/>
        <family val="2"/>
      </rPr>
      <t>2</t>
    </r>
    <r>
      <rPr>
        <sz val="11"/>
        <color theme="9"/>
        <rFont val="Calibri"/>
        <family val="2"/>
        <scheme val="minor"/>
      </rPr>
      <t>, 129 gsm, 100% two-ply 80's cotton wrinkle-fre stripe poplin_x000D_
• multi-color stripe poplin
• deluxe construction with taped seams fused with reinforcement tape_x000D_
• spread collar with removable collar stays_x000D_
• double-needle flat felled sideseams</t>
    </r>
  </si>
  <si>
    <r>
      <t>• 3.8 oz/yd</t>
    </r>
    <r>
      <rPr>
        <vertAlign val="superscript"/>
        <sz val="11"/>
        <color theme="9"/>
        <rFont val="Calibri"/>
        <family val="2"/>
      </rPr>
      <t>2</t>
    </r>
    <r>
      <rPr>
        <sz val="11"/>
        <color theme="9"/>
        <rFont val="Calibri"/>
        <family val="2"/>
        <scheme val="minor"/>
      </rPr>
      <t>, 129 gsm, 100% two-ply 80's cotton wrinkle-free stripe poplin_x000D_
• multi-color stripe poplin
• deluxe construction with taped seams fused with reinforcement tape_x000D_
• spread collar with removable collar stays_x000D_
• double-needle flat felled sideseams</t>
    </r>
  </si>
  <si>
    <t>Precise</t>
  </si>
  <si>
    <t>Precise Wrinkle-Free Two-Ply 80's Cotton Dobby Taped Shirt</t>
  </si>
  <si>
    <r>
      <t>• 4.1 oz/yd</t>
    </r>
    <r>
      <rPr>
        <vertAlign val="superscript"/>
        <sz val="11"/>
        <color rgb="FFFF0000"/>
        <rFont val="Calibri"/>
        <family val="2"/>
      </rPr>
      <t>2</t>
    </r>
    <r>
      <rPr>
        <sz val="11"/>
        <color rgb="FFFF0000"/>
        <rFont val="Calibri"/>
        <family val="2"/>
        <scheme val="minor"/>
      </rPr>
      <t xml:space="preserve"> / 139 gsm, 100% two-ply 80's combed cotton wrinkle-free twill dobby
• yarn-dyed cotton twill dobby
• deluxe construction with taped seams fused with reinforcement tape
• double-needle flat felled side and underarm seams
• French cuffs with buttons, can also be worn as regular cuffs</t>
    </r>
  </si>
  <si>
    <t>• open collar with removable collar stays
• back waist darts
• taped front princess seams</t>
  </si>
  <si>
    <t>• spread collar with removable collar stays
• back darts for a slim modern fit and silhouette</t>
  </si>
  <si>
    <t>Wrinkle-Free Two-Ply 80's Cotton Taped Stripe Jacquard Shirt</t>
  </si>
  <si>
    <r>
      <t>• 4.3 oz/yd</t>
    </r>
    <r>
      <rPr>
        <vertAlign val="superscript"/>
        <sz val="11"/>
        <color rgb="FFFF0000"/>
        <rFont val="Calibri"/>
        <family val="2"/>
      </rPr>
      <t>2</t>
    </r>
    <r>
      <rPr>
        <sz val="11"/>
        <color rgb="FFFF0000"/>
        <rFont val="Calibri"/>
        <family val="2"/>
        <scheme val="minor"/>
      </rPr>
      <t xml:space="preserve"> / 146 gsm, 100% two-ply 80's combed cotton striped jacquard_x000D_ with wrinkle-free finish_x000D_
• deluxe construction with taped seams fused with reinforcement tape_x000D_
• hidden button-down collar_x000D_
• tailored adjustable cuffs_x000D_
• clean finished hem with side gussets</t>
    </r>
  </si>
  <si>
    <t>• taped back yoke_x000D_
• front waist, bust and back waist darts</t>
  </si>
  <si>
    <t>• taped back yoke with box pleat_x000D_
• left-chest taped patch pocket_x000D_
• buttoned sleeve plackets</t>
  </si>
  <si>
    <t>Charge</t>
  </si>
  <si>
    <t>Charge Recycled Polyester Performance Short-Sleeve Shirt</t>
  </si>
  <si>
    <r>
      <t>• 2.4 oz/yd</t>
    </r>
    <r>
      <rPr>
        <vertAlign val="superscript"/>
        <sz val="11"/>
        <color rgb="FFFF0000"/>
        <rFont val="Calibri"/>
        <family val="2"/>
      </rPr>
      <t>2</t>
    </r>
    <r>
      <rPr>
        <sz val="11"/>
        <color rgb="FFFF0000"/>
        <rFont val="Calibri"/>
        <family val="2"/>
        <scheme val="minor"/>
      </rPr>
      <t xml:space="preserve"> / 81 gsm, 54% recycled polyester, 46% mechanical stretch ripstop_x000D_ with moisture-wicking_x000D_ performance
• textured ripstop with mechanical stretch_x000D_
• structured collar stand_x000D_
• heat-sealed label_x000D_
• stylized front and back yokes</t>
    </r>
  </si>
  <si>
    <t>• front and back princess seams_x000D_
• side vents</t>
  </si>
  <si>
    <t>E.C.O. MOISTURE WICKING, STRETCH, MODERN FIT, EASY CARE, CERTIFIED FIBER</t>
  </si>
  <si>
    <t>• right-chest concealed zippered pocket</t>
  </si>
  <si>
    <t>E.C.O., MOISTURE WICKING, STRETCH, MODERN FIT, EASY CARE, CERTIFIED FIBER</t>
  </si>
  <si>
    <t>Rejuvenate</t>
  </si>
  <si>
    <t>Rejuvenate Performance Shirt with Roll-Up Sleeves</t>
  </si>
  <si>
    <t>• 2.9 oz/yd² / 98 gsm, 50% recycled polyester / 50% polyester mechanical stretch ripstop with moisture-wicking performance_x000D_
• structured collar stand with integrated collar stays</t>
  </si>
  <si>
    <t>• front and back princess seams_x000D_
• adjustable cuffs can be worn down or rolled up_x000D_
• back right panel pocket with invisible zipper</t>
  </si>
  <si>
    <t>• back yoke with side pleats_x000D_
• right-chest pocket with invisible zipper_x000D_
• adjustable cuffs with buttoned sleeve plackets can be worn down or rolled up_x000D_</t>
  </si>
  <si>
    <t>Fuse</t>
  </si>
  <si>
    <t>Fuse Colorblock Twill Shirt</t>
  </si>
  <si>
    <t>• 4.5 oz/yd² / 145 gsm, 65% polyester, 35% cotton twill_x000D_ with UV protection performance
• contrast double-needle decorative stitching_x000D_
• spread collar with contrast inner collar stand_x000D_
• contrast piping at front and back shoulders and sleeves_x000D_
• durable flat felled underarm and sideseams</t>
  </si>
  <si>
    <t>IL 50, UV 40+, EASY CARE, MATCHABLES</t>
  </si>
  <si>
    <t>87042T</t>
  </si>
  <si>
    <t>Tall Fuse Colorblock Twill Shirt</t>
  </si>
  <si>
    <t>Paramount</t>
  </si>
  <si>
    <t>Paramount Wrinkle-Resistant Cotton Blend Twill Checkered Shirt</t>
  </si>
  <si>
    <t>• 3.5 oz/yd² / 118 gsm, 60% cotton, 40% polyester yarn-dye checkered dobby twill with wrinkle-resistant performance
• hidden button-down collar
• double-needle flat felled side and underarm seams
• adjustable cuffs</t>
  </si>
  <si>
    <t>• back yoke
• back waist darts</t>
  </si>
  <si>
    <t>WRINKLE RESISTANT, EASY CARE</t>
  </si>
  <si>
    <t>• left-chest pocket
• back yoke with box pleat</t>
  </si>
  <si>
    <t>Align</t>
  </si>
  <si>
    <t>Align Wrinkle-Resistant Cotton Blend Dobby Vertical Striped Shirt</t>
  </si>
  <si>
    <t>• 3.4 oz/yd² / 115 gsm, 60% cotton, 40% polyester yarn-dyed dobby stripe with wrinkle-resistant performance
• multi-color yarn-dyed dobby stripe
• hidden button-down collar
• double-needle flat felled side and underarm seams
• adjustable cuffs</t>
  </si>
  <si>
    <t>Utility</t>
  </si>
  <si>
    <t>Excursion Utility Two-Tone Performance Shirt</t>
  </si>
  <si>
    <t>• 4.4 oz/yd² / 149 gsm, 100% two-tone polyester with moisture-wicking performance_x000D_
• contrast coverstitch details _x000D_
• structured collar stand with integrated collar stays_x000D_
• back yoke_x000D_
• adjustable cuffs_x000D_</t>
  </si>
  <si>
    <t>F.B.C.</t>
  </si>
  <si>
    <t>Excursion F.B.C. Textured Performance Shirt</t>
  </si>
  <si>
    <t>• body: 4.2 oz/yd² / 142 gsm, 70% rayon, 30% polyester mini check with moisture-wicking_x000D_ performance
• lining: 100% polyester mesh in upper back_x000D_
• hidden button-down collar_x000D_
• back vent system for added breathability_x000D_
• right-chest pocket with reverse coil semi-autolock zipper and rubber pull tab _x000D_
• durable flat felled side and underarm seams_x000D_
• adjustable cuffs can be worn down or rolled up_x000D_</t>
  </si>
  <si>
    <t>Concourse</t>
  </si>
  <si>
    <t>Excursion Concourse Performance Shirt</t>
  </si>
  <si>
    <t>• body: 3.1 oz/yd² / 105 gsm, 100% polyester dobby stripe with mechanical stretch and moisture-wicking performance_x000D_
• lining: 100% polyester mesh in upper back _x000D_
• hidden button-down collar_x000D_
• back vent system for added breathability_x000D_
• durable flat felled side and underarm seams_x000D_
• adjustable cuffs can be worn down or rolled up</t>
  </si>
  <si>
    <t>• lower pocket with invisible zipper</t>
  </si>
  <si>
    <t>MOISTURE-WICKING, STRETCH, EASY CARE</t>
  </si>
  <si>
    <t>TT100</t>
  </si>
  <si>
    <t>Team 365™</t>
  </si>
  <si>
    <t>Gear Duffel</t>
  </si>
  <si>
    <t>• 600-denier polyester
• webbing handles with hook and loop between handles 
• large main compartment
• molded rubber zipper cord pulls
• Size: 27"W x 15.5"H x 14"D</t>
  </si>
  <si>
    <t>TT102</t>
  </si>
  <si>
    <t>Convertible Sport Backpack</t>
  </si>
  <si>
    <t>• 600-denier polyester
• removable adjustable shoulder strap 
• webbing top handle
• convertible backpack straps
• main compartment with lining separator
• back panel mesh opens for easy acess to equipment compartment
• shoe/wet clothes compartment
• end cell/organizer pocket
• molded rubber zipper cord pulls
• Size: 22"W x 12"H x 12"D</t>
  </si>
  <si>
    <t>TT104</t>
  </si>
  <si>
    <t>Equipment Backpack</t>
  </si>
  <si>
    <t>• 600-denier polyester
• adjustable padded straps and back panel
• webbing top handle
• front mesh pocket with elastic binding
• side mesh water bottle pocket
• imploding side shoe compartment
• zippered main compartment
• molded rubber zipper cord pulls
• Size: 14"W x 16.5"H x 8.25"D</t>
  </si>
  <si>
    <t>TT106</t>
  </si>
  <si>
    <t>Bat Backpack</t>
  </si>
  <si>
    <t>• 600-denier polyester
• adjustable padded straps with cell phone pocket
• webbing top handle
• fence hook with hidden pocket
• front zipper accessory pocket and imploding shoe pocket
• zippered main compartment
• left side mesh pocket with elastic binding for bat or water bottle
• right side mesh pocket with elastic binding
• right side hook and loop straps to hold a lacrosse stick
• molded rubber zipper cord pulls
• Size: 12.5"W x 16.75"H x 7.5"D</t>
  </si>
  <si>
    <t>TT108</t>
  </si>
  <si>
    <t>Primary Duffel</t>
  </si>
  <si>
    <t>• 600-denier polyester
• adjustable striped webbing strap
• striped webbing handles
• fence clip
• front zipper pocket
• zippered main compartment
• side mesh pocket with elastic binding for bat or water bottle
• molded rubber zipper cord pulls
• Size: 23.5" x 12"H x 12"D</t>
  </si>
  <si>
    <t>TT110</t>
  </si>
  <si>
    <t>Sport Duffel</t>
  </si>
  <si>
    <t xml:space="preserve">▪ 600-denier polyester
▪ removable adjustable shoulder strap
▪ webbing handles
▪ fence hook
▪ front zipper pocket
▪ zippered main compartment
▪ left side mesh pocket with elastic binding
▪ right side imploding zippered pocket with liner for shoe storage
 ▪ molded rubber zipper cord pulls
 ▪ Size: 22"W x 10"H x 10"D
</t>
  </si>
  <si>
    <t>TT112</t>
  </si>
  <si>
    <t>Team Cinch</t>
  </si>
  <si>
    <t>▪ main body 600-denier polyester, top 420-denier polyester
▪ drawstring closure
▪ front mesh zipper pocket with contrasting polyester panel
▪ Black back main body
▪ Size: 13.25"W x 19"H</t>
  </si>
  <si>
    <t>TT40</t>
  </si>
  <si>
    <t>All Sport</t>
  </si>
  <si>
    <t>Tournament Short</t>
  </si>
  <si>
    <t>• body: 5.3 oz./yd² / 180 gsm, 91% polyester, 9% spandex with moisture-wicking and antimicrobial performance 
• side panels: 4.7 oz./yd² / 160 gsm, 91% polyester, 9% spandex pointelle mesh, in Sport Silver, with moisture-wicking and antimicrobial performance
• cationic dyes to ensure superior brightness and excellent color fastness
• elasticized waistband with flat internal drawcord</t>
  </si>
  <si>
    <t>• 7½" inseam</t>
  </si>
  <si>
    <t>MOISTURE WICKING, ANTIMICROBIAL, TEAM FIT, EASY CARE</t>
  </si>
  <si>
    <t>TT40W</t>
  </si>
  <si>
    <t>• 4½" inseam</t>
  </si>
  <si>
    <t>TT42</t>
  </si>
  <si>
    <t>Tournament Sublimated Camo Short</t>
  </si>
  <si>
    <t>• 5.3 oz./yd² / 180 gsm, 91% polyester, 9% spandex with moisture-wicking and antimicrobial performance 
• cationic dyes to ensure superior brightness and excellent color fastness
• elasticized waistband with flat internal drawcord</t>
  </si>
  <si>
    <t>• 4.7 oz., 91% polyester, 9% spandex pointelle mesh side panels in Sport Silver
• 7½" inseam</t>
  </si>
  <si>
    <t>TT42W</t>
  </si>
  <si>
    <t>Tournament Sublimated Pink Swirl Short</t>
  </si>
  <si>
    <t>• 4.7 oz., 91% polyester, 9% spandex pointelle mesh side panels in Sport Charity Pink
• 4½" inseam</t>
  </si>
  <si>
    <t>TT44</t>
  </si>
  <si>
    <t>Elite</t>
  </si>
  <si>
    <t>Elite Performance Fleece Pant</t>
  </si>
  <si>
    <t>• 7.7 oz./yd² / 260 gsm, 100% polyester interlock double knit
• peached finish on interior for added comfort
• elasticized waistband with flat internal drawcord
• inseam pockets
• contrast blocking on side panel
• zip opening at bottom hem for easy on and off
• double-needle stitching at hem</t>
  </si>
  <si>
    <t>• 31½" inseam (size large)
• complete the look with style TT34, Men's Elite Performance Full-Zip Jacket</t>
  </si>
  <si>
    <t>MOISTURE WICKING, TEAM FIT, EASY CARE</t>
  </si>
  <si>
    <t>TT44W</t>
  </si>
  <si>
    <t>• 30" inseam (size medium)
• complete the look with style TT34W, Ladies' Elite Performance Full-Zip Jacket</t>
  </si>
  <si>
    <t>TT46</t>
  </si>
  <si>
    <t>Dominator</t>
  </si>
  <si>
    <t>Dominator Waterproof Pant</t>
  </si>
  <si>
    <t>•  body: 3.7 oz./yd² / 125 gsm, 100% laminated polyester with 6,000 mm waterproof rating / 6,000 g breathability 
• lining: 100% polyester mesh in upper legs; 100% polyester taffeta in lower legs
• fully seam sealed
• elasticized waistband with internal drawcord
• back welt pocket
• side pockets with zipper closures
• zippered gussets at hem
• 32" inseam (size large)</t>
  </si>
  <si>
    <t>2-LAYER BONDED, WINDSMART TECHNOLOGY, SEAM-SEALED, WATERPROOF, BREATHABLE, TEAM FIT, EASY CARE</t>
  </si>
  <si>
    <t>TT48</t>
  </si>
  <si>
    <t>Conquest</t>
  </si>
  <si>
    <t>Conquest Athletic Woven Pant</t>
  </si>
  <si>
    <t xml:space="preserve">• body: 2.8 oz./yd² / 95 gsm 100% nylon abrasion-resistant taslan shell with polyurethane coating for enhanced wind- and water-resistance
• lining: 100% polyester mesh in upper legs; 100% polyester taffeta in lower legs
• elasticized waistband with internal drawcord
• back welt pocket
• side pockets with zipper closures
• 32" inseam (size large)
</t>
  </si>
  <si>
    <t>• zippered gussets at hem</t>
  </si>
  <si>
    <t>WATER RESISTANT, TEAM FIT, EASY CARE</t>
  </si>
  <si>
    <t>TT48W</t>
  </si>
  <si>
    <t>TT48Y</t>
  </si>
  <si>
    <t xml:space="preserve">• body: 2.8 oz./yd² / 95 gsm 100% nylon abrasion-resistant taslan shell with polyurethane coating for enhanced wind- and water-resistance
• lining: 100% polyester mesh in upper legs; 100% polyester taffeta in lower legs
• elasticized waistband with internal drawcord
• back welt pocket
• side pockets with zipper closures
• 32" inseam (size medium)
</t>
  </si>
  <si>
    <t xml:space="preserve">• body: 2.8 oz./yd² / 95 gsm 100% nylon abrasion-resistant taslan shell with polyurethane coating for enhanced wind- and water-resistance
• lining: 100% polyester mesh in upper legs; 100% polyester taffeta in lower legs
• elasticized waistband
• back welt pocket
• side pockets with zipper closures
• 30" inseam (size large)
</t>
  </si>
  <si>
    <t xml:space="preserve">TT48 </t>
  </si>
  <si>
    <t>TT11SH</t>
  </si>
  <si>
    <t>Zone</t>
  </si>
  <si>
    <t>Zone Performance Short </t>
  </si>
  <si>
    <t>• 3.8 oz./yd2 / 130 gsm 100% polyester interlocking with moisture-wicking and UV protection performance
• side pockets
• heat-sealed label
• team fit
• cationic dyes to ensure superior brightness and excellent color fastness</t>
  </si>
  <si>
    <t>• elasticized waistband with flat internal drawcord
• 9" inseam</t>
  </si>
  <si>
    <t>Team</t>
  </si>
  <si>
    <t>MOISTURE WICKING, UV 40+, TEAM FIT, EASY CARE</t>
  </si>
  <si>
    <t>TT11SHW</t>
  </si>
  <si>
    <t>TT11SHY</t>
  </si>
  <si>
    <t>• elasticized waistband with flat internal drawcord
• 4 1/2" inseam</t>
  </si>
  <si>
    <t>• elasticized waistband
• no drawcord
• 7" inseam</t>
  </si>
  <si>
    <t>TT30</t>
  </si>
  <si>
    <t>Elite Performance Hoodie</t>
  </si>
  <si>
    <t>• body: 7.7 oz./yd² / 260 gsm, 100% polyester interlock double knit
• lining: 100% polyester tricot large hole mesh  in hood
• peached finish on interior for added comfort
• contrast inserts at front shoulders
• zippered front welt pockets</t>
  </si>
  <si>
    <t>• flat White ⅜" drawcord
• 2½" 1x1 rib knit hem and cuffs</t>
  </si>
  <si>
    <t>TT30W</t>
  </si>
  <si>
    <t>TT30Y</t>
  </si>
  <si>
    <t>• no drawcord
• 2" 1x1 rib knit hem and cuffs</t>
  </si>
  <si>
    <t>TT32</t>
  </si>
  <si>
    <t>Elite Performance Quarter-Zip</t>
  </si>
  <si>
    <t>• 7.7 oz./yd² / 260 gsm, 100% polyester interlock double knit
• peached finish on interior for added comfort
• inside placket with chin guard
• center front reverse coil zipper with semi-autolock rubber pull tab
• contrast inserts at front shoulders
• 2½" 1x1 rib knit cuffs
• zippered front welt pockets
• double-needle stitching at hem</t>
  </si>
  <si>
    <t>TT32W</t>
  </si>
  <si>
    <t>TT34</t>
  </si>
  <si>
    <t>Elite Performance Full-Zip</t>
  </si>
  <si>
    <t>• 7.7 oz./yd² / 260 gsm, 100% polyester interlock double knit
• peached finish on interior for added comfort
• inside storm placket with chin guard
• center front contrast reverse coil zipper with semi-autolock rubber pull tab
• contrast blocking on side panels, under sleeve and shoulders
• zippered front welt pockets
• double-needle stitching at hem</t>
  </si>
  <si>
    <t>• complete the look with style TT44, Men's Elite Performance Pant</t>
  </si>
  <si>
    <t>TT34W</t>
  </si>
  <si>
    <t>• complete the look with style TT44W, Ladies' Elite Performance Pant</t>
  </si>
  <si>
    <t>TT94</t>
  </si>
  <si>
    <t>Rally</t>
  </si>
  <si>
    <t>Rally Color-block Microfleece Jacket</t>
  </si>
  <si>
    <r>
      <t>• 5.9 oz/yd</t>
    </r>
    <r>
      <rPr>
        <vertAlign val="superscript"/>
        <sz val="11"/>
        <color theme="8"/>
        <rFont val="Calibri"/>
        <family val="2"/>
      </rPr>
      <t>2</t>
    </r>
    <r>
      <rPr>
        <sz val="11"/>
        <color theme="8"/>
        <rFont val="Calibri"/>
        <family val="2"/>
        <scheme val="minor"/>
      </rPr>
      <t xml:space="preserve"> / 200 gsm, 100% polyester anti-pill microfleece
• center front reverse coil zipper with semi-autolock slider and rubber pull
• attached hood
• lower concealed pockets</t>
    </r>
  </si>
  <si>
    <t>ANTI-PILL, TEAM FIT, EASY CARE</t>
  </si>
  <si>
    <t>TT94W</t>
  </si>
  <si>
    <t>TT38</t>
  </si>
  <si>
    <t>Excel</t>
  </si>
  <si>
    <t>Excel Mélange Performance Fleece Jacket</t>
  </si>
  <si>
    <r>
      <t>• body: 7.08 oz/yd</t>
    </r>
    <r>
      <rPr>
        <vertAlign val="superscript"/>
        <sz val="11"/>
        <color indexed="8"/>
        <rFont val="Calibri"/>
        <family val="2"/>
      </rPr>
      <t>2</t>
    </r>
    <r>
      <rPr>
        <sz val="11"/>
        <color theme="1"/>
        <rFont val="Calibri"/>
        <family val="2"/>
        <scheme val="minor"/>
      </rPr>
      <t xml:space="preserve"> / 240 gsm, 100% polyester m</t>
    </r>
    <r>
      <rPr>
        <sz val="11"/>
        <color indexed="8"/>
        <rFont val="Calibri"/>
        <family val="2"/>
      </rPr>
      <t>é</t>
    </r>
    <r>
      <rPr>
        <sz val="11"/>
        <color theme="1"/>
        <rFont val="Calibri"/>
        <family val="2"/>
        <scheme val="minor"/>
      </rPr>
      <t>lange fleece with moisture wicking performance
• lining: 100% polyester tricot in hood
• center front reverse coil zipper with semi-autolock slider and rubber pull
• attached adjustable hood
• lower pockets with reverse coil zippers
• shockcord at hood
• multi-color decorative tape detailing
• contrast coverstitch details throughout</t>
    </r>
  </si>
  <si>
    <t>TT38W</t>
  </si>
  <si>
    <t>TT36</t>
  </si>
  <si>
    <t>Excel Mélange Performance Fleece Hoodie</t>
  </si>
  <si>
    <r>
      <t>• body: 7.08 oz/yd</t>
    </r>
    <r>
      <rPr>
        <vertAlign val="superscript"/>
        <sz val="11"/>
        <color indexed="8"/>
        <rFont val="Calibri"/>
        <family val="2"/>
      </rPr>
      <t>2</t>
    </r>
    <r>
      <rPr>
        <sz val="11"/>
        <color theme="1"/>
        <rFont val="Calibri"/>
        <family val="2"/>
        <scheme val="minor"/>
      </rPr>
      <t xml:space="preserve"> / 240 gsm, 100% polyester m</t>
    </r>
    <r>
      <rPr>
        <sz val="11"/>
        <color indexed="8"/>
        <rFont val="Calibri"/>
        <family val="2"/>
      </rPr>
      <t>é</t>
    </r>
    <r>
      <rPr>
        <sz val="11"/>
        <color theme="1"/>
        <rFont val="Calibri"/>
        <family val="2"/>
        <scheme val="minor"/>
      </rPr>
      <t>lange fleece with moisture wicking performance
• lining: 100% polyester tricot in hood
• self fabric cuffs with thumbholes
• hand warmer pouch pocket
• contrast coverstitch details throughout</t>
    </r>
  </si>
  <si>
    <t>TT90</t>
  </si>
  <si>
    <t>Campus</t>
  </si>
  <si>
    <t>Campus Microfleece Jacket</t>
  </si>
  <si>
    <t>• 5.9 oz./yd² / 200 gsm, 100% polyester anti-pill microfleece 
• center front reverse coil zipper with semi-autolock rubber pull tab
• triple-needle coverstitch at raglan sleeve and front pockets
• inseam front side pockets
• self-fabric gusset at cuffs
• double-needle stitch at bottom hem</t>
  </si>
  <si>
    <t>TT90W</t>
  </si>
  <si>
    <t>TT90Y</t>
  </si>
  <si>
    <t>TT92</t>
  </si>
  <si>
    <t>Pride</t>
  </si>
  <si>
    <t>Pride Microfleece Jacket</t>
  </si>
  <si>
    <r>
      <t>• body: 5.9 oz./yd² / 200 gsm, 100% polyester anti-pill microfleece 
• contrast: 3.2 oz/yd</t>
    </r>
    <r>
      <rPr>
        <vertAlign val="superscript"/>
        <sz val="11"/>
        <color indexed="8"/>
        <rFont val="Calibri"/>
        <family val="2"/>
      </rPr>
      <t>2</t>
    </r>
    <r>
      <rPr>
        <sz val="11"/>
        <color theme="1"/>
        <rFont val="Calibri"/>
        <family val="2"/>
        <scheme val="minor"/>
      </rPr>
      <t xml:space="preserve"> 110 gsm dyed-to-match 100% polyester taslan diamond dobby weave front overlay
• Black center front reverse coil zipper with semi-autolock rubber pull tab
• raglan sleeves
• inseam front pockets
• thumbholes keep sleeves in place during any activity 
• Black stretch binding at bottom and sleeve hem</t>
    </r>
  </si>
  <si>
    <t>TT92W</t>
  </si>
  <si>
    <t>TT122</t>
  </si>
  <si>
    <t>Striped Pom Beanie</t>
  </si>
  <si>
    <t xml:space="preserve">▪ 100% acrylic knit
▪ double layer
▪ contrasting stripes and 2-tone pom
▪ length 8 1/2"
</t>
  </si>
  <si>
    <t>TT120</t>
  </si>
  <si>
    <t>Jersey 2-tone Cap</t>
  </si>
  <si>
    <t>• 100% cotton,  w ith cotton twill bill
• safety green with 100% polyester bill
• 6-panel
• jersey crown w/contrasting bill
• structured
• pre-curved bill
• snapback closure</t>
  </si>
  <si>
    <t>TT801</t>
  </si>
  <si>
    <r>
      <t>Zone Performance Cap by Yupoong</t>
    </r>
    <r>
      <rPr>
        <sz val="11"/>
        <rFont val="Calibri"/>
        <family val="2"/>
      </rPr>
      <t>®</t>
    </r>
  </si>
  <si>
    <t>• 3.8 oz/yd2 / 130 gsm, 100% polyester interlock with moisture-wickingand UV protection performance
• 6 panel, structured, mid profile
• heavy buckram in front panels
• sewn eyelets
• adjustable snap-back closure</t>
  </si>
  <si>
    <t>TT801Y</t>
  </si>
  <si>
    <t>TT802</t>
  </si>
  <si>
    <r>
      <t>Zone Sonic Heather Trucker Cap by Yupoong</t>
    </r>
    <r>
      <rPr>
        <sz val="11"/>
        <rFont val="Calibri"/>
        <family val="2"/>
      </rPr>
      <t>®</t>
    </r>
  </si>
  <si>
    <t>• body: 3.8 oz/yd2 / 130 gsm, 100% polyester sonic heather interlock with moisture-wickingand UV protection performance
• contrast: 5.1 oz/yd2 / 180 gsm, 100% polyester mesh side and back panels
• 6 panel, structured, mid profile
• heavy buckram in front panels
• sewn eyelets
• adjustable snap-back closure</t>
  </si>
  <si>
    <t>TT31</t>
  </si>
  <si>
    <t>Zone Performance Quarter-Zip</t>
  </si>
  <si>
    <t>• 3.8 oz./yd2 / 130 gsm 100% polyester interlocking with moisture-wicking and UV protection performance
• center front coil zipper with semi-autolock slider and rubber pull
• team fit
• heat-sealed label
• cationic dyes to ensure superior brightness and excellent color fastness</t>
  </si>
  <si>
    <t>TT31W</t>
  </si>
  <si>
    <t>TT31Y</t>
  </si>
  <si>
    <t>TT31H</t>
  </si>
  <si>
    <t>Zone Sonic Heather Performance Quarter-Zip</t>
  </si>
  <si>
    <t>• 3.8 oz./yd2 / 130 gsm 100% polyester sonic heather interlocking with moisture-wicking and UV protection performance
• center front coil zipper with semi-autolock slider and rubber pull
• team fit
• heat-sealed label
• cationic dyes to ensure superior brightness and excellent color fastness</t>
  </si>
  <si>
    <t>MOISTURE WICKING, UV 15-39, TEAM FIT, EASY CARE</t>
  </si>
  <si>
    <t>TT31HW</t>
  </si>
  <si>
    <t>TT31HY</t>
  </si>
  <si>
    <t>TT14</t>
  </si>
  <si>
    <t>Excel Performance Warm-up</t>
  </si>
  <si>
    <t>• body: 4.72 oz/yd2 / 160 gsm, 100% polyester mélange interlock with moisture wicking performance
• contrast: 4.72 oz/yd2 / 160 gsm, 100% polyester solid interlock with moisture wicking performance
• sewn-in shoulder tape
• self fabric neck trim
• coverstitch details throughout
• team fit</t>
  </si>
  <si>
    <t>TT14W</t>
  </si>
  <si>
    <t>TT26</t>
  </si>
  <si>
    <t>Excel Mélange Interlock Performance Quarter-zip Top</t>
  </si>
  <si>
    <t>• body: 4.72 oz/yd2 / 160 gsm, 100% polyester mélange interlock with moisture wicking performance
• contrast: 4.72 oz/yd2 / 160 gsm, 100% polyester solid interlock with moisture wicking performance
• center front reverse coil zipper with rubber pull
• team fit</t>
  </si>
  <si>
    <t>• contrast piping at front yoke</t>
  </si>
  <si>
    <t>TT26W</t>
  </si>
  <si>
    <t>• contrast piping at shoulders</t>
  </si>
  <si>
    <t>TT27</t>
  </si>
  <si>
    <t>Command</t>
  </si>
  <si>
    <t>Command Color-Block Snag Protection Quarter-Zip</t>
  </si>
  <si>
    <t xml:space="preserve">• 4.42 oz/yd2 / 150 gsm, 100% polyester snag protection piqué with moisture-wicking, antimicrobial, UV protection performance
• self fabric chin guard
• center front coil zipper with semi autolock slider and rubber pull
• sport graphite contrast inserts
• cationic dyes for superior brightness and excellent color-fastness
</t>
  </si>
  <si>
    <t>SNAG PROTECTION, MOISTURE WICKING, ANTIMICROBIAL, UV 40+, TEAM FIT, EASY CARE</t>
  </si>
  <si>
    <t>TT27W</t>
  </si>
  <si>
    <t xml:space="preserve">• curved  seaming for flattering feminine look
</t>
  </si>
  <si>
    <t>TT71</t>
  </si>
  <si>
    <t>Stadium</t>
  </si>
  <si>
    <t>Stadium Packable Poncho</t>
  </si>
  <si>
    <t xml:space="preserve">• 1.7 oz/yd2 / 58 gsm, 100% polyester taffeta with water-resistant finish
• encased elastic at hood opening for superior weather protection
• reflective tape details at front and back shoulders and placket
• two-snap closure at placket with dyed-to-match plastic snaps
• packable into self back pocket with hook and loop closure
• shockcord at lower hem for added weather protection
</t>
  </si>
  <si>
    <t>REFLECTIVE, WATER RESISTANT, TEAM FIT, EZE PACK, EASY CARE</t>
  </si>
  <si>
    <t>TT73</t>
  </si>
  <si>
    <t>Zone Protect Lightweight Jacket</t>
  </si>
  <si>
    <t xml:space="preserve">• 1.7 oz/yd2 / 58 gsm, 100% polyester taffeta with water-resistant finish
• center front coil zipper with autolock slide
• lower front concealed zippered pockets
• elasticized cuffs
• adjustable shockcord at hem
</t>
  </si>
  <si>
    <t>• rollaway adjustable hood</t>
  </si>
  <si>
    <t>WATER RESISTANT, TEAM FIT, EZE PACK, EASY CARE</t>
  </si>
  <si>
    <t>TT73Y</t>
  </si>
  <si>
    <t>• rollaway hood</t>
  </si>
  <si>
    <t>TT70</t>
  </si>
  <si>
    <t>Conquest Jacket with Mesh Lining</t>
  </si>
  <si>
    <t>• body: 2.8 oz./yd² / 95 gsm, 100% nylon abrasion-resistant taslan shell with polyurethane coating for enhanced wind- and water-resistance
• lining: 100% polyester tricot mesh in body; 100% polyester taffeta in sleeves
• roll-away three-piece hood with 1¼" rain bill
• Black ⅜" taping adds contrast to back and sleeves
• EZEM zipper in back lining for easy decoration access
• center front and lower pockets with molded plastic zipper with garage</t>
  </si>
  <si>
    <t>WATER RESISTANT,  TEAM FIT, EZEM SYSTEM</t>
  </si>
  <si>
    <t>TT72</t>
  </si>
  <si>
    <t>Conquest Jacket with Fleece Lining</t>
  </si>
  <si>
    <t xml:space="preserve">• body: 2.8 oz./yd² / 95 gsm 100% nylon abrasion-resistant taslan shell with polyurethane coating for enhanced wind- and water-resistance
• lining: 100% polyester anti-pill microfleece in body; 100% polyester taffeta in sleeves
• center front and lower pockets with exposed vislon zipper 
• Black contrast tape details throughout
• EZEM zipper in left side seam and at lower back for easy decoration access
• fleece-lined front pockets
</t>
  </si>
  <si>
    <t>• roll-away three-piece hood with 1¼" rain bill</t>
  </si>
  <si>
    <t>WATER RESISTANT, TEAM FIT,  EZEM SYSTEM, UTK 2</t>
  </si>
  <si>
    <t>TT72Y</t>
  </si>
  <si>
    <t>• body: 2.8 oz./yd² / 95 gsm 100% nylon abrasion-resistant taslan shell with polyurethane coating for enhanced wind- and water-resistance
• lining: 100% polyester anti-pill microfleece in body; 100% polyester taffeta in sleeves
• black contrast tape details throughout
• EZEM zipper in left side seam and at lower back for easy decoration access
• center front and lower pockets with exposed vislon zipper 
• fleece-lined front pockets</t>
  </si>
  <si>
    <t>• attached fleece-lined hood</t>
  </si>
  <si>
    <t>TT74</t>
  </si>
  <si>
    <t>Championship</t>
  </si>
  <si>
    <t>Championship Jacket</t>
  </si>
  <si>
    <t>• body: 2.8 oz./yd² / 95 gsm 100% nylon abrasion-resistant taslan shell with polyurethane coating for enhanced wind- and water-resistance
• lining: 100% polyester tricot big mesh in body; 100% polyester White taffeta lining in sleeves
• striped 3½" 1x1 rib knit trim at bottom hem, cuffs and inside collar
• EZEM zipper at inside side seam and inside left-chest for easy decoration access
• center front dyed-to-match old school molded vislon zipper
• molded vislon zippers at front welt pockets</t>
  </si>
  <si>
    <t>WATER RESISTANT, TEAM FIT, EZEM SYSTEM</t>
  </si>
  <si>
    <t>TT74W</t>
  </si>
  <si>
    <t>TT76</t>
  </si>
  <si>
    <t>Squad</t>
  </si>
  <si>
    <t>Squad Jacket</t>
  </si>
  <si>
    <t>• body: 2.8 oz./yd² / 95 gsm 100% nylon abrasion-resistant taslan shell with polyurethane coating for enhanced wind- and water-resistance
• lining: 100% polyester tricot big mesh in body; 100% polyester White taffeta lining in sleeves
• contrast blocking on side panels, front yoke, back yoke and sleeves
• EZEM zipper provides easy decoration access
• dyed-to-match old school molded plastic zippers at front closure and lower pockets
• stretch binding at sleeve hem
• molded plastic zippers at front welt pockets</t>
  </si>
  <si>
    <t>TT76W</t>
  </si>
  <si>
    <t>TT80</t>
  </si>
  <si>
    <t>Leader</t>
  </si>
  <si>
    <t>Leader Soft Shell Jacket</t>
  </si>
  <si>
    <t xml:space="preserve">• 8.8 oz./yd² / 300 gsm, 96% polyester, 4% spandex bonded with 100% brushed tricot with 3,000 mm waterproof rating / 1,000 g breathability
• center front dyed-to-match reverse coil zipper with semi-autolock rubber pull tab and chin guard
• zippered front welt pockets
• open hem cuffs 
• double-needle stitching at hem and cuffs
</t>
  </si>
  <si>
    <t>3-LAYER BONDED, WINDSMART TECHNOLOGY, BREATHABLE, WATER RESISTANT, TEAM FIT, EASY CARE, UTK 1</t>
  </si>
  <si>
    <t>TT80W</t>
  </si>
  <si>
    <t>TT80Y</t>
  </si>
  <si>
    <t>• 8.8 oz./yd² / 300 gsm, 96% polyester, 4% spandex bonded with 100% brushed tricot with 3,000 mm waterproof rating / 1,000 g breathability
• center front dyed-to-match reverse coil zipper with semi-autolock rubber pull tab and chin guard
• zippered front welt pockets
• open hem cuffs 
• double-needle stitching at hem and cuffs</t>
  </si>
  <si>
    <t>TT82</t>
  </si>
  <si>
    <t>Icon</t>
  </si>
  <si>
    <t>Icon Colorblock Soft Shell Jacket</t>
  </si>
  <si>
    <t>• 8.8 oz./yd² / 300 gsm, 96% polyester, 4% spandex three-layer breathable soft shell
• waterproof and windproof membrane protects from the elements with 3,000 mm waterproof rating / 1,000 g breathability
• center front contrast reverse coil zipper with semi-autolock rubber pull tab and chin guard
• Sport Silver inserts at shoulders, sleeves and side panels 
• front right-chest pocket for added storage while on the go
• zippered front welt pockets
• double-needle stitched open hem and cuffs</t>
  </si>
  <si>
    <t>TT82W</t>
  </si>
  <si>
    <t>• 8.8 oz./yd² / 300 gsm, 96% polyester, 4% spandex three-layer breathable soft shell
• waterproof and windproof membrane protects from the elements with 3,000 mm waterproof rating and 1,000 g breathability
• center front contrast reverse coil zipper with semi-autolock rubber pull tab and chin guard
• Sport Silver inserts at shoulders, sleeves and side panels 
• front right-chest pocket for added storage while on the go
• zippered front welt pockets
• double-needle stitched open hem and cuffs</t>
  </si>
  <si>
    <t>TT84</t>
  </si>
  <si>
    <t>Dominator Waterproof Windshirt</t>
  </si>
  <si>
    <t>• body: 3.7 oz./yd² / 125 gsm, 100% laminated polyester with 6,000 mm waterproof rating / 6,000 g breathability
• lining: 100% polyester mesh 
• classic V-neck styling
• fully seam sealed
• 100% polyester diamond dobby overlay at underarms and back neck
• stretch binding at sleeve hem
• elastic shockcord at bottom hem for added protection from the elements</t>
  </si>
  <si>
    <t>2-LAYER BONDED, WINDSMART TECHNOLOGY, SEAM SEALED, WATERPROOF, BREATHABILITY, TEAM FIT, EASY CARE</t>
  </si>
  <si>
    <t>TT86</t>
  </si>
  <si>
    <t>TT86W</t>
  </si>
  <si>
    <t>Dominator Waterproof Jacket</t>
  </si>
  <si>
    <t>• body: 3.7 oz./yd² / 125 gsm, 100% laminated polyester with 6,000 mm waterproof rating / 6,000 g breathability
• lining: 100% polyester mesh
• fully seam sealed
• rollaway three-piece hood with 1¼" rain bill
• waterproof reverse coil zipper at center front and pockets with semi-autolock rubber pull tabs
• reflective tape at right chest and front pockets
• contrast side panels
• hook and loop hem closures at cuffs
• elastic shockcord at bottom hem and drop tail for added protection from the elements</t>
  </si>
  <si>
    <t>2-LAYER BONDED, WINDSMART TECHNOLOGY, REFLECTIVE, SEAM SEALED, WATERPROOF, BREATHABLE, TEAM FIT, EASY CARE</t>
  </si>
  <si>
    <t>2-LAYER BONDED, WINDSMART TECHNOLOGY, REFLECTIVE, SEAM SEALED, WATERPROOF, BREATHABILITY, TEAM FIT, EASY CARE</t>
  </si>
  <si>
    <t>TT88</t>
  </si>
  <si>
    <t>Guardian</t>
  </si>
  <si>
    <t>Guardian Insulated Soft Shell Jacket</t>
  </si>
  <si>
    <r>
      <t>• body: 4.42 oz/yd</t>
    </r>
    <r>
      <rPr>
        <vertAlign val="superscript"/>
        <sz val="11"/>
        <color indexed="8"/>
        <rFont val="Calibri"/>
        <family val="2"/>
      </rPr>
      <t>2</t>
    </r>
    <r>
      <rPr>
        <sz val="11"/>
        <color theme="1"/>
        <rFont val="Calibri"/>
        <family val="2"/>
        <scheme val="minor"/>
      </rPr>
      <t xml:space="preserve"> / 150 gsm, 94% polyester, 6% spandex woven shell bonded with 100% brushed polyester fleece with 3,000 mm waterproof rating / 1,000 g breathability
• lining: 100% polyester tafetta 
• insulation: 100 gsm poly fill thermal insulation in body; 80 gsm in sleeves
• storm flap with hidden metal snaps
• center front vislon zipper and roll-away hood
• adjustable cuffs with tabs
• lower concealed zippered pockets
• inner pocket</t>
    </r>
  </si>
  <si>
    <t>• thermal retention shockcord at hood</t>
  </si>
  <si>
    <t>3-LAYER BONDED, WINDSMART TECHNOLOGY, BREATHABLE, WATER RESISTANT, TEAM FIT, EZEM SYSTEM, EASY CARE, UTK 2</t>
  </si>
  <si>
    <t>TT88Y</t>
  </si>
  <si>
    <t>TT78</t>
  </si>
  <si>
    <t>Boost</t>
  </si>
  <si>
    <t>Boost All-Season Jacket with Fleece Lining</t>
  </si>
  <si>
    <r>
      <t>•  body: 2.8 oz/yd</t>
    </r>
    <r>
      <rPr>
        <vertAlign val="superscript"/>
        <sz val="11"/>
        <color indexed="8"/>
        <rFont val="Calibri"/>
        <family val="2"/>
      </rPr>
      <t>2</t>
    </r>
    <r>
      <rPr>
        <sz val="11"/>
        <color theme="1"/>
        <rFont val="Calibri"/>
        <family val="2"/>
        <scheme val="minor"/>
      </rPr>
      <t xml:space="preserve"> / 95 gsm nylon taslan with water resistant finish
• lining: 100% polyester anti-pill microfleece in body; 100% polyester tafetta in hood and sleeves
• inside storm placket with chin guard
• center front reverse coil zipper with semi-autolock slider and rubber pull
• lower concealed pockets with zippers
• thermal retention shockcord at hood and hem
• inner pocket
• multi-color decorative tape detailing</t>
    </r>
  </si>
  <si>
    <t>WATER RESISTANT, TEAM FIT, EZEM SYSTEM, EASY CARE, UTK 2</t>
  </si>
  <si>
    <t>TT78W</t>
  </si>
  <si>
    <t>TT51</t>
  </si>
  <si>
    <t>Zone Performance Polo</t>
  </si>
  <si>
    <t>• 3.8 oz/yd2 / 130 gsm, 100% polyester interlock with moisture-wicking and UV protection performance
• dyed-to-match buttons
•  integrated collar stays
•  team fit
•  tear away main label
•  cationic dyes for superior brightness and excellent colorfastness</t>
  </si>
  <si>
    <t>TT51W</t>
  </si>
  <si>
    <t>TT51Y</t>
  </si>
  <si>
    <t>TT20</t>
  </si>
  <si>
    <t>Charger</t>
  </si>
  <si>
    <t>Charger Performance Polo</t>
  </si>
  <si>
    <t>• body: 5.3 oz./yd² / 180 gsm, 91% polyester, 9% spandex with moisture-wicking and antimicrobial performance 
• side panels: 4.7 oz./yd² / 160 gsm, 91% polyester, 9% spandex pointelle mesh with moisture-wicking and antimicrobial performance 
• team fit
• cationic dyes to ensure superior brightness and excellent color fastness
• self-fabric collar
• Sport Silver inner neck tape
• sewn-in shoulder tape
• three-button placket with dyed-to-match buttons</t>
  </si>
  <si>
    <t>TT20W</t>
  </si>
  <si>
    <t>• body: 5.3 oz./yd² / 180 gsm, 91% polyester, 9% spandex with moisture-wicking and antimicrobial performance 
• side panels: 4.7 oz./yd² / 160 gsm, 91% polyester, 9% spandex pointelle mesh with moisture-wicking and antimicrobial performance 
• team fit
• moisture-wicking and antimicrobial
• cationic dyes to ensure superior brightness and excellent color fastness
• self-fabric collar
• Sport Silver inner neck tape
• sewn-in shoulder tape
• three-button placket with dyed-to-match buttons</t>
  </si>
  <si>
    <t>TT22</t>
  </si>
  <si>
    <t xml:space="preserve">Victor </t>
  </si>
  <si>
    <t>Victor Performance Polo</t>
  </si>
  <si>
    <t>• 5.3 oz./yd² / 180 gsm, 91% polyester, 9% spandex with moisture-wicking and antimicrobial performance  
• team fit
• cationic dyes to ensure superior brightness and excellent color fastness
• matching flat-knit rib collar and cuffs
• three-button placket with White rugby buttons
• contrast panel on shoulders and sleeves is white for all colors</t>
  </si>
  <si>
    <t>MOISTURE WICKING, ANTIMICROBIAL, UV 40+, TEAM FIT, EASY CARE</t>
  </si>
  <si>
    <t>TT22W</t>
  </si>
  <si>
    <t>Victor</t>
  </si>
  <si>
    <t>• 5.3 oz./yd² / 180 gsm, 91% polyester, 9% spandex with moisture-wicking and antimicrobial performance 
• team fit
• cationic dyes to ensure superior brightness and excellent color fastness
• matching flat-knit rib collar and cuffs
• three-button placket with White rugby buttons
• contrast panel on shoulders and sleeves is white for all colors</t>
  </si>
  <si>
    <t>TT24</t>
  </si>
  <si>
    <t>Innovator</t>
  </si>
  <si>
    <t>Innovator Performance Polo</t>
  </si>
  <si>
    <t>• body: 5.3 oz./yd² / 180 gsm, 91% polyester, 9% spandex with moisture-wicking and antimicrobial performance 
• back panel: 4.7 oz./yd² / 160 gsm, 91% polyester, 9% spandex pointelle mesh with moisture-wicking and antimicrobial performance
• team fit
• cationic dyes to ensure superior brightness and excellent color fastness
• self-fabric collar
• self-fabric Sport Graphite inner neck tape
• three-button placket
• self-fabric Sport Graphite inserts at shoulders</t>
  </si>
  <si>
    <t>TT24W</t>
  </si>
  <si>
    <t>TT21</t>
  </si>
  <si>
    <t>Command Snag-Protection Polo</t>
  </si>
  <si>
    <t>• 4.42 oz/yd2 / 150 gsm, 100% polyester snag protection piqué with moisture-wicking, antimicrobial, UV protection performance
• integrated collar stays
• side vents
• cationic dyes for superior brightness and excellent color-fastness</t>
  </si>
  <si>
    <t>• three-button placket with dyed-to-match buttons</t>
  </si>
  <si>
    <t>SNAG PROTECTION, MOISTURE WICKING, ANTIMICROBIAL, UV 40+, NO-CURL COLLAR, TEAM FIT, EASY CARE</t>
  </si>
  <si>
    <t>TT21W</t>
  </si>
  <si>
    <t>• two-button placket with dyed-to-match buttons</t>
  </si>
  <si>
    <t>TT41</t>
  </si>
  <si>
    <t>Zone Performance Hoodie</t>
  </si>
  <si>
    <t>• 3.8 oz/yd2 / 130 gsm, 100% polyester interlock with moisture-wicking and UV protection performance
•  team fit
•  heat-sealed label
•  cationic dyes for superior brightness and excellent colorfastness</t>
  </si>
  <si>
    <t>TT41W</t>
  </si>
  <si>
    <t>TT41Y</t>
  </si>
  <si>
    <t>TT10</t>
  </si>
  <si>
    <t>Short-Sleeve Athletic V-Neck Tournament Jersey</t>
  </si>
  <si>
    <t>• body: 5.3 oz./yd² / 180 gsm, 91% polyester, 9% spandex with moisture-wicking and antimicrobial performance 
• side panels: 4.7 oz./yd² / 160 gsm, 91% polyester, 9% spandex pointelle mesh, in Sport Silver, with moisture-wicking and antimicrobial performance 
• team fit
• cationic dyes to ensure superior brightness and excellent color fastness
• sewn-in shoulder tape
• double-needle stitching at hems</t>
  </si>
  <si>
    <t>• self-fabric neck trim</t>
  </si>
  <si>
    <t>MOISTURE WICKING, ANTIMICROBIAL, TEAM FIT</t>
  </si>
  <si>
    <t>TT10W</t>
  </si>
  <si>
    <t xml:space="preserve">• self-fabric rounded V-neckline
</t>
  </si>
  <si>
    <t>TT12</t>
  </si>
  <si>
    <t>Short-Sleeve Athletic V-Neck Tournament Sublimated Camo Jersey</t>
  </si>
  <si>
    <t>• body: 5.3 oz./yd² / 180 gsm, 91% polyester, 9% spandex with moisture-wicking and antimicrobial performance 
• side panels: 4.7 oz./yd² / 160 gsm, 91% polyester, 9% spandex pointelle mesh, in Sport Silver, with moisture-wicking and antimicrobial performance 
• team fit
• cationic dyes to ensure superior brightness and excellent color fastness
• self-fabric neck trim
• sewn-in shoulder tape
• double-needle stitching at hems</t>
  </si>
  <si>
    <t>TT12W</t>
  </si>
  <si>
    <t>Short-Sleeve V-Neck Tournament Sublimated Pink Swirl Jersey</t>
  </si>
  <si>
    <t>• body: 5.3 oz./yd² / 180 gsm, 91% polyester, 9% spandex with moisture-wicking and antimicrobial performance 
• side panels: 4.7 oz./yd² / 160 gsm, 91% polyester, 9% spandex pointelle mesh, in Charity Pink, with moisture-wicking and antimicrobial performance 
• team fit
• moisture-wicking and antimicrobial
• cationic dyes to ensure superior brightness and excellent color fastness
• self-fabric rounded V-neckline
• sewn-in shoulder tape
• double-needle stitching at hems</t>
  </si>
  <si>
    <t>TT11</t>
  </si>
  <si>
    <t>Zone Performance T-Shirt</t>
  </si>
  <si>
    <t>• 3.8 oz./yd² / 130 gsm, 100% polyester interlock with moisture-wicking and UV protection performance
• heat-sealed label
• team fit
• cationic dyes to ensure superior brightness and excellent color fastness</t>
  </si>
  <si>
    <t>TT11W</t>
  </si>
  <si>
    <t>TT11Y</t>
  </si>
  <si>
    <t>TT11L</t>
  </si>
  <si>
    <t>Zone Performance Long-Sleeve T-Shirt</t>
  </si>
  <si>
    <t>• 3.8 oz./yd2 / 130 gsm, 100% polyester interlock with moister-wicking and UV protection performance
• team fit
• heat-sealed label
• cationic dyes to ensure superior brightness and excellent color fastness</t>
  </si>
  <si>
    <t>TT11WL</t>
  </si>
  <si>
    <t>TT11YL</t>
  </si>
  <si>
    <t>TT11M</t>
  </si>
  <si>
    <t>Zone Performance Muscle T-Shirt</t>
  </si>
  <si>
    <t>TT11WRC</t>
  </si>
  <si>
    <t>Zone Performance Racerback Tank</t>
  </si>
  <si>
    <t>• clean finished with self binding</t>
  </si>
  <si>
    <t>TT11H</t>
  </si>
  <si>
    <t>Zone Sonic Heather Performance T-Shirt</t>
  </si>
  <si>
    <t>• 3.8 oz./yd2 / 130 gsm, 100% polyester sonic heather interlock with moister-wicking and UV protection performance
• team fit
• heat-sealed label
• cationic dyes to ensure superior brightness and excellent color fastness</t>
  </si>
  <si>
    <t>TT11HW</t>
  </si>
  <si>
    <t>TT11HY</t>
  </si>
  <si>
    <t>UltraClub</t>
  </si>
  <si>
    <t>Picnic Blanket</t>
  </si>
  <si>
    <r>
      <t>• 7 oz./yd</t>
    </r>
    <r>
      <rPr>
        <vertAlign val="superscript"/>
        <sz val="11"/>
        <color indexed="8"/>
        <rFont val="Calibri"/>
        <family val="2"/>
      </rPr>
      <t>2</t>
    </r>
    <r>
      <rPr>
        <sz val="11"/>
        <color theme="1"/>
        <rFont val="Calibri"/>
        <family val="2"/>
        <scheme val="minor"/>
      </rPr>
      <t xml:space="preserve"> / 237 gsm , 100% polyester anti-pill fleece top
• 200-denier oxford shell with polyurethane water-repellent finish
• matching tricot binding on trim
• easy-carry design unfolds into full-size picnic blanket</t>
    </r>
  </si>
  <si>
    <t>Printed Fleece Blanket</t>
  </si>
  <si>
    <r>
      <t>• 6.5 oz./yd</t>
    </r>
    <r>
      <rPr>
        <vertAlign val="superscript"/>
        <sz val="11"/>
        <color indexed="8"/>
        <rFont val="Calibri"/>
        <family val="2"/>
      </rPr>
      <t>2</t>
    </r>
    <r>
      <rPr>
        <sz val="11"/>
        <color theme="1"/>
        <rFont val="Calibri"/>
        <family val="2"/>
        <scheme val="minor"/>
      </rPr>
      <t xml:space="preserve"> / 220 gsm,100% brushed polyester
• 2-sided</t>
    </r>
  </si>
  <si>
    <t>Cool &amp; Dry</t>
  </si>
  <si>
    <t>UltraClub® Adult Cool &amp; Dry 1/4-Zip Micro-Fleece</t>
  </si>
  <si>
    <r>
      <t>• 5.6 oz./yd</t>
    </r>
    <r>
      <rPr>
        <vertAlign val="superscript"/>
        <sz val="11"/>
        <color indexed="8"/>
        <rFont val="Calibri"/>
        <family val="2"/>
      </rPr>
      <t>2</t>
    </r>
    <r>
      <rPr>
        <sz val="11"/>
        <color theme="1"/>
        <rFont val="Calibri"/>
        <family val="2"/>
        <scheme val="minor"/>
      </rPr>
      <t xml:space="preserve"> / 190 gsm,100% polyester anti-pill micro-fleece with moisture wicking performance 
</t>
    </r>
  </si>
  <si>
    <t>• half-moon patch
• center front zipper with chin guard
• relaxed fit</t>
  </si>
  <si>
    <t>MOISTURE WICKING, ANTI-PILL, EASY CARE</t>
  </si>
  <si>
    <t>UltraClub® Ladies' Cool &amp; Dry Full-Zip Micro-Fleece</t>
  </si>
  <si>
    <t>• hemmed sleeves
• front pockets
• 2 inside pockets
• feminine fit</t>
  </si>
  <si>
    <t>UltraClub® Men's Cool &amp; Dry Full-Zip Micro-Fleece</t>
  </si>
  <si>
    <t>• half-moon patch
• center front zipper with chin guard
• relaxed fit
• hemmed sleeves
• front pockets
• 2 inside pockets</t>
  </si>
  <si>
    <t>UltraClub® Adult Cool &amp; Dry Sport 1/4-Zip Pullover Fleece</t>
  </si>
  <si>
    <r>
      <t>• 6 oz./yd</t>
    </r>
    <r>
      <rPr>
        <vertAlign val="superscript"/>
        <sz val="11"/>
        <color indexed="8"/>
        <rFont val="Calibri"/>
        <family val="2"/>
      </rPr>
      <t>2</t>
    </r>
    <r>
      <rPr>
        <sz val="11"/>
        <color theme="1"/>
        <rFont val="Calibri"/>
        <family val="2"/>
        <scheme val="minor"/>
      </rPr>
      <t xml:space="preserve"> / 203 gms,100% polyester fleece with moisture-wicking performance
• smooth and durable exterior
• soft brushed inner layer 
• half-moon patch
• double-needle cuffs and bottom hem
• tagless</t>
    </r>
  </si>
  <si>
    <t>•  center front zipper closure with metal pull and chin guard</t>
  </si>
  <si>
    <t>UltraClub® Adult Cool &amp; Dry Sport Hooded Fleece</t>
  </si>
  <si>
    <t>• 3-piece hood with contrast mesh lining
• matching drawstring with metal tips
• pouch pocket</t>
  </si>
  <si>
    <t>Iceberg</t>
  </si>
  <si>
    <t>Adult UltraClub® Iceberg Fleece 1/4-Zip Pullover</t>
  </si>
  <si>
    <r>
      <t>• 13.8 oz./yd</t>
    </r>
    <r>
      <rPr>
        <vertAlign val="superscript"/>
        <sz val="11"/>
        <color indexed="8"/>
        <rFont val="Calibri"/>
        <family val="2"/>
      </rPr>
      <t>2</t>
    </r>
    <r>
      <rPr>
        <sz val="11"/>
        <color theme="1"/>
        <rFont val="Calibri"/>
        <family val="2"/>
        <scheme val="minor"/>
      </rPr>
      <t xml:space="preserve"> / 466 gsm, 100% polyester anti-pill fleece
</t>
    </r>
  </si>
  <si>
    <t>• elastic cuffs and bottom hem
• nylon-reinforced side-seam pockets</t>
  </si>
  <si>
    <t>ANTI-PILL, EASY CARE</t>
  </si>
  <si>
    <t>Ladies' UltraClub® Iceberg Fleece Full-Zip Jacket</t>
  </si>
  <si>
    <t>• feminine fit
• elastic cuffs
• nylon-reinforced zippered pockets</t>
  </si>
  <si>
    <t>Men's UltraClub® Iceberg Fleece Full-Zip Jacket</t>
  </si>
  <si>
    <r>
      <t>• 13.8 oz./yd</t>
    </r>
    <r>
      <rPr>
        <vertAlign val="superscript"/>
        <sz val="11"/>
        <color indexed="8"/>
        <rFont val="Calibri"/>
        <family val="2"/>
      </rPr>
      <t>2</t>
    </r>
    <r>
      <rPr>
        <sz val="11"/>
        <color theme="1"/>
        <rFont val="Calibri"/>
        <family val="2"/>
        <scheme val="minor"/>
      </rPr>
      <t xml:space="preserve"> / 466 gsm, 100% polyester anti-pill fleece
</t>
    </r>
  </si>
  <si>
    <t>• elastic cuffs
• extra-roomy nylon-reinforced zippered pockets</t>
  </si>
  <si>
    <t>Adult UltraClub® Iceberg Fleece Full-Zip Vest</t>
  </si>
  <si>
    <r>
      <t>• 13.8 oz./yd</t>
    </r>
    <r>
      <rPr>
        <vertAlign val="superscript"/>
        <sz val="11"/>
        <color theme="8"/>
        <rFont val="Calibri"/>
        <family val="2"/>
      </rPr>
      <t>2</t>
    </r>
    <r>
      <rPr>
        <sz val="11"/>
        <color theme="8"/>
        <rFont val="Calibri"/>
        <family val="2"/>
        <scheme val="minor"/>
      </rPr>
      <t xml:space="preserve"> / 466 gsm, 100% polyester anti-pill fleece
</t>
    </r>
  </si>
  <si>
    <t xml:space="preserve">• elastic bottom hem
• nylon-reinforced side-seam pockets </t>
  </si>
  <si>
    <t>Men's Fleece Jacket with Quilted Yoke Overlay</t>
  </si>
  <si>
    <r>
      <t>• 8.6 oz./yd</t>
    </r>
    <r>
      <rPr>
        <vertAlign val="superscript"/>
        <sz val="11"/>
        <color indexed="8"/>
        <rFont val="Calibri"/>
        <family val="2"/>
      </rPr>
      <t>2</t>
    </r>
    <r>
      <rPr>
        <sz val="11"/>
        <color theme="1"/>
        <rFont val="Calibri"/>
        <family val="2"/>
        <scheme val="minor"/>
      </rPr>
      <t xml:space="preserve"> / 292 gsm, 100% polyester anti-pill fleece
• stretchy fabric with smooth finish
• warmth without weight
• quilted overlay on front and back yokes
• bungee cord with toggles at bottom hem
• zippered pocket on right chest
• lower front zippered pockets
</t>
    </r>
  </si>
  <si>
    <t>• black zippers and zipper pulls</t>
  </si>
  <si>
    <t>Ladies' Fleece Jacket with Quilted Yoke Overlay</t>
  </si>
  <si>
    <t>• contrast zipper pulls</t>
  </si>
  <si>
    <t>Adult Micro-Fleece Full-Zip Jacket</t>
  </si>
  <si>
    <r>
      <t>• 8.6 oz./yd</t>
    </r>
    <r>
      <rPr>
        <vertAlign val="superscript"/>
        <sz val="11"/>
        <color indexed="8"/>
        <rFont val="Calibri"/>
        <family val="2"/>
      </rPr>
      <t>2</t>
    </r>
    <r>
      <rPr>
        <sz val="11"/>
        <color theme="1"/>
        <rFont val="Calibri"/>
        <family val="2"/>
        <scheme val="minor"/>
      </rPr>
      <t xml:space="preserve"> / 292 gsm, 100% polyester anti-pill fleece
• stretchy fabric with smooth finish
• warmth without weight
• bungee cord with toggles at bottom hem
</t>
    </r>
  </si>
  <si>
    <t>• zippered pocket with nylon patch on right chest
• lower front zippered pockets</t>
  </si>
  <si>
    <t>Ladies’ Micro-Fleece Full-Zip Jacket</t>
  </si>
  <si>
    <t xml:space="preserve">• 7.9 oz.,100% polyester micro-fleece
• stretchy fabric with smooth finish
• warmth without weight
</t>
  </si>
  <si>
    <t>• front pockets with hidden zippers and contrast bungee pulls
• feminine fit</t>
  </si>
  <si>
    <t>UC792</t>
  </si>
  <si>
    <t>Coastal</t>
  </si>
  <si>
    <t>Coastal Pique Quarter-Zip</t>
  </si>
  <si>
    <t>• 8.26 oz/yd2 / 280 gsm, 100% polyester brushed-back pique fleece with moisture-wicking performance
• center front coil zipper with decorative grosgrain zipper pull</t>
  </si>
  <si>
    <t>UC792W</t>
  </si>
  <si>
    <t>• princess seams for flattering feminine fit
• side vents</t>
  </si>
  <si>
    <t>Classic Cut Chino Cotton Twill Constructed Cap</t>
  </si>
  <si>
    <t xml:space="preserve">• 100% washed cotton
• mid-profile
• 6-panel
• pre-curved visor
• triple-stitched sweatband
• matching self-adhesive closure
</t>
  </si>
  <si>
    <t>Classic Cut Chino Cotton Twill Unconstructed Cap</t>
  </si>
  <si>
    <t xml:space="preserve">• 100% washed cotton
• low-profile
• 6-panel
• pre-curved visor
• triple-stitched sweatband
• matching self-adhesive closure
</t>
  </si>
  <si>
    <t>Classic Cut Chino Cotton Twill Visor</t>
  </si>
  <si>
    <t xml:space="preserve">• 100% washed cotton
• pre-curved visor
• matching self-adhesive closure
</t>
  </si>
  <si>
    <t>Classic Cut Chino Cotton Twill Unconstructed Sandwich Cap</t>
  </si>
  <si>
    <t>Classic Cut Chino Cotton Twill Unconstructed 2-Tone Cap</t>
  </si>
  <si>
    <t xml:space="preserve">• 100% washed cotton
• low-profile
• 6-panel
• pre-curved visor
• triple-stitched sweatband
• matching khaki self-adhesive closure
</t>
  </si>
  <si>
    <t>Classic Cut Brushed Cotton Twill Constructed Cap</t>
  </si>
  <si>
    <t xml:space="preserve">• 100% cotton
• mid-profile
• 6-panel
• pre-curved visor
• triple-stitched sweatband
• adjustable self-fabric strap closure with brass snap-buckle
</t>
  </si>
  <si>
    <t>Classic Cut Brushed Cotton Twill Unconstructed Cap</t>
  </si>
  <si>
    <t xml:space="preserve">• 100% cotton
• low-profile
• 6-panel
• pre-curved visor
• triple-stitched sweatband
• adjustable self-fabric strap closure with brass snap-buckle
</t>
  </si>
  <si>
    <t>Classic Cut Brushed Cotton Twill Unconstructed Sandwich Cap</t>
  </si>
  <si>
    <t>Classic Cut Brushed Cotton Twill  Sandwich Visor</t>
  </si>
  <si>
    <t xml:space="preserve">• 100% cotton
• pre-curved sandwich visor
• matching self-adhesive closure
</t>
  </si>
  <si>
    <t>Classic Cut Brushed Cotton Twill Unconstructed  Trucker Cap</t>
  </si>
  <si>
    <t xml:space="preserve">• 100% cotton
• 100% polyester mesh back
• low-profile
• 6-panel
• pre-curved visor
• soft mesh back
• contrast stitching
• adjustable closure
</t>
  </si>
  <si>
    <t>Classic Cut Heavy Brushed Cotton Twill Unconstructed Cap</t>
  </si>
  <si>
    <t xml:space="preserve">• 100% cotton
• 6-panel
• pre-curved visor
• double-faced front panel
• adjustable tuck-away self-fabric strap closure with silver logo buckle
</t>
  </si>
  <si>
    <t>Adult Classic Cut Cotton Twill 5-Panel Cap</t>
  </si>
  <si>
    <t xml:space="preserve">• 100% cotton
• 5-panel
• constructed
• pre-curved visor
• triple-stitched sweatband
• self-adhesive closure
</t>
  </si>
  <si>
    <t>8120Y</t>
  </si>
  <si>
    <t>Youth Classic Cut Cotton Twill 5-Panel Cap</t>
  </si>
  <si>
    <t>Adult Classic Cut Cotton Twill 6-Panel Cap</t>
  </si>
  <si>
    <t xml:space="preserve">• 100% cotton
• 6-panel
• constructed
• pre-curved visor
• triple-stitched sweatband
• self-adhesive closure
</t>
  </si>
  <si>
    <t>Youth Classic Cut Cotton Twill 6-Panel Cap</t>
  </si>
  <si>
    <t xml:space="preserve">• 100% cotton
• 6-panel
• constructed
• pre-curved visor
• self-adhesive closure
</t>
  </si>
  <si>
    <t>Knit Beanie with Cuff</t>
  </si>
  <si>
    <t xml:space="preserve">• 100% acrylic
• 12" long
</t>
  </si>
  <si>
    <t>Knit Beanie</t>
  </si>
  <si>
    <t xml:space="preserve">• 100% acrylic
• 8 1/2" long
</t>
  </si>
  <si>
    <t>2-Tone Knit Beanie</t>
  </si>
  <si>
    <t xml:space="preserve">• 100% acrylic
• 8" long
</t>
  </si>
  <si>
    <t>Knit Beanie with Lid</t>
  </si>
  <si>
    <t xml:space="preserve">• 100% acrylic
</t>
  </si>
  <si>
    <t>Waffle Beanie</t>
  </si>
  <si>
    <t xml:space="preserve">• 100% acrylic
• thick-weave waffle fabric
• double-layered
• 8 1/2" long
</t>
  </si>
  <si>
    <t>Knit Pom-Pom Beanie with Cuff</t>
  </si>
  <si>
    <t xml:space="preserve">• 100% acrylic
• pom-pom accent on top
• 12" long
</t>
  </si>
  <si>
    <t>Flexfit® Cool &amp; Dry Cap</t>
  </si>
  <si>
    <t xml:space="preserve">• 60% quick-dry polyester, 38% cotton, 2% spandex with moisture wicking performance
• breathable double-faced fabric
• Flexfit® stretches for comfort and retains original shape
• hard buckram backing
• low-profile
• sewn eyelets
</t>
  </si>
  <si>
    <t>Flexfit® Piqué Mesh Cool &amp; Dry Cap</t>
  </si>
  <si>
    <t xml:space="preserve">• 99% dry-wicking polyester, 1% spandex with moisture wicking performance
• Flexfit® stretches for comfort and retains original shape
• lightweight
• fitted
• rounded athletic shape
• hard buckram backing
• mid-profile
• 6-panel
• 8 rows of stitching on Permacurv® visor
• sewn eyelets
• taped seams
• 3 1/2" crown height
</t>
  </si>
  <si>
    <t>Flat Bill Cap</t>
  </si>
  <si>
    <t xml:space="preserve">• 100% polyester
• 6-panel
• structured firm front panel
• snap-buckle closure
</t>
  </si>
  <si>
    <t>UltraClub® Men's Cool &amp; Dry Sport 1/4-Zip Pullover</t>
  </si>
  <si>
    <r>
      <t>• 3.8 oz./yd</t>
    </r>
    <r>
      <rPr>
        <vertAlign val="superscript"/>
        <sz val="11"/>
        <color indexed="8"/>
        <rFont val="Calibri"/>
        <family val="2"/>
      </rPr>
      <t>2</t>
    </r>
    <r>
      <rPr>
        <sz val="11"/>
        <color theme="1"/>
        <rFont val="Calibri"/>
        <family val="2"/>
        <scheme val="minor"/>
      </rPr>
      <t xml:space="preserve"> / 129 gsm, 100% brushed-back polyester with moisture wicking and UV protection performance
•  mechanical stretch fabric for comfort and fit
• reinforced back neck D-patch
• contrast piping on zipper opening and lower panels
• concealed zipper pocket for personal electronic devices
</t>
    </r>
  </si>
  <si>
    <t>MOISTURE WICKING, UV 40+, STRETCH, EASY CARE</t>
  </si>
  <si>
    <t>8230L</t>
  </si>
  <si>
    <t>UltraClub® Ladies' Cool &amp; Dry Sport 1/4-Zip Pullover</t>
  </si>
  <si>
    <t>UltraClub® Adult Cool &amp; Dry Sport Hooded Pullover</t>
  </si>
  <si>
    <r>
      <t>• 3.8 oz./yd</t>
    </r>
    <r>
      <rPr>
        <vertAlign val="superscript"/>
        <sz val="11"/>
        <color rgb="FFFF0000"/>
        <rFont val="Calibri"/>
        <family val="2"/>
      </rPr>
      <t>2</t>
    </r>
    <r>
      <rPr>
        <sz val="11"/>
        <color rgb="FFFF0000"/>
        <rFont val="Calibri"/>
        <family val="2"/>
        <scheme val="minor"/>
      </rPr>
      <t xml:space="preserve"> / 129 gsm, 100% brushed-back polyester with moisture wicking and UV protection performance
• mechanical stretch fabric for comfort and fit
• reinforced back neck D-patch
• hood with flat drawstring
• contrast charcoal side and sleeve panels
• thumbholes at sleeve hem
• front pouch pocket</t>
    </r>
  </si>
  <si>
    <t>UltraClub® Adult Cool &amp; Dry Sport 2-Tone 1/4-Zip Pullover</t>
  </si>
  <si>
    <r>
      <t>• 3.8 oz./yd</t>
    </r>
    <r>
      <rPr>
        <vertAlign val="superscript"/>
        <sz val="11"/>
        <color theme="8"/>
        <rFont val="Calibri"/>
        <family val="2"/>
      </rPr>
      <t>2</t>
    </r>
    <r>
      <rPr>
        <sz val="11"/>
        <color theme="8"/>
        <rFont val="Calibri"/>
        <family val="2"/>
        <scheme val="minor"/>
      </rPr>
      <t xml:space="preserve"> / 129 gsm, 100% brushed-back polyester with moisture wicking and UV protection performance
• mechanical stretch fabric for comfort and fit
• neck tape for clean finish
• double-needle reinforced back neck D-patch and cuffs
• tonal flatlock stitching on shoulders, armholes and side seams
• contrast center front zipper detail
• tagless
• relaxed fit</t>
    </r>
  </si>
  <si>
    <t>UltraClub® Adult Cool &amp; Dry Sport Color Block 1/4-Zip Pullover</t>
  </si>
  <si>
    <r>
      <t>• 3.8 oz./yd</t>
    </r>
    <r>
      <rPr>
        <vertAlign val="superscript"/>
        <sz val="11"/>
        <color indexed="8"/>
        <rFont val="Calibri"/>
        <family val="2"/>
      </rPr>
      <t>2</t>
    </r>
    <r>
      <rPr>
        <sz val="11"/>
        <color theme="1"/>
        <rFont val="Calibri"/>
        <family val="2"/>
        <scheme val="minor"/>
      </rPr>
      <t xml:space="preserve"> / 129 gsm, 100% brushed-back polyester with moisture wicking and UV protection performance
• mechanical stretch fabric for comfort and fit
• reinforced back neck D-patch
• contrast front and back yokes</t>
    </r>
  </si>
  <si>
    <t>UltraClub® Adult Striped 1/4-Zip Pullover</t>
  </si>
  <si>
    <r>
      <t>• 4 oz./yd</t>
    </r>
    <r>
      <rPr>
        <vertAlign val="superscript"/>
        <sz val="11"/>
        <color indexed="8"/>
        <rFont val="Calibri"/>
        <family val="2"/>
      </rPr>
      <t>2</t>
    </r>
    <r>
      <rPr>
        <sz val="11"/>
        <color theme="1"/>
        <rFont val="Calibri"/>
        <family val="2"/>
        <scheme val="minor"/>
      </rPr>
      <t xml:space="preserve"> / 136 gsm, 100% polyester with moisture-wicking and UV protection performance
• reinforced back neck D-patch
• self fabric chin guard
• hemmed sleeves</t>
    </r>
  </si>
  <si>
    <t>MOISTURE WICKING, UV 40+, EASY CARE</t>
  </si>
  <si>
    <t>UltraClub® Adult 2-Tone Keyhole Mesh 1/4-Zip Pullover</t>
  </si>
  <si>
    <r>
      <t>• 3.5 oz./yd</t>
    </r>
    <r>
      <rPr>
        <vertAlign val="superscript"/>
        <sz val="11"/>
        <color theme="8"/>
        <rFont val="Calibri"/>
        <family val="2"/>
      </rPr>
      <t>2</t>
    </r>
    <r>
      <rPr>
        <sz val="11"/>
        <color theme="8"/>
        <rFont val="Calibri"/>
        <family val="2"/>
        <scheme val="minor"/>
      </rPr>
      <t xml:space="preserve"> / 119 gsm, 100% polyester with moisture-wicking and UV protection performance
• self fabric chin guard
• contrast side and underarm panels
• hemmed sleeves</t>
    </r>
  </si>
  <si>
    <t>MOISTURE WICKING, UV 15-39, EASY CARE</t>
  </si>
  <si>
    <t>UltraClub® Adult Cool &amp; Dry Sport 1/4-Zip Pullover with Side &amp; Sleeve Panels</t>
  </si>
  <si>
    <t>• 3.8 oz./yd2 / 129 gsm, 100% polyester interlock with moisture wicking and UV protection performance
• contrast side and sleeve panels
• tagless
• athletic fit</t>
  </si>
  <si>
    <t>UltraClub® Men’s Cool &amp; Dry Sport Performance Interlock 1/4-Zip Pullover</t>
  </si>
  <si>
    <r>
      <t>• 4 oz./yd</t>
    </r>
    <r>
      <rPr>
        <vertAlign val="superscript"/>
        <sz val="11"/>
        <color indexed="8"/>
        <rFont val="Calibri"/>
        <family val="2"/>
      </rPr>
      <t>2</t>
    </r>
    <r>
      <rPr>
        <sz val="11"/>
        <color theme="1"/>
        <rFont val="Calibri"/>
        <family val="2"/>
        <scheme val="minor"/>
      </rPr>
      <t xml:space="preserve"> / 136 gsm, 100%  snag protection micro-polyester with moisture-wicking and UV Protection performance 
• self-fabric collar
• clear rubber zipper pull on concealed zipper
• tagless
</t>
    </r>
  </si>
  <si>
    <t>• athletic fit</t>
  </si>
  <si>
    <t>8424L</t>
  </si>
  <si>
    <t>UltraClub® Ladies' Cool &amp; Dry Sport Performance Interlock 1/4-Zip Pullover</t>
  </si>
  <si>
    <t>UltraClub® Adult Cool &amp; Dry Sport 1/4-Zip Pullover with Side Panels</t>
  </si>
  <si>
    <r>
      <t>• 3.8 oz./yd</t>
    </r>
    <r>
      <rPr>
        <vertAlign val="superscript"/>
        <sz val="11"/>
        <color rgb="FFFF0000"/>
        <rFont val="Calibri"/>
        <family val="2"/>
      </rPr>
      <t>2</t>
    </r>
    <r>
      <rPr>
        <sz val="11"/>
        <color rgb="FFFF0000"/>
        <rFont val="Calibri"/>
        <family val="2"/>
        <scheme val="minor"/>
      </rPr>
      <t xml:space="preserve"> / 129 gsm, 100% polyester interlock with moisture-wicking and UV protection performance
• contrast side panels
• zippered iPocket®
• relaxed fit</t>
    </r>
  </si>
  <si>
    <t>UltraClub® Adult Cool &amp; Dry Color Block Dimple Mesh 1/4-Zip Pullover</t>
  </si>
  <si>
    <r>
      <t>• 4.7 oz./yd</t>
    </r>
    <r>
      <rPr>
        <vertAlign val="superscript"/>
        <sz val="11"/>
        <color rgb="FFFF0000"/>
        <rFont val="Calibri"/>
        <family val="2"/>
      </rPr>
      <t>2</t>
    </r>
    <r>
      <rPr>
        <sz val="11"/>
        <color rgb="FFFF0000"/>
        <rFont val="Calibri"/>
        <family val="2"/>
        <scheme val="minor"/>
      </rPr>
      <t xml:space="preserve"> / 160 gsm, 100% polyester dimple mesh with moisture-wicking and UV protection performance
• self-fabric collar with contrast neck tape and lining 
• reinforced back neck D-patch
• contrast side and sleeve panels
• tonal flatlock stitching on side and sleeve panels and armholes
• raglan sleeves
• double-needle sleeve and bottom hems
• tagless
• relaxed fit</t>
    </r>
  </si>
  <si>
    <t>Mini Thermal</t>
  </si>
  <si>
    <t>Adult Mini Thermal Crew Neck</t>
  </si>
  <si>
    <r>
      <t>• 7.2 oz./yd</t>
    </r>
    <r>
      <rPr>
        <vertAlign val="superscript"/>
        <sz val="11"/>
        <color rgb="FFFF0000"/>
        <rFont val="Calibri"/>
        <family val="2"/>
      </rPr>
      <t>2</t>
    </r>
    <r>
      <rPr>
        <sz val="11"/>
        <color rgb="FFFF0000"/>
        <rFont val="Calibri"/>
        <family val="2"/>
        <scheme val="minor"/>
      </rPr>
      <t xml:space="preserve"> / 244 gsm, 100% cotton mini-waffle knit
• soft hand
• rib-knit collar and cuffs
• herringbone twill neck tape
• tonal flatlock stitching on neck, armholes, back neck D-patch, bottom hem and cuffs
• tagless
</t>
    </r>
  </si>
  <si>
    <t>• v-notch detail on neck
• charcoal is 60% cotton, 40% polyester</t>
  </si>
  <si>
    <t>Adult Mini Thermal Henley</t>
  </si>
  <si>
    <r>
      <t>• 7.2 oz./yd</t>
    </r>
    <r>
      <rPr>
        <vertAlign val="superscript"/>
        <sz val="11"/>
        <color indexed="8"/>
        <rFont val="Calibri"/>
        <family val="2"/>
      </rPr>
      <t>2</t>
    </r>
    <r>
      <rPr>
        <sz val="11"/>
        <color theme="1"/>
        <rFont val="Calibri"/>
        <family val="2"/>
        <scheme val="minor"/>
      </rPr>
      <t xml:space="preserve"> / 244 gsm, 100% cotton mini-waffle knit
• soft hand
• rib-knit collar and cuffs
• herringbone twill neck tape
• tonal flatlock stitching on neck, armholes, back neck D-patch, bottom hem and cuffs
• tagless</t>
    </r>
  </si>
  <si>
    <t>• 3-button reinforced square placket 
• wood-tone horn buttons
• heather grey is 90% cotton, 10% polyester</t>
  </si>
  <si>
    <t>Egyptian Interlock</t>
  </si>
  <si>
    <t>Adult Egyptian Interlock Long-Sleeve Mock Turtleneck</t>
  </si>
  <si>
    <r>
      <t>• 6.5 oz./yd</t>
    </r>
    <r>
      <rPr>
        <vertAlign val="superscript"/>
        <sz val="11"/>
        <color indexed="8"/>
        <rFont val="Calibri"/>
        <family val="2"/>
      </rPr>
      <t>2</t>
    </r>
    <r>
      <rPr>
        <sz val="11"/>
        <color theme="1"/>
        <rFont val="Calibri"/>
        <family val="2"/>
        <scheme val="minor"/>
      </rPr>
      <t xml:space="preserve"> / 220 gsm, 100% combed ring-spun Egyptian cotton
• high luster
• rib-knit collar and cuffs reinforced with spandex
• double-needle bottom hem
</t>
    </r>
  </si>
  <si>
    <t>• heather grey is 90% cotton, 10% viscose</t>
  </si>
  <si>
    <t>Adult Egyptian Interlock Long-Sleeve Turtleneck</t>
  </si>
  <si>
    <r>
      <t>• 6.5 oz./yd</t>
    </r>
    <r>
      <rPr>
        <vertAlign val="superscript"/>
        <sz val="11"/>
        <color indexed="8"/>
        <rFont val="Calibri"/>
        <family val="2"/>
      </rPr>
      <t>2</t>
    </r>
    <r>
      <rPr>
        <sz val="11"/>
        <color theme="1"/>
        <rFont val="Calibri"/>
        <family val="2"/>
        <scheme val="minor"/>
      </rPr>
      <t xml:space="preserve"> / 220 gsm, 100% combed ring-spun Egyptian cotton
• high luster
• rib-knit collar and cuffs reinforced with spandex
• double-needle bottom hem</t>
    </r>
  </si>
  <si>
    <t>Men's Cool &amp; Dry Heathered Performance 1/4 Zip</t>
  </si>
  <si>
    <r>
      <t>• 4 oz./yd</t>
    </r>
    <r>
      <rPr>
        <vertAlign val="superscript"/>
        <sz val="11"/>
        <color theme="1"/>
        <rFont val="Calibri"/>
        <family val="2"/>
        <scheme val="minor"/>
      </rPr>
      <t>2</t>
    </r>
    <r>
      <rPr>
        <sz val="11"/>
        <color theme="1"/>
        <rFont val="Calibri"/>
        <family val="2"/>
        <scheme val="minor"/>
      </rPr>
      <t xml:space="preserve"> / 135 gsm, 100% snag protection heathered polyester with moisture-wicking performance
• tagless</t>
    </r>
  </si>
  <si>
    <t xml:space="preserve">• back neck tape for clean finish
• center front coil zipper with semi-autolock slide and rubber pull
</t>
  </si>
  <si>
    <t>SNAG PROTECTION, MOISTURE WICKING, EASY CARE</t>
  </si>
  <si>
    <t>8618W</t>
  </si>
  <si>
    <t>Ladies' Cool &amp; Dry Heathered Performance 1/4 Zip</t>
  </si>
  <si>
    <t>Men's Cool &amp; Dry Performance L/S Top</t>
  </si>
  <si>
    <t>• 4 oz./yd2 / 135 gsm, 100% polyester with moisture-wicking and UV protection performance     
• self-fabric collar
• tear-away label</t>
  </si>
  <si>
    <t>8622W</t>
  </si>
  <si>
    <t>8622Y</t>
  </si>
  <si>
    <t>Ladies' Cool &amp; Dry Performance L/S Top</t>
  </si>
  <si>
    <t>• 4 oz./yd2 / 135 gsm, 100% polyester with moisture-wicking and UV protection performance
• self-fabric collar
• tear-away label</t>
  </si>
  <si>
    <t>Youth Cool &amp; Dry Performance L/S Top</t>
  </si>
  <si>
    <t>UC400</t>
  </si>
  <si>
    <t>Navigator</t>
  </si>
  <si>
    <t>Navigator Heather Performance Full-Zip</t>
  </si>
  <si>
    <t xml:space="preserve">• 6.6 oz/yd2 / 224 gsm, 91% polyester, 9% spandex brushed jersey with moisture-wicking performance
• center front coil zipper with decorative grosgrain zipper pull
• lower front concealed zippered pockets
• self fabric banded bottom hem
</t>
  </si>
  <si>
    <t>UC400W</t>
  </si>
  <si>
    <t xml:space="preserve">• princess seams for flattering feminine fit
</t>
  </si>
  <si>
    <t>Men's Soft Shell Jacket</t>
  </si>
  <si>
    <r>
      <t>• 9.1 oz./yd</t>
    </r>
    <r>
      <rPr>
        <vertAlign val="superscript"/>
        <sz val="11"/>
        <color indexed="8"/>
        <rFont val="Calibri"/>
        <family val="2"/>
      </rPr>
      <t>2</t>
    </r>
    <r>
      <rPr>
        <sz val="11"/>
        <color theme="1"/>
        <rFont val="Calibri"/>
        <family val="2"/>
        <scheme val="minor"/>
      </rPr>
      <t xml:space="preserve"> / 309 gsm, 92% polyester, 8% spandex bonded to 100% polyester
• 3-layer construction
• water- and wind- resistant
• lower front zippered fron pockets
• zippered iPocket®
• bungee zipper pulls
• bungee cord with toggles at bottom hem
</t>
    </r>
  </si>
  <si>
    <t>• comfort fit</t>
  </si>
  <si>
    <t>3-LAYER BONDED, WINDSMART TECHNOLOGY, BREATHABLE, WATER-RESISTANT, STRETCH, EASY CARE</t>
  </si>
  <si>
    <t>8265L</t>
  </si>
  <si>
    <t>Ladies' Soft Shell Jacket</t>
  </si>
  <si>
    <t>Adult Lightweight Soft Shell Jacket</t>
  </si>
  <si>
    <t>• 4.6 oz./yd2 / 156 gsm, 88% polyester, 12% spandex
• 4-way stretch fabric for ease of movement
• zippered pocket on left sleeve
• lower front zippered pockets
• athletic fit</t>
  </si>
  <si>
    <t>STRECH, EASY CARE</t>
  </si>
  <si>
    <t>Adult 2-Tone Soft Shell Jacket</t>
  </si>
  <si>
    <r>
      <t>• 7.1 oz./yd</t>
    </r>
    <r>
      <rPr>
        <vertAlign val="superscript"/>
        <sz val="11"/>
        <color indexed="8"/>
        <rFont val="Calibri"/>
        <family val="2"/>
      </rPr>
      <t>2</t>
    </r>
    <r>
      <rPr>
        <sz val="11"/>
        <color theme="1"/>
        <rFont val="Calibri"/>
        <family val="2"/>
        <scheme val="minor"/>
      </rPr>
      <t xml:space="preserve"> / 240 gsm, 100% bonded polyester
• warmth without weight
• water- and wind- resistant 
• adjustable self-adhesive closure on cuffs
• bungee cord at bottom hem
• lower front zippered pockets</t>
    </r>
  </si>
  <si>
    <t>3-LAYER BONDED, WINDSMART TECHNOLOGY, BREATHABLE, WATER-RESISTANT, EASY CARE</t>
  </si>
  <si>
    <t>Adult Printed Soft Shell Jacket</t>
  </si>
  <si>
    <r>
      <t>• 9.1 oz./yd</t>
    </r>
    <r>
      <rPr>
        <vertAlign val="superscript"/>
        <sz val="11"/>
        <color theme="8"/>
        <rFont val="Calibri"/>
        <family val="2"/>
      </rPr>
      <t>2</t>
    </r>
    <r>
      <rPr>
        <sz val="11"/>
        <color theme="8"/>
        <rFont val="Calibri"/>
        <family val="2"/>
        <scheme val="minor"/>
      </rPr>
      <t xml:space="preserve"> / 309 gsm, 92% polyester, 8% spandex bonded to 100% polyester fleece with water-resistant finish
• right chest pocket with zipper closure
• lower front zippered pockets
• warmth without weight
</t>
    </r>
  </si>
  <si>
    <t>• center front coil zipper with autolock slider and toggle
• thermal shockcord at bottom hem
• comfort fit</t>
  </si>
  <si>
    <t>8277W</t>
  </si>
  <si>
    <t>Ladies' Printed Soft Shell Jacket</t>
  </si>
  <si>
    <r>
      <t>• 9.1 oz./yd</t>
    </r>
    <r>
      <rPr>
        <vertAlign val="superscript"/>
        <sz val="11"/>
        <color rgb="FFFF0000"/>
        <rFont val="Calibri"/>
        <family val="2"/>
      </rPr>
      <t>2</t>
    </r>
    <r>
      <rPr>
        <sz val="11"/>
        <color rgb="FFFF0000"/>
        <rFont val="Calibri"/>
        <family val="2"/>
        <scheme val="minor"/>
      </rPr>
      <t xml:space="preserve"> / 309 gsm, 92% polyester, 8% spandex bonded to 100% polyester fleece with water-resistant finish
• warmth without weight
• right chest pocket with zipper closure
• lower front zippered pockets
</t>
    </r>
  </si>
  <si>
    <t>• center front two-way coil zipper with autolock slider and toggle</t>
  </si>
  <si>
    <t>Adult Ripstop Soft Shell Jacket with Cadet Collar</t>
  </si>
  <si>
    <r>
      <t>• 8.6 oz./yd</t>
    </r>
    <r>
      <rPr>
        <vertAlign val="superscript"/>
        <sz val="11"/>
        <color indexed="8"/>
        <rFont val="Calibri"/>
        <family val="2"/>
      </rPr>
      <t>2</t>
    </r>
    <r>
      <rPr>
        <sz val="11"/>
        <color theme="1"/>
        <rFont val="Calibri"/>
        <family val="2"/>
        <scheme val="minor"/>
      </rPr>
      <t xml:space="preserve"> / 292 gsm, 100% polyester ripstop bonded to textured micro-fleece
• water- and wind- resistant
• right chest pocket with zipper closure
• lower front zippered pockets
• 2 inside pockets
• bungee cord with toggles at bottom hem</t>
    </r>
  </si>
  <si>
    <t>Adult Color Block 3-in-1 Systems Hooded Soft Shell Jacket</t>
  </si>
  <si>
    <r>
      <t>OUTER JACKET:
• body: 9 oz./yd</t>
    </r>
    <r>
      <rPr>
        <vertAlign val="superscript"/>
        <sz val="11"/>
        <color indexed="8"/>
        <rFont val="Calibri"/>
        <family val="2"/>
      </rPr>
      <t xml:space="preserve">2 </t>
    </r>
    <r>
      <rPr>
        <sz val="11"/>
        <color theme="1"/>
        <rFont val="Calibri"/>
        <family val="2"/>
        <scheme val="minor"/>
      </rPr>
      <t>/ 305 gsm, 92% polyester, 8% spandex bonded to 100% polyester fleece
• water- and wind- resistant
• removable hood
• contrast sleeve and underarm panels
• laminated zippered pocket on right chest
• lower front zippered pockets
• bungee cord with toggles at bottom hem and front pockets
INNER JACKET:
• body: 7 oz./yd</t>
    </r>
    <r>
      <rPr>
        <vertAlign val="superscript"/>
        <sz val="11"/>
        <color indexed="8"/>
        <rFont val="Calibri"/>
        <family val="2"/>
      </rPr>
      <t>2</t>
    </r>
    <r>
      <rPr>
        <sz val="11"/>
        <color theme="1"/>
        <rFont val="Calibri"/>
        <family val="2"/>
        <scheme val="minor"/>
      </rPr>
      <t xml:space="preserve"> / 237 gsm, 100% polyester micro-fleece 
• 3-in-1 jacket system allows shell and liner to be worn separately or zipped together</t>
    </r>
  </si>
  <si>
    <t>3-LAYER BONDED, WINDSMART TECHNOLOGY, BREATHABLE, WATER-RESISTANT, EZ-AWAY, EASY CARE</t>
  </si>
  <si>
    <t>Adult Puffy Workwear Jacket with Quilted Lining</t>
  </si>
  <si>
    <t>• body: 100% polyester with water-resistant finish
• lining: 100% brushed tricot quilted lining
• rib-knit collar, cuffs and waistband
• front pouch pockets</t>
  </si>
  <si>
    <t>WATER RESISTANT, EASY CARE</t>
  </si>
  <si>
    <t>Adult Quilted Puffy Jacket</t>
  </si>
  <si>
    <t>• 100% nylon taffeta with water-resistant finish
• self-fabric stand-up collar
• rib-knit cuffs and waistband
• zippered front pockets
• inside pocket</t>
  </si>
  <si>
    <t>Men's Solid Soft Shell Jacket</t>
  </si>
  <si>
    <r>
      <t>• body: 9.8 oz./yd</t>
    </r>
    <r>
      <rPr>
        <vertAlign val="superscript"/>
        <sz val="11"/>
        <color theme="8"/>
        <rFont val="Calibri"/>
        <family val="2"/>
      </rPr>
      <t>2</t>
    </r>
    <r>
      <rPr>
        <sz val="11"/>
        <color theme="8"/>
        <rFont val="Calibri"/>
        <family val="2"/>
        <scheme val="minor"/>
      </rPr>
      <t xml:space="preserve"> / 332 gsm, 100% bonded polyester outer shell
• lining: 100% polyester microfiber lining
• water- and wind- resistant
• bungee cord with toggles at bottom hem
• lower front zippered pockets
</t>
    </r>
  </si>
  <si>
    <t>• zippered pocket on right chest
• adjustable self-adhesive closure on cuffs</t>
  </si>
  <si>
    <t>8477L</t>
  </si>
  <si>
    <t>Ladies’ Soft Shell Jacket</t>
  </si>
  <si>
    <t>Adult Microfiber Full-Zip Hooded Jacket</t>
  </si>
  <si>
    <r>
      <t>• body: 3.5 oz./yd</t>
    </r>
    <r>
      <rPr>
        <vertAlign val="superscript"/>
        <sz val="11"/>
        <color indexed="8"/>
        <rFont val="Calibri"/>
        <family val="2"/>
      </rPr>
      <t>2</t>
    </r>
    <r>
      <rPr>
        <sz val="11"/>
        <color theme="1"/>
        <rFont val="Calibri"/>
        <family val="2"/>
        <scheme val="minor"/>
      </rPr>
      <t xml:space="preserve"> / 119 gsn, 100% brushed polyester microfiber with water-resistant finish
• lining: 100% nylon in sleeves
• front yoke
• center front vents
</t>
    </r>
  </si>
  <si>
    <t>Adult Fleece-Lined Hooded Jacket</t>
  </si>
  <si>
    <r>
      <t>• body: 2 oz./yd</t>
    </r>
    <r>
      <rPr>
        <vertAlign val="superscript"/>
        <sz val="11"/>
        <color indexed="8"/>
        <rFont val="Calibri"/>
        <family val="2"/>
      </rPr>
      <t>2</t>
    </r>
    <r>
      <rPr>
        <sz val="11"/>
        <color theme="1"/>
        <rFont val="Calibri"/>
        <family val="2"/>
        <scheme val="minor"/>
      </rPr>
      <t xml:space="preserve"> / 68 gsm, 100% nylon with water-resistant finish
</t>
    </r>
    <r>
      <rPr>
        <sz val="11"/>
        <rFont val="Calibri"/>
        <family val="2"/>
      </rPr>
      <t>• lining: 75% polyester, 15% viscose, 10% cotton fleece</t>
    </r>
    <r>
      <rPr>
        <sz val="11"/>
        <color theme="1"/>
        <rFont val="Calibri"/>
        <family val="2"/>
        <scheme val="minor"/>
      </rPr>
      <t xml:space="preserve">
• hood and waist drawstrings with bell tips</t>
    </r>
  </si>
  <si>
    <t>Adult Adventure All-Weather Jacket</t>
  </si>
  <si>
    <r>
      <t>• body: 2.9 oz./yd</t>
    </r>
    <r>
      <rPr>
        <vertAlign val="superscript"/>
        <sz val="11"/>
        <color indexed="8"/>
        <rFont val="Calibri"/>
        <family val="2"/>
      </rPr>
      <t>2</t>
    </r>
    <r>
      <rPr>
        <sz val="11"/>
        <color theme="1"/>
        <rFont val="Calibri"/>
        <family val="2"/>
        <scheme val="minor"/>
      </rPr>
      <t xml:space="preserve"> / 93 gsm, 100% nylon with water-resistant finish
</t>
    </r>
    <r>
      <rPr>
        <sz val="11"/>
        <rFont val="Calibri"/>
        <family val="2"/>
      </rPr>
      <t>• lining: 100% polyester fleece lining in body; 100% polyester taffeta in sleeves</t>
    </r>
    <r>
      <rPr>
        <sz val="11"/>
        <color theme="1"/>
        <rFont val="Calibri"/>
        <family val="2"/>
        <scheme val="minor"/>
      </rPr>
      <t xml:space="preserve">
• underarm gussets for added breathability
</t>
    </r>
    <r>
      <rPr>
        <sz val="11"/>
        <rFont val="Calibri"/>
        <family val="2"/>
      </rPr>
      <t>• embroidery access zipper on inside left chest</t>
    </r>
    <r>
      <rPr>
        <sz val="11"/>
        <color theme="1"/>
        <rFont val="Calibri"/>
        <family val="2"/>
        <scheme val="minor"/>
      </rPr>
      <t xml:space="preserve">
• center front nylon zipper closure
• elastic cuffs
• 2 inside pockets</t>
    </r>
  </si>
  <si>
    <t>Adult 1/4-Zip Hooded Pullover Pack-Away Jacket</t>
  </si>
  <si>
    <r>
      <t>• 2 oz./yd</t>
    </r>
    <r>
      <rPr>
        <vertAlign val="superscript"/>
        <sz val="11"/>
        <color indexed="8"/>
        <rFont val="Calibri"/>
        <family val="2"/>
      </rPr>
      <t>2</t>
    </r>
    <r>
      <rPr>
        <sz val="11"/>
        <color theme="1"/>
        <rFont val="Calibri"/>
        <family val="2"/>
        <scheme val="minor"/>
      </rPr>
      <t xml:space="preserve"> / 68 gsm, 100% nylon with water-resistant finish
• snorkel drawstring hood and bottom with barrel stoppers
• elastic cuffs
• packs into flap front pouch pocket</t>
    </r>
  </si>
  <si>
    <t>WATER RESISTANT, EZ-PACK, EASY CARE</t>
  </si>
  <si>
    <t>Adult Long-Sleeve Microfiber Crossover V-Neck Windshirt</t>
  </si>
  <si>
    <r>
      <t>• body: 3.7 oz./yd</t>
    </r>
    <r>
      <rPr>
        <vertAlign val="superscript"/>
        <sz val="11"/>
        <color indexed="8"/>
        <rFont val="Calibri"/>
        <family val="2"/>
      </rPr>
      <t>2</t>
    </r>
    <r>
      <rPr>
        <sz val="11"/>
        <color theme="1"/>
        <rFont val="Calibri"/>
        <family val="2"/>
        <scheme val="minor"/>
      </rPr>
      <t xml:space="preserve"> / 125 gsm, 100% polyester microfiber shell with water-resistant finish</t>
    </r>
    <r>
      <rPr>
        <sz val="11"/>
        <color theme="1"/>
        <rFont val="Calibri"/>
        <family val="2"/>
        <scheme val="minor"/>
      </rPr>
      <t xml:space="preserve">
• rib-knit collar, cuffs and bottom opening
• side pockets</t>
    </r>
  </si>
  <si>
    <t>Adult Full-Zip Hooded Pack-Away Jacket</t>
  </si>
  <si>
    <r>
      <t>• 2 oz./yd</t>
    </r>
    <r>
      <rPr>
        <vertAlign val="superscript"/>
        <sz val="11"/>
        <color indexed="8"/>
        <rFont val="Calibri"/>
        <family val="2"/>
      </rPr>
      <t>2</t>
    </r>
    <r>
      <rPr>
        <sz val="11"/>
        <color theme="1"/>
        <rFont val="Calibri"/>
        <family val="2"/>
        <scheme val="minor"/>
      </rPr>
      <t xml:space="preserve"> / 68 gsm, 100% nylon with water-resistant finish
</t>
    </r>
    <r>
      <rPr>
        <sz val="11"/>
        <rFont val="Calibri"/>
        <family val="2"/>
      </rPr>
      <t>• roll away hood</t>
    </r>
    <r>
      <rPr>
        <sz val="11"/>
        <color theme="1"/>
        <rFont val="Calibri"/>
        <family val="2"/>
        <scheme val="minor"/>
      </rPr>
      <t xml:space="preserve">
• open left flange for easy embroidery
• elastic cuffs
• packs into front right pocket</t>
    </r>
  </si>
  <si>
    <t>Micro-Poly</t>
  </si>
  <si>
    <t>Adult Micro-Poly 1/4-Zip Windshirt</t>
  </si>
  <si>
    <r>
      <t>• body: 2.5 oz./yd</t>
    </r>
    <r>
      <rPr>
        <vertAlign val="superscript"/>
        <sz val="11"/>
        <color indexed="8"/>
        <rFont val="Calibri"/>
        <family val="2"/>
      </rPr>
      <t>2</t>
    </r>
    <r>
      <rPr>
        <sz val="11"/>
        <color theme="1"/>
        <rFont val="Calibri"/>
        <family val="2"/>
        <scheme val="minor"/>
      </rPr>
      <t xml:space="preserve"> / 85 gsm, 100% polyester with water-resistant finish
</t>
    </r>
    <r>
      <rPr>
        <sz val="11"/>
        <rFont val="Calibri"/>
        <family val="2"/>
      </rPr>
      <t>• lining: 100% polyester mesh in body; 100% polyester taslon in sleeves</t>
    </r>
    <r>
      <rPr>
        <sz val="11"/>
        <color theme="1"/>
        <rFont val="Calibri"/>
        <family val="2"/>
        <scheme val="minor"/>
      </rPr>
      <t xml:space="preserve">
• elastic cuffs</t>
    </r>
  </si>
  <si>
    <t>• bungee cord with toggles at bottom hem
• lower front zippered pockets</t>
  </si>
  <si>
    <t>Adult Color Block 3-in-1 Systems Hooded Jacket</t>
  </si>
  <si>
    <r>
      <t xml:space="preserve">• body: 5 oz./yd2 / 170 gsm, shell: 100% polyester with water-resistant finish
</t>
    </r>
    <r>
      <rPr>
        <sz val="11"/>
        <color theme="9"/>
        <rFont val="Calibri"/>
        <family val="2"/>
      </rPr>
      <t>• liner: 7.7 oz./yd2 /261 gsm, 100% polyester fleece</t>
    </r>
    <r>
      <rPr>
        <sz val="11"/>
        <color theme="9"/>
        <rFont val="Calibri"/>
        <family val="2"/>
        <scheme val="minor"/>
      </rPr>
      <t xml:space="preserve">
• removable hood
• thermal retention shockcord at hood and bottom hem
• zippered pocket on right chest
• lower front zippered pockets
• inner welt pocket with zipper closure
• 3-in-1 jacket system allows shell and liner to be worn separately or zipped together</t>
    </r>
  </si>
  <si>
    <t>WATER RESISTANT, EZ-AWAY, EASY CARE</t>
  </si>
  <si>
    <t>Adult Nylon Coaches' Jacket</t>
  </si>
  <si>
    <r>
      <t>• body: 2 oz./yd</t>
    </r>
    <r>
      <rPr>
        <vertAlign val="superscript"/>
        <sz val="11"/>
        <color indexed="8"/>
        <rFont val="Calibri"/>
        <family val="2"/>
      </rPr>
      <t>2</t>
    </r>
    <r>
      <rPr>
        <sz val="11"/>
        <color theme="1"/>
        <rFont val="Calibri"/>
        <family val="2"/>
        <scheme val="minor"/>
      </rPr>
      <t xml:space="preserve"> / 68 gsm, 100% nylon with water-resistant finis
</t>
    </r>
    <r>
      <rPr>
        <sz val="11"/>
        <rFont val="Calibri"/>
        <family val="2"/>
      </rPr>
      <t>• lining: 100% cotton soft-brushed kasha</t>
    </r>
    <r>
      <rPr>
        <sz val="11"/>
        <color theme="1"/>
        <rFont val="Calibri"/>
        <family val="2"/>
        <scheme val="minor"/>
      </rPr>
      <t xml:space="preserve">
• snap front</t>
    </r>
  </si>
  <si>
    <t>UltraClub® Men's Cool &amp; Dry Sport Performance Interlock Polo</t>
  </si>
  <si>
    <r>
      <t>• 4 oz./yd</t>
    </r>
    <r>
      <rPr>
        <vertAlign val="superscript"/>
        <sz val="11"/>
        <color indexed="8"/>
        <rFont val="Calibri"/>
        <family val="2"/>
      </rPr>
      <t>2</t>
    </r>
    <r>
      <rPr>
        <sz val="11"/>
        <color theme="1"/>
        <rFont val="Calibri"/>
        <family val="2"/>
        <scheme val="minor"/>
      </rPr>
      <t xml:space="preserve"> / 136 gsm, 100%  micro-polyester with moisture-wicking and UV Protection performance 
• hemmed sleeves
• tagless</t>
    </r>
  </si>
  <si>
    <t>• flat-knit ribbed collar
• 3-button placket
• reinforced back neck D -patch
• back neck tape for finished look
• split drop tail with side vents
• relaxed fit</t>
  </si>
  <si>
    <t>8425L</t>
  </si>
  <si>
    <t>UltraClub® Ladies' Cool &amp; Dry Sport Performance Interlock Polo</t>
  </si>
  <si>
    <t>• feminine fit
• open placket with self fabric collar</t>
  </si>
  <si>
    <t>Platinum</t>
  </si>
  <si>
    <t>UltraClub® Men’s Platinum Honeycomb Piqué Polo</t>
  </si>
  <si>
    <r>
      <t>• 6.5 oz./yd</t>
    </r>
    <r>
      <rPr>
        <vertAlign val="superscript"/>
        <sz val="11"/>
        <color indexed="8"/>
        <rFont val="Calibri"/>
        <family val="2"/>
      </rPr>
      <t>2</t>
    </r>
    <r>
      <rPr>
        <sz val="11"/>
        <color theme="1"/>
        <rFont val="Calibri"/>
        <family val="2"/>
        <scheme val="minor"/>
      </rPr>
      <t xml:space="preserve"> / 220 gsm, 65% polyester, 35% cotton piqué with no-shrink, no-fade, no-pill performance
• bio-washed with silicone finish for a soft and luxurious hand
• rib-knit no-curl collar
• rib-knit cuffs
• double-needle stitching throughout
• reinforced back neck D-patch
• 3-button placket with pearlized buttons
• side vents
</t>
    </r>
  </si>
  <si>
    <t>• relaxed fit</t>
  </si>
  <si>
    <t>NO SHRINK, NO FADE, NO CURL COLLAR, NO PILL, EASY CARE</t>
  </si>
  <si>
    <t>7510L</t>
  </si>
  <si>
    <t>UltraClub® Ladies’ Platinum Honeycomb Piqué Polo</t>
  </si>
  <si>
    <t>UltraClub® Men's Cool &amp; Dry Mesh Piqué Polo</t>
  </si>
  <si>
    <r>
      <t>• 4.4 oz./yd</t>
    </r>
    <r>
      <rPr>
        <vertAlign val="superscript"/>
        <sz val="11"/>
        <color indexed="8"/>
        <rFont val="Calibri"/>
        <family val="2"/>
      </rPr>
      <t>2</t>
    </r>
    <r>
      <rPr>
        <sz val="11"/>
        <color theme="1"/>
        <rFont val="Calibri"/>
        <family val="2"/>
        <scheme val="minor"/>
      </rPr>
      <t xml:space="preserve"> / 149 gsm, 100% polyester mesh piqué with moisture-wicking and UV protection performance
• fully taped flat knit collar
• reinforced back neck D-patch
• 3-button placket with dyed-to-match buttons
• double-needle flat-lock stitching at shoulders, armholes, sleeves and bottom hem
• side vents
• tagless</t>
    </r>
  </si>
  <si>
    <t>8210L</t>
  </si>
  <si>
    <t>8210T</t>
  </si>
  <si>
    <t>8210Y</t>
  </si>
  <si>
    <t>UltraClub® Ladies' Cool &amp; Dry Mesh Piqué Polo</t>
  </si>
  <si>
    <t>8210LS</t>
  </si>
  <si>
    <t>UltraClub® Adult Cool &amp; Dry Long-Sleeve Mesh Piqué Polo</t>
  </si>
  <si>
    <t>8210P</t>
  </si>
  <si>
    <t>UltraClub® Adult Cool &amp; Dry Mesh Piqué Polo with Pocket</t>
  </si>
  <si>
    <t>UltraClub® Men's Tall Cool &amp; Dry Mesh Piqué Polo</t>
  </si>
  <si>
    <t>UltraClub® Youth Cool &amp; Dry Mesh Piqué Polo</t>
  </si>
  <si>
    <t>UltraClub® Adult Cool &amp; Dry 2-Tone Mesh Piqué Polo</t>
  </si>
  <si>
    <t>• contrast shoulder panels</t>
  </si>
  <si>
    <t>UltraClub® Men's Cool &amp; Dry Jacquard Stripe Polo</t>
  </si>
  <si>
    <r>
      <t>• 5 oz./yd</t>
    </r>
    <r>
      <rPr>
        <vertAlign val="superscript"/>
        <sz val="11"/>
        <color indexed="8"/>
        <rFont val="Calibri"/>
        <family val="2"/>
      </rPr>
      <t>2</t>
    </r>
    <r>
      <rPr>
        <sz val="11"/>
        <color theme="1"/>
        <rFont val="Calibri"/>
        <family val="2"/>
        <scheme val="minor"/>
      </rPr>
      <t xml:space="preserve"> / 170 gsm, 100% polyester with moisture wicking and UV protection performance
• matching flat knit collar
• reinforced back neck D-patch
• double-needle flat-lock stitching at shoulders, armholes, cuffs and bottom hem
•  side vents
• tagless
</t>
    </r>
  </si>
  <si>
    <t>• 3-button placket with pearlized buttons</t>
  </si>
  <si>
    <t>8220L</t>
  </si>
  <si>
    <t>UltraClub® Ladies' Cool &amp; Dry Jacquard Stripe Polo</t>
  </si>
  <si>
    <t xml:space="preserve">• V-placket 
• feminine fit
</t>
  </si>
  <si>
    <t>UltraClub® Men's Cool &amp; Dry Jacquard Performance Polo</t>
  </si>
  <si>
    <r>
      <t>• 3.6 oz./yd</t>
    </r>
    <r>
      <rPr>
        <vertAlign val="superscript"/>
        <sz val="11"/>
        <color rgb="FFFF0000"/>
        <rFont val="Calibri"/>
        <family val="2"/>
      </rPr>
      <t>2</t>
    </r>
    <r>
      <rPr>
        <sz val="11"/>
        <color rgb="FFFF0000"/>
        <rFont val="Calibri"/>
        <family val="2"/>
        <scheme val="minor"/>
      </rPr>
      <t xml:space="preserve"> / 122 gsm, 100% polyester with moisture-wicking and UV protection performance
• matching flat-knit collar
• reinforced back neck D-patch
• back neck tape for finished look
• single-needle topstitching on neck, shoulders and armholes
• 3 dyed-to-match buttons on a clean-finished placket
• double-needle topstitching on sleeve and bottom hems
• tagless
</t>
    </r>
  </si>
  <si>
    <t>8255L</t>
  </si>
  <si>
    <t>UltraClub® Ladies' Cool &amp; Dry Jacquard Performance Polo</t>
  </si>
  <si>
    <t>UltraClub® Men's Cool &amp; Dry Elite Mini-Check Jacquard Polo</t>
  </si>
  <si>
    <r>
      <t>• 4.9 oz./yd</t>
    </r>
    <r>
      <rPr>
        <vertAlign val="superscript"/>
        <sz val="11"/>
        <color theme="8"/>
        <rFont val="Calibri"/>
        <family val="2"/>
      </rPr>
      <t>2</t>
    </r>
    <r>
      <rPr>
        <sz val="11"/>
        <color theme="8"/>
        <rFont val="Calibri"/>
        <family val="2"/>
        <scheme val="minor"/>
      </rPr>
      <t xml:space="preserve"> / 166 gsm, 100% polyester with moisture-wicking, UV protection and anti-static performance
• matching flat-knit collar
• 3-button clean-finished placket
• double-needle sleeve and bottom hems
• tagless
</t>
    </r>
  </si>
  <si>
    <t>MOISTURE WICKING, UV 15-39, ANTI-STATIC, EASY CARE</t>
  </si>
  <si>
    <t>8305L</t>
  </si>
  <si>
    <t>UltraClub® Ladies’ Cool &amp; Dry Elite Mini-Check Jacquard Polo</t>
  </si>
  <si>
    <r>
      <t>• 4.9 oz./yd</t>
    </r>
    <r>
      <rPr>
        <vertAlign val="superscript"/>
        <sz val="11"/>
        <color rgb="FFFF0000"/>
        <rFont val="Calibri"/>
        <family val="2"/>
      </rPr>
      <t>2</t>
    </r>
    <r>
      <rPr>
        <sz val="11"/>
        <color rgb="FFFF0000"/>
        <rFont val="Calibri"/>
        <family val="2"/>
        <scheme val="minor"/>
      </rPr>
      <t xml:space="preserve"> / 166 gsm, 100% polyester with moisture-wicking, UV protection and anti-static performance
• matching flat-knit collar
• 3-button clean-finished placket
• double-needle sleeve and bottom hems
• tagless
</t>
    </r>
  </si>
  <si>
    <t>U8315</t>
  </si>
  <si>
    <t>UltraClub® Men's Platinum Performance Piqué Polo with TempControl Technology</t>
  </si>
  <si>
    <r>
      <t>• 4.5 oz./yd</t>
    </r>
    <r>
      <rPr>
        <vertAlign val="superscript"/>
        <sz val="11"/>
        <color indexed="8"/>
        <rFont val="Calibri"/>
        <family val="2"/>
      </rPr>
      <t>2</t>
    </r>
    <r>
      <rPr>
        <sz val="11"/>
        <color theme="1"/>
        <rFont val="Calibri"/>
        <family val="2"/>
        <scheme val="minor"/>
      </rPr>
      <t xml:space="preserve"> / 153 gsm, 100% polyester piqué with moisture-wicking, and UV protection performance
• TempControl technology features specially treated quick-dry fibers to rapidly wick moisture away from skin and keep you warm or cool
• matching flat-knit collar
• 3-button clean-finished placket
• double-needle bottom hem
• clean-finished side vents</t>
    </r>
  </si>
  <si>
    <t>MOISTURE WICKING, TEMP CONTROL, ANTI STATIC,  UV 40+, EASY CARE</t>
  </si>
  <si>
    <t>U8315L</t>
  </si>
  <si>
    <t>UltraClub® Ladies' Platinum Performance Piqué Polo with TempControl Technology</t>
  </si>
  <si>
    <t>UltraClub® Men's Platinum Performance Jacquard Polo with TempControl Technology</t>
  </si>
  <si>
    <r>
      <t>• 4.9 oz./yd</t>
    </r>
    <r>
      <rPr>
        <vertAlign val="superscript"/>
        <sz val="11"/>
        <color theme="8"/>
        <rFont val="Calibri"/>
        <family val="2"/>
      </rPr>
      <t>2</t>
    </r>
    <r>
      <rPr>
        <sz val="11"/>
        <color theme="8"/>
        <rFont val="Calibri"/>
        <family val="2"/>
        <scheme val="minor"/>
      </rPr>
      <t xml:space="preserve"> / 166 gsm, 100% micro-polyester with moisture-wicking and UV protection performance
• TempControl technology features specially treated quick-dry fibers to rapidly wick moisture away from skin and keep you warm or cool
• self-fabric collar
• 3-button clean-finished placket
• double-needle sleeve and bottom hems
• clean-finished side vents</t>
    </r>
  </si>
  <si>
    <t>TEMP CONTROL, MOISTURE WICKING, UV 40+, ANTI STATIC, EASY CARE</t>
  </si>
  <si>
    <t>8320L</t>
  </si>
  <si>
    <t>UltraClub® Ladies' Platinum Performance Jacquard Polo with TempControl Technology</t>
  </si>
  <si>
    <r>
      <t>• 4.9 oz./yd</t>
    </r>
    <r>
      <rPr>
        <vertAlign val="superscript"/>
        <sz val="11"/>
        <color theme="8"/>
        <rFont val="Calibri"/>
        <family val="2"/>
      </rPr>
      <t>2</t>
    </r>
    <r>
      <rPr>
        <sz val="11"/>
        <color theme="8"/>
        <rFont val="Calibri"/>
        <family val="2"/>
        <scheme val="minor"/>
      </rPr>
      <t xml:space="preserve"> / 166 gsm, 100% micro-polyester with moisture-wicking and UV protection performance
• TempControl technology features specially treated quick-dry fibers to rapidly wick moisture away from skin and keep you warm or cool
• self-fabric open v-neck collar
• double-needle sleeve and bottom hems
• clean-finished side vents</t>
    </r>
  </si>
  <si>
    <t>UltraClub® Men's Platinum Performance Birdseye Polo with TempControl Technology</t>
  </si>
  <si>
    <r>
      <t>• 4.9 oz./yd</t>
    </r>
    <r>
      <rPr>
        <vertAlign val="superscript"/>
        <sz val="11"/>
        <color rgb="FFFF0000"/>
        <rFont val="Calibri"/>
        <family val="2"/>
      </rPr>
      <t>2</t>
    </r>
    <r>
      <rPr>
        <sz val="11"/>
        <color rgb="FFFF0000"/>
        <rFont val="Calibri"/>
        <family val="2"/>
        <scheme val="minor"/>
      </rPr>
      <t xml:space="preserve"> / 166 gsm, 100% micro-polyester with moisture-wicking and UV protection performance
• TempControl technology features specially treated quick-dry fibers to rapidly wick moisture away from skin and keep you warm or cool
• self-fabric collar with white contrast under-collar
• white 3-button clean-finished placket
• white twill neck tape
• double-needle sleeve and bottom hems
• clean-finished side vents</t>
    </r>
  </si>
  <si>
    <t>8325L</t>
  </si>
  <si>
    <t>UltraClub® Ladies' Platinum Performance Birdseye Polo with TempControl Technology</t>
  </si>
  <si>
    <t>UltraClub® Ladies’ Cool &amp; Dry Sport Polo</t>
  </si>
  <si>
    <r>
      <t>• 4 oz./yd</t>
    </r>
    <r>
      <rPr>
        <vertAlign val="superscript"/>
        <sz val="11"/>
        <color indexed="8"/>
        <rFont val="Calibri"/>
        <family val="2"/>
      </rPr>
      <t>2</t>
    </r>
    <r>
      <rPr>
        <sz val="11"/>
        <color theme="1"/>
        <rFont val="Calibri"/>
        <family val="2"/>
        <scheme val="minor"/>
      </rPr>
      <t xml:space="preserve"> / 136 gsm, 100% polyester mesh with moisture-wicking and UV protection performance
• matching flat-knit collar
• hemmed sleeves
• tagless</t>
    </r>
  </si>
  <si>
    <t>• 3-button placket
• feminine fit</t>
  </si>
  <si>
    <t>UltraClub® Men's Cool &amp; Dry Sport Polo</t>
  </si>
  <si>
    <t>• 3-button placket
• drop tail
• relaxed fit</t>
  </si>
  <si>
    <t>8405T</t>
  </si>
  <si>
    <t>8405LS</t>
  </si>
  <si>
    <t>UltraClub® Adult Cool &amp; Dry Sport Long-Sleeve Polo</t>
  </si>
  <si>
    <t>8405P</t>
  </si>
  <si>
    <t>UltraClub® Adult Cool &amp; Dry Sport Polo with Pocket</t>
  </si>
  <si>
    <r>
      <t>• 4 oz./yd</t>
    </r>
    <r>
      <rPr>
        <vertAlign val="superscript"/>
        <sz val="11"/>
        <color theme="8"/>
        <rFont val="Calibri"/>
        <family val="2"/>
      </rPr>
      <t>2</t>
    </r>
    <r>
      <rPr>
        <sz val="11"/>
        <color theme="8"/>
        <rFont val="Calibri"/>
        <family val="2"/>
        <scheme val="minor"/>
      </rPr>
      <t xml:space="preserve"> / 136 gsm, 100% polyester mesh with moisture-wicking and UV protection performance
• matching flat-knit collar
• hemmed sleeves
• tagless</t>
    </r>
  </si>
  <si>
    <t>• 3-button placket
• chest pocket
• drop tail
• relaxed fit</t>
  </si>
  <si>
    <t>UltraClub® Men's Tall Cool &amp; Dry Sport Polo</t>
  </si>
  <si>
    <t>UltraClub® Men's Cool &amp; Dry Sport 2-Tone Polo</t>
  </si>
  <si>
    <t>• 3-button placket
• contrast side panels
• drop tail
• relaxed fit</t>
  </si>
  <si>
    <t>8406L</t>
  </si>
  <si>
    <t>UltraClub® Ladies’ Cool &amp; Dry Sport 2-Tone Polo</t>
  </si>
  <si>
    <t xml:space="preserve"> • 3-button placket
• contrast side panels
• feminine fit</t>
  </si>
  <si>
    <t>UltraClub® Ladies' Cool &amp; Dry Sport Pullover</t>
  </si>
  <si>
    <t>• spread collar
• feminine fit
• tailored sizes for a slimmer fit</t>
  </si>
  <si>
    <t>UltraClub® Adult Cool &amp; Dry Sport Polo</t>
  </si>
  <si>
    <r>
      <t>• 4 oz./yd</t>
    </r>
    <r>
      <rPr>
        <vertAlign val="superscript"/>
        <sz val="11"/>
        <color indexed="8"/>
        <rFont val="Calibri"/>
        <family val="2"/>
      </rPr>
      <t>2</t>
    </r>
    <r>
      <rPr>
        <sz val="11"/>
        <color theme="1"/>
        <rFont val="Calibri"/>
        <family val="2"/>
        <scheme val="minor"/>
      </rPr>
      <t xml:space="preserve"> / 136 gsm, 100% polyester mesh with moisture-wicking and UV protection performance
• self-fabric collar
• 3-button placket
• contrast panels on shoulders, sleeves and back
• hemmed sleeves
• tagless
• relaxed fit</t>
    </r>
  </si>
  <si>
    <t>UltraClub® Adult Cool &amp; Dry Sport Shoulder Block Polo</t>
  </si>
  <si>
    <r>
      <t>• 4 oz./yd</t>
    </r>
    <r>
      <rPr>
        <vertAlign val="superscript"/>
        <sz val="11"/>
        <color theme="8"/>
        <rFont val="Calibri"/>
        <family val="2"/>
      </rPr>
      <t>2</t>
    </r>
    <r>
      <rPr>
        <sz val="11"/>
        <color theme="8"/>
        <rFont val="Calibri"/>
        <family val="2"/>
        <scheme val="minor"/>
      </rPr>
      <t xml:space="preserve"> / 136 gsm, 100% polyester mesh with moisture-wicking and UV protection performance
• self-fabric collar
• 3-button placket
• contrast panels on shoulders, sleeves and back
• hemmed raglan sleeves
• drop tail
• tagless
• relaxed fit</t>
    </r>
  </si>
  <si>
    <t>Cool &amp; Dry Elite</t>
  </si>
  <si>
    <t>UltraClub® Men's Cool &amp; Dry Elite Tonal Stripe Performance Polo</t>
  </si>
  <si>
    <r>
      <t>• 5 oz./yd</t>
    </r>
    <r>
      <rPr>
        <vertAlign val="superscript"/>
        <sz val="11"/>
        <color indexed="8"/>
        <rFont val="Calibri"/>
        <family val="2"/>
      </rPr>
      <t>2</t>
    </r>
    <r>
      <rPr>
        <sz val="11"/>
        <color theme="1"/>
        <rFont val="Calibri"/>
        <family val="2"/>
        <scheme val="minor"/>
      </rPr>
      <t xml:space="preserve"> / 170 gsm, 100% polyester with moisture-wicking and UV protection performance
• matching flat-knit collar
• 3-button placket with pearlized buttons
• double-needle cuffs and bottom hem
• side vents
• tagless
</t>
    </r>
  </si>
  <si>
    <t>8413L</t>
  </si>
  <si>
    <t>UltraClub® Ladies' Cool &amp; Dry Elite Tonal Stripe Performance Polo</t>
  </si>
  <si>
    <t>UltraClub® Ladies' Cool &amp; Dry Elite Performance Polo</t>
  </si>
  <si>
    <r>
      <t>• 4.8 oz./yd</t>
    </r>
    <r>
      <rPr>
        <vertAlign val="superscript"/>
        <sz val="11"/>
        <color indexed="8"/>
        <rFont val="Calibri"/>
        <family val="2"/>
      </rPr>
      <t>2</t>
    </r>
    <r>
      <rPr>
        <sz val="11"/>
        <color theme="1"/>
        <rFont val="Calibri"/>
        <family val="2"/>
        <scheme val="minor"/>
      </rPr>
      <t xml:space="preserve"> / 163 gsm, 100% micro-textured polyester with moisture-wicking, antimicrobial, and anti-static performance
• matching flat-knit collar
• 3-button placket
• hemmed sleeves
• matching shoulder panels
• side vents
• tagless</t>
    </r>
  </si>
  <si>
    <t>MOISTURE WICKING, ANTIMICROBIAL, ANTI-STATIC, EASY CARE</t>
  </si>
  <si>
    <t>UltraClub® Men's Cool &amp; Dry Elite Performance Polo</t>
  </si>
  <si>
    <t>• split drop tail
• relaxed fit</t>
  </si>
  <si>
    <t>8415T</t>
  </si>
  <si>
    <t>UltraClub® Men's Tall Cool &amp; Dry Elite Performance Polo</t>
  </si>
  <si>
    <t>UltraClub® Adult Cool &amp; Dry Sport Performance Color Block Interlock Polo</t>
  </si>
  <si>
    <r>
      <t>• 4 oz./yd</t>
    </r>
    <r>
      <rPr>
        <vertAlign val="superscript"/>
        <sz val="11"/>
        <color indexed="8"/>
        <rFont val="Calibri"/>
        <family val="2"/>
      </rPr>
      <t>2</t>
    </r>
    <r>
      <rPr>
        <sz val="11"/>
        <color theme="1"/>
        <rFont val="Calibri"/>
        <family val="2"/>
        <scheme val="minor"/>
      </rPr>
      <t xml:space="preserve"> / 136 gsm, 100% micro-polyester with moisture-wicking and uv protection performance
• matching flat-knit collar
• reinforced back neck D-patch
• back neck tape for clean finish
• 3-button placket
• contrast side and raglan sleeve inset panels
• drop tail
• tagless
• relaxed fit</t>
    </r>
  </si>
  <si>
    <t>UltraClub® Men's Cool &amp; Dry Stain-Release Performance Polo</t>
  </si>
  <si>
    <t xml:space="preserve">• 4.8 oz./yd2 / 163 gsm, 100% polyester mini-jacquard with moisture wicking, antimicrobial, stain-release and anti-static performance
• matching flat-knit collar
• 3-button placket
• hemmed sleeves
• tagless
</t>
  </si>
  <si>
    <t>• drop tail
• relaxed fit</t>
  </si>
  <si>
    <t>STAIN RELEASE,  MOISTURE WICKING, ANTIMICROBIAL, ANTI-STATIC, UV40+ EASY CARE</t>
  </si>
  <si>
    <t>8445L</t>
  </si>
  <si>
    <t>UltraClub® Ladies' Cool &amp; Dry Stain-Release Performance Polo</t>
  </si>
  <si>
    <t>8445LS</t>
  </si>
  <si>
    <t>UltraClub® Adult Cool &amp; Dry Long-Sleeve Stain-Release Performance Polo</t>
  </si>
  <si>
    <t>• long sleeves with cuffs
• drop tail
• relaxed fit</t>
  </si>
  <si>
    <t>DROP for 201801 US Book</t>
  </si>
  <si>
    <t>UltraClub® Adult Cool &amp; Dry Stain-Release 2-Tone Performance Polo</t>
  </si>
  <si>
    <t>• contrast shoulders and side panels
• drop tail
• relaxed fit</t>
  </si>
  <si>
    <t>U8501</t>
  </si>
  <si>
    <t>Men's Egyptian Interlock Long-Sleeve Polo</t>
  </si>
  <si>
    <r>
      <t>• 5.8 oz.,/yd</t>
    </r>
    <r>
      <rPr>
        <vertAlign val="superscript"/>
        <sz val="11"/>
        <color rgb="FFFF0000"/>
        <rFont val="Calibri"/>
        <family val="2"/>
      </rPr>
      <t xml:space="preserve">2 </t>
    </r>
    <r>
      <rPr>
        <sz val="11"/>
        <color rgb="FFFF0000"/>
        <rFont val="Calibri"/>
        <family val="2"/>
        <scheme val="minor"/>
      </rPr>
      <t xml:space="preserve">/ 197 gsm, 100% combed ring-spun Egyptian cotton
• high luster
• double-needle bottom hem
• heather grey is 90% cotton, 10% viscose
</t>
    </r>
  </si>
  <si>
    <t xml:space="preserve">• comfort cuffs
• split drop tail
• relaxed fit
</t>
  </si>
  <si>
    <t>Ladies' Classic Piqué Polo</t>
  </si>
  <si>
    <r>
      <t>• 6.2 oz./yd</t>
    </r>
    <r>
      <rPr>
        <vertAlign val="superscript"/>
        <sz val="11"/>
        <color indexed="8"/>
        <rFont val="Calibri"/>
        <family val="2"/>
      </rPr>
      <t>2</t>
    </r>
    <r>
      <rPr>
        <sz val="11"/>
        <color theme="1"/>
        <rFont val="Calibri"/>
        <family val="2"/>
        <scheme val="minor"/>
      </rPr>
      <t xml:space="preserve"> / 210 gsm, 100% preshrunk cotton piqué
• taped neck and side vents
• reinforced back neck D-patch
</t>
    </r>
  </si>
  <si>
    <t>• narrow placket for feminine look
• feminine fit
• dyed-to-match buttons</t>
  </si>
  <si>
    <t>Adult Long-Sleeve Classic Piqué Polo</t>
  </si>
  <si>
    <r>
      <t>• 6.2 oz./yd</t>
    </r>
    <r>
      <rPr>
        <vertAlign val="superscript"/>
        <sz val="11"/>
        <color indexed="8"/>
        <rFont val="Calibri"/>
        <family val="2"/>
      </rPr>
      <t>2</t>
    </r>
    <r>
      <rPr>
        <sz val="11"/>
        <color theme="1"/>
        <rFont val="Calibri"/>
        <family val="2"/>
        <scheme val="minor"/>
      </rPr>
      <t xml:space="preserve"> / 210 gsm, 100% preshrunk cotton piqué
• taped neck and side vents
• reinforced back neck D-patch
• heather grey is 90% cotton/10% polyester
</t>
    </r>
  </si>
  <si>
    <t xml:space="preserve">• 1x1 rib collar and cuffs
• wood-tone buttons
• relaxed fit
</t>
  </si>
  <si>
    <t>Adult Classic Piqué Polo with Pocket</t>
  </si>
  <si>
    <t>• wood-tone buttons
• relaxed fit</t>
  </si>
  <si>
    <t>Men's Classic Piqué Polo</t>
  </si>
  <si>
    <t>8535T</t>
  </si>
  <si>
    <t>Adult Tall Classic Piqué Polo</t>
  </si>
  <si>
    <t>Adult White-Body Classic Piqué Polo with Contrast Multi-Stripe Trim</t>
  </si>
  <si>
    <r>
      <t>• 6.2 oz./yd</t>
    </r>
    <r>
      <rPr>
        <vertAlign val="superscript"/>
        <sz val="11"/>
        <color rgb="FFFF0000"/>
        <rFont val="Calibri"/>
        <family val="2"/>
      </rPr>
      <t>2</t>
    </r>
    <r>
      <rPr>
        <sz val="11"/>
        <color rgb="FFFF0000"/>
        <rFont val="Calibri"/>
        <family val="2"/>
        <scheme val="minor"/>
      </rPr>
      <t xml:space="preserve"> / 210 gsm, 100% preshrunk cotton piqué
• taped neck and side vents
• reinforced back neck D-patch
</t>
    </r>
  </si>
  <si>
    <t>• wood-tone buttons
• contrast collar and cuffs with tipping
• relaxed fit</t>
  </si>
  <si>
    <t>Adult Color-Body Classic Piqué Polo with Contrast Multi-Stripe Trim</t>
  </si>
  <si>
    <r>
      <t>• 6.2 oz./yd</t>
    </r>
    <r>
      <rPr>
        <vertAlign val="superscript"/>
        <sz val="11"/>
        <color theme="8"/>
        <rFont val="Calibri"/>
        <family val="2"/>
      </rPr>
      <t>2</t>
    </r>
    <r>
      <rPr>
        <sz val="11"/>
        <color theme="8"/>
        <rFont val="Calibri"/>
        <family val="2"/>
        <scheme val="minor"/>
      </rPr>
      <t xml:space="preserve"> / 210 gsm, 100% preshrunk cotton piqué
• taped neck and side vents
• reinforced back neck D-patch
• heather grey is 90% cotton/10% polyester
</t>
    </r>
  </si>
  <si>
    <t>Whisper</t>
  </si>
  <si>
    <t>Men's Whisper Piqué Polo</t>
  </si>
  <si>
    <r>
      <t>• 5.6 oz./yd</t>
    </r>
    <r>
      <rPr>
        <vertAlign val="superscript"/>
        <sz val="11"/>
        <color indexed="8"/>
        <rFont val="Calibri"/>
        <family val="2"/>
      </rPr>
      <t>2</t>
    </r>
    <r>
      <rPr>
        <sz val="11"/>
        <color theme="1"/>
        <rFont val="Calibri"/>
        <family val="2"/>
        <scheme val="minor"/>
      </rPr>
      <t xml:space="preserve"> / 190 gsm, 60% cotton, 40% polyester piqué
• reinforced back neck D-patch
• back neck tape for clean finish
• single-needle topstitched neck, shoulders, armholes and sleeves
• side vents
• heather grey is 90% cotton/10% polyester
</t>
    </r>
  </si>
  <si>
    <t>• matching flat-knit collar and cuffs
• 3-button clean-finished placket
• relaxed fit</t>
  </si>
  <si>
    <t>8540T</t>
  </si>
  <si>
    <t>Men's Tall Whisper Piqué Polo</t>
  </si>
  <si>
    <t>Ladies' Whisper Piqué Polo</t>
  </si>
  <si>
    <t>• matching flat-knit collar and cuffs
• feminine fit</t>
  </si>
  <si>
    <t>Adult Long-Sleeve Whisper Piqué Polo</t>
  </si>
  <si>
    <t>Adult Whisper Piqué Polo with Pocket</t>
  </si>
  <si>
    <r>
      <t>• 5.6 oz./yd</t>
    </r>
    <r>
      <rPr>
        <vertAlign val="superscript"/>
        <sz val="11"/>
        <color theme="8"/>
        <rFont val="Calibri"/>
        <family val="2"/>
      </rPr>
      <t>2</t>
    </r>
    <r>
      <rPr>
        <sz val="11"/>
        <color theme="8"/>
        <rFont val="Calibri"/>
        <family val="2"/>
        <scheme val="minor"/>
      </rPr>
      <t xml:space="preserve"> / 190 gsm, 60% cotton, 40% polyester piqué
• reinforced back neck D-patch
• back neck tape for clean finish
• single-needle topstitched neck, shoulders, armholes and sleeves
• side vents
• heather grey is 90% cotton/10% polyester
</t>
    </r>
  </si>
  <si>
    <t>• matching flat-knit collar and cuffs
• 3-button clean-finished placket
• chest pocket
• relaxed fit</t>
  </si>
  <si>
    <t>Men's Short-Sleeve Whisper Piqué Polo with Tipped Collar and Cuffs</t>
  </si>
  <si>
    <t>• matching flat-knit collar and cuffs with contrast tipping
• 3-button clean-finished placket
• relaxed fit</t>
  </si>
  <si>
    <t>Ladies' Short-Sleeve Whisper Piqué Polo with Tipped Collar</t>
  </si>
  <si>
    <r>
      <t>• 5.6 oz./yd</t>
    </r>
    <r>
      <rPr>
        <vertAlign val="superscript"/>
        <sz val="11"/>
        <color indexed="8"/>
        <rFont val="Calibri"/>
        <family val="2"/>
      </rPr>
      <t>2</t>
    </r>
    <r>
      <rPr>
        <sz val="11"/>
        <color theme="1"/>
        <rFont val="Calibri"/>
        <family val="2"/>
        <scheme val="minor"/>
      </rPr>
      <t xml:space="preserve"> / 190 gsm, 60% cotton, 40% polyester piqué
• reinforced back neck D-patch
• back neck tape for clean finish
• single-needle topstitched neck, shoulders, armholes and sleeves
• side vents
</t>
    </r>
  </si>
  <si>
    <t xml:space="preserve">• matching flat-knit collar and cuffs with contrast tipping
• clean-finished Y-placket
</t>
  </si>
  <si>
    <t>Basic</t>
  </si>
  <si>
    <t>Men's Basic Piqué Polo</t>
  </si>
  <si>
    <r>
      <t>• 5 oz./yd</t>
    </r>
    <r>
      <rPr>
        <vertAlign val="superscript"/>
        <sz val="11"/>
        <color rgb="FFFF0000"/>
        <rFont val="Calibri"/>
        <family val="2"/>
      </rPr>
      <t>2</t>
    </r>
    <r>
      <rPr>
        <sz val="11"/>
        <color rgb="FFFF0000"/>
        <rFont val="Calibri"/>
        <family val="2"/>
        <scheme val="minor"/>
      </rPr>
      <t xml:space="preserve"> / 170 gsm, 100% bio-polished cotton piqué with silicone finish
• matching flat-knit collar and cuffs
• 3-button placket with dyed-to-match buttons
• back neck tape for clean finish
• double-needle stitching at shoulders, armholes, cuffs and bottom hems
• side vents
</t>
    </r>
  </si>
  <si>
    <t>8550L</t>
  </si>
  <si>
    <t>Ladies' Basic Piqué Polo</t>
  </si>
  <si>
    <r>
      <t>• 5 oz./yd</t>
    </r>
    <r>
      <rPr>
        <vertAlign val="superscript"/>
        <sz val="11"/>
        <color rgb="FFFF0000"/>
        <rFont val="Calibri"/>
        <family val="2"/>
      </rPr>
      <t>2</t>
    </r>
    <r>
      <rPr>
        <sz val="11"/>
        <color rgb="FFFF0000"/>
        <rFont val="Calibri"/>
        <family val="2"/>
        <scheme val="minor"/>
      </rPr>
      <t xml:space="preserve"> / 170 gsm, 100% cotton bio-polished  piqué with silicone finish
• matching flat-knit collar and cuffs
• 3-button placket with dyed-to-match buttons
• back neck tape for clean finish
• double-needle stitching at shoulders, armholes, cuffs and bottom hems
• side vents
</t>
    </r>
  </si>
  <si>
    <t>Cool &amp; Dry 8-star Elite</t>
  </si>
  <si>
    <t>UltraClub® Men's Cool &amp; Dry 8 Star Elite Performance Interlock Polo</t>
  </si>
  <si>
    <r>
      <t>• 4.5 oz./yd</t>
    </r>
    <r>
      <rPr>
        <vertAlign val="superscript"/>
        <sz val="11"/>
        <color indexed="8"/>
        <rFont val="Calibri"/>
        <family val="2"/>
      </rPr>
      <t>2</t>
    </r>
    <r>
      <rPr>
        <sz val="11"/>
        <color theme="1"/>
        <rFont val="Calibri"/>
        <family val="2"/>
        <scheme val="minor"/>
      </rPr>
      <t xml:space="preserve"> / 153 gsm, 100% snag protection polyester with moisture-wicking, antimicrobial, and UV protection performance
• 8 Star Elite performance fabric featuring no-pill, stain-release, anti-static and wrinkle-resistant technologies
• matching flat-knit collar
• back neck tape for clean finish
• double-needle stitching at sleeves and bottom hem
</t>
    </r>
  </si>
  <si>
    <t>• 3-button clean-finished placket with dyed-to-match buttons</t>
  </si>
  <si>
    <t> WRINKLE RESISTANT, STAIN RELEASE, SNAG PROTECTION, MOISTURE WICKING, UV 40+, ANTIMICROBIAL, ANTI-STATIC, NO PILL, EASY CARE</t>
  </si>
  <si>
    <t>8610L</t>
  </si>
  <si>
    <t>UltraClub® Ladies' Cool &amp; Dry 8 Star Elite Performance Interlock Polo</t>
  </si>
  <si>
    <t>• 4-button clean-finished placket with dyed-to-match buttons</t>
  </si>
  <si>
    <t>UC100</t>
  </si>
  <si>
    <t>Heathered Pique Polo</t>
  </si>
  <si>
    <t xml:space="preserve">• 5.31oz/yd2 / 180gsm, 100% heathered polyester piqué with moisture-wicking and antimicrobial performance   
• matching flat-knit collar
• side vents               </t>
  </si>
  <si>
    <t>MOISTURE WICKING, ANTIMICROBIAL,
UV 15-39,  EASY CARE</t>
  </si>
  <si>
    <t>UC100W</t>
  </si>
  <si>
    <t>• four-button narrow feminine placket</t>
  </si>
  <si>
    <t>UC102</t>
  </si>
  <si>
    <t>Cavalry</t>
  </si>
  <si>
    <t>Cavalry Twill Performance Polo</t>
  </si>
  <si>
    <t xml:space="preserve">• 4.4 oz/yd2 / 150 gsm, 100% polyester two-tone twill with moisture-wicking and UV protection performance
• self fabric collar with built-in collar stays
• heat-sealed label
• side vents
</t>
  </si>
  <si>
    <t>MOISTURE WICKING?, UV TBC, EASY CARE</t>
  </si>
  <si>
    <t>UC102W</t>
  </si>
  <si>
    <t>• Narrow open Y-neck placket for feminine look</t>
  </si>
  <si>
    <t>Adult Rugged Wear Thermal-Lined Full-Zip Hooded Fleece</t>
  </si>
  <si>
    <r>
      <t xml:space="preserve">• body: 8 oz./yd2 / 271 gsm, 80% cotton, 20% polyester fleece 
</t>
    </r>
    <r>
      <rPr>
        <sz val="11"/>
        <rFont val="Calibri"/>
        <family val="2"/>
      </rPr>
      <t>• lining: 60% cotton, 40% polyester warm thermal lining in body and sleeves; 60% cotton, 40% polyester jersey in hood</t>
    </r>
    <r>
      <rPr>
        <sz val="11"/>
        <color theme="1"/>
        <rFont val="Calibri"/>
        <family val="2"/>
        <scheme val="minor"/>
      </rPr>
      <t xml:space="preserve">
• drawstring at neck
• raglan sleeves
• rib-knit cuffs and waistband
• pouch pockets
• contrast grey heather hood lining in black, forest green and navy combos 
• contrast black hood lining in heather grey combo</t>
    </r>
  </si>
  <si>
    <t>UltraClub® Adult Cool &amp; Dry Sport Color Block Tee</t>
  </si>
  <si>
    <r>
      <t>• 4 oz./yd</t>
    </r>
    <r>
      <rPr>
        <vertAlign val="superscript"/>
        <sz val="11"/>
        <color rgb="FFFF0000"/>
        <rFont val="Calibri"/>
        <family val="2"/>
      </rPr>
      <t>2</t>
    </r>
    <r>
      <rPr>
        <sz val="11"/>
        <color rgb="FFFF0000"/>
        <rFont val="Calibri"/>
        <family val="2"/>
        <scheme val="minor"/>
      </rPr>
      <t xml:space="preserve"> / 135 gsm, 100% polyester mesh with moisture-wicking and UV protection performance
• tagless</t>
    </r>
  </si>
  <si>
    <t>• contrast shoulder panels
• athletic fit</t>
  </si>
  <si>
    <t>UltraClub® Men's Cool &amp; Dry Sport Tee</t>
  </si>
  <si>
    <r>
      <t>• 4 oz./yd</t>
    </r>
    <r>
      <rPr>
        <vertAlign val="superscript"/>
        <sz val="11"/>
        <color indexed="8"/>
        <rFont val="Calibri"/>
        <family val="2"/>
      </rPr>
      <t>2</t>
    </r>
    <r>
      <rPr>
        <sz val="11"/>
        <color theme="1"/>
        <rFont val="Calibri"/>
        <family val="2"/>
        <scheme val="minor"/>
      </rPr>
      <t xml:space="preserve"> / 135 gsm, 100% polyester mesh with moisture-wicking and UV protection performance
• tagless
</t>
    </r>
  </si>
  <si>
    <t>8400L</t>
  </si>
  <si>
    <t>UltraClub® Ladies' Cool &amp; Dry Sport V-Neck Tee</t>
  </si>
  <si>
    <r>
      <t>• 4 oz./yd</t>
    </r>
    <r>
      <rPr>
        <vertAlign val="superscript"/>
        <sz val="11"/>
        <color indexed="8"/>
        <rFont val="Calibri"/>
        <family val="2"/>
      </rPr>
      <t>2</t>
    </r>
    <r>
      <rPr>
        <sz val="11"/>
        <color theme="1"/>
        <rFont val="Calibri"/>
        <family val="2"/>
        <scheme val="minor"/>
      </rPr>
      <t xml:space="preserve"> / 135 gsm, 100% polyester mesh with moisture-wicking and UV protection performance
• tagless</t>
    </r>
  </si>
  <si>
    <t>UltraClub® Adult Cool &amp; Dry Sport Long-Sleeve Tee</t>
  </si>
  <si>
    <t>UltraClub® Adult Cool &amp; Dry Sport Performance Interlock Sleeveless Tee</t>
  </si>
  <si>
    <r>
      <t>• 4 oz./yd</t>
    </r>
    <r>
      <rPr>
        <vertAlign val="superscript"/>
        <sz val="11"/>
        <color theme="8"/>
        <rFont val="Calibri"/>
        <family val="2"/>
      </rPr>
      <t>2</t>
    </r>
    <r>
      <rPr>
        <sz val="11"/>
        <color theme="8"/>
        <rFont val="Calibri"/>
        <family val="2"/>
        <scheme val="minor"/>
      </rPr>
      <t xml:space="preserve"> / 135 gsm, 100% polyester mesh with moisture-wicking and UV protection performance
• tagless
</t>
    </r>
  </si>
  <si>
    <t>SNAG-PROTECTION, MOISTURE WICKING, UV 15-39, EASY CARE</t>
  </si>
  <si>
    <t>UltraClub® Men's Cool &amp; Dry Sport Performance Interlock Tee</t>
  </si>
  <si>
    <t>• back neck tape for clean finish
• double-needle sleeve and bottom hems
• open cuffs
• athletic fit</t>
  </si>
  <si>
    <t>8420L</t>
  </si>
  <si>
    <t>8420Y</t>
  </si>
  <si>
    <t>UltraClub® Ladies' Cool &amp; Dry Sport Performance Interlock Tee</t>
  </si>
  <si>
    <t>• back neck tape for clean finish
• double-needle sleeve and bottom hems
• open cuffs
• feminine fit</t>
  </si>
  <si>
    <t>UltraClub® Youth Cool &amp; Dry Sport Performance Interlock Tee</t>
  </si>
  <si>
    <t>UltraClub® Adult Cool &amp; Dry Sport 2-Tone Performance Interlock Tee</t>
  </si>
  <si>
    <r>
      <t>• 4 oz./yd</t>
    </r>
    <r>
      <rPr>
        <vertAlign val="superscript"/>
        <sz val="11"/>
        <color theme="8"/>
        <rFont val="Calibri"/>
        <family val="2"/>
      </rPr>
      <t>2</t>
    </r>
    <r>
      <rPr>
        <sz val="11"/>
        <color theme="8"/>
        <rFont val="Calibri"/>
        <family val="2"/>
        <scheme val="minor"/>
      </rPr>
      <t xml:space="preserve"> / 135 gsm, 100% polyester mesh with moisture-wicking and UV protection performance
• tagless</t>
    </r>
  </si>
  <si>
    <t>• back neck tape for clean finish
• double-needle crew neck
• contrast side and raglan sleeve inset panels
• open cuffs
• athletic fit</t>
  </si>
  <si>
    <t>UltraClub® Adult Cool &amp; Dry Sport Long-Sleeve Performance Interlock Tee</t>
  </si>
  <si>
    <t>UltraClub® Men's Cool &amp; Dry Heathered Performance Tee</t>
  </si>
  <si>
    <r>
      <t>• 4 oz./yd</t>
    </r>
    <r>
      <rPr>
        <vertAlign val="superscript"/>
        <sz val="11"/>
        <color indexed="8"/>
        <rFont val="Calibri"/>
        <family val="2"/>
      </rPr>
      <t>2</t>
    </r>
    <r>
      <rPr>
        <sz val="11"/>
        <color theme="1"/>
        <rFont val="Calibri"/>
        <family val="2"/>
        <scheme val="minor"/>
      </rPr>
      <t xml:space="preserve"> / 135 gsm, 100% snag protection heathered polyester with moisture-wicking performance
</t>
    </r>
  </si>
  <si>
    <t>• self-fabric collar
• relaxed fit</t>
  </si>
  <si>
    <t>8619L</t>
  </si>
  <si>
    <t>UltraClub® Ladies' Cool &amp; Dry Heathered Performance Tee</t>
  </si>
  <si>
    <t>• self-fabric collar
• feminine fit</t>
  </si>
  <si>
    <t>UltraClub® Men's Cool &amp; Dry Basic Performance Tee</t>
  </si>
  <si>
    <r>
      <t>• 4 oz./yd</t>
    </r>
    <r>
      <rPr>
        <vertAlign val="superscript"/>
        <sz val="11"/>
        <color indexed="8"/>
        <rFont val="Calibri"/>
        <family val="2"/>
      </rPr>
      <t>2</t>
    </r>
    <r>
      <rPr>
        <sz val="11"/>
        <color theme="1"/>
        <rFont val="Calibri"/>
        <family val="2"/>
        <scheme val="minor"/>
      </rPr>
      <t xml:space="preserve"> / 135 gsm, 100% polyester with moisture-wicking and UV protection performance
• self-fabric collar
• tear-away label
</t>
    </r>
  </si>
  <si>
    <t>8620L</t>
  </si>
  <si>
    <t>8620Y</t>
  </si>
  <si>
    <t>UltraClub® Ladies' Cool &amp; Dry Basic Performance Tee</t>
  </si>
  <si>
    <t>UltraClub® Youth Cool &amp; Dry Basic Performance Tee</t>
  </si>
  <si>
    <t>Men's Performance Poplin</t>
  </si>
  <si>
    <r>
      <t>• 3.3 oz./yd</t>
    </r>
    <r>
      <rPr>
        <vertAlign val="superscript"/>
        <sz val="11"/>
        <color theme="8"/>
        <rFont val="Calibri"/>
        <family val="2"/>
      </rPr>
      <t>2</t>
    </r>
    <r>
      <rPr>
        <sz val="11"/>
        <color theme="8"/>
        <rFont val="Calibri"/>
        <family val="2"/>
        <scheme val="minor"/>
      </rPr>
      <t xml:space="preserve"> / 112 gsm, 55% cotton,450% polyester with wrinkle-resistant and stain-release performance
• top-fused center placket, collar and cuffs
• dyed-to-match buttons
• single-needle armholes
• double-needle side-seam stitching
</t>
    </r>
  </si>
  <si>
    <t>• button-down collar
• left chest pocket</t>
  </si>
  <si>
    <t>WRINKLE RESISTANT, STAIN RELEASE, EASY CARE</t>
  </si>
  <si>
    <t>Ladies' Performance Poplin</t>
  </si>
  <si>
    <r>
      <t>• 3.3 oz./yd</t>
    </r>
    <r>
      <rPr>
        <vertAlign val="superscript"/>
        <sz val="11"/>
        <color theme="8"/>
        <rFont val="Calibri"/>
        <family val="2"/>
      </rPr>
      <t>2</t>
    </r>
    <r>
      <rPr>
        <sz val="11"/>
        <color theme="8"/>
        <rFont val="Calibri"/>
        <family val="2"/>
        <scheme val="minor"/>
      </rPr>
      <t xml:space="preserve"> / 112 gsm, 55% cotton, 45% polyester with wrinkle-resistant and stain-release performance
• top-fused center placket, collar and cuffs
• dyed-to-match buttons
• single-needle armholes
• double-needle side-seam stitching
</t>
    </r>
  </si>
  <si>
    <t>Men's Wrinkle-Resistant End-on-End</t>
  </si>
  <si>
    <r>
      <t>• 3 oz./yd</t>
    </r>
    <r>
      <rPr>
        <vertAlign val="superscript"/>
        <sz val="11"/>
        <color theme="8"/>
        <rFont val="Calibri"/>
        <family val="2"/>
      </rPr>
      <t>2</t>
    </r>
    <r>
      <rPr>
        <sz val="11"/>
        <color theme="8"/>
        <rFont val="Calibri"/>
        <family val="2"/>
        <scheme val="minor"/>
      </rPr>
      <t xml:space="preserve"> 102 gsm, 60% cotton, 40% polyester with wrinkle-resistant performance
</t>
    </r>
  </si>
  <si>
    <t>• top-fused button-down collar, placket and cuffs
• left chest pocket with button closure and pencil stitch
• 2-button adjustable cuffs with button-through sleeve plackets</t>
  </si>
  <si>
    <t>Ladies' Wrinkle-Resistant End-on-End</t>
  </si>
  <si>
    <r>
      <t>• 3 oz./yd</t>
    </r>
    <r>
      <rPr>
        <vertAlign val="superscript"/>
        <sz val="11"/>
        <color rgb="FFFF0000"/>
        <rFont val="Calibri"/>
        <family val="2"/>
      </rPr>
      <t>2</t>
    </r>
    <r>
      <rPr>
        <sz val="11"/>
        <color rgb="FFFF0000"/>
        <rFont val="Calibri"/>
        <family val="2"/>
        <scheme val="minor"/>
      </rPr>
      <t xml:space="preserve"> 102 gsm, 60% cotton, 40% polyester with wrinkle-resistant performance
</t>
    </r>
  </si>
  <si>
    <t>• top-fused spread collar, placket and cuffs</t>
  </si>
  <si>
    <t>Men's Easy-Care Broadcloth</t>
  </si>
  <si>
    <r>
      <t>• 3.4 oz./yd</t>
    </r>
    <r>
      <rPr>
        <vertAlign val="superscript"/>
        <sz val="11"/>
        <color theme="8"/>
        <rFont val="Calibri"/>
        <family val="2"/>
      </rPr>
      <t>2</t>
    </r>
    <r>
      <rPr>
        <sz val="11"/>
        <color theme="8"/>
        <rFont val="Calibri"/>
        <family val="2"/>
        <scheme val="minor"/>
      </rPr>
      <t xml:space="preserve"> / 115 gsm, 60% cotton,40% polyester broadcloth with wrinkle-resistant performance
• dyed-to-match buttons
• 2-button adjustable cuffs with button-through sleeve plackets
</t>
    </r>
  </si>
  <si>
    <t>• button-down collar
• left chest pocket
• classic fit</t>
  </si>
  <si>
    <t>8355L</t>
  </si>
  <si>
    <t>Ladies' Easy-Care Broadcloth</t>
  </si>
  <si>
    <t>• spread collar
• front and back darts for feminine fit</t>
  </si>
  <si>
    <t>U8360</t>
  </si>
  <si>
    <t>Men's Long-Sleeve Performance Pinpoint</t>
  </si>
  <si>
    <r>
      <t>• 3.5 oz./yd</t>
    </r>
    <r>
      <rPr>
        <vertAlign val="superscript"/>
        <sz val="11"/>
        <color theme="8"/>
        <rFont val="Calibri"/>
        <family val="2"/>
      </rPr>
      <t>2</t>
    </r>
    <r>
      <rPr>
        <sz val="11"/>
        <color theme="8"/>
        <rFont val="Calibri"/>
        <family val="2"/>
        <scheme val="minor"/>
      </rPr>
      <t xml:space="preserve"> / 119 gsm, 60% cotton, 40% polyester with wrinkle-resistant and stain-repel performance
• left chest pocket
• extended tail
</t>
    </r>
  </si>
  <si>
    <t>• button-down expandable comfort collar</t>
  </si>
  <si>
    <t>WRINKLE-RESISTANT, STAIN REPEL, EASY CARE</t>
  </si>
  <si>
    <t>Ladies' Long-Sleeve Performance Pinpoint</t>
  </si>
  <si>
    <t>Men's Non-Iron Pinpoint</t>
  </si>
  <si>
    <r>
      <t>• 3.7 oz./yd</t>
    </r>
    <r>
      <rPr>
        <vertAlign val="superscript"/>
        <sz val="11"/>
        <color theme="8"/>
        <rFont val="Calibri"/>
        <family val="2"/>
      </rPr>
      <t>2</t>
    </r>
    <r>
      <rPr>
        <sz val="11"/>
        <color theme="8"/>
        <rFont val="Calibri"/>
        <family val="2"/>
        <scheme val="minor"/>
      </rPr>
      <t xml:space="preserve"> / 125 gsm,100% cotton non-iron pinpoint fabric
• non-iron fabric holds shape and length for excellent recovery
• single-needle tailoring
</t>
    </r>
    <r>
      <rPr>
        <sz val="11"/>
        <color theme="8"/>
        <rFont val="Calibri"/>
        <family val="2"/>
      </rPr>
      <t>• pucker-free taped seams</t>
    </r>
    <r>
      <rPr>
        <sz val="11"/>
        <color theme="8"/>
        <rFont val="Calibri"/>
        <family val="2"/>
        <scheme val="minor"/>
      </rPr>
      <t xml:space="preserve">
• pearlized buttons
• 2-button adjustable cuffs
</t>
    </r>
  </si>
  <si>
    <t>WRINKLE-FREE, TAPED SEAMS, EASY CARE</t>
  </si>
  <si>
    <t>Ladies' Non-Iron Pinpoint</t>
  </si>
  <si>
    <t>Men's Medium-Check Woven</t>
  </si>
  <si>
    <r>
      <t>• 3.4 oz./yd</t>
    </r>
    <r>
      <rPr>
        <vertAlign val="superscript"/>
        <sz val="11"/>
        <color theme="8"/>
        <rFont val="Calibri"/>
        <family val="2"/>
      </rPr>
      <t>2</t>
    </r>
    <r>
      <rPr>
        <sz val="11"/>
        <color theme="8"/>
        <rFont val="Calibri"/>
        <family val="2"/>
        <scheme val="minor"/>
      </rPr>
      <t xml:space="preserve"> / 115 gsm, 55% cotton, 45% polyester with wrinkle-resistant performance
• top-fused center placket, collar and cuffs
• pearlized buttons
• 2-button adjustable cuffs with button-through sleeve plackets
</t>
    </r>
  </si>
  <si>
    <t>• button-down collar
• button-through patch pocket
• locker loop
• drop tail</t>
  </si>
  <si>
    <t>8385L</t>
  </si>
  <si>
    <t>Ladies' Medium-Check Woven</t>
  </si>
  <si>
    <t>Men's Cypress Denim with Pocket</t>
  </si>
  <si>
    <r>
      <t>• 6.5 oz./yd</t>
    </r>
    <r>
      <rPr>
        <vertAlign val="superscript"/>
        <sz val="11"/>
        <color indexed="8"/>
        <rFont val="Calibri"/>
        <family val="2"/>
      </rPr>
      <t>2</t>
    </r>
    <r>
      <rPr>
        <sz val="11"/>
        <color theme="1"/>
        <rFont val="Calibri"/>
        <family val="2"/>
        <scheme val="minor"/>
      </rPr>
      <t xml:space="preserve"> / 220 gsm, 100% cotton denim</t>
    </r>
    <r>
      <rPr>
        <sz val="11"/>
        <color theme="1"/>
        <rFont val="Calibri"/>
        <family val="2"/>
        <scheme val="minor"/>
      </rPr>
      <t xml:space="preserve">
• double-needle stitching throughout
• wood-tone buttons
</t>
    </r>
  </si>
  <si>
    <r>
      <t xml:space="preserve">• button-down collar
• left chest pocket
• locker loop
</t>
    </r>
    <r>
      <rPr>
        <sz val="11"/>
        <rFont val="Calibri"/>
        <family val="2"/>
      </rPr>
      <t>• relaxed fit</t>
    </r>
  </si>
  <si>
    <t>8960T</t>
  </si>
  <si>
    <t>8960C</t>
  </si>
  <si>
    <t>Adult Cypress Twill with Pocket</t>
  </si>
  <si>
    <r>
      <t>• 6.5 oz./yd</t>
    </r>
    <r>
      <rPr>
        <vertAlign val="superscript"/>
        <sz val="11"/>
        <color indexed="8"/>
        <rFont val="Calibri"/>
        <family val="2"/>
      </rPr>
      <t>2</t>
    </r>
    <r>
      <rPr>
        <sz val="11"/>
        <color theme="1"/>
        <rFont val="Calibri"/>
        <family val="2"/>
        <scheme val="minor"/>
      </rPr>
      <t xml:space="preserve"> / 220 gsm, 100% cotton twill
• double-needle stitching throughout
• wood-tone buttons
</t>
    </r>
  </si>
  <si>
    <t>Men's Tall Cypress Denim with Pocket</t>
  </si>
  <si>
    <r>
      <t xml:space="preserve">• button-down collar
• left chest pocket
</t>
    </r>
    <r>
      <rPr>
        <sz val="11"/>
        <rFont val="Calibri"/>
        <family val="2"/>
      </rPr>
      <t>• locker loop
• relaxed fit</t>
    </r>
  </si>
  <si>
    <t>Adult Short-Sleeve Cypress Denim with Pocket</t>
  </si>
  <si>
    <r>
      <t>• 6.5 oz./yd</t>
    </r>
    <r>
      <rPr>
        <vertAlign val="superscript"/>
        <sz val="11"/>
        <color theme="8"/>
        <rFont val="Calibri"/>
        <family val="2"/>
      </rPr>
      <t>2</t>
    </r>
    <r>
      <rPr>
        <sz val="11"/>
        <color theme="8"/>
        <rFont val="Calibri"/>
        <family val="2"/>
        <scheme val="minor"/>
      </rPr>
      <t xml:space="preserve"> / 220 gsm, 100% cotton denim
• double-needle stitching throughout
• wood-tone buttons
</t>
    </r>
  </si>
  <si>
    <t>• button-down collar
• left chest pocket
• relaxed fit</t>
  </si>
  <si>
    <t>8965C</t>
  </si>
  <si>
    <t>Adult Short-Sleeve Cypress Twill with Pocket</t>
  </si>
  <si>
    <r>
      <t>• 6.5 oz./yd</t>
    </r>
    <r>
      <rPr>
        <vertAlign val="superscript"/>
        <sz val="11"/>
        <color theme="8"/>
        <rFont val="Calibri"/>
        <family val="2"/>
      </rPr>
      <t>2</t>
    </r>
    <r>
      <rPr>
        <sz val="11"/>
        <color theme="8"/>
        <rFont val="Calibri"/>
        <family val="2"/>
        <scheme val="minor"/>
      </rPr>
      <t xml:space="preserve"> / 220 gsm, 100% cotton twill
• double-needle stitching throughout
• wood-tone buttons
</t>
    </r>
  </si>
  <si>
    <t>Ladies' Cypress Denim</t>
  </si>
  <si>
    <t>Men's Classic Wrinkle-Resistant Long-Sleeve Oxford</t>
  </si>
  <si>
    <r>
      <t>• 4.2 oz./yd</t>
    </r>
    <r>
      <rPr>
        <vertAlign val="superscript"/>
        <sz val="11"/>
        <color indexed="8"/>
        <rFont val="Calibri"/>
        <family val="2"/>
      </rPr>
      <t>2</t>
    </r>
    <r>
      <rPr>
        <sz val="11"/>
        <color theme="1"/>
        <rFont val="Calibri"/>
        <family val="2"/>
        <scheme val="minor"/>
      </rPr>
      <t xml:space="preserve"> / 142 gsm, 60% cotton, 40% polyester oxford with wrinkle-resistant performance
• button-down collar
• left chest pocket
• extended tail
• classic fit</t>
    </r>
  </si>
  <si>
    <t>8970T</t>
  </si>
  <si>
    <t>Men's Tall Classic Wrinkle-Resistant Long-Sleeve Oxford</t>
  </si>
  <si>
    <t>Men’s Classic Wrinkle-Resistant Short-Sleeve Oxford</t>
  </si>
  <si>
    <t>8972T</t>
  </si>
  <si>
    <t>Men’s Tall Classic Wrinkle-Resistant Short-Sleeve Oxford</t>
  </si>
  <si>
    <t>Ladies’ Classic Wrinkle-Resistant Short-Sleeve Oxford</t>
  </si>
  <si>
    <t>Ladies' Classic Wrinkle-Resistant Long-Sleeve Oxford</t>
  </si>
  <si>
    <t>Men's Whisper Twill</t>
  </si>
  <si>
    <r>
      <t>• 4.7 oz./yd</t>
    </r>
    <r>
      <rPr>
        <vertAlign val="superscript"/>
        <sz val="11"/>
        <color indexed="8"/>
        <rFont val="Calibri"/>
        <family val="2"/>
      </rPr>
      <t>2</t>
    </r>
    <r>
      <rPr>
        <sz val="11"/>
        <color theme="1"/>
        <rFont val="Calibri"/>
        <family val="2"/>
        <scheme val="minor"/>
      </rPr>
      <t xml:space="preserve"> / 159 gsm, 55% cotton, 45% polyester twill with peached finish
• dyed-to-match buttons
• left chest pocket
</t>
    </r>
  </si>
  <si>
    <t>• button-down collar</t>
  </si>
  <si>
    <t>8975T</t>
  </si>
  <si>
    <t>Men's Tall Whisper Twill</t>
  </si>
  <si>
    <t>Ladies' Whisper Twill</t>
  </si>
  <si>
    <t>Adult Short-Sleeve Whisper Twill</t>
  </si>
  <si>
    <t>Men's Cabana Breeze Camp Shirt</t>
  </si>
  <si>
    <r>
      <t>• 5.5 oz./yd</t>
    </r>
    <r>
      <rPr>
        <vertAlign val="superscript"/>
        <sz val="11"/>
        <color indexed="8"/>
        <rFont val="Calibri"/>
        <family val="2"/>
      </rPr>
      <t>2</t>
    </r>
    <r>
      <rPr>
        <sz val="11"/>
        <color theme="1"/>
        <rFont val="Calibri"/>
        <family val="2"/>
        <scheme val="minor"/>
      </rPr>
      <t xml:space="preserve"> / 186  gsm, 60% rayon, 40% polyester sand-washed microfiber
• square bottom
• finished side vents
• comfort fit</t>
    </r>
  </si>
  <si>
    <t>Ladies' Cabana Breeze Camp Shirt</t>
  </si>
  <si>
    <t>Whisper Elite</t>
  </si>
  <si>
    <t>Men's Whisper Elite Twill</t>
  </si>
  <si>
    <r>
      <t>• 3.5 oz./yd</t>
    </r>
    <r>
      <rPr>
        <vertAlign val="superscript"/>
        <sz val="11"/>
        <color theme="8"/>
        <rFont val="Calibri"/>
        <family val="2"/>
      </rPr>
      <t>2</t>
    </r>
    <r>
      <rPr>
        <sz val="11"/>
        <color theme="8"/>
        <rFont val="Calibri"/>
        <family val="2"/>
        <scheme val="minor"/>
      </rPr>
      <t xml:space="preserve"> / 119 gsm, 55% cotton, 45% polyester with wrinkle-resistant and stain-repel performance
</t>
    </r>
  </si>
  <si>
    <t>• expandable comfort collar 
• extended tail</t>
  </si>
  <si>
    <t>WRINKLE RESISTANT, STAIN REPEL, EASY CARE</t>
  </si>
  <si>
    <t>Ladies' Whisper Elite Twill</t>
  </si>
  <si>
    <t>• convertible collar
• French cuffs</t>
  </si>
  <si>
    <t>Men's Yarn-Dyed Micro-Check Woven</t>
  </si>
  <si>
    <r>
      <t>• 3.4 oz./yd</t>
    </r>
    <r>
      <rPr>
        <vertAlign val="superscript"/>
        <sz val="11"/>
        <color theme="9"/>
        <rFont val="Calibri"/>
        <family val="2"/>
      </rPr>
      <t>2</t>
    </r>
    <r>
      <rPr>
        <sz val="11"/>
        <color theme="9"/>
        <rFont val="Calibri"/>
        <family val="2"/>
        <scheme val="minor"/>
      </rPr>
      <t xml:space="preserve"> / 115 gsm, 55% cotton, 45% polyester with wrinkle-resistant performance
• top-fused center placket, collar and cuffs
• 2-button adjustable cuffs with button-through sleeve plackets
</t>
    </r>
  </si>
  <si>
    <t>• button-down collar
• left chest pocket with button closure</t>
  </si>
  <si>
    <t>Ladies' Yarn-Dyed Micro-Check Woven</t>
  </si>
  <si>
    <r>
      <t>• 3.4 oz./yd</t>
    </r>
    <r>
      <rPr>
        <vertAlign val="superscript"/>
        <sz val="11"/>
        <color rgb="FFFF0000"/>
        <rFont val="Calibri"/>
        <family val="2"/>
      </rPr>
      <t>2</t>
    </r>
    <r>
      <rPr>
        <sz val="11"/>
        <color rgb="FFFF0000"/>
        <rFont val="Calibri"/>
        <family val="2"/>
        <scheme val="minor"/>
      </rPr>
      <t xml:space="preserve"> / 115 gsm, 55% cotton, 45% polyester with wrinkle-resistant performance
• top-fused center placket, collar and cuffs
</t>
    </r>
    <r>
      <rPr>
        <sz val="11"/>
        <color rgb="FFFF0000"/>
        <rFont val="Calibri"/>
        <family val="2"/>
      </rPr>
      <t>• 2-button adjustable cuffs with button-through sleeve plackets</t>
    </r>
    <r>
      <rPr>
        <sz val="11"/>
        <color rgb="FFFF0000"/>
        <rFont val="Calibri"/>
        <family val="2"/>
        <scheme val="minor"/>
      </rPr>
      <t xml:space="preserve">
</t>
    </r>
  </si>
  <si>
    <t>Color Status US</t>
  </si>
  <si>
    <t>Color Group for Pricing</t>
  </si>
  <si>
    <t>Hex Code (Main Body)</t>
  </si>
  <si>
    <t>Hex Code (Contrast)</t>
  </si>
  <si>
    <t>PMS Code (Main Body)</t>
  </si>
  <si>
    <t>PMS Code (Contrast)</t>
  </si>
  <si>
    <t>Description of Change</t>
  </si>
  <si>
    <t>Black</t>
  </si>
  <si>
    <t>XS-4XL</t>
  </si>
  <si>
    <t>All</t>
  </si>
  <si>
    <t>#27251f</t>
  </si>
  <si>
    <t>Process Black C</t>
  </si>
  <si>
    <t>Crimson</t>
  </si>
  <si>
    <t>Dark Reds</t>
  </si>
  <si>
    <t>#862633</t>
  </si>
  <si>
    <t>202C</t>
  </si>
  <si>
    <t>Dill</t>
  </si>
  <si>
    <t>Greens</t>
  </si>
  <si>
    <t>#5e7461</t>
  </si>
  <si>
    <t>5615C</t>
  </si>
  <si>
    <t>Forest</t>
  </si>
  <si>
    <t>Dark Greens</t>
  </si>
  <si>
    <t>#395542</t>
  </si>
  <si>
    <t>7736 C</t>
  </si>
  <si>
    <t>Grey Heather</t>
  </si>
  <si>
    <t>Greys</t>
  </si>
  <si>
    <t>#a2aaad</t>
  </si>
  <si>
    <t>429C</t>
  </si>
  <si>
    <t>Navy</t>
  </si>
  <si>
    <t>Dark Blues</t>
  </si>
  <si>
    <t>#1f2a44</t>
  </si>
  <si>
    <t>532C</t>
  </si>
  <si>
    <t>White</t>
  </si>
  <si>
    <t>#e5e1e6</t>
  </si>
  <si>
    <t>XS-3XL</t>
  </si>
  <si>
    <t>Charity Pink</t>
  </si>
  <si>
    <t>Pinks</t>
  </si>
  <si>
    <t>#c6579a</t>
  </si>
  <si>
    <t>674C</t>
  </si>
  <si>
    <t>French Blue</t>
  </si>
  <si>
    <t>Light Blues</t>
  </si>
  <si>
    <t>#2d68c4</t>
  </si>
  <si>
    <t>2386C</t>
  </si>
  <si>
    <t>Red</t>
  </si>
  <si>
    <t>Reds</t>
  </si>
  <si>
    <t>#a6192e</t>
  </si>
  <si>
    <t>187C</t>
  </si>
  <si>
    <t>Lime</t>
  </si>
  <si>
    <t>Light Greens</t>
  </si>
  <si>
    <t>#a9c47f</t>
  </si>
  <si>
    <t>577C</t>
  </si>
  <si>
    <t>Dark Grey Heather</t>
  </si>
  <si>
    <t>Dark Greys</t>
  </si>
  <si>
    <t>S-4XL</t>
  </si>
  <si>
    <t>#8c8985</t>
  </si>
  <si>
    <t>2332C</t>
  </si>
  <si>
    <t>Navy Heather</t>
  </si>
  <si>
    <t>S-3XL</t>
  </si>
  <si>
    <t>DROP: Color Closeout for 201901 US/CAN Books</t>
  </si>
  <si>
    <t>Cantaloupe</t>
  </si>
  <si>
    <t>Light Oranges</t>
  </si>
  <si>
    <t>XS-6XL</t>
  </si>
  <si>
    <t>#ffa06a</t>
  </si>
  <si>
    <t>1565C</t>
  </si>
  <si>
    <t>Crystal Blue</t>
  </si>
  <si>
    <t>#b9d9eb</t>
  </si>
  <si>
    <t>290C</t>
  </si>
  <si>
    <t>Deep Purple</t>
  </si>
  <si>
    <t>Dark Purples</t>
  </si>
  <si>
    <t>#4b384c</t>
  </si>
  <si>
    <t>7448C</t>
  </si>
  <si>
    <t>Graphite</t>
  </si>
  <si>
    <t>#75787b</t>
  </si>
  <si>
    <t>Cool Gray 10C</t>
  </si>
  <si>
    <t>Silver</t>
  </si>
  <si>
    <t>Light Greys</t>
  </si>
  <si>
    <t>#c7c9c7</t>
  </si>
  <si>
    <t>420C</t>
  </si>
  <si>
    <t>Transparent Yellow</t>
  </si>
  <si>
    <t>Light Yellows</t>
  </si>
  <si>
    <t>#f1e6b2</t>
  </si>
  <si>
    <t>7499C</t>
  </si>
  <si>
    <t>Burgundy</t>
  </si>
  <si>
    <t>#6f263d</t>
  </si>
  <si>
    <t>209C</t>
  </si>
  <si>
    <t>Deep Orange</t>
  </si>
  <si>
    <t>Oranges</t>
  </si>
  <si>
    <t>#e35205</t>
  </si>
  <si>
    <t>166C</t>
  </si>
  <si>
    <t>Pink</t>
  </si>
  <si>
    <t>Light Pinks</t>
  </si>
  <si>
    <t>#f2d4d7</t>
  </si>
  <si>
    <t>698C</t>
  </si>
  <si>
    <t>Rust</t>
  </si>
  <si>
    <t>Dark Oranges</t>
  </si>
  <si>
    <t>#8a2a2b</t>
  </si>
  <si>
    <t>7623C</t>
  </si>
  <si>
    <t>Slate Blue</t>
  </si>
  <si>
    <t>Blues</t>
  </si>
  <si>
    <t>#6191b4</t>
  </si>
  <si>
    <t>2148C</t>
  </si>
  <si>
    <t>Stone</t>
  </si>
  <si>
    <t>Tans</t>
  </si>
  <si>
    <t>#d9c0a9</t>
  </si>
  <si>
    <t>2310C</t>
  </si>
  <si>
    <t>True Royal</t>
  </si>
  <si>
    <t>#003a70</t>
  </si>
  <si>
    <t>654C</t>
  </si>
  <si>
    <t>Espresso</t>
  </si>
  <si>
    <t>Dark Browns</t>
  </si>
  <si>
    <t>#453536</t>
  </si>
  <si>
    <t>439C</t>
  </si>
  <si>
    <t>LT-3XT</t>
  </si>
  <si>
    <t>S-2XL</t>
  </si>
  <si>
    <t>Black/White</t>
  </si>
  <si>
    <t>Forest/White</t>
  </si>
  <si>
    <t>Navy/White</t>
  </si>
  <si>
    <t>Red/White</t>
  </si>
  <si>
    <t>DROP: Color Closeout for 201801 US Book only</t>
  </si>
  <si>
    <t>Slate Blue/White</t>
  </si>
  <si>
    <t>Stone/White</t>
  </si>
  <si>
    <t>DROP: Color Pre-Closeout for 201901 US Book only</t>
  </si>
  <si>
    <t>White/Navy</t>
  </si>
  <si>
    <t>Pink/White</t>
  </si>
  <si>
    <t>Black/Grey Heather</t>
  </si>
  <si>
    <t>Dill/Navy</t>
  </si>
  <si>
    <t>Forest/Créme</t>
  </si>
  <si>
    <t>French Blue/Navy</t>
  </si>
  <si>
    <t>Grey Heather/Navy</t>
  </si>
  <si>
    <t>Red/Navy</t>
  </si>
  <si>
    <t>Stone/Navy</t>
  </si>
  <si>
    <t>DROP: Color Closeout for 2012 US Book only</t>
  </si>
  <si>
    <t>Willow</t>
  </si>
  <si>
    <t>#b7ce95</t>
  </si>
  <si>
    <t>578C</t>
  </si>
  <si>
    <t>DROP: Color Closeout for 2016 US book only</t>
  </si>
  <si>
    <t>Light Blue/White</t>
  </si>
  <si>
    <t>#6cace4</t>
  </si>
  <si>
    <t>284C</t>
  </si>
  <si>
    <t>#27251F</t>
  </si>
  <si>
    <t>process black C</t>
  </si>
  <si>
    <t>#572932</t>
  </si>
  <si>
    <t>705C</t>
  </si>
  <si>
    <t>Dark Teal</t>
  </si>
  <si>
    <t>#174a5b</t>
  </si>
  <si>
    <t>2182C</t>
  </si>
  <si>
    <t>7736C</t>
  </si>
  <si>
    <t>#2D68C4</t>
  </si>
  <si>
    <t>cool grey 9C</t>
  </si>
  <si>
    <t>Not available</t>
  </si>
  <si>
    <t>Kelly Green</t>
  </si>
  <si>
    <t>#008755</t>
  </si>
  <si>
    <t>7725C</t>
  </si>
  <si>
    <t>Ocean Blue</t>
  </si>
  <si>
    <t>#298fc2</t>
  </si>
  <si>
    <t>7689C</t>
  </si>
  <si>
    <t>Black Heather</t>
  </si>
  <si>
    <t>Kelly Green Heather</t>
  </si>
  <si>
    <t>Ocean Blue Heather</t>
  </si>
  <si>
    <t>Red Heather</t>
  </si>
  <si>
    <t>Burgundy Heather</t>
  </si>
  <si>
    <t>DROP: Color Closeout for 201801 US/CAN Books</t>
  </si>
  <si>
    <t>Forest Heather</t>
  </si>
  <si>
    <t>French Blue Heather</t>
  </si>
  <si>
    <r>
      <t xml:space="preserve">DROP: Color Pre-Closeout for 201901 US Book </t>
    </r>
    <r>
      <rPr>
        <sz val="11"/>
        <color rgb="FFFF0000"/>
        <rFont val="Calibri"/>
        <family val="2"/>
        <scheme val="minor"/>
      </rPr>
      <t>(already dropped in CAN)</t>
    </r>
  </si>
  <si>
    <t>DROP: Color Closeout for 201901 US (already dropped in CAN)</t>
  </si>
  <si>
    <t>Dark Dill</t>
  </si>
  <si>
    <t>Grape</t>
  </si>
  <si>
    <t>Purples</t>
  </si>
  <si>
    <t>#7c7fab</t>
  </si>
  <si>
    <t>7675C</t>
  </si>
  <si>
    <t>Heathers</t>
  </si>
  <si>
    <t>XLT-3XT</t>
  </si>
  <si>
    <t>Navy/Grey Heather</t>
  </si>
  <si>
    <t>Forest/Grey Heather</t>
  </si>
  <si>
    <t>Red/Grey Heather</t>
  </si>
  <si>
    <t>Black/Black</t>
  </si>
  <si>
    <t>Kelly/White</t>
  </si>
  <si>
    <t>Navy/Navy</t>
  </si>
  <si>
    <t>Ocean Blue/White</t>
  </si>
  <si>
    <t>Silver/White</t>
  </si>
  <si>
    <t>Azalea</t>
  </si>
  <si>
    <t>Light Purples</t>
  </si>
  <si>
    <t>A79AB7</t>
  </si>
  <si>
    <t>7450 C</t>
  </si>
  <si>
    <t>DROP: Color Closeout for 2014 US book only</t>
  </si>
  <si>
    <t>Ink</t>
  </si>
  <si>
    <t>Orchid</t>
  </si>
  <si>
    <t>702342</t>
  </si>
  <si>
    <t>690 C</t>
  </si>
  <si>
    <t>Peony</t>
  </si>
  <si>
    <t>#a3c7d2</t>
  </si>
  <si>
    <t>551 C</t>
  </si>
  <si>
    <t>Wild Geranium</t>
  </si>
  <si>
    <t>#f4c3cc</t>
  </si>
  <si>
    <t>699 C</t>
  </si>
  <si>
    <t>Light Blue</t>
  </si>
  <si>
    <t>White/Burgundy/Silver</t>
  </si>
  <si>
    <t>Plaids</t>
  </si>
  <si>
    <t>White/Forest/Lime</t>
  </si>
  <si>
    <t>White/Navy/Crystal</t>
  </si>
  <si>
    <t>White/Rust/Stone</t>
  </si>
  <si>
    <t>White/Silver/Slate</t>
  </si>
  <si>
    <t>Stone/Light Stone/White</t>
  </si>
  <si>
    <t>#e7ceb5</t>
  </si>
  <si>
    <t>2309C</t>
  </si>
  <si>
    <t>White/Light French Blue/French Blue</t>
  </si>
  <si>
    <t>#426da9</t>
  </si>
  <si>
    <t>7683C</t>
  </si>
  <si>
    <t>White/Light Graphite/Graphite</t>
  </si>
  <si>
    <t>Cool Gray 8C</t>
  </si>
  <si>
    <t>Cool Gray 9C</t>
  </si>
  <si>
    <t>Khaki</t>
  </si>
  <si>
    <t>#bd9a7a</t>
  </si>
  <si>
    <t>2316C</t>
  </si>
  <si>
    <t>Black Heather/Dark Grey Heather</t>
  </si>
  <si>
    <t>Forest/Forest Heather</t>
  </si>
  <si>
    <t>French Blue/French Blue Heather</t>
  </si>
  <si>
    <t>Navy/Navy Heather</t>
  </si>
  <si>
    <t>Grape/Grape Heather</t>
  </si>
  <si>
    <t>Grape Heather</t>
  </si>
  <si>
    <t>Black / Graphite</t>
  </si>
  <si>
    <t>Dark Grey Heather / Black</t>
  </si>
  <si>
    <t>French Blue / Navy</t>
  </si>
  <si>
    <t>Grape /  Navy</t>
  </si>
  <si>
    <t>Navy /Graphite</t>
  </si>
  <si>
    <t>Cool Gray 10 C</t>
  </si>
  <si>
    <t>Black / Grey Heather / Graphite</t>
  </si>
  <si>
    <t>Dark Teal/Grey Heather/Dark Teal</t>
  </si>
  <si>
    <t>NEW</t>
  </si>
  <si>
    <t>Grape / Grey Heather / Grape</t>
  </si>
  <si>
    <t>Grey Heather / Grey Heather / French Blue</t>
  </si>
  <si>
    <t>Lime / Grey Heather / Lime</t>
  </si>
  <si>
    <t>Navy /Grey Heather/Graphite</t>
  </si>
  <si>
    <t>Ocean Blue / Navy / Ocean Blue</t>
  </si>
  <si>
    <t>Red / Navy / Red</t>
  </si>
  <si>
    <t>Navy/Grey Heather/Graphite</t>
  </si>
  <si>
    <t>French Blue / White</t>
  </si>
  <si>
    <t>Pink / White</t>
  </si>
  <si>
    <t>Silver / White</t>
  </si>
  <si>
    <t>CoolGrey  10C</t>
  </si>
  <si>
    <t>Carbon</t>
  </si>
  <si>
    <t>Burgundy/White</t>
  </si>
  <si>
    <t>French Blue/White</t>
  </si>
  <si>
    <t xml:space="preserve">#27251F </t>
  </si>
  <si>
    <t>Dark Teals</t>
  </si>
  <si>
    <t>174A5B</t>
  </si>
  <si>
    <t>Charity Pink Heather</t>
  </si>
  <si>
    <t>674</t>
  </si>
  <si>
    <t>Dark Teal Heather</t>
  </si>
  <si>
    <t>XS-2XL</t>
  </si>
  <si>
    <t>S-6XL</t>
  </si>
  <si>
    <t>#c1c6c8</t>
  </si>
  <si>
    <t>428C</t>
  </si>
  <si>
    <t>Khaki/Navy</t>
  </si>
  <si>
    <t>Navy/Khaki</t>
  </si>
  <si>
    <t>Olive/Khaki</t>
  </si>
  <si>
    <t>#535435</t>
  </si>
  <si>
    <t>7764C</t>
  </si>
  <si>
    <t>True Royal/Navy</t>
  </si>
  <si>
    <t>New Navy</t>
  </si>
  <si>
    <t>#041c2c</t>
  </si>
  <si>
    <t>296C</t>
  </si>
  <si>
    <t>Brown</t>
  </si>
  <si>
    <t>Browns</t>
  </si>
  <si>
    <t>#382f2d</t>
  </si>
  <si>
    <t>412C</t>
  </si>
  <si>
    <t>Charcoal</t>
  </si>
  <si>
    <t>#707372</t>
  </si>
  <si>
    <t>424C</t>
  </si>
  <si>
    <t>Olive</t>
  </si>
  <si>
    <t>Black/Dark Charcoal</t>
  </si>
  <si>
    <t>#4b4f54</t>
  </si>
  <si>
    <t>7540C</t>
  </si>
  <si>
    <t>Charcoal/Dark Charcoal</t>
  </si>
  <si>
    <t>Navy/Dark Charcoal</t>
  </si>
  <si>
    <t>Red/Dark Charcoal</t>
  </si>
  <si>
    <t>Khaki Heather</t>
  </si>
  <si>
    <t>504C</t>
  </si>
  <si>
    <t>Campus Gold</t>
  </si>
  <si>
    <t>Yellows</t>
  </si>
  <si>
    <t>#ffc72c</t>
  </si>
  <si>
    <t>123C</t>
  </si>
  <si>
    <t>Campus Orange</t>
  </si>
  <si>
    <t>#dc4405</t>
  </si>
  <si>
    <t>1665C</t>
  </si>
  <si>
    <t>Campus Purple</t>
  </si>
  <si>
    <t>#470a68</t>
  </si>
  <si>
    <t>2617C</t>
  </si>
  <si>
    <t>Classic Navy</t>
  </si>
  <si>
    <t xml:space="preserve">533C </t>
  </si>
  <si>
    <t>Classic Red</t>
  </si>
  <si>
    <t>#9d2235</t>
  </si>
  <si>
    <t>201C</t>
  </si>
  <si>
    <t>#183028</t>
  </si>
  <si>
    <t xml:space="preserve">5535C </t>
  </si>
  <si>
    <t>#003594</t>
  </si>
  <si>
    <t xml:space="preserve">661C </t>
  </si>
  <si>
    <t>S-5XL</t>
  </si>
  <si>
    <t>Electric Blue</t>
  </si>
  <si>
    <t>#0090da</t>
  </si>
  <si>
    <t>2193C</t>
  </si>
  <si>
    <t>Safety Yellow</t>
  </si>
  <si>
    <t>#e3e829</t>
  </si>
  <si>
    <t>809C</t>
  </si>
  <si>
    <t>please also tag/filter as safety</t>
  </si>
  <si>
    <t>Acid Green</t>
  </si>
  <si>
    <t>#7a9a01</t>
  </si>
  <si>
    <t>377C</t>
  </si>
  <si>
    <t>XS-5XL</t>
  </si>
  <si>
    <t>S-XL</t>
  </si>
  <si>
    <t>LT-5XT</t>
  </si>
  <si>
    <t>Please also filter to safety</t>
  </si>
  <si>
    <t xml:space="preserve">Carbon </t>
  </si>
  <si>
    <t>Black/Carbon</t>
  </si>
  <si>
    <t>Carbon/Black</t>
  </si>
  <si>
    <t>Classic Navy/Carbon</t>
  </si>
  <si>
    <t>Classic Red/Carbon</t>
  </si>
  <si>
    <t>True Royal/Carbon</t>
  </si>
  <si>
    <t>Heather Charcoal</t>
  </si>
  <si>
    <t>#25282a</t>
  </si>
  <si>
    <t>426C</t>
  </si>
  <si>
    <r>
      <t xml:space="preserve">DROP: Color Closeout for 201901 US / </t>
    </r>
    <r>
      <rPr>
        <sz val="11"/>
        <color theme="9"/>
        <rFont val="Calibri"/>
        <family val="2"/>
        <scheme val="minor"/>
      </rPr>
      <t>Pre-Closeout for CAN</t>
    </r>
  </si>
  <si>
    <t>DROP: Color Closeout for 201901 CAN Book only</t>
  </si>
  <si>
    <t>Forest/Carbon</t>
  </si>
  <si>
    <t>DROP: Color Pre-Closeout for 201901 US/CAN Books</t>
  </si>
  <si>
    <t xml:space="preserve">Acid Green </t>
  </si>
  <si>
    <t>One Size</t>
  </si>
  <si>
    <t>533C</t>
  </si>
  <si>
    <t>Acid Green/Carbon</t>
  </si>
  <si>
    <t>Burgundy/Carbon</t>
  </si>
  <si>
    <t>Campus Gold/Carbon</t>
  </si>
  <si>
    <t>Campus Orange/Carbon</t>
  </si>
  <si>
    <t>Campus Purple/Carbon</t>
  </si>
  <si>
    <t>Carbon/Carbon</t>
  </si>
  <si>
    <t>Charity Pink/Carbon</t>
  </si>
  <si>
    <t>Electric Blue/Carbon</t>
  </si>
  <si>
    <t>Platinum/Carbon</t>
  </si>
  <si>
    <t>Safety Yellow/Carbon</t>
  </si>
  <si>
    <t>White/Carbon</t>
  </si>
  <si>
    <t xml:space="preserve">Classic Navy </t>
  </si>
  <si>
    <t>Black / Carbon</t>
  </si>
  <si>
    <t>Classic Navy / Carbon</t>
  </si>
  <si>
    <t>Classic Red / Carbon</t>
  </si>
  <si>
    <t>Electric Blue / Classic Navy</t>
  </si>
  <si>
    <t>Forest / Carbon</t>
  </si>
  <si>
    <t>Safety Yellow / Carbon</t>
  </si>
  <si>
    <t>True Royal / Carbon</t>
  </si>
  <si>
    <t>Carbon Heather/Acid Green</t>
  </si>
  <si>
    <t>Carbon Heather/Black</t>
  </si>
  <si>
    <t>Process Black</t>
  </si>
  <si>
    <t>Classic Navy Heather/Carbon</t>
  </si>
  <si>
    <t>Classic Red Heather/Carbon</t>
  </si>
  <si>
    <t>True Royal Heather/Carbon</t>
  </si>
  <si>
    <t>Black/Classic Red</t>
  </si>
  <si>
    <t>Black/Gold</t>
  </si>
  <si>
    <t>#eaaa00</t>
  </si>
  <si>
    <t>124C</t>
  </si>
  <si>
    <t>Classic Navy/Classic Red</t>
  </si>
  <si>
    <t>Classic Navy/White</t>
  </si>
  <si>
    <t>Black/Black/White</t>
  </si>
  <si>
    <t>Crimson/Crimson/White</t>
  </si>
  <si>
    <t>Forest/Forest/White</t>
  </si>
  <si>
    <t>Navy/Navy/White</t>
  </si>
  <si>
    <t>Newport Blue/Newport Blue/White</t>
  </si>
  <si>
    <t>#4f758b</t>
  </si>
  <si>
    <t>5405C</t>
  </si>
  <si>
    <t>Powder Blue/Powder Blue/White</t>
  </si>
  <si>
    <t>#b8ccea</t>
  </si>
  <si>
    <t>2708C</t>
  </si>
  <si>
    <t>Powder Pink/Powder Pink/White</t>
  </si>
  <si>
    <t>#f4cdd4</t>
  </si>
  <si>
    <t>7422C</t>
  </si>
  <si>
    <t>Sand/Sand/White</t>
  </si>
  <si>
    <t>#ddcba4</t>
  </si>
  <si>
    <t>468C</t>
  </si>
  <si>
    <t>Slate/Slate/White</t>
  </si>
  <si>
    <t>#829995</t>
  </si>
  <si>
    <t>5497C</t>
  </si>
  <si>
    <t>White/White/Black</t>
  </si>
  <si>
    <t>White/White/Navy</t>
  </si>
  <si>
    <t>Bahama Yellow/White</t>
  </si>
  <si>
    <t>#ecd898</t>
  </si>
  <si>
    <t>7402C</t>
  </si>
  <si>
    <t>DROP: Color Closeout for 201701 US/CAN Books</t>
  </si>
  <si>
    <t>Crimson/White</t>
  </si>
  <si>
    <t>Fairway Green/White</t>
  </si>
  <si>
    <t>#babd8b</t>
  </si>
  <si>
    <t>5787C</t>
  </si>
  <si>
    <t>Hibiscus/White</t>
  </si>
  <si>
    <t>#d86018</t>
  </si>
  <si>
    <t>1595C</t>
  </si>
  <si>
    <t>Lake Blue/White</t>
  </si>
  <si>
    <t>#5e8ab4</t>
  </si>
  <si>
    <t>646C</t>
  </si>
  <si>
    <t>Sand Dune/White</t>
  </si>
  <si>
    <t>White/Black</t>
  </si>
  <si>
    <t>Black Silk/Black</t>
  </si>
  <si>
    <t>#53565a</t>
  </si>
  <si>
    <t>Cool Gray 11C</t>
  </si>
  <si>
    <t>Black/Sand</t>
  </si>
  <si>
    <t>Ceramic Blue/Classic Navy</t>
  </si>
  <si>
    <t>#1b365d</t>
  </si>
  <si>
    <t>534C</t>
  </si>
  <si>
    <t>Classic Red/Classic Navy</t>
  </si>
  <si>
    <t>Forest/Sand</t>
  </si>
  <si>
    <t>Lime Sherbert/Classic Navy</t>
  </si>
  <si>
    <t>#d0debb</t>
  </si>
  <si>
    <t>7485C</t>
  </si>
  <si>
    <t>Powder Pink/Sand</t>
  </si>
  <si>
    <t>Sand/Classic Navy</t>
  </si>
  <si>
    <t>White/Sand</t>
  </si>
  <si>
    <t>Fairway Green/Classic Navy</t>
  </si>
  <si>
    <t>Black/Black Silk</t>
  </si>
  <si>
    <t>Lime Sherbert/White</t>
  </si>
  <si>
    <t>Sand/White</t>
  </si>
  <si>
    <t>White/Black Silk</t>
  </si>
  <si>
    <t>White/Classic Red</t>
  </si>
  <si>
    <t>Augusta Green</t>
  </si>
  <si>
    <t>#007864</t>
  </si>
  <si>
    <t>3295C</t>
  </si>
  <si>
    <t>Biscuit</t>
  </si>
  <si>
    <t>#b79a81</t>
  </si>
  <si>
    <t>2312C</t>
  </si>
  <si>
    <t>Monarch Blue</t>
  </si>
  <si>
    <t>#236192</t>
  </si>
  <si>
    <t>647C</t>
  </si>
  <si>
    <t>Black Silk</t>
  </si>
  <si>
    <t>Frost</t>
  </si>
  <si>
    <t>#d7d2cb</t>
  </si>
  <si>
    <t>Warm Gray 1C</t>
  </si>
  <si>
    <t>Riviera Blue</t>
  </si>
  <si>
    <t>Black/Black Silk/Silver</t>
  </si>
  <si>
    <t>Classic Red/Black/Silver</t>
  </si>
  <si>
    <t>White/Grey Luster/Black Silk</t>
  </si>
  <si>
    <t>#a7a8aa</t>
  </si>
  <si>
    <t>Cool Gray 6C</t>
  </si>
  <si>
    <t>Misty Blue</t>
  </si>
  <si>
    <t>DROP: Color Closeout for 201801 US book only</t>
  </si>
  <si>
    <t>Classic Navy/Nautical Blue/Silver</t>
  </si>
  <si>
    <t>Campus Purple/White</t>
  </si>
  <si>
    <t>Classic Red/White</t>
  </si>
  <si>
    <t>True Royal/White</t>
  </si>
  <si>
    <t>Light Nautical Blue/Black Silk</t>
  </si>
  <si>
    <t>#0067b9</t>
  </si>
  <si>
    <t>2144C</t>
  </si>
  <si>
    <t>Mulberry Purple/Black Silk</t>
  </si>
  <si>
    <t>Valley Green/Black Silk</t>
  </si>
  <si>
    <t>#44883e</t>
  </si>
  <si>
    <t>7741C</t>
  </si>
  <si>
    <t>#2774ae</t>
  </si>
  <si>
    <t>2383C</t>
  </si>
  <si>
    <t>Black Silk/Classic Red</t>
  </si>
  <si>
    <t>Black/</t>
  </si>
  <si>
    <t>Classic Navy/</t>
  </si>
  <si>
    <t xml:space="preserve">/Black Silk </t>
  </si>
  <si>
    <t>/Black Silk</t>
  </si>
  <si>
    <t>Black/Black Silk/White</t>
  </si>
  <si>
    <t>Classic Navy/Black Silk/White</t>
  </si>
  <si>
    <t>Classic Red/Grey Luster/White</t>
  </si>
  <si>
    <t>Light Nautical Blue/Grey Luster/White</t>
  </si>
  <si>
    <t>Classic Red/Black</t>
  </si>
  <si>
    <t>Nautical Blue/Black</t>
  </si>
  <si>
    <t>Black/Campus Gold</t>
  </si>
  <si>
    <t>Black/Orange</t>
  </si>
  <si>
    <t>True Royal/Black</t>
  </si>
  <si>
    <t>XLT-5XT</t>
  </si>
  <si>
    <t>Mulberry Purple/White</t>
  </si>
  <si>
    <t>Nautical Blue/White</t>
  </si>
  <si>
    <t>DROP: Color Closeout for 201901 US Book only</t>
  </si>
  <si>
    <t>Nautical Blue</t>
  </si>
  <si>
    <t>Valley Green</t>
  </si>
  <si>
    <t>Light Grey</t>
  </si>
  <si>
    <t>Mulberry Purple</t>
  </si>
  <si>
    <t>Night</t>
  </si>
  <si>
    <t>Amber Orange/White</t>
  </si>
  <si>
    <t>#ff671f</t>
  </si>
  <si>
    <t>165C</t>
  </si>
  <si>
    <t>DROP: Color Closeout for 201801 CAN book only</t>
  </si>
  <si>
    <t>Carbon/Classic Red</t>
  </si>
  <si>
    <t>Light Nautical Blue/Carbon</t>
  </si>
  <si>
    <t>Valley Green/Carbon</t>
  </si>
  <si>
    <t>Black/Carbon/Campus Gold</t>
  </si>
  <si>
    <t>Black/Carbon/Classic Red</t>
  </si>
  <si>
    <t>Black/Carbon/Light Grey</t>
  </si>
  <si>
    <t>Classic Navy/Carbon/Light Grey</t>
  </si>
  <si>
    <t>Crystal Quartz/Light Grey/Carbon</t>
  </si>
  <si>
    <t>#d9d9d6</t>
  </si>
  <si>
    <t>Cool Gray 1C</t>
  </si>
  <si>
    <t>Carbon/Light Grey/Crystal Quartz</t>
  </si>
  <si>
    <t>Dark Green</t>
  </si>
  <si>
    <t>#284734</t>
  </si>
  <si>
    <t>553C</t>
  </si>
  <si>
    <t>Maroon</t>
  </si>
  <si>
    <t>Team Orange</t>
  </si>
  <si>
    <t>#fa4616</t>
  </si>
  <si>
    <t>172C</t>
  </si>
  <si>
    <t>Dark Green/White</t>
  </si>
  <si>
    <t>Maroon/White</t>
  </si>
  <si>
    <t>Team Orange/White</t>
  </si>
  <si>
    <t>White/White</t>
  </si>
  <si>
    <t>Dark Navy</t>
  </si>
  <si>
    <t>#1c1f2a</t>
  </si>
  <si>
    <t>Hunter</t>
  </si>
  <si>
    <t>#1d3c34</t>
  </si>
  <si>
    <t>560C</t>
  </si>
  <si>
    <t>Light College Blue</t>
  </si>
  <si>
    <t>#5f8dda</t>
  </si>
  <si>
    <t xml:space="preserve">2129C </t>
  </si>
  <si>
    <t>Sunray Yellow</t>
  </si>
  <si>
    <t>#fbd872</t>
  </si>
  <si>
    <t>1215C</t>
  </si>
  <si>
    <t>Team Purple</t>
  </si>
  <si>
    <t>#68478d</t>
  </si>
  <si>
    <t>7678C</t>
  </si>
  <si>
    <t>Wine</t>
  </si>
  <si>
    <t>Blush</t>
  </si>
  <si>
    <t>#f5dadf</t>
  </si>
  <si>
    <t>Colors</t>
  </si>
  <si>
    <t>Dill/Stone</t>
  </si>
  <si>
    <t>Grey Heather/Black</t>
  </si>
  <si>
    <t>Neutrals</t>
  </si>
  <si>
    <t>Dark Charcoal</t>
  </si>
  <si>
    <t>7540</t>
  </si>
  <si>
    <t>Desert Khaki</t>
  </si>
  <si>
    <t>A09074</t>
  </si>
  <si>
    <t>2325C</t>
  </si>
  <si>
    <t>200C</t>
  </si>
  <si>
    <t>Safety</t>
  </si>
  <si>
    <t>Tactical Green</t>
  </si>
  <si>
    <t>#4e4934</t>
  </si>
  <si>
    <t>7771</t>
  </si>
  <si>
    <t>Duck Brown</t>
  </si>
  <si>
    <t>#835d32</t>
  </si>
  <si>
    <t>7575C</t>
  </si>
  <si>
    <r>
      <t xml:space="preserve">DROP: Color Pre-Closeout for US Book </t>
    </r>
    <r>
      <rPr>
        <sz val="11"/>
        <color rgb="FFFF0000"/>
        <rFont val="Calibri"/>
        <family val="2"/>
        <scheme val="minor"/>
      </rPr>
      <t>(already dropped in CAN)</t>
    </r>
  </si>
  <si>
    <t>NA</t>
  </si>
  <si>
    <t>Gold</t>
  </si>
  <si>
    <t>#ffbf3f</t>
  </si>
  <si>
    <t>136C</t>
  </si>
  <si>
    <t>Texas Orange</t>
  </si>
  <si>
    <t>#a1561c</t>
  </si>
  <si>
    <t>160C</t>
  </si>
  <si>
    <t xml:space="preserve">DROP: Color Closeout for 2017 US Book only </t>
  </si>
  <si>
    <t>Gold/White</t>
  </si>
  <si>
    <t>Team Purple/White</t>
  </si>
  <si>
    <t>White/Dark Green</t>
  </si>
  <si>
    <t>White/Maroon</t>
  </si>
  <si>
    <t>White/Red</t>
  </si>
  <si>
    <t>White/True Royal</t>
  </si>
  <si>
    <t>Pool Blue</t>
  </si>
  <si>
    <t>Parrot Red</t>
  </si>
  <si>
    <t>Nectarine</t>
  </si>
  <si>
    <t>#faaa8d</t>
  </si>
  <si>
    <t>2022C</t>
  </si>
  <si>
    <t>Pineapple</t>
  </si>
  <si>
    <t>#f5e1a4</t>
  </si>
  <si>
    <t>7401C</t>
  </si>
  <si>
    <t>Palm Green</t>
  </si>
  <si>
    <r>
      <t xml:space="preserve">DROP: Color Pre-Closeout for 201901 US Book / </t>
    </r>
    <r>
      <rPr>
        <sz val="11"/>
        <color rgb="FFFF0000"/>
        <rFont val="Calibri"/>
        <family val="2"/>
        <scheme val="minor"/>
      </rPr>
      <t>Closeout for CAN</t>
    </r>
  </si>
  <si>
    <t>Industry Blue</t>
  </si>
  <si>
    <t>#7ba4db</t>
  </si>
  <si>
    <t>659C</t>
  </si>
  <si>
    <t>Crème</t>
  </si>
  <si>
    <t>Dark Grey</t>
  </si>
  <si>
    <t>Dark Denim</t>
  </si>
  <si>
    <t>#13294b</t>
  </si>
  <si>
    <t>2767C</t>
  </si>
  <si>
    <t>Light Denim</t>
  </si>
  <si>
    <t>#6787b7</t>
  </si>
  <si>
    <t>7682C</t>
  </si>
  <si>
    <t>Washed Black</t>
  </si>
  <si>
    <t>Cloud Blue</t>
  </si>
  <si>
    <t>#a4c8e1</t>
  </si>
  <si>
    <t>543C</t>
  </si>
  <si>
    <t>Green Mist</t>
  </si>
  <si>
    <t>#c3c6a8</t>
  </si>
  <si>
    <t>5803C</t>
  </si>
  <si>
    <t>Sand</t>
  </si>
  <si>
    <t>#d9c89e</t>
  </si>
  <si>
    <t>7501C</t>
  </si>
  <si>
    <t>Tile Red</t>
  </si>
  <si>
    <t>#984856</t>
  </si>
  <si>
    <t>696C</t>
  </si>
  <si>
    <t>Black/Crème</t>
  </si>
  <si>
    <t>Cloud Blue/Crème</t>
  </si>
  <si>
    <t>Green Mist/Crème</t>
  </si>
  <si>
    <t>Navy/Crème</t>
  </si>
  <si>
    <t>Sand/Crème</t>
  </si>
  <si>
    <t>Oxford Grey</t>
  </si>
  <si>
    <t>Cool Grey 9</t>
  </si>
  <si>
    <t>326295</t>
  </si>
  <si>
    <t>653C</t>
  </si>
  <si>
    <t>DROP- Pre- Closeout</t>
  </si>
  <si>
    <t>Stone/Black</t>
  </si>
  <si>
    <t>Black/Stone</t>
  </si>
  <si>
    <t>Navy/Stone</t>
  </si>
  <si>
    <t>British Khaki/Black</t>
  </si>
  <si>
    <t>#a09074</t>
  </si>
  <si>
    <t>Graphite/Black</t>
  </si>
  <si>
    <t>Hunter/Black</t>
  </si>
  <si>
    <t>Maroon/Black</t>
  </si>
  <si>
    <t>Navy/Black</t>
  </si>
  <si>
    <t>Red/Black</t>
  </si>
  <si>
    <t>Royal/Navy</t>
  </si>
  <si>
    <t>Cobalt Blue</t>
  </si>
  <si>
    <t>#2c5697</t>
  </si>
  <si>
    <t>7685C</t>
  </si>
  <si>
    <t>Ultramarine</t>
  </si>
  <si>
    <t>#007b5f</t>
  </si>
  <si>
    <t>335C</t>
  </si>
  <si>
    <t>1225 C</t>
  </si>
  <si>
    <t>New Navy/Graphite</t>
  </si>
  <si>
    <t>Red/Graphite</t>
  </si>
  <si>
    <t>Black / Dark Charcoal</t>
  </si>
  <si>
    <t>Black / Safety Yellow</t>
  </si>
  <si>
    <t>Dark Navy / Dark Charcoal</t>
  </si>
  <si>
    <t>Aqua Green</t>
  </si>
  <si>
    <t>XXS-5XL</t>
  </si>
  <si>
    <t>#34a798</t>
  </si>
  <si>
    <t>2401C</t>
  </si>
  <si>
    <t>Ciel Blue</t>
  </si>
  <si>
    <t>#758cc0</t>
  </si>
  <si>
    <t>2135C</t>
  </si>
  <si>
    <t>Graphite/Graphite</t>
  </si>
  <si>
    <t>Safety Orange</t>
  </si>
  <si>
    <t>#ff8f6c</t>
  </si>
  <si>
    <t>811C</t>
  </si>
  <si>
    <t>should also be filtered as safety</t>
  </si>
  <si>
    <t>Dark Navy/Dark Navy</t>
  </si>
  <si>
    <t>Dark Charcoal/Black</t>
  </si>
  <si>
    <t>Black/Safety Yellow</t>
  </si>
  <si>
    <t>Dark Navy/Safety Orange</t>
  </si>
  <si>
    <t>Cocoa</t>
  </si>
  <si>
    <t>Orange</t>
  </si>
  <si>
    <t>Purple</t>
  </si>
  <si>
    <t>Whit</t>
  </si>
  <si>
    <t>Black/Grey Mélange</t>
  </si>
  <si>
    <t>Night/Night Mélange</t>
  </si>
  <si>
    <t>Carbon Heather</t>
  </si>
  <si>
    <t>Coral Heather</t>
  </si>
  <si>
    <t>#cb333b</t>
  </si>
  <si>
    <t>1797C</t>
  </si>
  <si>
    <r>
      <t>DROP: Color Closeout for 201901 US /</t>
    </r>
    <r>
      <rPr>
        <sz val="11"/>
        <color theme="9"/>
        <rFont val="Calibri"/>
        <family val="2"/>
        <scheme val="minor"/>
      </rPr>
      <t xml:space="preserve"> Pre-Closeout for CAN</t>
    </r>
  </si>
  <si>
    <t>Light Heather</t>
  </si>
  <si>
    <t>#7c878e</t>
  </si>
  <si>
    <t>430C</t>
  </si>
  <si>
    <t>Night Heather</t>
  </si>
  <si>
    <t>Cool Blue</t>
  </si>
  <si>
    <t>#93a5cf</t>
  </si>
  <si>
    <t>2134C</t>
  </si>
  <si>
    <t>Orchid Purple</t>
  </si>
  <si>
    <t>#c5b4e3</t>
  </si>
  <si>
    <t>2635C</t>
  </si>
  <si>
    <t xml:space="preserve">Black </t>
  </si>
  <si>
    <r>
      <t xml:space="preserve">DROP: Color Closeout for 201901 CAN Book </t>
    </r>
    <r>
      <rPr>
        <sz val="11"/>
        <color rgb="FFFF0000"/>
        <rFont val="Calibri"/>
        <family val="2"/>
        <scheme val="minor"/>
      </rPr>
      <t>(already dropped in US)</t>
    </r>
  </si>
  <si>
    <t>Carbon/Ink Blue</t>
  </si>
  <si>
    <t>#003087</t>
  </si>
  <si>
    <t>287C</t>
  </si>
  <si>
    <t>Ink Blue/Carbon</t>
  </si>
  <si>
    <t>DROP: Color Closeout for 201801 CAN (already dropped in US)</t>
  </si>
  <si>
    <t>Ink Blue</t>
  </si>
  <si>
    <t>Royal Purple</t>
  </si>
  <si>
    <t>#523178</t>
  </si>
  <si>
    <t>7680C</t>
  </si>
  <si>
    <t>City Grey</t>
  </si>
  <si>
    <t>#63666a</t>
  </si>
  <si>
    <t>Cactus Green/White</t>
  </si>
  <si>
    <t>#89a84f</t>
  </si>
  <si>
    <t>2276C</t>
  </si>
  <si>
    <t>Light Nautical Blue/White</t>
  </si>
  <si>
    <t>Night/White</t>
  </si>
  <si>
    <t>Black Silk/Olympic Red/White</t>
  </si>
  <si>
    <t>Black/Grey Luster/White</t>
  </si>
  <si>
    <t>Night/Light Nautical Blue/White</t>
  </si>
  <si>
    <t>White/Grey Luster/Black</t>
  </si>
  <si>
    <t>Black Silk/Acid Green</t>
  </si>
  <si>
    <t>Black Silk/Sport Red</t>
  </si>
  <si>
    <t>Night/Light Nautical Blue</t>
  </si>
  <si>
    <t>Black/Acid Green</t>
  </si>
  <si>
    <t>Black/Mandarin</t>
  </si>
  <si>
    <t>#ff7f41</t>
  </si>
  <si>
    <t>164C</t>
  </si>
  <si>
    <t>Olympic Blue/Black Silk</t>
  </si>
  <si>
    <t>DROP: Color Closeout for 201901 CAN Book (already dropped in US)</t>
  </si>
  <si>
    <t>Olympic Red/Black Silk</t>
  </si>
  <si>
    <t>Olympic Red</t>
  </si>
  <si>
    <t xml:space="preserve">Black Silk/Nautical Blue </t>
  </si>
  <si>
    <t>Black/Ice</t>
  </si>
  <si>
    <t>Mulberry Purple/Ice</t>
  </si>
  <si>
    <t>Night/Ice</t>
  </si>
  <si>
    <t>Black Silk/Nautical Blue</t>
  </si>
  <si>
    <t>Crystal Quartz</t>
  </si>
  <si>
    <t>Fern/Carbon</t>
  </si>
  <si>
    <t>#4a7729</t>
  </si>
  <si>
    <t>364C</t>
  </si>
  <si>
    <t>Nautical Blue/Carbon</t>
  </si>
  <si>
    <t>Concrete</t>
  </si>
  <si>
    <t>Olympic Blue</t>
  </si>
  <si>
    <t>Night/Carbon</t>
  </si>
  <si>
    <t>Olympic Blue/Black</t>
  </si>
  <si>
    <t>Olympic Red/Black</t>
  </si>
  <si>
    <t>Banana Yellow/Crystal Quartz</t>
  </si>
  <si>
    <t>#f9e267</t>
  </si>
  <si>
    <t>2003C</t>
  </si>
  <si>
    <t>Black/Light Grey</t>
  </si>
  <si>
    <t>Crystal Quartz/Light Grey</t>
  </si>
  <si>
    <t>Green Flash/Light Grey</t>
  </si>
  <si>
    <t>#949300</t>
  </si>
  <si>
    <t>384C</t>
  </si>
  <si>
    <t>Olympic Blue/Light Grey</t>
  </si>
  <si>
    <t>Orange Soda/Crystal Quartz</t>
  </si>
  <si>
    <t>Oakmoss/Oakmoss</t>
  </si>
  <si>
    <t>#65665c</t>
  </si>
  <si>
    <t>417C</t>
  </si>
  <si>
    <t>DROP: Color Closeout for 2016 US/CAN Books</t>
  </si>
  <si>
    <t>Oakmoss</t>
  </si>
  <si>
    <t>Black/Lead</t>
  </si>
  <si>
    <t>Concrete/Lead</t>
  </si>
  <si>
    <t>Black/Light Grey/White</t>
  </si>
  <si>
    <t>Crystal Quartz/Crystal Quartz</t>
  </si>
  <si>
    <t>Black/Crystal Quartz</t>
  </si>
  <si>
    <t>Black/Acid Green/Black Silk</t>
  </si>
  <si>
    <t>Black/Black Silk/Black Silk</t>
  </si>
  <si>
    <t>Black/Mandarin/Black Silk</t>
  </si>
  <si>
    <t>Olympic Blue/Black Silk/Black Silk</t>
  </si>
  <si>
    <t>Olympic Red/Black/Black Silk</t>
  </si>
  <si>
    <t>Fern</t>
  </si>
  <si>
    <t>Black/Olympic Red</t>
  </si>
  <si>
    <t>Carbon/Olympic Blue</t>
  </si>
  <si>
    <t>Carbon/Olympic Red</t>
  </si>
  <si>
    <t>Black/Black/Carbon</t>
  </si>
  <si>
    <t>Carbon/Acid Green/Acid Green</t>
  </si>
  <si>
    <t>Carbon/Olympic Red/Olympic Red</t>
  </si>
  <si>
    <t>Olympic Blue/Olympic Blue/White</t>
  </si>
  <si>
    <t>Light Grey/Carbon</t>
  </si>
  <si>
    <t>Black Silk/Olympic Red</t>
  </si>
  <si>
    <t>Nautical Blue/Black Silk</t>
  </si>
  <si>
    <t>Night/Black Silk</t>
  </si>
  <si>
    <t>Black/Carbon/Carbon</t>
  </si>
  <si>
    <t>Olympic Blue/Carbon/Carbon</t>
  </si>
  <si>
    <t>Carbon/Acid Green</t>
  </si>
  <si>
    <t>Carbon/Orange Soda</t>
  </si>
  <si>
    <t>Platinum/Olympic Blue</t>
  </si>
  <si>
    <t>Carbon/Black/Black</t>
  </si>
  <si>
    <t>Nautical Blue/Carbon/Carbon</t>
  </si>
  <si>
    <t>Nautical Blue/Platinum</t>
  </si>
  <si>
    <t>Platinum/Carbon/Olympic Red</t>
  </si>
  <si>
    <t>Carbon/Carbon/Platinum</t>
  </si>
  <si>
    <t>Night/Olympic Blue</t>
  </si>
  <si>
    <t>Dark Oakmoss</t>
  </si>
  <si>
    <t>7771C</t>
  </si>
  <si>
    <t>Dark Oakmoss/Graphite</t>
  </si>
  <si>
    <t>Navy/Graphite</t>
  </si>
  <si>
    <t>Rust/Graphite</t>
  </si>
  <si>
    <t>Silver/Graphite</t>
  </si>
  <si>
    <t>Stone/Graphite</t>
  </si>
  <si>
    <t>Black/Carbon/Platinum</t>
  </si>
  <si>
    <t>Campus Gold/Carbon/Platinum</t>
  </si>
  <si>
    <t>Classic Navy/Carbon/Platinum</t>
  </si>
  <si>
    <t>Classic Red/Carbon/Platinum</t>
  </si>
  <si>
    <t>True Royal/Carbon/Platinum</t>
  </si>
  <si>
    <t>Black/True Royal</t>
  </si>
  <si>
    <t xml:space="preserve">Black/Campus Gold </t>
  </si>
  <si>
    <t>Deep Blue/Carbon/Light Grey</t>
  </si>
  <si>
    <t>Light Blue/Carbon/White</t>
  </si>
  <si>
    <t>White/Light Grey/Carbon 701</t>
  </si>
  <si>
    <t>White/Light Grey/Carbon</t>
  </si>
  <si>
    <t>Blue Ridge/Classic Navy</t>
  </si>
  <si>
    <t>#315470</t>
  </si>
  <si>
    <t>2377C</t>
  </si>
  <si>
    <t>Fossil Grey/Black</t>
  </si>
  <si>
    <t>Molten Red/Fossil Grey</t>
  </si>
  <si>
    <t>Dark Chocolate</t>
  </si>
  <si>
    <t>Black/Grey Luster</t>
  </si>
  <si>
    <t>Nautical Blue/Grey Luster</t>
  </si>
  <si>
    <t>Night/Grey Luster</t>
  </si>
  <si>
    <t>Olympic Red/Grey Luster</t>
  </si>
  <si>
    <t>White/Grey Luster</t>
  </si>
  <si>
    <t>Molten Red</t>
  </si>
  <si>
    <t>Fossil Grey</t>
  </si>
  <si>
    <t>Celery</t>
  </si>
  <si>
    <t>#b0bdb0</t>
  </si>
  <si>
    <t>5655C</t>
  </si>
  <si>
    <t>Grey Frost</t>
  </si>
  <si>
    <t>Lake Blue</t>
  </si>
  <si>
    <t>Midnight Navy</t>
  </si>
  <si>
    <t>#131e29</t>
  </si>
  <si>
    <t>7547C</t>
  </si>
  <si>
    <t>Powder Pink</t>
  </si>
  <si>
    <t>Glacier Blue</t>
  </si>
  <si>
    <t>Lake Blue/Black</t>
  </si>
  <si>
    <t>Glacier Blue/Black</t>
  </si>
  <si>
    <t>Deep Periwinkle</t>
  </si>
  <si>
    <t>#4d6995</t>
  </si>
  <si>
    <t>2139C</t>
  </si>
  <si>
    <t>Molten Red/Black</t>
  </si>
  <si>
    <t>Putty/Black</t>
  </si>
  <si>
    <t>Light Tans</t>
  </si>
  <si>
    <t>#b7a99a</t>
  </si>
  <si>
    <t>7529C</t>
  </si>
  <si>
    <t>Putty/Midnight Navy</t>
  </si>
  <si>
    <t>Alpine Green</t>
  </si>
  <si>
    <t>#18332f</t>
  </si>
  <si>
    <t>5467C</t>
  </si>
  <si>
    <t>Royal Cobalt/Black</t>
  </si>
  <si>
    <t>Celadon/Black</t>
  </si>
  <si>
    <t>#949a90</t>
  </si>
  <si>
    <t>7538C</t>
  </si>
  <si>
    <t>Natural Stone/Black</t>
  </si>
  <si>
    <t>Opal Blue/Midnight Navy</t>
  </si>
  <si>
    <t>#98a4ae</t>
  </si>
  <si>
    <t>7543C</t>
  </si>
  <si>
    <t>Plum Rose/Black</t>
  </si>
  <si>
    <t>#612c51</t>
  </si>
  <si>
    <t>511C</t>
  </si>
  <si>
    <t>Blue Drop</t>
  </si>
  <si>
    <t>Limestone</t>
  </si>
  <si>
    <t>#c5b9ac</t>
  </si>
  <si>
    <t>7528C</t>
  </si>
  <si>
    <t>Black/Fossil Grey</t>
  </si>
  <si>
    <t>Lake Blue/Fossil Grey</t>
  </si>
  <si>
    <t>Lime Sherbert/Fossil Grey</t>
  </si>
  <si>
    <t>Midnight Navy/Fossil Grey</t>
  </si>
  <si>
    <t>Plum Rose/Fossil Grey</t>
  </si>
  <si>
    <t>Regatta Blue/Black</t>
  </si>
  <si>
    <t>#002b49</t>
  </si>
  <si>
    <t>7463C</t>
  </si>
  <si>
    <t>Sea Blue</t>
  </si>
  <si>
    <t>Black/Grey Frost</t>
  </si>
  <si>
    <t>#bbbcb</t>
  </si>
  <si>
    <t>Cool Grey 4C</t>
  </si>
  <si>
    <t>Light Nautical Blue/Grey Luster</t>
  </si>
  <si>
    <t>Valley Green/Grey Luster</t>
  </si>
  <si>
    <t>Raspberry/Black</t>
  </si>
  <si>
    <t>Dark Pinks</t>
  </si>
  <si>
    <t>#80225f</t>
  </si>
  <si>
    <t>242C</t>
  </si>
  <si>
    <t>Classic Navy/Classic Navy</t>
  </si>
  <si>
    <t>Nautical Blue/Fossil Grey</t>
  </si>
  <si>
    <t>Winter White</t>
  </si>
  <si>
    <t>Black/Carbon/Grey Luster</t>
  </si>
  <si>
    <t>Night/Carbon/Nautical Blue</t>
  </si>
  <si>
    <t>Night/Night</t>
  </si>
  <si>
    <t>Flame Red/Carbon</t>
  </si>
  <si>
    <t>#d22630</t>
  </si>
  <si>
    <t>1795C</t>
  </si>
  <si>
    <t>Black/Carbon Heather/Carbon</t>
  </si>
  <si>
    <t>Black/Carbon Heather/Classic Red</t>
  </si>
  <si>
    <t>Classic Navy/Carbon Heather/Carbon</t>
  </si>
  <si>
    <t>Black/Carbon Heather</t>
  </si>
  <si>
    <t>Crystal Quartz/Light Heather</t>
  </si>
  <si>
    <t>Alpine Green/Dark Graphite</t>
  </si>
  <si>
    <t>#54585a</t>
  </si>
  <si>
    <t>425C</t>
  </si>
  <si>
    <t>Black/Dark Graphite</t>
  </si>
  <si>
    <t>Royal Cobalt/Midnight Navy</t>
  </si>
  <si>
    <t>Sunray/Black</t>
  </si>
  <si>
    <t>#ffb81c</t>
  </si>
  <si>
    <t>1235C</t>
  </si>
  <si>
    <t>Alpine Green/Midnight Navy</t>
  </si>
  <si>
    <t>Black/Mocha</t>
  </si>
  <si>
    <t>#6e6259</t>
  </si>
  <si>
    <t>Warm Gray 11C</t>
  </si>
  <si>
    <t>Midnight Navy/Mocha</t>
  </si>
  <si>
    <t>Black/Charcoal/Light Grey</t>
  </si>
  <si>
    <t>Midnight Navy/Charcoal/Light Grey</t>
  </si>
  <si>
    <t>Midnight Navy/Midnight Navy</t>
  </si>
  <si>
    <t>Molten Red/Heather Charcoal</t>
  </si>
  <si>
    <t>Putty</t>
  </si>
  <si>
    <t>Carbon w/Black</t>
  </si>
  <si>
    <t>Carbon w/Classic Red</t>
  </si>
  <si>
    <t>Night w/Platinum</t>
  </si>
  <si>
    <t>Blue Ash/Platinum</t>
  </si>
  <si>
    <t>#00567e</t>
  </si>
  <si>
    <t>2153C</t>
  </si>
  <si>
    <t>Dark Oakmoss/Dark Oakmoss</t>
  </si>
  <si>
    <t>Black/Graphite</t>
  </si>
  <si>
    <t xml:space="preserve">Nautical Blue/Platinum </t>
  </si>
  <si>
    <t>Navy/Dark Graphite/Graphite</t>
  </si>
  <si>
    <t>Crystal Quartz/Dark Graphite/Nautical Blue</t>
  </si>
  <si>
    <t>Black/Dark Graphite/Graphite</t>
  </si>
  <si>
    <t>Crystal Quartz/Graphite</t>
  </si>
  <si>
    <t>Navy/Dark Grey Heather</t>
  </si>
  <si>
    <t>Crystal Quartz/Dark Grey Heather</t>
  </si>
  <si>
    <t>Black/Dark Grey Heather</t>
  </si>
  <si>
    <t>Black / Graphite / Classic Red</t>
  </si>
  <si>
    <t>Black / Graphite / Graphite</t>
  </si>
  <si>
    <t>Navy/Graphite/Graphite</t>
  </si>
  <si>
    <t>Navy/ Graphite/Graphite</t>
  </si>
  <si>
    <t>Plaid (Black / Carbon)</t>
  </si>
  <si>
    <t>Prints</t>
  </si>
  <si>
    <t>Houndstooth (Graphite / Black)</t>
  </si>
  <si>
    <t>Grid (Navy / Nautical Blue)</t>
  </si>
  <si>
    <t>Graphite / Classic Red</t>
  </si>
  <si>
    <t>Nautical Blue / Graphite / Platinum</t>
  </si>
  <si>
    <t>Navy/Graphite/Nautical Blue</t>
  </si>
  <si>
    <t>Carbon / Black</t>
  </si>
  <si>
    <t>Mulberry Purple / Carbon</t>
  </si>
  <si>
    <t>Nautical Blue / Platinum</t>
  </si>
  <si>
    <t>Olympic Red / Carbon</t>
  </si>
  <si>
    <t>Raspberry</t>
  </si>
  <si>
    <t>Black/Sport Silver</t>
  </si>
  <si>
    <t>Sport Athletic Gold/Sport Silver</t>
  </si>
  <si>
    <t>#ffb500</t>
  </si>
  <si>
    <t>7549C</t>
  </si>
  <si>
    <t>Sport Burnt Orange/Sport Silver</t>
  </si>
  <si>
    <t>Sport Dark Navy/Sport Silver</t>
  </si>
  <si>
    <t>#0c2340</t>
  </si>
  <si>
    <t>289C</t>
  </si>
  <si>
    <t>Sport Forest/Sport Silver</t>
  </si>
  <si>
    <t>#115740</t>
  </si>
  <si>
    <t>343C</t>
  </si>
  <si>
    <t>Sport Light Blue/Sport Silver</t>
  </si>
  <si>
    <t>#8bb8e8</t>
  </si>
  <si>
    <t>278C</t>
  </si>
  <si>
    <t>Sport Maroon/Sport Silver</t>
  </si>
  <si>
    <t>Sport Orange/Sport Silver</t>
  </si>
  <si>
    <t>Sport Purple/Sport Silver</t>
  </si>
  <si>
    <t>#582c83</t>
  </si>
  <si>
    <t>268C</t>
  </si>
  <si>
    <t>Sport Red/Sport Silver</t>
  </si>
  <si>
    <t>#ba0c2f</t>
  </si>
  <si>
    <t>Sport Royal/Sport Silver</t>
  </si>
  <si>
    <t>Sport Vegas Gold/Sport Silver</t>
  </si>
  <si>
    <t>White/Sport Silver</t>
  </si>
  <si>
    <t>Sport Charity Pink/Sport Silver</t>
  </si>
  <si>
    <t>Sport Athletic Gold</t>
  </si>
  <si>
    <t>Sport Burnt Orange</t>
  </si>
  <si>
    <t>Sport Charity Pink</t>
  </si>
  <si>
    <t>Sport Dark Brown</t>
  </si>
  <si>
    <t>#4e3629</t>
  </si>
  <si>
    <t>476C</t>
  </si>
  <si>
    <t>Sport Dark Green</t>
  </si>
  <si>
    <t>#2c5234</t>
  </si>
  <si>
    <t>350C</t>
  </si>
  <si>
    <t>Sport Dark Maroon</t>
  </si>
  <si>
    <t>Sport Dark Navy</t>
  </si>
  <si>
    <t>Sport Forest</t>
  </si>
  <si>
    <t>Sport Graphite</t>
  </si>
  <si>
    <t>Sport Kelly</t>
  </si>
  <si>
    <t>#007a53</t>
  </si>
  <si>
    <t>341C</t>
  </si>
  <si>
    <t>Sport Light Blue</t>
  </si>
  <si>
    <t>Sport Maroon</t>
  </si>
  <si>
    <t>Sport Orange</t>
  </si>
  <si>
    <t>Sport Purple</t>
  </si>
  <si>
    <t>Sport Red</t>
  </si>
  <si>
    <t>Sport Royal</t>
  </si>
  <si>
    <t>Sport Scarlet Red</t>
  </si>
  <si>
    <t>Sport Silver</t>
  </si>
  <si>
    <t>Sport Vegas Gold</t>
  </si>
  <si>
    <t>XS-XL</t>
  </si>
  <si>
    <t xml:space="preserve">Sport Royal </t>
  </si>
  <si>
    <t>Athletic Heather</t>
  </si>
  <si>
    <t>Sport Dark Navy Heather</t>
  </si>
  <si>
    <t>Sport Forest Heather</t>
  </si>
  <si>
    <t>Sport Maroon Heather</t>
  </si>
  <si>
    <t>Sport Red Heather</t>
  </si>
  <si>
    <t>Sport Royal Heather</t>
  </si>
  <si>
    <t>Sport Camo/Sport Graphite/Sport Silver</t>
  </si>
  <si>
    <t>Camo</t>
  </si>
  <si>
    <t>Sport Pink Swirl/Sport Charity Pink/Sport Silver</t>
  </si>
  <si>
    <t>Black/Sport Graphite</t>
  </si>
  <si>
    <t>Sport Dark Green/Sport Graphite</t>
  </si>
  <si>
    <t>Sport Dark Maroon/Sport Graphite</t>
  </si>
  <si>
    <t>Sport Dark Navy/Sport Graphite</t>
  </si>
  <si>
    <t>Sport Royal/Sport Graphite</t>
  </si>
  <si>
    <t>Sport Scarlet Red/Sport Graphite</t>
  </si>
  <si>
    <t>Sport Silver/Sport Graphite</t>
  </si>
  <si>
    <t>Sport Scarlet</t>
  </si>
  <si>
    <t>Sport Athletic Gold/White</t>
  </si>
  <si>
    <t>Sport Burnt Orange/White</t>
  </si>
  <si>
    <t>Sport Dark Navy/White</t>
  </si>
  <si>
    <t>Sport Forest/White</t>
  </si>
  <si>
    <t>Sport Graphite/White</t>
  </si>
  <si>
    <t>Sport Light Blue/White</t>
  </si>
  <si>
    <t>Sport Maroon/White</t>
  </si>
  <si>
    <t>Sport Orange/White</t>
  </si>
  <si>
    <t>Sport Purple/White</t>
  </si>
  <si>
    <t>Sport Red/White</t>
  </si>
  <si>
    <t>Sport Royal/White</t>
  </si>
  <si>
    <t>Sport Vegas Gold/White</t>
  </si>
  <si>
    <t>Sport Athletic Gold/Sport Graphite</t>
  </si>
  <si>
    <t>Sport Burnt Orange/Sport Graphite</t>
  </si>
  <si>
    <t>Sport Forest/Sport Graphite</t>
  </si>
  <si>
    <t>Sport Light Blue/Sport Graphite</t>
  </si>
  <si>
    <t>Sport Maroon/Sport Graphite</t>
  </si>
  <si>
    <t>Sport Orange/Sport Graphite</t>
  </si>
  <si>
    <t>Sport Purple/Sport Graphite</t>
  </si>
  <si>
    <t>Sport Red/Sport Graphite</t>
  </si>
  <si>
    <t>Sport Vegas Gold/Sport Graphite</t>
  </si>
  <si>
    <t>White/Sport Graphite</t>
  </si>
  <si>
    <t>Sport Scarlet/White</t>
  </si>
  <si>
    <t>Sport Kelly/White</t>
  </si>
  <si>
    <t>Sport Dark Brown/White</t>
  </si>
  <si>
    <t xml:space="preserve">Black/Sport Silver </t>
  </si>
  <si>
    <t>Sport Graphite/Sport Silver</t>
  </si>
  <si>
    <t>Sport Graphite/Sport Red</t>
  </si>
  <si>
    <t>Sport Graphite/Sport Royal</t>
  </si>
  <si>
    <t>Dark Grey Heather/Sport Graphite</t>
  </si>
  <si>
    <t>Sport Dark Navy Heather/Sport Graphite</t>
  </si>
  <si>
    <t>Athletic Heather/Sport Silver</t>
  </si>
  <si>
    <t>Sport Red Heather/Sport Silver</t>
  </si>
  <si>
    <t>Sport Royal Heather/Sport Silver</t>
  </si>
  <si>
    <t>Sport Maroon Heather/Sport Silver</t>
  </si>
  <si>
    <t>Sport Forest Heather/Sport Silver</t>
  </si>
  <si>
    <t>Sport Red Heather/Sport Graphite</t>
  </si>
  <si>
    <t>Sport Royal Heather/Sport Graphite</t>
  </si>
  <si>
    <t>Sport Maroon Heather/Sport Graphite</t>
  </si>
  <si>
    <t>Sport Forest Heather/Sport Graphite</t>
  </si>
  <si>
    <t xml:space="preserve">Sport Kelly </t>
  </si>
  <si>
    <t>Sport Dark Navy/Black</t>
  </si>
  <si>
    <t>Sport Forest/Black</t>
  </si>
  <si>
    <t>Sport Graphite/Black</t>
  </si>
  <si>
    <t>Sport Maroon/Black</t>
  </si>
  <si>
    <t>Sport Red/Black</t>
  </si>
  <si>
    <t>Sport Royal/Black</t>
  </si>
  <si>
    <t xml:space="preserve">Sport Scarlet </t>
  </si>
  <si>
    <t>DROP: Color Pre-Closeout for 201901 CAN Book only</t>
  </si>
  <si>
    <r>
      <t xml:space="preserve">DROP: Color Pre-Closeout for 201901 CAN </t>
    </r>
    <r>
      <rPr>
        <sz val="11"/>
        <color rgb="FFFF0000"/>
        <rFont val="Calibri"/>
        <family val="2"/>
        <scheme val="minor"/>
      </rPr>
      <t>(already dropped in US)</t>
    </r>
  </si>
  <si>
    <r>
      <t>DROP: Color Pre-Closeout for 201901 US Book</t>
    </r>
    <r>
      <rPr>
        <sz val="11"/>
        <color rgb="FFFF0000"/>
        <rFont val="Calibri"/>
        <family val="2"/>
        <scheme val="minor"/>
      </rPr>
      <t xml:space="preserve"> (already dropped in CAN)</t>
    </r>
  </si>
  <si>
    <t>Sport Camo</t>
  </si>
  <si>
    <t>Sport Pink Swirl</t>
  </si>
  <si>
    <t>updated CDN status</t>
  </si>
  <si>
    <t>Sport Charity Pink/White</t>
  </si>
  <si>
    <t>Sport RoyalBlack</t>
  </si>
  <si>
    <t>Heather Grey</t>
  </si>
  <si>
    <t>Heather Grey/Black</t>
  </si>
  <si>
    <t>Heather Grey/Sport DK Navy</t>
  </si>
  <si>
    <t>Heather Grey/Sport Maroon</t>
  </si>
  <si>
    <t>Heather Grey/Sport Red</t>
  </si>
  <si>
    <t>Heather Grey/Sport Royal</t>
  </si>
  <si>
    <t>Heather Grey/Sport Safety Green</t>
  </si>
  <si>
    <t>#e0e721</t>
  </si>
  <si>
    <t>388C</t>
  </si>
  <si>
    <t>50"w x 60"L</t>
  </si>
  <si>
    <t>53565a</t>
  </si>
  <si>
    <t>Cool Grey 11C</t>
  </si>
  <si>
    <t>Royal</t>
  </si>
  <si>
    <t>#303ab2</t>
  </si>
  <si>
    <t>2126C</t>
  </si>
  <si>
    <t>Blue Tie-Dye Print</t>
  </si>
  <si>
    <t>50"W x 60"L</t>
  </si>
  <si>
    <t>Leopard Print</t>
  </si>
  <si>
    <t>Pink Tie-Dye Print</t>
  </si>
  <si>
    <t>Zebra Print</t>
  </si>
  <si>
    <t>Flint</t>
  </si>
  <si>
    <t>Smoke</t>
  </si>
  <si>
    <t>Steel</t>
  </si>
  <si>
    <t>Black/Steel</t>
  </si>
  <si>
    <t>Navy/Steel</t>
  </si>
  <si>
    <t>Royal/Steel</t>
  </si>
  <si>
    <t>Color Closeout for 2017 - drop swatch from cat</t>
  </si>
  <si>
    <t>Smoke/Black</t>
  </si>
  <si>
    <t>Steel/Black</t>
  </si>
  <si>
    <t>True Red/Steel</t>
  </si>
  <si>
    <t>Forest Green</t>
  </si>
  <si>
    <t>Carolina Blue</t>
  </si>
  <si>
    <t>4699C5</t>
  </si>
  <si>
    <t>2170C</t>
  </si>
  <si>
    <t>Lilac</t>
  </si>
  <si>
    <t>A5B0E3</t>
  </si>
  <si>
    <t>2113C</t>
  </si>
  <si>
    <t>#F6C3CC</t>
  </si>
  <si>
    <t>699C</t>
  </si>
  <si>
    <t>Charcoal/Lime</t>
  </si>
  <si>
    <t>#a7e163</t>
  </si>
  <si>
    <t>2283C</t>
  </si>
  <si>
    <t>Black/Raspberry</t>
  </si>
  <si>
    <t>Kinetic Blue/Black</t>
  </si>
  <si>
    <t>Raspberry/Lime</t>
  </si>
  <si>
    <t>Kinetic Blue</t>
  </si>
  <si>
    <t>Columbia Blue Heather</t>
  </si>
  <si>
    <t>7bafd4</t>
  </si>
  <si>
    <t>542C</t>
  </si>
  <si>
    <t>Jade Heather</t>
  </si>
  <si>
    <t>#00857d</t>
  </si>
  <si>
    <t>7717C</t>
  </si>
  <si>
    <t>Silver Heather</t>
  </si>
  <si>
    <t>Grey</t>
  </si>
  <si>
    <t>#d5b9ac</t>
  </si>
  <si>
    <t>Light BLue</t>
  </si>
  <si>
    <t xml:space="preserve"> D9E1E2</t>
  </si>
  <si>
    <t>7541C</t>
  </si>
  <si>
    <t>Tangerine</t>
  </si>
  <si>
    <t xml:space="preserve"> #EE7624</t>
  </si>
  <si>
    <t>158C</t>
  </si>
  <si>
    <t>Royal/White</t>
  </si>
  <si>
    <t>Khaki/Black</t>
  </si>
  <si>
    <t>Khaki/Forest Green</t>
  </si>
  <si>
    <t>Khaki/Maroon</t>
  </si>
  <si>
    <t>Tangerine/Navy</t>
  </si>
  <si>
    <t>Forest Green/White</t>
  </si>
  <si>
    <t>Brown/Stone</t>
  </si>
  <si>
    <t>Camo/Stone</t>
  </si>
  <si>
    <t>Cardinal/Stone</t>
  </si>
  <si>
    <t>9b2743</t>
  </si>
  <si>
    <t>194C</t>
  </si>
  <si>
    <t>Forest Green/Stone</t>
  </si>
  <si>
    <t>Grey/Stone</t>
  </si>
  <si>
    <t>Red/Stone</t>
  </si>
  <si>
    <t>Royal/Stone</t>
  </si>
  <si>
    <t>Kelly</t>
  </si>
  <si>
    <t>charcoal</t>
  </si>
  <si>
    <t>royal</t>
  </si>
  <si>
    <t>Hot Pink</t>
  </si>
  <si>
    <t>Ash</t>
  </si>
  <si>
    <t>One Size Fits All</t>
  </si>
  <si>
    <t>Blaze Orange</t>
  </si>
  <si>
    <t>Lime Green</t>
  </si>
  <si>
    <t>Sandstone</t>
  </si>
  <si>
    <t>Black/Dark Red</t>
  </si>
  <si>
    <t>Black/Medium Grey</t>
  </si>
  <si>
    <t>S/M-L/XL</t>
  </si>
  <si>
    <t>Kyanos Blue</t>
  </si>
  <si>
    <t>Heliconia</t>
  </si>
  <si>
    <t>Black/Charcoal</t>
  </si>
  <si>
    <t>Kyanos Blue/Charcoal</t>
  </si>
  <si>
    <t>Navy/Charcoal</t>
  </si>
  <si>
    <t>Red/Charcoal</t>
  </si>
  <si>
    <t>Grey Heather/Kyanos BLue</t>
  </si>
  <si>
    <t>Grey Heather/Red</t>
  </si>
  <si>
    <t>Blue/Navy</t>
  </si>
  <si>
    <t>Flint/Black</t>
  </si>
  <si>
    <t>Silver/Charcoal</t>
  </si>
  <si>
    <t>White/Silver</t>
  </si>
  <si>
    <t>Dark Grey/Black</t>
  </si>
  <si>
    <t>White/Charcoal</t>
  </si>
  <si>
    <t>Navy/Grey</t>
  </si>
  <si>
    <t>Bright Yellow</t>
  </si>
  <si>
    <t>Columbia Blue</t>
  </si>
  <si>
    <t>Sapphire</t>
  </si>
  <si>
    <t>Black/Grey</t>
  </si>
  <si>
    <t>Grey/Charcoal</t>
  </si>
  <si>
    <t>White/Grey</t>
  </si>
  <si>
    <t>Black/Flint</t>
  </si>
  <si>
    <t>Yellow/Flint</t>
  </si>
  <si>
    <t>Navy/Flint</t>
  </si>
  <si>
    <t>Red/Flint</t>
  </si>
  <si>
    <t>Surf/Flint</t>
  </si>
  <si>
    <t>Off White</t>
  </si>
  <si>
    <t>Chocolate</t>
  </si>
  <si>
    <t>Classic Blue</t>
  </si>
  <si>
    <t>Magnet Grey</t>
  </si>
  <si>
    <t>Ice Grey/Charcoal</t>
  </si>
  <si>
    <t>Orca Grey</t>
  </si>
  <si>
    <t>Medium Grey</t>
  </si>
  <si>
    <t>Classic Blue/Black</t>
  </si>
  <si>
    <t>Ebody/Black</t>
  </si>
  <si>
    <t>Field Blue</t>
  </si>
  <si>
    <t>Driftwood</t>
  </si>
  <si>
    <t>Khaki Brown/Black</t>
  </si>
  <si>
    <t>Royal/Charcoal</t>
  </si>
  <si>
    <t>Bright Orange</t>
  </si>
  <si>
    <t>Black/Tan</t>
  </si>
  <si>
    <t>Forest/Tan</t>
  </si>
  <si>
    <t>Navy/Tan</t>
  </si>
  <si>
    <t>Tan/Navy</t>
  </si>
  <si>
    <t>True Navy</t>
  </si>
  <si>
    <t>Blue/Black</t>
  </si>
  <si>
    <t>Closeout for 2017 - drop from cat</t>
  </si>
  <si>
    <t>Black/Slate</t>
  </si>
  <si>
    <t>Bimini Blue</t>
  </si>
  <si>
    <t>black</t>
  </si>
  <si>
    <t>Coast</t>
  </si>
  <si>
    <t>Light Green</t>
  </si>
  <si>
    <t>Bimini BLue</t>
  </si>
  <si>
    <t>Cardinal</t>
  </si>
  <si>
    <t xml:space="preserve">Coast </t>
  </si>
  <si>
    <t>Jade</t>
  </si>
  <si>
    <t>Pacific Blue</t>
  </si>
  <si>
    <t>Yellow Haze</t>
  </si>
  <si>
    <t>XLT-2XT</t>
  </si>
  <si>
    <t>Black/Red</t>
  </si>
  <si>
    <t>Charcoal/Black</t>
  </si>
  <si>
    <t>Cobalt</t>
  </si>
  <si>
    <t>Columbia Blue/White</t>
  </si>
  <si>
    <t>Grey/Black</t>
  </si>
  <si>
    <t>Navy/Gold</t>
  </si>
  <si>
    <t>Purple/White</t>
  </si>
  <si>
    <t>Navy/Columbia Blue</t>
  </si>
  <si>
    <t>Apple</t>
  </si>
  <si>
    <t>Color closeout for 2017 - drop swatch from cat</t>
  </si>
  <si>
    <t>Charcoal/Bright Yellow</t>
  </si>
  <si>
    <t>Charcoal/Navy</t>
  </si>
  <si>
    <t>Charcoal/Red</t>
  </si>
  <si>
    <t>Charcoal/Royal</t>
  </si>
  <si>
    <t>Cool Green</t>
  </si>
  <si>
    <t>Columbia Blue/Navy</t>
  </si>
  <si>
    <t>Navy/Silver</t>
  </si>
  <si>
    <t>Red/Silver</t>
  </si>
  <si>
    <t>Royal/Silver</t>
  </si>
  <si>
    <t>Cornflower</t>
  </si>
  <si>
    <t xml:space="preserve">Apple </t>
  </si>
  <si>
    <t>Baby Blue</t>
  </si>
  <si>
    <t>Indigo</t>
  </si>
  <si>
    <t>DROP: Color Closeout for 2017 US Book only</t>
  </si>
  <si>
    <t>Leaf</t>
  </si>
  <si>
    <t>Yellow</t>
  </si>
  <si>
    <t>Storm Blue</t>
  </si>
  <si>
    <t>Heather Grey/Navy</t>
  </si>
  <si>
    <t>Natural/Black</t>
  </si>
  <si>
    <t xml:space="preserve">Navy </t>
  </si>
  <si>
    <t>Royal Heather</t>
  </si>
  <si>
    <t>royal heather</t>
  </si>
  <si>
    <t>Cornflower/White</t>
  </si>
  <si>
    <t>Wine/White</t>
  </si>
  <si>
    <t>Columbia BLue</t>
  </si>
  <si>
    <t>Black/Heather Grey</t>
  </si>
  <si>
    <t>Dark Heather</t>
  </si>
  <si>
    <t>Forest Green/Heather Grey</t>
  </si>
  <si>
    <t>Navy/Heather Grey</t>
  </si>
  <si>
    <t>Butter</t>
  </si>
  <si>
    <t>Ice Blue</t>
  </si>
  <si>
    <t>Military Green</t>
  </si>
  <si>
    <t>Sea Frost</t>
  </si>
  <si>
    <t xml:space="preserve">Charcoal </t>
  </si>
  <si>
    <t>Charcoal Heather</t>
  </si>
  <si>
    <t>Cadet Blue</t>
  </si>
  <si>
    <t>Blue</t>
  </si>
  <si>
    <t xml:space="preserve">Blue </t>
  </si>
  <si>
    <t>Marine Blue</t>
  </si>
  <si>
    <t>Natural</t>
  </si>
  <si>
    <t>Blue Stripe</t>
  </si>
  <si>
    <t>Tan</t>
  </si>
  <si>
    <t>Sky Blue</t>
  </si>
  <si>
    <t>Banana</t>
  </si>
  <si>
    <t>Brick</t>
  </si>
  <si>
    <t>Island Blue</t>
  </si>
  <si>
    <t>Sage</t>
  </si>
  <si>
    <t>Wedgewood</t>
  </si>
  <si>
    <t>Waterfall Blue</t>
  </si>
  <si>
    <t>Forest Green Heather</t>
  </si>
  <si>
    <t>White/Columbia Blue</t>
  </si>
  <si>
    <t>White/Jade</t>
  </si>
  <si>
    <t>Status</t>
  </si>
  <si>
    <t>YN</t>
  </si>
  <si>
    <t>GarmentFit</t>
  </si>
  <si>
    <t>SizeRange</t>
  </si>
  <si>
    <t>SKU Count</t>
  </si>
  <si>
    <t>Color_Family</t>
  </si>
  <si>
    <t>Y</t>
  </si>
  <si>
    <t>Light Reds</t>
  </si>
  <si>
    <r>
      <t>CORE365</t>
    </r>
    <r>
      <rPr>
        <vertAlign val="subscript"/>
        <sz val="11"/>
        <color theme="1"/>
        <rFont val="Calibri"/>
        <family val="2"/>
        <scheme val="minor"/>
      </rPr>
      <t>™</t>
    </r>
  </si>
  <si>
    <t>Blanket &amp; Towels</t>
  </si>
  <si>
    <t>Junior</t>
  </si>
  <si>
    <t>S-L</t>
  </si>
  <si>
    <r>
      <t>North End Sport</t>
    </r>
    <r>
      <rPr>
        <vertAlign val="subscript"/>
        <sz val="11"/>
        <color theme="1"/>
        <rFont val="Calibri"/>
        <family val="2"/>
      </rPr>
      <t>®</t>
    </r>
    <r>
      <rPr>
        <sz val="11"/>
        <color theme="1"/>
        <rFont val="Calibri"/>
        <family val="2"/>
        <scheme val="minor"/>
      </rPr>
      <t xml:space="preserve"> Blue</t>
    </r>
  </si>
  <si>
    <t>Missy</t>
  </si>
  <si>
    <r>
      <t>North End Sport</t>
    </r>
    <r>
      <rPr>
        <vertAlign val="subscript"/>
        <sz val="11"/>
        <color theme="1"/>
        <rFont val="Calibri"/>
        <family val="2"/>
      </rPr>
      <t>®</t>
    </r>
    <r>
      <rPr>
        <sz val="11"/>
        <color theme="1"/>
        <rFont val="Calibri"/>
        <family val="2"/>
        <scheme val="minor"/>
      </rPr>
      <t xml:space="preserve"> Red</t>
    </r>
  </si>
  <si>
    <r>
      <t>North End</t>
    </r>
    <r>
      <rPr>
        <vertAlign val="subscript"/>
        <sz val="11"/>
        <color theme="1"/>
        <rFont val="Calibri"/>
        <family val="2"/>
      </rPr>
      <t>®</t>
    </r>
  </si>
  <si>
    <r>
      <t>Team 365</t>
    </r>
    <r>
      <rPr>
        <vertAlign val="subscript"/>
        <sz val="11"/>
        <color theme="1"/>
        <rFont val="Calibri"/>
        <family val="2"/>
        <scheme val="minor"/>
      </rPr>
      <t>™</t>
    </r>
  </si>
  <si>
    <t>Dark Yellows</t>
  </si>
  <si>
    <t>XS-L</t>
  </si>
  <si>
    <t>Light Teals</t>
  </si>
  <si>
    <t>Teals</t>
  </si>
  <si>
    <t>M-XL</t>
  </si>
  <si>
    <t>M-2XL</t>
  </si>
  <si>
    <t>M-3XL</t>
  </si>
  <si>
    <t>M-4XL</t>
  </si>
  <si>
    <t>M-5XL</t>
  </si>
  <si>
    <t>XXS-L</t>
  </si>
  <si>
    <t>XXS-XL</t>
  </si>
  <si>
    <t>XXS-2XL</t>
  </si>
  <si>
    <t>XXS-3XL</t>
  </si>
  <si>
    <t>XXS-4XL</t>
  </si>
  <si>
    <t>2-4</t>
  </si>
  <si>
    <t>2-5/6</t>
  </si>
  <si>
    <t>2-7</t>
  </si>
  <si>
    <t>NB-18MOS</t>
  </si>
  <si>
    <t>NB-24MOS</t>
  </si>
  <si>
    <t>Newborn-18MOS</t>
  </si>
  <si>
    <t>Newborn-24MOS</t>
  </si>
  <si>
    <t>Tie-Dye</t>
  </si>
  <si>
    <t>3MOS-18MOS</t>
  </si>
  <si>
    <t>6MOS-18MOS</t>
  </si>
  <si>
    <t>6MOS-24MOS</t>
  </si>
  <si>
    <t>3-6MOS-18-24MOS</t>
  </si>
  <si>
    <t>S/M-2XL/3XL</t>
  </si>
  <si>
    <t>LT-4XT</t>
  </si>
  <si>
    <t>XLT-2XLT</t>
  </si>
  <si>
    <t>XLT-3XLT</t>
  </si>
  <si>
    <t>XLT-4XT</t>
  </si>
  <si>
    <t>XS/S-L/XL</t>
  </si>
  <si>
    <t>XS/S-XL/2XL</t>
  </si>
  <si>
    <t>30-42</t>
  </si>
  <si>
    <t>36-48</t>
  </si>
  <si>
    <t>as of 2018-05-15</t>
  </si>
  <si>
    <t>STYLE LEVEL</t>
  </si>
  <si>
    <t>Style</t>
  </si>
  <si>
    <t>Product Category</t>
  </si>
  <si>
    <t>2017 August - TIER (US)</t>
  </si>
  <si>
    <t>2018 August - TIER (US)</t>
  </si>
  <si>
    <t>prime+</t>
  </si>
  <si>
    <t>2017 August - TIER (Canada)</t>
  </si>
  <si>
    <t>2018 August - TIER (Canada)</t>
  </si>
  <si>
    <t>Core 365</t>
  </si>
  <si>
    <t>Polos (Performance)</t>
  </si>
  <si>
    <t>Outerwear (Lightweight Jacket)</t>
  </si>
  <si>
    <t>CORE 365</t>
  </si>
  <si>
    <t>Outerwear (Soft Shell)</t>
  </si>
  <si>
    <t>DJ CLASSIC</t>
  </si>
  <si>
    <t>TEAM 365</t>
  </si>
  <si>
    <t>Tees</t>
  </si>
  <si>
    <t>Team 365</t>
  </si>
  <si>
    <t>Knit Tops</t>
  </si>
  <si>
    <t>NOT AVAILABLE</t>
  </si>
  <si>
    <t>Outerwear (Fleece)</t>
  </si>
  <si>
    <t>HARRITON</t>
  </si>
  <si>
    <t>EXTREME</t>
  </si>
  <si>
    <t>TIER 1</t>
  </si>
  <si>
    <t>NORTH END SPORT RED</t>
  </si>
  <si>
    <t>Polos (Cotton)</t>
  </si>
  <si>
    <t>Polos (Blend)</t>
  </si>
  <si>
    <t>TIER 1 NEW</t>
  </si>
  <si>
    <t>ULTRA CLUB</t>
  </si>
  <si>
    <t>TIER 2</t>
  </si>
  <si>
    <t>Outerwear (3in1)</t>
  </si>
  <si>
    <t>NORTH END</t>
  </si>
  <si>
    <t>Outerwear (Insulated)</t>
  </si>
  <si>
    <t>TIER 4</t>
  </si>
  <si>
    <t>TIER 3</t>
  </si>
  <si>
    <t>Companions</t>
  </si>
  <si>
    <t>Outerwear (Windshirts)</t>
  </si>
  <si>
    <t>Others (Caps)</t>
  </si>
  <si>
    <t>Fleece (Sweatshirts)</t>
  </si>
  <si>
    <t>Others (Accessories)</t>
  </si>
  <si>
    <t>Outerwear (Shells)</t>
  </si>
  <si>
    <t>NORTH END SPORT BLUE</t>
  </si>
  <si>
    <t>Others (Bags and Travel Gear)</t>
  </si>
  <si>
    <t>CLOSEOUT</t>
  </si>
  <si>
    <t>tier 1</t>
  </si>
  <si>
    <t>tier 2</t>
  </si>
  <si>
    <t>tier 3</t>
  </si>
  <si>
    <t>AB Style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</si>
</sst>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_ &quot;¥&quot;* #,##0.00_ ;_ &quot;¥&quot;* \-#,##0.00_ ;_ &quot;¥&quot;* &quot;-&quot;??_ ;_ @_ "/>
    <numFmt numFmtId="167" formatCode="_(&quot;kr&quot;\ * #,##0.00_);_(&quot;kr&quot;\ * \(#,##0.00\);_(&quot;kr&quot;\ * &quot;-&quot;??_);_(@_)"/>
  </numFmts>
  <fonts count="120">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name val="MS Sans Serif"/>
      <family val="2"/>
    </font>
    <font>
      <sz val="11"/>
      <name val="Calibri"/>
      <family val="2"/>
    </font>
    <font>
      <sz val="10"/>
      <color theme="1"/>
      <name val="Calibri"/>
      <family val="2"/>
      <scheme val="minor"/>
    </font>
    <font>
      <b/>
      <sz val="10"/>
      <color theme="1"/>
      <name val="Calibri"/>
      <family val="2"/>
      <scheme val="minor"/>
    </font>
    <font>
      <vertAlign val="superscript"/>
      <sz val="11"/>
      <color indexed="8"/>
      <name val="Calibri"/>
      <family val="2"/>
    </font>
    <font>
      <sz val="12"/>
      <color theme="1"/>
      <name val="Calibri"/>
      <family val="2"/>
      <scheme val="minor"/>
    </font>
    <font>
      <sz val="12"/>
      <name val="Calibri"/>
      <family val="2"/>
    </font>
    <font>
      <sz val="12"/>
      <color indexed="8"/>
      <name val="Calibri"/>
      <family val="2"/>
    </font>
    <font>
      <sz val="12"/>
      <color theme="1"/>
      <name val="Calibri"/>
      <family val="2"/>
    </font>
    <font>
      <sz val="12"/>
      <color indexed="10"/>
      <name val="Calibri"/>
      <family val="2"/>
    </font>
    <font>
      <vertAlign val="superscript"/>
      <sz val="12"/>
      <color indexed="8"/>
      <name val="Calibri"/>
      <family val="2"/>
    </font>
    <font>
      <sz val="12"/>
      <color rgb="FFFF0000"/>
      <name val="Calibri"/>
      <family val="2"/>
      <scheme val="minor"/>
    </font>
    <font>
      <strike/>
      <sz val="12"/>
      <color rgb="FFFF0000"/>
      <name val="Calibri"/>
      <family val="2"/>
      <scheme val="minor"/>
    </font>
    <font>
      <b/>
      <sz val="15"/>
      <color theme="1"/>
      <name val="Calibri"/>
      <family val="2"/>
      <scheme val="minor"/>
    </font>
    <font>
      <u/>
      <sz val="10"/>
      <color theme="10"/>
      <name val="Calibri"/>
      <family val="2"/>
    </font>
    <font>
      <b/>
      <u/>
      <sz val="10"/>
      <color theme="10"/>
      <name val="Calibri"/>
      <family val="2"/>
    </font>
    <font>
      <b/>
      <i/>
      <sz val="10"/>
      <color indexed="8"/>
      <name val="Calibri"/>
      <family val="2"/>
    </font>
    <font>
      <i/>
      <sz val="10"/>
      <color indexed="8"/>
      <name val="Calibri"/>
      <family val="2"/>
    </font>
    <font>
      <b/>
      <i/>
      <sz val="10"/>
      <color theme="1"/>
      <name val="Calibri"/>
      <family val="2"/>
      <scheme val="minor"/>
    </font>
    <font>
      <sz val="11"/>
      <color indexed="10"/>
      <name val="Calibri"/>
      <family val="2"/>
    </font>
    <font>
      <sz val="11"/>
      <color indexed="8"/>
      <name val="Calibri"/>
      <family val="2"/>
    </font>
    <font>
      <vertAlign val="superscript"/>
      <sz val="11"/>
      <color theme="1"/>
      <name val="Calibri"/>
      <family val="2"/>
      <scheme val="minor"/>
    </font>
    <font>
      <vertAlign val="superscript"/>
      <sz val="12"/>
      <color theme="1"/>
      <name val="Calibri"/>
      <family val="2"/>
      <scheme val="minor"/>
    </font>
    <font>
      <b/>
      <u/>
      <sz val="11"/>
      <color theme="1"/>
      <name val="Calibri"/>
      <family val="2"/>
      <scheme val="minor"/>
    </font>
    <font>
      <b/>
      <sz val="10"/>
      <color theme="5"/>
      <name val="Calibri"/>
      <family val="2"/>
    </font>
    <font>
      <sz val="1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Arial"/>
      <family val="2"/>
    </font>
    <font>
      <sz val="10"/>
      <name val="Arial"/>
      <family val="2"/>
    </font>
    <font>
      <sz val="10"/>
      <color theme="1"/>
      <name val="Arial"/>
      <family val="2"/>
    </font>
    <font>
      <sz val="11"/>
      <color rgb="FF000000"/>
      <name val="Calibri"/>
      <family val="2"/>
      <charset val="1"/>
    </font>
    <font>
      <sz val="11"/>
      <color theme="1"/>
      <name val="Arial Black"/>
      <family val="2"/>
    </font>
    <font>
      <u/>
      <sz val="10"/>
      <color indexed="12"/>
      <name val="Arial"/>
      <family val="2"/>
    </font>
    <font>
      <sz val="11"/>
      <color indexed="9"/>
      <name val="Calibri"/>
      <family val="2"/>
    </font>
    <font>
      <sz val="11"/>
      <color indexed="20"/>
      <name val="Calibri"/>
      <family val="2"/>
    </font>
    <font>
      <b/>
      <sz val="11"/>
      <color indexed="52"/>
      <name val="Calibri"/>
      <family val="2"/>
    </font>
    <font>
      <sz val="10"/>
      <color indexed="8"/>
      <name val="Arial"/>
      <family val="2"/>
    </font>
    <font>
      <b/>
      <sz val="11"/>
      <color indexed="9"/>
      <name val="Calibri"/>
      <family val="2"/>
    </font>
    <font>
      <b/>
      <u val="singleAccounting"/>
      <sz val="8"/>
      <color indexed="8"/>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0"/>
      <color theme="10"/>
      <name val="Arial"/>
      <family val="2"/>
    </font>
    <font>
      <sz val="11"/>
      <color indexed="62"/>
      <name val="Calibri"/>
      <family val="2"/>
    </font>
    <font>
      <sz val="1"/>
      <color indexed="9"/>
      <name val="Symbol"/>
      <family val="1"/>
      <charset val="2"/>
    </font>
    <font>
      <sz val="11"/>
      <color indexed="52"/>
      <name val="Calibri"/>
      <family val="2"/>
    </font>
    <font>
      <sz val="11"/>
      <color indexed="60"/>
      <name val="Calibri"/>
      <family val="2"/>
    </font>
    <font>
      <b/>
      <u val="singleAccounting"/>
      <sz val="8"/>
      <color indexed="8"/>
      <name val="Verdana"/>
      <family val="2"/>
    </font>
    <font>
      <b/>
      <sz val="10"/>
      <color indexed="9"/>
      <name val="Arial"/>
      <family val="2"/>
    </font>
    <font>
      <b/>
      <sz val="12"/>
      <color indexed="8"/>
      <name val="Verdana"/>
      <family val="2"/>
    </font>
    <font>
      <b/>
      <sz val="11"/>
      <color indexed="63"/>
      <name val="Calibri"/>
      <family val="2"/>
    </font>
    <font>
      <sz val="10"/>
      <color indexed="8"/>
      <name val="Calibri"/>
      <family val="2"/>
    </font>
    <font>
      <b/>
      <sz val="10"/>
      <name val="MS Sans Serif"/>
      <family val="2"/>
    </font>
    <font>
      <b/>
      <sz val="8"/>
      <color indexed="9"/>
      <name val="Verdana"/>
      <family val="2"/>
    </font>
    <font>
      <vertAlign val="subscript"/>
      <sz val="8"/>
      <color indexed="8"/>
      <name val="Arial"/>
      <family val="2"/>
    </font>
    <font>
      <vertAlign val="superscript"/>
      <sz val="8"/>
      <color indexed="8"/>
      <name val="Arial"/>
      <family val="2"/>
    </font>
    <font>
      <b/>
      <sz val="8"/>
      <color indexed="8"/>
      <name val="Arial"/>
      <family val="2"/>
    </font>
    <font>
      <i/>
      <sz val="8"/>
      <color indexed="8"/>
      <name val="Arial"/>
      <family val="2"/>
    </font>
    <font>
      <sz val="8"/>
      <color indexed="8"/>
      <name val="Arial"/>
      <family val="2"/>
    </font>
    <font>
      <b/>
      <sz val="18"/>
      <color indexed="56"/>
      <name val="Cambria"/>
      <family val="2"/>
    </font>
    <font>
      <b/>
      <sz val="13"/>
      <color indexed="8"/>
      <name val="Verdana"/>
      <family val="2"/>
    </font>
    <font>
      <b/>
      <sz val="11"/>
      <color indexed="8"/>
      <name val="Calibri"/>
      <family val="2"/>
    </font>
    <font>
      <u/>
      <sz val="11"/>
      <color theme="10"/>
      <name val="Calibri"/>
      <family val="2"/>
      <scheme val="minor"/>
    </font>
    <font>
      <u/>
      <sz val="8.8000000000000007"/>
      <color theme="10"/>
      <name val="Arial Black"/>
      <family val="2"/>
    </font>
    <font>
      <u/>
      <sz val="8.5"/>
      <color theme="10"/>
      <name val="Arial"/>
      <family val="2"/>
    </font>
    <font>
      <u/>
      <sz val="11"/>
      <color theme="10"/>
      <name val="Calibri"/>
      <family val="2"/>
    </font>
    <font>
      <u/>
      <sz val="11"/>
      <color indexed="12"/>
      <name val="Calibri"/>
      <family val="2"/>
    </font>
    <font>
      <u/>
      <sz val="12"/>
      <color indexed="12"/>
      <name val="宋体"/>
      <charset val="134"/>
    </font>
    <font>
      <sz val="11"/>
      <color indexed="8"/>
      <name val="Arial Black"/>
      <family val="2"/>
    </font>
    <font>
      <sz val="12"/>
      <name val="宋体"/>
      <charset val="134"/>
    </font>
    <font>
      <sz val="12"/>
      <name val="Calibri"/>
      <family val="2"/>
      <scheme val="minor"/>
    </font>
    <font>
      <vertAlign val="subscript"/>
      <sz val="11"/>
      <color theme="1"/>
      <name val="Calibri"/>
      <family val="2"/>
      <scheme val="minor"/>
    </font>
    <font>
      <vertAlign val="subscript"/>
      <sz val="11"/>
      <color theme="1"/>
      <name val="Calibri"/>
      <family val="2"/>
    </font>
    <font>
      <sz val="11"/>
      <color theme="2" tint="-0.749992370372631"/>
      <name val="Calibri"/>
      <family val="2"/>
      <scheme val="minor"/>
    </font>
    <font>
      <b/>
      <u/>
      <sz val="10"/>
      <color theme="1"/>
      <name val="Calibri"/>
      <family val="2"/>
      <scheme val="minor"/>
    </font>
    <font>
      <sz val="11"/>
      <color theme="1"/>
      <name val="Calibri"/>
      <family val="2"/>
    </font>
    <font>
      <vertAlign val="superscript"/>
      <sz val="11"/>
      <name val="Calibri"/>
      <family val="2"/>
    </font>
    <font>
      <vertAlign val="superscript"/>
      <sz val="11"/>
      <color rgb="FFFF0000"/>
      <name val="Calibri"/>
      <family val="2"/>
    </font>
    <font>
      <sz val="11.5"/>
      <color rgb="FF000000"/>
      <name val="Arial"/>
      <family val="2"/>
    </font>
    <font>
      <sz val="12"/>
      <color theme="8"/>
      <name val="Calibri"/>
      <family val="2"/>
      <scheme val="minor"/>
    </font>
    <font>
      <sz val="11"/>
      <color theme="8"/>
      <name val="Calibri"/>
      <family val="2"/>
      <scheme val="minor"/>
    </font>
    <font>
      <sz val="11"/>
      <color theme="9" tint="-0.249977111117893"/>
      <name val="Calibri"/>
      <family val="2"/>
      <scheme val="minor"/>
    </font>
    <font>
      <sz val="11"/>
      <color theme="8"/>
      <name val="Calibri"/>
      <family val="2"/>
    </font>
    <font>
      <vertAlign val="superscript"/>
      <sz val="11"/>
      <color theme="8"/>
      <name val="Calibri"/>
      <family val="2"/>
    </font>
    <font>
      <sz val="12"/>
      <color theme="8"/>
      <name val="Calibri"/>
      <family val="2"/>
    </font>
    <font>
      <sz val="12"/>
      <color theme="9"/>
      <name val="Calibri"/>
      <family val="2"/>
      <scheme val="minor"/>
    </font>
    <font>
      <sz val="11"/>
      <color theme="9"/>
      <name val="Calibri"/>
      <family val="2"/>
      <scheme val="minor"/>
    </font>
    <font>
      <vertAlign val="superscript"/>
      <sz val="11"/>
      <color theme="9"/>
      <name val="Calibri"/>
      <family val="2"/>
    </font>
    <font>
      <strike/>
      <sz val="11"/>
      <color rgb="FFFF0000"/>
      <name val="Calibri"/>
      <family val="2"/>
      <scheme val="minor"/>
    </font>
    <font>
      <vertAlign val="superscript"/>
      <sz val="11"/>
      <color theme="9"/>
      <name val="Calibri"/>
      <family val="2"/>
      <scheme val="minor"/>
    </font>
    <font>
      <vertAlign val="superscript"/>
      <sz val="11"/>
      <color theme="8"/>
      <name val="Calibri"/>
      <family val="2"/>
      <scheme val="minor"/>
    </font>
    <font>
      <sz val="11"/>
      <color theme="4"/>
      <name val="Calibri"/>
      <family val="2"/>
      <scheme val="minor"/>
    </font>
    <font>
      <i/>
      <sz val="11"/>
      <color theme="1" tint="0.499984740745262"/>
      <name val="Calibri"/>
      <family val="2"/>
      <scheme val="minor"/>
    </font>
    <font>
      <b/>
      <i/>
      <sz val="11"/>
      <color theme="1" tint="0.499984740745262"/>
      <name val="Calibri"/>
      <family val="2"/>
      <scheme val="minor"/>
    </font>
    <font>
      <sz val="11"/>
      <color theme="9"/>
      <name val="Calibri"/>
      <family val="2"/>
    </font>
    <font>
      <sz val="12"/>
      <color theme="9"/>
      <name val="Calibri"/>
      <family val="2"/>
    </font>
    <font>
      <strike/>
      <sz val="12"/>
      <color theme="9"/>
      <name val="Calibri"/>
      <family val="2"/>
    </font>
    <font>
      <sz val="11"/>
      <color rgb="FFFF0000"/>
      <name val="Calibri"/>
      <family val="2"/>
    </font>
    <font>
      <vertAlign val="superscript"/>
      <sz val="11"/>
      <color rgb="FFFF0000"/>
      <name val="Calibri"/>
      <family val="2"/>
      <scheme val="minor"/>
    </font>
    <font>
      <sz val="12"/>
      <color rgb="FFFF0000"/>
      <name val="Calibri"/>
      <family val="2"/>
    </font>
    <font>
      <sz val="8"/>
      <color theme="1"/>
      <name val="Arial"/>
      <family val="2"/>
    </font>
  </fonts>
  <fills count="6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0" tint="-0.499984740745262"/>
        <bgColor indexed="64"/>
      </patternFill>
    </fill>
    <fill>
      <patternFill patternType="solid">
        <fgColor rgb="FFFFFF00"/>
        <bgColor indexed="64"/>
      </patternFill>
    </fill>
    <fill>
      <patternFill patternType="solid">
        <fgColor theme="9"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60"/>
        <bgColor indexed="64"/>
      </patternFill>
    </fill>
    <fill>
      <patternFill patternType="solid">
        <fgColor indexed="43"/>
      </patternFill>
    </fill>
    <fill>
      <patternFill patternType="solid">
        <fgColor indexed="62"/>
        <bgColor indexed="64"/>
      </patternFill>
    </fill>
    <fill>
      <patternFill patternType="solid">
        <fgColor indexed="63"/>
        <bgColor indexed="64"/>
      </patternFill>
    </fill>
    <fill>
      <patternFill patternType="solid">
        <fgColor indexed="26"/>
      </patternFill>
    </fill>
    <fill>
      <patternFill patternType="mediumGray">
        <fgColor indexed="22"/>
      </patternFill>
    </fill>
    <fill>
      <patternFill patternType="solid">
        <fgColor indexed="56"/>
        <bgColor indexed="64"/>
      </patternFill>
    </fill>
    <fill>
      <patternFill patternType="solid">
        <fgColor theme="9" tint="0.59999389629810485"/>
        <bgColor indexed="64"/>
      </patternFill>
    </fill>
  </fills>
  <borders count="46">
    <border>
      <left/>
      <right/>
      <top/>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style="dashed">
        <color auto="1"/>
      </bottom>
      <diagonal/>
    </border>
    <border>
      <left style="dashed">
        <color auto="1"/>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
      <left style="dashed">
        <color auto="1"/>
      </left>
      <right style="dashed">
        <color auto="1"/>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bottom style="thin">
        <color indexed="64"/>
      </bottom>
      <diagonal/>
    </border>
    <border>
      <left style="thin">
        <color indexed="64"/>
      </left>
      <right style="thin">
        <color indexed="64"/>
      </right>
      <top style="dashed">
        <color auto="1"/>
      </top>
      <bottom style="dashed">
        <color indexed="64"/>
      </bottom>
      <diagonal/>
    </border>
    <border>
      <left/>
      <right style="thick">
        <color auto="1"/>
      </right>
      <top/>
      <bottom/>
      <diagonal/>
    </border>
    <border>
      <left style="thick">
        <color auto="1"/>
      </left>
      <right style="dotted">
        <color auto="1"/>
      </right>
      <top/>
      <bottom/>
      <diagonal/>
    </border>
    <border>
      <left style="dotted">
        <color auto="1"/>
      </left>
      <right/>
      <top/>
      <bottom/>
      <diagonal/>
    </border>
    <border>
      <left style="thin">
        <color auto="1"/>
      </left>
      <right style="dotted">
        <color auto="1"/>
      </right>
      <top/>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dashed">
        <color auto="1"/>
      </left>
      <right style="dashed">
        <color auto="1"/>
      </right>
      <top style="thin">
        <color indexed="64"/>
      </top>
      <bottom style="dashed">
        <color auto="1"/>
      </bottom>
      <diagonal/>
    </border>
  </borders>
  <cellStyleXfs count="51138">
    <xf numFmtId="0" fontId="0" fillId="0" borderId="0"/>
    <xf numFmtId="0" fontId="4" fillId="0" borderId="0"/>
    <xf numFmtId="0" fontId="4" fillId="0" borderId="0"/>
    <xf numFmtId="0" fontId="4" fillId="0" borderId="0"/>
    <xf numFmtId="0" fontId="4" fillId="0" borderId="0"/>
    <xf numFmtId="0" fontId="1" fillId="0" borderId="0"/>
    <xf numFmtId="0" fontId="1" fillId="0" borderId="0"/>
    <xf numFmtId="0" fontId="6"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applyNumberFormat="0" applyFill="0" applyBorder="0" applyAlignment="0" applyProtection="0">
      <alignment vertical="top"/>
      <protection locked="0"/>
    </xf>
    <xf numFmtId="0" fontId="31" fillId="0" borderId="17" applyNumberFormat="0" applyFill="0" applyAlignment="0" applyProtection="0"/>
    <xf numFmtId="0" fontId="32" fillId="0" borderId="18" applyNumberFormat="0" applyFill="0" applyAlignment="0" applyProtection="0"/>
    <xf numFmtId="0" fontId="33" fillId="0" borderId="19" applyNumberFormat="0" applyFill="0" applyAlignment="0" applyProtection="0"/>
    <xf numFmtId="0" fontId="33" fillId="0" borderId="0" applyNumberFormat="0" applyFill="0" applyBorder="0" applyAlignment="0" applyProtection="0"/>
    <xf numFmtId="0" fontId="34" fillId="7" borderId="0" applyNumberFormat="0" applyBorder="0" applyAlignment="0" applyProtection="0"/>
    <xf numFmtId="0" fontId="35" fillId="8" borderId="0" applyNumberFormat="0" applyBorder="0" applyAlignment="0" applyProtection="0"/>
    <xf numFmtId="0" fontId="36" fillId="9" borderId="0" applyNumberFormat="0" applyBorder="0" applyAlignment="0" applyProtection="0"/>
    <xf numFmtId="0" fontId="37" fillId="10" borderId="20" applyNumberFormat="0" applyAlignment="0" applyProtection="0"/>
    <xf numFmtId="0" fontId="38" fillId="11" borderId="21" applyNumberFormat="0" applyAlignment="0" applyProtection="0"/>
    <xf numFmtId="0" fontId="39" fillId="11" borderId="20" applyNumberFormat="0" applyAlignment="0" applyProtection="0"/>
    <xf numFmtId="0" fontId="40" fillId="0" borderId="22" applyNumberFormat="0" applyFill="0" applyAlignment="0" applyProtection="0"/>
    <xf numFmtId="0" fontId="41" fillId="12" borderId="23" applyNumberFormat="0" applyAlignment="0" applyProtection="0"/>
    <xf numFmtId="0" fontId="2" fillId="0" borderId="0" applyNumberFormat="0" applyFill="0" applyBorder="0" applyAlignment="0" applyProtection="0"/>
    <xf numFmtId="0" fontId="42" fillId="0" borderId="0" applyNumberFormat="0" applyFill="0" applyBorder="0" applyAlignment="0" applyProtection="0"/>
    <xf numFmtId="0" fontId="3" fillId="0" borderId="25" applyNumberFormat="0" applyFill="0" applyAlignment="0" applyProtection="0"/>
    <xf numFmtId="0" fontId="4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43" fillId="17" borderId="0" applyNumberFormat="0" applyBorder="0" applyAlignment="0" applyProtection="0"/>
    <xf numFmtId="0" fontId="4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43" fillId="21" borderId="0" applyNumberFormat="0" applyBorder="0" applyAlignment="0" applyProtection="0"/>
    <xf numFmtId="0" fontId="4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43" fillId="25" borderId="0" applyNumberFormat="0" applyBorder="0" applyAlignment="0" applyProtection="0"/>
    <xf numFmtId="0" fontId="4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43" fillId="29" borderId="0" applyNumberFormat="0" applyBorder="0" applyAlignment="0" applyProtection="0"/>
    <xf numFmtId="0" fontId="4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43" fillId="33" borderId="0" applyNumberFormat="0" applyBorder="0" applyAlignment="0" applyProtection="0"/>
    <xf numFmtId="0" fontId="43"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43" fillId="37" borderId="0" applyNumberFormat="0" applyBorder="0" applyAlignment="0" applyProtection="0"/>
    <xf numFmtId="0" fontId="44" fillId="0" borderId="0"/>
    <xf numFmtId="0" fontId="1" fillId="0" borderId="0"/>
    <xf numFmtId="0" fontId="45"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45" fillId="0" borderId="0"/>
    <xf numFmtId="164"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0" fontId="1" fillId="0" borderId="0"/>
    <xf numFmtId="0" fontId="6" fillId="0" borderId="0"/>
    <xf numFmtId="0" fontId="4" fillId="0" borderId="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4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165" fontId="45" fillId="0" borderId="0" applyFont="0" applyFill="0" applyBorder="0" applyAlignment="0" applyProtection="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45" fillId="0" borderId="0"/>
    <xf numFmtId="164" fontId="45" fillId="0" borderId="0" applyFont="0" applyFill="0" applyBorder="0" applyAlignment="0" applyProtection="0"/>
    <xf numFmtId="9" fontId="45" fillId="0" borderId="0" applyFont="0" applyFill="0" applyBorder="0" applyAlignment="0" applyProtection="0"/>
    <xf numFmtId="165" fontId="48" fillId="0" borderId="0" applyFont="0" applyFill="0" applyBorder="0" applyAlignment="0" applyProtection="0"/>
    <xf numFmtId="0" fontId="45" fillId="0" borderId="0"/>
    <xf numFmtId="164" fontId="45" fillId="0" borderId="0" applyFont="0" applyFill="0" applyBorder="0" applyAlignment="0" applyProtection="0"/>
    <xf numFmtId="0" fontId="1" fillId="0" borderId="0"/>
    <xf numFmtId="0" fontId="1" fillId="13" borderId="24" applyNumberFormat="0" applyFont="0" applyAlignment="0" applyProtection="0"/>
    <xf numFmtId="0" fontId="45" fillId="0" borderId="0"/>
    <xf numFmtId="0" fontId="45" fillId="0" borderId="0"/>
    <xf numFmtId="0" fontId="45" fillId="0" borderId="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1" borderId="0" applyNumberFormat="0" applyBorder="0" applyAlignment="0" applyProtection="0"/>
    <xf numFmtId="0" fontId="24" fillId="44" borderId="0" applyNumberFormat="0" applyBorder="0" applyAlignment="0" applyProtection="0"/>
    <xf numFmtId="0" fontId="24" fillId="47" borderId="0" applyNumberFormat="0" applyBorder="0" applyAlignment="0" applyProtection="0"/>
    <xf numFmtId="0" fontId="50" fillId="48"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9"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2"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49" borderId="0" applyNumberFormat="0" applyBorder="0" applyAlignment="0" applyProtection="0"/>
    <xf numFmtId="0" fontId="50" fillId="50" borderId="0" applyNumberFormat="0" applyBorder="0" applyAlignment="0" applyProtection="0"/>
    <xf numFmtId="0" fontId="50" fillId="55" borderId="0" applyNumberFormat="0" applyBorder="0" applyAlignment="0" applyProtection="0"/>
    <xf numFmtId="0" fontId="51" fillId="39" borderId="0" applyNumberFormat="0" applyBorder="0" applyAlignment="0" applyProtection="0"/>
    <xf numFmtId="0" fontId="52" fillId="56" borderId="27" applyNumberFormat="0" applyAlignment="0" applyProtection="0"/>
    <xf numFmtId="0" fontId="53" fillId="0" borderId="0"/>
    <xf numFmtId="0" fontId="53" fillId="0" borderId="0"/>
    <xf numFmtId="0" fontId="54" fillId="57" borderId="28" applyNumberFormat="0" applyAlignment="0" applyProtection="0"/>
    <xf numFmtId="0" fontId="55" fillId="58" borderId="0"/>
    <xf numFmtId="0" fontId="55" fillId="58" borderId="0"/>
    <xf numFmtId="43" fontId="45" fillId="0" borderId="0" applyFont="0" applyFill="0" applyBorder="0" applyAlignment="0" applyProtection="0"/>
    <xf numFmtId="43" fontId="46" fillId="0" borderId="0" applyFont="0" applyFill="0" applyBorder="0" applyAlignment="0" applyProtection="0"/>
    <xf numFmtId="43" fontId="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8" fillId="0" borderId="0" applyFont="0" applyFill="0" applyBorder="0" applyAlignment="0" applyProtection="0"/>
    <xf numFmtId="0" fontId="45" fillId="0" borderId="0"/>
    <xf numFmtId="43" fontId="24" fillId="0" borderId="0" applyFont="0" applyFill="0" applyBorder="0" applyAlignment="0" applyProtection="0"/>
    <xf numFmtId="43" fontId="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24"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24" fillId="0" borderId="0" applyFont="0" applyFill="0" applyBorder="0" applyAlignment="0" applyProtection="0"/>
    <xf numFmtId="44" fontId="45" fillId="0" borderId="0" applyFont="0" applyFill="0" applyBorder="0" applyAlignment="0" applyProtection="0"/>
    <xf numFmtId="0" fontId="56" fillId="0" borderId="0" applyNumberFormat="0" applyFill="0" applyBorder="0" applyAlignment="0" applyProtection="0"/>
    <xf numFmtId="0" fontId="57" fillId="40" borderId="0" applyNumberFormat="0" applyBorder="0" applyAlignment="0" applyProtection="0"/>
    <xf numFmtId="0" fontId="58" fillId="0" borderId="29" applyNumberFormat="0" applyFill="0" applyAlignment="0" applyProtection="0"/>
    <xf numFmtId="0" fontId="59" fillId="0" borderId="30" applyNumberFormat="0" applyFill="0" applyAlignment="0" applyProtection="0"/>
    <xf numFmtId="0" fontId="60" fillId="0" borderId="31" applyNumberFormat="0" applyFill="0" applyAlignment="0" applyProtection="0"/>
    <xf numFmtId="0" fontId="60" fillId="0" borderId="0" applyNumberFormat="0" applyFill="0" applyBorder="0" applyAlignment="0" applyProtection="0"/>
    <xf numFmtId="0" fontId="49" fillId="0" borderId="0" applyNumberFormat="0" applyFill="0" applyBorder="0" applyAlignment="0" applyProtection="0">
      <alignment vertical="top"/>
      <protection locked="0"/>
    </xf>
    <xf numFmtId="0" fontId="61" fillId="0" borderId="0" applyNumberFormat="0" applyFill="0" applyBorder="0" applyAlignment="0" applyProtection="0"/>
    <xf numFmtId="0" fontId="62" fillId="43" borderId="27" applyNumberFormat="0" applyAlignment="0" applyProtection="0"/>
    <xf numFmtId="0" fontId="63" fillId="0" borderId="0"/>
    <xf numFmtId="0" fontId="63" fillId="0" borderId="0"/>
    <xf numFmtId="0" fontId="64" fillId="0" borderId="32" applyNumberFormat="0" applyFill="0" applyAlignment="0" applyProtection="0"/>
    <xf numFmtId="0" fontId="65" fillId="59" borderId="0" applyNumberFormat="0" applyBorder="0" applyAlignment="0" applyProtection="0"/>
    <xf numFmtId="0" fontId="66" fillId="60" borderId="0"/>
    <xf numFmtId="0" fontId="66" fillId="60" borderId="0"/>
    <xf numFmtId="0" fontId="67" fillId="61" borderId="0"/>
    <xf numFmtId="0" fontId="67" fillId="61" borderId="0"/>
    <xf numFmtId="0" fontId="68" fillId="0" borderId="0"/>
    <xf numFmtId="0" fontId="68" fillId="0" borderId="0"/>
    <xf numFmtId="0" fontId="45" fillId="0" borderId="0"/>
    <xf numFmtId="0" fontId="48" fillId="0" borderId="0"/>
    <xf numFmtId="0" fontId="48" fillId="0" borderId="0"/>
    <xf numFmtId="0" fontId="48" fillId="0" borderId="0"/>
    <xf numFmtId="0" fontId="48" fillId="0" borderId="0"/>
    <xf numFmtId="0" fontId="48" fillId="0" borderId="0"/>
    <xf numFmtId="0" fontId="1" fillId="0" borderId="0"/>
    <xf numFmtId="0" fontId="4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62" borderId="33" applyNumberFormat="0" applyFont="0" applyAlignment="0" applyProtection="0"/>
    <xf numFmtId="0" fontId="45" fillId="62" borderId="33" applyNumberFormat="0" applyFont="0" applyAlignment="0" applyProtection="0"/>
    <xf numFmtId="0" fontId="45" fillId="62" borderId="33" applyNumberFormat="0" applyFont="0" applyAlignment="0" applyProtection="0"/>
    <xf numFmtId="0" fontId="69" fillId="56" borderId="34" applyNumberFormat="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70" fillId="0" borderId="0" applyFont="0" applyFill="0" applyBorder="0" applyAlignment="0" applyProtection="0"/>
    <xf numFmtId="0" fontId="4" fillId="0" borderId="0" applyNumberFormat="0" applyFont="0" applyFill="0" applyBorder="0" applyAlignment="0" applyProtection="0">
      <alignment horizontal="left"/>
    </xf>
    <xf numFmtId="15" fontId="4" fillId="0" borderId="0" applyFont="0" applyFill="0" applyBorder="0" applyAlignment="0" applyProtection="0"/>
    <xf numFmtId="4" fontId="4" fillId="0" borderId="0" applyFont="0" applyFill="0" applyBorder="0" applyAlignment="0" applyProtection="0"/>
    <xf numFmtId="0" fontId="71" fillId="0" borderId="26">
      <alignment horizontal="center"/>
    </xf>
    <xf numFmtId="3" fontId="4" fillId="0" borderId="0" applyFont="0" applyFill="0" applyBorder="0" applyAlignment="0" applyProtection="0"/>
    <xf numFmtId="0" fontId="4" fillId="63" borderId="0" applyNumberFormat="0" applyFont="0" applyBorder="0" applyAlignment="0" applyProtection="0"/>
    <xf numFmtId="0" fontId="72" fillId="64" borderId="0"/>
    <xf numFmtId="0" fontId="72" fillId="64" borderId="0"/>
    <xf numFmtId="0" fontId="73" fillId="0" borderId="0"/>
    <xf numFmtId="0" fontId="73" fillId="0" borderId="0"/>
    <xf numFmtId="0" fontId="74" fillId="0" borderId="0"/>
    <xf numFmtId="0" fontId="74" fillId="0" borderId="0"/>
    <xf numFmtId="0" fontId="75" fillId="0" borderId="0"/>
    <xf numFmtId="0" fontId="75" fillId="0" borderId="0"/>
    <xf numFmtId="0" fontId="76" fillId="0" borderId="0"/>
    <xf numFmtId="0" fontId="76" fillId="0" borderId="0"/>
    <xf numFmtId="0" fontId="77" fillId="0" borderId="0"/>
    <xf numFmtId="0" fontId="77" fillId="0" borderId="0"/>
    <xf numFmtId="0" fontId="78" fillId="0" borderId="0" applyNumberFormat="0" applyFill="0" applyBorder="0" applyAlignment="0" applyProtection="0"/>
    <xf numFmtId="0" fontId="79" fillId="0" borderId="0"/>
    <xf numFmtId="0" fontId="79" fillId="0" borderId="0"/>
    <xf numFmtId="0" fontId="80" fillId="0" borderId="35" applyNumberFormat="0" applyFill="0" applyAlignment="0" applyProtection="0"/>
    <xf numFmtId="0" fontId="23" fillId="0" borderId="0" applyNumberFormat="0" applyFill="0" applyBorder="0" applyAlignment="0" applyProtection="0"/>
    <xf numFmtId="0" fontId="45" fillId="0" borderId="0"/>
    <xf numFmtId="43" fontId="1" fillId="0" borderId="0" applyFont="0" applyFill="0" applyBorder="0" applyAlignment="0" applyProtection="0"/>
    <xf numFmtId="0" fontId="30" fillId="0" borderId="0" applyNumberFormat="0" applyFill="0" applyBorder="0" applyAlignment="0" applyProtection="0"/>
    <xf numFmtId="0" fontId="71" fillId="0" borderId="26">
      <alignment horizontal="center"/>
    </xf>
    <xf numFmtId="0" fontId="1" fillId="0" borderId="0"/>
    <xf numFmtId="0" fontId="1" fillId="0" borderId="0"/>
    <xf numFmtId="0" fontId="1" fillId="0" borderId="0"/>
    <xf numFmtId="0" fontId="71" fillId="0" borderId="26">
      <alignment horizontal="center"/>
    </xf>
    <xf numFmtId="0" fontId="71" fillId="0" borderId="26">
      <alignment horizontal="center"/>
    </xf>
    <xf numFmtId="0" fontId="71" fillId="0" borderId="26">
      <alignment horizontal="center"/>
    </xf>
    <xf numFmtId="0" fontId="71" fillId="0" borderId="26">
      <alignment horizontal="center"/>
    </xf>
    <xf numFmtId="0" fontId="71" fillId="0" borderId="26">
      <alignment horizontal="center"/>
    </xf>
    <xf numFmtId="0" fontId="71" fillId="0" borderId="26">
      <alignment horizontal="center"/>
    </xf>
    <xf numFmtId="44" fontId="4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2" borderId="0" applyNumberFormat="0" applyBorder="0" applyAlignment="0" applyProtection="0"/>
    <xf numFmtId="0" fontId="50" fillId="52"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1" fillId="39" borderId="0" applyNumberFormat="0" applyBorder="0" applyAlignment="0" applyProtection="0"/>
    <xf numFmtId="0" fontId="51" fillId="39" borderId="0" applyNumberFormat="0" applyBorder="0" applyAlignment="0" applyProtection="0"/>
    <xf numFmtId="0" fontId="52" fillId="56" borderId="27" applyNumberFormat="0" applyAlignment="0" applyProtection="0"/>
    <xf numFmtId="0" fontId="52" fillId="56" borderId="27" applyNumberFormat="0" applyAlignment="0" applyProtection="0"/>
    <xf numFmtId="0" fontId="54" fillId="57" borderId="28" applyNumberFormat="0" applyAlignment="0" applyProtection="0"/>
    <xf numFmtId="0" fontId="54" fillId="57" borderId="28" applyNumberFormat="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43" fontId="45" fillId="0" borderId="0" applyFont="0" applyFill="0" applyBorder="0" applyAlignment="0" applyProtection="0"/>
    <xf numFmtId="165" fontId="46" fillId="0" borderId="0" applyFont="0" applyFill="0" applyBorder="0" applyAlignment="0" applyProtection="0"/>
    <xf numFmtId="0" fontId="45" fillId="0" borderId="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43" fontId="45" fillId="0" borderId="0" applyFont="0" applyFill="0" applyBorder="0" applyAlignment="0" applyProtection="0"/>
    <xf numFmtId="164" fontId="45" fillId="0" borderId="0" applyFont="0" applyFill="0" applyBorder="0" applyAlignment="0" applyProtection="0"/>
    <xf numFmtId="16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164" fontId="45" fillId="0" borderId="0" applyFont="0" applyFill="0" applyBorder="0" applyAlignment="0" applyProtection="0"/>
    <xf numFmtId="164" fontId="45" fillId="0" borderId="0" applyFont="0" applyFill="0" applyBorder="0" applyAlignment="0" applyProtection="0"/>
    <xf numFmtId="16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166" fontId="48"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44" fontId="1" fillId="0" borderId="0" applyFont="0" applyFill="0" applyBorder="0" applyAlignment="0" applyProtection="0"/>
    <xf numFmtId="164" fontId="45"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8" fillId="0" borderId="29" applyNumberFormat="0" applyFill="0" applyAlignment="0" applyProtection="0"/>
    <xf numFmtId="0" fontId="58" fillId="0" borderId="29" applyNumberFormat="0" applyFill="0" applyAlignment="0" applyProtection="0"/>
    <xf numFmtId="0" fontId="59" fillId="0" borderId="30" applyNumberFormat="0" applyFill="0" applyAlignment="0" applyProtection="0"/>
    <xf numFmtId="0" fontId="59" fillId="0" borderId="30" applyNumberFormat="0" applyFill="0" applyAlignment="0" applyProtection="0"/>
    <xf numFmtId="0" fontId="60" fillId="0" borderId="31" applyNumberFormat="0" applyFill="0" applyAlignment="0" applyProtection="0"/>
    <xf numFmtId="0" fontId="60" fillId="0" borderId="31" applyNumberFormat="0" applyFill="0" applyAlignment="0" applyProtection="0"/>
    <xf numFmtId="0" fontId="60" fillId="0" borderId="31" applyNumberFormat="0" applyFill="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82" fillId="0" borderId="0" applyNumberFormat="0" applyFill="0" applyBorder="0" applyAlignment="0" applyProtection="0">
      <alignment vertical="top"/>
      <protection locked="0"/>
    </xf>
    <xf numFmtId="0" fontId="83"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84" fillId="0" borderId="0" applyNumberFormat="0" applyFill="0" applyBorder="0" applyAlignment="0" applyProtection="0">
      <alignment vertical="top"/>
      <protection locked="0"/>
    </xf>
    <xf numFmtId="0" fontId="84" fillId="0" borderId="0" applyNumberFormat="0" applyFill="0" applyBorder="0" applyAlignment="0" applyProtection="0">
      <alignment vertical="top"/>
      <protection locked="0"/>
    </xf>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1" fillId="0" borderId="0" applyNumberFormat="0" applyFill="0" applyBorder="0" applyAlignment="0" applyProtection="0"/>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62" fillId="43" borderId="27" applyNumberFormat="0" applyAlignment="0" applyProtection="0"/>
    <xf numFmtId="0" fontId="62" fillId="43" borderId="27" applyNumberFormat="0" applyAlignment="0" applyProtection="0"/>
    <xf numFmtId="0" fontId="64" fillId="0" borderId="32" applyNumberFormat="0" applyFill="0" applyAlignment="0" applyProtection="0"/>
    <xf numFmtId="0" fontId="64" fillId="0" borderId="32" applyNumberFormat="0" applyFill="0" applyAlignment="0" applyProtection="0"/>
    <xf numFmtId="0" fontId="65" fillId="59" borderId="0" applyNumberFormat="0" applyBorder="0" applyAlignment="0" applyProtection="0"/>
    <xf numFmtId="0" fontId="65" fillId="59" borderId="0" applyNumberFormat="0" applyBorder="0" applyAlignment="0" applyProtection="0"/>
    <xf numFmtId="0" fontId="45" fillId="0" borderId="0"/>
    <xf numFmtId="0" fontId="87" fillId="0" borderId="0"/>
    <xf numFmtId="0" fontId="87" fillId="0" borderId="0"/>
    <xf numFmtId="0" fontId="48" fillId="0" borderId="0"/>
    <xf numFmtId="0" fontId="1" fillId="0" borderId="0"/>
    <xf numFmtId="0" fontId="1" fillId="0" borderId="0"/>
    <xf numFmtId="0" fontId="87" fillId="0" borderId="0"/>
    <xf numFmtId="0" fontId="48" fillId="0" borderId="0"/>
    <xf numFmtId="0" fontId="1" fillId="0" borderId="0"/>
    <xf numFmtId="0" fontId="1" fillId="0" borderId="0"/>
    <xf numFmtId="0" fontId="8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24" fillId="0" borderId="0"/>
    <xf numFmtId="0" fontId="1" fillId="0" borderId="0"/>
    <xf numFmtId="0" fontId="2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24"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45" fillId="0" borderId="0"/>
    <xf numFmtId="0" fontId="1"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45" fillId="0" borderId="0"/>
    <xf numFmtId="0" fontId="1" fillId="0" borderId="0"/>
    <xf numFmtId="0" fontId="1" fillId="0" borderId="0"/>
    <xf numFmtId="0" fontId="1" fillId="0" borderId="0"/>
    <xf numFmtId="0" fontId="1" fillId="0" borderId="0"/>
    <xf numFmtId="0" fontId="45" fillId="0" borderId="0"/>
    <xf numFmtId="0" fontId="1"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45" fillId="0" borderId="0"/>
    <xf numFmtId="0" fontId="1"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45" fillId="0" borderId="0"/>
    <xf numFmtId="0" fontId="1"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45" fillId="0" borderId="0"/>
    <xf numFmtId="0" fontId="46" fillId="0" borderId="0"/>
    <xf numFmtId="0" fontId="46" fillId="0" borderId="0"/>
    <xf numFmtId="0" fontId="46" fillId="0" borderId="0"/>
    <xf numFmtId="0" fontId="46" fillId="0" borderId="0"/>
    <xf numFmtId="0" fontId="46" fillId="0" borderId="0"/>
    <xf numFmtId="0" fontId="46"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88" fillId="0" borderId="0">
      <alignment vertical="center"/>
    </xf>
    <xf numFmtId="0" fontId="88" fillId="0" borderId="0">
      <alignment vertical="center"/>
    </xf>
    <xf numFmtId="0" fontId="1" fillId="0" borderId="0"/>
    <xf numFmtId="0" fontId="69" fillId="56" borderId="34" applyNumberFormat="0" applyAlignment="0" applyProtection="0"/>
    <xf numFmtId="0" fontId="69" fillId="56" borderId="34" applyNumberFormat="0" applyAlignment="0" applyProtection="0"/>
    <xf numFmtId="9" fontId="45" fillId="0" borderId="0" applyFont="0" applyFill="0" applyBorder="0" applyAlignment="0" applyProtection="0"/>
    <xf numFmtId="9" fontId="4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80" fillId="0" borderId="35" applyNumberFormat="0" applyFill="0" applyAlignment="0" applyProtection="0"/>
    <xf numFmtId="0" fontId="80" fillId="0" borderId="35"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61" fillId="0" borderId="0" applyNumberFormat="0" applyFill="0" applyBorder="0" applyAlignment="0" applyProtection="0"/>
  </cellStyleXfs>
  <cellXfs count="363">
    <xf numFmtId="0" fontId="0" fillId="0" borderId="0" xfId="0"/>
    <xf numFmtId="49" fontId="0" fillId="0" borderId="0" xfId="0" applyNumberFormat="1" applyProtection="1">
      <protection hidden="1"/>
    </xf>
    <xf numFmtId="49" fontId="0" fillId="0" borderId="0" xfId="0" applyNumberFormat="1" applyProtection="1">
      <protection locked="0" hidden="1"/>
    </xf>
    <xf numFmtId="0" fontId="0" fillId="0" borderId="0" xfId="0" applyAlignment="1">
      <alignment vertical="top"/>
    </xf>
    <xf numFmtId="0" fontId="0" fillId="0" borderId="0" xfId="0" applyProtection="1">
      <protection hidden="1"/>
    </xf>
    <xf numFmtId="0" fontId="7" fillId="3" borderId="0" xfId="8" applyFont="1" applyFill="1"/>
    <xf numFmtId="0" fontId="19" fillId="3" borderId="0" xfId="16" applyFont="1" applyFill="1" applyAlignment="1">
      <protection locked="0"/>
    </xf>
    <xf numFmtId="0" fontId="7" fillId="3" borderId="0" xfId="8" applyFont="1" applyFill="1" applyAlignment="1">
      <alignment horizontal="right"/>
    </xf>
    <xf numFmtId="0" fontId="7" fillId="3" borderId="0" xfId="8" applyFont="1" applyFill="1" applyAlignment="1">
      <alignment horizontal="right" vertical="top"/>
    </xf>
    <xf numFmtId="49" fontId="6" fillId="3" borderId="0" xfId="8" applyNumberFormat="1" applyFill="1" applyAlignment="1">
      <alignment vertical="top" wrapText="1"/>
    </xf>
    <xf numFmtId="0" fontId="7" fillId="3" borderId="0" xfId="8" applyFont="1" applyFill="1" applyAlignment="1">
      <alignment horizontal="right" vertical="center"/>
    </xf>
    <xf numFmtId="0" fontId="2" fillId="5" borderId="0" xfId="0" applyFont="1" applyFill="1"/>
    <xf numFmtId="0" fontId="2" fillId="0" borderId="0" xfId="0" applyFont="1"/>
    <xf numFmtId="49" fontId="0" fillId="4" borderId="0" xfId="0" applyNumberFormat="1" applyFill="1" applyProtection="1">
      <protection hidden="1"/>
    </xf>
    <xf numFmtId="49" fontId="0" fillId="4" borderId="0" xfId="0" applyNumberFormat="1" applyFill="1" applyProtection="1">
      <protection locked="0" hidden="1"/>
    </xf>
    <xf numFmtId="49" fontId="2" fillId="4" borderId="0" xfId="0" applyNumberFormat="1" applyFont="1" applyFill="1" applyProtection="1">
      <protection hidden="1"/>
    </xf>
    <xf numFmtId="49" fontId="2" fillId="4" borderId="0" xfId="0" applyNumberFormat="1" applyFont="1" applyFill="1" applyProtection="1">
      <protection locked="0" hidden="1"/>
    </xf>
    <xf numFmtId="0" fontId="0" fillId="4" borderId="0" xfId="0" applyFill="1"/>
    <xf numFmtId="0" fontId="2" fillId="4" borderId="0" xfId="0" applyFont="1" applyFill="1"/>
    <xf numFmtId="49" fontId="0" fillId="0" borderId="5" xfId="0" applyNumberFormat="1" applyBorder="1" applyAlignment="1" applyProtection="1">
      <alignment vertical="top" wrapText="1"/>
      <protection locked="0"/>
    </xf>
    <xf numFmtId="0" fontId="0" fillId="0" borderId="5" xfId="0" applyBorder="1" applyAlignment="1" applyProtection="1">
      <alignment vertical="top" wrapText="1"/>
      <protection locked="0"/>
    </xf>
    <xf numFmtId="0" fontId="9" fillId="0" borderId="5" xfId="0" applyFont="1" applyBorder="1" applyAlignment="1" applyProtection="1">
      <alignment vertical="top" wrapText="1"/>
      <protection locked="0"/>
    </xf>
    <xf numFmtId="0" fontId="0" fillId="0" borderId="6" xfId="0" applyBorder="1" applyAlignment="1" applyProtection="1">
      <alignment vertical="top" wrapText="1"/>
      <protection locked="0"/>
    </xf>
    <xf numFmtId="0" fontId="5" fillId="0" borderId="5" xfId="0" applyFont="1" applyBorder="1" applyAlignment="1" applyProtection="1">
      <alignment vertical="top" wrapText="1"/>
      <protection locked="0"/>
    </xf>
    <xf numFmtId="0" fontId="0" fillId="0" borderId="5" xfId="0" applyBorder="1" applyAlignment="1" applyProtection="1">
      <alignment vertical="top"/>
      <protection locked="0"/>
    </xf>
    <xf numFmtId="0" fontId="10" fillId="0" borderId="5" xfId="0" applyFont="1" applyBorder="1" applyAlignment="1" applyProtection="1">
      <alignment vertical="top" wrapText="1"/>
      <protection locked="0"/>
    </xf>
    <xf numFmtId="49" fontId="9" fillId="0" borderId="5" xfId="0" applyNumberFormat="1" applyFont="1" applyBorder="1" applyAlignment="1" applyProtection="1">
      <alignment vertical="top" wrapText="1"/>
      <protection locked="0"/>
    </xf>
    <xf numFmtId="0" fontId="12" fillId="0" borderId="5" xfId="0" applyFont="1" applyBorder="1" applyAlignment="1" applyProtection="1">
      <alignment vertical="top" wrapText="1"/>
      <protection locked="0"/>
    </xf>
    <xf numFmtId="0" fontId="15" fillId="0" borderId="5" xfId="0" applyFont="1" applyBorder="1" applyAlignment="1" applyProtection="1">
      <alignment vertical="top" wrapText="1"/>
      <protection locked="0"/>
    </xf>
    <xf numFmtId="0" fontId="16" fillId="0" borderId="5" xfId="0" applyFont="1" applyBorder="1" applyAlignment="1" applyProtection="1">
      <alignment vertical="top" wrapText="1"/>
      <protection locked="0"/>
    </xf>
    <xf numFmtId="0" fontId="0" fillId="0" borderId="6" xfId="0" applyBorder="1" applyAlignment="1">
      <alignment vertical="top" wrapText="1"/>
    </xf>
    <xf numFmtId="0" fontId="6" fillId="3" borderId="0" xfId="8" applyFill="1"/>
    <xf numFmtId="0" fontId="7" fillId="3" borderId="12" xfId="8" applyFont="1" applyFill="1" applyBorder="1" applyAlignment="1">
      <alignment horizontal="right"/>
    </xf>
    <xf numFmtId="0" fontId="6" fillId="2" borderId="12" xfId="8" applyFill="1" applyBorder="1" applyAlignment="1">
      <alignment wrapText="1"/>
    </xf>
    <xf numFmtId="0" fontId="0" fillId="2" borderId="12" xfId="0" applyFill="1" applyBorder="1" applyAlignment="1">
      <alignment wrapText="1"/>
    </xf>
    <xf numFmtId="0" fontId="7" fillId="3" borderId="12" xfId="8" applyFont="1" applyFill="1" applyBorder="1" applyAlignment="1">
      <alignment horizontal="right" wrapText="1"/>
    </xf>
    <xf numFmtId="0" fontId="6" fillId="3" borderId="12" xfId="8" applyFill="1" applyBorder="1" applyAlignment="1">
      <alignment vertical="top" wrapText="1"/>
    </xf>
    <xf numFmtId="0" fontId="6" fillId="0" borderId="12" xfId="0" applyFont="1" applyBorder="1" applyAlignment="1">
      <alignment vertical="top" wrapText="1"/>
    </xf>
    <xf numFmtId="0" fontId="7" fillId="3" borderId="0" xfId="8" applyFont="1" applyFill="1" applyAlignment="1">
      <alignment horizontal="left" vertical="top" wrapText="1"/>
    </xf>
    <xf numFmtId="0" fontId="27" fillId="0" borderId="0" xfId="0" applyFont="1"/>
    <xf numFmtId="0" fontId="3" fillId="2" borderId="13" xfId="0" applyFont="1" applyFill="1" applyBorder="1" applyAlignment="1">
      <alignment vertical="top"/>
    </xf>
    <xf numFmtId="0" fontId="3" fillId="2" borderId="14" xfId="0" applyFont="1" applyFill="1" applyBorder="1" applyAlignment="1">
      <alignment vertical="top"/>
    </xf>
    <xf numFmtId="0" fontId="7" fillId="2" borderId="14" xfId="0" applyFont="1" applyFill="1" applyBorder="1" applyAlignment="1">
      <alignment vertical="top"/>
    </xf>
    <xf numFmtId="0" fontId="3" fillId="2" borderId="14" xfId="0" applyFont="1" applyFill="1" applyBorder="1" applyAlignment="1">
      <alignment vertical="top" wrapText="1"/>
    </xf>
    <xf numFmtId="0" fontId="7" fillId="2" borderId="15" xfId="0" applyFont="1" applyFill="1" applyBorder="1" applyAlignment="1">
      <alignment vertical="top"/>
    </xf>
    <xf numFmtId="0" fontId="7" fillId="0" borderId="0" xfId="0" applyFont="1" applyAlignment="1">
      <alignment vertical="top"/>
    </xf>
    <xf numFmtId="0" fontId="0" fillId="0" borderId="16" xfId="0" applyBorder="1" applyAlignment="1">
      <alignment vertical="top" wrapText="1"/>
    </xf>
    <xf numFmtId="49" fontId="6" fillId="3" borderId="16" xfId="8" applyNumberFormat="1" applyFill="1" applyBorder="1" applyAlignment="1">
      <alignment vertical="top" wrapText="1"/>
    </xf>
    <xf numFmtId="0" fontId="0" fillId="0" borderId="16" xfId="0" applyBorder="1" applyAlignment="1">
      <alignment vertical="top"/>
    </xf>
    <xf numFmtId="49" fontId="6" fillId="3" borderId="12" xfId="8" applyNumberFormat="1" applyFill="1" applyBorder="1" applyAlignment="1">
      <alignment vertical="top" wrapText="1"/>
    </xf>
    <xf numFmtId="0" fontId="0" fillId="0" borderId="12" xfId="0" applyBorder="1" applyAlignment="1">
      <alignment vertical="top"/>
    </xf>
    <xf numFmtId="0" fontId="7" fillId="3" borderId="0" xfId="8" applyFont="1" applyFill="1" applyAlignment="1">
      <alignment horizontal="center"/>
    </xf>
    <xf numFmtId="49" fontId="6" fillId="3" borderId="0" xfId="8" applyNumberFormat="1" applyFill="1" applyAlignment="1">
      <alignment horizontal="left" vertical="top"/>
    </xf>
    <xf numFmtId="0" fontId="28" fillId="3" borderId="0" xfId="16" applyFont="1" applyFill="1" applyAlignment="1">
      <alignment horizontal="right"/>
      <protection locked="0"/>
    </xf>
    <xf numFmtId="0" fontId="0" fillId="2" borderId="12" xfId="0" applyFill="1" applyBorder="1" applyAlignment="1">
      <alignment horizontal="center" wrapText="1"/>
    </xf>
    <xf numFmtId="49" fontId="27" fillId="0" borderId="0" xfId="0" applyNumberFormat="1" applyFont="1"/>
    <xf numFmtId="49" fontId="0" fillId="0" borderId="0" xfId="0" applyNumberFormat="1"/>
    <xf numFmtId="0" fontId="18" fillId="3" borderId="0" xfId="16" quotePrefix="1" applyFill="1" applyAlignment="1" applyProtection="1"/>
    <xf numFmtId="0" fontId="0" fillId="0" borderId="12" xfId="0" applyBorder="1" applyAlignment="1">
      <alignment vertical="top" wrapText="1"/>
    </xf>
    <xf numFmtId="0" fontId="2" fillId="0" borderId="0" xfId="0" applyFont="1" applyProtection="1">
      <protection hidden="1"/>
    </xf>
    <xf numFmtId="0" fontId="0" fillId="6" borderId="0" xfId="0" applyFill="1" applyProtection="1">
      <protection locked="0"/>
    </xf>
    <xf numFmtId="49" fontId="7" fillId="2" borderId="11" xfId="0" applyNumberFormat="1" applyFont="1" applyFill="1" applyBorder="1" applyAlignment="1">
      <alignment wrapText="1"/>
    </xf>
    <xf numFmtId="49" fontId="7" fillId="4" borderId="11" xfId="0" applyNumberFormat="1" applyFont="1" applyFill="1" applyBorder="1" applyAlignment="1">
      <alignment wrapText="1"/>
    </xf>
    <xf numFmtId="0" fontId="7" fillId="2" borderId="36" xfId="0" applyFont="1" applyFill="1" applyBorder="1" applyAlignment="1">
      <alignment wrapText="1"/>
    </xf>
    <xf numFmtId="0" fontId="0" fillId="2" borderId="11" xfId="0" applyFill="1" applyBorder="1"/>
    <xf numFmtId="0" fontId="3" fillId="2" borderId="16" xfId="0" applyFont="1" applyFill="1" applyBorder="1" applyAlignment="1">
      <alignment wrapText="1"/>
    </xf>
    <xf numFmtId="0" fontId="89" fillId="0" borderId="5" xfId="0" applyFont="1" applyBorder="1" applyAlignment="1" applyProtection="1">
      <alignment vertical="top" wrapText="1"/>
      <protection locked="0"/>
    </xf>
    <xf numFmtId="0" fontId="29" fillId="0" borderId="0" xfId="0" applyFont="1" applyProtection="1">
      <protection hidden="1"/>
    </xf>
    <xf numFmtId="0" fontId="29" fillId="0" borderId="0" xfId="0" applyFont="1"/>
    <xf numFmtId="0" fontId="29" fillId="4" borderId="0" xfId="0" applyFont="1" applyFill="1"/>
    <xf numFmtId="0" fontId="0" fillId="0" borderId="0" xfId="0" applyAlignment="1" applyProtection="1">
      <alignment vertical="top"/>
      <protection hidden="1"/>
    </xf>
    <xf numFmtId="0" fontId="0" fillId="4" borderId="0" xfId="0" applyFill="1" applyAlignment="1">
      <alignment vertical="top"/>
    </xf>
    <xf numFmtId="49" fontId="1" fillId="0" borderId="0" xfId="8" applyNumberFormat="1" applyFont="1" applyAlignment="1">
      <alignment vertical="top" wrapText="1"/>
    </xf>
    <xf numFmtId="49" fontId="6" fillId="0" borderId="0" xfId="8" applyNumberFormat="1" applyAlignment="1">
      <alignment vertical="top" wrapText="1"/>
    </xf>
    <xf numFmtId="0" fontId="27" fillId="0" borderId="0" xfId="0" applyFont="1" applyAlignment="1">
      <alignment vertical="top"/>
    </xf>
    <xf numFmtId="0" fontId="93" fillId="0" borderId="0" xfId="0" applyFont="1" applyAlignment="1">
      <alignment vertical="top"/>
    </xf>
    <xf numFmtId="0" fontId="27" fillId="0" borderId="0" xfId="0" applyFont="1" applyAlignment="1">
      <alignment vertical="top" wrapText="1"/>
    </xf>
    <xf numFmtId="49" fontId="0" fillId="0" borderId="0" xfId="0" applyNumberFormat="1" applyAlignment="1">
      <alignment vertical="top"/>
    </xf>
    <xf numFmtId="0" fontId="0" fillId="0" borderId="0" xfId="0" applyAlignment="1">
      <alignment vertical="top" wrapText="1"/>
    </xf>
    <xf numFmtId="0" fontId="92" fillId="0" borderId="0" xfId="0" applyFont="1" applyAlignment="1">
      <alignment horizontal="left" vertical="top"/>
    </xf>
    <xf numFmtId="0" fontId="1" fillId="0" borderId="0" xfId="0" applyFont="1" applyAlignment="1">
      <alignment vertical="top"/>
    </xf>
    <xf numFmtId="0" fontId="0" fillId="6" borderId="0" xfId="0" applyFill="1"/>
    <xf numFmtId="0" fontId="29" fillId="6" borderId="0" xfId="0" applyFont="1" applyFill="1" applyProtection="1">
      <protection locked="0"/>
    </xf>
    <xf numFmtId="49" fontId="2" fillId="0" borderId="5" xfId="0" applyNumberFormat="1" applyFont="1" applyBorder="1" applyAlignment="1" applyProtection="1">
      <alignment vertical="top" wrapText="1"/>
      <protection locked="0"/>
    </xf>
    <xf numFmtId="0" fontId="2" fillId="0" borderId="5" xfId="0" applyFont="1" applyBorder="1" applyAlignment="1" applyProtection="1">
      <alignment vertical="top" wrapText="1"/>
      <protection locked="0"/>
    </xf>
    <xf numFmtId="0" fontId="0" fillId="0" borderId="6" xfId="0" applyBorder="1" applyAlignment="1" applyProtection="1">
      <alignment horizontal="left" vertical="top" wrapText="1"/>
      <protection locked="0"/>
    </xf>
    <xf numFmtId="0" fontId="0" fillId="0" borderId="2" xfId="0" applyBorder="1" applyAlignment="1" applyProtection="1">
      <alignment vertical="top"/>
      <protection locked="0"/>
    </xf>
    <xf numFmtId="0" fontId="0" fillId="0" borderId="6" xfId="0" applyBorder="1" applyAlignment="1">
      <alignment horizontal="left" vertical="top" wrapText="1"/>
    </xf>
    <xf numFmtId="0" fontId="0" fillId="0" borderId="5" xfId="0" applyBorder="1" applyAlignment="1">
      <alignment vertical="top"/>
    </xf>
    <xf numFmtId="0" fontId="0" fillId="0" borderId="5" xfId="0" applyBorder="1"/>
    <xf numFmtId="0" fontId="29" fillId="0" borderId="5" xfId="0" applyFont="1" applyBorder="1" applyAlignment="1" applyProtection="1">
      <alignment vertical="top" wrapText="1"/>
      <protection locked="0"/>
    </xf>
    <xf numFmtId="0" fontId="29" fillId="0" borderId="5" xfId="0" applyFont="1" applyBorder="1"/>
    <xf numFmtId="0" fontId="0" fillId="0" borderId="5" xfId="0" applyBorder="1" applyAlignment="1">
      <alignment horizontal="left" vertical="top" wrapText="1"/>
    </xf>
    <xf numFmtId="0" fontId="0" fillId="0" borderId="5" xfId="0" applyBorder="1" applyAlignment="1">
      <alignment vertical="top" wrapText="1"/>
    </xf>
    <xf numFmtId="0" fontId="0" fillId="0" borderId="4" xfId="0" applyBorder="1" applyAlignment="1">
      <alignment horizontal="left" vertical="top" wrapText="1"/>
    </xf>
    <xf numFmtId="0" fontId="0" fillId="0" borderId="5" xfId="0" applyBorder="1" applyAlignment="1" applyProtection="1">
      <alignment horizontal="left" vertical="top" wrapText="1"/>
      <protection locked="0"/>
    </xf>
    <xf numFmtId="0" fontId="7" fillId="65" borderId="36" xfId="0" applyFont="1" applyFill="1" applyBorder="1" applyAlignment="1">
      <alignment horizontal="left" wrapText="1"/>
    </xf>
    <xf numFmtId="0" fontId="0" fillId="65" borderId="0" xfId="0" applyFill="1" applyAlignment="1" applyProtection="1">
      <alignment horizontal="left"/>
      <protection hidden="1"/>
    </xf>
    <xf numFmtId="0" fontId="0" fillId="65" borderId="0" xfId="0" applyFill="1" applyAlignment="1" applyProtection="1">
      <alignment horizontal="left"/>
      <protection locked="0" hidden="1"/>
    </xf>
    <xf numFmtId="0" fontId="2" fillId="65" borderId="0" xfId="0" applyFont="1" applyFill="1" applyAlignment="1" applyProtection="1">
      <alignment horizontal="left"/>
      <protection hidden="1"/>
    </xf>
    <xf numFmtId="0" fontId="2" fillId="65" borderId="0" xfId="0" applyFont="1" applyFill="1" applyAlignment="1" applyProtection="1">
      <alignment horizontal="left"/>
      <protection locked="0" hidden="1"/>
    </xf>
    <xf numFmtId="0" fontId="0" fillId="65" borderId="0" xfId="0" applyFill="1" applyAlignment="1" applyProtection="1">
      <alignment horizontal="left"/>
      <protection locked="0"/>
    </xf>
    <xf numFmtId="0" fontId="29" fillId="65" borderId="0" xfId="0" applyFont="1" applyFill="1" applyAlignment="1" applyProtection="1">
      <alignment horizontal="left"/>
      <protection locked="0"/>
    </xf>
    <xf numFmtId="0" fontId="0" fillId="65" borderId="0" xfId="0" applyFill="1" applyAlignment="1">
      <alignment horizontal="left"/>
    </xf>
    <xf numFmtId="0" fontId="29" fillId="65" borderId="0" xfId="0" applyFont="1" applyFill="1" applyAlignment="1" applyProtection="1">
      <alignment horizontal="left"/>
      <protection hidden="1"/>
    </xf>
    <xf numFmtId="0" fontId="29" fillId="65" borderId="0" xfId="0" applyFont="1" applyFill="1" applyAlignment="1">
      <alignment horizontal="left"/>
    </xf>
    <xf numFmtId="0" fontId="2" fillId="65" borderId="0" xfId="0" applyFont="1" applyFill="1" applyAlignment="1">
      <alignment horizontal="left"/>
    </xf>
    <xf numFmtId="0" fontId="0" fillId="65" borderId="0" xfId="0" applyFill="1" applyAlignment="1">
      <alignment horizontal="left" vertical="top"/>
    </xf>
    <xf numFmtId="49" fontId="7" fillId="65" borderId="16" xfId="0" applyNumberFormat="1" applyFont="1" applyFill="1" applyBorder="1" applyAlignment="1">
      <alignment wrapText="1"/>
    </xf>
    <xf numFmtId="0" fontId="0" fillId="65" borderId="16" xfId="0" applyFill="1" applyBorder="1" applyAlignment="1" applyProtection="1">
      <alignment wrapText="1"/>
      <protection locked="0"/>
    </xf>
    <xf numFmtId="49" fontId="6" fillId="65" borderId="16" xfId="0" applyNumberFormat="1" applyFont="1" applyFill="1" applyBorder="1" applyAlignment="1">
      <alignment wrapText="1"/>
    </xf>
    <xf numFmtId="49" fontId="0" fillId="65" borderId="0" xfId="0" applyNumberFormat="1" applyFill="1"/>
    <xf numFmtId="49" fontId="0" fillId="65" borderId="0" xfId="0" applyNumberFormat="1" applyFill="1" applyProtection="1">
      <protection locked="0"/>
    </xf>
    <xf numFmtId="0" fontId="0" fillId="65" borderId="0" xfId="0" applyFill="1" applyProtection="1">
      <protection locked="0"/>
    </xf>
    <xf numFmtId="49" fontId="2" fillId="65" borderId="0" xfId="0" applyNumberFormat="1" applyFont="1" applyFill="1"/>
    <xf numFmtId="49" fontId="2" fillId="65" borderId="0" xfId="0" applyNumberFormat="1" applyFont="1" applyFill="1" applyProtection="1">
      <protection locked="0"/>
    </xf>
    <xf numFmtId="0" fontId="2" fillId="65" borderId="0" xfId="0" applyFont="1" applyFill="1" applyProtection="1">
      <protection locked="0"/>
    </xf>
    <xf numFmtId="0" fontId="0" fillId="65" borderId="0" xfId="0" applyFill="1"/>
    <xf numFmtId="49" fontId="0" fillId="65" borderId="0" xfId="0" applyNumberFormat="1" applyFill="1" applyAlignment="1" applyProtection="1">
      <alignment horizontal="left"/>
      <protection locked="0"/>
    </xf>
    <xf numFmtId="0" fontId="44" fillId="65" borderId="0" xfId="0" applyFont="1" applyFill="1" applyAlignment="1">
      <alignment horizontal="left"/>
    </xf>
    <xf numFmtId="0" fontId="29" fillId="65" borderId="0" xfId="56" applyFont="1" applyFill="1" applyAlignment="1">
      <alignment vertical="center"/>
    </xf>
    <xf numFmtId="0" fontId="29" fillId="65" borderId="0" xfId="56" applyFont="1" applyFill="1" applyAlignment="1">
      <alignment horizontal="left" vertical="center"/>
    </xf>
    <xf numFmtId="49" fontId="29" fillId="65" borderId="0" xfId="0" applyNumberFormat="1" applyFont="1" applyFill="1"/>
    <xf numFmtId="49" fontId="29" fillId="65" borderId="0" xfId="0" applyNumberFormat="1" applyFont="1" applyFill="1" applyProtection="1">
      <protection locked="0"/>
    </xf>
    <xf numFmtId="0" fontId="29" fillId="65" borderId="0" xfId="0" applyFont="1" applyFill="1" applyProtection="1">
      <protection locked="0"/>
    </xf>
    <xf numFmtId="0" fontId="44" fillId="65" borderId="0" xfId="0" applyFont="1" applyFill="1"/>
    <xf numFmtId="0" fontId="29" fillId="65" borderId="0" xfId="0" applyFont="1" applyFill="1"/>
    <xf numFmtId="0" fontId="0" fillId="65" borderId="0" xfId="0" applyFill="1" applyAlignment="1" applyProtection="1">
      <alignment horizontal="center"/>
      <protection locked="0" hidden="1"/>
    </xf>
    <xf numFmtId="0" fontId="2" fillId="65" borderId="0" xfId="0" applyFont="1" applyFill="1"/>
    <xf numFmtId="0" fontId="44" fillId="65" borderId="0" xfId="0" applyFont="1" applyFill="1" applyAlignment="1">
      <alignment horizontal="left" wrapText="1"/>
    </xf>
    <xf numFmtId="0" fontId="0" fillId="65" borderId="0" xfId="0" applyFill="1" applyProtection="1">
      <protection locked="0" hidden="1"/>
    </xf>
    <xf numFmtId="49" fontId="0" fillId="65" borderId="0" xfId="0" applyNumberFormat="1" applyFill="1" applyAlignment="1" applyProtection="1">
      <alignment vertical="top" wrapText="1"/>
      <protection locked="0"/>
    </xf>
    <xf numFmtId="49" fontId="0" fillId="65" borderId="0" xfId="0" applyNumberFormat="1" applyFill="1" applyAlignment="1" applyProtection="1">
      <alignment vertical="top"/>
      <protection locked="0"/>
    </xf>
    <xf numFmtId="49" fontId="0" fillId="65" borderId="0" xfId="0" applyNumberFormat="1" applyFill="1" applyAlignment="1">
      <alignment vertical="top"/>
    </xf>
    <xf numFmtId="0" fontId="0" fillId="65" borderId="0" xfId="0" applyFill="1" applyAlignment="1">
      <alignment vertical="top"/>
    </xf>
    <xf numFmtId="49" fontId="7" fillId="65" borderId="16" xfId="0" applyNumberFormat="1" applyFont="1" applyFill="1" applyBorder="1" applyAlignment="1">
      <alignment horizontal="left" wrapText="1"/>
    </xf>
    <xf numFmtId="0" fontId="2" fillId="65" borderId="0" xfId="0" applyFont="1" applyFill="1" applyAlignment="1" applyProtection="1">
      <alignment horizontal="left"/>
      <protection locked="0"/>
    </xf>
    <xf numFmtId="49" fontId="2" fillId="65" borderId="0" xfId="0" applyNumberFormat="1" applyFont="1" applyFill="1" applyAlignment="1" applyProtection="1">
      <alignment horizontal="left"/>
      <protection locked="0"/>
    </xf>
    <xf numFmtId="49" fontId="29" fillId="65" borderId="0" xfId="0" applyNumberFormat="1" applyFont="1" applyFill="1" applyAlignment="1" applyProtection="1">
      <alignment horizontal="left"/>
      <protection locked="0"/>
    </xf>
    <xf numFmtId="0" fontId="0" fillId="5" borderId="0" xfId="0" applyFill="1" applyProtection="1">
      <protection locked="0"/>
    </xf>
    <xf numFmtId="0" fontId="0" fillId="5" borderId="0" xfId="0" applyFill="1" applyAlignment="1" applyProtection="1">
      <alignment horizontal="right"/>
      <protection locked="0"/>
    </xf>
    <xf numFmtId="49" fontId="6" fillId="65" borderId="16" xfId="0" applyNumberFormat="1" applyFont="1" applyFill="1" applyBorder="1" applyAlignment="1">
      <alignment horizontal="right" wrapText="1"/>
    </xf>
    <xf numFmtId="0" fontId="0" fillId="65" borderId="0" xfId="0" applyFill="1" applyAlignment="1">
      <alignment horizontal="right"/>
    </xf>
    <xf numFmtId="49" fontId="3" fillId="0" borderId="10" xfId="0" applyNumberFormat="1" applyFont="1" applyBorder="1" applyAlignment="1">
      <alignment vertical="top" wrapText="1"/>
    </xf>
    <xf numFmtId="49" fontId="3" fillId="0" borderId="0" xfId="0" applyNumberFormat="1" applyFont="1" applyAlignment="1">
      <alignment vertical="top" wrapText="1"/>
    </xf>
    <xf numFmtId="49" fontId="3" fillId="0" borderId="10" xfId="0" applyNumberFormat="1" applyFont="1" applyBorder="1" applyAlignment="1">
      <alignment horizontal="left" vertical="top" wrapText="1"/>
    </xf>
    <xf numFmtId="49" fontId="3" fillId="0" borderId="0" xfId="0" applyNumberFormat="1" applyFont="1" applyAlignment="1">
      <alignment horizontal="left" vertical="top" wrapText="1"/>
    </xf>
    <xf numFmtId="0" fontId="0" fillId="0" borderId="4" xfId="0" applyBorder="1" applyAlignment="1" applyProtection="1">
      <alignment horizontal="left" vertical="top" wrapText="1"/>
      <protection locked="0"/>
    </xf>
    <xf numFmtId="0" fontId="2" fillId="0" borderId="4" xfId="0" applyFont="1" applyBorder="1" applyAlignment="1" applyProtection="1">
      <alignment horizontal="left" vertical="top" wrapText="1"/>
      <protection locked="0"/>
    </xf>
    <xf numFmtId="0" fontId="2" fillId="0" borderId="5" xfId="0" applyFont="1" applyBorder="1"/>
    <xf numFmtId="0" fontId="2" fillId="0" borderId="5" xfId="0" applyFont="1" applyBorder="1" applyAlignment="1" applyProtection="1">
      <alignment vertical="top"/>
      <protection locked="0"/>
    </xf>
    <xf numFmtId="0" fontId="2" fillId="0" borderId="2" xfId="0" applyFont="1" applyBorder="1" applyAlignment="1" applyProtection="1">
      <alignment vertical="top"/>
      <protection locked="0"/>
    </xf>
    <xf numFmtId="0" fontId="2" fillId="0" borderId="6" xfId="0" applyFont="1" applyBorder="1" applyAlignment="1">
      <alignment vertical="top" wrapText="1"/>
    </xf>
    <xf numFmtId="0" fontId="2" fillId="0" borderId="5" xfId="0" applyFont="1" applyBorder="1" applyAlignment="1">
      <alignment vertical="top"/>
    </xf>
    <xf numFmtId="0" fontId="2" fillId="0" borderId="0" xfId="0" applyFont="1" applyAlignment="1">
      <alignment vertical="top"/>
    </xf>
    <xf numFmtId="0" fontId="9" fillId="0" borderId="5" xfId="0" applyFont="1" applyBorder="1" applyProtection="1">
      <protection locked="0"/>
    </xf>
    <xf numFmtId="49" fontId="0" fillId="0" borderId="8" xfId="0" applyNumberFormat="1" applyBorder="1" applyAlignment="1">
      <alignment vertical="top"/>
    </xf>
    <xf numFmtId="0" fontId="9" fillId="0" borderId="0" xfId="0" applyFont="1"/>
    <xf numFmtId="0" fontId="0" fillId="0" borderId="0" xfId="0" applyAlignment="1">
      <alignment horizontal="left" vertical="top" wrapText="1"/>
    </xf>
    <xf numFmtId="0" fontId="0" fillId="0" borderId="0" xfId="0" applyProtection="1">
      <protection locked="0"/>
    </xf>
    <xf numFmtId="0" fontId="29" fillId="6" borderId="0" xfId="0" applyFont="1" applyFill="1"/>
    <xf numFmtId="0" fontId="97" fillId="65" borderId="0" xfId="0" applyFont="1" applyFill="1" applyAlignment="1">
      <alignment vertical="center"/>
    </xf>
    <xf numFmtId="0" fontId="2" fillId="0" borderId="4" xfId="0" applyFont="1" applyBorder="1" applyAlignment="1">
      <alignment horizontal="left" vertical="top" wrapText="1"/>
    </xf>
    <xf numFmtId="0" fontId="2" fillId="0" borderId="5" xfId="0" applyFont="1" applyBorder="1" applyAlignment="1">
      <alignment vertical="top" wrapText="1"/>
    </xf>
    <xf numFmtId="49" fontId="2" fillId="0" borderId="8" xfId="0" applyNumberFormat="1" applyFont="1" applyBorder="1" applyAlignment="1">
      <alignment vertical="top"/>
    </xf>
    <xf numFmtId="0" fontId="2" fillId="0" borderId="5" xfId="0" applyFont="1" applyBorder="1" applyAlignment="1" applyProtection="1">
      <alignment horizontal="left" vertical="top" wrapText="1"/>
      <protection locked="0"/>
    </xf>
    <xf numFmtId="0" fontId="2" fillId="0" borderId="6" xfId="0" applyFont="1" applyBorder="1" applyAlignment="1" applyProtection="1">
      <alignment vertical="top" wrapText="1"/>
      <protection locked="0"/>
    </xf>
    <xf numFmtId="0" fontId="99" fillId="0" borderId="5" xfId="0" applyFont="1" applyBorder="1" applyAlignment="1">
      <alignment vertical="top"/>
    </xf>
    <xf numFmtId="0" fontId="99" fillId="0" borderId="5" xfId="0" applyFont="1" applyBorder="1" applyAlignment="1" applyProtection="1">
      <alignment vertical="top"/>
      <protection locked="0"/>
    </xf>
    <xf numFmtId="0" fontId="99" fillId="0" borderId="2" xfId="0" applyFont="1" applyBorder="1" applyAlignment="1" applyProtection="1">
      <alignment vertical="top"/>
      <protection locked="0"/>
    </xf>
    <xf numFmtId="49" fontId="99" fillId="0" borderId="5" xfId="0" applyNumberFormat="1" applyFont="1" applyBorder="1" applyAlignment="1" applyProtection="1">
      <alignment vertical="top" wrapText="1"/>
      <protection locked="0"/>
    </xf>
    <xf numFmtId="0" fontId="98" fillId="0" borderId="5" xfId="0" applyFont="1" applyBorder="1" applyAlignment="1" applyProtection="1">
      <alignment vertical="top" wrapText="1"/>
      <protection locked="0"/>
    </xf>
    <xf numFmtId="0" fontId="99" fillId="0" borderId="6" xfId="0" applyFont="1" applyBorder="1" applyAlignment="1">
      <alignment vertical="top" wrapText="1"/>
    </xf>
    <xf numFmtId="0" fontId="99" fillId="0" borderId="0" xfId="0" applyFont="1" applyAlignment="1">
      <alignment vertical="top"/>
    </xf>
    <xf numFmtId="0" fontId="100" fillId="0" borderId="0" xfId="0" applyFont="1" applyAlignment="1">
      <alignment vertical="top"/>
    </xf>
    <xf numFmtId="0" fontId="100" fillId="0" borderId="0" xfId="0" applyFont="1"/>
    <xf numFmtId="0" fontId="100" fillId="0" borderId="5" xfId="0" applyFont="1" applyBorder="1" applyAlignment="1">
      <alignment vertical="top" wrapText="1"/>
    </xf>
    <xf numFmtId="0" fontId="99" fillId="0" borderId="5" xfId="0" applyFont="1" applyBorder="1" applyAlignment="1" applyProtection="1">
      <alignment vertical="top" wrapText="1"/>
      <protection locked="0"/>
    </xf>
    <xf numFmtId="0" fontId="99" fillId="0" borderId="6" xfId="0" applyFont="1" applyBorder="1" applyAlignment="1" applyProtection="1">
      <alignment vertical="top" wrapText="1"/>
      <protection locked="0"/>
    </xf>
    <xf numFmtId="0" fontId="99" fillId="0" borderId="0" xfId="0" applyFont="1"/>
    <xf numFmtId="0" fontId="99" fillId="0" borderId="5" xfId="0" applyFont="1" applyBorder="1"/>
    <xf numFmtId="0" fontId="99" fillId="0" borderId="4" xfId="0" applyFont="1" applyBorder="1" applyAlignment="1" applyProtection="1">
      <alignment horizontal="left" vertical="top" wrapText="1"/>
      <protection locked="0"/>
    </xf>
    <xf numFmtId="0" fontId="103" fillId="0" borderId="5" xfId="0" applyFont="1" applyBorder="1" applyAlignment="1" applyProtection="1">
      <alignment vertical="top" wrapText="1"/>
      <protection locked="0"/>
    </xf>
    <xf numFmtId="0" fontId="99" fillId="0" borderId="5" xfId="0" applyFont="1" applyBorder="1" applyAlignment="1">
      <alignment vertical="top" wrapText="1"/>
    </xf>
    <xf numFmtId="0" fontId="99" fillId="0" borderId="0" xfId="0" applyFont="1" applyProtection="1">
      <protection hidden="1"/>
    </xf>
    <xf numFmtId="0" fontId="99" fillId="4" borderId="0" xfId="0" applyFont="1" applyFill="1"/>
    <xf numFmtId="49" fontId="99" fillId="65" borderId="0" xfId="0" applyNumberFormat="1" applyFont="1" applyFill="1"/>
    <xf numFmtId="0" fontId="99" fillId="65" borderId="0" xfId="0" applyFont="1" applyFill="1" applyProtection="1">
      <protection locked="0"/>
    </xf>
    <xf numFmtId="49" fontId="99" fillId="65" borderId="0" xfId="0" applyNumberFormat="1" applyFont="1" applyFill="1" applyProtection="1">
      <protection locked="0"/>
    </xf>
    <xf numFmtId="0" fontId="99" fillId="5" borderId="0" xfId="0" applyFont="1" applyFill="1" applyProtection="1">
      <protection locked="0"/>
    </xf>
    <xf numFmtId="0" fontId="99" fillId="5" borderId="0" xfId="0" applyFont="1" applyFill="1" applyAlignment="1" applyProtection="1">
      <alignment horizontal="right"/>
      <protection locked="0"/>
    </xf>
    <xf numFmtId="0" fontId="99" fillId="65" borderId="0" xfId="0" applyFont="1" applyFill="1"/>
    <xf numFmtId="0" fontId="99" fillId="65" borderId="0" xfId="0" applyFont="1" applyFill="1" applyAlignment="1">
      <alignment horizontal="left"/>
    </xf>
    <xf numFmtId="0" fontId="99" fillId="65" borderId="0" xfId="0" applyFont="1" applyFill="1" applyAlignment="1" applyProtection="1">
      <alignment horizontal="left"/>
      <protection locked="0"/>
    </xf>
    <xf numFmtId="0" fontId="2" fillId="5" borderId="0" xfId="0" applyFont="1" applyFill="1" applyProtection="1">
      <protection locked="0"/>
    </xf>
    <xf numFmtId="0" fontId="2" fillId="5" borderId="0" xfId="0" applyFont="1" applyFill="1" applyAlignment="1" applyProtection="1">
      <alignment horizontal="right"/>
      <protection locked="0"/>
    </xf>
    <xf numFmtId="0" fontId="105" fillId="0" borderId="5" xfId="0" applyFont="1" applyBorder="1" applyAlignment="1">
      <alignment vertical="top"/>
    </xf>
    <xf numFmtId="0" fontId="105" fillId="0" borderId="5" xfId="0" applyFont="1" applyBorder="1" applyAlignment="1" applyProtection="1">
      <alignment vertical="top"/>
      <protection locked="0"/>
    </xf>
    <xf numFmtId="0" fontId="105" fillId="0" borderId="2" xfId="0" applyFont="1" applyBorder="1" applyAlignment="1" applyProtection="1">
      <alignment vertical="top"/>
      <protection locked="0"/>
    </xf>
    <xf numFmtId="49" fontId="105" fillId="0" borderId="5" xfId="0" applyNumberFormat="1" applyFont="1" applyBorder="1" applyAlignment="1" applyProtection="1">
      <alignment vertical="top" wrapText="1"/>
      <protection locked="0"/>
    </xf>
    <xf numFmtId="0" fontId="104" fillId="0" borderId="5" xfId="0" applyFont="1" applyBorder="1" applyAlignment="1" applyProtection="1">
      <alignment vertical="top" wrapText="1"/>
      <protection locked="0"/>
    </xf>
    <xf numFmtId="0" fontId="105" fillId="0" borderId="6" xfId="0" applyFont="1" applyBorder="1" applyAlignment="1">
      <alignment vertical="top" wrapText="1"/>
    </xf>
    <xf numFmtId="0" fontId="105" fillId="0" borderId="0" xfId="0" applyFont="1" applyAlignment="1">
      <alignment vertical="top"/>
    </xf>
    <xf numFmtId="0" fontId="99" fillId="0" borderId="4" xfId="0" applyFont="1" applyBorder="1" applyAlignment="1">
      <alignment horizontal="left" vertical="top" wrapText="1"/>
    </xf>
    <xf numFmtId="49" fontId="99" fillId="0" borderId="8" xfId="0" applyNumberFormat="1" applyFont="1" applyBorder="1" applyAlignment="1">
      <alignment vertical="top"/>
    </xf>
    <xf numFmtId="0" fontId="99" fillId="0" borderId="5" xfId="0" applyFont="1" applyBorder="1" applyAlignment="1" applyProtection="1">
      <alignment horizontal="left" vertical="top" wrapText="1"/>
      <protection locked="0"/>
    </xf>
    <xf numFmtId="49" fontId="99" fillId="0" borderId="5" xfId="0" applyNumberFormat="1" applyFont="1" applyBorder="1" applyAlignment="1">
      <alignment vertical="top"/>
    </xf>
    <xf numFmtId="0" fontId="105" fillId="0" borderId="4" xfId="0" applyFont="1" applyBorder="1" applyAlignment="1" applyProtection="1">
      <alignment horizontal="left" vertical="top" wrapText="1"/>
      <protection locked="0"/>
    </xf>
    <xf numFmtId="0" fontId="105" fillId="0" borderId="5" xfId="0" applyFont="1" applyBorder="1"/>
    <xf numFmtId="0" fontId="105" fillId="0" borderId="5" xfId="0" applyFont="1" applyBorder="1" applyAlignment="1" applyProtection="1">
      <alignment vertical="top" wrapText="1"/>
      <protection locked="0"/>
    </xf>
    <xf numFmtId="0" fontId="105" fillId="0" borderId="0" xfId="0" applyFont="1"/>
    <xf numFmtId="0" fontId="2" fillId="6" borderId="0" xfId="0" applyFont="1" applyFill="1" applyProtection="1">
      <protection locked="0"/>
    </xf>
    <xf numFmtId="0" fontId="29" fillId="5" borderId="0" xfId="0" applyFont="1" applyFill="1" applyProtection="1">
      <protection locked="0"/>
    </xf>
    <xf numFmtId="0" fontId="29" fillId="5" borderId="0" xfId="0" applyFont="1" applyFill="1" applyAlignment="1" applyProtection="1">
      <alignment horizontal="right"/>
      <protection locked="0"/>
    </xf>
    <xf numFmtId="0" fontId="0" fillId="5" borderId="0" xfId="0" applyFill="1"/>
    <xf numFmtId="0" fontId="3" fillId="0" borderId="0" xfId="0" applyFont="1" applyAlignment="1">
      <alignment horizontal="left" vertical="top" wrapText="1"/>
    </xf>
    <xf numFmtId="0" fontId="98" fillId="0" borderId="4" xfId="0" applyFont="1" applyBorder="1" applyAlignment="1" applyProtection="1">
      <alignment horizontal="left" vertical="top" wrapText="1"/>
      <protection locked="0"/>
    </xf>
    <xf numFmtId="0" fontId="15" fillId="0" borderId="4" xfId="0" applyFont="1" applyBorder="1" applyAlignment="1" applyProtection="1">
      <alignment horizontal="left" vertical="top" wrapText="1"/>
      <protection locked="0"/>
    </xf>
    <xf numFmtId="0" fontId="9" fillId="0" borderId="4" xfId="0" applyFont="1" applyBorder="1" applyAlignment="1" applyProtection="1">
      <alignment horizontal="left" vertical="top" wrapText="1"/>
      <protection locked="0"/>
    </xf>
    <xf numFmtId="0" fontId="0" fillId="0" borderId="4" xfId="0" applyBorder="1" applyAlignment="1">
      <alignment horizontal="left" vertical="top"/>
    </xf>
    <xf numFmtId="0" fontId="105" fillId="0" borderId="4" xfId="0" applyFont="1" applyBorder="1" applyAlignment="1">
      <alignment horizontal="left" vertical="top"/>
    </xf>
    <xf numFmtId="0" fontId="99" fillId="0" borderId="4" xfId="0" applyFont="1" applyBorder="1" applyAlignment="1">
      <alignment horizontal="left" vertical="top"/>
    </xf>
    <xf numFmtId="0" fontId="2" fillId="0" borderId="4" xfId="0" applyFont="1" applyBorder="1" applyAlignment="1">
      <alignment horizontal="left" vertical="top"/>
    </xf>
    <xf numFmtId="0" fontId="0" fillId="0" borderId="0" xfId="0" applyAlignment="1">
      <alignment horizontal="left"/>
    </xf>
    <xf numFmtId="0" fontId="99" fillId="0" borderId="6" xfId="0" applyFont="1" applyBorder="1" applyAlignment="1" applyProtection="1">
      <alignment horizontal="left" vertical="top" wrapText="1"/>
      <protection locked="0"/>
    </xf>
    <xf numFmtId="0" fontId="99" fillId="0" borderId="6" xfId="0" applyFont="1" applyBorder="1" applyAlignment="1">
      <alignment horizontal="left" vertical="top" wrapText="1"/>
    </xf>
    <xf numFmtId="0" fontId="2" fillId="0" borderId="6" xfId="0" applyFont="1" applyBorder="1" applyAlignment="1" applyProtection="1">
      <alignment horizontal="left" vertical="top" wrapText="1"/>
      <protection locked="0"/>
    </xf>
    <xf numFmtId="0" fontId="2" fillId="0" borderId="6" xfId="0" applyFont="1" applyBorder="1" applyAlignment="1">
      <alignment horizontal="left" vertical="top" wrapText="1"/>
    </xf>
    <xf numFmtId="0" fontId="105" fillId="0" borderId="6" xfId="0" applyFont="1" applyBorder="1" applyAlignment="1">
      <alignment horizontal="left" vertical="top" wrapText="1"/>
    </xf>
    <xf numFmtId="0" fontId="29" fillId="65" borderId="0" xfId="0" applyFont="1" applyFill="1" applyAlignment="1" applyProtection="1">
      <alignment horizontal="left"/>
      <protection locked="0" hidden="1"/>
    </xf>
    <xf numFmtId="49" fontId="29" fillId="4" borderId="0" xfId="0" applyNumberFormat="1" applyFont="1" applyFill="1" applyProtection="1">
      <protection locked="0" hidden="1"/>
    </xf>
    <xf numFmtId="0" fontId="2" fillId="65" borderId="0" xfId="0" applyFont="1" applyFill="1" applyAlignment="1">
      <alignment vertical="top"/>
    </xf>
    <xf numFmtId="0" fontId="110" fillId="0" borderId="0" xfId="0" applyFont="1"/>
    <xf numFmtId="0" fontId="110" fillId="65" borderId="0" xfId="0" applyFont="1" applyFill="1" applyAlignment="1" applyProtection="1">
      <alignment horizontal="left"/>
      <protection locked="0"/>
    </xf>
    <xf numFmtId="0" fontId="110" fillId="4" borderId="0" xfId="0" applyFont="1" applyFill="1"/>
    <xf numFmtId="0" fontId="110" fillId="65" borderId="0" xfId="0" applyFont="1" applyFill="1" applyProtection="1">
      <protection locked="0"/>
    </xf>
    <xf numFmtId="0" fontId="110" fillId="5" borderId="0" xfId="0" applyFont="1" applyFill="1" applyProtection="1">
      <protection locked="0"/>
    </xf>
    <xf numFmtId="0" fontId="110" fillId="65" borderId="0" xfId="0" applyFont="1" applyFill="1" applyAlignment="1">
      <alignment vertical="top"/>
    </xf>
    <xf numFmtId="0" fontId="110" fillId="5" borderId="0" xfId="0" applyFont="1" applyFill="1" applyAlignment="1" applyProtection="1">
      <alignment horizontal="right"/>
      <protection locked="0"/>
    </xf>
    <xf numFmtId="0" fontId="110" fillId="65" borderId="0" xfId="0" applyFont="1" applyFill="1"/>
    <xf numFmtId="0" fontId="0" fillId="5" borderId="0" xfId="0" applyFill="1" applyAlignment="1">
      <alignment vertical="top"/>
    </xf>
    <xf numFmtId="0" fontId="0" fillId="0" borderId="16" xfId="0" applyBorder="1" applyAlignment="1" applyProtection="1">
      <alignment vertical="top" wrapText="1"/>
      <protection locked="0"/>
    </xf>
    <xf numFmtId="49" fontId="29" fillId="0" borderId="5" xfId="0" applyNumberFormat="1" applyFont="1" applyBorder="1" applyAlignment="1" applyProtection="1">
      <alignment vertical="top" wrapText="1"/>
      <protection locked="0"/>
    </xf>
    <xf numFmtId="49" fontId="0" fillId="0" borderId="2" xfId="0" applyNumberFormat="1" applyBorder="1" applyAlignment="1" applyProtection="1">
      <alignment vertical="top" wrapText="1"/>
      <protection locked="0"/>
    </xf>
    <xf numFmtId="0" fontId="0" fillId="0" borderId="2" xfId="0" applyBorder="1" applyAlignment="1" applyProtection="1">
      <alignment vertical="top" wrapText="1"/>
      <protection locked="0"/>
    </xf>
    <xf numFmtId="0" fontId="9" fillId="0" borderId="2" xfId="0" applyFont="1" applyBorder="1" applyAlignment="1" applyProtection="1">
      <alignment vertical="top" wrapText="1"/>
      <protection locked="0"/>
    </xf>
    <xf numFmtId="0" fontId="0" fillId="0" borderId="3" xfId="0" applyBorder="1" applyAlignment="1">
      <alignment horizontal="left" vertical="top" wrapText="1"/>
    </xf>
    <xf numFmtId="0" fontId="0" fillId="0" borderId="3" xfId="0" applyBorder="1" applyAlignment="1">
      <alignment vertical="top" wrapText="1"/>
    </xf>
    <xf numFmtId="0" fontId="0" fillId="0" borderId="1" xfId="0" applyBorder="1" applyAlignment="1" applyProtection="1">
      <alignment horizontal="left" vertical="top" wrapText="1"/>
      <protection locked="0"/>
    </xf>
    <xf numFmtId="0" fontId="0" fillId="0" borderId="2" xfId="0" applyBorder="1"/>
    <xf numFmtId="0" fontId="9" fillId="0" borderId="37" xfId="0" applyFont="1" applyBorder="1" applyAlignment="1" applyProtection="1">
      <alignment vertical="top" wrapText="1"/>
      <protection locked="0"/>
    </xf>
    <xf numFmtId="0" fontId="9" fillId="0" borderId="0" xfId="0" applyFont="1" applyAlignment="1" applyProtection="1">
      <alignment vertical="top" wrapText="1"/>
      <protection locked="0"/>
    </xf>
    <xf numFmtId="0" fontId="0" fillId="0" borderId="0" xfId="0" applyAlignment="1">
      <alignment horizontal="center"/>
    </xf>
    <xf numFmtId="0" fontId="0" fillId="0" borderId="38" xfId="0" applyBorder="1" applyAlignment="1">
      <alignment horizontal="center"/>
    </xf>
    <xf numFmtId="0" fontId="111" fillId="0" borderId="39" xfId="0" applyFont="1" applyBorder="1" applyAlignment="1">
      <alignment horizontal="center"/>
    </xf>
    <xf numFmtId="0" fontId="0" fillId="0" borderId="40" xfId="0" applyBorder="1" applyAlignment="1">
      <alignment horizontal="center"/>
    </xf>
    <xf numFmtId="0" fontId="111" fillId="0" borderId="41" xfId="0" applyFont="1" applyBorder="1" applyAlignment="1">
      <alignment horizontal="center"/>
    </xf>
    <xf numFmtId="49" fontId="3" fillId="0" borderId="0" xfId="0" applyNumberFormat="1" applyFont="1" applyAlignment="1">
      <alignment horizontal="center" vertical="center" wrapText="1"/>
    </xf>
    <xf numFmtId="49" fontId="3" fillId="0" borderId="38" xfId="0" applyNumberFormat="1" applyFont="1" applyBorder="1" applyAlignment="1">
      <alignment horizontal="center" vertical="center" wrapText="1"/>
    </xf>
    <xf numFmtId="0" fontId="112" fillId="0" borderId="39" xfId="0" applyFont="1" applyBorder="1" applyAlignment="1">
      <alignment horizontal="center" vertical="center" wrapText="1"/>
    </xf>
    <xf numFmtId="0" fontId="3" fillId="0" borderId="40" xfId="0" applyFont="1" applyBorder="1" applyAlignment="1">
      <alignment horizontal="center" vertical="center" wrapText="1"/>
    </xf>
    <xf numFmtId="0" fontId="3" fillId="0" borderId="0" xfId="0" applyFont="1" applyAlignment="1">
      <alignment horizontal="center" wrapText="1"/>
    </xf>
    <xf numFmtId="0" fontId="0" fillId="0" borderId="0" xfId="0" applyAlignment="1">
      <alignment horizontal="center" vertical="center"/>
    </xf>
    <xf numFmtId="0" fontId="29" fillId="0" borderId="0" xfId="0" applyFont="1" applyAlignment="1">
      <alignment horizontal="center" vertical="center"/>
    </xf>
    <xf numFmtId="0" fontId="29" fillId="0" borderId="38" xfId="0" applyFont="1" applyBorder="1" applyAlignment="1">
      <alignment horizontal="center" vertical="center"/>
    </xf>
    <xf numFmtId="49" fontId="29" fillId="0" borderId="0" xfId="0" applyNumberFormat="1" applyFont="1" applyAlignment="1">
      <alignment horizontal="center" vertical="center"/>
    </xf>
    <xf numFmtId="0" fontId="0" fillId="0" borderId="11" xfId="0" applyBorder="1"/>
    <xf numFmtId="0" fontId="3" fillId="0" borderId="0" xfId="0" applyFont="1" applyAlignment="1">
      <alignment horizontal="center" vertical="center" wrapText="1"/>
    </xf>
    <xf numFmtId="0" fontId="3" fillId="0" borderId="0" xfId="0" applyFont="1" applyAlignment="1">
      <alignment horizontal="center"/>
    </xf>
    <xf numFmtId="0" fontId="6" fillId="3" borderId="0" xfId="8" applyFill="1" applyAlignment="1">
      <alignment vertical="top" wrapText="1"/>
    </xf>
    <xf numFmtId="0" fontId="0" fillId="0" borderId="7" xfId="0" applyBorder="1" applyAlignment="1">
      <alignment horizontal="left" vertical="top"/>
    </xf>
    <xf numFmtId="0" fontId="0" fillId="0" borderId="8" xfId="0" applyBorder="1" applyAlignment="1">
      <alignment vertical="top"/>
    </xf>
    <xf numFmtId="0" fontId="0" fillId="0" borderId="8" xfId="0" applyBorder="1" applyAlignment="1" applyProtection="1">
      <alignment vertical="top" wrapText="1"/>
      <protection locked="0"/>
    </xf>
    <xf numFmtId="0" fontId="0" fillId="0" borderId="8" xfId="0" applyBorder="1" applyAlignment="1">
      <alignment vertical="top" wrapText="1"/>
    </xf>
    <xf numFmtId="0" fontId="0" fillId="0" borderId="9" xfId="0" applyBorder="1" applyAlignment="1" applyProtection="1">
      <alignment horizontal="left" vertical="top" wrapText="1"/>
      <protection locked="0"/>
    </xf>
    <xf numFmtId="0" fontId="0" fillId="0" borderId="9" xfId="0" applyBorder="1" applyAlignment="1" applyProtection="1">
      <alignment vertical="top" wrapText="1"/>
      <protection locked="0"/>
    </xf>
    <xf numFmtId="0" fontId="98" fillId="0" borderId="5" xfId="0" applyFont="1" applyBorder="1" applyProtection="1">
      <protection locked="0"/>
    </xf>
    <xf numFmtId="0" fontId="99" fillId="5" borderId="0" xfId="0" applyFont="1" applyFill="1"/>
    <xf numFmtId="0" fontId="105" fillId="0" borderId="6" xfId="0" applyFont="1" applyBorder="1" applyAlignment="1" applyProtection="1">
      <alignment horizontal="left" vertical="top" wrapText="1"/>
      <protection locked="0"/>
    </xf>
    <xf numFmtId="0" fontId="105" fillId="0" borderId="6" xfId="0" applyFont="1" applyBorder="1" applyAlignment="1" applyProtection="1">
      <alignment vertical="top" wrapText="1"/>
      <protection locked="0"/>
    </xf>
    <xf numFmtId="0" fontId="105" fillId="0" borderId="6" xfId="0" applyFont="1" applyBorder="1" applyAlignment="1">
      <alignment horizontal="left" vertical="top"/>
    </xf>
    <xf numFmtId="0" fontId="105" fillId="0" borderId="6" xfId="0" applyFont="1" applyBorder="1" applyAlignment="1">
      <alignment vertical="top"/>
    </xf>
    <xf numFmtId="0" fontId="114" fillId="0" borderId="5" xfId="0" applyFont="1" applyBorder="1" applyAlignment="1" applyProtection="1">
      <alignment vertical="top" wrapText="1"/>
      <protection locked="0"/>
    </xf>
    <xf numFmtId="0" fontId="105" fillId="0" borderId="4" xfId="0" applyFont="1" applyBorder="1" applyAlignment="1">
      <alignment horizontal="left" vertical="top" wrapText="1"/>
    </xf>
    <xf numFmtId="0" fontId="113" fillId="0" borderId="5" xfId="0" applyFont="1" applyBorder="1" applyAlignment="1" applyProtection="1">
      <alignment vertical="top" wrapText="1"/>
      <protection locked="0"/>
    </xf>
    <xf numFmtId="0" fontId="104" fillId="0" borderId="4" xfId="0" applyFont="1" applyBorder="1" applyAlignment="1" applyProtection="1">
      <alignment horizontal="left" vertical="top" wrapText="1"/>
      <protection locked="0"/>
    </xf>
    <xf numFmtId="49" fontId="104" fillId="0" borderId="5" xfId="0" applyNumberFormat="1" applyFont="1" applyBorder="1" applyAlignment="1" applyProtection="1">
      <alignment vertical="top" wrapText="1"/>
      <protection locked="0"/>
    </xf>
    <xf numFmtId="0" fontId="105" fillId="0" borderId="5" xfId="0" applyFont="1" applyBorder="1" applyAlignment="1">
      <alignment vertical="top" wrapText="1"/>
    </xf>
    <xf numFmtId="49" fontId="105" fillId="0" borderId="8" xfId="0" applyNumberFormat="1" applyFont="1" applyBorder="1" applyAlignment="1">
      <alignment vertical="top"/>
    </xf>
    <xf numFmtId="0" fontId="105" fillId="0" borderId="5" xfId="0" applyFont="1" applyBorder="1" applyAlignment="1" applyProtection="1">
      <alignment horizontal="left" vertical="top" wrapText="1"/>
      <protection locked="0"/>
    </xf>
    <xf numFmtId="0" fontId="105" fillId="5" borderId="0" xfId="0" applyFont="1" applyFill="1"/>
    <xf numFmtId="0" fontId="116" fillId="0" borderId="5" xfId="0" applyFont="1" applyBorder="1" applyAlignment="1" applyProtection="1">
      <alignment vertical="top" wrapText="1"/>
      <protection locked="0"/>
    </xf>
    <xf numFmtId="0" fontId="15" fillId="0" borderId="0" xfId="0" applyFont="1" applyAlignment="1" applyProtection="1">
      <alignment vertical="top" wrapText="1"/>
      <protection locked="0"/>
    </xf>
    <xf numFmtId="49" fontId="15" fillId="0" borderId="5" xfId="0" applyNumberFormat="1" applyFont="1" applyBorder="1" applyAlignment="1" applyProtection="1">
      <alignment vertical="top" wrapText="1"/>
      <protection locked="0"/>
    </xf>
    <xf numFmtId="0" fontId="118" fillId="0" borderId="5" xfId="0" applyFont="1" applyBorder="1" applyAlignment="1" applyProtection="1">
      <alignment vertical="top" wrapText="1"/>
      <protection locked="0"/>
    </xf>
    <xf numFmtId="0" fontId="105" fillId="65" borderId="0" xfId="0" applyFont="1" applyFill="1" applyAlignment="1" applyProtection="1">
      <alignment horizontal="left"/>
      <protection locked="0"/>
    </xf>
    <xf numFmtId="0" fontId="105" fillId="4" borderId="0" xfId="0" applyFont="1" applyFill="1"/>
    <xf numFmtId="0" fontId="105" fillId="65" borderId="0" xfId="0" applyFont="1" applyFill="1" applyProtection="1">
      <protection locked="0"/>
    </xf>
    <xf numFmtId="0" fontId="105" fillId="5" borderId="0" xfId="0" applyFont="1" applyFill="1" applyProtection="1">
      <protection locked="0"/>
    </xf>
    <xf numFmtId="0" fontId="105" fillId="65" borderId="0" xfId="0" applyFont="1" applyFill="1" applyAlignment="1">
      <alignment vertical="top"/>
    </xf>
    <xf numFmtId="0" fontId="105" fillId="5" borderId="0" xfId="0" applyFont="1" applyFill="1" applyAlignment="1" applyProtection="1">
      <alignment horizontal="right"/>
      <protection locked="0"/>
    </xf>
    <xf numFmtId="0" fontId="105" fillId="65" borderId="0" xfId="0" applyFont="1" applyFill="1"/>
    <xf numFmtId="0" fontId="105" fillId="0" borderId="0" xfId="0" applyFont="1" applyProtection="1">
      <protection hidden="1"/>
    </xf>
    <xf numFmtId="0" fontId="105" fillId="65" borderId="0" xfId="0" applyFont="1" applyFill="1" applyAlignment="1">
      <alignment horizontal="left"/>
    </xf>
    <xf numFmtId="49" fontId="105" fillId="65" borderId="0" xfId="0" applyNumberFormat="1" applyFont="1" applyFill="1"/>
    <xf numFmtId="49" fontId="105" fillId="65" borderId="0" xfId="0" applyNumberFormat="1" applyFont="1" applyFill="1" applyProtection="1">
      <protection locked="0"/>
    </xf>
    <xf numFmtId="49" fontId="105" fillId="65" borderId="0" xfId="0" applyNumberFormat="1" applyFont="1" applyFill="1" applyAlignment="1" applyProtection="1">
      <alignment horizontal="left"/>
      <protection locked="0"/>
    </xf>
    <xf numFmtId="0" fontId="105" fillId="65" borderId="0" xfId="0" applyFont="1" applyFill="1" applyAlignment="1" applyProtection="1">
      <alignment horizontal="left"/>
      <protection hidden="1"/>
    </xf>
    <xf numFmtId="0" fontId="105" fillId="6" borderId="0" xfId="0" applyFont="1" applyFill="1" applyProtection="1">
      <protection locked="0"/>
    </xf>
    <xf numFmtId="49" fontId="105" fillId="4" borderId="0" xfId="0" applyNumberFormat="1" applyFont="1" applyFill="1" applyProtection="1">
      <protection hidden="1"/>
    </xf>
    <xf numFmtId="0" fontId="105" fillId="65" borderId="0" xfId="0" applyFont="1" applyFill="1" applyAlignment="1" applyProtection="1">
      <alignment horizontal="left"/>
      <protection locked="0" hidden="1"/>
    </xf>
    <xf numFmtId="49" fontId="105" fillId="4" borderId="0" xfId="0" applyNumberFormat="1" applyFont="1" applyFill="1" applyProtection="1">
      <protection locked="0" hidden="1"/>
    </xf>
    <xf numFmtId="0" fontId="0" fillId="5" borderId="4" xfId="0" applyFill="1" applyBorder="1" applyAlignment="1">
      <alignment horizontal="left" vertical="top"/>
    </xf>
    <xf numFmtId="0" fontId="0" fillId="5" borderId="5" xfId="0" applyFill="1" applyBorder="1" applyAlignment="1">
      <alignment vertical="top"/>
    </xf>
    <xf numFmtId="0" fontId="0" fillId="5" borderId="2" xfId="0" applyFill="1" applyBorder="1" applyAlignment="1" applyProtection="1">
      <alignment vertical="top"/>
      <protection locked="0"/>
    </xf>
    <xf numFmtId="49" fontId="0" fillId="5" borderId="5" xfId="0" applyNumberFormat="1" applyFill="1" applyBorder="1" applyAlignment="1" applyProtection="1">
      <alignment vertical="top" wrapText="1"/>
      <protection locked="0"/>
    </xf>
    <xf numFmtId="0" fontId="0" fillId="5" borderId="5" xfId="0" applyFill="1" applyBorder="1" applyAlignment="1" applyProtection="1">
      <alignment vertical="top" wrapText="1"/>
      <protection locked="0"/>
    </xf>
    <xf numFmtId="0" fontId="0" fillId="5" borderId="5" xfId="0" applyFill="1" applyBorder="1" applyAlignment="1">
      <alignment vertical="top" wrapText="1"/>
    </xf>
    <xf numFmtId="0" fontId="9" fillId="5" borderId="5" xfId="0" applyFont="1" applyFill="1" applyBorder="1" applyAlignment="1" applyProtection="1">
      <alignment vertical="top" wrapText="1"/>
      <protection locked="0"/>
    </xf>
    <xf numFmtId="0" fontId="0" fillId="5" borderId="6" xfId="0" applyFill="1" applyBorder="1" applyAlignment="1" applyProtection="1">
      <alignment horizontal="left" vertical="top" wrapText="1"/>
      <protection locked="0"/>
    </xf>
    <xf numFmtId="0" fontId="0" fillId="5" borderId="6" xfId="0" applyFill="1" applyBorder="1" applyAlignment="1" applyProtection="1">
      <alignment vertical="top" wrapText="1"/>
      <protection locked="0"/>
    </xf>
    <xf numFmtId="0" fontId="29" fillId="5" borderId="0" xfId="0" applyFont="1" applyFill="1"/>
    <xf numFmtId="0" fontId="29" fillId="5" borderId="4" xfId="0" applyFont="1" applyFill="1" applyBorder="1" applyAlignment="1">
      <alignment horizontal="left" vertical="top"/>
    </xf>
    <xf numFmtId="0" fontId="29" fillId="5" borderId="5" xfId="0" applyFont="1" applyFill="1" applyBorder="1" applyAlignment="1">
      <alignment vertical="top"/>
    </xf>
    <xf numFmtId="49" fontId="29" fillId="5" borderId="5" xfId="0" applyNumberFormat="1" applyFont="1" applyFill="1" applyBorder="1" applyAlignment="1">
      <alignment vertical="top"/>
    </xf>
    <xf numFmtId="0" fontId="29" fillId="5" borderId="2" xfId="0" applyFont="1" applyFill="1" applyBorder="1" applyAlignment="1" applyProtection="1">
      <alignment vertical="top"/>
      <protection locked="0"/>
    </xf>
    <xf numFmtId="49" fontId="29" fillId="5" borderId="5" xfId="0" applyNumberFormat="1" applyFont="1" applyFill="1" applyBorder="1" applyAlignment="1" applyProtection="1">
      <alignment vertical="top" wrapText="1"/>
      <protection locked="0"/>
    </xf>
    <xf numFmtId="0" fontId="29" fillId="5" borderId="5" xfId="0" applyFont="1" applyFill="1" applyBorder="1" applyAlignment="1">
      <alignment vertical="top" wrapText="1"/>
    </xf>
    <xf numFmtId="0" fontId="29" fillId="5" borderId="5" xfId="0" applyFont="1" applyFill="1" applyBorder="1" applyAlignment="1" applyProtection="1">
      <alignment vertical="top" wrapText="1"/>
      <protection locked="0"/>
    </xf>
    <xf numFmtId="0" fontId="29" fillId="5" borderId="6" xfId="0" applyFont="1" applyFill="1" applyBorder="1" applyAlignment="1">
      <alignment horizontal="left" vertical="top" wrapText="1"/>
    </xf>
    <xf numFmtId="0" fontId="29" fillId="5" borderId="6" xfId="0" applyFont="1" applyFill="1" applyBorder="1" applyAlignment="1">
      <alignment vertical="top" wrapText="1"/>
    </xf>
    <xf numFmtId="0" fontId="0" fillId="5" borderId="4" xfId="0" applyFill="1" applyBorder="1" applyAlignment="1">
      <alignment horizontal="left" vertical="top" wrapText="1"/>
    </xf>
    <xf numFmtId="0" fontId="0" fillId="5" borderId="5" xfId="0" applyFill="1" applyBorder="1" applyAlignment="1" applyProtection="1">
      <alignment vertical="top"/>
      <protection locked="0"/>
    </xf>
    <xf numFmtId="0" fontId="0" fillId="5" borderId="6" xfId="0" applyFill="1" applyBorder="1" applyAlignment="1">
      <alignment horizontal="left" vertical="top" wrapText="1"/>
    </xf>
    <xf numFmtId="0" fontId="0" fillId="5" borderId="6" xfId="0" applyFill="1" applyBorder="1" applyAlignment="1">
      <alignment vertical="top" wrapText="1"/>
    </xf>
    <xf numFmtId="0" fontId="0" fillId="5" borderId="16" xfId="0" applyFill="1" applyBorder="1" applyAlignment="1" applyProtection="1">
      <alignment vertical="top" wrapText="1"/>
      <protection locked="0"/>
    </xf>
    <xf numFmtId="0" fontId="0" fillId="5" borderId="0" xfId="0" applyFill="1" applyAlignment="1" applyProtection="1">
      <alignment vertical="top" wrapText="1"/>
      <protection locked="0"/>
    </xf>
    <xf numFmtId="0" fontId="0" fillId="5" borderId="45" xfId="0" applyFill="1" applyBorder="1" applyAlignment="1" applyProtection="1">
      <alignment vertical="top" wrapText="1"/>
      <protection locked="0"/>
    </xf>
    <xf numFmtId="0" fontId="9" fillId="5" borderId="4" xfId="0" applyFont="1" applyFill="1" applyBorder="1" applyAlignment="1" applyProtection="1">
      <alignment horizontal="left" vertical="top" wrapText="1"/>
      <protection locked="0"/>
    </xf>
    <xf numFmtId="0" fontId="99" fillId="5" borderId="0" xfId="0" applyFont="1" applyFill="1" applyAlignment="1">
      <alignment vertical="top"/>
    </xf>
    <xf numFmtId="49" fontId="0" fillId="5" borderId="8" xfId="0" applyNumberFormat="1" applyFill="1" applyBorder="1" applyAlignment="1">
      <alignment vertical="top"/>
    </xf>
    <xf numFmtId="0" fontId="0" fillId="5" borderId="5" xfId="0" applyFill="1" applyBorder="1" applyAlignment="1" applyProtection="1">
      <alignment horizontal="left" vertical="top" wrapText="1"/>
      <protection locked="0"/>
    </xf>
    <xf numFmtId="0" fontId="99" fillId="5" borderId="5" xfId="0" applyFont="1" applyFill="1" applyBorder="1" applyAlignment="1">
      <alignment vertical="top" wrapText="1"/>
    </xf>
    <xf numFmtId="0" fontId="89" fillId="5" borderId="5" xfId="0" applyFont="1" applyFill="1" applyBorder="1" applyAlignment="1" applyProtection="1">
      <alignment vertical="top" wrapText="1"/>
      <protection locked="0"/>
    </xf>
    <xf numFmtId="0" fontId="119" fillId="65" borderId="0" xfId="0" applyFont="1" applyFill="1" applyAlignment="1">
      <alignment horizontal="left"/>
    </xf>
    <xf numFmtId="0" fontId="6" fillId="3" borderId="0" xfId="8" applyFill="1" applyAlignment="1">
      <alignment horizontal="left" vertical="center" wrapText="1"/>
    </xf>
    <xf numFmtId="0" fontId="17" fillId="2" borderId="0" xfId="8" applyFont="1" applyFill="1" applyAlignment="1">
      <alignment horizontal="center"/>
    </xf>
    <xf numFmtId="0" fontId="6" fillId="3" borderId="0" xfId="8" applyFill="1" applyAlignment="1">
      <alignment horizontal="left" vertical="top" wrapText="1"/>
    </xf>
    <xf numFmtId="0" fontId="6" fillId="3" borderId="11" xfId="8" applyFill="1" applyBorder="1" applyAlignment="1">
      <alignment horizontal="left" vertical="top" wrapText="1"/>
    </xf>
    <xf numFmtId="49" fontId="6" fillId="3" borderId="0" xfId="8" applyNumberFormat="1" applyFill="1" applyAlignment="1">
      <alignment vertical="top" wrapText="1"/>
    </xf>
    <xf numFmtId="0" fontId="0" fillId="0" borderId="0" xfId="0" applyAlignment="1">
      <alignment vertical="top" wrapText="1"/>
    </xf>
    <xf numFmtId="0" fontId="6" fillId="3" borderId="0" xfId="8" applyFill="1" applyAlignment="1">
      <alignment vertical="top" wrapText="1"/>
    </xf>
    <xf numFmtId="0" fontId="1" fillId="0" borderId="0" xfId="6" applyAlignment="1">
      <alignment vertical="top" wrapText="1"/>
    </xf>
    <xf numFmtId="0" fontId="22" fillId="0" borderId="0" xfId="6" applyFont="1" applyAlignment="1">
      <alignment vertical="top" wrapText="1"/>
    </xf>
    <xf numFmtId="0" fontId="6" fillId="3" borderId="0" xfId="8" applyFill="1" applyAlignment="1">
      <alignment horizontal="left" wrapText="1"/>
    </xf>
    <xf numFmtId="0" fontId="3" fillId="0" borderId="42" xfId="0" applyFont="1" applyBorder="1" applyAlignment="1">
      <alignment horizontal="center"/>
    </xf>
    <xf numFmtId="0" fontId="3" fillId="0" borderId="43" xfId="0" applyFont="1" applyBorder="1" applyAlignment="1">
      <alignment horizontal="center"/>
    </xf>
    <xf numFmtId="0" fontId="3" fillId="0" borderId="44" xfId="0" applyFont="1" applyBorder="1" applyAlignment="1">
      <alignment horizontal="center"/>
    </xf>
    <xf numFmtId="0" fontId="2" fillId="0" borderId="7" xfId="0" applyFont="1" applyBorder="1" applyAlignment="1">
      <alignment horizontal="left" vertical="top" wrapText="1"/>
    </xf>
    <xf numFmtId="0" fontId="2" fillId="0" borderId="8" xfId="0" applyFont="1" applyBorder="1" applyAlignment="1">
      <alignment vertical="top" wrapText="1"/>
    </xf>
    <xf numFmtId="0" fontId="2" fillId="0" borderId="8" xfId="0" applyFont="1" applyBorder="1" applyAlignment="1" applyProtection="1">
      <alignment vertical="top" wrapText="1"/>
      <protection locked="0"/>
    </xf>
    <xf numFmtId="0" fontId="2" fillId="0" borderId="10" xfId="0" applyFont="1" applyBorder="1" applyAlignment="1" applyProtection="1">
      <alignment vertical="top"/>
      <protection locked="0"/>
    </xf>
    <xf numFmtId="0" fontId="2" fillId="0" borderId="8" xfId="0" applyFont="1" applyBorder="1" applyAlignment="1" applyProtection="1">
      <alignment horizontal="left" vertical="top" wrapText="1"/>
      <protection locked="0"/>
    </xf>
  </cellXfs>
  <cellStyles count="51138">
    <cellStyle name="20% - Accent1" xfId="33" builtinId="30" customBuiltin="1"/>
    <cellStyle name="20% - Accent1 2" xfId="151" xr:uid="{00000000-0005-0000-0000-000001000000}"/>
    <cellStyle name="20% - Accent1 3" xfId="309" xr:uid="{00000000-0005-0000-0000-000002000000}"/>
    <cellStyle name="20% - Accent1 4" xfId="310" xr:uid="{00000000-0005-0000-0000-000003000000}"/>
    <cellStyle name="20% - Accent2" xfId="37" builtinId="34" customBuiltin="1"/>
    <cellStyle name="20% - Accent2 2" xfId="152" xr:uid="{00000000-0005-0000-0000-000005000000}"/>
    <cellStyle name="20% - Accent2 3" xfId="311" xr:uid="{00000000-0005-0000-0000-000006000000}"/>
    <cellStyle name="20% - Accent2 4" xfId="312" xr:uid="{00000000-0005-0000-0000-000007000000}"/>
    <cellStyle name="20% - Accent3" xfId="41" builtinId="38" customBuiltin="1"/>
    <cellStyle name="20% - Accent3 2" xfId="153" xr:uid="{00000000-0005-0000-0000-000009000000}"/>
    <cellStyle name="20% - Accent3 3" xfId="313" xr:uid="{00000000-0005-0000-0000-00000A000000}"/>
    <cellStyle name="20% - Accent3 4" xfId="314" xr:uid="{00000000-0005-0000-0000-00000B000000}"/>
    <cellStyle name="20% - Accent4" xfId="45" builtinId="42" customBuiltin="1"/>
    <cellStyle name="20% - Accent4 2" xfId="154" xr:uid="{00000000-0005-0000-0000-00000D000000}"/>
    <cellStyle name="20% - Accent4 3" xfId="315" xr:uid="{00000000-0005-0000-0000-00000E000000}"/>
    <cellStyle name="20% - Accent4 4" xfId="316" xr:uid="{00000000-0005-0000-0000-00000F000000}"/>
    <cellStyle name="20% - Accent5" xfId="49" builtinId="46" customBuiltin="1"/>
    <cellStyle name="20% - Accent5 2" xfId="155" xr:uid="{00000000-0005-0000-0000-000011000000}"/>
    <cellStyle name="20% - Accent5 3" xfId="317" xr:uid="{00000000-0005-0000-0000-000012000000}"/>
    <cellStyle name="20% - Accent5 4" xfId="318" xr:uid="{00000000-0005-0000-0000-000013000000}"/>
    <cellStyle name="20% - Accent6" xfId="53" builtinId="50" customBuiltin="1"/>
    <cellStyle name="20% - Accent6 2" xfId="156" xr:uid="{00000000-0005-0000-0000-000015000000}"/>
    <cellStyle name="20% - Accent6 3" xfId="319" xr:uid="{00000000-0005-0000-0000-000016000000}"/>
    <cellStyle name="20% - Accent6 4" xfId="320" xr:uid="{00000000-0005-0000-0000-000017000000}"/>
    <cellStyle name="40% - Accent1" xfId="34" builtinId="31" customBuiltin="1"/>
    <cellStyle name="40% - Accent1 2" xfId="157" xr:uid="{00000000-0005-0000-0000-000019000000}"/>
    <cellStyle name="40% - Accent1 3" xfId="321" xr:uid="{00000000-0005-0000-0000-00001A000000}"/>
    <cellStyle name="40% - Accent1 4" xfId="322" xr:uid="{00000000-0005-0000-0000-00001B000000}"/>
    <cellStyle name="40% - Accent2" xfId="38" builtinId="35" customBuiltin="1"/>
    <cellStyle name="40% - Accent2 2" xfId="158" xr:uid="{00000000-0005-0000-0000-00001D000000}"/>
    <cellStyle name="40% - Accent2 3" xfId="323" xr:uid="{00000000-0005-0000-0000-00001E000000}"/>
    <cellStyle name="40% - Accent2 4" xfId="324" xr:uid="{00000000-0005-0000-0000-00001F000000}"/>
    <cellStyle name="40% - Accent3" xfId="42" builtinId="39" customBuiltin="1"/>
    <cellStyle name="40% - Accent3 2" xfId="159" xr:uid="{00000000-0005-0000-0000-000021000000}"/>
    <cellStyle name="40% - Accent3 3" xfId="325" xr:uid="{00000000-0005-0000-0000-000022000000}"/>
    <cellStyle name="40% - Accent3 4" xfId="326" xr:uid="{00000000-0005-0000-0000-000023000000}"/>
    <cellStyle name="40% - Accent4" xfId="46" builtinId="43" customBuiltin="1"/>
    <cellStyle name="40% - Accent4 2" xfId="160" xr:uid="{00000000-0005-0000-0000-000025000000}"/>
    <cellStyle name="40% - Accent4 3" xfId="327" xr:uid="{00000000-0005-0000-0000-000026000000}"/>
    <cellStyle name="40% - Accent4 4" xfId="328" xr:uid="{00000000-0005-0000-0000-000027000000}"/>
    <cellStyle name="40% - Accent5" xfId="50" builtinId="47" customBuiltin="1"/>
    <cellStyle name="40% - Accent5 2" xfId="161" xr:uid="{00000000-0005-0000-0000-000029000000}"/>
    <cellStyle name="40% - Accent5 3" xfId="329" xr:uid="{00000000-0005-0000-0000-00002A000000}"/>
    <cellStyle name="40% - Accent5 4" xfId="330" xr:uid="{00000000-0005-0000-0000-00002B000000}"/>
    <cellStyle name="40% - Accent6" xfId="54" builtinId="51" customBuiltin="1"/>
    <cellStyle name="40% - Accent6 2" xfId="162" xr:uid="{00000000-0005-0000-0000-00002D000000}"/>
    <cellStyle name="40% - Accent6 3" xfId="331" xr:uid="{00000000-0005-0000-0000-00002E000000}"/>
    <cellStyle name="40% - Accent6 4" xfId="332" xr:uid="{00000000-0005-0000-0000-00002F000000}"/>
    <cellStyle name="60% - Accent1" xfId="35" builtinId="32" customBuiltin="1"/>
    <cellStyle name="60% - Accent1 2" xfId="163" xr:uid="{00000000-0005-0000-0000-000031000000}"/>
    <cellStyle name="60% - Accent1 3" xfId="333" xr:uid="{00000000-0005-0000-0000-000032000000}"/>
    <cellStyle name="60% - Accent1 4" xfId="334" xr:uid="{00000000-0005-0000-0000-000033000000}"/>
    <cellStyle name="60% - Accent2" xfId="39" builtinId="36" customBuiltin="1"/>
    <cellStyle name="60% - Accent2 2" xfId="164" xr:uid="{00000000-0005-0000-0000-000035000000}"/>
    <cellStyle name="60% - Accent2 3" xfId="335" xr:uid="{00000000-0005-0000-0000-000036000000}"/>
    <cellStyle name="60% - Accent2 4" xfId="336" xr:uid="{00000000-0005-0000-0000-000037000000}"/>
    <cellStyle name="60% - Accent3" xfId="43" builtinId="40" customBuiltin="1"/>
    <cellStyle name="60% - Accent3 2" xfId="165" xr:uid="{00000000-0005-0000-0000-000039000000}"/>
    <cellStyle name="60% - Accent3 3" xfId="337" xr:uid="{00000000-0005-0000-0000-00003A000000}"/>
    <cellStyle name="60% - Accent3 4" xfId="338" xr:uid="{00000000-0005-0000-0000-00003B000000}"/>
    <cellStyle name="60% - Accent4" xfId="47" builtinId="44" customBuiltin="1"/>
    <cellStyle name="60% - Accent4 2" xfId="166" xr:uid="{00000000-0005-0000-0000-00003D000000}"/>
    <cellStyle name="60% - Accent4 3" xfId="339" xr:uid="{00000000-0005-0000-0000-00003E000000}"/>
    <cellStyle name="60% - Accent4 4" xfId="340" xr:uid="{00000000-0005-0000-0000-00003F000000}"/>
    <cellStyle name="60% - Accent5" xfId="51" builtinId="48" customBuiltin="1"/>
    <cellStyle name="60% - Accent5 2" xfId="167" xr:uid="{00000000-0005-0000-0000-000041000000}"/>
    <cellStyle name="60% - Accent5 3" xfId="341" xr:uid="{00000000-0005-0000-0000-000042000000}"/>
    <cellStyle name="60% - Accent5 4" xfId="342" xr:uid="{00000000-0005-0000-0000-000043000000}"/>
    <cellStyle name="60% - Accent6" xfId="55" builtinId="52" customBuiltin="1"/>
    <cellStyle name="60% - Accent6 2" xfId="168" xr:uid="{00000000-0005-0000-0000-000045000000}"/>
    <cellStyle name="60% - Accent6 3" xfId="343" xr:uid="{00000000-0005-0000-0000-000046000000}"/>
    <cellStyle name="60% - Accent6 4" xfId="344" xr:uid="{00000000-0005-0000-0000-000047000000}"/>
    <cellStyle name="Accent1" xfId="32" builtinId="29" customBuiltin="1"/>
    <cellStyle name="Accent1 2" xfId="169" xr:uid="{00000000-0005-0000-0000-000049000000}"/>
    <cellStyle name="Accent1 3" xfId="345" xr:uid="{00000000-0005-0000-0000-00004A000000}"/>
    <cellStyle name="Accent1 4" xfId="346" xr:uid="{00000000-0005-0000-0000-00004B000000}"/>
    <cellStyle name="Accent2" xfId="36" builtinId="33" customBuiltin="1"/>
    <cellStyle name="Accent2 2" xfId="170" xr:uid="{00000000-0005-0000-0000-00004D000000}"/>
    <cellStyle name="Accent2 3" xfId="347" xr:uid="{00000000-0005-0000-0000-00004E000000}"/>
    <cellStyle name="Accent2 4" xfId="348" xr:uid="{00000000-0005-0000-0000-00004F000000}"/>
    <cellStyle name="Accent3" xfId="40" builtinId="37" customBuiltin="1"/>
    <cellStyle name="Accent3 2" xfId="171" xr:uid="{00000000-0005-0000-0000-000051000000}"/>
    <cellStyle name="Accent3 3" xfId="349" xr:uid="{00000000-0005-0000-0000-000052000000}"/>
    <cellStyle name="Accent3 4" xfId="350" xr:uid="{00000000-0005-0000-0000-000053000000}"/>
    <cellStyle name="Accent4" xfId="44" builtinId="41" customBuiltin="1"/>
    <cellStyle name="Accent4 2" xfId="172" xr:uid="{00000000-0005-0000-0000-000055000000}"/>
    <cellStyle name="Accent4 3" xfId="351" xr:uid="{00000000-0005-0000-0000-000056000000}"/>
    <cellStyle name="Accent4 4" xfId="352" xr:uid="{00000000-0005-0000-0000-000057000000}"/>
    <cellStyle name="Accent5" xfId="48" builtinId="45" customBuiltin="1"/>
    <cellStyle name="Accent5 2" xfId="173" xr:uid="{00000000-0005-0000-0000-000059000000}"/>
    <cellStyle name="Accent5 3" xfId="353" xr:uid="{00000000-0005-0000-0000-00005A000000}"/>
    <cellStyle name="Accent5 4" xfId="354" xr:uid="{00000000-0005-0000-0000-00005B000000}"/>
    <cellStyle name="Accent6" xfId="52" builtinId="49" customBuiltin="1"/>
    <cellStyle name="Accent6 2" xfId="174" xr:uid="{00000000-0005-0000-0000-00005D000000}"/>
    <cellStyle name="Accent6 3" xfId="355" xr:uid="{00000000-0005-0000-0000-00005E000000}"/>
    <cellStyle name="Accent6 4" xfId="356" xr:uid="{00000000-0005-0000-0000-00005F000000}"/>
    <cellStyle name="Bad" xfId="22" builtinId="27" customBuiltin="1"/>
    <cellStyle name="Bad 2" xfId="175" xr:uid="{00000000-0005-0000-0000-000061000000}"/>
    <cellStyle name="Bad 3" xfId="357" xr:uid="{00000000-0005-0000-0000-000062000000}"/>
    <cellStyle name="Bad 4" xfId="358" xr:uid="{00000000-0005-0000-0000-000063000000}"/>
    <cellStyle name="Calculation" xfId="26" builtinId="22" customBuiltin="1"/>
    <cellStyle name="Calculation 2" xfId="176" xr:uid="{00000000-0005-0000-0000-000065000000}"/>
    <cellStyle name="Calculation 3" xfId="359" xr:uid="{00000000-0005-0000-0000-000066000000}"/>
    <cellStyle name="Calculation 4" xfId="360" xr:uid="{00000000-0005-0000-0000-000067000000}"/>
    <cellStyle name="ChartingText" xfId="177" xr:uid="{00000000-0005-0000-0000-000068000000}"/>
    <cellStyle name="ChartingText 2" xfId="178" xr:uid="{00000000-0005-0000-0000-000069000000}"/>
    <cellStyle name="Check Cell" xfId="28" builtinId="23" customBuiltin="1"/>
    <cellStyle name="Check Cell 2" xfId="179" xr:uid="{00000000-0005-0000-0000-00006B000000}"/>
    <cellStyle name="Check Cell 3" xfId="361" xr:uid="{00000000-0005-0000-0000-00006C000000}"/>
    <cellStyle name="Check Cell 4" xfId="362" xr:uid="{00000000-0005-0000-0000-00006D000000}"/>
    <cellStyle name="ColumnHeaderNormal" xfId="180" xr:uid="{00000000-0005-0000-0000-00006E000000}"/>
    <cellStyle name="ColumnHeaderNormal 2" xfId="181" xr:uid="{00000000-0005-0000-0000-00006F000000}"/>
    <cellStyle name="Comma 10" xfId="182" xr:uid="{00000000-0005-0000-0000-000070000000}"/>
    <cellStyle name="Comma 11" xfId="183" xr:uid="{00000000-0005-0000-0000-000071000000}"/>
    <cellStyle name="Comma 12" xfId="184" xr:uid="{00000000-0005-0000-0000-000072000000}"/>
    <cellStyle name="Comma 13" xfId="280" xr:uid="{00000000-0005-0000-0000-000073000000}"/>
    <cellStyle name="Comma 2" xfId="87" xr:uid="{00000000-0005-0000-0000-000074000000}"/>
    <cellStyle name="Comma 2 10" xfId="185" xr:uid="{00000000-0005-0000-0000-000075000000}"/>
    <cellStyle name="Comma 2 2" xfId="115" xr:uid="{00000000-0005-0000-0000-000076000000}"/>
    <cellStyle name="Comma 2 2 2" xfId="364" xr:uid="{00000000-0005-0000-0000-000077000000}"/>
    <cellStyle name="Comma 2 2 3" xfId="186" xr:uid="{00000000-0005-0000-0000-000078000000}"/>
    <cellStyle name="Comma 2 3" xfId="365" xr:uid="{00000000-0005-0000-0000-000079000000}"/>
    <cellStyle name="Comma 2 4" xfId="366" xr:uid="{00000000-0005-0000-0000-00007A000000}"/>
    <cellStyle name="Comma 2 5" xfId="367" xr:uid="{00000000-0005-0000-0000-00007B000000}"/>
    <cellStyle name="Comma 2 5 2" xfId="368" xr:uid="{00000000-0005-0000-0000-00007C000000}"/>
    <cellStyle name="Comma 2 5 2 2" xfId="369" xr:uid="{00000000-0005-0000-0000-00007D000000}"/>
    <cellStyle name="Comma 2 5 3" xfId="370" xr:uid="{00000000-0005-0000-0000-00007E000000}"/>
    <cellStyle name="Comma 2 6" xfId="371" xr:uid="{00000000-0005-0000-0000-00007F000000}"/>
    <cellStyle name="Comma 2 6 2" xfId="372" xr:uid="{00000000-0005-0000-0000-000080000000}"/>
    <cellStyle name="Comma 2 7" xfId="373" xr:uid="{00000000-0005-0000-0000-000081000000}"/>
    <cellStyle name="Comma 2 7 2" xfId="374" xr:uid="{00000000-0005-0000-0000-000082000000}"/>
    <cellStyle name="Comma 2 7_88181" xfId="375" xr:uid="{00000000-0005-0000-0000-000083000000}"/>
    <cellStyle name="Comma 2 8" xfId="376" xr:uid="{00000000-0005-0000-0000-000084000000}"/>
    <cellStyle name="Comma 2 9" xfId="363" xr:uid="{00000000-0005-0000-0000-000085000000}"/>
    <cellStyle name="Comma 3" xfId="91" xr:uid="{00000000-0005-0000-0000-000086000000}"/>
    <cellStyle name="Comma 3 2" xfId="119" xr:uid="{00000000-0005-0000-0000-000087000000}"/>
    <cellStyle name="Comma 3 2 2" xfId="187" xr:uid="{00000000-0005-0000-0000-000088000000}"/>
    <cellStyle name="Comma 3 3" xfId="143" xr:uid="{00000000-0005-0000-0000-000089000000}"/>
    <cellStyle name="Comma 4" xfId="92" xr:uid="{00000000-0005-0000-0000-00008A000000}"/>
    <cellStyle name="Comma 4 2" xfId="189" xr:uid="{00000000-0005-0000-0000-00008B000000}"/>
    <cellStyle name="Comma 4 2 2" xfId="377" xr:uid="{00000000-0005-0000-0000-00008C000000}"/>
    <cellStyle name="Comma 4 3" xfId="188" xr:uid="{00000000-0005-0000-0000-00008D000000}"/>
    <cellStyle name="Comma 5" xfId="62" xr:uid="{00000000-0005-0000-0000-00008E000000}"/>
    <cellStyle name="Comma 5 2" xfId="191" xr:uid="{00000000-0005-0000-0000-00008F000000}"/>
    <cellStyle name="Comma 5 3" xfId="378" xr:uid="{00000000-0005-0000-0000-000090000000}"/>
    <cellStyle name="Comma 5 4" xfId="190" xr:uid="{00000000-0005-0000-0000-000091000000}"/>
    <cellStyle name="Comma 6" xfId="192" xr:uid="{00000000-0005-0000-0000-000092000000}"/>
    <cellStyle name="Comma 6 2" xfId="380" xr:uid="{00000000-0005-0000-0000-000093000000}"/>
    <cellStyle name="Comma 6 3" xfId="379" xr:uid="{00000000-0005-0000-0000-000094000000}"/>
    <cellStyle name="Comma 6_88181" xfId="381" xr:uid="{00000000-0005-0000-0000-000095000000}"/>
    <cellStyle name="Comma 7" xfId="193" xr:uid="{00000000-0005-0000-0000-000096000000}"/>
    <cellStyle name="Comma 7 2" xfId="194" xr:uid="{00000000-0005-0000-0000-000097000000}"/>
    <cellStyle name="Comma 8" xfId="195" xr:uid="{00000000-0005-0000-0000-000098000000}"/>
    <cellStyle name="Comma 9" xfId="196" xr:uid="{00000000-0005-0000-0000-000099000000}"/>
    <cellStyle name="Comma 9 2" xfId="197" xr:uid="{00000000-0005-0000-0000-00009A000000}"/>
    <cellStyle name="Currency 10" xfId="305" xr:uid="{00000000-0005-0000-0000-00009B000000}"/>
    <cellStyle name="Currency 2" xfId="73" xr:uid="{00000000-0005-0000-0000-00009C000000}"/>
    <cellStyle name="Currency 2 2" xfId="102" xr:uid="{00000000-0005-0000-0000-00009D000000}"/>
    <cellStyle name="Currency 2 2 2" xfId="199" xr:uid="{00000000-0005-0000-0000-00009E000000}"/>
    <cellStyle name="Currency 2 2 3" xfId="145" xr:uid="{00000000-0005-0000-0000-00009F000000}"/>
    <cellStyle name="Currency 2 3" xfId="198" xr:uid="{00000000-0005-0000-0000-0000A0000000}"/>
    <cellStyle name="Currency 2 3 2" xfId="382" xr:uid="{00000000-0005-0000-0000-0000A1000000}"/>
    <cellStyle name="Currency 2 4" xfId="383" xr:uid="{00000000-0005-0000-0000-0000A2000000}"/>
    <cellStyle name="Currency 2 5" xfId="384" xr:uid="{00000000-0005-0000-0000-0000A3000000}"/>
    <cellStyle name="Currency 2 6" xfId="127" xr:uid="{00000000-0005-0000-0000-0000A4000000}"/>
    <cellStyle name="Currency 2_88181" xfId="385" xr:uid="{00000000-0005-0000-0000-0000A5000000}"/>
    <cellStyle name="Currency 3" xfId="85" xr:uid="{00000000-0005-0000-0000-0000A6000000}"/>
    <cellStyle name="Currency 3 2" xfId="113" xr:uid="{00000000-0005-0000-0000-0000A7000000}"/>
    <cellStyle name="Currency 3 2 2" xfId="388" xr:uid="{00000000-0005-0000-0000-0000A8000000}"/>
    <cellStyle name="Currency 3 2 3" xfId="387" xr:uid="{00000000-0005-0000-0000-0000A9000000}"/>
    <cellStyle name="Currency 3 2 4" xfId="201" xr:uid="{00000000-0005-0000-0000-0000AA000000}"/>
    <cellStyle name="Currency 3 2_88181" xfId="389" xr:uid="{00000000-0005-0000-0000-0000AB000000}"/>
    <cellStyle name="Currency 3 3" xfId="200" xr:uid="{00000000-0005-0000-0000-0000AC000000}"/>
    <cellStyle name="Currency 3 4" xfId="386" xr:uid="{00000000-0005-0000-0000-0000AD000000}"/>
    <cellStyle name="Currency 3 5" xfId="138" xr:uid="{00000000-0005-0000-0000-0000AE000000}"/>
    <cellStyle name="Currency 3_88181" xfId="390" xr:uid="{00000000-0005-0000-0000-0000AF000000}"/>
    <cellStyle name="Currency 4" xfId="89" xr:uid="{00000000-0005-0000-0000-0000B0000000}"/>
    <cellStyle name="Currency 4 2" xfId="117" xr:uid="{00000000-0005-0000-0000-0000B1000000}"/>
    <cellStyle name="Currency 4 2 2" xfId="202" xr:uid="{00000000-0005-0000-0000-0000B2000000}"/>
    <cellStyle name="Currency 4 3" xfId="391" xr:uid="{00000000-0005-0000-0000-0000B3000000}"/>
    <cellStyle name="Currency 4 4" xfId="141" xr:uid="{00000000-0005-0000-0000-0000B4000000}"/>
    <cellStyle name="Currency 5" xfId="64" xr:uid="{00000000-0005-0000-0000-0000B5000000}"/>
    <cellStyle name="Currency 5 2" xfId="204" xr:uid="{00000000-0005-0000-0000-0000B6000000}"/>
    <cellStyle name="Currency 5 3" xfId="392" xr:uid="{00000000-0005-0000-0000-0000B7000000}"/>
    <cellStyle name="Currency 5 4" xfId="203" xr:uid="{00000000-0005-0000-0000-0000B8000000}"/>
    <cellStyle name="Currency 6" xfId="60" xr:uid="{00000000-0005-0000-0000-0000B9000000}"/>
    <cellStyle name="Currency 6 2" xfId="393" xr:uid="{00000000-0005-0000-0000-0000BA000000}"/>
    <cellStyle name="Currency 6 3" xfId="205" xr:uid="{00000000-0005-0000-0000-0000BB000000}"/>
    <cellStyle name="Currency 7" xfId="206" xr:uid="{00000000-0005-0000-0000-0000BC000000}"/>
    <cellStyle name="Currency 7 2" xfId="394" xr:uid="{00000000-0005-0000-0000-0000BD000000}"/>
    <cellStyle name="Currency 8" xfId="292" xr:uid="{00000000-0005-0000-0000-0000BE000000}"/>
    <cellStyle name="Currency 8 2" xfId="395" xr:uid="{00000000-0005-0000-0000-0000BF000000}"/>
    <cellStyle name="Currency 9" xfId="304" xr:uid="{00000000-0005-0000-0000-0000C0000000}"/>
    <cellStyle name="Explanatory Text" xfId="30" builtinId="53" customBuiltin="1"/>
    <cellStyle name="Explanatory Text 2" xfId="207" xr:uid="{00000000-0005-0000-0000-0000C2000000}"/>
    <cellStyle name="Explanatory Text 3" xfId="396" xr:uid="{00000000-0005-0000-0000-0000C3000000}"/>
    <cellStyle name="Explanatory Text 4" xfId="397" xr:uid="{00000000-0005-0000-0000-0000C4000000}"/>
    <cellStyle name="Good" xfId="21" builtinId="26" customBuiltin="1"/>
    <cellStyle name="Good 2" xfId="208" xr:uid="{00000000-0005-0000-0000-0000C6000000}"/>
    <cellStyle name="Good 3" xfId="398" xr:uid="{00000000-0005-0000-0000-0000C7000000}"/>
    <cellStyle name="Good 4" xfId="399" xr:uid="{00000000-0005-0000-0000-0000C8000000}"/>
    <cellStyle name="Heading 1" xfId="17" builtinId="16" customBuiltin="1"/>
    <cellStyle name="Heading 1 2" xfId="209" xr:uid="{00000000-0005-0000-0000-0000CA000000}"/>
    <cellStyle name="Heading 1 3" xfId="400" xr:uid="{00000000-0005-0000-0000-0000CB000000}"/>
    <cellStyle name="Heading 1 4" xfId="401" xr:uid="{00000000-0005-0000-0000-0000CC000000}"/>
    <cellStyle name="Heading 2" xfId="18" builtinId="17" customBuiltin="1"/>
    <cellStyle name="Heading 2 2" xfId="210" xr:uid="{00000000-0005-0000-0000-0000CE000000}"/>
    <cellStyle name="Heading 2 3" xfId="402" xr:uid="{00000000-0005-0000-0000-0000CF000000}"/>
    <cellStyle name="Heading 2 4" xfId="403" xr:uid="{00000000-0005-0000-0000-0000D0000000}"/>
    <cellStyle name="Heading 3" xfId="19" builtinId="18" customBuiltin="1"/>
    <cellStyle name="Heading 3 2" xfId="211" xr:uid="{00000000-0005-0000-0000-0000D2000000}"/>
    <cellStyle name="Heading 3 2 2" xfId="404" xr:uid="{00000000-0005-0000-0000-0000D3000000}"/>
    <cellStyle name="Heading 3 3" xfId="405" xr:uid="{00000000-0005-0000-0000-0000D4000000}"/>
    <cellStyle name="Heading 3 4" xfId="406" xr:uid="{00000000-0005-0000-0000-0000D5000000}"/>
    <cellStyle name="Heading 4" xfId="20" builtinId="19" customBuiltin="1"/>
    <cellStyle name="Heading 4 2" xfId="212" xr:uid="{00000000-0005-0000-0000-0000D7000000}"/>
    <cellStyle name="Heading 4 3" xfId="407" xr:uid="{00000000-0005-0000-0000-0000D8000000}"/>
    <cellStyle name="Heading 4 4" xfId="408" xr:uid="{00000000-0005-0000-0000-0000D9000000}"/>
    <cellStyle name="Hyperlink" xfId="16" builtinId="8"/>
    <cellStyle name="Hyperlink 2" xfId="213" xr:uid="{00000000-0005-0000-0000-0000DB000000}"/>
    <cellStyle name="Hyperlink 2 2" xfId="409" xr:uid="{00000000-0005-0000-0000-0000DC000000}"/>
    <cellStyle name="Hyperlink 3" xfId="214" xr:uid="{00000000-0005-0000-0000-0000DD000000}"/>
    <cellStyle name="Hyperlink 3 2" xfId="410" xr:uid="{00000000-0005-0000-0000-0000DE000000}"/>
    <cellStyle name="Hyperlink 4" xfId="411" xr:uid="{00000000-0005-0000-0000-0000DF000000}"/>
    <cellStyle name="Hyperlink 5" xfId="412" xr:uid="{00000000-0005-0000-0000-0000E0000000}"/>
    <cellStyle name="Hyperlink 5 2" xfId="413" xr:uid="{00000000-0005-0000-0000-0000E1000000}"/>
    <cellStyle name="Hyperlink 5 3" xfId="414" xr:uid="{00000000-0005-0000-0000-0000E2000000}"/>
    <cellStyle name="Hyperlink 5_88181" xfId="415" xr:uid="{00000000-0005-0000-0000-0000E3000000}"/>
    <cellStyle name="Hyperlink 6" xfId="416" xr:uid="{00000000-0005-0000-0000-0000E4000000}"/>
    <cellStyle name="Hyperlink 7" xfId="417" xr:uid="{00000000-0005-0000-0000-0000E5000000}"/>
    <cellStyle name="Hyperlink 8" xfId="418" xr:uid="{00000000-0005-0000-0000-0000E6000000}"/>
    <cellStyle name="Hyperlink 9" xfId="51137" xr:uid="{00000000-0005-0000-0000-0000E7000000}"/>
    <cellStyle name="Input" xfId="24" builtinId="20" customBuiltin="1"/>
    <cellStyle name="Input 2" xfId="215" xr:uid="{00000000-0005-0000-0000-0000E9000000}"/>
    <cellStyle name="Input 3" xfId="419" xr:uid="{00000000-0005-0000-0000-0000EA000000}"/>
    <cellStyle name="Input 4" xfId="420" xr:uid="{00000000-0005-0000-0000-0000EB000000}"/>
    <cellStyle name="Invisible" xfId="216" xr:uid="{00000000-0005-0000-0000-0000EC000000}"/>
    <cellStyle name="Invisible 2" xfId="217" xr:uid="{00000000-0005-0000-0000-0000ED000000}"/>
    <cellStyle name="Linked Cell" xfId="27" builtinId="24" customBuiltin="1"/>
    <cellStyle name="Linked Cell 2" xfId="218" xr:uid="{00000000-0005-0000-0000-0000EF000000}"/>
    <cellStyle name="Linked Cell 3" xfId="421" xr:uid="{00000000-0005-0000-0000-0000F0000000}"/>
    <cellStyle name="Linked Cell 4" xfId="422" xr:uid="{00000000-0005-0000-0000-0000F1000000}"/>
    <cellStyle name="Neutral" xfId="23" builtinId="28" customBuiltin="1"/>
    <cellStyle name="Neutral 2" xfId="219" xr:uid="{00000000-0005-0000-0000-0000F3000000}"/>
    <cellStyle name="Neutral 3" xfId="423" xr:uid="{00000000-0005-0000-0000-0000F4000000}"/>
    <cellStyle name="Neutral 4" xfId="424" xr:uid="{00000000-0005-0000-0000-0000F5000000}"/>
    <cellStyle name="NewColumnHeaderNormal" xfId="220" xr:uid="{00000000-0005-0000-0000-0000F6000000}"/>
    <cellStyle name="NewColumnHeaderNormal 2" xfId="221" xr:uid="{00000000-0005-0000-0000-0000F7000000}"/>
    <cellStyle name="NewSectionHeaderNormal" xfId="222" xr:uid="{00000000-0005-0000-0000-0000F8000000}"/>
    <cellStyle name="NewSectionHeaderNormal 2" xfId="223" xr:uid="{00000000-0005-0000-0000-0000F9000000}"/>
    <cellStyle name="NewTitleNormal" xfId="224" xr:uid="{00000000-0005-0000-0000-0000FA000000}"/>
    <cellStyle name="NewTitleNormal 2" xfId="225" xr:uid="{00000000-0005-0000-0000-0000FB000000}"/>
    <cellStyle name="Normal" xfId="0" builtinId="0"/>
    <cellStyle name="Normal 10" xfId="1" xr:uid="{00000000-0005-0000-0000-0000FD000000}"/>
    <cellStyle name="Normal 10 2" xfId="144" xr:uid="{00000000-0005-0000-0000-0000FE000000}"/>
    <cellStyle name="Normal 11" xfId="2" xr:uid="{00000000-0005-0000-0000-0000FF000000}"/>
    <cellStyle name="Normal 11 2" xfId="226" xr:uid="{00000000-0005-0000-0000-000000010000}"/>
    <cellStyle name="Normal 12" xfId="3" xr:uid="{00000000-0005-0000-0000-000001010000}"/>
    <cellStyle name="Normal 12 2" xfId="227" xr:uid="{00000000-0005-0000-0000-000002010000}"/>
    <cellStyle name="Normal 12 3" xfId="425" xr:uid="{00000000-0005-0000-0000-000003010000}"/>
    <cellStyle name="Normal 12_88181" xfId="426" xr:uid="{00000000-0005-0000-0000-000004010000}"/>
    <cellStyle name="Normal 13" xfId="4" xr:uid="{00000000-0005-0000-0000-000005010000}"/>
    <cellStyle name="Normal 13 2" xfId="228" xr:uid="{00000000-0005-0000-0000-000006010000}"/>
    <cellStyle name="Normal 13_88181" xfId="427" xr:uid="{00000000-0005-0000-0000-000007010000}"/>
    <cellStyle name="Normal 14" xfId="5" xr:uid="{00000000-0005-0000-0000-000008010000}"/>
    <cellStyle name="Normal 14 2" xfId="71" xr:uid="{00000000-0005-0000-0000-000009010000}"/>
    <cellStyle name="Normal 14 2 2" xfId="79" xr:uid="{00000000-0005-0000-0000-00000A010000}"/>
    <cellStyle name="Normal 14 2 2 2" xfId="107" xr:uid="{00000000-0005-0000-0000-00000B010000}"/>
    <cellStyle name="Normal 14 2 2 2 2" xfId="429" xr:uid="{00000000-0005-0000-0000-00000C010000}"/>
    <cellStyle name="Normal 14 2 2 3" xfId="132" xr:uid="{00000000-0005-0000-0000-00000D010000}"/>
    <cellStyle name="Normal 14 2 3" xfId="100" xr:uid="{00000000-0005-0000-0000-00000E010000}"/>
    <cellStyle name="Normal 14 2 3 2" xfId="303" xr:uid="{00000000-0005-0000-0000-00000F010000}"/>
    <cellStyle name="Normal 14 2 4" xfId="428" xr:uid="{00000000-0005-0000-0000-000010010000}"/>
    <cellStyle name="Normal 14 2 5" xfId="125" xr:uid="{00000000-0005-0000-0000-000011010000}"/>
    <cellStyle name="Normal 14 3" xfId="76" xr:uid="{00000000-0005-0000-0000-000012010000}"/>
    <cellStyle name="Normal 14 3 2" xfId="105" xr:uid="{00000000-0005-0000-0000-000013010000}"/>
    <cellStyle name="Normal 14 3 2 2" xfId="295" xr:uid="{00000000-0005-0000-0000-000014010000}"/>
    <cellStyle name="Normal 14 3 3" xfId="430" xr:uid="{00000000-0005-0000-0000-000015010000}"/>
    <cellStyle name="Normal 14 3 4" xfId="130" xr:uid="{00000000-0005-0000-0000-000016010000}"/>
    <cellStyle name="Normal 14 4" xfId="97" xr:uid="{00000000-0005-0000-0000-000017010000}"/>
    <cellStyle name="Normal 14 4 2" xfId="294" xr:uid="{00000000-0005-0000-0000-000018010000}"/>
    <cellStyle name="Normal 14 5" xfId="300" xr:uid="{00000000-0005-0000-0000-000019010000}"/>
    <cellStyle name="Normal 14 6" xfId="299" xr:uid="{00000000-0005-0000-0000-00001A010000}"/>
    <cellStyle name="Normal 14 7" xfId="296" xr:uid="{00000000-0005-0000-0000-00001B010000}"/>
    <cellStyle name="Normal 14 8" xfId="229" xr:uid="{00000000-0005-0000-0000-00001C010000}"/>
    <cellStyle name="Normal 14 9" xfId="122" xr:uid="{00000000-0005-0000-0000-00001D010000}"/>
    <cellStyle name="Normal 14_88181" xfId="431" xr:uid="{00000000-0005-0000-0000-00001E010000}"/>
    <cellStyle name="Normal 15" xfId="6" xr:uid="{00000000-0005-0000-0000-00001F010000}"/>
    <cellStyle name="Normal 15 2" xfId="72" xr:uid="{00000000-0005-0000-0000-000020010000}"/>
    <cellStyle name="Normal 15 2 2" xfId="80" xr:uid="{00000000-0005-0000-0000-000021010000}"/>
    <cellStyle name="Normal 15 2 2 2" xfId="108" xr:uid="{00000000-0005-0000-0000-000022010000}"/>
    <cellStyle name="Normal 15 2 2 2 2" xfId="433" xr:uid="{00000000-0005-0000-0000-000023010000}"/>
    <cellStyle name="Normal 15 2 2 3" xfId="133" xr:uid="{00000000-0005-0000-0000-000024010000}"/>
    <cellStyle name="Normal 15 2 3" xfId="101" xr:uid="{00000000-0005-0000-0000-000025010000}"/>
    <cellStyle name="Normal 15 2 3 2" xfId="283" xr:uid="{00000000-0005-0000-0000-000026010000}"/>
    <cellStyle name="Normal 15 2 4" xfId="432" xr:uid="{00000000-0005-0000-0000-000027010000}"/>
    <cellStyle name="Normal 15 2 5" xfId="126" xr:uid="{00000000-0005-0000-0000-000028010000}"/>
    <cellStyle name="Normal 15 3" xfId="77" xr:uid="{00000000-0005-0000-0000-000029010000}"/>
    <cellStyle name="Normal 15 3 2" xfId="106" xr:uid="{00000000-0005-0000-0000-00002A010000}"/>
    <cellStyle name="Normal 15 3 2 2" xfId="434" xr:uid="{00000000-0005-0000-0000-00002B010000}"/>
    <cellStyle name="Normal 15 3 3" xfId="131" xr:uid="{00000000-0005-0000-0000-00002C010000}"/>
    <cellStyle name="Normal 15 4" xfId="98" xr:uid="{00000000-0005-0000-0000-00002D010000}"/>
    <cellStyle name="Normal 15 4 2" xfId="230" xr:uid="{00000000-0005-0000-0000-00002E010000}"/>
    <cellStyle name="Normal 15 5" xfId="123" xr:uid="{00000000-0005-0000-0000-00002F010000}"/>
    <cellStyle name="Normal 15_88181" xfId="435" xr:uid="{00000000-0005-0000-0000-000030010000}"/>
    <cellStyle name="Normal 16" xfId="70" xr:uid="{00000000-0005-0000-0000-000031010000}"/>
    <cellStyle name="Normal 16 2" xfId="81" xr:uid="{00000000-0005-0000-0000-000032010000}"/>
    <cellStyle name="Normal 16 2 2" xfId="109" xr:uid="{00000000-0005-0000-0000-000033010000}"/>
    <cellStyle name="Normal 16 2 2 2" xfId="436" xr:uid="{00000000-0005-0000-0000-000034010000}"/>
    <cellStyle name="Normal 16 2 3" xfId="134" xr:uid="{00000000-0005-0000-0000-000035010000}"/>
    <cellStyle name="Normal 16 3" xfId="99" xr:uid="{00000000-0005-0000-0000-000036010000}"/>
    <cellStyle name="Normal 16 3 2" xfId="231" xr:uid="{00000000-0005-0000-0000-000037010000}"/>
    <cellStyle name="Normal 16 4" xfId="124" xr:uid="{00000000-0005-0000-0000-000038010000}"/>
    <cellStyle name="Normal 17" xfId="75" xr:uid="{00000000-0005-0000-0000-000039010000}"/>
    <cellStyle name="Normal 17 10" xfId="438" xr:uid="{00000000-0005-0000-0000-00003A010000}"/>
    <cellStyle name="Normal 17 10 10" xfId="439" xr:uid="{00000000-0005-0000-0000-00003B010000}"/>
    <cellStyle name="Normal 17 10 10 2" xfId="440" xr:uid="{00000000-0005-0000-0000-00003C010000}"/>
    <cellStyle name="Normal 17 10 10 3" xfId="441" xr:uid="{00000000-0005-0000-0000-00003D010000}"/>
    <cellStyle name="Normal 17 10 10 4" xfId="442" xr:uid="{00000000-0005-0000-0000-00003E010000}"/>
    <cellStyle name="Normal 17 10 10 5" xfId="443" xr:uid="{00000000-0005-0000-0000-00003F010000}"/>
    <cellStyle name="Normal 17 10 10_88181" xfId="444" xr:uid="{00000000-0005-0000-0000-000040010000}"/>
    <cellStyle name="Normal 17 10 11" xfId="445" xr:uid="{00000000-0005-0000-0000-000041010000}"/>
    <cellStyle name="Normal 17 10 11 2" xfId="446" xr:uid="{00000000-0005-0000-0000-000042010000}"/>
    <cellStyle name="Normal 17 10 11 3" xfId="447" xr:uid="{00000000-0005-0000-0000-000043010000}"/>
    <cellStyle name="Normal 17 10 11 4" xfId="448" xr:uid="{00000000-0005-0000-0000-000044010000}"/>
    <cellStyle name="Normal 17 10 11 5" xfId="449" xr:uid="{00000000-0005-0000-0000-000045010000}"/>
    <cellStyle name="Normal 17 10 11_88181" xfId="450" xr:uid="{00000000-0005-0000-0000-000046010000}"/>
    <cellStyle name="Normal 17 10 12" xfId="451" xr:uid="{00000000-0005-0000-0000-000047010000}"/>
    <cellStyle name="Normal 17 10 12 2" xfId="452" xr:uid="{00000000-0005-0000-0000-000048010000}"/>
    <cellStyle name="Normal 17 10 12 3" xfId="453" xr:uid="{00000000-0005-0000-0000-000049010000}"/>
    <cellStyle name="Normal 17 10 12 4" xfId="454" xr:uid="{00000000-0005-0000-0000-00004A010000}"/>
    <cellStyle name="Normal 17 10 12 5" xfId="455" xr:uid="{00000000-0005-0000-0000-00004B010000}"/>
    <cellStyle name="Normal 17 10 12_88181" xfId="456" xr:uid="{00000000-0005-0000-0000-00004C010000}"/>
    <cellStyle name="Normal 17 10 13" xfId="457" xr:uid="{00000000-0005-0000-0000-00004D010000}"/>
    <cellStyle name="Normal 17 10 13 2" xfId="458" xr:uid="{00000000-0005-0000-0000-00004E010000}"/>
    <cellStyle name="Normal 17 10 13 3" xfId="459" xr:uid="{00000000-0005-0000-0000-00004F010000}"/>
    <cellStyle name="Normal 17 10 13 4" xfId="460" xr:uid="{00000000-0005-0000-0000-000050010000}"/>
    <cellStyle name="Normal 17 10 13 5" xfId="461" xr:uid="{00000000-0005-0000-0000-000051010000}"/>
    <cellStyle name="Normal 17 10 13_88181" xfId="462" xr:uid="{00000000-0005-0000-0000-000052010000}"/>
    <cellStyle name="Normal 17 10 14" xfId="463" xr:uid="{00000000-0005-0000-0000-000053010000}"/>
    <cellStyle name="Normal 17 10 14 2" xfId="464" xr:uid="{00000000-0005-0000-0000-000054010000}"/>
    <cellStyle name="Normal 17 10 14 3" xfId="465" xr:uid="{00000000-0005-0000-0000-000055010000}"/>
    <cellStyle name="Normal 17 10 14 4" xfId="466" xr:uid="{00000000-0005-0000-0000-000056010000}"/>
    <cellStyle name="Normal 17 10 14 5" xfId="467" xr:uid="{00000000-0005-0000-0000-000057010000}"/>
    <cellStyle name="Normal 17 10 14_88181" xfId="468" xr:uid="{00000000-0005-0000-0000-000058010000}"/>
    <cellStyle name="Normal 17 10 15" xfId="469" xr:uid="{00000000-0005-0000-0000-000059010000}"/>
    <cellStyle name="Normal 17 10 15 2" xfId="470" xr:uid="{00000000-0005-0000-0000-00005A010000}"/>
    <cellStyle name="Normal 17 10 15 3" xfId="471" xr:uid="{00000000-0005-0000-0000-00005B010000}"/>
    <cellStyle name="Normal 17 10 15 4" xfId="472" xr:uid="{00000000-0005-0000-0000-00005C010000}"/>
    <cellStyle name="Normal 17 10 15 5" xfId="473" xr:uid="{00000000-0005-0000-0000-00005D010000}"/>
    <cellStyle name="Normal 17 10 15_88181" xfId="474" xr:uid="{00000000-0005-0000-0000-00005E010000}"/>
    <cellStyle name="Normal 17 10 16" xfId="475" xr:uid="{00000000-0005-0000-0000-00005F010000}"/>
    <cellStyle name="Normal 17 10 16 2" xfId="476" xr:uid="{00000000-0005-0000-0000-000060010000}"/>
    <cellStyle name="Normal 17 10 16 3" xfId="477" xr:uid="{00000000-0005-0000-0000-000061010000}"/>
    <cellStyle name="Normal 17 10 16 4" xfId="478" xr:uid="{00000000-0005-0000-0000-000062010000}"/>
    <cellStyle name="Normal 17 10 16 5" xfId="479" xr:uid="{00000000-0005-0000-0000-000063010000}"/>
    <cellStyle name="Normal 17 10 16_88181" xfId="480" xr:uid="{00000000-0005-0000-0000-000064010000}"/>
    <cellStyle name="Normal 17 10 17" xfId="481" xr:uid="{00000000-0005-0000-0000-000065010000}"/>
    <cellStyle name="Normal 17 10 17 2" xfId="482" xr:uid="{00000000-0005-0000-0000-000066010000}"/>
    <cellStyle name="Normal 17 10 17 3" xfId="483" xr:uid="{00000000-0005-0000-0000-000067010000}"/>
    <cellStyle name="Normal 17 10 17 4" xfId="484" xr:uid="{00000000-0005-0000-0000-000068010000}"/>
    <cellStyle name="Normal 17 10 17 5" xfId="485" xr:uid="{00000000-0005-0000-0000-000069010000}"/>
    <cellStyle name="Normal 17 10 17_88181" xfId="486" xr:uid="{00000000-0005-0000-0000-00006A010000}"/>
    <cellStyle name="Normal 17 10 18" xfId="487" xr:uid="{00000000-0005-0000-0000-00006B010000}"/>
    <cellStyle name="Normal 17 10 18 2" xfId="488" xr:uid="{00000000-0005-0000-0000-00006C010000}"/>
    <cellStyle name="Normal 17 10 18 3" xfId="489" xr:uid="{00000000-0005-0000-0000-00006D010000}"/>
    <cellStyle name="Normal 17 10 18 4" xfId="490" xr:uid="{00000000-0005-0000-0000-00006E010000}"/>
    <cellStyle name="Normal 17 10 18 5" xfId="491" xr:uid="{00000000-0005-0000-0000-00006F010000}"/>
    <cellStyle name="Normal 17 10 18_88181" xfId="492" xr:uid="{00000000-0005-0000-0000-000070010000}"/>
    <cellStyle name="Normal 17 10 19" xfId="493" xr:uid="{00000000-0005-0000-0000-000071010000}"/>
    <cellStyle name="Normal 17 10 19 2" xfId="494" xr:uid="{00000000-0005-0000-0000-000072010000}"/>
    <cellStyle name="Normal 17 10 19 3" xfId="495" xr:uid="{00000000-0005-0000-0000-000073010000}"/>
    <cellStyle name="Normal 17 10 19 4" xfId="496" xr:uid="{00000000-0005-0000-0000-000074010000}"/>
    <cellStyle name="Normal 17 10 19_88181" xfId="497" xr:uid="{00000000-0005-0000-0000-000075010000}"/>
    <cellStyle name="Normal 17 10 2" xfId="498" xr:uid="{00000000-0005-0000-0000-000076010000}"/>
    <cellStyle name="Normal 17 10 2 10" xfId="499" xr:uid="{00000000-0005-0000-0000-000077010000}"/>
    <cellStyle name="Normal 17 10 2 10 2" xfId="500" xr:uid="{00000000-0005-0000-0000-000078010000}"/>
    <cellStyle name="Normal 17 10 2 10 3" xfId="501" xr:uid="{00000000-0005-0000-0000-000079010000}"/>
    <cellStyle name="Normal 17 10 2 10 4" xfId="502" xr:uid="{00000000-0005-0000-0000-00007A010000}"/>
    <cellStyle name="Normal 17 10 2 10 5" xfId="503" xr:uid="{00000000-0005-0000-0000-00007B010000}"/>
    <cellStyle name="Normal 17 10 2 10_88181" xfId="504" xr:uid="{00000000-0005-0000-0000-00007C010000}"/>
    <cellStyle name="Normal 17 10 2 11" xfId="505" xr:uid="{00000000-0005-0000-0000-00007D010000}"/>
    <cellStyle name="Normal 17 10 2 11 2" xfId="506" xr:uid="{00000000-0005-0000-0000-00007E010000}"/>
    <cellStyle name="Normal 17 10 2 11 3" xfId="507" xr:uid="{00000000-0005-0000-0000-00007F010000}"/>
    <cellStyle name="Normal 17 10 2 11 4" xfId="508" xr:uid="{00000000-0005-0000-0000-000080010000}"/>
    <cellStyle name="Normal 17 10 2 11 5" xfId="509" xr:uid="{00000000-0005-0000-0000-000081010000}"/>
    <cellStyle name="Normal 17 10 2 11_88181" xfId="510" xr:uid="{00000000-0005-0000-0000-000082010000}"/>
    <cellStyle name="Normal 17 10 2 12" xfId="511" xr:uid="{00000000-0005-0000-0000-000083010000}"/>
    <cellStyle name="Normal 17 10 2 12 2" xfId="512" xr:uid="{00000000-0005-0000-0000-000084010000}"/>
    <cellStyle name="Normal 17 10 2 12 3" xfId="513" xr:uid="{00000000-0005-0000-0000-000085010000}"/>
    <cellStyle name="Normal 17 10 2 12 4" xfId="514" xr:uid="{00000000-0005-0000-0000-000086010000}"/>
    <cellStyle name="Normal 17 10 2 12 5" xfId="515" xr:uid="{00000000-0005-0000-0000-000087010000}"/>
    <cellStyle name="Normal 17 10 2 12_88181" xfId="516" xr:uid="{00000000-0005-0000-0000-000088010000}"/>
    <cellStyle name="Normal 17 10 2 13" xfId="517" xr:uid="{00000000-0005-0000-0000-000089010000}"/>
    <cellStyle name="Normal 17 10 2 13 2" xfId="518" xr:uid="{00000000-0005-0000-0000-00008A010000}"/>
    <cellStyle name="Normal 17 10 2 13 3" xfId="519" xr:uid="{00000000-0005-0000-0000-00008B010000}"/>
    <cellStyle name="Normal 17 10 2 13 4" xfId="520" xr:uid="{00000000-0005-0000-0000-00008C010000}"/>
    <cellStyle name="Normal 17 10 2 13 5" xfId="521" xr:uid="{00000000-0005-0000-0000-00008D010000}"/>
    <cellStyle name="Normal 17 10 2 13_88181" xfId="522" xr:uid="{00000000-0005-0000-0000-00008E010000}"/>
    <cellStyle name="Normal 17 10 2 14" xfId="523" xr:uid="{00000000-0005-0000-0000-00008F010000}"/>
    <cellStyle name="Normal 17 10 2 14 2" xfId="524" xr:uid="{00000000-0005-0000-0000-000090010000}"/>
    <cellStyle name="Normal 17 10 2 14 3" xfId="525" xr:uid="{00000000-0005-0000-0000-000091010000}"/>
    <cellStyle name="Normal 17 10 2 14 4" xfId="526" xr:uid="{00000000-0005-0000-0000-000092010000}"/>
    <cellStyle name="Normal 17 10 2 14 5" xfId="527" xr:uid="{00000000-0005-0000-0000-000093010000}"/>
    <cellStyle name="Normal 17 10 2 14_88181" xfId="528" xr:uid="{00000000-0005-0000-0000-000094010000}"/>
    <cellStyle name="Normal 17 10 2 15" xfId="529" xr:uid="{00000000-0005-0000-0000-000095010000}"/>
    <cellStyle name="Normal 17 10 2 15 2" xfId="530" xr:uid="{00000000-0005-0000-0000-000096010000}"/>
    <cellStyle name="Normal 17 10 2 15 3" xfId="531" xr:uid="{00000000-0005-0000-0000-000097010000}"/>
    <cellStyle name="Normal 17 10 2 15 4" xfId="532" xr:uid="{00000000-0005-0000-0000-000098010000}"/>
    <cellStyle name="Normal 17 10 2 15 5" xfId="533" xr:uid="{00000000-0005-0000-0000-000099010000}"/>
    <cellStyle name="Normal 17 10 2 15_88181" xfId="534" xr:uid="{00000000-0005-0000-0000-00009A010000}"/>
    <cellStyle name="Normal 17 10 2 16" xfId="535" xr:uid="{00000000-0005-0000-0000-00009B010000}"/>
    <cellStyle name="Normal 17 10 2 16 2" xfId="536" xr:uid="{00000000-0005-0000-0000-00009C010000}"/>
    <cellStyle name="Normal 17 10 2 16 3" xfId="537" xr:uid="{00000000-0005-0000-0000-00009D010000}"/>
    <cellStyle name="Normal 17 10 2 16 4" xfId="538" xr:uid="{00000000-0005-0000-0000-00009E010000}"/>
    <cellStyle name="Normal 17 10 2 16 5" xfId="539" xr:uid="{00000000-0005-0000-0000-00009F010000}"/>
    <cellStyle name="Normal 17 10 2 16_88181" xfId="540" xr:uid="{00000000-0005-0000-0000-0000A0010000}"/>
    <cellStyle name="Normal 17 10 2 17" xfId="541" xr:uid="{00000000-0005-0000-0000-0000A1010000}"/>
    <cellStyle name="Normal 17 10 2 17 2" xfId="542" xr:uid="{00000000-0005-0000-0000-0000A2010000}"/>
    <cellStyle name="Normal 17 10 2 17 3" xfId="543" xr:uid="{00000000-0005-0000-0000-0000A3010000}"/>
    <cellStyle name="Normal 17 10 2 17 4" xfId="544" xr:uid="{00000000-0005-0000-0000-0000A4010000}"/>
    <cellStyle name="Normal 17 10 2 17_88181" xfId="545" xr:uid="{00000000-0005-0000-0000-0000A5010000}"/>
    <cellStyle name="Normal 17 10 2 18" xfId="546" xr:uid="{00000000-0005-0000-0000-0000A6010000}"/>
    <cellStyle name="Normal 17 10 2 18 2" xfId="547" xr:uid="{00000000-0005-0000-0000-0000A7010000}"/>
    <cellStyle name="Normal 17 10 2 18 3" xfId="548" xr:uid="{00000000-0005-0000-0000-0000A8010000}"/>
    <cellStyle name="Normal 17 10 2 18 4" xfId="549" xr:uid="{00000000-0005-0000-0000-0000A9010000}"/>
    <cellStyle name="Normal 17 10 2 18_88181" xfId="550" xr:uid="{00000000-0005-0000-0000-0000AA010000}"/>
    <cellStyle name="Normal 17 10 2 19" xfId="551" xr:uid="{00000000-0005-0000-0000-0000AB010000}"/>
    <cellStyle name="Normal 17 10 2 19 2" xfId="552" xr:uid="{00000000-0005-0000-0000-0000AC010000}"/>
    <cellStyle name="Normal 17 10 2 19_88181" xfId="553" xr:uid="{00000000-0005-0000-0000-0000AD010000}"/>
    <cellStyle name="Normal 17 10 2 2" xfId="554" xr:uid="{00000000-0005-0000-0000-0000AE010000}"/>
    <cellStyle name="Normal 17 10 2 2 2" xfId="555" xr:uid="{00000000-0005-0000-0000-0000AF010000}"/>
    <cellStyle name="Normal 17 10 2 2 3" xfId="556" xr:uid="{00000000-0005-0000-0000-0000B0010000}"/>
    <cellStyle name="Normal 17 10 2 2 4" xfId="557" xr:uid="{00000000-0005-0000-0000-0000B1010000}"/>
    <cellStyle name="Normal 17 10 2 2 5" xfId="558" xr:uid="{00000000-0005-0000-0000-0000B2010000}"/>
    <cellStyle name="Normal 17 10 2 2_88181" xfId="559" xr:uid="{00000000-0005-0000-0000-0000B3010000}"/>
    <cellStyle name="Normal 17 10 2 20" xfId="560" xr:uid="{00000000-0005-0000-0000-0000B4010000}"/>
    <cellStyle name="Normal 17 10 2 21" xfId="561" xr:uid="{00000000-0005-0000-0000-0000B5010000}"/>
    <cellStyle name="Normal 17 10 2 3" xfId="562" xr:uid="{00000000-0005-0000-0000-0000B6010000}"/>
    <cellStyle name="Normal 17 10 2 3 2" xfId="563" xr:uid="{00000000-0005-0000-0000-0000B7010000}"/>
    <cellStyle name="Normal 17 10 2 3 3" xfId="564" xr:uid="{00000000-0005-0000-0000-0000B8010000}"/>
    <cellStyle name="Normal 17 10 2 3 4" xfId="565" xr:uid="{00000000-0005-0000-0000-0000B9010000}"/>
    <cellStyle name="Normal 17 10 2 3 5" xfId="566" xr:uid="{00000000-0005-0000-0000-0000BA010000}"/>
    <cellStyle name="Normal 17 10 2 3_88181" xfId="567" xr:uid="{00000000-0005-0000-0000-0000BB010000}"/>
    <cellStyle name="Normal 17 10 2 4" xfId="568" xr:uid="{00000000-0005-0000-0000-0000BC010000}"/>
    <cellStyle name="Normal 17 10 2 4 2" xfId="569" xr:uid="{00000000-0005-0000-0000-0000BD010000}"/>
    <cellStyle name="Normal 17 10 2 4 3" xfId="570" xr:uid="{00000000-0005-0000-0000-0000BE010000}"/>
    <cellStyle name="Normal 17 10 2 4 4" xfId="571" xr:uid="{00000000-0005-0000-0000-0000BF010000}"/>
    <cellStyle name="Normal 17 10 2 4 5" xfId="572" xr:uid="{00000000-0005-0000-0000-0000C0010000}"/>
    <cellStyle name="Normal 17 10 2 4_88181" xfId="573" xr:uid="{00000000-0005-0000-0000-0000C1010000}"/>
    <cellStyle name="Normal 17 10 2 5" xfId="574" xr:uid="{00000000-0005-0000-0000-0000C2010000}"/>
    <cellStyle name="Normal 17 10 2 5 2" xfId="575" xr:uid="{00000000-0005-0000-0000-0000C3010000}"/>
    <cellStyle name="Normal 17 10 2 5 3" xfId="576" xr:uid="{00000000-0005-0000-0000-0000C4010000}"/>
    <cellStyle name="Normal 17 10 2 5 4" xfId="577" xr:uid="{00000000-0005-0000-0000-0000C5010000}"/>
    <cellStyle name="Normal 17 10 2 5 5" xfId="578" xr:uid="{00000000-0005-0000-0000-0000C6010000}"/>
    <cellStyle name="Normal 17 10 2 5_88181" xfId="579" xr:uid="{00000000-0005-0000-0000-0000C7010000}"/>
    <cellStyle name="Normal 17 10 2 6" xfId="580" xr:uid="{00000000-0005-0000-0000-0000C8010000}"/>
    <cellStyle name="Normal 17 10 2 6 2" xfId="581" xr:uid="{00000000-0005-0000-0000-0000C9010000}"/>
    <cellStyle name="Normal 17 10 2 6 3" xfId="582" xr:uid="{00000000-0005-0000-0000-0000CA010000}"/>
    <cellStyle name="Normal 17 10 2 6 4" xfId="583" xr:uid="{00000000-0005-0000-0000-0000CB010000}"/>
    <cellStyle name="Normal 17 10 2 6 5" xfId="584" xr:uid="{00000000-0005-0000-0000-0000CC010000}"/>
    <cellStyle name="Normal 17 10 2 6_88181" xfId="585" xr:uid="{00000000-0005-0000-0000-0000CD010000}"/>
    <cellStyle name="Normal 17 10 2 7" xfId="586" xr:uid="{00000000-0005-0000-0000-0000CE010000}"/>
    <cellStyle name="Normal 17 10 2 7 2" xfId="587" xr:uid="{00000000-0005-0000-0000-0000CF010000}"/>
    <cellStyle name="Normal 17 10 2 7 3" xfId="588" xr:uid="{00000000-0005-0000-0000-0000D0010000}"/>
    <cellStyle name="Normal 17 10 2 7 4" xfId="589" xr:uid="{00000000-0005-0000-0000-0000D1010000}"/>
    <cellStyle name="Normal 17 10 2 7 5" xfId="590" xr:uid="{00000000-0005-0000-0000-0000D2010000}"/>
    <cellStyle name="Normal 17 10 2 7_88181" xfId="591" xr:uid="{00000000-0005-0000-0000-0000D3010000}"/>
    <cellStyle name="Normal 17 10 2 8" xfId="592" xr:uid="{00000000-0005-0000-0000-0000D4010000}"/>
    <cellStyle name="Normal 17 10 2 8 2" xfId="593" xr:uid="{00000000-0005-0000-0000-0000D5010000}"/>
    <cellStyle name="Normal 17 10 2 8 3" xfId="594" xr:uid="{00000000-0005-0000-0000-0000D6010000}"/>
    <cellStyle name="Normal 17 10 2 8 4" xfId="595" xr:uid="{00000000-0005-0000-0000-0000D7010000}"/>
    <cellStyle name="Normal 17 10 2 8 5" xfId="596" xr:uid="{00000000-0005-0000-0000-0000D8010000}"/>
    <cellStyle name="Normal 17 10 2 8_88181" xfId="597" xr:uid="{00000000-0005-0000-0000-0000D9010000}"/>
    <cellStyle name="Normal 17 10 2 9" xfId="598" xr:uid="{00000000-0005-0000-0000-0000DA010000}"/>
    <cellStyle name="Normal 17 10 2 9 2" xfId="599" xr:uid="{00000000-0005-0000-0000-0000DB010000}"/>
    <cellStyle name="Normal 17 10 2 9 3" xfId="600" xr:uid="{00000000-0005-0000-0000-0000DC010000}"/>
    <cellStyle name="Normal 17 10 2 9 4" xfId="601" xr:uid="{00000000-0005-0000-0000-0000DD010000}"/>
    <cellStyle name="Normal 17 10 2 9 5" xfId="602" xr:uid="{00000000-0005-0000-0000-0000DE010000}"/>
    <cellStyle name="Normal 17 10 2 9_88181" xfId="603" xr:uid="{00000000-0005-0000-0000-0000DF010000}"/>
    <cellStyle name="Normal 17 10 2_88181" xfId="604" xr:uid="{00000000-0005-0000-0000-0000E0010000}"/>
    <cellStyle name="Normal 17 10 20" xfId="605" xr:uid="{00000000-0005-0000-0000-0000E1010000}"/>
    <cellStyle name="Normal 17 10 20 2" xfId="606" xr:uid="{00000000-0005-0000-0000-0000E2010000}"/>
    <cellStyle name="Normal 17 10 20 3" xfId="607" xr:uid="{00000000-0005-0000-0000-0000E3010000}"/>
    <cellStyle name="Normal 17 10 20 4" xfId="608" xr:uid="{00000000-0005-0000-0000-0000E4010000}"/>
    <cellStyle name="Normal 17 10 20_88181" xfId="609" xr:uid="{00000000-0005-0000-0000-0000E5010000}"/>
    <cellStyle name="Normal 17 10 21" xfId="610" xr:uid="{00000000-0005-0000-0000-0000E6010000}"/>
    <cellStyle name="Normal 17 10 21 2" xfId="611" xr:uid="{00000000-0005-0000-0000-0000E7010000}"/>
    <cellStyle name="Normal 17 10 21_88181" xfId="612" xr:uid="{00000000-0005-0000-0000-0000E8010000}"/>
    <cellStyle name="Normal 17 10 22" xfId="613" xr:uid="{00000000-0005-0000-0000-0000E9010000}"/>
    <cellStyle name="Normal 17 10 23" xfId="614" xr:uid="{00000000-0005-0000-0000-0000EA010000}"/>
    <cellStyle name="Normal 17 10 3" xfId="615" xr:uid="{00000000-0005-0000-0000-0000EB010000}"/>
    <cellStyle name="Normal 17 10 3 10" xfId="616" xr:uid="{00000000-0005-0000-0000-0000EC010000}"/>
    <cellStyle name="Normal 17 10 3 10 2" xfId="617" xr:uid="{00000000-0005-0000-0000-0000ED010000}"/>
    <cellStyle name="Normal 17 10 3 10 3" xfId="618" xr:uid="{00000000-0005-0000-0000-0000EE010000}"/>
    <cellStyle name="Normal 17 10 3 10 4" xfId="619" xr:uid="{00000000-0005-0000-0000-0000EF010000}"/>
    <cellStyle name="Normal 17 10 3 10 5" xfId="620" xr:uid="{00000000-0005-0000-0000-0000F0010000}"/>
    <cellStyle name="Normal 17 10 3 10_88181" xfId="621" xr:uid="{00000000-0005-0000-0000-0000F1010000}"/>
    <cellStyle name="Normal 17 10 3 11" xfId="622" xr:uid="{00000000-0005-0000-0000-0000F2010000}"/>
    <cellStyle name="Normal 17 10 3 11 2" xfId="623" xr:uid="{00000000-0005-0000-0000-0000F3010000}"/>
    <cellStyle name="Normal 17 10 3 11 3" xfId="624" xr:uid="{00000000-0005-0000-0000-0000F4010000}"/>
    <cellStyle name="Normal 17 10 3 11 4" xfId="625" xr:uid="{00000000-0005-0000-0000-0000F5010000}"/>
    <cellStyle name="Normal 17 10 3 11 5" xfId="626" xr:uid="{00000000-0005-0000-0000-0000F6010000}"/>
    <cellStyle name="Normal 17 10 3 11_88181" xfId="627" xr:uid="{00000000-0005-0000-0000-0000F7010000}"/>
    <cellStyle name="Normal 17 10 3 12" xfId="628" xr:uid="{00000000-0005-0000-0000-0000F8010000}"/>
    <cellStyle name="Normal 17 10 3 12 2" xfId="629" xr:uid="{00000000-0005-0000-0000-0000F9010000}"/>
    <cellStyle name="Normal 17 10 3 12 3" xfId="630" xr:uid="{00000000-0005-0000-0000-0000FA010000}"/>
    <cellStyle name="Normal 17 10 3 12 4" xfId="631" xr:uid="{00000000-0005-0000-0000-0000FB010000}"/>
    <cellStyle name="Normal 17 10 3 12 5" xfId="632" xr:uid="{00000000-0005-0000-0000-0000FC010000}"/>
    <cellStyle name="Normal 17 10 3 12_88181" xfId="633" xr:uid="{00000000-0005-0000-0000-0000FD010000}"/>
    <cellStyle name="Normal 17 10 3 13" xfId="634" xr:uid="{00000000-0005-0000-0000-0000FE010000}"/>
    <cellStyle name="Normal 17 10 3 13 2" xfId="635" xr:uid="{00000000-0005-0000-0000-0000FF010000}"/>
    <cellStyle name="Normal 17 10 3 13 3" xfId="636" xr:uid="{00000000-0005-0000-0000-000000020000}"/>
    <cellStyle name="Normal 17 10 3 13 4" xfId="637" xr:uid="{00000000-0005-0000-0000-000001020000}"/>
    <cellStyle name="Normal 17 10 3 13 5" xfId="638" xr:uid="{00000000-0005-0000-0000-000002020000}"/>
    <cellStyle name="Normal 17 10 3 13_88181" xfId="639" xr:uid="{00000000-0005-0000-0000-000003020000}"/>
    <cellStyle name="Normal 17 10 3 14" xfId="640" xr:uid="{00000000-0005-0000-0000-000004020000}"/>
    <cellStyle name="Normal 17 10 3 14 2" xfId="641" xr:uid="{00000000-0005-0000-0000-000005020000}"/>
    <cellStyle name="Normal 17 10 3 14 3" xfId="642" xr:uid="{00000000-0005-0000-0000-000006020000}"/>
    <cellStyle name="Normal 17 10 3 14 4" xfId="643" xr:uid="{00000000-0005-0000-0000-000007020000}"/>
    <cellStyle name="Normal 17 10 3 14 5" xfId="644" xr:uid="{00000000-0005-0000-0000-000008020000}"/>
    <cellStyle name="Normal 17 10 3 14_88181" xfId="645" xr:uid="{00000000-0005-0000-0000-000009020000}"/>
    <cellStyle name="Normal 17 10 3 15" xfId="646" xr:uid="{00000000-0005-0000-0000-00000A020000}"/>
    <cellStyle name="Normal 17 10 3 15 2" xfId="647" xr:uid="{00000000-0005-0000-0000-00000B020000}"/>
    <cellStyle name="Normal 17 10 3 15 3" xfId="648" xr:uid="{00000000-0005-0000-0000-00000C020000}"/>
    <cellStyle name="Normal 17 10 3 15 4" xfId="649" xr:uid="{00000000-0005-0000-0000-00000D020000}"/>
    <cellStyle name="Normal 17 10 3 15 5" xfId="650" xr:uid="{00000000-0005-0000-0000-00000E020000}"/>
    <cellStyle name="Normal 17 10 3 15_88181" xfId="651" xr:uid="{00000000-0005-0000-0000-00000F020000}"/>
    <cellStyle name="Normal 17 10 3 16" xfId="652" xr:uid="{00000000-0005-0000-0000-000010020000}"/>
    <cellStyle name="Normal 17 10 3 16 2" xfId="653" xr:uid="{00000000-0005-0000-0000-000011020000}"/>
    <cellStyle name="Normal 17 10 3 16 3" xfId="654" xr:uid="{00000000-0005-0000-0000-000012020000}"/>
    <cellStyle name="Normal 17 10 3 16 4" xfId="655" xr:uid="{00000000-0005-0000-0000-000013020000}"/>
    <cellStyle name="Normal 17 10 3 16_88181" xfId="656" xr:uid="{00000000-0005-0000-0000-000014020000}"/>
    <cellStyle name="Normal 17 10 3 17" xfId="657" xr:uid="{00000000-0005-0000-0000-000015020000}"/>
    <cellStyle name="Normal 17 10 3 17 2" xfId="658" xr:uid="{00000000-0005-0000-0000-000016020000}"/>
    <cellStyle name="Normal 17 10 3 17 3" xfId="659" xr:uid="{00000000-0005-0000-0000-000017020000}"/>
    <cellStyle name="Normal 17 10 3 17 4" xfId="660" xr:uid="{00000000-0005-0000-0000-000018020000}"/>
    <cellStyle name="Normal 17 10 3 17_88181" xfId="661" xr:uid="{00000000-0005-0000-0000-000019020000}"/>
    <cellStyle name="Normal 17 10 3 18" xfId="662" xr:uid="{00000000-0005-0000-0000-00001A020000}"/>
    <cellStyle name="Normal 17 10 3 18 2" xfId="663" xr:uid="{00000000-0005-0000-0000-00001B020000}"/>
    <cellStyle name="Normal 17 10 3 18_88181" xfId="664" xr:uid="{00000000-0005-0000-0000-00001C020000}"/>
    <cellStyle name="Normal 17 10 3 19" xfId="665" xr:uid="{00000000-0005-0000-0000-00001D020000}"/>
    <cellStyle name="Normal 17 10 3 2" xfId="666" xr:uid="{00000000-0005-0000-0000-00001E020000}"/>
    <cellStyle name="Normal 17 10 3 2 2" xfId="667" xr:uid="{00000000-0005-0000-0000-00001F020000}"/>
    <cellStyle name="Normal 17 10 3 2 3" xfId="668" xr:uid="{00000000-0005-0000-0000-000020020000}"/>
    <cellStyle name="Normal 17 10 3 2 4" xfId="669" xr:uid="{00000000-0005-0000-0000-000021020000}"/>
    <cellStyle name="Normal 17 10 3 2 5" xfId="670" xr:uid="{00000000-0005-0000-0000-000022020000}"/>
    <cellStyle name="Normal 17 10 3 2_88181" xfId="671" xr:uid="{00000000-0005-0000-0000-000023020000}"/>
    <cellStyle name="Normal 17 10 3 20" xfId="672" xr:uid="{00000000-0005-0000-0000-000024020000}"/>
    <cellStyle name="Normal 17 10 3 3" xfId="673" xr:uid="{00000000-0005-0000-0000-000025020000}"/>
    <cellStyle name="Normal 17 10 3 3 2" xfId="674" xr:uid="{00000000-0005-0000-0000-000026020000}"/>
    <cellStyle name="Normal 17 10 3 3 3" xfId="675" xr:uid="{00000000-0005-0000-0000-000027020000}"/>
    <cellStyle name="Normal 17 10 3 3 4" xfId="676" xr:uid="{00000000-0005-0000-0000-000028020000}"/>
    <cellStyle name="Normal 17 10 3 3 5" xfId="677" xr:uid="{00000000-0005-0000-0000-000029020000}"/>
    <cellStyle name="Normal 17 10 3 3_88181" xfId="678" xr:uid="{00000000-0005-0000-0000-00002A020000}"/>
    <cellStyle name="Normal 17 10 3 4" xfId="679" xr:uid="{00000000-0005-0000-0000-00002B020000}"/>
    <cellStyle name="Normal 17 10 3 4 2" xfId="680" xr:uid="{00000000-0005-0000-0000-00002C020000}"/>
    <cellStyle name="Normal 17 10 3 4 3" xfId="681" xr:uid="{00000000-0005-0000-0000-00002D020000}"/>
    <cellStyle name="Normal 17 10 3 4 4" xfId="682" xr:uid="{00000000-0005-0000-0000-00002E020000}"/>
    <cellStyle name="Normal 17 10 3 4 5" xfId="683" xr:uid="{00000000-0005-0000-0000-00002F020000}"/>
    <cellStyle name="Normal 17 10 3 4_88181" xfId="684" xr:uid="{00000000-0005-0000-0000-000030020000}"/>
    <cellStyle name="Normal 17 10 3 5" xfId="685" xr:uid="{00000000-0005-0000-0000-000031020000}"/>
    <cellStyle name="Normal 17 10 3 5 2" xfId="686" xr:uid="{00000000-0005-0000-0000-000032020000}"/>
    <cellStyle name="Normal 17 10 3 5 3" xfId="687" xr:uid="{00000000-0005-0000-0000-000033020000}"/>
    <cellStyle name="Normal 17 10 3 5 4" xfId="688" xr:uid="{00000000-0005-0000-0000-000034020000}"/>
    <cellStyle name="Normal 17 10 3 5 5" xfId="689" xr:uid="{00000000-0005-0000-0000-000035020000}"/>
    <cellStyle name="Normal 17 10 3 5_88181" xfId="690" xr:uid="{00000000-0005-0000-0000-000036020000}"/>
    <cellStyle name="Normal 17 10 3 6" xfId="691" xr:uid="{00000000-0005-0000-0000-000037020000}"/>
    <cellStyle name="Normal 17 10 3 6 2" xfId="692" xr:uid="{00000000-0005-0000-0000-000038020000}"/>
    <cellStyle name="Normal 17 10 3 6 3" xfId="693" xr:uid="{00000000-0005-0000-0000-000039020000}"/>
    <cellStyle name="Normal 17 10 3 6 4" xfId="694" xr:uid="{00000000-0005-0000-0000-00003A020000}"/>
    <cellStyle name="Normal 17 10 3 6 5" xfId="695" xr:uid="{00000000-0005-0000-0000-00003B020000}"/>
    <cellStyle name="Normal 17 10 3 6_88181" xfId="696" xr:uid="{00000000-0005-0000-0000-00003C020000}"/>
    <cellStyle name="Normal 17 10 3 7" xfId="697" xr:uid="{00000000-0005-0000-0000-00003D020000}"/>
    <cellStyle name="Normal 17 10 3 7 2" xfId="698" xr:uid="{00000000-0005-0000-0000-00003E020000}"/>
    <cellStyle name="Normal 17 10 3 7 3" xfId="699" xr:uid="{00000000-0005-0000-0000-00003F020000}"/>
    <cellStyle name="Normal 17 10 3 7 4" xfId="700" xr:uid="{00000000-0005-0000-0000-000040020000}"/>
    <cellStyle name="Normal 17 10 3 7 5" xfId="701" xr:uid="{00000000-0005-0000-0000-000041020000}"/>
    <cellStyle name="Normal 17 10 3 7_88181" xfId="702" xr:uid="{00000000-0005-0000-0000-000042020000}"/>
    <cellStyle name="Normal 17 10 3 8" xfId="703" xr:uid="{00000000-0005-0000-0000-000043020000}"/>
    <cellStyle name="Normal 17 10 3 8 2" xfId="704" xr:uid="{00000000-0005-0000-0000-000044020000}"/>
    <cellStyle name="Normal 17 10 3 8 3" xfId="705" xr:uid="{00000000-0005-0000-0000-000045020000}"/>
    <cellStyle name="Normal 17 10 3 8 4" xfId="706" xr:uid="{00000000-0005-0000-0000-000046020000}"/>
    <cellStyle name="Normal 17 10 3 8 5" xfId="707" xr:uid="{00000000-0005-0000-0000-000047020000}"/>
    <cellStyle name="Normal 17 10 3 8_88181" xfId="708" xr:uid="{00000000-0005-0000-0000-000048020000}"/>
    <cellStyle name="Normal 17 10 3 9" xfId="709" xr:uid="{00000000-0005-0000-0000-000049020000}"/>
    <cellStyle name="Normal 17 10 3 9 2" xfId="710" xr:uid="{00000000-0005-0000-0000-00004A020000}"/>
    <cellStyle name="Normal 17 10 3 9 3" xfId="711" xr:uid="{00000000-0005-0000-0000-00004B020000}"/>
    <cellStyle name="Normal 17 10 3 9 4" xfId="712" xr:uid="{00000000-0005-0000-0000-00004C020000}"/>
    <cellStyle name="Normal 17 10 3 9 5" xfId="713" xr:uid="{00000000-0005-0000-0000-00004D020000}"/>
    <cellStyle name="Normal 17 10 3 9_88181" xfId="714" xr:uid="{00000000-0005-0000-0000-00004E020000}"/>
    <cellStyle name="Normal 17 10 3_88181" xfId="715" xr:uid="{00000000-0005-0000-0000-00004F020000}"/>
    <cellStyle name="Normal 17 10 4" xfId="716" xr:uid="{00000000-0005-0000-0000-000050020000}"/>
    <cellStyle name="Normal 17 10 4 10" xfId="717" xr:uid="{00000000-0005-0000-0000-000051020000}"/>
    <cellStyle name="Normal 17 10 4 10 2" xfId="718" xr:uid="{00000000-0005-0000-0000-000052020000}"/>
    <cellStyle name="Normal 17 10 4 10 3" xfId="719" xr:uid="{00000000-0005-0000-0000-000053020000}"/>
    <cellStyle name="Normal 17 10 4 10 4" xfId="720" xr:uid="{00000000-0005-0000-0000-000054020000}"/>
    <cellStyle name="Normal 17 10 4 10 5" xfId="721" xr:uid="{00000000-0005-0000-0000-000055020000}"/>
    <cellStyle name="Normal 17 10 4 10_88181" xfId="722" xr:uid="{00000000-0005-0000-0000-000056020000}"/>
    <cellStyle name="Normal 17 10 4 11" xfId="723" xr:uid="{00000000-0005-0000-0000-000057020000}"/>
    <cellStyle name="Normal 17 10 4 11 2" xfId="724" xr:uid="{00000000-0005-0000-0000-000058020000}"/>
    <cellStyle name="Normal 17 10 4 11 3" xfId="725" xr:uid="{00000000-0005-0000-0000-000059020000}"/>
    <cellStyle name="Normal 17 10 4 11 4" xfId="726" xr:uid="{00000000-0005-0000-0000-00005A020000}"/>
    <cellStyle name="Normal 17 10 4 11 5" xfId="727" xr:uid="{00000000-0005-0000-0000-00005B020000}"/>
    <cellStyle name="Normal 17 10 4 11_88181" xfId="728" xr:uid="{00000000-0005-0000-0000-00005C020000}"/>
    <cellStyle name="Normal 17 10 4 12" xfId="729" xr:uid="{00000000-0005-0000-0000-00005D020000}"/>
    <cellStyle name="Normal 17 10 4 12 2" xfId="730" xr:uid="{00000000-0005-0000-0000-00005E020000}"/>
    <cellStyle name="Normal 17 10 4 12 3" xfId="731" xr:uid="{00000000-0005-0000-0000-00005F020000}"/>
    <cellStyle name="Normal 17 10 4 12 4" xfId="732" xr:uid="{00000000-0005-0000-0000-000060020000}"/>
    <cellStyle name="Normal 17 10 4 12 5" xfId="733" xr:uid="{00000000-0005-0000-0000-000061020000}"/>
    <cellStyle name="Normal 17 10 4 12_88181" xfId="734" xr:uid="{00000000-0005-0000-0000-000062020000}"/>
    <cellStyle name="Normal 17 10 4 13" xfId="735" xr:uid="{00000000-0005-0000-0000-000063020000}"/>
    <cellStyle name="Normal 17 10 4 13 2" xfId="736" xr:uid="{00000000-0005-0000-0000-000064020000}"/>
    <cellStyle name="Normal 17 10 4 13 3" xfId="737" xr:uid="{00000000-0005-0000-0000-000065020000}"/>
    <cellStyle name="Normal 17 10 4 13 4" xfId="738" xr:uid="{00000000-0005-0000-0000-000066020000}"/>
    <cellStyle name="Normal 17 10 4 13 5" xfId="739" xr:uid="{00000000-0005-0000-0000-000067020000}"/>
    <cellStyle name="Normal 17 10 4 13_88181" xfId="740" xr:uid="{00000000-0005-0000-0000-000068020000}"/>
    <cellStyle name="Normal 17 10 4 14" xfId="741" xr:uid="{00000000-0005-0000-0000-000069020000}"/>
    <cellStyle name="Normal 17 10 4 14 2" xfId="742" xr:uid="{00000000-0005-0000-0000-00006A020000}"/>
    <cellStyle name="Normal 17 10 4 14 3" xfId="743" xr:uid="{00000000-0005-0000-0000-00006B020000}"/>
    <cellStyle name="Normal 17 10 4 14 4" xfId="744" xr:uid="{00000000-0005-0000-0000-00006C020000}"/>
    <cellStyle name="Normal 17 10 4 14 5" xfId="745" xr:uid="{00000000-0005-0000-0000-00006D020000}"/>
    <cellStyle name="Normal 17 10 4 14_88181" xfId="746" xr:uid="{00000000-0005-0000-0000-00006E020000}"/>
    <cellStyle name="Normal 17 10 4 15" xfId="747" xr:uid="{00000000-0005-0000-0000-00006F020000}"/>
    <cellStyle name="Normal 17 10 4 15 2" xfId="748" xr:uid="{00000000-0005-0000-0000-000070020000}"/>
    <cellStyle name="Normal 17 10 4 15 3" xfId="749" xr:uid="{00000000-0005-0000-0000-000071020000}"/>
    <cellStyle name="Normal 17 10 4 15 4" xfId="750" xr:uid="{00000000-0005-0000-0000-000072020000}"/>
    <cellStyle name="Normal 17 10 4 15 5" xfId="751" xr:uid="{00000000-0005-0000-0000-000073020000}"/>
    <cellStyle name="Normal 17 10 4 15_88181" xfId="752" xr:uid="{00000000-0005-0000-0000-000074020000}"/>
    <cellStyle name="Normal 17 10 4 16" xfId="753" xr:uid="{00000000-0005-0000-0000-000075020000}"/>
    <cellStyle name="Normal 17 10 4 16 2" xfId="754" xr:uid="{00000000-0005-0000-0000-000076020000}"/>
    <cellStyle name="Normal 17 10 4 16 3" xfId="755" xr:uid="{00000000-0005-0000-0000-000077020000}"/>
    <cellStyle name="Normal 17 10 4 16 4" xfId="756" xr:uid="{00000000-0005-0000-0000-000078020000}"/>
    <cellStyle name="Normal 17 10 4 16_88181" xfId="757" xr:uid="{00000000-0005-0000-0000-000079020000}"/>
    <cellStyle name="Normal 17 10 4 17" xfId="758" xr:uid="{00000000-0005-0000-0000-00007A020000}"/>
    <cellStyle name="Normal 17 10 4 17 2" xfId="759" xr:uid="{00000000-0005-0000-0000-00007B020000}"/>
    <cellStyle name="Normal 17 10 4 17 3" xfId="760" xr:uid="{00000000-0005-0000-0000-00007C020000}"/>
    <cellStyle name="Normal 17 10 4 17 4" xfId="761" xr:uid="{00000000-0005-0000-0000-00007D020000}"/>
    <cellStyle name="Normal 17 10 4 17_88181" xfId="762" xr:uid="{00000000-0005-0000-0000-00007E020000}"/>
    <cellStyle name="Normal 17 10 4 18" xfId="763" xr:uid="{00000000-0005-0000-0000-00007F020000}"/>
    <cellStyle name="Normal 17 10 4 18 2" xfId="764" xr:uid="{00000000-0005-0000-0000-000080020000}"/>
    <cellStyle name="Normal 17 10 4 18_88181" xfId="765" xr:uid="{00000000-0005-0000-0000-000081020000}"/>
    <cellStyle name="Normal 17 10 4 19" xfId="766" xr:uid="{00000000-0005-0000-0000-000082020000}"/>
    <cellStyle name="Normal 17 10 4 2" xfId="767" xr:uid="{00000000-0005-0000-0000-000083020000}"/>
    <cellStyle name="Normal 17 10 4 2 2" xfId="768" xr:uid="{00000000-0005-0000-0000-000084020000}"/>
    <cellStyle name="Normal 17 10 4 2 3" xfId="769" xr:uid="{00000000-0005-0000-0000-000085020000}"/>
    <cellStyle name="Normal 17 10 4 2 4" xfId="770" xr:uid="{00000000-0005-0000-0000-000086020000}"/>
    <cellStyle name="Normal 17 10 4 2 5" xfId="771" xr:uid="{00000000-0005-0000-0000-000087020000}"/>
    <cellStyle name="Normal 17 10 4 2_88181" xfId="772" xr:uid="{00000000-0005-0000-0000-000088020000}"/>
    <cellStyle name="Normal 17 10 4 20" xfId="773" xr:uid="{00000000-0005-0000-0000-000089020000}"/>
    <cellStyle name="Normal 17 10 4 3" xfId="774" xr:uid="{00000000-0005-0000-0000-00008A020000}"/>
    <cellStyle name="Normal 17 10 4 3 2" xfId="775" xr:uid="{00000000-0005-0000-0000-00008B020000}"/>
    <cellStyle name="Normal 17 10 4 3 3" xfId="776" xr:uid="{00000000-0005-0000-0000-00008C020000}"/>
    <cellStyle name="Normal 17 10 4 3 4" xfId="777" xr:uid="{00000000-0005-0000-0000-00008D020000}"/>
    <cellStyle name="Normal 17 10 4 3 5" xfId="778" xr:uid="{00000000-0005-0000-0000-00008E020000}"/>
    <cellStyle name="Normal 17 10 4 3_88181" xfId="779" xr:uid="{00000000-0005-0000-0000-00008F020000}"/>
    <cellStyle name="Normal 17 10 4 4" xfId="780" xr:uid="{00000000-0005-0000-0000-000090020000}"/>
    <cellStyle name="Normal 17 10 4 4 2" xfId="781" xr:uid="{00000000-0005-0000-0000-000091020000}"/>
    <cellStyle name="Normal 17 10 4 4 3" xfId="782" xr:uid="{00000000-0005-0000-0000-000092020000}"/>
    <cellStyle name="Normal 17 10 4 4 4" xfId="783" xr:uid="{00000000-0005-0000-0000-000093020000}"/>
    <cellStyle name="Normal 17 10 4 4 5" xfId="784" xr:uid="{00000000-0005-0000-0000-000094020000}"/>
    <cellStyle name="Normal 17 10 4 4_88181" xfId="785" xr:uid="{00000000-0005-0000-0000-000095020000}"/>
    <cellStyle name="Normal 17 10 4 5" xfId="786" xr:uid="{00000000-0005-0000-0000-000096020000}"/>
    <cellStyle name="Normal 17 10 4 5 2" xfId="787" xr:uid="{00000000-0005-0000-0000-000097020000}"/>
    <cellStyle name="Normal 17 10 4 5 3" xfId="788" xr:uid="{00000000-0005-0000-0000-000098020000}"/>
    <cellStyle name="Normal 17 10 4 5 4" xfId="789" xr:uid="{00000000-0005-0000-0000-000099020000}"/>
    <cellStyle name="Normal 17 10 4 5 5" xfId="790" xr:uid="{00000000-0005-0000-0000-00009A020000}"/>
    <cellStyle name="Normal 17 10 4 5_88181" xfId="791" xr:uid="{00000000-0005-0000-0000-00009B020000}"/>
    <cellStyle name="Normal 17 10 4 6" xfId="792" xr:uid="{00000000-0005-0000-0000-00009C020000}"/>
    <cellStyle name="Normal 17 10 4 6 2" xfId="793" xr:uid="{00000000-0005-0000-0000-00009D020000}"/>
    <cellStyle name="Normal 17 10 4 6 3" xfId="794" xr:uid="{00000000-0005-0000-0000-00009E020000}"/>
    <cellStyle name="Normal 17 10 4 6 4" xfId="795" xr:uid="{00000000-0005-0000-0000-00009F020000}"/>
    <cellStyle name="Normal 17 10 4 6 5" xfId="796" xr:uid="{00000000-0005-0000-0000-0000A0020000}"/>
    <cellStyle name="Normal 17 10 4 6_88181" xfId="797" xr:uid="{00000000-0005-0000-0000-0000A1020000}"/>
    <cellStyle name="Normal 17 10 4 7" xfId="798" xr:uid="{00000000-0005-0000-0000-0000A2020000}"/>
    <cellStyle name="Normal 17 10 4 7 2" xfId="799" xr:uid="{00000000-0005-0000-0000-0000A3020000}"/>
    <cellStyle name="Normal 17 10 4 7 3" xfId="800" xr:uid="{00000000-0005-0000-0000-0000A4020000}"/>
    <cellStyle name="Normal 17 10 4 7 4" xfId="801" xr:uid="{00000000-0005-0000-0000-0000A5020000}"/>
    <cellStyle name="Normal 17 10 4 7 5" xfId="802" xr:uid="{00000000-0005-0000-0000-0000A6020000}"/>
    <cellStyle name="Normal 17 10 4 7_88181" xfId="803" xr:uid="{00000000-0005-0000-0000-0000A7020000}"/>
    <cellStyle name="Normal 17 10 4 8" xfId="804" xr:uid="{00000000-0005-0000-0000-0000A8020000}"/>
    <cellStyle name="Normal 17 10 4 8 2" xfId="805" xr:uid="{00000000-0005-0000-0000-0000A9020000}"/>
    <cellStyle name="Normal 17 10 4 8 3" xfId="806" xr:uid="{00000000-0005-0000-0000-0000AA020000}"/>
    <cellStyle name="Normal 17 10 4 8 4" xfId="807" xr:uid="{00000000-0005-0000-0000-0000AB020000}"/>
    <cellStyle name="Normal 17 10 4 8 5" xfId="808" xr:uid="{00000000-0005-0000-0000-0000AC020000}"/>
    <cellStyle name="Normal 17 10 4 8_88181" xfId="809" xr:uid="{00000000-0005-0000-0000-0000AD020000}"/>
    <cellStyle name="Normal 17 10 4 9" xfId="810" xr:uid="{00000000-0005-0000-0000-0000AE020000}"/>
    <cellStyle name="Normal 17 10 4 9 2" xfId="811" xr:uid="{00000000-0005-0000-0000-0000AF020000}"/>
    <cellStyle name="Normal 17 10 4 9 3" xfId="812" xr:uid="{00000000-0005-0000-0000-0000B0020000}"/>
    <cellStyle name="Normal 17 10 4 9 4" xfId="813" xr:uid="{00000000-0005-0000-0000-0000B1020000}"/>
    <cellStyle name="Normal 17 10 4 9 5" xfId="814" xr:uid="{00000000-0005-0000-0000-0000B2020000}"/>
    <cellStyle name="Normal 17 10 4 9_88181" xfId="815" xr:uid="{00000000-0005-0000-0000-0000B3020000}"/>
    <cellStyle name="Normal 17 10 4_88181" xfId="816" xr:uid="{00000000-0005-0000-0000-0000B4020000}"/>
    <cellStyle name="Normal 17 10 5" xfId="817" xr:uid="{00000000-0005-0000-0000-0000B5020000}"/>
    <cellStyle name="Normal 17 10 5 2" xfId="818" xr:uid="{00000000-0005-0000-0000-0000B6020000}"/>
    <cellStyle name="Normal 17 10 5 3" xfId="819" xr:uid="{00000000-0005-0000-0000-0000B7020000}"/>
    <cellStyle name="Normal 17 10 5 4" xfId="820" xr:uid="{00000000-0005-0000-0000-0000B8020000}"/>
    <cellStyle name="Normal 17 10 5 5" xfId="821" xr:uid="{00000000-0005-0000-0000-0000B9020000}"/>
    <cellStyle name="Normal 17 10 5_88181" xfId="822" xr:uid="{00000000-0005-0000-0000-0000BA020000}"/>
    <cellStyle name="Normal 17 10 6" xfId="823" xr:uid="{00000000-0005-0000-0000-0000BB020000}"/>
    <cellStyle name="Normal 17 10 6 2" xfId="824" xr:uid="{00000000-0005-0000-0000-0000BC020000}"/>
    <cellStyle name="Normal 17 10 6 3" xfId="825" xr:uid="{00000000-0005-0000-0000-0000BD020000}"/>
    <cellStyle name="Normal 17 10 6 4" xfId="826" xr:uid="{00000000-0005-0000-0000-0000BE020000}"/>
    <cellStyle name="Normal 17 10 6 5" xfId="827" xr:uid="{00000000-0005-0000-0000-0000BF020000}"/>
    <cellStyle name="Normal 17 10 6_88181" xfId="828" xr:uid="{00000000-0005-0000-0000-0000C0020000}"/>
    <cellStyle name="Normal 17 10 7" xfId="829" xr:uid="{00000000-0005-0000-0000-0000C1020000}"/>
    <cellStyle name="Normal 17 10 7 2" xfId="830" xr:uid="{00000000-0005-0000-0000-0000C2020000}"/>
    <cellStyle name="Normal 17 10 7 3" xfId="831" xr:uid="{00000000-0005-0000-0000-0000C3020000}"/>
    <cellStyle name="Normal 17 10 7 4" xfId="832" xr:uid="{00000000-0005-0000-0000-0000C4020000}"/>
    <cellStyle name="Normal 17 10 7 5" xfId="833" xr:uid="{00000000-0005-0000-0000-0000C5020000}"/>
    <cellStyle name="Normal 17 10 7_88181" xfId="834" xr:uid="{00000000-0005-0000-0000-0000C6020000}"/>
    <cellStyle name="Normal 17 10 8" xfId="835" xr:uid="{00000000-0005-0000-0000-0000C7020000}"/>
    <cellStyle name="Normal 17 10 8 2" xfId="836" xr:uid="{00000000-0005-0000-0000-0000C8020000}"/>
    <cellStyle name="Normal 17 10 8 3" xfId="837" xr:uid="{00000000-0005-0000-0000-0000C9020000}"/>
    <cellStyle name="Normal 17 10 8 4" xfId="838" xr:uid="{00000000-0005-0000-0000-0000CA020000}"/>
    <cellStyle name="Normal 17 10 8 5" xfId="839" xr:uid="{00000000-0005-0000-0000-0000CB020000}"/>
    <cellStyle name="Normal 17 10 8_88181" xfId="840" xr:uid="{00000000-0005-0000-0000-0000CC020000}"/>
    <cellStyle name="Normal 17 10 9" xfId="841" xr:uid="{00000000-0005-0000-0000-0000CD020000}"/>
    <cellStyle name="Normal 17 10 9 2" xfId="842" xr:uid="{00000000-0005-0000-0000-0000CE020000}"/>
    <cellStyle name="Normal 17 10 9 3" xfId="843" xr:uid="{00000000-0005-0000-0000-0000CF020000}"/>
    <cellStyle name="Normal 17 10 9 4" xfId="844" xr:uid="{00000000-0005-0000-0000-0000D0020000}"/>
    <cellStyle name="Normal 17 10 9 5" xfId="845" xr:uid="{00000000-0005-0000-0000-0000D1020000}"/>
    <cellStyle name="Normal 17 10 9_88181" xfId="846" xr:uid="{00000000-0005-0000-0000-0000D2020000}"/>
    <cellStyle name="Normal 17 10_88181" xfId="847" xr:uid="{00000000-0005-0000-0000-0000D3020000}"/>
    <cellStyle name="Normal 17 11" xfId="848" xr:uid="{00000000-0005-0000-0000-0000D4020000}"/>
    <cellStyle name="Normal 17 11 10" xfId="849" xr:uid="{00000000-0005-0000-0000-0000D5020000}"/>
    <cellStyle name="Normal 17 11 10 2" xfId="850" xr:uid="{00000000-0005-0000-0000-0000D6020000}"/>
    <cellStyle name="Normal 17 11 10 3" xfId="851" xr:uid="{00000000-0005-0000-0000-0000D7020000}"/>
    <cellStyle name="Normal 17 11 10 4" xfId="852" xr:uid="{00000000-0005-0000-0000-0000D8020000}"/>
    <cellStyle name="Normal 17 11 10 5" xfId="853" xr:uid="{00000000-0005-0000-0000-0000D9020000}"/>
    <cellStyle name="Normal 17 11 10_88181" xfId="854" xr:uid="{00000000-0005-0000-0000-0000DA020000}"/>
    <cellStyle name="Normal 17 11 11" xfId="855" xr:uid="{00000000-0005-0000-0000-0000DB020000}"/>
    <cellStyle name="Normal 17 11 11 2" xfId="856" xr:uid="{00000000-0005-0000-0000-0000DC020000}"/>
    <cellStyle name="Normal 17 11 11 3" xfId="857" xr:uid="{00000000-0005-0000-0000-0000DD020000}"/>
    <cellStyle name="Normal 17 11 11 4" xfId="858" xr:uid="{00000000-0005-0000-0000-0000DE020000}"/>
    <cellStyle name="Normal 17 11 11 5" xfId="859" xr:uid="{00000000-0005-0000-0000-0000DF020000}"/>
    <cellStyle name="Normal 17 11 11_88181" xfId="860" xr:uid="{00000000-0005-0000-0000-0000E0020000}"/>
    <cellStyle name="Normal 17 11 12" xfId="861" xr:uid="{00000000-0005-0000-0000-0000E1020000}"/>
    <cellStyle name="Normal 17 11 12 2" xfId="862" xr:uid="{00000000-0005-0000-0000-0000E2020000}"/>
    <cellStyle name="Normal 17 11 12 3" xfId="863" xr:uid="{00000000-0005-0000-0000-0000E3020000}"/>
    <cellStyle name="Normal 17 11 12 4" xfId="864" xr:uid="{00000000-0005-0000-0000-0000E4020000}"/>
    <cellStyle name="Normal 17 11 12 5" xfId="865" xr:uid="{00000000-0005-0000-0000-0000E5020000}"/>
    <cellStyle name="Normal 17 11 12_88181" xfId="866" xr:uid="{00000000-0005-0000-0000-0000E6020000}"/>
    <cellStyle name="Normal 17 11 13" xfId="867" xr:uid="{00000000-0005-0000-0000-0000E7020000}"/>
    <cellStyle name="Normal 17 11 13 2" xfId="868" xr:uid="{00000000-0005-0000-0000-0000E8020000}"/>
    <cellStyle name="Normal 17 11 13 3" xfId="869" xr:uid="{00000000-0005-0000-0000-0000E9020000}"/>
    <cellStyle name="Normal 17 11 13 4" xfId="870" xr:uid="{00000000-0005-0000-0000-0000EA020000}"/>
    <cellStyle name="Normal 17 11 13 5" xfId="871" xr:uid="{00000000-0005-0000-0000-0000EB020000}"/>
    <cellStyle name="Normal 17 11 13_88181" xfId="872" xr:uid="{00000000-0005-0000-0000-0000EC020000}"/>
    <cellStyle name="Normal 17 11 14" xfId="873" xr:uid="{00000000-0005-0000-0000-0000ED020000}"/>
    <cellStyle name="Normal 17 11 14 2" xfId="874" xr:uid="{00000000-0005-0000-0000-0000EE020000}"/>
    <cellStyle name="Normal 17 11 14 3" xfId="875" xr:uid="{00000000-0005-0000-0000-0000EF020000}"/>
    <cellStyle name="Normal 17 11 14 4" xfId="876" xr:uid="{00000000-0005-0000-0000-0000F0020000}"/>
    <cellStyle name="Normal 17 11 14 5" xfId="877" xr:uid="{00000000-0005-0000-0000-0000F1020000}"/>
    <cellStyle name="Normal 17 11 14_88181" xfId="878" xr:uid="{00000000-0005-0000-0000-0000F2020000}"/>
    <cellStyle name="Normal 17 11 15" xfId="879" xr:uid="{00000000-0005-0000-0000-0000F3020000}"/>
    <cellStyle name="Normal 17 11 15 2" xfId="880" xr:uid="{00000000-0005-0000-0000-0000F4020000}"/>
    <cellStyle name="Normal 17 11 15 3" xfId="881" xr:uid="{00000000-0005-0000-0000-0000F5020000}"/>
    <cellStyle name="Normal 17 11 15 4" xfId="882" xr:uid="{00000000-0005-0000-0000-0000F6020000}"/>
    <cellStyle name="Normal 17 11 15 5" xfId="883" xr:uid="{00000000-0005-0000-0000-0000F7020000}"/>
    <cellStyle name="Normal 17 11 15_88181" xfId="884" xr:uid="{00000000-0005-0000-0000-0000F8020000}"/>
    <cellStyle name="Normal 17 11 16" xfId="885" xr:uid="{00000000-0005-0000-0000-0000F9020000}"/>
    <cellStyle name="Normal 17 11 16 2" xfId="886" xr:uid="{00000000-0005-0000-0000-0000FA020000}"/>
    <cellStyle name="Normal 17 11 16 3" xfId="887" xr:uid="{00000000-0005-0000-0000-0000FB020000}"/>
    <cellStyle name="Normal 17 11 16 4" xfId="888" xr:uid="{00000000-0005-0000-0000-0000FC020000}"/>
    <cellStyle name="Normal 17 11 16 5" xfId="889" xr:uid="{00000000-0005-0000-0000-0000FD020000}"/>
    <cellStyle name="Normal 17 11 16_88181" xfId="890" xr:uid="{00000000-0005-0000-0000-0000FE020000}"/>
    <cellStyle name="Normal 17 11 17" xfId="891" xr:uid="{00000000-0005-0000-0000-0000FF020000}"/>
    <cellStyle name="Normal 17 11 17 2" xfId="892" xr:uid="{00000000-0005-0000-0000-000000030000}"/>
    <cellStyle name="Normal 17 11 17 3" xfId="893" xr:uid="{00000000-0005-0000-0000-000001030000}"/>
    <cellStyle name="Normal 17 11 17 4" xfId="894" xr:uid="{00000000-0005-0000-0000-000002030000}"/>
    <cellStyle name="Normal 17 11 17 5" xfId="895" xr:uid="{00000000-0005-0000-0000-000003030000}"/>
    <cellStyle name="Normal 17 11 17_88181" xfId="896" xr:uid="{00000000-0005-0000-0000-000004030000}"/>
    <cellStyle name="Normal 17 11 18" xfId="897" xr:uid="{00000000-0005-0000-0000-000005030000}"/>
    <cellStyle name="Normal 17 11 18 2" xfId="898" xr:uid="{00000000-0005-0000-0000-000006030000}"/>
    <cellStyle name="Normal 17 11 18 3" xfId="899" xr:uid="{00000000-0005-0000-0000-000007030000}"/>
    <cellStyle name="Normal 17 11 18 4" xfId="900" xr:uid="{00000000-0005-0000-0000-000008030000}"/>
    <cellStyle name="Normal 17 11 18 5" xfId="901" xr:uid="{00000000-0005-0000-0000-000009030000}"/>
    <cellStyle name="Normal 17 11 18_88181" xfId="902" xr:uid="{00000000-0005-0000-0000-00000A030000}"/>
    <cellStyle name="Normal 17 11 19" xfId="903" xr:uid="{00000000-0005-0000-0000-00000B030000}"/>
    <cellStyle name="Normal 17 11 19 2" xfId="904" xr:uid="{00000000-0005-0000-0000-00000C030000}"/>
    <cellStyle name="Normal 17 11 19 3" xfId="905" xr:uid="{00000000-0005-0000-0000-00000D030000}"/>
    <cellStyle name="Normal 17 11 19 4" xfId="906" xr:uid="{00000000-0005-0000-0000-00000E030000}"/>
    <cellStyle name="Normal 17 11 19_88181" xfId="907" xr:uid="{00000000-0005-0000-0000-00000F030000}"/>
    <cellStyle name="Normal 17 11 2" xfId="908" xr:uid="{00000000-0005-0000-0000-000010030000}"/>
    <cellStyle name="Normal 17 11 2 10" xfId="909" xr:uid="{00000000-0005-0000-0000-000011030000}"/>
    <cellStyle name="Normal 17 11 2 10 2" xfId="910" xr:uid="{00000000-0005-0000-0000-000012030000}"/>
    <cellStyle name="Normal 17 11 2 10 3" xfId="911" xr:uid="{00000000-0005-0000-0000-000013030000}"/>
    <cellStyle name="Normal 17 11 2 10 4" xfId="912" xr:uid="{00000000-0005-0000-0000-000014030000}"/>
    <cellStyle name="Normal 17 11 2 10 5" xfId="913" xr:uid="{00000000-0005-0000-0000-000015030000}"/>
    <cellStyle name="Normal 17 11 2 10_88181" xfId="914" xr:uid="{00000000-0005-0000-0000-000016030000}"/>
    <cellStyle name="Normal 17 11 2 11" xfId="915" xr:uid="{00000000-0005-0000-0000-000017030000}"/>
    <cellStyle name="Normal 17 11 2 11 2" xfId="916" xr:uid="{00000000-0005-0000-0000-000018030000}"/>
    <cellStyle name="Normal 17 11 2 11 3" xfId="917" xr:uid="{00000000-0005-0000-0000-000019030000}"/>
    <cellStyle name="Normal 17 11 2 11 4" xfId="918" xr:uid="{00000000-0005-0000-0000-00001A030000}"/>
    <cellStyle name="Normal 17 11 2 11 5" xfId="919" xr:uid="{00000000-0005-0000-0000-00001B030000}"/>
    <cellStyle name="Normal 17 11 2 11_88181" xfId="920" xr:uid="{00000000-0005-0000-0000-00001C030000}"/>
    <cellStyle name="Normal 17 11 2 12" xfId="921" xr:uid="{00000000-0005-0000-0000-00001D030000}"/>
    <cellStyle name="Normal 17 11 2 12 2" xfId="922" xr:uid="{00000000-0005-0000-0000-00001E030000}"/>
    <cellStyle name="Normal 17 11 2 12 3" xfId="923" xr:uid="{00000000-0005-0000-0000-00001F030000}"/>
    <cellStyle name="Normal 17 11 2 12 4" xfId="924" xr:uid="{00000000-0005-0000-0000-000020030000}"/>
    <cellStyle name="Normal 17 11 2 12 5" xfId="925" xr:uid="{00000000-0005-0000-0000-000021030000}"/>
    <cellStyle name="Normal 17 11 2 12_88181" xfId="926" xr:uid="{00000000-0005-0000-0000-000022030000}"/>
    <cellStyle name="Normal 17 11 2 13" xfId="927" xr:uid="{00000000-0005-0000-0000-000023030000}"/>
    <cellStyle name="Normal 17 11 2 13 2" xfId="928" xr:uid="{00000000-0005-0000-0000-000024030000}"/>
    <cellStyle name="Normal 17 11 2 13 3" xfId="929" xr:uid="{00000000-0005-0000-0000-000025030000}"/>
    <cellStyle name="Normal 17 11 2 13 4" xfId="930" xr:uid="{00000000-0005-0000-0000-000026030000}"/>
    <cellStyle name="Normal 17 11 2 13 5" xfId="931" xr:uid="{00000000-0005-0000-0000-000027030000}"/>
    <cellStyle name="Normal 17 11 2 13_88181" xfId="932" xr:uid="{00000000-0005-0000-0000-000028030000}"/>
    <cellStyle name="Normal 17 11 2 14" xfId="933" xr:uid="{00000000-0005-0000-0000-000029030000}"/>
    <cellStyle name="Normal 17 11 2 14 2" xfId="934" xr:uid="{00000000-0005-0000-0000-00002A030000}"/>
    <cellStyle name="Normal 17 11 2 14 3" xfId="935" xr:uid="{00000000-0005-0000-0000-00002B030000}"/>
    <cellStyle name="Normal 17 11 2 14 4" xfId="936" xr:uid="{00000000-0005-0000-0000-00002C030000}"/>
    <cellStyle name="Normal 17 11 2 14 5" xfId="937" xr:uid="{00000000-0005-0000-0000-00002D030000}"/>
    <cellStyle name="Normal 17 11 2 14_88181" xfId="938" xr:uid="{00000000-0005-0000-0000-00002E030000}"/>
    <cellStyle name="Normal 17 11 2 15" xfId="939" xr:uid="{00000000-0005-0000-0000-00002F030000}"/>
    <cellStyle name="Normal 17 11 2 15 2" xfId="940" xr:uid="{00000000-0005-0000-0000-000030030000}"/>
    <cellStyle name="Normal 17 11 2 15 3" xfId="941" xr:uid="{00000000-0005-0000-0000-000031030000}"/>
    <cellStyle name="Normal 17 11 2 15 4" xfId="942" xr:uid="{00000000-0005-0000-0000-000032030000}"/>
    <cellStyle name="Normal 17 11 2 15 5" xfId="943" xr:uid="{00000000-0005-0000-0000-000033030000}"/>
    <cellStyle name="Normal 17 11 2 15_88181" xfId="944" xr:uid="{00000000-0005-0000-0000-000034030000}"/>
    <cellStyle name="Normal 17 11 2 16" xfId="945" xr:uid="{00000000-0005-0000-0000-000035030000}"/>
    <cellStyle name="Normal 17 11 2 16 2" xfId="946" xr:uid="{00000000-0005-0000-0000-000036030000}"/>
    <cellStyle name="Normal 17 11 2 16 3" xfId="947" xr:uid="{00000000-0005-0000-0000-000037030000}"/>
    <cellStyle name="Normal 17 11 2 16 4" xfId="948" xr:uid="{00000000-0005-0000-0000-000038030000}"/>
    <cellStyle name="Normal 17 11 2 16 5" xfId="949" xr:uid="{00000000-0005-0000-0000-000039030000}"/>
    <cellStyle name="Normal 17 11 2 16_88181" xfId="950" xr:uid="{00000000-0005-0000-0000-00003A030000}"/>
    <cellStyle name="Normal 17 11 2 17" xfId="951" xr:uid="{00000000-0005-0000-0000-00003B030000}"/>
    <cellStyle name="Normal 17 11 2 17 2" xfId="952" xr:uid="{00000000-0005-0000-0000-00003C030000}"/>
    <cellStyle name="Normal 17 11 2 17 3" xfId="953" xr:uid="{00000000-0005-0000-0000-00003D030000}"/>
    <cellStyle name="Normal 17 11 2 17 4" xfId="954" xr:uid="{00000000-0005-0000-0000-00003E030000}"/>
    <cellStyle name="Normal 17 11 2 17_88181" xfId="955" xr:uid="{00000000-0005-0000-0000-00003F030000}"/>
    <cellStyle name="Normal 17 11 2 18" xfId="956" xr:uid="{00000000-0005-0000-0000-000040030000}"/>
    <cellStyle name="Normal 17 11 2 18 2" xfId="957" xr:uid="{00000000-0005-0000-0000-000041030000}"/>
    <cellStyle name="Normal 17 11 2 18 3" xfId="958" xr:uid="{00000000-0005-0000-0000-000042030000}"/>
    <cellStyle name="Normal 17 11 2 18 4" xfId="959" xr:uid="{00000000-0005-0000-0000-000043030000}"/>
    <cellStyle name="Normal 17 11 2 18_88181" xfId="960" xr:uid="{00000000-0005-0000-0000-000044030000}"/>
    <cellStyle name="Normal 17 11 2 19" xfId="961" xr:uid="{00000000-0005-0000-0000-000045030000}"/>
    <cellStyle name="Normal 17 11 2 19 2" xfId="962" xr:uid="{00000000-0005-0000-0000-000046030000}"/>
    <cellStyle name="Normal 17 11 2 19_88181" xfId="963" xr:uid="{00000000-0005-0000-0000-000047030000}"/>
    <cellStyle name="Normal 17 11 2 2" xfId="964" xr:uid="{00000000-0005-0000-0000-000048030000}"/>
    <cellStyle name="Normal 17 11 2 2 2" xfId="965" xr:uid="{00000000-0005-0000-0000-000049030000}"/>
    <cellStyle name="Normal 17 11 2 2 3" xfId="966" xr:uid="{00000000-0005-0000-0000-00004A030000}"/>
    <cellStyle name="Normal 17 11 2 2 4" xfId="967" xr:uid="{00000000-0005-0000-0000-00004B030000}"/>
    <cellStyle name="Normal 17 11 2 2 5" xfId="968" xr:uid="{00000000-0005-0000-0000-00004C030000}"/>
    <cellStyle name="Normal 17 11 2 2_88181" xfId="969" xr:uid="{00000000-0005-0000-0000-00004D030000}"/>
    <cellStyle name="Normal 17 11 2 20" xfId="970" xr:uid="{00000000-0005-0000-0000-00004E030000}"/>
    <cellStyle name="Normal 17 11 2 21" xfId="971" xr:uid="{00000000-0005-0000-0000-00004F030000}"/>
    <cellStyle name="Normal 17 11 2 3" xfId="972" xr:uid="{00000000-0005-0000-0000-000050030000}"/>
    <cellStyle name="Normal 17 11 2 3 2" xfId="973" xr:uid="{00000000-0005-0000-0000-000051030000}"/>
    <cellStyle name="Normal 17 11 2 3 3" xfId="974" xr:uid="{00000000-0005-0000-0000-000052030000}"/>
    <cellStyle name="Normal 17 11 2 3 4" xfId="975" xr:uid="{00000000-0005-0000-0000-000053030000}"/>
    <cellStyle name="Normal 17 11 2 3 5" xfId="976" xr:uid="{00000000-0005-0000-0000-000054030000}"/>
    <cellStyle name="Normal 17 11 2 3_88181" xfId="977" xr:uid="{00000000-0005-0000-0000-000055030000}"/>
    <cellStyle name="Normal 17 11 2 4" xfId="978" xr:uid="{00000000-0005-0000-0000-000056030000}"/>
    <cellStyle name="Normal 17 11 2 4 2" xfId="979" xr:uid="{00000000-0005-0000-0000-000057030000}"/>
    <cellStyle name="Normal 17 11 2 4 3" xfId="980" xr:uid="{00000000-0005-0000-0000-000058030000}"/>
    <cellStyle name="Normal 17 11 2 4 4" xfId="981" xr:uid="{00000000-0005-0000-0000-000059030000}"/>
    <cellStyle name="Normal 17 11 2 4 5" xfId="982" xr:uid="{00000000-0005-0000-0000-00005A030000}"/>
    <cellStyle name="Normal 17 11 2 4_88181" xfId="983" xr:uid="{00000000-0005-0000-0000-00005B030000}"/>
    <cellStyle name="Normal 17 11 2 5" xfId="984" xr:uid="{00000000-0005-0000-0000-00005C030000}"/>
    <cellStyle name="Normal 17 11 2 5 2" xfId="985" xr:uid="{00000000-0005-0000-0000-00005D030000}"/>
    <cellStyle name="Normal 17 11 2 5 3" xfId="986" xr:uid="{00000000-0005-0000-0000-00005E030000}"/>
    <cellStyle name="Normal 17 11 2 5 4" xfId="987" xr:uid="{00000000-0005-0000-0000-00005F030000}"/>
    <cellStyle name="Normal 17 11 2 5 5" xfId="988" xr:uid="{00000000-0005-0000-0000-000060030000}"/>
    <cellStyle name="Normal 17 11 2 5_88181" xfId="989" xr:uid="{00000000-0005-0000-0000-000061030000}"/>
    <cellStyle name="Normal 17 11 2 6" xfId="990" xr:uid="{00000000-0005-0000-0000-000062030000}"/>
    <cellStyle name="Normal 17 11 2 6 2" xfId="991" xr:uid="{00000000-0005-0000-0000-000063030000}"/>
    <cellStyle name="Normal 17 11 2 6 3" xfId="992" xr:uid="{00000000-0005-0000-0000-000064030000}"/>
    <cellStyle name="Normal 17 11 2 6 4" xfId="993" xr:uid="{00000000-0005-0000-0000-000065030000}"/>
    <cellStyle name="Normal 17 11 2 6 5" xfId="994" xr:uid="{00000000-0005-0000-0000-000066030000}"/>
    <cellStyle name="Normal 17 11 2 6_88181" xfId="995" xr:uid="{00000000-0005-0000-0000-000067030000}"/>
    <cellStyle name="Normal 17 11 2 7" xfId="996" xr:uid="{00000000-0005-0000-0000-000068030000}"/>
    <cellStyle name="Normal 17 11 2 7 2" xfId="997" xr:uid="{00000000-0005-0000-0000-000069030000}"/>
    <cellStyle name="Normal 17 11 2 7 3" xfId="998" xr:uid="{00000000-0005-0000-0000-00006A030000}"/>
    <cellStyle name="Normal 17 11 2 7 4" xfId="999" xr:uid="{00000000-0005-0000-0000-00006B030000}"/>
    <cellStyle name="Normal 17 11 2 7 5" xfId="1000" xr:uid="{00000000-0005-0000-0000-00006C030000}"/>
    <cellStyle name="Normal 17 11 2 7_88181" xfId="1001" xr:uid="{00000000-0005-0000-0000-00006D030000}"/>
    <cellStyle name="Normal 17 11 2 8" xfId="1002" xr:uid="{00000000-0005-0000-0000-00006E030000}"/>
    <cellStyle name="Normal 17 11 2 8 2" xfId="1003" xr:uid="{00000000-0005-0000-0000-00006F030000}"/>
    <cellStyle name="Normal 17 11 2 8 3" xfId="1004" xr:uid="{00000000-0005-0000-0000-000070030000}"/>
    <cellStyle name="Normal 17 11 2 8 4" xfId="1005" xr:uid="{00000000-0005-0000-0000-000071030000}"/>
    <cellStyle name="Normal 17 11 2 8 5" xfId="1006" xr:uid="{00000000-0005-0000-0000-000072030000}"/>
    <cellStyle name="Normal 17 11 2 8_88181" xfId="1007" xr:uid="{00000000-0005-0000-0000-000073030000}"/>
    <cellStyle name="Normal 17 11 2 9" xfId="1008" xr:uid="{00000000-0005-0000-0000-000074030000}"/>
    <cellStyle name="Normal 17 11 2 9 2" xfId="1009" xr:uid="{00000000-0005-0000-0000-000075030000}"/>
    <cellStyle name="Normal 17 11 2 9 3" xfId="1010" xr:uid="{00000000-0005-0000-0000-000076030000}"/>
    <cellStyle name="Normal 17 11 2 9 4" xfId="1011" xr:uid="{00000000-0005-0000-0000-000077030000}"/>
    <cellStyle name="Normal 17 11 2 9 5" xfId="1012" xr:uid="{00000000-0005-0000-0000-000078030000}"/>
    <cellStyle name="Normal 17 11 2 9_88181" xfId="1013" xr:uid="{00000000-0005-0000-0000-000079030000}"/>
    <cellStyle name="Normal 17 11 2_88181" xfId="1014" xr:uid="{00000000-0005-0000-0000-00007A030000}"/>
    <cellStyle name="Normal 17 11 20" xfId="1015" xr:uid="{00000000-0005-0000-0000-00007B030000}"/>
    <cellStyle name="Normal 17 11 20 2" xfId="1016" xr:uid="{00000000-0005-0000-0000-00007C030000}"/>
    <cellStyle name="Normal 17 11 20 3" xfId="1017" xr:uid="{00000000-0005-0000-0000-00007D030000}"/>
    <cellStyle name="Normal 17 11 20 4" xfId="1018" xr:uid="{00000000-0005-0000-0000-00007E030000}"/>
    <cellStyle name="Normal 17 11 20_88181" xfId="1019" xr:uid="{00000000-0005-0000-0000-00007F030000}"/>
    <cellStyle name="Normal 17 11 21" xfId="1020" xr:uid="{00000000-0005-0000-0000-000080030000}"/>
    <cellStyle name="Normal 17 11 21 2" xfId="1021" xr:uid="{00000000-0005-0000-0000-000081030000}"/>
    <cellStyle name="Normal 17 11 21_88181" xfId="1022" xr:uid="{00000000-0005-0000-0000-000082030000}"/>
    <cellStyle name="Normal 17 11 22" xfId="1023" xr:uid="{00000000-0005-0000-0000-000083030000}"/>
    <cellStyle name="Normal 17 11 23" xfId="1024" xr:uid="{00000000-0005-0000-0000-000084030000}"/>
    <cellStyle name="Normal 17 11 3" xfId="1025" xr:uid="{00000000-0005-0000-0000-000085030000}"/>
    <cellStyle name="Normal 17 11 3 10" xfId="1026" xr:uid="{00000000-0005-0000-0000-000086030000}"/>
    <cellStyle name="Normal 17 11 3 10 2" xfId="1027" xr:uid="{00000000-0005-0000-0000-000087030000}"/>
    <cellStyle name="Normal 17 11 3 10 3" xfId="1028" xr:uid="{00000000-0005-0000-0000-000088030000}"/>
    <cellStyle name="Normal 17 11 3 10 4" xfId="1029" xr:uid="{00000000-0005-0000-0000-000089030000}"/>
    <cellStyle name="Normal 17 11 3 10 5" xfId="1030" xr:uid="{00000000-0005-0000-0000-00008A030000}"/>
    <cellStyle name="Normal 17 11 3 10_88181" xfId="1031" xr:uid="{00000000-0005-0000-0000-00008B030000}"/>
    <cellStyle name="Normal 17 11 3 11" xfId="1032" xr:uid="{00000000-0005-0000-0000-00008C030000}"/>
    <cellStyle name="Normal 17 11 3 11 2" xfId="1033" xr:uid="{00000000-0005-0000-0000-00008D030000}"/>
    <cellStyle name="Normal 17 11 3 11 3" xfId="1034" xr:uid="{00000000-0005-0000-0000-00008E030000}"/>
    <cellStyle name="Normal 17 11 3 11 4" xfId="1035" xr:uid="{00000000-0005-0000-0000-00008F030000}"/>
    <cellStyle name="Normal 17 11 3 11 5" xfId="1036" xr:uid="{00000000-0005-0000-0000-000090030000}"/>
    <cellStyle name="Normal 17 11 3 11_88181" xfId="1037" xr:uid="{00000000-0005-0000-0000-000091030000}"/>
    <cellStyle name="Normal 17 11 3 12" xfId="1038" xr:uid="{00000000-0005-0000-0000-000092030000}"/>
    <cellStyle name="Normal 17 11 3 12 2" xfId="1039" xr:uid="{00000000-0005-0000-0000-000093030000}"/>
    <cellStyle name="Normal 17 11 3 12 3" xfId="1040" xr:uid="{00000000-0005-0000-0000-000094030000}"/>
    <cellStyle name="Normal 17 11 3 12 4" xfId="1041" xr:uid="{00000000-0005-0000-0000-000095030000}"/>
    <cellStyle name="Normal 17 11 3 12 5" xfId="1042" xr:uid="{00000000-0005-0000-0000-000096030000}"/>
    <cellStyle name="Normal 17 11 3 12_88181" xfId="1043" xr:uid="{00000000-0005-0000-0000-000097030000}"/>
    <cellStyle name="Normal 17 11 3 13" xfId="1044" xr:uid="{00000000-0005-0000-0000-000098030000}"/>
    <cellStyle name="Normal 17 11 3 13 2" xfId="1045" xr:uid="{00000000-0005-0000-0000-000099030000}"/>
    <cellStyle name="Normal 17 11 3 13 3" xfId="1046" xr:uid="{00000000-0005-0000-0000-00009A030000}"/>
    <cellStyle name="Normal 17 11 3 13 4" xfId="1047" xr:uid="{00000000-0005-0000-0000-00009B030000}"/>
    <cellStyle name="Normal 17 11 3 13 5" xfId="1048" xr:uid="{00000000-0005-0000-0000-00009C030000}"/>
    <cellStyle name="Normal 17 11 3 13_88181" xfId="1049" xr:uid="{00000000-0005-0000-0000-00009D030000}"/>
    <cellStyle name="Normal 17 11 3 14" xfId="1050" xr:uid="{00000000-0005-0000-0000-00009E030000}"/>
    <cellStyle name="Normal 17 11 3 14 2" xfId="1051" xr:uid="{00000000-0005-0000-0000-00009F030000}"/>
    <cellStyle name="Normal 17 11 3 14 3" xfId="1052" xr:uid="{00000000-0005-0000-0000-0000A0030000}"/>
    <cellStyle name="Normal 17 11 3 14 4" xfId="1053" xr:uid="{00000000-0005-0000-0000-0000A1030000}"/>
    <cellStyle name="Normal 17 11 3 14 5" xfId="1054" xr:uid="{00000000-0005-0000-0000-0000A2030000}"/>
    <cellStyle name="Normal 17 11 3 14_88181" xfId="1055" xr:uid="{00000000-0005-0000-0000-0000A3030000}"/>
    <cellStyle name="Normal 17 11 3 15" xfId="1056" xr:uid="{00000000-0005-0000-0000-0000A4030000}"/>
    <cellStyle name="Normal 17 11 3 15 2" xfId="1057" xr:uid="{00000000-0005-0000-0000-0000A5030000}"/>
    <cellStyle name="Normal 17 11 3 15 3" xfId="1058" xr:uid="{00000000-0005-0000-0000-0000A6030000}"/>
    <cellStyle name="Normal 17 11 3 15 4" xfId="1059" xr:uid="{00000000-0005-0000-0000-0000A7030000}"/>
    <cellStyle name="Normal 17 11 3 15 5" xfId="1060" xr:uid="{00000000-0005-0000-0000-0000A8030000}"/>
    <cellStyle name="Normal 17 11 3 15_88181" xfId="1061" xr:uid="{00000000-0005-0000-0000-0000A9030000}"/>
    <cellStyle name="Normal 17 11 3 16" xfId="1062" xr:uid="{00000000-0005-0000-0000-0000AA030000}"/>
    <cellStyle name="Normal 17 11 3 16 2" xfId="1063" xr:uid="{00000000-0005-0000-0000-0000AB030000}"/>
    <cellStyle name="Normal 17 11 3 16 3" xfId="1064" xr:uid="{00000000-0005-0000-0000-0000AC030000}"/>
    <cellStyle name="Normal 17 11 3 16 4" xfId="1065" xr:uid="{00000000-0005-0000-0000-0000AD030000}"/>
    <cellStyle name="Normal 17 11 3 16_88181" xfId="1066" xr:uid="{00000000-0005-0000-0000-0000AE030000}"/>
    <cellStyle name="Normal 17 11 3 17" xfId="1067" xr:uid="{00000000-0005-0000-0000-0000AF030000}"/>
    <cellStyle name="Normal 17 11 3 17 2" xfId="1068" xr:uid="{00000000-0005-0000-0000-0000B0030000}"/>
    <cellStyle name="Normal 17 11 3 17 3" xfId="1069" xr:uid="{00000000-0005-0000-0000-0000B1030000}"/>
    <cellStyle name="Normal 17 11 3 17 4" xfId="1070" xr:uid="{00000000-0005-0000-0000-0000B2030000}"/>
    <cellStyle name="Normal 17 11 3 17_88181" xfId="1071" xr:uid="{00000000-0005-0000-0000-0000B3030000}"/>
    <cellStyle name="Normal 17 11 3 18" xfId="1072" xr:uid="{00000000-0005-0000-0000-0000B4030000}"/>
    <cellStyle name="Normal 17 11 3 18 2" xfId="1073" xr:uid="{00000000-0005-0000-0000-0000B5030000}"/>
    <cellStyle name="Normal 17 11 3 18_88181" xfId="1074" xr:uid="{00000000-0005-0000-0000-0000B6030000}"/>
    <cellStyle name="Normal 17 11 3 19" xfId="1075" xr:uid="{00000000-0005-0000-0000-0000B7030000}"/>
    <cellStyle name="Normal 17 11 3 2" xfId="1076" xr:uid="{00000000-0005-0000-0000-0000B8030000}"/>
    <cellStyle name="Normal 17 11 3 2 2" xfId="1077" xr:uid="{00000000-0005-0000-0000-0000B9030000}"/>
    <cellStyle name="Normal 17 11 3 2 3" xfId="1078" xr:uid="{00000000-0005-0000-0000-0000BA030000}"/>
    <cellStyle name="Normal 17 11 3 2 4" xfId="1079" xr:uid="{00000000-0005-0000-0000-0000BB030000}"/>
    <cellStyle name="Normal 17 11 3 2 5" xfId="1080" xr:uid="{00000000-0005-0000-0000-0000BC030000}"/>
    <cellStyle name="Normal 17 11 3 2_88181" xfId="1081" xr:uid="{00000000-0005-0000-0000-0000BD030000}"/>
    <cellStyle name="Normal 17 11 3 20" xfId="1082" xr:uid="{00000000-0005-0000-0000-0000BE030000}"/>
    <cellStyle name="Normal 17 11 3 3" xfId="1083" xr:uid="{00000000-0005-0000-0000-0000BF030000}"/>
    <cellStyle name="Normal 17 11 3 3 2" xfId="1084" xr:uid="{00000000-0005-0000-0000-0000C0030000}"/>
    <cellStyle name="Normal 17 11 3 3 3" xfId="1085" xr:uid="{00000000-0005-0000-0000-0000C1030000}"/>
    <cellStyle name="Normal 17 11 3 3 4" xfId="1086" xr:uid="{00000000-0005-0000-0000-0000C2030000}"/>
    <cellStyle name="Normal 17 11 3 3 5" xfId="1087" xr:uid="{00000000-0005-0000-0000-0000C3030000}"/>
    <cellStyle name="Normal 17 11 3 3_88181" xfId="1088" xr:uid="{00000000-0005-0000-0000-0000C4030000}"/>
    <cellStyle name="Normal 17 11 3 4" xfId="1089" xr:uid="{00000000-0005-0000-0000-0000C5030000}"/>
    <cellStyle name="Normal 17 11 3 4 2" xfId="1090" xr:uid="{00000000-0005-0000-0000-0000C6030000}"/>
    <cellStyle name="Normal 17 11 3 4 3" xfId="1091" xr:uid="{00000000-0005-0000-0000-0000C7030000}"/>
    <cellStyle name="Normal 17 11 3 4 4" xfId="1092" xr:uid="{00000000-0005-0000-0000-0000C8030000}"/>
    <cellStyle name="Normal 17 11 3 4 5" xfId="1093" xr:uid="{00000000-0005-0000-0000-0000C9030000}"/>
    <cellStyle name="Normal 17 11 3 4_88181" xfId="1094" xr:uid="{00000000-0005-0000-0000-0000CA030000}"/>
    <cellStyle name="Normal 17 11 3 5" xfId="1095" xr:uid="{00000000-0005-0000-0000-0000CB030000}"/>
    <cellStyle name="Normal 17 11 3 5 2" xfId="1096" xr:uid="{00000000-0005-0000-0000-0000CC030000}"/>
    <cellStyle name="Normal 17 11 3 5 3" xfId="1097" xr:uid="{00000000-0005-0000-0000-0000CD030000}"/>
    <cellStyle name="Normal 17 11 3 5 4" xfId="1098" xr:uid="{00000000-0005-0000-0000-0000CE030000}"/>
    <cellStyle name="Normal 17 11 3 5 5" xfId="1099" xr:uid="{00000000-0005-0000-0000-0000CF030000}"/>
    <cellStyle name="Normal 17 11 3 5_88181" xfId="1100" xr:uid="{00000000-0005-0000-0000-0000D0030000}"/>
    <cellStyle name="Normal 17 11 3 6" xfId="1101" xr:uid="{00000000-0005-0000-0000-0000D1030000}"/>
    <cellStyle name="Normal 17 11 3 6 2" xfId="1102" xr:uid="{00000000-0005-0000-0000-0000D2030000}"/>
    <cellStyle name="Normal 17 11 3 6 3" xfId="1103" xr:uid="{00000000-0005-0000-0000-0000D3030000}"/>
    <cellStyle name="Normal 17 11 3 6 4" xfId="1104" xr:uid="{00000000-0005-0000-0000-0000D4030000}"/>
    <cellStyle name="Normal 17 11 3 6 5" xfId="1105" xr:uid="{00000000-0005-0000-0000-0000D5030000}"/>
    <cellStyle name="Normal 17 11 3 6_88181" xfId="1106" xr:uid="{00000000-0005-0000-0000-0000D6030000}"/>
    <cellStyle name="Normal 17 11 3 7" xfId="1107" xr:uid="{00000000-0005-0000-0000-0000D7030000}"/>
    <cellStyle name="Normal 17 11 3 7 2" xfId="1108" xr:uid="{00000000-0005-0000-0000-0000D8030000}"/>
    <cellStyle name="Normal 17 11 3 7 3" xfId="1109" xr:uid="{00000000-0005-0000-0000-0000D9030000}"/>
    <cellStyle name="Normal 17 11 3 7 4" xfId="1110" xr:uid="{00000000-0005-0000-0000-0000DA030000}"/>
    <cellStyle name="Normal 17 11 3 7 5" xfId="1111" xr:uid="{00000000-0005-0000-0000-0000DB030000}"/>
    <cellStyle name="Normal 17 11 3 7_88181" xfId="1112" xr:uid="{00000000-0005-0000-0000-0000DC030000}"/>
    <cellStyle name="Normal 17 11 3 8" xfId="1113" xr:uid="{00000000-0005-0000-0000-0000DD030000}"/>
    <cellStyle name="Normal 17 11 3 8 2" xfId="1114" xr:uid="{00000000-0005-0000-0000-0000DE030000}"/>
    <cellStyle name="Normal 17 11 3 8 3" xfId="1115" xr:uid="{00000000-0005-0000-0000-0000DF030000}"/>
    <cellStyle name="Normal 17 11 3 8 4" xfId="1116" xr:uid="{00000000-0005-0000-0000-0000E0030000}"/>
    <cellStyle name="Normal 17 11 3 8 5" xfId="1117" xr:uid="{00000000-0005-0000-0000-0000E1030000}"/>
    <cellStyle name="Normal 17 11 3 8_88181" xfId="1118" xr:uid="{00000000-0005-0000-0000-0000E2030000}"/>
    <cellStyle name="Normal 17 11 3 9" xfId="1119" xr:uid="{00000000-0005-0000-0000-0000E3030000}"/>
    <cellStyle name="Normal 17 11 3 9 2" xfId="1120" xr:uid="{00000000-0005-0000-0000-0000E4030000}"/>
    <cellStyle name="Normal 17 11 3 9 3" xfId="1121" xr:uid="{00000000-0005-0000-0000-0000E5030000}"/>
    <cellStyle name="Normal 17 11 3 9 4" xfId="1122" xr:uid="{00000000-0005-0000-0000-0000E6030000}"/>
    <cellStyle name="Normal 17 11 3 9 5" xfId="1123" xr:uid="{00000000-0005-0000-0000-0000E7030000}"/>
    <cellStyle name="Normal 17 11 3 9_88181" xfId="1124" xr:uid="{00000000-0005-0000-0000-0000E8030000}"/>
    <cellStyle name="Normal 17 11 3_88181" xfId="1125" xr:uid="{00000000-0005-0000-0000-0000E9030000}"/>
    <cellStyle name="Normal 17 11 4" xfId="1126" xr:uid="{00000000-0005-0000-0000-0000EA030000}"/>
    <cellStyle name="Normal 17 11 4 10" xfId="1127" xr:uid="{00000000-0005-0000-0000-0000EB030000}"/>
    <cellStyle name="Normal 17 11 4 10 2" xfId="1128" xr:uid="{00000000-0005-0000-0000-0000EC030000}"/>
    <cellStyle name="Normal 17 11 4 10 3" xfId="1129" xr:uid="{00000000-0005-0000-0000-0000ED030000}"/>
    <cellStyle name="Normal 17 11 4 10 4" xfId="1130" xr:uid="{00000000-0005-0000-0000-0000EE030000}"/>
    <cellStyle name="Normal 17 11 4 10 5" xfId="1131" xr:uid="{00000000-0005-0000-0000-0000EF030000}"/>
    <cellStyle name="Normal 17 11 4 10_88181" xfId="1132" xr:uid="{00000000-0005-0000-0000-0000F0030000}"/>
    <cellStyle name="Normal 17 11 4 11" xfId="1133" xr:uid="{00000000-0005-0000-0000-0000F1030000}"/>
    <cellStyle name="Normal 17 11 4 11 2" xfId="1134" xr:uid="{00000000-0005-0000-0000-0000F2030000}"/>
    <cellStyle name="Normal 17 11 4 11 3" xfId="1135" xr:uid="{00000000-0005-0000-0000-0000F3030000}"/>
    <cellStyle name="Normal 17 11 4 11 4" xfId="1136" xr:uid="{00000000-0005-0000-0000-0000F4030000}"/>
    <cellStyle name="Normal 17 11 4 11 5" xfId="1137" xr:uid="{00000000-0005-0000-0000-0000F5030000}"/>
    <cellStyle name="Normal 17 11 4 11_88181" xfId="1138" xr:uid="{00000000-0005-0000-0000-0000F6030000}"/>
    <cellStyle name="Normal 17 11 4 12" xfId="1139" xr:uid="{00000000-0005-0000-0000-0000F7030000}"/>
    <cellStyle name="Normal 17 11 4 12 2" xfId="1140" xr:uid="{00000000-0005-0000-0000-0000F8030000}"/>
    <cellStyle name="Normal 17 11 4 12 3" xfId="1141" xr:uid="{00000000-0005-0000-0000-0000F9030000}"/>
    <cellStyle name="Normal 17 11 4 12 4" xfId="1142" xr:uid="{00000000-0005-0000-0000-0000FA030000}"/>
    <cellStyle name="Normal 17 11 4 12 5" xfId="1143" xr:uid="{00000000-0005-0000-0000-0000FB030000}"/>
    <cellStyle name="Normal 17 11 4 12_88181" xfId="1144" xr:uid="{00000000-0005-0000-0000-0000FC030000}"/>
    <cellStyle name="Normal 17 11 4 13" xfId="1145" xr:uid="{00000000-0005-0000-0000-0000FD030000}"/>
    <cellStyle name="Normal 17 11 4 13 2" xfId="1146" xr:uid="{00000000-0005-0000-0000-0000FE030000}"/>
    <cellStyle name="Normal 17 11 4 13 3" xfId="1147" xr:uid="{00000000-0005-0000-0000-0000FF030000}"/>
    <cellStyle name="Normal 17 11 4 13 4" xfId="1148" xr:uid="{00000000-0005-0000-0000-000000040000}"/>
    <cellStyle name="Normal 17 11 4 13 5" xfId="1149" xr:uid="{00000000-0005-0000-0000-000001040000}"/>
    <cellStyle name="Normal 17 11 4 13_88181" xfId="1150" xr:uid="{00000000-0005-0000-0000-000002040000}"/>
    <cellStyle name="Normal 17 11 4 14" xfId="1151" xr:uid="{00000000-0005-0000-0000-000003040000}"/>
    <cellStyle name="Normal 17 11 4 14 2" xfId="1152" xr:uid="{00000000-0005-0000-0000-000004040000}"/>
    <cellStyle name="Normal 17 11 4 14 3" xfId="1153" xr:uid="{00000000-0005-0000-0000-000005040000}"/>
    <cellStyle name="Normal 17 11 4 14 4" xfId="1154" xr:uid="{00000000-0005-0000-0000-000006040000}"/>
    <cellStyle name="Normal 17 11 4 14 5" xfId="1155" xr:uid="{00000000-0005-0000-0000-000007040000}"/>
    <cellStyle name="Normal 17 11 4 14_88181" xfId="1156" xr:uid="{00000000-0005-0000-0000-000008040000}"/>
    <cellStyle name="Normal 17 11 4 15" xfId="1157" xr:uid="{00000000-0005-0000-0000-000009040000}"/>
    <cellStyle name="Normal 17 11 4 15 2" xfId="1158" xr:uid="{00000000-0005-0000-0000-00000A040000}"/>
    <cellStyle name="Normal 17 11 4 15 3" xfId="1159" xr:uid="{00000000-0005-0000-0000-00000B040000}"/>
    <cellStyle name="Normal 17 11 4 15 4" xfId="1160" xr:uid="{00000000-0005-0000-0000-00000C040000}"/>
    <cellStyle name="Normal 17 11 4 15 5" xfId="1161" xr:uid="{00000000-0005-0000-0000-00000D040000}"/>
    <cellStyle name="Normal 17 11 4 15_88181" xfId="1162" xr:uid="{00000000-0005-0000-0000-00000E040000}"/>
    <cellStyle name="Normal 17 11 4 16" xfId="1163" xr:uid="{00000000-0005-0000-0000-00000F040000}"/>
    <cellStyle name="Normal 17 11 4 16 2" xfId="1164" xr:uid="{00000000-0005-0000-0000-000010040000}"/>
    <cellStyle name="Normal 17 11 4 16 3" xfId="1165" xr:uid="{00000000-0005-0000-0000-000011040000}"/>
    <cellStyle name="Normal 17 11 4 16 4" xfId="1166" xr:uid="{00000000-0005-0000-0000-000012040000}"/>
    <cellStyle name="Normal 17 11 4 16_88181" xfId="1167" xr:uid="{00000000-0005-0000-0000-000013040000}"/>
    <cellStyle name="Normal 17 11 4 17" xfId="1168" xr:uid="{00000000-0005-0000-0000-000014040000}"/>
    <cellStyle name="Normal 17 11 4 17 2" xfId="1169" xr:uid="{00000000-0005-0000-0000-000015040000}"/>
    <cellStyle name="Normal 17 11 4 17 3" xfId="1170" xr:uid="{00000000-0005-0000-0000-000016040000}"/>
    <cellStyle name="Normal 17 11 4 17 4" xfId="1171" xr:uid="{00000000-0005-0000-0000-000017040000}"/>
    <cellStyle name="Normal 17 11 4 17_88181" xfId="1172" xr:uid="{00000000-0005-0000-0000-000018040000}"/>
    <cellStyle name="Normal 17 11 4 18" xfId="1173" xr:uid="{00000000-0005-0000-0000-000019040000}"/>
    <cellStyle name="Normal 17 11 4 18 2" xfId="1174" xr:uid="{00000000-0005-0000-0000-00001A040000}"/>
    <cellStyle name="Normal 17 11 4 18_88181" xfId="1175" xr:uid="{00000000-0005-0000-0000-00001B040000}"/>
    <cellStyle name="Normal 17 11 4 19" xfId="1176" xr:uid="{00000000-0005-0000-0000-00001C040000}"/>
    <cellStyle name="Normal 17 11 4 2" xfId="1177" xr:uid="{00000000-0005-0000-0000-00001D040000}"/>
    <cellStyle name="Normal 17 11 4 2 2" xfId="1178" xr:uid="{00000000-0005-0000-0000-00001E040000}"/>
    <cellStyle name="Normal 17 11 4 2 3" xfId="1179" xr:uid="{00000000-0005-0000-0000-00001F040000}"/>
    <cellStyle name="Normal 17 11 4 2 4" xfId="1180" xr:uid="{00000000-0005-0000-0000-000020040000}"/>
    <cellStyle name="Normal 17 11 4 2 5" xfId="1181" xr:uid="{00000000-0005-0000-0000-000021040000}"/>
    <cellStyle name="Normal 17 11 4 2_88181" xfId="1182" xr:uid="{00000000-0005-0000-0000-000022040000}"/>
    <cellStyle name="Normal 17 11 4 20" xfId="1183" xr:uid="{00000000-0005-0000-0000-000023040000}"/>
    <cellStyle name="Normal 17 11 4 3" xfId="1184" xr:uid="{00000000-0005-0000-0000-000024040000}"/>
    <cellStyle name="Normal 17 11 4 3 2" xfId="1185" xr:uid="{00000000-0005-0000-0000-000025040000}"/>
    <cellStyle name="Normal 17 11 4 3 3" xfId="1186" xr:uid="{00000000-0005-0000-0000-000026040000}"/>
    <cellStyle name="Normal 17 11 4 3 4" xfId="1187" xr:uid="{00000000-0005-0000-0000-000027040000}"/>
    <cellStyle name="Normal 17 11 4 3 5" xfId="1188" xr:uid="{00000000-0005-0000-0000-000028040000}"/>
    <cellStyle name="Normal 17 11 4 3_88181" xfId="1189" xr:uid="{00000000-0005-0000-0000-000029040000}"/>
    <cellStyle name="Normal 17 11 4 4" xfId="1190" xr:uid="{00000000-0005-0000-0000-00002A040000}"/>
    <cellStyle name="Normal 17 11 4 4 2" xfId="1191" xr:uid="{00000000-0005-0000-0000-00002B040000}"/>
    <cellStyle name="Normal 17 11 4 4 3" xfId="1192" xr:uid="{00000000-0005-0000-0000-00002C040000}"/>
    <cellStyle name="Normal 17 11 4 4 4" xfId="1193" xr:uid="{00000000-0005-0000-0000-00002D040000}"/>
    <cellStyle name="Normal 17 11 4 4 5" xfId="1194" xr:uid="{00000000-0005-0000-0000-00002E040000}"/>
    <cellStyle name="Normal 17 11 4 4_88181" xfId="1195" xr:uid="{00000000-0005-0000-0000-00002F040000}"/>
    <cellStyle name="Normal 17 11 4 5" xfId="1196" xr:uid="{00000000-0005-0000-0000-000030040000}"/>
    <cellStyle name="Normal 17 11 4 5 2" xfId="1197" xr:uid="{00000000-0005-0000-0000-000031040000}"/>
    <cellStyle name="Normal 17 11 4 5 3" xfId="1198" xr:uid="{00000000-0005-0000-0000-000032040000}"/>
    <cellStyle name="Normal 17 11 4 5 4" xfId="1199" xr:uid="{00000000-0005-0000-0000-000033040000}"/>
    <cellStyle name="Normal 17 11 4 5 5" xfId="1200" xr:uid="{00000000-0005-0000-0000-000034040000}"/>
    <cellStyle name="Normal 17 11 4 5_88181" xfId="1201" xr:uid="{00000000-0005-0000-0000-000035040000}"/>
    <cellStyle name="Normal 17 11 4 6" xfId="1202" xr:uid="{00000000-0005-0000-0000-000036040000}"/>
    <cellStyle name="Normal 17 11 4 6 2" xfId="1203" xr:uid="{00000000-0005-0000-0000-000037040000}"/>
    <cellStyle name="Normal 17 11 4 6 3" xfId="1204" xr:uid="{00000000-0005-0000-0000-000038040000}"/>
    <cellStyle name="Normal 17 11 4 6 4" xfId="1205" xr:uid="{00000000-0005-0000-0000-000039040000}"/>
    <cellStyle name="Normal 17 11 4 6 5" xfId="1206" xr:uid="{00000000-0005-0000-0000-00003A040000}"/>
    <cellStyle name="Normal 17 11 4 6_88181" xfId="1207" xr:uid="{00000000-0005-0000-0000-00003B040000}"/>
    <cellStyle name="Normal 17 11 4 7" xfId="1208" xr:uid="{00000000-0005-0000-0000-00003C040000}"/>
    <cellStyle name="Normal 17 11 4 7 2" xfId="1209" xr:uid="{00000000-0005-0000-0000-00003D040000}"/>
    <cellStyle name="Normal 17 11 4 7 3" xfId="1210" xr:uid="{00000000-0005-0000-0000-00003E040000}"/>
    <cellStyle name="Normal 17 11 4 7 4" xfId="1211" xr:uid="{00000000-0005-0000-0000-00003F040000}"/>
    <cellStyle name="Normal 17 11 4 7 5" xfId="1212" xr:uid="{00000000-0005-0000-0000-000040040000}"/>
    <cellStyle name="Normal 17 11 4 7_88181" xfId="1213" xr:uid="{00000000-0005-0000-0000-000041040000}"/>
    <cellStyle name="Normal 17 11 4 8" xfId="1214" xr:uid="{00000000-0005-0000-0000-000042040000}"/>
    <cellStyle name="Normal 17 11 4 8 2" xfId="1215" xr:uid="{00000000-0005-0000-0000-000043040000}"/>
    <cellStyle name="Normal 17 11 4 8 3" xfId="1216" xr:uid="{00000000-0005-0000-0000-000044040000}"/>
    <cellStyle name="Normal 17 11 4 8 4" xfId="1217" xr:uid="{00000000-0005-0000-0000-000045040000}"/>
    <cellStyle name="Normal 17 11 4 8 5" xfId="1218" xr:uid="{00000000-0005-0000-0000-000046040000}"/>
    <cellStyle name="Normal 17 11 4 8_88181" xfId="1219" xr:uid="{00000000-0005-0000-0000-000047040000}"/>
    <cellStyle name="Normal 17 11 4 9" xfId="1220" xr:uid="{00000000-0005-0000-0000-000048040000}"/>
    <cellStyle name="Normal 17 11 4 9 2" xfId="1221" xr:uid="{00000000-0005-0000-0000-000049040000}"/>
    <cellStyle name="Normal 17 11 4 9 3" xfId="1222" xr:uid="{00000000-0005-0000-0000-00004A040000}"/>
    <cellStyle name="Normal 17 11 4 9 4" xfId="1223" xr:uid="{00000000-0005-0000-0000-00004B040000}"/>
    <cellStyle name="Normal 17 11 4 9 5" xfId="1224" xr:uid="{00000000-0005-0000-0000-00004C040000}"/>
    <cellStyle name="Normal 17 11 4 9_88181" xfId="1225" xr:uid="{00000000-0005-0000-0000-00004D040000}"/>
    <cellStyle name="Normal 17 11 4_88181" xfId="1226" xr:uid="{00000000-0005-0000-0000-00004E040000}"/>
    <cellStyle name="Normal 17 11 5" xfId="1227" xr:uid="{00000000-0005-0000-0000-00004F040000}"/>
    <cellStyle name="Normal 17 11 5 2" xfId="1228" xr:uid="{00000000-0005-0000-0000-000050040000}"/>
    <cellStyle name="Normal 17 11 5 3" xfId="1229" xr:uid="{00000000-0005-0000-0000-000051040000}"/>
    <cellStyle name="Normal 17 11 5 4" xfId="1230" xr:uid="{00000000-0005-0000-0000-000052040000}"/>
    <cellStyle name="Normal 17 11 5 5" xfId="1231" xr:uid="{00000000-0005-0000-0000-000053040000}"/>
    <cellStyle name="Normal 17 11 5_88181" xfId="1232" xr:uid="{00000000-0005-0000-0000-000054040000}"/>
    <cellStyle name="Normal 17 11 6" xfId="1233" xr:uid="{00000000-0005-0000-0000-000055040000}"/>
    <cellStyle name="Normal 17 11 6 2" xfId="1234" xr:uid="{00000000-0005-0000-0000-000056040000}"/>
    <cellStyle name="Normal 17 11 6 3" xfId="1235" xr:uid="{00000000-0005-0000-0000-000057040000}"/>
    <cellStyle name="Normal 17 11 6 4" xfId="1236" xr:uid="{00000000-0005-0000-0000-000058040000}"/>
    <cellStyle name="Normal 17 11 6 5" xfId="1237" xr:uid="{00000000-0005-0000-0000-000059040000}"/>
    <cellStyle name="Normal 17 11 6_88181" xfId="1238" xr:uid="{00000000-0005-0000-0000-00005A040000}"/>
    <cellStyle name="Normal 17 11 7" xfId="1239" xr:uid="{00000000-0005-0000-0000-00005B040000}"/>
    <cellStyle name="Normal 17 11 7 2" xfId="1240" xr:uid="{00000000-0005-0000-0000-00005C040000}"/>
    <cellStyle name="Normal 17 11 7 3" xfId="1241" xr:uid="{00000000-0005-0000-0000-00005D040000}"/>
    <cellStyle name="Normal 17 11 7 4" xfId="1242" xr:uid="{00000000-0005-0000-0000-00005E040000}"/>
    <cellStyle name="Normal 17 11 7 5" xfId="1243" xr:uid="{00000000-0005-0000-0000-00005F040000}"/>
    <cellStyle name="Normal 17 11 7_88181" xfId="1244" xr:uid="{00000000-0005-0000-0000-000060040000}"/>
    <cellStyle name="Normal 17 11 8" xfId="1245" xr:uid="{00000000-0005-0000-0000-000061040000}"/>
    <cellStyle name="Normal 17 11 8 2" xfId="1246" xr:uid="{00000000-0005-0000-0000-000062040000}"/>
    <cellStyle name="Normal 17 11 8 3" xfId="1247" xr:uid="{00000000-0005-0000-0000-000063040000}"/>
    <cellStyle name="Normal 17 11 8 4" xfId="1248" xr:uid="{00000000-0005-0000-0000-000064040000}"/>
    <cellStyle name="Normal 17 11 8 5" xfId="1249" xr:uid="{00000000-0005-0000-0000-000065040000}"/>
    <cellStyle name="Normal 17 11 8_88181" xfId="1250" xr:uid="{00000000-0005-0000-0000-000066040000}"/>
    <cellStyle name="Normal 17 11 9" xfId="1251" xr:uid="{00000000-0005-0000-0000-000067040000}"/>
    <cellStyle name="Normal 17 11 9 2" xfId="1252" xr:uid="{00000000-0005-0000-0000-000068040000}"/>
    <cellStyle name="Normal 17 11 9 3" xfId="1253" xr:uid="{00000000-0005-0000-0000-000069040000}"/>
    <cellStyle name="Normal 17 11 9 4" xfId="1254" xr:uid="{00000000-0005-0000-0000-00006A040000}"/>
    <cellStyle name="Normal 17 11 9 5" xfId="1255" xr:uid="{00000000-0005-0000-0000-00006B040000}"/>
    <cellStyle name="Normal 17 11 9_88181" xfId="1256" xr:uid="{00000000-0005-0000-0000-00006C040000}"/>
    <cellStyle name="Normal 17 11_88181" xfId="1257" xr:uid="{00000000-0005-0000-0000-00006D040000}"/>
    <cellStyle name="Normal 17 12" xfId="1258" xr:uid="{00000000-0005-0000-0000-00006E040000}"/>
    <cellStyle name="Normal 17 12 10" xfId="1259" xr:uid="{00000000-0005-0000-0000-00006F040000}"/>
    <cellStyle name="Normal 17 12 10 2" xfId="1260" xr:uid="{00000000-0005-0000-0000-000070040000}"/>
    <cellStyle name="Normal 17 12 10 3" xfId="1261" xr:uid="{00000000-0005-0000-0000-000071040000}"/>
    <cellStyle name="Normal 17 12 10 4" xfId="1262" xr:uid="{00000000-0005-0000-0000-000072040000}"/>
    <cellStyle name="Normal 17 12 10 5" xfId="1263" xr:uid="{00000000-0005-0000-0000-000073040000}"/>
    <cellStyle name="Normal 17 12 10_88181" xfId="1264" xr:uid="{00000000-0005-0000-0000-000074040000}"/>
    <cellStyle name="Normal 17 12 11" xfId="1265" xr:uid="{00000000-0005-0000-0000-000075040000}"/>
    <cellStyle name="Normal 17 12 11 2" xfId="1266" xr:uid="{00000000-0005-0000-0000-000076040000}"/>
    <cellStyle name="Normal 17 12 11 3" xfId="1267" xr:uid="{00000000-0005-0000-0000-000077040000}"/>
    <cellStyle name="Normal 17 12 11 4" xfId="1268" xr:uid="{00000000-0005-0000-0000-000078040000}"/>
    <cellStyle name="Normal 17 12 11 5" xfId="1269" xr:uid="{00000000-0005-0000-0000-000079040000}"/>
    <cellStyle name="Normal 17 12 11_88181" xfId="1270" xr:uid="{00000000-0005-0000-0000-00007A040000}"/>
    <cellStyle name="Normal 17 12 12" xfId="1271" xr:uid="{00000000-0005-0000-0000-00007B040000}"/>
    <cellStyle name="Normal 17 12 12 2" xfId="1272" xr:uid="{00000000-0005-0000-0000-00007C040000}"/>
    <cellStyle name="Normal 17 12 12 3" xfId="1273" xr:uid="{00000000-0005-0000-0000-00007D040000}"/>
    <cellStyle name="Normal 17 12 12 4" xfId="1274" xr:uid="{00000000-0005-0000-0000-00007E040000}"/>
    <cellStyle name="Normal 17 12 12 5" xfId="1275" xr:uid="{00000000-0005-0000-0000-00007F040000}"/>
    <cellStyle name="Normal 17 12 12_88181" xfId="1276" xr:uid="{00000000-0005-0000-0000-000080040000}"/>
    <cellStyle name="Normal 17 12 13" xfId="1277" xr:uid="{00000000-0005-0000-0000-000081040000}"/>
    <cellStyle name="Normal 17 12 13 2" xfId="1278" xr:uid="{00000000-0005-0000-0000-000082040000}"/>
    <cellStyle name="Normal 17 12 13 3" xfId="1279" xr:uid="{00000000-0005-0000-0000-000083040000}"/>
    <cellStyle name="Normal 17 12 13 4" xfId="1280" xr:uid="{00000000-0005-0000-0000-000084040000}"/>
    <cellStyle name="Normal 17 12 13 5" xfId="1281" xr:uid="{00000000-0005-0000-0000-000085040000}"/>
    <cellStyle name="Normal 17 12 13_88181" xfId="1282" xr:uid="{00000000-0005-0000-0000-000086040000}"/>
    <cellStyle name="Normal 17 12 14" xfId="1283" xr:uid="{00000000-0005-0000-0000-000087040000}"/>
    <cellStyle name="Normal 17 12 14 2" xfId="1284" xr:uid="{00000000-0005-0000-0000-000088040000}"/>
    <cellStyle name="Normal 17 12 14 3" xfId="1285" xr:uid="{00000000-0005-0000-0000-000089040000}"/>
    <cellStyle name="Normal 17 12 14 4" xfId="1286" xr:uid="{00000000-0005-0000-0000-00008A040000}"/>
    <cellStyle name="Normal 17 12 14 5" xfId="1287" xr:uid="{00000000-0005-0000-0000-00008B040000}"/>
    <cellStyle name="Normal 17 12 14_88181" xfId="1288" xr:uid="{00000000-0005-0000-0000-00008C040000}"/>
    <cellStyle name="Normal 17 12 15" xfId="1289" xr:uid="{00000000-0005-0000-0000-00008D040000}"/>
    <cellStyle name="Normal 17 12 15 2" xfId="1290" xr:uid="{00000000-0005-0000-0000-00008E040000}"/>
    <cellStyle name="Normal 17 12 15 3" xfId="1291" xr:uid="{00000000-0005-0000-0000-00008F040000}"/>
    <cellStyle name="Normal 17 12 15 4" xfId="1292" xr:uid="{00000000-0005-0000-0000-000090040000}"/>
    <cellStyle name="Normal 17 12 15 5" xfId="1293" xr:uid="{00000000-0005-0000-0000-000091040000}"/>
    <cellStyle name="Normal 17 12 15_88181" xfId="1294" xr:uid="{00000000-0005-0000-0000-000092040000}"/>
    <cellStyle name="Normal 17 12 16" xfId="1295" xr:uid="{00000000-0005-0000-0000-000093040000}"/>
    <cellStyle name="Normal 17 12 16 2" xfId="1296" xr:uid="{00000000-0005-0000-0000-000094040000}"/>
    <cellStyle name="Normal 17 12 16 3" xfId="1297" xr:uid="{00000000-0005-0000-0000-000095040000}"/>
    <cellStyle name="Normal 17 12 16 4" xfId="1298" xr:uid="{00000000-0005-0000-0000-000096040000}"/>
    <cellStyle name="Normal 17 12 16 5" xfId="1299" xr:uid="{00000000-0005-0000-0000-000097040000}"/>
    <cellStyle name="Normal 17 12 16_88181" xfId="1300" xr:uid="{00000000-0005-0000-0000-000098040000}"/>
    <cellStyle name="Normal 17 12 17" xfId="1301" xr:uid="{00000000-0005-0000-0000-000099040000}"/>
    <cellStyle name="Normal 17 12 17 2" xfId="1302" xr:uid="{00000000-0005-0000-0000-00009A040000}"/>
    <cellStyle name="Normal 17 12 17 3" xfId="1303" xr:uid="{00000000-0005-0000-0000-00009B040000}"/>
    <cellStyle name="Normal 17 12 17 4" xfId="1304" xr:uid="{00000000-0005-0000-0000-00009C040000}"/>
    <cellStyle name="Normal 17 12 17_88181" xfId="1305" xr:uid="{00000000-0005-0000-0000-00009D040000}"/>
    <cellStyle name="Normal 17 12 18" xfId="1306" xr:uid="{00000000-0005-0000-0000-00009E040000}"/>
    <cellStyle name="Normal 17 12 18 2" xfId="1307" xr:uid="{00000000-0005-0000-0000-00009F040000}"/>
    <cellStyle name="Normal 17 12 18 3" xfId="1308" xr:uid="{00000000-0005-0000-0000-0000A0040000}"/>
    <cellStyle name="Normal 17 12 18 4" xfId="1309" xr:uid="{00000000-0005-0000-0000-0000A1040000}"/>
    <cellStyle name="Normal 17 12 18_88181" xfId="1310" xr:uid="{00000000-0005-0000-0000-0000A2040000}"/>
    <cellStyle name="Normal 17 12 19" xfId="1311" xr:uid="{00000000-0005-0000-0000-0000A3040000}"/>
    <cellStyle name="Normal 17 12 19 2" xfId="1312" xr:uid="{00000000-0005-0000-0000-0000A4040000}"/>
    <cellStyle name="Normal 17 12 19_88181" xfId="1313" xr:uid="{00000000-0005-0000-0000-0000A5040000}"/>
    <cellStyle name="Normal 17 12 2" xfId="1314" xr:uid="{00000000-0005-0000-0000-0000A6040000}"/>
    <cellStyle name="Normal 17 12 2 2" xfId="1315" xr:uid="{00000000-0005-0000-0000-0000A7040000}"/>
    <cellStyle name="Normal 17 12 2 3" xfId="1316" xr:uid="{00000000-0005-0000-0000-0000A8040000}"/>
    <cellStyle name="Normal 17 12 2 4" xfId="1317" xr:uid="{00000000-0005-0000-0000-0000A9040000}"/>
    <cellStyle name="Normal 17 12 2 5" xfId="1318" xr:uid="{00000000-0005-0000-0000-0000AA040000}"/>
    <cellStyle name="Normal 17 12 2_88181" xfId="1319" xr:uid="{00000000-0005-0000-0000-0000AB040000}"/>
    <cellStyle name="Normal 17 12 20" xfId="1320" xr:uid="{00000000-0005-0000-0000-0000AC040000}"/>
    <cellStyle name="Normal 17 12 21" xfId="1321" xr:uid="{00000000-0005-0000-0000-0000AD040000}"/>
    <cellStyle name="Normal 17 12 3" xfId="1322" xr:uid="{00000000-0005-0000-0000-0000AE040000}"/>
    <cellStyle name="Normal 17 12 3 2" xfId="1323" xr:uid="{00000000-0005-0000-0000-0000AF040000}"/>
    <cellStyle name="Normal 17 12 3 3" xfId="1324" xr:uid="{00000000-0005-0000-0000-0000B0040000}"/>
    <cellStyle name="Normal 17 12 3 4" xfId="1325" xr:uid="{00000000-0005-0000-0000-0000B1040000}"/>
    <cellStyle name="Normal 17 12 3 5" xfId="1326" xr:uid="{00000000-0005-0000-0000-0000B2040000}"/>
    <cellStyle name="Normal 17 12 3_88181" xfId="1327" xr:uid="{00000000-0005-0000-0000-0000B3040000}"/>
    <cellStyle name="Normal 17 12 4" xfId="1328" xr:uid="{00000000-0005-0000-0000-0000B4040000}"/>
    <cellStyle name="Normal 17 12 4 2" xfId="1329" xr:uid="{00000000-0005-0000-0000-0000B5040000}"/>
    <cellStyle name="Normal 17 12 4 3" xfId="1330" xr:uid="{00000000-0005-0000-0000-0000B6040000}"/>
    <cellStyle name="Normal 17 12 4 4" xfId="1331" xr:uid="{00000000-0005-0000-0000-0000B7040000}"/>
    <cellStyle name="Normal 17 12 4 5" xfId="1332" xr:uid="{00000000-0005-0000-0000-0000B8040000}"/>
    <cellStyle name="Normal 17 12 4_88181" xfId="1333" xr:uid="{00000000-0005-0000-0000-0000B9040000}"/>
    <cellStyle name="Normal 17 12 5" xfId="1334" xr:uid="{00000000-0005-0000-0000-0000BA040000}"/>
    <cellStyle name="Normal 17 12 5 2" xfId="1335" xr:uid="{00000000-0005-0000-0000-0000BB040000}"/>
    <cellStyle name="Normal 17 12 5 3" xfId="1336" xr:uid="{00000000-0005-0000-0000-0000BC040000}"/>
    <cellStyle name="Normal 17 12 5 4" xfId="1337" xr:uid="{00000000-0005-0000-0000-0000BD040000}"/>
    <cellStyle name="Normal 17 12 5 5" xfId="1338" xr:uid="{00000000-0005-0000-0000-0000BE040000}"/>
    <cellStyle name="Normal 17 12 5_88181" xfId="1339" xr:uid="{00000000-0005-0000-0000-0000BF040000}"/>
    <cellStyle name="Normal 17 12 6" xfId="1340" xr:uid="{00000000-0005-0000-0000-0000C0040000}"/>
    <cellStyle name="Normal 17 12 6 2" xfId="1341" xr:uid="{00000000-0005-0000-0000-0000C1040000}"/>
    <cellStyle name="Normal 17 12 6 3" xfId="1342" xr:uid="{00000000-0005-0000-0000-0000C2040000}"/>
    <cellStyle name="Normal 17 12 6 4" xfId="1343" xr:uid="{00000000-0005-0000-0000-0000C3040000}"/>
    <cellStyle name="Normal 17 12 6 5" xfId="1344" xr:uid="{00000000-0005-0000-0000-0000C4040000}"/>
    <cellStyle name="Normal 17 12 6_88181" xfId="1345" xr:uid="{00000000-0005-0000-0000-0000C5040000}"/>
    <cellStyle name="Normal 17 12 7" xfId="1346" xr:uid="{00000000-0005-0000-0000-0000C6040000}"/>
    <cellStyle name="Normal 17 12 7 2" xfId="1347" xr:uid="{00000000-0005-0000-0000-0000C7040000}"/>
    <cellStyle name="Normal 17 12 7 3" xfId="1348" xr:uid="{00000000-0005-0000-0000-0000C8040000}"/>
    <cellStyle name="Normal 17 12 7 4" xfId="1349" xr:uid="{00000000-0005-0000-0000-0000C9040000}"/>
    <cellStyle name="Normal 17 12 7 5" xfId="1350" xr:uid="{00000000-0005-0000-0000-0000CA040000}"/>
    <cellStyle name="Normal 17 12 7_88181" xfId="1351" xr:uid="{00000000-0005-0000-0000-0000CB040000}"/>
    <cellStyle name="Normal 17 12 8" xfId="1352" xr:uid="{00000000-0005-0000-0000-0000CC040000}"/>
    <cellStyle name="Normal 17 12 8 2" xfId="1353" xr:uid="{00000000-0005-0000-0000-0000CD040000}"/>
    <cellStyle name="Normal 17 12 8 3" xfId="1354" xr:uid="{00000000-0005-0000-0000-0000CE040000}"/>
    <cellStyle name="Normal 17 12 8 4" xfId="1355" xr:uid="{00000000-0005-0000-0000-0000CF040000}"/>
    <cellStyle name="Normal 17 12 8 5" xfId="1356" xr:uid="{00000000-0005-0000-0000-0000D0040000}"/>
    <cellStyle name="Normal 17 12 8_88181" xfId="1357" xr:uid="{00000000-0005-0000-0000-0000D1040000}"/>
    <cellStyle name="Normal 17 12 9" xfId="1358" xr:uid="{00000000-0005-0000-0000-0000D2040000}"/>
    <cellStyle name="Normal 17 12 9 2" xfId="1359" xr:uid="{00000000-0005-0000-0000-0000D3040000}"/>
    <cellStyle name="Normal 17 12 9 3" xfId="1360" xr:uid="{00000000-0005-0000-0000-0000D4040000}"/>
    <cellStyle name="Normal 17 12 9 4" xfId="1361" xr:uid="{00000000-0005-0000-0000-0000D5040000}"/>
    <cellStyle name="Normal 17 12 9 5" xfId="1362" xr:uid="{00000000-0005-0000-0000-0000D6040000}"/>
    <cellStyle name="Normal 17 12 9_88181" xfId="1363" xr:uid="{00000000-0005-0000-0000-0000D7040000}"/>
    <cellStyle name="Normal 17 12_88181" xfId="1364" xr:uid="{00000000-0005-0000-0000-0000D8040000}"/>
    <cellStyle name="Normal 17 13" xfId="1365" xr:uid="{00000000-0005-0000-0000-0000D9040000}"/>
    <cellStyle name="Normal 17 13 10" xfId="1366" xr:uid="{00000000-0005-0000-0000-0000DA040000}"/>
    <cellStyle name="Normal 17 13 10 2" xfId="1367" xr:uid="{00000000-0005-0000-0000-0000DB040000}"/>
    <cellStyle name="Normal 17 13 10 3" xfId="1368" xr:uid="{00000000-0005-0000-0000-0000DC040000}"/>
    <cellStyle name="Normal 17 13 10 4" xfId="1369" xr:uid="{00000000-0005-0000-0000-0000DD040000}"/>
    <cellStyle name="Normal 17 13 10 5" xfId="1370" xr:uid="{00000000-0005-0000-0000-0000DE040000}"/>
    <cellStyle name="Normal 17 13 10_88181" xfId="1371" xr:uid="{00000000-0005-0000-0000-0000DF040000}"/>
    <cellStyle name="Normal 17 13 11" xfId="1372" xr:uid="{00000000-0005-0000-0000-0000E0040000}"/>
    <cellStyle name="Normal 17 13 11 2" xfId="1373" xr:uid="{00000000-0005-0000-0000-0000E1040000}"/>
    <cellStyle name="Normal 17 13 11 3" xfId="1374" xr:uid="{00000000-0005-0000-0000-0000E2040000}"/>
    <cellStyle name="Normal 17 13 11 4" xfId="1375" xr:uid="{00000000-0005-0000-0000-0000E3040000}"/>
    <cellStyle name="Normal 17 13 11 5" xfId="1376" xr:uid="{00000000-0005-0000-0000-0000E4040000}"/>
    <cellStyle name="Normal 17 13 11_88181" xfId="1377" xr:uid="{00000000-0005-0000-0000-0000E5040000}"/>
    <cellStyle name="Normal 17 13 12" xfId="1378" xr:uid="{00000000-0005-0000-0000-0000E6040000}"/>
    <cellStyle name="Normal 17 13 12 2" xfId="1379" xr:uid="{00000000-0005-0000-0000-0000E7040000}"/>
    <cellStyle name="Normal 17 13 12 3" xfId="1380" xr:uid="{00000000-0005-0000-0000-0000E8040000}"/>
    <cellStyle name="Normal 17 13 12 4" xfId="1381" xr:uid="{00000000-0005-0000-0000-0000E9040000}"/>
    <cellStyle name="Normal 17 13 12 5" xfId="1382" xr:uid="{00000000-0005-0000-0000-0000EA040000}"/>
    <cellStyle name="Normal 17 13 12_88181" xfId="1383" xr:uid="{00000000-0005-0000-0000-0000EB040000}"/>
    <cellStyle name="Normal 17 13 13" xfId="1384" xr:uid="{00000000-0005-0000-0000-0000EC040000}"/>
    <cellStyle name="Normal 17 13 13 2" xfId="1385" xr:uid="{00000000-0005-0000-0000-0000ED040000}"/>
    <cellStyle name="Normal 17 13 13 3" xfId="1386" xr:uid="{00000000-0005-0000-0000-0000EE040000}"/>
    <cellStyle name="Normal 17 13 13 4" xfId="1387" xr:uid="{00000000-0005-0000-0000-0000EF040000}"/>
    <cellStyle name="Normal 17 13 13 5" xfId="1388" xr:uid="{00000000-0005-0000-0000-0000F0040000}"/>
    <cellStyle name="Normal 17 13 13_88181" xfId="1389" xr:uid="{00000000-0005-0000-0000-0000F1040000}"/>
    <cellStyle name="Normal 17 13 14" xfId="1390" xr:uid="{00000000-0005-0000-0000-0000F2040000}"/>
    <cellStyle name="Normal 17 13 14 2" xfId="1391" xr:uid="{00000000-0005-0000-0000-0000F3040000}"/>
    <cellStyle name="Normal 17 13 14 3" xfId="1392" xr:uid="{00000000-0005-0000-0000-0000F4040000}"/>
    <cellStyle name="Normal 17 13 14 4" xfId="1393" xr:uid="{00000000-0005-0000-0000-0000F5040000}"/>
    <cellStyle name="Normal 17 13 14 5" xfId="1394" xr:uid="{00000000-0005-0000-0000-0000F6040000}"/>
    <cellStyle name="Normal 17 13 14_88181" xfId="1395" xr:uid="{00000000-0005-0000-0000-0000F7040000}"/>
    <cellStyle name="Normal 17 13 15" xfId="1396" xr:uid="{00000000-0005-0000-0000-0000F8040000}"/>
    <cellStyle name="Normal 17 13 15 2" xfId="1397" xr:uid="{00000000-0005-0000-0000-0000F9040000}"/>
    <cellStyle name="Normal 17 13 15 3" xfId="1398" xr:uid="{00000000-0005-0000-0000-0000FA040000}"/>
    <cellStyle name="Normal 17 13 15 4" xfId="1399" xr:uid="{00000000-0005-0000-0000-0000FB040000}"/>
    <cellStyle name="Normal 17 13 15 5" xfId="1400" xr:uid="{00000000-0005-0000-0000-0000FC040000}"/>
    <cellStyle name="Normal 17 13 15_88181" xfId="1401" xr:uid="{00000000-0005-0000-0000-0000FD040000}"/>
    <cellStyle name="Normal 17 13 16" xfId="1402" xr:uid="{00000000-0005-0000-0000-0000FE040000}"/>
    <cellStyle name="Normal 17 13 16 2" xfId="1403" xr:uid="{00000000-0005-0000-0000-0000FF040000}"/>
    <cellStyle name="Normal 17 13 16 3" xfId="1404" xr:uid="{00000000-0005-0000-0000-000000050000}"/>
    <cellStyle name="Normal 17 13 16 4" xfId="1405" xr:uid="{00000000-0005-0000-0000-000001050000}"/>
    <cellStyle name="Normal 17 13 16 5" xfId="1406" xr:uid="{00000000-0005-0000-0000-000002050000}"/>
    <cellStyle name="Normal 17 13 16_88181" xfId="1407" xr:uid="{00000000-0005-0000-0000-000003050000}"/>
    <cellStyle name="Normal 17 13 17" xfId="1408" xr:uid="{00000000-0005-0000-0000-000004050000}"/>
    <cellStyle name="Normal 17 13 17 2" xfId="1409" xr:uid="{00000000-0005-0000-0000-000005050000}"/>
    <cellStyle name="Normal 17 13 17 3" xfId="1410" xr:uid="{00000000-0005-0000-0000-000006050000}"/>
    <cellStyle name="Normal 17 13 17 4" xfId="1411" xr:uid="{00000000-0005-0000-0000-000007050000}"/>
    <cellStyle name="Normal 17 13 17_88181" xfId="1412" xr:uid="{00000000-0005-0000-0000-000008050000}"/>
    <cellStyle name="Normal 17 13 18" xfId="1413" xr:uid="{00000000-0005-0000-0000-000009050000}"/>
    <cellStyle name="Normal 17 13 18 2" xfId="1414" xr:uid="{00000000-0005-0000-0000-00000A050000}"/>
    <cellStyle name="Normal 17 13 18 3" xfId="1415" xr:uid="{00000000-0005-0000-0000-00000B050000}"/>
    <cellStyle name="Normal 17 13 18 4" xfId="1416" xr:uid="{00000000-0005-0000-0000-00000C050000}"/>
    <cellStyle name="Normal 17 13 18_88181" xfId="1417" xr:uid="{00000000-0005-0000-0000-00000D050000}"/>
    <cellStyle name="Normal 17 13 19" xfId="1418" xr:uid="{00000000-0005-0000-0000-00000E050000}"/>
    <cellStyle name="Normal 17 13 19 2" xfId="1419" xr:uid="{00000000-0005-0000-0000-00000F050000}"/>
    <cellStyle name="Normal 17 13 19_88181" xfId="1420" xr:uid="{00000000-0005-0000-0000-000010050000}"/>
    <cellStyle name="Normal 17 13 2" xfId="1421" xr:uid="{00000000-0005-0000-0000-000011050000}"/>
    <cellStyle name="Normal 17 13 2 2" xfId="1422" xr:uid="{00000000-0005-0000-0000-000012050000}"/>
    <cellStyle name="Normal 17 13 2 3" xfId="1423" xr:uid="{00000000-0005-0000-0000-000013050000}"/>
    <cellStyle name="Normal 17 13 2 4" xfId="1424" xr:uid="{00000000-0005-0000-0000-000014050000}"/>
    <cellStyle name="Normal 17 13 2 5" xfId="1425" xr:uid="{00000000-0005-0000-0000-000015050000}"/>
    <cellStyle name="Normal 17 13 2_88181" xfId="1426" xr:uid="{00000000-0005-0000-0000-000016050000}"/>
    <cellStyle name="Normal 17 13 20" xfId="1427" xr:uid="{00000000-0005-0000-0000-000017050000}"/>
    <cellStyle name="Normal 17 13 21" xfId="1428" xr:uid="{00000000-0005-0000-0000-000018050000}"/>
    <cellStyle name="Normal 17 13 3" xfId="1429" xr:uid="{00000000-0005-0000-0000-000019050000}"/>
    <cellStyle name="Normal 17 13 3 2" xfId="1430" xr:uid="{00000000-0005-0000-0000-00001A050000}"/>
    <cellStyle name="Normal 17 13 3 3" xfId="1431" xr:uid="{00000000-0005-0000-0000-00001B050000}"/>
    <cellStyle name="Normal 17 13 3 4" xfId="1432" xr:uid="{00000000-0005-0000-0000-00001C050000}"/>
    <cellStyle name="Normal 17 13 3 5" xfId="1433" xr:uid="{00000000-0005-0000-0000-00001D050000}"/>
    <cellStyle name="Normal 17 13 3_88181" xfId="1434" xr:uid="{00000000-0005-0000-0000-00001E050000}"/>
    <cellStyle name="Normal 17 13 4" xfId="1435" xr:uid="{00000000-0005-0000-0000-00001F050000}"/>
    <cellStyle name="Normal 17 13 4 2" xfId="1436" xr:uid="{00000000-0005-0000-0000-000020050000}"/>
    <cellStyle name="Normal 17 13 4 3" xfId="1437" xr:uid="{00000000-0005-0000-0000-000021050000}"/>
    <cellStyle name="Normal 17 13 4 4" xfId="1438" xr:uid="{00000000-0005-0000-0000-000022050000}"/>
    <cellStyle name="Normal 17 13 4 5" xfId="1439" xr:uid="{00000000-0005-0000-0000-000023050000}"/>
    <cellStyle name="Normal 17 13 4_88181" xfId="1440" xr:uid="{00000000-0005-0000-0000-000024050000}"/>
    <cellStyle name="Normal 17 13 5" xfId="1441" xr:uid="{00000000-0005-0000-0000-000025050000}"/>
    <cellStyle name="Normal 17 13 5 2" xfId="1442" xr:uid="{00000000-0005-0000-0000-000026050000}"/>
    <cellStyle name="Normal 17 13 5 3" xfId="1443" xr:uid="{00000000-0005-0000-0000-000027050000}"/>
    <cellStyle name="Normal 17 13 5 4" xfId="1444" xr:uid="{00000000-0005-0000-0000-000028050000}"/>
    <cellStyle name="Normal 17 13 5 5" xfId="1445" xr:uid="{00000000-0005-0000-0000-000029050000}"/>
    <cellStyle name="Normal 17 13 5_88181" xfId="1446" xr:uid="{00000000-0005-0000-0000-00002A050000}"/>
    <cellStyle name="Normal 17 13 6" xfId="1447" xr:uid="{00000000-0005-0000-0000-00002B050000}"/>
    <cellStyle name="Normal 17 13 6 2" xfId="1448" xr:uid="{00000000-0005-0000-0000-00002C050000}"/>
    <cellStyle name="Normal 17 13 6 3" xfId="1449" xr:uid="{00000000-0005-0000-0000-00002D050000}"/>
    <cellStyle name="Normal 17 13 6 4" xfId="1450" xr:uid="{00000000-0005-0000-0000-00002E050000}"/>
    <cellStyle name="Normal 17 13 6 5" xfId="1451" xr:uid="{00000000-0005-0000-0000-00002F050000}"/>
    <cellStyle name="Normal 17 13 6_88181" xfId="1452" xr:uid="{00000000-0005-0000-0000-000030050000}"/>
    <cellStyle name="Normal 17 13 7" xfId="1453" xr:uid="{00000000-0005-0000-0000-000031050000}"/>
    <cellStyle name="Normal 17 13 7 2" xfId="1454" xr:uid="{00000000-0005-0000-0000-000032050000}"/>
    <cellStyle name="Normal 17 13 7 3" xfId="1455" xr:uid="{00000000-0005-0000-0000-000033050000}"/>
    <cellStyle name="Normal 17 13 7 4" xfId="1456" xr:uid="{00000000-0005-0000-0000-000034050000}"/>
    <cellStyle name="Normal 17 13 7 5" xfId="1457" xr:uid="{00000000-0005-0000-0000-000035050000}"/>
    <cellStyle name="Normal 17 13 7_88181" xfId="1458" xr:uid="{00000000-0005-0000-0000-000036050000}"/>
    <cellStyle name="Normal 17 13 8" xfId="1459" xr:uid="{00000000-0005-0000-0000-000037050000}"/>
    <cellStyle name="Normal 17 13 8 2" xfId="1460" xr:uid="{00000000-0005-0000-0000-000038050000}"/>
    <cellStyle name="Normal 17 13 8 3" xfId="1461" xr:uid="{00000000-0005-0000-0000-000039050000}"/>
    <cellStyle name="Normal 17 13 8 4" xfId="1462" xr:uid="{00000000-0005-0000-0000-00003A050000}"/>
    <cellStyle name="Normal 17 13 8 5" xfId="1463" xr:uid="{00000000-0005-0000-0000-00003B050000}"/>
    <cellStyle name="Normal 17 13 8_88181" xfId="1464" xr:uid="{00000000-0005-0000-0000-00003C050000}"/>
    <cellStyle name="Normal 17 13 9" xfId="1465" xr:uid="{00000000-0005-0000-0000-00003D050000}"/>
    <cellStyle name="Normal 17 13 9 2" xfId="1466" xr:uid="{00000000-0005-0000-0000-00003E050000}"/>
    <cellStyle name="Normal 17 13 9 3" xfId="1467" xr:uid="{00000000-0005-0000-0000-00003F050000}"/>
    <cellStyle name="Normal 17 13 9 4" xfId="1468" xr:uid="{00000000-0005-0000-0000-000040050000}"/>
    <cellStyle name="Normal 17 13 9 5" xfId="1469" xr:uid="{00000000-0005-0000-0000-000041050000}"/>
    <cellStyle name="Normal 17 13 9_88181" xfId="1470" xr:uid="{00000000-0005-0000-0000-000042050000}"/>
    <cellStyle name="Normal 17 13_88181" xfId="1471" xr:uid="{00000000-0005-0000-0000-000043050000}"/>
    <cellStyle name="Normal 17 14" xfId="1472" xr:uid="{00000000-0005-0000-0000-000044050000}"/>
    <cellStyle name="Normal 17 14 10" xfId="1473" xr:uid="{00000000-0005-0000-0000-000045050000}"/>
    <cellStyle name="Normal 17 14 10 2" xfId="1474" xr:uid="{00000000-0005-0000-0000-000046050000}"/>
    <cellStyle name="Normal 17 14 10 3" xfId="1475" xr:uid="{00000000-0005-0000-0000-000047050000}"/>
    <cellStyle name="Normal 17 14 10 4" xfId="1476" xr:uid="{00000000-0005-0000-0000-000048050000}"/>
    <cellStyle name="Normal 17 14 10 5" xfId="1477" xr:uid="{00000000-0005-0000-0000-000049050000}"/>
    <cellStyle name="Normal 17 14 10_88181" xfId="1478" xr:uid="{00000000-0005-0000-0000-00004A050000}"/>
    <cellStyle name="Normal 17 14 11" xfId="1479" xr:uid="{00000000-0005-0000-0000-00004B050000}"/>
    <cellStyle name="Normal 17 14 11 2" xfId="1480" xr:uid="{00000000-0005-0000-0000-00004C050000}"/>
    <cellStyle name="Normal 17 14 11 3" xfId="1481" xr:uid="{00000000-0005-0000-0000-00004D050000}"/>
    <cellStyle name="Normal 17 14 11 4" xfId="1482" xr:uid="{00000000-0005-0000-0000-00004E050000}"/>
    <cellStyle name="Normal 17 14 11 5" xfId="1483" xr:uid="{00000000-0005-0000-0000-00004F050000}"/>
    <cellStyle name="Normal 17 14 11_88181" xfId="1484" xr:uid="{00000000-0005-0000-0000-000050050000}"/>
    <cellStyle name="Normal 17 14 12" xfId="1485" xr:uid="{00000000-0005-0000-0000-000051050000}"/>
    <cellStyle name="Normal 17 14 12 2" xfId="1486" xr:uid="{00000000-0005-0000-0000-000052050000}"/>
    <cellStyle name="Normal 17 14 12 3" xfId="1487" xr:uid="{00000000-0005-0000-0000-000053050000}"/>
    <cellStyle name="Normal 17 14 12 4" xfId="1488" xr:uid="{00000000-0005-0000-0000-000054050000}"/>
    <cellStyle name="Normal 17 14 12 5" xfId="1489" xr:uid="{00000000-0005-0000-0000-000055050000}"/>
    <cellStyle name="Normal 17 14 12_88181" xfId="1490" xr:uid="{00000000-0005-0000-0000-000056050000}"/>
    <cellStyle name="Normal 17 14 13" xfId="1491" xr:uid="{00000000-0005-0000-0000-000057050000}"/>
    <cellStyle name="Normal 17 14 13 2" xfId="1492" xr:uid="{00000000-0005-0000-0000-000058050000}"/>
    <cellStyle name="Normal 17 14 13 3" xfId="1493" xr:uid="{00000000-0005-0000-0000-000059050000}"/>
    <cellStyle name="Normal 17 14 13 4" xfId="1494" xr:uid="{00000000-0005-0000-0000-00005A050000}"/>
    <cellStyle name="Normal 17 14 13 5" xfId="1495" xr:uid="{00000000-0005-0000-0000-00005B050000}"/>
    <cellStyle name="Normal 17 14 13_88181" xfId="1496" xr:uid="{00000000-0005-0000-0000-00005C050000}"/>
    <cellStyle name="Normal 17 14 14" xfId="1497" xr:uid="{00000000-0005-0000-0000-00005D050000}"/>
    <cellStyle name="Normal 17 14 14 2" xfId="1498" xr:uid="{00000000-0005-0000-0000-00005E050000}"/>
    <cellStyle name="Normal 17 14 14 3" xfId="1499" xr:uid="{00000000-0005-0000-0000-00005F050000}"/>
    <cellStyle name="Normal 17 14 14 4" xfId="1500" xr:uid="{00000000-0005-0000-0000-000060050000}"/>
    <cellStyle name="Normal 17 14 14 5" xfId="1501" xr:uid="{00000000-0005-0000-0000-000061050000}"/>
    <cellStyle name="Normal 17 14 14_88181" xfId="1502" xr:uid="{00000000-0005-0000-0000-000062050000}"/>
    <cellStyle name="Normal 17 14 15" xfId="1503" xr:uid="{00000000-0005-0000-0000-000063050000}"/>
    <cellStyle name="Normal 17 14 15 2" xfId="1504" xr:uid="{00000000-0005-0000-0000-000064050000}"/>
    <cellStyle name="Normal 17 14 15 3" xfId="1505" xr:uid="{00000000-0005-0000-0000-000065050000}"/>
    <cellStyle name="Normal 17 14 15 4" xfId="1506" xr:uid="{00000000-0005-0000-0000-000066050000}"/>
    <cellStyle name="Normal 17 14 15 5" xfId="1507" xr:uid="{00000000-0005-0000-0000-000067050000}"/>
    <cellStyle name="Normal 17 14 15_88181" xfId="1508" xr:uid="{00000000-0005-0000-0000-000068050000}"/>
    <cellStyle name="Normal 17 14 16" xfId="1509" xr:uid="{00000000-0005-0000-0000-000069050000}"/>
    <cellStyle name="Normal 17 14 16 2" xfId="1510" xr:uid="{00000000-0005-0000-0000-00006A050000}"/>
    <cellStyle name="Normal 17 14 16 3" xfId="1511" xr:uid="{00000000-0005-0000-0000-00006B050000}"/>
    <cellStyle name="Normal 17 14 16 4" xfId="1512" xr:uid="{00000000-0005-0000-0000-00006C050000}"/>
    <cellStyle name="Normal 17 14 16_88181" xfId="1513" xr:uid="{00000000-0005-0000-0000-00006D050000}"/>
    <cellStyle name="Normal 17 14 17" xfId="1514" xr:uid="{00000000-0005-0000-0000-00006E050000}"/>
    <cellStyle name="Normal 17 14 17 2" xfId="1515" xr:uid="{00000000-0005-0000-0000-00006F050000}"/>
    <cellStyle name="Normal 17 14 17 3" xfId="1516" xr:uid="{00000000-0005-0000-0000-000070050000}"/>
    <cellStyle name="Normal 17 14 17 4" xfId="1517" xr:uid="{00000000-0005-0000-0000-000071050000}"/>
    <cellStyle name="Normal 17 14 17_88181" xfId="1518" xr:uid="{00000000-0005-0000-0000-000072050000}"/>
    <cellStyle name="Normal 17 14 18" xfId="1519" xr:uid="{00000000-0005-0000-0000-000073050000}"/>
    <cellStyle name="Normal 17 14 18 2" xfId="1520" xr:uid="{00000000-0005-0000-0000-000074050000}"/>
    <cellStyle name="Normal 17 14 18_88181" xfId="1521" xr:uid="{00000000-0005-0000-0000-000075050000}"/>
    <cellStyle name="Normal 17 14 19" xfId="1522" xr:uid="{00000000-0005-0000-0000-000076050000}"/>
    <cellStyle name="Normal 17 14 2" xfId="1523" xr:uid="{00000000-0005-0000-0000-000077050000}"/>
    <cellStyle name="Normal 17 14 2 2" xfId="1524" xr:uid="{00000000-0005-0000-0000-000078050000}"/>
    <cellStyle name="Normal 17 14 2 3" xfId="1525" xr:uid="{00000000-0005-0000-0000-000079050000}"/>
    <cellStyle name="Normal 17 14 2 4" xfId="1526" xr:uid="{00000000-0005-0000-0000-00007A050000}"/>
    <cellStyle name="Normal 17 14 2 5" xfId="1527" xr:uid="{00000000-0005-0000-0000-00007B050000}"/>
    <cellStyle name="Normal 17 14 2_88181" xfId="1528" xr:uid="{00000000-0005-0000-0000-00007C050000}"/>
    <cellStyle name="Normal 17 14 20" xfId="1529" xr:uid="{00000000-0005-0000-0000-00007D050000}"/>
    <cellStyle name="Normal 17 14 3" xfId="1530" xr:uid="{00000000-0005-0000-0000-00007E050000}"/>
    <cellStyle name="Normal 17 14 3 2" xfId="1531" xr:uid="{00000000-0005-0000-0000-00007F050000}"/>
    <cellStyle name="Normal 17 14 3 3" xfId="1532" xr:uid="{00000000-0005-0000-0000-000080050000}"/>
    <cellStyle name="Normal 17 14 3 4" xfId="1533" xr:uid="{00000000-0005-0000-0000-000081050000}"/>
    <cellStyle name="Normal 17 14 3 5" xfId="1534" xr:uid="{00000000-0005-0000-0000-000082050000}"/>
    <cellStyle name="Normal 17 14 3_88181" xfId="1535" xr:uid="{00000000-0005-0000-0000-000083050000}"/>
    <cellStyle name="Normal 17 14 4" xfId="1536" xr:uid="{00000000-0005-0000-0000-000084050000}"/>
    <cellStyle name="Normal 17 14 4 2" xfId="1537" xr:uid="{00000000-0005-0000-0000-000085050000}"/>
    <cellStyle name="Normal 17 14 4 3" xfId="1538" xr:uid="{00000000-0005-0000-0000-000086050000}"/>
    <cellStyle name="Normal 17 14 4 4" xfId="1539" xr:uid="{00000000-0005-0000-0000-000087050000}"/>
    <cellStyle name="Normal 17 14 4 5" xfId="1540" xr:uid="{00000000-0005-0000-0000-000088050000}"/>
    <cellStyle name="Normal 17 14 4_88181" xfId="1541" xr:uid="{00000000-0005-0000-0000-000089050000}"/>
    <cellStyle name="Normal 17 14 5" xfId="1542" xr:uid="{00000000-0005-0000-0000-00008A050000}"/>
    <cellStyle name="Normal 17 14 5 2" xfId="1543" xr:uid="{00000000-0005-0000-0000-00008B050000}"/>
    <cellStyle name="Normal 17 14 5 3" xfId="1544" xr:uid="{00000000-0005-0000-0000-00008C050000}"/>
    <cellStyle name="Normal 17 14 5 4" xfId="1545" xr:uid="{00000000-0005-0000-0000-00008D050000}"/>
    <cellStyle name="Normal 17 14 5 5" xfId="1546" xr:uid="{00000000-0005-0000-0000-00008E050000}"/>
    <cellStyle name="Normal 17 14 5_88181" xfId="1547" xr:uid="{00000000-0005-0000-0000-00008F050000}"/>
    <cellStyle name="Normal 17 14 6" xfId="1548" xr:uid="{00000000-0005-0000-0000-000090050000}"/>
    <cellStyle name="Normal 17 14 6 2" xfId="1549" xr:uid="{00000000-0005-0000-0000-000091050000}"/>
    <cellStyle name="Normal 17 14 6 3" xfId="1550" xr:uid="{00000000-0005-0000-0000-000092050000}"/>
    <cellStyle name="Normal 17 14 6 4" xfId="1551" xr:uid="{00000000-0005-0000-0000-000093050000}"/>
    <cellStyle name="Normal 17 14 6 5" xfId="1552" xr:uid="{00000000-0005-0000-0000-000094050000}"/>
    <cellStyle name="Normal 17 14 6_88181" xfId="1553" xr:uid="{00000000-0005-0000-0000-000095050000}"/>
    <cellStyle name="Normal 17 14 7" xfId="1554" xr:uid="{00000000-0005-0000-0000-000096050000}"/>
    <cellStyle name="Normal 17 14 7 2" xfId="1555" xr:uid="{00000000-0005-0000-0000-000097050000}"/>
    <cellStyle name="Normal 17 14 7 3" xfId="1556" xr:uid="{00000000-0005-0000-0000-000098050000}"/>
    <cellStyle name="Normal 17 14 7 4" xfId="1557" xr:uid="{00000000-0005-0000-0000-000099050000}"/>
    <cellStyle name="Normal 17 14 7 5" xfId="1558" xr:uid="{00000000-0005-0000-0000-00009A050000}"/>
    <cellStyle name="Normal 17 14 7_88181" xfId="1559" xr:uid="{00000000-0005-0000-0000-00009B050000}"/>
    <cellStyle name="Normal 17 14 8" xfId="1560" xr:uid="{00000000-0005-0000-0000-00009C050000}"/>
    <cellStyle name="Normal 17 14 8 2" xfId="1561" xr:uid="{00000000-0005-0000-0000-00009D050000}"/>
    <cellStyle name="Normal 17 14 8 3" xfId="1562" xr:uid="{00000000-0005-0000-0000-00009E050000}"/>
    <cellStyle name="Normal 17 14 8 4" xfId="1563" xr:uid="{00000000-0005-0000-0000-00009F050000}"/>
    <cellStyle name="Normal 17 14 8 5" xfId="1564" xr:uid="{00000000-0005-0000-0000-0000A0050000}"/>
    <cellStyle name="Normal 17 14 8_88181" xfId="1565" xr:uid="{00000000-0005-0000-0000-0000A1050000}"/>
    <cellStyle name="Normal 17 14 9" xfId="1566" xr:uid="{00000000-0005-0000-0000-0000A2050000}"/>
    <cellStyle name="Normal 17 14 9 2" xfId="1567" xr:uid="{00000000-0005-0000-0000-0000A3050000}"/>
    <cellStyle name="Normal 17 14 9 3" xfId="1568" xr:uid="{00000000-0005-0000-0000-0000A4050000}"/>
    <cellStyle name="Normal 17 14 9 4" xfId="1569" xr:uid="{00000000-0005-0000-0000-0000A5050000}"/>
    <cellStyle name="Normal 17 14 9 5" xfId="1570" xr:uid="{00000000-0005-0000-0000-0000A6050000}"/>
    <cellStyle name="Normal 17 14 9_88181" xfId="1571" xr:uid="{00000000-0005-0000-0000-0000A7050000}"/>
    <cellStyle name="Normal 17 14_88181" xfId="1572" xr:uid="{00000000-0005-0000-0000-0000A8050000}"/>
    <cellStyle name="Normal 17 15" xfId="1573" xr:uid="{00000000-0005-0000-0000-0000A9050000}"/>
    <cellStyle name="Normal 17 15 10" xfId="1574" xr:uid="{00000000-0005-0000-0000-0000AA050000}"/>
    <cellStyle name="Normal 17 15 10 2" xfId="1575" xr:uid="{00000000-0005-0000-0000-0000AB050000}"/>
    <cellStyle name="Normal 17 15 10 3" xfId="1576" xr:uid="{00000000-0005-0000-0000-0000AC050000}"/>
    <cellStyle name="Normal 17 15 10 4" xfId="1577" xr:uid="{00000000-0005-0000-0000-0000AD050000}"/>
    <cellStyle name="Normal 17 15 10 5" xfId="1578" xr:uid="{00000000-0005-0000-0000-0000AE050000}"/>
    <cellStyle name="Normal 17 15 10_88181" xfId="1579" xr:uid="{00000000-0005-0000-0000-0000AF050000}"/>
    <cellStyle name="Normal 17 15 11" xfId="1580" xr:uid="{00000000-0005-0000-0000-0000B0050000}"/>
    <cellStyle name="Normal 17 15 11 2" xfId="1581" xr:uid="{00000000-0005-0000-0000-0000B1050000}"/>
    <cellStyle name="Normal 17 15 11 3" xfId="1582" xr:uid="{00000000-0005-0000-0000-0000B2050000}"/>
    <cellStyle name="Normal 17 15 11 4" xfId="1583" xr:uid="{00000000-0005-0000-0000-0000B3050000}"/>
    <cellStyle name="Normal 17 15 11 5" xfId="1584" xr:uid="{00000000-0005-0000-0000-0000B4050000}"/>
    <cellStyle name="Normal 17 15 11_88181" xfId="1585" xr:uid="{00000000-0005-0000-0000-0000B5050000}"/>
    <cellStyle name="Normal 17 15 12" xfId="1586" xr:uid="{00000000-0005-0000-0000-0000B6050000}"/>
    <cellStyle name="Normal 17 15 12 2" xfId="1587" xr:uid="{00000000-0005-0000-0000-0000B7050000}"/>
    <cellStyle name="Normal 17 15 12 3" xfId="1588" xr:uid="{00000000-0005-0000-0000-0000B8050000}"/>
    <cellStyle name="Normal 17 15 12 4" xfId="1589" xr:uid="{00000000-0005-0000-0000-0000B9050000}"/>
    <cellStyle name="Normal 17 15 12 5" xfId="1590" xr:uid="{00000000-0005-0000-0000-0000BA050000}"/>
    <cellStyle name="Normal 17 15 12_88181" xfId="1591" xr:uid="{00000000-0005-0000-0000-0000BB050000}"/>
    <cellStyle name="Normal 17 15 13" xfId="1592" xr:uid="{00000000-0005-0000-0000-0000BC050000}"/>
    <cellStyle name="Normal 17 15 13 2" xfId="1593" xr:uid="{00000000-0005-0000-0000-0000BD050000}"/>
    <cellStyle name="Normal 17 15 13 3" xfId="1594" xr:uid="{00000000-0005-0000-0000-0000BE050000}"/>
    <cellStyle name="Normal 17 15 13 4" xfId="1595" xr:uid="{00000000-0005-0000-0000-0000BF050000}"/>
    <cellStyle name="Normal 17 15 13 5" xfId="1596" xr:uid="{00000000-0005-0000-0000-0000C0050000}"/>
    <cellStyle name="Normal 17 15 13_88181" xfId="1597" xr:uid="{00000000-0005-0000-0000-0000C1050000}"/>
    <cellStyle name="Normal 17 15 14" xfId="1598" xr:uid="{00000000-0005-0000-0000-0000C2050000}"/>
    <cellStyle name="Normal 17 15 14 2" xfId="1599" xr:uid="{00000000-0005-0000-0000-0000C3050000}"/>
    <cellStyle name="Normal 17 15 14 3" xfId="1600" xr:uid="{00000000-0005-0000-0000-0000C4050000}"/>
    <cellStyle name="Normal 17 15 14 4" xfId="1601" xr:uid="{00000000-0005-0000-0000-0000C5050000}"/>
    <cellStyle name="Normal 17 15 14 5" xfId="1602" xr:uid="{00000000-0005-0000-0000-0000C6050000}"/>
    <cellStyle name="Normal 17 15 14_88181" xfId="1603" xr:uid="{00000000-0005-0000-0000-0000C7050000}"/>
    <cellStyle name="Normal 17 15 15" xfId="1604" xr:uid="{00000000-0005-0000-0000-0000C8050000}"/>
    <cellStyle name="Normal 17 15 15 2" xfId="1605" xr:uid="{00000000-0005-0000-0000-0000C9050000}"/>
    <cellStyle name="Normal 17 15 15 3" xfId="1606" xr:uid="{00000000-0005-0000-0000-0000CA050000}"/>
    <cellStyle name="Normal 17 15 15 4" xfId="1607" xr:uid="{00000000-0005-0000-0000-0000CB050000}"/>
    <cellStyle name="Normal 17 15 15 5" xfId="1608" xr:uid="{00000000-0005-0000-0000-0000CC050000}"/>
    <cellStyle name="Normal 17 15 15_88181" xfId="1609" xr:uid="{00000000-0005-0000-0000-0000CD050000}"/>
    <cellStyle name="Normal 17 15 16" xfId="1610" xr:uid="{00000000-0005-0000-0000-0000CE050000}"/>
    <cellStyle name="Normal 17 15 16 2" xfId="1611" xr:uid="{00000000-0005-0000-0000-0000CF050000}"/>
    <cellStyle name="Normal 17 15 16 3" xfId="1612" xr:uid="{00000000-0005-0000-0000-0000D0050000}"/>
    <cellStyle name="Normal 17 15 16 4" xfId="1613" xr:uid="{00000000-0005-0000-0000-0000D1050000}"/>
    <cellStyle name="Normal 17 15 16_88181" xfId="1614" xr:uid="{00000000-0005-0000-0000-0000D2050000}"/>
    <cellStyle name="Normal 17 15 17" xfId="1615" xr:uid="{00000000-0005-0000-0000-0000D3050000}"/>
    <cellStyle name="Normal 17 15 17 2" xfId="1616" xr:uid="{00000000-0005-0000-0000-0000D4050000}"/>
    <cellStyle name="Normal 17 15 17 3" xfId="1617" xr:uid="{00000000-0005-0000-0000-0000D5050000}"/>
    <cellStyle name="Normal 17 15 17 4" xfId="1618" xr:uid="{00000000-0005-0000-0000-0000D6050000}"/>
    <cellStyle name="Normal 17 15 17_88181" xfId="1619" xr:uid="{00000000-0005-0000-0000-0000D7050000}"/>
    <cellStyle name="Normal 17 15 18" xfId="1620" xr:uid="{00000000-0005-0000-0000-0000D8050000}"/>
    <cellStyle name="Normal 17 15 18 2" xfId="1621" xr:uid="{00000000-0005-0000-0000-0000D9050000}"/>
    <cellStyle name="Normal 17 15 18_88181" xfId="1622" xr:uid="{00000000-0005-0000-0000-0000DA050000}"/>
    <cellStyle name="Normal 17 15 19" xfId="1623" xr:uid="{00000000-0005-0000-0000-0000DB050000}"/>
    <cellStyle name="Normal 17 15 2" xfId="1624" xr:uid="{00000000-0005-0000-0000-0000DC050000}"/>
    <cellStyle name="Normal 17 15 2 2" xfId="1625" xr:uid="{00000000-0005-0000-0000-0000DD050000}"/>
    <cellStyle name="Normal 17 15 2 3" xfId="1626" xr:uid="{00000000-0005-0000-0000-0000DE050000}"/>
    <cellStyle name="Normal 17 15 2 4" xfId="1627" xr:uid="{00000000-0005-0000-0000-0000DF050000}"/>
    <cellStyle name="Normal 17 15 2 5" xfId="1628" xr:uid="{00000000-0005-0000-0000-0000E0050000}"/>
    <cellStyle name="Normal 17 15 2_88181" xfId="1629" xr:uid="{00000000-0005-0000-0000-0000E1050000}"/>
    <cellStyle name="Normal 17 15 20" xfId="1630" xr:uid="{00000000-0005-0000-0000-0000E2050000}"/>
    <cellStyle name="Normal 17 15 3" xfId="1631" xr:uid="{00000000-0005-0000-0000-0000E3050000}"/>
    <cellStyle name="Normal 17 15 3 2" xfId="1632" xr:uid="{00000000-0005-0000-0000-0000E4050000}"/>
    <cellStyle name="Normal 17 15 3 3" xfId="1633" xr:uid="{00000000-0005-0000-0000-0000E5050000}"/>
    <cellStyle name="Normal 17 15 3 4" xfId="1634" xr:uid="{00000000-0005-0000-0000-0000E6050000}"/>
    <cellStyle name="Normal 17 15 3 5" xfId="1635" xr:uid="{00000000-0005-0000-0000-0000E7050000}"/>
    <cellStyle name="Normal 17 15 3_88181" xfId="1636" xr:uid="{00000000-0005-0000-0000-0000E8050000}"/>
    <cellStyle name="Normal 17 15 4" xfId="1637" xr:uid="{00000000-0005-0000-0000-0000E9050000}"/>
    <cellStyle name="Normal 17 15 4 2" xfId="1638" xr:uid="{00000000-0005-0000-0000-0000EA050000}"/>
    <cellStyle name="Normal 17 15 4 3" xfId="1639" xr:uid="{00000000-0005-0000-0000-0000EB050000}"/>
    <cellStyle name="Normal 17 15 4 4" xfId="1640" xr:uid="{00000000-0005-0000-0000-0000EC050000}"/>
    <cellStyle name="Normal 17 15 4 5" xfId="1641" xr:uid="{00000000-0005-0000-0000-0000ED050000}"/>
    <cellStyle name="Normal 17 15 4_88181" xfId="1642" xr:uid="{00000000-0005-0000-0000-0000EE050000}"/>
    <cellStyle name="Normal 17 15 5" xfId="1643" xr:uid="{00000000-0005-0000-0000-0000EF050000}"/>
    <cellStyle name="Normal 17 15 5 2" xfId="1644" xr:uid="{00000000-0005-0000-0000-0000F0050000}"/>
    <cellStyle name="Normal 17 15 5 3" xfId="1645" xr:uid="{00000000-0005-0000-0000-0000F1050000}"/>
    <cellStyle name="Normal 17 15 5 4" xfId="1646" xr:uid="{00000000-0005-0000-0000-0000F2050000}"/>
    <cellStyle name="Normal 17 15 5 5" xfId="1647" xr:uid="{00000000-0005-0000-0000-0000F3050000}"/>
    <cellStyle name="Normal 17 15 5_88181" xfId="1648" xr:uid="{00000000-0005-0000-0000-0000F4050000}"/>
    <cellStyle name="Normal 17 15 6" xfId="1649" xr:uid="{00000000-0005-0000-0000-0000F5050000}"/>
    <cellStyle name="Normal 17 15 6 2" xfId="1650" xr:uid="{00000000-0005-0000-0000-0000F6050000}"/>
    <cellStyle name="Normal 17 15 6 3" xfId="1651" xr:uid="{00000000-0005-0000-0000-0000F7050000}"/>
    <cellStyle name="Normal 17 15 6 4" xfId="1652" xr:uid="{00000000-0005-0000-0000-0000F8050000}"/>
    <cellStyle name="Normal 17 15 6 5" xfId="1653" xr:uid="{00000000-0005-0000-0000-0000F9050000}"/>
    <cellStyle name="Normal 17 15 6_88181" xfId="1654" xr:uid="{00000000-0005-0000-0000-0000FA050000}"/>
    <cellStyle name="Normal 17 15 7" xfId="1655" xr:uid="{00000000-0005-0000-0000-0000FB050000}"/>
    <cellStyle name="Normal 17 15 7 2" xfId="1656" xr:uid="{00000000-0005-0000-0000-0000FC050000}"/>
    <cellStyle name="Normal 17 15 7 3" xfId="1657" xr:uid="{00000000-0005-0000-0000-0000FD050000}"/>
    <cellStyle name="Normal 17 15 7 4" xfId="1658" xr:uid="{00000000-0005-0000-0000-0000FE050000}"/>
    <cellStyle name="Normal 17 15 7 5" xfId="1659" xr:uid="{00000000-0005-0000-0000-0000FF050000}"/>
    <cellStyle name="Normal 17 15 7_88181" xfId="1660" xr:uid="{00000000-0005-0000-0000-000000060000}"/>
    <cellStyle name="Normal 17 15 8" xfId="1661" xr:uid="{00000000-0005-0000-0000-000001060000}"/>
    <cellStyle name="Normal 17 15 8 2" xfId="1662" xr:uid="{00000000-0005-0000-0000-000002060000}"/>
    <cellStyle name="Normal 17 15 8 3" xfId="1663" xr:uid="{00000000-0005-0000-0000-000003060000}"/>
    <cellStyle name="Normal 17 15 8 4" xfId="1664" xr:uid="{00000000-0005-0000-0000-000004060000}"/>
    <cellStyle name="Normal 17 15 8 5" xfId="1665" xr:uid="{00000000-0005-0000-0000-000005060000}"/>
    <cellStyle name="Normal 17 15 8_88181" xfId="1666" xr:uid="{00000000-0005-0000-0000-000006060000}"/>
    <cellStyle name="Normal 17 15 9" xfId="1667" xr:uid="{00000000-0005-0000-0000-000007060000}"/>
    <cellStyle name="Normal 17 15 9 2" xfId="1668" xr:uid="{00000000-0005-0000-0000-000008060000}"/>
    <cellStyle name="Normal 17 15 9 3" xfId="1669" xr:uid="{00000000-0005-0000-0000-000009060000}"/>
    <cellStyle name="Normal 17 15 9 4" xfId="1670" xr:uid="{00000000-0005-0000-0000-00000A060000}"/>
    <cellStyle name="Normal 17 15 9 5" xfId="1671" xr:uid="{00000000-0005-0000-0000-00000B060000}"/>
    <cellStyle name="Normal 17 15 9_88181" xfId="1672" xr:uid="{00000000-0005-0000-0000-00000C060000}"/>
    <cellStyle name="Normal 17 15_88181" xfId="1673" xr:uid="{00000000-0005-0000-0000-00000D060000}"/>
    <cellStyle name="Normal 17 16" xfId="1674" xr:uid="{00000000-0005-0000-0000-00000E060000}"/>
    <cellStyle name="Normal 17 16 2" xfId="1675" xr:uid="{00000000-0005-0000-0000-00000F060000}"/>
    <cellStyle name="Normal 17 16 2 2" xfId="1676" xr:uid="{00000000-0005-0000-0000-000010060000}"/>
    <cellStyle name="Normal 17 16 2 3" xfId="1677" xr:uid="{00000000-0005-0000-0000-000011060000}"/>
    <cellStyle name="Normal 17 16 2 4" xfId="1678" xr:uid="{00000000-0005-0000-0000-000012060000}"/>
    <cellStyle name="Normal 17 16 2 5" xfId="1679" xr:uid="{00000000-0005-0000-0000-000013060000}"/>
    <cellStyle name="Normal 17 16 2_88181" xfId="1680" xr:uid="{00000000-0005-0000-0000-000014060000}"/>
    <cellStyle name="Normal 17 16 3" xfId="1681" xr:uid="{00000000-0005-0000-0000-000015060000}"/>
    <cellStyle name="Normal 17 16 3 2" xfId="1682" xr:uid="{00000000-0005-0000-0000-000016060000}"/>
    <cellStyle name="Normal 17 16 3 3" xfId="1683" xr:uid="{00000000-0005-0000-0000-000017060000}"/>
    <cellStyle name="Normal 17 16 3 4" xfId="1684" xr:uid="{00000000-0005-0000-0000-000018060000}"/>
    <cellStyle name="Normal 17 16 3 5" xfId="1685" xr:uid="{00000000-0005-0000-0000-000019060000}"/>
    <cellStyle name="Normal 17 16 3_88181" xfId="1686" xr:uid="{00000000-0005-0000-0000-00001A060000}"/>
    <cellStyle name="Normal 17 16 4" xfId="1687" xr:uid="{00000000-0005-0000-0000-00001B060000}"/>
    <cellStyle name="Normal 17 16 4 2" xfId="1688" xr:uid="{00000000-0005-0000-0000-00001C060000}"/>
    <cellStyle name="Normal 17 16 4 3" xfId="1689" xr:uid="{00000000-0005-0000-0000-00001D060000}"/>
    <cellStyle name="Normal 17 16 4 4" xfId="1690" xr:uid="{00000000-0005-0000-0000-00001E060000}"/>
    <cellStyle name="Normal 17 16 4_88181" xfId="1691" xr:uid="{00000000-0005-0000-0000-00001F060000}"/>
    <cellStyle name="Normal 17 16 5" xfId="1692" xr:uid="{00000000-0005-0000-0000-000020060000}"/>
    <cellStyle name="Normal 17 16 5 2" xfId="1693" xr:uid="{00000000-0005-0000-0000-000021060000}"/>
    <cellStyle name="Normal 17 16 5 3" xfId="1694" xr:uid="{00000000-0005-0000-0000-000022060000}"/>
    <cellStyle name="Normal 17 16 5 4" xfId="1695" xr:uid="{00000000-0005-0000-0000-000023060000}"/>
    <cellStyle name="Normal 17 16 5_88181" xfId="1696" xr:uid="{00000000-0005-0000-0000-000024060000}"/>
    <cellStyle name="Normal 17 16 6" xfId="1697" xr:uid="{00000000-0005-0000-0000-000025060000}"/>
    <cellStyle name="Normal 17 16 6 2" xfId="1698" xr:uid="{00000000-0005-0000-0000-000026060000}"/>
    <cellStyle name="Normal 17 16 6_88181" xfId="1699" xr:uid="{00000000-0005-0000-0000-000027060000}"/>
    <cellStyle name="Normal 17 16 7" xfId="1700" xr:uid="{00000000-0005-0000-0000-000028060000}"/>
    <cellStyle name="Normal 17 16 8" xfId="1701" xr:uid="{00000000-0005-0000-0000-000029060000}"/>
    <cellStyle name="Normal 17 16_88181" xfId="1702" xr:uid="{00000000-0005-0000-0000-00002A060000}"/>
    <cellStyle name="Normal 17 17" xfId="1703" xr:uid="{00000000-0005-0000-0000-00002B060000}"/>
    <cellStyle name="Normal 17 17 2" xfId="1704" xr:uid="{00000000-0005-0000-0000-00002C060000}"/>
    <cellStyle name="Normal 17 17 3" xfId="1705" xr:uid="{00000000-0005-0000-0000-00002D060000}"/>
    <cellStyle name="Normal 17 17 4" xfId="1706" xr:uid="{00000000-0005-0000-0000-00002E060000}"/>
    <cellStyle name="Normal 17 17 5" xfId="1707" xr:uid="{00000000-0005-0000-0000-00002F060000}"/>
    <cellStyle name="Normal 17 17_88181" xfId="1708" xr:uid="{00000000-0005-0000-0000-000030060000}"/>
    <cellStyle name="Normal 17 18" xfId="1709" xr:uid="{00000000-0005-0000-0000-000031060000}"/>
    <cellStyle name="Normal 17 18 2" xfId="1710" xr:uid="{00000000-0005-0000-0000-000032060000}"/>
    <cellStyle name="Normal 17 18 3" xfId="1711" xr:uid="{00000000-0005-0000-0000-000033060000}"/>
    <cellStyle name="Normal 17 18 4" xfId="1712" xr:uid="{00000000-0005-0000-0000-000034060000}"/>
    <cellStyle name="Normal 17 18 5" xfId="1713" xr:uid="{00000000-0005-0000-0000-000035060000}"/>
    <cellStyle name="Normal 17 18_88181" xfId="1714" xr:uid="{00000000-0005-0000-0000-000036060000}"/>
    <cellStyle name="Normal 17 19" xfId="1715" xr:uid="{00000000-0005-0000-0000-000037060000}"/>
    <cellStyle name="Normal 17 19 2" xfId="1716" xr:uid="{00000000-0005-0000-0000-000038060000}"/>
    <cellStyle name="Normal 17 19 3" xfId="1717" xr:uid="{00000000-0005-0000-0000-000039060000}"/>
    <cellStyle name="Normal 17 19 4" xfId="1718" xr:uid="{00000000-0005-0000-0000-00003A060000}"/>
    <cellStyle name="Normal 17 19 5" xfId="1719" xr:uid="{00000000-0005-0000-0000-00003B060000}"/>
    <cellStyle name="Normal 17 19_88181" xfId="1720" xr:uid="{00000000-0005-0000-0000-00003C060000}"/>
    <cellStyle name="Normal 17 2" xfId="82" xr:uid="{00000000-0005-0000-0000-00003D060000}"/>
    <cellStyle name="Normal 17 2 10" xfId="1722" xr:uid="{00000000-0005-0000-0000-00003E060000}"/>
    <cellStyle name="Normal 17 2 10 10" xfId="1723" xr:uid="{00000000-0005-0000-0000-00003F060000}"/>
    <cellStyle name="Normal 17 2 10 10 2" xfId="1724" xr:uid="{00000000-0005-0000-0000-000040060000}"/>
    <cellStyle name="Normal 17 2 10 10 3" xfId="1725" xr:uid="{00000000-0005-0000-0000-000041060000}"/>
    <cellStyle name="Normal 17 2 10 10 4" xfId="1726" xr:uid="{00000000-0005-0000-0000-000042060000}"/>
    <cellStyle name="Normal 17 2 10 10 5" xfId="1727" xr:uid="{00000000-0005-0000-0000-000043060000}"/>
    <cellStyle name="Normal 17 2 10 10_88181" xfId="1728" xr:uid="{00000000-0005-0000-0000-000044060000}"/>
    <cellStyle name="Normal 17 2 10 11" xfId="1729" xr:uid="{00000000-0005-0000-0000-000045060000}"/>
    <cellStyle name="Normal 17 2 10 11 2" xfId="1730" xr:uid="{00000000-0005-0000-0000-000046060000}"/>
    <cellStyle name="Normal 17 2 10 11 3" xfId="1731" xr:uid="{00000000-0005-0000-0000-000047060000}"/>
    <cellStyle name="Normal 17 2 10 11 4" xfId="1732" xr:uid="{00000000-0005-0000-0000-000048060000}"/>
    <cellStyle name="Normal 17 2 10 11 5" xfId="1733" xr:uid="{00000000-0005-0000-0000-000049060000}"/>
    <cellStyle name="Normal 17 2 10 11_88181" xfId="1734" xr:uid="{00000000-0005-0000-0000-00004A060000}"/>
    <cellStyle name="Normal 17 2 10 12" xfId="1735" xr:uid="{00000000-0005-0000-0000-00004B060000}"/>
    <cellStyle name="Normal 17 2 10 12 2" xfId="1736" xr:uid="{00000000-0005-0000-0000-00004C060000}"/>
    <cellStyle name="Normal 17 2 10 12 3" xfId="1737" xr:uid="{00000000-0005-0000-0000-00004D060000}"/>
    <cellStyle name="Normal 17 2 10 12 4" xfId="1738" xr:uid="{00000000-0005-0000-0000-00004E060000}"/>
    <cellStyle name="Normal 17 2 10 12 5" xfId="1739" xr:uid="{00000000-0005-0000-0000-00004F060000}"/>
    <cellStyle name="Normal 17 2 10 12_88181" xfId="1740" xr:uid="{00000000-0005-0000-0000-000050060000}"/>
    <cellStyle name="Normal 17 2 10 13" xfId="1741" xr:uid="{00000000-0005-0000-0000-000051060000}"/>
    <cellStyle name="Normal 17 2 10 13 2" xfId="1742" xr:uid="{00000000-0005-0000-0000-000052060000}"/>
    <cellStyle name="Normal 17 2 10 13 3" xfId="1743" xr:uid="{00000000-0005-0000-0000-000053060000}"/>
    <cellStyle name="Normal 17 2 10 13 4" xfId="1744" xr:uid="{00000000-0005-0000-0000-000054060000}"/>
    <cellStyle name="Normal 17 2 10 13 5" xfId="1745" xr:uid="{00000000-0005-0000-0000-000055060000}"/>
    <cellStyle name="Normal 17 2 10 13_88181" xfId="1746" xr:uid="{00000000-0005-0000-0000-000056060000}"/>
    <cellStyle name="Normal 17 2 10 14" xfId="1747" xr:uid="{00000000-0005-0000-0000-000057060000}"/>
    <cellStyle name="Normal 17 2 10 14 2" xfId="1748" xr:uid="{00000000-0005-0000-0000-000058060000}"/>
    <cellStyle name="Normal 17 2 10 14 3" xfId="1749" xr:uid="{00000000-0005-0000-0000-000059060000}"/>
    <cellStyle name="Normal 17 2 10 14 4" xfId="1750" xr:uid="{00000000-0005-0000-0000-00005A060000}"/>
    <cellStyle name="Normal 17 2 10 14 5" xfId="1751" xr:uid="{00000000-0005-0000-0000-00005B060000}"/>
    <cellStyle name="Normal 17 2 10 14_88181" xfId="1752" xr:uid="{00000000-0005-0000-0000-00005C060000}"/>
    <cellStyle name="Normal 17 2 10 15" xfId="1753" xr:uid="{00000000-0005-0000-0000-00005D060000}"/>
    <cellStyle name="Normal 17 2 10 15 2" xfId="1754" xr:uid="{00000000-0005-0000-0000-00005E060000}"/>
    <cellStyle name="Normal 17 2 10 15 3" xfId="1755" xr:uid="{00000000-0005-0000-0000-00005F060000}"/>
    <cellStyle name="Normal 17 2 10 15 4" xfId="1756" xr:uid="{00000000-0005-0000-0000-000060060000}"/>
    <cellStyle name="Normal 17 2 10 15 5" xfId="1757" xr:uid="{00000000-0005-0000-0000-000061060000}"/>
    <cellStyle name="Normal 17 2 10 15_88181" xfId="1758" xr:uid="{00000000-0005-0000-0000-000062060000}"/>
    <cellStyle name="Normal 17 2 10 16" xfId="1759" xr:uid="{00000000-0005-0000-0000-000063060000}"/>
    <cellStyle name="Normal 17 2 10 16 2" xfId="1760" xr:uid="{00000000-0005-0000-0000-000064060000}"/>
    <cellStyle name="Normal 17 2 10 16 3" xfId="1761" xr:uid="{00000000-0005-0000-0000-000065060000}"/>
    <cellStyle name="Normal 17 2 10 16 4" xfId="1762" xr:uid="{00000000-0005-0000-0000-000066060000}"/>
    <cellStyle name="Normal 17 2 10 16 5" xfId="1763" xr:uid="{00000000-0005-0000-0000-000067060000}"/>
    <cellStyle name="Normal 17 2 10 16_88181" xfId="1764" xr:uid="{00000000-0005-0000-0000-000068060000}"/>
    <cellStyle name="Normal 17 2 10 17" xfId="1765" xr:uid="{00000000-0005-0000-0000-000069060000}"/>
    <cellStyle name="Normal 17 2 10 17 2" xfId="1766" xr:uid="{00000000-0005-0000-0000-00006A060000}"/>
    <cellStyle name="Normal 17 2 10 17 3" xfId="1767" xr:uid="{00000000-0005-0000-0000-00006B060000}"/>
    <cellStyle name="Normal 17 2 10 17 4" xfId="1768" xr:uid="{00000000-0005-0000-0000-00006C060000}"/>
    <cellStyle name="Normal 17 2 10 17_88181" xfId="1769" xr:uid="{00000000-0005-0000-0000-00006D060000}"/>
    <cellStyle name="Normal 17 2 10 18" xfId="1770" xr:uid="{00000000-0005-0000-0000-00006E060000}"/>
    <cellStyle name="Normal 17 2 10 18 2" xfId="1771" xr:uid="{00000000-0005-0000-0000-00006F060000}"/>
    <cellStyle name="Normal 17 2 10 18 3" xfId="1772" xr:uid="{00000000-0005-0000-0000-000070060000}"/>
    <cellStyle name="Normal 17 2 10 18 4" xfId="1773" xr:uid="{00000000-0005-0000-0000-000071060000}"/>
    <cellStyle name="Normal 17 2 10 18_88181" xfId="1774" xr:uid="{00000000-0005-0000-0000-000072060000}"/>
    <cellStyle name="Normal 17 2 10 19" xfId="1775" xr:uid="{00000000-0005-0000-0000-000073060000}"/>
    <cellStyle name="Normal 17 2 10 19 2" xfId="1776" xr:uid="{00000000-0005-0000-0000-000074060000}"/>
    <cellStyle name="Normal 17 2 10 19_88181" xfId="1777" xr:uid="{00000000-0005-0000-0000-000075060000}"/>
    <cellStyle name="Normal 17 2 10 2" xfId="1778" xr:uid="{00000000-0005-0000-0000-000076060000}"/>
    <cellStyle name="Normal 17 2 10 2 2" xfId="1779" xr:uid="{00000000-0005-0000-0000-000077060000}"/>
    <cellStyle name="Normal 17 2 10 2 3" xfId="1780" xr:uid="{00000000-0005-0000-0000-000078060000}"/>
    <cellStyle name="Normal 17 2 10 2 4" xfId="1781" xr:uid="{00000000-0005-0000-0000-000079060000}"/>
    <cellStyle name="Normal 17 2 10 2 5" xfId="1782" xr:uid="{00000000-0005-0000-0000-00007A060000}"/>
    <cellStyle name="Normal 17 2 10 2_88181" xfId="1783" xr:uid="{00000000-0005-0000-0000-00007B060000}"/>
    <cellStyle name="Normal 17 2 10 20" xfId="1784" xr:uid="{00000000-0005-0000-0000-00007C060000}"/>
    <cellStyle name="Normal 17 2 10 21" xfId="1785" xr:uid="{00000000-0005-0000-0000-00007D060000}"/>
    <cellStyle name="Normal 17 2 10 3" xfId="1786" xr:uid="{00000000-0005-0000-0000-00007E060000}"/>
    <cellStyle name="Normal 17 2 10 3 2" xfId="1787" xr:uid="{00000000-0005-0000-0000-00007F060000}"/>
    <cellStyle name="Normal 17 2 10 3 3" xfId="1788" xr:uid="{00000000-0005-0000-0000-000080060000}"/>
    <cellStyle name="Normal 17 2 10 3 4" xfId="1789" xr:uid="{00000000-0005-0000-0000-000081060000}"/>
    <cellStyle name="Normal 17 2 10 3 5" xfId="1790" xr:uid="{00000000-0005-0000-0000-000082060000}"/>
    <cellStyle name="Normal 17 2 10 3_88181" xfId="1791" xr:uid="{00000000-0005-0000-0000-000083060000}"/>
    <cellStyle name="Normal 17 2 10 4" xfId="1792" xr:uid="{00000000-0005-0000-0000-000084060000}"/>
    <cellStyle name="Normal 17 2 10 4 2" xfId="1793" xr:uid="{00000000-0005-0000-0000-000085060000}"/>
    <cellStyle name="Normal 17 2 10 4 3" xfId="1794" xr:uid="{00000000-0005-0000-0000-000086060000}"/>
    <cellStyle name="Normal 17 2 10 4 4" xfId="1795" xr:uid="{00000000-0005-0000-0000-000087060000}"/>
    <cellStyle name="Normal 17 2 10 4 5" xfId="1796" xr:uid="{00000000-0005-0000-0000-000088060000}"/>
    <cellStyle name="Normal 17 2 10 4_88181" xfId="1797" xr:uid="{00000000-0005-0000-0000-000089060000}"/>
    <cellStyle name="Normal 17 2 10 5" xfId="1798" xr:uid="{00000000-0005-0000-0000-00008A060000}"/>
    <cellStyle name="Normal 17 2 10 5 2" xfId="1799" xr:uid="{00000000-0005-0000-0000-00008B060000}"/>
    <cellStyle name="Normal 17 2 10 5 3" xfId="1800" xr:uid="{00000000-0005-0000-0000-00008C060000}"/>
    <cellStyle name="Normal 17 2 10 5 4" xfId="1801" xr:uid="{00000000-0005-0000-0000-00008D060000}"/>
    <cellStyle name="Normal 17 2 10 5 5" xfId="1802" xr:uid="{00000000-0005-0000-0000-00008E060000}"/>
    <cellStyle name="Normal 17 2 10 5_88181" xfId="1803" xr:uid="{00000000-0005-0000-0000-00008F060000}"/>
    <cellStyle name="Normal 17 2 10 6" xfId="1804" xr:uid="{00000000-0005-0000-0000-000090060000}"/>
    <cellStyle name="Normal 17 2 10 6 2" xfId="1805" xr:uid="{00000000-0005-0000-0000-000091060000}"/>
    <cellStyle name="Normal 17 2 10 6 3" xfId="1806" xr:uid="{00000000-0005-0000-0000-000092060000}"/>
    <cellStyle name="Normal 17 2 10 6 4" xfId="1807" xr:uid="{00000000-0005-0000-0000-000093060000}"/>
    <cellStyle name="Normal 17 2 10 6 5" xfId="1808" xr:uid="{00000000-0005-0000-0000-000094060000}"/>
    <cellStyle name="Normal 17 2 10 6_88181" xfId="1809" xr:uid="{00000000-0005-0000-0000-000095060000}"/>
    <cellStyle name="Normal 17 2 10 7" xfId="1810" xr:uid="{00000000-0005-0000-0000-000096060000}"/>
    <cellStyle name="Normal 17 2 10 7 2" xfId="1811" xr:uid="{00000000-0005-0000-0000-000097060000}"/>
    <cellStyle name="Normal 17 2 10 7 3" xfId="1812" xr:uid="{00000000-0005-0000-0000-000098060000}"/>
    <cellStyle name="Normal 17 2 10 7 4" xfId="1813" xr:uid="{00000000-0005-0000-0000-000099060000}"/>
    <cellStyle name="Normal 17 2 10 7 5" xfId="1814" xr:uid="{00000000-0005-0000-0000-00009A060000}"/>
    <cellStyle name="Normal 17 2 10 7_88181" xfId="1815" xr:uid="{00000000-0005-0000-0000-00009B060000}"/>
    <cellStyle name="Normal 17 2 10 8" xfId="1816" xr:uid="{00000000-0005-0000-0000-00009C060000}"/>
    <cellStyle name="Normal 17 2 10 8 2" xfId="1817" xr:uid="{00000000-0005-0000-0000-00009D060000}"/>
    <cellStyle name="Normal 17 2 10 8 3" xfId="1818" xr:uid="{00000000-0005-0000-0000-00009E060000}"/>
    <cellStyle name="Normal 17 2 10 8 4" xfId="1819" xr:uid="{00000000-0005-0000-0000-00009F060000}"/>
    <cellStyle name="Normal 17 2 10 8 5" xfId="1820" xr:uid="{00000000-0005-0000-0000-0000A0060000}"/>
    <cellStyle name="Normal 17 2 10 8_88181" xfId="1821" xr:uid="{00000000-0005-0000-0000-0000A1060000}"/>
    <cellStyle name="Normal 17 2 10 9" xfId="1822" xr:uid="{00000000-0005-0000-0000-0000A2060000}"/>
    <cellStyle name="Normal 17 2 10 9 2" xfId="1823" xr:uid="{00000000-0005-0000-0000-0000A3060000}"/>
    <cellStyle name="Normal 17 2 10 9 3" xfId="1824" xr:uid="{00000000-0005-0000-0000-0000A4060000}"/>
    <cellStyle name="Normal 17 2 10 9 4" xfId="1825" xr:uid="{00000000-0005-0000-0000-0000A5060000}"/>
    <cellStyle name="Normal 17 2 10 9 5" xfId="1826" xr:uid="{00000000-0005-0000-0000-0000A6060000}"/>
    <cellStyle name="Normal 17 2 10 9_88181" xfId="1827" xr:uid="{00000000-0005-0000-0000-0000A7060000}"/>
    <cellStyle name="Normal 17 2 10_88181" xfId="1828" xr:uid="{00000000-0005-0000-0000-0000A8060000}"/>
    <cellStyle name="Normal 17 2 11" xfId="1829" xr:uid="{00000000-0005-0000-0000-0000A9060000}"/>
    <cellStyle name="Normal 17 2 11 10" xfId="1830" xr:uid="{00000000-0005-0000-0000-0000AA060000}"/>
    <cellStyle name="Normal 17 2 11 10 2" xfId="1831" xr:uid="{00000000-0005-0000-0000-0000AB060000}"/>
    <cellStyle name="Normal 17 2 11 10 3" xfId="1832" xr:uid="{00000000-0005-0000-0000-0000AC060000}"/>
    <cellStyle name="Normal 17 2 11 10 4" xfId="1833" xr:uid="{00000000-0005-0000-0000-0000AD060000}"/>
    <cellStyle name="Normal 17 2 11 10 5" xfId="1834" xr:uid="{00000000-0005-0000-0000-0000AE060000}"/>
    <cellStyle name="Normal 17 2 11 10_88181" xfId="1835" xr:uid="{00000000-0005-0000-0000-0000AF060000}"/>
    <cellStyle name="Normal 17 2 11 11" xfId="1836" xr:uid="{00000000-0005-0000-0000-0000B0060000}"/>
    <cellStyle name="Normal 17 2 11 11 2" xfId="1837" xr:uid="{00000000-0005-0000-0000-0000B1060000}"/>
    <cellStyle name="Normal 17 2 11 11 3" xfId="1838" xr:uid="{00000000-0005-0000-0000-0000B2060000}"/>
    <cellStyle name="Normal 17 2 11 11 4" xfId="1839" xr:uid="{00000000-0005-0000-0000-0000B3060000}"/>
    <cellStyle name="Normal 17 2 11 11 5" xfId="1840" xr:uid="{00000000-0005-0000-0000-0000B4060000}"/>
    <cellStyle name="Normal 17 2 11 11_88181" xfId="1841" xr:uid="{00000000-0005-0000-0000-0000B5060000}"/>
    <cellStyle name="Normal 17 2 11 12" xfId="1842" xr:uid="{00000000-0005-0000-0000-0000B6060000}"/>
    <cellStyle name="Normal 17 2 11 12 2" xfId="1843" xr:uid="{00000000-0005-0000-0000-0000B7060000}"/>
    <cellStyle name="Normal 17 2 11 12 3" xfId="1844" xr:uid="{00000000-0005-0000-0000-0000B8060000}"/>
    <cellStyle name="Normal 17 2 11 12 4" xfId="1845" xr:uid="{00000000-0005-0000-0000-0000B9060000}"/>
    <cellStyle name="Normal 17 2 11 12 5" xfId="1846" xr:uid="{00000000-0005-0000-0000-0000BA060000}"/>
    <cellStyle name="Normal 17 2 11 12_88181" xfId="1847" xr:uid="{00000000-0005-0000-0000-0000BB060000}"/>
    <cellStyle name="Normal 17 2 11 13" xfId="1848" xr:uid="{00000000-0005-0000-0000-0000BC060000}"/>
    <cellStyle name="Normal 17 2 11 13 2" xfId="1849" xr:uid="{00000000-0005-0000-0000-0000BD060000}"/>
    <cellStyle name="Normal 17 2 11 13 3" xfId="1850" xr:uid="{00000000-0005-0000-0000-0000BE060000}"/>
    <cellStyle name="Normal 17 2 11 13 4" xfId="1851" xr:uid="{00000000-0005-0000-0000-0000BF060000}"/>
    <cellStyle name="Normal 17 2 11 13 5" xfId="1852" xr:uid="{00000000-0005-0000-0000-0000C0060000}"/>
    <cellStyle name="Normal 17 2 11 13_88181" xfId="1853" xr:uid="{00000000-0005-0000-0000-0000C1060000}"/>
    <cellStyle name="Normal 17 2 11 14" xfId="1854" xr:uid="{00000000-0005-0000-0000-0000C2060000}"/>
    <cellStyle name="Normal 17 2 11 14 2" xfId="1855" xr:uid="{00000000-0005-0000-0000-0000C3060000}"/>
    <cellStyle name="Normal 17 2 11 14 3" xfId="1856" xr:uid="{00000000-0005-0000-0000-0000C4060000}"/>
    <cellStyle name="Normal 17 2 11 14 4" xfId="1857" xr:uid="{00000000-0005-0000-0000-0000C5060000}"/>
    <cellStyle name="Normal 17 2 11 14 5" xfId="1858" xr:uid="{00000000-0005-0000-0000-0000C6060000}"/>
    <cellStyle name="Normal 17 2 11 14_88181" xfId="1859" xr:uid="{00000000-0005-0000-0000-0000C7060000}"/>
    <cellStyle name="Normal 17 2 11 15" xfId="1860" xr:uid="{00000000-0005-0000-0000-0000C8060000}"/>
    <cellStyle name="Normal 17 2 11 15 2" xfId="1861" xr:uid="{00000000-0005-0000-0000-0000C9060000}"/>
    <cellStyle name="Normal 17 2 11 15 3" xfId="1862" xr:uid="{00000000-0005-0000-0000-0000CA060000}"/>
    <cellStyle name="Normal 17 2 11 15 4" xfId="1863" xr:uid="{00000000-0005-0000-0000-0000CB060000}"/>
    <cellStyle name="Normal 17 2 11 15 5" xfId="1864" xr:uid="{00000000-0005-0000-0000-0000CC060000}"/>
    <cellStyle name="Normal 17 2 11 15_88181" xfId="1865" xr:uid="{00000000-0005-0000-0000-0000CD060000}"/>
    <cellStyle name="Normal 17 2 11 16" xfId="1866" xr:uid="{00000000-0005-0000-0000-0000CE060000}"/>
    <cellStyle name="Normal 17 2 11 16 2" xfId="1867" xr:uid="{00000000-0005-0000-0000-0000CF060000}"/>
    <cellStyle name="Normal 17 2 11 16 3" xfId="1868" xr:uid="{00000000-0005-0000-0000-0000D0060000}"/>
    <cellStyle name="Normal 17 2 11 16 4" xfId="1869" xr:uid="{00000000-0005-0000-0000-0000D1060000}"/>
    <cellStyle name="Normal 17 2 11 16 5" xfId="1870" xr:uid="{00000000-0005-0000-0000-0000D2060000}"/>
    <cellStyle name="Normal 17 2 11 16_88181" xfId="1871" xr:uid="{00000000-0005-0000-0000-0000D3060000}"/>
    <cellStyle name="Normal 17 2 11 17" xfId="1872" xr:uid="{00000000-0005-0000-0000-0000D4060000}"/>
    <cellStyle name="Normal 17 2 11 17 2" xfId="1873" xr:uid="{00000000-0005-0000-0000-0000D5060000}"/>
    <cellStyle name="Normal 17 2 11 17 3" xfId="1874" xr:uid="{00000000-0005-0000-0000-0000D6060000}"/>
    <cellStyle name="Normal 17 2 11 17 4" xfId="1875" xr:uid="{00000000-0005-0000-0000-0000D7060000}"/>
    <cellStyle name="Normal 17 2 11 17_88181" xfId="1876" xr:uid="{00000000-0005-0000-0000-0000D8060000}"/>
    <cellStyle name="Normal 17 2 11 18" xfId="1877" xr:uid="{00000000-0005-0000-0000-0000D9060000}"/>
    <cellStyle name="Normal 17 2 11 18 2" xfId="1878" xr:uid="{00000000-0005-0000-0000-0000DA060000}"/>
    <cellStyle name="Normal 17 2 11 18 3" xfId="1879" xr:uid="{00000000-0005-0000-0000-0000DB060000}"/>
    <cellStyle name="Normal 17 2 11 18 4" xfId="1880" xr:uid="{00000000-0005-0000-0000-0000DC060000}"/>
    <cellStyle name="Normal 17 2 11 18_88181" xfId="1881" xr:uid="{00000000-0005-0000-0000-0000DD060000}"/>
    <cellStyle name="Normal 17 2 11 19" xfId="1882" xr:uid="{00000000-0005-0000-0000-0000DE060000}"/>
    <cellStyle name="Normal 17 2 11 19 2" xfId="1883" xr:uid="{00000000-0005-0000-0000-0000DF060000}"/>
    <cellStyle name="Normal 17 2 11 19_88181" xfId="1884" xr:uid="{00000000-0005-0000-0000-0000E0060000}"/>
    <cellStyle name="Normal 17 2 11 2" xfId="1885" xr:uid="{00000000-0005-0000-0000-0000E1060000}"/>
    <cellStyle name="Normal 17 2 11 2 2" xfId="1886" xr:uid="{00000000-0005-0000-0000-0000E2060000}"/>
    <cellStyle name="Normal 17 2 11 2 3" xfId="1887" xr:uid="{00000000-0005-0000-0000-0000E3060000}"/>
    <cellStyle name="Normal 17 2 11 2 4" xfId="1888" xr:uid="{00000000-0005-0000-0000-0000E4060000}"/>
    <cellStyle name="Normal 17 2 11 2 5" xfId="1889" xr:uid="{00000000-0005-0000-0000-0000E5060000}"/>
    <cellStyle name="Normal 17 2 11 2_88181" xfId="1890" xr:uid="{00000000-0005-0000-0000-0000E6060000}"/>
    <cellStyle name="Normal 17 2 11 20" xfId="1891" xr:uid="{00000000-0005-0000-0000-0000E7060000}"/>
    <cellStyle name="Normal 17 2 11 21" xfId="1892" xr:uid="{00000000-0005-0000-0000-0000E8060000}"/>
    <cellStyle name="Normal 17 2 11 3" xfId="1893" xr:uid="{00000000-0005-0000-0000-0000E9060000}"/>
    <cellStyle name="Normal 17 2 11 3 2" xfId="1894" xr:uid="{00000000-0005-0000-0000-0000EA060000}"/>
    <cellStyle name="Normal 17 2 11 3 3" xfId="1895" xr:uid="{00000000-0005-0000-0000-0000EB060000}"/>
    <cellStyle name="Normal 17 2 11 3 4" xfId="1896" xr:uid="{00000000-0005-0000-0000-0000EC060000}"/>
    <cellStyle name="Normal 17 2 11 3 5" xfId="1897" xr:uid="{00000000-0005-0000-0000-0000ED060000}"/>
    <cellStyle name="Normal 17 2 11 3_88181" xfId="1898" xr:uid="{00000000-0005-0000-0000-0000EE060000}"/>
    <cellStyle name="Normal 17 2 11 4" xfId="1899" xr:uid="{00000000-0005-0000-0000-0000EF060000}"/>
    <cellStyle name="Normal 17 2 11 4 2" xfId="1900" xr:uid="{00000000-0005-0000-0000-0000F0060000}"/>
    <cellStyle name="Normal 17 2 11 4 3" xfId="1901" xr:uid="{00000000-0005-0000-0000-0000F1060000}"/>
    <cellStyle name="Normal 17 2 11 4 4" xfId="1902" xr:uid="{00000000-0005-0000-0000-0000F2060000}"/>
    <cellStyle name="Normal 17 2 11 4 5" xfId="1903" xr:uid="{00000000-0005-0000-0000-0000F3060000}"/>
    <cellStyle name="Normal 17 2 11 4_88181" xfId="1904" xr:uid="{00000000-0005-0000-0000-0000F4060000}"/>
    <cellStyle name="Normal 17 2 11 5" xfId="1905" xr:uid="{00000000-0005-0000-0000-0000F5060000}"/>
    <cellStyle name="Normal 17 2 11 5 2" xfId="1906" xr:uid="{00000000-0005-0000-0000-0000F6060000}"/>
    <cellStyle name="Normal 17 2 11 5 3" xfId="1907" xr:uid="{00000000-0005-0000-0000-0000F7060000}"/>
    <cellStyle name="Normal 17 2 11 5 4" xfId="1908" xr:uid="{00000000-0005-0000-0000-0000F8060000}"/>
    <cellStyle name="Normal 17 2 11 5 5" xfId="1909" xr:uid="{00000000-0005-0000-0000-0000F9060000}"/>
    <cellStyle name="Normal 17 2 11 5_88181" xfId="1910" xr:uid="{00000000-0005-0000-0000-0000FA060000}"/>
    <cellStyle name="Normal 17 2 11 6" xfId="1911" xr:uid="{00000000-0005-0000-0000-0000FB060000}"/>
    <cellStyle name="Normal 17 2 11 6 2" xfId="1912" xr:uid="{00000000-0005-0000-0000-0000FC060000}"/>
    <cellStyle name="Normal 17 2 11 6 3" xfId="1913" xr:uid="{00000000-0005-0000-0000-0000FD060000}"/>
    <cellStyle name="Normal 17 2 11 6 4" xfId="1914" xr:uid="{00000000-0005-0000-0000-0000FE060000}"/>
    <cellStyle name="Normal 17 2 11 6 5" xfId="1915" xr:uid="{00000000-0005-0000-0000-0000FF060000}"/>
    <cellStyle name="Normal 17 2 11 6_88181" xfId="1916" xr:uid="{00000000-0005-0000-0000-000000070000}"/>
    <cellStyle name="Normal 17 2 11 7" xfId="1917" xr:uid="{00000000-0005-0000-0000-000001070000}"/>
    <cellStyle name="Normal 17 2 11 7 2" xfId="1918" xr:uid="{00000000-0005-0000-0000-000002070000}"/>
    <cellStyle name="Normal 17 2 11 7 3" xfId="1919" xr:uid="{00000000-0005-0000-0000-000003070000}"/>
    <cellStyle name="Normal 17 2 11 7 4" xfId="1920" xr:uid="{00000000-0005-0000-0000-000004070000}"/>
    <cellStyle name="Normal 17 2 11 7 5" xfId="1921" xr:uid="{00000000-0005-0000-0000-000005070000}"/>
    <cellStyle name="Normal 17 2 11 7_88181" xfId="1922" xr:uid="{00000000-0005-0000-0000-000006070000}"/>
    <cellStyle name="Normal 17 2 11 8" xfId="1923" xr:uid="{00000000-0005-0000-0000-000007070000}"/>
    <cellStyle name="Normal 17 2 11 8 2" xfId="1924" xr:uid="{00000000-0005-0000-0000-000008070000}"/>
    <cellStyle name="Normal 17 2 11 8 3" xfId="1925" xr:uid="{00000000-0005-0000-0000-000009070000}"/>
    <cellStyle name="Normal 17 2 11 8 4" xfId="1926" xr:uid="{00000000-0005-0000-0000-00000A070000}"/>
    <cellStyle name="Normal 17 2 11 8 5" xfId="1927" xr:uid="{00000000-0005-0000-0000-00000B070000}"/>
    <cellStyle name="Normal 17 2 11 8_88181" xfId="1928" xr:uid="{00000000-0005-0000-0000-00000C070000}"/>
    <cellStyle name="Normal 17 2 11 9" xfId="1929" xr:uid="{00000000-0005-0000-0000-00000D070000}"/>
    <cellStyle name="Normal 17 2 11 9 2" xfId="1930" xr:uid="{00000000-0005-0000-0000-00000E070000}"/>
    <cellStyle name="Normal 17 2 11 9 3" xfId="1931" xr:uid="{00000000-0005-0000-0000-00000F070000}"/>
    <cellStyle name="Normal 17 2 11 9 4" xfId="1932" xr:uid="{00000000-0005-0000-0000-000010070000}"/>
    <cellStyle name="Normal 17 2 11 9 5" xfId="1933" xr:uid="{00000000-0005-0000-0000-000011070000}"/>
    <cellStyle name="Normal 17 2 11 9_88181" xfId="1934" xr:uid="{00000000-0005-0000-0000-000012070000}"/>
    <cellStyle name="Normal 17 2 11_88181" xfId="1935" xr:uid="{00000000-0005-0000-0000-000013070000}"/>
    <cellStyle name="Normal 17 2 12" xfId="1936" xr:uid="{00000000-0005-0000-0000-000014070000}"/>
    <cellStyle name="Normal 17 2 12 10" xfId="1937" xr:uid="{00000000-0005-0000-0000-000015070000}"/>
    <cellStyle name="Normal 17 2 12 10 2" xfId="1938" xr:uid="{00000000-0005-0000-0000-000016070000}"/>
    <cellStyle name="Normal 17 2 12 10 3" xfId="1939" xr:uid="{00000000-0005-0000-0000-000017070000}"/>
    <cellStyle name="Normal 17 2 12 10 4" xfId="1940" xr:uid="{00000000-0005-0000-0000-000018070000}"/>
    <cellStyle name="Normal 17 2 12 10 5" xfId="1941" xr:uid="{00000000-0005-0000-0000-000019070000}"/>
    <cellStyle name="Normal 17 2 12 10_88181" xfId="1942" xr:uid="{00000000-0005-0000-0000-00001A070000}"/>
    <cellStyle name="Normal 17 2 12 11" xfId="1943" xr:uid="{00000000-0005-0000-0000-00001B070000}"/>
    <cellStyle name="Normal 17 2 12 11 2" xfId="1944" xr:uid="{00000000-0005-0000-0000-00001C070000}"/>
    <cellStyle name="Normal 17 2 12 11 3" xfId="1945" xr:uid="{00000000-0005-0000-0000-00001D070000}"/>
    <cellStyle name="Normal 17 2 12 11 4" xfId="1946" xr:uid="{00000000-0005-0000-0000-00001E070000}"/>
    <cellStyle name="Normal 17 2 12 11 5" xfId="1947" xr:uid="{00000000-0005-0000-0000-00001F070000}"/>
    <cellStyle name="Normal 17 2 12 11_88181" xfId="1948" xr:uid="{00000000-0005-0000-0000-000020070000}"/>
    <cellStyle name="Normal 17 2 12 12" xfId="1949" xr:uid="{00000000-0005-0000-0000-000021070000}"/>
    <cellStyle name="Normal 17 2 12 12 2" xfId="1950" xr:uid="{00000000-0005-0000-0000-000022070000}"/>
    <cellStyle name="Normal 17 2 12 12 3" xfId="1951" xr:uid="{00000000-0005-0000-0000-000023070000}"/>
    <cellStyle name="Normal 17 2 12 12 4" xfId="1952" xr:uid="{00000000-0005-0000-0000-000024070000}"/>
    <cellStyle name="Normal 17 2 12 12 5" xfId="1953" xr:uid="{00000000-0005-0000-0000-000025070000}"/>
    <cellStyle name="Normal 17 2 12 12_88181" xfId="1954" xr:uid="{00000000-0005-0000-0000-000026070000}"/>
    <cellStyle name="Normal 17 2 12 13" xfId="1955" xr:uid="{00000000-0005-0000-0000-000027070000}"/>
    <cellStyle name="Normal 17 2 12 13 2" xfId="1956" xr:uid="{00000000-0005-0000-0000-000028070000}"/>
    <cellStyle name="Normal 17 2 12 13 3" xfId="1957" xr:uid="{00000000-0005-0000-0000-000029070000}"/>
    <cellStyle name="Normal 17 2 12 13 4" xfId="1958" xr:uid="{00000000-0005-0000-0000-00002A070000}"/>
    <cellStyle name="Normal 17 2 12 13 5" xfId="1959" xr:uid="{00000000-0005-0000-0000-00002B070000}"/>
    <cellStyle name="Normal 17 2 12 13_88181" xfId="1960" xr:uid="{00000000-0005-0000-0000-00002C070000}"/>
    <cellStyle name="Normal 17 2 12 14" xfId="1961" xr:uid="{00000000-0005-0000-0000-00002D070000}"/>
    <cellStyle name="Normal 17 2 12 14 2" xfId="1962" xr:uid="{00000000-0005-0000-0000-00002E070000}"/>
    <cellStyle name="Normal 17 2 12 14 3" xfId="1963" xr:uid="{00000000-0005-0000-0000-00002F070000}"/>
    <cellStyle name="Normal 17 2 12 14 4" xfId="1964" xr:uid="{00000000-0005-0000-0000-000030070000}"/>
    <cellStyle name="Normal 17 2 12 14 5" xfId="1965" xr:uid="{00000000-0005-0000-0000-000031070000}"/>
    <cellStyle name="Normal 17 2 12 14_88181" xfId="1966" xr:uid="{00000000-0005-0000-0000-000032070000}"/>
    <cellStyle name="Normal 17 2 12 15" xfId="1967" xr:uid="{00000000-0005-0000-0000-000033070000}"/>
    <cellStyle name="Normal 17 2 12 15 2" xfId="1968" xr:uid="{00000000-0005-0000-0000-000034070000}"/>
    <cellStyle name="Normal 17 2 12 15 3" xfId="1969" xr:uid="{00000000-0005-0000-0000-000035070000}"/>
    <cellStyle name="Normal 17 2 12 15 4" xfId="1970" xr:uid="{00000000-0005-0000-0000-000036070000}"/>
    <cellStyle name="Normal 17 2 12 15 5" xfId="1971" xr:uid="{00000000-0005-0000-0000-000037070000}"/>
    <cellStyle name="Normal 17 2 12 15_88181" xfId="1972" xr:uid="{00000000-0005-0000-0000-000038070000}"/>
    <cellStyle name="Normal 17 2 12 16" xfId="1973" xr:uid="{00000000-0005-0000-0000-000039070000}"/>
    <cellStyle name="Normal 17 2 12 16 2" xfId="1974" xr:uid="{00000000-0005-0000-0000-00003A070000}"/>
    <cellStyle name="Normal 17 2 12 16 3" xfId="1975" xr:uid="{00000000-0005-0000-0000-00003B070000}"/>
    <cellStyle name="Normal 17 2 12 16 4" xfId="1976" xr:uid="{00000000-0005-0000-0000-00003C070000}"/>
    <cellStyle name="Normal 17 2 12 16_88181" xfId="1977" xr:uid="{00000000-0005-0000-0000-00003D070000}"/>
    <cellStyle name="Normal 17 2 12 17" xfId="1978" xr:uid="{00000000-0005-0000-0000-00003E070000}"/>
    <cellStyle name="Normal 17 2 12 17 2" xfId="1979" xr:uid="{00000000-0005-0000-0000-00003F070000}"/>
    <cellStyle name="Normal 17 2 12 17 3" xfId="1980" xr:uid="{00000000-0005-0000-0000-000040070000}"/>
    <cellStyle name="Normal 17 2 12 17 4" xfId="1981" xr:uid="{00000000-0005-0000-0000-000041070000}"/>
    <cellStyle name="Normal 17 2 12 17_88181" xfId="1982" xr:uid="{00000000-0005-0000-0000-000042070000}"/>
    <cellStyle name="Normal 17 2 12 18" xfId="1983" xr:uid="{00000000-0005-0000-0000-000043070000}"/>
    <cellStyle name="Normal 17 2 12 18 2" xfId="1984" xr:uid="{00000000-0005-0000-0000-000044070000}"/>
    <cellStyle name="Normal 17 2 12 18_88181" xfId="1985" xr:uid="{00000000-0005-0000-0000-000045070000}"/>
    <cellStyle name="Normal 17 2 12 19" xfId="1986" xr:uid="{00000000-0005-0000-0000-000046070000}"/>
    <cellStyle name="Normal 17 2 12 2" xfId="1987" xr:uid="{00000000-0005-0000-0000-000047070000}"/>
    <cellStyle name="Normal 17 2 12 2 2" xfId="1988" xr:uid="{00000000-0005-0000-0000-000048070000}"/>
    <cellStyle name="Normal 17 2 12 2 3" xfId="1989" xr:uid="{00000000-0005-0000-0000-000049070000}"/>
    <cellStyle name="Normal 17 2 12 2 4" xfId="1990" xr:uid="{00000000-0005-0000-0000-00004A070000}"/>
    <cellStyle name="Normal 17 2 12 2 5" xfId="1991" xr:uid="{00000000-0005-0000-0000-00004B070000}"/>
    <cellStyle name="Normal 17 2 12 2_88181" xfId="1992" xr:uid="{00000000-0005-0000-0000-00004C070000}"/>
    <cellStyle name="Normal 17 2 12 20" xfId="1993" xr:uid="{00000000-0005-0000-0000-00004D070000}"/>
    <cellStyle name="Normal 17 2 12 3" xfId="1994" xr:uid="{00000000-0005-0000-0000-00004E070000}"/>
    <cellStyle name="Normal 17 2 12 3 2" xfId="1995" xr:uid="{00000000-0005-0000-0000-00004F070000}"/>
    <cellStyle name="Normal 17 2 12 3 3" xfId="1996" xr:uid="{00000000-0005-0000-0000-000050070000}"/>
    <cellStyle name="Normal 17 2 12 3 4" xfId="1997" xr:uid="{00000000-0005-0000-0000-000051070000}"/>
    <cellStyle name="Normal 17 2 12 3 5" xfId="1998" xr:uid="{00000000-0005-0000-0000-000052070000}"/>
    <cellStyle name="Normal 17 2 12 3_88181" xfId="1999" xr:uid="{00000000-0005-0000-0000-000053070000}"/>
    <cellStyle name="Normal 17 2 12 4" xfId="2000" xr:uid="{00000000-0005-0000-0000-000054070000}"/>
    <cellStyle name="Normal 17 2 12 4 2" xfId="2001" xr:uid="{00000000-0005-0000-0000-000055070000}"/>
    <cellStyle name="Normal 17 2 12 4 3" xfId="2002" xr:uid="{00000000-0005-0000-0000-000056070000}"/>
    <cellStyle name="Normal 17 2 12 4 4" xfId="2003" xr:uid="{00000000-0005-0000-0000-000057070000}"/>
    <cellStyle name="Normal 17 2 12 4 5" xfId="2004" xr:uid="{00000000-0005-0000-0000-000058070000}"/>
    <cellStyle name="Normal 17 2 12 4_88181" xfId="2005" xr:uid="{00000000-0005-0000-0000-000059070000}"/>
    <cellStyle name="Normal 17 2 12 5" xfId="2006" xr:uid="{00000000-0005-0000-0000-00005A070000}"/>
    <cellStyle name="Normal 17 2 12 5 2" xfId="2007" xr:uid="{00000000-0005-0000-0000-00005B070000}"/>
    <cellStyle name="Normal 17 2 12 5 3" xfId="2008" xr:uid="{00000000-0005-0000-0000-00005C070000}"/>
    <cellStyle name="Normal 17 2 12 5 4" xfId="2009" xr:uid="{00000000-0005-0000-0000-00005D070000}"/>
    <cellStyle name="Normal 17 2 12 5 5" xfId="2010" xr:uid="{00000000-0005-0000-0000-00005E070000}"/>
    <cellStyle name="Normal 17 2 12 5_88181" xfId="2011" xr:uid="{00000000-0005-0000-0000-00005F070000}"/>
    <cellStyle name="Normal 17 2 12 6" xfId="2012" xr:uid="{00000000-0005-0000-0000-000060070000}"/>
    <cellStyle name="Normal 17 2 12 6 2" xfId="2013" xr:uid="{00000000-0005-0000-0000-000061070000}"/>
    <cellStyle name="Normal 17 2 12 6 3" xfId="2014" xr:uid="{00000000-0005-0000-0000-000062070000}"/>
    <cellStyle name="Normal 17 2 12 6 4" xfId="2015" xr:uid="{00000000-0005-0000-0000-000063070000}"/>
    <cellStyle name="Normal 17 2 12 6 5" xfId="2016" xr:uid="{00000000-0005-0000-0000-000064070000}"/>
    <cellStyle name="Normal 17 2 12 6_88181" xfId="2017" xr:uid="{00000000-0005-0000-0000-000065070000}"/>
    <cellStyle name="Normal 17 2 12 7" xfId="2018" xr:uid="{00000000-0005-0000-0000-000066070000}"/>
    <cellStyle name="Normal 17 2 12 7 2" xfId="2019" xr:uid="{00000000-0005-0000-0000-000067070000}"/>
    <cellStyle name="Normal 17 2 12 7 3" xfId="2020" xr:uid="{00000000-0005-0000-0000-000068070000}"/>
    <cellStyle name="Normal 17 2 12 7 4" xfId="2021" xr:uid="{00000000-0005-0000-0000-000069070000}"/>
    <cellStyle name="Normal 17 2 12 7 5" xfId="2022" xr:uid="{00000000-0005-0000-0000-00006A070000}"/>
    <cellStyle name="Normal 17 2 12 7_88181" xfId="2023" xr:uid="{00000000-0005-0000-0000-00006B070000}"/>
    <cellStyle name="Normal 17 2 12 8" xfId="2024" xr:uid="{00000000-0005-0000-0000-00006C070000}"/>
    <cellStyle name="Normal 17 2 12 8 2" xfId="2025" xr:uid="{00000000-0005-0000-0000-00006D070000}"/>
    <cellStyle name="Normal 17 2 12 8 3" xfId="2026" xr:uid="{00000000-0005-0000-0000-00006E070000}"/>
    <cellStyle name="Normal 17 2 12 8 4" xfId="2027" xr:uid="{00000000-0005-0000-0000-00006F070000}"/>
    <cellStyle name="Normal 17 2 12 8 5" xfId="2028" xr:uid="{00000000-0005-0000-0000-000070070000}"/>
    <cellStyle name="Normal 17 2 12 8_88181" xfId="2029" xr:uid="{00000000-0005-0000-0000-000071070000}"/>
    <cellStyle name="Normal 17 2 12 9" xfId="2030" xr:uid="{00000000-0005-0000-0000-000072070000}"/>
    <cellStyle name="Normal 17 2 12 9 2" xfId="2031" xr:uid="{00000000-0005-0000-0000-000073070000}"/>
    <cellStyle name="Normal 17 2 12 9 3" xfId="2032" xr:uid="{00000000-0005-0000-0000-000074070000}"/>
    <cellStyle name="Normal 17 2 12 9 4" xfId="2033" xr:uid="{00000000-0005-0000-0000-000075070000}"/>
    <cellStyle name="Normal 17 2 12 9 5" xfId="2034" xr:uid="{00000000-0005-0000-0000-000076070000}"/>
    <cellStyle name="Normal 17 2 12 9_88181" xfId="2035" xr:uid="{00000000-0005-0000-0000-000077070000}"/>
    <cellStyle name="Normal 17 2 12_88181" xfId="2036" xr:uid="{00000000-0005-0000-0000-000078070000}"/>
    <cellStyle name="Normal 17 2 13" xfId="2037" xr:uid="{00000000-0005-0000-0000-000079070000}"/>
    <cellStyle name="Normal 17 2 13 10" xfId="2038" xr:uid="{00000000-0005-0000-0000-00007A070000}"/>
    <cellStyle name="Normal 17 2 13 10 2" xfId="2039" xr:uid="{00000000-0005-0000-0000-00007B070000}"/>
    <cellStyle name="Normal 17 2 13 10 3" xfId="2040" xr:uid="{00000000-0005-0000-0000-00007C070000}"/>
    <cellStyle name="Normal 17 2 13 10 4" xfId="2041" xr:uid="{00000000-0005-0000-0000-00007D070000}"/>
    <cellStyle name="Normal 17 2 13 10 5" xfId="2042" xr:uid="{00000000-0005-0000-0000-00007E070000}"/>
    <cellStyle name="Normal 17 2 13 10_88181" xfId="2043" xr:uid="{00000000-0005-0000-0000-00007F070000}"/>
    <cellStyle name="Normal 17 2 13 11" xfId="2044" xr:uid="{00000000-0005-0000-0000-000080070000}"/>
    <cellStyle name="Normal 17 2 13 11 2" xfId="2045" xr:uid="{00000000-0005-0000-0000-000081070000}"/>
    <cellStyle name="Normal 17 2 13 11 3" xfId="2046" xr:uid="{00000000-0005-0000-0000-000082070000}"/>
    <cellStyle name="Normal 17 2 13 11 4" xfId="2047" xr:uid="{00000000-0005-0000-0000-000083070000}"/>
    <cellStyle name="Normal 17 2 13 11 5" xfId="2048" xr:uid="{00000000-0005-0000-0000-000084070000}"/>
    <cellStyle name="Normal 17 2 13 11_88181" xfId="2049" xr:uid="{00000000-0005-0000-0000-000085070000}"/>
    <cellStyle name="Normal 17 2 13 12" xfId="2050" xr:uid="{00000000-0005-0000-0000-000086070000}"/>
    <cellStyle name="Normal 17 2 13 12 2" xfId="2051" xr:uid="{00000000-0005-0000-0000-000087070000}"/>
    <cellStyle name="Normal 17 2 13 12 3" xfId="2052" xr:uid="{00000000-0005-0000-0000-000088070000}"/>
    <cellStyle name="Normal 17 2 13 12 4" xfId="2053" xr:uid="{00000000-0005-0000-0000-000089070000}"/>
    <cellStyle name="Normal 17 2 13 12 5" xfId="2054" xr:uid="{00000000-0005-0000-0000-00008A070000}"/>
    <cellStyle name="Normal 17 2 13 12_88181" xfId="2055" xr:uid="{00000000-0005-0000-0000-00008B070000}"/>
    <cellStyle name="Normal 17 2 13 13" xfId="2056" xr:uid="{00000000-0005-0000-0000-00008C070000}"/>
    <cellStyle name="Normal 17 2 13 13 2" xfId="2057" xr:uid="{00000000-0005-0000-0000-00008D070000}"/>
    <cellStyle name="Normal 17 2 13 13 3" xfId="2058" xr:uid="{00000000-0005-0000-0000-00008E070000}"/>
    <cellStyle name="Normal 17 2 13 13 4" xfId="2059" xr:uid="{00000000-0005-0000-0000-00008F070000}"/>
    <cellStyle name="Normal 17 2 13 13 5" xfId="2060" xr:uid="{00000000-0005-0000-0000-000090070000}"/>
    <cellStyle name="Normal 17 2 13 13_88181" xfId="2061" xr:uid="{00000000-0005-0000-0000-000091070000}"/>
    <cellStyle name="Normal 17 2 13 14" xfId="2062" xr:uid="{00000000-0005-0000-0000-000092070000}"/>
    <cellStyle name="Normal 17 2 13 14 2" xfId="2063" xr:uid="{00000000-0005-0000-0000-000093070000}"/>
    <cellStyle name="Normal 17 2 13 14 3" xfId="2064" xr:uid="{00000000-0005-0000-0000-000094070000}"/>
    <cellStyle name="Normal 17 2 13 14 4" xfId="2065" xr:uid="{00000000-0005-0000-0000-000095070000}"/>
    <cellStyle name="Normal 17 2 13 14 5" xfId="2066" xr:uid="{00000000-0005-0000-0000-000096070000}"/>
    <cellStyle name="Normal 17 2 13 14_88181" xfId="2067" xr:uid="{00000000-0005-0000-0000-000097070000}"/>
    <cellStyle name="Normal 17 2 13 15" xfId="2068" xr:uid="{00000000-0005-0000-0000-000098070000}"/>
    <cellStyle name="Normal 17 2 13 15 2" xfId="2069" xr:uid="{00000000-0005-0000-0000-000099070000}"/>
    <cellStyle name="Normal 17 2 13 15 3" xfId="2070" xr:uid="{00000000-0005-0000-0000-00009A070000}"/>
    <cellStyle name="Normal 17 2 13 15 4" xfId="2071" xr:uid="{00000000-0005-0000-0000-00009B070000}"/>
    <cellStyle name="Normal 17 2 13 15 5" xfId="2072" xr:uid="{00000000-0005-0000-0000-00009C070000}"/>
    <cellStyle name="Normal 17 2 13 15_88181" xfId="2073" xr:uid="{00000000-0005-0000-0000-00009D070000}"/>
    <cellStyle name="Normal 17 2 13 16" xfId="2074" xr:uid="{00000000-0005-0000-0000-00009E070000}"/>
    <cellStyle name="Normal 17 2 13 16 2" xfId="2075" xr:uid="{00000000-0005-0000-0000-00009F070000}"/>
    <cellStyle name="Normal 17 2 13 16 3" xfId="2076" xr:uid="{00000000-0005-0000-0000-0000A0070000}"/>
    <cellStyle name="Normal 17 2 13 16 4" xfId="2077" xr:uid="{00000000-0005-0000-0000-0000A1070000}"/>
    <cellStyle name="Normal 17 2 13 16_88181" xfId="2078" xr:uid="{00000000-0005-0000-0000-0000A2070000}"/>
    <cellStyle name="Normal 17 2 13 17" xfId="2079" xr:uid="{00000000-0005-0000-0000-0000A3070000}"/>
    <cellStyle name="Normal 17 2 13 17 2" xfId="2080" xr:uid="{00000000-0005-0000-0000-0000A4070000}"/>
    <cellStyle name="Normal 17 2 13 17 3" xfId="2081" xr:uid="{00000000-0005-0000-0000-0000A5070000}"/>
    <cellStyle name="Normal 17 2 13 17 4" xfId="2082" xr:uid="{00000000-0005-0000-0000-0000A6070000}"/>
    <cellStyle name="Normal 17 2 13 17_88181" xfId="2083" xr:uid="{00000000-0005-0000-0000-0000A7070000}"/>
    <cellStyle name="Normal 17 2 13 18" xfId="2084" xr:uid="{00000000-0005-0000-0000-0000A8070000}"/>
    <cellStyle name="Normal 17 2 13 18 2" xfId="2085" xr:uid="{00000000-0005-0000-0000-0000A9070000}"/>
    <cellStyle name="Normal 17 2 13 18_88181" xfId="2086" xr:uid="{00000000-0005-0000-0000-0000AA070000}"/>
    <cellStyle name="Normal 17 2 13 19" xfId="2087" xr:uid="{00000000-0005-0000-0000-0000AB070000}"/>
    <cellStyle name="Normal 17 2 13 2" xfId="2088" xr:uid="{00000000-0005-0000-0000-0000AC070000}"/>
    <cellStyle name="Normal 17 2 13 2 2" xfId="2089" xr:uid="{00000000-0005-0000-0000-0000AD070000}"/>
    <cellStyle name="Normal 17 2 13 2 3" xfId="2090" xr:uid="{00000000-0005-0000-0000-0000AE070000}"/>
    <cellStyle name="Normal 17 2 13 2 4" xfId="2091" xr:uid="{00000000-0005-0000-0000-0000AF070000}"/>
    <cellStyle name="Normal 17 2 13 2 5" xfId="2092" xr:uid="{00000000-0005-0000-0000-0000B0070000}"/>
    <cellStyle name="Normal 17 2 13 2_88181" xfId="2093" xr:uid="{00000000-0005-0000-0000-0000B1070000}"/>
    <cellStyle name="Normal 17 2 13 20" xfId="2094" xr:uid="{00000000-0005-0000-0000-0000B2070000}"/>
    <cellStyle name="Normal 17 2 13 3" xfId="2095" xr:uid="{00000000-0005-0000-0000-0000B3070000}"/>
    <cellStyle name="Normal 17 2 13 3 2" xfId="2096" xr:uid="{00000000-0005-0000-0000-0000B4070000}"/>
    <cellStyle name="Normal 17 2 13 3 3" xfId="2097" xr:uid="{00000000-0005-0000-0000-0000B5070000}"/>
    <cellStyle name="Normal 17 2 13 3 4" xfId="2098" xr:uid="{00000000-0005-0000-0000-0000B6070000}"/>
    <cellStyle name="Normal 17 2 13 3 5" xfId="2099" xr:uid="{00000000-0005-0000-0000-0000B7070000}"/>
    <cellStyle name="Normal 17 2 13 3_88181" xfId="2100" xr:uid="{00000000-0005-0000-0000-0000B8070000}"/>
    <cellStyle name="Normal 17 2 13 4" xfId="2101" xr:uid="{00000000-0005-0000-0000-0000B9070000}"/>
    <cellStyle name="Normal 17 2 13 4 2" xfId="2102" xr:uid="{00000000-0005-0000-0000-0000BA070000}"/>
    <cellStyle name="Normal 17 2 13 4 3" xfId="2103" xr:uid="{00000000-0005-0000-0000-0000BB070000}"/>
    <cellStyle name="Normal 17 2 13 4 4" xfId="2104" xr:uid="{00000000-0005-0000-0000-0000BC070000}"/>
    <cellStyle name="Normal 17 2 13 4 5" xfId="2105" xr:uid="{00000000-0005-0000-0000-0000BD070000}"/>
    <cellStyle name="Normal 17 2 13 4_88181" xfId="2106" xr:uid="{00000000-0005-0000-0000-0000BE070000}"/>
    <cellStyle name="Normal 17 2 13 5" xfId="2107" xr:uid="{00000000-0005-0000-0000-0000BF070000}"/>
    <cellStyle name="Normal 17 2 13 5 2" xfId="2108" xr:uid="{00000000-0005-0000-0000-0000C0070000}"/>
    <cellStyle name="Normal 17 2 13 5 3" xfId="2109" xr:uid="{00000000-0005-0000-0000-0000C1070000}"/>
    <cellStyle name="Normal 17 2 13 5 4" xfId="2110" xr:uid="{00000000-0005-0000-0000-0000C2070000}"/>
    <cellStyle name="Normal 17 2 13 5 5" xfId="2111" xr:uid="{00000000-0005-0000-0000-0000C3070000}"/>
    <cellStyle name="Normal 17 2 13 5_88181" xfId="2112" xr:uid="{00000000-0005-0000-0000-0000C4070000}"/>
    <cellStyle name="Normal 17 2 13 6" xfId="2113" xr:uid="{00000000-0005-0000-0000-0000C5070000}"/>
    <cellStyle name="Normal 17 2 13 6 2" xfId="2114" xr:uid="{00000000-0005-0000-0000-0000C6070000}"/>
    <cellStyle name="Normal 17 2 13 6 3" xfId="2115" xr:uid="{00000000-0005-0000-0000-0000C7070000}"/>
    <cellStyle name="Normal 17 2 13 6 4" xfId="2116" xr:uid="{00000000-0005-0000-0000-0000C8070000}"/>
    <cellStyle name="Normal 17 2 13 6 5" xfId="2117" xr:uid="{00000000-0005-0000-0000-0000C9070000}"/>
    <cellStyle name="Normal 17 2 13 6_88181" xfId="2118" xr:uid="{00000000-0005-0000-0000-0000CA070000}"/>
    <cellStyle name="Normal 17 2 13 7" xfId="2119" xr:uid="{00000000-0005-0000-0000-0000CB070000}"/>
    <cellStyle name="Normal 17 2 13 7 2" xfId="2120" xr:uid="{00000000-0005-0000-0000-0000CC070000}"/>
    <cellStyle name="Normal 17 2 13 7 3" xfId="2121" xr:uid="{00000000-0005-0000-0000-0000CD070000}"/>
    <cellStyle name="Normal 17 2 13 7 4" xfId="2122" xr:uid="{00000000-0005-0000-0000-0000CE070000}"/>
    <cellStyle name="Normal 17 2 13 7 5" xfId="2123" xr:uid="{00000000-0005-0000-0000-0000CF070000}"/>
    <cellStyle name="Normal 17 2 13 7_88181" xfId="2124" xr:uid="{00000000-0005-0000-0000-0000D0070000}"/>
    <cellStyle name="Normal 17 2 13 8" xfId="2125" xr:uid="{00000000-0005-0000-0000-0000D1070000}"/>
    <cellStyle name="Normal 17 2 13 8 2" xfId="2126" xr:uid="{00000000-0005-0000-0000-0000D2070000}"/>
    <cellStyle name="Normal 17 2 13 8 3" xfId="2127" xr:uid="{00000000-0005-0000-0000-0000D3070000}"/>
    <cellStyle name="Normal 17 2 13 8 4" xfId="2128" xr:uid="{00000000-0005-0000-0000-0000D4070000}"/>
    <cellStyle name="Normal 17 2 13 8 5" xfId="2129" xr:uid="{00000000-0005-0000-0000-0000D5070000}"/>
    <cellStyle name="Normal 17 2 13 8_88181" xfId="2130" xr:uid="{00000000-0005-0000-0000-0000D6070000}"/>
    <cellStyle name="Normal 17 2 13 9" xfId="2131" xr:uid="{00000000-0005-0000-0000-0000D7070000}"/>
    <cellStyle name="Normal 17 2 13 9 2" xfId="2132" xr:uid="{00000000-0005-0000-0000-0000D8070000}"/>
    <cellStyle name="Normal 17 2 13 9 3" xfId="2133" xr:uid="{00000000-0005-0000-0000-0000D9070000}"/>
    <cellStyle name="Normal 17 2 13 9 4" xfId="2134" xr:uid="{00000000-0005-0000-0000-0000DA070000}"/>
    <cellStyle name="Normal 17 2 13 9 5" xfId="2135" xr:uid="{00000000-0005-0000-0000-0000DB070000}"/>
    <cellStyle name="Normal 17 2 13 9_88181" xfId="2136" xr:uid="{00000000-0005-0000-0000-0000DC070000}"/>
    <cellStyle name="Normal 17 2 13_88181" xfId="2137" xr:uid="{00000000-0005-0000-0000-0000DD070000}"/>
    <cellStyle name="Normal 17 2 14" xfId="2138" xr:uid="{00000000-0005-0000-0000-0000DE070000}"/>
    <cellStyle name="Normal 17 2 14 2" xfId="2139" xr:uid="{00000000-0005-0000-0000-0000DF070000}"/>
    <cellStyle name="Normal 17 2 14 2 2" xfId="2140" xr:uid="{00000000-0005-0000-0000-0000E0070000}"/>
    <cellStyle name="Normal 17 2 14 2 3" xfId="2141" xr:uid="{00000000-0005-0000-0000-0000E1070000}"/>
    <cellStyle name="Normal 17 2 14 2 4" xfId="2142" xr:uid="{00000000-0005-0000-0000-0000E2070000}"/>
    <cellStyle name="Normal 17 2 14 2 5" xfId="2143" xr:uid="{00000000-0005-0000-0000-0000E3070000}"/>
    <cellStyle name="Normal 17 2 14 2_88181" xfId="2144" xr:uid="{00000000-0005-0000-0000-0000E4070000}"/>
    <cellStyle name="Normal 17 2 14 3" xfId="2145" xr:uid="{00000000-0005-0000-0000-0000E5070000}"/>
    <cellStyle name="Normal 17 2 14 3 2" xfId="2146" xr:uid="{00000000-0005-0000-0000-0000E6070000}"/>
    <cellStyle name="Normal 17 2 14 3 3" xfId="2147" xr:uid="{00000000-0005-0000-0000-0000E7070000}"/>
    <cellStyle name="Normal 17 2 14 3 4" xfId="2148" xr:uid="{00000000-0005-0000-0000-0000E8070000}"/>
    <cellStyle name="Normal 17 2 14 3 5" xfId="2149" xr:uid="{00000000-0005-0000-0000-0000E9070000}"/>
    <cellStyle name="Normal 17 2 14 3_88181" xfId="2150" xr:uid="{00000000-0005-0000-0000-0000EA070000}"/>
    <cellStyle name="Normal 17 2 14 4" xfId="2151" xr:uid="{00000000-0005-0000-0000-0000EB070000}"/>
    <cellStyle name="Normal 17 2 14 4 2" xfId="2152" xr:uid="{00000000-0005-0000-0000-0000EC070000}"/>
    <cellStyle name="Normal 17 2 14 4 3" xfId="2153" xr:uid="{00000000-0005-0000-0000-0000ED070000}"/>
    <cellStyle name="Normal 17 2 14 4 4" xfId="2154" xr:uid="{00000000-0005-0000-0000-0000EE070000}"/>
    <cellStyle name="Normal 17 2 14 4_88181" xfId="2155" xr:uid="{00000000-0005-0000-0000-0000EF070000}"/>
    <cellStyle name="Normal 17 2 14 5" xfId="2156" xr:uid="{00000000-0005-0000-0000-0000F0070000}"/>
    <cellStyle name="Normal 17 2 14 5 2" xfId="2157" xr:uid="{00000000-0005-0000-0000-0000F1070000}"/>
    <cellStyle name="Normal 17 2 14 5 3" xfId="2158" xr:uid="{00000000-0005-0000-0000-0000F2070000}"/>
    <cellStyle name="Normal 17 2 14 5 4" xfId="2159" xr:uid="{00000000-0005-0000-0000-0000F3070000}"/>
    <cellStyle name="Normal 17 2 14 5_88181" xfId="2160" xr:uid="{00000000-0005-0000-0000-0000F4070000}"/>
    <cellStyle name="Normal 17 2 14 6" xfId="2161" xr:uid="{00000000-0005-0000-0000-0000F5070000}"/>
    <cellStyle name="Normal 17 2 14 6 2" xfId="2162" xr:uid="{00000000-0005-0000-0000-0000F6070000}"/>
    <cellStyle name="Normal 17 2 14 6_88181" xfId="2163" xr:uid="{00000000-0005-0000-0000-0000F7070000}"/>
    <cellStyle name="Normal 17 2 14 7" xfId="2164" xr:uid="{00000000-0005-0000-0000-0000F8070000}"/>
    <cellStyle name="Normal 17 2 14 8" xfId="2165" xr:uid="{00000000-0005-0000-0000-0000F9070000}"/>
    <cellStyle name="Normal 17 2 14_88181" xfId="2166" xr:uid="{00000000-0005-0000-0000-0000FA070000}"/>
    <cellStyle name="Normal 17 2 15" xfId="2167" xr:uid="{00000000-0005-0000-0000-0000FB070000}"/>
    <cellStyle name="Normal 17 2 15 2" xfId="2168" xr:uid="{00000000-0005-0000-0000-0000FC070000}"/>
    <cellStyle name="Normal 17 2 15 3" xfId="2169" xr:uid="{00000000-0005-0000-0000-0000FD070000}"/>
    <cellStyle name="Normal 17 2 15 4" xfId="2170" xr:uid="{00000000-0005-0000-0000-0000FE070000}"/>
    <cellStyle name="Normal 17 2 15 5" xfId="2171" xr:uid="{00000000-0005-0000-0000-0000FF070000}"/>
    <cellStyle name="Normal 17 2 15_88181" xfId="2172" xr:uid="{00000000-0005-0000-0000-000000080000}"/>
    <cellStyle name="Normal 17 2 16" xfId="2173" xr:uid="{00000000-0005-0000-0000-000001080000}"/>
    <cellStyle name="Normal 17 2 16 2" xfId="2174" xr:uid="{00000000-0005-0000-0000-000002080000}"/>
    <cellStyle name="Normal 17 2 16 3" xfId="2175" xr:uid="{00000000-0005-0000-0000-000003080000}"/>
    <cellStyle name="Normal 17 2 16 4" xfId="2176" xr:uid="{00000000-0005-0000-0000-000004080000}"/>
    <cellStyle name="Normal 17 2 16 5" xfId="2177" xr:uid="{00000000-0005-0000-0000-000005080000}"/>
    <cellStyle name="Normal 17 2 16_88181" xfId="2178" xr:uid="{00000000-0005-0000-0000-000006080000}"/>
    <cellStyle name="Normal 17 2 17" xfId="2179" xr:uid="{00000000-0005-0000-0000-000007080000}"/>
    <cellStyle name="Normal 17 2 17 2" xfId="2180" xr:uid="{00000000-0005-0000-0000-000008080000}"/>
    <cellStyle name="Normal 17 2 17 3" xfId="2181" xr:uid="{00000000-0005-0000-0000-000009080000}"/>
    <cellStyle name="Normal 17 2 17 4" xfId="2182" xr:uid="{00000000-0005-0000-0000-00000A080000}"/>
    <cellStyle name="Normal 17 2 17 5" xfId="2183" xr:uid="{00000000-0005-0000-0000-00000B080000}"/>
    <cellStyle name="Normal 17 2 17_88181" xfId="2184" xr:uid="{00000000-0005-0000-0000-00000C080000}"/>
    <cellStyle name="Normal 17 2 18" xfId="2185" xr:uid="{00000000-0005-0000-0000-00000D080000}"/>
    <cellStyle name="Normal 17 2 18 2" xfId="2186" xr:uid="{00000000-0005-0000-0000-00000E080000}"/>
    <cellStyle name="Normal 17 2 18 3" xfId="2187" xr:uid="{00000000-0005-0000-0000-00000F080000}"/>
    <cellStyle name="Normal 17 2 18 4" xfId="2188" xr:uid="{00000000-0005-0000-0000-000010080000}"/>
    <cellStyle name="Normal 17 2 18 5" xfId="2189" xr:uid="{00000000-0005-0000-0000-000011080000}"/>
    <cellStyle name="Normal 17 2 18_88181" xfId="2190" xr:uid="{00000000-0005-0000-0000-000012080000}"/>
    <cellStyle name="Normal 17 2 19" xfId="2191" xr:uid="{00000000-0005-0000-0000-000013080000}"/>
    <cellStyle name="Normal 17 2 19 2" xfId="2192" xr:uid="{00000000-0005-0000-0000-000014080000}"/>
    <cellStyle name="Normal 17 2 19 3" xfId="2193" xr:uid="{00000000-0005-0000-0000-000015080000}"/>
    <cellStyle name="Normal 17 2 19 4" xfId="2194" xr:uid="{00000000-0005-0000-0000-000016080000}"/>
    <cellStyle name="Normal 17 2 19 5" xfId="2195" xr:uid="{00000000-0005-0000-0000-000017080000}"/>
    <cellStyle name="Normal 17 2 19_88181" xfId="2196" xr:uid="{00000000-0005-0000-0000-000018080000}"/>
    <cellStyle name="Normal 17 2 2" xfId="110" xr:uid="{00000000-0005-0000-0000-000019080000}"/>
    <cellStyle name="Normal 17 2 2 10" xfId="2198" xr:uid="{00000000-0005-0000-0000-00001A080000}"/>
    <cellStyle name="Normal 17 2 2 10 2" xfId="2199" xr:uid="{00000000-0005-0000-0000-00001B080000}"/>
    <cellStyle name="Normal 17 2 2 10 3" xfId="2200" xr:uid="{00000000-0005-0000-0000-00001C080000}"/>
    <cellStyle name="Normal 17 2 2 10 4" xfId="2201" xr:uid="{00000000-0005-0000-0000-00001D080000}"/>
    <cellStyle name="Normal 17 2 2 10 5" xfId="2202" xr:uid="{00000000-0005-0000-0000-00001E080000}"/>
    <cellStyle name="Normal 17 2 2 10_88181" xfId="2203" xr:uid="{00000000-0005-0000-0000-00001F080000}"/>
    <cellStyle name="Normal 17 2 2 11" xfId="2204" xr:uid="{00000000-0005-0000-0000-000020080000}"/>
    <cellStyle name="Normal 17 2 2 11 2" xfId="2205" xr:uid="{00000000-0005-0000-0000-000021080000}"/>
    <cellStyle name="Normal 17 2 2 11 3" xfId="2206" xr:uid="{00000000-0005-0000-0000-000022080000}"/>
    <cellStyle name="Normal 17 2 2 11 4" xfId="2207" xr:uid="{00000000-0005-0000-0000-000023080000}"/>
    <cellStyle name="Normal 17 2 2 11 5" xfId="2208" xr:uid="{00000000-0005-0000-0000-000024080000}"/>
    <cellStyle name="Normal 17 2 2 11_88181" xfId="2209" xr:uid="{00000000-0005-0000-0000-000025080000}"/>
    <cellStyle name="Normal 17 2 2 12" xfId="2210" xr:uid="{00000000-0005-0000-0000-000026080000}"/>
    <cellStyle name="Normal 17 2 2 12 2" xfId="2211" xr:uid="{00000000-0005-0000-0000-000027080000}"/>
    <cellStyle name="Normal 17 2 2 12 3" xfId="2212" xr:uid="{00000000-0005-0000-0000-000028080000}"/>
    <cellStyle name="Normal 17 2 2 12 4" xfId="2213" xr:uid="{00000000-0005-0000-0000-000029080000}"/>
    <cellStyle name="Normal 17 2 2 12 5" xfId="2214" xr:uid="{00000000-0005-0000-0000-00002A080000}"/>
    <cellStyle name="Normal 17 2 2 12_88181" xfId="2215" xr:uid="{00000000-0005-0000-0000-00002B080000}"/>
    <cellStyle name="Normal 17 2 2 13" xfId="2216" xr:uid="{00000000-0005-0000-0000-00002C080000}"/>
    <cellStyle name="Normal 17 2 2 13 2" xfId="2217" xr:uid="{00000000-0005-0000-0000-00002D080000}"/>
    <cellStyle name="Normal 17 2 2 13 3" xfId="2218" xr:uid="{00000000-0005-0000-0000-00002E080000}"/>
    <cellStyle name="Normal 17 2 2 13 4" xfId="2219" xr:uid="{00000000-0005-0000-0000-00002F080000}"/>
    <cellStyle name="Normal 17 2 2 13 5" xfId="2220" xr:uid="{00000000-0005-0000-0000-000030080000}"/>
    <cellStyle name="Normal 17 2 2 13_88181" xfId="2221" xr:uid="{00000000-0005-0000-0000-000031080000}"/>
    <cellStyle name="Normal 17 2 2 14" xfId="2222" xr:uid="{00000000-0005-0000-0000-000032080000}"/>
    <cellStyle name="Normal 17 2 2 14 2" xfId="2223" xr:uid="{00000000-0005-0000-0000-000033080000}"/>
    <cellStyle name="Normal 17 2 2 14 3" xfId="2224" xr:uid="{00000000-0005-0000-0000-000034080000}"/>
    <cellStyle name="Normal 17 2 2 14 4" xfId="2225" xr:uid="{00000000-0005-0000-0000-000035080000}"/>
    <cellStyle name="Normal 17 2 2 14 5" xfId="2226" xr:uid="{00000000-0005-0000-0000-000036080000}"/>
    <cellStyle name="Normal 17 2 2 14_88181" xfId="2227" xr:uid="{00000000-0005-0000-0000-000037080000}"/>
    <cellStyle name="Normal 17 2 2 15" xfId="2228" xr:uid="{00000000-0005-0000-0000-000038080000}"/>
    <cellStyle name="Normal 17 2 2 15 2" xfId="2229" xr:uid="{00000000-0005-0000-0000-000039080000}"/>
    <cellStyle name="Normal 17 2 2 15 3" xfId="2230" xr:uid="{00000000-0005-0000-0000-00003A080000}"/>
    <cellStyle name="Normal 17 2 2 15 4" xfId="2231" xr:uid="{00000000-0005-0000-0000-00003B080000}"/>
    <cellStyle name="Normal 17 2 2 15 5" xfId="2232" xr:uid="{00000000-0005-0000-0000-00003C080000}"/>
    <cellStyle name="Normal 17 2 2 15_88181" xfId="2233" xr:uid="{00000000-0005-0000-0000-00003D080000}"/>
    <cellStyle name="Normal 17 2 2 16" xfId="2234" xr:uid="{00000000-0005-0000-0000-00003E080000}"/>
    <cellStyle name="Normal 17 2 2 16 2" xfId="2235" xr:uid="{00000000-0005-0000-0000-00003F080000}"/>
    <cellStyle name="Normal 17 2 2 16 3" xfId="2236" xr:uid="{00000000-0005-0000-0000-000040080000}"/>
    <cellStyle name="Normal 17 2 2 16 4" xfId="2237" xr:uid="{00000000-0005-0000-0000-000041080000}"/>
    <cellStyle name="Normal 17 2 2 16 5" xfId="2238" xr:uid="{00000000-0005-0000-0000-000042080000}"/>
    <cellStyle name="Normal 17 2 2 16_88181" xfId="2239" xr:uid="{00000000-0005-0000-0000-000043080000}"/>
    <cellStyle name="Normal 17 2 2 17" xfId="2240" xr:uid="{00000000-0005-0000-0000-000044080000}"/>
    <cellStyle name="Normal 17 2 2 17 2" xfId="2241" xr:uid="{00000000-0005-0000-0000-000045080000}"/>
    <cellStyle name="Normal 17 2 2 17 3" xfId="2242" xr:uid="{00000000-0005-0000-0000-000046080000}"/>
    <cellStyle name="Normal 17 2 2 17 4" xfId="2243" xr:uid="{00000000-0005-0000-0000-000047080000}"/>
    <cellStyle name="Normal 17 2 2 17 5" xfId="2244" xr:uid="{00000000-0005-0000-0000-000048080000}"/>
    <cellStyle name="Normal 17 2 2 17_88181" xfId="2245" xr:uid="{00000000-0005-0000-0000-000049080000}"/>
    <cellStyle name="Normal 17 2 2 18" xfId="2246" xr:uid="{00000000-0005-0000-0000-00004A080000}"/>
    <cellStyle name="Normal 17 2 2 18 2" xfId="2247" xr:uid="{00000000-0005-0000-0000-00004B080000}"/>
    <cellStyle name="Normal 17 2 2 18 3" xfId="2248" xr:uid="{00000000-0005-0000-0000-00004C080000}"/>
    <cellStyle name="Normal 17 2 2 18 4" xfId="2249" xr:uid="{00000000-0005-0000-0000-00004D080000}"/>
    <cellStyle name="Normal 17 2 2 18 5" xfId="2250" xr:uid="{00000000-0005-0000-0000-00004E080000}"/>
    <cellStyle name="Normal 17 2 2 18_88181" xfId="2251" xr:uid="{00000000-0005-0000-0000-00004F080000}"/>
    <cellStyle name="Normal 17 2 2 19" xfId="2252" xr:uid="{00000000-0005-0000-0000-000050080000}"/>
    <cellStyle name="Normal 17 2 2 19 2" xfId="2253" xr:uid="{00000000-0005-0000-0000-000051080000}"/>
    <cellStyle name="Normal 17 2 2 19 3" xfId="2254" xr:uid="{00000000-0005-0000-0000-000052080000}"/>
    <cellStyle name="Normal 17 2 2 19 4" xfId="2255" xr:uid="{00000000-0005-0000-0000-000053080000}"/>
    <cellStyle name="Normal 17 2 2 19 5" xfId="2256" xr:uid="{00000000-0005-0000-0000-000054080000}"/>
    <cellStyle name="Normal 17 2 2 19_88181" xfId="2257" xr:uid="{00000000-0005-0000-0000-000055080000}"/>
    <cellStyle name="Normal 17 2 2 2" xfId="2258" xr:uid="{00000000-0005-0000-0000-000056080000}"/>
    <cellStyle name="Normal 17 2 2 2 10" xfId="2259" xr:uid="{00000000-0005-0000-0000-000057080000}"/>
    <cellStyle name="Normal 17 2 2 2 10 2" xfId="2260" xr:uid="{00000000-0005-0000-0000-000058080000}"/>
    <cellStyle name="Normal 17 2 2 2 10 3" xfId="2261" xr:uid="{00000000-0005-0000-0000-000059080000}"/>
    <cellStyle name="Normal 17 2 2 2 10 4" xfId="2262" xr:uid="{00000000-0005-0000-0000-00005A080000}"/>
    <cellStyle name="Normal 17 2 2 2 10 5" xfId="2263" xr:uid="{00000000-0005-0000-0000-00005B080000}"/>
    <cellStyle name="Normal 17 2 2 2 10_88181" xfId="2264" xr:uid="{00000000-0005-0000-0000-00005C080000}"/>
    <cellStyle name="Normal 17 2 2 2 11" xfId="2265" xr:uid="{00000000-0005-0000-0000-00005D080000}"/>
    <cellStyle name="Normal 17 2 2 2 11 2" xfId="2266" xr:uid="{00000000-0005-0000-0000-00005E080000}"/>
    <cellStyle name="Normal 17 2 2 2 11 3" xfId="2267" xr:uid="{00000000-0005-0000-0000-00005F080000}"/>
    <cellStyle name="Normal 17 2 2 2 11 4" xfId="2268" xr:uid="{00000000-0005-0000-0000-000060080000}"/>
    <cellStyle name="Normal 17 2 2 2 11 5" xfId="2269" xr:uid="{00000000-0005-0000-0000-000061080000}"/>
    <cellStyle name="Normal 17 2 2 2 11_88181" xfId="2270" xr:uid="{00000000-0005-0000-0000-000062080000}"/>
    <cellStyle name="Normal 17 2 2 2 12" xfId="2271" xr:uid="{00000000-0005-0000-0000-000063080000}"/>
    <cellStyle name="Normal 17 2 2 2 12 2" xfId="2272" xr:uid="{00000000-0005-0000-0000-000064080000}"/>
    <cellStyle name="Normal 17 2 2 2 12 3" xfId="2273" xr:uid="{00000000-0005-0000-0000-000065080000}"/>
    <cellStyle name="Normal 17 2 2 2 12 4" xfId="2274" xr:uid="{00000000-0005-0000-0000-000066080000}"/>
    <cellStyle name="Normal 17 2 2 2 12 5" xfId="2275" xr:uid="{00000000-0005-0000-0000-000067080000}"/>
    <cellStyle name="Normal 17 2 2 2 12_88181" xfId="2276" xr:uid="{00000000-0005-0000-0000-000068080000}"/>
    <cellStyle name="Normal 17 2 2 2 13" xfId="2277" xr:uid="{00000000-0005-0000-0000-000069080000}"/>
    <cellStyle name="Normal 17 2 2 2 13 2" xfId="2278" xr:uid="{00000000-0005-0000-0000-00006A080000}"/>
    <cellStyle name="Normal 17 2 2 2 13 3" xfId="2279" xr:uid="{00000000-0005-0000-0000-00006B080000}"/>
    <cellStyle name="Normal 17 2 2 2 13 4" xfId="2280" xr:uid="{00000000-0005-0000-0000-00006C080000}"/>
    <cellStyle name="Normal 17 2 2 2 13 5" xfId="2281" xr:uid="{00000000-0005-0000-0000-00006D080000}"/>
    <cellStyle name="Normal 17 2 2 2 13_88181" xfId="2282" xr:uid="{00000000-0005-0000-0000-00006E080000}"/>
    <cellStyle name="Normal 17 2 2 2 14" xfId="2283" xr:uid="{00000000-0005-0000-0000-00006F080000}"/>
    <cellStyle name="Normal 17 2 2 2 14 2" xfId="2284" xr:uid="{00000000-0005-0000-0000-000070080000}"/>
    <cellStyle name="Normal 17 2 2 2 14 3" xfId="2285" xr:uid="{00000000-0005-0000-0000-000071080000}"/>
    <cellStyle name="Normal 17 2 2 2 14 4" xfId="2286" xr:uid="{00000000-0005-0000-0000-000072080000}"/>
    <cellStyle name="Normal 17 2 2 2 14 5" xfId="2287" xr:uid="{00000000-0005-0000-0000-000073080000}"/>
    <cellStyle name="Normal 17 2 2 2 14_88181" xfId="2288" xr:uid="{00000000-0005-0000-0000-000074080000}"/>
    <cellStyle name="Normal 17 2 2 2 15" xfId="2289" xr:uid="{00000000-0005-0000-0000-000075080000}"/>
    <cellStyle name="Normal 17 2 2 2 15 2" xfId="2290" xr:uid="{00000000-0005-0000-0000-000076080000}"/>
    <cellStyle name="Normal 17 2 2 2 15 3" xfId="2291" xr:uid="{00000000-0005-0000-0000-000077080000}"/>
    <cellStyle name="Normal 17 2 2 2 15 4" xfId="2292" xr:uid="{00000000-0005-0000-0000-000078080000}"/>
    <cellStyle name="Normal 17 2 2 2 15 5" xfId="2293" xr:uid="{00000000-0005-0000-0000-000079080000}"/>
    <cellStyle name="Normal 17 2 2 2 15_88181" xfId="2294" xr:uid="{00000000-0005-0000-0000-00007A080000}"/>
    <cellStyle name="Normal 17 2 2 2 16" xfId="2295" xr:uid="{00000000-0005-0000-0000-00007B080000}"/>
    <cellStyle name="Normal 17 2 2 2 16 2" xfId="2296" xr:uid="{00000000-0005-0000-0000-00007C080000}"/>
    <cellStyle name="Normal 17 2 2 2 16 3" xfId="2297" xr:uid="{00000000-0005-0000-0000-00007D080000}"/>
    <cellStyle name="Normal 17 2 2 2 16 4" xfId="2298" xr:uid="{00000000-0005-0000-0000-00007E080000}"/>
    <cellStyle name="Normal 17 2 2 2 16 5" xfId="2299" xr:uid="{00000000-0005-0000-0000-00007F080000}"/>
    <cellStyle name="Normal 17 2 2 2 16_88181" xfId="2300" xr:uid="{00000000-0005-0000-0000-000080080000}"/>
    <cellStyle name="Normal 17 2 2 2 17" xfId="2301" xr:uid="{00000000-0005-0000-0000-000081080000}"/>
    <cellStyle name="Normal 17 2 2 2 17 2" xfId="2302" xr:uid="{00000000-0005-0000-0000-000082080000}"/>
    <cellStyle name="Normal 17 2 2 2 17 3" xfId="2303" xr:uid="{00000000-0005-0000-0000-000083080000}"/>
    <cellStyle name="Normal 17 2 2 2 17 4" xfId="2304" xr:uid="{00000000-0005-0000-0000-000084080000}"/>
    <cellStyle name="Normal 17 2 2 2 17 5" xfId="2305" xr:uid="{00000000-0005-0000-0000-000085080000}"/>
    <cellStyle name="Normal 17 2 2 2 17_88181" xfId="2306" xr:uid="{00000000-0005-0000-0000-000086080000}"/>
    <cellStyle name="Normal 17 2 2 2 18" xfId="2307" xr:uid="{00000000-0005-0000-0000-000087080000}"/>
    <cellStyle name="Normal 17 2 2 2 18 2" xfId="2308" xr:uid="{00000000-0005-0000-0000-000088080000}"/>
    <cellStyle name="Normal 17 2 2 2 18 3" xfId="2309" xr:uid="{00000000-0005-0000-0000-000089080000}"/>
    <cellStyle name="Normal 17 2 2 2 18 4" xfId="2310" xr:uid="{00000000-0005-0000-0000-00008A080000}"/>
    <cellStyle name="Normal 17 2 2 2 18 5" xfId="2311" xr:uid="{00000000-0005-0000-0000-00008B080000}"/>
    <cellStyle name="Normal 17 2 2 2 18_88181" xfId="2312" xr:uid="{00000000-0005-0000-0000-00008C080000}"/>
    <cellStyle name="Normal 17 2 2 2 19" xfId="2313" xr:uid="{00000000-0005-0000-0000-00008D080000}"/>
    <cellStyle name="Normal 17 2 2 2 19 2" xfId="2314" xr:uid="{00000000-0005-0000-0000-00008E080000}"/>
    <cellStyle name="Normal 17 2 2 2 19 3" xfId="2315" xr:uid="{00000000-0005-0000-0000-00008F080000}"/>
    <cellStyle name="Normal 17 2 2 2 19 4" xfId="2316" xr:uid="{00000000-0005-0000-0000-000090080000}"/>
    <cellStyle name="Normal 17 2 2 2 19 5" xfId="2317" xr:uid="{00000000-0005-0000-0000-000091080000}"/>
    <cellStyle name="Normal 17 2 2 2 19_88181" xfId="2318" xr:uid="{00000000-0005-0000-0000-000092080000}"/>
    <cellStyle name="Normal 17 2 2 2 2" xfId="2319" xr:uid="{00000000-0005-0000-0000-000093080000}"/>
    <cellStyle name="Normal 17 2 2 2 2 10" xfId="2320" xr:uid="{00000000-0005-0000-0000-000094080000}"/>
    <cellStyle name="Normal 17 2 2 2 2 10 2" xfId="2321" xr:uid="{00000000-0005-0000-0000-000095080000}"/>
    <cellStyle name="Normal 17 2 2 2 2 10 3" xfId="2322" xr:uid="{00000000-0005-0000-0000-000096080000}"/>
    <cellStyle name="Normal 17 2 2 2 2 10 4" xfId="2323" xr:uid="{00000000-0005-0000-0000-000097080000}"/>
    <cellStyle name="Normal 17 2 2 2 2 10 5" xfId="2324" xr:uid="{00000000-0005-0000-0000-000098080000}"/>
    <cellStyle name="Normal 17 2 2 2 2 10_88181" xfId="2325" xr:uid="{00000000-0005-0000-0000-000099080000}"/>
    <cellStyle name="Normal 17 2 2 2 2 11" xfId="2326" xr:uid="{00000000-0005-0000-0000-00009A080000}"/>
    <cellStyle name="Normal 17 2 2 2 2 11 2" xfId="2327" xr:uid="{00000000-0005-0000-0000-00009B080000}"/>
    <cellStyle name="Normal 17 2 2 2 2 11 3" xfId="2328" xr:uid="{00000000-0005-0000-0000-00009C080000}"/>
    <cellStyle name="Normal 17 2 2 2 2 11 4" xfId="2329" xr:uid="{00000000-0005-0000-0000-00009D080000}"/>
    <cellStyle name="Normal 17 2 2 2 2 11 5" xfId="2330" xr:uid="{00000000-0005-0000-0000-00009E080000}"/>
    <cellStyle name="Normal 17 2 2 2 2 11_88181" xfId="2331" xr:uid="{00000000-0005-0000-0000-00009F080000}"/>
    <cellStyle name="Normal 17 2 2 2 2 12" xfId="2332" xr:uid="{00000000-0005-0000-0000-0000A0080000}"/>
    <cellStyle name="Normal 17 2 2 2 2 12 2" xfId="2333" xr:uid="{00000000-0005-0000-0000-0000A1080000}"/>
    <cellStyle name="Normal 17 2 2 2 2 12 3" xfId="2334" xr:uid="{00000000-0005-0000-0000-0000A2080000}"/>
    <cellStyle name="Normal 17 2 2 2 2 12 4" xfId="2335" xr:uid="{00000000-0005-0000-0000-0000A3080000}"/>
    <cellStyle name="Normal 17 2 2 2 2 12 5" xfId="2336" xr:uid="{00000000-0005-0000-0000-0000A4080000}"/>
    <cellStyle name="Normal 17 2 2 2 2 12_88181" xfId="2337" xr:uid="{00000000-0005-0000-0000-0000A5080000}"/>
    <cellStyle name="Normal 17 2 2 2 2 13" xfId="2338" xr:uid="{00000000-0005-0000-0000-0000A6080000}"/>
    <cellStyle name="Normal 17 2 2 2 2 13 2" xfId="2339" xr:uid="{00000000-0005-0000-0000-0000A7080000}"/>
    <cellStyle name="Normal 17 2 2 2 2 13 3" xfId="2340" xr:uid="{00000000-0005-0000-0000-0000A8080000}"/>
    <cellStyle name="Normal 17 2 2 2 2 13 4" xfId="2341" xr:uid="{00000000-0005-0000-0000-0000A9080000}"/>
    <cellStyle name="Normal 17 2 2 2 2 13 5" xfId="2342" xr:uid="{00000000-0005-0000-0000-0000AA080000}"/>
    <cellStyle name="Normal 17 2 2 2 2 13_88181" xfId="2343" xr:uid="{00000000-0005-0000-0000-0000AB080000}"/>
    <cellStyle name="Normal 17 2 2 2 2 14" xfId="2344" xr:uid="{00000000-0005-0000-0000-0000AC080000}"/>
    <cellStyle name="Normal 17 2 2 2 2 14 2" xfId="2345" xr:uid="{00000000-0005-0000-0000-0000AD080000}"/>
    <cellStyle name="Normal 17 2 2 2 2 14 3" xfId="2346" xr:uid="{00000000-0005-0000-0000-0000AE080000}"/>
    <cellStyle name="Normal 17 2 2 2 2 14 4" xfId="2347" xr:uid="{00000000-0005-0000-0000-0000AF080000}"/>
    <cellStyle name="Normal 17 2 2 2 2 14 5" xfId="2348" xr:uid="{00000000-0005-0000-0000-0000B0080000}"/>
    <cellStyle name="Normal 17 2 2 2 2 14_88181" xfId="2349" xr:uid="{00000000-0005-0000-0000-0000B1080000}"/>
    <cellStyle name="Normal 17 2 2 2 2 15" xfId="2350" xr:uid="{00000000-0005-0000-0000-0000B2080000}"/>
    <cellStyle name="Normal 17 2 2 2 2 15 2" xfId="2351" xr:uid="{00000000-0005-0000-0000-0000B3080000}"/>
    <cellStyle name="Normal 17 2 2 2 2 15 3" xfId="2352" xr:uid="{00000000-0005-0000-0000-0000B4080000}"/>
    <cellStyle name="Normal 17 2 2 2 2 15 4" xfId="2353" xr:uid="{00000000-0005-0000-0000-0000B5080000}"/>
    <cellStyle name="Normal 17 2 2 2 2 15 5" xfId="2354" xr:uid="{00000000-0005-0000-0000-0000B6080000}"/>
    <cellStyle name="Normal 17 2 2 2 2 15_88181" xfId="2355" xr:uid="{00000000-0005-0000-0000-0000B7080000}"/>
    <cellStyle name="Normal 17 2 2 2 2 16" xfId="2356" xr:uid="{00000000-0005-0000-0000-0000B8080000}"/>
    <cellStyle name="Normal 17 2 2 2 2 16 2" xfId="2357" xr:uid="{00000000-0005-0000-0000-0000B9080000}"/>
    <cellStyle name="Normal 17 2 2 2 2 16 3" xfId="2358" xr:uid="{00000000-0005-0000-0000-0000BA080000}"/>
    <cellStyle name="Normal 17 2 2 2 2 16 4" xfId="2359" xr:uid="{00000000-0005-0000-0000-0000BB080000}"/>
    <cellStyle name="Normal 17 2 2 2 2 16 5" xfId="2360" xr:uid="{00000000-0005-0000-0000-0000BC080000}"/>
    <cellStyle name="Normal 17 2 2 2 2 16_88181" xfId="2361" xr:uid="{00000000-0005-0000-0000-0000BD080000}"/>
    <cellStyle name="Normal 17 2 2 2 2 17" xfId="2362" xr:uid="{00000000-0005-0000-0000-0000BE080000}"/>
    <cellStyle name="Normal 17 2 2 2 2 17 2" xfId="2363" xr:uid="{00000000-0005-0000-0000-0000BF080000}"/>
    <cellStyle name="Normal 17 2 2 2 2 17 3" xfId="2364" xr:uid="{00000000-0005-0000-0000-0000C0080000}"/>
    <cellStyle name="Normal 17 2 2 2 2 17 4" xfId="2365" xr:uid="{00000000-0005-0000-0000-0000C1080000}"/>
    <cellStyle name="Normal 17 2 2 2 2 17 5" xfId="2366" xr:uid="{00000000-0005-0000-0000-0000C2080000}"/>
    <cellStyle name="Normal 17 2 2 2 2 17_88181" xfId="2367" xr:uid="{00000000-0005-0000-0000-0000C3080000}"/>
    <cellStyle name="Normal 17 2 2 2 2 18" xfId="2368" xr:uid="{00000000-0005-0000-0000-0000C4080000}"/>
    <cellStyle name="Normal 17 2 2 2 2 18 2" xfId="2369" xr:uid="{00000000-0005-0000-0000-0000C5080000}"/>
    <cellStyle name="Normal 17 2 2 2 2 18 3" xfId="2370" xr:uid="{00000000-0005-0000-0000-0000C6080000}"/>
    <cellStyle name="Normal 17 2 2 2 2 18 4" xfId="2371" xr:uid="{00000000-0005-0000-0000-0000C7080000}"/>
    <cellStyle name="Normal 17 2 2 2 2 18 5" xfId="2372" xr:uid="{00000000-0005-0000-0000-0000C8080000}"/>
    <cellStyle name="Normal 17 2 2 2 2 18_88181" xfId="2373" xr:uid="{00000000-0005-0000-0000-0000C9080000}"/>
    <cellStyle name="Normal 17 2 2 2 2 19" xfId="2374" xr:uid="{00000000-0005-0000-0000-0000CA080000}"/>
    <cellStyle name="Normal 17 2 2 2 2 19 2" xfId="2375" xr:uid="{00000000-0005-0000-0000-0000CB080000}"/>
    <cellStyle name="Normal 17 2 2 2 2 19 3" xfId="2376" xr:uid="{00000000-0005-0000-0000-0000CC080000}"/>
    <cellStyle name="Normal 17 2 2 2 2 19 4" xfId="2377" xr:uid="{00000000-0005-0000-0000-0000CD080000}"/>
    <cellStyle name="Normal 17 2 2 2 2 19_88181" xfId="2378" xr:uid="{00000000-0005-0000-0000-0000CE080000}"/>
    <cellStyle name="Normal 17 2 2 2 2 2" xfId="2379" xr:uid="{00000000-0005-0000-0000-0000CF080000}"/>
    <cellStyle name="Normal 17 2 2 2 2 2 10" xfId="2380" xr:uid="{00000000-0005-0000-0000-0000D0080000}"/>
    <cellStyle name="Normal 17 2 2 2 2 2 10 2" xfId="2381" xr:uid="{00000000-0005-0000-0000-0000D1080000}"/>
    <cellStyle name="Normal 17 2 2 2 2 2 10 3" xfId="2382" xr:uid="{00000000-0005-0000-0000-0000D2080000}"/>
    <cellStyle name="Normal 17 2 2 2 2 2 10 4" xfId="2383" xr:uid="{00000000-0005-0000-0000-0000D3080000}"/>
    <cellStyle name="Normal 17 2 2 2 2 2 10 5" xfId="2384" xr:uid="{00000000-0005-0000-0000-0000D4080000}"/>
    <cellStyle name="Normal 17 2 2 2 2 2 10_88181" xfId="2385" xr:uid="{00000000-0005-0000-0000-0000D5080000}"/>
    <cellStyle name="Normal 17 2 2 2 2 2 11" xfId="2386" xr:uid="{00000000-0005-0000-0000-0000D6080000}"/>
    <cellStyle name="Normal 17 2 2 2 2 2 11 2" xfId="2387" xr:uid="{00000000-0005-0000-0000-0000D7080000}"/>
    <cellStyle name="Normal 17 2 2 2 2 2 11 3" xfId="2388" xr:uid="{00000000-0005-0000-0000-0000D8080000}"/>
    <cellStyle name="Normal 17 2 2 2 2 2 11 4" xfId="2389" xr:uid="{00000000-0005-0000-0000-0000D9080000}"/>
    <cellStyle name="Normal 17 2 2 2 2 2 11 5" xfId="2390" xr:uid="{00000000-0005-0000-0000-0000DA080000}"/>
    <cellStyle name="Normal 17 2 2 2 2 2 11_88181" xfId="2391" xr:uid="{00000000-0005-0000-0000-0000DB080000}"/>
    <cellStyle name="Normal 17 2 2 2 2 2 12" xfId="2392" xr:uid="{00000000-0005-0000-0000-0000DC080000}"/>
    <cellStyle name="Normal 17 2 2 2 2 2 12 2" xfId="2393" xr:uid="{00000000-0005-0000-0000-0000DD080000}"/>
    <cellStyle name="Normal 17 2 2 2 2 2 12 3" xfId="2394" xr:uid="{00000000-0005-0000-0000-0000DE080000}"/>
    <cellStyle name="Normal 17 2 2 2 2 2 12 4" xfId="2395" xr:uid="{00000000-0005-0000-0000-0000DF080000}"/>
    <cellStyle name="Normal 17 2 2 2 2 2 12 5" xfId="2396" xr:uid="{00000000-0005-0000-0000-0000E0080000}"/>
    <cellStyle name="Normal 17 2 2 2 2 2 12_88181" xfId="2397" xr:uid="{00000000-0005-0000-0000-0000E1080000}"/>
    <cellStyle name="Normal 17 2 2 2 2 2 13" xfId="2398" xr:uid="{00000000-0005-0000-0000-0000E2080000}"/>
    <cellStyle name="Normal 17 2 2 2 2 2 13 2" xfId="2399" xr:uid="{00000000-0005-0000-0000-0000E3080000}"/>
    <cellStyle name="Normal 17 2 2 2 2 2 13 3" xfId="2400" xr:uid="{00000000-0005-0000-0000-0000E4080000}"/>
    <cellStyle name="Normal 17 2 2 2 2 2 13 4" xfId="2401" xr:uid="{00000000-0005-0000-0000-0000E5080000}"/>
    <cellStyle name="Normal 17 2 2 2 2 2 13 5" xfId="2402" xr:uid="{00000000-0005-0000-0000-0000E6080000}"/>
    <cellStyle name="Normal 17 2 2 2 2 2 13_88181" xfId="2403" xr:uid="{00000000-0005-0000-0000-0000E7080000}"/>
    <cellStyle name="Normal 17 2 2 2 2 2 14" xfId="2404" xr:uid="{00000000-0005-0000-0000-0000E8080000}"/>
    <cellStyle name="Normal 17 2 2 2 2 2 14 2" xfId="2405" xr:uid="{00000000-0005-0000-0000-0000E9080000}"/>
    <cellStyle name="Normal 17 2 2 2 2 2 14 3" xfId="2406" xr:uid="{00000000-0005-0000-0000-0000EA080000}"/>
    <cellStyle name="Normal 17 2 2 2 2 2 14 4" xfId="2407" xr:uid="{00000000-0005-0000-0000-0000EB080000}"/>
    <cellStyle name="Normal 17 2 2 2 2 2 14 5" xfId="2408" xr:uid="{00000000-0005-0000-0000-0000EC080000}"/>
    <cellStyle name="Normal 17 2 2 2 2 2 14_88181" xfId="2409" xr:uid="{00000000-0005-0000-0000-0000ED080000}"/>
    <cellStyle name="Normal 17 2 2 2 2 2 15" xfId="2410" xr:uid="{00000000-0005-0000-0000-0000EE080000}"/>
    <cellStyle name="Normal 17 2 2 2 2 2 15 2" xfId="2411" xr:uid="{00000000-0005-0000-0000-0000EF080000}"/>
    <cellStyle name="Normal 17 2 2 2 2 2 15 3" xfId="2412" xr:uid="{00000000-0005-0000-0000-0000F0080000}"/>
    <cellStyle name="Normal 17 2 2 2 2 2 15 4" xfId="2413" xr:uid="{00000000-0005-0000-0000-0000F1080000}"/>
    <cellStyle name="Normal 17 2 2 2 2 2 15 5" xfId="2414" xr:uid="{00000000-0005-0000-0000-0000F2080000}"/>
    <cellStyle name="Normal 17 2 2 2 2 2 15_88181" xfId="2415" xr:uid="{00000000-0005-0000-0000-0000F3080000}"/>
    <cellStyle name="Normal 17 2 2 2 2 2 16" xfId="2416" xr:uid="{00000000-0005-0000-0000-0000F4080000}"/>
    <cellStyle name="Normal 17 2 2 2 2 2 16 2" xfId="2417" xr:uid="{00000000-0005-0000-0000-0000F5080000}"/>
    <cellStyle name="Normal 17 2 2 2 2 2 16 3" xfId="2418" xr:uid="{00000000-0005-0000-0000-0000F6080000}"/>
    <cellStyle name="Normal 17 2 2 2 2 2 16 4" xfId="2419" xr:uid="{00000000-0005-0000-0000-0000F7080000}"/>
    <cellStyle name="Normal 17 2 2 2 2 2 16 5" xfId="2420" xr:uid="{00000000-0005-0000-0000-0000F8080000}"/>
    <cellStyle name="Normal 17 2 2 2 2 2 16_88181" xfId="2421" xr:uid="{00000000-0005-0000-0000-0000F9080000}"/>
    <cellStyle name="Normal 17 2 2 2 2 2 17" xfId="2422" xr:uid="{00000000-0005-0000-0000-0000FA080000}"/>
    <cellStyle name="Normal 17 2 2 2 2 2 17 2" xfId="2423" xr:uid="{00000000-0005-0000-0000-0000FB080000}"/>
    <cellStyle name="Normal 17 2 2 2 2 2 17 3" xfId="2424" xr:uid="{00000000-0005-0000-0000-0000FC080000}"/>
    <cellStyle name="Normal 17 2 2 2 2 2 17 4" xfId="2425" xr:uid="{00000000-0005-0000-0000-0000FD080000}"/>
    <cellStyle name="Normal 17 2 2 2 2 2 17_88181" xfId="2426" xr:uid="{00000000-0005-0000-0000-0000FE080000}"/>
    <cellStyle name="Normal 17 2 2 2 2 2 18" xfId="2427" xr:uid="{00000000-0005-0000-0000-0000FF080000}"/>
    <cellStyle name="Normal 17 2 2 2 2 2 18 2" xfId="2428" xr:uid="{00000000-0005-0000-0000-000000090000}"/>
    <cellStyle name="Normal 17 2 2 2 2 2 18 3" xfId="2429" xr:uid="{00000000-0005-0000-0000-000001090000}"/>
    <cellStyle name="Normal 17 2 2 2 2 2 18 4" xfId="2430" xr:uid="{00000000-0005-0000-0000-000002090000}"/>
    <cellStyle name="Normal 17 2 2 2 2 2 18_88181" xfId="2431" xr:uid="{00000000-0005-0000-0000-000003090000}"/>
    <cellStyle name="Normal 17 2 2 2 2 2 19" xfId="2432" xr:uid="{00000000-0005-0000-0000-000004090000}"/>
    <cellStyle name="Normal 17 2 2 2 2 2 19 2" xfId="2433" xr:uid="{00000000-0005-0000-0000-000005090000}"/>
    <cellStyle name="Normal 17 2 2 2 2 2 19_88181" xfId="2434" xr:uid="{00000000-0005-0000-0000-000006090000}"/>
    <cellStyle name="Normal 17 2 2 2 2 2 2" xfId="2435" xr:uid="{00000000-0005-0000-0000-000007090000}"/>
    <cellStyle name="Normal 17 2 2 2 2 2 2 2" xfId="2436" xr:uid="{00000000-0005-0000-0000-000008090000}"/>
    <cellStyle name="Normal 17 2 2 2 2 2 2 3" xfId="2437" xr:uid="{00000000-0005-0000-0000-000009090000}"/>
    <cellStyle name="Normal 17 2 2 2 2 2 2 4" xfId="2438" xr:uid="{00000000-0005-0000-0000-00000A090000}"/>
    <cellStyle name="Normal 17 2 2 2 2 2 2 5" xfId="2439" xr:uid="{00000000-0005-0000-0000-00000B090000}"/>
    <cellStyle name="Normal 17 2 2 2 2 2 2_88181" xfId="2440" xr:uid="{00000000-0005-0000-0000-00000C090000}"/>
    <cellStyle name="Normal 17 2 2 2 2 2 20" xfId="2441" xr:uid="{00000000-0005-0000-0000-00000D090000}"/>
    <cellStyle name="Normal 17 2 2 2 2 2 21" xfId="2442" xr:uid="{00000000-0005-0000-0000-00000E090000}"/>
    <cellStyle name="Normal 17 2 2 2 2 2 3" xfId="2443" xr:uid="{00000000-0005-0000-0000-00000F090000}"/>
    <cellStyle name="Normal 17 2 2 2 2 2 3 2" xfId="2444" xr:uid="{00000000-0005-0000-0000-000010090000}"/>
    <cellStyle name="Normal 17 2 2 2 2 2 3 3" xfId="2445" xr:uid="{00000000-0005-0000-0000-000011090000}"/>
    <cellStyle name="Normal 17 2 2 2 2 2 3 4" xfId="2446" xr:uid="{00000000-0005-0000-0000-000012090000}"/>
    <cellStyle name="Normal 17 2 2 2 2 2 3 5" xfId="2447" xr:uid="{00000000-0005-0000-0000-000013090000}"/>
    <cellStyle name="Normal 17 2 2 2 2 2 3_88181" xfId="2448" xr:uid="{00000000-0005-0000-0000-000014090000}"/>
    <cellStyle name="Normal 17 2 2 2 2 2 4" xfId="2449" xr:uid="{00000000-0005-0000-0000-000015090000}"/>
    <cellStyle name="Normal 17 2 2 2 2 2 4 2" xfId="2450" xr:uid="{00000000-0005-0000-0000-000016090000}"/>
    <cellStyle name="Normal 17 2 2 2 2 2 4 3" xfId="2451" xr:uid="{00000000-0005-0000-0000-000017090000}"/>
    <cellStyle name="Normal 17 2 2 2 2 2 4 4" xfId="2452" xr:uid="{00000000-0005-0000-0000-000018090000}"/>
    <cellStyle name="Normal 17 2 2 2 2 2 4 5" xfId="2453" xr:uid="{00000000-0005-0000-0000-000019090000}"/>
    <cellStyle name="Normal 17 2 2 2 2 2 4_88181" xfId="2454" xr:uid="{00000000-0005-0000-0000-00001A090000}"/>
    <cellStyle name="Normal 17 2 2 2 2 2 5" xfId="2455" xr:uid="{00000000-0005-0000-0000-00001B090000}"/>
    <cellStyle name="Normal 17 2 2 2 2 2 5 2" xfId="2456" xr:uid="{00000000-0005-0000-0000-00001C090000}"/>
    <cellStyle name="Normal 17 2 2 2 2 2 5 3" xfId="2457" xr:uid="{00000000-0005-0000-0000-00001D090000}"/>
    <cellStyle name="Normal 17 2 2 2 2 2 5 4" xfId="2458" xr:uid="{00000000-0005-0000-0000-00001E090000}"/>
    <cellStyle name="Normal 17 2 2 2 2 2 5 5" xfId="2459" xr:uid="{00000000-0005-0000-0000-00001F090000}"/>
    <cellStyle name="Normal 17 2 2 2 2 2 5_88181" xfId="2460" xr:uid="{00000000-0005-0000-0000-000020090000}"/>
    <cellStyle name="Normal 17 2 2 2 2 2 6" xfId="2461" xr:uid="{00000000-0005-0000-0000-000021090000}"/>
    <cellStyle name="Normal 17 2 2 2 2 2 6 2" xfId="2462" xr:uid="{00000000-0005-0000-0000-000022090000}"/>
    <cellStyle name="Normal 17 2 2 2 2 2 6 3" xfId="2463" xr:uid="{00000000-0005-0000-0000-000023090000}"/>
    <cellStyle name="Normal 17 2 2 2 2 2 6 4" xfId="2464" xr:uid="{00000000-0005-0000-0000-000024090000}"/>
    <cellStyle name="Normal 17 2 2 2 2 2 6 5" xfId="2465" xr:uid="{00000000-0005-0000-0000-000025090000}"/>
    <cellStyle name="Normal 17 2 2 2 2 2 6_88181" xfId="2466" xr:uid="{00000000-0005-0000-0000-000026090000}"/>
    <cellStyle name="Normal 17 2 2 2 2 2 7" xfId="2467" xr:uid="{00000000-0005-0000-0000-000027090000}"/>
    <cellStyle name="Normal 17 2 2 2 2 2 7 2" xfId="2468" xr:uid="{00000000-0005-0000-0000-000028090000}"/>
    <cellStyle name="Normal 17 2 2 2 2 2 7 3" xfId="2469" xr:uid="{00000000-0005-0000-0000-000029090000}"/>
    <cellStyle name="Normal 17 2 2 2 2 2 7 4" xfId="2470" xr:uid="{00000000-0005-0000-0000-00002A090000}"/>
    <cellStyle name="Normal 17 2 2 2 2 2 7 5" xfId="2471" xr:uid="{00000000-0005-0000-0000-00002B090000}"/>
    <cellStyle name="Normal 17 2 2 2 2 2 7_88181" xfId="2472" xr:uid="{00000000-0005-0000-0000-00002C090000}"/>
    <cellStyle name="Normal 17 2 2 2 2 2 8" xfId="2473" xr:uid="{00000000-0005-0000-0000-00002D090000}"/>
    <cellStyle name="Normal 17 2 2 2 2 2 8 2" xfId="2474" xr:uid="{00000000-0005-0000-0000-00002E090000}"/>
    <cellStyle name="Normal 17 2 2 2 2 2 8 3" xfId="2475" xr:uid="{00000000-0005-0000-0000-00002F090000}"/>
    <cellStyle name="Normal 17 2 2 2 2 2 8 4" xfId="2476" xr:uid="{00000000-0005-0000-0000-000030090000}"/>
    <cellStyle name="Normal 17 2 2 2 2 2 8 5" xfId="2477" xr:uid="{00000000-0005-0000-0000-000031090000}"/>
    <cellStyle name="Normal 17 2 2 2 2 2 8_88181" xfId="2478" xr:uid="{00000000-0005-0000-0000-000032090000}"/>
    <cellStyle name="Normal 17 2 2 2 2 2 9" xfId="2479" xr:uid="{00000000-0005-0000-0000-000033090000}"/>
    <cellStyle name="Normal 17 2 2 2 2 2 9 2" xfId="2480" xr:uid="{00000000-0005-0000-0000-000034090000}"/>
    <cellStyle name="Normal 17 2 2 2 2 2 9 3" xfId="2481" xr:uid="{00000000-0005-0000-0000-000035090000}"/>
    <cellStyle name="Normal 17 2 2 2 2 2 9 4" xfId="2482" xr:uid="{00000000-0005-0000-0000-000036090000}"/>
    <cellStyle name="Normal 17 2 2 2 2 2 9 5" xfId="2483" xr:uid="{00000000-0005-0000-0000-000037090000}"/>
    <cellStyle name="Normal 17 2 2 2 2 2 9_88181" xfId="2484" xr:uid="{00000000-0005-0000-0000-000038090000}"/>
    <cellStyle name="Normal 17 2 2 2 2 2_88181" xfId="2485" xr:uid="{00000000-0005-0000-0000-000039090000}"/>
    <cellStyle name="Normal 17 2 2 2 2 20" xfId="2486" xr:uid="{00000000-0005-0000-0000-00003A090000}"/>
    <cellStyle name="Normal 17 2 2 2 2 20 2" xfId="2487" xr:uid="{00000000-0005-0000-0000-00003B090000}"/>
    <cellStyle name="Normal 17 2 2 2 2 20 3" xfId="2488" xr:uid="{00000000-0005-0000-0000-00003C090000}"/>
    <cellStyle name="Normal 17 2 2 2 2 20 4" xfId="2489" xr:uid="{00000000-0005-0000-0000-00003D090000}"/>
    <cellStyle name="Normal 17 2 2 2 2 20_88181" xfId="2490" xr:uid="{00000000-0005-0000-0000-00003E090000}"/>
    <cellStyle name="Normal 17 2 2 2 2 21" xfId="2491" xr:uid="{00000000-0005-0000-0000-00003F090000}"/>
    <cellStyle name="Normal 17 2 2 2 2 21 2" xfId="2492" xr:uid="{00000000-0005-0000-0000-000040090000}"/>
    <cellStyle name="Normal 17 2 2 2 2 21_88181" xfId="2493" xr:uid="{00000000-0005-0000-0000-000041090000}"/>
    <cellStyle name="Normal 17 2 2 2 2 22" xfId="2494" xr:uid="{00000000-0005-0000-0000-000042090000}"/>
    <cellStyle name="Normal 17 2 2 2 2 23" xfId="2495" xr:uid="{00000000-0005-0000-0000-000043090000}"/>
    <cellStyle name="Normal 17 2 2 2 2 3" xfId="2496" xr:uid="{00000000-0005-0000-0000-000044090000}"/>
    <cellStyle name="Normal 17 2 2 2 2 3 10" xfId="2497" xr:uid="{00000000-0005-0000-0000-000045090000}"/>
    <cellStyle name="Normal 17 2 2 2 2 3 10 2" xfId="2498" xr:uid="{00000000-0005-0000-0000-000046090000}"/>
    <cellStyle name="Normal 17 2 2 2 2 3 10 3" xfId="2499" xr:uid="{00000000-0005-0000-0000-000047090000}"/>
    <cellStyle name="Normal 17 2 2 2 2 3 10 4" xfId="2500" xr:uid="{00000000-0005-0000-0000-000048090000}"/>
    <cellStyle name="Normal 17 2 2 2 2 3 10 5" xfId="2501" xr:uid="{00000000-0005-0000-0000-000049090000}"/>
    <cellStyle name="Normal 17 2 2 2 2 3 10_88181" xfId="2502" xr:uid="{00000000-0005-0000-0000-00004A090000}"/>
    <cellStyle name="Normal 17 2 2 2 2 3 11" xfId="2503" xr:uid="{00000000-0005-0000-0000-00004B090000}"/>
    <cellStyle name="Normal 17 2 2 2 2 3 11 2" xfId="2504" xr:uid="{00000000-0005-0000-0000-00004C090000}"/>
    <cellStyle name="Normal 17 2 2 2 2 3 11 3" xfId="2505" xr:uid="{00000000-0005-0000-0000-00004D090000}"/>
    <cellStyle name="Normal 17 2 2 2 2 3 11 4" xfId="2506" xr:uid="{00000000-0005-0000-0000-00004E090000}"/>
    <cellStyle name="Normal 17 2 2 2 2 3 11 5" xfId="2507" xr:uid="{00000000-0005-0000-0000-00004F090000}"/>
    <cellStyle name="Normal 17 2 2 2 2 3 11_88181" xfId="2508" xr:uid="{00000000-0005-0000-0000-000050090000}"/>
    <cellStyle name="Normal 17 2 2 2 2 3 12" xfId="2509" xr:uid="{00000000-0005-0000-0000-000051090000}"/>
    <cellStyle name="Normal 17 2 2 2 2 3 12 2" xfId="2510" xr:uid="{00000000-0005-0000-0000-000052090000}"/>
    <cellStyle name="Normal 17 2 2 2 2 3 12 3" xfId="2511" xr:uid="{00000000-0005-0000-0000-000053090000}"/>
    <cellStyle name="Normal 17 2 2 2 2 3 12 4" xfId="2512" xr:uid="{00000000-0005-0000-0000-000054090000}"/>
    <cellStyle name="Normal 17 2 2 2 2 3 12 5" xfId="2513" xr:uid="{00000000-0005-0000-0000-000055090000}"/>
    <cellStyle name="Normal 17 2 2 2 2 3 12_88181" xfId="2514" xr:uid="{00000000-0005-0000-0000-000056090000}"/>
    <cellStyle name="Normal 17 2 2 2 2 3 13" xfId="2515" xr:uid="{00000000-0005-0000-0000-000057090000}"/>
    <cellStyle name="Normal 17 2 2 2 2 3 13 2" xfId="2516" xr:uid="{00000000-0005-0000-0000-000058090000}"/>
    <cellStyle name="Normal 17 2 2 2 2 3 13 3" xfId="2517" xr:uid="{00000000-0005-0000-0000-000059090000}"/>
    <cellStyle name="Normal 17 2 2 2 2 3 13 4" xfId="2518" xr:uid="{00000000-0005-0000-0000-00005A090000}"/>
    <cellStyle name="Normal 17 2 2 2 2 3 13 5" xfId="2519" xr:uid="{00000000-0005-0000-0000-00005B090000}"/>
    <cellStyle name="Normal 17 2 2 2 2 3 13_88181" xfId="2520" xr:uid="{00000000-0005-0000-0000-00005C090000}"/>
    <cellStyle name="Normal 17 2 2 2 2 3 14" xfId="2521" xr:uid="{00000000-0005-0000-0000-00005D090000}"/>
    <cellStyle name="Normal 17 2 2 2 2 3 14 2" xfId="2522" xr:uid="{00000000-0005-0000-0000-00005E090000}"/>
    <cellStyle name="Normal 17 2 2 2 2 3 14 3" xfId="2523" xr:uid="{00000000-0005-0000-0000-00005F090000}"/>
    <cellStyle name="Normal 17 2 2 2 2 3 14 4" xfId="2524" xr:uid="{00000000-0005-0000-0000-000060090000}"/>
    <cellStyle name="Normal 17 2 2 2 2 3 14 5" xfId="2525" xr:uid="{00000000-0005-0000-0000-000061090000}"/>
    <cellStyle name="Normal 17 2 2 2 2 3 14_88181" xfId="2526" xr:uid="{00000000-0005-0000-0000-000062090000}"/>
    <cellStyle name="Normal 17 2 2 2 2 3 15" xfId="2527" xr:uid="{00000000-0005-0000-0000-000063090000}"/>
    <cellStyle name="Normal 17 2 2 2 2 3 15 2" xfId="2528" xr:uid="{00000000-0005-0000-0000-000064090000}"/>
    <cellStyle name="Normal 17 2 2 2 2 3 15 3" xfId="2529" xr:uid="{00000000-0005-0000-0000-000065090000}"/>
    <cellStyle name="Normal 17 2 2 2 2 3 15 4" xfId="2530" xr:uid="{00000000-0005-0000-0000-000066090000}"/>
    <cellStyle name="Normal 17 2 2 2 2 3 15 5" xfId="2531" xr:uid="{00000000-0005-0000-0000-000067090000}"/>
    <cellStyle name="Normal 17 2 2 2 2 3 15_88181" xfId="2532" xr:uid="{00000000-0005-0000-0000-000068090000}"/>
    <cellStyle name="Normal 17 2 2 2 2 3 16" xfId="2533" xr:uid="{00000000-0005-0000-0000-000069090000}"/>
    <cellStyle name="Normal 17 2 2 2 2 3 16 2" xfId="2534" xr:uid="{00000000-0005-0000-0000-00006A090000}"/>
    <cellStyle name="Normal 17 2 2 2 2 3 16 3" xfId="2535" xr:uid="{00000000-0005-0000-0000-00006B090000}"/>
    <cellStyle name="Normal 17 2 2 2 2 3 16 4" xfId="2536" xr:uid="{00000000-0005-0000-0000-00006C090000}"/>
    <cellStyle name="Normal 17 2 2 2 2 3 16_88181" xfId="2537" xr:uid="{00000000-0005-0000-0000-00006D090000}"/>
    <cellStyle name="Normal 17 2 2 2 2 3 17" xfId="2538" xr:uid="{00000000-0005-0000-0000-00006E090000}"/>
    <cellStyle name="Normal 17 2 2 2 2 3 17 2" xfId="2539" xr:uid="{00000000-0005-0000-0000-00006F090000}"/>
    <cellStyle name="Normal 17 2 2 2 2 3 17 3" xfId="2540" xr:uid="{00000000-0005-0000-0000-000070090000}"/>
    <cellStyle name="Normal 17 2 2 2 2 3 17 4" xfId="2541" xr:uid="{00000000-0005-0000-0000-000071090000}"/>
    <cellStyle name="Normal 17 2 2 2 2 3 17_88181" xfId="2542" xr:uid="{00000000-0005-0000-0000-000072090000}"/>
    <cellStyle name="Normal 17 2 2 2 2 3 18" xfId="2543" xr:uid="{00000000-0005-0000-0000-000073090000}"/>
    <cellStyle name="Normal 17 2 2 2 2 3 18 2" xfId="2544" xr:uid="{00000000-0005-0000-0000-000074090000}"/>
    <cellStyle name="Normal 17 2 2 2 2 3 18_88181" xfId="2545" xr:uid="{00000000-0005-0000-0000-000075090000}"/>
    <cellStyle name="Normal 17 2 2 2 2 3 19" xfId="2546" xr:uid="{00000000-0005-0000-0000-000076090000}"/>
    <cellStyle name="Normal 17 2 2 2 2 3 2" xfId="2547" xr:uid="{00000000-0005-0000-0000-000077090000}"/>
    <cellStyle name="Normal 17 2 2 2 2 3 2 2" xfId="2548" xr:uid="{00000000-0005-0000-0000-000078090000}"/>
    <cellStyle name="Normal 17 2 2 2 2 3 2 3" xfId="2549" xr:uid="{00000000-0005-0000-0000-000079090000}"/>
    <cellStyle name="Normal 17 2 2 2 2 3 2 4" xfId="2550" xr:uid="{00000000-0005-0000-0000-00007A090000}"/>
    <cellStyle name="Normal 17 2 2 2 2 3 2 5" xfId="2551" xr:uid="{00000000-0005-0000-0000-00007B090000}"/>
    <cellStyle name="Normal 17 2 2 2 2 3 2_88181" xfId="2552" xr:uid="{00000000-0005-0000-0000-00007C090000}"/>
    <cellStyle name="Normal 17 2 2 2 2 3 20" xfId="2553" xr:uid="{00000000-0005-0000-0000-00007D090000}"/>
    <cellStyle name="Normal 17 2 2 2 2 3 3" xfId="2554" xr:uid="{00000000-0005-0000-0000-00007E090000}"/>
    <cellStyle name="Normal 17 2 2 2 2 3 3 2" xfId="2555" xr:uid="{00000000-0005-0000-0000-00007F090000}"/>
    <cellStyle name="Normal 17 2 2 2 2 3 3 3" xfId="2556" xr:uid="{00000000-0005-0000-0000-000080090000}"/>
    <cellStyle name="Normal 17 2 2 2 2 3 3 4" xfId="2557" xr:uid="{00000000-0005-0000-0000-000081090000}"/>
    <cellStyle name="Normal 17 2 2 2 2 3 3 5" xfId="2558" xr:uid="{00000000-0005-0000-0000-000082090000}"/>
    <cellStyle name="Normal 17 2 2 2 2 3 3_88181" xfId="2559" xr:uid="{00000000-0005-0000-0000-000083090000}"/>
    <cellStyle name="Normal 17 2 2 2 2 3 4" xfId="2560" xr:uid="{00000000-0005-0000-0000-000084090000}"/>
    <cellStyle name="Normal 17 2 2 2 2 3 4 2" xfId="2561" xr:uid="{00000000-0005-0000-0000-000085090000}"/>
    <cellStyle name="Normal 17 2 2 2 2 3 4 3" xfId="2562" xr:uid="{00000000-0005-0000-0000-000086090000}"/>
    <cellStyle name="Normal 17 2 2 2 2 3 4 4" xfId="2563" xr:uid="{00000000-0005-0000-0000-000087090000}"/>
    <cellStyle name="Normal 17 2 2 2 2 3 4 5" xfId="2564" xr:uid="{00000000-0005-0000-0000-000088090000}"/>
    <cellStyle name="Normal 17 2 2 2 2 3 4_88181" xfId="2565" xr:uid="{00000000-0005-0000-0000-000089090000}"/>
    <cellStyle name="Normal 17 2 2 2 2 3 5" xfId="2566" xr:uid="{00000000-0005-0000-0000-00008A090000}"/>
    <cellStyle name="Normal 17 2 2 2 2 3 5 2" xfId="2567" xr:uid="{00000000-0005-0000-0000-00008B090000}"/>
    <cellStyle name="Normal 17 2 2 2 2 3 5 3" xfId="2568" xr:uid="{00000000-0005-0000-0000-00008C090000}"/>
    <cellStyle name="Normal 17 2 2 2 2 3 5 4" xfId="2569" xr:uid="{00000000-0005-0000-0000-00008D090000}"/>
    <cellStyle name="Normal 17 2 2 2 2 3 5 5" xfId="2570" xr:uid="{00000000-0005-0000-0000-00008E090000}"/>
    <cellStyle name="Normal 17 2 2 2 2 3 5_88181" xfId="2571" xr:uid="{00000000-0005-0000-0000-00008F090000}"/>
    <cellStyle name="Normal 17 2 2 2 2 3 6" xfId="2572" xr:uid="{00000000-0005-0000-0000-000090090000}"/>
    <cellStyle name="Normal 17 2 2 2 2 3 6 2" xfId="2573" xr:uid="{00000000-0005-0000-0000-000091090000}"/>
    <cellStyle name="Normal 17 2 2 2 2 3 6 3" xfId="2574" xr:uid="{00000000-0005-0000-0000-000092090000}"/>
    <cellStyle name="Normal 17 2 2 2 2 3 6 4" xfId="2575" xr:uid="{00000000-0005-0000-0000-000093090000}"/>
    <cellStyle name="Normal 17 2 2 2 2 3 6 5" xfId="2576" xr:uid="{00000000-0005-0000-0000-000094090000}"/>
    <cellStyle name="Normal 17 2 2 2 2 3 6_88181" xfId="2577" xr:uid="{00000000-0005-0000-0000-000095090000}"/>
    <cellStyle name="Normal 17 2 2 2 2 3 7" xfId="2578" xr:uid="{00000000-0005-0000-0000-000096090000}"/>
    <cellStyle name="Normal 17 2 2 2 2 3 7 2" xfId="2579" xr:uid="{00000000-0005-0000-0000-000097090000}"/>
    <cellStyle name="Normal 17 2 2 2 2 3 7 3" xfId="2580" xr:uid="{00000000-0005-0000-0000-000098090000}"/>
    <cellStyle name="Normal 17 2 2 2 2 3 7 4" xfId="2581" xr:uid="{00000000-0005-0000-0000-000099090000}"/>
    <cellStyle name="Normal 17 2 2 2 2 3 7 5" xfId="2582" xr:uid="{00000000-0005-0000-0000-00009A090000}"/>
    <cellStyle name="Normal 17 2 2 2 2 3 7_88181" xfId="2583" xr:uid="{00000000-0005-0000-0000-00009B090000}"/>
    <cellStyle name="Normal 17 2 2 2 2 3 8" xfId="2584" xr:uid="{00000000-0005-0000-0000-00009C090000}"/>
    <cellStyle name="Normal 17 2 2 2 2 3 8 2" xfId="2585" xr:uid="{00000000-0005-0000-0000-00009D090000}"/>
    <cellStyle name="Normal 17 2 2 2 2 3 8 3" xfId="2586" xr:uid="{00000000-0005-0000-0000-00009E090000}"/>
    <cellStyle name="Normal 17 2 2 2 2 3 8 4" xfId="2587" xr:uid="{00000000-0005-0000-0000-00009F090000}"/>
    <cellStyle name="Normal 17 2 2 2 2 3 8 5" xfId="2588" xr:uid="{00000000-0005-0000-0000-0000A0090000}"/>
    <cellStyle name="Normal 17 2 2 2 2 3 8_88181" xfId="2589" xr:uid="{00000000-0005-0000-0000-0000A1090000}"/>
    <cellStyle name="Normal 17 2 2 2 2 3 9" xfId="2590" xr:uid="{00000000-0005-0000-0000-0000A2090000}"/>
    <cellStyle name="Normal 17 2 2 2 2 3 9 2" xfId="2591" xr:uid="{00000000-0005-0000-0000-0000A3090000}"/>
    <cellStyle name="Normal 17 2 2 2 2 3 9 3" xfId="2592" xr:uid="{00000000-0005-0000-0000-0000A4090000}"/>
    <cellStyle name="Normal 17 2 2 2 2 3 9 4" xfId="2593" xr:uid="{00000000-0005-0000-0000-0000A5090000}"/>
    <cellStyle name="Normal 17 2 2 2 2 3 9 5" xfId="2594" xr:uid="{00000000-0005-0000-0000-0000A6090000}"/>
    <cellStyle name="Normal 17 2 2 2 2 3 9_88181" xfId="2595" xr:uid="{00000000-0005-0000-0000-0000A7090000}"/>
    <cellStyle name="Normal 17 2 2 2 2 3_88181" xfId="2596" xr:uid="{00000000-0005-0000-0000-0000A8090000}"/>
    <cellStyle name="Normal 17 2 2 2 2 4" xfId="2597" xr:uid="{00000000-0005-0000-0000-0000A9090000}"/>
    <cellStyle name="Normal 17 2 2 2 2 4 10" xfId="2598" xr:uid="{00000000-0005-0000-0000-0000AA090000}"/>
    <cellStyle name="Normal 17 2 2 2 2 4 10 2" xfId="2599" xr:uid="{00000000-0005-0000-0000-0000AB090000}"/>
    <cellStyle name="Normal 17 2 2 2 2 4 10 3" xfId="2600" xr:uid="{00000000-0005-0000-0000-0000AC090000}"/>
    <cellStyle name="Normal 17 2 2 2 2 4 10 4" xfId="2601" xr:uid="{00000000-0005-0000-0000-0000AD090000}"/>
    <cellStyle name="Normal 17 2 2 2 2 4 10 5" xfId="2602" xr:uid="{00000000-0005-0000-0000-0000AE090000}"/>
    <cellStyle name="Normal 17 2 2 2 2 4 10_88181" xfId="2603" xr:uid="{00000000-0005-0000-0000-0000AF090000}"/>
    <cellStyle name="Normal 17 2 2 2 2 4 11" xfId="2604" xr:uid="{00000000-0005-0000-0000-0000B0090000}"/>
    <cellStyle name="Normal 17 2 2 2 2 4 11 2" xfId="2605" xr:uid="{00000000-0005-0000-0000-0000B1090000}"/>
    <cellStyle name="Normal 17 2 2 2 2 4 11 3" xfId="2606" xr:uid="{00000000-0005-0000-0000-0000B2090000}"/>
    <cellStyle name="Normal 17 2 2 2 2 4 11 4" xfId="2607" xr:uid="{00000000-0005-0000-0000-0000B3090000}"/>
    <cellStyle name="Normal 17 2 2 2 2 4 11 5" xfId="2608" xr:uid="{00000000-0005-0000-0000-0000B4090000}"/>
    <cellStyle name="Normal 17 2 2 2 2 4 11_88181" xfId="2609" xr:uid="{00000000-0005-0000-0000-0000B5090000}"/>
    <cellStyle name="Normal 17 2 2 2 2 4 12" xfId="2610" xr:uid="{00000000-0005-0000-0000-0000B6090000}"/>
    <cellStyle name="Normal 17 2 2 2 2 4 12 2" xfId="2611" xr:uid="{00000000-0005-0000-0000-0000B7090000}"/>
    <cellStyle name="Normal 17 2 2 2 2 4 12 3" xfId="2612" xr:uid="{00000000-0005-0000-0000-0000B8090000}"/>
    <cellStyle name="Normal 17 2 2 2 2 4 12 4" xfId="2613" xr:uid="{00000000-0005-0000-0000-0000B9090000}"/>
    <cellStyle name="Normal 17 2 2 2 2 4 12 5" xfId="2614" xr:uid="{00000000-0005-0000-0000-0000BA090000}"/>
    <cellStyle name="Normal 17 2 2 2 2 4 12_88181" xfId="2615" xr:uid="{00000000-0005-0000-0000-0000BB090000}"/>
    <cellStyle name="Normal 17 2 2 2 2 4 13" xfId="2616" xr:uid="{00000000-0005-0000-0000-0000BC090000}"/>
    <cellStyle name="Normal 17 2 2 2 2 4 13 2" xfId="2617" xr:uid="{00000000-0005-0000-0000-0000BD090000}"/>
    <cellStyle name="Normal 17 2 2 2 2 4 13 3" xfId="2618" xr:uid="{00000000-0005-0000-0000-0000BE090000}"/>
    <cellStyle name="Normal 17 2 2 2 2 4 13 4" xfId="2619" xr:uid="{00000000-0005-0000-0000-0000BF090000}"/>
    <cellStyle name="Normal 17 2 2 2 2 4 13 5" xfId="2620" xr:uid="{00000000-0005-0000-0000-0000C0090000}"/>
    <cellStyle name="Normal 17 2 2 2 2 4 13_88181" xfId="2621" xr:uid="{00000000-0005-0000-0000-0000C1090000}"/>
    <cellStyle name="Normal 17 2 2 2 2 4 14" xfId="2622" xr:uid="{00000000-0005-0000-0000-0000C2090000}"/>
    <cellStyle name="Normal 17 2 2 2 2 4 14 2" xfId="2623" xr:uid="{00000000-0005-0000-0000-0000C3090000}"/>
    <cellStyle name="Normal 17 2 2 2 2 4 14 3" xfId="2624" xr:uid="{00000000-0005-0000-0000-0000C4090000}"/>
    <cellStyle name="Normal 17 2 2 2 2 4 14 4" xfId="2625" xr:uid="{00000000-0005-0000-0000-0000C5090000}"/>
    <cellStyle name="Normal 17 2 2 2 2 4 14 5" xfId="2626" xr:uid="{00000000-0005-0000-0000-0000C6090000}"/>
    <cellStyle name="Normal 17 2 2 2 2 4 14_88181" xfId="2627" xr:uid="{00000000-0005-0000-0000-0000C7090000}"/>
    <cellStyle name="Normal 17 2 2 2 2 4 15" xfId="2628" xr:uid="{00000000-0005-0000-0000-0000C8090000}"/>
    <cellStyle name="Normal 17 2 2 2 2 4 15 2" xfId="2629" xr:uid="{00000000-0005-0000-0000-0000C9090000}"/>
    <cellStyle name="Normal 17 2 2 2 2 4 15 3" xfId="2630" xr:uid="{00000000-0005-0000-0000-0000CA090000}"/>
    <cellStyle name="Normal 17 2 2 2 2 4 15 4" xfId="2631" xr:uid="{00000000-0005-0000-0000-0000CB090000}"/>
    <cellStyle name="Normal 17 2 2 2 2 4 15 5" xfId="2632" xr:uid="{00000000-0005-0000-0000-0000CC090000}"/>
    <cellStyle name="Normal 17 2 2 2 2 4 15_88181" xfId="2633" xr:uid="{00000000-0005-0000-0000-0000CD090000}"/>
    <cellStyle name="Normal 17 2 2 2 2 4 16" xfId="2634" xr:uid="{00000000-0005-0000-0000-0000CE090000}"/>
    <cellStyle name="Normal 17 2 2 2 2 4 16 2" xfId="2635" xr:uid="{00000000-0005-0000-0000-0000CF090000}"/>
    <cellStyle name="Normal 17 2 2 2 2 4 16 3" xfId="2636" xr:uid="{00000000-0005-0000-0000-0000D0090000}"/>
    <cellStyle name="Normal 17 2 2 2 2 4 16 4" xfId="2637" xr:uid="{00000000-0005-0000-0000-0000D1090000}"/>
    <cellStyle name="Normal 17 2 2 2 2 4 16_88181" xfId="2638" xr:uid="{00000000-0005-0000-0000-0000D2090000}"/>
    <cellStyle name="Normal 17 2 2 2 2 4 17" xfId="2639" xr:uid="{00000000-0005-0000-0000-0000D3090000}"/>
    <cellStyle name="Normal 17 2 2 2 2 4 17 2" xfId="2640" xr:uid="{00000000-0005-0000-0000-0000D4090000}"/>
    <cellStyle name="Normal 17 2 2 2 2 4 17 3" xfId="2641" xr:uid="{00000000-0005-0000-0000-0000D5090000}"/>
    <cellStyle name="Normal 17 2 2 2 2 4 17 4" xfId="2642" xr:uid="{00000000-0005-0000-0000-0000D6090000}"/>
    <cellStyle name="Normal 17 2 2 2 2 4 17_88181" xfId="2643" xr:uid="{00000000-0005-0000-0000-0000D7090000}"/>
    <cellStyle name="Normal 17 2 2 2 2 4 18" xfId="2644" xr:uid="{00000000-0005-0000-0000-0000D8090000}"/>
    <cellStyle name="Normal 17 2 2 2 2 4 18 2" xfId="2645" xr:uid="{00000000-0005-0000-0000-0000D9090000}"/>
    <cellStyle name="Normal 17 2 2 2 2 4 18_88181" xfId="2646" xr:uid="{00000000-0005-0000-0000-0000DA090000}"/>
    <cellStyle name="Normal 17 2 2 2 2 4 19" xfId="2647" xr:uid="{00000000-0005-0000-0000-0000DB090000}"/>
    <cellStyle name="Normal 17 2 2 2 2 4 2" xfId="2648" xr:uid="{00000000-0005-0000-0000-0000DC090000}"/>
    <cellStyle name="Normal 17 2 2 2 2 4 2 2" xfId="2649" xr:uid="{00000000-0005-0000-0000-0000DD090000}"/>
    <cellStyle name="Normal 17 2 2 2 2 4 2 3" xfId="2650" xr:uid="{00000000-0005-0000-0000-0000DE090000}"/>
    <cellStyle name="Normal 17 2 2 2 2 4 2 4" xfId="2651" xr:uid="{00000000-0005-0000-0000-0000DF090000}"/>
    <cellStyle name="Normal 17 2 2 2 2 4 2 5" xfId="2652" xr:uid="{00000000-0005-0000-0000-0000E0090000}"/>
    <cellStyle name="Normal 17 2 2 2 2 4 2_88181" xfId="2653" xr:uid="{00000000-0005-0000-0000-0000E1090000}"/>
    <cellStyle name="Normal 17 2 2 2 2 4 20" xfId="2654" xr:uid="{00000000-0005-0000-0000-0000E2090000}"/>
    <cellStyle name="Normal 17 2 2 2 2 4 3" xfId="2655" xr:uid="{00000000-0005-0000-0000-0000E3090000}"/>
    <cellStyle name="Normal 17 2 2 2 2 4 3 2" xfId="2656" xr:uid="{00000000-0005-0000-0000-0000E4090000}"/>
    <cellStyle name="Normal 17 2 2 2 2 4 3 3" xfId="2657" xr:uid="{00000000-0005-0000-0000-0000E5090000}"/>
    <cellStyle name="Normal 17 2 2 2 2 4 3 4" xfId="2658" xr:uid="{00000000-0005-0000-0000-0000E6090000}"/>
    <cellStyle name="Normal 17 2 2 2 2 4 3 5" xfId="2659" xr:uid="{00000000-0005-0000-0000-0000E7090000}"/>
    <cellStyle name="Normal 17 2 2 2 2 4 3_88181" xfId="2660" xr:uid="{00000000-0005-0000-0000-0000E8090000}"/>
    <cellStyle name="Normal 17 2 2 2 2 4 4" xfId="2661" xr:uid="{00000000-0005-0000-0000-0000E9090000}"/>
    <cellStyle name="Normal 17 2 2 2 2 4 4 2" xfId="2662" xr:uid="{00000000-0005-0000-0000-0000EA090000}"/>
    <cellStyle name="Normal 17 2 2 2 2 4 4 3" xfId="2663" xr:uid="{00000000-0005-0000-0000-0000EB090000}"/>
    <cellStyle name="Normal 17 2 2 2 2 4 4 4" xfId="2664" xr:uid="{00000000-0005-0000-0000-0000EC090000}"/>
    <cellStyle name="Normal 17 2 2 2 2 4 4 5" xfId="2665" xr:uid="{00000000-0005-0000-0000-0000ED090000}"/>
    <cellStyle name="Normal 17 2 2 2 2 4 4_88181" xfId="2666" xr:uid="{00000000-0005-0000-0000-0000EE090000}"/>
    <cellStyle name="Normal 17 2 2 2 2 4 5" xfId="2667" xr:uid="{00000000-0005-0000-0000-0000EF090000}"/>
    <cellStyle name="Normal 17 2 2 2 2 4 5 2" xfId="2668" xr:uid="{00000000-0005-0000-0000-0000F0090000}"/>
    <cellStyle name="Normal 17 2 2 2 2 4 5 3" xfId="2669" xr:uid="{00000000-0005-0000-0000-0000F1090000}"/>
    <cellStyle name="Normal 17 2 2 2 2 4 5 4" xfId="2670" xr:uid="{00000000-0005-0000-0000-0000F2090000}"/>
    <cellStyle name="Normal 17 2 2 2 2 4 5 5" xfId="2671" xr:uid="{00000000-0005-0000-0000-0000F3090000}"/>
    <cellStyle name="Normal 17 2 2 2 2 4 5_88181" xfId="2672" xr:uid="{00000000-0005-0000-0000-0000F4090000}"/>
    <cellStyle name="Normal 17 2 2 2 2 4 6" xfId="2673" xr:uid="{00000000-0005-0000-0000-0000F5090000}"/>
    <cellStyle name="Normal 17 2 2 2 2 4 6 2" xfId="2674" xr:uid="{00000000-0005-0000-0000-0000F6090000}"/>
    <cellStyle name="Normal 17 2 2 2 2 4 6 3" xfId="2675" xr:uid="{00000000-0005-0000-0000-0000F7090000}"/>
    <cellStyle name="Normal 17 2 2 2 2 4 6 4" xfId="2676" xr:uid="{00000000-0005-0000-0000-0000F8090000}"/>
    <cellStyle name="Normal 17 2 2 2 2 4 6 5" xfId="2677" xr:uid="{00000000-0005-0000-0000-0000F9090000}"/>
    <cellStyle name="Normal 17 2 2 2 2 4 6_88181" xfId="2678" xr:uid="{00000000-0005-0000-0000-0000FA090000}"/>
    <cellStyle name="Normal 17 2 2 2 2 4 7" xfId="2679" xr:uid="{00000000-0005-0000-0000-0000FB090000}"/>
    <cellStyle name="Normal 17 2 2 2 2 4 7 2" xfId="2680" xr:uid="{00000000-0005-0000-0000-0000FC090000}"/>
    <cellStyle name="Normal 17 2 2 2 2 4 7 3" xfId="2681" xr:uid="{00000000-0005-0000-0000-0000FD090000}"/>
    <cellStyle name="Normal 17 2 2 2 2 4 7 4" xfId="2682" xr:uid="{00000000-0005-0000-0000-0000FE090000}"/>
    <cellStyle name="Normal 17 2 2 2 2 4 7 5" xfId="2683" xr:uid="{00000000-0005-0000-0000-0000FF090000}"/>
    <cellStyle name="Normal 17 2 2 2 2 4 7_88181" xfId="2684" xr:uid="{00000000-0005-0000-0000-0000000A0000}"/>
    <cellStyle name="Normal 17 2 2 2 2 4 8" xfId="2685" xr:uid="{00000000-0005-0000-0000-0000010A0000}"/>
    <cellStyle name="Normal 17 2 2 2 2 4 8 2" xfId="2686" xr:uid="{00000000-0005-0000-0000-0000020A0000}"/>
    <cellStyle name="Normal 17 2 2 2 2 4 8 3" xfId="2687" xr:uid="{00000000-0005-0000-0000-0000030A0000}"/>
    <cellStyle name="Normal 17 2 2 2 2 4 8 4" xfId="2688" xr:uid="{00000000-0005-0000-0000-0000040A0000}"/>
    <cellStyle name="Normal 17 2 2 2 2 4 8 5" xfId="2689" xr:uid="{00000000-0005-0000-0000-0000050A0000}"/>
    <cellStyle name="Normal 17 2 2 2 2 4 8_88181" xfId="2690" xr:uid="{00000000-0005-0000-0000-0000060A0000}"/>
    <cellStyle name="Normal 17 2 2 2 2 4 9" xfId="2691" xr:uid="{00000000-0005-0000-0000-0000070A0000}"/>
    <cellStyle name="Normal 17 2 2 2 2 4 9 2" xfId="2692" xr:uid="{00000000-0005-0000-0000-0000080A0000}"/>
    <cellStyle name="Normal 17 2 2 2 2 4 9 3" xfId="2693" xr:uid="{00000000-0005-0000-0000-0000090A0000}"/>
    <cellStyle name="Normal 17 2 2 2 2 4 9 4" xfId="2694" xr:uid="{00000000-0005-0000-0000-00000A0A0000}"/>
    <cellStyle name="Normal 17 2 2 2 2 4 9 5" xfId="2695" xr:uid="{00000000-0005-0000-0000-00000B0A0000}"/>
    <cellStyle name="Normal 17 2 2 2 2 4 9_88181" xfId="2696" xr:uid="{00000000-0005-0000-0000-00000C0A0000}"/>
    <cellStyle name="Normal 17 2 2 2 2 4_88181" xfId="2697" xr:uid="{00000000-0005-0000-0000-00000D0A0000}"/>
    <cellStyle name="Normal 17 2 2 2 2 5" xfId="2698" xr:uid="{00000000-0005-0000-0000-00000E0A0000}"/>
    <cellStyle name="Normal 17 2 2 2 2 5 2" xfId="2699" xr:uid="{00000000-0005-0000-0000-00000F0A0000}"/>
    <cellStyle name="Normal 17 2 2 2 2 5 3" xfId="2700" xr:uid="{00000000-0005-0000-0000-0000100A0000}"/>
    <cellStyle name="Normal 17 2 2 2 2 5 4" xfId="2701" xr:uid="{00000000-0005-0000-0000-0000110A0000}"/>
    <cellStyle name="Normal 17 2 2 2 2 5 5" xfId="2702" xr:uid="{00000000-0005-0000-0000-0000120A0000}"/>
    <cellStyle name="Normal 17 2 2 2 2 5_88181" xfId="2703" xr:uid="{00000000-0005-0000-0000-0000130A0000}"/>
    <cellStyle name="Normal 17 2 2 2 2 6" xfId="2704" xr:uid="{00000000-0005-0000-0000-0000140A0000}"/>
    <cellStyle name="Normal 17 2 2 2 2 6 2" xfId="2705" xr:uid="{00000000-0005-0000-0000-0000150A0000}"/>
    <cellStyle name="Normal 17 2 2 2 2 6 3" xfId="2706" xr:uid="{00000000-0005-0000-0000-0000160A0000}"/>
    <cellStyle name="Normal 17 2 2 2 2 6 4" xfId="2707" xr:uid="{00000000-0005-0000-0000-0000170A0000}"/>
    <cellStyle name="Normal 17 2 2 2 2 6 5" xfId="2708" xr:uid="{00000000-0005-0000-0000-0000180A0000}"/>
    <cellStyle name="Normal 17 2 2 2 2 6_88181" xfId="2709" xr:uid="{00000000-0005-0000-0000-0000190A0000}"/>
    <cellStyle name="Normal 17 2 2 2 2 7" xfId="2710" xr:uid="{00000000-0005-0000-0000-00001A0A0000}"/>
    <cellStyle name="Normal 17 2 2 2 2 7 2" xfId="2711" xr:uid="{00000000-0005-0000-0000-00001B0A0000}"/>
    <cellStyle name="Normal 17 2 2 2 2 7 3" xfId="2712" xr:uid="{00000000-0005-0000-0000-00001C0A0000}"/>
    <cellStyle name="Normal 17 2 2 2 2 7 4" xfId="2713" xr:uid="{00000000-0005-0000-0000-00001D0A0000}"/>
    <cellStyle name="Normal 17 2 2 2 2 7 5" xfId="2714" xr:uid="{00000000-0005-0000-0000-00001E0A0000}"/>
    <cellStyle name="Normal 17 2 2 2 2 7_88181" xfId="2715" xr:uid="{00000000-0005-0000-0000-00001F0A0000}"/>
    <cellStyle name="Normal 17 2 2 2 2 8" xfId="2716" xr:uid="{00000000-0005-0000-0000-0000200A0000}"/>
    <cellStyle name="Normal 17 2 2 2 2 8 2" xfId="2717" xr:uid="{00000000-0005-0000-0000-0000210A0000}"/>
    <cellStyle name="Normal 17 2 2 2 2 8 3" xfId="2718" xr:uid="{00000000-0005-0000-0000-0000220A0000}"/>
    <cellStyle name="Normal 17 2 2 2 2 8 4" xfId="2719" xr:uid="{00000000-0005-0000-0000-0000230A0000}"/>
    <cellStyle name="Normal 17 2 2 2 2 8 5" xfId="2720" xr:uid="{00000000-0005-0000-0000-0000240A0000}"/>
    <cellStyle name="Normal 17 2 2 2 2 8_88181" xfId="2721" xr:uid="{00000000-0005-0000-0000-0000250A0000}"/>
    <cellStyle name="Normal 17 2 2 2 2 9" xfId="2722" xr:uid="{00000000-0005-0000-0000-0000260A0000}"/>
    <cellStyle name="Normal 17 2 2 2 2 9 2" xfId="2723" xr:uid="{00000000-0005-0000-0000-0000270A0000}"/>
    <cellStyle name="Normal 17 2 2 2 2 9 3" xfId="2724" xr:uid="{00000000-0005-0000-0000-0000280A0000}"/>
    <cellStyle name="Normal 17 2 2 2 2 9 4" xfId="2725" xr:uid="{00000000-0005-0000-0000-0000290A0000}"/>
    <cellStyle name="Normal 17 2 2 2 2 9 5" xfId="2726" xr:uid="{00000000-0005-0000-0000-00002A0A0000}"/>
    <cellStyle name="Normal 17 2 2 2 2 9_88181" xfId="2727" xr:uid="{00000000-0005-0000-0000-00002B0A0000}"/>
    <cellStyle name="Normal 17 2 2 2 2_88181" xfId="2728" xr:uid="{00000000-0005-0000-0000-00002C0A0000}"/>
    <cellStyle name="Normal 17 2 2 2 20" xfId="2729" xr:uid="{00000000-0005-0000-0000-00002D0A0000}"/>
    <cellStyle name="Normal 17 2 2 2 20 2" xfId="2730" xr:uid="{00000000-0005-0000-0000-00002E0A0000}"/>
    <cellStyle name="Normal 17 2 2 2 20 3" xfId="2731" xr:uid="{00000000-0005-0000-0000-00002F0A0000}"/>
    <cellStyle name="Normal 17 2 2 2 20 4" xfId="2732" xr:uid="{00000000-0005-0000-0000-0000300A0000}"/>
    <cellStyle name="Normal 17 2 2 2 20 5" xfId="2733" xr:uid="{00000000-0005-0000-0000-0000310A0000}"/>
    <cellStyle name="Normal 17 2 2 2 20_88181" xfId="2734" xr:uid="{00000000-0005-0000-0000-0000320A0000}"/>
    <cellStyle name="Normal 17 2 2 2 21" xfId="2735" xr:uid="{00000000-0005-0000-0000-0000330A0000}"/>
    <cellStyle name="Normal 17 2 2 2 21 2" xfId="2736" xr:uid="{00000000-0005-0000-0000-0000340A0000}"/>
    <cellStyle name="Normal 17 2 2 2 21 3" xfId="2737" xr:uid="{00000000-0005-0000-0000-0000350A0000}"/>
    <cellStyle name="Normal 17 2 2 2 21 4" xfId="2738" xr:uid="{00000000-0005-0000-0000-0000360A0000}"/>
    <cellStyle name="Normal 17 2 2 2 21_88181" xfId="2739" xr:uid="{00000000-0005-0000-0000-0000370A0000}"/>
    <cellStyle name="Normal 17 2 2 2 22" xfId="2740" xr:uid="{00000000-0005-0000-0000-0000380A0000}"/>
    <cellStyle name="Normal 17 2 2 2 22 2" xfId="2741" xr:uid="{00000000-0005-0000-0000-0000390A0000}"/>
    <cellStyle name="Normal 17 2 2 2 22 3" xfId="2742" xr:uid="{00000000-0005-0000-0000-00003A0A0000}"/>
    <cellStyle name="Normal 17 2 2 2 22 4" xfId="2743" xr:uid="{00000000-0005-0000-0000-00003B0A0000}"/>
    <cellStyle name="Normal 17 2 2 2 22_88181" xfId="2744" xr:uid="{00000000-0005-0000-0000-00003C0A0000}"/>
    <cellStyle name="Normal 17 2 2 2 23" xfId="2745" xr:uid="{00000000-0005-0000-0000-00003D0A0000}"/>
    <cellStyle name="Normal 17 2 2 2 23 2" xfId="2746" xr:uid="{00000000-0005-0000-0000-00003E0A0000}"/>
    <cellStyle name="Normal 17 2 2 2 23_88181" xfId="2747" xr:uid="{00000000-0005-0000-0000-00003F0A0000}"/>
    <cellStyle name="Normal 17 2 2 2 24" xfId="2748" xr:uid="{00000000-0005-0000-0000-0000400A0000}"/>
    <cellStyle name="Normal 17 2 2 2 25" xfId="2749" xr:uid="{00000000-0005-0000-0000-0000410A0000}"/>
    <cellStyle name="Normal 17 2 2 2 3" xfId="2750" xr:uid="{00000000-0005-0000-0000-0000420A0000}"/>
    <cellStyle name="Normal 17 2 2 2 3 10" xfId="2751" xr:uid="{00000000-0005-0000-0000-0000430A0000}"/>
    <cellStyle name="Normal 17 2 2 2 3 10 2" xfId="2752" xr:uid="{00000000-0005-0000-0000-0000440A0000}"/>
    <cellStyle name="Normal 17 2 2 2 3 10 3" xfId="2753" xr:uid="{00000000-0005-0000-0000-0000450A0000}"/>
    <cellStyle name="Normal 17 2 2 2 3 10 4" xfId="2754" xr:uid="{00000000-0005-0000-0000-0000460A0000}"/>
    <cellStyle name="Normal 17 2 2 2 3 10 5" xfId="2755" xr:uid="{00000000-0005-0000-0000-0000470A0000}"/>
    <cellStyle name="Normal 17 2 2 2 3 10_88181" xfId="2756" xr:uid="{00000000-0005-0000-0000-0000480A0000}"/>
    <cellStyle name="Normal 17 2 2 2 3 11" xfId="2757" xr:uid="{00000000-0005-0000-0000-0000490A0000}"/>
    <cellStyle name="Normal 17 2 2 2 3 11 2" xfId="2758" xr:uid="{00000000-0005-0000-0000-00004A0A0000}"/>
    <cellStyle name="Normal 17 2 2 2 3 11 3" xfId="2759" xr:uid="{00000000-0005-0000-0000-00004B0A0000}"/>
    <cellStyle name="Normal 17 2 2 2 3 11 4" xfId="2760" xr:uid="{00000000-0005-0000-0000-00004C0A0000}"/>
    <cellStyle name="Normal 17 2 2 2 3 11 5" xfId="2761" xr:uid="{00000000-0005-0000-0000-00004D0A0000}"/>
    <cellStyle name="Normal 17 2 2 2 3 11_88181" xfId="2762" xr:uid="{00000000-0005-0000-0000-00004E0A0000}"/>
    <cellStyle name="Normal 17 2 2 2 3 12" xfId="2763" xr:uid="{00000000-0005-0000-0000-00004F0A0000}"/>
    <cellStyle name="Normal 17 2 2 2 3 12 2" xfId="2764" xr:uid="{00000000-0005-0000-0000-0000500A0000}"/>
    <cellStyle name="Normal 17 2 2 2 3 12 3" xfId="2765" xr:uid="{00000000-0005-0000-0000-0000510A0000}"/>
    <cellStyle name="Normal 17 2 2 2 3 12 4" xfId="2766" xr:uid="{00000000-0005-0000-0000-0000520A0000}"/>
    <cellStyle name="Normal 17 2 2 2 3 12 5" xfId="2767" xr:uid="{00000000-0005-0000-0000-0000530A0000}"/>
    <cellStyle name="Normal 17 2 2 2 3 12_88181" xfId="2768" xr:uid="{00000000-0005-0000-0000-0000540A0000}"/>
    <cellStyle name="Normal 17 2 2 2 3 13" xfId="2769" xr:uid="{00000000-0005-0000-0000-0000550A0000}"/>
    <cellStyle name="Normal 17 2 2 2 3 13 2" xfId="2770" xr:uid="{00000000-0005-0000-0000-0000560A0000}"/>
    <cellStyle name="Normal 17 2 2 2 3 13 3" xfId="2771" xr:uid="{00000000-0005-0000-0000-0000570A0000}"/>
    <cellStyle name="Normal 17 2 2 2 3 13 4" xfId="2772" xr:uid="{00000000-0005-0000-0000-0000580A0000}"/>
    <cellStyle name="Normal 17 2 2 2 3 13 5" xfId="2773" xr:uid="{00000000-0005-0000-0000-0000590A0000}"/>
    <cellStyle name="Normal 17 2 2 2 3 13_88181" xfId="2774" xr:uid="{00000000-0005-0000-0000-00005A0A0000}"/>
    <cellStyle name="Normal 17 2 2 2 3 14" xfId="2775" xr:uid="{00000000-0005-0000-0000-00005B0A0000}"/>
    <cellStyle name="Normal 17 2 2 2 3 14 2" xfId="2776" xr:uid="{00000000-0005-0000-0000-00005C0A0000}"/>
    <cellStyle name="Normal 17 2 2 2 3 14 3" xfId="2777" xr:uid="{00000000-0005-0000-0000-00005D0A0000}"/>
    <cellStyle name="Normal 17 2 2 2 3 14 4" xfId="2778" xr:uid="{00000000-0005-0000-0000-00005E0A0000}"/>
    <cellStyle name="Normal 17 2 2 2 3 14 5" xfId="2779" xr:uid="{00000000-0005-0000-0000-00005F0A0000}"/>
    <cellStyle name="Normal 17 2 2 2 3 14_88181" xfId="2780" xr:uid="{00000000-0005-0000-0000-0000600A0000}"/>
    <cellStyle name="Normal 17 2 2 2 3 15" xfId="2781" xr:uid="{00000000-0005-0000-0000-0000610A0000}"/>
    <cellStyle name="Normal 17 2 2 2 3 15 2" xfId="2782" xr:uid="{00000000-0005-0000-0000-0000620A0000}"/>
    <cellStyle name="Normal 17 2 2 2 3 15 3" xfId="2783" xr:uid="{00000000-0005-0000-0000-0000630A0000}"/>
    <cellStyle name="Normal 17 2 2 2 3 15 4" xfId="2784" xr:uid="{00000000-0005-0000-0000-0000640A0000}"/>
    <cellStyle name="Normal 17 2 2 2 3 15 5" xfId="2785" xr:uid="{00000000-0005-0000-0000-0000650A0000}"/>
    <cellStyle name="Normal 17 2 2 2 3 15_88181" xfId="2786" xr:uid="{00000000-0005-0000-0000-0000660A0000}"/>
    <cellStyle name="Normal 17 2 2 2 3 16" xfId="2787" xr:uid="{00000000-0005-0000-0000-0000670A0000}"/>
    <cellStyle name="Normal 17 2 2 2 3 16 2" xfId="2788" xr:uid="{00000000-0005-0000-0000-0000680A0000}"/>
    <cellStyle name="Normal 17 2 2 2 3 16 3" xfId="2789" xr:uid="{00000000-0005-0000-0000-0000690A0000}"/>
    <cellStyle name="Normal 17 2 2 2 3 16 4" xfId="2790" xr:uid="{00000000-0005-0000-0000-00006A0A0000}"/>
    <cellStyle name="Normal 17 2 2 2 3 16 5" xfId="2791" xr:uid="{00000000-0005-0000-0000-00006B0A0000}"/>
    <cellStyle name="Normal 17 2 2 2 3 16_88181" xfId="2792" xr:uid="{00000000-0005-0000-0000-00006C0A0000}"/>
    <cellStyle name="Normal 17 2 2 2 3 17" xfId="2793" xr:uid="{00000000-0005-0000-0000-00006D0A0000}"/>
    <cellStyle name="Normal 17 2 2 2 3 17 2" xfId="2794" xr:uid="{00000000-0005-0000-0000-00006E0A0000}"/>
    <cellStyle name="Normal 17 2 2 2 3 17 3" xfId="2795" xr:uid="{00000000-0005-0000-0000-00006F0A0000}"/>
    <cellStyle name="Normal 17 2 2 2 3 17 4" xfId="2796" xr:uid="{00000000-0005-0000-0000-0000700A0000}"/>
    <cellStyle name="Normal 17 2 2 2 3 17_88181" xfId="2797" xr:uid="{00000000-0005-0000-0000-0000710A0000}"/>
    <cellStyle name="Normal 17 2 2 2 3 18" xfId="2798" xr:uid="{00000000-0005-0000-0000-0000720A0000}"/>
    <cellStyle name="Normal 17 2 2 2 3 18 2" xfId="2799" xr:uid="{00000000-0005-0000-0000-0000730A0000}"/>
    <cellStyle name="Normal 17 2 2 2 3 18 3" xfId="2800" xr:uid="{00000000-0005-0000-0000-0000740A0000}"/>
    <cellStyle name="Normal 17 2 2 2 3 18 4" xfId="2801" xr:uid="{00000000-0005-0000-0000-0000750A0000}"/>
    <cellStyle name="Normal 17 2 2 2 3 18_88181" xfId="2802" xr:uid="{00000000-0005-0000-0000-0000760A0000}"/>
    <cellStyle name="Normal 17 2 2 2 3 19" xfId="2803" xr:uid="{00000000-0005-0000-0000-0000770A0000}"/>
    <cellStyle name="Normal 17 2 2 2 3 19 2" xfId="2804" xr:uid="{00000000-0005-0000-0000-0000780A0000}"/>
    <cellStyle name="Normal 17 2 2 2 3 19_88181" xfId="2805" xr:uid="{00000000-0005-0000-0000-0000790A0000}"/>
    <cellStyle name="Normal 17 2 2 2 3 2" xfId="2806" xr:uid="{00000000-0005-0000-0000-00007A0A0000}"/>
    <cellStyle name="Normal 17 2 2 2 3 2 2" xfId="2807" xr:uid="{00000000-0005-0000-0000-00007B0A0000}"/>
    <cellStyle name="Normal 17 2 2 2 3 2 3" xfId="2808" xr:uid="{00000000-0005-0000-0000-00007C0A0000}"/>
    <cellStyle name="Normal 17 2 2 2 3 2 4" xfId="2809" xr:uid="{00000000-0005-0000-0000-00007D0A0000}"/>
    <cellStyle name="Normal 17 2 2 2 3 2 5" xfId="2810" xr:uid="{00000000-0005-0000-0000-00007E0A0000}"/>
    <cellStyle name="Normal 17 2 2 2 3 2_88181" xfId="2811" xr:uid="{00000000-0005-0000-0000-00007F0A0000}"/>
    <cellStyle name="Normal 17 2 2 2 3 20" xfId="2812" xr:uid="{00000000-0005-0000-0000-0000800A0000}"/>
    <cellStyle name="Normal 17 2 2 2 3 21" xfId="2813" xr:uid="{00000000-0005-0000-0000-0000810A0000}"/>
    <cellStyle name="Normal 17 2 2 2 3 3" xfId="2814" xr:uid="{00000000-0005-0000-0000-0000820A0000}"/>
    <cellStyle name="Normal 17 2 2 2 3 3 2" xfId="2815" xr:uid="{00000000-0005-0000-0000-0000830A0000}"/>
    <cellStyle name="Normal 17 2 2 2 3 3 3" xfId="2816" xr:uid="{00000000-0005-0000-0000-0000840A0000}"/>
    <cellStyle name="Normal 17 2 2 2 3 3 4" xfId="2817" xr:uid="{00000000-0005-0000-0000-0000850A0000}"/>
    <cellStyle name="Normal 17 2 2 2 3 3 5" xfId="2818" xr:uid="{00000000-0005-0000-0000-0000860A0000}"/>
    <cellStyle name="Normal 17 2 2 2 3 3_88181" xfId="2819" xr:uid="{00000000-0005-0000-0000-0000870A0000}"/>
    <cellStyle name="Normal 17 2 2 2 3 4" xfId="2820" xr:uid="{00000000-0005-0000-0000-0000880A0000}"/>
    <cellStyle name="Normal 17 2 2 2 3 4 2" xfId="2821" xr:uid="{00000000-0005-0000-0000-0000890A0000}"/>
    <cellStyle name="Normal 17 2 2 2 3 4 3" xfId="2822" xr:uid="{00000000-0005-0000-0000-00008A0A0000}"/>
    <cellStyle name="Normal 17 2 2 2 3 4 4" xfId="2823" xr:uid="{00000000-0005-0000-0000-00008B0A0000}"/>
    <cellStyle name="Normal 17 2 2 2 3 4 5" xfId="2824" xr:uid="{00000000-0005-0000-0000-00008C0A0000}"/>
    <cellStyle name="Normal 17 2 2 2 3 4_88181" xfId="2825" xr:uid="{00000000-0005-0000-0000-00008D0A0000}"/>
    <cellStyle name="Normal 17 2 2 2 3 5" xfId="2826" xr:uid="{00000000-0005-0000-0000-00008E0A0000}"/>
    <cellStyle name="Normal 17 2 2 2 3 5 2" xfId="2827" xr:uid="{00000000-0005-0000-0000-00008F0A0000}"/>
    <cellStyle name="Normal 17 2 2 2 3 5 3" xfId="2828" xr:uid="{00000000-0005-0000-0000-0000900A0000}"/>
    <cellStyle name="Normal 17 2 2 2 3 5 4" xfId="2829" xr:uid="{00000000-0005-0000-0000-0000910A0000}"/>
    <cellStyle name="Normal 17 2 2 2 3 5 5" xfId="2830" xr:uid="{00000000-0005-0000-0000-0000920A0000}"/>
    <cellStyle name="Normal 17 2 2 2 3 5_88181" xfId="2831" xr:uid="{00000000-0005-0000-0000-0000930A0000}"/>
    <cellStyle name="Normal 17 2 2 2 3 6" xfId="2832" xr:uid="{00000000-0005-0000-0000-0000940A0000}"/>
    <cellStyle name="Normal 17 2 2 2 3 6 2" xfId="2833" xr:uid="{00000000-0005-0000-0000-0000950A0000}"/>
    <cellStyle name="Normal 17 2 2 2 3 6 3" xfId="2834" xr:uid="{00000000-0005-0000-0000-0000960A0000}"/>
    <cellStyle name="Normal 17 2 2 2 3 6 4" xfId="2835" xr:uid="{00000000-0005-0000-0000-0000970A0000}"/>
    <cellStyle name="Normal 17 2 2 2 3 6 5" xfId="2836" xr:uid="{00000000-0005-0000-0000-0000980A0000}"/>
    <cellStyle name="Normal 17 2 2 2 3 6_88181" xfId="2837" xr:uid="{00000000-0005-0000-0000-0000990A0000}"/>
    <cellStyle name="Normal 17 2 2 2 3 7" xfId="2838" xr:uid="{00000000-0005-0000-0000-00009A0A0000}"/>
    <cellStyle name="Normal 17 2 2 2 3 7 2" xfId="2839" xr:uid="{00000000-0005-0000-0000-00009B0A0000}"/>
    <cellStyle name="Normal 17 2 2 2 3 7 3" xfId="2840" xr:uid="{00000000-0005-0000-0000-00009C0A0000}"/>
    <cellStyle name="Normal 17 2 2 2 3 7 4" xfId="2841" xr:uid="{00000000-0005-0000-0000-00009D0A0000}"/>
    <cellStyle name="Normal 17 2 2 2 3 7 5" xfId="2842" xr:uid="{00000000-0005-0000-0000-00009E0A0000}"/>
    <cellStyle name="Normal 17 2 2 2 3 7_88181" xfId="2843" xr:uid="{00000000-0005-0000-0000-00009F0A0000}"/>
    <cellStyle name="Normal 17 2 2 2 3 8" xfId="2844" xr:uid="{00000000-0005-0000-0000-0000A00A0000}"/>
    <cellStyle name="Normal 17 2 2 2 3 8 2" xfId="2845" xr:uid="{00000000-0005-0000-0000-0000A10A0000}"/>
    <cellStyle name="Normal 17 2 2 2 3 8 3" xfId="2846" xr:uid="{00000000-0005-0000-0000-0000A20A0000}"/>
    <cellStyle name="Normal 17 2 2 2 3 8 4" xfId="2847" xr:uid="{00000000-0005-0000-0000-0000A30A0000}"/>
    <cellStyle name="Normal 17 2 2 2 3 8 5" xfId="2848" xr:uid="{00000000-0005-0000-0000-0000A40A0000}"/>
    <cellStyle name="Normal 17 2 2 2 3 8_88181" xfId="2849" xr:uid="{00000000-0005-0000-0000-0000A50A0000}"/>
    <cellStyle name="Normal 17 2 2 2 3 9" xfId="2850" xr:uid="{00000000-0005-0000-0000-0000A60A0000}"/>
    <cellStyle name="Normal 17 2 2 2 3 9 2" xfId="2851" xr:uid="{00000000-0005-0000-0000-0000A70A0000}"/>
    <cellStyle name="Normal 17 2 2 2 3 9 3" xfId="2852" xr:uid="{00000000-0005-0000-0000-0000A80A0000}"/>
    <cellStyle name="Normal 17 2 2 2 3 9 4" xfId="2853" xr:uid="{00000000-0005-0000-0000-0000A90A0000}"/>
    <cellStyle name="Normal 17 2 2 2 3 9 5" xfId="2854" xr:uid="{00000000-0005-0000-0000-0000AA0A0000}"/>
    <cellStyle name="Normal 17 2 2 2 3 9_88181" xfId="2855" xr:uid="{00000000-0005-0000-0000-0000AB0A0000}"/>
    <cellStyle name="Normal 17 2 2 2 3_88181" xfId="2856" xr:uid="{00000000-0005-0000-0000-0000AC0A0000}"/>
    <cellStyle name="Normal 17 2 2 2 4" xfId="2857" xr:uid="{00000000-0005-0000-0000-0000AD0A0000}"/>
    <cellStyle name="Normal 17 2 2 2 4 10" xfId="2858" xr:uid="{00000000-0005-0000-0000-0000AE0A0000}"/>
    <cellStyle name="Normal 17 2 2 2 4 10 2" xfId="2859" xr:uid="{00000000-0005-0000-0000-0000AF0A0000}"/>
    <cellStyle name="Normal 17 2 2 2 4 10 3" xfId="2860" xr:uid="{00000000-0005-0000-0000-0000B00A0000}"/>
    <cellStyle name="Normal 17 2 2 2 4 10 4" xfId="2861" xr:uid="{00000000-0005-0000-0000-0000B10A0000}"/>
    <cellStyle name="Normal 17 2 2 2 4 10 5" xfId="2862" xr:uid="{00000000-0005-0000-0000-0000B20A0000}"/>
    <cellStyle name="Normal 17 2 2 2 4 10_88181" xfId="2863" xr:uid="{00000000-0005-0000-0000-0000B30A0000}"/>
    <cellStyle name="Normal 17 2 2 2 4 11" xfId="2864" xr:uid="{00000000-0005-0000-0000-0000B40A0000}"/>
    <cellStyle name="Normal 17 2 2 2 4 11 2" xfId="2865" xr:uid="{00000000-0005-0000-0000-0000B50A0000}"/>
    <cellStyle name="Normal 17 2 2 2 4 11 3" xfId="2866" xr:uid="{00000000-0005-0000-0000-0000B60A0000}"/>
    <cellStyle name="Normal 17 2 2 2 4 11 4" xfId="2867" xr:uid="{00000000-0005-0000-0000-0000B70A0000}"/>
    <cellStyle name="Normal 17 2 2 2 4 11 5" xfId="2868" xr:uid="{00000000-0005-0000-0000-0000B80A0000}"/>
    <cellStyle name="Normal 17 2 2 2 4 11_88181" xfId="2869" xr:uid="{00000000-0005-0000-0000-0000B90A0000}"/>
    <cellStyle name="Normal 17 2 2 2 4 12" xfId="2870" xr:uid="{00000000-0005-0000-0000-0000BA0A0000}"/>
    <cellStyle name="Normal 17 2 2 2 4 12 2" xfId="2871" xr:uid="{00000000-0005-0000-0000-0000BB0A0000}"/>
    <cellStyle name="Normal 17 2 2 2 4 12 3" xfId="2872" xr:uid="{00000000-0005-0000-0000-0000BC0A0000}"/>
    <cellStyle name="Normal 17 2 2 2 4 12 4" xfId="2873" xr:uid="{00000000-0005-0000-0000-0000BD0A0000}"/>
    <cellStyle name="Normal 17 2 2 2 4 12 5" xfId="2874" xr:uid="{00000000-0005-0000-0000-0000BE0A0000}"/>
    <cellStyle name="Normal 17 2 2 2 4 12_88181" xfId="2875" xr:uid="{00000000-0005-0000-0000-0000BF0A0000}"/>
    <cellStyle name="Normal 17 2 2 2 4 13" xfId="2876" xr:uid="{00000000-0005-0000-0000-0000C00A0000}"/>
    <cellStyle name="Normal 17 2 2 2 4 13 2" xfId="2877" xr:uid="{00000000-0005-0000-0000-0000C10A0000}"/>
    <cellStyle name="Normal 17 2 2 2 4 13 3" xfId="2878" xr:uid="{00000000-0005-0000-0000-0000C20A0000}"/>
    <cellStyle name="Normal 17 2 2 2 4 13 4" xfId="2879" xr:uid="{00000000-0005-0000-0000-0000C30A0000}"/>
    <cellStyle name="Normal 17 2 2 2 4 13 5" xfId="2880" xr:uid="{00000000-0005-0000-0000-0000C40A0000}"/>
    <cellStyle name="Normal 17 2 2 2 4 13_88181" xfId="2881" xr:uid="{00000000-0005-0000-0000-0000C50A0000}"/>
    <cellStyle name="Normal 17 2 2 2 4 14" xfId="2882" xr:uid="{00000000-0005-0000-0000-0000C60A0000}"/>
    <cellStyle name="Normal 17 2 2 2 4 14 2" xfId="2883" xr:uid="{00000000-0005-0000-0000-0000C70A0000}"/>
    <cellStyle name="Normal 17 2 2 2 4 14 3" xfId="2884" xr:uid="{00000000-0005-0000-0000-0000C80A0000}"/>
    <cellStyle name="Normal 17 2 2 2 4 14 4" xfId="2885" xr:uid="{00000000-0005-0000-0000-0000C90A0000}"/>
    <cellStyle name="Normal 17 2 2 2 4 14 5" xfId="2886" xr:uid="{00000000-0005-0000-0000-0000CA0A0000}"/>
    <cellStyle name="Normal 17 2 2 2 4 14_88181" xfId="2887" xr:uid="{00000000-0005-0000-0000-0000CB0A0000}"/>
    <cellStyle name="Normal 17 2 2 2 4 15" xfId="2888" xr:uid="{00000000-0005-0000-0000-0000CC0A0000}"/>
    <cellStyle name="Normal 17 2 2 2 4 15 2" xfId="2889" xr:uid="{00000000-0005-0000-0000-0000CD0A0000}"/>
    <cellStyle name="Normal 17 2 2 2 4 15 3" xfId="2890" xr:uid="{00000000-0005-0000-0000-0000CE0A0000}"/>
    <cellStyle name="Normal 17 2 2 2 4 15 4" xfId="2891" xr:uid="{00000000-0005-0000-0000-0000CF0A0000}"/>
    <cellStyle name="Normal 17 2 2 2 4 15 5" xfId="2892" xr:uid="{00000000-0005-0000-0000-0000D00A0000}"/>
    <cellStyle name="Normal 17 2 2 2 4 15_88181" xfId="2893" xr:uid="{00000000-0005-0000-0000-0000D10A0000}"/>
    <cellStyle name="Normal 17 2 2 2 4 16" xfId="2894" xr:uid="{00000000-0005-0000-0000-0000D20A0000}"/>
    <cellStyle name="Normal 17 2 2 2 4 16 2" xfId="2895" xr:uid="{00000000-0005-0000-0000-0000D30A0000}"/>
    <cellStyle name="Normal 17 2 2 2 4 16 3" xfId="2896" xr:uid="{00000000-0005-0000-0000-0000D40A0000}"/>
    <cellStyle name="Normal 17 2 2 2 4 16 4" xfId="2897" xr:uid="{00000000-0005-0000-0000-0000D50A0000}"/>
    <cellStyle name="Normal 17 2 2 2 4 16 5" xfId="2898" xr:uid="{00000000-0005-0000-0000-0000D60A0000}"/>
    <cellStyle name="Normal 17 2 2 2 4 16_88181" xfId="2899" xr:uid="{00000000-0005-0000-0000-0000D70A0000}"/>
    <cellStyle name="Normal 17 2 2 2 4 17" xfId="2900" xr:uid="{00000000-0005-0000-0000-0000D80A0000}"/>
    <cellStyle name="Normal 17 2 2 2 4 17 2" xfId="2901" xr:uid="{00000000-0005-0000-0000-0000D90A0000}"/>
    <cellStyle name="Normal 17 2 2 2 4 17 3" xfId="2902" xr:uid="{00000000-0005-0000-0000-0000DA0A0000}"/>
    <cellStyle name="Normal 17 2 2 2 4 17 4" xfId="2903" xr:uid="{00000000-0005-0000-0000-0000DB0A0000}"/>
    <cellStyle name="Normal 17 2 2 2 4 17_88181" xfId="2904" xr:uid="{00000000-0005-0000-0000-0000DC0A0000}"/>
    <cellStyle name="Normal 17 2 2 2 4 18" xfId="2905" xr:uid="{00000000-0005-0000-0000-0000DD0A0000}"/>
    <cellStyle name="Normal 17 2 2 2 4 18 2" xfId="2906" xr:uid="{00000000-0005-0000-0000-0000DE0A0000}"/>
    <cellStyle name="Normal 17 2 2 2 4 18 3" xfId="2907" xr:uid="{00000000-0005-0000-0000-0000DF0A0000}"/>
    <cellStyle name="Normal 17 2 2 2 4 18 4" xfId="2908" xr:uid="{00000000-0005-0000-0000-0000E00A0000}"/>
    <cellStyle name="Normal 17 2 2 2 4 18_88181" xfId="2909" xr:uid="{00000000-0005-0000-0000-0000E10A0000}"/>
    <cellStyle name="Normal 17 2 2 2 4 19" xfId="2910" xr:uid="{00000000-0005-0000-0000-0000E20A0000}"/>
    <cellStyle name="Normal 17 2 2 2 4 19 2" xfId="2911" xr:uid="{00000000-0005-0000-0000-0000E30A0000}"/>
    <cellStyle name="Normal 17 2 2 2 4 19_88181" xfId="2912" xr:uid="{00000000-0005-0000-0000-0000E40A0000}"/>
    <cellStyle name="Normal 17 2 2 2 4 2" xfId="2913" xr:uid="{00000000-0005-0000-0000-0000E50A0000}"/>
    <cellStyle name="Normal 17 2 2 2 4 2 2" xfId="2914" xr:uid="{00000000-0005-0000-0000-0000E60A0000}"/>
    <cellStyle name="Normal 17 2 2 2 4 2 3" xfId="2915" xr:uid="{00000000-0005-0000-0000-0000E70A0000}"/>
    <cellStyle name="Normal 17 2 2 2 4 2 4" xfId="2916" xr:uid="{00000000-0005-0000-0000-0000E80A0000}"/>
    <cellStyle name="Normal 17 2 2 2 4 2 5" xfId="2917" xr:uid="{00000000-0005-0000-0000-0000E90A0000}"/>
    <cellStyle name="Normal 17 2 2 2 4 2_88181" xfId="2918" xr:uid="{00000000-0005-0000-0000-0000EA0A0000}"/>
    <cellStyle name="Normal 17 2 2 2 4 20" xfId="2919" xr:uid="{00000000-0005-0000-0000-0000EB0A0000}"/>
    <cellStyle name="Normal 17 2 2 2 4 21" xfId="2920" xr:uid="{00000000-0005-0000-0000-0000EC0A0000}"/>
    <cellStyle name="Normal 17 2 2 2 4 3" xfId="2921" xr:uid="{00000000-0005-0000-0000-0000ED0A0000}"/>
    <cellStyle name="Normal 17 2 2 2 4 3 2" xfId="2922" xr:uid="{00000000-0005-0000-0000-0000EE0A0000}"/>
    <cellStyle name="Normal 17 2 2 2 4 3 3" xfId="2923" xr:uid="{00000000-0005-0000-0000-0000EF0A0000}"/>
    <cellStyle name="Normal 17 2 2 2 4 3 4" xfId="2924" xr:uid="{00000000-0005-0000-0000-0000F00A0000}"/>
    <cellStyle name="Normal 17 2 2 2 4 3 5" xfId="2925" xr:uid="{00000000-0005-0000-0000-0000F10A0000}"/>
    <cellStyle name="Normal 17 2 2 2 4 3_88181" xfId="2926" xr:uid="{00000000-0005-0000-0000-0000F20A0000}"/>
    <cellStyle name="Normal 17 2 2 2 4 4" xfId="2927" xr:uid="{00000000-0005-0000-0000-0000F30A0000}"/>
    <cellStyle name="Normal 17 2 2 2 4 4 2" xfId="2928" xr:uid="{00000000-0005-0000-0000-0000F40A0000}"/>
    <cellStyle name="Normal 17 2 2 2 4 4 3" xfId="2929" xr:uid="{00000000-0005-0000-0000-0000F50A0000}"/>
    <cellStyle name="Normal 17 2 2 2 4 4 4" xfId="2930" xr:uid="{00000000-0005-0000-0000-0000F60A0000}"/>
    <cellStyle name="Normal 17 2 2 2 4 4 5" xfId="2931" xr:uid="{00000000-0005-0000-0000-0000F70A0000}"/>
    <cellStyle name="Normal 17 2 2 2 4 4_88181" xfId="2932" xr:uid="{00000000-0005-0000-0000-0000F80A0000}"/>
    <cellStyle name="Normal 17 2 2 2 4 5" xfId="2933" xr:uid="{00000000-0005-0000-0000-0000F90A0000}"/>
    <cellStyle name="Normal 17 2 2 2 4 5 2" xfId="2934" xr:uid="{00000000-0005-0000-0000-0000FA0A0000}"/>
    <cellStyle name="Normal 17 2 2 2 4 5 3" xfId="2935" xr:uid="{00000000-0005-0000-0000-0000FB0A0000}"/>
    <cellStyle name="Normal 17 2 2 2 4 5 4" xfId="2936" xr:uid="{00000000-0005-0000-0000-0000FC0A0000}"/>
    <cellStyle name="Normal 17 2 2 2 4 5 5" xfId="2937" xr:uid="{00000000-0005-0000-0000-0000FD0A0000}"/>
    <cellStyle name="Normal 17 2 2 2 4 5_88181" xfId="2938" xr:uid="{00000000-0005-0000-0000-0000FE0A0000}"/>
    <cellStyle name="Normal 17 2 2 2 4 6" xfId="2939" xr:uid="{00000000-0005-0000-0000-0000FF0A0000}"/>
    <cellStyle name="Normal 17 2 2 2 4 6 2" xfId="2940" xr:uid="{00000000-0005-0000-0000-0000000B0000}"/>
    <cellStyle name="Normal 17 2 2 2 4 6 3" xfId="2941" xr:uid="{00000000-0005-0000-0000-0000010B0000}"/>
    <cellStyle name="Normal 17 2 2 2 4 6 4" xfId="2942" xr:uid="{00000000-0005-0000-0000-0000020B0000}"/>
    <cellStyle name="Normal 17 2 2 2 4 6 5" xfId="2943" xr:uid="{00000000-0005-0000-0000-0000030B0000}"/>
    <cellStyle name="Normal 17 2 2 2 4 6_88181" xfId="2944" xr:uid="{00000000-0005-0000-0000-0000040B0000}"/>
    <cellStyle name="Normal 17 2 2 2 4 7" xfId="2945" xr:uid="{00000000-0005-0000-0000-0000050B0000}"/>
    <cellStyle name="Normal 17 2 2 2 4 7 2" xfId="2946" xr:uid="{00000000-0005-0000-0000-0000060B0000}"/>
    <cellStyle name="Normal 17 2 2 2 4 7 3" xfId="2947" xr:uid="{00000000-0005-0000-0000-0000070B0000}"/>
    <cellStyle name="Normal 17 2 2 2 4 7 4" xfId="2948" xr:uid="{00000000-0005-0000-0000-0000080B0000}"/>
    <cellStyle name="Normal 17 2 2 2 4 7 5" xfId="2949" xr:uid="{00000000-0005-0000-0000-0000090B0000}"/>
    <cellStyle name="Normal 17 2 2 2 4 7_88181" xfId="2950" xr:uid="{00000000-0005-0000-0000-00000A0B0000}"/>
    <cellStyle name="Normal 17 2 2 2 4 8" xfId="2951" xr:uid="{00000000-0005-0000-0000-00000B0B0000}"/>
    <cellStyle name="Normal 17 2 2 2 4 8 2" xfId="2952" xr:uid="{00000000-0005-0000-0000-00000C0B0000}"/>
    <cellStyle name="Normal 17 2 2 2 4 8 3" xfId="2953" xr:uid="{00000000-0005-0000-0000-00000D0B0000}"/>
    <cellStyle name="Normal 17 2 2 2 4 8 4" xfId="2954" xr:uid="{00000000-0005-0000-0000-00000E0B0000}"/>
    <cellStyle name="Normal 17 2 2 2 4 8 5" xfId="2955" xr:uid="{00000000-0005-0000-0000-00000F0B0000}"/>
    <cellStyle name="Normal 17 2 2 2 4 8_88181" xfId="2956" xr:uid="{00000000-0005-0000-0000-0000100B0000}"/>
    <cellStyle name="Normal 17 2 2 2 4 9" xfId="2957" xr:uid="{00000000-0005-0000-0000-0000110B0000}"/>
    <cellStyle name="Normal 17 2 2 2 4 9 2" xfId="2958" xr:uid="{00000000-0005-0000-0000-0000120B0000}"/>
    <cellStyle name="Normal 17 2 2 2 4 9 3" xfId="2959" xr:uid="{00000000-0005-0000-0000-0000130B0000}"/>
    <cellStyle name="Normal 17 2 2 2 4 9 4" xfId="2960" xr:uid="{00000000-0005-0000-0000-0000140B0000}"/>
    <cellStyle name="Normal 17 2 2 2 4 9 5" xfId="2961" xr:uid="{00000000-0005-0000-0000-0000150B0000}"/>
    <cellStyle name="Normal 17 2 2 2 4 9_88181" xfId="2962" xr:uid="{00000000-0005-0000-0000-0000160B0000}"/>
    <cellStyle name="Normal 17 2 2 2 4_88181" xfId="2963" xr:uid="{00000000-0005-0000-0000-0000170B0000}"/>
    <cellStyle name="Normal 17 2 2 2 5" xfId="2964" xr:uid="{00000000-0005-0000-0000-0000180B0000}"/>
    <cellStyle name="Normal 17 2 2 2 5 10" xfId="2965" xr:uid="{00000000-0005-0000-0000-0000190B0000}"/>
    <cellStyle name="Normal 17 2 2 2 5 10 2" xfId="2966" xr:uid="{00000000-0005-0000-0000-00001A0B0000}"/>
    <cellStyle name="Normal 17 2 2 2 5 10 3" xfId="2967" xr:uid="{00000000-0005-0000-0000-00001B0B0000}"/>
    <cellStyle name="Normal 17 2 2 2 5 10 4" xfId="2968" xr:uid="{00000000-0005-0000-0000-00001C0B0000}"/>
    <cellStyle name="Normal 17 2 2 2 5 10 5" xfId="2969" xr:uid="{00000000-0005-0000-0000-00001D0B0000}"/>
    <cellStyle name="Normal 17 2 2 2 5 10_88181" xfId="2970" xr:uid="{00000000-0005-0000-0000-00001E0B0000}"/>
    <cellStyle name="Normal 17 2 2 2 5 11" xfId="2971" xr:uid="{00000000-0005-0000-0000-00001F0B0000}"/>
    <cellStyle name="Normal 17 2 2 2 5 11 2" xfId="2972" xr:uid="{00000000-0005-0000-0000-0000200B0000}"/>
    <cellStyle name="Normal 17 2 2 2 5 11 3" xfId="2973" xr:uid="{00000000-0005-0000-0000-0000210B0000}"/>
    <cellStyle name="Normal 17 2 2 2 5 11 4" xfId="2974" xr:uid="{00000000-0005-0000-0000-0000220B0000}"/>
    <cellStyle name="Normal 17 2 2 2 5 11 5" xfId="2975" xr:uid="{00000000-0005-0000-0000-0000230B0000}"/>
    <cellStyle name="Normal 17 2 2 2 5 11_88181" xfId="2976" xr:uid="{00000000-0005-0000-0000-0000240B0000}"/>
    <cellStyle name="Normal 17 2 2 2 5 12" xfId="2977" xr:uid="{00000000-0005-0000-0000-0000250B0000}"/>
    <cellStyle name="Normal 17 2 2 2 5 12 2" xfId="2978" xr:uid="{00000000-0005-0000-0000-0000260B0000}"/>
    <cellStyle name="Normal 17 2 2 2 5 12 3" xfId="2979" xr:uid="{00000000-0005-0000-0000-0000270B0000}"/>
    <cellStyle name="Normal 17 2 2 2 5 12 4" xfId="2980" xr:uid="{00000000-0005-0000-0000-0000280B0000}"/>
    <cellStyle name="Normal 17 2 2 2 5 12 5" xfId="2981" xr:uid="{00000000-0005-0000-0000-0000290B0000}"/>
    <cellStyle name="Normal 17 2 2 2 5 12_88181" xfId="2982" xr:uid="{00000000-0005-0000-0000-00002A0B0000}"/>
    <cellStyle name="Normal 17 2 2 2 5 13" xfId="2983" xr:uid="{00000000-0005-0000-0000-00002B0B0000}"/>
    <cellStyle name="Normal 17 2 2 2 5 13 2" xfId="2984" xr:uid="{00000000-0005-0000-0000-00002C0B0000}"/>
    <cellStyle name="Normal 17 2 2 2 5 13 3" xfId="2985" xr:uid="{00000000-0005-0000-0000-00002D0B0000}"/>
    <cellStyle name="Normal 17 2 2 2 5 13 4" xfId="2986" xr:uid="{00000000-0005-0000-0000-00002E0B0000}"/>
    <cellStyle name="Normal 17 2 2 2 5 13 5" xfId="2987" xr:uid="{00000000-0005-0000-0000-00002F0B0000}"/>
    <cellStyle name="Normal 17 2 2 2 5 13_88181" xfId="2988" xr:uid="{00000000-0005-0000-0000-0000300B0000}"/>
    <cellStyle name="Normal 17 2 2 2 5 14" xfId="2989" xr:uid="{00000000-0005-0000-0000-0000310B0000}"/>
    <cellStyle name="Normal 17 2 2 2 5 14 2" xfId="2990" xr:uid="{00000000-0005-0000-0000-0000320B0000}"/>
    <cellStyle name="Normal 17 2 2 2 5 14 3" xfId="2991" xr:uid="{00000000-0005-0000-0000-0000330B0000}"/>
    <cellStyle name="Normal 17 2 2 2 5 14 4" xfId="2992" xr:uid="{00000000-0005-0000-0000-0000340B0000}"/>
    <cellStyle name="Normal 17 2 2 2 5 14 5" xfId="2993" xr:uid="{00000000-0005-0000-0000-0000350B0000}"/>
    <cellStyle name="Normal 17 2 2 2 5 14_88181" xfId="2994" xr:uid="{00000000-0005-0000-0000-0000360B0000}"/>
    <cellStyle name="Normal 17 2 2 2 5 15" xfId="2995" xr:uid="{00000000-0005-0000-0000-0000370B0000}"/>
    <cellStyle name="Normal 17 2 2 2 5 15 2" xfId="2996" xr:uid="{00000000-0005-0000-0000-0000380B0000}"/>
    <cellStyle name="Normal 17 2 2 2 5 15 3" xfId="2997" xr:uid="{00000000-0005-0000-0000-0000390B0000}"/>
    <cellStyle name="Normal 17 2 2 2 5 15 4" xfId="2998" xr:uid="{00000000-0005-0000-0000-00003A0B0000}"/>
    <cellStyle name="Normal 17 2 2 2 5 15 5" xfId="2999" xr:uid="{00000000-0005-0000-0000-00003B0B0000}"/>
    <cellStyle name="Normal 17 2 2 2 5 15_88181" xfId="3000" xr:uid="{00000000-0005-0000-0000-00003C0B0000}"/>
    <cellStyle name="Normal 17 2 2 2 5 16" xfId="3001" xr:uid="{00000000-0005-0000-0000-00003D0B0000}"/>
    <cellStyle name="Normal 17 2 2 2 5 16 2" xfId="3002" xr:uid="{00000000-0005-0000-0000-00003E0B0000}"/>
    <cellStyle name="Normal 17 2 2 2 5 16 3" xfId="3003" xr:uid="{00000000-0005-0000-0000-00003F0B0000}"/>
    <cellStyle name="Normal 17 2 2 2 5 16 4" xfId="3004" xr:uid="{00000000-0005-0000-0000-0000400B0000}"/>
    <cellStyle name="Normal 17 2 2 2 5 16_88181" xfId="3005" xr:uid="{00000000-0005-0000-0000-0000410B0000}"/>
    <cellStyle name="Normal 17 2 2 2 5 17" xfId="3006" xr:uid="{00000000-0005-0000-0000-0000420B0000}"/>
    <cellStyle name="Normal 17 2 2 2 5 17 2" xfId="3007" xr:uid="{00000000-0005-0000-0000-0000430B0000}"/>
    <cellStyle name="Normal 17 2 2 2 5 17 3" xfId="3008" xr:uid="{00000000-0005-0000-0000-0000440B0000}"/>
    <cellStyle name="Normal 17 2 2 2 5 17 4" xfId="3009" xr:uid="{00000000-0005-0000-0000-0000450B0000}"/>
    <cellStyle name="Normal 17 2 2 2 5 17_88181" xfId="3010" xr:uid="{00000000-0005-0000-0000-0000460B0000}"/>
    <cellStyle name="Normal 17 2 2 2 5 18" xfId="3011" xr:uid="{00000000-0005-0000-0000-0000470B0000}"/>
    <cellStyle name="Normal 17 2 2 2 5 18 2" xfId="3012" xr:uid="{00000000-0005-0000-0000-0000480B0000}"/>
    <cellStyle name="Normal 17 2 2 2 5 18_88181" xfId="3013" xr:uid="{00000000-0005-0000-0000-0000490B0000}"/>
    <cellStyle name="Normal 17 2 2 2 5 19" xfId="3014" xr:uid="{00000000-0005-0000-0000-00004A0B0000}"/>
    <cellStyle name="Normal 17 2 2 2 5 2" xfId="3015" xr:uid="{00000000-0005-0000-0000-00004B0B0000}"/>
    <cellStyle name="Normal 17 2 2 2 5 2 2" xfId="3016" xr:uid="{00000000-0005-0000-0000-00004C0B0000}"/>
    <cellStyle name="Normal 17 2 2 2 5 2 3" xfId="3017" xr:uid="{00000000-0005-0000-0000-00004D0B0000}"/>
    <cellStyle name="Normal 17 2 2 2 5 2 4" xfId="3018" xr:uid="{00000000-0005-0000-0000-00004E0B0000}"/>
    <cellStyle name="Normal 17 2 2 2 5 2 5" xfId="3019" xr:uid="{00000000-0005-0000-0000-00004F0B0000}"/>
    <cellStyle name="Normal 17 2 2 2 5 2_88181" xfId="3020" xr:uid="{00000000-0005-0000-0000-0000500B0000}"/>
    <cellStyle name="Normal 17 2 2 2 5 20" xfId="3021" xr:uid="{00000000-0005-0000-0000-0000510B0000}"/>
    <cellStyle name="Normal 17 2 2 2 5 3" xfId="3022" xr:uid="{00000000-0005-0000-0000-0000520B0000}"/>
    <cellStyle name="Normal 17 2 2 2 5 3 2" xfId="3023" xr:uid="{00000000-0005-0000-0000-0000530B0000}"/>
    <cellStyle name="Normal 17 2 2 2 5 3 3" xfId="3024" xr:uid="{00000000-0005-0000-0000-0000540B0000}"/>
    <cellStyle name="Normal 17 2 2 2 5 3 4" xfId="3025" xr:uid="{00000000-0005-0000-0000-0000550B0000}"/>
    <cellStyle name="Normal 17 2 2 2 5 3 5" xfId="3026" xr:uid="{00000000-0005-0000-0000-0000560B0000}"/>
    <cellStyle name="Normal 17 2 2 2 5 3_88181" xfId="3027" xr:uid="{00000000-0005-0000-0000-0000570B0000}"/>
    <cellStyle name="Normal 17 2 2 2 5 4" xfId="3028" xr:uid="{00000000-0005-0000-0000-0000580B0000}"/>
    <cellStyle name="Normal 17 2 2 2 5 4 2" xfId="3029" xr:uid="{00000000-0005-0000-0000-0000590B0000}"/>
    <cellStyle name="Normal 17 2 2 2 5 4 3" xfId="3030" xr:uid="{00000000-0005-0000-0000-00005A0B0000}"/>
    <cellStyle name="Normal 17 2 2 2 5 4 4" xfId="3031" xr:uid="{00000000-0005-0000-0000-00005B0B0000}"/>
    <cellStyle name="Normal 17 2 2 2 5 4 5" xfId="3032" xr:uid="{00000000-0005-0000-0000-00005C0B0000}"/>
    <cellStyle name="Normal 17 2 2 2 5 4_88181" xfId="3033" xr:uid="{00000000-0005-0000-0000-00005D0B0000}"/>
    <cellStyle name="Normal 17 2 2 2 5 5" xfId="3034" xr:uid="{00000000-0005-0000-0000-00005E0B0000}"/>
    <cellStyle name="Normal 17 2 2 2 5 5 2" xfId="3035" xr:uid="{00000000-0005-0000-0000-00005F0B0000}"/>
    <cellStyle name="Normal 17 2 2 2 5 5 3" xfId="3036" xr:uid="{00000000-0005-0000-0000-0000600B0000}"/>
    <cellStyle name="Normal 17 2 2 2 5 5 4" xfId="3037" xr:uid="{00000000-0005-0000-0000-0000610B0000}"/>
    <cellStyle name="Normal 17 2 2 2 5 5 5" xfId="3038" xr:uid="{00000000-0005-0000-0000-0000620B0000}"/>
    <cellStyle name="Normal 17 2 2 2 5 5_88181" xfId="3039" xr:uid="{00000000-0005-0000-0000-0000630B0000}"/>
    <cellStyle name="Normal 17 2 2 2 5 6" xfId="3040" xr:uid="{00000000-0005-0000-0000-0000640B0000}"/>
    <cellStyle name="Normal 17 2 2 2 5 6 2" xfId="3041" xr:uid="{00000000-0005-0000-0000-0000650B0000}"/>
    <cellStyle name="Normal 17 2 2 2 5 6 3" xfId="3042" xr:uid="{00000000-0005-0000-0000-0000660B0000}"/>
    <cellStyle name="Normal 17 2 2 2 5 6 4" xfId="3043" xr:uid="{00000000-0005-0000-0000-0000670B0000}"/>
    <cellStyle name="Normal 17 2 2 2 5 6 5" xfId="3044" xr:uid="{00000000-0005-0000-0000-0000680B0000}"/>
    <cellStyle name="Normal 17 2 2 2 5 6_88181" xfId="3045" xr:uid="{00000000-0005-0000-0000-0000690B0000}"/>
    <cellStyle name="Normal 17 2 2 2 5 7" xfId="3046" xr:uid="{00000000-0005-0000-0000-00006A0B0000}"/>
    <cellStyle name="Normal 17 2 2 2 5 7 2" xfId="3047" xr:uid="{00000000-0005-0000-0000-00006B0B0000}"/>
    <cellStyle name="Normal 17 2 2 2 5 7 3" xfId="3048" xr:uid="{00000000-0005-0000-0000-00006C0B0000}"/>
    <cellStyle name="Normal 17 2 2 2 5 7 4" xfId="3049" xr:uid="{00000000-0005-0000-0000-00006D0B0000}"/>
    <cellStyle name="Normal 17 2 2 2 5 7 5" xfId="3050" xr:uid="{00000000-0005-0000-0000-00006E0B0000}"/>
    <cellStyle name="Normal 17 2 2 2 5 7_88181" xfId="3051" xr:uid="{00000000-0005-0000-0000-00006F0B0000}"/>
    <cellStyle name="Normal 17 2 2 2 5 8" xfId="3052" xr:uid="{00000000-0005-0000-0000-0000700B0000}"/>
    <cellStyle name="Normal 17 2 2 2 5 8 2" xfId="3053" xr:uid="{00000000-0005-0000-0000-0000710B0000}"/>
    <cellStyle name="Normal 17 2 2 2 5 8 3" xfId="3054" xr:uid="{00000000-0005-0000-0000-0000720B0000}"/>
    <cellStyle name="Normal 17 2 2 2 5 8 4" xfId="3055" xr:uid="{00000000-0005-0000-0000-0000730B0000}"/>
    <cellStyle name="Normal 17 2 2 2 5 8 5" xfId="3056" xr:uid="{00000000-0005-0000-0000-0000740B0000}"/>
    <cellStyle name="Normal 17 2 2 2 5 8_88181" xfId="3057" xr:uid="{00000000-0005-0000-0000-0000750B0000}"/>
    <cellStyle name="Normal 17 2 2 2 5 9" xfId="3058" xr:uid="{00000000-0005-0000-0000-0000760B0000}"/>
    <cellStyle name="Normal 17 2 2 2 5 9 2" xfId="3059" xr:uid="{00000000-0005-0000-0000-0000770B0000}"/>
    <cellStyle name="Normal 17 2 2 2 5 9 3" xfId="3060" xr:uid="{00000000-0005-0000-0000-0000780B0000}"/>
    <cellStyle name="Normal 17 2 2 2 5 9 4" xfId="3061" xr:uid="{00000000-0005-0000-0000-0000790B0000}"/>
    <cellStyle name="Normal 17 2 2 2 5 9 5" xfId="3062" xr:uid="{00000000-0005-0000-0000-00007A0B0000}"/>
    <cellStyle name="Normal 17 2 2 2 5 9_88181" xfId="3063" xr:uid="{00000000-0005-0000-0000-00007B0B0000}"/>
    <cellStyle name="Normal 17 2 2 2 5_88181" xfId="3064" xr:uid="{00000000-0005-0000-0000-00007C0B0000}"/>
    <cellStyle name="Normal 17 2 2 2 6" xfId="3065" xr:uid="{00000000-0005-0000-0000-00007D0B0000}"/>
    <cellStyle name="Normal 17 2 2 2 6 10" xfId="3066" xr:uid="{00000000-0005-0000-0000-00007E0B0000}"/>
    <cellStyle name="Normal 17 2 2 2 6 10 2" xfId="3067" xr:uid="{00000000-0005-0000-0000-00007F0B0000}"/>
    <cellStyle name="Normal 17 2 2 2 6 10 3" xfId="3068" xr:uid="{00000000-0005-0000-0000-0000800B0000}"/>
    <cellStyle name="Normal 17 2 2 2 6 10 4" xfId="3069" xr:uid="{00000000-0005-0000-0000-0000810B0000}"/>
    <cellStyle name="Normal 17 2 2 2 6 10 5" xfId="3070" xr:uid="{00000000-0005-0000-0000-0000820B0000}"/>
    <cellStyle name="Normal 17 2 2 2 6 10_88181" xfId="3071" xr:uid="{00000000-0005-0000-0000-0000830B0000}"/>
    <cellStyle name="Normal 17 2 2 2 6 11" xfId="3072" xr:uid="{00000000-0005-0000-0000-0000840B0000}"/>
    <cellStyle name="Normal 17 2 2 2 6 11 2" xfId="3073" xr:uid="{00000000-0005-0000-0000-0000850B0000}"/>
    <cellStyle name="Normal 17 2 2 2 6 11 3" xfId="3074" xr:uid="{00000000-0005-0000-0000-0000860B0000}"/>
    <cellStyle name="Normal 17 2 2 2 6 11 4" xfId="3075" xr:uid="{00000000-0005-0000-0000-0000870B0000}"/>
    <cellStyle name="Normal 17 2 2 2 6 11 5" xfId="3076" xr:uid="{00000000-0005-0000-0000-0000880B0000}"/>
    <cellStyle name="Normal 17 2 2 2 6 11_88181" xfId="3077" xr:uid="{00000000-0005-0000-0000-0000890B0000}"/>
    <cellStyle name="Normal 17 2 2 2 6 12" xfId="3078" xr:uid="{00000000-0005-0000-0000-00008A0B0000}"/>
    <cellStyle name="Normal 17 2 2 2 6 12 2" xfId="3079" xr:uid="{00000000-0005-0000-0000-00008B0B0000}"/>
    <cellStyle name="Normal 17 2 2 2 6 12 3" xfId="3080" xr:uid="{00000000-0005-0000-0000-00008C0B0000}"/>
    <cellStyle name="Normal 17 2 2 2 6 12 4" xfId="3081" xr:uid="{00000000-0005-0000-0000-00008D0B0000}"/>
    <cellStyle name="Normal 17 2 2 2 6 12 5" xfId="3082" xr:uid="{00000000-0005-0000-0000-00008E0B0000}"/>
    <cellStyle name="Normal 17 2 2 2 6 12_88181" xfId="3083" xr:uid="{00000000-0005-0000-0000-00008F0B0000}"/>
    <cellStyle name="Normal 17 2 2 2 6 13" xfId="3084" xr:uid="{00000000-0005-0000-0000-0000900B0000}"/>
    <cellStyle name="Normal 17 2 2 2 6 13 2" xfId="3085" xr:uid="{00000000-0005-0000-0000-0000910B0000}"/>
    <cellStyle name="Normal 17 2 2 2 6 13 3" xfId="3086" xr:uid="{00000000-0005-0000-0000-0000920B0000}"/>
    <cellStyle name="Normal 17 2 2 2 6 13 4" xfId="3087" xr:uid="{00000000-0005-0000-0000-0000930B0000}"/>
    <cellStyle name="Normal 17 2 2 2 6 13 5" xfId="3088" xr:uid="{00000000-0005-0000-0000-0000940B0000}"/>
    <cellStyle name="Normal 17 2 2 2 6 13_88181" xfId="3089" xr:uid="{00000000-0005-0000-0000-0000950B0000}"/>
    <cellStyle name="Normal 17 2 2 2 6 14" xfId="3090" xr:uid="{00000000-0005-0000-0000-0000960B0000}"/>
    <cellStyle name="Normal 17 2 2 2 6 14 2" xfId="3091" xr:uid="{00000000-0005-0000-0000-0000970B0000}"/>
    <cellStyle name="Normal 17 2 2 2 6 14 3" xfId="3092" xr:uid="{00000000-0005-0000-0000-0000980B0000}"/>
    <cellStyle name="Normal 17 2 2 2 6 14 4" xfId="3093" xr:uid="{00000000-0005-0000-0000-0000990B0000}"/>
    <cellStyle name="Normal 17 2 2 2 6 14 5" xfId="3094" xr:uid="{00000000-0005-0000-0000-00009A0B0000}"/>
    <cellStyle name="Normal 17 2 2 2 6 14_88181" xfId="3095" xr:uid="{00000000-0005-0000-0000-00009B0B0000}"/>
    <cellStyle name="Normal 17 2 2 2 6 15" xfId="3096" xr:uid="{00000000-0005-0000-0000-00009C0B0000}"/>
    <cellStyle name="Normal 17 2 2 2 6 15 2" xfId="3097" xr:uid="{00000000-0005-0000-0000-00009D0B0000}"/>
    <cellStyle name="Normal 17 2 2 2 6 15 3" xfId="3098" xr:uid="{00000000-0005-0000-0000-00009E0B0000}"/>
    <cellStyle name="Normal 17 2 2 2 6 15 4" xfId="3099" xr:uid="{00000000-0005-0000-0000-00009F0B0000}"/>
    <cellStyle name="Normal 17 2 2 2 6 15 5" xfId="3100" xr:uid="{00000000-0005-0000-0000-0000A00B0000}"/>
    <cellStyle name="Normal 17 2 2 2 6 15_88181" xfId="3101" xr:uid="{00000000-0005-0000-0000-0000A10B0000}"/>
    <cellStyle name="Normal 17 2 2 2 6 16" xfId="3102" xr:uid="{00000000-0005-0000-0000-0000A20B0000}"/>
    <cellStyle name="Normal 17 2 2 2 6 16 2" xfId="3103" xr:uid="{00000000-0005-0000-0000-0000A30B0000}"/>
    <cellStyle name="Normal 17 2 2 2 6 16 3" xfId="3104" xr:uid="{00000000-0005-0000-0000-0000A40B0000}"/>
    <cellStyle name="Normal 17 2 2 2 6 16 4" xfId="3105" xr:uid="{00000000-0005-0000-0000-0000A50B0000}"/>
    <cellStyle name="Normal 17 2 2 2 6 16_88181" xfId="3106" xr:uid="{00000000-0005-0000-0000-0000A60B0000}"/>
    <cellStyle name="Normal 17 2 2 2 6 17" xfId="3107" xr:uid="{00000000-0005-0000-0000-0000A70B0000}"/>
    <cellStyle name="Normal 17 2 2 2 6 17 2" xfId="3108" xr:uid="{00000000-0005-0000-0000-0000A80B0000}"/>
    <cellStyle name="Normal 17 2 2 2 6 17 3" xfId="3109" xr:uid="{00000000-0005-0000-0000-0000A90B0000}"/>
    <cellStyle name="Normal 17 2 2 2 6 17 4" xfId="3110" xr:uid="{00000000-0005-0000-0000-0000AA0B0000}"/>
    <cellStyle name="Normal 17 2 2 2 6 17_88181" xfId="3111" xr:uid="{00000000-0005-0000-0000-0000AB0B0000}"/>
    <cellStyle name="Normal 17 2 2 2 6 18" xfId="3112" xr:uid="{00000000-0005-0000-0000-0000AC0B0000}"/>
    <cellStyle name="Normal 17 2 2 2 6 18 2" xfId="3113" xr:uid="{00000000-0005-0000-0000-0000AD0B0000}"/>
    <cellStyle name="Normal 17 2 2 2 6 18_88181" xfId="3114" xr:uid="{00000000-0005-0000-0000-0000AE0B0000}"/>
    <cellStyle name="Normal 17 2 2 2 6 19" xfId="3115" xr:uid="{00000000-0005-0000-0000-0000AF0B0000}"/>
    <cellStyle name="Normal 17 2 2 2 6 2" xfId="3116" xr:uid="{00000000-0005-0000-0000-0000B00B0000}"/>
    <cellStyle name="Normal 17 2 2 2 6 2 2" xfId="3117" xr:uid="{00000000-0005-0000-0000-0000B10B0000}"/>
    <cellStyle name="Normal 17 2 2 2 6 2 3" xfId="3118" xr:uid="{00000000-0005-0000-0000-0000B20B0000}"/>
    <cellStyle name="Normal 17 2 2 2 6 2 4" xfId="3119" xr:uid="{00000000-0005-0000-0000-0000B30B0000}"/>
    <cellStyle name="Normal 17 2 2 2 6 2 5" xfId="3120" xr:uid="{00000000-0005-0000-0000-0000B40B0000}"/>
    <cellStyle name="Normal 17 2 2 2 6 2_88181" xfId="3121" xr:uid="{00000000-0005-0000-0000-0000B50B0000}"/>
    <cellStyle name="Normal 17 2 2 2 6 20" xfId="3122" xr:uid="{00000000-0005-0000-0000-0000B60B0000}"/>
    <cellStyle name="Normal 17 2 2 2 6 3" xfId="3123" xr:uid="{00000000-0005-0000-0000-0000B70B0000}"/>
    <cellStyle name="Normal 17 2 2 2 6 3 2" xfId="3124" xr:uid="{00000000-0005-0000-0000-0000B80B0000}"/>
    <cellStyle name="Normal 17 2 2 2 6 3 3" xfId="3125" xr:uid="{00000000-0005-0000-0000-0000B90B0000}"/>
    <cellStyle name="Normal 17 2 2 2 6 3 4" xfId="3126" xr:uid="{00000000-0005-0000-0000-0000BA0B0000}"/>
    <cellStyle name="Normal 17 2 2 2 6 3 5" xfId="3127" xr:uid="{00000000-0005-0000-0000-0000BB0B0000}"/>
    <cellStyle name="Normal 17 2 2 2 6 3_88181" xfId="3128" xr:uid="{00000000-0005-0000-0000-0000BC0B0000}"/>
    <cellStyle name="Normal 17 2 2 2 6 4" xfId="3129" xr:uid="{00000000-0005-0000-0000-0000BD0B0000}"/>
    <cellStyle name="Normal 17 2 2 2 6 4 2" xfId="3130" xr:uid="{00000000-0005-0000-0000-0000BE0B0000}"/>
    <cellStyle name="Normal 17 2 2 2 6 4 3" xfId="3131" xr:uid="{00000000-0005-0000-0000-0000BF0B0000}"/>
    <cellStyle name="Normal 17 2 2 2 6 4 4" xfId="3132" xr:uid="{00000000-0005-0000-0000-0000C00B0000}"/>
    <cellStyle name="Normal 17 2 2 2 6 4 5" xfId="3133" xr:uid="{00000000-0005-0000-0000-0000C10B0000}"/>
    <cellStyle name="Normal 17 2 2 2 6 4_88181" xfId="3134" xr:uid="{00000000-0005-0000-0000-0000C20B0000}"/>
    <cellStyle name="Normal 17 2 2 2 6 5" xfId="3135" xr:uid="{00000000-0005-0000-0000-0000C30B0000}"/>
    <cellStyle name="Normal 17 2 2 2 6 5 2" xfId="3136" xr:uid="{00000000-0005-0000-0000-0000C40B0000}"/>
    <cellStyle name="Normal 17 2 2 2 6 5 3" xfId="3137" xr:uid="{00000000-0005-0000-0000-0000C50B0000}"/>
    <cellStyle name="Normal 17 2 2 2 6 5 4" xfId="3138" xr:uid="{00000000-0005-0000-0000-0000C60B0000}"/>
    <cellStyle name="Normal 17 2 2 2 6 5 5" xfId="3139" xr:uid="{00000000-0005-0000-0000-0000C70B0000}"/>
    <cellStyle name="Normal 17 2 2 2 6 5_88181" xfId="3140" xr:uid="{00000000-0005-0000-0000-0000C80B0000}"/>
    <cellStyle name="Normal 17 2 2 2 6 6" xfId="3141" xr:uid="{00000000-0005-0000-0000-0000C90B0000}"/>
    <cellStyle name="Normal 17 2 2 2 6 6 2" xfId="3142" xr:uid="{00000000-0005-0000-0000-0000CA0B0000}"/>
    <cellStyle name="Normal 17 2 2 2 6 6 3" xfId="3143" xr:uid="{00000000-0005-0000-0000-0000CB0B0000}"/>
    <cellStyle name="Normal 17 2 2 2 6 6 4" xfId="3144" xr:uid="{00000000-0005-0000-0000-0000CC0B0000}"/>
    <cellStyle name="Normal 17 2 2 2 6 6 5" xfId="3145" xr:uid="{00000000-0005-0000-0000-0000CD0B0000}"/>
    <cellStyle name="Normal 17 2 2 2 6 6_88181" xfId="3146" xr:uid="{00000000-0005-0000-0000-0000CE0B0000}"/>
    <cellStyle name="Normal 17 2 2 2 6 7" xfId="3147" xr:uid="{00000000-0005-0000-0000-0000CF0B0000}"/>
    <cellStyle name="Normal 17 2 2 2 6 7 2" xfId="3148" xr:uid="{00000000-0005-0000-0000-0000D00B0000}"/>
    <cellStyle name="Normal 17 2 2 2 6 7 3" xfId="3149" xr:uid="{00000000-0005-0000-0000-0000D10B0000}"/>
    <cellStyle name="Normal 17 2 2 2 6 7 4" xfId="3150" xr:uid="{00000000-0005-0000-0000-0000D20B0000}"/>
    <cellStyle name="Normal 17 2 2 2 6 7 5" xfId="3151" xr:uid="{00000000-0005-0000-0000-0000D30B0000}"/>
    <cellStyle name="Normal 17 2 2 2 6 7_88181" xfId="3152" xr:uid="{00000000-0005-0000-0000-0000D40B0000}"/>
    <cellStyle name="Normal 17 2 2 2 6 8" xfId="3153" xr:uid="{00000000-0005-0000-0000-0000D50B0000}"/>
    <cellStyle name="Normal 17 2 2 2 6 8 2" xfId="3154" xr:uid="{00000000-0005-0000-0000-0000D60B0000}"/>
    <cellStyle name="Normal 17 2 2 2 6 8 3" xfId="3155" xr:uid="{00000000-0005-0000-0000-0000D70B0000}"/>
    <cellStyle name="Normal 17 2 2 2 6 8 4" xfId="3156" xr:uid="{00000000-0005-0000-0000-0000D80B0000}"/>
    <cellStyle name="Normal 17 2 2 2 6 8 5" xfId="3157" xr:uid="{00000000-0005-0000-0000-0000D90B0000}"/>
    <cellStyle name="Normal 17 2 2 2 6 8_88181" xfId="3158" xr:uid="{00000000-0005-0000-0000-0000DA0B0000}"/>
    <cellStyle name="Normal 17 2 2 2 6 9" xfId="3159" xr:uid="{00000000-0005-0000-0000-0000DB0B0000}"/>
    <cellStyle name="Normal 17 2 2 2 6 9 2" xfId="3160" xr:uid="{00000000-0005-0000-0000-0000DC0B0000}"/>
    <cellStyle name="Normal 17 2 2 2 6 9 3" xfId="3161" xr:uid="{00000000-0005-0000-0000-0000DD0B0000}"/>
    <cellStyle name="Normal 17 2 2 2 6 9 4" xfId="3162" xr:uid="{00000000-0005-0000-0000-0000DE0B0000}"/>
    <cellStyle name="Normal 17 2 2 2 6 9 5" xfId="3163" xr:uid="{00000000-0005-0000-0000-0000DF0B0000}"/>
    <cellStyle name="Normal 17 2 2 2 6 9_88181" xfId="3164" xr:uid="{00000000-0005-0000-0000-0000E00B0000}"/>
    <cellStyle name="Normal 17 2 2 2 6_88181" xfId="3165" xr:uid="{00000000-0005-0000-0000-0000E10B0000}"/>
    <cellStyle name="Normal 17 2 2 2 7" xfId="3166" xr:uid="{00000000-0005-0000-0000-0000E20B0000}"/>
    <cellStyle name="Normal 17 2 2 2 7 2" xfId="3167" xr:uid="{00000000-0005-0000-0000-0000E30B0000}"/>
    <cellStyle name="Normal 17 2 2 2 7 3" xfId="3168" xr:uid="{00000000-0005-0000-0000-0000E40B0000}"/>
    <cellStyle name="Normal 17 2 2 2 7 4" xfId="3169" xr:uid="{00000000-0005-0000-0000-0000E50B0000}"/>
    <cellStyle name="Normal 17 2 2 2 7 5" xfId="3170" xr:uid="{00000000-0005-0000-0000-0000E60B0000}"/>
    <cellStyle name="Normal 17 2 2 2 7_88181" xfId="3171" xr:uid="{00000000-0005-0000-0000-0000E70B0000}"/>
    <cellStyle name="Normal 17 2 2 2 8" xfId="3172" xr:uid="{00000000-0005-0000-0000-0000E80B0000}"/>
    <cellStyle name="Normal 17 2 2 2 8 2" xfId="3173" xr:uid="{00000000-0005-0000-0000-0000E90B0000}"/>
    <cellStyle name="Normal 17 2 2 2 8 3" xfId="3174" xr:uid="{00000000-0005-0000-0000-0000EA0B0000}"/>
    <cellStyle name="Normal 17 2 2 2 8 4" xfId="3175" xr:uid="{00000000-0005-0000-0000-0000EB0B0000}"/>
    <cellStyle name="Normal 17 2 2 2 8 5" xfId="3176" xr:uid="{00000000-0005-0000-0000-0000EC0B0000}"/>
    <cellStyle name="Normal 17 2 2 2 8_88181" xfId="3177" xr:uid="{00000000-0005-0000-0000-0000ED0B0000}"/>
    <cellStyle name="Normal 17 2 2 2 9" xfId="3178" xr:uid="{00000000-0005-0000-0000-0000EE0B0000}"/>
    <cellStyle name="Normal 17 2 2 2 9 2" xfId="3179" xr:uid="{00000000-0005-0000-0000-0000EF0B0000}"/>
    <cellStyle name="Normal 17 2 2 2 9 3" xfId="3180" xr:uid="{00000000-0005-0000-0000-0000F00B0000}"/>
    <cellStyle name="Normal 17 2 2 2 9 4" xfId="3181" xr:uid="{00000000-0005-0000-0000-0000F10B0000}"/>
    <cellStyle name="Normal 17 2 2 2 9 5" xfId="3182" xr:uid="{00000000-0005-0000-0000-0000F20B0000}"/>
    <cellStyle name="Normal 17 2 2 2 9_88181" xfId="3183" xr:uid="{00000000-0005-0000-0000-0000F30B0000}"/>
    <cellStyle name="Normal 17 2 2 2_88181" xfId="3184" xr:uid="{00000000-0005-0000-0000-0000F40B0000}"/>
    <cellStyle name="Normal 17 2 2 20" xfId="3185" xr:uid="{00000000-0005-0000-0000-0000F50B0000}"/>
    <cellStyle name="Normal 17 2 2 20 2" xfId="3186" xr:uid="{00000000-0005-0000-0000-0000F60B0000}"/>
    <cellStyle name="Normal 17 2 2 20 3" xfId="3187" xr:uid="{00000000-0005-0000-0000-0000F70B0000}"/>
    <cellStyle name="Normal 17 2 2 20 4" xfId="3188" xr:uid="{00000000-0005-0000-0000-0000F80B0000}"/>
    <cellStyle name="Normal 17 2 2 20 5" xfId="3189" xr:uid="{00000000-0005-0000-0000-0000F90B0000}"/>
    <cellStyle name="Normal 17 2 2 20_88181" xfId="3190" xr:uid="{00000000-0005-0000-0000-0000FA0B0000}"/>
    <cellStyle name="Normal 17 2 2 21" xfId="3191" xr:uid="{00000000-0005-0000-0000-0000FB0B0000}"/>
    <cellStyle name="Normal 17 2 2 21 2" xfId="3192" xr:uid="{00000000-0005-0000-0000-0000FC0B0000}"/>
    <cellStyle name="Normal 17 2 2 21 3" xfId="3193" xr:uid="{00000000-0005-0000-0000-0000FD0B0000}"/>
    <cellStyle name="Normal 17 2 2 21 4" xfId="3194" xr:uid="{00000000-0005-0000-0000-0000FE0B0000}"/>
    <cellStyle name="Normal 17 2 2 21 5" xfId="3195" xr:uid="{00000000-0005-0000-0000-0000FF0B0000}"/>
    <cellStyle name="Normal 17 2 2 21_88181" xfId="3196" xr:uid="{00000000-0005-0000-0000-0000000C0000}"/>
    <cellStyle name="Normal 17 2 2 22" xfId="3197" xr:uid="{00000000-0005-0000-0000-0000010C0000}"/>
    <cellStyle name="Normal 17 2 2 22 2" xfId="3198" xr:uid="{00000000-0005-0000-0000-0000020C0000}"/>
    <cellStyle name="Normal 17 2 2 22 3" xfId="3199" xr:uid="{00000000-0005-0000-0000-0000030C0000}"/>
    <cellStyle name="Normal 17 2 2 22 4" xfId="3200" xr:uid="{00000000-0005-0000-0000-0000040C0000}"/>
    <cellStyle name="Normal 17 2 2 22 5" xfId="3201" xr:uid="{00000000-0005-0000-0000-0000050C0000}"/>
    <cellStyle name="Normal 17 2 2 22_88181" xfId="3202" xr:uid="{00000000-0005-0000-0000-0000060C0000}"/>
    <cellStyle name="Normal 17 2 2 23" xfId="3203" xr:uid="{00000000-0005-0000-0000-0000070C0000}"/>
    <cellStyle name="Normal 17 2 2 23 2" xfId="3204" xr:uid="{00000000-0005-0000-0000-0000080C0000}"/>
    <cellStyle name="Normal 17 2 2 23 3" xfId="3205" xr:uid="{00000000-0005-0000-0000-0000090C0000}"/>
    <cellStyle name="Normal 17 2 2 23 4" xfId="3206" xr:uid="{00000000-0005-0000-0000-00000A0C0000}"/>
    <cellStyle name="Normal 17 2 2 23 5" xfId="3207" xr:uid="{00000000-0005-0000-0000-00000B0C0000}"/>
    <cellStyle name="Normal 17 2 2 23_88181" xfId="3208" xr:uid="{00000000-0005-0000-0000-00000C0C0000}"/>
    <cellStyle name="Normal 17 2 2 24" xfId="3209" xr:uid="{00000000-0005-0000-0000-00000D0C0000}"/>
    <cellStyle name="Normal 17 2 2 24 2" xfId="3210" xr:uid="{00000000-0005-0000-0000-00000E0C0000}"/>
    <cellStyle name="Normal 17 2 2 24 3" xfId="3211" xr:uid="{00000000-0005-0000-0000-00000F0C0000}"/>
    <cellStyle name="Normal 17 2 2 24 4" xfId="3212" xr:uid="{00000000-0005-0000-0000-0000100C0000}"/>
    <cellStyle name="Normal 17 2 2 24_88181" xfId="3213" xr:uid="{00000000-0005-0000-0000-0000110C0000}"/>
    <cellStyle name="Normal 17 2 2 25" xfId="3214" xr:uid="{00000000-0005-0000-0000-0000120C0000}"/>
    <cellStyle name="Normal 17 2 2 25 2" xfId="3215" xr:uid="{00000000-0005-0000-0000-0000130C0000}"/>
    <cellStyle name="Normal 17 2 2 25 3" xfId="3216" xr:uid="{00000000-0005-0000-0000-0000140C0000}"/>
    <cellStyle name="Normal 17 2 2 25 4" xfId="3217" xr:uid="{00000000-0005-0000-0000-0000150C0000}"/>
    <cellStyle name="Normal 17 2 2 25_88181" xfId="3218" xr:uid="{00000000-0005-0000-0000-0000160C0000}"/>
    <cellStyle name="Normal 17 2 2 26" xfId="3219" xr:uid="{00000000-0005-0000-0000-0000170C0000}"/>
    <cellStyle name="Normal 17 2 2 26 2" xfId="3220" xr:uid="{00000000-0005-0000-0000-0000180C0000}"/>
    <cellStyle name="Normal 17 2 2 26_88181" xfId="3221" xr:uid="{00000000-0005-0000-0000-0000190C0000}"/>
    <cellStyle name="Normal 17 2 2 27" xfId="3222" xr:uid="{00000000-0005-0000-0000-00001A0C0000}"/>
    <cellStyle name="Normal 17 2 2 28" xfId="3223" xr:uid="{00000000-0005-0000-0000-00001B0C0000}"/>
    <cellStyle name="Normal 17 2 2 29" xfId="2197" xr:uid="{00000000-0005-0000-0000-00001C0C0000}"/>
    <cellStyle name="Normal 17 2 2 3" xfId="3224" xr:uid="{00000000-0005-0000-0000-00001D0C0000}"/>
    <cellStyle name="Normal 17 2 2 3 10" xfId="3225" xr:uid="{00000000-0005-0000-0000-00001E0C0000}"/>
    <cellStyle name="Normal 17 2 2 3 10 2" xfId="3226" xr:uid="{00000000-0005-0000-0000-00001F0C0000}"/>
    <cellStyle name="Normal 17 2 2 3 10 3" xfId="3227" xr:uid="{00000000-0005-0000-0000-0000200C0000}"/>
    <cellStyle name="Normal 17 2 2 3 10 4" xfId="3228" xr:uid="{00000000-0005-0000-0000-0000210C0000}"/>
    <cellStyle name="Normal 17 2 2 3 10 5" xfId="3229" xr:uid="{00000000-0005-0000-0000-0000220C0000}"/>
    <cellStyle name="Normal 17 2 2 3 10_88181" xfId="3230" xr:uid="{00000000-0005-0000-0000-0000230C0000}"/>
    <cellStyle name="Normal 17 2 2 3 11" xfId="3231" xr:uid="{00000000-0005-0000-0000-0000240C0000}"/>
    <cellStyle name="Normal 17 2 2 3 11 2" xfId="3232" xr:uid="{00000000-0005-0000-0000-0000250C0000}"/>
    <cellStyle name="Normal 17 2 2 3 11 3" xfId="3233" xr:uid="{00000000-0005-0000-0000-0000260C0000}"/>
    <cellStyle name="Normal 17 2 2 3 11 4" xfId="3234" xr:uid="{00000000-0005-0000-0000-0000270C0000}"/>
    <cellStyle name="Normal 17 2 2 3 11 5" xfId="3235" xr:uid="{00000000-0005-0000-0000-0000280C0000}"/>
    <cellStyle name="Normal 17 2 2 3 11_88181" xfId="3236" xr:uid="{00000000-0005-0000-0000-0000290C0000}"/>
    <cellStyle name="Normal 17 2 2 3 12" xfId="3237" xr:uid="{00000000-0005-0000-0000-00002A0C0000}"/>
    <cellStyle name="Normal 17 2 2 3 12 2" xfId="3238" xr:uid="{00000000-0005-0000-0000-00002B0C0000}"/>
    <cellStyle name="Normal 17 2 2 3 12 3" xfId="3239" xr:uid="{00000000-0005-0000-0000-00002C0C0000}"/>
    <cellStyle name="Normal 17 2 2 3 12 4" xfId="3240" xr:uid="{00000000-0005-0000-0000-00002D0C0000}"/>
    <cellStyle name="Normal 17 2 2 3 12 5" xfId="3241" xr:uid="{00000000-0005-0000-0000-00002E0C0000}"/>
    <cellStyle name="Normal 17 2 2 3 12_88181" xfId="3242" xr:uid="{00000000-0005-0000-0000-00002F0C0000}"/>
    <cellStyle name="Normal 17 2 2 3 13" xfId="3243" xr:uid="{00000000-0005-0000-0000-0000300C0000}"/>
    <cellStyle name="Normal 17 2 2 3 13 2" xfId="3244" xr:uid="{00000000-0005-0000-0000-0000310C0000}"/>
    <cellStyle name="Normal 17 2 2 3 13 3" xfId="3245" xr:uid="{00000000-0005-0000-0000-0000320C0000}"/>
    <cellStyle name="Normal 17 2 2 3 13 4" xfId="3246" xr:uid="{00000000-0005-0000-0000-0000330C0000}"/>
    <cellStyle name="Normal 17 2 2 3 13 5" xfId="3247" xr:uid="{00000000-0005-0000-0000-0000340C0000}"/>
    <cellStyle name="Normal 17 2 2 3 13_88181" xfId="3248" xr:uid="{00000000-0005-0000-0000-0000350C0000}"/>
    <cellStyle name="Normal 17 2 2 3 14" xfId="3249" xr:uid="{00000000-0005-0000-0000-0000360C0000}"/>
    <cellStyle name="Normal 17 2 2 3 14 2" xfId="3250" xr:uid="{00000000-0005-0000-0000-0000370C0000}"/>
    <cellStyle name="Normal 17 2 2 3 14 3" xfId="3251" xr:uid="{00000000-0005-0000-0000-0000380C0000}"/>
    <cellStyle name="Normal 17 2 2 3 14 4" xfId="3252" xr:uid="{00000000-0005-0000-0000-0000390C0000}"/>
    <cellStyle name="Normal 17 2 2 3 14 5" xfId="3253" xr:uid="{00000000-0005-0000-0000-00003A0C0000}"/>
    <cellStyle name="Normal 17 2 2 3 14_88181" xfId="3254" xr:uid="{00000000-0005-0000-0000-00003B0C0000}"/>
    <cellStyle name="Normal 17 2 2 3 15" xfId="3255" xr:uid="{00000000-0005-0000-0000-00003C0C0000}"/>
    <cellStyle name="Normal 17 2 2 3 15 2" xfId="3256" xr:uid="{00000000-0005-0000-0000-00003D0C0000}"/>
    <cellStyle name="Normal 17 2 2 3 15 3" xfId="3257" xr:uid="{00000000-0005-0000-0000-00003E0C0000}"/>
    <cellStyle name="Normal 17 2 2 3 15 4" xfId="3258" xr:uid="{00000000-0005-0000-0000-00003F0C0000}"/>
    <cellStyle name="Normal 17 2 2 3 15 5" xfId="3259" xr:uid="{00000000-0005-0000-0000-0000400C0000}"/>
    <cellStyle name="Normal 17 2 2 3 15_88181" xfId="3260" xr:uid="{00000000-0005-0000-0000-0000410C0000}"/>
    <cellStyle name="Normal 17 2 2 3 16" xfId="3261" xr:uid="{00000000-0005-0000-0000-0000420C0000}"/>
    <cellStyle name="Normal 17 2 2 3 16 2" xfId="3262" xr:uid="{00000000-0005-0000-0000-0000430C0000}"/>
    <cellStyle name="Normal 17 2 2 3 16 3" xfId="3263" xr:uid="{00000000-0005-0000-0000-0000440C0000}"/>
    <cellStyle name="Normal 17 2 2 3 16 4" xfId="3264" xr:uid="{00000000-0005-0000-0000-0000450C0000}"/>
    <cellStyle name="Normal 17 2 2 3 16 5" xfId="3265" xr:uid="{00000000-0005-0000-0000-0000460C0000}"/>
    <cellStyle name="Normal 17 2 2 3 16_88181" xfId="3266" xr:uid="{00000000-0005-0000-0000-0000470C0000}"/>
    <cellStyle name="Normal 17 2 2 3 17" xfId="3267" xr:uid="{00000000-0005-0000-0000-0000480C0000}"/>
    <cellStyle name="Normal 17 2 2 3 17 2" xfId="3268" xr:uid="{00000000-0005-0000-0000-0000490C0000}"/>
    <cellStyle name="Normal 17 2 2 3 17 3" xfId="3269" xr:uid="{00000000-0005-0000-0000-00004A0C0000}"/>
    <cellStyle name="Normal 17 2 2 3 17 4" xfId="3270" xr:uid="{00000000-0005-0000-0000-00004B0C0000}"/>
    <cellStyle name="Normal 17 2 2 3 17 5" xfId="3271" xr:uid="{00000000-0005-0000-0000-00004C0C0000}"/>
    <cellStyle name="Normal 17 2 2 3 17_88181" xfId="3272" xr:uid="{00000000-0005-0000-0000-00004D0C0000}"/>
    <cellStyle name="Normal 17 2 2 3 18" xfId="3273" xr:uid="{00000000-0005-0000-0000-00004E0C0000}"/>
    <cellStyle name="Normal 17 2 2 3 18 2" xfId="3274" xr:uid="{00000000-0005-0000-0000-00004F0C0000}"/>
    <cellStyle name="Normal 17 2 2 3 18 3" xfId="3275" xr:uid="{00000000-0005-0000-0000-0000500C0000}"/>
    <cellStyle name="Normal 17 2 2 3 18 4" xfId="3276" xr:uid="{00000000-0005-0000-0000-0000510C0000}"/>
    <cellStyle name="Normal 17 2 2 3 18 5" xfId="3277" xr:uid="{00000000-0005-0000-0000-0000520C0000}"/>
    <cellStyle name="Normal 17 2 2 3 18_88181" xfId="3278" xr:uid="{00000000-0005-0000-0000-0000530C0000}"/>
    <cellStyle name="Normal 17 2 2 3 19" xfId="3279" xr:uid="{00000000-0005-0000-0000-0000540C0000}"/>
    <cellStyle name="Normal 17 2 2 3 19 2" xfId="3280" xr:uid="{00000000-0005-0000-0000-0000550C0000}"/>
    <cellStyle name="Normal 17 2 2 3 19 3" xfId="3281" xr:uid="{00000000-0005-0000-0000-0000560C0000}"/>
    <cellStyle name="Normal 17 2 2 3 19 4" xfId="3282" xr:uid="{00000000-0005-0000-0000-0000570C0000}"/>
    <cellStyle name="Normal 17 2 2 3 19 5" xfId="3283" xr:uid="{00000000-0005-0000-0000-0000580C0000}"/>
    <cellStyle name="Normal 17 2 2 3 19_88181" xfId="3284" xr:uid="{00000000-0005-0000-0000-0000590C0000}"/>
    <cellStyle name="Normal 17 2 2 3 2" xfId="3285" xr:uid="{00000000-0005-0000-0000-00005A0C0000}"/>
    <cellStyle name="Normal 17 2 2 3 2 10" xfId="3286" xr:uid="{00000000-0005-0000-0000-00005B0C0000}"/>
    <cellStyle name="Normal 17 2 2 3 2 10 2" xfId="3287" xr:uid="{00000000-0005-0000-0000-00005C0C0000}"/>
    <cellStyle name="Normal 17 2 2 3 2 10 3" xfId="3288" xr:uid="{00000000-0005-0000-0000-00005D0C0000}"/>
    <cellStyle name="Normal 17 2 2 3 2 10 4" xfId="3289" xr:uid="{00000000-0005-0000-0000-00005E0C0000}"/>
    <cellStyle name="Normal 17 2 2 3 2 10 5" xfId="3290" xr:uid="{00000000-0005-0000-0000-00005F0C0000}"/>
    <cellStyle name="Normal 17 2 2 3 2 10_88181" xfId="3291" xr:uid="{00000000-0005-0000-0000-0000600C0000}"/>
    <cellStyle name="Normal 17 2 2 3 2 11" xfId="3292" xr:uid="{00000000-0005-0000-0000-0000610C0000}"/>
    <cellStyle name="Normal 17 2 2 3 2 11 2" xfId="3293" xr:uid="{00000000-0005-0000-0000-0000620C0000}"/>
    <cellStyle name="Normal 17 2 2 3 2 11 3" xfId="3294" xr:uid="{00000000-0005-0000-0000-0000630C0000}"/>
    <cellStyle name="Normal 17 2 2 3 2 11 4" xfId="3295" xr:uid="{00000000-0005-0000-0000-0000640C0000}"/>
    <cellStyle name="Normal 17 2 2 3 2 11 5" xfId="3296" xr:uid="{00000000-0005-0000-0000-0000650C0000}"/>
    <cellStyle name="Normal 17 2 2 3 2 11_88181" xfId="3297" xr:uid="{00000000-0005-0000-0000-0000660C0000}"/>
    <cellStyle name="Normal 17 2 2 3 2 12" xfId="3298" xr:uid="{00000000-0005-0000-0000-0000670C0000}"/>
    <cellStyle name="Normal 17 2 2 3 2 12 2" xfId="3299" xr:uid="{00000000-0005-0000-0000-0000680C0000}"/>
    <cellStyle name="Normal 17 2 2 3 2 12 3" xfId="3300" xr:uid="{00000000-0005-0000-0000-0000690C0000}"/>
    <cellStyle name="Normal 17 2 2 3 2 12 4" xfId="3301" xr:uid="{00000000-0005-0000-0000-00006A0C0000}"/>
    <cellStyle name="Normal 17 2 2 3 2 12 5" xfId="3302" xr:uid="{00000000-0005-0000-0000-00006B0C0000}"/>
    <cellStyle name="Normal 17 2 2 3 2 12_88181" xfId="3303" xr:uid="{00000000-0005-0000-0000-00006C0C0000}"/>
    <cellStyle name="Normal 17 2 2 3 2 13" xfId="3304" xr:uid="{00000000-0005-0000-0000-00006D0C0000}"/>
    <cellStyle name="Normal 17 2 2 3 2 13 2" xfId="3305" xr:uid="{00000000-0005-0000-0000-00006E0C0000}"/>
    <cellStyle name="Normal 17 2 2 3 2 13 3" xfId="3306" xr:uid="{00000000-0005-0000-0000-00006F0C0000}"/>
    <cellStyle name="Normal 17 2 2 3 2 13 4" xfId="3307" xr:uid="{00000000-0005-0000-0000-0000700C0000}"/>
    <cellStyle name="Normal 17 2 2 3 2 13 5" xfId="3308" xr:uid="{00000000-0005-0000-0000-0000710C0000}"/>
    <cellStyle name="Normal 17 2 2 3 2 13_88181" xfId="3309" xr:uid="{00000000-0005-0000-0000-0000720C0000}"/>
    <cellStyle name="Normal 17 2 2 3 2 14" xfId="3310" xr:uid="{00000000-0005-0000-0000-0000730C0000}"/>
    <cellStyle name="Normal 17 2 2 3 2 14 2" xfId="3311" xr:uid="{00000000-0005-0000-0000-0000740C0000}"/>
    <cellStyle name="Normal 17 2 2 3 2 14 3" xfId="3312" xr:uid="{00000000-0005-0000-0000-0000750C0000}"/>
    <cellStyle name="Normal 17 2 2 3 2 14 4" xfId="3313" xr:uid="{00000000-0005-0000-0000-0000760C0000}"/>
    <cellStyle name="Normal 17 2 2 3 2 14 5" xfId="3314" xr:uid="{00000000-0005-0000-0000-0000770C0000}"/>
    <cellStyle name="Normal 17 2 2 3 2 14_88181" xfId="3315" xr:uid="{00000000-0005-0000-0000-0000780C0000}"/>
    <cellStyle name="Normal 17 2 2 3 2 15" xfId="3316" xr:uid="{00000000-0005-0000-0000-0000790C0000}"/>
    <cellStyle name="Normal 17 2 2 3 2 15 2" xfId="3317" xr:uid="{00000000-0005-0000-0000-00007A0C0000}"/>
    <cellStyle name="Normal 17 2 2 3 2 15 3" xfId="3318" xr:uid="{00000000-0005-0000-0000-00007B0C0000}"/>
    <cellStyle name="Normal 17 2 2 3 2 15 4" xfId="3319" xr:uid="{00000000-0005-0000-0000-00007C0C0000}"/>
    <cellStyle name="Normal 17 2 2 3 2 15 5" xfId="3320" xr:uid="{00000000-0005-0000-0000-00007D0C0000}"/>
    <cellStyle name="Normal 17 2 2 3 2 15_88181" xfId="3321" xr:uid="{00000000-0005-0000-0000-00007E0C0000}"/>
    <cellStyle name="Normal 17 2 2 3 2 16" xfId="3322" xr:uid="{00000000-0005-0000-0000-00007F0C0000}"/>
    <cellStyle name="Normal 17 2 2 3 2 16 2" xfId="3323" xr:uid="{00000000-0005-0000-0000-0000800C0000}"/>
    <cellStyle name="Normal 17 2 2 3 2 16 3" xfId="3324" xr:uid="{00000000-0005-0000-0000-0000810C0000}"/>
    <cellStyle name="Normal 17 2 2 3 2 16 4" xfId="3325" xr:uid="{00000000-0005-0000-0000-0000820C0000}"/>
    <cellStyle name="Normal 17 2 2 3 2 16 5" xfId="3326" xr:uid="{00000000-0005-0000-0000-0000830C0000}"/>
    <cellStyle name="Normal 17 2 2 3 2 16_88181" xfId="3327" xr:uid="{00000000-0005-0000-0000-0000840C0000}"/>
    <cellStyle name="Normal 17 2 2 3 2 17" xfId="3328" xr:uid="{00000000-0005-0000-0000-0000850C0000}"/>
    <cellStyle name="Normal 17 2 2 3 2 17 2" xfId="3329" xr:uid="{00000000-0005-0000-0000-0000860C0000}"/>
    <cellStyle name="Normal 17 2 2 3 2 17 3" xfId="3330" xr:uid="{00000000-0005-0000-0000-0000870C0000}"/>
    <cellStyle name="Normal 17 2 2 3 2 17 4" xfId="3331" xr:uid="{00000000-0005-0000-0000-0000880C0000}"/>
    <cellStyle name="Normal 17 2 2 3 2 17 5" xfId="3332" xr:uid="{00000000-0005-0000-0000-0000890C0000}"/>
    <cellStyle name="Normal 17 2 2 3 2 17_88181" xfId="3333" xr:uid="{00000000-0005-0000-0000-00008A0C0000}"/>
    <cellStyle name="Normal 17 2 2 3 2 18" xfId="3334" xr:uid="{00000000-0005-0000-0000-00008B0C0000}"/>
    <cellStyle name="Normal 17 2 2 3 2 18 2" xfId="3335" xr:uid="{00000000-0005-0000-0000-00008C0C0000}"/>
    <cellStyle name="Normal 17 2 2 3 2 18 3" xfId="3336" xr:uid="{00000000-0005-0000-0000-00008D0C0000}"/>
    <cellStyle name="Normal 17 2 2 3 2 18 4" xfId="3337" xr:uid="{00000000-0005-0000-0000-00008E0C0000}"/>
    <cellStyle name="Normal 17 2 2 3 2 18 5" xfId="3338" xr:uid="{00000000-0005-0000-0000-00008F0C0000}"/>
    <cellStyle name="Normal 17 2 2 3 2 18_88181" xfId="3339" xr:uid="{00000000-0005-0000-0000-0000900C0000}"/>
    <cellStyle name="Normal 17 2 2 3 2 19" xfId="3340" xr:uid="{00000000-0005-0000-0000-0000910C0000}"/>
    <cellStyle name="Normal 17 2 2 3 2 19 2" xfId="3341" xr:uid="{00000000-0005-0000-0000-0000920C0000}"/>
    <cellStyle name="Normal 17 2 2 3 2 19 3" xfId="3342" xr:uid="{00000000-0005-0000-0000-0000930C0000}"/>
    <cellStyle name="Normal 17 2 2 3 2 19 4" xfId="3343" xr:uid="{00000000-0005-0000-0000-0000940C0000}"/>
    <cellStyle name="Normal 17 2 2 3 2 19_88181" xfId="3344" xr:uid="{00000000-0005-0000-0000-0000950C0000}"/>
    <cellStyle name="Normal 17 2 2 3 2 2" xfId="3345" xr:uid="{00000000-0005-0000-0000-0000960C0000}"/>
    <cellStyle name="Normal 17 2 2 3 2 2 10" xfId="3346" xr:uid="{00000000-0005-0000-0000-0000970C0000}"/>
    <cellStyle name="Normal 17 2 2 3 2 2 10 2" xfId="3347" xr:uid="{00000000-0005-0000-0000-0000980C0000}"/>
    <cellStyle name="Normal 17 2 2 3 2 2 10 3" xfId="3348" xr:uid="{00000000-0005-0000-0000-0000990C0000}"/>
    <cellStyle name="Normal 17 2 2 3 2 2 10 4" xfId="3349" xr:uid="{00000000-0005-0000-0000-00009A0C0000}"/>
    <cellStyle name="Normal 17 2 2 3 2 2 10 5" xfId="3350" xr:uid="{00000000-0005-0000-0000-00009B0C0000}"/>
    <cellStyle name="Normal 17 2 2 3 2 2 10_88181" xfId="3351" xr:uid="{00000000-0005-0000-0000-00009C0C0000}"/>
    <cellStyle name="Normal 17 2 2 3 2 2 11" xfId="3352" xr:uid="{00000000-0005-0000-0000-00009D0C0000}"/>
    <cellStyle name="Normal 17 2 2 3 2 2 11 2" xfId="3353" xr:uid="{00000000-0005-0000-0000-00009E0C0000}"/>
    <cellStyle name="Normal 17 2 2 3 2 2 11 3" xfId="3354" xr:uid="{00000000-0005-0000-0000-00009F0C0000}"/>
    <cellStyle name="Normal 17 2 2 3 2 2 11 4" xfId="3355" xr:uid="{00000000-0005-0000-0000-0000A00C0000}"/>
    <cellStyle name="Normal 17 2 2 3 2 2 11 5" xfId="3356" xr:uid="{00000000-0005-0000-0000-0000A10C0000}"/>
    <cellStyle name="Normal 17 2 2 3 2 2 11_88181" xfId="3357" xr:uid="{00000000-0005-0000-0000-0000A20C0000}"/>
    <cellStyle name="Normal 17 2 2 3 2 2 12" xfId="3358" xr:uid="{00000000-0005-0000-0000-0000A30C0000}"/>
    <cellStyle name="Normal 17 2 2 3 2 2 12 2" xfId="3359" xr:uid="{00000000-0005-0000-0000-0000A40C0000}"/>
    <cellStyle name="Normal 17 2 2 3 2 2 12 3" xfId="3360" xr:uid="{00000000-0005-0000-0000-0000A50C0000}"/>
    <cellStyle name="Normal 17 2 2 3 2 2 12 4" xfId="3361" xr:uid="{00000000-0005-0000-0000-0000A60C0000}"/>
    <cellStyle name="Normal 17 2 2 3 2 2 12 5" xfId="3362" xr:uid="{00000000-0005-0000-0000-0000A70C0000}"/>
    <cellStyle name="Normal 17 2 2 3 2 2 12_88181" xfId="3363" xr:uid="{00000000-0005-0000-0000-0000A80C0000}"/>
    <cellStyle name="Normal 17 2 2 3 2 2 13" xfId="3364" xr:uid="{00000000-0005-0000-0000-0000A90C0000}"/>
    <cellStyle name="Normal 17 2 2 3 2 2 13 2" xfId="3365" xr:uid="{00000000-0005-0000-0000-0000AA0C0000}"/>
    <cellStyle name="Normal 17 2 2 3 2 2 13 3" xfId="3366" xr:uid="{00000000-0005-0000-0000-0000AB0C0000}"/>
    <cellStyle name="Normal 17 2 2 3 2 2 13 4" xfId="3367" xr:uid="{00000000-0005-0000-0000-0000AC0C0000}"/>
    <cellStyle name="Normal 17 2 2 3 2 2 13 5" xfId="3368" xr:uid="{00000000-0005-0000-0000-0000AD0C0000}"/>
    <cellStyle name="Normal 17 2 2 3 2 2 13_88181" xfId="3369" xr:uid="{00000000-0005-0000-0000-0000AE0C0000}"/>
    <cellStyle name="Normal 17 2 2 3 2 2 14" xfId="3370" xr:uid="{00000000-0005-0000-0000-0000AF0C0000}"/>
    <cellStyle name="Normal 17 2 2 3 2 2 14 2" xfId="3371" xr:uid="{00000000-0005-0000-0000-0000B00C0000}"/>
    <cellStyle name="Normal 17 2 2 3 2 2 14 3" xfId="3372" xr:uid="{00000000-0005-0000-0000-0000B10C0000}"/>
    <cellStyle name="Normal 17 2 2 3 2 2 14 4" xfId="3373" xr:uid="{00000000-0005-0000-0000-0000B20C0000}"/>
    <cellStyle name="Normal 17 2 2 3 2 2 14 5" xfId="3374" xr:uid="{00000000-0005-0000-0000-0000B30C0000}"/>
    <cellStyle name="Normal 17 2 2 3 2 2 14_88181" xfId="3375" xr:uid="{00000000-0005-0000-0000-0000B40C0000}"/>
    <cellStyle name="Normal 17 2 2 3 2 2 15" xfId="3376" xr:uid="{00000000-0005-0000-0000-0000B50C0000}"/>
    <cellStyle name="Normal 17 2 2 3 2 2 15 2" xfId="3377" xr:uid="{00000000-0005-0000-0000-0000B60C0000}"/>
    <cellStyle name="Normal 17 2 2 3 2 2 15 3" xfId="3378" xr:uid="{00000000-0005-0000-0000-0000B70C0000}"/>
    <cellStyle name="Normal 17 2 2 3 2 2 15 4" xfId="3379" xr:uid="{00000000-0005-0000-0000-0000B80C0000}"/>
    <cellStyle name="Normal 17 2 2 3 2 2 15 5" xfId="3380" xr:uid="{00000000-0005-0000-0000-0000B90C0000}"/>
    <cellStyle name="Normal 17 2 2 3 2 2 15_88181" xfId="3381" xr:uid="{00000000-0005-0000-0000-0000BA0C0000}"/>
    <cellStyle name="Normal 17 2 2 3 2 2 16" xfId="3382" xr:uid="{00000000-0005-0000-0000-0000BB0C0000}"/>
    <cellStyle name="Normal 17 2 2 3 2 2 16 2" xfId="3383" xr:uid="{00000000-0005-0000-0000-0000BC0C0000}"/>
    <cellStyle name="Normal 17 2 2 3 2 2 16 3" xfId="3384" xr:uid="{00000000-0005-0000-0000-0000BD0C0000}"/>
    <cellStyle name="Normal 17 2 2 3 2 2 16 4" xfId="3385" xr:uid="{00000000-0005-0000-0000-0000BE0C0000}"/>
    <cellStyle name="Normal 17 2 2 3 2 2 16 5" xfId="3386" xr:uid="{00000000-0005-0000-0000-0000BF0C0000}"/>
    <cellStyle name="Normal 17 2 2 3 2 2 16_88181" xfId="3387" xr:uid="{00000000-0005-0000-0000-0000C00C0000}"/>
    <cellStyle name="Normal 17 2 2 3 2 2 17" xfId="3388" xr:uid="{00000000-0005-0000-0000-0000C10C0000}"/>
    <cellStyle name="Normal 17 2 2 3 2 2 17 2" xfId="3389" xr:uid="{00000000-0005-0000-0000-0000C20C0000}"/>
    <cellStyle name="Normal 17 2 2 3 2 2 17 3" xfId="3390" xr:uid="{00000000-0005-0000-0000-0000C30C0000}"/>
    <cellStyle name="Normal 17 2 2 3 2 2 17 4" xfId="3391" xr:uid="{00000000-0005-0000-0000-0000C40C0000}"/>
    <cellStyle name="Normal 17 2 2 3 2 2 17_88181" xfId="3392" xr:uid="{00000000-0005-0000-0000-0000C50C0000}"/>
    <cellStyle name="Normal 17 2 2 3 2 2 18" xfId="3393" xr:uid="{00000000-0005-0000-0000-0000C60C0000}"/>
    <cellStyle name="Normal 17 2 2 3 2 2 18 2" xfId="3394" xr:uid="{00000000-0005-0000-0000-0000C70C0000}"/>
    <cellStyle name="Normal 17 2 2 3 2 2 18 3" xfId="3395" xr:uid="{00000000-0005-0000-0000-0000C80C0000}"/>
    <cellStyle name="Normal 17 2 2 3 2 2 18 4" xfId="3396" xr:uid="{00000000-0005-0000-0000-0000C90C0000}"/>
    <cellStyle name="Normal 17 2 2 3 2 2 18_88181" xfId="3397" xr:uid="{00000000-0005-0000-0000-0000CA0C0000}"/>
    <cellStyle name="Normal 17 2 2 3 2 2 19" xfId="3398" xr:uid="{00000000-0005-0000-0000-0000CB0C0000}"/>
    <cellStyle name="Normal 17 2 2 3 2 2 19 2" xfId="3399" xr:uid="{00000000-0005-0000-0000-0000CC0C0000}"/>
    <cellStyle name="Normal 17 2 2 3 2 2 19_88181" xfId="3400" xr:uid="{00000000-0005-0000-0000-0000CD0C0000}"/>
    <cellStyle name="Normal 17 2 2 3 2 2 2" xfId="3401" xr:uid="{00000000-0005-0000-0000-0000CE0C0000}"/>
    <cellStyle name="Normal 17 2 2 3 2 2 2 2" xfId="3402" xr:uid="{00000000-0005-0000-0000-0000CF0C0000}"/>
    <cellStyle name="Normal 17 2 2 3 2 2 2 3" xfId="3403" xr:uid="{00000000-0005-0000-0000-0000D00C0000}"/>
    <cellStyle name="Normal 17 2 2 3 2 2 2 4" xfId="3404" xr:uid="{00000000-0005-0000-0000-0000D10C0000}"/>
    <cellStyle name="Normal 17 2 2 3 2 2 2 5" xfId="3405" xr:uid="{00000000-0005-0000-0000-0000D20C0000}"/>
    <cellStyle name="Normal 17 2 2 3 2 2 2_88181" xfId="3406" xr:uid="{00000000-0005-0000-0000-0000D30C0000}"/>
    <cellStyle name="Normal 17 2 2 3 2 2 20" xfId="3407" xr:uid="{00000000-0005-0000-0000-0000D40C0000}"/>
    <cellStyle name="Normal 17 2 2 3 2 2 21" xfId="3408" xr:uid="{00000000-0005-0000-0000-0000D50C0000}"/>
    <cellStyle name="Normal 17 2 2 3 2 2 3" xfId="3409" xr:uid="{00000000-0005-0000-0000-0000D60C0000}"/>
    <cellStyle name="Normal 17 2 2 3 2 2 3 2" xfId="3410" xr:uid="{00000000-0005-0000-0000-0000D70C0000}"/>
    <cellStyle name="Normal 17 2 2 3 2 2 3 3" xfId="3411" xr:uid="{00000000-0005-0000-0000-0000D80C0000}"/>
    <cellStyle name="Normal 17 2 2 3 2 2 3 4" xfId="3412" xr:uid="{00000000-0005-0000-0000-0000D90C0000}"/>
    <cellStyle name="Normal 17 2 2 3 2 2 3 5" xfId="3413" xr:uid="{00000000-0005-0000-0000-0000DA0C0000}"/>
    <cellStyle name="Normal 17 2 2 3 2 2 3_88181" xfId="3414" xr:uid="{00000000-0005-0000-0000-0000DB0C0000}"/>
    <cellStyle name="Normal 17 2 2 3 2 2 4" xfId="3415" xr:uid="{00000000-0005-0000-0000-0000DC0C0000}"/>
    <cellStyle name="Normal 17 2 2 3 2 2 4 2" xfId="3416" xr:uid="{00000000-0005-0000-0000-0000DD0C0000}"/>
    <cellStyle name="Normal 17 2 2 3 2 2 4 3" xfId="3417" xr:uid="{00000000-0005-0000-0000-0000DE0C0000}"/>
    <cellStyle name="Normal 17 2 2 3 2 2 4 4" xfId="3418" xr:uid="{00000000-0005-0000-0000-0000DF0C0000}"/>
    <cellStyle name="Normal 17 2 2 3 2 2 4 5" xfId="3419" xr:uid="{00000000-0005-0000-0000-0000E00C0000}"/>
    <cellStyle name="Normal 17 2 2 3 2 2 4_88181" xfId="3420" xr:uid="{00000000-0005-0000-0000-0000E10C0000}"/>
    <cellStyle name="Normal 17 2 2 3 2 2 5" xfId="3421" xr:uid="{00000000-0005-0000-0000-0000E20C0000}"/>
    <cellStyle name="Normal 17 2 2 3 2 2 5 2" xfId="3422" xr:uid="{00000000-0005-0000-0000-0000E30C0000}"/>
    <cellStyle name="Normal 17 2 2 3 2 2 5 3" xfId="3423" xr:uid="{00000000-0005-0000-0000-0000E40C0000}"/>
    <cellStyle name="Normal 17 2 2 3 2 2 5 4" xfId="3424" xr:uid="{00000000-0005-0000-0000-0000E50C0000}"/>
    <cellStyle name="Normal 17 2 2 3 2 2 5 5" xfId="3425" xr:uid="{00000000-0005-0000-0000-0000E60C0000}"/>
    <cellStyle name="Normal 17 2 2 3 2 2 5_88181" xfId="3426" xr:uid="{00000000-0005-0000-0000-0000E70C0000}"/>
    <cellStyle name="Normal 17 2 2 3 2 2 6" xfId="3427" xr:uid="{00000000-0005-0000-0000-0000E80C0000}"/>
    <cellStyle name="Normal 17 2 2 3 2 2 6 2" xfId="3428" xr:uid="{00000000-0005-0000-0000-0000E90C0000}"/>
    <cellStyle name="Normal 17 2 2 3 2 2 6 3" xfId="3429" xr:uid="{00000000-0005-0000-0000-0000EA0C0000}"/>
    <cellStyle name="Normal 17 2 2 3 2 2 6 4" xfId="3430" xr:uid="{00000000-0005-0000-0000-0000EB0C0000}"/>
    <cellStyle name="Normal 17 2 2 3 2 2 6 5" xfId="3431" xr:uid="{00000000-0005-0000-0000-0000EC0C0000}"/>
    <cellStyle name="Normal 17 2 2 3 2 2 6_88181" xfId="3432" xr:uid="{00000000-0005-0000-0000-0000ED0C0000}"/>
    <cellStyle name="Normal 17 2 2 3 2 2 7" xfId="3433" xr:uid="{00000000-0005-0000-0000-0000EE0C0000}"/>
    <cellStyle name="Normal 17 2 2 3 2 2 7 2" xfId="3434" xr:uid="{00000000-0005-0000-0000-0000EF0C0000}"/>
    <cellStyle name="Normal 17 2 2 3 2 2 7 3" xfId="3435" xr:uid="{00000000-0005-0000-0000-0000F00C0000}"/>
    <cellStyle name="Normal 17 2 2 3 2 2 7 4" xfId="3436" xr:uid="{00000000-0005-0000-0000-0000F10C0000}"/>
    <cellStyle name="Normal 17 2 2 3 2 2 7 5" xfId="3437" xr:uid="{00000000-0005-0000-0000-0000F20C0000}"/>
    <cellStyle name="Normal 17 2 2 3 2 2 7_88181" xfId="3438" xr:uid="{00000000-0005-0000-0000-0000F30C0000}"/>
    <cellStyle name="Normal 17 2 2 3 2 2 8" xfId="3439" xr:uid="{00000000-0005-0000-0000-0000F40C0000}"/>
    <cellStyle name="Normal 17 2 2 3 2 2 8 2" xfId="3440" xr:uid="{00000000-0005-0000-0000-0000F50C0000}"/>
    <cellStyle name="Normal 17 2 2 3 2 2 8 3" xfId="3441" xr:uid="{00000000-0005-0000-0000-0000F60C0000}"/>
    <cellStyle name="Normal 17 2 2 3 2 2 8 4" xfId="3442" xr:uid="{00000000-0005-0000-0000-0000F70C0000}"/>
    <cellStyle name="Normal 17 2 2 3 2 2 8 5" xfId="3443" xr:uid="{00000000-0005-0000-0000-0000F80C0000}"/>
    <cellStyle name="Normal 17 2 2 3 2 2 8_88181" xfId="3444" xr:uid="{00000000-0005-0000-0000-0000F90C0000}"/>
    <cellStyle name="Normal 17 2 2 3 2 2 9" xfId="3445" xr:uid="{00000000-0005-0000-0000-0000FA0C0000}"/>
    <cellStyle name="Normal 17 2 2 3 2 2 9 2" xfId="3446" xr:uid="{00000000-0005-0000-0000-0000FB0C0000}"/>
    <cellStyle name="Normal 17 2 2 3 2 2 9 3" xfId="3447" xr:uid="{00000000-0005-0000-0000-0000FC0C0000}"/>
    <cellStyle name="Normal 17 2 2 3 2 2 9 4" xfId="3448" xr:uid="{00000000-0005-0000-0000-0000FD0C0000}"/>
    <cellStyle name="Normal 17 2 2 3 2 2 9 5" xfId="3449" xr:uid="{00000000-0005-0000-0000-0000FE0C0000}"/>
    <cellStyle name="Normal 17 2 2 3 2 2 9_88181" xfId="3450" xr:uid="{00000000-0005-0000-0000-0000FF0C0000}"/>
    <cellStyle name="Normal 17 2 2 3 2 2_88181" xfId="3451" xr:uid="{00000000-0005-0000-0000-0000000D0000}"/>
    <cellStyle name="Normal 17 2 2 3 2 20" xfId="3452" xr:uid="{00000000-0005-0000-0000-0000010D0000}"/>
    <cellStyle name="Normal 17 2 2 3 2 20 2" xfId="3453" xr:uid="{00000000-0005-0000-0000-0000020D0000}"/>
    <cellStyle name="Normal 17 2 2 3 2 20 3" xfId="3454" xr:uid="{00000000-0005-0000-0000-0000030D0000}"/>
    <cellStyle name="Normal 17 2 2 3 2 20 4" xfId="3455" xr:uid="{00000000-0005-0000-0000-0000040D0000}"/>
    <cellStyle name="Normal 17 2 2 3 2 20_88181" xfId="3456" xr:uid="{00000000-0005-0000-0000-0000050D0000}"/>
    <cellStyle name="Normal 17 2 2 3 2 21" xfId="3457" xr:uid="{00000000-0005-0000-0000-0000060D0000}"/>
    <cellStyle name="Normal 17 2 2 3 2 21 2" xfId="3458" xr:uid="{00000000-0005-0000-0000-0000070D0000}"/>
    <cellStyle name="Normal 17 2 2 3 2 21_88181" xfId="3459" xr:uid="{00000000-0005-0000-0000-0000080D0000}"/>
    <cellStyle name="Normal 17 2 2 3 2 22" xfId="3460" xr:uid="{00000000-0005-0000-0000-0000090D0000}"/>
    <cellStyle name="Normal 17 2 2 3 2 23" xfId="3461" xr:uid="{00000000-0005-0000-0000-00000A0D0000}"/>
    <cellStyle name="Normal 17 2 2 3 2 3" xfId="3462" xr:uid="{00000000-0005-0000-0000-00000B0D0000}"/>
    <cellStyle name="Normal 17 2 2 3 2 3 10" xfId="3463" xr:uid="{00000000-0005-0000-0000-00000C0D0000}"/>
    <cellStyle name="Normal 17 2 2 3 2 3 10 2" xfId="3464" xr:uid="{00000000-0005-0000-0000-00000D0D0000}"/>
    <cellStyle name="Normal 17 2 2 3 2 3 10 3" xfId="3465" xr:uid="{00000000-0005-0000-0000-00000E0D0000}"/>
    <cellStyle name="Normal 17 2 2 3 2 3 10 4" xfId="3466" xr:uid="{00000000-0005-0000-0000-00000F0D0000}"/>
    <cellStyle name="Normal 17 2 2 3 2 3 10 5" xfId="3467" xr:uid="{00000000-0005-0000-0000-0000100D0000}"/>
    <cellStyle name="Normal 17 2 2 3 2 3 10_88181" xfId="3468" xr:uid="{00000000-0005-0000-0000-0000110D0000}"/>
    <cellStyle name="Normal 17 2 2 3 2 3 11" xfId="3469" xr:uid="{00000000-0005-0000-0000-0000120D0000}"/>
    <cellStyle name="Normal 17 2 2 3 2 3 11 2" xfId="3470" xr:uid="{00000000-0005-0000-0000-0000130D0000}"/>
    <cellStyle name="Normal 17 2 2 3 2 3 11 3" xfId="3471" xr:uid="{00000000-0005-0000-0000-0000140D0000}"/>
    <cellStyle name="Normal 17 2 2 3 2 3 11 4" xfId="3472" xr:uid="{00000000-0005-0000-0000-0000150D0000}"/>
    <cellStyle name="Normal 17 2 2 3 2 3 11 5" xfId="3473" xr:uid="{00000000-0005-0000-0000-0000160D0000}"/>
    <cellStyle name="Normal 17 2 2 3 2 3 11_88181" xfId="3474" xr:uid="{00000000-0005-0000-0000-0000170D0000}"/>
    <cellStyle name="Normal 17 2 2 3 2 3 12" xfId="3475" xr:uid="{00000000-0005-0000-0000-0000180D0000}"/>
    <cellStyle name="Normal 17 2 2 3 2 3 12 2" xfId="3476" xr:uid="{00000000-0005-0000-0000-0000190D0000}"/>
    <cellStyle name="Normal 17 2 2 3 2 3 12 3" xfId="3477" xr:uid="{00000000-0005-0000-0000-00001A0D0000}"/>
    <cellStyle name="Normal 17 2 2 3 2 3 12 4" xfId="3478" xr:uid="{00000000-0005-0000-0000-00001B0D0000}"/>
    <cellStyle name="Normal 17 2 2 3 2 3 12 5" xfId="3479" xr:uid="{00000000-0005-0000-0000-00001C0D0000}"/>
    <cellStyle name="Normal 17 2 2 3 2 3 12_88181" xfId="3480" xr:uid="{00000000-0005-0000-0000-00001D0D0000}"/>
    <cellStyle name="Normal 17 2 2 3 2 3 13" xfId="3481" xr:uid="{00000000-0005-0000-0000-00001E0D0000}"/>
    <cellStyle name="Normal 17 2 2 3 2 3 13 2" xfId="3482" xr:uid="{00000000-0005-0000-0000-00001F0D0000}"/>
    <cellStyle name="Normal 17 2 2 3 2 3 13 3" xfId="3483" xr:uid="{00000000-0005-0000-0000-0000200D0000}"/>
    <cellStyle name="Normal 17 2 2 3 2 3 13 4" xfId="3484" xr:uid="{00000000-0005-0000-0000-0000210D0000}"/>
    <cellStyle name="Normal 17 2 2 3 2 3 13 5" xfId="3485" xr:uid="{00000000-0005-0000-0000-0000220D0000}"/>
    <cellStyle name="Normal 17 2 2 3 2 3 13_88181" xfId="3486" xr:uid="{00000000-0005-0000-0000-0000230D0000}"/>
    <cellStyle name="Normal 17 2 2 3 2 3 14" xfId="3487" xr:uid="{00000000-0005-0000-0000-0000240D0000}"/>
    <cellStyle name="Normal 17 2 2 3 2 3 14 2" xfId="3488" xr:uid="{00000000-0005-0000-0000-0000250D0000}"/>
    <cellStyle name="Normal 17 2 2 3 2 3 14 3" xfId="3489" xr:uid="{00000000-0005-0000-0000-0000260D0000}"/>
    <cellStyle name="Normal 17 2 2 3 2 3 14 4" xfId="3490" xr:uid="{00000000-0005-0000-0000-0000270D0000}"/>
    <cellStyle name="Normal 17 2 2 3 2 3 14 5" xfId="3491" xr:uid="{00000000-0005-0000-0000-0000280D0000}"/>
    <cellStyle name="Normal 17 2 2 3 2 3 14_88181" xfId="3492" xr:uid="{00000000-0005-0000-0000-0000290D0000}"/>
    <cellStyle name="Normal 17 2 2 3 2 3 15" xfId="3493" xr:uid="{00000000-0005-0000-0000-00002A0D0000}"/>
    <cellStyle name="Normal 17 2 2 3 2 3 15 2" xfId="3494" xr:uid="{00000000-0005-0000-0000-00002B0D0000}"/>
    <cellStyle name="Normal 17 2 2 3 2 3 15 3" xfId="3495" xr:uid="{00000000-0005-0000-0000-00002C0D0000}"/>
    <cellStyle name="Normal 17 2 2 3 2 3 15 4" xfId="3496" xr:uid="{00000000-0005-0000-0000-00002D0D0000}"/>
    <cellStyle name="Normal 17 2 2 3 2 3 15 5" xfId="3497" xr:uid="{00000000-0005-0000-0000-00002E0D0000}"/>
    <cellStyle name="Normal 17 2 2 3 2 3 15_88181" xfId="3498" xr:uid="{00000000-0005-0000-0000-00002F0D0000}"/>
    <cellStyle name="Normal 17 2 2 3 2 3 16" xfId="3499" xr:uid="{00000000-0005-0000-0000-0000300D0000}"/>
    <cellStyle name="Normal 17 2 2 3 2 3 16 2" xfId="3500" xr:uid="{00000000-0005-0000-0000-0000310D0000}"/>
    <cellStyle name="Normal 17 2 2 3 2 3 16 3" xfId="3501" xr:uid="{00000000-0005-0000-0000-0000320D0000}"/>
    <cellStyle name="Normal 17 2 2 3 2 3 16 4" xfId="3502" xr:uid="{00000000-0005-0000-0000-0000330D0000}"/>
    <cellStyle name="Normal 17 2 2 3 2 3 16_88181" xfId="3503" xr:uid="{00000000-0005-0000-0000-0000340D0000}"/>
    <cellStyle name="Normal 17 2 2 3 2 3 17" xfId="3504" xr:uid="{00000000-0005-0000-0000-0000350D0000}"/>
    <cellStyle name="Normal 17 2 2 3 2 3 17 2" xfId="3505" xr:uid="{00000000-0005-0000-0000-0000360D0000}"/>
    <cellStyle name="Normal 17 2 2 3 2 3 17 3" xfId="3506" xr:uid="{00000000-0005-0000-0000-0000370D0000}"/>
    <cellStyle name="Normal 17 2 2 3 2 3 17 4" xfId="3507" xr:uid="{00000000-0005-0000-0000-0000380D0000}"/>
    <cellStyle name="Normal 17 2 2 3 2 3 17_88181" xfId="3508" xr:uid="{00000000-0005-0000-0000-0000390D0000}"/>
    <cellStyle name="Normal 17 2 2 3 2 3 18" xfId="3509" xr:uid="{00000000-0005-0000-0000-00003A0D0000}"/>
    <cellStyle name="Normal 17 2 2 3 2 3 18 2" xfId="3510" xr:uid="{00000000-0005-0000-0000-00003B0D0000}"/>
    <cellStyle name="Normal 17 2 2 3 2 3 18_88181" xfId="3511" xr:uid="{00000000-0005-0000-0000-00003C0D0000}"/>
    <cellStyle name="Normal 17 2 2 3 2 3 19" xfId="3512" xr:uid="{00000000-0005-0000-0000-00003D0D0000}"/>
    <cellStyle name="Normal 17 2 2 3 2 3 2" xfId="3513" xr:uid="{00000000-0005-0000-0000-00003E0D0000}"/>
    <cellStyle name="Normal 17 2 2 3 2 3 2 2" xfId="3514" xr:uid="{00000000-0005-0000-0000-00003F0D0000}"/>
    <cellStyle name="Normal 17 2 2 3 2 3 2 3" xfId="3515" xr:uid="{00000000-0005-0000-0000-0000400D0000}"/>
    <cellStyle name="Normal 17 2 2 3 2 3 2 4" xfId="3516" xr:uid="{00000000-0005-0000-0000-0000410D0000}"/>
    <cellStyle name="Normal 17 2 2 3 2 3 2 5" xfId="3517" xr:uid="{00000000-0005-0000-0000-0000420D0000}"/>
    <cellStyle name="Normal 17 2 2 3 2 3 2_88181" xfId="3518" xr:uid="{00000000-0005-0000-0000-0000430D0000}"/>
    <cellStyle name="Normal 17 2 2 3 2 3 20" xfId="3519" xr:uid="{00000000-0005-0000-0000-0000440D0000}"/>
    <cellStyle name="Normal 17 2 2 3 2 3 3" xfId="3520" xr:uid="{00000000-0005-0000-0000-0000450D0000}"/>
    <cellStyle name="Normal 17 2 2 3 2 3 3 2" xfId="3521" xr:uid="{00000000-0005-0000-0000-0000460D0000}"/>
    <cellStyle name="Normal 17 2 2 3 2 3 3 3" xfId="3522" xr:uid="{00000000-0005-0000-0000-0000470D0000}"/>
    <cellStyle name="Normal 17 2 2 3 2 3 3 4" xfId="3523" xr:uid="{00000000-0005-0000-0000-0000480D0000}"/>
    <cellStyle name="Normal 17 2 2 3 2 3 3 5" xfId="3524" xr:uid="{00000000-0005-0000-0000-0000490D0000}"/>
    <cellStyle name="Normal 17 2 2 3 2 3 3_88181" xfId="3525" xr:uid="{00000000-0005-0000-0000-00004A0D0000}"/>
    <cellStyle name="Normal 17 2 2 3 2 3 4" xfId="3526" xr:uid="{00000000-0005-0000-0000-00004B0D0000}"/>
    <cellStyle name="Normal 17 2 2 3 2 3 4 2" xfId="3527" xr:uid="{00000000-0005-0000-0000-00004C0D0000}"/>
    <cellStyle name="Normal 17 2 2 3 2 3 4 3" xfId="3528" xr:uid="{00000000-0005-0000-0000-00004D0D0000}"/>
    <cellStyle name="Normal 17 2 2 3 2 3 4 4" xfId="3529" xr:uid="{00000000-0005-0000-0000-00004E0D0000}"/>
    <cellStyle name="Normal 17 2 2 3 2 3 4 5" xfId="3530" xr:uid="{00000000-0005-0000-0000-00004F0D0000}"/>
    <cellStyle name="Normal 17 2 2 3 2 3 4_88181" xfId="3531" xr:uid="{00000000-0005-0000-0000-0000500D0000}"/>
    <cellStyle name="Normal 17 2 2 3 2 3 5" xfId="3532" xr:uid="{00000000-0005-0000-0000-0000510D0000}"/>
    <cellStyle name="Normal 17 2 2 3 2 3 5 2" xfId="3533" xr:uid="{00000000-0005-0000-0000-0000520D0000}"/>
    <cellStyle name="Normal 17 2 2 3 2 3 5 3" xfId="3534" xr:uid="{00000000-0005-0000-0000-0000530D0000}"/>
    <cellStyle name="Normal 17 2 2 3 2 3 5 4" xfId="3535" xr:uid="{00000000-0005-0000-0000-0000540D0000}"/>
    <cellStyle name="Normal 17 2 2 3 2 3 5 5" xfId="3536" xr:uid="{00000000-0005-0000-0000-0000550D0000}"/>
    <cellStyle name="Normal 17 2 2 3 2 3 5_88181" xfId="3537" xr:uid="{00000000-0005-0000-0000-0000560D0000}"/>
    <cellStyle name="Normal 17 2 2 3 2 3 6" xfId="3538" xr:uid="{00000000-0005-0000-0000-0000570D0000}"/>
    <cellStyle name="Normal 17 2 2 3 2 3 6 2" xfId="3539" xr:uid="{00000000-0005-0000-0000-0000580D0000}"/>
    <cellStyle name="Normal 17 2 2 3 2 3 6 3" xfId="3540" xr:uid="{00000000-0005-0000-0000-0000590D0000}"/>
    <cellStyle name="Normal 17 2 2 3 2 3 6 4" xfId="3541" xr:uid="{00000000-0005-0000-0000-00005A0D0000}"/>
    <cellStyle name="Normal 17 2 2 3 2 3 6 5" xfId="3542" xr:uid="{00000000-0005-0000-0000-00005B0D0000}"/>
    <cellStyle name="Normal 17 2 2 3 2 3 6_88181" xfId="3543" xr:uid="{00000000-0005-0000-0000-00005C0D0000}"/>
    <cellStyle name="Normal 17 2 2 3 2 3 7" xfId="3544" xr:uid="{00000000-0005-0000-0000-00005D0D0000}"/>
    <cellStyle name="Normal 17 2 2 3 2 3 7 2" xfId="3545" xr:uid="{00000000-0005-0000-0000-00005E0D0000}"/>
    <cellStyle name="Normal 17 2 2 3 2 3 7 3" xfId="3546" xr:uid="{00000000-0005-0000-0000-00005F0D0000}"/>
    <cellStyle name="Normal 17 2 2 3 2 3 7 4" xfId="3547" xr:uid="{00000000-0005-0000-0000-0000600D0000}"/>
    <cellStyle name="Normal 17 2 2 3 2 3 7 5" xfId="3548" xr:uid="{00000000-0005-0000-0000-0000610D0000}"/>
    <cellStyle name="Normal 17 2 2 3 2 3 7_88181" xfId="3549" xr:uid="{00000000-0005-0000-0000-0000620D0000}"/>
    <cellStyle name="Normal 17 2 2 3 2 3 8" xfId="3550" xr:uid="{00000000-0005-0000-0000-0000630D0000}"/>
    <cellStyle name="Normal 17 2 2 3 2 3 8 2" xfId="3551" xr:uid="{00000000-0005-0000-0000-0000640D0000}"/>
    <cellStyle name="Normal 17 2 2 3 2 3 8 3" xfId="3552" xr:uid="{00000000-0005-0000-0000-0000650D0000}"/>
    <cellStyle name="Normal 17 2 2 3 2 3 8 4" xfId="3553" xr:uid="{00000000-0005-0000-0000-0000660D0000}"/>
    <cellStyle name="Normal 17 2 2 3 2 3 8 5" xfId="3554" xr:uid="{00000000-0005-0000-0000-0000670D0000}"/>
    <cellStyle name="Normal 17 2 2 3 2 3 8_88181" xfId="3555" xr:uid="{00000000-0005-0000-0000-0000680D0000}"/>
    <cellStyle name="Normal 17 2 2 3 2 3 9" xfId="3556" xr:uid="{00000000-0005-0000-0000-0000690D0000}"/>
    <cellStyle name="Normal 17 2 2 3 2 3 9 2" xfId="3557" xr:uid="{00000000-0005-0000-0000-00006A0D0000}"/>
    <cellStyle name="Normal 17 2 2 3 2 3 9 3" xfId="3558" xr:uid="{00000000-0005-0000-0000-00006B0D0000}"/>
    <cellStyle name="Normal 17 2 2 3 2 3 9 4" xfId="3559" xr:uid="{00000000-0005-0000-0000-00006C0D0000}"/>
    <cellStyle name="Normal 17 2 2 3 2 3 9 5" xfId="3560" xr:uid="{00000000-0005-0000-0000-00006D0D0000}"/>
    <cellStyle name="Normal 17 2 2 3 2 3 9_88181" xfId="3561" xr:uid="{00000000-0005-0000-0000-00006E0D0000}"/>
    <cellStyle name="Normal 17 2 2 3 2 3_88181" xfId="3562" xr:uid="{00000000-0005-0000-0000-00006F0D0000}"/>
    <cellStyle name="Normal 17 2 2 3 2 4" xfId="3563" xr:uid="{00000000-0005-0000-0000-0000700D0000}"/>
    <cellStyle name="Normal 17 2 2 3 2 4 10" xfId="3564" xr:uid="{00000000-0005-0000-0000-0000710D0000}"/>
    <cellStyle name="Normal 17 2 2 3 2 4 10 2" xfId="3565" xr:uid="{00000000-0005-0000-0000-0000720D0000}"/>
    <cellStyle name="Normal 17 2 2 3 2 4 10 3" xfId="3566" xr:uid="{00000000-0005-0000-0000-0000730D0000}"/>
    <cellStyle name="Normal 17 2 2 3 2 4 10 4" xfId="3567" xr:uid="{00000000-0005-0000-0000-0000740D0000}"/>
    <cellStyle name="Normal 17 2 2 3 2 4 10 5" xfId="3568" xr:uid="{00000000-0005-0000-0000-0000750D0000}"/>
    <cellStyle name="Normal 17 2 2 3 2 4 10_88181" xfId="3569" xr:uid="{00000000-0005-0000-0000-0000760D0000}"/>
    <cellStyle name="Normal 17 2 2 3 2 4 11" xfId="3570" xr:uid="{00000000-0005-0000-0000-0000770D0000}"/>
    <cellStyle name="Normal 17 2 2 3 2 4 11 2" xfId="3571" xr:uid="{00000000-0005-0000-0000-0000780D0000}"/>
    <cellStyle name="Normal 17 2 2 3 2 4 11 3" xfId="3572" xr:uid="{00000000-0005-0000-0000-0000790D0000}"/>
    <cellStyle name="Normal 17 2 2 3 2 4 11 4" xfId="3573" xr:uid="{00000000-0005-0000-0000-00007A0D0000}"/>
    <cellStyle name="Normal 17 2 2 3 2 4 11 5" xfId="3574" xr:uid="{00000000-0005-0000-0000-00007B0D0000}"/>
    <cellStyle name="Normal 17 2 2 3 2 4 11_88181" xfId="3575" xr:uid="{00000000-0005-0000-0000-00007C0D0000}"/>
    <cellStyle name="Normal 17 2 2 3 2 4 12" xfId="3576" xr:uid="{00000000-0005-0000-0000-00007D0D0000}"/>
    <cellStyle name="Normal 17 2 2 3 2 4 12 2" xfId="3577" xr:uid="{00000000-0005-0000-0000-00007E0D0000}"/>
    <cellStyle name="Normal 17 2 2 3 2 4 12 3" xfId="3578" xr:uid="{00000000-0005-0000-0000-00007F0D0000}"/>
    <cellStyle name="Normal 17 2 2 3 2 4 12 4" xfId="3579" xr:uid="{00000000-0005-0000-0000-0000800D0000}"/>
    <cellStyle name="Normal 17 2 2 3 2 4 12 5" xfId="3580" xr:uid="{00000000-0005-0000-0000-0000810D0000}"/>
    <cellStyle name="Normal 17 2 2 3 2 4 12_88181" xfId="3581" xr:uid="{00000000-0005-0000-0000-0000820D0000}"/>
    <cellStyle name="Normal 17 2 2 3 2 4 13" xfId="3582" xr:uid="{00000000-0005-0000-0000-0000830D0000}"/>
    <cellStyle name="Normal 17 2 2 3 2 4 13 2" xfId="3583" xr:uid="{00000000-0005-0000-0000-0000840D0000}"/>
    <cellStyle name="Normal 17 2 2 3 2 4 13 3" xfId="3584" xr:uid="{00000000-0005-0000-0000-0000850D0000}"/>
    <cellStyle name="Normal 17 2 2 3 2 4 13 4" xfId="3585" xr:uid="{00000000-0005-0000-0000-0000860D0000}"/>
    <cellStyle name="Normal 17 2 2 3 2 4 13 5" xfId="3586" xr:uid="{00000000-0005-0000-0000-0000870D0000}"/>
    <cellStyle name="Normal 17 2 2 3 2 4 13_88181" xfId="3587" xr:uid="{00000000-0005-0000-0000-0000880D0000}"/>
    <cellStyle name="Normal 17 2 2 3 2 4 14" xfId="3588" xr:uid="{00000000-0005-0000-0000-0000890D0000}"/>
    <cellStyle name="Normal 17 2 2 3 2 4 14 2" xfId="3589" xr:uid="{00000000-0005-0000-0000-00008A0D0000}"/>
    <cellStyle name="Normal 17 2 2 3 2 4 14 3" xfId="3590" xr:uid="{00000000-0005-0000-0000-00008B0D0000}"/>
    <cellStyle name="Normal 17 2 2 3 2 4 14 4" xfId="3591" xr:uid="{00000000-0005-0000-0000-00008C0D0000}"/>
    <cellStyle name="Normal 17 2 2 3 2 4 14 5" xfId="3592" xr:uid="{00000000-0005-0000-0000-00008D0D0000}"/>
    <cellStyle name="Normal 17 2 2 3 2 4 14_88181" xfId="3593" xr:uid="{00000000-0005-0000-0000-00008E0D0000}"/>
    <cellStyle name="Normal 17 2 2 3 2 4 15" xfId="3594" xr:uid="{00000000-0005-0000-0000-00008F0D0000}"/>
    <cellStyle name="Normal 17 2 2 3 2 4 15 2" xfId="3595" xr:uid="{00000000-0005-0000-0000-0000900D0000}"/>
    <cellStyle name="Normal 17 2 2 3 2 4 15 3" xfId="3596" xr:uid="{00000000-0005-0000-0000-0000910D0000}"/>
    <cellStyle name="Normal 17 2 2 3 2 4 15 4" xfId="3597" xr:uid="{00000000-0005-0000-0000-0000920D0000}"/>
    <cellStyle name="Normal 17 2 2 3 2 4 15 5" xfId="3598" xr:uid="{00000000-0005-0000-0000-0000930D0000}"/>
    <cellStyle name="Normal 17 2 2 3 2 4 15_88181" xfId="3599" xr:uid="{00000000-0005-0000-0000-0000940D0000}"/>
    <cellStyle name="Normal 17 2 2 3 2 4 16" xfId="3600" xr:uid="{00000000-0005-0000-0000-0000950D0000}"/>
    <cellStyle name="Normal 17 2 2 3 2 4 16 2" xfId="3601" xr:uid="{00000000-0005-0000-0000-0000960D0000}"/>
    <cellStyle name="Normal 17 2 2 3 2 4 16 3" xfId="3602" xr:uid="{00000000-0005-0000-0000-0000970D0000}"/>
    <cellStyle name="Normal 17 2 2 3 2 4 16 4" xfId="3603" xr:uid="{00000000-0005-0000-0000-0000980D0000}"/>
    <cellStyle name="Normal 17 2 2 3 2 4 16_88181" xfId="3604" xr:uid="{00000000-0005-0000-0000-0000990D0000}"/>
    <cellStyle name="Normal 17 2 2 3 2 4 17" xfId="3605" xr:uid="{00000000-0005-0000-0000-00009A0D0000}"/>
    <cellStyle name="Normal 17 2 2 3 2 4 17 2" xfId="3606" xr:uid="{00000000-0005-0000-0000-00009B0D0000}"/>
    <cellStyle name="Normal 17 2 2 3 2 4 17 3" xfId="3607" xr:uid="{00000000-0005-0000-0000-00009C0D0000}"/>
    <cellStyle name="Normal 17 2 2 3 2 4 17 4" xfId="3608" xr:uid="{00000000-0005-0000-0000-00009D0D0000}"/>
    <cellStyle name="Normal 17 2 2 3 2 4 17_88181" xfId="3609" xr:uid="{00000000-0005-0000-0000-00009E0D0000}"/>
    <cellStyle name="Normal 17 2 2 3 2 4 18" xfId="3610" xr:uid="{00000000-0005-0000-0000-00009F0D0000}"/>
    <cellStyle name="Normal 17 2 2 3 2 4 18 2" xfId="3611" xr:uid="{00000000-0005-0000-0000-0000A00D0000}"/>
    <cellStyle name="Normal 17 2 2 3 2 4 18_88181" xfId="3612" xr:uid="{00000000-0005-0000-0000-0000A10D0000}"/>
    <cellStyle name="Normal 17 2 2 3 2 4 19" xfId="3613" xr:uid="{00000000-0005-0000-0000-0000A20D0000}"/>
    <cellStyle name="Normal 17 2 2 3 2 4 2" xfId="3614" xr:uid="{00000000-0005-0000-0000-0000A30D0000}"/>
    <cellStyle name="Normal 17 2 2 3 2 4 2 2" xfId="3615" xr:uid="{00000000-0005-0000-0000-0000A40D0000}"/>
    <cellStyle name="Normal 17 2 2 3 2 4 2 3" xfId="3616" xr:uid="{00000000-0005-0000-0000-0000A50D0000}"/>
    <cellStyle name="Normal 17 2 2 3 2 4 2 4" xfId="3617" xr:uid="{00000000-0005-0000-0000-0000A60D0000}"/>
    <cellStyle name="Normal 17 2 2 3 2 4 2 5" xfId="3618" xr:uid="{00000000-0005-0000-0000-0000A70D0000}"/>
    <cellStyle name="Normal 17 2 2 3 2 4 2_88181" xfId="3619" xr:uid="{00000000-0005-0000-0000-0000A80D0000}"/>
    <cellStyle name="Normal 17 2 2 3 2 4 20" xfId="3620" xr:uid="{00000000-0005-0000-0000-0000A90D0000}"/>
    <cellStyle name="Normal 17 2 2 3 2 4 3" xfId="3621" xr:uid="{00000000-0005-0000-0000-0000AA0D0000}"/>
    <cellStyle name="Normal 17 2 2 3 2 4 3 2" xfId="3622" xr:uid="{00000000-0005-0000-0000-0000AB0D0000}"/>
    <cellStyle name="Normal 17 2 2 3 2 4 3 3" xfId="3623" xr:uid="{00000000-0005-0000-0000-0000AC0D0000}"/>
    <cellStyle name="Normal 17 2 2 3 2 4 3 4" xfId="3624" xr:uid="{00000000-0005-0000-0000-0000AD0D0000}"/>
    <cellStyle name="Normal 17 2 2 3 2 4 3 5" xfId="3625" xr:uid="{00000000-0005-0000-0000-0000AE0D0000}"/>
    <cellStyle name="Normal 17 2 2 3 2 4 3_88181" xfId="3626" xr:uid="{00000000-0005-0000-0000-0000AF0D0000}"/>
    <cellStyle name="Normal 17 2 2 3 2 4 4" xfId="3627" xr:uid="{00000000-0005-0000-0000-0000B00D0000}"/>
    <cellStyle name="Normal 17 2 2 3 2 4 4 2" xfId="3628" xr:uid="{00000000-0005-0000-0000-0000B10D0000}"/>
    <cellStyle name="Normal 17 2 2 3 2 4 4 3" xfId="3629" xr:uid="{00000000-0005-0000-0000-0000B20D0000}"/>
    <cellStyle name="Normal 17 2 2 3 2 4 4 4" xfId="3630" xr:uid="{00000000-0005-0000-0000-0000B30D0000}"/>
    <cellStyle name="Normal 17 2 2 3 2 4 4 5" xfId="3631" xr:uid="{00000000-0005-0000-0000-0000B40D0000}"/>
    <cellStyle name="Normal 17 2 2 3 2 4 4_88181" xfId="3632" xr:uid="{00000000-0005-0000-0000-0000B50D0000}"/>
    <cellStyle name="Normal 17 2 2 3 2 4 5" xfId="3633" xr:uid="{00000000-0005-0000-0000-0000B60D0000}"/>
    <cellStyle name="Normal 17 2 2 3 2 4 5 2" xfId="3634" xr:uid="{00000000-0005-0000-0000-0000B70D0000}"/>
    <cellStyle name="Normal 17 2 2 3 2 4 5 3" xfId="3635" xr:uid="{00000000-0005-0000-0000-0000B80D0000}"/>
    <cellStyle name="Normal 17 2 2 3 2 4 5 4" xfId="3636" xr:uid="{00000000-0005-0000-0000-0000B90D0000}"/>
    <cellStyle name="Normal 17 2 2 3 2 4 5 5" xfId="3637" xr:uid="{00000000-0005-0000-0000-0000BA0D0000}"/>
    <cellStyle name="Normal 17 2 2 3 2 4 5_88181" xfId="3638" xr:uid="{00000000-0005-0000-0000-0000BB0D0000}"/>
    <cellStyle name="Normal 17 2 2 3 2 4 6" xfId="3639" xr:uid="{00000000-0005-0000-0000-0000BC0D0000}"/>
    <cellStyle name="Normal 17 2 2 3 2 4 6 2" xfId="3640" xr:uid="{00000000-0005-0000-0000-0000BD0D0000}"/>
    <cellStyle name="Normal 17 2 2 3 2 4 6 3" xfId="3641" xr:uid="{00000000-0005-0000-0000-0000BE0D0000}"/>
    <cellStyle name="Normal 17 2 2 3 2 4 6 4" xfId="3642" xr:uid="{00000000-0005-0000-0000-0000BF0D0000}"/>
    <cellStyle name="Normal 17 2 2 3 2 4 6 5" xfId="3643" xr:uid="{00000000-0005-0000-0000-0000C00D0000}"/>
    <cellStyle name="Normal 17 2 2 3 2 4 6_88181" xfId="3644" xr:uid="{00000000-0005-0000-0000-0000C10D0000}"/>
    <cellStyle name="Normal 17 2 2 3 2 4 7" xfId="3645" xr:uid="{00000000-0005-0000-0000-0000C20D0000}"/>
    <cellStyle name="Normal 17 2 2 3 2 4 7 2" xfId="3646" xr:uid="{00000000-0005-0000-0000-0000C30D0000}"/>
    <cellStyle name="Normal 17 2 2 3 2 4 7 3" xfId="3647" xr:uid="{00000000-0005-0000-0000-0000C40D0000}"/>
    <cellStyle name="Normal 17 2 2 3 2 4 7 4" xfId="3648" xr:uid="{00000000-0005-0000-0000-0000C50D0000}"/>
    <cellStyle name="Normal 17 2 2 3 2 4 7 5" xfId="3649" xr:uid="{00000000-0005-0000-0000-0000C60D0000}"/>
    <cellStyle name="Normal 17 2 2 3 2 4 7_88181" xfId="3650" xr:uid="{00000000-0005-0000-0000-0000C70D0000}"/>
    <cellStyle name="Normal 17 2 2 3 2 4 8" xfId="3651" xr:uid="{00000000-0005-0000-0000-0000C80D0000}"/>
    <cellStyle name="Normal 17 2 2 3 2 4 8 2" xfId="3652" xr:uid="{00000000-0005-0000-0000-0000C90D0000}"/>
    <cellStyle name="Normal 17 2 2 3 2 4 8 3" xfId="3653" xr:uid="{00000000-0005-0000-0000-0000CA0D0000}"/>
    <cellStyle name="Normal 17 2 2 3 2 4 8 4" xfId="3654" xr:uid="{00000000-0005-0000-0000-0000CB0D0000}"/>
    <cellStyle name="Normal 17 2 2 3 2 4 8 5" xfId="3655" xr:uid="{00000000-0005-0000-0000-0000CC0D0000}"/>
    <cellStyle name="Normal 17 2 2 3 2 4 8_88181" xfId="3656" xr:uid="{00000000-0005-0000-0000-0000CD0D0000}"/>
    <cellStyle name="Normal 17 2 2 3 2 4 9" xfId="3657" xr:uid="{00000000-0005-0000-0000-0000CE0D0000}"/>
    <cellStyle name="Normal 17 2 2 3 2 4 9 2" xfId="3658" xr:uid="{00000000-0005-0000-0000-0000CF0D0000}"/>
    <cellStyle name="Normal 17 2 2 3 2 4 9 3" xfId="3659" xr:uid="{00000000-0005-0000-0000-0000D00D0000}"/>
    <cellStyle name="Normal 17 2 2 3 2 4 9 4" xfId="3660" xr:uid="{00000000-0005-0000-0000-0000D10D0000}"/>
    <cellStyle name="Normal 17 2 2 3 2 4 9 5" xfId="3661" xr:uid="{00000000-0005-0000-0000-0000D20D0000}"/>
    <cellStyle name="Normal 17 2 2 3 2 4 9_88181" xfId="3662" xr:uid="{00000000-0005-0000-0000-0000D30D0000}"/>
    <cellStyle name="Normal 17 2 2 3 2 4_88181" xfId="3663" xr:uid="{00000000-0005-0000-0000-0000D40D0000}"/>
    <cellStyle name="Normal 17 2 2 3 2 5" xfId="3664" xr:uid="{00000000-0005-0000-0000-0000D50D0000}"/>
    <cellStyle name="Normal 17 2 2 3 2 5 2" xfId="3665" xr:uid="{00000000-0005-0000-0000-0000D60D0000}"/>
    <cellStyle name="Normal 17 2 2 3 2 5 3" xfId="3666" xr:uid="{00000000-0005-0000-0000-0000D70D0000}"/>
    <cellStyle name="Normal 17 2 2 3 2 5 4" xfId="3667" xr:uid="{00000000-0005-0000-0000-0000D80D0000}"/>
    <cellStyle name="Normal 17 2 2 3 2 5 5" xfId="3668" xr:uid="{00000000-0005-0000-0000-0000D90D0000}"/>
    <cellStyle name="Normal 17 2 2 3 2 5_88181" xfId="3669" xr:uid="{00000000-0005-0000-0000-0000DA0D0000}"/>
    <cellStyle name="Normal 17 2 2 3 2 6" xfId="3670" xr:uid="{00000000-0005-0000-0000-0000DB0D0000}"/>
    <cellStyle name="Normal 17 2 2 3 2 6 2" xfId="3671" xr:uid="{00000000-0005-0000-0000-0000DC0D0000}"/>
    <cellStyle name="Normal 17 2 2 3 2 6 3" xfId="3672" xr:uid="{00000000-0005-0000-0000-0000DD0D0000}"/>
    <cellStyle name="Normal 17 2 2 3 2 6 4" xfId="3673" xr:uid="{00000000-0005-0000-0000-0000DE0D0000}"/>
    <cellStyle name="Normal 17 2 2 3 2 6 5" xfId="3674" xr:uid="{00000000-0005-0000-0000-0000DF0D0000}"/>
    <cellStyle name="Normal 17 2 2 3 2 6_88181" xfId="3675" xr:uid="{00000000-0005-0000-0000-0000E00D0000}"/>
    <cellStyle name="Normal 17 2 2 3 2 7" xfId="3676" xr:uid="{00000000-0005-0000-0000-0000E10D0000}"/>
    <cellStyle name="Normal 17 2 2 3 2 7 2" xfId="3677" xr:uid="{00000000-0005-0000-0000-0000E20D0000}"/>
    <cellStyle name="Normal 17 2 2 3 2 7 3" xfId="3678" xr:uid="{00000000-0005-0000-0000-0000E30D0000}"/>
    <cellStyle name="Normal 17 2 2 3 2 7 4" xfId="3679" xr:uid="{00000000-0005-0000-0000-0000E40D0000}"/>
    <cellStyle name="Normal 17 2 2 3 2 7 5" xfId="3680" xr:uid="{00000000-0005-0000-0000-0000E50D0000}"/>
    <cellStyle name="Normal 17 2 2 3 2 7_88181" xfId="3681" xr:uid="{00000000-0005-0000-0000-0000E60D0000}"/>
    <cellStyle name="Normal 17 2 2 3 2 8" xfId="3682" xr:uid="{00000000-0005-0000-0000-0000E70D0000}"/>
    <cellStyle name="Normal 17 2 2 3 2 8 2" xfId="3683" xr:uid="{00000000-0005-0000-0000-0000E80D0000}"/>
    <cellStyle name="Normal 17 2 2 3 2 8 3" xfId="3684" xr:uid="{00000000-0005-0000-0000-0000E90D0000}"/>
    <cellStyle name="Normal 17 2 2 3 2 8 4" xfId="3685" xr:uid="{00000000-0005-0000-0000-0000EA0D0000}"/>
    <cellStyle name="Normal 17 2 2 3 2 8 5" xfId="3686" xr:uid="{00000000-0005-0000-0000-0000EB0D0000}"/>
    <cellStyle name="Normal 17 2 2 3 2 8_88181" xfId="3687" xr:uid="{00000000-0005-0000-0000-0000EC0D0000}"/>
    <cellStyle name="Normal 17 2 2 3 2 9" xfId="3688" xr:uid="{00000000-0005-0000-0000-0000ED0D0000}"/>
    <cellStyle name="Normal 17 2 2 3 2 9 2" xfId="3689" xr:uid="{00000000-0005-0000-0000-0000EE0D0000}"/>
    <cellStyle name="Normal 17 2 2 3 2 9 3" xfId="3690" xr:uid="{00000000-0005-0000-0000-0000EF0D0000}"/>
    <cellStyle name="Normal 17 2 2 3 2 9 4" xfId="3691" xr:uid="{00000000-0005-0000-0000-0000F00D0000}"/>
    <cellStyle name="Normal 17 2 2 3 2 9 5" xfId="3692" xr:uid="{00000000-0005-0000-0000-0000F10D0000}"/>
    <cellStyle name="Normal 17 2 2 3 2 9_88181" xfId="3693" xr:uid="{00000000-0005-0000-0000-0000F20D0000}"/>
    <cellStyle name="Normal 17 2 2 3 2_88181" xfId="3694" xr:uid="{00000000-0005-0000-0000-0000F30D0000}"/>
    <cellStyle name="Normal 17 2 2 3 20" xfId="3695" xr:uid="{00000000-0005-0000-0000-0000F40D0000}"/>
    <cellStyle name="Normal 17 2 2 3 20 2" xfId="3696" xr:uid="{00000000-0005-0000-0000-0000F50D0000}"/>
    <cellStyle name="Normal 17 2 2 3 20 3" xfId="3697" xr:uid="{00000000-0005-0000-0000-0000F60D0000}"/>
    <cellStyle name="Normal 17 2 2 3 20 4" xfId="3698" xr:uid="{00000000-0005-0000-0000-0000F70D0000}"/>
    <cellStyle name="Normal 17 2 2 3 20 5" xfId="3699" xr:uid="{00000000-0005-0000-0000-0000F80D0000}"/>
    <cellStyle name="Normal 17 2 2 3 20_88181" xfId="3700" xr:uid="{00000000-0005-0000-0000-0000F90D0000}"/>
    <cellStyle name="Normal 17 2 2 3 21" xfId="3701" xr:uid="{00000000-0005-0000-0000-0000FA0D0000}"/>
    <cellStyle name="Normal 17 2 2 3 21 2" xfId="3702" xr:uid="{00000000-0005-0000-0000-0000FB0D0000}"/>
    <cellStyle name="Normal 17 2 2 3 21 3" xfId="3703" xr:uid="{00000000-0005-0000-0000-0000FC0D0000}"/>
    <cellStyle name="Normal 17 2 2 3 21 4" xfId="3704" xr:uid="{00000000-0005-0000-0000-0000FD0D0000}"/>
    <cellStyle name="Normal 17 2 2 3 21_88181" xfId="3705" xr:uid="{00000000-0005-0000-0000-0000FE0D0000}"/>
    <cellStyle name="Normal 17 2 2 3 22" xfId="3706" xr:uid="{00000000-0005-0000-0000-0000FF0D0000}"/>
    <cellStyle name="Normal 17 2 2 3 22 2" xfId="3707" xr:uid="{00000000-0005-0000-0000-0000000E0000}"/>
    <cellStyle name="Normal 17 2 2 3 22 3" xfId="3708" xr:uid="{00000000-0005-0000-0000-0000010E0000}"/>
    <cellStyle name="Normal 17 2 2 3 22 4" xfId="3709" xr:uid="{00000000-0005-0000-0000-0000020E0000}"/>
    <cellStyle name="Normal 17 2 2 3 22_88181" xfId="3710" xr:uid="{00000000-0005-0000-0000-0000030E0000}"/>
    <cellStyle name="Normal 17 2 2 3 23" xfId="3711" xr:uid="{00000000-0005-0000-0000-0000040E0000}"/>
    <cellStyle name="Normal 17 2 2 3 23 2" xfId="3712" xr:uid="{00000000-0005-0000-0000-0000050E0000}"/>
    <cellStyle name="Normal 17 2 2 3 23_88181" xfId="3713" xr:uid="{00000000-0005-0000-0000-0000060E0000}"/>
    <cellStyle name="Normal 17 2 2 3 24" xfId="3714" xr:uid="{00000000-0005-0000-0000-0000070E0000}"/>
    <cellStyle name="Normal 17 2 2 3 25" xfId="3715" xr:uid="{00000000-0005-0000-0000-0000080E0000}"/>
    <cellStyle name="Normal 17 2 2 3 3" xfId="3716" xr:uid="{00000000-0005-0000-0000-0000090E0000}"/>
    <cellStyle name="Normal 17 2 2 3 3 10" xfId="3717" xr:uid="{00000000-0005-0000-0000-00000A0E0000}"/>
    <cellStyle name="Normal 17 2 2 3 3 10 2" xfId="3718" xr:uid="{00000000-0005-0000-0000-00000B0E0000}"/>
    <cellStyle name="Normal 17 2 2 3 3 10 3" xfId="3719" xr:uid="{00000000-0005-0000-0000-00000C0E0000}"/>
    <cellStyle name="Normal 17 2 2 3 3 10 4" xfId="3720" xr:uid="{00000000-0005-0000-0000-00000D0E0000}"/>
    <cellStyle name="Normal 17 2 2 3 3 10 5" xfId="3721" xr:uid="{00000000-0005-0000-0000-00000E0E0000}"/>
    <cellStyle name="Normal 17 2 2 3 3 10_88181" xfId="3722" xr:uid="{00000000-0005-0000-0000-00000F0E0000}"/>
    <cellStyle name="Normal 17 2 2 3 3 11" xfId="3723" xr:uid="{00000000-0005-0000-0000-0000100E0000}"/>
    <cellStyle name="Normal 17 2 2 3 3 11 2" xfId="3724" xr:uid="{00000000-0005-0000-0000-0000110E0000}"/>
    <cellStyle name="Normal 17 2 2 3 3 11 3" xfId="3725" xr:uid="{00000000-0005-0000-0000-0000120E0000}"/>
    <cellStyle name="Normal 17 2 2 3 3 11 4" xfId="3726" xr:uid="{00000000-0005-0000-0000-0000130E0000}"/>
    <cellStyle name="Normal 17 2 2 3 3 11 5" xfId="3727" xr:uid="{00000000-0005-0000-0000-0000140E0000}"/>
    <cellStyle name="Normal 17 2 2 3 3 11_88181" xfId="3728" xr:uid="{00000000-0005-0000-0000-0000150E0000}"/>
    <cellStyle name="Normal 17 2 2 3 3 12" xfId="3729" xr:uid="{00000000-0005-0000-0000-0000160E0000}"/>
    <cellStyle name="Normal 17 2 2 3 3 12 2" xfId="3730" xr:uid="{00000000-0005-0000-0000-0000170E0000}"/>
    <cellStyle name="Normal 17 2 2 3 3 12 3" xfId="3731" xr:uid="{00000000-0005-0000-0000-0000180E0000}"/>
    <cellStyle name="Normal 17 2 2 3 3 12 4" xfId="3732" xr:uid="{00000000-0005-0000-0000-0000190E0000}"/>
    <cellStyle name="Normal 17 2 2 3 3 12 5" xfId="3733" xr:uid="{00000000-0005-0000-0000-00001A0E0000}"/>
    <cellStyle name="Normal 17 2 2 3 3 12_88181" xfId="3734" xr:uid="{00000000-0005-0000-0000-00001B0E0000}"/>
    <cellStyle name="Normal 17 2 2 3 3 13" xfId="3735" xr:uid="{00000000-0005-0000-0000-00001C0E0000}"/>
    <cellStyle name="Normal 17 2 2 3 3 13 2" xfId="3736" xr:uid="{00000000-0005-0000-0000-00001D0E0000}"/>
    <cellStyle name="Normal 17 2 2 3 3 13 3" xfId="3737" xr:uid="{00000000-0005-0000-0000-00001E0E0000}"/>
    <cellStyle name="Normal 17 2 2 3 3 13 4" xfId="3738" xr:uid="{00000000-0005-0000-0000-00001F0E0000}"/>
    <cellStyle name="Normal 17 2 2 3 3 13 5" xfId="3739" xr:uid="{00000000-0005-0000-0000-0000200E0000}"/>
    <cellStyle name="Normal 17 2 2 3 3 13_88181" xfId="3740" xr:uid="{00000000-0005-0000-0000-0000210E0000}"/>
    <cellStyle name="Normal 17 2 2 3 3 14" xfId="3741" xr:uid="{00000000-0005-0000-0000-0000220E0000}"/>
    <cellStyle name="Normal 17 2 2 3 3 14 2" xfId="3742" xr:uid="{00000000-0005-0000-0000-0000230E0000}"/>
    <cellStyle name="Normal 17 2 2 3 3 14 3" xfId="3743" xr:uid="{00000000-0005-0000-0000-0000240E0000}"/>
    <cellStyle name="Normal 17 2 2 3 3 14 4" xfId="3744" xr:uid="{00000000-0005-0000-0000-0000250E0000}"/>
    <cellStyle name="Normal 17 2 2 3 3 14 5" xfId="3745" xr:uid="{00000000-0005-0000-0000-0000260E0000}"/>
    <cellStyle name="Normal 17 2 2 3 3 14_88181" xfId="3746" xr:uid="{00000000-0005-0000-0000-0000270E0000}"/>
    <cellStyle name="Normal 17 2 2 3 3 15" xfId="3747" xr:uid="{00000000-0005-0000-0000-0000280E0000}"/>
    <cellStyle name="Normal 17 2 2 3 3 15 2" xfId="3748" xr:uid="{00000000-0005-0000-0000-0000290E0000}"/>
    <cellStyle name="Normal 17 2 2 3 3 15 3" xfId="3749" xr:uid="{00000000-0005-0000-0000-00002A0E0000}"/>
    <cellStyle name="Normal 17 2 2 3 3 15 4" xfId="3750" xr:uid="{00000000-0005-0000-0000-00002B0E0000}"/>
    <cellStyle name="Normal 17 2 2 3 3 15 5" xfId="3751" xr:uid="{00000000-0005-0000-0000-00002C0E0000}"/>
    <cellStyle name="Normal 17 2 2 3 3 15_88181" xfId="3752" xr:uid="{00000000-0005-0000-0000-00002D0E0000}"/>
    <cellStyle name="Normal 17 2 2 3 3 16" xfId="3753" xr:uid="{00000000-0005-0000-0000-00002E0E0000}"/>
    <cellStyle name="Normal 17 2 2 3 3 16 2" xfId="3754" xr:uid="{00000000-0005-0000-0000-00002F0E0000}"/>
    <cellStyle name="Normal 17 2 2 3 3 16 3" xfId="3755" xr:uid="{00000000-0005-0000-0000-0000300E0000}"/>
    <cellStyle name="Normal 17 2 2 3 3 16 4" xfId="3756" xr:uid="{00000000-0005-0000-0000-0000310E0000}"/>
    <cellStyle name="Normal 17 2 2 3 3 16 5" xfId="3757" xr:uid="{00000000-0005-0000-0000-0000320E0000}"/>
    <cellStyle name="Normal 17 2 2 3 3 16_88181" xfId="3758" xr:uid="{00000000-0005-0000-0000-0000330E0000}"/>
    <cellStyle name="Normal 17 2 2 3 3 17" xfId="3759" xr:uid="{00000000-0005-0000-0000-0000340E0000}"/>
    <cellStyle name="Normal 17 2 2 3 3 17 2" xfId="3760" xr:uid="{00000000-0005-0000-0000-0000350E0000}"/>
    <cellStyle name="Normal 17 2 2 3 3 17 3" xfId="3761" xr:uid="{00000000-0005-0000-0000-0000360E0000}"/>
    <cellStyle name="Normal 17 2 2 3 3 17 4" xfId="3762" xr:uid="{00000000-0005-0000-0000-0000370E0000}"/>
    <cellStyle name="Normal 17 2 2 3 3 17_88181" xfId="3763" xr:uid="{00000000-0005-0000-0000-0000380E0000}"/>
    <cellStyle name="Normal 17 2 2 3 3 18" xfId="3764" xr:uid="{00000000-0005-0000-0000-0000390E0000}"/>
    <cellStyle name="Normal 17 2 2 3 3 18 2" xfId="3765" xr:uid="{00000000-0005-0000-0000-00003A0E0000}"/>
    <cellStyle name="Normal 17 2 2 3 3 18 3" xfId="3766" xr:uid="{00000000-0005-0000-0000-00003B0E0000}"/>
    <cellStyle name="Normal 17 2 2 3 3 18 4" xfId="3767" xr:uid="{00000000-0005-0000-0000-00003C0E0000}"/>
    <cellStyle name="Normal 17 2 2 3 3 18_88181" xfId="3768" xr:uid="{00000000-0005-0000-0000-00003D0E0000}"/>
    <cellStyle name="Normal 17 2 2 3 3 19" xfId="3769" xr:uid="{00000000-0005-0000-0000-00003E0E0000}"/>
    <cellStyle name="Normal 17 2 2 3 3 19 2" xfId="3770" xr:uid="{00000000-0005-0000-0000-00003F0E0000}"/>
    <cellStyle name="Normal 17 2 2 3 3 19_88181" xfId="3771" xr:uid="{00000000-0005-0000-0000-0000400E0000}"/>
    <cellStyle name="Normal 17 2 2 3 3 2" xfId="3772" xr:uid="{00000000-0005-0000-0000-0000410E0000}"/>
    <cellStyle name="Normal 17 2 2 3 3 2 2" xfId="3773" xr:uid="{00000000-0005-0000-0000-0000420E0000}"/>
    <cellStyle name="Normal 17 2 2 3 3 2 3" xfId="3774" xr:uid="{00000000-0005-0000-0000-0000430E0000}"/>
    <cellStyle name="Normal 17 2 2 3 3 2 4" xfId="3775" xr:uid="{00000000-0005-0000-0000-0000440E0000}"/>
    <cellStyle name="Normal 17 2 2 3 3 2 5" xfId="3776" xr:uid="{00000000-0005-0000-0000-0000450E0000}"/>
    <cellStyle name="Normal 17 2 2 3 3 2_88181" xfId="3777" xr:uid="{00000000-0005-0000-0000-0000460E0000}"/>
    <cellStyle name="Normal 17 2 2 3 3 20" xfId="3778" xr:uid="{00000000-0005-0000-0000-0000470E0000}"/>
    <cellStyle name="Normal 17 2 2 3 3 21" xfId="3779" xr:uid="{00000000-0005-0000-0000-0000480E0000}"/>
    <cellStyle name="Normal 17 2 2 3 3 3" xfId="3780" xr:uid="{00000000-0005-0000-0000-0000490E0000}"/>
    <cellStyle name="Normal 17 2 2 3 3 3 2" xfId="3781" xr:uid="{00000000-0005-0000-0000-00004A0E0000}"/>
    <cellStyle name="Normal 17 2 2 3 3 3 3" xfId="3782" xr:uid="{00000000-0005-0000-0000-00004B0E0000}"/>
    <cellStyle name="Normal 17 2 2 3 3 3 4" xfId="3783" xr:uid="{00000000-0005-0000-0000-00004C0E0000}"/>
    <cellStyle name="Normal 17 2 2 3 3 3 5" xfId="3784" xr:uid="{00000000-0005-0000-0000-00004D0E0000}"/>
    <cellStyle name="Normal 17 2 2 3 3 3_88181" xfId="3785" xr:uid="{00000000-0005-0000-0000-00004E0E0000}"/>
    <cellStyle name="Normal 17 2 2 3 3 4" xfId="3786" xr:uid="{00000000-0005-0000-0000-00004F0E0000}"/>
    <cellStyle name="Normal 17 2 2 3 3 4 2" xfId="3787" xr:uid="{00000000-0005-0000-0000-0000500E0000}"/>
    <cellStyle name="Normal 17 2 2 3 3 4 3" xfId="3788" xr:uid="{00000000-0005-0000-0000-0000510E0000}"/>
    <cellStyle name="Normal 17 2 2 3 3 4 4" xfId="3789" xr:uid="{00000000-0005-0000-0000-0000520E0000}"/>
    <cellStyle name="Normal 17 2 2 3 3 4 5" xfId="3790" xr:uid="{00000000-0005-0000-0000-0000530E0000}"/>
    <cellStyle name="Normal 17 2 2 3 3 4_88181" xfId="3791" xr:uid="{00000000-0005-0000-0000-0000540E0000}"/>
    <cellStyle name="Normal 17 2 2 3 3 5" xfId="3792" xr:uid="{00000000-0005-0000-0000-0000550E0000}"/>
    <cellStyle name="Normal 17 2 2 3 3 5 2" xfId="3793" xr:uid="{00000000-0005-0000-0000-0000560E0000}"/>
    <cellStyle name="Normal 17 2 2 3 3 5 3" xfId="3794" xr:uid="{00000000-0005-0000-0000-0000570E0000}"/>
    <cellStyle name="Normal 17 2 2 3 3 5 4" xfId="3795" xr:uid="{00000000-0005-0000-0000-0000580E0000}"/>
    <cellStyle name="Normal 17 2 2 3 3 5 5" xfId="3796" xr:uid="{00000000-0005-0000-0000-0000590E0000}"/>
    <cellStyle name="Normal 17 2 2 3 3 5_88181" xfId="3797" xr:uid="{00000000-0005-0000-0000-00005A0E0000}"/>
    <cellStyle name="Normal 17 2 2 3 3 6" xfId="3798" xr:uid="{00000000-0005-0000-0000-00005B0E0000}"/>
    <cellStyle name="Normal 17 2 2 3 3 6 2" xfId="3799" xr:uid="{00000000-0005-0000-0000-00005C0E0000}"/>
    <cellStyle name="Normal 17 2 2 3 3 6 3" xfId="3800" xr:uid="{00000000-0005-0000-0000-00005D0E0000}"/>
    <cellStyle name="Normal 17 2 2 3 3 6 4" xfId="3801" xr:uid="{00000000-0005-0000-0000-00005E0E0000}"/>
    <cellStyle name="Normal 17 2 2 3 3 6 5" xfId="3802" xr:uid="{00000000-0005-0000-0000-00005F0E0000}"/>
    <cellStyle name="Normal 17 2 2 3 3 6_88181" xfId="3803" xr:uid="{00000000-0005-0000-0000-0000600E0000}"/>
    <cellStyle name="Normal 17 2 2 3 3 7" xfId="3804" xr:uid="{00000000-0005-0000-0000-0000610E0000}"/>
    <cellStyle name="Normal 17 2 2 3 3 7 2" xfId="3805" xr:uid="{00000000-0005-0000-0000-0000620E0000}"/>
    <cellStyle name="Normal 17 2 2 3 3 7 3" xfId="3806" xr:uid="{00000000-0005-0000-0000-0000630E0000}"/>
    <cellStyle name="Normal 17 2 2 3 3 7 4" xfId="3807" xr:uid="{00000000-0005-0000-0000-0000640E0000}"/>
    <cellStyle name="Normal 17 2 2 3 3 7 5" xfId="3808" xr:uid="{00000000-0005-0000-0000-0000650E0000}"/>
    <cellStyle name="Normal 17 2 2 3 3 7_88181" xfId="3809" xr:uid="{00000000-0005-0000-0000-0000660E0000}"/>
    <cellStyle name="Normal 17 2 2 3 3 8" xfId="3810" xr:uid="{00000000-0005-0000-0000-0000670E0000}"/>
    <cellStyle name="Normal 17 2 2 3 3 8 2" xfId="3811" xr:uid="{00000000-0005-0000-0000-0000680E0000}"/>
    <cellStyle name="Normal 17 2 2 3 3 8 3" xfId="3812" xr:uid="{00000000-0005-0000-0000-0000690E0000}"/>
    <cellStyle name="Normal 17 2 2 3 3 8 4" xfId="3813" xr:uid="{00000000-0005-0000-0000-00006A0E0000}"/>
    <cellStyle name="Normal 17 2 2 3 3 8 5" xfId="3814" xr:uid="{00000000-0005-0000-0000-00006B0E0000}"/>
    <cellStyle name="Normal 17 2 2 3 3 8_88181" xfId="3815" xr:uid="{00000000-0005-0000-0000-00006C0E0000}"/>
    <cellStyle name="Normal 17 2 2 3 3 9" xfId="3816" xr:uid="{00000000-0005-0000-0000-00006D0E0000}"/>
    <cellStyle name="Normal 17 2 2 3 3 9 2" xfId="3817" xr:uid="{00000000-0005-0000-0000-00006E0E0000}"/>
    <cellStyle name="Normal 17 2 2 3 3 9 3" xfId="3818" xr:uid="{00000000-0005-0000-0000-00006F0E0000}"/>
    <cellStyle name="Normal 17 2 2 3 3 9 4" xfId="3819" xr:uid="{00000000-0005-0000-0000-0000700E0000}"/>
    <cellStyle name="Normal 17 2 2 3 3 9 5" xfId="3820" xr:uid="{00000000-0005-0000-0000-0000710E0000}"/>
    <cellStyle name="Normal 17 2 2 3 3 9_88181" xfId="3821" xr:uid="{00000000-0005-0000-0000-0000720E0000}"/>
    <cellStyle name="Normal 17 2 2 3 3_88181" xfId="3822" xr:uid="{00000000-0005-0000-0000-0000730E0000}"/>
    <cellStyle name="Normal 17 2 2 3 4" xfId="3823" xr:uid="{00000000-0005-0000-0000-0000740E0000}"/>
    <cellStyle name="Normal 17 2 2 3 4 10" xfId="3824" xr:uid="{00000000-0005-0000-0000-0000750E0000}"/>
    <cellStyle name="Normal 17 2 2 3 4 10 2" xfId="3825" xr:uid="{00000000-0005-0000-0000-0000760E0000}"/>
    <cellStyle name="Normal 17 2 2 3 4 10 3" xfId="3826" xr:uid="{00000000-0005-0000-0000-0000770E0000}"/>
    <cellStyle name="Normal 17 2 2 3 4 10 4" xfId="3827" xr:uid="{00000000-0005-0000-0000-0000780E0000}"/>
    <cellStyle name="Normal 17 2 2 3 4 10 5" xfId="3828" xr:uid="{00000000-0005-0000-0000-0000790E0000}"/>
    <cellStyle name="Normal 17 2 2 3 4 10_88181" xfId="3829" xr:uid="{00000000-0005-0000-0000-00007A0E0000}"/>
    <cellStyle name="Normal 17 2 2 3 4 11" xfId="3830" xr:uid="{00000000-0005-0000-0000-00007B0E0000}"/>
    <cellStyle name="Normal 17 2 2 3 4 11 2" xfId="3831" xr:uid="{00000000-0005-0000-0000-00007C0E0000}"/>
    <cellStyle name="Normal 17 2 2 3 4 11 3" xfId="3832" xr:uid="{00000000-0005-0000-0000-00007D0E0000}"/>
    <cellStyle name="Normal 17 2 2 3 4 11 4" xfId="3833" xr:uid="{00000000-0005-0000-0000-00007E0E0000}"/>
    <cellStyle name="Normal 17 2 2 3 4 11 5" xfId="3834" xr:uid="{00000000-0005-0000-0000-00007F0E0000}"/>
    <cellStyle name="Normal 17 2 2 3 4 11_88181" xfId="3835" xr:uid="{00000000-0005-0000-0000-0000800E0000}"/>
    <cellStyle name="Normal 17 2 2 3 4 12" xfId="3836" xr:uid="{00000000-0005-0000-0000-0000810E0000}"/>
    <cellStyle name="Normal 17 2 2 3 4 12 2" xfId="3837" xr:uid="{00000000-0005-0000-0000-0000820E0000}"/>
    <cellStyle name="Normal 17 2 2 3 4 12 3" xfId="3838" xr:uid="{00000000-0005-0000-0000-0000830E0000}"/>
    <cellStyle name="Normal 17 2 2 3 4 12 4" xfId="3839" xr:uid="{00000000-0005-0000-0000-0000840E0000}"/>
    <cellStyle name="Normal 17 2 2 3 4 12 5" xfId="3840" xr:uid="{00000000-0005-0000-0000-0000850E0000}"/>
    <cellStyle name="Normal 17 2 2 3 4 12_88181" xfId="3841" xr:uid="{00000000-0005-0000-0000-0000860E0000}"/>
    <cellStyle name="Normal 17 2 2 3 4 13" xfId="3842" xr:uid="{00000000-0005-0000-0000-0000870E0000}"/>
    <cellStyle name="Normal 17 2 2 3 4 13 2" xfId="3843" xr:uid="{00000000-0005-0000-0000-0000880E0000}"/>
    <cellStyle name="Normal 17 2 2 3 4 13 3" xfId="3844" xr:uid="{00000000-0005-0000-0000-0000890E0000}"/>
    <cellStyle name="Normal 17 2 2 3 4 13 4" xfId="3845" xr:uid="{00000000-0005-0000-0000-00008A0E0000}"/>
    <cellStyle name="Normal 17 2 2 3 4 13 5" xfId="3846" xr:uid="{00000000-0005-0000-0000-00008B0E0000}"/>
    <cellStyle name="Normal 17 2 2 3 4 13_88181" xfId="3847" xr:uid="{00000000-0005-0000-0000-00008C0E0000}"/>
    <cellStyle name="Normal 17 2 2 3 4 14" xfId="3848" xr:uid="{00000000-0005-0000-0000-00008D0E0000}"/>
    <cellStyle name="Normal 17 2 2 3 4 14 2" xfId="3849" xr:uid="{00000000-0005-0000-0000-00008E0E0000}"/>
    <cellStyle name="Normal 17 2 2 3 4 14 3" xfId="3850" xr:uid="{00000000-0005-0000-0000-00008F0E0000}"/>
    <cellStyle name="Normal 17 2 2 3 4 14 4" xfId="3851" xr:uid="{00000000-0005-0000-0000-0000900E0000}"/>
    <cellStyle name="Normal 17 2 2 3 4 14 5" xfId="3852" xr:uid="{00000000-0005-0000-0000-0000910E0000}"/>
    <cellStyle name="Normal 17 2 2 3 4 14_88181" xfId="3853" xr:uid="{00000000-0005-0000-0000-0000920E0000}"/>
    <cellStyle name="Normal 17 2 2 3 4 15" xfId="3854" xr:uid="{00000000-0005-0000-0000-0000930E0000}"/>
    <cellStyle name="Normal 17 2 2 3 4 15 2" xfId="3855" xr:uid="{00000000-0005-0000-0000-0000940E0000}"/>
    <cellStyle name="Normal 17 2 2 3 4 15 3" xfId="3856" xr:uid="{00000000-0005-0000-0000-0000950E0000}"/>
    <cellStyle name="Normal 17 2 2 3 4 15 4" xfId="3857" xr:uid="{00000000-0005-0000-0000-0000960E0000}"/>
    <cellStyle name="Normal 17 2 2 3 4 15 5" xfId="3858" xr:uid="{00000000-0005-0000-0000-0000970E0000}"/>
    <cellStyle name="Normal 17 2 2 3 4 15_88181" xfId="3859" xr:uid="{00000000-0005-0000-0000-0000980E0000}"/>
    <cellStyle name="Normal 17 2 2 3 4 16" xfId="3860" xr:uid="{00000000-0005-0000-0000-0000990E0000}"/>
    <cellStyle name="Normal 17 2 2 3 4 16 2" xfId="3861" xr:uid="{00000000-0005-0000-0000-00009A0E0000}"/>
    <cellStyle name="Normal 17 2 2 3 4 16 3" xfId="3862" xr:uid="{00000000-0005-0000-0000-00009B0E0000}"/>
    <cellStyle name="Normal 17 2 2 3 4 16 4" xfId="3863" xr:uid="{00000000-0005-0000-0000-00009C0E0000}"/>
    <cellStyle name="Normal 17 2 2 3 4 16 5" xfId="3864" xr:uid="{00000000-0005-0000-0000-00009D0E0000}"/>
    <cellStyle name="Normal 17 2 2 3 4 16_88181" xfId="3865" xr:uid="{00000000-0005-0000-0000-00009E0E0000}"/>
    <cellStyle name="Normal 17 2 2 3 4 17" xfId="3866" xr:uid="{00000000-0005-0000-0000-00009F0E0000}"/>
    <cellStyle name="Normal 17 2 2 3 4 17 2" xfId="3867" xr:uid="{00000000-0005-0000-0000-0000A00E0000}"/>
    <cellStyle name="Normal 17 2 2 3 4 17 3" xfId="3868" xr:uid="{00000000-0005-0000-0000-0000A10E0000}"/>
    <cellStyle name="Normal 17 2 2 3 4 17 4" xfId="3869" xr:uid="{00000000-0005-0000-0000-0000A20E0000}"/>
    <cellStyle name="Normal 17 2 2 3 4 17_88181" xfId="3870" xr:uid="{00000000-0005-0000-0000-0000A30E0000}"/>
    <cellStyle name="Normal 17 2 2 3 4 18" xfId="3871" xr:uid="{00000000-0005-0000-0000-0000A40E0000}"/>
    <cellStyle name="Normal 17 2 2 3 4 18 2" xfId="3872" xr:uid="{00000000-0005-0000-0000-0000A50E0000}"/>
    <cellStyle name="Normal 17 2 2 3 4 18 3" xfId="3873" xr:uid="{00000000-0005-0000-0000-0000A60E0000}"/>
    <cellStyle name="Normal 17 2 2 3 4 18 4" xfId="3874" xr:uid="{00000000-0005-0000-0000-0000A70E0000}"/>
    <cellStyle name="Normal 17 2 2 3 4 18_88181" xfId="3875" xr:uid="{00000000-0005-0000-0000-0000A80E0000}"/>
    <cellStyle name="Normal 17 2 2 3 4 19" xfId="3876" xr:uid="{00000000-0005-0000-0000-0000A90E0000}"/>
    <cellStyle name="Normal 17 2 2 3 4 19 2" xfId="3877" xr:uid="{00000000-0005-0000-0000-0000AA0E0000}"/>
    <cellStyle name="Normal 17 2 2 3 4 19_88181" xfId="3878" xr:uid="{00000000-0005-0000-0000-0000AB0E0000}"/>
    <cellStyle name="Normal 17 2 2 3 4 2" xfId="3879" xr:uid="{00000000-0005-0000-0000-0000AC0E0000}"/>
    <cellStyle name="Normal 17 2 2 3 4 2 2" xfId="3880" xr:uid="{00000000-0005-0000-0000-0000AD0E0000}"/>
    <cellStyle name="Normal 17 2 2 3 4 2 3" xfId="3881" xr:uid="{00000000-0005-0000-0000-0000AE0E0000}"/>
    <cellStyle name="Normal 17 2 2 3 4 2 4" xfId="3882" xr:uid="{00000000-0005-0000-0000-0000AF0E0000}"/>
    <cellStyle name="Normal 17 2 2 3 4 2 5" xfId="3883" xr:uid="{00000000-0005-0000-0000-0000B00E0000}"/>
    <cellStyle name="Normal 17 2 2 3 4 2_88181" xfId="3884" xr:uid="{00000000-0005-0000-0000-0000B10E0000}"/>
    <cellStyle name="Normal 17 2 2 3 4 20" xfId="3885" xr:uid="{00000000-0005-0000-0000-0000B20E0000}"/>
    <cellStyle name="Normal 17 2 2 3 4 21" xfId="3886" xr:uid="{00000000-0005-0000-0000-0000B30E0000}"/>
    <cellStyle name="Normal 17 2 2 3 4 3" xfId="3887" xr:uid="{00000000-0005-0000-0000-0000B40E0000}"/>
    <cellStyle name="Normal 17 2 2 3 4 3 2" xfId="3888" xr:uid="{00000000-0005-0000-0000-0000B50E0000}"/>
    <cellStyle name="Normal 17 2 2 3 4 3 3" xfId="3889" xr:uid="{00000000-0005-0000-0000-0000B60E0000}"/>
    <cellStyle name="Normal 17 2 2 3 4 3 4" xfId="3890" xr:uid="{00000000-0005-0000-0000-0000B70E0000}"/>
    <cellStyle name="Normal 17 2 2 3 4 3 5" xfId="3891" xr:uid="{00000000-0005-0000-0000-0000B80E0000}"/>
    <cellStyle name="Normal 17 2 2 3 4 3_88181" xfId="3892" xr:uid="{00000000-0005-0000-0000-0000B90E0000}"/>
    <cellStyle name="Normal 17 2 2 3 4 4" xfId="3893" xr:uid="{00000000-0005-0000-0000-0000BA0E0000}"/>
    <cellStyle name="Normal 17 2 2 3 4 4 2" xfId="3894" xr:uid="{00000000-0005-0000-0000-0000BB0E0000}"/>
    <cellStyle name="Normal 17 2 2 3 4 4 3" xfId="3895" xr:uid="{00000000-0005-0000-0000-0000BC0E0000}"/>
    <cellStyle name="Normal 17 2 2 3 4 4 4" xfId="3896" xr:uid="{00000000-0005-0000-0000-0000BD0E0000}"/>
    <cellStyle name="Normal 17 2 2 3 4 4 5" xfId="3897" xr:uid="{00000000-0005-0000-0000-0000BE0E0000}"/>
    <cellStyle name="Normal 17 2 2 3 4 4_88181" xfId="3898" xr:uid="{00000000-0005-0000-0000-0000BF0E0000}"/>
    <cellStyle name="Normal 17 2 2 3 4 5" xfId="3899" xr:uid="{00000000-0005-0000-0000-0000C00E0000}"/>
    <cellStyle name="Normal 17 2 2 3 4 5 2" xfId="3900" xr:uid="{00000000-0005-0000-0000-0000C10E0000}"/>
    <cellStyle name="Normal 17 2 2 3 4 5 3" xfId="3901" xr:uid="{00000000-0005-0000-0000-0000C20E0000}"/>
    <cellStyle name="Normal 17 2 2 3 4 5 4" xfId="3902" xr:uid="{00000000-0005-0000-0000-0000C30E0000}"/>
    <cellStyle name="Normal 17 2 2 3 4 5 5" xfId="3903" xr:uid="{00000000-0005-0000-0000-0000C40E0000}"/>
    <cellStyle name="Normal 17 2 2 3 4 5_88181" xfId="3904" xr:uid="{00000000-0005-0000-0000-0000C50E0000}"/>
    <cellStyle name="Normal 17 2 2 3 4 6" xfId="3905" xr:uid="{00000000-0005-0000-0000-0000C60E0000}"/>
    <cellStyle name="Normal 17 2 2 3 4 6 2" xfId="3906" xr:uid="{00000000-0005-0000-0000-0000C70E0000}"/>
    <cellStyle name="Normal 17 2 2 3 4 6 3" xfId="3907" xr:uid="{00000000-0005-0000-0000-0000C80E0000}"/>
    <cellStyle name="Normal 17 2 2 3 4 6 4" xfId="3908" xr:uid="{00000000-0005-0000-0000-0000C90E0000}"/>
    <cellStyle name="Normal 17 2 2 3 4 6 5" xfId="3909" xr:uid="{00000000-0005-0000-0000-0000CA0E0000}"/>
    <cellStyle name="Normal 17 2 2 3 4 6_88181" xfId="3910" xr:uid="{00000000-0005-0000-0000-0000CB0E0000}"/>
    <cellStyle name="Normal 17 2 2 3 4 7" xfId="3911" xr:uid="{00000000-0005-0000-0000-0000CC0E0000}"/>
    <cellStyle name="Normal 17 2 2 3 4 7 2" xfId="3912" xr:uid="{00000000-0005-0000-0000-0000CD0E0000}"/>
    <cellStyle name="Normal 17 2 2 3 4 7 3" xfId="3913" xr:uid="{00000000-0005-0000-0000-0000CE0E0000}"/>
    <cellStyle name="Normal 17 2 2 3 4 7 4" xfId="3914" xr:uid="{00000000-0005-0000-0000-0000CF0E0000}"/>
    <cellStyle name="Normal 17 2 2 3 4 7 5" xfId="3915" xr:uid="{00000000-0005-0000-0000-0000D00E0000}"/>
    <cellStyle name="Normal 17 2 2 3 4 7_88181" xfId="3916" xr:uid="{00000000-0005-0000-0000-0000D10E0000}"/>
    <cellStyle name="Normal 17 2 2 3 4 8" xfId="3917" xr:uid="{00000000-0005-0000-0000-0000D20E0000}"/>
    <cellStyle name="Normal 17 2 2 3 4 8 2" xfId="3918" xr:uid="{00000000-0005-0000-0000-0000D30E0000}"/>
    <cellStyle name="Normal 17 2 2 3 4 8 3" xfId="3919" xr:uid="{00000000-0005-0000-0000-0000D40E0000}"/>
    <cellStyle name="Normal 17 2 2 3 4 8 4" xfId="3920" xr:uid="{00000000-0005-0000-0000-0000D50E0000}"/>
    <cellStyle name="Normal 17 2 2 3 4 8 5" xfId="3921" xr:uid="{00000000-0005-0000-0000-0000D60E0000}"/>
    <cellStyle name="Normal 17 2 2 3 4 8_88181" xfId="3922" xr:uid="{00000000-0005-0000-0000-0000D70E0000}"/>
    <cellStyle name="Normal 17 2 2 3 4 9" xfId="3923" xr:uid="{00000000-0005-0000-0000-0000D80E0000}"/>
    <cellStyle name="Normal 17 2 2 3 4 9 2" xfId="3924" xr:uid="{00000000-0005-0000-0000-0000D90E0000}"/>
    <cellStyle name="Normal 17 2 2 3 4 9 3" xfId="3925" xr:uid="{00000000-0005-0000-0000-0000DA0E0000}"/>
    <cellStyle name="Normal 17 2 2 3 4 9 4" xfId="3926" xr:uid="{00000000-0005-0000-0000-0000DB0E0000}"/>
    <cellStyle name="Normal 17 2 2 3 4 9 5" xfId="3927" xr:uid="{00000000-0005-0000-0000-0000DC0E0000}"/>
    <cellStyle name="Normal 17 2 2 3 4 9_88181" xfId="3928" xr:uid="{00000000-0005-0000-0000-0000DD0E0000}"/>
    <cellStyle name="Normal 17 2 2 3 4_88181" xfId="3929" xr:uid="{00000000-0005-0000-0000-0000DE0E0000}"/>
    <cellStyle name="Normal 17 2 2 3 5" xfId="3930" xr:uid="{00000000-0005-0000-0000-0000DF0E0000}"/>
    <cellStyle name="Normal 17 2 2 3 5 10" xfId="3931" xr:uid="{00000000-0005-0000-0000-0000E00E0000}"/>
    <cellStyle name="Normal 17 2 2 3 5 10 2" xfId="3932" xr:uid="{00000000-0005-0000-0000-0000E10E0000}"/>
    <cellStyle name="Normal 17 2 2 3 5 10 3" xfId="3933" xr:uid="{00000000-0005-0000-0000-0000E20E0000}"/>
    <cellStyle name="Normal 17 2 2 3 5 10 4" xfId="3934" xr:uid="{00000000-0005-0000-0000-0000E30E0000}"/>
    <cellStyle name="Normal 17 2 2 3 5 10 5" xfId="3935" xr:uid="{00000000-0005-0000-0000-0000E40E0000}"/>
    <cellStyle name="Normal 17 2 2 3 5 10_88181" xfId="3936" xr:uid="{00000000-0005-0000-0000-0000E50E0000}"/>
    <cellStyle name="Normal 17 2 2 3 5 11" xfId="3937" xr:uid="{00000000-0005-0000-0000-0000E60E0000}"/>
    <cellStyle name="Normal 17 2 2 3 5 11 2" xfId="3938" xr:uid="{00000000-0005-0000-0000-0000E70E0000}"/>
    <cellStyle name="Normal 17 2 2 3 5 11 3" xfId="3939" xr:uid="{00000000-0005-0000-0000-0000E80E0000}"/>
    <cellStyle name="Normal 17 2 2 3 5 11 4" xfId="3940" xr:uid="{00000000-0005-0000-0000-0000E90E0000}"/>
    <cellStyle name="Normal 17 2 2 3 5 11 5" xfId="3941" xr:uid="{00000000-0005-0000-0000-0000EA0E0000}"/>
    <cellStyle name="Normal 17 2 2 3 5 11_88181" xfId="3942" xr:uid="{00000000-0005-0000-0000-0000EB0E0000}"/>
    <cellStyle name="Normal 17 2 2 3 5 12" xfId="3943" xr:uid="{00000000-0005-0000-0000-0000EC0E0000}"/>
    <cellStyle name="Normal 17 2 2 3 5 12 2" xfId="3944" xr:uid="{00000000-0005-0000-0000-0000ED0E0000}"/>
    <cellStyle name="Normal 17 2 2 3 5 12 3" xfId="3945" xr:uid="{00000000-0005-0000-0000-0000EE0E0000}"/>
    <cellStyle name="Normal 17 2 2 3 5 12 4" xfId="3946" xr:uid="{00000000-0005-0000-0000-0000EF0E0000}"/>
    <cellStyle name="Normal 17 2 2 3 5 12 5" xfId="3947" xr:uid="{00000000-0005-0000-0000-0000F00E0000}"/>
    <cellStyle name="Normal 17 2 2 3 5 12_88181" xfId="3948" xr:uid="{00000000-0005-0000-0000-0000F10E0000}"/>
    <cellStyle name="Normal 17 2 2 3 5 13" xfId="3949" xr:uid="{00000000-0005-0000-0000-0000F20E0000}"/>
    <cellStyle name="Normal 17 2 2 3 5 13 2" xfId="3950" xr:uid="{00000000-0005-0000-0000-0000F30E0000}"/>
    <cellStyle name="Normal 17 2 2 3 5 13 3" xfId="3951" xr:uid="{00000000-0005-0000-0000-0000F40E0000}"/>
    <cellStyle name="Normal 17 2 2 3 5 13 4" xfId="3952" xr:uid="{00000000-0005-0000-0000-0000F50E0000}"/>
    <cellStyle name="Normal 17 2 2 3 5 13 5" xfId="3953" xr:uid="{00000000-0005-0000-0000-0000F60E0000}"/>
    <cellStyle name="Normal 17 2 2 3 5 13_88181" xfId="3954" xr:uid="{00000000-0005-0000-0000-0000F70E0000}"/>
    <cellStyle name="Normal 17 2 2 3 5 14" xfId="3955" xr:uid="{00000000-0005-0000-0000-0000F80E0000}"/>
    <cellStyle name="Normal 17 2 2 3 5 14 2" xfId="3956" xr:uid="{00000000-0005-0000-0000-0000F90E0000}"/>
    <cellStyle name="Normal 17 2 2 3 5 14 3" xfId="3957" xr:uid="{00000000-0005-0000-0000-0000FA0E0000}"/>
    <cellStyle name="Normal 17 2 2 3 5 14 4" xfId="3958" xr:uid="{00000000-0005-0000-0000-0000FB0E0000}"/>
    <cellStyle name="Normal 17 2 2 3 5 14 5" xfId="3959" xr:uid="{00000000-0005-0000-0000-0000FC0E0000}"/>
    <cellStyle name="Normal 17 2 2 3 5 14_88181" xfId="3960" xr:uid="{00000000-0005-0000-0000-0000FD0E0000}"/>
    <cellStyle name="Normal 17 2 2 3 5 15" xfId="3961" xr:uid="{00000000-0005-0000-0000-0000FE0E0000}"/>
    <cellStyle name="Normal 17 2 2 3 5 15 2" xfId="3962" xr:uid="{00000000-0005-0000-0000-0000FF0E0000}"/>
    <cellStyle name="Normal 17 2 2 3 5 15 3" xfId="3963" xr:uid="{00000000-0005-0000-0000-0000000F0000}"/>
    <cellStyle name="Normal 17 2 2 3 5 15 4" xfId="3964" xr:uid="{00000000-0005-0000-0000-0000010F0000}"/>
    <cellStyle name="Normal 17 2 2 3 5 15 5" xfId="3965" xr:uid="{00000000-0005-0000-0000-0000020F0000}"/>
    <cellStyle name="Normal 17 2 2 3 5 15_88181" xfId="3966" xr:uid="{00000000-0005-0000-0000-0000030F0000}"/>
    <cellStyle name="Normal 17 2 2 3 5 16" xfId="3967" xr:uid="{00000000-0005-0000-0000-0000040F0000}"/>
    <cellStyle name="Normal 17 2 2 3 5 16 2" xfId="3968" xr:uid="{00000000-0005-0000-0000-0000050F0000}"/>
    <cellStyle name="Normal 17 2 2 3 5 16 3" xfId="3969" xr:uid="{00000000-0005-0000-0000-0000060F0000}"/>
    <cellStyle name="Normal 17 2 2 3 5 16 4" xfId="3970" xr:uid="{00000000-0005-0000-0000-0000070F0000}"/>
    <cellStyle name="Normal 17 2 2 3 5 16_88181" xfId="3971" xr:uid="{00000000-0005-0000-0000-0000080F0000}"/>
    <cellStyle name="Normal 17 2 2 3 5 17" xfId="3972" xr:uid="{00000000-0005-0000-0000-0000090F0000}"/>
    <cellStyle name="Normal 17 2 2 3 5 17 2" xfId="3973" xr:uid="{00000000-0005-0000-0000-00000A0F0000}"/>
    <cellStyle name="Normal 17 2 2 3 5 17 3" xfId="3974" xr:uid="{00000000-0005-0000-0000-00000B0F0000}"/>
    <cellStyle name="Normal 17 2 2 3 5 17 4" xfId="3975" xr:uid="{00000000-0005-0000-0000-00000C0F0000}"/>
    <cellStyle name="Normal 17 2 2 3 5 17_88181" xfId="3976" xr:uid="{00000000-0005-0000-0000-00000D0F0000}"/>
    <cellStyle name="Normal 17 2 2 3 5 18" xfId="3977" xr:uid="{00000000-0005-0000-0000-00000E0F0000}"/>
    <cellStyle name="Normal 17 2 2 3 5 18 2" xfId="3978" xr:uid="{00000000-0005-0000-0000-00000F0F0000}"/>
    <cellStyle name="Normal 17 2 2 3 5 18_88181" xfId="3979" xr:uid="{00000000-0005-0000-0000-0000100F0000}"/>
    <cellStyle name="Normal 17 2 2 3 5 19" xfId="3980" xr:uid="{00000000-0005-0000-0000-0000110F0000}"/>
    <cellStyle name="Normal 17 2 2 3 5 2" xfId="3981" xr:uid="{00000000-0005-0000-0000-0000120F0000}"/>
    <cellStyle name="Normal 17 2 2 3 5 2 2" xfId="3982" xr:uid="{00000000-0005-0000-0000-0000130F0000}"/>
    <cellStyle name="Normal 17 2 2 3 5 2 3" xfId="3983" xr:uid="{00000000-0005-0000-0000-0000140F0000}"/>
    <cellStyle name="Normal 17 2 2 3 5 2 4" xfId="3984" xr:uid="{00000000-0005-0000-0000-0000150F0000}"/>
    <cellStyle name="Normal 17 2 2 3 5 2 5" xfId="3985" xr:uid="{00000000-0005-0000-0000-0000160F0000}"/>
    <cellStyle name="Normal 17 2 2 3 5 2_88181" xfId="3986" xr:uid="{00000000-0005-0000-0000-0000170F0000}"/>
    <cellStyle name="Normal 17 2 2 3 5 20" xfId="3987" xr:uid="{00000000-0005-0000-0000-0000180F0000}"/>
    <cellStyle name="Normal 17 2 2 3 5 3" xfId="3988" xr:uid="{00000000-0005-0000-0000-0000190F0000}"/>
    <cellStyle name="Normal 17 2 2 3 5 3 2" xfId="3989" xr:uid="{00000000-0005-0000-0000-00001A0F0000}"/>
    <cellStyle name="Normal 17 2 2 3 5 3 3" xfId="3990" xr:uid="{00000000-0005-0000-0000-00001B0F0000}"/>
    <cellStyle name="Normal 17 2 2 3 5 3 4" xfId="3991" xr:uid="{00000000-0005-0000-0000-00001C0F0000}"/>
    <cellStyle name="Normal 17 2 2 3 5 3 5" xfId="3992" xr:uid="{00000000-0005-0000-0000-00001D0F0000}"/>
    <cellStyle name="Normal 17 2 2 3 5 3_88181" xfId="3993" xr:uid="{00000000-0005-0000-0000-00001E0F0000}"/>
    <cellStyle name="Normal 17 2 2 3 5 4" xfId="3994" xr:uid="{00000000-0005-0000-0000-00001F0F0000}"/>
    <cellStyle name="Normal 17 2 2 3 5 4 2" xfId="3995" xr:uid="{00000000-0005-0000-0000-0000200F0000}"/>
    <cellStyle name="Normal 17 2 2 3 5 4 3" xfId="3996" xr:uid="{00000000-0005-0000-0000-0000210F0000}"/>
    <cellStyle name="Normal 17 2 2 3 5 4 4" xfId="3997" xr:uid="{00000000-0005-0000-0000-0000220F0000}"/>
    <cellStyle name="Normal 17 2 2 3 5 4 5" xfId="3998" xr:uid="{00000000-0005-0000-0000-0000230F0000}"/>
    <cellStyle name="Normal 17 2 2 3 5 4_88181" xfId="3999" xr:uid="{00000000-0005-0000-0000-0000240F0000}"/>
    <cellStyle name="Normal 17 2 2 3 5 5" xfId="4000" xr:uid="{00000000-0005-0000-0000-0000250F0000}"/>
    <cellStyle name="Normal 17 2 2 3 5 5 2" xfId="4001" xr:uid="{00000000-0005-0000-0000-0000260F0000}"/>
    <cellStyle name="Normal 17 2 2 3 5 5 3" xfId="4002" xr:uid="{00000000-0005-0000-0000-0000270F0000}"/>
    <cellStyle name="Normal 17 2 2 3 5 5 4" xfId="4003" xr:uid="{00000000-0005-0000-0000-0000280F0000}"/>
    <cellStyle name="Normal 17 2 2 3 5 5 5" xfId="4004" xr:uid="{00000000-0005-0000-0000-0000290F0000}"/>
    <cellStyle name="Normal 17 2 2 3 5 5_88181" xfId="4005" xr:uid="{00000000-0005-0000-0000-00002A0F0000}"/>
    <cellStyle name="Normal 17 2 2 3 5 6" xfId="4006" xr:uid="{00000000-0005-0000-0000-00002B0F0000}"/>
    <cellStyle name="Normal 17 2 2 3 5 6 2" xfId="4007" xr:uid="{00000000-0005-0000-0000-00002C0F0000}"/>
    <cellStyle name="Normal 17 2 2 3 5 6 3" xfId="4008" xr:uid="{00000000-0005-0000-0000-00002D0F0000}"/>
    <cellStyle name="Normal 17 2 2 3 5 6 4" xfId="4009" xr:uid="{00000000-0005-0000-0000-00002E0F0000}"/>
    <cellStyle name="Normal 17 2 2 3 5 6 5" xfId="4010" xr:uid="{00000000-0005-0000-0000-00002F0F0000}"/>
    <cellStyle name="Normal 17 2 2 3 5 6_88181" xfId="4011" xr:uid="{00000000-0005-0000-0000-0000300F0000}"/>
    <cellStyle name="Normal 17 2 2 3 5 7" xfId="4012" xr:uid="{00000000-0005-0000-0000-0000310F0000}"/>
    <cellStyle name="Normal 17 2 2 3 5 7 2" xfId="4013" xr:uid="{00000000-0005-0000-0000-0000320F0000}"/>
    <cellStyle name="Normal 17 2 2 3 5 7 3" xfId="4014" xr:uid="{00000000-0005-0000-0000-0000330F0000}"/>
    <cellStyle name="Normal 17 2 2 3 5 7 4" xfId="4015" xr:uid="{00000000-0005-0000-0000-0000340F0000}"/>
    <cellStyle name="Normal 17 2 2 3 5 7 5" xfId="4016" xr:uid="{00000000-0005-0000-0000-0000350F0000}"/>
    <cellStyle name="Normal 17 2 2 3 5 7_88181" xfId="4017" xr:uid="{00000000-0005-0000-0000-0000360F0000}"/>
    <cellStyle name="Normal 17 2 2 3 5 8" xfId="4018" xr:uid="{00000000-0005-0000-0000-0000370F0000}"/>
    <cellStyle name="Normal 17 2 2 3 5 8 2" xfId="4019" xr:uid="{00000000-0005-0000-0000-0000380F0000}"/>
    <cellStyle name="Normal 17 2 2 3 5 8 3" xfId="4020" xr:uid="{00000000-0005-0000-0000-0000390F0000}"/>
    <cellStyle name="Normal 17 2 2 3 5 8 4" xfId="4021" xr:uid="{00000000-0005-0000-0000-00003A0F0000}"/>
    <cellStyle name="Normal 17 2 2 3 5 8 5" xfId="4022" xr:uid="{00000000-0005-0000-0000-00003B0F0000}"/>
    <cellStyle name="Normal 17 2 2 3 5 8_88181" xfId="4023" xr:uid="{00000000-0005-0000-0000-00003C0F0000}"/>
    <cellStyle name="Normal 17 2 2 3 5 9" xfId="4024" xr:uid="{00000000-0005-0000-0000-00003D0F0000}"/>
    <cellStyle name="Normal 17 2 2 3 5 9 2" xfId="4025" xr:uid="{00000000-0005-0000-0000-00003E0F0000}"/>
    <cellStyle name="Normal 17 2 2 3 5 9 3" xfId="4026" xr:uid="{00000000-0005-0000-0000-00003F0F0000}"/>
    <cellStyle name="Normal 17 2 2 3 5 9 4" xfId="4027" xr:uid="{00000000-0005-0000-0000-0000400F0000}"/>
    <cellStyle name="Normal 17 2 2 3 5 9 5" xfId="4028" xr:uid="{00000000-0005-0000-0000-0000410F0000}"/>
    <cellStyle name="Normal 17 2 2 3 5 9_88181" xfId="4029" xr:uid="{00000000-0005-0000-0000-0000420F0000}"/>
    <cellStyle name="Normal 17 2 2 3 5_88181" xfId="4030" xr:uid="{00000000-0005-0000-0000-0000430F0000}"/>
    <cellStyle name="Normal 17 2 2 3 6" xfId="4031" xr:uid="{00000000-0005-0000-0000-0000440F0000}"/>
    <cellStyle name="Normal 17 2 2 3 6 10" xfId="4032" xr:uid="{00000000-0005-0000-0000-0000450F0000}"/>
    <cellStyle name="Normal 17 2 2 3 6 10 2" xfId="4033" xr:uid="{00000000-0005-0000-0000-0000460F0000}"/>
    <cellStyle name="Normal 17 2 2 3 6 10 3" xfId="4034" xr:uid="{00000000-0005-0000-0000-0000470F0000}"/>
    <cellStyle name="Normal 17 2 2 3 6 10 4" xfId="4035" xr:uid="{00000000-0005-0000-0000-0000480F0000}"/>
    <cellStyle name="Normal 17 2 2 3 6 10 5" xfId="4036" xr:uid="{00000000-0005-0000-0000-0000490F0000}"/>
    <cellStyle name="Normal 17 2 2 3 6 10_88181" xfId="4037" xr:uid="{00000000-0005-0000-0000-00004A0F0000}"/>
    <cellStyle name="Normal 17 2 2 3 6 11" xfId="4038" xr:uid="{00000000-0005-0000-0000-00004B0F0000}"/>
    <cellStyle name="Normal 17 2 2 3 6 11 2" xfId="4039" xr:uid="{00000000-0005-0000-0000-00004C0F0000}"/>
    <cellStyle name="Normal 17 2 2 3 6 11 3" xfId="4040" xr:uid="{00000000-0005-0000-0000-00004D0F0000}"/>
    <cellStyle name="Normal 17 2 2 3 6 11 4" xfId="4041" xr:uid="{00000000-0005-0000-0000-00004E0F0000}"/>
    <cellStyle name="Normal 17 2 2 3 6 11 5" xfId="4042" xr:uid="{00000000-0005-0000-0000-00004F0F0000}"/>
    <cellStyle name="Normal 17 2 2 3 6 11_88181" xfId="4043" xr:uid="{00000000-0005-0000-0000-0000500F0000}"/>
    <cellStyle name="Normal 17 2 2 3 6 12" xfId="4044" xr:uid="{00000000-0005-0000-0000-0000510F0000}"/>
    <cellStyle name="Normal 17 2 2 3 6 12 2" xfId="4045" xr:uid="{00000000-0005-0000-0000-0000520F0000}"/>
    <cellStyle name="Normal 17 2 2 3 6 12 3" xfId="4046" xr:uid="{00000000-0005-0000-0000-0000530F0000}"/>
    <cellStyle name="Normal 17 2 2 3 6 12 4" xfId="4047" xr:uid="{00000000-0005-0000-0000-0000540F0000}"/>
    <cellStyle name="Normal 17 2 2 3 6 12 5" xfId="4048" xr:uid="{00000000-0005-0000-0000-0000550F0000}"/>
    <cellStyle name="Normal 17 2 2 3 6 12_88181" xfId="4049" xr:uid="{00000000-0005-0000-0000-0000560F0000}"/>
    <cellStyle name="Normal 17 2 2 3 6 13" xfId="4050" xr:uid="{00000000-0005-0000-0000-0000570F0000}"/>
    <cellStyle name="Normal 17 2 2 3 6 13 2" xfId="4051" xr:uid="{00000000-0005-0000-0000-0000580F0000}"/>
    <cellStyle name="Normal 17 2 2 3 6 13 3" xfId="4052" xr:uid="{00000000-0005-0000-0000-0000590F0000}"/>
    <cellStyle name="Normal 17 2 2 3 6 13 4" xfId="4053" xr:uid="{00000000-0005-0000-0000-00005A0F0000}"/>
    <cellStyle name="Normal 17 2 2 3 6 13 5" xfId="4054" xr:uid="{00000000-0005-0000-0000-00005B0F0000}"/>
    <cellStyle name="Normal 17 2 2 3 6 13_88181" xfId="4055" xr:uid="{00000000-0005-0000-0000-00005C0F0000}"/>
    <cellStyle name="Normal 17 2 2 3 6 14" xfId="4056" xr:uid="{00000000-0005-0000-0000-00005D0F0000}"/>
    <cellStyle name="Normal 17 2 2 3 6 14 2" xfId="4057" xr:uid="{00000000-0005-0000-0000-00005E0F0000}"/>
    <cellStyle name="Normal 17 2 2 3 6 14 3" xfId="4058" xr:uid="{00000000-0005-0000-0000-00005F0F0000}"/>
    <cellStyle name="Normal 17 2 2 3 6 14 4" xfId="4059" xr:uid="{00000000-0005-0000-0000-0000600F0000}"/>
    <cellStyle name="Normal 17 2 2 3 6 14 5" xfId="4060" xr:uid="{00000000-0005-0000-0000-0000610F0000}"/>
    <cellStyle name="Normal 17 2 2 3 6 14_88181" xfId="4061" xr:uid="{00000000-0005-0000-0000-0000620F0000}"/>
    <cellStyle name="Normal 17 2 2 3 6 15" xfId="4062" xr:uid="{00000000-0005-0000-0000-0000630F0000}"/>
    <cellStyle name="Normal 17 2 2 3 6 15 2" xfId="4063" xr:uid="{00000000-0005-0000-0000-0000640F0000}"/>
    <cellStyle name="Normal 17 2 2 3 6 15 3" xfId="4064" xr:uid="{00000000-0005-0000-0000-0000650F0000}"/>
    <cellStyle name="Normal 17 2 2 3 6 15 4" xfId="4065" xr:uid="{00000000-0005-0000-0000-0000660F0000}"/>
    <cellStyle name="Normal 17 2 2 3 6 15 5" xfId="4066" xr:uid="{00000000-0005-0000-0000-0000670F0000}"/>
    <cellStyle name="Normal 17 2 2 3 6 15_88181" xfId="4067" xr:uid="{00000000-0005-0000-0000-0000680F0000}"/>
    <cellStyle name="Normal 17 2 2 3 6 16" xfId="4068" xr:uid="{00000000-0005-0000-0000-0000690F0000}"/>
    <cellStyle name="Normal 17 2 2 3 6 16 2" xfId="4069" xr:uid="{00000000-0005-0000-0000-00006A0F0000}"/>
    <cellStyle name="Normal 17 2 2 3 6 16 3" xfId="4070" xr:uid="{00000000-0005-0000-0000-00006B0F0000}"/>
    <cellStyle name="Normal 17 2 2 3 6 16 4" xfId="4071" xr:uid="{00000000-0005-0000-0000-00006C0F0000}"/>
    <cellStyle name="Normal 17 2 2 3 6 16_88181" xfId="4072" xr:uid="{00000000-0005-0000-0000-00006D0F0000}"/>
    <cellStyle name="Normal 17 2 2 3 6 17" xfId="4073" xr:uid="{00000000-0005-0000-0000-00006E0F0000}"/>
    <cellStyle name="Normal 17 2 2 3 6 17 2" xfId="4074" xr:uid="{00000000-0005-0000-0000-00006F0F0000}"/>
    <cellStyle name="Normal 17 2 2 3 6 17 3" xfId="4075" xr:uid="{00000000-0005-0000-0000-0000700F0000}"/>
    <cellStyle name="Normal 17 2 2 3 6 17 4" xfId="4076" xr:uid="{00000000-0005-0000-0000-0000710F0000}"/>
    <cellStyle name="Normal 17 2 2 3 6 17_88181" xfId="4077" xr:uid="{00000000-0005-0000-0000-0000720F0000}"/>
    <cellStyle name="Normal 17 2 2 3 6 18" xfId="4078" xr:uid="{00000000-0005-0000-0000-0000730F0000}"/>
    <cellStyle name="Normal 17 2 2 3 6 18 2" xfId="4079" xr:uid="{00000000-0005-0000-0000-0000740F0000}"/>
    <cellStyle name="Normal 17 2 2 3 6 18_88181" xfId="4080" xr:uid="{00000000-0005-0000-0000-0000750F0000}"/>
    <cellStyle name="Normal 17 2 2 3 6 19" xfId="4081" xr:uid="{00000000-0005-0000-0000-0000760F0000}"/>
    <cellStyle name="Normal 17 2 2 3 6 2" xfId="4082" xr:uid="{00000000-0005-0000-0000-0000770F0000}"/>
    <cellStyle name="Normal 17 2 2 3 6 2 2" xfId="4083" xr:uid="{00000000-0005-0000-0000-0000780F0000}"/>
    <cellStyle name="Normal 17 2 2 3 6 2 3" xfId="4084" xr:uid="{00000000-0005-0000-0000-0000790F0000}"/>
    <cellStyle name="Normal 17 2 2 3 6 2 4" xfId="4085" xr:uid="{00000000-0005-0000-0000-00007A0F0000}"/>
    <cellStyle name="Normal 17 2 2 3 6 2 5" xfId="4086" xr:uid="{00000000-0005-0000-0000-00007B0F0000}"/>
    <cellStyle name="Normal 17 2 2 3 6 2_88181" xfId="4087" xr:uid="{00000000-0005-0000-0000-00007C0F0000}"/>
    <cellStyle name="Normal 17 2 2 3 6 20" xfId="4088" xr:uid="{00000000-0005-0000-0000-00007D0F0000}"/>
    <cellStyle name="Normal 17 2 2 3 6 3" xfId="4089" xr:uid="{00000000-0005-0000-0000-00007E0F0000}"/>
    <cellStyle name="Normal 17 2 2 3 6 3 2" xfId="4090" xr:uid="{00000000-0005-0000-0000-00007F0F0000}"/>
    <cellStyle name="Normal 17 2 2 3 6 3 3" xfId="4091" xr:uid="{00000000-0005-0000-0000-0000800F0000}"/>
    <cellStyle name="Normal 17 2 2 3 6 3 4" xfId="4092" xr:uid="{00000000-0005-0000-0000-0000810F0000}"/>
    <cellStyle name="Normal 17 2 2 3 6 3 5" xfId="4093" xr:uid="{00000000-0005-0000-0000-0000820F0000}"/>
    <cellStyle name="Normal 17 2 2 3 6 3_88181" xfId="4094" xr:uid="{00000000-0005-0000-0000-0000830F0000}"/>
    <cellStyle name="Normal 17 2 2 3 6 4" xfId="4095" xr:uid="{00000000-0005-0000-0000-0000840F0000}"/>
    <cellStyle name="Normal 17 2 2 3 6 4 2" xfId="4096" xr:uid="{00000000-0005-0000-0000-0000850F0000}"/>
    <cellStyle name="Normal 17 2 2 3 6 4 3" xfId="4097" xr:uid="{00000000-0005-0000-0000-0000860F0000}"/>
    <cellStyle name="Normal 17 2 2 3 6 4 4" xfId="4098" xr:uid="{00000000-0005-0000-0000-0000870F0000}"/>
    <cellStyle name="Normal 17 2 2 3 6 4 5" xfId="4099" xr:uid="{00000000-0005-0000-0000-0000880F0000}"/>
    <cellStyle name="Normal 17 2 2 3 6 4_88181" xfId="4100" xr:uid="{00000000-0005-0000-0000-0000890F0000}"/>
    <cellStyle name="Normal 17 2 2 3 6 5" xfId="4101" xr:uid="{00000000-0005-0000-0000-00008A0F0000}"/>
    <cellStyle name="Normal 17 2 2 3 6 5 2" xfId="4102" xr:uid="{00000000-0005-0000-0000-00008B0F0000}"/>
    <cellStyle name="Normal 17 2 2 3 6 5 3" xfId="4103" xr:uid="{00000000-0005-0000-0000-00008C0F0000}"/>
    <cellStyle name="Normal 17 2 2 3 6 5 4" xfId="4104" xr:uid="{00000000-0005-0000-0000-00008D0F0000}"/>
    <cellStyle name="Normal 17 2 2 3 6 5 5" xfId="4105" xr:uid="{00000000-0005-0000-0000-00008E0F0000}"/>
    <cellStyle name="Normal 17 2 2 3 6 5_88181" xfId="4106" xr:uid="{00000000-0005-0000-0000-00008F0F0000}"/>
    <cellStyle name="Normal 17 2 2 3 6 6" xfId="4107" xr:uid="{00000000-0005-0000-0000-0000900F0000}"/>
    <cellStyle name="Normal 17 2 2 3 6 6 2" xfId="4108" xr:uid="{00000000-0005-0000-0000-0000910F0000}"/>
    <cellStyle name="Normal 17 2 2 3 6 6 3" xfId="4109" xr:uid="{00000000-0005-0000-0000-0000920F0000}"/>
    <cellStyle name="Normal 17 2 2 3 6 6 4" xfId="4110" xr:uid="{00000000-0005-0000-0000-0000930F0000}"/>
    <cellStyle name="Normal 17 2 2 3 6 6 5" xfId="4111" xr:uid="{00000000-0005-0000-0000-0000940F0000}"/>
    <cellStyle name="Normal 17 2 2 3 6 6_88181" xfId="4112" xr:uid="{00000000-0005-0000-0000-0000950F0000}"/>
    <cellStyle name="Normal 17 2 2 3 6 7" xfId="4113" xr:uid="{00000000-0005-0000-0000-0000960F0000}"/>
    <cellStyle name="Normal 17 2 2 3 6 7 2" xfId="4114" xr:uid="{00000000-0005-0000-0000-0000970F0000}"/>
    <cellStyle name="Normal 17 2 2 3 6 7 3" xfId="4115" xr:uid="{00000000-0005-0000-0000-0000980F0000}"/>
    <cellStyle name="Normal 17 2 2 3 6 7 4" xfId="4116" xr:uid="{00000000-0005-0000-0000-0000990F0000}"/>
    <cellStyle name="Normal 17 2 2 3 6 7 5" xfId="4117" xr:uid="{00000000-0005-0000-0000-00009A0F0000}"/>
    <cellStyle name="Normal 17 2 2 3 6 7_88181" xfId="4118" xr:uid="{00000000-0005-0000-0000-00009B0F0000}"/>
    <cellStyle name="Normal 17 2 2 3 6 8" xfId="4119" xr:uid="{00000000-0005-0000-0000-00009C0F0000}"/>
    <cellStyle name="Normal 17 2 2 3 6 8 2" xfId="4120" xr:uid="{00000000-0005-0000-0000-00009D0F0000}"/>
    <cellStyle name="Normal 17 2 2 3 6 8 3" xfId="4121" xr:uid="{00000000-0005-0000-0000-00009E0F0000}"/>
    <cellStyle name="Normal 17 2 2 3 6 8 4" xfId="4122" xr:uid="{00000000-0005-0000-0000-00009F0F0000}"/>
    <cellStyle name="Normal 17 2 2 3 6 8 5" xfId="4123" xr:uid="{00000000-0005-0000-0000-0000A00F0000}"/>
    <cellStyle name="Normal 17 2 2 3 6 8_88181" xfId="4124" xr:uid="{00000000-0005-0000-0000-0000A10F0000}"/>
    <cellStyle name="Normal 17 2 2 3 6 9" xfId="4125" xr:uid="{00000000-0005-0000-0000-0000A20F0000}"/>
    <cellStyle name="Normal 17 2 2 3 6 9 2" xfId="4126" xr:uid="{00000000-0005-0000-0000-0000A30F0000}"/>
    <cellStyle name="Normal 17 2 2 3 6 9 3" xfId="4127" xr:uid="{00000000-0005-0000-0000-0000A40F0000}"/>
    <cellStyle name="Normal 17 2 2 3 6 9 4" xfId="4128" xr:uid="{00000000-0005-0000-0000-0000A50F0000}"/>
    <cellStyle name="Normal 17 2 2 3 6 9 5" xfId="4129" xr:uid="{00000000-0005-0000-0000-0000A60F0000}"/>
    <cellStyle name="Normal 17 2 2 3 6 9_88181" xfId="4130" xr:uid="{00000000-0005-0000-0000-0000A70F0000}"/>
    <cellStyle name="Normal 17 2 2 3 6_88181" xfId="4131" xr:uid="{00000000-0005-0000-0000-0000A80F0000}"/>
    <cellStyle name="Normal 17 2 2 3 7" xfId="4132" xr:uid="{00000000-0005-0000-0000-0000A90F0000}"/>
    <cellStyle name="Normal 17 2 2 3 7 2" xfId="4133" xr:uid="{00000000-0005-0000-0000-0000AA0F0000}"/>
    <cellStyle name="Normal 17 2 2 3 7 3" xfId="4134" xr:uid="{00000000-0005-0000-0000-0000AB0F0000}"/>
    <cellStyle name="Normal 17 2 2 3 7 4" xfId="4135" xr:uid="{00000000-0005-0000-0000-0000AC0F0000}"/>
    <cellStyle name="Normal 17 2 2 3 7 5" xfId="4136" xr:uid="{00000000-0005-0000-0000-0000AD0F0000}"/>
    <cellStyle name="Normal 17 2 2 3 7_88181" xfId="4137" xr:uid="{00000000-0005-0000-0000-0000AE0F0000}"/>
    <cellStyle name="Normal 17 2 2 3 8" xfId="4138" xr:uid="{00000000-0005-0000-0000-0000AF0F0000}"/>
    <cellStyle name="Normal 17 2 2 3 8 2" xfId="4139" xr:uid="{00000000-0005-0000-0000-0000B00F0000}"/>
    <cellStyle name="Normal 17 2 2 3 8 3" xfId="4140" xr:uid="{00000000-0005-0000-0000-0000B10F0000}"/>
    <cellStyle name="Normal 17 2 2 3 8 4" xfId="4141" xr:uid="{00000000-0005-0000-0000-0000B20F0000}"/>
    <cellStyle name="Normal 17 2 2 3 8 5" xfId="4142" xr:uid="{00000000-0005-0000-0000-0000B30F0000}"/>
    <cellStyle name="Normal 17 2 2 3 8_88181" xfId="4143" xr:uid="{00000000-0005-0000-0000-0000B40F0000}"/>
    <cellStyle name="Normal 17 2 2 3 9" xfId="4144" xr:uid="{00000000-0005-0000-0000-0000B50F0000}"/>
    <cellStyle name="Normal 17 2 2 3 9 2" xfId="4145" xr:uid="{00000000-0005-0000-0000-0000B60F0000}"/>
    <cellStyle name="Normal 17 2 2 3 9 3" xfId="4146" xr:uid="{00000000-0005-0000-0000-0000B70F0000}"/>
    <cellStyle name="Normal 17 2 2 3 9 4" xfId="4147" xr:uid="{00000000-0005-0000-0000-0000B80F0000}"/>
    <cellStyle name="Normal 17 2 2 3 9 5" xfId="4148" xr:uid="{00000000-0005-0000-0000-0000B90F0000}"/>
    <cellStyle name="Normal 17 2 2 3 9_88181" xfId="4149" xr:uid="{00000000-0005-0000-0000-0000BA0F0000}"/>
    <cellStyle name="Normal 17 2 2 3_88181" xfId="4150" xr:uid="{00000000-0005-0000-0000-0000BB0F0000}"/>
    <cellStyle name="Normal 17 2 2 4" xfId="4151" xr:uid="{00000000-0005-0000-0000-0000BC0F0000}"/>
    <cellStyle name="Normal 17 2 2 4 10" xfId="4152" xr:uid="{00000000-0005-0000-0000-0000BD0F0000}"/>
    <cellStyle name="Normal 17 2 2 4 10 2" xfId="4153" xr:uid="{00000000-0005-0000-0000-0000BE0F0000}"/>
    <cellStyle name="Normal 17 2 2 4 10 3" xfId="4154" xr:uid="{00000000-0005-0000-0000-0000BF0F0000}"/>
    <cellStyle name="Normal 17 2 2 4 10 4" xfId="4155" xr:uid="{00000000-0005-0000-0000-0000C00F0000}"/>
    <cellStyle name="Normal 17 2 2 4 10 5" xfId="4156" xr:uid="{00000000-0005-0000-0000-0000C10F0000}"/>
    <cellStyle name="Normal 17 2 2 4 10_88181" xfId="4157" xr:uid="{00000000-0005-0000-0000-0000C20F0000}"/>
    <cellStyle name="Normal 17 2 2 4 11" xfId="4158" xr:uid="{00000000-0005-0000-0000-0000C30F0000}"/>
    <cellStyle name="Normal 17 2 2 4 11 2" xfId="4159" xr:uid="{00000000-0005-0000-0000-0000C40F0000}"/>
    <cellStyle name="Normal 17 2 2 4 11 3" xfId="4160" xr:uid="{00000000-0005-0000-0000-0000C50F0000}"/>
    <cellStyle name="Normal 17 2 2 4 11 4" xfId="4161" xr:uid="{00000000-0005-0000-0000-0000C60F0000}"/>
    <cellStyle name="Normal 17 2 2 4 11 5" xfId="4162" xr:uid="{00000000-0005-0000-0000-0000C70F0000}"/>
    <cellStyle name="Normal 17 2 2 4 11_88181" xfId="4163" xr:uid="{00000000-0005-0000-0000-0000C80F0000}"/>
    <cellStyle name="Normal 17 2 2 4 12" xfId="4164" xr:uid="{00000000-0005-0000-0000-0000C90F0000}"/>
    <cellStyle name="Normal 17 2 2 4 12 2" xfId="4165" xr:uid="{00000000-0005-0000-0000-0000CA0F0000}"/>
    <cellStyle name="Normal 17 2 2 4 12 3" xfId="4166" xr:uid="{00000000-0005-0000-0000-0000CB0F0000}"/>
    <cellStyle name="Normal 17 2 2 4 12 4" xfId="4167" xr:uid="{00000000-0005-0000-0000-0000CC0F0000}"/>
    <cellStyle name="Normal 17 2 2 4 12 5" xfId="4168" xr:uid="{00000000-0005-0000-0000-0000CD0F0000}"/>
    <cellStyle name="Normal 17 2 2 4 12_88181" xfId="4169" xr:uid="{00000000-0005-0000-0000-0000CE0F0000}"/>
    <cellStyle name="Normal 17 2 2 4 13" xfId="4170" xr:uid="{00000000-0005-0000-0000-0000CF0F0000}"/>
    <cellStyle name="Normal 17 2 2 4 13 2" xfId="4171" xr:uid="{00000000-0005-0000-0000-0000D00F0000}"/>
    <cellStyle name="Normal 17 2 2 4 13 3" xfId="4172" xr:uid="{00000000-0005-0000-0000-0000D10F0000}"/>
    <cellStyle name="Normal 17 2 2 4 13 4" xfId="4173" xr:uid="{00000000-0005-0000-0000-0000D20F0000}"/>
    <cellStyle name="Normal 17 2 2 4 13 5" xfId="4174" xr:uid="{00000000-0005-0000-0000-0000D30F0000}"/>
    <cellStyle name="Normal 17 2 2 4 13_88181" xfId="4175" xr:uid="{00000000-0005-0000-0000-0000D40F0000}"/>
    <cellStyle name="Normal 17 2 2 4 14" xfId="4176" xr:uid="{00000000-0005-0000-0000-0000D50F0000}"/>
    <cellStyle name="Normal 17 2 2 4 14 2" xfId="4177" xr:uid="{00000000-0005-0000-0000-0000D60F0000}"/>
    <cellStyle name="Normal 17 2 2 4 14 3" xfId="4178" xr:uid="{00000000-0005-0000-0000-0000D70F0000}"/>
    <cellStyle name="Normal 17 2 2 4 14 4" xfId="4179" xr:uid="{00000000-0005-0000-0000-0000D80F0000}"/>
    <cellStyle name="Normal 17 2 2 4 14 5" xfId="4180" xr:uid="{00000000-0005-0000-0000-0000D90F0000}"/>
    <cellStyle name="Normal 17 2 2 4 14_88181" xfId="4181" xr:uid="{00000000-0005-0000-0000-0000DA0F0000}"/>
    <cellStyle name="Normal 17 2 2 4 15" xfId="4182" xr:uid="{00000000-0005-0000-0000-0000DB0F0000}"/>
    <cellStyle name="Normal 17 2 2 4 15 2" xfId="4183" xr:uid="{00000000-0005-0000-0000-0000DC0F0000}"/>
    <cellStyle name="Normal 17 2 2 4 15 3" xfId="4184" xr:uid="{00000000-0005-0000-0000-0000DD0F0000}"/>
    <cellStyle name="Normal 17 2 2 4 15 4" xfId="4185" xr:uid="{00000000-0005-0000-0000-0000DE0F0000}"/>
    <cellStyle name="Normal 17 2 2 4 15 5" xfId="4186" xr:uid="{00000000-0005-0000-0000-0000DF0F0000}"/>
    <cellStyle name="Normal 17 2 2 4 15_88181" xfId="4187" xr:uid="{00000000-0005-0000-0000-0000E00F0000}"/>
    <cellStyle name="Normal 17 2 2 4 16" xfId="4188" xr:uid="{00000000-0005-0000-0000-0000E10F0000}"/>
    <cellStyle name="Normal 17 2 2 4 16 2" xfId="4189" xr:uid="{00000000-0005-0000-0000-0000E20F0000}"/>
    <cellStyle name="Normal 17 2 2 4 16 3" xfId="4190" xr:uid="{00000000-0005-0000-0000-0000E30F0000}"/>
    <cellStyle name="Normal 17 2 2 4 16 4" xfId="4191" xr:uid="{00000000-0005-0000-0000-0000E40F0000}"/>
    <cellStyle name="Normal 17 2 2 4 16 5" xfId="4192" xr:uid="{00000000-0005-0000-0000-0000E50F0000}"/>
    <cellStyle name="Normal 17 2 2 4 16_88181" xfId="4193" xr:uid="{00000000-0005-0000-0000-0000E60F0000}"/>
    <cellStyle name="Normal 17 2 2 4 17" xfId="4194" xr:uid="{00000000-0005-0000-0000-0000E70F0000}"/>
    <cellStyle name="Normal 17 2 2 4 17 2" xfId="4195" xr:uid="{00000000-0005-0000-0000-0000E80F0000}"/>
    <cellStyle name="Normal 17 2 2 4 17 3" xfId="4196" xr:uid="{00000000-0005-0000-0000-0000E90F0000}"/>
    <cellStyle name="Normal 17 2 2 4 17 4" xfId="4197" xr:uid="{00000000-0005-0000-0000-0000EA0F0000}"/>
    <cellStyle name="Normal 17 2 2 4 17 5" xfId="4198" xr:uid="{00000000-0005-0000-0000-0000EB0F0000}"/>
    <cellStyle name="Normal 17 2 2 4 17_88181" xfId="4199" xr:uid="{00000000-0005-0000-0000-0000EC0F0000}"/>
    <cellStyle name="Normal 17 2 2 4 18" xfId="4200" xr:uid="{00000000-0005-0000-0000-0000ED0F0000}"/>
    <cellStyle name="Normal 17 2 2 4 18 2" xfId="4201" xr:uid="{00000000-0005-0000-0000-0000EE0F0000}"/>
    <cellStyle name="Normal 17 2 2 4 18 3" xfId="4202" xr:uid="{00000000-0005-0000-0000-0000EF0F0000}"/>
    <cellStyle name="Normal 17 2 2 4 18 4" xfId="4203" xr:uid="{00000000-0005-0000-0000-0000F00F0000}"/>
    <cellStyle name="Normal 17 2 2 4 18 5" xfId="4204" xr:uid="{00000000-0005-0000-0000-0000F10F0000}"/>
    <cellStyle name="Normal 17 2 2 4 18_88181" xfId="4205" xr:uid="{00000000-0005-0000-0000-0000F20F0000}"/>
    <cellStyle name="Normal 17 2 2 4 19" xfId="4206" xr:uid="{00000000-0005-0000-0000-0000F30F0000}"/>
    <cellStyle name="Normal 17 2 2 4 19 2" xfId="4207" xr:uid="{00000000-0005-0000-0000-0000F40F0000}"/>
    <cellStyle name="Normal 17 2 2 4 19 3" xfId="4208" xr:uid="{00000000-0005-0000-0000-0000F50F0000}"/>
    <cellStyle name="Normal 17 2 2 4 19 4" xfId="4209" xr:uid="{00000000-0005-0000-0000-0000F60F0000}"/>
    <cellStyle name="Normal 17 2 2 4 19_88181" xfId="4210" xr:uid="{00000000-0005-0000-0000-0000F70F0000}"/>
    <cellStyle name="Normal 17 2 2 4 2" xfId="4211" xr:uid="{00000000-0005-0000-0000-0000F80F0000}"/>
    <cellStyle name="Normal 17 2 2 4 2 10" xfId="4212" xr:uid="{00000000-0005-0000-0000-0000F90F0000}"/>
    <cellStyle name="Normal 17 2 2 4 2 10 2" xfId="4213" xr:uid="{00000000-0005-0000-0000-0000FA0F0000}"/>
    <cellStyle name="Normal 17 2 2 4 2 10 3" xfId="4214" xr:uid="{00000000-0005-0000-0000-0000FB0F0000}"/>
    <cellStyle name="Normal 17 2 2 4 2 10 4" xfId="4215" xr:uid="{00000000-0005-0000-0000-0000FC0F0000}"/>
    <cellStyle name="Normal 17 2 2 4 2 10 5" xfId="4216" xr:uid="{00000000-0005-0000-0000-0000FD0F0000}"/>
    <cellStyle name="Normal 17 2 2 4 2 10_88181" xfId="4217" xr:uid="{00000000-0005-0000-0000-0000FE0F0000}"/>
    <cellStyle name="Normal 17 2 2 4 2 11" xfId="4218" xr:uid="{00000000-0005-0000-0000-0000FF0F0000}"/>
    <cellStyle name="Normal 17 2 2 4 2 11 2" xfId="4219" xr:uid="{00000000-0005-0000-0000-000000100000}"/>
    <cellStyle name="Normal 17 2 2 4 2 11 3" xfId="4220" xr:uid="{00000000-0005-0000-0000-000001100000}"/>
    <cellStyle name="Normal 17 2 2 4 2 11 4" xfId="4221" xr:uid="{00000000-0005-0000-0000-000002100000}"/>
    <cellStyle name="Normal 17 2 2 4 2 11 5" xfId="4222" xr:uid="{00000000-0005-0000-0000-000003100000}"/>
    <cellStyle name="Normal 17 2 2 4 2 11_88181" xfId="4223" xr:uid="{00000000-0005-0000-0000-000004100000}"/>
    <cellStyle name="Normal 17 2 2 4 2 12" xfId="4224" xr:uid="{00000000-0005-0000-0000-000005100000}"/>
    <cellStyle name="Normal 17 2 2 4 2 12 2" xfId="4225" xr:uid="{00000000-0005-0000-0000-000006100000}"/>
    <cellStyle name="Normal 17 2 2 4 2 12 3" xfId="4226" xr:uid="{00000000-0005-0000-0000-000007100000}"/>
    <cellStyle name="Normal 17 2 2 4 2 12 4" xfId="4227" xr:uid="{00000000-0005-0000-0000-000008100000}"/>
    <cellStyle name="Normal 17 2 2 4 2 12 5" xfId="4228" xr:uid="{00000000-0005-0000-0000-000009100000}"/>
    <cellStyle name="Normal 17 2 2 4 2 12_88181" xfId="4229" xr:uid="{00000000-0005-0000-0000-00000A100000}"/>
    <cellStyle name="Normal 17 2 2 4 2 13" xfId="4230" xr:uid="{00000000-0005-0000-0000-00000B100000}"/>
    <cellStyle name="Normal 17 2 2 4 2 13 2" xfId="4231" xr:uid="{00000000-0005-0000-0000-00000C100000}"/>
    <cellStyle name="Normal 17 2 2 4 2 13 3" xfId="4232" xr:uid="{00000000-0005-0000-0000-00000D100000}"/>
    <cellStyle name="Normal 17 2 2 4 2 13 4" xfId="4233" xr:uid="{00000000-0005-0000-0000-00000E100000}"/>
    <cellStyle name="Normal 17 2 2 4 2 13 5" xfId="4234" xr:uid="{00000000-0005-0000-0000-00000F100000}"/>
    <cellStyle name="Normal 17 2 2 4 2 13_88181" xfId="4235" xr:uid="{00000000-0005-0000-0000-000010100000}"/>
    <cellStyle name="Normal 17 2 2 4 2 14" xfId="4236" xr:uid="{00000000-0005-0000-0000-000011100000}"/>
    <cellStyle name="Normal 17 2 2 4 2 14 2" xfId="4237" xr:uid="{00000000-0005-0000-0000-000012100000}"/>
    <cellStyle name="Normal 17 2 2 4 2 14 3" xfId="4238" xr:uid="{00000000-0005-0000-0000-000013100000}"/>
    <cellStyle name="Normal 17 2 2 4 2 14 4" xfId="4239" xr:uid="{00000000-0005-0000-0000-000014100000}"/>
    <cellStyle name="Normal 17 2 2 4 2 14 5" xfId="4240" xr:uid="{00000000-0005-0000-0000-000015100000}"/>
    <cellStyle name="Normal 17 2 2 4 2 14_88181" xfId="4241" xr:uid="{00000000-0005-0000-0000-000016100000}"/>
    <cellStyle name="Normal 17 2 2 4 2 15" xfId="4242" xr:uid="{00000000-0005-0000-0000-000017100000}"/>
    <cellStyle name="Normal 17 2 2 4 2 15 2" xfId="4243" xr:uid="{00000000-0005-0000-0000-000018100000}"/>
    <cellStyle name="Normal 17 2 2 4 2 15 3" xfId="4244" xr:uid="{00000000-0005-0000-0000-000019100000}"/>
    <cellStyle name="Normal 17 2 2 4 2 15 4" xfId="4245" xr:uid="{00000000-0005-0000-0000-00001A100000}"/>
    <cellStyle name="Normal 17 2 2 4 2 15 5" xfId="4246" xr:uid="{00000000-0005-0000-0000-00001B100000}"/>
    <cellStyle name="Normal 17 2 2 4 2 15_88181" xfId="4247" xr:uid="{00000000-0005-0000-0000-00001C100000}"/>
    <cellStyle name="Normal 17 2 2 4 2 16" xfId="4248" xr:uid="{00000000-0005-0000-0000-00001D100000}"/>
    <cellStyle name="Normal 17 2 2 4 2 16 2" xfId="4249" xr:uid="{00000000-0005-0000-0000-00001E100000}"/>
    <cellStyle name="Normal 17 2 2 4 2 16 3" xfId="4250" xr:uid="{00000000-0005-0000-0000-00001F100000}"/>
    <cellStyle name="Normal 17 2 2 4 2 16 4" xfId="4251" xr:uid="{00000000-0005-0000-0000-000020100000}"/>
    <cellStyle name="Normal 17 2 2 4 2 16 5" xfId="4252" xr:uid="{00000000-0005-0000-0000-000021100000}"/>
    <cellStyle name="Normal 17 2 2 4 2 16_88181" xfId="4253" xr:uid="{00000000-0005-0000-0000-000022100000}"/>
    <cellStyle name="Normal 17 2 2 4 2 17" xfId="4254" xr:uid="{00000000-0005-0000-0000-000023100000}"/>
    <cellStyle name="Normal 17 2 2 4 2 17 2" xfId="4255" xr:uid="{00000000-0005-0000-0000-000024100000}"/>
    <cellStyle name="Normal 17 2 2 4 2 17 3" xfId="4256" xr:uid="{00000000-0005-0000-0000-000025100000}"/>
    <cellStyle name="Normal 17 2 2 4 2 17 4" xfId="4257" xr:uid="{00000000-0005-0000-0000-000026100000}"/>
    <cellStyle name="Normal 17 2 2 4 2 17_88181" xfId="4258" xr:uid="{00000000-0005-0000-0000-000027100000}"/>
    <cellStyle name="Normal 17 2 2 4 2 18" xfId="4259" xr:uid="{00000000-0005-0000-0000-000028100000}"/>
    <cellStyle name="Normal 17 2 2 4 2 18 2" xfId="4260" xr:uid="{00000000-0005-0000-0000-000029100000}"/>
    <cellStyle name="Normal 17 2 2 4 2 18 3" xfId="4261" xr:uid="{00000000-0005-0000-0000-00002A100000}"/>
    <cellStyle name="Normal 17 2 2 4 2 18 4" xfId="4262" xr:uid="{00000000-0005-0000-0000-00002B100000}"/>
    <cellStyle name="Normal 17 2 2 4 2 18_88181" xfId="4263" xr:uid="{00000000-0005-0000-0000-00002C100000}"/>
    <cellStyle name="Normal 17 2 2 4 2 19" xfId="4264" xr:uid="{00000000-0005-0000-0000-00002D100000}"/>
    <cellStyle name="Normal 17 2 2 4 2 19 2" xfId="4265" xr:uid="{00000000-0005-0000-0000-00002E100000}"/>
    <cellStyle name="Normal 17 2 2 4 2 19_88181" xfId="4266" xr:uid="{00000000-0005-0000-0000-00002F100000}"/>
    <cellStyle name="Normal 17 2 2 4 2 2" xfId="4267" xr:uid="{00000000-0005-0000-0000-000030100000}"/>
    <cellStyle name="Normal 17 2 2 4 2 2 2" xfId="4268" xr:uid="{00000000-0005-0000-0000-000031100000}"/>
    <cellStyle name="Normal 17 2 2 4 2 2 3" xfId="4269" xr:uid="{00000000-0005-0000-0000-000032100000}"/>
    <cellStyle name="Normal 17 2 2 4 2 2 4" xfId="4270" xr:uid="{00000000-0005-0000-0000-000033100000}"/>
    <cellStyle name="Normal 17 2 2 4 2 2 5" xfId="4271" xr:uid="{00000000-0005-0000-0000-000034100000}"/>
    <cellStyle name="Normal 17 2 2 4 2 2_88181" xfId="4272" xr:uid="{00000000-0005-0000-0000-000035100000}"/>
    <cellStyle name="Normal 17 2 2 4 2 20" xfId="4273" xr:uid="{00000000-0005-0000-0000-000036100000}"/>
    <cellStyle name="Normal 17 2 2 4 2 21" xfId="4274" xr:uid="{00000000-0005-0000-0000-000037100000}"/>
    <cellStyle name="Normal 17 2 2 4 2 3" xfId="4275" xr:uid="{00000000-0005-0000-0000-000038100000}"/>
    <cellStyle name="Normal 17 2 2 4 2 3 2" xfId="4276" xr:uid="{00000000-0005-0000-0000-000039100000}"/>
    <cellStyle name="Normal 17 2 2 4 2 3 3" xfId="4277" xr:uid="{00000000-0005-0000-0000-00003A100000}"/>
    <cellStyle name="Normal 17 2 2 4 2 3 4" xfId="4278" xr:uid="{00000000-0005-0000-0000-00003B100000}"/>
    <cellStyle name="Normal 17 2 2 4 2 3 5" xfId="4279" xr:uid="{00000000-0005-0000-0000-00003C100000}"/>
    <cellStyle name="Normal 17 2 2 4 2 3_88181" xfId="4280" xr:uid="{00000000-0005-0000-0000-00003D100000}"/>
    <cellStyle name="Normal 17 2 2 4 2 4" xfId="4281" xr:uid="{00000000-0005-0000-0000-00003E100000}"/>
    <cellStyle name="Normal 17 2 2 4 2 4 2" xfId="4282" xr:uid="{00000000-0005-0000-0000-00003F100000}"/>
    <cellStyle name="Normal 17 2 2 4 2 4 3" xfId="4283" xr:uid="{00000000-0005-0000-0000-000040100000}"/>
    <cellStyle name="Normal 17 2 2 4 2 4 4" xfId="4284" xr:uid="{00000000-0005-0000-0000-000041100000}"/>
    <cellStyle name="Normal 17 2 2 4 2 4 5" xfId="4285" xr:uid="{00000000-0005-0000-0000-000042100000}"/>
    <cellStyle name="Normal 17 2 2 4 2 4_88181" xfId="4286" xr:uid="{00000000-0005-0000-0000-000043100000}"/>
    <cellStyle name="Normal 17 2 2 4 2 5" xfId="4287" xr:uid="{00000000-0005-0000-0000-000044100000}"/>
    <cellStyle name="Normal 17 2 2 4 2 5 2" xfId="4288" xr:uid="{00000000-0005-0000-0000-000045100000}"/>
    <cellStyle name="Normal 17 2 2 4 2 5 3" xfId="4289" xr:uid="{00000000-0005-0000-0000-000046100000}"/>
    <cellStyle name="Normal 17 2 2 4 2 5 4" xfId="4290" xr:uid="{00000000-0005-0000-0000-000047100000}"/>
    <cellStyle name="Normal 17 2 2 4 2 5 5" xfId="4291" xr:uid="{00000000-0005-0000-0000-000048100000}"/>
    <cellStyle name="Normal 17 2 2 4 2 5_88181" xfId="4292" xr:uid="{00000000-0005-0000-0000-000049100000}"/>
    <cellStyle name="Normal 17 2 2 4 2 6" xfId="4293" xr:uid="{00000000-0005-0000-0000-00004A100000}"/>
    <cellStyle name="Normal 17 2 2 4 2 6 2" xfId="4294" xr:uid="{00000000-0005-0000-0000-00004B100000}"/>
    <cellStyle name="Normal 17 2 2 4 2 6 3" xfId="4295" xr:uid="{00000000-0005-0000-0000-00004C100000}"/>
    <cellStyle name="Normal 17 2 2 4 2 6 4" xfId="4296" xr:uid="{00000000-0005-0000-0000-00004D100000}"/>
    <cellStyle name="Normal 17 2 2 4 2 6 5" xfId="4297" xr:uid="{00000000-0005-0000-0000-00004E100000}"/>
    <cellStyle name="Normal 17 2 2 4 2 6_88181" xfId="4298" xr:uid="{00000000-0005-0000-0000-00004F100000}"/>
    <cellStyle name="Normal 17 2 2 4 2 7" xfId="4299" xr:uid="{00000000-0005-0000-0000-000050100000}"/>
    <cellStyle name="Normal 17 2 2 4 2 7 2" xfId="4300" xr:uid="{00000000-0005-0000-0000-000051100000}"/>
    <cellStyle name="Normal 17 2 2 4 2 7 3" xfId="4301" xr:uid="{00000000-0005-0000-0000-000052100000}"/>
    <cellStyle name="Normal 17 2 2 4 2 7 4" xfId="4302" xr:uid="{00000000-0005-0000-0000-000053100000}"/>
    <cellStyle name="Normal 17 2 2 4 2 7 5" xfId="4303" xr:uid="{00000000-0005-0000-0000-000054100000}"/>
    <cellStyle name="Normal 17 2 2 4 2 7_88181" xfId="4304" xr:uid="{00000000-0005-0000-0000-000055100000}"/>
    <cellStyle name="Normal 17 2 2 4 2 8" xfId="4305" xr:uid="{00000000-0005-0000-0000-000056100000}"/>
    <cellStyle name="Normal 17 2 2 4 2 8 2" xfId="4306" xr:uid="{00000000-0005-0000-0000-000057100000}"/>
    <cellStyle name="Normal 17 2 2 4 2 8 3" xfId="4307" xr:uid="{00000000-0005-0000-0000-000058100000}"/>
    <cellStyle name="Normal 17 2 2 4 2 8 4" xfId="4308" xr:uid="{00000000-0005-0000-0000-000059100000}"/>
    <cellStyle name="Normal 17 2 2 4 2 8 5" xfId="4309" xr:uid="{00000000-0005-0000-0000-00005A100000}"/>
    <cellStyle name="Normal 17 2 2 4 2 8_88181" xfId="4310" xr:uid="{00000000-0005-0000-0000-00005B100000}"/>
    <cellStyle name="Normal 17 2 2 4 2 9" xfId="4311" xr:uid="{00000000-0005-0000-0000-00005C100000}"/>
    <cellStyle name="Normal 17 2 2 4 2 9 2" xfId="4312" xr:uid="{00000000-0005-0000-0000-00005D100000}"/>
    <cellStyle name="Normal 17 2 2 4 2 9 3" xfId="4313" xr:uid="{00000000-0005-0000-0000-00005E100000}"/>
    <cellStyle name="Normal 17 2 2 4 2 9 4" xfId="4314" xr:uid="{00000000-0005-0000-0000-00005F100000}"/>
    <cellStyle name="Normal 17 2 2 4 2 9 5" xfId="4315" xr:uid="{00000000-0005-0000-0000-000060100000}"/>
    <cellStyle name="Normal 17 2 2 4 2 9_88181" xfId="4316" xr:uid="{00000000-0005-0000-0000-000061100000}"/>
    <cellStyle name="Normal 17 2 2 4 2_88181" xfId="4317" xr:uid="{00000000-0005-0000-0000-000062100000}"/>
    <cellStyle name="Normal 17 2 2 4 20" xfId="4318" xr:uid="{00000000-0005-0000-0000-000063100000}"/>
    <cellStyle name="Normal 17 2 2 4 20 2" xfId="4319" xr:uid="{00000000-0005-0000-0000-000064100000}"/>
    <cellStyle name="Normal 17 2 2 4 20 3" xfId="4320" xr:uid="{00000000-0005-0000-0000-000065100000}"/>
    <cellStyle name="Normal 17 2 2 4 20 4" xfId="4321" xr:uid="{00000000-0005-0000-0000-000066100000}"/>
    <cellStyle name="Normal 17 2 2 4 20_88181" xfId="4322" xr:uid="{00000000-0005-0000-0000-000067100000}"/>
    <cellStyle name="Normal 17 2 2 4 21" xfId="4323" xr:uid="{00000000-0005-0000-0000-000068100000}"/>
    <cellStyle name="Normal 17 2 2 4 21 2" xfId="4324" xr:uid="{00000000-0005-0000-0000-000069100000}"/>
    <cellStyle name="Normal 17 2 2 4 21_88181" xfId="4325" xr:uid="{00000000-0005-0000-0000-00006A100000}"/>
    <cellStyle name="Normal 17 2 2 4 22" xfId="4326" xr:uid="{00000000-0005-0000-0000-00006B100000}"/>
    <cellStyle name="Normal 17 2 2 4 23" xfId="4327" xr:uid="{00000000-0005-0000-0000-00006C100000}"/>
    <cellStyle name="Normal 17 2 2 4 3" xfId="4328" xr:uid="{00000000-0005-0000-0000-00006D100000}"/>
    <cellStyle name="Normal 17 2 2 4 3 10" xfId="4329" xr:uid="{00000000-0005-0000-0000-00006E100000}"/>
    <cellStyle name="Normal 17 2 2 4 3 10 2" xfId="4330" xr:uid="{00000000-0005-0000-0000-00006F100000}"/>
    <cellStyle name="Normal 17 2 2 4 3 10 3" xfId="4331" xr:uid="{00000000-0005-0000-0000-000070100000}"/>
    <cellStyle name="Normal 17 2 2 4 3 10 4" xfId="4332" xr:uid="{00000000-0005-0000-0000-000071100000}"/>
    <cellStyle name="Normal 17 2 2 4 3 10 5" xfId="4333" xr:uid="{00000000-0005-0000-0000-000072100000}"/>
    <cellStyle name="Normal 17 2 2 4 3 10_88181" xfId="4334" xr:uid="{00000000-0005-0000-0000-000073100000}"/>
    <cellStyle name="Normal 17 2 2 4 3 11" xfId="4335" xr:uid="{00000000-0005-0000-0000-000074100000}"/>
    <cellStyle name="Normal 17 2 2 4 3 11 2" xfId="4336" xr:uid="{00000000-0005-0000-0000-000075100000}"/>
    <cellStyle name="Normal 17 2 2 4 3 11 3" xfId="4337" xr:uid="{00000000-0005-0000-0000-000076100000}"/>
    <cellStyle name="Normal 17 2 2 4 3 11 4" xfId="4338" xr:uid="{00000000-0005-0000-0000-000077100000}"/>
    <cellStyle name="Normal 17 2 2 4 3 11 5" xfId="4339" xr:uid="{00000000-0005-0000-0000-000078100000}"/>
    <cellStyle name="Normal 17 2 2 4 3 11_88181" xfId="4340" xr:uid="{00000000-0005-0000-0000-000079100000}"/>
    <cellStyle name="Normal 17 2 2 4 3 12" xfId="4341" xr:uid="{00000000-0005-0000-0000-00007A100000}"/>
    <cellStyle name="Normal 17 2 2 4 3 12 2" xfId="4342" xr:uid="{00000000-0005-0000-0000-00007B100000}"/>
    <cellStyle name="Normal 17 2 2 4 3 12 3" xfId="4343" xr:uid="{00000000-0005-0000-0000-00007C100000}"/>
    <cellStyle name="Normal 17 2 2 4 3 12 4" xfId="4344" xr:uid="{00000000-0005-0000-0000-00007D100000}"/>
    <cellStyle name="Normal 17 2 2 4 3 12 5" xfId="4345" xr:uid="{00000000-0005-0000-0000-00007E100000}"/>
    <cellStyle name="Normal 17 2 2 4 3 12_88181" xfId="4346" xr:uid="{00000000-0005-0000-0000-00007F100000}"/>
    <cellStyle name="Normal 17 2 2 4 3 13" xfId="4347" xr:uid="{00000000-0005-0000-0000-000080100000}"/>
    <cellStyle name="Normal 17 2 2 4 3 13 2" xfId="4348" xr:uid="{00000000-0005-0000-0000-000081100000}"/>
    <cellStyle name="Normal 17 2 2 4 3 13 3" xfId="4349" xr:uid="{00000000-0005-0000-0000-000082100000}"/>
    <cellStyle name="Normal 17 2 2 4 3 13 4" xfId="4350" xr:uid="{00000000-0005-0000-0000-000083100000}"/>
    <cellStyle name="Normal 17 2 2 4 3 13 5" xfId="4351" xr:uid="{00000000-0005-0000-0000-000084100000}"/>
    <cellStyle name="Normal 17 2 2 4 3 13_88181" xfId="4352" xr:uid="{00000000-0005-0000-0000-000085100000}"/>
    <cellStyle name="Normal 17 2 2 4 3 14" xfId="4353" xr:uid="{00000000-0005-0000-0000-000086100000}"/>
    <cellStyle name="Normal 17 2 2 4 3 14 2" xfId="4354" xr:uid="{00000000-0005-0000-0000-000087100000}"/>
    <cellStyle name="Normal 17 2 2 4 3 14 3" xfId="4355" xr:uid="{00000000-0005-0000-0000-000088100000}"/>
    <cellStyle name="Normal 17 2 2 4 3 14 4" xfId="4356" xr:uid="{00000000-0005-0000-0000-000089100000}"/>
    <cellStyle name="Normal 17 2 2 4 3 14 5" xfId="4357" xr:uid="{00000000-0005-0000-0000-00008A100000}"/>
    <cellStyle name="Normal 17 2 2 4 3 14_88181" xfId="4358" xr:uid="{00000000-0005-0000-0000-00008B100000}"/>
    <cellStyle name="Normal 17 2 2 4 3 15" xfId="4359" xr:uid="{00000000-0005-0000-0000-00008C100000}"/>
    <cellStyle name="Normal 17 2 2 4 3 15 2" xfId="4360" xr:uid="{00000000-0005-0000-0000-00008D100000}"/>
    <cellStyle name="Normal 17 2 2 4 3 15 3" xfId="4361" xr:uid="{00000000-0005-0000-0000-00008E100000}"/>
    <cellStyle name="Normal 17 2 2 4 3 15 4" xfId="4362" xr:uid="{00000000-0005-0000-0000-00008F100000}"/>
    <cellStyle name="Normal 17 2 2 4 3 15 5" xfId="4363" xr:uid="{00000000-0005-0000-0000-000090100000}"/>
    <cellStyle name="Normal 17 2 2 4 3 15_88181" xfId="4364" xr:uid="{00000000-0005-0000-0000-000091100000}"/>
    <cellStyle name="Normal 17 2 2 4 3 16" xfId="4365" xr:uid="{00000000-0005-0000-0000-000092100000}"/>
    <cellStyle name="Normal 17 2 2 4 3 16 2" xfId="4366" xr:uid="{00000000-0005-0000-0000-000093100000}"/>
    <cellStyle name="Normal 17 2 2 4 3 16 3" xfId="4367" xr:uid="{00000000-0005-0000-0000-000094100000}"/>
    <cellStyle name="Normal 17 2 2 4 3 16 4" xfId="4368" xr:uid="{00000000-0005-0000-0000-000095100000}"/>
    <cellStyle name="Normal 17 2 2 4 3 16_88181" xfId="4369" xr:uid="{00000000-0005-0000-0000-000096100000}"/>
    <cellStyle name="Normal 17 2 2 4 3 17" xfId="4370" xr:uid="{00000000-0005-0000-0000-000097100000}"/>
    <cellStyle name="Normal 17 2 2 4 3 17 2" xfId="4371" xr:uid="{00000000-0005-0000-0000-000098100000}"/>
    <cellStyle name="Normal 17 2 2 4 3 17 3" xfId="4372" xr:uid="{00000000-0005-0000-0000-000099100000}"/>
    <cellStyle name="Normal 17 2 2 4 3 17 4" xfId="4373" xr:uid="{00000000-0005-0000-0000-00009A100000}"/>
    <cellStyle name="Normal 17 2 2 4 3 17_88181" xfId="4374" xr:uid="{00000000-0005-0000-0000-00009B100000}"/>
    <cellStyle name="Normal 17 2 2 4 3 18" xfId="4375" xr:uid="{00000000-0005-0000-0000-00009C100000}"/>
    <cellStyle name="Normal 17 2 2 4 3 18 2" xfId="4376" xr:uid="{00000000-0005-0000-0000-00009D100000}"/>
    <cellStyle name="Normal 17 2 2 4 3 18_88181" xfId="4377" xr:uid="{00000000-0005-0000-0000-00009E100000}"/>
    <cellStyle name="Normal 17 2 2 4 3 19" xfId="4378" xr:uid="{00000000-0005-0000-0000-00009F100000}"/>
    <cellStyle name="Normal 17 2 2 4 3 2" xfId="4379" xr:uid="{00000000-0005-0000-0000-0000A0100000}"/>
    <cellStyle name="Normal 17 2 2 4 3 2 2" xfId="4380" xr:uid="{00000000-0005-0000-0000-0000A1100000}"/>
    <cellStyle name="Normal 17 2 2 4 3 2 3" xfId="4381" xr:uid="{00000000-0005-0000-0000-0000A2100000}"/>
    <cellStyle name="Normal 17 2 2 4 3 2 4" xfId="4382" xr:uid="{00000000-0005-0000-0000-0000A3100000}"/>
    <cellStyle name="Normal 17 2 2 4 3 2 5" xfId="4383" xr:uid="{00000000-0005-0000-0000-0000A4100000}"/>
    <cellStyle name="Normal 17 2 2 4 3 2_88181" xfId="4384" xr:uid="{00000000-0005-0000-0000-0000A5100000}"/>
    <cellStyle name="Normal 17 2 2 4 3 20" xfId="4385" xr:uid="{00000000-0005-0000-0000-0000A6100000}"/>
    <cellStyle name="Normal 17 2 2 4 3 3" xfId="4386" xr:uid="{00000000-0005-0000-0000-0000A7100000}"/>
    <cellStyle name="Normal 17 2 2 4 3 3 2" xfId="4387" xr:uid="{00000000-0005-0000-0000-0000A8100000}"/>
    <cellStyle name="Normal 17 2 2 4 3 3 3" xfId="4388" xr:uid="{00000000-0005-0000-0000-0000A9100000}"/>
    <cellStyle name="Normal 17 2 2 4 3 3 4" xfId="4389" xr:uid="{00000000-0005-0000-0000-0000AA100000}"/>
    <cellStyle name="Normal 17 2 2 4 3 3 5" xfId="4390" xr:uid="{00000000-0005-0000-0000-0000AB100000}"/>
    <cellStyle name="Normal 17 2 2 4 3 3_88181" xfId="4391" xr:uid="{00000000-0005-0000-0000-0000AC100000}"/>
    <cellStyle name="Normal 17 2 2 4 3 4" xfId="4392" xr:uid="{00000000-0005-0000-0000-0000AD100000}"/>
    <cellStyle name="Normal 17 2 2 4 3 4 2" xfId="4393" xr:uid="{00000000-0005-0000-0000-0000AE100000}"/>
    <cellStyle name="Normal 17 2 2 4 3 4 3" xfId="4394" xr:uid="{00000000-0005-0000-0000-0000AF100000}"/>
    <cellStyle name="Normal 17 2 2 4 3 4 4" xfId="4395" xr:uid="{00000000-0005-0000-0000-0000B0100000}"/>
    <cellStyle name="Normal 17 2 2 4 3 4 5" xfId="4396" xr:uid="{00000000-0005-0000-0000-0000B1100000}"/>
    <cellStyle name="Normal 17 2 2 4 3 4_88181" xfId="4397" xr:uid="{00000000-0005-0000-0000-0000B2100000}"/>
    <cellStyle name="Normal 17 2 2 4 3 5" xfId="4398" xr:uid="{00000000-0005-0000-0000-0000B3100000}"/>
    <cellStyle name="Normal 17 2 2 4 3 5 2" xfId="4399" xr:uid="{00000000-0005-0000-0000-0000B4100000}"/>
    <cellStyle name="Normal 17 2 2 4 3 5 3" xfId="4400" xr:uid="{00000000-0005-0000-0000-0000B5100000}"/>
    <cellStyle name="Normal 17 2 2 4 3 5 4" xfId="4401" xr:uid="{00000000-0005-0000-0000-0000B6100000}"/>
    <cellStyle name="Normal 17 2 2 4 3 5 5" xfId="4402" xr:uid="{00000000-0005-0000-0000-0000B7100000}"/>
    <cellStyle name="Normal 17 2 2 4 3 5_88181" xfId="4403" xr:uid="{00000000-0005-0000-0000-0000B8100000}"/>
    <cellStyle name="Normal 17 2 2 4 3 6" xfId="4404" xr:uid="{00000000-0005-0000-0000-0000B9100000}"/>
    <cellStyle name="Normal 17 2 2 4 3 6 2" xfId="4405" xr:uid="{00000000-0005-0000-0000-0000BA100000}"/>
    <cellStyle name="Normal 17 2 2 4 3 6 3" xfId="4406" xr:uid="{00000000-0005-0000-0000-0000BB100000}"/>
    <cellStyle name="Normal 17 2 2 4 3 6 4" xfId="4407" xr:uid="{00000000-0005-0000-0000-0000BC100000}"/>
    <cellStyle name="Normal 17 2 2 4 3 6 5" xfId="4408" xr:uid="{00000000-0005-0000-0000-0000BD100000}"/>
    <cellStyle name="Normal 17 2 2 4 3 6_88181" xfId="4409" xr:uid="{00000000-0005-0000-0000-0000BE100000}"/>
    <cellStyle name="Normal 17 2 2 4 3 7" xfId="4410" xr:uid="{00000000-0005-0000-0000-0000BF100000}"/>
    <cellStyle name="Normal 17 2 2 4 3 7 2" xfId="4411" xr:uid="{00000000-0005-0000-0000-0000C0100000}"/>
    <cellStyle name="Normal 17 2 2 4 3 7 3" xfId="4412" xr:uid="{00000000-0005-0000-0000-0000C1100000}"/>
    <cellStyle name="Normal 17 2 2 4 3 7 4" xfId="4413" xr:uid="{00000000-0005-0000-0000-0000C2100000}"/>
    <cellStyle name="Normal 17 2 2 4 3 7 5" xfId="4414" xr:uid="{00000000-0005-0000-0000-0000C3100000}"/>
    <cellStyle name="Normal 17 2 2 4 3 7_88181" xfId="4415" xr:uid="{00000000-0005-0000-0000-0000C4100000}"/>
    <cellStyle name="Normal 17 2 2 4 3 8" xfId="4416" xr:uid="{00000000-0005-0000-0000-0000C5100000}"/>
    <cellStyle name="Normal 17 2 2 4 3 8 2" xfId="4417" xr:uid="{00000000-0005-0000-0000-0000C6100000}"/>
    <cellStyle name="Normal 17 2 2 4 3 8 3" xfId="4418" xr:uid="{00000000-0005-0000-0000-0000C7100000}"/>
    <cellStyle name="Normal 17 2 2 4 3 8 4" xfId="4419" xr:uid="{00000000-0005-0000-0000-0000C8100000}"/>
    <cellStyle name="Normal 17 2 2 4 3 8 5" xfId="4420" xr:uid="{00000000-0005-0000-0000-0000C9100000}"/>
    <cellStyle name="Normal 17 2 2 4 3 8_88181" xfId="4421" xr:uid="{00000000-0005-0000-0000-0000CA100000}"/>
    <cellStyle name="Normal 17 2 2 4 3 9" xfId="4422" xr:uid="{00000000-0005-0000-0000-0000CB100000}"/>
    <cellStyle name="Normal 17 2 2 4 3 9 2" xfId="4423" xr:uid="{00000000-0005-0000-0000-0000CC100000}"/>
    <cellStyle name="Normal 17 2 2 4 3 9 3" xfId="4424" xr:uid="{00000000-0005-0000-0000-0000CD100000}"/>
    <cellStyle name="Normal 17 2 2 4 3 9 4" xfId="4425" xr:uid="{00000000-0005-0000-0000-0000CE100000}"/>
    <cellStyle name="Normal 17 2 2 4 3 9 5" xfId="4426" xr:uid="{00000000-0005-0000-0000-0000CF100000}"/>
    <cellStyle name="Normal 17 2 2 4 3 9_88181" xfId="4427" xr:uid="{00000000-0005-0000-0000-0000D0100000}"/>
    <cellStyle name="Normal 17 2 2 4 3_88181" xfId="4428" xr:uid="{00000000-0005-0000-0000-0000D1100000}"/>
    <cellStyle name="Normal 17 2 2 4 4" xfId="4429" xr:uid="{00000000-0005-0000-0000-0000D2100000}"/>
    <cellStyle name="Normal 17 2 2 4 4 10" xfId="4430" xr:uid="{00000000-0005-0000-0000-0000D3100000}"/>
    <cellStyle name="Normal 17 2 2 4 4 10 2" xfId="4431" xr:uid="{00000000-0005-0000-0000-0000D4100000}"/>
    <cellStyle name="Normal 17 2 2 4 4 10 3" xfId="4432" xr:uid="{00000000-0005-0000-0000-0000D5100000}"/>
    <cellStyle name="Normal 17 2 2 4 4 10 4" xfId="4433" xr:uid="{00000000-0005-0000-0000-0000D6100000}"/>
    <cellStyle name="Normal 17 2 2 4 4 10 5" xfId="4434" xr:uid="{00000000-0005-0000-0000-0000D7100000}"/>
    <cellStyle name="Normal 17 2 2 4 4 10_88181" xfId="4435" xr:uid="{00000000-0005-0000-0000-0000D8100000}"/>
    <cellStyle name="Normal 17 2 2 4 4 11" xfId="4436" xr:uid="{00000000-0005-0000-0000-0000D9100000}"/>
    <cellStyle name="Normal 17 2 2 4 4 11 2" xfId="4437" xr:uid="{00000000-0005-0000-0000-0000DA100000}"/>
    <cellStyle name="Normal 17 2 2 4 4 11 3" xfId="4438" xr:uid="{00000000-0005-0000-0000-0000DB100000}"/>
    <cellStyle name="Normal 17 2 2 4 4 11 4" xfId="4439" xr:uid="{00000000-0005-0000-0000-0000DC100000}"/>
    <cellStyle name="Normal 17 2 2 4 4 11 5" xfId="4440" xr:uid="{00000000-0005-0000-0000-0000DD100000}"/>
    <cellStyle name="Normal 17 2 2 4 4 11_88181" xfId="4441" xr:uid="{00000000-0005-0000-0000-0000DE100000}"/>
    <cellStyle name="Normal 17 2 2 4 4 12" xfId="4442" xr:uid="{00000000-0005-0000-0000-0000DF100000}"/>
    <cellStyle name="Normal 17 2 2 4 4 12 2" xfId="4443" xr:uid="{00000000-0005-0000-0000-0000E0100000}"/>
    <cellStyle name="Normal 17 2 2 4 4 12 3" xfId="4444" xr:uid="{00000000-0005-0000-0000-0000E1100000}"/>
    <cellStyle name="Normal 17 2 2 4 4 12 4" xfId="4445" xr:uid="{00000000-0005-0000-0000-0000E2100000}"/>
    <cellStyle name="Normal 17 2 2 4 4 12 5" xfId="4446" xr:uid="{00000000-0005-0000-0000-0000E3100000}"/>
    <cellStyle name="Normal 17 2 2 4 4 12_88181" xfId="4447" xr:uid="{00000000-0005-0000-0000-0000E4100000}"/>
    <cellStyle name="Normal 17 2 2 4 4 13" xfId="4448" xr:uid="{00000000-0005-0000-0000-0000E5100000}"/>
    <cellStyle name="Normal 17 2 2 4 4 13 2" xfId="4449" xr:uid="{00000000-0005-0000-0000-0000E6100000}"/>
    <cellStyle name="Normal 17 2 2 4 4 13 3" xfId="4450" xr:uid="{00000000-0005-0000-0000-0000E7100000}"/>
    <cellStyle name="Normal 17 2 2 4 4 13 4" xfId="4451" xr:uid="{00000000-0005-0000-0000-0000E8100000}"/>
    <cellStyle name="Normal 17 2 2 4 4 13 5" xfId="4452" xr:uid="{00000000-0005-0000-0000-0000E9100000}"/>
    <cellStyle name="Normal 17 2 2 4 4 13_88181" xfId="4453" xr:uid="{00000000-0005-0000-0000-0000EA100000}"/>
    <cellStyle name="Normal 17 2 2 4 4 14" xfId="4454" xr:uid="{00000000-0005-0000-0000-0000EB100000}"/>
    <cellStyle name="Normal 17 2 2 4 4 14 2" xfId="4455" xr:uid="{00000000-0005-0000-0000-0000EC100000}"/>
    <cellStyle name="Normal 17 2 2 4 4 14 3" xfId="4456" xr:uid="{00000000-0005-0000-0000-0000ED100000}"/>
    <cellStyle name="Normal 17 2 2 4 4 14 4" xfId="4457" xr:uid="{00000000-0005-0000-0000-0000EE100000}"/>
    <cellStyle name="Normal 17 2 2 4 4 14 5" xfId="4458" xr:uid="{00000000-0005-0000-0000-0000EF100000}"/>
    <cellStyle name="Normal 17 2 2 4 4 14_88181" xfId="4459" xr:uid="{00000000-0005-0000-0000-0000F0100000}"/>
    <cellStyle name="Normal 17 2 2 4 4 15" xfId="4460" xr:uid="{00000000-0005-0000-0000-0000F1100000}"/>
    <cellStyle name="Normal 17 2 2 4 4 15 2" xfId="4461" xr:uid="{00000000-0005-0000-0000-0000F2100000}"/>
    <cellStyle name="Normal 17 2 2 4 4 15 3" xfId="4462" xr:uid="{00000000-0005-0000-0000-0000F3100000}"/>
    <cellStyle name="Normal 17 2 2 4 4 15 4" xfId="4463" xr:uid="{00000000-0005-0000-0000-0000F4100000}"/>
    <cellStyle name="Normal 17 2 2 4 4 15 5" xfId="4464" xr:uid="{00000000-0005-0000-0000-0000F5100000}"/>
    <cellStyle name="Normal 17 2 2 4 4 15_88181" xfId="4465" xr:uid="{00000000-0005-0000-0000-0000F6100000}"/>
    <cellStyle name="Normal 17 2 2 4 4 16" xfId="4466" xr:uid="{00000000-0005-0000-0000-0000F7100000}"/>
    <cellStyle name="Normal 17 2 2 4 4 16 2" xfId="4467" xr:uid="{00000000-0005-0000-0000-0000F8100000}"/>
    <cellStyle name="Normal 17 2 2 4 4 16 3" xfId="4468" xr:uid="{00000000-0005-0000-0000-0000F9100000}"/>
    <cellStyle name="Normal 17 2 2 4 4 16 4" xfId="4469" xr:uid="{00000000-0005-0000-0000-0000FA100000}"/>
    <cellStyle name="Normal 17 2 2 4 4 16_88181" xfId="4470" xr:uid="{00000000-0005-0000-0000-0000FB100000}"/>
    <cellStyle name="Normal 17 2 2 4 4 17" xfId="4471" xr:uid="{00000000-0005-0000-0000-0000FC100000}"/>
    <cellStyle name="Normal 17 2 2 4 4 17 2" xfId="4472" xr:uid="{00000000-0005-0000-0000-0000FD100000}"/>
    <cellStyle name="Normal 17 2 2 4 4 17 3" xfId="4473" xr:uid="{00000000-0005-0000-0000-0000FE100000}"/>
    <cellStyle name="Normal 17 2 2 4 4 17 4" xfId="4474" xr:uid="{00000000-0005-0000-0000-0000FF100000}"/>
    <cellStyle name="Normal 17 2 2 4 4 17_88181" xfId="4475" xr:uid="{00000000-0005-0000-0000-000000110000}"/>
    <cellStyle name="Normal 17 2 2 4 4 18" xfId="4476" xr:uid="{00000000-0005-0000-0000-000001110000}"/>
    <cellStyle name="Normal 17 2 2 4 4 18 2" xfId="4477" xr:uid="{00000000-0005-0000-0000-000002110000}"/>
    <cellStyle name="Normal 17 2 2 4 4 18_88181" xfId="4478" xr:uid="{00000000-0005-0000-0000-000003110000}"/>
    <cellStyle name="Normal 17 2 2 4 4 19" xfId="4479" xr:uid="{00000000-0005-0000-0000-000004110000}"/>
    <cellStyle name="Normal 17 2 2 4 4 2" xfId="4480" xr:uid="{00000000-0005-0000-0000-000005110000}"/>
    <cellStyle name="Normal 17 2 2 4 4 2 2" xfId="4481" xr:uid="{00000000-0005-0000-0000-000006110000}"/>
    <cellStyle name="Normal 17 2 2 4 4 2 3" xfId="4482" xr:uid="{00000000-0005-0000-0000-000007110000}"/>
    <cellStyle name="Normal 17 2 2 4 4 2 4" xfId="4483" xr:uid="{00000000-0005-0000-0000-000008110000}"/>
    <cellStyle name="Normal 17 2 2 4 4 2 5" xfId="4484" xr:uid="{00000000-0005-0000-0000-000009110000}"/>
    <cellStyle name="Normal 17 2 2 4 4 2_88181" xfId="4485" xr:uid="{00000000-0005-0000-0000-00000A110000}"/>
    <cellStyle name="Normal 17 2 2 4 4 20" xfId="4486" xr:uid="{00000000-0005-0000-0000-00000B110000}"/>
    <cellStyle name="Normal 17 2 2 4 4 3" xfId="4487" xr:uid="{00000000-0005-0000-0000-00000C110000}"/>
    <cellStyle name="Normal 17 2 2 4 4 3 2" xfId="4488" xr:uid="{00000000-0005-0000-0000-00000D110000}"/>
    <cellStyle name="Normal 17 2 2 4 4 3 3" xfId="4489" xr:uid="{00000000-0005-0000-0000-00000E110000}"/>
    <cellStyle name="Normal 17 2 2 4 4 3 4" xfId="4490" xr:uid="{00000000-0005-0000-0000-00000F110000}"/>
    <cellStyle name="Normal 17 2 2 4 4 3 5" xfId="4491" xr:uid="{00000000-0005-0000-0000-000010110000}"/>
    <cellStyle name="Normal 17 2 2 4 4 3_88181" xfId="4492" xr:uid="{00000000-0005-0000-0000-000011110000}"/>
    <cellStyle name="Normal 17 2 2 4 4 4" xfId="4493" xr:uid="{00000000-0005-0000-0000-000012110000}"/>
    <cellStyle name="Normal 17 2 2 4 4 4 2" xfId="4494" xr:uid="{00000000-0005-0000-0000-000013110000}"/>
    <cellStyle name="Normal 17 2 2 4 4 4 3" xfId="4495" xr:uid="{00000000-0005-0000-0000-000014110000}"/>
    <cellStyle name="Normal 17 2 2 4 4 4 4" xfId="4496" xr:uid="{00000000-0005-0000-0000-000015110000}"/>
    <cellStyle name="Normal 17 2 2 4 4 4 5" xfId="4497" xr:uid="{00000000-0005-0000-0000-000016110000}"/>
    <cellStyle name="Normal 17 2 2 4 4 4_88181" xfId="4498" xr:uid="{00000000-0005-0000-0000-000017110000}"/>
    <cellStyle name="Normal 17 2 2 4 4 5" xfId="4499" xr:uid="{00000000-0005-0000-0000-000018110000}"/>
    <cellStyle name="Normal 17 2 2 4 4 5 2" xfId="4500" xr:uid="{00000000-0005-0000-0000-000019110000}"/>
    <cellStyle name="Normal 17 2 2 4 4 5 3" xfId="4501" xr:uid="{00000000-0005-0000-0000-00001A110000}"/>
    <cellStyle name="Normal 17 2 2 4 4 5 4" xfId="4502" xr:uid="{00000000-0005-0000-0000-00001B110000}"/>
    <cellStyle name="Normal 17 2 2 4 4 5 5" xfId="4503" xr:uid="{00000000-0005-0000-0000-00001C110000}"/>
    <cellStyle name="Normal 17 2 2 4 4 5_88181" xfId="4504" xr:uid="{00000000-0005-0000-0000-00001D110000}"/>
    <cellStyle name="Normal 17 2 2 4 4 6" xfId="4505" xr:uid="{00000000-0005-0000-0000-00001E110000}"/>
    <cellStyle name="Normal 17 2 2 4 4 6 2" xfId="4506" xr:uid="{00000000-0005-0000-0000-00001F110000}"/>
    <cellStyle name="Normal 17 2 2 4 4 6 3" xfId="4507" xr:uid="{00000000-0005-0000-0000-000020110000}"/>
    <cellStyle name="Normal 17 2 2 4 4 6 4" xfId="4508" xr:uid="{00000000-0005-0000-0000-000021110000}"/>
    <cellStyle name="Normal 17 2 2 4 4 6 5" xfId="4509" xr:uid="{00000000-0005-0000-0000-000022110000}"/>
    <cellStyle name="Normal 17 2 2 4 4 6_88181" xfId="4510" xr:uid="{00000000-0005-0000-0000-000023110000}"/>
    <cellStyle name="Normal 17 2 2 4 4 7" xfId="4511" xr:uid="{00000000-0005-0000-0000-000024110000}"/>
    <cellStyle name="Normal 17 2 2 4 4 7 2" xfId="4512" xr:uid="{00000000-0005-0000-0000-000025110000}"/>
    <cellStyle name="Normal 17 2 2 4 4 7 3" xfId="4513" xr:uid="{00000000-0005-0000-0000-000026110000}"/>
    <cellStyle name="Normal 17 2 2 4 4 7 4" xfId="4514" xr:uid="{00000000-0005-0000-0000-000027110000}"/>
    <cellStyle name="Normal 17 2 2 4 4 7 5" xfId="4515" xr:uid="{00000000-0005-0000-0000-000028110000}"/>
    <cellStyle name="Normal 17 2 2 4 4 7_88181" xfId="4516" xr:uid="{00000000-0005-0000-0000-000029110000}"/>
    <cellStyle name="Normal 17 2 2 4 4 8" xfId="4517" xr:uid="{00000000-0005-0000-0000-00002A110000}"/>
    <cellStyle name="Normal 17 2 2 4 4 8 2" xfId="4518" xr:uid="{00000000-0005-0000-0000-00002B110000}"/>
    <cellStyle name="Normal 17 2 2 4 4 8 3" xfId="4519" xr:uid="{00000000-0005-0000-0000-00002C110000}"/>
    <cellStyle name="Normal 17 2 2 4 4 8 4" xfId="4520" xr:uid="{00000000-0005-0000-0000-00002D110000}"/>
    <cellStyle name="Normal 17 2 2 4 4 8 5" xfId="4521" xr:uid="{00000000-0005-0000-0000-00002E110000}"/>
    <cellStyle name="Normal 17 2 2 4 4 8_88181" xfId="4522" xr:uid="{00000000-0005-0000-0000-00002F110000}"/>
    <cellStyle name="Normal 17 2 2 4 4 9" xfId="4523" xr:uid="{00000000-0005-0000-0000-000030110000}"/>
    <cellStyle name="Normal 17 2 2 4 4 9 2" xfId="4524" xr:uid="{00000000-0005-0000-0000-000031110000}"/>
    <cellStyle name="Normal 17 2 2 4 4 9 3" xfId="4525" xr:uid="{00000000-0005-0000-0000-000032110000}"/>
    <cellStyle name="Normal 17 2 2 4 4 9 4" xfId="4526" xr:uid="{00000000-0005-0000-0000-000033110000}"/>
    <cellStyle name="Normal 17 2 2 4 4 9 5" xfId="4527" xr:uid="{00000000-0005-0000-0000-000034110000}"/>
    <cellStyle name="Normal 17 2 2 4 4 9_88181" xfId="4528" xr:uid="{00000000-0005-0000-0000-000035110000}"/>
    <cellStyle name="Normal 17 2 2 4 4_88181" xfId="4529" xr:uid="{00000000-0005-0000-0000-000036110000}"/>
    <cellStyle name="Normal 17 2 2 4 5" xfId="4530" xr:uid="{00000000-0005-0000-0000-000037110000}"/>
    <cellStyle name="Normal 17 2 2 4 5 2" xfId="4531" xr:uid="{00000000-0005-0000-0000-000038110000}"/>
    <cellStyle name="Normal 17 2 2 4 5 3" xfId="4532" xr:uid="{00000000-0005-0000-0000-000039110000}"/>
    <cellStyle name="Normal 17 2 2 4 5 4" xfId="4533" xr:uid="{00000000-0005-0000-0000-00003A110000}"/>
    <cellStyle name="Normal 17 2 2 4 5 5" xfId="4534" xr:uid="{00000000-0005-0000-0000-00003B110000}"/>
    <cellStyle name="Normal 17 2 2 4 5_88181" xfId="4535" xr:uid="{00000000-0005-0000-0000-00003C110000}"/>
    <cellStyle name="Normal 17 2 2 4 6" xfId="4536" xr:uid="{00000000-0005-0000-0000-00003D110000}"/>
    <cellStyle name="Normal 17 2 2 4 6 2" xfId="4537" xr:uid="{00000000-0005-0000-0000-00003E110000}"/>
    <cellStyle name="Normal 17 2 2 4 6 3" xfId="4538" xr:uid="{00000000-0005-0000-0000-00003F110000}"/>
    <cellStyle name="Normal 17 2 2 4 6 4" xfId="4539" xr:uid="{00000000-0005-0000-0000-000040110000}"/>
    <cellStyle name="Normal 17 2 2 4 6 5" xfId="4540" xr:uid="{00000000-0005-0000-0000-000041110000}"/>
    <cellStyle name="Normal 17 2 2 4 6_88181" xfId="4541" xr:uid="{00000000-0005-0000-0000-000042110000}"/>
    <cellStyle name="Normal 17 2 2 4 7" xfId="4542" xr:uid="{00000000-0005-0000-0000-000043110000}"/>
    <cellStyle name="Normal 17 2 2 4 7 2" xfId="4543" xr:uid="{00000000-0005-0000-0000-000044110000}"/>
    <cellStyle name="Normal 17 2 2 4 7 3" xfId="4544" xr:uid="{00000000-0005-0000-0000-000045110000}"/>
    <cellStyle name="Normal 17 2 2 4 7 4" xfId="4545" xr:uid="{00000000-0005-0000-0000-000046110000}"/>
    <cellStyle name="Normal 17 2 2 4 7 5" xfId="4546" xr:uid="{00000000-0005-0000-0000-000047110000}"/>
    <cellStyle name="Normal 17 2 2 4 7_88181" xfId="4547" xr:uid="{00000000-0005-0000-0000-000048110000}"/>
    <cellStyle name="Normal 17 2 2 4 8" xfId="4548" xr:uid="{00000000-0005-0000-0000-000049110000}"/>
    <cellStyle name="Normal 17 2 2 4 8 2" xfId="4549" xr:uid="{00000000-0005-0000-0000-00004A110000}"/>
    <cellStyle name="Normal 17 2 2 4 8 3" xfId="4550" xr:uid="{00000000-0005-0000-0000-00004B110000}"/>
    <cellStyle name="Normal 17 2 2 4 8 4" xfId="4551" xr:uid="{00000000-0005-0000-0000-00004C110000}"/>
    <cellStyle name="Normal 17 2 2 4 8 5" xfId="4552" xr:uid="{00000000-0005-0000-0000-00004D110000}"/>
    <cellStyle name="Normal 17 2 2 4 8_88181" xfId="4553" xr:uid="{00000000-0005-0000-0000-00004E110000}"/>
    <cellStyle name="Normal 17 2 2 4 9" xfId="4554" xr:uid="{00000000-0005-0000-0000-00004F110000}"/>
    <cellStyle name="Normal 17 2 2 4 9 2" xfId="4555" xr:uid="{00000000-0005-0000-0000-000050110000}"/>
    <cellStyle name="Normal 17 2 2 4 9 3" xfId="4556" xr:uid="{00000000-0005-0000-0000-000051110000}"/>
    <cellStyle name="Normal 17 2 2 4 9 4" xfId="4557" xr:uid="{00000000-0005-0000-0000-000052110000}"/>
    <cellStyle name="Normal 17 2 2 4 9 5" xfId="4558" xr:uid="{00000000-0005-0000-0000-000053110000}"/>
    <cellStyle name="Normal 17 2 2 4 9_88181" xfId="4559" xr:uid="{00000000-0005-0000-0000-000054110000}"/>
    <cellStyle name="Normal 17 2 2 4_88181" xfId="4560" xr:uid="{00000000-0005-0000-0000-000055110000}"/>
    <cellStyle name="Normal 17 2 2 5" xfId="4561" xr:uid="{00000000-0005-0000-0000-000056110000}"/>
    <cellStyle name="Normal 17 2 2 5 10" xfId="4562" xr:uid="{00000000-0005-0000-0000-000057110000}"/>
    <cellStyle name="Normal 17 2 2 5 10 2" xfId="4563" xr:uid="{00000000-0005-0000-0000-000058110000}"/>
    <cellStyle name="Normal 17 2 2 5 10 3" xfId="4564" xr:uid="{00000000-0005-0000-0000-000059110000}"/>
    <cellStyle name="Normal 17 2 2 5 10 4" xfId="4565" xr:uid="{00000000-0005-0000-0000-00005A110000}"/>
    <cellStyle name="Normal 17 2 2 5 10 5" xfId="4566" xr:uid="{00000000-0005-0000-0000-00005B110000}"/>
    <cellStyle name="Normal 17 2 2 5 10_88181" xfId="4567" xr:uid="{00000000-0005-0000-0000-00005C110000}"/>
    <cellStyle name="Normal 17 2 2 5 11" xfId="4568" xr:uid="{00000000-0005-0000-0000-00005D110000}"/>
    <cellStyle name="Normal 17 2 2 5 11 2" xfId="4569" xr:uid="{00000000-0005-0000-0000-00005E110000}"/>
    <cellStyle name="Normal 17 2 2 5 11 3" xfId="4570" xr:uid="{00000000-0005-0000-0000-00005F110000}"/>
    <cellStyle name="Normal 17 2 2 5 11 4" xfId="4571" xr:uid="{00000000-0005-0000-0000-000060110000}"/>
    <cellStyle name="Normal 17 2 2 5 11 5" xfId="4572" xr:uid="{00000000-0005-0000-0000-000061110000}"/>
    <cellStyle name="Normal 17 2 2 5 11_88181" xfId="4573" xr:uid="{00000000-0005-0000-0000-000062110000}"/>
    <cellStyle name="Normal 17 2 2 5 12" xfId="4574" xr:uid="{00000000-0005-0000-0000-000063110000}"/>
    <cellStyle name="Normal 17 2 2 5 12 2" xfId="4575" xr:uid="{00000000-0005-0000-0000-000064110000}"/>
    <cellStyle name="Normal 17 2 2 5 12 3" xfId="4576" xr:uid="{00000000-0005-0000-0000-000065110000}"/>
    <cellStyle name="Normal 17 2 2 5 12 4" xfId="4577" xr:uid="{00000000-0005-0000-0000-000066110000}"/>
    <cellStyle name="Normal 17 2 2 5 12 5" xfId="4578" xr:uid="{00000000-0005-0000-0000-000067110000}"/>
    <cellStyle name="Normal 17 2 2 5 12_88181" xfId="4579" xr:uid="{00000000-0005-0000-0000-000068110000}"/>
    <cellStyle name="Normal 17 2 2 5 13" xfId="4580" xr:uid="{00000000-0005-0000-0000-000069110000}"/>
    <cellStyle name="Normal 17 2 2 5 13 2" xfId="4581" xr:uid="{00000000-0005-0000-0000-00006A110000}"/>
    <cellStyle name="Normal 17 2 2 5 13 3" xfId="4582" xr:uid="{00000000-0005-0000-0000-00006B110000}"/>
    <cellStyle name="Normal 17 2 2 5 13 4" xfId="4583" xr:uid="{00000000-0005-0000-0000-00006C110000}"/>
    <cellStyle name="Normal 17 2 2 5 13 5" xfId="4584" xr:uid="{00000000-0005-0000-0000-00006D110000}"/>
    <cellStyle name="Normal 17 2 2 5 13_88181" xfId="4585" xr:uid="{00000000-0005-0000-0000-00006E110000}"/>
    <cellStyle name="Normal 17 2 2 5 14" xfId="4586" xr:uid="{00000000-0005-0000-0000-00006F110000}"/>
    <cellStyle name="Normal 17 2 2 5 14 2" xfId="4587" xr:uid="{00000000-0005-0000-0000-000070110000}"/>
    <cellStyle name="Normal 17 2 2 5 14 3" xfId="4588" xr:uid="{00000000-0005-0000-0000-000071110000}"/>
    <cellStyle name="Normal 17 2 2 5 14 4" xfId="4589" xr:uid="{00000000-0005-0000-0000-000072110000}"/>
    <cellStyle name="Normal 17 2 2 5 14 5" xfId="4590" xr:uid="{00000000-0005-0000-0000-000073110000}"/>
    <cellStyle name="Normal 17 2 2 5 14_88181" xfId="4591" xr:uid="{00000000-0005-0000-0000-000074110000}"/>
    <cellStyle name="Normal 17 2 2 5 15" xfId="4592" xr:uid="{00000000-0005-0000-0000-000075110000}"/>
    <cellStyle name="Normal 17 2 2 5 15 2" xfId="4593" xr:uid="{00000000-0005-0000-0000-000076110000}"/>
    <cellStyle name="Normal 17 2 2 5 15 3" xfId="4594" xr:uid="{00000000-0005-0000-0000-000077110000}"/>
    <cellStyle name="Normal 17 2 2 5 15 4" xfId="4595" xr:uid="{00000000-0005-0000-0000-000078110000}"/>
    <cellStyle name="Normal 17 2 2 5 15 5" xfId="4596" xr:uid="{00000000-0005-0000-0000-000079110000}"/>
    <cellStyle name="Normal 17 2 2 5 15_88181" xfId="4597" xr:uid="{00000000-0005-0000-0000-00007A110000}"/>
    <cellStyle name="Normal 17 2 2 5 16" xfId="4598" xr:uid="{00000000-0005-0000-0000-00007B110000}"/>
    <cellStyle name="Normal 17 2 2 5 16 2" xfId="4599" xr:uid="{00000000-0005-0000-0000-00007C110000}"/>
    <cellStyle name="Normal 17 2 2 5 16 3" xfId="4600" xr:uid="{00000000-0005-0000-0000-00007D110000}"/>
    <cellStyle name="Normal 17 2 2 5 16 4" xfId="4601" xr:uid="{00000000-0005-0000-0000-00007E110000}"/>
    <cellStyle name="Normal 17 2 2 5 16 5" xfId="4602" xr:uid="{00000000-0005-0000-0000-00007F110000}"/>
    <cellStyle name="Normal 17 2 2 5 16_88181" xfId="4603" xr:uid="{00000000-0005-0000-0000-000080110000}"/>
    <cellStyle name="Normal 17 2 2 5 17" xfId="4604" xr:uid="{00000000-0005-0000-0000-000081110000}"/>
    <cellStyle name="Normal 17 2 2 5 17 2" xfId="4605" xr:uid="{00000000-0005-0000-0000-000082110000}"/>
    <cellStyle name="Normal 17 2 2 5 17 3" xfId="4606" xr:uid="{00000000-0005-0000-0000-000083110000}"/>
    <cellStyle name="Normal 17 2 2 5 17 4" xfId="4607" xr:uid="{00000000-0005-0000-0000-000084110000}"/>
    <cellStyle name="Normal 17 2 2 5 17 5" xfId="4608" xr:uid="{00000000-0005-0000-0000-000085110000}"/>
    <cellStyle name="Normal 17 2 2 5 17_88181" xfId="4609" xr:uid="{00000000-0005-0000-0000-000086110000}"/>
    <cellStyle name="Normal 17 2 2 5 18" xfId="4610" xr:uid="{00000000-0005-0000-0000-000087110000}"/>
    <cellStyle name="Normal 17 2 2 5 18 2" xfId="4611" xr:uid="{00000000-0005-0000-0000-000088110000}"/>
    <cellStyle name="Normal 17 2 2 5 18 3" xfId="4612" xr:uid="{00000000-0005-0000-0000-000089110000}"/>
    <cellStyle name="Normal 17 2 2 5 18 4" xfId="4613" xr:uid="{00000000-0005-0000-0000-00008A110000}"/>
    <cellStyle name="Normal 17 2 2 5 18 5" xfId="4614" xr:uid="{00000000-0005-0000-0000-00008B110000}"/>
    <cellStyle name="Normal 17 2 2 5 18_88181" xfId="4615" xr:uid="{00000000-0005-0000-0000-00008C110000}"/>
    <cellStyle name="Normal 17 2 2 5 19" xfId="4616" xr:uid="{00000000-0005-0000-0000-00008D110000}"/>
    <cellStyle name="Normal 17 2 2 5 19 2" xfId="4617" xr:uid="{00000000-0005-0000-0000-00008E110000}"/>
    <cellStyle name="Normal 17 2 2 5 19 3" xfId="4618" xr:uid="{00000000-0005-0000-0000-00008F110000}"/>
    <cellStyle name="Normal 17 2 2 5 19 4" xfId="4619" xr:uid="{00000000-0005-0000-0000-000090110000}"/>
    <cellStyle name="Normal 17 2 2 5 19_88181" xfId="4620" xr:uid="{00000000-0005-0000-0000-000091110000}"/>
    <cellStyle name="Normal 17 2 2 5 2" xfId="4621" xr:uid="{00000000-0005-0000-0000-000092110000}"/>
    <cellStyle name="Normal 17 2 2 5 2 10" xfId="4622" xr:uid="{00000000-0005-0000-0000-000093110000}"/>
    <cellStyle name="Normal 17 2 2 5 2 10 2" xfId="4623" xr:uid="{00000000-0005-0000-0000-000094110000}"/>
    <cellStyle name="Normal 17 2 2 5 2 10 3" xfId="4624" xr:uid="{00000000-0005-0000-0000-000095110000}"/>
    <cellStyle name="Normal 17 2 2 5 2 10 4" xfId="4625" xr:uid="{00000000-0005-0000-0000-000096110000}"/>
    <cellStyle name="Normal 17 2 2 5 2 10 5" xfId="4626" xr:uid="{00000000-0005-0000-0000-000097110000}"/>
    <cellStyle name="Normal 17 2 2 5 2 10_88181" xfId="4627" xr:uid="{00000000-0005-0000-0000-000098110000}"/>
    <cellStyle name="Normal 17 2 2 5 2 11" xfId="4628" xr:uid="{00000000-0005-0000-0000-000099110000}"/>
    <cellStyle name="Normal 17 2 2 5 2 11 2" xfId="4629" xr:uid="{00000000-0005-0000-0000-00009A110000}"/>
    <cellStyle name="Normal 17 2 2 5 2 11 3" xfId="4630" xr:uid="{00000000-0005-0000-0000-00009B110000}"/>
    <cellStyle name="Normal 17 2 2 5 2 11 4" xfId="4631" xr:uid="{00000000-0005-0000-0000-00009C110000}"/>
    <cellStyle name="Normal 17 2 2 5 2 11 5" xfId="4632" xr:uid="{00000000-0005-0000-0000-00009D110000}"/>
    <cellStyle name="Normal 17 2 2 5 2 11_88181" xfId="4633" xr:uid="{00000000-0005-0000-0000-00009E110000}"/>
    <cellStyle name="Normal 17 2 2 5 2 12" xfId="4634" xr:uid="{00000000-0005-0000-0000-00009F110000}"/>
    <cellStyle name="Normal 17 2 2 5 2 12 2" xfId="4635" xr:uid="{00000000-0005-0000-0000-0000A0110000}"/>
    <cellStyle name="Normal 17 2 2 5 2 12 3" xfId="4636" xr:uid="{00000000-0005-0000-0000-0000A1110000}"/>
    <cellStyle name="Normal 17 2 2 5 2 12 4" xfId="4637" xr:uid="{00000000-0005-0000-0000-0000A2110000}"/>
    <cellStyle name="Normal 17 2 2 5 2 12 5" xfId="4638" xr:uid="{00000000-0005-0000-0000-0000A3110000}"/>
    <cellStyle name="Normal 17 2 2 5 2 12_88181" xfId="4639" xr:uid="{00000000-0005-0000-0000-0000A4110000}"/>
    <cellStyle name="Normal 17 2 2 5 2 13" xfId="4640" xr:uid="{00000000-0005-0000-0000-0000A5110000}"/>
    <cellStyle name="Normal 17 2 2 5 2 13 2" xfId="4641" xr:uid="{00000000-0005-0000-0000-0000A6110000}"/>
    <cellStyle name="Normal 17 2 2 5 2 13 3" xfId="4642" xr:uid="{00000000-0005-0000-0000-0000A7110000}"/>
    <cellStyle name="Normal 17 2 2 5 2 13 4" xfId="4643" xr:uid="{00000000-0005-0000-0000-0000A8110000}"/>
    <cellStyle name="Normal 17 2 2 5 2 13 5" xfId="4644" xr:uid="{00000000-0005-0000-0000-0000A9110000}"/>
    <cellStyle name="Normal 17 2 2 5 2 13_88181" xfId="4645" xr:uid="{00000000-0005-0000-0000-0000AA110000}"/>
    <cellStyle name="Normal 17 2 2 5 2 14" xfId="4646" xr:uid="{00000000-0005-0000-0000-0000AB110000}"/>
    <cellStyle name="Normal 17 2 2 5 2 14 2" xfId="4647" xr:uid="{00000000-0005-0000-0000-0000AC110000}"/>
    <cellStyle name="Normal 17 2 2 5 2 14 3" xfId="4648" xr:uid="{00000000-0005-0000-0000-0000AD110000}"/>
    <cellStyle name="Normal 17 2 2 5 2 14 4" xfId="4649" xr:uid="{00000000-0005-0000-0000-0000AE110000}"/>
    <cellStyle name="Normal 17 2 2 5 2 14 5" xfId="4650" xr:uid="{00000000-0005-0000-0000-0000AF110000}"/>
    <cellStyle name="Normal 17 2 2 5 2 14_88181" xfId="4651" xr:uid="{00000000-0005-0000-0000-0000B0110000}"/>
    <cellStyle name="Normal 17 2 2 5 2 15" xfId="4652" xr:uid="{00000000-0005-0000-0000-0000B1110000}"/>
    <cellStyle name="Normal 17 2 2 5 2 15 2" xfId="4653" xr:uid="{00000000-0005-0000-0000-0000B2110000}"/>
    <cellStyle name="Normal 17 2 2 5 2 15 3" xfId="4654" xr:uid="{00000000-0005-0000-0000-0000B3110000}"/>
    <cellStyle name="Normal 17 2 2 5 2 15 4" xfId="4655" xr:uid="{00000000-0005-0000-0000-0000B4110000}"/>
    <cellStyle name="Normal 17 2 2 5 2 15 5" xfId="4656" xr:uid="{00000000-0005-0000-0000-0000B5110000}"/>
    <cellStyle name="Normal 17 2 2 5 2 15_88181" xfId="4657" xr:uid="{00000000-0005-0000-0000-0000B6110000}"/>
    <cellStyle name="Normal 17 2 2 5 2 16" xfId="4658" xr:uid="{00000000-0005-0000-0000-0000B7110000}"/>
    <cellStyle name="Normal 17 2 2 5 2 16 2" xfId="4659" xr:uid="{00000000-0005-0000-0000-0000B8110000}"/>
    <cellStyle name="Normal 17 2 2 5 2 16 3" xfId="4660" xr:uid="{00000000-0005-0000-0000-0000B9110000}"/>
    <cellStyle name="Normal 17 2 2 5 2 16 4" xfId="4661" xr:uid="{00000000-0005-0000-0000-0000BA110000}"/>
    <cellStyle name="Normal 17 2 2 5 2 16 5" xfId="4662" xr:uid="{00000000-0005-0000-0000-0000BB110000}"/>
    <cellStyle name="Normal 17 2 2 5 2 16_88181" xfId="4663" xr:uid="{00000000-0005-0000-0000-0000BC110000}"/>
    <cellStyle name="Normal 17 2 2 5 2 17" xfId="4664" xr:uid="{00000000-0005-0000-0000-0000BD110000}"/>
    <cellStyle name="Normal 17 2 2 5 2 17 2" xfId="4665" xr:uid="{00000000-0005-0000-0000-0000BE110000}"/>
    <cellStyle name="Normal 17 2 2 5 2 17 3" xfId="4666" xr:uid="{00000000-0005-0000-0000-0000BF110000}"/>
    <cellStyle name="Normal 17 2 2 5 2 17 4" xfId="4667" xr:uid="{00000000-0005-0000-0000-0000C0110000}"/>
    <cellStyle name="Normal 17 2 2 5 2 17_88181" xfId="4668" xr:uid="{00000000-0005-0000-0000-0000C1110000}"/>
    <cellStyle name="Normal 17 2 2 5 2 18" xfId="4669" xr:uid="{00000000-0005-0000-0000-0000C2110000}"/>
    <cellStyle name="Normal 17 2 2 5 2 18 2" xfId="4670" xr:uid="{00000000-0005-0000-0000-0000C3110000}"/>
    <cellStyle name="Normal 17 2 2 5 2 18 3" xfId="4671" xr:uid="{00000000-0005-0000-0000-0000C4110000}"/>
    <cellStyle name="Normal 17 2 2 5 2 18 4" xfId="4672" xr:uid="{00000000-0005-0000-0000-0000C5110000}"/>
    <cellStyle name="Normal 17 2 2 5 2 18_88181" xfId="4673" xr:uid="{00000000-0005-0000-0000-0000C6110000}"/>
    <cellStyle name="Normal 17 2 2 5 2 19" xfId="4674" xr:uid="{00000000-0005-0000-0000-0000C7110000}"/>
    <cellStyle name="Normal 17 2 2 5 2 19 2" xfId="4675" xr:uid="{00000000-0005-0000-0000-0000C8110000}"/>
    <cellStyle name="Normal 17 2 2 5 2 19_88181" xfId="4676" xr:uid="{00000000-0005-0000-0000-0000C9110000}"/>
    <cellStyle name="Normal 17 2 2 5 2 2" xfId="4677" xr:uid="{00000000-0005-0000-0000-0000CA110000}"/>
    <cellStyle name="Normal 17 2 2 5 2 2 2" xfId="4678" xr:uid="{00000000-0005-0000-0000-0000CB110000}"/>
    <cellStyle name="Normal 17 2 2 5 2 2 3" xfId="4679" xr:uid="{00000000-0005-0000-0000-0000CC110000}"/>
    <cellStyle name="Normal 17 2 2 5 2 2 4" xfId="4680" xr:uid="{00000000-0005-0000-0000-0000CD110000}"/>
    <cellStyle name="Normal 17 2 2 5 2 2 5" xfId="4681" xr:uid="{00000000-0005-0000-0000-0000CE110000}"/>
    <cellStyle name="Normal 17 2 2 5 2 2_88181" xfId="4682" xr:uid="{00000000-0005-0000-0000-0000CF110000}"/>
    <cellStyle name="Normal 17 2 2 5 2 20" xfId="4683" xr:uid="{00000000-0005-0000-0000-0000D0110000}"/>
    <cellStyle name="Normal 17 2 2 5 2 21" xfId="4684" xr:uid="{00000000-0005-0000-0000-0000D1110000}"/>
    <cellStyle name="Normal 17 2 2 5 2 3" xfId="4685" xr:uid="{00000000-0005-0000-0000-0000D2110000}"/>
    <cellStyle name="Normal 17 2 2 5 2 3 2" xfId="4686" xr:uid="{00000000-0005-0000-0000-0000D3110000}"/>
    <cellStyle name="Normal 17 2 2 5 2 3 3" xfId="4687" xr:uid="{00000000-0005-0000-0000-0000D4110000}"/>
    <cellStyle name="Normal 17 2 2 5 2 3 4" xfId="4688" xr:uid="{00000000-0005-0000-0000-0000D5110000}"/>
    <cellStyle name="Normal 17 2 2 5 2 3 5" xfId="4689" xr:uid="{00000000-0005-0000-0000-0000D6110000}"/>
    <cellStyle name="Normal 17 2 2 5 2 3_88181" xfId="4690" xr:uid="{00000000-0005-0000-0000-0000D7110000}"/>
    <cellStyle name="Normal 17 2 2 5 2 4" xfId="4691" xr:uid="{00000000-0005-0000-0000-0000D8110000}"/>
    <cellStyle name="Normal 17 2 2 5 2 4 2" xfId="4692" xr:uid="{00000000-0005-0000-0000-0000D9110000}"/>
    <cellStyle name="Normal 17 2 2 5 2 4 3" xfId="4693" xr:uid="{00000000-0005-0000-0000-0000DA110000}"/>
    <cellStyle name="Normal 17 2 2 5 2 4 4" xfId="4694" xr:uid="{00000000-0005-0000-0000-0000DB110000}"/>
    <cellStyle name="Normal 17 2 2 5 2 4 5" xfId="4695" xr:uid="{00000000-0005-0000-0000-0000DC110000}"/>
    <cellStyle name="Normal 17 2 2 5 2 4_88181" xfId="4696" xr:uid="{00000000-0005-0000-0000-0000DD110000}"/>
    <cellStyle name="Normal 17 2 2 5 2 5" xfId="4697" xr:uid="{00000000-0005-0000-0000-0000DE110000}"/>
    <cellStyle name="Normal 17 2 2 5 2 5 2" xfId="4698" xr:uid="{00000000-0005-0000-0000-0000DF110000}"/>
    <cellStyle name="Normal 17 2 2 5 2 5 3" xfId="4699" xr:uid="{00000000-0005-0000-0000-0000E0110000}"/>
    <cellStyle name="Normal 17 2 2 5 2 5 4" xfId="4700" xr:uid="{00000000-0005-0000-0000-0000E1110000}"/>
    <cellStyle name="Normal 17 2 2 5 2 5 5" xfId="4701" xr:uid="{00000000-0005-0000-0000-0000E2110000}"/>
    <cellStyle name="Normal 17 2 2 5 2 5_88181" xfId="4702" xr:uid="{00000000-0005-0000-0000-0000E3110000}"/>
    <cellStyle name="Normal 17 2 2 5 2 6" xfId="4703" xr:uid="{00000000-0005-0000-0000-0000E4110000}"/>
    <cellStyle name="Normal 17 2 2 5 2 6 2" xfId="4704" xr:uid="{00000000-0005-0000-0000-0000E5110000}"/>
    <cellStyle name="Normal 17 2 2 5 2 6 3" xfId="4705" xr:uid="{00000000-0005-0000-0000-0000E6110000}"/>
    <cellStyle name="Normal 17 2 2 5 2 6 4" xfId="4706" xr:uid="{00000000-0005-0000-0000-0000E7110000}"/>
    <cellStyle name="Normal 17 2 2 5 2 6 5" xfId="4707" xr:uid="{00000000-0005-0000-0000-0000E8110000}"/>
    <cellStyle name="Normal 17 2 2 5 2 6_88181" xfId="4708" xr:uid="{00000000-0005-0000-0000-0000E9110000}"/>
    <cellStyle name="Normal 17 2 2 5 2 7" xfId="4709" xr:uid="{00000000-0005-0000-0000-0000EA110000}"/>
    <cellStyle name="Normal 17 2 2 5 2 7 2" xfId="4710" xr:uid="{00000000-0005-0000-0000-0000EB110000}"/>
    <cellStyle name="Normal 17 2 2 5 2 7 3" xfId="4711" xr:uid="{00000000-0005-0000-0000-0000EC110000}"/>
    <cellStyle name="Normal 17 2 2 5 2 7 4" xfId="4712" xr:uid="{00000000-0005-0000-0000-0000ED110000}"/>
    <cellStyle name="Normal 17 2 2 5 2 7 5" xfId="4713" xr:uid="{00000000-0005-0000-0000-0000EE110000}"/>
    <cellStyle name="Normal 17 2 2 5 2 7_88181" xfId="4714" xr:uid="{00000000-0005-0000-0000-0000EF110000}"/>
    <cellStyle name="Normal 17 2 2 5 2 8" xfId="4715" xr:uid="{00000000-0005-0000-0000-0000F0110000}"/>
    <cellStyle name="Normal 17 2 2 5 2 8 2" xfId="4716" xr:uid="{00000000-0005-0000-0000-0000F1110000}"/>
    <cellStyle name="Normal 17 2 2 5 2 8 3" xfId="4717" xr:uid="{00000000-0005-0000-0000-0000F2110000}"/>
    <cellStyle name="Normal 17 2 2 5 2 8 4" xfId="4718" xr:uid="{00000000-0005-0000-0000-0000F3110000}"/>
    <cellStyle name="Normal 17 2 2 5 2 8 5" xfId="4719" xr:uid="{00000000-0005-0000-0000-0000F4110000}"/>
    <cellStyle name="Normal 17 2 2 5 2 8_88181" xfId="4720" xr:uid="{00000000-0005-0000-0000-0000F5110000}"/>
    <cellStyle name="Normal 17 2 2 5 2 9" xfId="4721" xr:uid="{00000000-0005-0000-0000-0000F6110000}"/>
    <cellStyle name="Normal 17 2 2 5 2 9 2" xfId="4722" xr:uid="{00000000-0005-0000-0000-0000F7110000}"/>
    <cellStyle name="Normal 17 2 2 5 2 9 3" xfId="4723" xr:uid="{00000000-0005-0000-0000-0000F8110000}"/>
    <cellStyle name="Normal 17 2 2 5 2 9 4" xfId="4724" xr:uid="{00000000-0005-0000-0000-0000F9110000}"/>
    <cellStyle name="Normal 17 2 2 5 2 9 5" xfId="4725" xr:uid="{00000000-0005-0000-0000-0000FA110000}"/>
    <cellStyle name="Normal 17 2 2 5 2 9_88181" xfId="4726" xr:uid="{00000000-0005-0000-0000-0000FB110000}"/>
    <cellStyle name="Normal 17 2 2 5 2_88181" xfId="4727" xr:uid="{00000000-0005-0000-0000-0000FC110000}"/>
    <cellStyle name="Normal 17 2 2 5 20" xfId="4728" xr:uid="{00000000-0005-0000-0000-0000FD110000}"/>
    <cellStyle name="Normal 17 2 2 5 20 2" xfId="4729" xr:uid="{00000000-0005-0000-0000-0000FE110000}"/>
    <cellStyle name="Normal 17 2 2 5 20 3" xfId="4730" xr:uid="{00000000-0005-0000-0000-0000FF110000}"/>
    <cellStyle name="Normal 17 2 2 5 20 4" xfId="4731" xr:uid="{00000000-0005-0000-0000-000000120000}"/>
    <cellStyle name="Normal 17 2 2 5 20_88181" xfId="4732" xr:uid="{00000000-0005-0000-0000-000001120000}"/>
    <cellStyle name="Normal 17 2 2 5 21" xfId="4733" xr:uid="{00000000-0005-0000-0000-000002120000}"/>
    <cellStyle name="Normal 17 2 2 5 21 2" xfId="4734" xr:uid="{00000000-0005-0000-0000-000003120000}"/>
    <cellStyle name="Normal 17 2 2 5 21_88181" xfId="4735" xr:uid="{00000000-0005-0000-0000-000004120000}"/>
    <cellStyle name="Normal 17 2 2 5 22" xfId="4736" xr:uid="{00000000-0005-0000-0000-000005120000}"/>
    <cellStyle name="Normal 17 2 2 5 23" xfId="4737" xr:uid="{00000000-0005-0000-0000-000006120000}"/>
    <cellStyle name="Normal 17 2 2 5 3" xfId="4738" xr:uid="{00000000-0005-0000-0000-000007120000}"/>
    <cellStyle name="Normal 17 2 2 5 3 10" xfId="4739" xr:uid="{00000000-0005-0000-0000-000008120000}"/>
    <cellStyle name="Normal 17 2 2 5 3 10 2" xfId="4740" xr:uid="{00000000-0005-0000-0000-000009120000}"/>
    <cellStyle name="Normal 17 2 2 5 3 10 3" xfId="4741" xr:uid="{00000000-0005-0000-0000-00000A120000}"/>
    <cellStyle name="Normal 17 2 2 5 3 10 4" xfId="4742" xr:uid="{00000000-0005-0000-0000-00000B120000}"/>
    <cellStyle name="Normal 17 2 2 5 3 10 5" xfId="4743" xr:uid="{00000000-0005-0000-0000-00000C120000}"/>
    <cellStyle name="Normal 17 2 2 5 3 10_88181" xfId="4744" xr:uid="{00000000-0005-0000-0000-00000D120000}"/>
    <cellStyle name="Normal 17 2 2 5 3 11" xfId="4745" xr:uid="{00000000-0005-0000-0000-00000E120000}"/>
    <cellStyle name="Normal 17 2 2 5 3 11 2" xfId="4746" xr:uid="{00000000-0005-0000-0000-00000F120000}"/>
    <cellStyle name="Normal 17 2 2 5 3 11 3" xfId="4747" xr:uid="{00000000-0005-0000-0000-000010120000}"/>
    <cellStyle name="Normal 17 2 2 5 3 11 4" xfId="4748" xr:uid="{00000000-0005-0000-0000-000011120000}"/>
    <cellStyle name="Normal 17 2 2 5 3 11 5" xfId="4749" xr:uid="{00000000-0005-0000-0000-000012120000}"/>
    <cellStyle name="Normal 17 2 2 5 3 11_88181" xfId="4750" xr:uid="{00000000-0005-0000-0000-000013120000}"/>
    <cellStyle name="Normal 17 2 2 5 3 12" xfId="4751" xr:uid="{00000000-0005-0000-0000-000014120000}"/>
    <cellStyle name="Normal 17 2 2 5 3 12 2" xfId="4752" xr:uid="{00000000-0005-0000-0000-000015120000}"/>
    <cellStyle name="Normal 17 2 2 5 3 12 3" xfId="4753" xr:uid="{00000000-0005-0000-0000-000016120000}"/>
    <cellStyle name="Normal 17 2 2 5 3 12 4" xfId="4754" xr:uid="{00000000-0005-0000-0000-000017120000}"/>
    <cellStyle name="Normal 17 2 2 5 3 12 5" xfId="4755" xr:uid="{00000000-0005-0000-0000-000018120000}"/>
    <cellStyle name="Normal 17 2 2 5 3 12_88181" xfId="4756" xr:uid="{00000000-0005-0000-0000-000019120000}"/>
    <cellStyle name="Normal 17 2 2 5 3 13" xfId="4757" xr:uid="{00000000-0005-0000-0000-00001A120000}"/>
    <cellStyle name="Normal 17 2 2 5 3 13 2" xfId="4758" xr:uid="{00000000-0005-0000-0000-00001B120000}"/>
    <cellStyle name="Normal 17 2 2 5 3 13 3" xfId="4759" xr:uid="{00000000-0005-0000-0000-00001C120000}"/>
    <cellStyle name="Normal 17 2 2 5 3 13 4" xfId="4760" xr:uid="{00000000-0005-0000-0000-00001D120000}"/>
    <cellStyle name="Normal 17 2 2 5 3 13 5" xfId="4761" xr:uid="{00000000-0005-0000-0000-00001E120000}"/>
    <cellStyle name="Normal 17 2 2 5 3 13_88181" xfId="4762" xr:uid="{00000000-0005-0000-0000-00001F120000}"/>
    <cellStyle name="Normal 17 2 2 5 3 14" xfId="4763" xr:uid="{00000000-0005-0000-0000-000020120000}"/>
    <cellStyle name="Normal 17 2 2 5 3 14 2" xfId="4764" xr:uid="{00000000-0005-0000-0000-000021120000}"/>
    <cellStyle name="Normal 17 2 2 5 3 14 3" xfId="4765" xr:uid="{00000000-0005-0000-0000-000022120000}"/>
    <cellStyle name="Normal 17 2 2 5 3 14 4" xfId="4766" xr:uid="{00000000-0005-0000-0000-000023120000}"/>
    <cellStyle name="Normal 17 2 2 5 3 14 5" xfId="4767" xr:uid="{00000000-0005-0000-0000-000024120000}"/>
    <cellStyle name="Normal 17 2 2 5 3 14_88181" xfId="4768" xr:uid="{00000000-0005-0000-0000-000025120000}"/>
    <cellStyle name="Normal 17 2 2 5 3 15" xfId="4769" xr:uid="{00000000-0005-0000-0000-000026120000}"/>
    <cellStyle name="Normal 17 2 2 5 3 15 2" xfId="4770" xr:uid="{00000000-0005-0000-0000-000027120000}"/>
    <cellStyle name="Normal 17 2 2 5 3 15 3" xfId="4771" xr:uid="{00000000-0005-0000-0000-000028120000}"/>
    <cellStyle name="Normal 17 2 2 5 3 15 4" xfId="4772" xr:uid="{00000000-0005-0000-0000-000029120000}"/>
    <cellStyle name="Normal 17 2 2 5 3 15 5" xfId="4773" xr:uid="{00000000-0005-0000-0000-00002A120000}"/>
    <cellStyle name="Normal 17 2 2 5 3 15_88181" xfId="4774" xr:uid="{00000000-0005-0000-0000-00002B120000}"/>
    <cellStyle name="Normal 17 2 2 5 3 16" xfId="4775" xr:uid="{00000000-0005-0000-0000-00002C120000}"/>
    <cellStyle name="Normal 17 2 2 5 3 16 2" xfId="4776" xr:uid="{00000000-0005-0000-0000-00002D120000}"/>
    <cellStyle name="Normal 17 2 2 5 3 16 3" xfId="4777" xr:uid="{00000000-0005-0000-0000-00002E120000}"/>
    <cellStyle name="Normal 17 2 2 5 3 16 4" xfId="4778" xr:uid="{00000000-0005-0000-0000-00002F120000}"/>
    <cellStyle name="Normal 17 2 2 5 3 16_88181" xfId="4779" xr:uid="{00000000-0005-0000-0000-000030120000}"/>
    <cellStyle name="Normal 17 2 2 5 3 17" xfId="4780" xr:uid="{00000000-0005-0000-0000-000031120000}"/>
    <cellStyle name="Normal 17 2 2 5 3 17 2" xfId="4781" xr:uid="{00000000-0005-0000-0000-000032120000}"/>
    <cellStyle name="Normal 17 2 2 5 3 17 3" xfId="4782" xr:uid="{00000000-0005-0000-0000-000033120000}"/>
    <cellStyle name="Normal 17 2 2 5 3 17 4" xfId="4783" xr:uid="{00000000-0005-0000-0000-000034120000}"/>
    <cellStyle name="Normal 17 2 2 5 3 17_88181" xfId="4784" xr:uid="{00000000-0005-0000-0000-000035120000}"/>
    <cellStyle name="Normal 17 2 2 5 3 18" xfId="4785" xr:uid="{00000000-0005-0000-0000-000036120000}"/>
    <cellStyle name="Normal 17 2 2 5 3 18 2" xfId="4786" xr:uid="{00000000-0005-0000-0000-000037120000}"/>
    <cellStyle name="Normal 17 2 2 5 3 18_88181" xfId="4787" xr:uid="{00000000-0005-0000-0000-000038120000}"/>
    <cellStyle name="Normal 17 2 2 5 3 19" xfId="4788" xr:uid="{00000000-0005-0000-0000-000039120000}"/>
    <cellStyle name="Normal 17 2 2 5 3 2" xfId="4789" xr:uid="{00000000-0005-0000-0000-00003A120000}"/>
    <cellStyle name="Normal 17 2 2 5 3 2 2" xfId="4790" xr:uid="{00000000-0005-0000-0000-00003B120000}"/>
    <cellStyle name="Normal 17 2 2 5 3 2 3" xfId="4791" xr:uid="{00000000-0005-0000-0000-00003C120000}"/>
    <cellStyle name="Normal 17 2 2 5 3 2 4" xfId="4792" xr:uid="{00000000-0005-0000-0000-00003D120000}"/>
    <cellStyle name="Normal 17 2 2 5 3 2 5" xfId="4793" xr:uid="{00000000-0005-0000-0000-00003E120000}"/>
    <cellStyle name="Normal 17 2 2 5 3 2_88181" xfId="4794" xr:uid="{00000000-0005-0000-0000-00003F120000}"/>
    <cellStyle name="Normal 17 2 2 5 3 20" xfId="4795" xr:uid="{00000000-0005-0000-0000-000040120000}"/>
    <cellStyle name="Normal 17 2 2 5 3 3" xfId="4796" xr:uid="{00000000-0005-0000-0000-000041120000}"/>
    <cellStyle name="Normal 17 2 2 5 3 3 2" xfId="4797" xr:uid="{00000000-0005-0000-0000-000042120000}"/>
    <cellStyle name="Normal 17 2 2 5 3 3 3" xfId="4798" xr:uid="{00000000-0005-0000-0000-000043120000}"/>
    <cellStyle name="Normal 17 2 2 5 3 3 4" xfId="4799" xr:uid="{00000000-0005-0000-0000-000044120000}"/>
    <cellStyle name="Normal 17 2 2 5 3 3 5" xfId="4800" xr:uid="{00000000-0005-0000-0000-000045120000}"/>
    <cellStyle name="Normal 17 2 2 5 3 3_88181" xfId="4801" xr:uid="{00000000-0005-0000-0000-000046120000}"/>
    <cellStyle name="Normal 17 2 2 5 3 4" xfId="4802" xr:uid="{00000000-0005-0000-0000-000047120000}"/>
    <cellStyle name="Normal 17 2 2 5 3 4 2" xfId="4803" xr:uid="{00000000-0005-0000-0000-000048120000}"/>
    <cellStyle name="Normal 17 2 2 5 3 4 3" xfId="4804" xr:uid="{00000000-0005-0000-0000-000049120000}"/>
    <cellStyle name="Normal 17 2 2 5 3 4 4" xfId="4805" xr:uid="{00000000-0005-0000-0000-00004A120000}"/>
    <cellStyle name="Normal 17 2 2 5 3 4 5" xfId="4806" xr:uid="{00000000-0005-0000-0000-00004B120000}"/>
    <cellStyle name="Normal 17 2 2 5 3 4_88181" xfId="4807" xr:uid="{00000000-0005-0000-0000-00004C120000}"/>
    <cellStyle name="Normal 17 2 2 5 3 5" xfId="4808" xr:uid="{00000000-0005-0000-0000-00004D120000}"/>
    <cellStyle name="Normal 17 2 2 5 3 5 2" xfId="4809" xr:uid="{00000000-0005-0000-0000-00004E120000}"/>
    <cellStyle name="Normal 17 2 2 5 3 5 3" xfId="4810" xr:uid="{00000000-0005-0000-0000-00004F120000}"/>
    <cellStyle name="Normal 17 2 2 5 3 5 4" xfId="4811" xr:uid="{00000000-0005-0000-0000-000050120000}"/>
    <cellStyle name="Normal 17 2 2 5 3 5 5" xfId="4812" xr:uid="{00000000-0005-0000-0000-000051120000}"/>
    <cellStyle name="Normal 17 2 2 5 3 5_88181" xfId="4813" xr:uid="{00000000-0005-0000-0000-000052120000}"/>
    <cellStyle name="Normal 17 2 2 5 3 6" xfId="4814" xr:uid="{00000000-0005-0000-0000-000053120000}"/>
    <cellStyle name="Normal 17 2 2 5 3 6 2" xfId="4815" xr:uid="{00000000-0005-0000-0000-000054120000}"/>
    <cellStyle name="Normal 17 2 2 5 3 6 3" xfId="4816" xr:uid="{00000000-0005-0000-0000-000055120000}"/>
    <cellStyle name="Normal 17 2 2 5 3 6 4" xfId="4817" xr:uid="{00000000-0005-0000-0000-000056120000}"/>
    <cellStyle name="Normal 17 2 2 5 3 6 5" xfId="4818" xr:uid="{00000000-0005-0000-0000-000057120000}"/>
    <cellStyle name="Normal 17 2 2 5 3 6_88181" xfId="4819" xr:uid="{00000000-0005-0000-0000-000058120000}"/>
    <cellStyle name="Normal 17 2 2 5 3 7" xfId="4820" xr:uid="{00000000-0005-0000-0000-000059120000}"/>
    <cellStyle name="Normal 17 2 2 5 3 7 2" xfId="4821" xr:uid="{00000000-0005-0000-0000-00005A120000}"/>
    <cellStyle name="Normal 17 2 2 5 3 7 3" xfId="4822" xr:uid="{00000000-0005-0000-0000-00005B120000}"/>
    <cellStyle name="Normal 17 2 2 5 3 7 4" xfId="4823" xr:uid="{00000000-0005-0000-0000-00005C120000}"/>
    <cellStyle name="Normal 17 2 2 5 3 7 5" xfId="4824" xr:uid="{00000000-0005-0000-0000-00005D120000}"/>
    <cellStyle name="Normal 17 2 2 5 3 7_88181" xfId="4825" xr:uid="{00000000-0005-0000-0000-00005E120000}"/>
    <cellStyle name="Normal 17 2 2 5 3 8" xfId="4826" xr:uid="{00000000-0005-0000-0000-00005F120000}"/>
    <cellStyle name="Normal 17 2 2 5 3 8 2" xfId="4827" xr:uid="{00000000-0005-0000-0000-000060120000}"/>
    <cellStyle name="Normal 17 2 2 5 3 8 3" xfId="4828" xr:uid="{00000000-0005-0000-0000-000061120000}"/>
    <cellStyle name="Normal 17 2 2 5 3 8 4" xfId="4829" xr:uid="{00000000-0005-0000-0000-000062120000}"/>
    <cellStyle name="Normal 17 2 2 5 3 8 5" xfId="4830" xr:uid="{00000000-0005-0000-0000-000063120000}"/>
    <cellStyle name="Normal 17 2 2 5 3 8_88181" xfId="4831" xr:uid="{00000000-0005-0000-0000-000064120000}"/>
    <cellStyle name="Normal 17 2 2 5 3 9" xfId="4832" xr:uid="{00000000-0005-0000-0000-000065120000}"/>
    <cellStyle name="Normal 17 2 2 5 3 9 2" xfId="4833" xr:uid="{00000000-0005-0000-0000-000066120000}"/>
    <cellStyle name="Normal 17 2 2 5 3 9 3" xfId="4834" xr:uid="{00000000-0005-0000-0000-000067120000}"/>
    <cellStyle name="Normal 17 2 2 5 3 9 4" xfId="4835" xr:uid="{00000000-0005-0000-0000-000068120000}"/>
    <cellStyle name="Normal 17 2 2 5 3 9 5" xfId="4836" xr:uid="{00000000-0005-0000-0000-000069120000}"/>
    <cellStyle name="Normal 17 2 2 5 3 9_88181" xfId="4837" xr:uid="{00000000-0005-0000-0000-00006A120000}"/>
    <cellStyle name="Normal 17 2 2 5 3_88181" xfId="4838" xr:uid="{00000000-0005-0000-0000-00006B120000}"/>
    <cellStyle name="Normal 17 2 2 5 4" xfId="4839" xr:uid="{00000000-0005-0000-0000-00006C120000}"/>
    <cellStyle name="Normal 17 2 2 5 4 10" xfId="4840" xr:uid="{00000000-0005-0000-0000-00006D120000}"/>
    <cellStyle name="Normal 17 2 2 5 4 10 2" xfId="4841" xr:uid="{00000000-0005-0000-0000-00006E120000}"/>
    <cellStyle name="Normal 17 2 2 5 4 10 3" xfId="4842" xr:uid="{00000000-0005-0000-0000-00006F120000}"/>
    <cellStyle name="Normal 17 2 2 5 4 10 4" xfId="4843" xr:uid="{00000000-0005-0000-0000-000070120000}"/>
    <cellStyle name="Normal 17 2 2 5 4 10 5" xfId="4844" xr:uid="{00000000-0005-0000-0000-000071120000}"/>
    <cellStyle name="Normal 17 2 2 5 4 10_88181" xfId="4845" xr:uid="{00000000-0005-0000-0000-000072120000}"/>
    <cellStyle name="Normal 17 2 2 5 4 11" xfId="4846" xr:uid="{00000000-0005-0000-0000-000073120000}"/>
    <cellStyle name="Normal 17 2 2 5 4 11 2" xfId="4847" xr:uid="{00000000-0005-0000-0000-000074120000}"/>
    <cellStyle name="Normal 17 2 2 5 4 11 3" xfId="4848" xr:uid="{00000000-0005-0000-0000-000075120000}"/>
    <cellStyle name="Normal 17 2 2 5 4 11 4" xfId="4849" xr:uid="{00000000-0005-0000-0000-000076120000}"/>
    <cellStyle name="Normal 17 2 2 5 4 11 5" xfId="4850" xr:uid="{00000000-0005-0000-0000-000077120000}"/>
    <cellStyle name="Normal 17 2 2 5 4 11_88181" xfId="4851" xr:uid="{00000000-0005-0000-0000-000078120000}"/>
    <cellStyle name="Normal 17 2 2 5 4 12" xfId="4852" xr:uid="{00000000-0005-0000-0000-000079120000}"/>
    <cellStyle name="Normal 17 2 2 5 4 12 2" xfId="4853" xr:uid="{00000000-0005-0000-0000-00007A120000}"/>
    <cellStyle name="Normal 17 2 2 5 4 12 3" xfId="4854" xr:uid="{00000000-0005-0000-0000-00007B120000}"/>
    <cellStyle name="Normal 17 2 2 5 4 12 4" xfId="4855" xr:uid="{00000000-0005-0000-0000-00007C120000}"/>
    <cellStyle name="Normal 17 2 2 5 4 12 5" xfId="4856" xr:uid="{00000000-0005-0000-0000-00007D120000}"/>
    <cellStyle name="Normal 17 2 2 5 4 12_88181" xfId="4857" xr:uid="{00000000-0005-0000-0000-00007E120000}"/>
    <cellStyle name="Normal 17 2 2 5 4 13" xfId="4858" xr:uid="{00000000-0005-0000-0000-00007F120000}"/>
    <cellStyle name="Normal 17 2 2 5 4 13 2" xfId="4859" xr:uid="{00000000-0005-0000-0000-000080120000}"/>
    <cellStyle name="Normal 17 2 2 5 4 13 3" xfId="4860" xr:uid="{00000000-0005-0000-0000-000081120000}"/>
    <cellStyle name="Normal 17 2 2 5 4 13 4" xfId="4861" xr:uid="{00000000-0005-0000-0000-000082120000}"/>
    <cellStyle name="Normal 17 2 2 5 4 13 5" xfId="4862" xr:uid="{00000000-0005-0000-0000-000083120000}"/>
    <cellStyle name="Normal 17 2 2 5 4 13_88181" xfId="4863" xr:uid="{00000000-0005-0000-0000-000084120000}"/>
    <cellStyle name="Normal 17 2 2 5 4 14" xfId="4864" xr:uid="{00000000-0005-0000-0000-000085120000}"/>
    <cellStyle name="Normal 17 2 2 5 4 14 2" xfId="4865" xr:uid="{00000000-0005-0000-0000-000086120000}"/>
    <cellStyle name="Normal 17 2 2 5 4 14 3" xfId="4866" xr:uid="{00000000-0005-0000-0000-000087120000}"/>
    <cellStyle name="Normal 17 2 2 5 4 14 4" xfId="4867" xr:uid="{00000000-0005-0000-0000-000088120000}"/>
    <cellStyle name="Normal 17 2 2 5 4 14 5" xfId="4868" xr:uid="{00000000-0005-0000-0000-000089120000}"/>
    <cellStyle name="Normal 17 2 2 5 4 14_88181" xfId="4869" xr:uid="{00000000-0005-0000-0000-00008A120000}"/>
    <cellStyle name="Normal 17 2 2 5 4 15" xfId="4870" xr:uid="{00000000-0005-0000-0000-00008B120000}"/>
    <cellStyle name="Normal 17 2 2 5 4 15 2" xfId="4871" xr:uid="{00000000-0005-0000-0000-00008C120000}"/>
    <cellStyle name="Normal 17 2 2 5 4 15 3" xfId="4872" xr:uid="{00000000-0005-0000-0000-00008D120000}"/>
    <cellStyle name="Normal 17 2 2 5 4 15 4" xfId="4873" xr:uid="{00000000-0005-0000-0000-00008E120000}"/>
    <cellStyle name="Normal 17 2 2 5 4 15 5" xfId="4874" xr:uid="{00000000-0005-0000-0000-00008F120000}"/>
    <cellStyle name="Normal 17 2 2 5 4 15_88181" xfId="4875" xr:uid="{00000000-0005-0000-0000-000090120000}"/>
    <cellStyle name="Normal 17 2 2 5 4 16" xfId="4876" xr:uid="{00000000-0005-0000-0000-000091120000}"/>
    <cellStyle name="Normal 17 2 2 5 4 16 2" xfId="4877" xr:uid="{00000000-0005-0000-0000-000092120000}"/>
    <cellStyle name="Normal 17 2 2 5 4 16 3" xfId="4878" xr:uid="{00000000-0005-0000-0000-000093120000}"/>
    <cellStyle name="Normal 17 2 2 5 4 16 4" xfId="4879" xr:uid="{00000000-0005-0000-0000-000094120000}"/>
    <cellStyle name="Normal 17 2 2 5 4 16_88181" xfId="4880" xr:uid="{00000000-0005-0000-0000-000095120000}"/>
    <cellStyle name="Normal 17 2 2 5 4 17" xfId="4881" xr:uid="{00000000-0005-0000-0000-000096120000}"/>
    <cellStyle name="Normal 17 2 2 5 4 17 2" xfId="4882" xr:uid="{00000000-0005-0000-0000-000097120000}"/>
    <cellStyle name="Normal 17 2 2 5 4 17 3" xfId="4883" xr:uid="{00000000-0005-0000-0000-000098120000}"/>
    <cellStyle name="Normal 17 2 2 5 4 17 4" xfId="4884" xr:uid="{00000000-0005-0000-0000-000099120000}"/>
    <cellStyle name="Normal 17 2 2 5 4 17_88181" xfId="4885" xr:uid="{00000000-0005-0000-0000-00009A120000}"/>
    <cellStyle name="Normal 17 2 2 5 4 18" xfId="4886" xr:uid="{00000000-0005-0000-0000-00009B120000}"/>
    <cellStyle name="Normal 17 2 2 5 4 18 2" xfId="4887" xr:uid="{00000000-0005-0000-0000-00009C120000}"/>
    <cellStyle name="Normal 17 2 2 5 4 18_88181" xfId="4888" xr:uid="{00000000-0005-0000-0000-00009D120000}"/>
    <cellStyle name="Normal 17 2 2 5 4 19" xfId="4889" xr:uid="{00000000-0005-0000-0000-00009E120000}"/>
    <cellStyle name="Normal 17 2 2 5 4 2" xfId="4890" xr:uid="{00000000-0005-0000-0000-00009F120000}"/>
    <cellStyle name="Normal 17 2 2 5 4 2 2" xfId="4891" xr:uid="{00000000-0005-0000-0000-0000A0120000}"/>
    <cellStyle name="Normal 17 2 2 5 4 2 3" xfId="4892" xr:uid="{00000000-0005-0000-0000-0000A1120000}"/>
    <cellStyle name="Normal 17 2 2 5 4 2 4" xfId="4893" xr:uid="{00000000-0005-0000-0000-0000A2120000}"/>
    <cellStyle name="Normal 17 2 2 5 4 2 5" xfId="4894" xr:uid="{00000000-0005-0000-0000-0000A3120000}"/>
    <cellStyle name="Normal 17 2 2 5 4 2_88181" xfId="4895" xr:uid="{00000000-0005-0000-0000-0000A4120000}"/>
    <cellStyle name="Normal 17 2 2 5 4 20" xfId="4896" xr:uid="{00000000-0005-0000-0000-0000A5120000}"/>
    <cellStyle name="Normal 17 2 2 5 4 3" xfId="4897" xr:uid="{00000000-0005-0000-0000-0000A6120000}"/>
    <cellStyle name="Normal 17 2 2 5 4 3 2" xfId="4898" xr:uid="{00000000-0005-0000-0000-0000A7120000}"/>
    <cellStyle name="Normal 17 2 2 5 4 3 3" xfId="4899" xr:uid="{00000000-0005-0000-0000-0000A8120000}"/>
    <cellStyle name="Normal 17 2 2 5 4 3 4" xfId="4900" xr:uid="{00000000-0005-0000-0000-0000A9120000}"/>
    <cellStyle name="Normal 17 2 2 5 4 3 5" xfId="4901" xr:uid="{00000000-0005-0000-0000-0000AA120000}"/>
    <cellStyle name="Normal 17 2 2 5 4 3_88181" xfId="4902" xr:uid="{00000000-0005-0000-0000-0000AB120000}"/>
    <cellStyle name="Normal 17 2 2 5 4 4" xfId="4903" xr:uid="{00000000-0005-0000-0000-0000AC120000}"/>
    <cellStyle name="Normal 17 2 2 5 4 4 2" xfId="4904" xr:uid="{00000000-0005-0000-0000-0000AD120000}"/>
    <cellStyle name="Normal 17 2 2 5 4 4 3" xfId="4905" xr:uid="{00000000-0005-0000-0000-0000AE120000}"/>
    <cellStyle name="Normal 17 2 2 5 4 4 4" xfId="4906" xr:uid="{00000000-0005-0000-0000-0000AF120000}"/>
    <cellStyle name="Normal 17 2 2 5 4 4 5" xfId="4907" xr:uid="{00000000-0005-0000-0000-0000B0120000}"/>
    <cellStyle name="Normal 17 2 2 5 4 4_88181" xfId="4908" xr:uid="{00000000-0005-0000-0000-0000B1120000}"/>
    <cellStyle name="Normal 17 2 2 5 4 5" xfId="4909" xr:uid="{00000000-0005-0000-0000-0000B2120000}"/>
    <cellStyle name="Normal 17 2 2 5 4 5 2" xfId="4910" xr:uid="{00000000-0005-0000-0000-0000B3120000}"/>
    <cellStyle name="Normal 17 2 2 5 4 5 3" xfId="4911" xr:uid="{00000000-0005-0000-0000-0000B4120000}"/>
    <cellStyle name="Normal 17 2 2 5 4 5 4" xfId="4912" xr:uid="{00000000-0005-0000-0000-0000B5120000}"/>
    <cellStyle name="Normal 17 2 2 5 4 5 5" xfId="4913" xr:uid="{00000000-0005-0000-0000-0000B6120000}"/>
    <cellStyle name="Normal 17 2 2 5 4 5_88181" xfId="4914" xr:uid="{00000000-0005-0000-0000-0000B7120000}"/>
    <cellStyle name="Normal 17 2 2 5 4 6" xfId="4915" xr:uid="{00000000-0005-0000-0000-0000B8120000}"/>
    <cellStyle name="Normal 17 2 2 5 4 6 2" xfId="4916" xr:uid="{00000000-0005-0000-0000-0000B9120000}"/>
    <cellStyle name="Normal 17 2 2 5 4 6 3" xfId="4917" xr:uid="{00000000-0005-0000-0000-0000BA120000}"/>
    <cellStyle name="Normal 17 2 2 5 4 6 4" xfId="4918" xr:uid="{00000000-0005-0000-0000-0000BB120000}"/>
    <cellStyle name="Normal 17 2 2 5 4 6 5" xfId="4919" xr:uid="{00000000-0005-0000-0000-0000BC120000}"/>
    <cellStyle name="Normal 17 2 2 5 4 6_88181" xfId="4920" xr:uid="{00000000-0005-0000-0000-0000BD120000}"/>
    <cellStyle name="Normal 17 2 2 5 4 7" xfId="4921" xr:uid="{00000000-0005-0000-0000-0000BE120000}"/>
    <cellStyle name="Normal 17 2 2 5 4 7 2" xfId="4922" xr:uid="{00000000-0005-0000-0000-0000BF120000}"/>
    <cellStyle name="Normal 17 2 2 5 4 7 3" xfId="4923" xr:uid="{00000000-0005-0000-0000-0000C0120000}"/>
    <cellStyle name="Normal 17 2 2 5 4 7 4" xfId="4924" xr:uid="{00000000-0005-0000-0000-0000C1120000}"/>
    <cellStyle name="Normal 17 2 2 5 4 7 5" xfId="4925" xr:uid="{00000000-0005-0000-0000-0000C2120000}"/>
    <cellStyle name="Normal 17 2 2 5 4 7_88181" xfId="4926" xr:uid="{00000000-0005-0000-0000-0000C3120000}"/>
    <cellStyle name="Normal 17 2 2 5 4 8" xfId="4927" xr:uid="{00000000-0005-0000-0000-0000C4120000}"/>
    <cellStyle name="Normal 17 2 2 5 4 8 2" xfId="4928" xr:uid="{00000000-0005-0000-0000-0000C5120000}"/>
    <cellStyle name="Normal 17 2 2 5 4 8 3" xfId="4929" xr:uid="{00000000-0005-0000-0000-0000C6120000}"/>
    <cellStyle name="Normal 17 2 2 5 4 8 4" xfId="4930" xr:uid="{00000000-0005-0000-0000-0000C7120000}"/>
    <cellStyle name="Normal 17 2 2 5 4 8 5" xfId="4931" xr:uid="{00000000-0005-0000-0000-0000C8120000}"/>
    <cellStyle name="Normal 17 2 2 5 4 8_88181" xfId="4932" xr:uid="{00000000-0005-0000-0000-0000C9120000}"/>
    <cellStyle name="Normal 17 2 2 5 4 9" xfId="4933" xr:uid="{00000000-0005-0000-0000-0000CA120000}"/>
    <cellStyle name="Normal 17 2 2 5 4 9 2" xfId="4934" xr:uid="{00000000-0005-0000-0000-0000CB120000}"/>
    <cellStyle name="Normal 17 2 2 5 4 9 3" xfId="4935" xr:uid="{00000000-0005-0000-0000-0000CC120000}"/>
    <cellStyle name="Normal 17 2 2 5 4 9 4" xfId="4936" xr:uid="{00000000-0005-0000-0000-0000CD120000}"/>
    <cellStyle name="Normal 17 2 2 5 4 9 5" xfId="4937" xr:uid="{00000000-0005-0000-0000-0000CE120000}"/>
    <cellStyle name="Normal 17 2 2 5 4 9_88181" xfId="4938" xr:uid="{00000000-0005-0000-0000-0000CF120000}"/>
    <cellStyle name="Normal 17 2 2 5 4_88181" xfId="4939" xr:uid="{00000000-0005-0000-0000-0000D0120000}"/>
    <cellStyle name="Normal 17 2 2 5 5" xfId="4940" xr:uid="{00000000-0005-0000-0000-0000D1120000}"/>
    <cellStyle name="Normal 17 2 2 5 5 2" xfId="4941" xr:uid="{00000000-0005-0000-0000-0000D2120000}"/>
    <cellStyle name="Normal 17 2 2 5 5 3" xfId="4942" xr:uid="{00000000-0005-0000-0000-0000D3120000}"/>
    <cellStyle name="Normal 17 2 2 5 5 4" xfId="4943" xr:uid="{00000000-0005-0000-0000-0000D4120000}"/>
    <cellStyle name="Normal 17 2 2 5 5 5" xfId="4944" xr:uid="{00000000-0005-0000-0000-0000D5120000}"/>
    <cellStyle name="Normal 17 2 2 5 5_88181" xfId="4945" xr:uid="{00000000-0005-0000-0000-0000D6120000}"/>
    <cellStyle name="Normal 17 2 2 5 6" xfId="4946" xr:uid="{00000000-0005-0000-0000-0000D7120000}"/>
    <cellStyle name="Normal 17 2 2 5 6 2" xfId="4947" xr:uid="{00000000-0005-0000-0000-0000D8120000}"/>
    <cellStyle name="Normal 17 2 2 5 6 3" xfId="4948" xr:uid="{00000000-0005-0000-0000-0000D9120000}"/>
    <cellStyle name="Normal 17 2 2 5 6 4" xfId="4949" xr:uid="{00000000-0005-0000-0000-0000DA120000}"/>
    <cellStyle name="Normal 17 2 2 5 6 5" xfId="4950" xr:uid="{00000000-0005-0000-0000-0000DB120000}"/>
    <cellStyle name="Normal 17 2 2 5 6_88181" xfId="4951" xr:uid="{00000000-0005-0000-0000-0000DC120000}"/>
    <cellStyle name="Normal 17 2 2 5 7" xfId="4952" xr:uid="{00000000-0005-0000-0000-0000DD120000}"/>
    <cellStyle name="Normal 17 2 2 5 7 2" xfId="4953" xr:uid="{00000000-0005-0000-0000-0000DE120000}"/>
    <cellStyle name="Normal 17 2 2 5 7 3" xfId="4954" xr:uid="{00000000-0005-0000-0000-0000DF120000}"/>
    <cellStyle name="Normal 17 2 2 5 7 4" xfId="4955" xr:uid="{00000000-0005-0000-0000-0000E0120000}"/>
    <cellStyle name="Normal 17 2 2 5 7 5" xfId="4956" xr:uid="{00000000-0005-0000-0000-0000E1120000}"/>
    <cellStyle name="Normal 17 2 2 5 7_88181" xfId="4957" xr:uid="{00000000-0005-0000-0000-0000E2120000}"/>
    <cellStyle name="Normal 17 2 2 5 8" xfId="4958" xr:uid="{00000000-0005-0000-0000-0000E3120000}"/>
    <cellStyle name="Normal 17 2 2 5 8 2" xfId="4959" xr:uid="{00000000-0005-0000-0000-0000E4120000}"/>
    <cellStyle name="Normal 17 2 2 5 8 3" xfId="4960" xr:uid="{00000000-0005-0000-0000-0000E5120000}"/>
    <cellStyle name="Normal 17 2 2 5 8 4" xfId="4961" xr:uid="{00000000-0005-0000-0000-0000E6120000}"/>
    <cellStyle name="Normal 17 2 2 5 8 5" xfId="4962" xr:uid="{00000000-0005-0000-0000-0000E7120000}"/>
    <cellStyle name="Normal 17 2 2 5 8_88181" xfId="4963" xr:uid="{00000000-0005-0000-0000-0000E8120000}"/>
    <cellStyle name="Normal 17 2 2 5 9" xfId="4964" xr:uid="{00000000-0005-0000-0000-0000E9120000}"/>
    <cellStyle name="Normal 17 2 2 5 9 2" xfId="4965" xr:uid="{00000000-0005-0000-0000-0000EA120000}"/>
    <cellStyle name="Normal 17 2 2 5 9 3" xfId="4966" xr:uid="{00000000-0005-0000-0000-0000EB120000}"/>
    <cellStyle name="Normal 17 2 2 5 9 4" xfId="4967" xr:uid="{00000000-0005-0000-0000-0000EC120000}"/>
    <cellStyle name="Normal 17 2 2 5 9 5" xfId="4968" xr:uid="{00000000-0005-0000-0000-0000ED120000}"/>
    <cellStyle name="Normal 17 2 2 5 9_88181" xfId="4969" xr:uid="{00000000-0005-0000-0000-0000EE120000}"/>
    <cellStyle name="Normal 17 2 2 5_88181" xfId="4970" xr:uid="{00000000-0005-0000-0000-0000EF120000}"/>
    <cellStyle name="Normal 17 2 2 6" xfId="4971" xr:uid="{00000000-0005-0000-0000-0000F0120000}"/>
    <cellStyle name="Normal 17 2 2 6 10" xfId="4972" xr:uid="{00000000-0005-0000-0000-0000F1120000}"/>
    <cellStyle name="Normal 17 2 2 6 10 2" xfId="4973" xr:uid="{00000000-0005-0000-0000-0000F2120000}"/>
    <cellStyle name="Normal 17 2 2 6 10 3" xfId="4974" xr:uid="{00000000-0005-0000-0000-0000F3120000}"/>
    <cellStyle name="Normal 17 2 2 6 10 4" xfId="4975" xr:uid="{00000000-0005-0000-0000-0000F4120000}"/>
    <cellStyle name="Normal 17 2 2 6 10 5" xfId="4976" xr:uid="{00000000-0005-0000-0000-0000F5120000}"/>
    <cellStyle name="Normal 17 2 2 6 10_88181" xfId="4977" xr:uid="{00000000-0005-0000-0000-0000F6120000}"/>
    <cellStyle name="Normal 17 2 2 6 11" xfId="4978" xr:uid="{00000000-0005-0000-0000-0000F7120000}"/>
    <cellStyle name="Normal 17 2 2 6 11 2" xfId="4979" xr:uid="{00000000-0005-0000-0000-0000F8120000}"/>
    <cellStyle name="Normal 17 2 2 6 11 3" xfId="4980" xr:uid="{00000000-0005-0000-0000-0000F9120000}"/>
    <cellStyle name="Normal 17 2 2 6 11 4" xfId="4981" xr:uid="{00000000-0005-0000-0000-0000FA120000}"/>
    <cellStyle name="Normal 17 2 2 6 11 5" xfId="4982" xr:uid="{00000000-0005-0000-0000-0000FB120000}"/>
    <cellStyle name="Normal 17 2 2 6 11_88181" xfId="4983" xr:uid="{00000000-0005-0000-0000-0000FC120000}"/>
    <cellStyle name="Normal 17 2 2 6 12" xfId="4984" xr:uid="{00000000-0005-0000-0000-0000FD120000}"/>
    <cellStyle name="Normal 17 2 2 6 12 2" xfId="4985" xr:uid="{00000000-0005-0000-0000-0000FE120000}"/>
    <cellStyle name="Normal 17 2 2 6 12 3" xfId="4986" xr:uid="{00000000-0005-0000-0000-0000FF120000}"/>
    <cellStyle name="Normal 17 2 2 6 12 4" xfId="4987" xr:uid="{00000000-0005-0000-0000-000000130000}"/>
    <cellStyle name="Normal 17 2 2 6 12 5" xfId="4988" xr:uid="{00000000-0005-0000-0000-000001130000}"/>
    <cellStyle name="Normal 17 2 2 6 12_88181" xfId="4989" xr:uid="{00000000-0005-0000-0000-000002130000}"/>
    <cellStyle name="Normal 17 2 2 6 13" xfId="4990" xr:uid="{00000000-0005-0000-0000-000003130000}"/>
    <cellStyle name="Normal 17 2 2 6 13 2" xfId="4991" xr:uid="{00000000-0005-0000-0000-000004130000}"/>
    <cellStyle name="Normal 17 2 2 6 13 3" xfId="4992" xr:uid="{00000000-0005-0000-0000-000005130000}"/>
    <cellStyle name="Normal 17 2 2 6 13 4" xfId="4993" xr:uid="{00000000-0005-0000-0000-000006130000}"/>
    <cellStyle name="Normal 17 2 2 6 13 5" xfId="4994" xr:uid="{00000000-0005-0000-0000-000007130000}"/>
    <cellStyle name="Normal 17 2 2 6 13_88181" xfId="4995" xr:uid="{00000000-0005-0000-0000-000008130000}"/>
    <cellStyle name="Normal 17 2 2 6 14" xfId="4996" xr:uid="{00000000-0005-0000-0000-000009130000}"/>
    <cellStyle name="Normal 17 2 2 6 14 2" xfId="4997" xr:uid="{00000000-0005-0000-0000-00000A130000}"/>
    <cellStyle name="Normal 17 2 2 6 14 3" xfId="4998" xr:uid="{00000000-0005-0000-0000-00000B130000}"/>
    <cellStyle name="Normal 17 2 2 6 14 4" xfId="4999" xr:uid="{00000000-0005-0000-0000-00000C130000}"/>
    <cellStyle name="Normal 17 2 2 6 14 5" xfId="5000" xr:uid="{00000000-0005-0000-0000-00000D130000}"/>
    <cellStyle name="Normal 17 2 2 6 14_88181" xfId="5001" xr:uid="{00000000-0005-0000-0000-00000E130000}"/>
    <cellStyle name="Normal 17 2 2 6 15" xfId="5002" xr:uid="{00000000-0005-0000-0000-00000F130000}"/>
    <cellStyle name="Normal 17 2 2 6 15 2" xfId="5003" xr:uid="{00000000-0005-0000-0000-000010130000}"/>
    <cellStyle name="Normal 17 2 2 6 15 3" xfId="5004" xr:uid="{00000000-0005-0000-0000-000011130000}"/>
    <cellStyle name="Normal 17 2 2 6 15 4" xfId="5005" xr:uid="{00000000-0005-0000-0000-000012130000}"/>
    <cellStyle name="Normal 17 2 2 6 15 5" xfId="5006" xr:uid="{00000000-0005-0000-0000-000013130000}"/>
    <cellStyle name="Normal 17 2 2 6 15_88181" xfId="5007" xr:uid="{00000000-0005-0000-0000-000014130000}"/>
    <cellStyle name="Normal 17 2 2 6 16" xfId="5008" xr:uid="{00000000-0005-0000-0000-000015130000}"/>
    <cellStyle name="Normal 17 2 2 6 16 2" xfId="5009" xr:uid="{00000000-0005-0000-0000-000016130000}"/>
    <cellStyle name="Normal 17 2 2 6 16 3" xfId="5010" xr:uid="{00000000-0005-0000-0000-000017130000}"/>
    <cellStyle name="Normal 17 2 2 6 16 4" xfId="5011" xr:uid="{00000000-0005-0000-0000-000018130000}"/>
    <cellStyle name="Normal 17 2 2 6 16 5" xfId="5012" xr:uid="{00000000-0005-0000-0000-000019130000}"/>
    <cellStyle name="Normal 17 2 2 6 16_88181" xfId="5013" xr:uid="{00000000-0005-0000-0000-00001A130000}"/>
    <cellStyle name="Normal 17 2 2 6 17" xfId="5014" xr:uid="{00000000-0005-0000-0000-00001B130000}"/>
    <cellStyle name="Normal 17 2 2 6 17 2" xfId="5015" xr:uid="{00000000-0005-0000-0000-00001C130000}"/>
    <cellStyle name="Normal 17 2 2 6 17 3" xfId="5016" xr:uid="{00000000-0005-0000-0000-00001D130000}"/>
    <cellStyle name="Normal 17 2 2 6 17 4" xfId="5017" xr:uid="{00000000-0005-0000-0000-00001E130000}"/>
    <cellStyle name="Normal 17 2 2 6 17_88181" xfId="5018" xr:uid="{00000000-0005-0000-0000-00001F130000}"/>
    <cellStyle name="Normal 17 2 2 6 18" xfId="5019" xr:uid="{00000000-0005-0000-0000-000020130000}"/>
    <cellStyle name="Normal 17 2 2 6 18 2" xfId="5020" xr:uid="{00000000-0005-0000-0000-000021130000}"/>
    <cellStyle name="Normal 17 2 2 6 18 3" xfId="5021" xr:uid="{00000000-0005-0000-0000-000022130000}"/>
    <cellStyle name="Normal 17 2 2 6 18 4" xfId="5022" xr:uid="{00000000-0005-0000-0000-000023130000}"/>
    <cellStyle name="Normal 17 2 2 6 18_88181" xfId="5023" xr:uid="{00000000-0005-0000-0000-000024130000}"/>
    <cellStyle name="Normal 17 2 2 6 19" xfId="5024" xr:uid="{00000000-0005-0000-0000-000025130000}"/>
    <cellStyle name="Normal 17 2 2 6 19 2" xfId="5025" xr:uid="{00000000-0005-0000-0000-000026130000}"/>
    <cellStyle name="Normal 17 2 2 6 19_88181" xfId="5026" xr:uid="{00000000-0005-0000-0000-000027130000}"/>
    <cellStyle name="Normal 17 2 2 6 2" xfId="5027" xr:uid="{00000000-0005-0000-0000-000028130000}"/>
    <cellStyle name="Normal 17 2 2 6 2 2" xfId="5028" xr:uid="{00000000-0005-0000-0000-000029130000}"/>
    <cellStyle name="Normal 17 2 2 6 2 3" xfId="5029" xr:uid="{00000000-0005-0000-0000-00002A130000}"/>
    <cellStyle name="Normal 17 2 2 6 2 4" xfId="5030" xr:uid="{00000000-0005-0000-0000-00002B130000}"/>
    <cellStyle name="Normal 17 2 2 6 2 5" xfId="5031" xr:uid="{00000000-0005-0000-0000-00002C130000}"/>
    <cellStyle name="Normal 17 2 2 6 2_88181" xfId="5032" xr:uid="{00000000-0005-0000-0000-00002D130000}"/>
    <cellStyle name="Normal 17 2 2 6 20" xfId="5033" xr:uid="{00000000-0005-0000-0000-00002E130000}"/>
    <cellStyle name="Normal 17 2 2 6 21" xfId="5034" xr:uid="{00000000-0005-0000-0000-00002F130000}"/>
    <cellStyle name="Normal 17 2 2 6 3" xfId="5035" xr:uid="{00000000-0005-0000-0000-000030130000}"/>
    <cellStyle name="Normal 17 2 2 6 3 2" xfId="5036" xr:uid="{00000000-0005-0000-0000-000031130000}"/>
    <cellStyle name="Normal 17 2 2 6 3 3" xfId="5037" xr:uid="{00000000-0005-0000-0000-000032130000}"/>
    <cellStyle name="Normal 17 2 2 6 3 4" xfId="5038" xr:uid="{00000000-0005-0000-0000-000033130000}"/>
    <cellStyle name="Normal 17 2 2 6 3 5" xfId="5039" xr:uid="{00000000-0005-0000-0000-000034130000}"/>
    <cellStyle name="Normal 17 2 2 6 3_88181" xfId="5040" xr:uid="{00000000-0005-0000-0000-000035130000}"/>
    <cellStyle name="Normal 17 2 2 6 4" xfId="5041" xr:uid="{00000000-0005-0000-0000-000036130000}"/>
    <cellStyle name="Normal 17 2 2 6 4 2" xfId="5042" xr:uid="{00000000-0005-0000-0000-000037130000}"/>
    <cellStyle name="Normal 17 2 2 6 4 3" xfId="5043" xr:uid="{00000000-0005-0000-0000-000038130000}"/>
    <cellStyle name="Normal 17 2 2 6 4 4" xfId="5044" xr:uid="{00000000-0005-0000-0000-000039130000}"/>
    <cellStyle name="Normal 17 2 2 6 4 5" xfId="5045" xr:uid="{00000000-0005-0000-0000-00003A130000}"/>
    <cellStyle name="Normal 17 2 2 6 4_88181" xfId="5046" xr:uid="{00000000-0005-0000-0000-00003B130000}"/>
    <cellStyle name="Normal 17 2 2 6 5" xfId="5047" xr:uid="{00000000-0005-0000-0000-00003C130000}"/>
    <cellStyle name="Normal 17 2 2 6 5 2" xfId="5048" xr:uid="{00000000-0005-0000-0000-00003D130000}"/>
    <cellStyle name="Normal 17 2 2 6 5 3" xfId="5049" xr:uid="{00000000-0005-0000-0000-00003E130000}"/>
    <cellStyle name="Normal 17 2 2 6 5 4" xfId="5050" xr:uid="{00000000-0005-0000-0000-00003F130000}"/>
    <cellStyle name="Normal 17 2 2 6 5 5" xfId="5051" xr:uid="{00000000-0005-0000-0000-000040130000}"/>
    <cellStyle name="Normal 17 2 2 6 5_88181" xfId="5052" xr:uid="{00000000-0005-0000-0000-000041130000}"/>
    <cellStyle name="Normal 17 2 2 6 6" xfId="5053" xr:uid="{00000000-0005-0000-0000-000042130000}"/>
    <cellStyle name="Normal 17 2 2 6 6 2" xfId="5054" xr:uid="{00000000-0005-0000-0000-000043130000}"/>
    <cellStyle name="Normal 17 2 2 6 6 3" xfId="5055" xr:uid="{00000000-0005-0000-0000-000044130000}"/>
    <cellStyle name="Normal 17 2 2 6 6 4" xfId="5056" xr:uid="{00000000-0005-0000-0000-000045130000}"/>
    <cellStyle name="Normal 17 2 2 6 6 5" xfId="5057" xr:uid="{00000000-0005-0000-0000-000046130000}"/>
    <cellStyle name="Normal 17 2 2 6 6_88181" xfId="5058" xr:uid="{00000000-0005-0000-0000-000047130000}"/>
    <cellStyle name="Normal 17 2 2 6 7" xfId="5059" xr:uid="{00000000-0005-0000-0000-000048130000}"/>
    <cellStyle name="Normal 17 2 2 6 7 2" xfId="5060" xr:uid="{00000000-0005-0000-0000-000049130000}"/>
    <cellStyle name="Normal 17 2 2 6 7 3" xfId="5061" xr:uid="{00000000-0005-0000-0000-00004A130000}"/>
    <cellStyle name="Normal 17 2 2 6 7 4" xfId="5062" xr:uid="{00000000-0005-0000-0000-00004B130000}"/>
    <cellStyle name="Normal 17 2 2 6 7 5" xfId="5063" xr:uid="{00000000-0005-0000-0000-00004C130000}"/>
    <cellStyle name="Normal 17 2 2 6 7_88181" xfId="5064" xr:uid="{00000000-0005-0000-0000-00004D130000}"/>
    <cellStyle name="Normal 17 2 2 6 8" xfId="5065" xr:uid="{00000000-0005-0000-0000-00004E130000}"/>
    <cellStyle name="Normal 17 2 2 6 8 2" xfId="5066" xr:uid="{00000000-0005-0000-0000-00004F130000}"/>
    <cellStyle name="Normal 17 2 2 6 8 3" xfId="5067" xr:uid="{00000000-0005-0000-0000-000050130000}"/>
    <cellStyle name="Normal 17 2 2 6 8 4" xfId="5068" xr:uid="{00000000-0005-0000-0000-000051130000}"/>
    <cellStyle name="Normal 17 2 2 6 8 5" xfId="5069" xr:uid="{00000000-0005-0000-0000-000052130000}"/>
    <cellStyle name="Normal 17 2 2 6 8_88181" xfId="5070" xr:uid="{00000000-0005-0000-0000-000053130000}"/>
    <cellStyle name="Normal 17 2 2 6 9" xfId="5071" xr:uid="{00000000-0005-0000-0000-000054130000}"/>
    <cellStyle name="Normal 17 2 2 6 9 2" xfId="5072" xr:uid="{00000000-0005-0000-0000-000055130000}"/>
    <cellStyle name="Normal 17 2 2 6 9 3" xfId="5073" xr:uid="{00000000-0005-0000-0000-000056130000}"/>
    <cellStyle name="Normal 17 2 2 6 9 4" xfId="5074" xr:uid="{00000000-0005-0000-0000-000057130000}"/>
    <cellStyle name="Normal 17 2 2 6 9 5" xfId="5075" xr:uid="{00000000-0005-0000-0000-000058130000}"/>
    <cellStyle name="Normal 17 2 2 6 9_88181" xfId="5076" xr:uid="{00000000-0005-0000-0000-000059130000}"/>
    <cellStyle name="Normal 17 2 2 6_88181" xfId="5077" xr:uid="{00000000-0005-0000-0000-00005A130000}"/>
    <cellStyle name="Normal 17 2 2 7" xfId="5078" xr:uid="{00000000-0005-0000-0000-00005B130000}"/>
    <cellStyle name="Normal 17 2 2 7 10" xfId="5079" xr:uid="{00000000-0005-0000-0000-00005C130000}"/>
    <cellStyle name="Normal 17 2 2 7 10 2" xfId="5080" xr:uid="{00000000-0005-0000-0000-00005D130000}"/>
    <cellStyle name="Normal 17 2 2 7 10 3" xfId="5081" xr:uid="{00000000-0005-0000-0000-00005E130000}"/>
    <cellStyle name="Normal 17 2 2 7 10 4" xfId="5082" xr:uid="{00000000-0005-0000-0000-00005F130000}"/>
    <cellStyle name="Normal 17 2 2 7 10 5" xfId="5083" xr:uid="{00000000-0005-0000-0000-000060130000}"/>
    <cellStyle name="Normal 17 2 2 7 10_88181" xfId="5084" xr:uid="{00000000-0005-0000-0000-000061130000}"/>
    <cellStyle name="Normal 17 2 2 7 11" xfId="5085" xr:uid="{00000000-0005-0000-0000-000062130000}"/>
    <cellStyle name="Normal 17 2 2 7 11 2" xfId="5086" xr:uid="{00000000-0005-0000-0000-000063130000}"/>
    <cellStyle name="Normal 17 2 2 7 11 3" xfId="5087" xr:uid="{00000000-0005-0000-0000-000064130000}"/>
    <cellStyle name="Normal 17 2 2 7 11 4" xfId="5088" xr:uid="{00000000-0005-0000-0000-000065130000}"/>
    <cellStyle name="Normal 17 2 2 7 11 5" xfId="5089" xr:uid="{00000000-0005-0000-0000-000066130000}"/>
    <cellStyle name="Normal 17 2 2 7 11_88181" xfId="5090" xr:uid="{00000000-0005-0000-0000-000067130000}"/>
    <cellStyle name="Normal 17 2 2 7 12" xfId="5091" xr:uid="{00000000-0005-0000-0000-000068130000}"/>
    <cellStyle name="Normal 17 2 2 7 12 2" xfId="5092" xr:uid="{00000000-0005-0000-0000-000069130000}"/>
    <cellStyle name="Normal 17 2 2 7 12 3" xfId="5093" xr:uid="{00000000-0005-0000-0000-00006A130000}"/>
    <cellStyle name="Normal 17 2 2 7 12 4" xfId="5094" xr:uid="{00000000-0005-0000-0000-00006B130000}"/>
    <cellStyle name="Normal 17 2 2 7 12 5" xfId="5095" xr:uid="{00000000-0005-0000-0000-00006C130000}"/>
    <cellStyle name="Normal 17 2 2 7 12_88181" xfId="5096" xr:uid="{00000000-0005-0000-0000-00006D130000}"/>
    <cellStyle name="Normal 17 2 2 7 13" xfId="5097" xr:uid="{00000000-0005-0000-0000-00006E130000}"/>
    <cellStyle name="Normal 17 2 2 7 13 2" xfId="5098" xr:uid="{00000000-0005-0000-0000-00006F130000}"/>
    <cellStyle name="Normal 17 2 2 7 13 3" xfId="5099" xr:uid="{00000000-0005-0000-0000-000070130000}"/>
    <cellStyle name="Normal 17 2 2 7 13 4" xfId="5100" xr:uid="{00000000-0005-0000-0000-000071130000}"/>
    <cellStyle name="Normal 17 2 2 7 13 5" xfId="5101" xr:uid="{00000000-0005-0000-0000-000072130000}"/>
    <cellStyle name="Normal 17 2 2 7 13_88181" xfId="5102" xr:uid="{00000000-0005-0000-0000-000073130000}"/>
    <cellStyle name="Normal 17 2 2 7 14" xfId="5103" xr:uid="{00000000-0005-0000-0000-000074130000}"/>
    <cellStyle name="Normal 17 2 2 7 14 2" xfId="5104" xr:uid="{00000000-0005-0000-0000-000075130000}"/>
    <cellStyle name="Normal 17 2 2 7 14 3" xfId="5105" xr:uid="{00000000-0005-0000-0000-000076130000}"/>
    <cellStyle name="Normal 17 2 2 7 14 4" xfId="5106" xr:uid="{00000000-0005-0000-0000-000077130000}"/>
    <cellStyle name="Normal 17 2 2 7 14 5" xfId="5107" xr:uid="{00000000-0005-0000-0000-000078130000}"/>
    <cellStyle name="Normal 17 2 2 7 14_88181" xfId="5108" xr:uid="{00000000-0005-0000-0000-000079130000}"/>
    <cellStyle name="Normal 17 2 2 7 15" xfId="5109" xr:uid="{00000000-0005-0000-0000-00007A130000}"/>
    <cellStyle name="Normal 17 2 2 7 15 2" xfId="5110" xr:uid="{00000000-0005-0000-0000-00007B130000}"/>
    <cellStyle name="Normal 17 2 2 7 15 3" xfId="5111" xr:uid="{00000000-0005-0000-0000-00007C130000}"/>
    <cellStyle name="Normal 17 2 2 7 15 4" xfId="5112" xr:uid="{00000000-0005-0000-0000-00007D130000}"/>
    <cellStyle name="Normal 17 2 2 7 15 5" xfId="5113" xr:uid="{00000000-0005-0000-0000-00007E130000}"/>
    <cellStyle name="Normal 17 2 2 7 15_88181" xfId="5114" xr:uid="{00000000-0005-0000-0000-00007F130000}"/>
    <cellStyle name="Normal 17 2 2 7 16" xfId="5115" xr:uid="{00000000-0005-0000-0000-000080130000}"/>
    <cellStyle name="Normal 17 2 2 7 16 2" xfId="5116" xr:uid="{00000000-0005-0000-0000-000081130000}"/>
    <cellStyle name="Normal 17 2 2 7 16 3" xfId="5117" xr:uid="{00000000-0005-0000-0000-000082130000}"/>
    <cellStyle name="Normal 17 2 2 7 16 4" xfId="5118" xr:uid="{00000000-0005-0000-0000-000083130000}"/>
    <cellStyle name="Normal 17 2 2 7 16 5" xfId="5119" xr:uid="{00000000-0005-0000-0000-000084130000}"/>
    <cellStyle name="Normal 17 2 2 7 16_88181" xfId="5120" xr:uid="{00000000-0005-0000-0000-000085130000}"/>
    <cellStyle name="Normal 17 2 2 7 17" xfId="5121" xr:uid="{00000000-0005-0000-0000-000086130000}"/>
    <cellStyle name="Normal 17 2 2 7 17 2" xfId="5122" xr:uid="{00000000-0005-0000-0000-000087130000}"/>
    <cellStyle name="Normal 17 2 2 7 17 3" xfId="5123" xr:uid="{00000000-0005-0000-0000-000088130000}"/>
    <cellStyle name="Normal 17 2 2 7 17 4" xfId="5124" xr:uid="{00000000-0005-0000-0000-000089130000}"/>
    <cellStyle name="Normal 17 2 2 7 17_88181" xfId="5125" xr:uid="{00000000-0005-0000-0000-00008A130000}"/>
    <cellStyle name="Normal 17 2 2 7 18" xfId="5126" xr:uid="{00000000-0005-0000-0000-00008B130000}"/>
    <cellStyle name="Normal 17 2 2 7 18 2" xfId="5127" xr:uid="{00000000-0005-0000-0000-00008C130000}"/>
    <cellStyle name="Normal 17 2 2 7 18 3" xfId="5128" xr:uid="{00000000-0005-0000-0000-00008D130000}"/>
    <cellStyle name="Normal 17 2 2 7 18 4" xfId="5129" xr:uid="{00000000-0005-0000-0000-00008E130000}"/>
    <cellStyle name="Normal 17 2 2 7 18_88181" xfId="5130" xr:uid="{00000000-0005-0000-0000-00008F130000}"/>
    <cellStyle name="Normal 17 2 2 7 19" xfId="5131" xr:uid="{00000000-0005-0000-0000-000090130000}"/>
    <cellStyle name="Normal 17 2 2 7 19 2" xfId="5132" xr:uid="{00000000-0005-0000-0000-000091130000}"/>
    <cellStyle name="Normal 17 2 2 7 19_88181" xfId="5133" xr:uid="{00000000-0005-0000-0000-000092130000}"/>
    <cellStyle name="Normal 17 2 2 7 2" xfId="5134" xr:uid="{00000000-0005-0000-0000-000093130000}"/>
    <cellStyle name="Normal 17 2 2 7 2 2" xfId="5135" xr:uid="{00000000-0005-0000-0000-000094130000}"/>
    <cellStyle name="Normal 17 2 2 7 2 3" xfId="5136" xr:uid="{00000000-0005-0000-0000-000095130000}"/>
    <cellStyle name="Normal 17 2 2 7 2 4" xfId="5137" xr:uid="{00000000-0005-0000-0000-000096130000}"/>
    <cellStyle name="Normal 17 2 2 7 2 5" xfId="5138" xr:uid="{00000000-0005-0000-0000-000097130000}"/>
    <cellStyle name="Normal 17 2 2 7 2_88181" xfId="5139" xr:uid="{00000000-0005-0000-0000-000098130000}"/>
    <cellStyle name="Normal 17 2 2 7 20" xfId="5140" xr:uid="{00000000-0005-0000-0000-000099130000}"/>
    <cellStyle name="Normal 17 2 2 7 21" xfId="5141" xr:uid="{00000000-0005-0000-0000-00009A130000}"/>
    <cellStyle name="Normal 17 2 2 7 3" xfId="5142" xr:uid="{00000000-0005-0000-0000-00009B130000}"/>
    <cellStyle name="Normal 17 2 2 7 3 2" xfId="5143" xr:uid="{00000000-0005-0000-0000-00009C130000}"/>
    <cellStyle name="Normal 17 2 2 7 3 3" xfId="5144" xr:uid="{00000000-0005-0000-0000-00009D130000}"/>
    <cellStyle name="Normal 17 2 2 7 3 4" xfId="5145" xr:uid="{00000000-0005-0000-0000-00009E130000}"/>
    <cellStyle name="Normal 17 2 2 7 3 5" xfId="5146" xr:uid="{00000000-0005-0000-0000-00009F130000}"/>
    <cellStyle name="Normal 17 2 2 7 3_88181" xfId="5147" xr:uid="{00000000-0005-0000-0000-0000A0130000}"/>
    <cellStyle name="Normal 17 2 2 7 4" xfId="5148" xr:uid="{00000000-0005-0000-0000-0000A1130000}"/>
    <cellStyle name="Normal 17 2 2 7 4 2" xfId="5149" xr:uid="{00000000-0005-0000-0000-0000A2130000}"/>
    <cellStyle name="Normal 17 2 2 7 4 3" xfId="5150" xr:uid="{00000000-0005-0000-0000-0000A3130000}"/>
    <cellStyle name="Normal 17 2 2 7 4 4" xfId="5151" xr:uid="{00000000-0005-0000-0000-0000A4130000}"/>
    <cellStyle name="Normal 17 2 2 7 4 5" xfId="5152" xr:uid="{00000000-0005-0000-0000-0000A5130000}"/>
    <cellStyle name="Normal 17 2 2 7 4_88181" xfId="5153" xr:uid="{00000000-0005-0000-0000-0000A6130000}"/>
    <cellStyle name="Normal 17 2 2 7 5" xfId="5154" xr:uid="{00000000-0005-0000-0000-0000A7130000}"/>
    <cellStyle name="Normal 17 2 2 7 5 2" xfId="5155" xr:uid="{00000000-0005-0000-0000-0000A8130000}"/>
    <cellStyle name="Normal 17 2 2 7 5 3" xfId="5156" xr:uid="{00000000-0005-0000-0000-0000A9130000}"/>
    <cellStyle name="Normal 17 2 2 7 5 4" xfId="5157" xr:uid="{00000000-0005-0000-0000-0000AA130000}"/>
    <cellStyle name="Normal 17 2 2 7 5 5" xfId="5158" xr:uid="{00000000-0005-0000-0000-0000AB130000}"/>
    <cellStyle name="Normal 17 2 2 7 5_88181" xfId="5159" xr:uid="{00000000-0005-0000-0000-0000AC130000}"/>
    <cellStyle name="Normal 17 2 2 7 6" xfId="5160" xr:uid="{00000000-0005-0000-0000-0000AD130000}"/>
    <cellStyle name="Normal 17 2 2 7 6 2" xfId="5161" xr:uid="{00000000-0005-0000-0000-0000AE130000}"/>
    <cellStyle name="Normal 17 2 2 7 6 3" xfId="5162" xr:uid="{00000000-0005-0000-0000-0000AF130000}"/>
    <cellStyle name="Normal 17 2 2 7 6 4" xfId="5163" xr:uid="{00000000-0005-0000-0000-0000B0130000}"/>
    <cellStyle name="Normal 17 2 2 7 6 5" xfId="5164" xr:uid="{00000000-0005-0000-0000-0000B1130000}"/>
    <cellStyle name="Normal 17 2 2 7 6_88181" xfId="5165" xr:uid="{00000000-0005-0000-0000-0000B2130000}"/>
    <cellStyle name="Normal 17 2 2 7 7" xfId="5166" xr:uid="{00000000-0005-0000-0000-0000B3130000}"/>
    <cellStyle name="Normal 17 2 2 7 7 2" xfId="5167" xr:uid="{00000000-0005-0000-0000-0000B4130000}"/>
    <cellStyle name="Normal 17 2 2 7 7 3" xfId="5168" xr:uid="{00000000-0005-0000-0000-0000B5130000}"/>
    <cellStyle name="Normal 17 2 2 7 7 4" xfId="5169" xr:uid="{00000000-0005-0000-0000-0000B6130000}"/>
    <cellStyle name="Normal 17 2 2 7 7 5" xfId="5170" xr:uid="{00000000-0005-0000-0000-0000B7130000}"/>
    <cellStyle name="Normal 17 2 2 7 7_88181" xfId="5171" xr:uid="{00000000-0005-0000-0000-0000B8130000}"/>
    <cellStyle name="Normal 17 2 2 7 8" xfId="5172" xr:uid="{00000000-0005-0000-0000-0000B9130000}"/>
    <cellStyle name="Normal 17 2 2 7 8 2" xfId="5173" xr:uid="{00000000-0005-0000-0000-0000BA130000}"/>
    <cellStyle name="Normal 17 2 2 7 8 3" xfId="5174" xr:uid="{00000000-0005-0000-0000-0000BB130000}"/>
    <cellStyle name="Normal 17 2 2 7 8 4" xfId="5175" xr:uid="{00000000-0005-0000-0000-0000BC130000}"/>
    <cellStyle name="Normal 17 2 2 7 8 5" xfId="5176" xr:uid="{00000000-0005-0000-0000-0000BD130000}"/>
    <cellStyle name="Normal 17 2 2 7 8_88181" xfId="5177" xr:uid="{00000000-0005-0000-0000-0000BE130000}"/>
    <cellStyle name="Normal 17 2 2 7 9" xfId="5178" xr:uid="{00000000-0005-0000-0000-0000BF130000}"/>
    <cellStyle name="Normal 17 2 2 7 9 2" xfId="5179" xr:uid="{00000000-0005-0000-0000-0000C0130000}"/>
    <cellStyle name="Normal 17 2 2 7 9 3" xfId="5180" xr:uid="{00000000-0005-0000-0000-0000C1130000}"/>
    <cellStyle name="Normal 17 2 2 7 9 4" xfId="5181" xr:uid="{00000000-0005-0000-0000-0000C2130000}"/>
    <cellStyle name="Normal 17 2 2 7 9 5" xfId="5182" xr:uid="{00000000-0005-0000-0000-0000C3130000}"/>
    <cellStyle name="Normal 17 2 2 7 9_88181" xfId="5183" xr:uid="{00000000-0005-0000-0000-0000C4130000}"/>
    <cellStyle name="Normal 17 2 2 7_88181" xfId="5184" xr:uid="{00000000-0005-0000-0000-0000C5130000}"/>
    <cellStyle name="Normal 17 2 2 8" xfId="5185" xr:uid="{00000000-0005-0000-0000-0000C6130000}"/>
    <cellStyle name="Normal 17 2 2 8 10" xfId="5186" xr:uid="{00000000-0005-0000-0000-0000C7130000}"/>
    <cellStyle name="Normal 17 2 2 8 10 2" xfId="5187" xr:uid="{00000000-0005-0000-0000-0000C8130000}"/>
    <cellStyle name="Normal 17 2 2 8 10 3" xfId="5188" xr:uid="{00000000-0005-0000-0000-0000C9130000}"/>
    <cellStyle name="Normal 17 2 2 8 10 4" xfId="5189" xr:uid="{00000000-0005-0000-0000-0000CA130000}"/>
    <cellStyle name="Normal 17 2 2 8 10 5" xfId="5190" xr:uid="{00000000-0005-0000-0000-0000CB130000}"/>
    <cellStyle name="Normal 17 2 2 8 10_88181" xfId="5191" xr:uid="{00000000-0005-0000-0000-0000CC130000}"/>
    <cellStyle name="Normal 17 2 2 8 11" xfId="5192" xr:uid="{00000000-0005-0000-0000-0000CD130000}"/>
    <cellStyle name="Normal 17 2 2 8 11 2" xfId="5193" xr:uid="{00000000-0005-0000-0000-0000CE130000}"/>
    <cellStyle name="Normal 17 2 2 8 11 3" xfId="5194" xr:uid="{00000000-0005-0000-0000-0000CF130000}"/>
    <cellStyle name="Normal 17 2 2 8 11 4" xfId="5195" xr:uid="{00000000-0005-0000-0000-0000D0130000}"/>
    <cellStyle name="Normal 17 2 2 8 11 5" xfId="5196" xr:uid="{00000000-0005-0000-0000-0000D1130000}"/>
    <cellStyle name="Normal 17 2 2 8 11_88181" xfId="5197" xr:uid="{00000000-0005-0000-0000-0000D2130000}"/>
    <cellStyle name="Normal 17 2 2 8 12" xfId="5198" xr:uid="{00000000-0005-0000-0000-0000D3130000}"/>
    <cellStyle name="Normal 17 2 2 8 12 2" xfId="5199" xr:uid="{00000000-0005-0000-0000-0000D4130000}"/>
    <cellStyle name="Normal 17 2 2 8 12 3" xfId="5200" xr:uid="{00000000-0005-0000-0000-0000D5130000}"/>
    <cellStyle name="Normal 17 2 2 8 12 4" xfId="5201" xr:uid="{00000000-0005-0000-0000-0000D6130000}"/>
    <cellStyle name="Normal 17 2 2 8 12 5" xfId="5202" xr:uid="{00000000-0005-0000-0000-0000D7130000}"/>
    <cellStyle name="Normal 17 2 2 8 12_88181" xfId="5203" xr:uid="{00000000-0005-0000-0000-0000D8130000}"/>
    <cellStyle name="Normal 17 2 2 8 13" xfId="5204" xr:uid="{00000000-0005-0000-0000-0000D9130000}"/>
    <cellStyle name="Normal 17 2 2 8 13 2" xfId="5205" xr:uid="{00000000-0005-0000-0000-0000DA130000}"/>
    <cellStyle name="Normal 17 2 2 8 13 3" xfId="5206" xr:uid="{00000000-0005-0000-0000-0000DB130000}"/>
    <cellStyle name="Normal 17 2 2 8 13 4" xfId="5207" xr:uid="{00000000-0005-0000-0000-0000DC130000}"/>
    <cellStyle name="Normal 17 2 2 8 13 5" xfId="5208" xr:uid="{00000000-0005-0000-0000-0000DD130000}"/>
    <cellStyle name="Normal 17 2 2 8 13_88181" xfId="5209" xr:uid="{00000000-0005-0000-0000-0000DE130000}"/>
    <cellStyle name="Normal 17 2 2 8 14" xfId="5210" xr:uid="{00000000-0005-0000-0000-0000DF130000}"/>
    <cellStyle name="Normal 17 2 2 8 14 2" xfId="5211" xr:uid="{00000000-0005-0000-0000-0000E0130000}"/>
    <cellStyle name="Normal 17 2 2 8 14 3" xfId="5212" xr:uid="{00000000-0005-0000-0000-0000E1130000}"/>
    <cellStyle name="Normal 17 2 2 8 14 4" xfId="5213" xr:uid="{00000000-0005-0000-0000-0000E2130000}"/>
    <cellStyle name="Normal 17 2 2 8 14 5" xfId="5214" xr:uid="{00000000-0005-0000-0000-0000E3130000}"/>
    <cellStyle name="Normal 17 2 2 8 14_88181" xfId="5215" xr:uid="{00000000-0005-0000-0000-0000E4130000}"/>
    <cellStyle name="Normal 17 2 2 8 15" xfId="5216" xr:uid="{00000000-0005-0000-0000-0000E5130000}"/>
    <cellStyle name="Normal 17 2 2 8 15 2" xfId="5217" xr:uid="{00000000-0005-0000-0000-0000E6130000}"/>
    <cellStyle name="Normal 17 2 2 8 15 3" xfId="5218" xr:uid="{00000000-0005-0000-0000-0000E7130000}"/>
    <cellStyle name="Normal 17 2 2 8 15 4" xfId="5219" xr:uid="{00000000-0005-0000-0000-0000E8130000}"/>
    <cellStyle name="Normal 17 2 2 8 15 5" xfId="5220" xr:uid="{00000000-0005-0000-0000-0000E9130000}"/>
    <cellStyle name="Normal 17 2 2 8 15_88181" xfId="5221" xr:uid="{00000000-0005-0000-0000-0000EA130000}"/>
    <cellStyle name="Normal 17 2 2 8 16" xfId="5222" xr:uid="{00000000-0005-0000-0000-0000EB130000}"/>
    <cellStyle name="Normal 17 2 2 8 16 2" xfId="5223" xr:uid="{00000000-0005-0000-0000-0000EC130000}"/>
    <cellStyle name="Normal 17 2 2 8 16 3" xfId="5224" xr:uid="{00000000-0005-0000-0000-0000ED130000}"/>
    <cellStyle name="Normal 17 2 2 8 16 4" xfId="5225" xr:uid="{00000000-0005-0000-0000-0000EE130000}"/>
    <cellStyle name="Normal 17 2 2 8 16_88181" xfId="5226" xr:uid="{00000000-0005-0000-0000-0000EF130000}"/>
    <cellStyle name="Normal 17 2 2 8 17" xfId="5227" xr:uid="{00000000-0005-0000-0000-0000F0130000}"/>
    <cellStyle name="Normal 17 2 2 8 17 2" xfId="5228" xr:uid="{00000000-0005-0000-0000-0000F1130000}"/>
    <cellStyle name="Normal 17 2 2 8 17 3" xfId="5229" xr:uid="{00000000-0005-0000-0000-0000F2130000}"/>
    <cellStyle name="Normal 17 2 2 8 17 4" xfId="5230" xr:uid="{00000000-0005-0000-0000-0000F3130000}"/>
    <cellStyle name="Normal 17 2 2 8 17_88181" xfId="5231" xr:uid="{00000000-0005-0000-0000-0000F4130000}"/>
    <cellStyle name="Normal 17 2 2 8 18" xfId="5232" xr:uid="{00000000-0005-0000-0000-0000F5130000}"/>
    <cellStyle name="Normal 17 2 2 8 18 2" xfId="5233" xr:uid="{00000000-0005-0000-0000-0000F6130000}"/>
    <cellStyle name="Normal 17 2 2 8 18_88181" xfId="5234" xr:uid="{00000000-0005-0000-0000-0000F7130000}"/>
    <cellStyle name="Normal 17 2 2 8 19" xfId="5235" xr:uid="{00000000-0005-0000-0000-0000F8130000}"/>
    <cellStyle name="Normal 17 2 2 8 2" xfId="5236" xr:uid="{00000000-0005-0000-0000-0000F9130000}"/>
    <cellStyle name="Normal 17 2 2 8 2 2" xfId="5237" xr:uid="{00000000-0005-0000-0000-0000FA130000}"/>
    <cellStyle name="Normal 17 2 2 8 2 3" xfId="5238" xr:uid="{00000000-0005-0000-0000-0000FB130000}"/>
    <cellStyle name="Normal 17 2 2 8 2 4" xfId="5239" xr:uid="{00000000-0005-0000-0000-0000FC130000}"/>
    <cellStyle name="Normal 17 2 2 8 2 5" xfId="5240" xr:uid="{00000000-0005-0000-0000-0000FD130000}"/>
    <cellStyle name="Normal 17 2 2 8 2_88181" xfId="5241" xr:uid="{00000000-0005-0000-0000-0000FE130000}"/>
    <cellStyle name="Normal 17 2 2 8 20" xfId="5242" xr:uid="{00000000-0005-0000-0000-0000FF130000}"/>
    <cellStyle name="Normal 17 2 2 8 3" xfId="5243" xr:uid="{00000000-0005-0000-0000-000000140000}"/>
    <cellStyle name="Normal 17 2 2 8 3 2" xfId="5244" xr:uid="{00000000-0005-0000-0000-000001140000}"/>
    <cellStyle name="Normal 17 2 2 8 3 3" xfId="5245" xr:uid="{00000000-0005-0000-0000-000002140000}"/>
    <cellStyle name="Normal 17 2 2 8 3 4" xfId="5246" xr:uid="{00000000-0005-0000-0000-000003140000}"/>
    <cellStyle name="Normal 17 2 2 8 3 5" xfId="5247" xr:uid="{00000000-0005-0000-0000-000004140000}"/>
    <cellStyle name="Normal 17 2 2 8 3_88181" xfId="5248" xr:uid="{00000000-0005-0000-0000-000005140000}"/>
    <cellStyle name="Normal 17 2 2 8 4" xfId="5249" xr:uid="{00000000-0005-0000-0000-000006140000}"/>
    <cellStyle name="Normal 17 2 2 8 4 2" xfId="5250" xr:uid="{00000000-0005-0000-0000-000007140000}"/>
    <cellStyle name="Normal 17 2 2 8 4 3" xfId="5251" xr:uid="{00000000-0005-0000-0000-000008140000}"/>
    <cellStyle name="Normal 17 2 2 8 4 4" xfId="5252" xr:uid="{00000000-0005-0000-0000-000009140000}"/>
    <cellStyle name="Normal 17 2 2 8 4 5" xfId="5253" xr:uid="{00000000-0005-0000-0000-00000A140000}"/>
    <cellStyle name="Normal 17 2 2 8 4_88181" xfId="5254" xr:uid="{00000000-0005-0000-0000-00000B140000}"/>
    <cellStyle name="Normal 17 2 2 8 5" xfId="5255" xr:uid="{00000000-0005-0000-0000-00000C140000}"/>
    <cellStyle name="Normal 17 2 2 8 5 2" xfId="5256" xr:uid="{00000000-0005-0000-0000-00000D140000}"/>
    <cellStyle name="Normal 17 2 2 8 5 3" xfId="5257" xr:uid="{00000000-0005-0000-0000-00000E140000}"/>
    <cellStyle name="Normal 17 2 2 8 5 4" xfId="5258" xr:uid="{00000000-0005-0000-0000-00000F140000}"/>
    <cellStyle name="Normal 17 2 2 8 5 5" xfId="5259" xr:uid="{00000000-0005-0000-0000-000010140000}"/>
    <cellStyle name="Normal 17 2 2 8 5_88181" xfId="5260" xr:uid="{00000000-0005-0000-0000-000011140000}"/>
    <cellStyle name="Normal 17 2 2 8 6" xfId="5261" xr:uid="{00000000-0005-0000-0000-000012140000}"/>
    <cellStyle name="Normal 17 2 2 8 6 2" xfId="5262" xr:uid="{00000000-0005-0000-0000-000013140000}"/>
    <cellStyle name="Normal 17 2 2 8 6 3" xfId="5263" xr:uid="{00000000-0005-0000-0000-000014140000}"/>
    <cellStyle name="Normal 17 2 2 8 6 4" xfId="5264" xr:uid="{00000000-0005-0000-0000-000015140000}"/>
    <cellStyle name="Normal 17 2 2 8 6 5" xfId="5265" xr:uid="{00000000-0005-0000-0000-000016140000}"/>
    <cellStyle name="Normal 17 2 2 8 6_88181" xfId="5266" xr:uid="{00000000-0005-0000-0000-000017140000}"/>
    <cellStyle name="Normal 17 2 2 8 7" xfId="5267" xr:uid="{00000000-0005-0000-0000-000018140000}"/>
    <cellStyle name="Normal 17 2 2 8 7 2" xfId="5268" xr:uid="{00000000-0005-0000-0000-000019140000}"/>
    <cellStyle name="Normal 17 2 2 8 7 3" xfId="5269" xr:uid="{00000000-0005-0000-0000-00001A140000}"/>
    <cellStyle name="Normal 17 2 2 8 7 4" xfId="5270" xr:uid="{00000000-0005-0000-0000-00001B140000}"/>
    <cellStyle name="Normal 17 2 2 8 7 5" xfId="5271" xr:uid="{00000000-0005-0000-0000-00001C140000}"/>
    <cellStyle name="Normal 17 2 2 8 7_88181" xfId="5272" xr:uid="{00000000-0005-0000-0000-00001D140000}"/>
    <cellStyle name="Normal 17 2 2 8 8" xfId="5273" xr:uid="{00000000-0005-0000-0000-00001E140000}"/>
    <cellStyle name="Normal 17 2 2 8 8 2" xfId="5274" xr:uid="{00000000-0005-0000-0000-00001F140000}"/>
    <cellStyle name="Normal 17 2 2 8 8 3" xfId="5275" xr:uid="{00000000-0005-0000-0000-000020140000}"/>
    <cellStyle name="Normal 17 2 2 8 8 4" xfId="5276" xr:uid="{00000000-0005-0000-0000-000021140000}"/>
    <cellStyle name="Normal 17 2 2 8 8 5" xfId="5277" xr:uid="{00000000-0005-0000-0000-000022140000}"/>
    <cellStyle name="Normal 17 2 2 8 8_88181" xfId="5278" xr:uid="{00000000-0005-0000-0000-000023140000}"/>
    <cellStyle name="Normal 17 2 2 8 9" xfId="5279" xr:uid="{00000000-0005-0000-0000-000024140000}"/>
    <cellStyle name="Normal 17 2 2 8 9 2" xfId="5280" xr:uid="{00000000-0005-0000-0000-000025140000}"/>
    <cellStyle name="Normal 17 2 2 8 9 3" xfId="5281" xr:uid="{00000000-0005-0000-0000-000026140000}"/>
    <cellStyle name="Normal 17 2 2 8 9 4" xfId="5282" xr:uid="{00000000-0005-0000-0000-000027140000}"/>
    <cellStyle name="Normal 17 2 2 8 9 5" xfId="5283" xr:uid="{00000000-0005-0000-0000-000028140000}"/>
    <cellStyle name="Normal 17 2 2 8 9_88181" xfId="5284" xr:uid="{00000000-0005-0000-0000-000029140000}"/>
    <cellStyle name="Normal 17 2 2 8_88181" xfId="5285" xr:uid="{00000000-0005-0000-0000-00002A140000}"/>
    <cellStyle name="Normal 17 2 2 9" xfId="5286" xr:uid="{00000000-0005-0000-0000-00002B140000}"/>
    <cellStyle name="Normal 17 2 2 9 10" xfId="5287" xr:uid="{00000000-0005-0000-0000-00002C140000}"/>
    <cellStyle name="Normal 17 2 2 9 10 2" xfId="5288" xr:uid="{00000000-0005-0000-0000-00002D140000}"/>
    <cellStyle name="Normal 17 2 2 9 10 3" xfId="5289" xr:uid="{00000000-0005-0000-0000-00002E140000}"/>
    <cellStyle name="Normal 17 2 2 9 10 4" xfId="5290" xr:uid="{00000000-0005-0000-0000-00002F140000}"/>
    <cellStyle name="Normal 17 2 2 9 10 5" xfId="5291" xr:uid="{00000000-0005-0000-0000-000030140000}"/>
    <cellStyle name="Normal 17 2 2 9 10_88181" xfId="5292" xr:uid="{00000000-0005-0000-0000-000031140000}"/>
    <cellStyle name="Normal 17 2 2 9 11" xfId="5293" xr:uid="{00000000-0005-0000-0000-000032140000}"/>
    <cellStyle name="Normal 17 2 2 9 11 2" xfId="5294" xr:uid="{00000000-0005-0000-0000-000033140000}"/>
    <cellStyle name="Normal 17 2 2 9 11 3" xfId="5295" xr:uid="{00000000-0005-0000-0000-000034140000}"/>
    <cellStyle name="Normal 17 2 2 9 11 4" xfId="5296" xr:uid="{00000000-0005-0000-0000-000035140000}"/>
    <cellStyle name="Normal 17 2 2 9 11 5" xfId="5297" xr:uid="{00000000-0005-0000-0000-000036140000}"/>
    <cellStyle name="Normal 17 2 2 9 11_88181" xfId="5298" xr:uid="{00000000-0005-0000-0000-000037140000}"/>
    <cellStyle name="Normal 17 2 2 9 12" xfId="5299" xr:uid="{00000000-0005-0000-0000-000038140000}"/>
    <cellStyle name="Normal 17 2 2 9 12 2" xfId="5300" xr:uid="{00000000-0005-0000-0000-000039140000}"/>
    <cellStyle name="Normal 17 2 2 9 12 3" xfId="5301" xr:uid="{00000000-0005-0000-0000-00003A140000}"/>
    <cellStyle name="Normal 17 2 2 9 12 4" xfId="5302" xr:uid="{00000000-0005-0000-0000-00003B140000}"/>
    <cellStyle name="Normal 17 2 2 9 12 5" xfId="5303" xr:uid="{00000000-0005-0000-0000-00003C140000}"/>
    <cellStyle name="Normal 17 2 2 9 12_88181" xfId="5304" xr:uid="{00000000-0005-0000-0000-00003D140000}"/>
    <cellStyle name="Normal 17 2 2 9 13" xfId="5305" xr:uid="{00000000-0005-0000-0000-00003E140000}"/>
    <cellStyle name="Normal 17 2 2 9 13 2" xfId="5306" xr:uid="{00000000-0005-0000-0000-00003F140000}"/>
    <cellStyle name="Normal 17 2 2 9 13 3" xfId="5307" xr:uid="{00000000-0005-0000-0000-000040140000}"/>
    <cellStyle name="Normal 17 2 2 9 13 4" xfId="5308" xr:uid="{00000000-0005-0000-0000-000041140000}"/>
    <cellStyle name="Normal 17 2 2 9 13 5" xfId="5309" xr:uid="{00000000-0005-0000-0000-000042140000}"/>
    <cellStyle name="Normal 17 2 2 9 13_88181" xfId="5310" xr:uid="{00000000-0005-0000-0000-000043140000}"/>
    <cellStyle name="Normal 17 2 2 9 14" xfId="5311" xr:uid="{00000000-0005-0000-0000-000044140000}"/>
    <cellStyle name="Normal 17 2 2 9 14 2" xfId="5312" xr:uid="{00000000-0005-0000-0000-000045140000}"/>
    <cellStyle name="Normal 17 2 2 9 14 3" xfId="5313" xr:uid="{00000000-0005-0000-0000-000046140000}"/>
    <cellStyle name="Normal 17 2 2 9 14 4" xfId="5314" xr:uid="{00000000-0005-0000-0000-000047140000}"/>
    <cellStyle name="Normal 17 2 2 9 14 5" xfId="5315" xr:uid="{00000000-0005-0000-0000-000048140000}"/>
    <cellStyle name="Normal 17 2 2 9 14_88181" xfId="5316" xr:uid="{00000000-0005-0000-0000-000049140000}"/>
    <cellStyle name="Normal 17 2 2 9 15" xfId="5317" xr:uid="{00000000-0005-0000-0000-00004A140000}"/>
    <cellStyle name="Normal 17 2 2 9 15 2" xfId="5318" xr:uid="{00000000-0005-0000-0000-00004B140000}"/>
    <cellStyle name="Normal 17 2 2 9 15 3" xfId="5319" xr:uid="{00000000-0005-0000-0000-00004C140000}"/>
    <cellStyle name="Normal 17 2 2 9 15 4" xfId="5320" xr:uid="{00000000-0005-0000-0000-00004D140000}"/>
    <cellStyle name="Normal 17 2 2 9 15 5" xfId="5321" xr:uid="{00000000-0005-0000-0000-00004E140000}"/>
    <cellStyle name="Normal 17 2 2 9 15_88181" xfId="5322" xr:uid="{00000000-0005-0000-0000-00004F140000}"/>
    <cellStyle name="Normal 17 2 2 9 16" xfId="5323" xr:uid="{00000000-0005-0000-0000-000050140000}"/>
    <cellStyle name="Normal 17 2 2 9 16 2" xfId="5324" xr:uid="{00000000-0005-0000-0000-000051140000}"/>
    <cellStyle name="Normal 17 2 2 9 16 3" xfId="5325" xr:uid="{00000000-0005-0000-0000-000052140000}"/>
    <cellStyle name="Normal 17 2 2 9 16 4" xfId="5326" xr:uid="{00000000-0005-0000-0000-000053140000}"/>
    <cellStyle name="Normal 17 2 2 9 16_88181" xfId="5327" xr:uid="{00000000-0005-0000-0000-000054140000}"/>
    <cellStyle name="Normal 17 2 2 9 17" xfId="5328" xr:uid="{00000000-0005-0000-0000-000055140000}"/>
    <cellStyle name="Normal 17 2 2 9 17 2" xfId="5329" xr:uid="{00000000-0005-0000-0000-000056140000}"/>
    <cellStyle name="Normal 17 2 2 9 17 3" xfId="5330" xr:uid="{00000000-0005-0000-0000-000057140000}"/>
    <cellStyle name="Normal 17 2 2 9 17 4" xfId="5331" xr:uid="{00000000-0005-0000-0000-000058140000}"/>
    <cellStyle name="Normal 17 2 2 9 17_88181" xfId="5332" xr:uid="{00000000-0005-0000-0000-000059140000}"/>
    <cellStyle name="Normal 17 2 2 9 18" xfId="5333" xr:uid="{00000000-0005-0000-0000-00005A140000}"/>
    <cellStyle name="Normal 17 2 2 9 18 2" xfId="5334" xr:uid="{00000000-0005-0000-0000-00005B140000}"/>
    <cellStyle name="Normal 17 2 2 9 18_88181" xfId="5335" xr:uid="{00000000-0005-0000-0000-00005C140000}"/>
    <cellStyle name="Normal 17 2 2 9 19" xfId="5336" xr:uid="{00000000-0005-0000-0000-00005D140000}"/>
    <cellStyle name="Normal 17 2 2 9 2" xfId="5337" xr:uid="{00000000-0005-0000-0000-00005E140000}"/>
    <cellStyle name="Normal 17 2 2 9 2 2" xfId="5338" xr:uid="{00000000-0005-0000-0000-00005F140000}"/>
    <cellStyle name="Normal 17 2 2 9 2 3" xfId="5339" xr:uid="{00000000-0005-0000-0000-000060140000}"/>
    <cellStyle name="Normal 17 2 2 9 2 4" xfId="5340" xr:uid="{00000000-0005-0000-0000-000061140000}"/>
    <cellStyle name="Normal 17 2 2 9 2 5" xfId="5341" xr:uid="{00000000-0005-0000-0000-000062140000}"/>
    <cellStyle name="Normal 17 2 2 9 2_88181" xfId="5342" xr:uid="{00000000-0005-0000-0000-000063140000}"/>
    <cellStyle name="Normal 17 2 2 9 20" xfId="5343" xr:uid="{00000000-0005-0000-0000-000064140000}"/>
    <cellStyle name="Normal 17 2 2 9 3" xfId="5344" xr:uid="{00000000-0005-0000-0000-000065140000}"/>
    <cellStyle name="Normal 17 2 2 9 3 2" xfId="5345" xr:uid="{00000000-0005-0000-0000-000066140000}"/>
    <cellStyle name="Normal 17 2 2 9 3 3" xfId="5346" xr:uid="{00000000-0005-0000-0000-000067140000}"/>
    <cellStyle name="Normal 17 2 2 9 3 4" xfId="5347" xr:uid="{00000000-0005-0000-0000-000068140000}"/>
    <cellStyle name="Normal 17 2 2 9 3 5" xfId="5348" xr:uid="{00000000-0005-0000-0000-000069140000}"/>
    <cellStyle name="Normal 17 2 2 9 3_88181" xfId="5349" xr:uid="{00000000-0005-0000-0000-00006A140000}"/>
    <cellStyle name="Normal 17 2 2 9 4" xfId="5350" xr:uid="{00000000-0005-0000-0000-00006B140000}"/>
    <cellStyle name="Normal 17 2 2 9 4 2" xfId="5351" xr:uid="{00000000-0005-0000-0000-00006C140000}"/>
    <cellStyle name="Normal 17 2 2 9 4 3" xfId="5352" xr:uid="{00000000-0005-0000-0000-00006D140000}"/>
    <cellStyle name="Normal 17 2 2 9 4 4" xfId="5353" xr:uid="{00000000-0005-0000-0000-00006E140000}"/>
    <cellStyle name="Normal 17 2 2 9 4 5" xfId="5354" xr:uid="{00000000-0005-0000-0000-00006F140000}"/>
    <cellStyle name="Normal 17 2 2 9 4_88181" xfId="5355" xr:uid="{00000000-0005-0000-0000-000070140000}"/>
    <cellStyle name="Normal 17 2 2 9 5" xfId="5356" xr:uid="{00000000-0005-0000-0000-000071140000}"/>
    <cellStyle name="Normal 17 2 2 9 5 2" xfId="5357" xr:uid="{00000000-0005-0000-0000-000072140000}"/>
    <cellStyle name="Normal 17 2 2 9 5 3" xfId="5358" xr:uid="{00000000-0005-0000-0000-000073140000}"/>
    <cellStyle name="Normal 17 2 2 9 5 4" xfId="5359" xr:uid="{00000000-0005-0000-0000-000074140000}"/>
    <cellStyle name="Normal 17 2 2 9 5 5" xfId="5360" xr:uid="{00000000-0005-0000-0000-000075140000}"/>
    <cellStyle name="Normal 17 2 2 9 5_88181" xfId="5361" xr:uid="{00000000-0005-0000-0000-000076140000}"/>
    <cellStyle name="Normal 17 2 2 9 6" xfId="5362" xr:uid="{00000000-0005-0000-0000-000077140000}"/>
    <cellStyle name="Normal 17 2 2 9 6 2" xfId="5363" xr:uid="{00000000-0005-0000-0000-000078140000}"/>
    <cellStyle name="Normal 17 2 2 9 6 3" xfId="5364" xr:uid="{00000000-0005-0000-0000-000079140000}"/>
    <cellStyle name="Normal 17 2 2 9 6 4" xfId="5365" xr:uid="{00000000-0005-0000-0000-00007A140000}"/>
    <cellStyle name="Normal 17 2 2 9 6 5" xfId="5366" xr:uid="{00000000-0005-0000-0000-00007B140000}"/>
    <cellStyle name="Normal 17 2 2 9 6_88181" xfId="5367" xr:uid="{00000000-0005-0000-0000-00007C140000}"/>
    <cellStyle name="Normal 17 2 2 9 7" xfId="5368" xr:uid="{00000000-0005-0000-0000-00007D140000}"/>
    <cellStyle name="Normal 17 2 2 9 7 2" xfId="5369" xr:uid="{00000000-0005-0000-0000-00007E140000}"/>
    <cellStyle name="Normal 17 2 2 9 7 3" xfId="5370" xr:uid="{00000000-0005-0000-0000-00007F140000}"/>
    <cellStyle name="Normal 17 2 2 9 7 4" xfId="5371" xr:uid="{00000000-0005-0000-0000-000080140000}"/>
    <cellStyle name="Normal 17 2 2 9 7 5" xfId="5372" xr:uid="{00000000-0005-0000-0000-000081140000}"/>
    <cellStyle name="Normal 17 2 2 9 7_88181" xfId="5373" xr:uid="{00000000-0005-0000-0000-000082140000}"/>
    <cellStyle name="Normal 17 2 2 9 8" xfId="5374" xr:uid="{00000000-0005-0000-0000-000083140000}"/>
    <cellStyle name="Normal 17 2 2 9 8 2" xfId="5375" xr:uid="{00000000-0005-0000-0000-000084140000}"/>
    <cellStyle name="Normal 17 2 2 9 8 3" xfId="5376" xr:uid="{00000000-0005-0000-0000-000085140000}"/>
    <cellStyle name="Normal 17 2 2 9 8 4" xfId="5377" xr:uid="{00000000-0005-0000-0000-000086140000}"/>
    <cellStyle name="Normal 17 2 2 9 8 5" xfId="5378" xr:uid="{00000000-0005-0000-0000-000087140000}"/>
    <cellStyle name="Normal 17 2 2 9 8_88181" xfId="5379" xr:uid="{00000000-0005-0000-0000-000088140000}"/>
    <cellStyle name="Normal 17 2 2 9 9" xfId="5380" xr:uid="{00000000-0005-0000-0000-000089140000}"/>
    <cellStyle name="Normal 17 2 2 9 9 2" xfId="5381" xr:uid="{00000000-0005-0000-0000-00008A140000}"/>
    <cellStyle name="Normal 17 2 2 9 9 3" xfId="5382" xr:uid="{00000000-0005-0000-0000-00008B140000}"/>
    <cellStyle name="Normal 17 2 2 9 9 4" xfId="5383" xr:uid="{00000000-0005-0000-0000-00008C140000}"/>
    <cellStyle name="Normal 17 2 2 9 9 5" xfId="5384" xr:uid="{00000000-0005-0000-0000-00008D140000}"/>
    <cellStyle name="Normal 17 2 2 9 9_88181" xfId="5385" xr:uid="{00000000-0005-0000-0000-00008E140000}"/>
    <cellStyle name="Normal 17 2 2 9_88181" xfId="5386" xr:uid="{00000000-0005-0000-0000-00008F140000}"/>
    <cellStyle name="Normal 17 2 2_88181" xfId="5387" xr:uid="{00000000-0005-0000-0000-000090140000}"/>
    <cellStyle name="Normal 17 2 20" xfId="5388" xr:uid="{00000000-0005-0000-0000-000091140000}"/>
    <cellStyle name="Normal 17 2 20 2" xfId="5389" xr:uid="{00000000-0005-0000-0000-000092140000}"/>
    <cellStyle name="Normal 17 2 20 3" xfId="5390" xr:uid="{00000000-0005-0000-0000-000093140000}"/>
    <cellStyle name="Normal 17 2 20 4" xfId="5391" xr:uid="{00000000-0005-0000-0000-000094140000}"/>
    <cellStyle name="Normal 17 2 20 5" xfId="5392" xr:uid="{00000000-0005-0000-0000-000095140000}"/>
    <cellStyle name="Normal 17 2 20_88181" xfId="5393" xr:uid="{00000000-0005-0000-0000-000096140000}"/>
    <cellStyle name="Normal 17 2 21" xfId="5394" xr:uid="{00000000-0005-0000-0000-000097140000}"/>
    <cellStyle name="Normal 17 2 21 2" xfId="5395" xr:uid="{00000000-0005-0000-0000-000098140000}"/>
    <cellStyle name="Normal 17 2 21 3" xfId="5396" xr:uid="{00000000-0005-0000-0000-000099140000}"/>
    <cellStyle name="Normal 17 2 21 4" xfId="5397" xr:uid="{00000000-0005-0000-0000-00009A140000}"/>
    <cellStyle name="Normal 17 2 21 5" xfId="5398" xr:uid="{00000000-0005-0000-0000-00009B140000}"/>
    <cellStyle name="Normal 17 2 21_88181" xfId="5399" xr:uid="{00000000-0005-0000-0000-00009C140000}"/>
    <cellStyle name="Normal 17 2 22" xfId="5400" xr:uid="{00000000-0005-0000-0000-00009D140000}"/>
    <cellStyle name="Normal 17 2 22 2" xfId="5401" xr:uid="{00000000-0005-0000-0000-00009E140000}"/>
    <cellStyle name="Normal 17 2 22 3" xfId="5402" xr:uid="{00000000-0005-0000-0000-00009F140000}"/>
    <cellStyle name="Normal 17 2 22 4" xfId="5403" xr:uid="{00000000-0005-0000-0000-0000A0140000}"/>
    <cellStyle name="Normal 17 2 22 5" xfId="5404" xr:uid="{00000000-0005-0000-0000-0000A1140000}"/>
    <cellStyle name="Normal 17 2 22_88181" xfId="5405" xr:uid="{00000000-0005-0000-0000-0000A2140000}"/>
    <cellStyle name="Normal 17 2 23" xfId="5406" xr:uid="{00000000-0005-0000-0000-0000A3140000}"/>
    <cellStyle name="Normal 17 2 23 2" xfId="5407" xr:uid="{00000000-0005-0000-0000-0000A4140000}"/>
    <cellStyle name="Normal 17 2 23 3" xfId="5408" xr:uid="{00000000-0005-0000-0000-0000A5140000}"/>
    <cellStyle name="Normal 17 2 23 4" xfId="5409" xr:uid="{00000000-0005-0000-0000-0000A6140000}"/>
    <cellStyle name="Normal 17 2 23 5" xfId="5410" xr:uid="{00000000-0005-0000-0000-0000A7140000}"/>
    <cellStyle name="Normal 17 2 23_88181" xfId="5411" xr:uid="{00000000-0005-0000-0000-0000A8140000}"/>
    <cellStyle name="Normal 17 2 24" xfId="5412" xr:uid="{00000000-0005-0000-0000-0000A9140000}"/>
    <cellStyle name="Normal 17 2 24 2" xfId="5413" xr:uid="{00000000-0005-0000-0000-0000AA140000}"/>
    <cellStyle name="Normal 17 2 24 3" xfId="5414" xr:uid="{00000000-0005-0000-0000-0000AB140000}"/>
    <cellStyle name="Normal 17 2 24 4" xfId="5415" xr:uid="{00000000-0005-0000-0000-0000AC140000}"/>
    <cellStyle name="Normal 17 2 24 5" xfId="5416" xr:uid="{00000000-0005-0000-0000-0000AD140000}"/>
    <cellStyle name="Normal 17 2 24_88181" xfId="5417" xr:uid="{00000000-0005-0000-0000-0000AE140000}"/>
    <cellStyle name="Normal 17 2 25" xfId="5418" xr:uid="{00000000-0005-0000-0000-0000AF140000}"/>
    <cellStyle name="Normal 17 2 25 2" xfId="5419" xr:uid="{00000000-0005-0000-0000-0000B0140000}"/>
    <cellStyle name="Normal 17 2 25 3" xfId="5420" xr:uid="{00000000-0005-0000-0000-0000B1140000}"/>
    <cellStyle name="Normal 17 2 25 4" xfId="5421" xr:uid="{00000000-0005-0000-0000-0000B2140000}"/>
    <cellStyle name="Normal 17 2 25 5" xfId="5422" xr:uid="{00000000-0005-0000-0000-0000B3140000}"/>
    <cellStyle name="Normal 17 2 25_88181" xfId="5423" xr:uid="{00000000-0005-0000-0000-0000B4140000}"/>
    <cellStyle name="Normal 17 2 26" xfId="5424" xr:uid="{00000000-0005-0000-0000-0000B5140000}"/>
    <cellStyle name="Normal 17 2 26 2" xfId="5425" xr:uid="{00000000-0005-0000-0000-0000B6140000}"/>
    <cellStyle name="Normal 17 2 26 3" xfId="5426" xr:uid="{00000000-0005-0000-0000-0000B7140000}"/>
    <cellStyle name="Normal 17 2 26 4" xfId="5427" xr:uid="{00000000-0005-0000-0000-0000B8140000}"/>
    <cellStyle name="Normal 17 2 26 5" xfId="5428" xr:uid="{00000000-0005-0000-0000-0000B9140000}"/>
    <cellStyle name="Normal 17 2 26_88181" xfId="5429" xr:uid="{00000000-0005-0000-0000-0000BA140000}"/>
    <cellStyle name="Normal 17 2 27" xfId="5430" xr:uid="{00000000-0005-0000-0000-0000BB140000}"/>
    <cellStyle name="Normal 17 2 27 2" xfId="5431" xr:uid="{00000000-0005-0000-0000-0000BC140000}"/>
    <cellStyle name="Normal 17 2 27 3" xfId="5432" xr:uid="{00000000-0005-0000-0000-0000BD140000}"/>
    <cellStyle name="Normal 17 2 27 4" xfId="5433" xr:uid="{00000000-0005-0000-0000-0000BE140000}"/>
    <cellStyle name="Normal 17 2 27 5" xfId="5434" xr:uid="{00000000-0005-0000-0000-0000BF140000}"/>
    <cellStyle name="Normal 17 2 27_88181" xfId="5435" xr:uid="{00000000-0005-0000-0000-0000C0140000}"/>
    <cellStyle name="Normal 17 2 28" xfId="5436" xr:uid="{00000000-0005-0000-0000-0000C1140000}"/>
    <cellStyle name="Normal 17 2 28 2" xfId="5437" xr:uid="{00000000-0005-0000-0000-0000C2140000}"/>
    <cellStyle name="Normal 17 2 28 3" xfId="5438" xr:uid="{00000000-0005-0000-0000-0000C3140000}"/>
    <cellStyle name="Normal 17 2 28 4" xfId="5439" xr:uid="{00000000-0005-0000-0000-0000C4140000}"/>
    <cellStyle name="Normal 17 2 28_88181" xfId="5440" xr:uid="{00000000-0005-0000-0000-0000C5140000}"/>
    <cellStyle name="Normal 17 2 29" xfId="5441" xr:uid="{00000000-0005-0000-0000-0000C6140000}"/>
    <cellStyle name="Normal 17 2 29 2" xfId="5442" xr:uid="{00000000-0005-0000-0000-0000C7140000}"/>
    <cellStyle name="Normal 17 2 29 3" xfId="5443" xr:uid="{00000000-0005-0000-0000-0000C8140000}"/>
    <cellStyle name="Normal 17 2 29 4" xfId="5444" xr:uid="{00000000-0005-0000-0000-0000C9140000}"/>
    <cellStyle name="Normal 17 2 29_88181" xfId="5445" xr:uid="{00000000-0005-0000-0000-0000CA140000}"/>
    <cellStyle name="Normal 17 2 3" xfId="5446" xr:uid="{00000000-0005-0000-0000-0000CB140000}"/>
    <cellStyle name="Normal 17 2 3 10" xfId="5447" xr:uid="{00000000-0005-0000-0000-0000CC140000}"/>
    <cellStyle name="Normal 17 2 3 10 2" xfId="5448" xr:uid="{00000000-0005-0000-0000-0000CD140000}"/>
    <cellStyle name="Normal 17 2 3 10 3" xfId="5449" xr:uid="{00000000-0005-0000-0000-0000CE140000}"/>
    <cellStyle name="Normal 17 2 3 10 4" xfId="5450" xr:uid="{00000000-0005-0000-0000-0000CF140000}"/>
    <cellStyle name="Normal 17 2 3 10 5" xfId="5451" xr:uid="{00000000-0005-0000-0000-0000D0140000}"/>
    <cellStyle name="Normal 17 2 3 10_88181" xfId="5452" xr:uid="{00000000-0005-0000-0000-0000D1140000}"/>
    <cellStyle name="Normal 17 2 3 11" xfId="5453" xr:uid="{00000000-0005-0000-0000-0000D2140000}"/>
    <cellStyle name="Normal 17 2 3 11 2" xfId="5454" xr:uid="{00000000-0005-0000-0000-0000D3140000}"/>
    <cellStyle name="Normal 17 2 3 11 3" xfId="5455" xr:uid="{00000000-0005-0000-0000-0000D4140000}"/>
    <cellStyle name="Normal 17 2 3 11 4" xfId="5456" xr:uid="{00000000-0005-0000-0000-0000D5140000}"/>
    <cellStyle name="Normal 17 2 3 11 5" xfId="5457" xr:uid="{00000000-0005-0000-0000-0000D6140000}"/>
    <cellStyle name="Normal 17 2 3 11_88181" xfId="5458" xr:uid="{00000000-0005-0000-0000-0000D7140000}"/>
    <cellStyle name="Normal 17 2 3 12" xfId="5459" xr:uid="{00000000-0005-0000-0000-0000D8140000}"/>
    <cellStyle name="Normal 17 2 3 12 2" xfId="5460" xr:uid="{00000000-0005-0000-0000-0000D9140000}"/>
    <cellStyle name="Normal 17 2 3 12 3" xfId="5461" xr:uid="{00000000-0005-0000-0000-0000DA140000}"/>
    <cellStyle name="Normal 17 2 3 12 4" xfId="5462" xr:uid="{00000000-0005-0000-0000-0000DB140000}"/>
    <cellStyle name="Normal 17 2 3 12 5" xfId="5463" xr:uid="{00000000-0005-0000-0000-0000DC140000}"/>
    <cellStyle name="Normal 17 2 3 12_88181" xfId="5464" xr:uid="{00000000-0005-0000-0000-0000DD140000}"/>
    <cellStyle name="Normal 17 2 3 13" xfId="5465" xr:uid="{00000000-0005-0000-0000-0000DE140000}"/>
    <cellStyle name="Normal 17 2 3 13 2" xfId="5466" xr:uid="{00000000-0005-0000-0000-0000DF140000}"/>
    <cellStyle name="Normal 17 2 3 13 3" xfId="5467" xr:uid="{00000000-0005-0000-0000-0000E0140000}"/>
    <cellStyle name="Normal 17 2 3 13 4" xfId="5468" xr:uid="{00000000-0005-0000-0000-0000E1140000}"/>
    <cellStyle name="Normal 17 2 3 13 5" xfId="5469" xr:uid="{00000000-0005-0000-0000-0000E2140000}"/>
    <cellStyle name="Normal 17 2 3 13_88181" xfId="5470" xr:uid="{00000000-0005-0000-0000-0000E3140000}"/>
    <cellStyle name="Normal 17 2 3 14" xfId="5471" xr:uid="{00000000-0005-0000-0000-0000E4140000}"/>
    <cellStyle name="Normal 17 2 3 14 2" xfId="5472" xr:uid="{00000000-0005-0000-0000-0000E5140000}"/>
    <cellStyle name="Normal 17 2 3 14 3" xfId="5473" xr:uid="{00000000-0005-0000-0000-0000E6140000}"/>
    <cellStyle name="Normal 17 2 3 14 4" xfId="5474" xr:uid="{00000000-0005-0000-0000-0000E7140000}"/>
    <cellStyle name="Normal 17 2 3 14 5" xfId="5475" xr:uid="{00000000-0005-0000-0000-0000E8140000}"/>
    <cellStyle name="Normal 17 2 3 14_88181" xfId="5476" xr:uid="{00000000-0005-0000-0000-0000E9140000}"/>
    <cellStyle name="Normal 17 2 3 15" xfId="5477" xr:uid="{00000000-0005-0000-0000-0000EA140000}"/>
    <cellStyle name="Normal 17 2 3 15 2" xfId="5478" xr:uid="{00000000-0005-0000-0000-0000EB140000}"/>
    <cellStyle name="Normal 17 2 3 15 3" xfId="5479" xr:uid="{00000000-0005-0000-0000-0000EC140000}"/>
    <cellStyle name="Normal 17 2 3 15 4" xfId="5480" xr:uid="{00000000-0005-0000-0000-0000ED140000}"/>
    <cellStyle name="Normal 17 2 3 15 5" xfId="5481" xr:uid="{00000000-0005-0000-0000-0000EE140000}"/>
    <cellStyle name="Normal 17 2 3 15_88181" xfId="5482" xr:uid="{00000000-0005-0000-0000-0000EF140000}"/>
    <cellStyle name="Normal 17 2 3 16" xfId="5483" xr:uid="{00000000-0005-0000-0000-0000F0140000}"/>
    <cellStyle name="Normal 17 2 3 16 2" xfId="5484" xr:uid="{00000000-0005-0000-0000-0000F1140000}"/>
    <cellStyle name="Normal 17 2 3 16 3" xfId="5485" xr:uid="{00000000-0005-0000-0000-0000F2140000}"/>
    <cellStyle name="Normal 17 2 3 16 4" xfId="5486" xr:uid="{00000000-0005-0000-0000-0000F3140000}"/>
    <cellStyle name="Normal 17 2 3 16 5" xfId="5487" xr:uid="{00000000-0005-0000-0000-0000F4140000}"/>
    <cellStyle name="Normal 17 2 3 16_88181" xfId="5488" xr:uid="{00000000-0005-0000-0000-0000F5140000}"/>
    <cellStyle name="Normal 17 2 3 17" xfId="5489" xr:uid="{00000000-0005-0000-0000-0000F6140000}"/>
    <cellStyle name="Normal 17 2 3 17 2" xfId="5490" xr:uid="{00000000-0005-0000-0000-0000F7140000}"/>
    <cellStyle name="Normal 17 2 3 17 3" xfId="5491" xr:uid="{00000000-0005-0000-0000-0000F8140000}"/>
    <cellStyle name="Normal 17 2 3 17 4" xfId="5492" xr:uid="{00000000-0005-0000-0000-0000F9140000}"/>
    <cellStyle name="Normal 17 2 3 17 5" xfId="5493" xr:uid="{00000000-0005-0000-0000-0000FA140000}"/>
    <cellStyle name="Normal 17 2 3 17_88181" xfId="5494" xr:uid="{00000000-0005-0000-0000-0000FB140000}"/>
    <cellStyle name="Normal 17 2 3 18" xfId="5495" xr:uid="{00000000-0005-0000-0000-0000FC140000}"/>
    <cellStyle name="Normal 17 2 3 18 2" xfId="5496" xr:uid="{00000000-0005-0000-0000-0000FD140000}"/>
    <cellStyle name="Normal 17 2 3 18 3" xfId="5497" xr:uid="{00000000-0005-0000-0000-0000FE140000}"/>
    <cellStyle name="Normal 17 2 3 18 4" xfId="5498" xr:uid="{00000000-0005-0000-0000-0000FF140000}"/>
    <cellStyle name="Normal 17 2 3 18 5" xfId="5499" xr:uid="{00000000-0005-0000-0000-000000150000}"/>
    <cellStyle name="Normal 17 2 3 18_88181" xfId="5500" xr:uid="{00000000-0005-0000-0000-000001150000}"/>
    <cellStyle name="Normal 17 2 3 19" xfId="5501" xr:uid="{00000000-0005-0000-0000-000002150000}"/>
    <cellStyle name="Normal 17 2 3 19 2" xfId="5502" xr:uid="{00000000-0005-0000-0000-000003150000}"/>
    <cellStyle name="Normal 17 2 3 19 3" xfId="5503" xr:uid="{00000000-0005-0000-0000-000004150000}"/>
    <cellStyle name="Normal 17 2 3 19 4" xfId="5504" xr:uid="{00000000-0005-0000-0000-000005150000}"/>
    <cellStyle name="Normal 17 2 3 19 5" xfId="5505" xr:uid="{00000000-0005-0000-0000-000006150000}"/>
    <cellStyle name="Normal 17 2 3 19_88181" xfId="5506" xr:uid="{00000000-0005-0000-0000-000007150000}"/>
    <cellStyle name="Normal 17 2 3 2" xfId="5507" xr:uid="{00000000-0005-0000-0000-000008150000}"/>
    <cellStyle name="Normal 17 2 3 2 10" xfId="5508" xr:uid="{00000000-0005-0000-0000-000009150000}"/>
    <cellStyle name="Normal 17 2 3 2 10 2" xfId="5509" xr:uid="{00000000-0005-0000-0000-00000A150000}"/>
    <cellStyle name="Normal 17 2 3 2 10 3" xfId="5510" xr:uid="{00000000-0005-0000-0000-00000B150000}"/>
    <cellStyle name="Normal 17 2 3 2 10 4" xfId="5511" xr:uid="{00000000-0005-0000-0000-00000C150000}"/>
    <cellStyle name="Normal 17 2 3 2 10 5" xfId="5512" xr:uid="{00000000-0005-0000-0000-00000D150000}"/>
    <cellStyle name="Normal 17 2 3 2 10_88181" xfId="5513" xr:uid="{00000000-0005-0000-0000-00000E150000}"/>
    <cellStyle name="Normal 17 2 3 2 11" xfId="5514" xr:uid="{00000000-0005-0000-0000-00000F150000}"/>
    <cellStyle name="Normal 17 2 3 2 11 2" xfId="5515" xr:uid="{00000000-0005-0000-0000-000010150000}"/>
    <cellStyle name="Normal 17 2 3 2 11 3" xfId="5516" xr:uid="{00000000-0005-0000-0000-000011150000}"/>
    <cellStyle name="Normal 17 2 3 2 11 4" xfId="5517" xr:uid="{00000000-0005-0000-0000-000012150000}"/>
    <cellStyle name="Normal 17 2 3 2 11 5" xfId="5518" xr:uid="{00000000-0005-0000-0000-000013150000}"/>
    <cellStyle name="Normal 17 2 3 2 11_88181" xfId="5519" xr:uid="{00000000-0005-0000-0000-000014150000}"/>
    <cellStyle name="Normal 17 2 3 2 12" xfId="5520" xr:uid="{00000000-0005-0000-0000-000015150000}"/>
    <cellStyle name="Normal 17 2 3 2 12 2" xfId="5521" xr:uid="{00000000-0005-0000-0000-000016150000}"/>
    <cellStyle name="Normal 17 2 3 2 12 3" xfId="5522" xr:uid="{00000000-0005-0000-0000-000017150000}"/>
    <cellStyle name="Normal 17 2 3 2 12 4" xfId="5523" xr:uid="{00000000-0005-0000-0000-000018150000}"/>
    <cellStyle name="Normal 17 2 3 2 12 5" xfId="5524" xr:uid="{00000000-0005-0000-0000-000019150000}"/>
    <cellStyle name="Normal 17 2 3 2 12_88181" xfId="5525" xr:uid="{00000000-0005-0000-0000-00001A150000}"/>
    <cellStyle name="Normal 17 2 3 2 13" xfId="5526" xr:uid="{00000000-0005-0000-0000-00001B150000}"/>
    <cellStyle name="Normal 17 2 3 2 13 2" xfId="5527" xr:uid="{00000000-0005-0000-0000-00001C150000}"/>
    <cellStyle name="Normal 17 2 3 2 13 3" xfId="5528" xr:uid="{00000000-0005-0000-0000-00001D150000}"/>
    <cellStyle name="Normal 17 2 3 2 13 4" xfId="5529" xr:uid="{00000000-0005-0000-0000-00001E150000}"/>
    <cellStyle name="Normal 17 2 3 2 13 5" xfId="5530" xr:uid="{00000000-0005-0000-0000-00001F150000}"/>
    <cellStyle name="Normal 17 2 3 2 13_88181" xfId="5531" xr:uid="{00000000-0005-0000-0000-000020150000}"/>
    <cellStyle name="Normal 17 2 3 2 14" xfId="5532" xr:uid="{00000000-0005-0000-0000-000021150000}"/>
    <cellStyle name="Normal 17 2 3 2 14 2" xfId="5533" xr:uid="{00000000-0005-0000-0000-000022150000}"/>
    <cellStyle name="Normal 17 2 3 2 14 3" xfId="5534" xr:uid="{00000000-0005-0000-0000-000023150000}"/>
    <cellStyle name="Normal 17 2 3 2 14 4" xfId="5535" xr:uid="{00000000-0005-0000-0000-000024150000}"/>
    <cellStyle name="Normal 17 2 3 2 14 5" xfId="5536" xr:uid="{00000000-0005-0000-0000-000025150000}"/>
    <cellStyle name="Normal 17 2 3 2 14_88181" xfId="5537" xr:uid="{00000000-0005-0000-0000-000026150000}"/>
    <cellStyle name="Normal 17 2 3 2 15" xfId="5538" xr:uid="{00000000-0005-0000-0000-000027150000}"/>
    <cellStyle name="Normal 17 2 3 2 15 2" xfId="5539" xr:uid="{00000000-0005-0000-0000-000028150000}"/>
    <cellStyle name="Normal 17 2 3 2 15 3" xfId="5540" xr:uid="{00000000-0005-0000-0000-000029150000}"/>
    <cellStyle name="Normal 17 2 3 2 15 4" xfId="5541" xr:uid="{00000000-0005-0000-0000-00002A150000}"/>
    <cellStyle name="Normal 17 2 3 2 15 5" xfId="5542" xr:uid="{00000000-0005-0000-0000-00002B150000}"/>
    <cellStyle name="Normal 17 2 3 2 15_88181" xfId="5543" xr:uid="{00000000-0005-0000-0000-00002C150000}"/>
    <cellStyle name="Normal 17 2 3 2 16" xfId="5544" xr:uid="{00000000-0005-0000-0000-00002D150000}"/>
    <cellStyle name="Normal 17 2 3 2 16 2" xfId="5545" xr:uid="{00000000-0005-0000-0000-00002E150000}"/>
    <cellStyle name="Normal 17 2 3 2 16 3" xfId="5546" xr:uid="{00000000-0005-0000-0000-00002F150000}"/>
    <cellStyle name="Normal 17 2 3 2 16 4" xfId="5547" xr:uid="{00000000-0005-0000-0000-000030150000}"/>
    <cellStyle name="Normal 17 2 3 2 16 5" xfId="5548" xr:uid="{00000000-0005-0000-0000-000031150000}"/>
    <cellStyle name="Normal 17 2 3 2 16_88181" xfId="5549" xr:uid="{00000000-0005-0000-0000-000032150000}"/>
    <cellStyle name="Normal 17 2 3 2 17" xfId="5550" xr:uid="{00000000-0005-0000-0000-000033150000}"/>
    <cellStyle name="Normal 17 2 3 2 17 2" xfId="5551" xr:uid="{00000000-0005-0000-0000-000034150000}"/>
    <cellStyle name="Normal 17 2 3 2 17 3" xfId="5552" xr:uid="{00000000-0005-0000-0000-000035150000}"/>
    <cellStyle name="Normal 17 2 3 2 17 4" xfId="5553" xr:uid="{00000000-0005-0000-0000-000036150000}"/>
    <cellStyle name="Normal 17 2 3 2 17 5" xfId="5554" xr:uid="{00000000-0005-0000-0000-000037150000}"/>
    <cellStyle name="Normal 17 2 3 2 17_88181" xfId="5555" xr:uid="{00000000-0005-0000-0000-000038150000}"/>
    <cellStyle name="Normal 17 2 3 2 18" xfId="5556" xr:uid="{00000000-0005-0000-0000-000039150000}"/>
    <cellStyle name="Normal 17 2 3 2 18 2" xfId="5557" xr:uid="{00000000-0005-0000-0000-00003A150000}"/>
    <cellStyle name="Normal 17 2 3 2 18 3" xfId="5558" xr:uid="{00000000-0005-0000-0000-00003B150000}"/>
    <cellStyle name="Normal 17 2 3 2 18 4" xfId="5559" xr:uid="{00000000-0005-0000-0000-00003C150000}"/>
    <cellStyle name="Normal 17 2 3 2 18 5" xfId="5560" xr:uid="{00000000-0005-0000-0000-00003D150000}"/>
    <cellStyle name="Normal 17 2 3 2 18_88181" xfId="5561" xr:uid="{00000000-0005-0000-0000-00003E150000}"/>
    <cellStyle name="Normal 17 2 3 2 19" xfId="5562" xr:uid="{00000000-0005-0000-0000-00003F150000}"/>
    <cellStyle name="Normal 17 2 3 2 19 2" xfId="5563" xr:uid="{00000000-0005-0000-0000-000040150000}"/>
    <cellStyle name="Normal 17 2 3 2 19 3" xfId="5564" xr:uid="{00000000-0005-0000-0000-000041150000}"/>
    <cellStyle name="Normal 17 2 3 2 19 4" xfId="5565" xr:uid="{00000000-0005-0000-0000-000042150000}"/>
    <cellStyle name="Normal 17 2 3 2 19 5" xfId="5566" xr:uid="{00000000-0005-0000-0000-000043150000}"/>
    <cellStyle name="Normal 17 2 3 2 19_88181" xfId="5567" xr:uid="{00000000-0005-0000-0000-000044150000}"/>
    <cellStyle name="Normal 17 2 3 2 2" xfId="5568" xr:uid="{00000000-0005-0000-0000-000045150000}"/>
    <cellStyle name="Normal 17 2 3 2 2 10" xfId="5569" xr:uid="{00000000-0005-0000-0000-000046150000}"/>
    <cellStyle name="Normal 17 2 3 2 2 10 2" xfId="5570" xr:uid="{00000000-0005-0000-0000-000047150000}"/>
    <cellStyle name="Normal 17 2 3 2 2 10 3" xfId="5571" xr:uid="{00000000-0005-0000-0000-000048150000}"/>
    <cellStyle name="Normal 17 2 3 2 2 10 4" xfId="5572" xr:uid="{00000000-0005-0000-0000-000049150000}"/>
    <cellStyle name="Normal 17 2 3 2 2 10 5" xfId="5573" xr:uid="{00000000-0005-0000-0000-00004A150000}"/>
    <cellStyle name="Normal 17 2 3 2 2 10_88181" xfId="5574" xr:uid="{00000000-0005-0000-0000-00004B150000}"/>
    <cellStyle name="Normal 17 2 3 2 2 11" xfId="5575" xr:uid="{00000000-0005-0000-0000-00004C150000}"/>
    <cellStyle name="Normal 17 2 3 2 2 11 2" xfId="5576" xr:uid="{00000000-0005-0000-0000-00004D150000}"/>
    <cellStyle name="Normal 17 2 3 2 2 11 3" xfId="5577" xr:uid="{00000000-0005-0000-0000-00004E150000}"/>
    <cellStyle name="Normal 17 2 3 2 2 11 4" xfId="5578" xr:uid="{00000000-0005-0000-0000-00004F150000}"/>
    <cellStyle name="Normal 17 2 3 2 2 11 5" xfId="5579" xr:uid="{00000000-0005-0000-0000-000050150000}"/>
    <cellStyle name="Normal 17 2 3 2 2 11_88181" xfId="5580" xr:uid="{00000000-0005-0000-0000-000051150000}"/>
    <cellStyle name="Normal 17 2 3 2 2 12" xfId="5581" xr:uid="{00000000-0005-0000-0000-000052150000}"/>
    <cellStyle name="Normal 17 2 3 2 2 12 2" xfId="5582" xr:uid="{00000000-0005-0000-0000-000053150000}"/>
    <cellStyle name="Normal 17 2 3 2 2 12 3" xfId="5583" xr:uid="{00000000-0005-0000-0000-000054150000}"/>
    <cellStyle name="Normal 17 2 3 2 2 12 4" xfId="5584" xr:uid="{00000000-0005-0000-0000-000055150000}"/>
    <cellStyle name="Normal 17 2 3 2 2 12 5" xfId="5585" xr:uid="{00000000-0005-0000-0000-000056150000}"/>
    <cellStyle name="Normal 17 2 3 2 2 12_88181" xfId="5586" xr:uid="{00000000-0005-0000-0000-000057150000}"/>
    <cellStyle name="Normal 17 2 3 2 2 13" xfId="5587" xr:uid="{00000000-0005-0000-0000-000058150000}"/>
    <cellStyle name="Normal 17 2 3 2 2 13 2" xfId="5588" xr:uid="{00000000-0005-0000-0000-000059150000}"/>
    <cellStyle name="Normal 17 2 3 2 2 13 3" xfId="5589" xr:uid="{00000000-0005-0000-0000-00005A150000}"/>
    <cellStyle name="Normal 17 2 3 2 2 13 4" xfId="5590" xr:uid="{00000000-0005-0000-0000-00005B150000}"/>
    <cellStyle name="Normal 17 2 3 2 2 13 5" xfId="5591" xr:uid="{00000000-0005-0000-0000-00005C150000}"/>
    <cellStyle name="Normal 17 2 3 2 2 13_88181" xfId="5592" xr:uid="{00000000-0005-0000-0000-00005D150000}"/>
    <cellStyle name="Normal 17 2 3 2 2 14" xfId="5593" xr:uid="{00000000-0005-0000-0000-00005E150000}"/>
    <cellStyle name="Normal 17 2 3 2 2 14 2" xfId="5594" xr:uid="{00000000-0005-0000-0000-00005F150000}"/>
    <cellStyle name="Normal 17 2 3 2 2 14 3" xfId="5595" xr:uid="{00000000-0005-0000-0000-000060150000}"/>
    <cellStyle name="Normal 17 2 3 2 2 14 4" xfId="5596" xr:uid="{00000000-0005-0000-0000-000061150000}"/>
    <cellStyle name="Normal 17 2 3 2 2 14 5" xfId="5597" xr:uid="{00000000-0005-0000-0000-000062150000}"/>
    <cellStyle name="Normal 17 2 3 2 2 14_88181" xfId="5598" xr:uid="{00000000-0005-0000-0000-000063150000}"/>
    <cellStyle name="Normal 17 2 3 2 2 15" xfId="5599" xr:uid="{00000000-0005-0000-0000-000064150000}"/>
    <cellStyle name="Normal 17 2 3 2 2 15 2" xfId="5600" xr:uid="{00000000-0005-0000-0000-000065150000}"/>
    <cellStyle name="Normal 17 2 3 2 2 15 3" xfId="5601" xr:uid="{00000000-0005-0000-0000-000066150000}"/>
    <cellStyle name="Normal 17 2 3 2 2 15 4" xfId="5602" xr:uid="{00000000-0005-0000-0000-000067150000}"/>
    <cellStyle name="Normal 17 2 3 2 2 15 5" xfId="5603" xr:uid="{00000000-0005-0000-0000-000068150000}"/>
    <cellStyle name="Normal 17 2 3 2 2 15_88181" xfId="5604" xr:uid="{00000000-0005-0000-0000-000069150000}"/>
    <cellStyle name="Normal 17 2 3 2 2 16" xfId="5605" xr:uid="{00000000-0005-0000-0000-00006A150000}"/>
    <cellStyle name="Normal 17 2 3 2 2 16 2" xfId="5606" xr:uid="{00000000-0005-0000-0000-00006B150000}"/>
    <cellStyle name="Normal 17 2 3 2 2 16 3" xfId="5607" xr:uid="{00000000-0005-0000-0000-00006C150000}"/>
    <cellStyle name="Normal 17 2 3 2 2 16 4" xfId="5608" xr:uid="{00000000-0005-0000-0000-00006D150000}"/>
    <cellStyle name="Normal 17 2 3 2 2 16 5" xfId="5609" xr:uid="{00000000-0005-0000-0000-00006E150000}"/>
    <cellStyle name="Normal 17 2 3 2 2 16_88181" xfId="5610" xr:uid="{00000000-0005-0000-0000-00006F150000}"/>
    <cellStyle name="Normal 17 2 3 2 2 17" xfId="5611" xr:uid="{00000000-0005-0000-0000-000070150000}"/>
    <cellStyle name="Normal 17 2 3 2 2 17 2" xfId="5612" xr:uid="{00000000-0005-0000-0000-000071150000}"/>
    <cellStyle name="Normal 17 2 3 2 2 17 3" xfId="5613" xr:uid="{00000000-0005-0000-0000-000072150000}"/>
    <cellStyle name="Normal 17 2 3 2 2 17 4" xfId="5614" xr:uid="{00000000-0005-0000-0000-000073150000}"/>
    <cellStyle name="Normal 17 2 3 2 2 17 5" xfId="5615" xr:uid="{00000000-0005-0000-0000-000074150000}"/>
    <cellStyle name="Normal 17 2 3 2 2 17_88181" xfId="5616" xr:uid="{00000000-0005-0000-0000-000075150000}"/>
    <cellStyle name="Normal 17 2 3 2 2 18" xfId="5617" xr:uid="{00000000-0005-0000-0000-000076150000}"/>
    <cellStyle name="Normal 17 2 3 2 2 18 2" xfId="5618" xr:uid="{00000000-0005-0000-0000-000077150000}"/>
    <cellStyle name="Normal 17 2 3 2 2 18 3" xfId="5619" xr:uid="{00000000-0005-0000-0000-000078150000}"/>
    <cellStyle name="Normal 17 2 3 2 2 18 4" xfId="5620" xr:uid="{00000000-0005-0000-0000-000079150000}"/>
    <cellStyle name="Normal 17 2 3 2 2 18 5" xfId="5621" xr:uid="{00000000-0005-0000-0000-00007A150000}"/>
    <cellStyle name="Normal 17 2 3 2 2 18_88181" xfId="5622" xr:uid="{00000000-0005-0000-0000-00007B150000}"/>
    <cellStyle name="Normal 17 2 3 2 2 19" xfId="5623" xr:uid="{00000000-0005-0000-0000-00007C150000}"/>
    <cellStyle name="Normal 17 2 3 2 2 19 2" xfId="5624" xr:uid="{00000000-0005-0000-0000-00007D150000}"/>
    <cellStyle name="Normal 17 2 3 2 2 19 3" xfId="5625" xr:uid="{00000000-0005-0000-0000-00007E150000}"/>
    <cellStyle name="Normal 17 2 3 2 2 19 4" xfId="5626" xr:uid="{00000000-0005-0000-0000-00007F150000}"/>
    <cellStyle name="Normal 17 2 3 2 2 19_88181" xfId="5627" xr:uid="{00000000-0005-0000-0000-000080150000}"/>
    <cellStyle name="Normal 17 2 3 2 2 2" xfId="5628" xr:uid="{00000000-0005-0000-0000-000081150000}"/>
    <cellStyle name="Normal 17 2 3 2 2 2 10" xfId="5629" xr:uid="{00000000-0005-0000-0000-000082150000}"/>
    <cellStyle name="Normal 17 2 3 2 2 2 10 2" xfId="5630" xr:uid="{00000000-0005-0000-0000-000083150000}"/>
    <cellStyle name="Normal 17 2 3 2 2 2 10 3" xfId="5631" xr:uid="{00000000-0005-0000-0000-000084150000}"/>
    <cellStyle name="Normal 17 2 3 2 2 2 10 4" xfId="5632" xr:uid="{00000000-0005-0000-0000-000085150000}"/>
    <cellStyle name="Normal 17 2 3 2 2 2 10 5" xfId="5633" xr:uid="{00000000-0005-0000-0000-000086150000}"/>
    <cellStyle name="Normal 17 2 3 2 2 2 10_88181" xfId="5634" xr:uid="{00000000-0005-0000-0000-000087150000}"/>
    <cellStyle name="Normal 17 2 3 2 2 2 11" xfId="5635" xr:uid="{00000000-0005-0000-0000-000088150000}"/>
    <cellStyle name="Normal 17 2 3 2 2 2 11 2" xfId="5636" xr:uid="{00000000-0005-0000-0000-000089150000}"/>
    <cellStyle name="Normal 17 2 3 2 2 2 11 3" xfId="5637" xr:uid="{00000000-0005-0000-0000-00008A150000}"/>
    <cellStyle name="Normal 17 2 3 2 2 2 11 4" xfId="5638" xr:uid="{00000000-0005-0000-0000-00008B150000}"/>
    <cellStyle name="Normal 17 2 3 2 2 2 11 5" xfId="5639" xr:uid="{00000000-0005-0000-0000-00008C150000}"/>
    <cellStyle name="Normal 17 2 3 2 2 2 11_88181" xfId="5640" xr:uid="{00000000-0005-0000-0000-00008D150000}"/>
    <cellStyle name="Normal 17 2 3 2 2 2 12" xfId="5641" xr:uid="{00000000-0005-0000-0000-00008E150000}"/>
    <cellStyle name="Normal 17 2 3 2 2 2 12 2" xfId="5642" xr:uid="{00000000-0005-0000-0000-00008F150000}"/>
    <cellStyle name="Normal 17 2 3 2 2 2 12 3" xfId="5643" xr:uid="{00000000-0005-0000-0000-000090150000}"/>
    <cellStyle name="Normal 17 2 3 2 2 2 12 4" xfId="5644" xr:uid="{00000000-0005-0000-0000-000091150000}"/>
    <cellStyle name="Normal 17 2 3 2 2 2 12 5" xfId="5645" xr:uid="{00000000-0005-0000-0000-000092150000}"/>
    <cellStyle name="Normal 17 2 3 2 2 2 12_88181" xfId="5646" xr:uid="{00000000-0005-0000-0000-000093150000}"/>
    <cellStyle name="Normal 17 2 3 2 2 2 13" xfId="5647" xr:uid="{00000000-0005-0000-0000-000094150000}"/>
    <cellStyle name="Normal 17 2 3 2 2 2 13 2" xfId="5648" xr:uid="{00000000-0005-0000-0000-000095150000}"/>
    <cellStyle name="Normal 17 2 3 2 2 2 13 3" xfId="5649" xr:uid="{00000000-0005-0000-0000-000096150000}"/>
    <cellStyle name="Normal 17 2 3 2 2 2 13 4" xfId="5650" xr:uid="{00000000-0005-0000-0000-000097150000}"/>
    <cellStyle name="Normal 17 2 3 2 2 2 13 5" xfId="5651" xr:uid="{00000000-0005-0000-0000-000098150000}"/>
    <cellStyle name="Normal 17 2 3 2 2 2 13_88181" xfId="5652" xr:uid="{00000000-0005-0000-0000-000099150000}"/>
    <cellStyle name="Normal 17 2 3 2 2 2 14" xfId="5653" xr:uid="{00000000-0005-0000-0000-00009A150000}"/>
    <cellStyle name="Normal 17 2 3 2 2 2 14 2" xfId="5654" xr:uid="{00000000-0005-0000-0000-00009B150000}"/>
    <cellStyle name="Normal 17 2 3 2 2 2 14 3" xfId="5655" xr:uid="{00000000-0005-0000-0000-00009C150000}"/>
    <cellStyle name="Normal 17 2 3 2 2 2 14 4" xfId="5656" xr:uid="{00000000-0005-0000-0000-00009D150000}"/>
    <cellStyle name="Normal 17 2 3 2 2 2 14 5" xfId="5657" xr:uid="{00000000-0005-0000-0000-00009E150000}"/>
    <cellStyle name="Normal 17 2 3 2 2 2 14_88181" xfId="5658" xr:uid="{00000000-0005-0000-0000-00009F150000}"/>
    <cellStyle name="Normal 17 2 3 2 2 2 15" xfId="5659" xr:uid="{00000000-0005-0000-0000-0000A0150000}"/>
    <cellStyle name="Normal 17 2 3 2 2 2 15 2" xfId="5660" xr:uid="{00000000-0005-0000-0000-0000A1150000}"/>
    <cellStyle name="Normal 17 2 3 2 2 2 15 3" xfId="5661" xr:uid="{00000000-0005-0000-0000-0000A2150000}"/>
    <cellStyle name="Normal 17 2 3 2 2 2 15 4" xfId="5662" xr:uid="{00000000-0005-0000-0000-0000A3150000}"/>
    <cellStyle name="Normal 17 2 3 2 2 2 15 5" xfId="5663" xr:uid="{00000000-0005-0000-0000-0000A4150000}"/>
    <cellStyle name="Normal 17 2 3 2 2 2 15_88181" xfId="5664" xr:uid="{00000000-0005-0000-0000-0000A5150000}"/>
    <cellStyle name="Normal 17 2 3 2 2 2 16" xfId="5665" xr:uid="{00000000-0005-0000-0000-0000A6150000}"/>
    <cellStyle name="Normal 17 2 3 2 2 2 16 2" xfId="5666" xr:uid="{00000000-0005-0000-0000-0000A7150000}"/>
    <cellStyle name="Normal 17 2 3 2 2 2 16 3" xfId="5667" xr:uid="{00000000-0005-0000-0000-0000A8150000}"/>
    <cellStyle name="Normal 17 2 3 2 2 2 16 4" xfId="5668" xr:uid="{00000000-0005-0000-0000-0000A9150000}"/>
    <cellStyle name="Normal 17 2 3 2 2 2 16 5" xfId="5669" xr:uid="{00000000-0005-0000-0000-0000AA150000}"/>
    <cellStyle name="Normal 17 2 3 2 2 2 16_88181" xfId="5670" xr:uid="{00000000-0005-0000-0000-0000AB150000}"/>
    <cellStyle name="Normal 17 2 3 2 2 2 17" xfId="5671" xr:uid="{00000000-0005-0000-0000-0000AC150000}"/>
    <cellStyle name="Normal 17 2 3 2 2 2 17 2" xfId="5672" xr:uid="{00000000-0005-0000-0000-0000AD150000}"/>
    <cellStyle name="Normal 17 2 3 2 2 2 17 3" xfId="5673" xr:uid="{00000000-0005-0000-0000-0000AE150000}"/>
    <cellStyle name="Normal 17 2 3 2 2 2 17 4" xfId="5674" xr:uid="{00000000-0005-0000-0000-0000AF150000}"/>
    <cellStyle name="Normal 17 2 3 2 2 2 17_88181" xfId="5675" xr:uid="{00000000-0005-0000-0000-0000B0150000}"/>
    <cellStyle name="Normal 17 2 3 2 2 2 18" xfId="5676" xr:uid="{00000000-0005-0000-0000-0000B1150000}"/>
    <cellStyle name="Normal 17 2 3 2 2 2 18 2" xfId="5677" xr:uid="{00000000-0005-0000-0000-0000B2150000}"/>
    <cellStyle name="Normal 17 2 3 2 2 2 18 3" xfId="5678" xr:uid="{00000000-0005-0000-0000-0000B3150000}"/>
    <cellStyle name="Normal 17 2 3 2 2 2 18 4" xfId="5679" xr:uid="{00000000-0005-0000-0000-0000B4150000}"/>
    <cellStyle name="Normal 17 2 3 2 2 2 18_88181" xfId="5680" xr:uid="{00000000-0005-0000-0000-0000B5150000}"/>
    <cellStyle name="Normal 17 2 3 2 2 2 19" xfId="5681" xr:uid="{00000000-0005-0000-0000-0000B6150000}"/>
    <cellStyle name="Normal 17 2 3 2 2 2 19 2" xfId="5682" xr:uid="{00000000-0005-0000-0000-0000B7150000}"/>
    <cellStyle name="Normal 17 2 3 2 2 2 19_88181" xfId="5683" xr:uid="{00000000-0005-0000-0000-0000B8150000}"/>
    <cellStyle name="Normal 17 2 3 2 2 2 2" xfId="5684" xr:uid="{00000000-0005-0000-0000-0000B9150000}"/>
    <cellStyle name="Normal 17 2 3 2 2 2 2 2" xfId="5685" xr:uid="{00000000-0005-0000-0000-0000BA150000}"/>
    <cellStyle name="Normal 17 2 3 2 2 2 2 3" xfId="5686" xr:uid="{00000000-0005-0000-0000-0000BB150000}"/>
    <cellStyle name="Normal 17 2 3 2 2 2 2 4" xfId="5687" xr:uid="{00000000-0005-0000-0000-0000BC150000}"/>
    <cellStyle name="Normal 17 2 3 2 2 2 2 5" xfId="5688" xr:uid="{00000000-0005-0000-0000-0000BD150000}"/>
    <cellStyle name="Normal 17 2 3 2 2 2 2_88181" xfId="5689" xr:uid="{00000000-0005-0000-0000-0000BE150000}"/>
    <cellStyle name="Normal 17 2 3 2 2 2 20" xfId="5690" xr:uid="{00000000-0005-0000-0000-0000BF150000}"/>
    <cellStyle name="Normal 17 2 3 2 2 2 21" xfId="5691" xr:uid="{00000000-0005-0000-0000-0000C0150000}"/>
    <cellStyle name="Normal 17 2 3 2 2 2 3" xfId="5692" xr:uid="{00000000-0005-0000-0000-0000C1150000}"/>
    <cellStyle name="Normal 17 2 3 2 2 2 3 2" xfId="5693" xr:uid="{00000000-0005-0000-0000-0000C2150000}"/>
    <cellStyle name="Normal 17 2 3 2 2 2 3 3" xfId="5694" xr:uid="{00000000-0005-0000-0000-0000C3150000}"/>
    <cellStyle name="Normal 17 2 3 2 2 2 3 4" xfId="5695" xr:uid="{00000000-0005-0000-0000-0000C4150000}"/>
    <cellStyle name="Normal 17 2 3 2 2 2 3 5" xfId="5696" xr:uid="{00000000-0005-0000-0000-0000C5150000}"/>
    <cellStyle name="Normal 17 2 3 2 2 2 3_88181" xfId="5697" xr:uid="{00000000-0005-0000-0000-0000C6150000}"/>
    <cellStyle name="Normal 17 2 3 2 2 2 4" xfId="5698" xr:uid="{00000000-0005-0000-0000-0000C7150000}"/>
    <cellStyle name="Normal 17 2 3 2 2 2 4 2" xfId="5699" xr:uid="{00000000-0005-0000-0000-0000C8150000}"/>
    <cellStyle name="Normal 17 2 3 2 2 2 4 3" xfId="5700" xr:uid="{00000000-0005-0000-0000-0000C9150000}"/>
    <cellStyle name="Normal 17 2 3 2 2 2 4 4" xfId="5701" xr:uid="{00000000-0005-0000-0000-0000CA150000}"/>
    <cellStyle name="Normal 17 2 3 2 2 2 4 5" xfId="5702" xr:uid="{00000000-0005-0000-0000-0000CB150000}"/>
    <cellStyle name="Normal 17 2 3 2 2 2 4_88181" xfId="5703" xr:uid="{00000000-0005-0000-0000-0000CC150000}"/>
    <cellStyle name="Normal 17 2 3 2 2 2 5" xfId="5704" xr:uid="{00000000-0005-0000-0000-0000CD150000}"/>
    <cellStyle name="Normal 17 2 3 2 2 2 5 2" xfId="5705" xr:uid="{00000000-0005-0000-0000-0000CE150000}"/>
    <cellStyle name="Normal 17 2 3 2 2 2 5 3" xfId="5706" xr:uid="{00000000-0005-0000-0000-0000CF150000}"/>
    <cellStyle name="Normal 17 2 3 2 2 2 5 4" xfId="5707" xr:uid="{00000000-0005-0000-0000-0000D0150000}"/>
    <cellStyle name="Normal 17 2 3 2 2 2 5 5" xfId="5708" xr:uid="{00000000-0005-0000-0000-0000D1150000}"/>
    <cellStyle name="Normal 17 2 3 2 2 2 5_88181" xfId="5709" xr:uid="{00000000-0005-0000-0000-0000D2150000}"/>
    <cellStyle name="Normal 17 2 3 2 2 2 6" xfId="5710" xr:uid="{00000000-0005-0000-0000-0000D3150000}"/>
    <cellStyle name="Normal 17 2 3 2 2 2 6 2" xfId="5711" xr:uid="{00000000-0005-0000-0000-0000D4150000}"/>
    <cellStyle name="Normal 17 2 3 2 2 2 6 3" xfId="5712" xr:uid="{00000000-0005-0000-0000-0000D5150000}"/>
    <cellStyle name="Normal 17 2 3 2 2 2 6 4" xfId="5713" xr:uid="{00000000-0005-0000-0000-0000D6150000}"/>
    <cellStyle name="Normal 17 2 3 2 2 2 6 5" xfId="5714" xr:uid="{00000000-0005-0000-0000-0000D7150000}"/>
    <cellStyle name="Normal 17 2 3 2 2 2 6_88181" xfId="5715" xr:uid="{00000000-0005-0000-0000-0000D8150000}"/>
    <cellStyle name="Normal 17 2 3 2 2 2 7" xfId="5716" xr:uid="{00000000-0005-0000-0000-0000D9150000}"/>
    <cellStyle name="Normal 17 2 3 2 2 2 7 2" xfId="5717" xr:uid="{00000000-0005-0000-0000-0000DA150000}"/>
    <cellStyle name="Normal 17 2 3 2 2 2 7 3" xfId="5718" xr:uid="{00000000-0005-0000-0000-0000DB150000}"/>
    <cellStyle name="Normal 17 2 3 2 2 2 7 4" xfId="5719" xr:uid="{00000000-0005-0000-0000-0000DC150000}"/>
    <cellStyle name="Normal 17 2 3 2 2 2 7 5" xfId="5720" xr:uid="{00000000-0005-0000-0000-0000DD150000}"/>
    <cellStyle name="Normal 17 2 3 2 2 2 7_88181" xfId="5721" xr:uid="{00000000-0005-0000-0000-0000DE150000}"/>
    <cellStyle name="Normal 17 2 3 2 2 2 8" xfId="5722" xr:uid="{00000000-0005-0000-0000-0000DF150000}"/>
    <cellStyle name="Normal 17 2 3 2 2 2 8 2" xfId="5723" xr:uid="{00000000-0005-0000-0000-0000E0150000}"/>
    <cellStyle name="Normal 17 2 3 2 2 2 8 3" xfId="5724" xr:uid="{00000000-0005-0000-0000-0000E1150000}"/>
    <cellStyle name="Normal 17 2 3 2 2 2 8 4" xfId="5725" xr:uid="{00000000-0005-0000-0000-0000E2150000}"/>
    <cellStyle name="Normal 17 2 3 2 2 2 8 5" xfId="5726" xr:uid="{00000000-0005-0000-0000-0000E3150000}"/>
    <cellStyle name="Normal 17 2 3 2 2 2 8_88181" xfId="5727" xr:uid="{00000000-0005-0000-0000-0000E4150000}"/>
    <cellStyle name="Normal 17 2 3 2 2 2 9" xfId="5728" xr:uid="{00000000-0005-0000-0000-0000E5150000}"/>
    <cellStyle name="Normal 17 2 3 2 2 2 9 2" xfId="5729" xr:uid="{00000000-0005-0000-0000-0000E6150000}"/>
    <cellStyle name="Normal 17 2 3 2 2 2 9 3" xfId="5730" xr:uid="{00000000-0005-0000-0000-0000E7150000}"/>
    <cellStyle name="Normal 17 2 3 2 2 2 9 4" xfId="5731" xr:uid="{00000000-0005-0000-0000-0000E8150000}"/>
    <cellStyle name="Normal 17 2 3 2 2 2 9 5" xfId="5732" xr:uid="{00000000-0005-0000-0000-0000E9150000}"/>
    <cellStyle name="Normal 17 2 3 2 2 2 9_88181" xfId="5733" xr:uid="{00000000-0005-0000-0000-0000EA150000}"/>
    <cellStyle name="Normal 17 2 3 2 2 2_88181" xfId="5734" xr:uid="{00000000-0005-0000-0000-0000EB150000}"/>
    <cellStyle name="Normal 17 2 3 2 2 20" xfId="5735" xr:uid="{00000000-0005-0000-0000-0000EC150000}"/>
    <cellStyle name="Normal 17 2 3 2 2 20 2" xfId="5736" xr:uid="{00000000-0005-0000-0000-0000ED150000}"/>
    <cellStyle name="Normal 17 2 3 2 2 20 3" xfId="5737" xr:uid="{00000000-0005-0000-0000-0000EE150000}"/>
    <cellStyle name="Normal 17 2 3 2 2 20 4" xfId="5738" xr:uid="{00000000-0005-0000-0000-0000EF150000}"/>
    <cellStyle name="Normal 17 2 3 2 2 20_88181" xfId="5739" xr:uid="{00000000-0005-0000-0000-0000F0150000}"/>
    <cellStyle name="Normal 17 2 3 2 2 21" xfId="5740" xr:uid="{00000000-0005-0000-0000-0000F1150000}"/>
    <cellStyle name="Normal 17 2 3 2 2 21 2" xfId="5741" xr:uid="{00000000-0005-0000-0000-0000F2150000}"/>
    <cellStyle name="Normal 17 2 3 2 2 21_88181" xfId="5742" xr:uid="{00000000-0005-0000-0000-0000F3150000}"/>
    <cellStyle name="Normal 17 2 3 2 2 22" xfId="5743" xr:uid="{00000000-0005-0000-0000-0000F4150000}"/>
    <cellStyle name="Normal 17 2 3 2 2 23" xfId="5744" xr:uid="{00000000-0005-0000-0000-0000F5150000}"/>
    <cellStyle name="Normal 17 2 3 2 2 3" xfId="5745" xr:uid="{00000000-0005-0000-0000-0000F6150000}"/>
    <cellStyle name="Normal 17 2 3 2 2 3 10" xfId="5746" xr:uid="{00000000-0005-0000-0000-0000F7150000}"/>
    <cellStyle name="Normal 17 2 3 2 2 3 10 2" xfId="5747" xr:uid="{00000000-0005-0000-0000-0000F8150000}"/>
    <cellStyle name="Normal 17 2 3 2 2 3 10 3" xfId="5748" xr:uid="{00000000-0005-0000-0000-0000F9150000}"/>
    <cellStyle name="Normal 17 2 3 2 2 3 10 4" xfId="5749" xr:uid="{00000000-0005-0000-0000-0000FA150000}"/>
    <cellStyle name="Normal 17 2 3 2 2 3 10 5" xfId="5750" xr:uid="{00000000-0005-0000-0000-0000FB150000}"/>
    <cellStyle name="Normal 17 2 3 2 2 3 10_88181" xfId="5751" xr:uid="{00000000-0005-0000-0000-0000FC150000}"/>
    <cellStyle name="Normal 17 2 3 2 2 3 11" xfId="5752" xr:uid="{00000000-0005-0000-0000-0000FD150000}"/>
    <cellStyle name="Normal 17 2 3 2 2 3 11 2" xfId="5753" xr:uid="{00000000-0005-0000-0000-0000FE150000}"/>
    <cellStyle name="Normal 17 2 3 2 2 3 11 3" xfId="5754" xr:uid="{00000000-0005-0000-0000-0000FF150000}"/>
    <cellStyle name="Normal 17 2 3 2 2 3 11 4" xfId="5755" xr:uid="{00000000-0005-0000-0000-000000160000}"/>
    <cellStyle name="Normal 17 2 3 2 2 3 11 5" xfId="5756" xr:uid="{00000000-0005-0000-0000-000001160000}"/>
    <cellStyle name="Normal 17 2 3 2 2 3 11_88181" xfId="5757" xr:uid="{00000000-0005-0000-0000-000002160000}"/>
    <cellStyle name="Normal 17 2 3 2 2 3 12" xfId="5758" xr:uid="{00000000-0005-0000-0000-000003160000}"/>
    <cellStyle name="Normal 17 2 3 2 2 3 12 2" xfId="5759" xr:uid="{00000000-0005-0000-0000-000004160000}"/>
    <cellStyle name="Normal 17 2 3 2 2 3 12 3" xfId="5760" xr:uid="{00000000-0005-0000-0000-000005160000}"/>
    <cellStyle name="Normal 17 2 3 2 2 3 12 4" xfId="5761" xr:uid="{00000000-0005-0000-0000-000006160000}"/>
    <cellStyle name="Normal 17 2 3 2 2 3 12 5" xfId="5762" xr:uid="{00000000-0005-0000-0000-000007160000}"/>
    <cellStyle name="Normal 17 2 3 2 2 3 12_88181" xfId="5763" xr:uid="{00000000-0005-0000-0000-000008160000}"/>
    <cellStyle name="Normal 17 2 3 2 2 3 13" xfId="5764" xr:uid="{00000000-0005-0000-0000-000009160000}"/>
    <cellStyle name="Normal 17 2 3 2 2 3 13 2" xfId="5765" xr:uid="{00000000-0005-0000-0000-00000A160000}"/>
    <cellStyle name="Normal 17 2 3 2 2 3 13 3" xfId="5766" xr:uid="{00000000-0005-0000-0000-00000B160000}"/>
    <cellStyle name="Normal 17 2 3 2 2 3 13 4" xfId="5767" xr:uid="{00000000-0005-0000-0000-00000C160000}"/>
    <cellStyle name="Normal 17 2 3 2 2 3 13 5" xfId="5768" xr:uid="{00000000-0005-0000-0000-00000D160000}"/>
    <cellStyle name="Normal 17 2 3 2 2 3 13_88181" xfId="5769" xr:uid="{00000000-0005-0000-0000-00000E160000}"/>
    <cellStyle name="Normal 17 2 3 2 2 3 14" xfId="5770" xr:uid="{00000000-0005-0000-0000-00000F160000}"/>
    <cellStyle name="Normal 17 2 3 2 2 3 14 2" xfId="5771" xr:uid="{00000000-0005-0000-0000-000010160000}"/>
    <cellStyle name="Normal 17 2 3 2 2 3 14 3" xfId="5772" xr:uid="{00000000-0005-0000-0000-000011160000}"/>
    <cellStyle name="Normal 17 2 3 2 2 3 14 4" xfId="5773" xr:uid="{00000000-0005-0000-0000-000012160000}"/>
    <cellStyle name="Normal 17 2 3 2 2 3 14 5" xfId="5774" xr:uid="{00000000-0005-0000-0000-000013160000}"/>
    <cellStyle name="Normal 17 2 3 2 2 3 14_88181" xfId="5775" xr:uid="{00000000-0005-0000-0000-000014160000}"/>
    <cellStyle name="Normal 17 2 3 2 2 3 15" xfId="5776" xr:uid="{00000000-0005-0000-0000-000015160000}"/>
    <cellStyle name="Normal 17 2 3 2 2 3 15 2" xfId="5777" xr:uid="{00000000-0005-0000-0000-000016160000}"/>
    <cellStyle name="Normal 17 2 3 2 2 3 15 3" xfId="5778" xr:uid="{00000000-0005-0000-0000-000017160000}"/>
    <cellStyle name="Normal 17 2 3 2 2 3 15 4" xfId="5779" xr:uid="{00000000-0005-0000-0000-000018160000}"/>
    <cellStyle name="Normal 17 2 3 2 2 3 15 5" xfId="5780" xr:uid="{00000000-0005-0000-0000-000019160000}"/>
    <cellStyle name="Normal 17 2 3 2 2 3 15_88181" xfId="5781" xr:uid="{00000000-0005-0000-0000-00001A160000}"/>
    <cellStyle name="Normal 17 2 3 2 2 3 16" xfId="5782" xr:uid="{00000000-0005-0000-0000-00001B160000}"/>
    <cellStyle name="Normal 17 2 3 2 2 3 16 2" xfId="5783" xr:uid="{00000000-0005-0000-0000-00001C160000}"/>
    <cellStyle name="Normal 17 2 3 2 2 3 16 3" xfId="5784" xr:uid="{00000000-0005-0000-0000-00001D160000}"/>
    <cellStyle name="Normal 17 2 3 2 2 3 16 4" xfId="5785" xr:uid="{00000000-0005-0000-0000-00001E160000}"/>
    <cellStyle name="Normal 17 2 3 2 2 3 16_88181" xfId="5786" xr:uid="{00000000-0005-0000-0000-00001F160000}"/>
    <cellStyle name="Normal 17 2 3 2 2 3 17" xfId="5787" xr:uid="{00000000-0005-0000-0000-000020160000}"/>
    <cellStyle name="Normal 17 2 3 2 2 3 17 2" xfId="5788" xr:uid="{00000000-0005-0000-0000-000021160000}"/>
    <cellStyle name="Normal 17 2 3 2 2 3 17 3" xfId="5789" xr:uid="{00000000-0005-0000-0000-000022160000}"/>
    <cellStyle name="Normal 17 2 3 2 2 3 17 4" xfId="5790" xr:uid="{00000000-0005-0000-0000-000023160000}"/>
    <cellStyle name="Normal 17 2 3 2 2 3 17_88181" xfId="5791" xr:uid="{00000000-0005-0000-0000-000024160000}"/>
    <cellStyle name="Normal 17 2 3 2 2 3 18" xfId="5792" xr:uid="{00000000-0005-0000-0000-000025160000}"/>
    <cellStyle name="Normal 17 2 3 2 2 3 18 2" xfId="5793" xr:uid="{00000000-0005-0000-0000-000026160000}"/>
    <cellStyle name="Normal 17 2 3 2 2 3 18_88181" xfId="5794" xr:uid="{00000000-0005-0000-0000-000027160000}"/>
    <cellStyle name="Normal 17 2 3 2 2 3 19" xfId="5795" xr:uid="{00000000-0005-0000-0000-000028160000}"/>
    <cellStyle name="Normal 17 2 3 2 2 3 2" xfId="5796" xr:uid="{00000000-0005-0000-0000-000029160000}"/>
    <cellStyle name="Normal 17 2 3 2 2 3 2 2" xfId="5797" xr:uid="{00000000-0005-0000-0000-00002A160000}"/>
    <cellStyle name="Normal 17 2 3 2 2 3 2 3" xfId="5798" xr:uid="{00000000-0005-0000-0000-00002B160000}"/>
    <cellStyle name="Normal 17 2 3 2 2 3 2 4" xfId="5799" xr:uid="{00000000-0005-0000-0000-00002C160000}"/>
    <cellStyle name="Normal 17 2 3 2 2 3 2 5" xfId="5800" xr:uid="{00000000-0005-0000-0000-00002D160000}"/>
    <cellStyle name="Normal 17 2 3 2 2 3 2_88181" xfId="5801" xr:uid="{00000000-0005-0000-0000-00002E160000}"/>
    <cellStyle name="Normal 17 2 3 2 2 3 20" xfId="5802" xr:uid="{00000000-0005-0000-0000-00002F160000}"/>
    <cellStyle name="Normal 17 2 3 2 2 3 3" xfId="5803" xr:uid="{00000000-0005-0000-0000-000030160000}"/>
    <cellStyle name="Normal 17 2 3 2 2 3 3 2" xfId="5804" xr:uid="{00000000-0005-0000-0000-000031160000}"/>
    <cellStyle name="Normal 17 2 3 2 2 3 3 3" xfId="5805" xr:uid="{00000000-0005-0000-0000-000032160000}"/>
    <cellStyle name="Normal 17 2 3 2 2 3 3 4" xfId="5806" xr:uid="{00000000-0005-0000-0000-000033160000}"/>
    <cellStyle name="Normal 17 2 3 2 2 3 3 5" xfId="5807" xr:uid="{00000000-0005-0000-0000-000034160000}"/>
    <cellStyle name="Normal 17 2 3 2 2 3 3_88181" xfId="5808" xr:uid="{00000000-0005-0000-0000-000035160000}"/>
    <cellStyle name="Normal 17 2 3 2 2 3 4" xfId="5809" xr:uid="{00000000-0005-0000-0000-000036160000}"/>
    <cellStyle name="Normal 17 2 3 2 2 3 4 2" xfId="5810" xr:uid="{00000000-0005-0000-0000-000037160000}"/>
    <cellStyle name="Normal 17 2 3 2 2 3 4 3" xfId="5811" xr:uid="{00000000-0005-0000-0000-000038160000}"/>
    <cellStyle name="Normal 17 2 3 2 2 3 4 4" xfId="5812" xr:uid="{00000000-0005-0000-0000-000039160000}"/>
    <cellStyle name="Normal 17 2 3 2 2 3 4 5" xfId="5813" xr:uid="{00000000-0005-0000-0000-00003A160000}"/>
    <cellStyle name="Normal 17 2 3 2 2 3 4_88181" xfId="5814" xr:uid="{00000000-0005-0000-0000-00003B160000}"/>
    <cellStyle name="Normal 17 2 3 2 2 3 5" xfId="5815" xr:uid="{00000000-0005-0000-0000-00003C160000}"/>
    <cellStyle name="Normal 17 2 3 2 2 3 5 2" xfId="5816" xr:uid="{00000000-0005-0000-0000-00003D160000}"/>
    <cellStyle name="Normal 17 2 3 2 2 3 5 3" xfId="5817" xr:uid="{00000000-0005-0000-0000-00003E160000}"/>
    <cellStyle name="Normal 17 2 3 2 2 3 5 4" xfId="5818" xr:uid="{00000000-0005-0000-0000-00003F160000}"/>
    <cellStyle name="Normal 17 2 3 2 2 3 5 5" xfId="5819" xr:uid="{00000000-0005-0000-0000-000040160000}"/>
    <cellStyle name="Normal 17 2 3 2 2 3 5_88181" xfId="5820" xr:uid="{00000000-0005-0000-0000-000041160000}"/>
    <cellStyle name="Normal 17 2 3 2 2 3 6" xfId="5821" xr:uid="{00000000-0005-0000-0000-000042160000}"/>
    <cellStyle name="Normal 17 2 3 2 2 3 6 2" xfId="5822" xr:uid="{00000000-0005-0000-0000-000043160000}"/>
    <cellStyle name="Normal 17 2 3 2 2 3 6 3" xfId="5823" xr:uid="{00000000-0005-0000-0000-000044160000}"/>
    <cellStyle name="Normal 17 2 3 2 2 3 6 4" xfId="5824" xr:uid="{00000000-0005-0000-0000-000045160000}"/>
    <cellStyle name="Normal 17 2 3 2 2 3 6 5" xfId="5825" xr:uid="{00000000-0005-0000-0000-000046160000}"/>
    <cellStyle name="Normal 17 2 3 2 2 3 6_88181" xfId="5826" xr:uid="{00000000-0005-0000-0000-000047160000}"/>
    <cellStyle name="Normal 17 2 3 2 2 3 7" xfId="5827" xr:uid="{00000000-0005-0000-0000-000048160000}"/>
    <cellStyle name="Normal 17 2 3 2 2 3 7 2" xfId="5828" xr:uid="{00000000-0005-0000-0000-000049160000}"/>
    <cellStyle name="Normal 17 2 3 2 2 3 7 3" xfId="5829" xr:uid="{00000000-0005-0000-0000-00004A160000}"/>
    <cellStyle name="Normal 17 2 3 2 2 3 7 4" xfId="5830" xr:uid="{00000000-0005-0000-0000-00004B160000}"/>
    <cellStyle name="Normal 17 2 3 2 2 3 7 5" xfId="5831" xr:uid="{00000000-0005-0000-0000-00004C160000}"/>
    <cellStyle name="Normal 17 2 3 2 2 3 7_88181" xfId="5832" xr:uid="{00000000-0005-0000-0000-00004D160000}"/>
    <cellStyle name="Normal 17 2 3 2 2 3 8" xfId="5833" xr:uid="{00000000-0005-0000-0000-00004E160000}"/>
    <cellStyle name="Normal 17 2 3 2 2 3 8 2" xfId="5834" xr:uid="{00000000-0005-0000-0000-00004F160000}"/>
    <cellStyle name="Normal 17 2 3 2 2 3 8 3" xfId="5835" xr:uid="{00000000-0005-0000-0000-000050160000}"/>
    <cellStyle name="Normal 17 2 3 2 2 3 8 4" xfId="5836" xr:uid="{00000000-0005-0000-0000-000051160000}"/>
    <cellStyle name="Normal 17 2 3 2 2 3 8 5" xfId="5837" xr:uid="{00000000-0005-0000-0000-000052160000}"/>
    <cellStyle name="Normal 17 2 3 2 2 3 8_88181" xfId="5838" xr:uid="{00000000-0005-0000-0000-000053160000}"/>
    <cellStyle name="Normal 17 2 3 2 2 3 9" xfId="5839" xr:uid="{00000000-0005-0000-0000-000054160000}"/>
    <cellStyle name="Normal 17 2 3 2 2 3 9 2" xfId="5840" xr:uid="{00000000-0005-0000-0000-000055160000}"/>
    <cellStyle name="Normal 17 2 3 2 2 3 9 3" xfId="5841" xr:uid="{00000000-0005-0000-0000-000056160000}"/>
    <cellStyle name="Normal 17 2 3 2 2 3 9 4" xfId="5842" xr:uid="{00000000-0005-0000-0000-000057160000}"/>
    <cellStyle name="Normal 17 2 3 2 2 3 9 5" xfId="5843" xr:uid="{00000000-0005-0000-0000-000058160000}"/>
    <cellStyle name="Normal 17 2 3 2 2 3 9_88181" xfId="5844" xr:uid="{00000000-0005-0000-0000-000059160000}"/>
    <cellStyle name="Normal 17 2 3 2 2 3_88181" xfId="5845" xr:uid="{00000000-0005-0000-0000-00005A160000}"/>
    <cellStyle name="Normal 17 2 3 2 2 4" xfId="5846" xr:uid="{00000000-0005-0000-0000-00005B160000}"/>
    <cellStyle name="Normal 17 2 3 2 2 4 10" xfId="5847" xr:uid="{00000000-0005-0000-0000-00005C160000}"/>
    <cellStyle name="Normal 17 2 3 2 2 4 10 2" xfId="5848" xr:uid="{00000000-0005-0000-0000-00005D160000}"/>
    <cellStyle name="Normal 17 2 3 2 2 4 10 3" xfId="5849" xr:uid="{00000000-0005-0000-0000-00005E160000}"/>
    <cellStyle name="Normal 17 2 3 2 2 4 10 4" xfId="5850" xr:uid="{00000000-0005-0000-0000-00005F160000}"/>
    <cellStyle name="Normal 17 2 3 2 2 4 10 5" xfId="5851" xr:uid="{00000000-0005-0000-0000-000060160000}"/>
    <cellStyle name="Normal 17 2 3 2 2 4 10_88181" xfId="5852" xr:uid="{00000000-0005-0000-0000-000061160000}"/>
    <cellStyle name="Normal 17 2 3 2 2 4 11" xfId="5853" xr:uid="{00000000-0005-0000-0000-000062160000}"/>
    <cellStyle name="Normal 17 2 3 2 2 4 11 2" xfId="5854" xr:uid="{00000000-0005-0000-0000-000063160000}"/>
    <cellStyle name="Normal 17 2 3 2 2 4 11 3" xfId="5855" xr:uid="{00000000-0005-0000-0000-000064160000}"/>
    <cellStyle name="Normal 17 2 3 2 2 4 11 4" xfId="5856" xr:uid="{00000000-0005-0000-0000-000065160000}"/>
    <cellStyle name="Normal 17 2 3 2 2 4 11 5" xfId="5857" xr:uid="{00000000-0005-0000-0000-000066160000}"/>
    <cellStyle name="Normal 17 2 3 2 2 4 11_88181" xfId="5858" xr:uid="{00000000-0005-0000-0000-000067160000}"/>
    <cellStyle name="Normal 17 2 3 2 2 4 12" xfId="5859" xr:uid="{00000000-0005-0000-0000-000068160000}"/>
    <cellStyle name="Normal 17 2 3 2 2 4 12 2" xfId="5860" xr:uid="{00000000-0005-0000-0000-000069160000}"/>
    <cellStyle name="Normal 17 2 3 2 2 4 12 3" xfId="5861" xr:uid="{00000000-0005-0000-0000-00006A160000}"/>
    <cellStyle name="Normal 17 2 3 2 2 4 12 4" xfId="5862" xr:uid="{00000000-0005-0000-0000-00006B160000}"/>
    <cellStyle name="Normal 17 2 3 2 2 4 12 5" xfId="5863" xr:uid="{00000000-0005-0000-0000-00006C160000}"/>
    <cellStyle name="Normal 17 2 3 2 2 4 12_88181" xfId="5864" xr:uid="{00000000-0005-0000-0000-00006D160000}"/>
    <cellStyle name="Normal 17 2 3 2 2 4 13" xfId="5865" xr:uid="{00000000-0005-0000-0000-00006E160000}"/>
    <cellStyle name="Normal 17 2 3 2 2 4 13 2" xfId="5866" xr:uid="{00000000-0005-0000-0000-00006F160000}"/>
    <cellStyle name="Normal 17 2 3 2 2 4 13 3" xfId="5867" xr:uid="{00000000-0005-0000-0000-000070160000}"/>
    <cellStyle name="Normal 17 2 3 2 2 4 13 4" xfId="5868" xr:uid="{00000000-0005-0000-0000-000071160000}"/>
    <cellStyle name="Normal 17 2 3 2 2 4 13 5" xfId="5869" xr:uid="{00000000-0005-0000-0000-000072160000}"/>
    <cellStyle name="Normal 17 2 3 2 2 4 13_88181" xfId="5870" xr:uid="{00000000-0005-0000-0000-000073160000}"/>
    <cellStyle name="Normal 17 2 3 2 2 4 14" xfId="5871" xr:uid="{00000000-0005-0000-0000-000074160000}"/>
    <cellStyle name="Normal 17 2 3 2 2 4 14 2" xfId="5872" xr:uid="{00000000-0005-0000-0000-000075160000}"/>
    <cellStyle name="Normal 17 2 3 2 2 4 14 3" xfId="5873" xr:uid="{00000000-0005-0000-0000-000076160000}"/>
    <cellStyle name="Normal 17 2 3 2 2 4 14 4" xfId="5874" xr:uid="{00000000-0005-0000-0000-000077160000}"/>
    <cellStyle name="Normal 17 2 3 2 2 4 14 5" xfId="5875" xr:uid="{00000000-0005-0000-0000-000078160000}"/>
    <cellStyle name="Normal 17 2 3 2 2 4 14_88181" xfId="5876" xr:uid="{00000000-0005-0000-0000-000079160000}"/>
    <cellStyle name="Normal 17 2 3 2 2 4 15" xfId="5877" xr:uid="{00000000-0005-0000-0000-00007A160000}"/>
    <cellStyle name="Normal 17 2 3 2 2 4 15 2" xfId="5878" xr:uid="{00000000-0005-0000-0000-00007B160000}"/>
    <cellStyle name="Normal 17 2 3 2 2 4 15 3" xfId="5879" xr:uid="{00000000-0005-0000-0000-00007C160000}"/>
    <cellStyle name="Normal 17 2 3 2 2 4 15 4" xfId="5880" xr:uid="{00000000-0005-0000-0000-00007D160000}"/>
    <cellStyle name="Normal 17 2 3 2 2 4 15 5" xfId="5881" xr:uid="{00000000-0005-0000-0000-00007E160000}"/>
    <cellStyle name="Normal 17 2 3 2 2 4 15_88181" xfId="5882" xr:uid="{00000000-0005-0000-0000-00007F160000}"/>
    <cellStyle name="Normal 17 2 3 2 2 4 16" xfId="5883" xr:uid="{00000000-0005-0000-0000-000080160000}"/>
    <cellStyle name="Normal 17 2 3 2 2 4 16 2" xfId="5884" xr:uid="{00000000-0005-0000-0000-000081160000}"/>
    <cellStyle name="Normal 17 2 3 2 2 4 16 3" xfId="5885" xr:uid="{00000000-0005-0000-0000-000082160000}"/>
    <cellStyle name="Normal 17 2 3 2 2 4 16 4" xfId="5886" xr:uid="{00000000-0005-0000-0000-000083160000}"/>
    <cellStyle name="Normal 17 2 3 2 2 4 16_88181" xfId="5887" xr:uid="{00000000-0005-0000-0000-000084160000}"/>
    <cellStyle name="Normal 17 2 3 2 2 4 17" xfId="5888" xr:uid="{00000000-0005-0000-0000-000085160000}"/>
    <cellStyle name="Normal 17 2 3 2 2 4 17 2" xfId="5889" xr:uid="{00000000-0005-0000-0000-000086160000}"/>
    <cellStyle name="Normal 17 2 3 2 2 4 17 3" xfId="5890" xr:uid="{00000000-0005-0000-0000-000087160000}"/>
    <cellStyle name="Normal 17 2 3 2 2 4 17 4" xfId="5891" xr:uid="{00000000-0005-0000-0000-000088160000}"/>
    <cellStyle name="Normal 17 2 3 2 2 4 17_88181" xfId="5892" xr:uid="{00000000-0005-0000-0000-000089160000}"/>
    <cellStyle name="Normal 17 2 3 2 2 4 18" xfId="5893" xr:uid="{00000000-0005-0000-0000-00008A160000}"/>
    <cellStyle name="Normal 17 2 3 2 2 4 18 2" xfId="5894" xr:uid="{00000000-0005-0000-0000-00008B160000}"/>
    <cellStyle name="Normal 17 2 3 2 2 4 18_88181" xfId="5895" xr:uid="{00000000-0005-0000-0000-00008C160000}"/>
    <cellStyle name="Normal 17 2 3 2 2 4 19" xfId="5896" xr:uid="{00000000-0005-0000-0000-00008D160000}"/>
    <cellStyle name="Normal 17 2 3 2 2 4 2" xfId="5897" xr:uid="{00000000-0005-0000-0000-00008E160000}"/>
    <cellStyle name="Normal 17 2 3 2 2 4 2 2" xfId="5898" xr:uid="{00000000-0005-0000-0000-00008F160000}"/>
    <cellStyle name="Normal 17 2 3 2 2 4 2 3" xfId="5899" xr:uid="{00000000-0005-0000-0000-000090160000}"/>
    <cellStyle name="Normal 17 2 3 2 2 4 2 4" xfId="5900" xr:uid="{00000000-0005-0000-0000-000091160000}"/>
    <cellStyle name="Normal 17 2 3 2 2 4 2 5" xfId="5901" xr:uid="{00000000-0005-0000-0000-000092160000}"/>
    <cellStyle name="Normal 17 2 3 2 2 4 2_88181" xfId="5902" xr:uid="{00000000-0005-0000-0000-000093160000}"/>
    <cellStyle name="Normal 17 2 3 2 2 4 20" xfId="5903" xr:uid="{00000000-0005-0000-0000-000094160000}"/>
    <cellStyle name="Normal 17 2 3 2 2 4 3" xfId="5904" xr:uid="{00000000-0005-0000-0000-000095160000}"/>
    <cellStyle name="Normal 17 2 3 2 2 4 3 2" xfId="5905" xr:uid="{00000000-0005-0000-0000-000096160000}"/>
    <cellStyle name="Normal 17 2 3 2 2 4 3 3" xfId="5906" xr:uid="{00000000-0005-0000-0000-000097160000}"/>
    <cellStyle name="Normal 17 2 3 2 2 4 3 4" xfId="5907" xr:uid="{00000000-0005-0000-0000-000098160000}"/>
    <cellStyle name="Normal 17 2 3 2 2 4 3 5" xfId="5908" xr:uid="{00000000-0005-0000-0000-000099160000}"/>
    <cellStyle name="Normal 17 2 3 2 2 4 3_88181" xfId="5909" xr:uid="{00000000-0005-0000-0000-00009A160000}"/>
    <cellStyle name="Normal 17 2 3 2 2 4 4" xfId="5910" xr:uid="{00000000-0005-0000-0000-00009B160000}"/>
    <cellStyle name="Normal 17 2 3 2 2 4 4 2" xfId="5911" xr:uid="{00000000-0005-0000-0000-00009C160000}"/>
    <cellStyle name="Normal 17 2 3 2 2 4 4 3" xfId="5912" xr:uid="{00000000-0005-0000-0000-00009D160000}"/>
    <cellStyle name="Normal 17 2 3 2 2 4 4 4" xfId="5913" xr:uid="{00000000-0005-0000-0000-00009E160000}"/>
    <cellStyle name="Normal 17 2 3 2 2 4 4 5" xfId="5914" xr:uid="{00000000-0005-0000-0000-00009F160000}"/>
    <cellStyle name="Normal 17 2 3 2 2 4 4_88181" xfId="5915" xr:uid="{00000000-0005-0000-0000-0000A0160000}"/>
    <cellStyle name="Normal 17 2 3 2 2 4 5" xfId="5916" xr:uid="{00000000-0005-0000-0000-0000A1160000}"/>
    <cellStyle name="Normal 17 2 3 2 2 4 5 2" xfId="5917" xr:uid="{00000000-0005-0000-0000-0000A2160000}"/>
    <cellStyle name="Normal 17 2 3 2 2 4 5 3" xfId="5918" xr:uid="{00000000-0005-0000-0000-0000A3160000}"/>
    <cellStyle name="Normal 17 2 3 2 2 4 5 4" xfId="5919" xr:uid="{00000000-0005-0000-0000-0000A4160000}"/>
    <cellStyle name="Normal 17 2 3 2 2 4 5 5" xfId="5920" xr:uid="{00000000-0005-0000-0000-0000A5160000}"/>
    <cellStyle name="Normal 17 2 3 2 2 4 5_88181" xfId="5921" xr:uid="{00000000-0005-0000-0000-0000A6160000}"/>
    <cellStyle name="Normal 17 2 3 2 2 4 6" xfId="5922" xr:uid="{00000000-0005-0000-0000-0000A7160000}"/>
    <cellStyle name="Normal 17 2 3 2 2 4 6 2" xfId="5923" xr:uid="{00000000-0005-0000-0000-0000A8160000}"/>
    <cellStyle name="Normal 17 2 3 2 2 4 6 3" xfId="5924" xr:uid="{00000000-0005-0000-0000-0000A9160000}"/>
    <cellStyle name="Normal 17 2 3 2 2 4 6 4" xfId="5925" xr:uid="{00000000-0005-0000-0000-0000AA160000}"/>
    <cellStyle name="Normal 17 2 3 2 2 4 6 5" xfId="5926" xr:uid="{00000000-0005-0000-0000-0000AB160000}"/>
    <cellStyle name="Normal 17 2 3 2 2 4 6_88181" xfId="5927" xr:uid="{00000000-0005-0000-0000-0000AC160000}"/>
    <cellStyle name="Normal 17 2 3 2 2 4 7" xfId="5928" xr:uid="{00000000-0005-0000-0000-0000AD160000}"/>
    <cellStyle name="Normal 17 2 3 2 2 4 7 2" xfId="5929" xr:uid="{00000000-0005-0000-0000-0000AE160000}"/>
    <cellStyle name="Normal 17 2 3 2 2 4 7 3" xfId="5930" xr:uid="{00000000-0005-0000-0000-0000AF160000}"/>
    <cellStyle name="Normal 17 2 3 2 2 4 7 4" xfId="5931" xr:uid="{00000000-0005-0000-0000-0000B0160000}"/>
    <cellStyle name="Normal 17 2 3 2 2 4 7 5" xfId="5932" xr:uid="{00000000-0005-0000-0000-0000B1160000}"/>
    <cellStyle name="Normal 17 2 3 2 2 4 7_88181" xfId="5933" xr:uid="{00000000-0005-0000-0000-0000B2160000}"/>
    <cellStyle name="Normal 17 2 3 2 2 4 8" xfId="5934" xr:uid="{00000000-0005-0000-0000-0000B3160000}"/>
    <cellStyle name="Normal 17 2 3 2 2 4 8 2" xfId="5935" xr:uid="{00000000-0005-0000-0000-0000B4160000}"/>
    <cellStyle name="Normal 17 2 3 2 2 4 8 3" xfId="5936" xr:uid="{00000000-0005-0000-0000-0000B5160000}"/>
    <cellStyle name="Normal 17 2 3 2 2 4 8 4" xfId="5937" xr:uid="{00000000-0005-0000-0000-0000B6160000}"/>
    <cellStyle name="Normal 17 2 3 2 2 4 8 5" xfId="5938" xr:uid="{00000000-0005-0000-0000-0000B7160000}"/>
    <cellStyle name="Normal 17 2 3 2 2 4 8_88181" xfId="5939" xr:uid="{00000000-0005-0000-0000-0000B8160000}"/>
    <cellStyle name="Normal 17 2 3 2 2 4 9" xfId="5940" xr:uid="{00000000-0005-0000-0000-0000B9160000}"/>
    <cellStyle name="Normal 17 2 3 2 2 4 9 2" xfId="5941" xr:uid="{00000000-0005-0000-0000-0000BA160000}"/>
    <cellStyle name="Normal 17 2 3 2 2 4 9 3" xfId="5942" xr:uid="{00000000-0005-0000-0000-0000BB160000}"/>
    <cellStyle name="Normal 17 2 3 2 2 4 9 4" xfId="5943" xr:uid="{00000000-0005-0000-0000-0000BC160000}"/>
    <cellStyle name="Normal 17 2 3 2 2 4 9 5" xfId="5944" xr:uid="{00000000-0005-0000-0000-0000BD160000}"/>
    <cellStyle name="Normal 17 2 3 2 2 4 9_88181" xfId="5945" xr:uid="{00000000-0005-0000-0000-0000BE160000}"/>
    <cellStyle name="Normal 17 2 3 2 2 4_88181" xfId="5946" xr:uid="{00000000-0005-0000-0000-0000BF160000}"/>
    <cellStyle name="Normal 17 2 3 2 2 5" xfId="5947" xr:uid="{00000000-0005-0000-0000-0000C0160000}"/>
    <cellStyle name="Normal 17 2 3 2 2 5 2" xfId="5948" xr:uid="{00000000-0005-0000-0000-0000C1160000}"/>
    <cellStyle name="Normal 17 2 3 2 2 5 3" xfId="5949" xr:uid="{00000000-0005-0000-0000-0000C2160000}"/>
    <cellStyle name="Normal 17 2 3 2 2 5 4" xfId="5950" xr:uid="{00000000-0005-0000-0000-0000C3160000}"/>
    <cellStyle name="Normal 17 2 3 2 2 5 5" xfId="5951" xr:uid="{00000000-0005-0000-0000-0000C4160000}"/>
    <cellStyle name="Normal 17 2 3 2 2 5_88181" xfId="5952" xr:uid="{00000000-0005-0000-0000-0000C5160000}"/>
    <cellStyle name="Normal 17 2 3 2 2 6" xfId="5953" xr:uid="{00000000-0005-0000-0000-0000C6160000}"/>
    <cellStyle name="Normal 17 2 3 2 2 6 2" xfId="5954" xr:uid="{00000000-0005-0000-0000-0000C7160000}"/>
    <cellStyle name="Normal 17 2 3 2 2 6 3" xfId="5955" xr:uid="{00000000-0005-0000-0000-0000C8160000}"/>
    <cellStyle name="Normal 17 2 3 2 2 6 4" xfId="5956" xr:uid="{00000000-0005-0000-0000-0000C9160000}"/>
    <cellStyle name="Normal 17 2 3 2 2 6 5" xfId="5957" xr:uid="{00000000-0005-0000-0000-0000CA160000}"/>
    <cellStyle name="Normal 17 2 3 2 2 6_88181" xfId="5958" xr:uid="{00000000-0005-0000-0000-0000CB160000}"/>
    <cellStyle name="Normal 17 2 3 2 2 7" xfId="5959" xr:uid="{00000000-0005-0000-0000-0000CC160000}"/>
    <cellStyle name="Normal 17 2 3 2 2 7 2" xfId="5960" xr:uid="{00000000-0005-0000-0000-0000CD160000}"/>
    <cellStyle name="Normal 17 2 3 2 2 7 3" xfId="5961" xr:uid="{00000000-0005-0000-0000-0000CE160000}"/>
    <cellStyle name="Normal 17 2 3 2 2 7 4" xfId="5962" xr:uid="{00000000-0005-0000-0000-0000CF160000}"/>
    <cellStyle name="Normal 17 2 3 2 2 7 5" xfId="5963" xr:uid="{00000000-0005-0000-0000-0000D0160000}"/>
    <cellStyle name="Normal 17 2 3 2 2 7_88181" xfId="5964" xr:uid="{00000000-0005-0000-0000-0000D1160000}"/>
    <cellStyle name="Normal 17 2 3 2 2 8" xfId="5965" xr:uid="{00000000-0005-0000-0000-0000D2160000}"/>
    <cellStyle name="Normal 17 2 3 2 2 8 2" xfId="5966" xr:uid="{00000000-0005-0000-0000-0000D3160000}"/>
    <cellStyle name="Normal 17 2 3 2 2 8 3" xfId="5967" xr:uid="{00000000-0005-0000-0000-0000D4160000}"/>
    <cellStyle name="Normal 17 2 3 2 2 8 4" xfId="5968" xr:uid="{00000000-0005-0000-0000-0000D5160000}"/>
    <cellStyle name="Normal 17 2 3 2 2 8 5" xfId="5969" xr:uid="{00000000-0005-0000-0000-0000D6160000}"/>
    <cellStyle name="Normal 17 2 3 2 2 8_88181" xfId="5970" xr:uid="{00000000-0005-0000-0000-0000D7160000}"/>
    <cellStyle name="Normal 17 2 3 2 2 9" xfId="5971" xr:uid="{00000000-0005-0000-0000-0000D8160000}"/>
    <cellStyle name="Normal 17 2 3 2 2 9 2" xfId="5972" xr:uid="{00000000-0005-0000-0000-0000D9160000}"/>
    <cellStyle name="Normal 17 2 3 2 2 9 3" xfId="5973" xr:uid="{00000000-0005-0000-0000-0000DA160000}"/>
    <cellStyle name="Normal 17 2 3 2 2 9 4" xfId="5974" xr:uid="{00000000-0005-0000-0000-0000DB160000}"/>
    <cellStyle name="Normal 17 2 3 2 2 9 5" xfId="5975" xr:uid="{00000000-0005-0000-0000-0000DC160000}"/>
    <cellStyle name="Normal 17 2 3 2 2 9_88181" xfId="5976" xr:uid="{00000000-0005-0000-0000-0000DD160000}"/>
    <cellStyle name="Normal 17 2 3 2 2_88181" xfId="5977" xr:uid="{00000000-0005-0000-0000-0000DE160000}"/>
    <cellStyle name="Normal 17 2 3 2 20" xfId="5978" xr:uid="{00000000-0005-0000-0000-0000DF160000}"/>
    <cellStyle name="Normal 17 2 3 2 20 2" xfId="5979" xr:uid="{00000000-0005-0000-0000-0000E0160000}"/>
    <cellStyle name="Normal 17 2 3 2 20 3" xfId="5980" xr:uid="{00000000-0005-0000-0000-0000E1160000}"/>
    <cellStyle name="Normal 17 2 3 2 20 4" xfId="5981" xr:uid="{00000000-0005-0000-0000-0000E2160000}"/>
    <cellStyle name="Normal 17 2 3 2 20 5" xfId="5982" xr:uid="{00000000-0005-0000-0000-0000E3160000}"/>
    <cellStyle name="Normal 17 2 3 2 20_88181" xfId="5983" xr:uid="{00000000-0005-0000-0000-0000E4160000}"/>
    <cellStyle name="Normal 17 2 3 2 21" xfId="5984" xr:uid="{00000000-0005-0000-0000-0000E5160000}"/>
    <cellStyle name="Normal 17 2 3 2 21 2" xfId="5985" xr:uid="{00000000-0005-0000-0000-0000E6160000}"/>
    <cellStyle name="Normal 17 2 3 2 21 3" xfId="5986" xr:uid="{00000000-0005-0000-0000-0000E7160000}"/>
    <cellStyle name="Normal 17 2 3 2 21 4" xfId="5987" xr:uid="{00000000-0005-0000-0000-0000E8160000}"/>
    <cellStyle name="Normal 17 2 3 2 21_88181" xfId="5988" xr:uid="{00000000-0005-0000-0000-0000E9160000}"/>
    <cellStyle name="Normal 17 2 3 2 22" xfId="5989" xr:uid="{00000000-0005-0000-0000-0000EA160000}"/>
    <cellStyle name="Normal 17 2 3 2 22 2" xfId="5990" xr:uid="{00000000-0005-0000-0000-0000EB160000}"/>
    <cellStyle name="Normal 17 2 3 2 22 3" xfId="5991" xr:uid="{00000000-0005-0000-0000-0000EC160000}"/>
    <cellStyle name="Normal 17 2 3 2 22 4" xfId="5992" xr:uid="{00000000-0005-0000-0000-0000ED160000}"/>
    <cellStyle name="Normal 17 2 3 2 22_88181" xfId="5993" xr:uid="{00000000-0005-0000-0000-0000EE160000}"/>
    <cellStyle name="Normal 17 2 3 2 23" xfId="5994" xr:uid="{00000000-0005-0000-0000-0000EF160000}"/>
    <cellStyle name="Normal 17 2 3 2 23 2" xfId="5995" xr:uid="{00000000-0005-0000-0000-0000F0160000}"/>
    <cellStyle name="Normal 17 2 3 2 23_88181" xfId="5996" xr:uid="{00000000-0005-0000-0000-0000F1160000}"/>
    <cellStyle name="Normal 17 2 3 2 24" xfId="5997" xr:uid="{00000000-0005-0000-0000-0000F2160000}"/>
    <cellStyle name="Normal 17 2 3 2 25" xfId="5998" xr:uid="{00000000-0005-0000-0000-0000F3160000}"/>
    <cellStyle name="Normal 17 2 3 2 3" xfId="5999" xr:uid="{00000000-0005-0000-0000-0000F4160000}"/>
    <cellStyle name="Normal 17 2 3 2 3 10" xfId="6000" xr:uid="{00000000-0005-0000-0000-0000F5160000}"/>
    <cellStyle name="Normal 17 2 3 2 3 10 2" xfId="6001" xr:uid="{00000000-0005-0000-0000-0000F6160000}"/>
    <cellStyle name="Normal 17 2 3 2 3 10 3" xfId="6002" xr:uid="{00000000-0005-0000-0000-0000F7160000}"/>
    <cellStyle name="Normal 17 2 3 2 3 10 4" xfId="6003" xr:uid="{00000000-0005-0000-0000-0000F8160000}"/>
    <cellStyle name="Normal 17 2 3 2 3 10 5" xfId="6004" xr:uid="{00000000-0005-0000-0000-0000F9160000}"/>
    <cellStyle name="Normal 17 2 3 2 3 10_88181" xfId="6005" xr:uid="{00000000-0005-0000-0000-0000FA160000}"/>
    <cellStyle name="Normal 17 2 3 2 3 11" xfId="6006" xr:uid="{00000000-0005-0000-0000-0000FB160000}"/>
    <cellStyle name="Normal 17 2 3 2 3 11 2" xfId="6007" xr:uid="{00000000-0005-0000-0000-0000FC160000}"/>
    <cellStyle name="Normal 17 2 3 2 3 11 3" xfId="6008" xr:uid="{00000000-0005-0000-0000-0000FD160000}"/>
    <cellStyle name="Normal 17 2 3 2 3 11 4" xfId="6009" xr:uid="{00000000-0005-0000-0000-0000FE160000}"/>
    <cellStyle name="Normal 17 2 3 2 3 11 5" xfId="6010" xr:uid="{00000000-0005-0000-0000-0000FF160000}"/>
    <cellStyle name="Normal 17 2 3 2 3 11_88181" xfId="6011" xr:uid="{00000000-0005-0000-0000-000000170000}"/>
    <cellStyle name="Normal 17 2 3 2 3 12" xfId="6012" xr:uid="{00000000-0005-0000-0000-000001170000}"/>
    <cellStyle name="Normal 17 2 3 2 3 12 2" xfId="6013" xr:uid="{00000000-0005-0000-0000-000002170000}"/>
    <cellStyle name="Normal 17 2 3 2 3 12 3" xfId="6014" xr:uid="{00000000-0005-0000-0000-000003170000}"/>
    <cellStyle name="Normal 17 2 3 2 3 12 4" xfId="6015" xr:uid="{00000000-0005-0000-0000-000004170000}"/>
    <cellStyle name="Normal 17 2 3 2 3 12 5" xfId="6016" xr:uid="{00000000-0005-0000-0000-000005170000}"/>
    <cellStyle name="Normal 17 2 3 2 3 12_88181" xfId="6017" xr:uid="{00000000-0005-0000-0000-000006170000}"/>
    <cellStyle name="Normal 17 2 3 2 3 13" xfId="6018" xr:uid="{00000000-0005-0000-0000-000007170000}"/>
    <cellStyle name="Normal 17 2 3 2 3 13 2" xfId="6019" xr:uid="{00000000-0005-0000-0000-000008170000}"/>
    <cellStyle name="Normal 17 2 3 2 3 13 3" xfId="6020" xr:uid="{00000000-0005-0000-0000-000009170000}"/>
    <cellStyle name="Normal 17 2 3 2 3 13 4" xfId="6021" xr:uid="{00000000-0005-0000-0000-00000A170000}"/>
    <cellStyle name="Normal 17 2 3 2 3 13 5" xfId="6022" xr:uid="{00000000-0005-0000-0000-00000B170000}"/>
    <cellStyle name="Normal 17 2 3 2 3 13_88181" xfId="6023" xr:uid="{00000000-0005-0000-0000-00000C170000}"/>
    <cellStyle name="Normal 17 2 3 2 3 14" xfId="6024" xr:uid="{00000000-0005-0000-0000-00000D170000}"/>
    <cellStyle name="Normal 17 2 3 2 3 14 2" xfId="6025" xr:uid="{00000000-0005-0000-0000-00000E170000}"/>
    <cellStyle name="Normal 17 2 3 2 3 14 3" xfId="6026" xr:uid="{00000000-0005-0000-0000-00000F170000}"/>
    <cellStyle name="Normal 17 2 3 2 3 14 4" xfId="6027" xr:uid="{00000000-0005-0000-0000-000010170000}"/>
    <cellStyle name="Normal 17 2 3 2 3 14 5" xfId="6028" xr:uid="{00000000-0005-0000-0000-000011170000}"/>
    <cellStyle name="Normal 17 2 3 2 3 14_88181" xfId="6029" xr:uid="{00000000-0005-0000-0000-000012170000}"/>
    <cellStyle name="Normal 17 2 3 2 3 15" xfId="6030" xr:uid="{00000000-0005-0000-0000-000013170000}"/>
    <cellStyle name="Normal 17 2 3 2 3 15 2" xfId="6031" xr:uid="{00000000-0005-0000-0000-000014170000}"/>
    <cellStyle name="Normal 17 2 3 2 3 15 3" xfId="6032" xr:uid="{00000000-0005-0000-0000-000015170000}"/>
    <cellStyle name="Normal 17 2 3 2 3 15 4" xfId="6033" xr:uid="{00000000-0005-0000-0000-000016170000}"/>
    <cellStyle name="Normal 17 2 3 2 3 15 5" xfId="6034" xr:uid="{00000000-0005-0000-0000-000017170000}"/>
    <cellStyle name="Normal 17 2 3 2 3 15_88181" xfId="6035" xr:uid="{00000000-0005-0000-0000-000018170000}"/>
    <cellStyle name="Normal 17 2 3 2 3 16" xfId="6036" xr:uid="{00000000-0005-0000-0000-000019170000}"/>
    <cellStyle name="Normal 17 2 3 2 3 16 2" xfId="6037" xr:uid="{00000000-0005-0000-0000-00001A170000}"/>
    <cellStyle name="Normal 17 2 3 2 3 16 3" xfId="6038" xr:uid="{00000000-0005-0000-0000-00001B170000}"/>
    <cellStyle name="Normal 17 2 3 2 3 16 4" xfId="6039" xr:uid="{00000000-0005-0000-0000-00001C170000}"/>
    <cellStyle name="Normal 17 2 3 2 3 16 5" xfId="6040" xr:uid="{00000000-0005-0000-0000-00001D170000}"/>
    <cellStyle name="Normal 17 2 3 2 3 16_88181" xfId="6041" xr:uid="{00000000-0005-0000-0000-00001E170000}"/>
    <cellStyle name="Normal 17 2 3 2 3 17" xfId="6042" xr:uid="{00000000-0005-0000-0000-00001F170000}"/>
    <cellStyle name="Normal 17 2 3 2 3 17 2" xfId="6043" xr:uid="{00000000-0005-0000-0000-000020170000}"/>
    <cellStyle name="Normal 17 2 3 2 3 17 3" xfId="6044" xr:uid="{00000000-0005-0000-0000-000021170000}"/>
    <cellStyle name="Normal 17 2 3 2 3 17 4" xfId="6045" xr:uid="{00000000-0005-0000-0000-000022170000}"/>
    <cellStyle name="Normal 17 2 3 2 3 17_88181" xfId="6046" xr:uid="{00000000-0005-0000-0000-000023170000}"/>
    <cellStyle name="Normal 17 2 3 2 3 18" xfId="6047" xr:uid="{00000000-0005-0000-0000-000024170000}"/>
    <cellStyle name="Normal 17 2 3 2 3 18 2" xfId="6048" xr:uid="{00000000-0005-0000-0000-000025170000}"/>
    <cellStyle name="Normal 17 2 3 2 3 18 3" xfId="6049" xr:uid="{00000000-0005-0000-0000-000026170000}"/>
    <cellStyle name="Normal 17 2 3 2 3 18 4" xfId="6050" xr:uid="{00000000-0005-0000-0000-000027170000}"/>
    <cellStyle name="Normal 17 2 3 2 3 18_88181" xfId="6051" xr:uid="{00000000-0005-0000-0000-000028170000}"/>
    <cellStyle name="Normal 17 2 3 2 3 19" xfId="6052" xr:uid="{00000000-0005-0000-0000-000029170000}"/>
    <cellStyle name="Normal 17 2 3 2 3 19 2" xfId="6053" xr:uid="{00000000-0005-0000-0000-00002A170000}"/>
    <cellStyle name="Normal 17 2 3 2 3 19_88181" xfId="6054" xr:uid="{00000000-0005-0000-0000-00002B170000}"/>
    <cellStyle name="Normal 17 2 3 2 3 2" xfId="6055" xr:uid="{00000000-0005-0000-0000-00002C170000}"/>
    <cellStyle name="Normal 17 2 3 2 3 2 2" xfId="6056" xr:uid="{00000000-0005-0000-0000-00002D170000}"/>
    <cellStyle name="Normal 17 2 3 2 3 2 3" xfId="6057" xr:uid="{00000000-0005-0000-0000-00002E170000}"/>
    <cellStyle name="Normal 17 2 3 2 3 2 4" xfId="6058" xr:uid="{00000000-0005-0000-0000-00002F170000}"/>
    <cellStyle name="Normal 17 2 3 2 3 2 5" xfId="6059" xr:uid="{00000000-0005-0000-0000-000030170000}"/>
    <cellStyle name="Normal 17 2 3 2 3 2_88181" xfId="6060" xr:uid="{00000000-0005-0000-0000-000031170000}"/>
    <cellStyle name="Normal 17 2 3 2 3 20" xfId="6061" xr:uid="{00000000-0005-0000-0000-000032170000}"/>
    <cellStyle name="Normal 17 2 3 2 3 21" xfId="6062" xr:uid="{00000000-0005-0000-0000-000033170000}"/>
    <cellStyle name="Normal 17 2 3 2 3 3" xfId="6063" xr:uid="{00000000-0005-0000-0000-000034170000}"/>
    <cellStyle name="Normal 17 2 3 2 3 3 2" xfId="6064" xr:uid="{00000000-0005-0000-0000-000035170000}"/>
    <cellStyle name="Normal 17 2 3 2 3 3 3" xfId="6065" xr:uid="{00000000-0005-0000-0000-000036170000}"/>
    <cellStyle name="Normal 17 2 3 2 3 3 4" xfId="6066" xr:uid="{00000000-0005-0000-0000-000037170000}"/>
    <cellStyle name="Normal 17 2 3 2 3 3 5" xfId="6067" xr:uid="{00000000-0005-0000-0000-000038170000}"/>
    <cellStyle name="Normal 17 2 3 2 3 3_88181" xfId="6068" xr:uid="{00000000-0005-0000-0000-000039170000}"/>
    <cellStyle name="Normal 17 2 3 2 3 4" xfId="6069" xr:uid="{00000000-0005-0000-0000-00003A170000}"/>
    <cellStyle name="Normal 17 2 3 2 3 4 2" xfId="6070" xr:uid="{00000000-0005-0000-0000-00003B170000}"/>
    <cellStyle name="Normal 17 2 3 2 3 4 3" xfId="6071" xr:uid="{00000000-0005-0000-0000-00003C170000}"/>
    <cellStyle name="Normal 17 2 3 2 3 4 4" xfId="6072" xr:uid="{00000000-0005-0000-0000-00003D170000}"/>
    <cellStyle name="Normal 17 2 3 2 3 4 5" xfId="6073" xr:uid="{00000000-0005-0000-0000-00003E170000}"/>
    <cellStyle name="Normal 17 2 3 2 3 4_88181" xfId="6074" xr:uid="{00000000-0005-0000-0000-00003F170000}"/>
    <cellStyle name="Normal 17 2 3 2 3 5" xfId="6075" xr:uid="{00000000-0005-0000-0000-000040170000}"/>
    <cellStyle name="Normal 17 2 3 2 3 5 2" xfId="6076" xr:uid="{00000000-0005-0000-0000-000041170000}"/>
    <cellStyle name="Normal 17 2 3 2 3 5 3" xfId="6077" xr:uid="{00000000-0005-0000-0000-000042170000}"/>
    <cellStyle name="Normal 17 2 3 2 3 5 4" xfId="6078" xr:uid="{00000000-0005-0000-0000-000043170000}"/>
    <cellStyle name="Normal 17 2 3 2 3 5 5" xfId="6079" xr:uid="{00000000-0005-0000-0000-000044170000}"/>
    <cellStyle name="Normal 17 2 3 2 3 5_88181" xfId="6080" xr:uid="{00000000-0005-0000-0000-000045170000}"/>
    <cellStyle name="Normal 17 2 3 2 3 6" xfId="6081" xr:uid="{00000000-0005-0000-0000-000046170000}"/>
    <cellStyle name="Normal 17 2 3 2 3 6 2" xfId="6082" xr:uid="{00000000-0005-0000-0000-000047170000}"/>
    <cellStyle name="Normal 17 2 3 2 3 6 3" xfId="6083" xr:uid="{00000000-0005-0000-0000-000048170000}"/>
    <cellStyle name="Normal 17 2 3 2 3 6 4" xfId="6084" xr:uid="{00000000-0005-0000-0000-000049170000}"/>
    <cellStyle name="Normal 17 2 3 2 3 6 5" xfId="6085" xr:uid="{00000000-0005-0000-0000-00004A170000}"/>
    <cellStyle name="Normal 17 2 3 2 3 6_88181" xfId="6086" xr:uid="{00000000-0005-0000-0000-00004B170000}"/>
    <cellStyle name="Normal 17 2 3 2 3 7" xfId="6087" xr:uid="{00000000-0005-0000-0000-00004C170000}"/>
    <cellStyle name="Normal 17 2 3 2 3 7 2" xfId="6088" xr:uid="{00000000-0005-0000-0000-00004D170000}"/>
    <cellStyle name="Normal 17 2 3 2 3 7 3" xfId="6089" xr:uid="{00000000-0005-0000-0000-00004E170000}"/>
    <cellStyle name="Normal 17 2 3 2 3 7 4" xfId="6090" xr:uid="{00000000-0005-0000-0000-00004F170000}"/>
    <cellStyle name="Normal 17 2 3 2 3 7 5" xfId="6091" xr:uid="{00000000-0005-0000-0000-000050170000}"/>
    <cellStyle name="Normal 17 2 3 2 3 7_88181" xfId="6092" xr:uid="{00000000-0005-0000-0000-000051170000}"/>
    <cellStyle name="Normal 17 2 3 2 3 8" xfId="6093" xr:uid="{00000000-0005-0000-0000-000052170000}"/>
    <cellStyle name="Normal 17 2 3 2 3 8 2" xfId="6094" xr:uid="{00000000-0005-0000-0000-000053170000}"/>
    <cellStyle name="Normal 17 2 3 2 3 8 3" xfId="6095" xr:uid="{00000000-0005-0000-0000-000054170000}"/>
    <cellStyle name="Normal 17 2 3 2 3 8 4" xfId="6096" xr:uid="{00000000-0005-0000-0000-000055170000}"/>
    <cellStyle name="Normal 17 2 3 2 3 8 5" xfId="6097" xr:uid="{00000000-0005-0000-0000-000056170000}"/>
    <cellStyle name="Normal 17 2 3 2 3 8_88181" xfId="6098" xr:uid="{00000000-0005-0000-0000-000057170000}"/>
    <cellStyle name="Normal 17 2 3 2 3 9" xfId="6099" xr:uid="{00000000-0005-0000-0000-000058170000}"/>
    <cellStyle name="Normal 17 2 3 2 3 9 2" xfId="6100" xr:uid="{00000000-0005-0000-0000-000059170000}"/>
    <cellStyle name="Normal 17 2 3 2 3 9 3" xfId="6101" xr:uid="{00000000-0005-0000-0000-00005A170000}"/>
    <cellStyle name="Normal 17 2 3 2 3 9 4" xfId="6102" xr:uid="{00000000-0005-0000-0000-00005B170000}"/>
    <cellStyle name="Normal 17 2 3 2 3 9 5" xfId="6103" xr:uid="{00000000-0005-0000-0000-00005C170000}"/>
    <cellStyle name="Normal 17 2 3 2 3 9_88181" xfId="6104" xr:uid="{00000000-0005-0000-0000-00005D170000}"/>
    <cellStyle name="Normal 17 2 3 2 3_88181" xfId="6105" xr:uid="{00000000-0005-0000-0000-00005E170000}"/>
    <cellStyle name="Normal 17 2 3 2 4" xfId="6106" xr:uid="{00000000-0005-0000-0000-00005F170000}"/>
    <cellStyle name="Normal 17 2 3 2 4 10" xfId="6107" xr:uid="{00000000-0005-0000-0000-000060170000}"/>
    <cellStyle name="Normal 17 2 3 2 4 10 2" xfId="6108" xr:uid="{00000000-0005-0000-0000-000061170000}"/>
    <cellStyle name="Normal 17 2 3 2 4 10 3" xfId="6109" xr:uid="{00000000-0005-0000-0000-000062170000}"/>
    <cellStyle name="Normal 17 2 3 2 4 10 4" xfId="6110" xr:uid="{00000000-0005-0000-0000-000063170000}"/>
    <cellStyle name="Normal 17 2 3 2 4 10 5" xfId="6111" xr:uid="{00000000-0005-0000-0000-000064170000}"/>
    <cellStyle name="Normal 17 2 3 2 4 10_88181" xfId="6112" xr:uid="{00000000-0005-0000-0000-000065170000}"/>
    <cellStyle name="Normal 17 2 3 2 4 11" xfId="6113" xr:uid="{00000000-0005-0000-0000-000066170000}"/>
    <cellStyle name="Normal 17 2 3 2 4 11 2" xfId="6114" xr:uid="{00000000-0005-0000-0000-000067170000}"/>
    <cellStyle name="Normal 17 2 3 2 4 11 3" xfId="6115" xr:uid="{00000000-0005-0000-0000-000068170000}"/>
    <cellStyle name="Normal 17 2 3 2 4 11 4" xfId="6116" xr:uid="{00000000-0005-0000-0000-000069170000}"/>
    <cellStyle name="Normal 17 2 3 2 4 11 5" xfId="6117" xr:uid="{00000000-0005-0000-0000-00006A170000}"/>
    <cellStyle name="Normal 17 2 3 2 4 11_88181" xfId="6118" xr:uid="{00000000-0005-0000-0000-00006B170000}"/>
    <cellStyle name="Normal 17 2 3 2 4 12" xfId="6119" xr:uid="{00000000-0005-0000-0000-00006C170000}"/>
    <cellStyle name="Normal 17 2 3 2 4 12 2" xfId="6120" xr:uid="{00000000-0005-0000-0000-00006D170000}"/>
    <cellStyle name="Normal 17 2 3 2 4 12 3" xfId="6121" xr:uid="{00000000-0005-0000-0000-00006E170000}"/>
    <cellStyle name="Normal 17 2 3 2 4 12 4" xfId="6122" xr:uid="{00000000-0005-0000-0000-00006F170000}"/>
    <cellStyle name="Normal 17 2 3 2 4 12 5" xfId="6123" xr:uid="{00000000-0005-0000-0000-000070170000}"/>
    <cellStyle name="Normal 17 2 3 2 4 12_88181" xfId="6124" xr:uid="{00000000-0005-0000-0000-000071170000}"/>
    <cellStyle name="Normal 17 2 3 2 4 13" xfId="6125" xr:uid="{00000000-0005-0000-0000-000072170000}"/>
    <cellStyle name="Normal 17 2 3 2 4 13 2" xfId="6126" xr:uid="{00000000-0005-0000-0000-000073170000}"/>
    <cellStyle name="Normal 17 2 3 2 4 13 3" xfId="6127" xr:uid="{00000000-0005-0000-0000-000074170000}"/>
    <cellStyle name="Normal 17 2 3 2 4 13 4" xfId="6128" xr:uid="{00000000-0005-0000-0000-000075170000}"/>
    <cellStyle name="Normal 17 2 3 2 4 13 5" xfId="6129" xr:uid="{00000000-0005-0000-0000-000076170000}"/>
    <cellStyle name="Normal 17 2 3 2 4 13_88181" xfId="6130" xr:uid="{00000000-0005-0000-0000-000077170000}"/>
    <cellStyle name="Normal 17 2 3 2 4 14" xfId="6131" xr:uid="{00000000-0005-0000-0000-000078170000}"/>
    <cellStyle name="Normal 17 2 3 2 4 14 2" xfId="6132" xr:uid="{00000000-0005-0000-0000-000079170000}"/>
    <cellStyle name="Normal 17 2 3 2 4 14 3" xfId="6133" xr:uid="{00000000-0005-0000-0000-00007A170000}"/>
    <cellStyle name="Normal 17 2 3 2 4 14 4" xfId="6134" xr:uid="{00000000-0005-0000-0000-00007B170000}"/>
    <cellStyle name="Normal 17 2 3 2 4 14 5" xfId="6135" xr:uid="{00000000-0005-0000-0000-00007C170000}"/>
    <cellStyle name="Normal 17 2 3 2 4 14_88181" xfId="6136" xr:uid="{00000000-0005-0000-0000-00007D170000}"/>
    <cellStyle name="Normal 17 2 3 2 4 15" xfId="6137" xr:uid="{00000000-0005-0000-0000-00007E170000}"/>
    <cellStyle name="Normal 17 2 3 2 4 15 2" xfId="6138" xr:uid="{00000000-0005-0000-0000-00007F170000}"/>
    <cellStyle name="Normal 17 2 3 2 4 15 3" xfId="6139" xr:uid="{00000000-0005-0000-0000-000080170000}"/>
    <cellStyle name="Normal 17 2 3 2 4 15 4" xfId="6140" xr:uid="{00000000-0005-0000-0000-000081170000}"/>
    <cellStyle name="Normal 17 2 3 2 4 15 5" xfId="6141" xr:uid="{00000000-0005-0000-0000-000082170000}"/>
    <cellStyle name="Normal 17 2 3 2 4 15_88181" xfId="6142" xr:uid="{00000000-0005-0000-0000-000083170000}"/>
    <cellStyle name="Normal 17 2 3 2 4 16" xfId="6143" xr:uid="{00000000-0005-0000-0000-000084170000}"/>
    <cellStyle name="Normal 17 2 3 2 4 16 2" xfId="6144" xr:uid="{00000000-0005-0000-0000-000085170000}"/>
    <cellStyle name="Normal 17 2 3 2 4 16 3" xfId="6145" xr:uid="{00000000-0005-0000-0000-000086170000}"/>
    <cellStyle name="Normal 17 2 3 2 4 16 4" xfId="6146" xr:uid="{00000000-0005-0000-0000-000087170000}"/>
    <cellStyle name="Normal 17 2 3 2 4 16 5" xfId="6147" xr:uid="{00000000-0005-0000-0000-000088170000}"/>
    <cellStyle name="Normal 17 2 3 2 4 16_88181" xfId="6148" xr:uid="{00000000-0005-0000-0000-000089170000}"/>
    <cellStyle name="Normal 17 2 3 2 4 17" xfId="6149" xr:uid="{00000000-0005-0000-0000-00008A170000}"/>
    <cellStyle name="Normal 17 2 3 2 4 17 2" xfId="6150" xr:uid="{00000000-0005-0000-0000-00008B170000}"/>
    <cellStyle name="Normal 17 2 3 2 4 17 3" xfId="6151" xr:uid="{00000000-0005-0000-0000-00008C170000}"/>
    <cellStyle name="Normal 17 2 3 2 4 17 4" xfId="6152" xr:uid="{00000000-0005-0000-0000-00008D170000}"/>
    <cellStyle name="Normal 17 2 3 2 4 17_88181" xfId="6153" xr:uid="{00000000-0005-0000-0000-00008E170000}"/>
    <cellStyle name="Normal 17 2 3 2 4 18" xfId="6154" xr:uid="{00000000-0005-0000-0000-00008F170000}"/>
    <cellStyle name="Normal 17 2 3 2 4 18 2" xfId="6155" xr:uid="{00000000-0005-0000-0000-000090170000}"/>
    <cellStyle name="Normal 17 2 3 2 4 18 3" xfId="6156" xr:uid="{00000000-0005-0000-0000-000091170000}"/>
    <cellStyle name="Normal 17 2 3 2 4 18 4" xfId="6157" xr:uid="{00000000-0005-0000-0000-000092170000}"/>
    <cellStyle name="Normal 17 2 3 2 4 18_88181" xfId="6158" xr:uid="{00000000-0005-0000-0000-000093170000}"/>
    <cellStyle name="Normal 17 2 3 2 4 19" xfId="6159" xr:uid="{00000000-0005-0000-0000-000094170000}"/>
    <cellStyle name="Normal 17 2 3 2 4 19 2" xfId="6160" xr:uid="{00000000-0005-0000-0000-000095170000}"/>
    <cellStyle name="Normal 17 2 3 2 4 19_88181" xfId="6161" xr:uid="{00000000-0005-0000-0000-000096170000}"/>
    <cellStyle name="Normal 17 2 3 2 4 2" xfId="6162" xr:uid="{00000000-0005-0000-0000-000097170000}"/>
    <cellStyle name="Normal 17 2 3 2 4 2 2" xfId="6163" xr:uid="{00000000-0005-0000-0000-000098170000}"/>
    <cellStyle name="Normal 17 2 3 2 4 2 3" xfId="6164" xr:uid="{00000000-0005-0000-0000-000099170000}"/>
    <cellStyle name="Normal 17 2 3 2 4 2 4" xfId="6165" xr:uid="{00000000-0005-0000-0000-00009A170000}"/>
    <cellStyle name="Normal 17 2 3 2 4 2 5" xfId="6166" xr:uid="{00000000-0005-0000-0000-00009B170000}"/>
    <cellStyle name="Normal 17 2 3 2 4 2_88181" xfId="6167" xr:uid="{00000000-0005-0000-0000-00009C170000}"/>
    <cellStyle name="Normal 17 2 3 2 4 20" xfId="6168" xr:uid="{00000000-0005-0000-0000-00009D170000}"/>
    <cellStyle name="Normal 17 2 3 2 4 21" xfId="6169" xr:uid="{00000000-0005-0000-0000-00009E170000}"/>
    <cellStyle name="Normal 17 2 3 2 4 3" xfId="6170" xr:uid="{00000000-0005-0000-0000-00009F170000}"/>
    <cellStyle name="Normal 17 2 3 2 4 3 2" xfId="6171" xr:uid="{00000000-0005-0000-0000-0000A0170000}"/>
    <cellStyle name="Normal 17 2 3 2 4 3 3" xfId="6172" xr:uid="{00000000-0005-0000-0000-0000A1170000}"/>
    <cellStyle name="Normal 17 2 3 2 4 3 4" xfId="6173" xr:uid="{00000000-0005-0000-0000-0000A2170000}"/>
    <cellStyle name="Normal 17 2 3 2 4 3 5" xfId="6174" xr:uid="{00000000-0005-0000-0000-0000A3170000}"/>
    <cellStyle name="Normal 17 2 3 2 4 3_88181" xfId="6175" xr:uid="{00000000-0005-0000-0000-0000A4170000}"/>
    <cellStyle name="Normal 17 2 3 2 4 4" xfId="6176" xr:uid="{00000000-0005-0000-0000-0000A5170000}"/>
    <cellStyle name="Normal 17 2 3 2 4 4 2" xfId="6177" xr:uid="{00000000-0005-0000-0000-0000A6170000}"/>
    <cellStyle name="Normal 17 2 3 2 4 4 3" xfId="6178" xr:uid="{00000000-0005-0000-0000-0000A7170000}"/>
    <cellStyle name="Normal 17 2 3 2 4 4 4" xfId="6179" xr:uid="{00000000-0005-0000-0000-0000A8170000}"/>
    <cellStyle name="Normal 17 2 3 2 4 4 5" xfId="6180" xr:uid="{00000000-0005-0000-0000-0000A9170000}"/>
    <cellStyle name="Normal 17 2 3 2 4 4_88181" xfId="6181" xr:uid="{00000000-0005-0000-0000-0000AA170000}"/>
    <cellStyle name="Normal 17 2 3 2 4 5" xfId="6182" xr:uid="{00000000-0005-0000-0000-0000AB170000}"/>
    <cellStyle name="Normal 17 2 3 2 4 5 2" xfId="6183" xr:uid="{00000000-0005-0000-0000-0000AC170000}"/>
    <cellStyle name="Normal 17 2 3 2 4 5 3" xfId="6184" xr:uid="{00000000-0005-0000-0000-0000AD170000}"/>
    <cellStyle name="Normal 17 2 3 2 4 5 4" xfId="6185" xr:uid="{00000000-0005-0000-0000-0000AE170000}"/>
    <cellStyle name="Normal 17 2 3 2 4 5 5" xfId="6186" xr:uid="{00000000-0005-0000-0000-0000AF170000}"/>
    <cellStyle name="Normal 17 2 3 2 4 5_88181" xfId="6187" xr:uid="{00000000-0005-0000-0000-0000B0170000}"/>
    <cellStyle name="Normal 17 2 3 2 4 6" xfId="6188" xr:uid="{00000000-0005-0000-0000-0000B1170000}"/>
    <cellStyle name="Normal 17 2 3 2 4 6 2" xfId="6189" xr:uid="{00000000-0005-0000-0000-0000B2170000}"/>
    <cellStyle name="Normal 17 2 3 2 4 6 3" xfId="6190" xr:uid="{00000000-0005-0000-0000-0000B3170000}"/>
    <cellStyle name="Normal 17 2 3 2 4 6 4" xfId="6191" xr:uid="{00000000-0005-0000-0000-0000B4170000}"/>
    <cellStyle name="Normal 17 2 3 2 4 6 5" xfId="6192" xr:uid="{00000000-0005-0000-0000-0000B5170000}"/>
    <cellStyle name="Normal 17 2 3 2 4 6_88181" xfId="6193" xr:uid="{00000000-0005-0000-0000-0000B6170000}"/>
    <cellStyle name="Normal 17 2 3 2 4 7" xfId="6194" xr:uid="{00000000-0005-0000-0000-0000B7170000}"/>
    <cellStyle name="Normal 17 2 3 2 4 7 2" xfId="6195" xr:uid="{00000000-0005-0000-0000-0000B8170000}"/>
    <cellStyle name="Normal 17 2 3 2 4 7 3" xfId="6196" xr:uid="{00000000-0005-0000-0000-0000B9170000}"/>
    <cellStyle name="Normal 17 2 3 2 4 7 4" xfId="6197" xr:uid="{00000000-0005-0000-0000-0000BA170000}"/>
    <cellStyle name="Normal 17 2 3 2 4 7 5" xfId="6198" xr:uid="{00000000-0005-0000-0000-0000BB170000}"/>
    <cellStyle name="Normal 17 2 3 2 4 7_88181" xfId="6199" xr:uid="{00000000-0005-0000-0000-0000BC170000}"/>
    <cellStyle name="Normal 17 2 3 2 4 8" xfId="6200" xr:uid="{00000000-0005-0000-0000-0000BD170000}"/>
    <cellStyle name="Normal 17 2 3 2 4 8 2" xfId="6201" xr:uid="{00000000-0005-0000-0000-0000BE170000}"/>
    <cellStyle name="Normal 17 2 3 2 4 8 3" xfId="6202" xr:uid="{00000000-0005-0000-0000-0000BF170000}"/>
    <cellStyle name="Normal 17 2 3 2 4 8 4" xfId="6203" xr:uid="{00000000-0005-0000-0000-0000C0170000}"/>
    <cellStyle name="Normal 17 2 3 2 4 8 5" xfId="6204" xr:uid="{00000000-0005-0000-0000-0000C1170000}"/>
    <cellStyle name="Normal 17 2 3 2 4 8_88181" xfId="6205" xr:uid="{00000000-0005-0000-0000-0000C2170000}"/>
    <cellStyle name="Normal 17 2 3 2 4 9" xfId="6206" xr:uid="{00000000-0005-0000-0000-0000C3170000}"/>
    <cellStyle name="Normal 17 2 3 2 4 9 2" xfId="6207" xr:uid="{00000000-0005-0000-0000-0000C4170000}"/>
    <cellStyle name="Normal 17 2 3 2 4 9 3" xfId="6208" xr:uid="{00000000-0005-0000-0000-0000C5170000}"/>
    <cellStyle name="Normal 17 2 3 2 4 9 4" xfId="6209" xr:uid="{00000000-0005-0000-0000-0000C6170000}"/>
    <cellStyle name="Normal 17 2 3 2 4 9 5" xfId="6210" xr:uid="{00000000-0005-0000-0000-0000C7170000}"/>
    <cellStyle name="Normal 17 2 3 2 4 9_88181" xfId="6211" xr:uid="{00000000-0005-0000-0000-0000C8170000}"/>
    <cellStyle name="Normal 17 2 3 2 4_88181" xfId="6212" xr:uid="{00000000-0005-0000-0000-0000C9170000}"/>
    <cellStyle name="Normal 17 2 3 2 5" xfId="6213" xr:uid="{00000000-0005-0000-0000-0000CA170000}"/>
    <cellStyle name="Normal 17 2 3 2 5 10" xfId="6214" xr:uid="{00000000-0005-0000-0000-0000CB170000}"/>
    <cellStyle name="Normal 17 2 3 2 5 10 2" xfId="6215" xr:uid="{00000000-0005-0000-0000-0000CC170000}"/>
    <cellStyle name="Normal 17 2 3 2 5 10 3" xfId="6216" xr:uid="{00000000-0005-0000-0000-0000CD170000}"/>
    <cellStyle name="Normal 17 2 3 2 5 10 4" xfId="6217" xr:uid="{00000000-0005-0000-0000-0000CE170000}"/>
    <cellStyle name="Normal 17 2 3 2 5 10 5" xfId="6218" xr:uid="{00000000-0005-0000-0000-0000CF170000}"/>
    <cellStyle name="Normal 17 2 3 2 5 10_88181" xfId="6219" xr:uid="{00000000-0005-0000-0000-0000D0170000}"/>
    <cellStyle name="Normal 17 2 3 2 5 11" xfId="6220" xr:uid="{00000000-0005-0000-0000-0000D1170000}"/>
    <cellStyle name="Normal 17 2 3 2 5 11 2" xfId="6221" xr:uid="{00000000-0005-0000-0000-0000D2170000}"/>
    <cellStyle name="Normal 17 2 3 2 5 11 3" xfId="6222" xr:uid="{00000000-0005-0000-0000-0000D3170000}"/>
    <cellStyle name="Normal 17 2 3 2 5 11 4" xfId="6223" xr:uid="{00000000-0005-0000-0000-0000D4170000}"/>
    <cellStyle name="Normal 17 2 3 2 5 11 5" xfId="6224" xr:uid="{00000000-0005-0000-0000-0000D5170000}"/>
    <cellStyle name="Normal 17 2 3 2 5 11_88181" xfId="6225" xr:uid="{00000000-0005-0000-0000-0000D6170000}"/>
    <cellStyle name="Normal 17 2 3 2 5 12" xfId="6226" xr:uid="{00000000-0005-0000-0000-0000D7170000}"/>
    <cellStyle name="Normal 17 2 3 2 5 12 2" xfId="6227" xr:uid="{00000000-0005-0000-0000-0000D8170000}"/>
    <cellStyle name="Normal 17 2 3 2 5 12 3" xfId="6228" xr:uid="{00000000-0005-0000-0000-0000D9170000}"/>
    <cellStyle name="Normal 17 2 3 2 5 12 4" xfId="6229" xr:uid="{00000000-0005-0000-0000-0000DA170000}"/>
    <cellStyle name="Normal 17 2 3 2 5 12 5" xfId="6230" xr:uid="{00000000-0005-0000-0000-0000DB170000}"/>
    <cellStyle name="Normal 17 2 3 2 5 12_88181" xfId="6231" xr:uid="{00000000-0005-0000-0000-0000DC170000}"/>
    <cellStyle name="Normal 17 2 3 2 5 13" xfId="6232" xr:uid="{00000000-0005-0000-0000-0000DD170000}"/>
    <cellStyle name="Normal 17 2 3 2 5 13 2" xfId="6233" xr:uid="{00000000-0005-0000-0000-0000DE170000}"/>
    <cellStyle name="Normal 17 2 3 2 5 13 3" xfId="6234" xr:uid="{00000000-0005-0000-0000-0000DF170000}"/>
    <cellStyle name="Normal 17 2 3 2 5 13 4" xfId="6235" xr:uid="{00000000-0005-0000-0000-0000E0170000}"/>
    <cellStyle name="Normal 17 2 3 2 5 13 5" xfId="6236" xr:uid="{00000000-0005-0000-0000-0000E1170000}"/>
    <cellStyle name="Normal 17 2 3 2 5 13_88181" xfId="6237" xr:uid="{00000000-0005-0000-0000-0000E2170000}"/>
    <cellStyle name="Normal 17 2 3 2 5 14" xfId="6238" xr:uid="{00000000-0005-0000-0000-0000E3170000}"/>
    <cellStyle name="Normal 17 2 3 2 5 14 2" xfId="6239" xr:uid="{00000000-0005-0000-0000-0000E4170000}"/>
    <cellStyle name="Normal 17 2 3 2 5 14 3" xfId="6240" xr:uid="{00000000-0005-0000-0000-0000E5170000}"/>
    <cellStyle name="Normal 17 2 3 2 5 14 4" xfId="6241" xr:uid="{00000000-0005-0000-0000-0000E6170000}"/>
    <cellStyle name="Normal 17 2 3 2 5 14 5" xfId="6242" xr:uid="{00000000-0005-0000-0000-0000E7170000}"/>
    <cellStyle name="Normal 17 2 3 2 5 14_88181" xfId="6243" xr:uid="{00000000-0005-0000-0000-0000E8170000}"/>
    <cellStyle name="Normal 17 2 3 2 5 15" xfId="6244" xr:uid="{00000000-0005-0000-0000-0000E9170000}"/>
    <cellStyle name="Normal 17 2 3 2 5 15 2" xfId="6245" xr:uid="{00000000-0005-0000-0000-0000EA170000}"/>
    <cellStyle name="Normal 17 2 3 2 5 15 3" xfId="6246" xr:uid="{00000000-0005-0000-0000-0000EB170000}"/>
    <cellStyle name="Normal 17 2 3 2 5 15 4" xfId="6247" xr:uid="{00000000-0005-0000-0000-0000EC170000}"/>
    <cellStyle name="Normal 17 2 3 2 5 15 5" xfId="6248" xr:uid="{00000000-0005-0000-0000-0000ED170000}"/>
    <cellStyle name="Normal 17 2 3 2 5 15_88181" xfId="6249" xr:uid="{00000000-0005-0000-0000-0000EE170000}"/>
    <cellStyle name="Normal 17 2 3 2 5 16" xfId="6250" xr:uid="{00000000-0005-0000-0000-0000EF170000}"/>
    <cellStyle name="Normal 17 2 3 2 5 16 2" xfId="6251" xr:uid="{00000000-0005-0000-0000-0000F0170000}"/>
    <cellStyle name="Normal 17 2 3 2 5 16 3" xfId="6252" xr:uid="{00000000-0005-0000-0000-0000F1170000}"/>
    <cellStyle name="Normal 17 2 3 2 5 16 4" xfId="6253" xr:uid="{00000000-0005-0000-0000-0000F2170000}"/>
    <cellStyle name="Normal 17 2 3 2 5 16_88181" xfId="6254" xr:uid="{00000000-0005-0000-0000-0000F3170000}"/>
    <cellStyle name="Normal 17 2 3 2 5 17" xfId="6255" xr:uid="{00000000-0005-0000-0000-0000F4170000}"/>
    <cellStyle name="Normal 17 2 3 2 5 17 2" xfId="6256" xr:uid="{00000000-0005-0000-0000-0000F5170000}"/>
    <cellStyle name="Normal 17 2 3 2 5 17 3" xfId="6257" xr:uid="{00000000-0005-0000-0000-0000F6170000}"/>
    <cellStyle name="Normal 17 2 3 2 5 17 4" xfId="6258" xr:uid="{00000000-0005-0000-0000-0000F7170000}"/>
    <cellStyle name="Normal 17 2 3 2 5 17_88181" xfId="6259" xr:uid="{00000000-0005-0000-0000-0000F8170000}"/>
    <cellStyle name="Normal 17 2 3 2 5 18" xfId="6260" xr:uid="{00000000-0005-0000-0000-0000F9170000}"/>
    <cellStyle name="Normal 17 2 3 2 5 18 2" xfId="6261" xr:uid="{00000000-0005-0000-0000-0000FA170000}"/>
    <cellStyle name="Normal 17 2 3 2 5 18_88181" xfId="6262" xr:uid="{00000000-0005-0000-0000-0000FB170000}"/>
    <cellStyle name="Normal 17 2 3 2 5 19" xfId="6263" xr:uid="{00000000-0005-0000-0000-0000FC170000}"/>
    <cellStyle name="Normal 17 2 3 2 5 2" xfId="6264" xr:uid="{00000000-0005-0000-0000-0000FD170000}"/>
    <cellStyle name="Normal 17 2 3 2 5 2 2" xfId="6265" xr:uid="{00000000-0005-0000-0000-0000FE170000}"/>
    <cellStyle name="Normal 17 2 3 2 5 2 3" xfId="6266" xr:uid="{00000000-0005-0000-0000-0000FF170000}"/>
    <cellStyle name="Normal 17 2 3 2 5 2 4" xfId="6267" xr:uid="{00000000-0005-0000-0000-000000180000}"/>
    <cellStyle name="Normal 17 2 3 2 5 2 5" xfId="6268" xr:uid="{00000000-0005-0000-0000-000001180000}"/>
    <cellStyle name="Normal 17 2 3 2 5 2_88181" xfId="6269" xr:uid="{00000000-0005-0000-0000-000002180000}"/>
    <cellStyle name="Normal 17 2 3 2 5 20" xfId="6270" xr:uid="{00000000-0005-0000-0000-000003180000}"/>
    <cellStyle name="Normal 17 2 3 2 5 3" xfId="6271" xr:uid="{00000000-0005-0000-0000-000004180000}"/>
    <cellStyle name="Normal 17 2 3 2 5 3 2" xfId="6272" xr:uid="{00000000-0005-0000-0000-000005180000}"/>
    <cellStyle name="Normal 17 2 3 2 5 3 3" xfId="6273" xr:uid="{00000000-0005-0000-0000-000006180000}"/>
    <cellStyle name="Normal 17 2 3 2 5 3 4" xfId="6274" xr:uid="{00000000-0005-0000-0000-000007180000}"/>
    <cellStyle name="Normal 17 2 3 2 5 3 5" xfId="6275" xr:uid="{00000000-0005-0000-0000-000008180000}"/>
    <cellStyle name="Normal 17 2 3 2 5 3_88181" xfId="6276" xr:uid="{00000000-0005-0000-0000-000009180000}"/>
    <cellStyle name="Normal 17 2 3 2 5 4" xfId="6277" xr:uid="{00000000-0005-0000-0000-00000A180000}"/>
    <cellStyle name="Normal 17 2 3 2 5 4 2" xfId="6278" xr:uid="{00000000-0005-0000-0000-00000B180000}"/>
    <cellStyle name="Normal 17 2 3 2 5 4 3" xfId="6279" xr:uid="{00000000-0005-0000-0000-00000C180000}"/>
    <cellStyle name="Normal 17 2 3 2 5 4 4" xfId="6280" xr:uid="{00000000-0005-0000-0000-00000D180000}"/>
    <cellStyle name="Normal 17 2 3 2 5 4 5" xfId="6281" xr:uid="{00000000-0005-0000-0000-00000E180000}"/>
    <cellStyle name="Normal 17 2 3 2 5 4_88181" xfId="6282" xr:uid="{00000000-0005-0000-0000-00000F180000}"/>
    <cellStyle name="Normal 17 2 3 2 5 5" xfId="6283" xr:uid="{00000000-0005-0000-0000-000010180000}"/>
    <cellStyle name="Normal 17 2 3 2 5 5 2" xfId="6284" xr:uid="{00000000-0005-0000-0000-000011180000}"/>
    <cellStyle name="Normal 17 2 3 2 5 5 3" xfId="6285" xr:uid="{00000000-0005-0000-0000-000012180000}"/>
    <cellStyle name="Normal 17 2 3 2 5 5 4" xfId="6286" xr:uid="{00000000-0005-0000-0000-000013180000}"/>
    <cellStyle name="Normal 17 2 3 2 5 5 5" xfId="6287" xr:uid="{00000000-0005-0000-0000-000014180000}"/>
    <cellStyle name="Normal 17 2 3 2 5 5_88181" xfId="6288" xr:uid="{00000000-0005-0000-0000-000015180000}"/>
    <cellStyle name="Normal 17 2 3 2 5 6" xfId="6289" xr:uid="{00000000-0005-0000-0000-000016180000}"/>
    <cellStyle name="Normal 17 2 3 2 5 6 2" xfId="6290" xr:uid="{00000000-0005-0000-0000-000017180000}"/>
    <cellStyle name="Normal 17 2 3 2 5 6 3" xfId="6291" xr:uid="{00000000-0005-0000-0000-000018180000}"/>
    <cellStyle name="Normal 17 2 3 2 5 6 4" xfId="6292" xr:uid="{00000000-0005-0000-0000-000019180000}"/>
    <cellStyle name="Normal 17 2 3 2 5 6 5" xfId="6293" xr:uid="{00000000-0005-0000-0000-00001A180000}"/>
    <cellStyle name="Normal 17 2 3 2 5 6_88181" xfId="6294" xr:uid="{00000000-0005-0000-0000-00001B180000}"/>
    <cellStyle name="Normal 17 2 3 2 5 7" xfId="6295" xr:uid="{00000000-0005-0000-0000-00001C180000}"/>
    <cellStyle name="Normal 17 2 3 2 5 7 2" xfId="6296" xr:uid="{00000000-0005-0000-0000-00001D180000}"/>
    <cellStyle name="Normal 17 2 3 2 5 7 3" xfId="6297" xr:uid="{00000000-0005-0000-0000-00001E180000}"/>
    <cellStyle name="Normal 17 2 3 2 5 7 4" xfId="6298" xr:uid="{00000000-0005-0000-0000-00001F180000}"/>
    <cellStyle name="Normal 17 2 3 2 5 7 5" xfId="6299" xr:uid="{00000000-0005-0000-0000-000020180000}"/>
    <cellStyle name="Normal 17 2 3 2 5 7_88181" xfId="6300" xr:uid="{00000000-0005-0000-0000-000021180000}"/>
    <cellStyle name="Normal 17 2 3 2 5 8" xfId="6301" xr:uid="{00000000-0005-0000-0000-000022180000}"/>
    <cellStyle name="Normal 17 2 3 2 5 8 2" xfId="6302" xr:uid="{00000000-0005-0000-0000-000023180000}"/>
    <cellStyle name="Normal 17 2 3 2 5 8 3" xfId="6303" xr:uid="{00000000-0005-0000-0000-000024180000}"/>
    <cellStyle name="Normal 17 2 3 2 5 8 4" xfId="6304" xr:uid="{00000000-0005-0000-0000-000025180000}"/>
    <cellStyle name="Normal 17 2 3 2 5 8 5" xfId="6305" xr:uid="{00000000-0005-0000-0000-000026180000}"/>
    <cellStyle name="Normal 17 2 3 2 5 8_88181" xfId="6306" xr:uid="{00000000-0005-0000-0000-000027180000}"/>
    <cellStyle name="Normal 17 2 3 2 5 9" xfId="6307" xr:uid="{00000000-0005-0000-0000-000028180000}"/>
    <cellStyle name="Normal 17 2 3 2 5 9 2" xfId="6308" xr:uid="{00000000-0005-0000-0000-000029180000}"/>
    <cellStyle name="Normal 17 2 3 2 5 9 3" xfId="6309" xr:uid="{00000000-0005-0000-0000-00002A180000}"/>
    <cellStyle name="Normal 17 2 3 2 5 9 4" xfId="6310" xr:uid="{00000000-0005-0000-0000-00002B180000}"/>
    <cellStyle name="Normal 17 2 3 2 5 9 5" xfId="6311" xr:uid="{00000000-0005-0000-0000-00002C180000}"/>
    <cellStyle name="Normal 17 2 3 2 5 9_88181" xfId="6312" xr:uid="{00000000-0005-0000-0000-00002D180000}"/>
    <cellStyle name="Normal 17 2 3 2 5_88181" xfId="6313" xr:uid="{00000000-0005-0000-0000-00002E180000}"/>
    <cellStyle name="Normal 17 2 3 2 6" xfId="6314" xr:uid="{00000000-0005-0000-0000-00002F180000}"/>
    <cellStyle name="Normal 17 2 3 2 6 10" xfId="6315" xr:uid="{00000000-0005-0000-0000-000030180000}"/>
    <cellStyle name="Normal 17 2 3 2 6 10 2" xfId="6316" xr:uid="{00000000-0005-0000-0000-000031180000}"/>
    <cellStyle name="Normal 17 2 3 2 6 10 3" xfId="6317" xr:uid="{00000000-0005-0000-0000-000032180000}"/>
    <cellStyle name="Normal 17 2 3 2 6 10 4" xfId="6318" xr:uid="{00000000-0005-0000-0000-000033180000}"/>
    <cellStyle name="Normal 17 2 3 2 6 10 5" xfId="6319" xr:uid="{00000000-0005-0000-0000-000034180000}"/>
    <cellStyle name="Normal 17 2 3 2 6 10_88181" xfId="6320" xr:uid="{00000000-0005-0000-0000-000035180000}"/>
    <cellStyle name="Normal 17 2 3 2 6 11" xfId="6321" xr:uid="{00000000-0005-0000-0000-000036180000}"/>
    <cellStyle name="Normal 17 2 3 2 6 11 2" xfId="6322" xr:uid="{00000000-0005-0000-0000-000037180000}"/>
    <cellStyle name="Normal 17 2 3 2 6 11 3" xfId="6323" xr:uid="{00000000-0005-0000-0000-000038180000}"/>
    <cellStyle name="Normal 17 2 3 2 6 11 4" xfId="6324" xr:uid="{00000000-0005-0000-0000-000039180000}"/>
    <cellStyle name="Normal 17 2 3 2 6 11 5" xfId="6325" xr:uid="{00000000-0005-0000-0000-00003A180000}"/>
    <cellStyle name="Normal 17 2 3 2 6 11_88181" xfId="6326" xr:uid="{00000000-0005-0000-0000-00003B180000}"/>
    <cellStyle name="Normal 17 2 3 2 6 12" xfId="6327" xr:uid="{00000000-0005-0000-0000-00003C180000}"/>
    <cellStyle name="Normal 17 2 3 2 6 12 2" xfId="6328" xr:uid="{00000000-0005-0000-0000-00003D180000}"/>
    <cellStyle name="Normal 17 2 3 2 6 12 3" xfId="6329" xr:uid="{00000000-0005-0000-0000-00003E180000}"/>
    <cellStyle name="Normal 17 2 3 2 6 12 4" xfId="6330" xr:uid="{00000000-0005-0000-0000-00003F180000}"/>
    <cellStyle name="Normal 17 2 3 2 6 12 5" xfId="6331" xr:uid="{00000000-0005-0000-0000-000040180000}"/>
    <cellStyle name="Normal 17 2 3 2 6 12_88181" xfId="6332" xr:uid="{00000000-0005-0000-0000-000041180000}"/>
    <cellStyle name="Normal 17 2 3 2 6 13" xfId="6333" xr:uid="{00000000-0005-0000-0000-000042180000}"/>
    <cellStyle name="Normal 17 2 3 2 6 13 2" xfId="6334" xr:uid="{00000000-0005-0000-0000-000043180000}"/>
    <cellStyle name="Normal 17 2 3 2 6 13 3" xfId="6335" xr:uid="{00000000-0005-0000-0000-000044180000}"/>
    <cellStyle name="Normal 17 2 3 2 6 13 4" xfId="6336" xr:uid="{00000000-0005-0000-0000-000045180000}"/>
    <cellStyle name="Normal 17 2 3 2 6 13 5" xfId="6337" xr:uid="{00000000-0005-0000-0000-000046180000}"/>
    <cellStyle name="Normal 17 2 3 2 6 13_88181" xfId="6338" xr:uid="{00000000-0005-0000-0000-000047180000}"/>
    <cellStyle name="Normal 17 2 3 2 6 14" xfId="6339" xr:uid="{00000000-0005-0000-0000-000048180000}"/>
    <cellStyle name="Normal 17 2 3 2 6 14 2" xfId="6340" xr:uid="{00000000-0005-0000-0000-000049180000}"/>
    <cellStyle name="Normal 17 2 3 2 6 14 3" xfId="6341" xr:uid="{00000000-0005-0000-0000-00004A180000}"/>
    <cellStyle name="Normal 17 2 3 2 6 14 4" xfId="6342" xr:uid="{00000000-0005-0000-0000-00004B180000}"/>
    <cellStyle name="Normal 17 2 3 2 6 14 5" xfId="6343" xr:uid="{00000000-0005-0000-0000-00004C180000}"/>
    <cellStyle name="Normal 17 2 3 2 6 14_88181" xfId="6344" xr:uid="{00000000-0005-0000-0000-00004D180000}"/>
    <cellStyle name="Normal 17 2 3 2 6 15" xfId="6345" xr:uid="{00000000-0005-0000-0000-00004E180000}"/>
    <cellStyle name="Normal 17 2 3 2 6 15 2" xfId="6346" xr:uid="{00000000-0005-0000-0000-00004F180000}"/>
    <cellStyle name="Normal 17 2 3 2 6 15 3" xfId="6347" xr:uid="{00000000-0005-0000-0000-000050180000}"/>
    <cellStyle name="Normal 17 2 3 2 6 15 4" xfId="6348" xr:uid="{00000000-0005-0000-0000-000051180000}"/>
    <cellStyle name="Normal 17 2 3 2 6 15 5" xfId="6349" xr:uid="{00000000-0005-0000-0000-000052180000}"/>
    <cellStyle name="Normal 17 2 3 2 6 15_88181" xfId="6350" xr:uid="{00000000-0005-0000-0000-000053180000}"/>
    <cellStyle name="Normal 17 2 3 2 6 16" xfId="6351" xr:uid="{00000000-0005-0000-0000-000054180000}"/>
    <cellStyle name="Normal 17 2 3 2 6 16 2" xfId="6352" xr:uid="{00000000-0005-0000-0000-000055180000}"/>
    <cellStyle name="Normal 17 2 3 2 6 16 3" xfId="6353" xr:uid="{00000000-0005-0000-0000-000056180000}"/>
    <cellStyle name="Normal 17 2 3 2 6 16 4" xfId="6354" xr:uid="{00000000-0005-0000-0000-000057180000}"/>
    <cellStyle name="Normal 17 2 3 2 6 16_88181" xfId="6355" xr:uid="{00000000-0005-0000-0000-000058180000}"/>
    <cellStyle name="Normal 17 2 3 2 6 17" xfId="6356" xr:uid="{00000000-0005-0000-0000-000059180000}"/>
    <cellStyle name="Normal 17 2 3 2 6 17 2" xfId="6357" xr:uid="{00000000-0005-0000-0000-00005A180000}"/>
    <cellStyle name="Normal 17 2 3 2 6 17 3" xfId="6358" xr:uid="{00000000-0005-0000-0000-00005B180000}"/>
    <cellStyle name="Normal 17 2 3 2 6 17 4" xfId="6359" xr:uid="{00000000-0005-0000-0000-00005C180000}"/>
    <cellStyle name="Normal 17 2 3 2 6 17_88181" xfId="6360" xr:uid="{00000000-0005-0000-0000-00005D180000}"/>
    <cellStyle name="Normal 17 2 3 2 6 18" xfId="6361" xr:uid="{00000000-0005-0000-0000-00005E180000}"/>
    <cellStyle name="Normal 17 2 3 2 6 18 2" xfId="6362" xr:uid="{00000000-0005-0000-0000-00005F180000}"/>
    <cellStyle name="Normal 17 2 3 2 6 18_88181" xfId="6363" xr:uid="{00000000-0005-0000-0000-000060180000}"/>
    <cellStyle name="Normal 17 2 3 2 6 19" xfId="6364" xr:uid="{00000000-0005-0000-0000-000061180000}"/>
    <cellStyle name="Normal 17 2 3 2 6 2" xfId="6365" xr:uid="{00000000-0005-0000-0000-000062180000}"/>
    <cellStyle name="Normal 17 2 3 2 6 2 2" xfId="6366" xr:uid="{00000000-0005-0000-0000-000063180000}"/>
    <cellStyle name="Normal 17 2 3 2 6 2 3" xfId="6367" xr:uid="{00000000-0005-0000-0000-000064180000}"/>
    <cellStyle name="Normal 17 2 3 2 6 2 4" xfId="6368" xr:uid="{00000000-0005-0000-0000-000065180000}"/>
    <cellStyle name="Normal 17 2 3 2 6 2 5" xfId="6369" xr:uid="{00000000-0005-0000-0000-000066180000}"/>
    <cellStyle name="Normal 17 2 3 2 6 2_88181" xfId="6370" xr:uid="{00000000-0005-0000-0000-000067180000}"/>
    <cellStyle name="Normal 17 2 3 2 6 20" xfId="6371" xr:uid="{00000000-0005-0000-0000-000068180000}"/>
    <cellStyle name="Normal 17 2 3 2 6 3" xfId="6372" xr:uid="{00000000-0005-0000-0000-000069180000}"/>
    <cellStyle name="Normal 17 2 3 2 6 3 2" xfId="6373" xr:uid="{00000000-0005-0000-0000-00006A180000}"/>
    <cellStyle name="Normal 17 2 3 2 6 3 3" xfId="6374" xr:uid="{00000000-0005-0000-0000-00006B180000}"/>
    <cellStyle name="Normal 17 2 3 2 6 3 4" xfId="6375" xr:uid="{00000000-0005-0000-0000-00006C180000}"/>
    <cellStyle name="Normal 17 2 3 2 6 3 5" xfId="6376" xr:uid="{00000000-0005-0000-0000-00006D180000}"/>
    <cellStyle name="Normal 17 2 3 2 6 3_88181" xfId="6377" xr:uid="{00000000-0005-0000-0000-00006E180000}"/>
    <cellStyle name="Normal 17 2 3 2 6 4" xfId="6378" xr:uid="{00000000-0005-0000-0000-00006F180000}"/>
    <cellStyle name="Normal 17 2 3 2 6 4 2" xfId="6379" xr:uid="{00000000-0005-0000-0000-000070180000}"/>
    <cellStyle name="Normal 17 2 3 2 6 4 3" xfId="6380" xr:uid="{00000000-0005-0000-0000-000071180000}"/>
    <cellStyle name="Normal 17 2 3 2 6 4 4" xfId="6381" xr:uid="{00000000-0005-0000-0000-000072180000}"/>
    <cellStyle name="Normal 17 2 3 2 6 4 5" xfId="6382" xr:uid="{00000000-0005-0000-0000-000073180000}"/>
    <cellStyle name="Normal 17 2 3 2 6 4_88181" xfId="6383" xr:uid="{00000000-0005-0000-0000-000074180000}"/>
    <cellStyle name="Normal 17 2 3 2 6 5" xfId="6384" xr:uid="{00000000-0005-0000-0000-000075180000}"/>
    <cellStyle name="Normal 17 2 3 2 6 5 2" xfId="6385" xr:uid="{00000000-0005-0000-0000-000076180000}"/>
    <cellStyle name="Normal 17 2 3 2 6 5 3" xfId="6386" xr:uid="{00000000-0005-0000-0000-000077180000}"/>
    <cellStyle name="Normal 17 2 3 2 6 5 4" xfId="6387" xr:uid="{00000000-0005-0000-0000-000078180000}"/>
    <cellStyle name="Normal 17 2 3 2 6 5 5" xfId="6388" xr:uid="{00000000-0005-0000-0000-000079180000}"/>
    <cellStyle name="Normal 17 2 3 2 6 5_88181" xfId="6389" xr:uid="{00000000-0005-0000-0000-00007A180000}"/>
    <cellStyle name="Normal 17 2 3 2 6 6" xfId="6390" xr:uid="{00000000-0005-0000-0000-00007B180000}"/>
    <cellStyle name="Normal 17 2 3 2 6 6 2" xfId="6391" xr:uid="{00000000-0005-0000-0000-00007C180000}"/>
    <cellStyle name="Normal 17 2 3 2 6 6 3" xfId="6392" xr:uid="{00000000-0005-0000-0000-00007D180000}"/>
    <cellStyle name="Normal 17 2 3 2 6 6 4" xfId="6393" xr:uid="{00000000-0005-0000-0000-00007E180000}"/>
    <cellStyle name="Normal 17 2 3 2 6 6 5" xfId="6394" xr:uid="{00000000-0005-0000-0000-00007F180000}"/>
    <cellStyle name="Normal 17 2 3 2 6 6_88181" xfId="6395" xr:uid="{00000000-0005-0000-0000-000080180000}"/>
    <cellStyle name="Normal 17 2 3 2 6 7" xfId="6396" xr:uid="{00000000-0005-0000-0000-000081180000}"/>
    <cellStyle name="Normal 17 2 3 2 6 7 2" xfId="6397" xr:uid="{00000000-0005-0000-0000-000082180000}"/>
    <cellStyle name="Normal 17 2 3 2 6 7 3" xfId="6398" xr:uid="{00000000-0005-0000-0000-000083180000}"/>
    <cellStyle name="Normal 17 2 3 2 6 7 4" xfId="6399" xr:uid="{00000000-0005-0000-0000-000084180000}"/>
    <cellStyle name="Normal 17 2 3 2 6 7 5" xfId="6400" xr:uid="{00000000-0005-0000-0000-000085180000}"/>
    <cellStyle name="Normal 17 2 3 2 6 7_88181" xfId="6401" xr:uid="{00000000-0005-0000-0000-000086180000}"/>
    <cellStyle name="Normal 17 2 3 2 6 8" xfId="6402" xr:uid="{00000000-0005-0000-0000-000087180000}"/>
    <cellStyle name="Normal 17 2 3 2 6 8 2" xfId="6403" xr:uid="{00000000-0005-0000-0000-000088180000}"/>
    <cellStyle name="Normal 17 2 3 2 6 8 3" xfId="6404" xr:uid="{00000000-0005-0000-0000-000089180000}"/>
    <cellStyle name="Normal 17 2 3 2 6 8 4" xfId="6405" xr:uid="{00000000-0005-0000-0000-00008A180000}"/>
    <cellStyle name="Normal 17 2 3 2 6 8 5" xfId="6406" xr:uid="{00000000-0005-0000-0000-00008B180000}"/>
    <cellStyle name="Normal 17 2 3 2 6 8_88181" xfId="6407" xr:uid="{00000000-0005-0000-0000-00008C180000}"/>
    <cellStyle name="Normal 17 2 3 2 6 9" xfId="6408" xr:uid="{00000000-0005-0000-0000-00008D180000}"/>
    <cellStyle name="Normal 17 2 3 2 6 9 2" xfId="6409" xr:uid="{00000000-0005-0000-0000-00008E180000}"/>
    <cellStyle name="Normal 17 2 3 2 6 9 3" xfId="6410" xr:uid="{00000000-0005-0000-0000-00008F180000}"/>
    <cellStyle name="Normal 17 2 3 2 6 9 4" xfId="6411" xr:uid="{00000000-0005-0000-0000-000090180000}"/>
    <cellStyle name="Normal 17 2 3 2 6 9 5" xfId="6412" xr:uid="{00000000-0005-0000-0000-000091180000}"/>
    <cellStyle name="Normal 17 2 3 2 6 9_88181" xfId="6413" xr:uid="{00000000-0005-0000-0000-000092180000}"/>
    <cellStyle name="Normal 17 2 3 2 6_88181" xfId="6414" xr:uid="{00000000-0005-0000-0000-000093180000}"/>
    <cellStyle name="Normal 17 2 3 2 7" xfId="6415" xr:uid="{00000000-0005-0000-0000-000094180000}"/>
    <cellStyle name="Normal 17 2 3 2 7 2" xfId="6416" xr:uid="{00000000-0005-0000-0000-000095180000}"/>
    <cellStyle name="Normal 17 2 3 2 7 3" xfId="6417" xr:uid="{00000000-0005-0000-0000-000096180000}"/>
    <cellStyle name="Normal 17 2 3 2 7 4" xfId="6418" xr:uid="{00000000-0005-0000-0000-000097180000}"/>
    <cellStyle name="Normal 17 2 3 2 7 5" xfId="6419" xr:uid="{00000000-0005-0000-0000-000098180000}"/>
    <cellStyle name="Normal 17 2 3 2 7_88181" xfId="6420" xr:uid="{00000000-0005-0000-0000-000099180000}"/>
    <cellStyle name="Normal 17 2 3 2 8" xfId="6421" xr:uid="{00000000-0005-0000-0000-00009A180000}"/>
    <cellStyle name="Normal 17 2 3 2 8 2" xfId="6422" xr:uid="{00000000-0005-0000-0000-00009B180000}"/>
    <cellStyle name="Normal 17 2 3 2 8 3" xfId="6423" xr:uid="{00000000-0005-0000-0000-00009C180000}"/>
    <cellStyle name="Normal 17 2 3 2 8 4" xfId="6424" xr:uid="{00000000-0005-0000-0000-00009D180000}"/>
    <cellStyle name="Normal 17 2 3 2 8 5" xfId="6425" xr:uid="{00000000-0005-0000-0000-00009E180000}"/>
    <cellStyle name="Normal 17 2 3 2 8_88181" xfId="6426" xr:uid="{00000000-0005-0000-0000-00009F180000}"/>
    <cellStyle name="Normal 17 2 3 2 9" xfId="6427" xr:uid="{00000000-0005-0000-0000-0000A0180000}"/>
    <cellStyle name="Normal 17 2 3 2 9 2" xfId="6428" xr:uid="{00000000-0005-0000-0000-0000A1180000}"/>
    <cellStyle name="Normal 17 2 3 2 9 3" xfId="6429" xr:uid="{00000000-0005-0000-0000-0000A2180000}"/>
    <cellStyle name="Normal 17 2 3 2 9 4" xfId="6430" xr:uid="{00000000-0005-0000-0000-0000A3180000}"/>
    <cellStyle name="Normal 17 2 3 2 9 5" xfId="6431" xr:uid="{00000000-0005-0000-0000-0000A4180000}"/>
    <cellStyle name="Normal 17 2 3 2 9_88181" xfId="6432" xr:uid="{00000000-0005-0000-0000-0000A5180000}"/>
    <cellStyle name="Normal 17 2 3 2_88181" xfId="6433" xr:uid="{00000000-0005-0000-0000-0000A6180000}"/>
    <cellStyle name="Normal 17 2 3 20" xfId="6434" xr:uid="{00000000-0005-0000-0000-0000A7180000}"/>
    <cellStyle name="Normal 17 2 3 20 2" xfId="6435" xr:uid="{00000000-0005-0000-0000-0000A8180000}"/>
    <cellStyle name="Normal 17 2 3 20 3" xfId="6436" xr:uid="{00000000-0005-0000-0000-0000A9180000}"/>
    <cellStyle name="Normal 17 2 3 20 4" xfId="6437" xr:uid="{00000000-0005-0000-0000-0000AA180000}"/>
    <cellStyle name="Normal 17 2 3 20 5" xfId="6438" xr:uid="{00000000-0005-0000-0000-0000AB180000}"/>
    <cellStyle name="Normal 17 2 3 20_88181" xfId="6439" xr:uid="{00000000-0005-0000-0000-0000AC180000}"/>
    <cellStyle name="Normal 17 2 3 21" xfId="6440" xr:uid="{00000000-0005-0000-0000-0000AD180000}"/>
    <cellStyle name="Normal 17 2 3 21 2" xfId="6441" xr:uid="{00000000-0005-0000-0000-0000AE180000}"/>
    <cellStyle name="Normal 17 2 3 21 3" xfId="6442" xr:uid="{00000000-0005-0000-0000-0000AF180000}"/>
    <cellStyle name="Normal 17 2 3 21 4" xfId="6443" xr:uid="{00000000-0005-0000-0000-0000B0180000}"/>
    <cellStyle name="Normal 17 2 3 21 5" xfId="6444" xr:uid="{00000000-0005-0000-0000-0000B1180000}"/>
    <cellStyle name="Normal 17 2 3 21_88181" xfId="6445" xr:uid="{00000000-0005-0000-0000-0000B2180000}"/>
    <cellStyle name="Normal 17 2 3 22" xfId="6446" xr:uid="{00000000-0005-0000-0000-0000B3180000}"/>
    <cellStyle name="Normal 17 2 3 22 2" xfId="6447" xr:uid="{00000000-0005-0000-0000-0000B4180000}"/>
    <cellStyle name="Normal 17 2 3 22 3" xfId="6448" xr:uid="{00000000-0005-0000-0000-0000B5180000}"/>
    <cellStyle name="Normal 17 2 3 22 4" xfId="6449" xr:uid="{00000000-0005-0000-0000-0000B6180000}"/>
    <cellStyle name="Normal 17 2 3 22 5" xfId="6450" xr:uid="{00000000-0005-0000-0000-0000B7180000}"/>
    <cellStyle name="Normal 17 2 3 22_88181" xfId="6451" xr:uid="{00000000-0005-0000-0000-0000B8180000}"/>
    <cellStyle name="Normal 17 2 3 23" xfId="6452" xr:uid="{00000000-0005-0000-0000-0000B9180000}"/>
    <cellStyle name="Normal 17 2 3 23 2" xfId="6453" xr:uid="{00000000-0005-0000-0000-0000BA180000}"/>
    <cellStyle name="Normal 17 2 3 23 3" xfId="6454" xr:uid="{00000000-0005-0000-0000-0000BB180000}"/>
    <cellStyle name="Normal 17 2 3 23 4" xfId="6455" xr:uid="{00000000-0005-0000-0000-0000BC180000}"/>
    <cellStyle name="Normal 17 2 3 23 5" xfId="6456" xr:uid="{00000000-0005-0000-0000-0000BD180000}"/>
    <cellStyle name="Normal 17 2 3 23_88181" xfId="6457" xr:uid="{00000000-0005-0000-0000-0000BE180000}"/>
    <cellStyle name="Normal 17 2 3 24" xfId="6458" xr:uid="{00000000-0005-0000-0000-0000BF180000}"/>
    <cellStyle name="Normal 17 2 3 24 2" xfId="6459" xr:uid="{00000000-0005-0000-0000-0000C0180000}"/>
    <cellStyle name="Normal 17 2 3 24 3" xfId="6460" xr:uid="{00000000-0005-0000-0000-0000C1180000}"/>
    <cellStyle name="Normal 17 2 3 24 4" xfId="6461" xr:uid="{00000000-0005-0000-0000-0000C2180000}"/>
    <cellStyle name="Normal 17 2 3 24_88181" xfId="6462" xr:uid="{00000000-0005-0000-0000-0000C3180000}"/>
    <cellStyle name="Normal 17 2 3 25" xfId="6463" xr:uid="{00000000-0005-0000-0000-0000C4180000}"/>
    <cellStyle name="Normal 17 2 3 25 2" xfId="6464" xr:uid="{00000000-0005-0000-0000-0000C5180000}"/>
    <cellStyle name="Normal 17 2 3 25 3" xfId="6465" xr:uid="{00000000-0005-0000-0000-0000C6180000}"/>
    <cellStyle name="Normal 17 2 3 25 4" xfId="6466" xr:uid="{00000000-0005-0000-0000-0000C7180000}"/>
    <cellStyle name="Normal 17 2 3 25_88181" xfId="6467" xr:uid="{00000000-0005-0000-0000-0000C8180000}"/>
    <cellStyle name="Normal 17 2 3 26" xfId="6468" xr:uid="{00000000-0005-0000-0000-0000C9180000}"/>
    <cellStyle name="Normal 17 2 3 26 2" xfId="6469" xr:uid="{00000000-0005-0000-0000-0000CA180000}"/>
    <cellStyle name="Normal 17 2 3 26_88181" xfId="6470" xr:uid="{00000000-0005-0000-0000-0000CB180000}"/>
    <cellStyle name="Normal 17 2 3 27" xfId="6471" xr:uid="{00000000-0005-0000-0000-0000CC180000}"/>
    <cellStyle name="Normal 17 2 3 28" xfId="6472" xr:uid="{00000000-0005-0000-0000-0000CD180000}"/>
    <cellStyle name="Normal 17 2 3 3" xfId="6473" xr:uid="{00000000-0005-0000-0000-0000CE180000}"/>
    <cellStyle name="Normal 17 2 3 3 10" xfId="6474" xr:uid="{00000000-0005-0000-0000-0000CF180000}"/>
    <cellStyle name="Normal 17 2 3 3 10 2" xfId="6475" xr:uid="{00000000-0005-0000-0000-0000D0180000}"/>
    <cellStyle name="Normal 17 2 3 3 10 3" xfId="6476" xr:uid="{00000000-0005-0000-0000-0000D1180000}"/>
    <cellStyle name="Normal 17 2 3 3 10 4" xfId="6477" xr:uid="{00000000-0005-0000-0000-0000D2180000}"/>
    <cellStyle name="Normal 17 2 3 3 10 5" xfId="6478" xr:uid="{00000000-0005-0000-0000-0000D3180000}"/>
    <cellStyle name="Normal 17 2 3 3 10_88181" xfId="6479" xr:uid="{00000000-0005-0000-0000-0000D4180000}"/>
    <cellStyle name="Normal 17 2 3 3 11" xfId="6480" xr:uid="{00000000-0005-0000-0000-0000D5180000}"/>
    <cellStyle name="Normal 17 2 3 3 11 2" xfId="6481" xr:uid="{00000000-0005-0000-0000-0000D6180000}"/>
    <cellStyle name="Normal 17 2 3 3 11 3" xfId="6482" xr:uid="{00000000-0005-0000-0000-0000D7180000}"/>
    <cellStyle name="Normal 17 2 3 3 11 4" xfId="6483" xr:uid="{00000000-0005-0000-0000-0000D8180000}"/>
    <cellStyle name="Normal 17 2 3 3 11 5" xfId="6484" xr:uid="{00000000-0005-0000-0000-0000D9180000}"/>
    <cellStyle name="Normal 17 2 3 3 11_88181" xfId="6485" xr:uid="{00000000-0005-0000-0000-0000DA180000}"/>
    <cellStyle name="Normal 17 2 3 3 12" xfId="6486" xr:uid="{00000000-0005-0000-0000-0000DB180000}"/>
    <cellStyle name="Normal 17 2 3 3 12 2" xfId="6487" xr:uid="{00000000-0005-0000-0000-0000DC180000}"/>
    <cellStyle name="Normal 17 2 3 3 12 3" xfId="6488" xr:uid="{00000000-0005-0000-0000-0000DD180000}"/>
    <cellStyle name="Normal 17 2 3 3 12 4" xfId="6489" xr:uid="{00000000-0005-0000-0000-0000DE180000}"/>
    <cellStyle name="Normal 17 2 3 3 12 5" xfId="6490" xr:uid="{00000000-0005-0000-0000-0000DF180000}"/>
    <cellStyle name="Normal 17 2 3 3 12_88181" xfId="6491" xr:uid="{00000000-0005-0000-0000-0000E0180000}"/>
    <cellStyle name="Normal 17 2 3 3 13" xfId="6492" xr:uid="{00000000-0005-0000-0000-0000E1180000}"/>
    <cellStyle name="Normal 17 2 3 3 13 2" xfId="6493" xr:uid="{00000000-0005-0000-0000-0000E2180000}"/>
    <cellStyle name="Normal 17 2 3 3 13 3" xfId="6494" xr:uid="{00000000-0005-0000-0000-0000E3180000}"/>
    <cellStyle name="Normal 17 2 3 3 13 4" xfId="6495" xr:uid="{00000000-0005-0000-0000-0000E4180000}"/>
    <cellStyle name="Normal 17 2 3 3 13 5" xfId="6496" xr:uid="{00000000-0005-0000-0000-0000E5180000}"/>
    <cellStyle name="Normal 17 2 3 3 13_88181" xfId="6497" xr:uid="{00000000-0005-0000-0000-0000E6180000}"/>
    <cellStyle name="Normal 17 2 3 3 14" xfId="6498" xr:uid="{00000000-0005-0000-0000-0000E7180000}"/>
    <cellStyle name="Normal 17 2 3 3 14 2" xfId="6499" xr:uid="{00000000-0005-0000-0000-0000E8180000}"/>
    <cellStyle name="Normal 17 2 3 3 14 3" xfId="6500" xr:uid="{00000000-0005-0000-0000-0000E9180000}"/>
    <cellStyle name="Normal 17 2 3 3 14 4" xfId="6501" xr:uid="{00000000-0005-0000-0000-0000EA180000}"/>
    <cellStyle name="Normal 17 2 3 3 14 5" xfId="6502" xr:uid="{00000000-0005-0000-0000-0000EB180000}"/>
    <cellStyle name="Normal 17 2 3 3 14_88181" xfId="6503" xr:uid="{00000000-0005-0000-0000-0000EC180000}"/>
    <cellStyle name="Normal 17 2 3 3 15" xfId="6504" xr:uid="{00000000-0005-0000-0000-0000ED180000}"/>
    <cellStyle name="Normal 17 2 3 3 15 2" xfId="6505" xr:uid="{00000000-0005-0000-0000-0000EE180000}"/>
    <cellStyle name="Normal 17 2 3 3 15 3" xfId="6506" xr:uid="{00000000-0005-0000-0000-0000EF180000}"/>
    <cellStyle name="Normal 17 2 3 3 15 4" xfId="6507" xr:uid="{00000000-0005-0000-0000-0000F0180000}"/>
    <cellStyle name="Normal 17 2 3 3 15 5" xfId="6508" xr:uid="{00000000-0005-0000-0000-0000F1180000}"/>
    <cellStyle name="Normal 17 2 3 3 15_88181" xfId="6509" xr:uid="{00000000-0005-0000-0000-0000F2180000}"/>
    <cellStyle name="Normal 17 2 3 3 16" xfId="6510" xr:uid="{00000000-0005-0000-0000-0000F3180000}"/>
    <cellStyle name="Normal 17 2 3 3 16 2" xfId="6511" xr:uid="{00000000-0005-0000-0000-0000F4180000}"/>
    <cellStyle name="Normal 17 2 3 3 16 3" xfId="6512" xr:uid="{00000000-0005-0000-0000-0000F5180000}"/>
    <cellStyle name="Normal 17 2 3 3 16 4" xfId="6513" xr:uid="{00000000-0005-0000-0000-0000F6180000}"/>
    <cellStyle name="Normal 17 2 3 3 16 5" xfId="6514" xr:uid="{00000000-0005-0000-0000-0000F7180000}"/>
    <cellStyle name="Normal 17 2 3 3 16_88181" xfId="6515" xr:uid="{00000000-0005-0000-0000-0000F8180000}"/>
    <cellStyle name="Normal 17 2 3 3 17" xfId="6516" xr:uid="{00000000-0005-0000-0000-0000F9180000}"/>
    <cellStyle name="Normal 17 2 3 3 17 2" xfId="6517" xr:uid="{00000000-0005-0000-0000-0000FA180000}"/>
    <cellStyle name="Normal 17 2 3 3 17 3" xfId="6518" xr:uid="{00000000-0005-0000-0000-0000FB180000}"/>
    <cellStyle name="Normal 17 2 3 3 17 4" xfId="6519" xr:uid="{00000000-0005-0000-0000-0000FC180000}"/>
    <cellStyle name="Normal 17 2 3 3 17 5" xfId="6520" xr:uid="{00000000-0005-0000-0000-0000FD180000}"/>
    <cellStyle name="Normal 17 2 3 3 17_88181" xfId="6521" xr:uid="{00000000-0005-0000-0000-0000FE180000}"/>
    <cellStyle name="Normal 17 2 3 3 18" xfId="6522" xr:uid="{00000000-0005-0000-0000-0000FF180000}"/>
    <cellStyle name="Normal 17 2 3 3 18 2" xfId="6523" xr:uid="{00000000-0005-0000-0000-000000190000}"/>
    <cellStyle name="Normal 17 2 3 3 18 3" xfId="6524" xr:uid="{00000000-0005-0000-0000-000001190000}"/>
    <cellStyle name="Normal 17 2 3 3 18 4" xfId="6525" xr:uid="{00000000-0005-0000-0000-000002190000}"/>
    <cellStyle name="Normal 17 2 3 3 18 5" xfId="6526" xr:uid="{00000000-0005-0000-0000-000003190000}"/>
    <cellStyle name="Normal 17 2 3 3 18_88181" xfId="6527" xr:uid="{00000000-0005-0000-0000-000004190000}"/>
    <cellStyle name="Normal 17 2 3 3 19" xfId="6528" xr:uid="{00000000-0005-0000-0000-000005190000}"/>
    <cellStyle name="Normal 17 2 3 3 19 2" xfId="6529" xr:uid="{00000000-0005-0000-0000-000006190000}"/>
    <cellStyle name="Normal 17 2 3 3 19 3" xfId="6530" xr:uid="{00000000-0005-0000-0000-000007190000}"/>
    <cellStyle name="Normal 17 2 3 3 19 4" xfId="6531" xr:uid="{00000000-0005-0000-0000-000008190000}"/>
    <cellStyle name="Normal 17 2 3 3 19 5" xfId="6532" xr:uid="{00000000-0005-0000-0000-000009190000}"/>
    <cellStyle name="Normal 17 2 3 3 19_88181" xfId="6533" xr:uid="{00000000-0005-0000-0000-00000A190000}"/>
    <cellStyle name="Normal 17 2 3 3 2" xfId="6534" xr:uid="{00000000-0005-0000-0000-00000B190000}"/>
    <cellStyle name="Normal 17 2 3 3 2 10" xfId="6535" xr:uid="{00000000-0005-0000-0000-00000C190000}"/>
    <cellStyle name="Normal 17 2 3 3 2 10 2" xfId="6536" xr:uid="{00000000-0005-0000-0000-00000D190000}"/>
    <cellStyle name="Normal 17 2 3 3 2 10 3" xfId="6537" xr:uid="{00000000-0005-0000-0000-00000E190000}"/>
    <cellStyle name="Normal 17 2 3 3 2 10 4" xfId="6538" xr:uid="{00000000-0005-0000-0000-00000F190000}"/>
    <cellStyle name="Normal 17 2 3 3 2 10 5" xfId="6539" xr:uid="{00000000-0005-0000-0000-000010190000}"/>
    <cellStyle name="Normal 17 2 3 3 2 10_88181" xfId="6540" xr:uid="{00000000-0005-0000-0000-000011190000}"/>
    <cellStyle name="Normal 17 2 3 3 2 11" xfId="6541" xr:uid="{00000000-0005-0000-0000-000012190000}"/>
    <cellStyle name="Normal 17 2 3 3 2 11 2" xfId="6542" xr:uid="{00000000-0005-0000-0000-000013190000}"/>
    <cellStyle name="Normal 17 2 3 3 2 11 3" xfId="6543" xr:uid="{00000000-0005-0000-0000-000014190000}"/>
    <cellStyle name="Normal 17 2 3 3 2 11 4" xfId="6544" xr:uid="{00000000-0005-0000-0000-000015190000}"/>
    <cellStyle name="Normal 17 2 3 3 2 11 5" xfId="6545" xr:uid="{00000000-0005-0000-0000-000016190000}"/>
    <cellStyle name="Normal 17 2 3 3 2 11_88181" xfId="6546" xr:uid="{00000000-0005-0000-0000-000017190000}"/>
    <cellStyle name="Normal 17 2 3 3 2 12" xfId="6547" xr:uid="{00000000-0005-0000-0000-000018190000}"/>
    <cellStyle name="Normal 17 2 3 3 2 12 2" xfId="6548" xr:uid="{00000000-0005-0000-0000-000019190000}"/>
    <cellStyle name="Normal 17 2 3 3 2 12 3" xfId="6549" xr:uid="{00000000-0005-0000-0000-00001A190000}"/>
    <cellStyle name="Normal 17 2 3 3 2 12 4" xfId="6550" xr:uid="{00000000-0005-0000-0000-00001B190000}"/>
    <cellStyle name="Normal 17 2 3 3 2 12 5" xfId="6551" xr:uid="{00000000-0005-0000-0000-00001C190000}"/>
    <cellStyle name="Normal 17 2 3 3 2 12_88181" xfId="6552" xr:uid="{00000000-0005-0000-0000-00001D190000}"/>
    <cellStyle name="Normal 17 2 3 3 2 13" xfId="6553" xr:uid="{00000000-0005-0000-0000-00001E190000}"/>
    <cellStyle name="Normal 17 2 3 3 2 13 2" xfId="6554" xr:uid="{00000000-0005-0000-0000-00001F190000}"/>
    <cellStyle name="Normal 17 2 3 3 2 13 3" xfId="6555" xr:uid="{00000000-0005-0000-0000-000020190000}"/>
    <cellStyle name="Normal 17 2 3 3 2 13 4" xfId="6556" xr:uid="{00000000-0005-0000-0000-000021190000}"/>
    <cellStyle name="Normal 17 2 3 3 2 13 5" xfId="6557" xr:uid="{00000000-0005-0000-0000-000022190000}"/>
    <cellStyle name="Normal 17 2 3 3 2 13_88181" xfId="6558" xr:uid="{00000000-0005-0000-0000-000023190000}"/>
    <cellStyle name="Normal 17 2 3 3 2 14" xfId="6559" xr:uid="{00000000-0005-0000-0000-000024190000}"/>
    <cellStyle name="Normal 17 2 3 3 2 14 2" xfId="6560" xr:uid="{00000000-0005-0000-0000-000025190000}"/>
    <cellStyle name="Normal 17 2 3 3 2 14 3" xfId="6561" xr:uid="{00000000-0005-0000-0000-000026190000}"/>
    <cellStyle name="Normal 17 2 3 3 2 14 4" xfId="6562" xr:uid="{00000000-0005-0000-0000-000027190000}"/>
    <cellStyle name="Normal 17 2 3 3 2 14 5" xfId="6563" xr:uid="{00000000-0005-0000-0000-000028190000}"/>
    <cellStyle name="Normal 17 2 3 3 2 14_88181" xfId="6564" xr:uid="{00000000-0005-0000-0000-000029190000}"/>
    <cellStyle name="Normal 17 2 3 3 2 15" xfId="6565" xr:uid="{00000000-0005-0000-0000-00002A190000}"/>
    <cellStyle name="Normal 17 2 3 3 2 15 2" xfId="6566" xr:uid="{00000000-0005-0000-0000-00002B190000}"/>
    <cellStyle name="Normal 17 2 3 3 2 15 3" xfId="6567" xr:uid="{00000000-0005-0000-0000-00002C190000}"/>
    <cellStyle name="Normal 17 2 3 3 2 15 4" xfId="6568" xr:uid="{00000000-0005-0000-0000-00002D190000}"/>
    <cellStyle name="Normal 17 2 3 3 2 15 5" xfId="6569" xr:uid="{00000000-0005-0000-0000-00002E190000}"/>
    <cellStyle name="Normal 17 2 3 3 2 15_88181" xfId="6570" xr:uid="{00000000-0005-0000-0000-00002F190000}"/>
    <cellStyle name="Normal 17 2 3 3 2 16" xfId="6571" xr:uid="{00000000-0005-0000-0000-000030190000}"/>
    <cellStyle name="Normal 17 2 3 3 2 16 2" xfId="6572" xr:uid="{00000000-0005-0000-0000-000031190000}"/>
    <cellStyle name="Normal 17 2 3 3 2 16 3" xfId="6573" xr:uid="{00000000-0005-0000-0000-000032190000}"/>
    <cellStyle name="Normal 17 2 3 3 2 16 4" xfId="6574" xr:uid="{00000000-0005-0000-0000-000033190000}"/>
    <cellStyle name="Normal 17 2 3 3 2 16 5" xfId="6575" xr:uid="{00000000-0005-0000-0000-000034190000}"/>
    <cellStyle name="Normal 17 2 3 3 2 16_88181" xfId="6576" xr:uid="{00000000-0005-0000-0000-000035190000}"/>
    <cellStyle name="Normal 17 2 3 3 2 17" xfId="6577" xr:uid="{00000000-0005-0000-0000-000036190000}"/>
    <cellStyle name="Normal 17 2 3 3 2 17 2" xfId="6578" xr:uid="{00000000-0005-0000-0000-000037190000}"/>
    <cellStyle name="Normal 17 2 3 3 2 17 3" xfId="6579" xr:uid="{00000000-0005-0000-0000-000038190000}"/>
    <cellStyle name="Normal 17 2 3 3 2 17 4" xfId="6580" xr:uid="{00000000-0005-0000-0000-000039190000}"/>
    <cellStyle name="Normal 17 2 3 3 2 17 5" xfId="6581" xr:uid="{00000000-0005-0000-0000-00003A190000}"/>
    <cellStyle name="Normal 17 2 3 3 2 17_88181" xfId="6582" xr:uid="{00000000-0005-0000-0000-00003B190000}"/>
    <cellStyle name="Normal 17 2 3 3 2 18" xfId="6583" xr:uid="{00000000-0005-0000-0000-00003C190000}"/>
    <cellStyle name="Normal 17 2 3 3 2 18 2" xfId="6584" xr:uid="{00000000-0005-0000-0000-00003D190000}"/>
    <cellStyle name="Normal 17 2 3 3 2 18 3" xfId="6585" xr:uid="{00000000-0005-0000-0000-00003E190000}"/>
    <cellStyle name="Normal 17 2 3 3 2 18 4" xfId="6586" xr:uid="{00000000-0005-0000-0000-00003F190000}"/>
    <cellStyle name="Normal 17 2 3 3 2 18 5" xfId="6587" xr:uid="{00000000-0005-0000-0000-000040190000}"/>
    <cellStyle name="Normal 17 2 3 3 2 18_88181" xfId="6588" xr:uid="{00000000-0005-0000-0000-000041190000}"/>
    <cellStyle name="Normal 17 2 3 3 2 19" xfId="6589" xr:uid="{00000000-0005-0000-0000-000042190000}"/>
    <cellStyle name="Normal 17 2 3 3 2 19 2" xfId="6590" xr:uid="{00000000-0005-0000-0000-000043190000}"/>
    <cellStyle name="Normal 17 2 3 3 2 19 3" xfId="6591" xr:uid="{00000000-0005-0000-0000-000044190000}"/>
    <cellStyle name="Normal 17 2 3 3 2 19 4" xfId="6592" xr:uid="{00000000-0005-0000-0000-000045190000}"/>
    <cellStyle name="Normal 17 2 3 3 2 19_88181" xfId="6593" xr:uid="{00000000-0005-0000-0000-000046190000}"/>
    <cellStyle name="Normal 17 2 3 3 2 2" xfId="6594" xr:uid="{00000000-0005-0000-0000-000047190000}"/>
    <cellStyle name="Normal 17 2 3 3 2 2 10" xfId="6595" xr:uid="{00000000-0005-0000-0000-000048190000}"/>
    <cellStyle name="Normal 17 2 3 3 2 2 10 2" xfId="6596" xr:uid="{00000000-0005-0000-0000-000049190000}"/>
    <cellStyle name="Normal 17 2 3 3 2 2 10 3" xfId="6597" xr:uid="{00000000-0005-0000-0000-00004A190000}"/>
    <cellStyle name="Normal 17 2 3 3 2 2 10 4" xfId="6598" xr:uid="{00000000-0005-0000-0000-00004B190000}"/>
    <cellStyle name="Normal 17 2 3 3 2 2 10 5" xfId="6599" xr:uid="{00000000-0005-0000-0000-00004C190000}"/>
    <cellStyle name="Normal 17 2 3 3 2 2 10_88181" xfId="6600" xr:uid="{00000000-0005-0000-0000-00004D190000}"/>
    <cellStyle name="Normal 17 2 3 3 2 2 11" xfId="6601" xr:uid="{00000000-0005-0000-0000-00004E190000}"/>
    <cellStyle name="Normal 17 2 3 3 2 2 11 2" xfId="6602" xr:uid="{00000000-0005-0000-0000-00004F190000}"/>
    <cellStyle name="Normal 17 2 3 3 2 2 11 3" xfId="6603" xr:uid="{00000000-0005-0000-0000-000050190000}"/>
    <cellStyle name="Normal 17 2 3 3 2 2 11 4" xfId="6604" xr:uid="{00000000-0005-0000-0000-000051190000}"/>
    <cellStyle name="Normal 17 2 3 3 2 2 11 5" xfId="6605" xr:uid="{00000000-0005-0000-0000-000052190000}"/>
    <cellStyle name="Normal 17 2 3 3 2 2 11_88181" xfId="6606" xr:uid="{00000000-0005-0000-0000-000053190000}"/>
    <cellStyle name="Normal 17 2 3 3 2 2 12" xfId="6607" xr:uid="{00000000-0005-0000-0000-000054190000}"/>
    <cellStyle name="Normal 17 2 3 3 2 2 12 2" xfId="6608" xr:uid="{00000000-0005-0000-0000-000055190000}"/>
    <cellStyle name="Normal 17 2 3 3 2 2 12 3" xfId="6609" xr:uid="{00000000-0005-0000-0000-000056190000}"/>
    <cellStyle name="Normal 17 2 3 3 2 2 12 4" xfId="6610" xr:uid="{00000000-0005-0000-0000-000057190000}"/>
    <cellStyle name="Normal 17 2 3 3 2 2 12 5" xfId="6611" xr:uid="{00000000-0005-0000-0000-000058190000}"/>
    <cellStyle name="Normal 17 2 3 3 2 2 12_88181" xfId="6612" xr:uid="{00000000-0005-0000-0000-000059190000}"/>
    <cellStyle name="Normal 17 2 3 3 2 2 13" xfId="6613" xr:uid="{00000000-0005-0000-0000-00005A190000}"/>
    <cellStyle name="Normal 17 2 3 3 2 2 13 2" xfId="6614" xr:uid="{00000000-0005-0000-0000-00005B190000}"/>
    <cellStyle name="Normal 17 2 3 3 2 2 13 3" xfId="6615" xr:uid="{00000000-0005-0000-0000-00005C190000}"/>
    <cellStyle name="Normal 17 2 3 3 2 2 13 4" xfId="6616" xr:uid="{00000000-0005-0000-0000-00005D190000}"/>
    <cellStyle name="Normal 17 2 3 3 2 2 13 5" xfId="6617" xr:uid="{00000000-0005-0000-0000-00005E190000}"/>
    <cellStyle name="Normal 17 2 3 3 2 2 13_88181" xfId="6618" xr:uid="{00000000-0005-0000-0000-00005F190000}"/>
    <cellStyle name="Normal 17 2 3 3 2 2 14" xfId="6619" xr:uid="{00000000-0005-0000-0000-000060190000}"/>
    <cellStyle name="Normal 17 2 3 3 2 2 14 2" xfId="6620" xr:uid="{00000000-0005-0000-0000-000061190000}"/>
    <cellStyle name="Normal 17 2 3 3 2 2 14 3" xfId="6621" xr:uid="{00000000-0005-0000-0000-000062190000}"/>
    <cellStyle name="Normal 17 2 3 3 2 2 14 4" xfId="6622" xr:uid="{00000000-0005-0000-0000-000063190000}"/>
    <cellStyle name="Normal 17 2 3 3 2 2 14 5" xfId="6623" xr:uid="{00000000-0005-0000-0000-000064190000}"/>
    <cellStyle name="Normal 17 2 3 3 2 2 14_88181" xfId="6624" xr:uid="{00000000-0005-0000-0000-000065190000}"/>
    <cellStyle name="Normal 17 2 3 3 2 2 15" xfId="6625" xr:uid="{00000000-0005-0000-0000-000066190000}"/>
    <cellStyle name="Normal 17 2 3 3 2 2 15 2" xfId="6626" xr:uid="{00000000-0005-0000-0000-000067190000}"/>
    <cellStyle name="Normal 17 2 3 3 2 2 15 3" xfId="6627" xr:uid="{00000000-0005-0000-0000-000068190000}"/>
    <cellStyle name="Normal 17 2 3 3 2 2 15 4" xfId="6628" xr:uid="{00000000-0005-0000-0000-000069190000}"/>
    <cellStyle name="Normal 17 2 3 3 2 2 15 5" xfId="6629" xr:uid="{00000000-0005-0000-0000-00006A190000}"/>
    <cellStyle name="Normal 17 2 3 3 2 2 15_88181" xfId="6630" xr:uid="{00000000-0005-0000-0000-00006B190000}"/>
    <cellStyle name="Normal 17 2 3 3 2 2 16" xfId="6631" xr:uid="{00000000-0005-0000-0000-00006C190000}"/>
    <cellStyle name="Normal 17 2 3 3 2 2 16 2" xfId="6632" xr:uid="{00000000-0005-0000-0000-00006D190000}"/>
    <cellStyle name="Normal 17 2 3 3 2 2 16 3" xfId="6633" xr:uid="{00000000-0005-0000-0000-00006E190000}"/>
    <cellStyle name="Normal 17 2 3 3 2 2 16 4" xfId="6634" xr:uid="{00000000-0005-0000-0000-00006F190000}"/>
    <cellStyle name="Normal 17 2 3 3 2 2 16 5" xfId="6635" xr:uid="{00000000-0005-0000-0000-000070190000}"/>
    <cellStyle name="Normal 17 2 3 3 2 2 16_88181" xfId="6636" xr:uid="{00000000-0005-0000-0000-000071190000}"/>
    <cellStyle name="Normal 17 2 3 3 2 2 17" xfId="6637" xr:uid="{00000000-0005-0000-0000-000072190000}"/>
    <cellStyle name="Normal 17 2 3 3 2 2 17 2" xfId="6638" xr:uid="{00000000-0005-0000-0000-000073190000}"/>
    <cellStyle name="Normal 17 2 3 3 2 2 17 3" xfId="6639" xr:uid="{00000000-0005-0000-0000-000074190000}"/>
    <cellStyle name="Normal 17 2 3 3 2 2 17 4" xfId="6640" xr:uid="{00000000-0005-0000-0000-000075190000}"/>
    <cellStyle name="Normal 17 2 3 3 2 2 17_88181" xfId="6641" xr:uid="{00000000-0005-0000-0000-000076190000}"/>
    <cellStyle name="Normal 17 2 3 3 2 2 18" xfId="6642" xr:uid="{00000000-0005-0000-0000-000077190000}"/>
    <cellStyle name="Normal 17 2 3 3 2 2 18 2" xfId="6643" xr:uid="{00000000-0005-0000-0000-000078190000}"/>
    <cellStyle name="Normal 17 2 3 3 2 2 18 3" xfId="6644" xr:uid="{00000000-0005-0000-0000-000079190000}"/>
    <cellStyle name="Normal 17 2 3 3 2 2 18 4" xfId="6645" xr:uid="{00000000-0005-0000-0000-00007A190000}"/>
    <cellStyle name="Normal 17 2 3 3 2 2 18_88181" xfId="6646" xr:uid="{00000000-0005-0000-0000-00007B190000}"/>
    <cellStyle name="Normal 17 2 3 3 2 2 19" xfId="6647" xr:uid="{00000000-0005-0000-0000-00007C190000}"/>
    <cellStyle name="Normal 17 2 3 3 2 2 19 2" xfId="6648" xr:uid="{00000000-0005-0000-0000-00007D190000}"/>
    <cellStyle name="Normal 17 2 3 3 2 2 19_88181" xfId="6649" xr:uid="{00000000-0005-0000-0000-00007E190000}"/>
    <cellStyle name="Normal 17 2 3 3 2 2 2" xfId="6650" xr:uid="{00000000-0005-0000-0000-00007F190000}"/>
    <cellStyle name="Normal 17 2 3 3 2 2 2 2" xfId="6651" xr:uid="{00000000-0005-0000-0000-000080190000}"/>
    <cellStyle name="Normal 17 2 3 3 2 2 2 3" xfId="6652" xr:uid="{00000000-0005-0000-0000-000081190000}"/>
    <cellStyle name="Normal 17 2 3 3 2 2 2 4" xfId="6653" xr:uid="{00000000-0005-0000-0000-000082190000}"/>
    <cellStyle name="Normal 17 2 3 3 2 2 2 5" xfId="6654" xr:uid="{00000000-0005-0000-0000-000083190000}"/>
    <cellStyle name="Normal 17 2 3 3 2 2 2_88181" xfId="6655" xr:uid="{00000000-0005-0000-0000-000084190000}"/>
    <cellStyle name="Normal 17 2 3 3 2 2 20" xfId="6656" xr:uid="{00000000-0005-0000-0000-000085190000}"/>
    <cellStyle name="Normal 17 2 3 3 2 2 21" xfId="6657" xr:uid="{00000000-0005-0000-0000-000086190000}"/>
    <cellStyle name="Normal 17 2 3 3 2 2 3" xfId="6658" xr:uid="{00000000-0005-0000-0000-000087190000}"/>
    <cellStyle name="Normal 17 2 3 3 2 2 3 2" xfId="6659" xr:uid="{00000000-0005-0000-0000-000088190000}"/>
    <cellStyle name="Normal 17 2 3 3 2 2 3 3" xfId="6660" xr:uid="{00000000-0005-0000-0000-000089190000}"/>
    <cellStyle name="Normal 17 2 3 3 2 2 3 4" xfId="6661" xr:uid="{00000000-0005-0000-0000-00008A190000}"/>
    <cellStyle name="Normal 17 2 3 3 2 2 3 5" xfId="6662" xr:uid="{00000000-0005-0000-0000-00008B190000}"/>
    <cellStyle name="Normal 17 2 3 3 2 2 3_88181" xfId="6663" xr:uid="{00000000-0005-0000-0000-00008C190000}"/>
    <cellStyle name="Normal 17 2 3 3 2 2 4" xfId="6664" xr:uid="{00000000-0005-0000-0000-00008D190000}"/>
    <cellStyle name="Normal 17 2 3 3 2 2 4 2" xfId="6665" xr:uid="{00000000-0005-0000-0000-00008E190000}"/>
    <cellStyle name="Normal 17 2 3 3 2 2 4 3" xfId="6666" xr:uid="{00000000-0005-0000-0000-00008F190000}"/>
    <cellStyle name="Normal 17 2 3 3 2 2 4 4" xfId="6667" xr:uid="{00000000-0005-0000-0000-000090190000}"/>
    <cellStyle name="Normal 17 2 3 3 2 2 4 5" xfId="6668" xr:uid="{00000000-0005-0000-0000-000091190000}"/>
    <cellStyle name="Normal 17 2 3 3 2 2 4_88181" xfId="6669" xr:uid="{00000000-0005-0000-0000-000092190000}"/>
    <cellStyle name="Normal 17 2 3 3 2 2 5" xfId="6670" xr:uid="{00000000-0005-0000-0000-000093190000}"/>
    <cellStyle name="Normal 17 2 3 3 2 2 5 2" xfId="6671" xr:uid="{00000000-0005-0000-0000-000094190000}"/>
    <cellStyle name="Normal 17 2 3 3 2 2 5 3" xfId="6672" xr:uid="{00000000-0005-0000-0000-000095190000}"/>
    <cellStyle name="Normal 17 2 3 3 2 2 5 4" xfId="6673" xr:uid="{00000000-0005-0000-0000-000096190000}"/>
    <cellStyle name="Normal 17 2 3 3 2 2 5 5" xfId="6674" xr:uid="{00000000-0005-0000-0000-000097190000}"/>
    <cellStyle name="Normal 17 2 3 3 2 2 5_88181" xfId="6675" xr:uid="{00000000-0005-0000-0000-000098190000}"/>
    <cellStyle name="Normal 17 2 3 3 2 2 6" xfId="6676" xr:uid="{00000000-0005-0000-0000-000099190000}"/>
    <cellStyle name="Normal 17 2 3 3 2 2 6 2" xfId="6677" xr:uid="{00000000-0005-0000-0000-00009A190000}"/>
    <cellStyle name="Normal 17 2 3 3 2 2 6 3" xfId="6678" xr:uid="{00000000-0005-0000-0000-00009B190000}"/>
    <cellStyle name="Normal 17 2 3 3 2 2 6 4" xfId="6679" xr:uid="{00000000-0005-0000-0000-00009C190000}"/>
    <cellStyle name="Normal 17 2 3 3 2 2 6 5" xfId="6680" xr:uid="{00000000-0005-0000-0000-00009D190000}"/>
    <cellStyle name="Normal 17 2 3 3 2 2 6_88181" xfId="6681" xr:uid="{00000000-0005-0000-0000-00009E190000}"/>
    <cellStyle name="Normal 17 2 3 3 2 2 7" xfId="6682" xr:uid="{00000000-0005-0000-0000-00009F190000}"/>
    <cellStyle name="Normal 17 2 3 3 2 2 7 2" xfId="6683" xr:uid="{00000000-0005-0000-0000-0000A0190000}"/>
    <cellStyle name="Normal 17 2 3 3 2 2 7 3" xfId="6684" xr:uid="{00000000-0005-0000-0000-0000A1190000}"/>
    <cellStyle name="Normal 17 2 3 3 2 2 7 4" xfId="6685" xr:uid="{00000000-0005-0000-0000-0000A2190000}"/>
    <cellStyle name="Normal 17 2 3 3 2 2 7 5" xfId="6686" xr:uid="{00000000-0005-0000-0000-0000A3190000}"/>
    <cellStyle name="Normal 17 2 3 3 2 2 7_88181" xfId="6687" xr:uid="{00000000-0005-0000-0000-0000A4190000}"/>
    <cellStyle name="Normal 17 2 3 3 2 2 8" xfId="6688" xr:uid="{00000000-0005-0000-0000-0000A5190000}"/>
    <cellStyle name="Normal 17 2 3 3 2 2 8 2" xfId="6689" xr:uid="{00000000-0005-0000-0000-0000A6190000}"/>
    <cellStyle name="Normal 17 2 3 3 2 2 8 3" xfId="6690" xr:uid="{00000000-0005-0000-0000-0000A7190000}"/>
    <cellStyle name="Normal 17 2 3 3 2 2 8 4" xfId="6691" xr:uid="{00000000-0005-0000-0000-0000A8190000}"/>
    <cellStyle name="Normal 17 2 3 3 2 2 8 5" xfId="6692" xr:uid="{00000000-0005-0000-0000-0000A9190000}"/>
    <cellStyle name="Normal 17 2 3 3 2 2 8_88181" xfId="6693" xr:uid="{00000000-0005-0000-0000-0000AA190000}"/>
    <cellStyle name="Normal 17 2 3 3 2 2 9" xfId="6694" xr:uid="{00000000-0005-0000-0000-0000AB190000}"/>
    <cellStyle name="Normal 17 2 3 3 2 2 9 2" xfId="6695" xr:uid="{00000000-0005-0000-0000-0000AC190000}"/>
    <cellStyle name="Normal 17 2 3 3 2 2 9 3" xfId="6696" xr:uid="{00000000-0005-0000-0000-0000AD190000}"/>
    <cellStyle name="Normal 17 2 3 3 2 2 9 4" xfId="6697" xr:uid="{00000000-0005-0000-0000-0000AE190000}"/>
    <cellStyle name="Normal 17 2 3 3 2 2 9 5" xfId="6698" xr:uid="{00000000-0005-0000-0000-0000AF190000}"/>
    <cellStyle name="Normal 17 2 3 3 2 2 9_88181" xfId="6699" xr:uid="{00000000-0005-0000-0000-0000B0190000}"/>
    <cellStyle name="Normal 17 2 3 3 2 2_88181" xfId="6700" xr:uid="{00000000-0005-0000-0000-0000B1190000}"/>
    <cellStyle name="Normal 17 2 3 3 2 20" xfId="6701" xr:uid="{00000000-0005-0000-0000-0000B2190000}"/>
    <cellStyle name="Normal 17 2 3 3 2 20 2" xfId="6702" xr:uid="{00000000-0005-0000-0000-0000B3190000}"/>
    <cellStyle name="Normal 17 2 3 3 2 20 3" xfId="6703" xr:uid="{00000000-0005-0000-0000-0000B4190000}"/>
    <cellStyle name="Normal 17 2 3 3 2 20 4" xfId="6704" xr:uid="{00000000-0005-0000-0000-0000B5190000}"/>
    <cellStyle name="Normal 17 2 3 3 2 20_88181" xfId="6705" xr:uid="{00000000-0005-0000-0000-0000B6190000}"/>
    <cellStyle name="Normal 17 2 3 3 2 21" xfId="6706" xr:uid="{00000000-0005-0000-0000-0000B7190000}"/>
    <cellStyle name="Normal 17 2 3 3 2 21 2" xfId="6707" xr:uid="{00000000-0005-0000-0000-0000B8190000}"/>
    <cellStyle name="Normal 17 2 3 3 2 21_88181" xfId="6708" xr:uid="{00000000-0005-0000-0000-0000B9190000}"/>
    <cellStyle name="Normal 17 2 3 3 2 22" xfId="6709" xr:uid="{00000000-0005-0000-0000-0000BA190000}"/>
    <cellStyle name="Normal 17 2 3 3 2 23" xfId="6710" xr:uid="{00000000-0005-0000-0000-0000BB190000}"/>
    <cellStyle name="Normal 17 2 3 3 2 3" xfId="6711" xr:uid="{00000000-0005-0000-0000-0000BC190000}"/>
    <cellStyle name="Normal 17 2 3 3 2 3 10" xfId="6712" xr:uid="{00000000-0005-0000-0000-0000BD190000}"/>
    <cellStyle name="Normal 17 2 3 3 2 3 10 2" xfId="6713" xr:uid="{00000000-0005-0000-0000-0000BE190000}"/>
    <cellStyle name="Normal 17 2 3 3 2 3 10 3" xfId="6714" xr:uid="{00000000-0005-0000-0000-0000BF190000}"/>
    <cellStyle name="Normal 17 2 3 3 2 3 10 4" xfId="6715" xr:uid="{00000000-0005-0000-0000-0000C0190000}"/>
    <cellStyle name="Normal 17 2 3 3 2 3 10 5" xfId="6716" xr:uid="{00000000-0005-0000-0000-0000C1190000}"/>
    <cellStyle name="Normal 17 2 3 3 2 3 10_88181" xfId="6717" xr:uid="{00000000-0005-0000-0000-0000C2190000}"/>
    <cellStyle name="Normal 17 2 3 3 2 3 11" xfId="6718" xr:uid="{00000000-0005-0000-0000-0000C3190000}"/>
    <cellStyle name="Normal 17 2 3 3 2 3 11 2" xfId="6719" xr:uid="{00000000-0005-0000-0000-0000C4190000}"/>
    <cellStyle name="Normal 17 2 3 3 2 3 11 3" xfId="6720" xr:uid="{00000000-0005-0000-0000-0000C5190000}"/>
    <cellStyle name="Normal 17 2 3 3 2 3 11 4" xfId="6721" xr:uid="{00000000-0005-0000-0000-0000C6190000}"/>
    <cellStyle name="Normal 17 2 3 3 2 3 11 5" xfId="6722" xr:uid="{00000000-0005-0000-0000-0000C7190000}"/>
    <cellStyle name="Normal 17 2 3 3 2 3 11_88181" xfId="6723" xr:uid="{00000000-0005-0000-0000-0000C8190000}"/>
    <cellStyle name="Normal 17 2 3 3 2 3 12" xfId="6724" xr:uid="{00000000-0005-0000-0000-0000C9190000}"/>
    <cellStyle name="Normal 17 2 3 3 2 3 12 2" xfId="6725" xr:uid="{00000000-0005-0000-0000-0000CA190000}"/>
    <cellStyle name="Normal 17 2 3 3 2 3 12 3" xfId="6726" xr:uid="{00000000-0005-0000-0000-0000CB190000}"/>
    <cellStyle name="Normal 17 2 3 3 2 3 12 4" xfId="6727" xr:uid="{00000000-0005-0000-0000-0000CC190000}"/>
    <cellStyle name="Normal 17 2 3 3 2 3 12 5" xfId="6728" xr:uid="{00000000-0005-0000-0000-0000CD190000}"/>
    <cellStyle name="Normal 17 2 3 3 2 3 12_88181" xfId="6729" xr:uid="{00000000-0005-0000-0000-0000CE190000}"/>
    <cellStyle name="Normal 17 2 3 3 2 3 13" xfId="6730" xr:uid="{00000000-0005-0000-0000-0000CF190000}"/>
    <cellStyle name="Normal 17 2 3 3 2 3 13 2" xfId="6731" xr:uid="{00000000-0005-0000-0000-0000D0190000}"/>
    <cellStyle name="Normal 17 2 3 3 2 3 13 3" xfId="6732" xr:uid="{00000000-0005-0000-0000-0000D1190000}"/>
    <cellStyle name="Normal 17 2 3 3 2 3 13 4" xfId="6733" xr:uid="{00000000-0005-0000-0000-0000D2190000}"/>
    <cellStyle name="Normal 17 2 3 3 2 3 13 5" xfId="6734" xr:uid="{00000000-0005-0000-0000-0000D3190000}"/>
    <cellStyle name="Normal 17 2 3 3 2 3 13_88181" xfId="6735" xr:uid="{00000000-0005-0000-0000-0000D4190000}"/>
    <cellStyle name="Normal 17 2 3 3 2 3 14" xfId="6736" xr:uid="{00000000-0005-0000-0000-0000D5190000}"/>
    <cellStyle name="Normal 17 2 3 3 2 3 14 2" xfId="6737" xr:uid="{00000000-0005-0000-0000-0000D6190000}"/>
    <cellStyle name="Normal 17 2 3 3 2 3 14 3" xfId="6738" xr:uid="{00000000-0005-0000-0000-0000D7190000}"/>
    <cellStyle name="Normal 17 2 3 3 2 3 14 4" xfId="6739" xr:uid="{00000000-0005-0000-0000-0000D8190000}"/>
    <cellStyle name="Normal 17 2 3 3 2 3 14 5" xfId="6740" xr:uid="{00000000-0005-0000-0000-0000D9190000}"/>
    <cellStyle name="Normal 17 2 3 3 2 3 14_88181" xfId="6741" xr:uid="{00000000-0005-0000-0000-0000DA190000}"/>
    <cellStyle name="Normal 17 2 3 3 2 3 15" xfId="6742" xr:uid="{00000000-0005-0000-0000-0000DB190000}"/>
    <cellStyle name="Normal 17 2 3 3 2 3 15 2" xfId="6743" xr:uid="{00000000-0005-0000-0000-0000DC190000}"/>
    <cellStyle name="Normal 17 2 3 3 2 3 15 3" xfId="6744" xr:uid="{00000000-0005-0000-0000-0000DD190000}"/>
    <cellStyle name="Normal 17 2 3 3 2 3 15 4" xfId="6745" xr:uid="{00000000-0005-0000-0000-0000DE190000}"/>
    <cellStyle name="Normal 17 2 3 3 2 3 15 5" xfId="6746" xr:uid="{00000000-0005-0000-0000-0000DF190000}"/>
    <cellStyle name="Normal 17 2 3 3 2 3 15_88181" xfId="6747" xr:uid="{00000000-0005-0000-0000-0000E0190000}"/>
    <cellStyle name="Normal 17 2 3 3 2 3 16" xfId="6748" xr:uid="{00000000-0005-0000-0000-0000E1190000}"/>
    <cellStyle name="Normal 17 2 3 3 2 3 16 2" xfId="6749" xr:uid="{00000000-0005-0000-0000-0000E2190000}"/>
    <cellStyle name="Normal 17 2 3 3 2 3 16 3" xfId="6750" xr:uid="{00000000-0005-0000-0000-0000E3190000}"/>
    <cellStyle name="Normal 17 2 3 3 2 3 16 4" xfId="6751" xr:uid="{00000000-0005-0000-0000-0000E4190000}"/>
    <cellStyle name="Normal 17 2 3 3 2 3 16_88181" xfId="6752" xr:uid="{00000000-0005-0000-0000-0000E5190000}"/>
    <cellStyle name="Normal 17 2 3 3 2 3 17" xfId="6753" xr:uid="{00000000-0005-0000-0000-0000E6190000}"/>
    <cellStyle name="Normal 17 2 3 3 2 3 17 2" xfId="6754" xr:uid="{00000000-0005-0000-0000-0000E7190000}"/>
    <cellStyle name="Normal 17 2 3 3 2 3 17 3" xfId="6755" xr:uid="{00000000-0005-0000-0000-0000E8190000}"/>
    <cellStyle name="Normal 17 2 3 3 2 3 17 4" xfId="6756" xr:uid="{00000000-0005-0000-0000-0000E9190000}"/>
    <cellStyle name="Normal 17 2 3 3 2 3 17_88181" xfId="6757" xr:uid="{00000000-0005-0000-0000-0000EA190000}"/>
    <cellStyle name="Normal 17 2 3 3 2 3 18" xfId="6758" xr:uid="{00000000-0005-0000-0000-0000EB190000}"/>
    <cellStyle name="Normal 17 2 3 3 2 3 18 2" xfId="6759" xr:uid="{00000000-0005-0000-0000-0000EC190000}"/>
    <cellStyle name="Normal 17 2 3 3 2 3 18_88181" xfId="6760" xr:uid="{00000000-0005-0000-0000-0000ED190000}"/>
    <cellStyle name="Normal 17 2 3 3 2 3 19" xfId="6761" xr:uid="{00000000-0005-0000-0000-0000EE190000}"/>
    <cellStyle name="Normal 17 2 3 3 2 3 2" xfId="6762" xr:uid="{00000000-0005-0000-0000-0000EF190000}"/>
    <cellStyle name="Normal 17 2 3 3 2 3 2 2" xfId="6763" xr:uid="{00000000-0005-0000-0000-0000F0190000}"/>
    <cellStyle name="Normal 17 2 3 3 2 3 2 3" xfId="6764" xr:uid="{00000000-0005-0000-0000-0000F1190000}"/>
    <cellStyle name="Normal 17 2 3 3 2 3 2 4" xfId="6765" xr:uid="{00000000-0005-0000-0000-0000F2190000}"/>
    <cellStyle name="Normal 17 2 3 3 2 3 2 5" xfId="6766" xr:uid="{00000000-0005-0000-0000-0000F3190000}"/>
    <cellStyle name="Normal 17 2 3 3 2 3 2_88181" xfId="6767" xr:uid="{00000000-0005-0000-0000-0000F4190000}"/>
    <cellStyle name="Normal 17 2 3 3 2 3 20" xfId="6768" xr:uid="{00000000-0005-0000-0000-0000F5190000}"/>
    <cellStyle name="Normal 17 2 3 3 2 3 3" xfId="6769" xr:uid="{00000000-0005-0000-0000-0000F6190000}"/>
    <cellStyle name="Normal 17 2 3 3 2 3 3 2" xfId="6770" xr:uid="{00000000-0005-0000-0000-0000F7190000}"/>
    <cellStyle name="Normal 17 2 3 3 2 3 3 3" xfId="6771" xr:uid="{00000000-0005-0000-0000-0000F8190000}"/>
    <cellStyle name="Normal 17 2 3 3 2 3 3 4" xfId="6772" xr:uid="{00000000-0005-0000-0000-0000F9190000}"/>
    <cellStyle name="Normal 17 2 3 3 2 3 3 5" xfId="6773" xr:uid="{00000000-0005-0000-0000-0000FA190000}"/>
    <cellStyle name="Normal 17 2 3 3 2 3 3_88181" xfId="6774" xr:uid="{00000000-0005-0000-0000-0000FB190000}"/>
    <cellStyle name="Normal 17 2 3 3 2 3 4" xfId="6775" xr:uid="{00000000-0005-0000-0000-0000FC190000}"/>
    <cellStyle name="Normal 17 2 3 3 2 3 4 2" xfId="6776" xr:uid="{00000000-0005-0000-0000-0000FD190000}"/>
    <cellStyle name="Normal 17 2 3 3 2 3 4 3" xfId="6777" xr:uid="{00000000-0005-0000-0000-0000FE190000}"/>
    <cellStyle name="Normal 17 2 3 3 2 3 4 4" xfId="6778" xr:uid="{00000000-0005-0000-0000-0000FF190000}"/>
    <cellStyle name="Normal 17 2 3 3 2 3 4 5" xfId="6779" xr:uid="{00000000-0005-0000-0000-0000001A0000}"/>
    <cellStyle name="Normal 17 2 3 3 2 3 4_88181" xfId="6780" xr:uid="{00000000-0005-0000-0000-0000011A0000}"/>
    <cellStyle name="Normal 17 2 3 3 2 3 5" xfId="6781" xr:uid="{00000000-0005-0000-0000-0000021A0000}"/>
    <cellStyle name="Normal 17 2 3 3 2 3 5 2" xfId="6782" xr:uid="{00000000-0005-0000-0000-0000031A0000}"/>
    <cellStyle name="Normal 17 2 3 3 2 3 5 3" xfId="6783" xr:uid="{00000000-0005-0000-0000-0000041A0000}"/>
    <cellStyle name="Normal 17 2 3 3 2 3 5 4" xfId="6784" xr:uid="{00000000-0005-0000-0000-0000051A0000}"/>
    <cellStyle name="Normal 17 2 3 3 2 3 5 5" xfId="6785" xr:uid="{00000000-0005-0000-0000-0000061A0000}"/>
    <cellStyle name="Normal 17 2 3 3 2 3 5_88181" xfId="6786" xr:uid="{00000000-0005-0000-0000-0000071A0000}"/>
    <cellStyle name="Normal 17 2 3 3 2 3 6" xfId="6787" xr:uid="{00000000-0005-0000-0000-0000081A0000}"/>
    <cellStyle name="Normal 17 2 3 3 2 3 6 2" xfId="6788" xr:uid="{00000000-0005-0000-0000-0000091A0000}"/>
    <cellStyle name="Normal 17 2 3 3 2 3 6 3" xfId="6789" xr:uid="{00000000-0005-0000-0000-00000A1A0000}"/>
    <cellStyle name="Normal 17 2 3 3 2 3 6 4" xfId="6790" xr:uid="{00000000-0005-0000-0000-00000B1A0000}"/>
    <cellStyle name="Normal 17 2 3 3 2 3 6 5" xfId="6791" xr:uid="{00000000-0005-0000-0000-00000C1A0000}"/>
    <cellStyle name="Normal 17 2 3 3 2 3 6_88181" xfId="6792" xr:uid="{00000000-0005-0000-0000-00000D1A0000}"/>
    <cellStyle name="Normal 17 2 3 3 2 3 7" xfId="6793" xr:uid="{00000000-0005-0000-0000-00000E1A0000}"/>
    <cellStyle name="Normal 17 2 3 3 2 3 7 2" xfId="6794" xr:uid="{00000000-0005-0000-0000-00000F1A0000}"/>
    <cellStyle name="Normal 17 2 3 3 2 3 7 3" xfId="6795" xr:uid="{00000000-0005-0000-0000-0000101A0000}"/>
    <cellStyle name="Normal 17 2 3 3 2 3 7 4" xfId="6796" xr:uid="{00000000-0005-0000-0000-0000111A0000}"/>
    <cellStyle name="Normal 17 2 3 3 2 3 7 5" xfId="6797" xr:uid="{00000000-0005-0000-0000-0000121A0000}"/>
    <cellStyle name="Normal 17 2 3 3 2 3 7_88181" xfId="6798" xr:uid="{00000000-0005-0000-0000-0000131A0000}"/>
    <cellStyle name="Normal 17 2 3 3 2 3 8" xfId="6799" xr:uid="{00000000-0005-0000-0000-0000141A0000}"/>
    <cellStyle name="Normal 17 2 3 3 2 3 8 2" xfId="6800" xr:uid="{00000000-0005-0000-0000-0000151A0000}"/>
    <cellStyle name="Normal 17 2 3 3 2 3 8 3" xfId="6801" xr:uid="{00000000-0005-0000-0000-0000161A0000}"/>
    <cellStyle name="Normal 17 2 3 3 2 3 8 4" xfId="6802" xr:uid="{00000000-0005-0000-0000-0000171A0000}"/>
    <cellStyle name="Normal 17 2 3 3 2 3 8 5" xfId="6803" xr:uid="{00000000-0005-0000-0000-0000181A0000}"/>
    <cellStyle name="Normal 17 2 3 3 2 3 8_88181" xfId="6804" xr:uid="{00000000-0005-0000-0000-0000191A0000}"/>
    <cellStyle name="Normal 17 2 3 3 2 3 9" xfId="6805" xr:uid="{00000000-0005-0000-0000-00001A1A0000}"/>
    <cellStyle name="Normal 17 2 3 3 2 3 9 2" xfId="6806" xr:uid="{00000000-0005-0000-0000-00001B1A0000}"/>
    <cellStyle name="Normal 17 2 3 3 2 3 9 3" xfId="6807" xr:uid="{00000000-0005-0000-0000-00001C1A0000}"/>
    <cellStyle name="Normal 17 2 3 3 2 3 9 4" xfId="6808" xr:uid="{00000000-0005-0000-0000-00001D1A0000}"/>
    <cellStyle name="Normal 17 2 3 3 2 3 9 5" xfId="6809" xr:uid="{00000000-0005-0000-0000-00001E1A0000}"/>
    <cellStyle name="Normal 17 2 3 3 2 3 9_88181" xfId="6810" xr:uid="{00000000-0005-0000-0000-00001F1A0000}"/>
    <cellStyle name="Normal 17 2 3 3 2 3_88181" xfId="6811" xr:uid="{00000000-0005-0000-0000-0000201A0000}"/>
    <cellStyle name="Normal 17 2 3 3 2 4" xfId="6812" xr:uid="{00000000-0005-0000-0000-0000211A0000}"/>
    <cellStyle name="Normal 17 2 3 3 2 4 10" xfId="6813" xr:uid="{00000000-0005-0000-0000-0000221A0000}"/>
    <cellStyle name="Normal 17 2 3 3 2 4 10 2" xfId="6814" xr:uid="{00000000-0005-0000-0000-0000231A0000}"/>
    <cellStyle name="Normal 17 2 3 3 2 4 10 3" xfId="6815" xr:uid="{00000000-0005-0000-0000-0000241A0000}"/>
    <cellStyle name="Normal 17 2 3 3 2 4 10 4" xfId="6816" xr:uid="{00000000-0005-0000-0000-0000251A0000}"/>
    <cellStyle name="Normal 17 2 3 3 2 4 10 5" xfId="6817" xr:uid="{00000000-0005-0000-0000-0000261A0000}"/>
    <cellStyle name="Normal 17 2 3 3 2 4 10_88181" xfId="6818" xr:uid="{00000000-0005-0000-0000-0000271A0000}"/>
    <cellStyle name="Normal 17 2 3 3 2 4 11" xfId="6819" xr:uid="{00000000-0005-0000-0000-0000281A0000}"/>
    <cellStyle name="Normal 17 2 3 3 2 4 11 2" xfId="6820" xr:uid="{00000000-0005-0000-0000-0000291A0000}"/>
    <cellStyle name="Normal 17 2 3 3 2 4 11 3" xfId="6821" xr:uid="{00000000-0005-0000-0000-00002A1A0000}"/>
    <cellStyle name="Normal 17 2 3 3 2 4 11 4" xfId="6822" xr:uid="{00000000-0005-0000-0000-00002B1A0000}"/>
    <cellStyle name="Normal 17 2 3 3 2 4 11 5" xfId="6823" xr:uid="{00000000-0005-0000-0000-00002C1A0000}"/>
    <cellStyle name="Normal 17 2 3 3 2 4 11_88181" xfId="6824" xr:uid="{00000000-0005-0000-0000-00002D1A0000}"/>
    <cellStyle name="Normal 17 2 3 3 2 4 12" xfId="6825" xr:uid="{00000000-0005-0000-0000-00002E1A0000}"/>
    <cellStyle name="Normal 17 2 3 3 2 4 12 2" xfId="6826" xr:uid="{00000000-0005-0000-0000-00002F1A0000}"/>
    <cellStyle name="Normal 17 2 3 3 2 4 12 3" xfId="6827" xr:uid="{00000000-0005-0000-0000-0000301A0000}"/>
    <cellStyle name="Normal 17 2 3 3 2 4 12 4" xfId="6828" xr:uid="{00000000-0005-0000-0000-0000311A0000}"/>
    <cellStyle name="Normal 17 2 3 3 2 4 12 5" xfId="6829" xr:uid="{00000000-0005-0000-0000-0000321A0000}"/>
    <cellStyle name="Normal 17 2 3 3 2 4 12_88181" xfId="6830" xr:uid="{00000000-0005-0000-0000-0000331A0000}"/>
    <cellStyle name="Normal 17 2 3 3 2 4 13" xfId="6831" xr:uid="{00000000-0005-0000-0000-0000341A0000}"/>
    <cellStyle name="Normal 17 2 3 3 2 4 13 2" xfId="6832" xr:uid="{00000000-0005-0000-0000-0000351A0000}"/>
    <cellStyle name="Normal 17 2 3 3 2 4 13 3" xfId="6833" xr:uid="{00000000-0005-0000-0000-0000361A0000}"/>
    <cellStyle name="Normal 17 2 3 3 2 4 13 4" xfId="6834" xr:uid="{00000000-0005-0000-0000-0000371A0000}"/>
    <cellStyle name="Normal 17 2 3 3 2 4 13 5" xfId="6835" xr:uid="{00000000-0005-0000-0000-0000381A0000}"/>
    <cellStyle name="Normal 17 2 3 3 2 4 13_88181" xfId="6836" xr:uid="{00000000-0005-0000-0000-0000391A0000}"/>
    <cellStyle name="Normal 17 2 3 3 2 4 14" xfId="6837" xr:uid="{00000000-0005-0000-0000-00003A1A0000}"/>
    <cellStyle name="Normal 17 2 3 3 2 4 14 2" xfId="6838" xr:uid="{00000000-0005-0000-0000-00003B1A0000}"/>
    <cellStyle name="Normal 17 2 3 3 2 4 14 3" xfId="6839" xr:uid="{00000000-0005-0000-0000-00003C1A0000}"/>
    <cellStyle name="Normal 17 2 3 3 2 4 14 4" xfId="6840" xr:uid="{00000000-0005-0000-0000-00003D1A0000}"/>
    <cellStyle name="Normal 17 2 3 3 2 4 14 5" xfId="6841" xr:uid="{00000000-0005-0000-0000-00003E1A0000}"/>
    <cellStyle name="Normal 17 2 3 3 2 4 14_88181" xfId="6842" xr:uid="{00000000-0005-0000-0000-00003F1A0000}"/>
    <cellStyle name="Normal 17 2 3 3 2 4 15" xfId="6843" xr:uid="{00000000-0005-0000-0000-0000401A0000}"/>
    <cellStyle name="Normal 17 2 3 3 2 4 15 2" xfId="6844" xr:uid="{00000000-0005-0000-0000-0000411A0000}"/>
    <cellStyle name="Normal 17 2 3 3 2 4 15 3" xfId="6845" xr:uid="{00000000-0005-0000-0000-0000421A0000}"/>
    <cellStyle name="Normal 17 2 3 3 2 4 15 4" xfId="6846" xr:uid="{00000000-0005-0000-0000-0000431A0000}"/>
    <cellStyle name="Normal 17 2 3 3 2 4 15 5" xfId="6847" xr:uid="{00000000-0005-0000-0000-0000441A0000}"/>
    <cellStyle name="Normal 17 2 3 3 2 4 15_88181" xfId="6848" xr:uid="{00000000-0005-0000-0000-0000451A0000}"/>
    <cellStyle name="Normal 17 2 3 3 2 4 16" xfId="6849" xr:uid="{00000000-0005-0000-0000-0000461A0000}"/>
    <cellStyle name="Normal 17 2 3 3 2 4 16 2" xfId="6850" xr:uid="{00000000-0005-0000-0000-0000471A0000}"/>
    <cellStyle name="Normal 17 2 3 3 2 4 16 3" xfId="6851" xr:uid="{00000000-0005-0000-0000-0000481A0000}"/>
    <cellStyle name="Normal 17 2 3 3 2 4 16 4" xfId="6852" xr:uid="{00000000-0005-0000-0000-0000491A0000}"/>
    <cellStyle name="Normal 17 2 3 3 2 4 16_88181" xfId="6853" xr:uid="{00000000-0005-0000-0000-00004A1A0000}"/>
    <cellStyle name="Normal 17 2 3 3 2 4 17" xfId="6854" xr:uid="{00000000-0005-0000-0000-00004B1A0000}"/>
    <cellStyle name="Normal 17 2 3 3 2 4 17 2" xfId="6855" xr:uid="{00000000-0005-0000-0000-00004C1A0000}"/>
    <cellStyle name="Normal 17 2 3 3 2 4 17 3" xfId="6856" xr:uid="{00000000-0005-0000-0000-00004D1A0000}"/>
    <cellStyle name="Normal 17 2 3 3 2 4 17 4" xfId="6857" xr:uid="{00000000-0005-0000-0000-00004E1A0000}"/>
    <cellStyle name="Normal 17 2 3 3 2 4 17_88181" xfId="6858" xr:uid="{00000000-0005-0000-0000-00004F1A0000}"/>
    <cellStyle name="Normal 17 2 3 3 2 4 18" xfId="6859" xr:uid="{00000000-0005-0000-0000-0000501A0000}"/>
    <cellStyle name="Normal 17 2 3 3 2 4 18 2" xfId="6860" xr:uid="{00000000-0005-0000-0000-0000511A0000}"/>
    <cellStyle name="Normal 17 2 3 3 2 4 18_88181" xfId="6861" xr:uid="{00000000-0005-0000-0000-0000521A0000}"/>
    <cellStyle name="Normal 17 2 3 3 2 4 19" xfId="6862" xr:uid="{00000000-0005-0000-0000-0000531A0000}"/>
    <cellStyle name="Normal 17 2 3 3 2 4 2" xfId="6863" xr:uid="{00000000-0005-0000-0000-0000541A0000}"/>
    <cellStyle name="Normal 17 2 3 3 2 4 2 2" xfId="6864" xr:uid="{00000000-0005-0000-0000-0000551A0000}"/>
    <cellStyle name="Normal 17 2 3 3 2 4 2 3" xfId="6865" xr:uid="{00000000-0005-0000-0000-0000561A0000}"/>
    <cellStyle name="Normal 17 2 3 3 2 4 2 4" xfId="6866" xr:uid="{00000000-0005-0000-0000-0000571A0000}"/>
    <cellStyle name="Normal 17 2 3 3 2 4 2 5" xfId="6867" xr:uid="{00000000-0005-0000-0000-0000581A0000}"/>
    <cellStyle name="Normal 17 2 3 3 2 4 2_88181" xfId="6868" xr:uid="{00000000-0005-0000-0000-0000591A0000}"/>
    <cellStyle name="Normal 17 2 3 3 2 4 20" xfId="6869" xr:uid="{00000000-0005-0000-0000-00005A1A0000}"/>
    <cellStyle name="Normal 17 2 3 3 2 4 3" xfId="6870" xr:uid="{00000000-0005-0000-0000-00005B1A0000}"/>
    <cellStyle name="Normal 17 2 3 3 2 4 3 2" xfId="6871" xr:uid="{00000000-0005-0000-0000-00005C1A0000}"/>
    <cellStyle name="Normal 17 2 3 3 2 4 3 3" xfId="6872" xr:uid="{00000000-0005-0000-0000-00005D1A0000}"/>
    <cellStyle name="Normal 17 2 3 3 2 4 3 4" xfId="6873" xr:uid="{00000000-0005-0000-0000-00005E1A0000}"/>
    <cellStyle name="Normal 17 2 3 3 2 4 3 5" xfId="6874" xr:uid="{00000000-0005-0000-0000-00005F1A0000}"/>
    <cellStyle name="Normal 17 2 3 3 2 4 3_88181" xfId="6875" xr:uid="{00000000-0005-0000-0000-0000601A0000}"/>
    <cellStyle name="Normal 17 2 3 3 2 4 4" xfId="6876" xr:uid="{00000000-0005-0000-0000-0000611A0000}"/>
    <cellStyle name="Normal 17 2 3 3 2 4 4 2" xfId="6877" xr:uid="{00000000-0005-0000-0000-0000621A0000}"/>
    <cellStyle name="Normal 17 2 3 3 2 4 4 3" xfId="6878" xr:uid="{00000000-0005-0000-0000-0000631A0000}"/>
    <cellStyle name="Normal 17 2 3 3 2 4 4 4" xfId="6879" xr:uid="{00000000-0005-0000-0000-0000641A0000}"/>
    <cellStyle name="Normal 17 2 3 3 2 4 4 5" xfId="6880" xr:uid="{00000000-0005-0000-0000-0000651A0000}"/>
    <cellStyle name="Normal 17 2 3 3 2 4 4_88181" xfId="6881" xr:uid="{00000000-0005-0000-0000-0000661A0000}"/>
    <cellStyle name="Normal 17 2 3 3 2 4 5" xfId="6882" xr:uid="{00000000-0005-0000-0000-0000671A0000}"/>
    <cellStyle name="Normal 17 2 3 3 2 4 5 2" xfId="6883" xr:uid="{00000000-0005-0000-0000-0000681A0000}"/>
    <cellStyle name="Normal 17 2 3 3 2 4 5 3" xfId="6884" xr:uid="{00000000-0005-0000-0000-0000691A0000}"/>
    <cellStyle name="Normal 17 2 3 3 2 4 5 4" xfId="6885" xr:uid="{00000000-0005-0000-0000-00006A1A0000}"/>
    <cellStyle name="Normal 17 2 3 3 2 4 5 5" xfId="6886" xr:uid="{00000000-0005-0000-0000-00006B1A0000}"/>
    <cellStyle name="Normal 17 2 3 3 2 4 5_88181" xfId="6887" xr:uid="{00000000-0005-0000-0000-00006C1A0000}"/>
    <cellStyle name="Normal 17 2 3 3 2 4 6" xfId="6888" xr:uid="{00000000-0005-0000-0000-00006D1A0000}"/>
    <cellStyle name="Normal 17 2 3 3 2 4 6 2" xfId="6889" xr:uid="{00000000-0005-0000-0000-00006E1A0000}"/>
    <cellStyle name="Normal 17 2 3 3 2 4 6 3" xfId="6890" xr:uid="{00000000-0005-0000-0000-00006F1A0000}"/>
    <cellStyle name="Normal 17 2 3 3 2 4 6 4" xfId="6891" xr:uid="{00000000-0005-0000-0000-0000701A0000}"/>
    <cellStyle name="Normal 17 2 3 3 2 4 6 5" xfId="6892" xr:uid="{00000000-0005-0000-0000-0000711A0000}"/>
    <cellStyle name="Normal 17 2 3 3 2 4 6_88181" xfId="6893" xr:uid="{00000000-0005-0000-0000-0000721A0000}"/>
    <cellStyle name="Normal 17 2 3 3 2 4 7" xfId="6894" xr:uid="{00000000-0005-0000-0000-0000731A0000}"/>
    <cellStyle name="Normal 17 2 3 3 2 4 7 2" xfId="6895" xr:uid="{00000000-0005-0000-0000-0000741A0000}"/>
    <cellStyle name="Normal 17 2 3 3 2 4 7 3" xfId="6896" xr:uid="{00000000-0005-0000-0000-0000751A0000}"/>
    <cellStyle name="Normal 17 2 3 3 2 4 7 4" xfId="6897" xr:uid="{00000000-0005-0000-0000-0000761A0000}"/>
    <cellStyle name="Normal 17 2 3 3 2 4 7 5" xfId="6898" xr:uid="{00000000-0005-0000-0000-0000771A0000}"/>
    <cellStyle name="Normal 17 2 3 3 2 4 7_88181" xfId="6899" xr:uid="{00000000-0005-0000-0000-0000781A0000}"/>
    <cellStyle name="Normal 17 2 3 3 2 4 8" xfId="6900" xr:uid="{00000000-0005-0000-0000-0000791A0000}"/>
    <cellStyle name="Normal 17 2 3 3 2 4 8 2" xfId="6901" xr:uid="{00000000-0005-0000-0000-00007A1A0000}"/>
    <cellStyle name="Normal 17 2 3 3 2 4 8 3" xfId="6902" xr:uid="{00000000-0005-0000-0000-00007B1A0000}"/>
    <cellStyle name="Normal 17 2 3 3 2 4 8 4" xfId="6903" xr:uid="{00000000-0005-0000-0000-00007C1A0000}"/>
    <cellStyle name="Normal 17 2 3 3 2 4 8 5" xfId="6904" xr:uid="{00000000-0005-0000-0000-00007D1A0000}"/>
    <cellStyle name="Normal 17 2 3 3 2 4 8_88181" xfId="6905" xr:uid="{00000000-0005-0000-0000-00007E1A0000}"/>
    <cellStyle name="Normal 17 2 3 3 2 4 9" xfId="6906" xr:uid="{00000000-0005-0000-0000-00007F1A0000}"/>
    <cellStyle name="Normal 17 2 3 3 2 4 9 2" xfId="6907" xr:uid="{00000000-0005-0000-0000-0000801A0000}"/>
    <cellStyle name="Normal 17 2 3 3 2 4 9 3" xfId="6908" xr:uid="{00000000-0005-0000-0000-0000811A0000}"/>
    <cellStyle name="Normal 17 2 3 3 2 4 9 4" xfId="6909" xr:uid="{00000000-0005-0000-0000-0000821A0000}"/>
    <cellStyle name="Normal 17 2 3 3 2 4 9 5" xfId="6910" xr:uid="{00000000-0005-0000-0000-0000831A0000}"/>
    <cellStyle name="Normal 17 2 3 3 2 4 9_88181" xfId="6911" xr:uid="{00000000-0005-0000-0000-0000841A0000}"/>
    <cellStyle name="Normal 17 2 3 3 2 4_88181" xfId="6912" xr:uid="{00000000-0005-0000-0000-0000851A0000}"/>
    <cellStyle name="Normal 17 2 3 3 2 5" xfId="6913" xr:uid="{00000000-0005-0000-0000-0000861A0000}"/>
    <cellStyle name="Normal 17 2 3 3 2 5 2" xfId="6914" xr:uid="{00000000-0005-0000-0000-0000871A0000}"/>
    <cellStyle name="Normal 17 2 3 3 2 5 3" xfId="6915" xr:uid="{00000000-0005-0000-0000-0000881A0000}"/>
    <cellStyle name="Normal 17 2 3 3 2 5 4" xfId="6916" xr:uid="{00000000-0005-0000-0000-0000891A0000}"/>
    <cellStyle name="Normal 17 2 3 3 2 5 5" xfId="6917" xr:uid="{00000000-0005-0000-0000-00008A1A0000}"/>
    <cellStyle name="Normal 17 2 3 3 2 5_88181" xfId="6918" xr:uid="{00000000-0005-0000-0000-00008B1A0000}"/>
    <cellStyle name="Normal 17 2 3 3 2 6" xfId="6919" xr:uid="{00000000-0005-0000-0000-00008C1A0000}"/>
    <cellStyle name="Normal 17 2 3 3 2 6 2" xfId="6920" xr:uid="{00000000-0005-0000-0000-00008D1A0000}"/>
    <cellStyle name="Normal 17 2 3 3 2 6 3" xfId="6921" xr:uid="{00000000-0005-0000-0000-00008E1A0000}"/>
    <cellStyle name="Normal 17 2 3 3 2 6 4" xfId="6922" xr:uid="{00000000-0005-0000-0000-00008F1A0000}"/>
    <cellStyle name="Normal 17 2 3 3 2 6 5" xfId="6923" xr:uid="{00000000-0005-0000-0000-0000901A0000}"/>
    <cellStyle name="Normal 17 2 3 3 2 6_88181" xfId="6924" xr:uid="{00000000-0005-0000-0000-0000911A0000}"/>
    <cellStyle name="Normal 17 2 3 3 2 7" xfId="6925" xr:uid="{00000000-0005-0000-0000-0000921A0000}"/>
    <cellStyle name="Normal 17 2 3 3 2 7 2" xfId="6926" xr:uid="{00000000-0005-0000-0000-0000931A0000}"/>
    <cellStyle name="Normal 17 2 3 3 2 7 3" xfId="6927" xr:uid="{00000000-0005-0000-0000-0000941A0000}"/>
    <cellStyle name="Normal 17 2 3 3 2 7 4" xfId="6928" xr:uid="{00000000-0005-0000-0000-0000951A0000}"/>
    <cellStyle name="Normal 17 2 3 3 2 7 5" xfId="6929" xr:uid="{00000000-0005-0000-0000-0000961A0000}"/>
    <cellStyle name="Normal 17 2 3 3 2 7_88181" xfId="6930" xr:uid="{00000000-0005-0000-0000-0000971A0000}"/>
    <cellStyle name="Normal 17 2 3 3 2 8" xfId="6931" xr:uid="{00000000-0005-0000-0000-0000981A0000}"/>
    <cellStyle name="Normal 17 2 3 3 2 8 2" xfId="6932" xr:uid="{00000000-0005-0000-0000-0000991A0000}"/>
    <cellStyle name="Normal 17 2 3 3 2 8 3" xfId="6933" xr:uid="{00000000-0005-0000-0000-00009A1A0000}"/>
    <cellStyle name="Normal 17 2 3 3 2 8 4" xfId="6934" xr:uid="{00000000-0005-0000-0000-00009B1A0000}"/>
    <cellStyle name="Normal 17 2 3 3 2 8 5" xfId="6935" xr:uid="{00000000-0005-0000-0000-00009C1A0000}"/>
    <cellStyle name="Normal 17 2 3 3 2 8_88181" xfId="6936" xr:uid="{00000000-0005-0000-0000-00009D1A0000}"/>
    <cellStyle name="Normal 17 2 3 3 2 9" xfId="6937" xr:uid="{00000000-0005-0000-0000-00009E1A0000}"/>
    <cellStyle name="Normal 17 2 3 3 2 9 2" xfId="6938" xr:uid="{00000000-0005-0000-0000-00009F1A0000}"/>
    <cellStyle name="Normal 17 2 3 3 2 9 3" xfId="6939" xr:uid="{00000000-0005-0000-0000-0000A01A0000}"/>
    <cellStyle name="Normal 17 2 3 3 2 9 4" xfId="6940" xr:uid="{00000000-0005-0000-0000-0000A11A0000}"/>
    <cellStyle name="Normal 17 2 3 3 2 9 5" xfId="6941" xr:uid="{00000000-0005-0000-0000-0000A21A0000}"/>
    <cellStyle name="Normal 17 2 3 3 2 9_88181" xfId="6942" xr:uid="{00000000-0005-0000-0000-0000A31A0000}"/>
    <cellStyle name="Normal 17 2 3 3 2_88181" xfId="6943" xr:uid="{00000000-0005-0000-0000-0000A41A0000}"/>
    <cellStyle name="Normal 17 2 3 3 20" xfId="6944" xr:uid="{00000000-0005-0000-0000-0000A51A0000}"/>
    <cellStyle name="Normal 17 2 3 3 20 2" xfId="6945" xr:uid="{00000000-0005-0000-0000-0000A61A0000}"/>
    <cellStyle name="Normal 17 2 3 3 20 3" xfId="6946" xr:uid="{00000000-0005-0000-0000-0000A71A0000}"/>
    <cellStyle name="Normal 17 2 3 3 20 4" xfId="6947" xr:uid="{00000000-0005-0000-0000-0000A81A0000}"/>
    <cellStyle name="Normal 17 2 3 3 20 5" xfId="6948" xr:uid="{00000000-0005-0000-0000-0000A91A0000}"/>
    <cellStyle name="Normal 17 2 3 3 20_88181" xfId="6949" xr:uid="{00000000-0005-0000-0000-0000AA1A0000}"/>
    <cellStyle name="Normal 17 2 3 3 21" xfId="6950" xr:uid="{00000000-0005-0000-0000-0000AB1A0000}"/>
    <cellStyle name="Normal 17 2 3 3 21 2" xfId="6951" xr:uid="{00000000-0005-0000-0000-0000AC1A0000}"/>
    <cellStyle name="Normal 17 2 3 3 21 3" xfId="6952" xr:uid="{00000000-0005-0000-0000-0000AD1A0000}"/>
    <cellStyle name="Normal 17 2 3 3 21 4" xfId="6953" xr:uid="{00000000-0005-0000-0000-0000AE1A0000}"/>
    <cellStyle name="Normal 17 2 3 3 21_88181" xfId="6954" xr:uid="{00000000-0005-0000-0000-0000AF1A0000}"/>
    <cellStyle name="Normal 17 2 3 3 22" xfId="6955" xr:uid="{00000000-0005-0000-0000-0000B01A0000}"/>
    <cellStyle name="Normal 17 2 3 3 22 2" xfId="6956" xr:uid="{00000000-0005-0000-0000-0000B11A0000}"/>
    <cellStyle name="Normal 17 2 3 3 22 3" xfId="6957" xr:uid="{00000000-0005-0000-0000-0000B21A0000}"/>
    <cellStyle name="Normal 17 2 3 3 22 4" xfId="6958" xr:uid="{00000000-0005-0000-0000-0000B31A0000}"/>
    <cellStyle name="Normal 17 2 3 3 22_88181" xfId="6959" xr:uid="{00000000-0005-0000-0000-0000B41A0000}"/>
    <cellStyle name="Normal 17 2 3 3 23" xfId="6960" xr:uid="{00000000-0005-0000-0000-0000B51A0000}"/>
    <cellStyle name="Normal 17 2 3 3 23 2" xfId="6961" xr:uid="{00000000-0005-0000-0000-0000B61A0000}"/>
    <cellStyle name="Normal 17 2 3 3 23_88181" xfId="6962" xr:uid="{00000000-0005-0000-0000-0000B71A0000}"/>
    <cellStyle name="Normal 17 2 3 3 24" xfId="6963" xr:uid="{00000000-0005-0000-0000-0000B81A0000}"/>
    <cellStyle name="Normal 17 2 3 3 25" xfId="6964" xr:uid="{00000000-0005-0000-0000-0000B91A0000}"/>
    <cellStyle name="Normal 17 2 3 3 3" xfId="6965" xr:uid="{00000000-0005-0000-0000-0000BA1A0000}"/>
    <cellStyle name="Normal 17 2 3 3 3 10" xfId="6966" xr:uid="{00000000-0005-0000-0000-0000BB1A0000}"/>
    <cellStyle name="Normal 17 2 3 3 3 10 2" xfId="6967" xr:uid="{00000000-0005-0000-0000-0000BC1A0000}"/>
    <cellStyle name="Normal 17 2 3 3 3 10 3" xfId="6968" xr:uid="{00000000-0005-0000-0000-0000BD1A0000}"/>
    <cellStyle name="Normal 17 2 3 3 3 10 4" xfId="6969" xr:uid="{00000000-0005-0000-0000-0000BE1A0000}"/>
    <cellStyle name="Normal 17 2 3 3 3 10 5" xfId="6970" xr:uid="{00000000-0005-0000-0000-0000BF1A0000}"/>
    <cellStyle name="Normal 17 2 3 3 3 10_88181" xfId="6971" xr:uid="{00000000-0005-0000-0000-0000C01A0000}"/>
    <cellStyle name="Normal 17 2 3 3 3 11" xfId="6972" xr:uid="{00000000-0005-0000-0000-0000C11A0000}"/>
    <cellStyle name="Normal 17 2 3 3 3 11 2" xfId="6973" xr:uid="{00000000-0005-0000-0000-0000C21A0000}"/>
    <cellStyle name="Normal 17 2 3 3 3 11 3" xfId="6974" xr:uid="{00000000-0005-0000-0000-0000C31A0000}"/>
    <cellStyle name="Normal 17 2 3 3 3 11 4" xfId="6975" xr:uid="{00000000-0005-0000-0000-0000C41A0000}"/>
    <cellStyle name="Normal 17 2 3 3 3 11 5" xfId="6976" xr:uid="{00000000-0005-0000-0000-0000C51A0000}"/>
    <cellStyle name="Normal 17 2 3 3 3 11_88181" xfId="6977" xr:uid="{00000000-0005-0000-0000-0000C61A0000}"/>
    <cellStyle name="Normal 17 2 3 3 3 12" xfId="6978" xr:uid="{00000000-0005-0000-0000-0000C71A0000}"/>
    <cellStyle name="Normal 17 2 3 3 3 12 2" xfId="6979" xr:uid="{00000000-0005-0000-0000-0000C81A0000}"/>
    <cellStyle name="Normal 17 2 3 3 3 12 3" xfId="6980" xr:uid="{00000000-0005-0000-0000-0000C91A0000}"/>
    <cellStyle name="Normal 17 2 3 3 3 12 4" xfId="6981" xr:uid="{00000000-0005-0000-0000-0000CA1A0000}"/>
    <cellStyle name="Normal 17 2 3 3 3 12 5" xfId="6982" xr:uid="{00000000-0005-0000-0000-0000CB1A0000}"/>
    <cellStyle name="Normal 17 2 3 3 3 12_88181" xfId="6983" xr:uid="{00000000-0005-0000-0000-0000CC1A0000}"/>
    <cellStyle name="Normal 17 2 3 3 3 13" xfId="6984" xr:uid="{00000000-0005-0000-0000-0000CD1A0000}"/>
    <cellStyle name="Normal 17 2 3 3 3 13 2" xfId="6985" xr:uid="{00000000-0005-0000-0000-0000CE1A0000}"/>
    <cellStyle name="Normal 17 2 3 3 3 13 3" xfId="6986" xr:uid="{00000000-0005-0000-0000-0000CF1A0000}"/>
    <cellStyle name="Normal 17 2 3 3 3 13 4" xfId="6987" xr:uid="{00000000-0005-0000-0000-0000D01A0000}"/>
    <cellStyle name="Normal 17 2 3 3 3 13 5" xfId="6988" xr:uid="{00000000-0005-0000-0000-0000D11A0000}"/>
    <cellStyle name="Normal 17 2 3 3 3 13_88181" xfId="6989" xr:uid="{00000000-0005-0000-0000-0000D21A0000}"/>
    <cellStyle name="Normal 17 2 3 3 3 14" xfId="6990" xr:uid="{00000000-0005-0000-0000-0000D31A0000}"/>
    <cellStyle name="Normal 17 2 3 3 3 14 2" xfId="6991" xr:uid="{00000000-0005-0000-0000-0000D41A0000}"/>
    <cellStyle name="Normal 17 2 3 3 3 14 3" xfId="6992" xr:uid="{00000000-0005-0000-0000-0000D51A0000}"/>
    <cellStyle name="Normal 17 2 3 3 3 14 4" xfId="6993" xr:uid="{00000000-0005-0000-0000-0000D61A0000}"/>
    <cellStyle name="Normal 17 2 3 3 3 14 5" xfId="6994" xr:uid="{00000000-0005-0000-0000-0000D71A0000}"/>
    <cellStyle name="Normal 17 2 3 3 3 14_88181" xfId="6995" xr:uid="{00000000-0005-0000-0000-0000D81A0000}"/>
    <cellStyle name="Normal 17 2 3 3 3 15" xfId="6996" xr:uid="{00000000-0005-0000-0000-0000D91A0000}"/>
    <cellStyle name="Normal 17 2 3 3 3 15 2" xfId="6997" xr:uid="{00000000-0005-0000-0000-0000DA1A0000}"/>
    <cellStyle name="Normal 17 2 3 3 3 15 3" xfId="6998" xr:uid="{00000000-0005-0000-0000-0000DB1A0000}"/>
    <cellStyle name="Normal 17 2 3 3 3 15 4" xfId="6999" xr:uid="{00000000-0005-0000-0000-0000DC1A0000}"/>
    <cellStyle name="Normal 17 2 3 3 3 15 5" xfId="7000" xr:uid="{00000000-0005-0000-0000-0000DD1A0000}"/>
    <cellStyle name="Normal 17 2 3 3 3 15_88181" xfId="7001" xr:uid="{00000000-0005-0000-0000-0000DE1A0000}"/>
    <cellStyle name="Normal 17 2 3 3 3 16" xfId="7002" xr:uid="{00000000-0005-0000-0000-0000DF1A0000}"/>
    <cellStyle name="Normal 17 2 3 3 3 16 2" xfId="7003" xr:uid="{00000000-0005-0000-0000-0000E01A0000}"/>
    <cellStyle name="Normal 17 2 3 3 3 16 3" xfId="7004" xr:uid="{00000000-0005-0000-0000-0000E11A0000}"/>
    <cellStyle name="Normal 17 2 3 3 3 16 4" xfId="7005" xr:uid="{00000000-0005-0000-0000-0000E21A0000}"/>
    <cellStyle name="Normal 17 2 3 3 3 16 5" xfId="7006" xr:uid="{00000000-0005-0000-0000-0000E31A0000}"/>
    <cellStyle name="Normal 17 2 3 3 3 16_88181" xfId="7007" xr:uid="{00000000-0005-0000-0000-0000E41A0000}"/>
    <cellStyle name="Normal 17 2 3 3 3 17" xfId="7008" xr:uid="{00000000-0005-0000-0000-0000E51A0000}"/>
    <cellStyle name="Normal 17 2 3 3 3 17 2" xfId="7009" xr:uid="{00000000-0005-0000-0000-0000E61A0000}"/>
    <cellStyle name="Normal 17 2 3 3 3 17 3" xfId="7010" xr:uid="{00000000-0005-0000-0000-0000E71A0000}"/>
    <cellStyle name="Normal 17 2 3 3 3 17 4" xfId="7011" xr:uid="{00000000-0005-0000-0000-0000E81A0000}"/>
    <cellStyle name="Normal 17 2 3 3 3 17_88181" xfId="7012" xr:uid="{00000000-0005-0000-0000-0000E91A0000}"/>
    <cellStyle name="Normal 17 2 3 3 3 18" xfId="7013" xr:uid="{00000000-0005-0000-0000-0000EA1A0000}"/>
    <cellStyle name="Normal 17 2 3 3 3 18 2" xfId="7014" xr:uid="{00000000-0005-0000-0000-0000EB1A0000}"/>
    <cellStyle name="Normal 17 2 3 3 3 18 3" xfId="7015" xr:uid="{00000000-0005-0000-0000-0000EC1A0000}"/>
    <cellStyle name="Normal 17 2 3 3 3 18 4" xfId="7016" xr:uid="{00000000-0005-0000-0000-0000ED1A0000}"/>
    <cellStyle name="Normal 17 2 3 3 3 18_88181" xfId="7017" xr:uid="{00000000-0005-0000-0000-0000EE1A0000}"/>
    <cellStyle name="Normal 17 2 3 3 3 19" xfId="7018" xr:uid="{00000000-0005-0000-0000-0000EF1A0000}"/>
    <cellStyle name="Normal 17 2 3 3 3 19 2" xfId="7019" xr:uid="{00000000-0005-0000-0000-0000F01A0000}"/>
    <cellStyle name="Normal 17 2 3 3 3 19_88181" xfId="7020" xr:uid="{00000000-0005-0000-0000-0000F11A0000}"/>
    <cellStyle name="Normal 17 2 3 3 3 2" xfId="7021" xr:uid="{00000000-0005-0000-0000-0000F21A0000}"/>
    <cellStyle name="Normal 17 2 3 3 3 2 2" xfId="7022" xr:uid="{00000000-0005-0000-0000-0000F31A0000}"/>
    <cellStyle name="Normal 17 2 3 3 3 2 3" xfId="7023" xr:uid="{00000000-0005-0000-0000-0000F41A0000}"/>
    <cellStyle name="Normal 17 2 3 3 3 2 4" xfId="7024" xr:uid="{00000000-0005-0000-0000-0000F51A0000}"/>
    <cellStyle name="Normal 17 2 3 3 3 2 5" xfId="7025" xr:uid="{00000000-0005-0000-0000-0000F61A0000}"/>
    <cellStyle name="Normal 17 2 3 3 3 2_88181" xfId="7026" xr:uid="{00000000-0005-0000-0000-0000F71A0000}"/>
    <cellStyle name="Normal 17 2 3 3 3 20" xfId="7027" xr:uid="{00000000-0005-0000-0000-0000F81A0000}"/>
    <cellStyle name="Normal 17 2 3 3 3 21" xfId="7028" xr:uid="{00000000-0005-0000-0000-0000F91A0000}"/>
    <cellStyle name="Normal 17 2 3 3 3 3" xfId="7029" xr:uid="{00000000-0005-0000-0000-0000FA1A0000}"/>
    <cellStyle name="Normal 17 2 3 3 3 3 2" xfId="7030" xr:uid="{00000000-0005-0000-0000-0000FB1A0000}"/>
    <cellStyle name="Normal 17 2 3 3 3 3 3" xfId="7031" xr:uid="{00000000-0005-0000-0000-0000FC1A0000}"/>
    <cellStyle name="Normal 17 2 3 3 3 3 4" xfId="7032" xr:uid="{00000000-0005-0000-0000-0000FD1A0000}"/>
    <cellStyle name="Normal 17 2 3 3 3 3 5" xfId="7033" xr:uid="{00000000-0005-0000-0000-0000FE1A0000}"/>
    <cellStyle name="Normal 17 2 3 3 3 3_88181" xfId="7034" xr:uid="{00000000-0005-0000-0000-0000FF1A0000}"/>
    <cellStyle name="Normal 17 2 3 3 3 4" xfId="7035" xr:uid="{00000000-0005-0000-0000-0000001B0000}"/>
    <cellStyle name="Normal 17 2 3 3 3 4 2" xfId="7036" xr:uid="{00000000-0005-0000-0000-0000011B0000}"/>
    <cellStyle name="Normal 17 2 3 3 3 4 3" xfId="7037" xr:uid="{00000000-0005-0000-0000-0000021B0000}"/>
    <cellStyle name="Normal 17 2 3 3 3 4 4" xfId="7038" xr:uid="{00000000-0005-0000-0000-0000031B0000}"/>
    <cellStyle name="Normal 17 2 3 3 3 4 5" xfId="7039" xr:uid="{00000000-0005-0000-0000-0000041B0000}"/>
    <cellStyle name="Normal 17 2 3 3 3 4_88181" xfId="7040" xr:uid="{00000000-0005-0000-0000-0000051B0000}"/>
    <cellStyle name="Normal 17 2 3 3 3 5" xfId="7041" xr:uid="{00000000-0005-0000-0000-0000061B0000}"/>
    <cellStyle name="Normal 17 2 3 3 3 5 2" xfId="7042" xr:uid="{00000000-0005-0000-0000-0000071B0000}"/>
    <cellStyle name="Normal 17 2 3 3 3 5 3" xfId="7043" xr:uid="{00000000-0005-0000-0000-0000081B0000}"/>
    <cellStyle name="Normal 17 2 3 3 3 5 4" xfId="7044" xr:uid="{00000000-0005-0000-0000-0000091B0000}"/>
    <cellStyle name="Normal 17 2 3 3 3 5 5" xfId="7045" xr:uid="{00000000-0005-0000-0000-00000A1B0000}"/>
    <cellStyle name="Normal 17 2 3 3 3 5_88181" xfId="7046" xr:uid="{00000000-0005-0000-0000-00000B1B0000}"/>
    <cellStyle name="Normal 17 2 3 3 3 6" xfId="7047" xr:uid="{00000000-0005-0000-0000-00000C1B0000}"/>
    <cellStyle name="Normal 17 2 3 3 3 6 2" xfId="7048" xr:uid="{00000000-0005-0000-0000-00000D1B0000}"/>
    <cellStyle name="Normal 17 2 3 3 3 6 3" xfId="7049" xr:uid="{00000000-0005-0000-0000-00000E1B0000}"/>
    <cellStyle name="Normal 17 2 3 3 3 6 4" xfId="7050" xr:uid="{00000000-0005-0000-0000-00000F1B0000}"/>
    <cellStyle name="Normal 17 2 3 3 3 6 5" xfId="7051" xr:uid="{00000000-0005-0000-0000-0000101B0000}"/>
    <cellStyle name="Normal 17 2 3 3 3 6_88181" xfId="7052" xr:uid="{00000000-0005-0000-0000-0000111B0000}"/>
    <cellStyle name="Normal 17 2 3 3 3 7" xfId="7053" xr:uid="{00000000-0005-0000-0000-0000121B0000}"/>
    <cellStyle name="Normal 17 2 3 3 3 7 2" xfId="7054" xr:uid="{00000000-0005-0000-0000-0000131B0000}"/>
    <cellStyle name="Normal 17 2 3 3 3 7 3" xfId="7055" xr:uid="{00000000-0005-0000-0000-0000141B0000}"/>
    <cellStyle name="Normal 17 2 3 3 3 7 4" xfId="7056" xr:uid="{00000000-0005-0000-0000-0000151B0000}"/>
    <cellStyle name="Normal 17 2 3 3 3 7 5" xfId="7057" xr:uid="{00000000-0005-0000-0000-0000161B0000}"/>
    <cellStyle name="Normal 17 2 3 3 3 7_88181" xfId="7058" xr:uid="{00000000-0005-0000-0000-0000171B0000}"/>
    <cellStyle name="Normal 17 2 3 3 3 8" xfId="7059" xr:uid="{00000000-0005-0000-0000-0000181B0000}"/>
    <cellStyle name="Normal 17 2 3 3 3 8 2" xfId="7060" xr:uid="{00000000-0005-0000-0000-0000191B0000}"/>
    <cellStyle name="Normal 17 2 3 3 3 8 3" xfId="7061" xr:uid="{00000000-0005-0000-0000-00001A1B0000}"/>
    <cellStyle name="Normal 17 2 3 3 3 8 4" xfId="7062" xr:uid="{00000000-0005-0000-0000-00001B1B0000}"/>
    <cellStyle name="Normal 17 2 3 3 3 8 5" xfId="7063" xr:uid="{00000000-0005-0000-0000-00001C1B0000}"/>
    <cellStyle name="Normal 17 2 3 3 3 8_88181" xfId="7064" xr:uid="{00000000-0005-0000-0000-00001D1B0000}"/>
    <cellStyle name="Normal 17 2 3 3 3 9" xfId="7065" xr:uid="{00000000-0005-0000-0000-00001E1B0000}"/>
    <cellStyle name="Normal 17 2 3 3 3 9 2" xfId="7066" xr:uid="{00000000-0005-0000-0000-00001F1B0000}"/>
    <cellStyle name="Normal 17 2 3 3 3 9 3" xfId="7067" xr:uid="{00000000-0005-0000-0000-0000201B0000}"/>
    <cellStyle name="Normal 17 2 3 3 3 9 4" xfId="7068" xr:uid="{00000000-0005-0000-0000-0000211B0000}"/>
    <cellStyle name="Normal 17 2 3 3 3 9 5" xfId="7069" xr:uid="{00000000-0005-0000-0000-0000221B0000}"/>
    <cellStyle name="Normal 17 2 3 3 3 9_88181" xfId="7070" xr:uid="{00000000-0005-0000-0000-0000231B0000}"/>
    <cellStyle name="Normal 17 2 3 3 3_88181" xfId="7071" xr:uid="{00000000-0005-0000-0000-0000241B0000}"/>
    <cellStyle name="Normal 17 2 3 3 4" xfId="7072" xr:uid="{00000000-0005-0000-0000-0000251B0000}"/>
    <cellStyle name="Normal 17 2 3 3 4 10" xfId="7073" xr:uid="{00000000-0005-0000-0000-0000261B0000}"/>
    <cellStyle name="Normal 17 2 3 3 4 10 2" xfId="7074" xr:uid="{00000000-0005-0000-0000-0000271B0000}"/>
    <cellStyle name="Normal 17 2 3 3 4 10 3" xfId="7075" xr:uid="{00000000-0005-0000-0000-0000281B0000}"/>
    <cellStyle name="Normal 17 2 3 3 4 10 4" xfId="7076" xr:uid="{00000000-0005-0000-0000-0000291B0000}"/>
    <cellStyle name="Normal 17 2 3 3 4 10 5" xfId="7077" xr:uid="{00000000-0005-0000-0000-00002A1B0000}"/>
    <cellStyle name="Normal 17 2 3 3 4 10_88181" xfId="7078" xr:uid="{00000000-0005-0000-0000-00002B1B0000}"/>
    <cellStyle name="Normal 17 2 3 3 4 11" xfId="7079" xr:uid="{00000000-0005-0000-0000-00002C1B0000}"/>
    <cellStyle name="Normal 17 2 3 3 4 11 2" xfId="7080" xr:uid="{00000000-0005-0000-0000-00002D1B0000}"/>
    <cellStyle name="Normal 17 2 3 3 4 11 3" xfId="7081" xr:uid="{00000000-0005-0000-0000-00002E1B0000}"/>
    <cellStyle name="Normal 17 2 3 3 4 11 4" xfId="7082" xr:uid="{00000000-0005-0000-0000-00002F1B0000}"/>
    <cellStyle name="Normal 17 2 3 3 4 11 5" xfId="7083" xr:uid="{00000000-0005-0000-0000-0000301B0000}"/>
    <cellStyle name="Normal 17 2 3 3 4 11_88181" xfId="7084" xr:uid="{00000000-0005-0000-0000-0000311B0000}"/>
    <cellStyle name="Normal 17 2 3 3 4 12" xfId="7085" xr:uid="{00000000-0005-0000-0000-0000321B0000}"/>
    <cellStyle name="Normal 17 2 3 3 4 12 2" xfId="7086" xr:uid="{00000000-0005-0000-0000-0000331B0000}"/>
    <cellStyle name="Normal 17 2 3 3 4 12 3" xfId="7087" xr:uid="{00000000-0005-0000-0000-0000341B0000}"/>
    <cellStyle name="Normal 17 2 3 3 4 12 4" xfId="7088" xr:uid="{00000000-0005-0000-0000-0000351B0000}"/>
    <cellStyle name="Normal 17 2 3 3 4 12 5" xfId="7089" xr:uid="{00000000-0005-0000-0000-0000361B0000}"/>
    <cellStyle name="Normal 17 2 3 3 4 12_88181" xfId="7090" xr:uid="{00000000-0005-0000-0000-0000371B0000}"/>
    <cellStyle name="Normal 17 2 3 3 4 13" xfId="7091" xr:uid="{00000000-0005-0000-0000-0000381B0000}"/>
    <cellStyle name="Normal 17 2 3 3 4 13 2" xfId="7092" xr:uid="{00000000-0005-0000-0000-0000391B0000}"/>
    <cellStyle name="Normal 17 2 3 3 4 13 3" xfId="7093" xr:uid="{00000000-0005-0000-0000-00003A1B0000}"/>
    <cellStyle name="Normal 17 2 3 3 4 13 4" xfId="7094" xr:uid="{00000000-0005-0000-0000-00003B1B0000}"/>
    <cellStyle name="Normal 17 2 3 3 4 13 5" xfId="7095" xr:uid="{00000000-0005-0000-0000-00003C1B0000}"/>
    <cellStyle name="Normal 17 2 3 3 4 13_88181" xfId="7096" xr:uid="{00000000-0005-0000-0000-00003D1B0000}"/>
    <cellStyle name="Normal 17 2 3 3 4 14" xfId="7097" xr:uid="{00000000-0005-0000-0000-00003E1B0000}"/>
    <cellStyle name="Normal 17 2 3 3 4 14 2" xfId="7098" xr:uid="{00000000-0005-0000-0000-00003F1B0000}"/>
    <cellStyle name="Normal 17 2 3 3 4 14 3" xfId="7099" xr:uid="{00000000-0005-0000-0000-0000401B0000}"/>
    <cellStyle name="Normal 17 2 3 3 4 14 4" xfId="7100" xr:uid="{00000000-0005-0000-0000-0000411B0000}"/>
    <cellStyle name="Normal 17 2 3 3 4 14 5" xfId="7101" xr:uid="{00000000-0005-0000-0000-0000421B0000}"/>
    <cellStyle name="Normal 17 2 3 3 4 14_88181" xfId="7102" xr:uid="{00000000-0005-0000-0000-0000431B0000}"/>
    <cellStyle name="Normal 17 2 3 3 4 15" xfId="7103" xr:uid="{00000000-0005-0000-0000-0000441B0000}"/>
    <cellStyle name="Normal 17 2 3 3 4 15 2" xfId="7104" xr:uid="{00000000-0005-0000-0000-0000451B0000}"/>
    <cellStyle name="Normal 17 2 3 3 4 15 3" xfId="7105" xr:uid="{00000000-0005-0000-0000-0000461B0000}"/>
    <cellStyle name="Normal 17 2 3 3 4 15 4" xfId="7106" xr:uid="{00000000-0005-0000-0000-0000471B0000}"/>
    <cellStyle name="Normal 17 2 3 3 4 15 5" xfId="7107" xr:uid="{00000000-0005-0000-0000-0000481B0000}"/>
    <cellStyle name="Normal 17 2 3 3 4 15_88181" xfId="7108" xr:uid="{00000000-0005-0000-0000-0000491B0000}"/>
    <cellStyle name="Normal 17 2 3 3 4 16" xfId="7109" xr:uid="{00000000-0005-0000-0000-00004A1B0000}"/>
    <cellStyle name="Normal 17 2 3 3 4 16 2" xfId="7110" xr:uid="{00000000-0005-0000-0000-00004B1B0000}"/>
    <cellStyle name="Normal 17 2 3 3 4 16 3" xfId="7111" xr:uid="{00000000-0005-0000-0000-00004C1B0000}"/>
    <cellStyle name="Normal 17 2 3 3 4 16 4" xfId="7112" xr:uid="{00000000-0005-0000-0000-00004D1B0000}"/>
    <cellStyle name="Normal 17 2 3 3 4 16 5" xfId="7113" xr:uid="{00000000-0005-0000-0000-00004E1B0000}"/>
    <cellStyle name="Normal 17 2 3 3 4 16_88181" xfId="7114" xr:uid="{00000000-0005-0000-0000-00004F1B0000}"/>
    <cellStyle name="Normal 17 2 3 3 4 17" xfId="7115" xr:uid="{00000000-0005-0000-0000-0000501B0000}"/>
    <cellStyle name="Normal 17 2 3 3 4 17 2" xfId="7116" xr:uid="{00000000-0005-0000-0000-0000511B0000}"/>
    <cellStyle name="Normal 17 2 3 3 4 17 3" xfId="7117" xr:uid="{00000000-0005-0000-0000-0000521B0000}"/>
    <cellStyle name="Normal 17 2 3 3 4 17 4" xfId="7118" xr:uid="{00000000-0005-0000-0000-0000531B0000}"/>
    <cellStyle name="Normal 17 2 3 3 4 17_88181" xfId="7119" xr:uid="{00000000-0005-0000-0000-0000541B0000}"/>
    <cellStyle name="Normal 17 2 3 3 4 18" xfId="7120" xr:uid="{00000000-0005-0000-0000-0000551B0000}"/>
    <cellStyle name="Normal 17 2 3 3 4 18 2" xfId="7121" xr:uid="{00000000-0005-0000-0000-0000561B0000}"/>
    <cellStyle name="Normal 17 2 3 3 4 18 3" xfId="7122" xr:uid="{00000000-0005-0000-0000-0000571B0000}"/>
    <cellStyle name="Normal 17 2 3 3 4 18 4" xfId="7123" xr:uid="{00000000-0005-0000-0000-0000581B0000}"/>
    <cellStyle name="Normal 17 2 3 3 4 18_88181" xfId="7124" xr:uid="{00000000-0005-0000-0000-0000591B0000}"/>
    <cellStyle name="Normal 17 2 3 3 4 19" xfId="7125" xr:uid="{00000000-0005-0000-0000-00005A1B0000}"/>
    <cellStyle name="Normal 17 2 3 3 4 19 2" xfId="7126" xr:uid="{00000000-0005-0000-0000-00005B1B0000}"/>
    <cellStyle name="Normal 17 2 3 3 4 19_88181" xfId="7127" xr:uid="{00000000-0005-0000-0000-00005C1B0000}"/>
    <cellStyle name="Normal 17 2 3 3 4 2" xfId="7128" xr:uid="{00000000-0005-0000-0000-00005D1B0000}"/>
    <cellStyle name="Normal 17 2 3 3 4 2 2" xfId="7129" xr:uid="{00000000-0005-0000-0000-00005E1B0000}"/>
    <cellStyle name="Normal 17 2 3 3 4 2 3" xfId="7130" xr:uid="{00000000-0005-0000-0000-00005F1B0000}"/>
    <cellStyle name="Normal 17 2 3 3 4 2 4" xfId="7131" xr:uid="{00000000-0005-0000-0000-0000601B0000}"/>
    <cellStyle name="Normal 17 2 3 3 4 2 5" xfId="7132" xr:uid="{00000000-0005-0000-0000-0000611B0000}"/>
    <cellStyle name="Normal 17 2 3 3 4 2_88181" xfId="7133" xr:uid="{00000000-0005-0000-0000-0000621B0000}"/>
    <cellStyle name="Normal 17 2 3 3 4 20" xfId="7134" xr:uid="{00000000-0005-0000-0000-0000631B0000}"/>
    <cellStyle name="Normal 17 2 3 3 4 21" xfId="7135" xr:uid="{00000000-0005-0000-0000-0000641B0000}"/>
    <cellStyle name="Normal 17 2 3 3 4 3" xfId="7136" xr:uid="{00000000-0005-0000-0000-0000651B0000}"/>
    <cellStyle name="Normal 17 2 3 3 4 3 2" xfId="7137" xr:uid="{00000000-0005-0000-0000-0000661B0000}"/>
    <cellStyle name="Normal 17 2 3 3 4 3 3" xfId="7138" xr:uid="{00000000-0005-0000-0000-0000671B0000}"/>
    <cellStyle name="Normal 17 2 3 3 4 3 4" xfId="7139" xr:uid="{00000000-0005-0000-0000-0000681B0000}"/>
    <cellStyle name="Normal 17 2 3 3 4 3 5" xfId="7140" xr:uid="{00000000-0005-0000-0000-0000691B0000}"/>
    <cellStyle name="Normal 17 2 3 3 4 3_88181" xfId="7141" xr:uid="{00000000-0005-0000-0000-00006A1B0000}"/>
    <cellStyle name="Normal 17 2 3 3 4 4" xfId="7142" xr:uid="{00000000-0005-0000-0000-00006B1B0000}"/>
    <cellStyle name="Normal 17 2 3 3 4 4 2" xfId="7143" xr:uid="{00000000-0005-0000-0000-00006C1B0000}"/>
    <cellStyle name="Normal 17 2 3 3 4 4 3" xfId="7144" xr:uid="{00000000-0005-0000-0000-00006D1B0000}"/>
    <cellStyle name="Normal 17 2 3 3 4 4 4" xfId="7145" xr:uid="{00000000-0005-0000-0000-00006E1B0000}"/>
    <cellStyle name="Normal 17 2 3 3 4 4 5" xfId="7146" xr:uid="{00000000-0005-0000-0000-00006F1B0000}"/>
    <cellStyle name="Normal 17 2 3 3 4 4_88181" xfId="7147" xr:uid="{00000000-0005-0000-0000-0000701B0000}"/>
    <cellStyle name="Normal 17 2 3 3 4 5" xfId="7148" xr:uid="{00000000-0005-0000-0000-0000711B0000}"/>
    <cellStyle name="Normal 17 2 3 3 4 5 2" xfId="7149" xr:uid="{00000000-0005-0000-0000-0000721B0000}"/>
    <cellStyle name="Normal 17 2 3 3 4 5 3" xfId="7150" xr:uid="{00000000-0005-0000-0000-0000731B0000}"/>
    <cellStyle name="Normal 17 2 3 3 4 5 4" xfId="7151" xr:uid="{00000000-0005-0000-0000-0000741B0000}"/>
    <cellStyle name="Normal 17 2 3 3 4 5 5" xfId="7152" xr:uid="{00000000-0005-0000-0000-0000751B0000}"/>
    <cellStyle name="Normal 17 2 3 3 4 5_88181" xfId="7153" xr:uid="{00000000-0005-0000-0000-0000761B0000}"/>
    <cellStyle name="Normal 17 2 3 3 4 6" xfId="7154" xr:uid="{00000000-0005-0000-0000-0000771B0000}"/>
    <cellStyle name="Normal 17 2 3 3 4 6 2" xfId="7155" xr:uid="{00000000-0005-0000-0000-0000781B0000}"/>
    <cellStyle name="Normal 17 2 3 3 4 6 3" xfId="7156" xr:uid="{00000000-0005-0000-0000-0000791B0000}"/>
    <cellStyle name="Normal 17 2 3 3 4 6 4" xfId="7157" xr:uid="{00000000-0005-0000-0000-00007A1B0000}"/>
    <cellStyle name="Normal 17 2 3 3 4 6 5" xfId="7158" xr:uid="{00000000-0005-0000-0000-00007B1B0000}"/>
    <cellStyle name="Normal 17 2 3 3 4 6_88181" xfId="7159" xr:uid="{00000000-0005-0000-0000-00007C1B0000}"/>
    <cellStyle name="Normal 17 2 3 3 4 7" xfId="7160" xr:uid="{00000000-0005-0000-0000-00007D1B0000}"/>
    <cellStyle name="Normal 17 2 3 3 4 7 2" xfId="7161" xr:uid="{00000000-0005-0000-0000-00007E1B0000}"/>
    <cellStyle name="Normal 17 2 3 3 4 7 3" xfId="7162" xr:uid="{00000000-0005-0000-0000-00007F1B0000}"/>
    <cellStyle name="Normal 17 2 3 3 4 7 4" xfId="7163" xr:uid="{00000000-0005-0000-0000-0000801B0000}"/>
    <cellStyle name="Normal 17 2 3 3 4 7 5" xfId="7164" xr:uid="{00000000-0005-0000-0000-0000811B0000}"/>
    <cellStyle name="Normal 17 2 3 3 4 7_88181" xfId="7165" xr:uid="{00000000-0005-0000-0000-0000821B0000}"/>
    <cellStyle name="Normal 17 2 3 3 4 8" xfId="7166" xr:uid="{00000000-0005-0000-0000-0000831B0000}"/>
    <cellStyle name="Normal 17 2 3 3 4 8 2" xfId="7167" xr:uid="{00000000-0005-0000-0000-0000841B0000}"/>
    <cellStyle name="Normal 17 2 3 3 4 8 3" xfId="7168" xr:uid="{00000000-0005-0000-0000-0000851B0000}"/>
    <cellStyle name="Normal 17 2 3 3 4 8 4" xfId="7169" xr:uid="{00000000-0005-0000-0000-0000861B0000}"/>
    <cellStyle name="Normal 17 2 3 3 4 8 5" xfId="7170" xr:uid="{00000000-0005-0000-0000-0000871B0000}"/>
    <cellStyle name="Normal 17 2 3 3 4 8_88181" xfId="7171" xr:uid="{00000000-0005-0000-0000-0000881B0000}"/>
    <cellStyle name="Normal 17 2 3 3 4 9" xfId="7172" xr:uid="{00000000-0005-0000-0000-0000891B0000}"/>
    <cellStyle name="Normal 17 2 3 3 4 9 2" xfId="7173" xr:uid="{00000000-0005-0000-0000-00008A1B0000}"/>
    <cellStyle name="Normal 17 2 3 3 4 9 3" xfId="7174" xr:uid="{00000000-0005-0000-0000-00008B1B0000}"/>
    <cellStyle name="Normal 17 2 3 3 4 9 4" xfId="7175" xr:uid="{00000000-0005-0000-0000-00008C1B0000}"/>
    <cellStyle name="Normal 17 2 3 3 4 9 5" xfId="7176" xr:uid="{00000000-0005-0000-0000-00008D1B0000}"/>
    <cellStyle name="Normal 17 2 3 3 4 9_88181" xfId="7177" xr:uid="{00000000-0005-0000-0000-00008E1B0000}"/>
    <cellStyle name="Normal 17 2 3 3 4_88181" xfId="7178" xr:uid="{00000000-0005-0000-0000-00008F1B0000}"/>
    <cellStyle name="Normal 17 2 3 3 5" xfId="7179" xr:uid="{00000000-0005-0000-0000-0000901B0000}"/>
    <cellStyle name="Normal 17 2 3 3 5 10" xfId="7180" xr:uid="{00000000-0005-0000-0000-0000911B0000}"/>
    <cellStyle name="Normal 17 2 3 3 5 10 2" xfId="7181" xr:uid="{00000000-0005-0000-0000-0000921B0000}"/>
    <cellStyle name="Normal 17 2 3 3 5 10 3" xfId="7182" xr:uid="{00000000-0005-0000-0000-0000931B0000}"/>
    <cellStyle name="Normal 17 2 3 3 5 10 4" xfId="7183" xr:uid="{00000000-0005-0000-0000-0000941B0000}"/>
    <cellStyle name="Normal 17 2 3 3 5 10 5" xfId="7184" xr:uid="{00000000-0005-0000-0000-0000951B0000}"/>
    <cellStyle name="Normal 17 2 3 3 5 10_88181" xfId="7185" xr:uid="{00000000-0005-0000-0000-0000961B0000}"/>
    <cellStyle name="Normal 17 2 3 3 5 11" xfId="7186" xr:uid="{00000000-0005-0000-0000-0000971B0000}"/>
    <cellStyle name="Normal 17 2 3 3 5 11 2" xfId="7187" xr:uid="{00000000-0005-0000-0000-0000981B0000}"/>
    <cellStyle name="Normal 17 2 3 3 5 11 3" xfId="7188" xr:uid="{00000000-0005-0000-0000-0000991B0000}"/>
    <cellStyle name="Normal 17 2 3 3 5 11 4" xfId="7189" xr:uid="{00000000-0005-0000-0000-00009A1B0000}"/>
    <cellStyle name="Normal 17 2 3 3 5 11 5" xfId="7190" xr:uid="{00000000-0005-0000-0000-00009B1B0000}"/>
    <cellStyle name="Normal 17 2 3 3 5 11_88181" xfId="7191" xr:uid="{00000000-0005-0000-0000-00009C1B0000}"/>
    <cellStyle name="Normal 17 2 3 3 5 12" xfId="7192" xr:uid="{00000000-0005-0000-0000-00009D1B0000}"/>
    <cellStyle name="Normal 17 2 3 3 5 12 2" xfId="7193" xr:uid="{00000000-0005-0000-0000-00009E1B0000}"/>
    <cellStyle name="Normal 17 2 3 3 5 12 3" xfId="7194" xr:uid="{00000000-0005-0000-0000-00009F1B0000}"/>
    <cellStyle name="Normal 17 2 3 3 5 12 4" xfId="7195" xr:uid="{00000000-0005-0000-0000-0000A01B0000}"/>
    <cellStyle name="Normal 17 2 3 3 5 12 5" xfId="7196" xr:uid="{00000000-0005-0000-0000-0000A11B0000}"/>
    <cellStyle name="Normal 17 2 3 3 5 12_88181" xfId="7197" xr:uid="{00000000-0005-0000-0000-0000A21B0000}"/>
    <cellStyle name="Normal 17 2 3 3 5 13" xfId="7198" xr:uid="{00000000-0005-0000-0000-0000A31B0000}"/>
    <cellStyle name="Normal 17 2 3 3 5 13 2" xfId="7199" xr:uid="{00000000-0005-0000-0000-0000A41B0000}"/>
    <cellStyle name="Normal 17 2 3 3 5 13 3" xfId="7200" xr:uid="{00000000-0005-0000-0000-0000A51B0000}"/>
    <cellStyle name="Normal 17 2 3 3 5 13 4" xfId="7201" xr:uid="{00000000-0005-0000-0000-0000A61B0000}"/>
    <cellStyle name="Normal 17 2 3 3 5 13 5" xfId="7202" xr:uid="{00000000-0005-0000-0000-0000A71B0000}"/>
    <cellStyle name="Normal 17 2 3 3 5 13_88181" xfId="7203" xr:uid="{00000000-0005-0000-0000-0000A81B0000}"/>
    <cellStyle name="Normal 17 2 3 3 5 14" xfId="7204" xr:uid="{00000000-0005-0000-0000-0000A91B0000}"/>
    <cellStyle name="Normal 17 2 3 3 5 14 2" xfId="7205" xr:uid="{00000000-0005-0000-0000-0000AA1B0000}"/>
    <cellStyle name="Normal 17 2 3 3 5 14 3" xfId="7206" xr:uid="{00000000-0005-0000-0000-0000AB1B0000}"/>
    <cellStyle name="Normal 17 2 3 3 5 14 4" xfId="7207" xr:uid="{00000000-0005-0000-0000-0000AC1B0000}"/>
    <cellStyle name="Normal 17 2 3 3 5 14 5" xfId="7208" xr:uid="{00000000-0005-0000-0000-0000AD1B0000}"/>
    <cellStyle name="Normal 17 2 3 3 5 14_88181" xfId="7209" xr:uid="{00000000-0005-0000-0000-0000AE1B0000}"/>
    <cellStyle name="Normal 17 2 3 3 5 15" xfId="7210" xr:uid="{00000000-0005-0000-0000-0000AF1B0000}"/>
    <cellStyle name="Normal 17 2 3 3 5 15 2" xfId="7211" xr:uid="{00000000-0005-0000-0000-0000B01B0000}"/>
    <cellStyle name="Normal 17 2 3 3 5 15 3" xfId="7212" xr:uid="{00000000-0005-0000-0000-0000B11B0000}"/>
    <cellStyle name="Normal 17 2 3 3 5 15 4" xfId="7213" xr:uid="{00000000-0005-0000-0000-0000B21B0000}"/>
    <cellStyle name="Normal 17 2 3 3 5 15 5" xfId="7214" xr:uid="{00000000-0005-0000-0000-0000B31B0000}"/>
    <cellStyle name="Normal 17 2 3 3 5 15_88181" xfId="7215" xr:uid="{00000000-0005-0000-0000-0000B41B0000}"/>
    <cellStyle name="Normal 17 2 3 3 5 16" xfId="7216" xr:uid="{00000000-0005-0000-0000-0000B51B0000}"/>
    <cellStyle name="Normal 17 2 3 3 5 16 2" xfId="7217" xr:uid="{00000000-0005-0000-0000-0000B61B0000}"/>
    <cellStyle name="Normal 17 2 3 3 5 16 3" xfId="7218" xr:uid="{00000000-0005-0000-0000-0000B71B0000}"/>
    <cellStyle name="Normal 17 2 3 3 5 16 4" xfId="7219" xr:uid="{00000000-0005-0000-0000-0000B81B0000}"/>
    <cellStyle name="Normal 17 2 3 3 5 16_88181" xfId="7220" xr:uid="{00000000-0005-0000-0000-0000B91B0000}"/>
    <cellStyle name="Normal 17 2 3 3 5 17" xfId="7221" xr:uid="{00000000-0005-0000-0000-0000BA1B0000}"/>
    <cellStyle name="Normal 17 2 3 3 5 17 2" xfId="7222" xr:uid="{00000000-0005-0000-0000-0000BB1B0000}"/>
    <cellStyle name="Normal 17 2 3 3 5 17 3" xfId="7223" xr:uid="{00000000-0005-0000-0000-0000BC1B0000}"/>
    <cellStyle name="Normal 17 2 3 3 5 17 4" xfId="7224" xr:uid="{00000000-0005-0000-0000-0000BD1B0000}"/>
    <cellStyle name="Normal 17 2 3 3 5 17_88181" xfId="7225" xr:uid="{00000000-0005-0000-0000-0000BE1B0000}"/>
    <cellStyle name="Normal 17 2 3 3 5 18" xfId="7226" xr:uid="{00000000-0005-0000-0000-0000BF1B0000}"/>
    <cellStyle name="Normal 17 2 3 3 5 18 2" xfId="7227" xr:uid="{00000000-0005-0000-0000-0000C01B0000}"/>
    <cellStyle name="Normal 17 2 3 3 5 18_88181" xfId="7228" xr:uid="{00000000-0005-0000-0000-0000C11B0000}"/>
    <cellStyle name="Normal 17 2 3 3 5 19" xfId="7229" xr:uid="{00000000-0005-0000-0000-0000C21B0000}"/>
    <cellStyle name="Normal 17 2 3 3 5 2" xfId="7230" xr:uid="{00000000-0005-0000-0000-0000C31B0000}"/>
    <cellStyle name="Normal 17 2 3 3 5 2 2" xfId="7231" xr:uid="{00000000-0005-0000-0000-0000C41B0000}"/>
    <cellStyle name="Normal 17 2 3 3 5 2 3" xfId="7232" xr:uid="{00000000-0005-0000-0000-0000C51B0000}"/>
    <cellStyle name="Normal 17 2 3 3 5 2 4" xfId="7233" xr:uid="{00000000-0005-0000-0000-0000C61B0000}"/>
    <cellStyle name="Normal 17 2 3 3 5 2 5" xfId="7234" xr:uid="{00000000-0005-0000-0000-0000C71B0000}"/>
    <cellStyle name="Normal 17 2 3 3 5 2_88181" xfId="7235" xr:uid="{00000000-0005-0000-0000-0000C81B0000}"/>
    <cellStyle name="Normal 17 2 3 3 5 20" xfId="7236" xr:uid="{00000000-0005-0000-0000-0000C91B0000}"/>
    <cellStyle name="Normal 17 2 3 3 5 3" xfId="7237" xr:uid="{00000000-0005-0000-0000-0000CA1B0000}"/>
    <cellStyle name="Normal 17 2 3 3 5 3 2" xfId="7238" xr:uid="{00000000-0005-0000-0000-0000CB1B0000}"/>
    <cellStyle name="Normal 17 2 3 3 5 3 3" xfId="7239" xr:uid="{00000000-0005-0000-0000-0000CC1B0000}"/>
    <cellStyle name="Normal 17 2 3 3 5 3 4" xfId="7240" xr:uid="{00000000-0005-0000-0000-0000CD1B0000}"/>
    <cellStyle name="Normal 17 2 3 3 5 3 5" xfId="7241" xr:uid="{00000000-0005-0000-0000-0000CE1B0000}"/>
    <cellStyle name="Normal 17 2 3 3 5 3_88181" xfId="7242" xr:uid="{00000000-0005-0000-0000-0000CF1B0000}"/>
    <cellStyle name="Normal 17 2 3 3 5 4" xfId="7243" xr:uid="{00000000-0005-0000-0000-0000D01B0000}"/>
    <cellStyle name="Normal 17 2 3 3 5 4 2" xfId="7244" xr:uid="{00000000-0005-0000-0000-0000D11B0000}"/>
    <cellStyle name="Normal 17 2 3 3 5 4 3" xfId="7245" xr:uid="{00000000-0005-0000-0000-0000D21B0000}"/>
    <cellStyle name="Normal 17 2 3 3 5 4 4" xfId="7246" xr:uid="{00000000-0005-0000-0000-0000D31B0000}"/>
    <cellStyle name="Normal 17 2 3 3 5 4 5" xfId="7247" xr:uid="{00000000-0005-0000-0000-0000D41B0000}"/>
    <cellStyle name="Normal 17 2 3 3 5 4_88181" xfId="7248" xr:uid="{00000000-0005-0000-0000-0000D51B0000}"/>
    <cellStyle name="Normal 17 2 3 3 5 5" xfId="7249" xr:uid="{00000000-0005-0000-0000-0000D61B0000}"/>
    <cellStyle name="Normal 17 2 3 3 5 5 2" xfId="7250" xr:uid="{00000000-0005-0000-0000-0000D71B0000}"/>
    <cellStyle name="Normal 17 2 3 3 5 5 3" xfId="7251" xr:uid="{00000000-0005-0000-0000-0000D81B0000}"/>
    <cellStyle name="Normal 17 2 3 3 5 5 4" xfId="7252" xr:uid="{00000000-0005-0000-0000-0000D91B0000}"/>
    <cellStyle name="Normal 17 2 3 3 5 5 5" xfId="7253" xr:uid="{00000000-0005-0000-0000-0000DA1B0000}"/>
    <cellStyle name="Normal 17 2 3 3 5 5_88181" xfId="7254" xr:uid="{00000000-0005-0000-0000-0000DB1B0000}"/>
    <cellStyle name="Normal 17 2 3 3 5 6" xfId="7255" xr:uid="{00000000-0005-0000-0000-0000DC1B0000}"/>
    <cellStyle name="Normal 17 2 3 3 5 6 2" xfId="7256" xr:uid="{00000000-0005-0000-0000-0000DD1B0000}"/>
    <cellStyle name="Normal 17 2 3 3 5 6 3" xfId="7257" xr:uid="{00000000-0005-0000-0000-0000DE1B0000}"/>
    <cellStyle name="Normal 17 2 3 3 5 6 4" xfId="7258" xr:uid="{00000000-0005-0000-0000-0000DF1B0000}"/>
    <cellStyle name="Normal 17 2 3 3 5 6 5" xfId="7259" xr:uid="{00000000-0005-0000-0000-0000E01B0000}"/>
    <cellStyle name="Normal 17 2 3 3 5 6_88181" xfId="7260" xr:uid="{00000000-0005-0000-0000-0000E11B0000}"/>
    <cellStyle name="Normal 17 2 3 3 5 7" xfId="7261" xr:uid="{00000000-0005-0000-0000-0000E21B0000}"/>
    <cellStyle name="Normal 17 2 3 3 5 7 2" xfId="7262" xr:uid="{00000000-0005-0000-0000-0000E31B0000}"/>
    <cellStyle name="Normal 17 2 3 3 5 7 3" xfId="7263" xr:uid="{00000000-0005-0000-0000-0000E41B0000}"/>
    <cellStyle name="Normal 17 2 3 3 5 7 4" xfId="7264" xr:uid="{00000000-0005-0000-0000-0000E51B0000}"/>
    <cellStyle name="Normal 17 2 3 3 5 7 5" xfId="7265" xr:uid="{00000000-0005-0000-0000-0000E61B0000}"/>
    <cellStyle name="Normal 17 2 3 3 5 7_88181" xfId="7266" xr:uid="{00000000-0005-0000-0000-0000E71B0000}"/>
    <cellStyle name="Normal 17 2 3 3 5 8" xfId="7267" xr:uid="{00000000-0005-0000-0000-0000E81B0000}"/>
    <cellStyle name="Normal 17 2 3 3 5 8 2" xfId="7268" xr:uid="{00000000-0005-0000-0000-0000E91B0000}"/>
    <cellStyle name="Normal 17 2 3 3 5 8 3" xfId="7269" xr:uid="{00000000-0005-0000-0000-0000EA1B0000}"/>
    <cellStyle name="Normal 17 2 3 3 5 8 4" xfId="7270" xr:uid="{00000000-0005-0000-0000-0000EB1B0000}"/>
    <cellStyle name="Normal 17 2 3 3 5 8 5" xfId="7271" xr:uid="{00000000-0005-0000-0000-0000EC1B0000}"/>
    <cellStyle name="Normal 17 2 3 3 5 8_88181" xfId="7272" xr:uid="{00000000-0005-0000-0000-0000ED1B0000}"/>
    <cellStyle name="Normal 17 2 3 3 5 9" xfId="7273" xr:uid="{00000000-0005-0000-0000-0000EE1B0000}"/>
    <cellStyle name="Normal 17 2 3 3 5 9 2" xfId="7274" xr:uid="{00000000-0005-0000-0000-0000EF1B0000}"/>
    <cellStyle name="Normal 17 2 3 3 5 9 3" xfId="7275" xr:uid="{00000000-0005-0000-0000-0000F01B0000}"/>
    <cellStyle name="Normal 17 2 3 3 5 9 4" xfId="7276" xr:uid="{00000000-0005-0000-0000-0000F11B0000}"/>
    <cellStyle name="Normal 17 2 3 3 5 9 5" xfId="7277" xr:uid="{00000000-0005-0000-0000-0000F21B0000}"/>
    <cellStyle name="Normal 17 2 3 3 5 9_88181" xfId="7278" xr:uid="{00000000-0005-0000-0000-0000F31B0000}"/>
    <cellStyle name="Normal 17 2 3 3 5_88181" xfId="7279" xr:uid="{00000000-0005-0000-0000-0000F41B0000}"/>
    <cellStyle name="Normal 17 2 3 3 6" xfId="7280" xr:uid="{00000000-0005-0000-0000-0000F51B0000}"/>
    <cellStyle name="Normal 17 2 3 3 6 10" xfId="7281" xr:uid="{00000000-0005-0000-0000-0000F61B0000}"/>
    <cellStyle name="Normal 17 2 3 3 6 10 2" xfId="7282" xr:uid="{00000000-0005-0000-0000-0000F71B0000}"/>
    <cellStyle name="Normal 17 2 3 3 6 10 3" xfId="7283" xr:uid="{00000000-0005-0000-0000-0000F81B0000}"/>
    <cellStyle name="Normal 17 2 3 3 6 10 4" xfId="7284" xr:uid="{00000000-0005-0000-0000-0000F91B0000}"/>
    <cellStyle name="Normal 17 2 3 3 6 10 5" xfId="7285" xr:uid="{00000000-0005-0000-0000-0000FA1B0000}"/>
    <cellStyle name="Normal 17 2 3 3 6 10_88181" xfId="7286" xr:uid="{00000000-0005-0000-0000-0000FB1B0000}"/>
    <cellStyle name="Normal 17 2 3 3 6 11" xfId="7287" xr:uid="{00000000-0005-0000-0000-0000FC1B0000}"/>
    <cellStyle name="Normal 17 2 3 3 6 11 2" xfId="7288" xr:uid="{00000000-0005-0000-0000-0000FD1B0000}"/>
    <cellStyle name="Normal 17 2 3 3 6 11 3" xfId="7289" xr:uid="{00000000-0005-0000-0000-0000FE1B0000}"/>
    <cellStyle name="Normal 17 2 3 3 6 11 4" xfId="7290" xr:uid="{00000000-0005-0000-0000-0000FF1B0000}"/>
    <cellStyle name="Normal 17 2 3 3 6 11 5" xfId="7291" xr:uid="{00000000-0005-0000-0000-0000001C0000}"/>
    <cellStyle name="Normal 17 2 3 3 6 11_88181" xfId="7292" xr:uid="{00000000-0005-0000-0000-0000011C0000}"/>
    <cellStyle name="Normal 17 2 3 3 6 12" xfId="7293" xr:uid="{00000000-0005-0000-0000-0000021C0000}"/>
    <cellStyle name="Normal 17 2 3 3 6 12 2" xfId="7294" xr:uid="{00000000-0005-0000-0000-0000031C0000}"/>
    <cellStyle name="Normal 17 2 3 3 6 12 3" xfId="7295" xr:uid="{00000000-0005-0000-0000-0000041C0000}"/>
    <cellStyle name="Normal 17 2 3 3 6 12 4" xfId="7296" xr:uid="{00000000-0005-0000-0000-0000051C0000}"/>
    <cellStyle name="Normal 17 2 3 3 6 12 5" xfId="7297" xr:uid="{00000000-0005-0000-0000-0000061C0000}"/>
    <cellStyle name="Normal 17 2 3 3 6 12_88181" xfId="7298" xr:uid="{00000000-0005-0000-0000-0000071C0000}"/>
    <cellStyle name="Normal 17 2 3 3 6 13" xfId="7299" xr:uid="{00000000-0005-0000-0000-0000081C0000}"/>
    <cellStyle name="Normal 17 2 3 3 6 13 2" xfId="7300" xr:uid="{00000000-0005-0000-0000-0000091C0000}"/>
    <cellStyle name="Normal 17 2 3 3 6 13 3" xfId="7301" xr:uid="{00000000-0005-0000-0000-00000A1C0000}"/>
    <cellStyle name="Normal 17 2 3 3 6 13 4" xfId="7302" xr:uid="{00000000-0005-0000-0000-00000B1C0000}"/>
    <cellStyle name="Normal 17 2 3 3 6 13 5" xfId="7303" xr:uid="{00000000-0005-0000-0000-00000C1C0000}"/>
    <cellStyle name="Normal 17 2 3 3 6 13_88181" xfId="7304" xr:uid="{00000000-0005-0000-0000-00000D1C0000}"/>
    <cellStyle name="Normal 17 2 3 3 6 14" xfId="7305" xr:uid="{00000000-0005-0000-0000-00000E1C0000}"/>
    <cellStyle name="Normal 17 2 3 3 6 14 2" xfId="7306" xr:uid="{00000000-0005-0000-0000-00000F1C0000}"/>
    <cellStyle name="Normal 17 2 3 3 6 14 3" xfId="7307" xr:uid="{00000000-0005-0000-0000-0000101C0000}"/>
    <cellStyle name="Normal 17 2 3 3 6 14 4" xfId="7308" xr:uid="{00000000-0005-0000-0000-0000111C0000}"/>
    <cellStyle name="Normal 17 2 3 3 6 14 5" xfId="7309" xr:uid="{00000000-0005-0000-0000-0000121C0000}"/>
    <cellStyle name="Normal 17 2 3 3 6 14_88181" xfId="7310" xr:uid="{00000000-0005-0000-0000-0000131C0000}"/>
    <cellStyle name="Normal 17 2 3 3 6 15" xfId="7311" xr:uid="{00000000-0005-0000-0000-0000141C0000}"/>
    <cellStyle name="Normal 17 2 3 3 6 15 2" xfId="7312" xr:uid="{00000000-0005-0000-0000-0000151C0000}"/>
    <cellStyle name="Normal 17 2 3 3 6 15 3" xfId="7313" xr:uid="{00000000-0005-0000-0000-0000161C0000}"/>
    <cellStyle name="Normal 17 2 3 3 6 15 4" xfId="7314" xr:uid="{00000000-0005-0000-0000-0000171C0000}"/>
    <cellStyle name="Normal 17 2 3 3 6 15 5" xfId="7315" xr:uid="{00000000-0005-0000-0000-0000181C0000}"/>
    <cellStyle name="Normal 17 2 3 3 6 15_88181" xfId="7316" xr:uid="{00000000-0005-0000-0000-0000191C0000}"/>
    <cellStyle name="Normal 17 2 3 3 6 16" xfId="7317" xr:uid="{00000000-0005-0000-0000-00001A1C0000}"/>
    <cellStyle name="Normal 17 2 3 3 6 16 2" xfId="7318" xr:uid="{00000000-0005-0000-0000-00001B1C0000}"/>
    <cellStyle name="Normal 17 2 3 3 6 16 3" xfId="7319" xr:uid="{00000000-0005-0000-0000-00001C1C0000}"/>
    <cellStyle name="Normal 17 2 3 3 6 16 4" xfId="7320" xr:uid="{00000000-0005-0000-0000-00001D1C0000}"/>
    <cellStyle name="Normal 17 2 3 3 6 16_88181" xfId="7321" xr:uid="{00000000-0005-0000-0000-00001E1C0000}"/>
    <cellStyle name="Normal 17 2 3 3 6 17" xfId="7322" xr:uid="{00000000-0005-0000-0000-00001F1C0000}"/>
    <cellStyle name="Normal 17 2 3 3 6 17 2" xfId="7323" xr:uid="{00000000-0005-0000-0000-0000201C0000}"/>
    <cellStyle name="Normal 17 2 3 3 6 17 3" xfId="7324" xr:uid="{00000000-0005-0000-0000-0000211C0000}"/>
    <cellStyle name="Normal 17 2 3 3 6 17 4" xfId="7325" xr:uid="{00000000-0005-0000-0000-0000221C0000}"/>
    <cellStyle name="Normal 17 2 3 3 6 17_88181" xfId="7326" xr:uid="{00000000-0005-0000-0000-0000231C0000}"/>
    <cellStyle name="Normal 17 2 3 3 6 18" xfId="7327" xr:uid="{00000000-0005-0000-0000-0000241C0000}"/>
    <cellStyle name="Normal 17 2 3 3 6 18 2" xfId="7328" xr:uid="{00000000-0005-0000-0000-0000251C0000}"/>
    <cellStyle name="Normal 17 2 3 3 6 18_88181" xfId="7329" xr:uid="{00000000-0005-0000-0000-0000261C0000}"/>
    <cellStyle name="Normal 17 2 3 3 6 19" xfId="7330" xr:uid="{00000000-0005-0000-0000-0000271C0000}"/>
    <cellStyle name="Normal 17 2 3 3 6 2" xfId="7331" xr:uid="{00000000-0005-0000-0000-0000281C0000}"/>
    <cellStyle name="Normal 17 2 3 3 6 2 2" xfId="7332" xr:uid="{00000000-0005-0000-0000-0000291C0000}"/>
    <cellStyle name="Normal 17 2 3 3 6 2 3" xfId="7333" xr:uid="{00000000-0005-0000-0000-00002A1C0000}"/>
    <cellStyle name="Normal 17 2 3 3 6 2 4" xfId="7334" xr:uid="{00000000-0005-0000-0000-00002B1C0000}"/>
    <cellStyle name="Normal 17 2 3 3 6 2 5" xfId="7335" xr:uid="{00000000-0005-0000-0000-00002C1C0000}"/>
    <cellStyle name="Normal 17 2 3 3 6 2_88181" xfId="7336" xr:uid="{00000000-0005-0000-0000-00002D1C0000}"/>
    <cellStyle name="Normal 17 2 3 3 6 20" xfId="7337" xr:uid="{00000000-0005-0000-0000-00002E1C0000}"/>
    <cellStyle name="Normal 17 2 3 3 6 3" xfId="7338" xr:uid="{00000000-0005-0000-0000-00002F1C0000}"/>
    <cellStyle name="Normal 17 2 3 3 6 3 2" xfId="7339" xr:uid="{00000000-0005-0000-0000-0000301C0000}"/>
    <cellStyle name="Normal 17 2 3 3 6 3 3" xfId="7340" xr:uid="{00000000-0005-0000-0000-0000311C0000}"/>
    <cellStyle name="Normal 17 2 3 3 6 3 4" xfId="7341" xr:uid="{00000000-0005-0000-0000-0000321C0000}"/>
    <cellStyle name="Normal 17 2 3 3 6 3 5" xfId="7342" xr:uid="{00000000-0005-0000-0000-0000331C0000}"/>
    <cellStyle name="Normal 17 2 3 3 6 3_88181" xfId="7343" xr:uid="{00000000-0005-0000-0000-0000341C0000}"/>
    <cellStyle name="Normal 17 2 3 3 6 4" xfId="7344" xr:uid="{00000000-0005-0000-0000-0000351C0000}"/>
    <cellStyle name="Normal 17 2 3 3 6 4 2" xfId="7345" xr:uid="{00000000-0005-0000-0000-0000361C0000}"/>
    <cellStyle name="Normal 17 2 3 3 6 4 3" xfId="7346" xr:uid="{00000000-0005-0000-0000-0000371C0000}"/>
    <cellStyle name="Normal 17 2 3 3 6 4 4" xfId="7347" xr:uid="{00000000-0005-0000-0000-0000381C0000}"/>
    <cellStyle name="Normal 17 2 3 3 6 4 5" xfId="7348" xr:uid="{00000000-0005-0000-0000-0000391C0000}"/>
    <cellStyle name="Normal 17 2 3 3 6 4_88181" xfId="7349" xr:uid="{00000000-0005-0000-0000-00003A1C0000}"/>
    <cellStyle name="Normal 17 2 3 3 6 5" xfId="7350" xr:uid="{00000000-0005-0000-0000-00003B1C0000}"/>
    <cellStyle name="Normal 17 2 3 3 6 5 2" xfId="7351" xr:uid="{00000000-0005-0000-0000-00003C1C0000}"/>
    <cellStyle name="Normal 17 2 3 3 6 5 3" xfId="7352" xr:uid="{00000000-0005-0000-0000-00003D1C0000}"/>
    <cellStyle name="Normal 17 2 3 3 6 5 4" xfId="7353" xr:uid="{00000000-0005-0000-0000-00003E1C0000}"/>
    <cellStyle name="Normal 17 2 3 3 6 5 5" xfId="7354" xr:uid="{00000000-0005-0000-0000-00003F1C0000}"/>
    <cellStyle name="Normal 17 2 3 3 6 5_88181" xfId="7355" xr:uid="{00000000-0005-0000-0000-0000401C0000}"/>
    <cellStyle name="Normal 17 2 3 3 6 6" xfId="7356" xr:uid="{00000000-0005-0000-0000-0000411C0000}"/>
    <cellStyle name="Normal 17 2 3 3 6 6 2" xfId="7357" xr:uid="{00000000-0005-0000-0000-0000421C0000}"/>
    <cellStyle name="Normal 17 2 3 3 6 6 3" xfId="7358" xr:uid="{00000000-0005-0000-0000-0000431C0000}"/>
    <cellStyle name="Normal 17 2 3 3 6 6 4" xfId="7359" xr:uid="{00000000-0005-0000-0000-0000441C0000}"/>
    <cellStyle name="Normal 17 2 3 3 6 6 5" xfId="7360" xr:uid="{00000000-0005-0000-0000-0000451C0000}"/>
    <cellStyle name="Normal 17 2 3 3 6 6_88181" xfId="7361" xr:uid="{00000000-0005-0000-0000-0000461C0000}"/>
    <cellStyle name="Normal 17 2 3 3 6 7" xfId="7362" xr:uid="{00000000-0005-0000-0000-0000471C0000}"/>
    <cellStyle name="Normal 17 2 3 3 6 7 2" xfId="7363" xr:uid="{00000000-0005-0000-0000-0000481C0000}"/>
    <cellStyle name="Normal 17 2 3 3 6 7 3" xfId="7364" xr:uid="{00000000-0005-0000-0000-0000491C0000}"/>
    <cellStyle name="Normal 17 2 3 3 6 7 4" xfId="7365" xr:uid="{00000000-0005-0000-0000-00004A1C0000}"/>
    <cellStyle name="Normal 17 2 3 3 6 7 5" xfId="7366" xr:uid="{00000000-0005-0000-0000-00004B1C0000}"/>
    <cellStyle name="Normal 17 2 3 3 6 7_88181" xfId="7367" xr:uid="{00000000-0005-0000-0000-00004C1C0000}"/>
    <cellStyle name="Normal 17 2 3 3 6 8" xfId="7368" xr:uid="{00000000-0005-0000-0000-00004D1C0000}"/>
    <cellStyle name="Normal 17 2 3 3 6 8 2" xfId="7369" xr:uid="{00000000-0005-0000-0000-00004E1C0000}"/>
    <cellStyle name="Normal 17 2 3 3 6 8 3" xfId="7370" xr:uid="{00000000-0005-0000-0000-00004F1C0000}"/>
    <cellStyle name="Normal 17 2 3 3 6 8 4" xfId="7371" xr:uid="{00000000-0005-0000-0000-0000501C0000}"/>
    <cellStyle name="Normal 17 2 3 3 6 8 5" xfId="7372" xr:uid="{00000000-0005-0000-0000-0000511C0000}"/>
    <cellStyle name="Normal 17 2 3 3 6 8_88181" xfId="7373" xr:uid="{00000000-0005-0000-0000-0000521C0000}"/>
    <cellStyle name="Normal 17 2 3 3 6 9" xfId="7374" xr:uid="{00000000-0005-0000-0000-0000531C0000}"/>
    <cellStyle name="Normal 17 2 3 3 6 9 2" xfId="7375" xr:uid="{00000000-0005-0000-0000-0000541C0000}"/>
    <cellStyle name="Normal 17 2 3 3 6 9 3" xfId="7376" xr:uid="{00000000-0005-0000-0000-0000551C0000}"/>
    <cellStyle name="Normal 17 2 3 3 6 9 4" xfId="7377" xr:uid="{00000000-0005-0000-0000-0000561C0000}"/>
    <cellStyle name="Normal 17 2 3 3 6 9 5" xfId="7378" xr:uid="{00000000-0005-0000-0000-0000571C0000}"/>
    <cellStyle name="Normal 17 2 3 3 6 9_88181" xfId="7379" xr:uid="{00000000-0005-0000-0000-0000581C0000}"/>
    <cellStyle name="Normal 17 2 3 3 6_88181" xfId="7380" xr:uid="{00000000-0005-0000-0000-0000591C0000}"/>
    <cellStyle name="Normal 17 2 3 3 7" xfId="7381" xr:uid="{00000000-0005-0000-0000-00005A1C0000}"/>
    <cellStyle name="Normal 17 2 3 3 7 2" xfId="7382" xr:uid="{00000000-0005-0000-0000-00005B1C0000}"/>
    <cellStyle name="Normal 17 2 3 3 7 3" xfId="7383" xr:uid="{00000000-0005-0000-0000-00005C1C0000}"/>
    <cellStyle name="Normal 17 2 3 3 7 4" xfId="7384" xr:uid="{00000000-0005-0000-0000-00005D1C0000}"/>
    <cellStyle name="Normal 17 2 3 3 7 5" xfId="7385" xr:uid="{00000000-0005-0000-0000-00005E1C0000}"/>
    <cellStyle name="Normal 17 2 3 3 7_88181" xfId="7386" xr:uid="{00000000-0005-0000-0000-00005F1C0000}"/>
    <cellStyle name="Normal 17 2 3 3 8" xfId="7387" xr:uid="{00000000-0005-0000-0000-0000601C0000}"/>
    <cellStyle name="Normal 17 2 3 3 8 2" xfId="7388" xr:uid="{00000000-0005-0000-0000-0000611C0000}"/>
    <cellStyle name="Normal 17 2 3 3 8 3" xfId="7389" xr:uid="{00000000-0005-0000-0000-0000621C0000}"/>
    <cellStyle name="Normal 17 2 3 3 8 4" xfId="7390" xr:uid="{00000000-0005-0000-0000-0000631C0000}"/>
    <cellStyle name="Normal 17 2 3 3 8 5" xfId="7391" xr:uid="{00000000-0005-0000-0000-0000641C0000}"/>
    <cellStyle name="Normal 17 2 3 3 8_88181" xfId="7392" xr:uid="{00000000-0005-0000-0000-0000651C0000}"/>
    <cellStyle name="Normal 17 2 3 3 9" xfId="7393" xr:uid="{00000000-0005-0000-0000-0000661C0000}"/>
    <cellStyle name="Normal 17 2 3 3 9 2" xfId="7394" xr:uid="{00000000-0005-0000-0000-0000671C0000}"/>
    <cellStyle name="Normal 17 2 3 3 9 3" xfId="7395" xr:uid="{00000000-0005-0000-0000-0000681C0000}"/>
    <cellStyle name="Normal 17 2 3 3 9 4" xfId="7396" xr:uid="{00000000-0005-0000-0000-0000691C0000}"/>
    <cellStyle name="Normal 17 2 3 3 9 5" xfId="7397" xr:uid="{00000000-0005-0000-0000-00006A1C0000}"/>
    <cellStyle name="Normal 17 2 3 3 9_88181" xfId="7398" xr:uid="{00000000-0005-0000-0000-00006B1C0000}"/>
    <cellStyle name="Normal 17 2 3 3_88181" xfId="7399" xr:uid="{00000000-0005-0000-0000-00006C1C0000}"/>
    <cellStyle name="Normal 17 2 3 4" xfId="7400" xr:uid="{00000000-0005-0000-0000-00006D1C0000}"/>
    <cellStyle name="Normal 17 2 3 4 10" xfId="7401" xr:uid="{00000000-0005-0000-0000-00006E1C0000}"/>
    <cellStyle name="Normal 17 2 3 4 10 2" xfId="7402" xr:uid="{00000000-0005-0000-0000-00006F1C0000}"/>
    <cellStyle name="Normal 17 2 3 4 10 3" xfId="7403" xr:uid="{00000000-0005-0000-0000-0000701C0000}"/>
    <cellStyle name="Normal 17 2 3 4 10 4" xfId="7404" xr:uid="{00000000-0005-0000-0000-0000711C0000}"/>
    <cellStyle name="Normal 17 2 3 4 10 5" xfId="7405" xr:uid="{00000000-0005-0000-0000-0000721C0000}"/>
    <cellStyle name="Normal 17 2 3 4 10_88181" xfId="7406" xr:uid="{00000000-0005-0000-0000-0000731C0000}"/>
    <cellStyle name="Normal 17 2 3 4 11" xfId="7407" xr:uid="{00000000-0005-0000-0000-0000741C0000}"/>
    <cellStyle name="Normal 17 2 3 4 11 2" xfId="7408" xr:uid="{00000000-0005-0000-0000-0000751C0000}"/>
    <cellStyle name="Normal 17 2 3 4 11 3" xfId="7409" xr:uid="{00000000-0005-0000-0000-0000761C0000}"/>
    <cellStyle name="Normal 17 2 3 4 11 4" xfId="7410" xr:uid="{00000000-0005-0000-0000-0000771C0000}"/>
    <cellStyle name="Normal 17 2 3 4 11 5" xfId="7411" xr:uid="{00000000-0005-0000-0000-0000781C0000}"/>
    <cellStyle name="Normal 17 2 3 4 11_88181" xfId="7412" xr:uid="{00000000-0005-0000-0000-0000791C0000}"/>
    <cellStyle name="Normal 17 2 3 4 12" xfId="7413" xr:uid="{00000000-0005-0000-0000-00007A1C0000}"/>
    <cellStyle name="Normal 17 2 3 4 12 2" xfId="7414" xr:uid="{00000000-0005-0000-0000-00007B1C0000}"/>
    <cellStyle name="Normal 17 2 3 4 12 3" xfId="7415" xr:uid="{00000000-0005-0000-0000-00007C1C0000}"/>
    <cellStyle name="Normal 17 2 3 4 12 4" xfId="7416" xr:uid="{00000000-0005-0000-0000-00007D1C0000}"/>
    <cellStyle name="Normal 17 2 3 4 12 5" xfId="7417" xr:uid="{00000000-0005-0000-0000-00007E1C0000}"/>
    <cellStyle name="Normal 17 2 3 4 12_88181" xfId="7418" xr:uid="{00000000-0005-0000-0000-00007F1C0000}"/>
    <cellStyle name="Normal 17 2 3 4 13" xfId="7419" xr:uid="{00000000-0005-0000-0000-0000801C0000}"/>
    <cellStyle name="Normal 17 2 3 4 13 2" xfId="7420" xr:uid="{00000000-0005-0000-0000-0000811C0000}"/>
    <cellStyle name="Normal 17 2 3 4 13 3" xfId="7421" xr:uid="{00000000-0005-0000-0000-0000821C0000}"/>
    <cellStyle name="Normal 17 2 3 4 13 4" xfId="7422" xr:uid="{00000000-0005-0000-0000-0000831C0000}"/>
    <cellStyle name="Normal 17 2 3 4 13 5" xfId="7423" xr:uid="{00000000-0005-0000-0000-0000841C0000}"/>
    <cellStyle name="Normal 17 2 3 4 13_88181" xfId="7424" xr:uid="{00000000-0005-0000-0000-0000851C0000}"/>
    <cellStyle name="Normal 17 2 3 4 14" xfId="7425" xr:uid="{00000000-0005-0000-0000-0000861C0000}"/>
    <cellStyle name="Normal 17 2 3 4 14 2" xfId="7426" xr:uid="{00000000-0005-0000-0000-0000871C0000}"/>
    <cellStyle name="Normal 17 2 3 4 14 3" xfId="7427" xr:uid="{00000000-0005-0000-0000-0000881C0000}"/>
    <cellStyle name="Normal 17 2 3 4 14 4" xfId="7428" xr:uid="{00000000-0005-0000-0000-0000891C0000}"/>
    <cellStyle name="Normal 17 2 3 4 14 5" xfId="7429" xr:uid="{00000000-0005-0000-0000-00008A1C0000}"/>
    <cellStyle name="Normal 17 2 3 4 14_88181" xfId="7430" xr:uid="{00000000-0005-0000-0000-00008B1C0000}"/>
    <cellStyle name="Normal 17 2 3 4 15" xfId="7431" xr:uid="{00000000-0005-0000-0000-00008C1C0000}"/>
    <cellStyle name="Normal 17 2 3 4 15 2" xfId="7432" xr:uid="{00000000-0005-0000-0000-00008D1C0000}"/>
    <cellStyle name="Normal 17 2 3 4 15 3" xfId="7433" xr:uid="{00000000-0005-0000-0000-00008E1C0000}"/>
    <cellStyle name="Normal 17 2 3 4 15 4" xfId="7434" xr:uid="{00000000-0005-0000-0000-00008F1C0000}"/>
    <cellStyle name="Normal 17 2 3 4 15 5" xfId="7435" xr:uid="{00000000-0005-0000-0000-0000901C0000}"/>
    <cellStyle name="Normal 17 2 3 4 15_88181" xfId="7436" xr:uid="{00000000-0005-0000-0000-0000911C0000}"/>
    <cellStyle name="Normal 17 2 3 4 16" xfId="7437" xr:uid="{00000000-0005-0000-0000-0000921C0000}"/>
    <cellStyle name="Normal 17 2 3 4 16 2" xfId="7438" xr:uid="{00000000-0005-0000-0000-0000931C0000}"/>
    <cellStyle name="Normal 17 2 3 4 16 3" xfId="7439" xr:uid="{00000000-0005-0000-0000-0000941C0000}"/>
    <cellStyle name="Normal 17 2 3 4 16 4" xfId="7440" xr:uid="{00000000-0005-0000-0000-0000951C0000}"/>
    <cellStyle name="Normal 17 2 3 4 16 5" xfId="7441" xr:uid="{00000000-0005-0000-0000-0000961C0000}"/>
    <cellStyle name="Normal 17 2 3 4 16_88181" xfId="7442" xr:uid="{00000000-0005-0000-0000-0000971C0000}"/>
    <cellStyle name="Normal 17 2 3 4 17" xfId="7443" xr:uid="{00000000-0005-0000-0000-0000981C0000}"/>
    <cellStyle name="Normal 17 2 3 4 17 2" xfId="7444" xr:uid="{00000000-0005-0000-0000-0000991C0000}"/>
    <cellStyle name="Normal 17 2 3 4 17 3" xfId="7445" xr:uid="{00000000-0005-0000-0000-00009A1C0000}"/>
    <cellStyle name="Normal 17 2 3 4 17 4" xfId="7446" xr:uid="{00000000-0005-0000-0000-00009B1C0000}"/>
    <cellStyle name="Normal 17 2 3 4 17 5" xfId="7447" xr:uid="{00000000-0005-0000-0000-00009C1C0000}"/>
    <cellStyle name="Normal 17 2 3 4 17_88181" xfId="7448" xr:uid="{00000000-0005-0000-0000-00009D1C0000}"/>
    <cellStyle name="Normal 17 2 3 4 18" xfId="7449" xr:uid="{00000000-0005-0000-0000-00009E1C0000}"/>
    <cellStyle name="Normal 17 2 3 4 18 2" xfId="7450" xr:uid="{00000000-0005-0000-0000-00009F1C0000}"/>
    <cellStyle name="Normal 17 2 3 4 18 3" xfId="7451" xr:uid="{00000000-0005-0000-0000-0000A01C0000}"/>
    <cellStyle name="Normal 17 2 3 4 18 4" xfId="7452" xr:uid="{00000000-0005-0000-0000-0000A11C0000}"/>
    <cellStyle name="Normal 17 2 3 4 18 5" xfId="7453" xr:uid="{00000000-0005-0000-0000-0000A21C0000}"/>
    <cellStyle name="Normal 17 2 3 4 18_88181" xfId="7454" xr:uid="{00000000-0005-0000-0000-0000A31C0000}"/>
    <cellStyle name="Normal 17 2 3 4 19" xfId="7455" xr:uid="{00000000-0005-0000-0000-0000A41C0000}"/>
    <cellStyle name="Normal 17 2 3 4 19 2" xfId="7456" xr:uid="{00000000-0005-0000-0000-0000A51C0000}"/>
    <cellStyle name="Normal 17 2 3 4 19 3" xfId="7457" xr:uid="{00000000-0005-0000-0000-0000A61C0000}"/>
    <cellStyle name="Normal 17 2 3 4 19 4" xfId="7458" xr:uid="{00000000-0005-0000-0000-0000A71C0000}"/>
    <cellStyle name="Normal 17 2 3 4 19_88181" xfId="7459" xr:uid="{00000000-0005-0000-0000-0000A81C0000}"/>
    <cellStyle name="Normal 17 2 3 4 2" xfId="7460" xr:uid="{00000000-0005-0000-0000-0000A91C0000}"/>
    <cellStyle name="Normal 17 2 3 4 2 10" xfId="7461" xr:uid="{00000000-0005-0000-0000-0000AA1C0000}"/>
    <cellStyle name="Normal 17 2 3 4 2 10 2" xfId="7462" xr:uid="{00000000-0005-0000-0000-0000AB1C0000}"/>
    <cellStyle name="Normal 17 2 3 4 2 10 3" xfId="7463" xr:uid="{00000000-0005-0000-0000-0000AC1C0000}"/>
    <cellStyle name="Normal 17 2 3 4 2 10 4" xfId="7464" xr:uid="{00000000-0005-0000-0000-0000AD1C0000}"/>
    <cellStyle name="Normal 17 2 3 4 2 10 5" xfId="7465" xr:uid="{00000000-0005-0000-0000-0000AE1C0000}"/>
    <cellStyle name="Normal 17 2 3 4 2 10_88181" xfId="7466" xr:uid="{00000000-0005-0000-0000-0000AF1C0000}"/>
    <cellStyle name="Normal 17 2 3 4 2 11" xfId="7467" xr:uid="{00000000-0005-0000-0000-0000B01C0000}"/>
    <cellStyle name="Normal 17 2 3 4 2 11 2" xfId="7468" xr:uid="{00000000-0005-0000-0000-0000B11C0000}"/>
    <cellStyle name="Normal 17 2 3 4 2 11 3" xfId="7469" xr:uid="{00000000-0005-0000-0000-0000B21C0000}"/>
    <cellStyle name="Normal 17 2 3 4 2 11 4" xfId="7470" xr:uid="{00000000-0005-0000-0000-0000B31C0000}"/>
    <cellStyle name="Normal 17 2 3 4 2 11 5" xfId="7471" xr:uid="{00000000-0005-0000-0000-0000B41C0000}"/>
    <cellStyle name="Normal 17 2 3 4 2 11_88181" xfId="7472" xr:uid="{00000000-0005-0000-0000-0000B51C0000}"/>
    <cellStyle name="Normal 17 2 3 4 2 12" xfId="7473" xr:uid="{00000000-0005-0000-0000-0000B61C0000}"/>
    <cellStyle name="Normal 17 2 3 4 2 12 2" xfId="7474" xr:uid="{00000000-0005-0000-0000-0000B71C0000}"/>
    <cellStyle name="Normal 17 2 3 4 2 12 3" xfId="7475" xr:uid="{00000000-0005-0000-0000-0000B81C0000}"/>
    <cellStyle name="Normal 17 2 3 4 2 12 4" xfId="7476" xr:uid="{00000000-0005-0000-0000-0000B91C0000}"/>
    <cellStyle name="Normal 17 2 3 4 2 12 5" xfId="7477" xr:uid="{00000000-0005-0000-0000-0000BA1C0000}"/>
    <cellStyle name="Normal 17 2 3 4 2 12_88181" xfId="7478" xr:uid="{00000000-0005-0000-0000-0000BB1C0000}"/>
    <cellStyle name="Normal 17 2 3 4 2 13" xfId="7479" xr:uid="{00000000-0005-0000-0000-0000BC1C0000}"/>
    <cellStyle name="Normal 17 2 3 4 2 13 2" xfId="7480" xr:uid="{00000000-0005-0000-0000-0000BD1C0000}"/>
    <cellStyle name="Normal 17 2 3 4 2 13 3" xfId="7481" xr:uid="{00000000-0005-0000-0000-0000BE1C0000}"/>
    <cellStyle name="Normal 17 2 3 4 2 13 4" xfId="7482" xr:uid="{00000000-0005-0000-0000-0000BF1C0000}"/>
    <cellStyle name="Normal 17 2 3 4 2 13 5" xfId="7483" xr:uid="{00000000-0005-0000-0000-0000C01C0000}"/>
    <cellStyle name="Normal 17 2 3 4 2 13_88181" xfId="7484" xr:uid="{00000000-0005-0000-0000-0000C11C0000}"/>
    <cellStyle name="Normal 17 2 3 4 2 14" xfId="7485" xr:uid="{00000000-0005-0000-0000-0000C21C0000}"/>
    <cellStyle name="Normal 17 2 3 4 2 14 2" xfId="7486" xr:uid="{00000000-0005-0000-0000-0000C31C0000}"/>
    <cellStyle name="Normal 17 2 3 4 2 14 3" xfId="7487" xr:uid="{00000000-0005-0000-0000-0000C41C0000}"/>
    <cellStyle name="Normal 17 2 3 4 2 14 4" xfId="7488" xr:uid="{00000000-0005-0000-0000-0000C51C0000}"/>
    <cellStyle name="Normal 17 2 3 4 2 14 5" xfId="7489" xr:uid="{00000000-0005-0000-0000-0000C61C0000}"/>
    <cellStyle name="Normal 17 2 3 4 2 14_88181" xfId="7490" xr:uid="{00000000-0005-0000-0000-0000C71C0000}"/>
    <cellStyle name="Normal 17 2 3 4 2 15" xfId="7491" xr:uid="{00000000-0005-0000-0000-0000C81C0000}"/>
    <cellStyle name="Normal 17 2 3 4 2 15 2" xfId="7492" xr:uid="{00000000-0005-0000-0000-0000C91C0000}"/>
    <cellStyle name="Normal 17 2 3 4 2 15 3" xfId="7493" xr:uid="{00000000-0005-0000-0000-0000CA1C0000}"/>
    <cellStyle name="Normal 17 2 3 4 2 15 4" xfId="7494" xr:uid="{00000000-0005-0000-0000-0000CB1C0000}"/>
    <cellStyle name="Normal 17 2 3 4 2 15 5" xfId="7495" xr:uid="{00000000-0005-0000-0000-0000CC1C0000}"/>
    <cellStyle name="Normal 17 2 3 4 2 15_88181" xfId="7496" xr:uid="{00000000-0005-0000-0000-0000CD1C0000}"/>
    <cellStyle name="Normal 17 2 3 4 2 16" xfId="7497" xr:uid="{00000000-0005-0000-0000-0000CE1C0000}"/>
    <cellStyle name="Normal 17 2 3 4 2 16 2" xfId="7498" xr:uid="{00000000-0005-0000-0000-0000CF1C0000}"/>
    <cellStyle name="Normal 17 2 3 4 2 16 3" xfId="7499" xr:uid="{00000000-0005-0000-0000-0000D01C0000}"/>
    <cellStyle name="Normal 17 2 3 4 2 16 4" xfId="7500" xr:uid="{00000000-0005-0000-0000-0000D11C0000}"/>
    <cellStyle name="Normal 17 2 3 4 2 16 5" xfId="7501" xr:uid="{00000000-0005-0000-0000-0000D21C0000}"/>
    <cellStyle name="Normal 17 2 3 4 2 16_88181" xfId="7502" xr:uid="{00000000-0005-0000-0000-0000D31C0000}"/>
    <cellStyle name="Normal 17 2 3 4 2 17" xfId="7503" xr:uid="{00000000-0005-0000-0000-0000D41C0000}"/>
    <cellStyle name="Normal 17 2 3 4 2 17 2" xfId="7504" xr:uid="{00000000-0005-0000-0000-0000D51C0000}"/>
    <cellStyle name="Normal 17 2 3 4 2 17 3" xfId="7505" xr:uid="{00000000-0005-0000-0000-0000D61C0000}"/>
    <cellStyle name="Normal 17 2 3 4 2 17 4" xfId="7506" xr:uid="{00000000-0005-0000-0000-0000D71C0000}"/>
    <cellStyle name="Normal 17 2 3 4 2 17_88181" xfId="7507" xr:uid="{00000000-0005-0000-0000-0000D81C0000}"/>
    <cellStyle name="Normal 17 2 3 4 2 18" xfId="7508" xr:uid="{00000000-0005-0000-0000-0000D91C0000}"/>
    <cellStyle name="Normal 17 2 3 4 2 18 2" xfId="7509" xr:uid="{00000000-0005-0000-0000-0000DA1C0000}"/>
    <cellStyle name="Normal 17 2 3 4 2 18 3" xfId="7510" xr:uid="{00000000-0005-0000-0000-0000DB1C0000}"/>
    <cellStyle name="Normal 17 2 3 4 2 18 4" xfId="7511" xr:uid="{00000000-0005-0000-0000-0000DC1C0000}"/>
    <cellStyle name="Normal 17 2 3 4 2 18_88181" xfId="7512" xr:uid="{00000000-0005-0000-0000-0000DD1C0000}"/>
    <cellStyle name="Normal 17 2 3 4 2 19" xfId="7513" xr:uid="{00000000-0005-0000-0000-0000DE1C0000}"/>
    <cellStyle name="Normal 17 2 3 4 2 19 2" xfId="7514" xr:uid="{00000000-0005-0000-0000-0000DF1C0000}"/>
    <cellStyle name="Normal 17 2 3 4 2 19_88181" xfId="7515" xr:uid="{00000000-0005-0000-0000-0000E01C0000}"/>
    <cellStyle name="Normal 17 2 3 4 2 2" xfId="7516" xr:uid="{00000000-0005-0000-0000-0000E11C0000}"/>
    <cellStyle name="Normal 17 2 3 4 2 2 2" xfId="7517" xr:uid="{00000000-0005-0000-0000-0000E21C0000}"/>
    <cellStyle name="Normal 17 2 3 4 2 2 3" xfId="7518" xr:uid="{00000000-0005-0000-0000-0000E31C0000}"/>
    <cellStyle name="Normal 17 2 3 4 2 2 4" xfId="7519" xr:uid="{00000000-0005-0000-0000-0000E41C0000}"/>
    <cellStyle name="Normal 17 2 3 4 2 2 5" xfId="7520" xr:uid="{00000000-0005-0000-0000-0000E51C0000}"/>
    <cellStyle name="Normal 17 2 3 4 2 2_88181" xfId="7521" xr:uid="{00000000-0005-0000-0000-0000E61C0000}"/>
    <cellStyle name="Normal 17 2 3 4 2 20" xfId="7522" xr:uid="{00000000-0005-0000-0000-0000E71C0000}"/>
    <cellStyle name="Normal 17 2 3 4 2 21" xfId="7523" xr:uid="{00000000-0005-0000-0000-0000E81C0000}"/>
    <cellStyle name="Normal 17 2 3 4 2 3" xfId="7524" xr:uid="{00000000-0005-0000-0000-0000E91C0000}"/>
    <cellStyle name="Normal 17 2 3 4 2 3 2" xfId="7525" xr:uid="{00000000-0005-0000-0000-0000EA1C0000}"/>
    <cellStyle name="Normal 17 2 3 4 2 3 3" xfId="7526" xr:uid="{00000000-0005-0000-0000-0000EB1C0000}"/>
    <cellStyle name="Normal 17 2 3 4 2 3 4" xfId="7527" xr:uid="{00000000-0005-0000-0000-0000EC1C0000}"/>
    <cellStyle name="Normal 17 2 3 4 2 3 5" xfId="7528" xr:uid="{00000000-0005-0000-0000-0000ED1C0000}"/>
    <cellStyle name="Normal 17 2 3 4 2 3_88181" xfId="7529" xr:uid="{00000000-0005-0000-0000-0000EE1C0000}"/>
    <cellStyle name="Normal 17 2 3 4 2 4" xfId="7530" xr:uid="{00000000-0005-0000-0000-0000EF1C0000}"/>
    <cellStyle name="Normal 17 2 3 4 2 4 2" xfId="7531" xr:uid="{00000000-0005-0000-0000-0000F01C0000}"/>
    <cellStyle name="Normal 17 2 3 4 2 4 3" xfId="7532" xr:uid="{00000000-0005-0000-0000-0000F11C0000}"/>
    <cellStyle name="Normal 17 2 3 4 2 4 4" xfId="7533" xr:uid="{00000000-0005-0000-0000-0000F21C0000}"/>
    <cellStyle name="Normal 17 2 3 4 2 4 5" xfId="7534" xr:uid="{00000000-0005-0000-0000-0000F31C0000}"/>
    <cellStyle name="Normal 17 2 3 4 2 4_88181" xfId="7535" xr:uid="{00000000-0005-0000-0000-0000F41C0000}"/>
    <cellStyle name="Normal 17 2 3 4 2 5" xfId="7536" xr:uid="{00000000-0005-0000-0000-0000F51C0000}"/>
    <cellStyle name="Normal 17 2 3 4 2 5 2" xfId="7537" xr:uid="{00000000-0005-0000-0000-0000F61C0000}"/>
    <cellStyle name="Normal 17 2 3 4 2 5 3" xfId="7538" xr:uid="{00000000-0005-0000-0000-0000F71C0000}"/>
    <cellStyle name="Normal 17 2 3 4 2 5 4" xfId="7539" xr:uid="{00000000-0005-0000-0000-0000F81C0000}"/>
    <cellStyle name="Normal 17 2 3 4 2 5 5" xfId="7540" xr:uid="{00000000-0005-0000-0000-0000F91C0000}"/>
    <cellStyle name="Normal 17 2 3 4 2 5_88181" xfId="7541" xr:uid="{00000000-0005-0000-0000-0000FA1C0000}"/>
    <cellStyle name="Normal 17 2 3 4 2 6" xfId="7542" xr:uid="{00000000-0005-0000-0000-0000FB1C0000}"/>
    <cellStyle name="Normal 17 2 3 4 2 6 2" xfId="7543" xr:uid="{00000000-0005-0000-0000-0000FC1C0000}"/>
    <cellStyle name="Normal 17 2 3 4 2 6 3" xfId="7544" xr:uid="{00000000-0005-0000-0000-0000FD1C0000}"/>
    <cellStyle name="Normal 17 2 3 4 2 6 4" xfId="7545" xr:uid="{00000000-0005-0000-0000-0000FE1C0000}"/>
    <cellStyle name="Normal 17 2 3 4 2 6 5" xfId="7546" xr:uid="{00000000-0005-0000-0000-0000FF1C0000}"/>
    <cellStyle name="Normal 17 2 3 4 2 6_88181" xfId="7547" xr:uid="{00000000-0005-0000-0000-0000001D0000}"/>
    <cellStyle name="Normal 17 2 3 4 2 7" xfId="7548" xr:uid="{00000000-0005-0000-0000-0000011D0000}"/>
    <cellStyle name="Normal 17 2 3 4 2 7 2" xfId="7549" xr:uid="{00000000-0005-0000-0000-0000021D0000}"/>
    <cellStyle name="Normal 17 2 3 4 2 7 3" xfId="7550" xr:uid="{00000000-0005-0000-0000-0000031D0000}"/>
    <cellStyle name="Normal 17 2 3 4 2 7 4" xfId="7551" xr:uid="{00000000-0005-0000-0000-0000041D0000}"/>
    <cellStyle name="Normal 17 2 3 4 2 7 5" xfId="7552" xr:uid="{00000000-0005-0000-0000-0000051D0000}"/>
    <cellStyle name="Normal 17 2 3 4 2 7_88181" xfId="7553" xr:uid="{00000000-0005-0000-0000-0000061D0000}"/>
    <cellStyle name="Normal 17 2 3 4 2 8" xfId="7554" xr:uid="{00000000-0005-0000-0000-0000071D0000}"/>
    <cellStyle name="Normal 17 2 3 4 2 8 2" xfId="7555" xr:uid="{00000000-0005-0000-0000-0000081D0000}"/>
    <cellStyle name="Normal 17 2 3 4 2 8 3" xfId="7556" xr:uid="{00000000-0005-0000-0000-0000091D0000}"/>
    <cellStyle name="Normal 17 2 3 4 2 8 4" xfId="7557" xr:uid="{00000000-0005-0000-0000-00000A1D0000}"/>
    <cellStyle name="Normal 17 2 3 4 2 8 5" xfId="7558" xr:uid="{00000000-0005-0000-0000-00000B1D0000}"/>
    <cellStyle name="Normal 17 2 3 4 2 8_88181" xfId="7559" xr:uid="{00000000-0005-0000-0000-00000C1D0000}"/>
    <cellStyle name="Normal 17 2 3 4 2 9" xfId="7560" xr:uid="{00000000-0005-0000-0000-00000D1D0000}"/>
    <cellStyle name="Normal 17 2 3 4 2 9 2" xfId="7561" xr:uid="{00000000-0005-0000-0000-00000E1D0000}"/>
    <cellStyle name="Normal 17 2 3 4 2 9 3" xfId="7562" xr:uid="{00000000-0005-0000-0000-00000F1D0000}"/>
    <cellStyle name="Normal 17 2 3 4 2 9 4" xfId="7563" xr:uid="{00000000-0005-0000-0000-0000101D0000}"/>
    <cellStyle name="Normal 17 2 3 4 2 9 5" xfId="7564" xr:uid="{00000000-0005-0000-0000-0000111D0000}"/>
    <cellStyle name="Normal 17 2 3 4 2 9_88181" xfId="7565" xr:uid="{00000000-0005-0000-0000-0000121D0000}"/>
    <cellStyle name="Normal 17 2 3 4 2_88181" xfId="7566" xr:uid="{00000000-0005-0000-0000-0000131D0000}"/>
    <cellStyle name="Normal 17 2 3 4 20" xfId="7567" xr:uid="{00000000-0005-0000-0000-0000141D0000}"/>
    <cellStyle name="Normal 17 2 3 4 20 2" xfId="7568" xr:uid="{00000000-0005-0000-0000-0000151D0000}"/>
    <cellStyle name="Normal 17 2 3 4 20 3" xfId="7569" xr:uid="{00000000-0005-0000-0000-0000161D0000}"/>
    <cellStyle name="Normal 17 2 3 4 20 4" xfId="7570" xr:uid="{00000000-0005-0000-0000-0000171D0000}"/>
    <cellStyle name="Normal 17 2 3 4 20_88181" xfId="7571" xr:uid="{00000000-0005-0000-0000-0000181D0000}"/>
    <cellStyle name="Normal 17 2 3 4 21" xfId="7572" xr:uid="{00000000-0005-0000-0000-0000191D0000}"/>
    <cellStyle name="Normal 17 2 3 4 21 2" xfId="7573" xr:uid="{00000000-0005-0000-0000-00001A1D0000}"/>
    <cellStyle name="Normal 17 2 3 4 21_88181" xfId="7574" xr:uid="{00000000-0005-0000-0000-00001B1D0000}"/>
    <cellStyle name="Normal 17 2 3 4 22" xfId="7575" xr:uid="{00000000-0005-0000-0000-00001C1D0000}"/>
    <cellStyle name="Normal 17 2 3 4 23" xfId="7576" xr:uid="{00000000-0005-0000-0000-00001D1D0000}"/>
    <cellStyle name="Normal 17 2 3 4 3" xfId="7577" xr:uid="{00000000-0005-0000-0000-00001E1D0000}"/>
    <cellStyle name="Normal 17 2 3 4 3 10" xfId="7578" xr:uid="{00000000-0005-0000-0000-00001F1D0000}"/>
    <cellStyle name="Normal 17 2 3 4 3 10 2" xfId="7579" xr:uid="{00000000-0005-0000-0000-0000201D0000}"/>
    <cellStyle name="Normal 17 2 3 4 3 10 3" xfId="7580" xr:uid="{00000000-0005-0000-0000-0000211D0000}"/>
    <cellStyle name="Normal 17 2 3 4 3 10 4" xfId="7581" xr:uid="{00000000-0005-0000-0000-0000221D0000}"/>
    <cellStyle name="Normal 17 2 3 4 3 10 5" xfId="7582" xr:uid="{00000000-0005-0000-0000-0000231D0000}"/>
    <cellStyle name="Normal 17 2 3 4 3 10_88181" xfId="7583" xr:uid="{00000000-0005-0000-0000-0000241D0000}"/>
    <cellStyle name="Normal 17 2 3 4 3 11" xfId="7584" xr:uid="{00000000-0005-0000-0000-0000251D0000}"/>
    <cellStyle name="Normal 17 2 3 4 3 11 2" xfId="7585" xr:uid="{00000000-0005-0000-0000-0000261D0000}"/>
    <cellStyle name="Normal 17 2 3 4 3 11 3" xfId="7586" xr:uid="{00000000-0005-0000-0000-0000271D0000}"/>
    <cellStyle name="Normal 17 2 3 4 3 11 4" xfId="7587" xr:uid="{00000000-0005-0000-0000-0000281D0000}"/>
    <cellStyle name="Normal 17 2 3 4 3 11 5" xfId="7588" xr:uid="{00000000-0005-0000-0000-0000291D0000}"/>
    <cellStyle name="Normal 17 2 3 4 3 11_88181" xfId="7589" xr:uid="{00000000-0005-0000-0000-00002A1D0000}"/>
    <cellStyle name="Normal 17 2 3 4 3 12" xfId="7590" xr:uid="{00000000-0005-0000-0000-00002B1D0000}"/>
    <cellStyle name="Normal 17 2 3 4 3 12 2" xfId="7591" xr:uid="{00000000-0005-0000-0000-00002C1D0000}"/>
    <cellStyle name="Normal 17 2 3 4 3 12 3" xfId="7592" xr:uid="{00000000-0005-0000-0000-00002D1D0000}"/>
    <cellStyle name="Normal 17 2 3 4 3 12 4" xfId="7593" xr:uid="{00000000-0005-0000-0000-00002E1D0000}"/>
    <cellStyle name="Normal 17 2 3 4 3 12 5" xfId="7594" xr:uid="{00000000-0005-0000-0000-00002F1D0000}"/>
    <cellStyle name="Normal 17 2 3 4 3 12_88181" xfId="7595" xr:uid="{00000000-0005-0000-0000-0000301D0000}"/>
    <cellStyle name="Normal 17 2 3 4 3 13" xfId="7596" xr:uid="{00000000-0005-0000-0000-0000311D0000}"/>
    <cellStyle name="Normal 17 2 3 4 3 13 2" xfId="7597" xr:uid="{00000000-0005-0000-0000-0000321D0000}"/>
    <cellStyle name="Normal 17 2 3 4 3 13 3" xfId="7598" xr:uid="{00000000-0005-0000-0000-0000331D0000}"/>
    <cellStyle name="Normal 17 2 3 4 3 13 4" xfId="7599" xr:uid="{00000000-0005-0000-0000-0000341D0000}"/>
    <cellStyle name="Normal 17 2 3 4 3 13 5" xfId="7600" xr:uid="{00000000-0005-0000-0000-0000351D0000}"/>
    <cellStyle name="Normal 17 2 3 4 3 13_88181" xfId="7601" xr:uid="{00000000-0005-0000-0000-0000361D0000}"/>
    <cellStyle name="Normal 17 2 3 4 3 14" xfId="7602" xr:uid="{00000000-0005-0000-0000-0000371D0000}"/>
    <cellStyle name="Normal 17 2 3 4 3 14 2" xfId="7603" xr:uid="{00000000-0005-0000-0000-0000381D0000}"/>
    <cellStyle name="Normal 17 2 3 4 3 14 3" xfId="7604" xr:uid="{00000000-0005-0000-0000-0000391D0000}"/>
    <cellStyle name="Normal 17 2 3 4 3 14 4" xfId="7605" xr:uid="{00000000-0005-0000-0000-00003A1D0000}"/>
    <cellStyle name="Normal 17 2 3 4 3 14 5" xfId="7606" xr:uid="{00000000-0005-0000-0000-00003B1D0000}"/>
    <cellStyle name="Normal 17 2 3 4 3 14_88181" xfId="7607" xr:uid="{00000000-0005-0000-0000-00003C1D0000}"/>
    <cellStyle name="Normal 17 2 3 4 3 15" xfId="7608" xr:uid="{00000000-0005-0000-0000-00003D1D0000}"/>
    <cellStyle name="Normal 17 2 3 4 3 15 2" xfId="7609" xr:uid="{00000000-0005-0000-0000-00003E1D0000}"/>
    <cellStyle name="Normal 17 2 3 4 3 15 3" xfId="7610" xr:uid="{00000000-0005-0000-0000-00003F1D0000}"/>
    <cellStyle name="Normal 17 2 3 4 3 15 4" xfId="7611" xr:uid="{00000000-0005-0000-0000-0000401D0000}"/>
    <cellStyle name="Normal 17 2 3 4 3 15 5" xfId="7612" xr:uid="{00000000-0005-0000-0000-0000411D0000}"/>
    <cellStyle name="Normal 17 2 3 4 3 15_88181" xfId="7613" xr:uid="{00000000-0005-0000-0000-0000421D0000}"/>
    <cellStyle name="Normal 17 2 3 4 3 16" xfId="7614" xr:uid="{00000000-0005-0000-0000-0000431D0000}"/>
    <cellStyle name="Normal 17 2 3 4 3 16 2" xfId="7615" xr:uid="{00000000-0005-0000-0000-0000441D0000}"/>
    <cellStyle name="Normal 17 2 3 4 3 16 3" xfId="7616" xr:uid="{00000000-0005-0000-0000-0000451D0000}"/>
    <cellStyle name="Normal 17 2 3 4 3 16 4" xfId="7617" xr:uid="{00000000-0005-0000-0000-0000461D0000}"/>
    <cellStyle name="Normal 17 2 3 4 3 16_88181" xfId="7618" xr:uid="{00000000-0005-0000-0000-0000471D0000}"/>
    <cellStyle name="Normal 17 2 3 4 3 17" xfId="7619" xr:uid="{00000000-0005-0000-0000-0000481D0000}"/>
    <cellStyle name="Normal 17 2 3 4 3 17 2" xfId="7620" xr:uid="{00000000-0005-0000-0000-0000491D0000}"/>
    <cellStyle name="Normal 17 2 3 4 3 17 3" xfId="7621" xr:uid="{00000000-0005-0000-0000-00004A1D0000}"/>
    <cellStyle name="Normal 17 2 3 4 3 17 4" xfId="7622" xr:uid="{00000000-0005-0000-0000-00004B1D0000}"/>
    <cellStyle name="Normal 17 2 3 4 3 17_88181" xfId="7623" xr:uid="{00000000-0005-0000-0000-00004C1D0000}"/>
    <cellStyle name="Normal 17 2 3 4 3 18" xfId="7624" xr:uid="{00000000-0005-0000-0000-00004D1D0000}"/>
    <cellStyle name="Normal 17 2 3 4 3 18 2" xfId="7625" xr:uid="{00000000-0005-0000-0000-00004E1D0000}"/>
    <cellStyle name="Normal 17 2 3 4 3 18_88181" xfId="7626" xr:uid="{00000000-0005-0000-0000-00004F1D0000}"/>
    <cellStyle name="Normal 17 2 3 4 3 19" xfId="7627" xr:uid="{00000000-0005-0000-0000-0000501D0000}"/>
    <cellStyle name="Normal 17 2 3 4 3 2" xfId="7628" xr:uid="{00000000-0005-0000-0000-0000511D0000}"/>
    <cellStyle name="Normal 17 2 3 4 3 2 2" xfId="7629" xr:uid="{00000000-0005-0000-0000-0000521D0000}"/>
    <cellStyle name="Normal 17 2 3 4 3 2 3" xfId="7630" xr:uid="{00000000-0005-0000-0000-0000531D0000}"/>
    <cellStyle name="Normal 17 2 3 4 3 2 4" xfId="7631" xr:uid="{00000000-0005-0000-0000-0000541D0000}"/>
    <cellStyle name="Normal 17 2 3 4 3 2 5" xfId="7632" xr:uid="{00000000-0005-0000-0000-0000551D0000}"/>
    <cellStyle name="Normal 17 2 3 4 3 2_88181" xfId="7633" xr:uid="{00000000-0005-0000-0000-0000561D0000}"/>
    <cellStyle name="Normal 17 2 3 4 3 20" xfId="7634" xr:uid="{00000000-0005-0000-0000-0000571D0000}"/>
    <cellStyle name="Normal 17 2 3 4 3 3" xfId="7635" xr:uid="{00000000-0005-0000-0000-0000581D0000}"/>
    <cellStyle name="Normal 17 2 3 4 3 3 2" xfId="7636" xr:uid="{00000000-0005-0000-0000-0000591D0000}"/>
    <cellStyle name="Normal 17 2 3 4 3 3 3" xfId="7637" xr:uid="{00000000-0005-0000-0000-00005A1D0000}"/>
    <cellStyle name="Normal 17 2 3 4 3 3 4" xfId="7638" xr:uid="{00000000-0005-0000-0000-00005B1D0000}"/>
    <cellStyle name="Normal 17 2 3 4 3 3 5" xfId="7639" xr:uid="{00000000-0005-0000-0000-00005C1D0000}"/>
    <cellStyle name="Normal 17 2 3 4 3 3_88181" xfId="7640" xr:uid="{00000000-0005-0000-0000-00005D1D0000}"/>
    <cellStyle name="Normal 17 2 3 4 3 4" xfId="7641" xr:uid="{00000000-0005-0000-0000-00005E1D0000}"/>
    <cellStyle name="Normal 17 2 3 4 3 4 2" xfId="7642" xr:uid="{00000000-0005-0000-0000-00005F1D0000}"/>
    <cellStyle name="Normal 17 2 3 4 3 4 3" xfId="7643" xr:uid="{00000000-0005-0000-0000-0000601D0000}"/>
    <cellStyle name="Normal 17 2 3 4 3 4 4" xfId="7644" xr:uid="{00000000-0005-0000-0000-0000611D0000}"/>
    <cellStyle name="Normal 17 2 3 4 3 4 5" xfId="7645" xr:uid="{00000000-0005-0000-0000-0000621D0000}"/>
    <cellStyle name="Normal 17 2 3 4 3 4_88181" xfId="7646" xr:uid="{00000000-0005-0000-0000-0000631D0000}"/>
    <cellStyle name="Normal 17 2 3 4 3 5" xfId="7647" xr:uid="{00000000-0005-0000-0000-0000641D0000}"/>
    <cellStyle name="Normal 17 2 3 4 3 5 2" xfId="7648" xr:uid="{00000000-0005-0000-0000-0000651D0000}"/>
    <cellStyle name="Normal 17 2 3 4 3 5 3" xfId="7649" xr:uid="{00000000-0005-0000-0000-0000661D0000}"/>
    <cellStyle name="Normal 17 2 3 4 3 5 4" xfId="7650" xr:uid="{00000000-0005-0000-0000-0000671D0000}"/>
    <cellStyle name="Normal 17 2 3 4 3 5 5" xfId="7651" xr:uid="{00000000-0005-0000-0000-0000681D0000}"/>
    <cellStyle name="Normal 17 2 3 4 3 5_88181" xfId="7652" xr:uid="{00000000-0005-0000-0000-0000691D0000}"/>
    <cellStyle name="Normal 17 2 3 4 3 6" xfId="7653" xr:uid="{00000000-0005-0000-0000-00006A1D0000}"/>
    <cellStyle name="Normal 17 2 3 4 3 6 2" xfId="7654" xr:uid="{00000000-0005-0000-0000-00006B1D0000}"/>
    <cellStyle name="Normal 17 2 3 4 3 6 3" xfId="7655" xr:uid="{00000000-0005-0000-0000-00006C1D0000}"/>
    <cellStyle name="Normal 17 2 3 4 3 6 4" xfId="7656" xr:uid="{00000000-0005-0000-0000-00006D1D0000}"/>
    <cellStyle name="Normal 17 2 3 4 3 6 5" xfId="7657" xr:uid="{00000000-0005-0000-0000-00006E1D0000}"/>
    <cellStyle name="Normal 17 2 3 4 3 6_88181" xfId="7658" xr:uid="{00000000-0005-0000-0000-00006F1D0000}"/>
    <cellStyle name="Normal 17 2 3 4 3 7" xfId="7659" xr:uid="{00000000-0005-0000-0000-0000701D0000}"/>
    <cellStyle name="Normal 17 2 3 4 3 7 2" xfId="7660" xr:uid="{00000000-0005-0000-0000-0000711D0000}"/>
    <cellStyle name="Normal 17 2 3 4 3 7 3" xfId="7661" xr:uid="{00000000-0005-0000-0000-0000721D0000}"/>
    <cellStyle name="Normal 17 2 3 4 3 7 4" xfId="7662" xr:uid="{00000000-0005-0000-0000-0000731D0000}"/>
    <cellStyle name="Normal 17 2 3 4 3 7 5" xfId="7663" xr:uid="{00000000-0005-0000-0000-0000741D0000}"/>
    <cellStyle name="Normal 17 2 3 4 3 7_88181" xfId="7664" xr:uid="{00000000-0005-0000-0000-0000751D0000}"/>
    <cellStyle name="Normal 17 2 3 4 3 8" xfId="7665" xr:uid="{00000000-0005-0000-0000-0000761D0000}"/>
    <cellStyle name="Normal 17 2 3 4 3 8 2" xfId="7666" xr:uid="{00000000-0005-0000-0000-0000771D0000}"/>
    <cellStyle name="Normal 17 2 3 4 3 8 3" xfId="7667" xr:uid="{00000000-0005-0000-0000-0000781D0000}"/>
    <cellStyle name="Normal 17 2 3 4 3 8 4" xfId="7668" xr:uid="{00000000-0005-0000-0000-0000791D0000}"/>
    <cellStyle name="Normal 17 2 3 4 3 8 5" xfId="7669" xr:uid="{00000000-0005-0000-0000-00007A1D0000}"/>
    <cellStyle name="Normal 17 2 3 4 3 8_88181" xfId="7670" xr:uid="{00000000-0005-0000-0000-00007B1D0000}"/>
    <cellStyle name="Normal 17 2 3 4 3 9" xfId="7671" xr:uid="{00000000-0005-0000-0000-00007C1D0000}"/>
    <cellStyle name="Normal 17 2 3 4 3 9 2" xfId="7672" xr:uid="{00000000-0005-0000-0000-00007D1D0000}"/>
    <cellStyle name="Normal 17 2 3 4 3 9 3" xfId="7673" xr:uid="{00000000-0005-0000-0000-00007E1D0000}"/>
    <cellStyle name="Normal 17 2 3 4 3 9 4" xfId="7674" xr:uid="{00000000-0005-0000-0000-00007F1D0000}"/>
    <cellStyle name="Normal 17 2 3 4 3 9 5" xfId="7675" xr:uid="{00000000-0005-0000-0000-0000801D0000}"/>
    <cellStyle name="Normal 17 2 3 4 3 9_88181" xfId="7676" xr:uid="{00000000-0005-0000-0000-0000811D0000}"/>
    <cellStyle name="Normal 17 2 3 4 3_88181" xfId="7677" xr:uid="{00000000-0005-0000-0000-0000821D0000}"/>
    <cellStyle name="Normal 17 2 3 4 4" xfId="7678" xr:uid="{00000000-0005-0000-0000-0000831D0000}"/>
    <cellStyle name="Normal 17 2 3 4 4 10" xfId="7679" xr:uid="{00000000-0005-0000-0000-0000841D0000}"/>
    <cellStyle name="Normal 17 2 3 4 4 10 2" xfId="7680" xr:uid="{00000000-0005-0000-0000-0000851D0000}"/>
    <cellStyle name="Normal 17 2 3 4 4 10 3" xfId="7681" xr:uid="{00000000-0005-0000-0000-0000861D0000}"/>
    <cellStyle name="Normal 17 2 3 4 4 10 4" xfId="7682" xr:uid="{00000000-0005-0000-0000-0000871D0000}"/>
    <cellStyle name="Normal 17 2 3 4 4 10 5" xfId="7683" xr:uid="{00000000-0005-0000-0000-0000881D0000}"/>
    <cellStyle name="Normal 17 2 3 4 4 10_88181" xfId="7684" xr:uid="{00000000-0005-0000-0000-0000891D0000}"/>
    <cellStyle name="Normal 17 2 3 4 4 11" xfId="7685" xr:uid="{00000000-0005-0000-0000-00008A1D0000}"/>
    <cellStyle name="Normal 17 2 3 4 4 11 2" xfId="7686" xr:uid="{00000000-0005-0000-0000-00008B1D0000}"/>
    <cellStyle name="Normal 17 2 3 4 4 11 3" xfId="7687" xr:uid="{00000000-0005-0000-0000-00008C1D0000}"/>
    <cellStyle name="Normal 17 2 3 4 4 11 4" xfId="7688" xr:uid="{00000000-0005-0000-0000-00008D1D0000}"/>
    <cellStyle name="Normal 17 2 3 4 4 11 5" xfId="7689" xr:uid="{00000000-0005-0000-0000-00008E1D0000}"/>
    <cellStyle name="Normal 17 2 3 4 4 11_88181" xfId="7690" xr:uid="{00000000-0005-0000-0000-00008F1D0000}"/>
    <cellStyle name="Normal 17 2 3 4 4 12" xfId="7691" xr:uid="{00000000-0005-0000-0000-0000901D0000}"/>
    <cellStyle name="Normal 17 2 3 4 4 12 2" xfId="7692" xr:uid="{00000000-0005-0000-0000-0000911D0000}"/>
    <cellStyle name="Normal 17 2 3 4 4 12 3" xfId="7693" xr:uid="{00000000-0005-0000-0000-0000921D0000}"/>
    <cellStyle name="Normal 17 2 3 4 4 12 4" xfId="7694" xr:uid="{00000000-0005-0000-0000-0000931D0000}"/>
    <cellStyle name="Normal 17 2 3 4 4 12 5" xfId="7695" xr:uid="{00000000-0005-0000-0000-0000941D0000}"/>
    <cellStyle name="Normal 17 2 3 4 4 12_88181" xfId="7696" xr:uid="{00000000-0005-0000-0000-0000951D0000}"/>
    <cellStyle name="Normal 17 2 3 4 4 13" xfId="7697" xr:uid="{00000000-0005-0000-0000-0000961D0000}"/>
    <cellStyle name="Normal 17 2 3 4 4 13 2" xfId="7698" xr:uid="{00000000-0005-0000-0000-0000971D0000}"/>
    <cellStyle name="Normal 17 2 3 4 4 13 3" xfId="7699" xr:uid="{00000000-0005-0000-0000-0000981D0000}"/>
    <cellStyle name="Normal 17 2 3 4 4 13 4" xfId="7700" xr:uid="{00000000-0005-0000-0000-0000991D0000}"/>
    <cellStyle name="Normal 17 2 3 4 4 13 5" xfId="7701" xr:uid="{00000000-0005-0000-0000-00009A1D0000}"/>
    <cellStyle name="Normal 17 2 3 4 4 13_88181" xfId="7702" xr:uid="{00000000-0005-0000-0000-00009B1D0000}"/>
    <cellStyle name="Normal 17 2 3 4 4 14" xfId="7703" xr:uid="{00000000-0005-0000-0000-00009C1D0000}"/>
    <cellStyle name="Normal 17 2 3 4 4 14 2" xfId="7704" xr:uid="{00000000-0005-0000-0000-00009D1D0000}"/>
    <cellStyle name="Normal 17 2 3 4 4 14 3" xfId="7705" xr:uid="{00000000-0005-0000-0000-00009E1D0000}"/>
    <cellStyle name="Normal 17 2 3 4 4 14 4" xfId="7706" xr:uid="{00000000-0005-0000-0000-00009F1D0000}"/>
    <cellStyle name="Normal 17 2 3 4 4 14 5" xfId="7707" xr:uid="{00000000-0005-0000-0000-0000A01D0000}"/>
    <cellStyle name="Normal 17 2 3 4 4 14_88181" xfId="7708" xr:uid="{00000000-0005-0000-0000-0000A11D0000}"/>
    <cellStyle name="Normal 17 2 3 4 4 15" xfId="7709" xr:uid="{00000000-0005-0000-0000-0000A21D0000}"/>
    <cellStyle name="Normal 17 2 3 4 4 15 2" xfId="7710" xr:uid="{00000000-0005-0000-0000-0000A31D0000}"/>
    <cellStyle name="Normal 17 2 3 4 4 15 3" xfId="7711" xr:uid="{00000000-0005-0000-0000-0000A41D0000}"/>
    <cellStyle name="Normal 17 2 3 4 4 15 4" xfId="7712" xr:uid="{00000000-0005-0000-0000-0000A51D0000}"/>
    <cellStyle name="Normal 17 2 3 4 4 15 5" xfId="7713" xr:uid="{00000000-0005-0000-0000-0000A61D0000}"/>
    <cellStyle name="Normal 17 2 3 4 4 15_88181" xfId="7714" xr:uid="{00000000-0005-0000-0000-0000A71D0000}"/>
    <cellStyle name="Normal 17 2 3 4 4 16" xfId="7715" xr:uid="{00000000-0005-0000-0000-0000A81D0000}"/>
    <cellStyle name="Normal 17 2 3 4 4 16 2" xfId="7716" xr:uid="{00000000-0005-0000-0000-0000A91D0000}"/>
    <cellStyle name="Normal 17 2 3 4 4 16 3" xfId="7717" xr:uid="{00000000-0005-0000-0000-0000AA1D0000}"/>
    <cellStyle name="Normal 17 2 3 4 4 16 4" xfId="7718" xr:uid="{00000000-0005-0000-0000-0000AB1D0000}"/>
    <cellStyle name="Normal 17 2 3 4 4 16_88181" xfId="7719" xr:uid="{00000000-0005-0000-0000-0000AC1D0000}"/>
    <cellStyle name="Normal 17 2 3 4 4 17" xfId="7720" xr:uid="{00000000-0005-0000-0000-0000AD1D0000}"/>
    <cellStyle name="Normal 17 2 3 4 4 17 2" xfId="7721" xr:uid="{00000000-0005-0000-0000-0000AE1D0000}"/>
    <cellStyle name="Normal 17 2 3 4 4 17 3" xfId="7722" xr:uid="{00000000-0005-0000-0000-0000AF1D0000}"/>
    <cellStyle name="Normal 17 2 3 4 4 17 4" xfId="7723" xr:uid="{00000000-0005-0000-0000-0000B01D0000}"/>
    <cellStyle name="Normal 17 2 3 4 4 17_88181" xfId="7724" xr:uid="{00000000-0005-0000-0000-0000B11D0000}"/>
    <cellStyle name="Normal 17 2 3 4 4 18" xfId="7725" xr:uid="{00000000-0005-0000-0000-0000B21D0000}"/>
    <cellStyle name="Normal 17 2 3 4 4 18 2" xfId="7726" xr:uid="{00000000-0005-0000-0000-0000B31D0000}"/>
    <cellStyle name="Normal 17 2 3 4 4 18_88181" xfId="7727" xr:uid="{00000000-0005-0000-0000-0000B41D0000}"/>
    <cellStyle name="Normal 17 2 3 4 4 19" xfId="7728" xr:uid="{00000000-0005-0000-0000-0000B51D0000}"/>
    <cellStyle name="Normal 17 2 3 4 4 2" xfId="7729" xr:uid="{00000000-0005-0000-0000-0000B61D0000}"/>
    <cellStyle name="Normal 17 2 3 4 4 2 2" xfId="7730" xr:uid="{00000000-0005-0000-0000-0000B71D0000}"/>
    <cellStyle name="Normal 17 2 3 4 4 2 3" xfId="7731" xr:uid="{00000000-0005-0000-0000-0000B81D0000}"/>
    <cellStyle name="Normal 17 2 3 4 4 2 4" xfId="7732" xr:uid="{00000000-0005-0000-0000-0000B91D0000}"/>
    <cellStyle name="Normal 17 2 3 4 4 2 5" xfId="7733" xr:uid="{00000000-0005-0000-0000-0000BA1D0000}"/>
    <cellStyle name="Normal 17 2 3 4 4 2_88181" xfId="7734" xr:uid="{00000000-0005-0000-0000-0000BB1D0000}"/>
    <cellStyle name="Normal 17 2 3 4 4 20" xfId="7735" xr:uid="{00000000-0005-0000-0000-0000BC1D0000}"/>
    <cellStyle name="Normal 17 2 3 4 4 3" xfId="7736" xr:uid="{00000000-0005-0000-0000-0000BD1D0000}"/>
    <cellStyle name="Normal 17 2 3 4 4 3 2" xfId="7737" xr:uid="{00000000-0005-0000-0000-0000BE1D0000}"/>
    <cellStyle name="Normal 17 2 3 4 4 3 3" xfId="7738" xr:uid="{00000000-0005-0000-0000-0000BF1D0000}"/>
    <cellStyle name="Normal 17 2 3 4 4 3 4" xfId="7739" xr:uid="{00000000-0005-0000-0000-0000C01D0000}"/>
    <cellStyle name="Normal 17 2 3 4 4 3 5" xfId="7740" xr:uid="{00000000-0005-0000-0000-0000C11D0000}"/>
    <cellStyle name="Normal 17 2 3 4 4 3_88181" xfId="7741" xr:uid="{00000000-0005-0000-0000-0000C21D0000}"/>
    <cellStyle name="Normal 17 2 3 4 4 4" xfId="7742" xr:uid="{00000000-0005-0000-0000-0000C31D0000}"/>
    <cellStyle name="Normal 17 2 3 4 4 4 2" xfId="7743" xr:uid="{00000000-0005-0000-0000-0000C41D0000}"/>
    <cellStyle name="Normal 17 2 3 4 4 4 3" xfId="7744" xr:uid="{00000000-0005-0000-0000-0000C51D0000}"/>
    <cellStyle name="Normal 17 2 3 4 4 4 4" xfId="7745" xr:uid="{00000000-0005-0000-0000-0000C61D0000}"/>
    <cellStyle name="Normal 17 2 3 4 4 4 5" xfId="7746" xr:uid="{00000000-0005-0000-0000-0000C71D0000}"/>
    <cellStyle name="Normal 17 2 3 4 4 4_88181" xfId="7747" xr:uid="{00000000-0005-0000-0000-0000C81D0000}"/>
    <cellStyle name="Normal 17 2 3 4 4 5" xfId="7748" xr:uid="{00000000-0005-0000-0000-0000C91D0000}"/>
    <cellStyle name="Normal 17 2 3 4 4 5 2" xfId="7749" xr:uid="{00000000-0005-0000-0000-0000CA1D0000}"/>
    <cellStyle name="Normal 17 2 3 4 4 5 3" xfId="7750" xr:uid="{00000000-0005-0000-0000-0000CB1D0000}"/>
    <cellStyle name="Normal 17 2 3 4 4 5 4" xfId="7751" xr:uid="{00000000-0005-0000-0000-0000CC1D0000}"/>
    <cellStyle name="Normal 17 2 3 4 4 5 5" xfId="7752" xr:uid="{00000000-0005-0000-0000-0000CD1D0000}"/>
    <cellStyle name="Normal 17 2 3 4 4 5_88181" xfId="7753" xr:uid="{00000000-0005-0000-0000-0000CE1D0000}"/>
    <cellStyle name="Normal 17 2 3 4 4 6" xfId="7754" xr:uid="{00000000-0005-0000-0000-0000CF1D0000}"/>
    <cellStyle name="Normal 17 2 3 4 4 6 2" xfId="7755" xr:uid="{00000000-0005-0000-0000-0000D01D0000}"/>
    <cellStyle name="Normal 17 2 3 4 4 6 3" xfId="7756" xr:uid="{00000000-0005-0000-0000-0000D11D0000}"/>
    <cellStyle name="Normal 17 2 3 4 4 6 4" xfId="7757" xr:uid="{00000000-0005-0000-0000-0000D21D0000}"/>
    <cellStyle name="Normal 17 2 3 4 4 6 5" xfId="7758" xr:uid="{00000000-0005-0000-0000-0000D31D0000}"/>
    <cellStyle name="Normal 17 2 3 4 4 6_88181" xfId="7759" xr:uid="{00000000-0005-0000-0000-0000D41D0000}"/>
    <cellStyle name="Normal 17 2 3 4 4 7" xfId="7760" xr:uid="{00000000-0005-0000-0000-0000D51D0000}"/>
    <cellStyle name="Normal 17 2 3 4 4 7 2" xfId="7761" xr:uid="{00000000-0005-0000-0000-0000D61D0000}"/>
    <cellStyle name="Normal 17 2 3 4 4 7 3" xfId="7762" xr:uid="{00000000-0005-0000-0000-0000D71D0000}"/>
    <cellStyle name="Normal 17 2 3 4 4 7 4" xfId="7763" xr:uid="{00000000-0005-0000-0000-0000D81D0000}"/>
    <cellStyle name="Normal 17 2 3 4 4 7 5" xfId="7764" xr:uid="{00000000-0005-0000-0000-0000D91D0000}"/>
    <cellStyle name="Normal 17 2 3 4 4 7_88181" xfId="7765" xr:uid="{00000000-0005-0000-0000-0000DA1D0000}"/>
    <cellStyle name="Normal 17 2 3 4 4 8" xfId="7766" xr:uid="{00000000-0005-0000-0000-0000DB1D0000}"/>
    <cellStyle name="Normal 17 2 3 4 4 8 2" xfId="7767" xr:uid="{00000000-0005-0000-0000-0000DC1D0000}"/>
    <cellStyle name="Normal 17 2 3 4 4 8 3" xfId="7768" xr:uid="{00000000-0005-0000-0000-0000DD1D0000}"/>
    <cellStyle name="Normal 17 2 3 4 4 8 4" xfId="7769" xr:uid="{00000000-0005-0000-0000-0000DE1D0000}"/>
    <cellStyle name="Normal 17 2 3 4 4 8 5" xfId="7770" xr:uid="{00000000-0005-0000-0000-0000DF1D0000}"/>
    <cellStyle name="Normal 17 2 3 4 4 8_88181" xfId="7771" xr:uid="{00000000-0005-0000-0000-0000E01D0000}"/>
    <cellStyle name="Normal 17 2 3 4 4 9" xfId="7772" xr:uid="{00000000-0005-0000-0000-0000E11D0000}"/>
    <cellStyle name="Normal 17 2 3 4 4 9 2" xfId="7773" xr:uid="{00000000-0005-0000-0000-0000E21D0000}"/>
    <cellStyle name="Normal 17 2 3 4 4 9 3" xfId="7774" xr:uid="{00000000-0005-0000-0000-0000E31D0000}"/>
    <cellStyle name="Normal 17 2 3 4 4 9 4" xfId="7775" xr:uid="{00000000-0005-0000-0000-0000E41D0000}"/>
    <cellStyle name="Normal 17 2 3 4 4 9 5" xfId="7776" xr:uid="{00000000-0005-0000-0000-0000E51D0000}"/>
    <cellStyle name="Normal 17 2 3 4 4 9_88181" xfId="7777" xr:uid="{00000000-0005-0000-0000-0000E61D0000}"/>
    <cellStyle name="Normal 17 2 3 4 4_88181" xfId="7778" xr:uid="{00000000-0005-0000-0000-0000E71D0000}"/>
    <cellStyle name="Normal 17 2 3 4 5" xfId="7779" xr:uid="{00000000-0005-0000-0000-0000E81D0000}"/>
    <cellStyle name="Normal 17 2 3 4 5 2" xfId="7780" xr:uid="{00000000-0005-0000-0000-0000E91D0000}"/>
    <cellStyle name="Normal 17 2 3 4 5 3" xfId="7781" xr:uid="{00000000-0005-0000-0000-0000EA1D0000}"/>
    <cellStyle name="Normal 17 2 3 4 5 4" xfId="7782" xr:uid="{00000000-0005-0000-0000-0000EB1D0000}"/>
    <cellStyle name="Normal 17 2 3 4 5 5" xfId="7783" xr:uid="{00000000-0005-0000-0000-0000EC1D0000}"/>
    <cellStyle name="Normal 17 2 3 4 5_88181" xfId="7784" xr:uid="{00000000-0005-0000-0000-0000ED1D0000}"/>
    <cellStyle name="Normal 17 2 3 4 6" xfId="7785" xr:uid="{00000000-0005-0000-0000-0000EE1D0000}"/>
    <cellStyle name="Normal 17 2 3 4 6 2" xfId="7786" xr:uid="{00000000-0005-0000-0000-0000EF1D0000}"/>
    <cellStyle name="Normal 17 2 3 4 6 3" xfId="7787" xr:uid="{00000000-0005-0000-0000-0000F01D0000}"/>
    <cellStyle name="Normal 17 2 3 4 6 4" xfId="7788" xr:uid="{00000000-0005-0000-0000-0000F11D0000}"/>
    <cellStyle name="Normal 17 2 3 4 6 5" xfId="7789" xr:uid="{00000000-0005-0000-0000-0000F21D0000}"/>
    <cellStyle name="Normal 17 2 3 4 6_88181" xfId="7790" xr:uid="{00000000-0005-0000-0000-0000F31D0000}"/>
    <cellStyle name="Normal 17 2 3 4 7" xfId="7791" xr:uid="{00000000-0005-0000-0000-0000F41D0000}"/>
    <cellStyle name="Normal 17 2 3 4 7 2" xfId="7792" xr:uid="{00000000-0005-0000-0000-0000F51D0000}"/>
    <cellStyle name="Normal 17 2 3 4 7 3" xfId="7793" xr:uid="{00000000-0005-0000-0000-0000F61D0000}"/>
    <cellStyle name="Normal 17 2 3 4 7 4" xfId="7794" xr:uid="{00000000-0005-0000-0000-0000F71D0000}"/>
    <cellStyle name="Normal 17 2 3 4 7 5" xfId="7795" xr:uid="{00000000-0005-0000-0000-0000F81D0000}"/>
    <cellStyle name="Normal 17 2 3 4 7_88181" xfId="7796" xr:uid="{00000000-0005-0000-0000-0000F91D0000}"/>
    <cellStyle name="Normal 17 2 3 4 8" xfId="7797" xr:uid="{00000000-0005-0000-0000-0000FA1D0000}"/>
    <cellStyle name="Normal 17 2 3 4 8 2" xfId="7798" xr:uid="{00000000-0005-0000-0000-0000FB1D0000}"/>
    <cellStyle name="Normal 17 2 3 4 8 3" xfId="7799" xr:uid="{00000000-0005-0000-0000-0000FC1D0000}"/>
    <cellStyle name="Normal 17 2 3 4 8 4" xfId="7800" xr:uid="{00000000-0005-0000-0000-0000FD1D0000}"/>
    <cellStyle name="Normal 17 2 3 4 8 5" xfId="7801" xr:uid="{00000000-0005-0000-0000-0000FE1D0000}"/>
    <cellStyle name="Normal 17 2 3 4 8_88181" xfId="7802" xr:uid="{00000000-0005-0000-0000-0000FF1D0000}"/>
    <cellStyle name="Normal 17 2 3 4 9" xfId="7803" xr:uid="{00000000-0005-0000-0000-0000001E0000}"/>
    <cellStyle name="Normal 17 2 3 4 9 2" xfId="7804" xr:uid="{00000000-0005-0000-0000-0000011E0000}"/>
    <cellStyle name="Normal 17 2 3 4 9 3" xfId="7805" xr:uid="{00000000-0005-0000-0000-0000021E0000}"/>
    <cellStyle name="Normal 17 2 3 4 9 4" xfId="7806" xr:uid="{00000000-0005-0000-0000-0000031E0000}"/>
    <cellStyle name="Normal 17 2 3 4 9 5" xfId="7807" xr:uid="{00000000-0005-0000-0000-0000041E0000}"/>
    <cellStyle name="Normal 17 2 3 4 9_88181" xfId="7808" xr:uid="{00000000-0005-0000-0000-0000051E0000}"/>
    <cellStyle name="Normal 17 2 3 4_88181" xfId="7809" xr:uid="{00000000-0005-0000-0000-0000061E0000}"/>
    <cellStyle name="Normal 17 2 3 5" xfId="7810" xr:uid="{00000000-0005-0000-0000-0000071E0000}"/>
    <cellStyle name="Normal 17 2 3 5 10" xfId="7811" xr:uid="{00000000-0005-0000-0000-0000081E0000}"/>
    <cellStyle name="Normal 17 2 3 5 10 2" xfId="7812" xr:uid="{00000000-0005-0000-0000-0000091E0000}"/>
    <cellStyle name="Normal 17 2 3 5 10 3" xfId="7813" xr:uid="{00000000-0005-0000-0000-00000A1E0000}"/>
    <cellStyle name="Normal 17 2 3 5 10 4" xfId="7814" xr:uid="{00000000-0005-0000-0000-00000B1E0000}"/>
    <cellStyle name="Normal 17 2 3 5 10 5" xfId="7815" xr:uid="{00000000-0005-0000-0000-00000C1E0000}"/>
    <cellStyle name="Normal 17 2 3 5 10_88181" xfId="7816" xr:uid="{00000000-0005-0000-0000-00000D1E0000}"/>
    <cellStyle name="Normal 17 2 3 5 11" xfId="7817" xr:uid="{00000000-0005-0000-0000-00000E1E0000}"/>
    <cellStyle name="Normal 17 2 3 5 11 2" xfId="7818" xr:uid="{00000000-0005-0000-0000-00000F1E0000}"/>
    <cellStyle name="Normal 17 2 3 5 11 3" xfId="7819" xr:uid="{00000000-0005-0000-0000-0000101E0000}"/>
    <cellStyle name="Normal 17 2 3 5 11 4" xfId="7820" xr:uid="{00000000-0005-0000-0000-0000111E0000}"/>
    <cellStyle name="Normal 17 2 3 5 11 5" xfId="7821" xr:uid="{00000000-0005-0000-0000-0000121E0000}"/>
    <cellStyle name="Normal 17 2 3 5 11_88181" xfId="7822" xr:uid="{00000000-0005-0000-0000-0000131E0000}"/>
    <cellStyle name="Normal 17 2 3 5 12" xfId="7823" xr:uid="{00000000-0005-0000-0000-0000141E0000}"/>
    <cellStyle name="Normal 17 2 3 5 12 2" xfId="7824" xr:uid="{00000000-0005-0000-0000-0000151E0000}"/>
    <cellStyle name="Normal 17 2 3 5 12 3" xfId="7825" xr:uid="{00000000-0005-0000-0000-0000161E0000}"/>
    <cellStyle name="Normal 17 2 3 5 12 4" xfId="7826" xr:uid="{00000000-0005-0000-0000-0000171E0000}"/>
    <cellStyle name="Normal 17 2 3 5 12 5" xfId="7827" xr:uid="{00000000-0005-0000-0000-0000181E0000}"/>
    <cellStyle name="Normal 17 2 3 5 12_88181" xfId="7828" xr:uid="{00000000-0005-0000-0000-0000191E0000}"/>
    <cellStyle name="Normal 17 2 3 5 13" xfId="7829" xr:uid="{00000000-0005-0000-0000-00001A1E0000}"/>
    <cellStyle name="Normal 17 2 3 5 13 2" xfId="7830" xr:uid="{00000000-0005-0000-0000-00001B1E0000}"/>
    <cellStyle name="Normal 17 2 3 5 13 3" xfId="7831" xr:uid="{00000000-0005-0000-0000-00001C1E0000}"/>
    <cellStyle name="Normal 17 2 3 5 13 4" xfId="7832" xr:uid="{00000000-0005-0000-0000-00001D1E0000}"/>
    <cellStyle name="Normal 17 2 3 5 13 5" xfId="7833" xr:uid="{00000000-0005-0000-0000-00001E1E0000}"/>
    <cellStyle name="Normal 17 2 3 5 13_88181" xfId="7834" xr:uid="{00000000-0005-0000-0000-00001F1E0000}"/>
    <cellStyle name="Normal 17 2 3 5 14" xfId="7835" xr:uid="{00000000-0005-0000-0000-0000201E0000}"/>
    <cellStyle name="Normal 17 2 3 5 14 2" xfId="7836" xr:uid="{00000000-0005-0000-0000-0000211E0000}"/>
    <cellStyle name="Normal 17 2 3 5 14 3" xfId="7837" xr:uid="{00000000-0005-0000-0000-0000221E0000}"/>
    <cellStyle name="Normal 17 2 3 5 14 4" xfId="7838" xr:uid="{00000000-0005-0000-0000-0000231E0000}"/>
    <cellStyle name="Normal 17 2 3 5 14 5" xfId="7839" xr:uid="{00000000-0005-0000-0000-0000241E0000}"/>
    <cellStyle name="Normal 17 2 3 5 14_88181" xfId="7840" xr:uid="{00000000-0005-0000-0000-0000251E0000}"/>
    <cellStyle name="Normal 17 2 3 5 15" xfId="7841" xr:uid="{00000000-0005-0000-0000-0000261E0000}"/>
    <cellStyle name="Normal 17 2 3 5 15 2" xfId="7842" xr:uid="{00000000-0005-0000-0000-0000271E0000}"/>
    <cellStyle name="Normal 17 2 3 5 15 3" xfId="7843" xr:uid="{00000000-0005-0000-0000-0000281E0000}"/>
    <cellStyle name="Normal 17 2 3 5 15 4" xfId="7844" xr:uid="{00000000-0005-0000-0000-0000291E0000}"/>
    <cellStyle name="Normal 17 2 3 5 15 5" xfId="7845" xr:uid="{00000000-0005-0000-0000-00002A1E0000}"/>
    <cellStyle name="Normal 17 2 3 5 15_88181" xfId="7846" xr:uid="{00000000-0005-0000-0000-00002B1E0000}"/>
    <cellStyle name="Normal 17 2 3 5 16" xfId="7847" xr:uid="{00000000-0005-0000-0000-00002C1E0000}"/>
    <cellStyle name="Normal 17 2 3 5 16 2" xfId="7848" xr:uid="{00000000-0005-0000-0000-00002D1E0000}"/>
    <cellStyle name="Normal 17 2 3 5 16 3" xfId="7849" xr:uid="{00000000-0005-0000-0000-00002E1E0000}"/>
    <cellStyle name="Normal 17 2 3 5 16 4" xfId="7850" xr:uid="{00000000-0005-0000-0000-00002F1E0000}"/>
    <cellStyle name="Normal 17 2 3 5 16 5" xfId="7851" xr:uid="{00000000-0005-0000-0000-0000301E0000}"/>
    <cellStyle name="Normal 17 2 3 5 16_88181" xfId="7852" xr:uid="{00000000-0005-0000-0000-0000311E0000}"/>
    <cellStyle name="Normal 17 2 3 5 17" xfId="7853" xr:uid="{00000000-0005-0000-0000-0000321E0000}"/>
    <cellStyle name="Normal 17 2 3 5 17 2" xfId="7854" xr:uid="{00000000-0005-0000-0000-0000331E0000}"/>
    <cellStyle name="Normal 17 2 3 5 17 3" xfId="7855" xr:uid="{00000000-0005-0000-0000-0000341E0000}"/>
    <cellStyle name="Normal 17 2 3 5 17 4" xfId="7856" xr:uid="{00000000-0005-0000-0000-0000351E0000}"/>
    <cellStyle name="Normal 17 2 3 5 17 5" xfId="7857" xr:uid="{00000000-0005-0000-0000-0000361E0000}"/>
    <cellStyle name="Normal 17 2 3 5 17_88181" xfId="7858" xr:uid="{00000000-0005-0000-0000-0000371E0000}"/>
    <cellStyle name="Normal 17 2 3 5 18" xfId="7859" xr:uid="{00000000-0005-0000-0000-0000381E0000}"/>
    <cellStyle name="Normal 17 2 3 5 18 2" xfId="7860" xr:uid="{00000000-0005-0000-0000-0000391E0000}"/>
    <cellStyle name="Normal 17 2 3 5 18 3" xfId="7861" xr:uid="{00000000-0005-0000-0000-00003A1E0000}"/>
    <cellStyle name="Normal 17 2 3 5 18 4" xfId="7862" xr:uid="{00000000-0005-0000-0000-00003B1E0000}"/>
    <cellStyle name="Normal 17 2 3 5 18 5" xfId="7863" xr:uid="{00000000-0005-0000-0000-00003C1E0000}"/>
    <cellStyle name="Normal 17 2 3 5 18_88181" xfId="7864" xr:uid="{00000000-0005-0000-0000-00003D1E0000}"/>
    <cellStyle name="Normal 17 2 3 5 19" xfId="7865" xr:uid="{00000000-0005-0000-0000-00003E1E0000}"/>
    <cellStyle name="Normal 17 2 3 5 19 2" xfId="7866" xr:uid="{00000000-0005-0000-0000-00003F1E0000}"/>
    <cellStyle name="Normal 17 2 3 5 19 3" xfId="7867" xr:uid="{00000000-0005-0000-0000-0000401E0000}"/>
    <cellStyle name="Normal 17 2 3 5 19 4" xfId="7868" xr:uid="{00000000-0005-0000-0000-0000411E0000}"/>
    <cellStyle name="Normal 17 2 3 5 19_88181" xfId="7869" xr:uid="{00000000-0005-0000-0000-0000421E0000}"/>
    <cellStyle name="Normal 17 2 3 5 2" xfId="7870" xr:uid="{00000000-0005-0000-0000-0000431E0000}"/>
    <cellStyle name="Normal 17 2 3 5 2 10" xfId="7871" xr:uid="{00000000-0005-0000-0000-0000441E0000}"/>
    <cellStyle name="Normal 17 2 3 5 2 10 2" xfId="7872" xr:uid="{00000000-0005-0000-0000-0000451E0000}"/>
    <cellStyle name="Normal 17 2 3 5 2 10 3" xfId="7873" xr:uid="{00000000-0005-0000-0000-0000461E0000}"/>
    <cellStyle name="Normal 17 2 3 5 2 10 4" xfId="7874" xr:uid="{00000000-0005-0000-0000-0000471E0000}"/>
    <cellStyle name="Normal 17 2 3 5 2 10 5" xfId="7875" xr:uid="{00000000-0005-0000-0000-0000481E0000}"/>
    <cellStyle name="Normal 17 2 3 5 2 10_88181" xfId="7876" xr:uid="{00000000-0005-0000-0000-0000491E0000}"/>
    <cellStyle name="Normal 17 2 3 5 2 11" xfId="7877" xr:uid="{00000000-0005-0000-0000-00004A1E0000}"/>
    <cellStyle name="Normal 17 2 3 5 2 11 2" xfId="7878" xr:uid="{00000000-0005-0000-0000-00004B1E0000}"/>
    <cellStyle name="Normal 17 2 3 5 2 11 3" xfId="7879" xr:uid="{00000000-0005-0000-0000-00004C1E0000}"/>
    <cellStyle name="Normal 17 2 3 5 2 11 4" xfId="7880" xr:uid="{00000000-0005-0000-0000-00004D1E0000}"/>
    <cellStyle name="Normal 17 2 3 5 2 11 5" xfId="7881" xr:uid="{00000000-0005-0000-0000-00004E1E0000}"/>
    <cellStyle name="Normal 17 2 3 5 2 11_88181" xfId="7882" xr:uid="{00000000-0005-0000-0000-00004F1E0000}"/>
    <cellStyle name="Normal 17 2 3 5 2 12" xfId="7883" xr:uid="{00000000-0005-0000-0000-0000501E0000}"/>
    <cellStyle name="Normal 17 2 3 5 2 12 2" xfId="7884" xr:uid="{00000000-0005-0000-0000-0000511E0000}"/>
    <cellStyle name="Normal 17 2 3 5 2 12 3" xfId="7885" xr:uid="{00000000-0005-0000-0000-0000521E0000}"/>
    <cellStyle name="Normal 17 2 3 5 2 12 4" xfId="7886" xr:uid="{00000000-0005-0000-0000-0000531E0000}"/>
    <cellStyle name="Normal 17 2 3 5 2 12 5" xfId="7887" xr:uid="{00000000-0005-0000-0000-0000541E0000}"/>
    <cellStyle name="Normal 17 2 3 5 2 12_88181" xfId="7888" xr:uid="{00000000-0005-0000-0000-0000551E0000}"/>
    <cellStyle name="Normal 17 2 3 5 2 13" xfId="7889" xr:uid="{00000000-0005-0000-0000-0000561E0000}"/>
    <cellStyle name="Normal 17 2 3 5 2 13 2" xfId="7890" xr:uid="{00000000-0005-0000-0000-0000571E0000}"/>
    <cellStyle name="Normal 17 2 3 5 2 13 3" xfId="7891" xr:uid="{00000000-0005-0000-0000-0000581E0000}"/>
    <cellStyle name="Normal 17 2 3 5 2 13 4" xfId="7892" xr:uid="{00000000-0005-0000-0000-0000591E0000}"/>
    <cellStyle name="Normal 17 2 3 5 2 13 5" xfId="7893" xr:uid="{00000000-0005-0000-0000-00005A1E0000}"/>
    <cellStyle name="Normal 17 2 3 5 2 13_88181" xfId="7894" xr:uid="{00000000-0005-0000-0000-00005B1E0000}"/>
    <cellStyle name="Normal 17 2 3 5 2 14" xfId="7895" xr:uid="{00000000-0005-0000-0000-00005C1E0000}"/>
    <cellStyle name="Normal 17 2 3 5 2 14 2" xfId="7896" xr:uid="{00000000-0005-0000-0000-00005D1E0000}"/>
    <cellStyle name="Normal 17 2 3 5 2 14 3" xfId="7897" xr:uid="{00000000-0005-0000-0000-00005E1E0000}"/>
    <cellStyle name="Normal 17 2 3 5 2 14 4" xfId="7898" xr:uid="{00000000-0005-0000-0000-00005F1E0000}"/>
    <cellStyle name="Normal 17 2 3 5 2 14 5" xfId="7899" xr:uid="{00000000-0005-0000-0000-0000601E0000}"/>
    <cellStyle name="Normal 17 2 3 5 2 14_88181" xfId="7900" xr:uid="{00000000-0005-0000-0000-0000611E0000}"/>
    <cellStyle name="Normal 17 2 3 5 2 15" xfId="7901" xr:uid="{00000000-0005-0000-0000-0000621E0000}"/>
    <cellStyle name="Normal 17 2 3 5 2 15 2" xfId="7902" xr:uid="{00000000-0005-0000-0000-0000631E0000}"/>
    <cellStyle name="Normal 17 2 3 5 2 15 3" xfId="7903" xr:uid="{00000000-0005-0000-0000-0000641E0000}"/>
    <cellStyle name="Normal 17 2 3 5 2 15 4" xfId="7904" xr:uid="{00000000-0005-0000-0000-0000651E0000}"/>
    <cellStyle name="Normal 17 2 3 5 2 15 5" xfId="7905" xr:uid="{00000000-0005-0000-0000-0000661E0000}"/>
    <cellStyle name="Normal 17 2 3 5 2 15_88181" xfId="7906" xr:uid="{00000000-0005-0000-0000-0000671E0000}"/>
    <cellStyle name="Normal 17 2 3 5 2 16" xfId="7907" xr:uid="{00000000-0005-0000-0000-0000681E0000}"/>
    <cellStyle name="Normal 17 2 3 5 2 16 2" xfId="7908" xr:uid="{00000000-0005-0000-0000-0000691E0000}"/>
    <cellStyle name="Normal 17 2 3 5 2 16 3" xfId="7909" xr:uid="{00000000-0005-0000-0000-00006A1E0000}"/>
    <cellStyle name="Normal 17 2 3 5 2 16 4" xfId="7910" xr:uid="{00000000-0005-0000-0000-00006B1E0000}"/>
    <cellStyle name="Normal 17 2 3 5 2 16 5" xfId="7911" xr:uid="{00000000-0005-0000-0000-00006C1E0000}"/>
    <cellStyle name="Normal 17 2 3 5 2 16_88181" xfId="7912" xr:uid="{00000000-0005-0000-0000-00006D1E0000}"/>
    <cellStyle name="Normal 17 2 3 5 2 17" xfId="7913" xr:uid="{00000000-0005-0000-0000-00006E1E0000}"/>
    <cellStyle name="Normal 17 2 3 5 2 17 2" xfId="7914" xr:uid="{00000000-0005-0000-0000-00006F1E0000}"/>
    <cellStyle name="Normal 17 2 3 5 2 17 3" xfId="7915" xr:uid="{00000000-0005-0000-0000-0000701E0000}"/>
    <cellStyle name="Normal 17 2 3 5 2 17 4" xfId="7916" xr:uid="{00000000-0005-0000-0000-0000711E0000}"/>
    <cellStyle name="Normal 17 2 3 5 2 17_88181" xfId="7917" xr:uid="{00000000-0005-0000-0000-0000721E0000}"/>
    <cellStyle name="Normal 17 2 3 5 2 18" xfId="7918" xr:uid="{00000000-0005-0000-0000-0000731E0000}"/>
    <cellStyle name="Normal 17 2 3 5 2 18 2" xfId="7919" xr:uid="{00000000-0005-0000-0000-0000741E0000}"/>
    <cellStyle name="Normal 17 2 3 5 2 18 3" xfId="7920" xr:uid="{00000000-0005-0000-0000-0000751E0000}"/>
    <cellStyle name="Normal 17 2 3 5 2 18 4" xfId="7921" xr:uid="{00000000-0005-0000-0000-0000761E0000}"/>
    <cellStyle name="Normal 17 2 3 5 2 18_88181" xfId="7922" xr:uid="{00000000-0005-0000-0000-0000771E0000}"/>
    <cellStyle name="Normal 17 2 3 5 2 19" xfId="7923" xr:uid="{00000000-0005-0000-0000-0000781E0000}"/>
    <cellStyle name="Normal 17 2 3 5 2 19 2" xfId="7924" xr:uid="{00000000-0005-0000-0000-0000791E0000}"/>
    <cellStyle name="Normal 17 2 3 5 2 19_88181" xfId="7925" xr:uid="{00000000-0005-0000-0000-00007A1E0000}"/>
    <cellStyle name="Normal 17 2 3 5 2 2" xfId="7926" xr:uid="{00000000-0005-0000-0000-00007B1E0000}"/>
    <cellStyle name="Normal 17 2 3 5 2 2 2" xfId="7927" xr:uid="{00000000-0005-0000-0000-00007C1E0000}"/>
    <cellStyle name="Normal 17 2 3 5 2 2 3" xfId="7928" xr:uid="{00000000-0005-0000-0000-00007D1E0000}"/>
    <cellStyle name="Normal 17 2 3 5 2 2 4" xfId="7929" xr:uid="{00000000-0005-0000-0000-00007E1E0000}"/>
    <cellStyle name="Normal 17 2 3 5 2 2 5" xfId="7930" xr:uid="{00000000-0005-0000-0000-00007F1E0000}"/>
    <cellStyle name="Normal 17 2 3 5 2 2_88181" xfId="7931" xr:uid="{00000000-0005-0000-0000-0000801E0000}"/>
    <cellStyle name="Normal 17 2 3 5 2 20" xfId="7932" xr:uid="{00000000-0005-0000-0000-0000811E0000}"/>
    <cellStyle name="Normal 17 2 3 5 2 21" xfId="7933" xr:uid="{00000000-0005-0000-0000-0000821E0000}"/>
    <cellStyle name="Normal 17 2 3 5 2 3" xfId="7934" xr:uid="{00000000-0005-0000-0000-0000831E0000}"/>
    <cellStyle name="Normal 17 2 3 5 2 3 2" xfId="7935" xr:uid="{00000000-0005-0000-0000-0000841E0000}"/>
    <cellStyle name="Normal 17 2 3 5 2 3 3" xfId="7936" xr:uid="{00000000-0005-0000-0000-0000851E0000}"/>
    <cellStyle name="Normal 17 2 3 5 2 3 4" xfId="7937" xr:uid="{00000000-0005-0000-0000-0000861E0000}"/>
    <cellStyle name="Normal 17 2 3 5 2 3 5" xfId="7938" xr:uid="{00000000-0005-0000-0000-0000871E0000}"/>
    <cellStyle name="Normal 17 2 3 5 2 3_88181" xfId="7939" xr:uid="{00000000-0005-0000-0000-0000881E0000}"/>
    <cellStyle name="Normal 17 2 3 5 2 4" xfId="7940" xr:uid="{00000000-0005-0000-0000-0000891E0000}"/>
    <cellStyle name="Normal 17 2 3 5 2 4 2" xfId="7941" xr:uid="{00000000-0005-0000-0000-00008A1E0000}"/>
    <cellStyle name="Normal 17 2 3 5 2 4 3" xfId="7942" xr:uid="{00000000-0005-0000-0000-00008B1E0000}"/>
    <cellStyle name="Normal 17 2 3 5 2 4 4" xfId="7943" xr:uid="{00000000-0005-0000-0000-00008C1E0000}"/>
    <cellStyle name="Normal 17 2 3 5 2 4 5" xfId="7944" xr:uid="{00000000-0005-0000-0000-00008D1E0000}"/>
    <cellStyle name="Normal 17 2 3 5 2 4_88181" xfId="7945" xr:uid="{00000000-0005-0000-0000-00008E1E0000}"/>
    <cellStyle name="Normal 17 2 3 5 2 5" xfId="7946" xr:uid="{00000000-0005-0000-0000-00008F1E0000}"/>
    <cellStyle name="Normal 17 2 3 5 2 5 2" xfId="7947" xr:uid="{00000000-0005-0000-0000-0000901E0000}"/>
    <cellStyle name="Normal 17 2 3 5 2 5 3" xfId="7948" xr:uid="{00000000-0005-0000-0000-0000911E0000}"/>
    <cellStyle name="Normal 17 2 3 5 2 5 4" xfId="7949" xr:uid="{00000000-0005-0000-0000-0000921E0000}"/>
    <cellStyle name="Normal 17 2 3 5 2 5 5" xfId="7950" xr:uid="{00000000-0005-0000-0000-0000931E0000}"/>
    <cellStyle name="Normal 17 2 3 5 2 5_88181" xfId="7951" xr:uid="{00000000-0005-0000-0000-0000941E0000}"/>
    <cellStyle name="Normal 17 2 3 5 2 6" xfId="7952" xr:uid="{00000000-0005-0000-0000-0000951E0000}"/>
    <cellStyle name="Normal 17 2 3 5 2 6 2" xfId="7953" xr:uid="{00000000-0005-0000-0000-0000961E0000}"/>
    <cellStyle name="Normal 17 2 3 5 2 6 3" xfId="7954" xr:uid="{00000000-0005-0000-0000-0000971E0000}"/>
    <cellStyle name="Normal 17 2 3 5 2 6 4" xfId="7955" xr:uid="{00000000-0005-0000-0000-0000981E0000}"/>
    <cellStyle name="Normal 17 2 3 5 2 6 5" xfId="7956" xr:uid="{00000000-0005-0000-0000-0000991E0000}"/>
    <cellStyle name="Normal 17 2 3 5 2 6_88181" xfId="7957" xr:uid="{00000000-0005-0000-0000-00009A1E0000}"/>
    <cellStyle name="Normal 17 2 3 5 2 7" xfId="7958" xr:uid="{00000000-0005-0000-0000-00009B1E0000}"/>
    <cellStyle name="Normal 17 2 3 5 2 7 2" xfId="7959" xr:uid="{00000000-0005-0000-0000-00009C1E0000}"/>
    <cellStyle name="Normal 17 2 3 5 2 7 3" xfId="7960" xr:uid="{00000000-0005-0000-0000-00009D1E0000}"/>
    <cellStyle name="Normal 17 2 3 5 2 7 4" xfId="7961" xr:uid="{00000000-0005-0000-0000-00009E1E0000}"/>
    <cellStyle name="Normal 17 2 3 5 2 7 5" xfId="7962" xr:uid="{00000000-0005-0000-0000-00009F1E0000}"/>
    <cellStyle name="Normal 17 2 3 5 2 7_88181" xfId="7963" xr:uid="{00000000-0005-0000-0000-0000A01E0000}"/>
    <cellStyle name="Normal 17 2 3 5 2 8" xfId="7964" xr:uid="{00000000-0005-0000-0000-0000A11E0000}"/>
    <cellStyle name="Normal 17 2 3 5 2 8 2" xfId="7965" xr:uid="{00000000-0005-0000-0000-0000A21E0000}"/>
    <cellStyle name="Normal 17 2 3 5 2 8 3" xfId="7966" xr:uid="{00000000-0005-0000-0000-0000A31E0000}"/>
    <cellStyle name="Normal 17 2 3 5 2 8 4" xfId="7967" xr:uid="{00000000-0005-0000-0000-0000A41E0000}"/>
    <cellStyle name="Normal 17 2 3 5 2 8 5" xfId="7968" xr:uid="{00000000-0005-0000-0000-0000A51E0000}"/>
    <cellStyle name="Normal 17 2 3 5 2 8_88181" xfId="7969" xr:uid="{00000000-0005-0000-0000-0000A61E0000}"/>
    <cellStyle name="Normal 17 2 3 5 2 9" xfId="7970" xr:uid="{00000000-0005-0000-0000-0000A71E0000}"/>
    <cellStyle name="Normal 17 2 3 5 2 9 2" xfId="7971" xr:uid="{00000000-0005-0000-0000-0000A81E0000}"/>
    <cellStyle name="Normal 17 2 3 5 2 9 3" xfId="7972" xr:uid="{00000000-0005-0000-0000-0000A91E0000}"/>
    <cellStyle name="Normal 17 2 3 5 2 9 4" xfId="7973" xr:uid="{00000000-0005-0000-0000-0000AA1E0000}"/>
    <cellStyle name="Normal 17 2 3 5 2 9 5" xfId="7974" xr:uid="{00000000-0005-0000-0000-0000AB1E0000}"/>
    <cellStyle name="Normal 17 2 3 5 2 9_88181" xfId="7975" xr:uid="{00000000-0005-0000-0000-0000AC1E0000}"/>
    <cellStyle name="Normal 17 2 3 5 2_88181" xfId="7976" xr:uid="{00000000-0005-0000-0000-0000AD1E0000}"/>
    <cellStyle name="Normal 17 2 3 5 20" xfId="7977" xr:uid="{00000000-0005-0000-0000-0000AE1E0000}"/>
    <cellStyle name="Normal 17 2 3 5 20 2" xfId="7978" xr:uid="{00000000-0005-0000-0000-0000AF1E0000}"/>
    <cellStyle name="Normal 17 2 3 5 20 3" xfId="7979" xr:uid="{00000000-0005-0000-0000-0000B01E0000}"/>
    <cellStyle name="Normal 17 2 3 5 20 4" xfId="7980" xr:uid="{00000000-0005-0000-0000-0000B11E0000}"/>
    <cellStyle name="Normal 17 2 3 5 20_88181" xfId="7981" xr:uid="{00000000-0005-0000-0000-0000B21E0000}"/>
    <cellStyle name="Normal 17 2 3 5 21" xfId="7982" xr:uid="{00000000-0005-0000-0000-0000B31E0000}"/>
    <cellStyle name="Normal 17 2 3 5 21 2" xfId="7983" xr:uid="{00000000-0005-0000-0000-0000B41E0000}"/>
    <cellStyle name="Normal 17 2 3 5 21_88181" xfId="7984" xr:uid="{00000000-0005-0000-0000-0000B51E0000}"/>
    <cellStyle name="Normal 17 2 3 5 22" xfId="7985" xr:uid="{00000000-0005-0000-0000-0000B61E0000}"/>
    <cellStyle name="Normal 17 2 3 5 23" xfId="7986" xr:uid="{00000000-0005-0000-0000-0000B71E0000}"/>
    <cellStyle name="Normal 17 2 3 5 3" xfId="7987" xr:uid="{00000000-0005-0000-0000-0000B81E0000}"/>
    <cellStyle name="Normal 17 2 3 5 3 10" xfId="7988" xr:uid="{00000000-0005-0000-0000-0000B91E0000}"/>
    <cellStyle name="Normal 17 2 3 5 3 10 2" xfId="7989" xr:uid="{00000000-0005-0000-0000-0000BA1E0000}"/>
    <cellStyle name="Normal 17 2 3 5 3 10 3" xfId="7990" xr:uid="{00000000-0005-0000-0000-0000BB1E0000}"/>
    <cellStyle name="Normal 17 2 3 5 3 10 4" xfId="7991" xr:uid="{00000000-0005-0000-0000-0000BC1E0000}"/>
    <cellStyle name="Normal 17 2 3 5 3 10 5" xfId="7992" xr:uid="{00000000-0005-0000-0000-0000BD1E0000}"/>
    <cellStyle name="Normal 17 2 3 5 3 10_88181" xfId="7993" xr:uid="{00000000-0005-0000-0000-0000BE1E0000}"/>
    <cellStyle name="Normal 17 2 3 5 3 11" xfId="7994" xr:uid="{00000000-0005-0000-0000-0000BF1E0000}"/>
    <cellStyle name="Normal 17 2 3 5 3 11 2" xfId="7995" xr:uid="{00000000-0005-0000-0000-0000C01E0000}"/>
    <cellStyle name="Normal 17 2 3 5 3 11 3" xfId="7996" xr:uid="{00000000-0005-0000-0000-0000C11E0000}"/>
    <cellStyle name="Normal 17 2 3 5 3 11 4" xfId="7997" xr:uid="{00000000-0005-0000-0000-0000C21E0000}"/>
    <cellStyle name="Normal 17 2 3 5 3 11 5" xfId="7998" xr:uid="{00000000-0005-0000-0000-0000C31E0000}"/>
    <cellStyle name="Normal 17 2 3 5 3 11_88181" xfId="7999" xr:uid="{00000000-0005-0000-0000-0000C41E0000}"/>
    <cellStyle name="Normal 17 2 3 5 3 12" xfId="8000" xr:uid="{00000000-0005-0000-0000-0000C51E0000}"/>
    <cellStyle name="Normal 17 2 3 5 3 12 2" xfId="8001" xr:uid="{00000000-0005-0000-0000-0000C61E0000}"/>
    <cellStyle name="Normal 17 2 3 5 3 12 3" xfId="8002" xr:uid="{00000000-0005-0000-0000-0000C71E0000}"/>
    <cellStyle name="Normal 17 2 3 5 3 12 4" xfId="8003" xr:uid="{00000000-0005-0000-0000-0000C81E0000}"/>
    <cellStyle name="Normal 17 2 3 5 3 12 5" xfId="8004" xr:uid="{00000000-0005-0000-0000-0000C91E0000}"/>
    <cellStyle name="Normal 17 2 3 5 3 12_88181" xfId="8005" xr:uid="{00000000-0005-0000-0000-0000CA1E0000}"/>
    <cellStyle name="Normal 17 2 3 5 3 13" xfId="8006" xr:uid="{00000000-0005-0000-0000-0000CB1E0000}"/>
    <cellStyle name="Normal 17 2 3 5 3 13 2" xfId="8007" xr:uid="{00000000-0005-0000-0000-0000CC1E0000}"/>
    <cellStyle name="Normal 17 2 3 5 3 13 3" xfId="8008" xr:uid="{00000000-0005-0000-0000-0000CD1E0000}"/>
    <cellStyle name="Normal 17 2 3 5 3 13 4" xfId="8009" xr:uid="{00000000-0005-0000-0000-0000CE1E0000}"/>
    <cellStyle name="Normal 17 2 3 5 3 13 5" xfId="8010" xr:uid="{00000000-0005-0000-0000-0000CF1E0000}"/>
    <cellStyle name="Normal 17 2 3 5 3 13_88181" xfId="8011" xr:uid="{00000000-0005-0000-0000-0000D01E0000}"/>
    <cellStyle name="Normal 17 2 3 5 3 14" xfId="8012" xr:uid="{00000000-0005-0000-0000-0000D11E0000}"/>
    <cellStyle name="Normal 17 2 3 5 3 14 2" xfId="8013" xr:uid="{00000000-0005-0000-0000-0000D21E0000}"/>
    <cellStyle name="Normal 17 2 3 5 3 14 3" xfId="8014" xr:uid="{00000000-0005-0000-0000-0000D31E0000}"/>
    <cellStyle name="Normal 17 2 3 5 3 14 4" xfId="8015" xr:uid="{00000000-0005-0000-0000-0000D41E0000}"/>
    <cellStyle name="Normal 17 2 3 5 3 14 5" xfId="8016" xr:uid="{00000000-0005-0000-0000-0000D51E0000}"/>
    <cellStyle name="Normal 17 2 3 5 3 14_88181" xfId="8017" xr:uid="{00000000-0005-0000-0000-0000D61E0000}"/>
    <cellStyle name="Normal 17 2 3 5 3 15" xfId="8018" xr:uid="{00000000-0005-0000-0000-0000D71E0000}"/>
    <cellStyle name="Normal 17 2 3 5 3 15 2" xfId="8019" xr:uid="{00000000-0005-0000-0000-0000D81E0000}"/>
    <cellStyle name="Normal 17 2 3 5 3 15 3" xfId="8020" xr:uid="{00000000-0005-0000-0000-0000D91E0000}"/>
    <cellStyle name="Normal 17 2 3 5 3 15 4" xfId="8021" xr:uid="{00000000-0005-0000-0000-0000DA1E0000}"/>
    <cellStyle name="Normal 17 2 3 5 3 15 5" xfId="8022" xr:uid="{00000000-0005-0000-0000-0000DB1E0000}"/>
    <cellStyle name="Normal 17 2 3 5 3 15_88181" xfId="8023" xr:uid="{00000000-0005-0000-0000-0000DC1E0000}"/>
    <cellStyle name="Normal 17 2 3 5 3 16" xfId="8024" xr:uid="{00000000-0005-0000-0000-0000DD1E0000}"/>
    <cellStyle name="Normal 17 2 3 5 3 16 2" xfId="8025" xr:uid="{00000000-0005-0000-0000-0000DE1E0000}"/>
    <cellStyle name="Normal 17 2 3 5 3 16 3" xfId="8026" xr:uid="{00000000-0005-0000-0000-0000DF1E0000}"/>
    <cellStyle name="Normal 17 2 3 5 3 16 4" xfId="8027" xr:uid="{00000000-0005-0000-0000-0000E01E0000}"/>
    <cellStyle name="Normal 17 2 3 5 3 16_88181" xfId="8028" xr:uid="{00000000-0005-0000-0000-0000E11E0000}"/>
    <cellStyle name="Normal 17 2 3 5 3 17" xfId="8029" xr:uid="{00000000-0005-0000-0000-0000E21E0000}"/>
    <cellStyle name="Normal 17 2 3 5 3 17 2" xfId="8030" xr:uid="{00000000-0005-0000-0000-0000E31E0000}"/>
    <cellStyle name="Normal 17 2 3 5 3 17 3" xfId="8031" xr:uid="{00000000-0005-0000-0000-0000E41E0000}"/>
    <cellStyle name="Normal 17 2 3 5 3 17 4" xfId="8032" xr:uid="{00000000-0005-0000-0000-0000E51E0000}"/>
    <cellStyle name="Normal 17 2 3 5 3 17_88181" xfId="8033" xr:uid="{00000000-0005-0000-0000-0000E61E0000}"/>
    <cellStyle name="Normal 17 2 3 5 3 18" xfId="8034" xr:uid="{00000000-0005-0000-0000-0000E71E0000}"/>
    <cellStyle name="Normal 17 2 3 5 3 18 2" xfId="8035" xr:uid="{00000000-0005-0000-0000-0000E81E0000}"/>
    <cellStyle name="Normal 17 2 3 5 3 18_88181" xfId="8036" xr:uid="{00000000-0005-0000-0000-0000E91E0000}"/>
    <cellStyle name="Normal 17 2 3 5 3 19" xfId="8037" xr:uid="{00000000-0005-0000-0000-0000EA1E0000}"/>
    <cellStyle name="Normal 17 2 3 5 3 2" xfId="8038" xr:uid="{00000000-0005-0000-0000-0000EB1E0000}"/>
    <cellStyle name="Normal 17 2 3 5 3 2 2" xfId="8039" xr:uid="{00000000-0005-0000-0000-0000EC1E0000}"/>
    <cellStyle name="Normal 17 2 3 5 3 2 3" xfId="8040" xr:uid="{00000000-0005-0000-0000-0000ED1E0000}"/>
    <cellStyle name="Normal 17 2 3 5 3 2 4" xfId="8041" xr:uid="{00000000-0005-0000-0000-0000EE1E0000}"/>
    <cellStyle name="Normal 17 2 3 5 3 2 5" xfId="8042" xr:uid="{00000000-0005-0000-0000-0000EF1E0000}"/>
    <cellStyle name="Normal 17 2 3 5 3 2_88181" xfId="8043" xr:uid="{00000000-0005-0000-0000-0000F01E0000}"/>
    <cellStyle name="Normal 17 2 3 5 3 20" xfId="8044" xr:uid="{00000000-0005-0000-0000-0000F11E0000}"/>
    <cellStyle name="Normal 17 2 3 5 3 3" xfId="8045" xr:uid="{00000000-0005-0000-0000-0000F21E0000}"/>
    <cellStyle name="Normal 17 2 3 5 3 3 2" xfId="8046" xr:uid="{00000000-0005-0000-0000-0000F31E0000}"/>
    <cellStyle name="Normal 17 2 3 5 3 3 3" xfId="8047" xr:uid="{00000000-0005-0000-0000-0000F41E0000}"/>
    <cellStyle name="Normal 17 2 3 5 3 3 4" xfId="8048" xr:uid="{00000000-0005-0000-0000-0000F51E0000}"/>
    <cellStyle name="Normal 17 2 3 5 3 3 5" xfId="8049" xr:uid="{00000000-0005-0000-0000-0000F61E0000}"/>
    <cellStyle name="Normal 17 2 3 5 3 3_88181" xfId="8050" xr:uid="{00000000-0005-0000-0000-0000F71E0000}"/>
    <cellStyle name="Normal 17 2 3 5 3 4" xfId="8051" xr:uid="{00000000-0005-0000-0000-0000F81E0000}"/>
    <cellStyle name="Normal 17 2 3 5 3 4 2" xfId="8052" xr:uid="{00000000-0005-0000-0000-0000F91E0000}"/>
    <cellStyle name="Normal 17 2 3 5 3 4 3" xfId="8053" xr:uid="{00000000-0005-0000-0000-0000FA1E0000}"/>
    <cellStyle name="Normal 17 2 3 5 3 4 4" xfId="8054" xr:uid="{00000000-0005-0000-0000-0000FB1E0000}"/>
    <cellStyle name="Normal 17 2 3 5 3 4 5" xfId="8055" xr:uid="{00000000-0005-0000-0000-0000FC1E0000}"/>
    <cellStyle name="Normal 17 2 3 5 3 4_88181" xfId="8056" xr:uid="{00000000-0005-0000-0000-0000FD1E0000}"/>
    <cellStyle name="Normal 17 2 3 5 3 5" xfId="8057" xr:uid="{00000000-0005-0000-0000-0000FE1E0000}"/>
    <cellStyle name="Normal 17 2 3 5 3 5 2" xfId="8058" xr:uid="{00000000-0005-0000-0000-0000FF1E0000}"/>
    <cellStyle name="Normal 17 2 3 5 3 5 3" xfId="8059" xr:uid="{00000000-0005-0000-0000-0000001F0000}"/>
    <cellStyle name="Normal 17 2 3 5 3 5 4" xfId="8060" xr:uid="{00000000-0005-0000-0000-0000011F0000}"/>
    <cellStyle name="Normal 17 2 3 5 3 5 5" xfId="8061" xr:uid="{00000000-0005-0000-0000-0000021F0000}"/>
    <cellStyle name="Normal 17 2 3 5 3 5_88181" xfId="8062" xr:uid="{00000000-0005-0000-0000-0000031F0000}"/>
    <cellStyle name="Normal 17 2 3 5 3 6" xfId="8063" xr:uid="{00000000-0005-0000-0000-0000041F0000}"/>
    <cellStyle name="Normal 17 2 3 5 3 6 2" xfId="8064" xr:uid="{00000000-0005-0000-0000-0000051F0000}"/>
    <cellStyle name="Normal 17 2 3 5 3 6 3" xfId="8065" xr:uid="{00000000-0005-0000-0000-0000061F0000}"/>
    <cellStyle name="Normal 17 2 3 5 3 6 4" xfId="8066" xr:uid="{00000000-0005-0000-0000-0000071F0000}"/>
    <cellStyle name="Normal 17 2 3 5 3 6 5" xfId="8067" xr:uid="{00000000-0005-0000-0000-0000081F0000}"/>
    <cellStyle name="Normal 17 2 3 5 3 6_88181" xfId="8068" xr:uid="{00000000-0005-0000-0000-0000091F0000}"/>
    <cellStyle name="Normal 17 2 3 5 3 7" xfId="8069" xr:uid="{00000000-0005-0000-0000-00000A1F0000}"/>
    <cellStyle name="Normal 17 2 3 5 3 7 2" xfId="8070" xr:uid="{00000000-0005-0000-0000-00000B1F0000}"/>
    <cellStyle name="Normal 17 2 3 5 3 7 3" xfId="8071" xr:uid="{00000000-0005-0000-0000-00000C1F0000}"/>
    <cellStyle name="Normal 17 2 3 5 3 7 4" xfId="8072" xr:uid="{00000000-0005-0000-0000-00000D1F0000}"/>
    <cellStyle name="Normal 17 2 3 5 3 7 5" xfId="8073" xr:uid="{00000000-0005-0000-0000-00000E1F0000}"/>
    <cellStyle name="Normal 17 2 3 5 3 7_88181" xfId="8074" xr:uid="{00000000-0005-0000-0000-00000F1F0000}"/>
    <cellStyle name="Normal 17 2 3 5 3 8" xfId="8075" xr:uid="{00000000-0005-0000-0000-0000101F0000}"/>
    <cellStyle name="Normal 17 2 3 5 3 8 2" xfId="8076" xr:uid="{00000000-0005-0000-0000-0000111F0000}"/>
    <cellStyle name="Normal 17 2 3 5 3 8 3" xfId="8077" xr:uid="{00000000-0005-0000-0000-0000121F0000}"/>
    <cellStyle name="Normal 17 2 3 5 3 8 4" xfId="8078" xr:uid="{00000000-0005-0000-0000-0000131F0000}"/>
    <cellStyle name="Normal 17 2 3 5 3 8 5" xfId="8079" xr:uid="{00000000-0005-0000-0000-0000141F0000}"/>
    <cellStyle name="Normal 17 2 3 5 3 8_88181" xfId="8080" xr:uid="{00000000-0005-0000-0000-0000151F0000}"/>
    <cellStyle name="Normal 17 2 3 5 3 9" xfId="8081" xr:uid="{00000000-0005-0000-0000-0000161F0000}"/>
    <cellStyle name="Normal 17 2 3 5 3 9 2" xfId="8082" xr:uid="{00000000-0005-0000-0000-0000171F0000}"/>
    <cellStyle name="Normal 17 2 3 5 3 9 3" xfId="8083" xr:uid="{00000000-0005-0000-0000-0000181F0000}"/>
    <cellStyle name="Normal 17 2 3 5 3 9 4" xfId="8084" xr:uid="{00000000-0005-0000-0000-0000191F0000}"/>
    <cellStyle name="Normal 17 2 3 5 3 9 5" xfId="8085" xr:uid="{00000000-0005-0000-0000-00001A1F0000}"/>
    <cellStyle name="Normal 17 2 3 5 3 9_88181" xfId="8086" xr:uid="{00000000-0005-0000-0000-00001B1F0000}"/>
    <cellStyle name="Normal 17 2 3 5 3_88181" xfId="8087" xr:uid="{00000000-0005-0000-0000-00001C1F0000}"/>
    <cellStyle name="Normal 17 2 3 5 4" xfId="8088" xr:uid="{00000000-0005-0000-0000-00001D1F0000}"/>
    <cellStyle name="Normal 17 2 3 5 4 10" xfId="8089" xr:uid="{00000000-0005-0000-0000-00001E1F0000}"/>
    <cellStyle name="Normal 17 2 3 5 4 10 2" xfId="8090" xr:uid="{00000000-0005-0000-0000-00001F1F0000}"/>
    <cellStyle name="Normal 17 2 3 5 4 10 3" xfId="8091" xr:uid="{00000000-0005-0000-0000-0000201F0000}"/>
    <cellStyle name="Normal 17 2 3 5 4 10 4" xfId="8092" xr:uid="{00000000-0005-0000-0000-0000211F0000}"/>
    <cellStyle name="Normal 17 2 3 5 4 10 5" xfId="8093" xr:uid="{00000000-0005-0000-0000-0000221F0000}"/>
    <cellStyle name="Normal 17 2 3 5 4 10_88181" xfId="8094" xr:uid="{00000000-0005-0000-0000-0000231F0000}"/>
    <cellStyle name="Normal 17 2 3 5 4 11" xfId="8095" xr:uid="{00000000-0005-0000-0000-0000241F0000}"/>
    <cellStyle name="Normal 17 2 3 5 4 11 2" xfId="8096" xr:uid="{00000000-0005-0000-0000-0000251F0000}"/>
    <cellStyle name="Normal 17 2 3 5 4 11 3" xfId="8097" xr:uid="{00000000-0005-0000-0000-0000261F0000}"/>
    <cellStyle name="Normal 17 2 3 5 4 11 4" xfId="8098" xr:uid="{00000000-0005-0000-0000-0000271F0000}"/>
    <cellStyle name="Normal 17 2 3 5 4 11 5" xfId="8099" xr:uid="{00000000-0005-0000-0000-0000281F0000}"/>
    <cellStyle name="Normal 17 2 3 5 4 11_88181" xfId="8100" xr:uid="{00000000-0005-0000-0000-0000291F0000}"/>
    <cellStyle name="Normal 17 2 3 5 4 12" xfId="8101" xr:uid="{00000000-0005-0000-0000-00002A1F0000}"/>
    <cellStyle name="Normal 17 2 3 5 4 12 2" xfId="8102" xr:uid="{00000000-0005-0000-0000-00002B1F0000}"/>
    <cellStyle name="Normal 17 2 3 5 4 12 3" xfId="8103" xr:uid="{00000000-0005-0000-0000-00002C1F0000}"/>
    <cellStyle name="Normal 17 2 3 5 4 12 4" xfId="8104" xr:uid="{00000000-0005-0000-0000-00002D1F0000}"/>
    <cellStyle name="Normal 17 2 3 5 4 12 5" xfId="8105" xr:uid="{00000000-0005-0000-0000-00002E1F0000}"/>
    <cellStyle name="Normal 17 2 3 5 4 12_88181" xfId="8106" xr:uid="{00000000-0005-0000-0000-00002F1F0000}"/>
    <cellStyle name="Normal 17 2 3 5 4 13" xfId="8107" xr:uid="{00000000-0005-0000-0000-0000301F0000}"/>
    <cellStyle name="Normal 17 2 3 5 4 13 2" xfId="8108" xr:uid="{00000000-0005-0000-0000-0000311F0000}"/>
    <cellStyle name="Normal 17 2 3 5 4 13 3" xfId="8109" xr:uid="{00000000-0005-0000-0000-0000321F0000}"/>
    <cellStyle name="Normal 17 2 3 5 4 13 4" xfId="8110" xr:uid="{00000000-0005-0000-0000-0000331F0000}"/>
    <cellStyle name="Normal 17 2 3 5 4 13 5" xfId="8111" xr:uid="{00000000-0005-0000-0000-0000341F0000}"/>
    <cellStyle name="Normal 17 2 3 5 4 13_88181" xfId="8112" xr:uid="{00000000-0005-0000-0000-0000351F0000}"/>
    <cellStyle name="Normal 17 2 3 5 4 14" xfId="8113" xr:uid="{00000000-0005-0000-0000-0000361F0000}"/>
    <cellStyle name="Normal 17 2 3 5 4 14 2" xfId="8114" xr:uid="{00000000-0005-0000-0000-0000371F0000}"/>
    <cellStyle name="Normal 17 2 3 5 4 14 3" xfId="8115" xr:uid="{00000000-0005-0000-0000-0000381F0000}"/>
    <cellStyle name="Normal 17 2 3 5 4 14 4" xfId="8116" xr:uid="{00000000-0005-0000-0000-0000391F0000}"/>
    <cellStyle name="Normal 17 2 3 5 4 14 5" xfId="8117" xr:uid="{00000000-0005-0000-0000-00003A1F0000}"/>
    <cellStyle name="Normal 17 2 3 5 4 14_88181" xfId="8118" xr:uid="{00000000-0005-0000-0000-00003B1F0000}"/>
    <cellStyle name="Normal 17 2 3 5 4 15" xfId="8119" xr:uid="{00000000-0005-0000-0000-00003C1F0000}"/>
    <cellStyle name="Normal 17 2 3 5 4 15 2" xfId="8120" xr:uid="{00000000-0005-0000-0000-00003D1F0000}"/>
    <cellStyle name="Normal 17 2 3 5 4 15 3" xfId="8121" xr:uid="{00000000-0005-0000-0000-00003E1F0000}"/>
    <cellStyle name="Normal 17 2 3 5 4 15 4" xfId="8122" xr:uid="{00000000-0005-0000-0000-00003F1F0000}"/>
    <cellStyle name="Normal 17 2 3 5 4 15 5" xfId="8123" xr:uid="{00000000-0005-0000-0000-0000401F0000}"/>
    <cellStyle name="Normal 17 2 3 5 4 15_88181" xfId="8124" xr:uid="{00000000-0005-0000-0000-0000411F0000}"/>
    <cellStyle name="Normal 17 2 3 5 4 16" xfId="8125" xr:uid="{00000000-0005-0000-0000-0000421F0000}"/>
    <cellStyle name="Normal 17 2 3 5 4 16 2" xfId="8126" xr:uid="{00000000-0005-0000-0000-0000431F0000}"/>
    <cellStyle name="Normal 17 2 3 5 4 16 3" xfId="8127" xr:uid="{00000000-0005-0000-0000-0000441F0000}"/>
    <cellStyle name="Normal 17 2 3 5 4 16 4" xfId="8128" xr:uid="{00000000-0005-0000-0000-0000451F0000}"/>
    <cellStyle name="Normal 17 2 3 5 4 16_88181" xfId="8129" xr:uid="{00000000-0005-0000-0000-0000461F0000}"/>
    <cellStyle name="Normal 17 2 3 5 4 17" xfId="8130" xr:uid="{00000000-0005-0000-0000-0000471F0000}"/>
    <cellStyle name="Normal 17 2 3 5 4 17 2" xfId="8131" xr:uid="{00000000-0005-0000-0000-0000481F0000}"/>
    <cellStyle name="Normal 17 2 3 5 4 17 3" xfId="8132" xr:uid="{00000000-0005-0000-0000-0000491F0000}"/>
    <cellStyle name="Normal 17 2 3 5 4 17 4" xfId="8133" xr:uid="{00000000-0005-0000-0000-00004A1F0000}"/>
    <cellStyle name="Normal 17 2 3 5 4 17_88181" xfId="8134" xr:uid="{00000000-0005-0000-0000-00004B1F0000}"/>
    <cellStyle name="Normal 17 2 3 5 4 18" xfId="8135" xr:uid="{00000000-0005-0000-0000-00004C1F0000}"/>
    <cellStyle name="Normal 17 2 3 5 4 18 2" xfId="8136" xr:uid="{00000000-0005-0000-0000-00004D1F0000}"/>
    <cellStyle name="Normal 17 2 3 5 4 18_88181" xfId="8137" xr:uid="{00000000-0005-0000-0000-00004E1F0000}"/>
    <cellStyle name="Normal 17 2 3 5 4 19" xfId="8138" xr:uid="{00000000-0005-0000-0000-00004F1F0000}"/>
    <cellStyle name="Normal 17 2 3 5 4 2" xfId="8139" xr:uid="{00000000-0005-0000-0000-0000501F0000}"/>
    <cellStyle name="Normal 17 2 3 5 4 2 2" xfId="8140" xr:uid="{00000000-0005-0000-0000-0000511F0000}"/>
    <cellStyle name="Normal 17 2 3 5 4 2 3" xfId="8141" xr:uid="{00000000-0005-0000-0000-0000521F0000}"/>
    <cellStyle name="Normal 17 2 3 5 4 2 4" xfId="8142" xr:uid="{00000000-0005-0000-0000-0000531F0000}"/>
    <cellStyle name="Normal 17 2 3 5 4 2 5" xfId="8143" xr:uid="{00000000-0005-0000-0000-0000541F0000}"/>
    <cellStyle name="Normal 17 2 3 5 4 2_88181" xfId="8144" xr:uid="{00000000-0005-0000-0000-0000551F0000}"/>
    <cellStyle name="Normal 17 2 3 5 4 20" xfId="8145" xr:uid="{00000000-0005-0000-0000-0000561F0000}"/>
    <cellStyle name="Normal 17 2 3 5 4 3" xfId="8146" xr:uid="{00000000-0005-0000-0000-0000571F0000}"/>
    <cellStyle name="Normal 17 2 3 5 4 3 2" xfId="8147" xr:uid="{00000000-0005-0000-0000-0000581F0000}"/>
    <cellStyle name="Normal 17 2 3 5 4 3 3" xfId="8148" xr:uid="{00000000-0005-0000-0000-0000591F0000}"/>
    <cellStyle name="Normal 17 2 3 5 4 3 4" xfId="8149" xr:uid="{00000000-0005-0000-0000-00005A1F0000}"/>
    <cellStyle name="Normal 17 2 3 5 4 3 5" xfId="8150" xr:uid="{00000000-0005-0000-0000-00005B1F0000}"/>
    <cellStyle name="Normal 17 2 3 5 4 3_88181" xfId="8151" xr:uid="{00000000-0005-0000-0000-00005C1F0000}"/>
    <cellStyle name="Normal 17 2 3 5 4 4" xfId="8152" xr:uid="{00000000-0005-0000-0000-00005D1F0000}"/>
    <cellStyle name="Normal 17 2 3 5 4 4 2" xfId="8153" xr:uid="{00000000-0005-0000-0000-00005E1F0000}"/>
    <cellStyle name="Normal 17 2 3 5 4 4 3" xfId="8154" xr:uid="{00000000-0005-0000-0000-00005F1F0000}"/>
    <cellStyle name="Normal 17 2 3 5 4 4 4" xfId="8155" xr:uid="{00000000-0005-0000-0000-0000601F0000}"/>
    <cellStyle name="Normal 17 2 3 5 4 4 5" xfId="8156" xr:uid="{00000000-0005-0000-0000-0000611F0000}"/>
    <cellStyle name="Normal 17 2 3 5 4 4_88181" xfId="8157" xr:uid="{00000000-0005-0000-0000-0000621F0000}"/>
    <cellStyle name="Normal 17 2 3 5 4 5" xfId="8158" xr:uid="{00000000-0005-0000-0000-0000631F0000}"/>
    <cellStyle name="Normal 17 2 3 5 4 5 2" xfId="8159" xr:uid="{00000000-0005-0000-0000-0000641F0000}"/>
    <cellStyle name="Normal 17 2 3 5 4 5 3" xfId="8160" xr:uid="{00000000-0005-0000-0000-0000651F0000}"/>
    <cellStyle name="Normal 17 2 3 5 4 5 4" xfId="8161" xr:uid="{00000000-0005-0000-0000-0000661F0000}"/>
    <cellStyle name="Normal 17 2 3 5 4 5 5" xfId="8162" xr:uid="{00000000-0005-0000-0000-0000671F0000}"/>
    <cellStyle name="Normal 17 2 3 5 4 5_88181" xfId="8163" xr:uid="{00000000-0005-0000-0000-0000681F0000}"/>
    <cellStyle name="Normal 17 2 3 5 4 6" xfId="8164" xr:uid="{00000000-0005-0000-0000-0000691F0000}"/>
    <cellStyle name="Normal 17 2 3 5 4 6 2" xfId="8165" xr:uid="{00000000-0005-0000-0000-00006A1F0000}"/>
    <cellStyle name="Normal 17 2 3 5 4 6 3" xfId="8166" xr:uid="{00000000-0005-0000-0000-00006B1F0000}"/>
    <cellStyle name="Normal 17 2 3 5 4 6 4" xfId="8167" xr:uid="{00000000-0005-0000-0000-00006C1F0000}"/>
    <cellStyle name="Normal 17 2 3 5 4 6 5" xfId="8168" xr:uid="{00000000-0005-0000-0000-00006D1F0000}"/>
    <cellStyle name="Normal 17 2 3 5 4 6_88181" xfId="8169" xr:uid="{00000000-0005-0000-0000-00006E1F0000}"/>
    <cellStyle name="Normal 17 2 3 5 4 7" xfId="8170" xr:uid="{00000000-0005-0000-0000-00006F1F0000}"/>
    <cellStyle name="Normal 17 2 3 5 4 7 2" xfId="8171" xr:uid="{00000000-0005-0000-0000-0000701F0000}"/>
    <cellStyle name="Normal 17 2 3 5 4 7 3" xfId="8172" xr:uid="{00000000-0005-0000-0000-0000711F0000}"/>
    <cellStyle name="Normal 17 2 3 5 4 7 4" xfId="8173" xr:uid="{00000000-0005-0000-0000-0000721F0000}"/>
    <cellStyle name="Normal 17 2 3 5 4 7 5" xfId="8174" xr:uid="{00000000-0005-0000-0000-0000731F0000}"/>
    <cellStyle name="Normal 17 2 3 5 4 7_88181" xfId="8175" xr:uid="{00000000-0005-0000-0000-0000741F0000}"/>
    <cellStyle name="Normal 17 2 3 5 4 8" xfId="8176" xr:uid="{00000000-0005-0000-0000-0000751F0000}"/>
    <cellStyle name="Normal 17 2 3 5 4 8 2" xfId="8177" xr:uid="{00000000-0005-0000-0000-0000761F0000}"/>
    <cellStyle name="Normal 17 2 3 5 4 8 3" xfId="8178" xr:uid="{00000000-0005-0000-0000-0000771F0000}"/>
    <cellStyle name="Normal 17 2 3 5 4 8 4" xfId="8179" xr:uid="{00000000-0005-0000-0000-0000781F0000}"/>
    <cellStyle name="Normal 17 2 3 5 4 8 5" xfId="8180" xr:uid="{00000000-0005-0000-0000-0000791F0000}"/>
    <cellStyle name="Normal 17 2 3 5 4 8_88181" xfId="8181" xr:uid="{00000000-0005-0000-0000-00007A1F0000}"/>
    <cellStyle name="Normal 17 2 3 5 4 9" xfId="8182" xr:uid="{00000000-0005-0000-0000-00007B1F0000}"/>
    <cellStyle name="Normal 17 2 3 5 4 9 2" xfId="8183" xr:uid="{00000000-0005-0000-0000-00007C1F0000}"/>
    <cellStyle name="Normal 17 2 3 5 4 9 3" xfId="8184" xr:uid="{00000000-0005-0000-0000-00007D1F0000}"/>
    <cellStyle name="Normal 17 2 3 5 4 9 4" xfId="8185" xr:uid="{00000000-0005-0000-0000-00007E1F0000}"/>
    <cellStyle name="Normal 17 2 3 5 4 9 5" xfId="8186" xr:uid="{00000000-0005-0000-0000-00007F1F0000}"/>
    <cellStyle name="Normal 17 2 3 5 4 9_88181" xfId="8187" xr:uid="{00000000-0005-0000-0000-0000801F0000}"/>
    <cellStyle name="Normal 17 2 3 5 4_88181" xfId="8188" xr:uid="{00000000-0005-0000-0000-0000811F0000}"/>
    <cellStyle name="Normal 17 2 3 5 5" xfId="8189" xr:uid="{00000000-0005-0000-0000-0000821F0000}"/>
    <cellStyle name="Normal 17 2 3 5 5 2" xfId="8190" xr:uid="{00000000-0005-0000-0000-0000831F0000}"/>
    <cellStyle name="Normal 17 2 3 5 5 3" xfId="8191" xr:uid="{00000000-0005-0000-0000-0000841F0000}"/>
    <cellStyle name="Normal 17 2 3 5 5 4" xfId="8192" xr:uid="{00000000-0005-0000-0000-0000851F0000}"/>
    <cellStyle name="Normal 17 2 3 5 5 5" xfId="8193" xr:uid="{00000000-0005-0000-0000-0000861F0000}"/>
    <cellStyle name="Normal 17 2 3 5 5_88181" xfId="8194" xr:uid="{00000000-0005-0000-0000-0000871F0000}"/>
    <cellStyle name="Normal 17 2 3 5 6" xfId="8195" xr:uid="{00000000-0005-0000-0000-0000881F0000}"/>
    <cellStyle name="Normal 17 2 3 5 6 2" xfId="8196" xr:uid="{00000000-0005-0000-0000-0000891F0000}"/>
    <cellStyle name="Normal 17 2 3 5 6 3" xfId="8197" xr:uid="{00000000-0005-0000-0000-00008A1F0000}"/>
    <cellStyle name="Normal 17 2 3 5 6 4" xfId="8198" xr:uid="{00000000-0005-0000-0000-00008B1F0000}"/>
    <cellStyle name="Normal 17 2 3 5 6 5" xfId="8199" xr:uid="{00000000-0005-0000-0000-00008C1F0000}"/>
    <cellStyle name="Normal 17 2 3 5 6_88181" xfId="8200" xr:uid="{00000000-0005-0000-0000-00008D1F0000}"/>
    <cellStyle name="Normal 17 2 3 5 7" xfId="8201" xr:uid="{00000000-0005-0000-0000-00008E1F0000}"/>
    <cellStyle name="Normal 17 2 3 5 7 2" xfId="8202" xr:uid="{00000000-0005-0000-0000-00008F1F0000}"/>
    <cellStyle name="Normal 17 2 3 5 7 3" xfId="8203" xr:uid="{00000000-0005-0000-0000-0000901F0000}"/>
    <cellStyle name="Normal 17 2 3 5 7 4" xfId="8204" xr:uid="{00000000-0005-0000-0000-0000911F0000}"/>
    <cellStyle name="Normal 17 2 3 5 7 5" xfId="8205" xr:uid="{00000000-0005-0000-0000-0000921F0000}"/>
    <cellStyle name="Normal 17 2 3 5 7_88181" xfId="8206" xr:uid="{00000000-0005-0000-0000-0000931F0000}"/>
    <cellStyle name="Normal 17 2 3 5 8" xfId="8207" xr:uid="{00000000-0005-0000-0000-0000941F0000}"/>
    <cellStyle name="Normal 17 2 3 5 8 2" xfId="8208" xr:uid="{00000000-0005-0000-0000-0000951F0000}"/>
    <cellStyle name="Normal 17 2 3 5 8 3" xfId="8209" xr:uid="{00000000-0005-0000-0000-0000961F0000}"/>
    <cellStyle name="Normal 17 2 3 5 8 4" xfId="8210" xr:uid="{00000000-0005-0000-0000-0000971F0000}"/>
    <cellStyle name="Normal 17 2 3 5 8 5" xfId="8211" xr:uid="{00000000-0005-0000-0000-0000981F0000}"/>
    <cellStyle name="Normal 17 2 3 5 8_88181" xfId="8212" xr:uid="{00000000-0005-0000-0000-0000991F0000}"/>
    <cellStyle name="Normal 17 2 3 5 9" xfId="8213" xr:uid="{00000000-0005-0000-0000-00009A1F0000}"/>
    <cellStyle name="Normal 17 2 3 5 9 2" xfId="8214" xr:uid="{00000000-0005-0000-0000-00009B1F0000}"/>
    <cellStyle name="Normal 17 2 3 5 9 3" xfId="8215" xr:uid="{00000000-0005-0000-0000-00009C1F0000}"/>
    <cellStyle name="Normal 17 2 3 5 9 4" xfId="8216" xr:uid="{00000000-0005-0000-0000-00009D1F0000}"/>
    <cellStyle name="Normal 17 2 3 5 9 5" xfId="8217" xr:uid="{00000000-0005-0000-0000-00009E1F0000}"/>
    <cellStyle name="Normal 17 2 3 5 9_88181" xfId="8218" xr:uid="{00000000-0005-0000-0000-00009F1F0000}"/>
    <cellStyle name="Normal 17 2 3 5_88181" xfId="8219" xr:uid="{00000000-0005-0000-0000-0000A01F0000}"/>
    <cellStyle name="Normal 17 2 3 6" xfId="8220" xr:uid="{00000000-0005-0000-0000-0000A11F0000}"/>
    <cellStyle name="Normal 17 2 3 6 10" xfId="8221" xr:uid="{00000000-0005-0000-0000-0000A21F0000}"/>
    <cellStyle name="Normal 17 2 3 6 10 2" xfId="8222" xr:uid="{00000000-0005-0000-0000-0000A31F0000}"/>
    <cellStyle name="Normal 17 2 3 6 10 3" xfId="8223" xr:uid="{00000000-0005-0000-0000-0000A41F0000}"/>
    <cellStyle name="Normal 17 2 3 6 10 4" xfId="8224" xr:uid="{00000000-0005-0000-0000-0000A51F0000}"/>
    <cellStyle name="Normal 17 2 3 6 10 5" xfId="8225" xr:uid="{00000000-0005-0000-0000-0000A61F0000}"/>
    <cellStyle name="Normal 17 2 3 6 10_88181" xfId="8226" xr:uid="{00000000-0005-0000-0000-0000A71F0000}"/>
    <cellStyle name="Normal 17 2 3 6 11" xfId="8227" xr:uid="{00000000-0005-0000-0000-0000A81F0000}"/>
    <cellStyle name="Normal 17 2 3 6 11 2" xfId="8228" xr:uid="{00000000-0005-0000-0000-0000A91F0000}"/>
    <cellStyle name="Normal 17 2 3 6 11 3" xfId="8229" xr:uid="{00000000-0005-0000-0000-0000AA1F0000}"/>
    <cellStyle name="Normal 17 2 3 6 11 4" xfId="8230" xr:uid="{00000000-0005-0000-0000-0000AB1F0000}"/>
    <cellStyle name="Normal 17 2 3 6 11 5" xfId="8231" xr:uid="{00000000-0005-0000-0000-0000AC1F0000}"/>
    <cellStyle name="Normal 17 2 3 6 11_88181" xfId="8232" xr:uid="{00000000-0005-0000-0000-0000AD1F0000}"/>
    <cellStyle name="Normal 17 2 3 6 12" xfId="8233" xr:uid="{00000000-0005-0000-0000-0000AE1F0000}"/>
    <cellStyle name="Normal 17 2 3 6 12 2" xfId="8234" xr:uid="{00000000-0005-0000-0000-0000AF1F0000}"/>
    <cellStyle name="Normal 17 2 3 6 12 3" xfId="8235" xr:uid="{00000000-0005-0000-0000-0000B01F0000}"/>
    <cellStyle name="Normal 17 2 3 6 12 4" xfId="8236" xr:uid="{00000000-0005-0000-0000-0000B11F0000}"/>
    <cellStyle name="Normal 17 2 3 6 12 5" xfId="8237" xr:uid="{00000000-0005-0000-0000-0000B21F0000}"/>
    <cellStyle name="Normal 17 2 3 6 12_88181" xfId="8238" xr:uid="{00000000-0005-0000-0000-0000B31F0000}"/>
    <cellStyle name="Normal 17 2 3 6 13" xfId="8239" xr:uid="{00000000-0005-0000-0000-0000B41F0000}"/>
    <cellStyle name="Normal 17 2 3 6 13 2" xfId="8240" xr:uid="{00000000-0005-0000-0000-0000B51F0000}"/>
    <cellStyle name="Normal 17 2 3 6 13 3" xfId="8241" xr:uid="{00000000-0005-0000-0000-0000B61F0000}"/>
    <cellStyle name="Normal 17 2 3 6 13 4" xfId="8242" xr:uid="{00000000-0005-0000-0000-0000B71F0000}"/>
    <cellStyle name="Normal 17 2 3 6 13 5" xfId="8243" xr:uid="{00000000-0005-0000-0000-0000B81F0000}"/>
    <cellStyle name="Normal 17 2 3 6 13_88181" xfId="8244" xr:uid="{00000000-0005-0000-0000-0000B91F0000}"/>
    <cellStyle name="Normal 17 2 3 6 14" xfId="8245" xr:uid="{00000000-0005-0000-0000-0000BA1F0000}"/>
    <cellStyle name="Normal 17 2 3 6 14 2" xfId="8246" xr:uid="{00000000-0005-0000-0000-0000BB1F0000}"/>
    <cellStyle name="Normal 17 2 3 6 14 3" xfId="8247" xr:uid="{00000000-0005-0000-0000-0000BC1F0000}"/>
    <cellStyle name="Normal 17 2 3 6 14 4" xfId="8248" xr:uid="{00000000-0005-0000-0000-0000BD1F0000}"/>
    <cellStyle name="Normal 17 2 3 6 14 5" xfId="8249" xr:uid="{00000000-0005-0000-0000-0000BE1F0000}"/>
    <cellStyle name="Normal 17 2 3 6 14_88181" xfId="8250" xr:uid="{00000000-0005-0000-0000-0000BF1F0000}"/>
    <cellStyle name="Normal 17 2 3 6 15" xfId="8251" xr:uid="{00000000-0005-0000-0000-0000C01F0000}"/>
    <cellStyle name="Normal 17 2 3 6 15 2" xfId="8252" xr:uid="{00000000-0005-0000-0000-0000C11F0000}"/>
    <cellStyle name="Normal 17 2 3 6 15 3" xfId="8253" xr:uid="{00000000-0005-0000-0000-0000C21F0000}"/>
    <cellStyle name="Normal 17 2 3 6 15 4" xfId="8254" xr:uid="{00000000-0005-0000-0000-0000C31F0000}"/>
    <cellStyle name="Normal 17 2 3 6 15 5" xfId="8255" xr:uid="{00000000-0005-0000-0000-0000C41F0000}"/>
    <cellStyle name="Normal 17 2 3 6 15_88181" xfId="8256" xr:uid="{00000000-0005-0000-0000-0000C51F0000}"/>
    <cellStyle name="Normal 17 2 3 6 16" xfId="8257" xr:uid="{00000000-0005-0000-0000-0000C61F0000}"/>
    <cellStyle name="Normal 17 2 3 6 16 2" xfId="8258" xr:uid="{00000000-0005-0000-0000-0000C71F0000}"/>
    <cellStyle name="Normal 17 2 3 6 16 3" xfId="8259" xr:uid="{00000000-0005-0000-0000-0000C81F0000}"/>
    <cellStyle name="Normal 17 2 3 6 16 4" xfId="8260" xr:uid="{00000000-0005-0000-0000-0000C91F0000}"/>
    <cellStyle name="Normal 17 2 3 6 16 5" xfId="8261" xr:uid="{00000000-0005-0000-0000-0000CA1F0000}"/>
    <cellStyle name="Normal 17 2 3 6 16_88181" xfId="8262" xr:uid="{00000000-0005-0000-0000-0000CB1F0000}"/>
    <cellStyle name="Normal 17 2 3 6 17" xfId="8263" xr:uid="{00000000-0005-0000-0000-0000CC1F0000}"/>
    <cellStyle name="Normal 17 2 3 6 17 2" xfId="8264" xr:uid="{00000000-0005-0000-0000-0000CD1F0000}"/>
    <cellStyle name="Normal 17 2 3 6 17 3" xfId="8265" xr:uid="{00000000-0005-0000-0000-0000CE1F0000}"/>
    <cellStyle name="Normal 17 2 3 6 17 4" xfId="8266" xr:uid="{00000000-0005-0000-0000-0000CF1F0000}"/>
    <cellStyle name="Normal 17 2 3 6 17_88181" xfId="8267" xr:uid="{00000000-0005-0000-0000-0000D01F0000}"/>
    <cellStyle name="Normal 17 2 3 6 18" xfId="8268" xr:uid="{00000000-0005-0000-0000-0000D11F0000}"/>
    <cellStyle name="Normal 17 2 3 6 18 2" xfId="8269" xr:uid="{00000000-0005-0000-0000-0000D21F0000}"/>
    <cellStyle name="Normal 17 2 3 6 18 3" xfId="8270" xr:uid="{00000000-0005-0000-0000-0000D31F0000}"/>
    <cellStyle name="Normal 17 2 3 6 18 4" xfId="8271" xr:uid="{00000000-0005-0000-0000-0000D41F0000}"/>
    <cellStyle name="Normal 17 2 3 6 18_88181" xfId="8272" xr:uid="{00000000-0005-0000-0000-0000D51F0000}"/>
    <cellStyle name="Normal 17 2 3 6 19" xfId="8273" xr:uid="{00000000-0005-0000-0000-0000D61F0000}"/>
    <cellStyle name="Normal 17 2 3 6 19 2" xfId="8274" xr:uid="{00000000-0005-0000-0000-0000D71F0000}"/>
    <cellStyle name="Normal 17 2 3 6 19_88181" xfId="8275" xr:uid="{00000000-0005-0000-0000-0000D81F0000}"/>
    <cellStyle name="Normal 17 2 3 6 2" xfId="8276" xr:uid="{00000000-0005-0000-0000-0000D91F0000}"/>
    <cellStyle name="Normal 17 2 3 6 2 2" xfId="8277" xr:uid="{00000000-0005-0000-0000-0000DA1F0000}"/>
    <cellStyle name="Normal 17 2 3 6 2 3" xfId="8278" xr:uid="{00000000-0005-0000-0000-0000DB1F0000}"/>
    <cellStyle name="Normal 17 2 3 6 2 4" xfId="8279" xr:uid="{00000000-0005-0000-0000-0000DC1F0000}"/>
    <cellStyle name="Normal 17 2 3 6 2 5" xfId="8280" xr:uid="{00000000-0005-0000-0000-0000DD1F0000}"/>
    <cellStyle name="Normal 17 2 3 6 2_88181" xfId="8281" xr:uid="{00000000-0005-0000-0000-0000DE1F0000}"/>
    <cellStyle name="Normal 17 2 3 6 20" xfId="8282" xr:uid="{00000000-0005-0000-0000-0000DF1F0000}"/>
    <cellStyle name="Normal 17 2 3 6 21" xfId="8283" xr:uid="{00000000-0005-0000-0000-0000E01F0000}"/>
    <cellStyle name="Normal 17 2 3 6 3" xfId="8284" xr:uid="{00000000-0005-0000-0000-0000E11F0000}"/>
    <cellStyle name="Normal 17 2 3 6 3 2" xfId="8285" xr:uid="{00000000-0005-0000-0000-0000E21F0000}"/>
    <cellStyle name="Normal 17 2 3 6 3 3" xfId="8286" xr:uid="{00000000-0005-0000-0000-0000E31F0000}"/>
    <cellStyle name="Normal 17 2 3 6 3 4" xfId="8287" xr:uid="{00000000-0005-0000-0000-0000E41F0000}"/>
    <cellStyle name="Normal 17 2 3 6 3 5" xfId="8288" xr:uid="{00000000-0005-0000-0000-0000E51F0000}"/>
    <cellStyle name="Normal 17 2 3 6 3_88181" xfId="8289" xr:uid="{00000000-0005-0000-0000-0000E61F0000}"/>
    <cellStyle name="Normal 17 2 3 6 4" xfId="8290" xr:uid="{00000000-0005-0000-0000-0000E71F0000}"/>
    <cellStyle name="Normal 17 2 3 6 4 2" xfId="8291" xr:uid="{00000000-0005-0000-0000-0000E81F0000}"/>
    <cellStyle name="Normal 17 2 3 6 4 3" xfId="8292" xr:uid="{00000000-0005-0000-0000-0000E91F0000}"/>
    <cellStyle name="Normal 17 2 3 6 4 4" xfId="8293" xr:uid="{00000000-0005-0000-0000-0000EA1F0000}"/>
    <cellStyle name="Normal 17 2 3 6 4 5" xfId="8294" xr:uid="{00000000-0005-0000-0000-0000EB1F0000}"/>
    <cellStyle name="Normal 17 2 3 6 4_88181" xfId="8295" xr:uid="{00000000-0005-0000-0000-0000EC1F0000}"/>
    <cellStyle name="Normal 17 2 3 6 5" xfId="8296" xr:uid="{00000000-0005-0000-0000-0000ED1F0000}"/>
    <cellStyle name="Normal 17 2 3 6 5 2" xfId="8297" xr:uid="{00000000-0005-0000-0000-0000EE1F0000}"/>
    <cellStyle name="Normal 17 2 3 6 5 3" xfId="8298" xr:uid="{00000000-0005-0000-0000-0000EF1F0000}"/>
    <cellStyle name="Normal 17 2 3 6 5 4" xfId="8299" xr:uid="{00000000-0005-0000-0000-0000F01F0000}"/>
    <cellStyle name="Normal 17 2 3 6 5 5" xfId="8300" xr:uid="{00000000-0005-0000-0000-0000F11F0000}"/>
    <cellStyle name="Normal 17 2 3 6 5_88181" xfId="8301" xr:uid="{00000000-0005-0000-0000-0000F21F0000}"/>
    <cellStyle name="Normal 17 2 3 6 6" xfId="8302" xr:uid="{00000000-0005-0000-0000-0000F31F0000}"/>
    <cellStyle name="Normal 17 2 3 6 6 2" xfId="8303" xr:uid="{00000000-0005-0000-0000-0000F41F0000}"/>
    <cellStyle name="Normal 17 2 3 6 6 3" xfId="8304" xr:uid="{00000000-0005-0000-0000-0000F51F0000}"/>
    <cellStyle name="Normal 17 2 3 6 6 4" xfId="8305" xr:uid="{00000000-0005-0000-0000-0000F61F0000}"/>
    <cellStyle name="Normal 17 2 3 6 6 5" xfId="8306" xr:uid="{00000000-0005-0000-0000-0000F71F0000}"/>
    <cellStyle name="Normal 17 2 3 6 6_88181" xfId="8307" xr:uid="{00000000-0005-0000-0000-0000F81F0000}"/>
    <cellStyle name="Normal 17 2 3 6 7" xfId="8308" xr:uid="{00000000-0005-0000-0000-0000F91F0000}"/>
    <cellStyle name="Normal 17 2 3 6 7 2" xfId="8309" xr:uid="{00000000-0005-0000-0000-0000FA1F0000}"/>
    <cellStyle name="Normal 17 2 3 6 7 3" xfId="8310" xr:uid="{00000000-0005-0000-0000-0000FB1F0000}"/>
    <cellStyle name="Normal 17 2 3 6 7 4" xfId="8311" xr:uid="{00000000-0005-0000-0000-0000FC1F0000}"/>
    <cellStyle name="Normal 17 2 3 6 7 5" xfId="8312" xr:uid="{00000000-0005-0000-0000-0000FD1F0000}"/>
    <cellStyle name="Normal 17 2 3 6 7_88181" xfId="8313" xr:uid="{00000000-0005-0000-0000-0000FE1F0000}"/>
    <cellStyle name="Normal 17 2 3 6 8" xfId="8314" xr:uid="{00000000-0005-0000-0000-0000FF1F0000}"/>
    <cellStyle name="Normal 17 2 3 6 8 2" xfId="8315" xr:uid="{00000000-0005-0000-0000-000000200000}"/>
    <cellStyle name="Normal 17 2 3 6 8 3" xfId="8316" xr:uid="{00000000-0005-0000-0000-000001200000}"/>
    <cellStyle name="Normal 17 2 3 6 8 4" xfId="8317" xr:uid="{00000000-0005-0000-0000-000002200000}"/>
    <cellStyle name="Normal 17 2 3 6 8 5" xfId="8318" xr:uid="{00000000-0005-0000-0000-000003200000}"/>
    <cellStyle name="Normal 17 2 3 6 8_88181" xfId="8319" xr:uid="{00000000-0005-0000-0000-000004200000}"/>
    <cellStyle name="Normal 17 2 3 6 9" xfId="8320" xr:uid="{00000000-0005-0000-0000-000005200000}"/>
    <cellStyle name="Normal 17 2 3 6 9 2" xfId="8321" xr:uid="{00000000-0005-0000-0000-000006200000}"/>
    <cellStyle name="Normal 17 2 3 6 9 3" xfId="8322" xr:uid="{00000000-0005-0000-0000-000007200000}"/>
    <cellStyle name="Normal 17 2 3 6 9 4" xfId="8323" xr:uid="{00000000-0005-0000-0000-000008200000}"/>
    <cellStyle name="Normal 17 2 3 6 9 5" xfId="8324" xr:uid="{00000000-0005-0000-0000-000009200000}"/>
    <cellStyle name="Normal 17 2 3 6 9_88181" xfId="8325" xr:uid="{00000000-0005-0000-0000-00000A200000}"/>
    <cellStyle name="Normal 17 2 3 6_88181" xfId="8326" xr:uid="{00000000-0005-0000-0000-00000B200000}"/>
    <cellStyle name="Normal 17 2 3 7" xfId="8327" xr:uid="{00000000-0005-0000-0000-00000C200000}"/>
    <cellStyle name="Normal 17 2 3 7 10" xfId="8328" xr:uid="{00000000-0005-0000-0000-00000D200000}"/>
    <cellStyle name="Normal 17 2 3 7 10 2" xfId="8329" xr:uid="{00000000-0005-0000-0000-00000E200000}"/>
    <cellStyle name="Normal 17 2 3 7 10 3" xfId="8330" xr:uid="{00000000-0005-0000-0000-00000F200000}"/>
    <cellStyle name="Normal 17 2 3 7 10 4" xfId="8331" xr:uid="{00000000-0005-0000-0000-000010200000}"/>
    <cellStyle name="Normal 17 2 3 7 10 5" xfId="8332" xr:uid="{00000000-0005-0000-0000-000011200000}"/>
    <cellStyle name="Normal 17 2 3 7 10_88181" xfId="8333" xr:uid="{00000000-0005-0000-0000-000012200000}"/>
    <cellStyle name="Normal 17 2 3 7 11" xfId="8334" xr:uid="{00000000-0005-0000-0000-000013200000}"/>
    <cellStyle name="Normal 17 2 3 7 11 2" xfId="8335" xr:uid="{00000000-0005-0000-0000-000014200000}"/>
    <cellStyle name="Normal 17 2 3 7 11 3" xfId="8336" xr:uid="{00000000-0005-0000-0000-000015200000}"/>
    <cellStyle name="Normal 17 2 3 7 11 4" xfId="8337" xr:uid="{00000000-0005-0000-0000-000016200000}"/>
    <cellStyle name="Normal 17 2 3 7 11 5" xfId="8338" xr:uid="{00000000-0005-0000-0000-000017200000}"/>
    <cellStyle name="Normal 17 2 3 7 11_88181" xfId="8339" xr:uid="{00000000-0005-0000-0000-000018200000}"/>
    <cellStyle name="Normal 17 2 3 7 12" xfId="8340" xr:uid="{00000000-0005-0000-0000-000019200000}"/>
    <cellStyle name="Normal 17 2 3 7 12 2" xfId="8341" xr:uid="{00000000-0005-0000-0000-00001A200000}"/>
    <cellStyle name="Normal 17 2 3 7 12 3" xfId="8342" xr:uid="{00000000-0005-0000-0000-00001B200000}"/>
    <cellStyle name="Normal 17 2 3 7 12 4" xfId="8343" xr:uid="{00000000-0005-0000-0000-00001C200000}"/>
    <cellStyle name="Normal 17 2 3 7 12 5" xfId="8344" xr:uid="{00000000-0005-0000-0000-00001D200000}"/>
    <cellStyle name="Normal 17 2 3 7 12_88181" xfId="8345" xr:uid="{00000000-0005-0000-0000-00001E200000}"/>
    <cellStyle name="Normal 17 2 3 7 13" xfId="8346" xr:uid="{00000000-0005-0000-0000-00001F200000}"/>
    <cellStyle name="Normal 17 2 3 7 13 2" xfId="8347" xr:uid="{00000000-0005-0000-0000-000020200000}"/>
    <cellStyle name="Normal 17 2 3 7 13 3" xfId="8348" xr:uid="{00000000-0005-0000-0000-000021200000}"/>
    <cellStyle name="Normal 17 2 3 7 13 4" xfId="8349" xr:uid="{00000000-0005-0000-0000-000022200000}"/>
    <cellStyle name="Normal 17 2 3 7 13 5" xfId="8350" xr:uid="{00000000-0005-0000-0000-000023200000}"/>
    <cellStyle name="Normal 17 2 3 7 13_88181" xfId="8351" xr:uid="{00000000-0005-0000-0000-000024200000}"/>
    <cellStyle name="Normal 17 2 3 7 14" xfId="8352" xr:uid="{00000000-0005-0000-0000-000025200000}"/>
    <cellStyle name="Normal 17 2 3 7 14 2" xfId="8353" xr:uid="{00000000-0005-0000-0000-000026200000}"/>
    <cellStyle name="Normal 17 2 3 7 14 3" xfId="8354" xr:uid="{00000000-0005-0000-0000-000027200000}"/>
    <cellStyle name="Normal 17 2 3 7 14 4" xfId="8355" xr:uid="{00000000-0005-0000-0000-000028200000}"/>
    <cellStyle name="Normal 17 2 3 7 14 5" xfId="8356" xr:uid="{00000000-0005-0000-0000-000029200000}"/>
    <cellStyle name="Normal 17 2 3 7 14_88181" xfId="8357" xr:uid="{00000000-0005-0000-0000-00002A200000}"/>
    <cellStyle name="Normal 17 2 3 7 15" xfId="8358" xr:uid="{00000000-0005-0000-0000-00002B200000}"/>
    <cellStyle name="Normal 17 2 3 7 15 2" xfId="8359" xr:uid="{00000000-0005-0000-0000-00002C200000}"/>
    <cellStyle name="Normal 17 2 3 7 15 3" xfId="8360" xr:uid="{00000000-0005-0000-0000-00002D200000}"/>
    <cellStyle name="Normal 17 2 3 7 15 4" xfId="8361" xr:uid="{00000000-0005-0000-0000-00002E200000}"/>
    <cellStyle name="Normal 17 2 3 7 15 5" xfId="8362" xr:uid="{00000000-0005-0000-0000-00002F200000}"/>
    <cellStyle name="Normal 17 2 3 7 15_88181" xfId="8363" xr:uid="{00000000-0005-0000-0000-000030200000}"/>
    <cellStyle name="Normal 17 2 3 7 16" xfId="8364" xr:uid="{00000000-0005-0000-0000-000031200000}"/>
    <cellStyle name="Normal 17 2 3 7 16 2" xfId="8365" xr:uid="{00000000-0005-0000-0000-000032200000}"/>
    <cellStyle name="Normal 17 2 3 7 16 3" xfId="8366" xr:uid="{00000000-0005-0000-0000-000033200000}"/>
    <cellStyle name="Normal 17 2 3 7 16 4" xfId="8367" xr:uid="{00000000-0005-0000-0000-000034200000}"/>
    <cellStyle name="Normal 17 2 3 7 16 5" xfId="8368" xr:uid="{00000000-0005-0000-0000-000035200000}"/>
    <cellStyle name="Normal 17 2 3 7 16_88181" xfId="8369" xr:uid="{00000000-0005-0000-0000-000036200000}"/>
    <cellStyle name="Normal 17 2 3 7 17" xfId="8370" xr:uid="{00000000-0005-0000-0000-000037200000}"/>
    <cellStyle name="Normal 17 2 3 7 17 2" xfId="8371" xr:uid="{00000000-0005-0000-0000-000038200000}"/>
    <cellStyle name="Normal 17 2 3 7 17 3" xfId="8372" xr:uid="{00000000-0005-0000-0000-000039200000}"/>
    <cellStyle name="Normal 17 2 3 7 17 4" xfId="8373" xr:uid="{00000000-0005-0000-0000-00003A200000}"/>
    <cellStyle name="Normal 17 2 3 7 17_88181" xfId="8374" xr:uid="{00000000-0005-0000-0000-00003B200000}"/>
    <cellStyle name="Normal 17 2 3 7 18" xfId="8375" xr:uid="{00000000-0005-0000-0000-00003C200000}"/>
    <cellStyle name="Normal 17 2 3 7 18 2" xfId="8376" xr:uid="{00000000-0005-0000-0000-00003D200000}"/>
    <cellStyle name="Normal 17 2 3 7 18 3" xfId="8377" xr:uid="{00000000-0005-0000-0000-00003E200000}"/>
    <cellStyle name="Normal 17 2 3 7 18 4" xfId="8378" xr:uid="{00000000-0005-0000-0000-00003F200000}"/>
    <cellStyle name="Normal 17 2 3 7 18_88181" xfId="8379" xr:uid="{00000000-0005-0000-0000-000040200000}"/>
    <cellStyle name="Normal 17 2 3 7 19" xfId="8380" xr:uid="{00000000-0005-0000-0000-000041200000}"/>
    <cellStyle name="Normal 17 2 3 7 19 2" xfId="8381" xr:uid="{00000000-0005-0000-0000-000042200000}"/>
    <cellStyle name="Normal 17 2 3 7 19_88181" xfId="8382" xr:uid="{00000000-0005-0000-0000-000043200000}"/>
    <cellStyle name="Normal 17 2 3 7 2" xfId="8383" xr:uid="{00000000-0005-0000-0000-000044200000}"/>
    <cellStyle name="Normal 17 2 3 7 2 2" xfId="8384" xr:uid="{00000000-0005-0000-0000-000045200000}"/>
    <cellStyle name="Normal 17 2 3 7 2 3" xfId="8385" xr:uid="{00000000-0005-0000-0000-000046200000}"/>
    <cellStyle name="Normal 17 2 3 7 2 4" xfId="8386" xr:uid="{00000000-0005-0000-0000-000047200000}"/>
    <cellStyle name="Normal 17 2 3 7 2 5" xfId="8387" xr:uid="{00000000-0005-0000-0000-000048200000}"/>
    <cellStyle name="Normal 17 2 3 7 2_88181" xfId="8388" xr:uid="{00000000-0005-0000-0000-000049200000}"/>
    <cellStyle name="Normal 17 2 3 7 20" xfId="8389" xr:uid="{00000000-0005-0000-0000-00004A200000}"/>
    <cellStyle name="Normal 17 2 3 7 21" xfId="8390" xr:uid="{00000000-0005-0000-0000-00004B200000}"/>
    <cellStyle name="Normal 17 2 3 7 3" xfId="8391" xr:uid="{00000000-0005-0000-0000-00004C200000}"/>
    <cellStyle name="Normal 17 2 3 7 3 2" xfId="8392" xr:uid="{00000000-0005-0000-0000-00004D200000}"/>
    <cellStyle name="Normal 17 2 3 7 3 3" xfId="8393" xr:uid="{00000000-0005-0000-0000-00004E200000}"/>
    <cellStyle name="Normal 17 2 3 7 3 4" xfId="8394" xr:uid="{00000000-0005-0000-0000-00004F200000}"/>
    <cellStyle name="Normal 17 2 3 7 3 5" xfId="8395" xr:uid="{00000000-0005-0000-0000-000050200000}"/>
    <cellStyle name="Normal 17 2 3 7 3_88181" xfId="8396" xr:uid="{00000000-0005-0000-0000-000051200000}"/>
    <cellStyle name="Normal 17 2 3 7 4" xfId="8397" xr:uid="{00000000-0005-0000-0000-000052200000}"/>
    <cellStyle name="Normal 17 2 3 7 4 2" xfId="8398" xr:uid="{00000000-0005-0000-0000-000053200000}"/>
    <cellStyle name="Normal 17 2 3 7 4 3" xfId="8399" xr:uid="{00000000-0005-0000-0000-000054200000}"/>
    <cellStyle name="Normal 17 2 3 7 4 4" xfId="8400" xr:uid="{00000000-0005-0000-0000-000055200000}"/>
    <cellStyle name="Normal 17 2 3 7 4 5" xfId="8401" xr:uid="{00000000-0005-0000-0000-000056200000}"/>
    <cellStyle name="Normal 17 2 3 7 4_88181" xfId="8402" xr:uid="{00000000-0005-0000-0000-000057200000}"/>
    <cellStyle name="Normal 17 2 3 7 5" xfId="8403" xr:uid="{00000000-0005-0000-0000-000058200000}"/>
    <cellStyle name="Normal 17 2 3 7 5 2" xfId="8404" xr:uid="{00000000-0005-0000-0000-000059200000}"/>
    <cellStyle name="Normal 17 2 3 7 5 3" xfId="8405" xr:uid="{00000000-0005-0000-0000-00005A200000}"/>
    <cellStyle name="Normal 17 2 3 7 5 4" xfId="8406" xr:uid="{00000000-0005-0000-0000-00005B200000}"/>
    <cellStyle name="Normal 17 2 3 7 5 5" xfId="8407" xr:uid="{00000000-0005-0000-0000-00005C200000}"/>
    <cellStyle name="Normal 17 2 3 7 5_88181" xfId="8408" xr:uid="{00000000-0005-0000-0000-00005D200000}"/>
    <cellStyle name="Normal 17 2 3 7 6" xfId="8409" xr:uid="{00000000-0005-0000-0000-00005E200000}"/>
    <cellStyle name="Normal 17 2 3 7 6 2" xfId="8410" xr:uid="{00000000-0005-0000-0000-00005F200000}"/>
    <cellStyle name="Normal 17 2 3 7 6 3" xfId="8411" xr:uid="{00000000-0005-0000-0000-000060200000}"/>
    <cellStyle name="Normal 17 2 3 7 6 4" xfId="8412" xr:uid="{00000000-0005-0000-0000-000061200000}"/>
    <cellStyle name="Normal 17 2 3 7 6 5" xfId="8413" xr:uid="{00000000-0005-0000-0000-000062200000}"/>
    <cellStyle name="Normal 17 2 3 7 6_88181" xfId="8414" xr:uid="{00000000-0005-0000-0000-000063200000}"/>
    <cellStyle name="Normal 17 2 3 7 7" xfId="8415" xr:uid="{00000000-0005-0000-0000-000064200000}"/>
    <cellStyle name="Normal 17 2 3 7 7 2" xfId="8416" xr:uid="{00000000-0005-0000-0000-000065200000}"/>
    <cellStyle name="Normal 17 2 3 7 7 3" xfId="8417" xr:uid="{00000000-0005-0000-0000-000066200000}"/>
    <cellStyle name="Normal 17 2 3 7 7 4" xfId="8418" xr:uid="{00000000-0005-0000-0000-000067200000}"/>
    <cellStyle name="Normal 17 2 3 7 7 5" xfId="8419" xr:uid="{00000000-0005-0000-0000-000068200000}"/>
    <cellStyle name="Normal 17 2 3 7 7_88181" xfId="8420" xr:uid="{00000000-0005-0000-0000-000069200000}"/>
    <cellStyle name="Normal 17 2 3 7 8" xfId="8421" xr:uid="{00000000-0005-0000-0000-00006A200000}"/>
    <cellStyle name="Normal 17 2 3 7 8 2" xfId="8422" xr:uid="{00000000-0005-0000-0000-00006B200000}"/>
    <cellStyle name="Normal 17 2 3 7 8 3" xfId="8423" xr:uid="{00000000-0005-0000-0000-00006C200000}"/>
    <cellStyle name="Normal 17 2 3 7 8 4" xfId="8424" xr:uid="{00000000-0005-0000-0000-00006D200000}"/>
    <cellStyle name="Normal 17 2 3 7 8 5" xfId="8425" xr:uid="{00000000-0005-0000-0000-00006E200000}"/>
    <cellStyle name="Normal 17 2 3 7 8_88181" xfId="8426" xr:uid="{00000000-0005-0000-0000-00006F200000}"/>
    <cellStyle name="Normal 17 2 3 7 9" xfId="8427" xr:uid="{00000000-0005-0000-0000-000070200000}"/>
    <cellStyle name="Normal 17 2 3 7 9 2" xfId="8428" xr:uid="{00000000-0005-0000-0000-000071200000}"/>
    <cellStyle name="Normal 17 2 3 7 9 3" xfId="8429" xr:uid="{00000000-0005-0000-0000-000072200000}"/>
    <cellStyle name="Normal 17 2 3 7 9 4" xfId="8430" xr:uid="{00000000-0005-0000-0000-000073200000}"/>
    <cellStyle name="Normal 17 2 3 7 9 5" xfId="8431" xr:uid="{00000000-0005-0000-0000-000074200000}"/>
    <cellStyle name="Normal 17 2 3 7 9_88181" xfId="8432" xr:uid="{00000000-0005-0000-0000-000075200000}"/>
    <cellStyle name="Normal 17 2 3 7_88181" xfId="8433" xr:uid="{00000000-0005-0000-0000-000076200000}"/>
    <cellStyle name="Normal 17 2 3 8" xfId="8434" xr:uid="{00000000-0005-0000-0000-000077200000}"/>
    <cellStyle name="Normal 17 2 3 8 10" xfId="8435" xr:uid="{00000000-0005-0000-0000-000078200000}"/>
    <cellStyle name="Normal 17 2 3 8 10 2" xfId="8436" xr:uid="{00000000-0005-0000-0000-000079200000}"/>
    <cellStyle name="Normal 17 2 3 8 10 3" xfId="8437" xr:uid="{00000000-0005-0000-0000-00007A200000}"/>
    <cellStyle name="Normal 17 2 3 8 10 4" xfId="8438" xr:uid="{00000000-0005-0000-0000-00007B200000}"/>
    <cellStyle name="Normal 17 2 3 8 10 5" xfId="8439" xr:uid="{00000000-0005-0000-0000-00007C200000}"/>
    <cellStyle name="Normal 17 2 3 8 10_88181" xfId="8440" xr:uid="{00000000-0005-0000-0000-00007D200000}"/>
    <cellStyle name="Normal 17 2 3 8 11" xfId="8441" xr:uid="{00000000-0005-0000-0000-00007E200000}"/>
    <cellStyle name="Normal 17 2 3 8 11 2" xfId="8442" xr:uid="{00000000-0005-0000-0000-00007F200000}"/>
    <cellStyle name="Normal 17 2 3 8 11 3" xfId="8443" xr:uid="{00000000-0005-0000-0000-000080200000}"/>
    <cellStyle name="Normal 17 2 3 8 11 4" xfId="8444" xr:uid="{00000000-0005-0000-0000-000081200000}"/>
    <cellStyle name="Normal 17 2 3 8 11 5" xfId="8445" xr:uid="{00000000-0005-0000-0000-000082200000}"/>
    <cellStyle name="Normal 17 2 3 8 11_88181" xfId="8446" xr:uid="{00000000-0005-0000-0000-000083200000}"/>
    <cellStyle name="Normal 17 2 3 8 12" xfId="8447" xr:uid="{00000000-0005-0000-0000-000084200000}"/>
    <cellStyle name="Normal 17 2 3 8 12 2" xfId="8448" xr:uid="{00000000-0005-0000-0000-000085200000}"/>
    <cellStyle name="Normal 17 2 3 8 12 3" xfId="8449" xr:uid="{00000000-0005-0000-0000-000086200000}"/>
    <cellStyle name="Normal 17 2 3 8 12 4" xfId="8450" xr:uid="{00000000-0005-0000-0000-000087200000}"/>
    <cellStyle name="Normal 17 2 3 8 12 5" xfId="8451" xr:uid="{00000000-0005-0000-0000-000088200000}"/>
    <cellStyle name="Normal 17 2 3 8 12_88181" xfId="8452" xr:uid="{00000000-0005-0000-0000-000089200000}"/>
    <cellStyle name="Normal 17 2 3 8 13" xfId="8453" xr:uid="{00000000-0005-0000-0000-00008A200000}"/>
    <cellStyle name="Normal 17 2 3 8 13 2" xfId="8454" xr:uid="{00000000-0005-0000-0000-00008B200000}"/>
    <cellStyle name="Normal 17 2 3 8 13 3" xfId="8455" xr:uid="{00000000-0005-0000-0000-00008C200000}"/>
    <cellStyle name="Normal 17 2 3 8 13 4" xfId="8456" xr:uid="{00000000-0005-0000-0000-00008D200000}"/>
    <cellStyle name="Normal 17 2 3 8 13 5" xfId="8457" xr:uid="{00000000-0005-0000-0000-00008E200000}"/>
    <cellStyle name="Normal 17 2 3 8 13_88181" xfId="8458" xr:uid="{00000000-0005-0000-0000-00008F200000}"/>
    <cellStyle name="Normal 17 2 3 8 14" xfId="8459" xr:uid="{00000000-0005-0000-0000-000090200000}"/>
    <cellStyle name="Normal 17 2 3 8 14 2" xfId="8460" xr:uid="{00000000-0005-0000-0000-000091200000}"/>
    <cellStyle name="Normal 17 2 3 8 14 3" xfId="8461" xr:uid="{00000000-0005-0000-0000-000092200000}"/>
    <cellStyle name="Normal 17 2 3 8 14 4" xfId="8462" xr:uid="{00000000-0005-0000-0000-000093200000}"/>
    <cellStyle name="Normal 17 2 3 8 14 5" xfId="8463" xr:uid="{00000000-0005-0000-0000-000094200000}"/>
    <cellStyle name="Normal 17 2 3 8 14_88181" xfId="8464" xr:uid="{00000000-0005-0000-0000-000095200000}"/>
    <cellStyle name="Normal 17 2 3 8 15" xfId="8465" xr:uid="{00000000-0005-0000-0000-000096200000}"/>
    <cellStyle name="Normal 17 2 3 8 15 2" xfId="8466" xr:uid="{00000000-0005-0000-0000-000097200000}"/>
    <cellStyle name="Normal 17 2 3 8 15 3" xfId="8467" xr:uid="{00000000-0005-0000-0000-000098200000}"/>
    <cellStyle name="Normal 17 2 3 8 15 4" xfId="8468" xr:uid="{00000000-0005-0000-0000-000099200000}"/>
    <cellStyle name="Normal 17 2 3 8 15 5" xfId="8469" xr:uid="{00000000-0005-0000-0000-00009A200000}"/>
    <cellStyle name="Normal 17 2 3 8 15_88181" xfId="8470" xr:uid="{00000000-0005-0000-0000-00009B200000}"/>
    <cellStyle name="Normal 17 2 3 8 16" xfId="8471" xr:uid="{00000000-0005-0000-0000-00009C200000}"/>
    <cellStyle name="Normal 17 2 3 8 16 2" xfId="8472" xr:uid="{00000000-0005-0000-0000-00009D200000}"/>
    <cellStyle name="Normal 17 2 3 8 16 3" xfId="8473" xr:uid="{00000000-0005-0000-0000-00009E200000}"/>
    <cellStyle name="Normal 17 2 3 8 16 4" xfId="8474" xr:uid="{00000000-0005-0000-0000-00009F200000}"/>
    <cellStyle name="Normal 17 2 3 8 16_88181" xfId="8475" xr:uid="{00000000-0005-0000-0000-0000A0200000}"/>
    <cellStyle name="Normal 17 2 3 8 17" xfId="8476" xr:uid="{00000000-0005-0000-0000-0000A1200000}"/>
    <cellStyle name="Normal 17 2 3 8 17 2" xfId="8477" xr:uid="{00000000-0005-0000-0000-0000A2200000}"/>
    <cellStyle name="Normal 17 2 3 8 17 3" xfId="8478" xr:uid="{00000000-0005-0000-0000-0000A3200000}"/>
    <cellStyle name="Normal 17 2 3 8 17 4" xfId="8479" xr:uid="{00000000-0005-0000-0000-0000A4200000}"/>
    <cellStyle name="Normal 17 2 3 8 17_88181" xfId="8480" xr:uid="{00000000-0005-0000-0000-0000A5200000}"/>
    <cellStyle name="Normal 17 2 3 8 18" xfId="8481" xr:uid="{00000000-0005-0000-0000-0000A6200000}"/>
    <cellStyle name="Normal 17 2 3 8 18 2" xfId="8482" xr:uid="{00000000-0005-0000-0000-0000A7200000}"/>
    <cellStyle name="Normal 17 2 3 8 18_88181" xfId="8483" xr:uid="{00000000-0005-0000-0000-0000A8200000}"/>
    <cellStyle name="Normal 17 2 3 8 19" xfId="8484" xr:uid="{00000000-0005-0000-0000-0000A9200000}"/>
    <cellStyle name="Normal 17 2 3 8 2" xfId="8485" xr:uid="{00000000-0005-0000-0000-0000AA200000}"/>
    <cellStyle name="Normal 17 2 3 8 2 2" xfId="8486" xr:uid="{00000000-0005-0000-0000-0000AB200000}"/>
    <cellStyle name="Normal 17 2 3 8 2 3" xfId="8487" xr:uid="{00000000-0005-0000-0000-0000AC200000}"/>
    <cellStyle name="Normal 17 2 3 8 2 4" xfId="8488" xr:uid="{00000000-0005-0000-0000-0000AD200000}"/>
    <cellStyle name="Normal 17 2 3 8 2 5" xfId="8489" xr:uid="{00000000-0005-0000-0000-0000AE200000}"/>
    <cellStyle name="Normal 17 2 3 8 2_88181" xfId="8490" xr:uid="{00000000-0005-0000-0000-0000AF200000}"/>
    <cellStyle name="Normal 17 2 3 8 20" xfId="8491" xr:uid="{00000000-0005-0000-0000-0000B0200000}"/>
    <cellStyle name="Normal 17 2 3 8 3" xfId="8492" xr:uid="{00000000-0005-0000-0000-0000B1200000}"/>
    <cellStyle name="Normal 17 2 3 8 3 2" xfId="8493" xr:uid="{00000000-0005-0000-0000-0000B2200000}"/>
    <cellStyle name="Normal 17 2 3 8 3 3" xfId="8494" xr:uid="{00000000-0005-0000-0000-0000B3200000}"/>
    <cellStyle name="Normal 17 2 3 8 3 4" xfId="8495" xr:uid="{00000000-0005-0000-0000-0000B4200000}"/>
    <cellStyle name="Normal 17 2 3 8 3 5" xfId="8496" xr:uid="{00000000-0005-0000-0000-0000B5200000}"/>
    <cellStyle name="Normal 17 2 3 8 3_88181" xfId="8497" xr:uid="{00000000-0005-0000-0000-0000B6200000}"/>
    <cellStyle name="Normal 17 2 3 8 4" xfId="8498" xr:uid="{00000000-0005-0000-0000-0000B7200000}"/>
    <cellStyle name="Normal 17 2 3 8 4 2" xfId="8499" xr:uid="{00000000-0005-0000-0000-0000B8200000}"/>
    <cellStyle name="Normal 17 2 3 8 4 3" xfId="8500" xr:uid="{00000000-0005-0000-0000-0000B9200000}"/>
    <cellStyle name="Normal 17 2 3 8 4 4" xfId="8501" xr:uid="{00000000-0005-0000-0000-0000BA200000}"/>
    <cellStyle name="Normal 17 2 3 8 4 5" xfId="8502" xr:uid="{00000000-0005-0000-0000-0000BB200000}"/>
    <cellStyle name="Normal 17 2 3 8 4_88181" xfId="8503" xr:uid="{00000000-0005-0000-0000-0000BC200000}"/>
    <cellStyle name="Normal 17 2 3 8 5" xfId="8504" xr:uid="{00000000-0005-0000-0000-0000BD200000}"/>
    <cellStyle name="Normal 17 2 3 8 5 2" xfId="8505" xr:uid="{00000000-0005-0000-0000-0000BE200000}"/>
    <cellStyle name="Normal 17 2 3 8 5 3" xfId="8506" xr:uid="{00000000-0005-0000-0000-0000BF200000}"/>
    <cellStyle name="Normal 17 2 3 8 5 4" xfId="8507" xr:uid="{00000000-0005-0000-0000-0000C0200000}"/>
    <cellStyle name="Normal 17 2 3 8 5 5" xfId="8508" xr:uid="{00000000-0005-0000-0000-0000C1200000}"/>
    <cellStyle name="Normal 17 2 3 8 5_88181" xfId="8509" xr:uid="{00000000-0005-0000-0000-0000C2200000}"/>
    <cellStyle name="Normal 17 2 3 8 6" xfId="8510" xr:uid="{00000000-0005-0000-0000-0000C3200000}"/>
    <cellStyle name="Normal 17 2 3 8 6 2" xfId="8511" xr:uid="{00000000-0005-0000-0000-0000C4200000}"/>
    <cellStyle name="Normal 17 2 3 8 6 3" xfId="8512" xr:uid="{00000000-0005-0000-0000-0000C5200000}"/>
    <cellStyle name="Normal 17 2 3 8 6 4" xfId="8513" xr:uid="{00000000-0005-0000-0000-0000C6200000}"/>
    <cellStyle name="Normal 17 2 3 8 6 5" xfId="8514" xr:uid="{00000000-0005-0000-0000-0000C7200000}"/>
    <cellStyle name="Normal 17 2 3 8 6_88181" xfId="8515" xr:uid="{00000000-0005-0000-0000-0000C8200000}"/>
    <cellStyle name="Normal 17 2 3 8 7" xfId="8516" xr:uid="{00000000-0005-0000-0000-0000C9200000}"/>
    <cellStyle name="Normal 17 2 3 8 7 2" xfId="8517" xr:uid="{00000000-0005-0000-0000-0000CA200000}"/>
    <cellStyle name="Normal 17 2 3 8 7 3" xfId="8518" xr:uid="{00000000-0005-0000-0000-0000CB200000}"/>
    <cellStyle name="Normal 17 2 3 8 7 4" xfId="8519" xr:uid="{00000000-0005-0000-0000-0000CC200000}"/>
    <cellStyle name="Normal 17 2 3 8 7 5" xfId="8520" xr:uid="{00000000-0005-0000-0000-0000CD200000}"/>
    <cellStyle name="Normal 17 2 3 8 7_88181" xfId="8521" xr:uid="{00000000-0005-0000-0000-0000CE200000}"/>
    <cellStyle name="Normal 17 2 3 8 8" xfId="8522" xr:uid="{00000000-0005-0000-0000-0000CF200000}"/>
    <cellStyle name="Normal 17 2 3 8 8 2" xfId="8523" xr:uid="{00000000-0005-0000-0000-0000D0200000}"/>
    <cellStyle name="Normal 17 2 3 8 8 3" xfId="8524" xr:uid="{00000000-0005-0000-0000-0000D1200000}"/>
    <cellStyle name="Normal 17 2 3 8 8 4" xfId="8525" xr:uid="{00000000-0005-0000-0000-0000D2200000}"/>
    <cellStyle name="Normal 17 2 3 8 8 5" xfId="8526" xr:uid="{00000000-0005-0000-0000-0000D3200000}"/>
    <cellStyle name="Normal 17 2 3 8 8_88181" xfId="8527" xr:uid="{00000000-0005-0000-0000-0000D4200000}"/>
    <cellStyle name="Normal 17 2 3 8 9" xfId="8528" xr:uid="{00000000-0005-0000-0000-0000D5200000}"/>
    <cellStyle name="Normal 17 2 3 8 9 2" xfId="8529" xr:uid="{00000000-0005-0000-0000-0000D6200000}"/>
    <cellStyle name="Normal 17 2 3 8 9 3" xfId="8530" xr:uid="{00000000-0005-0000-0000-0000D7200000}"/>
    <cellStyle name="Normal 17 2 3 8 9 4" xfId="8531" xr:uid="{00000000-0005-0000-0000-0000D8200000}"/>
    <cellStyle name="Normal 17 2 3 8 9 5" xfId="8532" xr:uid="{00000000-0005-0000-0000-0000D9200000}"/>
    <cellStyle name="Normal 17 2 3 8 9_88181" xfId="8533" xr:uid="{00000000-0005-0000-0000-0000DA200000}"/>
    <cellStyle name="Normal 17 2 3 8_88181" xfId="8534" xr:uid="{00000000-0005-0000-0000-0000DB200000}"/>
    <cellStyle name="Normal 17 2 3 9" xfId="8535" xr:uid="{00000000-0005-0000-0000-0000DC200000}"/>
    <cellStyle name="Normal 17 2 3 9 10" xfId="8536" xr:uid="{00000000-0005-0000-0000-0000DD200000}"/>
    <cellStyle name="Normal 17 2 3 9 10 2" xfId="8537" xr:uid="{00000000-0005-0000-0000-0000DE200000}"/>
    <cellStyle name="Normal 17 2 3 9 10 3" xfId="8538" xr:uid="{00000000-0005-0000-0000-0000DF200000}"/>
    <cellStyle name="Normal 17 2 3 9 10 4" xfId="8539" xr:uid="{00000000-0005-0000-0000-0000E0200000}"/>
    <cellStyle name="Normal 17 2 3 9 10 5" xfId="8540" xr:uid="{00000000-0005-0000-0000-0000E1200000}"/>
    <cellStyle name="Normal 17 2 3 9 10_88181" xfId="8541" xr:uid="{00000000-0005-0000-0000-0000E2200000}"/>
    <cellStyle name="Normal 17 2 3 9 11" xfId="8542" xr:uid="{00000000-0005-0000-0000-0000E3200000}"/>
    <cellStyle name="Normal 17 2 3 9 11 2" xfId="8543" xr:uid="{00000000-0005-0000-0000-0000E4200000}"/>
    <cellStyle name="Normal 17 2 3 9 11 3" xfId="8544" xr:uid="{00000000-0005-0000-0000-0000E5200000}"/>
    <cellStyle name="Normal 17 2 3 9 11 4" xfId="8545" xr:uid="{00000000-0005-0000-0000-0000E6200000}"/>
    <cellStyle name="Normal 17 2 3 9 11 5" xfId="8546" xr:uid="{00000000-0005-0000-0000-0000E7200000}"/>
    <cellStyle name="Normal 17 2 3 9 11_88181" xfId="8547" xr:uid="{00000000-0005-0000-0000-0000E8200000}"/>
    <cellStyle name="Normal 17 2 3 9 12" xfId="8548" xr:uid="{00000000-0005-0000-0000-0000E9200000}"/>
    <cellStyle name="Normal 17 2 3 9 12 2" xfId="8549" xr:uid="{00000000-0005-0000-0000-0000EA200000}"/>
    <cellStyle name="Normal 17 2 3 9 12 3" xfId="8550" xr:uid="{00000000-0005-0000-0000-0000EB200000}"/>
    <cellStyle name="Normal 17 2 3 9 12 4" xfId="8551" xr:uid="{00000000-0005-0000-0000-0000EC200000}"/>
    <cellStyle name="Normal 17 2 3 9 12 5" xfId="8552" xr:uid="{00000000-0005-0000-0000-0000ED200000}"/>
    <cellStyle name="Normal 17 2 3 9 12_88181" xfId="8553" xr:uid="{00000000-0005-0000-0000-0000EE200000}"/>
    <cellStyle name="Normal 17 2 3 9 13" xfId="8554" xr:uid="{00000000-0005-0000-0000-0000EF200000}"/>
    <cellStyle name="Normal 17 2 3 9 13 2" xfId="8555" xr:uid="{00000000-0005-0000-0000-0000F0200000}"/>
    <cellStyle name="Normal 17 2 3 9 13 3" xfId="8556" xr:uid="{00000000-0005-0000-0000-0000F1200000}"/>
    <cellStyle name="Normal 17 2 3 9 13 4" xfId="8557" xr:uid="{00000000-0005-0000-0000-0000F2200000}"/>
    <cellStyle name="Normal 17 2 3 9 13 5" xfId="8558" xr:uid="{00000000-0005-0000-0000-0000F3200000}"/>
    <cellStyle name="Normal 17 2 3 9 13_88181" xfId="8559" xr:uid="{00000000-0005-0000-0000-0000F4200000}"/>
    <cellStyle name="Normal 17 2 3 9 14" xfId="8560" xr:uid="{00000000-0005-0000-0000-0000F5200000}"/>
    <cellStyle name="Normal 17 2 3 9 14 2" xfId="8561" xr:uid="{00000000-0005-0000-0000-0000F6200000}"/>
    <cellStyle name="Normal 17 2 3 9 14 3" xfId="8562" xr:uid="{00000000-0005-0000-0000-0000F7200000}"/>
    <cellStyle name="Normal 17 2 3 9 14 4" xfId="8563" xr:uid="{00000000-0005-0000-0000-0000F8200000}"/>
    <cellStyle name="Normal 17 2 3 9 14 5" xfId="8564" xr:uid="{00000000-0005-0000-0000-0000F9200000}"/>
    <cellStyle name="Normal 17 2 3 9 14_88181" xfId="8565" xr:uid="{00000000-0005-0000-0000-0000FA200000}"/>
    <cellStyle name="Normal 17 2 3 9 15" xfId="8566" xr:uid="{00000000-0005-0000-0000-0000FB200000}"/>
    <cellStyle name="Normal 17 2 3 9 15 2" xfId="8567" xr:uid="{00000000-0005-0000-0000-0000FC200000}"/>
    <cellStyle name="Normal 17 2 3 9 15 3" xfId="8568" xr:uid="{00000000-0005-0000-0000-0000FD200000}"/>
    <cellStyle name="Normal 17 2 3 9 15 4" xfId="8569" xr:uid="{00000000-0005-0000-0000-0000FE200000}"/>
    <cellStyle name="Normal 17 2 3 9 15 5" xfId="8570" xr:uid="{00000000-0005-0000-0000-0000FF200000}"/>
    <cellStyle name="Normal 17 2 3 9 15_88181" xfId="8571" xr:uid="{00000000-0005-0000-0000-000000210000}"/>
    <cellStyle name="Normal 17 2 3 9 16" xfId="8572" xr:uid="{00000000-0005-0000-0000-000001210000}"/>
    <cellStyle name="Normal 17 2 3 9 16 2" xfId="8573" xr:uid="{00000000-0005-0000-0000-000002210000}"/>
    <cellStyle name="Normal 17 2 3 9 16 3" xfId="8574" xr:uid="{00000000-0005-0000-0000-000003210000}"/>
    <cellStyle name="Normal 17 2 3 9 16 4" xfId="8575" xr:uid="{00000000-0005-0000-0000-000004210000}"/>
    <cellStyle name="Normal 17 2 3 9 16_88181" xfId="8576" xr:uid="{00000000-0005-0000-0000-000005210000}"/>
    <cellStyle name="Normal 17 2 3 9 17" xfId="8577" xr:uid="{00000000-0005-0000-0000-000006210000}"/>
    <cellStyle name="Normal 17 2 3 9 17 2" xfId="8578" xr:uid="{00000000-0005-0000-0000-000007210000}"/>
    <cellStyle name="Normal 17 2 3 9 17 3" xfId="8579" xr:uid="{00000000-0005-0000-0000-000008210000}"/>
    <cellStyle name="Normal 17 2 3 9 17 4" xfId="8580" xr:uid="{00000000-0005-0000-0000-000009210000}"/>
    <cellStyle name="Normal 17 2 3 9 17_88181" xfId="8581" xr:uid="{00000000-0005-0000-0000-00000A210000}"/>
    <cellStyle name="Normal 17 2 3 9 18" xfId="8582" xr:uid="{00000000-0005-0000-0000-00000B210000}"/>
    <cellStyle name="Normal 17 2 3 9 18 2" xfId="8583" xr:uid="{00000000-0005-0000-0000-00000C210000}"/>
    <cellStyle name="Normal 17 2 3 9 18_88181" xfId="8584" xr:uid="{00000000-0005-0000-0000-00000D210000}"/>
    <cellStyle name="Normal 17 2 3 9 19" xfId="8585" xr:uid="{00000000-0005-0000-0000-00000E210000}"/>
    <cellStyle name="Normal 17 2 3 9 2" xfId="8586" xr:uid="{00000000-0005-0000-0000-00000F210000}"/>
    <cellStyle name="Normal 17 2 3 9 2 2" xfId="8587" xr:uid="{00000000-0005-0000-0000-000010210000}"/>
    <cellStyle name="Normal 17 2 3 9 2 3" xfId="8588" xr:uid="{00000000-0005-0000-0000-000011210000}"/>
    <cellStyle name="Normal 17 2 3 9 2 4" xfId="8589" xr:uid="{00000000-0005-0000-0000-000012210000}"/>
    <cellStyle name="Normal 17 2 3 9 2 5" xfId="8590" xr:uid="{00000000-0005-0000-0000-000013210000}"/>
    <cellStyle name="Normal 17 2 3 9 2_88181" xfId="8591" xr:uid="{00000000-0005-0000-0000-000014210000}"/>
    <cellStyle name="Normal 17 2 3 9 20" xfId="8592" xr:uid="{00000000-0005-0000-0000-000015210000}"/>
    <cellStyle name="Normal 17 2 3 9 3" xfId="8593" xr:uid="{00000000-0005-0000-0000-000016210000}"/>
    <cellStyle name="Normal 17 2 3 9 3 2" xfId="8594" xr:uid="{00000000-0005-0000-0000-000017210000}"/>
    <cellStyle name="Normal 17 2 3 9 3 3" xfId="8595" xr:uid="{00000000-0005-0000-0000-000018210000}"/>
    <cellStyle name="Normal 17 2 3 9 3 4" xfId="8596" xr:uid="{00000000-0005-0000-0000-000019210000}"/>
    <cellStyle name="Normal 17 2 3 9 3 5" xfId="8597" xr:uid="{00000000-0005-0000-0000-00001A210000}"/>
    <cellStyle name="Normal 17 2 3 9 3_88181" xfId="8598" xr:uid="{00000000-0005-0000-0000-00001B210000}"/>
    <cellStyle name="Normal 17 2 3 9 4" xfId="8599" xr:uid="{00000000-0005-0000-0000-00001C210000}"/>
    <cellStyle name="Normal 17 2 3 9 4 2" xfId="8600" xr:uid="{00000000-0005-0000-0000-00001D210000}"/>
    <cellStyle name="Normal 17 2 3 9 4 3" xfId="8601" xr:uid="{00000000-0005-0000-0000-00001E210000}"/>
    <cellStyle name="Normal 17 2 3 9 4 4" xfId="8602" xr:uid="{00000000-0005-0000-0000-00001F210000}"/>
    <cellStyle name="Normal 17 2 3 9 4 5" xfId="8603" xr:uid="{00000000-0005-0000-0000-000020210000}"/>
    <cellStyle name="Normal 17 2 3 9 4_88181" xfId="8604" xr:uid="{00000000-0005-0000-0000-000021210000}"/>
    <cellStyle name="Normal 17 2 3 9 5" xfId="8605" xr:uid="{00000000-0005-0000-0000-000022210000}"/>
    <cellStyle name="Normal 17 2 3 9 5 2" xfId="8606" xr:uid="{00000000-0005-0000-0000-000023210000}"/>
    <cellStyle name="Normal 17 2 3 9 5 3" xfId="8607" xr:uid="{00000000-0005-0000-0000-000024210000}"/>
    <cellStyle name="Normal 17 2 3 9 5 4" xfId="8608" xr:uid="{00000000-0005-0000-0000-000025210000}"/>
    <cellStyle name="Normal 17 2 3 9 5 5" xfId="8609" xr:uid="{00000000-0005-0000-0000-000026210000}"/>
    <cellStyle name="Normal 17 2 3 9 5_88181" xfId="8610" xr:uid="{00000000-0005-0000-0000-000027210000}"/>
    <cellStyle name="Normal 17 2 3 9 6" xfId="8611" xr:uid="{00000000-0005-0000-0000-000028210000}"/>
    <cellStyle name="Normal 17 2 3 9 6 2" xfId="8612" xr:uid="{00000000-0005-0000-0000-000029210000}"/>
    <cellStyle name="Normal 17 2 3 9 6 3" xfId="8613" xr:uid="{00000000-0005-0000-0000-00002A210000}"/>
    <cellStyle name="Normal 17 2 3 9 6 4" xfId="8614" xr:uid="{00000000-0005-0000-0000-00002B210000}"/>
    <cellStyle name="Normal 17 2 3 9 6 5" xfId="8615" xr:uid="{00000000-0005-0000-0000-00002C210000}"/>
    <cellStyle name="Normal 17 2 3 9 6_88181" xfId="8616" xr:uid="{00000000-0005-0000-0000-00002D210000}"/>
    <cellStyle name="Normal 17 2 3 9 7" xfId="8617" xr:uid="{00000000-0005-0000-0000-00002E210000}"/>
    <cellStyle name="Normal 17 2 3 9 7 2" xfId="8618" xr:uid="{00000000-0005-0000-0000-00002F210000}"/>
    <cellStyle name="Normal 17 2 3 9 7 3" xfId="8619" xr:uid="{00000000-0005-0000-0000-000030210000}"/>
    <cellStyle name="Normal 17 2 3 9 7 4" xfId="8620" xr:uid="{00000000-0005-0000-0000-000031210000}"/>
    <cellStyle name="Normal 17 2 3 9 7 5" xfId="8621" xr:uid="{00000000-0005-0000-0000-000032210000}"/>
    <cellStyle name="Normal 17 2 3 9 7_88181" xfId="8622" xr:uid="{00000000-0005-0000-0000-000033210000}"/>
    <cellStyle name="Normal 17 2 3 9 8" xfId="8623" xr:uid="{00000000-0005-0000-0000-000034210000}"/>
    <cellStyle name="Normal 17 2 3 9 8 2" xfId="8624" xr:uid="{00000000-0005-0000-0000-000035210000}"/>
    <cellStyle name="Normal 17 2 3 9 8 3" xfId="8625" xr:uid="{00000000-0005-0000-0000-000036210000}"/>
    <cellStyle name="Normal 17 2 3 9 8 4" xfId="8626" xr:uid="{00000000-0005-0000-0000-000037210000}"/>
    <cellStyle name="Normal 17 2 3 9 8 5" xfId="8627" xr:uid="{00000000-0005-0000-0000-000038210000}"/>
    <cellStyle name="Normal 17 2 3 9 8_88181" xfId="8628" xr:uid="{00000000-0005-0000-0000-000039210000}"/>
    <cellStyle name="Normal 17 2 3 9 9" xfId="8629" xr:uid="{00000000-0005-0000-0000-00003A210000}"/>
    <cellStyle name="Normal 17 2 3 9 9 2" xfId="8630" xr:uid="{00000000-0005-0000-0000-00003B210000}"/>
    <cellStyle name="Normal 17 2 3 9 9 3" xfId="8631" xr:uid="{00000000-0005-0000-0000-00003C210000}"/>
    <cellStyle name="Normal 17 2 3 9 9 4" xfId="8632" xr:uid="{00000000-0005-0000-0000-00003D210000}"/>
    <cellStyle name="Normal 17 2 3 9 9 5" xfId="8633" xr:uid="{00000000-0005-0000-0000-00003E210000}"/>
    <cellStyle name="Normal 17 2 3 9 9_88181" xfId="8634" xr:uid="{00000000-0005-0000-0000-00003F210000}"/>
    <cellStyle name="Normal 17 2 3 9_88181" xfId="8635" xr:uid="{00000000-0005-0000-0000-000040210000}"/>
    <cellStyle name="Normal 17 2 3_88181" xfId="8636" xr:uid="{00000000-0005-0000-0000-000041210000}"/>
    <cellStyle name="Normal 17 2 30" xfId="8637" xr:uid="{00000000-0005-0000-0000-000042210000}"/>
    <cellStyle name="Normal 17 2 30 2" xfId="8638" xr:uid="{00000000-0005-0000-0000-000043210000}"/>
    <cellStyle name="Normal 17 2 30_88181" xfId="8639" xr:uid="{00000000-0005-0000-0000-000044210000}"/>
    <cellStyle name="Normal 17 2 31" xfId="8640" xr:uid="{00000000-0005-0000-0000-000045210000}"/>
    <cellStyle name="Normal 17 2 32" xfId="8641" xr:uid="{00000000-0005-0000-0000-000046210000}"/>
    <cellStyle name="Normal 17 2 33" xfId="1721" xr:uid="{00000000-0005-0000-0000-000047210000}"/>
    <cellStyle name="Normal 17 2 34" xfId="135" xr:uid="{00000000-0005-0000-0000-000048210000}"/>
    <cellStyle name="Normal 17 2 4" xfId="8642" xr:uid="{00000000-0005-0000-0000-000049210000}"/>
    <cellStyle name="Normal 17 2 4 10" xfId="8643" xr:uid="{00000000-0005-0000-0000-00004A210000}"/>
    <cellStyle name="Normal 17 2 4 10 2" xfId="8644" xr:uid="{00000000-0005-0000-0000-00004B210000}"/>
    <cellStyle name="Normal 17 2 4 10 3" xfId="8645" xr:uid="{00000000-0005-0000-0000-00004C210000}"/>
    <cellStyle name="Normal 17 2 4 10 4" xfId="8646" xr:uid="{00000000-0005-0000-0000-00004D210000}"/>
    <cellStyle name="Normal 17 2 4 10 5" xfId="8647" xr:uid="{00000000-0005-0000-0000-00004E210000}"/>
    <cellStyle name="Normal 17 2 4 10_88181" xfId="8648" xr:uid="{00000000-0005-0000-0000-00004F210000}"/>
    <cellStyle name="Normal 17 2 4 11" xfId="8649" xr:uid="{00000000-0005-0000-0000-000050210000}"/>
    <cellStyle name="Normal 17 2 4 11 2" xfId="8650" xr:uid="{00000000-0005-0000-0000-000051210000}"/>
    <cellStyle name="Normal 17 2 4 11 3" xfId="8651" xr:uid="{00000000-0005-0000-0000-000052210000}"/>
    <cellStyle name="Normal 17 2 4 11 4" xfId="8652" xr:uid="{00000000-0005-0000-0000-000053210000}"/>
    <cellStyle name="Normal 17 2 4 11 5" xfId="8653" xr:uid="{00000000-0005-0000-0000-000054210000}"/>
    <cellStyle name="Normal 17 2 4 11_88181" xfId="8654" xr:uid="{00000000-0005-0000-0000-000055210000}"/>
    <cellStyle name="Normal 17 2 4 12" xfId="8655" xr:uid="{00000000-0005-0000-0000-000056210000}"/>
    <cellStyle name="Normal 17 2 4 12 2" xfId="8656" xr:uid="{00000000-0005-0000-0000-000057210000}"/>
    <cellStyle name="Normal 17 2 4 12 3" xfId="8657" xr:uid="{00000000-0005-0000-0000-000058210000}"/>
    <cellStyle name="Normal 17 2 4 12 4" xfId="8658" xr:uid="{00000000-0005-0000-0000-000059210000}"/>
    <cellStyle name="Normal 17 2 4 12 5" xfId="8659" xr:uid="{00000000-0005-0000-0000-00005A210000}"/>
    <cellStyle name="Normal 17 2 4 12_88181" xfId="8660" xr:uid="{00000000-0005-0000-0000-00005B210000}"/>
    <cellStyle name="Normal 17 2 4 13" xfId="8661" xr:uid="{00000000-0005-0000-0000-00005C210000}"/>
    <cellStyle name="Normal 17 2 4 13 2" xfId="8662" xr:uid="{00000000-0005-0000-0000-00005D210000}"/>
    <cellStyle name="Normal 17 2 4 13 3" xfId="8663" xr:uid="{00000000-0005-0000-0000-00005E210000}"/>
    <cellStyle name="Normal 17 2 4 13 4" xfId="8664" xr:uid="{00000000-0005-0000-0000-00005F210000}"/>
    <cellStyle name="Normal 17 2 4 13 5" xfId="8665" xr:uid="{00000000-0005-0000-0000-000060210000}"/>
    <cellStyle name="Normal 17 2 4 13_88181" xfId="8666" xr:uid="{00000000-0005-0000-0000-000061210000}"/>
    <cellStyle name="Normal 17 2 4 14" xfId="8667" xr:uid="{00000000-0005-0000-0000-000062210000}"/>
    <cellStyle name="Normal 17 2 4 14 2" xfId="8668" xr:uid="{00000000-0005-0000-0000-000063210000}"/>
    <cellStyle name="Normal 17 2 4 14 3" xfId="8669" xr:uid="{00000000-0005-0000-0000-000064210000}"/>
    <cellStyle name="Normal 17 2 4 14 4" xfId="8670" xr:uid="{00000000-0005-0000-0000-000065210000}"/>
    <cellStyle name="Normal 17 2 4 14 5" xfId="8671" xr:uid="{00000000-0005-0000-0000-000066210000}"/>
    <cellStyle name="Normal 17 2 4 14_88181" xfId="8672" xr:uid="{00000000-0005-0000-0000-000067210000}"/>
    <cellStyle name="Normal 17 2 4 15" xfId="8673" xr:uid="{00000000-0005-0000-0000-000068210000}"/>
    <cellStyle name="Normal 17 2 4 15 2" xfId="8674" xr:uid="{00000000-0005-0000-0000-000069210000}"/>
    <cellStyle name="Normal 17 2 4 15 3" xfId="8675" xr:uid="{00000000-0005-0000-0000-00006A210000}"/>
    <cellStyle name="Normal 17 2 4 15 4" xfId="8676" xr:uid="{00000000-0005-0000-0000-00006B210000}"/>
    <cellStyle name="Normal 17 2 4 15 5" xfId="8677" xr:uid="{00000000-0005-0000-0000-00006C210000}"/>
    <cellStyle name="Normal 17 2 4 15_88181" xfId="8678" xr:uid="{00000000-0005-0000-0000-00006D210000}"/>
    <cellStyle name="Normal 17 2 4 16" xfId="8679" xr:uid="{00000000-0005-0000-0000-00006E210000}"/>
    <cellStyle name="Normal 17 2 4 16 2" xfId="8680" xr:uid="{00000000-0005-0000-0000-00006F210000}"/>
    <cellStyle name="Normal 17 2 4 16 3" xfId="8681" xr:uid="{00000000-0005-0000-0000-000070210000}"/>
    <cellStyle name="Normal 17 2 4 16 4" xfId="8682" xr:uid="{00000000-0005-0000-0000-000071210000}"/>
    <cellStyle name="Normal 17 2 4 16 5" xfId="8683" xr:uid="{00000000-0005-0000-0000-000072210000}"/>
    <cellStyle name="Normal 17 2 4 16_88181" xfId="8684" xr:uid="{00000000-0005-0000-0000-000073210000}"/>
    <cellStyle name="Normal 17 2 4 17" xfId="8685" xr:uid="{00000000-0005-0000-0000-000074210000}"/>
    <cellStyle name="Normal 17 2 4 17 2" xfId="8686" xr:uid="{00000000-0005-0000-0000-000075210000}"/>
    <cellStyle name="Normal 17 2 4 17 3" xfId="8687" xr:uid="{00000000-0005-0000-0000-000076210000}"/>
    <cellStyle name="Normal 17 2 4 17 4" xfId="8688" xr:uid="{00000000-0005-0000-0000-000077210000}"/>
    <cellStyle name="Normal 17 2 4 17 5" xfId="8689" xr:uid="{00000000-0005-0000-0000-000078210000}"/>
    <cellStyle name="Normal 17 2 4 17_88181" xfId="8690" xr:uid="{00000000-0005-0000-0000-000079210000}"/>
    <cellStyle name="Normal 17 2 4 18" xfId="8691" xr:uid="{00000000-0005-0000-0000-00007A210000}"/>
    <cellStyle name="Normal 17 2 4 18 2" xfId="8692" xr:uid="{00000000-0005-0000-0000-00007B210000}"/>
    <cellStyle name="Normal 17 2 4 18 3" xfId="8693" xr:uid="{00000000-0005-0000-0000-00007C210000}"/>
    <cellStyle name="Normal 17 2 4 18 4" xfId="8694" xr:uid="{00000000-0005-0000-0000-00007D210000}"/>
    <cellStyle name="Normal 17 2 4 18 5" xfId="8695" xr:uid="{00000000-0005-0000-0000-00007E210000}"/>
    <cellStyle name="Normal 17 2 4 18_88181" xfId="8696" xr:uid="{00000000-0005-0000-0000-00007F210000}"/>
    <cellStyle name="Normal 17 2 4 19" xfId="8697" xr:uid="{00000000-0005-0000-0000-000080210000}"/>
    <cellStyle name="Normal 17 2 4 19 2" xfId="8698" xr:uid="{00000000-0005-0000-0000-000081210000}"/>
    <cellStyle name="Normal 17 2 4 19 3" xfId="8699" xr:uid="{00000000-0005-0000-0000-000082210000}"/>
    <cellStyle name="Normal 17 2 4 19 4" xfId="8700" xr:uid="{00000000-0005-0000-0000-000083210000}"/>
    <cellStyle name="Normal 17 2 4 19 5" xfId="8701" xr:uid="{00000000-0005-0000-0000-000084210000}"/>
    <cellStyle name="Normal 17 2 4 19_88181" xfId="8702" xr:uid="{00000000-0005-0000-0000-000085210000}"/>
    <cellStyle name="Normal 17 2 4 2" xfId="8703" xr:uid="{00000000-0005-0000-0000-000086210000}"/>
    <cellStyle name="Normal 17 2 4 2 10" xfId="8704" xr:uid="{00000000-0005-0000-0000-000087210000}"/>
    <cellStyle name="Normal 17 2 4 2 10 2" xfId="8705" xr:uid="{00000000-0005-0000-0000-000088210000}"/>
    <cellStyle name="Normal 17 2 4 2 10 3" xfId="8706" xr:uid="{00000000-0005-0000-0000-000089210000}"/>
    <cellStyle name="Normal 17 2 4 2 10 4" xfId="8707" xr:uid="{00000000-0005-0000-0000-00008A210000}"/>
    <cellStyle name="Normal 17 2 4 2 10 5" xfId="8708" xr:uid="{00000000-0005-0000-0000-00008B210000}"/>
    <cellStyle name="Normal 17 2 4 2 10_88181" xfId="8709" xr:uid="{00000000-0005-0000-0000-00008C210000}"/>
    <cellStyle name="Normal 17 2 4 2 11" xfId="8710" xr:uid="{00000000-0005-0000-0000-00008D210000}"/>
    <cellStyle name="Normal 17 2 4 2 11 2" xfId="8711" xr:uid="{00000000-0005-0000-0000-00008E210000}"/>
    <cellStyle name="Normal 17 2 4 2 11 3" xfId="8712" xr:uid="{00000000-0005-0000-0000-00008F210000}"/>
    <cellStyle name="Normal 17 2 4 2 11 4" xfId="8713" xr:uid="{00000000-0005-0000-0000-000090210000}"/>
    <cellStyle name="Normal 17 2 4 2 11 5" xfId="8714" xr:uid="{00000000-0005-0000-0000-000091210000}"/>
    <cellStyle name="Normal 17 2 4 2 11_88181" xfId="8715" xr:uid="{00000000-0005-0000-0000-000092210000}"/>
    <cellStyle name="Normal 17 2 4 2 12" xfId="8716" xr:uid="{00000000-0005-0000-0000-000093210000}"/>
    <cellStyle name="Normal 17 2 4 2 12 2" xfId="8717" xr:uid="{00000000-0005-0000-0000-000094210000}"/>
    <cellStyle name="Normal 17 2 4 2 12 3" xfId="8718" xr:uid="{00000000-0005-0000-0000-000095210000}"/>
    <cellStyle name="Normal 17 2 4 2 12 4" xfId="8719" xr:uid="{00000000-0005-0000-0000-000096210000}"/>
    <cellStyle name="Normal 17 2 4 2 12 5" xfId="8720" xr:uid="{00000000-0005-0000-0000-000097210000}"/>
    <cellStyle name="Normal 17 2 4 2 12_88181" xfId="8721" xr:uid="{00000000-0005-0000-0000-000098210000}"/>
    <cellStyle name="Normal 17 2 4 2 13" xfId="8722" xr:uid="{00000000-0005-0000-0000-000099210000}"/>
    <cellStyle name="Normal 17 2 4 2 13 2" xfId="8723" xr:uid="{00000000-0005-0000-0000-00009A210000}"/>
    <cellStyle name="Normal 17 2 4 2 13 3" xfId="8724" xr:uid="{00000000-0005-0000-0000-00009B210000}"/>
    <cellStyle name="Normal 17 2 4 2 13 4" xfId="8725" xr:uid="{00000000-0005-0000-0000-00009C210000}"/>
    <cellStyle name="Normal 17 2 4 2 13 5" xfId="8726" xr:uid="{00000000-0005-0000-0000-00009D210000}"/>
    <cellStyle name="Normal 17 2 4 2 13_88181" xfId="8727" xr:uid="{00000000-0005-0000-0000-00009E210000}"/>
    <cellStyle name="Normal 17 2 4 2 14" xfId="8728" xr:uid="{00000000-0005-0000-0000-00009F210000}"/>
    <cellStyle name="Normal 17 2 4 2 14 2" xfId="8729" xr:uid="{00000000-0005-0000-0000-0000A0210000}"/>
    <cellStyle name="Normal 17 2 4 2 14 3" xfId="8730" xr:uid="{00000000-0005-0000-0000-0000A1210000}"/>
    <cellStyle name="Normal 17 2 4 2 14 4" xfId="8731" xr:uid="{00000000-0005-0000-0000-0000A2210000}"/>
    <cellStyle name="Normal 17 2 4 2 14 5" xfId="8732" xr:uid="{00000000-0005-0000-0000-0000A3210000}"/>
    <cellStyle name="Normal 17 2 4 2 14_88181" xfId="8733" xr:uid="{00000000-0005-0000-0000-0000A4210000}"/>
    <cellStyle name="Normal 17 2 4 2 15" xfId="8734" xr:uid="{00000000-0005-0000-0000-0000A5210000}"/>
    <cellStyle name="Normal 17 2 4 2 15 2" xfId="8735" xr:uid="{00000000-0005-0000-0000-0000A6210000}"/>
    <cellStyle name="Normal 17 2 4 2 15 3" xfId="8736" xr:uid="{00000000-0005-0000-0000-0000A7210000}"/>
    <cellStyle name="Normal 17 2 4 2 15 4" xfId="8737" xr:uid="{00000000-0005-0000-0000-0000A8210000}"/>
    <cellStyle name="Normal 17 2 4 2 15 5" xfId="8738" xr:uid="{00000000-0005-0000-0000-0000A9210000}"/>
    <cellStyle name="Normal 17 2 4 2 15_88181" xfId="8739" xr:uid="{00000000-0005-0000-0000-0000AA210000}"/>
    <cellStyle name="Normal 17 2 4 2 16" xfId="8740" xr:uid="{00000000-0005-0000-0000-0000AB210000}"/>
    <cellStyle name="Normal 17 2 4 2 16 2" xfId="8741" xr:uid="{00000000-0005-0000-0000-0000AC210000}"/>
    <cellStyle name="Normal 17 2 4 2 16 3" xfId="8742" xr:uid="{00000000-0005-0000-0000-0000AD210000}"/>
    <cellStyle name="Normal 17 2 4 2 16 4" xfId="8743" xr:uid="{00000000-0005-0000-0000-0000AE210000}"/>
    <cellStyle name="Normal 17 2 4 2 16 5" xfId="8744" xr:uid="{00000000-0005-0000-0000-0000AF210000}"/>
    <cellStyle name="Normal 17 2 4 2 16_88181" xfId="8745" xr:uid="{00000000-0005-0000-0000-0000B0210000}"/>
    <cellStyle name="Normal 17 2 4 2 17" xfId="8746" xr:uid="{00000000-0005-0000-0000-0000B1210000}"/>
    <cellStyle name="Normal 17 2 4 2 17 2" xfId="8747" xr:uid="{00000000-0005-0000-0000-0000B2210000}"/>
    <cellStyle name="Normal 17 2 4 2 17 3" xfId="8748" xr:uid="{00000000-0005-0000-0000-0000B3210000}"/>
    <cellStyle name="Normal 17 2 4 2 17 4" xfId="8749" xr:uid="{00000000-0005-0000-0000-0000B4210000}"/>
    <cellStyle name="Normal 17 2 4 2 17 5" xfId="8750" xr:uid="{00000000-0005-0000-0000-0000B5210000}"/>
    <cellStyle name="Normal 17 2 4 2 17_88181" xfId="8751" xr:uid="{00000000-0005-0000-0000-0000B6210000}"/>
    <cellStyle name="Normal 17 2 4 2 18" xfId="8752" xr:uid="{00000000-0005-0000-0000-0000B7210000}"/>
    <cellStyle name="Normal 17 2 4 2 18 2" xfId="8753" xr:uid="{00000000-0005-0000-0000-0000B8210000}"/>
    <cellStyle name="Normal 17 2 4 2 18 3" xfId="8754" xr:uid="{00000000-0005-0000-0000-0000B9210000}"/>
    <cellStyle name="Normal 17 2 4 2 18 4" xfId="8755" xr:uid="{00000000-0005-0000-0000-0000BA210000}"/>
    <cellStyle name="Normal 17 2 4 2 18 5" xfId="8756" xr:uid="{00000000-0005-0000-0000-0000BB210000}"/>
    <cellStyle name="Normal 17 2 4 2 18_88181" xfId="8757" xr:uid="{00000000-0005-0000-0000-0000BC210000}"/>
    <cellStyle name="Normal 17 2 4 2 19" xfId="8758" xr:uid="{00000000-0005-0000-0000-0000BD210000}"/>
    <cellStyle name="Normal 17 2 4 2 19 2" xfId="8759" xr:uid="{00000000-0005-0000-0000-0000BE210000}"/>
    <cellStyle name="Normal 17 2 4 2 19 3" xfId="8760" xr:uid="{00000000-0005-0000-0000-0000BF210000}"/>
    <cellStyle name="Normal 17 2 4 2 19 4" xfId="8761" xr:uid="{00000000-0005-0000-0000-0000C0210000}"/>
    <cellStyle name="Normal 17 2 4 2 19 5" xfId="8762" xr:uid="{00000000-0005-0000-0000-0000C1210000}"/>
    <cellStyle name="Normal 17 2 4 2 19_88181" xfId="8763" xr:uid="{00000000-0005-0000-0000-0000C2210000}"/>
    <cellStyle name="Normal 17 2 4 2 2" xfId="8764" xr:uid="{00000000-0005-0000-0000-0000C3210000}"/>
    <cellStyle name="Normal 17 2 4 2 2 10" xfId="8765" xr:uid="{00000000-0005-0000-0000-0000C4210000}"/>
    <cellStyle name="Normal 17 2 4 2 2 10 2" xfId="8766" xr:uid="{00000000-0005-0000-0000-0000C5210000}"/>
    <cellStyle name="Normal 17 2 4 2 2 10 3" xfId="8767" xr:uid="{00000000-0005-0000-0000-0000C6210000}"/>
    <cellStyle name="Normal 17 2 4 2 2 10 4" xfId="8768" xr:uid="{00000000-0005-0000-0000-0000C7210000}"/>
    <cellStyle name="Normal 17 2 4 2 2 10 5" xfId="8769" xr:uid="{00000000-0005-0000-0000-0000C8210000}"/>
    <cellStyle name="Normal 17 2 4 2 2 10_88181" xfId="8770" xr:uid="{00000000-0005-0000-0000-0000C9210000}"/>
    <cellStyle name="Normal 17 2 4 2 2 11" xfId="8771" xr:uid="{00000000-0005-0000-0000-0000CA210000}"/>
    <cellStyle name="Normal 17 2 4 2 2 11 2" xfId="8772" xr:uid="{00000000-0005-0000-0000-0000CB210000}"/>
    <cellStyle name="Normal 17 2 4 2 2 11 3" xfId="8773" xr:uid="{00000000-0005-0000-0000-0000CC210000}"/>
    <cellStyle name="Normal 17 2 4 2 2 11 4" xfId="8774" xr:uid="{00000000-0005-0000-0000-0000CD210000}"/>
    <cellStyle name="Normal 17 2 4 2 2 11 5" xfId="8775" xr:uid="{00000000-0005-0000-0000-0000CE210000}"/>
    <cellStyle name="Normal 17 2 4 2 2 11_88181" xfId="8776" xr:uid="{00000000-0005-0000-0000-0000CF210000}"/>
    <cellStyle name="Normal 17 2 4 2 2 12" xfId="8777" xr:uid="{00000000-0005-0000-0000-0000D0210000}"/>
    <cellStyle name="Normal 17 2 4 2 2 12 2" xfId="8778" xr:uid="{00000000-0005-0000-0000-0000D1210000}"/>
    <cellStyle name="Normal 17 2 4 2 2 12 3" xfId="8779" xr:uid="{00000000-0005-0000-0000-0000D2210000}"/>
    <cellStyle name="Normal 17 2 4 2 2 12 4" xfId="8780" xr:uid="{00000000-0005-0000-0000-0000D3210000}"/>
    <cellStyle name="Normal 17 2 4 2 2 12 5" xfId="8781" xr:uid="{00000000-0005-0000-0000-0000D4210000}"/>
    <cellStyle name="Normal 17 2 4 2 2 12_88181" xfId="8782" xr:uid="{00000000-0005-0000-0000-0000D5210000}"/>
    <cellStyle name="Normal 17 2 4 2 2 13" xfId="8783" xr:uid="{00000000-0005-0000-0000-0000D6210000}"/>
    <cellStyle name="Normal 17 2 4 2 2 13 2" xfId="8784" xr:uid="{00000000-0005-0000-0000-0000D7210000}"/>
    <cellStyle name="Normal 17 2 4 2 2 13 3" xfId="8785" xr:uid="{00000000-0005-0000-0000-0000D8210000}"/>
    <cellStyle name="Normal 17 2 4 2 2 13 4" xfId="8786" xr:uid="{00000000-0005-0000-0000-0000D9210000}"/>
    <cellStyle name="Normal 17 2 4 2 2 13 5" xfId="8787" xr:uid="{00000000-0005-0000-0000-0000DA210000}"/>
    <cellStyle name="Normal 17 2 4 2 2 13_88181" xfId="8788" xr:uid="{00000000-0005-0000-0000-0000DB210000}"/>
    <cellStyle name="Normal 17 2 4 2 2 14" xfId="8789" xr:uid="{00000000-0005-0000-0000-0000DC210000}"/>
    <cellStyle name="Normal 17 2 4 2 2 14 2" xfId="8790" xr:uid="{00000000-0005-0000-0000-0000DD210000}"/>
    <cellStyle name="Normal 17 2 4 2 2 14 3" xfId="8791" xr:uid="{00000000-0005-0000-0000-0000DE210000}"/>
    <cellStyle name="Normal 17 2 4 2 2 14 4" xfId="8792" xr:uid="{00000000-0005-0000-0000-0000DF210000}"/>
    <cellStyle name="Normal 17 2 4 2 2 14 5" xfId="8793" xr:uid="{00000000-0005-0000-0000-0000E0210000}"/>
    <cellStyle name="Normal 17 2 4 2 2 14_88181" xfId="8794" xr:uid="{00000000-0005-0000-0000-0000E1210000}"/>
    <cellStyle name="Normal 17 2 4 2 2 15" xfId="8795" xr:uid="{00000000-0005-0000-0000-0000E2210000}"/>
    <cellStyle name="Normal 17 2 4 2 2 15 2" xfId="8796" xr:uid="{00000000-0005-0000-0000-0000E3210000}"/>
    <cellStyle name="Normal 17 2 4 2 2 15 3" xfId="8797" xr:uid="{00000000-0005-0000-0000-0000E4210000}"/>
    <cellStyle name="Normal 17 2 4 2 2 15 4" xfId="8798" xr:uid="{00000000-0005-0000-0000-0000E5210000}"/>
    <cellStyle name="Normal 17 2 4 2 2 15 5" xfId="8799" xr:uid="{00000000-0005-0000-0000-0000E6210000}"/>
    <cellStyle name="Normal 17 2 4 2 2 15_88181" xfId="8800" xr:uid="{00000000-0005-0000-0000-0000E7210000}"/>
    <cellStyle name="Normal 17 2 4 2 2 16" xfId="8801" xr:uid="{00000000-0005-0000-0000-0000E8210000}"/>
    <cellStyle name="Normal 17 2 4 2 2 16 2" xfId="8802" xr:uid="{00000000-0005-0000-0000-0000E9210000}"/>
    <cellStyle name="Normal 17 2 4 2 2 16 3" xfId="8803" xr:uid="{00000000-0005-0000-0000-0000EA210000}"/>
    <cellStyle name="Normal 17 2 4 2 2 16 4" xfId="8804" xr:uid="{00000000-0005-0000-0000-0000EB210000}"/>
    <cellStyle name="Normal 17 2 4 2 2 16 5" xfId="8805" xr:uid="{00000000-0005-0000-0000-0000EC210000}"/>
    <cellStyle name="Normal 17 2 4 2 2 16_88181" xfId="8806" xr:uid="{00000000-0005-0000-0000-0000ED210000}"/>
    <cellStyle name="Normal 17 2 4 2 2 17" xfId="8807" xr:uid="{00000000-0005-0000-0000-0000EE210000}"/>
    <cellStyle name="Normal 17 2 4 2 2 17 2" xfId="8808" xr:uid="{00000000-0005-0000-0000-0000EF210000}"/>
    <cellStyle name="Normal 17 2 4 2 2 17 3" xfId="8809" xr:uid="{00000000-0005-0000-0000-0000F0210000}"/>
    <cellStyle name="Normal 17 2 4 2 2 17 4" xfId="8810" xr:uid="{00000000-0005-0000-0000-0000F1210000}"/>
    <cellStyle name="Normal 17 2 4 2 2 17 5" xfId="8811" xr:uid="{00000000-0005-0000-0000-0000F2210000}"/>
    <cellStyle name="Normal 17 2 4 2 2 17_88181" xfId="8812" xr:uid="{00000000-0005-0000-0000-0000F3210000}"/>
    <cellStyle name="Normal 17 2 4 2 2 18" xfId="8813" xr:uid="{00000000-0005-0000-0000-0000F4210000}"/>
    <cellStyle name="Normal 17 2 4 2 2 18 2" xfId="8814" xr:uid="{00000000-0005-0000-0000-0000F5210000}"/>
    <cellStyle name="Normal 17 2 4 2 2 18 3" xfId="8815" xr:uid="{00000000-0005-0000-0000-0000F6210000}"/>
    <cellStyle name="Normal 17 2 4 2 2 18 4" xfId="8816" xr:uid="{00000000-0005-0000-0000-0000F7210000}"/>
    <cellStyle name="Normal 17 2 4 2 2 18 5" xfId="8817" xr:uid="{00000000-0005-0000-0000-0000F8210000}"/>
    <cellStyle name="Normal 17 2 4 2 2 18_88181" xfId="8818" xr:uid="{00000000-0005-0000-0000-0000F9210000}"/>
    <cellStyle name="Normal 17 2 4 2 2 19" xfId="8819" xr:uid="{00000000-0005-0000-0000-0000FA210000}"/>
    <cellStyle name="Normal 17 2 4 2 2 19 2" xfId="8820" xr:uid="{00000000-0005-0000-0000-0000FB210000}"/>
    <cellStyle name="Normal 17 2 4 2 2 19 3" xfId="8821" xr:uid="{00000000-0005-0000-0000-0000FC210000}"/>
    <cellStyle name="Normal 17 2 4 2 2 19 4" xfId="8822" xr:uid="{00000000-0005-0000-0000-0000FD210000}"/>
    <cellStyle name="Normal 17 2 4 2 2 19_88181" xfId="8823" xr:uid="{00000000-0005-0000-0000-0000FE210000}"/>
    <cellStyle name="Normal 17 2 4 2 2 2" xfId="8824" xr:uid="{00000000-0005-0000-0000-0000FF210000}"/>
    <cellStyle name="Normal 17 2 4 2 2 2 10" xfId="8825" xr:uid="{00000000-0005-0000-0000-000000220000}"/>
    <cellStyle name="Normal 17 2 4 2 2 2 10 2" xfId="8826" xr:uid="{00000000-0005-0000-0000-000001220000}"/>
    <cellStyle name="Normal 17 2 4 2 2 2 10 3" xfId="8827" xr:uid="{00000000-0005-0000-0000-000002220000}"/>
    <cellStyle name="Normal 17 2 4 2 2 2 10 4" xfId="8828" xr:uid="{00000000-0005-0000-0000-000003220000}"/>
    <cellStyle name="Normal 17 2 4 2 2 2 10 5" xfId="8829" xr:uid="{00000000-0005-0000-0000-000004220000}"/>
    <cellStyle name="Normal 17 2 4 2 2 2 10_88181" xfId="8830" xr:uid="{00000000-0005-0000-0000-000005220000}"/>
    <cellStyle name="Normal 17 2 4 2 2 2 11" xfId="8831" xr:uid="{00000000-0005-0000-0000-000006220000}"/>
    <cellStyle name="Normal 17 2 4 2 2 2 11 2" xfId="8832" xr:uid="{00000000-0005-0000-0000-000007220000}"/>
    <cellStyle name="Normal 17 2 4 2 2 2 11 3" xfId="8833" xr:uid="{00000000-0005-0000-0000-000008220000}"/>
    <cellStyle name="Normal 17 2 4 2 2 2 11 4" xfId="8834" xr:uid="{00000000-0005-0000-0000-000009220000}"/>
    <cellStyle name="Normal 17 2 4 2 2 2 11 5" xfId="8835" xr:uid="{00000000-0005-0000-0000-00000A220000}"/>
    <cellStyle name="Normal 17 2 4 2 2 2 11_88181" xfId="8836" xr:uid="{00000000-0005-0000-0000-00000B220000}"/>
    <cellStyle name="Normal 17 2 4 2 2 2 12" xfId="8837" xr:uid="{00000000-0005-0000-0000-00000C220000}"/>
    <cellStyle name="Normal 17 2 4 2 2 2 12 2" xfId="8838" xr:uid="{00000000-0005-0000-0000-00000D220000}"/>
    <cellStyle name="Normal 17 2 4 2 2 2 12 3" xfId="8839" xr:uid="{00000000-0005-0000-0000-00000E220000}"/>
    <cellStyle name="Normal 17 2 4 2 2 2 12 4" xfId="8840" xr:uid="{00000000-0005-0000-0000-00000F220000}"/>
    <cellStyle name="Normal 17 2 4 2 2 2 12 5" xfId="8841" xr:uid="{00000000-0005-0000-0000-000010220000}"/>
    <cellStyle name="Normal 17 2 4 2 2 2 12_88181" xfId="8842" xr:uid="{00000000-0005-0000-0000-000011220000}"/>
    <cellStyle name="Normal 17 2 4 2 2 2 13" xfId="8843" xr:uid="{00000000-0005-0000-0000-000012220000}"/>
    <cellStyle name="Normal 17 2 4 2 2 2 13 2" xfId="8844" xr:uid="{00000000-0005-0000-0000-000013220000}"/>
    <cellStyle name="Normal 17 2 4 2 2 2 13 3" xfId="8845" xr:uid="{00000000-0005-0000-0000-000014220000}"/>
    <cellStyle name="Normal 17 2 4 2 2 2 13 4" xfId="8846" xr:uid="{00000000-0005-0000-0000-000015220000}"/>
    <cellStyle name="Normal 17 2 4 2 2 2 13 5" xfId="8847" xr:uid="{00000000-0005-0000-0000-000016220000}"/>
    <cellStyle name="Normal 17 2 4 2 2 2 13_88181" xfId="8848" xr:uid="{00000000-0005-0000-0000-000017220000}"/>
    <cellStyle name="Normal 17 2 4 2 2 2 14" xfId="8849" xr:uid="{00000000-0005-0000-0000-000018220000}"/>
    <cellStyle name="Normal 17 2 4 2 2 2 14 2" xfId="8850" xr:uid="{00000000-0005-0000-0000-000019220000}"/>
    <cellStyle name="Normal 17 2 4 2 2 2 14 3" xfId="8851" xr:uid="{00000000-0005-0000-0000-00001A220000}"/>
    <cellStyle name="Normal 17 2 4 2 2 2 14 4" xfId="8852" xr:uid="{00000000-0005-0000-0000-00001B220000}"/>
    <cellStyle name="Normal 17 2 4 2 2 2 14 5" xfId="8853" xr:uid="{00000000-0005-0000-0000-00001C220000}"/>
    <cellStyle name="Normal 17 2 4 2 2 2 14_88181" xfId="8854" xr:uid="{00000000-0005-0000-0000-00001D220000}"/>
    <cellStyle name="Normal 17 2 4 2 2 2 15" xfId="8855" xr:uid="{00000000-0005-0000-0000-00001E220000}"/>
    <cellStyle name="Normal 17 2 4 2 2 2 15 2" xfId="8856" xr:uid="{00000000-0005-0000-0000-00001F220000}"/>
    <cellStyle name="Normal 17 2 4 2 2 2 15 3" xfId="8857" xr:uid="{00000000-0005-0000-0000-000020220000}"/>
    <cellStyle name="Normal 17 2 4 2 2 2 15 4" xfId="8858" xr:uid="{00000000-0005-0000-0000-000021220000}"/>
    <cellStyle name="Normal 17 2 4 2 2 2 15 5" xfId="8859" xr:uid="{00000000-0005-0000-0000-000022220000}"/>
    <cellStyle name="Normal 17 2 4 2 2 2 15_88181" xfId="8860" xr:uid="{00000000-0005-0000-0000-000023220000}"/>
    <cellStyle name="Normal 17 2 4 2 2 2 16" xfId="8861" xr:uid="{00000000-0005-0000-0000-000024220000}"/>
    <cellStyle name="Normal 17 2 4 2 2 2 16 2" xfId="8862" xr:uid="{00000000-0005-0000-0000-000025220000}"/>
    <cellStyle name="Normal 17 2 4 2 2 2 16 3" xfId="8863" xr:uid="{00000000-0005-0000-0000-000026220000}"/>
    <cellStyle name="Normal 17 2 4 2 2 2 16 4" xfId="8864" xr:uid="{00000000-0005-0000-0000-000027220000}"/>
    <cellStyle name="Normal 17 2 4 2 2 2 16 5" xfId="8865" xr:uid="{00000000-0005-0000-0000-000028220000}"/>
    <cellStyle name="Normal 17 2 4 2 2 2 16_88181" xfId="8866" xr:uid="{00000000-0005-0000-0000-000029220000}"/>
    <cellStyle name="Normal 17 2 4 2 2 2 17" xfId="8867" xr:uid="{00000000-0005-0000-0000-00002A220000}"/>
    <cellStyle name="Normal 17 2 4 2 2 2 17 2" xfId="8868" xr:uid="{00000000-0005-0000-0000-00002B220000}"/>
    <cellStyle name="Normal 17 2 4 2 2 2 17 3" xfId="8869" xr:uid="{00000000-0005-0000-0000-00002C220000}"/>
    <cellStyle name="Normal 17 2 4 2 2 2 17 4" xfId="8870" xr:uid="{00000000-0005-0000-0000-00002D220000}"/>
    <cellStyle name="Normal 17 2 4 2 2 2 17_88181" xfId="8871" xr:uid="{00000000-0005-0000-0000-00002E220000}"/>
    <cellStyle name="Normal 17 2 4 2 2 2 18" xfId="8872" xr:uid="{00000000-0005-0000-0000-00002F220000}"/>
    <cellStyle name="Normal 17 2 4 2 2 2 18 2" xfId="8873" xr:uid="{00000000-0005-0000-0000-000030220000}"/>
    <cellStyle name="Normal 17 2 4 2 2 2 18 3" xfId="8874" xr:uid="{00000000-0005-0000-0000-000031220000}"/>
    <cellStyle name="Normal 17 2 4 2 2 2 18 4" xfId="8875" xr:uid="{00000000-0005-0000-0000-000032220000}"/>
    <cellStyle name="Normal 17 2 4 2 2 2 18_88181" xfId="8876" xr:uid="{00000000-0005-0000-0000-000033220000}"/>
    <cellStyle name="Normal 17 2 4 2 2 2 19" xfId="8877" xr:uid="{00000000-0005-0000-0000-000034220000}"/>
    <cellStyle name="Normal 17 2 4 2 2 2 19 2" xfId="8878" xr:uid="{00000000-0005-0000-0000-000035220000}"/>
    <cellStyle name="Normal 17 2 4 2 2 2 19_88181" xfId="8879" xr:uid="{00000000-0005-0000-0000-000036220000}"/>
    <cellStyle name="Normal 17 2 4 2 2 2 2" xfId="8880" xr:uid="{00000000-0005-0000-0000-000037220000}"/>
    <cellStyle name="Normal 17 2 4 2 2 2 2 2" xfId="8881" xr:uid="{00000000-0005-0000-0000-000038220000}"/>
    <cellStyle name="Normal 17 2 4 2 2 2 2 3" xfId="8882" xr:uid="{00000000-0005-0000-0000-000039220000}"/>
    <cellStyle name="Normal 17 2 4 2 2 2 2 4" xfId="8883" xr:uid="{00000000-0005-0000-0000-00003A220000}"/>
    <cellStyle name="Normal 17 2 4 2 2 2 2 5" xfId="8884" xr:uid="{00000000-0005-0000-0000-00003B220000}"/>
    <cellStyle name="Normal 17 2 4 2 2 2 2_88181" xfId="8885" xr:uid="{00000000-0005-0000-0000-00003C220000}"/>
    <cellStyle name="Normal 17 2 4 2 2 2 20" xfId="8886" xr:uid="{00000000-0005-0000-0000-00003D220000}"/>
    <cellStyle name="Normal 17 2 4 2 2 2 21" xfId="8887" xr:uid="{00000000-0005-0000-0000-00003E220000}"/>
    <cellStyle name="Normal 17 2 4 2 2 2 3" xfId="8888" xr:uid="{00000000-0005-0000-0000-00003F220000}"/>
    <cellStyle name="Normal 17 2 4 2 2 2 3 2" xfId="8889" xr:uid="{00000000-0005-0000-0000-000040220000}"/>
    <cellStyle name="Normal 17 2 4 2 2 2 3 3" xfId="8890" xr:uid="{00000000-0005-0000-0000-000041220000}"/>
    <cellStyle name="Normal 17 2 4 2 2 2 3 4" xfId="8891" xr:uid="{00000000-0005-0000-0000-000042220000}"/>
    <cellStyle name="Normal 17 2 4 2 2 2 3 5" xfId="8892" xr:uid="{00000000-0005-0000-0000-000043220000}"/>
    <cellStyle name="Normal 17 2 4 2 2 2 3_88181" xfId="8893" xr:uid="{00000000-0005-0000-0000-000044220000}"/>
    <cellStyle name="Normal 17 2 4 2 2 2 4" xfId="8894" xr:uid="{00000000-0005-0000-0000-000045220000}"/>
    <cellStyle name="Normal 17 2 4 2 2 2 4 2" xfId="8895" xr:uid="{00000000-0005-0000-0000-000046220000}"/>
    <cellStyle name="Normal 17 2 4 2 2 2 4 3" xfId="8896" xr:uid="{00000000-0005-0000-0000-000047220000}"/>
    <cellStyle name="Normal 17 2 4 2 2 2 4 4" xfId="8897" xr:uid="{00000000-0005-0000-0000-000048220000}"/>
    <cellStyle name="Normal 17 2 4 2 2 2 4 5" xfId="8898" xr:uid="{00000000-0005-0000-0000-000049220000}"/>
    <cellStyle name="Normal 17 2 4 2 2 2 4_88181" xfId="8899" xr:uid="{00000000-0005-0000-0000-00004A220000}"/>
    <cellStyle name="Normal 17 2 4 2 2 2 5" xfId="8900" xr:uid="{00000000-0005-0000-0000-00004B220000}"/>
    <cellStyle name="Normal 17 2 4 2 2 2 5 2" xfId="8901" xr:uid="{00000000-0005-0000-0000-00004C220000}"/>
    <cellStyle name="Normal 17 2 4 2 2 2 5 3" xfId="8902" xr:uid="{00000000-0005-0000-0000-00004D220000}"/>
    <cellStyle name="Normal 17 2 4 2 2 2 5 4" xfId="8903" xr:uid="{00000000-0005-0000-0000-00004E220000}"/>
    <cellStyle name="Normal 17 2 4 2 2 2 5 5" xfId="8904" xr:uid="{00000000-0005-0000-0000-00004F220000}"/>
    <cellStyle name="Normal 17 2 4 2 2 2 5_88181" xfId="8905" xr:uid="{00000000-0005-0000-0000-000050220000}"/>
    <cellStyle name="Normal 17 2 4 2 2 2 6" xfId="8906" xr:uid="{00000000-0005-0000-0000-000051220000}"/>
    <cellStyle name="Normal 17 2 4 2 2 2 6 2" xfId="8907" xr:uid="{00000000-0005-0000-0000-000052220000}"/>
    <cellStyle name="Normal 17 2 4 2 2 2 6 3" xfId="8908" xr:uid="{00000000-0005-0000-0000-000053220000}"/>
    <cellStyle name="Normal 17 2 4 2 2 2 6 4" xfId="8909" xr:uid="{00000000-0005-0000-0000-000054220000}"/>
    <cellStyle name="Normal 17 2 4 2 2 2 6 5" xfId="8910" xr:uid="{00000000-0005-0000-0000-000055220000}"/>
    <cellStyle name="Normal 17 2 4 2 2 2 6_88181" xfId="8911" xr:uid="{00000000-0005-0000-0000-000056220000}"/>
    <cellStyle name="Normal 17 2 4 2 2 2 7" xfId="8912" xr:uid="{00000000-0005-0000-0000-000057220000}"/>
    <cellStyle name="Normal 17 2 4 2 2 2 7 2" xfId="8913" xr:uid="{00000000-0005-0000-0000-000058220000}"/>
    <cellStyle name="Normal 17 2 4 2 2 2 7 3" xfId="8914" xr:uid="{00000000-0005-0000-0000-000059220000}"/>
    <cellStyle name="Normal 17 2 4 2 2 2 7 4" xfId="8915" xr:uid="{00000000-0005-0000-0000-00005A220000}"/>
    <cellStyle name="Normal 17 2 4 2 2 2 7 5" xfId="8916" xr:uid="{00000000-0005-0000-0000-00005B220000}"/>
    <cellStyle name="Normal 17 2 4 2 2 2 7_88181" xfId="8917" xr:uid="{00000000-0005-0000-0000-00005C220000}"/>
    <cellStyle name="Normal 17 2 4 2 2 2 8" xfId="8918" xr:uid="{00000000-0005-0000-0000-00005D220000}"/>
    <cellStyle name="Normal 17 2 4 2 2 2 8 2" xfId="8919" xr:uid="{00000000-0005-0000-0000-00005E220000}"/>
    <cellStyle name="Normal 17 2 4 2 2 2 8 3" xfId="8920" xr:uid="{00000000-0005-0000-0000-00005F220000}"/>
    <cellStyle name="Normal 17 2 4 2 2 2 8 4" xfId="8921" xr:uid="{00000000-0005-0000-0000-000060220000}"/>
    <cellStyle name="Normal 17 2 4 2 2 2 8 5" xfId="8922" xr:uid="{00000000-0005-0000-0000-000061220000}"/>
    <cellStyle name="Normal 17 2 4 2 2 2 8_88181" xfId="8923" xr:uid="{00000000-0005-0000-0000-000062220000}"/>
    <cellStyle name="Normal 17 2 4 2 2 2 9" xfId="8924" xr:uid="{00000000-0005-0000-0000-000063220000}"/>
    <cellStyle name="Normal 17 2 4 2 2 2 9 2" xfId="8925" xr:uid="{00000000-0005-0000-0000-000064220000}"/>
    <cellStyle name="Normal 17 2 4 2 2 2 9 3" xfId="8926" xr:uid="{00000000-0005-0000-0000-000065220000}"/>
    <cellStyle name="Normal 17 2 4 2 2 2 9 4" xfId="8927" xr:uid="{00000000-0005-0000-0000-000066220000}"/>
    <cellStyle name="Normal 17 2 4 2 2 2 9 5" xfId="8928" xr:uid="{00000000-0005-0000-0000-000067220000}"/>
    <cellStyle name="Normal 17 2 4 2 2 2 9_88181" xfId="8929" xr:uid="{00000000-0005-0000-0000-000068220000}"/>
    <cellStyle name="Normal 17 2 4 2 2 2_88181" xfId="8930" xr:uid="{00000000-0005-0000-0000-000069220000}"/>
    <cellStyle name="Normal 17 2 4 2 2 20" xfId="8931" xr:uid="{00000000-0005-0000-0000-00006A220000}"/>
    <cellStyle name="Normal 17 2 4 2 2 20 2" xfId="8932" xr:uid="{00000000-0005-0000-0000-00006B220000}"/>
    <cellStyle name="Normal 17 2 4 2 2 20 3" xfId="8933" xr:uid="{00000000-0005-0000-0000-00006C220000}"/>
    <cellStyle name="Normal 17 2 4 2 2 20 4" xfId="8934" xr:uid="{00000000-0005-0000-0000-00006D220000}"/>
    <cellStyle name="Normal 17 2 4 2 2 20_88181" xfId="8935" xr:uid="{00000000-0005-0000-0000-00006E220000}"/>
    <cellStyle name="Normal 17 2 4 2 2 21" xfId="8936" xr:uid="{00000000-0005-0000-0000-00006F220000}"/>
    <cellStyle name="Normal 17 2 4 2 2 21 2" xfId="8937" xr:uid="{00000000-0005-0000-0000-000070220000}"/>
    <cellStyle name="Normal 17 2 4 2 2 21_88181" xfId="8938" xr:uid="{00000000-0005-0000-0000-000071220000}"/>
    <cellStyle name="Normal 17 2 4 2 2 22" xfId="8939" xr:uid="{00000000-0005-0000-0000-000072220000}"/>
    <cellStyle name="Normal 17 2 4 2 2 23" xfId="8940" xr:uid="{00000000-0005-0000-0000-000073220000}"/>
    <cellStyle name="Normal 17 2 4 2 2 3" xfId="8941" xr:uid="{00000000-0005-0000-0000-000074220000}"/>
    <cellStyle name="Normal 17 2 4 2 2 3 10" xfId="8942" xr:uid="{00000000-0005-0000-0000-000075220000}"/>
    <cellStyle name="Normal 17 2 4 2 2 3 10 2" xfId="8943" xr:uid="{00000000-0005-0000-0000-000076220000}"/>
    <cellStyle name="Normal 17 2 4 2 2 3 10 3" xfId="8944" xr:uid="{00000000-0005-0000-0000-000077220000}"/>
    <cellStyle name="Normal 17 2 4 2 2 3 10 4" xfId="8945" xr:uid="{00000000-0005-0000-0000-000078220000}"/>
    <cellStyle name="Normal 17 2 4 2 2 3 10 5" xfId="8946" xr:uid="{00000000-0005-0000-0000-000079220000}"/>
    <cellStyle name="Normal 17 2 4 2 2 3 10_88181" xfId="8947" xr:uid="{00000000-0005-0000-0000-00007A220000}"/>
    <cellStyle name="Normal 17 2 4 2 2 3 11" xfId="8948" xr:uid="{00000000-0005-0000-0000-00007B220000}"/>
    <cellStyle name="Normal 17 2 4 2 2 3 11 2" xfId="8949" xr:uid="{00000000-0005-0000-0000-00007C220000}"/>
    <cellStyle name="Normal 17 2 4 2 2 3 11 3" xfId="8950" xr:uid="{00000000-0005-0000-0000-00007D220000}"/>
    <cellStyle name="Normal 17 2 4 2 2 3 11 4" xfId="8951" xr:uid="{00000000-0005-0000-0000-00007E220000}"/>
    <cellStyle name="Normal 17 2 4 2 2 3 11 5" xfId="8952" xr:uid="{00000000-0005-0000-0000-00007F220000}"/>
    <cellStyle name="Normal 17 2 4 2 2 3 11_88181" xfId="8953" xr:uid="{00000000-0005-0000-0000-000080220000}"/>
    <cellStyle name="Normal 17 2 4 2 2 3 12" xfId="8954" xr:uid="{00000000-0005-0000-0000-000081220000}"/>
    <cellStyle name="Normal 17 2 4 2 2 3 12 2" xfId="8955" xr:uid="{00000000-0005-0000-0000-000082220000}"/>
    <cellStyle name="Normal 17 2 4 2 2 3 12 3" xfId="8956" xr:uid="{00000000-0005-0000-0000-000083220000}"/>
    <cellStyle name="Normal 17 2 4 2 2 3 12 4" xfId="8957" xr:uid="{00000000-0005-0000-0000-000084220000}"/>
    <cellStyle name="Normal 17 2 4 2 2 3 12 5" xfId="8958" xr:uid="{00000000-0005-0000-0000-000085220000}"/>
    <cellStyle name="Normal 17 2 4 2 2 3 12_88181" xfId="8959" xr:uid="{00000000-0005-0000-0000-000086220000}"/>
    <cellStyle name="Normal 17 2 4 2 2 3 13" xfId="8960" xr:uid="{00000000-0005-0000-0000-000087220000}"/>
    <cellStyle name="Normal 17 2 4 2 2 3 13 2" xfId="8961" xr:uid="{00000000-0005-0000-0000-000088220000}"/>
    <cellStyle name="Normal 17 2 4 2 2 3 13 3" xfId="8962" xr:uid="{00000000-0005-0000-0000-000089220000}"/>
    <cellStyle name="Normal 17 2 4 2 2 3 13 4" xfId="8963" xr:uid="{00000000-0005-0000-0000-00008A220000}"/>
    <cellStyle name="Normal 17 2 4 2 2 3 13 5" xfId="8964" xr:uid="{00000000-0005-0000-0000-00008B220000}"/>
    <cellStyle name="Normal 17 2 4 2 2 3 13_88181" xfId="8965" xr:uid="{00000000-0005-0000-0000-00008C220000}"/>
    <cellStyle name="Normal 17 2 4 2 2 3 14" xfId="8966" xr:uid="{00000000-0005-0000-0000-00008D220000}"/>
    <cellStyle name="Normal 17 2 4 2 2 3 14 2" xfId="8967" xr:uid="{00000000-0005-0000-0000-00008E220000}"/>
    <cellStyle name="Normal 17 2 4 2 2 3 14 3" xfId="8968" xr:uid="{00000000-0005-0000-0000-00008F220000}"/>
    <cellStyle name="Normal 17 2 4 2 2 3 14 4" xfId="8969" xr:uid="{00000000-0005-0000-0000-000090220000}"/>
    <cellStyle name="Normal 17 2 4 2 2 3 14 5" xfId="8970" xr:uid="{00000000-0005-0000-0000-000091220000}"/>
    <cellStyle name="Normal 17 2 4 2 2 3 14_88181" xfId="8971" xr:uid="{00000000-0005-0000-0000-000092220000}"/>
    <cellStyle name="Normal 17 2 4 2 2 3 15" xfId="8972" xr:uid="{00000000-0005-0000-0000-000093220000}"/>
    <cellStyle name="Normal 17 2 4 2 2 3 15 2" xfId="8973" xr:uid="{00000000-0005-0000-0000-000094220000}"/>
    <cellStyle name="Normal 17 2 4 2 2 3 15 3" xfId="8974" xr:uid="{00000000-0005-0000-0000-000095220000}"/>
    <cellStyle name="Normal 17 2 4 2 2 3 15 4" xfId="8975" xr:uid="{00000000-0005-0000-0000-000096220000}"/>
    <cellStyle name="Normal 17 2 4 2 2 3 15 5" xfId="8976" xr:uid="{00000000-0005-0000-0000-000097220000}"/>
    <cellStyle name="Normal 17 2 4 2 2 3 15_88181" xfId="8977" xr:uid="{00000000-0005-0000-0000-000098220000}"/>
    <cellStyle name="Normal 17 2 4 2 2 3 16" xfId="8978" xr:uid="{00000000-0005-0000-0000-000099220000}"/>
    <cellStyle name="Normal 17 2 4 2 2 3 16 2" xfId="8979" xr:uid="{00000000-0005-0000-0000-00009A220000}"/>
    <cellStyle name="Normal 17 2 4 2 2 3 16 3" xfId="8980" xr:uid="{00000000-0005-0000-0000-00009B220000}"/>
    <cellStyle name="Normal 17 2 4 2 2 3 16 4" xfId="8981" xr:uid="{00000000-0005-0000-0000-00009C220000}"/>
    <cellStyle name="Normal 17 2 4 2 2 3 16_88181" xfId="8982" xr:uid="{00000000-0005-0000-0000-00009D220000}"/>
    <cellStyle name="Normal 17 2 4 2 2 3 17" xfId="8983" xr:uid="{00000000-0005-0000-0000-00009E220000}"/>
    <cellStyle name="Normal 17 2 4 2 2 3 17 2" xfId="8984" xr:uid="{00000000-0005-0000-0000-00009F220000}"/>
    <cellStyle name="Normal 17 2 4 2 2 3 17 3" xfId="8985" xr:uid="{00000000-0005-0000-0000-0000A0220000}"/>
    <cellStyle name="Normal 17 2 4 2 2 3 17 4" xfId="8986" xr:uid="{00000000-0005-0000-0000-0000A1220000}"/>
    <cellStyle name="Normal 17 2 4 2 2 3 17_88181" xfId="8987" xr:uid="{00000000-0005-0000-0000-0000A2220000}"/>
    <cellStyle name="Normal 17 2 4 2 2 3 18" xfId="8988" xr:uid="{00000000-0005-0000-0000-0000A3220000}"/>
    <cellStyle name="Normal 17 2 4 2 2 3 18 2" xfId="8989" xr:uid="{00000000-0005-0000-0000-0000A4220000}"/>
    <cellStyle name="Normal 17 2 4 2 2 3 18_88181" xfId="8990" xr:uid="{00000000-0005-0000-0000-0000A5220000}"/>
    <cellStyle name="Normal 17 2 4 2 2 3 19" xfId="8991" xr:uid="{00000000-0005-0000-0000-0000A6220000}"/>
    <cellStyle name="Normal 17 2 4 2 2 3 2" xfId="8992" xr:uid="{00000000-0005-0000-0000-0000A7220000}"/>
    <cellStyle name="Normal 17 2 4 2 2 3 2 2" xfId="8993" xr:uid="{00000000-0005-0000-0000-0000A8220000}"/>
    <cellStyle name="Normal 17 2 4 2 2 3 2 3" xfId="8994" xr:uid="{00000000-0005-0000-0000-0000A9220000}"/>
    <cellStyle name="Normal 17 2 4 2 2 3 2 4" xfId="8995" xr:uid="{00000000-0005-0000-0000-0000AA220000}"/>
    <cellStyle name="Normal 17 2 4 2 2 3 2 5" xfId="8996" xr:uid="{00000000-0005-0000-0000-0000AB220000}"/>
    <cellStyle name="Normal 17 2 4 2 2 3 2_88181" xfId="8997" xr:uid="{00000000-0005-0000-0000-0000AC220000}"/>
    <cellStyle name="Normal 17 2 4 2 2 3 20" xfId="8998" xr:uid="{00000000-0005-0000-0000-0000AD220000}"/>
    <cellStyle name="Normal 17 2 4 2 2 3 3" xfId="8999" xr:uid="{00000000-0005-0000-0000-0000AE220000}"/>
    <cellStyle name="Normal 17 2 4 2 2 3 3 2" xfId="9000" xr:uid="{00000000-0005-0000-0000-0000AF220000}"/>
    <cellStyle name="Normal 17 2 4 2 2 3 3 3" xfId="9001" xr:uid="{00000000-0005-0000-0000-0000B0220000}"/>
    <cellStyle name="Normal 17 2 4 2 2 3 3 4" xfId="9002" xr:uid="{00000000-0005-0000-0000-0000B1220000}"/>
    <cellStyle name="Normal 17 2 4 2 2 3 3 5" xfId="9003" xr:uid="{00000000-0005-0000-0000-0000B2220000}"/>
    <cellStyle name="Normal 17 2 4 2 2 3 3_88181" xfId="9004" xr:uid="{00000000-0005-0000-0000-0000B3220000}"/>
    <cellStyle name="Normal 17 2 4 2 2 3 4" xfId="9005" xr:uid="{00000000-0005-0000-0000-0000B4220000}"/>
    <cellStyle name="Normal 17 2 4 2 2 3 4 2" xfId="9006" xr:uid="{00000000-0005-0000-0000-0000B5220000}"/>
    <cellStyle name="Normal 17 2 4 2 2 3 4 3" xfId="9007" xr:uid="{00000000-0005-0000-0000-0000B6220000}"/>
    <cellStyle name="Normal 17 2 4 2 2 3 4 4" xfId="9008" xr:uid="{00000000-0005-0000-0000-0000B7220000}"/>
    <cellStyle name="Normal 17 2 4 2 2 3 4 5" xfId="9009" xr:uid="{00000000-0005-0000-0000-0000B8220000}"/>
    <cellStyle name="Normal 17 2 4 2 2 3 4_88181" xfId="9010" xr:uid="{00000000-0005-0000-0000-0000B9220000}"/>
    <cellStyle name="Normal 17 2 4 2 2 3 5" xfId="9011" xr:uid="{00000000-0005-0000-0000-0000BA220000}"/>
    <cellStyle name="Normal 17 2 4 2 2 3 5 2" xfId="9012" xr:uid="{00000000-0005-0000-0000-0000BB220000}"/>
    <cellStyle name="Normal 17 2 4 2 2 3 5 3" xfId="9013" xr:uid="{00000000-0005-0000-0000-0000BC220000}"/>
    <cellStyle name="Normal 17 2 4 2 2 3 5 4" xfId="9014" xr:uid="{00000000-0005-0000-0000-0000BD220000}"/>
    <cellStyle name="Normal 17 2 4 2 2 3 5 5" xfId="9015" xr:uid="{00000000-0005-0000-0000-0000BE220000}"/>
    <cellStyle name="Normal 17 2 4 2 2 3 5_88181" xfId="9016" xr:uid="{00000000-0005-0000-0000-0000BF220000}"/>
    <cellStyle name="Normal 17 2 4 2 2 3 6" xfId="9017" xr:uid="{00000000-0005-0000-0000-0000C0220000}"/>
    <cellStyle name="Normal 17 2 4 2 2 3 6 2" xfId="9018" xr:uid="{00000000-0005-0000-0000-0000C1220000}"/>
    <cellStyle name="Normal 17 2 4 2 2 3 6 3" xfId="9019" xr:uid="{00000000-0005-0000-0000-0000C2220000}"/>
    <cellStyle name="Normal 17 2 4 2 2 3 6 4" xfId="9020" xr:uid="{00000000-0005-0000-0000-0000C3220000}"/>
    <cellStyle name="Normal 17 2 4 2 2 3 6 5" xfId="9021" xr:uid="{00000000-0005-0000-0000-0000C4220000}"/>
    <cellStyle name="Normal 17 2 4 2 2 3 6_88181" xfId="9022" xr:uid="{00000000-0005-0000-0000-0000C5220000}"/>
    <cellStyle name="Normal 17 2 4 2 2 3 7" xfId="9023" xr:uid="{00000000-0005-0000-0000-0000C6220000}"/>
    <cellStyle name="Normal 17 2 4 2 2 3 7 2" xfId="9024" xr:uid="{00000000-0005-0000-0000-0000C7220000}"/>
    <cellStyle name="Normal 17 2 4 2 2 3 7 3" xfId="9025" xr:uid="{00000000-0005-0000-0000-0000C8220000}"/>
    <cellStyle name="Normal 17 2 4 2 2 3 7 4" xfId="9026" xr:uid="{00000000-0005-0000-0000-0000C9220000}"/>
    <cellStyle name="Normal 17 2 4 2 2 3 7 5" xfId="9027" xr:uid="{00000000-0005-0000-0000-0000CA220000}"/>
    <cellStyle name="Normal 17 2 4 2 2 3 7_88181" xfId="9028" xr:uid="{00000000-0005-0000-0000-0000CB220000}"/>
    <cellStyle name="Normal 17 2 4 2 2 3 8" xfId="9029" xr:uid="{00000000-0005-0000-0000-0000CC220000}"/>
    <cellStyle name="Normal 17 2 4 2 2 3 8 2" xfId="9030" xr:uid="{00000000-0005-0000-0000-0000CD220000}"/>
    <cellStyle name="Normal 17 2 4 2 2 3 8 3" xfId="9031" xr:uid="{00000000-0005-0000-0000-0000CE220000}"/>
    <cellStyle name="Normal 17 2 4 2 2 3 8 4" xfId="9032" xr:uid="{00000000-0005-0000-0000-0000CF220000}"/>
    <cellStyle name="Normal 17 2 4 2 2 3 8 5" xfId="9033" xr:uid="{00000000-0005-0000-0000-0000D0220000}"/>
    <cellStyle name="Normal 17 2 4 2 2 3 8_88181" xfId="9034" xr:uid="{00000000-0005-0000-0000-0000D1220000}"/>
    <cellStyle name="Normal 17 2 4 2 2 3 9" xfId="9035" xr:uid="{00000000-0005-0000-0000-0000D2220000}"/>
    <cellStyle name="Normal 17 2 4 2 2 3 9 2" xfId="9036" xr:uid="{00000000-0005-0000-0000-0000D3220000}"/>
    <cellStyle name="Normal 17 2 4 2 2 3 9 3" xfId="9037" xr:uid="{00000000-0005-0000-0000-0000D4220000}"/>
    <cellStyle name="Normal 17 2 4 2 2 3 9 4" xfId="9038" xr:uid="{00000000-0005-0000-0000-0000D5220000}"/>
    <cellStyle name="Normal 17 2 4 2 2 3 9 5" xfId="9039" xr:uid="{00000000-0005-0000-0000-0000D6220000}"/>
    <cellStyle name="Normal 17 2 4 2 2 3 9_88181" xfId="9040" xr:uid="{00000000-0005-0000-0000-0000D7220000}"/>
    <cellStyle name="Normal 17 2 4 2 2 3_88181" xfId="9041" xr:uid="{00000000-0005-0000-0000-0000D8220000}"/>
    <cellStyle name="Normal 17 2 4 2 2 4" xfId="9042" xr:uid="{00000000-0005-0000-0000-0000D9220000}"/>
    <cellStyle name="Normal 17 2 4 2 2 4 10" xfId="9043" xr:uid="{00000000-0005-0000-0000-0000DA220000}"/>
    <cellStyle name="Normal 17 2 4 2 2 4 10 2" xfId="9044" xr:uid="{00000000-0005-0000-0000-0000DB220000}"/>
    <cellStyle name="Normal 17 2 4 2 2 4 10 3" xfId="9045" xr:uid="{00000000-0005-0000-0000-0000DC220000}"/>
    <cellStyle name="Normal 17 2 4 2 2 4 10 4" xfId="9046" xr:uid="{00000000-0005-0000-0000-0000DD220000}"/>
    <cellStyle name="Normal 17 2 4 2 2 4 10 5" xfId="9047" xr:uid="{00000000-0005-0000-0000-0000DE220000}"/>
    <cellStyle name="Normal 17 2 4 2 2 4 10_88181" xfId="9048" xr:uid="{00000000-0005-0000-0000-0000DF220000}"/>
    <cellStyle name="Normal 17 2 4 2 2 4 11" xfId="9049" xr:uid="{00000000-0005-0000-0000-0000E0220000}"/>
    <cellStyle name="Normal 17 2 4 2 2 4 11 2" xfId="9050" xr:uid="{00000000-0005-0000-0000-0000E1220000}"/>
    <cellStyle name="Normal 17 2 4 2 2 4 11 3" xfId="9051" xr:uid="{00000000-0005-0000-0000-0000E2220000}"/>
    <cellStyle name="Normal 17 2 4 2 2 4 11 4" xfId="9052" xr:uid="{00000000-0005-0000-0000-0000E3220000}"/>
    <cellStyle name="Normal 17 2 4 2 2 4 11 5" xfId="9053" xr:uid="{00000000-0005-0000-0000-0000E4220000}"/>
    <cellStyle name="Normal 17 2 4 2 2 4 11_88181" xfId="9054" xr:uid="{00000000-0005-0000-0000-0000E5220000}"/>
    <cellStyle name="Normal 17 2 4 2 2 4 12" xfId="9055" xr:uid="{00000000-0005-0000-0000-0000E6220000}"/>
    <cellStyle name="Normal 17 2 4 2 2 4 12 2" xfId="9056" xr:uid="{00000000-0005-0000-0000-0000E7220000}"/>
    <cellStyle name="Normal 17 2 4 2 2 4 12 3" xfId="9057" xr:uid="{00000000-0005-0000-0000-0000E8220000}"/>
    <cellStyle name="Normal 17 2 4 2 2 4 12 4" xfId="9058" xr:uid="{00000000-0005-0000-0000-0000E9220000}"/>
    <cellStyle name="Normal 17 2 4 2 2 4 12 5" xfId="9059" xr:uid="{00000000-0005-0000-0000-0000EA220000}"/>
    <cellStyle name="Normal 17 2 4 2 2 4 12_88181" xfId="9060" xr:uid="{00000000-0005-0000-0000-0000EB220000}"/>
    <cellStyle name="Normal 17 2 4 2 2 4 13" xfId="9061" xr:uid="{00000000-0005-0000-0000-0000EC220000}"/>
    <cellStyle name="Normal 17 2 4 2 2 4 13 2" xfId="9062" xr:uid="{00000000-0005-0000-0000-0000ED220000}"/>
    <cellStyle name="Normal 17 2 4 2 2 4 13 3" xfId="9063" xr:uid="{00000000-0005-0000-0000-0000EE220000}"/>
    <cellStyle name="Normal 17 2 4 2 2 4 13 4" xfId="9064" xr:uid="{00000000-0005-0000-0000-0000EF220000}"/>
    <cellStyle name="Normal 17 2 4 2 2 4 13 5" xfId="9065" xr:uid="{00000000-0005-0000-0000-0000F0220000}"/>
    <cellStyle name="Normal 17 2 4 2 2 4 13_88181" xfId="9066" xr:uid="{00000000-0005-0000-0000-0000F1220000}"/>
    <cellStyle name="Normal 17 2 4 2 2 4 14" xfId="9067" xr:uid="{00000000-0005-0000-0000-0000F2220000}"/>
    <cellStyle name="Normal 17 2 4 2 2 4 14 2" xfId="9068" xr:uid="{00000000-0005-0000-0000-0000F3220000}"/>
    <cellStyle name="Normal 17 2 4 2 2 4 14 3" xfId="9069" xr:uid="{00000000-0005-0000-0000-0000F4220000}"/>
    <cellStyle name="Normal 17 2 4 2 2 4 14 4" xfId="9070" xr:uid="{00000000-0005-0000-0000-0000F5220000}"/>
    <cellStyle name="Normal 17 2 4 2 2 4 14 5" xfId="9071" xr:uid="{00000000-0005-0000-0000-0000F6220000}"/>
    <cellStyle name="Normal 17 2 4 2 2 4 14_88181" xfId="9072" xr:uid="{00000000-0005-0000-0000-0000F7220000}"/>
    <cellStyle name="Normal 17 2 4 2 2 4 15" xfId="9073" xr:uid="{00000000-0005-0000-0000-0000F8220000}"/>
    <cellStyle name="Normal 17 2 4 2 2 4 15 2" xfId="9074" xr:uid="{00000000-0005-0000-0000-0000F9220000}"/>
    <cellStyle name="Normal 17 2 4 2 2 4 15 3" xfId="9075" xr:uid="{00000000-0005-0000-0000-0000FA220000}"/>
    <cellStyle name="Normal 17 2 4 2 2 4 15 4" xfId="9076" xr:uid="{00000000-0005-0000-0000-0000FB220000}"/>
    <cellStyle name="Normal 17 2 4 2 2 4 15 5" xfId="9077" xr:uid="{00000000-0005-0000-0000-0000FC220000}"/>
    <cellStyle name="Normal 17 2 4 2 2 4 15_88181" xfId="9078" xr:uid="{00000000-0005-0000-0000-0000FD220000}"/>
    <cellStyle name="Normal 17 2 4 2 2 4 16" xfId="9079" xr:uid="{00000000-0005-0000-0000-0000FE220000}"/>
    <cellStyle name="Normal 17 2 4 2 2 4 16 2" xfId="9080" xr:uid="{00000000-0005-0000-0000-0000FF220000}"/>
    <cellStyle name="Normal 17 2 4 2 2 4 16 3" xfId="9081" xr:uid="{00000000-0005-0000-0000-000000230000}"/>
    <cellStyle name="Normal 17 2 4 2 2 4 16 4" xfId="9082" xr:uid="{00000000-0005-0000-0000-000001230000}"/>
    <cellStyle name="Normal 17 2 4 2 2 4 16_88181" xfId="9083" xr:uid="{00000000-0005-0000-0000-000002230000}"/>
    <cellStyle name="Normal 17 2 4 2 2 4 17" xfId="9084" xr:uid="{00000000-0005-0000-0000-000003230000}"/>
    <cellStyle name="Normal 17 2 4 2 2 4 17 2" xfId="9085" xr:uid="{00000000-0005-0000-0000-000004230000}"/>
    <cellStyle name="Normal 17 2 4 2 2 4 17 3" xfId="9086" xr:uid="{00000000-0005-0000-0000-000005230000}"/>
    <cellStyle name="Normal 17 2 4 2 2 4 17 4" xfId="9087" xr:uid="{00000000-0005-0000-0000-000006230000}"/>
    <cellStyle name="Normal 17 2 4 2 2 4 17_88181" xfId="9088" xr:uid="{00000000-0005-0000-0000-000007230000}"/>
    <cellStyle name="Normal 17 2 4 2 2 4 18" xfId="9089" xr:uid="{00000000-0005-0000-0000-000008230000}"/>
    <cellStyle name="Normal 17 2 4 2 2 4 18 2" xfId="9090" xr:uid="{00000000-0005-0000-0000-000009230000}"/>
    <cellStyle name="Normal 17 2 4 2 2 4 18_88181" xfId="9091" xr:uid="{00000000-0005-0000-0000-00000A230000}"/>
    <cellStyle name="Normal 17 2 4 2 2 4 19" xfId="9092" xr:uid="{00000000-0005-0000-0000-00000B230000}"/>
    <cellStyle name="Normal 17 2 4 2 2 4 2" xfId="9093" xr:uid="{00000000-0005-0000-0000-00000C230000}"/>
    <cellStyle name="Normal 17 2 4 2 2 4 2 2" xfId="9094" xr:uid="{00000000-0005-0000-0000-00000D230000}"/>
    <cellStyle name="Normal 17 2 4 2 2 4 2 3" xfId="9095" xr:uid="{00000000-0005-0000-0000-00000E230000}"/>
    <cellStyle name="Normal 17 2 4 2 2 4 2 4" xfId="9096" xr:uid="{00000000-0005-0000-0000-00000F230000}"/>
    <cellStyle name="Normal 17 2 4 2 2 4 2 5" xfId="9097" xr:uid="{00000000-0005-0000-0000-000010230000}"/>
    <cellStyle name="Normal 17 2 4 2 2 4 2_88181" xfId="9098" xr:uid="{00000000-0005-0000-0000-000011230000}"/>
    <cellStyle name="Normal 17 2 4 2 2 4 20" xfId="9099" xr:uid="{00000000-0005-0000-0000-000012230000}"/>
    <cellStyle name="Normal 17 2 4 2 2 4 3" xfId="9100" xr:uid="{00000000-0005-0000-0000-000013230000}"/>
    <cellStyle name="Normal 17 2 4 2 2 4 3 2" xfId="9101" xr:uid="{00000000-0005-0000-0000-000014230000}"/>
    <cellStyle name="Normal 17 2 4 2 2 4 3 3" xfId="9102" xr:uid="{00000000-0005-0000-0000-000015230000}"/>
    <cellStyle name="Normal 17 2 4 2 2 4 3 4" xfId="9103" xr:uid="{00000000-0005-0000-0000-000016230000}"/>
    <cellStyle name="Normal 17 2 4 2 2 4 3 5" xfId="9104" xr:uid="{00000000-0005-0000-0000-000017230000}"/>
    <cellStyle name="Normal 17 2 4 2 2 4 3_88181" xfId="9105" xr:uid="{00000000-0005-0000-0000-000018230000}"/>
    <cellStyle name="Normal 17 2 4 2 2 4 4" xfId="9106" xr:uid="{00000000-0005-0000-0000-000019230000}"/>
    <cellStyle name="Normal 17 2 4 2 2 4 4 2" xfId="9107" xr:uid="{00000000-0005-0000-0000-00001A230000}"/>
    <cellStyle name="Normal 17 2 4 2 2 4 4 3" xfId="9108" xr:uid="{00000000-0005-0000-0000-00001B230000}"/>
    <cellStyle name="Normal 17 2 4 2 2 4 4 4" xfId="9109" xr:uid="{00000000-0005-0000-0000-00001C230000}"/>
    <cellStyle name="Normal 17 2 4 2 2 4 4 5" xfId="9110" xr:uid="{00000000-0005-0000-0000-00001D230000}"/>
    <cellStyle name="Normal 17 2 4 2 2 4 4_88181" xfId="9111" xr:uid="{00000000-0005-0000-0000-00001E230000}"/>
    <cellStyle name="Normal 17 2 4 2 2 4 5" xfId="9112" xr:uid="{00000000-0005-0000-0000-00001F230000}"/>
    <cellStyle name="Normal 17 2 4 2 2 4 5 2" xfId="9113" xr:uid="{00000000-0005-0000-0000-000020230000}"/>
    <cellStyle name="Normal 17 2 4 2 2 4 5 3" xfId="9114" xr:uid="{00000000-0005-0000-0000-000021230000}"/>
    <cellStyle name="Normal 17 2 4 2 2 4 5 4" xfId="9115" xr:uid="{00000000-0005-0000-0000-000022230000}"/>
    <cellStyle name="Normal 17 2 4 2 2 4 5 5" xfId="9116" xr:uid="{00000000-0005-0000-0000-000023230000}"/>
    <cellStyle name="Normal 17 2 4 2 2 4 5_88181" xfId="9117" xr:uid="{00000000-0005-0000-0000-000024230000}"/>
    <cellStyle name="Normal 17 2 4 2 2 4 6" xfId="9118" xr:uid="{00000000-0005-0000-0000-000025230000}"/>
    <cellStyle name="Normal 17 2 4 2 2 4 6 2" xfId="9119" xr:uid="{00000000-0005-0000-0000-000026230000}"/>
    <cellStyle name="Normal 17 2 4 2 2 4 6 3" xfId="9120" xr:uid="{00000000-0005-0000-0000-000027230000}"/>
    <cellStyle name="Normal 17 2 4 2 2 4 6 4" xfId="9121" xr:uid="{00000000-0005-0000-0000-000028230000}"/>
    <cellStyle name="Normal 17 2 4 2 2 4 6 5" xfId="9122" xr:uid="{00000000-0005-0000-0000-000029230000}"/>
    <cellStyle name="Normal 17 2 4 2 2 4 6_88181" xfId="9123" xr:uid="{00000000-0005-0000-0000-00002A230000}"/>
    <cellStyle name="Normal 17 2 4 2 2 4 7" xfId="9124" xr:uid="{00000000-0005-0000-0000-00002B230000}"/>
    <cellStyle name="Normal 17 2 4 2 2 4 7 2" xfId="9125" xr:uid="{00000000-0005-0000-0000-00002C230000}"/>
    <cellStyle name="Normal 17 2 4 2 2 4 7 3" xfId="9126" xr:uid="{00000000-0005-0000-0000-00002D230000}"/>
    <cellStyle name="Normal 17 2 4 2 2 4 7 4" xfId="9127" xr:uid="{00000000-0005-0000-0000-00002E230000}"/>
    <cellStyle name="Normal 17 2 4 2 2 4 7 5" xfId="9128" xr:uid="{00000000-0005-0000-0000-00002F230000}"/>
    <cellStyle name="Normal 17 2 4 2 2 4 7_88181" xfId="9129" xr:uid="{00000000-0005-0000-0000-000030230000}"/>
    <cellStyle name="Normal 17 2 4 2 2 4 8" xfId="9130" xr:uid="{00000000-0005-0000-0000-000031230000}"/>
    <cellStyle name="Normal 17 2 4 2 2 4 8 2" xfId="9131" xr:uid="{00000000-0005-0000-0000-000032230000}"/>
    <cellStyle name="Normal 17 2 4 2 2 4 8 3" xfId="9132" xr:uid="{00000000-0005-0000-0000-000033230000}"/>
    <cellStyle name="Normal 17 2 4 2 2 4 8 4" xfId="9133" xr:uid="{00000000-0005-0000-0000-000034230000}"/>
    <cellStyle name="Normal 17 2 4 2 2 4 8 5" xfId="9134" xr:uid="{00000000-0005-0000-0000-000035230000}"/>
    <cellStyle name="Normal 17 2 4 2 2 4 8_88181" xfId="9135" xr:uid="{00000000-0005-0000-0000-000036230000}"/>
    <cellStyle name="Normal 17 2 4 2 2 4 9" xfId="9136" xr:uid="{00000000-0005-0000-0000-000037230000}"/>
    <cellStyle name="Normal 17 2 4 2 2 4 9 2" xfId="9137" xr:uid="{00000000-0005-0000-0000-000038230000}"/>
    <cellStyle name="Normal 17 2 4 2 2 4 9 3" xfId="9138" xr:uid="{00000000-0005-0000-0000-000039230000}"/>
    <cellStyle name="Normal 17 2 4 2 2 4 9 4" xfId="9139" xr:uid="{00000000-0005-0000-0000-00003A230000}"/>
    <cellStyle name="Normal 17 2 4 2 2 4 9 5" xfId="9140" xr:uid="{00000000-0005-0000-0000-00003B230000}"/>
    <cellStyle name="Normal 17 2 4 2 2 4 9_88181" xfId="9141" xr:uid="{00000000-0005-0000-0000-00003C230000}"/>
    <cellStyle name="Normal 17 2 4 2 2 4_88181" xfId="9142" xr:uid="{00000000-0005-0000-0000-00003D230000}"/>
    <cellStyle name="Normal 17 2 4 2 2 5" xfId="9143" xr:uid="{00000000-0005-0000-0000-00003E230000}"/>
    <cellStyle name="Normal 17 2 4 2 2 5 2" xfId="9144" xr:uid="{00000000-0005-0000-0000-00003F230000}"/>
    <cellStyle name="Normal 17 2 4 2 2 5 3" xfId="9145" xr:uid="{00000000-0005-0000-0000-000040230000}"/>
    <cellStyle name="Normal 17 2 4 2 2 5 4" xfId="9146" xr:uid="{00000000-0005-0000-0000-000041230000}"/>
    <cellStyle name="Normal 17 2 4 2 2 5 5" xfId="9147" xr:uid="{00000000-0005-0000-0000-000042230000}"/>
    <cellStyle name="Normal 17 2 4 2 2 5_88181" xfId="9148" xr:uid="{00000000-0005-0000-0000-000043230000}"/>
    <cellStyle name="Normal 17 2 4 2 2 6" xfId="9149" xr:uid="{00000000-0005-0000-0000-000044230000}"/>
    <cellStyle name="Normal 17 2 4 2 2 6 2" xfId="9150" xr:uid="{00000000-0005-0000-0000-000045230000}"/>
    <cellStyle name="Normal 17 2 4 2 2 6 3" xfId="9151" xr:uid="{00000000-0005-0000-0000-000046230000}"/>
    <cellStyle name="Normal 17 2 4 2 2 6 4" xfId="9152" xr:uid="{00000000-0005-0000-0000-000047230000}"/>
    <cellStyle name="Normal 17 2 4 2 2 6 5" xfId="9153" xr:uid="{00000000-0005-0000-0000-000048230000}"/>
    <cellStyle name="Normal 17 2 4 2 2 6_88181" xfId="9154" xr:uid="{00000000-0005-0000-0000-000049230000}"/>
    <cellStyle name="Normal 17 2 4 2 2 7" xfId="9155" xr:uid="{00000000-0005-0000-0000-00004A230000}"/>
    <cellStyle name="Normal 17 2 4 2 2 7 2" xfId="9156" xr:uid="{00000000-0005-0000-0000-00004B230000}"/>
    <cellStyle name="Normal 17 2 4 2 2 7 3" xfId="9157" xr:uid="{00000000-0005-0000-0000-00004C230000}"/>
    <cellStyle name="Normal 17 2 4 2 2 7 4" xfId="9158" xr:uid="{00000000-0005-0000-0000-00004D230000}"/>
    <cellStyle name="Normal 17 2 4 2 2 7 5" xfId="9159" xr:uid="{00000000-0005-0000-0000-00004E230000}"/>
    <cellStyle name="Normal 17 2 4 2 2 7_88181" xfId="9160" xr:uid="{00000000-0005-0000-0000-00004F230000}"/>
    <cellStyle name="Normal 17 2 4 2 2 8" xfId="9161" xr:uid="{00000000-0005-0000-0000-000050230000}"/>
    <cellStyle name="Normal 17 2 4 2 2 8 2" xfId="9162" xr:uid="{00000000-0005-0000-0000-000051230000}"/>
    <cellStyle name="Normal 17 2 4 2 2 8 3" xfId="9163" xr:uid="{00000000-0005-0000-0000-000052230000}"/>
    <cellStyle name="Normal 17 2 4 2 2 8 4" xfId="9164" xr:uid="{00000000-0005-0000-0000-000053230000}"/>
    <cellStyle name="Normal 17 2 4 2 2 8 5" xfId="9165" xr:uid="{00000000-0005-0000-0000-000054230000}"/>
    <cellStyle name="Normal 17 2 4 2 2 8_88181" xfId="9166" xr:uid="{00000000-0005-0000-0000-000055230000}"/>
    <cellStyle name="Normal 17 2 4 2 2 9" xfId="9167" xr:uid="{00000000-0005-0000-0000-000056230000}"/>
    <cellStyle name="Normal 17 2 4 2 2 9 2" xfId="9168" xr:uid="{00000000-0005-0000-0000-000057230000}"/>
    <cellStyle name="Normal 17 2 4 2 2 9 3" xfId="9169" xr:uid="{00000000-0005-0000-0000-000058230000}"/>
    <cellStyle name="Normal 17 2 4 2 2 9 4" xfId="9170" xr:uid="{00000000-0005-0000-0000-000059230000}"/>
    <cellStyle name="Normal 17 2 4 2 2 9 5" xfId="9171" xr:uid="{00000000-0005-0000-0000-00005A230000}"/>
    <cellStyle name="Normal 17 2 4 2 2 9_88181" xfId="9172" xr:uid="{00000000-0005-0000-0000-00005B230000}"/>
    <cellStyle name="Normal 17 2 4 2 2_88181" xfId="9173" xr:uid="{00000000-0005-0000-0000-00005C230000}"/>
    <cellStyle name="Normal 17 2 4 2 20" xfId="9174" xr:uid="{00000000-0005-0000-0000-00005D230000}"/>
    <cellStyle name="Normal 17 2 4 2 20 2" xfId="9175" xr:uid="{00000000-0005-0000-0000-00005E230000}"/>
    <cellStyle name="Normal 17 2 4 2 20 3" xfId="9176" xr:uid="{00000000-0005-0000-0000-00005F230000}"/>
    <cellStyle name="Normal 17 2 4 2 20 4" xfId="9177" xr:uid="{00000000-0005-0000-0000-000060230000}"/>
    <cellStyle name="Normal 17 2 4 2 20 5" xfId="9178" xr:uid="{00000000-0005-0000-0000-000061230000}"/>
    <cellStyle name="Normal 17 2 4 2 20_88181" xfId="9179" xr:uid="{00000000-0005-0000-0000-000062230000}"/>
    <cellStyle name="Normal 17 2 4 2 21" xfId="9180" xr:uid="{00000000-0005-0000-0000-000063230000}"/>
    <cellStyle name="Normal 17 2 4 2 21 2" xfId="9181" xr:uid="{00000000-0005-0000-0000-000064230000}"/>
    <cellStyle name="Normal 17 2 4 2 21 3" xfId="9182" xr:uid="{00000000-0005-0000-0000-000065230000}"/>
    <cellStyle name="Normal 17 2 4 2 21 4" xfId="9183" xr:uid="{00000000-0005-0000-0000-000066230000}"/>
    <cellStyle name="Normal 17 2 4 2 21_88181" xfId="9184" xr:uid="{00000000-0005-0000-0000-000067230000}"/>
    <cellStyle name="Normal 17 2 4 2 22" xfId="9185" xr:uid="{00000000-0005-0000-0000-000068230000}"/>
    <cellStyle name="Normal 17 2 4 2 22 2" xfId="9186" xr:uid="{00000000-0005-0000-0000-000069230000}"/>
    <cellStyle name="Normal 17 2 4 2 22 3" xfId="9187" xr:uid="{00000000-0005-0000-0000-00006A230000}"/>
    <cellStyle name="Normal 17 2 4 2 22 4" xfId="9188" xr:uid="{00000000-0005-0000-0000-00006B230000}"/>
    <cellStyle name="Normal 17 2 4 2 22_88181" xfId="9189" xr:uid="{00000000-0005-0000-0000-00006C230000}"/>
    <cellStyle name="Normal 17 2 4 2 23" xfId="9190" xr:uid="{00000000-0005-0000-0000-00006D230000}"/>
    <cellStyle name="Normal 17 2 4 2 23 2" xfId="9191" xr:uid="{00000000-0005-0000-0000-00006E230000}"/>
    <cellStyle name="Normal 17 2 4 2 23_88181" xfId="9192" xr:uid="{00000000-0005-0000-0000-00006F230000}"/>
    <cellStyle name="Normal 17 2 4 2 24" xfId="9193" xr:uid="{00000000-0005-0000-0000-000070230000}"/>
    <cellStyle name="Normal 17 2 4 2 25" xfId="9194" xr:uid="{00000000-0005-0000-0000-000071230000}"/>
    <cellStyle name="Normal 17 2 4 2 3" xfId="9195" xr:uid="{00000000-0005-0000-0000-000072230000}"/>
    <cellStyle name="Normal 17 2 4 2 3 10" xfId="9196" xr:uid="{00000000-0005-0000-0000-000073230000}"/>
    <cellStyle name="Normal 17 2 4 2 3 10 2" xfId="9197" xr:uid="{00000000-0005-0000-0000-000074230000}"/>
    <cellStyle name="Normal 17 2 4 2 3 10 3" xfId="9198" xr:uid="{00000000-0005-0000-0000-000075230000}"/>
    <cellStyle name="Normal 17 2 4 2 3 10 4" xfId="9199" xr:uid="{00000000-0005-0000-0000-000076230000}"/>
    <cellStyle name="Normal 17 2 4 2 3 10 5" xfId="9200" xr:uid="{00000000-0005-0000-0000-000077230000}"/>
    <cellStyle name="Normal 17 2 4 2 3 10_88181" xfId="9201" xr:uid="{00000000-0005-0000-0000-000078230000}"/>
    <cellStyle name="Normal 17 2 4 2 3 11" xfId="9202" xr:uid="{00000000-0005-0000-0000-000079230000}"/>
    <cellStyle name="Normal 17 2 4 2 3 11 2" xfId="9203" xr:uid="{00000000-0005-0000-0000-00007A230000}"/>
    <cellStyle name="Normal 17 2 4 2 3 11 3" xfId="9204" xr:uid="{00000000-0005-0000-0000-00007B230000}"/>
    <cellStyle name="Normal 17 2 4 2 3 11 4" xfId="9205" xr:uid="{00000000-0005-0000-0000-00007C230000}"/>
    <cellStyle name="Normal 17 2 4 2 3 11 5" xfId="9206" xr:uid="{00000000-0005-0000-0000-00007D230000}"/>
    <cellStyle name="Normal 17 2 4 2 3 11_88181" xfId="9207" xr:uid="{00000000-0005-0000-0000-00007E230000}"/>
    <cellStyle name="Normal 17 2 4 2 3 12" xfId="9208" xr:uid="{00000000-0005-0000-0000-00007F230000}"/>
    <cellStyle name="Normal 17 2 4 2 3 12 2" xfId="9209" xr:uid="{00000000-0005-0000-0000-000080230000}"/>
    <cellStyle name="Normal 17 2 4 2 3 12 3" xfId="9210" xr:uid="{00000000-0005-0000-0000-000081230000}"/>
    <cellStyle name="Normal 17 2 4 2 3 12 4" xfId="9211" xr:uid="{00000000-0005-0000-0000-000082230000}"/>
    <cellStyle name="Normal 17 2 4 2 3 12 5" xfId="9212" xr:uid="{00000000-0005-0000-0000-000083230000}"/>
    <cellStyle name="Normal 17 2 4 2 3 12_88181" xfId="9213" xr:uid="{00000000-0005-0000-0000-000084230000}"/>
    <cellStyle name="Normal 17 2 4 2 3 13" xfId="9214" xr:uid="{00000000-0005-0000-0000-000085230000}"/>
    <cellStyle name="Normal 17 2 4 2 3 13 2" xfId="9215" xr:uid="{00000000-0005-0000-0000-000086230000}"/>
    <cellStyle name="Normal 17 2 4 2 3 13 3" xfId="9216" xr:uid="{00000000-0005-0000-0000-000087230000}"/>
    <cellStyle name="Normal 17 2 4 2 3 13 4" xfId="9217" xr:uid="{00000000-0005-0000-0000-000088230000}"/>
    <cellStyle name="Normal 17 2 4 2 3 13 5" xfId="9218" xr:uid="{00000000-0005-0000-0000-000089230000}"/>
    <cellStyle name="Normal 17 2 4 2 3 13_88181" xfId="9219" xr:uid="{00000000-0005-0000-0000-00008A230000}"/>
    <cellStyle name="Normal 17 2 4 2 3 14" xfId="9220" xr:uid="{00000000-0005-0000-0000-00008B230000}"/>
    <cellStyle name="Normal 17 2 4 2 3 14 2" xfId="9221" xr:uid="{00000000-0005-0000-0000-00008C230000}"/>
    <cellStyle name="Normal 17 2 4 2 3 14 3" xfId="9222" xr:uid="{00000000-0005-0000-0000-00008D230000}"/>
    <cellStyle name="Normal 17 2 4 2 3 14 4" xfId="9223" xr:uid="{00000000-0005-0000-0000-00008E230000}"/>
    <cellStyle name="Normal 17 2 4 2 3 14 5" xfId="9224" xr:uid="{00000000-0005-0000-0000-00008F230000}"/>
    <cellStyle name="Normal 17 2 4 2 3 14_88181" xfId="9225" xr:uid="{00000000-0005-0000-0000-000090230000}"/>
    <cellStyle name="Normal 17 2 4 2 3 15" xfId="9226" xr:uid="{00000000-0005-0000-0000-000091230000}"/>
    <cellStyle name="Normal 17 2 4 2 3 15 2" xfId="9227" xr:uid="{00000000-0005-0000-0000-000092230000}"/>
    <cellStyle name="Normal 17 2 4 2 3 15 3" xfId="9228" xr:uid="{00000000-0005-0000-0000-000093230000}"/>
    <cellStyle name="Normal 17 2 4 2 3 15 4" xfId="9229" xr:uid="{00000000-0005-0000-0000-000094230000}"/>
    <cellStyle name="Normal 17 2 4 2 3 15 5" xfId="9230" xr:uid="{00000000-0005-0000-0000-000095230000}"/>
    <cellStyle name="Normal 17 2 4 2 3 15_88181" xfId="9231" xr:uid="{00000000-0005-0000-0000-000096230000}"/>
    <cellStyle name="Normal 17 2 4 2 3 16" xfId="9232" xr:uid="{00000000-0005-0000-0000-000097230000}"/>
    <cellStyle name="Normal 17 2 4 2 3 16 2" xfId="9233" xr:uid="{00000000-0005-0000-0000-000098230000}"/>
    <cellStyle name="Normal 17 2 4 2 3 16 3" xfId="9234" xr:uid="{00000000-0005-0000-0000-000099230000}"/>
    <cellStyle name="Normal 17 2 4 2 3 16 4" xfId="9235" xr:uid="{00000000-0005-0000-0000-00009A230000}"/>
    <cellStyle name="Normal 17 2 4 2 3 16 5" xfId="9236" xr:uid="{00000000-0005-0000-0000-00009B230000}"/>
    <cellStyle name="Normal 17 2 4 2 3 16_88181" xfId="9237" xr:uid="{00000000-0005-0000-0000-00009C230000}"/>
    <cellStyle name="Normal 17 2 4 2 3 17" xfId="9238" xr:uid="{00000000-0005-0000-0000-00009D230000}"/>
    <cellStyle name="Normal 17 2 4 2 3 17 2" xfId="9239" xr:uid="{00000000-0005-0000-0000-00009E230000}"/>
    <cellStyle name="Normal 17 2 4 2 3 17 3" xfId="9240" xr:uid="{00000000-0005-0000-0000-00009F230000}"/>
    <cellStyle name="Normal 17 2 4 2 3 17 4" xfId="9241" xr:uid="{00000000-0005-0000-0000-0000A0230000}"/>
    <cellStyle name="Normal 17 2 4 2 3 17_88181" xfId="9242" xr:uid="{00000000-0005-0000-0000-0000A1230000}"/>
    <cellStyle name="Normal 17 2 4 2 3 18" xfId="9243" xr:uid="{00000000-0005-0000-0000-0000A2230000}"/>
    <cellStyle name="Normal 17 2 4 2 3 18 2" xfId="9244" xr:uid="{00000000-0005-0000-0000-0000A3230000}"/>
    <cellStyle name="Normal 17 2 4 2 3 18 3" xfId="9245" xr:uid="{00000000-0005-0000-0000-0000A4230000}"/>
    <cellStyle name="Normal 17 2 4 2 3 18 4" xfId="9246" xr:uid="{00000000-0005-0000-0000-0000A5230000}"/>
    <cellStyle name="Normal 17 2 4 2 3 18_88181" xfId="9247" xr:uid="{00000000-0005-0000-0000-0000A6230000}"/>
    <cellStyle name="Normal 17 2 4 2 3 19" xfId="9248" xr:uid="{00000000-0005-0000-0000-0000A7230000}"/>
    <cellStyle name="Normal 17 2 4 2 3 19 2" xfId="9249" xr:uid="{00000000-0005-0000-0000-0000A8230000}"/>
    <cellStyle name="Normal 17 2 4 2 3 19_88181" xfId="9250" xr:uid="{00000000-0005-0000-0000-0000A9230000}"/>
    <cellStyle name="Normal 17 2 4 2 3 2" xfId="9251" xr:uid="{00000000-0005-0000-0000-0000AA230000}"/>
    <cellStyle name="Normal 17 2 4 2 3 2 2" xfId="9252" xr:uid="{00000000-0005-0000-0000-0000AB230000}"/>
    <cellStyle name="Normal 17 2 4 2 3 2 3" xfId="9253" xr:uid="{00000000-0005-0000-0000-0000AC230000}"/>
    <cellStyle name="Normal 17 2 4 2 3 2 4" xfId="9254" xr:uid="{00000000-0005-0000-0000-0000AD230000}"/>
    <cellStyle name="Normal 17 2 4 2 3 2 5" xfId="9255" xr:uid="{00000000-0005-0000-0000-0000AE230000}"/>
    <cellStyle name="Normal 17 2 4 2 3 2_88181" xfId="9256" xr:uid="{00000000-0005-0000-0000-0000AF230000}"/>
    <cellStyle name="Normal 17 2 4 2 3 20" xfId="9257" xr:uid="{00000000-0005-0000-0000-0000B0230000}"/>
    <cellStyle name="Normal 17 2 4 2 3 21" xfId="9258" xr:uid="{00000000-0005-0000-0000-0000B1230000}"/>
    <cellStyle name="Normal 17 2 4 2 3 3" xfId="9259" xr:uid="{00000000-0005-0000-0000-0000B2230000}"/>
    <cellStyle name="Normal 17 2 4 2 3 3 2" xfId="9260" xr:uid="{00000000-0005-0000-0000-0000B3230000}"/>
    <cellStyle name="Normal 17 2 4 2 3 3 3" xfId="9261" xr:uid="{00000000-0005-0000-0000-0000B4230000}"/>
    <cellStyle name="Normal 17 2 4 2 3 3 4" xfId="9262" xr:uid="{00000000-0005-0000-0000-0000B5230000}"/>
    <cellStyle name="Normal 17 2 4 2 3 3 5" xfId="9263" xr:uid="{00000000-0005-0000-0000-0000B6230000}"/>
    <cellStyle name="Normal 17 2 4 2 3 3_88181" xfId="9264" xr:uid="{00000000-0005-0000-0000-0000B7230000}"/>
    <cellStyle name="Normal 17 2 4 2 3 4" xfId="9265" xr:uid="{00000000-0005-0000-0000-0000B8230000}"/>
    <cellStyle name="Normal 17 2 4 2 3 4 2" xfId="9266" xr:uid="{00000000-0005-0000-0000-0000B9230000}"/>
    <cellStyle name="Normal 17 2 4 2 3 4 3" xfId="9267" xr:uid="{00000000-0005-0000-0000-0000BA230000}"/>
    <cellStyle name="Normal 17 2 4 2 3 4 4" xfId="9268" xr:uid="{00000000-0005-0000-0000-0000BB230000}"/>
    <cellStyle name="Normal 17 2 4 2 3 4 5" xfId="9269" xr:uid="{00000000-0005-0000-0000-0000BC230000}"/>
    <cellStyle name="Normal 17 2 4 2 3 4_88181" xfId="9270" xr:uid="{00000000-0005-0000-0000-0000BD230000}"/>
    <cellStyle name="Normal 17 2 4 2 3 5" xfId="9271" xr:uid="{00000000-0005-0000-0000-0000BE230000}"/>
    <cellStyle name="Normal 17 2 4 2 3 5 2" xfId="9272" xr:uid="{00000000-0005-0000-0000-0000BF230000}"/>
    <cellStyle name="Normal 17 2 4 2 3 5 3" xfId="9273" xr:uid="{00000000-0005-0000-0000-0000C0230000}"/>
    <cellStyle name="Normal 17 2 4 2 3 5 4" xfId="9274" xr:uid="{00000000-0005-0000-0000-0000C1230000}"/>
    <cellStyle name="Normal 17 2 4 2 3 5 5" xfId="9275" xr:uid="{00000000-0005-0000-0000-0000C2230000}"/>
    <cellStyle name="Normal 17 2 4 2 3 5_88181" xfId="9276" xr:uid="{00000000-0005-0000-0000-0000C3230000}"/>
    <cellStyle name="Normal 17 2 4 2 3 6" xfId="9277" xr:uid="{00000000-0005-0000-0000-0000C4230000}"/>
    <cellStyle name="Normal 17 2 4 2 3 6 2" xfId="9278" xr:uid="{00000000-0005-0000-0000-0000C5230000}"/>
    <cellStyle name="Normal 17 2 4 2 3 6 3" xfId="9279" xr:uid="{00000000-0005-0000-0000-0000C6230000}"/>
    <cellStyle name="Normal 17 2 4 2 3 6 4" xfId="9280" xr:uid="{00000000-0005-0000-0000-0000C7230000}"/>
    <cellStyle name="Normal 17 2 4 2 3 6 5" xfId="9281" xr:uid="{00000000-0005-0000-0000-0000C8230000}"/>
    <cellStyle name="Normal 17 2 4 2 3 6_88181" xfId="9282" xr:uid="{00000000-0005-0000-0000-0000C9230000}"/>
    <cellStyle name="Normal 17 2 4 2 3 7" xfId="9283" xr:uid="{00000000-0005-0000-0000-0000CA230000}"/>
    <cellStyle name="Normal 17 2 4 2 3 7 2" xfId="9284" xr:uid="{00000000-0005-0000-0000-0000CB230000}"/>
    <cellStyle name="Normal 17 2 4 2 3 7 3" xfId="9285" xr:uid="{00000000-0005-0000-0000-0000CC230000}"/>
    <cellStyle name="Normal 17 2 4 2 3 7 4" xfId="9286" xr:uid="{00000000-0005-0000-0000-0000CD230000}"/>
    <cellStyle name="Normal 17 2 4 2 3 7 5" xfId="9287" xr:uid="{00000000-0005-0000-0000-0000CE230000}"/>
    <cellStyle name="Normal 17 2 4 2 3 7_88181" xfId="9288" xr:uid="{00000000-0005-0000-0000-0000CF230000}"/>
    <cellStyle name="Normal 17 2 4 2 3 8" xfId="9289" xr:uid="{00000000-0005-0000-0000-0000D0230000}"/>
    <cellStyle name="Normal 17 2 4 2 3 8 2" xfId="9290" xr:uid="{00000000-0005-0000-0000-0000D1230000}"/>
    <cellStyle name="Normal 17 2 4 2 3 8 3" xfId="9291" xr:uid="{00000000-0005-0000-0000-0000D2230000}"/>
    <cellStyle name="Normal 17 2 4 2 3 8 4" xfId="9292" xr:uid="{00000000-0005-0000-0000-0000D3230000}"/>
    <cellStyle name="Normal 17 2 4 2 3 8 5" xfId="9293" xr:uid="{00000000-0005-0000-0000-0000D4230000}"/>
    <cellStyle name="Normal 17 2 4 2 3 8_88181" xfId="9294" xr:uid="{00000000-0005-0000-0000-0000D5230000}"/>
    <cellStyle name="Normal 17 2 4 2 3 9" xfId="9295" xr:uid="{00000000-0005-0000-0000-0000D6230000}"/>
    <cellStyle name="Normal 17 2 4 2 3 9 2" xfId="9296" xr:uid="{00000000-0005-0000-0000-0000D7230000}"/>
    <cellStyle name="Normal 17 2 4 2 3 9 3" xfId="9297" xr:uid="{00000000-0005-0000-0000-0000D8230000}"/>
    <cellStyle name="Normal 17 2 4 2 3 9 4" xfId="9298" xr:uid="{00000000-0005-0000-0000-0000D9230000}"/>
    <cellStyle name="Normal 17 2 4 2 3 9 5" xfId="9299" xr:uid="{00000000-0005-0000-0000-0000DA230000}"/>
    <cellStyle name="Normal 17 2 4 2 3 9_88181" xfId="9300" xr:uid="{00000000-0005-0000-0000-0000DB230000}"/>
    <cellStyle name="Normal 17 2 4 2 3_88181" xfId="9301" xr:uid="{00000000-0005-0000-0000-0000DC230000}"/>
    <cellStyle name="Normal 17 2 4 2 4" xfId="9302" xr:uid="{00000000-0005-0000-0000-0000DD230000}"/>
    <cellStyle name="Normal 17 2 4 2 4 10" xfId="9303" xr:uid="{00000000-0005-0000-0000-0000DE230000}"/>
    <cellStyle name="Normal 17 2 4 2 4 10 2" xfId="9304" xr:uid="{00000000-0005-0000-0000-0000DF230000}"/>
    <cellStyle name="Normal 17 2 4 2 4 10 3" xfId="9305" xr:uid="{00000000-0005-0000-0000-0000E0230000}"/>
    <cellStyle name="Normal 17 2 4 2 4 10 4" xfId="9306" xr:uid="{00000000-0005-0000-0000-0000E1230000}"/>
    <cellStyle name="Normal 17 2 4 2 4 10 5" xfId="9307" xr:uid="{00000000-0005-0000-0000-0000E2230000}"/>
    <cellStyle name="Normal 17 2 4 2 4 10_88181" xfId="9308" xr:uid="{00000000-0005-0000-0000-0000E3230000}"/>
    <cellStyle name="Normal 17 2 4 2 4 11" xfId="9309" xr:uid="{00000000-0005-0000-0000-0000E4230000}"/>
    <cellStyle name="Normal 17 2 4 2 4 11 2" xfId="9310" xr:uid="{00000000-0005-0000-0000-0000E5230000}"/>
    <cellStyle name="Normal 17 2 4 2 4 11 3" xfId="9311" xr:uid="{00000000-0005-0000-0000-0000E6230000}"/>
    <cellStyle name="Normal 17 2 4 2 4 11 4" xfId="9312" xr:uid="{00000000-0005-0000-0000-0000E7230000}"/>
    <cellStyle name="Normal 17 2 4 2 4 11 5" xfId="9313" xr:uid="{00000000-0005-0000-0000-0000E8230000}"/>
    <cellStyle name="Normal 17 2 4 2 4 11_88181" xfId="9314" xr:uid="{00000000-0005-0000-0000-0000E9230000}"/>
    <cellStyle name="Normal 17 2 4 2 4 12" xfId="9315" xr:uid="{00000000-0005-0000-0000-0000EA230000}"/>
    <cellStyle name="Normal 17 2 4 2 4 12 2" xfId="9316" xr:uid="{00000000-0005-0000-0000-0000EB230000}"/>
    <cellStyle name="Normal 17 2 4 2 4 12 3" xfId="9317" xr:uid="{00000000-0005-0000-0000-0000EC230000}"/>
    <cellStyle name="Normal 17 2 4 2 4 12 4" xfId="9318" xr:uid="{00000000-0005-0000-0000-0000ED230000}"/>
    <cellStyle name="Normal 17 2 4 2 4 12 5" xfId="9319" xr:uid="{00000000-0005-0000-0000-0000EE230000}"/>
    <cellStyle name="Normal 17 2 4 2 4 12_88181" xfId="9320" xr:uid="{00000000-0005-0000-0000-0000EF230000}"/>
    <cellStyle name="Normal 17 2 4 2 4 13" xfId="9321" xr:uid="{00000000-0005-0000-0000-0000F0230000}"/>
    <cellStyle name="Normal 17 2 4 2 4 13 2" xfId="9322" xr:uid="{00000000-0005-0000-0000-0000F1230000}"/>
    <cellStyle name="Normal 17 2 4 2 4 13 3" xfId="9323" xr:uid="{00000000-0005-0000-0000-0000F2230000}"/>
    <cellStyle name="Normal 17 2 4 2 4 13 4" xfId="9324" xr:uid="{00000000-0005-0000-0000-0000F3230000}"/>
    <cellStyle name="Normal 17 2 4 2 4 13 5" xfId="9325" xr:uid="{00000000-0005-0000-0000-0000F4230000}"/>
    <cellStyle name="Normal 17 2 4 2 4 13_88181" xfId="9326" xr:uid="{00000000-0005-0000-0000-0000F5230000}"/>
    <cellStyle name="Normal 17 2 4 2 4 14" xfId="9327" xr:uid="{00000000-0005-0000-0000-0000F6230000}"/>
    <cellStyle name="Normal 17 2 4 2 4 14 2" xfId="9328" xr:uid="{00000000-0005-0000-0000-0000F7230000}"/>
    <cellStyle name="Normal 17 2 4 2 4 14 3" xfId="9329" xr:uid="{00000000-0005-0000-0000-0000F8230000}"/>
    <cellStyle name="Normal 17 2 4 2 4 14 4" xfId="9330" xr:uid="{00000000-0005-0000-0000-0000F9230000}"/>
    <cellStyle name="Normal 17 2 4 2 4 14 5" xfId="9331" xr:uid="{00000000-0005-0000-0000-0000FA230000}"/>
    <cellStyle name="Normal 17 2 4 2 4 14_88181" xfId="9332" xr:uid="{00000000-0005-0000-0000-0000FB230000}"/>
    <cellStyle name="Normal 17 2 4 2 4 15" xfId="9333" xr:uid="{00000000-0005-0000-0000-0000FC230000}"/>
    <cellStyle name="Normal 17 2 4 2 4 15 2" xfId="9334" xr:uid="{00000000-0005-0000-0000-0000FD230000}"/>
    <cellStyle name="Normal 17 2 4 2 4 15 3" xfId="9335" xr:uid="{00000000-0005-0000-0000-0000FE230000}"/>
    <cellStyle name="Normal 17 2 4 2 4 15 4" xfId="9336" xr:uid="{00000000-0005-0000-0000-0000FF230000}"/>
    <cellStyle name="Normal 17 2 4 2 4 15 5" xfId="9337" xr:uid="{00000000-0005-0000-0000-000000240000}"/>
    <cellStyle name="Normal 17 2 4 2 4 15_88181" xfId="9338" xr:uid="{00000000-0005-0000-0000-000001240000}"/>
    <cellStyle name="Normal 17 2 4 2 4 16" xfId="9339" xr:uid="{00000000-0005-0000-0000-000002240000}"/>
    <cellStyle name="Normal 17 2 4 2 4 16 2" xfId="9340" xr:uid="{00000000-0005-0000-0000-000003240000}"/>
    <cellStyle name="Normal 17 2 4 2 4 16 3" xfId="9341" xr:uid="{00000000-0005-0000-0000-000004240000}"/>
    <cellStyle name="Normal 17 2 4 2 4 16 4" xfId="9342" xr:uid="{00000000-0005-0000-0000-000005240000}"/>
    <cellStyle name="Normal 17 2 4 2 4 16 5" xfId="9343" xr:uid="{00000000-0005-0000-0000-000006240000}"/>
    <cellStyle name="Normal 17 2 4 2 4 16_88181" xfId="9344" xr:uid="{00000000-0005-0000-0000-000007240000}"/>
    <cellStyle name="Normal 17 2 4 2 4 17" xfId="9345" xr:uid="{00000000-0005-0000-0000-000008240000}"/>
    <cellStyle name="Normal 17 2 4 2 4 17 2" xfId="9346" xr:uid="{00000000-0005-0000-0000-000009240000}"/>
    <cellStyle name="Normal 17 2 4 2 4 17 3" xfId="9347" xr:uid="{00000000-0005-0000-0000-00000A240000}"/>
    <cellStyle name="Normal 17 2 4 2 4 17 4" xfId="9348" xr:uid="{00000000-0005-0000-0000-00000B240000}"/>
    <cellStyle name="Normal 17 2 4 2 4 17_88181" xfId="9349" xr:uid="{00000000-0005-0000-0000-00000C240000}"/>
    <cellStyle name="Normal 17 2 4 2 4 18" xfId="9350" xr:uid="{00000000-0005-0000-0000-00000D240000}"/>
    <cellStyle name="Normal 17 2 4 2 4 18 2" xfId="9351" xr:uid="{00000000-0005-0000-0000-00000E240000}"/>
    <cellStyle name="Normal 17 2 4 2 4 18 3" xfId="9352" xr:uid="{00000000-0005-0000-0000-00000F240000}"/>
    <cellStyle name="Normal 17 2 4 2 4 18 4" xfId="9353" xr:uid="{00000000-0005-0000-0000-000010240000}"/>
    <cellStyle name="Normal 17 2 4 2 4 18_88181" xfId="9354" xr:uid="{00000000-0005-0000-0000-000011240000}"/>
    <cellStyle name="Normal 17 2 4 2 4 19" xfId="9355" xr:uid="{00000000-0005-0000-0000-000012240000}"/>
    <cellStyle name="Normal 17 2 4 2 4 19 2" xfId="9356" xr:uid="{00000000-0005-0000-0000-000013240000}"/>
    <cellStyle name="Normal 17 2 4 2 4 19_88181" xfId="9357" xr:uid="{00000000-0005-0000-0000-000014240000}"/>
    <cellStyle name="Normal 17 2 4 2 4 2" xfId="9358" xr:uid="{00000000-0005-0000-0000-000015240000}"/>
    <cellStyle name="Normal 17 2 4 2 4 2 2" xfId="9359" xr:uid="{00000000-0005-0000-0000-000016240000}"/>
    <cellStyle name="Normal 17 2 4 2 4 2 3" xfId="9360" xr:uid="{00000000-0005-0000-0000-000017240000}"/>
    <cellStyle name="Normal 17 2 4 2 4 2 4" xfId="9361" xr:uid="{00000000-0005-0000-0000-000018240000}"/>
    <cellStyle name="Normal 17 2 4 2 4 2 5" xfId="9362" xr:uid="{00000000-0005-0000-0000-000019240000}"/>
    <cellStyle name="Normal 17 2 4 2 4 2_88181" xfId="9363" xr:uid="{00000000-0005-0000-0000-00001A240000}"/>
    <cellStyle name="Normal 17 2 4 2 4 20" xfId="9364" xr:uid="{00000000-0005-0000-0000-00001B240000}"/>
    <cellStyle name="Normal 17 2 4 2 4 21" xfId="9365" xr:uid="{00000000-0005-0000-0000-00001C240000}"/>
    <cellStyle name="Normal 17 2 4 2 4 3" xfId="9366" xr:uid="{00000000-0005-0000-0000-00001D240000}"/>
    <cellStyle name="Normal 17 2 4 2 4 3 2" xfId="9367" xr:uid="{00000000-0005-0000-0000-00001E240000}"/>
    <cellStyle name="Normal 17 2 4 2 4 3 3" xfId="9368" xr:uid="{00000000-0005-0000-0000-00001F240000}"/>
    <cellStyle name="Normal 17 2 4 2 4 3 4" xfId="9369" xr:uid="{00000000-0005-0000-0000-000020240000}"/>
    <cellStyle name="Normal 17 2 4 2 4 3 5" xfId="9370" xr:uid="{00000000-0005-0000-0000-000021240000}"/>
    <cellStyle name="Normal 17 2 4 2 4 3_88181" xfId="9371" xr:uid="{00000000-0005-0000-0000-000022240000}"/>
    <cellStyle name="Normal 17 2 4 2 4 4" xfId="9372" xr:uid="{00000000-0005-0000-0000-000023240000}"/>
    <cellStyle name="Normal 17 2 4 2 4 4 2" xfId="9373" xr:uid="{00000000-0005-0000-0000-000024240000}"/>
    <cellStyle name="Normal 17 2 4 2 4 4 3" xfId="9374" xr:uid="{00000000-0005-0000-0000-000025240000}"/>
    <cellStyle name="Normal 17 2 4 2 4 4 4" xfId="9375" xr:uid="{00000000-0005-0000-0000-000026240000}"/>
    <cellStyle name="Normal 17 2 4 2 4 4 5" xfId="9376" xr:uid="{00000000-0005-0000-0000-000027240000}"/>
    <cellStyle name="Normal 17 2 4 2 4 4_88181" xfId="9377" xr:uid="{00000000-0005-0000-0000-000028240000}"/>
    <cellStyle name="Normal 17 2 4 2 4 5" xfId="9378" xr:uid="{00000000-0005-0000-0000-000029240000}"/>
    <cellStyle name="Normal 17 2 4 2 4 5 2" xfId="9379" xr:uid="{00000000-0005-0000-0000-00002A240000}"/>
    <cellStyle name="Normal 17 2 4 2 4 5 3" xfId="9380" xr:uid="{00000000-0005-0000-0000-00002B240000}"/>
    <cellStyle name="Normal 17 2 4 2 4 5 4" xfId="9381" xr:uid="{00000000-0005-0000-0000-00002C240000}"/>
    <cellStyle name="Normal 17 2 4 2 4 5 5" xfId="9382" xr:uid="{00000000-0005-0000-0000-00002D240000}"/>
    <cellStyle name="Normal 17 2 4 2 4 5_88181" xfId="9383" xr:uid="{00000000-0005-0000-0000-00002E240000}"/>
    <cellStyle name="Normal 17 2 4 2 4 6" xfId="9384" xr:uid="{00000000-0005-0000-0000-00002F240000}"/>
    <cellStyle name="Normal 17 2 4 2 4 6 2" xfId="9385" xr:uid="{00000000-0005-0000-0000-000030240000}"/>
    <cellStyle name="Normal 17 2 4 2 4 6 3" xfId="9386" xr:uid="{00000000-0005-0000-0000-000031240000}"/>
    <cellStyle name="Normal 17 2 4 2 4 6 4" xfId="9387" xr:uid="{00000000-0005-0000-0000-000032240000}"/>
    <cellStyle name="Normal 17 2 4 2 4 6 5" xfId="9388" xr:uid="{00000000-0005-0000-0000-000033240000}"/>
    <cellStyle name="Normal 17 2 4 2 4 6_88181" xfId="9389" xr:uid="{00000000-0005-0000-0000-000034240000}"/>
    <cellStyle name="Normal 17 2 4 2 4 7" xfId="9390" xr:uid="{00000000-0005-0000-0000-000035240000}"/>
    <cellStyle name="Normal 17 2 4 2 4 7 2" xfId="9391" xr:uid="{00000000-0005-0000-0000-000036240000}"/>
    <cellStyle name="Normal 17 2 4 2 4 7 3" xfId="9392" xr:uid="{00000000-0005-0000-0000-000037240000}"/>
    <cellStyle name="Normal 17 2 4 2 4 7 4" xfId="9393" xr:uid="{00000000-0005-0000-0000-000038240000}"/>
    <cellStyle name="Normal 17 2 4 2 4 7 5" xfId="9394" xr:uid="{00000000-0005-0000-0000-000039240000}"/>
    <cellStyle name="Normal 17 2 4 2 4 7_88181" xfId="9395" xr:uid="{00000000-0005-0000-0000-00003A240000}"/>
    <cellStyle name="Normal 17 2 4 2 4 8" xfId="9396" xr:uid="{00000000-0005-0000-0000-00003B240000}"/>
    <cellStyle name="Normal 17 2 4 2 4 8 2" xfId="9397" xr:uid="{00000000-0005-0000-0000-00003C240000}"/>
    <cellStyle name="Normal 17 2 4 2 4 8 3" xfId="9398" xr:uid="{00000000-0005-0000-0000-00003D240000}"/>
    <cellStyle name="Normal 17 2 4 2 4 8 4" xfId="9399" xr:uid="{00000000-0005-0000-0000-00003E240000}"/>
    <cellStyle name="Normal 17 2 4 2 4 8 5" xfId="9400" xr:uid="{00000000-0005-0000-0000-00003F240000}"/>
    <cellStyle name="Normal 17 2 4 2 4 8_88181" xfId="9401" xr:uid="{00000000-0005-0000-0000-000040240000}"/>
    <cellStyle name="Normal 17 2 4 2 4 9" xfId="9402" xr:uid="{00000000-0005-0000-0000-000041240000}"/>
    <cellStyle name="Normal 17 2 4 2 4 9 2" xfId="9403" xr:uid="{00000000-0005-0000-0000-000042240000}"/>
    <cellStyle name="Normal 17 2 4 2 4 9 3" xfId="9404" xr:uid="{00000000-0005-0000-0000-000043240000}"/>
    <cellStyle name="Normal 17 2 4 2 4 9 4" xfId="9405" xr:uid="{00000000-0005-0000-0000-000044240000}"/>
    <cellStyle name="Normal 17 2 4 2 4 9 5" xfId="9406" xr:uid="{00000000-0005-0000-0000-000045240000}"/>
    <cellStyle name="Normal 17 2 4 2 4 9_88181" xfId="9407" xr:uid="{00000000-0005-0000-0000-000046240000}"/>
    <cellStyle name="Normal 17 2 4 2 4_88181" xfId="9408" xr:uid="{00000000-0005-0000-0000-000047240000}"/>
    <cellStyle name="Normal 17 2 4 2 5" xfId="9409" xr:uid="{00000000-0005-0000-0000-000048240000}"/>
    <cellStyle name="Normal 17 2 4 2 5 10" xfId="9410" xr:uid="{00000000-0005-0000-0000-000049240000}"/>
    <cellStyle name="Normal 17 2 4 2 5 10 2" xfId="9411" xr:uid="{00000000-0005-0000-0000-00004A240000}"/>
    <cellStyle name="Normal 17 2 4 2 5 10 3" xfId="9412" xr:uid="{00000000-0005-0000-0000-00004B240000}"/>
    <cellStyle name="Normal 17 2 4 2 5 10 4" xfId="9413" xr:uid="{00000000-0005-0000-0000-00004C240000}"/>
    <cellStyle name="Normal 17 2 4 2 5 10 5" xfId="9414" xr:uid="{00000000-0005-0000-0000-00004D240000}"/>
    <cellStyle name="Normal 17 2 4 2 5 10_88181" xfId="9415" xr:uid="{00000000-0005-0000-0000-00004E240000}"/>
    <cellStyle name="Normal 17 2 4 2 5 11" xfId="9416" xr:uid="{00000000-0005-0000-0000-00004F240000}"/>
    <cellStyle name="Normal 17 2 4 2 5 11 2" xfId="9417" xr:uid="{00000000-0005-0000-0000-000050240000}"/>
    <cellStyle name="Normal 17 2 4 2 5 11 3" xfId="9418" xr:uid="{00000000-0005-0000-0000-000051240000}"/>
    <cellStyle name="Normal 17 2 4 2 5 11 4" xfId="9419" xr:uid="{00000000-0005-0000-0000-000052240000}"/>
    <cellStyle name="Normal 17 2 4 2 5 11 5" xfId="9420" xr:uid="{00000000-0005-0000-0000-000053240000}"/>
    <cellStyle name="Normal 17 2 4 2 5 11_88181" xfId="9421" xr:uid="{00000000-0005-0000-0000-000054240000}"/>
    <cellStyle name="Normal 17 2 4 2 5 12" xfId="9422" xr:uid="{00000000-0005-0000-0000-000055240000}"/>
    <cellStyle name="Normal 17 2 4 2 5 12 2" xfId="9423" xr:uid="{00000000-0005-0000-0000-000056240000}"/>
    <cellStyle name="Normal 17 2 4 2 5 12 3" xfId="9424" xr:uid="{00000000-0005-0000-0000-000057240000}"/>
    <cellStyle name="Normal 17 2 4 2 5 12 4" xfId="9425" xr:uid="{00000000-0005-0000-0000-000058240000}"/>
    <cellStyle name="Normal 17 2 4 2 5 12 5" xfId="9426" xr:uid="{00000000-0005-0000-0000-000059240000}"/>
    <cellStyle name="Normal 17 2 4 2 5 12_88181" xfId="9427" xr:uid="{00000000-0005-0000-0000-00005A240000}"/>
    <cellStyle name="Normal 17 2 4 2 5 13" xfId="9428" xr:uid="{00000000-0005-0000-0000-00005B240000}"/>
    <cellStyle name="Normal 17 2 4 2 5 13 2" xfId="9429" xr:uid="{00000000-0005-0000-0000-00005C240000}"/>
    <cellStyle name="Normal 17 2 4 2 5 13 3" xfId="9430" xr:uid="{00000000-0005-0000-0000-00005D240000}"/>
    <cellStyle name="Normal 17 2 4 2 5 13 4" xfId="9431" xr:uid="{00000000-0005-0000-0000-00005E240000}"/>
    <cellStyle name="Normal 17 2 4 2 5 13 5" xfId="9432" xr:uid="{00000000-0005-0000-0000-00005F240000}"/>
    <cellStyle name="Normal 17 2 4 2 5 13_88181" xfId="9433" xr:uid="{00000000-0005-0000-0000-000060240000}"/>
    <cellStyle name="Normal 17 2 4 2 5 14" xfId="9434" xr:uid="{00000000-0005-0000-0000-000061240000}"/>
    <cellStyle name="Normal 17 2 4 2 5 14 2" xfId="9435" xr:uid="{00000000-0005-0000-0000-000062240000}"/>
    <cellStyle name="Normal 17 2 4 2 5 14 3" xfId="9436" xr:uid="{00000000-0005-0000-0000-000063240000}"/>
    <cellStyle name="Normal 17 2 4 2 5 14 4" xfId="9437" xr:uid="{00000000-0005-0000-0000-000064240000}"/>
    <cellStyle name="Normal 17 2 4 2 5 14 5" xfId="9438" xr:uid="{00000000-0005-0000-0000-000065240000}"/>
    <cellStyle name="Normal 17 2 4 2 5 14_88181" xfId="9439" xr:uid="{00000000-0005-0000-0000-000066240000}"/>
    <cellStyle name="Normal 17 2 4 2 5 15" xfId="9440" xr:uid="{00000000-0005-0000-0000-000067240000}"/>
    <cellStyle name="Normal 17 2 4 2 5 15 2" xfId="9441" xr:uid="{00000000-0005-0000-0000-000068240000}"/>
    <cellStyle name="Normal 17 2 4 2 5 15 3" xfId="9442" xr:uid="{00000000-0005-0000-0000-000069240000}"/>
    <cellStyle name="Normal 17 2 4 2 5 15 4" xfId="9443" xr:uid="{00000000-0005-0000-0000-00006A240000}"/>
    <cellStyle name="Normal 17 2 4 2 5 15 5" xfId="9444" xr:uid="{00000000-0005-0000-0000-00006B240000}"/>
    <cellStyle name="Normal 17 2 4 2 5 15_88181" xfId="9445" xr:uid="{00000000-0005-0000-0000-00006C240000}"/>
    <cellStyle name="Normal 17 2 4 2 5 16" xfId="9446" xr:uid="{00000000-0005-0000-0000-00006D240000}"/>
    <cellStyle name="Normal 17 2 4 2 5 16 2" xfId="9447" xr:uid="{00000000-0005-0000-0000-00006E240000}"/>
    <cellStyle name="Normal 17 2 4 2 5 16 3" xfId="9448" xr:uid="{00000000-0005-0000-0000-00006F240000}"/>
    <cellStyle name="Normal 17 2 4 2 5 16 4" xfId="9449" xr:uid="{00000000-0005-0000-0000-000070240000}"/>
    <cellStyle name="Normal 17 2 4 2 5 16_88181" xfId="9450" xr:uid="{00000000-0005-0000-0000-000071240000}"/>
    <cellStyle name="Normal 17 2 4 2 5 17" xfId="9451" xr:uid="{00000000-0005-0000-0000-000072240000}"/>
    <cellStyle name="Normal 17 2 4 2 5 17 2" xfId="9452" xr:uid="{00000000-0005-0000-0000-000073240000}"/>
    <cellStyle name="Normal 17 2 4 2 5 17 3" xfId="9453" xr:uid="{00000000-0005-0000-0000-000074240000}"/>
    <cellStyle name="Normal 17 2 4 2 5 17 4" xfId="9454" xr:uid="{00000000-0005-0000-0000-000075240000}"/>
    <cellStyle name="Normal 17 2 4 2 5 17_88181" xfId="9455" xr:uid="{00000000-0005-0000-0000-000076240000}"/>
    <cellStyle name="Normal 17 2 4 2 5 18" xfId="9456" xr:uid="{00000000-0005-0000-0000-000077240000}"/>
    <cellStyle name="Normal 17 2 4 2 5 18 2" xfId="9457" xr:uid="{00000000-0005-0000-0000-000078240000}"/>
    <cellStyle name="Normal 17 2 4 2 5 18_88181" xfId="9458" xr:uid="{00000000-0005-0000-0000-000079240000}"/>
    <cellStyle name="Normal 17 2 4 2 5 19" xfId="9459" xr:uid="{00000000-0005-0000-0000-00007A240000}"/>
    <cellStyle name="Normal 17 2 4 2 5 2" xfId="9460" xr:uid="{00000000-0005-0000-0000-00007B240000}"/>
    <cellStyle name="Normal 17 2 4 2 5 2 2" xfId="9461" xr:uid="{00000000-0005-0000-0000-00007C240000}"/>
    <cellStyle name="Normal 17 2 4 2 5 2 3" xfId="9462" xr:uid="{00000000-0005-0000-0000-00007D240000}"/>
    <cellStyle name="Normal 17 2 4 2 5 2 4" xfId="9463" xr:uid="{00000000-0005-0000-0000-00007E240000}"/>
    <cellStyle name="Normal 17 2 4 2 5 2 5" xfId="9464" xr:uid="{00000000-0005-0000-0000-00007F240000}"/>
    <cellStyle name="Normal 17 2 4 2 5 2_88181" xfId="9465" xr:uid="{00000000-0005-0000-0000-000080240000}"/>
    <cellStyle name="Normal 17 2 4 2 5 20" xfId="9466" xr:uid="{00000000-0005-0000-0000-000081240000}"/>
    <cellStyle name="Normal 17 2 4 2 5 3" xfId="9467" xr:uid="{00000000-0005-0000-0000-000082240000}"/>
    <cellStyle name="Normal 17 2 4 2 5 3 2" xfId="9468" xr:uid="{00000000-0005-0000-0000-000083240000}"/>
    <cellStyle name="Normal 17 2 4 2 5 3 3" xfId="9469" xr:uid="{00000000-0005-0000-0000-000084240000}"/>
    <cellStyle name="Normal 17 2 4 2 5 3 4" xfId="9470" xr:uid="{00000000-0005-0000-0000-000085240000}"/>
    <cellStyle name="Normal 17 2 4 2 5 3 5" xfId="9471" xr:uid="{00000000-0005-0000-0000-000086240000}"/>
    <cellStyle name="Normal 17 2 4 2 5 3_88181" xfId="9472" xr:uid="{00000000-0005-0000-0000-000087240000}"/>
    <cellStyle name="Normal 17 2 4 2 5 4" xfId="9473" xr:uid="{00000000-0005-0000-0000-000088240000}"/>
    <cellStyle name="Normal 17 2 4 2 5 4 2" xfId="9474" xr:uid="{00000000-0005-0000-0000-000089240000}"/>
    <cellStyle name="Normal 17 2 4 2 5 4 3" xfId="9475" xr:uid="{00000000-0005-0000-0000-00008A240000}"/>
    <cellStyle name="Normal 17 2 4 2 5 4 4" xfId="9476" xr:uid="{00000000-0005-0000-0000-00008B240000}"/>
    <cellStyle name="Normal 17 2 4 2 5 4 5" xfId="9477" xr:uid="{00000000-0005-0000-0000-00008C240000}"/>
    <cellStyle name="Normal 17 2 4 2 5 4_88181" xfId="9478" xr:uid="{00000000-0005-0000-0000-00008D240000}"/>
    <cellStyle name="Normal 17 2 4 2 5 5" xfId="9479" xr:uid="{00000000-0005-0000-0000-00008E240000}"/>
    <cellStyle name="Normal 17 2 4 2 5 5 2" xfId="9480" xr:uid="{00000000-0005-0000-0000-00008F240000}"/>
    <cellStyle name="Normal 17 2 4 2 5 5 3" xfId="9481" xr:uid="{00000000-0005-0000-0000-000090240000}"/>
    <cellStyle name="Normal 17 2 4 2 5 5 4" xfId="9482" xr:uid="{00000000-0005-0000-0000-000091240000}"/>
    <cellStyle name="Normal 17 2 4 2 5 5 5" xfId="9483" xr:uid="{00000000-0005-0000-0000-000092240000}"/>
    <cellStyle name="Normal 17 2 4 2 5 5_88181" xfId="9484" xr:uid="{00000000-0005-0000-0000-000093240000}"/>
    <cellStyle name="Normal 17 2 4 2 5 6" xfId="9485" xr:uid="{00000000-0005-0000-0000-000094240000}"/>
    <cellStyle name="Normal 17 2 4 2 5 6 2" xfId="9486" xr:uid="{00000000-0005-0000-0000-000095240000}"/>
    <cellStyle name="Normal 17 2 4 2 5 6 3" xfId="9487" xr:uid="{00000000-0005-0000-0000-000096240000}"/>
    <cellStyle name="Normal 17 2 4 2 5 6 4" xfId="9488" xr:uid="{00000000-0005-0000-0000-000097240000}"/>
    <cellStyle name="Normal 17 2 4 2 5 6 5" xfId="9489" xr:uid="{00000000-0005-0000-0000-000098240000}"/>
    <cellStyle name="Normal 17 2 4 2 5 6_88181" xfId="9490" xr:uid="{00000000-0005-0000-0000-000099240000}"/>
    <cellStyle name="Normal 17 2 4 2 5 7" xfId="9491" xr:uid="{00000000-0005-0000-0000-00009A240000}"/>
    <cellStyle name="Normal 17 2 4 2 5 7 2" xfId="9492" xr:uid="{00000000-0005-0000-0000-00009B240000}"/>
    <cellStyle name="Normal 17 2 4 2 5 7 3" xfId="9493" xr:uid="{00000000-0005-0000-0000-00009C240000}"/>
    <cellStyle name="Normal 17 2 4 2 5 7 4" xfId="9494" xr:uid="{00000000-0005-0000-0000-00009D240000}"/>
    <cellStyle name="Normal 17 2 4 2 5 7 5" xfId="9495" xr:uid="{00000000-0005-0000-0000-00009E240000}"/>
    <cellStyle name="Normal 17 2 4 2 5 7_88181" xfId="9496" xr:uid="{00000000-0005-0000-0000-00009F240000}"/>
    <cellStyle name="Normal 17 2 4 2 5 8" xfId="9497" xr:uid="{00000000-0005-0000-0000-0000A0240000}"/>
    <cellStyle name="Normal 17 2 4 2 5 8 2" xfId="9498" xr:uid="{00000000-0005-0000-0000-0000A1240000}"/>
    <cellStyle name="Normal 17 2 4 2 5 8 3" xfId="9499" xr:uid="{00000000-0005-0000-0000-0000A2240000}"/>
    <cellStyle name="Normal 17 2 4 2 5 8 4" xfId="9500" xr:uid="{00000000-0005-0000-0000-0000A3240000}"/>
    <cellStyle name="Normal 17 2 4 2 5 8 5" xfId="9501" xr:uid="{00000000-0005-0000-0000-0000A4240000}"/>
    <cellStyle name="Normal 17 2 4 2 5 8_88181" xfId="9502" xr:uid="{00000000-0005-0000-0000-0000A5240000}"/>
    <cellStyle name="Normal 17 2 4 2 5 9" xfId="9503" xr:uid="{00000000-0005-0000-0000-0000A6240000}"/>
    <cellStyle name="Normal 17 2 4 2 5 9 2" xfId="9504" xr:uid="{00000000-0005-0000-0000-0000A7240000}"/>
    <cellStyle name="Normal 17 2 4 2 5 9 3" xfId="9505" xr:uid="{00000000-0005-0000-0000-0000A8240000}"/>
    <cellStyle name="Normal 17 2 4 2 5 9 4" xfId="9506" xr:uid="{00000000-0005-0000-0000-0000A9240000}"/>
    <cellStyle name="Normal 17 2 4 2 5 9 5" xfId="9507" xr:uid="{00000000-0005-0000-0000-0000AA240000}"/>
    <cellStyle name="Normal 17 2 4 2 5 9_88181" xfId="9508" xr:uid="{00000000-0005-0000-0000-0000AB240000}"/>
    <cellStyle name="Normal 17 2 4 2 5_88181" xfId="9509" xr:uid="{00000000-0005-0000-0000-0000AC240000}"/>
    <cellStyle name="Normal 17 2 4 2 6" xfId="9510" xr:uid="{00000000-0005-0000-0000-0000AD240000}"/>
    <cellStyle name="Normal 17 2 4 2 6 10" xfId="9511" xr:uid="{00000000-0005-0000-0000-0000AE240000}"/>
    <cellStyle name="Normal 17 2 4 2 6 10 2" xfId="9512" xr:uid="{00000000-0005-0000-0000-0000AF240000}"/>
    <cellStyle name="Normal 17 2 4 2 6 10 3" xfId="9513" xr:uid="{00000000-0005-0000-0000-0000B0240000}"/>
    <cellStyle name="Normal 17 2 4 2 6 10 4" xfId="9514" xr:uid="{00000000-0005-0000-0000-0000B1240000}"/>
    <cellStyle name="Normal 17 2 4 2 6 10 5" xfId="9515" xr:uid="{00000000-0005-0000-0000-0000B2240000}"/>
    <cellStyle name="Normal 17 2 4 2 6 10_88181" xfId="9516" xr:uid="{00000000-0005-0000-0000-0000B3240000}"/>
    <cellStyle name="Normal 17 2 4 2 6 11" xfId="9517" xr:uid="{00000000-0005-0000-0000-0000B4240000}"/>
    <cellStyle name="Normal 17 2 4 2 6 11 2" xfId="9518" xr:uid="{00000000-0005-0000-0000-0000B5240000}"/>
    <cellStyle name="Normal 17 2 4 2 6 11 3" xfId="9519" xr:uid="{00000000-0005-0000-0000-0000B6240000}"/>
    <cellStyle name="Normal 17 2 4 2 6 11 4" xfId="9520" xr:uid="{00000000-0005-0000-0000-0000B7240000}"/>
    <cellStyle name="Normal 17 2 4 2 6 11 5" xfId="9521" xr:uid="{00000000-0005-0000-0000-0000B8240000}"/>
    <cellStyle name="Normal 17 2 4 2 6 11_88181" xfId="9522" xr:uid="{00000000-0005-0000-0000-0000B9240000}"/>
    <cellStyle name="Normal 17 2 4 2 6 12" xfId="9523" xr:uid="{00000000-0005-0000-0000-0000BA240000}"/>
    <cellStyle name="Normal 17 2 4 2 6 12 2" xfId="9524" xr:uid="{00000000-0005-0000-0000-0000BB240000}"/>
    <cellStyle name="Normal 17 2 4 2 6 12 3" xfId="9525" xr:uid="{00000000-0005-0000-0000-0000BC240000}"/>
    <cellStyle name="Normal 17 2 4 2 6 12 4" xfId="9526" xr:uid="{00000000-0005-0000-0000-0000BD240000}"/>
    <cellStyle name="Normal 17 2 4 2 6 12 5" xfId="9527" xr:uid="{00000000-0005-0000-0000-0000BE240000}"/>
    <cellStyle name="Normal 17 2 4 2 6 12_88181" xfId="9528" xr:uid="{00000000-0005-0000-0000-0000BF240000}"/>
    <cellStyle name="Normal 17 2 4 2 6 13" xfId="9529" xr:uid="{00000000-0005-0000-0000-0000C0240000}"/>
    <cellStyle name="Normal 17 2 4 2 6 13 2" xfId="9530" xr:uid="{00000000-0005-0000-0000-0000C1240000}"/>
    <cellStyle name="Normal 17 2 4 2 6 13 3" xfId="9531" xr:uid="{00000000-0005-0000-0000-0000C2240000}"/>
    <cellStyle name="Normal 17 2 4 2 6 13 4" xfId="9532" xr:uid="{00000000-0005-0000-0000-0000C3240000}"/>
    <cellStyle name="Normal 17 2 4 2 6 13 5" xfId="9533" xr:uid="{00000000-0005-0000-0000-0000C4240000}"/>
    <cellStyle name="Normal 17 2 4 2 6 13_88181" xfId="9534" xr:uid="{00000000-0005-0000-0000-0000C5240000}"/>
    <cellStyle name="Normal 17 2 4 2 6 14" xfId="9535" xr:uid="{00000000-0005-0000-0000-0000C6240000}"/>
    <cellStyle name="Normal 17 2 4 2 6 14 2" xfId="9536" xr:uid="{00000000-0005-0000-0000-0000C7240000}"/>
    <cellStyle name="Normal 17 2 4 2 6 14 3" xfId="9537" xr:uid="{00000000-0005-0000-0000-0000C8240000}"/>
    <cellStyle name="Normal 17 2 4 2 6 14 4" xfId="9538" xr:uid="{00000000-0005-0000-0000-0000C9240000}"/>
    <cellStyle name="Normal 17 2 4 2 6 14 5" xfId="9539" xr:uid="{00000000-0005-0000-0000-0000CA240000}"/>
    <cellStyle name="Normal 17 2 4 2 6 14_88181" xfId="9540" xr:uid="{00000000-0005-0000-0000-0000CB240000}"/>
    <cellStyle name="Normal 17 2 4 2 6 15" xfId="9541" xr:uid="{00000000-0005-0000-0000-0000CC240000}"/>
    <cellStyle name="Normal 17 2 4 2 6 15 2" xfId="9542" xr:uid="{00000000-0005-0000-0000-0000CD240000}"/>
    <cellStyle name="Normal 17 2 4 2 6 15 3" xfId="9543" xr:uid="{00000000-0005-0000-0000-0000CE240000}"/>
    <cellStyle name="Normal 17 2 4 2 6 15 4" xfId="9544" xr:uid="{00000000-0005-0000-0000-0000CF240000}"/>
    <cellStyle name="Normal 17 2 4 2 6 15 5" xfId="9545" xr:uid="{00000000-0005-0000-0000-0000D0240000}"/>
    <cellStyle name="Normal 17 2 4 2 6 15_88181" xfId="9546" xr:uid="{00000000-0005-0000-0000-0000D1240000}"/>
    <cellStyle name="Normal 17 2 4 2 6 16" xfId="9547" xr:uid="{00000000-0005-0000-0000-0000D2240000}"/>
    <cellStyle name="Normal 17 2 4 2 6 16 2" xfId="9548" xr:uid="{00000000-0005-0000-0000-0000D3240000}"/>
    <cellStyle name="Normal 17 2 4 2 6 16 3" xfId="9549" xr:uid="{00000000-0005-0000-0000-0000D4240000}"/>
    <cellStyle name="Normal 17 2 4 2 6 16 4" xfId="9550" xr:uid="{00000000-0005-0000-0000-0000D5240000}"/>
    <cellStyle name="Normal 17 2 4 2 6 16_88181" xfId="9551" xr:uid="{00000000-0005-0000-0000-0000D6240000}"/>
    <cellStyle name="Normal 17 2 4 2 6 17" xfId="9552" xr:uid="{00000000-0005-0000-0000-0000D7240000}"/>
    <cellStyle name="Normal 17 2 4 2 6 17 2" xfId="9553" xr:uid="{00000000-0005-0000-0000-0000D8240000}"/>
    <cellStyle name="Normal 17 2 4 2 6 17 3" xfId="9554" xr:uid="{00000000-0005-0000-0000-0000D9240000}"/>
    <cellStyle name="Normal 17 2 4 2 6 17 4" xfId="9555" xr:uid="{00000000-0005-0000-0000-0000DA240000}"/>
    <cellStyle name="Normal 17 2 4 2 6 17_88181" xfId="9556" xr:uid="{00000000-0005-0000-0000-0000DB240000}"/>
    <cellStyle name="Normal 17 2 4 2 6 18" xfId="9557" xr:uid="{00000000-0005-0000-0000-0000DC240000}"/>
    <cellStyle name="Normal 17 2 4 2 6 18 2" xfId="9558" xr:uid="{00000000-0005-0000-0000-0000DD240000}"/>
    <cellStyle name="Normal 17 2 4 2 6 18_88181" xfId="9559" xr:uid="{00000000-0005-0000-0000-0000DE240000}"/>
    <cellStyle name="Normal 17 2 4 2 6 19" xfId="9560" xr:uid="{00000000-0005-0000-0000-0000DF240000}"/>
    <cellStyle name="Normal 17 2 4 2 6 2" xfId="9561" xr:uid="{00000000-0005-0000-0000-0000E0240000}"/>
    <cellStyle name="Normal 17 2 4 2 6 2 2" xfId="9562" xr:uid="{00000000-0005-0000-0000-0000E1240000}"/>
    <cellStyle name="Normal 17 2 4 2 6 2 3" xfId="9563" xr:uid="{00000000-0005-0000-0000-0000E2240000}"/>
    <cellStyle name="Normal 17 2 4 2 6 2 4" xfId="9564" xr:uid="{00000000-0005-0000-0000-0000E3240000}"/>
    <cellStyle name="Normal 17 2 4 2 6 2 5" xfId="9565" xr:uid="{00000000-0005-0000-0000-0000E4240000}"/>
    <cellStyle name="Normal 17 2 4 2 6 2_88181" xfId="9566" xr:uid="{00000000-0005-0000-0000-0000E5240000}"/>
    <cellStyle name="Normal 17 2 4 2 6 20" xfId="9567" xr:uid="{00000000-0005-0000-0000-0000E6240000}"/>
    <cellStyle name="Normal 17 2 4 2 6 3" xfId="9568" xr:uid="{00000000-0005-0000-0000-0000E7240000}"/>
    <cellStyle name="Normal 17 2 4 2 6 3 2" xfId="9569" xr:uid="{00000000-0005-0000-0000-0000E8240000}"/>
    <cellStyle name="Normal 17 2 4 2 6 3 3" xfId="9570" xr:uid="{00000000-0005-0000-0000-0000E9240000}"/>
    <cellStyle name="Normal 17 2 4 2 6 3 4" xfId="9571" xr:uid="{00000000-0005-0000-0000-0000EA240000}"/>
    <cellStyle name="Normal 17 2 4 2 6 3 5" xfId="9572" xr:uid="{00000000-0005-0000-0000-0000EB240000}"/>
    <cellStyle name="Normal 17 2 4 2 6 3_88181" xfId="9573" xr:uid="{00000000-0005-0000-0000-0000EC240000}"/>
    <cellStyle name="Normal 17 2 4 2 6 4" xfId="9574" xr:uid="{00000000-0005-0000-0000-0000ED240000}"/>
    <cellStyle name="Normal 17 2 4 2 6 4 2" xfId="9575" xr:uid="{00000000-0005-0000-0000-0000EE240000}"/>
    <cellStyle name="Normal 17 2 4 2 6 4 3" xfId="9576" xr:uid="{00000000-0005-0000-0000-0000EF240000}"/>
    <cellStyle name="Normal 17 2 4 2 6 4 4" xfId="9577" xr:uid="{00000000-0005-0000-0000-0000F0240000}"/>
    <cellStyle name="Normal 17 2 4 2 6 4 5" xfId="9578" xr:uid="{00000000-0005-0000-0000-0000F1240000}"/>
    <cellStyle name="Normal 17 2 4 2 6 4_88181" xfId="9579" xr:uid="{00000000-0005-0000-0000-0000F2240000}"/>
    <cellStyle name="Normal 17 2 4 2 6 5" xfId="9580" xr:uid="{00000000-0005-0000-0000-0000F3240000}"/>
    <cellStyle name="Normal 17 2 4 2 6 5 2" xfId="9581" xr:uid="{00000000-0005-0000-0000-0000F4240000}"/>
    <cellStyle name="Normal 17 2 4 2 6 5 3" xfId="9582" xr:uid="{00000000-0005-0000-0000-0000F5240000}"/>
    <cellStyle name="Normal 17 2 4 2 6 5 4" xfId="9583" xr:uid="{00000000-0005-0000-0000-0000F6240000}"/>
    <cellStyle name="Normal 17 2 4 2 6 5 5" xfId="9584" xr:uid="{00000000-0005-0000-0000-0000F7240000}"/>
    <cellStyle name="Normal 17 2 4 2 6 5_88181" xfId="9585" xr:uid="{00000000-0005-0000-0000-0000F8240000}"/>
    <cellStyle name="Normal 17 2 4 2 6 6" xfId="9586" xr:uid="{00000000-0005-0000-0000-0000F9240000}"/>
    <cellStyle name="Normal 17 2 4 2 6 6 2" xfId="9587" xr:uid="{00000000-0005-0000-0000-0000FA240000}"/>
    <cellStyle name="Normal 17 2 4 2 6 6 3" xfId="9588" xr:uid="{00000000-0005-0000-0000-0000FB240000}"/>
    <cellStyle name="Normal 17 2 4 2 6 6 4" xfId="9589" xr:uid="{00000000-0005-0000-0000-0000FC240000}"/>
    <cellStyle name="Normal 17 2 4 2 6 6 5" xfId="9590" xr:uid="{00000000-0005-0000-0000-0000FD240000}"/>
    <cellStyle name="Normal 17 2 4 2 6 6_88181" xfId="9591" xr:uid="{00000000-0005-0000-0000-0000FE240000}"/>
    <cellStyle name="Normal 17 2 4 2 6 7" xfId="9592" xr:uid="{00000000-0005-0000-0000-0000FF240000}"/>
    <cellStyle name="Normal 17 2 4 2 6 7 2" xfId="9593" xr:uid="{00000000-0005-0000-0000-000000250000}"/>
    <cellStyle name="Normal 17 2 4 2 6 7 3" xfId="9594" xr:uid="{00000000-0005-0000-0000-000001250000}"/>
    <cellStyle name="Normal 17 2 4 2 6 7 4" xfId="9595" xr:uid="{00000000-0005-0000-0000-000002250000}"/>
    <cellStyle name="Normal 17 2 4 2 6 7 5" xfId="9596" xr:uid="{00000000-0005-0000-0000-000003250000}"/>
    <cellStyle name="Normal 17 2 4 2 6 7_88181" xfId="9597" xr:uid="{00000000-0005-0000-0000-000004250000}"/>
    <cellStyle name="Normal 17 2 4 2 6 8" xfId="9598" xr:uid="{00000000-0005-0000-0000-000005250000}"/>
    <cellStyle name="Normal 17 2 4 2 6 8 2" xfId="9599" xr:uid="{00000000-0005-0000-0000-000006250000}"/>
    <cellStyle name="Normal 17 2 4 2 6 8 3" xfId="9600" xr:uid="{00000000-0005-0000-0000-000007250000}"/>
    <cellStyle name="Normal 17 2 4 2 6 8 4" xfId="9601" xr:uid="{00000000-0005-0000-0000-000008250000}"/>
    <cellStyle name="Normal 17 2 4 2 6 8 5" xfId="9602" xr:uid="{00000000-0005-0000-0000-000009250000}"/>
    <cellStyle name="Normal 17 2 4 2 6 8_88181" xfId="9603" xr:uid="{00000000-0005-0000-0000-00000A250000}"/>
    <cellStyle name="Normal 17 2 4 2 6 9" xfId="9604" xr:uid="{00000000-0005-0000-0000-00000B250000}"/>
    <cellStyle name="Normal 17 2 4 2 6 9 2" xfId="9605" xr:uid="{00000000-0005-0000-0000-00000C250000}"/>
    <cellStyle name="Normal 17 2 4 2 6 9 3" xfId="9606" xr:uid="{00000000-0005-0000-0000-00000D250000}"/>
    <cellStyle name="Normal 17 2 4 2 6 9 4" xfId="9607" xr:uid="{00000000-0005-0000-0000-00000E250000}"/>
    <cellStyle name="Normal 17 2 4 2 6 9 5" xfId="9608" xr:uid="{00000000-0005-0000-0000-00000F250000}"/>
    <cellStyle name="Normal 17 2 4 2 6 9_88181" xfId="9609" xr:uid="{00000000-0005-0000-0000-000010250000}"/>
    <cellStyle name="Normal 17 2 4 2 6_88181" xfId="9610" xr:uid="{00000000-0005-0000-0000-000011250000}"/>
    <cellStyle name="Normal 17 2 4 2 7" xfId="9611" xr:uid="{00000000-0005-0000-0000-000012250000}"/>
    <cellStyle name="Normal 17 2 4 2 7 2" xfId="9612" xr:uid="{00000000-0005-0000-0000-000013250000}"/>
    <cellStyle name="Normal 17 2 4 2 7 3" xfId="9613" xr:uid="{00000000-0005-0000-0000-000014250000}"/>
    <cellStyle name="Normal 17 2 4 2 7 4" xfId="9614" xr:uid="{00000000-0005-0000-0000-000015250000}"/>
    <cellStyle name="Normal 17 2 4 2 7 5" xfId="9615" xr:uid="{00000000-0005-0000-0000-000016250000}"/>
    <cellStyle name="Normal 17 2 4 2 7_88181" xfId="9616" xr:uid="{00000000-0005-0000-0000-000017250000}"/>
    <cellStyle name="Normal 17 2 4 2 8" xfId="9617" xr:uid="{00000000-0005-0000-0000-000018250000}"/>
    <cellStyle name="Normal 17 2 4 2 8 2" xfId="9618" xr:uid="{00000000-0005-0000-0000-000019250000}"/>
    <cellStyle name="Normal 17 2 4 2 8 3" xfId="9619" xr:uid="{00000000-0005-0000-0000-00001A250000}"/>
    <cellStyle name="Normal 17 2 4 2 8 4" xfId="9620" xr:uid="{00000000-0005-0000-0000-00001B250000}"/>
    <cellStyle name="Normal 17 2 4 2 8 5" xfId="9621" xr:uid="{00000000-0005-0000-0000-00001C250000}"/>
    <cellStyle name="Normal 17 2 4 2 8_88181" xfId="9622" xr:uid="{00000000-0005-0000-0000-00001D250000}"/>
    <cellStyle name="Normal 17 2 4 2 9" xfId="9623" xr:uid="{00000000-0005-0000-0000-00001E250000}"/>
    <cellStyle name="Normal 17 2 4 2 9 2" xfId="9624" xr:uid="{00000000-0005-0000-0000-00001F250000}"/>
    <cellStyle name="Normal 17 2 4 2 9 3" xfId="9625" xr:uid="{00000000-0005-0000-0000-000020250000}"/>
    <cellStyle name="Normal 17 2 4 2 9 4" xfId="9626" xr:uid="{00000000-0005-0000-0000-000021250000}"/>
    <cellStyle name="Normal 17 2 4 2 9 5" xfId="9627" xr:uid="{00000000-0005-0000-0000-000022250000}"/>
    <cellStyle name="Normal 17 2 4 2 9_88181" xfId="9628" xr:uid="{00000000-0005-0000-0000-000023250000}"/>
    <cellStyle name="Normal 17 2 4 2_88181" xfId="9629" xr:uid="{00000000-0005-0000-0000-000024250000}"/>
    <cellStyle name="Normal 17 2 4 20" xfId="9630" xr:uid="{00000000-0005-0000-0000-000025250000}"/>
    <cellStyle name="Normal 17 2 4 20 2" xfId="9631" xr:uid="{00000000-0005-0000-0000-000026250000}"/>
    <cellStyle name="Normal 17 2 4 20 3" xfId="9632" xr:uid="{00000000-0005-0000-0000-000027250000}"/>
    <cellStyle name="Normal 17 2 4 20 4" xfId="9633" xr:uid="{00000000-0005-0000-0000-000028250000}"/>
    <cellStyle name="Normal 17 2 4 20 5" xfId="9634" xr:uid="{00000000-0005-0000-0000-000029250000}"/>
    <cellStyle name="Normal 17 2 4 20_88181" xfId="9635" xr:uid="{00000000-0005-0000-0000-00002A250000}"/>
    <cellStyle name="Normal 17 2 4 21" xfId="9636" xr:uid="{00000000-0005-0000-0000-00002B250000}"/>
    <cellStyle name="Normal 17 2 4 21 2" xfId="9637" xr:uid="{00000000-0005-0000-0000-00002C250000}"/>
    <cellStyle name="Normal 17 2 4 21 3" xfId="9638" xr:uid="{00000000-0005-0000-0000-00002D250000}"/>
    <cellStyle name="Normal 17 2 4 21 4" xfId="9639" xr:uid="{00000000-0005-0000-0000-00002E250000}"/>
    <cellStyle name="Normal 17 2 4 21 5" xfId="9640" xr:uid="{00000000-0005-0000-0000-00002F250000}"/>
    <cellStyle name="Normal 17 2 4 21_88181" xfId="9641" xr:uid="{00000000-0005-0000-0000-000030250000}"/>
    <cellStyle name="Normal 17 2 4 22" xfId="9642" xr:uid="{00000000-0005-0000-0000-000031250000}"/>
    <cellStyle name="Normal 17 2 4 22 2" xfId="9643" xr:uid="{00000000-0005-0000-0000-000032250000}"/>
    <cellStyle name="Normal 17 2 4 22 3" xfId="9644" xr:uid="{00000000-0005-0000-0000-000033250000}"/>
    <cellStyle name="Normal 17 2 4 22 4" xfId="9645" xr:uid="{00000000-0005-0000-0000-000034250000}"/>
    <cellStyle name="Normal 17 2 4 22 5" xfId="9646" xr:uid="{00000000-0005-0000-0000-000035250000}"/>
    <cellStyle name="Normal 17 2 4 22_88181" xfId="9647" xr:uid="{00000000-0005-0000-0000-000036250000}"/>
    <cellStyle name="Normal 17 2 4 23" xfId="9648" xr:uid="{00000000-0005-0000-0000-000037250000}"/>
    <cellStyle name="Normal 17 2 4 23 2" xfId="9649" xr:uid="{00000000-0005-0000-0000-000038250000}"/>
    <cellStyle name="Normal 17 2 4 23 3" xfId="9650" xr:uid="{00000000-0005-0000-0000-000039250000}"/>
    <cellStyle name="Normal 17 2 4 23 4" xfId="9651" xr:uid="{00000000-0005-0000-0000-00003A250000}"/>
    <cellStyle name="Normal 17 2 4 23 5" xfId="9652" xr:uid="{00000000-0005-0000-0000-00003B250000}"/>
    <cellStyle name="Normal 17 2 4 23_88181" xfId="9653" xr:uid="{00000000-0005-0000-0000-00003C250000}"/>
    <cellStyle name="Normal 17 2 4 24" xfId="9654" xr:uid="{00000000-0005-0000-0000-00003D250000}"/>
    <cellStyle name="Normal 17 2 4 24 2" xfId="9655" xr:uid="{00000000-0005-0000-0000-00003E250000}"/>
    <cellStyle name="Normal 17 2 4 24 3" xfId="9656" xr:uid="{00000000-0005-0000-0000-00003F250000}"/>
    <cellStyle name="Normal 17 2 4 24 4" xfId="9657" xr:uid="{00000000-0005-0000-0000-000040250000}"/>
    <cellStyle name="Normal 17 2 4 24_88181" xfId="9658" xr:uid="{00000000-0005-0000-0000-000041250000}"/>
    <cellStyle name="Normal 17 2 4 25" xfId="9659" xr:uid="{00000000-0005-0000-0000-000042250000}"/>
    <cellStyle name="Normal 17 2 4 25 2" xfId="9660" xr:uid="{00000000-0005-0000-0000-000043250000}"/>
    <cellStyle name="Normal 17 2 4 25 3" xfId="9661" xr:uid="{00000000-0005-0000-0000-000044250000}"/>
    <cellStyle name="Normal 17 2 4 25 4" xfId="9662" xr:uid="{00000000-0005-0000-0000-000045250000}"/>
    <cellStyle name="Normal 17 2 4 25_88181" xfId="9663" xr:uid="{00000000-0005-0000-0000-000046250000}"/>
    <cellStyle name="Normal 17 2 4 26" xfId="9664" xr:uid="{00000000-0005-0000-0000-000047250000}"/>
    <cellStyle name="Normal 17 2 4 26 2" xfId="9665" xr:uid="{00000000-0005-0000-0000-000048250000}"/>
    <cellStyle name="Normal 17 2 4 26_88181" xfId="9666" xr:uid="{00000000-0005-0000-0000-000049250000}"/>
    <cellStyle name="Normal 17 2 4 27" xfId="9667" xr:uid="{00000000-0005-0000-0000-00004A250000}"/>
    <cellStyle name="Normal 17 2 4 28" xfId="9668" xr:uid="{00000000-0005-0000-0000-00004B250000}"/>
    <cellStyle name="Normal 17 2 4 3" xfId="9669" xr:uid="{00000000-0005-0000-0000-00004C250000}"/>
    <cellStyle name="Normal 17 2 4 3 10" xfId="9670" xr:uid="{00000000-0005-0000-0000-00004D250000}"/>
    <cellStyle name="Normal 17 2 4 3 10 2" xfId="9671" xr:uid="{00000000-0005-0000-0000-00004E250000}"/>
    <cellStyle name="Normal 17 2 4 3 10 3" xfId="9672" xr:uid="{00000000-0005-0000-0000-00004F250000}"/>
    <cellStyle name="Normal 17 2 4 3 10 4" xfId="9673" xr:uid="{00000000-0005-0000-0000-000050250000}"/>
    <cellStyle name="Normal 17 2 4 3 10 5" xfId="9674" xr:uid="{00000000-0005-0000-0000-000051250000}"/>
    <cellStyle name="Normal 17 2 4 3 10_88181" xfId="9675" xr:uid="{00000000-0005-0000-0000-000052250000}"/>
    <cellStyle name="Normal 17 2 4 3 11" xfId="9676" xr:uid="{00000000-0005-0000-0000-000053250000}"/>
    <cellStyle name="Normal 17 2 4 3 11 2" xfId="9677" xr:uid="{00000000-0005-0000-0000-000054250000}"/>
    <cellStyle name="Normal 17 2 4 3 11 3" xfId="9678" xr:uid="{00000000-0005-0000-0000-000055250000}"/>
    <cellStyle name="Normal 17 2 4 3 11 4" xfId="9679" xr:uid="{00000000-0005-0000-0000-000056250000}"/>
    <cellStyle name="Normal 17 2 4 3 11 5" xfId="9680" xr:uid="{00000000-0005-0000-0000-000057250000}"/>
    <cellStyle name="Normal 17 2 4 3 11_88181" xfId="9681" xr:uid="{00000000-0005-0000-0000-000058250000}"/>
    <cellStyle name="Normal 17 2 4 3 12" xfId="9682" xr:uid="{00000000-0005-0000-0000-000059250000}"/>
    <cellStyle name="Normal 17 2 4 3 12 2" xfId="9683" xr:uid="{00000000-0005-0000-0000-00005A250000}"/>
    <cellStyle name="Normal 17 2 4 3 12 3" xfId="9684" xr:uid="{00000000-0005-0000-0000-00005B250000}"/>
    <cellStyle name="Normal 17 2 4 3 12 4" xfId="9685" xr:uid="{00000000-0005-0000-0000-00005C250000}"/>
    <cellStyle name="Normal 17 2 4 3 12 5" xfId="9686" xr:uid="{00000000-0005-0000-0000-00005D250000}"/>
    <cellStyle name="Normal 17 2 4 3 12_88181" xfId="9687" xr:uid="{00000000-0005-0000-0000-00005E250000}"/>
    <cellStyle name="Normal 17 2 4 3 13" xfId="9688" xr:uid="{00000000-0005-0000-0000-00005F250000}"/>
    <cellStyle name="Normal 17 2 4 3 13 2" xfId="9689" xr:uid="{00000000-0005-0000-0000-000060250000}"/>
    <cellStyle name="Normal 17 2 4 3 13 3" xfId="9690" xr:uid="{00000000-0005-0000-0000-000061250000}"/>
    <cellStyle name="Normal 17 2 4 3 13 4" xfId="9691" xr:uid="{00000000-0005-0000-0000-000062250000}"/>
    <cellStyle name="Normal 17 2 4 3 13 5" xfId="9692" xr:uid="{00000000-0005-0000-0000-000063250000}"/>
    <cellStyle name="Normal 17 2 4 3 13_88181" xfId="9693" xr:uid="{00000000-0005-0000-0000-000064250000}"/>
    <cellStyle name="Normal 17 2 4 3 14" xfId="9694" xr:uid="{00000000-0005-0000-0000-000065250000}"/>
    <cellStyle name="Normal 17 2 4 3 14 2" xfId="9695" xr:uid="{00000000-0005-0000-0000-000066250000}"/>
    <cellStyle name="Normal 17 2 4 3 14 3" xfId="9696" xr:uid="{00000000-0005-0000-0000-000067250000}"/>
    <cellStyle name="Normal 17 2 4 3 14 4" xfId="9697" xr:uid="{00000000-0005-0000-0000-000068250000}"/>
    <cellStyle name="Normal 17 2 4 3 14 5" xfId="9698" xr:uid="{00000000-0005-0000-0000-000069250000}"/>
    <cellStyle name="Normal 17 2 4 3 14_88181" xfId="9699" xr:uid="{00000000-0005-0000-0000-00006A250000}"/>
    <cellStyle name="Normal 17 2 4 3 15" xfId="9700" xr:uid="{00000000-0005-0000-0000-00006B250000}"/>
    <cellStyle name="Normal 17 2 4 3 15 2" xfId="9701" xr:uid="{00000000-0005-0000-0000-00006C250000}"/>
    <cellStyle name="Normal 17 2 4 3 15 3" xfId="9702" xr:uid="{00000000-0005-0000-0000-00006D250000}"/>
    <cellStyle name="Normal 17 2 4 3 15 4" xfId="9703" xr:uid="{00000000-0005-0000-0000-00006E250000}"/>
    <cellStyle name="Normal 17 2 4 3 15 5" xfId="9704" xr:uid="{00000000-0005-0000-0000-00006F250000}"/>
    <cellStyle name="Normal 17 2 4 3 15_88181" xfId="9705" xr:uid="{00000000-0005-0000-0000-000070250000}"/>
    <cellStyle name="Normal 17 2 4 3 16" xfId="9706" xr:uid="{00000000-0005-0000-0000-000071250000}"/>
    <cellStyle name="Normal 17 2 4 3 16 2" xfId="9707" xr:uid="{00000000-0005-0000-0000-000072250000}"/>
    <cellStyle name="Normal 17 2 4 3 16 3" xfId="9708" xr:uid="{00000000-0005-0000-0000-000073250000}"/>
    <cellStyle name="Normal 17 2 4 3 16 4" xfId="9709" xr:uid="{00000000-0005-0000-0000-000074250000}"/>
    <cellStyle name="Normal 17 2 4 3 16 5" xfId="9710" xr:uid="{00000000-0005-0000-0000-000075250000}"/>
    <cellStyle name="Normal 17 2 4 3 16_88181" xfId="9711" xr:uid="{00000000-0005-0000-0000-000076250000}"/>
    <cellStyle name="Normal 17 2 4 3 17" xfId="9712" xr:uid="{00000000-0005-0000-0000-000077250000}"/>
    <cellStyle name="Normal 17 2 4 3 17 2" xfId="9713" xr:uid="{00000000-0005-0000-0000-000078250000}"/>
    <cellStyle name="Normal 17 2 4 3 17 3" xfId="9714" xr:uid="{00000000-0005-0000-0000-000079250000}"/>
    <cellStyle name="Normal 17 2 4 3 17 4" xfId="9715" xr:uid="{00000000-0005-0000-0000-00007A250000}"/>
    <cellStyle name="Normal 17 2 4 3 17 5" xfId="9716" xr:uid="{00000000-0005-0000-0000-00007B250000}"/>
    <cellStyle name="Normal 17 2 4 3 17_88181" xfId="9717" xr:uid="{00000000-0005-0000-0000-00007C250000}"/>
    <cellStyle name="Normal 17 2 4 3 18" xfId="9718" xr:uid="{00000000-0005-0000-0000-00007D250000}"/>
    <cellStyle name="Normal 17 2 4 3 18 2" xfId="9719" xr:uid="{00000000-0005-0000-0000-00007E250000}"/>
    <cellStyle name="Normal 17 2 4 3 18 3" xfId="9720" xr:uid="{00000000-0005-0000-0000-00007F250000}"/>
    <cellStyle name="Normal 17 2 4 3 18 4" xfId="9721" xr:uid="{00000000-0005-0000-0000-000080250000}"/>
    <cellStyle name="Normal 17 2 4 3 18 5" xfId="9722" xr:uid="{00000000-0005-0000-0000-000081250000}"/>
    <cellStyle name="Normal 17 2 4 3 18_88181" xfId="9723" xr:uid="{00000000-0005-0000-0000-000082250000}"/>
    <cellStyle name="Normal 17 2 4 3 19" xfId="9724" xr:uid="{00000000-0005-0000-0000-000083250000}"/>
    <cellStyle name="Normal 17 2 4 3 19 2" xfId="9725" xr:uid="{00000000-0005-0000-0000-000084250000}"/>
    <cellStyle name="Normal 17 2 4 3 19 3" xfId="9726" xr:uid="{00000000-0005-0000-0000-000085250000}"/>
    <cellStyle name="Normal 17 2 4 3 19 4" xfId="9727" xr:uid="{00000000-0005-0000-0000-000086250000}"/>
    <cellStyle name="Normal 17 2 4 3 19 5" xfId="9728" xr:uid="{00000000-0005-0000-0000-000087250000}"/>
    <cellStyle name="Normal 17 2 4 3 19_88181" xfId="9729" xr:uid="{00000000-0005-0000-0000-000088250000}"/>
    <cellStyle name="Normal 17 2 4 3 2" xfId="9730" xr:uid="{00000000-0005-0000-0000-000089250000}"/>
    <cellStyle name="Normal 17 2 4 3 2 10" xfId="9731" xr:uid="{00000000-0005-0000-0000-00008A250000}"/>
    <cellStyle name="Normal 17 2 4 3 2 10 2" xfId="9732" xr:uid="{00000000-0005-0000-0000-00008B250000}"/>
    <cellStyle name="Normal 17 2 4 3 2 10 3" xfId="9733" xr:uid="{00000000-0005-0000-0000-00008C250000}"/>
    <cellStyle name="Normal 17 2 4 3 2 10 4" xfId="9734" xr:uid="{00000000-0005-0000-0000-00008D250000}"/>
    <cellStyle name="Normal 17 2 4 3 2 10 5" xfId="9735" xr:uid="{00000000-0005-0000-0000-00008E250000}"/>
    <cellStyle name="Normal 17 2 4 3 2 10_88181" xfId="9736" xr:uid="{00000000-0005-0000-0000-00008F250000}"/>
    <cellStyle name="Normal 17 2 4 3 2 11" xfId="9737" xr:uid="{00000000-0005-0000-0000-000090250000}"/>
    <cellStyle name="Normal 17 2 4 3 2 11 2" xfId="9738" xr:uid="{00000000-0005-0000-0000-000091250000}"/>
    <cellStyle name="Normal 17 2 4 3 2 11 3" xfId="9739" xr:uid="{00000000-0005-0000-0000-000092250000}"/>
    <cellStyle name="Normal 17 2 4 3 2 11 4" xfId="9740" xr:uid="{00000000-0005-0000-0000-000093250000}"/>
    <cellStyle name="Normal 17 2 4 3 2 11 5" xfId="9741" xr:uid="{00000000-0005-0000-0000-000094250000}"/>
    <cellStyle name="Normal 17 2 4 3 2 11_88181" xfId="9742" xr:uid="{00000000-0005-0000-0000-000095250000}"/>
    <cellStyle name="Normal 17 2 4 3 2 12" xfId="9743" xr:uid="{00000000-0005-0000-0000-000096250000}"/>
    <cellStyle name="Normal 17 2 4 3 2 12 2" xfId="9744" xr:uid="{00000000-0005-0000-0000-000097250000}"/>
    <cellStyle name="Normal 17 2 4 3 2 12 3" xfId="9745" xr:uid="{00000000-0005-0000-0000-000098250000}"/>
    <cellStyle name="Normal 17 2 4 3 2 12 4" xfId="9746" xr:uid="{00000000-0005-0000-0000-000099250000}"/>
    <cellStyle name="Normal 17 2 4 3 2 12 5" xfId="9747" xr:uid="{00000000-0005-0000-0000-00009A250000}"/>
    <cellStyle name="Normal 17 2 4 3 2 12_88181" xfId="9748" xr:uid="{00000000-0005-0000-0000-00009B250000}"/>
    <cellStyle name="Normal 17 2 4 3 2 13" xfId="9749" xr:uid="{00000000-0005-0000-0000-00009C250000}"/>
    <cellStyle name="Normal 17 2 4 3 2 13 2" xfId="9750" xr:uid="{00000000-0005-0000-0000-00009D250000}"/>
    <cellStyle name="Normal 17 2 4 3 2 13 3" xfId="9751" xr:uid="{00000000-0005-0000-0000-00009E250000}"/>
    <cellStyle name="Normal 17 2 4 3 2 13 4" xfId="9752" xr:uid="{00000000-0005-0000-0000-00009F250000}"/>
    <cellStyle name="Normal 17 2 4 3 2 13 5" xfId="9753" xr:uid="{00000000-0005-0000-0000-0000A0250000}"/>
    <cellStyle name="Normal 17 2 4 3 2 13_88181" xfId="9754" xr:uid="{00000000-0005-0000-0000-0000A1250000}"/>
    <cellStyle name="Normal 17 2 4 3 2 14" xfId="9755" xr:uid="{00000000-0005-0000-0000-0000A2250000}"/>
    <cellStyle name="Normal 17 2 4 3 2 14 2" xfId="9756" xr:uid="{00000000-0005-0000-0000-0000A3250000}"/>
    <cellStyle name="Normal 17 2 4 3 2 14 3" xfId="9757" xr:uid="{00000000-0005-0000-0000-0000A4250000}"/>
    <cellStyle name="Normal 17 2 4 3 2 14 4" xfId="9758" xr:uid="{00000000-0005-0000-0000-0000A5250000}"/>
    <cellStyle name="Normal 17 2 4 3 2 14 5" xfId="9759" xr:uid="{00000000-0005-0000-0000-0000A6250000}"/>
    <cellStyle name="Normal 17 2 4 3 2 14_88181" xfId="9760" xr:uid="{00000000-0005-0000-0000-0000A7250000}"/>
    <cellStyle name="Normal 17 2 4 3 2 15" xfId="9761" xr:uid="{00000000-0005-0000-0000-0000A8250000}"/>
    <cellStyle name="Normal 17 2 4 3 2 15 2" xfId="9762" xr:uid="{00000000-0005-0000-0000-0000A9250000}"/>
    <cellStyle name="Normal 17 2 4 3 2 15 3" xfId="9763" xr:uid="{00000000-0005-0000-0000-0000AA250000}"/>
    <cellStyle name="Normal 17 2 4 3 2 15 4" xfId="9764" xr:uid="{00000000-0005-0000-0000-0000AB250000}"/>
    <cellStyle name="Normal 17 2 4 3 2 15 5" xfId="9765" xr:uid="{00000000-0005-0000-0000-0000AC250000}"/>
    <cellStyle name="Normal 17 2 4 3 2 15_88181" xfId="9766" xr:uid="{00000000-0005-0000-0000-0000AD250000}"/>
    <cellStyle name="Normal 17 2 4 3 2 16" xfId="9767" xr:uid="{00000000-0005-0000-0000-0000AE250000}"/>
    <cellStyle name="Normal 17 2 4 3 2 16 2" xfId="9768" xr:uid="{00000000-0005-0000-0000-0000AF250000}"/>
    <cellStyle name="Normal 17 2 4 3 2 16 3" xfId="9769" xr:uid="{00000000-0005-0000-0000-0000B0250000}"/>
    <cellStyle name="Normal 17 2 4 3 2 16 4" xfId="9770" xr:uid="{00000000-0005-0000-0000-0000B1250000}"/>
    <cellStyle name="Normal 17 2 4 3 2 16 5" xfId="9771" xr:uid="{00000000-0005-0000-0000-0000B2250000}"/>
    <cellStyle name="Normal 17 2 4 3 2 16_88181" xfId="9772" xr:uid="{00000000-0005-0000-0000-0000B3250000}"/>
    <cellStyle name="Normal 17 2 4 3 2 17" xfId="9773" xr:uid="{00000000-0005-0000-0000-0000B4250000}"/>
    <cellStyle name="Normal 17 2 4 3 2 17 2" xfId="9774" xr:uid="{00000000-0005-0000-0000-0000B5250000}"/>
    <cellStyle name="Normal 17 2 4 3 2 17 3" xfId="9775" xr:uid="{00000000-0005-0000-0000-0000B6250000}"/>
    <cellStyle name="Normal 17 2 4 3 2 17 4" xfId="9776" xr:uid="{00000000-0005-0000-0000-0000B7250000}"/>
    <cellStyle name="Normal 17 2 4 3 2 17 5" xfId="9777" xr:uid="{00000000-0005-0000-0000-0000B8250000}"/>
    <cellStyle name="Normal 17 2 4 3 2 17_88181" xfId="9778" xr:uid="{00000000-0005-0000-0000-0000B9250000}"/>
    <cellStyle name="Normal 17 2 4 3 2 18" xfId="9779" xr:uid="{00000000-0005-0000-0000-0000BA250000}"/>
    <cellStyle name="Normal 17 2 4 3 2 18 2" xfId="9780" xr:uid="{00000000-0005-0000-0000-0000BB250000}"/>
    <cellStyle name="Normal 17 2 4 3 2 18 3" xfId="9781" xr:uid="{00000000-0005-0000-0000-0000BC250000}"/>
    <cellStyle name="Normal 17 2 4 3 2 18 4" xfId="9782" xr:uid="{00000000-0005-0000-0000-0000BD250000}"/>
    <cellStyle name="Normal 17 2 4 3 2 18 5" xfId="9783" xr:uid="{00000000-0005-0000-0000-0000BE250000}"/>
    <cellStyle name="Normal 17 2 4 3 2 18_88181" xfId="9784" xr:uid="{00000000-0005-0000-0000-0000BF250000}"/>
    <cellStyle name="Normal 17 2 4 3 2 19" xfId="9785" xr:uid="{00000000-0005-0000-0000-0000C0250000}"/>
    <cellStyle name="Normal 17 2 4 3 2 19 2" xfId="9786" xr:uid="{00000000-0005-0000-0000-0000C1250000}"/>
    <cellStyle name="Normal 17 2 4 3 2 19 3" xfId="9787" xr:uid="{00000000-0005-0000-0000-0000C2250000}"/>
    <cellStyle name="Normal 17 2 4 3 2 19 4" xfId="9788" xr:uid="{00000000-0005-0000-0000-0000C3250000}"/>
    <cellStyle name="Normal 17 2 4 3 2 19_88181" xfId="9789" xr:uid="{00000000-0005-0000-0000-0000C4250000}"/>
    <cellStyle name="Normal 17 2 4 3 2 2" xfId="9790" xr:uid="{00000000-0005-0000-0000-0000C5250000}"/>
    <cellStyle name="Normal 17 2 4 3 2 2 10" xfId="9791" xr:uid="{00000000-0005-0000-0000-0000C6250000}"/>
    <cellStyle name="Normal 17 2 4 3 2 2 10 2" xfId="9792" xr:uid="{00000000-0005-0000-0000-0000C7250000}"/>
    <cellStyle name="Normal 17 2 4 3 2 2 10 3" xfId="9793" xr:uid="{00000000-0005-0000-0000-0000C8250000}"/>
    <cellStyle name="Normal 17 2 4 3 2 2 10 4" xfId="9794" xr:uid="{00000000-0005-0000-0000-0000C9250000}"/>
    <cellStyle name="Normal 17 2 4 3 2 2 10 5" xfId="9795" xr:uid="{00000000-0005-0000-0000-0000CA250000}"/>
    <cellStyle name="Normal 17 2 4 3 2 2 10_88181" xfId="9796" xr:uid="{00000000-0005-0000-0000-0000CB250000}"/>
    <cellStyle name="Normal 17 2 4 3 2 2 11" xfId="9797" xr:uid="{00000000-0005-0000-0000-0000CC250000}"/>
    <cellStyle name="Normal 17 2 4 3 2 2 11 2" xfId="9798" xr:uid="{00000000-0005-0000-0000-0000CD250000}"/>
    <cellStyle name="Normal 17 2 4 3 2 2 11 3" xfId="9799" xr:uid="{00000000-0005-0000-0000-0000CE250000}"/>
    <cellStyle name="Normal 17 2 4 3 2 2 11 4" xfId="9800" xr:uid="{00000000-0005-0000-0000-0000CF250000}"/>
    <cellStyle name="Normal 17 2 4 3 2 2 11 5" xfId="9801" xr:uid="{00000000-0005-0000-0000-0000D0250000}"/>
    <cellStyle name="Normal 17 2 4 3 2 2 11_88181" xfId="9802" xr:uid="{00000000-0005-0000-0000-0000D1250000}"/>
    <cellStyle name="Normal 17 2 4 3 2 2 12" xfId="9803" xr:uid="{00000000-0005-0000-0000-0000D2250000}"/>
    <cellStyle name="Normal 17 2 4 3 2 2 12 2" xfId="9804" xr:uid="{00000000-0005-0000-0000-0000D3250000}"/>
    <cellStyle name="Normal 17 2 4 3 2 2 12 3" xfId="9805" xr:uid="{00000000-0005-0000-0000-0000D4250000}"/>
    <cellStyle name="Normal 17 2 4 3 2 2 12 4" xfId="9806" xr:uid="{00000000-0005-0000-0000-0000D5250000}"/>
    <cellStyle name="Normal 17 2 4 3 2 2 12 5" xfId="9807" xr:uid="{00000000-0005-0000-0000-0000D6250000}"/>
    <cellStyle name="Normal 17 2 4 3 2 2 12_88181" xfId="9808" xr:uid="{00000000-0005-0000-0000-0000D7250000}"/>
    <cellStyle name="Normal 17 2 4 3 2 2 13" xfId="9809" xr:uid="{00000000-0005-0000-0000-0000D8250000}"/>
    <cellStyle name="Normal 17 2 4 3 2 2 13 2" xfId="9810" xr:uid="{00000000-0005-0000-0000-0000D9250000}"/>
    <cellStyle name="Normal 17 2 4 3 2 2 13 3" xfId="9811" xr:uid="{00000000-0005-0000-0000-0000DA250000}"/>
    <cellStyle name="Normal 17 2 4 3 2 2 13 4" xfId="9812" xr:uid="{00000000-0005-0000-0000-0000DB250000}"/>
    <cellStyle name="Normal 17 2 4 3 2 2 13 5" xfId="9813" xr:uid="{00000000-0005-0000-0000-0000DC250000}"/>
    <cellStyle name="Normal 17 2 4 3 2 2 13_88181" xfId="9814" xr:uid="{00000000-0005-0000-0000-0000DD250000}"/>
    <cellStyle name="Normal 17 2 4 3 2 2 14" xfId="9815" xr:uid="{00000000-0005-0000-0000-0000DE250000}"/>
    <cellStyle name="Normal 17 2 4 3 2 2 14 2" xfId="9816" xr:uid="{00000000-0005-0000-0000-0000DF250000}"/>
    <cellStyle name="Normal 17 2 4 3 2 2 14 3" xfId="9817" xr:uid="{00000000-0005-0000-0000-0000E0250000}"/>
    <cellStyle name="Normal 17 2 4 3 2 2 14 4" xfId="9818" xr:uid="{00000000-0005-0000-0000-0000E1250000}"/>
    <cellStyle name="Normal 17 2 4 3 2 2 14 5" xfId="9819" xr:uid="{00000000-0005-0000-0000-0000E2250000}"/>
    <cellStyle name="Normal 17 2 4 3 2 2 14_88181" xfId="9820" xr:uid="{00000000-0005-0000-0000-0000E3250000}"/>
    <cellStyle name="Normal 17 2 4 3 2 2 15" xfId="9821" xr:uid="{00000000-0005-0000-0000-0000E4250000}"/>
    <cellStyle name="Normal 17 2 4 3 2 2 15 2" xfId="9822" xr:uid="{00000000-0005-0000-0000-0000E5250000}"/>
    <cellStyle name="Normal 17 2 4 3 2 2 15 3" xfId="9823" xr:uid="{00000000-0005-0000-0000-0000E6250000}"/>
    <cellStyle name="Normal 17 2 4 3 2 2 15 4" xfId="9824" xr:uid="{00000000-0005-0000-0000-0000E7250000}"/>
    <cellStyle name="Normal 17 2 4 3 2 2 15 5" xfId="9825" xr:uid="{00000000-0005-0000-0000-0000E8250000}"/>
    <cellStyle name="Normal 17 2 4 3 2 2 15_88181" xfId="9826" xr:uid="{00000000-0005-0000-0000-0000E9250000}"/>
    <cellStyle name="Normal 17 2 4 3 2 2 16" xfId="9827" xr:uid="{00000000-0005-0000-0000-0000EA250000}"/>
    <cellStyle name="Normal 17 2 4 3 2 2 16 2" xfId="9828" xr:uid="{00000000-0005-0000-0000-0000EB250000}"/>
    <cellStyle name="Normal 17 2 4 3 2 2 16 3" xfId="9829" xr:uid="{00000000-0005-0000-0000-0000EC250000}"/>
    <cellStyle name="Normal 17 2 4 3 2 2 16 4" xfId="9830" xr:uid="{00000000-0005-0000-0000-0000ED250000}"/>
    <cellStyle name="Normal 17 2 4 3 2 2 16 5" xfId="9831" xr:uid="{00000000-0005-0000-0000-0000EE250000}"/>
    <cellStyle name="Normal 17 2 4 3 2 2 16_88181" xfId="9832" xr:uid="{00000000-0005-0000-0000-0000EF250000}"/>
    <cellStyle name="Normal 17 2 4 3 2 2 17" xfId="9833" xr:uid="{00000000-0005-0000-0000-0000F0250000}"/>
    <cellStyle name="Normal 17 2 4 3 2 2 17 2" xfId="9834" xr:uid="{00000000-0005-0000-0000-0000F1250000}"/>
    <cellStyle name="Normal 17 2 4 3 2 2 17 3" xfId="9835" xr:uid="{00000000-0005-0000-0000-0000F2250000}"/>
    <cellStyle name="Normal 17 2 4 3 2 2 17 4" xfId="9836" xr:uid="{00000000-0005-0000-0000-0000F3250000}"/>
    <cellStyle name="Normal 17 2 4 3 2 2 17_88181" xfId="9837" xr:uid="{00000000-0005-0000-0000-0000F4250000}"/>
    <cellStyle name="Normal 17 2 4 3 2 2 18" xfId="9838" xr:uid="{00000000-0005-0000-0000-0000F5250000}"/>
    <cellStyle name="Normal 17 2 4 3 2 2 18 2" xfId="9839" xr:uid="{00000000-0005-0000-0000-0000F6250000}"/>
    <cellStyle name="Normal 17 2 4 3 2 2 18 3" xfId="9840" xr:uid="{00000000-0005-0000-0000-0000F7250000}"/>
    <cellStyle name="Normal 17 2 4 3 2 2 18 4" xfId="9841" xr:uid="{00000000-0005-0000-0000-0000F8250000}"/>
    <cellStyle name="Normal 17 2 4 3 2 2 18_88181" xfId="9842" xr:uid="{00000000-0005-0000-0000-0000F9250000}"/>
    <cellStyle name="Normal 17 2 4 3 2 2 19" xfId="9843" xr:uid="{00000000-0005-0000-0000-0000FA250000}"/>
    <cellStyle name="Normal 17 2 4 3 2 2 19 2" xfId="9844" xr:uid="{00000000-0005-0000-0000-0000FB250000}"/>
    <cellStyle name="Normal 17 2 4 3 2 2 19_88181" xfId="9845" xr:uid="{00000000-0005-0000-0000-0000FC250000}"/>
    <cellStyle name="Normal 17 2 4 3 2 2 2" xfId="9846" xr:uid="{00000000-0005-0000-0000-0000FD250000}"/>
    <cellStyle name="Normal 17 2 4 3 2 2 2 2" xfId="9847" xr:uid="{00000000-0005-0000-0000-0000FE250000}"/>
    <cellStyle name="Normal 17 2 4 3 2 2 2 3" xfId="9848" xr:uid="{00000000-0005-0000-0000-0000FF250000}"/>
    <cellStyle name="Normal 17 2 4 3 2 2 2 4" xfId="9849" xr:uid="{00000000-0005-0000-0000-000000260000}"/>
    <cellStyle name="Normal 17 2 4 3 2 2 2 5" xfId="9850" xr:uid="{00000000-0005-0000-0000-000001260000}"/>
    <cellStyle name="Normal 17 2 4 3 2 2 2_88181" xfId="9851" xr:uid="{00000000-0005-0000-0000-000002260000}"/>
    <cellStyle name="Normal 17 2 4 3 2 2 20" xfId="9852" xr:uid="{00000000-0005-0000-0000-000003260000}"/>
    <cellStyle name="Normal 17 2 4 3 2 2 21" xfId="9853" xr:uid="{00000000-0005-0000-0000-000004260000}"/>
    <cellStyle name="Normal 17 2 4 3 2 2 3" xfId="9854" xr:uid="{00000000-0005-0000-0000-000005260000}"/>
    <cellStyle name="Normal 17 2 4 3 2 2 3 2" xfId="9855" xr:uid="{00000000-0005-0000-0000-000006260000}"/>
    <cellStyle name="Normal 17 2 4 3 2 2 3 3" xfId="9856" xr:uid="{00000000-0005-0000-0000-000007260000}"/>
    <cellStyle name="Normal 17 2 4 3 2 2 3 4" xfId="9857" xr:uid="{00000000-0005-0000-0000-000008260000}"/>
    <cellStyle name="Normal 17 2 4 3 2 2 3 5" xfId="9858" xr:uid="{00000000-0005-0000-0000-000009260000}"/>
    <cellStyle name="Normal 17 2 4 3 2 2 3_88181" xfId="9859" xr:uid="{00000000-0005-0000-0000-00000A260000}"/>
    <cellStyle name="Normal 17 2 4 3 2 2 4" xfId="9860" xr:uid="{00000000-0005-0000-0000-00000B260000}"/>
    <cellStyle name="Normal 17 2 4 3 2 2 4 2" xfId="9861" xr:uid="{00000000-0005-0000-0000-00000C260000}"/>
    <cellStyle name="Normal 17 2 4 3 2 2 4 3" xfId="9862" xr:uid="{00000000-0005-0000-0000-00000D260000}"/>
    <cellStyle name="Normal 17 2 4 3 2 2 4 4" xfId="9863" xr:uid="{00000000-0005-0000-0000-00000E260000}"/>
    <cellStyle name="Normal 17 2 4 3 2 2 4 5" xfId="9864" xr:uid="{00000000-0005-0000-0000-00000F260000}"/>
    <cellStyle name="Normal 17 2 4 3 2 2 4_88181" xfId="9865" xr:uid="{00000000-0005-0000-0000-000010260000}"/>
    <cellStyle name="Normal 17 2 4 3 2 2 5" xfId="9866" xr:uid="{00000000-0005-0000-0000-000011260000}"/>
    <cellStyle name="Normal 17 2 4 3 2 2 5 2" xfId="9867" xr:uid="{00000000-0005-0000-0000-000012260000}"/>
    <cellStyle name="Normal 17 2 4 3 2 2 5 3" xfId="9868" xr:uid="{00000000-0005-0000-0000-000013260000}"/>
    <cellStyle name="Normal 17 2 4 3 2 2 5 4" xfId="9869" xr:uid="{00000000-0005-0000-0000-000014260000}"/>
    <cellStyle name="Normal 17 2 4 3 2 2 5 5" xfId="9870" xr:uid="{00000000-0005-0000-0000-000015260000}"/>
    <cellStyle name="Normal 17 2 4 3 2 2 5_88181" xfId="9871" xr:uid="{00000000-0005-0000-0000-000016260000}"/>
    <cellStyle name="Normal 17 2 4 3 2 2 6" xfId="9872" xr:uid="{00000000-0005-0000-0000-000017260000}"/>
    <cellStyle name="Normal 17 2 4 3 2 2 6 2" xfId="9873" xr:uid="{00000000-0005-0000-0000-000018260000}"/>
    <cellStyle name="Normal 17 2 4 3 2 2 6 3" xfId="9874" xr:uid="{00000000-0005-0000-0000-000019260000}"/>
    <cellStyle name="Normal 17 2 4 3 2 2 6 4" xfId="9875" xr:uid="{00000000-0005-0000-0000-00001A260000}"/>
    <cellStyle name="Normal 17 2 4 3 2 2 6 5" xfId="9876" xr:uid="{00000000-0005-0000-0000-00001B260000}"/>
    <cellStyle name="Normal 17 2 4 3 2 2 6_88181" xfId="9877" xr:uid="{00000000-0005-0000-0000-00001C260000}"/>
    <cellStyle name="Normal 17 2 4 3 2 2 7" xfId="9878" xr:uid="{00000000-0005-0000-0000-00001D260000}"/>
    <cellStyle name="Normal 17 2 4 3 2 2 7 2" xfId="9879" xr:uid="{00000000-0005-0000-0000-00001E260000}"/>
    <cellStyle name="Normal 17 2 4 3 2 2 7 3" xfId="9880" xr:uid="{00000000-0005-0000-0000-00001F260000}"/>
    <cellStyle name="Normal 17 2 4 3 2 2 7 4" xfId="9881" xr:uid="{00000000-0005-0000-0000-000020260000}"/>
    <cellStyle name="Normal 17 2 4 3 2 2 7 5" xfId="9882" xr:uid="{00000000-0005-0000-0000-000021260000}"/>
    <cellStyle name="Normal 17 2 4 3 2 2 7_88181" xfId="9883" xr:uid="{00000000-0005-0000-0000-000022260000}"/>
    <cellStyle name="Normal 17 2 4 3 2 2 8" xfId="9884" xr:uid="{00000000-0005-0000-0000-000023260000}"/>
    <cellStyle name="Normal 17 2 4 3 2 2 8 2" xfId="9885" xr:uid="{00000000-0005-0000-0000-000024260000}"/>
    <cellStyle name="Normal 17 2 4 3 2 2 8 3" xfId="9886" xr:uid="{00000000-0005-0000-0000-000025260000}"/>
    <cellStyle name="Normal 17 2 4 3 2 2 8 4" xfId="9887" xr:uid="{00000000-0005-0000-0000-000026260000}"/>
    <cellStyle name="Normal 17 2 4 3 2 2 8 5" xfId="9888" xr:uid="{00000000-0005-0000-0000-000027260000}"/>
    <cellStyle name="Normal 17 2 4 3 2 2 8_88181" xfId="9889" xr:uid="{00000000-0005-0000-0000-000028260000}"/>
    <cellStyle name="Normal 17 2 4 3 2 2 9" xfId="9890" xr:uid="{00000000-0005-0000-0000-000029260000}"/>
    <cellStyle name="Normal 17 2 4 3 2 2 9 2" xfId="9891" xr:uid="{00000000-0005-0000-0000-00002A260000}"/>
    <cellStyle name="Normal 17 2 4 3 2 2 9 3" xfId="9892" xr:uid="{00000000-0005-0000-0000-00002B260000}"/>
    <cellStyle name="Normal 17 2 4 3 2 2 9 4" xfId="9893" xr:uid="{00000000-0005-0000-0000-00002C260000}"/>
    <cellStyle name="Normal 17 2 4 3 2 2 9 5" xfId="9894" xr:uid="{00000000-0005-0000-0000-00002D260000}"/>
    <cellStyle name="Normal 17 2 4 3 2 2 9_88181" xfId="9895" xr:uid="{00000000-0005-0000-0000-00002E260000}"/>
    <cellStyle name="Normal 17 2 4 3 2 2_88181" xfId="9896" xr:uid="{00000000-0005-0000-0000-00002F260000}"/>
    <cellStyle name="Normal 17 2 4 3 2 20" xfId="9897" xr:uid="{00000000-0005-0000-0000-000030260000}"/>
    <cellStyle name="Normal 17 2 4 3 2 20 2" xfId="9898" xr:uid="{00000000-0005-0000-0000-000031260000}"/>
    <cellStyle name="Normal 17 2 4 3 2 20 3" xfId="9899" xr:uid="{00000000-0005-0000-0000-000032260000}"/>
    <cellStyle name="Normal 17 2 4 3 2 20 4" xfId="9900" xr:uid="{00000000-0005-0000-0000-000033260000}"/>
    <cellStyle name="Normal 17 2 4 3 2 20_88181" xfId="9901" xr:uid="{00000000-0005-0000-0000-000034260000}"/>
    <cellStyle name="Normal 17 2 4 3 2 21" xfId="9902" xr:uid="{00000000-0005-0000-0000-000035260000}"/>
    <cellStyle name="Normal 17 2 4 3 2 21 2" xfId="9903" xr:uid="{00000000-0005-0000-0000-000036260000}"/>
    <cellStyle name="Normal 17 2 4 3 2 21_88181" xfId="9904" xr:uid="{00000000-0005-0000-0000-000037260000}"/>
    <cellStyle name="Normal 17 2 4 3 2 22" xfId="9905" xr:uid="{00000000-0005-0000-0000-000038260000}"/>
    <cellStyle name="Normal 17 2 4 3 2 23" xfId="9906" xr:uid="{00000000-0005-0000-0000-000039260000}"/>
    <cellStyle name="Normal 17 2 4 3 2 3" xfId="9907" xr:uid="{00000000-0005-0000-0000-00003A260000}"/>
    <cellStyle name="Normal 17 2 4 3 2 3 10" xfId="9908" xr:uid="{00000000-0005-0000-0000-00003B260000}"/>
    <cellStyle name="Normal 17 2 4 3 2 3 10 2" xfId="9909" xr:uid="{00000000-0005-0000-0000-00003C260000}"/>
    <cellStyle name="Normal 17 2 4 3 2 3 10 3" xfId="9910" xr:uid="{00000000-0005-0000-0000-00003D260000}"/>
    <cellStyle name="Normal 17 2 4 3 2 3 10 4" xfId="9911" xr:uid="{00000000-0005-0000-0000-00003E260000}"/>
    <cellStyle name="Normal 17 2 4 3 2 3 10 5" xfId="9912" xr:uid="{00000000-0005-0000-0000-00003F260000}"/>
    <cellStyle name="Normal 17 2 4 3 2 3 10_88181" xfId="9913" xr:uid="{00000000-0005-0000-0000-000040260000}"/>
    <cellStyle name="Normal 17 2 4 3 2 3 11" xfId="9914" xr:uid="{00000000-0005-0000-0000-000041260000}"/>
    <cellStyle name="Normal 17 2 4 3 2 3 11 2" xfId="9915" xr:uid="{00000000-0005-0000-0000-000042260000}"/>
    <cellStyle name="Normal 17 2 4 3 2 3 11 3" xfId="9916" xr:uid="{00000000-0005-0000-0000-000043260000}"/>
    <cellStyle name="Normal 17 2 4 3 2 3 11 4" xfId="9917" xr:uid="{00000000-0005-0000-0000-000044260000}"/>
    <cellStyle name="Normal 17 2 4 3 2 3 11 5" xfId="9918" xr:uid="{00000000-0005-0000-0000-000045260000}"/>
    <cellStyle name="Normal 17 2 4 3 2 3 11_88181" xfId="9919" xr:uid="{00000000-0005-0000-0000-000046260000}"/>
    <cellStyle name="Normal 17 2 4 3 2 3 12" xfId="9920" xr:uid="{00000000-0005-0000-0000-000047260000}"/>
    <cellStyle name="Normal 17 2 4 3 2 3 12 2" xfId="9921" xr:uid="{00000000-0005-0000-0000-000048260000}"/>
    <cellStyle name="Normal 17 2 4 3 2 3 12 3" xfId="9922" xr:uid="{00000000-0005-0000-0000-000049260000}"/>
    <cellStyle name="Normal 17 2 4 3 2 3 12 4" xfId="9923" xr:uid="{00000000-0005-0000-0000-00004A260000}"/>
    <cellStyle name="Normal 17 2 4 3 2 3 12 5" xfId="9924" xr:uid="{00000000-0005-0000-0000-00004B260000}"/>
    <cellStyle name="Normal 17 2 4 3 2 3 12_88181" xfId="9925" xr:uid="{00000000-0005-0000-0000-00004C260000}"/>
    <cellStyle name="Normal 17 2 4 3 2 3 13" xfId="9926" xr:uid="{00000000-0005-0000-0000-00004D260000}"/>
    <cellStyle name="Normal 17 2 4 3 2 3 13 2" xfId="9927" xr:uid="{00000000-0005-0000-0000-00004E260000}"/>
    <cellStyle name="Normal 17 2 4 3 2 3 13 3" xfId="9928" xr:uid="{00000000-0005-0000-0000-00004F260000}"/>
    <cellStyle name="Normal 17 2 4 3 2 3 13 4" xfId="9929" xr:uid="{00000000-0005-0000-0000-000050260000}"/>
    <cellStyle name="Normal 17 2 4 3 2 3 13 5" xfId="9930" xr:uid="{00000000-0005-0000-0000-000051260000}"/>
    <cellStyle name="Normal 17 2 4 3 2 3 13_88181" xfId="9931" xr:uid="{00000000-0005-0000-0000-000052260000}"/>
    <cellStyle name="Normal 17 2 4 3 2 3 14" xfId="9932" xr:uid="{00000000-0005-0000-0000-000053260000}"/>
    <cellStyle name="Normal 17 2 4 3 2 3 14 2" xfId="9933" xr:uid="{00000000-0005-0000-0000-000054260000}"/>
    <cellStyle name="Normal 17 2 4 3 2 3 14 3" xfId="9934" xr:uid="{00000000-0005-0000-0000-000055260000}"/>
    <cellStyle name="Normal 17 2 4 3 2 3 14 4" xfId="9935" xr:uid="{00000000-0005-0000-0000-000056260000}"/>
    <cellStyle name="Normal 17 2 4 3 2 3 14 5" xfId="9936" xr:uid="{00000000-0005-0000-0000-000057260000}"/>
    <cellStyle name="Normal 17 2 4 3 2 3 14_88181" xfId="9937" xr:uid="{00000000-0005-0000-0000-000058260000}"/>
    <cellStyle name="Normal 17 2 4 3 2 3 15" xfId="9938" xr:uid="{00000000-0005-0000-0000-000059260000}"/>
    <cellStyle name="Normal 17 2 4 3 2 3 15 2" xfId="9939" xr:uid="{00000000-0005-0000-0000-00005A260000}"/>
    <cellStyle name="Normal 17 2 4 3 2 3 15 3" xfId="9940" xr:uid="{00000000-0005-0000-0000-00005B260000}"/>
    <cellStyle name="Normal 17 2 4 3 2 3 15 4" xfId="9941" xr:uid="{00000000-0005-0000-0000-00005C260000}"/>
    <cellStyle name="Normal 17 2 4 3 2 3 15 5" xfId="9942" xr:uid="{00000000-0005-0000-0000-00005D260000}"/>
    <cellStyle name="Normal 17 2 4 3 2 3 15_88181" xfId="9943" xr:uid="{00000000-0005-0000-0000-00005E260000}"/>
    <cellStyle name="Normal 17 2 4 3 2 3 16" xfId="9944" xr:uid="{00000000-0005-0000-0000-00005F260000}"/>
    <cellStyle name="Normal 17 2 4 3 2 3 16 2" xfId="9945" xr:uid="{00000000-0005-0000-0000-000060260000}"/>
    <cellStyle name="Normal 17 2 4 3 2 3 16 3" xfId="9946" xr:uid="{00000000-0005-0000-0000-000061260000}"/>
    <cellStyle name="Normal 17 2 4 3 2 3 16 4" xfId="9947" xr:uid="{00000000-0005-0000-0000-000062260000}"/>
    <cellStyle name="Normal 17 2 4 3 2 3 16_88181" xfId="9948" xr:uid="{00000000-0005-0000-0000-000063260000}"/>
    <cellStyle name="Normal 17 2 4 3 2 3 17" xfId="9949" xr:uid="{00000000-0005-0000-0000-000064260000}"/>
    <cellStyle name="Normal 17 2 4 3 2 3 17 2" xfId="9950" xr:uid="{00000000-0005-0000-0000-000065260000}"/>
    <cellStyle name="Normal 17 2 4 3 2 3 17 3" xfId="9951" xr:uid="{00000000-0005-0000-0000-000066260000}"/>
    <cellStyle name="Normal 17 2 4 3 2 3 17 4" xfId="9952" xr:uid="{00000000-0005-0000-0000-000067260000}"/>
    <cellStyle name="Normal 17 2 4 3 2 3 17_88181" xfId="9953" xr:uid="{00000000-0005-0000-0000-000068260000}"/>
    <cellStyle name="Normal 17 2 4 3 2 3 18" xfId="9954" xr:uid="{00000000-0005-0000-0000-000069260000}"/>
    <cellStyle name="Normal 17 2 4 3 2 3 18 2" xfId="9955" xr:uid="{00000000-0005-0000-0000-00006A260000}"/>
    <cellStyle name="Normal 17 2 4 3 2 3 18_88181" xfId="9956" xr:uid="{00000000-0005-0000-0000-00006B260000}"/>
    <cellStyle name="Normal 17 2 4 3 2 3 19" xfId="9957" xr:uid="{00000000-0005-0000-0000-00006C260000}"/>
    <cellStyle name="Normal 17 2 4 3 2 3 2" xfId="9958" xr:uid="{00000000-0005-0000-0000-00006D260000}"/>
    <cellStyle name="Normal 17 2 4 3 2 3 2 2" xfId="9959" xr:uid="{00000000-0005-0000-0000-00006E260000}"/>
    <cellStyle name="Normal 17 2 4 3 2 3 2 3" xfId="9960" xr:uid="{00000000-0005-0000-0000-00006F260000}"/>
    <cellStyle name="Normal 17 2 4 3 2 3 2 4" xfId="9961" xr:uid="{00000000-0005-0000-0000-000070260000}"/>
    <cellStyle name="Normal 17 2 4 3 2 3 2 5" xfId="9962" xr:uid="{00000000-0005-0000-0000-000071260000}"/>
    <cellStyle name="Normal 17 2 4 3 2 3 2_88181" xfId="9963" xr:uid="{00000000-0005-0000-0000-000072260000}"/>
    <cellStyle name="Normal 17 2 4 3 2 3 20" xfId="9964" xr:uid="{00000000-0005-0000-0000-000073260000}"/>
    <cellStyle name="Normal 17 2 4 3 2 3 3" xfId="9965" xr:uid="{00000000-0005-0000-0000-000074260000}"/>
    <cellStyle name="Normal 17 2 4 3 2 3 3 2" xfId="9966" xr:uid="{00000000-0005-0000-0000-000075260000}"/>
    <cellStyle name="Normal 17 2 4 3 2 3 3 3" xfId="9967" xr:uid="{00000000-0005-0000-0000-000076260000}"/>
    <cellStyle name="Normal 17 2 4 3 2 3 3 4" xfId="9968" xr:uid="{00000000-0005-0000-0000-000077260000}"/>
    <cellStyle name="Normal 17 2 4 3 2 3 3 5" xfId="9969" xr:uid="{00000000-0005-0000-0000-000078260000}"/>
    <cellStyle name="Normal 17 2 4 3 2 3 3_88181" xfId="9970" xr:uid="{00000000-0005-0000-0000-000079260000}"/>
    <cellStyle name="Normal 17 2 4 3 2 3 4" xfId="9971" xr:uid="{00000000-0005-0000-0000-00007A260000}"/>
    <cellStyle name="Normal 17 2 4 3 2 3 4 2" xfId="9972" xr:uid="{00000000-0005-0000-0000-00007B260000}"/>
    <cellStyle name="Normal 17 2 4 3 2 3 4 3" xfId="9973" xr:uid="{00000000-0005-0000-0000-00007C260000}"/>
    <cellStyle name="Normal 17 2 4 3 2 3 4 4" xfId="9974" xr:uid="{00000000-0005-0000-0000-00007D260000}"/>
    <cellStyle name="Normal 17 2 4 3 2 3 4 5" xfId="9975" xr:uid="{00000000-0005-0000-0000-00007E260000}"/>
    <cellStyle name="Normal 17 2 4 3 2 3 4_88181" xfId="9976" xr:uid="{00000000-0005-0000-0000-00007F260000}"/>
    <cellStyle name="Normal 17 2 4 3 2 3 5" xfId="9977" xr:uid="{00000000-0005-0000-0000-000080260000}"/>
    <cellStyle name="Normal 17 2 4 3 2 3 5 2" xfId="9978" xr:uid="{00000000-0005-0000-0000-000081260000}"/>
    <cellStyle name="Normal 17 2 4 3 2 3 5 3" xfId="9979" xr:uid="{00000000-0005-0000-0000-000082260000}"/>
    <cellStyle name="Normal 17 2 4 3 2 3 5 4" xfId="9980" xr:uid="{00000000-0005-0000-0000-000083260000}"/>
    <cellStyle name="Normal 17 2 4 3 2 3 5 5" xfId="9981" xr:uid="{00000000-0005-0000-0000-000084260000}"/>
    <cellStyle name="Normal 17 2 4 3 2 3 5_88181" xfId="9982" xr:uid="{00000000-0005-0000-0000-000085260000}"/>
    <cellStyle name="Normal 17 2 4 3 2 3 6" xfId="9983" xr:uid="{00000000-0005-0000-0000-000086260000}"/>
    <cellStyle name="Normal 17 2 4 3 2 3 6 2" xfId="9984" xr:uid="{00000000-0005-0000-0000-000087260000}"/>
    <cellStyle name="Normal 17 2 4 3 2 3 6 3" xfId="9985" xr:uid="{00000000-0005-0000-0000-000088260000}"/>
    <cellStyle name="Normal 17 2 4 3 2 3 6 4" xfId="9986" xr:uid="{00000000-0005-0000-0000-000089260000}"/>
    <cellStyle name="Normal 17 2 4 3 2 3 6 5" xfId="9987" xr:uid="{00000000-0005-0000-0000-00008A260000}"/>
    <cellStyle name="Normal 17 2 4 3 2 3 6_88181" xfId="9988" xr:uid="{00000000-0005-0000-0000-00008B260000}"/>
    <cellStyle name="Normal 17 2 4 3 2 3 7" xfId="9989" xr:uid="{00000000-0005-0000-0000-00008C260000}"/>
    <cellStyle name="Normal 17 2 4 3 2 3 7 2" xfId="9990" xr:uid="{00000000-0005-0000-0000-00008D260000}"/>
    <cellStyle name="Normal 17 2 4 3 2 3 7 3" xfId="9991" xr:uid="{00000000-0005-0000-0000-00008E260000}"/>
    <cellStyle name="Normal 17 2 4 3 2 3 7 4" xfId="9992" xr:uid="{00000000-0005-0000-0000-00008F260000}"/>
    <cellStyle name="Normal 17 2 4 3 2 3 7 5" xfId="9993" xr:uid="{00000000-0005-0000-0000-000090260000}"/>
    <cellStyle name="Normal 17 2 4 3 2 3 7_88181" xfId="9994" xr:uid="{00000000-0005-0000-0000-000091260000}"/>
    <cellStyle name="Normal 17 2 4 3 2 3 8" xfId="9995" xr:uid="{00000000-0005-0000-0000-000092260000}"/>
    <cellStyle name="Normal 17 2 4 3 2 3 8 2" xfId="9996" xr:uid="{00000000-0005-0000-0000-000093260000}"/>
    <cellStyle name="Normal 17 2 4 3 2 3 8 3" xfId="9997" xr:uid="{00000000-0005-0000-0000-000094260000}"/>
    <cellStyle name="Normal 17 2 4 3 2 3 8 4" xfId="9998" xr:uid="{00000000-0005-0000-0000-000095260000}"/>
    <cellStyle name="Normal 17 2 4 3 2 3 8 5" xfId="9999" xr:uid="{00000000-0005-0000-0000-000096260000}"/>
    <cellStyle name="Normal 17 2 4 3 2 3 8_88181" xfId="10000" xr:uid="{00000000-0005-0000-0000-000097260000}"/>
    <cellStyle name="Normal 17 2 4 3 2 3 9" xfId="10001" xr:uid="{00000000-0005-0000-0000-000098260000}"/>
    <cellStyle name="Normal 17 2 4 3 2 3 9 2" xfId="10002" xr:uid="{00000000-0005-0000-0000-000099260000}"/>
    <cellStyle name="Normal 17 2 4 3 2 3 9 3" xfId="10003" xr:uid="{00000000-0005-0000-0000-00009A260000}"/>
    <cellStyle name="Normal 17 2 4 3 2 3 9 4" xfId="10004" xr:uid="{00000000-0005-0000-0000-00009B260000}"/>
    <cellStyle name="Normal 17 2 4 3 2 3 9 5" xfId="10005" xr:uid="{00000000-0005-0000-0000-00009C260000}"/>
    <cellStyle name="Normal 17 2 4 3 2 3 9_88181" xfId="10006" xr:uid="{00000000-0005-0000-0000-00009D260000}"/>
    <cellStyle name="Normal 17 2 4 3 2 3_88181" xfId="10007" xr:uid="{00000000-0005-0000-0000-00009E260000}"/>
    <cellStyle name="Normal 17 2 4 3 2 4" xfId="10008" xr:uid="{00000000-0005-0000-0000-00009F260000}"/>
    <cellStyle name="Normal 17 2 4 3 2 4 10" xfId="10009" xr:uid="{00000000-0005-0000-0000-0000A0260000}"/>
    <cellStyle name="Normal 17 2 4 3 2 4 10 2" xfId="10010" xr:uid="{00000000-0005-0000-0000-0000A1260000}"/>
    <cellStyle name="Normal 17 2 4 3 2 4 10 3" xfId="10011" xr:uid="{00000000-0005-0000-0000-0000A2260000}"/>
    <cellStyle name="Normal 17 2 4 3 2 4 10 4" xfId="10012" xr:uid="{00000000-0005-0000-0000-0000A3260000}"/>
    <cellStyle name="Normal 17 2 4 3 2 4 10 5" xfId="10013" xr:uid="{00000000-0005-0000-0000-0000A4260000}"/>
    <cellStyle name="Normal 17 2 4 3 2 4 10_88181" xfId="10014" xr:uid="{00000000-0005-0000-0000-0000A5260000}"/>
    <cellStyle name="Normal 17 2 4 3 2 4 11" xfId="10015" xr:uid="{00000000-0005-0000-0000-0000A6260000}"/>
    <cellStyle name="Normal 17 2 4 3 2 4 11 2" xfId="10016" xr:uid="{00000000-0005-0000-0000-0000A7260000}"/>
    <cellStyle name="Normal 17 2 4 3 2 4 11 3" xfId="10017" xr:uid="{00000000-0005-0000-0000-0000A8260000}"/>
    <cellStyle name="Normal 17 2 4 3 2 4 11 4" xfId="10018" xr:uid="{00000000-0005-0000-0000-0000A9260000}"/>
    <cellStyle name="Normal 17 2 4 3 2 4 11 5" xfId="10019" xr:uid="{00000000-0005-0000-0000-0000AA260000}"/>
    <cellStyle name="Normal 17 2 4 3 2 4 11_88181" xfId="10020" xr:uid="{00000000-0005-0000-0000-0000AB260000}"/>
    <cellStyle name="Normal 17 2 4 3 2 4 12" xfId="10021" xr:uid="{00000000-0005-0000-0000-0000AC260000}"/>
    <cellStyle name="Normal 17 2 4 3 2 4 12 2" xfId="10022" xr:uid="{00000000-0005-0000-0000-0000AD260000}"/>
    <cellStyle name="Normal 17 2 4 3 2 4 12 3" xfId="10023" xr:uid="{00000000-0005-0000-0000-0000AE260000}"/>
    <cellStyle name="Normal 17 2 4 3 2 4 12 4" xfId="10024" xr:uid="{00000000-0005-0000-0000-0000AF260000}"/>
    <cellStyle name="Normal 17 2 4 3 2 4 12 5" xfId="10025" xr:uid="{00000000-0005-0000-0000-0000B0260000}"/>
    <cellStyle name="Normal 17 2 4 3 2 4 12_88181" xfId="10026" xr:uid="{00000000-0005-0000-0000-0000B1260000}"/>
    <cellStyle name="Normal 17 2 4 3 2 4 13" xfId="10027" xr:uid="{00000000-0005-0000-0000-0000B2260000}"/>
    <cellStyle name="Normal 17 2 4 3 2 4 13 2" xfId="10028" xr:uid="{00000000-0005-0000-0000-0000B3260000}"/>
    <cellStyle name="Normal 17 2 4 3 2 4 13 3" xfId="10029" xr:uid="{00000000-0005-0000-0000-0000B4260000}"/>
    <cellStyle name="Normal 17 2 4 3 2 4 13 4" xfId="10030" xr:uid="{00000000-0005-0000-0000-0000B5260000}"/>
    <cellStyle name="Normal 17 2 4 3 2 4 13 5" xfId="10031" xr:uid="{00000000-0005-0000-0000-0000B6260000}"/>
    <cellStyle name="Normal 17 2 4 3 2 4 13_88181" xfId="10032" xr:uid="{00000000-0005-0000-0000-0000B7260000}"/>
    <cellStyle name="Normal 17 2 4 3 2 4 14" xfId="10033" xr:uid="{00000000-0005-0000-0000-0000B8260000}"/>
    <cellStyle name="Normal 17 2 4 3 2 4 14 2" xfId="10034" xr:uid="{00000000-0005-0000-0000-0000B9260000}"/>
    <cellStyle name="Normal 17 2 4 3 2 4 14 3" xfId="10035" xr:uid="{00000000-0005-0000-0000-0000BA260000}"/>
    <cellStyle name="Normal 17 2 4 3 2 4 14 4" xfId="10036" xr:uid="{00000000-0005-0000-0000-0000BB260000}"/>
    <cellStyle name="Normal 17 2 4 3 2 4 14 5" xfId="10037" xr:uid="{00000000-0005-0000-0000-0000BC260000}"/>
    <cellStyle name="Normal 17 2 4 3 2 4 14_88181" xfId="10038" xr:uid="{00000000-0005-0000-0000-0000BD260000}"/>
    <cellStyle name="Normal 17 2 4 3 2 4 15" xfId="10039" xr:uid="{00000000-0005-0000-0000-0000BE260000}"/>
    <cellStyle name="Normal 17 2 4 3 2 4 15 2" xfId="10040" xr:uid="{00000000-0005-0000-0000-0000BF260000}"/>
    <cellStyle name="Normal 17 2 4 3 2 4 15 3" xfId="10041" xr:uid="{00000000-0005-0000-0000-0000C0260000}"/>
    <cellStyle name="Normal 17 2 4 3 2 4 15 4" xfId="10042" xr:uid="{00000000-0005-0000-0000-0000C1260000}"/>
    <cellStyle name="Normal 17 2 4 3 2 4 15 5" xfId="10043" xr:uid="{00000000-0005-0000-0000-0000C2260000}"/>
    <cellStyle name="Normal 17 2 4 3 2 4 15_88181" xfId="10044" xr:uid="{00000000-0005-0000-0000-0000C3260000}"/>
    <cellStyle name="Normal 17 2 4 3 2 4 16" xfId="10045" xr:uid="{00000000-0005-0000-0000-0000C4260000}"/>
    <cellStyle name="Normal 17 2 4 3 2 4 16 2" xfId="10046" xr:uid="{00000000-0005-0000-0000-0000C5260000}"/>
    <cellStyle name="Normal 17 2 4 3 2 4 16 3" xfId="10047" xr:uid="{00000000-0005-0000-0000-0000C6260000}"/>
    <cellStyle name="Normal 17 2 4 3 2 4 16 4" xfId="10048" xr:uid="{00000000-0005-0000-0000-0000C7260000}"/>
    <cellStyle name="Normal 17 2 4 3 2 4 16_88181" xfId="10049" xr:uid="{00000000-0005-0000-0000-0000C8260000}"/>
    <cellStyle name="Normal 17 2 4 3 2 4 17" xfId="10050" xr:uid="{00000000-0005-0000-0000-0000C9260000}"/>
    <cellStyle name="Normal 17 2 4 3 2 4 17 2" xfId="10051" xr:uid="{00000000-0005-0000-0000-0000CA260000}"/>
    <cellStyle name="Normal 17 2 4 3 2 4 17 3" xfId="10052" xr:uid="{00000000-0005-0000-0000-0000CB260000}"/>
    <cellStyle name="Normal 17 2 4 3 2 4 17 4" xfId="10053" xr:uid="{00000000-0005-0000-0000-0000CC260000}"/>
    <cellStyle name="Normal 17 2 4 3 2 4 17_88181" xfId="10054" xr:uid="{00000000-0005-0000-0000-0000CD260000}"/>
    <cellStyle name="Normal 17 2 4 3 2 4 18" xfId="10055" xr:uid="{00000000-0005-0000-0000-0000CE260000}"/>
    <cellStyle name="Normal 17 2 4 3 2 4 18 2" xfId="10056" xr:uid="{00000000-0005-0000-0000-0000CF260000}"/>
    <cellStyle name="Normal 17 2 4 3 2 4 18_88181" xfId="10057" xr:uid="{00000000-0005-0000-0000-0000D0260000}"/>
    <cellStyle name="Normal 17 2 4 3 2 4 19" xfId="10058" xr:uid="{00000000-0005-0000-0000-0000D1260000}"/>
    <cellStyle name="Normal 17 2 4 3 2 4 2" xfId="10059" xr:uid="{00000000-0005-0000-0000-0000D2260000}"/>
    <cellStyle name="Normal 17 2 4 3 2 4 2 2" xfId="10060" xr:uid="{00000000-0005-0000-0000-0000D3260000}"/>
    <cellStyle name="Normal 17 2 4 3 2 4 2 3" xfId="10061" xr:uid="{00000000-0005-0000-0000-0000D4260000}"/>
    <cellStyle name="Normal 17 2 4 3 2 4 2 4" xfId="10062" xr:uid="{00000000-0005-0000-0000-0000D5260000}"/>
    <cellStyle name="Normal 17 2 4 3 2 4 2 5" xfId="10063" xr:uid="{00000000-0005-0000-0000-0000D6260000}"/>
    <cellStyle name="Normal 17 2 4 3 2 4 2_88181" xfId="10064" xr:uid="{00000000-0005-0000-0000-0000D7260000}"/>
    <cellStyle name="Normal 17 2 4 3 2 4 20" xfId="10065" xr:uid="{00000000-0005-0000-0000-0000D8260000}"/>
    <cellStyle name="Normal 17 2 4 3 2 4 3" xfId="10066" xr:uid="{00000000-0005-0000-0000-0000D9260000}"/>
    <cellStyle name="Normal 17 2 4 3 2 4 3 2" xfId="10067" xr:uid="{00000000-0005-0000-0000-0000DA260000}"/>
    <cellStyle name="Normal 17 2 4 3 2 4 3 3" xfId="10068" xr:uid="{00000000-0005-0000-0000-0000DB260000}"/>
    <cellStyle name="Normal 17 2 4 3 2 4 3 4" xfId="10069" xr:uid="{00000000-0005-0000-0000-0000DC260000}"/>
    <cellStyle name="Normal 17 2 4 3 2 4 3 5" xfId="10070" xr:uid="{00000000-0005-0000-0000-0000DD260000}"/>
    <cellStyle name="Normal 17 2 4 3 2 4 3_88181" xfId="10071" xr:uid="{00000000-0005-0000-0000-0000DE260000}"/>
    <cellStyle name="Normal 17 2 4 3 2 4 4" xfId="10072" xr:uid="{00000000-0005-0000-0000-0000DF260000}"/>
    <cellStyle name="Normal 17 2 4 3 2 4 4 2" xfId="10073" xr:uid="{00000000-0005-0000-0000-0000E0260000}"/>
    <cellStyle name="Normal 17 2 4 3 2 4 4 3" xfId="10074" xr:uid="{00000000-0005-0000-0000-0000E1260000}"/>
    <cellStyle name="Normal 17 2 4 3 2 4 4 4" xfId="10075" xr:uid="{00000000-0005-0000-0000-0000E2260000}"/>
    <cellStyle name="Normal 17 2 4 3 2 4 4 5" xfId="10076" xr:uid="{00000000-0005-0000-0000-0000E3260000}"/>
    <cellStyle name="Normal 17 2 4 3 2 4 4_88181" xfId="10077" xr:uid="{00000000-0005-0000-0000-0000E4260000}"/>
    <cellStyle name="Normal 17 2 4 3 2 4 5" xfId="10078" xr:uid="{00000000-0005-0000-0000-0000E5260000}"/>
    <cellStyle name="Normal 17 2 4 3 2 4 5 2" xfId="10079" xr:uid="{00000000-0005-0000-0000-0000E6260000}"/>
    <cellStyle name="Normal 17 2 4 3 2 4 5 3" xfId="10080" xr:uid="{00000000-0005-0000-0000-0000E7260000}"/>
    <cellStyle name="Normal 17 2 4 3 2 4 5 4" xfId="10081" xr:uid="{00000000-0005-0000-0000-0000E8260000}"/>
    <cellStyle name="Normal 17 2 4 3 2 4 5 5" xfId="10082" xr:uid="{00000000-0005-0000-0000-0000E9260000}"/>
    <cellStyle name="Normal 17 2 4 3 2 4 5_88181" xfId="10083" xr:uid="{00000000-0005-0000-0000-0000EA260000}"/>
    <cellStyle name="Normal 17 2 4 3 2 4 6" xfId="10084" xr:uid="{00000000-0005-0000-0000-0000EB260000}"/>
    <cellStyle name="Normal 17 2 4 3 2 4 6 2" xfId="10085" xr:uid="{00000000-0005-0000-0000-0000EC260000}"/>
    <cellStyle name="Normal 17 2 4 3 2 4 6 3" xfId="10086" xr:uid="{00000000-0005-0000-0000-0000ED260000}"/>
    <cellStyle name="Normal 17 2 4 3 2 4 6 4" xfId="10087" xr:uid="{00000000-0005-0000-0000-0000EE260000}"/>
    <cellStyle name="Normal 17 2 4 3 2 4 6 5" xfId="10088" xr:uid="{00000000-0005-0000-0000-0000EF260000}"/>
    <cellStyle name="Normal 17 2 4 3 2 4 6_88181" xfId="10089" xr:uid="{00000000-0005-0000-0000-0000F0260000}"/>
    <cellStyle name="Normal 17 2 4 3 2 4 7" xfId="10090" xr:uid="{00000000-0005-0000-0000-0000F1260000}"/>
    <cellStyle name="Normal 17 2 4 3 2 4 7 2" xfId="10091" xr:uid="{00000000-0005-0000-0000-0000F2260000}"/>
    <cellStyle name="Normal 17 2 4 3 2 4 7 3" xfId="10092" xr:uid="{00000000-0005-0000-0000-0000F3260000}"/>
    <cellStyle name="Normal 17 2 4 3 2 4 7 4" xfId="10093" xr:uid="{00000000-0005-0000-0000-0000F4260000}"/>
    <cellStyle name="Normal 17 2 4 3 2 4 7 5" xfId="10094" xr:uid="{00000000-0005-0000-0000-0000F5260000}"/>
    <cellStyle name="Normal 17 2 4 3 2 4 7_88181" xfId="10095" xr:uid="{00000000-0005-0000-0000-0000F6260000}"/>
    <cellStyle name="Normal 17 2 4 3 2 4 8" xfId="10096" xr:uid="{00000000-0005-0000-0000-0000F7260000}"/>
    <cellStyle name="Normal 17 2 4 3 2 4 8 2" xfId="10097" xr:uid="{00000000-0005-0000-0000-0000F8260000}"/>
    <cellStyle name="Normal 17 2 4 3 2 4 8 3" xfId="10098" xr:uid="{00000000-0005-0000-0000-0000F9260000}"/>
    <cellStyle name="Normal 17 2 4 3 2 4 8 4" xfId="10099" xr:uid="{00000000-0005-0000-0000-0000FA260000}"/>
    <cellStyle name="Normal 17 2 4 3 2 4 8 5" xfId="10100" xr:uid="{00000000-0005-0000-0000-0000FB260000}"/>
    <cellStyle name="Normal 17 2 4 3 2 4 8_88181" xfId="10101" xr:uid="{00000000-0005-0000-0000-0000FC260000}"/>
    <cellStyle name="Normal 17 2 4 3 2 4 9" xfId="10102" xr:uid="{00000000-0005-0000-0000-0000FD260000}"/>
    <cellStyle name="Normal 17 2 4 3 2 4 9 2" xfId="10103" xr:uid="{00000000-0005-0000-0000-0000FE260000}"/>
    <cellStyle name="Normal 17 2 4 3 2 4 9 3" xfId="10104" xr:uid="{00000000-0005-0000-0000-0000FF260000}"/>
    <cellStyle name="Normal 17 2 4 3 2 4 9 4" xfId="10105" xr:uid="{00000000-0005-0000-0000-000000270000}"/>
    <cellStyle name="Normal 17 2 4 3 2 4 9 5" xfId="10106" xr:uid="{00000000-0005-0000-0000-000001270000}"/>
    <cellStyle name="Normal 17 2 4 3 2 4 9_88181" xfId="10107" xr:uid="{00000000-0005-0000-0000-000002270000}"/>
    <cellStyle name="Normal 17 2 4 3 2 4_88181" xfId="10108" xr:uid="{00000000-0005-0000-0000-000003270000}"/>
    <cellStyle name="Normal 17 2 4 3 2 5" xfId="10109" xr:uid="{00000000-0005-0000-0000-000004270000}"/>
    <cellStyle name="Normal 17 2 4 3 2 5 2" xfId="10110" xr:uid="{00000000-0005-0000-0000-000005270000}"/>
    <cellStyle name="Normal 17 2 4 3 2 5 3" xfId="10111" xr:uid="{00000000-0005-0000-0000-000006270000}"/>
    <cellStyle name="Normal 17 2 4 3 2 5 4" xfId="10112" xr:uid="{00000000-0005-0000-0000-000007270000}"/>
    <cellStyle name="Normal 17 2 4 3 2 5 5" xfId="10113" xr:uid="{00000000-0005-0000-0000-000008270000}"/>
    <cellStyle name="Normal 17 2 4 3 2 5_88181" xfId="10114" xr:uid="{00000000-0005-0000-0000-000009270000}"/>
    <cellStyle name="Normal 17 2 4 3 2 6" xfId="10115" xr:uid="{00000000-0005-0000-0000-00000A270000}"/>
    <cellStyle name="Normal 17 2 4 3 2 6 2" xfId="10116" xr:uid="{00000000-0005-0000-0000-00000B270000}"/>
    <cellStyle name="Normal 17 2 4 3 2 6 3" xfId="10117" xr:uid="{00000000-0005-0000-0000-00000C270000}"/>
    <cellStyle name="Normal 17 2 4 3 2 6 4" xfId="10118" xr:uid="{00000000-0005-0000-0000-00000D270000}"/>
    <cellStyle name="Normal 17 2 4 3 2 6 5" xfId="10119" xr:uid="{00000000-0005-0000-0000-00000E270000}"/>
    <cellStyle name="Normal 17 2 4 3 2 6_88181" xfId="10120" xr:uid="{00000000-0005-0000-0000-00000F270000}"/>
    <cellStyle name="Normal 17 2 4 3 2 7" xfId="10121" xr:uid="{00000000-0005-0000-0000-000010270000}"/>
    <cellStyle name="Normal 17 2 4 3 2 7 2" xfId="10122" xr:uid="{00000000-0005-0000-0000-000011270000}"/>
    <cellStyle name="Normal 17 2 4 3 2 7 3" xfId="10123" xr:uid="{00000000-0005-0000-0000-000012270000}"/>
    <cellStyle name="Normal 17 2 4 3 2 7 4" xfId="10124" xr:uid="{00000000-0005-0000-0000-000013270000}"/>
    <cellStyle name="Normal 17 2 4 3 2 7 5" xfId="10125" xr:uid="{00000000-0005-0000-0000-000014270000}"/>
    <cellStyle name="Normal 17 2 4 3 2 7_88181" xfId="10126" xr:uid="{00000000-0005-0000-0000-000015270000}"/>
    <cellStyle name="Normal 17 2 4 3 2 8" xfId="10127" xr:uid="{00000000-0005-0000-0000-000016270000}"/>
    <cellStyle name="Normal 17 2 4 3 2 8 2" xfId="10128" xr:uid="{00000000-0005-0000-0000-000017270000}"/>
    <cellStyle name="Normal 17 2 4 3 2 8 3" xfId="10129" xr:uid="{00000000-0005-0000-0000-000018270000}"/>
    <cellStyle name="Normal 17 2 4 3 2 8 4" xfId="10130" xr:uid="{00000000-0005-0000-0000-000019270000}"/>
    <cellStyle name="Normal 17 2 4 3 2 8 5" xfId="10131" xr:uid="{00000000-0005-0000-0000-00001A270000}"/>
    <cellStyle name="Normal 17 2 4 3 2 8_88181" xfId="10132" xr:uid="{00000000-0005-0000-0000-00001B270000}"/>
    <cellStyle name="Normal 17 2 4 3 2 9" xfId="10133" xr:uid="{00000000-0005-0000-0000-00001C270000}"/>
    <cellStyle name="Normal 17 2 4 3 2 9 2" xfId="10134" xr:uid="{00000000-0005-0000-0000-00001D270000}"/>
    <cellStyle name="Normal 17 2 4 3 2 9 3" xfId="10135" xr:uid="{00000000-0005-0000-0000-00001E270000}"/>
    <cellStyle name="Normal 17 2 4 3 2 9 4" xfId="10136" xr:uid="{00000000-0005-0000-0000-00001F270000}"/>
    <cellStyle name="Normal 17 2 4 3 2 9 5" xfId="10137" xr:uid="{00000000-0005-0000-0000-000020270000}"/>
    <cellStyle name="Normal 17 2 4 3 2 9_88181" xfId="10138" xr:uid="{00000000-0005-0000-0000-000021270000}"/>
    <cellStyle name="Normal 17 2 4 3 2_88181" xfId="10139" xr:uid="{00000000-0005-0000-0000-000022270000}"/>
    <cellStyle name="Normal 17 2 4 3 20" xfId="10140" xr:uid="{00000000-0005-0000-0000-000023270000}"/>
    <cellStyle name="Normal 17 2 4 3 20 2" xfId="10141" xr:uid="{00000000-0005-0000-0000-000024270000}"/>
    <cellStyle name="Normal 17 2 4 3 20 3" xfId="10142" xr:uid="{00000000-0005-0000-0000-000025270000}"/>
    <cellStyle name="Normal 17 2 4 3 20 4" xfId="10143" xr:uid="{00000000-0005-0000-0000-000026270000}"/>
    <cellStyle name="Normal 17 2 4 3 20 5" xfId="10144" xr:uid="{00000000-0005-0000-0000-000027270000}"/>
    <cellStyle name="Normal 17 2 4 3 20_88181" xfId="10145" xr:uid="{00000000-0005-0000-0000-000028270000}"/>
    <cellStyle name="Normal 17 2 4 3 21" xfId="10146" xr:uid="{00000000-0005-0000-0000-000029270000}"/>
    <cellStyle name="Normal 17 2 4 3 21 2" xfId="10147" xr:uid="{00000000-0005-0000-0000-00002A270000}"/>
    <cellStyle name="Normal 17 2 4 3 21 3" xfId="10148" xr:uid="{00000000-0005-0000-0000-00002B270000}"/>
    <cellStyle name="Normal 17 2 4 3 21 4" xfId="10149" xr:uid="{00000000-0005-0000-0000-00002C270000}"/>
    <cellStyle name="Normal 17 2 4 3 21_88181" xfId="10150" xr:uid="{00000000-0005-0000-0000-00002D270000}"/>
    <cellStyle name="Normal 17 2 4 3 22" xfId="10151" xr:uid="{00000000-0005-0000-0000-00002E270000}"/>
    <cellStyle name="Normal 17 2 4 3 22 2" xfId="10152" xr:uid="{00000000-0005-0000-0000-00002F270000}"/>
    <cellStyle name="Normal 17 2 4 3 22 3" xfId="10153" xr:uid="{00000000-0005-0000-0000-000030270000}"/>
    <cellStyle name="Normal 17 2 4 3 22 4" xfId="10154" xr:uid="{00000000-0005-0000-0000-000031270000}"/>
    <cellStyle name="Normal 17 2 4 3 22_88181" xfId="10155" xr:uid="{00000000-0005-0000-0000-000032270000}"/>
    <cellStyle name="Normal 17 2 4 3 23" xfId="10156" xr:uid="{00000000-0005-0000-0000-000033270000}"/>
    <cellStyle name="Normal 17 2 4 3 23 2" xfId="10157" xr:uid="{00000000-0005-0000-0000-000034270000}"/>
    <cellStyle name="Normal 17 2 4 3 23_88181" xfId="10158" xr:uid="{00000000-0005-0000-0000-000035270000}"/>
    <cellStyle name="Normal 17 2 4 3 24" xfId="10159" xr:uid="{00000000-0005-0000-0000-000036270000}"/>
    <cellStyle name="Normal 17 2 4 3 25" xfId="10160" xr:uid="{00000000-0005-0000-0000-000037270000}"/>
    <cellStyle name="Normal 17 2 4 3 3" xfId="10161" xr:uid="{00000000-0005-0000-0000-000038270000}"/>
    <cellStyle name="Normal 17 2 4 3 3 10" xfId="10162" xr:uid="{00000000-0005-0000-0000-000039270000}"/>
    <cellStyle name="Normal 17 2 4 3 3 10 2" xfId="10163" xr:uid="{00000000-0005-0000-0000-00003A270000}"/>
    <cellStyle name="Normal 17 2 4 3 3 10 3" xfId="10164" xr:uid="{00000000-0005-0000-0000-00003B270000}"/>
    <cellStyle name="Normal 17 2 4 3 3 10 4" xfId="10165" xr:uid="{00000000-0005-0000-0000-00003C270000}"/>
    <cellStyle name="Normal 17 2 4 3 3 10 5" xfId="10166" xr:uid="{00000000-0005-0000-0000-00003D270000}"/>
    <cellStyle name="Normal 17 2 4 3 3 10_88181" xfId="10167" xr:uid="{00000000-0005-0000-0000-00003E270000}"/>
    <cellStyle name="Normal 17 2 4 3 3 11" xfId="10168" xr:uid="{00000000-0005-0000-0000-00003F270000}"/>
    <cellStyle name="Normal 17 2 4 3 3 11 2" xfId="10169" xr:uid="{00000000-0005-0000-0000-000040270000}"/>
    <cellStyle name="Normal 17 2 4 3 3 11 3" xfId="10170" xr:uid="{00000000-0005-0000-0000-000041270000}"/>
    <cellStyle name="Normal 17 2 4 3 3 11 4" xfId="10171" xr:uid="{00000000-0005-0000-0000-000042270000}"/>
    <cellStyle name="Normal 17 2 4 3 3 11 5" xfId="10172" xr:uid="{00000000-0005-0000-0000-000043270000}"/>
    <cellStyle name="Normal 17 2 4 3 3 11_88181" xfId="10173" xr:uid="{00000000-0005-0000-0000-000044270000}"/>
    <cellStyle name="Normal 17 2 4 3 3 12" xfId="10174" xr:uid="{00000000-0005-0000-0000-000045270000}"/>
    <cellStyle name="Normal 17 2 4 3 3 12 2" xfId="10175" xr:uid="{00000000-0005-0000-0000-000046270000}"/>
    <cellStyle name="Normal 17 2 4 3 3 12 3" xfId="10176" xr:uid="{00000000-0005-0000-0000-000047270000}"/>
    <cellStyle name="Normal 17 2 4 3 3 12 4" xfId="10177" xr:uid="{00000000-0005-0000-0000-000048270000}"/>
    <cellStyle name="Normal 17 2 4 3 3 12 5" xfId="10178" xr:uid="{00000000-0005-0000-0000-000049270000}"/>
    <cellStyle name="Normal 17 2 4 3 3 12_88181" xfId="10179" xr:uid="{00000000-0005-0000-0000-00004A270000}"/>
    <cellStyle name="Normal 17 2 4 3 3 13" xfId="10180" xr:uid="{00000000-0005-0000-0000-00004B270000}"/>
    <cellStyle name="Normal 17 2 4 3 3 13 2" xfId="10181" xr:uid="{00000000-0005-0000-0000-00004C270000}"/>
    <cellStyle name="Normal 17 2 4 3 3 13 3" xfId="10182" xr:uid="{00000000-0005-0000-0000-00004D270000}"/>
    <cellStyle name="Normal 17 2 4 3 3 13 4" xfId="10183" xr:uid="{00000000-0005-0000-0000-00004E270000}"/>
    <cellStyle name="Normal 17 2 4 3 3 13 5" xfId="10184" xr:uid="{00000000-0005-0000-0000-00004F270000}"/>
    <cellStyle name="Normal 17 2 4 3 3 13_88181" xfId="10185" xr:uid="{00000000-0005-0000-0000-000050270000}"/>
    <cellStyle name="Normal 17 2 4 3 3 14" xfId="10186" xr:uid="{00000000-0005-0000-0000-000051270000}"/>
    <cellStyle name="Normal 17 2 4 3 3 14 2" xfId="10187" xr:uid="{00000000-0005-0000-0000-000052270000}"/>
    <cellStyle name="Normal 17 2 4 3 3 14 3" xfId="10188" xr:uid="{00000000-0005-0000-0000-000053270000}"/>
    <cellStyle name="Normal 17 2 4 3 3 14 4" xfId="10189" xr:uid="{00000000-0005-0000-0000-000054270000}"/>
    <cellStyle name="Normal 17 2 4 3 3 14 5" xfId="10190" xr:uid="{00000000-0005-0000-0000-000055270000}"/>
    <cellStyle name="Normal 17 2 4 3 3 14_88181" xfId="10191" xr:uid="{00000000-0005-0000-0000-000056270000}"/>
    <cellStyle name="Normal 17 2 4 3 3 15" xfId="10192" xr:uid="{00000000-0005-0000-0000-000057270000}"/>
    <cellStyle name="Normal 17 2 4 3 3 15 2" xfId="10193" xr:uid="{00000000-0005-0000-0000-000058270000}"/>
    <cellStyle name="Normal 17 2 4 3 3 15 3" xfId="10194" xr:uid="{00000000-0005-0000-0000-000059270000}"/>
    <cellStyle name="Normal 17 2 4 3 3 15 4" xfId="10195" xr:uid="{00000000-0005-0000-0000-00005A270000}"/>
    <cellStyle name="Normal 17 2 4 3 3 15 5" xfId="10196" xr:uid="{00000000-0005-0000-0000-00005B270000}"/>
    <cellStyle name="Normal 17 2 4 3 3 15_88181" xfId="10197" xr:uid="{00000000-0005-0000-0000-00005C270000}"/>
    <cellStyle name="Normal 17 2 4 3 3 16" xfId="10198" xr:uid="{00000000-0005-0000-0000-00005D270000}"/>
    <cellStyle name="Normal 17 2 4 3 3 16 2" xfId="10199" xr:uid="{00000000-0005-0000-0000-00005E270000}"/>
    <cellStyle name="Normal 17 2 4 3 3 16 3" xfId="10200" xr:uid="{00000000-0005-0000-0000-00005F270000}"/>
    <cellStyle name="Normal 17 2 4 3 3 16 4" xfId="10201" xr:uid="{00000000-0005-0000-0000-000060270000}"/>
    <cellStyle name="Normal 17 2 4 3 3 16 5" xfId="10202" xr:uid="{00000000-0005-0000-0000-000061270000}"/>
    <cellStyle name="Normal 17 2 4 3 3 16_88181" xfId="10203" xr:uid="{00000000-0005-0000-0000-000062270000}"/>
    <cellStyle name="Normal 17 2 4 3 3 17" xfId="10204" xr:uid="{00000000-0005-0000-0000-000063270000}"/>
    <cellStyle name="Normal 17 2 4 3 3 17 2" xfId="10205" xr:uid="{00000000-0005-0000-0000-000064270000}"/>
    <cellStyle name="Normal 17 2 4 3 3 17 3" xfId="10206" xr:uid="{00000000-0005-0000-0000-000065270000}"/>
    <cellStyle name="Normal 17 2 4 3 3 17 4" xfId="10207" xr:uid="{00000000-0005-0000-0000-000066270000}"/>
    <cellStyle name="Normal 17 2 4 3 3 17_88181" xfId="10208" xr:uid="{00000000-0005-0000-0000-000067270000}"/>
    <cellStyle name="Normal 17 2 4 3 3 18" xfId="10209" xr:uid="{00000000-0005-0000-0000-000068270000}"/>
    <cellStyle name="Normal 17 2 4 3 3 18 2" xfId="10210" xr:uid="{00000000-0005-0000-0000-000069270000}"/>
    <cellStyle name="Normal 17 2 4 3 3 18 3" xfId="10211" xr:uid="{00000000-0005-0000-0000-00006A270000}"/>
    <cellStyle name="Normal 17 2 4 3 3 18 4" xfId="10212" xr:uid="{00000000-0005-0000-0000-00006B270000}"/>
    <cellStyle name="Normal 17 2 4 3 3 18_88181" xfId="10213" xr:uid="{00000000-0005-0000-0000-00006C270000}"/>
    <cellStyle name="Normal 17 2 4 3 3 19" xfId="10214" xr:uid="{00000000-0005-0000-0000-00006D270000}"/>
    <cellStyle name="Normal 17 2 4 3 3 19 2" xfId="10215" xr:uid="{00000000-0005-0000-0000-00006E270000}"/>
    <cellStyle name="Normal 17 2 4 3 3 19_88181" xfId="10216" xr:uid="{00000000-0005-0000-0000-00006F270000}"/>
    <cellStyle name="Normal 17 2 4 3 3 2" xfId="10217" xr:uid="{00000000-0005-0000-0000-000070270000}"/>
    <cellStyle name="Normal 17 2 4 3 3 2 2" xfId="10218" xr:uid="{00000000-0005-0000-0000-000071270000}"/>
    <cellStyle name="Normal 17 2 4 3 3 2 3" xfId="10219" xr:uid="{00000000-0005-0000-0000-000072270000}"/>
    <cellStyle name="Normal 17 2 4 3 3 2 4" xfId="10220" xr:uid="{00000000-0005-0000-0000-000073270000}"/>
    <cellStyle name="Normal 17 2 4 3 3 2 5" xfId="10221" xr:uid="{00000000-0005-0000-0000-000074270000}"/>
    <cellStyle name="Normal 17 2 4 3 3 2_88181" xfId="10222" xr:uid="{00000000-0005-0000-0000-000075270000}"/>
    <cellStyle name="Normal 17 2 4 3 3 20" xfId="10223" xr:uid="{00000000-0005-0000-0000-000076270000}"/>
    <cellStyle name="Normal 17 2 4 3 3 21" xfId="10224" xr:uid="{00000000-0005-0000-0000-000077270000}"/>
    <cellStyle name="Normal 17 2 4 3 3 3" xfId="10225" xr:uid="{00000000-0005-0000-0000-000078270000}"/>
    <cellStyle name="Normal 17 2 4 3 3 3 2" xfId="10226" xr:uid="{00000000-0005-0000-0000-000079270000}"/>
    <cellStyle name="Normal 17 2 4 3 3 3 3" xfId="10227" xr:uid="{00000000-0005-0000-0000-00007A270000}"/>
    <cellStyle name="Normal 17 2 4 3 3 3 4" xfId="10228" xr:uid="{00000000-0005-0000-0000-00007B270000}"/>
    <cellStyle name="Normal 17 2 4 3 3 3 5" xfId="10229" xr:uid="{00000000-0005-0000-0000-00007C270000}"/>
    <cellStyle name="Normal 17 2 4 3 3 3_88181" xfId="10230" xr:uid="{00000000-0005-0000-0000-00007D270000}"/>
    <cellStyle name="Normal 17 2 4 3 3 4" xfId="10231" xr:uid="{00000000-0005-0000-0000-00007E270000}"/>
    <cellStyle name="Normal 17 2 4 3 3 4 2" xfId="10232" xr:uid="{00000000-0005-0000-0000-00007F270000}"/>
    <cellStyle name="Normal 17 2 4 3 3 4 3" xfId="10233" xr:uid="{00000000-0005-0000-0000-000080270000}"/>
    <cellStyle name="Normal 17 2 4 3 3 4 4" xfId="10234" xr:uid="{00000000-0005-0000-0000-000081270000}"/>
    <cellStyle name="Normal 17 2 4 3 3 4 5" xfId="10235" xr:uid="{00000000-0005-0000-0000-000082270000}"/>
    <cellStyle name="Normal 17 2 4 3 3 4_88181" xfId="10236" xr:uid="{00000000-0005-0000-0000-000083270000}"/>
    <cellStyle name="Normal 17 2 4 3 3 5" xfId="10237" xr:uid="{00000000-0005-0000-0000-000084270000}"/>
    <cellStyle name="Normal 17 2 4 3 3 5 2" xfId="10238" xr:uid="{00000000-0005-0000-0000-000085270000}"/>
    <cellStyle name="Normal 17 2 4 3 3 5 3" xfId="10239" xr:uid="{00000000-0005-0000-0000-000086270000}"/>
    <cellStyle name="Normal 17 2 4 3 3 5 4" xfId="10240" xr:uid="{00000000-0005-0000-0000-000087270000}"/>
    <cellStyle name="Normal 17 2 4 3 3 5 5" xfId="10241" xr:uid="{00000000-0005-0000-0000-000088270000}"/>
    <cellStyle name="Normal 17 2 4 3 3 5_88181" xfId="10242" xr:uid="{00000000-0005-0000-0000-000089270000}"/>
    <cellStyle name="Normal 17 2 4 3 3 6" xfId="10243" xr:uid="{00000000-0005-0000-0000-00008A270000}"/>
    <cellStyle name="Normal 17 2 4 3 3 6 2" xfId="10244" xr:uid="{00000000-0005-0000-0000-00008B270000}"/>
    <cellStyle name="Normal 17 2 4 3 3 6 3" xfId="10245" xr:uid="{00000000-0005-0000-0000-00008C270000}"/>
    <cellStyle name="Normal 17 2 4 3 3 6 4" xfId="10246" xr:uid="{00000000-0005-0000-0000-00008D270000}"/>
    <cellStyle name="Normal 17 2 4 3 3 6 5" xfId="10247" xr:uid="{00000000-0005-0000-0000-00008E270000}"/>
    <cellStyle name="Normal 17 2 4 3 3 6_88181" xfId="10248" xr:uid="{00000000-0005-0000-0000-00008F270000}"/>
    <cellStyle name="Normal 17 2 4 3 3 7" xfId="10249" xr:uid="{00000000-0005-0000-0000-000090270000}"/>
    <cellStyle name="Normal 17 2 4 3 3 7 2" xfId="10250" xr:uid="{00000000-0005-0000-0000-000091270000}"/>
    <cellStyle name="Normal 17 2 4 3 3 7 3" xfId="10251" xr:uid="{00000000-0005-0000-0000-000092270000}"/>
    <cellStyle name="Normal 17 2 4 3 3 7 4" xfId="10252" xr:uid="{00000000-0005-0000-0000-000093270000}"/>
    <cellStyle name="Normal 17 2 4 3 3 7 5" xfId="10253" xr:uid="{00000000-0005-0000-0000-000094270000}"/>
    <cellStyle name="Normal 17 2 4 3 3 7_88181" xfId="10254" xr:uid="{00000000-0005-0000-0000-000095270000}"/>
    <cellStyle name="Normal 17 2 4 3 3 8" xfId="10255" xr:uid="{00000000-0005-0000-0000-000096270000}"/>
    <cellStyle name="Normal 17 2 4 3 3 8 2" xfId="10256" xr:uid="{00000000-0005-0000-0000-000097270000}"/>
    <cellStyle name="Normal 17 2 4 3 3 8 3" xfId="10257" xr:uid="{00000000-0005-0000-0000-000098270000}"/>
    <cellStyle name="Normal 17 2 4 3 3 8 4" xfId="10258" xr:uid="{00000000-0005-0000-0000-000099270000}"/>
    <cellStyle name="Normal 17 2 4 3 3 8 5" xfId="10259" xr:uid="{00000000-0005-0000-0000-00009A270000}"/>
    <cellStyle name="Normal 17 2 4 3 3 8_88181" xfId="10260" xr:uid="{00000000-0005-0000-0000-00009B270000}"/>
    <cellStyle name="Normal 17 2 4 3 3 9" xfId="10261" xr:uid="{00000000-0005-0000-0000-00009C270000}"/>
    <cellStyle name="Normal 17 2 4 3 3 9 2" xfId="10262" xr:uid="{00000000-0005-0000-0000-00009D270000}"/>
    <cellStyle name="Normal 17 2 4 3 3 9 3" xfId="10263" xr:uid="{00000000-0005-0000-0000-00009E270000}"/>
    <cellStyle name="Normal 17 2 4 3 3 9 4" xfId="10264" xr:uid="{00000000-0005-0000-0000-00009F270000}"/>
    <cellStyle name="Normal 17 2 4 3 3 9 5" xfId="10265" xr:uid="{00000000-0005-0000-0000-0000A0270000}"/>
    <cellStyle name="Normal 17 2 4 3 3 9_88181" xfId="10266" xr:uid="{00000000-0005-0000-0000-0000A1270000}"/>
    <cellStyle name="Normal 17 2 4 3 3_88181" xfId="10267" xr:uid="{00000000-0005-0000-0000-0000A2270000}"/>
    <cellStyle name="Normal 17 2 4 3 4" xfId="10268" xr:uid="{00000000-0005-0000-0000-0000A3270000}"/>
    <cellStyle name="Normal 17 2 4 3 4 10" xfId="10269" xr:uid="{00000000-0005-0000-0000-0000A4270000}"/>
    <cellStyle name="Normal 17 2 4 3 4 10 2" xfId="10270" xr:uid="{00000000-0005-0000-0000-0000A5270000}"/>
    <cellStyle name="Normal 17 2 4 3 4 10 3" xfId="10271" xr:uid="{00000000-0005-0000-0000-0000A6270000}"/>
    <cellStyle name="Normal 17 2 4 3 4 10 4" xfId="10272" xr:uid="{00000000-0005-0000-0000-0000A7270000}"/>
    <cellStyle name="Normal 17 2 4 3 4 10 5" xfId="10273" xr:uid="{00000000-0005-0000-0000-0000A8270000}"/>
    <cellStyle name="Normal 17 2 4 3 4 10_88181" xfId="10274" xr:uid="{00000000-0005-0000-0000-0000A9270000}"/>
    <cellStyle name="Normal 17 2 4 3 4 11" xfId="10275" xr:uid="{00000000-0005-0000-0000-0000AA270000}"/>
    <cellStyle name="Normal 17 2 4 3 4 11 2" xfId="10276" xr:uid="{00000000-0005-0000-0000-0000AB270000}"/>
    <cellStyle name="Normal 17 2 4 3 4 11 3" xfId="10277" xr:uid="{00000000-0005-0000-0000-0000AC270000}"/>
    <cellStyle name="Normal 17 2 4 3 4 11 4" xfId="10278" xr:uid="{00000000-0005-0000-0000-0000AD270000}"/>
    <cellStyle name="Normal 17 2 4 3 4 11 5" xfId="10279" xr:uid="{00000000-0005-0000-0000-0000AE270000}"/>
    <cellStyle name="Normal 17 2 4 3 4 11_88181" xfId="10280" xr:uid="{00000000-0005-0000-0000-0000AF270000}"/>
    <cellStyle name="Normal 17 2 4 3 4 12" xfId="10281" xr:uid="{00000000-0005-0000-0000-0000B0270000}"/>
    <cellStyle name="Normal 17 2 4 3 4 12 2" xfId="10282" xr:uid="{00000000-0005-0000-0000-0000B1270000}"/>
    <cellStyle name="Normal 17 2 4 3 4 12 3" xfId="10283" xr:uid="{00000000-0005-0000-0000-0000B2270000}"/>
    <cellStyle name="Normal 17 2 4 3 4 12 4" xfId="10284" xr:uid="{00000000-0005-0000-0000-0000B3270000}"/>
    <cellStyle name="Normal 17 2 4 3 4 12 5" xfId="10285" xr:uid="{00000000-0005-0000-0000-0000B4270000}"/>
    <cellStyle name="Normal 17 2 4 3 4 12_88181" xfId="10286" xr:uid="{00000000-0005-0000-0000-0000B5270000}"/>
    <cellStyle name="Normal 17 2 4 3 4 13" xfId="10287" xr:uid="{00000000-0005-0000-0000-0000B6270000}"/>
    <cellStyle name="Normal 17 2 4 3 4 13 2" xfId="10288" xr:uid="{00000000-0005-0000-0000-0000B7270000}"/>
    <cellStyle name="Normal 17 2 4 3 4 13 3" xfId="10289" xr:uid="{00000000-0005-0000-0000-0000B8270000}"/>
    <cellStyle name="Normal 17 2 4 3 4 13 4" xfId="10290" xr:uid="{00000000-0005-0000-0000-0000B9270000}"/>
    <cellStyle name="Normal 17 2 4 3 4 13 5" xfId="10291" xr:uid="{00000000-0005-0000-0000-0000BA270000}"/>
    <cellStyle name="Normal 17 2 4 3 4 13_88181" xfId="10292" xr:uid="{00000000-0005-0000-0000-0000BB270000}"/>
    <cellStyle name="Normal 17 2 4 3 4 14" xfId="10293" xr:uid="{00000000-0005-0000-0000-0000BC270000}"/>
    <cellStyle name="Normal 17 2 4 3 4 14 2" xfId="10294" xr:uid="{00000000-0005-0000-0000-0000BD270000}"/>
    <cellStyle name="Normal 17 2 4 3 4 14 3" xfId="10295" xr:uid="{00000000-0005-0000-0000-0000BE270000}"/>
    <cellStyle name="Normal 17 2 4 3 4 14 4" xfId="10296" xr:uid="{00000000-0005-0000-0000-0000BF270000}"/>
    <cellStyle name="Normal 17 2 4 3 4 14 5" xfId="10297" xr:uid="{00000000-0005-0000-0000-0000C0270000}"/>
    <cellStyle name="Normal 17 2 4 3 4 14_88181" xfId="10298" xr:uid="{00000000-0005-0000-0000-0000C1270000}"/>
    <cellStyle name="Normal 17 2 4 3 4 15" xfId="10299" xr:uid="{00000000-0005-0000-0000-0000C2270000}"/>
    <cellStyle name="Normal 17 2 4 3 4 15 2" xfId="10300" xr:uid="{00000000-0005-0000-0000-0000C3270000}"/>
    <cellStyle name="Normal 17 2 4 3 4 15 3" xfId="10301" xr:uid="{00000000-0005-0000-0000-0000C4270000}"/>
    <cellStyle name="Normal 17 2 4 3 4 15 4" xfId="10302" xr:uid="{00000000-0005-0000-0000-0000C5270000}"/>
    <cellStyle name="Normal 17 2 4 3 4 15 5" xfId="10303" xr:uid="{00000000-0005-0000-0000-0000C6270000}"/>
    <cellStyle name="Normal 17 2 4 3 4 15_88181" xfId="10304" xr:uid="{00000000-0005-0000-0000-0000C7270000}"/>
    <cellStyle name="Normal 17 2 4 3 4 16" xfId="10305" xr:uid="{00000000-0005-0000-0000-0000C8270000}"/>
    <cellStyle name="Normal 17 2 4 3 4 16 2" xfId="10306" xr:uid="{00000000-0005-0000-0000-0000C9270000}"/>
    <cellStyle name="Normal 17 2 4 3 4 16 3" xfId="10307" xr:uid="{00000000-0005-0000-0000-0000CA270000}"/>
    <cellStyle name="Normal 17 2 4 3 4 16 4" xfId="10308" xr:uid="{00000000-0005-0000-0000-0000CB270000}"/>
    <cellStyle name="Normal 17 2 4 3 4 16 5" xfId="10309" xr:uid="{00000000-0005-0000-0000-0000CC270000}"/>
    <cellStyle name="Normal 17 2 4 3 4 16_88181" xfId="10310" xr:uid="{00000000-0005-0000-0000-0000CD270000}"/>
    <cellStyle name="Normal 17 2 4 3 4 17" xfId="10311" xr:uid="{00000000-0005-0000-0000-0000CE270000}"/>
    <cellStyle name="Normal 17 2 4 3 4 17 2" xfId="10312" xr:uid="{00000000-0005-0000-0000-0000CF270000}"/>
    <cellStyle name="Normal 17 2 4 3 4 17 3" xfId="10313" xr:uid="{00000000-0005-0000-0000-0000D0270000}"/>
    <cellStyle name="Normal 17 2 4 3 4 17 4" xfId="10314" xr:uid="{00000000-0005-0000-0000-0000D1270000}"/>
    <cellStyle name="Normal 17 2 4 3 4 17_88181" xfId="10315" xr:uid="{00000000-0005-0000-0000-0000D2270000}"/>
    <cellStyle name="Normal 17 2 4 3 4 18" xfId="10316" xr:uid="{00000000-0005-0000-0000-0000D3270000}"/>
    <cellStyle name="Normal 17 2 4 3 4 18 2" xfId="10317" xr:uid="{00000000-0005-0000-0000-0000D4270000}"/>
    <cellStyle name="Normal 17 2 4 3 4 18 3" xfId="10318" xr:uid="{00000000-0005-0000-0000-0000D5270000}"/>
    <cellStyle name="Normal 17 2 4 3 4 18 4" xfId="10319" xr:uid="{00000000-0005-0000-0000-0000D6270000}"/>
    <cellStyle name="Normal 17 2 4 3 4 18_88181" xfId="10320" xr:uid="{00000000-0005-0000-0000-0000D7270000}"/>
    <cellStyle name="Normal 17 2 4 3 4 19" xfId="10321" xr:uid="{00000000-0005-0000-0000-0000D8270000}"/>
    <cellStyle name="Normal 17 2 4 3 4 19 2" xfId="10322" xr:uid="{00000000-0005-0000-0000-0000D9270000}"/>
    <cellStyle name="Normal 17 2 4 3 4 19_88181" xfId="10323" xr:uid="{00000000-0005-0000-0000-0000DA270000}"/>
    <cellStyle name="Normal 17 2 4 3 4 2" xfId="10324" xr:uid="{00000000-0005-0000-0000-0000DB270000}"/>
    <cellStyle name="Normal 17 2 4 3 4 2 2" xfId="10325" xr:uid="{00000000-0005-0000-0000-0000DC270000}"/>
    <cellStyle name="Normal 17 2 4 3 4 2 3" xfId="10326" xr:uid="{00000000-0005-0000-0000-0000DD270000}"/>
    <cellStyle name="Normal 17 2 4 3 4 2 4" xfId="10327" xr:uid="{00000000-0005-0000-0000-0000DE270000}"/>
    <cellStyle name="Normal 17 2 4 3 4 2 5" xfId="10328" xr:uid="{00000000-0005-0000-0000-0000DF270000}"/>
    <cellStyle name="Normal 17 2 4 3 4 2_88181" xfId="10329" xr:uid="{00000000-0005-0000-0000-0000E0270000}"/>
    <cellStyle name="Normal 17 2 4 3 4 20" xfId="10330" xr:uid="{00000000-0005-0000-0000-0000E1270000}"/>
    <cellStyle name="Normal 17 2 4 3 4 21" xfId="10331" xr:uid="{00000000-0005-0000-0000-0000E2270000}"/>
    <cellStyle name="Normal 17 2 4 3 4 3" xfId="10332" xr:uid="{00000000-0005-0000-0000-0000E3270000}"/>
    <cellStyle name="Normal 17 2 4 3 4 3 2" xfId="10333" xr:uid="{00000000-0005-0000-0000-0000E4270000}"/>
    <cellStyle name="Normal 17 2 4 3 4 3 3" xfId="10334" xr:uid="{00000000-0005-0000-0000-0000E5270000}"/>
    <cellStyle name="Normal 17 2 4 3 4 3 4" xfId="10335" xr:uid="{00000000-0005-0000-0000-0000E6270000}"/>
    <cellStyle name="Normal 17 2 4 3 4 3 5" xfId="10336" xr:uid="{00000000-0005-0000-0000-0000E7270000}"/>
    <cellStyle name="Normal 17 2 4 3 4 3_88181" xfId="10337" xr:uid="{00000000-0005-0000-0000-0000E8270000}"/>
    <cellStyle name="Normal 17 2 4 3 4 4" xfId="10338" xr:uid="{00000000-0005-0000-0000-0000E9270000}"/>
    <cellStyle name="Normal 17 2 4 3 4 4 2" xfId="10339" xr:uid="{00000000-0005-0000-0000-0000EA270000}"/>
    <cellStyle name="Normal 17 2 4 3 4 4 3" xfId="10340" xr:uid="{00000000-0005-0000-0000-0000EB270000}"/>
    <cellStyle name="Normal 17 2 4 3 4 4 4" xfId="10341" xr:uid="{00000000-0005-0000-0000-0000EC270000}"/>
    <cellStyle name="Normal 17 2 4 3 4 4 5" xfId="10342" xr:uid="{00000000-0005-0000-0000-0000ED270000}"/>
    <cellStyle name="Normal 17 2 4 3 4 4_88181" xfId="10343" xr:uid="{00000000-0005-0000-0000-0000EE270000}"/>
    <cellStyle name="Normal 17 2 4 3 4 5" xfId="10344" xr:uid="{00000000-0005-0000-0000-0000EF270000}"/>
    <cellStyle name="Normal 17 2 4 3 4 5 2" xfId="10345" xr:uid="{00000000-0005-0000-0000-0000F0270000}"/>
    <cellStyle name="Normal 17 2 4 3 4 5 3" xfId="10346" xr:uid="{00000000-0005-0000-0000-0000F1270000}"/>
    <cellStyle name="Normal 17 2 4 3 4 5 4" xfId="10347" xr:uid="{00000000-0005-0000-0000-0000F2270000}"/>
    <cellStyle name="Normal 17 2 4 3 4 5 5" xfId="10348" xr:uid="{00000000-0005-0000-0000-0000F3270000}"/>
    <cellStyle name="Normal 17 2 4 3 4 5_88181" xfId="10349" xr:uid="{00000000-0005-0000-0000-0000F4270000}"/>
    <cellStyle name="Normal 17 2 4 3 4 6" xfId="10350" xr:uid="{00000000-0005-0000-0000-0000F5270000}"/>
    <cellStyle name="Normal 17 2 4 3 4 6 2" xfId="10351" xr:uid="{00000000-0005-0000-0000-0000F6270000}"/>
    <cellStyle name="Normal 17 2 4 3 4 6 3" xfId="10352" xr:uid="{00000000-0005-0000-0000-0000F7270000}"/>
    <cellStyle name="Normal 17 2 4 3 4 6 4" xfId="10353" xr:uid="{00000000-0005-0000-0000-0000F8270000}"/>
    <cellStyle name="Normal 17 2 4 3 4 6 5" xfId="10354" xr:uid="{00000000-0005-0000-0000-0000F9270000}"/>
    <cellStyle name="Normal 17 2 4 3 4 6_88181" xfId="10355" xr:uid="{00000000-0005-0000-0000-0000FA270000}"/>
    <cellStyle name="Normal 17 2 4 3 4 7" xfId="10356" xr:uid="{00000000-0005-0000-0000-0000FB270000}"/>
    <cellStyle name="Normal 17 2 4 3 4 7 2" xfId="10357" xr:uid="{00000000-0005-0000-0000-0000FC270000}"/>
    <cellStyle name="Normal 17 2 4 3 4 7 3" xfId="10358" xr:uid="{00000000-0005-0000-0000-0000FD270000}"/>
    <cellStyle name="Normal 17 2 4 3 4 7 4" xfId="10359" xr:uid="{00000000-0005-0000-0000-0000FE270000}"/>
    <cellStyle name="Normal 17 2 4 3 4 7 5" xfId="10360" xr:uid="{00000000-0005-0000-0000-0000FF270000}"/>
    <cellStyle name="Normal 17 2 4 3 4 7_88181" xfId="10361" xr:uid="{00000000-0005-0000-0000-000000280000}"/>
    <cellStyle name="Normal 17 2 4 3 4 8" xfId="10362" xr:uid="{00000000-0005-0000-0000-000001280000}"/>
    <cellStyle name="Normal 17 2 4 3 4 8 2" xfId="10363" xr:uid="{00000000-0005-0000-0000-000002280000}"/>
    <cellStyle name="Normal 17 2 4 3 4 8 3" xfId="10364" xr:uid="{00000000-0005-0000-0000-000003280000}"/>
    <cellStyle name="Normal 17 2 4 3 4 8 4" xfId="10365" xr:uid="{00000000-0005-0000-0000-000004280000}"/>
    <cellStyle name="Normal 17 2 4 3 4 8 5" xfId="10366" xr:uid="{00000000-0005-0000-0000-000005280000}"/>
    <cellStyle name="Normal 17 2 4 3 4 8_88181" xfId="10367" xr:uid="{00000000-0005-0000-0000-000006280000}"/>
    <cellStyle name="Normal 17 2 4 3 4 9" xfId="10368" xr:uid="{00000000-0005-0000-0000-000007280000}"/>
    <cellStyle name="Normal 17 2 4 3 4 9 2" xfId="10369" xr:uid="{00000000-0005-0000-0000-000008280000}"/>
    <cellStyle name="Normal 17 2 4 3 4 9 3" xfId="10370" xr:uid="{00000000-0005-0000-0000-000009280000}"/>
    <cellStyle name="Normal 17 2 4 3 4 9 4" xfId="10371" xr:uid="{00000000-0005-0000-0000-00000A280000}"/>
    <cellStyle name="Normal 17 2 4 3 4 9 5" xfId="10372" xr:uid="{00000000-0005-0000-0000-00000B280000}"/>
    <cellStyle name="Normal 17 2 4 3 4 9_88181" xfId="10373" xr:uid="{00000000-0005-0000-0000-00000C280000}"/>
    <cellStyle name="Normal 17 2 4 3 4_88181" xfId="10374" xr:uid="{00000000-0005-0000-0000-00000D280000}"/>
    <cellStyle name="Normal 17 2 4 3 5" xfId="10375" xr:uid="{00000000-0005-0000-0000-00000E280000}"/>
    <cellStyle name="Normal 17 2 4 3 5 10" xfId="10376" xr:uid="{00000000-0005-0000-0000-00000F280000}"/>
    <cellStyle name="Normal 17 2 4 3 5 10 2" xfId="10377" xr:uid="{00000000-0005-0000-0000-000010280000}"/>
    <cellStyle name="Normal 17 2 4 3 5 10 3" xfId="10378" xr:uid="{00000000-0005-0000-0000-000011280000}"/>
    <cellStyle name="Normal 17 2 4 3 5 10 4" xfId="10379" xr:uid="{00000000-0005-0000-0000-000012280000}"/>
    <cellStyle name="Normal 17 2 4 3 5 10 5" xfId="10380" xr:uid="{00000000-0005-0000-0000-000013280000}"/>
    <cellStyle name="Normal 17 2 4 3 5 10_88181" xfId="10381" xr:uid="{00000000-0005-0000-0000-000014280000}"/>
    <cellStyle name="Normal 17 2 4 3 5 11" xfId="10382" xr:uid="{00000000-0005-0000-0000-000015280000}"/>
    <cellStyle name="Normal 17 2 4 3 5 11 2" xfId="10383" xr:uid="{00000000-0005-0000-0000-000016280000}"/>
    <cellStyle name="Normal 17 2 4 3 5 11 3" xfId="10384" xr:uid="{00000000-0005-0000-0000-000017280000}"/>
    <cellStyle name="Normal 17 2 4 3 5 11 4" xfId="10385" xr:uid="{00000000-0005-0000-0000-000018280000}"/>
    <cellStyle name="Normal 17 2 4 3 5 11 5" xfId="10386" xr:uid="{00000000-0005-0000-0000-000019280000}"/>
    <cellStyle name="Normal 17 2 4 3 5 11_88181" xfId="10387" xr:uid="{00000000-0005-0000-0000-00001A280000}"/>
    <cellStyle name="Normal 17 2 4 3 5 12" xfId="10388" xr:uid="{00000000-0005-0000-0000-00001B280000}"/>
    <cellStyle name="Normal 17 2 4 3 5 12 2" xfId="10389" xr:uid="{00000000-0005-0000-0000-00001C280000}"/>
    <cellStyle name="Normal 17 2 4 3 5 12 3" xfId="10390" xr:uid="{00000000-0005-0000-0000-00001D280000}"/>
    <cellStyle name="Normal 17 2 4 3 5 12 4" xfId="10391" xr:uid="{00000000-0005-0000-0000-00001E280000}"/>
    <cellStyle name="Normal 17 2 4 3 5 12 5" xfId="10392" xr:uid="{00000000-0005-0000-0000-00001F280000}"/>
    <cellStyle name="Normal 17 2 4 3 5 12_88181" xfId="10393" xr:uid="{00000000-0005-0000-0000-000020280000}"/>
    <cellStyle name="Normal 17 2 4 3 5 13" xfId="10394" xr:uid="{00000000-0005-0000-0000-000021280000}"/>
    <cellStyle name="Normal 17 2 4 3 5 13 2" xfId="10395" xr:uid="{00000000-0005-0000-0000-000022280000}"/>
    <cellStyle name="Normal 17 2 4 3 5 13 3" xfId="10396" xr:uid="{00000000-0005-0000-0000-000023280000}"/>
    <cellStyle name="Normal 17 2 4 3 5 13 4" xfId="10397" xr:uid="{00000000-0005-0000-0000-000024280000}"/>
    <cellStyle name="Normal 17 2 4 3 5 13 5" xfId="10398" xr:uid="{00000000-0005-0000-0000-000025280000}"/>
    <cellStyle name="Normal 17 2 4 3 5 13_88181" xfId="10399" xr:uid="{00000000-0005-0000-0000-000026280000}"/>
    <cellStyle name="Normal 17 2 4 3 5 14" xfId="10400" xr:uid="{00000000-0005-0000-0000-000027280000}"/>
    <cellStyle name="Normal 17 2 4 3 5 14 2" xfId="10401" xr:uid="{00000000-0005-0000-0000-000028280000}"/>
    <cellStyle name="Normal 17 2 4 3 5 14 3" xfId="10402" xr:uid="{00000000-0005-0000-0000-000029280000}"/>
    <cellStyle name="Normal 17 2 4 3 5 14 4" xfId="10403" xr:uid="{00000000-0005-0000-0000-00002A280000}"/>
    <cellStyle name="Normal 17 2 4 3 5 14 5" xfId="10404" xr:uid="{00000000-0005-0000-0000-00002B280000}"/>
    <cellStyle name="Normal 17 2 4 3 5 14_88181" xfId="10405" xr:uid="{00000000-0005-0000-0000-00002C280000}"/>
    <cellStyle name="Normal 17 2 4 3 5 15" xfId="10406" xr:uid="{00000000-0005-0000-0000-00002D280000}"/>
    <cellStyle name="Normal 17 2 4 3 5 15 2" xfId="10407" xr:uid="{00000000-0005-0000-0000-00002E280000}"/>
    <cellStyle name="Normal 17 2 4 3 5 15 3" xfId="10408" xr:uid="{00000000-0005-0000-0000-00002F280000}"/>
    <cellStyle name="Normal 17 2 4 3 5 15 4" xfId="10409" xr:uid="{00000000-0005-0000-0000-000030280000}"/>
    <cellStyle name="Normal 17 2 4 3 5 15 5" xfId="10410" xr:uid="{00000000-0005-0000-0000-000031280000}"/>
    <cellStyle name="Normal 17 2 4 3 5 15_88181" xfId="10411" xr:uid="{00000000-0005-0000-0000-000032280000}"/>
    <cellStyle name="Normal 17 2 4 3 5 16" xfId="10412" xr:uid="{00000000-0005-0000-0000-000033280000}"/>
    <cellStyle name="Normal 17 2 4 3 5 16 2" xfId="10413" xr:uid="{00000000-0005-0000-0000-000034280000}"/>
    <cellStyle name="Normal 17 2 4 3 5 16 3" xfId="10414" xr:uid="{00000000-0005-0000-0000-000035280000}"/>
    <cellStyle name="Normal 17 2 4 3 5 16 4" xfId="10415" xr:uid="{00000000-0005-0000-0000-000036280000}"/>
    <cellStyle name="Normal 17 2 4 3 5 16_88181" xfId="10416" xr:uid="{00000000-0005-0000-0000-000037280000}"/>
    <cellStyle name="Normal 17 2 4 3 5 17" xfId="10417" xr:uid="{00000000-0005-0000-0000-000038280000}"/>
    <cellStyle name="Normal 17 2 4 3 5 17 2" xfId="10418" xr:uid="{00000000-0005-0000-0000-000039280000}"/>
    <cellStyle name="Normal 17 2 4 3 5 17 3" xfId="10419" xr:uid="{00000000-0005-0000-0000-00003A280000}"/>
    <cellStyle name="Normal 17 2 4 3 5 17 4" xfId="10420" xr:uid="{00000000-0005-0000-0000-00003B280000}"/>
    <cellStyle name="Normal 17 2 4 3 5 17_88181" xfId="10421" xr:uid="{00000000-0005-0000-0000-00003C280000}"/>
    <cellStyle name="Normal 17 2 4 3 5 18" xfId="10422" xr:uid="{00000000-0005-0000-0000-00003D280000}"/>
    <cellStyle name="Normal 17 2 4 3 5 18 2" xfId="10423" xr:uid="{00000000-0005-0000-0000-00003E280000}"/>
    <cellStyle name="Normal 17 2 4 3 5 18_88181" xfId="10424" xr:uid="{00000000-0005-0000-0000-00003F280000}"/>
    <cellStyle name="Normal 17 2 4 3 5 19" xfId="10425" xr:uid="{00000000-0005-0000-0000-000040280000}"/>
    <cellStyle name="Normal 17 2 4 3 5 2" xfId="10426" xr:uid="{00000000-0005-0000-0000-000041280000}"/>
    <cellStyle name="Normal 17 2 4 3 5 2 2" xfId="10427" xr:uid="{00000000-0005-0000-0000-000042280000}"/>
    <cellStyle name="Normal 17 2 4 3 5 2 3" xfId="10428" xr:uid="{00000000-0005-0000-0000-000043280000}"/>
    <cellStyle name="Normal 17 2 4 3 5 2 4" xfId="10429" xr:uid="{00000000-0005-0000-0000-000044280000}"/>
    <cellStyle name="Normal 17 2 4 3 5 2 5" xfId="10430" xr:uid="{00000000-0005-0000-0000-000045280000}"/>
    <cellStyle name="Normal 17 2 4 3 5 2_88181" xfId="10431" xr:uid="{00000000-0005-0000-0000-000046280000}"/>
    <cellStyle name="Normal 17 2 4 3 5 20" xfId="10432" xr:uid="{00000000-0005-0000-0000-000047280000}"/>
    <cellStyle name="Normal 17 2 4 3 5 3" xfId="10433" xr:uid="{00000000-0005-0000-0000-000048280000}"/>
    <cellStyle name="Normal 17 2 4 3 5 3 2" xfId="10434" xr:uid="{00000000-0005-0000-0000-000049280000}"/>
    <cellStyle name="Normal 17 2 4 3 5 3 3" xfId="10435" xr:uid="{00000000-0005-0000-0000-00004A280000}"/>
    <cellStyle name="Normal 17 2 4 3 5 3 4" xfId="10436" xr:uid="{00000000-0005-0000-0000-00004B280000}"/>
    <cellStyle name="Normal 17 2 4 3 5 3 5" xfId="10437" xr:uid="{00000000-0005-0000-0000-00004C280000}"/>
    <cellStyle name="Normal 17 2 4 3 5 3_88181" xfId="10438" xr:uid="{00000000-0005-0000-0000-00004D280000}"/>
    <cellStyle name="Normal 17 2 4 3 5 4" xfId="10439" xr:uid="{00000000-0005-0000-0000-00004E280000}"/>
    <cellStyle name="Normal 17 2 4 3 5 4 2" xfId="10440" xr:uid="{00000000-0005-0000-0000-00004F280000}"/>
    <cellStyle name="Normal 17 2 4 3 5 4 3" xfId="10441" xr:uid="{00000000-0005-0000-0000-000050280000}"/>
    <cellStyle name="Normal 17 2 4 3 5 4 4" xfId="10442" xr:uid="{00000000-0005-0000-0000-000051280000}"/>
    <cellStyle name="Normal 17 2 4 3 5 4 5" xfId="10443" xr:uid="{00000000-0005-0000-0000-000052280000}"/>
    <cellStyle name="Normal 17 2 4 3 5 4_88181" xfId="10444" xr:uid="{00000000-0005-0000-0000-000053280000}"/>
    <cellStyle name="Normal 17 2 4 3 5 5" xfId="10445" xr:uid="{00000000-0005-0000-0000-000054280000}"/>
    <cellStyle name="Normal 17 2 4 3 5 5 2" xfId="10446" xr:uid="{00000000-0005-0000-0000-000055280000}"/>
    <cellStyle name="Normal 17 2 4 3 5 5 3" xfId="10447" xr:uid="{00000000-0005-0000-0000-000056280000}"/>
    <cellStyle name="Normal 17 2 4 3 5 5 4" xfId="10448" xr:uid="{00000000-0005-0000-0000-000057280000}"/>
    <cellStyle name="Normal 17 2 4 3 5 5 5" xfId="10449" xr:uid="{00000000-0005-0000-0000-000058280000}"/>
    <cellStyle name="Normal 17 2 4 3 5 5_88181" xfId="10450" xr:uid="{00000000-0005-0000-0000-000059280000}"/>
    <cellStyle name="Normal 17 2 4 3 5 6" xfId="10451" xr:uid="{00000000-0005-0000-0000-00005A280000}"/>
    <cellStyle name="Normal 17 2 4 3 5 6 2" xfId="10452" xr:uid="{00000000-0005-0000-0000-00005B280000}"/>
    <cellStyle name="Normal 17 2 4 3 5 6 3" xfId="10453" xr:uid="{00000000-0005-0000-0000-00005C280000}"/>
    <cellStyle name="Normal 17 2 4 3 5 6 4" xfId="10454" xr:uid="{00000000-0005-0000-0000-00005D280000}"/>
    <cellStyle name="Normal 17 2 4 3 5 6 5" xfId="10455" xr:uid="{00000000-0005-0000-0000-00005E280000}"/>
    <cellStyle name="Normal 17 2 4 3 5 6_88181" xfId="10456" xr:uid="{00000000-0005-0000-0000-00005F280000}"/>
    <cellStyle name="Normal 17 2 4 3 5 7" xfId="10457" xr:uid="{00000000-0005-0000-0000-000060280000}"/>
    <cellStyle name="Normal 17 2 4 3 5 7 2" xfId="10458" xr:uid="{00000000-0005-0000-0000-000061280000}"/>
    <cellStyle name="Normal 17 2 4 3 5 7 3" xfId="10459" xr:uid="{00000000-0005-0000-0000-000062280000}"/>
    <cellStyle name="Normal 17 2 4 3 5 7 4" xfId="10460" xr:uid="{00000000-0005-0000-0000-000063280000}"/>
    <cellStyle name="Normal 17 2 4 3 5 7 5" xfId="10461" xr:uid="{00000000-0005-0000-0000-000064280000}"/>
    <cellStyle name="Normal 17 2 4 3 5 7_88181" xfId="10462" xr:uid="{00000000-0005-0000-0000-000065280000}"/>
    <cellStyle name="Normal 17 2 4 3 5 8" xfId="10463" xr:uid="{00000000-0005-0000-0000-000066280000}"/>
    <cellStyle name="Normal 17 2 4 3 5 8 2" xfId="10464" xr:uid="{00000000-0005-0000-0000-000067280000}"/>
    <cellStyle name="Normal 17 2 4 3 5 8 3" xfId="10465" xr:uid="{00000000-0005-0000-0000-000068280000}"/>
    <cellStyle name="Normal 17 2 4 3 5 8 4" xfId="10466" xr:uid="{00000000-0005-0000-0000-000069280000}"/>
    <cellStyle name="Normal 17 2 4 3 5 8 5" xfId="10467" xr:uid="{00000000-0005-0000-0000-00006A280000}"/>
    <cellStyle name="Normal 17 2 4 3 5 8_88181" xfId="10468" xr:uid="{00000000-0005-0000-0000-00006B280000}"/>
    <cellStyle name="Normal 17 2 4 3 5 9" xfId="10469" xr:uid="{00000000-0005-0000-0000-00006C280000}"/>
    <cellStyle name="Normal 17 2 4 3 5 9 2" xfId="10470" xr:uid="{00000000-0005-0000-0000-00006D280000}"/>
    <cellStyle name="Normal 17 2 4 3 5 9 3" xfId="10471" xr:uid="{00000000-0005-0000-0000-00006E280000}"/>
    <cellStyle name="Normal 17 2 4 3 5 9 4" xfId="10472" xr:uid="{00000000-0005-0000-0000-00006F280000}"/>
    <cellStyle name="Normal 17 2 4 3 5 9 5" xfId="10473" xr:uid="{00000000-0005-0000-0000-000070280000}"/>
    <cellStyle name="Normal 17 2 4 3 5 9_88181" xfId="10474" xr:uid="{00000000-0005-0000-0000-000071280000}"/>
    <cellStyle name="Normal 17 2 4 3 5_88181" xfId="10475" xr:uid="{00000000-0005-0000-0000-000072280000}"/>
    <cellStyle name="Normal 17 2 4 3 6" xfId="10476" xr:uid="{00000000-0005-0000-0000-000073280000}"/>
    <cellStyle name="Normal 17 2 4 3 6 10" xfId="10477" xr:uid="{00000000-0005-0000-0000-000074280000}"/>
    <cellStyle name="Normal 17 2 4 3 6 10 2" xfId="10478" xr:uid="{00000000-0005-0000-0000-000075280000}"/>
    <cellStyle name="Normal 17 2 4 3 6 10 3" xfId="10479" xr:uid="{00000000-0005-0000-0000-000076280000}"/>
    <cellStyle name="Normal 17 2 4 3 6 10 4" xfId="10480" xr:uid="{00000000-0005-0000-0000-000077280000}"/>
    <cellStyle name="Normal 17 2 4 3 6 10 5" xfId="10481" xr:uid="{00000000-0005-0000-0000-000078280000}"/>
    <cellStyle name="Normal 17 2 4 3 6 10_88181" xfId="10482" xr:uid="{00000000-0005-0000-0000-000079280000}"/>
    <cellStyle name="Normal 17 2 4 3 6 11" xfId="10483" xr:uid="{00000000-0005-0000-0000-00007A280000}"/>
    <cellStyle name="Normal 17 2 4 3 6 11 2" xfId="10484" xr:uid="{00000000-0005-0000-0000-00007B280000}"/>
    <cellStyle name="Normal 17 2 4 3 6 11 3" xfId="10485" xr:uid="{00000000-0005-0000-0000-00007C280000}"/>
    <cellStyle name="Normal 17 2 4 3 6 11 4" xfId="10486" xr:uid="{00000000-0005-0000-0000-00007D280000}"/>
    <cellStyle name="Normal 17 2 4 3 6 11 5" xfId="10487" xr:uid="{00000000-0005-0000-0000-00007E280000}"/>
    <cellStyle name="Normal 17 2 4 3 6 11_88181" xfId="10488" xr:uid="{00000000-0005-0000-0000-00007F280000}"/>
    <cellStyle name="Normal 17 2 4 3 6 12" xfId="10489" xr:uid="{00000000-0005-0000-0000-000080280000}"/>
    <cellStyle name="Normal 17 2 4 3 6 12 2" xfId="10490" xr:uid="{00000000-0005-0000-0000-000081280000}"/>
    <cellStyle name="Normal 17 2 4 3 6 12 3" xfId="10491" xr:uid="{00000000-0005-0000-0000-000082280000}"/>
    <cellStyle name="Normal 17 2 4 3 6 12 4" xfId="10492" xr:uid="{00000000-0005-0000-0000-000083280000}"/>
    <cellStyle name="Normal 17 2 4 3 6 12 5" xfId="10493" xr:uid="{00000000-0005-0000-0000-000084280000}"/>
    <cellStyle name="Normal 17 2 4 3 6 12_88181" xfId="10494" xr:uid="{00000000-0005-0000-0000-000085280000}"/>
    <cellStyle name="Normal 17 2 4 3 6 13" xfId="10495" xr:uid="{00000000-0005-0000-0000-000086280000}"/>
    <cellStyle name="Normal 17 2 4 3 6 13 2" xfId="10496" xr:uid="{00000000-0005-0000-0000-000087280000}"/>
    <cellStyle name="Normal 17 2 4 3 6 13 3" xfId="10497" xr:uid="{00000000-0005-0000-0000-000088280000}"/>
    <cellStyle name="Normal 17 2 4 3 6 13 4" xfId="10498" xr:uid="{00000000-0005-0000-0000-000089280000}"/>
    <cellStyle name="Normal 17 2 4 3 6 13 5" xfId="10499" xr:uid="{00000000-0005-0000-0000-00008A280000}"/>
    <cellStyle name="Normal 17 2 4 3 6 13_88181" xfId="10500" xr:uid="{00000000-0005-0000-0000-00008B280000}"/>
    <cellStyle name="Normal 17 2 4 3 6 14" xfId="10501" xr:uid="{00000000-0005-0000-0000-00008C280000}"/>
    <cellStyle name="Normal 17 2 4 3 6 14 2" xfId="10502" xr:uid="{00000000-0005-0000-0000-00008D280000}"/>
    <cellStyle name="Normal 17 2 4 3 6 14 3" xfId="10503" xr:uid="{00000000-0005-0000-0000-00008E280000}"/>
    <cellStyle name="Normal 17 2 4 3 6 14 4" xfId="10504" xr:uid="{00000000-0005-0000-0000-00008F280000}"/>
    <cellStyle name="Normal 17 2 4 3 6 14 5" xfId="10505" xr:uid="{00000000-0005-0000-0000-000090280000}"/>
    <cellStyle name="Normal 17 2 4 3 6 14_88181" xfId="10506" xr:uid="{00000000-0005-0000-0000-000091280000}"/>
    <cellStyle name="Normal 17 2 4 3 6 15" xfId="10507" xr:uid="{00000000-0005-0000-0000-000092280000}"/>
    <cellStyle name="Normal 17 2 4 3 6 15 2" xfId="10508" xr:uid="{00000000-0005-0000-0000-000093280000}"/>
    <cellStyle name="Normal 17 2 4 3 6 15 3" xfId="10509" xr:uid="{00000000-0005-0000-0000-000094280000}"/>
    <cellStyle name="Normal 17 2 4 3 6 15 4" xfId="10510" xr:uid="{00000000-0005-0000-0000-000095280000}"/>
    <cellStyle name="Normal 17 2 4 3 6 15 5" xfId="10511" xr:uid="{00000000-0005-0000-0000-000096280000}"/>
    <cellStyle name="Normal 17 2 4 3 6 15_88181" xfId="10512" xr:uid="{00000000-0005-0000-0000-000097280000}"/>
    <cellStyle name="Normal 17 2 4 3 6 16" xfId="10513" xr:uid="{00000000-0005-0000-0000-000098280000}"/>
    <cellStyle name="Normal 17 2 4 3 6 16 2" xfId="10514" xr:uid="{00000000-0005-0000-0000-000099280000}"/>
    <cellStyle name="Normal 17 2 4 3 6 16 3" xfId="10515" xr:uid="{00000000-0005-0000-0000-00009A280000}"/>
    <cellStyle name="Normal 17 2 4 3 6 16 4" xfId="10516" xr:uid="{00000000-0005-0000-0000-00009B280000}"/>
    <cellStyle name="Normal 17 2 4 3 6 16_88181" xfId="10517" xr:uid="{00000000-0005-0000-0000-00009C280000}"/>
    <cellStyle name="Normal 17 2 4 3 6 17" xfId="10518" xr:uid="{00000000-0005-0000-0000-00009D280000}"/>
    <cellStyle name="Normal 17 2 4 3 6 17 2" xfId="10519" xr:uid="{00000000-0005-0000-0000-00009E280000}"/>
    <cellStyle name="Normal 17 2 4 3 6 17 3" xfId="10520" xr:uid="{00000000-0005-0000-0000-00009F280000}"/>
    <cellStyle name="Normal 17 2 4 3 6 17 4" xfId="10521" xr:uid="{00000000-0005-0000-0000-0000A0280000}"/>
    <cellStyle name="Normal 17 2 4 3 6 17_88181" xfId="10522" xr:uid="{00000000-0005-0000-0000-0000A1280000}"/>
    <cellStyle name="Normal 17 2 4 3 6 18" xfId="10523" xr:uid="{00000000-0005-0000-0000-0000A2280000}"/>
    <cellStyle name="Normal 17 2 4 3 6 18 2" xfId="10524" xr:uid="{00000000-0005-0000-0000-0000A3280000}"/>
    <cellStyle name="Normal 17 2 4 3 6 18_88181" xfId="10525" xr:uid="{00000000-0005-0000-0000-0000A4280000}"/>
    <cellStyle name="Normal 17 2 4 3 6 19" xfId="10526" xr:uid="{00000000-0005-0000-0000-0000A5280000}"/>
    <cellStyle name="Normal 17 2 4 3 6 2" xfId="10527" xr:uid="{00000000-0005-0000-0000-0000A6280000}"/>
    <cellStyle name="Normal 17 2 4 3 6 2 2" xfId="10528" xr:uid="{00000000-0005-0000-0000-0000A7280000}"/>
    <cellStyle name="Normal 17 2 4 3 6 2 3" xfId="10529" xr:uid="{00000000-0005-0000-0000-0000A8280000}"/>
    <cellStyle name="Normal 17 2 4 3 6 2 4" xfId="10530" xr:uid="{00000000-0005-0000-0000-0000A9280000}"/>
    <cellStyle name="Normal 17 2 4 3 6 2 5" xfId="10531" xr:uid="{00000000-0005-0000-0000-0000AA280000}"/>
    <cellStyle name="Normal 17 2 4 3 6 2_88181" xfId="10532" xr:uid="{00000000-0005-0000-0000-0000AB280000}"/>
    <cellStyle name="Normal 17 2 4 3 6 20" xfId="10533" xr:uid="{00000000-0005-0000-0000-0000AC280000}"/>
    <cellStyle name="Normal 17 2 4 3 6 3" xfId="10534" xr:uid="{00000000-0005-0000-0000-0000AD280000}"/>
    <cellStyle name="Normal 17 2 4 3 6 3 2" xfId="10535" xr:uid="{00000000-0005-0000-0000-0000AE280000}"/>
    <cellStyle name="Normal 17 2 4 3 6 3 3" xfId="10536" xr:uid="{00000000-0005-0000-0000-0000AF280000}"/>
    <cellStyle name="Normal 17 2 4 3 6 3 4" xfId="10537" xr:uid="{00000000-0005-0000-0000-0000B0280000}"/>
    <cellStyle name="Normal 17 2 4 3 6 3 5" xfId="10538" xr:uid="{00000000-0005-0000-0000-0000B1280000}"/>
    <cellStyle name="Normal 17 2 4 3 6 3_88181" xfId="10539" xr:uid="{00000000-0005-0000-0000-0000B2280000}"/>
    <cellStyle name="Normal 17 2 4 3 6 4" xfId="10540" xr:uid="{00000000-0005-0000-0000-0000B3280000}"/>
    <cellStyle name="Normal 17 2 4 3 6 4 2" xfId="10541" xr:uid="{00000000-0005-0000-0000-0000B4280000}"/>
    <cellStyle name="Normal 17 2 4 3 6 4 3" xfId="10542" xr:uid="{00000000-0005-0000-0000-0000B5280000}"/>
    <cellStyle name="Normal 17 2 4 3 6 4 4" xfId="10543" xr:uid="{00000000-0005-0000-0000-0000B6280000}"/>
    <cellStyle name="Normal 17 2 4 3 6 4 5" xfId="10544" xr:uid="{00000000-0005-0000-0000-0000B7280000}"/>
    <cellStyle name="Normal 17 2 4 3 6 4_88181" xfId="10545" xr:uid="{00000000-0005-0000-0000-0000B8280000}"/>
    <cellStyle name="Normal 17 2 4 3 6 5" xfId="10546" xr:uid="{00000000-0005-0000-0000-0000B9280000}"/>
    <cellStyle name="Normal 17 2 4 3 6 5 2" xfId="10547" xr:uid="{00000000-0005-0000-0000-0000BA280000}"/>
    <cellStyle name="Normal 17 2 4 3 6 5 3" xfId="10548" xr:uid="{00000000-0005-0000-0000-0000BB280000}"/>
    <cellStyle name="Normal 17 2 4 3 6 5 4" xfId="10549" xr:uid="{00000000-0005-0000-0000-0000BC280000}"/>
    <cellStyle name="Normal 17 2 4 3 6 5 5" xfId="10550" xr:uid="{00000000-0005-0000-0000-0000BD280000}"/>
    <cellStyle name="Normal 17 2 4 3 6 5_88181" xfId="10551" xr:uid="{00000000-0005-0000-0000-0000BE280000}"/>
    <cellStyle name="Normal 17 2 4 3 6 6" xfId="10552" xr:uid="{00000000-0005-0000-0000-0000BF280000}"/>
    <cellStyle name="Normal 17 2 4 3 6 6 2" xfId="10553" xr:uid="{00000000-0005-0000-0000-0000C0280000}"/>
    <cellStyle name="Normal 17 2 4 3 6 6 3" xfId="10554" xr:uid="{00000000-0005-0000-0000-0000C1280000}"/>
    <cellStyle name="Normal 17 2 4 3 6 6 4" xfId="10555" xr:uid="{00000000-0005-0000-0000-0000C2280000}"/>
    <cellStyle name="Normal 17 2 4 3 6 6 5" xfId="10556" xr:uid="{00000000-0005-0000-0000-0000C3280000}"/>
    <cellStyle name="Normal 17 2 4 3 6 6_88181" xfId="10557" xr:uid="{00000000-0005-0000-0000-0000C4280000}"/>
    <cellStyle name="Normal 17 2 4 3 6 7" xfId="10558" xr:uid="{00000000-0005-0000-0000-0000C5280000}"/>
    <cellStyle name="Normal 17 2 4 3 6 7 2" xfId="10559" xr:uid="{00000000-0005-0000-0000-0000C6280000}"/>
    <cellStyle name="Normal 17 2 4 3 6 7 3" xfId="10560" xr:uid="{00000000-0005-0000-0000-0000C7280000}"/>
    <cellStyle name="Normal 17 2 4 3 6 7 4" xfId="10561" xr:uid="{00000000-0005-0000-0000-0000C8280000}"/>
    <cellStyle name="Normal 17 2 4 3 6 7 5" xfId="10562" xr:uid="{00000000-0005-0000-0000-0000C9280000}"/>
    <cellStyle name="Normal 17 2 4 3 6 7_88181" xfId="10563" xr:uid="{00000000-0005-0000-0000-0000CA280000}"/>
    <cellStyle name="Normal 17 2 4 3 6 8" xfId="10564" xr:uid="{00000000-0005-0000-0000-0000CB280000}"/>
    <cellStyle name="Normal 17 2 4 3 6 8 2" xfId="10565" xr:uid="{00000000-0005-0000-0000-0000CC280000}"/>
    <cellStyle name="Normal 17 2 4 3 6 8 3" xfId="10566" xr:uid="{00000000-0005-0000-0000-0000CD280000}"/>
    <cellStyle name="Normal 17 2 4 3 6 8 4" xfId="10567" xr:uid="{00000000-0005-0000-0000-0000CE280000}"/>
    <cellStyle name="Normal 17 2 4 3 6 8 5" xfId="10568" xr:uid="{00000000-0005-0000-0000-0000CF280000}"/>
    <cellStyle name="Normal 17 2 4 3 6 8_88181" xfId="10569" xr:uid="{00000000-0005-0000-0000-0000D0280000}"/>
    <cellStyle name="Normal 17 2 4 3 6 9" xfId="10570" xr:uid="{00000000-0005-0000-0000-0000D1280000}"/>
    <cellStyle name="Normal 17 2 4 3 6 9 2" xfId="10571" xr:uid="{00000000-0005-0000-0000-0000D2280000}"/>
    <cellStyle name="Normal 17 2 4 3 6 9 3" xfId="10572" xr:uid="{00000000-0005-0000-0000-0000D3280000}"/>
    <cellStyle name="Normal 17 2 4 3 6 9 4" xfId="10573" xr:uid="{00000000-0005-0000-0000-0000D4280000}"/>
    <cellStyle name="Normal 17 2 4 3 6 9 5" xfId="10574" xr:uid="{00000000-0005-0000-0000-0000D5280000}"/>
    <cellStyle name="Normal 17 2 4 3 6 9_88181" xfId="10575" xr:uid="{00000000-0005-0000-0000-0000D6280000}"/>
    <cellStyle name="Normal 17 2 4 3 6_88181" xfId="10576" xr:uid="{00000000-0005-0000-0000-0000D7280000}"/>
    <cellStyle name="Normal 17 2 4 3 7" xfId="10577" xr:uid="{00000000-0005-0000-0000-0000D8280000}"/>
    <cellStyle name="Normal 17 2 4 3 7 2" xfId="10578" xr:uid="{00000000-0005-0000-0000-0000D9280000}"/>
    <cellStyle name="Normal 17 2 4 3 7 3" xfId="10579" xr:uid="{00000000-0005-0000-0000-0000DA280000}"/>
    <cellStyle name="Normal 17 2 4 3 7 4" xfId="10580" xr:uid="{00000000-0005-0000-0000-0000DB280000}"/>
    <cellStyle name="Normal 17 2 4 3 7 5" xfId="10581" xr:uid="{00000000-0005-0000-0000-0000DC280000}"/>
    <cellStyle name="Normal 17 2 4 3 7_88181" xfId="10582" xr:uid="{00000000-0005-0000-0000-0000DD280000}"/>
    <cellStyle name="Normal 17 2 4 3 8" xfId="10583" xr:uid="{00000000-0005-0000-0000-0000DE280000}"/>
    <cellStyle name="Normal 17 2 4 3 8 2" xfId="10584" xr:uid="{00000000-0005-0000-0000-0000DF280000}"/>
    <cellStyle name="Normal 17 2 4 3 8 3" xfId="10585" xr:uid="{00000000-0005-0000-0000-0000E0280000}"/>
    <cellStyle name="Normal 17 2 4 3 8 4" xfId="10586" xr:uid="{00000000-0005-0000-0000-0000E1280000}"/>
    <cellStyle name="Normal 17 2 4 3 8 5" xfId="10587" xr:uid="{00000000-0005-0000-0000-0000E2280000}"/>
    <cellStyle name="Normal 17 2 4 3 8_88181" xfId="10588" xr:uid="{00000000-0005-0000-0000-0000E3280000}"/>
    <cellStyle name="Normal 17 2 4 3 9" xfId="10589" xr:uid="{00000000-0005-0000-0000-0000E4280000}"/>
    <cellStyle name="Normal 17 2 4 3 9 2" xfId="10590" xr:uid="{00000000-0005-0000-0000-0000E5280000}"/>
    <cellStyle name="Normal 17 2 4 3 9 3" xfId="10591" xr:uid="{00000000-0005-0000-0000-0000E6280000}"/>
    <cellStyle name="Normal 17 2 4 3 9 4" xfId="10592" xr:uid="{00000000-0005-0000-0000-0000E7280000}"/>
    <cellStyle name="Normal 17 2 4 3 9 5" xfId="10593" xr:uid="{00000000-0005-0000-0000-0000E8280000}"/>
    <cellStyle name="Normal 17 2 4 3 9_88181" xfId="10594" xr:uid="{00000000-0005-0000-0000-0000E9280000}"/>
    <cellStyle name="Normal 17 2 4 3_88181" xfId="10595" xr:uid="{00000000-0005-0000-0000-0000EA280000}"/>
    <cellStyle name="Normal 17 2 4 4" xfId="10596" xr:uid="{00000000-0005-0000-0000-0000EB280000}"/>
    <cellStyle name="Normal 17 2 4 4 10" xfId="10597" xr:uid="{00000000-0005-0000-0000-0000EC280000}"/>
    <cellStyle name="Normal 17 2 4 4 10 2" xfId="10598" xr:uid="{00000000-0005-0000-0000-0000ED280000}"/>
    <cellStyle name="Normal 17 2 4 4 10 3" xfId="10599" xr:uid="{00000000-0005-0000-0000-0000EE280000}"/>
    <cellStyle name="Normal 17 2 4 4 10 4" xfId="10600" xr:uid="{00000000-0005-0000-0000-0000EF280000}"/>
    <cellStyle name="Normal 17 2 4 4 10 5" xfId="10601" xr:uid="{00000000-0005-0000-0000-0000F0280000}"/>
    <cellStyle name="Normal 17 2 4 4 10_88181" xfId="10602" xr:uid="{00000000-0005-0000-0000-0000F1280000}"/>
    <cellStyle name="Normal 17 2 4 4 11" xfId="10603" xr:uid="{00000000-0005-0000-0000-0000F2280000}"/>
    <cellStyle name="Normal 17 2 4 4 11 2" xfId="10604" xr:uid="{00000000-0005-0000-0000-0000F3280000}"/>
    <cellStyle name="Normal 17 2 4 4 11 3" xfId="10605" xr:uid="{00000000-0005-0000-0000-0000F4280000}"/>
    <cellStyle name="Normal 17 2 4 4 11 4" xfId="10606" xr:uid="{00000000-0005-0000-0000-0000F5280000}"/>
    <cellStyle name="Normal 17 2 4 4 11 5" xfId="10607" xr:uid="{00000000-0005-0000-0000-0000F6280000}"/>
    <cellStyle name="Normal 17 2 4 4 11_88181" xfId="10608" xr:uid="{00000000-0005-0000-0000-0000F7280000}"/>
    <cellStyle name="Normal 17 2 4 4 12" xfId="10609" xr:uid="{00000000-0005-0000-0000-0000F8280000}"/>
    <cellStyle name="Normal 17 2 4 4 12 2" xfId="10610" xr:uid="{00000000-0005-0000-0000-0000F9280000}"/>
    <cellStyle name="Normal 17 2 4 4 12 3" xfId="10611" xr:uid="{00000000-0005-0000-0000-0000FA280000}"/>
    <cellStyle name="Normal 17 2 4 4 12 4" xfId="10612" xr:uid="{00000000-0005-0000-0000-0000FB280000}"/>
    <cellStyle name="Normal 17 2 4 4 12 5" xfId="10613" xr:uid="{00000000-0005-0000-0000-0000FC280000}"/>
    <cellStyle name="Normal 17 2 4 4 12_88181" xfId="10614" xr:uid="{00000000-0005-0000-0000-0000FD280000}"/>
    <cellStyle name="Normal 17 2 4 4 13" xfId="10615" xr:uid="{00000000-0005-0000-0000-0000FE280000}"/>
    <cellStyle name="Normal 17 2 4 4 13 2" xfId="10616" xr:uid="{00000000-0005-0000-0000-0000FF280000}"/>
    <cellStyle name="Normal 17 2 4 4 13 3" xfId="10617" xr:uid="{00000000-0005-0000-0000-000000290000}"/>
    <cellStyle name="Normal 17 2 4 4 13 4" xfId="10618" xr:uid="{00000000-0005-0000-0000-000001290000}"/>
    <cellStyle name="Normal 17 2 4 4 13 5" xfId="10619" xr:uid="{00000000-0005-0000-0000-000002290000}"/>
    <cellStyle name="Normal 17 2 4 4 13_88181" xfId="10620" xr:uid="{00000000-0005-0000-0000-000003290000}"/>
    <cellStyle name="Normal 17 2 4 4 14" xfId="10621" xr:uid="{00000000-0005-0000-0000-000004290000}"/>
    <cellStyle name="Normal 17 2 4 4 14 2" xfId="10622" xr:uid="{00000000-0005-0000-0000-000005290000}"/>
    <cellStyle name="Normal 17 2 4 4 14 3" xfId="10623" xr:uid="{00000000-0005-0000-0000-000006290000}"/>
    <cellStyle name="Normal 17 2 4 4 14 4" xfId="10624" xr:uid="{00000000-0005-0000-0000-000007290000}"/>
    <cellStyle name="Normal 17 2 4 4 14 5" xfId="10625" xr:uid="{00000000-0005-0000-0000-000008290000}"/>
    <cellStyle name="Normal 17 2 4 4 14_88181" xfId="10626" xr:uid="{00000000-0005-0000-0000-000009290000}"/>
    <cellStyle name="Normal 17 2 4 4 15" xfId="10627" xr:uid="{00000000-0005-0000-0000-00000A290000}"/>
    <cellStyle name="Normal 17 2 4 4 15 2" xfId="10628" xr:uid="{00000000-0005-0000-0000-00000B290000}"/>
    <cellStyle name="Normal 17 2 4 4 15 3" xfId="10629" xr:uid="{00000000-0005-0000-0000-00000C290000}"/>
    <cellStyle name="Normal 17 2 4 4 15 4" xfId="10630" xr:uid="{00000000-0005-0000-0000-00000D290000}"/>
    <cellStyle name="Normal 17 2 4 4 15 5" xfId="10631" xr:uid="{00000000-0005-0000-0000-00000E290000}"/>
    <cellStyle name="Normal 17 2 4 4 15_88181" xfId="10632" xr:uid="{00000000-0005-0000-0000-00000F290000}"/>
    <cellStyle name="Normal 17 2 4 4 16" xfId="10633" xr:uid="{00000000-0005-0000-0000-000010290000}"/>
    <cellStyle name="Normal 17 2 4 4 16 2" xfId="10634" xr:uid="{00000000-0005-0000-0000-000011290000}"/>
    <cellStyle name="Normal 17 2 4 4 16 3" xfId="10635" xr:uid="{00000000-0005-0000-0000-000012290000}"/>
    <cellStyle name="Normal 17 2 4 4 16 4" xfId="10636" xr:uid="{00000000-0005-0000-0000-000013290000}"/>
    <cellStyle name="Normal 17 2 4 4 16 5" xfId="10637" xr:uid="{00000000-0005-0000-0000-000014290000}"/>
    <cellStyle name="Normal 17 2 4 4 16_88181" xfId="10638" xr:uid="{00000000-0005-0000-0000-000015290000}"/>
    <cellStyle name="Normal 17 2 4 4 17" xfId="10639" xr:uid="{00000000-0005-0000-0000-000016290000}"/>
    <cellStyle name="Normal 17 2 4 4 17 2" xfId="10640" xr:uid="{00000000-0005-0000-0000-000017290000}"/>
    <cellStyle name="Normal 17 2 4 4 17 3" xfId="10641" xr:uid="{00000000-0005-0000-0000-000018290000}"/>
    <cellStyle name="Normal 17 2 4 4 17 4" xfId="10642" xr:uid="{00000000-0005-0000-0000-000019290000}"/>
    <cellStyle name="Normal 17 2 4 4 17 5" xfId="10643" xr:uid="{00000000-0005-0000-0000-00001A290000}"/>
    <cellStyle name="Normal 17 2 4 4 17_88181" xfId="10644" xr:uid="{00000000-0005-0000-0000-00001B290000}"/>
    <cellStyle name="Normal 17 2 4 4 18" xfId="10645" xr:uid="{00000000-0005-0000-0000-00001C290000}"/>
    <cellStyle name="Normal 17 2 4 4 18 2" xfId="10646" xr:uid="{00000000-0005-0000-0000-00001D290000}"/>
    <cellStyle name="Normal 17 2 4 4 18 3" xfId="10647" xr:uid="{00000000-0005-0000-0000-00001E290000}"/>
    <cellStyle name="Normal 17 2 4 4 18 4" xfId="10648" xr:uid="{00000000-0005-0000-0000-00001F290000}"/>
    <cellStyle name="Normal 17 2 4 4 18 5" xfId="10649" xr:uid="{00000000-0005-0000-0000-000020290000}"/>
    <cellStyle name="Normal 17 2 4 4 18_88181" xfId="10650" xr:uid="{00000000-0005-0000-0000-000021290000}"/>
    <cellStyle name="Normal 17 2 4 4 19" xfId="10651" xr:uid="{00000000-0005-0000-0000-000022290000}"/>
    <cellStyle name="Normal 17 2 4 4 19 2" xfId="10652" xr:uid="{00000000-0005-0000-0000-000023290000}"/>
    <cellStyle name="Normal 17 2 4 4 19 3" xfId="10653" xr:uid="{00000000-0005-0000-0000-000024290000}"/>
    <cellStyle name="Normal 17 2 4 4 19 4" xfId="10654" xr:uid="{00000000-0005-0000-0000-000025290000}"/>
    <cellStyle name="Normal 17 2 4 4 19_88181" xfId="10655" xr:uid="{00000000-0005-0000-0000-000026290000}"/>
    <cellStyle name="Normal 17 2 4 4 2" xfId="10656" xr:uid="{00000000-0005-0000-0000-000027290000}"/>
    <cellStyle name="Normal 17 2 4 4 2 10" xfId="10657" xr:uid="{00000000-0005-0000-0000-000028290000}"/>
    <cellStyle name="Normal 17 2 4 4 2 10 2" xfId="10658" xr:uid="{00000000-0005-0000-0000-000029290000}"/>
    <cellStyle name="Normal 17 2 4 4 2 10 3" xfId="10659" xr:uid="{00000000-0005-0000-0000-00002A290000}"/>
    <cellStyle name="Normal 17 2 4 4 2 10 4" xfId="10660" xr:uid="{00000000-0005-0000-0000-00002B290000}"/>
    <cellStyle name="Normal 17 2 4 4 2 10 5" xfId="10661" xr:uid="{00000000-0005-0000-0000-00002C290000}"/>
    <cellStyle name="Normal 17 2 4 4 2 10_88181" xfId="10662" xr:uid="{00000000-0005-0000-0000-00002D290000}"/>
    <cellStyle name="Normal 17 2 4 4 2 11" xfId="10663" xr:uid="{00000000-0005-0000-0000-00002E290000}"/>
    <cellStyle name="Normal 17 2 4 4 2 11 2" xfId="10664" xr:uid="{00000000-0005-0000-0000-00002F290000}"/>
    <cellStyle name="Normal 17 2 4 4 2 11 3" xfId="10665" xr:uid="{00000000-0005-0000-0000-000030290000}"/>
    <cellStyle name="Normal 17 2 4 4 2 11 4" xfId="10666" xr:uid="{00000000-0005-0000-0000-000031290000}"/>
    <cellStyle name="Normal 17 2 4 4 2 11 5" xfId="10667" xr:uid="{00000000-0005-0000-0000-000032290000}"/>
    <cellStyle name="Normal 17 2 4 4 2 11_88181" xfId="10668" xr:uid="{00000000-0005-0000-0000-000033290000}"/>
    <cellStyle name="Normal 17 2 4 4 2 12" xfId="10669" xr:uid="{00000000-0005-0000-0000-000034290000}"/>
    <cellStyle name="Normal 17 2 4 4 2 12 2" xfId="10670" xr:uid="{00000000-0005-0000-0000-000035290000}"/>
    <cellStyle name="Normal 17 2 4 4 2 12 3" xfId="10671" xr:uid="{00000000-0005-0000-0000-000036290000}"/>
    <cellStyle name="Normal 17 2 4 4 2 12 4" xfId="10672" xr:uid="{00000000-0005-0000-0000-000037290000}"/>
    <cellStyle name="Normal 17 2 4 4 2 12 5" xfId="10673" xr:uid="{00000000-0005-0000-0000-000038290000}"/>
    <cellStyle name="Normal 17 2 4 4 2 12_88181" xfId="10674" xr:uid="{00000000-0005-0000-0000-000039290000}"/>
    <cellStyle name="Normal 17 2 4 4 2 13" xfId="10675" xr:uid="{00000000-0005-0000-0000-00003A290000}"/>
    <cellStyle name="Normal 17 2 4 4 2 13 2" xfId="10676" xr:uid="{00000000-0005-0000-0000-00003B290000}"/>
    <cellStyle name="Normal 17 2 4 4 2 13 3" xfId="10677" xr:uid="{00000000-0005-0000-0000-00003C290000}"/>
    <cellStyle name="Normal 17 2 4 4 2 13 4" xfId="10678" xr:uid="{00000000-0005-0000-0000-00003D290000}"/>
    <cellStyle name="Normal 17 2 4 4 2 13 5" xfId="10679" xr:uid="{00000000-0005-0000-0000-00003E290000}"/>
    <cellStyle name="Normal 17 2 4 4 2 13_88181" xfId="10680" xr:uid="{00000000-0005-0000-0000-00003F290000}"/>
    <cellStyle name="Normal 17 2 4 4 2 14" xfId="10681" xr:uid="{00000000-0005-0000-0000-000040290000}"/>
    <cellStyle name="Normal 17 2 4 4 2 14 2" xfId="10682" xr:uid="{00000000-0005-0000-0000-000041290000}"/>
    <cellStyle name="Normal 17 2 4 4 2 14 3" xfId="10683" xr:uid="{00000000-0005-0000-0000-000042290000}"/>
    <cellStyle name="Normal 17 2 4 4 2 14 4" xfId="10684" xr:uid="{00000000-0005-0000-0000-000043290000}"/>
    <cellStyle name="Normal 17 2 4 4 2 14 5" xfId="10685" xr:uid="{00000000-0005-0000-0000-000044290000}"/>
    <cellStyle name="Normal 17 2 4 4 2 14_88181" xfId="10686" xr:uid="{00000000-0005-0000-0000-000045290000}"/>
    <cellStyle name="Normal 17 2 4 4 2 15" xfId="10687" xr:uid="{00000000-0005-0000-0000-000046290000}"/>
    <cellStyle name="Normal 17 2 4 4 2 15 2" xfId="10688" xr:uid="{00000000-0005-0000-0000-000047290000}"/>
    <cellStyle name="Normal 17 2 4 4 2 15 3" xfId="10689" xr:uid="{00000000-0005-0000-0000-000048290000}"/>
    <cellStyle name="Normal 17 2 4 4 2 15 4" xfId="10690" xr:uid="{00000000-0005-0000-0000-000049290000}"/>
    <cellStyle name="Normal 17 2 4 4 2 15 5" xfId="10691" xr:uid="{00000000-0005-0000-0000-00004A290000}"/>
    <cellStyle name="Normal 17 2 4 4 2 15_88181" xfId="10692" xr:uid="{00000000-0005-0000-0000-00004B290000}"/>
    <cellStyle name="Normal 17 2 4 4 2 16" xfId="10693" xr:uid="{00000000-0005-0000-0000-00004C290000}"/>
    <cellStyle name="Normal 17 2 4 4 2 16 2" xfId="10694" xr:uid="{00000000-0005-0000-0000-00004D290000}"/>
    <cellStyle name="Normal 17 2 4 4 2 16 3" xfId="10695" xr:uid="{00000000-0005-0000-0000-00004E290000}"/>
    <cellStyle name="Normal 17 2 4 4 2 16 4" xfId="10696" xr:uid="{00000000-0005-0000-0000-00004F290000}"/>
    <cellStyle name="Normal 17 2 4 4 2 16 5" xfId="10697" xr:uid="{00000000-0005-0000-0000-000050290000}"/>
    <cellStyle name="Normal 17 2 4 4 2 16_88181" xfId="10698" xr:uid="{00000000-0005-0000-0000-000051290000}"/>
    <cellStyle name="Normal 17 2 4 4 2 17" xfId="10699" xr:uid="{00000000-0005-0000-0000-000052290000}"/>
    <cellStyle name="Normal 17 2 4 4 2 17 2" xfId="10700" xr:uid="{00000000-0005-0000-0000-000053290000}"/>
    <cellStyle name="Normal 17 2 4 4 2 17 3" xfId="10701" xr:uid="{00000000-0005-0000-0000-000054290000}"/>
    <cellStyle name="Normal 17 2 4 4 2 17 4" xfId="10702" xr:uid="{00000000-0005-0000-0000-000055290000}"/>
    <cellStyle name="Normal 17 2 4 4 2 17_88181" xfId="10703" xr:uid="{00000000-0005-0000-0000-000056290000}"/>
    <cellStyle name="Normal 17 2 4 4 2 18" xfId="10704" xr:uid="{00000000-0005-0000-0000-000057290000}"/>
    <cellStyle name="Normal 17 2 4 4 2 18 2" xfId="10705" xr:uid="{00000000-0005-0000-0000-000058290000}"/>
    <cellStyle name="Normal 17 2 4 4 2 18 3" xfId="10706" xr:uid="{00000000-0005-0000-0000-000059290000}"/>
    <cellStyle name="Normal 17 2 4 4 2 18 4" xfId="10707" xr:uid="{00000000-0005-0000-0000-00005A290000}"/>
    <cellStyle name="Normal 17 2 4 4 2 18_88181" xfId="10708" xr:uid="{00000000-0005-0000-0000-00005B290000}"/>
    <cellStyle name="Normal 17 2 4 4 2 19" xfId="10709" xr:uid="{00000000-0005-0000-0000-00005C290000}"/>
    <cellStyle name="Normal 17 2 4 4 2 19 2" xfId="10710" xr:uid="{00000000-0005-0000-0000-00005D290000}"/>
    <cellStyle name="Normal 17 2 4 4 2 19_88181" xfId="10711" xr:uid="{00000000-0005-0000-0000-00005E290000}"/>
    <cellStyle name="Normal 17 2 4 4 2 2" xfId="10712" xr:uid="{00000000-0005-0000-0000-00005F290000}"/>
    <cellStyle name="Normal 17 2 4 4 2 2 2" xfId="10713" xr:uid="{00000000-0005-0000-0000-000060290000}"/>
    <cellStyle name="Normal 17 2 4 4 2 2 3" xfId="10714" xr:uid="{00000000-0005-0000-0000-000061290000}"/>
    <cellStyle name="Normal 17 2 4 4 2 2 4" xfId="10715" xr:uid="{00000000-0005-0000-0000-000062290000}"/>
    <cellStyle name="Normal 17 2 4 4 2 2 5" xfId="10716" xr:uid="{00000000-0005-0000-0000-000063290000}"/>
    <cellStyle name="Normal 17 2 4 4 2 2_88181" xfId="10717" xr:uid="{00000000-0005-0000-0000-000064290000}"/>
    <cellStyle name="Normal 17 2 4 4 2 20" xfId="10718" xr:uid="{00000000-0005-0000-0000-000065290000}"/>
    <cellStyle name="Normal 17 2 4 4 2 21" xfId="10719" xr:uid="{00000000-0005-0000-0000-000066290000}"/>
    <cellStyle name="Normal 17 2 4 4 2 3" xfId="10720" xr:uid="{00000000-0005-0000-0000-000067290000}"/>
    <cellStyle name="Normal 17 2 4 4 2 3 2" xfId="10721" xr:uid="{00000000-0005-0000-0000-000068290000}"/>
    <cellStyle name="Normal 17 2 4 4 2 3 3" xfId="10722" xr:uid="{00000000-0005-0000-0000-000069290000}"/>
    <cellStyle name="Normal 17 2 4 4 2 3 4" xfId="10723" xr:uid="{00000000-0005-0000-0000-00006A290000}"/>
    <cellStyle name="Normal 17 2 4 4 2 3 5" xfId="10724" xr:uid="{00000000-0005-0000-0000-00006B290000}"/>
    <cellStyle name="Normal 17 2 4 4 2 3_88181" xfId="10725" xr:uid="{00000000-0005-0000-0000-00006C290000}"/>
    <cellStyle name="Normal 17 2 4 4 2 4" xfId="10726" xr:uid="{00000000-0005-0000-0000-00006D290000}"/>
    <cellStyle name="Normal 17 2 4 4 2 4 2" xfId="10727" xr:uid="{00000000-0005-0000-0000-00006E290000}"/>
    <cellStyle name="Normal 17 2 4 4 2 4 3" xfId="10728" xr:uid="{00000000-0005-0000-0000-00006F290000}"/>
    <cellStyle name="Normal 17 2 4 4 2 4 4" xfId="10729" xr:uid="{00000000-0005-0000-0000-000070290000}"/>
    <cellStyle name="Normal 17 2 4 4 2 4 5" xfId="10730" xr:uid="{00000000-0005-0000-0000-000071290000}"/>
    <cellStyle name="Normal 17 2 4 4 2 4_88181" xfId="10731" xr:uid="{00000000-0005-0000-0000-000072290000}"/>
    <cellStyle name="Normal 17 2 4 4 2 5" xfId="10732" xr:uid="{00000000-0005-0000-0000-000073290000}"/>
    <cellStyle name="Normal 17 2 4 4 2 5 2" xfId="10733" xr:uid="{00000000-0005-0000-0000-000074290000}"/>
    <cellStyle name="Normal 17 2 4 4 2 5 3" xfId="10734" xr:uid="{00000000-0005-0000-0000-000075290000}"/>
    <cellStyle name="Normal 17 2 4 4 2 5 4" xfId="10735" xr:uid="{00000000-0005-0000-0000-000076290000}"/>
    <cellStyle name="Normal 17 2 4 4 2 5 5" xfId="10736" xr:uid="{00000000-0005-0000-0000-000077290000}"/>
    <cellStyle name="Normal 17 2 4 4 2 5_88181" xfId="10737" xr:uid="{00000000-0005-0000-0000-000078290000}"/>
    <cellStyle name="Normal 17 2 4 4 2 6" xfId="10738" xr:uid="{00000000-0005-0000-0000-000079290000}"/>
    <cellStyle name="Normal 17 2 4 4 2 6 2" xfId="10739" xr:uid="{00000000-0005-0000-0000-00007A290000}"/>
    <cellStyle name="Normal 17 2 4 4 2 6 3" xfId="10740" xr:uid="{00000000-0005-0000-0000-00007B290000}"/>
    <cellStyle name="Normal 17 2 4 4 2 6 4" xfId="10741" xr:uid="{00000000-0005-0000-0000-00007C290000}"/>
    <cellStyle name="Normal 17 2 4 4 2 6 5" xfId="10742" xr:uid="{00000000-0005-0000-0000-00007D290000}"/>
    <cellStyle name="Normal 17 2 4 4 2 6_88181" xfId="10743" xr:uid="{00000000-0005-0000-0000-00007E290000}"/>
    <cellStyle name="Normal 17 2 4 4 2 7" xfId="10744" xr:uid="{00000000-0005-0000-0000-00007F290000}"/>
    <cellStyle name="Normal 17 2 4 4 2 7 2" xfId="10745" xr:uid="{00000000-0005-0000-0000-000080290000}"/>
    <cellStyle name="Normal 17 2 4 4 2 7 3" xfId="10746" xr:uid="{00000000-0005-0000-0000-000081290000}"/>
    <cellStyle name="Normal 17 2 4 4 2 7 4" xfId="10747" xr:uid="{00000000-0005-0000-0000-000082290000}"/>
    <cellStyle name="Normal 17 2 4 4 2 7 5" xfId="10748" xr:uid="{00000000-0005-0000-0000-000083290000}"/>
    <cellStyle name="Normal 17 2 4 4 2 7_88181" xfId="10749" xr:uid="{00000000-0005-0000-0000-000084290000}"/>
    <cellStyle name="Normal 17 2 4 4 2 8" xfId="10750" xr:uid="{00000000-0005-0000-0000-000085290000}"/>
    <cellStyle name="Normal 17 2 4 4 2 8 2" xfId="10751" xr:uid="{00000000-0005-0000-0000-000086290000}"/>
    <cellStyle name="Normal 17 2 4 4 2 8 3" xfId="10752" xr:uid="{00000000-0005-0000-0000-000087290000}"/>
    <cellStyle name="Normal 17 2 4 4 2 8 4" xfId="10753" xr:uid="{00000000-0005-0000-0000-000088290000}"/>
    <cellStyle name="Normal 17 2 4 4 2 8 5" xfId="10754" xr:uid="{00000000-0005-0000-0000-000089290000}"/>
    <cellStyle name="Normal 17 2 4 4 2 8_88181" xfId="10755" xr:uid="{00000000-0005-0000-0000-00008A290000}"/>
    <cellStyle name="Normal 17 2 4 4 2 9" xfId="10756" xr:uid="{00000000-0005-0000-0000-00008B290000}"/>
    <cellStyle name="Normal 17 2 4 4 2 9 2" xfId="10757" xr:uid="{00000000-0005-0000-0000-00008C290000}"/>
    <cellStyle name="Normal 17 2 4 4 2 9 3" xfId="10758" xr:uid="{00000000-0005-0000-0000-00008D290000}"/>
    <cellStyle name="Normal 17 2 4 4 2 9 4" xfId="10759" xr:uid="{00000000-0005-0000-0000-00008E290000}"/>
    <cellStyle name="Normal 17 2 4 4 2 9 5" xfId="10760" xr:uid="{00000000-0005-0000-0000-00008F290000}"/>
    <cellStyle name="Normal 17 2 4 4 2 9_88181" xfId="10761" xr:uid="{00000000-0005-0000-0000-000090290000}"/>
    <cellStyle name="Normal 17 2 4 4 2_88181" xfId="10762" xr:uid="{00000000-0005-0000-0000-000091290000}"/>
    <cellStyle name="Normal 17 2 4 4 20" xfId="10763" xr:uid="{00000000-0005-0000-0000-000092290000}"/>
    <cellStyle name="Normal 17 2 4 4 20 2" xfId="10764" xr:uid="{00000000-0005-0000-0000-000093290000}"/>
    <cellStyle name="Normal 17 2 4 4 20 3" xfId="10765" xr:uid="{00000000-0005-0000-0000-000094290000}"/>
    <cellStyle name="Normal 17 2 4 4 20 4" xfId="10766" xr:uid="{00000000-0005-0000-0000-000095290000}"/>
    <cellStyle name="Normal 17 2 4 4 20_88181" xfId="10767" xr:uid="{00000000-0005-0000-0000-000096290000}"/>
    <cellStyle name="Normal 17 2 4 4 21" xfId="10768" xr:uid="{00000000-0005-0000-0000-000097290000}"/>
    <cellStyle name="Normal 17 2 4 4 21 2" xfId="10769" xr:uid="{00000000-0005-0000-0000-000098290000}"/>
    <cellStyle name="Normal 17 2 4 4 21_88181" xfId="10770" xr:uid="{00000000-0005-0000-0000-000099290000}"/>
    <cellStyle name="Normal 17 2 4 4 22" xfId="10771" xr:uid="{00000000-0005-0000-0000-00009A290000}"/>
    <cellStyle name="Normal 17 2 4 4 23" xfId="10772" xr:uid="{00000000-0005-0000-0000-00009B290000}"/>
    <cellStyle name="Normal 17 2 4 4 3" xfId="10773" xr:uid="{00000000-0005-0000-0000-00009C290000}"/>
    <cellStyle name="Normal 17 2 4 4 3 10" xfId="10774" xr:uid="{00000000-0005-0000-0000-00009D290000}"/>
    <cellStyle name="Normal 17 2 4 4 3 10 2" xfId="10775" xr:uid="{00000000-0005-0000-0000-00009E290000}"/>
    <cellStyle name="Normal 17 2 4 4 3 10 3" xfId="10776" xr:uid="{00000000-0005-0000-0000-00009F290000}"/>
    <cellStyle name="Normal 17 2 4 4 3 10 4" xfId="10777" xr:uid="{00000000-0005-0000-0000-0000A0290000}"/>
    <cellStyle name="Normal 17 2 4 4 3 10 5" xfId="10778" xr:uid="{00000000-0005-0000-0000-0000A1290000}"/>
    <cellStyle name="Normal 17 2 4 4 3 10_88181" xfId="10779" xr:uid="{00000000-0005-0000-0000-0000A2290000}"/>
    <cellStyle name="Normal 17 2 4 4 3 11" xfId="10780" xr:uid="{00000000-0005-0000-0000-0000A3290000}"/>
    <cellStyle name="Normal 17 2 4 4 3 11 2" xfId="10781" xr:uid="{00000000-0005-0000-0000-0000A4290000}"/>
    <cellStyle name="Normal 17 2 4 4 3 11 3" xfId="10782" xr:uid="{00000000-0005-0000-0000-0000A5290000}"/>
    <cellStyle name="Normal 17 2 4 4 3 11 4" xfId="10783" xr:uid="{00000000-0005-0000-0000-0000A6290000}"/>
    <cellStyle name="Normal 17 2 4 4 3 11 5" xfId="10784" xr:uid="{00000000-0005-0000-0000-0000A7290000}"/>
    <cellStyle name="Normal 17 2 4 4 3 11_88181" xfId="10785" xr:uid="{00000000-0005-0000-0000-0000A8290000}"/>
    <cellStyle name="Normal 17 2 4 4 3 12" xfId="10786" xr:uid="{00000000-0005-0000-0000-0000A9290000}"/>
    <cellStyle name="Normal 17 2 4 4 3 12 2" xfId="10787" xr:uid="{00000000-0005-0000-0000-0000AA290000}"/>
    <cellStyle name="Normal 17 2 4 4 3 12 3" xfId="10788" xr:uid="{00000000-0005-0000-0000-0000AB290000}"/>
    <cellStyle name="Normal 17 2 4 4 3 12 4" xfId="10789" xr:uid="{00000000-0005-0000-0000-0000AC290000}"/>
    <cellStyle name="Normal 17 2 4 4 3 12 5" xfId="10790" xr:uid="{00000000-0005-0000-0000-0000AD290000}"/>
    <cellStyle name="Normal 17 2 4 4 3 12_88181" xfId="10791" xr:uid="{00000000-0005-0000-0000-0000AE290000}"/>
    <cellStyle name="Normal 17 2 4 4 3 13" xfId="10792" xr:uid="{00000000-0005-0000-0000-0000AF290000}"/>
    <cellStyle name="Normal 17 2 4 4 3 13 2" xfId="10793" xr:uid="{00000000-0005-0000-0000-0000B0290000}"/>
    <cellStyle name="Normal 17 2 4 4 3 13 3" xfId="10794" xr:uid="{00000000-0005-0000-0000-0000B1290000}"/>
    <cellStyle name="Normal 17 2 4 4 3 13 4" xfId="10795" xr:uid="{00000000-0005-0000-0000-0000B2290000}"/>
    <cellStyle name="Normal 17 2 4 4 3 13 5" xfId="10796" xr:uid="{00000000-0005-0000-0000-0000B3290000}"/>
    <cellStyle name="Normal 17 2 4 4 3 13_88181" xfId="10797" xr:uid="{00000000-0005-0000-0000-0000B4290000}"/>
    <cellStyle name="Normal 17 2 4 4 3 14" xfId="10798" xr:uid="{00000000-0005-0000-0000-0000B5290000}"/>
    <cellStyle name="Normal 17 2 4 4 3 14 2" xfId="10799" xr:uid="{00000000-0005-0000-0000-0000B6290000}"/>
    <cellStyle name="Normal 17 2 4 4 3 14 3" xfId="10800" xr:uid="{00000000-0005-0000-0000-0000B7290000}"/>
    <cellStyle name="Normal 17 2 4 4 3 14 4" xfId="10801" xr:uid="{00000000-0005-0000-0000-0000B8290000}"/>
    <cellStyle name="Normal 17 2 4 4 3 14 5" xfId="10802" xr:uid="{00000000-0005-0000-0000-0000B9290000}"/>
    <cellStyle name="Normal 17 2 4 4 3 14_88181" xfId="10803" xr:uid="{00000000-0005-0000-0000-0000BA290000}"/>
    <cellStyle name="Normal 17 2 4 4 3 15" xfId="10804" xr:uid="{00000000-0005-0000-0000-0000BB290000}"/>
    <cellStyle name="Normal 17 2 4 4 3 15 2" xfId="10805" xr:uid="{00000000-0005-0000-0000-0000BC290000}"/>
    <cellStyle name="Normal 17 2 4 4 3 15 3" xfId="10806" xr:uid="{00000000-0005-0000-0000-0000BD290000}"/>
    <cellStyle name="Normal 17 2 4 4 3 15 4" xfId="10807" xr:uid="{00000000-0005-0000-0000-0000BE290000}"/>
    <cellStyle name="Normal 17 2 4 4 3 15 5" xfId="10808" xr:uid="{00000000-0005-0000-0000-0000BF290000}"/>
    <cellStyle name="Normal 17 2 4 4 3 15_88181" xfId="10809" xr:uid="{00000000-0005-0000-0000-0000C0290000}"/>
    <cellStyle name="Normal 17 2 4 4 3 16" xfId="10810" xr:uid="{00000000-0005-0000-0000-0000C1290000}"/>
    <cellStyle name="Normal 17 2 4 4 3 16 2" xfId="10811" xr:uid="{00000000-0005-0000-0000-0000C2290000}"/>
    <cellStyle name="Normal 17 2 4 4 3 16 3" xfId="10812" xr:uid="{00000000-0005-0000-0000-0000C3290000}"/>
    <cellStyle name="Normal 17 2 4 4 3 16 4" xfId="10813" xr:uid="{00000000-0005-0000-0000-0000C4290000}"/>
    <cellStyle name="Normal 17 2 4 4 3 16_88181" xfId="10814" xr:uid="{00000000-0005-0000-0000-0000C5290000}"/>
    <cellStyle name="Normal 17 2 4 4 3 17" xfId="10815" xr:uid="{00000000-0005-0000-0000-0000C6290000}"/>
    <cellStyle name="Normal 17 2 4 4 3 17 2" xfId="10816" xr:uid="{00000000-0005-0000-0000-0000C7290000}"/>
    <cellStyle name="Normal 17 2 4 4 3 17 3" xfId="10817" xr:uid="{00000000-0005-0000-0000-0000C8290000}"/>
    <cellStyle name="Normal 17 2 4 4 3 17 4" xfId="10818" xr:uid="{00000000-0005-0000-0000-0000C9290000}"/>
    <cellStyle name="Normal 17 2 4 4 3 17_88181" xfId="10819" xr:uid="{00000000-0005-0000-0000-0000CA290000}"/>
    <cellStyle name="Normal 17 2 4 4 3 18" xfId="10820" xr:uid="{00000000-0005-0000-0000-0000CB290000}"/>
    <cellStyle name="Normal 17 2 4 4 3 18 2" xfId="10821" xr:uid="{00000000-0005-0000-0000-0000CC290000}"/>
    <cellStyle name="Normal 17 2 4 4 3 18_88181" xfId="10822" xr:uid="{00000000-0005-0000-0000-0000CD290000}"/>
    <cellStyle name="Normal 17 2 4 4 3 19" xfId="10823" xr:uid="{00000000-0005-0000-0000-0000CE290000}"/>
    <cellStyle name="Normal 17 2 4 4 3 2" xfId="10824" xr:uid="{00000000-0005-0000-0000-0000CF290000}"/>
    <cellStyle name="Normal 17 2 4 4 3 2 2" xfId="10825" xr:uid="{00000000-0005-0000-0000-0000D0290000}"/>
    <cellStyle name="Normal 17 2 4 4 3 2 3" xfId="10826" xr:uid="{00000000-0005-0000-0000-0000D1290000}"/>
    <cellStyle name="Normal 17 2 4 4 3 2 4" xfId="10827" xr:uid="{00000000-0005-0000-0000-0000D2290000}"/>
    <cellStyle name="Normal 17 2 4 4 3 2 5" xfId="10828" xr:uid="{00000000-0005-0000-0000-0000D3290000}"/>
    <cellStyle name="Normal 17 2 4 4 3 2_88181" xfId="10829" xr:uid="{00000000-0005-0000-0000-0000D4290000}"/>
    <cellStyle name="Normal 17 2 4 4 3 20" xfId="10830" xr:uid="{00000000-0005-0000-0000-0000D5290000}"/>
    <cellStyle name="Normal 17 2 4 4 3 3" xfId="10831" xr:uid="{00000000-0005-0000-0000-0000D6290000}"/>
    <cellStyle name="Normal 17 2 4 4 3 3 2" xfId="10832" xr:uid="{00000000-0005-0000-0000-0000D7290000}"/>
    <cellStyle name="Normal 17 2 4 4 3 3 3" xfId="10833" xr:uid="{00000000-0005-0000-0000-0000D8290000}"/>
    <cellStyle name="Normal 17 2 4 4 3 3 4" xfId="10834" xr:uid="{00000000-0005-0000-0000-0000D9290000}"/>
    <cellStyle name="Normal 17 2 4 4 3 3 5" xfId="10835" xr:uid="{00000000-0005-0000-0000-0000DA290000}"/>
    <cellStyle name="Normal 17 2 4 4 3 3_88181" xfId="10836" xr:uid="{00000000-0005-0000-0000-0000DB290000}"/>
    <cellStyle name="Normal 17 2 4 4 3 4" xfId="10837" xr:uid="{00000000-0005-0000-0000-0000DC290000}"/>
    <cellStyle name="Normal 17 2 4 4 3 4 2" xfId="10838" xr:uid="{00000000-0005-0000-0000-0000DD290000}"/>
    <cellStyle name="Normal 17 2 4 4 3 4 3" xfId="10839" xr:uid="{00000000-0005-0000-0000-0000DE290000}"/>
    <cellStyle name="Normal 17 2 4 4 3 4 4" xfId="10840" xr:uid="{00000000-0005-0000-0000-0000DF290000}"/>
    <cellStyle name="Normal 17 2 4 4 3 4 5" xfId="10841" xr:uid="{00000000-0005-0000-0000-0000E0290000}"/>
    <cellStyle name="Normal 17 2 4 4 3 4_88181" xfId="10842" xr:uid="{00000000-0005-0000-0000-0000E1290000}"/>
    <cellStyle name="Normal 17 2 4 4 3 5" xfId="10843" xr:uid="{00000000-0005-0000-0000-0000E2290000}"/>
    <cellStyle name="Normal 17 2 4 4 3 5 2" xfId="10844" xr:uid="{00000000-0005-0000-0000-0000E3290000}"/>
    <cellStyle name="Normal 17 2 4 4 3 5 3" xfId="10845" xr:uid="{00000000-0005-0000-0000-0000E4290000}"/>
    <cellStyle name="Normal 17 2 4 4 3 5 4" xfId="10846" xr:uid="{00000000-0005-0000-0000-0000E5290000}"/>
    <cellStyle name="Normal 17 2 4 4 3 5 5" xfId="10847" xr:uid="{00000000-0005-0000-0000-0000E6290000}"/>
    <cellStyle name="Normal 17 2 4 4 3 5_88181" xfId="10848" xr:uid="{00000000-0005-0000-0000-0000E7290000}"/>
    <cellStyle name="Normal 17 2 4 4 3 6" xfId="10849" xr:uid="{00000000-0005-0000-0000-0000E8290000}"/>
    <cellStyle name="Normal 17 2 4 4 3 6 2" xfId="10850" xr:uid="{00000000-0005-0000-0000-0000E9290000}"/>
    <cellStyle name="Normal 17 2 4 4 3 6 3" xfId="10851" xr:uid="{00000000-0005-0000-0000-0000EA290000}"/>
    <cellStyle name="Normal 17 2 4 4 3 6 4" xfId="10852" xr:uid="{00000000-0005-0000-0000-0000EB290000}"/>
    <cellStyle name="Normal 17 2 4 4 3 6 5" xfId="10853" xr:uid="{00000000-0005-0000-0000-0000EC290000}"/>
    <cellStyle name="Normal 17 2 4 4 3 6_88181" xfId="10854" xr:uid="{00000000-0005-0000-0000-0000ED290000}"/>
    <cellStyle name="Normal 17 2 4 4 3 7" xfId="10855" xr:uid="{00000000-0005-0000-0000-0000EE290000}"/>
    <cellStyle name="Normal 17 2 4 4 3 7 2" xfId="10856" xr:uid="{00000000-0005-0000-0000-0000EF290000}"/>
    <cellStyle name="Normal 17 2 4 4 3 7 3" xfId="10857" xr:uid="{00000000-0005-0000-0000-0000F0290000}"/>
    <cellStyle name="Normal 17 2 4 4 3 7 4" xfId="10858" xr:uid="{00000000-0005-0000-0000-0000F1290000}"/>
    <cellStyle name="Normal 17 2 4 4 3 7 5" xfId="10859" xr:uid="{00000000-0005-0000-0000-0000F2290000}"/>
    <cellStyle name="Normal 17 2 4 4 3 7_88181" xfId="10860" xr:uid="{00000000-0005-0000-0000-0000F3290000}"/>
    <cellStyle name="Normal 17 2 4 4 3 8" xfId="10861" xr:uid="{00000000-0005-0000-0000-0000F4290000}"/>
    <cellStyle name="Normal 17 2 4 4 3 8 2" xfId="10862" xr:uid="{00000000-0005-0000-0000-0000F5290000}"/>
    <cellStyle name="Normal 17 2 4 4 3 8 3" xfId="10863" xr:uid="{00000000-0005-0000-0000-0000F6290000}"/>
    <cellStyle name="Normal 17 2 4 4 3 8 4" xfId="10864" xr:uid="{00000000-0005-0000-0000-0000F7290000}"/>
    <cellStyle name="Normal 17 2 4 4 3 8 5" xfId="10865" xr:uid="{00000000-0005-0000-0000-0000F8290000}"/>
    <cellStyle name="Normal 17 2 4 4 3 8_88181" xfId="10866" xr:uid="{00000000-0005-0000-0000-0000F9290000}"/>
    <cellStyle name="Normal 17 2 4 4 3 9" xfId="10867" xr:uid="{00000000-0005-0000-0000-0000FA290000}"/>
    <cellStyle name="Normal 17 2 4 4 3 9 2" xfId="10868" xr:uid="{00000000-0005-0000-0000-0000FB290000}"/>
    <cellStyle name="Normal 17 2 4 4 3 9 3" xfId="10869" xr:uid="{00000000-0005-0000-0000-0000FC290000}"/>
    <cellStyle name="Normal 17 2 4 4 3 9 4" xfId="10870" xr:uid="{00000000-0005-0000-0000-0000FD290000}"/>
    <cellStyle name="Normal 17 2 4 4 3 9 5" xfId="10871" xr:uid="{00000000-0005-0000-0000-0000FE290000}"/>
    <cellStyle name="Normal 17 2 4 4 3 9_88181" xfId="10872" xr:uid="{00000000-0005-0000-0000-0000FF290000}"/>
    <cellStyle name="Normal 17 2 4 4 3_88181" xfId="10873" xr:uid="{00000000-0005-0000-0000-0000002A0000}"/>
    <cellStyle name="Normal 17 2 4 4 4" xfId="10874" xr:uid="{00000000-0005-0000-0000-0000012A0000}"/>
    <cellStyle name="Normal 17 2 4 4 4 10" xfId="10875" xr:uid="{00000000-0005-0000-0000-0000022A0000}"/>
    <cellStyle name="Normal 17 2 4 4 4 10 2" xfId="10876" xr:uid="{00000000-0005-0000-0000-0000032A0000}"/>
    <cellStyle name="Normal 17 2 4 4 4 10 3" xfId="10877" xr:uid="{00000000-0005-0000-0000-0000042A0000}"/>
    <cellStyle name="Normal 17 2 4 4 4 10 4" xfId="10878" xr:uid="{00000000-0005-0000-0000-0000052A0000}"/>
    <cellStyle name="Normal 17 2 4 4 4 10 5" xfId="10879" xr:uid="{00000000-0005-0000-0000-0000062A0000}"/>
    <cellStyle name="Normal 17 2 4 4 4 10_88181" xfId="10880" xr:uid="{00000000-0005-0000-0000-0000072A0000}"/>
    <cellStyle name="Normal 17 2 4 4 4 11" xfId="10881" xr:uid="{00000000-0005-0000-0000-0000082A0000}"/>
    <cellStyle name="Normal 17 2 4 4 4 11 2" xfId="10882" xr:uid="{00000000-0005-0000-0000-0000092A0000}"/>
    <cellStyle name="Normal 17 2 4 4 4 11 3" xfId="10883" xr:uid="{00000000-0005-0000-0000-00000A2A0000}"/>
    <cellStyle name="Normal 17 2 4 4 4 11 4" xfId="10884" xr:uid="{00000000-0005-0000-0000-00000B2A0000}"/>
    <cellStyle name="Normal 17 2 4 4 4 11 5" xfId="10885" xr:uid="{00000000-0005-0000-0000-00000C2A0000}"/>
    <cellStyle name="Normal 17 2 4 4 4 11_88181" xfId="10886" xr:uid="{00000000-0005-0000-0000-00000D2A0000}"/>
    <cellStyle name="Normal 17 2 4 4 4 12" xfId="10887" xr:uid="{00000000-0005-0000-0000-00000E2A0000}"/>
    <cellStyle name="Normal 17 2 4 4 4 12 2" xfId="10888" xr:uid="{00000000-0005-0000-0000-00000F2A0000}"/>
    <cellStyle name="Normal 17 2 4 4 4 12 3" xfId="10889" xr:uid="{00000000-0005-0000-0000-0000102A0000}"/>
    <cellStyle name="Normal 17 2 4 4 4 12 4" xfId="10890" xr:uid="{00000000-0005-0000-0000-0000112A0000}"/>
    <cellStyle name="Normal 17 2 4 4 4 12 5" xfId="10891" xr:uid="{00000000-0005-0000-0000-0000122A0000}"/>
    <cellStyle name="Normal 17 2 4 4 4 12_88181" xfId="10892" xr:uid="{00000000-0005-0000-0000-0000132A0000}"/>
    <cellStyle name="Normal 17 2 4 4 4 13" xfId="10893" xr:uid="{00000000-0005-0000-0000-0000142A0000}"/>
    <cellStyle name="Normal 17 2 4 4 4 13 2" xfId="10894" xr:uid="{00000000-0005-0000-0000-0000152A0000}"/>
    <cellStyle name="Normal 17 2 4 4 4 13 3" xfId="10895" xr:uid="{00000000-0005-0000-0000-0000162A0000}"/>
    <cellStyle name="Normal 17 2 4 4 4 13 4" xfId="10896" xr:uid="{00000000-0005-0000-0000-0000172A0000}"/>
    <cellStyle name="Normal 17 2 4 4 4 13 5" xfId="10897" xr:uid="{00000000-0005-0000-0000-0000182A0000}"/>
    <cellStyle name="Normal 17 2 4 4 4 13_88181" xfId="10898" xr:uid="{00000000-0005-0000-0000-0000192A0000}"/>
    <cellStyle name="Normal 17 2 4 4 4 14" xfId="10899" xr:uid="{00000000-0005-0000-0000-00001A2A0000}"/>
    <cellStyle name="Normal 17 2 4 4 4 14 2" xfId="10900" xr:uid="{00000000-0005-0000-0000-00001B2A0000}"/>
    <cellStyle name="Normal 17 2 4 4 4 14 3" xfId="10901" xr:uid="{00000000-0005-0000-0000-00001C2A0000}"/>
    <cellStyle name="Normal 17 2 4 4 4 14 4" xfId="10902" xr:uid="{00000000-0005-0000-0000-00001D2A0000}"/>
    <cellStyle name="Normal 17 2 4 4 4 14 5" xfId="10903" xr:uid="{00000000-0005-0000-0000-00001E2A0000}"/>
    <cellStyle name="Normal 17 2 4 4 4 14_88181" xfId="10904" xr:uid="{00000000-0005-0000-0000-00001F2A0000}"/>
    <cellStyle name="Normal 17 2 4 4 4 15" xfId="10905" xr:uid="{00000000-0005-0000-0000-0000202A0000}"/>
    <cellStyle name="Normal 17 2 4 4 4 15 2" xfId="10906" xr:uid="{00000000-0005-0000-0000-0000212A0000}"/>
    <cellStyle name="Normal 17 2 4 4 4 15 3" xfId="10907" xr:uid="{00000000-0005-0000-0000-0000222A0000}"/>
    <cellStyle name="Normal 17 2 4 4 4 15 4" xfId="10908" xr:uid="{00000000-0005-0000-0000-0000232A0000}"/>
    <cellStyle name="Normal 17 2 4 4 4 15 5" xfId="10909" xr:uid="{00000000-0005-0000-0000-0000242A0000}"/>
    <cellStyle name="Normal 17 2 4 4 4 15_88181" xfId="10910" xr:uid="{00000000-0005-0000-0000-0000252A0000}"/>
    <cellStyle name="Normal 17 2 4 4 4 16" xfId="10911" xr:uid="{00000000-0005-0000-0000-0000262A0000}"/>
    <cellStyle name="Normal 17 2 4 4 4 16 2" xfId="10912" xr:uid="{00000000-0005-0000-0000-0000272A0000}"/>
    <cellStyle name="Normal 17 2 4 4 4 16 3" xfId="10913" xr:uid="{00000000-0005-0000-0000-0000282A0000}"/>
    <cellStyle name="Normal 17 2 4 4 4 16 4" xfId="10914" xr:uid="{00000000-0005-0000-0000-0000292A0000}"/>
    <cellStyle name="Normal 17 2 4 4 4 16_88181" xfId="10915" xr:uid="{00000000-0005-0000-0000-00002A2A0000}"/>
    <cellStyle name="Normal 17 2 4 4 4 17" xfId="10916" xr:uid="{00000000-0005-0000-0000-00002B2A0000}"/>
    <cellStyle name="Normal 17 2 4 4 4 17 2" xfId="10917" xr:uid="{00000000-0005-0000-0000-00002C2A0000}"/>
    <cellStyle name="Normal 17 2 4 4 4 17 3" xfId="10918" xr:uid="{00000000-0005-0000-0000-00002D2A0000}"/>
    <cellStyle name="Normal 17 2 4 4 4 17 4" xfId="10919" xr:uid="{00000000-0005-0000-0000-00002E2A0000}"/>
    <cellStyle name="Normal 17 2 4 4 4 17_88181" xfId="10920" xr:uid="{00000000-0005-0000-0000-00002F2A0000}"/>
    <cellStyle name="Normal 17 2 4 4 4 18" xfId="10921" xr:uid="{00000000-0005-0000-0000-0000302A0000}"/>
    <cellStyle name="Normal 17 2 4 4 4 18 2" xfId="10922" xr:uid="{00000000-0005-0000-0000-0000312A0000}"/>
    <cellStyle name="Normal 17 2 4 4 4 18_88181" xfId="10923" xr:uid="{00000000-0005-0000-0000-0000322A0000}"/>
    <cellStyle name="Normal 17 2 4 4 4 19" xfId="10924" xr:uid="{00000000-0005-0000-0000-0000332A0000}"/>
    <cellStyle name="Normal 17 2 4 4 4 2" xfId="10925" xr:uid="{00000000-0005-0000-0000-0000342A0000}"/>
    <cellStyle name="Normal 17 2 4 4 4 2 2" xfId="10926" xr:uid="{00000000-0005-0000-0000-0000352A0000}"/>
    <cellStyle name="Normal 17 2 4 4 4 2 3" xfId="10927" xr:uid="{00000000-0005-0000-0000-0000362A0000}"/>
    <cellStyle name="Normal 17 2 4 4 4 2 4" xfId="10928" xr:uid="{00000000-0005-0000-0000-0000372A0000}"/>
    <cellStyle name="Normal 17 2 4 4 4 2 5" xfId="10929" xr:uid="{00000000-0005-0000-0000-0000382A0000}"/>
    <cellStyle name="Normal 17 2 4 4 4 2_88181" xfId="10930" xr:uid="{00000000-0005-0000-0000-0000392A0000}"/>
    <cellStyle name="Normal 17 2 4 4 4 20" xfId="10931" xr:uid="{00000000-0005-0000-0000-00003A2A0000}"/>
    <cellStyle name="Normal 17 2 4 4 4 3" xfId="10932" xr:uid="{00000000-0005-0000-0000-00003B2A0000}"/>
    <cellStyle name="Normal 17 2 4 4 4 3 2" xfId="10933" xr:uid="{00000000-0005-0000-0000-00003C2A0000}"/>
    <cellStyle name="Normal 17 2 4 4 4 3 3" xfId="10934" xr:uid="{00000000-0005-0000-0000-00003D2A0000}"/>
    <cellStyle name="Normal 17 2 4 4 4 3 4" xfId="10935" xr:uid="{00000000-0005-0000-0000-00003E2A0000}"/>
    <cellStyle name="Normal 17 2 4 4 4 3 5" xfId="10936" xr:uid="{00000000-0005-0000-0000-00003F2A0000}"/>
    <cellStyle name="Normal 17 2 4 4 4 3_88181" xfId="10937" xr:uid="{00000000-0005-0000-0000-0000402A0000}"/>
    <cellStyle name="Normal 17 2 4 4 4 4" xfId="10938" xr:uid="{00000000-0005-0000-0000-0000412A0000}"/>
    <cellStyle name="Normal 17 2 4 4 4 4 2" xfId="10939" xr:uid="{00000000-0005-0000-0000-0000422A0000}"/>
    <cellStyle name="Normal 17 2 4 4 4 4 3" xfId="10940" xr:uid="{00000000-0005-0000-0000-0000432A0000}"/>
    <cellStyle name="Normal 17 2 4 4 4 4 4" xfId="10941" xr:uid="{00000000-0005-0000-0000-0000442A0000}"/>
    <cellStyle name="Normal 17 2 4 4 4 4 5" xfId="10942" xr:uid="{00000000-0005-0000-0000-0000452A0000}"/>
    <cellStyle name="Normal 17 2 4 4 4 4_88181" xfId="10943" xr:uid="{00000000-0005-0000-0000-0000462A0000}"/>
    <cellStyle name="Normal 17 2 4 4 4 5" xfId="10944" xr:uid="{00000000-0005-0000-0000-0000472A0000}"/>
    <cellStyle name="Normal 17 2 4 4 4 5 2" xfId="10945" xr:uid="{00000000-0005-0000-0000-0000482A0000}"/>
    <cellStyle name="Normal 17 2 4 4 4 5 3" xfId="10946" xr:uid="{00000000-0005-0000-0000-0000492A0000}"/>
    <cellStyle name="Normal 17 2 4 4 4 5 4" xfId="10947" xr:uid="{00000000-0005-0000-0000-00004A2A0000}"/>
    <cellStyle name="Normal 17 2 4 4 4 5 5" xfId="10948" xr:uid="{00000000-0005-0000-0000-00004B2A0000}"/>
    <cellStyle name="Normal 17 2 4 4 4 5_88181" xfId="10949" xr:uid="{00000000-0005-0000-0000-00004C2A0000}"/>
    <cellStyle name="Normal 17 2 4 4 4 6" xfId="10950" xr:uid="{00000000-0005-0000-0000-00004D2A0000}"/>
    <cellStyle name="Normal 17 2 4 4 4 6 2" xfId="10951" xr:uid="{00000000-0005-0000-0000-00004E2A0000}"/>
    <cellStyle name="Normal 17 2 4 4 4 6 3" xfId="10952" xr:uid="{00000000-0005-0000-0000-00004F2A0000}"/>
    <cellStyle name="Normal 17 2 4 4 4 6 4" xfId="10953" xr:uid="{00000000-0005-0000-0000-0000502A0000}"/>
    <cellStyle name="Normal 17 2 4 4 4 6 5" xfId="10954" xr:uid="{00000000-0005-0000-0000-0000512A0000}"/>
    <cellStyle name="Normal 17 2 4 4 4 6_88181" xfId="10955" xr:uid="{00000000-0005-0000-0000-0000522A0000}"/>
    <cellStyle name="Normal 17 2 4 4 4 7" xfId="10956" xr:uid="{00000000-0005-0000-0000-0000532A0000}"/>
    <cellStyle name="Normal 17 2 4 4 4 7 2" xfId="10957" xr:uid="{00000000-0005-0000-0000-0000542A0000}"/>
    <cellStyle name="Normal 17 2 4 4 4 7 3" xfId="10958" xr:uid="{00000000-0005-0000-0000-0000552A0000}"/>
    <cellStyle name="Normal 17 2 4 4 4 7 4" xfId="10959" xr:uid="{00000000-0005-0000-0000-0000562A0000}"/>
    <cellStyle name="Normal 17 2 4 4 4 7 5" xfId="10960" xr:uid="{00000000-0005-0000-0000-0000572A0000}"/>
    <cellStyle name="Normal 17 2 4 4 4 7_88181" xfId="10961" xr:uid="{00000000-0005-0000-0000-0000582A0000}"/>
    <cellStyle name="Normal 17 2 4 4 4 8" xfId="10962" xr:uid="{00000000-0005-0000-0000-0000592A0000}"/>
    <cellStyle name="Normal 17 2 4 4 4 8 2" xfId="10963" xr:uid="{00000000-0005-0000-0000-00005A2A0000}"/>
    <cellStyle name="Normal 17 2 4 4 4 8 3" xfId="10964" xr:uid="{00000000-0005-0000-0000-00005B2A0000}"/>
    <cellStyle name="Normal 17 2 4 4 4 8 4" xfId="10965" xr:uid="{00000000-0005-0000-0000-00005C2A0000}"/>
    <cellStyle name="Normal 17 2 4 4 4 8 5" xfId="10966" xr:uid="{00000000-0005-0000-0000-00005D2A0000}"/>
    <cellStyle name="Normal 17 2 4 4 4 8_88181" xfId="10967" xr:uid="{00000000-0005-0000-0000-00005E2A0000}"/>
    <cellStyle name="Normal 17 2 4 4 4 9" xfId="10968" xr:uid="{00000000-0005-0000-0000-00005F2A0000}"/>
    <cellStyle name="Normal 17 2 4 4 4 9 2" xfId="10969" xr:uid="{00000000-0005-0000-0000-0000602A0000}"/>
    <cellStyle name="Normal 17 2 4 4 4 9 3" xfId="10970" xr:uid="{00000000-0005-0000-0000-0000612A0000}"/>
    <cellStyle name="Normal 17 2 4 4 4 9 4" xfId="10971" xr:uid="{00000000-0005-0000-0000-0000622A0000}"/>
    <cellStyle name="Normal 17 2 4 4 4 9 5" xfId="10972" xr:uid="{00000000-0005-0000-0000-0000632A0000}"/>
    <cellStyle name="Normal 17 2 4 4 4 9_88181" xfId="10973" xr:uid="{00000000-0005-0000-0000-0000642A0000}"/>
    <cellStyle name="Normal 17 2 4 4 4_88181" xfId="10974" xr:uid="{00000000-0005-0000-0000-0000652A0000}"/>
    <cellStyle name="Normal 17 2 4 4 5" xfId="10975" xr:uid="{00000000-0005-0000-0000-0000662A0000}"/>
    <cellStyle name="Normal 17 2 4 4 5 2" xfId="10976" xr:uid="{00000000-0005-0000-0000-0000672A0000}"/>
    <cellStyle name="Normal 17 2 4 4 5 3" xfId="10977" xr:uid="{00000000-0005-0000-0000-0000682A0000}"/>
    <cellStyle name="Normal 17 2 4 4 5 4" xfId="10978" xr:uid="{00000000-0005-0000-0000-0000692A0000}"/>
    <cellStyle name="Normal 17 2 4 4 5 5" xfId="10979" xr:uid="{00000000-0005-0000-0000-00006A2A0000}"/>
    <cellStyle name="Normal 17 2 4 4 5_88181" xfId="10980" xr:uid="{00000000-0005-0000-0000-00006B2A0000}"/>
    <cellStyle name="Normal 17 2 4 4 6" xfId="10981" xr:uid="{00000000-0005-0000-0000-00006C2A0000}"/>
    <cellStyle name="Normal 17 2 4 4 6 2" xfId="10982" xr:uid="{00000000-0005-0000-0000-00006D2A0000}"/>
    <cellStyle name="Normal 17 2 4 4 6 3" xfId="10983" xr:uid="{00000000-0005-0000-0000-00006E2A0000}"/>
    <cellStyle name="Normal 17 2 4 4 6 4" xfId="10984" xr:uid="{00000000-0005-0000-0000-00006F2A0000}"/>
    <cellStyle name="Normal 17 2 4 4 6 5" xfId="10985" xr:uid="{00000000-0005-0000-0000-0000702A0000}"/>
    <cellStyle name="Normal 17 2 4 4 6_88181" xfId="10986" xr:uid="{00000000-0005-0000-0000-0000712A0000}"/>
    <cellStyle name="Normal 17 2 4 4 7" xfId="10987" xr:uid="{00000000-0005-0000-0000-0000722A0000}"/>
    <cellStyle name="Normal 17 2 4 4 7 2" xfId="10988" xr:uid="{00000000-0005-0000-0000-0000732A0000}"/>
    <cellStyle name="Normal 17 2 4 4 7 3" xfId="10989" xr:uid="{00000000-0005-0000-0000-0000742A0000}"/>
    <cellStyle name="Normal 17 2 4 4 7 4" xfId="10990" xr:uid="{00000000-0005-0000-0000-0000752A0000}"/>
    <cellStyle name="Normal 17 2 4 4 7 5" xfId="10991" xr:uid="{00000000-0005-0000-0000-0000762A0000}"/>
    <cellStyle name="Normal 17 2 4 4 7_88181" xfId="10992" xr:uid="{00000000-0005-0000-0000-0000772A0000}"/>
    <cellStyle name="Normal 17 2 4 4 8" xfId="10993" xr:uid="{00000000-0005-0000-0000-0000782A0000}"/>
    <cellStyle name="Normal 17 2 4 4 8 2" xfId="10994" xr:uid="{00000000-0005-0000-0000-0000792A0000}"/>
    <cellStyle name="Normal 17 2 4 4 8 3" xfId="10995" xr:uid="{00000000-0005-0000-0000-00007A2A0000}"/>
    <cellStyle name="Normal 17 2 4 4 8 4" xfId="10996" xr:uid="{00000000-0005-0000-0000-00007B2A0000}"/>
    <cellStyle name="Normal 17 2 4 4 8 5" xfId="10997" xr:uid="{00000000-0005-0000-0000-00007C2A0000}"/>
    <cellStyle name="Normal 17 2 4 4 8_88181" xfId="10998" xr:uid="{00000000-0005-0000-0000-00007D2A0000}"/>
    <cellStyle name="Normal 17 2 4 4 9" xfId="10999" xr:uid="{00000000-0005-0000-0000-00007E2A0000}"/>
    <cellStyle name="Normal 17 2 4 4 9 2" xfId="11000" xr:uid="{00000000-0005-0000-0000-00007F2A0000}"/>
    <cellStyle name="Normal 17 2 4 4 9 3" xfId="11001" xr:uid="{00000000-0005-0000-0000-0000802A0000}"/>
    <cellStyle name="Normal 17 2 4 4 9 4" xfId="11002" xr:uid="{00000000-0005-0000-0000-0000812A0000}"/>
    <cellStyle name="Normal 17 2 4 4 9 5" xfId="11003" xr:uid="{00000000-0005-0000-0000-0000822A0000}"/>
    <cellStyle name="Normal 17 2 4 4 9_88181" xfId="11004" xr:uid="{00000000-0005-0000-0000-0000832A0000}"/>
    <cellStyle name="Normal 17 2 4 4_88181" xfId="11005" xr:uid="{00000000-0005-0000-0000-0000842A0000}"/>
    <cellStyle name="Normal 17 2 4 5" xfId="11006" xr:uid="{00000000-0005-0000-0000-0000852A0000}"/>
    <cellStyle name="Normal 17 2 4 5 10" xfId="11007" xr:uid="{00000000-0005-0000-0000-0000862A0000}"/>
    <cellStyle name="Normal 17 2 4 5 10 2" xfId="11008" xr:uid="{00000000-0005-0000-0000-0000872A0000}"/>
    <cellStyle name="Normal 17 2 4 5 10 3" xfId="11009" xr:uid="{00000000-0005-0000-0000-0000882A0000}"/>
    <cellStyle name="Normal 17 2 4 5 10 4" xfId="11010" xr:uid="{00000000-0005-0000-0000-0000892A0000}"/>
    <cellStyle name="Normal 17 2 4 5 10 5" xfId="11011" xr:uid="{00000000-0005-0000-0000-00008A2A0000}"/>
    <cellStyle name="Normal 17 2 4 5 10_88181" xfId="11012" xr:uid="{00000000-0005-0000-0000-00008B2A0000}"/>
    <cellStyle name="Normal 17 2 4 5 11" xfId="11013" xr:uid="{00000000-0005-0000-0000-00008C2A0000}"/>
    <cellStyle name="Normal 17 2 4 5 11 2" xfId="11014" xr:uid="{00000000-0005-0000-0000-00008D2A0000}"/>
    <cellStyle name="Normal 17 2 4 5 11 3" xfId="11015" xr:uid="{00000000-0005-0000-0000-00008E2A0000}"/>
    <cellStyle name="Normal 17 2 4 5 11 4" xfId="11016" xr:uid="{00000000-0005-0000-0000-00008F2A0000}"/>
    <cellStyle name="Normal 17 2 4 5 11 5" xfId="11017" xr:uid="{00000000-0005-0000-0000-0000902A0000}"/>
    <cellStyle name="Normal 17 2 4 5 11_88181" xfId="11018" xr:uid="{00000000-0005-0000-0000-0000912A0000}"/>
    <cellStyle name="Normal 17 2 4 5 12" xfId="11019" xr:uid="{00000000-0005-0000-0000-0000922A0000}"/>
    <cellStyle name="Normal 17 2 4 5 12 2" xfId="11020" xr:uid="{00000000-0005-0000-0000-0000932A0000}"/>
    <cellStyle name="Normal 17 2 4 5 12 3" xfId="11021" xr:uid="{00000000-0005-0000-0000-0000942A0000}"/>
    <cellStyle name="Normal 17 2 4 5 12 4" xfId="11022" xr:uid="{00000000-0005-0000-0000-0000952A0000}"/>
    <cellStyle name="Normal 17 2 4 5 12 5" xfId="11023" xr:uid="{00000000-0005-0000-0000-0000962A0000}"/>
    <cellStyle name="Normal 17 2 4 5 12_88181" xfId="11024" xr:uid="{00000000-0005-0000-0000-0000972A0000}"/>
    <cellStyle name="Normal 17 2 4 5 13" xfId="11025" xr:uid="{00000000-0005-0000-0000-0000982A0000}"/>
    <cellStyle name="Normal 17 2 4 5 13 2" xfId="11026" xr:uid="{00000000-0005-0000-0000-0000992A0000}"/>
    <cellStyle name="Normal 17 2 4 5 13 3" xfId="11027" xr:uid="{00000000-0005-0000-0000-00009A2A0000}"/>
    <cellStyle name="Normal 17 2 4 5 13 4" xfId="11028" xr:uid="{00000000-0005-0000-0000-00009B2A0000}"/>
    <cellStyle name="Normal 17 2 4 5 13 5" xfId="11029" xr:uid="{00000000-0005-0000-0000-00009C2A0000}"/>
    <cellStyle name="Normal 17 2 4 5 13_88181" xfId="11030" xr:uid="{00000000-0005-0000-0000-00009D2A0000}"/>
    <cellStyle name="Normal 17 2 4 5 14" xfId="11031" xr:uid="{00000000-0005-0000-0000-00009E2A0000}"/>
    <cellStyle name="Normal 17 2 4 5 14 2" xfId="11032" xr:uid="{00000000-0005-0000-0000-00009F2A0000}"/>
    <cellStyle name="Normal 17 2 4 5 14 3" xfId="11033" xr:uid="{00000000-0005-0000-0000-0000A02A0000}"/>
    <cellStyle name="Normal 17 2 4 5 14 4" xfId="11034" xr:uid="{00000000-0005-0000-0000-0000A12A0000}"/>
    <cellStyle name="Normal 17 2 4 5 14 5" xfId="11035" xr:uid="{00000000-0005-0000-0000-0000A22A0000}"/>
    <cellStyle name="Normal 17 2 4 5 14_88181" xfId="11036" xr:uid="{00000000-0005-0000-0000-0000A32A0000}"/>
    <cellStyle name="Normal 17 2 4 5 15" xfId="11037" xr:uid="{00000000-0005-0000-0000-0000A42A0000}"/>
    <cellStyle name="Normal 17 2 4 5 15 2" xfId="11038" xr:uid="{00000000-0005-0000-0000-0000A52A0000}"/>
    <cellStyle name="Normal 17 2 4 5 15 3" xfId="11039" xr:uid="{00000000-0005-0000-0000-0000A62A0000}"/>
    <cellStyle name="Normal 17 2 4 5 15 4" xfId="11040" xr:uid="{00000000-0005-0000-0000-0000A72A0000}"/>
    <cellStyle name="Normal 17 2 4 5 15 5" xfId="11041" xr:uid="{00000000-0005-0000-0000-0000A82A0000}"/>
    <cellStyle name="Normal 17 2 4 5 15_88181" xfId="11042" xr:uid="{00000000-0005-0000-0000-0000A92A0000}"/>
    <cellStyle name="Normal 17 2 4 5 16" xfId="11043" xr:uid="{00000000-0005-0000-0000-0000AA2A0000}"/>
    <cellStyle name="Normal 17 2 4 5 16 2" xfId="11044" xr:uid="{00000000-0005-0000-0000-0000AB2A0000}"/>
    <cellStyle name="Normal 17 2 4 5 16 3" xfId="11045" xr:uid="{00000000-0005-0000-0000-0000AC2A0000}"/>
    <cellStyle name="Normal 17 2 4 5 16 4" xfId="11046" xr:uid="{00000000-0005-0000-0000-0000AD2A0000}"/>
    <cellStyle name="Normal 17 2 4 5 16 5" xfId="11047" xr:uid="{00000000-0005-0000-0000-0000AE2A0000}"/>
    <cellStyle name="Normal 17 2 4 5 16_88181" xfId="11048" xr:uid="{00000000-0005-0000-0000-0000AF2A0000}"/>
    <cellStyle name="Normal 17 2 4 5 17" xfId="11049" xr:uid="{00000000-0005-0000-0000-0000B02A0000}"/>
    <cellStyle name="Normal 17 2 4 5 17 2" xfId="11050" xr:uid="{00000000-0005-0000-0000-0000B12A0000}"/>
    <cellStyle name="Normal 17 2 4 5 17 3" xfId="11051" xr:uid="{00000000-0005-0000-0000-0000B22A0000}"/>
    <cellStyle name="Normal 17 2 4 5 17 4" xfId="11052" xr:uid="{00000000-0005-0000-0000-0000B32A0000}"/>
    <cellStyle name="Normal 17 2 4 5 17 5" xfId="11053" xr:uid="{00000000-0005-0000-0000-0000B42A0000}"/>
    <cellStyle name="Normal 17 2 4 5 17_88181" xfId="11054" xr:uid="{00000000-0005-0000-0000-0000B52A0000}"/>
    <cellStyle name="Normal 17 2 4 5 18" xfId="11055" xr:uid="{00000000-0005-0000-0000-0000B62A0000}"/>
    <cellStyle name="Normal 17 2 4 5 18 2" xfId="11056" xr:uid="{00000000-0005-0000-0000-0000B72A0000}"/>
    <cellStyle name="Normal 17 2 4 5 18 3" xfId="11057" xr:uid="{00000000-0005-0000-0000-0000B82A0000}"/>
    <cellStyle name="Normal 17 2 4 5 18 4" xfId="11058" xr:uid="{00000000-0005-0000-0000-0000B92A0000}"/>
    <cellStyle name="Normal 17 2 4 5 18 5" xfId="11059" xr:uid="{00000000-0005-0000-0000-0000BA2A0000}"/>
    <cellStyle name="Normal 17 2 4 5 18_88181" xfId="11060" xr:uid="{00000000-0005-0000-0000-0000BB2A0000}"/>
    <cellStyle name="Normal 17 2 4 5 19" xfId="11061" xr:uid="{00000000-0005-0000-0000-0000BC2A0000}"/>
    <cellStyle name="Normal 17 2 4 5 19 2" xfId="11062" xr:uid="{00000000-0005-0000-0000-0000BD2A0000}"/>
    <cellStyle name="Normal 17 2 4 5 19 3" xfId="11063" xr:uid="{00000000-0005-0000-0000-0000BE2A0000}"/>
    <cellStyle name="Normal 17 2 4 5 19 4" xfId="11064" xr:uid="{00000000-0005-0000-0000-0000BF2A0000}"/>
    <cellStyle name="Normal 17 2 4 5 19_88181" xfId="11065" xr:uid="{00000000-0005-0000-0000-0000C02A0000}"/>
    <cellStyle name="Normal 17 2 4 5 2" xfId="11066" xr:uid="{00000000-0005-0000-0000-0000C12A0000}"/>
    <cellStyle name="Normal 17 2 4 5 2 10" xfId="11067" xr:uid="{00000000-0005-0000-0000-0000C22A0000}"/>
    <cellStyle name="Normal 17 2 4 5 2 10 2" xfId="11068" xr:uid="{00000000-0005-0000-0000-0000C32A0000}"/>
    <cellStyle name="Normal 17 2 4 5 2 10 3" xfId="11069" xr:uid="{00000000-0005-0000-0000-0000C42A0000}"/>
    <cellStyle name="Normal 17 2 4 5 2 10 4" xfId="11070" xr:uid="{00000000-0005-0000-0000-0000C52A0000}"/>
    <cellStyle name="Normal 17 2 4 5 2 10 5" xfId="11071" xr:uid="{00000000-0005-0000-0000-0000C62A0000}"/>
    <cellStyle name="Normal 17 2 4 5 2 10_88181" xfId="11072" xr:uid="{00000000-0005-0000-0000-0000C72A0000}"/>
    <cellStyle name="Normal 17 2 4 5 2 11" xfId="11073" xr:uid="{00000000-0005-0000-0000-0000C82A0000}"/>
    <cellStyle name="Normal 17 2 4 5 2 11 2" xfId="11074" xr:uid="{00000000-0005-0000-0000-0000C92A0000}"/>
    <cellStyle name="Normal 17 2 4 5 2 11 3" xfId="11075" xr:uid="{00000000-0005-0000-0000-0000CA2A0000}"/>
    <cellStyle name="Normal 17 2 4 5 2 11 4" xfId="11076" xr:uid="{00000000-0005-0000-0000-0000CB2A0000}"/>
    <cellStyle name="Normal 17 2 4 5 2 11 5" xfId="11077" xr:uid="{00000000-0005-0000-0000-0000CC2A0000}"/>
    <cellStyle name="Normal 17 2 4 5 2 11_88181" xfId="11078" xr:uid="{00000000-0005-0000-0000-0000CD2A0000}"/>
    <cellStyle name="Normal 17 2 4 5 2 12" xfId="11079" xr:uid="{00000000-0005-0000-0000-0000CE2A0000}"/>
    <cellStyle name="Normal 17 2 4 5 2 12 2" xfId="11080" xr:uid="{00000000-0005-0000-0000-0000CF2A0000}"/>
    <cellStyle name="Normal 17 2 4 5 2 12 3" xfId="11081" xr:uid="{00000000-0005-0000-0000-0000D02A0000}"/>
    <cellStyle name="Normal 17 2 4 5 2 12 4" xfId="11082" xr:uid="{00000000-0005-0000-0000-0000D12A0000}"/>
    <cellStyle name="Normal 17 2 4 5 2 12 5" xfId="11083" xr:uid="{00000000-0005-0000-0000-0000D22A0000}"/>
    <cellStyle name="Normal 17 2 4 5 2 12_88181" xfId="11084" xr:uid="{00000000-0005-0000-0000-0000D32A0000}"/>
    <cellStyle name="Normal 17 2 4 5 2 13" xfId="11085" xr:uid="{00000000-0005-0000-0000-0000D42A0000}"/>
    <cellStyle name="Normal 17 2 4 5 2 13 2" xfId="11086" xr:uid="{00000000-0005-0000-0000-0000D52A0000}"/>
    <cellStyle name="Normal 17 2 4 5 2 13 3" xfId="11087" xr:uid="{00000000-0005-0000-0000-0000D62A0000}"/>
    <cellStyle name="Normal 17 2 4 5 2 13 4" xfId="11088" xr:uid="{00000000-0005-0000-0000-0000D72A0000}"/>
    <cellStyle name="Normal 17 2 4 5 2 13 5" xfId="11089" xr:uid="{00000000-0005-0000-0000-0000D82A0000}"/>
    <cellStyle name="Normal 17 2 4 5 2 13_88181" xfId="11090" xr:uid="{00000000-0005-0000-0000-0000D92A0000}"/>
    <cellStyle name="Normal 17 2 4 5 2 14" xfId="11091" xr:uid="{00000000-0005-0000-0000-0000DA2A0000}"/>
    <cellStyle name="Normal 17 2 4 5 2 14 2" xfId="11092" xr:uid="{00000000-0005-0000-0000-0000DB2A0000}"/>
    <cellStyle name="Normal 17 2 4 5 2 14 3" xfId="11093" xr:uid="{00000000-0005-0000-0000-0000DC2A0000}"/>
    <cellStyle name="Normal 17 2 4 5 2 14 4" xfId="11094" xr:uid="{00000000-0005-0000-0000-0000DD2A0000}"/>
    <cellStyle name="Normal 17 2 4 5 2 14 5" xfId="11095" xr:uid="{00000000-0005-0000-0000-0000DE2A0000}"/>
    <cellStyle name="Normal 17 2 4 5 2 14_88181" xfId="11096" xr:uid="{00000000-0005-0000-0000-0000DF2A0000}"/>
    <cellStyle name="Normal 17 2 4 5 2 15" xfId="11097" xr:uid="{00000000-0005-0000-0000-0000E02A0000}"/>
    <cellStyle name="Normal 17 2 4 5 2 15 2" xfId="11098" xr:uid="{00000000-0005-0000-0000-0000E12A0000}"/>
    <cellStyle name="Normal 17 2 4 5 2 15 3" xfId="11099" xr:uid="{00000000-0005-0000-0000-0000E22A0000}"/>
    <cellStyle name="Normal 17 2 4 5 2 15 4" xfId="11100" xr:uid="{00000000-0005-0000-0000-0000E32A0000}"/>
    <cellStyle name="Normal 17 2 4 5 2 15 5" xfId="11101" xr:uid="{00000000-0005-0000-0000-0000E42A0000}"/>
    <cellStyle name="Normal 17 2 4 5 2 15_88181" xfId="11102" xr:uid="{00000000-0005-0000-0000-0000E52A0000}"/>
    <cellStyle name="Normal 17 2 4 5 2 16" xfId="11103" xr:uid="{00000000-0005-0000-0000-0000E62A0000}"/>
    <cellStyle name="Normal 17 2 4 5 2 16 2" xfId="11104" xr:uid="{00000000-0005-0000-0000-0000E72A0000}"/>
    <cellStyle name="Normal 17 2 4 5 2 16 3" xfId="11105" xr:uid="{00000000-0005-0000-0000-0000E82A0000}"/>
    <cellStyle name="Normal 17 2 4 5 2 16 4" xfId="11106" xr:uid="{00000000-0005-0000-0000-0000E92A0000}"/>
    <cellStyle name="Normal 17 2 4 5 2 16 5" xfId="11107" xr:uid="{00000000-0005-0000-0000-0000EA2A0000}"/>
    <cellStyle name="Normal 17 2 4 5 2 16_88181" xfId="11108" xr:uid="{00000000-0005-0000-0000-0000EB2A0000}"/>
    <cellStyle name="Normal 17 2 4 5 2 17" xfId="11109" xr:uid="{00000000-0005-0000-0000-0000EC2A0000}"/>
    <cellStyle name="Normal 17 2 4 5 2 17 2" xfId="11110" xr:uid="{00000000-0005-0000-0000-0000ED2A0000}"/>
    <cellStyle name="Normal 17 2 4 5 2 17 3" xfId="11111" xr:uid="{00000000-0005-0000-0000-0000EE2A0000}"/>
    <cellStyle name="Normal 17 2 4 5 2 17 4" xfId="11112" xr:uid="{00000000-0005-0000-0000-0000EF2A0000}"/>
    <cellStyle name="Normal 17 2 4 5 2 17_88181" xfId="11113" xr:uid="{00000000-0005-0000-0000-0000F02A0000}"/>
    <cellStyle name="Normal 17 2 4 5 2 18" xfId="11114" xr:uid="{00000000-0005-0000-0000-0000F12A0000}"/>
    <cellStyle name="Normal 17 2 4 5 2 18 2" xfId="11115" xr:uid="{00000000-0005-0000-0000-0000F22A0000}"/>
    <cellStyle name="Normal 17 2 4 5 2 18 3" xfId="11116" xr:uid="{00000000-0005-0000-0000-0000F32A0000}"/>
    <cellStyle name="Normal 17 2 4 5 2 18 4" xfId="11117" xr:uid="{00000000-0005-0000-0000-0000F42A0000}"/>
    <cellStyle name="Normal 17 2 4 5 2 18_88181" xfId="11118" xr:uid="{00000000-0005-0000-0000-0000F52A0000}"/>
    <cellStyle name="Normal 17 2 4 5 2 19" xfId="11119" xr:uid="{00000000-0005-0000-0000-0000F62A0000}"/>
    <cellStyle name="Normal 17 2 4 5 2 19 2" xfId="11120" xr:uid="{00000000-0005-0000-0000-0000F72A0000}"/>
    <cellStyle name="Normal 17 2 4 5 2 19_88181" xfId="11121" xr:uid="{00000000-0005-0000-0000-0000F82A0000}"/>
    <cellStyle name="Normal 17 2 4 5 2 2" xfId="11122" xr:uid="{00000000-0005-0000-0000-0000F92A0000}"/>
    <cellStyle name="Normal 17 2 4 5 2 2 2" xfId="11123" xr:uid="{00000000-0005-0000-0000-0000FA2A0000}"/>
    <cellStyle name="Normal 17 2 4 5 2 2 3" xfId="11124" xr:uid="{00000000-0005-0000-0000-0000FB2A0000}"/>
    <cellStyle name="Normal 17 2 4 5 2 2 4" xfId="11125" xr:uid="{00000000-0005-0000-0000-0000FC2A0000}"/>
    <cellStyle name="Normal 17 2 4 5 2 2 5" xfId="11126" xr:uid="{00000000-0005-0000-0000-0000FD2A0000}"/>
    <cellStyle name="Normal 17 2 4 5 2 2_88181" xfId="11127" xr:uid="{00000000-0005-0000-0000-0000FE2A0000}"/>
    <cellStyle name="Normal 17 2 4 5 2 20" xfId="11128" xr:uid="{00000000-0005-0000-0000-0000FF2A0000}"/>
    <cellStyle name="Normal 17 2 4 5 2 21" xfId="11129" xr:uid="{00000000-0005-0000-0000-0000002B0000}"/>
    <cellStyle name="Normal 17 2 4 5 2 3" xfId="11130" xr:uid="{00000000-0005-0000-0000-0000012B0000}"/>
    <cellStyle name="Normal 17 2 4 5 2 3 2" xfId="11131" xr:uid="{00000000-0005-0000-0000-0000022B0000}"/>
    <cellStyle name="Normal 17 2 4 5 2 3 3" xfId="11132" xr:uid="{00000000-0005-0000-0000-0000032B0000}"/>
    <cellStyle name="Normal 17 2 4 5 2 3 4" xfId="11133" xr:uid="{00000000-0005-0000-0000-0000042B0000}"/>
    <cellStyle name="Normal 17 2 4 5 2 3 5" xfId="11134" xr:uid="{00000000-0005-0000-0000-0000052B0000}"/>
    <cellStyle name="Normal 17 2 4 5 2 3_88181" xfId="11135" xr:uid="{00000000-0005-0000-0000-0000062B0000}"/>
    <cellStyle name="Normal 17 2 4 5 2 4" xfId="11136" xr:uid="{00000000-0005-0000-0000-0000072B0000}"/>
    <cellStyle name="Normal 17 2 4 5 2 4 2" xfId="11137" xr:uid="{00000000-0005-0000-0000-0000082B0000}"/>
    <cellStyle name="Normal 17 2 4 5 2 4 3" xfId="11138" xr:uid="{00000000-0005-0000-0000-0000092B0000}"/>
    <cellStyle name="Normal 17 2 4 5 2 4 4" xfId="11139" xr:uid="{00000000-0005-0000-0000-00000A2B0000}"/>
    <cellStyle name="Normal 17 2 4 5 2 4 5" xfId="11140" xr:uid="{00000000-0005-0000-0000-00000B2B0000}"/>
    <cellStyle name="Normal 17 2 4 5 2 4_88181" xfId="11141" xr:uid="{00000000-0005-0000-0000-00000C2B0000}"/>
    <cellStyle name="Normal 17 2 4 5 2 5" xfId="11142" xr:uid="{00000000-0005-0000-0000-00000D2B0000}"/>
    <cellStyle name="Normal 17 2 4 5 2 5 2" xfId="11143" xr:uid="{00000000-0005-0000-0000-00000E2B0000}"/>
    <cellStyle name="Normal 17 2 4 5 2 5 3" xfId="11144" xr:uid="{00000000-0005-0000-0000-00000F2B0000}"/>
    <cellStyle name="Normal 17 2 4 5 2 5 4" xfId="11145" xr:uid="{00000000-0005-0000-0000-0000102B0000}"/>
    <cellStyle name="Normal 17 2 4 5 2 5 5" xfId="11146" xr:uid="{00000000-0005-0000-0000-0000112B0000}"/>
    <cellStyle name="Normal 17 2 4 5 2 5_88181" xfId="11147" xr:uid="{00000000-0005-0000-0000-0000122B0000}"/>
    <cellStyle name="Normal 17 2 4 5 2 6" xfId="11148" xr:uid="{00000000-0005-0000-0000-0000132B0000}"/>
    <cellStyle name="Normal 17 2 4 5 2 6 2" xfId="11149" xr:uid="{00000000-0005-0000-0000-0000142B0000}"/>
    <cellStyle name="Normal 17 2 4 5 2 6 3" xfId="11150" xr:uid="{00000000-0005-0000-0000-0000152B0000}"/>
    <cellStyle name="Normal 17 2 4 5 2 6 4" xfId="11151" xr:uid="{00000000-0005-0000-0000-0000162B0000}"/>
    <cellStyle name="Normal 17 2 4 5 2 6 5" xfId="11152" xr:uid="{00000000-0005-0000-0000-0000172B0000}"/>
    <cellStyle name="Normal 17 2 4 5 2 6_88181" xfId="11153" xr:uid="{00000000-0005-0000-0000-0000182B0000}"/>
    <cellStyle name="Normal 17 2 4 5 2 7" xfId="11154" xr:uid="{00000000-0005-0000-0000-0000192B0000}"/>
    <cellStyle name="Normal 17 2 4 5 2 7 2" xfId="11155" xr:uid="{00000000-0005-0000-0000-00001A2B0000}"/>
    <cellStyle name="Normal 17 2 4 5 2 7 3" xfId="11156" xr:uid="{00000000-0005-0000-0000-00001B2B0000}"/>
    <cellStyle name="Normal 17 2 4 5 2 7 4" xfId="11157" xr:uid="{00000000-0005-0000-0000-00001C2B0000}"/>
    <cellStyle name="Normal 17 2 4 5 2 7 5" xfId="11158" xr:uid="{00000000-0005-0000-0000-00001D2B0000}"/>
    <cellStyle name="Normal 17 2 4 5 2 7_88181" xfId="11159" xr:uid="{00000000-0005-0000-0000-00001E2B0000}"/>
    <cellStyle name="Normal 17 2 4 5 2 8" xfId="11160" xr:uid="{00000000-0005-0000-0000-00001F2B0000}"/>
    <cellStyle name="Normal 17 2 4 5 2 8 2" xfId="11161" xr:uid="{00000000-0005-0000-0000-0000202B0000}"/>
    <cellStyle name="Normal 17 2 4 5 2 8 3" xfId="11162" xr:uid="{00000000-0005-0000-0000-0000212B0000}"/>
    <cellStyle name="Normal 17 2 4 5 2 8 4" xfId="11163" xr:uid="{00000000-0005-0000-0000-0000222B0000}"/>
    <cellStyle name="Normal 17 2 4 5 2 8 5" xfId="11164" xr:uid="{00000000-0005-0000-0000-0000232B0000}"/>
    <cellStyle name="Normal 17 2 4 5 2 8_88181" xfId="11165" xr:uid="{00000000-0005-0000-0000-0000242B0000}"/>
    <cellStyle name="Normal 17 2 4 5 2 9" xfId="11166" xr:uid="{00000000-0005-0000-0000-0000252B0000}"/>
    <cellStyle name="Normal 17 2 4 5 2 9 2" xfId="11167" xr:uid="{00000000-0005-0000-0000-0000262B0000}"/>
    <cellStyle name="Normal 17 2 4 5 2 9 3" xfId="11168" xr:uid="{00000000-0005-0000-0000-0000272B0000}"/>
    <cellStyle name="Normal 17 2 4 5 2 9 4" xfId="11169" xr:uid="{00000000-0005-0000-0000-0000282B0000}"/>
    <cellStyle name="Normal 17 2 4 5 2 9 5" xfId="11170" xr:uid="{00000000-0005-0000-0000-0000292B0000}"/>
    <cellStyle name="Normal 17 2 4 5 2 9_88181" xfId="11171" xr:uid="{00000000-0005-0000-0000-00002A2B0000}"/>
    <cellStyle name="Normal 17 2 4 5 2_88181" xfId="11172" xr:uid="{00000000-0005-0000-0000-00002B2B0000}"/>
    <cellStyle name="Normal 17 2 4 5 20" xfId="11173" xr:uid="{00000000-0005-0000-0000-00002C2B0000}"/>
    <cellStyle name="Normal 17 2 4 5 20 2" xfId="11174" xr:uid="{00000000-0005-0000-0000-00002D2B0000}"/>
    <cellStyle name="Normal 17 2 4 5 20 3" xfId="11175" xr:uid="{00000000-0005-0000-0000-00002E2B0000}"/>
    <cellStyle name="Normal 17 2 4 5 20 4" xfId="11176" xr:uid="{00000000-0005-0000-0000-00002F2B0000}"/>
    <cellStyle name="Normal 17 2 4 5 20_88181" xfId="11177" xr:uid="{00000000-0005-0000-0000-0000302B0000}"/>
    <cellStyle name="Normal 17 2 4 5 21" xfId="11178" xr:uid="{00000000-0005-0000-0000-0000312B0000}"/>
    <cellStyle name="Normal 17 2 4 5 21 2" xfId="11179" xr:uid="{00000000-0005-0000-0000-0000322B0000}"/>
    <cellStyle name="Normal 17 2 4 5 21_88181" xfId="11180" xr:uid="{00000000-0005-0000-0000-0000332B0000}"/>
    <cellStyle name="Normal 17 2 4 5 22" xfId="11181" xr:uid="{00000000-0005-0000-0000-0000342B0000}"/>
    <cellStyle name="Normal 17 2 4 5 23" xfId="11182" xr:uid="{00000000-0005-0000-0000-0000352B0000}"/>
    <cellStyle name="Normal 17 2 4 5 3" xfId="11183" xr:uid="{00000000-0005-0000-0000-0000362B0000}"/>
    <cellStyle name="Normal 17 2 4 5 3 10" xfId="11184" xr:uid="{00000000-0005-0000-0000-0000372B0000}"/>
    <cellStyle name="Normal 17 2 4 5 3 10 2" xfId="11185" xr:uid="{00000000-0005-0000-0000-0000382B0000}"/>
    <cellStyle name="Normal 17 2 4 5 3 10 3" xfId="11186" xr:uid="{00000000-0005-0000-0000-0000392B0000}"/>
    <cellStyle name="Normal 17 2 4 5 3 10 4" xfId="11187" xr:uid="{00000000-0005-0000-0000-00003A2B0000}"/>
    <cellStyle name="Normal 17 2 4 5 3 10 5" xfId="11188" xr:uid="{00000000-0005-0000-0000-00003B2B0000}"/>
    <cellStyle name="Normal 17 2 4 5 3 10_88181" xfId="11189" xr:uid="{00000000-0005-0000-0000-00003C2B0000}"/>
    <cellStyle name="Normal 17 2 4 5 3 11" xfId="11190" xr:uid="{00000000-0005-0000-0000-00003D2B0000}"/>
    <cellStyle name="Normal 17 2 4 5 3 11 2" xfId="11191" xr:uid="{00000000-0005-0000-0000-00003E2B0000}"/>
    <cellStyle name="Normal 17 2 4 5 3 11 3" xfId="11192" xr:uid="{00000000-0005-0000-0000-00003F2B0000}"/>
    <cellStyle name="Normal 17 2 4 5 3 11 4" xfId="11193" xr:uid="{00000000-0005-0000-0000-0000402B0000}"/>
    <cellStyle name="Normal 17 2 4 5 3 11 5" xfId="11194" xr:uid="{00000000-0005-0000-0000-0000412B0000}"/>
    <cellStyle name="Normal 17 2 4 5 3 11_88181" xfId="11195" xr:uid="{00000000-0005-0000-0000-0000422B0000}"/>
    <cellStyle name="Normal 17 2 4 5 3 12" xfId="11196" xr:uid="{00000000-0005-0000-0000-0000432B0000}"/>
    <cellStyle name="Normal 17 2 4 5 3 12 2" xfId="11197" xr:uid="{00000000-0005-0000-0000-0000442B0000}"/>
    <cellStyle name="Normal 17 2 4 5 3 12 3" xfId="11198" xr:uid="{00000000-0005-0000-0000-0000452B0000}"/>
    <cellStyle name="Normal 17 2 4 5 3 12 4" xfId="11199" xr:uid="{00000000-0005-0000-0000-0000462B0000}"/>
    <cellStyle name="Normal 17 2 4 5 3 12 5" xfId="11200" xr:uid="{00000000-0005-0000-0000-0000472B0000}"/>
    <cellStyle name="Normal 17 2 4 5 3 12_88181" xfId="11201" xr:uid="{00000000-0005-0000-0000-0000482B0000}"/>
    <cellStyle name="Normal 17 2 4 5 3 13" xfId="11202" xr:uid="{00000000-0005-0000-0000-0000492B0000}"/>
    <cellStyle name="Normal 17 2 4 5 3 13 2" xfId="11203" xr:uid="{00000000-0005-0000-0000-00004A2B0000}"/>
    <cellStyle name="Normal 17 2 4 5 3 13 3" xfId="11204" xr:uid="{00000000-0005-0000-0000-00004B2B0000}"/>
    <cellStyle name="Normal 17 2 4 5 3 13 4" xfId="11205" xr:uid="{00000000-0005-0000-0000-00004C2B0000}"/>
    <cellStyle name="Normal 17 2 4 5 3 13 5" xfId="11206" xr:uid="{00000000-0005-0000-0000-00004D2B0000}"/>
    <cellStyle name="Normal 17 2 4 5 3 13_88181" xfId="11207" xr:uid="{00000000-0005-0000-0000-00004E2B0000}"/>
    <cellStyle name="Normal 17 2 4 5 3 14" xfId="11208" xr:uid="{00000000-0005-0000-0000-00004F2B0000}"/>
    <cellStyle name="Normal 17 2 4 5 3 14 2" xfId="11209" xr:uid="{00000000-0005-0000-0000-0000502B0000}"/>
    <cellStyle name="Normal 17 2 4 5 3 14 3" xfId="11210" xr:uid="{00000000-0005-0000-0000-0000512B0000}"/>
    <cellStyle name="Normal 17 2 4 5 3 14 4" xfId="11211" xr:uid="{00000000-0005-0000-0000-0000522B0000}"/>
    <cellStyle name="Normal 17 2 4 5 3 14 5" xfId="11212" xr:uid="{00000000-0005-0000-0000-0000532B0000}"/>
    <cellStyle name="Normal 17 2 4 5 3 14_88181" xfId="11213" xr:uid="{00000000-0005-0000-0000-0000542B0000}"/>
    <cellStyle name="Normal 17 2 4 5 3 15" xfId="11214" xr:uid="{00000000-0005-0000-0000-0000552B0000}"/>
    <cellStyle name="Normal 17 2 4 5 3 15 2" xfId="11215" xr:uid="{00000000-0005-0000-0000-0000562B0000}"/>
    <cellStyle name="Normal 17 2 4 5 3 15 3" xfId="11216" xr:uid="{00000000-0005-0000-0000-0000572B0000}"/>
    <cellStyle name="Normal 17 2 4 5 3 15 4" xfId="11217" xr:uid="{00000000-0005-0000-0000-0000582B0000}"/>
    <cellStyle name="Normal 17 2 4 5 3 15 5" xfId="11218" xr:uid="{00000000-0005-0000-0000-0000592B0000}"/>
    <cellStyle name="Normal 17 2 4 5 3 15_88181" xfId="11219" xr:uid="{00000000-0005-0000-0000-00005A2B0000}"/>
    <cellStyle name="Normal 17 2 4 5 3 16" xfId="11220" xr:uid="{00000000-0005-0000-0000-00005B2B0000}"/>
    <cellStyle name="Normal 17 2 4 5 3 16 2" xfId="11221" xr:uid="{00000000-0005-0000-0000-00005C2B0000}"/>
    <cellStyle name="Normal 17 2 4 5 3 16 3" xfId="11222" xr:uid="{00000000-0005-0000-0000-00005D2B0000}"/>
    <cellStyle name="Normal 17 2 4 5 3 16 4" xfId="11223" xr:uid="{00000000-0005-0000-0000-00005E2B0000}"/>
    <cellStyle name="Normal 17 2 4 5 3 16_88181" xfId="11224" xr:uid="{00000000-0005-0000-0000-00005F2B0000}"/>
    <cellStyle name="Normal 17 2 4 5 3 17" xfId="11225" xr:uid="{00000000-0005-0000-0000-0000602B0000}"/>
    <cellStyle name="Normal 17 2 4 5 3 17 2" xfId="11226" xr:uid="{00000000-0005-0000-0000-0000612B0000}"/>
    <cellStyle name="Normal 17 2 4 5 3 17 3" xfId="11227" xr:uid="{00000000-0005-0000-0000-0000622B0000}"/>
    <cellStyle name="Normal 17 2 4 5 3 17 4" xfId="11228" xr:uid="{00000000-0005-0000-0000-0000632B0000}"/>
    <cellStyle name="Normal 17 2 4 5 3 17_88181" xfId="11229" xr:uid="{00000000-0005-0000-0000-0000642B0000}"/>
    <cellStyle name="Normal 17 2 4 5 3 18" xfId="11230" xr:uid="{00000000-0005-0000-0000-0000652B0000}"/>
    <cellStyle name="Normal 17 2 4 5 3 18 2" xfId="11231" xr:uid="{00000000-0005-0000-0000-0000662B0000}"/>
    <cellStyle name="Normal 17 2 4 5 3 18_88181" xfId="11232" xr:uid="{00000000-0005-0000-0000-0000672B0000}"/>
    <cellStyle name="Normal 17 2 4 5 3 19" xfId="11233" xr:uid="{00000000-0005-0000-0000-0000682B0000}"/>
    <cellStyle name="Normal 17 2 4 5 3 2" xfId="11234" xr:uid="{00000000-0005-0000-0000-0000692B0000}"/>
    <cellStyle name="Normal 17 2 4 5 3 2 2" xfId="11235" xr:uid="{00000000-0005-0000-0000-00006A2B0000}"/>
    <cellStyle name="Normal 17 2 4 5 3 2 3" xfId="11236" xr:uid="{00000000-0005-0000-0000-00006B2B0000}"/>
    <cellStyle name="Normal 17 2 4 5 3 2 4" xfId="11237" xr:uid="{00000000-0005-0000-0000-00006C2B0000}"/>
    <cellStyle name="Normal 17 2 4 5 3 2 5" xfId="11238" xr:uid="{00000000-0005-0000-0000-00006D2B0000}"/>
    <cellStyle name="Normal 17 2 4 5 3 2_88181" xfId="11239" xr:uid="{00000000-0005-0000-0000-00006E2B0000}"/>
    <cellStyle name="Normal 17 2 4 5 3 20" xfId="11240" xr:uid="{00000000-0005-0000-0000-00006F2B0000}"/>
    <cellStyle name="Normal 17 2 4 5 3 3" xfId="11241" xr:uid="{00000000-0005-0000-0000-0000702B0000}"/>
    <cellStyle name="Normal 17 2 4 5 3 3 2" xfId="11242" xr:uid="{00000000-0005-0000-0000-0000712B0000}"/>
    <cellStyle name="Normal 17 2 4 5 3 3 3" xfId="11243" xr:uid="{00000000-0005-0000-0000-0000722B0000}"/>
    <cellStyle name="Normal 17 2 4 5 3 3 4" xfId="11244" xr:uid="{00000000-0005-0000-0000-0000732B0000}"/>
    <cellStyle name="Normal 17 2 4 5 3 3 5" xfId="11245" xr:uid="{00000000-0005-0000-0000-0000742B0000}"/>
    <cellStyle name="Normal 17 2 4 5 3 3_88181" xfId="11246" xr:uid="{00000000-0005-0000-0000-0000752B0000}"/>
    <cellStyle name="Normal 17 2 4 5 3 4" xfId="11247" xr:uid="{00000000-0005-0000-0000-0000762B0000}"/>
    <cellStyle name="Normal 17 2 4 5 3 4 2" xfId="11248" xr:uid="{00000000-0005-0000-0000-0000772B0000}"/>
    <cellStyle name="Normal 17 2 4 5 3 4 3" xfId="11249" xr:uid="{00000000-0005-0000-0000-0000782B0000}"/>
    <cellStyle name="Normal 17 2 4 5 3 4 4" xfId="11250" xr:uid="{00000000-0005-0000-0000-0000792B0000}"/>
    <cellStyle name="Normal 17 2 4 5 3 4 5" xfId="11251" xr:uid="{00000000-0005-0000-0000-00007A2B0000}"/>
    <cellStyle name="Normal 17 2 4 5 3 4_88181" xfId="11252" xr:uid="{00000000-0005-0000-0000-00007B2B0000}"/>
    <cellStyle name="Normal 17 2 4 5 3 5" xfId="11253" xr:uid="{00000000-0005-0000-0000-00007C2B0000}"/>
    <cellStyle name="Normal 17 2 4 5 3 5 2" xfId="11254" xr:uid="{00000000-0005-0000-0000-00007D2B0000}"/>
    <cellStyle name="Normal 17 2 4 5 3 5 3" xfId="11255" xr:uid="{00000000-0005-0000-0000-00007E2B0000}"/>
    <cellStyle name="Normal 17 2 4 5 3 5 4" xfId="11256" xr:uid="{00000000-0005-0000-0000-00007F2B0000}"/>
    <cellStyle name="Normal 17 2 4 5 3 5 5" xfId="11257" xr:uid="{00000000-0005-0000-0000-0000802B0000}"/>
    <cellStyle name="Normal 17 2 4 5 3 5_88181" xfId="11258" xr:uid="{00000000-0005-0000-0000-0000812B0000}"/>
    <cellStyle name="Normal 17 2 4 5 3 6" xfId="11259" xr:uid="{00000000-0005-0000-0000-0000822B0000}"/>
    <cellStyle name="Normal 17 2 4 5 3 6 2" xfId="11260" xr:uid="{00000000-0005-0000-0000-0000832B0000}"/>
    <cellStyle name="Normal 17 2 4 5 3 6 3" xfId="11261" xr:uid="{00000000-0005-0000-0000-0000842B0000}"/>
    <cellStyle name="Normal 17 2 4 5 3 6 4" xfId="11262" xr:uid="{00000000-0005-0000-0000-0000852B0000}"/>
    <cellStyle name="Normal 17 2 4 5 3 6 5" xfId="11263" xr:uid="{00000000-0005-0000-0000-0000862B0000}"/>
    <cellStyle name="Normal 17 2 4 5 3 6_88181" xfId="11264" xr:uid="{00000000-0005-0000-0000-0000872B0000}"/>
    <cellStyle name="Normal 17 2 4 5 3 7" xfId="11265" xr:uid="{00000000-0005-0000-0000-0000882B0000}"/>
    <cellStyle name="Normal 17 2 4 5 3 7 2" xfId="11266" xr:uid="{00000000-0005-0000-0000-0000892B0000}"/>
    <cellStyle name="Normal 17 2 4 5 3 7 3" xfId="11267" xr:uid="{00000000-0005-0000-0000-00008A2B0000}"/>
    <cellStyle name="Normal 17 2 4 5 3 7 4" xfId="11268" xr:uid="{00000000-0005-0000-0000-00008B2B0000}"/>
    <cellStyle name="Normal 17 2 4 5 3 7 5" xfId="11269" xr:uid="{00000000-0005-0000-0000-00008C2B0000}"/>
    <cellStyle name="Normal 17 2 4 5 3 7_88181" xfId="11270" xr:uid="{00000000-0005-0000-0000-00008D2B0000}"/>
    <cellStyle name="Normal 17 2 4 5 3 8" xfId="11271" xr:uid="{00000000-0005-0000-0000-00008E2B0000}"/>
    <cellStyle name="Normal 17 2 4 5 3 8 2" xfId="11272" xr:uid="{00000000-0005-0000-0000-00008F2B0000}"/>
    <cellStyle name="Normal 17 2 4 5 3 8 3" xfId="11273" xr:uid="{00000000-0005-0000-0000-0000902B0000}"/>
    <cellStyle name="Normal 17 2 4 5 3 8 4" xfId="11274" xr:uid="{00000000-0005-0000-0000-0000912B0000}"/>
    <cellStyle name="Normal 17 2 4 5 3 8 5" xfId="11275" xr:uid="{00000000-0005-0000-0000-0000922B0000}"/>
    <cellStyle name="Normal 17 2 4 5 3 8_88181" xfId="11276" xr:uid="{00000000-0005-0000-0000-0000932B0000}"/>
    <cellStyle name="Normal 17 2 4 5 3 9" xfId="11277" xr:uid="{00000000-0005-0000-0000-0000942B0000}"/>
    <cellStyle name="Normal 17 2 4 5 3 9 2" xfId="11278" xr:uid="{00000000-0005-0000-0000-0000952B0000}"/>
    <cellStyle name="Normal 17 2 4 5 3 9 3" xfId="11279" xr:uid="{00000000-0005-0000-0000-0000962B0000}"/>
    <cellStyle name="Normal 17 2 4 5 3 9 4" xfId="11280" xr:uid="{00000000-0005-0000-0000-0000972B0000}"/>
    <cellStyle name="Normal 17 2 4 5 3 9 5" xfId="11281" xr:uid="{00000000-0005-0000-0000-0000982B0000}"/>
    <cellStyle name="Normal 17 2 4 5 3 9_88181" xfId="11282" xr:uid="{00000000-0005-0000-0000-0000992B0000}"/>
    <cellStyle name="Normal 17 2 4 5 3_88181" xfId="11283" xr:uid="{00000000-0005-0000-0000-00009A2B0000}"/>
    <cellStyle name="Normal 17 2 4 5 4" xfId="11284" xr:uid="{00000000-0005-0000-0000-00009B2B0000}"/>
    <cellStyle name="Normal 17 2 4 5 4 10" xfId="11285" xr:uid="{00000000-0005-0000-0000-00009C2B0000}"/>
    <cellStyle name="Normal 17 2 4 5 4 10 2" xfId="11286" xr:uid="{00000000-0005-0000-0000-00009D2B0000}"/>
    <cellStyle name="Normal 17 2 4 5 4 10 3" xfId="11287" xr:uid="{00000000-0005-0000-0000-00009E2B0000}"/>
    <cellStyle name="Normal 17 2 4 5 4 10 4" xfId="11288" xr:uid="{00000000-0005-0000-0000-00009F2B0000}"/>
    <cellStyle name="Normal 17 2 4 5 4 10 5" xfId="11289" xr:uid="{00000000-0005-0000-0000-0000A02B0000}"/>
    <cellStyle name="Normal 17 2 4 5 4 10_88181" xfId="11290" xr:uid="{00000000-0005-0000-0000-0000A12B0000}"/>
    <cellStyle name="Normal 17 2 4 5 4 11" xfId="11291" xr:uid="{00000000-0005-0000-0000-0000A22B0000}"/>
    <cellStyle name="Normal 17 2 4 5 4 11 2" xfId="11292" xr:uid="{00000000-0005-0000-0000-0000A32B0000}"/>
    <cellStyle name="Normal 17 2 4 5 4 11 3" xfId="11293" xr:uid="{00000000-0005-0000-0000-0000A42B0000}"/>
    <cellStyle name="Normal 17 2 4 5 4 11 4" xfId="11294" xr:uid="{00000000-0005-0000-0000-0000A52B0000}"/>
    <cellStyle name="Normal 17 2 4 5 4 11 5" xfId="11295" xr:uid="{00000000-0005-0000-0000-0000A62B0000}"/>
    <cellStyle name="Normal 17 2 4 5 4 11_88181" xfId="11296" xr:uid="{00000000-0005-0000-0000-0000A72B0000}"/>
    <cellStyle name="Normal 17 2 4 5 4 12" xfId="11297" xr:uid="{00000000-0005-0000-0000-0000A82B0000}"/>
    <cellStyle name="Normal 17 2 4 5 4 12 2" xfId="11298" xr:uid="{00000000-0005-0000-0000-0000A92B0000}"/>
    <cellStyle name="Normal 17 2 4 5 4 12 3" xfId="11299" xr:uid="{00000000-0005-0000-0000-0000AA2B0000}"/>
    <cellStyle name="Normal 17 2 4 5 4 12 4" xfId="11300" xr:uid="{00000000-0005-0000-0000-0000AB2B0000}"/>
    <cellStyle name="Normal 17 2 4 5 4 12 5" xfId="11301" xr:uid="{00000000-0005-0000-0000-0000AC2B0000}"/>
    <cellStyle name="Normal 17 2 4 5 4 12_88181" xfId="11302" xr:uid="{00000000-0005-0000-0000-0000AD2B0000}"/>
    <cellStyle name="Normal 17 2 4 5 4 13" xfId="11303" xr:uid="{00000000-0005-0000-0000-0000AE2B0000}"/>
    <cellStyle name="Normal 17 2 4 5 4 13 2" xfId="11304" xr:uid="{00000000-0005-0000-0000-0000AF2B0000}"/>
    <cellStyle name="Normal 17 2 4 5 4 13 3" xfId="11305" xr:uid="{00000000-0005-0000-0000-0000B02B0000}"/>
    <cellStyle name="Normal 17 2 4 5 4 13 4" xfId="11306" xr:uid="{00000000-0005-0000-0000-0000B12B0000}"/>
    <cellStyle name="Normal 17 2 4 5 4 13 5" xfId="11307" xr:uid="{00000000-0005-0000-0000-0000B22B0000}"/>
    <cellStyle name="Normal 17 2 4 5 4 13_88181" xfId="11308" xr:uid="{00000000-0005-0000-0000-0000B32B0000}"/>
    <cellStyle name="Normal 17 2 4 5 4 14" xfId="11309" xr:uid="{00000000-0005-0000-0000-0000B42B0000}"/>
    <cellStyle name="Normal 17 2 4 5 4 14 2" xfId="11310" xr:uid="{00000000-0005-0000-0000-0000B52B0000}"/>
    <cellStyle name="Normal 17 2 4 5 4 14 3" xfId="11311" xr:uid="{00000000-0005-0000-0000-0000B62B0000}"/>
    <cellStyle name="Normal 17 2 4 5 4 14 4" xfId="11312" xr:uid="{00000000-0005-0000-0000-0000B72B0000}"/>
    <cellStyle name="Normal 17 2 4 5 4 14 5" xfId="11313" xr:uid="{00000000-0005-0000-0000-0000B82B0000}"/>
    <cellStyle name="Normal 17 2 4 5 4 14_88181" xfId="11314" xr:uid="{00000000-0005-0000-0000-0000B92B0000}"/>
    <cellStyle name="Normal 17 2 4 5 4 15" xfId="11315" xr:uid="{00000000-0005-0000-0000-0000BA2B0000}"/>
    <cellStyle name="Normal 17 2 4 5 4 15 2" xfId="11316" xr:uid="{00000000-0005-0000-0000-0000BB2B0000}"/>
    <cellStyle name="Normal 17 2 4 5 4 15 3" xfId="11317" xr:uid="{00000000-0005-0000-0000-0000BC2B0000}"/>
    <cellStyle name="Normal 17 2 4 5 4 15 4" xfId="11318" xr:uid="{00000000-0005-0000-0000-0000BD2B0000}"/>
    <cellStyle name="Normal 17 2 4 5 4 15 5" xfId="11319" xr:uid="{00000000-0005-0000-0000-0000BE2B0000}"/>
    <cellStyle name="Normal 17 2 4 5 4 15_88181" xfId="11320" xr:uid="{00000000-0005-0000-0000-0000BF2B0000}"/>
    <cellStyle name="Normal 17 2 4 5 4 16" xfId="11321" xr:uid="{00000000-0005-0000-0000-0000C02B0000}"/>
    <cellStyle name="Normal 17 2 4 5 4 16 2" xfId="11322" xr:uid="{00000000-0005-0000-0000-0000C12B0000}"/>
    <cellStyle name="Normal 17 2 4 5 4 16 3" xfId="11323" xr:uid="{00000000-0005-0000-0000-0000C22B0000}"/>
    <cellStyle name="Normal 17 2 4 5 4 16 4" xfId="11324" xr:uid="{00000000-0005-0000-0000-0000C32B0000}"/>
    <cellStyle name="Normal 17 2 4 5 4 16_88181" xfId="11325" xr:uid="{00000000-0005-0000-0000-0000C42B0000}"/>
    <cellStyle name="Normal 17 2 4 5 4 17" xfId="11326" xr:uid="{00000000-0005-0000-0000-0000C52B0000}"/>
    <cellStyle name="Normal 17 2 4 5 4 17 2" xfId="11327" xr:uid="{00000000-0005-0000-0000-0000C62B0000}"/>
    <cellStyle name="Normal 17 2 4 5 4 17 3" xfId="11328" xr:uid="{00000000-0005-0000-0000-0000C72B0000}"/>
    <cellStyle name="Normal 17 2 4 5 4 17 4" xfId="11329" xr:uid="{00000000-0005-0000-0000-0000C82B0000}"/>
    <cellStyle name="Normal 17 2 4 5 4 17_88181" xfId="11330" xr:uid="{00000000-0005-0000-0000-0000C92B0000}"/>
    <cellStyle name="Normal 17 2 4 5 4 18" xfId="11331" xr:uid="{00000000-0005-0000-0000-0000CA2B0000}"/>
    <cellStyle name="Normal 17 2 4 5 4 18 2" xfId="11332" xr:uid="{00000000-0005-0000-0000-0000CB2B0000}"/>
    <cellStyle name="Normal 17 2 4 5 4 18_88181" xfId="11333" xr:uid="{00000000-0005-0000-0000-0000CC2B0000}"/>
    <cellStyle name="Normal 17 2 4 5 4 19" xfId="11334" xr:uid="{00000000-0005-0000-0000-0000CD2B0000}"/>
    <cellStyle name="Normal 17 2 4 5 4 2" xfId="11335" xr:uid="{00000000-0005-0000-0000-0000CE2B0000}"/>
    <cellStyle name="Normal 17 2 4 5 4 2 2" xfId="11336" xr:uid="{00000000-0005-0000-0000-0000CF2B0000}"/>
    <cellStyle name="Normal 17 2 4 5 4 2 3" xfId="11337" xr:uid="{00000000-0005-0000-0000-0000D02B0000}"/>
    <cellStyle name="Normal 17 2 4 5 4 2 4" xfId="11338" xr:uid="{00000000-0005-0000-0000-0000D12B0000}"/>
    <cellStyle name="Normal 17 2 4 5 4 2 5" xfId="11339" xr:uid="{00000000-0005-0000-0000-0000D22B0000}"/>
    <cellStyle name="Normal 17 2 4 5 4 20" xfId="11340" xr:uid="{00000000-0005-0000-0000-0000D32B0000}"/>
    <cellStyle name="Normal 17 2 4 5 4 3" xfId="11341" xr:uid="{00000000-0005-0000-0000-0000D42B0000}"/>
    <cellStyle name="Normal 17 2 4 5 4 3 2" xfId="11342" xr:uid="{00000000-0005-0000-0000-0000D52B0000}"/>
    <cellStyle name="Normal 17 2 4 5 4 3 3" xfId="11343" xr:uid="{00000000-0005-0000-0000-0000D62B0000}"/>
    <cellStyle name="Normal 17 2 4 5 4 3 4" xfId="11344" xr:uid="{00000000-0005-0000-0000-0000D72B0000}"/>
    <cellStyle name="Normal 17 2 4 5 4 3 5" xfId="11345" xr:uid="{00000000-0005-0000-0000-0000D82B0000}"/>
    <cellStyle name="Normal 17 2 4 5 4 4" xfId="11346" xr:uid="{00000000-0005-0000-0000-0000D92B0000}"/>
    <cellStyle name="Normal 17 2 4 5 4 4 2" xfId="11347" xr:uid="{00000000-0005-0000-0000-0000DA2B0000}"/>
    <cellStyle name="Normal 17 2 4 5 4 4 3" xfId="11348" xr:uid="{00000000-0005-0000-0000-0000DB2B0000}"/>
    <cellStyle name="Normal 17 2 4 5 4 4 4" xfId="11349" xr:uid="{00000000-0005-0000-0000-0000DC2B0000}"/>
    <cellStyle name="Normal 17 2 4 5 4 4 5" xfId="11350" xr:uid="{00000000-0005-0000-0000-0000DD2B0000}"/>
    <cellStyle name="Normal 17 2 4 5 4 5" xfId="11351" xr:uid="{00000000-0005-0000-0000-0000DE2B0000}"/>
    <cellStyle name="Normal 17 2 4 5 4 5 2" xfId="11352" xr:uid="{00000000-0005-0000-0000-0000DF2B0000}"/>
    <cellStyle name="Normal 17 2 4 5 4 5 3" xfId="11353" xr:uid="{00000000-0005-0000-0000-0000E02B0000}"/>
    <cellStyle name="Normal 17 2 4 5 4 5 4" xfId="11354" xr:uid="{00000000-0005-0000-0000-0000E12B0000}"/>
    <cellStyle name="Normal 17 2 4 5 4 5 5" xfId="11355" xr:uid="{00000000-0005-0000-0000-0000E22B0000}"/>
    <cellStyle name="Normal 17 2 4 5 4 6" xfId="11356" xr:uid="{00000000-0005-0000-0000-0000E32B0000}"/>
    <cellStyle name="Normal 17 2 4 5 4 6 2" xfId="11357" xr:uid="{00000000-0005-0000-0000-0000E42B0000}"/>
    <cellStyle name="Normal 17 2 4 5 4 6 3" xfId="11358" xr:uid="{00000000-0005-0000-0000-0000E52B0000}"/>
    <cellStyle name="Normal 17 2 4 5 4 6 4" xfId="11359" xr:uid="{00000000-0005-0000-0000-0000E62B0000}"/>
    <cellStyle name="Normal 17 2 4 5 4 6 5" xfId="11360" xr:uid="{00000000-0005-0000-0000-0000E72B0000}"/>
    <cellStyle name="Normal 17 2 4 5 4 7" xfId="11361" xr:uid="{00000000-0005-0000-0000-0000E82B0000}"/>
    <cellStyle name="Normal 17 2 4 5 4 7 2" xfId="11362" xr:uid="{00000000-0005-0000-0000-0000E92B0000}"/>
    <cellStyle name="Normal 17 2 4 5 4 7 3" xfId="11363" xr:uid="{00000000-0005-0000-0000-0000EA2B0000}"/>
    <cellStyle name="Normal 17 2 4 5 4 7 4" xfId="11364" xr:uid="{00000000-0005-0000-0000-0000EB2B0000}"/>
    <cellStyle name="Normal 17 2 4 5 4 7 5" xfId="11365" xr:uid="{00000000-0005-0000-0000-0000EC2B0000}"/>
    <cellStyle name="Normal 17 2 4 5 4 8" xfId="11366" xr:uid="{00000000-0005-0000-0000-0000ED2B0000}"/>
    <cellStyle name="Normal 17 2 4 5 4 8 2" xfId="11367" xr:uid="{00000000-0005-0000-0000-0000EE2B0000}"/>
    <cellStyle name="Normal 17 2 4 5 4 8 3" xfId="11368" xr:uid="{00000000-0005-0000-0000-0000EF2B0000}"/>
    <cellStyle name="Normal 17 2 4 5 4 8 4" xfId="11369" xr:uid="{00000000-0005-0000-0000-0000F02B0000}"/>
    <cellStyle name="Normal 17 2 4 5 4 8 5" xfId="11370" xr:uid="{00000000-0005-0000-0000-0000F12B0000}"/>
    <cellStyle name="Normal 17 2 4 5 4 9" xfId="11371" xr:uid="{00000000-0005-0000-0000-0000F22B0000}"/>
    <cellStyle name="Normal 17 2 4 5 4 9 2" xfId="11372" xr:uid="{00000000-0005-0000-0000-0000F32B0000}"/>
    <cellStyle name="Normal 17 2 4 5 4 9 3" xfId="11373" xr:uid="{00000000-0005-0000-0000-0000F42B0000}"/>
    <cellStyle name="Normal 17 2 4 5 4 9 4" xfId="11374" xr:uid="{00000000-0005-0000-0000-0000F52B0000}"/>
    <cellStyle name="Normal 17 2 4 5 4 9 5" xfId="11375" xr:uid="{00000000-0005-0000-0000-0000F62B0000}"/>
    <cellStyle name="Normal 17 2 4 5 4_88181" xfId="11376" xr:uid="{00000000-0005-0000-0000-0000F72B0000}"/>
    <cellStyle name="Normal 17 2 4 5 5" xfId="11377" xr:uid="{00000000-0005-0000-0000-0000F82B0000}"/>
    <cellStyle name="Normal 17 2 4 5 5 2" xfId="11378" xr:uid="{00000000-0005-0000-0000-0000F92B0000}"/>
    <cellStyle name="Normal 17 2 4 5 5 3" xfId="11379" xr:uid="{00000000-0005-0000-0000-0000FA2B0000}"/>
    <cellStyle name="Normal 17 2 4 5 5 4" xfId="11380" xr:uid="{00000000-0005-0000-0000-0000FB2B0000}"/>
    <cellStyle name="Normal 17 2 4 5 5 5" xfId="11381" xr:uid="{00000000-0005-0000-0000-0000FC2B0000}"/>
    <cellStyle name="Normal 17 2 4 5 6" xfId="11382" xr:uid="{00000000-0005-0000-0000-0000FD2B0000}"/>
    <cellStyle name="Normal 17 2 4 5 6 2" xfId="11383" xr:uid="{00000000-0005-0000-0000-0000FE2B0000}"/>
    <cellStyle name="Normal 17 2 4 5 6 3" xfId="11384" xr:uid="{00000000-0005-0000-0000-0000FF2B0000}"/>
    <cellStyle name="Normal 17 2 4 5 6 4" xfId="11385" xr:uid="{00000000-0005-0000-0000-0000002C0000}"/>
    <cellStyle name="Normal 17 2 4 5 6 5" xfId="11386" xr:uid="{00000000-0005-0000-0000-0000012C0000}"/>
    <cellStyle name="Normal 17 2 4 5 7" xfId="11387" xr:uid="{00000000-0005-0000-0000-0000022C0000}"/>
    <cellStyle name="Normal 17 2 4 5 7 2" xfId="11388" xr:uid="{00000000-0005-0000-0000-0000032C0000}"/>
    <cellStyle name="Normal 17 2 4 5 7 3" xfId="11389" xr:uid="{00000000-0005-0000-0000-0000042C0000}"/>
    <cellStyle name="Normal 17 2 4 5 7 4" xfId="11390" xr:uid="{00000000-0005-0000-0000-0000052C0000}"/>
    <cellStyle name="Normal 17 2 4 5 7 5" xfId="11391" xr:uid="{00000000-0005-0000-0000-0000062C0000}"/>
    <cellStyle name="Normal 17 2 4 5 8" xfId="11392" xr:uid="{00000000-0005-0000-0000-0000072C0000}"/>
    <cellStyle name="Normal 17 2 4 5 8 2" xfId="11393" xr:uid="{00000000-0005-0000-0000-0000082C0000}"/>
    <cellStyle name="Normal 17 2 4 5 8 3" xfId="11394" xr:uid="{00000000-0005-0000-0000-0000092C0000}"/>
    <cellStyle name="Normal 17 2 4 5 8 4" xfId="11395" xr:uid="{00000000-0005-0000-0000-00000A2C0000}"/>
    <cellStyle name="Normal 17 2 4 5 8 5" xfId="11396" xr:uid="{00000000-0005-0000-0000-00000B2C0000}"/>
    <cellStyle name="Normal 17 2 4 5 9" xfId="11397" xr:uid="{00000000-0005-0000-0000-00000C2C0000}"/>
    <cellStyle name="Normal 17 2 4 5 9 2" xfId="11398" xr:uid="{00000000-0005-0000-0000-00000D2C0000}"/>
    <cellStyle name="Normal 17 2 4 5 9 3" xfId="11399" xr:uid="{00000000-0005-0000-0000-00000E2C0000}"/>
    <cellStyle name="Normal 17 2 4 5 9 4" xfId="11400" xr:uid="{00000000-0005-0000-0000-00000F2C0000}"/>
    <cellStyle name="Normal 17 2 4 5 9 5" xfId="11401" xr:uid="{00000000-0005-0000-0000-0000102C0000}"/>
    <cellStyle name="Normal 17 2 4 5_88181" xfId="11402" xr:uid="{00000000-0005-0000-0000-0000112C0000}"/>
    <cellStyle name="Normal 17 2 4 6" xfId="11403" xr:uid="{00000000-0005-0000-0000-0000122C0000}"/>
    <cellStyle name="Normal 17 2 4 6 10" xfId="11404" xr:uid="{00000000-0005-0000-0000-0000132C0000}"/>
    <cellStyle name="Normal 17 2 4 6 10 2" xfId="11405" xr:uid="{00000000-0005-0000-0000-0000142C0000}"/>
    <cellStyle name="Normal 17 2 4 6 10 3" xfId="11406" xr:uid="{00000000-0005-0000-0000-0000152C0000}"/>
    <cellStyle name="Normal 17 2 4 6 10 4" xfId="11407" xr:uid="{00000000-0005-0000-0000-0000162C0000}"/>
    <cellStyle name="Normal 17 2 4 6 10 5" xfId="11408" xr:uid="{00000000-0005-0000-0000-0000172C0000}"/>
    <cellStyle name="Normal 17 2 4 6 11" xfId="11409" xr:uid="{00000000-0005-0000-0000-0000182C0000}"/>
    <cellStyle name="Normal 17 2 4 6 11 2" xfId="11410" xr:uid="{00000000-0005-0000-0000-0000192C0000}"/>
    <cellStyle name="Normal 17 2 4 6 11 3" xfId="11411" xr:uid="{00000000-0005-0000-0000-00001A2C0000}"/>
    <cellStyle name="Normal 17 2 4 6 11 4" xfId="11412" xr:uid="{00000000-0005-0000-0000-00001B2C0000}"/>
    <cellStyle name="Normal 17 2 4 6 11 5" xfId="11413" xr:uid="{00000000-0005-0000-0000-00001C2C0000}"/>
    <cellStyle name="Normal 17 2 4 6 12" xfId="11414" xr:uid="{00000000-0005-0000-0000-00001D2C0000}"/>
    <cellStyle name="Normal 17 2 4 6 12 2" xfId="11415" xr:uid="{00000000-0005-0000-0000-00001E2C0000}"/>
    <cellStyle name="Normal 17 2 4 6 12 3" xfId="11416" xr:uid="{00000000-0005-0000-0000-00001F2C0000}"/>
    <cellStyle name="Normal 17 2 4 6 12 4" xfId="11417" xr:uid="{00000000-0005-0000-0000-0000202C0000}"/>
    <cellStyle name="Normal 17 2 4 6 12 5" xfId="11418" xr:uid="{00000000-0005-0000-0000-0000212C0000}"/>
    <cellStyle name="Normal 17 2 4 6 13" xfId="11419" xr:uid="{00000000-0005-0000-0000-0000222C0000}"/>
    <cellStyle name="Normal 17 2 4 6 13 2" xfId="11420" xr:uid="{00000000-0005-0000-0000-0000232C0000}"/>
    <cellStyle name="Normal 17 2 4 6 13 3" xfId="11421" xr:uid="{00000000-0005-0000-0000-0000242C0000}"/>
    <cellStyle name="Normal 17 2 4 6 13 4" xfId="11422" xr:uid="{00000000-0005-0000-0000-0000252C0000}"/>
    <cellStyle name="Normal 17 2 4 6 13 5" xfId="11423" xr:uid="{00000000-0005-0000-0000-0000262C0000}"/>
    <cellStyle name="Normal 17 2 4 6 14" xfId="11424" xr:uid="{00000000-0005-0000-0000-0000272C0000}"/>
    <cellStyle name="Normal 17 2 4 6 14 2" xfId="11425" xr:uid="{00000000-0005-0000-0000-0000282C0000}"/>
    <cellStyle name="Normal 17 2 4 6 14 3" xfId="11426" xr:uid="{00000000-0005-0000-0000-0000292C0000}"/>
    <cellStyle name="Normal 17 2 4 6 14 4" xfId="11427" xr:uid="{00000000-0005-0000-0000-00002A2C0000}"/>
    <cellStyle name="Normal 17 2 4 6 14 5" xfId="11428" xr:uid="{00000000-0005-0000-0000-00002B2C0000}"/>
    <cellStyle name="Normal 17 2 4 6 15" xfId="11429" xr:uid="{00000000-0005-0000-0000-00002C2C0000}"/>
    <cellStyle name="Normal 17 2 4 6 15 2" xfId="11430" xr:uid="{00000000-0005-0000-0000-00002D2C0000}"/>
    <cellStyle name="Normal 17 2 4 6 15 3" xfId="11431" xr:uid="{00000000-0005-0000-0000-00002E2C0000}"/>
    <cellStyle name="Normal 17 2 4 6 15 4" xfId="11432" xr:uid="{00000000-0005-0000-0000-00002F2C0000}"/>
    <cellStyle name="Normal 17 2 4 6 15 5" xfId="11433" xr:uid="{00000000-0005-0000-0000-0000302C0000}"/>
    <cellStyle name="Normal 17 2 4 6 16" xfId="11434" xr:uid="{00000000-0005-0000-0000-0000312C0000}"/>
    <cellStyle name="Normal 17 2 4 6 16 2" xfId="11435" xr:uid="{00000000-0005-0000-0000-0000322C0000}"/>
    <cellStyle name="Normal 17 2 4 6 16 3" xfId="11436" xr:uid="{00000000-0005-0000-0000-0000332C0000}"/>
    <cellStyle name="Normal 17 2 4 6 16 4" xfId="11437" xr:uid="{00000000-0005-0000-0000-0000342C0000}"/>
    <cellStyle name="Normal 17 2 4 6 16 5" xfId="11438" xr:uid="{00000000-0005-0000-0000-0000352C0000}"/>
    <cellStyle name="Normal 17 2 4 6 17" xfId="11439" xr:uid="{00000000-0005-0000-0000-0000362C0000}"/>
    <cellStyle name="Normal 17 2 4 6 17 2" xfId="11440" xr:uid="{00000000-0005-0000-0000-0000372C0000}"/>
    <cellStyle name="Normal 17 2 4 6 17 3" xfId="11441" xr:uid="{00000000-0005-0000-0000-0000382C0000}"/>
    <cellStyle name="Normal 17 2 4 6 17 4" xfId="11442" xr:uid="{00000000-0005-0000-0000-0000392C0000}"/>
    <cellStyle name="Normal 17 2 4 6 18" xfId="11443" xr:uid="{00000000-0005-0000-0000-00003A2C0000}"/>
    <cellStyle name="Normal 17 2 4 6 18 2" xfId="11444" xr:uid="{00000000-0005-0000-0000-00003B2C0000}"/>
    <cellStyle name="Normal 17 2 4 6 18 3" xfId="11445" xr:uid="{00000000-0005-0000-0000-00003C2C0000}"/>
    <cellStyle name="Normal 17 2 4 6 18 4" xfId="11446" xr:uid="{00000000-0005-0000-0000-00003D2C0000}"/>
    <cellStyle name="Normal 17 2 4 6 19" xfId="11447" xr:uid="{00000000-0005-0000-0000-00003E2C0000}"/>
    <cellStyle name="Normal 17 2 4 6 2" xfId="11448" xr:uid="{00000000-0005-0000-0000-00003F2C0000}"/>
    <cellStyle name="Normal 17 2 4 6 2 2" xfId="11449" xr:uid="{00000000-0005-0000-0000-0000402C0000}"/>
    <cellStyle name="Normal 17 2 4 6 2 3" xfId="11450" xr:uid="{00000000-0005-0000-0000-0000412C0000}"/>
    <cellStyle name="Normal 17 2 4 6 2 4" xfId="11451" xr:uid="{00000000-0005-0000-0000-0000422C0000}"/>
    <cellStyle name="Normal 17 2 4 6 2 5" xfId="11452" xr:uid="{00000000-0005-0000-0000-0000432C0000}"/>
    <cellStyle name="Normal 17 2 4 6 20" xfId="11453" xr:uid="{00000000-0005-0000-0000-0000442C0000}"/>
    <cellStyle name="Normal 17 2 4 6 21" xfId="11454" xr:uid="{00000000-0005-0000-0000-0000452C0000}"/>
    <cellStyle name="Normal 17 2 4 6 3" xfId="11455" xr:uid="{00000000-0005-0000-0000-0000462C0000}"/>
    <cellStyle name="Normal 17 2 4 6 3 2" xfId="11456" xr:uid="{00000000-0005-0000-0000-0000472C0000}"/>
    <cellStyle name="Normal 17 2 4 6 3 3" xfId="11457" xr:uid="{00000000-0005-0000-0000-0000482C0000}"/>
    <cellStyle name="Normal 17 2 4 6 3 4" xfId="11458" xr:uid="{00000000-0005-0000-0000-0000492C0000}"/>
    <cellStyle name="Normal 17 2 4 6 3 5" xfId="11459" xr:uid="{00000000-0005-0000-0000-00004A2C0000}"/>
    <cellStyle name="Normal 17 2 4 6 4" xfId="11460" xr:uid="{00000000-0005-0000-0000-00004B2C0000}"/>
    <cellStyle name="Normal 17 2 4 6 4 2" xfId="11461" xr:uid="{00000000-0005-0000-0000-00004C2C0000}"/>
    <cellStyle name="Normal 17 2 4 6 4 3" xfId="11462" xr:uid="{00000000-0005-0000-0000-00004D2C0000}"/>
    <cellStyle name="Normal 17 2 4 6 4 4" xfId="11463" xr:uid="{00000000-0005-0000-0000-00004E2C0000}"/>
    <cellStyle name="Normal 17 2 4 6 4 5" xfId="11464" xr:uid="{00000000-0005-0000-0000-00004F2C0000}"/>
    <cellStyle name="Normal 17 2 4 6 5" xfId="11465" xr:uid="{00000000-0005-0000-0000-0000502C0000}"/>
    <cellStyle name="Normal 17 2 4 6 5 2" xfId="11466" xr:uid="{00000000-0005-0000-0000-0000512C0000}"/>
    <cellStyle name="Normal 17 2 4 6 5 3" xfId="11467" xr:uid="{00000000-0005-0000-0000-0000522C0000}"/>
    <cellStyle name="Normal 17 2 4 6 5 4" xfId="11468" xr:uid="{00000000-0005-0000-0000-0000532C0000}"/>
    <cellStyle name="Normal 17 2 4 6 5 5" xfId="11469" xr:uid="{00000000-0005-0000-0000-0000542C0000}"/>
    <cellStyle name="Normal 17 2 4 6 6" xfId="11470" xr:uid="{00000000-0005-0000-0000-0000552C0000}"/>
    <cellStyle name="Normal 17 2 4 6 6 2" xfId="11471" xr:uid="{00000000-0005-0000-0000-0000562C0000}"/>
    <cellStyle name="Normal 17 2 4 6 6 3" xfId="11472" xr:uid="{00000000-0005-0000-0000-0000572C0000}"/>
    <cellStyle name="Normal 17 2 4 6 6 4" xfId="11473" xr:uid="{00000000-0005-0000-0000-0000582C0000}"/>
    <cellStyle name="Normal 17 2 4 6 6 5" xfId="11474" xr:uid="{00000000-0005-0000-0000-0000592C0000}"/>
    <cellStyle name="Normal 17 2 4 6 7" xfId="11475" xr:uid="{00000000-0005-0000-0000-00005A2C0000}"/>
    <cellStyle name="Normal 17 2 4 6 7 2" xfId="11476" xr:uid="{00000000-0005-0000-0000-00005B2C0000}"/>
    <cellStyle name="Normal 17 2 4 6 7 3" xfId="11477" xr:uid="{00000000-0005-0000-0000-00005C2C0000}"/>
    <cellStyle name="Normal 17 2 4 6 7 4" xfId="11478" xr:uid="{00000000-0005-0000-0000-00005D2C0000}"/>
    <cellStyle name="Normal 17 2 4 6 7 5" xfId="11479" xr:uid="{00000000-0005-0000-0000-00005E2C0000}"/>
    <cellStyle name="Normal 17 2 4 6 8" xfId="11480" xr:uid="{00000000-0005-0000-0000-00005F2C0000}"/>
    <cellStyle name="Normal 17 2 4 6 8 2" xfId="11481" xr:uid="{00000000-0005-0000-0000-0000602C0000}"/>
    <cellStyle name="Normal 17 2 4 6 8 3" xfId="11482" xr:uid="{00000000-0005-0000-0000-0000612C0000}"/>
    <cellStyle name="Normal 17 2 4 6 8 4" xfId="11483" xr:uid="{00000000-0005-0000-0000-0000622C0000}"/>
    <cellStyle name="Normal 17 2 4 6 8 5" xfId="11484" xr:uid="{00000000-0005-0000-0000-0000632C0000}"/>
    <cellStyle name="Normal 17 2 4 6 9" xfId="11485" xr:uid="{00000000-0005-0000-0000-0000642C0000}"/>
    <cellStyle name="Normal 17 2 4 6 9 2" xfId="11486" xr:uid="{00000000-0005-0000-0000-0000652C0000}"/>
    <cellStyle name="Normal 17 2 4 6 9 3" xfId="11487" xr:uid="{00000000-0005-0000-0000-0000662C0000}"/>
    <cellStyle name="Normal 17 2 4 6 9 4" xfId="11488" xr:uid="{00000000-0005-0000-0000-0000672C0000}"/>
    <cellStyle name="Normal 17 2 4 6 9 5" xfId="11489" xr:uid="{00000000-0005-0000-0000-0000682C0000}"/>
    <cellStyle name="Normal 17 2 4 7" xfId="11490" xr:uid="{00000000-0005-0000-0000-0000692C0000}"/>
    <cellStyle name="Normal 17 2 4 7 10" xfId="11491" xr:uid="{00000000-0005-0000-0000-00006A2C0000}"/>
    <cellStyle name="Normal 17 2 4 7 10 2" xfId="11492" xr:uid="{00000000-0005-0000-0000-00006B2C0000}"/>
    <cellStyle name="Normal 17 2 4 7 10 3" xfId="11493" xr:uid="{00000000-0005-0000-0000-00006C2C0000}"/>
    <cellStyle name="Normal 17 2 4 7 10 4" xfId="11494" xr:uid="{00000000-0005-0000-0000-00006D2C0000}"/>
    <cellStyle name="Normal 17 2 4 7 10 5" xfId="11495" xr:uid="{00000000-0005-0000-0000-00006E2C0000}"/>
    <cellStyle name="Normal 17 2 4 7 11" xfId="11496" xr:uid="{00000000-0005-0000-0000-00006F2C0000}"/>
    <cellStyle name="Normal 17 2 4 7 11 2" xfId="11497" xr:uid="{00000000-0005-0000-0000-0000702C0000}"/>
    <cellStyle name="Normal 17 2 4 7 11 3" xfId="11498" xr:uid="{00000000-0005-0000-0000-0000712C0000}"/>
    <cellStyle name="Normal 17 2 4 7 11 4" xfId="11499" xr:uid="{00000000-0005-0000-0000-0000722C0000}"/>
    <cellStyle name="Normal 17 2 4 7 11 5" xfId="11500" xr:uid="{00000000-0005-0000-0000-0000732C0000}"/>
    <cellStyle name="Normal 17 2 4 7 12" xfId="11501" xr:uid="{00000000-0005-0000-0000-0000742C0000}"/>
    <cellStyle name="Normal 17 2 4 7 12 2" xfId="11502" xr:uid="{00000000-0005-0000-0000-0000752C0000}"/>
    <cellStyle name="Normal 17 2 4 7 12 3" xfId="11503" xr:uid="{00000000-0005-0000-0000-0000762C0000}"/>
    <cellStyle name="Normal 17 2 4 7 12 4" xfId="11504" xr:uid="{00000000-0005-0000-0000-0000772C0000}"/>
    <cellStyle name="Normal 17 2 4 7 12 5" xfId="11505" xr:uid="{00000000-0005-0000-0000-0000782C0000}"/>
    <cellStyle name="Normal 17 2 4 7 13" xfId="11506" xr:uid="{00000000-0005-0000-0000-0000792C0000}"/>
    <cellStyle name="Normal 17 2 4 7 13 2" xfId="11507" xr:uid="{00000000-0005-0000-0000-00007A2C0000}"/>
    <cellStyle name="Normal 17 2 4 7 13 3" xfId="11508" xr:uid="{00000000-0005-0000-0000-00007B2C0000}"/>
    <cellStyle name="Normal 17 2 4 7 13 4" xfId="11509" xr:uid="{00000000-0005-0000-0000-00007C2C0000}"/>
    <cellStyle name="Normal 17 2 4 7 13 5" xfId="11510" xr:uid="{00000000-0005-0000-0000-00007D2C0000}"/>
    <cellStyle name="Normal 17 2 4 7 14" xfId="11511" xr:uid="{00000000-0005-0000-0000-00007E2C0000}"/>
    <cellStyle name="Normal 17 2 4 7 14 2" xfId="11512" xr:uid="{00000000-0005-0000-0000-00007F2C0000}"/>
    <cellStyle name="Normal 17 2 4 7 14 3" xfId="11513" xr:uid="{00000000-0005-0000-0000-0000802C0000}"/>
    <cellStyle name="Normal 17 2 4 7 14 4" xfId="11514" xr:uid="{00000000-0005-0000-0000-0000812C0000}"/>
    <cellStyle name="Normal 17 2 4 7 14 5" xfId="11515" xr:uid="{00000000-0005-0000-0000-0000822C0000}"/>
    <cellStyle name="Normal 17 2 4 7 15" xfId="11516" xr:uid="{00000000-0005-0000-0000-0000832C0000}"/>
    <cellStyle name="Normal 17 2 4 7 15 2" xfId="11517" xr:uid="{00000000-0005-0000-0000-0000842C0000}"/>
    <cellStyle name="Normal 17 2 4 7 15 3" xfId="11518" xr:uid="{00000000-0005-0000-0000-0000852C0000}"/>
    <cellStyle name="Normal 17 2 4 7 15 4" xfId="11519" xr:uid="{00000000-0005-0000-0000-0000862C0000}"/>
    <cellStyle name="Normal 17 2 4 7 15 5" xfId="11520" xr:uid="{00000000-0005-0000-0000-0000872C0000}"/>
    <cellStyle name="Normal 17 2 4 7 16" xfId="11521" xr:uid="{00000000-0005-0000-0000-0000882C0000}"/>
    <cellStyle name="Normal 17 2 4 7 16 2" xfId="11522" xr:uid="{00000000-0005-0000-0000-0000892C0000}"/>
    <cellStyle name="Normal 17 2 4 7 16 3" xfId="11523" xr:uid="{00000000-0005-0000-0000-00008A2C0000}"/>
    <cellStyle name="Normal 17 2 4 7 16 4" xfId="11524" xr:uid="{00000000-0005-0000-0000-00008B2C0000}"/>
    <cellStyle name="Normal 17 2 4 7 16 5" xfId="11525" xr:uid="{00000000-0005-0000-0000-00008C2C0000}"/>
    <cellStyle name="Normal 17 2 4 7 17" xfId="11526" xr:uid="{00000000-0005-0000-0000-00008D2C0000}"/>
    <cellStyle name="Normal 17 2 4 7 17 2" xfId="11527" xr:uid="{00000000-0005-0000-0000-00008E2C0000}"/>
    <cellStyle name="Normal 17 2 4 7 17 3" xfId="11528" xr:uid="{00000000-0005-0000-0000-00008F2C0000}"/>
    <cellStyle name="Normal 17 2 4 7 17 4" xfId="11529" xr:uid="{00000000-0005-0000-0000-0000902C0000}"/>
    <cellStyle name="Normal 17 2 4 7 18" xfId="11530" xr:uid="{00000000-0005-0000-0000-0000912C0000}"/>
    <cellStyle name="Normal 17 2 4 7 18 2" xfId="11531" xr:uid="{00000000-0005-0000-0000-0000922C0000}"/>
    <cellStyle name="Normal 17 2 4 7 18 3" xfId="11532" xr:uid="{00000000-0005-0000-0000-0000932C0000}"/>
    <cellStyle name="Normal 17 2 4 7 18 4" xfId="11533" xr:uid="{00000000-0005-0000-0000-0000942C0000}"/>
    <cellStyle name="Normal 17 2 4 7 19" xfId="11534" xr:uid="{00000000-0005-0000-0000-0000952C0000}"/>
    <cellStyle name="Normal 17 2 4 7 2" xfId="11535" xr:uid="{00000000-0005-0000-0000-0000962C0000}"/>
    <cellStyle name="Normal 17 2 4 7 2 2" xfId="11536" xr:uid="{00000000-0005-0000-0000-0000972C0000}"/>
    <cellStyle name="Normal 17 2 4 7 2 3" xfId="11537" xr:uid="{00000000-0005-0000-0000-0000982C0000}"/>
    <cellStyle name="Normal 17 2 4 7 2 4" xfId="11538" xr:uid="{00000000-0005-0000-0000-0000992C0000}"/>
    <cellStyle name="Normal 17 2 4 7 2 5" xfId="11539" xr:uid="{00000000-0005-0000-0000-00009A2C0000}"/>
    <cellStyle name="Normal 17 2 4 7 20" xfId="11540" xr:uid="{00000000-0005-0000-0000-00009B2C0000}"/>
    <cellStyle name="Normal 17 2 4 7 21" xfId="11541" xr:uid="{00000000-0005-0000-0000-00009C2C0000}"/>
    <cellStyle name="Normal 17 2 4 7 3" xfId="11542" xr:uid="{00000000-0005-0000-0000-00009D2C0000}"/>
    <cellStyle name="Normal 17 2 4 7 3 2" xfId="11543" xr:uid="{00000000-0005-0000-0000-00009E2C0000}"/>
    <cellStyle name="Normal 17 2 4 7 3 3" xfId="11544" xr:uid="{00000000-0005-0000-0000-00009F2C0000}"/>
    <cellStyle name="Normal 17 2 4 7 3 4" xfId="11545" xr:uid="{00000000-0005-0000-0000-0000A02C0000}"/>
    <cellStyle name="Normal 17 2 4 7 3 5" xfId="11546" xr:uid="{00000000-0005-0000-0000-0000A12C0000}"/>
    <cellStyle name="Normal 17 2 4 7 4" xfId="11547" xr:uid="{00000000-0005-0000-0000-0000A22C0000}"/>
    <cellStyle name="Normal 17 2 4 7 4 2" xfId="11548" xr:uid="{00000000-0005-0000-0000-0000A32C0000}"/>
    <cellStyle name="Normal 17 2 4 7 4 3" xfId="11549" xr:uid="{00000000-0005-0000-0000-0000A42C0000}"/>
    <cellStyle name="Normal 17 2 4 7 4 4" xfId="11550" xr:uid="{00000000-0005-0000-0000-0000A52C0000}"/>
    <cellStyle name="Normal 17 2 4 7 4 5" xfId="11551" xr:uid="{00000000-0005-0000-0000-0000A62C0000}"/>
    <cellStyle name="Normal 17 2 4 7 5" xfId="11552" xr:uid="{00000000-0005-0000-0000-0000A72C0000}"/>
    <cellStyle name="Normal 17 2 4 7 5 2" xfId="11553" xr:uid="{00000000-0005-0000-0000-0000A82C0000}"/>
    <cellStyle name="Normal 17 2 4 7 5 3" xfId="11554" xr:uid="{00000000-0005-0000-0000-0000A92C0000}"/>
    <cellStyle name="Normal 17 2 4 7 5 4" xfId="11555" xr:uid="{00000000-0005-0000-0000-0000AA2C0000}"/>
    <cellStyle name="Normal 17 2 4 7 5 5" xfId="11556" xr:uid="{00000000-0005-0000-0000-0000AB2C0000}"/>
    <cellStyle name="Normal 17 2 4 7 6" xfId="11557" xr:uid="{00000000-0005-0000-0000-0000AC2C0000}"/>
    <cellStyle name="Normal 17 2 4 7 6 2" xfId="11558" xr:uid="{00000000-0005-0000-0000-0000AD2C0000}"/>
    <cellStyle name="Normal 17 2 4 7 6 3" xfId="11559" xr:uid="{00000000-0005-0000-0000-0000AE2C0000}"/>
    <cellStyle name="Normal 17 2 4 7 6 4" xfId="11560" xr:uid="{00000000-0005-0000-0000-0000AF2C0000}"/>
    <cellStyle name="Normal 17 2 4 7 6 5" xfId="11561" xr:uid="{00000000-0005-0000-0000-0000B02C0000}"/>
    <cellStyle name="Normal 17 2 4 7 7" xfId="11562" xr:uid="{00000000-0005-0000-0000-0000B12C0000}"/>
    <cellStyle name="Normal 17 2 4 7 7 2" xfId="11563" xr:uid="{00000000-0005-0000-0000-0000B22C0000}"/>
    <cellStyle name="Normal 17 2 4 7 7 3" xfId="11564" xr:uid="{00000000-0005-0000-0000-0000B32C0000}"/>
    <cellStyle name="Normal 17 2 4 7 7 4" xfId="11565" xr:uid="{00000000-0005-0000-0000-0000B42C0000}"/>
    <cellStyle name="Normal 17 2 4 7 7 5" xfId="11566" xr:uid="{00000000-0005-0000-0000-0000B52C0000}"/>
    <cellStyle name="Normal 17 2 4 7 8" xfId="11567" xr:uid="{00000000-0005-0000-0000-0000B62C0000}"/>
    <cellStyle name="Normal 17 2 4 7 8 2" xfId="11568" xr:uid="{00000000-0005-0000-0000-0000B72C0000}"/>
    <cellStyle name="Normal 17 2 4 7 8 3" xfId="11569" xr:uid="{00000000-0005-0000-0000-0000B82C0000}"/>
    <cellStyle name="Normal 17 2 4 7 8 4" xfId="11570" xr:uid="{00000000-0005-0000-0000-0000B92C0000}"/>
    <cellStyle name="Normal 17 2 4 7 8 5" xfId="11571" xr:uid="{00000000-0005-0000-0000-0000BA2C0000}"/>
    <cellStyle name="Normal 17 2 4 7 9" xfId="11572" xr:uid="{00000000-0005-0000-0000-0000BB2C0000}"/>
    <cellStyle name="Normal 17 2 4 7 9 2" xfId="11573" xr:uid="{00000000-0005-0000-0000-0000BC2C0000}"/>
    <cellStyle name="Normal 17 2 4 7 9 3" xfId="11574" xr:uid="{00000000-0005-0000-0000-0000BD2C0000}"/>
    <cellStyle name="Normal 17 2 4 7 9 4" xfId="11575" xr:uid="{00000000-0005-0000-0000-0000BE2C0000}"/>
    <cellStyle name="Normal 17 2 4 7 9 5" xfId="11576" xr:uid="{00000000-0005-0000-0000-0000BF2C0000}"/>
    <cellStyle name="Normal 17 2 4 8" xfId="11577" xr:uid="{00000000-0005-0000-0000-0000C02C0000}"/>
    <cellStyle name="Normal 17 2 4 8 10" xfId="11578" xr:uid="{00000000-0005-0000-0000-0000C12C0000}"/>
    <cellStyle name="Normal 17 2 4 8 10 2" xfId="11579" xr:uid="{00000000-0005-0000-0000-0000C22C0000}"/>
    <cellStyle name="Normal 17 2 4 8 10 3" xfId="11580" xr:uid="{00000000-0005-0000-0000-0000C32C0000}"/>
    <cellStyle name="Normal 17 2 4 8 10 4" xfId="11581" xr:uid="{00000000-0005-0000-0000-0000C42C0000}"/>
    <cellStyle name="Normal 17 2 4 8 10 5" xfId="11582" xr:uid="{00000000-0005-0000-0000-0000C52C0000}"/>
    <cellStyle name="Normal 17 2 4 8 11" xfId="11583" xr:uid="{00000000-0005-0000-0000-0000C62C0000}"/>
    <cellStyle name="Normal 17 2 4 8 11 2" xfId="11584" xr:uid="{00000000-0005-0000-0000-0000C72C0000}"/>
    <cellStyle name="Normal 17 2 4 8 11 3" xfId="11585" xr:uid="{00000000-0005-0000-0000-0000C82C0000}"/>
    <cellStyle name="Normal 17 2 4 8 11 4" xfId="11586" xr:uid="{00000000-0005-0000-0000-0000C92C0000}"/>
    <cellStyle name="Normal 17 2 4 8 11 5" xfId="11587" xr:uid="{00000000-0005-0000-0000-0000CA2C0000}"/>
    <cellStyle name="Normal 17 2 4 8 12" xfId="11588" xr:uid="{00000000-0005-0000-0000-0000CB2C0000}"/>
    <cellStyle name="Normal 17 2 4 8 12 2" xfId="11589" xr:uid="{00000000-0005-0000-0000-0000CC2C0000}"/>
    <cellStyle name="Normal 17 2 4 8 12 3" xfId="11590" xr:uid="{00000000-0005-0000-0000-0000CD2C0000}"/>
    <cellStyle name="Normal 17 2 4 8 12 4" xfId="11591" xr:uid="{00000000-0005-0000-0000-0000CE2C0000}"/>
    <cellStyle name="Normal 17 2 4 8 12 5" xfId="11592" xr:uid="{00000000-0005-0000-0000-0000CF2C0000}"/>
    <cellStyle name="Normal 17 2 4 8 13" xfId="11593" xr:uid="{00000000-0005-0000-0000-0000D02C0000}"/>
    <cellStyle name="Normal 17 2 4 8 13 2" xfId="11594" xr:uid="{00000000-0005-0000-0000-0000D12C0000}"/>
    <cellStyle name="Normal 17 2 4 8 13 3" xfId="11595" xr:uid="{00000000-0005-0000-0000-0000D22C0000}"/>
    <cellStyle name="Normal 17 2 4 8 13 4" xfId="11596" xr:uid="{00000000-0005-0000-0000-0000D32C0000}"/>
    <cellStyle name="Normal 17 2 4 8 13 5" xfId="11597" xr:uid="{00000000-0005-0000-0000-0000D42C0000}"/>
    <cellStyle name="Normal 17 2 4 8 14" xfId="11598" xr:uid="{00000000-0005-0000-0000-0000D52C0000}"/>
    <cellStyle name="Normal 17 2 4 8 14 2" xfId="11599" xr:uid="{00000000-0005-0000-0000-0000D62C0000}"/>
    <cellStyle name="Normal 17 2 4 8 14 3" xfId="11600" xr:uid="{00000000-0005-0000-0000-0000D72C0000}"/>
    <cellStyle name="Normal 17 2 4 8 14 4" xfId="11601" xr:uid="{00000000-0005-0000-0000-0000D82C0000}"/>
    <cellStyle name="Normal 17 2 4 8 14 5" xfId="11602" xr:uid="{00000000-0005-0000-0000-0000D92C0000}"/>
    <cellStyle name="Normal 17 2 4 8 15" xfId="11603" xr:uid="{00000000-0005-0000-0000-0000DA2C0000}"/>
    <cellStyle name="Normal 17 2 4 8 15 2" xfId="11604" xr:uid="{00000000-0005-0000-0000-0000DB2C0000}"/>
    <cellStyle name="Normal 17 2 4 8 15 3" xfId="11605" xr:uid="{00000000-0005-0000-0000-0000DC2C0000}"/>
    <cellStyle name="Normal 17 2 4 8 15 4" xfId="11606" xr:uid="{00000000-0005-0000-0000-0000DD2C0000}"/>
    <cellStyle name="Normal 17 2 4 8 15 5" xfId="11607" xr:uid="{00000000-0005-0000-0000-0000DE2C0000}"/>
    <cellStyle name="Normal 17 2 4 8 16" xfId="11608" xr:uid="{00000000-0005-0000-0000-0000DF2C0000}"/>
    <cellStyle name="Normal 17 2 4 8 16 2" xfId="11609" xr:uid="{00000000-0005-0000-0000-0000E02C0000}"/>
    <cellStyle name="Normal 17 2 4 8 16 3" xfId="11610" xr:uid="{00000000-0005-0000-0000-0000E12C0000}"/>
    <cellStyle name="Normal 17 2 4 8 16 4" xfId="11611" xr:uid="{00000000-0005-0000-0000-0000E22C0000}"/>
    <cellStyle name="Normal 17 2 4 8 17" xfId="11612" xr:uid="{00000000-0005-0000-0000-0000E32C0000}"/>
    <cellStyle name="Normal 17 2 4 8 17 2" xfId="11613" xr:uid="{00000000-0005-0000-0000-0000E42C0000}"/>
    <cellStyle name="Normal 17 2 4 8 17 3" xfId="11614" xr:uid="{00000000-0005-0000-0000-0000E52C0000}"/>
    <cellStyle name="Normal 17 2 4 8 17 4" xfId="11615" xr:uid="{00000000-0005-0000-0000-0000E62C0000}"/>
    <cellStyle name="Normal 17 2 4 8 18" xfId="11616" xr:uid="{00000000-0005-0000-0000-0000E72C0000}"/>
    <cellStyle name="Normal 17 2 4 8 19" xfId="11617" xr:uid="{00000000-0005-0000-0000-0000E82C0000}"/>
    <cellStyle name="Normal 17 2 4 8 2" xfId="11618" xr:uid="{00000000-0005-0000-0000-0000E92C0000}"/>
    <cellStyle name="Normal 17 2 4 8 2 2" xfId="11619" xr:uid="{00000000-0005-0000-0000-0000EA2C0000}"/>
    <cellStyle name="Normal 17 2 4 8 2 3" xfId="11620" xr:uid="{00000000-0005-0000-0000-0000EB2C0000}"/>
    <cellStyle name="Normal 17 2 4 8 2 4" xfId="11621" xr:uid="{00000000-0005-0000-0000-0000EC2C0000}"/>
    <cellStyle name="Normal 17 2 4 8 2 5" xfId="11622" xr:uid="{00000000-0005-0000-0000-0000ED2C0000}"/>
    <cellStyle name="Normal 17 2 4 8 20" xfId="11623" xr:uid="{00000000-0005-0000-0000-0000EE2C0000}"/>
    <cellStyle name="Normal 17 2 4 8 3" xfId="11624" xr:uid="{00000000-0005-0000-0000-0000EF2C0000}"/>
    <cellStyle name="Normal 17 2 4 8 3 2" xfId="11625" xr:uid="{00000000-0005-0000-0000-0000F02C0000}"/>
    <cellStyle name="Normal 17 2 4 8 3 3" xfId="11626" xr:uid="{00000000-0005-0000-0000-0000F12C0000}"/>
    <cellStyle name="Normal 17 2 4 8 3 4" xfId="11627" xr:uid="{00000000-0005-0000-0000-0000F22C0000}"/>
    <cellStyle name="Normal 17 2 4 8 3 5" xfId="11628" xr:uid="{00000000-0005-0000-0000-0000F32C0000}"/>
    <cellStyle name="Normal 17 2 4 8 4" xfId="11629" xr:uid="{00000000-0005-0000-0000-0000F42C0000}"/>
    <cellStyle name="Normal 17 2 4 8 4 2" xfId="11630" xr:uid="{00000000-0005-0000-0000-0000F52C0000}"/>
    <cellStyle name="Normal 17 2 4 8 4 3" xfId="11631" xr:uid="{00000000-0005-0000-0000-0000F62C0000}"/>
    <cellStyle name="Normal 17 2 4 8 4 4" xfId="11632" xr:uid="{00000000-0005-0000-0000-0000F72C0000}"/>
    <cellStyle name="Normal 17 2 4 8 4 5" xfId="11633" xr:uid="{00000000-0005-0000-0000-0000F82C0000}"/>
    <cellStyle name="Normal 17 2 4 8 5" xfId="11634" xr:uid="{00000000-0005-0000-0000-0000F92C0000}"/>
    <cellStyle name="Normal 17 2 4 8 5 2" xfId="11635" xr:uid="{00000000-0005-0000-0000-0000FA2C0000}"/>
    <cellStyle name="Normal 17 2 4 8 5 3" xfId="11636" xr:uid="{00000000-0005-0000-0000-0000FB2C0000}"/>
    <cellStyle name="Normal 17 2 4 8 5 4" xfId="11637" xr:uid="{00000000-0005-0000-0000-0000FC2C0000}"/>
    <cellStyle name="Normal 17 2 4 8 5 5" xfId="11638" xr:uid="{00000000-0005-0000-0000-0000FD2C0000}"/>
    <cellStyle name="Normal 17 2 4 8 6" xfId="11639" xr:uid="{00000000-0005-0000-0000-0000FE2C0000}"/>
    <cellStyle name="Normal 17 2 4 8 6 2" xfId="11640" xr:uid="{00000000-0005-0000-0000-0000FF2C0000}"/>
    <cellStyle name="Normal 17 2 4 8 6 3" xfId="11641" xr:uid="{00000000-0005-0000-0000-0000002D0000}"/>
    <cellStyle name="Normal 17 2 4 8 6 4" xfId="11642" xr:uid="{00000000-0005-0000-0000-0000012D0000}"/>
    <cellStyle name="Normal 17 2 4 8 6 5" xfId="11643" xr:uid="{00000000-0005-0000-0000-0000022D0000}"/>
    <cellStyle name="Normal 17 2 4 8 7" xfId="11644" xr:uid="{00000000-0005-0000-0000-0000032D0000}"/>
    <cellStyle name="Normal 17 2 4 8 7 2" xfId="11645" xr:uid="{00000000-0005-0000-0000-0000042D0000}"/>
    <cellStyle name="Normal 17 2 4 8 7 3" xfId="11646" xr:uid="{00000000-0005-0000-0000-0000052D0000}"/>
    <cellStyle name="Normal 17 2 4 8 7 4" xfId="11647" xr:uid="{00000000-0005-0000-0000-0000062D0000}"/>
    <cellStyle name="Normal 17 2 4 8 7 5" xfId="11648" xr:uid="{00000000-0005-0000-0000-0000072D0000}"/>
    <cellStyle name="Normal 17 2 4 8 8" xfId="11649" xr:uid="{00000000-0005-0000-0000-0000082D0000}"/>
    <cellStyle name="Normal 17 2 4 8 8 2" xfId="11650" xr:uid="{00000000-0005-0000-0000-0000092D0000}"/>
    <cellStyle name="Normal 17 2 4 8 8 3" xfId="11651" xr:uid="{00000000-0005-0000-0000-00000A2D0000}"/>
    <cellStyle name="Normal 17 2 4 8 8 4" xfId="11652" xr:uid="{00000000-0005-0000-0000-00000B2D0000}"/>
    <cellStyle name="Normal 17 2 4 8 8 5" xfId="11653" xr:uid="{00000000-0005-0000-0000-00000C2D0000}"/>
    <cellStyle name="Normal 17 2 4 8 9" xfId="11654" xr:uid="{00000000-0005-0000-0000-00000D2D0000}"/>
    <cellStyle name="Normal 17 2 4 8 9 2" xfId="11655" xr:uid="{00000000-0005-0000-0000-00000E2D0000}"/>
    <cellStyle name="Normal 17 2 4 8 9 3" xfId="11656" xr:uid="{00000000-0005-0000-0000-00000F2D0000}"/>
    <cellStyle name="Normal 17 2 4 8 9 4" xfId="11657" xr:uid="{00000000-0005-0000-0000-0000102D0000}"/>
    <cellStyle name="Normal 17 2 4 8 9 5" xfId="11658" xr:uid="{00000000-0005-0000-0000-0000112D0000}"/>
    <cellStyle name="Normal 17 2 4 9" xfId="11659" xr:uid="{00000000-0005-0000-0000-0000122D0000}"/>
    <cellStyle name="Normal 17 2 4 9 10" xfId="11660" xr:uid="{00000000-0005-0000-0000-0000132D0000}"/>
    <cellStyle name="Normal 17 2 4 9 10 2" xfId="11661" xr:uid="{00000000-0005-0000-0000-0000142D0000}"/>
    <cellStyle name="Normal 17 2 4 9 10 3" xfId="11662" xr:uid="{00000000-0005-0000-0000-0000152D0000}"/>
    <cellStyle name="Normal 17 2 4 9 10 4" xfId="11663" xr:uid="{00000000-0005-0000-0000-0000162D0000}"/>
    <cellStyle name="Normal 17 2 4 9 10 5" xfId="11664" xr:uid="{00000000-0005-0000-0000-0000172D0000}"/>
    <cellStyle name="Normal 17 2 4 9 11" xfId="11665" xr:uid="{00000000-0005-0000-0000-0000182D0000}"/>
    <cellStyle name="Normal 17 2 4 9 11 2" xfId="11666" xr:uid="{00000000-0005-0000-0000-0000192D0000}"/>
    <cellStyle name="Normal 17 2 4 9 11 3" xfId="11667" xr:uid="{00000000-0005-0000-0000-00001A2D0000}"/>
    <cellStyle name="Normal 17 2 4 9 11 4" xfId="11668" xr:uid="{00000000-0005-0000-0000-00001B2D0000}"/>
    <cellStyle name="Normal 17 2 4 9 11 5" xfId="11669" xr:uid="{00000000-0005-0000-0000-00001C2D0000}"/>
    <cellStyle name="Normal 17 2 4 9 12" xfId="11670" xr:uid="{00000000-0005-0000-0000-00001D2D0000}"/>
    <cellStyle name="Normal 17 2 4 9 12 2" xfId="11671" xr:uid="{00000000-0005-0000-0000-00001E2D0000}"/>
    <cellStyle name="Normal 17 2 4 9 12 3" xfId="11672" xr:uid="{00000000-0005-0000-0000-00001F2D0000}"/>
    <cellStyle name="Normal 17 2 4 9 12 4" xfId="11673" xr:uid="{00000000-0005-0000-0000-0000202D0000}"/>
    <cellStyle name="Normal 17 2 4 9 12 5" xfId="11674" xr:uid="{00000000-0005-0000-0000-0000212D0000}"/>
    <cellStyle name="Normal 17 2 4 9 13" xfId="11675" xr:uid="{00000000-0005-0000-0000-0000222D0000}"/>
    <cellStyle name="Normal 17 2 4 9 13 2" xfId="11676" xr:uid="{00000000-0005-0000-0000-0000232D0000}"/>
    <cellStyle name="Normal 17 2 4 9 13 3" xfId="11677" xr:uid="{00000000-0005-0000-0000-0000242D0000}"/>
    <cellStyle name="Normal 17 2 4 9 13 4" xfId="11678" xr:uid="{00000000-0005-0000-0000-0000252D0000}"/>
    <cellStyle name="Normal 17 2 4 9 13 5" xfId="11679" xr:uid="{00000000-0005-0000-0000-0000262D0000}"/>
    <cellStyle name="Normal 17 2 4 9 14" xfId="11680" xr:uid="{00000000-0005-0000-0000-0000272D0000}"/>
    <cellStyle name="Normal 17 2 4 9 14 2" xfId="11681" xr:uid="{00000000-0005-0000-0000-0000282D0000}"/>
    <cellStyle name="Normal 17 2 4 9 14 3" xfId="11682" xr:uid="{00000000-0005-0000-0000-0000292D0000}"/>
    <cellStyle name="Normal 17 2 4 9 14 4" xfId="11683" xr:uid="{00000000-0005-0000-0000-00002A2D0000}"/>
    <cellStyle name="Normal 17 2 4 9 14 5" xfId="11684" xr:uid="{00000000-0005-0000-0000-00002B2D0000}"/>
    <cellStyle name="Normal 17 2 4 9 15" xfId="11685" xr:uid="{00000000-0005-0000-0000-00002C2D0000}"/>
    <cellStyle name="Normal 17 2 4 9 15 2" xfId="11686" xr:uid="{00000000-0005-0000-0000-00002D2D0000}"/>
    <cellStyle name="Normal 17 2 4 9 15 3" xfId="11687" xr:uid="{00000000-0005-0000-0000-00002E2D0000}"/>
    <cellStyle name="Normal 17 2 4 9 15 4" xfId="11688" xr:uid="{00000000-0005-0000-0000-00002F2D0000}"/>
    <cellStyle name="Normal 17 2 4 9 15 5" xfId="11689" xr:uid="{00000000-0005-0000-0000-0000302D0000}"/>
    <cellStyle name="Normal 17 2 4 9 16" xfId="11690" xr:uid="{00000000-0005-0000-0000-0000312D0000}"/>
    <cellStyle name="Normal 17 2 4 9 16 2" xfId="11691" xr:uid="{00000000-0005-0000-0000-0000322D0000}"/>
    <cellStyle name="Normal 17 2 4 9 16 3" xfId="11692" xr:uid="{00000000-0005-0000-0000-0000332D0000}"/>
    <cellStyle name="Normal 17 2 4 9 16 4" xfId="11693" xr:uid="{00000000-0005-0000-0000-0000342D0000}"/>
    <cellStyle name="Normal 17 2 4 9 17" xfId="11694" xr:uid="{00000000-0005-0000-0000-0000352D0000}"/>
    <cellStyle name="Normal 17 2 4 9 17 2" xfId="11695" xr:uid="{00000000-0005-0000-0000-0000362D0000}"/>
    <cellStyle name="Normal 17 2 4 9 17 3" xfId="11696" xr:uid="{00000000-0005-0000-0000-0000372D0000}"/>
    <cellStyle name="Normal 17 2 4 9 17 4" xfId="11697" xr:uid="{00000000-0005-0000-0000-0000382D0000}"/>
    <cellStyle name="Normal 17 2 4 9 18" xfId="11698" xr:uid="{00000000-0005-0000-0000-0000392D0000}"/>
    <cellStyle name="Normal 17 2 4 9 19" xfId="11699" xr:uid="{00000000-0005-0000-0000-00003A2D0000}"/>
    <cellStyle name="Normal 17 2 4 9 2" xfId="11700" xr:uid="{00000000-0005-0000-0000-00003B2D0000}"/>
    <cellStyle name="Normal 17 2 4 9 2 2" xfId="11701" xr:uid="{00000000-0005-0000-0000-00003C2D0000}"/>
    <cellStyle name="Normal 17 2 4 9 2 3" xfId="11702" xr:uid="{00000000-0005-0000-0000-00003D2D0000}"/>
    <cellStyle name="Normal 17 2 4 9 2 4" xfId="11703" xr:uid="{00000000-0005-0000-0000-00003E2D0000}"/>
    <cellStyle name="Normal 17 2 4 9 2 5" xfId="11704" xr:uid="{00000000-0005-0000-0000-00003F2D0000}"/>
    <cellStyle name="Normal 17 2 4 9 20" xfId="11705" xr:uid="{00000000-0005-0000-0000-0000402D0000}"/>
    <cellStyle name="Normal 17 2 4 9 3" xfId="11706" xr:uid="{00000000-0005-0000-0000-0000412D0000}"/>
    <cellStyle name="Normal 17 2 4 9 3 2" xfId="11707" xr:uid="{00000000-0005-0000-0000-0000422D0000}"/>
    <cellStyle name="Normal 17 2 4 9 3 3" xfId="11708" xr:uid="{00000000-0005-0000-0000-0000432D0000}"/>
    <cellStyle name="Normal 17 2 4 9 3 4" xfId="11709" xr:uid="{00000000-0005-0000-0000-0000442D0000}"/>
    <cellStyle name="Normal 17 2 4 9 3 5" xfId="11710" xr:uid="{00000000-0005-0000-0000-0000452D0000}"/>
    <cellStyle name="Normal 17 2 4 9 4" xfId="11711" xr:uid="{00000000-0005-0000-0000-0000462D0000}"/>
    <cellStyle name="Normal 17 2 4 9 4 2" xfId="11712" xr:uid="{00000000-0005-0000-0000-0000472D0000}"/>
    <cellStyle name="Normal 17 2 4 9 4 3" xfId="11713" xr:uid="{00000000-0005-0000-0000-0000482D0000}"/>
    <cellStyle name="Normal 17 2 4 9 4 4" xfId="11714" xr:uid="{00000000-0005-0000-0000-0000492D0000}"/>
    <cellStyle name="Normal 17 2 4 9 4 5" xfId="11715" xr:uid="{00000000-0005-0000-0000-00004A2D0000}"/>
    <cellStyle name="Normal 17 2 4 9 5" xfId="11716" xr:uid="{00000000-0005-0000-0000-00004B2D0000}"/>
    <cellStyle name="Normal 17 2 4 9 5 2" xfId="11717" xr:uid="{00000000-0005-0000-0000-00004C2D0000}"/>
    <cellStyle name="Normal 17 2 4 9 5 3" xfId="11718" xr:uid="{00000000-0005-0000-0000-00004D2D0000}"/>
    <cellStyle name="Normal 17 2 4 9 5 4" xfId="11719" xr:uid="{00000000-0005-0000-0000-00004E2D0000}"/>
    <cellStyle name="Normal 17 2 4 9 5 5" xfId="11720" xr:uid="{00000000-0005-0000-0000-00004F2D0000}"/>
    <cellStyle name="Normal 17 2 4 9 6" xfId="11721" xr:uid="{00000000-0005-0000-0000-0000502D0000}"/>
    <cellStyle name="Normal 17 2 4 9 6 2" xfId="11722" xr:uid="{00000000-0005-0000-0000-0000512D0000}"/>
    <cellStyle name="Normal 17 2 4 9 6 3" xfId="11723" xr:uid="{00000000-0005-0000-0000-0000522D0000}"/>
    <cellStyle name="Normal 17 2 4 9 6 4" xfId="11724" xr:uid="{00000000-0005-0000-0000-0000532D0000}"/>
    <cellStyle name="Normal 17 2 4 9 6 5" xfId="11725" xr:uid="{00000000-0005-0000-0000-0000542D0000}"/>
    <cellStyle name="Normal 17 2 4 9 7" xfId="11726" xr:uid="{00000000-0005-0000-0000-0000552D0000}"/>
    <cellStyle name="Normal 17 2 4 9 7 2" xfId="11727" xr:uid="{00000000-0005-0000-0000-0000562D0000}"/>
    <cellStyle name="Normal 17 2 4 9 7 3" xfId="11728" xr:uid="{00000000-0005-0000-0000-0000572D0000}"/>
    <cellStyle name="Normal 17 2 4 9 7 4" xfId="11729" xr:uid="{00000000-0005-0000-0000-0000582D0000}"/>
    <cellStyle name="Normal 17 2 4 9 7 5" xfId="11730" xr:uid="{00000000-0005-0000-0000-0000592D0000}"/>
    <cellStyle name="Normal 17 2 4 9 8" xfId="11731" xr:uid="{00000000-0005-0000-0000-00005A2D0000}"/>
    <cellStyle name="Normal 17 2 4 9 8 2" xfId="11732" xr:uid="{00000000-0005-0000-0000-00005B2D0000}"/>
    <cellStyle name="Normal 17 2 4 9 8 3" xfId="11733" xr:uid="{00000000-0005-0000-0000-00005C2D0000}"/>
    <cellStyle name="Normal 17 2 4 9 8 4" xfId="11734" xr:uid="{00000000-0005-0000-0000-00005D2D0000}"/>
    <cellStyle name="Normal 17 2 4 9 8 5" xfId="11735" xr:uid="{00000000-0005-0000-0000-00005E2D0000}"/>
    <cellStyle name="Normal 17 2 4 9 9" xfId="11736" xr:uid="{00000000-0005-0000-0000-00005F2D0000}"/>
    <cellStyle name="Normal 17 2 4 9 9 2" xfId="11737" xr:uid="{00000000-0005-0000-0000-0000602D0000}"/>
    <cellStyle name="Normal 17 2 4 9 9 3" xfId="11738" xr:uid="{00000000-0005-0000-0000-0000612D0000}"/>
    <cellStyle name="Normal 17 2 4 9 9 4" xfId="11739" xr:uid="{00000000-0005-0000-0000-0000622D0000}"/>
    <cellStyle name="Normal 17 2 4 9 9 5" xfId="11740" xr:uid="{00000000-0005-0000-0000-0000632D0000}"/>
    <cellStyle name="Normal 17 2 4_88181" xfId="11741" xr:uid="{00000000-0005-0000-0000-0000642D0000}"/>
    <cellStyle name="Normal 17 2 5" xfId="11742" xr:uid="{00000000-0005-0000-0000-0000652D0000}"/>
    <cellStyle name="Normal 17 2 5 10" xfId="11743" xr:uid="{00000000-0005-0000-0000-0000662D0000}"/>
    <cellStyle name="Normal 17 2 5 10 2" xfId="11744" xr:uid="{00000000-0005-0000-0000-0000672D0000}"/>
    <cellStyle name="Normal 17 2 5 10 3" xfId="11745" xr:uid="{00000000-0005-0000-0000-0000682D0000}"/>
    <cellStyle name="Normal 17 2 5 10 4" xfId="11746" xr:uid="{00000000-0005-0000-0000-0000692D0000}"/>
    <cellStyle name="Normal 17 2 5 10 5" xfId="11747" xr:uid="{00000000-0005-0000-0000-00006A2D0000}"/>
    <cellStyle name="Normal 17 2 5 11" xfId="11748" xr:uid="{00000000-0005-0000-0000-00006B2D0000}"/>
    <cellStyle name="Normal 17 2 5 11 2" xfId="11749" xr:uid="{00000000-0005-0000-0000-00006C2D0000}"/>
    <cellStyle name="Normal 17 2 5 11 3" xfId="11750" xr:uid="{00000000-0005-0000-0000-00006D2D0000}"/>
    <cellStyle name="Normal 17 2 5 11 4" xfId="11751" xr:uid="{00000000-0005-0000-0000-00006E2D0000}"/>
    <cellStyle name="Normal 17 2 5 11 5" xfId="11752" xr:uid="{00000000-0005-0000-0000-00006F2D0000}"/>
    <cellStyle name="Normal 17 2 5 12" xfId="11753" xr:uid="{00000000-0005-0000-0000-0000702D0000}"/>
    <cellStyle name="Normal 17 2 5 12 2" xfId="11754" xr:uid="{00000000-0005-0000-0000-0000712D0000}"/>
    <cellStyle name="Normal 17 2 5 12 3" xfId="11755" xr:uid="{00000000-0005-0000-0000-0000722D0000}"/>
    <cellStyle name="Normal 17 2 5 12 4" xfId="11756" xr:uid="{00000000-0005-0000-0000-0000732D0000}"/>
    <cellStyle name="Normal 17 2 5 12 5" xfId="11757" xr:uid="{00000000-0005-0000-0000-0000742D0000}"/>
    <cellStyle name="Normal 17 2 5 13" xfId="11758" xr:uid="{00000000-0005-0000-0000-0000752D0000}"/>
    <cellStyle name="Normal 17 2 5 13 2" xfId="11759" xr:uid="{00000000-0005-0000-0000-0000762D0000}"/>
    <cellStyle name="Normal 17 2 5 13 3" xfId="11760" xr:uid="{00000000-0005-0000-0000-0000772D0000}"/>
    <cellStyle name="Normal 17 2 5 13 4" xfId="11761" xr:uid="{00000000-0005-0000-0000-0000782D0000}"/>
    <cellStyle name="Normal 17 2 5 13 5" xfId="11762" xr:uid="{00000000-0005-0000-0000-0000792D0000}"/>
    <cellStyle name="Normal 17 2 5 14" xfId="11763" xr:uid="{00000000-0005-0000-0000-00007A2D0000}"/>
    <cellStyle name="Normal 17 2 5 14 2" xfId="11764" xr:uid="{00000000-0005-0000-0000-00007B2D0000}"/>
    <cellStyle name="Normal 17 2 5 14 3" xfId="11765" xr:uid="{00000000-0005-0000-0000-00007C2D0000}"/>
    <cellStyle name="Normal 17 2 5 14 4" xfId="11766" xr:uid="{00000000-0005-0000-0000-00007D2D0000}"/>
    <cellStyle name="Normal 17 2 5 14 5" xfId="11767" xr:uid="{00000000-0005-0000-0000-00007E2D0000}"/>
    <cellStyle name="Normal 17 2 5 15" xfId="11768" xr:uid="{00000000-0005-0000-0000-00007F2D0000}"/>
    <cellStyle name="Normal 17 2 5 15 2" xfId="11769" xr:uid="{00000000-0005-0000-0000-0000802D0000}"/>
    <cellStyle name="Normal 17 2 5 15 3" xfId="11770" xr:uid="{00000000-0005-0000-0000-0000812D0000}"/>
    <cellStyle name="Normal 17 2 5 15 4" xfId="11771" xr:uid="{00000000-0005-0000-0000-0000822D0000}"/>
    <cellStyle name="Normal 17 2 5 15 5" xfId="11772" xr:uid="{00000000-0005-0000-0000-0000832D0000}"/>
    <cellStyle name="Normal 17 2 5 16" xfId="11773" xr:uid="{00000000-0005-0000-0000-0000842D0000}"/>
    <cellStyle name="Normal 17 2 5 16 2" xfId="11774" xr:uid="{00000000-0005-0000-0000-0000852D0000}"/>
    <cellStyle name="Normal 17 2 5 16 3" xfId="11775" xr:uid="{00000000-0005-0000-0000-0000862D0000}"/>
    <cellStyle name="Normal 17 2 5 16 4" xfId="11776" xr:uid="{00000000-0005-0000-0000-0000872D0000}"/>
    <cellStyle name="Normal 17 2 5 16 5" xfId="11777" xr:uid="{00000000-0005-0000-0000-0000882D0000}"/>
    <cellStyle name="Normal 17 2 5 17" xfId="11778" xr:uid="{00000000-0005-0000-0000-0000892D0000}"/>
    <cellStyle name="Normal 17 2 5 17 2" xfId="11779" xr:uid="{00000000-0005-0000-0000-00008A2D0000}"/>
    <cellStyle name="Normal 17 2 5 17 3" xfId="11780" xr:uid="{00000000-0005-0000-0000-00008B2D0000}"/>
    <cellStyle name="Normal 17 2 5 17 4" xfId="11781" xr:uid="{00000000-0005-0000-0000-00008C2D0000}"/>
    <cellStyle name="Normal 17 2 5 17 5" xfId="11782" xr:uid="{00000000-0005-0000-0000-00008D2D0000}"/>
    <cellStyle name="Normal 17 2 5 18" xfId="11783" xr:uid="{00000000-0005-0000-0000-00008E2D0000}"/>
    <cellStyle name="Normal 17 2 5 18 2" xfId="11784" xr:uid="{00000000-0005-0000-0000-00008F2D0000}"/>
    <cellStyle name="Normal 17 2 5 18 3" xfId="11785" xr:uid="{00000000-0005-0000-0000-0000902D0000}"/>
    <cellStyle name="Normal 17 2 5 18 4" xfId="11786" xr:uid="{00000000-0005-0000-0000-0000912D0000}"/>
    <cellStyle name="Normal 17 2 5 18 5" xfId="11787" xr:uid="{00000000-0005-0000-0000-0000922D0000}"/>
    <cellStyle name="Normal 17 2 5 19" xfId="11788" xr:uid="{00000000-0005-0000-0000-0000932D0000}"/>
    <cellStyle name="Normal 17 2 5 19 2" xfId="11789" xr:uid="{00000000-0005-0000-0000-0000942D0000}"/>
    <cellStyle name="Normal 17 2 5 19 3" xfId="11790" xr:uid="{00000000-0005-0000-0000-0000952D0000}"/>
    <cellStyle name="Normal 17 2 5 19 4" xfId="11791" xr:uid="{00000000-0005-0000-0000-0000962D0000}"/>
    <cellStyle name="Normal 17 2 5 19 5" xfId="11792" xr:uid="{00000000-0005-0000-0000-0000972D0000}"/>
    <cellStyle name="Normal 17 2 5 2" xfId="11793" xr:uid="{00000000-0005-0000-0000-0000982D0000}"/>
    <cellStyle name="Normal 17 2 5 2 10" xfId="11794" xr:uid="{00000000-0005-0000-0000-0000992D0000}"/>
    <cellStyle name="Normal 17 2 5 2 10 2" xfId="11795" xr:uid="{00000000-0005-0000-0000-00009A2D0000}"/>
    <cellStyle name="Normal 17 2 5 2 10 3" xfId="11796" xr:uid="{00000000-0005-0000-0000-00009B2D0000}"/>
    <cellStyle name="Normal 17 2 5 2 10 4" xfId="11797" xr:uid="{00000000-0005-0000-0000-00009C2D0000}"/>
    <cellStyle name="Normal 17 2 5 2 10 5" xfId="11798" xr:uid="{00000000-0005-0000-0000-00009D2D0000}"/>
    <cellStyle name="Normal 17 2 5 2 11" xfId="11799" xr:uid="{00000000-0005-0000-0000-00009E2D0000}"/>
    <cellStyle name="Normal 17 2 5 2 11 2" xfId="11800" xr:uid="{00000000-0005-0000-0000-00009F2D0000}"/>
    <cellStyle name="Normal 17 2 5 2 11 3" xfId="11801" xr:uid="{00000000-0005-0000-0000-0000A02D0000}"/>
    <cellStyle name="Normal 17 2 5 2 11 4" xfId="11802" xr:uid="{00000000-0005-0000-0000-0000A12D0000}"/>
    <cellStyle name="Normal 17 2 5 2 11 5" xfId="11803" xr:uid="{00000000-0005-0000-0000-0000A22D0000}"/>
    <cellStyle name="Normal 17 2 5 2 12" xfId="11804" xr:uid="{00000000-0005-0000-0000-0000A32D0000}"/>
    <cellStyle name="Normal 17 2 5 2 12 2" xfId="11805" xr:uid="{00000000-0005-0000-0000-0000A42D0000}"/>
    <cellStyle name="Normal 17 2 5 2 12 3" xfId="11806" xr:uid="{00000000-0005-0000-0000-0000A52D0000}"/>
    <cellStyle name="Normal 17 2 5 2 12 4" xfId="11807" xr:uid="{00000000-0005-0000-0000-0000A62D0000}"/>
    <cellStyle name="Normal 17 2 5 2 12 5" xfId="11808" xr:uid="{00000000-0005-0000-0000-0000A72D0000}"/>
    <cellStyle name="Normal 17 2 5 2 13" xfId="11809" xr:uid="{00000000-0005-0000-0000-0000A82D0000}"/>
    <cellStyle name="Normal 17 2 5 2 13 2" xfId="11810" xr:uid="{00000000-0005-0000-0000-0000A92D0000}"/>
    <cellStyle name="Normal 17 2 5 2 13 3" xfId="11811" xr:uid="{00000000-0005-0000-0000-0000AA2D0000}"/>
    <cellStyle name="Normal 17 2 5 2 13 4" xfId="11812" xr:uid="{00000000-0005-0000-0000-0000AB2D0000}"/>
    <cellStyle name="Normal 17 2 5 2 13 5" xfId="11813" xr:uid="{00000000-0005-0000-0000-0000AC2D0000}"/>
    <cellStyle name="Normal 17 2 5 2 14" xfId="11814" xr:uid="{00000000-0005-0000-0000-0000AD2D0000}"/>
    <cellStyle name="Normal 17 2 5 2 14 2" xfId="11815" xr:uid="{00000000-0005-0000-0000-0000AE2D0000}"/>
    <cellStyle name="Normal 17 2 5 2 14 3" xfId="11816" xr:uid="{00000000-0005-0000-0000-0000AF2D0000}"/>
    <cellStyle name="Normal 17 2 5 2 14 4" xfId="11817" xr:uid="{00000000-0005-0000-0000-0000B02D0000}"/>
    <cellStyle name="Normal 17 2 5 2 14 5" xfId="11818" xr:uid="{00000000-0005-0000-0000-0000B12D0000}"/>
    <cellStyle name="Normal 17 2 5 2 15" xfId="11819" xr:uid="{00000000-0005-0000-0000-0000B22D0000}"/>
    <cellStyle name="Normal 17 2 5 2 15 2" xfId="11820" xr:uid="{00000000-0005-0000-0000-0000B32D0000}"/>
    <cellStyle name="Normal 17 2 5 2 15 3" xfId="11821" xr:uid="{00000000-0005-0000-0000-0000B42D0000}"/>
    <cellStyle name="Normal 17 2 5 2 15 4" xfId="11822" xr:uid="{00000000-0005-0000-0000-0000B52D0000}"/>
    <cellStyle name="Normal 17 2 5 2 15 5" xfId="11823" xr:uid="{00000000-0005-0000-0000-0000B62D0000}"/>
    <cellStyle name="Normal 17 2 5 2 16" xfId="11824" xr:uid="{00000000-0005-0000-0000-0000B72D0000}"/>
    <cellStyle name="Normal 17 2 5 2 16 2" xfId="11825" xr:uid="{00000000-0005-0000-0000-0000B82D0000}"/>
    <cellStyle name="Normal 17 2 5 2 16 3" xfId="11826" xr:uid="{00000000-0005-0000-0000-0000B92D0000}"/>
    <cellStyle name="Normal 17 2 5 2 16 4" xfId="11827" xr:uid="{00000000-0005-0000-0000-0000BA2D0000}"/>
    <cellStyle name="Normal 17 2 5 2 16 5" xfId="11828" xr:uid="{00000000-0005-0000-0000-0000BB2D0000}"/>
    <cellStyle name="Normal 17 2 5 2 17" xfId="11829" xr:uid="{00000000-0005-0000-0000-0000BC2D0000}"/>
    <cellStyle name="Normal 17 2 5 2 17 2" xfId="11830" xr:uid="{00000000-0005-0000-0000-0000BD2D0000}"/>
    <cellStyle name="Normal 17 2 5 2 17 3" xfId="11831" xr:uid="{00000000-0005-0000-0000-0000BE2D0000}"/>
    <cellStyle name="Normal 17 2 5 2 17 4" xfId="11832" xr:uid="{00000000-0005-0000-0000-0000BF2D0000}"/>
    <cellStyle name="Normal 17 2 5 2 17 5" xfId="11833" xr:uid="{00000000-0005-0000-0000-0000C02D0000}"/>
    <cellStyle name="Normal 17 2 5 2 18" xfId="11834" xr:uid="{00000000-0005-0000-0000-0000C12D0000}"/>
    <cellStyle name="Normal 17 2 5 2 18 2" xfId="11835" xr:uid="{00000000-0005-0000-0000-0000C22D0000}"/>
    <cellStyle name="Normal 17 2 5 2 18 3" xfId="11836" xr:uid="{00000000-0005-0000-0000-0000C32D0000}"/>
    <cellStyle name="Normal 17 2 5 2 18 4" xfId="11837" xr:uid="{00000000-0005-0000-0000-0000C42D0000}"/>
    <cellStyle name="Normal 17 2 5 2 18 5" xfId="11838" xr:uid="{00000000-0005-0000-0000-0000C52D0000}"/>
    <cellStyle name="Normal 17 2 5 2 19" xfId="11839" xr:uid="{00000000-0005-0000-0000-0000C62D0000}"/>
    <cellStyle name="Normal 17 2 5 2 19 2" xfId="11840" xr:uid="{00000000-0005-0000-0000-0000C72D0000}"/>
    <cellStyle name="Normal 17 2 5 2 19 3" xfId="11841" xr:uid="{00000000-0005-0000-0000-0000C82D0000}"/>
    <cellStyle name="Normal 17 2 5 2 19 4" xfId="11842" xr:uid="{00000000-0005-0000-0000-0000C92D0000}"/>
    <cellStyle name="Normal 17 2 5 2 19 5" xfId="11843" xr:uid="{00000000-0005-0000-0000-0000CA2D0000}"/>
    <cellStyle name="Normal 17 2 5 2 2" xfId="11844" xr:uid="{00000000-0005-0000-0000-0000CB2D0000}"/>
    <cellStyle name="Normal 17 2 5 2 2 10" xfId="11845" xr:uid="{00000000-0005-0000-0000-0000CC2D0000}"/>
    <cellStyle name="Normal 17 2 5 2 2 10 2" xfId="11846" xr:uid="{00000000-0005-0000-0000-0000CD2D0000}"/>
    <cellStyle name="Normal 17 2 5 2 2 10 3" xfId="11847" xr:uid="{00000000-0005-0000-0000-0000CE2D0000}"/>
    <cellStyle name="Normal 17 2 5 2 2 10 4" xfId="11848" xr:uid="{00000000-0005-0000-0000-0000CF2D0000}"/>
    <cellStyle name="Normal 17 2 5 2 2 10 5" xfId="11849" xr:uid="{00000000-0005-0000-0000-0000D02D0000}"/>
    <cellStyle name="Normal 17 2 5 2 2 11" xfId="11850" xr:uid="{00000000-0005-0000-0000-0000D12D0000}"/>
    <cellStyle name="Normal 17 2 5 2 2 11 2" xfId="11851" xr:uid="{00000000-0005-0000-0000-0000D22D0000}"/>
    <cellStyle name="Normal 17 2 5 2 2 11 3" xfId="11852" xr:uid="{00000000-0005-0000-0000-0000D32D0000}"/>
    <cellStyle name="Normal 17 2 5 2 2 11 4" xfId="11853" xr:uid="{00000000-0005-0000-0000-0000D42D0000}"/>
    <cellStyle name="Normal 17 2 5 2 2 11 5" xfId="11854" xr:uid="{00000000-0005-0000-0000-0000D52D0000}"/>
    <cellStyle name="Normal 17 2 5 2 2 12" xfId="11855" xr:uid="{00000000-0005-0000-0000-0000D62D0000}"/>
    <cellStyle name="Normal 17 2 5 2 2 12 2" xfId="11856" xr:uid="{00000000-0005-0000-0000-0000D72D0000}"/>
    <cellStyle name="Normal 17 2 5 2 2 12 3" xfId="11857" xr:uid="{00000000-0005-0000-0000-0000D82D0000}"/>
    <cellStyle name="Normal 17 2 5 2 2 12 4" xfId="11858" xr:uid="{00000000-0005-0000-0000-0000D92D0000}"/>
    <cellStyle name="Normal 17 2 5 2 2 12 5" xfId="11859" xr:uid="{00000000-0005-0000-0000-0000DA2D0000}"/>
    <cellStyle name="Normal 17 2 5 2 2 13" xfId="11860" xr:uid="{00000000-0005-0000-0000-0000DB2D0000}"/>
    <cellStyle name="Normal 17 2 5 2 2 13 2" xfId="11861" xr:uid="{00000000-0005-0000-0000-0000DC2D0000}"/>
    <cellStyle name="Normal 17 2 5 2 2 13 3" xfId="11862" xr:uid="{00000000-0005-0000-0000-0000DD2D0000}"/>
    <cellStyle name="Normal 17 2 5 2 2 13 4" xfId="11863" xr:uid="{00000000-0005-0000-0000-0000DE2D0000}"/>
    <cellStyle name="Normal 17 2 5 2 2 13 5" xfId="11864" xr:uid="{00000000-0005-0000-0000-0000DF2D0000}"/>
    <cellStyle name="Normal 17 2 5 2 2 14" xfId="11865" xr:uid="{00000000-0005-0000-0000-0000E02D0000}"/>
    <cellStyle name="Normal 17 2 5 2 2 14 2" xfId="11866" xr:uid="{00000000-0005-0000-0000-0000E12D0000}"/>
    <cellStyle name="Normal 17 2 5 2 2 14 3" xfId="11867" xr:uid="{00000000-0005-0000-0000-0000E22D0000}"/>
    <cellStyle name="Normal 17 2 5 2 2 14 4" xfId="11868" xr:uid="{00000000-0005-0000-0000-0000E32D0000}"/>
    <cellStyle name="Normal 17 2 5 2 2 14 5" xfId="11869" xr:uid="{00000000-0005-0000-0000-0000E42D0000}"/>
    <cellStyle name="Normal 17 2 5 2 2 15" xfId="11870" xr:uid="{00000000-0005-0000-0000-0000E52D0000}"/>
    <cellStyle name="Normal 17 2 5 2 2 15 2" xfId="11871" xr:uid="{00000000-0005-0000-0000-0000E62D0000}"/>
    <cellStyle name="Normal 17 2 5 2 2 15 3" xfId="11872" xr:uid="{00000000-0005-0000-0000-0000E72D0000}"/>
    <cellStyle name="Normal 17 2 5 2 2 15 4" xfId="11873" xr:uid="{00000000-0005-0000-0000-0000E82D0000}"/>
    <cellStyle name="Normal 17 2 5 2 2 15 5" xfId="11874" xr:uid="{00000000-0005-0000-0000-0000E92D0000}"/>
    <cellStyle name="Normal 17 2 5 2 2 16" xfId="11875" xr:uid="{00000000-0005-0000-0000-0000EA2D0000}"/>
    <cellStyle name="Normal 17 2 5 2 2 16 2" xfId="11876" xr:uid="{00000000-0005-0000-0000-0000EB2D0000}"/>
    <cellStyle name="Normal 17 2 5 2 2 16 3" xfId="11877" xr:uid="{00000000-0005-0000-0000-0000EC2D0000}"/>
    <cellStyle name="Normal 17 2 5 2 2 16 4" xfId="11878" xr:uid="{00000000-0005-0000-0000-0000ED2D0000}"/>
    <cellStyle name="Normal 17 2 5 2 2 16 5" xfId="11879" xr:uid="{00000000-0005-0000-0000-0000EE2D0000}"/>
    <cellStyle name="Normal 17 2 5 2 2 17" xfId="11880" xr:uid="{00000000-0005-0000-0000-0000EF2D0000}"/>
    <cellStyle name="Normal 17 2 5 2 2 17 2" xfId="11881" xr:uid="{00000000-0005-0000-0000-0000F02D0000}"/>
    <cellStyle name="Normal 17 2 5 2 2 17 3" xfId="11882" xr:uid="{00000000-0005-0000-0000-0000F12D0000}"/>
    <cellStyle name="Normal 17 2 5 2 2 17 4" xfId="11883" xr:uid="{00000000-0005-0000-0000-0000F22D0000}"/>
    <cellStyle name="Normal 17 2 5 2 2 17 5" xfId="11884" xr:uid="{00000000-0005-0000-0000-0000F32D0000}"/>
    <cellStyle name="Normal 17 2 5 2 2 18" xfId="11885" xr:uid="{00000000-0005-0000-0000-0000F42D0000}"/>
    <cellStyle name="Normal 17 2 5 2 2 18 2" xfId="11886" xr:uid="{00000000-0005-0000-0000-0000F52D0000}"/>
    <cellStyle name="Normal 17 2 5 2 2 18 3" xfId="11887" xr:uid="{00000000-0005-0000-0000-0000F62D0000}"/>
    <cellStyle name="Normal 17 2 5 2 2 18 4" xfId="11888" xr:uid="{00000000-0005-0000-0000-0000F72D0000}"/>
    <cellStyle name="Normal 17 2 5 2 2 18 5" xfId="11889" xr:uid="{00000000-0005-0000-0000-0000F82D0000}"/>
    <cellStyle name="Normal 17 2 5 2 2 19" xfId="11890" xr:uid="{00000000-0005-0000-0000-0000F92D0000}"/>
    <cellStyle name="Normal 17 2 5 2 2 19 2" xfId="11891" xr:uid="{00000000-0005-0000-0000-0000FA2D0000}"/>
    <cellStyle name="Normal 17 2 5 2 2 19 3" xfId="11892" xr:uid="{00000000-0005-0000-0000-0000FB2D0000}"/>
    <cellStyle name="Normal 17 2 5 2 2 19 4" xfId="11893" xr:uid="{00000000-0005-0000-0000-0000FC2D0000}"/>
    <cellStyle name="Normal 17 2 5 2 2 2" xfId="11894" xr:uid="{00000000-0005-0000-0000-0000FD2D0000}"/>
    <cellStyle name="Normal 17 2 5 2 2 2 10" xfId="11895" xr:uid="{00000000-0005-0000-0000-0000FE2D0000}"/>
    <cellStyle name="Normal 17 2 5 2 2 2 10 2" xfId="11896" xr:uid="{00000000-0005-0000-0000-0000FF2D0000}"/>
    <cellStyle name="Normal 17 2 5 2 2 2 10 3" xfId="11897" xr:uid="{00000000-0005-0000-0000-0000002E0000}"/>
    <cellStyle name="Normal 17 2 5 2 2 2 10 4" xfId="11898" xr:uid="{00000000-0005-0000-0000-0000012E0000}"/>
    <cellStyle name="Normal 17 2 5 2 2 2 10 5" xfId="11899" xr:uid="{00000000-0005-0000-0000-0000022E0000}"/>
    <cellStyle name="Normal 17 2 5 2 2 2 11" xfId="11900" xr:uid="{00000000-0005-0000-0000-0000032E0000}"/>
    <cellStyle name="Normal 17 2 5 2 2 2 11 2" xfId="11901" xr:uid="{00000000-0005-0000-0000-0000042E0000}"/>
    <cellStyle name="Normal 17 2 5 2 2 2 11 3" xfId="11902" xr:uid="{00000000-0005-0000-0000-0000052E0000}"/>
    <cellStyle name="Normal 17 2 5 2 2 2 11 4" xfId="11903" xr:uid="{00000000-0005-0000-0000-0000062E0000}"/>
    <cellStyle name="Normal 17 2 5 2 2 2 11 5" xfId="11904" xr:uid="{00000000-0005-0000-0000-0000072E0000}"/>
    <cellStyle name="Normal 17 2 5 2 2 2 12" xfId="11905" xr:uid="{00000000-0005-0000-0000-0000082E0000}"/>
    <cellStyle name="Normal 17 2 5 2 2 2 12 2" xfId="11906" xr:uid="{00000000-0005-0000-0000-0000092E0000}"/>
    <cellStyle name="Normal 17 2 5 2 2 2 12 3" xfId="11907" xr:uid="{00000000-0005-0000-0000-00000A2E0000}"/>
    <cellStyle name="Normal 17 2 5 2 2 2 12 4" xfId="11908" xr:uid="{00000000-0005-0000-0000-00000B2E0000}"/>
    <cellStyle name="Normal 17 2 5 2 2 2 12 5" xfId="11909" xr:uid="{00000000-0005-0000-0000-00000C2E0000}"/>
    <cellStyle name="Normal 17 2 5 2 2 2 13" xfId="11910" xr:uid="{00000000-0005-0000-0000-00000D2E0000}"/>
    <cellStyle name="Normal 17 2 5 2 2 2 13 2" xfId="11911" xr:uid="{00000000-0005-0000-0000-00000E2E0000}"/>
    <cellStyle name="Normal 17 2 5 2 2 2 13 3" xfId="11912" xr:uid="{00000000-0005-0000-0000-00000F2E0000}"/>
    <cellStyle name="Normal 17 2 5 2 2 2 13 4" xfId="11913" xr:uid="{00000000-0005-0000-0000-0000102E0000}"/>
    <cellStyle name="Normal 17 2 5 2 2 2 13 5" xfId="11914" xr:uid="{00000000-0005-0000-0000-0000112E0000}"/>
    <cellStyle name="Normal 17 2 5 2 2 2 14" xfId="11915" xr:uid="{00000000-0005-0000-0000-0000122E0000}"/>
    <cellStyle name="Normal 17 2 5 2 2 2 14 2" xfId="11916" xr:uid="{00000000-0005-0000-0000-0000132E0000}"/>
    <cellStyle name="Normal 17 2 5 2 2 2 14 3" xfId="11917" xr:uid="{00000000-0005-0000-0000-0000142E0000}"/>
    <cellStyle name="Normal 17 2 5 2 2 2 14 4" xfId="11918" xr:uid="{00000000-0005-0000-0000-0000152E0000}"/>
    <cellStyle name="Normal 17 2 5 2 2 2 14 5" xfId="11919" xr:uid="{00000000-0005-0000-0000-0000162E0000}"/>
    <cellStyle name="Normal 17 2 5 2 2 2 15" xfId="11920" xr:uid="{00000000-0005-0000-0000-0000172E0000}"/>
    <cellStyle name="Normal 17 2 5 2 2 2 15 2" xfId="11921" xr:uid="{00000000-0005-0000-0000-0000182E0000}"/>
    <cellStyle name="Normal 17 2 5 2 2 2 15 3" xfId="11922" xr:uid="{00000000-0005-0000-0000-0000192E0000}"/>
    <cellStyle name="Normal 17 2 5 2 2 2 15 4" xfId="11923" xr:uid="{00000000-0005-0000-0000-00001A2E0000}"/>
    <cellStyle name="Normal 17 2 5 2 2 2 15 5" xfId="11924" xr:uid="{00000000-0005-0000-0000-00001B2E0000}"/>
    <cellStyle name="Normal 17 2 5 2 2 2 16" xfId="11925" xr:uid="{00000000-0005-0000-0000-00001C2E0000}"/>
    <cellStyle name="Normal 17 2 5 2 2 2 16 2" xfId="11926" xr:uid="{00000000-0005-0000-0000-00001D2E0000}"/>
    <cellStyle name="Normal 17 2 5 2 2 2 16 3" xfId="11927" xr:uid="{00000000-0005-0000-0000-00001E2E0000}"/>
    <cellStyle name="Normal 17 2 5 2 2 2 16 4" xfId="11928" xr:uid="{00000000-0005-0000-0000-00001F2E0000}"/>
    <cellStyle name="Normal 17 2 5 2 2 2 16 5" xfId="11929" xr:uid="{00000000-0005-0000-0000-0000202E0000}"/>
    <cellStyle name="Normal 17 2 5 2 2 2 17" xfId="11930" xr:uid="{00000000-0005-0000-0000-0000212E0000}"/>
    <cellStyle name="Normal 17 2 5 2 2 2 17 2" xfId="11931" xr:uid="{00000000-0005-0000-0000-0000222E0000}"/>
    <cellStyle name="Normal 17 2 5 2 2 2 17 3" xfId="11932" xr:uid="{00000000-0005-0000-0000-0000232E0000}"/>
    <cellStyle name="Normal 17 2 5 2 2 2 17 4" xfId="11933" xr:uid="{00000000-0005-0000-0000-0000242E0000}"/>
    <cellStyle name="Normal 17 2 5 2 2 2 18" xfId="11934" xr:uid="{00000000-0005-0000-0000-0000252E0000}"/>
    <cellStyle name="Normal 17 2 5 2 2 2 18 2" xfId="11935" xr:uid="{00000000-0005-0000-0000-0000262E0000}"/>
    <cellStyle name="Normal 17 2 5 2 2 2 18 3" xfId="11936" xr:uid="{00000000-0005-0000-0000-0000272E0000}"/>
    <cellStyle name="Normal 17 2 5 2 2 2 18 4" xfId="11937" xr:uid="{00000000-0005-0000-0000-0000282E0000}"/>
    <cellStyle name="Normal 17 2 5 2 2 2 19" xfId="11938" xr:uid="{00000000-0005-0000-0000-0000292E0000}"/>
    <cellStyle name="Normal 17 2 5 2 2 2 2" xfId="11939" xr:uid="{00000000-0005-0000-0000-00002A2E0000}"/>
    <cellStyle name="Normal 17 2 5 2 2 2 2 2" xfId="11940" xr:uid="{00000000-0005-0000-0000-00002B2E0000}"/>
    <cellStyle name="Normal 17 2 5 2 2 2 2 3" xfId="11941" xr:uid="{00000000-0005-0000-0000-00002C2E0000}"/>
    <cellStyle name="Normal 17 2 5 2 2 2 2 4" xfId="11942" xr:uid="{00000000-0005-0000-0000-00002D2E0000}"/>
    <cellStyle name="Normal 17 2 5 2 2 2 2 5" xfId="11943" xr:uid="{00000000-0005-0000-0000-00002E2E0000}"/>
    <cellStyle name="Normal 17 2 5 2 2 2 20" xfId="11944" xr:uid="{00000000-0005-0000-0000-00002F2E0000}"/>
    <cellStyle name="Normal 17 2 5 2 2 2 21" xfId="11945" xr:uid="{00000000-0005-0000-0000-0000302E0000}"/>
    <cellStyle name="Normal 17 2 5 2 2 2 3" xfId="11946" xr:uid="{00000000-0005-0000-0000-0000312E0000}"/>
    <cellStyle name="Normal 17 2 5 2 2 2 3 2" xfId="11947" xr:uid="{00000000-0005-0000-0000-0000322E0000}"/>
    <cellStyle name="Normal 17 2 5 2 2 2 3 3" xfId="11948" xr:uid="{00000000-0005-0000-0000-0000332E0000}"/>
    <cellStyle name="Normal 17 2 5 2 2 2 3 4" xfId="11949" xr:uid="{00000000-0005-0000-0000-0000342E0000}"/>
    <cellStyle name="Normal 17 2 5 2 2 2 3 5" xfId="11950" xr:uid="{00000000-0005-0000-0000-0000352E0000}"/>
    <cellStyle name="Normal 17 2 5 2 2 2 4" xfId="11951" xr:uid="{00000000-0005-0000-0000-0000362E0000}"/>
    <cellStyle name="Normal 17 2 5 2 2 2 4 2" xfId="11952" xr:uid="{00000000-0005-0000-0000-0000372E0000}"/>
    <cellStyle name="Normal 17 2 5 2 2 2 4 3" xfId="11953" xr:uid="{00000000-0005-0000-0000-0000382E0000}"/>
    <cellStyle name="Normal 17 2 5 2 2 2 4 4" xfId="11954" xr:uid="{00000000-0005-0000-0000-0000392E0000}"/>
    <cellStyle name="Normal 17 2 5 2 2 2 4 5" xfId="11955" xr:uid="{00000000-0005-0000-0000-00003A2E0000}"/>
    <cellStyle name="Normal 17 2 5 2 2 2 5" xfId="11956" xr:uid="{00000000-0005-0000-0000-00003B2E0000}"/>
    <cellStyle name="Normal 17 2 5 2 2 2 5 2" xfId="11957" xr:uid="{00000000-0005-0000-0000-00003C2E0000}"/>
    <cellStyle name="Normal 17 2 5 2 2 2 5 3" xfId="11958" xr:uid="{00000000-0005-0000-0000-00003D2E0000}"/>
    <cellStyle name="Normal 17 2 5 2 2 2 5 4" xfId="11959" xr:uid="{00000000-0005-0000-0000-00003E2E0000}"/>
    <cellStyle name="Normal 17 2 5 2 2 2 5 5" xfId="11960" xr:uid="{00000000-0005-0000-0000-00003F2E0000}"/>
    <cellStyle name="Normal 17 2 5 2 2 2 6" xfId="11961" xr:uid="{00000000-0005-0000-0000-0000402E0000}"/>
    <cellStyle name="Normal 17 2 5 2 2 2 6 2" xfId="11962" xr:uid="{00000000-0005-0000-0000-0000412E0000}"/>
    <cellStyle name="Normal 17 2 5 2 2 2 6 3" xfId="11963" xr:uid="{00000000-0005-0000-0000-0000422E0000}"/>
    <cellStyle name="Normal 17 2 5 2 2 2 6 4" xfId="11964" xr:uid="{00000000-0005-0000-0000-0000432E0000}"/>
    <cellStyle name="Normal 17 2 5 2 2 2 6 5" xfId="11965" xr:uid="{00000000-0005-0000-0000-0000442E0000}"/>
    <cellStyle name="Normal 17 2 5 2 2 2 7" xfId="11966" xr:uid="{00000000-0005-0000-0000-0000452E0000}"/>
    <cellStyle name="Normal 17 2 5 2 2 2 7 2" xfId="11967" xr:uid="{00000000-0005-0000-0000-0000462E0000}"/>
    <cellStyle name="Normal 17 2 5 2 2 2 7 3" xfId="11968" xr:uid="{00000000-0005-0000-0000-0000472E0000}"/>
    <cellStyle name="Normal 17 2 5 2 2 2 7 4" xfId="11969" xr:uid="{00000000-0005-0000-0000-0000482E0000}"/>
    <cellStyle name="Normal 17 2 5 2 2 2 7 5" xfId="11970" xr:uid="{00000000-0005-0000-0000-0000492E0000}"/>
    <cellStyle name="Normal 17 2 5 2 2 2 8" xfId="11971" xr:uid="{00000000-0005-0000-0000-00004A2E0000}"/>
    <cellStyle name="Normal 17 2 5 2 2 2 8 2" xfId="11972" xr:uid="{00000000-0005-0000-0000-00004B2E0000}"/>
    <cellStyle name="Normal 17 2 5 2 2 2 8 3" xfId="11973" xr:uid="{00000000-0005-0000-0000-00004C2E0000}"/>
    <cellStyle name="Normal 17 2 5 2 2 2 8 4" xfId="11974" xr:uid="{00000000-0005-0000-0000-00004D2E0000}"/>
    <cellStyle name="Normal 17 2 5 2 2 2 8 5" xfId="11975" xr:uid="{00000000-0005-0000-0000-00004E2E0000}"/>
    <cellStyle name="Normal 17 2 5 2 2 2 9" xfId="11976" xr:uid="{00000000-0005-0000-0000-00004F2E0000}"/>
    <cellStyle name="Normal 17 2 5 2 2 2 9 2" xfId="11977" xr:uid="{00000000-0005-0000-0000-0000502E0000}"/>
    <cellStyle name="Normal 17 2 5 2 2 2 9 3" xfId="11978" xr:uid="{00000000-0005-0000-0000-0000512E0000}"/>
    <cellStyle name="Normal 17 2 5 2 2 2 9 4" xfId="11979" xr:uid="{00000000-0005-0000-0000-0000522E0000}"/>
    <cellStyle name="Normal 17 2 5 2 2 2 9 5" xfId="11980" xr:uid="{00000000-0005-0000-0000-0000532E0000}"/>
    <cellStyle name="Normal 17 2 5 2 2 20" xfId="11981" xr:uid="{00000000-0005-0000-0000-0000542E0000}"/>
    <cellStyle name="Normal 17 2 5 2 2 20 2" xfId="11982" xr:uid="{00000000-0005-0000-0000-0000552E0000}"/>
    <cellStyle name="Normal 17 2 5 2 2 20 3" xfId="11983" xr:uid="{00000000-0005-0000-0000-0000562E0000}"/>
    <cellStyle name="Normal 17 2 5 2 2 20 4" xfId="11984" xr:uid="{00000000-0005-0000-0000-0000572E0000}"/>
    <cellStyle name="Normal 17 2 5 2 2 21" xfId="11985" xr:uid="{00000000-0005-0000-0000-0000582E0000}"/>
    <cellStyle name="Normal 17 2 5 2 2 22" xfId="11986" xr:uid="{00000000-0005-0000-0000-0000592E0000}"/>
    <cellStyle name="Normal 17 2 5 2 2 23" xfId="11987" xr:uid="{00000000-0005-0000-0000-00005A2E0000}"/>
    <cellStyle name="Normal 17 2 5 2 2 3" xfId="11988" xr:uid="{00000000-0005-0000-0000-00005B2E0000}"/>
    <cellStyle name="Normal 17 2 5 2 2 3 10" xfId="11989" xr:uid="{00000000-0005-0000-0000-00005C2E0000}"/>
    <cellStyle name="Normal 17 2 5 2 2 3 10 2" xfId="11990" xr:uid="{00000000-0005-0000-0000-00005D2E0000}"/>
    <cellStyle name="Normal 17 2 5 2 2 3 10 3" xfId="11991" xr:uid="{00000000-0005-0000-0000-00005E2E0000}"/>
    <cellStyle name="Normal 17 2 5 2 2 3 10 4" xfId="11992" xr:uid="{00000000-0005-0000-0000-00005F2E0000}"/>
    <cellStyle name="Normal 17 2 5 2 2 3 10 5" xfId="11993" xr:uid="{00000000-0005-0000-0000-0000602E0000}"/>
    <cellStyle name="Normal 17 2 5 2 2 3 11" xfId="11994" xr:uid="{00000000-0005-0000-0000-0000612E0000}"/>
    <cellStyle name="Normal 17 2 5 2 2 3 11 2" xfId="11995" xr:uid="{00000000-0005-0000-0000-0000622E0000}"/>
    <cellStyle name="Normal 17 2 5 2 2 3 11 3" xfId="11996" xr:uid="{00000000-0005-0000-0000-0000632E0000}"/>
    <cellStyle name="Normal 17 2 5 2 2 3 11 4" xfId="11997" xr:uid="{00000000-0005-0000-0000-0000642E0000}"/>
    <cellStyle name="Normal 17 2 5 2 2 3 11 5" xfId="11998" xr:uid="{00000000-0005-0000-0000-0000652E0000}"/>
    <cellStyle name="Normal 17 2 5 2 2 3 12" xfId="11999" xr:uid="{00000000-0005-0000-0000-0000662E0000}"/>
    <cellStyle name="Normal 17 2 5 2 2 3 12 2" xfId="12000" xr:uid="{00000000-0005-0000-0000-0000672E0000}"/>
    <cellStyle name="Normal 17 2 5 2 2 3 12 3" xfId="12001" xr:uid="{00000000-0005-0000-0000-0000682E0000}"/>
    <cellStyle name="Normal 17 2 5 2 2 3 12 4" xfId="12002" xr:uid="{00000000-0005-0000-0000-0000692E0000}"/>
    <cellStyle name="Normal 17 2 5 2 2 3 12 5" xfId="12003" xr:uid="{00000000-0005-0000-0000-00006A2E0000}"/>
    <cellStyle name="Normal 17 2 5 2 2 3 13" xfId="12004" xr:uid="{00000000-0005-0000-0000-00006B2E0000}"/>
    <cellStyle name="Normal 17 2 5 2 2 3 13 2" xfId="12005" xr:uid="{00000000-0005-0000-0000-00006C2E0000}"/>
    <cellStyle name="Normal 17 2 5 2 2 3 13 3" xfId="12006" xr:uid="{00000000-0005-0000-0000-00006D2E0000}"/>
    <cellStyle name="Normal 17 2 5 2 2 3 13 4" xfId="12007" xr:uid="{00000000-0005-0000-0000-00006E2E0000}"/>
    <cellStyle name="Normal 17 2 5 2 2 3 13 5" xfId="12008" xr:uid="{00000000-0005-0000-0000-00006F2E0000}"/>
    <cellStyle name="Normal 17 2 5 2 2 3 14" xfId="12009" xr:uid="{00000000-0005-0000-0000-0000702E0000}"/>
    <cellStyle name="Normal 17 2 5 2 2 3 14 2" xfId="12010" xr:uid="{00000000-0005-0000-0000-0000712E0000}"/>
    <cellStyle name="Normal 17 2 5 2 2 3 14 3" xfId="12011" xr:uid="{00000000-0005-0000-0000-0000722E0000}"/>
    <cellStyle name="Normal 17 2 5 2 2 3 14 4" xfId="12012" xr:uid="{00000000-0005-0000-0000-0000732E0000}"/>
    <cellStyle name="Normal 17 2 5 2 2 3 14 5" xfId="12013" xr:uid="{00000000-0005-0000-0000-0000742E0000}"/>
    <cellStyle name="Normal 17 2 5 2 2 3 15" xfId="12014" xr:uid="{00000000-0005-0000-0000-0000752E0000}"/>
    <cellStyle name="Normal 17 2 5 2 2 3 15 2" xfId="12015" xr:uid="{00000000-0005-0000-0000-0000762E0000}"/>
    <cellStyle name="Normal 17 2 5 2 2 3 15 3" xfId="12016" xr:uid="{00000000-0005-0000-0000-0000772E0000}"/>
    <cellStyle name="Normal 17 2 5 2 2 3 15 4" xfId="12017" xr:uid="{00000000-0005-0000-0000-0000782E0000}"/>
    <cellStyle name="Normal 17 2 5 2 2 3 15 5" xfId="12018" xr:uid="{00000000-0005-0000-0000-0000792E0000}"/>
    <cellStyle name="Normal 17 2 5 2 2 3 16" xfId="12019" xr:uid="{00000000-0005-0000-0000-00007A2E0000}"/>
    <cellStyle name="Normal 17 2 5 2 2 3 16 2" xfId="12020" xr:uid="{00000000-0005-0000-0000-00007B2E0000}"/>
    <cellStyle name="Normal 17 2 5 2 2 3 16 3" xfId="12021" xr:uid="{00000000-0005-0000-0000-00007C2E0000}"/>
    <cellStyle name="Normal 17 2 5 2 2 3 16 4" xfId="12022" xr:uid="{00000000-0005-0000-0000-00007D2E0000}"/>
    <cellStyle name="Normal 17 2 5 2 2 3 17" xfId="12023" xr:uid="{00000000-0005-0000-0000-00007E2E0000}"/>
    <cellStyle name="Normal 17 2 5 2 2 3 17 2" xfId="12024" xr:uid="{00000000-0005-0000-0000-00007F2E0000}"/>
    <cellStyle name="Normal 17 2 5 2 2 3 17 3" xfId="12025" xr:uid="{00000000-0005-0000-0000-0000802E0000}"/>
    <cellStyle name="Normal 17 2 5 2 2 3 17 4" xfId="12026" xr:uid="{00000000-0005-0000-0000-0000812E0000}"/>
    <cellStyle name="Normal 17 2 5 2 2 3 18" xfId="12027" xr:uid="{00000000-0005-0000-0000-0000822E0000}"/>
    <cellStyle name="Normal 17 2 5 2 2 3 19" xfId="12028" xr:uid="{00000000-0005-0000-0000-0000832E0000}"/>
    <cellStyle name="Normal 17 2 5 2 2 3 2" xfId="12029" xr:uid="{00000000-0005-0000-0000-0000842E0000}"/>
    <cellStyle name="Normal 17 2 5 2 2 3 2 2" xfId="12030" xr:uid="{00000000-0005-0000-0000-0000852E0000}"/>
    <cellStyle name="Normal 17 2 5 2 2 3 2 3" xfId="12031" xr:uid="{00000000-0005-0000-0000-0000862E0000}"/>
    <cellStyle name="Normal 17 2 5 2 2 3 2 4" xfId="12032" xr:uid="{00000000-0005-0000-0000-0000872E0000}"/>
    <cellStyle name="Normal 17 2 5 2 2 3 2 5" xfId="12033" xr:uid="{00000000-0005-0000-0000-0000882E0000}"/>
    <cellStyle name="Normal 17 2 5 2 2 3 20" xfId="12034" xr:uid="{00000000-0005-0000-0000-0000892E0000}"/>
    <cellStyle name="Normal 17 2 5 2 2 3 3" xfId="12035" xr:uid="{00000000-0005-0000-0000-00008A2E0000}"/>
    <cellStyle name="Normal 17 2 5 2 2 3 3 2" xfId="12036" xr:uid="{00000000-0005-0000-0000-00008B2E0000}"/>
    <cellStyle name="Normal 17 2 5 2 2 3 3 3" xfId="12037" xr:uid="{00000000-0005-0000-0000-00008C2E0000}"/>
    <cellStyle name="Normal 17 2 5 2 2 3 3 4" xfId="12038" xr:uid="{00000000-0005-0000-0000-00008D2E0000}"/>
    <cellStyle name="Normal 17 2 5 2 2 3 3 5" xfId="12039" xr:uid="{00000000-0005-0000-0000-00008E2E0000}"/>
    <cellStyle name="Normal 17 2 5 2 2 3 4" xfId="12040" xr:uid="{00000000-0005-0000-0000-00008F2E0000}"/>
    <cellStyle name="Normal 17 2 5 2 2 3 4 2" xfId="12041" xr:uid="{00000000-0005-0000-0000-0000902E0000}"/>
    <cellStyle name="Normal 17 2 5 2 2 3 4 3" xfId="12042" xr:uid="{00000000-0005-0000-0000-0000912E0000}"/>
    <cellStyle name="Normal 17 2 5 2 2 3 4 4" xfId="12043" xr:uid="{00000000-0005-0000-0000-0000922E0000}"/>
    <cellStyle name="Normal 17 2 5 2 2 3 4 5" xfId="12044" xr:uid="{00000000-0005-0000-0000-0000932E0000}"/>
    <cellStyle name="Normal 17 2 5 2 2 3 5" xfId="12045" xr:uid="{00000000-0005-0000-0000-0000942E0000}"/>
    <cellStyle name="Normal 17 2 5 2 2 3 5 2" xfId="12046" xr:uid="{00000000-0005-0000-0000-0000952E0000}"/>
    <cellStyle name="Normal 17 2 5 2 2 3 5 3" xfId="12047" xr:uid="{00000000-0005-0000-0000-0000962E0000}"/>
    <cellStyle name="Normal 17 2 5 2 2 3 5 4" xfId="12048" xr:uid="{00000000-0005-0000-0000-0000972E0000}"/>
    <cellStyle name="Normal 17 2 5 2 2 3 5 5" xfId="12049" xr:uid="{00000000-0005-0000-0000-0000982E0000}"/>
    <cellStyle name="Normal 17 2 5 2 2 3 6" xfId="12050" xr:uid="{00000000-0005-0000-0000-0000992E0000}"/>
    <cellStyle name="Normal 17 2 5 2 2 3 6 2" xfId="12051" xr:uid="{00000000-0005-0000-0000-00009A2E0000}"/>
    <cellStyle name="Normal 17 2 5 2 2 3 6 3" xfId="12052" xr:uid="{00000000-0005-0000-0000-00009B2E0000}"/>
    <cellStyle name="Normal 17 2 5 2 2 3 6 4" xfId="12053" xr:uid="{00000000-0005-0000-0000-00009C2E0000}"/>
    <cellStyle name="Normal 17 2 5 2 2 3 6 5" xfId="12054" xr:uid="{00000000-0005-0000-0000-00009D2E0000}"/>
    <cellStyle name="Normal 17 2 5 2 2 3 7" xfId="12055" xr:uid="{00000000-0005-0000-0000-00009E2E0000}"/>
    <cellStyle name="Normal 17 2 5 2 2 3 7 2" xfId="12056" xr:uid="{00000000-0005-0000-0000-00009F2E0000}"/>
    <cellStyle name="Normal 17 2 5 2 2 3 7 3" xfId="12057" xr:uid="{00000000-0005-0000-0000-0000A02E0000}"/>
    <cellStyle name="Normal 17 2 5 2 2 3 7 4" xfId="12058" xr:uid="{00000000-0005-0000-0000-0000A12E0000}"/>
    <cellStyle name="Normal 17 2 5 2 2 3 7 5" xfId="12059" xr:uid="{00000000-0005-0000-0000-0000A22E0000}"/>
    <cellStyle name="Normal 17 2 5 2 2 3 8" xfId="12060" xr:uid="{00000000-0005-0000-0000-0000A32E0000}"/>
    <cellStyle name="Normal 17 2 5 2 2 3 8 2" xfId="12061" xr:uid="{00000000-0005-0000-0000-0000A42E0000}"/>
    <cellStyle name="Normal 17 2 5 2 2 3 8 3" xfId="12062" xr:uid="{00000000-0005-0000-0000-0000A52E0000}"/>
    <cellStyle name="Normal 17 2 5 2 2 3 8 4" xfId="12063" xr:uid="{00000000-0005-0000-0000-0000A62E0000}"/>
    <cellStyle name="Normal 17 2 5 2 2 3 8 5" xfId="12064" xr:uid="{00000000-0005-0000-0000-0000A72E0000}"/>
    <cellStyle name="Normal 17 2 5 2 2 3 9" xfId="12065" xr:uid="{00000000-0005-0000-0000-0000A82E0000}"/>
    <cellStyle name="Normal 17 2 5 2 2 3 9 2" xfId="12066" xr:uid="{00000000-0005-0000-0000-0000A92E0000}"/>
    <cellStyle name="Normal 17 2 5 2 2 3 9 3" xfId="12067" xr:uid="{00000000-0005-0000-0000-0000AA2E0000}"/>
    <cellStyle name="Normal 17 2 5 2 2 3 9 4" xfId="12068" xr:uid="{00000000-0005-0000-0000-0000AB2E0000}"/>
    <cellStyle name="Normal 17 2 5 2 2 3 9 5" xfId="12069" xr:uid="{00000000-0005-0000-0000-0000AC2E0000}"/>
    <cellStyle name="Normal 17 2 5 2 2 4" xfId="12070" xr:uid="{00000000-0005-0000-0000-0000AD2E0000}"/>
    <cellStyle name="Normal 17 2 5 2 2 4 10" xfId="12071" xr:uid="{00000000-0005-0000-0000-0000AE2E0000}"/>
    <cellStyle name="Normal 17 2 5 2 2 4 10 2" xfId="12072" xr:uid="{00000000-0005-0000-0000-0000AF2E0000}"/>
    <cellStyle name="Normal 17 2 5 2 2 4 10 3" xfId="12073" xr:uid="{00000000-0005-0000-0000-0000B02E0000}"/>
    <cellStyle name="Normal 17 2 5 2 2 4 10 4" xfId="12074" xr:uid="{00000000-0005-0000-0000-0000B12E0000}"/>
    <cellStyle name="Normal 17 2 5 2 2 4 10 5" xfId="12075" xr:uid="{00000000-0005-0000-0000-0000B22E0000}"/>
    <cellStyle name="Normal 17 2 5 2 2 4 11" xfId="12076" xr:uid="{00000000-0005-0000-0000-0000B32E0000}"/>
    <cellStyle name="Normal 17 2 5 2 2 4 11 2" xfId="12077" xr:uid="{00000000-0005-0000-0000-0000B42E0000}"/>
    <cellStyle name="Normal 17 2 5 2 2 4 11 3" xfId="12078" xr:uid="{00000000-0005-0000-0000-0000B52E0000}"/>
    <cellStyle name="Normal 17 2 5 2 2 4 11 4" xfId="12079" xr:uid="{00000000-0005-0000-0000-0000B62E0000}"/>
    <cellStyle name="Normal 17 2 5 2 2 4 11 5" xfId="12080" xr:uid="{00000000-0005-0000-0000-0000B72E0000}"/>
    <cellStyle name="Normal 17 2 5 2 2 4 12" xfId="12081" xr:uid="{00000000-0005-0000-0000-0000B82E0000}"/>
    <cellStyle name="Normal 17 2 5 2 2 4 12 2" xfId="12082" xr:uid="{00000000-0005-0000-0000-0000B92E0000}"/>
    <cellStyle name="Normal 17 2 5 2 2 4 12 3" xfId="12083" xr:uid="{00000000-0005-0000-0000-0000BA2E0000}"/>
    <cellStyle name="Normal 17 2 5 2 2 4 12 4" xfId="12084" xr:uid="{00000000-0005-0000-0000-0000BB2E0000}"/>
    <cellStyle name="Normal 17 2 5 2 2 4 12 5" xfId="12085" xr:uid="{00000000-0005-0000-0000-0000BC2E0000}"/>
    <cellStyle name="Normal 17 2 5 2 2 4 13" xfId="12086" xr:uid="{00000000-0005-0000-0000-0000BD2E0000}"/>
    <cellStyle name="Normal 17 2 5 2 2 4 13 2" xfId="12087" xr:uid="{00000000-0005-0000-0000-0000BE2E0000}"/>
    <cellStyle name="Normal 17 2 5 2 2 4 13 3" xfId="12088" xr:uid="{00000000-0005-0000-0000-0000BF2E0000}"/>
    <cellStyle name="Normal 17 2 5 2 2 4 13 4" xfId="12089" xr:uid="{00000000-0005-0000-0000-0000C02E0000}"/>
    <cellStyle name="Normal 17 2 5 2 2 4 13 5" xfId="12090" xr:uid="{00000000-0005-0000-0000-0000C12E0000}"/>
    <cellStyle name="Normal 17 2 5 2 2 4 14" xfId="12091" xr:uid="{00000000-0005-0000-0000-0000C22E0000}"/>
    <cellStyle name="Normal 17 2 5 2 2 4 14 2" xfId="12092" xr:uid="{00000000-0005-0000-0000-0000C32E0000}"/>
    <cellStyle name="Normal 17 2 5 2 2 4 14 3" xfId="12093" xr:uid="{00000000-0005-0000-0000-0000C42E0000}"/>
    <cellStyle name="Normal 17 2 5 2 2 4 14 4" xfId="12094" xr:uid="{00000000-0005-0000-0000-0000C52E0000}"/>
    <cellStyle name="Normal 17 2 5 2 2 4 14 5" xfId="12095" xr:uid="{00000000-0005-0000-0000-0000C62E0000}"/>
    <cellStyle name="Normal 17 2 5 2 2 4 15" xfId="12096" xr:uid="{00000000-0005-0000-0000-0000C72E0000}"/>
    <cellStyle name="Normal 17 2 5 2 2 4 15 2" xfId="12097" xr:uid="{00000000-0005-0000-0000-0000C82E0000}"/>
    <cellStyle name="Normal 17 2 5 2 2 4 15 3" xfId="12098" xr:uid="{00000000-0005-0000-0000-0000C92E0000}"/>
    <cellStyle name="Normal 17 2 5 2 2 4 15 4" xfId="12099" xr:uid="{00000000-0005-0000-0000-0000CA2E0000}"/>
    <cellStyle name="Normal 17 2 5 2 2 4 15 5" xfId="12100" xr:uid="{00000000-0005-0000-0000-0000CB2E0000}"/>
    <cellStyle name="Normal 17 2 5 2 2 4 16" xfId="12101" xr:uid="{00000000-0005-0000-0000-0000CC2E0000}"/>
    <cellStyle name="Normal 17 2 5 2 2 4 16 2" xfId="12102" xr:uid="{00000000-0005-0000-0000-0000CD2E0000}"/>
    <cellStyle name="Normal 17 2 5 2 2 4 16 3" xfId="12103" xr:uid="{00000000-0005-0000-0000-0000CE2E0000}"/>
    <cellStyle name="Normal 17 2 5 2 2 4 16 4" xfId="12104" xr:uid="{00000000-0005-0000-0000-0000CF2E0000}"/>
    <cellStyle name="Normal 17 2 5 2 2 4 17" xfId="12105" xr:uid="{00000000-0005-0000-0000-0000D02E0000}"/>
    <cellStyle name="Normal 17 2 5 2 2 4 17 2" xfId="12106" xr:uid="{00000000-0005-0000-0000-0000D12E0000}"/>
    <cellStyle name="Normal 17 2 5 2 2 4 17 3" xfId="12107" xr:uid="{00000000-0005-0000-0000-0000D22E0000}"/>
    <cellStyle name="Normal 17 2 5 2 2 4 17 4" xfId="12108" xr:uid="{00000000-0005-0000-0000-0000D32E0000}"/>
    <cellStyle name="Normal 17 2 5 2 2 4 18" xfId="12109" xr:uid="{00000000-0005-0000-0000-0000D42E0000}"/>
    <cellStyle name="Normal 17 2 5 2 2 4 19" xfId="12110" xr:uid="{00000000-0005-0000-0000-0000D52E0000}"/>
    <cellStyle name="Normal 17 2 5 2 2 4 2" xfId="12111" xr:uid="{00000000-0005-0000-0000-0000D62E0000}"/>
    <cellStyle name="Normal 17 2 5 2 2 4 2 2" xfId="12112" xr:uid="{00000000-0005-0000-0000-0000D72E0000}"/>
    <cellStyle name="Normal 17 2 5 2 2 4 2 3" xfId="12113" xr:uid="{00000000-0005-0000-0000-0000D82E0000}"/>
    <cellStyle name="Normal 17 2 5 2 2 4 2 4" xfId="12114" xr:uid="{00000000-0005-0000-0000-0000D92E0000}"/>
    <cellStyle name="Normal 17 2 5 2 2 4 2 5" xfId="12115" xr:uid="{00000000-0005-0000-0000-0000DA2E0000}"/>
    <cellStyle name="Normal 17 2 5 2 2 4 20" xfId="12116" xr:uid="{00000000-0005-0000-0000-0000DB2E0000}"/>
    <cellStyle name="Normal 17 2 5 2 2 4 3" xfId="12117" xr:uid="{00000000-0005-0000-0000-0000DC2E0000}"/>
    <cellStyle name="Normal 17 2 5 2 2 4 3 2" xfId="12118" xr:uid="{00000000-0005-0000-0000-0000DD2E0000}"/>
    <cellStyle name="Normal 17 2 5 2 2 4 3 3" xfId="12119" xr:uid="{00000000-0005-0000-0000-0000DE2E0000}"/>
    <cellStyle name="Normal 17 2 5 2 2 4 3 4" xfId="12120" xr:uid="{00000000-0005-0000-0000-0000DF2E0000}"/>
    <cellStyle name="Normal 17 2 5 2 2 4 3 5" xfId="12121" xr:uid="{00000000-0005-0000-0000-0000E02E0000}"/>
    <cellStyle name="Normal 17 2 5 2 2 4 4" xfId="12122" xr:uid="{00000000-0005-0000-0000-0000E12E0000}"/>
    <cellStyle name="Normal 17 2 5 2 2 4 4 2" xfId="12123" xr:uid="{00000000-0005-0000-0000-0000E22E0000}"/>
    <cellStyle name="Normal 17 2 5 2 2 4 4 3" xfId="12124" xr:uid="{00000000-0005-0000-0000-0000E32E0000}"/>
    <cellStyle name="Normal 17 2 5 2 2 4 4 4" xfId="12125" xr:uid="{00000000-0005-0000-0000-0000E42E0000}"/>
    <cellStyle name="Normal 17 2 5 2 2 4 4 5" xfId="12126" xr:uid="{00000000-0005-0000-0000-0000E52E0000}"/>
    <cellStyle name="Normal 17 2 5 2 2 4 5" xfId="12127" xr:uid="{00000000-0005-0000-0000-0000E62E0000}"/>
    <cellStyle name="Normal 17 2 5 2 2 4 5 2" xfId="12128" xr:uid="{00000000-0005-0000-0000-0000E72E0000}"/>
    <cellStyle name="Normal 17 2 5 2 2 4 5 3" xfId="12129" xr:uid="{00000000-0005-0000-0000-0000E82E0000}"/>
    <cellStyle name="Normal 17 2 5 2 2 4 5 4" xfId="12130" xr:uid="{00000000-0005-0000-0000-0000E92E0000}"/>
    <cellStyle name="Normal 17 2 5 2 2 4 5 5" xfId="12131" xr:uid="{00000000-0005-0000-0000-0000EA2E0000}"/>
    <cellStyle name="Normal 17 2 5 2 2 4 6" xfId="12132" xr:uid="{00000000-0005-0000-0000-0000EB2E0000}"/>
    <cellStyle name="Normal 17 2 5 2 2 4 6 2" xfId="12133" xr:uid="{00000000-0005-0000-0000-0000EC2E0000}"/>
    <cellStyle name="Normal 17 2 5 2 2 4 6 3" xfId="12134" xr:uid="{00000000-0005-0000-0000-0000ED2E0000}"/>
    <cellStyle name="Normal 17 2 5 2 2 4 6 4" xfId="12135" xr:uid="{00000000-0005-0000-0000-0000EE2E0000}"/>
    <cellStyle name="Normal 17 2 5 2 2 4 6 5" xfId="12136" xr:uid="{00000000-0005-0000-0000-0000EF2E0000}"/>
    <cellStyle name="Normal 17 2 5 2 2 4 7" xfId="12137" xr:uid="{00000000-0005-0000-0000-0000F02E0000}"/>
    <cellStyle name="Normal 17 2 5 2 2 4 7 2" xfId="12138" xr:uid="{00000000-0005-0000-0000-0000F12E0000}"/>
    <cellStyle name="Normal 17 2 5 2 2 4 7 3" xfId="12139" xr:uid="{00000000-0005-0000-0000-0000F22E0000}"/>
    <cellStyle name="Normal 17 2 5 2 2 4 7 4" xfId="12140" xr:uid="{00000000-0005-0000-0000-0000F32E0000}"/>
    <cellStyle name="Normal 17 2 5 2 2 4 7 5" xfId="12141" xr:uid="{00000000-0005-0000-0000-0000F42E0000}"/>
    <cellStyle name="Normal 17 2 5 2 2 4 8" xfId="12142" xr:uid="{00000000-0005-0000-0000-0000F52E0000}"/>
    <cellStyle name="Normal 17 2 5 2 2 4 8 2" xfId="12143" xr:uid="{00000000-0005-0000-0000-0000F62E0000}"/>
    <cellStyle name="Normal 17 2 5 2 2 4 8 3" xfId="12144" xr:uid="{00000000-0005-0000-0000-0000F72E0000}"/>
    <cellStyle name="Normal 17 2 5 2 2 4 8 4" xfId="12145" xr:uid="{00000000-0005-0000-0000-0000F82E0000}"/>
    <cellStyle name="Normal 17 2 5 2 2 4 8 5" xfId="12146" xr:uid="{00000000-0005-0000-0000-0000F92E0000}"/>
    <cellStyle name="Normal 17 2 5 2 2 4 9" xfId="12147" xr:uid="{00000000-0005-0000-0000-0000FA2E0000}"/>
    <cellStyle name="Normal 17 2 5 2 2 4 9 2" xfId="12148" xr:uid="{00000000-0005-0000-0000-0000FB2E0000}"/>
    <cellStyle name="Normal 17 2 5 2 2 4 9 3" xfId="12149" xr:uid="{00000000-0005-0000-0000-0000FC2E0000}"/>
    <cellStyle name="Normal 17 2 5 2 2 4 9 4" xfId="12150" xr:uid="{00000000-0005-0000-0000-0000FD2E0000}"/>
    <cellStyle name="Normal 17 2 5 2 2 4 9 5" xfId="12151" xr:uid="{00000000-0005-0000-0000-0000FE2E0000}"/>
    <cellStyle name="Normal 17 2 5 2 2 5" xfId="12152" xr:uid="{00000000-0005-0000-0000-0000FF2E0000}"/>
    <cellStyle name="Normal 17 2 5 2 2 5 2" xfId="12153" xr:uid="{00000000-0005-0000-0000-0000002F0000}"/>
    <cellStyle name="Normal 17 2 5 2 2 5 3" xfId="12154" xr:uid="{00000000-0005-0000-0000-0000012F0000}"/>
    <cellStyle name="Normal 17 2 5 2 2 5 4" xfId="12155" xr:uid="{00000000-0005-0000-0000-0000022F0000}"/>
    <cellStyle name="Normal 17 2 5 2 2 5 5" xfId="12156" xr:uid="{00000000-0005-0000-0000-0000032F0000}"/>
    <cellStyle name="Normal 17 2 5 2 2 6" xfId="12157" xr:uid="{00000000-0005-0000-0000-0000042F0000}"/>
    <cellStyle name="Normal 17 2 5 2 2 6 2" xfId="12158" xr:uid="{00000000-0005-0000-0000-0000052F0000}"/>
    <cellStyle name="Normal 17 2 5 2 2 6 3" xfId="12159" xr:uid="{00000000-0005-0000-0000-0000062F0000}"/>
    <cellStyle name="Normal 17 2 5 2 2 6 4" xfId="12160" xr:uid="{00000000-0005-0000-0000-0000072F0000}"/>
    <cellStyle name="Normal 17 2 5 2 2 6 5" xfId="12161" xr:uid="{00000000-0005-0000-0000-0000082F0000}"/>
    <cellStyle name="Normal 17 2 5 2 2 7" xfId="12162" xr:uid="{00000000-0005-0000-0000-0000092F0000}"/>
    <cellStyle name="Normal 17 2 5 2 2 7 2" xfId="12163" xr:uid="{00000000-0005-0000-0000-00000A2F0000}"/>
    <cellStyle name="Normal 17 2 5 2 2 7 3" xfId="12164" xr:uid="{00000000-0005-0000-0000-00000B2F0000}"/>
    <cellStyle name="Normal 17 2 5 2 2 7 4" xfId="12165" xr:uid="{00000000-0005-0000-0000-00000C2F0000}"/>
    <cellStyle name="Normal 17 2 5 2 2 7 5" xfId="12166" xr:uid="{00000000-0005-0000-0000-00000D2F0000}"/>
    <cellStyle name="Normal 17 2 5 2 2 8" xfId="12167" xr:uid="{00000000-0005-0000-0000-00000E2F0000}"/>
    <cellStyle name="Normal 17 2 5 2 2 8 2" xfId="12168" xr:uid="{00000000-0005-0000-0000-00000F2F0000}"/>
    <cellStyle name="Normal 17 2 5 2 2 8 3" xfId="12169" xr:uid="{00000000-0005-0000-0000-0000102F0000}"/>
    <cellStyle name="Normal 17 2 5 2 2 8 4" xfId="12170" xr:uid="{00000000-0005-0000-0000-0000112F0000}"/>
    <cellStyle name="Normal 17 2 5 2 2 8 5" xfId="12171" xr:uid="{00000000-0005-0000-0000-0000122F0000}"/>
    <cellStyle name="Normal 17 2 5 2 2 9" xfId="12172" xr:uid="{00000000-0005-0000-0000-0000132F0000}"/>
    <cellStyle name="Normal 17 2 5 2 2 9 2" xfId="12173" xr:uid="{00000000-0005-0000-0000-0000142F0000}"/>
    <cellStyle name="Normal 17 2 5 2 2 9 3" xfId="12174" xr:uid="{00000000-0005-0000-0000-0000152F0000}"/>
    <cellStyle name="Normal 17 2 5 2 2 9 4" xfId="12175" xr:uid="{00000000-0005-0000-0000-0000162F0000}"/>
    <cellStyle name="Normal 17 2 5 2 2 9 5" xfId="12176" xr:uid="{00000000-0005-0000-0000-0000172F0000}"/>
    <cellStyle name="Normal 17 2 5 2 20" xfId="12177" xr:uid="{00000000-0005-0000-0000-0000182F0000}"/>
    <cellStyle name="Normal 17 2 5 2 20 2" xfId="12178" xr:uid="{00000000-0005-0000-0000-0000192F0000}"/>
    <cellStyle name="Normal 17 2 5 2 20 3" xfId="12179" xr:uid="{00000000-0005-0000-0000-00001A2F0000}"/>
    <cellStyle name="Normal 17 2 5 2 20 4" xfId="12180" xr:uid="{00000000-0005-0000-0000-00001B2F0000}"/>
    <cellStyle name="Normal 17 2 5 2 20 5" xfId="12181" xr:uid="{00000000-0005-0000-0000-00001C2F0000}"/>
    <cellStyle name="Normal 17 2 5 2 21" xfId="12182" xr:uid="{00000000-0005-0000-0000-00001D2F0000}"/>
    <cellStyle name="Normal 17 2 5 2 21 2" xfId="12183" xr:uid="{00000000-0005-0000-0000-00001E2F0000}"/>
    <cellStyle name="Normal 17 2 5 2 21 3" xfId="12184" xr:uid="{00000000-0005-0000-0000-00001F2F0000}"/>
    <cellStyle name="Normal 17 2 5 2 21 4" xfId="12185" xr:uid="{00000000-0005-0000-0000-0000202F0000}"/>
    <cellStyle name="Normal 17 2 5 2 22" xfId="12186" xr:uid="{00000000-0005-0000-0000-0000212F0000}"/>
    <cellStyle name="Normal 17 2 5 2 22 2" xfId="12187" xr:uid="{00000000-0005-0000-0000-0000222F0000}"/>
    <cellStyle name="Normal 17 2 5 2 22 3" xfId="12188" xr:uid="{00000000-0005-0000-0000-0000232F0000}"/>
    <cellStyle name="Normal 17 2 5 2 22 4" xfId="12189" xr:uid="{00000000-0005-0000-0000-0000242F0000}"/>
    <cellStyle name="Normal 17 2 5 2 23" xfId="12190" xr:uid="{00000000-0005-0000-0000-0000252F0000}"/>
    <cellStyle name="Normal 17 2 5 2 24" xfId="12191" xr:uid="{00000000-0005-0000-0000-0000262F0000}"/>
    <cellStyle name="Normal 17 2 5 2 25" xfId="12192" xr:uid="{00000000-0005-0000-0000-0000272F0000}"/>
    <cellStyle name="Normal 17 2 5 2 3" xfId="12193" xr:uid="{00000000-0005-0000-0000-0000282F0000}"/>
    <cellStyle name="Normal 17 2 5 2 3 10" xfId="12194" xr:uid="{00000000-0005-0000-0000-0000292F0000}"/>
    <cellStyle name="Normal 17 2 5 2 3 10 2" xfId="12195" xr:uid="{00000000-0005-0000-0000-00002A2F0000}"/>
    <cellStyle name="Normal 17 2 5 2 3 10 3" xfId="12196" xr:uid="{00000000-0005-0000-0000-00002B2F0000}"/>
    <cellStyle name="Normal 17 2 5 2 3 10 4" xfId="12197" xr:uid="{00000000-0005-0000-0000-00002C2F0000}"/>
    <cellStyle name="Normal 17 2 5 2 3 10 5" xfId="12198" xr:uid="{00000000-0005-0000-0000-00002D2F0000}"/>
    <cellStyle name="Normal 17 2 5 2 3 11" xfId="12199" xr:uid="{00000000-0005-0000-0000-00002E2F0000}"/>
    <cellStyle name="Normal 17 2 5 2 3 11 2" xfId="12200" xr:uid="{00000000-0005-0000-0000-00002F2F0000}"/>
    <cellStyle name="Normal 17 2 5 2 3 11 3" xfId="12201" xr:uid="{00000000-0005-0000-0000-0000302F0000}"/>
    <cellStyle name="Normal 17 2 5 2 3 11 4" xfId="12202" xr:uid="{00000000-0005-0000-0000-0000312F0000}"/>
    <cellStyle name="Normal 17 2 5 2 3 11 5" xfId="12203" xr:uid="{00000000-0005-0000-0000-0000322F0000}"/>
    <cellStyle name="Normal 17 2 5 2 3 12" xfId="12204" xr:uid="{00000000-0005-0000-0000-0000332F0000}"/>
    <cellStyle name="Normal 17 2 5 2 3 12 2" xfId="12205" xr:uid="{00000000-0005-0000-0000-0000342F0000}"/>
    <cellStyle name="Normal 17 2 5 2 3 12 3" xfId="12206" xr:uid="{00000000-0005-0000-0000-0000352F0000}"/>
    <cellStyle name="Normal 17 2 5 2 3 12 4" xfId="12207" xr:uid="{00000000-0005-0000-0000-0000362F0000}"/>
    <cellStyle name="Normal 17 2 5 2 3 12 5" xfId="12208" xr:uid="{00000000-0005-0000-0000-0000372F0000}"/>
    <cellStyle name="Normal 17 2 5 2 3 13" xfId="12209" xr:uid="{00000000-0005-0000-0000-0000382F0000}"/>
    <cellStyle name="Normal 17 2 5 2 3 13 2" xfId="12210" xr:uid="{00000000-0005-0000-0000-0000392F0000}"/>
    <cellStyle name="Normal 17 2 5 2 3 13 3" xfId="12211" xr:uid="{00000000-0005-0000-0000-00003A2F0000}"/>
    <cellStyle name="Normal 17 2 5 2 3 13 4" xfId="12212" xr:uid="{00000000-0005-0000-0000-00003B2F0000}"/>
    <cellStyle name="Normal 17 2 5 2 3 13 5" xfId="12213" xr:uid="{00000000-0005-0000-0000-00003C2F0000}"/>
    <cellStyle name="Normal 17 2 5 2 3 14" xfId="12214" xr:uid="{00000000-0005-0000-0000-00003D2F0000}"/>
    <cellStyle name="Normal 17 2 5 2 3 14 2" xfId="12215" xr:uid="{00000000-0005-0000-0000-00003E2F0000}"/>
    <cellStyle name="Normal 17 2 5 2 3 14 3" xfId="12216" xr:uid="{00000000-0005-0000-0000-00003F2F0000}"/>
    <cellStyle name="Normal 17 2 5 2 3 14 4" xfId="12217" xr:uid="{00000000-0005-0000-0000-0000402F0000}"/>
    <cellStyle name="Normal 17 2 5 2 3 14 5" xfId="12218" xr:uid="{00000000-0005-0000-0000-0000412F0000}"/>
    <cellStyle name="Normal 17 2 5 2 3 15" xfId="12219" xr:uid="{00000000-0005-0000-0000-0000422F0000}"/>
    <cellStyle name="Normal 17 2 5 2 3 15 2" xfId="12220" xr:uid="{00000000-0005-0000-0000-0000432F0000}"/>
    <cellStyle name="Normal 17 2 5 2 3 15 3" xfId="12221" xr:uid="{00000000-0005-0000-0000-0000442F0000}"/>
    <cellStyle name="Normal 17 2 5 2 3 15 4" xfId="12222" xr:uid="{00000000-0005-0000-0000-0000452F0000}"/>
    <cellStyle name="Normal 17 2 5 2 3 15 5" xfId="12223" xr:uid="{00000000-0005-0000-0000-0000462F0000}"/>
    <cellStyle name="Normal 17 2 5 2 3 16" xfId="12224" xr:uid="{00000000-0005-0000-0000-0000472F0000}"/>
    <cellStyle name="Normal 17 2 5 2 3 16 2" xfId="12225" xr:uid="{00000000-0005-0000-0000-0000482F0000}"/>
    <cellStyle name="Normal 17 2 5 2 3 16 3" xfId="12226" xr:uid="{00000000-0005-0000-0000-0000492F0000}"/>
    <cellStyle name="Normal 17 2 5 2 3 16 4" xfId="12227" xr:uid="{00000000-0005-0000-0000-00004A2F0000}"/>
    <cellStyle name="Normal 17 2 5 2 3 16 5" xfId="12228" xr:uid="{00000000-0005-0000-0000-00004B2F0000}"/>
    <cellStyle name="Normal 17 2 5 2 3 17" xfId="12229" xr:uid="{00000000-0005-0000-0000-00004C2F0000}"/>
    <cellStyle name="Normal 17 2 5 2 3 17 2" xfId="12230" xr:uid="{00000000-0005-0000-0000-00004D2F0000}"/>
    <cellStyle name="Normal 17 2 5 2 3 17 3" xfId="12231" xr:uid="{00000000-0005-0000-0000-00004E2F0000}"/>
    <cellStyle name="Normal 17 2 5 2 3 17 4" xfId="12232" xr:uid="{00000000-0005-0000-0000-00004F2F0000}"/>
    <cellStyle name="Normal 17 2 5 2 3 18" xfId="12233" xr:uid="{00000000-0005-0000-0000-0000502F0000}"/>
    <cellStyle name="Normal 17 2 5 2 3 18 2" xfId="12234" xr:uid="{00000000-0005-0000-0000-0000512F0000}"/>
    <cellStyle name="Normal 17 2 5 2 3 18 3" xfId="12235" xr:uid="{00000000-0005-0000-0000-0000522F0000}"/>
    <cellStyle name="Normal 17 2 5 2 3 18 4" xfId="12236" xr:uid="{00000000-0005-0000-0000-0000532F0000}"/>
    <cellStyle name="Normal 17 2 5 2 3 19" xfId="12237" xr:uid="{00000000-0005-0000-0000-0000542F0000}"/>
    <cellStyle name="Normal 17 2 5 2 3 2" xfId="12238" xr:uid="{00000000-0005-0000-0000-0000552F0000}"/>
    <cellStyle name="Normal 17 2 5 2 3 2 2" xfId="12239" xr:uid="{00000000-0005-0000-0000-0000562F0000}"/>
    <cellStyle name="Normal 17 2 5 2 3 2 3" xfId="12240" xr:uid="{00000000-0005-0000-0000-0000572F0000}"/>
    <cellStyle name="Normal 17 2 5 2 3 2 4" xfId="12241" xr:uid="{00000000-0005-0000-0000-0000582F0000}"/>
    <cellStyle name="Normal 17 2 5 2 3 2 5" xfId="12242" xr:uid="{00000000-0005-0000-0000-0000592F0000}"/>
    <cellStyle name="Normal 17 2 5 2 3 20" xfId="12243" xr:uid="{00000000-0005-0000-0000-00005A2F0000}"/>
    <cellStyle name="Normal 17 2 5 2 3 21" xfId="12244" xr:uid="{00000000-0005-0000-0000-00005B2F0000}"/>
    <cellStyle name="Normal 17 2 5 2 3 3" xfId="12245" xr:uid="{00000000-0005-0000-0000-00005C2F0000}"/>
    <cellStyle name="Normal 17 2 5 2 3 3 2" xfId="12246" xr:uid="{00000000-0005-0000-0000-00005D2F0000}"/>
    <cellStyle name="Normal 17 2 5 2 3 3 3" xfId="12247" xr:uid="{00000000-0005-0000-0000-00005E2F0000}"/>
    <cellStyle name="Normal 17 2 5 2 3 3 4" xfId="12248" xr:uid="{00000000-0005-0000-0000-00005F2F0000}"/>
    <cellStyle name="Normal 17 2 5 2 3 3 5" xfId="12249" xr:uid="{00000000-0005-0000-0000-0000602F0000}"/>
    <cellStyle name="Normal 17 2 5 2 3 4" xfId="12250" xr:uid="{00000000-0005-0000-0000-0000612F0000}"/>
    <cellStyle name="Normal 17 2 5 2 3 4 2" xfId="12251" xr:uid="{00000000-0005-0000-0000-0000622F0000}"/>
    <cellStyle name="Normal 17 2 5 2 3 4 3" xfId="12252" xr:uid="{00000000-0005-0000-0000-0000632F0000}"/>
    <cellStyle name="Normal 17 2 5 2 3 4 4" xfId="12253" xr:uid="{00000000-0005-0000-0000-0000642F0000}"/>
    <cellStyle name="Normal 17 2 5 2 3 4 5" xfId="12254" xr:uid="{00000000-0005-0000-0000-0000652F0000}"/>
    <cellStyle name="Normal 17 2 5 2 3 5" xfId="12255" xr:uid="{00000000-0005-0000-0000-0000662F0000}"/>
    <cellStyle name="Normal 17 2 5 2 3 5 2" xfId="12256" xr:uid="{00000000-0005-0000-0000-0000672F0000}"/>
    <cellStyle name="Normal 17 2 5 2 3 5 3" xfId="12257" xr:uid="{00000000-0005-0000-0000-0000682F0000}"/>
    <cellStyle name="Normal 17 2 5 2 3 5 4" xfId="12258" xr:uid="{00000000-0005-0000-0000-0000692F0000}"/>
    <cellStyle name="Normal 17 2 5 2 3 5 5" xfId="12259" xr:uid="{00000000-0005-0000-0000-00006A2F0000}"/>
    <cellStyle name="Normal 17 2 5 2 3 6" xfId="12260" xr:uid="{00000000-0005-0000-0000-00006B2F0000}"/>
    <cellStyle name="Normal 17 2 5 2 3 6 2" xfId="12261" xr:uid="{00000000-0005-0000-0000-00006C2F0000}"/>
    <cellStyle name="Normal 17 2 5 2 3 6 3" xfId="12262" xr:uid="{00000000-0005-0000-0000-00006D2F0000}"/>
    <cellStyle name="Normal 17 2 5 2 3 6 4" xfId="12263" xr:uid="{00000000-0005-0000-0000-00006E2F0000}"/>
    <cellStyle name="Normal 17 2 5 2 3 6 5" xfId="12264" xr:uid="{00000000-0005-0000-0000-00006F2F0000}"/>
    <cellStyle name="Normal 17 2 5 2 3 7" xfId="12265" xr:uid="{00000000-0005-0000-0000-0000702F0000}"/>
    <cellStyle name="Normal 17 2 5 2 3 7 2" xfId="12266" xr:uid="{00000000-0005-0000-0000-0000712F0000}"/>
    <cellStyle name="Normal 17 2 5 2 3 7 3" xfId="12267" xr:uid="{00000000-0005-0000-0000-0000722F0000}"/>
    <cellStyle name="Normal 17 2 5 2 3 7 4" xfId="12268" xr:uid="{00000000-0005-0000-0000-0000732F0000}"/>
    <cellStyle name="Normal 17 2 5 2 3 7 5" xfId="12269" xr:uid="{00000000-0005-0000-0000-0000742F0000}"/>
    <cellStyle name="Normal 17 2 5 2 3 8" xfId="12270" xr:uid="{00000000-0005-0000-0000-0000752F0000}"/>
    <cellStyle name="Normal 17 2 5 2 3 8 2" xfId="12271" xr:uid="{00000000-0005-0000-0000-0000762F0000}"/>
    <cellStyle name="Normal 17 2 5 2 3 8 3" xfId="12272" xr:uid="{00000000-0005-0000-0000-0000772F0000}"/>
    <cellStyle name="Normal 17 2 5 2 3 8 4" xfId="12273" xr:uid="{00000000-0005-0000-0000-0000782F0000}"/>
    <cellStyle name="Normal 17 2 5 2 3 8 5" xfId="12274" xr:uid="{00000000-0005-0000-0000-0000792F0000}"/>
    <cellStyle name="Normal 17 2 5 2 3 9" xfId="12275" xr:uid="{00000000-0005-0000-0000-00007A2F0000}"/>
    <cellStyle name="Normal 17 2 5 2 3 9 2" xfId="12276" xr:uid="{00000000-0005-0000-0000-00007B2F0000}"/>
    <cellStyle name="Normal 17 2 5 2 3 9 3" xfId="12277" xr:uid="{00000000-0005-0000-0000-00007C2F0000}"/>
    <cellStyle name="Normal 17 2 5 2 3 9 4" xfId="12278" xr:uid="{00000000-0005-0000-0000-00007D2F0000}"/>
    <cellStyle name="Normal 17 2 5 2 3 9 5" xfId="12279" xr:uid="{00000000-0005-0000-0000-00007E2F0000}"/>
    <cellStyle name="Normal 17 2 5 2 4" xfId="12280" xr:uid="{00000000-0005-0000-0000-00007F2F0000}"/>
    <cellStyle name="Normal 17 2 5 2 4 10" xfId="12281" xr:uid="{00000000-0005-0000-0000-0000802F0000}"/>
    <cellStyle name="Normal 17 2 5 2 4 10 2" xfId="12282" xr:uid="{00000000-0005-0000-0000-0000812F0000}"/>
    <cellStyle name="Normal 17 2 5 2 4 10 3" xfId="12283" xr:uid="{00000000-0005-0000-0000-0000822F0000}"/>
    <cellStyle name="Normal 17 2 5 2 4 10 4" xfId="12284" xr:uid="{00000000-0005-0000-0000-0000832F0000}"/>
    <cellStyle name="Normal 17 2 5 2 4 10 5" xfId="12285" xr:uid="{00000000-0005-0000-0000-0000842F0000}"/>
    <cellStyle name="Normal 17 2 5 2 4 11" xfId="12286" xr:uid="{00000000-0005-0000-0000-0000852F0000}"/>
    <cellStyle name="Normal 17 2 5 2 4 11 2" xfId="12287" xr:uid="{00000000-0005-0000-0000-0000862F0000}"/>
    <cellStyle name="Normal 17 2 5 2 4 11 3" xfId="12288" xr:uid="{00000000-0005-0000-0000-0000872F0000}"/>
    <cellStyle name="Normal 17 2 5 2 4 11 4" xfId="12289" xr:uid="{00000000-0005-0000-0000-0000882F0000}"/>
    <cellStyle name="Normal 17 2 5 2 4 11 5" xfId="12290" xr:uid="{00000000-0005-0000-0000-0000892F0000}"/>
    <cellStyle name="Normal 17 2 5 2 4 12" xfId="12291" xr:uid="{00000000-0005-0000-0000-00008A2F0000}"/>
    <cellStyle name="Normal 17 2 5 2 4 12 2" xfId="12292" xr:uid="{00000000-0005-0000-0000-00008B2F0000}"/>
    <cellStyle name="Normal 17 2 5 2 4 12 3" xfId="12293" xr:uid="{00000000-0005-0000-0000-00008C2F0000}"/>
    <cellStyle name="Normal 17 2 5 2 4 12 4" xfId="12294" xr:uid="{00000000-0005-0000-0000-00008D2F0000}"/>
    <cellStyle name="Normal 17 2 5 2 4 12 5" xfId="12295" xr:uid="{00000000-0005-0000-0000-00008E2F0000}"/>
    <cellStyle name="Normal 17 2 5 2 4 13" xfId="12296" xr:uid="{00000000-0005-0000-0000-00008F2F0000}"/>
    <cellStyle name="Normal 17 2 5 2 4 13 2" xfId="12297" xr:uid="{00000000-0005-0000-0000-0000902F0000}"/>
    <cellStyle name="Normal 17 2 5 2 4 13 3" xfId="12298" xr:uid="{00000000-0005-0000-0000-0000912F0000}"/>
    <cellStyle name="Normal 17 2 5 2 4 13 4" xfId="12299" xr:uid="{00000000-0005-0000-0000-0000922F0000}"/>
    <cellStyle name="Normal 17 2 5 2 4 13 5" xfId="12300" xr:uid="{00000000-0005-0000-0000-0000932F0000}"/>
    <cellStyle name="Normal 17 2 5 2 4 14" xfId="12301" xr:uid="{00000000-0005-0000-0000-0000942F0000}"/>
    <cellStyle name="Normal 17 2 5 2 4 14 2" xfId="12302" xr:uid="{00000000-0005-0000-0000-0000952F0000}"/>
    <cellStyle name="Normal 17 2 5 2 4 14 3" xfId="12303" xr:uid="{00000000-0005-0000-0000-0000962F0000}"/>
    <cellStyle name="Normal 17 2 5 2 4 14 4" xfId="12304" xr:uid="{00000000-0005-0000-0000-0000972F0000}"/>
    <cellStyle name="Normal 17 2 5 2 4 14 5" xfId="12305" xr:uid="{00000000-0005-0000-0000-0000982F0000}"/>
    <cellStyle name="Normal 17 2 5 2 4 15" xfId="12306" xr:uid="{00000000-0005-0000-0000-0000992F0000}"/>
    <cellStyle name="Normal 17 2 5 2 4 15 2" xfId="12307" xr:uid="{00000000-0005-0000-0000-00009A2F0000}"/>
    <cellStyle name="Normal 17 2 5 2 4 15 3" xfId="12308" xr:uid="{00000000-0005-0000-0000-00009B2F0000}"/>
    <cellStyle name="Normal 17 2 5 2 4 15 4" xfId="12309" xr:uid="{00000000-0005-0000-0000-00009C2F0000}"/>
    <cellStyle name="Normal 17 2 5 2 4 15 5" xfId="12310" xr:uid="{00000000-0005-0000-0000-00009D2F0000}"/>
    <cellStyle name="Normal 17 2 5 2 4 16" xfId="12311" xr:uid="{00000000-0005-0000-0000-00009E2F0000}"/>
    <cellStyle name="Normal 17 2 5 2 4 16 2" xfId="12312" xr:uid="{00000000-0005-0000-0000-00009F2F0000}"/>
    <cellStyle name="Normal 17 2 5 2 4 16 3" xfId="12313" xr:uid="{00000000-0005-0000-0000-0000A02F0000}"/>
    <cellStyle name="Normal 17 2 5 2 4 16 4" xfId="12314" xr:uid="{00000000-0005-0000-0000-0000A12F0000}"/>
    <cellStyle name="Normal 17 2 5 2 4 16 5" xfId="12315" xr:uid="{00000000-0005-0000-0000-0000A22F0000}"/>
    <cellStyle name="Normal 17 2 5 2 4 17" xfId="12316" xr:uid="{00000000-0005-0000-0000-0000A32F0000}"/>
    <cellStyle name="Normal 17 2 5 2 4 17 2" xfId="12317" xr:uid="{00000000-0005-0000-0000-0000A42F0000}"/>
    <cellStyle name="Normal 17 2 5 2 4 17 3" xfId="12318" xr:uid="{00000000-0005-0000-0000-0000A52F0000}"/>
    <cellStyle name="Normal 17 2 5 2 4 17 4" xfId="12319" xr:uid="{00000000-0005-0000-0000-0000A62F0000}"/>
    <cellStyle name="Normal 17 2 5 2 4 18" xfId="12320" xr:uid="{00000000-0005-0000-0000-0000A72F0000}"/>
    <cellStyle name="Normal 17 2 5 2 4 18 2" xfId="12321" xr:uid="{00000000-0005-0000-0000-0000A82F0000}"/>
    <cellStyle name="Normal 17 2 5 2 4 18 3" xfId="12322" xr:uid="{00000000-0005-0000-0000-0000A92F0000}"/>
    <cellStyle name="Normal 17 2 5 2 4 18 4" xfId="12323" xr:uid="{00000000-0005-0000-0000-0000AA2F0000}"/>
    <cellStyle name="Normal 17 2 5 2 4 19" xfId="12324" xr:uid="{00000000-0005-0000-0000-0000AB2F0000}"/>
    <cellStyle name="Normal 17 2 5 2 4 2" xfId="12325" xr:uid="{00000000-0005-0000-0000-0000AC2F0000}"/>
    <cellStyle name="Normal 17 2 5 2 4 2 2" xfId="12326" xr:uid="{00000000-0005-0000-0000-0000AD2F0000}"/>
    <cellStyle name="Normal 17 2 5 2 4 2 3" xfId="12327" xr:uid="{00000000-0005-0000-0000-0000AE2F0000}"/>
    <cellStyle name="Normal 17 2 5 2 4 2 4" xfId="12328" xr:uid="{00000000-0005-0000-0000-0000AF2F0000}"/>
    <cellStyle name="Normal 17 2 5 2 4 2 5" xfId="12329" xr:uid="{00000000-0005-0000-0000-0000B02F0000}"/>
    <cellStyle name="Normal 17 2 5 2 4 20" xfId="12330" xr:uid="{00000000-0005-0000-0000-0000B12F0000}"/>
    <cellStyle name="Normal 17 2 5 2 4 21" xfId="12331" xr:uid="{00000000-0005-0000-0000-0000B22F0000}"/>
    <cellStyle name="Normal 17 2 5 2 4 3" xfId="12332" xr:uid="{00000000-0005-0000-0000-0000B32F0000}"/>
    <cellStyle name="Normal 17 2 5 2 4 3 2" xfId="12333" xr:uid="{00000000-0005-0000-0000-0000B42F0000}"/>
    <cellStyle name="Normal 17 2 5 2 4 3 3" xfId="12334" xr:uid="{00000000-0005-0000-0000-0000B52F0000}"/>
    <cellStyle name="Normal 17 2 5 2 4 3 4" xfId="12335" xr:uid="{00000000-0005-0000-0000-0000B62F0000}"/>
    <cellStyle name="Normal 17 2 5 2 4 3 5" xfId="12336" xr:uid="{00000000-0005-0000-0000-0000B72F0000}"/>
    <cellStyle name="Normal 17 2 5 2 4 4" xfId="12337" xr:uid="{00000000-0005-0000-0000-0000B82F0000}"/>
    <cellStyle name="Normal 17 2 5 2 4 4 2" xfId="12338" xr:uid="{00000000-0005-0000-0000-0000B92F0000}"/>
    <cellStyle name="Normal 17 2 5 2 4 4 3" xfId="12339" xr:uid="{00000000-0005-0000-0000-0000BA2F0000}"/>
    <cellStyle name="Normal 17 2 5 2 4 4 4" xfId="12340" xr:uid="{00000000-0005-0000-0000-0000BB2F0000}"/>
    <cellStyle name="Normal 17 2 5 2 4 4 5" xfId="12341" xr:uid="{00000000-0005-0000-0000-0000BC2F0000}"/>
    <cellStyle name="Normal 17 2 5 2 4 5" xfId="12342" xr:uid="{00000000-0005-0000-0000-0000BD2F0000}"/>
    <cellStyle name="Normal 17 2 5 2 4 5 2" xfId="12343" xr:uid="{00000000-0005-0000-0000-0000BE2F0000}"/>
    <cellStyle name="Normal 17 2 5 2 4 5 3" xfId="12344" xr:uid="{00000000-0005-0000-0000-0000BF2F0000}"/>
    <cellStyle name="Normal 17 2 5 2 4 5 4" xfId="12345" xr:uid="{00000000-0005-0000-0000-0000C02F0000}"/>
    <cellStyle name="Normal 17 2 5 2 4 5 5" xfId="12346" xr:uid="{00000000-0005-0000-0000-0000C12F0000}"/>
    <cellStyle name="Normal 17 2 5 2 4 6" xfId="12347" xr:uid="{00000000-0005-0000-0000-0000C22F0000}"/>
    <cellStyle name="Normal 17 2 5 2 4 6 2" xfId="12348" xr:uid="{00000000-0005-0000-0000-0000C32F0000}"/>
    <cellStyle name="Normal 17 2 5 2 4 6 3" xfId="12349" xr:uid="{00000000-0005-0000-0000-0000C42F0000}"/>
    <cellStyle name="Normal 17 2 5 2 4 6 4" xfId="12350" xr:uid="{00000000-0005-0000-0000-0000C52F0000}"/>
    <cellStyle name="Normal 17 2 5 2 4 6 5" xfId="12351" xr:uid="{00000000-0005-0000-0000-0000C62F0000}"/>
    <cellStyle name="Normal 17 2 5 2 4 7" xfId="12352" xr:uid="{00000000-0005-0000-0000-0000C72F0000}"/>
    <cellStyle name="Normal 17 2 5 2 4 7 2" xfId="12353" xr:uid="{00000000-0005-0000-0000-0000C82F0000}"/>
    <cellStyle name="Normal 17 2 5 2 4 7 3" xfId="12354" xr:uid="{00000000-0005-0000-0000-0000C92F0000}"/>
    <cellStyle name="Normal 17 2 5 2 4 7 4" xfId="12355" xr:uid="{00000000-0005-0000-0000-0000CA2F0000}"/>
    <cellStyle name="Normal 17 2 5 2 4 7 5" xfId="12356" xr:uid="{00000000-0005-0000-0000-0000CB2F0000}"/>
    <cellStyle name="Normal 17 2 5 2 4 8" xfId="12357" xr:uid="{00000000-0005-0000-0000-0000CC2F0000}"/>
    <cellStyle name="Normal 17 2 5 2 4 8 2" xfId="12358" xr:uid="{00000000-0005-0000-0000-0000CD2F0000}"/>
    <cellStyle name="Normal 17 2 5 2 4 8 3" xfId="12359" xr:uid="{00000000-0005-0000-0000-0000CE2F0000}"/>
    <cellStyle name="Normal 17 2 5 2 4 8 4" xfId="12360" xr:uid="{00000000-0005-0000-0000-0000CF2F0000}"/>
    <cellStyle name="Normal 17 2 5 2 4 8 5" xfId="12361" xr:uid="{00000000-0005-0000-0000-0000D02F0000}"/>
    <cellStyle name="Normal 17 2 5 2 4 9" xfId="12362" xr:uid="{00000000-0005-0000-0000-0000D12F0000}"/>
    <cellStyle name="Normal 17 2 5 2 4 9 2" xfId="12363" xr:uid="{00000000-0005-0000-0000-0000D22F0000}"/>
    <cellStyle name="Normal 17 2 5 2 4 9 3" xfId="12364" xr:uid="{00000000-0005-0000-0000-0000D32F0000}"/>
    <cellStyle name="Normal 17 2 5 2 4 9 4" xfId="12365" xr:uid="{00000000-0005-0000-0000-0000D42F0000}"/>
    <cellStyle name="Normal 17 2 5 2 4 9 5" xfId="12366" xr:uid="{00000000-0005-0000-0000-0000D52F0000}"/>
    <cellStyle name="Normal 17 2 5 2 5" xfId="12367" xr:uid="{00000000-0005-0000-0000-0000D62F0000}"/>
    <cellStyle name="Normal 17 2 5 2 5 10" xfId="12368" xr:uid="{00000000-0005-0000-0000-0000D72F0000}"/>
    <cellStyle name="Normal 17 2 5 2 5 10 2" xfId="12369" xr:uid="{00000000-0005-0000-0000-0000D82F0000}"/>
    <cellStyle name="Normal 17 2 5 2 5 10 3" xfId="12370" xr:uid="{00000000-0005-0000-0000-0000D92F0000}"/>
    <cellStyle name="Normal 17 2 5 2 5 10 4" xfId="12371" xr:uid="{00000000-0005-0000-0000-0000DA2F0000}"/>
    <cellStyle name="Normal 17 2 5 2 5 10 5" xfId="12372" xr:uid="{00000000-0005-0000-0000-0000DB2F0000}"/>
    <cellStyle name="Normal 17 2 5 2 5 11" xfId="12373" xr:uid="{00000000-0005-0000-0000-0000DC2F0000}"/>
    <cellStyle name="Normal 17 2 5 2 5 11 2" xfId="12374" xr:uid="{00000000-0005-0000-0000-0000DD2F0000}"/>
    <cellStyle name="Normal 17 2 5 2 5 11 3" xfId="12375" xr:uid="{00000000-0005-0000-0000-0000DE2F0000}"/>
    <cellStyle name="Normal 17 2 5 2 5 11 4" xfId="12376" xr:uid="{00000000-0005-0000-0000-0000DF2F0000}"/>
    <cellStyle name="Normal 17 2 5 2 5 11 5" xfId="12377" xr:uid="{00000000-0005-0000-0000-0000E02F0000}"/>
    <cellStyle name="Normal 17 2 5 2 5 12" xfId="12378" xr:uid="{00000000-0005-0000-0000-0000E12F0000}"/>
    <cellStyle name="Normal 17 2 5 2 5 12 2" xfId="12379" xr:uid="{00000000-0005-0000-0000-0000E22F0000}"/>
    <cellStyle name="Normal 17 2 5 2 5 12 3" xfId="12380" xr:uid="{00000000-0005-0000-0000-0000E32F0000}"/>
    <cellStyle name="Normal 17 2 5 2 5 12 4" xfId="12381" xr:uid="{00000000-0005-0000-0000-0000E42F0000}"/>
    <cellStyle name="Normal 17 2 5 2 5 12 5" xfId="12382" xr:uid="{00000000-0005-0000-0000-0000E52F0000}"/>
    <cellStyle name="Normal 17 2 5 2 5 13" xfId="12383" xr:uid="{00000000-0005-0000-0000-0000E62F0000}"/>
    <cellStyle name="Normal 17 2 5 2 5 13 2" xfId="12384" xr:uid="{00000000-0005-0000-0000-0000E72F0000}"/>
    <cellStyle name="Normal 17 2 5 2 5 13 3" xfId="12385" xr:uid="{00000000-0005-0000-0000-0000E82F0000}"/>
    <cellStyle name="Normal 17 2 5 2 5 13 4" xfId="12386" xr:uid="{00000000-0005-0000-0000-0000E92F0000}"/>
    <cellStyle name="Normal 17 2 5 2 5 13 5" xfId="12387" xr:uid="{00000000-0005-0000-0000-0000EA2F0000}"/>
    <cellStyle name="Normal 17 2 5 2 5 14" xfId="12388" xr:uid="{00000000-0005-0000-0000-0000EB2F0000}"/>
    <cellStyle name="Normal 17 2 5 2 5 14 2" xfId="12389" xr:uid="{00000000-0005-0000-0000-0000EC2F0000}"/>
    <cellStyle name="Normal 17 2 5 2 5 14 3" xfId="12390" xr:uid="{00000000-0005-0000-0000-0000ED2F0000}"/>
    <cellStyle name="Normal 17 2 5 2 5 14 4" xfId="12391" xr:uid="{00000000-0005-0000-0000-0000EE2F0000}"/>
    <cellStyle name="Normal 17 2 5 2 5 14 5" xfId="12392" xr:uid="{00000000-0005-0000-0000-0000EF2F0000}"/>
    <cellStyle name="Normal 17 2 5 2 5 15" xfId="12393" xr:uid="{00000000-0005-0000-0000-0000F02F0000}"/>
    <cellStyle name="Normal 17 2 5 2 5 15 2" xfId="12394" xr:uid="{00000000-0005-0000-0000-0000F12F0000}"/>
    <cellStyle name="Normal 17 2 5 2 5 15 3" xfId="12395" xr:uid="{00000000-0005-0000-0000-0000F22F0000}"/>
    <cellStyle name="Normal 17 2 5 2 5 15 4" xfId="12396" xr:uid="{00000000-0005-0000-0000-0000F32F0000}"/>
    <cellStyle name="Normal 17 2 5 2 5 15 5" xfId="12397" xr:uid="{00000000-0005-0000-0000-0000F42F0000}"/>
    <cellStyle name="Normal 17 2 5 2 5 16" xfId="12398" xr:uid="{00000000-0005-0000-0000-0000F52F0000}"/>
    <cellStyle name="Normal 17 2 5 2 5 16 2" xfId="12399" xr:uid="{00000000-0005-0000-0000-0000F62F0000}"/>
    <cellStyle name="Normal 17 2 5 2 5 16 3" xfId="12400" xr:uid="{00000000-0005-0000-0000-0000F72F0000}"/>
    <cellStyle name="Normal 17 2 5 2 5 16 4" xfId="12401" xr:uid="{00000000-0005-0000-0000-0000F82F0000}"/>
    <cellStyle name="Normal 17 2 5 2 5 17" xfId="12402" xr:uid="{00000000-0005-0000-0000-0000F92F0000}"/>
    <cellStyle name="Normal 17 2 5 2 5 17 2" xfId="12403" xr:uid="{00000000-0005-0000-0000-0000FA2F0000}"/>
    <cellStyle name="Normal 17 2 5 2 5 17 3" xfId="12404" xr:uid="{00000000-0005-0000-0000-0000FB2F0000}"/>
    <cellStyle name="Normal 17 2 5 2 5 17 4" xfId="12405" xr:uid="{00000000-0005-0000-0000-0000FC2F0000}"/>
    <cellStyle name="Normal 17 2 5 2 5 18" xfId="12406" xr:uid="{00000000-0005-0000-0000-0000FD2F0000}"/>
    <cellStyle name="Normal 17 2 5 2 5 19" xfId="12407" xr:uid="{00000000-0005-0000-0000-0000FE2F0000}"/>
    <cellStyle name="Normal 17 2 5 2 5 2" xfId="12408" xr:uid="{00000000-0005-0000-0000-0000FF2F0000}"/>
    <cellStyle name="Normal 17 2 5 2 5 2 2" xfId="12409" xr:uid="{00000000-0005-0000-0000-000000300000}"/>
    <cellStyle name="Normal 17 2 5 2 5 2 3" xfId="12410" xr:uid="{00000000-0005-0000-0000-000001300000}"/>
    <cellStyle name="Normal 17 2 5 2 5 2 4" xfId="12411" xr:uid="{00000000-0005-0000-0000-000002300000}"/>
    <cellStyle name="Normal 17 2 5 2 5 2 5" xfId="12412" xr:uid="{00000000-0005-0000-0000-000003300000}"/>
    <cellStyle name="Normal 17 2 5 2 5 20" xfId="12413" xr:uid="{00000000-0005-0000-0000-000004300000}"/>
    <cellStyle name="Normal 17 2 5 2 5 3" xfId="12414" xr:uid="{00000000-0005-0000-0000-000005300000}"/>
    <cellStyle name="Normal 17 2 5 2 5 3 2" xfId="12415" xr:uid="{00000000-0005-0000-0000-000006300000}"/>
    <cellStyle name="Normal 17 2 5 2 5 3 3" xfId="12416" xr:uid="{00000000-0005-0000-0000-000007300000}"/>
    <cellStyle name="Normal 17 2 5 2 5 3 4" xfId="12417" xr:uid="{00000000-0005-0000-0000-000008300000}"/>
    <cellStyle name="Normal 17 2 5 2 5 3 5" xfId="12418" xr:uid="{00000000-0005-0000-0000-000009300000}"/>
    <cellStyle name="Normal 17 2 5 2 5 4" xfId="12419" xr:uid="{00000000-0005-0000-0000-00000A300000}"/>
    <cellStyle name="Normal 17 2 5 2 5 4 2" xfId="12420" xr:uid="{00000000-0005-0000-0000-00000B300000}"/>
    <cellStyle name="Normal 17 2 5 2 5 4 3" xfId="12421" xr:uid="{00000000-0005-0000-0000-00000C300000}"/>
    <cellStyle name="Normal 17 2 5 2 5 4 4" xfId="12422" xr:uid="{00000000-0005-0000-0000-00000D300000}"/>
    <cellStyle name="Normal 17 2 5 2 5 4 5" xfId="12423" xr:uid="{00000000-0005-0000-0000-00000E300000}"/>
    <cellStyle name="Normal 17 2 5 2 5 5" xfId="12424" xr:uid="{00000000-0005-0000-0000-00000F300000}"/>
    <cellStyle name="Normal 17 2 5 2 5 5 2" xfId="12425" xr:uid="{00000000-0005-0000-0000-000010300000}"/>
    <cellStyle name="Normal 17 2 5 2 5 5 3" xfId="12426" xr:uid="{00000000-0005-0000-0000-000011300000}"/>
    <cellStyle name="Normal 17 2 5 2 5 5 4" xfId="12427" xr:uid="{00000000-0005-0000-0000-000012300000}"/>
    <cellStyle name="Normal 17 2 5 2 5 5 5" xfId="12428" xr:uid="{00000000-0005-0000-0000-000013300000}"/>
    <cellStyle name="Normal 17 2 5 2 5 6" xfId="12429" xr:uid="{00000000-0005-0000-0000-000014300000}"/>
    <cellStyle name="Normal 17 2 5 2 5 6 2" xfId="12430" xr:uid="{00000000-0005-0000-0000-000015300000}"/>
    <cellStyle name="Normal 17 2 5 2 5 6 3" xfId="12431" xr:uid="{00000000-0005-0000-0000-000016300000}"/>
    <cellStyle name="Normal 17 2 5 2 5 6 4" xfId="12432" xr:uid="{00000000-0005-0000-0000-000017300000}"/>
    <cellStyle name="Normal 17 2 5 2 5 6 5" xfId="12433" xr:uid="{00000000-0005-0000-0000-000018300000}"/>
    <cellStyle name="Normal 17 2 5 2 5 7" xfId="12434" xr:uid="{00000000-0005-0000-0000-000019300000}"/>
    <cellStyle name="Normal 17 2 5 2 5 7 2" xfId="12435" xr:uid="{00000000-0005-0000-0000-00001A300000}"/>
    <cellStyle name="Normal 17 2 5 2 5 7 3" xfId="12436" xr:uid="{00000000-0005-0000-0000-00001B300000}"/>
    <cellStyle name="Normal 17 2 5 2 5 7 4" xfId="12437" xr:uid="{00000000-0005-0000-0000-00001C300000}"/>
    <cellStyle name="Normal 17 2 5 2 5 7 5" xfId="12438" xr:uid="{00000000-0005-0000-0000-00001D300000}"/>
    <cellStyle name="Normal 17 2 5 2 5 8" xfId="12439" xr:uid="{00000000-0005-0000-0000-00001E300000}"/>
    <cellStyle name="Normal 17 2 5 2 5 8 2" xfId="12440" xr:uid="{00000000-0005-0000-0000-00001F300000}"/>
    <cellStyle name="Normal 17 2 5 2 5 8 3" xfId="12441" xr:uid="{00000000-0005-0000-0000-000020300000}"/>
    <cellStyle name="Normal 17 2 5 2 5 8 4" xfId="12442" xr:uid="{00000000-0005-0000-0000-000021300000}"/>
    <cellStyle name="Normal 17 2 5 2 5 8 5" xfId="12443" xr:uid="{00000000-0005-0000-0000-000022300000}"/>
    <cellStyle name="Normal 17 2 5 2 5 9" xfId="12444" xr:uid="{00000000-0005-0000-0000-000023300000}"/>
    <cellStyle name="Normal 17 2 5 2 5 9 2" xfId="12445" xr:uid="{00000000-0005-0000-0000-000024300000}"/>
    <cellStyle name="Normal 17 2 5 2 5 9 3" xfId="12446" xr:uid="{00000000-0005-0000-0000-000025300000}"/>
    <cellStyle name="Normal 17 2 5 2 5 9 4" xfId="12447" xr:uid="{00000000-0005-0000-0000-000026300000}"/>
    <cellStyle name="Normal 17 2 5 2 5 9 5" xfId="12448" xr:uid="{00000000-0005-0000-0000-000027300000}"/>
    <cellStyle name="Normal 17 2 5 2 6" xfId="12449" xr:uid="{00000000-0005-0000-0000-000028300000}"/>
    <cellStyle name="Normal 17 2 5 2 6 10" xfId="12450" xr:uid="{00000000-0005-0000-0000-000029300000}"/>
    <cellStyle name="Normal 17 2 5 2 6 10 2" xfId="12451" xr:uid="{00000000-0005-0000-0000-00002A300000}"/>
    <cellStyle name="Normal 17 2 5 2 6 10 3" xfId="12452" xr:uid="{00000000-0005-0000-0000-00002B300000}"/>
    <cellStyle name="Normal 17 2 5 2 6 10 4" xfId="12453" xr:uid="{00000000-0005-0000-0000-00002C300000}"/>
    <cellStyle name="Normal 17 2 5 2 6 10 5" xfId="12454" xr:uid="{00000000-0005-0000-0000-00002D300000}"/>
    <cellStyle name="Normal 17 2 5 2 6 11" xfId="12455" xr:uid="{00000000-0005-0000-0000-00002E300000}"/>
    <cellStyle name="Normal 17 2 5 2 6 11 2" xfId="12456" xr:uid="{00000000-0005-0000-0000-00002F300000}"/>
    <cellStyle name="Normal 17 2 5 2 6 11 3" xfId="12457" xr:uid="{00000000-0005-0000-0000-000030300000}"/>
    <cellStyle name="Normal 17 2 5 2 6 11 4" xfId="12458" xr:uid="{00000000-0005-0000-0000-000031300000}"/>
    <cellStyle name="Normal 17 2 5 2 6 11 5" xfId="12459" xr:uid="{00000000-0005-0000-0000-000032300000}"/>
    <cellStyle name="Normal 17 2 5 2 6 12" xfId="12460" xr:uid="{00000000-0005-0000-0000-000033300000}"/>
    <cellStyle name="Normal 17 2 5 2 6 12 2" xfId="12461" xr:uid="{00000000-0005-0000-0000-000034300000}"/>
    <cellStyle name="Normal 17 2 5 2 6 12 3" xfId="12462" xr:uid="{00000000-0005-0000-0000-000035300000}"/>
    <cellStyle name="Normal 17 2 5 2 6 12 4" xfId="12463" xr:uid="{00000000-0005-0000-0000-000036300000}"/>
    <cellStyle name="Normal 17 2 5 2 6 12 5" xfId="12464" xr:uid="{00000000-0005-0000-0000-000037300000}"/>
    <cellStyle name="Normal 17 2 5 2 6 13" xfId="12465" xr:uid="{00000000-0005-0000-0000-000038300000}"/>
    <cellStyle name="Normal 17 2 5 2 6 13 2" xfId="12466" xr:uid="{00000000-0005-0000-0000-000039300000}"/>
    <cellStyle name="Normal 17 2 5 2 6 13 3" xfId="12467" xr:uid="{00000000-0005-0000-0000-00003A300000}"/>
    <cellStyle name="Normal 17 2 5 2 6 13 4" xfId="12468" xr:uid="{00000000-0005-0000-0000-00003B300000}"/>
    <cellStyle name="Normal 17 2 5 2 6 13 5" xfId="12469" xr:uid="{00000000-0005-0000-0000-00003C300000}"/>
    <cellStyle name="Normal 17 2 5 2 6 14" xfId="12470" xr:uid="{00000000-0005-0000-0000-00003D300000}"/>
    <cellStyle name="Normal 17 2 5 2 6 14 2" xfId="12471" xr:uid="{00000000-0005-0000-0000-00003E300000}"/>
    <cellStyle name="Normal 17 2 5 2 6 14 3" xfId="12472" xr:uid="{00000000-0005-0000-0000-00003F300000}"/>
    <cellStyle name="Normal 17 2 5 2 6 14 4" xfId="12473" xr:uid="{00000000-0005-0000-0000-000040300000}"/>
    <cellStyle name="Normal 17 2 5 2 6 14 5" xfId="12474" xr:uid="{00000000-0005-0000-0000-000041300000}"/>
    <cellStyle name="Normal 17 2 5 2 6 15" xfId="12475" xr:uid="{00000000-0005-0000-0000-000042300000}"/>
    <cellStyle name="Normal 17 2 5 2 6 15 2" xfId="12476" xr:uid="{00000000-0005-0000-0000-000043300000}"/>
    <cellStyle name="Normal 17 2 5 2 6 15 3" xfId="12477" xr:uid="{00000000-0005-0000-0000-000044300000}"/>
    <cellStyle name="Normal 17 2 5 2 6 15 4" xfId="12478" xr:uid="{00000000-0005-0000-0000-000045300000}"/>
    <cellStyle name="Normal 17 2 5 2 6 15 5" xfId="12479" xr:uid="{00000000-0005-0000-0000-000046300000}"/>
    <cellStyle name="Normal 17 2 5 2 6 16" xfId="12480" xr:uid="{00000000-0005-0000-0000-000047300000}"/>
    <cellStyle name="Normal 17 2 5 2 6 16 2" xfId="12481" xr:uid="{00000000-0005-0000-0000-000048300000}"/>
    <cellStyle name="Normal 17 2 5 2 6 16 3" xfId="12482" xr:uid="{00000000-0005-0000-0000-000049300000}"/>
    <cellStyle name="Normal 17 2 5 2 6 16 4" xfId="12483" xr:uid="{00000000-0005-0000-0000-00004A300000}"/>
    <cellStyle name="Normal 17 2 5 2 6 17" xfId="12484" xr:uid="{00000000-0005-0000-0000-00004B300000}"/>
    <cellStyle name="Normal 17 2 5 2 6 17 2" xfId="12485" xr:uid="{00000000-0005-0000-0000-00004C300000}"/>
    <cellStyle name="Normal 17 2 5 2 6 17 3" xfId="12486" xr:uid="{00000000-0005-0000-0000-00004D300000}"/>
    <cellStyle name="Normal 17 2 5 2 6 17 4" xfId="12487" xr:uid="{00000000-0005-0000-0000-00004E300000}"/>
    <cellStyle name="Normal 17 2 5 2 6 18" xfId="12488" xr:uid="{00000000-0005-0000-0000-00004F300000}"/>
    <cellStyle name="Normal 17 2 5 2 6 19" xfId="12489" xr:uid="{00000000-0005-0000-0000-000050300000}"/>
    <cellStyle name="Normal 17 2 5 2 6 2" xfId="12490" xr:uid="{00000000-0005-0000-0000-000051300000}"/>
    <cellStyle name="Normal 17 2 5 2 6 2 2" xfId="12491" xr:uid="{00000000-0005-0000-0000-000052300000}"/>
    <cellStyle name="Normal 17 2 5 2 6 2 3" xfId="12492" xr:uid="{00000000-0005-0000-0000-000053300000}"/>
    <cellStyle name="Normal 17 2 5 2 6 2 4" xfId="12493" xr:uid="{00000000-0005-0000-0000-000054300000}"/>
    <cellStyle name="Normal 17 2 5 2 6 2 5" xfId="12494" xr:uid="{00000000-0005-0000-0000-000055300000}"/>
    <cellStyle name="Normal 17 2 5 2 6 20" xfId="12495" xr:uid="{00000000-0005-0000-0000-000056300000}"/>
    <cellStyle name="Normal 17 2 5 2 6 3" xfId="12496" xr:uid="{00000000-0005-0000-0000-000057300000}"/>
    <cellStyle name="Normal 17 2 5 2 6 3 2" xfId="12497" xr:uid="{00000000-0005-0000-0000-000058300000}"/>
    <cellStyle name="Normal 17 2 5 2 6 3 3" xfId="12498" xr:uid="{00000000-0005-0000-0000-000059300000}"/>
    <cellStyle name="Normal 17 2 5 2 6 3 4" xfId="12499" xr:uid="{00000000-0005-0000-0000-00005A300000}"/>
    <cellStyle name="Normal 17 2 5 2 6 3 5" xfId="12500" xr:uid="{00000000-0005-0000-0000-00005B300000}"/>
    <cellStyle name="Normal 17 2 5 2 6 4" xfId="12501" xr:uid="{00000000-0005-0000-0000-00005C300000}"/>
    <cellStyle name="Normal 17 2 5 2 6 4 2" xfId="12502" xr:uid="{00000000-0005-0000-0000-00005D300000}"/>
    <cellStyle name="Normal 17 2 5 2 6 4 3" xfId="12503" xr:uid="{00000000-0005-0000-0000-00005E300000}"/>
    <cellStyle name="Normal 17 2 5 2 6 4 4" xfId="12504" xr:uid="{00000000-0005-0000-0000-00005F300000}"/>
    <cellStyle name="Normal 17 2 5 2 6 4 5" xfId="12505" xr:uid="{00000000-0005-0000-0000-000060300000}"/>
    <cellStyle name="Normal 17 2 5 2 6 5" xfId="12506" xr:uid="{00000000-0005-0000-0000-000061300000}"/>
    <cellStyle name="Normal 17 2 5 2 6 5 2" xfId="12507" xr:uid="{00000000-0005-0000-0000-000062300000}"/>
    <cellStyle name="Normal 17 2 5 2 6 5 3" xfId="12508" xr:uid="{00000000-0005-0000-0000-000063300000}"/>
    <cellStyle name="Normal 17 2 5 2 6 5 4" xfId="12509" xr:uid="{00000000-0005-0000-0000-000064300000}"/>
    <cellStyle name="Normal 17 2 5 2 6 5 5" xfId="12510" xr:uid="{00000000-0005-0000-0000-000065300000}"/>
    <cellStyle name="Normal 17 2 5 2 6 6" xfId="12511" xr:uid="{00000000-0005-0000-0000-000066300000}"/>
    <cellStyle name="Normal 17 2 5 2 6 6 2" xfId="12512" xr:uid="{00000000-0005-0000-0000-000067300000}"/>
    <cellStyle name="Normal 17 2 5 2 6 6 3" xfId="12513" xr:uid="{00000000-0005-0000-0000-000068300000}"/>
    <cellStyle name="Normal 17 2 5 2 6 6 4" xfId="12514" xr:uid="{00000000-0005-0000-0000-000069300000}"/>
    <cellStyle name="Normal 17 2 5 2 6 6 5" xfId="12515" xr:uid="{00000000-0005-0000-0000-00006A300000}"/>
    <cellStyle name="Normal 17 2 5 2 6 7" xfId="12516" xr:uid="{00000000-0005-0000-0000-00006B300000}"/>
    <cellStyle name="Normal 17 2 5 2 6 7 2" xfId="12517" xr:uid="{00000000-0005-0000-0000-00006C300000}"/>
    <cellStyle name="Normal 17 2 5 2 6 7 3" xfId="12518" xr:uid="{00000000-0005-0000-0000-00006D300000}"/>
    <cellStyle name="Normal 17 2 5 2 6 7 4" xfId="12519" xr:uid="{00000000-0005-0000-0000-00006E300000}"/>
    <cellStyle name="Normal 17 2 5 2 6 7 5" xfId="12520" xr:uid="{00000000-0005-0000-0000-00006F300000}"/>
    <cellStyle name="Normal 17 2 5 2 6 8" xfId="12521" xr:uid="{00000000-0005-0000-0000-000070300000}"/>
    <cellStyle name="Normal 17 2 5 2 6 8 2" xfId="12522" xr:uid="{00000000-0005-0000-0000-000071300000}"/>
    <cellStyle name="Normal 17 2 5 2 6 8 3" xfId="12523" xr:uid="{00000000-0005-0000-0000-000072300000}"/>
    <cellStyle name="Normal 17 2 5 2 6 8 4" xfId="12524" xr:uid="{00000000-0005-0000-0000-000073300000}"/>
    <cellStyle name="Normal 17 2 5 2 6 8 5" xfId="12525" xr:uid="{00000000-0005-0000-0000-000074300000}"/>
    <cellStyle name="Normal 17 2 5 2 6 9" xfId="12526" xr:uid="{00000000-0005-0000-0000-000075300000}"/>
    <cellStyle name="Normal 17 2 5 2 6 9 2" xfId="12527" xr:uid="{00000000-0005-0000-0000-000076300000}"/>
    <cellStyle name="Normal 17 2 5 2 6 9 3" xfId="12528" xr:uid="{00000000-0005-0000-0000-000077300000}"/>
    <cellStyle name="Normal 17 2 5 2 6 9 4" xfId="12529" xr:uid="{00000000-0005-0000-0000-000078300000}"/>
    <cellStyle name="Normal 17 2 5 2 6 9 5" xfId="12530" xr:uid="{00000000-0005-0000-0000-000079300000}"/>
    <cellStyle name="Normal 17 2 5 2 7" xfId="12531" xr:uid="{00000000-0005-0000-0000-00007A300000}"/>
    <cellStyle name="Normal 17 2 5 2 7 2" xfId="12532" xr:uid="{00000000-0005-0000-0000-00007B300000}"/>
    <cellStyle name="Normal 17 2 5 2 7 3" xfId="12533" xr:uid="{00000000-0005-0000-0000-00007C300000}"/>
    <cellStyle name="Normal 17 2 5 2 7 4" xfId="12534" xr:uid="{00000000-0005-0000-0000-00007D300000}"/>
    <cellStyle name="Normal 17 2 5 2 7 5" xfId="12535" xr:uid="{00000000-0005-0000-0000-00007E300000}"/>
    <cellStyle name="Normal 17 2 5 2 8" xfId="12536" xr:uid="{00000000-0005-0000-0000-00007F300000}"/>
    <cellStyle name="Normal 17 2 5 2 8 2" xfId="12537" xr:uid="{00000000-0005-0000-0000-000080300000}"/>
    <cellStyle name="Normal 17 2 5 2 8 3" xfId="12538" xr:uid="{00000000-0005-0000-0000-000081300000}"/>
    <cellStyle name="Normal 17 2 5 2 8 4" xfId="12539" xr:uid="{00000000-0005-0000-0000-000082300000}"/>
    <cellStyle name="Normal 17 2 5 2 8 5" xfId="12540" xr:uid="{00000000-0005-0000-0000-000083300000}"/>
    <cellStyle name="Normal 17 2 5 2 9" xfId="12541" xr:uid="{00000000-0005-0000-0000-000084300000}"/>
    <cellStyle name="Normal 17 2 5 2 9 2" xfId="12542" xr:uid="{00000000-0005-0000-0000-000085300000}"/>
    <cellStyle name="Normal 17 2 5 2 9 3" xfId="12543" xr:uid="{00000000-0005-0000-0000-000086300000}"/>
    <cellStyle name="Normal 17 2 5 2 9 4" xfId="12544" xr:uid="{00000000-0005-0000-0000-000087300000}"/>
    <cellStyle name="Normal 17 2 5 2 9 5" xfId="12545" xr:uid="{00000000-0005-0000-0000-000088300000}"/>
    <cellStyle name="Normal 17 2 5 20" xfId="12546" xr:uid="{00000000-0005-0000-0000-000089300000}"/>
    <cellStyle name="Normal 17 2 5 20 2" xfId="12547" xr:uid="{00000000-0005-0000-0000-00008A300000}"/>
    <cellStyle name="Normal 17 2 5 20 3" xfId="12548" xr:uid="{00000000-0005-0000-0000-00008B300000}"/>
    <cellStyle name="Normal 17 2 5 20 4" xfId="12549" xr:uid="{00000000-0005-0000-0000-00008C300000}"/>
    <cellStyle name="Normal 17 2 5 20 5" xfId="12550" xr:uid="{00000000-0005-0000-0000-00008D300000}"/>
    <cellStyle name="Normal 17 2 5 21" xfId="12551" xr:uid="{00000000-0005-0000-0000-00008E300000}"/>
    <cellStyle name="Normal 17 2 5 21 2" xfId="12552" xr:uid="{00000000-0005-0000-0000-00008F300000}"/>
    <cellStyle name="Normal 17 2 5 21 3" xfId="12553" xr:uid="{00000000-0005-0000-0000-000090300000}"/>
    <cellStyle name="Normal 17 2 5 21 4" xfId="12554" xr:uid="{00000000-0005-0000-0000-000091300000}"/>
    <cellStyle name="Normal 17 2 5 21 5" xfId="12555" xr:uid="{00000000-0005-0000-0000-000092300000}"/>
    <cellStyle name="Normal 17 2 5 22" xfId="12556" xr:uid="{00000000-0005-0000-0000-000093300000}"/>
    <cellStyle name="Normal 17 2 5 22 2" xfId="12557" xr:uid="{00000000-0005-0000-0000-000094300000}"/>
    <cellStyle name="Normal 17 2 5 22 3" xfId="12558" xr:uid="{00000000-0005-0000-0000-000095300000}"/>
    <cellStyle name="Normal 17 2 5 22 4" xfId="12559" xr:uid="{00000000-0005-0000-0000-000096300000}"/>
    <cellStyle name="Normal 17 2 5 22 5" xfId="12560" xr:uid="{00000000-0005-0000-0000-000097300000}"/>
    <cellStyle name="Normal 17 2 5 23" xfId="12561" xr:uid="{00000000-0005-0000-0000-000098300000}"/>
    <cellStyle name="Normal 17 2 5 23 2" xfId="12562" xr:uid="{00000000-0005-0000-0000-000099300000}"/>
    <cellStyle name="Normal 17 2 5 23 3" xfId="12563" xr:uid="{00000000-0005-0000-0000-00009A300000}"/>
    <cellStyle name="Normal 17 2 5 23 4" xfId="12564" xr:uid="{00000000-0005-0000-0000-00009B300000}"/>
    <cellStyle name="Normal 17 2 5 24" xfId="12565" xr:uid="{00000000-0005-0000-0000-00009C300000}"/>
    <cellStyle name="Normal 17 2 5 24 2" xfId="12566" xr:uid="{00000000-0005-0000-0000-00009D300000}"/>
    <cellStyle name="Normal 17 2 5 24 3" xfId="12567" xr:uid="{00000000-0005-0000-0000-00009E300000}"/>
    <cellStyle name="Normal 17 2 5 24 4" xfId="12568" xr:uid="{00000000-0005-0000-0000-00009F300000}"/>
    <cellStyle name="Normal 17 2 5 25" xfId="12569" xr:uid="{00000000-0005-0000-0000-0000A0300000}"/>
    <cellStyle name="Normal 17 2 5 26" xfId="12570" xr:uid="{00000000-0005-0000-0000-0000A1300000}"/>
    <cellStyle name="Normal 17 2 5 27" xfId="12571" xr:uid="{00000000-0005-0000-0000-0000A2300000}"/>
    <cellStyle name="Normal 17 2 5 3" xfId="12572" xr:uid="{00000000-0005-0000-0000-0000A3300000}"/>
    <cellStyle name="Normal 17 2 5 3 10" xfId="12573" xr:uid="{00000000-0005-0000-0000-0000A4300000}"/>
    <cellStyle name="Normal 17 2 5 3 10 2" xfId="12574" xr:uid="{00000000-0005-0000-0000-0000A5300000}"/>
    <cellStyle name="Normal 17 2 5 3 10 3" xfId="12575" xr:uid="{00000000-0005-0000-0000-0000A6300000}"/>
    <cellStyle name="Normal 17 2 5 3 10 4" xfId="12576" xr:uid="{00000000-0005-0000-0000-0000A7300000}"/>
    <cellStyle name="Normal 17 2 5 3 10 5" xfId="12577" xr:uid="{00000000-0005-0000-0000-0000A8300000}"/>
    <cellStyle name="Normal 17 2 5 3 11" xfId="12578" xr:uid="{00000000-0005-0000-0000-0000A9300000}"/>
    <cellStyle name="Normal 17 2 5 3 11 2" xfId="12579" xr:uid="{00000000-0005-0000-0000-0000AA300000}"/>
    <cellStyle name="Normal 17 2 5 3 11 3" xfId="12580" xr:uid="{00000000-0005-0000-0000-0000AB300000}"/>
    <cellStyle name="Normal 17 2 5 3 11 4" xfId="12581" xr:uid="{00000000-0005-0000-0000-0000AC300000}"/>
    <cellStyle name="Normal 17 2 5 3 11 5" xfId="12582" xr:uid="{00000000-0005-0000-0000-0000AD300000}"/>
    <cellStyle name="Normal 17 2 5 3 12" xfId="12583" xr:uid="{00000000-0005-0000-0000-0000AE300000}"/>
    <cellStyle name="Normal 17 2 5 3 12 2" xfId="12584" xr:uid="{00000000-0005-0000-0000-0000AF300000}"/>
    <cellStyle name="Normal 17 2 5 3 12 3" xfId="12585" xr:uid="{00000000-0005-0000-0000-0000B0300000}"/>
    <cellStyle name="Normal 17 2 5 3 12 4" xfId="12586" xr:uid="{00000000-0005-0000-0000-0000B1300000}"/>
    <cellStyle name="Normal 17 2 5 3 12 5" xfId="12587" xr:uid="{00000000-0005-0000-0000-0000B2300000}"/>
    <cellStyle name="Normal 17 2 5 3 13" xfId="12588" xr:uid="{00000000-0005-0000-0000-0000B3300000}"/>
    <cellStyle name="Normal 17 2 5 3 13 2" xfId="12589" xr:uid="{00000000-0005-0000-0000-0000B4300000}"/>
    <cellStyle name="Normal 17 2 5 3 13 3" xfId="12590" xr:uid="{00000000-0005-0000-0000-0000B5300000}"/>
    <cellStyle name="Normal 17 2 5 3 13 4" xfId="12591" xr:uid="{00000000-0005-0000-0000-0000B6300000}"/>
    <cellStyle name="Normal 17 2 5 3 13 5" xfId="12592" xr:uid="{00000000-0005-0000-0000-0000B7300000}"/>
    <cellStyle name="Normal 17 2 5 3 14" xfId="12593" xr:uid="{00000000-0005-0000-0000-0000B8300000}"/>
    <cellStyle name="Normal 17 2 5 3 14 2" xfId="12594" xr:uid="{00000000-0005-0000-0000-0000B9300000}"/>
    <cellStyle name="Normal 17 2 5 3 14 3" xfId="12595" xr:uid="{00000000-0005-0000-0000-0000BA300000}"/>
    <cellStyle name="Normal 17 2 5 3 14 4" xfId="12596" xr:uid="{00000000-0005-0000-0000-0000BB300000}"/>
    <cellStyle name="Normal 17 2 5 3 14 5" xfId="12597" xr:uid="{00000000-0005-0000-0000-0000BC300000}"/>
    <cellStyle name="Normal 17 2 5 3 15" xfId="12598" xr:uid="{00000000-0005-0000-0000-0000BD300000}"/>
    <cellStyle name="Normal 17 2 5 3 15 2" xfId="12599" xr:uid="{00000000-0005-0000-0000-0000BE300000}"/>
    <cellStyle name="Normal 17 2 5 3 15 3" xfId="12600" xr:uid="{00000000-0005-0000-0000-0000BF300000}"/>
    <cellStyle name="Normal 17 2 5 3 15 4" xfId="12601" xr:uid="{00000000-0005-0000-0000-0000C0300000}"/>
    <cellStyle name="Normal 17 2 5 3 15 5" xfId="12602" xr:uid="{00000000-0005-0000-0000-0000C1300000}"/>
    <cellStyle name="Normal 17 2 5 3 16" xfId="12603" xr:uid="{00000000-0005-0000-0000-0000C2300000}"/>
    <cellStyle name="Normal 17 2 5 3 16 2" xfId="12604" xr:uid="{00000000-0005-0000-0000-0000C3300000}"/>
    <cellStyle name="Normal 17 2 5 3 16 3" xfId="12605" xr:uid="{00000000-0005-0000-0000-0000C4300000}"/>
    <cellStyle name="Normal 17 2 5 3 16 4" xfId="12606" xr:uid="{00000000-0005-0000-0000-0000C5300000}"/>
    <cellStyle name="Normal 17 2 5 3 16 5" xfId="12607" xr:uid="{00000000-0005-0000-0000-0000C6300000}"/>
    <cellStyle name="Normal 17 2 5 3 17" xfId="12608" xr:uid="{00000000-0005-0000-0000-0000C7300000}"/>
    <cellStyle name="Normal 17 2 5 3 17 2" xfId="12609" xr:uid="{00000000-0005-0000-0000-0000C8300000}"/>
    <cellStyle name="Normal 17 2 5 3 17 3" xfId="12610" xr:uid="{00000000-0005-0000-0000-0000C9300000}"/>
    <cellStyle name="Normal 17 2 5 3 17 4" xfId="12611" xr:uid="{00000000-0005-0000-0000-0000CA300000}"/>
    <cellStyle name="Normal 17 2 5 3 17 5" xfId="12612" xr:uid="{00000000-0005-0000-0000-0000CB300000}"/>
    <cellStyle name="Normal 17 2 5 3 18" xfId="12613" xr:uid="{00000000-0005-0000-0000-0000CC300000}"/>
    <cellStyle name="Normal 17 2 5 3 18 2" xfId="12614" xr:uid="{00000000-0005-0000-0000-0000CD300000}"/>
    <cellStyle name="Normal 17 2 5 3 18 3" xfId="12615" xr:uid="{00000000-0005-0000-0000-0000CE300000}"/>
    <cellStyle name="Normal 17 2 5 3 18 4" xfId="12616" xr:uid="{00000000-0005-0000-0000-0000CF300000}"/>
    <cellStyle name="Normal 17 2 5 3 18 5" xfId="12617" xr:uid="{00000000-0005-0000-0000-0000D0300000}"/>
    <cellStyle name="Normal 17 2 5 3 19" xfId="12618" xr:uid="{00000000-0005-0000-0000-0000D1300000}"/>
    <cellStyle name="Normal 17 2 5 3 19 2" xfId="12619" xr:uid="{00000000-0005-0000-0000-0000D2300000}"/>
    <cellStyle name="Normal 17 2 5 3 19 3" xfId="12620" xr:uid="{00000000-0005-0000-0000-0000D3300000}"/>
    <cellStyle name="Normal 17 2 5 3 19 4" xfId="12621" xr:uid="{00000000-0005-0000-0000-0000D4300000}"/>
    <cellStyle name="Normal 17 2 5 3 2" xfId="12622" xr:uid="{00000000-0005-0000-0000-0000D5300000}"/>
    <cellStyle name="Normal 17 2 5 3 2 10" xfId="12623" xr:uid="{00000000-0005-0000-0000-0000D6300000}"/>
    <cellStyle name="Normal 17 2 5 3 2 10 2" xfId="12624" xr:uid="{00000000-0005-0000-0000-0000D7300000}"/>
    <cellStyle name="Normal 17 2 5 3 2 10 3" xfId="12625" xr:uid="{00000000-0005-0000-0000-0000D8300000}"/>
    <cellStyle name="Normal 17 2 5 3 2 10 4" xfId="12626" xr:uid="{00000000-0005-0000-0000-0000D9300000}"/>
    <cellStyle name="Normal 17 2 5 3 2 10 5" xfId="12627" xr:uid="{00000000-0005-0000-0000-0000DA300000}"/>
    <cellStyle name="Normal 17 2 5 3 2 11" xfId="12628" xr:uid="{00000000-0005-0000-0000-0000DB300000}"/>
    <cellStyle name="Normal 17 2 5 3 2 11 2" xfId="12629" xr:uid="{00000000-0005-0000-0000-0000DC300000}"/>
    <cellStyle name="Normal 17 2 5 3 2 11 3" xfId="12630" xr:uid="{00000000-0005-0000-0000-0000DD300000}"/>
    <cellStyle name="Normal 17 2 5 3 2 11 4" xfId="12631" xr:uid="{00000000-0005-0000-0000-0000DE300000}"/>
    <cellStyle name="Normal 17 2 5 3 2 11 5" xfId="12632" xr:uid="{00000000-0005-0000-0000-0000DF300000}"/>
    <cellStyle name="Normal 17 2 5 3 2 12" xfId="12633" xr:uid="{00000000-0005-0000-0000-0000E0300000}"/>
    <cellStyle name="Normal 17 2 5 3 2 12 2" xfId="12634" xr:uid="{00000000-0005-0000-0000-0000E1300000}"/>
    <cellStyle name="Normal 17 2 5 3 2 12 3" xfId="12635" xr:uid="{00000000-0005-0000-0000-0000E2300000}"/>
    <cellStyle name="Normal 17 2 5 3 2 12 4" xfId="12636" xr:uid="{00000000-0005-0000-0000-0000E3300000}"/>
    <cellStyle name="Normal 17 2 5 3 2 12 5" xfId="12637" xr:uid="{00000000-0005-0000-0000-0000E4300000}"/>
    <cellStyle name="Normal 17 2 5 3 2 13" xfId="12638" xr:uid="{00000000-0005-0000-0000-0000E5300000}"/>
    <cellStyle name="Normal 17 2 5 3 2 13 2" xfId="12639" xr:uid="{00000000-0005-0000-0000-0000E6300000}"/>
    <cellStyle name="Normal 17 2 5 3 2 13 3" xfId="12640" xr:uid="{00000000-0005-0000-0000-0000E7300000}"/>
    <cellStyle name="Normal 17 2 5 3 2 13 4" xfId="12641" xr:uid="{00000000-0005-0000-0000-0000E8300000}"/>
    <cellStyle name="Normal 17 2 5 3 2 13 5" xfId="12642" xr:uid="{00000000-0005-0000-0000-0000E9300000}"/>
    <cellStyle name="Normal 17 2 5 3 2 14" xfId="12643" xr:uid="{00000000-0005-0000-0000-0000EA300000}"/>
    <cellStyle name="Normal 17 2 5 3 2 14 2" xfId="12644" xr:uid="{00000000-0005-0000-0000-0000EB300000}"/>
    <cellStyle name="Normal 17 2 5 3 2 14 3" xfId="12645" xr:uid="{00000000-0005-0000-0000-0000EC300000}"/>
    <cellStyle name="Normal 17 2 5 3 2 14 4" xfId="12646" xr:uid="{00000000-0005-0000-0000-0000ED300000}"/>
    <cellStyle name="Normal 17 2 5 3 2 14 5" xfId="12647" xr:uid="{00000000-0005-0000-0000-0000EE300000}"/>
    <cellStyle name="Normal 17 2 5 3 2 15" xfId="12648" xr:uid="{00000000-0005-0000-0000-0000EF300000}"/>
    <cellStyle name="Normal 17 2 5 3 2 15 2" xfId="12649" xr:uid="{00000000-0005-0000-0000-0000F0300000}"/>
    <cellStyle name="Normal 17 2 5 3 2 15 3" xfId="12650" xr:uid="{00000000-0005-0000-0000-0000F1300000}"/>
    <cellStyle name="Normal 17 2 5 3 2 15 4" xfId="12651" xr:uid="{00000000-0005-0000-0000-0000F2300000}"/>
    <cellStyle name="Normal 17 2 5 3 2 15 5" xfId="12652" xr:uid="{00000000-0005-0000-0000-0000F3300000}"/>
    <cellStyle name="Normal 17 2 5 3 2 16" xfId="12653" xr:uid="{00000000-0005-0000-0000-0000F4300000}"/>
    <cellStyle name="Normal 17 2 5 3 2 16 2" xfId="12654" xr:uid="{00000000-0005-0000-0000-0000F5300000}"/>
    <cellStyle name="Normal 17 2 5 3 2 16 3" xfId="12655" xr:uid="{00000000-0005-0000-0000-0000F6300000}"/>
    <cellStyle name="Normal 17 2 5 3 2 16 4" xfId="12656" xr:uid="{00000000-0005-0000-0000-0000F7300000}"/>
    <cellStyle name="Normal 17 2 5 3 2 16 5" xfId="12657" xr:uid="{00000000-0005-0000-0000-0000F8300000}"/>
    <cellStyle name="Normal 17 2 5 3 2 17" xfId="12658" xr:uid="{00000000-0005-0000-0000-0000F9300000}"/>
    <cellStyle name="Normal 17 2 5 3 2 17 2" xfId="12659" xr:uid="{00000000-0005-0000-0000-0000FA300000}"/>
    <cellStyle name="Normal 17 2 5 3 2 17 3" xfId="12660" xr:uid="{00000000-0005-0000-0000-0000FB300000}"/>
    <cellStyle name="Normal 17 2 5 3 2 17 4" xfId="12661" xr:uid="{00000000-0005-0000-0000-0000FC300000}"/>
    <cellStyle name="Normal 17 2 5 3 2 18" xfId="12662" xr:uid="{00000000-0005-0000-0000-0000FD300000}"/>
    <cellStyle name="Normal 17 2 5 3 2 18 2" xfId="12663" xr:uid="{00000000-0005-0000-0000-0000FE300000}"/>
    <cellStyle name="Normal 17 2 5 3 2 18 3" xfId="12664" xr:uid="{00000000-0005-0000-0000-0000FF300000}"/>
    <cellStyle name="Normal 17 2 5 3 2 18 4" xfId="12665" xr:uid="{00000000-0005-0000-0000-000000310000}"/>
    <cellStyle name="Normal 17 2 5 3 2 19" xfId="12666" xr:uid="{00000000-0005-0000-0000-000001310000}"/>
    <cellStyle name="Normal 17 2 5 3 2 2" xfId="12667" xr:uid="{00000000-0005-0000-0000-000002310000}"/>
    <cellStyle name="Normal 17 2 5 3 2 2 2" xfId="12668" xr:uid="{00000000-0005-0000-0000-000003310000}"/>
    <cellStyle name="Normal 17 2 5 3 2 2 3" xfId="12669" xr:uid="{00000000-0005-0000-0000-000004310000}"/>
    <cellStyle name="Normal 17 2 5 3 2 2 4" xfId="12670" xr:uid="{00000000-0005-0000-0000-000005310000}"/>
    <cellStyle name="Normal 17 2 5 3 2 2 5" xfId="12671" xr:uid="{00000000-0005-0000-0000-000006310000}"/>
    <cellStyle name="Normal 17 2 5 3 2 20" xfId="12672" xr:uid="{00000000-0005-0000-0000-000007310000}"/>
    <cellStyle name="Normal 17 2 5 3 2 21" xfId="12673" xr:uid="{00000000-0005-0000-0000-000008310000}"/>
    <cellStyle name="Normal 17 2 5 3 2 3" xfId="12674" xr:uid="{00000000-0005-0000-0000-000009310000}"/>
    <cellStyle name="Normal 17 2 5 3 2 3 2" xfId="12675" xr:uid="{00000000-0005-0000-0000-00000A310000}"/>
    <cellStyle name="Normal 17 2 5 3 2 3 3" xfId="12676" xr:uid="{00000000-0005-0000-0000-00000B310000}"/>
    <cellStyle name="Normal 17 2 5 3 2 3 4" xfId="12677" xr:uid="{00000000-0005-0000-0000-00000C310000}"/>
    <cellStyle name="Normal 17 2 5 3 2 3 5" xfId="12678" xr:uid="{00000000-0005-0000-0000-00000D310000}"/>
    <cellStyle name="Normal 17 2 5 3 2 4" xfId="12679" xr:uid="{00000000-0005-0000-0000-00000E310000}"/>
    <cellStyle name="Normal 17 2 5 3 2 4 2" xfId="12680" xr:uid="{00000000-0005-0000-0000-00000F310000}"/>
    <cellStyle name="Normal 17 2 5 3 2 4 3" xfId="12681" xr:uid="{00000000-0005-0000-0000-000010310000}"/>
    <cellStyle name="Normal 17 2 5 3 2 4 4" xfId="12682" xr:uid="{00000000-0005-0000-0000-000011310000}"/>
    <cellStyle name="Normal 17 2 5 3 2 4 5" xfId="12683" xr:uid="{00000000-0005-0000-0000-000012310000}"/>
    <cellStyle name="Normal 17 2 5 3 2 5" xfId="12684" xr:uid="{00000000-0005-0000-0000-000013310000}"/>
    <cellStyle name="Normal 17 2 5 3 2 5 2" xfId="12685" xr:uid="{00000000-0005-0000-0000-000014310000}"/>
    <cellStyle name="Normal 17 2 5 3 2 5 3" xfId="12686" xr:uid="{00000000-0005-0000-0000-000015310000}"/>
    <cellStyle name="Normal 17 2 5 3 2 5 4" xfId="12687" xr:uid="{00000000-0005-0000-0000-000016310000}"/>
    <cellStyle name="Normal 17 2 5 3 2 5 5" xfId="12688" xr:uid="{00000000-0005-0000-0000-000017310000}"/>
    <cellStyle name="Normal 17 2 5 3 2 6" xfId="12689" xr:uid="{00000000-0005-0000-0000-000018310000}"/>
    <cellStyle name="Normal 17 2 5 3 2 6 2" xfId="12690" xr:uid="{00000000-0005-0000-0000-000019310000}"/>
    <cellStyle name="Normal 17 2 5 3 2 6 3" xfId="12691" xr:uid="{00000000-0005-0000-0000-00001A310000}"/>
    <cellStyle name="Normal 17 2 5 3 2 6 4" xfId="12692" xr:uid="{00000000-0005-0000-0000-00001B310000}"/>
    <cellStyle name="Normal 17 2 5 3 2 6 5" xfId="12693" xr:uid="{00000000-0005-0000-0000-00001C310000}"/>
    <cellStyle name="Normal 17 2 5 3 2 7" xfId="12694" xr:uid="{00000000-0005-0000-0000-00001D310000}"/>
    <cellStyle name="Normal 17 2 5 3 2 7 2" xfId="12695" xr:uid="{00000000-0005-0000-0000-00001E310000}"/>
    <cellStyle name="Normal 17 2 5 3 2 7 3" xfId="12696" xr:uid="{00000000-0005-0000-0000-00001F310000}"/>
    <cellStyle name="Normal 17 2 5 3 2 7 4" xfId="12697" xr:uid="{00000000-0005-0000-0000-000020310000}"/>
    <cellStyle name="Normal 17 2 5 3 2 7 5" xfId="12698" xr:uid="{00000000-0005-0000-0000-000021310000}"/>
    <cellStyle name="Normal 17 2 5 3 2 8" xfId="12699" xr:uid="{00000000-0005-0000-0000-000022310000}"/>
    <cellStyle name="Normal 17 2 5 3 2 8 2" xfId="12700" xr:uid="{00000000-0005-0000-0000-000023310000}"/>
    <cellStyle name="Normal 17 2 5 3 2 8 3" xfId="12701" xr:uid="{00000000-0005-0000-0000-000024310000}"/>
    <cellStyle name="Normal 17 2 5 3 2 8 4" xfId="12702" xr:uid="{00000000-0005-0000-0000-000025310000}"/>
    <cellStyle name="Normal 17 2 5 3 2 8 5" xfId="12703" xr:uid="{00000000-0005-0000-0000-000026310000}"/>
    <cellStyle name="Normal 17 2 5 3 2 9" xfId="12704" xr:uid="{00000000-0005-0000-0000-000027310000}"/>
    <cellStyle name="Normal 17 2 5 3 2 9 2" xfId="12705" xr:uid="{00000000-0005-0000-0000-000028310000}"/>
    <cellStyle name="Normal 17 2 5 3 2 9 3" xfId="12706" xr:uid="{00000000-0005-0000-0000-000029310000}"/>
    <cellStyle name="Normal 17 2 5 3 2 9 4" xfId="12707" xr:uid="{00000000-0005-0000-0000-00002A310000}"/>
    <cellStyle name="Normal 17 2 5 3 2 9 5" xfId="12708" xr:uid="{00000000-0005-0000-0000-00002B310000}"/>
    <cellStyle name="Normal 17 2 5 3 20" xfId="12709" xr:uid="{00000000-0005-0000-0000-00002C310000}"/>
    <cellStyle name="Normal 17 2 5 3 20 2" xfId="12710" xr:uid="{00000000-0005-0000-0000-00002D310000}"/>
    <cellStyle name="Normal 17 2 5 3 20 3" xfId="12711" xr:uid="{00000000-0005-0000-0000-00002E310000}"/>
    <cellStyle name="Normal 17 2 5 3 20 4" xfId="12712" xr:uid="{00000000-0005-0000-0000-00002F310000}"/>
    <cellStyle name="Normal 17 2 5 3 21" xfId="12713" xr:uid="{00000000-0005-0000-0000-000030310000}"/>
    <cellStyle name="Normal 17 2 5 3 22" xfId="12714" xr:uid="{00000000-0005-0000-0000-000031310000}"/>
    <cellStyle name="Normal 17 2 5 3 23" xfId="12715" xr:uid="{00000000-0005-0000-0000-000032310000}"/>
    <cellStyle name="Normal 17 2 5 3 3" xfId="12716" xr:uid="{00000000-0005-0000-0000-000033310000}"/>
    <cellStyle name="Normal 17 2 5 3 3 10" xfId="12717" xr:uid="{00000000-0005-0000-0000-000034310000}"/>
    <cellStyle name="Normal 17 2 5 3 3 10 2" xfId="12718" xr:uid="{00000000-0005-0000-0000-000035310000}"/>
    <cellStyle name="Normal 17 2 5 3 3 10 3" xfId="12719" xr:uid="{00000000-0005-0000-0000-000036310000}"/>
    <cellStyle name="Normal 17 2 5 3 3 10 4" xfId="12720" xr:uid="{00000000-0005-0000-0000-000037310000}"/>
    <cellStyle name="Normal 17 2 5 3 3 10 5" xfId="12721" xr:uid="{00000000-0005-0000-0000-000038310000}"/>
    <cellStyle name="Normal 17 2 5 3 3 11" xfId="12722" xr:uid="{00000000-0005-0000-0000-000039310000}"/>
    <cellStyle name="Normal 17 2 5 3 3 11 2" xfId="12723" xr:uid="{00000000-0005-0000-0000-00003A310000}"/>
    <cellStyle name="Normal 17 2 5 3 3 11 3" xfId="12724" xr:uid="{00000000-0005-0000-0000-00003B310000}"/>
    <cellStyle name="Normal 17 2 5 3 3 11 4" xfId="12725" xr:uid="{00000000-0005-0000-0000-00003C310000}"/>
    <cellStyle name="Normal 17 2 5 3 3 11 5" xfId="12726" xr:uid="{00000000-0005-0000-0000-00003D310000}"/>
    <cellStyle name="Normal 17 2 5 3 3 12" xfId="12727" xr:uid="{00000000-0005-0000-0000-00003E310000}"/>
    <cellStyle name="Normal 17 2 5 3 3 12 2" xfId="12728" xr:uid="{00000000-0005-0000-0000-00003F310000}"/>
    <cellStyle name="Normal 17 2 5 3 3 12 3" xfId="12729" xr:uid="{00000000-0005-0000-0000-000040310000}"/>
    <cellStyle name="Normal 17 2 5 3 3 12 4" xfId="12730" xr:uid="{00000000-0005-0000-0000-000041310000}"/>
    <cellStyle name="Normal 17 2 5 3 3 12 5" xfId="12731" xr:uid="{00000000-0005-0000-0000-000042310000}"/>
    <cellStyle name="Normal 17 2 5 3 3 13" xfId="12732" xr:uid="{00000000-0005-0000-0000-000043310000}"/>
    <cellStyle name="Normal 17 2 5 3 3 13 2" xfId="12733" xr:uid="{00000000-0005-0000-0000-000044310000}"/>
    <cellStyle name="Normal 17 2 5 3 3 13 3" xfId="12734" xr:uid="{00000000-0005-0000-0000-000045310000}"/>
    <cellStyle name="Normal 17 2 5 3 3 13 4" xfId="12735" xr:uid="{00000000-0005-0000-0000-000046310000}"/>
    <cellStyle name="Normal 17 2 5 3 3 13 5" xfId="12736" xr:uid="{00000000-0005-0000-0000-000047310000}"/>
    <cellStyle name="Normal 17 2 5 3 3 14" xfId="12737" xr:uid="{00000000-0005-0000-0000-000048310000}"/>
    <cellStyle name="Normal 17 2 5 3 3 14 2" xfId="12738" xr:uid="{00000000-0005-0000-0000-000049310000}"/>
    <cellStyle name="Normal 17 2 5 3 3 14 3" xfId="12739" xr:uid="{00000000-0005-0000-0000-00004A310000}"/>
    <cellStyle name="Normal 17 2 5 3 3 14 4" xfId="12740" xr:uid="{00000000-0005-0000-0000-00004B310000}"/>
    <cellStyle name="Normal 17 2 5 3 3 14 5" xfId="12741" xr:uid="{00000000-0005-0000-0000-00004C310000}"/>
    <cellStyle name="Normal 17 2 5 3 3 15" xfId="12742" xr:uid="{00000000-0005-0000-0000-00004D310000}"/>
    <cellStyle name="Normal 17 2 5 3 3 15 2" xfId="12743" xr:uid="{00000000-0005-0000-0000-00004E310000}"/>
    <cellStyle name="Normal 17 2 5 3 3 15 3" xfId="12744" xr:uid="{00000000-0005-0000-0000-00004F310000}"/>
    <cellStyle name="Normal 17 2 5 3 3 15 4" xfId="12745" xr:uid="{00000000-0005-0000-0000-000050310000}"/>
    <cellStyle name="Normal 17 2 5 3 3 15 5" xfId="12746" xr:uid="{00000000-0005-0000-0000-000051310000}"/>
    <cellStyle name="Normal 17 2 5 3 3 16" xfId="12747" xr:uid="{00000000-0005-0000-0000-000052310000}"/>
    <cellStyle name="Normal 17 2 5 3 3 16 2" xfId="12748" xr:uid="{00000000-0005-0000-0000-000053310000}"/>
    <cellStyle name="Normal 17 2 5 3 3 16 3" xfId="12749" xr:uid="{00000000-0005-0000-0000-000054310000}"/>
    <cellStyle name="Normal 17 2 5 3 3 16 4" xfId="12750" xr:uid="{00000000-0005-0000-0000-000055310000}"/>
    <cellStyle name="Normal 17 2 5 3 3 17" xfId="12751" xr:uid="{00000000-0005-0000-0000-000056310000}"/>
    <cellStyle name="Normal 17 2 5 3 3 17 2" xfId="12752" xr:uid="{00000000-0005-0000-0000-000057310000}"/>
    <cellStyle name="Normal 17 2 5 3 3 17 3" xfId="12753" xr:uid="{00000000-0005-0000-0000-000058310000}"/>
    <cellStyle name="Normal 17 2 5 3 3 17 4" xfId="12754" xr:uid="{00000000-0005-0000-0000-000059310000}"/>
    <cellStyle name="Normal 17 2 5 3 3 18" xfId="12755" xr:uid="{00000000-0005-0000-0000-00005A310000}"/>
    <cellStyle name="Normal 17 2 5 3 3 19" xfId="12756" xr:uid="{00000000-0005-0000-0000-00005B310000}"/>
    <cellStyle name="Normal 17 2 5 3 3 2" xfId="12757" xr:uid="{00000000-0005-0000-0000-00005C310000}"/>
    <cellStyle name="Normal 17 2 5 3 3 2 2" xfId="12758" xr:uid="{00000000-0005-0000-0000-00005D310000}"/>
    <cellStyle name="Normal 17 2 5 3 3 2 3" xfId="12759" xr:uid="{00000000-0005-0000-0000-00005E310000}"/>
    <cellStyle name="Normal 17 2 5 3 3 2 4" xfId="12760" xr:uid="{00000000-0005-0000-0000-00005F310000}"/>
    <cellStyle name="Normal 17 2 5 3 3 2 5" xfId="12761" xr:uid="{00000000-0005-0000-0000-000060310000}"/>
    <cellStyle name="Normal 17 2 5 3 3 20" xfId="12762" xr:uid="{00000000-0005-0000-0000-000061310000}"/>
    <cellStyle name="Normal 17 2 5 3 3 3" xfId="12763" xr:uid="{00000000-0005-0000-0000-000062310000}"/>
    <cellStyle name="Normal 17 2 5 3 3 3 2" xfId="12764" xr:uid="{00000000-0005-0000-0000-000063310000}"/>
    <cellStyle name="Normal 17 2 5 3 3 3 3" xfId="12765" xr:uid="{00000000-0005-0000-0000-000064310000}"/>
    <cellStyle name="Normal 17 2 5 3 3 3 4" xfId="12766" xr:uid="{00000000-0005-0000-0000-000065310000}"/>
    <cellStyle name="Normal 17 2 5 3 3 3 5" xfId="12767" xr:uid="{00000000-0005-0000-0000-000066310000}"/>
    <cellStyle name="Normal 17 2 5 3 3 4" xfId="12768" xr:uid="{00000000-0005-0000-0000-000067310000}"/>
    <cellStyle name="Normal 17 2 5 3 3 4 2" xfId="12769" xr:uid="{00000000-0005-0000-0000-000068310000}"/>
    <cellStyle name="Normal 17 2 5 3 3 4 3" xfId="12770" xr:uid="{00000000-0005-0000-0000-000069310000}"/>
    <cellStyle name="Normal 17 2 5 3 3 4 4" xfId="12771" xr:uid="{00000000-0005-0000-0000-00006A310000}"/>
    <cellStyle name="Normal 17 2 5 3 3 4 5" xfId="12772" xr:uid="{00000000-0005-0000-0000-00006B310000}"/>
    <cellStyle name="Normal 17 2 5 3 3 5" xfId="12773" xr:uid="{00000000-0005-0000-0000-00006C310000}"/>
    <cellStyle name="Normal 17 2 5 3 3 5 2" xfId="12774" xr:uid="{00000000-0005-0000-0000-00006D310000}"/>
    <cellStyle name="Normal 17 2 5 3 3 5 3" xfId="12775" xr:uid="{00000000-0005-0000-0000-00006E310000}"/>
    <cellStyle name="Normal 17 2 5 3 3 5 4" xfId="12776" xr:uid="{00000000-0005-0000-0000-00006F310000}"/>
    <cellStyle name="Normal 17 2 5 3 3 5 5" xfId="12777" xr:uid="{00000000-0005-0000-0000-000070310000}"/>
    <cellStyle name="Normal 17 2 5 3 3 6" xfId="12778" xr:uid="{00000000-0005-0000-0000-000071310000}"/>
    <cellStyle name="Normal 17 2 5 3 3 6 2" xfId="12779" xr:uid="{00000000-0005-0000-0000-000072310000}"/>
    <cellStyle name="Normal 17 2 5 3 3 6 3" xfId="12780" xr:uid="{00000000-0005-0000-0000-000073310000}"/>
    <cellStyle name="Normal 17 2 5 3 3 6 4" xfId="12781" xr:uid="{00000000-0005-0000-0000-000074310000}"/>
    <cellStyle name="Normal 17 2 5 3 3 6 5" xfId="12782" xr:uid="{00000000-0005-0000-0000-000075310000}"/>
    <cellStyle name="Normal 17 2 5 3 3 7" xfId="12783" xr:uid="{00000000-0005-0000-0000-000076310000}"/>
    <cellStyle name="Normal 17 2 5 3 3 7 2" xfId="12784" xr:uid="{00000000-0005-0000-0000-000077310000}"/>
    <cellStyle name="Normal 17 2 5 3 3 7 3" xfId="12785" xr:uid="{00000000-0005-0000-0000-000078310000}"/>
    <cellStyle name="Normal 17 2 5 3 3 7 4" xfId="12786" xr:uid="{00000000-0005-0000-0000-000079310000}"/>
    <cellStyle name="Normal 17 2 5 3 3 7 5" xfId="12787" xr:uid="{00000000-0005-0000-0000-00007A310000}"/>
    <cellStyle name="Normal 17 2 5 3 3 8" xfId="12788" xr:uid="{00000000-0005-0000-0000-00007B310000}"/>
    <cellStyle name="Normal 17 2 5 3 3 8 2" xfId="12789" xr:uid="{00000000-0005-0000-0000-00007C310000}"/>
    <cellStyle name="Normal 17 2 5 3 3 8 3" xfId="12790" xr:uid="{00000000-0005-0000-0000-00007D310000}"/>
    <cellStyle name="Normal 17 2 5 3 3 8 4" xfId="12791" xr:uid="{00000000-0005-0000-0000-00007E310000}"/>
    <cellStyle name="Normal 17 2 5 3 3 8 5" xfId="12792" xr:uid="{00000000-0005-0000-0000-00007F310000}"/>
    <cellStyle name="Normal 17 2 5 3 3 9" xfId="12793" xr:uid="{00000000-0005-0000-0000-000080310000}"/>
    <cellStyle name="Normal 17 2 5 3 3 9 2" xfId="12794" xr:uid="{00000000-0005-0000-0000-000081310000}"/>
    <cellStyle name="Normal 17 2 5 3 3 9 3" xfId="12795" xr:uid="{00000000-0005-0000-0000-000082310000}"/>
    <cellStyle name="Normal 17 2 5 3 3 9 4" xfId="12796" xr:uid="{00000000-0005-0000-0000-000083310000}"/>
    <cellStyle name="Normal 17 2 5 3 3 9 5" xfId="12797" xr:uid="{00000000-0005-0000-0000-000084310000}"/>
    <cellStyle name="Normal 17 2 5 3 4" xfId="12798" xr:uid="{00000000-0005-0000-0000-000085310000}"/>
    <cellStyle name="Normal 17 2 5 3 4 10" xfId="12799" xr:uid="{00000000-0005-0000-0000-000086310000}"/>
    <cellStyle name="Normal 17 2 5 3 4 10 2" xfId="12800" xr:uid="{00000000-0005-0000-0000-000087310000}"/>
    <cellStyle name="Normal 17 2 5 3 4 10 3" xfId="12801" xr:uid="{00000000-0005-0000-0000-000088310000}"/>
    <cellStyle name="Normal 17 2 5 3 4 10 4" xfId="12802" xr:uid="{00000000-0005-0000-0000-000089310000}"/>
    <cellStyle name="Normal 17 2 5 3 4 10 5" xfId="12803" xr:uid="{00000000-0005-0000-0000-00008A310000}"/>
    <cellStyle name="Normal 17 2 5 3 4 11" xfId="12804" xr:uid="{00000000-0005-0000-0000-00008B310000}"/>
    <cellStyle name="Normal 17 2 5 3 4 11 2" xfId="12805" xr:uid="{00000000-0005-0000-0000-00008C310000}"/>
    <cellStyle name="Normal 17 2 5 3 4 11 3" xfId="12806" xr:uid="{00000000-0005-0000-0000-00008D310000}"/>
    <cellStyle name="Normal 17 2 5 3 4 11 4" xfId="12807" xr:uid="{00000000-0005-0000-0000-00008E310000}"/>
    <cellStyle name="Normal 17 2 5 3 4 11 5" xfId="12808" xr:uid="{00000000-0005-0000-0000-00008F310000}"/>
    <cellStyle name="Normal 17 2 5 3 4 12" xfId="12809" xr:uid="{00000000-0005-0000-0000-000090310000}"/>
    <cellStyle name="Normal 17 2 5 3 4 12 2" xfId="12810" xr:uid="{00000000-0005-0000-0000-000091310000}"/>
    <cellStyle name="Normal 17 2 5 3 4 12 3" xfId="12811" xr:uid="{00000000-0005-0000-0000-000092310000}"/>
    <cellStyle name="Normal 17 2 5 3 4 12 4" xfId="12812" xr:uid="{00000000-0005-0000-0000-000093310000}"/>
    <cellStyle name="Normal 17 2 5 3 4 12 5" xfId="12813" xr:uid="{00000000-0005-0000-0000-000094310000}"/>
    <cellStyle name="Normal 17 2 5 3 4 13" xfId="12814" xr:uid="{00000000-0005-0000-0000-000095310000}"/>
    <cellStyle name="Normal 17 2 5 3 4 13 2" xfId="12815" xr:uid="{00000000-0005-0000-0000-000096310000}"/>
    <cellStyle name="Normal 17 2 5 3 4 13 3" xfId="12816" xr:uid="{00000000-0005-0000-0000-000097310000}"/>
    <cellStyle name="Normal 17 2 5 3 4 13 4" xfId="12817" xr:uid="{00000000-0005-0000-0000-000098310000}"/>
    <cellStyle name="Normal 17 2 5 3 4 13 5" xfId="12818" xr:uid="{00000000-0005-0000-0000-000099310000}"/>
    <cellStyle name="Normal 17 2 5 3 4 14" xfId="12819" xr:uid="{00000000-0005-0000-0000-00009A310000}"/>
    <cellStyle name="Normal 17 2 5 3 4 14 2" xfId="12820" xr:uid="{00000000-0005-0000-0000-00009B310000}"/>
    <cellStyle name="Normal 17 2 5 3 4 14 3" xfId="12821" xr:uid="{00000000-0005-0000-0000-00009C310000}"/>
    <cellStyle name="Normal 17 2 5 3 4 14 4" xfId="12822" xr:uid="{00000000-0005-0000-0000-00009D310000}"/>
    <cellStyle name="Normal 17 2 5 3 4 14 5" xfId="12823" xr:uid="{00000000-0005-0000-0000-00009E310000}"/>
    <cellStyle name="Normal 17 2 5 3 4 15" xfId="12824" xr:uid="{00000000-0005-0000-0000-00009F310000}"/>
    <cellStyle name="Normal 17 2 5 3 4 15 2" xfId="12825" xr:uid="{00000000-0005-0000-0000-0000A0310000}"/>
    <cellStyle name="Normal 17 2 5 3 4 15 3" xfId="12826" xr:uid="{00000000-0005-0000-0000-0000A1310000}"/>
    <cellStyle name="Normal 17 2 5 3 4 15 4" xfId="12827" xr:uid="{00000000-0005-0000-0000-0000A2310000}"/>
    <cellStyle name="Normal 17 2 5 3 4 15 5" xfId="12828" xr:uid="{00000000-0005-0000-0000-0000A3310000}"/>
    <cellStyle name="Normal 17 2 5 3 4 16" xfId="12829" xr:uid="{00000000-0005-0000-0000-0000A4310000}"/>
    <cellStyle name="Normal 17 2 5 3 4 16 2" xfId="12830" xr:uid="{00000000-0005-0000-0000-0000A5310000}"/>
    <cellStyle name="Normal 17 2 5 3 4 16 3" xfId="12831" xr:uid="{00000000-0005-0000-0000-0000A6310000}"/>
    <cellStyle name="Normal 17 2 5 3 4 16 4" xfId="12832" xr:uid="{00000000-0005-0000-0000-0000A7310000}"/>
    <cellStyle name="Normal 17 2 5 3 4 17" xfId="12833" xr:uid="{00000000-0005-0000-0000-0000A8310000}"/>
    <cellStyle name="Normal 17 2 5 3 4 17 2" xfId="12834" xr:uid="{00000000-0005-0000-0000-0000A9310000}"/>
    <cellStyle name="Normal 17 2 5 3 4 17 3" xfId="12835" xr:uid="{00000000-0005-0000-0000-0000AA310000}"/>
    <cellStyle name="Normal 17 2 5 3 4 17 4" xfId="12836" xr:uid="{00000000-0005-0000-0000-0000AB310000}"/>
    <cellStyle name="Normal 17 2 5 3 4 18" xfId="12837" xr:uid="{00000000-0005-0000-0000-0000AC310000}"/>
    <cellStyle name="Normal 17 2 5 3 4 19" xfId="12838" xr:uid="{00000000-0005-0000-0000-0000AD310000}"/>
    <cellStyle name="Normal 17 2 5 3 4 2" xfId="12839" xr:uid="{00000000-0005-0000-0000-0000AE310000}"/>
    <cellStyle name="Normal 17 2 5 3 4 2 2" xfId="12840" xr:uid="{00000000-0005-0000-0000-0000AF310000}"/>
    <cellStyle name="Normal 17 2 5 3 4 2 3" xfId="12841" xr:uid="{00000000-0005-0000-0000-0000B0310000}"/>
    <cellStyle name="Normal 17 2 5 3 4 2 4" xfId="12842" xr:uid="{00000000-0005-0000-0000-0000B1310000}"/>
    <cellStyle name="Normal 17 2 5 3 4 2 5" xfId="12843" xr:uid="{00000000-0005-0000-0000-0000B2310000}"/>
    <cellStyle name="Normal 17 2 5 3 4 20" xfId="12844" xr:uid="{00000000-0005-0000-0000-0000B3310000}"/>
    <cellStyle name="Normal 17 2 5 3 4 3" xfId="12845" xr:uid="{00000000-0005-0000-0000-0000B4310000}"/>
    <cellStyle name="Normal 17 2 5 3 4 3 2" xfId="12846" xr:uid="{00000000-0005-0000-0000-0000B5310000}"/>
    <cellStyle name="Normal 17 2 5 3 4 3 3" xfId="12847" xr:uid="{00000000-0005-0000-0000-0000B6310000}"/>
    <cellStyle name="Normal 17 2 5 3 4 3 4" xfId="12848" xr:uid="{00000000-0005-0000-0000-0000B7310000}"/>
    <cellStyle name="Normal 17 2 5 3 4 3 5" xfId="12849" xr:uid="{00000000-0005-0000-0000-0000B8310000}"/>
    <cellStyle name="Normal 17 2 5 3 4 4" xfId="12850" xr:uid="{00000000-0005-0000-0000-0000B9310000}"/>
    <cellStyle name="Normal 17 2 5 3 4 4 2" xfId="12851" xr:uid="{00000000-0005-0000-0000-0000BA310000}"/>
    <cellStyle name="Normal 17 2 5 3 4 4 3" xfId="12852" xr:uid="{00000000-0005-0000-0000-0000BB310000}"/>
    <cellStyle name="Normal 17 2 5 3 4 4 4" xfId="12853" xr:uid="{00000000-0005-0000-0000-0000BC310000}"/>
    <cellStyle name="Normal 17 2 5 3 4 4 5" xfId="12854" xr:uid="{00000000-0005-0000-0000-0000BD310000}"/>
    <cellStyle name="Normal 17 2 5 3 4 5" xfId="12855" xr:uid="{00000000-0005-0000-0000-0000BE310000}"/>
    <cellStyle name="Normal 17 2 5 3 4 5 2" xfId="12856" xr:uid="{00000000-0005-0000-0000-0000BF310000}"/>
    <cellStyle name="Normal 17 2 5 3 4 5 3" xfId="12857" xr:uid="{00000000-0005-0000-0000-0000C0310000}"/>
    <cellStyle name="Normal 17 2 5 3 4 5 4" xfId="12858" xr:uid="{00000000-0005-0000-0000-0000C1310000}"/>
    <cellStyle name="Normal 17 2 5 3 4 5 5" xfId="12859" xr:uid="{00000000-0005-0000-0000-0000C2310000}"/>
    <cellStyle name="Normal 17 2 5 3 4 6" xfId="12860" xr:uid="{00000000-0005-0000-0000-0000C3310000}"/>
    <cellStyle name="Normal 17 2 5 3 4 6 2" xfId="12861" xr:uid="{00000000-0005-0000-0000-0000C4310000}"/>
    <cellStyle name="Normal 17 2 5 3 4 6 3" xfId="12862" xr:uid="{00000000-0005-0000-0000-0000C5310000}"/>
    <cellStyle name="Normal 17 2 5 3 4 6 4" xfId="12863" xr:uid="{00000000-0005-0000-0000-0000C6310000}"/>
    <cellStyle name="Normal 17 2 5 3 4 6 5" xfId="12864" xr:uid="{00000000-0005-0000-0000-0000C7310000}"/>
    <cellStyle name="Normal 17 2 5 3 4 7" xfId="12865" xr:uid="{00000000-0005-0000-0000-0000C8310000}"/>
    <cellStyle name="Normal 17 2 5 3 4 7 2" xfId="12866" xr:uid="{00000000-0005-0000-0000-0000C9310000}"/>
    <cellStyle name="Normal 17 2 5 3 4 7 3" xfId="12867" xr:uid="{00000000-0005-0000-0000-0000CA310000}"/>
    <cellStyle name="Normal 17 2 5 3 4 7 4" xfId="12868" xr:uid="{00000000-0005-0000-0000-0000CB310000}"/>
    <cellStyle name="Normal 17 2 5 3 4 7 5" xfId="12869" xr:uid="{00000000-0005-0000-0000-0000CC310000}"/>
    <cellStyle name="Normal 17 2 5 3 4 8" xfId="12870" xr:uid="{00000000-0005-0000-0000-0000CD310000}"/>
    <cellStyle name="Normal 17 2 5 3 4 8 2" xfId="12871" xr:uid="{00000000-0005-0000-0000-0000CE310000}"/>
    <cellStyle name="Normal 17 2 5 3 4 8 3" xfId="12872" xr:uid="{00000000-0005-0000-0000-0000CF310000}"/>
    <cellStyle name="Normal 17 2 5 3 4 8 4" xfId="12873" xr:uid="{00000000-0005-0000-0000-0000D0310000}"/>
    <cellStyle name="Normal 17 2 5 3 4 8 5" xfId="12874" xr:uid="{00000000-0005-0000-0000-0000D1310000}"/>
    <cellStyle name="Normal 17 2 5 3 4 9" xfId="12875" xr:uid="{00000000-0005-0000-0000-0000D2310000}"/>
    <cellStyle name="Normal 17 2 5 3 4 9 2" xfId="12876" xr:uid="{00000000-0005-0000-0000-0000D3310000}"/>
    <cellStyle name="Normal 17 2 5 3 4 9 3" xfId="12877" xr:uid="{00000000-0005-0000-0000-0000D4310000}"/>
    <cellStyle name="Normal 17 2 5 3 4 9 4" xfId="12878" xr:uid="{00000000-0005-0000-0000-0000D5310000}"/>
    <cellStyle name="Normal 17 2 5 3 4 9 5" xfId="12879" xr:uid="{00000000-0005-0000-0000-0000D6310000}"/>
    <cellStyle name="Normal 17 2 5 3 5" xfId="12880" xr:uid="{00000000-0005-0000-0000-0000D7310000}"/>
    <cellStyle name="Normal 17 2 5 3 5 2" xfId="12881" xr:uid="{00000000-0005-0000-0000-0000D8310000}"/>
    <cellStyle name="Normal 17 2 5 3 5 3" xfId="12882" xr:uid="{00000000-0005-0000-0000-0000D9310000}"/>
    <cellStyle name="Normal 17 2 5 3 5 4" xfId="12883" xr:uid="{00000000-0005-0000-0000-0000DA310000}"/>
    <cellStyle name="Normal 17 2 5 3 5 5" xfId="12884" xr:uid="{00000000-0005-0000-0000-0000DB310000}"/>
    <cellStyle name="Normal 17 2 5 3 6" xfId="12885" xr:uid="{00000000-0005-0000-0000-0000DC310000}"/>
    <cellStyle name="Normal 17 2 5 3 6 2" xfId="12886" xr:uid="{00000000-0005-0000-0000-0000DD310000}"/>
    <cellStyle name="Normal 17 2 5 3 6 3" xfId="12887" xr:uid="{00000000-0005-0000-0000-0000DE310000}"/>
    <cellStyle name="Normal 17 2 5 3 6 4" xfId="12888" xr:uid="{00000000-0005-0000-0000-0000DF310000}"/>
    <cellStyle name="Normal 17 2 5 3 6 5" xfId="12889" xr:uid="{00000000-0005-0000-0000-0000E0310000}"/>
    <cellStyle name="Normal 17 2 5 3 7" xfId="12890" xr:uid="{00000000-0005-0000-0000-0000E1310000}"/>
    <cellStyle name="Normal 17 2 5 3 7 2" xfId="12891" xr:uid="{00000000-0005-0000-0000-0000E2310000}"/>
    <cellStyle name="Normal 17 2 5 3 7 3" xfId="12892" xr:uid="{00000000-0005-0000-0000-0000E3310000}"/>
    <cellStyle name="Normal 17 2 5 3 7 4" xfId="12893" xr:uid="{00000000-0005-0000-0000-0000E4310000}"/>
    <cellStyle name="Normal 17 2 5 3 7 5" xfId="12894" xr:uid="{00000000-0005-0000-0000-0000E5310000}"/>
    <cellStyle name="Normal 17 2 5 3 8" xfId="12895" xr:uid="{00000000-0005-0000-0000-0000E6310000}"/>
    <cellStyle name="Normal 17 2 5 3 8 2" xfId="12896" xr:uid="{00000000-0005-0000-0000-0000E7310000}"/>
    <cellStyle name="Normal 17 2 5 3 8 3" xfId="12897" xr:uid="{00000000-0005-0000-0000-0000E8310000}"/>
    <cellStyle name="Normal 17 2 5 3 8 4" xfId="12898" xr:uid="{00000000-0005-0000-0000-0000E9310000}"/>
    <cellStyle name="Normal 17 2 5 3 8 5" xfId="12899" xr:uid="{00000000-0005-0000-0000-0000EA310000}"/>
    <cellStyle name="Normal 17 2 5 3 9" xfId="12900" xr:uid="{00000000-0005-0000-0000-0000EB310000}"/>
    <cellStyle name="Normal 17 2 5 3 9 2" xfId="12901" xr:uid="{00000000-0005-0000-0000-0000EC310000}"/>
    <cellStyle name="Normal 17 2 5 3 9 3" xfId="12902" xr:uid="{00000000-0005-0000-0000-0000ED310000}"/>
    <cellStyle name="Normal 17 2 5 3 9 4" xfId="12903" xr:uid="{00000000-0005-0000-0000-0000EE310000}"/>
    <cellStyle name="Normal 17 2 5 3 9 5" xfId="12904" xr:uid="{00000000-0005-0000-0000-0000EF310000}"/>
    <cellStyle name="Normal 17 2 5 4" xfId="12905" xr:uid="{00000000-0005-0000-0000-0000F0310000}"/>
    <cellStyle name="Normal 17 2 5 4 10" xfId="12906" xr:uid="{00000000-0005-0000-0000-0000F1310000}"/>
    <cellStyle name="Normal 17 2 5 4 10 2" xfId="12907" xr:uid="{00000000-0005-0000-0000-0000F2310000}"/>
    <cellStyle name="Normal 17 2 5 4 10 3" xfId="12908" xr:uid="{00000000-0005-0000-0000-0000F3310000}"/>
    <cellStyle name="Normal 17 2 5 4 10 4" xfId="12909" xr:uid="{00000000-0005-0000-0000-0000F4310000}"/>
    <cellStyle name="Normal 17 2 5 4 10 5" xfId="12910" xr:uid="{00000000-0005-0000-0000-0000F5310000}"/>
    <cellStyle name="Normal 17 2 5 4 11" xfId="12911" xr:uid="{00000000-0005-0000-0000-0000F6310000}"/>
    <cellStyle name="Normal 17 2 5 4 11 2" xfId="12912" xr:uid="{00000000-0005-0000-0000-0000F7310000}"/>
    <cellStyle name="Normal 17 2 5 4 11 3" xfId="12913" xr:uid="{00000000-0005-0000-0000-0000F8310000}"/>
    <cellStyle name="Normal 17 2 5 4 11 4" xfId="12914" xr:uid="{00000000-0005-0000-0000-0000F9310000}"/>
    <cellStyle name="Normal 17 2 5 4 11 5" xfId="12915" xr:uid="{00000000-0005-0000-0000-0000FA310000}"/>
    <cellStyle name="Normal 17 2 5 4 12" xfId="12916" xr:uid="{00000000-0005-0000-0000-0000FB310000}"/>
    <cellStyle name="Normal 17 2 5 4 12 2" xfId="12917" xr:uid="{00000000-0005-0000-0000-0000FC310000}"/>
    <cellStyle name="Normal 17 2 5 4 12 3" xfId="12918" xr:uid="{00000000-0005-0000-0000-0000FD310000}"/>
    <cellStyle name="Normal 17 2 5 4 12 4" xfId="12919" xr:uid="{00000000-0005-0000-0000-0000FE310000}"/>
    <cellStyle name="Normal 17 2 5 4 12 5" xfId="12920" xr:uid="{00000000-0005-0000-0000-0000FF310000}"/>
    <cellStyle name="Normal 17 2 5 4 13" xfId="12921" xr:uid="{00000000-0005-0000-0000-000000320000}"/>
    <cellStyle name="Normal 17 2 5 4 13 2" xfId="12922" xr:uid="{00000000-0005-0000-0000-000001320000}"/>
    <cellStyle name="Normal 17 2 5 4 13 3" xfId="12923" xr:uid="{00000000-0005-0000-0000-000002320000}"/>
    <cellStyle name="Normal 17 2 5 4 13 4" xfId="12924" xr:uid="{00000000-0005-0000-0000-000003320000}"/>
    <cellStyle name="Normal 17 2 5 4 13 5" xfId="12925" xr:uid="{00000000-0005-0000-0000-000004320000}"/>
    <cellStyle name="Normal 17 2 5 4 14" xfId="12926" xr:uid="{00000000-0005-0000-0000-000005320000}"/>
    <cellStyle name="Normal 17 2 5 4 14 2" xfId="12927" xr:uid="{00000000-0005-0000-0000-000006320000}"/>
    <cellStyle name="Normal 17 2 5 4 14 3" xfId="12928" xr:uid="{00000000-0005-0000-0000-000007320000}"/>
    <cellStyle name="Normal 17 2 5 4 14 4" xfId="12929" xr:uid="{00000000-0005-0000-0000-000008320000}"/>
    <cellStyle name="Normal 17 2 5 4 14 5" xfId="12930" xr:uid="{00000000-0005-0000-0000-000009320000}"/>
    <cellStyle name="Normal 17 2 5 4 15" xfId="12931" xr:uid="{00000000-0005-0000-0000-00000A320000}"/>
    <cellStyle name="Normal 17 2 5 4 15 2" xfId="12932" xr:uid="{00000000-0005-0000-0000-00000B320000}"/>
    <cellStyle name="Normal 17 2 5 4 15 3" xfId="12933" xr:uid="{00000000-0005-0000-0000-00000C320000}"/>
    <cellStyle name="Normal 17 2 5 4 15 4" xfId="12934" xr:uid="{00000000-0005-0000-0000-00000D320000}"/>
    <cellStyle name="Normal 17 2 5 4 15 5" xfId="12935" xr:uid="{00000000-0005-0000-0000-00000E320000}"/>
    <cellStyle name="Normal 17 2 5 4 16" xfId="12936" xr:uid="{00000000-0005-0000-0000-00000F320000}"/>
    <cellStyle name="Normal 17 2 5 4 16 2" xfId="12937" xr:uid="{00000000-0005-0000-0000-000010320000}"/>
    <cellStyle name="Normal 17 2 5 4 16 3" xfId="12938" xr:uid="{00000000-0005-0000-0000-000011320000}"/>
    <cellStyle name="Normal 17 2 5 4 16 4" xfId="12939" xr:uid="{00000000-0005-0000-0000-000012320000}"/>
    <cellStyle name="Normal 17 2 5 4 16 5" xfId="12940" xr:uid="{00000000-0005-0000-0000-000013320000}"/>
    <cellStyle name="Normal 17 2 5 4 17" xfId="12941" xr:uid="{00000000-0005-0000-0000-000014320000}"/>
    <cellStyle name="Normal 17 2 5 4 17 2" xfId="12942" xr:uid="{00000000-0005-0000-0000-000015320000}"/>
    <cellStyle name="Normal 17 2 5 4 17 3" xfId="12943" xr:uid="{00000000-0005-0000-0000-000016320000}"/>
    <cellStyle name="Normal 17 2 5 4 17 4" xfId="12944" xr:uid="{00000000-0005-0000-0000-000017320000}"/>
    <cellStyle name="Normal 17 2 5 4 17 5" xfId="12945" xr:uid="{00000000-0005-0000-0000-000018320000}"/>
    <cellStyle name="Normal 17 2 5 4 18" xfId="12946" xr:uid="{00000000-0005-0000-0000-000019320000}"/>
    <cellStyle name="Normal 17 2 5 4 18 2" xfId="12947" xr:uid="{00000000-0005-0000-0000-00001A320000}"/>
    <cellStyle name="Normal 17 2 5 4 18 3" xfId="12948" xr:uid="{00000000-0005-0000-0000-00001B320000}"/>
    <cellStyle name="Normal 17 2 5 4 18 4" xfId="12949" xr:uid="{00000000-0005-0000-0000-00001C320000}"/>
    <cellStyle name="Normal 17 2 5 4 18 5" xfId="12950" xr:uid="{00000000-0005-0000-0000-00001D320000}"/>
    <cellStyle name="Normal 17 2 5 4 19" xfId="12951" xr:uid="{00000000-0005-0000-0000-00001E320000}"/>
    <cellStyle name="Normal 17 2 5 4 19 2" xfId="12952" xr:uid="{00000000-0005-0000-0000-00001F320000}"/>
    <cellStyle name="Normal 17 2 5 4 19 3" xfId="12953" xr:uid="{00000000-0005-0000-0000-000020320000}"/>
    <cellStyle name="Normal 17 2 5 4 19 4" xfId="12954" xr:uid="{00000000-0005-0000-0000-000021320000}"/>
    <cellStyle name="Normal 17 2 5 4 2" xfId="12955" xr:uid="{00000000-0005-0000-0000-000022320000}"/>
    <cellStyle name="Normal 17 2 5 4 2 10" xfId="12956" xr:uid="{00000000-0005-0000-0000-000023320000}"/>
    <cellStyle name="Normal 17 2 5 4 2 10 2" xfId="12957" xr:uid="{00000000-0005-0000-0000-000024320000}"/>
    <cellStyle name="Normal 17 2 5 4 2 10 3" xfId="12958" xr:uid="{00000000-0005-0000-0000-000025320000}"/>
    <cellStyle name="Normal 17 2 5 4 2 10 4" xfId="12959" xr:uid="{00000000-0005-0000-0000-000026320000}"/>
    <cellStyle name="Normal 17 2 5 4 2 10 5" xfId="12960" xr:uid="{00000000-0005-0000-0000-000027320000}"/>
    <cellStyle name="Normal 17 2 5 4 2 11" xfId="12961" xr:uid="{00000000-0005-0000-0000-000028320000}"/>
    <cellStyle name="Normal 17 2 5 4 2 11 2" xfId="12962" xr:uid="{00000000-0005-0000-0000-000029320000}"/>
    <cellStyle name="Normal 17 2 5 4 2 11 3" xfId="12963" xr:uid="{00000000-0005-0000-0000-00002A320000}"/>
    <cellStyle name="Normal 17 2 5 4 2 11 4" xfId="12964" xr:uid="{00000000-0005-0000-0000-00002B320000}"/>
    <cellStyle name="Normal 17 2 5 4 2 11 5" xfId="12965" xr:uid="{00000000-0005-0000-0000-00002C320000}"/>
    <cellStyle name="Normal 17 2 5 4 2 12" xfId="12966" xr:uid="{00000000-0005-0000-0000-00002D320000}"/>
    <cellStyle name="Normal 17 2 5 4 2 12 2" xfId="12967" xr:uid="{00000000-0005-0000-0000-00002E320000}"/>
    <cellStyle name="Normal 17 2 5 4 2 12 3" xfId="12968" xr:uid="{00000000-0005-0000-0000-00002F320000}"/>
    <cellStyle name="Normal 17 2 5 4 2 12 4" xfId="12969" xr:uid="{00000000-0005-0000-0000-000030320000}"/>
    <cellStyle name="Normal 17 2 5 4 2 12 5" xfId="12970" xr:uid="{00000000-0005-0000-0000-000031320000}"/>
    <cellStyle name="Normal 17 2 5 4 2 13" xfId="12971" xr:uid="{00000000-0005-0000-0000-000032320000}"/>
    <cellStyle name="Normal 17 2 5 4 2 13 2" xfId="12972" xr:uid="{00000000-0005-0000-0000-000033320000}"/>
    <cellStyle name="Normal 17 2 5 4 2 13 3" xfId="12973" xr:uid="{00000000-0005-0000-0000-000034320000}"/>
    <cellStyle name="Normal 17 2 5 4 2 13 4" xfId="12974" xr:uid="{00000000-0005-0000-0000-000035320000}"/>
    <cellStyle name="Normal 17 2 5 4 2 13 5" xfId="12975" xr:uid="{00000000-0005-0000-0000-000036320000}"/>
    <cellStyle name="Normal 17 2 5 4 2 14" xfId="12976" xr:uid="{00000000-0005-0000-0000-000037320000}"/>
    <cellStyle name="Normal 17 2 5 4 2 14 2" xfId="12977" xr:uid="{00000000-0005-0000-0000-000038320000}"/>
    <cellStyle name="Normal 17 2 5 4 2 14 3" xfId="12978" xr:uid="{00000000-0005-0000-0000-000039320000}"/>
    <cellStyle name="Normal 17 2 5 4 2 14 4" xfId="12979" xr:uid="{00000000-0005-0000-0000-00003A320000}"/>
    <cellStyle name="Normal 17 2 5 4 2 14 5" xfId="12980" xr:uid="{00000000-0005-0000-0000-00003B320000}"/>
    <cellStyle name="Normal 17 2 5 4 2 15" xfId="12981" xr:uid="{00000000-0005-0000-0000-00003C320000}"/>
    <cellStyle name="Normal 17 2 5 4 2 15 2" xfId="12982" xr:uid="{00000000-0005-0000-0000-00003D320000}"/>
    <cellStyle name="Normal 17 2 5 4 2 15 3" xfId="12983" xr:uid="{00000000-0005-0000-0000-00003E320000}"/>
    <cellStyle name="Normal 17 2 5 4 2 15 4" xfId="12984" xr:uid="{00000000-0005-0000-0000-00003F320000}"/>
    <cellStyle name="Normal 17 2 5 4 2 15 5" xfId="12985" xr:uid="{00000000-0005-0000-0000-000040320000}"/>
    <cellStyle name="Normal 17 2 5 4 2 16" xfId="12986" xr:uid="{00000000-0005-0000-0000-000041320000}"/>
    <cellStyle name="Normal 17 2 5 4 2 16 2" xfId="12987" xr:uid="{00000000-0005-0000-0000-000042320000}"/>
    <cellStyle name="Normal 17 2 5 4 2 16 3" xfId="12988" xr:uid="{00000000-0005-0000-0000-000043320000}"/>
    <cellStyle name="Normal 17 2 5 4 2 16 4" xfId="12989" xr:uid="{00000000-0005-0000-0000-000044320000}"/>
    <cellStyle name="Normal 17 2 5 4 2 16 5" xfId="12990" xr:uid="{00000000-0005-0000-0000-000045320000}"/>
    <cellStyle name="Normal 17 2 5 4 2 17" xfId="12991" xr:uid="{00000000-0005-0000-0000-000046320000}"/>
    <cellStyle name="Normal 17 2 5 4 2 17 2" xfId="12992" xr:uid="{00000000-0005-0000-0000-000047320000}"/>
    <cellStyle name="Normal 17 2 5 4 2 17 3" xfId="12993" xr:uid="{00000000-0005-0000-0000-000048320000}"/>
    <cellStyle name="Normal 17 2 5 4 2 17 4" xfId="12994" xr:uid="{00000000-0005-0000-0000-000049320000}"/>
    <cellStyle name="Normal 17 2 5 4 2 18" xfId="12995" xr:uid="{00000000-0005-0000-0000-00004A320000}"/>
    <cellStyle name="Normal 17 2 5 4 2 18 2" xfId="12996" xr:uid="{00000000-0005-0000-0000-00004B320000}"/>
    <cellStyle name="Normal 17 2 5 4 2 18 3" xfId="12997" xr:uid="{00000000-0005-0000-0000-00004C320000}"/>
    <cellStyle name="Normal 17 2 5 4 2 18 4" xfId="12998" xr:uid="{00000000-0005-0000-0000-00004D320000}"/>
    <cellStyle name="Normal 17 2 5 4 2 19" xfId="12999" xr:uid="{00000000-0005-0000-0000-00004E320000}"/>
    <cellStyle name="Normal 17 2 5 4 2 2" xfId="13000" xr:uid="{00000000-0005-0000-0000-00004F320000}"/>
    <cellStyle name="Normal 17 2 5 4 2 2 2" xfId="13001" xr:uid="{00000000-0005-0000-0000-000050320000}"/>
    <cellStyle name="Normal 17 2 5 4 2 2 3" xfId="13002" xr:uid="{00000000-0005-0000-0000-000051320000}"/>
    <cellStyle name="Normal 17 2 5 4 2 2 4" xfId="13003" xr:uid="{00000000-0005-0000-0000-000052320000}"/>
    <cellStyle name="Normal 17 2 5 4 2 2 5" xfId="13004" xr:uid="{00000000-0005-0000-0000-000053320000}"/>
    <cellStyle name="Normal 17 2 5 4 2 20" xfId="13005" xr:uid="{00000000-0005-0000-0000-000054320000}"/>
    <cellStyle name="Normal 17 2 5 4 2 21" xfId="13006" xr:uid="{00000000-0005-0000-0000-000055320000}"/>
    <cellStyle name="Normal 17 2 5 4 2 3" xfId="13007" xr:uid="{00000000-0005-0000-0000-000056320000}"/>
    <cellStyle name="Normal 17 2 5 4 2 3 2" xfId="13008" xr:uid="{00000000-0005-0000-0000-000057320000}"/>
    <cellStyle name="Normal 17 2 5 4 2 3 3" xfId="13009" xr:uid="{00000000-0005-0000-0000-000058320000}"/>
    <cellStyle name="Normal 17 2 5 4 2 3 4" xfId="13010" xr:uid="{00000000-0005-0000-0000-000059320000}"/>
    <cellStyle name="Normal 17 2 5 4 2 3 5" xfId="13011" xr:uid="{00000000-0005-0000-0000-00005A320000}"/>
    <cellStyle name="Normal 17 2 5 4 2 4" xfId="13012" xr:uid="{00000000-0005-0000-0000-00005B320000}"/>
    <cellStyle name="Normal 17 2 5 4 2 4 2" xfId="13013" xr:uid="{00000000-0005-0000-0000-00005C320000}"/>
    <cellStyle name="Normal 17 2 5 4 2 4 3" xfId="13014" xr:uid="{00000000-0005-0000-0000-00005D320000}"/>
    <cellStyle name="Normal 17 2 5 4 2 4 4" xfId="13015" xr:uid="{00000000-0005-0000-0000-00005E320000}"/>
    <cellStyle name="Normal 17 2 5 4 2 4 5" xfId="13016" xr:uid="{00000000-0005-0000-0000-00005F320000}"/>
    <cellStyle name="Normal 17 2 5 4 2 5" xfId="13017" xr:uid="{00000000-0005-0000-0000-000060320000}"/>
    <cellStyle name="Normal 17 2 5 4 2 5 2" xfId="13018" xr:uid="{00000000-0005-0000-0000-000061320000}"/>
    <cellStyle name="Normal 17 2 5 4 2 5 3" xfId="13019" xr:uid="{00000000-0005-0000-0000-000062320000}"/>
    <cellStyle name="Normal 17 2 5 4 2 5 4" xfId="13020" xr:uid="{00000000-0005-0000-0000-000063320000}"/>
    <cellStyle name="Normal 17 2 5 4 2 5 5" xfId="13021" xr:uid="{00000000-0005-0000-0000-000064320000}"/>
    <cellStyle name="Normal 17 2 5 4 2 6" xfId="13022" xr:uid="{00000000-0005-0000-0000-000065320000}"/>
    <cellStyle name="Normal 17 2 5 4 2 6 2" xfId="13023" xr:uid="{00000000-0005-0000-0000-000066320000}"/>
    <cellStyle name="Normal 17 2 5 4 2 6 3" xfId="13024" xr:uid="{00000000-0005-0000-0000-000067320000}"/>
    <cellStyle name="Normal 17 2 5 4 2 6 4" xfId="13025" xr:uid="{00000000-0005-0000-0000-000068320000}"/>
    <cellStyle name="Normal 17 2 5 4 2 6 5" xfId="13026" xr:uid="{00000000-0005-0000-0000-000069320000}"/>
    <cellStyle name="Normal 17 2 5 4 2 7" xfId="13027" xr:uid="{00000000-0005-0000-0000-00006A320000}"/>
    <cellStyle name="Normal 17 2 5 4 2 7 2" xfId="13028" xr:uid="{00000000-0005-0000-0000-00006B320000}"/>
    <cellStyle name="Normal 17 2 5 4 2 7 3" xfId="13029" xr:uid="{00000000-0005-0000-0000-00006C320000}"/>
    <cellStyle name="Normal 17 2 5 4 2 7 4" xfId="13030" xr:uid="{00000000-0005-0000-0000-00006D320000}"/>
    <cellStyle name="Normal 17 2 5 4 2 7 5" xfId="13031" xr:uid="{00000000-0005-0000-0000-00006E320000}"/>
    <cellStyle name="Normal 17 2 5 4 2 8" xfId="13032" xr:uid="{00000000-0005-0000-0000-00006F320000}"/>
    <cellStyle name="Normal 17 2 5 4 2 8 2" xfId="13033" xr:uid="{00000000-0005-0000-0000-000070320000}"/>
    <cellStyle name="Normal 17 2 5 4 2 8 3" xfId="13034" xr:uid="{00000000-0005-0000-0000-000071320000}"/>
    <cellStyle name="Normal 17 2 5 4 2 8 4" xfId="13035" xr:uid="{00000000-0005-0000-0000-000072320000}"/>
    <cellStyle name="Normal 17 2 5 4 2 8 5" xfId="13036" xr:uid="{00000000-0005-0000-0000-000073320000}"/>
    <cellStyle name="Normal 17 2 5 4 2 9" xfId="13037" xr:uid="{00000000-0005-0000-0000-000074320000}"/>
    <cellStyle name="Normal 17 2 5 4 2 9 2" xfId="13038" xr:uid="{00000000-0005-0000-0000-000075320000}"/>
    <cellStyle name="Normal 17 2 5 4 2 9 3" xfId="13039" xr:uid="{00000000-0005-0000-0000-000076320000}"/>
    <cellStyle name="Normal 17 2 5 4 2 9 4" xfId="13040" xr:uid="{00000000-0005-0000-0000-000077320000}"/>
    <cellStyle name="Normal 17 2 5 4 2 9 5" xfId="13041" xr:uid="{00000000-0005-0000-0000-000078320000}"/>
    <cellStyle name="Normal 17 2 5 4 20" xfId="13042" xr:uid="{00000000-0005-0000-0000-000079320000}"/>
    <cellStyle name="Normal 17 2 5 4 20 2" xfId="13043" xr:uid="{00000000-0005-0000-0000-00007A320000}"/>
    <cellStyle name="Normal 17 2 5 4 20 3" xfId="13044" xr:uid="{00000000-0005-0000-0000-00007B320000}"/>
    <cellStyle name="Normal 17 2 5 4 20 4" xfId="13045" xr:uid="{00000000-0005-0000-0000-00007C320000}"/>
    <cellStyle name="Normal 17 2 5 4 21" xfId="13046" xr:uid="{00000000-0005-0000-0000-00007D320000}"/>
    <cellStyle name="Normal 17 2 5 4 22" xfId="13047" xr:uid="{00000000-0005-0000-0000-00007E320000}"/>
    <cellStyle name="Normal 17 2 5 4 23" xfId="13048" xr:uid="{00000000-0005-0000-0000-00007F320000}"/>
    <cellStyle name="Normal 17 2 5 4 3" xfId="13049" xr:uid="{00000000-0005-0000-0000-000080320000}"/>
    <cellStyle name="Normal 17 2 5 4 3 10" xfId="13050" xr:uid="{00000000-0005-0000-0000-000081320000}"/>
    <cellStyle name="Normal 17 2 5 4 3 10 2" xfId="13051" xr:uid="{00000000-0005-0000-0000-000082320000}"/>
    <cellStyle name="Normal 17 2 5 4 3 10 3" xfId="13052" xr:uid="{00000000-0005-0000-0000-000083320000}"/>
    <cellStyle name="Normal 17 2 5 4 3 10 4" xfId="13053" xr:uid="{00000000-0005-0000-0000-000084320000}"/>
    <cellStyle name="Normal 17 2 5 4 3 10 5" xfId="13054" xr:uid="{00000000-0005-0000-0000-000085320000}"/>
    <cellStyle name="Normal 17 2 5 4 3 11" xfId="13055" xr:uid="{00000000-0005-0000-0000-000086320000}"/>
    <cellStyle name="Normal 17 2 5 4 3 11 2" xfId="13056" xr:uid="{00000000-0005-0000-0000-000087320000}"/>
    <cellStyle name="Normal 17 2 5 4 3 11 3" xfId="13057" xr:uid="{00000000-0005-0000-0000-000088320000}"/>
    <cellStyle name="Normal 17 2 5 4 3 11 4" xfId="13058" xr:uid="{00000000-0005-0000-0000-000089320000}"/>
    <cellStyle name="Normal 17 2 5 4 3 11 5" xfId="13059" xr:uid="{00000000-0005-0000-0000-00008A320000}"/>
    <cellStyle name="Normal 17 2 5 4 3 12" xfId="13060" xr:uid="{00000000-0005-0000-0000-00008B320000}"/>
    <cellStyle name="Normal 17 2 5 4 3 12 2" xfId="13061" xr:uid="{00000000-0005-0000-0000-00008C320000}"/>
    <cellStyle name="Normal 17 2 5 4 3 12 3" xfId="13062" xr:uid="{00000000-0005-0000-0000-00008D320000}"/>
    <cellStyle name="Normal 17 2 5 4 3 12 4" xfId="13063" xr:uid="{00000000-0005-0000-0000-00008E320000}"/>
    <cellStyle name="Normal 17 2 5 4 3 12 5" xfId="13064" xr:uid="{00000000-0005-0000-0000-00008F320000}"/>
    <cellStyle name="Normal 17 2 5 4 3 13" xfId="13065" xr:uid="{00000000-0005-0000-0000-000090320000}"/>
    <cellStyle name="Normal 17 2 5 4 3 13 2" xfId="13066" xr:uid="{00000000-0005-0000-0000-000091320000}"/>
    <cellStyle name="Normal 17 2 5 4 3 13 3" xfId="13067" xr:uid="{00000000-0005-0000-0000-000092320000}"/>
    <cellStyle name="Normal 17 2 5 4 3 13 4" xfId="13068" xr:uid="{00000000-0005-0000-0000-000093320000}"/>
    <cellStyle name="Normal 17 2 5 4 3 13 5" xfId="13069" xr:uid="{00000000-0005-0000-0000-000094320000}"/>
    <cellStyle name="Normal 17 2 5 4 3 14" xfId="13070" xr:uid="{00000000-0005-0000-0000-000095320000}"/>
    <cellStyle name="Normal 17 2 5 4 3 14 2" xfId="13071" xr:uid="{00000000-0005-0000-0000-000096320000}"/>
    <cellStyle name="Normal 17 2 5 4 3 14 3" xfId="13072" xr:uid="{00000000-0005-0000-0000-000097320000}"/>
    <cellStyle name="Normal 17 2 5 4 3 14 4" xfId="13073" xr:uid="{00000000-0005-0000-0000-000098320000}"/>
    <cellStyle name="Normal 17 2 5 4 3 14 5" xfId="13074" xr:uid="{00000000-0005-0000-0000-000099320000}"/>
    <cellStyle name="Normal 17 2 5 4 3 15" xfId="13075" xr:uid="{00000000-0005-0000-0000-00009A320000}"/>
    <cellStyle name="Normal 17 2 5 4 3 15 2" xfId="13076" xr:uid="{00000000-0005-0000-0000-00009B320000}"/>
    <cellStyle name="Normal 17 2 5 4 3 15 3" xfId="13077" xr:uid="{00000000-0005-0000-0000-00009C320000}"/>
    <cellStyle name="Normal 17 2 5 4 3 15 4" xfId="13078" xr:uid="{00000000-0005-0000-0000-00009D320000}"/>
    <cellStyle name="Normal 17 2 5 4 3 15 5" xfId="13079" xr:uid="{00000000-0005-0000-0000-00009E320000}"/>
    <cellStyle name="Normal 17 2 5 4 3 16" xfId="13080" xr:uid="{00000000-0005-0000-0000-00009F320000}"/>
    <cellStyle name="Normal 17 2 5 4 3 16 2" xfId="13081" xr:uid="{00000000-0005-0000-0000-0000A0320000}"/>
    <cellStyle name="Normal 17 2 5 4 3 16 3" xfId="13082" xr:uid="{00000000-0005-0000-0000-0000A1320000}"/>
    <cellStyle name="Normal 17 2 5 4 3 16 4" xfId="13083" xr:uid="{00000000-0005-0000-0000-0000A2320000}"/>
    <cellStyle name="Normal 17 2 5 4 3 17" xfId="13084" xr:uid="{00000000-0005-0000-0000-0000A3320000}"/>
    <cellStyle name="Normal 17 2 5 4 3 17 2" xfId="13085" xr:uid="{00000000-0005-0000-0000-0000A4320000}"/>
    <cellStyle name="Normal 17 2 5 4 3 17 3" xfId="13086" xr:uid="{00000000-0005-0000-0000-0000A5320000}"/>
    <cellStyle name="Normal 17 2 5 4 3 17 4" xfId="13087" xr:uid="{00000000-0005-0000-0000-0000A6320000}"/>
    <cellStyle name="Normal 17 2 5 4 3 18" xfId="13088" xr:uid="{00000000-0005-0000-0000-0000A7320000}"/>
    <cellStyle name="Normal 17 2 5 4 3 19" xfId="13089" xr:uid="{00000000-0005-0000-0000-0000A8320000}"/>
    <cellStyle name="Normal 17 2 5 4 3 2" xfId="13090" xr:uid="{00000000-0005-0000-0000-0000A9320000}"/>
    <cellStyle name="Normal 17 2 5 4 3 2 2" xfId="13091" xr:uid="{00000000-0005-0000-0000-0000AA320000}"/>
    <cellStyle name="Normal 17 2 5 4 3 2 3" xfId="13092" xr:uid="{00000000-0005-0000-0000-0000AB320000}"/>
    <cellStyle name="Normal 17 2 5 4 3 2 4" xfId="13093" xr:uid="{00000000-0005-0000-0000-0000AC320000}"/>
    <cellStyle name="Normal 17 2 5 4 3 2 5" xfId="13094" xr:uid="{00000000-0005-0000-0000-0000AD320000}"/>
    <cellStyle name="Normal 17 2 5 4 3 20" xfId="13095" xr:uid="{00000000-0005-0000-0000-0000AE320000}"/>
    <cellStyle name="Normal 17 2 5 4 3 3" xfId="13096" xr:uid="{00000000-0005-0000-0000-0000AF320000}"/>
    <cellStyle name="Normal 17 2 5 4 3 3 2" xfId="13097" xr:uid="{00000000-0005-0000-0000-0000B0320000}"/>
    <cellStyle name="Normal 17 2 5 4 3 3 3" xfId="13098" xr:uid="{00000000-0005-0000-0000-0000B1320000}"/>
    <cellStyle name="Normal 17 2 5 4 3 3 4" xfId="13099" xr:uid="{00000000-0005-0000-0000-0000B2320000}"/>
    <cellStyle name="Normal 17 2 5 4 3 3 5" xfId="13100" xr:uid="{00000000-0005-0000-0000-0000B3320000}"/>
    <cellStyle name="Normal 17 2 5 4 3 4" xfId="13101" xr:uid="{00000000-0005-0000-0000-0000B4320000}"/>
    <cellStyle name="Normal 17 2 5 4 3 4 2" xfId="13102" xr:uid="{00000000-0005-0000-0000-0000B5320000}"/>
    <cellStyle name="Normal 17 2 5 4 3 4 3" xfId="13103" xr:uid="{00000000-0005-0000-0000-0000B6320000}"/>
    <cellStyle name="Normal 17 2 5 4 3 4 4" xfId="13104" xr:uid="{00000000-0005-0000-0000-0000B7320000}"/>
    <cellStyle name="Normal 17 2 5 4 3 4 5" xfId="13105" xr:uid="{00000000-0005-0000-0000-0000B8320000}"/>
    <cellStyle name="Normal 17 2 5 4 3 5" xfId="13106" xr:uid="{00000000-0005-0000-0000-0000B9320000}"/>
    <cellStyle name="Normal 17 2 5 4 3 5 2" xfId="13107" xr:uid="{00000000-0005-0000-0000-0000BA320000}"/>
    <cellStyle name="Normal 17 2 5 4 3 5 3" xfId="13108" xr:uid="{00000000-0005-0000-0000-0000BB320000}"/>
    <cellStyle name="Normal 17 2 5 4 3 5 4" xfId="13109" xr:uid="{00000000-0005-0000-0000-0000BC320000}"/>
    <cellStyle name="Normal 17 2 5 4 3 5 5" xfId="13110" xr:uid="{00000000-0005-0000-0000-0000BD320000}"/>
    <cellStyle name="Normal 17 2 5 4 3 6" xfId="13111" xr:uid="{00000000-0005-0000-0000-0000BE320000}"/>
    <cellStyle name="Normal 17 2 5 4 3 6 2" xfId="13112" xr:uid="{00000000-0005-0000-0000-0000BF320000}"/>
    <cellStyle name="Normal 17 2 5 4 3 6 3" xfId="13113" xr:uid="{00000000-0005-0000-0000-0000C0320000}"/>
    <cellStyle name="Normal 17 2 5 4 3 6 4" xfId="13114" xr:uid="{00000000-0005-0000-0000-0000C1320000}"/>
    <cellStyle name="Normal 17 2 5 4 3 6 5" xfId="13115" xr:uid="{00000000-0005-0000-0000-0000C2320000}"/>
    <cellStyle name="Normal 17 2 5 4 3 7" xfId="13116" xr:uid="{00000000-0005-0000-0000-0000C3320000}"/>
    <cellStyle name="Normal 17 2 5 4 3 7 2" xfId="13117" xr:uid="{00000000-0005-0000-0000-0000C4320000}"/>
    <cellStyle name="Normal 17 2 5 4 3 7 3" xfId="13118" xr:uid="{00000000-0005-0000-0000-0000C5320000}"/>
    <cellStyle name="Normal 17 2 5 4 3 7 4" xfId="13119" xr:uid="{00000000-0005-0000-0000-0000C6320000}"/>
    <cellStyle name="Normal 17 2 5 4 3 7 5" xfId="13120" xr:uid="{00000000-0005-0000-0000-0000C7320000}"/>
    <cellStyle name="Normal 17 2 5 4 3 8" xfId="13121" xr:uid="{00000000-0005-0000-0000-0000C8320000}"/>
    <cellStyle name="Normal 17 2 5 4 3 8 2" xfId="13122" xr:uid="{00000000-0005-0000-0000-0000C9320000}"/>
    <cellStyle name="Normal 17 2 5 4 3 8 3" xfId="13123" xr:uid="{00000000-0005-0000-0000-0000CA320000}"/>
    <cellStyle name="Normal 17 2 5 4 3 8 4" xfId="13124" xr:uid="{00000000-0005-0000-0000-0000CB320000}"/>
    <cellStyle name="Normal 17 2 5 4 3 8 5" xfId="13125" xr:uid="{00000000-0005-0000-0000-0000CC320000}"/>
    <cellStyle name="Normal 17 2 5 4 3 9" xfId="13126" xr:uid="{00000000-0005-0000-0000-0000CD320000}"/>
    <cellStyle name="Normal 17 2 5 4 3 9 2" xfId="13127" xr:uid="{00000000-0005-0000-0000-0000CE320000}"/>
    <cellStyle name="Normal 17 2 5 4 3 9 3" xfId="13128" xr:uid="{00000000-0005-0000-0000-0000CF320000}"/>
    <cellStyle name="Normal 17 2 5 4 3 9 4" xfId="13129" xr:uid="{00000000-0005-0000-0000-0000D0320000}"/>
    <cellStyle name="Normal 17 2 5 4 3 9 5" xfId="13130" xr:uid="{00000000-0005-0000-0000-0000D1320000}"/>
    <cellStyle name="Normal 17 2 5 4 4" xfId="13131" xr:uid="{00000000-0005-0000-0000-0000D2320000}"/>
    <cellStyle name="Normal 17 2 5 4 4 10" xfId="13132" xr:uid="{00000000-0005-0000-0000-0000D3320000}"/>
    <cellStyle name="Normal 17 2 5 4 4 10 2" xfId="13133" xr:uid="{00000000-0005-0000-0000-0000D4320000}"/>
    <cellStyle name="Normal 17 2 5 4 4 10 3" xfId="13134" xr:uid="{00000000-0005-0000-0000-0000D5320000}"/>
    <cellStyle name="Normal 17 2 5 4 4 10 4" xfId="13135" xr:uid="{00000000-0005-0000-0000-0000D6320000}"/>
    <cellStyle name="Normal 17 2 5 4 4 10 5" xfId="13136" xr:uid="{00000000-0005-0000-0000-0000D7320000}"/>
    <cellStyle name="Normal 17 2 5 4 4 11" xfId="13137" xr:uid="{00000000-0005-0000-0000-0000D8320000}"/>
    <cellStyle name="Normal 17 2 5 4 4 11 2" xfId="13138" xr:uid="{00000000-0005-0000-0000-0000D9320000}"/>
    <cellStyle name="Normal 17 2 5 4 4 11 3" xfId="13139" xr:uid="{00000000-0005-0000-0000-0000DA320000}"/>
    <cellStyle name="Normal 17 2 5 4 4 11 4" xfId="13140" xr:uid="{00000000-0005-0000-0000-0000DB320000}"/>
    <cellStyle name="Normal 17 2 5 4 4 11 5" xfId="13141" xr:uid="{00000000-0005-0000-0000-0000DC320000}"/>
    <cellStyle name="Normal 17 2 5 4 4 12" xfId="13142" xr:uid="{00000000-0005-0000-0000-0000DD320000}"/>
    <cellStyle name="Normal 17 2 5 4 4 12 2" xfId="13143" xr:uid="{00000000-0005-0000-0000-0000DE320000}"/>
    <cellStyle name="Normal 17 2 5 4 4 12 3" xfId="13144" xr:uid="{00000000-0005-0000-0000-0000DF320000}"/>
    <cellStyle name="Normal 17 2 5 4 4 12 4" xfId="13145" xr:uid="{00000000-0005-0000-0000-0000E0320000}"/>
    <cellStyle name="Normal 17 2 5 4 4 12 5" xfId="13146" xr:uid="{00000000-0005-0000-0000-0000E1320000}"/>
    <cellStyle name="Normal 17 2 5 4 4 13" xfId="13147" xr:uid="{00000000-0005-0000-0000-0000E2320000}"/>
    <cellStyle name="Normal 17 2 5 4 4 13 2" xfId="13148" xr:uid="{00000000-0005-0000-0000-0000E3320000}"/>
    <cellStyle name="Normal 17 2 5 4 4 13 3" xfId="13149" xr:uid="{00000000-0005-0000-0000-0000E4320000}"/>
    <cellStyle name="Normal 17 2 5 4 4 13 4" xfId="13150" xr:uid="{00000000-0005-0000-0000-0000E5320000}"/>
    <cellStyle name="Normal 17 2 5 4 4 13 5" xfId="13151" xr:uid="{00000000-0005-0000-0000-0000E6320000}"/>
    <cellStyle name="Normal 17 2 5 4 4 14" xfId="13152" xr:uid="{00000000-0005-0000-0000-0000E7320000}"/>
    <cellStyle name="Normal 17 2 5 4 4 14 2" xfId="13153" xr:uid="{00000000-0005-0000-0000-0000E8320000}"/>
    <cellStyle name="Normal 17 2 5 4 4 14 3" xfId="13154" xr:uid="{00000000-0005-0000-0000-0000E9320000}"/>
    <cellStyle name="Normal 17 2 5 4 4 14 4" xfId="13155" xr:uid="{00000000-0005-0000-0000-0000EA320000}"/>
    <cellStyle name="Normal 17 2 5 4 4 14 5" xfId="13156" xr:uid="{00000000-0005-0000-0000-0000EB320000}"/>
    <cellStyle name="Normal 17 2 5 4 4 15" xfId="13157" xr:uid="{00000000-0005-0000-0000-0000EC320000}"/>
    <cellStyle name="Normal 17 2 5 4 4 15 2" xfId="13158" xr:uid="{00000000-0005-0000-0000-0000ED320000}"/>
    <cellStyle name="Normal 17 2 5 4 4 15 3" xfId="13159" xr:uid="{00000000-0005-0000-0000-0000EE320000}"/>
    <cellStyle name="Normal 17 2 5 4 4 15 4" xfId="13160" xr:uid="{00000000-0005-0000-0000-0000EF320000}"/>
    <cellStyle name="Normal 17 2 5 4 4 15 5" xfId="13161" xr:uid="{00000000-0005-0000-0000-0000F0320000}"/>
    <cellStyle name="Normal 17 2 5 4 4 16" xfId="13162" xr:uid="{00000000-0005-0000-0000-0000F1320000}"/>
    <cellStyle name="Normal 17 2 5 4 4 16 2" xfId="13163" xr:uid="{00000000-0005-0000-0000-0000F2320000}"/>
    <cellStyle name="Normal 17 2 5 4 4 16 3" xfId="13164" xr:uid="{00000000-0005-0000-0000-0000F3320000}"/>
    <cellStyle name="Normal 17 2 5 4 4 16 4" xfId="13165" xr:uid="{00000000-0005-0000-0000-0000F4320000}"/>
    <cellStyle name="Normal 17 2 5 4 4 17" xfId="13166" xr:uid="{00000000-0005-0000-0000-0000F5320000}"/>
    <cellStyle name="Normal 17 2 5 4 4 17 2" xfId="13167" xr:uid="{00000000-0005-0000-0000-0000F6320000}"/>
    <cellStyle name="Normal 17 2 5 4 4 17 3" xfId="13168" xr:uid="{00000000-0005-0000-0000-0000F7320000}"/>
    <cellStyle name="Normal 17 2 5 4 4 17 4" xfId="13169" xr:uid="{00000000-0005-0000-0000-0000F8320000}"/>
    <cellStyle name="Normal 17 2 5 4 4 18" xfId="13170" xr:uid="{00000000-0005-0000-0000-0000F9320000}"/>
    <cellStyle name="Normal 17 2 5 4 4 19" xfId="13171" xr:uid="{00000000-0005-0000-0000-0000FA320000}"/>
    <cellStyle name="Normal 17 2 5 4 4 2" xfId="13172" xr:uid="{00000000-0005-0000-0000-0000FB320000}"/>
    <cellStyle name="Normal 17 2 5 4 4 2 2" xfId="13173" xr:uid="{00000000-0005-0000-0000-0000FC320000}"/>
    <cellStyle name="Normal 17 2 5 4 4 2 3" xfId="13174" xr:uid="{00000000-0005-0000-0000-0000FD320000}"/>
    <cellStyle name="Normal 17 2 5 4 4 2 4" xfId="13175" xr:uid="{00000000-0005-0000-0000-0000FE320000}"/>
    <cellStyle name="Normal 17 2 5 4 4 2 5" xfId="13176" xr:uid="{00000000-0005-0000-0000-0000FF320000}"/>
    <cellStyle name="Normal 17 2 5 4 4 20" xfId="13177" xr:uid="{00000000-0005-0000-0000-000000330000}"/>
    <cellStyle name="Normal 17 2 5 4 4 3" xfId="13178" xr:uid="{00000000-0005-0000-0000-000001330000}"/>
    <cellStyle name="Normal 17 2 5 4 4 3 2" xfId="13179" xr:uid="{00000000-0005-0000-0000-000002330000}"/>
    <cellStyle name="Normal 17 2 5 4 4 3 3" xfId="13180" xr:uid="{00000000-0005-0000-0000-000003330000}"/>
    <cellStyle name="Normal 17 2 5 4 4 3 4" xfId="13181" xr:uid="{00000000-0005-0000-0000-000004330000}"/>
    <cellStyle name="Normal 17 2 5 4 4 3 5" xfId="13182" xr:uid="{00000000-0005-0000-0000-000005330000}"/>
    <cellStyle name="Normal 17 2 5 4 4 4" xfId="13183" xr:uid="{00000000-0005-0000-0000-000006330000}"/>
    <cellStyle name="Normal 17 2 5 4 4 4 2" xfId="13184" xr:uid="{00000000-0005-0000-0000-000007330000}"/>
    <cellStyle name="Normal 17 2 5 4 4 4 3" xfId="13185" xr:uid="{00000000-0005-0000-0000-000008330000}"/>
    <cellStyle name="Normal 17 2 5 4 4 4 4" xfId="13186" xr:uid="{00000000-0005-0000-0000-000009330000}"/>
    <cellStyle name="Normal 17 2 5 4 4 4 5" xfId="13187" xr:uid="{00000000-0005-0000-0000-00000A330000}"/>
    <cellStyle name="Normal 17 2 5 4 4 5" xfId="13188" xr:uid="{00000000-0005-0000-0000-00000B330000}"/>
    <cellStyle name="Normal 17 2 5 4 4 5 2" xfId="13189" xr:uid="{00000000-0005-0000-0000-00000C330000}"/>
    <cellStyle name="Normal 17 2 5 4 4 5 3" xfId="13190" xr:uid="{00000000-0005-0000-0000-00000D330000}"/>
    <cellStyle name="Normal 17 2 5 4 4 5 4" xfId="13191" xr:uid="{00000000-0005-0000-0000-00000E330000}"/>
    <cellStyle name="Normal 17 2 5 4 4 5 5" xfId="13192" xr:uid="{00000000-0005-0000-0000-00000F330000}"/>
    <cellStyle name="Normal 17 2 5 4 4 6" xfId="13193" xr:uid="{00000000-0005-0000-0000-000010330000}"/>
    <cellStyle name="Normal 17 2 5 4 4 6 2" xfId="13194" xr:uid="{00000000-0005-0000-0000-000011330000}"/>
    <cellStyle name="Normal 17 2 5 4 4 6 3" xfId="13195" xr:uid="{00000000-0005-0000-0000-000012330000}"/>
    <cellStyle name="Normal 17 2 5 4 4 6 4" xfId="13196" xr:uid="{00000000-0005-0000-0000-000013330000}"/>
    <cellStyle name="Normal 17 2 5 4 4 6 5" xfId="13197" xr:uid="{00000000-0005-0000-0000-000014330000}"/>
    <cellStyle name="Normal 17 2 5 4 4 7" xfId="13198" xr:uid="{00000000-0005-0000-0000-000015330000}"/>
    <cellStyle name="Normal 17 2 5 4 4 7 2" xfId="13199" xr:uid="{00000000-0005-0000-0000-000016330000}"/>
    <cellStyle name="Normal 17 2 5 4 4 7 3" xfId="13200" xr:uid="{00000000-0005-0000-0000-000017330000}"/>
    <cellStyle name="Normal 17 2 5 4 4 7 4" xfId="13201" xr:uid="{00000000-0005-0000-0000-000018330000}"/>
    <cellStyle name="Normal 17 2 5 4 4 7 5" xfId="13202" xr:uid="{00000000-0005-0000-0000-000019330000}"/>
    <cellStyle name="Normal 17 2 5 4 4 8" xfId="13203" xr:uid="{00000000-0005-0000-0000-00001A330000}"/>
    <cellStyle name="Normal 17 2 5 4 4 8 2" xfId="13204" xr:uid="{00000000-0005-0000-0000-00001B330000}"/>
    <cellStyle name="Normal 17 2 5 4 4 8 3" xfId="13205" xr:uid="{00000000-0005-0000-0000-00001C330000}"/>
    <cellStyle name="Normal 17 2 5 4 4 8 4" xfId="13206" xr:uid="{00000000-0005-0000-0000-00001D330000}"/>
    <cellStyle name="Normal 17 2 5 4 4 8 5" xfId="13207" xr:uid="{00000000-0005-0000-0000-00001E330000}"/>
    <cellStyle name="Normal 17 2 5 4 4 9" xfId="13208" xr:uid="{00000000-0005-0000-0000-00001F330000}"/>
    <cellStyle name="Normal 17 2 5 4 4 9 2" xfId="13209" xr:uid="{00000000-0005-0000-0000-000020330000}"/>
    <cellStyle name="Normal 17 2 5 4 4 9 3" xfId="13210" xr:uid="{00000000-0005-0000-0000-000021330000}"/>
    <cellStyle name="Normal 17 2 5 4 4 9 4" xfId="13211" xr:uid="{00000000-0005-0000-0000-000022330000}"/>
    <cellStyle name="Normal 17 2 5 4 4 9 5" xfId="13212" xr:uid="{00000000-0005-0000-0000-000023330000}"/>
    <cellStyle name="Normal 17 2 5 4 5" xfId="13213" xr:uid="{00000000-0005-0000-0000-000024330000}"/>
    <cellStyle name="Normal 17 2 5 4 5 2" xfId="13214" xr:uid="{00000000-0005-0000-0000-000025330000}"/>
    <cellStyle name="Normal 17 2 5 4 5 3" xfId="13215" xr:uid="{00000000-0005-0000-0000-000026330000}"/>
    <cellStyle name="Normal 17 2 5 4 5 4" xfId="13216" xr:uid="{00000000-0005-0000-0000-000027330000}"/>
    <cellStyle name="Normal 17 2 5 4 5 5" xfId="13217" xr:uid="{00000000-0005-0000-0000-000028330000}"/>
    <cellStyle name="Normal 17 2 5 4 6" xfId="13218" xr:uid="{00000000-0005-0000-0000-000029330000}"/>
    <cellStyle name="Normal 17 2 5 4 6 2" xfId="13219" xr:uid="{00000000-0005-0000-0000-00002A330000}"/>
    <cellStyle name="Normal 17 2 5 4 6 3" xfId="13220" xr:uid="{00000000-0005-0000-0000-00002B330000}"/>
    <cellStyle name="Normal 17 2 5 4 6 4" xfId="13221" xr:uid="{00000000-0005-0000-0000-00002C330000}"/>
    <cellStyle name="Normal 17 2 5 4 6 5" xfId="13222" xr:uid="{00000000-0005-0000-0000-00002D330000}"/>
    <cellStyle name="Normal 17 2 5 4 7" xfId="13223" xr:uid="{00000000-0005-0000-0000-00002E330000}"/>
    <cellStyle name="Normal 17 2 5 4 7 2" xfId="13224" xr:uid="{00000000-0005-0000-0000-00002F330000}"/>
    <cellStyle name="Normal 17 2 5 4 7 3" xfId="13225" xr:uid="{00000000-0005-0000-0000-000030330000}"/>
    <cellStyle name="Normal 17 2 5 4 7 4" xfId="13226" xr:uid="{00000000-0005-0000-0000-000031330000}"/>
    <cellStyle name="Normal 17 2 5 4 7 5" xfId="13227" xr:uid="{00000000-0005-0000-0000-000032330000}"/>
    <cellStyle name="Normal 17 2 5 4 8" xfId="13228" xr:uid="{00000000-0005-0000-0000-000033330000}"/>
    <cellStyle name="Normal 17 2 5 4 8 2" xfId="13229" xr:uid="{00000000-0005-0000-0000-000034330000}"/>
    <cellStyle name="Normal 17 2 5 4 8 3" xfId="13230" xr:uid="{00000000-0005-0000-0000-000035330000}"/>
    <cellStyle name="Normal 17 2 5 4 8 4" xfId="13231" xr:uid="{00000000-0005-0000-0000-000036330000}"/>
    <cellStyle name="Normal 17 2 5 4 8 5" xfId="13232" xr:uid="{00000000-0005-0000-0000-000037330000}"/>
    <cellStyle name="Normal 17 2 5 4 9" xfId="13233" xr:uid="{00000000-0005-0000-0000-000038330000}"/>
    <cellStyle name="Normal 17 2 5 4 9 2" xfId="13234" xr:uid="{00000000-0005-0000-0000-000039330000}"/>
    <cellStyle name="Normal 17 2 5 4 9 3" xfId="13235" xr:uid="{00000000-0005-0000-0000-00003A330000}"/>
    <cellStyle name="Normal 17 2 5 4 9 4" xfId="13236" xr:uid="{00000000-0005-0000-0000-00003B330000}"/>
    <cellStyle name="Normal 17 2 5 4 9 5" xfId="13237" xr:uid="{00000000-0005-0000-0000-00003C330000}"/>
    <cellStyle name="Normal 17 2 5 5" xfId="13238" xr:uid="{00000000-0005-0000-0000-00003D330000}"/>
    <cellStyle name="Normal 17 2 5 5 10" xfId="13239" xr:uid="{00000000-0005-0000-0000-00003E330000}"/>
    <cellStyle name="Normal 17 2 5 5 10 2" xfId="13240" xr:uid="{00000000-0005-0000-0000-00003F330000}"/>
    <cellStyle name="Normal 17 2 5 5 10 3" xfId="13241" xr:uid="{00000000-0005-0000-0000-000040330000}"/>
    <cellStyle name="Normal 17 2 5 5 10 4" xfId="13242" xr:uid="{00000000-0005-0000-0000-000041330000}"/>
    <cellStyle name="Normal 17 2 5 5 10 5" xfId="13243" xr:uid="{00000000-0005-0000-0000-000042330000}"/>
    <cellStyle name="Normal 17 2 5 5 11" xfId="13244" xr:uid="{00000000-0005-0000-0000-000043330000}"/>
    <cellStyle name="Normal 17 2 5 5 11 2" xfId="13245" xr:uid="{00000000-0005-0000-0000-000044330000}"/>
    <cellStyle name="Normal 17 2 5 5 11 3" xfId="13246" xr:uid="{00000000-0005-0000-0000-000045330000}"/>
    <cellStyle name="Normal 17 2 5 5 11 4" xfId="13247" xr:uid="{00000000-0005-0000-0000-000046330000}"/>
    <cellStyle name="Normal 17 2 5 5 11 5" xfId="13248" xr:uid="{00000000-0005-0000-0000-000047330000}"/>
    <cellStyle name="Normal 17 2 5 5 12" xfId="13249" xr:uid="{00000000-0005-0000-0000-000048330000}"/>
    <cellStyle name="Normal 17 2 5 5 12 2" xfId="13250" xr:uid="{00000000-0005-0000-0000-000049330000}"/>
    <cellStyle name="Normal 17 2 5 5 12 3" xfId="13251" xr:uid="{00000000-0005-0000-0000-00004A330000}"/>
    <cellStyle name="Normal 17 2 5 5 12 4" xfId="13252" xr:uid="{00000000-0005-0000-0000-00004B330000}"/>
    <cellStyle name="Normal 17 2 5 5 12 5" xfId="13253" xr:uid="{00000000-0005-0000-0000-00004C330000}"/>
    <cellStyle name="Normal 17 2 5 5 13" xfId="13254" xr:uid="{00000000-0005-0000-0000-00004D330000}"/>
    <cellStyle name="Normal 17 2 5 5 13 2" xfId="13255" xr:uid="{00000000-0005-0000-0000-00004E330000}"/>
    <cellStyle name="Normal 17 2 5 5 13 3" xfId="13256" xr:uid="{00000000-0005-0000-0000-00004F330000}"/>
    <cellStyle name="Normal 17 2 5 5 13 4" xfId="13257" xr:uid="{00000000-0005-0000-0000-000050330000}"/>
    <cellStyle name="Normal 17 2 5 5 13 5" xfId="13258" xr:uid="{00000000-0005-0000-0000-000051330000}"/>
    <cellStyle name="Normal 17 2 5 5 14" xfId="13259" xr:uid="{00000000-0005-0000-0000-000052330000}"/>
    <cellStyle name="Normal 17 2 5 5 14 2" xfId="13260" xr:uid="{00000000-0005-0000-0000-000053330000}"/>
    <cellStyle name="Normal 17 2 5 5 14 3" xfId="13261" xr:uid="{00000000-0005-0000-0000-000054330000}"/>
    <cellStyle name="Normal 17 2 5 5 14 4" xfId="13262" xr:uid="{00000000-0005-0000-0000-000055330000}"/>
    <cellStyle name="Normal 17 2 5 5 14 5" xfId="13263" xr:uid="{00000000-0005-0000-0000-000056330000}"/>
    <cellStyle name="Normal 17 2 5 5 15" xfId="13264" xr:uid="{00000000-0005-0000-0000-000057330000}"/>
    <cellStyle name="Normal 17 2 5 5 15 2" xfId="13265" xr:uid="{00000000-0005-0000-0000-000058330000}"/>
    <cellStyle name="Normal 17 2 5 5 15 3" xfId="13266" xr:uid="{00000000-0005-0000-0000-000059330000}"/>
    <cellStyle name="Normal 17 2 5 5 15 4" xfId="13267" xr:uid="{00000000-0005-0000-0000-00005A330000}"/>
    <cellStyle name="Normal 17 2 5 5 15 5" xfId="13268" xr:uid="{00000000-0005-0000-0000-00005B330000}"/>
    <cellStyle name="Normal 17 2 5 5 16" xfId="13269" xr:uid="{00000000-0005-0000-0000-00005C330000}"/>
    <cellStyle name="Normal 17 2 5 5 16 2" xfId="13270" xr:uid="{00000000-0005-0000-0000-00005D330000}"/>
    <cellStyle name="Normal 17 2 5 5 16 3" xfId="13271" xr:uid="{00000000-0005-0000-0000-00005E330000}"/>
    <cellStyle name="Normal 17 2 5 5 16 4" xfId="13272" xr:uid="{00000000-0005-0000-0000-00005F330000}"/>
    <cellStyle name="Normal 17 2 5 5 16 5" xfId="13273" xr:uid="{00000000-0005-0000-0000-000060330000}"/>
    <cellStyle name="Normal 17 2 5 5 17" xfId="13274" xr:uid="{00000000-0005-0000-0000-000061330000}"/>
    <cellStyle name="Normal 17 2 5 5 17 2" xfId="13275" xr:uid="{00000000-0005-0000-0000-000062330000}"/>
    <cellStyle name="Normal 17 2 5 5 17 3" xfId="13276" xr:uid="{00000000-0005-0000-0000-000063330000}"/>
    <cellStyle name="Normal 17 2 5 5 17 4" xfId="13277" xr:uid="{00000000-0005-0000-0000-000064330000}"/>
    <cellStyle name="Normal 17 2 5 5 18" xfId="13278" xr:uid="{00000000-0005-0000-0000-000065330000}"/>
    <cellStyle name="Normal 17 2 5 5 18 2" xfId="13279" xr:uid="{00000000-0005-0000-0000-000066330000}"/>
    <cellStyle name="Normal 17 2 5 5 18 3" xfId="13280" xr:uid="{00000000-0005-0000-0000-000067330000}"/>
    <cellStyle name="Normal 17 2 5 5 18 4" xfId="13281" xr:uid="{00000000-0005-0000-0000-000068330000}"/>
    <cellStyle name="Normal 17 2 5 5 19" xfId="13282" xr:uid="{00000000-0005-0000-0000-000069330000}"/>
    <cellStyle name="Normal 17 2 5 5 2" xfId="13283" xr:uid="{00000000-0005-0000-0000-00006A330000}"/>
    <cellStyle name="Normal 17 2 5 5 2 2" xfId="13284" xr:uid="{00000000-0005-0000-0000-00006B330000}"/>
    <cellStyle name="Normal 17 2 5 5 2 3" xfId="13285" xr:uid="{00000000-0005-0000-0000-00006C330000}"/>
    <cellStyle name="Normal 17 2 5 5 2 4" xfId="13286" xr:uid="{00000000-0005-0000-0000-00006D330000}"/>
    <cellStyle name="Normal 17 2 5 5 2 5" xfId="13287" xr:uid="{00000000-0005-0000-0000-00006E330000}"/>
    <cellStyle name="Normal 17 2 5 5 20" xfId="13288" xr:uid="{00000000-0005-0000-0000-00006F330000}"/>
    <cellStyle name="Normal 17 2 5 5 21" xfId="13289" xr:uid="{00000000-0005-0000-0000-000070330000}"/>
    <cellStyle name="Normal 17 2 5 5 3" xfId="13290" xr:uid="{00000000-0005-0000-0000-000071330000}"/>
    <cellStyle name="Normal 17 2 5 5 3 2" xfId="13291" xr:uid="{00000000-0005-0000-0000-000072330000}"/>
    <cellStyle name="Normal 17 2 5 5 3 3" xfId="13292" xr:uid="{00000000-0005-0000-0000-000073330000}"/>
    <cellStyle name="Normal 17 2 5 5 3 4" xfId="13293" xr:uid="{00000000-0005-0000-0000-000074330000}"/>
    <cellStyle name="Normal 17 2 5 5 3 5" xfId="13294" xr:uid="{00000000-0005-0000-0000-000075330000}"/>
    <cellStyle name="Normal 17 2 5 5 4" xfId="13295" xr:uid="{00000000-0005-0000-0000-000076330000}"/>
    <cellStyle name="Normal 17 2 5 5 4 2" xfId="13296" xr:uid="{00000000-0005-0000-0000-000077330000}"/>
    <cellStyle name="Normal 17 2 5 5 4 3" xfId="13297" xr:uid="{00000000-0005-0000-0000-000078330000}"/>
    <cellStyle name="Normal 17 2 5 5 4 4" xfId="13298" xr:uid="{00000000-0005-0000-0000-000079330000}"/>
    <cellStyle name="Normal 17 2 5 5 4 5" xfId="13299" xr:uid="{00000000-0005-0000-0000-00007A330000}"/>
    <cellStyle name="Normal 17 2 5 5 5" xfId="13300" xr:uid="{00000000-0005-0000-0000-00007B330000}"/>
    <cellStyle name="Normal 17 2 5 5 5 2" xfId="13301" xr:uid="{00000000-0005-0000-0000-00007C330000}"/>
    <cellStyle name="Normal 17 2 5 5 5 3" xfId="13302" xr:uid="{00000000-0005-0000-0000-00007D330000}"/>
    <cellStyle name="Normal 17 2 5 5 5 4" xfId="13303" xr:uid="{00000000-0005-0000-0000-00007E330000}"/>
    <cellStyle name="Normal 17 2 5 5 5 5" xfId="13304" xr:uid="{00000000-0005-0000-0000-00007F330000}"/>
    <cellStyle name="Normal 17 2 5 5 6" xfId="13305" xr:uid="{00000000-0005-0000-0000-000080330000}"/>
    <cellStyle name="Normal 17 2 5 5 6 2" xfId="13306" xr:uid="{00000000-0005-0000-0000-000081330000}"/>
    <cellStyle name="Normal 17 2 5 5 6 3" xfId="13307" xr:uid="{00000000-0005-0000-0000-000082330000}"/>
    <cellStyle name="Normal 17 2 5 5 6 4" xfId="13308" xr:uid="{00000000-0005-0000-0000-000083330000}"/>
    <cellStyle name="Normal 17 2 5 5 6 5" xfId="13309" xr:uid="{00000000-0005-0000-0000-000084330000}"/>
    <cellStyle name="Normal 17 2 5 5 7" xfId="13310" xr:uid="{00000000-0005-0000-0000-000085330000}"/>
    <cellStyle name="Normal 17 2 5 5 7 2" xfId="13311" xr:uid="{00000000-0005-0000-0000-000086330000}"/>
    <cellStyle name="Normal 17 2 5 5 7 3" xfId="13312" xr:uid="{00000000-0005-0000-0000-000087330000}"/>
    <cellStyle name="Normal 17 2 5 5 7 4" xfId="13313" xr:uid="{00000000-0005-0000-0000-000088330000}"/>
    <cellStyle name="Normal 17 2 5 5 7 5" xfId="13314" xr:uid="{00000000-0005-0000-0000-000089330000}"/>
    <cellStyle name="Normal 17 2 5 5 8" xfId="13315" xr:uid="{00000000-0005-0000-0000-00008A330000}"/>
    <cellStyle name="Normal 17 2 5 5 8 2" xfId="13316" xr:uid="{00000000-0005-0000-0000-00008B330000}"/>
    <cellStyle name="Normal 17 2 5 5 8 3" xfId="13317" xr:uid="{00000000-0005-0000-0000-00008C330000}"/>
    <cellStyle name="Normal 17 2 5 5 8 4" xfId="13318" xr:uid="{00000000-0005-0000-0000-00008D330000}"/>
    <cellStyle name="Normal 17 2 5 5 8 5" xfId="13319" xr:uid="{00000000-0005-0000-0000-00008E330000}"/>
    <cellStyle name="Normal 17 2 5 5 9" xfId="13320" xr:uid="{00000000-0005-0000-0000-00008F330000}"/>
    <cellStyle name="Normal 17 2 5 5 9 2" xfId="13321" xr:uid="{00000000-0005-0000-0000-000090330000}"/>
    <cellStyle name="Normal 17 2 5 5 9 3" xfId="13322" xr:uid="{00000000-0005-0000-0000-000091330000}"/>
    <cellStyle name="Normal 17 2 5 5 9 4" xfId="13323" xr:uid="{00000000-0005-0000-0000-000092330000}"/>
    <cellStyle name="Normal 17 2 5 5 9 5" xfId="13324" xr:uid="{00000000-0005-0000-0000-000093330000}"/>
    <cellStyle name="Normal 17 2 5 6" xfId="13325" xr:uid="{00000000-0005-0000-0000-000094330000}"/>
    <cellStyle name="Normal 17 2 5 6 10" xfId="13326" xr:uid="{00000000-0005-0000-0000-000095330000}"/>
    <cellStyle name="Normal 17 2 5 6 10 2" xfId="13327" xr:uid="{00000000-0005-0000-0000-000096330000}"/>
    <cellStyle name="Normal 17 2 5 6 10 3" xfId="13328" xr:uid="{00000000-0005-0000-0000-000097330000}"/>
    <cellStyle name="Normal 17 2 5 6 10 4" xfId="13329" xr:uid="{00000000-0005-0000-0000-000098330000}"/>
    <cellStyle name="Normal 17 2 5 6 10 5" xfId="13330" xr:uid="{00000000-0005-0000-0000-000099330000}"/>
    <cellStyle name="Normal 17 2 5 6 11" xfId="13331" xr:uid="{00000000-0005-0000-0000-00009A330000}"/>
    <cellStyle name="Normal 17 2 5 6 11 2" xfId="13332" xr:uid="{00000000-0005-0000-0000-00009B330000}"/>
    <cellStyle name="Normal 17 2 5 6 11 3" xfId="13333" xr:uid="{00000000-0005-0000-0000-00009C330000}"/>
    <cellStyle name="Normal 17 2 5 6 11 4" xfId="13334" xr:uid="{00000000-0005-0000-0000-00009D330000}"/>
    <cellStyle name="Normal 17 2 5 6 11 5" xfId="13335" xr:uid="{00000000-0005-0000-0000-00009E330000}"/>
    <cellStyle name="Normal 17 2 5 6 12" xfId="13336" xr:uid="{00000000-0005-0000-0000-00009F330000}"/>
    <cellStyle name="Normal 17 2 5 6 12 2" xfId="13337" xr:uid="{00000000-0005-0000-0000-0000A0330000}"/>
    <cellStyle name="Normal 17 2 5 6 12 3" xfId="13338" xr:uid="{00000000-0005-0000-0000-0000A1330000}"/>
    <cellStyle name="Normal 17 2 5 6 12 4" xfId="13339" xr:uid="{00000000-0005-0000-0000-0000A2330000}"/>
    <cellStyle name="Normal 17 2 5 6 12 5" xfId="13340" xr:uid="{00000000-0005-0000-0000-0000A3330000}"/>
    <cellStyle name="Normal 17 2 5 6 13" xfId="13341" xr:uid="{00000000-0005-0000-0000-0000A4330000}"/>
    <cellStyle name="Normal 17 2 5 6 13 2" xfId="13342" xr:uid="{00000000-0005-0000-0000-0000A5330000}"/>
    <cellStyle name="Normal 17 2 5 6 13 3" xfId="13343" xr:uid="{00000000-0005-0000-0000-0000A6330000}"/>
    <cellStyle name="Normal 17 2 5 6 13 4" xfId="13344" xr:uid="{00000000-0005-0000-0000-0000A7330000}"/>
    <cellStyle name="Normal 17 2 5 6 13 5" xfId="13345" xr:uid="{00000000-0005-0000-0000-0000A8330000}"/>
    <cellStyle name="Normal 17 2 5 6 14" xfId="13346" xr:uid="{00000000-0005-0000-0000-0000A9330000}"/>
    <cellStyle name="Normal 17 2 5 6 14 2" xfId="13347" xr:uid="{00000000-0005-0000-0000-0000AA330000}"/>
    <cellStyle name="Normal 17 2 5 6 14 3" xfId="13348" xr:uid="{00000000-0005-0000-0000-0000AB330000}"/>
    <cellStyle name="Normal 17 2 5 6 14 4" xfId="13349" xr:uid="{00000000-0005-0000-0000-0000AC330000}"/>
    <cellStyle name="Normal 17 2 5 6 14 5" xfId="13350" xr:uid="{00000000-0005-0000-0000-0000AD330000}"/>
    <cellStyle name="Normal 17 2 5 6 15" xfId="13351" xr:uid="{00000000-0005-0000-0000-0000AE330000}"/>
    <cellStyle name="Normal 17 2 5 6 15 2" xfId="13352" xr:uid="{00000000-0005-0000-0000-0000AF330000}"/>
    <cellStyle name="Normal 17 2 5 6 15 3" xfId="13353" xr:uid="{00000000-0005-0000-0000-0000B0330000}"/>
    <cellStyle name="Normal 17 2 5 6 15 4" xfId="13354" xr:uid="{00000000-0005-0000-0000-0000B1330000}"/>
    <cellStyle name="Normal 17 2 5 6 15 5" xfId="13355" xr:uid="{00000000-0005-0000-0000-0000B2330000}"/>
    <cellStyle name="Normal 17 2 5 6 16" xfId="13356" xr:uid="{00000000-0005-0000-0000-0000B3330000}"/>
    <cellStyle name="Normal 17 2 5 6 16 2" xfId="13357" xr:uid="{00000000-0005-0000-0000-0000B4330000}"/>
    <cellStyle name="Normal 17 2 5 6 16 3" xfId="13358" xr:uid="{00000000-0005-0000-0000-0000B5330000}"/>
    <cellStyle name="Normal 17 2 5 6 16 4" xfId="13359" xr:uid="{00000000-0005-0000-0000-0000B6330000}"/>
    <cellStyle name="Normal 17 2 5 6 16 5" xfId="13360" xr:uid="{00000000-0005-0000-0000-0000B7330000}"/>
    <cellStyle name="Normal 17 2 5 6 17" xfId="13361" xr:uid="{00000000-0005-0000-0000-0000B8330000}"/>
    <cellStyle name="Normal 17 2 5 6 17 2" xfId="13362" xr:uid="{00000000-0005-0000-0000-0000B9330000}"/>
    <cellStyle name="Normal 17 2 5 6 17 3" xfId="13363" xr:uid="{00000000-0005-0000-0000-0000BA330000}"/>
    <cellStyle name="Normal 17 2 5 6 17 4" xfId="13364" xr:uid="{00000000-0005-0000-0000-0000BB330000}"/>
    <cellStyle name="Normal 17 2 5 6 18" xfId="13365" xr:uid="{00000000-0005-0000-0000-0000BC330000}"/>
    <cellStyle name="Normal 17 2 5 6 18 2" xfId="13366" xr:uid="{00000000-0005-0000-0000-0000BD330000}"/>
    <cellStyle name="Normal 17 2 5 6 18 3" xfId="13367" xr:uid="{00000000-0005-0000-0000-0000BE330000}"/>
    <cellStyle name="Normal 17 2 5 6 18 4" xfId="13368" xr:uid="{00000000-0005-0000-0000-0000BF330000}"/>
    <cellStyle name="Normal 17 2 5 6 19" xfId="13369" xr:uid="{00000000-0005-0000-0000-0000C0330000}"/>
    <cellStyle name="Normal 17 2 5 6 2" xfId="13370" xr:uid="{00000000-0005-0000-0000-0000C1330000}"/>
    <cellStyle name="Normal 17 2 5 6 2 2" xfId="13371" xr:uid="{00000000-0005-0000-0000-0000C2330000}"/>
    <cellStyle name="Normal 17 2 5 6 2 3" xfId="13372" xr:uid="{00000000-0005-0000-0000-0000C3330000}"/>
    <cellStyle name="Normal 17 2 5 6 2 4" xfId="13373" xr:uid="{00000000-0005-0000-0000-0000C4330000}"/>
    <cellStyle name="Normal 17 2 5 6 2 5" xfId="13374" xr:uid="{00000000-0005-0000-0000-0000C5330000}"/>
    <cellStyle name="Normal 17 2 5 6 20" xfId="13375" xr:uid="{00000000-0005-0000-0000-0000C6330000}"/>
    <cellStyle name="Normal 17 2 5 6 21" xfId="13376" xr:uid="{00000000-0005-0000-0000-0000C7330000}"/>
    <cellStyle name="Normal 17 2 5 6 3" xfId="13377" xr:uid="{00000000-0005-0000-0000-0000C8330000}"/>
    <cellStyle name="Normal 17 2 5 6 3 2" xfId="13378" xr:uid="{00000000-0005-0000-0000-0000C9330000}"/>
    <cellStyle name="Normal 17 2 5 6 3 3" xfId="13379" xr:uid="{00000000-0005-0000-0000-0000CA330000}"/>
    <cellStyle name="Normal 17 2 5 6 3 4" xfId="13380" xr:uid="{00000000-0005-0000-0000-0000CB330000}"/>
    <cellStyle name="Normal 17 2 5 6 3 5" xfId="13381" xr:uid="{00000000-0005-0000-0000-0000CC330000}"/>
    <cellStyle name="Normal 17 2 5 6 4" xfId="13382" xr:uid="{00000000-0005-0000-0000-0000CD330000}"/>
    <cellStyle name="Normal 17 2 5 6 4 2" xfId="13383" xr:uid="{00000000-0005-0000-0000-0000CE330000}"/>
    <cellStyle name="Normal 17 2 5 6 4 3" xfId="13384" xr:uid="{00000000-0005-0000-0000-0000CF330000}"/>
    <cellStyle name="Normal 17 2 5 6 4 4" xfId="13385" xr:uid="{00000000-0005-0000-0000-0000D0330000}"/>
    <cellStyle name="Normal 17 2 5 6 4 5" xfId="13386" xr:uid="{00000000-0005-0000-0000-0000D1330000}"/>
    <cellStyle name="Normal 17 2 5 6 5" xfId="13387" xr:uid="{00000000-0005-0000-0000-0000D2330000}"/>
    <cellStyle name="Normal 17 2 5 6 5 2" xfId="13388" xr:uid="{00000000-0005-0000-0000-0000D3330000}"/>
    <cellStyle name="Normal 17 2 5 6 5 3" xfId="13389" xr:uid="{00000000-0005-0000-0000-0000D4330000}"/>
    <cellStyle name="Normal 17 2 5 6 5 4" xfId="13390" xr:uid="{00000000-0005-0000-0000-0000D5330000}"/>
    <cellStyle name="Normal 17 2 5 6 5 5" xfId="13391" xr:uid="{00000000-0005-0000-0000-0000D6330000}"/>
    <cellStyle name="Normal 17 2 5 6 6" xfId="13392" xr:uid="{00000000-0005-0000-0000-0000D7330000}"/>
    <cellStyle name="Normal 17 2 5 6 6 2" xfId="13393" xr:uid="{00000000-0005-0000-0000-0000D8330000}"/>
    <cellStyle name="Normal 17 2 5 6 6 3" xfId="13394" xr:uid="{00000000-0005-0000-0000-0000D9330000}"/>
    <cellStyle name="Normal 17 2 5 6 6 4" xfId="13395" xr:uid="{00000000-0005-0000-0000-0000DA330000}"/>
    <cellStyle name="Normal 17 2 5 6 6 5" xfId="13396" xr:uid="{00000000-0005-0000-0000-0000DB330000}"/>
    <cellStyle name="Normal 17 2 5 6 7" xfId="13397" xr:uid="{00000000-0005-0000-0000-0000DC330000}"/>
    <cellStyle name="Normal 17 2 5 6 7 2" xfId="13398" xr:uid="{00000000-0005-0000-0000-0000DD330000}"/>
    <cellStyle name="Normal 17 2 5 6 7 3" xfId="13399" xr:uid="{00000000-0005-0000-0000-0000DE330000}"/>
    <cellStyle name="Normal 17 2 5 6 7 4" xfId="13400" xr:uid="{00000000-0005-0000-0000-0000DF330000}"/>
    <cellStyle name="Normal 17 2 5 6 7 5" xfId="13401" xr:uid="{00000000-0005-0000-0000-0000E0330000}"/>
    <cellStyle name="Normal 17 2 5 6 8" xfId="13402" xr:uid="{00000000-0005-0000-0000-0000E1330000}"/>
    <cellStyle name="Normal 17 2 5 6 8 2" xfId="13403" xr:uid="{00000000-0005-0000-0000-0000E2330000}"/>
    <cellStyle name="Normal 17 2 5 6 8 3" xfId="13404" xr:uid="{00000000-0005-0000-0000-0000E3330000}"/>
    <cellStyle name="Normal 17 2 5 6 8 4" xfId="13405" xr:uid="{00000000-0005-0000-0000-0000E4330000}"/>
    <cellStyle name="Normal 17 2 5 6 8 5" xfId="13406" xr:uid="{00000000-0005-0000-0000-0000E5330000}"/>
    <cellStyle name="Normal 17 2 5 6 9" xfId="13407" xr:uid="{00000000-0005-0000-0000-0000E6330000}"/>
    <cellStyle name="Normal 17 2 5 6 9 2" xfId="13408" xr:uid="{00000000-0005-0000-0000-0000E7330000}"/>
    <cellStyle name="Normal 17 2 5 6 9 3" xfId="13409" xr:uid="{00000000-0005-0000-0000-0000E8330000}"/>
    <cellStyle name="Normal 17 2 5 6 9 4" xfId="13410" xr:uid="{00000000-0005-0000-0000-0000E9330000}"/>
    <cellStyle name="Normal 17 2 5 6 9 5" xfId="13411" xr:uid="{00000000-0005-0000-0000-0000EA330000}"/>
    <cellStyle name="Normal 17 2 5 7" xfId="13412" xr:uid="{00000000-0005-0000-0000-0000EB330000}"/>
    <cellStyle name="Normal 17 2 5 7 10" xfId="13413" xr:uid="{00000000-0005-0000-0000-0000EC330000}"/>
    <cellStyle name="Normal 17 2 5 7 10 2" xfId="13414" xr:uid="{00000000-0005-0000-0000-0000ED330000}"/>
    <cellStyle name="Normal 17 2 5 7 10 3" xfId="13415" xr:uid="{00000000-0005-0000-0000-0000EE330000}"/>
    <cellStyle name="Normal 17 2 5 7 10 4" xfId="13416" xr:uid="{00000000-0005-0000-0000-0000EF330000}"/>
    <cellStyle name="Normal 17 2 5 7 10 5" xfId="13417" xr:uid="{00000000-0005-0000-0000-0000F0330000}"/>
    <cellStyle name="Normal 17 2 5 7 11" xfId="13418" xr:uid="{00000000-0005-0000-0000-0000F1330000}"/>
    <cellStyle name="Normal 17 2 5 7 11 2" xfId="13419" xr:uid="{00000000-0005-0000-0000-0000F2330000}"/>
    <cellStyle name="Normal 17 2 5 7 11 3" xfId="13420" xr:uid="{00000000-0005-0000-0000-0000F3330000}"/>
    <cellStyle name="Normal 17 2 5 7 11 4" xfId="13421" xr:uid="{00000000-0005-0000-0000-0000F4330000}"/>
    <cellStyle name="Normal 17 2 5 7 11 5" xfId="13422" xr:uid="{00000000-0005-0000-0000-0000F5330000}"/>
    <cellStyle name="Normal 17 2 5 7 12" xfId="13423" xr:uid="{00000000-0005-0000-0000-0000F6330000}"/>
    <cellStyle name="Normal 17 2 5 7 12 2" xfId="13424" xr:uid="{00000000-0005-0000-0000-0000F7330000}"/>
    <cellStyle name="Normal 17 2 5 7 12 3" xfId="13425" xr:uid="{00000000-0005-0000-0000-0000F8330000}"/>
    <cellStyle name="Normal 17 2 5 7 12 4" xfId="13426" xr:uid="{00000000-0005-0000-0000-0000F9330000}"/>
    <cellStyle name="Normal 17 2 5 7 12 5" xfId="13427" xr:uid="{00000000-0005-0000-0000-0000FA330000}"/>
    <cellStyle name="Normal 17 2 5 7 13" xfId="13428" xr:uid="{00000000-0005-0000-0000-0000FB330000}"/>
    <cellStyle name="Normal 17 2 5 7 13 2" xfId="13429" xr:uid="{00000000-0005-0000-0000-0000FC330000}"/>
    <cellStyle name="Normal 17 2 5 7 13 3" xfId="13430" xr:uid="{00000000-0005-0000-0000-0000FD330000}"/>
    <cellStyle name="Normal 17 2 5 7 13 4" xfId="13431" xr:uid="{00000000-0005-0000-0000-0000FE330000}"/>
    <cellStyle name="Normal 17 2 5 7 13 5" xfId="13432" xr:uid="{00000000-0005-0000-0000-0000FF330000}"/>
    <cellStyle name="Normal 17 2 5 7 14" xfId="13433" xr:uid="{00000000-0005-0000-0000-000000340000}"/>
    <cellStyle name="Normal 17 2 5 7 14 2" xfId="13434" xr:uid="{00000000-0005-0000-0000-000001340000}"/>
    <cellStyle name="Normal 17 2 5 7 14 3" xfId="13435" xr:uid="{00000000-0005-0000-0000-000002340000}"/>
    <cellStyle name="Normal 17 2 5 7 14 4" xfId="13436" xr:uid="{00000000-0005-0000-0000-000003340000}"/>
    <cellStyle name="Normal 17 2 5 7 14 5" xfId="13437" xr:uid="{00000000-0005-0000-0000-000004340000}"/>
    <cellStyle name="Normal 17 2 5 7 15" xfId="13438" xr:uid="{00000000-0005-0000-0000-000005340000}"/>
    <cellStyle name="Normal 17 2 5 7 15 2" xfId="13439" xr:uid="{00000000-0005-0000-0000-000006340000}"/>
    <cellStyle name="Normal 17 2 5 7 15 3" xfId="13440" xr:uid="{00000000-0005-0000-0000-000007340000}"/>
    <cellStyle name="Normal 17 2 5 7 15 4" xfId="13441" xr:uid="{00000000-0005-0000-0000-000008340000}"/>
    <cellStyle name="Normal 17 2 5 7 15 5" xfId="13442" xr:uid="{00000000-0005-0000-0000-000009340000}"/>
    <cellStyle name="Normal 17 2 5 7 16" xfId="13443" xr:uid="{00000000-0005-0000-0000-00000A340000}"/>
    <cellStyle name="Normal 17 2 5 7 16 2" xfId="13444" xr:uid="{00000000-0005-0000-0000-00000B340000}"/>
    <cellStyle name="Normal 17 2 5 7 16 3" xfId="13445" xr:uid="{00000000-0005-0000-0000-00000C340000}"/>
    <cellStyle name="Normal 17 2 5 7 16 4" xfId="13446" xr:uid="{00000000-0005-0000-0000-00000D340000}"/>
    <cellStyle name="Normal 17 2 5 7 17" xfId="13447" xr:uid="{00000000-0005-0000-0000-00000E340000}"/>
    <cellStyle name="Normal 17 2 5 7 17 2" xfId="13448" xr:uid="{00000000-0005-0000-0000-00000F340000}"/>
    <cellStyle name="Normal 17 2 5 7 17 3" xfId="13449" xr:uid="{00000000-0005-0000-0000-000010340000}"/>
    <cellStyle name="Normal 17 2 5 7 17 4" xfId="13450" xr:uid="{00000000-0005-0000-0000-000011340000}"/>
    <cellStyle name="Normal 17 2 5 7 18" xfId="13451" xr:uid="{00000000-0005-0000-0000-000012340000}"/>
    <cellStyle name="Normal 17 2 5 7 19" xfId="13452" xr:uid="{00000000-0005-0000-0000-000013340000}"/>
    <cellStyle name="Normal 17 2 5 7 2" xfId="13453" xr:uid="{00000000-0005-0000-0000-000014340000}"/>
    <cellStyle name="Normal 17 2 5 7 2 2" xfId="13454" xr:uid="{00000000-0005-0000-0000-000015340000}"/>
    <cellStyle name="Normal 17 2 5 7 2 3" xfId="13455" xr:uid="{00000000-0005-0000-0000-000016340000}"/>
    <cellStyle name="Normal 17 2 5 7 2 4" xfId="13456" xr:uid="{00000000-0005-0000-0000-000017340000}"/>
    <cellStyle name="Normal 17 2 5 7 2 5" xfId="13457" xr:uid="{00000000-0005-0000-0000-000018340000}"/>
    <cellStyle name="Normal 17 2 5 7 20" xfId="13458" xr:uid="{00000000-0005-0000-0000-000019340000}"/>
    <cellStyle name="Normal 17 2 5 7 3" xfId="13459" xr:uid="{00000000-0005-0000-0000-00001A340000}"/>
    <cellStyle name="Normal 17 2 5 7 3 2" xfId="13460" xr:uid="{00000000-0005-0000-0000-00001B340000}"/>
    <cellStyle name="Normal 17 2 5 7 3 3" xfId="13461" xr:uid="{00000000-0005-0000-0000-00001C340000}"/>
    <cellStyle name="Normal 17 2 5 7 3 4" xfId="13462" xr:uid="{00000000-0005-0000-0000-00001D340000}"/>
    <cellStyle name="Normal 17 2 5 7 3 5" xfId="13463" xr:uid="{00000000-0005-0000-0000-00001E340000}"/>
    <cellStyle name="Normal 17 2 5 7 4" xfId="13464" xr:uid="{00000000-0005-0000-0000-00001F340000}"/>
    <cellStyle name="Normal 17 2 5 7 4 2" xfId="13465" xr:uid="{00000000-0005-0000-0000-000020340000}"/>
    <cellStyle name="Normal 17 2 5 7 4 3" xfId="13466" xr:uid="{00000000-0005-0000-0000-000021340000}"/>
    <cellStyle name="Normal 17 2 5 7 4 4" xfId="13467" xr:uid="{00000000-0005-0000-0000-000022340000}"/>
    <cellStyle name="Normal 17 2 5 7 4 5" xfId="13468" xr:uid="{00000000-0005-0000-0000-000023340000}"/>
    <cellStyle name="Normal 17 2 5 7 5" xfId="13469" xr:uid="{00000000-0005-0000-0000-000024340000}"/>
    <cellStyle name="Normal 17 2 5 7 5 2" xfId="13470" xr:uid="{00000000-0005-0000-0000-000025340000}"/>
    <cellStyle name="Normal 17 2 5 7 5 3" xfId="13471" xr:uid="{00000000-0005-0000-0000-000026340000}"/>
    <cellStyle name="Normal 17 2 5 7 5 4" xfId="13472" xr:uid="{00000000-0005-0000-0000-000027340000}"/>
    <cellStyle name="Normal 17 2 5 7 5 5" xfId="13473" xr:uid="{00000000-0005-0000-0000-000028340000}"/>
    <cellStyle name="Normal 17 2 5 7 6" xfId="13474" xr:uid="{00000000-0005-0000-0000-000029340000}"/>
    <cellStyle name="Normal 17 2 5 7 6 2" xfId="13475" xr:uid="{00000000-0005-0000-0000-00002A340000}"/>
    <cellStyle name="Normal 17 2 5 7 6 3" xfId="13476" xr:uid="{00000000-0005-0000-0000-00002B340000}"/>
    <cellStyle name="Normal 17 2 5 7 6 4" xfId="13477" xr:uid="{00000000-0005-0000-0000-00002C340000}"/>
    <cellStyle name="Normal 17 2 5 7 6 5" xfId="13478" xr:uid="{00000000-0005-0000-0000-00002D340000}"/>
    <cellStyle name="Normal 17 2 5 7 7" xfId="13479" xr:uid="{00000000-0005-0000-0000-00002E340000}"/>
    <cellStyle name="Normal 17 2 5 7 7 2" xfId="13480" xr:uid="{00000000-0005-0000-0000-00002F340000}"/>
    <cellStyle name="Normal 17 2 5 7 7 3" xfId="13481" xr:uid="{00000000-0005-0000-0000-000030340000}"/>
    <cellStyle name="Normal 17 2 5 7 7 4" xfId="13482" xr:uid="{00000000-0005-0000-0000-000031340000}"/>
    <cellStyle name="Normal 17 2 5 7 7 5" xfId="13483" xr:uid="{00000000-0005-0000-0000-000032340000}"/>
    <cellStyle name="Normal 17 2 5 7 8" xfId="13484" xr:uid="{00000000-0005-0000-0000-000033340000}"/>
    <cellStyle name="Normal 17 2 5 7 8 2" xfId="13485" xr:uid="{00000000-0005-0000-0000-000034340000}"/>
    <cellStyle name="Normal 17 2 5 7 8 3" xfId="13486" xr:uid="{00000000-0005-0000-0000-000035340000}"/>
    <cellStyle name="Normal 17 2 5 7 8 4" xfId="13487" xr:uid="{00000000-0005-0000-0000-000036340000}"/>
    <cellStyle name="Normal 17 2 5 7 8 5" xfId="13488" xr:uid="{00000000-0005-0000-0000-000037340000}"/>
    <cellStyle name="Normal 17 2 5 7 9" xfId="13489" xr:uid="{00000000-0005-0000-0000-000038340000}"/>
    <cellStyle name="Normal 17 2 5 7 9 2" xfId="13490" xr:uid="{00000000-0005-0000-0000-000039340000}"/>
    <cellStyle name="Normal 17 2 5 7 9 3" xfId="13491" xr:uid="{00000000-0005-0000-0000-00003A340000}"/>
    <cellStyle name="Normal 17 2 5 7 9 4" xfId="13492" xr:uid="{00000000-0005-0000-0000-00003B340000}"/>
    <cellStyle name="Normal 17 2 5 7 9 5" xfId="13493" xr:uid="{00000000-0005-0000-0000-00003C340000}"/>
    <cellStyle name="Normal 17 2 5 8" xfId="13494" xr:uid="{00000000-0005-0000-0000-00003D340000}"/>
    <cellStyle name="Normal 17 2 5 8 10" xfId="13495" xr:uid="{00000000-0005-0000-0000-00003E340000}"/>
    <cellStyle name="Normal 17 2 5 8 10 2" xfId="13496" xr:uid="{00000000-0005-0000-0000-00003F340000}"/>
    <cellStyle name="Normal 17 2 5 8 10 3" xfId="13497" xr:uid="{00000000-0005-0000-0000-000040340000}"/>
    <cellStyle name="Normal 17 2 5 8 10 4" xfId="13498" xr:uid="{00000000-0005-0000-0000-000041340000}"/>
    <cellStyle name="Normal 17 2 5 8 10 5" xfId="13499" xr:uid="{00000000-0005-0000-0000-000042340000}"/>
    <cellStyle name="Normal 17 2 5 8 11" xfId="13500" xr:uid="{00000000-0005-0000-0000-000043340000}"/>
    <cellStyle name="Normal 17 2 5 8 11 2" xfId="13501" xr:uid="{00000000-0005-0000-0000-000044340000}"/>
    <cellStyle name="Normal 17 2 5 8 11 3" xfId="13502" xr:uid="{00000000-0005-0000-0000-000045340000}"/>
    <cellStyle name="Normal 17 2 5 8 11 4" xfId="13503" xr:uid="{00000000-0005-0000-0000-000046340000}"/>
    <cellStyle name="Normal 17 2 5 8 11 5" xfId="13504" xr:uid="{00000000-0005-0000-0000-000047340000}"/>
    <cellStyle name="Normal 17 2 5 8 12" xfId="13505" xr:uid="{00000000-0005-0000-0000-000048340000}"/>
    <cellStyle name="Normal 17 2 5 8 12 2" xfId="13506" xr:uid="{00000000-0005-0000-0000-000049340000}"/>
    <cellStyle name="Normal 17 2 5 8 12 3" xfId="13507" xr:uid="{00000000-0005-0000-0000-00004A340000}"/>
    <cellStyle name="Normal 17 2 5 8 12 4" xfId="13508" xr:uid="{00000000-0005-0000-0000-00004B340000}"/>
    <cellStyle name="Normal 17 2 5 8 12 5" xfId="13509" xr:uid="{00000000-0005-0000-0000-00004C340000}"/>
    <cellStyle name="Normal 17 2 5 8 13" xfId="13510" xr:uid="{00000000-0005-0000-0000-00004D340000}"/>
    <cellStyle name="Normal 17 2 5 8 13 2" xfId="13511" xr:uid="{00000000-0005-0000-0000-00004E340000}"/>
    <cellStyle name="Normal 17 2 5 8 13 3" xfId="13512" xr:uid="{00000000-0005-0000-0000-00004F340000}"/>
    <cellStyle name="Normal 17 2 5 8 13 4" xfId="13513" xr:uid="{00000000-0005-0000-0000-000050340000}"/>
    <cellStyle name="Normal 17 2 5 8 13 5" xfId="13514" xr:uid="{00000000-0005-0000-0000-000051340000}"/>
    <cellStyle name="Normal 17 2 5 8 14" xfId="13515" xr:uid="{00000000-0005-0000-0000-000052340000}"/>
    <cellStyle name="Normal 17 2 5 8 14 2" xfId="13516" xr:uid="{00000000-0005-0000-0000-000053340000}"/>
    <cellStyle name="Normal 17 2 5 8 14 3" xfId="13517" xr:uid="{00000000-0005-0000-0000-000054340000}"/>
    <cellStyle name="Normal 17 2 5 8 14 4" xfId="13518" xr:uid="{00000000-0005-0000-0000-000055340000}"/>
    <cellStyle name="Normal 17 2 5 8 14 5" xfId="13519" xr:uid="{00000000-0005-0000-0000-000056340000}"/>
    <cellStyle name="Normal 17 2 5 8 15" xfId="13520" xr:uid="{00000000-0005-0000-0000-000057340000}"/>
    <cellStyle name="Normal 17 2 5 8 15 2" xfId="13521" xr:uid="{00000000-0005-0000-0000-000058340000}"/>
    <cellStyle name="Normal 17 2 5 8 15 3" xfId="13522" xr:uid="{00000000-0005-0000-0000-000059340000}"/>
    <cellStyle name="Normal 17 2 5 8 15 4" xfId="13523" xr:uid="{00000000-0005-0000-0000-00005A340000}"/>
    <cellStyle name="Normal 17 2 5 8 15 5" xfId="13524" xr:uid="{00000000-0005-0000-0000-00005B340000}"/>
    <cellStyle name="Normal 17 2 5 8 16" xfId="13525" xr:uid="{00000000-0005-0000-0000-00005C340000}"/>
    <cellStyle name="Normal 17 2 5 8 16 2" xfId="13526" xr:uid="{00000000-0005-0000-0000-00005D340000}"/>
    <cellStyle name="Normal 17 2 5 8 16 3" xfId="13527" xr:uid="{00000000-0005-0000-0000-00005E340000}"/>
    <cellStyle name="Normal 17 2 5 8 16 4" xfId="13528" xr:uid="{00000000-0005-0000-0000-00005F340000}"/>
    <cellStyle name="Normal 17 2 5 8 17" xfId="13529" xr:uid="{00000000-0005-0000-0000-000060340000}"/>
    <cellStyle name="Normal 17 2 5 8 17 2" xfId="13530" xr:uid="{00000000-0005-0000-0000-000061340000}"/>
    <cellStyle name="Normal 17 2 5 8 17 3" xfId="13531" xr:uid="{00000000-0005-0000-0000-000062340000}"/>
    <cellStyle name="Normal 17 2 5 8 17 4" xfId="13532" xr:uid="{00000000-0005-0000-0000-000063340000}"/>
    <cellStyle name="Normal 17 2 5 8 18" xfId="13533" xr:uid="{00000000-0005-0000-0000-000064340000}"/>
    <cellStyle name="Normal 17 2 5 8 19" xfId="13534" xr:uid="{00000000-0005-0000-0000-000065340000}"/>
    <cellStyle name="Normal 17 2 5 8 2" xfId="13535" xr:uid="{00000000-0005-0000-0000-000066340000}"/>
    <cellStyle name="Normal 17 2 5 8 2 2" xfId="13536" xr:uid="{00000000-0005-0000-0000-000067340000}"/>
    <cellStyle name="Normal 17 2 5 8 2 3" xfId="13537" xr:uid="{00000000-0005-0000-0000-000068340000}"/>
    <cellStyle name="Normal 17 2 5 8 2 4" xfId="13538" xr:uid="{00000000-0005-0000-0000-000069340000}"/>
    <cellStyle name="Normal 17 2 5 8 2 5" xfId="13539" xr:uid="{00000000-0005-0000-0000-00006A340000}"/>
    <cellStyle name="Normal 17 2 5 8 20" xfId="13540" xr:uid="{00000000-0005-0000-0000-00006B340000}"/>
    <cellStyle name="Normal 17 2 5 8 3" xfId="13541" xr:uid="{00000000-0005-0000-0000-00006C340000}"/>
    <cellStyle name="Normal 17 2 5 8 3 2" xfId="13542" xr:uid="{00000000-0005-0000-0000-00006D340000}"/>
    <cellStyle name="Normal 17 2 5 8 3 3" xfId="13543" xr:uid="{00000000-0005-0000-0000-00006E340000}"/>
    <cellStyle name="Normal 17 2 5 8 3 4" xfId="13544" xr:uid="{00000000-0005-0000-0000-00006F340000}"/>
    <cellStyle name="Normal 17 2 5 8 3 5" xfId="13545" xr:uid="{00000000-0005-0000-0000-000070340000}"/>
    <cellStyle name="Normal 17 2 5 8 4" xfId="13546" xr:uid="{00000000-0005-0000-0000-000071340000}"/>
    <cellStyle name="Normal 17 2 5 8 4 2" xfId="13547" xr:uid="{00000000-0005-0000-0000-000072340000}"/>
    <cellStyle name="Normal 17 2 5 8 4 3" xfId="13548" xr:uid="{00000000-0005-0000-0000-000073340000}"/>
    <cellStyle name="Normal 17 2 5 8 4 4" xfId="13549" xr:uid="{00000000-0005-0000-0000-000074340000}"/>
    <cellStyle name="Normal 17 2 5 8 4 5" xfId="13550" xr:uid="{00000000-0005-0000-0000-000075340000}"/>
    <cellStyle name="Normal 17 2 5 8 5" xfId="13551" xr:uid="{00000000-0005-0000-0000-000076340000}"/>
    <cellStyle name="Normal 17 2 5 8 5 2" xfId="13552" xr:uid="{00000000-0005-0000-0000-000077340000}"/>
    <cellStyle name="Normal 17 2 5 8 5 3" xfId="13553" xr:uid="{00000000-0005-0000-0000-000078340000}"/>
    <cellStyle name="Normal 17 2 5 8 5 4" xfId="13554" xr:uid="{00000000-0005-0000-0000-000079340000}"/>
    <cellStyle name="Normal 17 2 5 8 5 5" xfId="13555" xr:uid="{00000000-0005-0000-0000-00007A340000}"/>
    <cellStyle name="Normal 17 2 5 8 6" xfId="13556" xr:uid="{00000000-0005-0000-0000-00007B340000}"/>
    <cellStyle name="Normal 17 2 5 8 6 2" xfId="13557" xr:uid="{00000000-0005-0000-0000-00007C340000}"/>
    <cellStyle name="Normal 17 2 5 8 6 3" xfId="13558" xr:uid="{00000000-0005-0000-0000-00007D340000}"/>
    <cellStyle name="Normal 17 2 5 8 6 4" xfId="13559" xr:uid="{00000000-0005-0000-0000-00007E340000}"/>
    <cellStyle name="Normal 17 2 5 8 6 5" xfId="13560" xr:uid="{00000000-0005-0000-0000-00007F340000}"/>
    <cellStyle name="Normal 17 2 5 8 7" xfId="13561" xr:uid="{00000000-0005-0000-0000-000080340000}"/>
    <cellStyle name="Normal 17 2 5 8 7 2" xfId="13562" xr:uid="{00000000-0005-0000-0000-000081340000}"/>
    <cellStyle name="Normal 17 2 5 8 7 3" xfId="13563" xr:uid="{00000000-0005-0000-0000-000082340000}"/>
    <cellStyle name="Normal 17 2 5 8 7 4" xfId="13564" xr:uid="{00000000-0005-0000-0000-000083340000}"/>
    <cellStyle name="Normal 17 2 5 8 7 5" xfId="13565" xr:uid="{00000000-0005-0000-0000-000084340000}"/>
    <cellStyle name="Normal 17 2 5 8 8" xfId="13566" xr:uid="{00000000-0005-0000-0000-000085340000}"/>
    <cellStyle name="Normal 17 2 5 8 8 2" xfId="13567" xr:uid="{00000000-0005-0000-0000-000086340000}"/>
    <cellStyle name="Normal 17 2 5 8 8 3" xfId="13568" xr:uid="{00000000-0005-0000-0000-000087340000}"/>
    <cellStyle name="Normal 17 2 5 8 8 4" xfId="13569" xr:uid="{00000000-0005-0000-0000-000088340000}"/>
    <cellStyle name="Normal 17 2 5 8 8 5" xfId="13570" xr:uid="{00000000-0005-0000-0000-000089340000}"/>
    <cellStyle name="Normal 17 2 5 8 9" xfId="13571" xr:uid="{00000000-0005-0000-0000-00008A340000}"/>
    <cellStyle name="Normal 17 2 5 8 9 2" xfId="13572" xr:uid="{00000000-0005-0000-0000-00008B340000}"/>
    <cellStyle name="Normal 17 2 5 8 9 3" xfId="13573" xr:uid="{00000000-0005-0000-0000-00008C340000}"/>
    <cellStyle name="Normal 17 2 5 8 9 4" xfId="13574" xr:uid="{00000000-0005-0000-0000-00008D340000}"/>
    <cellStyle name="Normal 17 2 5 8 9 5" xfId="13575" xr:uid="{00000000-0005-0000-0000-00008E340000}"/>
    <cellStyle name="Normal 17 2 5 9" xfId="13576" xr:uid="{00000000-0005-0000-0000-00008F340000}"/>
    <cellStyle name="Normal 17 2 5 9 2" xfId="13577" xr:uid="{00000000-0005-0000-0000-000090340000}"/>
    <cellStyle name="Normal 17 2 5 9 3" xfId="13578" xr:uid="{00000000-0005-0000-0000-000091340000}"/>
    <cellStyle name="Normal 17 2 5 9 4" xfId="13579" xr:uid="{00000000-0005-0000-0000-000092340000}"/>
    <cellStyle name="Normal 17 2 5 9 5" xfId="13580" xr:uid="{00000000-0005-0000-0000-000093340000}"/>
    <cellStyle name="Normal 17 2 6" xfId="13581" xr:uid="{00000000-0005-0000-0000-000094340000}"/>
    <cellStyle name="Normal 17 2 6 10" xfId="13582" xr:uid="{00000000-0005-0000-0000-000095340000}"/>
    <cellStyle name="Normal 17 2 6 10 2" xfId="13583" xr:uid="{00000000-0005-0000-0000-000096340000}"/>
    <cellStyle name="Normal 17 2 6 10 3" xfId="13584" xr:uid="{00000000-0005-0000-0000-000097340000}"/>
    <cellStyle name="Normal 17 2 6 10 4" xfId="13585" xr:uid="{00000000-0005-0000-0000-000098340000}"/>
    <cellStyle name="Normal 17 2 6 10 5" xfId="13586" xr:uid="{00000000-0005-0000-0000-000099340000}"/>
    <cellStyle name="Normal 17 2 6 11" xfId="13587" xr:uid="{00000000-0005-0000-0000-00009A340000}"/>
    <cellStyle name="Normal 17 2 6 11 2" xfId="13588" xr:uid="{00000000-0005-0000-0000-00009B340000}"/>
    <cellStyle name="Normal 17 2 6 11 3" xfId="13589" xr:uid="{00000000-0005-0000-0000-00009C340000}"/>
    <cellStyle name="Normal 17 2 6 11 4" xfId="13590" xr:uid="{00000000-0005-0000-0000-00009D340000}"/>
    <cellStyle name="Normal 17 2 6 11 5" xfId="13591" xr:uid="{00000000-0005-0000-0000-00009E340000}"/>
    <cellStyle name="Normal 17 2 6 12" xfId="13592" xr:uid="{00000000-0005-0000-0000-00009F340000}"/>
    <cellStyle name="Normal 17 2 6 12 2" xfId="13593" xr:uid="{00000000-0005-0000-0000-0000A0340000}"/>
    <cellStyle name="Normal 17 2 6 12 3" xfId="13594" xr:uid="{00000000-0005-0000-0000-0000A1340000}"/>
    <cellStyle name="Normal 17 2 6 12 4" xfId="13595" xr:uid="{00000000-0005-0000-0000-0000A2340000}"/>
    <cellStyle name="Normal 17 2 6 12 5" xfId="13596" xr:uid="{00000000-0005-0000-0000-0000A3340000}"/>
    <cellStyle name="Normal 17 2 6 13" xfId="13597" xr:uid="{00000000-0005-0000-0000-0000A4340000}"/>
    <cellStyle name="Normal 17 2 6 13 2" xfId="13598" xr:uid="{00000000-0005-0000-0000-0000A5340000}"/>
    <cellStyle name="Normal 17 2 6 13 3" xfId="13599" xr:uid="{00000000-0005-0000-0000-0000A6340000}"/>
    <cellStyle name="Normal 17 2 6 13 4" xfId="13600" xr:uid="{00000000-0005-0000-0000-0000A7340000}"/>
    <cellStyle name="Normal 17 2 6 13 5" xfId="13601" xr:uid="{00000000-0005-0000-0000-0000A8340000}"/>
    <cellStyle name="Normal 17 2 6 14" xfId="13602" xr:uid="{00000000-0005-0000-0000-0000A9340000}"/>
    <cellStyle name="Normal 17 2 6 14 2" xfId="13603" xr:uid="{00000000-0005-0000-0000-0000AA340000}"/>
    <cellStyle name="Normal 17 2 6 14 3" xfId="13604" xr:uid="{00000000-0005-0000-0000-0000AB340000}"/>
    <cellStyle name="Normal 17 2 6 14 4" xfId="13605" xr:uid="{00000000-0005-0000-0000-0000AC340000}"/>
    <cellStyle name="Normal 17 2 6 14 5" xfId="13606" xr:uid="{00000000-0005-0000-0000-0000AD340000}"/>
    <cellStyle name="Normal 17 2 6 15" xfId="13607" xr:uid="{00000000-0005-0000-0000-0000AE340000}"/>
    <cellStyle name="Normal 17 2 6 15 2" xfId="13608" xr:uid="{00000000-0005-0000-0000-0000AF340000}"/>
    <cellStyle name="Normal 17 2 6 15 3" xfId="13609" xr:uid="{00000000-0005-0000-0000-0000B0340000}"/>
    <cellStyle name="Normal 17 2 6 15 4" xfId="13610" xr:uid="{00000000-0005-0000-0000-0000B1340000}"/>
    <cellStyle name="Normal 17 2 6 15 5" xfId="13611" xr:uid="{00000000-0005-0000-0000-0000B2340000}"/>
    <cellStyle name="Normal 17 2 6 16" xfId="13612" xr:uid="{00000000-0005-0000-0000-0000B3340000}"/>
    <cellStyle name="Normal 17 2 6 16 2" xfId="13613" xr:uid="{00000000-0005-0000-0000-0000B4340000}"/>
    <cellStyle name="Normal 17 2 6 16 3" xfId="13614" xr:uid="{00000000-0005-0000-0000-0000B5340000}"/>
    <cellStyle name="Normal 17 2 6 16 4" xfId="13615" xr:uid="{00000000-0005-0000-0000-0000B6340000}"/>
    <cellStyle name="Normal 17 2 6 16 5" xfId="13616" xr:uid="{00000000-0005-0000-0000-0000B7340000}"/>
    <cellStyle name="Normal 17 2 6 17" xfId="13617" xr:uid="{00000000-0005-0000-0000-0000B8340000}"/>
    <cellStyle name="Normal 17 2 6 17 2" xfId="13618" xr:uid="{00000000-0005-0000-0000-0000B9340000}"/>
    <cellStyle name="Normal 17 2 6 17 3" xfId="13619" xr:uid="{00000000-0005-0000-0000-0000BA340000}"/>
    <cellStyle name="Normal 17 2 6 17 4" xfId="13620" xr:uid="{00000000-0005-0000-0000-0000BB340000}"/>
    <cellStyle name="Normal 17 2 6 17 5" xfId="13621" xr:uid="{00000000-0005-0000-0000-0000BC340000}"/>
    <cellStyle name="Normal 17 2 6 18" xfId="13622" xr:uid="{00000000-0005-0000-0000-0000BD340000}"/>
    <cellStyle name="Normal 17 2 6 18 2" xfId="13623" xr:uid="{00000000-0005-0000-0000-0000BE340000}"/>
    <cellStyle name="Normal 17 2 6 18 3" xfId="13624" xr:uid="{00000000-0005-0000-0000-0000BF340000}"/>
    <cellStyle name="Normal 17 2 6 18 4" xfId="13625" xr:uid="{00000000-0005-0000-0000-0000C0340000}"/>
    <cellStyle name="Normal 17 2 6 18 5" xfId="13626" xr:uid="{00000000-0005-0000-0000-0000C1340000}"/>
    <cellStyle name="Normal 17 2 6 19" xfId="13627" xr:uid="{00000000-0005-0000-0000-0000C2340000}"/>
    <cellStyle name="Normal 17 2 6 19 2" xfId="13628" xr:uid="{00000000-0005-0000-0000-0000C3340000}"/>
    <cellStyle name="Normal 17 2 6 19 3" xfId="13629" xr:uid="{00000000-0005-0000-0000-0000C4340000}"/>
    <cellStyle name="Normal 17 2 6 19 4" xfId="13630" xr:uid="{00000000-0005-0000-0000-0000C5340000}"/>
    <cellStyle name="Normal 17 2 6 19 5" xfId="13631" xr:uid="{00000000-0005-0000-0000-0000C6340000}"/>
    <cellStyle name="Normal 17 2 6 2" xfId="13632" xr:uid="{00000000-0005-0000-0000-0000C7340000}"/>
    <cellStyle name="Normal 17 2 6 2 10" xfId="13633" xr:uid="{00000000-0005-0000-0000-0000C8340000}"/>
    <cellStyle name="Normal 17 2 6 2 10 2" xfId="13634" xr:uid="{00000000-0005-0000-0000-0000C9340000}"/>
    <cellStyle name="Normal 17 2 6 2 10 3" xfId="13635" xr:uid="{00000000-0005-0000-0000-0000CA340000}"/>
    <cellStyle name="Normal 17 2 6 2 10 4" xfId="13636" xr:uid="{00000000-0005-0000-0000-0000CB340000}"/>
    <cellStyle name="Normal 17 2 6 2 10 5" xfId="13637" xr:uid="{00000000-0005-0000-0000-0000CC340000}"/>
    <cellStyle name="Normal 17 2 6 2 11" xfId="13638" xr:uid="{00000000-0005-0000-0000-0000CD340000}"/>
    <cellStyle name="Normal 17 2 6 2 11 2" xfId="13639" xr:uid="{00000000-0005-0000-0000-0000CE340000}"/>
    <cellStyle name="Normal 17 2 6 2 11 3" xfId="13640" xr:uid="{00000000-0005-0000-0000-0000CF340000}"/>
    <cellStyle name="Normal 17 2 6 2 11 4" xfId="13641" xr:uid="{00000000-0005-0000-0000-0000D0340000}"/>
    <cellStyle name="Normal 17 2 6 2 11 5" xfId="13642" xr:uid="{00000000-0005-0000-0000-0000D1340000}"/>
    <cellStyle name="Normal 17 2 6 2 12" xfId="13643" xr:uid="{00000000-0005-0000-0000-0000D2340000}"/>
    <cellStyle name="Normal 17 2 6 2 12 2" xfId="13644" xr:uid="{00000000-0005-0000-0000-0000D3340000}"/>
    <cellStyle name="Normal 17 2 6 2 12 3" xfId="13645" xr:uid="{00000000-0005-0000-0000-0000D4340000}"/>
    <cellStyle name="Normal 17 2 6 2 12 4" xfId="13646" xr:uid="{00000000-0005-0000-0000-0000D5340000}"/>
    <cellStyle name="Normal 17 2 6 2 12 5" xfId="13647" xr:uid="{00000000-0005-0000-0000-0000D6340000}"/>
    <cellStyle name="Normal 17 2 6 2 13" xfId="13648" xr:uid="{00000000-0005-0000-0000-0000D7340000}"/>
    <cellStyle name="Normal 17 2 6 2 13 2" xfId="13649" xr:uid="{00000000-0005-0000-0000-0000D8340000}"/>
    <cellStyle name="Normal 17 2 6 2 13 3" xfId="13650" xr:uid="{00000000-0005-0000-0000-0000D9340000}"/>
    <cellStyle name="Normal 17 2 6 2 13 4" xfId="13651" xr:uid="{00000000-0005-0000-0000-0000DA340000}"/>
    <cellStyle name="Normal 17 2 6 2 13 5" xfId="13652" xr:uid="{00000000-0005-0000-0000-0000DB340000}"/>
    <cellStyle name="Normal 17 2 6 2 14" xfId="13653" xr:uid="{00000000-0005-0000-0000-0000DC340000}"/>
    <cellStyle name="Normal 17 2 6 2 14 2" xfId="13654" xr:uid="{00000000-0005-0000-0000-0000DD340000}"/>
    <cellStyle name="Normal 17 2 6 2 14 3" xfId="13655" xr:uid="{00000000-0005-0000-0000-0000DE340000}"/>
    <cellStyle name="Normal 17 2 6 2 14 4" xfId="13656" xr:uid="{00000000-0005-0000-0000-0000DF340000}"/>
    <cellStyle name="Normal 17 2 6 2 14 5" xfId="13657" xr:uid="{00000000-0005-0000-0000-0000E0340000}"/>
    <cellStyle name="Normal 17 2 6 2 15" xfId="13658" xr:uid="{00000000-0005-0000-0000-0000E1340000}"/>
    <cellStyle name="Normal 17 2 6 2 15 2" xfId="13659" xr:uid="{00000000-0005-0000-0000-0000E2340000}"/>
    <cellStyle name="Normal 17 2 6 2 15 3" xfId="13660" xr:uid="{00000000-0005-0000-0000-0000E3340000}"/>
    <cellStyle name="Normal 17 2 6 2 15 4" xfId="13661" xr:uid="{00000000-0005-0000-0000-0000E4340000}"/>
    <cellStyle name="Normal 17 2 6 2 15 5" xfId="13662" xr:uid="{00000000-0005-0000-0000-0000E5340000}"/>
    <cellStyle name="Normal 17 2 6 2 16" xfId="13663" xr:uid="{00000000-0005-0000-0000-0000E6340000}"/>
    <cellStyle name="Normal 17 2 6 2 16 2" xfId="13664" xr:uid="{00000000-0005-0000-0000-0000E7340000}"/>
    <cellStyle name="Normal 17 2 6 2 16 3" xfId="13665" xr:uid="{00000000-0005-0000-0000-0000E8340000}"/>
    <cellStyle name="Normal 17 2 6 2 16 4" xfId="13666" xr:uid="{00000000-0005-0000-0000-0000E9340000}"/>
    <cellStyle name="Normal 17 2 6 2 16 5" xfId="13667" xr:uid="{00000000-0005-0000-0000-0000EA340000}"/>
    <cellStyle name="Normal 17 2 6 2 17" xfId="13668" xr:uid="{00000000-0005-0000-0000-0000EB340000}"/>
    <cellStyle name="Normal 17 2 6 2 17 2" xfId="13669" xr:uid="{00000000-0005-0000-0000-0000EC340000}"/>
    <cellStyle name="Normal 17 2 6 2 17 3" xfId="13670" xr:uid="{00000000-0005-0000-0000-0000ED340000}"/>
    <cellStyle name="Normal 17 2 6 2 17 4" xfId="13671" xr:uid="{00000000-0005-0000-0000-0000EE340000}"/>
    <cellStyle name="Normal 17 2 6 2 17 5" xfId="13672" xr:uid="{00000000-0005-0000-0000-0000EF340000}"/>
    <cellStyle name="Normal 17 2 6 2 18" xfId="13673" xr:uid="{00000000-0005-0000-0000-0000F0340000}"/>
    <cellStyle name="Normal 17 2 6 2 18 2" xfId="13674" xr:uid="{00000000-0005-0000-0000-0000F1340000}"/>
    <cellStyle name="Normal 17 2 6 2 18 3" xfId="13675" xr:uid="{00000000-0005-0000-0000-0000F2340000}"/>
    <cellStyle name="Normal 17 2 6 2 18 4" xfId="13676" xr:uid="{00000000-0005-0000-0000-0000F3340000}"/>
    <cellStyle name="Normal 17 2 6 2 18 5" xfId="13677" xr:uid="{00000000-0005-0000-0000-0000F4340000}"/>
    <cellStyle name="Normal 17 2 6 2 19" xfId="13678" xr:uid="{00000000-0005-0000-0000-0000F5340000}"/>
    <cellStyle name="Normal 17 2 6 2 19 2" xfId="13679" xr:uid="{00000000-0005-0000-0000-0000F6340000}"/>
    <cellStyle name="Normal 17 2 6 2 19 3" xfId="13680" xr:uid="{00000000-0005-0000-0000-0000F7340000}"/>
    <cellStyle name="Normal 17 2 6 2 19 4" xfId="13681" xr:uid="{00000000-0005-0000-0000-0000F8340000}"/>
    <cellStyle name="Normal 17 2 6 2 2" xfId="13682" xr:uid="{00000000-0005-0000-0000-0000F9340000}"/>
    <cellStyle name="Normal 17 2 6 2 2 10" xfId="13683" xr:uid="{00000000-0005-0000-0000-0000FA340000}"/>
    <cellStyle name="Normal 17 2 6 2 2 10 2" xfId="13684" xr:uid="{00000000-0005-0000-0000-0000FB340000}"/>
    <cellStyle name="Normal 17 2 6 2 2 10 3" xfId="13685" xr:uid="{00000000-0005-0000-0000-0000FC340000}"/>
    <cellStyle name="Normal 17 2 6 2 2 10 4" xfId="13686" xr:uid="{00000000-0005-0000-0000-0000FD340000}"/>
    <cellStyle name="Normal 17 2 6 2 2 10 5" xfId="13687" xr:uid="{00000000-0005-0000-0000-0000FE340000}"/>
    <cellStyle name="Normal 17 2 6 2 2 11" xfId="13688" xr:uid="{00000000-0005-0000-0000-0000FF340000}"/>
    <cellStyle name="Normal 17 2 6 2 2 11 2" xfId="13689" xr:uid="{00000000-0005-0000-0000-000000350000}"/>
    <cellStyle name="Normal 17 2 6 2 2 11 3" xfId="13690" xr:uid="{00000000-0005-0000-0000-000001350000}"/>
    <cellStyle name="Normal 17 2 6 2 2 11 4" xfId="13691" xr:uid="{00000000-0005-0000-0000-000002350000}"/>
    <cellStyle name="Normal 17 2 6 2 2 11 5" xfId="13692" xr:uid="{00000000-0005-0000-0000-000003350000}"/>
    <cellStyle name="Normal 17 2 6 2 2 12" xfId="13693" xr:uid="{00000000-0005-0000-0000-000004350000}"/>
    <cellStyle name="Normal 17 2 6 2 2 12 2" xfId="13694" xr:uid="{00000000-0005-0000-0000-000005350000}"/>
    <cellStyle name="Normal 17 2 6 2 2 12 3" xfId="13695" xr:uid="{00000000-0005-0000-0000-000006350000}"/>
    <cellStyle name="Normal 17 2 6 2 2 12 4" xfId="13696" xr:uid="{00000000-0005-0000-0000-000007350000}"/>
    <cellStyle name="Normal 17 2 6 2 2 12 5" xfId="13697" xr:uid="{00000000-0005-0000-0000-000008350000}"/>
    <cellStyle name="Normal 17 2 6 2 2 13" xfId="13698" xr:uid="{00000000-0005-0000-0000-000009350000}"/>
    <cellStyle name="Normal 17 2 6 2 2 13 2" xfId="13699" xr:uid="{00000000-0005-0000-0000-00000A350000}"/>
    <cellStyle name="Normal 17 2 6 2 2 13 3" xfId="13700" xr:uid="{00000000-0005-0000-0000-00000B350000}"/>
    <cellStyle name="Normal 17 2 6 2 2 13 4" xfId="13701" xr:uid="{00000000-0005-0000-0000-00000C350000}"/>
    <cellStyle name="Normal 17 2 6 2 2 13 5" xfId="13702" xr:uid="{00000000-0005-0000-0000-00000D350000}"/>
    <cellStyle name="Normal 17 2 6 2 2 14" xfId="13703" xr:uid="{00000000-0005-0000-0000-00000E350000}"/>
    <cellStyle name="Normal 17 2 6 2 2 14 2" xfId="13704" xr:uid="{00000000-0005-0000-0000-00000F350000}"/>
    <cellStyle name="Normal 17 2 6 2 2 14 3" xfId="13705" xr:uid="{00000000-0005-0000-0000-000010350000}"/>
    <cellStyle name="Normal 17 2 6 2 2 14 4" xfId="13706" xr:uid="{00000000-0005-0000-0000-000011350000}"/>
    <cellStyle name="Normal 17 2 6 2 2 14 5" xfId="13707" xr:uid="{00000000-0005-0000-0000-000012350000}"/>
    <cellStyle name="Normal 17 2 6 2 2 15" xfId="13708" xr:uid="{00000000-0005-0000-0000-000013350000}"/>
    <cellStyle name="Normal 17 2 6 2 2 15 2" xfId="13709" xr:uid="{00000000-0005-0000-0000-000014350000}"/>
    <cellStyle name="Normal 17 2 6 2 2 15 3" xfId="13710" xr:uid="{00000000-0005-0000-0000-000015350000}"/>
    <cellStyle name="Normal 17 2 6 2 2 15 4" xfId="13711" xr:uid="{00000000-0005-0000-0000-000016350000}"/>
    <cellStyle name="Normal 17 2 6 2 2 15 5" xfId="13712" xr:uid="{00000000-0005-0000-0000-000017350000}"/>
    <cellStyle name="Normal 17 2 6 2 2 16" xfId="13713" xr:uid="{00000000-0005-0000-0000-000018350000}"/>
    <cellStyle name="Normal 17 2 6 2 2 16 2" xfId="13714" xr:uid="{00000000-0005-0000-0000-000019350000}"/>
    <cellStyle name="Normal 17 2 6 2 2 16 3" xfId="13715" xr:uid="{00000000-0005-0000-0000-00001A350000}"/>
    <cellStyle name="Normal 17 2 6 2 2 16 4" xfId="13716" xr:uid="{00000000-0005-0000-0000-00001B350000}"/>
    <cellStyle name="Normal 17 2 6 2 2 16 5" xfId="13717" xr:uid="{00000000-0005-0000-0000-00001C350000}"/>
    <cellStyle name="Normal 17 2 6 2 2 17" xfId="13718" xr:uid="{00000000-0005-0000-0000-00001D350000}"/>
    <cellStyle name="Normal 17 2 6 2 2 17 2" xfId="13719" xr:uid="{00000000-0005-0000-0000-00001E350000}"/>
    <cellStyle name="Normal 17 2 6 2 2 17 3" xfId="13720" xr:uid="{00000000-0005-0000-0000-00001F350000}"/>
    <cellStyle name="Normal 17 2 6 2 2 17 4" xfId="13721" xr:uid="{00000000-0005-0000-0000-000020350000}"/>
    <cellStyle name="Normal 17 2 6 2 2 18" xfId="13722" xr:uid="{00000000-0005-0000-0000-000021350000}"/>
    <cellStyle name="Normal 17 2 6 2 2 18 2" xfId="13723" xr:uid="{00000000-0005-0000-0000-000022350000}"/>
    <cellStyle name="Normal 17 2 6 2 2 18 3" xfId="13724" xr:uid="{00000000-0005-0000-0000-000023350000}"/>
    <cellStyle name="Normal 17 2 6 2 2 18 4" xfId="13725" xr:uid="{00000000-0005-0000-0000-000024350000}"/>
    <cellStyle name="Normal 17 2 6 2 2 19" xfId="13726" xr:uid="{00000000-0005-0000-0000-000025350000}"/>
    <cellStyle name="Normal 17 2 6 2 2 2" xfId="13727" xr:uid="{00000000-0005-0000-0000-000026350000}"/>
    <cellStyle name="Normal 17 2 6 2 2 2 2" xfId="13728" xr:uid="{00000000-0005-0000-0000-000027350000}"/>
    <cellStyle name="Normal 17 2 6 2 2 2 3" xfId="13729" xr:uid="{00000000-0005-0000-0000-000028350000}"/>
    <cellStyle name="Normal 17 2 6 2 2 2 4" xfId="13730" xr:uid="{00000000-0005-0000-0000-000029350000}"/>
    <cellStyle name="Normal 17 2 6 2 2 2 5" xfId="13731" xr:uid="{00000000-0005-0000-0000-00002A350000}"/>
    <cellStyle name="Normal 17 2 6 2 2 20" xfId="13732" xr:uid="{00000000-0005-0000-0000-00002B350000}"/>
    <cellStyle name="Normal 17 2 6 2 2 21" xfId="13733" xr:uid="{00000000-0005-0000-0000-00002C350000}"/>
    <cellStyle name="Normal 17 2 6 2 2 3" xfId="13734" xr:uid="{00000000-0005-0000-0000-00002D350000}"/>
    <cellStyle name="Normal 17 2 6 2 2 3 2" xfId="13735" xr:uid="{00000000-0005-0000-0000-00002E350000}"/>
    <cellStyle name="Normal 17 2 6 2 2 3 3" xfId="13736" xr:uid="{00000000-0005-0000-0000-00002F350000}"/>
    <cellStyle name="Normal 17 2 6 2 2 3 4" xfId="13737" xr:uid="{00000000-0005-0000-0000-000030350000}"/>
    <cellStyle name="Normal 17 2 6 2 2 3 5" xfId="13738" xr:uid="{00000000-0005-0000-0000-000031350000}"/>
    <cellStyle name="Normal 17 2 6 2 2 4" xfId="13739" xr:uid="{00000000-0005-0000-0000-000032350000}"/>
    <cellStyle name="Normal 17 2 6 2 2 4 2" xfId="13740" xr:uid="{00000000-0005-0000-0000-000033350000}"/>
    <cellStyle name="Normal 17 2 6 2 2 4 3" xfId="13741" xr:uid="{00000000-0005-0000-0000-000034350000}"/>
    <cellStyle name="Normal 17 2 6 2 2 4 4" xfId="13742" xr:uid="{00000000-0005-0000-0000-000035350000}"/>
    <cellStyle name="Normal 17 2 6 2 2 4 5" xfId="13743" xr:uid="{00000000-0005-0000-0000-000036350000}"/>
    <cellStyle name="Normal 17 2 6 2 2 5" xfId="13744" xr:uid="{00000000-0005-0000-0000-000037350000}"/>
    <cellStyle name="Normal 17 2 6 2 2 5 2" xfId="13745" xr:uid="{00000000-0005-0000-0000-000038350000}"/>
    <cellStyle name="Normal 17 2 6 2 2 5 3" xfId="13746" xr:uid="{00000000-0005-0000-0000-000039350000}"/>
    <cellStyle name="Normal 17 2 6 2 2 5 4" xfId="13747" xr:uid="{00000000-0005-0000-0000-00003A350000}"/>
    <cellStyle name="Normal 17 2 6 2 2 5 5" xfId="13748" xr:uid="{00000000-0005-0000-0000-00003B350000}"/>
    <cellStyle name="Normal 17 2 6 2 2 6" xfId="13749" xr:uid="{00000000-0005-0000-0000-00003C350000}"/>
    <cellStyle name="Normal 17 2 6 2 2 6 2" xfId="13750" xr:uid="{00000000-0005-0000-0000-00003D350000}"/>
    <cellStyle name="Normal 17 2 6 2 2 6 3" xfId="13751" xr:uid="{00000000-0005-0000-0000-00003E350000}"/>
    <cellStyle name="Normal 17 2 6 2 2 6 4" xfId="13752" xr:uid="{00000000-0005-0000-0000-00003F350000}"/>
    <cellStyle name="Normal 17 2 6 2 2 6 5" xfId="13753" xr:uid="{00000000-0005-0000-0000-000040350000}"/>
    <cellStyle name="Normal 17 2 6 2 2 7" xfId="13754" xr:uid="{00000000-0005-0000-0000-000041350000}"/>
    <cellStyle name="Normal 17 2 6 2 2 7 2" xfId="13755" xr:uid="{00000000-0005-0000-0000-000042350000}"/>
    <cellStyle name="Normal 17 2 6 2 2 7 3" xfId="13756" xr:uid="{00000000-0005-0000-0000-000043350000}"/>
    <cellStyle name="Normal 17 2 6 2 2 7 4" xfId="13757" xr:uid="{00000000-0005-0000-0000-000044350000}"/>
    <cellStyle name="Normal 17 2 6 2 2 7 5" xfId="13758" xr:uid="{00000000-0005-0000-0000-000045350000}"/>
    <cellStyle name="Normal 17 2 6 2 2 8" xfId="13759" xr:uid="{00000000-0005-0000-0000-000046350000}"/>
    <cellStyle name="Normal 17 2 6 2 2 8 2" xfId="13760" xr:uid="{00000000-0005-0000-0000-000047350000}"/>
    <cellStyle name="Normal 17 2 6 2 2 8 3" xfId="13761" xr:uid="{00000000-0005-0000-0000-000048350000}"/>
    <cellStyle name="Normal 17 2 6 2 2 8 4" xfId="13762" xr:uid="{00000000-0005-0000-0000-000049350000}"/>
    <cellStyle name="Normal 17 2 6 2 2 8 5" xfId="13763" xr:uid="{00000000-0005-0000-0000-00004A350000}"/>
    <cellStyle name="Normal 17 2 6 2 2 9" xfId="13764" xr:uid="{00000000-0005-0000-0000-00004B350000}"/>
    <cellStyle name="Normal 17 2 6 2 2 9 2" xfId="13765" xr:uid="{00000000-0005-0000-0000-00004C350000}"/>
    <cellStyle name="Normal 17 2 6 2 2 9 3" xfId="13766" xr:uid="{00000000-0005-0000-0000-00004D350000}"/>
    <cellStyle name="Normal 17 2 6 2 2 9 4" xfId="13767" xr:uid="{00000000-0005-0000-0000-00004E350000}"/>
    <cellStyle name="Normal 17 2 6 2 2 9 5" xfId="13768" xr:uid="{00000000-0005-0000-0000-00004F350000}"/>
    <cellStyle name="Normal 17 2 6 2 20" xfId="13769" xr:uid="{00000000-0005-0000-0000-000050350000}"/>
    <cellStyle name="Normal 17 2 6 2 20 2" xfId="13770" xr:uid="{00000000-0005-0000-0000-000051350000}"/>
    <cellStyle name="Normal 17 2 6 2 20 3" xfId="13771" xr:uid="{00000000-0005-0000-0000-000052350000}"/>
    <cellStyle name="Normal 17 2 6 2 20 4" xfId="13772" xr:uid="{00000000-0005-0000-0000-000053350000}"/>
    <cellStyle name="Normal 17 2 6 2 21" xfId="13773" xr:uid="{00000000-0005-0000-0000-000054350000}"/>
    <cellStyle name="Normal 17 2 6 2 22" xfId="13774" xr:uid="{00000000-0005-0000-0000-000055350000}"/>
    <cellStyle name="Normal 17 2 6 2 23" xfId="13775" xr:uid="{00000000-0005-0000-0000-000056350000}"/>
    <cellStyle name="Normal 17 2 6 2 3" xfId="13776" xr:uid="{00000000-0005-0000-0000-000057350000}"/>
    <cellStyle name="Normal 17 2 6 2 3 10" xfId="13777" xr:uid="{00000000-0005-0000-0000-000058350000}"/>
    <cellStyle name="Normal 17 2 6 2 3 10 2" xfId="13778" xr:uid="{00000000-0005-0000-0000-000059350000}"/>
    <cellStyle name="Normal 17 2 6 2 3 10 3" xfId="13779" xr:uid="{00000000-0005-0000-0000-00005A350000}"/>
    <cellStyle name="Normal 17 2 6 2 3 10 4" xfId="13780" xr:uid="{00000000-0005-0000-0000-00005B350000}"/>
    <cellStyle name="Normal 17 2 6 2 3 10 5" xfId="13781" xr:uid="{00000000-0005-0000-0000-00005C350000}"/>
    <cellStyle name="Normal 17 2 6 2 3 11" xfId="13782" xr:uid="{00000000-0005-0000-0000-00005D350000}"/>
    <cellStyle name="Normal 17 2 6 2 3 11 2" xfId="13783" xr:uid="{00000000-0005-0000-0000-00005E350000}"/>
    <cellStyle name="Normal 17 2 6 2 3 11 3" xfId="13784" xr:uid="{00000000-0005-0000-0000-00005F350000}"/>
    <cellStyle name="Normal 17 2 6 2 3 11 4" xfId="13785" xr:uid="{00000000-0005-0000-0000-000060350000}"/>
    <cellStyle name="Normal 17 2 6 2 3 11 5" xfId="13786" xr:uid="{00000000-0005-0000-0000-000061350000}"/>
    <cellStyle name="Normal 17 2 6 2 3 12" xfId="13787" xr:uid="{00000000-0005-0000-0000-000062350000}"/>
    <cellStyle name="Normal 17 2 6 2 3 12 2" xfId="13788" xr:uid="{00000000-0005-0000-0000-000063350000}"/>
    <cellStyle name="Normal 17 2 6 2 3 12 3" xfId="13789" xr:uid="{00000000-0005-0000-0000-000064350000}"/>
    <cellStyle name="Normal 17 2 6 2 3 12 4" xfId="13790" xr:uid="{00000000-0005-0000-0000-000065350000}"/>
    <cellStyle name="Normal 17 2 6 2 3 12 5" xfId="13791" xr:uid="{00000000-0005-0000-0000-000066350000}"/>
    <cellStyle name="Normal 17 2 6 2 3 13" xfId="13792" xr:uid="{00000000-0005-0000-0000-000067350000}"/>
    <cellStyle name="Normal 17 2 6 2 3 13 2" xfId="13793" xr:uid="{00000000-0005-0000-0000-000068350000}"/>
    <cellStyle name="Normal 17 2 6 2 3 13 3" xfId="13794" xr:uid="{00000000-0005-0000-0000-000069350000}"/>
    <cellStyle name="Normal 17 2 6 2 3 13 4" xfId="13795" xr:uid="{00000000-0005-0000-0000-00006A350000}"/>
    <cellStyle name="Normal 17 2 6 2 3 13 5" xfId="13796" xr:uid="{00000000-0005-0000-0000-00006B350000}"/>
    <cellStyle name="Normal 17 2 6 2 3 14" xfId="13797" xr:uid="{00000000-0005-0000-0000-00006C350000}"/>
    <cellStyle name="Normal 17 2 6 2 3 14 2" xfId="13798" xr:uid="{00000000-0005-0000-0000-00006D350000}"/>
    <cellStyle name="Normal 17 2 6 2 3 14 3" xfId="13799" xr:uid="{00000000-0005-0000-0000-00006E350000}"/>
    <cellStyle name="Normal 17 2 6 2 3 14 4" xfId="13800" xr:uid="{00000000-0005-0000-0000-00006F350000}"/>
    <cellStyle name="Normal 17 2 6 2 3 14 5" xfId="13801" xr:uid="{00000000-0005-0000-0000-000070350000}"/>
    <cellStyle name="Normal 17 2 6 2 3 15" xfId="13802" xr:uid="{00000000-0005-0000-0000-000071350000}"/>
    <cellStyle name="Normal 17 2 6 2 3 15 2" xfId="13803" xr:uid="{00000000-0005-0000-0000-000072350000}"/>
    <cellStyle name="Normal 17 2 6 2 3 15 3" xfId="13804" xr:uid="{00000000-0005-0000-0000-000073350000}"/>
    <cellStyle name="Normal 17 2 6 2 3 15 4" xfId="13805" xr:uid="{00000000-0005-0000-0000-000074350000}"/>
    <cellStyle name="Normal 17 2 6 2 3 15 5" xfId="13806" xr:uid="{00000000-0005-0000-0000-000075350000}"/>
    <cellStyle name="Normal 17 2 6 2 3 16" xfId="13807" xr:uid="{00000000-0005-0000-0000-000076350000}"/>
    <cellStyle name="Normal 17 2 6 2 3 16 2" xfId="13808" xr:uid="{00000000-0005-0000-0000-000077350000}"/>
    <cellStyle name="Normal 17 2 6 2 3 16 3" xfId="13809" xr:uid="{00000000-0005-0000-0000-000078350000}"/>
    <cellStyle name="Normal 17 2 6 2 3 16 4" xfId="13810" xr:uid="{00000000-0005-0000-0000-000079350000}"/>
    <cellStyle name="Normal 17 2 6 2 3 17" xfId="13811" xr:uid="{00000000-0005-0000-0000-00007A350000}"/>
    <cellStyle name="Normal 17 2 6 2 3 17 2" xfId="13812" xr:uid="{00000000-0005-0000-0000-00007B350000}"/>
    <cellStyle name="Normal 17 2 6 2 3 17 3" xfId="13813" xr:uid="{00000000-0005-0000-0000-00007C350000}"/>
    <cellStyle name="Normal 17 2 6 2 3 17 4" xfId="13814" xr:uid="{00000000-0005-0000-0000-00007D350000}"/>
    <cellStyle name="Normal 17 2 6 2 3 18" xfId="13815" xr:uid="{00000000-0005-0000-0000-00007E350000}"/>
    <cellStyle name="Normal 17 2 6 2 3 19" xfId="13816" xr:uid="{00000000-0005-0000-0000-00007F350000}"/>
    <cellStyle name="Normal 17 2 6 2 3 2" xfId="13817" xr:uid="{00000000-0005-0000-0000-000080350000}"/>
    <cellStyle name="Normal 17 2 6 2 3 2 2" xfId="13818" xr:uid="{00000000-0005-0000-0000-000081350000}"/>
    <cellStyle name="Normal 17 2 6 2 3 2 3" xfId="13819" xr:uid="{00000000-0005-0000-0000-000082350000}"/>
    <cellStyle name="Normal 17 2 6 2 3 2 4" xfId="13820" xr:uid="{00000000-0005-0000-0000-000083350000}"/>
    <cellStyle name="Normal 17 2 6 2 3 2 5" xfId="13821" xr:uid="{00000000-0005-0000-0000-000084350000}"/>
    <cellStyle name="Normal 17 2 6 2 3 20" xfId="13822" xr:uid="{00000000-0005-0000-0000-000085350000}"/>
    <cellStyle name="Normal 17 2 6 2 3 3" xfId="13823" xr:uid="{00000000-0005-0000-0000-000086350000}"/>
    <cellStyle name="Normal 17 2 6 2 3 3 2" xfId="13824" xr:uid="{00000000-0005-0000-0000-000087350000}"/>
    <cellStyle name="Normal 17 2 6 2 3 3 3" xfId="13825" xr:uid="{00000000-0005-0000-0000-000088350000}"/>
    <cellStyle name="Normal 17 2 6 2 3 3 4" xfId="13826" xr:uid="{00000000-0005-0000-0000-000089350000}"/>
    <cellStyle name="Normal 17 2 6 2 3 3 5" xfId="13827" xr:uid="{00000000-0005-0000-0000-00008A350000}"/>
    <cellStyle name="Normal 17 2 6 2 3 4" xfId="13828" xr:uid="{00000000-0005-0000-0000-00008B350000}"/>
    <cellStyle name="Normal 17 2 6 2 3 4 2" xfId="13829" xr:uid="{00000000-0005-0000-0000-00008C350000}"/>
    <cellStyle name="Normal 17 2 6 2 3 4 3" xfId="13830" xr:uid="{00000000-0005-0000-0000-00008D350000}"/>
    <cellStyle name="Normal 17 2 6 2 3 4 4" xfId="13831" xr:uid="{00000000-0005-0000-0000-00008E350000}"/>
    <cellStyle name="Normal 17 2 6 2 3 4 5" xfId="13832" xr:uid="{00000000-0005-0000-0000-00008F350000}"/>
    <cellStyle name="Normal 17 2 6 2 3 5" xfId="13833" xr:uid="{00000000-0005-0000-0000-000090350000}"/>
    <cellStyle name="Normal 17 2 6 2 3 5 2" xfId="13834" xr:uid="{00000000-0005-0000-0000-000091350000}"/>
    <cellStyle name="Normal 17 2 6 2 3 5 3" xfId="13835" xr:uid="{00000000-0005-0000-0000-000092350000}"/>
    <cellStyle name="Normal 17 2 6 2 3 5 4" xfId="13836" xr:uid="{00000000-0005-0000-0000-000093350000}"/>
    <cellStyle name="Normal 17 2 6 2 3 5 5" xfId="13837" xr:uid="{00000000-0005-0000-0000-000094350000}"/>
    <cellStyle name="Normal 17 2 6 2 3 6" xfId="13838" xr:uid="{00000000-0005-0000-0000-000095350000}"/>
    <cellStyle name="Normal 17 2 6 2 3 6 2" xfId="13839" xr:uid="{00000000-0005-0000-0000-000096350000}"/>
    <cellStyle name="Normal 17 2 6 2 3 6 3" xfId="13840" xr:uid="{00000000-0005-0000-0000-000097350000}"/>
    <cellStyle name="Normal 17 2 6 2 3 6 4" xfId="13841" xr:uid="{00000000-0005-0000-0000-000098350000}"/>
    <cellStyle name="Normal 17 2 6 2 3 6 5" xfId="13842" xr:uid="{00000000-0005-0000-0000-000099350000}"/>
    <cellStyle name="Normal 17 2 6 2 3 7" xfId="13843" xr:uid="{00000000-0005-0000-0000-00009A350000}"/>
    <cellStyle name="Normal 17 2 6 2 3 7 2" xfId="13844" xr:uid="{00000000-0005-0000-0000-00009B350000}"/>
    <cellStyle name="Normal 17 2 6 2 3 7 3" xfId="13845" xr:uid="{00000000-0005-0000-0000-00009C350000}"/>
    <cellStyle name="Normal 17 2 6 2 3 7 4" xfId="13846" xr:uid="{00000000-0005-0000-0000-00009D350000}"/>
    <cellStyle name="Normal 17 2 6 2 3 7 5" xfId="13847" xr:uid="{00000000-0005-0000-0000-00009E350000}"/>
    <cellStyle name="Normal 17 2 6 2 3 8" xfId="13848" xr:uid="{00000000-0005-0000-0000-00009F350000}"/>
    <cellStyle name="Normal 17 2 6 2 3 8 2" xfId="13849" xr:uid="{00000000-0005-0000-0000-0000A0350000}"/>
    <cellStyle name="Normal 17 2 6 2 3 8 3" xfId="13850" xr:uid="{00000000-0005-0000-0000-0000A1350000}"/>
    <cellStyle name="Normal 17 2 6 2 3 8 4" xfId="13851" xr:uid="{00000000-0005-0000-0000-0000A2350000}"/>
    <cellStyle name="Normal 17 2 6 2 3 8 5" xfId="13852" xr:uid="{00000000-0005-0000-0000-0000A3350000}"/>
    <cellStyle name="Normal 17 2 6 2 3 9" xfId="13853" xr:uid="{00000000-0005-0000-0000-0000A4350000}"/>
    <cellStyle name="Normal 17 2 6 2 3 9 2" xfId="13854" xr:uid="{00000000-0005-0000-0000-0000A5350000}"/>
    <cellStyle name="Normal 17 2 6 2 3 9 3" xfId="13855" xr:uid="{00000000-0005-0000-0000-0000A6350000}"/>
    <cellStyle name="Normal 17 2 6 2 3 9 4" xfId="13856" xr:uid="{00000000-0005-0000-0000-0000A7350000}"/>
    <cellStyle name="Normal 17 2 6 2 3 9 5" xfId="13857" xr:uid="{00000000-0005-0000-0000-0000A8350000}"/>
    <cellStyle name="Normal 17 2 6 2 4" xfId="13858" xr:uid="{00000000-0005-0000-0000-0000A9350000}"/>
    <cellStyle name="Normal 17 2 6 2 4 10" xfId="13859" xr:uid="{00000000-0005-0000-0000-0000AA350000}"/>
    <cellStyle name="Normal 17 2 6 2 4 10 2" xfId="13860" xr:uid="{00000000-0005-0000-0000-0000AB350000}"/>
    <cellStyle name="Normal 17 2 6 2 4 10 3" xfId="13861" xr:uid="{00000000-0005-0000-0000-0000AC350000}"/>
    <cellStyle name="Normal 17 2 6 2 4 10 4" xfId="13862" xr:uid="{00000000-0005-0000-0000-0000AD350000}"/>
    <cellStyle name="Normal 17 2 6 2 4 10 5" xfId="13863" xr:uid="{00000000-0005-0000-0000-0000AE350000}"/>
    <cellStyle name="Normal 17 2 6 2 4 11" xfId="13864" xr:uid="{00000000-0005-0000-0000-0000AF350000}"/>
    <cellStyle name="Normal 17 2 6 2 4 11 2" xfId="13865" xr:uid="{00000000-0005-0000-0000-0000B0350000}"/>
    <cellStyle name="Normal 17 2 6 2 4 11 3" xfId="13866" xr:uid="{00000000-0005-0000-0000-0000B1350000}"/>
    <cellStyle name="Normal 17 2 6 2 4 11 4" xfId="13867" xr:uid="{00000000-0005-0000-0000-0000B2350000}"/>
    <cellStyle name="Normal 17 2 6 2 4 11 5" xfId="13868" xr:uid="{00000000-0005-0000-0000-0000B3350000}"/>
    <cellStyle name="Normal 17 2 6 2 4 12" xfId="13869" xr:uid="{00000000-0005-0000-0000-0000B4350000}"/>
    <cellStyle name="Normal 17 2 6 2 4 12 2" xfId="13870" xr:uid="{00000000-0005-0000-0000-0000B5350000}"/>
    <cellStyle name="Normal 17 2 6 2 4 12 3" xfId="13871" xr:uid="{00000000-0005-0000-0000-0000B6350000}"/>
    <cellStyle name="Normal 17 2 6 2 4 12 4" xfId="13872" xr:uid="{00000000-0005-0000-0000-0000B7350000}"/>
    <cellStyle name="Normal 17 2 6 2 4 12 5" xfId="13873" xr:uid="{00000000-0005-0000-0000-0000B8350000}"/>
    <cellStyle name="Normal 17 2 6 2 4 13" xfId="13874" xr:uid="{00000000-0005-0000-0000-0000B9350000}"/>
    <cellStyle name="Normal 17 2 6 2 4 13 2" xfId="13875" xr:uid="{00000000-0005-0000-0000-0000BA350000}"/>
    <cellStyle name="Normal 17 2 6 2 4 13 3" xfId="13876" xr:uid="{00000000-0005-0000-0000-0000BB350000}"/>
    <cellStyle name="Normal 17 2 6 2 4 13 4" xfId="13877" xr:uid="{00000000-0005-0000-0000-0000BC350000}"/>
    <cellStyle name="Normal 17 2 6 2 4 13 5" xfId="13878" xr:uid="{00000000-0005-0000-0000-0000BD350000}"/>
    <cellStyle name="Normal 17 2 6 2 4 14" xfId="13879" xr:uid="{00000000-0005-0000-0000-0000BE350000}"/>
    <cellStyle name="Normal 17 2 6 2 4 14 2" xfId="13880" xr:uid="{00000000-0005-0000-0000-0000BF350000}"/>
    <cellStyle name="Normal 17 2 6 2 4 14 3" xfId="13881" xr:uid="{00000000-0005-0000-0000-0000C0350000}"/>
    <cellStyle name="Normal 17 2 6 2 4 14 4" xfId="13882" xr:uid="{00000000-0005-0000-0000-0000C1350000}"/>
    <cellStyle name="Normal 17 2 6 2 4 14 5" xfId="13883" xr:uid="{00000000-0005-0000-0000-0000C2350000}"/>
    <cellStyle name="Normal 17 2 6 2 4 15" xfId="13884" xr:uid="{00000000-0005-0000-0000-0000C3350000}"/>
    <cellStyle name="Normal 17 2 6 2 4 15 2" xfId="13885" xr:uid="{00000000-0005-0000-0000-0000C4350000}"/>
    <cellStyle name="Normal 17 2 6 2 4 15 3" xfId="13886" xr:uid="{00000000-0005-0000-0000-0000C5350000}"/>
    <cellStyle name="Normal 17 2 6 2 4 15 4" xfId="13887" xr:uid="{00000000-0005-0000-0000-0000C6350000}"/>
    <cellStyle name="Normal 17 2 6 2 4 15 5" xfId="13888" xr:uid="{00000000-0005-0000-0000-0000C7350000}"/>
    <cellStyle name="Normal 17 2 6 2 4 16" xfId="13889" xr:uid="{00000000-0005-0000-0000-0000C8350000}"/>
    <cellStyle name="Normal 17 2 6 2 4 16 2" xfId="13890" xr:uid="{00000000-0005-0000-0000-0000C9350000}"/>
    <cellStyle name="Normal 17 2 6 2 4 16 3" xfId="13891" xr:uid="{00000000-0005-0000-0000-0000CA350000}"/>
    <cellStyle name="Normal 17 2 6 2 4 16 4" xfId="13892" xr:uid="{00000000-0005-0000-0000-0000CB350000}"/>
    <cellStyle name="Normal 17 2 6 2 4 17" xfId="13893" xr:uid="{00000000-0005-0000-0000-0000CC350000}"/>
    <cellStyle name="Normal 17 2 6 2 4 17 2" xfId="13894" xr:uid="{00000000-0005-0000-0000-0000CD350000}"/>
    <cellStyle name="Normal 17 2 6 2 4 17 3" xfId="13895" xr:uid="{00000000-0005-0000-0000-0000CE350000}"/>
    <cellStyle name="Normal 17 2 6 2 4 17 4" xfId="13896" xr:uid="{00000000-0005-0000-0000-0000CF350000}"/>
    <cellStyle name="Normal 17 2 6 2 4 18" xfId="13897" xr:uid="{00000000-0005-0000-0000-0000D0350000}"/>
    <cellStyle name="Normal 17 2 6 2 4 19" xfId="13898" xr:uid="{00000000-0005-0000-0000-0000D1350000}"/>
    <cellStyle name="Normal 17 2 6 2 4 2" xfId="13899" xr:uid="{00000000-0005-0000-0000-0000D2350000}"/>
    <cellStyle name="Normal 17 2 6 2 4 2 2" xfId="13900" xr:uid="{00000000-0005-0000-0000-0000D3350000}"/>
    <cellStyle name="Normal 17 2 6 2 4 2 3" xfId="13901" xr:uid="{00000000-0005-0000-0000-0000D4350000}"/>
    <cellStyle name="Normal 17 2 6 2 4 2 4" xfId="13902" xr:uid="{00000000-0005-0000-0000-0000D5350000}"/>
    <cellStyle name="Normal 17 2 6 2 4 2 5" xfId="13903" xr:uid="{00000000-0005-0000-0000-0000D6350000}"/>
    <cellStyle name="Normal 17 2 6 2 4 20" xfId="13904" xr:uid="{00000000-0005-0000-0000-0000D7350000}"/>
    <cellStyle name="Normal 17 2 6 2 4 3" xfId="13905" xr:uid="{00000000-0005-0000-0000-0000D8350000}"/>
    <cellStyle name="Normal 17 2 6 2 4 3 2" xfId="13906" xr:uid="{00000000-0005-0000-0000-0000D9350000}"/>
    <cellStyle name="Normal 17 2 6 2 4 3 3" xfId="13907" xr:uid="{00000000-0005-0000-0000-0000DA350000}"/>
    <cellStyle name="Normal 17 2 6 2 4 3 4" xfId="13908" xr:uid="{00000000-0005-0000-0000-0000DB350000}"/>
    <cellStyle name="Normal 17 2 6 2 4 3 5" xfId="13909" xr:uid="{00000000-0005-0000-0000-0000DC350000}"/>
    <cellStyle name="Normal 17 2 6 2 4 4" xfId="13910" xr:uid="{00000000-0005-0000-0000-0000DD350000}"/>
    <cellStyle name="Normal 17 2 6 2 4 4 2" xfId="13911" xr:uid="{00000000-0005-0000-0000-0000DE350000}"/>
    <cellStyle name="Normal 17 2 6 2 4 4 3" xfId="13912" xr:uid="{00000000-0005-0000-0000-0000DF350000}"/>
    <cellStyle name="Normal 17 2 6 2 4 4 4" xfId="13913" xr:uid="{00000000-0005-0000-0000-0000E0350000}"/>
    <cellStyle name="Normal 17 2 6 2 4 4 5" xfId="13914" xr:uid="{00000000-0005-0000-0000-0000E1350000}"/>
    <cellStyle name="Normal 17 2 6 2 4 5" xfId="13915" xr:uid="{00000000-0005-0000-0000-0000E2350000}"/>
    <cellStyle name="Normal 17 2 6 2 4 5 2" xfId="13916" xr:uid="{00000000-0005-0000-0000-0000E3350000}"/>
    <cellStyle name="Normal 17 2 6 2 4 5 3" xfId="13917" xr:uid="{00000000-0005-0000-0000-0000E4350000}"/>
    <cellStyle name="Normal 17 2 6 2 4 5 4" xfId="13918" xr:uid="{00000000-0005-0000-0000-0000E5350000}"/>
    <cellStyle name="Normal 17 2 6 2 4 5 5" xfId="13919" xr:uid="{00000000-0005-0000-0000-0000E6350000}"/>
    <cellStyle name="Normal 17 2 6 2 4 6" xfId="13920" xr:uid="{00000000-0005-0000-0000-0000E7350000}"/>
    <cellStyle name="Normal 17 2 6 2 4 6 2" xfId="13921" xr:uid="{00000000-0005-0000-0000-0000E8350000}"/>
    <cellStyle name="Normal 17 2 6 2 4 6 3" xfId="13922" xr:uid="{00000000-0005-0000-0000-0000E9350000}"/>
    <cellStyle name="Normal 17 2 6 2 4 6 4" xfId="13923" xr:uid="{00000000-0005-0000-0000-0000EA350000}"/>
    <cellStyle name="Normal 17 2 6 2 4 6 5" xfId="13924" xr:uid="{00000000-0005-0000-0000-0000EB350000}"/>
    <cellStyle name="Normal 17 2 6 2 4 7" xfId="13925" xr:uid="{00000000-0005-0000-0000-0000EC350000}"/>
    <cellStyle name="Normal 17 2 6 2 4 7 2" xfId="13926" xr:uid="{00000000-0005-0000-0000-0000ED350000}"/>
    <cellStyle name="Normal 17 2 6 2 4 7 3" xfId="13927" xr:uid="{00000000-0005-0000-0000-0000EE350000}"/>
    <cellStyle name="Normal 17 2 6 2 4 7 4" xfId="13928" xr:uid="{00000000-0005-0000-0000-0000EF350000}"/>
    <cellStyle name="Normal 17 2 6 2 4 7 5" xfId="13929" xr:uid="{00000000-0005-0000-0000-0000F0350000}"/>
    <cellStyle name="Normal 17 2 6 2 4 8" xfId="13930" xr:uid="{00000000-0005-0000-0000-0000F1350000}"/>
    <cellStyle name="Normal 17 2 6 2 4 8 2" xfId="13931" xr:uid="{00000000-0005-0000-0000-0000F2350000}"/>
    <cellStyle name="Normal 17 2 6 2 4 8 3" xfId="13932" xr:uid="{00000000-0005-0000-0000-0000F3350000}"/>
    <cellStyle name="Normal 17 2 6 2 4 8 4" xfId="13933" xr:uid="{00000000-0005-0000-0000-0000F4350000}"/>
    <cellStyle name="Normal 17 2 6 2 4 8 5" xfId="13934" xr:uid="{00000000-0005-0000-0000-0000F5350000}"/>
    <cellStyle name="Normal 17 2 6 2 4 9" xfId="13935" xr:uid="{00000000-0005-0000-0000-0000F6350000}"/>
    <cellStyle name="Normal 17 2 6 2 4 9 2" xfId="13936" xr:uid="{00000000-0005-0000-0000-0000F7350000}"/>
    <cellStyle name="Normal 17 2 6 2 4 9 3" xfId="13937" xr:uid="{00000000-0005-0000-0000-0000F8350000}"/>
    <cellStyle name="Normal 17 2 6 2 4 9 4" xfId="13938" xr:uid="{00000000-0005-0000-0000-0000F9350000}"/>
    <cellStyle name="Normal 17 2 6 2 4 9 5" xfId="13939" xr:uid="{00000000-0005-0000-0000-0000FA350000}"/>
    <cellStyle name="Normal 17 2 6 2 5" xfId="13940" xr:uid="{00000000-0005-0000-0000-0000FB350000}"/>
    <cellStyle name="Normal 17 2 6 2 5 2" xfId="13941" xr:uid="{00000000-0005-0000-0000-0000FC350000}"/>
    <cellStyle name="Normal 17 2 6 2 5 3" xfId="13942" xr:uid="{00000000-0005-0000-0000-0000FD350000}"/>
    <cellStyle name="Normal 17 2 6 2 5 4" xfId="13943" xr:uid="{00000000-0005-0000-0000-0000FE350000}"/>
    <cellStyle name="Normal 17 2 6 2 5 5" xfId="13944" xr:uid="{00000000-0005-0000-0000-0000FF350000}"/>
    <cellStyle name="Normal 17 2 6 2 6" xfId="13945" xr:uid="{00000000-0005-0000-0000-000000360000}"/>
    <cellStyle name="Normal 17 2 6 2 6 2" xfId="13946" xr:uid="{00000000-0005-0000-0000-000001360000}"/>
    <cellStyle name="Normal 17 2 6 2 6 3" xfId="13947" xr:uid="{00000000-0005-0000-0000-000002360000}"/>
    <cellStyle name="Normal 17 2 6 2 6 4" xfId="13948" xr:uid="{00000000-0005-0000-0000-000003360000}"/>
    <cellStyle name="Normal 17 2 6 2 6 5" xfId="13949" xr:uid="{00000000-0005-0000-0000-000004360000}"/>
    <cellStyle name="Normal 17 2 6 2 7" xfId="13950" xr:uid="{00000000-0005-0000-0000-000005360000}"/>
    <cellStyle name="Normal 17 2 6 2 7 2" xfId="13951" xr:uid="{00000000-0005-0000-0000-000006360000}"/>
    <cellStyle name="Normal 17 2 6 2 7 3" xfId="13952" xr:uid="{00000000-0005-0000-0000-000007360000}"/>
    <cellStyle name="Normal 17 2 6 2 7 4" xfId="13953" xr:uid="{00000000-0005-0000-0000-000008360000}"/>
    <cellStyle name="Normal 17 2 6 2 7 5" xfId="13954" xr:uid="{00000000-0005-0000-0000-000009360000}"/>
    <cellStyle name="Normal 17 2 6 2 8" xfId="13955" xr:uid="{00000000-0005-0000-0000-00000A360000}"/>
    <cellStyle name="Normal 17 2 6 2 8 2" xfId="13956" xr:uid="{00000000-0005-0000-0000-00000B360000}"/>
    <cellStyle name="Normal 17 2 6 2 8 3" xfId="13957" xr:uid="{00000000-0005-0000-0000-00000C360000}"/>
    <cellStyle name="Normal 17 2 6 2 8 4" xfId="13958" xr:uid="{00000000-0005-0000-0000-00000D360000}"/>
    <cellStyle name="Normal 17 2 6 2 8 5" xfId="13959" xr:uid="{00000000-0005-0000-0000-00000E360000}"/>
    <cellStyle name="Normal 17 2 6 2 9" xfId="13960" xr:uid="{00000000-0005-0000-0000-00000F360000}"/>
    <cellStyle name="Normal 17 2 6 2 9 2" xfId="13961" xr:uid="{00000000-0005-0000-0000-000010360000}"/>
    <cellStyle name="Normal 17 2 6 2 9 3" xfId="13962" xr:uid="{00000000-0005-0000-0000-000011360000}"/>
    <cellStyle name="Normal 17 2 6 2 9 4" xfId="13963" xr:uid="{00000000-0005-0000-0000-000012360000}"/>
    <cellStyle name="Normal 17 2 6 2 9 5" xfId="13964" xr:uid="{00000000-0005-0000-0000-000013360000}"/>
    <cellStyle name="Normal 17 2 6 20" xfId="13965" xr:uid="{00000000-0005-0000-0000-000014360000}"/>
    <cellStyle name="Normal 17 2 6 20 2" xfId="13966" xr:uid="{00000000-0005-0000-0000-000015360000}"/>
    <cellStyle name="Normal 17 2 6 20 3" xfId="13967" xr:uid="{00000000-0005-0000-0000-000016360000}"/>
    <cellStyle name="Normal 17 2 6 20 4" xfId="13968" xr:uid="{00000000-0005-0000-0000-000017360000}"/>
    <cellStyle name="Normal 17 2 6 20 5" xfId="13969" xr:uid="{00000000-0005-0000-0000-000018360000}"/>
    <cellStyle name="Normal 17 2 6 21" xfId="13970" xr:uid="{00000000-0005-0000-0000-000019360000}"/>
    <cellStyle name="Normal 17 2 6 21 2" xfId="13971" xr:uid="{00000000-0005-0000-0000-00001A360000}"/>
    <cellStyle name="Normal 17 2 6 21 3" xfId="13972" xr:uid="{00000000-0005-0000-0000-00001B360000}"/>
    <cellStyle name="Normal 17 2 6 21 4" xfId="13973" xr:uid="{00000000-0005-0000-0000-00001C360000}"/>
    <cellStyle name="Normal 17 2 6 22" xfId="13974" xr:uid="{00000000-0005-0000-0000-00001D360000}"/>
    <cellStyle name="Normal 17 2 6 22 2" xfId="13975" xr:uid="{00000000-0005-0000-0000-00001E360000}"/>
    <cellStyle name="Normal 17 2 6 22 3" xfId="13976" xr:uid="{00000000-0005-0000-0000-00001F360000}"/>
    <cellStyle name="Normal 17 2 6 22 4" xfId="13977" xr:uid="{00000000-0005-0000-0000-000020360000}"/>
    <cellStyle name="Normal 17 2 6 23" xfId="13978" xr:uid="{00000000-0005-0000-0000-000021360000}"/>
    <cellStyle name="Normal 17 2 6 24" xfId="13979" xr:uid="{00000000-0005-0000-0000-000022360000}"/>
    <cellStyle name="Normal 17 2 6 25" xfId="13980" xr:uid="{00000000-0005-0000-0000-000023360000}"/>
    <cellStyle name="Normal 17 2 6 3" xfId="13981" xr:uid="{00000000-0005-0000-0000-000024360000}"/>
    <cellStyle name="Normal 17 2 6 3 10" xfId="13982" xr:uid="{00000000-0005-0000-0000-000025360000}"/>
    <cellStyle name="Normal 17 2 6 3 10 2" xfId="13983" xr:uid="{00000000-0005-0000-0000-000026360000}"/>
    <cellStyle name="Normal 17 2 6 3 10 3" xfId="13984" xr:uid="{00000000-0005-0000-0000-000027360000}"/>
    <cellStyle name="Normal 17 2 6 3 10 4" xfId="13985" xr:uid="{00000000-0005-0000-0000-000028360000}"/>
    <cellStyle name="Normal 17 2 6 3 10 5" xfId="13986" xr:uid="{00000000-0005-0000-0000-000029360000}"/>
    <cellStyle name="Normal 17 2 6 3 11" xfId="13987" xr:uid="{00000000-0005-0000-0000-00002A360000}"/>
    <cellStyle name="Normal 17 2 6 3 11 2" xfId="13988" xr:uid="{00000000-0005-0000-0000-00002B360000}"/>
    <cellStyle name="Normal 17 2 6 3 11 3" xfId="13989" xr:uid="{00000000-0005-0000-0000-00002C360000}"/>
    <cellStyle name="Normal 17 2 6 3 11 4" xfId="13990" xr:uid="{00000000-0005-0000-0000-00002D360000}"/>
    <cellStyle name="Normal 17 2 6 3 11 5" xfId="13991" xr:uid="{00000000-0005-0000-0000-00002E360000}"/>
    <cellStyle name="Normal 17 2 6 3 12" xfId="13992" xr:uid="{00000000-0005-0000-0000-00002F360000}"/>
    <cellStyle name="Normal 17 2 6 3 12 2" xfId="13993" xr:uid="{00000000-0005-0000-0000-000030360000}"/>
    <cellStyle name="Normal 17 2 6 3 12 3" xfId="13994" xr:uid="{00000000-0005-0000-0000-000031360000}"/>
    <cellStyle name="Normal 17 2 6 3 12 4" xfId="13995" xr:uid="{00000000-0005-0000-0000-000032360000}"/>
    <cellStyle name="Normal 17 2 6 3 12 5" xfId="13996" xr:uid="{00000000-0005-0000-0000-000033360000}"/>
    <cellStyle name="Normal 17 2 6 3 13" xfId="13997" xr:uid="{00000000-0005-0000-0000-000034360000}"/>
    <cellStyle name="Normal 17 2 6 3 13 2" xfId="13998" xr:uid="{00000000-0005-0000-0000-000035360000}"/>
    <cellStyle name="Normal 17 2 6 3 13 3" xfId="13999" xr:uid="{00000000-0005-0000-0000-000036360000}"/>
    <cellStyle name="Normal 17 2 6 3 13 4" xfId="14000" xr:uid="{00000000-0005-0000-0000-000037360000}"/>
    <cellStyle name="Normal 17 2 6 3 13 5" xfId="14001" xr:uid="{00000000-0005-0000-0000-000038360000}"/>
    <cellStyle name="Normal 17 2 6 3 14" xfId="14002" xr:uid="{00000000-0005-0000-0000-000039360000}"/>
    <cellStyle name="Normal 17 2 6 3 14 2" xfId="14003" xr:uid="{00000000-0005-0000-0000-00003A360000}"/>
    <cellStyle name="Normal 17 2 6 3 14 3" xfId="14004" xr:uid="{00000000-0005-0000-0000-00003B360000}"/>
    <cellStyle name="Normal 17 2 6 3 14 4" xfId="14005" xr:uid="{00000000-0005-0000-0000-00003C360000}"/>
    <cellStyle name="Normal 17 2 6 3 14 5" xfId="14006" xr:uid="{00000000-0005-0000-0000-00003D360000}"/>
    <cellStyle name="Normal 17 2 6 3 15" xfId="14007" xr:uid="{00000000-0005-0000-0000-00003E360000}"/>
    <cellStyle name="Normal 17 2 6 3 15 2" xfId="14008" xr:uid="{00000000-0005-0000-0000-00003F360000}"/>
    <cellStyle name="Normal 17 2 6 3 15 3" xfId="14009" xr:uid="{00000000-0005-0000-0000-000040360000}"/>
    <cellStyle name="Normal 17 2 6 3 15 4" xfId="14010" xr:uid="{00000000-0005-0000-0000-000041360000}"/>
    <cellStyle name="Normal 17 2 6 3 15 5" xfId="14011" xr:uid="{00000000-0005-0000-0000-000042360000}"/>
    <cellStyle name="Normal 17 2 6 3 16" xfId="14012" xr:uid="{00000000-0005-0000-0000-000043360000}"/>
    <cellStyle name="Normal 17 2 6 3 16 2" xfId="14013" xr:uid="{00000000-0005-0000-0000-000044360000}"/>
    <cellStyle name="Normal 17 2 6 3 16 3" xfId="14014" xr:uid="{00000000-0005-0000-0000-000045360000}"/>
    <cellStyle name="Normal 17 2 6 3 16 4" xfId="14015" xr:uid="{00000000-0005-0000-0000-000046360000}"/>
    <cellStyle name="Normal 17 2 6 3 16 5" xfId="14016" xr:uid="{00000000-0005-0000-0000-000047360000}"/>
    <cellStyle name="Normal 17 2 6 3 17" xfId="14017" xr:uid="{00000000-0005-0000-0000-000048360000}"/>
    <cellStyle name="Normal 17 2 6 3 17 2" xfId="14018" xr:uid="{00000000-0005-0000-0000-000049360000}"/>
    <cellStyle name="Normal 17 2 6 3 17 3" xfId="14019" xr:uid="{00000000-0005-0000-0000-00004A360000}"/>
    <cellStyle name="Normal 17 2 6 3 17 4" xfId="14020" xr:uid="{00000000-0005-0000-0000-00004B360000}"/>
    <cellStyle name="Normal 17 2 6 3 18" xfId="14021" xr:uid="{00000000-0005-0000-0000-00004C360000}"/>
    <cellStyle name="Normal 17 2 6 3 18 2" xfId="14022" xr:uid="{00000000-0005-0000-0000-00004D360000}"/>
    <cellStyle name="Normal 17 2 6 3 18 3" xfId="14023" xr:uid="{00000000-0005-0000-0000-00004E360000}"/>
    <cellStyle name="Normal 17 2 6 3 18 4" xfId="14024" xr:uid="{00000000-0005-0000-0000-00004F360000}"/>
    <cellStyle name="Normal 17 2 6 3 19" xfId="14025" xr:uid="{00000000-0005-0000-0000-000050360000}"/>
    <cellStyle name="Normal 17 2 6 3 2" xfId="14026" xr:uid="{00000000-0005-0000-0000-000051360000}"/>
    <cellStyle name="Normal 17 2 6 3 2 2" xfId="14027" xr:uid="{00000000-0005-0000-0000-000052360000}"/>
    <cellStyle name="Normal 17 2 6 3 2 3" xfId="14028" xr:uid="{00000000-0005-0000-0000-000053360000}"/>
    <cellStyle name="Normal 17 2 6 3 2 4" xfId="14029" xr:uid="{00000000-0005-0000-0000-000054360000}"/>
    <cellStyle name="Normal 17 2 6 3 2 5" xfId="14030" xr:uid="{00000000-0005-0000-0000-000055360000}"/>
    <cellStyle name="Normal 17 2 6 3 20" xfId="14031" xr:uid="{00000000-0005-0000-0000-000056360000}"/>
    <cellStyle name="Normal 17 2 6 3 21" xfId="14032" xr:uid="{00000000-0005-0000-0000-000057360000}"/>
    <cellStyle name="Normal 17 2 6 3 3" xfId="14033" xr:uid="{00000000-0005-0000-0000-000058360000}"/>
    <cellStyle name="Normal 17 2 6 3 3 2" xfId="14034" xr:uid="{00000000-0005-0000-0000-000059360000}"/>
    <cellStyle name="Normal 17 2 6 3 3 3" xfId="14035" xr:uid="{00000000-0005-0000-0000-00005A360000}"/>
    <cellStyle name="Normal 17 2 6 3 3 4" xfId="14036" xr:uid="{00000000-0005-0000-0000-00005B360000}"/>
    <cellStyle name="Normal 17 2 6 3 3 5" xfId="14037" xr:uid="{00000000-0005-0000-0000-00005C360000}"/>
    <cellStyle name="Normal 17 2 6 3 4" xfId="14038" xr:uid="{00000000-0005-0000-0000-00005D360000}"/>
    <cellStyle name="Normal 17 2 6 3 4 2" xfId="14039" xr:uid="{00000000-0005-0000-0000-00005E360000}"/>
    <cellStyle name="Normal 17 2 6 3 4 3" xfId="14040" xr:uid="{00000000-0005-0000-0000-00005F360000}"/>
    <cellStyle name="Normal 17 2 6 3 4 4" xfId="14041" xr:uid="{00000000-0005-0000-0000-000060360000}"/>
    <cellStyle name="Normal 17 2 6 3 4 5" xfId="14042" xr:uid="{00000000-0005-0000-0000-000061360000}"/>
    <cellStyle name="Normal 17 2 6 3 5" xfId="14043" xr:uid="{00000000-0005-0000-0000-000062360000}"/>
    <cellStyle name="Normal 17 2 6 3 5 2" xfId="14044" xr:uid="{00000000-0005-0000-0000-000063360000}"/>
    <cellStyle name="Normal 17 2 6 3 5 3" xfId="14045" xr:uid="{00000000-0005-0000-0000-000064360000}"/>
    <cellStyle name="Normal 17 2 6 3 5 4" xfId="14046" xr:uid="{00000000-0005-0000-0000-000065360000}"/>
    <cellStyle name="Normal 17 2 6 3 5 5" xfId="14047" xr:uid="{00000000-0005-0000-0000-000066360000}"/>
    <cellStyle name="Normal 17 2 6 3 6" xfId="14048" xr:uid="{00000000-0005-0000-0000-000067360000}"/>
    <cellStyle name="Normal 17 2 6 3 6 2" xfId="14049" xr:uid="{00000000-0005-0000-0000-000068360000}"/>
    <cellStyle name="Normal 17 2 6 3 6 3" xfId="14050" xr:uid="{00000000-0005-0000-0000-000069360000}"/>
    <cellStyle name="Normal 17 2 6 3 6 4" xfId="14051" xr:uid="{00000000-0005-0000-0000-00006A360000}"/>
    <cellStyle name="Normal 17 2 6 3 6 5" xfId="14052" xr:uid="{00000000-0005-0000-0000-00006B360000}"/>
    <cellStyle name="Normal 17 2 6 3 7" xfId="14053" xr:uid="{00000000-0005-0000-0000-00006C360000}"/>
    <cellStyle name="Normal 17 2 6 3 7 2" xfId="14054" xr:uid="{00000000-0005-0000-0000-00006D360000}"/>
    <cellStyle name="Normal 17 2 6 3 7 3" xfId="14055" xr:uid="{00000000-0005-0000-0000-00006E360000}"/>
    <cellStyle name="Normal 17 2 6 3 7 4" xfId="14056" xr:uid="{00000000-0005-0000-0000-00006F360000}"/>
    <cellStyle name="Normal 17 2 6 3 7 5" xfId="14057" xr:uid="{00000000-0005-0000-0000-000070360000}"/>
    <cellStyle name="Normal 17 2 6 3 8" xfId="14058" xr:uid="{00000000-0005-0000-0000-000071360000}"/>
    <cellStyle name="Normal 17 2 6 3 8 2" xfId="14059" xr:uid="{00000000-0005-0000-0000-000072360000}"/>
    <cellStyle name="Normal 17 2 6 3 8 3" xfId="14060" xr:uid="{00000000-0005-0000-0000-000073360000}"/>
    <cellStyle name="Normal 17 2 6 3 8 4" xfId="14061" xr:uid="{00000000-0005-0000-0000-000074360000}"/>
    <cellStyle name="Normal 17 2 6 3 8 5" xfId="14062" xr:uid="{00000000-0005-0000-0000-000075360000}"/>
    <cellStyle name="Normal 17 2 6 3 9" xfId="14063" xr:uid="{00000000-0005-0000-0000-000076360000}"/>
    <cellStyle name="Normal 17 2 6 3 9 2" xfId="14064" xr:uid="{00000000-0005-0000-0000-000077360000}"/>
    <cellStyle name="Normal 17 2 6 3 9 3" xfId="14065" xr:uid="{00000000-0005-0000-0000-000078360000}"/>
    <cellStyle name="Normal 17 2 6 3 9 4" xfId="14066" xr:uid="{00000000-0005-0000-0000-000079360000}"/>
    <cellStyle name="Normal 17 2 6 3 9 5" xfId="14067" xr:uid="{00000000-0005-0000-0000-00007A360000}"/>
    <cellStyle name="Normal 17 2 6 4" xfId="14068" xr:uid="{00000000-0005-0000-0000-00007B360000}"/>
    <cellStyle name="Normal 17 2 6 4 10" xfId="14069" xr:uid="{00000000-0005-0000-0000-00007C360000}"/>
    <cellStyle name="Normal 17 2 6 4 10 2" xfId="14070" xr:uid="{00000000-0005-0000-0000-00007D360000}"/>
    <cellStyle name="Normal 17 2 6 4 10 3" xfId="14071" xr:uid="{00000000-0005-0000-0000-00007E360000}"/>
    <cellStyle name="Normal 17 2 6 4 10 4" xfId="14072" xr:uid="{00000000-0005-0000-0000-00007F360000}"/>
    <cellStyle name="Normal 17 2 6 4 10 5" xfId="14073" xr:uid="{00000000-0005-0000-0000-000080360000}"/>
    <cellStyle name="Normal 17 2 6 4 11" xfId="14074" xr:uid="{00000000-0005-0000-0000-000081360000}"/>
    <cellStyle name="Normal 17 2 6 4 11 2" xfId="14075" xr:uid="{00000000-0005-0000-0000-000082360000}"/>
    <cellStyle name="Normal 17 2 6 4 11 3" xfId="14076" xr:uid="{00000000-0005-0000-0000-000083360000}"/>
    <cellStyle name="Normal 17 2 6 4 11 4" xfId="14077" xr:uid="{00000000-0005-0000-0000-000084360000}"/>
    <cellStyle name="Normal 17 2 6 4 11 5" xfId="14078" xr:uid="{00000000-0005-0000-0000-000085360000}"/>
    <cellStyle name="Normal 17 2 6 4 12" xfId="14079" xr:uid="{00000000-0005-0000-0000-000086360000}"/>
    <cellStyle name="Normal 17 2 6 4 12 2" xfId="14080" xr:uid="{00000000-0005-0000-0000-000087360000}"/>
    <cellStyle name="Normal 17 2 6 4 12 3" xfId="14081" xr:uid="{00000000-0005-0000-0000-000088360000}"/>
    <cellStyle name="Normal 17 2 6 4 12 4" xfId="14082" xr:uid="{00000000-0005-0000-0000-000089360000}"/>
    <cellStyle name="Normal 17 2 6 4 12 5" xfId="14083" xr:uid="{00000000-0005-0000-0000-00008A360000}"/>
    <cellStyle name="Normal 17 2 6 4 13" xfId="14084" xr:uid="{00000000-0005-0000-0000-00008B360000}"/>
    <cellStyle name="Normal 17 2 6 4 13 2" xfId="14085" xr:uid="{00000000-0005-0000-0000-00008C360000}"/>
    <cellStyle name="Normal 17 2 6 4 13 3" xfId="14086" xr:uid="{00000000-0005-0000-0000-00008D360000}"/>
    <cellStyle name="Normal 17 2 6 4 13 4" xfId="14087" xr:uid="{00000000-0005-0000-0000-00008E360000}"/>
    <cellStyle name="Normal 17 2 6 4 13 5" xfId="14088" xr:uid="{00000000-0005-0000-0000-00008F360000}"/>
    <cellStyle name="Normal 17 2 6 4 14" xfId="14089" xr:uid="{00000000-0005-0000-0000-000090360000}"/>
    <cellStyle name="Normal 17 2 6 4 14 2" xfId="14090" xr:uid="{00000000-0005-0000-0000-000091360000}"/>
    <cellStyle name="Normal 17 2 6 4 14 3" xfId="14091" xr:uid="{00000000-0005-0000-0000-000092360000}"/>
    <cellStyle name="Normal 17 2 6 4 14 4" xfId="14092" xr:uid="{00000000-0005-0000-0000-000093360000}"/>
    <cellStyle name="Normal 17 2 6 4 14 5" xfId="14093" xr:uid="{00000000-0005-0000-0000-000094360000}"/>
    <cellStyle name="Normal 17 2 6 4 15" xfId="14094" xr:uid="{00000000-0005-0000-0000-000095360000}"/>
    <cellStyle name="Normal 17 2 6 4 15 2" xfId="14095" xr:uid="{00000000-0005-0000-0000-000096360000}"/>
    <cellStyle name="Normal 17 2 6 4 15 3" xfId="14096" xr:uid="{00000000-0005-0000-0000-000097360000}"/>
    <cellStyle name="Normal 17 2 6 4 15 4" xfId="14097" xr:uid="{00000000-0005-0000-0000-000098360000}"/>
    <cellStyle name="Normal 17 2 6 4 15 5" xfId="14098" xr:uid="{00000000-0005-0000-0000-000099360000}"/>
    <cellStyle name="Normal 17 2 6 4 16" xfId="14099" xr:uid="{00000000-0005-0000-0000-00009A360000}"/>
    <cellStyle name="Normal 17 2 6 4 16 2" xfId="14100" xr:uid="{00000000-0005-0000-0000-00009B360000}"/>
    <cellStyle name="Normal 17 2 6 4 16 3" xfId="14101" xr:uid="{00000000-0005-0000-0000-00009C360000}"/>
    <cellStyle name="Normal 17 2 6 4 16 4" xfId="14102" xr:uid="{00000000-0005-0000-0000-00009D360000}"/>
    <cellStyle name="Normal 17 2 6 4 16 5" xfId="14103" xr:uid="{00000000-0005-0000-0000-00009E360000}"/>
    <cellStyle name="Normal 17 2 6 4 17" xfId="14104" xr:uid="{00000000-0005-0000-0000-00009F360000}"/>
    <cellStyle name="Normal 17 2 6 4 17 2" xfId="14105" xr:uid="{00000000-0005-0000-0000-0000A0360000}"/>
    <cellStyle name="Normal 17 2 6 4 17 3" xfId="14106" xr:uid="{00000000-0005-0000-0000-0000A1360000}"/>
    <cellStyle name="Normal 17 2 6 4 17 4" xfId="14107" xr:uid="{00000000-0005-0000-0000-0000A2360000}"/>
    <cellStyle name="Normal 17 2 6 4 18" xfId="14108" xr:uid="{00000000-0005-0000-0000-0000A3360000}"/>
    <cellStyle name="Normal 17 2 6 4 18 2" xfId="14109" xr:uid="{00000000-0005-0000-0000-0000A4360000}"/>
    <cellStyle name="Normal 17 2 6 4 18 3" xfId="14110" xr:uid="{00000000-0005-0000-0000-0000A5360000}"/>
    <cellStyle name="Normal 17 2 6 4 18 4" xfId="14111" xr:uid="{00000000-0005-0000-0000-0000A6360000}"/>
    <cellStyle name="Normal 17 2 6 4 19" xfId="14112" xr:uid="{00000000-0005-0000-0000-0000A7360000}"/>
    <cellStyle name="Normal 17 2 6 4 2" xfId="14113" xr:uid="{00000000-0005-0000-0000-0000A8360000}"/>
    <cellStyle name="Normal 17 2 6 4 2 2" xfId="14114" xr:uid="{00000000-0005-0000-0000-0000A9360000}"/>
    <cellStyle name="Normal 17 2 6 4 2 3" xfId="14115" xr:uid="{00000000-0005-0000-0000-0000AA360000}"/>
    <cellStyle name="Normal 17 2 6 4 2 4" xfId="14116" xr:uid="{00000000-0005-0000-0000-0000AB360000}"/>
    <cellStyle name="Normal 17 2 6 4 2 5" xfId="14117" xr:uid="{00000000-0005-0000-0000-0000AC360000}"/>
    <cellStyle name="Normal 17 2 6 4 20" xfId="14118" xr:uid="{00000000-0005-0000-0000-0000AD360000}"/>
    <cellStyle name="Normal 17 2 6 4 21" xfId="14119" xr:uid="{00000000-0005-0000-0000-0000AE360000}"/>
    <cellStyle name="Normal 17 2 6 4 3" xfId="14120" xr:uid="{00000000-0005-0000-0000-0000AF360000}"/>
    <cellStyle name="Normal 17 2 6 4 3 2" xfId="14121" xr:uid="{00000000-0005-0000-0000-0000B0360000}"/>
    <cellStyle name="Normal 17 2 6 4 3 3" xfId="14122" xr:uid="{00000000-0005-0000-0000-0000B1360000}"/>
    <cellStyle name="Normal 17 2 6 4 3 4" xfId="14123" xr:uid="{00000000-0005-0000-0000-0000B2360000}"/>
    <cellStyle name="Normal 17 2 6 4 3 5" xfId="14124" xr:uid="{00000000-0005-0000-0000-0000B3360000}"/>
    <cellStyle name="Normal 17 2 6 4 4" xfId="14125" xr:uid="{00000000-0005-0000-0000-0000B4360000}"/>
    <cellStyle name="Normal 17 2 6 4 4 2" xfId="14126" xr:uid="{00000000-0005-0000-0000-0000B5360000}"/>
    <cellStyle name="Normal 17 2 6 4 4 3" xfId="14127" xr:uid="{00000000-0005-0000-0000-0000B6360000}"/>
    <cellStyle name="Normal 17 2 6 4 4 4" xfId="14128" xr:uid="{00000000-0005-0000-0000-0000B7360000}"/>
    <cellStyle name="Normal 17 2 6 4 4 5" xfId="14129" xr:uid="{00000000-0005-0000-0000-0000B8360000}"/>
    <cellStyle name="Normal 17 2 6 4 5" xfId="14130" xr:uid="{00000000-0005-0000-0000-0000B9360000}"/>
    <cellStyle name="Normal 17 2 6 4 5 2" xfId="14131" xr:uid="{00000000-0005-0000-0000-0000BA360000}"/>
    <cellStyle name="Normal 17 2 6 4 5 3" xfId="14132" xr:uid="{00000000-0005-0000-0000-0000BB360000}"/>
    <cellStyle name="Normal 17 2 6 4 5 4" xfId="14133" xr:uid="{00000000-0005-0000-0000-0000BC360000}"/>
    <cellStyle name="Normal 17 2 6 4 5 5" xfId="14134" xr:uid="{00000000-0005-0000-0000-0000BD360000}"/>
    <cellStyle name="Normal 17 2 6 4 6" xfId="14135" xr:uid="{00000000-0005-0000-0000-0000BE360000}"/>
    <cellStyle name="Normal 17 2 6 4 6 2" xfId="14136" xr:uid="{00000000-0005-0000-0000-0000BF360000}"/>
    <cellStyle name="Normal 17 2 6 4 6 3" xfId="14137" xr:uid="{00000000-0005-0000-0000-0000C0360000}"/>
    <cellStyle name="Normal 17 2 6 4 6 4" xfId="14138" xr:uid="{00000000-0005-0000-0000-0000C1360000}"/>
    <cellStyle name="Normal 17 2 6 4 6 5" xfId="14139" xr:uid="{00000000-0005-0000-0000-0000C2360000}"/>
    <cellStyle name="Normal 17 2 6 4 7" xfId="14140" xr:uid="{00000000-0005-0000-0000-0000C3360000}"/>
    <cellStyle name="Normal 17 2 6 4 7 2" xfId="14141" xr:uid="{00000000-0005-0000-0000-0000C4360000}"/>
    <cellStyle name="Normal 17 2 6 4 7 3" xfId="14142" xr:uid="{00000000-0005-0000-0000-0000C5360000}"/>
    <cellStyle name="Normal 17 2 6 4 7 4" xfId="14143" xr:uid="{00000000-0005-0000-0000-0000C6360000}"/>
    <cellStyle name="Normal 17 2 6 4 7 5" xfId="14144" xr:uid="{00000000-0005-0000-0000-0000C7360000}"/>
    <cellStyle name="Normal 17 2 6 4 8" xfId="14145" xr:uid="{00000000-0005-0000-0000-0000C8360000}"/>
    <cellStyle name="Normal 17 2 6 4 8 2" xfId="14146" xr:uid="{00000000-0005-0000-0000-0000C9360000}"/>
    <cellStyle name="Normal 17 2 6 4 8 3" xfId="14147" xr:uid="{00000000-0005-0000-0000-0000CA360000}"/>
    <cellStyle name="Normal 17 2 6 4 8 4" xfId="14148" xr:uid="{00000000-0005-0000-0000-0000CB360000}"/>
    <cellStyle name="Normal 17 2 6 4 8 5" xfId="14149" xr:uid="{00000000-0005-0000-0000-0000CC360000}"/>
    <cellStyle name="Normal 17 2 6 4 9" xfId="14150" xr:uid="{00000000-0005-0000-0000-0000CD360000}"/>
    <cellStyle name="Normal 17 2 6 4 9 2" xfId="14151" xr:uid="{00000000-0005-0000-0000-0000CE360000}"/>
    <cellStyle name="Normal 17 2 6 4 9 3" xfId="14152" xr:uid="{00000000-0005-0000-0000-0000CF360000}"/>
    <cellStyle name="Normal 17 2 6 4 9 4" xfId="14153" xr:uid="{00000000-0005-0000-0000-0000D0360000}"/>
    <cellStyle name="Normal 17 2 6 4 9 5" xfId="14154" xr:uid="{00000000-0005-0000-0000-0000D1360000}"/>
    <cellStyle name="Normal 17 2 6 5" xfId="14155" xr:uid="{00000000-0005-0000-0000-0000D2360000}"/>
    <cellStyle name="Normal 17 2 6 5 10" xfId="14156" xr:uid="{00000000-0005-0000-0000-0000D3360000}"/>
    <cellStyle name="Normal 17 2 6 5 10 2" xfId="14157" xr:uid="{00000000-0005-0000-0000-0000D4360000}"/>
    <cellStyle name="Normal 17 2 6 5 10 3" xfId="14158" xr:uid="{00000000-0005-0000-0000-0000D5360000}"/>
    <cellStyle name="Normal 17 2 6 5 10 4" xfId="14159" xr:uid="{00000000-0005-0000-0000-0000D6360000}"/>
    <cellStyle name="Normal 17 2 6 5 10 5" xfId="14160" xr:uid="{00000000-0005-0000-0000-0000D7360000}"/>
    <cellStyle name="Normal 17 2 6 5 11" xfId="14161" xr:uid="{00000000-0005-0000-0000-0000D8360000}"/>
    <cellStyle name="Normal 17 2 6 5 11 2" xfId="14162" xr:uid="{00000000-0005-0000-0000-0000D9360000}"/>
    <cellStyle name="Normal 17 2 6 5 11 3" xfId="14163" xr:uid="{00000000-0005-0000-0000-0000DA360000}"/>
    <cellStyle name="Normal 17 2 6 5 11 4" xfId="14164" xr:uid="{00000000-0005-0000-0000-0000DB360000}"/>
    <cellStyle name="Normal 17 2 6 5 11 5" xfId="14165" xr:uid="{00000000-0005-0000-0000-0000DC360000}"/>
    <cellStyle name="Normal 17 2 6 5 12" xfId="14166" xr:uid="{00000000-0005-0000-0000-0000DD360000}"/>
    <cellStyle name="Normal 17 2 6 5 12 2" xfId="14167" xr:uid="{00000000-0005-0000-0000-0000DE360000}"/>
    <cellStyle name="Normal 17 2 6 5 12 3" xfId="14168" xr:uid="{00000000-0005-0000-0000-0000DF360000}"/>
    <cellStyle name="Normal 17 2 6 5 12 4" xfId="14169" xr:uid="{00000000-0005-0000-0000-0000E0360000}"/>
    <cellStyle name="Normal 17 2 6 5 12 5" xfId="14170" xr:uid="{00000000-0005-0000-0000-0000E1360000}"/>
    <cellStyle name="Normal 17 2 6 5 13" xfId="14171" xr:uid="{00000000-0005-0000-0000-0000E2360000}"/>
    <cellStyle name="Normal 17 2 6 5 13 2" xfId="14172" xr:uid="{00000000-0005-0000-0000-0000E3360000}"/>
    <cellStyle name="Normal 17 2 6 5 13 3" xfId="14173" xr:uid="{00000000-0005-0000-0000-0000E4360000}"/>
    <cellStyle name="Normal 17 2 6 5 13 4" xfId="14174" xr:uid="{00000000-0005-0000-0000-0000E5360000}"/>
    <cellStyle name="Normal 17 2 6 5 13 5" xfId="14175" xr:uid="{00000000-0005-0000-0000-0000E6360000}"/>
    <cellStyle name="Normal 17 2 6 5 14" xfId="14176" xr:uid="{00000000-0005-0000-0000-0000E7360000}"/>
    <cellStyle name="Normal 17 2 6 5 14 2" xfId="14177" xr:uid="{00000000-0005-0000-0000-0000E8360000}"/>
    <cellStyle name="Normal 17 2 6 5 14 3" xfId="14178" xr:uid="{00000000-0005-0000-0000-0000E9360000}"/>
    <cellStyle name="Normal 17 2 6 5 14 4" xfId="14179" xr:uid="{00000000-0005-0000-0000-0000EA360000}"/>
    <cellStyle name="Normal 17 2 6 5 14 5" xfId="14180" xr:uid="{00000000-0005-0000-0000-0000EB360000}"/>
    <cellStyle name="Normal 17 2 6 5 15" xfId="14181" xr:uid="{00000000-0005-0000-0000-0000EC360000}"/>
    <cellStyle name="Normal 17 2 6 5 15 2" xfId="14182" xr:uid="{00000000-0005-0000-0000-0000ED360000}"/>
    <cellStyle name="Normal 17 2 6 5 15 3" xfId="14183" xr:uid="{00000000-0005-0000-0000-0000EE360000}"/>
    <cellStyle name="Normal 17 2 6 5 15 4" xfId="14184" xr:uid="{00000000-0005-0000-0000-0000EF360000}"/>
    <cellStyle name="Normal 17 2 6 5 15 5" xfId="14185" xr:uid="{00000000-0005-0000-0000-0000F0360000}"/>
    <cellStyle name="Normal 17 2 6 5 16" xfId="14186" xr:uid="{00000000-0005-0000-0000-0000F1360000}"/>
    <cellStyle name="Normal 17 2 6 5 16 2" xfId="14187" xr:uid="{00000000-0005-0000-0000-0000F2360000}"/>
    <cellStyle name="Normal 17 2 6 5 16 3" xfId="14188" xr:uid="{00000000-0005-0000-0000-0000F3360000}"/>
    <cellStyle name="Normal 17 2 6 5 16 4" xfId="14189" xr:uid="{00000000-0005-0000-0000-0000F4360000}"/>
    <cellStyle name="Normal 17 2 6 5 17" xfId="14190" xr:uid="{00000000-0005-0000-0000-0000F5360000}"/>
    <cellStyle name="Normal 17 2 6 5 17 2" xfId="14191" xr:uid="{00000000-0005-0000-0000-0000F6360000}"/>
    <cellStyle name="Normal 17 2 6 5 17 3" xfId="14192" xr:uid="{00000000-0005-0000-0000-0000F7360000}"/>
    <cellStyle name="Normal 17 2 6 5 17 4" xfId="14193" xr:uid="{00000000-0005-0000-0000-0000F8360000}"/>
    <cellStyle name="Normal 17 2 6 5 18" xfId="14194" xr:uid="{00000000-0005-0000-0000-0000F9360000}"/>
    <cellStyle name="Normal 17 2 6 5 19" xfId="14195" xr:uid="{00000000-0005-0000-0000-0000FA360000}"/>
    <cellStyle name="Normal 17 2 6 5 2" xfId="14196" xr:uid="{00000000-0005-0000-0000-0000FB360000}"/>
    <cellStyle name="Normal 17 2 6 5 2 2" xfId="14197" xr:uid="{00000000-0005-0000-0000-0000FC360000}"/>
    <cellStyle name="Normal 17 2 6 5 2 3" xfId="14198" xr:uid="{00000000-0005-0000-0000-0000FD360000}"/>
    <cellStyle name="Normal 17 2 6 5 2 4" xfId="14199" xr:uid="{00000000-0005-0000-0000-0000FE360000}"/>
    <cellStyle name="Normal 17 2 6 5 2 5" xfId="14200" xr:uid="{00000000-0005-0000-0000-0000FF360000}"/>
    <cellStyle name="Normal 17 2 6 5 20" xfId="14201" xr:uid="{00000000-0005-0000-0000-000000370000}"/>
    <cellStyle name="Normal 17 2 6 5 3" xfId="14202" xr:uid="{00000000-0005-0000-0000-000001370000}"/>
    <cellStyle name="Normal 17 2 6 5 3 2" xfId="14203" xr:uid="{00000000-0005-0000-0000-000002370000}"/>
    <cellStyle name="Normal 17 2 6 5 3 3" xfId="14204" xr:uid="{00000000-0005-0000-0000-000003370000}"/>
    <cellStyle name="Normal 17 2 6 5 3 4" xfId="14205" xr:uid="{00000000-0005-0000-0000-000004370000}"/>
    <cellStyle name="Normal 17 2 6 5 3 5" xfId="14206" xr:uid="{00000000-0005-0000-0000-000005370000}"/>
    <cellStyle name="Normal 17 2 6 5 4" xfId="14207" xr:uid="{00000000-0005-0000-0000-000006370000}"/>
    <cellStyle name="Normal 17 2 6 5 4 2" xfId="14208" xr:uid="{00000000-0005-0000-0000-000007370000}"/>
    <cellStyle name="Normal 17 2 6 5 4 3" xfId="14209" xr:uid="{00000000-0005-0000-0000-000008370000}"/>
    <cellStyle name="Normal 17 2 6 5 4 4" xfId="14210" xr:uid="{00000000-0005-0000-0000-000009370000}"/>
    <cellStyle name="Normal 17 2 6 5 4 5" xfId="14211" xr:uid="{00000000-0005-0000-0000-00000A370000}"/>
    <cellStyle name="Normal 17 2 6 5 5" xfId="14212" xr:uid="{00000000-0005-0000-0000-00000B370000}"/>
    <cellStyle name="Normal 17 2 6 5 5 2" xfId="14213" xr:uid="{00000000-0005-0000-0000-00000C370000}"/>
    <cellStyle name="Normal 17 2 6 5 5 3" xfId="14214" xr:uid="{00000000-0005-0000-0000-00000D370000}"/>
    <cellStyle name="Normal 17 2 6 5 5 4" xfId="14215" xr:uid="{00000000-0005-0000-0000-00000E370000}"/>
    <cellStyle name="Normal 17 2 6 5 5 5" xfId="14216" xr:uid="{00000000-0005-0000-0000-00000F370000}"/>
    <cellStyle name="Normal 17 2 6 5 6" xfId="14217" xr:uid="{00000000-0005-0000-0000-000010370000}"/>
    <cellStyle name="Normal 17 2 6 5 6 2" xfId="14218" xr:uid="{00000000-0005-0000-0000-000011370000}"/>
    <cellStyle name="Normal 17 2 6 5 6 3" xfId="14219" xr:uid="{00000000-0005-0000-0000-000012370000}"/>
    <cellStyle name="Normal 17 2 6 5 6 4" xfId="14220" xr:uid="{00000000-0005-0000-0000-000013370000}"/>
    <cellStyle name="Normal 17 2 6 5 6 5" xfId="14221" xr:uid="{00000000-0005-0000-0000-000014370000}"/>
    <cellStyle name="Normal 17 2 6 5 7" xfId="14222" xr:uid="{00000000-0005-0000-0000-000015370000}"/>
    <cellStyle name="Normal 17 2 6 5 7 2" xfId="14223" xr:uid="{00000000-0005-0000-0000-000016370000}"/>
    <cellStyle name="Normal 17 2 6 5 7 3" xfId="14224" xr:uid="{00000000-0005-0000-0000-000017370000}"/>
    <cellStyle name="Normal 17 2 6 5 7 4" xfId="14225" xr:uid="{00000000-0005-0000-0000-000018370000}"/>
    <cellStyle name="Normal 17 2 6 5 7 5" xfId="14226" xr:uid="{00000000-0005-0000-0000-000019370000}"/>
    <cellStyle name="Normal 17 2 6 5 8" xfId="14227" xr:uid="{00000000-0005-0000-0000-00001A370000}"/>
    <cellStyle name="Normal 17 2 6 5 8 2" xfId="14228" xr:uid="{00000000-0005-0000-0000-00001B370000}"/>
    <cellStyle name="Normal 17 2 6 5 8 3" xfId="14229" xr:uid="{00000000-0005-0000-0000-00001C370000}"/>
    <cellStyle name="Normal 17 2 6 5 8 4" xfId="14230" xr:uid="{00000000-0005-0000-0000-00001D370000}"/>
    <cellStyle name="Normal 17 2 6 5 8 5" xfId="14231" xr:uid="{00000000-0005-0000-0000-00001E370000}"/>
    <cellStyle name="Normal 17 2 6 5 9" xfId="14232" xr:uid="{00000000-0005-0000-0000-00001F370000}"/>
    <cellStyle name="Normal 17 2 6 5 9 2" xfId="14233" xr:uid="{00000000-0005-0000-0000-000020370000}"/>
    <cellStyle name="Normal 17 2 6 5 9 3" xfId="14234" xr:uid="{00000000-0005-0000-0000-000021370000}"/>
    <cellStyle name="Normal 17 2 6 5 9 4" xfId="14235" xr:uid="{00000000-0005-0000-0000-000022370000}"/>
    <cellStyle name="Normal 17 2 6 5 9 5" xfId="14236" xr:uid="{00000000-0005-0000-0000-000023370000}"/>
    <cellStyle name="Normal 17 2 6 6" xfId="14237" xr:uid="{00000000-0005-0000-0000-000024370000}"/>
    <cellStyle name="Normal 17 2 6 6 10" xfId="14238" xr:uid="{00000000-0005-0000-0000-000025370000}"/>
    <cellStyle name="Normal 17 2 6 6 10 2" xfId="14239" xr:uid="{00000000-0005-0000-0000-000026370000}"/>
    <cellStyle name="Normal 17 2 6 6 10 3" xfId="14240" xr:uid="{00000000-0005-0000-0000-000027370000}"/>
    <cellStyle name="Normal 17 2 6 6 10 4" xfId="14241" xr:uid="{00000000-0005-0000-0000-000028370000}"/>
    <cellStyle name="Normal 17 2 6 6 10 5" xfId="14242" xr:uid="{00000000-0005-0000-0000-000029370000}"/>
    <cellStyle name="Normal 17 2 6 6 11" xfId="14243" xr:uid="{00000000-0005-0000-0000-00002A370000}"/>
    <cellStyle name="Normal 17 2 6 6 11 2" xfId="14244" xr:uid="{00000000-0005-0000-0000-00002B370000}"/>
    <cellStyle name="Normal 17 2 6 6 11 3" xfId="14245" xr:uid="{00000000-0005-0000-0000-00002C370000}"/>
    <cellStyle name="Normal 17 2 6 6 11 4" xfId="14246" xr:uid="{00000000-0005-0000-0000-00002D370000}"/>
    <cellStyle name="Normal 17 2 6 6 11 5" xfId="14247" xr:uid="{00000000-0005-0000-0000-00002E370000}"/>
    <cellStyle name="Normal 17 2 6 6 12" xfId="14248" xr:uid="{00000000-0005-0000-0000-00002F370000}"/>
    <cellStyle name="Normal 17 2 6 6 12 2" xfId="14249" xr:uid="{00000000-0005-0000-0000-000030370000}"/>
    <cellStyle name="Normal 17 2 6 6 12 3" xfId="14250" xr:uid="{00000000-0005-0000-0000-000031370000}"/>
    <cellStyle name="Normal 17 2 6 6 12 4" xfId="14251" xr:uid="{00000000-0005-0000-0000-000032370000}"/>
    <cellStyle name="Normal 17 2 6 6 12 5" xfId="14252" xr:uid="{00000000-0005-0000-0000-000033370000}"/>
    <cellStyle name="Normal 17 2 6 6 13" xfId="14253" xr:uid="{00000000-0005-0000-0000-000034370000}"/>
    <cellStyle name="Normal 17 2 6 6 13 2" xfId="14254" xr:uid="{00000000-0005-0000-0000-000035370000}"/>
    <cellStyle name="Normal 17 2 6 6 13 3" xfId="14255" xr:uid="{00000000-0005-0000-0000-000036370000}"/>
    <cellStyle name="Normal 17 2 6 6 13 4" xfId="14256" xr:uid="{00000000-0005-0000-0000-000037370000}"/>
    <cellStyle name="Normal 17 2 6 6 13 5" xfId="14257" xr:uid="{00000000-0005-0000-0000-000038370000}"/>
    <cellStyle name="Normal 17 2 6 6 14" xfId="14258" xr:uid="{00000000-0005-0000-0000-000039370000}"/>
    <cellStyle name="Normal 17 2 6 6 14 2" xfId="14259" xr:uid="{00000000-0005-0000-0000-00003A370000}"/>
    <cellStyle name="Normal 17 2 6 6 14 3" xfId="14260" xr:uid="{00000000-0005-0000-0000-00003B370000}"/>
    <cellStyle name="Normal 17 2 6 6 14 4" xfId="14261" xr:uid="{00000000-0005-0000-0000-00003C370000}"/>
    <cellStyle name="Normal 17 2 6 6 14 5" xfId="14262" xr:uid="{00000000-0005-0000-0000-00003D370000}"/>
    <cellStyle name="Normal 17 2 6 6 15" xfId="14263" xr:uid="{00000000-0005-0000-0000-00003E370000}"/>
    <cellStyle name="Normal 17 2 6 6 15 2" xfId="14264" xr:uid="{00000000-0005-0000-0000-00003F370000}"/>
    <cellStyle name="Normal 17 2 6 6 15 3" xfId="14265" xr:uid="{00000000-0005-0000-0000-000040370000}"/>
    <cellStyle name="Normal 17 2 6 6 15 4" xfId="14266" xr:uid="{00000000-0005-0000-0000-000041370000}"/>
    <cellStyle name="Normal 17 2 6 6 15 5" xfId="14267" xr:uid="{00000000-0005-0000-0000-000042370000}"/>
    <cellStyle name="Normal 17 2 6 6 16" xfId="14268" xr:uid="{00000000-0005-0000-0000-000043370000}"/>
    <cellStyle name="Normal 17 2 6 6 16 2" xfId="14269" xr:uid="{00000000-0005-0000-0000-000044370000}"/>
    <cellStyle name="Normal 17 2 6 6 16 3" xfId="14270" xr:uid="{00000000-0005-0000-0000-000045370000}"/>
    <cellStyle name="Normal 17 2 6 6 16 4" xfId="14271" xr:uid="{00000000-0005-0000-0000-000046370000}"/>
    <cellStyle name="Normal 17 2 6 6 17" xfId="14272" xr:uid="{00000000-0005-0000-0000-000047370000}"/>
    <cellStyle name="Normal 17 2 6 6 17 2" xfId="14273" xr:uid="{00000000-0005-0000-0000-000048370000}"/>
    <cellStyle name="Normal 17 2 6 6 17 3" xfId="14274" xr:uid="{00000000-0005-0000-0000-000049370000}"/>
    <cellStyle name="Normal 17 2 6 6 17 4" xfId="14275" xr:uid="{00000000-0005-0000-0000-00004A370000}"/>
    <cellStyle name="Normal 17 2 6 6 18" xfId="14276" xr:uid="{00000000-0005-0000-0000-00004B370000}"/>
    <cellStyle name="Normal 17 2 6 6 19" xfId="14277" xr:uid="{00000000-0005-0000-0000-00004C370000}"/>
    <cellStyle name="Normal 17 2 6 6 2" xfId="14278" xr:uid="{00000000-0005-0000-0000-00004D370000}"/>
    <cellStyle name="Normal 17 2 6 6 2 2" xfId="14279" xr:uid="{00000000-0005-0000-0000-00004E370000}"/>
    <cellStyle name="Normal 17 2 6 6 2 3" xfId="14280" xr:uid="{00000000-0005-0000-0000-00004F370000}"/>
    <cellStyle name="Normal 17 2 6 6 2 4" xfId="14281" xr:uid="{00000000-0005-0000-0000-000050370000}"/>
    <cellStyle name="Normal 17 2 6 6 2 5" xfId="14282" xr:uid="{00000000-0005-0000-0000-000051370000}"/>
    <cellStyle name="Normal 17 2 6 6 20" xfId="14283" xr:uid="{00000000-0005-0000-0000-000052370000}"/>
    <cellStyle name="Normal 17 2 6 6 3" xfId="14284" xr:uid="{00000000-0005-0000-0000-000053370000}"/>
    <cellStyle name="Normal 17 2 6 6 3 2" xfId="14285" xr:uid="{00000000-0005-0000-0000-000054370000}"/>
    <cellStyle name="Normal 17 2 6 6 3 3" xfId="14286" xr:uid="{00000000-0005-0000-0000-000055370000}"/>
    <cellStyle name="Normal 17 2 6 6 3 4" xfId="14287" xr:uid="{00000000-0005-0000-0000-000056370000}"/>
    <cellStyle name="Normal 17 2 6 6 3 5" xfId="14288" xr:uid="{00000000-0005-0000-0000-000057370000}"/>
    <cellStyle name="Normal 17 2 6 6 4" xfId="14289" xr:uid="{00000000-0005-0000-0000-000058370000}"/>
    <cellStyle name="Normal 17 2 6 6 4 2" xfId="14290" xr:uid="{00000000-0005-0000-0000-000059370000}"/>
    <cellStyle name="Normal 17 2 6 6 4 3" xfId="14291" xr:uid="{00000000-0005-0000-0000-00005A370000}"/>
    <cellStyle name="Normal 17 2 6 6 4 4" xfId="14292" xr:uid="{00000000-0005-0000-0000-00005B370000}"/>
    <cellStyle name="Normal 17 2 6 6 4 5" xfId="14293" xr:uid="{00000000-0005-0000-0000-00005C370000}"/>
    <cellStyle name="Normal 17 2 6 6 5" xfId="14294" xr:uid="{00000000-0005-0000-0000-00005D370000}"/>
    <cellStyle name="Normal 17 2 6 6 5 2" xfId="14295" xr:uid="{00000000-0005-0000-0000-00005E370000}"/>
    <cellStyle name="Normal 17 2 6 6 5 3" xfId="14296" xr:uid="{00000000-0005-0000-0000-00005F370000}"/>
    <cellStyle name="Normal 17 2 6 6 5 4" xfId="14297" xr:uid="{00000000-0005-0000-0000-000060370000}"/>
    <cellStyle name="Normal 17 2 6 6 5 5" xfId="14298" xr:uid="{00000000-0005-0000-0000-000061370000}"/>
    <cellStyle name="Normal 17 2 6 6 6" xfId="14299" xr:uid="{00000000-0005-0000-0000-000062370000}"/>
    <cellStyle name="Normal 17 2 6 6 6 2" xfId="14300" xr:uid="{00000000-0005-0000-0000-000063370000}"/>
    <cellStyle name="Normal 17 2 6 6 6 3" xfId="14301" xr:uid="{00000000-0005-0000-0000-000064370000}"/>
    <cellStyle name="Normal 17 2 6 6 6 4" xfId="14302" xr:uid="{00000000-0005-0000-0000-000065370000}"/>
    <cellStyle name="Normal 17 2 6 6 6 5" xfId="14303" xr:uid="{00000000-0005-0000-0000-000066370000}"/>
    <cellStyle name="Normal 17 2 6 6 7" xfId="14304" xr:uid="{00000000-0005-0000-0000-000067370000}"/>
    <cellStyle name="Normal 17 2 6 6 7 2" xfId="14305" xr:uid="{00000000-0005-0000-0000-000068370000}"/>
    <cellStyle name="Normal 17 2 6 6 7 3" xfId="14306" xr:uid="{00000000-0005-0000-0000-000069370000}"/>
    <cellStyle name="Normal 17 2 6 6 7 4" xfId="14307" xr:uid="{00000000-0005-0000-0000-00006A370000}"/>
    <cellStyle name="Normal 17 2 6 6 7 5" xfId="14308" xr:uid="{00000000-0005-0000-0000-00006B370000}"/>
    <cellStyle name="Normal 17 2 6 6 8" xfId="14309" xr:uid="{00000000-0005-0000-0000-00006C370000}"/>
    <cellStyle name="Normal 17 2 6 6 8 2" xfId="14310" xr:uid="{00000000-0005-0000-0000-00006D370000}"/>
    <cellStyle name="Normal 17 2 6 6 8 3" xfId="14311" xr:uid="{00000000-0005-0000-0000-00006E370000}"/>
    <cellStyle name="Normal 17 2 6 6 8 4" xfId="14312" xr:uid="{00000000-0005-0000-0000-00006F370000}"/>
    <cellStyle name="Normal 17 2 6 6 8 5" xfId="14313" xr:uid="{00000000-0005-0000-0000-000070370000}"/>
    <cellStyle name="Normal 17 2 6 6 9" xfId="14314" xr:uid="{00000000-0005-0000-0000-000071370000}"/>
    <cellStyle name="Normal 17 2 6 6 9 2" xfId="14315" xr:uid="{00000000-0005-0000-0000-000072370000}"/>
    <cellStyle name="Normal 17 2 6 6 9 3" xfId="14316" xr:uid="{00000000-0005-0000-0000-000073370000}"/>
    <cellStyle name="Normal 17 2 6 6 9 4" xfId="14317" xr:uid="{00000000-0005-0000-0000-000074370000}"/>
    <cellStyle name="Normal 17 2 6 6 9 5" xfId="14318" xr:uid="{00000000-0005-0000-0000-000075370000}"/>
    <cellStyle name="Normal 17 2 6 7" xfId="14319" xr:uid="{00000000-0005-0000-0000-000076370000}"/>
    <cellStyle name="Normal 17 2 6 7 2" xfId="14320" xr:uid="{00000000-0005-0000-0000-000077370000}"/>
    <cellStyle name="Normal 17 2 6 7 3" xfId="14321" xr:uid="{00000000-0005-0000-0000-000078370000}"/>
    <cellStyle name="Normal 17 2 6 7 4" xfId="14322" xr:uid="{00000000-0005-0000-0000-000079370000}"/>
    <cellStyle name="Normal 17 2 6 7 5" xfId="14323" xr:uid="{00000000-0005-0000-0000-00007A370000}"/>
    <cellStyle name="Normal 17 2 6 8" xfId="14324" xr:uid="{00000000-0005-0000-0000-00007B370000}"/>
    <cellStyle name="Normal 17 2 6 8 2" xfId="14325" xr:uid="{00000000-0005-0000-0000-00007C370000}"/>
    <cellStyle name="Normal 17 2 6 8 3" xfId="14326" xr:uid="{00000000-0005-0000-0000-00007D370000}"/>
    <cellStyle name="Normal 17 2 6 8 4" xfId="14327" xr:uid="{00000000-0005-0000-0000-00007E370000}"/>
    <cellStyle name="Normal 17 2 6 8 5" xfId="14328" xr:uid="{00000000-0005-0000-0000-00007F370000}"/>
    <cellStyle name="Normal 17 2 6 9" xfId="14329" xr:uid="{00000000-0005-0000-0000-000080370000}"/>
    <cellStyle name="Normal 17 2 6 9 2" xfId="14330" xr:uid="{00000000-0005-0000-0000-000081370000}"/>
    <cellStyle name="Normal 17 2 6 9 3" xfId="14331" xr:uid="{00000000-0005-0000-0000-000082370000}"/>
    <cellStyle name="Normal 17 2 6 9 4" xfId="14332" xr:uid="{00000000-0005-0000-0000-000083370000}"/>
    <cellStyle name="Normal 17 2 6 9 5" xfId="14333" xr:uid="{00000000-0005-0000-0000-000084370000}"/>
    <cellStyle name="Normal 17 2 7" xfId="14334" xr:uid="{00000000-0005-0000-0000-000085370000}"/>
    <cellStyle name="Normal 17 2 7 10" xfId="14335" xr:uid="{00000000-0005-0000-0000-000086370000}"/>
    <cellStyle name="Normal 17 2 7 10 2" xfId="14336" xr:uid="{00000000-0005-0000-0000-000087370000}"/>
    <cellStyle name="Normal 17 2 7 10 3" xfId="14337" xr:uid="{00000000-0005-0000-0000-000088370000}"/>
    <cellStyle name="Normal 17 2 7 10 4" xfId="14338" xr:uid="{00000000-0005-0000-0000-000089370000}"/>
    <cellStyle name="Normal 17 2 7 10 5" xfId="14339" xr:uid="{00000000-0005-0000-0000-00008A370000}"/>
    <cellStyle name="Normal 17 2 7 11" xfId="14340" xr:uid="{00000000-0005-0000-0000-00008B370000}"/>
    <cellStyle name="Normal 17 2 7 11 2" xfId="14341" xr:uid="{00000000-0005-0000-0000-00008C370000}"/>
    <cellStyle name="Normal 17 2 7 11 3" xfId="14342" xr:uid="{00000000-0005-0000-0000-00008D370000}"/>
    <cellStyle name="Normal 17 2 7 11 4" xfId="14343" xr:uid="{00000000-0005-0000-0000-00008E370000}"/>
    <cellStyle name="Normal 17 2 7 11 5" xfId="14344" xr:uid="{00000000-0005-0000-0000-00008F370000}"/>
    <cellStyle name="Normal 17 2 7 12" xfId="14345" xr:uid="{00000000-0005-0000-0000-000090370000}"/>
    <cellStyle name="Normal 17 2 7 12 2" xfId="14346" xr:uid="{00000000-0005-0000-0000-000091370000}"/>
    <cellStyle name="Normal 17 2 7 12 3" xfId="14347" xr:uid="{00000000-0005-0000-0000-000092370000}"/>
    <cellStyle name="Normal 17 2 7 12 4" xfId="14348" xr:uid="{00000000-0005-0000-0000-000093370000}"/>
    <cellStyle name="Normal 17 2 7 12 5" xfId="14349" xr:uid="{00000000-0005-0000-0000-000094370000}"/>
    <cellStyle name="Normal 17 2 7 13" xfId="14350" xr:uid="{00000000-0005-0000-0000-000095370000}"/>
    <cellStyle name="Normal 17 2 7 13 2" xfId="14351" xr:uid="{00000000-0005-0000-0000-000096370000}"/>
    <cellStyle name="Normal 17 2 7 13 3" xfId="14352" xr:uid="{00000000-0005-0000-0000-000097370000}"/>
    <cellStyle name="Normal 17 2 7 13 4" xfId="14353" xr:uid="{00000000-0005-0000-0000-000098370000}"/>
    <cellStyle name="Normal 17 2 7 13 5" xfId="14354" xr:uid="{00000000-0005-0000-0000-000099370000}"/>
    <cellStyle name="Normal 17 2 7 14" xfId="14355" xr:uid="{00000000-0005-0000-0000-00009A370000}"/>
    <cellStyle name="Normal 17 2 7 14 2" xfId="14356" xr:uid="{00000000-0005-0000-0000-00009B370000}"/>
    <cellStyle name="Normal 17 2 7 14 3" xfId="14357" xr:uid="{00000000-0005-0000-0000-00009C370000}"/>
    <cellStyle name="Normal 17 2 7 14 4" xfId="14358" xr:uid="{00000000-0005-0000-0000-00009D370000}"/>
    <cellStyle name="Normal 17 2 7 14 5" xfId="14359" xr:uid="{00000000-0005-0000-0000-00009E370000}"/>
    <cellStyle name="Normal 17 2 7 15" xfId="14360" xr:uid="{00000000-0005-0000-0000-00009F370000}"/>
    <cellStyle name="Normal 17 2 7 15 2" xfId="14361" xr:uid="{00000000-0005-0000-0000-0000A0370000}"/>
    <cellStyle name="Normal 17 2 7 15 3" xfId="14362" xr:uid="{00000000-0005-0000-0000-0000A1370000}"/>
    <cellStyle name="Normal 17 2 7 15 4" xfId="14363" xr:uid="{00000000-0005-0000-0000-0000A2370000}"/>
    <cellStyle name="Normal 17 2 7 15 5" xfId="14364" xr:uid="{00000000-0005-0000-0000-0000A3370000}"/>
    <cellStyle name="Normal 17 2 7 16" xfId="14365" xr:uid="{00000000-0005-0000-0000-0000A4370000}"/>
    <cellStyle name="Normal 17 2 7 16 2" xfId="14366" xr:uid="{00000000-0005-0000-0000-0000A5370000}"/>
    <cellStyle name="Normal 17 2 7 16 3" xfId="14367" xr:uid="{00000000-0005-0000-0000-0000A6370000}"/>
    <cellStyle name="Normal 17 2 7 16 4" xfId="14368" xr:uid="{00000000-0005-0000-0000-0000A7370000}"/>
    <cellStyle name="Normal 17 2 7 16 5" xfId="14369" xr:uid="{00000000-0005-0000-0000-0000A8370000}"/>
    <cellStyle name="Normal 17 2 7 17" xfId="14370" xr:uid="{00000000-0005-0000-0000-0000A9370000}"/>
    <cellStyle name="Normal 17 2 7 17 2" xfId="14371" xr:uid="{00000000-0005-0000-0000-0000AA370000}"/>
    <cellStyle name="Normal 17 2 7 17 3" xfId="14372" xr:uid="{00000000-0005-0000-0000-0000AB370000}"/>
    <cellStyle name="Normal 17 2 7 17 4" xfId="14373" xr:uid="{00000000-0005-0000-0000-0000AC370000}"/>
    <cellStyle name="Normal 17 2 7 17 5" xfId="14374" xr:uid="{00000000-0005-0000-0000-0000AD370000}"/>
    <cellStyle name="Normal 17 2 7 18" xfId="14375" xr:uid="{00000000-0005-0000-0000-0000AE370000}"/>
    <cellStyle name="Normal 17 2 7 18 2" xfId="14376" xr:uid="{00000000-0005-0000-0000-0000AF370000}"/>
    <cellStyle name="Normal 17 2 7 18 3" xfId="14377" xr:uid="{00000000-0005-0000-0000-0000B0370000}"/>
    <cellStyle name="Normal 17 2 7 18 4" xfId="14378" xr:uid="{00000000-0005-0000-0000-0000B1370000}"/>
    <cellStyle name="Normal 17 2 7 18 5" xfId="14379" xr:uid="{00000000-0005-0000-0000-0000B2370000}"/>
    <cellStyle name="Normal 17 2 7 19" xfId="14380" xr:uid="{00000000-0005-0000-0000-0000B3370000}"/>
    <cellStyle name="Normal 17 2 7 19 2" xfId="14381" xr:uid="{00000000-0005-0000-0000-0000B4370000}"/>
    <cellStyle name="Normal 17 2 7 19 3" xfId="14382" xr:uid="{00000000-0005-0000-0000-0000B5370000}"/>
    <cellStyle name="Normal 17 2 7 19 4" xfId="14383" xr:uid="{00000000-0005-0000-0000-0000B6370000}"/>
    <cellStyle name="Normal 17 2 7 19 5" xfId="14384" xr:uid="{00000000-0005-0000-0000-0000B7370000}"/>
    <cellStyle name="Normal 17 2 7 2" xfId="14385" xr:uid="{00000000-0005-0000-0000-0000B8370000}"/>
    <cellStyle name="Normal 17 2 7 2 10" xfId="14386" xr:uid="{00000000-0005-0000-0000-0000B9370000}"/>
    <cellStyle name="Normal 17 2 7 2 10 2" xfId="14387" xr:uid="{00000000-0005-0000-0000-0000BA370000}"/>
    <cellStyle name="Normal 17 2 7 2 10 3" xfId="14388" xr:uid="{00000000-0005-0000-0000-0000BB370000}"/>
    <cellStyle name="Normal 17 2 7 2 10 4" xfId="14389" xr:uid="{00000000-0005-0000-0000-0000BC370000}"/>
    <cellStyle name="Normal 17 2 7 2 10 5" xfId="14390" xr:uid="{00000000-0005-0000-0000-0000BD370000}"/>
    <cellStyle name="Normal 17 2 7 2 11" xfId="14391" xr:uid="{00000000-0005-0000-0000-0000BE370000}"/>
    <cellStyle name="Normal 17 2 7 2 11 2" xfId="14392" xr:uid="{00000000-0005-0000-0000-0000BF370000}"/>
    <cellStyle name="Normal 17 2 7 2 11 3" xfId="14393" xr:uid="{00000000-0005-0000-0000-0000C0370000}"/>
    <cellStyle name="Normal 17 2 7 2 11 4" xfId="14394" xr:uid="{00000000-0005-0000-0000-0000C1370000}"/>
    <cellStyle name="Normal 17 2 7 2 11 5" xfId="14395" xr:uid="{00000000-0005-0000-0000-0000C2370000}"/>
    <cellStyle name="Normal 17 2 7 2 12" xfId="14396" xr:uid="{00000000-0005-0000-0000-0000C3370000}"/>
    <cellStyle name="Normal 17 2 7 2 12 2" xfId="14397" xr:uid="{00000000-0005-0000-0000-0000C4370000}"/>
    <cellStyle name="Normal 17 2 7 2 12 3" xfId="14398" xr:uid="{00000000-0005-0000-0000-0000C5370000}"/>
    <cellStyle name="Normal 17 2 7 2 12 4" xfId="14399" xr:uid="{00000000-0005-0000-0000-0000C6370000}"/>
    <cellStyle name="Normal 17 2 7 2 12 5" xfId="14400" xr:uid="{00000000-0005-0000-0000-0000C7370000}"/>
    <cellStyle name="Normal 17 2 7 2 13" xfId="14401" xr:uid="{00000000-0005-0000-0000-0000C8370000}"/>
    <cellStyle name="Normal 17 2 7 2 13 2" xfId="14402" xr:uid="{00000000-0005-0000-0000-0000C9370000}"/>
    <cellStyle name="Normal 17 2 7 2 13 3" xfId="14403" xr:uid="{00000000-0005-0000-0000-0000CA370000}"/>
    <cellStyle name="Normal 17 2 7 2 13 4" xfId="14404" xr:uid="{00000000-0005-0000-0000-0000CB370000}"/>
    <cellStyle name="Normal 17 2 7 2 13 5" xfId="14405" xr:uid="{00000000-0005-0000-0000-0000CC370000}"/>
    <cellStyle name="Normal 17 2 7 2 14" xfId="14406" xr:uid="{00000000-0005-0000-0000-0000CD370000}"/>
    <cellStyle name="Normal 17 2 7 2 14 2" xfId="14407" xr:uid="{00000000-0005-0000-0000-0000CE370000}"/>
    <cellStyle name="Normal 17 2 7 2 14 3" xfId="14408" xr:uid="{00000000-0005-0000-0000-0000CF370000}"/>
    <cellStyle name="Normal 17 2 7 2 14 4" xfId="14409" xr:uid="{00000000-0005-0000-0000-0000D0370000}"/>
    <cellStyle name="Normal 17 2 7 2 14 5" xfId="14410" xr:uid="{00000000-0005-0000-0000-0000D1370000}"/>
    <cellStyle name="Normal 17 2 7 2 15" xfId="14411" xr:uid="{00000000-0005-0000-0000-0000D2370000}"/>
    <cellStyle name="Normal 17 2 7 2 15 2" xfId="14412" xr:uid="{00000000-0005-0000-0000-0000D3370000}"/>
    <cellStyle name="Normal 17 2 7 2 15 3" xfId="14413" xr:uid="{00000000-0005-0000-0000-0000D4370000}"/>
    <cellStyle name="Normal 17 2 7 2 15 4" xfId="14414" xr:uid="{00000000-0005-0000-0000-0000D5370000}"/>
    <cellStyle name="Normal 17 2 7 2 15 5" xfId="14415" xr:uid="{00000000-0005-0000-0000-0000D6370000}"/>
    <cellStyle name="Normal 17 2 7 2 16" xfId="14416" xr:uid="{00000000-0005-0000-0000-0000D7370000}"/>
    <cellStyle name="Normal 17 2 7 2 16 2" xfId="14417" xr:uid="{00000000-0005-0000-0000-0000D8370000}"/>
    <cellStyle name="Normal 17 2 7 2 16 3" xfId="14418" xr:uid="{00000000-0005-0000-0000-0000D9370000}"/>
    <cellStyle name="Normal 17 2 7 2 16 4" xfId="14419" xr:uid="{00000000-0005-0000-0000-0000DA370000}"/>
    <cellStyle name="Normal 17 2 7 2 16 5" xfId="14420" xr:uid="{00000000-0005-0000-0000-0000DB370000}"/>
    <cellStyle name="Normal 17 2 7 2 17" xfId="14421" xr:uid="{00000000-0005-0000-0000-0000DC370000}"/>
    <cellStyle name="Normal 17 2 7 2 17 2" xfId="14422" xr:uid="{00000000-0005-0000-0000-0000DD370000}"/>
    <cellStyle name="Normal 17 2 7 2 17 3" xfId="14423" xr:uid="{00000000-0005-0000-0000-0000DE370000}"/>
    <cellStyle name="Normal 17 2 7 2 17 4" xfId="14424" xr:uid="{00000000-0005-0000-0000-0000DF370000}"/>
    <cellStyle name="Normal 17 2 7 2 17 5" xfId="14425" xr:uid="{00000000-0005-0000-0000-0000E0370000}"/>
    <cellStyle name="Normal 17 2 7 2 18" xfId="14426" xr:uid="{00000000-0005-0000-0000-0000E1370000}"/>
    <cellStyle name="Normal 17 2 7 2 18 2" xfId="14427" xr:uid="{00000000-0005-0000-0000-0000E2370000}"/>
    <cellStyle name="Normal 17 2 7 2 18 3" xfId="14428" xr:uid="{00000000-0005-0000-0000-0000E3370000}"/>
    <cellStyle name="Normal 17 2 7 2 18 4" xfId="14429" xr:uid="{00000000-0005-0000-0000-0000E4370000}"/>
    <cellStyle name="Normal 17 2 7 2 18 5" xfId="14430" xr:uid="{00000000-0005-0000-0000-0000E5370000}"/>
    <cellStyle name="Normal 17 2 7 2 19" xfId="14431" xr:uid="{00000000-0005-0000-0000-0000E6370000}"/>
    <cellStyle name="Normal 17 2 7 2 19 2" xfId="14432" xr:uid="{00000000-0005-0000-0000-0000E7370000}"/>
    <cellStyle name="Normal 17 2 7 2 19 3" xfId="14433" xr:uid="{00000000-0005-0000-0000-0000E8370000}"/>
    <cellStyle name="Normal 17 2 7 2 19 4" xfId="14434" xr:uid="{00000000-0005-0000-0000-0000E9370000}"/>
    <cellStyle name="Normal 17 2 7 2 2" xfId="14435" xr:uid="{00000000-0005-0000-0000-0000EA370000}"/>
    <cellStyle name="Normal 17 2 7 2 2 10" xfId="14436" xr:uid="{00000000-0005-0000-0000-0000EB370000}"/>
    <cellStyle name="Normal 17 2 7 2 2 10 2" xfId="14437" xr:uid="{00000000-0005-0000-0000-0000EC370000}"/>
    <cellStyle name="Normal 17 2 7 2 2 10 3" xfId="14438" xr:uid="{00000000-0005-0000-0000-0000ED370000}"/>
    <cellStyle name="Normal 17 2 7 2 2 10 4" xfId="14439" xr:uid="{00000000-0005-0000-0000-0000EE370000}"/>
    <cellStyle name="Normal 17 2 7 2 2 10 5" xfId="14440" xr:uid="{00000000-0005-0000-0000-0000EF370000}"/>
    <cellStyle name="Normal 17 2 7 2 2 11" xfId="14441" xr:uid="{00000000-0005-0000-0000-0000F0370000}"/>
    <cellStyle name="Normal 17 2 7 2 2 11 2" xfId="14442" xr:uid="{00000000-0005-0000-0000-0000F1370000}"/>
    <cellStyle name="Normal 17 2 7 2 2 11 3" xfId="14443" xr:uid="{00000000-0005-0000-0000-0000F2370000}"/>
    <cellStyle name="Normal 17 2 7 2 2 11 4" xfId="14444" xr:uid="{00000000-0005-0000-0000-0000F3370000}"/>
    <cellStyle name="Normal 17 2 7 2 2 11 5" xfId="14445" xr:uid="{00000000-0005-0000-0000-0000F4370000}"/>
    <cellStyle name="Normal 17 2 7 2 2 12" xfId="14446" xr:uid="{00000000-0005-0000-0000-0000F5370000}"/>
    <cellStyle name="Normal 17 2 7 2 2 12 2" xfId="14447" xr:uid="{00000000-0005-0000-0000-0000F6370000}"/>
    <cellStyle name="Normal 17 2 7 2 2 12 3" xfId="14448" xr:uid="{00000000-0005-0000-0000-0000F7370000}"/>
    <cellStyle name="Normal 17 2 7 2 2 12 4" xfId="14449" xr:uid="{00000000-0005-0000-0000-0000F8370000}"/>
    <cellStyle name="Normal 17 2 7 2 2 12 5" xfId="14450" xr:uid="{00000000-0005-0000-0000-0000F9370000}"/>
    <cellStyle name="Normal 17 2 7 2 2 13" xfId="14451" xr:uid="{00000000-0005-0000-0000-0000FA370000}"/>
    <cellStyle name="Normal 17 2 7 2 2 13 2" xfId="14452" xr:uid="{00000000-0005-0000-0000-0000FB370000}"/>
    <cellStyle name="Normal 17 2 7 2 2 13 3" xfId="14453" xr:uid="{00000000-0005-0000-0000-0000FC370000}"/>
    <cellStyle name="Normal 17 2 7 2 2 13 4" xfId="14454" xr:uid="{00000000-0005-0000-0000-0000FD370000}"/>
    <cellStyle name="Normal 17 2 7 2 2 13 5" xfId="14455" xr:uid="{00000000-0005-0000-0000-0000FE370000}"/>
    <cellStyle name="Normal 17 2 7 2 2 14" xfId="14456" xr:uid="{00000000-0005-0000-0000-0000FF370000}"/>
    <cellStyle name="Normal 17 2 7 2 2 14 2" xfId="14457" xr:uid="{00000000-0005-0000-0000-000000380000}"/>
    <cellStyle name="Normal 17 2 7 2 2 14 3" xfId="14458" xr:uid="{00000000-0005-0000-0000-000001380000}"/>
    <cellStyle name="Normal 17 2 7 2 2 14 4" xfId="14459" xr:uid="{00000000-0005-0000-0000-000002380000}"/>
    <cellStyle name="Normal 17 2 7 2 2 14 5" xfId="14460" xr:uid="{00000000-0005-0000-0000-000003380000}"/>
    <cellStyle name="Normal 17 2 7 2 2 15" xfId="14461" xr:uid="{00000000-0005-0000-0000-000004380000}"/>
    <cellStyle name="Normal 17 2 7 2 2 15 2" xfId="14462" xr:uid="{00000000-0005-0000-0000-000005380000}"/>
    <cellStyle name="Normal 17 2 7 2 2 15 3" xfId="14463" xr:uid="{00000000-0005-0000-0000-000006380000}"/>
    <cellStyle name="Normal 17 2 7 2 2 15 4" xfId="14464" xr:uid="{00000000-0005-0000-0000-000007380000}"/>
    <cellStyle name="Normal 17 2 7 2 2 15 5" xfId="14465" xr:uid="{00000000-0005-0000-0000-000008380000}"/>
    <cellStyle name="Normal 17 2 7 2 2 16" xfId="14466" xr:uid="{00000000-0005-0000-0000-000009380000}"/>
    <cellStyle name="Normal 17 2 7 2 2 16 2" xfId="14467" xr:uid="{00000000-0005-0000-0000-00000A380000}"/>
    <cellStyle name="Normal 17 2 7 2 2 16 3" xfId="14468" xr:uid="{00000000-0005-0000-0000-00000B380000}"/>
    <cellStyle name="Normal 17 2 7 2 2 16 4" xfId="14469" xr:uid="{00000000-0005-0000-0000-00000C380000}"/>
    <cellStyle name="Normal 17 2 7 2 2 16 5" xfId="14470" xr:uid="{00000000-0005-0000-0000-00000D380000}"/>
    <cellStyle name="Normal 17 2 7 2 2 17" xfId="14471" xr:uid="{00000000-0005-0000-0000-00000E380000}"/>
    <cellStyle name="Normal 17 2 7 2 2 17 2" xfId="14472" xr:uid="{00000000-0005-0000-0000-00000F380000}"/>
    <cellStyle name="Normal 17 2 7 2 2 17 3" xfId="14473" xr:uid="{00000000-0005-0000-0000-000010380000}"/>
    <cellStyle name="Normal 17 2 7 2 2 17 4" xfId="14474" xr:uid="{00000000-0005-0000-0000-000011380000}"/>
    <cellStyle name="Normal 17 2 7 2 2 18" xfId="14475" xr:uid="{00000000-0005-0000-0000-000012380000}"/>
    <cellStyle name="Normal 17 2 7 2 2 18 2" xfId="14476" xr:uid="{00000000-0005-0000-0000-000013380000}"/>
    <cellStyle name="Normal 17 2 7 2 2 18 3" xfId="14477" xr:uid="{00000000-0005-0000-0000-000014380000}"/>
    <cellStyle name="Normal 17 2 7 2 2 18 4" xfId="14478" xr:uid="{00000000-0005-0000-0000-000015380000}"/>
    <cellStyle name="Normal 17 2 7 2 2 19" xfId="14479" xr:uid="{00000000-0005-0000-0000-000016380000}"/>
    <cellStyle name="Normal 17 2 7 2 2 2" xfId="14480" xr:uid="{00000000-0005-0000-0000-000017380000}"/>
    <cellStyle name="Normal 17 2 7 2 2 2 2" xfId="14481" xr:uid="{00000000-0005-0000-0000-000018380000}"/>
    <cellStyle name="Normal 17 2 7 2 2 2 3" xfId="14482" xr:uid="{00000000-0005-0000-0000-000019380000}"/>
    <cellStyle name="Normal 17 2 7 2 2 2 4" xfId="14483" xr:uid="{00000000-0005-0000-0000-00001A380000}"/>
    <cellStyle name="Normal 17 2 7 2 2 2 5" xfId="14484" xr:uid="{00000000-0005-0000-0000-00001B380000}"/>
    <cellStyle name="Normal 17 2 7 2 2 20" xfId="14485" xr:uid="{00000000-0005-0000-0000-00001C380000}"/>
    <cellStyle name="Normal 17 2 7 2 2 21" xfId="14486" xr:uid="{00000000-0005-0000-0000-00001D380000}"/>
    <cellStyle name="Normal 17 2 7 2 2 3" xfId="14487" xr:uid="{00000000-0005-0000-0000-00001E380000}"/>
    <cellStyle name="Normal 17 2 7 2 2 3 2" xfId="14488" xr:uid="{00000000-0005-0000-0000-00001F380000}"/>
    <cellStyle name="Normal 17 2 7 2 2 3 3" xfId="14489" xr:uid="{00000000-0005-0000-0000-000020380000}"/>
    <cellStyle name="Normal 17 2 7 2 2 3 4" xfId="14490" xr:uid="{00000000-0005-0000-0000-000021380000}"/>
    <cellStyle name="Normal 17 2 7 2 2 3 5" xfId="14491" xr:uid="{00000000-0005-0000-0000-000022380000}"/>
    <cellStyle name="Normal 17 2 7 2 2 4" xfId="14492" xr:uid="{00000000-0005-0000-0000-000023380000}"/>
    <cellStyle name="Normal 17 2 7 2 2 4 2" xfId="14493" xr:uid="{00000000-0005-0000-0000-000024380000}"/>
    <cellStyle name="Normal 17 2 7 2 2 4 3" xfId="14494" xr:uid="{00000000-0005-0000-0000-000025380000}"/>
    <cellStyle name="Normal 17 2 7 2 2 4 4" xfId="14495" xr:uid="{00000000-0005-0000-0000-000026380000}"/>
    <cellStyle name="Normal 17 2 7 2 2 4 5" xfId="14496" xr:uid="{00000000-0005-0000-0000-000027380000}"/>
    <cellStyle name="Normal 17 2 7 2 2 5" xfId="14497" xr:uid="{00000000-0005-0000-0000-000028380000}"/>
    <cellStyle name="Normal 17 2 7 2 2 5 2" xfId="14498" xr:uid="{00000000-0005-0000-0000-000029380000}"/>
    <cellStyle name="Normal 17 2 7 2 2 5 3" xfId="14499" xr:uid="{00000000-0005-0000-0000-00002A380000}"/>
    <cellStyle name="Normal 17 2 7 2 2 5 4" xfId="14500" xr:uid="{00000000-0005-0000-0000-00002B380000}"/>
    <cellStyle name="Normal 17 2 7 2 2 5 5" xfId="14501" xr:uid="{00000000-0005-0000-0000-00002C380000}"/>
    <cellStyle name="Normal 17 2 7 2 2 6" xfId="14502" xr:uid="{00000000-0005-0000-0000-00002D380000}"/>
    <cellStyle name="Normal 17 2 7 2 2 6 2" xfId="14503" xr:uid="{00000000-0005-0000-0000-00002E380000}"/>
    <cellStyle name="Normal 17 2 7 2 2 6 3" xfId="14504" xr:uid="{00000000-0005-0000-0000-00002F380000}"/>
    <cellStyle name="Normal 17 2 7 2 2 6 4" xfId="14505" xr:uid="{00000000-0005-0000-0000-000030380000}"/>
    <cellStyle name="Normal 17 2 7 2 2 6 5" xfId="14506" xr:uid="{00000000-0005-0000-0000-000031380000}"/>
    <cellStyle name="Normal 17 2 7 2 2 7" xfId="14507" xr:uid="{00000000-0005-0000-0000-000032380000}"/>
    <cellStyle name="Normal 17 2 7 2 2 7 2" xfId="14508" xr:uid="{00000000-0005-0000-0000-000033380000}"/>
    <cellStyle name="Normal 17 2 7 2 2 7 3" xfId="14509" xr:uid="{00000000-0005-0000-0000-000034380000}"/>
    <cellStyle name="Normal 17 2 7 2 2 7 4" xfId="14510" xr:uid="{00000000-0005-0000-0000-000035380000}"/>
    <cellStyle name="Normal 17 2 7 2 2 7 5" xfId="14511" xr:uid="{00000000-0005-0000-0000-000036380000}"/>
    <cellStyle name="Normal 17 2 7 2 2 8" xfId="14512" xr:uid="{00000000-0005-0000-0000-000037380000}"/>
    <cellStyle name="Normal 17 2 7 2 2 8 2" xfId="14513" xr:uid="{00000000-0005-0000-0000-000038380000}"/>
    <cellStyle name="Normal 17 2 7 2 2 8 3" xfId="14514" xr:uid="{00000000-0005-0000-0000-000039380000}"/>
    <cellStyle name="Normal 17 2 7 2 2 8 4" xfId="14515" xr:uid="{00000000-0005-0000-0000-00003A380000}"/>
    <cellStyle name="Normal 17 2 7 2 2 8 5" xfId="14516" xr:uid="{00000000-0005-0000-0000-00003B380000}"/>
    <cellStyle name="Normal 17 2 7 2 2 9" xfId="14517" xr:uid="{00000000-0005-0000-0000-00003C380000}"/>
    <cellStyle name="Normal 17 2 7 2 2 9 2" xfId="14518" xr:uid="{00000000-0005-0000-0000-00003D380000}"/>
    <cellStyle name="Normal 17 2 7 2 2 9 3" xfId="14519" xr:uid="{00000000-0005-0000-0000-00003E380000}"/>
    <cellStyle name="Normal 17 2 7 2 2 9 4" xfId="14520" xr:uid="{00000000-0005-0000-0000-00003F380000}"/>
    <cellStyle name="Normal 17 2 7 2 2 9 5" xfId="14521" xr:uid="{00000000-0005-0000-0000-000040380000}"/>
    <cellStyle name="Normal 17 2 7 2 20" xfId="14522" xr:uid="{00000000-0005-0000-0000-000041380000}"/>
    <cellStyle name="Normal 17 2 7 2 20 2" xfId="14523" xr:uid="{00000000-0005-0000-0000-000042380000}"/>
    <cellStyle name="Normal 17 2 7 2 20 3" xfId="14524" xr:uid="{00000000-0005-0000-0000-000043380000}"/>
    <cellStyle name="Normal 17 2 7 2 20 4" xfId="14525" xr:uid="{00000000-0005-0000-0000-000044380000}"/>
    <cellStyle name="Normal 17 2 7 2 21" xfId="14526" xr:uid="{00000000-0005-0000-0000-000045380000}"/>
    <cellStyle name="Normal 17 2 7 2 22" xfId="14527" xr:uid="{00000000-0005-0000-0000-000046380000}"/>
    <cellStyle name="Normal 17 2 7 2 23" xfId="14528" xr:uid="{00000000-0005-0000-0000-000047380000}"/>
    <cellStyle name="Normal 17 2 7 2 3" xfId="14529" xr:uid="{00000000-0005-0000-0000-000048380000}"/>
    <cellStyle name="Normal 17 2 7 2 3 10" xfId="14530" xr:uid="{00000000-0005-0000-0000-000049380000}"/>
    <cellStyle name="Normal 17 2 7 2 3 10 2" xfId="14531" xr:uid="{00000000-0005-0000-0000-00004A380000}"/>
    <cellStyle name="Normal 17 2 7 2 3 10 3" xfId="14532" xr:uid="{00000000-0005-0000-0000-00004B380000}"/>
    <cellStyle name="Normal 17 2 7 2 3 10 4" xfId="14533" xr:uid="{00000000-0005-0000-0000-00004C380000}"/>
    <cellStyle name="Normal 17 2 7 2 3 10 5" xfId="14534" xr:uid="{00000000-0005-0000-0000-00004D380000}"/>
    <cellStyle name="Normal 17 2 7 2 3 11" xfId="14535" xr:uid="{00000000-0005-0000-0000-00004E380000}"/>
    <cellStyle name="Normal 17 2 7 2 3 11 2" xfId="14536" xr:uid="{00000000-0005-0000-0000-00004F380000}"/>
    <cellStyle name="Normal 17 2 7 2 3 11 3" xfId="14537" xr:uid="{00000000-0005-0000-0000-000050380000}"/>
    <cellStyle name="Normal 17 2 7 2 3 11 4" xfId="14538" xr:uid="{00000000-0005-0000-0000-000051380000}"/>
    <cellStyle name="Normal 17 2 7 2 3 11 5" xfId="14539" xr:uid="{00000000-0005-0000-0000-000052380000}"/>
    <cellStyle name="Normal 17 2 7 2 3 12" xfId="14540" xr:uid="{00000000-0005-0000-0000-000053380000}"/>
    <cellStyle name="Normal 17 2 7 2 3 12 2" xfId="14541" xr:uid="{00000000-0005-0000-0000-000054380000}"/>
    <cellStyle name="Normal 17 2 7 2 3 12 3" xfId="14542" xr:uid="{00000000-0005-0000-0000-000055380000}"/>
    <cellStyle name="Normal 17 2 7 2 3 12 4" xfId="14543" xr:uid="{00000000-0005-0000-0000-000056380000}"/>
    <cellStyle name="Normal 17 2 7 2 3 12 5" xfId="14544" xr:uid="{00000000-0005-0000-0000-000057380000}"/>
    <cellStyle name="Normal 17 2 7 2 3 13" xfId="14545" xr:uid="{00000000-0005-0000-0000-000058380000}"/>
    <cellStyle name="Normal 17 2 7 2 3 13 2" xfId="14546" xr:uid="{00000000-0005-0000-0000-000059380000}"/>
    <cellStyle name="Normal 17 2 7 2 3 13 3" xfId="14547" xr:uid="{00000000-0005-0000-0000-00005A380000}"/>
    <cellStyle name="Normal 17 2 7 2 3 13 4" xfId="14548" xr:uid="{00000000-0005-0000-0000-00005B380000}"/>
    <cellStyle name="Normal 17 2 7 2 3 13 5" xfId="14549" xr:uid="{00000000-0005-0000-0000-00005C380000}"/>
    <cellStyle name="Normal 17 2 7 2 3 14" xfId="14550" xr:uid="{00000000-0005-0000-0000-00005D380000}"/>
    <cellStyle name="Normal 17 2 7 2 3 14 2" xfId="14551" xr:uid="{00000000-0005-0000-0000-00005E380000}"/>
    <cellStyle name="Normal 17 2 7 2 3 14 3" xfId="14552" xr:uid="{00000000-0005-0000-0000-00005F380000}"/>
    <cellStyle name="Normal 17 2 7 2 3 14 4" xfId="14553" xr:uid="{00000000-0005-0000-0000-000060380000}"/>
    <cellStyle name="Normal 17 2 7 2 3 14 5" xfId="14554" xr:uid="{00000000-0005-0000-0000-000061380000}"/>
    <cellStyle name="Normal 17 2 7 2 3 15" xfId="14555" xr:uid="{00000000-0005-0000-0000-000062380000}"/>
    <cellStyle name="Normal 17 2 7 2 3 15 2" xfId="14556" xr:uid="{00000000-0005-0000-0000-000063380000}"/>
    <cellStyle name="Normal 17 2 7 2 3 15 3" xfId="14557" xr:uid="{00000000-0005-0000-0000-000064380000}"/>
    <cellStyle name="Normal 17 2 7 2 3 15 4" xfId="14558" xr:uid="{00000000-0005-0000-0000-000065380000}"/>
    <cellStyle name="Normal 17 2 7 2 3 15 5" xfId="14559" xr:uid="{00000000-0005-0000-0000-000066380000}"/>
    <cellStyle name="Normal 17 2 7 2 3 16" xfId="14560" xr:uid="{00000000-0005-0000-0000-000067380000}"/>
    <cellStyle name="Normal 17 2 7 2 3 16 2" xfId="14561" xr:uid="{00000000-0005-0000-0000-000068380000}"/>
    <cellStyle name="Normal 17 2 7 2 3 16 3" xfId="14562" xr:uid="{00000000-0005-0000-0000-000069380000}"/>
    <cellStyle name="Normal 17 2 7 2 3 16 4" xfId="14563" xr:uid="{00000000-0005-0000-0000-00006A380000}"/>
    <cellStyle name="Normal 17 2 7 2 3 17" xfId="14564" xr:uid="{00000000-0005-0000-0000-00006B380000}"/>
    <cellStyle name="Normal 17 2 7 2 3 17 2" xfId="14565" xr:uid="{00000000-0005-0000-0000-00006C380000}"/>
    <cellStyle name="Normal 17 2 7 2 3 17 3" xfId="14566" xr:uid="{00000000-0005-0000-0000-00006D380000}"/>
    <cellStyle name="Normal 17 2 7 2 3 17 4" xfId="14567" xr:uid="{00000000-0005-0000-0000-00006E380000}"/>
    <cellStyle name="Normal 17 2 7 2 3 18" xfId="14568" xr:uid="{00000000-0005-0000-0000-00006F380000}"/>
    <cellStyle name="Normal 17 2 7 2 3 19" xfId="14569" xr:uid="{00000000-0005-0000-0000-000070380000}"/>
    <cellStyle name="Normal 17 2 7 2 3 2" xfId="14570" xr:uid="{00000000-0005-0000-0000-000071380000}"/>
    <cellStyle name="Normal 17 2 7 2 3 2 2" xfId="14571" xr:uid="{00000000-0005-0000-0000-000072380000}"/>
    <cellStyle name="Normal 17 2 7 2 3 2 3" xfId="14572" xr:uid="{00000000-0005-0000-0000-000073380000}"/>
    <cellStyle name="Normal 17 2 7 2 3 2 4" xfId="14573" xr:uid="{00000000-0005-0000-0000-000074380000}"/>
    <cellStyle name="Normal 17 2 7 2 3 2 5" xfId="14574" xr:uid="{00000000-0005-0000-0000-000075380000}"/>
    <cellStyle name="Normal 17 2 7 2 3 20" xfId="14575" xr:uid="{00000000-0005-0000-0000-000076380000}"/>
    <cellStyle name="Normal 17 2 7 2 3 3" xfId="14576" xr:uid="{00000000-0005-0000-0000-000077380000}"/>
    <cellStyle name="Normal 17 2 7 2 3 3 2" xfId="14577" xr:uid="{00000000-0005-0000-0000-000078380000}"/>
    <cellStyle name="Normal 17 2 7 2 3 3 3" xfId="14578" xr:uid="{00000000-0005-0000-0000-000079380000}"/>
    <cellStyle name="Normal 17 2 7 2 3 3 4" xfId="14579" xr:uid="{00000000-0005-0000-0000-00007A380000}"/>
    <cellStyle name="Normal 17 2 7 2 3 3 5" xfId="14580" xr:uid="{00000000-0005-0000-0000-00007B380000}"/>
    <cellStyle name="Normal 17 2 7 2 3 4" xfId="14581" xr:uid="{00000000-0005-0000-0000-00007C380000}"/>
    <cellStyle name="Normal 17 2 7 2 3 4 2" xfId="14582" xr:uid="{00000000-0005-0000-0000-00007D380000}"/>
    <cellStyle name="Normal 17 2 7 2 3 4 3" xfId="14583" xr:uid="{00000000-0005-0000-0000-00007E380000}"/>
    <cellStyle name="Normal 17 2 7 2 3 4 4" xfId="14584" xr:uid="{00000000-0005-0000-0000-00007F380000}"/>
    <cellStyle name="Normal 17 2 7 2 3 4 5" xfId="14585" xr:uid="{00000000-0005-0000-0000-000080380000}"/>
    <cellStyle name="Normal 17 2 7 2 3 5" xfId="14586" xr:uid="{00000000-0005-0000-0000-000081380000}"/>
    <cellStyle name="Normal 17 2 7 2 3 5 2" xfId="14587" xr:uid="{00000000-0005-0000-0000-000082380000}"/>
    <cellStyle name="Normal 17 2 7 2 3 5 3" xfId="14588" xr:uid="{00000000-0005-0000-0000-000083380000}"/>
    <cellStyle name="Normal 17 2 7 2 3 5 4" xfId="14589" xr:uid="{00000000-0005-0000-0000-000084380000}"/>
    <cellStyle name="Normal 17 2 7 2 3 5 5" xfId="14590" xr:uid="{00000000-0005-0000-0000-000085380000}"/>
    <cellStyle name="Normal 17 2 7 2 3 6" xfId="14591" xr:uid="{00000000-0005-0000-0000-000086380000}"/>
    <cellStyle name="Normal 17 2 7 2 3 6 2" xfId="14592" xr:uid="{00000000-0005-0000-0000-000087380000}"/>
    <cellStyle name="Normal 17 2 7 2 3 6 3" xfId="14593" xr:uid="{00000000-0005-0000-0000-000088380000}"/>
    <cellStyle name="Normal 17 2 7 2 3 6 4" xfId="14594" xr:uid="{00000000-0005-0000-0000-000089380000}"/>
    <cellStyle name="Normal 17 2 7 2 3 6 5" xfId="14595" xr:uid="{00000000-0005-0000-0000-00008A380000}"/>
    <cellStyle name="Normal 17 2 7 2 3 7" xfId="14596" xr:uid="{00000000-0005-0000-0000-00008B380000}"/>
    <cellStyle name="Normal 17 2 7 2 3 7 2" xfId="14597" xr:uid="{00000000-0005-0000-0000-00008C380000}"/>
    <cellStyle name="Normal 17 2 7 2 3 7 3" xfId="14598" xr:uid="{00000000-0005-0000-0000-00008D380000}"/>
    <cellStyle name="Normal 17 2 7 2 3 7 4" xfId="14599" xr:uid="{00000000-0005-0000-0000-00008E380000}"/>
    <cellStyle name="Normal 17 2 7 2 3 7 5" xfId="14600" xr:uid="{00000000-0005-0000-0000-00008F380000}"/>
    <cellStyle name="Normal 17 2 7 2 3 8" xfId="14601" xr:uid="{00000000-0005-0000-0000-000090380000}"/>
    <cellStyle name="Normal 17 2 7 2 3 8 2" xfId="14602" xr:uid="{00000000-0005-0000-0000-000091380000}"/>
    <cellStyle name="Normal 17 2 7 2 3 8 3" xfId="14603" xr:uid="{00000000-0005-0000-0000-000092380000}"/>
    <cellStyle name="Normal 17 2 7 2 3 8 4" xfId="14604" xr:uid="{00000000-0005-0000-0000-000093380000}"/>
    <cellStyle name="Normal 17 2 7 2 3 8 5" xfId="14605" xr:uid="{00000000-0005-0000-0000-000094380000}"/>
    <cellStyle name="Normal 17 2 7 2 3 9" xfId="14606" xr:uid="{00000000-0005-0000-0000-000095380000}"/>
    <cellStyle name="Normal 17 2 7 2 3 9 2" xfId="14607" xr:uid="{00000000-0005-0000-0000-000096380000}"/>
    <cellStyle name="Normal 17 2 7 2 3 9 3" xfId="14608" xr:uid="{00000000-0005-0000-0000-000097380000}"/>
    <cellStyle name="Normal 17 2 7 2 3 9 4" xfId="14609" xr:uid="{00000000-0005-0000-0000-000098380000}"/>
    <cellStyle name="Normal 17 2 7 2 3 9 5" xfId="14610" xr:uid="{00000000-0005-0000-0000-000099380000}"/>
    <cellStyle name="Normal 17 2 7 2 4" xfId="14611" xr:uid="{00000000-0005-0000-0000-00009A380000}"/>
    <cellStyle name="Normal 17 2 7 2 4 10" xfId="14612" xr:uid="{00000000-0005-0000-0000-00009B380000}"/>
    <cellStyle name="Normal 17 2 7 2 4 10 2" xfId="14613" xr:uid="{00000000-0005-0000-0000-00009C380000}"/>
    <cellStyle name="Normal 17 2 7 2 4 10 3" xfId="14614" xr:uid="{00000000-0005-0000-0000-00009D380000}"/>
    <cellStyle name="Normal 17 2 7 2 4 10 4" xfId="14615" xr:uid="{00000000-0005-0000-0000-00009E380000}"/>
    <cellStyle name="Normal 17 2 7 2 4 10 5" xfId="14616" xr:uid="{00000000-0005-0000-0000-00009F380000}"/>
    <cellStyle name="Normal 17 2 7 2 4 11" xfId="14617" xr:uid="{00000000-0005-0000-0000-0000A0380000}"/>
    <cellStyle name="Normal 17 2 7 2 4 11 2" xfId="14618" xr:uid="{00000000-0005-0000-0000-0000A1380000}"/>
    <cellStyle name="Normal 17 2 7 2 4 11 3" xfId="14619" xr:uid="{00000000-0005-0000-0000-0000A2380000}"/>
    <cellStyle name="Normal 17 2 7 2 4 11 4" xfId="14620" xr:uid="{00000000-0005-0000-0000-0000A3380000}"/>
    <cellStyle name="Normal 17 2 7 2 4 11 5" xfId="14621" xr:uid="{00000000-0005-0000-0000-0000A4380000}"/>
    <cellStyle name="Normal 17 2 7 2 4 12" xfId="14622" xr:uid="{00000000-0005-0000-0000-0000A5380000}"/>
    <cellStyle name="Normal 17 2 7 2 4 12 2" xfId="14623" xr:uid="{00000000-0005-0000-0000-0000A6380000}"/>
    <cellStyle name="Normal 17 2 7 2 4 12 3" xfId="14624" xr:uid="{00000000-0005-0000-0000-0000A7380000}"/>
    <cellStyle name="Normal 17 2 7 2 4 12 4" xfId="14625" xr:uid="{00000000-0005-0000-0000-0000A8380000}"/>
    <cellStyle name="Normal 17 2 7 2 4 12 5" xfId="14626" xr:uid="{00000000-0005-0000-0000-0000A9380000}"/>
    <cellStyle name="Normal 17 2 7 2 4 13" xfId="14627" xr:uid="{00000000-0005-0000-0000-0000AA380000}"/>
    <cellStyle name="Normal 17 2 7 2 4 13 2" xfId="14628" xr:uid="{00000000-0005-0000-0000-0000AB380000}"/>
    <cellStyle name="Normal 17 2 7 2 4 13 3" xfId="14629" xr:uid="{00000000-0005-0000-0000-0000AC380000}"/>
    <cellStyle name="Normal 17 2 7 2 4 13 4" xfId="14630" xr:uid="{00000000-0005-0000-0000-0000AD380000}"/>
    <cellStyle name="Normal 17 2 7 2 4 13 5" xfId="14631" xr:uid="{00000000-0005-0000-0000-0000AE380000}"/>
    <cellStyle name="Normal 17 2 7 2 4 14" xfId="14632" xr:uid="{00000000-0005-0000-0000-0000AF380000}"/>
    <cellStyle name="Normal 17 2 7 2 4 14 2" xfId="14633" xr:uid="{00000000-0005-0000-0000-0000B0380000}"/>
    <cellStyle name="Normal 17 2 7 2 4 14 3" xfId="14634" xr:uid="{00000000-0005-0000-0000-0000B1380000}"/>
    <cellStyle name="Normal 17 2 7 2 4 14 4" xfId="14635" xr:uid="{00000000-0005-0000-0000-0000B2380000}"/>
    <cellStyle name="Normal 17 2 7 2 4 14 5" xfId="14636" xr:uid="{00000000-0005-0000-0000-0000B3380000}"/>
    <cellStyle name="Normal 17 2 7 2 4 15" xfId="14637" xr:uid="{00000000-0005-0000-0000-0000B4380000}"/>
    <cellStyle name="Normal 17 2 7 2 4 15 2" xfId="14638" xr:uid="{00000000-0005-0000-0000-0000B5380000}"/>
    <cellStyle name="Normal 17 2 7 2 4 15 3" xfId="14639" xr:uid="{00000000-0005-0000-0000-0000B6380000}"/>
    <cellStyle name="Normal 17 2 7 2 4 15 4" xfId="14640" xr:uid="{00000000-0005-0000-0000-0000B7380000}"/>
    <cellStyle name="Normal 17 2 7 2 4 15 5" xfId="14641" xr:uid="{00000000-0005-0000-0000-0000B8380000}"/>
    <cellStyle name="Normal 17 2 7 2 4 16" xfId="14642" xr:uid="{00000000-0005-0000-0000-0000B9380000}"/>
    <cellStyle name="Normal 17 2 7 2 4 16 2" xfId="14643" xr:uid="{00000000-0005-0000-0000-0000BA380000}"/>
    <cellStyle name="Normal 17 2 7 2 4 16 3" xfId="14644" xr:uid="{00000000-0005-0000-0000-0000BB380000}"/>
    <cellStyle name="Normal 17 2 7 2 4 16 4" xfId="14645" xr:uid="{00000000-0005-0000-0000-0000BC380000}"/>
    <cellStyle name="Normal 17 2 7 2 4 17" xfId="14646" xr:uid="{00000000-0005-0000-0000-0000BD380000}"/>
    <cellStyle name="Normal 17 2 7 2 4 17 2" xfId="14647" xr:uid="{00000000-0005-0000-0000-0000BE380000}"/>
    <cellStyle name="Normal 17 2 7 2 4 17 3" xfId="14648" xr:uid="{00000000-0005-0000-0000-0000BF380000}"/>
    <cellStyle name="Normal 17 2 7 2 4 17 4" xfId="14649" xr:uid="{00000000-0005-0000-0000-0000C0380000}"/>
    <cellStyle name="Normal 17 2 7 2 4 18" xfId="14650" xr:uid="{00000000-0005-0000-0000-0000C1380000}"/>
    <cellStyle name="Normal 17 2 7 2 4 19" xfId="14651" xr:uid="{00000000-0005-0000-0000-0000C2380000}"/>
    <cellStyle name="Normal 17 2 7 2 4 2" xfId="14652" xr:uid="{00000000-0005-0000-0000-0000C3380000}"/>
    <cellStyle name="Normal 17 2 7 2 4 2 2" xfId="14653" xr:uid="{00000000-0005-0000-0000-0000C4380000}"/>
    <cellStyle name="Normal 17 2 7 2 4 2 3" xfId="14654" xr:uid="{00000000-0005-0000-0000-0000C5380000}"/>
    <cellStyle name="Normal 17 2 7 2 4 2 4" xfId="14655" xr:uid="{00000000-0005-0000-0000-0000C6380000}"/>
    <cellStyle name="Normal 17 2 7 2 4 2 5" xfId="14656" xr:uid="{00000000-0005-0000-0000-0000C7380000}"/>
    <cellStyle name="Normal 17 2 7 2 4 20" xfId="14657" xr:uid="{00000000-0005-0000-0000-0000C8380000}"/>
    <cellStyle name="Normal 17 2 7 2 4 3" xfId="14658" xr:uid="{00000000-0005-0000-0000-0000C9380000}"/>
    <cellStyle name="Normal 17 2 7 2 4 3 2" xfId="14659" xr:uid="{00000000-0005-0000-0000-0000CA380000}"/>
    <cellStyle name="Normal 17 2 7 2 4 3 3" xfId="14660" xr:uid="{00000000-0005-0000-0000-0000CB380000}"/>
    <cellStyle name="Normal 17 2 7 2 4 3 4" xfId="14661" xr:uid="{00000000-0005-0000-0000-0000CC380000}"/>
    <cellStyle name="Normal 17 2 7 2 4 3 5" xfId="14662" xr:uid="{00000000-0005-0000-0000-0000CD380000}"/>
    <cellStyle name="Normal 17 2 7 2 4 4" xfId="14663" xr:uid="{00000000-0005-0000-0000-0000CE380000}"/>
    <cellStyle name="Normal 17 2 7 2 4 4 2" xfId="14664" xr:uid="{00000000-0005-0000-0000-0000CF380000}"/>
    <cellStyle name="Normal 17 2 7 2 4 4 3" xfId="14665" xr:uid="{00000000-0005-0000-0000-0000D0380000}"/>
    <cellStyle name="Normal 17 2 7 2 4 4 4" xfId="14666" xr:uid="{00000000-0005-0000-0000-0000D1380000}"/>
    <cellStyle name="Normal 17 2 7 2 4 4 5" xfId="14667" xr:uid="{00000000-0005-0000-0000-0000D2380000}"/>
    <cellStyle name="Normal 17 2 7 2 4 5" xfId="14668" xr:uid="{00000000-0005-0000-0000-0000D3380000}"/>
    <cellStyle name="Normal 17 2 7 2 4 5 2" xfId="14669" xr:uid="{00000000-0005-0000-0000-0000D4380000}"/>
    <cellStyle name="Normal 17 2 7 2 4 5 3" xfId="14670" xr:uid="{00000000-0005-0000-0000-0000D5380000}"/>
    <cellStyle name="Normal 17 2 7 2 4 5 4" xfId="14671" xr:uid="{00000000-0005-0000-0000-0000D6380000}"/>
    <cellStyle name="Normal 17 2 7 2 4 5 5" xfId="14672" xr:uid="{00000000-0005-0000-0000-0000D7380000}"/>
    <cellStyle name="Normal 17 2 7 2 4 6" xfId="14673" xr:uid="{00000000-0005-0000-0000-0000D8380000}"/>
    <cellStyle name="Normal 17 2 7 2 4 6 2" xfId="14674" xr:uid="{00000000-0005-0000-0000-0000D9380000}"/>
    <cellStyle name="Normal 17 2 7 2 4 6 3" xfId="14675" xr:uid="{00000000-0005-0000-0000-0000DA380000}"/>
    <cellStyle name="Normal 17 2 7 2 4 6 4" xfId="14676" xr:uid="{00000000-0005-0000-0000-0000DB380000}"/>
    <cellStyle name="Normal 17 2 7 2 4 6 5" xfId="14677" xr:uid="{00000000-0005-0000-0000-0000DC380000}"/>
    <cellStyle name="Normal 17 2 7 2 4 7" xfId="14678" xr:uid="{00000000-0005-0000-0000-0000DD380000}"/>
    <cellStyle name="Normal 17 2 7 2 4 7 2" xfId="14679" xr:uid="{00000000-0005-0000-0000-0000DE380000}"/>
    <cellStyle name="Normal 17 2 7 2 4 7 3" xfId="14680" xr:uid="{00000000-0005-0000-0000-0000DF380000}"/>
    <cellStyle name="Normal 17 2 7 2 4 7 4" xfId="14681" xr:uid="{00000000-0005-0000-0000-0000E0380000}"/>
    <cellStyle name="Normal 17 2 7 2 4 7 5" xfId="14682" xr:uid="{00000000-0005-0000-0000-0000E1380000}"/>
    <cellStyle name="Normal 17 2 7 2 4 8" xfId="14683" xr:uid="{00000000-0005-0000-0000-0000E2380000}"/>
    <cellStyle name="Normal 17 2 7 2 4 8 2" xfId="14684" xr:uid="{00000000-0005-0000-0000-0000E3380000}"/>
    <cellStyle name="Normal 17 2 7 2 4 8 3" xfId="14685" xr:uid="{00000000-0005-0000-0000-0000E4380000}"/>
    <cellStyle name="Normal 17 2 7 2 4 8 4" xfId="14686" xr:uid="{00000000-0005-0000-0000-0000E5380000}"/>
    <cellStyle name="Normal 17 2 7 2 4 8 5" xfId="14687" xr:uid="{00000000-0005-0000-0000-0000E6380000}"/>
    <cellStyle name="Normal 17 2 7 2 4 9" xfId="14688" xr:uid="{00000000-0005-0000-0000-0000E7380000}"/>
    <cellStyle name="Normal 17 2 7 2 4 9 2" xfId="14689" xr:uid="{00000000-0005-0000-0000-0000E8380000}"/>
    <cellStyle name="Normal 17 2 7 2 4 9 3" xfId="14690" xr:uid="{00000000-0005-0000-0000-0000E9380000}"/>
    <cellStyle name="Normal 17 2 7 2 4 9 4" xfId="14691" xr:uid="{00000000-0005-0000-0000-0000EA380000}"/>
    <cellStyle name="Normal 17 2 7 2 4 9 5" xfId="14692" xr:uid="{00000000-0005-0000-0000-0000EB380000}"/>
    <cellStyle name="Normal 17 2 7 2 5" xfId="14693" xr:uid="{00000000-0005-0000-0000-0000EC380000}"/>
    <cellStyle name="Normal 17 2 7 2 5 2" xfId="14694" xr:uid="{00000000-0005-0000-0000-0000ED380000}"/>
    <cellStyle name="Normal 17 2 7 2 5 3" xfId="14695" xr:uid="{00000000-0005-0000-0000-0000EE380000}"/>
    <cellStyle name="Normal 17 2 7 2 5 4" xfId="14696" xr:uid="{00000000-0005-0000-0000-0000EF380000}"/>
    <cellStyle name="Normal 17 2 7 2 5 5" xfId="14697" xr:uid="{00000000-0005-0000-0000-0000F0380000}"/>
    <cellStyle name="Normal 17 2 7 2 6" xfId="14698" xr:uid="{00000000-0005-0000-0000-0000F1380000}"/>
    <cellStyle name="Normal 17 2 7 2 6 2" xfId="14699" xr:uid="{00000000-0005-0000-0000-0000F2380000}"/>
    <cellStyle name="Normal 17 2 7 2 6 3" xfId="14700" xr:uid="{00000000-0005-0000-0000-0000F3380000}"/>
    <cellStyle name="Normal 17 2 7 2 6 4" xfId="14701" xr:uid="{00000000-0005-0000-0000-0000F4380000}"/>
    <cellStyle name="Normal 17 2 7 2 6 5" xfId="14702" xr:uid="{00000000-0005-0000-0000-0000F5380000}"/>
    <cellStyle name="Normal 17 2 7 2 7" xfId="14703" xr:uid="{00000000-0005-0000-0000-0000F6380000}"/>
    <cellStyle name="Normal 17 2 7 2 7 2" xfId="14704" xr:uid="{00000000-0005-0000-0000-0000F7380000}"/>
    <cellStyle name="Normal 17 2 7 2 7 3" xfId="14705" xr:uid="{00000000-0005-0000-0000-0000F8380000}"/>
    <cellStyle name="Normal 17 2 7 2 7 4" xfId="14706" xr:uid="{00000000-0005-0000-0000-0000F9380000}"/>
    <cellStyle name="Normal 17 2 7 2 7 5" xfId="14707" xr:uid="{00000000-0005-0000-0000-0000FA380000}"/>
    <cellStyle name="Normal 17 2 7 2 8" xfId="14708" xr:uid="{00000000-0005-0000-0000-0000FB380000}"/>
    <cellStyle name="Normal 17 2 7 2 8 2" xfId="14709" xr:uid="{00000000-0005-0000-0000-0000FC380000}"/>
    <cellStyle name="Normal 17 2 7 2 8 3" xfId="14710" xr:uid="{00000000-0005-0000-0000-0000FD380000}"/>
    <cellStyle name="Normal 17 2 7 2 8 4" xfId="14711" xr:uid="{00000000-0005-0000-0000-0000FE380000}"/>
    <cellStyle name="Normal 17 2 7 2 8 5" xfId="14712" xr:uid="{00000000-0005-0000-0000-0000FF380000}"/>
    <cellStyle name="Normal 17 2 7 2 9" xfId="14713" xr:uid="{00000000-0005-0000-0000-000000390000}"/>
    <cellStyle name="Normal 17 2 7 2 9 2" xfId="14714" xr:uid="{00000000-0005-0000-0000-000001390000}"/>
    <cellStyle name="Normal 17 2 7 2 9 3" xfId="14715" xr:uid="{00000000-0005-0000-0000-000002390000}"/>
    <cellStyle name="Normal 17 2 7 2 9 4" xfId="14716" xr:uid="{00000000-0005-0000-0000-000003390000}"/>
    <cellStyle name="Normal 17 2 7 2 9 5" xfId="14717" xr:uid="{00000000-0005-0000-0000-000004390000}"/>
    <cellStyle name="Normal 17 2 7 20" xfId="14718" xr:uid="{00000000-0005-0000-0000-000005390000}"/>
    <cellStyle name="Normal 17 2 7 20 2" xfId="14719" xr:uid="{00000000-0005-0000-0000-000006390000}"/>
    <cellStyle name="Normal 17 2 7 20 3" xfId="14720" xr:uid="{00000000-0005-0000-0000-000007390000}"/>
    <cellStyle name="Normal 17 2 7 20 4" xfId="14721" xr:uid="{00000000-0005-0000-0000-000008390000}"/>
    <cellStyle name="Normal 17 2 7 20 5" xfId="14722" xr:uid="{00000000-0005-0000-0000-000009390000}"/>
    <cellStyle name="Normal 17 2 7 21" xfId="14723" xr:uid="{00000000-0005-0000-0000-00000A390000}"/>
    <cellStyle name="Normal 17 2 7 21 2" xfId="14724" xr:uid="{00000000-0005-0000-0000-00000B390000}"/>
    <cellStyle name="Normal 17 2 7 21 3" xfId="14725" xr:uid="{00000000-0005-0000-0000-00000C390000}"/>
    <cellStyle name="Normal 17 2 7 21 4" xfId="14726" xr:uid="{00000000-0005-0000-0000-00000D390000}"/>
    <cellStyle name="Normal 17 2 7 22" xfId="14727" xr:uid="{00000000-0005-0000-0000-00000E390000}"/>
    <cellStyle name="Normal 17 2 7 22 2" xfId="14728" xr:uid="{00000000-0005-0000-0000-00000F390000}"/>
    <cellStyle name="Normal 17 2 7 22 3" xfId="14729" xr:uid="{00000000-0005-0000-0000-000010390000}"/>
    <cellStyle name="Normal 17 2 7 22 4" xfId="14730" xr:uid="{00000000-0005-0000-0000-000011390000}"/>
    <cellStyle name="Normal 17 2 7 23" xfId="14731" xr:uid="{00000000-0005-0000-0000-000012390000}"/>
    <cellStyle name="Normal 17 2 7 24" xfId="14732" xr:uid="{00000000-0005-0000-0000-000013390000}"/>
    <cellStyle name="Normal 17 2 7 25" xfId="14733" xr:uid="{00000000-0005-0000-0000-000014390000}"/>
    <cellStyle name="Normal 17 2 7 3" xfId="14734" xr:uid="{00000000-0005-0000-0000-000015390000}"/>
    <cellStyle name="Normal 17 2 7 3 10" xfId="14735" xr:uid="{00000000-0005-0000-0000-000016390000}"/>
    <cellStyle name="Normal 17 2 7 3 10 2" xfId="14736" xr:uid="{00000000-0005-0000-0000-000017390000}"/>
    <cellStyle name="Normal 17 2 7 3 10 3" xfId="14737" xr:uid="{00000000-0005-0000-0000-000018390000}"/>
    <cellStyle name="Normal 17 2 7 3 10 4" xfId="14738" xr:uid="{00000000-0005-0000-0000-000019390000}"/>
    <cellStyle name="Normal 17 2 7 3 10 5" xfId="14739" xr:uid="{00000000-0005-0000-0000-00001A390000}"/>
    <cellStyle name="Normal 17 2 7 3 11" xfId="14740" xr:uid="{00000000-0005-0000-0000-00001B390000}"/>
    <cellStyle name="Normal 17 2 7 3 11 2" xfId="14741" xr:uid="{00000000-0005-0000-0000-00001C390000}"/>
    <cellStyle name="Normal 17 2 7 3 11 3" xfId="14742" xr:uid="{00000000-0005-0000-0000-00001D390000}"/>
    <cellStyle name="Normal 17 2 7 3 11 4" xfId="14743" xr:uid="{00000000-0005-0000-0000-00001E390000}"/>
    <cellStyle name="Normal 17 2 7 3 11 5" xfId="14744" xr:uid="{00000000-0005-0000-0000-00001F390000}"/>
    <cellStyle name="Normal 17 2 7 3 12" xfId="14745" xr:uid="{00000000-0005-0000-0000-000020390000}"/>
    <cellStyle name="Normal 17 2 7 3 12 2" xfId="14746" xr:uid="{00000000-0005-0000-0000-000021390000}"/>
    <cellStyle name="Normal 17 2 7 3 12 3" xfId="14747" xr:uid="{00000000-0005-0000-0000-000022390000}"/>
    <cellStyle name="Normal 17 2 7 3 12 4" xfId="14748" xr:uid="{00000000-0005-0000-0000-000023390000}"/>
    <cellStyle name="Normal 17 2 7 3 12 5" xfId="14749" xr:uid="{00000000-0005-0000-0000-000024390000}"/>
    <cellStyle name="Normal 17 2 7 3 13" xfId="14750" xr:uid="{00000000-0005-0000-0000-000025390000}"/>
    <cellStyle name="Normal 17 2 7 3 13 2" xfId="14751" xr:uid="{00000000-0005-0000-0000-000026390000}"/>
    <cellStyle name="Normal 17 2 7 3 13 3" xfId="14752" xr:uid="{00000000-0005-0000-0000-000027390000}"/>
    <cellStyle name="Normal 17 2 7 3 13 4" xfId="14753" xr:uid="{00000000-0005-0000-0000-000028390000}"/>
    <cellStyle name="Normal 17 2 7 3 13 5" xfId="14754" xr:uid="{00000000-0005-0000-0000-000029390000}"/>
    <cellStyle name="Normal 17 2 7 3 14" xfId="14755" xr:uid="{00000000-0005-0000-0000-00002A390000}"/>
    <cellStyle name="Normal 17 2 7 3 14 2" xfId="14756" xr:uid="{00000000-0005-0000-0000-00002B390000}"/>
    <cellStyle name="Normal 17 2 7 3 14 3" xfId="14757" xr:uid="{00000000-0005-0000-0000-00002C390000}"/>
    <cellStyle name="Normal 17 2 7 3 14 4" xfId="14758" xr:uid="{00000000-0005-0000-0000-00002D390000}"/>
    <cellStyle name="Normal 17 2 7 3 14 5" xfId="14759" xr:uid="{00000000-0005-0000-0000-00002E390000}"/>
    <cellStyle name="Normal 17 2 7 3 15" xfId="14760" xr:uid="{00000000-0005-0000-0000-00002F390000}"/>
    <cellStyle name="Normal 17 2 7 3 15 2" xfId="14761" xr:uid="{00000000-0005-0000-0000-000030390000}"/>
    <cellStyle name="Normal 17 2 7 3 15 3" xfId="14762" xr:uid="{00000000-0005-0000-0000-000031390000}"/>
    <cellStyle name="Normal 17 2 7 3 15 4" xfId="14763" xr:uid="{00000000-0005-0000-0000-000032390000}"/>
    <cellStyle name="Normal 17 2 7 3 15 5" xfId="14764" xr:uid="{00000000-0005-0000-0000-000033390000}"/>
    <cellStyle name="Normal 17 2 7 3 16" xfId="14765" xr:uid="{00000000-0005-0000-0000-000034390000}"/>
    <cellStyle name="Normal 17 2 7 3 16 2" xfId="14766" xr:uid="{00000000-0005-0000-0000-000035390000}"/>
    <cellStyle name="Normal 17 2 7 3 16 3" xfId="14767" xr:uid="{00000000-0005-0000-0000-000036390000}"/>
    <cellStyle name="Normal 17 2 7 3 16 4" xfId="14768" xr:uid="{00000000-0005-0000-0000-000037390000}"/>
    <cellStyle name="Normal 17 2 7 3 16 5" xfId="14769" xr:uid="{00000000-0005-0000-0000-000038390000}"/>
    <cellStyle name="Normal 17 2 7 3 17" xfId="14770" xr:uid="{00000000-0005-0000-0000-000039390000}"/>
    <cellStyle name="Normal 17 2 7 3 17 2" xfId="14771" xr:uid="{00000000-0005-0000-0000-00003A390000}"/>
    <cellStyle name="Normal 17 2 7 3 17 3" xfId="14772" xr:uid="{00000000-0005-0000-0000-00003B390000}"/>
    <cellStyle name="Normal 17 2 7 3 17 4" xfId="14773" xr:uid="{00000000-0005-0000-0000-00003C390000}"/>
    <cellStyle name="Normal 17 2 7 3 18" xfId="14774" xr:uid="{00000000-0005-0000-0000-00003D390000}"/>
    <cellStyle name="Normal 17 2 7 3 18 2" xfId="14775" xr:uid="{00000000-0005-0000-0000-00003E390000}"/>
    <cellStyle name="Normal 17 2 7 3 18 3" xfId="14776" xr:uid="{00000000-0005-0000-0000-00003F390000}"/>
    <cellStyle name="Normal 17 2 7 3 18 4" xfId="14777" xr:uid="{00000000-0005-0000-0000-000040390000}"/>
    <cellStyle name="Normal 17 2 7 3 19" xfId="14778" xr:uid="{00000000-0005-0000-0000-000041390000}"/>
    <cellStyle name="Normal 17 2 7 3 2" xfId="14779" xr:uid="{00000000-0005-0000-0000-000042390000}"/>
    <cellStyle name="Normal 17 2 7 3 2 2" xfId="14780" xr:uid="{00000000-0005-0000-0000-000043390000}"/>
    <cellStyle name="Normal 17 2 7 3 2 3" xfId="14781" xr:uid="{00000000-0005-0000-0000-000044390000}"/>
    <cellStyle name="Normal 17 2 7 3 2 4" xfId="14782" xr:uid="{00000000-0005-0000-0000-000045390000}"/>
    <cellStyle name="Normal 17 2 7 3 2 5" xfId="14783" xr:uid="{00000000-0005-0000-0000-000046390000}"/>
    <cellStyle name="Normal 17 2 7 3 20" xfId="14784" xr:uid="{00000000-0005-0000-0000-000047390000}"/>
    <cellStyle name="Normal 17 2 7 3 21" xfId="14785" xr:uid="{00000000-0005-0000-0000-000048390000}"/>
    <cellStyle name="Normal 17 2 7 3 3" xfId="14786" xr:uid="{00000000-0005-0000-0000-000049390000}"/>
    <cellStyle name="Normal 17 2 7 3 3 2" xfId="14787" xr:uid="{00000000-0005-0000-0000-00004A390000}"/>
    <cellStyle name="Normal 17 2 7 3 3 3" xfId="14788" xr:uid="{00000000-0005-0000-0000-00004B390000}"/>
    <cellStyle name="Normal 17 2 7 3 3 4" xfId="14789" xr:uid="{00000000-0005-0000-0000-00004C390000}"/>
    <cellStyle name="Normal 17 2 7 3 3 5" xfId="14790" xr:uid="{00000000-0005-0000-0000-00004D390000}"/>
    <cellStyle name="Normal 17 2 7 3 4" xfId="14791" xr:uid="{00000000-0005-0000-0000-00004E390000}"/>
    <cellStyle name="Normal 17 2 7 3 4 2" xfId="14792" xr:uid="{00000000-0005-0000-0000-00004F390000}"/>
    <cellStyle name="Normal 17 2 7 3 4 3" xfId="14793" xr:uid="{00000000-0005-0000-0000-000050390000}"/>
    <cellStyle name="Normal 17 2 7 3 4 4" xfId="14794" xr:uid="{00000000-0005-0000-0000-000051390000}"/>
    <cellStyle name="Normal 17 2 7 3 4 5" xfId="14795" xr:uid="{00000000-0005-0000-0000-000052390000}"/>
    <cellStyle name="Normal 17 2 7 3 5" xfId="14796" xr:uid="{00000000-0005-0000-0000-000053390000}"/>
    <cellStyle name="Normal 17 2 7 3 5 2" xfId="14797" xr:uid="{00000000-0005-0000-0000-000054390000}"/>
    <cellStyle name="Normal 17 2 7 3 5 3" xfId="14798" xr:uid="{00000000-0005-0000-0000-000055390000}"/>
    <cellStyle name="Normal 17 2 7 3 5 4" xfId="14799" xr:uid="{00000000-0005-0000-0000-000056390000}"/>
    <cellStyle name="Normal 17 2 7 3 5 5" xfId="14800" xr:uid="{00000000-0005-0000-0000-000057390000}"/>
    <cellStyle name="Normal 17 2 7 3 6" xfId="14801" xr:uid="{00000000-0005-0000-0000-000058390000}"/>
    <cellStyle name="Normal 17 2 7 3 6 2" xfId="14802" xr:uid="{00000000-0005-0000-0000-000059390000}"/>
    <cellStyle name="Normal 17 2 7 3 6 3" xfId="14803" xr:uid="{00000000-0005-0000-0000-00005A390000}"/>
    <cellStyle name="Normal 17 2 7 3 6 4" xfId="14804" xr:uid="{00000000-0005-0000-0000-00005B390000}"/>
    <cellStyle name="Normal 17 2 7 3 6 5" xfId="14805" xr:uid="{00000000-0005-0000-0000-00005C390000}"/>
    <cellStyle name="Normal 17 2 7 3 7" xfId="14806" xr:uid="{00000000-0005-0000-0000-00005D390000}"/>
    <cellStyle name="Normal 17 2 7 3 7 2" xfId="14807" xr:uid="{00000000-0005-0000-0000-00005E390000}"/>
    <cellStyle name="Normal 17 2 7 3 7 3" xfId="14808" xr:uid="{00000000-0005-0000-0000-00005F390000}"/>
    <cellStyle name="Normal 17 2 7 3 7 4" xfId="14809" xr:uid="{00000000-0005-0000-0000-000060390000}"/>
    <cellStyle name="Normal 17 2 7 3 7 5" xfId="14810" xr:uid="{00000000-0005-0000-0000-000061390000}"/>
    <cellStyle name="Normal 17 2 7 3 8" xfId="14811" xr:uid="{00000000-0005-0000-0000-000062390000}"/>
    <cellStyle name="Normal 17 2 7 3 8 2" xfId="14812" xr:uid="{00000000-0005-0000-0000-000063390000}"/>
    <cellStyle name="Normal 17 2 7 3 8 3" xfId="14813" xr:uid="{00000000-0005-0000-0000-000064390000}"/>
    <cellStyle name="Normal 17 2 7 3 8 4" xfId="14814" xr:uid="{00000000-0005-0000-0000-000065390000}"/>
    <cellStyle name="Normal 17 2 7 3 8 5" xfId="14815" xr:uid="{00000000-0005-0000-0000-000066390000}"/>
    <cellStyle name="Normal 17 2 7 3 9" xfId="14816" xr:uid="{00000000-0005-0000-0000-000067390000}"/>
    <cellStyle name="Normal 17 2 7 3 9 2" xfId="14817" xr:uid="{00000000-0005-0000-0000-000068390000}"/>
    <cellStyle name="Normal 17 2 7 3 9 3" xfId="14818" xr:uid="{00000000-0005-0000-0000-000069390000}"/>
    <cellStyle name="Normal 17 2 7 3 9 4" xfId="14819" xr:uid="{00000000-0005-0000-0000-00006A390000}"/>
    <cellStyle name="Normal 17 2 7 3 9 5" xfId="14820" xr:uid="{00000000-0005-0000-0000-00006B390000}"/>
    <cellStyle name="Normal 17 2 7 4" xfId="14821" xr:uid="{00000000-0005-0000-0000-00006C390000}"/>
    <cellStyle name="Normal 17 2 7 4 10" xfId="14822" xr:uid="{00000000-0005-0000-0000-00006D390000}"/>
    <cellStyle name="Normal 17 2 7 4 10 2" xfId="14823" xr:uid="{00000000-0005-0000-0000-00006E390000}"/>
    <cellStyle name="Normal 17 2 7 4 10 3" xfId="14824" xr:uid="{00000000-0005-0000-0000-00006F390000}"/>
    <cellStyle name="Normal 17 2 7 4 10 4" xfId="14825" xr:uid="{00000000-0005-0000-0000-000070390000}"/>
    <cellStyle name="Normal 17 2 7 4 10 5" xfId="14826" xr:uid="{00000000-0005-0000-0000-000071390000}"/>
    <cellStyle name="Normal 17 2 7 4 11" xfId="14827" xr:uid="{00000000-0005-0000-0000-000072390000}"/>
    <cellStyle name="Normal 17 2 7 4 11 2" xfId="14828" xr:uid="{00000000-0005-0000-0000-000073390000}"/>
    <cellStyle name="Normal 17 2 7 4 11 3" xfId="14829" xr:uid="{00000000-0005-0000-0000-000074390000}"/>
    <cellStyle name="Normal 17 2 7 4 11 4" xfId="14830" xr:uid="{00000000-0005-0000-0000-000075390000}"/>
    <cellStyle name="Normal 17 2 7 4 11 5" xfId="14831" xr:uid="{00000000-0005-0000-0000-000076390000}"/>
    <cellStyle name="Normal 17 2 7 4 12" xfId="14832" xr:uid="{00000000-0005-0000-0000-000077390000}"/>
    <cellStyle name="Normal 17 2 7 4 12 2" xfId="14833" xr:uid="{00000000-0005-0000-0000-000078390000}"/>
    <cellStyle name="Normal 17 2 7 4 12 3" xfId="14834" xr:uid="{00000000-0005-0000-0000-000079390000}"/>
    <cellStyle name="Normal 17 2 7 4 12 4" xfId="14835" xr:uid="{00000000-0005-0000-0000-00007A390000}"/>
    <cellStyle name="Normal 17 2 7 4 12 5" xfId="14836" xr:uid="{00000000-0005-0000-0000-00007B390000}"/>
    <cellStyle name="Normal 17 2 7 4 13" xfId="14837" xr:uid="{00000000-0005-0000-0000-00007C390000}"/>
    <cellStyle name="Normal 17 2 7 4 13 2" xfId="14838" xr:uid="{00000000-0005-0000-0000-00007D390000}"/>
    <cellStyle name="Normal 17 2 7 4 13 3" xfId="14839" xr:uid="{00000000-0005-0000-0000-00007E390000}"/>
    <cellStyle name="Normal 17 2 7 4 13 4" xfId="14840" xr:uid="{00000000-0005-0000-0000-00007F390000}"/>
    <cellStyle name="Normal 17 2 7 4 13 5" xfId="14841" xr:uid="{00000000-0005-0000-0000-000080390000}"/>
    <cellStyle name="Normal 17 2 7 4 14" xfId="14842" xr:uid="{00000000-0005-0000-0000-000081390000}"/>
    <cellStyle name="Normal 17 2 7 4 14 2" xfId="14843" xr:uid="{00000000-0005-0000-0000-000082390000}"/>
    <cellStyle name="Normal 17 2 7 4 14 3" xfId="14844" xr:uid="{00000000-0005-0000-0000-000083390000}"/>
    <cellStyle name="Normal 17 2 7 4 14 4" xfId="14845" xr:uid="{00000000-0005-0000-0000-000084390000}"/>
    <cellStyle name="Normal 17 2 7 4 14 5" xfId="14846" xr:uid="{00000000-0005-0000-0000-000085390000}"/>
    <cellStyle name="Normal 17 2 7 4 15" xfId="14847" xr:uid="{00000000-0005-0000-0000-000086390000}"/>
    <cellStyle name="Normal 17 2 7 4 15 2" xfId="14848" xr:uid="{00000000-0005-0000-0000-000087390000}"/>
    <cellStyle name="Normal 17 2 7 4 15 3" xfId="14849" xr:uid="{00000000-0005-0000-0000-000088390000}"/>
    <cellStyle name="Normal 17 2 7 4 15 4" xfId="14850" xr:uid="{00000000-0005-0000-0000-000089390000}"/>
    <cellStyle name="Normal 17 2 7 4 15 5" xfId="14851" xr:uid="{00000000-0005-0000-0000-00008A390000}"/>
    <cellStyle name="Normal 17 2 7 4 16" xfId="14852" xr:uid="{00000000-0005-0000-0000-00008B390000}"/>
    <cellStyle name="Normal 17 2 7 4 16 2" xfId="14853" xr:uid="{00000000-0005-0000-0000-00008C390000}"/>
    <cellStyle name="Normal 17 2 7 4 16 3" xfId="14854" xr:uid="{00000000-0005-0000-0000-00008D390000}"/>
    <cellStyle name="Normal 17 2 7 4 16 4" xfId="14855" xr:uid="{00000000-0005-0000-0000-00008E390000}"/>
    <cellStyle name="Normal 17 2 7 4 16 5" xfId="14856" xr:uid="{00000000-0005-0000-0000-00008F390000}"/>
    <cellStyle name="Normal 17 2 7 4 17" xfId="14857" xr:uid="{00000000-0005-0000-0000-000090390000}"/>
    <cellStyle name="Normal 17 2 7 4 17 2" xfId="14858" xr:uid="{00000000-0005-0000-0000-000091390000}"/>
    <cellStyle name="Normal 17 2 7 4 17 3" xfId="14859" xr:uid="{00000000-0005-0000-0000-000092390000}"/>
    <cellStyle name="Normal 17 2 7 4 17 4" xfId="14860" xr:uid="{00000000-0005-0000-0000-000093390000}"/>
    <cellStyle name="Normal 17 2 7 4 18" xfId="14861" xr:uid="{00000000-0005-0000-0000-000094390000}"/>
    <cellStyle name="Normal 17 2 7 4 18 2" xfId="14862" xr:uid="{00000000-0005-0000-0000-000095390000}"/>
    <cellStyle name="Normal 17 2 7 4 18 3" xfId="14863" xr:uid="{00000000-0005-0000-0000-000096390000}"/>
    <cellStyle name="Normal 17 2 7 4 18 4" xfId="14864" xr:uid="{00000000-0005-0000-0000-000097390000}"/>
    <cellStyle name="Normal 17 2 7 4 19" xfId="14865" xr:uid="{00000000-0005-0000-0000-000098390000}"/>
    <cellStyle name="Normal 17 2 7 4 2" xfId="14866" xr:uid="{00000000-0005-0000-0000-000099390000}"/>
    <cellStyle name="Normal 17 2 7 4 2 2" xfId="14867" xr:uid="{00000000-0005-0000-0000-00009A390000}"/>
    <cellStyle name="Normal 17 2 7 4 2 3" xfId="14868" xr:uid="{00000000-0005-0000-0000-00009B390000}"/>
    <cellStyle name="Normal 17 2 7 4 2 4" xfId="14869" xr:uid="{00000000-0005-0000-0000-00009C390000}"/>
    <cellStyle name="Normal 17 2 7 4 2 5" xfId="14870" xr:uid="{00000000-0005-0000-0000-00009D390000}"/>
    <cellStyle name="Normal 17 2 7 4 20" xfId="14871" xr:uid="{00000000-0005-0000-0000-00009E390000}"/>
    <cellStyle name="Normal 17 2 7 4 21" xfId="14872" xr:uid="{00000000-0005-0000-0000-00009F390000}"/>
    <cellStyle name="Normal 17 2 7 4 3" xfId="14873" xr:uid="{00000000-0005-0000-0000-0000A0390000}"/>
    <cellStyle name="Normal 17 2 7 4 3 2" xfId="14874" xr:uid="{00000000-0005-0000-0000-0000A1390000}"/>
    <cellStyle name="Normal 17 2 7 4 3 3" xfId="14875" xr:uid="{00000000-0005-0000-0000-0000A2390000}"/>
    <cellStyle name="Normal 17 2 7 4 3 4" xfId="14876" xr:uid="{00000000-0005-0000-0000-0000A3390000}"/>
    <cellStyle name="Normal 17 2 7 4 3 5" xfId="14877" xr:uid="{00000000-0005-0000-0000-0000A4390000}"/>
    <cellStyle name="Normal 17 2 7 4 4" xfId="14878" xr:uid="{00000000-0005-0000-0000-0000A5390000}"/>
    <cellStyle name="Normal 17 2 7 4 4 2" xfId="14879" xr:uid="{00000000-0005-0000-0000-0000A6390000}"/>
    <cellStyle name="Normal 17 2 7 4 4 3" xfId="14880" xr:uid="{00000000-0005-0000-0000-0000A7390000}"/>
    <cellStyle name="Normal 17 2 7 4 4 4" xfId="14881" xr:uid="{00000000-0005-0000-0000-0000A8390000}"/>
    <cellStyle name="Normal 17 2 7 4 4 5" xfId="14882" xr:uid="{00000000-0005-0000-0000-0000A9390000}"/>
    <cellStyle name="Normal 17 2 7 4 5" xfId="14883" xr:uid="{00000000-0005-0000-0000-0000AA390000}"/>
    <cellStyle name="Normal 17 2 7 4 5 2" xfId="14884" xr:uid="{00000000-0005-0000-0000-0000AB390000}"/>
    <cellStyle name="Normal 17 2 7 4 5 3" xfId="14885" xr:uid="{00000000-0005-0000-0000-0000AC390000}"/>
    <cellStyle name="Normal 17 2 7 4 5 4" xfId="14886" xr:uid="{00000000-0005-0000-0000-0000AD390000}"/>
    <cellStyle name="Normal 17 2 7 4 5 5" xfId="14887" xr:uid="{00000000-0005-0000-0000-0000AE390000}"/>
    <cellStyle name="Normal 17 2 7 4 6" xfId="14888" xr:uid="{00000000-0005-0000-0000-0000AF390000}"/>
    <cellStyle name="Normal 17 2 7 4 6 2" xfId="14889" xr:uid="{00000000-0005-0000-0000-0000B0390000}"/>
    <cellStyle name="Normal 17 2 7 4 6 3" xfId="14890" xr:uid="{00000000-0005-0000-0000-0000B1390000}"/>
    <cellStyle name="Normal 17 2 7 4 6 4" xfId="14891" xr:uid="{00000000-0005-0000-0000-0000B2390000}"/>
    <cellStyle name="Normal 17 2 7 4 6 5" xfId="14892" xr:uid="{00000000-0005-0000-0000-0000B3390000}"/>
    <cellStyle name="Normal 17 2 7 4 7" xfId="14893" xr:uid="{00000000-0005-0000-0000-0000B4390000}"/>
    <cellStyle name="Normal 17 2 7 4 7 2" xfId="14894" xr:uid="{00000000-0005-0000-0000-0000B5390000}"/>
    <cellStyle name="Normal 17 2 7 4 7 3" xfId="14895" xr:uid="{00000000-0005-0000-0000-0000B6390000}"/>
    <cellStyle name="Normal 17 2 7 4 7 4" xfId="14896" xr:uid="{00000000-0005-0000-0000-0000B7390000}"/>
    <cellStyle name="Normal 17 2 7 4 7 5" xfId="14897" xr:uid="{00000000-0005-0000-0000-0000B8390000}"/>
    <cellStyle name="Normal 17 2 7 4 8" xfId="14898" xr:uid="{00000000-0005-0000-0000-0000B9390000}"/>
    <cellStyle name="Normal 17 2 7 4 8 2" xfId="14899" xr:uid="{00000000-0005-0000-0000-0000BA390000}"/>
    <cellStyle name="Normal 17 2 7 4 8 3" xfId="14900" xr:uid="{00000000-0005-0000-0000-0000BB390000}"/>
    <cellStyle name="Normal 17 2 7 4 8 4" xfId="14901" xr:uid="{00000000-0005-0000-0000-0000BC390000}"/>
    <cellStyle name="Normal 17 2 7 4 8 5" xfId="14902" xr:uid="{00000000-0005-0000-0000-0000BD390000}"/>
    <cellStyle name="Normal 17 2 7 4 9" xfId="14903" xr:uid="{00000000-0005-0000-0000-0000BE390000}"/>
    <cellStyle name="Normal 17 2 7 4 9 2" xfId="14904" xr:uid="{00000000-0005-0000-0000-0000BF390000}"/>
    <cellStyle name="Normal 17 2 7 4 9 3" xfId="14905" xr:uid="{00000000-0005-0000-0000-0000C0390000}"/>
    <cellStyle name="Normal 17 2 7 4 9 4" xfId="14906" xr:uid="{00000000-0005-0000-0000-0000C1390000}"/>
    <cellStyle name="Normal 17 2 7 4 9 5" xfId="14907" xr:uid="{00000000-0005-0000-0000-0000C2390000}"/>
    <cellStyle name="Normal 17 2 7 5" xfId="14908" xr:uid="{00000000-0005-0000-0000-0000C3390000}"/>
    <cellStyle name="Normal 17 2 7 5 10" xfId="14909" xr:uid="{00000000-0005-0000-0000-0000C4390000}"/>
    <cellStyle name="Normal 17 2 7 5 10 2" xfId="14910" xr:uid="{00000000-0005-0000-0000-0000C5390000}"/>
    <cellStyle name="Normal 17 2 7 5 10 3" xfId="14911" xr:uid="{00000000-0005-0000-0000-0000C6390000}"/>
    <cellStyle name="Normal 17 2 7 5 10 4" xfId="14912" xr:uid="{00000000-0005-0000-0000-0000C7390000}"/>
    <cellStyle name="Normal 17 2 7 5 10 5" xfId="14913" xr:uid="{00000000-0005-0000-0000-0000C8390000}"/>
    <cellStyle name="Normal 17 2 7 5 11" xfId="14914" xr:uid="{00000000-0005-0000-0000-0000C9390000}"/>
    <cellStyle name="Normal 17 2 7 5 11 2" xfId="14915" xr:uid="{00000000-0005-0000-0000-0000CA390000}"/>
    <cellStyle name="Normal 17 2 7 5 11 3" xfId="14916" xr:uid="{00000000-0005-0000-0000-0000CB390000}"/>
    <cellStyle name="Normal 17 2 7 5 11 4" xfId="14917" xr:uid="{00000000-0005-0000-0000-0000CC390000}"/>
    <cellStyle name="Normal 17 2 7 5 11 5" xfId="14918" xr:uid="{00000000-0005-0000-0000-0000CD390000}"/>
    <cellStyle name="Normal 17 2 7 5 12" xfId="14919" xr:uid="{00000000-0005-0000-0000-0000CE390000}"/>
    <cellStyle name="Normal 17 2 7 5 12 2" xfId="14920" xr:uid="{00000000-0005-0000-0000-0000CF390000}"/>
    <cellStyle name="Normal 17 2 7 5 12 3" xfId="14921" xr:uid="{00000000-0005-0000-0000-0000D0390000}"/>
    <cellStyle name="Normal 17 2 7 5 12 4" xfId="14922" xr:uid="{00000000-0005-0000-0000-0000D1390000}"/>
    <cellStyle name="Normal 17 2 7 5 12 5" xfId="14923" xr:uid="{00000000-0005-0000-0000-0000D2390000}"/>
    <cellStyle name="Normal 17 2 7 5 13" xfId="14924" xr:uid="{00000000-0005-0000-0000-0000D3390000}"/>
    <cellStyle name="Normal 17 2 7 5 13 2" xfId="14925" xr:uid="{00000000-0005-0000-0000-0000D4390000}"/>
    <cellStyle name="Normal 17 2 7 5 13 3" xfId="14926" xr:uid="{00000000-0005-0000-0000-0000D5390000}"/>
    <cellStyle name="Normal 17 2 7 5 13 4" xfId="14927" xr:uid="{00000000-0005-0000-0000-0000D6390000}"/>
    <cellStyle name="Normal 17 2 7 5 13 5" xfId="14928" xr:uid="{00000000-0005-0000-0000-0000D7390000}"/>
    <cellStyle name="Normal 17 2 7 5 14" xfId="14929" xr:uid="{00000000-0005-0000-0000-0000D8390000}"/>
    <cellStyle name="Normal 17 2 7 5 14 2" xfId="14930" xr:uid="{00000000-0005-0000-0000-0000D9390000}"/>
    <cellStyle name="Normal 17 2 7 5 14 3" xfId="14931" xr:uid="{00000000-0005-0000-0000-0000DA390000}"/>
    <cellStyle name="Normal 17 2 7 5 14 4" xfId="14932" xr:uid="{00000000-0005-0000-0000-0000DB390000}"/>
    <cellStyle name="Normal 17 2 7 5 14 5" xfId="14933" xr:uid="{00000000-0005-0000-0000-0000DC390000}"/>
    <cellStyle name="Normal 17 2 7 5 15" xfId="14934" xr:uid="{00000000-0005-0000-0000-0000DD390000}"/>
    <cellStyle name="Normal 17 2 7 5 15 2" xfId="14935" xr:uid="{00000000-0005-0000-0000-0000DE390000}"/>
    <cellStyle name="Normal 17 2 7 5 15 3" xfId="14936" xr:uid="{00000000-0005-0000-0000-0000DF390000}"/>
    <cellStyle name="Normal 17 2 7 5 15 4" xfId="14937" xr:uid="{00000000-0005-0000-0000-0000E0390000}"/>
    <cellStyle name="Normal 17 2 7 5 15 5" xfId="14938" xr:uid="{00000000-0005-0000-0000-0000E1390000}"/>
    <cellStyle name="Normal 17 2 7 5 16" xfId="14939" xr:uid="{00000000-0005-0000-0000-0000E2390000}"/>
    <cellStyle name="Normal 17 2 7 5 16 2" xfId="14940" xr:uid="{00000000-0005-0000-0000-0000E3390000}"/>
    <cellStyle name="Normal 17 2 7 5 16 3" xfId="14941" xr:uid="{00000000-0005-0000-0000-0000E4390000}"/>
    <cellStyle name="Normal 17 2 7 5 16 4" xfId="14942" xr:uid="{00000000-0005-0000-0000-0000E5390000}"/>
    <cellStyle name="Normal 17 2 7 5 17" xfId="14943" xr:uid="{00000000-0005-0000-0000-0000E6390000}"/>
    <cellStyle name="Normal 17 2 7 5 17 2" xfId="14944" xr:uid="{00000000-0005-0000-0000-0000E7390000}"/>
    <cellStyle name="Normal 17 2 7 5 17 3" xfId="14945" xr:uid="{00000000-0005-0000-0000-0000E8390000}"/>
    <cellStyle name="Normal 17 2 7 5 17 4" xfId="14946" xr:uid="{00000000-0005-0000-0000-0000E9390000}"/>
    <cellStyle name="Normal 17 2 7 5 18" xfId="14947" xr:uid="{00000000-0005-0000-0000-0000EA390000}"/>
    <cellStyle name="Normal 17 2 7 5 19" xfId="14948" xr:uid="{00000000-0005-0000-0000-0000EB390000}"/>
    <cellStyle name="Normal 17 2 7 5 2" xfId="14949" xr:uid="{00000000-0005-0000-0000-0000EC390000}"/>
    <cellStyle name="Normal 17 2 7 5 2 2" xfId="14950" xr:uid="{00000000-0005-0000-0000-0000ED390000}"/>
    <cellStyle name="Normal 17 2 7 5 2 3" xfId="14951" xr:uid="{00000000-0005-0000-0000-0000EE390000}"/>
    <cellStyle name="Normal 17 2 7 5 2 4" xfId="14952" xr:uid="{00000000-0005-0000-0000-0000EF390000}"/>
    <cellStyle name="Normal 17 2 7 5 2 5" xfId="14953" xr:uid="{00000000-0005-0000-0000-0000F0390000}"/>
    <cellStyle name="Normal 17 2 7 5 20" xfId="14954" xr:uid="{00000000-0005-0000-0000-0000F1390000}"/>
    <cellStyle name="Normal 17 2 7 5 3" xfId="14955" xr:uid="{00000000-0005-0000-0000-0000F2390000}"/>
    <cellStyle name="Normal 17 2 7 5 3 2" xfId="14956" xr:uid="{00000000-0005-0000-0000-0000F3390000}"/>
    <cellStyle name="Normal 17 2 7 5 3 3" xfId="14957" xr:uid="{00000000-0005-0000-0000-0000F4390000}"/>
    <cellStyle name="Normal 17 2 7 5 3 4" xfId="14958" xr:uid="{00000000-0005-0000-0000-0000F5390000}"/>
    <cellStyle name="Normal 17 2 7 5 3 5" xfId="14959" xr:uid="{00000000-0005-0000-0000-0000F6390000}"/>
    <cellStyle name="Normal 17 2 7 5 4" xfId="14960" xr:uid="{00000000-0005-0000-0000-0000F7390000}"/>
    <cellStyle name="Normal 17 2 7 5 4 2" xfId="14961" xr:uid="{00000000-0005-0000-0000-0000F8390000}"/>
    <cellStyle name="Normal 17 2 7 5 4 3" xfId="14962" xr:uid="{00000000-0005-0000-0000-0000F9390000}"/>
    <cellStyle name="Normal 17 2 7 5 4 4" xfId="14963" xr:uid="{00000000-0005-0000-0000-0000FA390000}"/>
    <cellStyle name="Normal 17 2 7 5 4 5" xfId="14964" xr:uid="{00000000-0005-0000-0000-0000FB390000}"/>
    <cellStyle name="Normal 17 2 7 5 5" xfId="14965" xr:uid="{00000000-0005-0000-0000-0000FC390000}"/>
    <cellStyle name="Normal 17 2 7 5 5 2" xfId="14966" xr:uid="{00000000-0005-0000-0000-0000FD390000}"/>
    <cellStyle name="Normal 17 2 7 5 5 3" xfId="14967" xr:uid="{00000000-0005-0000-0000-0000FE390000}"/>
    <cellStyle name="Normal 17 2 7 5 5 4" xfId="14968" xr:uid="{00000000-0005-0000-0000-0000FF390000}"/>
    <cellStyle name="Normal 17 2 7 5 5 5" xfId="14969" xr:uid="{00000000-0005-0000-0000-0000003A0000}"/>
    <cellStyle name="Normal 17 2 7 5 6" xfId="14970" xr:uid="{00000000-0005-0000-0000-0000013A0000}"/>
    <cellStyle name="Normal 17 2 7 5 6 2" xfId="14971" xr:uid="{00000000-0005-0000-0000-0000023A0000}"/>
    <cellStyle name="Normal 17 2 7 5 6 3" xfId="14972" xr:uid="{00000000-0005-0000-0000-0000033A0000}"/>
    <cellStyle name="Normal 17 2 7 5 6 4" xfId="14973" xr:uid="{00000000-0005-0000-0000-0000043A0000}"/>
    <cellStyle name="Normal 17 2 7 5 6 5" xfId="14974" xr:uid="{00000000-0005-0000-0000-0000053A0000}"/>
    <cellStyle name="Normal 17 2 7 5 7" xfId="14975" xr:uid="{00000000-0005-0000-0000-0000063A0000}"/>
    <cellStyle name="Normal 17 2 7 5 7 2" xfId="14976" xr:uid="{00000000-0005-0000-0000-0000073A0000}"/>
    <cellStyle name="Normal 17 2 7 5 7 3" xfId="14977" xr:uid="{00000000-0005-0000-0000-0000083A0000}"/>
    <cellStyle name="Normal 17 2 7 5 7 4" xfId="14978" xr:uid="{00000000-0005-0000-0000-0000093A0000}"/>
    <cellStyle name="Normal 17 2 7 5 7 5" xfId="14979" xr:uid="{00000000-0005-0000-0000-00000A3A0000}"/>
    <cellStyle name="Normal 17 2 7 5 8" xfId="14980" xr:uid="{00000000-0005-0000-0000-00000B3A0000}"/>
    <cellStyle name="Normal 17 2 7 5 8 2" xfId="14981" xr:uid="{00000000-0005-0000-0000-00000C3A0000}"/>
    <cellStyle name="Normal 17 2 7 5 8 3" xfId="14982" xr:uid="{00000000-0005-0000-0000-00000D3A0000}"/>
    <cellStyle name="Normal 17 2 7 5 8 4" xfId="14983" xr:uid="{00000000-0005-0000-0000-00000E3A0000}"/>
    <cellStyle name="Normal 17 2 7 5 8 5" xfId="14984" xr:uid="{00000000-0005-0000-0000-00000F3A0000}"/>
    <cellStyle name="Normal 17 2 7 5 9" xfId="14985" xr:uid="{00000000-0005-0000-0000-0000103A0000}"/>
    <cellStyle name="Normal 17 2 7 5 9 2" xfId="14986" xr:uid="{00000000-0005-0000-0000-0000113A0000}"/>
    <cellStyle name="Normal 17 2 7 5 9 3" xfId="14987" xr:uid="{00000000-0005-0000-0000-0000123A0000}"/>
    <cellStyle name="Normal 17 2 7 5 9 4" xfId="14988" xr:uid="{00000000-0005-0000-0000-0000133A0000}"/>
    <cellStyle name="Normal 17 2 7 5 9 5" xfId="14989" xr:uid="{00000000-0005-0000-0000-0000143A0000}"/>
    <cellStyle name="Normal 17 2 7 6" xfId="14990" xr:uid="{00000000-0005-0000-0000-0000153A0000}"/>
    <cellStyle name="Normal 17 2 7 6 10" xfId="14991" xr:uid="{00000000-0005-0000-0000-0000163A0000}"/>
    <cellStyle name="Normal 17 2 7 6 10 2" xfId="14992" xr:uid="{00000000-0005-0000-0000-0000173A0000}"/>
    <cellStyle name="Normal 17 2 7 6 10 3" xfId="14993" xr:uid="{00000000-0005-0000-0000-0000183A0000}"/>
    <cellStyle name="Normal 17 2 7 6 10 4" xfId="14994" xr:uid="{00000000-0005-0000-0000-0000193A0000}"/>
    <cellStyle name="Normal 17 2 7 6 10 5" xfId="14995" xr:uid="{00000000-0005-0000-0000-00001A3A0000}"/>
    <cellStyle name="Normal 17 2 7 6 11" xfId="14996" xr:uid="{00000000-0005-0000-0000-00001B3A0000}"/>
    <cellStyle name="Normal 17 2 7 6 11 2" xfId="14997" xr:uid="{00000000-0005-0000-0000-00001C3A0000}"/>
    <cellStyle name="Normal 17 2 7 6 11 3" xfId="14998" xr:uid="{00000000-0005-0000-0000-00001D3A0000}"/>
    <cellStyle name="Normal 17 2 7 6 11 4" xfId="14999" xr:uid="{00000000-0005-0000-0000-00001E3A0000}"/>
    <cellStyle name="Normal 17 2 7 6 11 5" xfId="15000" xr:uid="{00000000-0005-0000-0000-00001F3A0000}"/>
    <cellStyle name="Normal 17 2 7 6 12" xfId="15001" xr:uid="{00000000-0005-0000-0000-0000203A0000}"/>
    <cellStyle name="Normal 17 2 7 6 12 2" xfId="15002" xr:uid="{00000000-0005-0000-0000-0000213A0000}"/>
    <cellStyle name="Normal 17 2 7 6 12 3" xfId="15003" xr:uid="{00000000-0005-0000-0000-0000223A0000}"/>
    <cellStyle name="Normal 17 2 7 6 12 4" xfId="15004" xr:uid="{00000000-0005-0000-0000-0000233A0000}"/>
    <cellStyle name="Normal 17 2 7 6 12 5" xfId="15005" xr:uid="{00000000-0005-0000-0000-0000243A0000}"/>
    <cellStyle name="Normal 17 2 7 6 13" xfId="15006" xr:uid="{00000000-0005-0000-0000-0000253A0000}"/>
    <cellStyle name="Normal 17 2 7 6 13 2" xfId="15007" xr:uid="{00000000-0005-0000-0000-0000263A0000}"/>
    <cellStyle name="Normal 17 2 7 6 13 3" xfId="15008" xr:uid="{00000000-0005-0000-0000-0000273A0000}"/>
    <cellStyle name="Normal 17 2 7 6 13 4" xfId="15009" xr:uid="{00000000-0005-0000-0000-0000283A0000}"/>
    <cellStyle name="Normal 17 2 7 6 13 5" xfId="15010" xr:uid="{00000000-0005-0000-0000-0000293A0000}"/>
    <cellStyle name="Normal 17 2 7 6 14" xfId="15011" xr:uid="{00000000-0005-0000-0000-00002A3A0000}"/>
    <cellStyle name="Normal 17 2 7 6 14 2" xfId="15012" xr:uid="{00000000-0005-0000-0000-00002B3A0000}"/>
    <cellStyle name="Normal 17 2 7 6 14 3" xfId="15013" xr:uid="{00000000-0005-0000-0000-00002C3A0000}"/>
    <cellStyle name="Normal 17 2 7 6 14 4" xfId="15014" xr:uid="{00000000-0005-0000-0000-00002D3A0000}"/>
    <cellStyle name="Normal 17 2 7 6 14 5" xfId="15015" xr:uid="{00000000-0005-0000-0000-00002E3A0000}"/>
    <cellStyle name="Normal 17 2 7 6 15" xfId="15016" xr:uid="{00000000-0005-0000-0000-00002F3A0000}"/>
    <cellStyle name="Normal 17 2 7 6 15 2" xfId="15017" xr:uid="{00000000-0005-0000-0000-0000303A0000}"/>
    <cellStyle name="Normal 17 2 7 6 15 3" xfId="15018" xr:uid="{00000000-0005-0000-0000-0000313A0000}"/>
    <cellStyle name="Normal 17 2 7 6 15 4" xfId="15019" xr:uid="{00000000-0005-0000-0000-0000323A0000}"/>
    <cellStyle name="Normal 17 2 7 6 15 5" xfId="15020" xr:uid="{00000000-0005-0000-0000-0000333A0000}"/>
    <cellStyle name="Normal 17 2 7 6 16" xfId="15021" xr:uid="{00000000-0005-0000-0000-0000343A0000}"/>
    <cellStyle name="Normal 17 2 7 6 16 2" xfId="15022" xr:uid="{00000000-0005-0000-0000-0000353A0000}"/>
    <cellStyle name="Normal 17 2 7 6 16 3" xfId="15023" xr:uid="{00000000-0005-0000-0000-0000363A0000}"/>
    <cellStyle name="Normal 17 2 7 6 16 4" xfId="15024" xr:uid="{00000000-0005-0000-0000-0000373A0000}"/>
    <cellStyle name="Normal 17 2 7 6 17" xfId="15025" xr:uid="{00000000-0005-0000-0000-0000383A0000}"/>
    <cellStyle name="Normal 17 2 7 6 17 2" xfId="15026" xr:uid="{00000000-0005-0000-0000-0000393A0000}"/>
    <cellStyle name="Normal 17 2 7 6 17 3" xfId="15027" xr:uid="{00000000-0005-0000-0000-00003A3A0000}"/>
    <cellStyle name="Normal 17 2 7 6 17 4" xfId="15028" xr:uid="{00000000-0005-0000-0000-00003B3A0000}"/>
    <cellStyle name="Normal 17 2 7 6 18" xfId="15029" xr:uid="{00000000-0005-0000-0000-00003C3A0000}"/>
    <cellStyle name="Normal 17 2 7 6 19" xfId="15030" xr:uid="{00000000-0005-0000-0000-00003D3A0000}"/>
    <cellStyle name="Normal 17 2 7 6 2" xfId="15031" xr:uid="{00000000-0005-0000-0000-00003E3A0000}"/>
    <cellStyle name="Normal 17 2 7 6 2 2" xfId="15032" xr:uid="{00000000-0005-0000-0000-00003F3A0000}"/>
    <cellStyle name="Normal 17 2 7 6 2 3" xfId="15033" xr:uid="{00000000-0005-0000-0000-0000403A0000}"/>
    <cellStyle name="Normal 17 2 7 6 2 4" xfId="15034" xr:uid="{00000000-0005-0000-0000-0000413A0000}"/>
    <cellStyle name="Normal 17 2 7 6 2 5" xfId="15035" xr:uid="{00000000-0005-0000-0000-0000423A0000}"/>
    <cellStyle name="Normal 17 2 7 6 20" xfId="15036" xr:uid="{00000000-0005-0000-0000-0000433A0000}"/>
    <cellStyle name="Normal 17 2 7 6 3" xfId="15037" xr:uid="{00000000-0005-0000-0000-0000443A0000}"/>
    <cellStyle name="Normal 17 2 7 6 3 2" xfId="15038" xr:uid="{00000000-0005-0000-0000-0000453A0000}"/>
    <cellStyle name="Normal 17 2 7 6 3 3" xfId="15039" xr:uid="{00000000-0005-0000-0000-0000463A0000}"/>
    <cellStyle name="Normal 17 2 7 6 3 4" xfId="15040" xr:uid="{00000000-0005-0000-0000-0000473A0000}"/>
    <cellStyle name="Normal 17 2 7 6 3 5" xfId="15041" xr:uid="{00000000-0005-0000-0000-0000483A0000}"/>
    <cellStyle name="Normal 17 2 7 6 4" xfId="15042" xr:uid="{00000000-0005-0000-0000-0000493A0000}"/>
    <cellStyle name="Normal 17 2 7 6 4 2" xfId="15043" xr:uid="{00000000-0005-0000-0000-00004A3A0000}"/>
    <cellStyle name="Normal 17 2 7 6 4 3" xfId="15044" xr:uid="{00000000-0005-0000-0000-00004B3A0000}"/>
    <cellStyle name="Normal 17 2 7 6 4 4" xfId="15045" xr:uid="{00000000-0005-0000-0000-00004C3A0000}"/>
    <cellStyle name="Normal 17 2 7 6 4 5" xfId="15046" xr:uid="{00000000-0005-0000-0000-00004D3A0000}"/>
    <cellStyle name="Normal 17 2 7 6 5" xfId="15047" xr:uid="{00000000-0005-0000-0000-00004E3A0000}"/>
    <cellStyle name="Normal 17 2 7 6 5 2" xfId="15048" xr:uid="{00000000-0005-0000-0000-00004F3A0000}"/>
    <cellStyle name="Normal 17 2 7 6 5 3" xfId="15049" xr:uid="{00000000-0005-0000-0000-0000503A0000}"/>
    <cellStyle name="Normal 17 2 7 6 5 4" xfId="15050" xr:uid="{00000000-0005-0000-0000-0000513A0000}"/>
    <cellStyle name="Normal 17 2 7 6 5 5" xfId="15051" xr:uid="{00000000-0005-0000-0000-0000523A0000}"/>
    <cellStyle name="Normal 17 2 7 6 6" xfId="15052" xr:uid="{00000000-0005-0000-0000-0000533A0000}"/>
    <cellStyle name="Normal 17 2 7 6 6 2" xfId="15053" xr:uid="{00000000-0005-0000-0000-0000543A0000}"/>
    <cellStyle name="Normal 17 2 7 6 6 3" xfId="15054" xr:uid="{00000000-0005-0000-0000-0000553A0000}"/>
    <cellStyle name="Normal 17 2 7 6 6 4" xfId="15055" xr:uid="{00000000-0005-0000-0000-0000563A0000}"/>
    <cellStyle name="Normal 17 2 7 6 6 5" xfId="15056" xr:uid="{00000000-0005-0000-0000-0000573A0000}"/>
    <cellStyle name="Normal 17 2 7 6 7" xfId="15057" xr:uid="{00000000-0005-0000-0000-0000583A0000}"/>
    <cellStyle name="Normal 17 2 7 6 7 2" xfId="15058" xr:uid="{00000000-0005-0000-0000-0000593A0000}"/>
    <cellStyle name="Normal 17 2 7 6 7 3" xfId="15059" xr:uid="{00000000-0005-0000-0000-00005A3A0000}"/>
    <cellStyle name="Normal 17 2 7 6 7 4" xfId="15060" xr:uid="{00000000-0005-0000-0000-00005B3A0000}"/>
    <cellStyle name="Normal 17 2 7 6 7 5" xfId="15061" xr:uid="{00000000-0005-0000-0000-00005C3A0000}"/>
    <cellStyle name="Normal 17 2 7 6 8" xfId="15062" xr:uid="{00000000-0005-0000-0000-00005D3A0000}"/>
    <cellStyle name="Normal 17 2 7 6 8 2" xfId="15063" xr:uid="{00000000-0005-0000-0000-00005E3A0000}"/>
    <cellStyle name="Normal 17 2 7 6 8 3" xfId="15064" xr:uid="{00000000-0005-0000-0000-00005F3A0000}"/>
    <cellStyle name="Normal 17 2 7 6 8 4" xfId="15065" xr:uid="{00000000-0005-0000-0000-0000603A0000}"/>
    <cellStyle name="Normal 17 2 7 6 8 5" xfId="15066" xr:uid="{00000000-0005-0000-0000-0000613A0000}"/>
    <cellStyle name="Normal 17 2 7 6 9" xfId="15067" xr:uid="{00000000-0005-0000-0000-0000623A0000}"/>
    <cellStyle name="Normal 17 2 7 6 9 2" xfId="15068" xr:uid="{00000000-0005-0000-0000-0000633A0000}"/>
    <cellStyle name="Normal 17 2 7 6 9 3" xfId="15069" xr:uid="{00000000-0005-0000-0000-0000643A0000}"/>
    <cellStyle name="Normal 17 2 7 6 9 4" xfId="15070" xr:uid="{00000000-0005-0000-0000-0000653A0000}"/>
    <cellStyle name="Normal 17 2 7 6 9 5" xfId="15071" xr:uid="{00000000-0005-0000-0000-0000663A0000}"/>
    <cellStyle name="Normal 17 2 7 7" xfId="15072" xr:uid="{00000000-0005-0000-0000-0000673A0000}"/>
    <cellStyle name="Normal 17 2 7 7 2" xfId="15073" xr:uid="{00000000-0005-0000-0000-0000683A0000}"/>
    <cellStyle name="Normal 17 2 7 7 3" xfId="15074" xr:uid="{00000000-0005-0000-0000-0000693A0000}"/>
    <cellStyle name="Normal 17 2 7 7 4" xfId="15075" xr:uid="{00000000-0005-0000-0000-00006A3A0000}"/>
    <cellStyle name="Normal 17 2 7 7 5" xfId="15076" xr:uid="{00000000-0005-0000-0000-00006B3A0000}"/>
    <cellStyle name="Normal 17 2 7 8" xfId="15077" xr:uid="{00000000-0005-0000-0000-00006C3A0000}"/>
    <cellStyle name="Normal 17 2 7 8 2" xfId="15078" xr:uid="{00000000-0005-0000-0000-00006D3A0000}"/>
    <cellStyle name="Normal 17 2 7 8 3" xfId="15079" xr:uid="{00000000-0005-0000-0000-00006E3A0000}"/>
    <cellStyle name="Normal 17 2 7 8 4" xfId="15080" xr:uid="{00000000-0005-0000-0000-00006F3A0000}"/>
    <cellStyle name="Normal 17 2 7 8 5" xfId="15081" xr:uid="{00000000-0005-0000-0000-0000703A0000}"/>
    <cellStyle name="Normal 17 2 7 9" xfId="15082" xr:uid="{00000000-0005-0000-0000-0000713A0000}"/>
    <cellStyle name="Normal 17 2 7 9 2" xfId="15083" xr:uid="{00000000-0005-0000-0000-0000723A0000}"/>
    <cellStyle name="Normal 17 2 7 9 3" xfId="15084" xr:uid="{00000000-0005-0000-0000-0000733A0000}"/>
    <cellStyle name="Normal 17 2 7 9 4" xfId="15085" xr:uid="{00000000-0005-0000-0000-0000743A0000}"/>
    <cellStyle name="Normal 17 2 7 9 5" xfId="15086" xr:uid="{00000000-0005-0000-0000-0000753A0000}"/>
    <cellStyle name="Normal 17 2 8" xfId="15087" xr:uid="{00000000-0005-0000-0000-0000763A0000}"/>
    <cellStyle name="Normal 17 2 8 10" xfId="15088" xr:uid="{00000000-0005-0000-0000-0000773A0000}"/>
    <cellStyle name="Normal 17 2 8 10 2" xfId="15089" xr:uid="{00000000-0005-0000-0000-0000783A0000}"/>
    <cellStyle name="Normal 17 2 8 10 3" xfId="15090" xr:uid="{00000000-0005-0000-0000-0000793A0000}"/>
    <cellStyle name="Normal 17 2 8 10 4" xfId="15091" xr:uid="{00000000-0005-0000-0000-00007A3A0000}"/>
    <cellStyle name="Normal 17 2 8 10 5" xfId="15092" xr:uid="{00000000-0005-0000-0000-00007B3A0000}"/>
    <cellStyle name="Normal 17 2 8 11" xfId="15093" xr:uid="{00000000-0005-0000-0000-00007C3A0000}"/>
    <cellStyle name="Normal 17 2 8 11 2" xfId="15094" xr:uid="{00000000-0005-0000-0000-00007D3A0000}"/>
    <cellStyle name="Normal 17 2 8 11 3" xfId="15095" xr:uid="{00000000-0005-0000-0000-00007E3A0000}"/>
    <cellStyle name="Normal 17 2 8 11 4" xfId="15096" xr:uid="{00000000-0005-0000-0000-00007F3A0000}"/>
    <cellStyle name="Normal 17 2 8 11 5" xfId="15097" xr:uid="{00000000-0005-0000-0000-0000803A0000}"/>
    <cellStyle name="Normal 17 2 8 12" xfId="15098" xr:uid="{00000000-0005-0000-0000-0000813A0000}"/>
    <cellStyle name="Normal 17 2 8 12 2" xfId="15099" xr:uid="{00000000-0005-0000-0000-0000823A0000}"/>
    <cellStyle name="Normal 17 2 8 12 3" xfId="15100" xr:uid="{00000000-0005-0000-0000-0000833A0000}"/>
    <cellStyle name="Normal 17 2 8 12 4" xfId="15101" xr:uid="{00000000-0005-0000-0000-0000843A0000}"/>
    <cellStyle name="Normal 17 2 8 12 5" xfId="15102" xr:uid="{00000000-0005-0000-0000-0000853A0000}"/>
    <cellStyle name="Normal 17 2 8 13" xfId="15103" xr:uid="{00000000-0005-0000-0000-0000863A0000}"/>
    <cellStyle name="Normal 17 2 8 13 2" xfId="15104" xr:uid="{00000000-0005-0000-0000-0000873A0000}"/>
    <cellStyle name="Normal 17 2 8 13 3" xfId="15105" xr:uid="{00000000-0005-0000-0000-0000883A0000}"/>
    <cellStyle name="Normal 17 2 8 13 4" xfId="15106" xr:uid="{00000000-0005-0000-0000-0000893A0000}"/>
    <cellStyle name="Normal 17 2 8 13 5" xfId="15107" xr:uid="{00000000-0005-0000-0000-00008A3A0000}"/>
    <cellStyle name="Normal 17 2 8 14" xfId="15108" xr:uid="{00000000-0005-0000-0000-00008B3A0000}"/>
    <cellStyle name="Normal 17 2 8 14 2" xfId="15109" xr:uid="{00000000-0005-0000-0000-00008C3A0000}"/>
    <cellStyle name="Normal 17 2 8 14 3" xfId="15110" xr:uid="{00000000-0005-0000-0000-00008D3A0000}"/>
    <cellStyle name="Normal 17 2 8 14 4" xfId="15111" xr:uid="{00000000-0005-0000-0000-00008E3A0000}"/>
    <cellStyle name="Normal 17 2 8 14 5" xfId="15112" xr:uid="{00000000-0005-0000-0000-00008F3A0000}"/>
    <cellStyle name="Normal 17 2 8 15" xfId="15113" xr:uid="{00000000-0005-0000-0000-0000903A0000}"/>
    <cellStyle name="Normal 17 2 8 15 2" xfId="15114" xr:uid="{00000000-0005-0000-0000-0000913A0000}"/>
    <cellStyle name="Normal 17 2 8 15 3" xfId="15115" xr:uid="{00000000-0005-0000-0000-0000923A0000}"/>
    <cellStyle name="Normal 17 2 8 15 4" xfId="15116" xr:uid="{00000000-0005-0000-0000-0000933A0000}"/>
    <cellStyle name="Normal 17 2 8 15 5" xfId="15117" xr:uid="{00000000-0005-0000-0000-0000943A0000}"/>
    <cellStyle name="Normal 17 2 8 16" xfId="15118" xr:uid="{00000000-0005-0000-0000-0000953A0000}"/>
    <cellStyle name="Normal 17 2 8 16 2" xfId="15119" xr:uid="{00000000-0005-0000-0000-0000963A0000}"/>
    <cellStyle name="Normal 17 2 8 16 3" xfId="15120" xr:uid="{00000000-0005-0000-0000-0000973A0000}"/>
    <cellStyle name="Normal 17 2 8 16 4" xfId="15121" xr:uid="{00000000-0005-0000-0000-0000983A0000}"/>
    <cellStyle name="Normal 17 2 8 16 5" xfId="15122" xr:uid="{00000000-0005-0000-0000-0000993A0000}"/>
    <cellStyle name="Normal 17 2 8 17" xfId="15123" xr:uid="{00000000-0005-0000-0000-00009A3A0000}"/>
    <cellStyle name="Normal 17 2 8 17 2" xfId="15124" xr:uid="{00000000-0005-0000-0000-00009B3A0000}"/>
    <cellStyle name="Normal 17 2 8 17 3" xfId="15125" xr:uid="{00000000-0005-0000-0000-00009C3A0000}"/>
    <cellStyle name="Normal 17 2 8 17 4" xfId="15126" xr:uid="{00000000-0005-0000-0000-00009D3A0000}"/>
    <cellStyle name="Normal 17 2 8 17 5" xfId="15127" xr:uid="{00000000-0005-0000-0000-00009E3A0000}"/>
    <cellStyle name="Normal 17 2 8 18" xfId="15128" xr:uid="{00000000-0005-0000-0000-00009F3A0000}"/>
    <cellStyle name="Normal 17 2 8 18 2" xfId="15129" xr:uid="{00000000-0005-0000-0000-0000A03A0000}"/>
    <cellStyle name="Normal 17 2 8 18 3" xfId="15130" xr:uid="{00000000-0005-0000-0000-0000A13A0000}"/>
    <cellStyle name="Normal 17 2 8 18 4" xfId="15131" xr:uid="{00000000-0005-0000-0000-0000A23A0000}"/>
    <cellStyle name="Normal 17 2 8 18 5" xfId="15132" xr:uid="{00000000-0005-0000-0000-0000A33A0000}"/>
    <cellStyle name="Normal 17 2 8 19" xfId="15133" xr:uid="{00000000-0005-0000-0000-0000A43A0000}"/>
    <cellStyle name="Normal 17 2 8 19 2" xfId="15134" xr:uid="{00000000-0005-0000-0000-0000A53A0000}"/>
    <cellStyle name="Normal 17 2 8 19 3" xfId="15135" xr:uid="{00000000-0005-0000-0000-0000A63A0000}"/>
    <cellStyle name="Normal 17 2 8 19 4" xfId="15136" xr:uid="{00000000-0005-0000-0000-0000A73A0000}"/>
    <cellStyle name="Normal 17 2 8 2" xfId="15137" xr:uid="{00000000-0005-0000-0000-0000A83A0000}"/>
    <cellStyle name="Normal 17 2 8 2 10" xfId="15138" xr:uid="{00000000-0005-0000-0000-0000A93A0000}"/>
    <cellStyle name="Normal 17 2 8 2 10 2" xfId="15139" xr:uid="{00000000-0005-0000-0000-0000AA3A0000}"/>
    <cellStyle name="Normal 17 2 8 2 10 3" xfId="15140" xr:uid="{00000000-0005-0000-0000-0000AB3A0000}"/>
    <cellStyle name="Normal 17 2 8 2 10 4" xfId="15141" xr:uid="{00000000-0005-0000-0000-0000AC3A0000}"/>
    <cellStyle name="Normal 17 2 8 2 10 5" xfId="15142" xr:uid="{00000000-0005-0000-0000-0000AD3A0000}"/>
    <cellStyle name="Normal 17 2 8 2 11" xfId="15143" xr:uid="{00000000-0005-0000-0000-0000AE3A0000}"/>
    <cellStyle name="Normal 17 2 8 2 11 2" xfId="15144" xr:uid="{00000000-0005-0000-0000-0000AF3A0000}"/>
    <cellStyle name="Normal 17 2 8 2 11 3" xfId="15145" xr:uid="{00000000-0005-0000-0000-0000B03A0000}"/>
    <cellStyle name="Normal 17 2 8 2 11 4" xfId="15146" xr:uid="{00000000-0005-0000-0000-0000B13A0000}"/>
    <cellStyle name="Normal 17 2 8 2 11 5" xfId="15147" xr:uid="{00000000-0005-0000-0000-0000B23A0000}"/>
    <cellStyle name="Normal 17 2 8 2 12" xfId="15148" xr:uid="{00000000-0005-0000-0000-0000B33A0000}"/>
    <cellStyle name="Normal 17 2 8 2 12 2" xfId="15149" xr:uid="{00000000-0005-0000-0000-0000B43A0000}"/>
    <cellStyle name="Normal 17 2 8 2 12 3" xfId="15150" xr:uid="{00000000-0005-0000-0000-0000B53A0000}"/>
    <cellStyle name="Normal 17 2 8 2 12 4" xfId="15151" xr:uid="{00000000-0005-0000-0000-0000B63A0000}"/>
    <cellStyle name="Normal 17 2 8 2 12 5" xfId="15152" xr:uid="{00000000-0005-0000-0000-0000B73A0000}"/>
    <cellStyle name="Normal 17 2 8 2 13" xfId="15153" xr:uid="{00000000-0005-0000-0000-0000B83A0000}"/>
    <cellStyle name="Normal 17 2 8 2 13 2" xfId="15154" xr:uid="{00000000-0005-0000-0000-0000B93A0000}"/>
    <cellStyle name="Normal 17 2 8 2 13 3" xfId="15155" xr:uid="{00000000-0005-0000-0000-0000BA3A0000}"/>
    <cellStyle name="Normal 17 2 8 2 13 4" xfId="15156" xr:uid="{00000000-0005-0000-0000-0000BB3A0000}"/>
    <cellStyle name="Normal 17 2 8 2 13 5" xfId="15157" xr:uid="{00000000-0005-0000-0000-0000BC3A0000}"/>
    <cellStyle name="Normal 17 2 8 2 14" xfId="15158" xr:uid="{00000000-0005-0000-0000-0000BD3A0000}"/>
    <cellStyle name="Normal 17 2 8 2 14 2" xfId="15159" xr:uid="{00000000-0005-0000-0000-0000BE3A0000}"/>
    <cellStyle name="Normal 17 2 8 2 14 3" xfId="15160" xr:uid="{00000000-0005-0000-0000-0000BF3A0000}"/>
    <cellStyle name="Normal 17 2 8 2 14 4" xfId="15161" xr:uid="{00000000-0005-0000-0000-0000C03A0000}"/>
    <cellStyle name="Normal 17 2 8 2 14 5" xfId="15162" xr:uid="{00000000-0005-0000-0000-0000C13A0000}"/>
    <cellStyle name="Normal 17 2 8 2 15" xfId="15163" xr:uid="{00000000-0005-0000-0000-0000C23A0000}"/>
    <cellStyle name="Normal 17 2 8 2 15 2" xfId="15164" xr:uid="{00000000-0005-0000-0000-0000C33A0000}"/>
    <cellStyle name="Normal 17 2 8 2 15 3" xfId="15165" xr:uid="{00000000-0005-0000-0000-0000C43A0000}"/>
    <cellStyle name="Normal 17 2 8 2 15 4" xfId="15166" xr:uid="{00000000-0005-0000-0000-0000C53A0000}"/>
    <cellStyle name="Normal 17 2 8 2 15 5" xfId="15167" xr:uid="{00000000-0005-0000-0000-0000C63A0000}"/>
    <cellStyle name="Normal 17 2 8 2 16" xfId="15168" xr:uid="{00000000-0005-0000-0000-0000C73A0000}"/>
    <cellStyle name="Normal 17 2 8 2 16 2" xfId="15169" xr:uid="{00000000-0005-0000-0000-0000C83A0000}"/>
    <cellStyle name="Normal 17 2 8 2 16 3" xfId="15170" xr:uid="{00000000-0005-0000-0000-0000C93A0000}"/>
    <cellStyle name="Normal 17 2 8 2 16 4" xfId="15171" xr:uid="{00000000-0005-0000-0000-0000CA3A0000}"/>
    <cellStyle name="Normal 17 2 8 2 16 5" xfId="15172" xr:uid="{00000000-0005-0000-0000-0000CB3A0000}"/>
    <cellStyle name="Normal 17 2 8 2 17" xfId="15173" xr:uid="{00000000-0005-0000-0000-0000CC3A0000}"/>
    <cellStyle name="Normal 17 2 8 2 17 2" xfId="15174" xr:uid="{00000000-0005-0000-0000-0000CD3A0000}"/>
    <cellStyle name="Normal 17 2 8 2 17 3" xfId="15175" xr:uid="{00000000-0005-0000-0000-0000CE3A0000}"/>
    <cellStyle name="Normal 17 2 8 2 17 4" xfId="15176" xr:uid="{00000000-0005-0000-0000-0000CF3A0000}"/>
    <cellStyle name="Normal 17 2 8 2 18" xfId="15177" xr:uid="{00000000-0005-0000-0000-0000D03A0000}"/>
    <cellStyle name="Normal 17 2 8 2 18 2" xfId="15178" xr:uid="{00000000-0005-0000-0000-0000D13A0000}"/>
    <cellStyle name="Normal 17 2 8 2 18 3" xfId="15179" xr:uid="{00000000-0005-0000-0000-0000D23A0000}"/>
    <cellStyle name="Normal 17 2 8 2 18 4" xfId="15180" xr:uid="{00000000-0005-0000-0000-0000D33A0000}"/>
    <cellStyle name="Normal 17 2 8 2 19" xfId="15181" xr:uid="{00000000-0005-0000-0000-0000D43A0000}"/>
    <cellStyle name="Normal 17 2 8 2 2" xfId="15182" xr:uid="{00000000-0005-0000-0000-0000D53A0000}"/>
    <cellStyle name="Normal 17 2 8 2 2 2" xfId="15183" xr:uid="{00000000-0005-0000-0000-0000D63A0000}"/>
    <cellStyle name="Normal 17 2 8 2 2 3" xfId="15184" xr:uid="{00000000-0005-0000-0000-0000D73A0000}"/>
    <cellStyle name="Normal 17 2 8 2 2 4" xfId="15185" xr:uid="{00000000-0005-0000-0000-0000D83A0000}"/>
    <cellStyle name="Normal 17 2 8 2 2 5" xfId="15186" xr:uid="{00000000-0005-0000-0000-0000D93A0000}"/>
    <cellStyle name="Normal 17 2 8 2 20" xfId="15187" xr:uid="{00000000-0005-0000-0000-0000DA3A0000}"/>
    <cellStyle name="Normal 17 2 8 2 21" xfId="15188" xr:uid="{00000000-0005-0000-0000-0000DB3A0000}"/>
    <cellStyle name="Normal 17 2 8 2 3" xfId="15189" xr:uid="{00000000-0005-0000-0000-0000DC3A0000}"/>
    <cellStyle name="Normal 17 2 8 2 3 2" xfId="15190" xr:uid="{00000000-0005-0000-0000-0000DD3A0000}"/>
    <cellStyle name="Normal 17 2 8 2 3 3" xfId="15191" xr:uid="{00000000-0005-0000-0000-0000DE3A0000}"/>
    <cellStyle name="Normal 17 2 8 2 3 4" xfId="15192" xr:uid="{00000000-0005-0000-0000-0000DF3A0000}"/>
    <cellStyle name="Normal 17 2 8 2 3 5" xfId="15193" xr:uid="{00000000-0005-0000-0000-0000E03A0000}"/>
    <cellStyle name="Normal 17 2 8 2 4" xfId="15194" xr:uid="{00000000-0005-0000-0000-0000E13A0000}"/>
    <cellStyle name="Normal 17 2 8 2 4 2" xfId="15195" xr:uid="{00000000-0005-0000-0000-0000E23A0000}"/>
    <cellStyle name="Normal 17 2 8 2 4 3" xfId="15196" xr:uid="{00000000-0005-0000-0000-0000E33A0000}"/>
    <cellStyle name="Normal 17 2 8 2 4 4" xfId="15197" xr:uid="{00000000-0005-0000-0000-0000E43A0000}"/>
    <cellStyle name="Normal 17 2 8 2 4 5" xfId="15198" xr:uid="{00000000-0005-0000-0000-0000E53A0000}"/>
    <cellStyle name="Normal 17 2 8 2 5" xfId="15199" xr:uid="{00000000-0005-0000-0000-0000E63A0000}"/>
    <cellStyle name="Normal 17 2 8 2 5 2" xfId="15200" xr:uid="{00000000-0005-0000-0000-0000E73A0000}"/>
    <cellStyle name="Normal 17 2 8 2 5 3" xfId="15201" xr:uid="{00000000-0005-0000-0000-0000E83A0000}"/>
    <cellStyle name="Normal 17 2 8 2 5 4" xfId="15202" xr:uid="{00000000-0005-0000-0000-0000E93A0000}"/>
    <cellStyle name="Normal 17 2 8 2 5 5" xfId="15203" xr:uid="{00000000-0005-0000-0000-0000EA3A0000}"/>
    <cellStyle name="Normal 17 2 8 2 6" xfId="15204" xr:uid="{00000000-0005-0000-0000-0000EB3A0000}"/>
    <cellStyle name="Normal 17 2 8 2 6 2" xfId="15205" xr:uid="{00000000-0005-0000-0000-0000EC3A0000}"/>
    <cellStyle name="Normal 17 2 8 2 6 3" xfId="15206" xr:uid="{00000000-0005-0000-0000-0000ED3A0000}"/>
    <cellStyle name="Normal 17 2 8 2 6 4" xfId="15207" xr:uid="{00000000-0005-0000-0000-0000EE3A0000}"/>
    <cellStyle name="Normal 17 2 8 2 6 5" xfId="15208" xr:uid="{00000000-0005-0000-0000-0000EF3A0000}"/>
    <cellStyle name="Normal 17 2 8 2 7" xfId="15209" xr:uid="{00000000-0005-0000-0000-0000F03A0000}"/>
    <cellStyle name="Normal 17 2 8 2 7 2" xfId="15210" xr:uid="{00000000-0005-0000-0000-0000F13A0000}"/>
    <cellStyle name="Normal 17 2 8 2 7 3" xfId="15211" xr:uid="{00000000-0005-0000-0000-0000F23A0000}"/>
    <cellStyle name="Normal 17 2 8 2 7 4" xfId="15212" xr:uid="{00000000-0005-0000-0000-0000F33A0000}"/>
    <cellStyle name="Normal 17 2 8 2 7 5" xfId="15213" xr:uid="{00000000-0005-0000-0000-0000F43A0000}"/>
    <cellStyle name="Normal 17 2 8 2 8" xfId="15214" xr:uid="{00000000-0005-0000-0000-0000F53A0000}"/>
    <cellStyle name="Normal 17 2 8 2 8 2" xfId="15215" xr:uid="{00000000-0005-0000-0000-0000F63A0000}"/>
    <cellStyle name="Normal 17 2 8 2 8 3" xfId="15216" xr:uid="{00000000-0005-0000-0000-0000F73A0000}"/>
    <cellStyle name="Normal 17 2 8 2 8 4" xfId="15217" xr:uid="{00000000-0005-0000-0000-0000F83A0000}"/>
    <cellStyle name="Normal 17 2 8 2 8 5" xfId="15218" xr:uid="{00000000-0005-0000-0000-0000F93A0000}"/>
    <cellStyle name="Normal 17 2 8 2 9" xfId="15219" xr:uid="{00000000-0005-0000-0000-0000FA3A0000}"/>
    <cellStyle name="Normal 17 2 8 2 9 2" xfId="15220" xr:uid="{00000000-0005-0000-0000-0000FB3A0000}"/>
    <cellStyle name="Normal 17 2 8 2 9 3" xfId="15221" xr:uid="{00000000-0005-0000-0000-0000FC3A0000}"/>
    <cellStyle name="Normal 17 2 8 2 9 4" xfId="15222" xr:uid="{00000000-0005-0000-0000-0000FD3A0000}"/>
    <cellStyle name="Normal 17 2 8 2 9 5" xfId="15223" xr:uid="{00000000-0005-0000-0000-0000FE3A0000}"/>
    <cellStyle name="Normal 17 2 8 20" xfId="15224" xr:uid="{00000000-0005-0000-0000-0000FF3A0000}"/>
    <cellStyle name="Normal 17 2 8 20 2" xfId="15225" xr:uid="{00000000-0005-0000-0000-0000003B0000}"/>
    <cellStyle name="Normal 17 2 8 20 3" xfId="15226" xr:uid="{00000000-0005-0000-0000-0000013B0000}"/>
    <cellStyle name="Normal 17 2 8 20 4" xfId="15227" xr:uid="{00000000-0005-0000-0000-0000023B0000}"/>
    <cellStyle name="Normal 17 2 8 21" xfId="15228" xr:uid="{00000000-0005-0000-0000-0000033B0000}"/>
    <cellStyle name="Normal 17 2 8 22" xfId="15229" xr:uid="{00000000-0005-0000-0000-0000043B0000}"/>
    <cellStyle name="Normal 17 2 8 23" xfId="15230" xr:uid="{00000000-0005-0000-0000-0000053B0000}"/>
    <cellStyle name="Normal 17 2 8 3" xfId="15231" xr:uid="{00000000-0005-0000-0000-0000063B0000}"/>
    <cellStyle name="Normal 17 2 8 3 10" xfId="15232" xr:uid="{00000000-0005-0000-0000-0000073B0000}"/>
    <cellStyle name="Normal 17 2 8 3 10 2" xfId="15233" xr:uid="{00000000-0005-0000-0000-0000083B0000}"/>
    <cellStyle name="Normal 17 2 8 3 10 3" xfId="15234" xr:uid="{00000000-0005-0000-0000-0000093B0000}"/>
    <cellStyle name="Normal 17 2 8 3 10 4" xfId="15235" xr:uid="{00000000-0005-0000-0000-00000A3B0000}"/>
    <cellStyle name="Normal 17 2 8 3 10 5" xfId="15236" xr:uid="{00000000-0005-0000-0000-00000B3B0000}"/>
    <cellStyle name="Normal 17 2 8 3 11" xfId="15237" xr:uid="{00000000-0005-0000-0000-00000C3B0000}"/>
    <cellStyle name="Normal 17 2 8 3 11 2" xfId="15238" xr:uid="{00000000-0005-0000-0000-00000D3B0000}"/>
    <cellStyle name="Normal 17 2 8 3 11 3" xfId="15239" xr:uid="{00000000-0005-0000-0000-00000E3B0000}"/>
    <cellStyle name="Normal 17 2 8 3 11 4" xfId="15240" xr:uid="{00000000-0005-0000-0000-00000F3B0000}"/>
    <cellStyle name="Normal 17 2 8 3 11 5" xfId="15241" xr:uid="{00000000-0005-0000-0000-0000103B0000}"/>
    <cellStyle name="Normal 17 2 8 3 12" xfId="15242" xr:uid="{00000000-0005-0000-0000-0000113B0000}"/>
    <cellStyle name="Normal 17 2 8 3 12 2" xfId="15243" xr:uid="{00000000-0005-0000-0000-0000123B0000}"/>
    <cellStyle name="Normal 17 2 8 3 12 3" xfId="15244" xr:uid="{00000000-0005-0000-0000-0000133B0000}"/>
    <cellStyle name="Normal 17 2 8 3 12 4" xfId="15245" xr:uid="{00000000-0005-0000-0000-0000143B0000}"/>
    <cellStyle name="Normal 17 2 8 3 12 5" xfId="15246" xr:uid="{00000000-0005-0000-0000-0000153B0000}"/>
    <cellStyle name="Normal 17 2 8 3 13" xfId="15247" xr:uid="{00000000-0005-0000-0000-0000163B0000}"/>
    <cellStyle name="Normal 17 2 8 3 13 2" xfId="15248" xr:uid="{00000000-0005-0000-0000-0000173B0000}"/>
    <cellStyle name="Normal 17 2 8 3 13 3" xfId="15249" xr:uid="{00000000-0005-0000-0000-0000183B0000}"/>
    <cellStyle name="Normal 17 2 8 3 13 4" xfId="15250" xr:uid="{00000000-0005-0000-0000-0000193B0000}"/>
    <cellStyle name="Normal 17 2 8 3 13 5" xfId="15251" xr:uid="{00000000-0005-0000-0000-00001A3B0000}"/>
    <cellStyle name="Normal 17 2 8 3 14" xfId="15252" xr:uid="{00000000-0005-0000-0000-00001B3B0000}"/>
    <cellStyle name="Normal 17 2 8 3 14 2" xfId="15253" xr:uid="{00000000-0005-0000-0000-00001C3B0000}"/>
    <cellStyle name="Normal 17 2 8 3 14 3" xfId="15254" xr:uid="{00000000-0005-0000-0000-00001D3B0000}"/>
    <cellStyle name="Normal 17 2 8 3 14 4" xfId="15255" xr:uid="{00000000-0005-0000-0000-00001E3B0000}"/>
    <cellStyle name="Normal 17 2 8 3 14 5" xfId="15256" xr:uid="{00000000-0005-0000-0000-00001F3B0000}"/>
    <cellStyle name="Normal 17 2 8 3 15" xfId="15257" xr:uid="{00000000-0005-0000-0000-0000203B0000}"/>
    <cellStyle name="Normal 17 2 8 3 15 2" xfId="15258" xr:uid="{00000000-0005-0000-0000-0000213B0000}"/>
    <cellStyle name="Normal 17 2 8 3 15 3" xfId="15259" xr:uid="{00000000-0005-0000-0000-0000223B0000}"/>
    <cellStyle name="Normal 17 2 8 3 15 4" xfId="15260" xr:uid="{00000000-0005-0000-0000-0000233B0000}"/>
    <cellStyle name="Normal 17 2 8 3 15 5" xfId="15261" xr:uid="{00000000-0005-0000-0000-0000243B0000}"/>
    <cellStyle name="Normal 17 2 8 3 16" xfId="15262" xr:uid="{00000000-0005-0000-0000-0000253B0000}"/>
    <cellStyle name="Normal 17 2 8 3 16 2" xfId="15263" xr:uid="{00000000-0005-0000-0000-0000263B0000}"/>
    <cellStyle name="Normal 17 2 8 3 16 3" xfId="15264" xr:uid="{00000000-0005-0000-0000-0000273B0000}"/>
    <cellStyle name="Normal 17 2 8 3 16 4" xfId="15265" xr:uid="{00000000-0005-0000-0000-0000283B0000}"/>
    <cellStyle name="Normal 17 2 8 3 17" xfId="15266" xr:uid="{00000000-0005-0000-0000-0000293B0000}"/>
    <cellStyle name="Normal 17 2 8 3 17 2" xfId="15267" xr:uid="{00000000-0005-0000-0000-00002A3B0000}"/>
    <cellStyle name="Normal 17 2 8 3 17 3" xfId="15268" xr:uid="{00000000-0005-0000-0000-00002B3B0000}"/>
    <cellStyle name="Normal 17 2 8 3 17 4" xfId="15269" xr:uid="{00000000-0005-0000-0000-00002C3B0000}"/>
    <cellStyle name="Normal 17 2 8 3 18" xfId="15270" xr:uid="{00000000-0005-0000-0000-00002D3B0000}"/>
    <cellStyle name="Normal 17 2 8 3 19" xfId="15271" xr:uid="{00000000-0005-0000-0000-00002E3B0000}"/>
    <cellStyle name="Normal 17 2 8 3 2" xfId="15272" xr:uid="{00000000-0005-0000-0000-00002F3B0000}"/>
    <cellStyle name="Normal 17 2 8 3 2 2" xfId="15273" xr:uid="{00000000-0005-0000-0000-0000303B0000}"/>
    <cellStyle name="Normal 17 2 8 3 2 3" xfId="15274" xr:uid="{00000000-0005-0000-0000-0000313B0000}"/>
    <cellStyle name="Normal 17 2 8 3 2 4" xfId="15275" xr:uid="{00000000-0005-0000-0000-0000323B0000}"/>
    <cellStyle name="Normal 17 2 8 3 2 5" xfId="15276" xr:uid="{00000000-0005-0000-0000-0000333B0000}"/>
    <cellStyle name="Normal 17 2 8 3 20" xfId="15277" xr:uid="{00000000-0005-0000-0000-0000343B0000}"/>
    <cellStyle name="Normal 17 2 8 3 3" xfId="15278" xr:uid="{00000000-0005-0000-0000-0000353B0000}"/>
    <cellStyle name="Normal 17 2 8 3 3 2" xfId="15279" xr:uid="{00000000-0005-0000-0000-0000363B0000}"/>
    <cellStyle name="Normal 17 2 8 3 3 3" xfId="15280" xr:uid="{00000000-0005-0000-0000-0000373B0000}"/>
    <cellStyle name="Normal 17 2 8 3 3 4" xfId="15281" xr:uid="{00000000-0005-0000-0000-0000383B0000}"/>
    <cellStyle name="Normal 17 2 8 3 3 5" xfId="15282" xr:uid="{00000000-0005-0000-0000-0000393B0000}"/>
    <cellStyle name="Normal 17 2 8 3 4" xfId="15283" xr:uid="{00000000-0005-0000-0000-00003A3B0000}"/>
    <cellStyle name="Normal 17 2 8 3 4 2" xfId="15284" xr:uid="{00000000-0005-0000-0000-00003B3B0000}"/>
    <cellStyle name="Normal 17 2 8 3 4 3" xfId="15285" xr:uid="{00000000-0005-0000-0000-00003C3B0000}"/>
    <cellStyle name="Normal 17 2 8 3 4 4" xfId="15286" xr:uid="{00000000-0005-0000-0000-00003D3B0000}"/>
    <cellStyle name="Normal 17 2 8 3 4 5" xfId="15287" xr:uid="{00000000-0005-0000-0000-00003E3B0000}"/>
    <cellStyle name="Normal 17 2 8 3 5" xfId="15288" xr:uid="{00000000-0005-0000-0000-00003F3B0000}"/>
    <cellStyle name="Normal 17 2 8 3 5 2" xfId="15289" xr:uid="{00000000-0005-0000-0000-0000403B0000}"/>
    <cellStyle name="Normal 17 2 8 3 5 3" xfId="15290" xr:uid="{00000000-0005-0000-0000-0000413B0000}"/>
    <cellStyle name="Normal 17 2 8 3 5 4" xfId="15291" xr:uid="{00000000-0005-0000-0000-0000423B0000}"/>
    <cellStyle name="Normal 17 2 8 3 5 5" xfId="15292" xr:uid="{00000000-0005-0000-0000-0000433B0000}"/>
    <cellStyle name="Normal 17 2 8 3 6" xfId="15293" xr:uid="{00000000-0005-0000-0000-0000443B0000}"/>
    <cellStyle name="Normal 17 2 8 3 6 2" xfId="15294" xr:uid="{00000000-0005-0000-0000-0000453B0000}"/>
    <cellStyle name="Normal 17 2 8 3 6 3" xfId="15295" xr:uid="{00000000-0005-0000-0000-0000463B0000}"/>
    <cellStyle name="Normal 17 2 8 3 6 4" xfId="15296" xr:uid="{00000000-0005-0000-0000-0000473B0000}"/>
    <cellStyle name="Normal 17 2 8 3 6 5" xfId="15297" xr:uid="{00000000-0005-0000-0000-0000483B0000}"/>
    <cellStyle name="Normal 17 2 8 3 7" xfId="15298" xr:uid="{00000000-0005-0000-0000-0000493B0000}"/>
    <cellStyle name="Normal 17 2 8 3 7 2" xfId="15299" xr:uid="{00000000-0005-0000-0000-00004A3B0000}"/>
    <cellStyle name="Normal 17 2 8 3 7 3" xfId="15300" xr:uid="{00000000-0005-0000-0000-00004B3B0000}"/>
    <cellStyle name="Normal 17 2 8 3 7 4" xfId="15301" xr:uid="{00000000-0005-0000-0000-00004C3B0000}"/>
    <cellStyle name="Normal 17 2 8 3 7 5" xfId="15302" xr:uid="{00000000-0005-0000-0000-00004D3B0000}"/>
    <cellStyle name="Normal 17 2 8 3 8" xfId="15303" xr:uid="{00000000-0005-0000-0000-00004E3B0000}"/>
    <cellStyle name="Normal 17 2 8 3 8 2" xfId="15304" xr:uid="{00000000-0005-0000-0000-00004F3B0000}"/>
    <cellStyle name="Normal 17 2 8 3 8 3" xfId="15305" xr:uid="{00000000-0005-0000-0000-0000503B0000}"/>
    <cellStyle name="Normal 17 2 8 3 8 4" xfId="15306" xr:uid="{00000000-0005-0000-0000-0000513B0000}"/>
    <cellStyle name="Normal 17 2 8 3 8 5" xfId="15307" xr:uid="{00000000-0005-0000-0000-0000523B0000}"/>
    <cellStyle name="Normal 17 2 8 3 9" xfId="15308" xr:uid="{00000000-0005-0000-0000-0000533B0000}"/>
    <cellStyle name="Normal 17 2 8 3 9 2" xfId="15309" xr:uid="{00000000-0005-0000-0000-0000543B0000}"/>
    <cellStyle name="Normal 17 2 8 3 9 3" xfId="15310" xr:uid="{00000000-0005-0000-0000-0000553B0000}"/>
    <cellStyle name="Normal 17 2 8 3 9 4" xfId="15311" xr:uid="{00000000-0005-0000-0000-0000563B0000}"/>
    <cellStyle name="Normal 17 2 8 3 9 5" xfId="15312" xr:uid="{00000000-0005-0000-0000-0000573B0000}"/>
    <cellStyle name="Normal 17 2 8 4" xfId="15313" xr:uid="{00000000-0005-0000-0000-0000583B0000}"/>
    <cellStyle name="Normal 17 2 8 4 10" xfId="15314" xr:uid="{00000000-0005-0000-0000-0000593B0000}"/>
    <cellStyle name="Normal 17 2 8 4 10 2" xfId="15315" xr:uid="{00000000-0005-0000-0000-00005A3B0000}"/>
    <cellStyle name="Normal 17 2 8 4 10 3" xfId="15316" xr:uid="{00000000-0005-0000-0000-00005B3B0000}"/>
    <cellStyle name="Normal 17 2 8 4 10 4" xfId="15317" xr:uid="{00000000-0005-0000-0000-00005C3B0000}"/>
    <cellStyle name="Normal 17 2 8 4 10 5" xfId="15318" xr:uid="{00000000-0005-0000-0000-00005D3B0000}"/>
    <cellStyle name="Normal 17 2 8 4 11" xfId="15319" xr:uid="{00000000-0005-0000-0000-00005E3B0000}"/>
    <cellStyle name="Normal 17 2 8 4 11 2" xfId="15320" xr:uid="{00000000-0005-0000-0000-00005F3B0000}"/>
    <cellStyle name="Normal 17 2 8 4 11 3" xfId="15321" xr:uid="{00000000-0005-0000-0000-0000603B0000}"/>
    <cellStyle name="Normal 17 2 8 4 11 4" xfId="15322" xr:uid="{00000000-0005-0000-0000-0000613B0000}"/>
    <cellStyle name="Normal 17 2 8 4 11 5" xfId="15323" xr:uid="{00000000-0005-0000-0000-0000623B0000}"/>
    <cellStyle name="Normal 17 2 8 4 12" xfId="15324" xr:uid="{00000000-0005-0000-0000-0000633B0000}"/>
    <cellStyle name="Normal 17 2 8 4 12 2" xfId="15325" xr:uid="{00000000-0005-0000-0000-0000643B0000}"/>
    <cellStyle name="Normal 17 2 8 4 12 3" xfId="15326" xr:uid="{00000000-0005-0000-0000-0000653B0000}"/>
    <cellStyle name="Normal 17 2 8 4 12 4" xfId="15327" xr:uid="{00000000-0005-0000-0000-0000663B0000}"/>
    <cellStyle name="Normal 17 2 8 4 12 5" xfId="15328" xr:uid="{00000000-0005-0000-0000-0000673B0000}"/>
    <cellStyle name="Normal 17 2 8 4 13" xfId="15329" xr:uid="{00000000-0005-0000-0000-0000683B0000}"/>
    <cellStyle name="Normal 17 2 8 4 13 2" xfId="15330" xr:uid="{00000000-0005-0000-0000-0000693B0000}"/>
    <cellStyle name="Normal 17 2 8 4 13 3" xfId="15331" xr:uid="{00000000-0005-0000-0000-00006A3B0000}"/>
    <cellStyle name="Normal 17 2 8 4 13 4" xfId="15332" xr:uid="{00000000-0005-0000-0000-00006B3B0000}"/>
    <cellStyle name="Normal 17 2 8 4 13 5" xfId="15333" xr:uid="{00000000-0005-0000-0000-00006C3B0000}"/>
    <cellStyle name="Normal 17 2 8 4 14" xfId="15334" xr:uid="{00000000-0005-0000-0000-00006D3B0000}"/>
    <cellStyle name="Normal 17 2 8 4 14 2" xfId="15335" xr:uid="{00000000-0005-0000-0000-00006E3B0000}"/>
    <cellStyle name="Normal 17 2 8 4 14 3" xfId="15336" xr:uid="{00000000-0005-0000-0000-00006F3B0000}"/>
    <cellStyle name="Normal 17 2 8 4 14 4" xfId="15337" xr:uid="{00000000-0005-0000-0000-0000703B0000}"/>
    <cellStyle name="Normal 17 2 8 4 14 5" xfId="15338" xr:uid="{00000000-0005-0000-0000-0000713B0000}"/>
    <cellStyle name="Normal 17 2 8 4 15" xfId="15339" xr:uid="{00000000-0005-0000-0000-0000723B0000}"/>
    <cellStyle name="Normal 17 2 8 4 15 2" xfId="15340" xr:uid="{00000000-0005-0000-0000-0000733B0000}"/>
    <cellStyle name="Normal 17 2 8 4 15 3" xfId="15341" xr:uid="{00000000-0005-0000-0000-0000743B0000}"/>
    <cellStyle name="Normal 17 2 8 4 15 4" xfId="15342" xr:uid="{00000000-0005-0000-0000-0000753B0000}"/>
    <cellStyle name="Normal 17 2 8 4 15 5" xfId="15343" xr:uid="{00000000-0005-0000-0000-0000763B0000}"/>
    <cellStyle name="Normal 17 2 8 4 16" xfId="15344" xr:uid="{00000000-0005-0000-0000-0000773B0000}"/>
    <cellStyle name="Normal 17 2 8 4 16 2" xfId="15345" xr:uid="{00000000-0005-0000-0000-0000783B0000}"/>
    <cellStyle name="Normal 17 2 8 4 16 3" xfId="15346" xr:uid="{00000000-0005-0000-0000-0000793B0000}"/>
    <cellStyle name="Normal 17 2 8 4 16 4" xfId="15347" xr:uid="{00000000-0005-0000-0000-00007A3B0000}"/>
    <cellStyle name="Normal 17 2 8 4 17" xfId="15348" xr:uid="{00000000-0005-0000-0000-00007B3B0000}"/>
    <cellStyle name="Normal 17 2 8 4 17 2" xfId="15349" xr:uid="{00000000-0005-0000-0000-00007C3B0000}"/>
    <cellStyle name="Normal 17 2 8 4 17 3" xfId="15350" xr:uid="{00000000-0005-0000-0000-00007D3B0000}"/>
    <cellStyle name="Normal 17 2 8 4 17 4" xfId="15351" xr:uid="{00000000-0005-0000-0000-00007E3B0000}"/>
    <cellStyle name="Normal 17 2 8 4 18" xfId="15352" xr:uid="{00000000-0005-0000-0000-00007F3B0000}"/>
    <cellStyle name="Normal 17 2 8 4 19" xfId="15353" xr:uid="{00000000-0005-0000-0000-0000803B0000}"/>
    <cellStyle name="Normal 17 2 8 4 2" xfId="15354" xr:uid="{00000000-0005-0000-0000-0000813B0000}"/>
    <cellStyle name="Normal 17 2 8 4 2 2" xfId="15355" xr:uid="{00000000-0005-0000-0000-0000823B0000}"/>
    <cellStyle name="Normal 17 2 8 4 2 3" xfId="15356" xr:uid="{00000000-0005-0000-0000-0000833B0000}"/>
    <cellStyle name="Normal 17 2 8 4 2 4" xfId="15357" xr:uid="{00000000-0005-0000-0000-0000843B0000}"/>
    <cellStyle name="Normal 17 2 8 4 2 5" xfId="15358" xr:uid="{00000000-0005-0000-0000-0000853B0000}"/>
    <cellStyle name="Normal 17 2 8 4 20" xfId="15359" xr:uid="{00000000-0005-0000-0000-0000863B0000}"/>
    <cellStyle name="Normal 17 2 8 4 3" xfId="15360" xr:uid="{00000000-0005-0000-0000-0000873B0000}"/>
    <cellStyle name="Normal 17 2 8 4 3 2" xfId="15361" xr:uid="{00000000-0005-0000-0000-0000883B0000}"/>
    <cellStyle name="Normal 17 2 8 4 3 3" xfId="15362" xr:uid="{00000000-0005-0000-0000-0000893B0000}"/>
    <cellStyle name="Normal 17 2 8 4 3 4" xfId="15363" xr:uid="{00000000-0005-0000-0000-00008A3B0000}"/>
    <cellStyle name="Normal 17 2 8 4 3 5" xfId="15364" xr:uid="{00000000-0005-0000-0000-00008B3B0000}"/>
    <cellStyle name="Normal 17 2 8 4 4" xfId="15365" xr:uid="{00000000-0005-0000-0000-00008C3B0000}"/>
    <cellStyle name="Normal 17 2 8 4 4 2" xfId="15366" xr:uid="{00000000-0005-0000-0000-00008D3B0000}"/>
    <cellStyle name="Normal 17 2 8 4 4 3" xfId="15367" xr:uid="{00000000-0005-0000-0000-00008E3B0000}"/>
    <cellStyle name="Normal 17 2 8 4 4 4" xfId="15368" xr:uid="{00000000-0005-0000-0000-00008F3B0000}"/>
    <cellStyle name="Normal 17 2 8 4 4 5" xfId="15369" xr:uid="{00000000-0005-0000-0000-0000903B0000}"/>
    <cellStyle name="Normal 17 2 8 4 5" xfId="15370" xr:uid="{00000000-0005-0000-0000-0000913B0000}"/>
    <cellStyle name="Normal 17 2 8 4 5 2" xfId="15371" xr:uid="{00000000-0005-0000-0000-0000923B0000}"/>
    <cellStyle name="Normal 17 2 8 4 5 3" xfId="15372" xr:uid="{00000000-0005-0000-0000-0000933B0000}"/>
    <cellStyle name="Normal 17 2 8 4 5 4" xfId="15373" xr:uid="{00000000-0005-0000-0000-0000943B0000}"/>
    <cellStyle name="Normal 17 2 8 4 5 5" xfId="15374" xr:uid="{00000000-0005-0000-0000-0000953B0000}"/>
    <cellStyle name="Normal 17 2 8 4 6" xfId="15375" xr:uid="{00000000-0005-0000-0000-0000963B0000}"/>
    <cellStyle name="Normal 17 2 8 4 6 2" xfId="15376" xr:uid="{00000000-0005-0000-0000-0000973B0000}"/>
    <cellStyle name="Normal 17 2 8 4 6 3" xfId="15377" xr:uid="{00000000-0005-0000-0000-0000983B0000}"/>
    <cellStyle name="Normal 17 2 8 4 6 4" xfId="15378" xr:uid="{00000000-0005-0000-0000-0000993B0000}"/>
    <cellStyle name="Normal 17 2 8 4 6 5" xfId="15379" xr:uid="{00000000-0005-0000-0000-00009A3B0000}"/>
    <cellStyle name="Normal 17 2 8 4 7" xfId="15380" xr:uid="{00000000-0005-0000-0000-00009B3B0000}"/>
    <cellStyle name="Normal 17 2 8 4 7 2" xfId="15381" xr:uid="{00000000-0005-0000-0000-00009C3B0000}"/>
    <cellStyle name="Normal 17 2 8 4 7 3" xfId="15382" xr:uid="{00000000-0005-0000-0000-00009D3B0000}"/>
    <cellStyle name="Normal 17 2 8 4 7 4" xfId="15383" xr:uid="{00000000-0005-0000-0000-00009E3B0000}"/>
    <cellStyle name="Normal 17 2 8 4 7 5" xfId="15384" xr:uid="{00000000-0005-0000-0000-00009F3B0000}"/>
    <cellStyle name="Normal 17 2 8 4 8" xfId="15385" xr:uid="{00000000-0005-0000-0000-0000A03B0000}"/>
    <cellStyle name="Normal 17 2 8 4 8 2" xfId="15386" xr:uid="{00000000-0005-0000-0000-0000A13B0000}"/>
    <cellStyle name="Normal 17 2 8 4 8 3" xfId="15387" xr:uid="{00000000-0005-0000-0000-0000A23B0000}"/>
    <cellStyle name="Normal 17 2 8 4 8 4" xfId="15388" xr:uid="{00000000-0005-0000-0000-0000A33B0000}"/>
    <cellStyle name="Normal 17 2 8 4 8 5" xfId="15389" xr:uid="{00000000-0005-0000-0000-0000A43B0000}"/>
    <cellStyle name="Normal 17 2 8 4 9" xfId="15390" xr:uid="{00000000-0005-0000-0000-0000A53B0000}"/>
    <cellStyle name="Normal 17 2 8 4 9 2" xfId="15391" xr:uid="{00000000-0005-0000-0000-0000A63B0000}"/>
    <cellStyle name="Normal 17 2 8 4 9 3" xfId="15392" xr:uid="{00000000-0005-0000-0000-0000A73B0000}"/>
    <cellStyle name="Normal 17 2 8 4 9 4" xfId="15393" xr:uid="{00000000-0005-0000-0000-0000A83B0000}"/>
    <cellStyle name="Normal 17 2 8 4 9 5" xfId="15394" xr:uid="{00000000-0005-0000-0000-0000A93B0000}"/>
    <cellStyle name="Normal 17 2 8 5" xfId="15395" xr:uid="{00000000-0005-0000-0000-0000AA3B0000}"/>
    <cellStyle name="Normal 17 2 8 5 2" xfId="15396" xr:uid="{00000000-0005-0000-0000-0000AB3B0000}"/>
    <cellStyle name="Normal 17 2 8 5 3" xfId="15397" xr:uid="{00000000-0005-0000-0000-0000AC3B0000}"/>
    <cellStyle name="Normal 17 2 8 5 4" xfId="15398" xr:uid="{00000000-0005-0000-0000-0000AD3B0000}"/>
    <cellStyle name="Normal 17 2 8 5 5" xfId="15399" xr:uid="{00000000-0005-0000-0000-0000AE3B0000}"/>
    <cellStyle name="Normal 17 2 8 6" xfId="15400" xr:uid="{00000000-0005-0000-0000-0000AF3B0000}"/>
    <cellStyle name="Normal 17 2 8 6 2" xfId="15401" xr:uid="{00000000-0005-0000-0000-0000B03B0000}"/>
    <cellStyle name="Normal 17 2 8 6 3" xfId="15402" xr:uid="{00000000-0005-0000-0000-0000B13B0000}"/>
    <cellStyle name="Normal 17 2 8 6 4" xfId="15403" xr:uid="{00000000-0005-0000-0000-0000B23B0000}"/>
    <cellStyle name="Normal 17 2 8 6 5" xfId="15404" xr:uid="{00000000-0005-0000-0000-0000B33B0000}"/>
    <cellStyle name="Normal 17 2 8 7" xfId="15405" xr:uid="{00000000-0005-0000-0000-0000B43B0000}"/>
    <cellStyle name="Normal 17 2 8 7 2" xfId="15406" xr:uid="{00000000-0005-0000-0000-0000B53B0000}"/>
    <cellStyle name="Normal 17 2 8 7 3" xfId="15407" xr:uid="{00000000-0005-0000-0000-0000B63B0000}"/>
    <cellStyle name="Normal 17 2 8 7 4" xfId="15408" xr:uid="{00000000-0005-0000-0000-0000B73B0000}"/>
    <cellStyle name="Normal 17 2 8 7 5" xfId="15409" xr:uid="{00000000-0005-0000-0000-0000B83B0000}"/>
    <cellStyle name="Normal 17 2 8 8" xfId="15410" xr:uid="{00000000-0005-0000-0000-0000B93B0000}"/>
    <cellStyle name="Normal 17 2 8 8 2" xfId="15411" xr:uid="{00000000-0005-0000-0000-0000BA3B0000}"/>
    <cellStyle name="Normal 17 2 8 8 3" xfId="15412" xr:uid="{00000000-0005-0000-0000-0000BB3B0000}"/>
    <cellStyle name="Normal 17 2 8 8 4" xfId="15413" xr:uid="{00000000-0005-0000-0000-0000BC3B0000}"/>
    <cellStyle name="Normal 17 2 8 8 5" xfId="15414" xr:uid="{00000000-0005-0000-0000-0000BD3B0000}"/>
    <cellStyle name="Normal 17 2 8 9" xfId="15415" xr:uid="{00000000-0005-0000-0000-0000BE3B0000}"/>
    <cellStyle name="Normal 17 2 8 9 2" xfId="15416" xr:uid="{00000000-0005-0000-0000-0000BF3B0000}"/>
    <cellStyle name="Normal 17 2 8 9 3" xfId="15417" xr:uid="{00000000-0005-0000-0000-0000C03B0000}"/>
    <cellStyle name="Normal 17 2 8 9 4" xfId="15418" xr:uid="{00000000-0005-0000-0000-0000C13B0000}"/>
    <cellStyle name="Normal 17 2 8 9 5" xfId="15419" xr:uid="{00000000-0005-0000-0000-0000C23B0000}"/>
    <cellStyle name="Normal 17 2 9" xfId="15420" xr:uid="{00000000-0005-0000-0000-0000C33B0000}"/>
    <cellStyle name="Normal 17 2 9 10" xfId="15421" xr:uid="{00000000-0005-0000-0000-0000C43B0000}"/>
    <cellStyle name="Normal 17 2 9 10 2" xfId="15422" xr:uid="{00000000-0005-0000-0000-0000C53B0000}"/>
    <cellStyle name="Normal 17 2 9 10 3" xfId="15423" xr:uid="{00000000-0005-0000-0000-0000C63B0000}"/>
    <cellStyle name="Normal 17 2 9 10 4" xfId="15424" xr:uid="{00000000-0005-0000-0000-0000C73B0000}"/>
    <cellStyle name="Normal 17 2 9 10 5" xfId="15425" xr:uid="{00000000-0005-0000-0000-0000C83B0000}"/>
    <cellStyle name="Normal 17 2 9 11" xfId="15426" xr:uid="{00000000-0005-0000-0000-0000C93B0000}"/>
    <cellStyle name="Normal 17 2 9 11 2" xfId="15427" xr:uid="{00000000-0005-0000-0000-0000CA3B0000}"/>
    <cellStyle name="Normal 17 2 9 11 3" xfId="15428" xr:uid="{00000000-0005-0000-0000-0000CB3B0000}"/>
    <cellStyle name="Normal 17 2 9 11 4" xfId="15429" xr:uid="{00000000-0005-0000-0000-0000CC3B0000}"/>
    <cellStyle name="Normal 17 2 9 11 5" xfId="15430" xr:uid="{00000000-0005-0000-0000-0000CD3B0000}"/>
    <cellStyle name="Normal 17 2 9 12" xfId="15431" xr:uid="{00000000-0005-0000-0000-0000CE3B0000}"/>
    <cellStyle name="Normal 17 2 9 12 2" xfId="15432" xr:uid="{00000000-0005-0000-0000-0000CF3B0000}"/>
    <cellStyle name="Normal 17 2 9 12 3" xfId="15433" xr:uid="{00000000-0005-0000-0000-0000D03B0000}"/>
    <cellStyle name="Normal 17 2 9 12 4" xfId="15434" xr:uid="{00000000-0005-0000-0000-0000D13B0000}"/>
    <cellStyle name="Normal 17 2 9 12 5" xfId="15435" xr:uid="{00000000-0005-0000-0000-0000D23B0000}"/>
    <cellStyle name="Normal 17 2 9 13" xfId="15436" xr:uid="{00000000-0005-0000-0000-0000D33B0000}"/>
    <cellStyle name="Normal 17 2 9 13 2" xfId="15437" xr:uid="{00000000-0005-0000-0000-0000D43B0000}"/>
    <cellStyle name="Normal 17 2 9 13 3" xfId="15438" xr:uid="{00000000-0005-0000-0000-0000D53B0000}"/>
    <cellStyle name="Normal 17 2 9 13 4" xfId="15439" xr:uid="{00000000-0005-0000-0000-0000D63B0000}"/>
    <cellStyle name="Normal 17 2 9 13 5" xfId="15440" xr:uid="{00000000-0005-0000-0000-0000D73B0000}"/>
    <cellStyle name="Normal 17 2 9 14" xfId="15441" xr:uid="{00000000-0005-0000-0000-0000D83B0000}"/>
    <cellStyle name="Normal 17 2 9 14 2" xfId="15442" xr:uid="{00000000-0005-0000-0000-0000D93B0000}"/>
    <cellStyle name="Normal 17 2 9 14 3" xfId="15443" xr:uid="{00000000-0005-0000-0000-0000DA3B0000}"/>
    <cellStyle name="Normal 17 2 9 14 4" xfId="15444" xr:uid="{00000000-0005-0000-0000-0000DB3B0000}"/>
    <cellStyle name="Normal 17 2 9 14 5" xfId="15445" xr:uid="{00000000-0005-0000-0000-0000DC3B0000}"/>
    <cellStyle name="Normal 17 2 9 15" xfId="15446" xr:uid="{00000000-0005-0000-0000-0000DD3B0000}"/>
    <cellStyle name="Normal 17 2 9 15 2" xfId="15447" xr:uid="{00000000-0005-0000-0000-0000DE3B0000}"/>
    <cellStyle name="Normal 17 2 9 15 3" xfId="15448" xr:uid="{00000000-0005-0000-0000-0000DF3B0000}"/>
    <cellStyle name="Normal 17 2 9 15 4" xfId="15449" xr:uid="{00000000-0005-0000-0000-0000E03B0000}"/>
    <cellStyle name="Normal 17 2 9 15 5" xfId="15450" xr:uid="{00000000-0005-0000-0000-0000E13B0000}"/>
    <cellStyle name="Normal 17 2 9 16" xfId="15451" xr:uid="{00000000-0005-0000-0000-0000E23B0000}"/>
    <cellStyle name="Normal 17 2 9 16 2" xfId="15452" xr:uid="{00000000-0005-0000-0000-0000E33B0000}"/>
    <cellStyle name="Normal 17 2 9 16 3" xfId="15453" xr:uid="{00000000-0005-0000-0000-0000E43B0000}"/>
    <cellStyle name="Normal 17 2 9 16 4" xfId="15454" xr:uid="{00000000-0005-0000-0000-0000E53B0000}"/>
    <cellStyle name="Normal 17 2 9 16 5" xfId="15455" xr:uid="{00000000-0005-0000-0000-0000E63B0000}"/>
    <cellStyle name="Normal 17 2 9 17" xfId="15456" xr:uid="{00000000-0005-0000-0000-0000E73B0000}"/>
    <cellStyle name="Normal 17 2 9 17 2" xfId="15457" xr:uid="{00000000-0005-0000-0000-0000E83B0000}"/>
    <cellStyle name="Normal 17 2 9 17 3" xfId="15458" xr:uid="{00000000-0005-0000-0000-0000E93B0000}"/>
    <cellStyle name="Normal 17 2 9 17 4" xfId="15459" xr:uid="{00000000-0005-0000-0000-0000EA3B0000}"/>
    <cellStyle name="Normal 17 2 9 17 5" xfId="15460" xr:uid="{00000000-0005-0000-0000-0000EB3B0000}"/>
    <cellStyle name="Normal 17 2 9 18" xfId="15461" xr:uid="{00000000-0005-0000-0000-0000EC3B0000}"/>
    <cellStyle name="Normal 17 2 9 18 2" xfId="15462" xr:uid="{00000000-0005-0000-0000-0000ED3B0000}"/>
    <cellStyle name="Normal 17 2 9 18 3" xfId="15463" xr:uid="{00000000-0005-0000-0000-0000EE3B0000}"/>
    <cellStyle name="Normal 17 2 9 18 4" xfId="15464" xr:uid="{00000000-0005-0000-0000-0000EF3B0000}"/>
    <cellStyle name="Normal 17 2 9 18 5" xfId="15465" xr:uid="{00000000-0005-0000-0000-0000F03B0000}"/>
    <cellStyle name="Normal 17 2 9 19" xfId="15466" xr:uid="{00000000-0005-0000-0000-0000F13B0000}"/>
    <cellStyle name="Normal 17 2 9 19 2" xfId="15467" xr:uid="{00000000-0005-0000-0000-0000F23B0000}"/>
    <cellStyle name="Normal 17 2 9 19 3" xfId="15468" xr:uid="{00000000-0005-0000-0000-0000F33B0000}"/>
    <cellStyle name="Normal 17 2 9 19 4" xfId="15469" xr:uid="{00000000-0005-0000-0000-0000F43B0000}"/>
    <cellStyle name="Normal 17 2 9 2" xfId="15470" xr:uid="{00000000-0005-0000-0000-0000F53B0000}"/>
    <cellStyle name="Normal 17 2 9 2 10" xfId="15471" xr:uid="{00000000-0005-0000-0000-0000F63B0000}"/>
    <cellStyle name="Normal 17 2 9 2 10 2" xfId="15472" xr:uid="{00000000-0005-0000-0000-0000F73B0000}"/>
    <cellStyle name="Normal 17 2 9 2 10 3" xfId="15473" xr:uid="{00000000-0005-0000-0000-0000F83B0000}"/>
    <cellStyle name="Normal 17 2 9 2 10 4" xfId="15474" xr:uid="{00000000-0005-0000-0000-0000F93B0000}"/>
    <cellStyle name="Normal 17 2 9 2 10 5" xfId="15475" xr:uid="{00000000-0005-0000-0000-0000FA3B0000}"/>
    <cellStyle name="Normal 17 2 9 2 11" xfId="15476" xr:uid="{00000000-0005-0000-0000-0000FB3B0000}"/>
    <cellStyle name="Normal 17 2 9 2 11 2" xfId="15477" xr:uid="{00000000-0005-0000-0000-0000FC3B0000}"/>
    <cellStyle name="Normal 17 2 9 2 11 3" xfId="15478" xr:uid="{00000000-0005-0000-0000-0000FD3B0000}"/>
    <cellStyle name="Normal 17 2 9 2 11 4" xfId="15479" xr:uid="{00000000-0005-0000-0000-0000FE3B0000}"/>
    <cellStyle name="Normal 17 2 9 2 11 5" xfId="15480" xr:uid="{00000000-0005-0000-0000-0000FF3B0000}"/>
    <cellStyle name="Normal 17 2 9 2 12" xfId="15481" xr:uid="{00000000-0005-0000-0000-0000003C0000}"/>
    <cellStyle name="Normal 17 2 9 2 12 2" xfId="15482" xr:uid="{00000000-0005-0000-0000-0000013C0000}"/>
    <cellStyle name="Normal 17 2 9 2 12 3" xfId="15483" xr:uid="{00000000-0005-0000-0000-0000023C0000}"/>
    <cellStyle name="Normal 17 2 9 2 12 4" xfId="15484" xr:uid="{00000000-0005-0000-0000-0000033C0000}"/>
    <cellStyle name="Normal 17 2 9 2 12 5" xfId="15485" xr:uid="{00000000-0005-0000-0000-0000043C0000}"/>
    <cellStyle name="Normal 17 2 9 2 13" xfId="15486" xr:uid="{00000000-0005-0000-0000-0000053C0000}"/>
    <cellStyle name="Normal 17 2 9 2 13 2" xfId="15487" xr:uid="{00000000-0005-0000-0000-0000063C0000}"/>
    <cellStyle name="Normal 17 2 9 2 13 3" xfId="15488" xr:uid="{00000000-0005-0000-0000-0000073C0000}"/>
    <cellStyle name="Normal 17 2 9 2 13 4" xfId="15489" xr:uid="{00000000-0005-0000-0000-0000083C0000}"/>
    <cellStyle name="Normal 17 2 9 2 13 5" xfId="15490" xr:uid="{00000000-0005-0000-0000-0000093C0000}"/>
    <cellStyle name="Normal 17 2 9 2 14" xfId="15491" xr:uid="{00000000-0005-0000-0000-00000A3C0000}"/>
    <cellStyle name="Normal 17 2 9 2 14 2" xfId="15492" xr:uid="{00000000-0005-0000-0000-00000B3C0000}"/>
    <cellStyle name="Normal 17 2 9 2 14 3" xfId="15493" xr:uid="{00000000-0005-0000-0000-00000C3C0000}"/>
    <cellStyle name="Normal 17 2 9 2 14 4" xfId="15494" xr:uid="{00000000-0005-0000-0000-00000D3C0000}"/>
    <cellStyle name="Normal 17 2 9 2 14 5" xfId="15495" xr:uid="{00000000-0005-0000-0000-00000E3C0000}"/>
    <cellStyle name="Normal 17 2 9 2 15" xfId="15496" xr:uid="{00000000-0005-0000-0000-00000F3C0000}"/>
    <cellStyle name="Normal 17 2 9 2 15 2" xfId="15497" xr:uid="{00000000-0005-0000-0000-0000103C0000}"/>
    <cellStyle name="Normal 17 2 9 2 15 3" xfId="15498" xr:uid="{00000000-0005-0000-0000-0000113C0000}"/>
    <cellStyle name="Normal 17 2 9 2 15 4" xfId="15499" xr:uid="{00000000-0005-0000-0000-0000123C0000}"/>
    <cellStyle name="Normal 17 2 9 2 15 5" xfId="15500" xr:uid="{00000000-0005-0000-0000-0000133C0000}"/>
    <cellStyle name="Normal 17 2 9 2 16" xfId="15501" xr:uid="{00000000-0005-0000-0000-0000143C0000}"/>
    <cellStyle name="Normal 17 2 9 2 16 2" xfId="15502" xr:uid="{00000000-0005-0000-0000-0000153C0000}"/>
    <cellStyle name="Normal 17 2 9 2 16 3" xfId="15503" xr:uid="{00000000-0005-0000-0000-0000163C0000}"/>
    <cellStyle name="Normal 17 2 9 2 16 4" xfId="15504" xr:uid="{00000000-0005-0000-0000-0000173C0000}"/>
    <cellStyle name="Normal 17 2 9 2 16 5" xfId="15505" xr:uid="{00000000-0005-0000-0000-0000183C0000}"/>
    <cellStyle name="Normal 17 2 9 2 17" xfId="15506" xr:uid="{00000000-0005-0000-0000-0000193C0000}"/>
    <cellStyle name="Normal 17 2 9 2 17 2" xfId="15507" xr:uid="{00000000-0005-0000-0000-00001A3C0000}"/>
    <cellStyle name="Normal 17 2 9 2 17 3" xfId="15508" xr:uid="{00000000-0005-0000-0000-00001B3C0000}"/>
    <cellStyle name="Normal 17 2 9 2 17 4" xfId="15509" xr:uid="{00000000-0005-0000-0000-00001C3C0000}"/>
    <cellStyle name="Normal 17 2 9 2 18" xfId="15510" xr:uid="{00000000-0005-0000-0000-00001D3C0000}"/>
    <cellStyle name="Normal 17 2 9 2 18 2" xfId="15511" xr:uid="{00000000-0005-0000-0000-00001E3C0000}"/>
    <cellStyle name="Normal 17 2 9 2 18 3" xfId="15512" xr:uid="{00000000-0005-0000-0000-00001F3C0000}"/>
    <cellStyle name="Normal 17 2 9 2 18 4" xfId="15513" xr:uid="{00000000-0005-0000-0000-0000203C0000}"/>
    <cellStyle name="Normal 17 2 9 2 19" xfId="15514" xr:uid="{00000000-0005-0000-0000-0000213C0000}"/>
    <cellStyle name="Normal 17 2 9 2 2" xfId="15515" xr:uid="{00000000-0005-0000-0000-0000223C0000}"/>
    <cellStyle name="Normal 17 2 9 2 2 2" xfId="15516" xr:uid="{00000000-0005-0000-0000-0000233C0000}"/>
    <cellStyle name="Normal 17 2 9 2 2 3" xfId="15517" xr:uid="{00000000-0005-0000-0000-0000243C0000}"/>
    <cellStyle name="Normal 17 2 9 2 2 4" xfId="15518" xr:uid="{00000000-0005-0000-0000-0000253C0000}"/>
    <cellStyle name="Normal 17 2 9 2 2 5" xfId="15519" xr:uid="{00000000-0005-0000-0000-0000263C0000}"/>
    <cellStyle name="Normal 17 2 9 2 20" xfId="15520" xr:uid="{00000000-0005-0000-0000-0000273C0000}"/>
    <cellStyle name="Normal 17 2 9 2 21" xfId="15521" xr:uid="{00000000-0005-0000-0000-0000283C0000}"/>
    <cellStyle name="Normal 17 2 9 2 3" xfId="15522" xr:uid="{00000000-0005-0000-0000-0000293C0000}"/>
    <cellStyle name="Normal 17 2 9 2 3 2" xfId="15523" xr:uid="{00000000-0005-0000-0000-00002A3C0000}"/>
    <cellStyle name="Normal 17 2 9 2 3 3" xfId="15524" xr:uid="{00000000-0005-0000-0000-00002B3C0000}"/>
    <cellStyle name="Normal 17 2 9 2 3 4" xfId="15525" xr:uid="{00000000-0005-0000-0000-00002C3C0000}"/>
    <cellStyle name="Normal 17 2 9 2 3 5" xfId="15526" xr:uid="{00000000-0005-0000-0000-00002D3C0000}"/>
    <cellStyle name="Normal 17 2 9 2 4" xfId="15527" xr:uid="{00000000-0005-0000-0000-00002E3C0000}"/>
    <cellStyle name="Normal 17 2 9 2 4 2" xfId="15528" xr:uid="{00000000-0005-0000-0000-00002F3C0000}"/>
    <cellStyle name="Normal 17 2 9 2 4 3" xfId="15529" xr:uid="{00000000-0005-0000-0000-0000303C0000}"/>
    <cellStyle name="Normal 17 2 9 2 4 4" xfId="15530" xr:uid="{00000000-0005-0000-0000-0000313C0000}"/>
    <cellStyle name="Normal 17 2 9 2 4 5" xfId="15531" xr:uid="{00000000-0005-0000-0000-0000323C0000}"/>
    <cellStyle name="Normal 17 2 9 2 5" xfId="15532" xr:uid="{00000000-0005-0000-0000-0000333C0000}"/>
    <cellStyle name="Normal 17 2 9 2 5 2" xfId="15533" xr:uid="{00000000-0005-0000-0000-0000343C0000}"/>
    <cellStyle name="Normal 17 2 9 2 5 3" xfId="15534" xr:uid="{00000000-0005-0000-0000-0000353C0000}"/>
    <cellStyle name="Normal 17 2 9 2 5 4" xfId="15535" xr:uid="{00000000-0005-0000-0000-0000363C0000}"/>
    <cellStyle name="Normal 17 2 9 2 5 5" xfId="15536" xr:uid="{00000000-0005-0000-0000-0000373C0000}"/>
    <cellStyle name="Normal 17 2 9 2 6" xfId="15537" xr:uid="{00000000-0005-0000-0000-0000383C0000}"/>
    <cellStyle name="Normal 17 2 9 2 6 2" xfId="15538" xr:uid="{00000000-0005-0000-0000-0000393C0000}"/>
    <cellStyle name="Normal 17 2 9 2 6 3" xfId="15539" xr:uid="{00000000-0005-0000-0000-00003A3C0000}"/>
    <cellStyle name="Normal 17 2 9 2 6 4" xfId="15540" xr:uid="{00000000-0005-0000-0000-00003B3C0000}"/>
    <cellStyle name="Normal 17 2 9 2 6 5" xfId="15541" xr:uid="{00000000-0005-0000-0000-00003C3C0000}"/>
    <cellStyle name="Normal 17 2 9 2 7" xfId="15542" xr:uid="{00000000-0005-0000-0000-00003D3C0000}"/>
    <cellStyle name="Normal 17 2 9 2 7 2" xfId="15543" xr:uid="{00000000-0005-0000-0000-00003E3C0000}"/>
    <cellStyle name="Normal 17 2 9 2 7 3" xfId="15544" xr:uid="{00000000-0005-0000-0000-00003F3C0000}"/>
    <cellStyle name="Normal 17 2 9 2 7 4" xfId="15545" xr:uid="{00000000-0005-0000-0000-0000403C0000}"/>
    <cellStyle name="Normal 17 2 9 2 7 5" xfId="15546" xr:uid="{00000000-0005-0000-0000-0000413C0000}"/>
    <cellStyle name="Normal 17 2 9 2 8" xfId="15547" xr:uid="{00000000-0005-0000-0000-0000423C0000}"/>
    <cellStyle name="Normal 17 2 9 2 8 2" xfId="15548" xr:uid="{00000000-0005-0000-0000-0000433C0000}"/>
    <cellStyle name="Normal 17 2 9 2 8 3" xfId="15549" xr:uid="{00000000-0005-0000-0000-0000443C0000}"/>
    <cellStyle name="Normal 17 2 9 2 8 4" xfId="15550" xr:uid="{00000000-0005-0000-0000-0000453C0000}"/>
    <cellStyle name="Normal 17 2 9 2 8 5" xfId="15551" xr:uid="{00000000-0005-0000-0000-0000463C0000}"/>
    <cellStyle name="Normal 17 2 9 2 9" xfId="15552" xr:uid="{00000000-0005-0000-0000-0000473C0000}"/>
    <cellStyle name="Normal 17 2 9 2 9 2" xfId="15553" xr:uid="{00000000-0005-0000-0000-0000483C0000}"/>
    <cellStyle name="Normal 17 2 9 2 9 3" xfId="15554" xr:uid="{00000000-0005-0000-0000-0000493C0000}"/>
    <cellStyle name="Normal 17 2 9 2 9 4" xfId="15555" xr:uid="{00000000-0005-0000-0000-00004A3C0000}"/>
    <cellStyle name="Normal 17 2 9 2 9 5" xfId="15556" xr:uid="{00000000-0005-0000-0000-00004B3C0000}"/>
    <cellStyle name="Normal 17 2 9 20" xfId="15557" xr:uid="{00000000-0005-0000-0000-00004C3C0000}"/>
    <cellStyle name="Normal 17 2 9 20 2" xfId="15558" xr:uid="{00000000-0005-0000-0000-00004D3C0000}"/>
    <cellStyle name="Normal 17 2 9 20 3" xfId="15559" xr:uid="{00000000-0005-0000-0000-00004E3C0000}"/>
    <cellStyle name="Normal 17 2 9 20 4" xfId="15560" xr:uid="{00000000-0005-0000-0000-00004F3C0000}"/>
    <cellStyle name="Normal 17 2 9 21" xfId="15561" xr:uid="{00000000-0005-0000-0000-0000503C0000}"/>
    <cellStyle name="Normal 17 2 9 22" xfId="15562" xr:uid="{00000000-0005-0000-0000-0000513C0000}"/>
    <cellStyle name="Normal 17 2 9 23" xfId="15563" xr:uid="{00000000-0005-0000-0000-0000523C0000}"/>
    <cellStyle name="Normal 17 2 9 3" xfId="15564" xr:uid="{00000000-0005-0000-0000-0000533C0000}"/>
    <cellStyle name="Normal 17 2 9 3 10" xfId="15565" xr:uid="{00000000-0005-0000-0000-0000543C0000}"/>
    <cellStyle name="Normal 17 2 9 3 10 2" xfId="15566" xr:uid="{00000000-0005-0000-0000-0000553C0000}"/>
    <cellStyle name="Normal 17 2 9 3 10 3" xfId="15567" xr:uid="{00000000-0005-0000-0000-0000563C0000}"/>
    <cellStyle name="Normal 17 2 9 3 10 4" xfId="15568" xr:uid="{00000000-0005-0000-0000-0000573C0000}"/>
    <cellStyle name="Normal 17 2 9 3 10 5" xfId="15569" xr:uid="{00000000-0005-0000-0000-0000583C0000}"/>
    <cellStyle name="Normal 17 2 9 3 11" xfId="15570" xr:uid="{00000000-0005-0000-0000-0000593C0000}"/>
    <cellStyle name="Normal 17 2 9 3 11 2" xfId="15571" xr:uid="{00000000-0005-0000-0000-00005A3C0000}"/>
    <cellStyle name="Normal 17 2 9 3 11 3" xfId="15572" xr:uid="{00000000-0005-0000-0000-00005B3C0000}"/>
    <cellStyle name="Normal 17 2 9 3 11 4" xfId="15573" xr:uid="{00000000-0005-0000-0000-00005C3C0000}"/>
    <cellStyle name="Normal 17 2 9 3 11 5" xfId="15574" xr:uid="{00000000-0005-0000-0000-00005D3C0000}"/>
    <cellStyle name="Normal 17 2 9 3 12" xfId="15575" xr:uid="{00000000-0005-0000-0000-00005E3C0000}"/>
    <cellStyle name="Normal 17 2 9 3 12 2" xfId="15576" xr:uid="{00000000-0005-0000-0000-00005F3C0000}"/>
    <cellStyle name="Normal 17 2 9 3 12 3" xfId="15577" xr:uid="{00000000-0005-0000-0000-0000603C0000}"/>
    <cellStyle name="Normal 17 2 9 3 12 4" xfId="15578" xr:uid="{00000000-0005-0000-0000-0000613C0000}"/>
    <cellStyle name="Normal 17 2 9 3 12 5" xfId="15579" xr:uid="{00000000-0005-0000-0000-0000623C0000}"/>
    <cellStyle name="Normal 17 2 9 3 13" xfId="15580" xr:uid="{00000000-0005-0000-0000-0000633C0000}"/>
    <cellStyle name="Normal 17 2 9 3 13 2" xfId="15581" xr:uid="{00000000-0005-0000-0000-0000643C0000}"/>
    <cellStyle name="Normal 17 2 9 3 13 3" xfId="15582" xr:uid="{00000000-0005-0000-0000-0000653C0000}"/>
    <cellStyle name="Normal 17 2 9 3 13 4" xfId="15583" xr:uid="{00000000-0005-0000-0000-0000663C0000}"/>
    <cellStyle name="Normal 17 2 9 3 13 5" xfId="15584" xr:uid="{00000000-0005-0000-0000-0000673C0000}"/>
    <cellStyle name="Normal 17 2 9 3 14" xfId="15585" xr:uid="{00000000-0005-0000-0000-0000683C0000}"/>
    <cellStyle name="Normal 17 2 9 3 14 2" xfId="15586" xr:uid="{00000000-0005-0000-0000-0000693C0000}"/>
    <cellStyle name="Normal 17 2 9 3 14 3" xfId="15587" xr:uid="{00000000-0005-0000-0000-00006A3C0000}"/>
    <cellStyle name="Normal 17 2 9 3 14 4" xfId="15588" xr:uid="{00000000-0005-0000-0000-00006B3C0000}"/>
    <cellStyle name="Normal 17 2 9 3 14 5" xfId="15589" xr:uid="{00000000-0005-0000-0000-00006C3C0000}"/>
    <cellStyle name="Normal 17 2 9 3 15" xfId="15590" xr:uid="{00000000-0005-0000-0000-00006D3C0000}"/>
    <cellStyle name="Normal 17 2 9 3 15 2" xfId="15591" xr:uid="{00000000-0005-0000-0000-00006E3C0000}"/>
    <cellStyle name="Normal 17 2 9 3 15 3" xfId="15592" xr:uid="{00000000-0005-0000-0000-00006F3C0000}"/>
    <cellStyle name="Normal 17 2 9 3 15 4" xfId="15593" xr:uid="{00000000-0005-0000-0000-0000703C0000}"/>
    <cellStyle name="Normal 17 2 9 3 15 5" xfId="15594" xr:uid="{00000000-0005-0000-0000-0000713C0000}"/>
    <cellStyle name="Normal 17 2 9 3 16" xfId="15595" xr:uid="{00000000-0005-0000-0000-0000723C0000}"/>
    <cellStyle name="Normal 17 2 9 3 16 2" xfId="15596" xr:uid="{00000000-0005-0000-0000-0000733C0000}"/>
    <cellStyle name="Normal 17 2 9 3 16 3" xfId="15597" xr:uid="{00000000-0005-0000-0000-0000743C0000}"/>
    <cellStyle name="Normal 17 2 9 3 16 4" xfId="15598" xr:uid="{00000000-0005-0000-0000-0000753C0000}"/>
    <cellStyle name="Normal 17 2 9 3 17" xfId="15599" xr:uid="{00000000-0005-0000-0000-0000763C0000}"/>
    <cellStyle name="Normal 17 2 9 3 17 2" xfId="15600" xr:uid="{00000000-0005-0000-0000-0000773C0000}"/>
    <cellStyle name="Normal 17 2 9 3 17 3" xfId="15601" xr:uid="{00000000-0005-0000-0000-0000783C0000}"/>
    <cellStyle name="Normal 17 2 9 3 17 4" xfId="15602" xr:uid="{00000000-0005-0000-0000-0000793C0000}"/>
    <cellStyle name="Normal 17 2 9 3 18" xfId="15603" xr:uid="{00000000-0005-0000-0000-00007A3C0000}"/>
    <cellStyle name="Normal 17 2 9 3 19" xfId="15604" xr:uid="{00000000-0005-0000-0000-00007B3C0000}"/>
    <cellStyle name="Normal 17 2 9 3 2" xfId="15605" xr:uid="{00000000-0005-0000-0000-00007C3C0000}"/>
    <cellStyle name="Normal 17 2 9 3 2 2" xfId="15606" xr:uid="{00000000-0005-0000-0000-00007D3C0000}"/>
    <cellStyle name="Normal 17 2 9 3 2 3" xfId="15607" xr:uid="{00000000-0005-0000-0000-00007E3C0000}"/>
    <cellStyle name="Normal 17 2 9 3 2 4" xfId="15608" xr:uid="{00000000-0005-0000-0000-00007F3C0000}"/>
    <cellStyle name="Normal 17 2 9 3 2 5" xfId="15609" xr:uid="{00000000-0005-0000-0000-0000803C0000}"/>
    <cellStyle name="Normal 17 2 9 3 20" xfId="15610" xr:uid="{00000000-0005-0000-0000-0000813C0000}"/>
    <cellStyle name="Normal 17 2 9 3 3" xfId="15611" xr:uid="{00000000-0005-0000-0000-0000823C0000}"/>
    <cellStyle name="Normal 17 2 9 3 3 2" xfId="15612" xr:uid="{00000000-0005-0000-0000-0000833C0000}"/>
    <cellStyle name="Normal 17 2 9 3 3 3" xfId="15613" xr:uid="{00000000-0005-0000-0000-0000843C0000}"/>
    <cellStyle name="Normal 17 2 9 3 3 4" xfId="15614" xr:uid="{00000000-0005-0000-0000-0000853C0000}"/>
    <cellStyle name="Normal 17 2 9 3 3 5" xfId="15615" xr:uid="{00000000-0005-0000-0000-0000863C0000}"/>
    <cellStyle name="Normal 17 2 9 3 4" xfId="15616" xr:uid="{00000000-0005-0000-0000-0000873C0000}"/>
    <cellStyle name="Normal 17 2 9 3 4 2" xfId="15617" xr:uid="{00000000-0005-0000-0000-0000883C0000}"/>
    <cellStyle name="Normal 17 2 9 3 4 3" xfId="15618" xr:uid="{00000000-0005-0000-0000-0000893C0000}"/>
    <cellStyle name="Normal 17 2 9 3 4 4" xfId="15619" xr:uid="{00000000-0005-0000-0000-00008A3C0000}"/>
    <cellStyle name="Normal 17 2 9 3 4 5" xfId="15620" xr:uid="{00000000-0005-0000-0000-00008B3C0000}"/>
    <cellStyle name="Normal 17 2 9 3 5" xfId="15621" xr:uid="{00000000-0005-0000-0000-00008C3C0000}"/>
    <cellStyle name="Normal 17 2 9 3 5 2" xfId="15622" xr:uid="{00000000-0005-0000-0000-00008D3C0000}"/>
    <cellStyle name="Normal 17 2 9 3 5 3" xfId="15623" xr:uid="{00000000-0005-0000-0000-00008E3C0000}"/>
    <cellStyle name="Normal 17 2 9 3 5 4" xfId="15624" xr:uid="{00000000-0005-0000-0000-00008F3C0000}"/>
    <cellStyle name="Normal 17 2 9 3 5 5" xfId="15625" xr:uid="{00000000-0005-0000-0000-0000903C0000}"/>
    <cellStyle name="Normal 17 2 9 3 6" xfId="15626" xr:uid="{00000000-0005-0000-0000-0000913C0000}"/>
    <cellStyle name="Normal 17 2 9 3 6 2" xfId="15627" xr:uid="{00000000-0005-0000-0000-0000923C0000}"/>
    <cellStyle name="Normal 17 2 9 3 6 3" xfId="15628" xr:uid="{00000000-0005-0000-0000-0000933C0000}"/>
    <cellStyle name="Normal 17 2 9 3 6 4" xfId="15629" xr:uid="{00000000-0005-0000-0000-0000943C0000}"/>
    <cellStyle name="Normal 17 2 9 3 6 5" xfId="15630" xr:uid="{00000000-0005-0000-0000-0000953C0000}"/>
    <cellStyle name="Normal 17 2 9 3 7" xfId="15631" xr:uid="{00000000-0005-0000-0000-0000963C0000}"/>
    <cellStyle name="Normal 17 2 9 3 7 2" xfId="15632" xr:uid="{00000000-0005-0000-0000-0000973C0000}"/>
    <cellStyle name="Normal 17 2 9 3 7 3" xfId="15633" xr:uid="{00000000-0005-0000-0000-0000983C0000}"/>
    <cellStyle name="Normal 17 2 9 3 7 4" xfId="15634" xr:uid="{00000000-0005-0000-0000-0000993C0000}"/>
    <cellStyle name="Normal 17 2 9 3 7 5" xfId="15635" xr:uid="{00000000-0005-0000-0000-00009A3C0000}"/>
    <cellStyle name="Normal 17 2 9 3 8" xfId="15636" xr:uid="{00000000-0005-0000-0000-00009B3C0000}"/>
    <cellStyle name="Normal 17 2 9 3 8 2" xfId="15637" xr:uid="{00000000-0005-0000-0000-00009C3C0000}"/>
    <cellStyle name="Normal 17 2 9 3 8 3" xfId="15638" xr:uid="{00000000-0005-0000-0000-00009D3C0000}"/>
    <cellStyle name="Normal 17 2 9 3 8 4" xfId="15639" xr:uid="{00000000-0005-0000-0000-00009E3C0000}"/>
    <cellStyle name="Normal 17 2 9 3 8 5" xfId="15640" xr:uid="{00000000-0005-0000-0000-00009F3C0000}"/>
    <cellStyle name="Normal 17 2 9 3 9" xfId="15641" xr:uid="{00000000-0005-0000-0000-0000A03C0000}"/>
    <cellStyle name="Normal 17 2 9 3 9 2" xfId="15642" xr:uid="{00000000-0005-0000-0000-0000A13C0000}"/>
    <cellStyle name="Normal 17 2 9 3 9 3" xfId="15643" xr:uid="{00000000-0005-0000-0000-0000A23C0000}"/>
    <cellStyle name="Normal 17 2 9 3 9 4" xfId="15644" xr:uid="{00000000-0005-0000-0000-0000A33C0000}"/>
    <cellStyle name="Normal 17 2 9 3 9 5" xfId="15645" xr:uid="{00000000-0005-0000-0000-0000A43C0000}"/>
    <cellStyle name="Normal 17 2 9 4" xfId="15646" xr:uid="{00000000-0005-0000-0000-0000A53C0000}"/>
    <cellStyle name="Normal 17 2 9 4 10" xfId="15647" xr:uid="{00000000-0005-0000-0000-0000A63C0000}"/>
    <cellStyle name="Normal 17 2 9 4 10 2" xfId="15648" xr:uid="{00000000-0005-0000-0000-0000A73C0000}"/>
    <cellStyle name="Normal 17 2 9 4 10 3" xfId="15649" xr:uid="{00000000-0005-0000-0000-0000A83C0000}"/>
    <cellStyle name="Normal 17 2 9 4 10 4" xfId="15650" xr:uid="{00000000-0005-0000-0000-0000A93C0000}"/>
    <cellStyle name="Normal 17 2 9 4 10 5" xfId="15651" xr:uid="{00000000-0005-0000-0000-0000AA3C0000}"/>
    <cellStyle name="Normal 17 2 9 4 11" xfId="15652" xr:uid="{00000000-0005-0000-0000-0000AB3C0000}"/>
    <cellStyle name="Normal 17 2 9 4 11 2" xfId="15653" xr:uid="{00000000-0005-0000-0000-0000AC3C0000}"/>
    <cellStyle name="Normal 17 2 9 4 11 3" xfId="15654" xr:uid="{00000000-0005-0000-0000-0000AD3C0000}"/>
    <cellStyle name="Normal 17 2 9 4 11 4" xfId="15655" xr:uid="{00000000-0005-0000-0000-0000AE3C0000}"/>
    <cellStyle name="Normal 17 2 9 4 11 5" xfId="15656" xr:uid="{00000000-0005-0000-0000-0000AF3C0000}"/>
    <cellStyle name="Normal 17 2 9 4 12" xfId="15657" xr:uid="{00000000-0005-0000-0000-0000B03C0000}"/>
    <cellStyle name="Normal 17 2 9 4 12 2" xfId="15658" xr:uid="{00000000-0005-0000-0000-0000B13C0000}"/>
    <cellStyle name="Normal 17 2 9 4 12 3" xfId="15659" xr:uid="{00000000-0005-0000-0000-0000B23C0000}"/>
    <cellStyle name="Normal 17 2 9 4 12 4" xfId="15660" xr:uid="{00000000-0005-0000-0000-0000B33C0000}"/>
    <cellStyle name="Normal 17 2 9 4 12 5" xfId="15661" xr:uid="{00000000-0005-0000-0000-0000B43C0000}"/>
    <cellStyle name="Normal 17 2 9 4 13" xfId="15662" xr:uid="{00000000-0005-0000-0000-0000B53C0000}"/>
    <cellStyle name="Normal 17 2 9 4 13 2" xfId="15663" xr:uid="{00000000-0005-0000-0000-0000B63C0000}"/>
    <cellStyle name="Normal 17 2 9 4 13 3" xfId="15664" xr:uid="{00000000-0005-0000-0000-0000B73C0000}"/>
    <cellStyle name="Normal 17 2 9 4 13 4" xfId="15665" xr:uid="{00000000-0005-0000-0000-0000B83C0000}"/>
    <cellStyle name="Normal 17 2 9 4 13 5" xfId="15666" xr:uid="{00000000-0005-0000-0000-0000B93C0000}"/>
    <cellStyle name="Normal 17 2 9 4 14" xfId="15667" xr:uid="{00000000-0005-0000-0000-0000BA3C0000}"/>
    <cellStyle name="Normal 17 2 9 4 14 2" xfId="15668" xr:uid="{00000000-0005-0000-0000-0000BB3C0000}"/>
    <cellStyle name="Normal 17 2 9 4 14 3" xfId="15669" xr:uid="{00000000-0005-0000-0000-0000BC3C0000}"/>
    <cellStyle name="Normal 17 2 9 4 14 4" xfId="15670" xr:uid="{00000000-0005-0000-0000-0000BD3C0000}"/>
    <cellStyle name="Normal 17 2 9 4 14 5" xfId="15671" xr:uid="{00000000-0005-0000-0000-0000BE3C0000}"/>
    <cellStyle name="Normal 17 2 9 4 15" xfId="15672" xr:uid="{00000000-0005-0000-0000-0000BF3C0000}"/>
    <cellStyle name="Normal 17 2 9 4 15 2" xfId="15673" xr:uid="{00000000-0005-0000-0000-0000C03C0000}"/>
    <cellStyle name="Normal 17 2 9 4 15 3" xfId="15674" xr:uid="{00000000-0005-0000-0000-0000C13C0000}"/>
    <cellStyle name="Normal 17 2 9 4 15 4" xfId="15675" xr:uid="{00000000-0005-0000-0000-0000C23C0000}"/>
    <cellStyle name="Normal 17 2 9 4 15 5" xfId="15676" xr:uid="{00000000-0005-0000-0000-0000C33C0000}"/>
    <cellStyle name="Normal 17 2 9 4 16" xfId="15677" xr:uid="{00000000-0005-0000-0000-0000C43C0000}"/>
    <cellStyle name="Normal 17 2 9 4 16 2" xfId="15678" xr:uid="{00000000-0005-0000-0000-0000C53C0000}"/>
    <cellStyle name="Normal 17 2 9 4 16 3" xfId="15679" xr:uid="{00000000-0005-0000-0000-0000C63C0000}"/>
    <cellStyle name="Normal 17 2 9 4 16 4" xfId="15680" xr:uid="{00000000-0005-0000-0000-0000C73C0000}"/>
    <cellStyle name="Normal 17 2 9 4 17" xfId="15681" xr:uid="{00000000-0005-0000-0000-0000C83C0000}"/>
    <cellStyle name="Normal 17 2 9 4 17 2" xfId="15682" xr:uid="{00000000-0005-0000-0000-0000C93C0000}"/>
    <cellStyle name="Normal 17 2 9 4 17 3" xfId="15683" xr:uid="{00000000-0005-0000-0000-0000CA3C0000}"/>
    <cellStyle name="Normal 17 2 9 4 17 4" xfId="15684" xr:uid="{00000000-0005-0000-0000-0000CB3C0000}"/>
    <cellStyle name="Normal 17 2 9 4 18" xfId="15685" xr:uid="{00000000-0005-0000-0000-0000CC3C0000}"/>
    <cellStyle name="Normal 17 2 9 4 19" xfId="15686" xr:uid="{00000000-0005-0000-0000-0000CD3C0000}"/>
    <cellStyle name="Normal 17 2 9 4 2" xfId="15687" xr:uid="{00000000-0005-0000-0000-0000CE3C0000}"/>
    <cellStyle name="Normal 17 2 9 4 2 2" xfId="15688" xr:uid="{00000000-0005-0000-0000-0000CF3C0000}"/>
    <cellStyle name="Normal 17 2 9 4 2 3" xfId="15689" xr:uid="{00000000-0005-0000-0000-0000D03C0000}"/>
    <cellStyle name="Normal 17 2 9 4 2 4" xfId="15690" xr:uid="{00000000-0005-0000-0000-0000D13C0000}"/>
    <cellStyle name="Normal 17 2 9 4 2 5" xfId="15691" xr:uid="{00000000-0005-0000-0000-0000D23C0000}"/>
    <cellStyle name="Normal 17 2 9 4 20" xfId="15692" xr:uid="{00000000-0005-0000-0000-0000D33C0000}"/>
    <cellStyle name="Normal 17 2 9 4 3" xfId="15693" xr:uid="{00000000-0005-0000-0000-0000D43C0000}"/>
    <cellStyle name="Normal 17 2 9 4 3 2" xfId="15694" xr:uid="{00000000-0005-0000-0000-0000D53C0000}"/>
    <cellStyle name="Normal 17 2 9 4 3 3" xfId="15695" xr:uid="{00000000-0005-0000-0000-0000D63C0000}"/>
    <cellStyle name="Normal 17 2 9 4 3 4" xfId="15696" xr:uid="{00000000-0005-0000-0000-0000D73C0000}"/>
    <cellStyle name="Normal 17 2 9 4 3 5" xfId="15697" xr:uid="{00000000-0005-0000-0000-0000D83C0000}"/>
    <cellStyle name="Normal 17 2 9 4 4" xfId="15698" xr:uid="{00000000-0005-0000-0000-0000D93C0000}"/>
    <cellStyle name="Normal 17 2 9 4 4 2" xfId="15699" xr:uid="{00000000-0005-0000-0000-0000DA3C0000}"/>
    <cellStyle name="Normal 17 2 9 4 4 3" xfId="15700" xr:uid="{00000000-0005-0000-0000-0000DB3C0000}"/>
    <cellStyle name="Normal 17 2 9 4 4 4" xfId="15701" xr:uid="{00000000-0005-0000-0000-0000DC3C0000}"/>
    <cellStyle name="Normal 17 2 9 4 4 5" xfId="15702" xr:uid="{00000000-0005-0000-0000-0000DD3C0000}"/>
    <cellStyle name="Normal 17 2 9 4 5" xfId="15703" xr:uid="{00000000-0005-0000-0000-0000DE3C0000}"/>
    <cellStyle name="Normal 17 2 9 4 5 2" xfId="15704" xr:uid="{00000000-0005-0000-0000-0000DF3C0000}"/>
    <cellStyle name="Normal 17 2 9 4 5 3" xfId="15705" xr:uid="{00000000-0005-0000-0000-0000E03C0000}"/>
    <cellStyle name="Normal 17 2 9 4 5 4" xfId="15706" xr:uid="{00000000-0005-0000-0000-0000E13C0000}"/>
    <cellStyle name="Normal 17 2 9 4 5 5" xfId="15707" xr:uid="{00000000-0005-0000-0000-0000E23C0000}"/>
    <cellStyle name="Normal 17 2 9 4 6" xfId="15708" xr:uid="{00000000-0005-0000-0000-0000E33C0000}"/>
    <cellStyle name="Normal 17 2 9 4 6 2" xfId="15709" xr:uid="{00000000-0005-0000-0000-0000E43C0000}"/>
    <cellStyle name="Normal 17 2 9 4 6 3" xfId="15710" xr:uid="{00000000-0005-0000-0000-0000E53C0000}"/>
    <cellStyle name="Normal 17 2 9 4 6 4" xfId="15711" xr:uid="{00000000-0005-0000-0000-0000E63C0000}"/>
    <cellStyle name="Normal 17 2 9 4 6 5" xfId="15712" xr:uid="{00000000-0005-0000-0000-0000E73C0000}"/>
    <cellStyle name="Normal 17 2 9 4 7" xfId="15713" xr:uid="{00000000-0005-0000-0000-0000E83C0000}"/>
    <cellStyle name="Normal 17 2 9 4 7 2" xfId="15714" xr:uid="{00000000-0005-0000-0000-0000E93C0000}"/>
    <cellStyle name="Normal 17 2 9 4 7 3" xfId="15715" xr:uid="{00000000-0005-0000-0000-0000EA3C0000}"/>
    <cellStyle name="Normal 17 2 9 4 7 4" xfId="15716" xr:uid="{00000000-0005-0000-0000-0000EB3C0000}"/>
    <cellStyle name="Normal 17 2 9 4 7 5" xfId="15717" xr:uid="{00000000-0005-0000-0000-0000EC3C0000}"/>
    <cellStyle name="Normal 17 2 9 4 8" xfId="15718" xr:uid="{00000000-0005-0000-0000-0000ED3C0000}"/>
    <cellStyle name="Normal 17 2 9 4 8 2" xfId="15719" xr:uid="{00000000-0005-0000-0000-0000EE3C0000}"/>
    <cellStyle name="Normal 17 2 9 4 8 3" xfId="15720" xr:uid="{00000000-0005-0000-0000-0000EF3C0000}"/>
    <cellStyle name="Normal 17 2 9 4 8 4" xfId="15721" xr:uid="{00000000-0005-0000-0000-0000F03C0000}"/>
    <cellStyle name="Normal 17 2 9 4 8 5" xfId="15722" xr:uid="{00000000-0005-0000-0000-0000F13C0000}"/>
    <cellStyle name="Normal 17 2 9 4 9" xfId="15723" xr:uid="{00000000-0005-0000-0000-0000F23C0000}"/>
    <cellStyle name="Normal 17 2 9 4 9 2" xfId="15724" xr:uid="{00000000-0005-0000-0000-0000F33C0000}"/>
    <cellStyle name="Normal 17 2 9 4 9 3" xfId="15725" xr:uid="{00000000-0005-0000-0000-0000F43C0000}"/>
    <cellStyle name="Normal 17 2 9 4 9 4" xfId="15726" xr:uid="{00000000-0005-0000-0000-0000F53C0000}"/>
    <cellStyle name="Normal 17 2 9 4 9 5" xfId="15727" xr:uid="{00000000-0005-0000-0000-0000F63C0000}"/>
    <cellStyle name="Normal 17 2 9 5" xfId="15728" xr:uid="{00000000-0005-0000-0000-0000F73C0000}"/>
    <cellStyle name="Normal 17 2 9 5 2" xfId="15729" xr:uid="{00000000-0005-0000-0000-0000F83C0000}"/>
    <cellStyle name="Normal 17 2 9 5 3" xfId="15730" xr:uid="{00000000-0005-0000-0000-0000F93C0000}"/>
    <cellStyle name="Normal 17 2 9 5 4" xfId="15731" xr:uid="{00000000-0005-0000-0000-0000FA3C0000}"/>
    <cellStyle name="Normal 17 2 9 5 5" xfId="15732" xr:uid="{00000000-0005-0000-0000-0000FB3C0000}"/>
    <cellStyle name="Normal 17 2 9 6" xfId="15733" xr:uid="{00000000-0005-0000-0000-0000FC3C0000}"/>
    <cellStyle name="Normal 17 2 9 6 2" xfId="15734" xr:uid="{00000000-0005-0000-0000-0000FD3C0000}"/>
    <cellStyle name="Normal 17 2 9 6 3" xfId="15735" xr:uid="{00000000-0005-0000-0000-0000FE3C0000}"/>
    <cellStyle name="Normal 17 2 9 6 4" xfId="15736" xr:uid="{00000000-0005-0000-0000-0000FF3C0000}"/>
    <cellStyle name="Normal 17 2 9 6 5" xfId="15737" xr:uid="{00000000-0005-0000-0000-0000003D0000}"/>
    <cellStyle name="Normal 17 2 9 7" xfId="15738" xr:uid="{00000000-0005-0000-0000-0000013D0000}"/>
    <cellStyle name="Normal 17 2 9 7 2" xfId="15739" xr:uid="{00000000-0005-0000-0000-0000023D0000}"/>
    <cellStyle name="Normal 17 2 9 7 3" xfId="15740" xr:uid="{00000000-0005-0000-0000-0000033D0000}"/>
    <cellStyle name="Normal 17 2 9 7 4" xfId="15741" xr:uid="{00000000-0005-0000-0000-0000043D0000}"/>
    <cellStyle name="Normal 17 2 9 7 5" xfId="15742" xr:uid="{00000000-0005-0000-0000-0000053D0000}"/>
    <cellStyle name="Normal 17 2 9 8" xfId="15743" xr:uid="{00000000-0005-0000-0000-0000063D0000}"/>
    <cellStyle name="Normal 17 2 9 8 2" xfId="15744" xr:uid="{00000000-0005-0000-0000-0000073D0000}"/>
    <cellStyle name="Normal 17 2 9 8 3" xfId="15745" xr:uid="{00000000-0005-0000-0000-0000083D0000}"/>
    <cellStyle name="Normal 17 2 9 8 4" xfId="15746" xr:uid="{00000000-0005-0000-0000-0000093D0000}"/>
    <cellStyle name="Normal 17 2 9 8 5" xfId="15747" xr:uid="{00000000-0005-0000-0000-00000A3D0000}"/>
    <cellStyle name="Normal 17 2 9 9" xfId="15748" xr:uid="{00000000-0005-0000-0000-00000B3D0000}"/>
    <cellStyle name="Normal 17 2 9 9 2" xfId="15749" xr:uid="{00000000-0005-0000-0000-00000C3D0000}"/>
    <cellStyle name="Normal 17 2 9 9 3" xfId="15750" xr:uid="{00000000-0005-0000-0000-00000D3D0000}"/>
    <cellStyle name="Normal 17 2 9 9 4" xfId="15751" xr:uid="{00000000-0005-0000-0000-00000E3D0000}"/>
    <cellStyle name="Normal 17 2 9 9 5" xfId="15752" xr:uid="{00000000-0005-0000-0000-00000F3D0000}"/>
    <cellStyle name="Normal 17 2_88181" xfId="15753" xr:uid="{00000000-0005-0000-0000-0000103D0000}"/>
    <cellStyle name="Normal 17 20" xfId="15754" xr:uid="{00000000-0005-0000-0000-0000113D0000}"/>
    <cellStyle name="Normal 17 20 2" xfId="15755" xr:uid="{00000000-0005-0000-0000-0000123D0000}"/>
    <cellStyle name="Normal 17 20 3" xfId="15756" xr:uid="{00000000-0005-0000-0000-0000133D0000}"/>
    <cellStyle name="Normal 17 20 4" xfId="15757" xr:uid="{00000000-0005-0000-0000-0000143D0000}"/>
    <cellStyle name="Normal 17 20 5" xfId="15758" xr:uid="{00000000-0005-0000-0000-0000153D0000}"/>
    <cellStyle name="Normal 17 21" xfId="15759" xr:uid="{00000000-0005-0000-0000-0000163D0000}"/>
    <cellStyle name="Normal 17 21 2" xfId="15760" xr:uid="{00000000-0005-0000-0000-0000173D0000}"/>
    <cellStyle name="Normal 17 21 3" xfId="15761" xr:uid="{00000000-0005-0000-0000-0000183D0000}"/>
    <cellStyle name="Normal 17 21 4" xfId="15762" xr:uid="{00000000-0005-0000-0000-0000193D0000}"/>
    <cellStyle name="Normal 17 21 5" xfId="15763" xr:uid="{00000000-0005-0000-0000-00001A3D0000}"/>
    <cellStyle name="Normal 17 22" xfId="15764" xr:uid="{00000000-0005-0000-0000-00001B3D0000}"/>
    <cellStyle name="Normal 17 22 2" xfId="15765" xr:uid="{00000000-0005-0000-0000-00001C3D0000}"/>
    <cellStyle name="Normal 17 22 3" xfId="15766" xr:uid="{00000000-0005-0000-0000-00001D3D0000}"/>
    <cellStyle name="Normal 17 22 4" xfId="15767" xr:uid="{00000000-0005-0000-0000-00001E3D0000}"/>
    <cellStyle name="Normal 17 22 5" xfId="15768" xr:uid="{00000000-0005-0000-0000-00001F3D0000}"/>
    <cellStyle name="Normal 17 23" xfId="15769" xr:uid="{00000000-0005-0000-0000-0000203D0000}"/>
    <cellStyle name="Normal 17 23 2" xfId="15770" xr:uid="{00000000-0005-0000-0000-0000213D0000}"/>
    <cellStyle name="Normal 17 23 3" xfId="15771" xr:uid="{00000000-0005-0000-0000-0000223D0000}"/>
    <cellStyle name="Normal 17 23 4" xfId="15772" xr:uid="{00000000-0005-0000-0000-0000233D0000}"/>
    <cellStyle name="Normal 17 23 5" xfId="15773" xr:uid="{00000000-0005-0000-0000-0000243D0000}"/>
    <cellStyle name="Normal 17 24" xfId="15774" xr:uid="{00000000-0005-0000-0000-0000253D0000}"/>
    <cellStyle name="Normal 17 24 2" xfId="15775" xr:uid="{00000000-0005-0000-0000-0000263D0000}"/>
    <cellStyle name="Normal 17 24 3" xfId="15776" xr:uid="{00000000-0005-0000-0000-0000273D0000}"/>
    <cellStyle name="Normal 17 24 4" xfId="15777" xr:uid="{00000000-0005-0000-0000-0000283D0000}"/>
    <cellStyle name="Normal 17 24 5" xfId="15778" xr:uid="{00000000-0005-0000-0000-0000293D0000}"/>
    <cellStyle name="Normal 17 25" xfId="15779" xr:uid="{00000000-0005-0000-0000-00002A3D0000}"/>
    <cellStyle name="Normal 17 25 2" xfId="15780" xr:uid="{00000000-0005-0000-0000-00002B3D0000}"/>
    <cellStyle name="Normal 17 25 3" xfId="15781" xr:uid="{00000000-0005-0000-0000-00002C3D0000}"/>
    <cellStyle name="Normal 17 25 4" xfId="15782" xr:uid="{00000000-0005-0000-0000-00002D3D0000}"/>
    <cellStyle name="Normal 17 25 5" xfId="15783" xr:uid="{00000000-0005-0000-0000-00002E3D0000}"/>
    <cellStyle name="Normal 17 26" xfId="15784" xr:uid="{00000000-0005-0000-0000-00002F3D0000}"/>
    <cellStyle name="Normal 17 26 2" xfId="15785" xr:uid="{00000000-0005-0000-0000-0000303D0000}"/>
    <cellStyle name="Normal 17 26 3" xfId="15786" xr:uid="{00000000-0005-0000-0000-0000313D0000}"/>
    <cellStyle name="Normal 17 26 4" xfId="15787" xr:uid="{00000000-0005-0000-0000-0000323D0000}"/>
    <cellStyle name="Normal 17 26 5" xfId="15788" xr:uid="{00000000-0005-0000-0000-0000333D0000}"/>
    <cellStyle name="Normal 17 27" xfId="15789" xr:uid="{00000000-0005-0000-0000-0000343D0000}"/>
    <cellStyle name="Normal 17 27 2" xfId="15790" xr:uid="{00000000-0005-0000-0000-0000353D0000}"/>
    <cellStyle name="Normal 17 27 3" xfId="15791" xr:uid="{00000000-0005-0000-0000-0000363D0000}"/>
    <cellStyle name="Normal 17 27 4" xfId="15792" xr:uid="{00000000-0005-0000-0000-0000373D0000}"/>
    <cellStyle name="Normal 17 27 5" xfId="15793" xr:uid="{00000000-0005-0000-0000-0000383D0000}"/>
    <cellStyle name="Normal 17 28" xfId="15794" xr:uid="{00000000-0005-0000-0000-0000393D0000}"/>
    <cellStyle name="Normal 17 28 2" xfId="15795" xr:uid="{00000000-0005-0000-0000-00003A3D0000}"/>
    <cellStyle name="Normal 17 28 3" xfId="15796" xr:uid="{00000000-0005-0000-0000-00003B3D0000}"/>
    <cellStyle name="Normal 17 28 4" xfId="15797" xr:uid="{00000000-0005-0000-0000-00003C3D0000}"/>
    <cellStyle name="Normal 17 28 5" xfId="15798" xr:uid="{00000000-0005-0000-0000-00003D3D0000}"/>
    <cellStyle name="Normal 17 29" xfId="15799" xr:uid="{00000000-0005-0000-0000-00003E3D0000}"/>
    <cellStyle name="Normal 17 29 2" xfId="15800" xr:uid="{00000000-0005-0000-0000-00003F3D0000}"/>
    <cellStyle name="Normal 17 29 3" xfId="15801" xr:uid="{00000000-0005-0000-0000-0000403D0000}"/>
    <cellStyle name="Normal 17 29 4" xfId="15802" xr:uid="{00000000-0005-0000-0000-0000413D0000}"/>
    <cellStyle name="Normal 17 29 5" xfId="15803" xr:uid="{00000000-0005-0000-0000-0000423D0000}"/>
    <cellStyle name="Normal 17 3" xfId="104" xr:uid="{00000000-0005-0000-0000-0000433D0000}"/>
    <cellStyle name="Normal 17 3 10" xfId="15805" xr:uid="{00000000-0005-0000-0000-0000443D0000}"/>
    <cellStyle name="Normal 17 3 10 10" xfId="15806" xr:uid="{00000000-0005-0000-0000-0000453D0000}"/>
    <cellStyle name="Normal 17 3 10 10 2" xfId="15807" xr:uid="{00000000-0005-0000-0000-0000463D0000}"/>
    <cellStyle name="Normal 17 3 10 10 3" xfId="15808" xr:uid="{00000000-0005-0000-0000-0000473D0000}"/>
    <cellStyle name="Normal 17 3 10 10 4" xfId="15809" xr:uid="{00000000-0005-0000-0000-0000483D0000}"/>
    <cellStyle name="Normal 17 3 10 10 5" xfId="15810" xr:uid="{00000000-0005-0000-0000-0000493D0000}"/>
    <cellStyle name="Normal 17 3 10 11" xfId="15811" xr:uid="{00000000-0005-0000-0000-00004A3D0000}"/>
    <cellStyle name="Normal 17 3 10 11 2" xfId="15812" xr:uid="{00000000-0005-0000-0000-00004B3D0000}"/>
    <cellStyle name="Normal 17 3 10 11 3" xfId="15813" xr:uid="{00000000-0005-0000-0000-00004C3D0000}"/>
    <cellStyle name="Normal 17 3 10 11 4" xfId="15814" xr:uid="{00000000-0005-0000-0000-00004D3D0000}"/>
    <cellStyle name="Normal 17 3 10 11 5" xfId="15815" xr:uid="{00000000-0005-0000-0000-00004E3D0000}"/>
    <cellStyle name="Normal 17 3 10 12" xfId="15816" xr:uid="{00000000-0005-0000-0000-00004F3D0000}"/>
    <cellStyle name="Normal 17 3 10 12 2" xfId="15817" xr:uid="{00000000-0005-0000-0000-0000503D0000}"/>
    <cellStyle name="Normal 17 3 10 12 3" xfId="15818" xr:uid="{00000000-0005-0000-0000-0000513D0000}"/>
    <cellStyle name="Normal 17 3 10 12 4" xfId="15819" xr:uid="{00000000-0005-0000-0000-0000523D0000}"/>
    <cellStyle name="Normal 17 3 10 12 5" xfId="15820" xr:uid="{00000000-0005-0000-0000-0000533D0000}"/>
    <cellStyle name="Normal 17 3 10 13" xfId="15821" xr:uid="{00000000-0005-0000-0000-0000543D0000}"/>
    <cellStyle name="Normal 17 3 10 13 2" xfId="15822" xr:uid="{00000000-0005-0000-0000-0000553D0000}"/>
    <cellStyle name="Normal 17 3 10 13 3" xfId="15823" xr:uid="{00000000-0005-0000-0000-0000563D0000}"/>
    <cellStyle name="Normal 17 3 10 13 4" xfId="15824" xr:uid="{00000000-0005-0000-0000-0000573D0000}"/>
    <cellStyle name="Normal 17 3 10 13 5" xfId="15825" xr:uid="{00000000-0005-0000-0000-0000583D0000}"/>
    <cellStyle name="Normal 17 3 10 14" xfId="15826" xr:uid="{00000000-0005-0000-0000-0000593D0000}"/>
    <cellStyle name="Normal 17 3 10 14 2" xfId="15827" xr:uid="{00000000-0005-0000-0000-00005A3D0000}"/>
    <cellStyle name="Normal 17 3 10 14 3" xfId="15828" xr:uid="{00000000-0005-0000-0000-00005B3D0000}"/>
    <cellStyle name="Normal 17 3 10 14 4" xfId="15829" xr:uid="{00000000-0005-0000-0000-00005C3D0000}"/>
    <cellStyle name="Normal 17 3 10 14 5" xfId="15830" xr:uid="{00000000-0005-0000-0000-00005D3D0000}"/>
    <cellStyle name="Normal 17 3 10 15" xfId="15831" xr:uid="{00000000-0005-0000-0000-00005E3D0000}"/>
    <cellStyle name="Normal 17 3 10 15 2" xfId="15832" xr:uid="{00000000-0005-0000-0000-00005F3D0000}"/>
    <cellStyle name="Normal 17 3 10 15 3" xfId="15833" xr:uid="{00000000-0005-0000-0000-0000603D0000}"/>
    <cellStyle name="Normal 17 3 10 15 4" xfId="15834" xr:uid="{00000000-0005-0000-0000-0000613D0000}"/>
    <cellStyle name="Normal 17 3 10 15 5" xfId="15835" xr:uid="{00000000-0005-0000-0000-0000623D0000}"/>
    <cellStyle name="Normal 17 3 10 16" xfId="15836" xr:uid="{00000000-0005-0000-0000-0000633D0000}"/>
    <cellStyle name="Normal 17 3 10 16 2" xfId="15837" xr:uid="{00000000-0005-0000-0000-0000643D0000}"/>
    <cellStyle name="Normal 17 3 10 16 3" xfId="15838" xr:uid="{00000000-0005-0000-0000-0000653D0000}"/>
    <cellStyle name="Normal 17 3 10 16 4" xfId="15839" xr:uid="{00000000-0005-0000-0000-0000663D0000}"/>
    <cellStyle name="Normal 17 3 10 16 5" xfId="15840" xr:uid="{00000000-0005-0000-0000-0000673D0000}"/>
    <cellStyle name="Normal 17 3 10 17" xfId="15841" xr:uid="{00000000-0005-0000-0000-0000683D0000}"/>
    <cellStyle name="Normal 17 3 10 17 2" xfId="15842" xr:uid="{00000000-0005-0000-0000-0000693D0000}"/>
    <cellStyle name="Normal 17 3 10 17 3" xfId="15843" xr:uid="{00000000-0005-0000-0000-00006A3D0000}"/>
    <cellStyle name="Normal 17 3 10 17 4" xfId="15844" xr:uid="{00000000-0005-0000-0000-00006B3D0000}"/>
    <cellStyle name="Normal 17 3 10 18" xfId="15845" xr:uid="{00000000-0005-0000-0000-00006C3D0000}"/>
    <cellStyle name="Normal 17 3 10 18 2" xfId="15846" xr:uid="{00000000-0005-0000-0000-00006D3D0000}"/>
    <cellStyle name="Normal 17 3 10 18 3" xfId="15847" xr:uid="{00000000-0005-0000-0000-00006E3D0000}"/>
    <cellStyle name="Normal 17 3 10 18 4" xfId="15848" xr:uid="{00000000-0005-0000-0000-00006F3D0000}"/>
    <cellStyle name="Normal 17 3 10 19" xfId="15849" xr:uid="{00000000-0005-0000-0000-0000703D0000}"/>
    <cellStyle name="Normal 17 3 10 2" xfId="15850" xr:uid="{00000000-0005-0000-0000-0000713D0000}"/>
    <cellStyle name="Normal 17 3 10 2 2" xfId="15851" xr:uid="{00000000-0005-0000-0000-0000723D0000}"/>
    <cellStyle name="Normal 17 3 10 2 3" xfId="15852" xr:uid="{00000000-0005-0000-0000-0000733D0000}"/>
    <cellStyle name="Normal 17 3 10 2 4" xfId="15853" xr:uid="{00000000-0005-0000-0000-0000743D0000}"/>
    <cellStyle name="Normal 17 3 10 2 5" xfId="15854" xr:uid="{00000000-0005-0000-0000-0000753D0000}"/>
    <cellStyle name="Normal 17 3 10 20" xfId="15855" xr:uid="{00000000-0005-0000-0000-0000763D0000}"/>
    <cellStyle name="Normal 17 3 10 21" xfId="15856" xr:uid="{00000000-0005-0000-0000-0000773D0000}"/>
    <cellStyle name="Normal 17 3 10 3" xfId="15857" xr:uid="{00000000-0005-0000-0000-0000783D0000}"/>
    <cellStyle name="Normal 17 3 10 3 2" xfId="15858" xr:uid="{00000000-0005-0000-0000-0000793D0000}"/>
    <cellStyle name="Normal 17 3 10 3 3" xfId="15859" xr:uid="{00000000-0005-0000-0000-00007A3D0000}"/>
    <cellStyle name="Normal 17 3 10 3 4" xfId="15860" xr:uid="{00000000-0005-0000-0000-00007B3D0000}"/>
    <cellStyle name="Normal 17 3 10 3 5" xfId="15861" xr:uid="{00000000-0005-0000-0000-00007C3D0000}"/>
    <cellStyle name="Normal 17 3 10 4" xfId="15862" xr:uid="{00000000-0005-0000-0000-00007D3D0000}"/>
    <cellStyle name="Normal 17 3 10 4 2" xfId="15863" xr:uid="{00000000-0005-0000-0000-00007E3D0000}"/>
    <cellStyle name="Normal 17 3 10 4 3" xfId="15864" xr:uid="{00000000-0005-0000-0000-00007F3D0000}"/>
    <cellStyle name="Normal 17 3 10 4 4" xfId="15865" xr:uid="{00000000-0005-0000-0000-0000803D0000}"/>
    <cellStyle name="Normal 17 3 10 4 5" xfId="15866" xr:uid="{00000000-0005-0000-0000-0000813D0000}"/>
    <cellStyle name="Normal 17 3 10 5" xfId="15867" xr:uid="{00000000-0005-0000-0000-0000823D0000}"/>
    <cellStyle name="Normal 17 3 10 5 2" xfId="15868" xr:uid="{00000000-0005-0000-0000-0000833D0000}"/>
    <cellStyle name="Normal 17 3 10 5 3" xfId="15869" xr:uid="{00000000-0005-0000-0000-0000843D0000}"/>
    <cellStyle name="Normal 17 3 10 5 4" xfId="15870" xr:uid="{00000000-0005-0000-0000-0000853D0000}"/>
    <cellStyle name="Normal 17 3 10 5 5" xfId="15871" xr:uid="{00000000-0005-0000-0000-0000863D0000}"/>
    <cellStyle name="Normal 17 3 10 6" xfId="15872" xr:uid="{00000000-0005-0000-0000-0000873D0000}"/>
    <cellStyle name="Normal 17 3 10 6 2" xfId="15873" xr:uid="{00000000-0005-0000-0000-0000883D0000}"/>
    <cellStyle name="Normal 17 3 10 6 3" xfId="15874" xr:uid="{00000000-0005-0000-0000-0000893D0000}"/>
    <cellStyle name="Normal 17 3 10 6 4" xfId="15875" xr:uid="{00000000-0005-0000-0000-00008A3D0000}"/>
    <cellStyle name="Normal 17 3 10 6 5" xfId="15876" xr:uid="{00000000-0005-0000-0000-00008B3D0000}"/>
    <cellStyle name="Normal 17 3 10 7" xfId="15877" xr:uid="{00000000-0005-0000-0000-00008C3D0000}"/>
    <cellStyle name="Normal 17 3 10 7 2" xfId="15878" xr:uid="{00000000-0005-0000-0000-00008D3D0000}"/>
    <cellStyle name="Normal 17 3 10 7 3" xfId="15879" xr:uid="{00000000-0005-0000-0000-00008E3D0000}"/>
    <cellStyle name="Normal 17 3 10 7 4" xfId="15880" xr:uid="{00000000-0005-0000-0000-00008F3D0000}"/>
    <cellStyle name="Normal 17 3 10 7 5" xfId="15881" xr:uid="{00000000-0005-0000-0000-0000903D0000}"/>
    <cellStyle name="Normal 17 3 10 8" xfId="15882" xr:uid="{00000000-0005-0000-0000-0000913D0000}"/>
    <cellStyle name="Normal 17 3 10 8 2" xfId="15883" xr:uid="{00000000-0005-0000-0000-0000923D0000}"/>
    <cellStyle name="Normal 17 3 10 8 3" xfId="15884" xr:uid="{00000000-0005-0000-0000-0000933D0000}"/>
    <cellStyle name="Normal 17 3 10 8 4" xfId="15885" xr:uid="{00000000-0005-0000-0000-0000943D0000}"/>
    <cellStyle name="Normal 17 3 10 8 5" xfId="15886" xr:uid="{00000000-0005-0000-0000-0000953D0000}"/>
    <cellStyle name="Normal 17 3 10 9" xfId="15887" xr:uid="{00000000-0005-0000-0000-0000963D0000}"/>
    <cellStyle name="Normal 17 3 10 9 2" xfId="15888" xr:uid="{00000000-0005-0000-0000-0000973D0000}"/>
    <cellStyle name="Normal 17 3 10 9 3" xfId="15889" xr:uid="{00000000-0005-0000-0000-0000983D0000}"/>
    <cellStyle name="Normal 17 3 10 9 4" xfId="15890" xr:uid="{00000000-0005-0000-0000-0000993D0000}"/>
    <cellStyle name="Normal 17 3 10 9 5" xfId="15891" xr:uid="{00000000-0005-0000-0000-00009A3D0000}"/>
    <cellStyle name="Normal 17 3 11" xfId="15892" xr:uid="{00000000-0005-0000-0000-00009B3D0000}"/>
    <cellStyle name="Normal 17 3 11 10" xfId="15893" xr:uid="{00000000-0005-0000-0000-00009C3D0000}"/>
    <cellStyle name="Normal 17 3 11 10 2" xfId="15894" xr:uid="{00000000-0005-0000-0000-00009D3D0000}"/>
    <cellStyle name="Normal 17 3 11 10 3" xfId="15895" xr:uid="{00000000-0005-0000-0000-00009E3D0000}"/>
    <cellStyle name="Normal 17 3 11 10 4" xfId="15896" xr:uid="{00000000-0005-0000-0000-00009F3D0000}"/>
    <cellStyle name="Normal 17 3 11 10 5" xfId="15897" xr:uid="{00000000-0005-0000-0000-0000A03D0000}"/>
    <cellStyle name="Normal 17 3 11 11" xfId="15898" xr:uid="{00000000-0005-0000-0000-0000A13D0000}"/>
    <cellStyle name="Normal 17 3 11 11 2" xfId="15899" xr:uid="{00000000-0005-0000-0000-0000A23D0000}"/>
    <cellStyle name="Normal 17 3 11 11 3" xfId="15900" xr:uid="{00000000-0005-0000-0000-0000A33D0000}"/>
    <cellStyle name="Normal 17 3 11 11 4" xfId="15901" xr:uid="{00000000-0005-0000-0000-0000A43D0000}"/>
    <cellStyle name="Normal 17 3 11 11 5" xfId="15902" xr:uid="{00000000-0005-0000-0000-0000A53D0000}"/>
    <cellStyle name="Normal 17 3 11 12" xfId="15903" xr:uid="{00000000-0005-0000-0000-0000A63D0000}"/>
    <cellStyle name="Normal 17 3 11 12 2" xfId="15904" xr:uid="{00000000-0005-0000-0000-0000A73D0000}"/>
    <cellStyle name="Normal 17 3 11 12 3" xfId="15905" xr:uid="{00000000-0005-0000-0000-0000A83D0000}"/>
    <cellStyle name="Normal 17 3 11 12 4" xfId="15906" xr:uid="{00000000-0005-0000-0000-0000A93D0000}"/>
    <cellStyle name="Normal 17 3 11 12 5" xfId="15907" xr:uid="{00000000-0005-0000-0000-0000AA3D0000}"/>
    <cellStyle name="Normal 17 3 11 13" xfId="15908" xr:uid="{00000000-0005-0000-0000-0000AB3D0000}"/>
    <cellStyle name="Normal 17 3 11 13 2" xfId="15909" xr:uid="{00000000-0005-0000-0000-0000AC3D0000}"/>
    <cellStyle name="Normal 17 3 11 13 3" xfId="15910" xr:uid="{00000000-0005-0000-0000-0000AD3D0000}"/>
    <cellStyle name="Normal 17 3 11 13 4" xfId="15911" xr:uid="{00000000-0005-0000-0000-0000AE3D0000}"/>
    <cellStyle name="Normal 17 3 11 13 5" xfId="15912" xr:uid="{00000000-0005-0000-0000-0000AF3D0000}"/>
    <cellStyle name="Normal 17 3 11 14" xfId="15913" xr:uid="{00000000-0005-0000-0000-0000B03D0000}"/>
    <cellStyle name="Normal 17 3 11 14 2" xfId="15914" xr:uid="{00000000-0005-0000-0000-0000B13D0000}"/>
    <cellStyle name="Normal 17 3 11 14 3" xfId="15915" xr:uid="{00000000-0005-0000-0000-0000B23D0000}"/>
    <cellStyle name="Normal 17 3 11 14 4" xfId="15916" xr:uid="{00000000-0005-0000-0000-0000B33D0000}"/>
    <cellStyle name="Normal 17 3 11 14 5" xfId="15917" xr:uid="{00000000-0005-0000-0000-0000B43D0000}"/>
    <cellStyle name="Normal 17 3 11 15" xfId="15918" xr:uid="{00000000-0005-0000-0000-0000B53D0000}"/>
    <cellStyle name="Normal 17 3 11 15 2" xfId="15919" xr:uid="{00000000-0005-0000-0000-0000B63D0000}"/>
    <cellStyle name="Normal 17 3 11 15 3" xfId="15920" xr:uid="{00000000-0005-0000-0000-0000B73D0000}"/>
    <cellStyle name="Normal 17 3 11 15 4" xfId="15921" xr:uid="{00000000-0005-0000-0000-0000B83D0000}"/>
    <cellStyle name="Normal 17 3 11 15 5" xfId="15922" xr:uid="{00000000-0005-0000-0000-0000B93D0000}"/>
    <cellStyle name="Normal 17 3 11 16" xfId="15923" xr:uid="{00000000-0005-0000-0000-0000BA3D0000}"/>
    <cellStyle name="Normal 17 3 11 16 2" xfId="15924" xr:uid="{00000000-0005-0000-0000-0000BB3D0000}"/>
    <cellStyle name="Normal 17 3 11 16 3" xfId="15925" xr:uid="{00000000-0005-0000-0000-0000BC3D0000}"/>
    <cellStyle name="Normal 17 3 11 16 4" xfId="15926" xr:uid="{00000000-0005-0000-0000-0000BD3D0000}"/>
    <cellStyle name="Normal 17 3 11 16 5" xfId="15927" xr:uid="{00000000-0005-0000-0000-0000BE3D0000}"/>
    <cellStyle name="Normal 17 3 11 17" xfId="15928" xr:uid="{00000000-0005-0000-0000-0000BF3D0000}"/>
    <cellStyle name="Normal 17 3 11 17 2" xfId="15929" xr:uid="{00000000-0005-0000-0000-0000C03D0000}"/>
    <cellStyle name="Normal 17 3 11 17 3" xfId="15930" xr:uid="{00000000-0005-0000-0000-0000C13D0000}"/>
    <cellStyle name="Normal 17 3 11 17 4" xfId="15931" xr:uid="{00000000-0005-0000-0000-0000C23D0000}"/>
    <cellStyle name="Normal 17 3 11 18" xfId="15932" xr:uid="{00000000-0005-0000-0000-0000C33D0000}"/>
    <cellStyle name="Normal 17 3 11 18 2" xfId="15933" xr:uid="{00000000-0005-0000-0000-0000C43D0000}"/>
    <cellStyle name="Normal 17 3 11 18 3" xfId="15934" xr:uid="{00000000-0005-0000-0000-0000C53D0000}"/>
    <cellStyle name="Normal 17 3 11 18 4" xfId="15935" xr:uid="{00000000-0005-0000-0000-0000C63D0000}"/>
    <cellStyle name="Normal 17 3 11 19" xfId="15936" xr:uid="{00000000-0005-0000-0000-0000C73D0000}"/>
    <cellStyle name="Normal 17 3 11 2" xfId="15937" xr:uid="{00000000-0005-0000-0000-0000C83D0000}"/>
    <cellStyle name="Normal 17 3 11 2 2" xfId="15938" xr:uid="{00000000-0005-0000-0000-0000C93D0000}"/>
    <cellStyle name="Normal 17 3 11 2 3" xfId="15939" xr:uid="{00000000-0005-0000-0000-0000CA3D0000}"/>
    <cellStyle name="Normal 17 3 11 2 4" xfId="15940" xr:uid="{00000000-0005-0000-0000-0000CB3D0000}"/>
    <cellStyle name="Normal 17 3 11 2 5" xfId="15941" xr:uid="{00000000-0005-0000-0000-0000CC3D0000}"/>
    <cellStyle name="Normal 17 3 11 20" xfId="15942" xr:uid="{00000000-0005-0000-0000-0000CD3D0000}"/>
    <cellStyle name="Normal 17 3 11 21" xfId="15943" xr:uid="{00000000-0005-0000-0000-0000CE3D0000}"/>
    <cellStyle name="Normal 17 3 11 3" xfId="15944" xr:uid="{00000000-0005-0000-0000-0000CF3D0000}"/>
    <cellStyle name="Normal 17 3 11 3 2" xfId="15945" xr:uid="{00000000-0005-0000-0000-0000D03D0000}"/>
    <cellStyle name="Normal 17 3 11 3 3" xfId="15946" xr:uid="{00000000-0005-0000-0000-0000D13D0000}"/>
    <cellStyle name="Normal 17 3 11 3 4" xfId="15947" xr:uid="{00000000-0005-0000-0000-0000D23D0000}"/>
    <cellStyle name="Normal 17 3 11 3 5" xfId="15948" xr:uid="{00000000-0005-0000-0000-0000D33D0000}"/>
    <cellStyle name="Normal 17 3 11 4" xfId="15949" xr:uid="{00000000-0005-0000-0000-0000D43D0000}"/>
    <cellStyle name="Normal 17 3 11 4 2" xfId="15950" xr:uid="{00000000-0005-0000-0000-0000D53D0000}"/>
    <cellStyle name="Normal 17 3 11 4 3" xfId="15951" xr:uid="{00000000-0005-0000-0000-0000D63D0000}"/>
    <cellStyle name="Normal 17 3 11 4 4" xfId="15952" xr:uid="{00000000-0005-0000-0000-0000D73D0000}"/>
    <cellStyle name="Normal 17 3 11 4 5" xfId="15953" xr:uid="{00000000-0005-0000-0000-0000D83D0000}"/>
    <cellStyle name="Normal 17 3 11 5" xfId="15954" xr:uid="{00000000-0005-0000-0000-0000D93D0000}"/>
    <cellStyle name="Normal 17 3 11 5 2" xfId="15955" xr:uid="{00000000-0005-0000-0000-0000DA3D0000}"/>
    <cellStyle name="Normal 17 3 11 5 3" xfId="15956" xr:uid="{00000000-0005-0000-0000-0000DB3D0000}"/>
    <cellStyle name="Normal 17 3 11 5 4" xfId="15957" xr:uid="{00000000-0005-0000-0000-0000DC3D0000}"/>
    <cellStyle name="Normal 17 3 11 5 5" xfId="15958" xr:uid="{00000000-0005-0000-0000-0000DD3D0000}"/>
    <cellStyle name="Normal 17 3 11 6" xfId="15959" xr:uid="{00000000-0005-0000-0000-0000DE3D0000}"/>
    <cellStyle name="Normal 17 3 11 6 2" xfId="15960" xr:uid="{00000000-0005-0000-0000-0000DF3D0000}"/>
    <cellStyle name="Normal 17 3 11 6 3" xfId="15961" xr:uid="{00000000-0005-0000-0000-0000E03D0000}"/>
    <cellStyle name="Normal 17 3 11 6 4" xfId="15962" xr:uid="{00000000-0005-0000-0000-0000E13D0000}"/>
    <cellStyle name="Normal 17 3 11 6 5" xfId="15963" xr:uid="{00000000-0005-0000-0000-0000E23D0000}"/>
    <cellStyle name="Normal 17 3 11 7" xfId="15964" xr:uid="{00000000-0005-0000-0000-0000E33D0000}"/>
    <cellStyle name="Normal 17 3 11 7 2" xfId="15965" xr:uid="{00000000-0005-0000-0000-0000E43D0000}"/>
    <cellStyle name="Normal 17 3 11 7 3" xfId="15966" xr:uid="{00000000-0005-0000-0000-0000E53D0000}"/>
    <cellStyle name="Normal 17 3 11 7 4" xfId="15967" xr:uid="{00000000-0005-0000-0000-0000E63D0000}"/>
    <cellStyle name="Normal 17 3 11 7 5" xfId="15968" xr:uid="{00000000-0005-0000-0000-0000E73D0000}"/>
    <cellStyle name="Normal 17 3 11 8" xfId="15969" xr:uid="{00000000-0005-0000-0000-0000E83D0000}"/>
    <cellStyle name="Normal 17 3 11 8 2" xfId="15970" xr:uid="{00000000-0005-0000-0000-0000E93D0000}"/>
    <cellStyle name="Normal 17 3 11 8 3" xfId="15971" xr:uid="{00000000-0005-0000-0000-0000EA3D0000}"/>
    <cellStyle name="Normal 17 3 11 8 4" xfId="15972" xr:uid="{00000000-0005-0000-0000-0000EB3D0000}"/>
    <cellStyle name="Normal 17 3 11 8 5" xfId="15973" xr:uid="{00000000-0005-0000-0000-0000EC3D0000}"/>
    <cellStyle name="Normal 17 3 11 9" xfId="15974" xr:uid="{00000000-0005-0000-0000-0000ED3D0000}"/>
    <cellStyle name="Normal 17 3 11 9 2" xfId="15975" xr:uid="{00000000-0005-0000-0000-0000EE3D0000}"/>
    <cellStyle name="Normal 17 3 11 9 3" xfId="15976" xr:uid="{00000000-0005-0000-0000-0000EF3D0000}"/>
    <cellStyle name="Normal 17 3 11 9 4" xfId="15977" xr:uid="{00000000-0005-0000-0000-0000F03D0000}"/>
    <cellStyle name="Normal 17 3 11 9 5" xfId="15978" xr:uid="{00000000-0005-0000-0000-0000F13D0000}"/>
    <cellStyle name="Normal 17 3 12" xfId="15979" xr:uid="{00000000-0005-0000-0000-0000F23D0000}"/>
    <cellStyle name="Normal 17 3 12 10" xfId="15980" xr:uid="{00000000-0005-0000-0000-0000F33D0000}"/>
    <cellStyle name="Normal 17 3 12 10 2" xfId="15981" xr:uid="{00000000-0005-0000-0000-0000F43D0000}"/>
    <cellStyle name="Normal 17 3 12 10 3" xfId="15982" xr:uid="{00000000-0005-0000-0000-0000F53D0000}"/>
    <cellStyle name="Normal 17 3 12 10 4" xfId="15983" xr:uid="{00000000-0005-0000-0000-0000F63D0000}"/>
    <cellStyle name="Normal 17 3 12 10 5" xfId="15984" xr:uid="{00000000-0005-0000-0000-0000F73D0000}"/>
    <cellStyle name="Normal 17 3 12 11" xfId="15985" xr:uid="{00000000-0005-0000-0000-0000F83D0000}"/>
    <cellStyle name="Normal 17 3 12 11 2" xfId="15986" xr:uid="{00000000-0005-0000-0000-0000F93D0000}"/>
    <cellStyle name="Normal 17 3 12 11 3" xfId="15987" xr:uid="{00000000-0005-0000-0000-0000FA3D0000}"/>
    <cellStyle name="Normal 17 3 12 11 4" xfId="15988" xr:uid="{00000000-0005-0000-0000-0000FB3D0000}"/>
    <cellStyle name="Normal 17 3 12 11 5" xfId="15989" xr:uid="{00000000-0005-0000-0000-0000FC3D0000}"/>
    <cellStyle name="Normal 17 3 12 12" xfId="15990" xr:uid="{00000000-0005-0000-0000-0000FD3D0000}"/>
    <cellStyle name="Normal 17 3 12 12 2" xfId="15991" xr:uid="{00000000-0005-0000-0000-0000FE3D0000}"/>
    <cellStyle name="Normal 17 3 12 12 3" xfId="15992" xr:uid="{00000000-0005-0000-0000-0000FF3D0000}"/>
    <cellStyle name="Normal 17 3 12 12 4" xfId="15993" xr:uid="{00000000-0005-0000-0000-0000003E0000}"/>
    <cellStyle name="Normal 17 3 12 12 5" xfId="15994" xr:uid="{00000000-0005-0000-0000-0000013E0000}"/>
    <cellStyle name="Normal 17 3 12 13" xfId="15995" xr:uid="{00000000-0005-0000-0000-0000023E0000}"/>
    <cellStyle name="Normal 17 3 12 13 2" xfId="15996" xr:uid="{00000000-0005-0000-0000-0000033E0000}"/>
    <cellStyle name="Normal 17 3 12 13 3" xfId="15997" xr:uid="{00000000-0005-0000-0000-0000043E0000}"/>
    <cellStyle name="Normal 17 3 12 13 4" xfId="15998" xr:uid="{00000000-0005-0000-0000-0000053E0000}"/>
    <cellStyle name="Normal 17 3 12 13 5" xfId="15999" xr:uid="{00000000-0005-0000-0000-0000063E0000}"/>
    <cellStyle name="Normal 17 3 12 14" xfId="16000" xr:uid="{00000000-0005-0000-0000-0000073E0000}"/>
    <cellStyle name="Normal 17 3 12 14 2" xfId="16001" xr:uid="{00000000-0005-0000-0000-0000083E0000}"/>
    <cellStyle name="Normal 17 3 12 14 3" xfId="16002" xr:uid="{00000000-0005-0000-0000-0000093E0000}"/>
    <cellStyle name="Normal 17 3 12 14 4" xfId="16003" xr:uid="{00000000-0005-0000-0000-00000A3E0000}"/>
    <cellStyle name="Normal 17 3 12 14 5" xfId="16004" xr:uid="{00000000-0005-0000-0000-00000B3E0000}"/>
    <cellStyle name="Normal 17 3 12 15" xfId="16005" xr:uid="{00000000-0005-0000-0000-00000C3E0000}"/>
    <cellStyle name="Normal 17 3 12 15 2" xfId="16006" xr:uid="{00000000-0005-0000-0000-00000D3E0000}"/>
    <cellStyle name="Normal 17 3 12 15 3" xfId="16007" xr:uid="{00000000-0005-0000-0000-00000E3E0000}"/>
    <cellStyle name="Normal 17 3 12 15 4" xfId="16008" xr:uid="{00000000-0005-0000-0000-00000F3E0000}"/>
    <cellStyle name="Normal 17 3 12 15 5" xfId="16009" xr:uid="{00000000-0005-0000-0000-0000103E0000}"/>
    <cellStyle name="Normal 17 3 12 16" xfId="16010" xr:uid="{00000000-0005-0000-0000-0000113E0000}"/>
    <cellStyle name="Normal 17 3 12 16 2" xfId="16011" xr:uid="{00000000-0005-0000-0000-0000123E0000}"/>
    <cellStyle name="Normal 17 3 12 16 3" xfId="16012" xr:uid="{00000000-0005-0000-0000-0000133E0000}"/>
    <cellStyle name="Normal 17 3 12 16 4" xfId="16013" xr:uid="{00000000-0005-0000-0000-0000143E0000}"/>
    <cellStyle name="Normal 17 3 12 17" xfId="16014" xr:uid="{00000000-0005-0000-0000-0000153E0000}"/>
    <cellStyle name="Normal 17 3 12 17 2" xfId="16015" xr:uid="{00000000-0005-0000-0000-0000163E0000}"/>
    <cellStyle name="Normal 17 3 12 17 3" xfId="16016" xr:uid="{00000000-0005-0000-0000-0000173E0000}"/>
    <cellStyle name="Normal 17 3 12 17 4" xfId="16017" xr:uid="{00000000-0005-0000-0000-0000183E0000}"/>
    <cellStyle name="Normal 17 3 12 18" xfId="16018" xr:uid="{00000000-0005-0000-0000-0000193E0000}"/>
    <cellStyle name="Normal 17 3 12 19" xfId="16019" xr:uid="{00000000-0005-0000-0000-00001A3E0000}"/>
    <cellStyle name="Normal 17 3 12 2" xfId="16020" xr:uid="{00000000-0005-0000-0000-00001B3E0000}"/>
    <cellStyle name="Normal 17 3 12 2 2" xfId="16021" xr:uid="{00000000-0005-0000-0000-00001C3E0000}"/>
    <cellStyle name="Normal 17 3 12 2 3" xfId="16022" xr:uid="{00000000-0005-0000-0000-00001D3E0000}"/>
    <cellStyle name="Normal 17 3 12 2 4" xfId="16023" xr:uid="{00000000-0005-0000-0000-00001E3E0000}"/>
    <cellStyle name="Normal 17 3 12 2 5" xfId="16024" xr:uid="{00000000-0005-0000-0000-00001F3E0000}"/>
    <cellStyle name="Normal 17 3 12 20" xfId="16025" xr:uid="{00000000-0005-0000-0000-0000203E0000}"/>
    <cellStyle name="Normal 17 3 12 3" xfId="16026" xr:uid="{00000000-0005-0000-0000-0000213E0000}"/>
    <cellStyle name="Normal 17 3 12 3 2" xfId="16027" xr:uid="{00000000-0005-0000-0000-0000223E0000}"/>
    <cellStyle name="Normal 17 3 12 3 3" xfId="16028" xr:uid="{00000000-0005-0000-0000-0000233E0000}"/>
    <cellStyle name="Normal 17 3 12 3 4" xfId="16029" xr:uid="{00000000-0005-0000-0000-0000243E0000}"/>
    <cellStyle name="Normal 17 3 12 3 5" xfId="16030" xr:uid="{00000000-0005-0000-0000-0000253E0000}"/>
    <cellStyle name="Normal 17 3 12 4" xfId="16031" xr:uid="{00000000-0005-0000-0000-0000263E0000}"/>
    <cellStyle name="Normal 17 3 12 4 2" xfId="16032" xr:uid="{00000000-0005-0000-0000-0000273E0000}"/>
    <cellStyle name="Normal 17 3 12 4 3" xfId="16033" xr:uid="{00000000-0005-0000-0000-0000283E0000}"/>
    <cellStyle name="Normal 17 3 12 4 4" xfId="16034" xr:uid="{00000000-0005-0000-0000-0000293E0000}"/>
    <cellStyle name="Normal 17 3 12 4 5" xfId="16035" xr:uid="{00000000-0005-0000-0000-00002A3E0000}"/>
    <cellStyle name="Normal 17 3 12 5" xfId="16036" xr:uid="{00000000-0005-0000-0000-00002B3E0000}"/>
    <cellStyle name="Normal 17 3 12 5 2" xfId="16037" xr:uid="{00000000-0005-0000-0000-00002C3E0000}"/>
    <cellStyle name="Normal 17 3 12 5 3" xfId="16038" xr:uid="{00000000-0005-0000-0000-00002D3E0000}"/>
    <cellStyle name="Normal 17 3 12 5 4" xfId="16039" xr:uid="{00000000-0005-0000-0000-00002E3E0000}"/>
    <cellStyle name="Normal 17 3 12 5 5" xfId="16040" xr:uid="{00000000-0005-0000-0000-00002F3E0000}"/>
    <cellStyle name="Normal 17 3 12 6" xfId="16041" xr:uid="{00000000-0005-0000-0000-0000303E0000}"/>
    <cellStyle name="Normal 17 3 12 6 2" xfId="16042" xr:uid="{00000000-0005-0000-0000-0000313E0000}"/>
    <cellStyle name="Normal 17 3 12 6 3" xfId="16043" xr:uid="{00000000-0005-0000-0000-0000323E0000}"/>
    <cellStyle name="Normal 17 3 12 6 4" xfId="16044" xr:uid="{00000000-0005-0000-0000-0000333E0000}"/>
    <cellStyle name="Normal 17 3 12 6 5" xfId="16045" xr:uid="{00000000-0005-0000-0000-0000343E0000}"/>
    <cellStyle name="Normal 17 3 12 7" xfId="16046" xr:uid="{00000000-0005-0000-0000-0000353E0000}"/>
    <cellStyle name="Normal 17 3 12 7 2" xfId="16047" xr:uid="{00000000-0005-0000-0000-0000363E0000}"/>
    <cellStyle name="Normal 17 3 12 7 3" xfId="16048" xr:uid="{00000000-0005-0000-0000-0000373E0000}"/>
    <cellStyle name="Normal 17 3 12 7 4" xfId="16049" xr:uid="{00000000-0005-0000-0000-0000383E0000}"/>
    <cellStyle name="Normal 17 3 12 7 5" xfId="16050" xr:uid="{00000000-0005-0000-0000-0000393E0000}"/>
    <cellStyle name="Normal 17 3 12 8" xfId="16051" xr:uid="{00000000-0005-0000-0000-00003A3E0000}"/>
    <cellStyle name="Normal 17 3 12 8 2" xfId="16052" xr:uid="{00000000-0005-0000-0000-00003B3E0000}"/>
    <cellStyle name="Normal 17 3 12 8 3" xfId="16053" xr:uid="{00000000-0005-0000-0000-00003C3E0000}"/>
    <cellStyle name="Normal 17 3 12 8 4" xfId="16054" xr:uid="{00000000-0005-0000-0000-00003D3E0000}"/>
    <cellStyle name="Normal 17 3 12 8 5" xfId="16055" xr:uid="{00000000-0005-0000-0000-00003E3E0000}"/>
    <cellStyle name="Normal 17 3 12 9" xfId="16056" xr:uid="{00000000-0005-0000-0000-00003F3E0000}"/>
    <cellStyle name="Normal 17 3 12 9 2" xfId="16057" xr:uid="{00000000-0005-0000-0000-0000403E0000}"/>
    <cellStyle name="Normal 17 3 12 9 3" xfId="16058" xr:uid="{00000000-0005-0000-0000-0000413E0000}"/>
    <cellStyle name="Normal 17 3 12 9 4" xfId="16059" xr:uid="{00000000-0005-0000-0000-0000423E0000}"/>
    <cellStyle name="Normal 17 3 12 9 5" xfId="16060" xr:uid="{00000000-0005-0000-0000-0000433E0000}"/>
    <cellStyle name="Normal 17 3 13" xfId="16061" xr:uid="{00000000-0005-0000-0000-0000443E0000}"/>
    <cellStyle name="Normal 17 3 13 10" xfId="16062" xr:uid="{00000000-0005-0000-0000-0000453E0000}"/>
    <cellStyle name="Normal 17 3 13 10 2" xfId="16063" xr:uid="{00000000-0005-0000-0000-0000463E0000}"/>
    <cellStyle name="Normal 17 3 13 10 3" xfId="16064" xr:uid="{00000000-0005-0000-0000-0000473E0000}"/>
    <cellStyle name="Normal 17 3 13 10 4" xfId="16065" xr:uid="{00000000-0005-0000-0000-0000483E0000}"/>
    <cellStyle name="Normal 17 3 13 10 5" xfId="16066" xr:uid="{00000000-0005-0000-0000-0000493E0000}"/>
    <cellStyle name="Normal 17 3 13 11" xfId="16067" xr:uid="{00000000-0005-0000-0000-00004A3E0000}"/>
    <cellStyle name="Normal 17 3 13 11 2" xfId="16068" xr:uid="{00000000-0005-0000-0000-00004B3E0000}"/>
    <cellStyle name="Normal 17 3 13 11 3" xfId="16069" xr:uid="{00000000-0005-0000-0000-00004C3E0000}"/>
    <cellStyle name="Normal 17 3 13 11 4" xfId="16070" xr:uid="{00000000-0005-0000-0000-00004D3E0000}"/>
    <cellStyle name="Normal 17 3 13 11 5" xfId="16071" xr:uid="{00000000-0005-0000-0000-00004E3E0000}"/>
    <cellStyle name="Normal 17 3 13 12" xfId="16072" xr:uid="{00000000-0005-0000-0000-00004F3E0000}"/>
    <cellStyle name="Normal 17 3 13 12 2" xfId="16073" xr:uid="{00000000-0005-0000-0000-0000503E0000}"/>
    <cellStyle name="Normal 17 3 13 12 3" xfId="16074" xr:uid="{00000000-0005-0000-0000-0000513E0000}"/>
    <cellStyle name="Normal 17 3 13 12 4" xfId="16075" xr:uid="{00000000-0005-0000-0000-0000523E0000}"/>
    <cellStyle name="Normal 17 3 13 12 5" xfId="16076" xr:uid="{00000000-0005-0000-0000-0000533E0000}"/>
    <cellStyle name="Normal 17 3 13 13" xfId="16077" xr:uid="{00000000-0005-0000-0000-0000543E0000}"/>
    <cellStyle name="Normal 17 3 13 13 2" xfId="16078" xr:uid="{00000000-0005-0000-0000-0000553E0000}"/>
    <cellStyle name="Normal 17 3 13 13 3" xfId="16079" xr:uid="{00000000-0005-0000-0000-0000563E0000}"/>
    <cellStyle name="Normal 17 3 13 13 4" xfId="16080" xr:uid="{00000000-0005-0000-0000-0000573E0000}"/>
    <cellStyle name="Normal 17 3 13 13 5" xfId="16081" xr:uid="{00000000-0005-0000-0000-0000583E0000}"/>
    <cellStyle name="Normal 17 3 13 14" xfId="16082" xr:uid="{00000000-0005-0000-0000-0000593E0000}"/>
    <cellStyle name="Normal 17 3 13 14 2" xfId="16083" xr:uid="{00000000-0005-0000-0000-00005A3E0000}"/>
    <cellStyle name="Normal 17 3 13 14 3" xfId="16084" xr:uid="{00000000-0005-0000-0000-00005B3E0000}"/>
    <cellStyle name="Normal 17 3 13 14 4" xfId="16085" xr:uid="{00000000-0005-0000-0000-00005C3E0000}"/>
    <cellStyle name="Normal 17 3 13 14 5" xfId="16086" xr:uid="{00000000-0005-0000-0000-00005D3E0000}"/>
    <cellStyle name="Normal 17 3 13 15" xfId="16087" xr:uid="{00000000-0005-0000-0000-00005E3E0000}"/>
    <cellStyle name="Normal 17 3 13 15 2" xfId="16088" xr:uid="{00000000-0005-0000-0000-00005F3E0000}"/>
    <cellStyle name="Normal 17 3 13 15 3" xfId="16089" xr:uid="{00000000-0005-0000-0000-0000603E0000}"/>
    <cellStyle name="Normal 17 3 13 15 4" xfId="16090" xr:uid="{00000000-0005-0000-0000-0000613E0000}"/>
    <cellStyle name="Normal 17 3 13 15 5" xfId="16091" xr:uid="{00000000-0005-0000-0000-0000623E0000}"/>
    <cellStyle name="Normal 17 3 13 16" xfId="16092" xr:uid="{00000000-0005-0000-0000-0000633E0000}"/>
    <cellStyle name="Normal 17 3 13 16 2" xfId="16093" xr:uid="{00000000-0005-0000-0000-0000643E0000}"/>
    <cellStyle name="Normal 17 3 13 16 3" xfId="16094" xr:uid="{00000000-0005-0000-0000-0000653E0000}"/>
    <cellStyle name="Normal 17 3 13 16 4" xfId="16095" xr:uid="{00000000-0005-0000-0000-0000663E0000}"/>
    <cellStyle name="Normal 17 3 13 17" xfId="16096" xr:uid="{00000000-0005-0000-0000-0000673E0000}"/>
    <cellStyle name="Normal 17 3 13 17 2" xfId="16097" xr:uid="{00000000-0005-0000-0000-0000683E0000}"/>
    <cellStyle name="Normal 17 3 13 17 3" xfId="16098" xr:uid="{00000000-0005-0000-0000-0000693E0000}"/>
    <cellStyle name="Normal 17 3 13 17 4" xfId="16099" xr:uid="{00000000-0005-0000-0000-00006A3E0000}"/>
    <cellStyle name="Normal 17 3 13 18" xfId="16100" xr:uid="{00000000-0005-0000-0000-00006B3E0000}"/>
    <cellStyle name="Normal 17 3 13 19" xfId="16101" xr:uid="{00000000-0005-0000-0000-00006C3E0000}"/>
    <cellStyle name="Normal 17 3 13 2" xfId="16102" xr:uid="{00000000-0005-0000-0000-00006D3E0000}"/>
    <cellStyle name="Normal 17 3 13 2 2" xfId="16103" xr:uid="{00000000-0005-0000-0000-00006E3E0000}"/>
    <cellStyle name="Normal 17 3 13 2 3" xfId="16104" xr:uid="{00000000-0005-0000-0000-00006F3E0000}"/>
    <cellStyle name="Normal 17 3 13 2 4" xfId="16105" xr:uid="{00000000-0005-0000-0000-0000703E0000}"/>
    <cellStyle name="Normal 17 3 13 2 5" xfId="16106" xr:uid="{00000000-0005-0000-0000-0000713E0000}"/>
    <cellStyle name="Normal 17 3 13 20" xfId="16107" xr:uid="{00000000-0005-0000-0000-0000723E0000}"/>
    <cellStyle name="Normal 17 3 13 3" xfId="16108" xr:uid="{00000000-0005-0000-0000-0000733E0000}"/>
    <cellStyle name="Normal 17 3 13 3 2" xfId="16109" xr:uid="{00000000-0005-0000-0000-0000743E0000}"/>
    <cellStyle name="Normal 17 3 13 3 3" xfId="16110" xr:uid="{00000000-0005-0000-0000-0000753E0000}"/>
    <cellStyle name="Normal 17 3 13 3 4" xfId="16111" xr:uid="{00000000-0005-0000-0000-0000763E0000}"/>
    <cellStyle name="Normal 17 3 13 3 5" xfId="16112" xr:uid="{00000000-0005-0000-0000-0000773E0000}"/>
    <cellStyle name="Normal 17 3 13 4" xfId="16113" xr:uid="{00000000-0005-0000-0000-0000783E0000}"/>
    <cellStyle name="Normal 17 3 13 4 2" xfId="16114" xr:uid="{00000000-0005-0000-0000-0000793E0000}"/>
    <cellStyle name="Normal 17 3 13 4 3" xfId="16115" xr:uid="{00000000-0005-0000-0000-00007A3E0000}"/>
    <cellStyle name="Normal 17 3 13 4 4" xfId="16116" xr:uid="{00000000-0005-0000-0000-00007B3E0000}"/>
    <cellStyle name="Normal 17 3 13 4 5" xfId="16117" xr:uid="{00000000-0005-0000-0000-00007C3E0000}"/>
    <cellStyle name="Normal 17 3 13 5" xfId="16118" xr:uid="{00000000-0005-0000-0000-00007D3E0000}"/>
    <cellStyle name="Normal 17 3 13 5 2" xfId="16119" xr:uid="{00000000-0005-0000-0000-00007E3E0000}"/>
    <cellStyle name="Normal 17 3 13 5 3" xfId="16120" xr:uid="{00000000-0005-0000-0000-00007F3E0000}"/>
    <cellStyle name="Normal 17 3 13 5 4" xfId="16121" xr:uid="{00000000-0005-0000-0000-0000803E0000}"/>
    <cellStyle name="Normal 17 3 13 5 5" xfId="16122" xr:uid="{00000000-0005-0000-0000-0000813E0000}"/>
    <cellStyle name="Normal 17 3 13 6" xfId="16123" xr:uid="{00000000-0005-0000-0000-0000823E0000}"/>
    <cellStyle name="Normal 17 3 13 6 2" xfId="16124" xr:uid="{00000000-0005-0000-0000-0000833E0000}"/>
    <cellStyle name="Normal 17 3 13 6 3" xfId="16125" xr:uid="{00000000-0005-0000-0000-0000843E0000}"/>
    <cellStyle name="Normal 17 3 13 6 4" xfId="16126" xr:uid="{00000000-0005-0000-0000-0000853E0000}"/>
    <cellStyle name="Normal 17 3 13 6 5" xfId="16127" xr:uid="{00000000-0005-0000-0000-0000863E0000}"/>
    <cellStyle name="Normal 17 3 13 7" xfId="16128" xr:uid="{00000000-0005-0000-0000-0000873E0000}"/>
    <cellStyle name="Normal 17 3 13 7 2" xfId="16129" xr:uid="{00000000-0005-0000-0000-0000883E0000}"/>
    <cellStyle name="Normal 17 3 13 7 3" xfId="16130" xr:uid="{00000000-0005-0000-0000-0000893E0000}"/>
    <cellStyle name="Normal 17 3 13 7 4" xfId="16131" xr:uid="{00000000-0005-0000-0000-00008A3E0000}"/>
    <cellStyle name="Normal 17 3 13 7 5" xfId="16132" xr:uid="{00000000-0005-0000-0000-00008B3E0000}"/>
    <cellStyle name="Normal 17 3 13 8" xfId="16133" xr:uid="{00000000-0005-0000-0000-00008C3E0000}"/>
    <cellStyle name="Normal 17 3 13 8 2" xfId="16134" xr:uid="{00000000-0005-0000-0000-00008D3E0000}"/>
    <cellStyle name="Normal 17 3 13 8 3" xfId="16135" xr:uid="{00000000-0005-0000-0000-00008E3E0000}"/>
    <cellStyle name="Normal 17 3 13 8 4" xfId="16136" xr:uid="{00000000-0005-0000-0000-00008F3E0000}"/>
    <cellStyle name="Normal 17 3 13 8 5" xfId="16137" xr:uid="{00000000-0005-0000-0000-0000903E0000}"/>
    <cellStyle name="Normal 17 3 13 9" xfId="16138" xr:uid="{00000000-0005-0000-0000-0000913E0000}"/>
    <cellStyle name="Normal 17 3 13 9 2" xfId="16139" xr:uid="{00000000-0005-0000-0000-0000923E0000}"/>
    <cellStyle name="Normal 17 3 13 9 3" xfId="16140" xr:uid="{00000000-0005-0000-0000-0000933E0000}"/>
    <cellStyle name="Normal 17 3 13 9 4" xfId="16141" xr:uid="{00000000-0005-0000-0000-0000943E0000}"/>
    <cellStyle name="Normal 17 3 13 9 5" xfId="16142" xr:uid="{00000000-0005-0000-0000-0000953E0000}"/>
    <cellStyle name="Normal 17 3 14" xfId="16143" xr:uid="{00000000-0005-0000-0000-0000963E0000}"/>
    <cellStyle name="Normal 17 3 14 2" xfId="16144" xr:uid="{00000000-0005-0000-0000-0000973E0000}"/>
    <cellStyle name="Normal 17 3 14 2 2" xfId="16145" xr:uid="{00000000-0005-0000-0000-0000983E0000}"/>
    <cellStyle name="Normal 17 3 14 2 3" xfId="16146" xr:uid="{00000000-0005-0000-0000-0000993E0000}"/>
    <cellStyle name="Normal 17 3 14 2 4" xfId="16147" xr:uid="{00000000-0005-0000-0000-00009A3E0000}"/>
    <cellStyle name="Normal 17 3 14 2 5" xfId="16148" xr:uid="{00000000-0005-0000-0000-00009B3E0000}"/>
    <cellStyle name="Normal 17 3 14 3" xfId="16149" xr:uid="{00000000-0005-0000-0000-00009C3E0000}"/>
    <cellStyle name="Normal 17 3 14 3 2" xfId="16150" xr:uid="{00000000-0005-0000-0000-00009D3E0000}"/>
    <cellStyle name="Normal 17 3 14 3 3" xfId="16151" xr:uid="{00000000-0005-0000-0000-00009E3E0000}"/>
    <cellStyle name="Normal 17 3 14 3 4" xfId="16152" xr:uid="{00000000-0005-0000-0000-00009F3E0000}"/>
    <cellStyle name="Normal 17 3 14 3 5" xfId="16153" xr:uid="{00000000-0005-0000-0000-0000A03E0000}"/>
    <cellStyle name="Normal 17 3 14 4" xfId="16154" xr:uid="{00000000-0005-0000-0000-0000A13E0000}"/>
    <cellStyle name="Normal 17 3 14 4 2" xfId="16155" xr:uid="{00000000-0005-0000-0000-0000A23E0000}"/>
    <cellStyle name="Normal 17 3 14 4 3" xfId="16156" xr:uid="{00000000-0005-0000-0000-0000A33E0000}"/>
    <cellStyle name="Normal 17 3 14 4 4" xfId="16157" xr:uid="{00000000-0005-0000-0000-0000A43E0000}"/>
    <cellStyle name="Normal 17 3 14 5" xfId="16158" xr:uid="{00000000-0005-0000-0000-0000A53E0000}"/>
    <cellStyle name="Normal 17 3 14 5 2" xfId="16159" xr:uid="{00000000-0005-0000-0000-0000A63E0000}"/>
    <cellStyle name="Normal 17 3 14 5 3" xfId="16160" xr:uid="{00000000-0005-0000-0000-0000A73E0000}"/>
    <cellStyle name="Normal 17 3 14 5 4" xfId="16161" xr:uid="{00000000-0005-0000-0000-0000A83E0000}"/>
    <cellStyle name="Normal 17 3 14 6" xfId="16162" xr:uid="{00000000-0005-0000-0000-0000A93E0000}"/>
    <cellStyle name="Normal 17 3 14 7" xfId="16163" xr:uid="{00000000-0005-0000-0000-0000AA3E0000}"/>
    <cellStyle name="Normal 17 3 14 8" xfId="16164" xr:uid="{00000000-0005-0000-0000-0000AB3E0000}"/>
    <cellStyle name="Normal 17 3 15" xfId="16165" xr:uid="{00000000-0005-0000-0000-0000AC3E0000}"/>
    <cellStyle name="Normal 17 3 15 2" xfId="16166" xr:uid="{00000000-0005-0000-0000-0000AD3E0000}"/>
    <cellStyle name="Normal 17 3 15 3" xfId="16167" xr:uid="{00000000-0005-0000-0000-0000AE3E0000}"/>
    <cellStyle name="Normal 17 3 15 4" xfId="16168" xr:uid="{00000000-0005-0000-0000-0000AF3E0000}"/>
    <cellStyle name="Normal 17 3 15 5" xfId="16169" xr:uid="{00000000-0005-0000-0000-0000B03E0000}"/>
    <cellStyle name="Normal 17 3 16" xfId="16170" xr:uid="{00000000-0005-0000-0000-0000B13E0000}"/>
    <cellStyle name="Normal 17 3 16 2" xfId="16171" xr:uid="{00000000-0005-0000-0000-0000B23E0000}"/>
    <cellStyle name="Normal 17 3 16 3" xfId="16172" xr:uid="{00000000-0005-0000-0000-0000B33E0000}"/>
    <cellStyle name="Normal 17 3 16 4" xfId="16173" xr:uid="{00000000-0005-0000-0000-0000B43E0000}"/>
    <cellStyle name="Normal 17 3 16 5" xfId="16174" xr:uid="{00000000-0005-0000-0000-0000B53E0000}"/>
    <cellStyle name="Normal 17 3 17" xfId="16175" xr:uid="{00000000-0005-0000-0000-0000B63E0000}"/>
    <cellStyle name="Normal 17 3 17 2" xfId="16176" xr:uid="{00000000-0005-0000-0000-0000B73E0000}"/>
    <cellStyle name="Normal 17 3 17 3" xfId="16177" xr:uid="{00000000-0005-0000-0000-0000B83E0000}"/>
    <cellStyle name="Normal 17 3 17 4" xfId="16178" xr:uid="{00000000-0005-0000-0000-0000B93E0000}"/>
    <cellStyle name="Normal 17 3 17 5" xfId="16179" xr:uid="{00000000-0005-0000-0000-0000BA3E0000}"/>
    <cellStyle name="Normal 17 3 18" xfId="16180" xr:uid="{00000000-0005-0000-0000-0000BB3E0000}"/>
    <cellStyle name="Normal 17 3 18 2" xfId="16181" xr:uid="{00000000-0005-0000-0000-0000BC3E0000}"/>
    <cellStyle name="Normal 17 3 18 3" xfId="16182" xr:uid="{00000000-0005-0000-0000-0000BD3E0000}"/>
    <cellStyle name="Normal 17 3 18 4" xfId="16183" xr:uid="{00000000-0005-0000-0000-0000BE3E0000}"/>
    <cellStyle name="Normal 17 3 18 5" xfId="16184" xr:uid="{00000000-0005-0000-0000-0000BF3E0000}"/>
    <cellStyle name="Normal 17 3 19" xfId="16185" xr:uid="{00000000-0005-0000-0000-0000C03E0000}"/>
    <cellStyle name="Normal 17 3 19 2" xfId="16186" xr:uid="{00000000-0005-0000-0000-0000C13E0000}"/>
    <cellStyle name="Normal 17 3 19 3" xfId="16187" xr:uid="{00000000-0005-0000-0000-0000C23E0000}"/>
    <cellStyle name="Normal 17 3 19 4" xfId="16188" xr:uid="{00000000-0005-0000-0000-0000C33E0000}"/>
    <cellStyle name="Normal 17 3 19 5" xfId="16189" xr:uid="{00000000-0005-0000-0000-0000C43E0000}"/>
    <cellStyle name="Normal 17 3 2" xfId="16190" xr:uid="{00000000-0005-0000-0000-0000C53E0000}"/>
    <cellStyle name="Normal 17 3 2 10" xfId="16191" xr:uid="{00000000-0005-0000-0000-0000C63E0000}"/>
    <cellStyle name="Normal 17 3 2 10 2" xfId="16192" xr:uid="{00000000-0005-0000-0000-0000C73E0000}"/>
    <cellStyle name="Normal 17 3 2 10 3" xfId="16193" xr:uid="{00000000-0005-0000-0000-0000C83E0000}"/>
    <cellStyle name="Normal 17 3 2 10 4" xfId="16194" xr:uid="{00000000-0005-0000-0000-0000C93E0000}"/>
    <cellStyle name="Normal 17 3 2 10 5" xfId="16195" xr:uid="{00000000-0005-0000-0000-0000CA3E0000}"/>
    <cellStyle name="Normal 17 3 2 11" xfId="16196" xr:uid="{00000000-0005-0000-0000-0000CB3E0000}"/>
    <cellStyle name="Normal 17 3 2 11 2" xfId="16197" xr:uid="{00000000-0005-0000-0000-0000CC3E0000}"/>
    <cellStyle name="Normal 17 3 2 11 3" xfId="16198" xr:uid="{00000000-0005-0000-0000-0000CD3E0000}"/>
    <cellStyle name="Normal 17 3 2 11 4" xfId="16199" xr:uid="{00000000-0005-0000-0000-0000CE3E0000}"/>
    <cellStyle name="Normal 17 3 2 11 5" xfId="16200" xr:uid="{00000000-0005-0000-0000-0000CF3E0000}"/>
    <cellStyle name="Normal 17 3 2 12" xfId="16201" xr:uid="{00000000-0005-0000-0000-0000D03E0000}"/>
    <cellStyle name="Normal 17 3 2 12 2" xfId="16202" xr:uid="{00000000-0005-0000-0000-0000D13E0000}"/>
    <cellStyle name="Normal 17 3 2 12 3" xfId="16203" xr:uid="{00000000-0005-0000-0000-0000D23E0000}"/>
    <cellStyle name="Normal 17 3 2 12 4" xfId="16204" xr:uid="{00000000-0005-0000-0000-0000D33E0000}"/>
    <cellStyle name="Normal 17 3 2 12 5" xfId="16205" xr:uid="{00000000-0005-0000-0000-0000D43E0000}"/>
    <cellStyle name="Normal 17 3 2 13" xfId="16206" xr:uid="{00000000-0005-0000-0000-0000D53E0000}"/>
    <cellStyle name="Normal 17 3 2 13 2" xfId="16207" xr:uid="{00000000-0005-0000-0000-0000D63E0000}"/>
    <cellStyle name="Normal 17 3 2 13 3" xfId="16208" xr:uid="{00000000-0005-0000-0000-0000D73E0000}"/>
    <cellStyle name="Normal 17 3 2 13 4" xfId="16209" xr:uid="{00000000-0005-0000-0000-0000D83E0000}"/>
    <cellStyle name="Normal 17 3 2 13 5" xfId="16210" xr:uid="{00000000-0005-0000-0000-0000D93E0000}"/>
    <cellStyle name="Normal 17 3 2 14" xfId="16211" xr:uid="{00000000-0005-0000-0000-0000DA3E0000}"/>
    <cellStyle name="Normal 17 3 2 14 2" xfId="16212" xr:uid="{00000000-0005-0000-0000-0000DB3E0000}"/>
    <cellStyle name="Normal 17 3 2 14 3" xfId="16213" xr:uid="{00000000-0005-0000-0000-0000DC3E0000}"/>
    <cellStyle name="Normal 17 3 2 14 4" xfId="16214" xr:uid="{00000000-0005-0000-0000-0000DD3E0000}"/>
    <cellStyle name="Normal 17 3 2 14 5" xfId="16215" xr:uid="{00000000-0005-0000-0000-0000DE3E0000}"/>
    <cellStyle name="Normal 17 3 2 15" xfId="16216" xr:uid="{00000000-0005-0000-0000-0000DF3E0000}"/>
    <cellStyle name="Normal 17 3 2 15 2" xfId="16217" xr:uid="{00000000-0005-0000-0000-0000E03E0000}"/>
    <cellStyle name="Normal 17 3 2 15 3" xfId="16218" xr:uid="{00000000-0005-0000-0000-0000E13E0000}"/>
    <cellStyle name="Normal 17 3 2 15 4" xfId="16219" xr:uid="{00000000-0005-0000-0000-0000E23E0000}"/>
    <cellStyle name="Normal 17 3 2 15 5" xfId="16220" xr:uid="{00000000-0005-0000-0000-0000E33E0000}"/>
    <cellStyle name="Normal 17 3 2 16" xfId="16221" xr:uid="{00000000-0005-0000-0000-0000E43E0000}"/>
    <cellStyle name="Normal 17 3 2 16 2" xfId="16222" xr:uid="{00000000-0005-0000-0000-0000E53E0000}"/>
    <cellStyle name="Normal 17 3 2 16 3" xfId="16223" xr:uid="{00000000-0005-0000-0000-0000E63E0000}"/>
    <cellStyle name="Normal 17 3 2 16 4" xfId="16224" xr:uid="{00000000-0005-0000-0000-0000E73E0000}"/>
    <cellStyle name="Normal 17 3 2 16 5" xfId="16225" xr:uid="{00000000-0005-0000-0000-0000E83E0000}"/>
    <cellStyle name="Normal 17 3 2 17" xfId="16226" xr:uid="{00000000-0005-0000-0000-0000E93E0000}"/>
    <cellStyle name="Normal 17 3 2 17 2" xfId="16227" xr:uid="{00000000-0005-0000-0000-0000EA3E0000}"/>
    <cellStyle name="Normal 17 3 2 17 3" xfId="16228" xr:uid="{00000000-0005-0000-0000-0000EB3E0000}"/>
    <cellStyle name="Normal 17 3 2 17 4" xfId="16229" xr:uid="{00000000-0005-0000-0000-0000EC3E0000}"/>
    <cellStyle name="Normal 17 3 2 17 5" xfId="16230" xr:uid="{00000000-0005-0000-0000-0000ED3E0000}"/>
    <cellStyle name="Normal 17 3 2 18" xfId="16231" xr:uid="{00000000-0005-0000-0000-0000EE3E0000}"/>
    <cellStyle name="Normal 17 3 2 18 2" xfId="16232" xr:uid="{00000000-0005-0000-0000-0000EF3E0000}"/>
    <cellStyle name="Normal 17 3 2 18 3" xfId="16233" xr:uid="{00000000-0005-0000-0000-0000F03E0000}"/>
    <cellStyle name="Normal 17 3 2 18 4" xfId="16234" xr:uid="{00000000-0005-0000-0000-0000F13E0000}"/>
    <cellStyle name="Normal 17 3 2 18 5" xfId="16235" xr:uid="{00000000-0005-0000-0000-0000F23E0000}"/>
    <cellStyle name="Normal 17 3 2 19" xfId="16236" xr:uid="{00000000-0005-0000-0000-0000F33E0000}"/>
    <cellStyle name="Normal 17 3 2 19 2" xfId="16237" xr:uid="{00000000-0005-0000-0000-0000F43E0000}"/>
    <cellStyle name="Normal 17 3 2 19 3" xfId="16238" xr:uid="{00000000-0005-0000-0000-0000F53E0000}"/>
    <cellStyle name="Normal 17 3 2 19 4" xfId="16239" xr:uid="{00000000-0005-0000-0000-0000F63E0000}"/>
    <cellStyle name="Normal 17 3 2 19 5" xfId="16240" xr:uid="{00000000-0005-0000-0000-0000F73E0000}"/>
    <cellStyle name="Normal 17 3 2 2" xfId="16241" xr:uid="{00000000-0005-0000-0000-0000F83E0000}"/>
    <cellStyle name="Normal 17 3 2 2 10" xfId="16242" xr:uid="{00000000-0005-0000-0000-0000F93E0000}"/>
    <cellStyle name="Normal 17 3 2 2 10 2" xfId="16243" xr:uid="{00000000-0005-0000-0000-0000FA3E0000}"/>
    <cellStyle name="Normal 17 3 2 2 10 3" xfId="16244" xr:uid="{00000000-0005-0000-0000-0000FB3E0000}"/>
    <cellStyle name="Normal 17 3 2 2 10 4" xfId="16245" xr:uid="{00000000-0005-0000-0000-0000FC3E0000}"/>
    <cellStyle name="Normal 17 3 2 2 10 5" xfId="16246" xr:uid="{00000000-0005-0000-0000-0000FD3E0000}"/>
    <cellStyle name="Normal 17 3 2 2 11" xfId="16247" xr:uid="{00000000-0005-0000-0000-0000FE3E0000}"/>
    <cellStyle name="Normal 17 3 2 2 11 2" xfId="16248" xr:uid="{00000000-0005-0000-0000-0000FF3E0000}"/>
    <cellStyle name="Normal 17 3 2 2 11 3" xfId="16249" xr:uid="{00000000-0005-0000-0000-0000003F0000}"/>
    <cellStyle name="Normal 17 3 2 2 11 4" xfId="16250" xr:uid="{00000000-0005-0000-0000-0000013F0000}"/>
    <cellStyle name="Normal 17 3 2 2 11 5" xfId="16251" xr:uid="{00000000-0005-0000-0000-0000023F0000}"/>
    <cellStyle name="Normal 17 3 2 2 12" xfId="16252" xr:uid="{00000000-0005-0000-0000-0000033F0000}"/>
    <cellStyle name="Normal 17 3 2 2 12 2" xfId="16253" xr:uid="{00000000-0005-0000-0000-0000043F0000}"/>
    <cellStyle name="Normal 17 3 2 2 12 3" xfId="16254" xr:uid="{00000000-0005-0000-0000-0000053F0000}"/>
    <cellStyle name="Normal 17 3 2 2 12 4" xfId="16255" xr:uid="{00000000-0005-0000-0000-0000063F0000}"/>
    <cellStyle name="Normal 17 3 2 2 12 5" xfId="16256" xr:uid="{00000000-0005-0000-0000-0000073F0000}"/>
    <cellStyle name="Normal 17 3 2 2 13" xfId="16257" xr:uid="{00000000-0005-0000-0000-0000083F0000}"/>
    <cellStyle name="Normal 17 3 2 2 13 2" xfId="16258" xr:uid="{00000000-0005-0000-0000-0000093F0000}"/>
    <cellStyle name="Normal 17 3 2 2 13 3" xfId="16259" xr:uid="{00000000-0005-0000-0000-00000A3F0000}"/>
    <cellStyle name="Normal 17 3 2 2 13 4" xfId="16260" xr:uid="{00000000-0005-0000-0000-00000B3F0000}"/>
    <cellStyle name="Normal 17 3 2 2 13 5" xfId="16261" xr:uid="{00000000-0005-0000-0000-00000C3F0000}"/>
    <cellStyle name="Normal 17 3 2 2 14" xfId="16262" xr:uid="{00000000-0005-0000-0000-00000D3F0000}"/>
    <cellStyle name="Normal 17 3 2 2 14 2" xfId="16263" xr:uid="{00000000-0005-0000-0000-00000E3F0000}"/>
    <cellStyle name="Normal 17 3 2 2 14 3" xfId="16264" xr:uid="{00000000-0005-0000-0000-00000F3F0000}"/>
    <cellStyle name="Normal 17 3 2 2 14 4" xfId="16265" xr:uid="{00000000-0005-0000-0000-0000103F0000}"/>
    <cellStyle name="Normal 17 3 2 2 14 5" xfId="16266" xr:uid="{00000000-0005-0000-0000-0000113F0000}"/>
    <cellStyle name="Normal 17 3 2 2 15" xfId="16267" xr:uid="{00000000-0005-0000-0000-0000123F0000}"/>
    <cellStyle name="Normal 17 3 2 2 15 2" xfId="16268" xr:uid="{00000000-0005-0000-0000-0000133F0000}"/>
    <cellStyle name="Normal 17 3 2 2 15 3" xfId="16269" xr:uid="{00000000-0005-0000-0000-0000143F0000}"/>
    <cellStyle name="Normal 17 3 2 2 15 4" xfId="16270" xr:uid="{00000000-0005-0000-0000-0000153F0000}"/>
    <cellStyle name="Normal 17 3 2 2 15 5" xfId="16271" xr:uid="{00000000-0005-0000-0000-0000163F0000}"/>
    <cellStyle name="Normal 17 3 2 2 16" xfId="16272" xr:uid="{00000000-0005-0000-0000-0000173F0000}"/>
    <cellStyle name="Normal 17 3 2 2 16 2" xfId="16273" xr:uid="{00000000-0005-0000-0000-0000183F0000}"/>
    <cellStyle name="Normal 17 3 2 2 16 3" xfId="16274" xr:uid="{00000000-0005-0000-0000-0000193F0000}"/>
    <cellStyle name="Normal 17 3 2 2 16 4" xfId="16275" xr:uid="{00000000-0005-0000-0000-00001A3F0000}"/>
    <cellStyle name="Normal 17 3 2 2 16 5" xfId="16276" xr:uid="{00000000-0005-0000-0000-00001B3F0000}"/>
    <cellStyle name="Normal 17 3 2 2 17" xfId="16277" xr:uid="{00000000-0005-0000-0000-00001C3F0000}"/>
    <cellStyle name="Normal 17 3 2 2 17 2" xfId="16278" xr:uid="{00000000-0005-0000-0000-00001D3F0000}"/>
    <cellStyle name="Normal 17 3 2 2 17 3" xfId="16279" xr:uid="{00000000-0005-0000-0000-00001E3F0000}"/>
    <cellStyle name="Normal 17 3 2 2 17 4" xfId="16280" xr:uid="{00000000-0005-0000-0000-00001F3F0000}"/>
    <cellStyle name="Normal 17 3 2 2 17 5" xfId="16281" xr:uid="{00000000-0005-0000-0000-0000203F0000}"/>
    <cellStyle name="Normal 17 3 2 2 18" xfId="16282" xr:uid="{00000000-0005-0000-0000-0000213F0000}"/>
    <cellStyle name="Normal 17 3 2 2 18 2" xfId="16283" xr:uid="{00000000-0005-0000-0000-0000223F0000}"/>
    <cellStyle name="Normal 17 3 2 2 18 3" xfId="16284" xr:uid="{00000000-0005-0000-0000-0000233F0000}"/>
    <cellStyle name="Normal 17 3 2 2 18 4" xfId="16285" xr:uid="{00000000-0005-0000-0000-0000243F0000}"/>
    <cellStyle name="Normal 17 3 2 2 18 5" xfId="16286" xr:uid="{00000000-0005-0000-0000-0000253F0000}"/>
    <cellStyle name="Normal 17 3 2 2 19" xfId="16287" xr:uid="{00000000-0005-0000-0000-0000263F0000}"/>
    <cellStyle name="Normal 17 3 2 2 19 2" xfId="16288" xr:uid="{00000000-0005-0000-0000-0000273F0000}"/>
    <cellStyle name="Normal 17 3 2 2 19 3" xfId="16289" xr:uid="{00000000-0005-0000-0000-0000283F0000}"/>
    <cellStyle name="Normal 17 3 2 2 19 4" xfId="16290" xr:uid="{00000000-0005-0000-0000-0000293F0000}"/>
    <cellStyle name="Normal 17 3 2 2 19 5" xfId="16291" xr:uid="{00000000-0005-0000-0000-00002A3F0000}"/>
    <cellStyle name="Normal 17 3 2 2 2" xfId="16292" xr:uid="{00000000-0005-0000-0000-00002B3F0000}"/>
    <cellStyle name="Normal 17 3 2 2 2 10" xfId="16293" xr:uid="{00000000-0005-0000-0000-00002C3F0000}"/>
    <cellStyle name="Normal 17 3 2 2 2 10 2" xfId="16294" xr:uid="{00000000-0005-0000-0000-00002D3F0000}"/>
    <cellStyle name="Normal 17 3 2 2 2 10 3" xfId="16295" xr:uid="{00000000-0005-0000-0000-00002E3F0000}"/>
    <cellStyle name="Normal 17 3 2 2 2 10 4" xfId="16296" xr:uid="{00000000-0005-0000-0000-00002F3F0000}"/>
    <cellStyle name="Normal 17 3 2 2 2 10 5" xfId="16297" xr:uid="{00000000-0005-0000-0000-0000303F0000}"/>
    <cellStyle name="Normal 17 3 2 2 2 11" xfId="16298" xr:uid="{00000000-0005-0000-0000-0000313F0000}"/>
    <cellStyle name="Normal 17 3 2 2 2 11 2" xfId="16299" xr:uid="{00000000-0005-0000-0000-0000323F0000}"/>
    <cellStyle name="Normal 17 3 2 2 2 11 3" xfId="16300" xr:uid="{00000000-0005-0000-0000-0000333F0000}"/>
    <cellStyle name="Normal 17 3 2 2 2 11 4" xfId="16301" xr:uid="{00000000-0005-0000-0000-0000343F0000}"/>
    <cellStyle name="Normal 17 3 2 2 2 11 5" xfId="16302" xr:uid="{00000000-0005-0000-0000-0000353F0000}"/>
    <cellStyle name="Normal 17 3 2 2 2 12" xfId="16303" xr:uid="{00000000-0005-0000-0000-0000363F0000}"/>
    <cellStyle name="Normal 17 3 2 2 2 12 2" xfId="16304" xr:uid="{00000000-0005-0000-0000-0000373F0000}"/>
    <cellStyle name="Normal 17 3 2 2 2 12 3" xfId="16305" xr:uid="{00000000-0005-0000-0000-0000383F0000}"/>
    <cellStyle name="Normal 17 3 2 2 2 12 4" xfId="16306" xr:uid="{00000000-0005-0000-0000-0000393F0000}"/>
    <cellStyle name="Normal 17 3 2 2 2 12 5" xfId="16307" xr:uid="{00000000-0005-0000-0000-00003A3F0000}"/>
    <cellStyle name="Normal 17 3 2 2 2 13" xfId="16308" xr:uid="{00000000-0005-0000-0000-00003B3F0000}"/>
    <cellStyle name="Normal 17 3 2 2 2 13 2" xfId="16309" xr:uid="{00000000-0005-0000-0000-00003C3F0000}"/>
    <cellStyle name="Normal 17 3 2 2 2 13 3" xfId="16310" xr:uid="{00000000-0005-0000-0000-00003D3F0000}"/>
    <cellStyle name="Normal 17 3 2 2 2 13 4" xfId="16311" xr:uid="{00000000-0005-0000-0000-00003E3F0000}"/>
    <cellStyle name="Normal 17 3 2 2 2 13 5" xfId="16312" xr:uid="{00000000-0005-0000-0000-00003F3F0000}"/>
    <cellStyle name="Normal 17 3 2 2 2 14" xfId="16313" xr:uid="{00000000-0005-0000-0000-0000403F0000}"/>
    <cellStyle name="Normal 17 3 2 2 2 14 2" xfId="16314" xr:uid="{00000000-0005-0000-0000-0000413F0000}"/>
    <cellStyle name="Normal 17 3 2 2 2 14 3" xfId="16315" xr:uid="{00000000-0005-0000-0000-0000423F0000}"/>
    <cellStyle name="Normal 17 3 2 2 2 14 4" xfId="16316" xr:uid="{00000000-0005-0000-0000-0000433F0000}"/>
    <cellStyle name="Normal 17 3 2 2 2 14 5" xfId="16317" xr:uid="{00000000-0005-0000-0000-0000443F0000}"/>
    <cellStyle name="Normal 17 3 2 2 2 15" xfId="16318" xr:uid="{00000000-0005-0000-0000-0000453F0000}"/>
    <cellStyle name="Normal 17 3 2 2 2 15 2" xfId="16319" xr:uid="{00000000-0005-0000-0000-0000463F0000}"/>
    <cellStyle name="Normal 17 3 2 2 2 15 3" xfId="16320" xr:uid="{00000000-0005-0000-0000-0000473F0000}"/>
    <cellStyle name="Normal 17 3 2 2 2 15 4" xfId="16321" xr:uid="{00000000-0005-0000-0000-0000483F0000}"/>
    <cellStyle name="Normal 17 3 2 2 2 15 5" xfId="16322" xr:uid="{00000000-0005-0000-0000-0000493F0000}"/>
    <cellStyle name="Normal 17 3 2 2 2 16" xfId="16323" xr:uid="{00000000-0005-0000-0000-00004A3F0000}"/>
    <cellStyle name="Normal 17 3 2 2 2 16 2" xfId="16324" xr:uid="{00000000-0005-0000-0000-00004B3F0000}"/>
    <cellStyle name="Normal 17 3 2 2 2 16 3" xfId="16325" xr:uid="{00000000-0005-0000-0000-00004C3F0000}"/>
    <cellStyle name="Normal 17 3 2 2 2 16 4" xfId="16326" xr:uid="{00000000-0005-0000-0000-00004D3F0000}"/>
    <cellStyle name="Normal 17 3 2 2 2 16 5" xfId="16327" xr:uid="{00000000-0005-0000-0000-00004E3F0000}"/>
    <cellStyle name="Normal 17 3 2 2 2 17" xfId="16328" xr:uid="{00000000-0005-0000-0000-00004F3F0000}"/>
    <cellStyle name="Normal 17 3 2 2 2 17 2" xfId="16329" xr:uid="{00000000-0005-0000-0000-0000503F0000}"/>
    <cellStyle name="Normal 17 3 2 2 2 17 3" xfId="16330" xr:uid="{00000000-0005-0000-0000-0000513F0000}"/>
    <cellStyle name="Normal 17 3 2 2 2 17 4" xfId="16331" xr:uid="{00000000-0005-0000-0000-0000523F0000}"/>
    <cellStyle name="Normal 17 3 2 2 2 17 5" xfId="16332" xr:uid="{00000000-0005-0000-0000-0000533F0000}"/>
    <cellStyle name="Normal 17 3 2 2 2 18" xfId="16333" xr:uid="{00000000-0005-0000-0000-0000543F0000}"/>
    <cellStyle name="Normal 17 3 2 2 2 18 2" xfId="16334" xr:uid="{00000000-0005-0000-0000-0000553F0000}"/>
    <cellStyle name="Normal 17 3 2 2 2 18 3" xfId="16335" xr:uid="{00000000-0005-0000-0000-0000563F0000}"/>
    <cellStyle name="Normal 17 3 2 2 2 18 4" xfId="16336" xr:uid="{00000000-0005-0000-0000-0000573F0000}"/>
    <cellStyle name="Normal 17 3 2 2 2 18 5" xfId="16337" xr:uid="{00000000-0005-0000-0000-0000583F0000}"/>
    <cellStyle name="Normal 17 3 2 2 2 19" xfId="16338" xr:uid="{00000000-0005-0000-0000-0000593F0000}"/>
    <cellStyle name="Normal 17 3 2 2 2 19 2" xfId="16339" xr:uid="{00000000-0005-0000-0000-00005A3F0000}"/>
    <cellStyle name="Normal 17 3 2 2 2 19 3" xfId="16340" xr:uid="{00000000-0005-0000-0000-00005B3F0000}"/>
    <cellStyle name="Normal 17 3 2 2 2 19 4" xfId="16341" xr:uid="{00000000-0005-0000-0000-00005C3F0000}"/>
    <cellStyle name="Normal 17 3 2 2 2 2" xfId="16342" xr:uid="{00000000-0005-0000-0000-00005D3F0000}"/>
    <cellStyle name="Normal 17 3 2 2 2 2 10" xfId="16343" xr:uid="{00000000-0005-0000-0000-00005E3F0000}"/>
    <cellStyle name="Normal 17 3 2 2 2 2 10 2" xfId="16344" xr:uid="{00000000-0005-0000-0000-00005F3F0000}"/>
    <cellStyle name="Normal 17 3 2 2 2 2 10 3" xfId="16345" xr:uid="{00000000-0005-0000-0000-0000603F0000}"/>
    <cellStyle name="Normal 17 3 2 2 2 2 10 4" xfId="16346" xr:uid="{00000000-0005-0000-0000-0000613F0000}"/>
    <cellStyle name="Normal 17 3 2 2 2 2 10 5" xfId="16347" xr:uid="{00000000-0005-0000-0000-0000623F0000}"/>
    <cellStyle name="Normal 17 3 2 2 2 2 11" xfId="16348" xr:uid="{00000000-0005-0000-0000-0000633F0000}"/>
    <cellStyle name="Normal 17 3 2 2 2 2 11 2" xfId="16349" xr:uid="{00000000-0005-0000-0000-0000643F0000}"/>
    <cellStyle name="Normal 17 3 2 2 2 2 11 3" xfId="16350" xr:uid="{00000000-0005-0000-0000-0000653F0000}"/>
    <cellStyle name="Normal 17 3 2 2 2 2 11 4" xfId="16351" xr:uid="{00000000-0005-0000-0000-0000663F0000}"/>
    <cellStyle name="Normal 17 3 2 2 2 2 11 5" xfId="16352" xr:uid="{00000000-0005-0000-0000-0000673F0000}"/>
    <cellStyle name="Normal 17 3 2 2 2 2 12" xfId="16353" xr:uid="{00000000-0005-0000-0000-0000683F0000}"/>
    <cellStyle name="Normal 17 3 2 2 2 2 12 2" xfId="16354" xr:uid="{00000000-0005-0000-0000-0000693F0000}"/>
    <cellStyle name="Normal 17 3 2 2 2 2 12 3" xfId="16355" xr:uid="{00000000-0005-0000-0000-00006A3F0000}"/>
    <cellStyle name="Normal 17 3 2 2 2 2 12 4" xfId="16356" xr:uid="{00000000-0005-0000-0000-00006B3F0000}"/>
    <cellStyle name="Normal 17 3 2 2 2 2 12 5" xfId="16357" xr:uid="{00000000-0005-0000-0000-00006C3F0000}"/>
    <cellStyle name="Normal 17 3 2 2 2 2 13" xfId="16358" xr:uid="{00000000-0005-0000-0000-00006D3F0000}"/>
    <cellStyle name="Normal 17 3 2 2 2 2 13 2" xfId="16359" xr:uid="{00000000-0005-0000-0000-00006E3F0000}"/>
    <cellStyle name="Normal 17 3 2 2 2 2 13 3" xfId="16360" xr:uid="{00000000-0005-0000-0000-00006F3F0000}"/>
    <cellStyle name="Normal 17 3 2 2 2 2 13 4" xfId="16361" xr:uid="{00000000-0005-0000-0000-0000703F0000}"/>
    <cellStyle name="Normal 17 3 2 2 2 2 13 5" xfId="16362" xr:uid="{00000000-0005-0000-0000-0000713F0000}"/>
    <cellStyle name="Normal 17 3 2 2 2 2 14" xfId="16363" xr:uid="{00000000-0005-0000-0000-0000723F0000}"/>
    <cellStyle name="Normal 17 3 2 2 2 2 14 2" xfId="16364" xr:uid="{00000000-0005-0000-0000-0000733F0000}"/>
    <cellStyle name="Normal 17 3 2 2 2 2 14 3" xfId="16365" xr:uid="{00000000-0005-0000-0000-0000743F0000}"/>
    <cellStyle name="Normal 17 3 2 2 2 2 14 4" xfId="16366" xr:uid="{00000000-0005-0000-0000-0000753F0000}"/>
    <cellStyle name="Normal 17 3 2 2 2 2 14 5" xfId="16367" xr:uid="{00000000-0005-0000-0000-0000763F0000}"/>
    <cellStyle name="Normal 17 3 2 2 2 2 15" xfId="16368" xr:uid="{00000000-0005-0000-0000-0000773F0000}"/>
    <cellStyle name="Normal 17 3 2 2 2 2 15 2" xfId="16369" xr:uid="{00000000-0005-0000-0000-0000783F0000}"/>
    <cellStyle name="Normal 17 3 2 2 2 2 15 3" xfId="16370" xr:uid="{00000000-0005-0000-0000-0000793F0000}"/>
    <cellStyle name="Normal 17 3 2 2 2 2 15 4" xfId="16371" xr:uid="{00000000-0005-0000-0000-00007A3F0000}"/>
    <cellStyle name="Normal 17 3 2 2 2 2 15 5" xfId="16372" xr:uid="{00000000-0005-0000-0000-00007B3F0000}"/>
    <cellStyle name="Normal 17 3 2 2 2 2 16" xfId="16373" xr:uid="{00000000-0005-0000-0000-00007C3F0000}"/>
    <cellStyle name="Normal 17 3 2 2 2 2 16 2" xfId="16374" xr:uid="{00000000-0005-0000-0000-00007D3F0000}"/>
    <cellStyle name="Normal 17 3 2 2 2 2 16 3" xfId="16375" xr:uid="{00000000-0005-0000-0000-00007E3F0000}"/>
    <cellStyle name="Normal 17 3 2 2 2 2 16 4" xfId="16376" xr:uid="{00000000-0005-0000-0000-00007F3F0000}"/>
    <cellStyle name="Normal 17 3 2 2 2 2 16 5" xfId="16377" xr:uid="{00000000-0005-0000-0000-0000803F0000}"/>
    <cellStyle name="Normal 17 3 2 2 2 2 17" xfId="16378" xr:uid="{00000000-0005-0000-0000-0000813F0000}"/>
    <cellStyle name="Normal 17 3 2 2 2 2 17 2" xfId="16379" xr:uid="{00000000-0005-0000-0000-0000823F0000}"/>
    <cellStyle name="Normal 17 3 2 2 2 2 17 3" xfId="16380" xr:uid="{00000000-0005-0000-0000-0000833F0000}"/>
    <cellStyle name="Normal 17 3 2 2 2 2 17 4" xfId="16381" xr:uid="{00000000-0005-0000-0000-0000843F0000}"/>
    <cellStyle name="Normal 17 3 2 2 2 2 18" xfId="16382" xr:uid="{00000000-0005-0000-0000-0000853F0000}"/>
    <cellStyle name="Normal 17 3 2 2 2 2 18 2" xfId="16383" xr:uid="{00000000-0005-0000-0000-0000863F0000}"/>
    <cellStyle name="Normal 17 3 2 2 2 2 18 3" xfId="16384" xr:uid="{00000000-0005-0000-0000-0000873F0000}"/>
    <cellStyle name="Normal 17 3 2 2 2 2 18 4" xfId="16385" xr:uid="{00000000-0005-0000-0000-0000883F0000}"/>
    <cellStyle name="Normal 17 3 2 2 2 2 19" xfId="16386" xr:uid="{00000000-0005-0000-0000-0000893F0000}"/>
    <cellStyle name="Normal 17 3 2 2 2 2 2" xfId="16387" xr:uid="{00000000-0005-0000-0000-00008A3F0000}"/>
    <cellStyle name="Normal 17 3 2 2 2 2 2 2" xfId="16388" xr:uid="{00000000-0005-0000-0000-00008B3F0000}"/>
    <cellStyle name="Normal 17 3 2 2 2 2 2 3" xfId="16389" xr:uid="{00000000-0005-0000-0000-00008C3F0000}"/>
    <cellStyle name="Normal 17 3 2 2 2 2 2 4" xfId="16390" xr:uid="{00000000-0005-0000-0000-00008D3F0000}"/>
    <cellStyle name="Normal 17 3 2 2 2 2 2 5" xfId="16391" xr:uid="{00000000-0005-0000-0000-00008E3F0000}"/>
    <cellStyle name="Normal 17 3 2 2 2 2 20" xfId="16392" xr:uid="{00000000-0005-0000-0000-00008F3F0000}"/>
    <cellStyle name="Normal 17 3 2 2 2 2 21" xfId="16393" xr:uid="{00000000-0005-0000-0000-0000903F0000}"/>
    <cellStyle name="Normal 17 3 2 2 2 2 3" xfId="16394" xr:uid="{00000000-0005-0000-0000-0000913F0000}"/>
    <cellStyle name="Normal 17 3 2 2 2 2 3 2" xfId="16395" xr:uid="{00000000-0005-0000-0000-0000923F0000}"/>
    <cellStyle name="Normal 17 3 2 2 2 2 3 3" xfId="16396" xr:uid="{00000000-0005-0000-0000-0000933F0000}"/>
    <cellStyle name="Normal 17 3 2 2 2 2 3 4" xfId="16397" xr:uid="{00000000-0005-0000-0000-0000943F0000}"/>
    <cellStyle name="Normal 17 3 2 2 2 2 3 5" xfId="16398" xr:uid="{00000000-0005-0000-0000-0000953F0000}"/>
    <cellStyle name="Normal 17 3 2 2 2 2 4" xfId="16399" xr:uid="{00000000-0005-0000-0000-0000963F0000}"/>
    <cellStyle name="Normal 17 3 2 2 2 2 4 2" xfId="16400" xr:uid="{00000000-0005-0000-0000-0000973F0000}"/>
    <cellStyle name="Normal 17 3 2 2 2 2 4 3" xfId="16401" xr:uid="{00000000-0005-0000-0000-0000983F0000}"/>
    <cellStyle name="Normal 17 3 2 2 2 2 4 4" xfId="16402" xr:uid="{00000000-0005-0000-0000-0000993F0000}"/>
    <cellStyle name="Normal 17 3 2 2 2 2 4 5" xfId="16403" xr:uid="{00000000-0005-0000-0000-00009A3F0000}"/>
    <cellStyle name="Normal 17 3 2 2 2 2 5" xfId="16404" xr:uid="{00000000-0005-0000-0000-00009B3F0000}"/>
    <cellStyle name="Normal 17 3 2 2 2 2 5 2" xfId="16405" xr:uid="{00000000-0005-0000-0000-00009C3F0000}"/>
    <cellStyle name="Normal 17 3 2 2 2 2 5 3" xfId="16406" xr:uid="{00000000-0005-0000-0000-00009D3F0000}"/>
    <cellStyle name="Normal 17 3 2 2 2 2 5 4" xfId="16407" xr:uid="{00000000-0005-0000-0000-00009E3F0000}"/>
    <cellStyle name="Normal 17 3 2 2 2 2 5 5" xfId="16408" xr:uid="{00000000-0005-0000-0000-00009F3F0000}"/>
    <cellStyle name="Normal 17 3 2 2 2 2 6" xfId="16409" xr:uid="{00000000-0005-0000-0000-0000A03F0000}"/>
    <cellStyle name="Normal 17 3 2 2 2 2 6 2" xfId="16410" xr:uid="{00000000-0005-0000-0000-0000A13F0000}"/>
    <cellStyle name="Normal 17 3 2 2 2 2 6 3" xfId="16411" xr:uid="{00000000-0005-0000-0000-0000A23F0000}"/>
    <cellStyle name="Normal 17 3 2 2 2 2 6 4" xfId="16412" xr:uid="{00000000-0005-0000-0000-0000A33F0000}"/>
    <cellStyle name="Normal 17 3 2 2 2 2 6 5" xfId="16413" xr:uid="{00000000-0005-0000-0000-0000A43F0000}"/>
    <cellStyle name="Normal 17 3 2 2 2 2 7" xfId="16414" xr:uid="{00000000-0005-0000-0000-0000A53F0000}"/>
    <cellStyle name="Normal 17 3 2 2 2 2 7 2" xfId="16415" xr:uid="{00000000-0005-0000-0000-0000A63F0000}"/>
    <cellStyle name="Normal 17 3 2 2 2 2 7 3" xfId="16416" xr:uid="{00000000-0005-0000-0000-0000A73F0000}"/>
    <cellStyle name="Normal 17 3 2 2 2 2 7 4" xfId="16417" xr:uid="{00000000-0005-0000-0000-0000A83F0000}"/>
    <cellStyle name="Normal 17 3 2 2 2 2 7 5" xfId="16418" xr:uid="{00000000-0005-0000-0000-0000A93F0000}"/>
    <cellStyle name="Normal 17 3 2 2 2 2 8" xfId="16419" xr:uid="{00000000-0005-0000-0000-0000AA3F0000}"/>
    <cellStyle name="Normal 17 3 2 2 2 2 8 2" xfId="16420" xr:uid="{00000000-0005-0000-0000-0000AB3F0000}"/>
    <cellStyle name="Normal 17 3 2 2 2 2 8 3" xfId="16421" xr:uid="{00000000-0005-0000-0000-0000AC3F0000}"/>
    <cellStyle name="Normal 17 3 2 2 2 2 8 4" xfId="16422" xr:uid="{00000000-0005-0000-0000-0000AD3F0000}"/>
    <cellStyle name="Normal 17 3 2 2 2 2 8 5" xfId="16423" xr:uid="{00000000-0005-0000-0000-0000AE3F0000}"/>
    <cellStyle name="Normal 17 3 2 2 2 2 9" xfId="16424" xr:uid="{00000000-0005-0000-0000-0000AF3F0000}"/>
    <cellStyle name="Normal 17 3 2 2 2 2 9 2" xfId="16425" xr:uid="{00000000-0005-0000-0000-0000B03F0000}"/>
    <cellStyle name="Normal 17 3 2 2 2 2 9 3" xfId="16426" xr:uid="{00000000-0005-0000-0000-0000B13F0000}"/>
    <cellStyle name="Normal 17 3 2 2 2 2 9 4" xfId="16427" xr:uid="{00000000-0005-0000-0000-0000B23F0000}"/>
    <cellStyle name="Normal 17 3 2 2 2 2 9 5" xfId="16428" xr:uid="{00000000-0005-0000-0000-0000B33F0000}"/>
    <cellStyle name="Normal 17 3 2 2 2 20" xfId="16429" xr:uid="{00000000-0005-0000-0000-0000B43F0000}"/>
    <cellStyle name="Normal 17 3 2 2 2 20 2" xfId="16430" xr:uid="{00000000-0005-0000-0000-0000B53F0000}"/>
    <cellStyle name="Normal 17 3 2 2 2 20 3" xfId="16431" xr:uid="{00000000-0005-0000-0000-0000B63F0000}"/>
    <cellStyle name="Normal 17 3 2 2 2 20 4" xfId="16432" xr:uid="{00000000-0005-0000-0000-0000B73F0000}"/>
    <cellStyle name="Normal 17 3 2 2 2 21" xfId="16433" xr:uid="{00000000-0005-0000-0000-0000B83F0000}"/>
    <cellStyle name="Normal 17 3 2 2 2 22" xfId="16434" xr:uid="{00000000-0005-0000-0000-0000B93F0000}"/>
    <cellStyle name="Normal 17 3 2 2 2 23" xfId="16435" xr:uid="{00000000-0005-0000-0000-0000BA3F0000}"/>
    <cellStyle name="Normal 17 3 2 2 2 3" xfId="16436" xr:uid="{00000000-0005-0000-0000-0000BB3F0000}"/>
    <cellStyle name="Normal 17 3 2 2 2 3 10" xfId="16437" xr:uid="{00000000-0005-0000-0000-0000BC3F0000}"/>
    <cellStyle name="Normal 17 3 2 2 2 3 10 2" xfId="16438" xr:uid="{00000000-0005-0000-0000-0000BD3F0000}"/>
    <cellStyle name="Normal 17 3 2 2 2 3 10 3" xfId="16439" xr:uid="{00000000-0005-0000-0000-0000BE3F0000}"/>
    <cellStyle name="Normal 17 3 2 2 2 3 10 4" xfId="16440" xr:uid="{00000000-0005-0000-0000-0000BF3F0000}"/>
    <cellStyle name="Normal 17 3 2 2 2 3 10 5" xfId="16441" xr:uid="{00000000-0005-0000-0000-0000C03F0000}"/>
    <cellStyle name="Normal 17 3 2 2 2 3 11" xfId="16442" xr:uid="{00000000-0005-0000-0000-0000C13F0000}"/>
    <cellStyle name="Normal 17 3 2 2 2 3 11 2" xfId="16443" xr:uid="{00000000-0005-0000-0000-0000C23F0000}"/>
    <cellStyle name="Normal 17 3 2 2 2 3 11 3" xfId="16444" xr:uid="{00000000-0005-0000-0000-0000C33F0000}"/>
    <cellStyle name="Normal 17 3 2 2 2 3 11 4" xfId="16445" xr:uid="{00000000-0005-0000-0000-0000C43F0000}"/>
    <cellStyle name="Normal 17 3 2 2 2 3 11 5" xfId="16446" xr:uid="{00000000-0005-0000-0000-0000C53F0000}"/>
    <cellStyle name="Normal 17 3 2 2 2 3 12" xfId="16447" xr:uid="{00000000-0005-0000-0000-0000C63F0000}"/>
    <cellStyle name="Normal 17 3 2 2 2 3 12 2" xfId="16448" xr:uid="{00000000-0005-0000-0000-0000C73F0000}"/>
    <cellStyle name="Normal 17 3 2 2 2 3 12 3" xfId="16449" xr:uid="{00000000-0005-0000-0000-0000C83F0000}"/>
    <cellStyle name="Normal 17 3 2 2 2 3 12 4" xfId="16450" xr:uid="{00000000-0005-0000-0000-0000C93F0000}"/>
    <cellStyle name="Normal 17 3 2 2 2 3 12 5" xfId="16451" xr:uid="{00000000-0005-0000-0000-0000CA3F0000}"/>
    <cellStyle name="Normal 17 3 2 2 2 3 13" xfId="16452" xr:uid="{00000000-0005-0000-0000-0000CB3F0000}"/>
    <cellStyle name="Normal 17 3 2 2 2 3 13 2" xfId="16453" xr:uid="{00000000-0005-0000-0000-0000CC3F0000}"/>
    <cellStyle name="Normal 17 3 2 2 2 3 13 3" xfId="16454" xr:uid="{00000000-0005-0000-0000-0000CD3F0000}"/>
    <cellStyle name="Normal 17 3 2 2 2 3 13 4" xfId="16455" xr:uid="{00000000-0005-0000-0000-0000CE3F0000}"/>
    <cellStyle name="Normal 17 3 2 2 2 3 13 5" xfId="16456" xr:uid="{00000000-0005-0000-0000-0000CF3F0000}"/>
    <cellStyle name="Normal 17 3 2 2 2 3 14" xfId="16457" xr:uid="{00000000-0005-0000-0000-0000D03F0000}"/>
    <cellStyle name="Normal 17 3 2 2 2 3 14 2" xfId="16458" xr:uid="{00000000-0005-0000-0000-0000D13F0000}"/>
    <cellStyle name="Normal 17 3 2 2 2 3 14 3" xfId="16459" xr:uid="{00000000-0005-0000-0000-0000D23F0000}"/>
    <cellStyle name="Normal 17 3 2 2 2 3 14 4" xfId="16460" xr:uid="{00000000-0005-0000-0000-0000D33F0000}"/>
    <cellStyle name="Normal 17 3 2 2 2 3 14 5" xfId="16461" xr:uid="{00000000-0005-0000-0000-0000D43F0000}"/>
    <cellStyle name="Normal 17 3 2 2 2 3 15" xfId="16462" xr:uid="{00000000-0005-0000-0000-0000D53F0000}"/>
    <cellStyle name="Normal 17 3 2 2 2 3 15 2" xfId="16463" xr:uid="{00000000-0005-0000-0000-0000D63F0000}"/>
    <cellStyle name="Normal 17 3 2 2 2 3 15 3" xfId="16464" xr:uid="{00000000-0005-0000-0000-0000D73F0000}"/>
    <cellStyle name="Normal 17 3 2 2 2 3 15 4" xfId="16465" xr:uid="{00000000-0005-0000-0000-0000D83F0000}"/>
    <cellStyle name="Normal 17 3 2 2 2 3 15 5" xfId="16466" xr:uid="{00000000-0005-0000-0000-0000D93F0000}"/>
    <cellStyle name="Normal 17 3 2 2 2 3 16" xfId="16467" xr:uid="{00000000-0005-0000-0000-0000DA3F0000}"/>
    <cellStyle name="Normal 17 3 2 2 2 3 16 2" xfId="16468" xr:uid="{00000000-0005-0000-0000-0000DB3F0000}"/>
    <cellStyle name="Normal 17 3 2 2 2 3 16 3" xfId="16469" xr:uid="{00000000-0005-0000-0000-0000DC3F0000}"/>
    <cellStyle name="Normal 17 3 2 2 2 3 16 4" xfId="16470" xr:uid="{00000000-0005-0000-0000-0000DD3F0000}"/>
    <cellStyle name="Normal 17 3 2 2 2 3 17" xfId="16471" xr:uid="{00000000-0005-0000-0000-0000DE3F0000}"/>
    <cellStyle name="Normal 17 3 2 2 2 3 17 2" xfId="16472" xr:uid="{00000000-0005-0000-0000-0000DF3F0000}"/>
    <cellStyle name="Normal 17 3 2 2 2 3 17 3" xfId="16473" xr:uid="{00000000-0005-0000-0000-0000E03F0000}"/>
    <cellStyle name="Normal 17 3 2 2 2 3 17 4" xfId="16474" xr:uid="{00000000-0005-0000-0000-0000E13F0000}"/>
    <cellStyle name="Normal 17 3 2 2 2 3 18" xfId="16475" xr:uid="{00000000-0005-0000-0000-0000E23F0000}"/>
    <cellStyle name="Normal 17 3 2 2 2 3 19" xfId="16476" xr:uid="{00000000-0005-0000-0000-0000E33F0000}"/>
    <cellStyle name="Normal 17 3 2 2 2 3 2" xfId="16477" xr:uid="{00000000-0005-0000-0000-0000E43F0000}"/>
    <cellStyle name="Normal 17 3 2 2 2 3 2 2" xfId="16478" xr:uid="{00000000-0005-0000-0000-0000E53F0000}"/>
    <cellStyle name="Normal 17 3 2 2 2 3 2 3" xfId="16479" xr:uid="{00000000-0005-0000-0000-0000E63F0000}"/>
    <cellStyle name="Normal 17 3 2 2 2 3 2 4" xfId="16480" xr:uid="{00000000-0005-0000-0000-0000E73F0000}"/>
    <cellStyle name="Normal 17 3 2 2 2 3 2 5" xfId="16481" xr:uid="{00000000-0005-0000-0000-0000E83F0000}"/>
    <cellStyle name="Normal 17 3 2 2 2 3 20" xfId="16482" xr:uid="{00000000-0005-0000-0000-0000E93F0000}"/>
    <cellStyle name="Normal 17 3 2 2 2 3 3" xfId="16483" xr:uid="{00000000-0005-0000-0000-0000EA3F0000}"/>
    <cellStyle name="Normal 17 3 2 2 2 3 3 2" xfId="16484" xr:uid="{00000000-0005-0000-0000-0000EB3F0000}"/>
    <cellStyle name="Normal 17 3 2 2 2 3 3 3" xfId="16485" xr:uid="{00000000-0005-0000-0000-0000EC3F0000}"/>
    <cellStyle name="Normal 17 3 2 2 2 3 3 4" xfId="16486" xr:uid="{00000000-0005-0000-0000-0000ED3F0000}"/>
    <cellStyle name="Normal 17 3 2 2 2 3 3 5" xfId="16487" xr:uid="{00000000-0005-0000-0000-0000EE3F0000}"/>
    <cellStyle name="Normal 17 3 2 2 2 3 4" xfId="16488" xr:uid="{00000000-0005-0000-0000-0000EF3F0000}"/>
    <cellStyle name="Normal 17 3 2 2 2 3 4 2" xfId="16489" xr:uid="{00000000-0005-0000-0000-0000F03F0000}"/>
    <cellStyle name="Normal 17 3 2 2 2 3 4 3" xfId="16490" xr:uid="{00000000-0005-0000-0000-0000F13F0000}"/>
    <cellStyle name="Normal 17 3 2 2 2 3 4 4" xfId="16491" xr:uid="{00000000-0005-0000-0000-0000F23F0000}"/>
    <cellStyle name="Normal 17 3 2 2 2 3 4 5" xfId="16492" xr:uid="{00000000-0005-0000-0000-0000F33F0000}"/>
    <cellStyle name="Normal 17 3 2 2 2 3 5" xfId="16493" xr:uid="{00000000-0005-0000-0000-0000F43F0000}"/>
    <cellStyle name="Normal 17 3 2 2 2 3 5 2" xfId="16494" xr:uid="{00000000-0005-0000-0000-0000F53F0000}"/>
    <cellStyle name="Normal 17 3 2 2 2 3 5 3" xfId="16495" xr:uid="{00000000-0005-0000-0000-0000F63F0000}"/>
    <cellStyle name="Normal 17 3 2 2 2 3 5 4" xfId="16496" xr:uid="{00000000-0005-0000-0000-0000F73F0000}"/>
    <cellStyle name="Normal 17 3 2 2 2 3 5 5" xfId="16497" xr:uid="{00000000-0005-0000-0000-0000F83F0000}"/>
    <cellStyle name="Normal 17 3 2 2 2 3 6" xfId="16498" xr:uid="{00000000-0005-0000-0000-0000F93F0000}"/>
    <cellStyle name="Normal 17 3 2 2 2 3 6 2" xfId="16499" xr:uid="{00000000-0005-0000-0000-0000FA3F0000}"/>
    <cellStyle name="Normal 17 3 2 2 2 3 6 3" xfId="16500" xr:uid="{00000000-0005-0000-0000-0000FB3F0000}"/>
    <cellStyle name="Normal 17 3 2 2 2 3 6 4" xfId="16501" xr:uid="{00000000-0005-0000-0000-0000FC3F0000}"/>
    <cellStyle name="Normal 17 3 2 2 2 3 6 5" xfId="16502" xr:uid="{00000000-0005-0000-0000-0000FD3F0000}"/>
    <cellStyle name="Normal 17 3 2 2 2 3 7" xfId="16503" xr:uid="{00000000-0005-0000-0000-0000FE3F0000}"/>
    <cellStyle name="Normal 17 3 2 2 2 3 7 2" xfId="16504" xr:uid="{00000000-0005-0000-0000-0000FF3F0000}"/>
    <cellStyle name="Normal 17 3 2 2 2 3 7 3" xfId="16505" xr:uid="{00000000-0005-0000-0000-000000400000}"/>
    <cellStyle name="Normal 17 3 2 2 2 3 7 4" xfId="16506" xr:uid="{00000000-0005-0000-0000-000001400000}"/>
    <cellStyle name="Normal 17 3 2 2 2 3 7 5" xfId="16507" xr:uid="{00000000-0005-0000-0000-000002400000}"/>
    <cellStyle name="Normal 17 3 2 2 2 3 8" xfId="16508" xr:uid="{00000000-0005-0000-0000-000003400000}"/>
    <cellStyle name="Normal 17 3 2 2 2 3 8 2" xfId="16509" xr:uid="{00000000-0005-0000-0000-000004400000}"/>
    <cellStyle name="Normal 17 3 2 2 2 3 8 3" xfId="16510" xr:uid="{00000000-0005-0000-0000-000005400000}"/>
    <cellStyle name="Normal 17 3 2 2 2 3 8 4" xfId="16511" xr:uid="{00000000-0005-0000-0000-000006400000}"/>
    <cellStyle name="Normal 17 3 2 2 2 3 8 5" xfId="16512" xr:uid="{00000000-0005-0000-0000-000007400000}"/>
    <cellStyle name="Normal 17 3 2 2 2 3 9" xfId="16513" xr:uid="{00000000-0005-0000-0000-000008400000}"/>
    <cellStyle name="Normal 17 3 2 2 2 3 9 2" xfId="16514" xr:uid="{00000000-0005-0000-0000-000009400000}"/>
    <cellStyle name="Normal 17 3 2 2 2 3 9 3" xfId="16515" xr:uid="{00000000-0005-0000-0000-00000A400000}"/>
    <cellStyle name="Normal 17 3 2 2 2 3 9 4" xfId="16516" xr:uid="{00000000-0005-0000-0000-00000B400000}"/>
    <cellStyle name="Normal 17 3 2 2 2 3 9 5" xfId="16517" xr:uid="{00000000-0005-0000-0000-00000C400000}"/>
    <cellStyle name="Normal 17 3 2 2 2 4" xfId="16518" xr:uid="{00000000-0005-0000-0000-00000D400000}"/>
    <cellStyle name="Normal 17 3 2 2 2 4 10" xfId="16519" xr:uid="{00000000-0005-0000-0000-00000E400000}"/>
    <cellStyle name="Normal 17 3 2 2 2 4 10 2" xfId="16520" xr:uid="{00000000-0005-0000-0000-00000F400000}"/>
    <cellStyle name="Normal 17 3 2 2 2 4 10 3" xfId="16521" xr:uid="{00000000-0005-0000-0000-000010400000}"/>
    <cellStyle name="Normal 17 3 2 2 2 4 10 4" xfId="16522" xr:uid="{00000000-0005-0000-0000-000011400000}"/>
    <cellStyle name="Normal 17 3 2 2 2 4 10 5" xfId="16523" xr:uid="{00000000-0005-0000-0000-000012400000}"/>
    <cellStyle name="Normal 17 3 2 2 2 4 11" xfId="16524" xr:uid="{00000000-0005-0000-0000-000013400000}"/>
    <cellStyle name="Normal 17 3 2 2 2 4 11 2" xfId="16525" xr:uid="{00000000-0005-0000-0000-000014400000}"/>
    <cellStyle name="Normal 17 3 2 2 2 4 11 3" xfId="16526" xr:uid="{00000000-0005-0000-0000-000015400000}"/>
    <cellStyle name="Normal 17 3 2 2 2 4 11 4" xfId="16527" xr:uid="{00000000-0005-0000-0000-000016400000}"/>
    <cellStyle name="Normal 17 3 2 2 2 4 11 5" xfId="16528" xr:uid="{00000000-0005-0000-0000-000017400000}"/>
    <cellStyle name="Normal 17 3 2 2 2 4 12" xfId="16529" xr:uid="{00000000-0005-0000-0000-000018400000}"/>
    <cellStyle name="Normal 17 3 2 2 2 4 12 2" xfId="16530" xr:uid="{00000000-0005-0000-0000-000019400000}"/>
    <cellStyle name="Normal 17 3 2 2 2 4 12 3" xfId="16531" xr:uid="{00000000-0005-0000-0000-00001A400000}"/>
    <cellStyle name="Normal 17 3 2 2 2 4 12 4" xfId="16532" xr:uid="{00000000-0005-0000-0000-00001B400000}"/>
    <cellStyle name="Normal 17 3 2 2 2 4 12 5" xfId="16533" xr:uid="{00000000-0005-0000-0000-00001C400000}"/>
    <cellStyle name="Normal 17 3 2 2 2 4 13" xfId="16534" xr:uid="{00000000-0005-0000-0000-00001D400000}"/>
    <cellStyle name="Normal 17 3 2 2 2 4 13 2" xfId="16535" xr:uid="{00000000-0005-0000-0000-00001E400000}"/>
    <cellStyle name="Normal 17 3 2 2 2 4 13 3" xfId="16536" xr:uid="{00000000-0005-0000-0000-00001F400000}"/>
    <cellStyle name="Normal 17 3 2 2 2 4 13 4" xfId="16537" xr:uid="{00000000-0005-0000-0000-000020400000}"/>
    <cellStyle name="Normal 17 3 2 2 2 4 13 5" xfId="16538" xr:uid="{00000000-0005-0000-0000-000021400000}"/>
    <cellStyle name="Normal 17 3 2 2 2 4 14" xfId="16539" xr:uid="{00000000-0005-0000-0000-000022400000}"/>
    <cellStyle name="Normal 17 3 2 2 2 4 14 2" xfId="16540" xr:uid="{00000000-0005-0000-0000-000023400000}"/>
    <cellStyle name="Normal 17 3 2 2 2 4 14 3" xfId="16541" xr:uid="{00000000-0005-0000-0000-000024400000}"/>
    <cellStyle name="Normal 17 3 2 2 2 4 14 4" xfId="16542" xr:uid="{00000000-0005-0000-0000-000025400000}"/>
    <cellStyle name="Normal 17 3 2 2 2 4 14 5" xfId="16543" xr:uid="{00000000-0005-0000-0000-000026400000}"/>
    <cellStyle name="Normal 17 3 2 2 2 4 15" xfId="16544" xr:uid="{00000000-0005-0000-0000-000027400000}"/>
    <cellStyle name="Normal 17 3 2 2 2 4 15 2" xfId="16545" xr:uid="{00000000-0005-0000-0000-000028400000}"/>
    <cellStyle name="Normal 17 3 2 2 2 4 15 3" xfId="16546" xr:uid="{00000000-0005-0000-0000-000029400000}"/>
    <cellStyle name="Normal 17 3 2 2 2 4 15 4" xfId="16547" xr:uid="{00000000-0005-0000-0000-00002A400000}"/>
    <cellStyle name="Normal 17 3 2 2 2 4 15 5" xfId="16548" xr:uid="{00000000-0005-0000-0000-00002B400000}"/>
    <cellStyle name="Normal 17 3 2 2 2 4 16" xfId="16549" xr:uid="{00000000-0005-0000-0000-00002C400000}"/>
    <cellStyle name="Normal 17 3 2 2 2 4 16 2" xfId="16550" xr:uid="{00000000-0005-0000-0000-00002D400000}"/>
    <cellStyle name="Normal 17 3 2 2 2 4 16 3" xfId="16551" xr:uid="{00000000-0005-0000-0000-00002E400000}"/>
    <cellStyle name="Normal 17 3 2 2 2 4 16 4" xfId="16552" xr:uid="{00000000-0005-0000-0000-00002F400000}"/>
    <cellStyle name="Normal 17 3 2 2 2 4 17" xfId="16553" xr:uid="{00000000-0005-0000-0000-000030400000}"/>
    <cellStyle name="Normal 17 3 2 2 2 4 17 2" xfId="16554" xr:uid="{00000000-0005-0000-0000-000031400000}"/>
    <cellStyle name="Normal 17 3 2 2 2 4 17 3" xfId="16555" xr:uid="{00000000-0005-0000-0000-000032400000}"/>
    <cellStyle name="Normal 17 3 2 2 2 4 17 4" xfId="16556" xr:uid="{00000000-0005-0000-0000-000033400000}"/>
    <cellStyle name="Normal 17 3 2 2 2 4 18" xfId="16557" xr:uid="{00000000-0005-0000-0000-000034400000}"/>
    <cellStyle name="Normal 17 3 2 2 2 4 19" xfId="16558" xr:uid="{00000000-0005-0000-0000-000035400000}"/>
    <cellStyle name="Normal 17 3 2 2 2 4 2" xfId="16559" xr:uid="{00000000-0005-0000-0000-000036400000}"/>
    <cellStyle name="Normal 17 3 2 2 2 4 2 2" xfId="16560" xr:uid="{00000000-0005-0000-0000-000037400000}"/>
    <cellStyle name="Normal 17 3 2 2 2 4 2 3" xfId="16561" xr:uid="{00000000-0005-0000-0000-000038400000}"/>
    <cellStyle name="Normal 17 3 2 2 2 4 2 4" xfId="16562" xr:uid="{00000000-0005-0000-0000-000039400000}"/>
    <cellStyle name="Normal 17 3 2 2 2 4 2 5" xfId="16563" xr:uid="{00000000-0005-0000-0000-00003A400000}"/>
    <cellStyle name="Normal 17 3 2 2 2 4 20" xfId="16564" xr:uid="{00000000-0005-0000-0000-00003B400000}"/>
    <cellStyle name="Normal 17 3 2 2 2 4 3" xfId="16565" xr:uid="{00000000-0005-0000-0000-00003C400000}"/>
    <cellStyle name="Normal 17 3 2 2 2 4 3 2" xfId="16566" xr:uid="{00000000-0005-0000-0000-00003D400000}"/>
    <cellStyle name="Normal 17 3 2 2 2 4 3 3" xfId="16567" xr:uid="{00000000-0005-0000-0000-00003E400000}"/>
    <cellStyle name="Normal 17 3 2 2 2 4 3 4" xfId="16568" xr:uid="{00000000-0005-0000-0000-00003F400000}"/>
    <cellStyle name="Normal 17 3 2 2 2 4 3 5" xfId="16569" xr:uid="{00000000-0005-0000-0000-000040400000}"/>
    <cellStyle name="Normal 17 3 2 2 2 4 4" xfId="16570" xr:uid="{00000000-0005-0000-0000-000041400000}"/>
    <cellStyle name="Normal 17 3 2 2 2 4 4 2" xfId="16571" xr:uid="{00000000-0005-0000-0000-000042400000}"/>
    <cellStyle name="Normal 17 3 2 2 2 4 4 3" xfId="16572" xr:uid="{00000000-0005-0000-0000-000043400000}"/>
    <cellStyle name="Normal 17 3 2 2 2 4 4 4" xfId="16573" xr:uid="{00000000-0005-0000-0000-000044400000}"/>
    <cellStyle name="Normal 17 3 2 2 2 4 4 5" xfId="16574" xr:uid="{00000000-0005-0000-0000-000045400000}"/>
    <cellStyle name="Normal 17 3 2 2 2 4 5" xfId="16575" xr:uid="{00000000-0005-0000-0000-000046400000}"/>
    <cellStyle name="Normal 17 3 2 2 2 4 5 2" xfId="16576" xr:uid="{00000000-0005-0000-0000-000047400000}"/>
    <cellStyle name="Normal 17 3 2 2 2 4 5 3" xfId="16577" xr:uid="{00000000-0005-0000-0000-000048400000}"/>
    <cellStyle name="Normal 17 3 2 2 2 4 5 4" xfId="16578" xr:uid="{00000000-0005-0000-0000-000049400000}"/>
    <cellStyle name="Normal 17 3 2 2 2 4 5 5" xfId="16579" xr:uid="{00000000-0005-0000-0000-00004A400000}"/>
    <cellStyle name="Normal 17 3 2 2 2 4 6" xfId="16580" xr:uid="{00000000-0005-0000-0000-00004B400000}"/>
    <cellStyle name="Normal 17 3 2 2 2 4 6 2" xfId="16581" xr:uid="{00000000-0005-0000-0000-00004C400000}"/>
    <cellStyle name="Normal 17 3 2 2 2 4 6 3" xfId="16582" xr:uid="{00000000-0005-0000-0000-00004D400000}"/>
    <cellStyle name="Normal 17 3 2 2 2 4 6 4" xfId="16583" xr:uid="{00000000-0005-0000-0000-00004E400000}"/>
    <cellStyle name="Normal 17 3 2 2 2 4 6 5" xfId="16584" xr:uid="{00000000-0005-0000-0000-00004F400000}"/>
    <cellStyle name="Normal 17 3 2 2 2 4 7" xfId="16585" xr:uid="{00000000-0005-0000-0000-000050400000}"/>
    <cellStyle name="Normal 17 3 2 2 2 4 7 2" xfId="16586" xr:uid="{00000000-0005-0000-0000-000051400000}"/>
    <cellStyle name="Normal 17 3 2 2 2 4 7 3" xfId="16587" xr:uid="{00000000-0005-0000-0000-000052400000}"/>
    <cellStyle name="Normal 17 3 2 2 2 4 7 4" xfId="16588" xr:uid="{00000000-0005-0000-0000-000053400000}"/>
    <cellStyle name="Normal 17 3 2 2 2 4 7 5" xfId="16589" xr:uid="{00000000-0005-0000-0000-000054400000}"/>
    <cellStyle name="Normal 17 3 2 2 2 4 8" xfId="16590" xr:uid="{00000000-0005-0000-0000-000055400000}"/>
    <cellStyle name="Normal 17 3 2 2 2 4 8 2" xfId="16591" xr:uid="{00000000-0005-0000-0000-000056400000}"/>
    <cellStyle name="Normal 17 3 2 2 2 4 8 3" xfId="16592" xr:uid="{00000000-0005-0000-0000-000057400000}"/>
    <cellStyle name="Normal 17 3 2 2 2 4 8 4" xfId="16593" xr:uid="{00000000-0005-0000-0000-000058400000}"/>
    <cellStyle name="Normal 17 3 2 2 2 4 8 5" xfId="16594" xr:uid="{00000000-0005-0000-0000-000059400000}"/>
    <cellStyle name="Normal 17 3 2 2 2 4 9" xfId="16595" xr:uid="{00000000-0005-0000-0000-00005A400000}"/>
    <cellStyle name="Normal 17 3 2 2 2 4 9 2" xfId="16596" xr:uid="{00000000-0005-0000-0000-00005B400000}"/>
    <cellStyle name="Normal 17 3 2 2 2 4 9 3" xfId="16597" xr:uid="{00000000-0005-0000-0000-00005C400000}"/>
    <cellStyle name="Normal 17 3 2 2 2 4 9 4" xfId="16598" xr:uid="{00000000-0005-0000-0000-00005D400000}"/>
    <cellStyle name="Normal 17 3 2 2 2 4 9 5" xfId="16599" xr:uid="{00000000-0005-0000-0000-00005E400000}"/>
    <cellStyle name="Normal 17 3 2 2 2 5" xfId="16600" xr:uid="{00000000-0005-0000-0000-00005F400000}"/>
    <cellStyle name="Normal 17 3 2 2 2 5 2" xfId="16601" xr:uid="{00000000-0005-0000-0000-000060400000}"/>
    <cellStyle name="Normal 17 3 2 2 2 5 3" xfId="16602" xr:uid="{00000000-0005-0000-0000-000061400000}"/>
    <cellStyle name="Normal 17 3 2 2 2 5 4" xfId="16603" xr:uid="{00000000-0005-0000-0000-000062400000}"/>
    <cellStyle name="Normal 17 3 2 2 2 5 5" xfId="16604" xr:uid="{00000000-0005-0000-0000-000063400000}"/>
    <cellStyle name="Normal 17 3 2 2 2 6" xfId="16605" xr:uid="{00000000-0005-0000-0000-000064400000}"/>
    <cellStyle name="Normal 17 3 2 2 2 6 2" xfId="16606" xr:uid="{00000000-0005-0000-0000-000065400000}"/>
    <cellStyle name="Normal 17 3 2 2 2 6 3" xfId="16607" xr:uid="{00000000-0005-0000-0000-000066400000}"/>
    <cellStyle name="Normal 17 3 2 2 2 6 4" xfId="16608" xr:uid="{00000000-0005-0000-0000-000067400000}"/>
    <cellStyle name="Normal 17 3 2 2 2 6 5" xfId="16609" xr:uid="{00000000-0005-0000-0000-000068400000}"/>
    <cellStyle name="Normal 17 3 2 2 2 7" xfId="16610" xr:uid="{00000000-0005-0000-0000-000069400000}"/>
    <cellStyle name="Normal 17 3 2 2 2 7 2" xfId="16611" xr:uid="{00000000-0005-0000-0000-00006A400000}"/>
    <cellStyle name="Normal 17 3 2 2 2 7 3" xfId="16612" xr:uid="{00000000-0005-0000-0000-00006B400000}"/>
    <cellStyle name="Normal 17 3 2 2 2 7 4" xfId="16613" xr:uid="{00000000-0005-0000-0000-00006C400000}"/>
    <cellStyle name="Normal 17 3 2 2 2 7 5" xfId="16614" xr:uid="{00000000-0005-0000-0000-00006D400000}"/>
    <cellStyle name="Normal 17 3 2 2 2 8" xfId="16615" xr:uid="{00000000-0005-0000-0000-00006E400000}"/>
    <cellStyle name="Normal 17 3 2 2 2 8 2" xfId="16616" xr:uid="{00000000-0005-0000-0000-00006F400000}"/>
    <cellStyle name="Normal 17 3 2 2 2 8 3" xfId="16617" xr:uid="{00000000-0005-0000-0000-000070400000}"/>
    <cellStyle name="Normal 17 3 2 2 2 8 4" xfId="16618" xr:uid="{00000000-0005-0000-0000-000071400000}"/>
    <cellStyle name="Normal 17 3 2 2 2 8 5" xfId="16619" xr:uid="{00000000-0005-0000-0000-000072400000}"/>
    <cellStyle name="Normal 17 3 2 2 2 9" xfId="16620" xr:uid="{00000000-0005-0000-0000-000073400000}"/>
    <cellStyle name="Normal 17 3 2 2 2 9 2" xfId="16621" xr:uid="{00000000-0005-0000-0000-000074400000}"/>
    <cellStyle name="Normal 17 3 2 2 2 9 3" xfId="16622" xr:uid="{00000000-0005-0000-0000-000075400000}"/>
    <cellStyle name="Normal 17 3 2 2 2 9 4" xfId="16623" xr:uid="{00000000-0005-0000-0000-000076400000}"/>
    <cellStyle name="Normal 17 3 2 2 2 9 5" xfId="16624" xr:uid="{00000000-0005-0000-0000-000077400000}"/>
    <cellStyle name="Normal 17 3 2 2 20" xfId="16625" xr:uid="{00000000-0005-0000-0000-000078400000}"/>
    <cellStyle name="Normal 17 3 2 2 20 2" xfId="16626" xr:uid="{00000000-0005-0000-0000-000079400000}"/>
    <cellStyle name="Normal 17 3 2 2 20 3" xfId="16627" xr:uid="{00000000-0005-0000-0000-00007A400000}"/>
    <cellStyle name="Normal 17 3 2 2 20 4" xfId="16628" xr:uid="{00000000-0005-0000-0000-00007B400000}"/>
    <cellStyle name="Normal 17 3 2 2 20 5" xfId="16629" xr:uid="{00000000-0005-0000-0000-00007C400000}"/>
    <cellStyle name="Normal 17 3 2 2 21" xfId="16630" xr:uid="{00000000-0005-0000-0000-00007D400000}"/>
    <cellStyle name="Normal 17 3 2 2 21 2" xfId="16631" xr:uid="{00000000-0005-0000-0000-00007E400000}"/>
    <cellStyle name="Normal 17 3 2 2 21 3" xfId="16632" xr:uid="{00000000-0005-0000-0000-00007F400000}"/>
    <cellStyle name="Normal 17 3 2 2 21 4" xfId="16633" xr:uid="{00000000-0005-0000-0000-000080400000}"/>
    <cellStyle name="Normal 17 3 2 2 22" xfId="16634" xr:uid="{00000000-0005-0000-0000-000081400000}"/>
    <cellStyle name="Normal 17 3 2 2 22 2" xfId="16635" xr:uid="{00000000-0005-0000-0000-000082400000}"/>
    <cellStyle name="Normal 17 3 2 2 22 3" xfId="16636" xr:uid="{00000000-0005-0000-0000-000083400000}"/>
    <cellStyle name="Normal 17 3 2 2 22 4" xfId="16637" xr:uid="{00000000-0005-0000-0000-000084400000}"/>
    <cellStyle name="Normal 17 3 2 2 23" xfId="16638" xr:uid="{00000000-0005-0000-0000-000085400000}"/>
    <cellStyle name="Normal 17 3 2 2 24" xfId="16639" xr:uid="{00000000-0005-0000-0000-000086400000}"/>
    <cellStyle name="Normal 17 3 2 2 25" xfId="16640" xr:uid="{00000000-0005-0000-0000-000087400000}"/>
    <cellStyle name="Normal 17 3 2 2 3" xfId="16641" xr:uid="{00000000-0005-0000-0000-000088400000}"/>
    <cellStyle name="Normal 17 3 2 2 3 10" xfId="16642" xr:uid="{00000000-0005-0000-0000-000089400000}"/>
    <cellStyle name="Normal 17 3 2 2 3 10 2" xfId="16643" xr:uid="{00000000-0005-0000-0000-00008A400000}"/>
    <cellStyle name="Normal 17 3 2 2 3 10 3" xfId="16644" xr:uid="{00000000-0005-0000-0000-00008B400000}"/>
    <cellStyle name="Normal 17 3 2 2 3 10 4" xfId="16645" xr:uid="{00000000-0005-0000-0000-00008C400000}"/>
    <cellStyle name="Normal 17 3 2 2 3 10 5" xfId="16646" xr:uid="{00000000-0005-0000-0000-00008D400000}"/>
    <cellStyle name="Normal 17 3 2 2 3 11" xfId="16647" xr:uid="{00000000-0005-0000-0000-00008E400000}"/>
    <cellStyle name="Normal 17 3 2 2 3 11 2" xfId="16648" xr:uid="{00000000-0005-0000-0000-00008F400000}"/>
    <cellStyle name="Normal 17 3 2 2 3 11 3" xfId="16649" xr:uid="{00000000-0005-0000-0000-000090400000}"/>
    <cellStyle name="Normal 17 3 2 2 3 11 4" xfId="16650" xr:uid="{00000000-0005-0000-0000-000091400000}"/>
    <cellStyle name="Normal 17 3 2 2 3 11 5" xfId="16651" xr:uid="{00000000-0005-0000-0000-000092400000}"/>
    <cellStyle name="Normal 17 3 2 2 3 12" xfId="16652" xr:uid="{00000000-0005-0000-0000-000093400000}"/>
    <cellStyle name="Normal 17 3 2 2 3 12 2" xfId="16653" xr:uid="{00000000-0005-0000-0000-000094400000}"/>
    <cellStyle name="Normal 17 3 2 2 3 12 3" xfId="16654" xr:uid="{00000000-0005-0000-0000-000095400000}"/>
    <cellStyle name="Normal 17 3 2 2 3 12 4" xfId="16655" xr:uid="{00000000-0005-0000-0000-000096400000}"/>
    <cellStyle name="Normal 17 3 2 2 3 12 5" xfId="16656" xr:uid="{00000000-0005-0000-0000-000097400000}"/>
    <cellStyle name="Normal 17 3 2 2 3 13" xfId="16657" xr:uid="{00000000-0005-0000-0000-000098400000}"/>
    <cellStyle name="Normal 17 3 2 2 3 13 2" xfId="16658" xr:uid="{00000000-0005-0000-0000-000099400000}"/>
    <cellStyle name="Normal 17 3 2 2 3 13 3" xfId="16659" xr:uid="{00000000-0005-0000-0000-00009A400000}"/>
    <cellStyle name="Normal 17 3 2 2 3 13 4" xfId="16660" xr:uid="{00000000-0005-0000-0000-00009B400000}"/>
    <cellStyle name="Normal 17 3 2 2 3 13 5" xfId="16661" xr:uid="{00000000-0005-0000-0000-00009C400000}"/>
    <cellStyle name="Normal 17 3 2 2 3 14" xfId="16662" xr:uid="{00000000-0005-0000-0000-00009D400000}"/>
    <cellStyle name="Normal 17 3 2 2 3 14 2" xfId="16663" xr:uid="{00000000-0005-0000-0000-00009E400000}"/>
    <cellStyle name="Normal 17 3 2 2 3 14 3" xfId="16664" xr:uid="{00000000-0005-0000-0000-00009F400000}"/>
    <cellStyle name="Normal 17 3 2 2 3 14 4" xfId="16665" xr:uid="{00000000-0005-0000-0000-0000A0400000}"/>
    <cellStyle name="Normal 17 3 2 2 3 14 5" xfId="16666" xr:uid="{00000000-0005-0000-0000-0000A1400000}"/>
    <cellStyle name="Normal 17 3 2 2 3 15" xfId="16667" xr:uid="{00000000-0005-0000-0000-0000A2400000}"/>
    <cellStyle name="Normal 17 3 2 2 3 15 2" xfId="16668" xr:uid="{00000000-0005-0000-0000-0000A3400000}"/>
    <cellStyle name="Normal 17 3 2 2 3 15 3" xfId="16669" xr:uid="{00000000-0005-0000-0000-0000A4400000}"/>
    <cellStyle name="Normal 17 3 2 2 3 15 4" xfId="16670" xr:uid="{00000000-0005-0000-0000-0000A5400000}"/>
    <cellStyle name="Normal 17 3 2 2 3 15 5" xfId="16671" xr:uid="{00000000-0005-0000-0000-0000A6400000}"/>
    <cellStyle name="Normal 17 3 2 2 3 16" xfId="16672" xr:uid="{00000000-0005-0000-0000-0000A7400000}"/>
    <cellStyle name="Normal 17 3 2 2 3 16 2" xfId="16673" xr:uid="{00000000-0005-0000-0000-0000A8400000}"/>
    <cellStyle name="Normal 17 3 2 2 3 16 3" xfId="16674" xr:uid="{00000000-0005-0000-0000-0000A9400000}"/>
    <cellStyle name="Normal 17 3 2 2 3 16 4" xfId="16675" xr:uid="{00000000-0005-0000-0000-0000AA400000}"/>
    <cellStyle name="Normal 17 3 2 2 3 16 5" xfId="16676" xr:uid="{00000000-0005-0000-0000-0000AB400000}"/>
    <cellStyle name="Normal 17 3 2 2 3 17" xfId="16677" xr:uid="{00000000-0005-0000-0000-0000AC400000}"/>
    <cellStyle name="Normal 17 3 2 2 3 17 2" xfId="16678" xr:uid="{00000000-0005-0000-0000-0000AD400000}"/>
    <cellStyle name="Normal 17 3 2 2 3 17 3" xfId="16679" xr:uid="{00000000-0005-0000-0000-0000AE400000}"/>
    <cellStyle name="Normal 17 3 2 2 3 17 4" xfId="16680" xr:uid="{00000000-0005-0000-0000-0000AF400000}"/>
    <cellStyle name="Normal 17 3 2 2 3 18" xfId="16681" xr:uid="{00000000-0005-0000-0000-0000B0400000}"/>
    <cellStyle name="Normal 17 3 2 2 3 18 2" xfId="16682" xr:uid="{00000000-0005-0000-0000-0000B1400000}"/>
    <cellStyle name="Normal 17 3 2 2 3 18 3" xfId="16683" xr:uid="{00000000-0005-0000-0000-0000B2400000}"/>
    <cellStyle name="Normal 17 3 2 2 3 18 4" xfId="16684" xr:uid="{00000000-0005-0000-0000-0000B3400000}"/>
    <cellStyle name="Normal 17 3 2 2 3 19" xfId="16685" xr:uid="{00000000-0005-0000-0000-0000B4400000}"/>
    <cellStyle name="Normal 17 3 2 2 3 2" xfId="16686" xr:uid="{00000000-0005-0000-0000-0000B5400000}"/>
    <cellStyle name="Normal 17 3 2 2 3 2 2" xfId="16687" xr:uid="{00000000-0005-0000-0000-0000B6400000}"/>
    <cellStyle name="Normal 17 3 2 2 3 2 3" xfId="16688" xr:uid="{00000000-0005-0000-0000-0000B7400000}"/>
    <cellStyle name="Normal 17 3 2 2 3 2 4" xfId="16689" xr:uid="{00000000-0005-0000-0000-0000B8400000}"/>
    <cellStyle name="Normal 17 3 2 2 3 2 5" xfId="16690" xr:uid="{00000000-0005-0000-0000-0000B9400000}"/>
    <cellStyle name="Normal 17 3 2 2 3 20" xfId="16691" xr:uid="{00000000-0005-0000-0000-0000BA400000}"/>
    <cellStyle name="Normal 17 3 2 2 3 21" xfId="16692" xr:uid="{00000000-0005-0000-0000-0000BB400000}"/>
    <cellStyle name="Normal 17 3 2 2 3 3" xfId="16693" xr:uid="{00000000-0005-0000-0000-0000BC400000}"/>
    <cellStyle name="Normal 17 3 2 2 3 3 2" xfId="16694" xr:uid="{00000000-0005-0000-0000-0000BD400000}"/>
    <cellStyle name="Normal 17 3 2 2 3 3 3" xfId="16695" xr:uid="{00000000-0005-0000-0000-0000BE400000}"/>
    <cellStyle name="Normal 17 3 2 2 3 3 4" xfId="16696" xr:uid="{00000000-0005-0000-0000-0000BF400000}"/>
    <cellStyle name="Normal 17 3 2 2 3 3 5" xfId="16697" xr:uid="{00000000-0005-0000-0000-0000C0400000}"/>
    <cellStyle name="Normal 17 3 2 2 3 4" xfId="16698" xr:uid="{00000000-0005-0000-0000-0000C1400000}"/>
    <cellStyle name="Normal 17 3 2 2 3 4 2" xfId="16699" xr:uid="{00000000-0005-0000-0000-0000C2400000}"/>
    <cellStyle name="Normal 17 3 2 2 3 4 3" xfId="16700" xr:uid="{00000000-0005-0000-0000-0000C3400000}"/>
    <cellStyle name="Normal 17 3 2 2 3 4 4" xfId="16701" xr:uid="{00000000-0005-0000-0000-0000C4400000}"/>
    <cellStyle name="Normal 17 3 2 2 3 4 5" xfId="16702" xr:uid="{00000000-0005-0000-0000-0000C5400000}"/>
    <cellStyle name="Normal 17 3 2 2 3 5" xfId="16703" xr:uid="{00000000-0005-0000-0000-0000C6400000}"/>
    <cellStyle name="Normal 17 3 2 2 3 5 2" xfId="16704" xr:uid="{00000000-0005-0000-0000-0000C7400000}"/>
    <cellStyle name="Normal 17 3 2 2 3 5 3" xfId="16705" xr:uid="{00000000-0005-0000-0000-0000C8400000}"/>
    <cellStyle name="Normal 17 3 2 2 3 5 4" xfId="16706" xr:uid="{00000000-0005-0000-0000-0000C9400000}"/>
    <cellStyle name="Normal 17 3 2 2 3 5 5" xfId="16707" xr:uid="{00000000-0005-0000-0000-0000CA400000}"/>
    <cellStyle name="Normal 17 3 2 2 3 6" xfId="16708" xr:uid="{00000000-0005-0000-0000-0000CB400000}"/>
    <cellStyle name="Normal 17 3 2 2 3 6 2" xfId="16709" xr:uid="{00000000-0005-0000-0000-0000CC400000}"/>
    <cellStyle name="Normal 17 3 2 2 3 6 3" xfId="16710" xr:uid="{00000000-0005-0000-0000-0000CD400000}"/>
    <cellStyle name="Normal 17 3 2 2 3 6 4" xfId="16711" xr:uid="{00000000-0005-0000-0000-0000CE400000}"/>
    <cellStyle name="Normal 17 3 2 2 3 6 5" xfId="16712" xr:uid="{00000000-0005-0000-0000-0000CF400000}"/>
    <cellStyle name="Normal 17 3 2 2 3 7" xfId="16713" xr:uid="{00000000-0005-0000-0000-0000D0400000}"/>
    <cellStyle name="Normal 17 3 2 2 3 7 2" xfId="16714" xr:uid="{00000000-0005-0000-0000-0000D1400000}"/>
    <cellStyle name="Normal 17 3 2 2 3 7 3" xfId="16715" xr:uid="{00000000-0005-0000-0000-0000D2400000}"/>
    <cellStyle name="Normal 17 3 2 2 3 7 4" xfId="16716" xr:uid="{00000000-0005-0000-0000-0000D3400000}"/>
    <cellStyle name="Normal 17 3 2 2 3 7 5" xfId="16717" xr:uid="{00000000-0005-0000-0000-0000D4400000}"/>
    <cellStyle name="Normal 17 3 2 2 3 8" xfId="16718" xr:uid="{00000000-0005-0000-0000-0000D5400000}"/>
    <cellStyle name="Normal 17 3 2 2 3 8 2" xfId="16719" xr:uid="{00000000-0005-0000-0000-0000D6400000}"/>
    <cellStyle name="Normal 17 3 2 2 3 8 3" xfId="16720" xr:uid="{00000000-0005-0000-0000-0000D7400000}"/>
    <cellStyle name="Normal 17 3 2 2 3 8 4" xfId="16721" xr:uid="{00000000-0005-0000-0000-0000D8400000}"/>
    <cellStyle name="Normal 17 3 2 2 3 8 5" xfId="16722" xr:uid="{00000000-0005-0000-0000-0000D9400000}"/>
    <cellStyle name="Normal 17 3 2 2 3 9" xfId="16723" xr:uid="{00000000-0005-0000-0000-0000DA400000}"/>
    <cellStyle name="Normal 17 3 2 2 3 9 2" xfId="16724" xr:uid="{00000000-0005-0000-0000-0000DB400000}"/>
    <cellStyle name="Normal 17 3 2 2 3 9 3" xfId="16725" xr:uid="{00000000-0005-0000-0000-0000DC400000}"/>
    <cellStyle name="Normal 17 3 2 2 3 9 4" xfId="16726" xr:uid="{00000000-0005-0000-0000-0000DD400000}"/>
    <cellStyle name="Normal 17 3 2 2 3 9 5" xfId="16727" xr:uid="{00000000-0005-0000-0000-0000DE400000}"/>
    <cellStyle name="Normal 17 3 2 2 4" xfId="16728" xr:uid="{00000000-0005-0000-0000-0000DF400000}"/>
    <cellStyle name="Normal 17 3 2 2 4 10" xfId="16729" xr:uid="{00000000-0005-0000-0000-0000E0400000}"/>
    <cellStyle name="Normal 17 3 2 2 4 10 2" xfId="16730" xr:uid="{00000000-0005-0000-0000-0000E1400000}"/>
    <cellStyle name="Normal 17 3 2 2 4 10 3" xfId="16731" xr:uid="{00000000-0005-0000-0000-0000E2400000}"/>
    <cellStyle name="Normal 17 3 2 2 4 10 4" xfId="16732" xr:uid="{00000000-0005-0000-0000-0000E3400000}"/>
    <cellStyle name="Normal 17 3 2 2 4 10 5" xfId="16733" xr:uid="{00000000-0005-0000-0000-0000E4400000}"/>
    <cellStyle name="Normal 17 3 2 2 4 11" xfId="16734" xr:uid="{00000000-0005-0000-0000-0000E5400000}"/>
    <cellStyle name="Normal 17 3 2 2 4 11 2" xfId="16735" xr:uid="{00000000-0005-0000-0000-0000E6400000}"/>
    <cellStyle name="Normal 17 3 2 2 4 11 3" xfId="16736" xr:uid="{00000000-0005-0000-0000-0000E7400000}"/>
    <cellStyle name="Normal 17 3 2 2 4 11 4" xfId="16737" xr:uid="{00000000-0005-0000-0000-0000E8400000}"/>
    <cellStyle name="Normal 17 3 2 2 4 11 5" xfId="16738" xr:uid="{00000000-0005-0000-0000-0000E9400000}"/>
    <cellStyle name="Normal 17 3 2 2 4 12" xfId="16739" xr:uid="{00000000-0005-0000-0000-0000EA400000}"/>
    <cellStyle name="Normal 17 3 2 2 4 12 2" xfId="16740" xr:uid="{00000000-0005-0000-0000-0000EB400000}"/>
    <cellStyle name="Normal 17 3 2 2 4 12 3" xfId="16741" xr:uid="{00000000-0005-0000-0000-0000EC400000}"/>
    <cellStyle name="Normal 17 3 2 2 4 12 4" xfId="16742" xr:uid="{00000000-0005-0000-0000-0000ED400000}"/>
    <cellStyle name="Normal 17 3 2 2 4 12 5" xfId="16743" xr:uid="{00000000-0005-0000-0000-0000EE400000}"/>
    <cellStyle name="Normal 17 3 2 2 4 13" xfId="16744" xr:uid="{00000000-0005-0000-0000-0000EF400000}"/>
    <cellStyle name="Normal 17 3 2 2 4 13 2" xfId="16745" xr:uid="{00000000-0005-0000-0000-0000F0400000}"/>
    <cellStyle name="Normal 17 3 2 2 4 13 3" xfId="16746" xr:uid="{00000000-0005-0000-0000-0000F1400000}"/>
    <cellStyle name="Normal 17 3 2 2 4 13 4" xfId="16747" xr:uid="{00000000-0005-0000-0000-0000F2400000}"/>
    <cellStyle name="Normal 17 3 2 2 4 13 5" xfId="16748" xr:uid="{00000000-0005-0000-0000-0000F3400000}"/>
    <cellStyle name="Normal 17 3 2 2 4 14" xfId="16749" xr:uid="{00000000-0005-0000-0000-0000F4400000}"/>
    <cellStyle name="Normal 17 3 2 2 4 14 2" xfId="16750" xr:uid="{00000000-0005-0000-0000-0000F5400000}"/>
    <cellStyle name="Normal 17 3 2 2 4 14 3" xfId="16751" xr:uid="{00000000-0005-0000-0000-0000F6400000}"/>
    <cellStyle name="Normal 17 3 2 2 4 14 4" xfId="16752" xr:uid="{00000000-0005-0000-0000-0000F7400000}"/>
    <cellStyle name="Normal 17 3 2 2 4 14 5" xfId="16753" xr:uid="{00000000-0005-0000-0000-0000F8400000}"/>
    <cellStyle name="Normal 17 3 2 2 4 15" xfId="16754" xr:uid="{00000000-0005-0000-0000-0000F9400000}"/>
    <cellStyle name="Normal 17 3 2 2 4 15 2" xfId="16755" xr:uid="{00000000-0005-0000-0000-0000FA400000}"/>
    <cellStyle name="Normal 17 3 2 2 4 15 3" xfId="16756" xr:uid="{00000000-0005-0000-0000-0000FB400000}"/>
    <cellStyle name="Normal 17 3 2 2 4 15 4" xfId="16757" xr:uid="{00000000-0005-0000-0000-0000FC400000}"/>
    <cellStyle name="Normal 17 3 2 2 4 15 5" xfId="16758" xr:uid="{00000000-0005-0000-0000-0000FD400000}"/>
    <cellStyle name="Normal 17 3 2 2 4 16" xfId="16759" xr:uid="{00000000-0005-0000-0000-0000FE400000}"/>
    <cellStyle name="Normal 17 3 2 2 4 16 2" xfId="16760" xr:uid="{00000000-0005-0000-0000-0000FF400000}"/>
    <cellStyle name="Normal 17 3 2 2 4 16 3" xfId="16761" xr:uid="{00000000-0005-0000-0000-000000410000}"/>
    <cellStyle name="Normal 17 3 2 2 4 16 4" xfId="16762" xr:uid="{00000000-0005-0000-0000-000001410000}"/>
    <cellStyle name="Normal 17 3 2 2 4 16 5" xfId="16763" xr:uid="{00000000-0005-0000-0000-000002410000}"/>
    <cellStyle name="Normal 17 3 2 2 4 17" xfId="16764" xr:uid="{00000000-0005-0000-0000-000003410000}"/>
    <cellStyle name="Normal 17 3 2 2 4 17 2" xfId="16765" xr:uid="{00000000-0005-0000-0000-000004410000}"/>
    <cellStyle name="Normal 17 3 2 2 4 17 3" xfId="16766" xr:uid="{00000000-0005-0000-0000-000005410000}"/>
    <cellStyle name="Normal 17 3 2 2 4 17 4" xfId="16767" xr:uid="{00000000-0005-0000-0000-000006410000}"/>
    <cellStyle name="Normal 17 3 2 2 4 18" xfId="16768" xr:uid="{00000000-0005-0000-0000-000007410000}"/>
    <cellStyle name="Normal 17 3 2 2 4 18 2" xfId="16769" xr:uid="{00000000-0005-0000-0000-000008410000}"/>
    <cellStyle name="Normal 17 3 2 2 4 18 3" xfId="16770" xr:uid="{00000000-0005-0000-0000-000009410000}"/>
    <cellStyle name="Normal 17 3 2 2 4 18 4" xfId="16771" xr:uid="{00000000-0005-0000-0000-00000A410000}"/>
    <cellStyle name="Normal 17 3 2 2 4 19" xfId="16772" xr:uid="{00000000-0005-0000-0000-00000B410000}"/>
    <cellStyle name="Normal 17 3 2 2 4 2" xfId="16773" xr:uid="{00000000-0005-0000-0000-00000C410000}"/>
    <cellStyle name="Normal 17 3 2 2 4 2 2" xfId="16774" xr:uid="{00000000-0005-0000-0000-00000D410000}"/>
    <cellStyle name="Normal 17 3 2 2 4 2 3" xfId="16775" xr:uid="{00000000-0005-0000-0000-00000E410000}"/>
    <cellStyle name="Normal 17 3 2 2 4 2 4" xfId="16776" xr:uid="{00000000-0005-0000-0000-00000F410000}"/>
    <cellStyle name="Normal 17 3 2 2 4 2 5" xfId="16777" xr:uid="{00000000-0005-0000-0000-000010410000}"/>
    <cellStyle name="Normal 17 3 2 2 4 20" xfId="16778" xr:uid="{00000000-0005-0000-0000-000011410000}"/>
    <cellStyle name="Normal 17 3 2 2 4 21" xfId="16779" xr:uid="{00000000-0005-0000-0000-000012410000}"/>
    <cellStyle name="Normal 17 3 2 2 4 3" xfId="16780" xr:uid="{00000000-0005-0000-0000-000013410000}"/>
    <cellStyle name="Normal 17 3 2 2 4 3 2" xfId="16781" xr:uid="{00000000-0005-0000-0000-000014410000}"/>
    <cellStyle name="Normal 17 3 2 2 4 3 3" xfId="16782" xr:uid="{00000000-0005-0000-0000-000015410000}"/>
    <cellStyle name="Normal 17 3 2 2 4 3 4" xfId="16783" xr:uid="{00000000-0005-0000-0000-000016410000}"/>
    <cellStyle name="Normal 17 3 2 2 4 3 5" xfId="16784" xr:uid="{00000000-0005-0000-0000-000017410000}"/>
    <cellStyle name="Normal 17 3 2 2 4 4" xfId="16785" xr:uid="{00000000-0005-0000-0000-000018410000}"/>
    <cellStyle name="Normal 17 3 2 2 4 4 2" xfId="16786" xr:uid="{00000000-0005-0000-0000-000019410000}"/>
    <cellStyle name="Normal 17 3 2 2 4 4 3" xfId="16787" xr:uid="{00000000-0005-0000-0000-00001A410000}"/>
    <cellStyle name="Normal 17 3 2 2 4 4 4" xfId="16788" xr:uid="{00000000-0005-0000-0000-00001B410000}"/>
    <cellStyle name="Normal 17 3 2 2 4 4 5" xfId="16789" xr:uid="{00000000-0005-0000-0000-00001C410000}"/>
    <cellStyle name="Normal 17 3 2 2 4 5" xfId="16790" xr:uid="{00000000-0005-0000-0000-00001D410000}"/>
    <cellStyle name="Normal 17 3 2 2 4 5 2" xfId="16791" xr:uid="{00000000-0005-0000-0000-00001E410000}"/>
    <cellStyle name="Normal 17 3 2 2 4 5 3" xfId="16792" xr:uid="{00000000-0005-0000-0000-00001F410000}"/>
    <cellStyle name="Normal 17 3 2 2 4 5 4" xfId="16793" xr:uid="{00000000-0005-0000-0000-000020410000}"/>
    <cellStyle name="Normal 17 3 2 2 4 5 5" xfId="16794" xr:uid="{00000000-0005-0000-0000-000021410000}"/>
    <cellStyle name="Normal 17 3 2 2 4 6" xfId="16795" xr:uid="{00000000-0005-0000-0000-000022410000}"/>
    <cellStyle name="Normal 17 3 2 2 4 6 2" xfId="16796" xr:uid="{00000000-0005-0000-0000-000023410000}"/>
    <cellStyle name="Normal 17 3 2 2 4 6 3" xfId="16797" xr:uid="{00000000-0005-0000-0000-000024410000}"/>
    <cellStyle name="Normal 17 3 2 2 4 6 4" xfId="16798" xr:uid="{00000000-0005-0000-0000-000025410000}"/>
    <cellStyle name="Normal 17 3 2 2 4 6 5" xfId="16799" xr:uid="{00000000-0005-0000-0000-000026410000}"/>
    <cellStyle name="Normal 17 3 2 2 4 7" xfId="16800" xr:uid="{00000000-0005-0000-0000-000027410000}"/>
    <cellStyle name="Normal 17 3 2 2 4 7 2" xfId="16801" xr:uid="{00000000-0005-0000-0000-000028410000}"/>
    <cellStyle name="Normal 17 3 2 2 4 7 3" xfId="16802" xr:uid="{00000000-0005-0000-0000-000029410000}"/>
    <cellStyle name="Normal 17 3 2 2 4 7 4" xfId="16803" xr:uid="{00000000-0005-0000-0000-00002A410000}"/>
    <cellStyle name="Normal 17 3 2 2 4 7 5" xfId="16804" xr:uid="{00000000-0005-0000-0000-00002B410000}"/>
    <cellStyle name="Normal 17 3 2 2 4 8" xfId="16805" xr:uid="{00000000-0005-0000-0000-00002C410000}"/>
    <cellStyle name="Normal 17 3 2 2 4 8 2" xfId="16806" xr:uid="{00000000-0005-0000-0000-00002D410000}"/>
    <cellStyle name="Normal 17 3 2 2 4 8 3" xfId="16807" xr:uid="{00000000-0005-0000-0000-00002E410000}"/>
    <cellStyle name="Normal 17 3 2 2 4 8 4" xfId="16808" xr:uid="{00000000-0005-0000-0000-00002F410000}"/>
    <cellStyle name="Normal 17 3 2 2 4 8 5" xfId="16809" xr:uid="{00000000-0005-0000-0000-000030410000}"/>
    <cellStyle name="Normal 17 3 2 2 4 9" xfId="16810" xr:uid="{00000000-0005-0000-0000-000031410000}"/>
    <cellStyle name="Normal 17 3 2 2 4 9 2" xfId="16811" xr:uid="{00000000-0005-0000-0000-000032410000}"/>
    <cellStyle name="Normal 17 3 2 2 4 9 3" xfId="16812" xr:uid="{00000000-0005-0000-0000-000033410000}"/>
    <cellStyle name="Normal 17 3 2 2 4 9 4" xfId="16813" xr:uid="{00000000-0005-0000-0000-000034410000}"/>
    <cellStyle name="Normal 17 3 2 2 4 9 5" xfId="16814" xr:uid="{00000000-0005-0000-0000-000035410000}"/>
    <cellStyle name="Normal 17 3 2 2 5" xfId="16815" xr:uid="{00000000-0005-0000-0000-000036410000}"/>
    <cellStyle name="Normal 17 3 2 2 5 10" xfId="16816" xr:uid="{00000000-0005-0000-0000-000037410000}"/>
    <cellStyle name="Normal 17 3 2 2 5 10 2" xfId="16817" xr:uid="{00000000-0005-0000-0000-000038410000}"/>
    <cellStyle name="Normal 17 3 2 2 5 10 3" xfId="16818" xr:uid="{00000000-0005-0000-0000-000039410000}"/>
    <cellStyle name="Normal 17 3 2 2 5 10 4" xfId="16819" xr:uid="{00000000-0005-0000-0000-00003A410000}"/>
    <cellStyle name="Normal 17 3 2 2 5 10 5" xfId="16820" xr:uid="{00000000-0005-0000-0000-00003B410000}"/>
    <cellStyle name="Normal 17 3 2 2 5 11" xfId="16821" xr:uid="{00000000-0005-0000-0000-00003C410000}"/>
    <cellStyle name="Normal 17 3 2 2 5 11 2" xfId="16822" xr:uid="{00000000-0005-0000-0000-00003D410000}"/>
    <cellStyle name="Normal 17 3 2 2 5 11 3" xfId="16823" xr:uid="{00000000-0005-0000-0000-00003E410000}"/>
    <cellStyle name="Normal 17 3 2 2 5 11 4" xfId="16824" xr:uid="{00000000-0005-0000-0000-00003F410000}"/>
    <cellStyle name="Normal 17 3 2 2 5 11 5" xfId="16825" xr:uid="{00000000-0005-0000-0000-000040410000}"/>
    <cellStyle name="Normal 17 3 2 2 5 12" xfId="16826" xr:uid="{00000000-0005-0000-0000-000041410000}"/>
    <cellStyle name="Normal 17 3 2 2 5 12 2" xfId="16827" xr:uid="{00000000-0005-0000-0000-000042410000}"/>
    <cellStyle name="Normal 17 3 2 2 5 12 3" xfId="16828" xr:uid="{00000000-0005-0000-0000-000043410000}"/>
    <cellStyle name="Normal 17 3 2 2 5 12 4" xfId="16829" xr:uid="{00000000-0005-0000-0000-000044410000}"/>
    <cellStyle name="Normal 17 3 2 2 5 12 5" xfId="16830" xr:uid="{00000000-0005-0000-0000-000045410000}"/>
    <cellStyle name="Normal 17 3 2 2 5 13" xfId="16831" xr:uid="{00000000-0005-0000-0000-000046410000}"/>
    <cellStyle name="Normal 17 3 2 2 5 13 2" xfId="16832" xr:uid="{00000000-0005-0000-0000-000047410000}"/>
    <cellStyle name="Normal 17 3 2 2 5 13 3" xfId="16833" xr:uid="{00000000-0005-0000-0000-000048410000}"/>
    <cellStyle name="Normal 17 3 2 2 5 13 4" xfId="16834" xr:uid="{00000000-0005-0000-0000-000049410000}"/>
    <cellStyle name="Normal 17 3 2 2 5 13 5" xfId="16835" xr:uid="{00000000-0005-0000-0000-00004A410000}"/>
    <cellStyle name="Normal 17 3 2 2 5 14" xfId="16836" xr:uid="{00000000-0005-0000-0000-00004B410000}"/>
    <cellStyle name="Normal 17 3 2 2 5 14 2" xfId="16837" xr:uid="{00000000-0005-0000-0000-00004C410000}"/>
    <cellStyle name="Normal 17 3 2 2 5 14 3" xfId="16838" xr:uid="{00000000-0005-0000-0000-00004D410000}"/>
    <cellStyle name="Normal 17 3 2 2 5 14 4" xfId="16839" xr:uid="{00000000-0005-0000-0000-00004E410000}"/>
    <cellStyle name="Normal 17 3 2 2 5 14 5" xfId="16840" xr:uid="{00000000-0005-0000-0000-00004F410000}"/>
    <cellStyle name="Normal 17 3 2 2 5 15" xfId="16841" xr:uid="{00000000-0005-0000-0000-000050410000}"/>
    <cellStyle name="Normal 17 3 2 2 5 15 2" xfId="16842" xr:uid="{00000000-0005-0000-0000-000051410000}"/>
    <cellStyle name="Normal 17 3 2 2 5 15 3" xfId="16843" xr:uid="{00000000-0005-0000-0000-000052410000}"/>
    <cellStyle name="Normal 17 3 2 2 5 15 4" xfId="16844" xr:uid="{00000000-0005-0000-0000-000053410000}"/>
    <cellStyle name="Normal 17 3 2 2 5 15 5" xfId="16845" xr:uid="{00000000-0005-0000-0000-000054410000}"/>
    <cellStyle name="Normal 17 3 2 2 5 16" xfId="16846" xr:uid="{00000000-0005-0000-0000-000055410000}"/>
    <cellStyle name="Normal 17 3 2 2 5 16 2" xfId="16847" xr:uid="{00000000-0005-0000-0000-000056410000}"/>
    <cellStyle name="Normal 17 3 2 2 5 16 3" xfId="16848" xr:uid="{00000000-0005-0000-0000-000057410000}"/>
    <cellStyle name="Normal 17 3 2 2 5 16 4" xfId="16849" xr:uid="{00000000-0005-0000-0000-000058410000}"/>
    <cellStyle name="Normal 17 3 2 2 5 17" xfId="16850" xr:uid="{00000000-0005-0000-0000-000059410000}"/>
    <cellStyle name="Normal 17 3 2 2 5 17 2" xfId="16851" xr:uid="{00000000-0005-0000-0000-00005A410000}"/>
    <cellStyle name="Normal 17 3 2 2 5 17 3" xfId="16852" xr:uid="{00000000-0005-0000-0000-00005B410000}"/>
    <cellStyle name="Normal 17 3 2 2 5 17 4" xfId="16853" xr:uid="{00000000-0005-0000-0000-00005C410000}"/>
    <cellStyle name="Normal 17 3 2 2 5 18" xfId="16854" xr:uid="{00000000-0005-0000-0000-00005D410000}"/>
    <cellStyle name="Normal 17 3 2 2 5 19" xfId="16855" xr:uid="{00000000-0005-0000-0000-00005E410000}"/>
    <cellStyle name="Normal 17 3 2 2 5 2" xfId="16856" xr:uid="{00000000-0005-0000-0000-00005F410000}"/>
    <cellStyle name="Normal 17 3 2 2 5 2 2" xfId="16857" xr:uid="{00000000-0005-0000-0000-000060410000}"/>
    <cellStyle name="Normal 17 3 2 2 5 2 3" xfId="16858" xr:uid="{00000000-0005-0000-0000-000061410000}"/>
    <cellStyle name="Normal 17 3 2 2 5 2 4" xfId="16859" xr:uid="{00000000-0005-0000-0000-000062410000}"/>
    <cellStyle name="Normal 17 3 2 2 5 2 5" xfId="16860" xr:uid="{00000000-0005-0000-0000-000063410000}"/>
    <cellStyle name="Normal 17 3 2 2 5 20" xfId="16861" xr:uid="{00000000-0005-0000-0000-000064410000}"/>
    <cellStyle name="Normal 17 3 2 2 5 3" xfId="16862" xr:uid="{00000000-0005-0000-0000-000065410000}"/>
    <cellStyle name="Normal 17 3 2 2 5 3 2" xfId="16863" xr:uid="{00000000-0005-0000-0000-000066410000}"/>
    <cellStyle name="Normal 17 3 2 2 5 3 3" xfId="16864" xr:uid="{00000000-0005-0000-0000-000067410000}"/>
    <cellStyle name="Normal 17 3 2 2 5 3 4" xfId="16865" xr:uid="{00000000-0005-0000-0000-000068410000}"/>
    <cellStyle name="Normal 17 3 2 2 5 3 5" xfId="16866" xr:uid="{00000000-0005-0000-0000-000069410000}"/>
    <cellStyle name="Normal 17 3 2 2 5 4" xfId="16867" xr:uid="{00000000-0005-0000-0000-00006A410000}"/>
    <cellStyle name="Normal 17 3 2 2 5 4 2" xfId="16868" xr:uid="{00000000-0005-0000-0000-00006B410000}"/>
    <cellStyle name="Normal 17 3 2 2 5 4 3" xfId="16869" xr:uid="{00000000-0005-0000-0000-00006C410000}"/>
    <cellStyle name="Normal 17 3 2 2 5 4 4" xfId="16870" xr:uid="{00000000-0005-0000-0000-00006D410000}"/>
    <cellStyle name="Normal 17 3 2 2 5 4 5" xfId="16871" xr:uid="{00000000-0005-0000-0000-00006E410000}"/>
    <cellStyle name="Normal 17 3 2 2 5 5" xfId="16872" xr:uid="{00000000-0005-0000-0000-00006F410000}"/>
    <cellStyle name="Normal 17 3 2 2 5 5 2" xfId="16873" xr:uid="{00000000-0005-0000-0000-000070410000}"/>
    <cellStyle name="Normal 17 3 2 2 5 5 3" xfId="16874" xr:uid="{00000000-0005-0000-0000-000071410000}"/>
    <cellStyle name="Normal 17 3 2 2 5 5 4" xfId="16875" xr:uid="{00000000-0005-0000-0000-000072410000}"/>
    <cellStyle name="Normal 17 3 2 2 5 5 5" xfId="16876" xr:uid="{00000000-0005-0000-0000-000073410000}"/>
    <cellStyle name="Normal 17 3 2 2 5 6" xfId="16877" xr:uid="{00000000-0005-0000-0000-000074410000}"/>
    <cellStyle name="Normal 17 3 2 2 5 6 2" xfId="16878" xr:uid="{00000000-0005-0000-0000-000075410000}"/>
    <cellStyle name="Normal 17 3 2 2 5 6 3" xfId="16879" xr:uid="{00000000-0005-0000-0000-000076410000}"/>
    <cellStyle name="Normal 17 3 2 2 5 6 4" xfId="16880" xr:uid="{00000000-0005-0000-0000-000077410000}"/>
    <cellStyle name="Normal 17 3 2 2 5 6 5" xfId="16881" xr:uid="{00000000-0005-0000-0000-000078410000}"/>
    <cellStyle name="Normal 17 3 2 2 5 7" xfId="16882" xr:uid="{00000000-0005-0000-0000-000079410000}"/>
    <cellStyle name="Normal 17 3 2 2 5 7 2" xfId="16883" xr:uid="{00000000-0005-0000-0000-00007A410000}"/>
    <cellStyle name="Normal 17 3 2 2 5 7 3" xfId="16884" xr:uid="{00000000-0005-0000-0000-00007B410000}"/>
    <cellStyle name="Normal 17 3 2 2 5 7 4" xfId="16885" xr:uid="{00000000-0005-0000-0000-00007C410000}"/>
    <cellStyle name="Normal 17 3 2 2 5 7 5" xfId="16886" xr:uid="{00000000-0005-0000-0000-00007D410000}"/>
    <cellStyle name="Normal 17 3 2 2 5 8" xfId="16887" xr:uid="{00000000-0005-0000-0000-00007E410000}"/>
    <cellStyle name="Normal 17 3 2 2 5 8 2" xfId="16888" xr:uid="{00000000-0005-0000-0000-00007F410000}"/>
    <cellStyle name="Normal 17 3 2 2 5 8 3" xfId="16889" xr:uid="{00000000-0005-0000-0000-000080410000}"/>
    <cellStyle name="Normal 17 3 2 2 5 8 4" xfId="16890" xr:uid="{00000000-0005-0000-0000-000081410000}"/>
    <cellStyle name="Normal 17 3 2 2 5 8 5" xfId="16891" xr:uid="{00000000-0005-0000-0000-000082410000}"/>
    <cellStyle name="Normal 17 3 2 2 5 9" xfId="16892" xr:uid="{00000000-0005-0000-0000-000083410000}"/>
    <cellStyle name="Normal 17 3 2 2 5 9 2" xfId="16893" xr:uid="{00000000-0005-0000-0000-000084410000}"/>
    <cellStyle name="Normal 17 3 2 2 5 9 3" xfId="16894" xr:uid="{00000000-0005-0000-0000-000085410000}"/>
    <cellStyle name="Normal 17 3 2 2 5 9 4" xfId="16895" xr:uid="{00000000-0005-0000-0000-000086410000}"/>
    <cellStyle name="Normal 17 3 2 2 5 9 5" xfId="16896" xr:uid="{00000000-0005-0000-0000-000087410000}"/>
    <cellStyle name="Normal 17 3 2 2 6" xfId="16897" xr:uid="{00000000-0005-0000-0000-000088410000}"/>
    <cellStyle name="Normal 17 3 2 2 6 10" xfId="16898" xr:uid="{00000000-0005-0000-0000-000089410000}"/>
    <cellStyle name="Normal 17 3 2 2 6 10 2" xfId="16899" xr:uid="{00000000-0005-0000-0000-00008A410000}"/>
    <cellStyle name="Normal 17 3 2 2 6 10 3" xfId="16900" xr:uid="{00000000-0005-0000-0000-00008B410000}"/>
    <cellStyle name="Normal 17 3 2 2 6 10 4" xfId="16901" xr:uid="{00000000-0005-0000-0000-00008C410000}"/>
    <cellStyle name="Normal 17 3 2 2 6 10 5" xfId="16902" xr:uid="{00000000-0005-0000-0000-00008D410000}"/>
    <cellStyle name="Normal 17 3 2 2 6 11" xfId="16903" xr:uid="{00000000-0005-0000-0000-00008E410000}"/>
    <cellStyle name="Normal 17 3 2 2 6 11 2" xfId="16904" xr:uid="{00000000-0005-0000-0000-00008F410000}"/>
    <cellStyle name="Normal 17 3 2 2 6 11 3" xfId="16905" xr:uid="{00000000-0005-0000-0000-000090410000}"/>
    <cellStyle name="Normal 17 3 2 2 6 11 4" xfId="16906" xr:uid="{00000000-0005-0000-0000-000091410000}"/>
    <cellStyle name="Normal 17 3 2 2 6 11 5" xfId="16907" xr:uid="{00000000-0005-0000-0000-000092410000}"/>
    <cellStyle name="Normal 17 3 2 2 6 12" xfId="16908" xr:uid="{00000000-0005-0000-0000-000093410000}"/>
    <cellStyle name="Normal 17 3 2 2 6 12 2" xfId="16909" xr:uid="{00000000-0005-0000-0000-000094410000}"/>
    <cellStyle name="Normal 17 3 2 2 6 12 3" xfId="16910" xr:uid="{00000000-0005-0000-0000-000095410000}"/>
    <cellStyle name="Normal 17 3 2 2 6 12 4" xfId="16911" xr:uid="{00000000-0005-0000-0000-000096410000}"/>
    <cellStyle name="Normal 17 3 2 2 6 12 5" xfId="16912" xr:uid="{00000000-0005-0000-0000-000097410000}"/>
    <cellStyle name="Normal 17 3 2 2 6 13" xfId="16913" xr:uid="{00000000-0005-0000-0000-000098410000}"/>
    <cellStyle name="Normal 17 3 2 2 6 13 2" xfId="16914" xr:uid="{00000000-0005-0000-0000-000099410000}"/>
    <cellStyle name="Normal 17 3 2 2 6 13 3" xfId="16915" xr:uid="{00000000-0005-0000-0000-00009A410000}"/>
    <cellStyle name="Normal 17 3 2 2 6 13 4" xfId="16916" xr:uid="{00000000-0005-0000-0000-00009B410000}"/>
    <cellStyle name="Normal 17 3 2 2 6 13 5" xfId="16917" xr:uid="{00000000-0005-0000-0000-00009C410000}"/>
    <cellStyle name="Normal 17 3 2 2 6 14" xfId="16918" xr:uid="{00000000-0005-0000-0000-00009D410000}"/>
    <cellStyle name="Normal 17 3 2 2 6 14 2" xfId="16919" xr:uid="{00000000-0005-0000-0000-00009E410000}"/>
    <cellStyle name="Normal 17 3 2 2 6 14 3" xfId="16920" xr:uid="{00000000-0005-0000-0000-00009F410000}"/>
    <cellStyle name="Normal 17 3 2 2 6 14 4" xfId="16921" xr:uid="{00000000-0005-0000-0000-0000A0410000}"/>
    <cellStyle name="Normal 17 3 2 2 6 14 5" xfId="16922" xr:uid="{00000000-0005-0000-0000-0000A1410000}"/>
    <cellStyle name="Normal 17 3 2 2 6 15" xfId="16923" xr:uid="{00000000-0005-0000-0000-0000A2410000}"/>
    <cellStyle name="Normal 17 3 2 2 6 15 2" xfId="16924" xr:uid="{00000000-0005-0000-0000-0000A3410000}"/>
    <cellStyle name="Normal 17 3 2 2 6 15 3" xfId="16925" xr:uid="{00000000-0005-0000-0000-0000A4410000}"/>
    <cellStyle name="Normal 17 3 2 2 6 15 4" xfId="16926" xr:uid="{00000000-0005-0000-0000-0000A5410000}"/>
    <cellStyle name="Normal 17 3 2 2 6 15 5" xfId="16927" xr:uid="{00000000-0005-0000-0000-0000A6410000}"/>
    <cellStyle name="Normal 17 3 2 2 6 16" xfId="16928" xr:uid="{00000000-0005-0000-0000-0000A7410000}"/>
    <cellStyle name="Normal 17 3 2 2 6 16 2" xfId="16929" xr:uid="{00000000-0005-0000-0000-0000A8410000}"/>
    <cellStyle name="Normal 17 3 2 2 6 16 3" xfId="16930" xr:uid="{00000000-0005-0000-0000-0000A9410000}"/>
    <cellStyle name="Normal 17 3 2 2 6 16 4" xfId="16931" xr:uid="{00000000-0005-0000-0000-0000AA410000}"/>
    <cellStyle name="Normal 17 3 2 2 6 17" xfId="16932" xr:uid="{00000000-0005-0000-0000-0000AB410000}"/>
    <cellStyle name="Normal 17 3 2 2 6 17 2" xfId="16933" xr:uid="{00000000-0005-0000-0000-0000AC410000}"/>
    <cellStyle name="Normal 17 3 2 2 6 17 3" xfId="16934" xr:uid="{00000000-0005-0000-0000-0000AD410000}"/>
    <cellStyle name="Normal 17 3 2 2 6 17 4" xfId="16935" xr:uid="{00000000-0005-0000-0000-0000AE410000}"/>
    <cellStyle name="Normal 17 3 2 2 6 18" xfId="16936" xr:uid="{00000000-0005-0000-0000-0000AF410000}"/>
    <cellStyle name="Normal 17 3 2 2 6 19" xfId="16937" xr:uid="{00000000-0005-0000-0000-0000B0410000}"/>
    <cellStyle name="Normal 17 3 2 2 6 2" xfId="16938" xr:uid="{00000000-0005-0000-0000-0000B1410000}"/>
    <cellStyle name="Normal 17 3 2 2 6 2 2" xfId="16939" xr:uid="{00000000-0005-0000-0000-0000B2410000}"/>
    <cellStyle name="Normal 17 3 2 2 6 2 3" xfId="16940" xr:uid="{00000000-0005-0000-0000-0000B3410000}"/>
    <cellStyle name="Normal 17 3 2 2 6 2 4" xfId="16941" xr:uid="{00000000-0005-0000-0000-0000B4410000}"/>
    <cellStyle name="Normal 17 3 2 2 6 2 5" xfId="16942" xr:uid="{00000000-0005-0000-0000-0000B5410000}"/>
    <cellStyle name="Normal 17 3 2 2 6 20" xfId="16943" xr:uid="{00000000-0005-0000-0000-0000B6410000}"/>
    <cellStyle name="Normal 17 3 2 2 6 3" xfId="16944" xr:uid="{00000000-0005-0000-0000-0000B7410000}"/>
    <cellStyle name="Normal 17 3 2 2 6 3 2" xfId="16945" xr:uid="{00000000-0005-0000-0000-0000B8410000}"/>
    <cellStyle name="Normal 17 3 2 2 6 3 3" xfId="16946" xr:uid="{00000000-0005-0000-0000-0000B9410000}"/>
    <cellStyle name="Normal 17 3 2 2 6 3 4" xfId="16947" xr:uid="{00000000-0005-0000-0000-0000BA410000}"/>
    <cellStyle name="Normal 17 3 2 2 6 3 5" xfId="16948" xr:uid="{00000000-0005-0000-0000-0000BB410000}"/>
    <cellStyle name="Normal 17 3 2 2 6 4" xfId="16949" xr:uid="{00000000-0005-0000-0000-0000BC410000}"/>
    <cellStyle name="Normal 17 3 2 2 6 4 2" xfId="16950" xr:uid="{00000000-0005-0000-0000-0000BD410000}"/>
    <cellStyle name="Normal 17 3 2 2 6 4 3" xfId="16951" xr:uid="{00000000-0005-0000-0000-0000BE410000}"/>
    <cellStyle name="Normal 17 3 2 2 6 4 4" xfId="16952" xr:uid="{00000000-0005-0000-0000-0000BF410000}"/>
    <cellStyle name="Normal 17 3 2 2 6 4 5" xfId="16953" xr:uid="{00000000-0005-0000-0000-0000C0410000}"/>
    <cellStyle name="Normal 17 3 2 2 6 5" xfId="16954" xr:uid="{00000000-0005-0000-0000-0000C1410000}"/>
    <cellStyle name="Normal 17 3 2 2 6 5 2" xfId="16955" xr:uid="{00000000-0005-0000-0000-0000C2410000}"/>
    <cellStyle name="Normal 17 3 2 2 6 5 3" xfId="16956" xr:uid="{00000000-0005-0000-0000-0000C3410000}"/>
    <cellStyle name="Normal 17 3 2 2 6 5 4" xfId="16957" xr:uid="{00000000-0005-0000-0000-0000C4410000}"/>
    <cellStyle name="Normal 17 3 2 2 6 5 5" xfId="16958" xr:uid="{00000000-0005-0000-0000-0000C5410000}"/>
    <cellStyle name="Normal 17 3 2 2 6 6" xfId="16959" xr:uid="{00000000-0005-0000-0000-0000C6410000}"/>
    <cellStyle name="Normal 17 3 2 2 6 6 2" xfId="16960" xr:uid="{00000000-0005-0000-0000-0000C7410000}"/>
    <cellStyle name="Normal 17 3 2 2 6 6 3" xfId="16961" xr:uid="{00000000-0005-0000-0000-0000C8410000}"/>
    <cellStyle name="Normal 17 3 2 2 6 6 4" xfId="16962" xr:uid="{00000000-0005-0000-0000-0000C9410000}"/>
    <cellStyle name="Normal 17 3 2 2 6 6 5" xfId="16963" xr:uid="{00000000-0005-0000-0000-0000CA410000}"/>
    <cellStyle name="Normal 17 3 2 2 6 7" xfId="16964" xr:uid="{00000000-0005-0000-0000-0000CB410000}"/>
    <cellStyle name="Normal 17 3 2 2 6 7 2" xfId="16965" xr:uid="{00000000-0005-0000-0000-0000CC410000}"/>
    <cellStyle name="Normal 17 3 2 2 6 7 3" xfId="16966" xr:uid="{00000000-0005-0000-0000-0000CD410000}"/>
    <cellStyle name="Normal 17 3 2 2 6 7 4" xfId="16967" xr:uid="{00000000-0005-0000-0000-0000CE410000}"/>
    <cellStyle name="Normal 17 3 2 2 6 7 5" xfId="16968" xr:uid="{00000000-0005-0000-0000-0000CF410000}"/>
    <cellStyle name="Normal 17 3 2 2 6 8" xfId="16969" xr:uid="{00000000-0005-0000-0000-0000D0410000}"/>
    <cellStyle name="Normal 17 3 2 2 6 8 2" xfId="16970" xr:uid="{00000000-0005-0000-0000-0000D1410000}"/>
    <cellStyle name="Normal 17 3 2 2 6 8 3" xfId="16971" xr:uid="{00000000-0005-0000-0000-0000D2410000}"/>
    <cellStyle name="Normal 17 3 2 2 6 8 4" xfId="16972" xr:uid="{00000000-0005-0000-0000-0000D3410000}"/>
    <cellStyle name="Normal 17 3 2 2 6 8 5" xfId="16973" xr:uid="{00000000-0005-0000-0000-0000D4410000}"/>
    <cellStyle name="Normal 17 3 2 2 6 9" xfId="16974" xr:uid="{00000000-0005-0000-0000-0000D5410000}"/>
    <cellStyle name="Normal 17 3 2 2 6 9 2" xfId="16975" xr:uid="{00000000-0005-0000-0000-0000D6410000}"/>
    <cellStyle name="Normal 17 3 2 2 6 9 3" xfId="16976" xr:uid="{00000000-0005-0000-0000-0000D7410000}"/>
    <cellStyle name="Normal 17 3 2 2 6 9 4" xfId="16977" xr:uid="{00000000-0005-0000-0000-0000D8410000}"/>
    <cellStyle name="Normal 17 3 2 2 6 9 5" xfId="16978" xr:uid="{00000000-0005-0000-0000-0000D9410000}"/>
    <cellStyle name="Normal 17 3 2 2 7" xfId="16979" xr:uid="{00000000-0005-0000-0000-0000DA410000}"/>
    <cellStyle name="Normal 17 3 2 2 7 2" xfId="16980" xr:uid="{00000000-0005-0000-0000-0000DB410000}"/>
    <cellStyle name="Normal 17 3 2 2 7 3" xfId="16981" xr:uid="{00000000-0005-0000-0000-0000DC410000}"/>
    <cellStyle name="Normal 17 3 2 2 7 4" xfId="16982" xr:uid="{00000000-0005-0000-0000-0000DD410000}"/>
    <cellStyle name="Normal 17 3 2 2 7 5" xfId="16983" xr:uid="{00000000-0005-0000-0000-0000DE410000}"/>
    <cellStyle name="Normal 17 3 2 2 8" xfId="16984" xr:uid="{00000000-0005-0000-0000-0000DF410000}"/>
    <cellStyle name="Normal 17 3 2 2 8 2" xfId="16985" xr:uid="{00000000-0005-0000-0000-0000E0410000}"/>
    <cellStyle name="Normal 17 3 2 2 8 3" xfId="16986" xr:uid="{00000000-0005-0000-0000-0000E1410000}"/>
    <cellStyle name="Normal 17 3 2 2 8 4" xfId="16987" xr:uid="{00000000-0005-0000-0000-0000E2410000}"/>
    <cellStyle name="Normal 17 3 2 2 8 5" xfId="16988" xr:uid="{00000000-0005-0000-0000-0000E3410000}"/>
    <cellStyle name="Normal 17 3 2 2 9" xfId="16989" xr:uid="{00000000-0005-0000-0000-0000E4410000}"/>
    <cellStyle name="Normal 17 3 2 2 9 2" xfId="16990" xr:uid="{00000000-0005-0000-0000-0000E5410000}"/>
    <cellStyle name="Normal 17 3 2 2 9 3" xfId="16991" xr:uid="{00000000-0005-0000-0000-0000E6410000}"/>
    <cellStyle name="Normal 17 3 2 2 9 4" xfId="16992" xr:uid="{00000000-0005-0000-0000-0000E7410000}"/>
    <cellStyle name="Normal 17 3 2 2 9 5" xfId="16993" xr:uid="{00000000-0005-0000-0000-0000E8410000}"/>
    <cellStyle name="Normal 17 3 2 20" xfId="16994" xr:uid="{00000000-0005-0000-0000-0000E9410000}"/>
    <cellStyle name="Normal 17 3 2 20 2" xfId="16995" xr:uid="{00000000-0005-0000-0000-0000EA410000}"/>
    <cellStyle name="Normal 17 3 2 20 3" xfId="16996" xr:uid="{00000000-0005-0000-0000-0000EB410000}"/>
    <cellStyle name="Normal 17 3 2 20 4" xfId="16997" xr:uid="{00000000-0005-0000-0000-0000EC410000}"/>
    <cellStyle name="Normal 17 3 2 20 5" xfId="16998" xr:uid="{00000000-0005-0000-0000-0000ED410000}"/>
    <cellStyle name="Normal 17 3 2 21" xfId="16999" xr:uid="{00000000-0005-0000-0000-0000EE410000}"/>
    <cellStyle name="Normal 17 3 2 21 2" xfId="17000" xr:uid="{00000000-0005-0000-0000-0000EF410000}"/>
    <cellStyle name="Normal 17 3 2 21 3" xfId="17001" xr:uid="{00000000-0005-0000-0000-0000F0410000}"/>
    <cellStyle name="Normal 17 3 2 21 4" xfId="17002" xr:uid="{00000000-0005-0000-0000-0000F1410000}"/>
    <cellStyle name="Normal 17 3 2 21 5" xfId="17003" xr:uid="{00000000-0005-0000-0000-0000F2410000}"/>
    <cellStyle name="Normal 17 3 2 22" xfId="17004" xr:uid="{00000000-0005-0000-0000-0000F3410000}"/>
    <cellStyle name="Normal 17 3 2 22 2" xfId="17005" xr:uid="{00000000-0005-0000-0000-0000F4410000}"/>
    <cellStyle name="Normal 17 3 2 22 3" xfId="17006" xr:uid="{00000000-0005-0000-0000-0000F5410000}"/>
    <cellStyle name="Normal 17 3 2 22 4" xfId="17007" xr:uid="{00000000-0005-0000-0000-0000F6410000}"/>
    <cellStyle name="Normal 17 3 2 22 5" xfId="17008" xr:uid="{00000000-0005-0000-0000-0000F7410000}"/>
    <cellStyle name="Normal 17 3 2 23" xfId="17009" xr:uid="{00000000-0005-0000-0000-0000F8410000}"/>
    <cellStyle name="Normal 17 3 2 23 2" xfId="17010" xr:uid="{00000000-0005-0000-0000-0000F9410000}"/>
    <cellStyle name="Normal 17 3 2 23 3" xfId="17011" xr:uid="{00000000-0005-0000-0000-0000FA410000}"/>
    <cellStyle name="Normal 17 3 2 23 4" xfId="17012" xr:uid="{00000000-0005-0000-0000-0000FB410000}"/>
    <cellStyle name="Normal 17 3 2 23 5" xfId="17013" xr:uid="{00000000-0005-0000-0000-0000FC410000}"/>
    <cellStyle name="Normal 17 3 2 24" xfId="17014" xr:uid="{00000000-0005-0000-0000-0000FD410000}"/>
    <cellStyle name="Normal 17 3 2 24 2" xfId="17015" xr:uid="{00000000-0005-0000-0000-0000FE410000}"/>
    <cellStyle name="Normal 17 3 2 24 3" xfId="17016" xr:uid="{00000000-0005-0000-0000-0000FF410000}"/>
    <cellStyle name="Normal 17 3 2 24 4" xfId="17017" xr:uid="{00000000-0005-0000-0000-000000420000}"/>
    <cellStyle name="Normal 17 3 2 25" xfId="17018" xr:uid="{00000000-0005-0000-0000-000001420000}"/>
    <cellStyle name="Normal 17 3 2 25 2" xfId="17019" xr:uid="{00000000-0005-0000-0000-000002420000}"/>
    <cellStyle name="Normal 17 3 2 25 3" xfId="17020" xr:uid="{00000000-0005-0000-0000-000003420000}"/>
    <cellStyle name="Normal 17 3 2 25 4" xfId="17021" xr:uid="{00000000-0005-0000-0000-000004420000}"/>
    <cellStyle name="Normal 17 3 2 26" xfId="17022" xr:uid="{00000000-0005-0000-0000-000005420000}"/>
    <cellStyle name="Normal 17 3 2 27" xfId="17023" xr:uid="{00000000-0005-0000-0000-000006420000}"/>
    <cellStyle name="Normal 17 3 2 28" xfId="17024" xr:uid="{00000000-0005-0000-0000-000007420000}"/>
    <cellStyle name="Normal 17 3 2 3" xfId="17025" xr:uid="{00000000-0005-0000-0000-000008420000}"/>
    <cellStyle name="Normal 17 3 2 3 10" xfId="17026" xr:uid="{00000000-0005-0000-0000-000009420000}"/>
    <cellStyle name="Normal 17 3 2 3 10 2" xfId="17027" xr:uid="{00000000-0005-0000-0000-00000A420000}"/>
    <cellStyle name="Normal 17 3 2 3 10 3" xfId="17028" xr:uid="{00000000-0005-0000-0000-00000B420000}"/>
    <cellStyle name="Normal 17 3 2 3 10 4" xfId="17029" xr:uid="{00000000-0005-0000-0000-00000C420000}"/>
    <cellStyle name="Normal 17 3 2 3 10 5" xfId="17030" xr:uid="{00000000-0005-0000-0000-00000D420000}"/>
    <cellStyle name="Normal 17 3 2 3 11" xfId="17031" xr:uid="{00000000-0005-0000-0000-00000E420000}"/>
    <cellStyle name="Normal 17 3 2 3 11 2" xfId="17032" xr:uid="{00000000-0005-0000-0000-00000F420000}"/>
    <cellStyle name="Normal 17 3 2 3 11 3" xfId="17033" xr:uid="{00000000-0005-0000-0000-000010420000}"/>
    <cellStyle name="Normal 17 3 2 3 11 4" xfId="17034" xr:uid="{00000000-0005-0000-0000-000011420000}"/>
    <cellStyle name="Normal 17 3 2 3 11 5" xfId="17035" xr:uid="{00000000-0005-0000-0000-000012420000}"/>
    <cellStyle name="Normal 17 3 2 3 12" xfId="17036" xr:uid="{00000000-0005-0000-0000-000013420000}"/>
    <cellStyle name="Normal 17 3 2 3 12 2" xfId="17037" xr:uid="{00000000-0005-0000-0000-000014420000}"/>
    <cellStyle name="Normal 17 3 2 3 12 3" xfId="17038" xr:uid="{00000000-0005-0000-0000-000015420000}"/>
    <cellStyle name="Normal 17 3 2 3 12 4" xfId="17039" xr:uid="{00000000-0005-0000-0000-000016420000}"/>
    <cellStyle name="Normal 17 3 2 3 12 5" xfId="17040" xr:uid="{00000000-0005-0000-0000-000017420000}"/>
    <cellStyle name="Normal 17 3 2 3 13" xfId="17041" xr:uid="{00000000-0005-0000-0000-000018420000}"/>
    <cellStyle name="Normal 17 3 2 3 13 2" xfId="17042" xr:uid="{00000000-0005-0000-0000-000019420000}"/>
    <cellStyle name="Normal 17 3 2 3 13 3" xfId="17043" xr:uid="{00000000-0005-0000-0000-00001A420000}"/>
    <cellStyle name="Normal 17 3 2 3 13 4" xfId="17044" xr:uid="{00000000-0005-0000-0000-00001B420000}"/>
    <cellStyle name="Normal 17 3 2 3 13 5" xfId="17045" xr:uid="{00000000-0005-0000-0000-00001C420000}"/>
    <cellStyle name="Normal 17 3 2 3 14" xfId="17046" xr:uid="{00000000-0005-0000-0000-00001D420000}"/>
    <cellStyle name="Normal 17 3 2 3 14 2" xfId="17047" xr:uid="{00000000-0005-0000-0000-00001E420000}"/>
    <cellStyle name="Normal 17 3 2 3 14 3" xfId="17048" xr:uid="{00000000-0005-0000-0000-00001F420000}"/>
    <cellStyle name="Normal 17 3 2 3 14 4" xfId="17049" xr:uid="{00000000-0005-0000-0000-000020420000}"/>
    <cellStyle name="Normal 17 3 2 3 14 5" xfId="17050" xr:uid="{00000000-0005-0000-0000-000021420000}"/>
    <cellStyle name="Normal 17 3 2 3 15" xfId="17051" xr:uid="{00000000-0005-0000-0000-000022420000}"/>
    <cellStyle name="Normal 17 3 2 3 15 2" xfId="17052" xr:uid="{00000000-0005-0000-0000-000023420000}"/>
    <cellStyle name="Normal 17 3 2 3 15 3" xfId="17053" xr:uid="{00000000-0005-0000-0000-000024420000}"/>
    <cellStyle name="Normal 17 3 2 3 15 4" xfId="17054" xr:uid="{00000000-0005-0000-0000-000025420000}"/>
    <cellStyle name="Normal 17 3 2 3 15 5" xfId="17055" xr:uid="{00000000-0005-0000-0000-000026420000}"/>
    <cellStyle name="Normal 17 3 2 3 16" xfId="17056" xr:uid="{00000000-0005-0000-0000-000027420000}"/>
    <cellStyle name="Normal 17 3 2 3 16 2" xfId="17057" xr:uid="{00000000-0005-0000-0000-000028420000}"/>
    <cellStyle name="Normal 17 3 2 3 16 3" xfId="17058" xr:uid="{00000000-0005-0000-0000-000029420000}"/>
    <cellStyle name="Normal 17 3 2 3 16 4" xfId="17059" xr:uid="{00000000-0005-0000-0000-00002A420000}"/>
    <cellStyle name="Normal 17 3 2 3 16 5" xfId="17060" xr:uid="{00000000-0005-0000-0000-00002B420000}"/>
    <cellStyle name="Normal 17 3 2 3 17" xfId="17061" xr:uid="{00000000-0005-0000-0000-00002C420000}"/>
    <cellStyle name="Normal 17 3 2 3 17 2" xfId="17062" xr:uid="{00000000-0005-0000-0000-00002D420000}"/>
    <cellStyle name="Normal 17 3 2 3 17 3" xfId="17063" xr:uid="{00000000-0005-0000-0000-00002E420000}"/>
    <cellStyle name="Normal 17 3 2 3 17 4" xfId="17064" xr:uid="{00000000-0005-0000-0000-00002F420000}"/>
    <cellStyle name="Normal 17 3 2 3 17 5" xfId="17065" xr:uid="{00000000-0005-0000-0000-000030420000}"/>
    <cellStyle name="Normal 17 3 2 3 18" xfId="17066" xr:uid="{00000000-0005-0000-0000-000031420000}"/>
    <cellStyle name="Normal 17 3 2 3 18 2" xfId="17067" xr:uid="{00000000-0005-0000-0000-000032420000}"/>
    <cellStyle name="Normal 17 3 2 3 18 3" xfId="17068" xr:uid="{00000000-0005-0000-0000-000033420000}"/>
    <cellStyle name="Normal 17 3 2 3 18 4" xfId="17069" xr:uid="{00000000-0005-0000-0000-000034420000}"/>
    <cellStyle name="Normal 17 3 2 3 18 5" xfId="17070" xr:uid="{00000000-0005-0000-0000-000035420000}"/>
    <cellStyle name="Normal 17 3 2 3 19" xfId="17071" xr:uid="{00000000-0005-0000-0000-000036420000}"/>
    <cellStyle name="Normal 17 3 2 3 19 2" xfId="17072" xr:uid="{00000000-0005-0000-0000-000037420000}"/>
    <cellStyle name="Normal 17 3 2 3 19 3" xfId="17073" xr:uid="{00000000-0005-0000-0000-000038420000}"/>
    <cellStyle name="Normal 17 3 2 3 19 4" xfId="17074" xr:uid="{00000000-0005-0000-0000-000039420000}"/>
    <cellStyle name="Normal 17 3 2 3 19 5" xfId="17075" xr:uid="{00000000-0005-0000-0000-00003A420000}"/>
    <cellStyle name="Normal 17 3 2 3 2" xfId="17076" xr:uid="{00000000-0005-0000-0000-00003B420000}"/>
    <cellStyle name="Normal 17 3 2 3 2 10" xfId="17077" xr:uid="{00000000-0005-0000-0000-00003C420000}"/>
    <cellStyle name="Normal 17 3 2 3 2 10 2" xfId="17078" xr:uid="{00000000-0005-0000-0000-00003D420000}"/>
    <cellStyle name="Normal 17 3 2 3 2 10 3" xfId="17079" xr:uid="{00000000-0005-0000-0000-00003E420000}"/>
    <cellStyle name="Normal 17 3 2 3 2 10 4" xfId="17080" xr:uid="{00000000-0005-0000-0000-00003F420000}"/>
    <cellStyle name="Normal 17 3 2 3 2 10 5" xfId="17081" xr:uid="{00000000-0005-0000-0000-000040420000}"/>
    <cellStyle name="Normal 17 3 2 3 2 11" xfId="17082" xr:uid="{00000000-0005-0000-0000-000041420000}"/>
    <cellStyle name="Normal 17 3 2 3 2 11 2" xfId="17083" xr:uid="{00000000-0005-0000-0000-000042420000}"/>
    <cellStyle name="Normal 17 3 2 3 2 11 3" xfId="17084" xr:uid="{00000000-0005-0000-0000-000043420000}"/>
    <cellStyle name="Normal 17 3 2 3 2 11 4" xfId="17085" xr:uid="{00000000-0005-0000-0000-000044420000}"/>
    <cellStyle name="Normal 17 3 2 3 2 11 5" xfId="17086" xr:uid="{00000000-0005-0000-0000-000045420000}"/>
    <cellStyle name="Normal 17 3 2 3 2 12" xfId="17087" xr:uid="{00000000-0005-0000-0000-000046420000}"/>
    <cellStyle name="Normal 17 3 2 3 2 12 2" xfId="17088" xr:uid="{00000000-0005-0000-0000-000047420000}"/>
    <cellStyle name="Normal 17 3 2 3 2 12 3" xfId="17089" xr:uid="{00000000-0005-0000-0000-000048420000}"/>
    <cellStyle name="Normal 17 3 2 3 2 12 4" xfId="17090" xr:uid="{00000000-0005-0000-0000-000049420000}"/>
    <cellStyle name="Normal 17 3 2 3 2 12 5" xfId="17091" xr:uid="{00000000-0005-0000-0000-00004A420000}"/>
    <cellStyle name="Normal 17 3 2 3 2 13" xfId="17092" xr:uid="{00000000-0005-0000-0000-00004B420000}"/>
    <cellStyle name="Normal 17 3 2 3 2 13 2" xfId="17093" xr:uid="{00000000-0005-0000-0000-00004C420000}"/>
    <cellStyle name="Normal 17 3 2 3 2 13 3" xfId="17094" xr:uid="{00000000-0005-0000-0000-00004D420000}"/>
    <cellStyle name="Normal 17 3 2 3 2 13 4" xfId="17095" xr:uid="{00000000-0005-0000-0000-00004E420000}"/>
    <cellStyle name="Normal 17 3 2 3 2 13 5" xfId="17096" xr:uid="{00000000-0005-0000-0000-00004F420000}"/>
    <cellStyle name="Normal 17 3 2 3 2 14" xfId="17097" xr:uid="{00000000-0005-0000-0000-000050420000}"/>
    <cellStyle name="Normal 17 3 2 3 2 14 2" xfId="17098" xr:uid="{00000000-0005-0000-0000-000051420000}"/>
    <cellStyle name="Normal 17 3 2 3 2 14 3" xfId="17099" xr:uid="{00000000-0005-0000-0000-000052420000}"/>
    <cellStyle name="Normal 17 3 2 3 2 14 4" xfId="17100" xr:uid="{00000000-0005-0000-0000-000053420000}"/>
    <cellStyle name="Normal 17 3 2 3 2 14 5" xfId="17101" xr:uid="{00000000-0005-0000-0000-000054420000}"/>
    <cellStyle name="Normal 17 3 2 3 2 15" xfId="17102" xr:uid="{00000000-0005-0000-0000-000055420000}"/>
    <cellStyle name="Normal 17 3 2 3 2 15 2" xfId="17103" xr:uid="{00000000-0005-0000-0000-000056420000}"/>
    <cellStyle name="Normal 17 3 2 3 2 15 3" xfId="17104" xr:uid="{00000000-0005-0000-0000-000057420000}"/>
    <cellStyle name="Normal 17 3 2 3 2 15 4" xfId="17105" xr:uid="{00000000-0005-0000-0000-000058420000}"/>
    <cellStyle name="Normal 17 3 2 3 2 15 5" xfId="17106" xr:uid="{00000000-0005-0000-0000-000059420000}"/>
    <cellStyle name="Normal 17 3 2 3 2 16" xfId="17107" xr:uid="{00000000-0005-0000-0000-00005A420000}"/>
    <cellStyle name="Normal 17 3 2 3 2 16 2" xfId="17108" xr:uid="{00000000-0005-0000-0000-00005B420000}"/>
    <cellStyle name="Normal 17 3 2 3 2 16 3" xfId="17109" xr:uid="{00000000-0005-0000-0000-00005C420000}"/>
    <cellStyle name="Normal 17 3 2 3 2 16 4" xfId="17110" xr:uid="{00000000-0005-0000-0000-00005D420000}"/>
    <cellStyle name="Normal 17 3 2 3 2 16 5" xfId="17111" xr:uid="{00000000-0005-0000-0000-00005E420000}"/>
    <cellStyle name="Normal 17 3 2 3 2 17" xfId="17112" xr:uid="{00000000-0005-0000-0000-00005F420000}"/>
    <cellStyle name="Normal 17 3 2 3 2 17 2" xfId="17113" xr:uid="{00000000-0005-0000-0000-000060420000}"/>
    <cellStyle name="Normal 17 3 2 3 2 17 3" xfId="17114" xr:uid="{00000000-0005-0000-0000-000061420000}"/>
    <cellStyle name="Normal 17 3 2 3 2 17 4" xfId="17115" xr:uid="{00000000-0005-0000-0000-000062420000}"/>
    <cellStyle name="Normal 17 3 2 3 2 17 5" xfId="17116" xr:uid="{00000000-0005-0000-0000-000063420000}"/>
    <cellStyle name="Normal 17 3 2 3 2 18" xfId="17117" xr:uid="{00000000-0005-0000-0000-000064420000}"/>
    <cellStyle name="Normal 17 3 2 3 2 18 2" xfId="17118" xr:uid="{00000000-0005-0000-0000-000065420000}"/>
    <cellStyle name="Normal 17 3 2 3 2 18 3" xfId="17119" xr:uid="{00000000-0005-0000-0000-000066420000}"/>
    <cellStyle name="Normal 17 3 2 3 2 18 4" xfId="17120" xr:uid="{00000000-0005-0000-0000-000067420000}"/>
    <cellStyle name="Normal 17 3 2 3 2 18 5" xfId="17121" xr:uid="{00000000-0005-0000-0000-000068420000}"/>
    <cellStyle name="Normal 17 3 2 3 2 19" xfId="17122" xr:uid="{00000000-0005-0000-0000-000069420000}"/>
    <cellStyle name="Normal 17 3 2 3 2 19 2" xfId="17123" xr:uid="{00000000-0005-0000-0000-00006A420000}"/>
    <cellStyle name="Normal 17 3 2 3 2 19 3" xfId="17124" xr:uid="{00000000-0005-0000-0000-00006B420000}"/>
    <cellStyle name="Normal 17 3 2 3 2 19 4" xfId="17125" xr:uid="{00000000-0005-0000-0000-00006C420000}"/>
    <cellStyle name="Normal 17 3 2 3 2 2" xfId="17126" xr:uid="{00000000-0005-0000-0000-00006D420000}"/>
    <cellStyle name="Normal 17 3 2 3 2 2 10" xfId="17127" xr:uid="{00000000-0005-0000-0000-00006E420000}"/>
    <cellStyle name="Normal 17 3 2 3 2 2 10 2" xfId="17128" xr:uid="{00000000-0005-0000-0000-00006F420000}"/>
    <cellStyle name="Normal 17 3 2 3 2 2 10 3" xfId="17129" xr:uid="{00000000-0005-0000-0000-000070420000}"/>
    <cellStyle name="Normal 17 3 2 3 2 2 10 4" xfId="17130" xr:uid="{00000000-0005-0000-0000-000071420000}"/>
    <cellStyle name="Normal 17 3 2 3 2 2 10 5" xfId="17131" xr:uid="{00000000-0005-0000-0000-000072420000}"/>
    <cellStyle name="Normal 17 3 2 3 2 2 11" xfId="17132" xr:uid="{00000000-0005-0000-0000-000073420000}"/>
    <cellStyle name="Normal 17 3 2 3 2 2 11 2" xfId="17133" xr:uid="{00000000-0005-0000-0000-000074420000}"/>
    <cellStyle name="Normal 17 3 2 3 2 2 11 3" xfId="17134" xr:uid="{00000000-0005-0000-0000-000075420000}"/>
    <cellStyle name="Normal 17 3 2 3 2 2 11 4" xfId="17135" xr:uid="{00000000-0005-0000-0000-000076420000}"/>
    <cellStyle name="Normal 17 3 2 3 2 2 11 5" xfId="17136" xr:uid="{00000000-0005-0000-0000-000077420000}"/>
    <cellStyle name="Normal 17 3 2 3 2 2 12" xfId="17137" xr:uid="{00000000-0005-0000-0000-000078420000}"/>
    <cellStyle name="Normal 17 3 2 3 2 2 12 2" xfId="17138" xr:uid="{00000000-0005-0000-0000-000079420000}"/>
    <cellStyle name="Normal 17 3 2 3 2 2 12 3" xfId="17139" xr:uid="{00000000-0005-0000-0000-00007A420000}"/>
    <cellStyle name="Normal 17 3 2 3 2 2 12 4" xfId="17140" xr:uid="{00000000-0005-0000-0000-00007B420000}"/>
    <cellStyle name="Normal 17 3 2 3 2 2 12 5" xfId="17141" xr:uid="{00000000-0005-0000-0000-00007C420000}"/>
    <cellStyle name="Normal 17 3 2 3 2 2 13" xfId="17142" xr:uid="{00000000-0005-0000-0000-00007D420000}"/>
    <cellStyle name="Normal 17 3 2 3 2 2 13 2" xfId="17143" xr:uid="{00000000-0005-0000-0000-00007E420000}"/>
    <cellStyle name="Normal 17 3 2 3 2 2 13 3" xfId="17144" xr:uid="{00000000-0005-0000-0000-00007F420000}"/>
    <cellStyle name="Normal 17 3 2 3 2 2 13 4" xfId="17145" xr:uid="{00000000-0005-0000-0000-000080420000}"/>
    <cellStyle name="Normal 17 3 2 3 2 2 13 5" xfId="17146" xr:uid="{00000000-0005-0000-0000-000081420000}"/>
    <cellStyle name="Normal 17 3 2 3 2 2 14" xfId="17147" xr:uid="{00000000-0005-0000-0000-000082420000}"/>
    <cellStyle name="Normal 17 3 2 3 2 2 14 2" xfId="17148" xr:uid="{00000000-0005-0000-0000-000083420000}"/>
    <cellStyle name="Normal 17 3 2 3 2 2 14 3" xfId="17149" xr:uid="{00000000-0005-0000-0000-000084420000}"/>
    <cellStyle name="Normal 17 3 2 3 2 2 14 4" xfId="17150" xr:uid="{00000000-0005-0000-0000-000085420000}"/>
    <cellStyle name="Normal 17 3 2 3 2 2 14 5" xfId="17151" xr:uid="{00000000-0005-0000-0000-000086420000}"/>
    <cellStyle name="Normal 17 3 2 3 2 2 15" xfId="17152" xr:uid="{00000000-0005-0000-0000-000087420000}"/>
    <cellStyle name="Normal 17 3 2 3 2 2 15 2" xfId="17153" xr:uid="{00000000-0005-0000-0000-000088420000}"/>
    <cellStyle name="Normal 17 3 2 3 2 2 15 3" xfId="17154" xr:uid="{00000000-0005-0000-0000-000089420000}"/>
    <cellStyle name="Normal 17 3 2 3 2 2 15 4" xfId="17155" xr:uid="{00000000-0005-0000-0000-00008A420000}"/>
    <cellStyle name="Normal 17 3 2 3 2 2 15 5" xfId="17156" xr:uid="{00000000-0005-0000-0000-00008B420000}"/>
    <cellStyle name="Normal 17 3 2 3 2 2 16" xfId="17157" xr:uid="{00000000-0005-0000-0000-00008C420000}"/>
    <cellStyle name="Normal 17 3 2 3 2 2 16 2" xfId="17158" xr:uid="{00000000-0005-0000-0000-00008D420000}"/>
    <cellStyle name="Normal 17 3 2 3 2 2 16 3" xfId="17159" xr:uid="{00000000-0005-0000-0000-00008E420000}"/>
    <cellStyle name="Normal 17 3 2 3 2 2 16 4" xfId="17160" xr:uid="{00000000-0005-0000-0000-00008F420000}"/>
    <cellStyle name="Normal 17 3 2 3 2 2 16 5" xfId="17161" xr:uid="{00000000-0005-0000-0000-000090420000}"/>
    <cellStyle name="Normal 17 3 2 3 2 2 17" xfId="17162" xr:uid="{00000000-0005-0000-0000-000091420000}"/>
    <cellStyle name="Normal 17 3 2 3 2 2 17 2" xfId="17163" xr:uid="{00000000-0005-0000-0000-000092420000}"/>
    <cellStyle name="Normal 17 3 2 3 2 2 17 3" xfId="17164" xr:uid="{00000000-0005-0000-0000-000093420000}"/>
    <cellStyle name="Normal 17 3 2 3 2 2 17 4" xfId="17165" xr:uid="{00000000-0005-0000-0000-000094420000}"/>
    <cellStyle name="Normal 17 3 2 3 2 2 18" xfId="17166" xr:uid="{00000000-0005-0000-0000-000095420000}"/>
    <cellStyle name="Normal 17 3 2 3 2 2 18 2" xfId="17167" xr:uid="{00000000-0005-0000-0000-000096420000}"/>
    <cellStyle name="Normal 17 3 2 3 2 2 18 3" xfId="17168" xr:uid="{00000000-0005-0000-0000-000097420000}"/>
    <cellStyle name="Normal 17 3 2 3 2 2 18 4" xfId="17169" xr:uid="{00000000-0005-0000-0000-000098420000}"/>
    <cellStyle name="Normal 17 3 2 3 2 2 19" xfId="17170" xr:uid="{00000000-0005-0000-0000-000099420000}"/>
    <cellStyle name="Normal 17 3 2 3 2 2 2" xfId="17171" xr:uid="{00000000-0005-0000-0000-00009A420000}"/>
    <cellStyle name="Normal 17 3 2 3 2 2 2 2" xfId="17172" xr:uid="{00000000-0005-0000-0000-00009B420000}"/>
    <cellStyle name="Normal 17 3 2 3 2 2 2 3" xfId="17173" xr:uid="{00000000-0005-0000-0000-00009C420000}"/>
    <cellStyle name="Normal 17 3 2 3 2 2 2 4" xfId="17174" xr:uid="{00000000-0005-0000-0000-00009D420000}"/>
    <cellStyle name="Normal 17 3 2 3 2 2 2 5" xfId="17175" xr:uid="{00000000-0005-0000-0000-00009E420000}"/>
    <cellStyle name="Normal 17 3 2 3 2 2 20" xfId="17176" xr:uid="{00000000-0005-0000-0000-00009F420000}"/>
    <cellStyle name="Normal 17 3 2 3 2 2 21" xfId="17177" xr:uid="{00000000-0005-0000-0000-0000A0420000}"/>
    <cellStyle name="Normal 17 3 2 3 2 2 3" xfId="17178" xr:uid="{00000000-0005-0000-0000-0000A1420000}"/>
    <cellStyle name="Normal 17 3 2 3 2 2 3 2" xfId="17179" xr:uid="{00000000-0005-0000-0000-0000A2420000}"/>
    <cellStyle name="Normal 17 3 2 3 2 2 3 3" xfId="17180" xr:uid="{00000000-0005-0000-0000-0000A3420000}"/>
    <cellStyle name="Normal 17 3 2 3 2 2 3 4" xfId="17181" xr:uid="{00000000-0005-0000-0000-0000A4420000}"/>
    <cellStyle name="Normal 17 3 2 3 2 2 3 5" xfId="17182" xr:uid="{00000000-0005-0000-0000-0000A5420000}"/>
    <cellStyle name="Normal 17 3 2 3 2 2 4" xfId="17183" xr:uid="{00000000-0005-0000-0000-0000A6420000}"/>
    <cellStyle name="Normal 17 3 2 3 2 2 4 2" xfId="17184" xr:uid="{00000000-0005-0000-0000-0000A7420000}"/>
    <cellStyle name="Normal 17 3 2 3 2 2 4 3" xfId="17185" xr:uid="{00000000-0005-0000-0000-0000A8420000}"/>
    <cellStyle name="Normal 17 3 2 3 2 2 4 4" xfId="17186" xr:uid="{00000000-0005-0000-0000-0000A9420000}"/>
    <cellStyle name="Normal 17 3 2 3 2 2 4 5" xfId="17187" xr:uid="{00000000-0005-0000-0000-0000AA420000}"/>
    <cellStyle name="Normal 17 3 2 3 2 2 5" xfId="17188" xr:uid="{00000000-0005-0000-0000-0000AB420000}"/>
    <cellStyle name="Normal 17 3 2 3 2 2 5 2" xfId="17189" xr:uid="{00000000-0005-0000-0000-0000AC420000}"/>
    <cellStyle name="Normal 17 3 2 3 2 2 5 3" xfId="17190" xr:uid="{00000000-0005-0000-0000-0000AD420000}"/>
    <cellStyle name="Normal 17 3 2 3 2 2 5 4" xfId="17191" xr:uid="{00000000-0005-0000-0000-0000AE420000}"/>
    <cellStyle name="Normal 17 3 2 3 2 2 5 5" xfId="17192" xr:uid="{00000000-0005-0000-0000-0000AF420000}"/>
    <cellStyle name="Normal 17 3 2 3 2 2 6" xfId="17193" xr:uid="{00000000-0005-0000-0000-0000B0420000}"/>
    <cellStyle name="Normal 17 3 2 3 2 2 6 2" xfId="17194" xr:uid="{00000000-0005-0000-0000-0000B1420000}"/>
    <cellStyle name="Normal 17 3 2 3 2 2 6 3" xfId="17195" xr:uid="{00000000-0005-0000-0000-0000B2420000}"/>
    <cellStyle name="Normal 17 3 2 3 2 2 6 4" xfId="17196" xr:uid="{00000000-0005-0000-0000-0000B3420000}"/>
    <cellStyle name="Normal 17 3 2 3 2 2 6 5" xfId="17197" xr:uid="{00000000-0005-0000-0000-0000B4420000}"/>
    <cellStyle name="Normal 17 3 2 3 2 2 7" xfId="17198" xr:uid="{00000000-0005-0000-0000-0000B5420000}"/>
    <cellStyle name="Normal 17 3 2 3 2 2 7 2" xfId="17199" xr:uid="{00000000-0005-0000-0000-0000B6420000}"/>
    <cellStyle name="Normal 17 3 2 3 2 2 7 3" xfId="17200" xr:uid="{00000000-0005-0000-0000-0000B7420000}"/>
    <cellStyle name="Normal 17 3 2 3 2 2 7 4" xfId="17201" xr:uid="{00000000-0005-0000-0000-0000B8420000}"/>
    <cellStyle name="Normal 17 3 2 3 2 2 7 5" xfId="17202" xr:uid="{00000000-0005-0000-0000-0000B9420000}"/>
    <cellStyle name="Normal 17 3 2 3 2 2 8" xfId="17203" xr:uid="{00000000-0005-0000-0000-0000BA420000}"/>
    <cellStyle name="Normal 17 3 2 3 2 2 8 2" xfId="17204" xr:uid="{00000000-0005-0000-0000-0000BB420000}"/>
    <cellStyle name="Normal 17 3 2 3 2 2 8 3" xfId="17205" xr:uid="{00000000-0005-0000-0000-0000BC420000}"/>
    <cellStyle name="Normal 17 3 2 3 2 2 8 4" xfId="17206" xr:uid="{00000000-0005-0000-0000-0000BD420000}"/>
    <cellStyle name="Normal 17 3 2 3 2 2 8 5" xfId="17207" xr:uid="{00000000-0005-0000-0000-0000BE420000}"/>
    <cellStyle name="Normal 17 3 2 3 2 2 9" xfId="17208" xr:uid="{00000000-0005-0000-0000-0000BF420000}"/>
    <cellStyle name="Normal 17 3 2 3 2 2 9 2" xfId="17209" xr:uid="{00000000-0005-0000-0000-0000C0420000}"/>
    <cellStyle name="Normal 17 3 2 3 2 2 9 3" xfId="17210" xr:uid="{00000000-0005-0000-0000-0000C1420000}"/>
    <cellStyle name="Normal 17 3 2 3 2 2 9 4" xfId="17211" xr:uid="{00000000-0005-0000-0000-0000C2420000}"/>
    <cellStyle name="Normal 17 3 2 3 2 2 9 5" xfId="17212" xr:uid="{00000000-0005-0000-0000-0000C3420000}"/>
    <cellStyle name="Normal 17 3 2 3 2 20" xfId="17213" xr:uid="{00000000-0005-0000-0000-0000C4420000}"/>
    <cellStyle name="Normal 17 3 2 3 2 20 2" xfId="17214" xr:uid="{00000000-0005-0000-0000-0000C5420000}"/>
    <cellStyle name="Normal 17 3 2 3 2 20 3" xfId="17215" xr:uid="{00000000-0005-0000-0000-0000C6420000}"/>
    <cellStyle name="Normal 17 3 2 3 2 20 4" xfId="17216" xr:uid="{00000000-0005-0000-0000-0000C7420000}"/>
    <cellStyle name="Normal 17 3 2 3 2 21" xfId="17217" xr:uid="{00000000-0005-0000-0000-0000C8420000}"/>
    <cellStyle name="Normal 17 3 2 3 2 22" xfId="17218" xr:uid="{00000000-0005-0000-0000-0000C9420000}"/>
    <cellStyle name="Normal 17 3 2 3 2 23" xfId="17219" xr:uid="{00000000-0005-0000-0000-0000CA420000}"/>
    <cellStyle name="Normal 17 3 2 3 2 3" xfId="17220" xr:uid="{00000000-0005-0000-0000-0000CB420000}"/>
    <cellStyle name="Normal 17 3 2 3 2 3 10" xfId="17221" xr:uid="{00000000-0005-0000-0000-0000CC420000}"/>
    <cellStyle name="Normal 17 3 2 3 2 3 10 2" xfId="17222" xr:uid="{00000000-0005-0000-0000-0000CD420000}"/>
    <cellStyle name="Normal 17 3 2 3 2 3 10 3" xfId="17223" xr:uid="{00000000-0005-0000-0000-0000CE420000}"/>
    <cellStyle name="Normal 17 3 2 3 2 3 10 4" xfId="17224" xr:uid="{00000000-0005-0000-0000-0000CF420000}"/>
    <cellStyle name="Normal 17 3 2 3 2 3 10 5" xfId="17225" xr:uid="{00000000-0005-0000-0000-0000D0420000}"/>
    <cellStyle name="Normal 17 3 2 3 2 3 11" xfId="17226" xr:uid="{00000000-0005-0000-0000-0000D1420000}"/>
    <cellStyle name="Normal 17 3 2 3 2 3 11 2" xfId="17227" xr:uid="{00000000-0005-0000-0000-0000D2420000}"/>
    <cellStyle name="Normal 17 3 2 3 2 3 11 3" xfId="17228" xr:uid="{00000000-0005-0000-0000-0000D3420000}"/>
    <cellStyle name="Normal 17 3 2 3 2 3 11 4" xfId="17229" xr:uid="{00000000-0005-0000-0000-0000D4420000}"/>
    <cellStyle name="Normal 17 3 2 3 2 3 11 5" xfId="17230" xr:uid="{00000000-0005-0000-0000-0000D5420000}"/>
    <cellStyle name="Normal 17 3 2 3 2 3 12" xfId="17231" xr:uid="{00000000-0005-0000-0000-0000D6420000}"/>
    <cellStyle name="Normal 17 3 2 3 2 3 12 2" xfId="17232" xr:uid="{00000000-0005-0000-0000-0000D7420000}"/>
    <cellStyle name="Normal 17 3 2 3 2 3 12 3" xfId="17233" xr:uid="{00000000-0005-0000-0000-0000D8420000}"/>
    <cellStyle name="Normal 17 3 2 3 2 3 12 4" xfId="17234" xr:uid="{00000000-0005-0000-0000-0000D9420000}"/>
    <cellStyle name="Normal 17 3 2 3 2 3 12 5" xfId="17235" xr:uid="{00000000-0005-0000-0000-0000DA420000}"/>
    <cellStyle name="Normal 17 3 2 3 2 3 13" xfId="17236" xr:uid="{00000000-0005-0000-0000-0000DB420000}"/>
    <cellStyle name="Normal 17 3 2 3 2 3 13 2" xfId="17237" xr:uid="{00000000-0005-0000-0000-0000DC420000}"/>
    <cellStyle name="Normal 17 3 2 3 2 3 13 3" xfId="17238" xr:uid="{00000000-0005-0000-0000-0000DD420000}"/>
    <cellStyle name="Normal 17 3 2 3 2 3 13 4" xfId="17239" xr:uid="{00000000-0005-0000-0000-0000DE420000}"/>
    <cellStyle name="Normal 17 3 2 3 2 3 13 5" xfId="17240" xr:uid="{00000000-0005-0000-0000-0000DF420000}"/>
    <cellStyle name="Normal 17 3 2 3 2 3 14" xfId="17241" xr:uid="{00000000-0005-0000-0000-0000E0420000}"/>
    <cellStyle name="Normal 17 3 2 3 2 3 14 2" xfId="17242" xr:uid="{00000000-0005-0000-0000-0000E1420000}"/>
    <cellStyle name="Normal 17 3 2 3 2 3 14 3" xfId="17243" xr:uid="{00000000-0005-0000-0000-0000E2420000}"/>
    <cellStyle name="Normal 17 3 2 3 2 3 14 4" xfId="17244" xr:uid="{00000000-0005-0000-0000-0000E3420000}"/>
    <cellStyle name="Normal 17 3 2 3 2 3 14 5" xfId="17245" xr:uid="{00000000-0005-0000-0000-0000E4420000}"/>
    <cellStyle name="Normal 17 3 2 3 2 3 15" xfId="17246" xr:uid="{00000000-0005-0000-0000-0000E5420000}"/>
    <cellStyle name="Normal 17 3 2 3 2 3 15 2" xfId="17247" xr:uid="{00000000-0005-0000-0000-0000E6420000}"/>
    <cellStyle name="Normal 17 3 2 3 2 3 15 3" xfId="17248" xr:uid="{00000000-0005-0000-0000-0000E7420000}"/>
    <cellStyle name="Normal 17 3 2 3 2 3 15 4" xfId="17249" xr:uid="{00000000-0005-0000-0000-0000E8420000}"/>
    <cellStyle name="Normal 17 3 2 3 2 3 15 5" xfId="17250" xr:uid="{00000000-0005-0000-0000-0000E9420000}"/>
    <cellStyle name="Normal 17 3 2 3 2 3 16" xfId="17251" xr:uid="{00000000-0005-0000-0000-0000EA420000}"/>
    <cellStyle name="Normal 17 3 2 3 2 3 16 2" xfId="17252" xr:uid="{00000000-0005-0000-0000-0000EB420000}"/>
    <cellStyle name="Normal 17 3 2 3 2 3 16 3" xfId="17253" xr:uid="{00000000-0005-0000-0000-0000EC420000}"/>
    <cellStyle name="Normal 17 3 2 3 2 3 16 4" xfId="17254" xr:uid="{00000000-0005-0000-0000-0000ED420000}"/>
    <cellStyle name="Normal 17 3 2 3 2 3 17" xfId="17255" xr:uid="{00000000-0005-0000-0000-0000EE420000}"/>
    <cellStyle name="Normal 17 3 2 3 2 3 17 2" xfId="17256" xr:uid="{00000000-0005-0000-0000-0000EF420000}"/>
    <cellStyle name="Normal 17 3 2 3 2 3 17 3" xfId="17257" xr:uid="{00000000-0005-0000-0000-0000F0420000}"/>
    <cellStyle name="Normal 17 3 2 3 2 3 17 4" xfId="17258" xr:uid="{00000000-0005-0000-0000-0000F1420000}"/>
    <cellStyle name="Normal 17 3 2 3 2 3 18" xfId="17259" xr:uid="{00000000-0005-0000-0000-0000F2420000}"/>
    <cellStyle name="Normal 17 3 2 3 2 3 19" xfId="17260" xr:uid="{00000000-0005-0000-0000-0000F3420000}"/>
    <cellStyle name="Normal 17 3 2 3 2 3 2" xfId="17261" xr:uid="{00000000-0005-0000-0000-0000F4420000}"/>
    <cellStyle name="Normal 17 3 2 3 2 3 2 2" xfId="17262" xr:uid="{00000000-0005-0000-0000-0000F5420000}"/>
    <cellStyle name="Normal 17 3 2 3 2 3 2 3" xfId="17263" xr:uid="{00000000-0005-0000-0000-0000F6420000}"/>
    <cellStyle name="Normal 17 3 2 3 2 3 2 4" xfId="17264" xr:uid="{00000000-0005-0000-0000-0000F7420000}"/>
    <cellStyle name="Normal 17 3 2 3 2 3 2 5" xfId="17265" xr:uid="{00000000-0005-0000-0000-0000F8420000}"/>
    <cellStyle name="Normal 17 3 2 3 2 3 20" xfId="17266" xr:uid="{00000000-0005-0000-0000-0000F9420000}"/>
    <cellStyle name="Normal 17 3 2 3 2 3 3" xfId="17267" xr:uid="{00000000-0005-0000-0000-0000FA420000}"/>
    <cellStyle name="Normal 17 3 2 3 2 3 3 2" xfId="17268" xr:uid="{00000000-0005-0000-0000-0000FB420000}"/>
    <cellStyle name="Normal 17 3 2 3 2 3 3 3" xfId="17269" xr:uid="{00000000-0005-0000-0000-0000FC420000}"/>
    <cellStyle name="Normal 17 3 2 3 2 3 3 4" xfId="17270" xr:uid="{00000000-0005-0000-0000-0000FD420000}"/>
    <cellStyle name="Normal 17 3 2 3 2 3 3 5" xfId="17271" xr:uid="{00000000-0005-0000-0000-0000FE420000}"/>
    <cellStyle name="Normal 17 3 2 3 2 3 4" xfId="17272" xr:uid="{00000000-0005-0000-0000-0000FF420000}"/>
    <cellStyle name="Normal 17 3 2 3 2 3 4 2" xfId="17273" xr:uid="{00000000-0005-0000-0000-000000430000}"/>
    <cellStyle name="Normal 17 3 2 3 2 3 4 3" xfId="17274" xr:uid="{00000000-0005-0000-0000-000001430000}"/>
    <cellStyle name="Normal 17 3 2 3 2 3 4 4" xfId="17275" xr:uid="{00000000-0005-0000-0000-000002430000}"/>
    <cellStyle name="Normal 17 3 2 3 2 3 4 5" xfId="17276" xr:uid="{00000000-0005-0000-0000-000003430000}"/>
    <cellStyle name="Normal 17 3 2 3 2 3 5" xfId="17277" xr:uid="{00000000-0005-0000-0000-000004430000}"/>
    <cellStyle name="Normal 17 3 2 3 2 3 5 2" xfId="17278" xr:uid="{00000000-0005-0000-0000-000005430000}"/>
    <cellStyle name="Normal 17 3 2 3 2 3 5 3" xfId="17279" xr:uid="{00000000-0005-0000-0000-000006430000}"/>
    <cellStyle name="Normal 17 3 2 3 2 3 5 4" xfId="17280" xr:uid="{00000000-0005-0000-0000-000007430000}"/>
    <cellStyle name="Normal 17 3 2 3 2 3 5 5" xfId="17281" xr:uid="{00000000-0005-0000-0000-000008430000}"/>
    <cellStyle name="Normal 17 3 2 3 2 3 6" xfId="17282" xr:uid="{00000000-0005-0000-0000-000009430000}"/>
    <cellStyle name="Normal 17 3 2 3 2 3 6 2" xfId="17283" xr:uid="{00000000-0005-0000-0000-00000A430000}"/>
    <cellStyle name="Normal 17 3 2 3 2 3 6 3" xfId="17284" xr:uid="{00000000-0005-0000-0000-00000B430000}"/>
    <cellStyle name="Normal 17 3 2 3 2 3 6 4" xfId="17285" xr:uid="{00000000-0005-0000-0000-00000C430000}"/>
    <cellStyle name="Normal 17 3 2 3 2 3 6 5" xfId="17286" xr:uid="{00000000-0005-0000-0000-00000D430000}"/>
    <cellStyle name="Normal 17 3 2 3 2 3 7" xfId="17287" xr:uid="{00000000-0005-0000-0000-00000E430000}"/>
    <cellStyle name="Normal 17 3 2 3 2 3 7 2" xfId="17288" xr:uid="{00000000-0005-0000-0000-00000F430000}"/>
    <cellStyle name="Normal 17 3 2 3 2 3 7 3" xfId="17289" xr:uid="{00000000-0005-0000-0000-000010430000}"/>
    <cellStyle name="Normal 17 3 2 3 2 3 7 4" xfId="17290" xr:uid="{00000000-0005-0000-0000-000011430000}"/>
    <cellStyle name="Normal 17 3 2 3 2 3 7 5" xfId="17291" xr:uid="{00000000-0005-0000-0000-000012430000}"/>
    <cellStyle name="Normal 17 3 2 3 2 3 8" xfId="17292" xr:uid="{00000000-0005-0000-0000-000013430000}"/>
    <cellStyle name="Normal 17 3 2 3 2 3 8 2" xfId="17293" xr:uid="{00000000-0005-0000-0000-000014430000}"/>
    <cellStyle name="Normal 17 3 2 3 2 3 8 3" xfId="17294" xr:uid="{00000000-0005-0000-0000-000015430000}"/>
    <cellStyle name="Normal 17 3 2 3 2 3 8 4" xfId="17295" xr:uid="{00000000-0005-0000-0000-000016430000}"/>
    <cellStyle name="Normal 17 3 2 3 2 3 8 5" xfId="17296" xr:uid="{00000000-0005-0000-0000-000017430000}"/>
    <cellStyle name="Normal 17 3 2 3 2 3 9" xfId="17297" xr:uid="{00000000-0005-0000-0000-000018430000}"/>
    <cellStyle name="Normal 17 3 2 3 2 3 9 2" xfId="17298" xr:uid="{00000000-0005-0000-0000-000019430000}"/>
    <cellStyle name="Normal 17 3 2 3 2 3 9 3" xfId="17299" xr:uid="{00000000-0005-0000-0000-00001A430000}"/>
    <cellStyle name="Normal 17 3 2 3 2 3 9 4" xfId="17300" xr:uid="{00000000-0005-0000-0000-00001B430000}"/>
    <cellStyle name="Normal 17 3 2 3 2 3 9 5" xfId="17301" xr:uid="{00000000-0005-0000-0000-00001C430000}"/>
    <cellStyle name="Normal 17 3 2 3 2 4" xfId="17302" xr:uid="{00000000-0005-0000-0000-00001D430000}"/>
    <cellStyle name="Normal 17 3 2 3 2 4 10" xfId="17303" xr:uid="{00000000-0005-0000-0000-00001E430000}"/>
    <cellStyle name="Normal 17 3 2 3 2 4 10 2" xfId="17304" xr:uid="{00000000-0005-0000-0000-00001F430000}"/>
    <cellStyle name="Normal 17 3 2 3 2 4 10 3" xfId="17305" xr:uid="{00000000-0005-0000-0000-000020430000}"/>
    <cellStyle name="Normal 17 3 2 3 2 4 10 4" xfId="17306" xr:uid="{00000000-0005-0000-0000-000021430000}"/>
    <cellStyle name="Normal 17 3 2 3 2 4 10 5" xfId="17307" xr:uid="{00000000-0005-0000-0000-000022430000}"/>
    <cellStyle name="Normal 17 3 2 3 2 4 11" xfId="17308" xr:uid="{00000000-0005-0000-0000-000023430000}"/>
    <cellStyle name="Normal 17 3 2 3 2 4 11 2" xfId="17309" xr:uid="{00000000-0005-0000-0000-000024430000}"/>
    <cellStyle name="Normal 17 3 2 3 2 4 11 3" xfId="17310" xr:uid="{00000000-0005-0000-0000-000025430000}"/>
    <cellStyle name="Normal 17 3 2 3 2 4 11 4" xfId="17311" xr:uid="{00000000-0005-0000-0000-000026430000}"/>
    <cellStyle name="Normal 17 3 2 3 2 4 11 5" xfId="17312" xr:uid="{00000000-0005-0000-0000-000027430000}"/>
    <cellStyle name="Normal 17 3 2 3 2 4 12" xfId="17313" xr:uid="{00000000-0005-0000-0000-000028430000}"/>
    <cellStyle name="Normal 17 3 2 3 2 4 12 2" xfId="17314" xr:uid="{00000000-0005-0000-0000-000029430000}"/>
    <cellStyle name="Normal 17 3 2 3 2 4 12 3" xfId="17315" xr:uid="{00000000-0005-0000-0000-00002A430000}"/>
    <cellStyle name="Normal 17 3 2 3 2 4 12 4" xfId="17316" xr:uid="{00000000-0005-0000-0000-00002B430000}"/>
    <cellStyle name="Normal 17 3 2 3 2 4 12 5" xfId="17317" xr:uid="{00000000-0005-0000-0000-00002C430000}"/>
    <cellStyle name="Normal 17 3 2 3 2 4 13" xfId="17318" xr:uid="{00000000-0005-0000-0000-00002D430000}"/>
    <cellStyle name="Normal 17 3 2 3 2 4 13 2" xfId="17319" xr:uid="{00000000-0005-0000-0000-00002E430000}"/>
    <cellStyle name="Normal 17 3 2 3 2 4 13 3" xfId="17320" xr:uid="{00000000-0005-0000-0000-00002F430000}"/>
    <cellStyle name="Normal 17 3 2 3 2 4 13 4" xfId="17321" xr:uid="{00000000-0005-0000-0000-000030430000}"/>
    <cellStyle name="Normal 17 3 2 3 2 4 13 5" xfId="17322" xr:uid="{00000000-0005-0000-0000-000031430000}"/>
    <cellStyle name="Normal 17 3 2 3 2 4 14" xfId="17323" xr:uid="{00000000-0005-0000-0000-000032430000}"/>
    <cellStyle name="Normal 17 3 2 3 2 4 14 2" xfId="17324" xr:uid="{00000000-0005-0000-0000-000033430000}"/>
    <cellStyle name="Normal 17 3 2 3 2 4 14 3" xfId="17325" xr:uid="{00000000-0005-0000-0000-000034430000}"/>
    <cellStyle name="Normal 17 3 2 3 2 4 14 4" xfId="17326" xr:uid="{00000000-0005-0000-0000-000035430000}"/>
    <cellStyle name="Normal 17 3 2 3 2 4 14 5" xfId="17327" xr:uid="{00000000-0005-0000-0000-000036430000}"/>
    <cellStyle name="Normal 17 3 2 3 2 4 15" xfId="17328" xr:uid="{00000000-0005-0000-0000-000037430000}"/>
    <cellStyle name="Normal 17 3 2 3 2 4 15 2" xfId="17329" xr:uid="{00000000-0005-0000-0000-000038430000}"/>
    <cellStyle name="Normal 17 3 2 3 2 4 15 3" xfId="17330" xr:uid="{00000000-0005-0000-0000-000039430000}"/>
    <cellStyle name="Normal 17 3 2 3 2 4 15 4" xfId="17331" xr:uid="{00000000-0005-0000-0000-00003A430000}"/>
    <cellStyle name="Normal 17 3 2 3 2 4 15 5" xfId="17332" xr:uid="{00000000-0005-0000-0000-00003B430000}"/>
    <cellStyle name="Normal 17 3 2 3 2 4 16" xfId="17333" xr:uid="{00000000-0005-0000-0000-00003C430000}"/>
    <cellStyle name="Normal 17 3 2 3 2 4 16 2" xfId="17334" xr:uid="{00000000-0005-0000-0000-00003D430000}"/>
    <cellStyle name="Normal 17 3 2 3 2 4 16 3" xfId="17335" xr:uid="{00000000-0005-0000-0000-00003E430000}"/>
    <cellStyle name="Normal 17 3 2 3 2 4 16 4" xfId="17336" xr:uid="{00000000-0005-0000-0000-00003F430000}"/>
    <cellStyle name="Normal 17 3 2 3 2 4 17" xfId="17337" xr:uid="{00000000-0005-0000-0000-000040430000}"/>
    <cellStyle name="Normal 17 3 2 3 2 4 17 2" xfId="17338" xr:uid="{00000000-0005-0000-0000-000041430000}"/>
    <cellStyle name="Normal 17 3 2 3 2 4 17 3" xfId="17339" xr:uid="{00000000-0005-0000-0000-000042430000}"/>
    <cellStyle name="Normal 17 3 2 3 2 4 17 4" xfId="17340" xr:uid="{00000000-0005-0000-0000-000043430000}"/>
    <cellStyle name="Normal 17 3 2 3 2 4 18" xfId="17341" xr:uid="{00000000-0005-0000-0000-000044430000}"/>
    <cellStyle name="Normal 17 3 2 3 2 4 19" xfId="17342" xr:uid="{00000000-0005-0000-0000-000045430000}"/>
    <cellStyle name="Normal 17 3 2 3 2 4 2" xfId="17343" xr:uid="{00000000-0005-0000-0000-000046430000}"/>
    <cellStyle name="Normal 17 3 2 3 2 4 2 2" xfId="17344" xr:uid="{00000000-0005-0000-0000-000047430000}"/>
    <cellStyle name="Normal 17 3 2 3 2 4 2 3" xfId="17345" xr:uid="{00000000-0005-0000-0000-000048430000}"/>
    <cellStyle name="Normal 17 3 2 3 2 4 2 4" xfId="17346" xr:uid="{00000000-0005-0000-0000-000049430000}"/>
    <cellStyle name="Normal 17 3 2 3 2 4 2 5" xfId="17347" xr:uid="{00000000-0005-0000-0000-00004A430000}"/>
    <cellStyle name="Normal 17 3 2 3 2 4 20" xfId="17348" xr:uid="{00000000-0005-0000-0000-00004B430000}"/>
    <cellStyle name="Normal 17 3 2 3 2 4 3" xfId="17349" xr:uid="{00000000-0005-0000-0000-00004C430000}"/>
    <cellStyle name="Normal 17 3 2 3 2 4 3 2" xfId="17350" xr:uid="{00000000-0005-0000-0000-00004D430000}"/>
    <cellStyle name="Normal 17 3 2 3 2 4 3 3" xfId="17351" xr:uid="{00000000-0005-0000-0000-00004E430000}"/>
    <cellStyle name="Normal 17 3 2 3 2 4 3 4" xfId="17352" xr:uid="{00000000-0005-0000-0000-00004F430000}"/>
    <cellStyle name="Normal 17 3 2 3 2 4 3 5" xfId="17353" xr:uid="{00000000-0005-0000-0000-000050430000}"/>
    <cellStyle name="Normal 17 3 2 3 2 4 4" xfId="17354" xr:uid="{00000000-0005-0000-0000-000051430000}"/>
    <cellStyle name="Normal 17 3 2 3 2 4 4 2" xfId="17355" xr:uid="{00000000-0005-0000-0000-000052430000}"/>
    <cellStyle name="Normal 17 3 2 3 2 4 4 3" xfId="17356" xr:uid="{00000000-0005-0000-0000-000053430000}"/>
    <cellStyle name="Normal 17 3 2 3 2 4 4 4" xfId="17357" xr:uid="{00000000-0005-0000-0000-000054430000}"/>
    <cellStyle name="Normal 17 3 2 3 2 4 4 5" xfId="17358" xr:uid="{00000000-0005-0000-0000-000055430000}"/>
    <cellStyle name="Normal 17 3 2 3 2 4 5" xfId="17359" xr:uid="{00000000-0005-0000-0000-000056430000}"/>
    <cellStyle name="Normal 17 3 2 3 2 4 5 2" xfId="17360" xr:uid="{00000000-0005-0000-0000-000057430000}"/>
    <cellStyle name="Normal 17 3 2 3 2 4 5 3" xfId="17361" xr:uid="{00000000-0005-0000-0000-000058430000}"/>
    <cellStyle name="Normal 17 3 2 3 2 4 5 4" xfId="17362" xr:uid="{00000000-0005-0000-0000-000059430000}"/>
    <cellStyle name="Normal 17 3 2 3 2 4 5 5" xfId="17363" xr:uid="{00000000-0005-0000-0000-00005A430000}"/>
    <cellStyle name="Normal 17 3 2 3 2 4 6" xfId="17364" xr:uid="{00000000-0005-0000-0000-00005B430000}"/>
    <cellStyle name="Normal 17 3 2 3 2 4 6 2" xfId="17365" xr:uid="{00000000-0005-0000-0000-00005C430000}"/>
    <cellStyle name="Normal 17 3 2 3 2 4 6 3" xfId="17366" xr:uid="{00000000-0005-0000-0000-00005D430000}"/>
    <cellStyle name="Normal 17 3 2 3 2 4 6 4" xfId="17367" xr:uid="{00000000-0005-0000-0000-00005E430000}"/>
    <cellStyle name="Normal 17 3 2 3 2 4 6 5" xfId="17368" xr:uid="{00000000-0005-0000-0000-00005F430000}"/>
    <cellStyle name="Normal 17 3 2 3 2 4 7" xfId="17369" xr:uid="{00000000-0005-0000-0000-000060430000}"/>
    <cellStyle name="Normal 17 3 2 3 2 4 7 2" xfId="17370" xr:uid="{00000000-0005-0000-0000-000061430000}"/>
    <cellStyle name="Normal 17 3 2 3 2 4 7 3" xfId="17371" xr:uid="{00000000-0005-0000-0000-000062430000}"/>
    <cellStyle name="Normal 17 3 2 3 2 4 7 4" xfId="17372" xr:uid="{00000000-0005-0000-0000-000063430000}"/>
    <cellStyle name="Normal 17 3 2 3 2 4 7 5" xfId="17373" xr:uid="{00000000-0005-0000-0000-000064430000}"/>
    <cellStyle name="Normal 17 3 2 3 2 4 8" xfId="17374" xr:uid="{00000000-0005-0000-0000-000065430000}"/>
    <cellStyle name="Normal 17 3 2 3 2 4 8 2" xfId="17375" xr:uid="{00000000-0005-0000-0000-000066430000}"/>
    <cellStyle name="Normal 17 3 2 3 2 4 8 3" xfId="17376" xr:uid="{00000000-0005-0000-0000-000067430000}"/>
    <cellStyle name="Normal 17 3 2 3 2 4 8 4" xfId="17377" xr:uid="{00000000-0005-0000-0000-000068430000}"/>
    <cellStyle name="Normal 17 3 2 3 2 4 8 5" xfId="17378" xr:uid="{00000000-0005-0000-0000-000069430000}"/>
    <cellStyle name="Normal 17 3 2 3 2 4 9" xfId="17379" xr:uid="{00000000-0005-0000-0000-00006A430000}"/>
    <cellStyle name="Normal 17 3 2 3 2 4 9 2" xfId="17380" xr:uid="{00000000-0005-0000-0000-00006B430000}"/>
    <cellStyle name="Normal 17 3 2 3 2 4 9 3" xfId="17381" xr:uid="{00000000-0005-0000-0000-00006C430000}"/>
    <cellStyle name="Normal 17 3 2 3 2 4 9 4" xfId="17382" xr:uid="{00000000-0005-0000-0000-00006D430000}"/>
    <cellStyle name="Normal 17 3 2 3 2 4 9 5" xfId="17383" xr:uid="{00000000-0005-0000-0000-00006E430000}"/>
    <cellStyle name="Normal 17 3 2 3 2 5" xfId="17384" xr:uid="{00000000-0005-0000-0000-00006F430000}"/>
    <cellStyle name="Normal 17 3 2 3 2 5 2" xfId="17385" xr:uid="{00000000-0005-0000-0000-000070430000}"/>
    <cellStyle name="Normal 17 3 2 3 2 5 3" xfId="17386" xr:uid="{00000000-0005-0000-0000-000071430000}"/>
    <cellStyle name="Normal 17 3 2 3 2 5 4" xfId="17387" xr:uid="{00000000-0005-0000-0000-000072430000}"/>
    <cellStyle name="Normal 17 3 2 3 2 5 5" xfId="17388" xr:uid="{00000000-0005-0000-0000-000073430000}"/>
    <cellStyle name="Normal 17 3 2 3 2 6" xfId="17389" xr:uid="{00000000-0005-0000-0000-000074430000}"/>
    <cellStyle name="Normal 17 3 2 3 2 6 2" xfId="17390" xr:uid="{00000000-0005-0000-0000-000075430000}"/>
    <cellStyle name="Normal 17 3 2 3 2 6 3" xfId="17391" xr:uid="{00000000-0005-0000-0000-000076430000}"/>
    <cellStyle name="Normal 17 3 2 3 2 6 4" xfId="17392" xr:uid="{00000000-0005-0000-0000-000077430000}"/>
    <cellStyle name="Normal 17 3 2 3 2 6 5" xfId="17393" xr:uid="{00000000-0005-0000-0000-000078430000}"/>
    <cellStyle name="Normal 17 3 2 3 2 7" xfId="17394" xr:uid="{00000000-0005-0000-0000-000079430000}"/>
    <cellStyle name="Normal 17 3 2 3 2 7 2" xfId="17395" xr:uid="{00000000-0005-0000-0000-00007A430000}"/>
    <cellStyle name="Normal 17 3 2 3 2 7 3" xfId="17396" xr:uid="{00000000-0005-0000-0000-00007B430000}"/>
    <cellStyle name="Normal 17 3 2 3 2 7 4" xfId="17397" xr:uid="{00000000-0005-0000-0000-00007C430000}"/>
    <cellStyle name="Normal 17 3 2 3 2 7 5" xfId="17398" xr:uid="{00000000-0005-0000-0000-00007D430000}"/>
    <cellStyle name="Normal 17 3 2 3 2 8" xfId="17399" xr:uid="{00000000-0005-0000-0000-00007E430000}"/>
    <cellStyle name="Normal 17 3 2 3 2 8 2" xfId="17400" xr:uid="{00000000-0005-0000-0000-00007F430000}"/>
    <cellStyle name="Normal 17 3 2 3 2 8 3" xfId="17401" xr:uid="{00000000-0005-0000-0000-000080430000}"/>
    <cellStyle name="Normal 17 3 2 3 2 8 4" xfId="17402" xr:uid="{00000000-0005-0000-0000-000081430000}"/>
    <cellStyle name="Normal 17 3 2 3 2 8 5" xfId="17403" xr:uid="{00000000-0005-0000-0000-000082430000}"/>
    <cellStyle name="Normal 17 3 2 3 2 9" xfId="17404" xr:uid="{00000000-0005-0000-0000-000083430000}"/>
    <cellStyle name="Normal 17 3 2 3 2 9 2" xfId="17405" xr:uid="{00000000-0005-0000-0000-000084430000}"/>
    <cellStyle name="Normal 17 3 2 3 2 9 3" xfId="17406" xr:uid="{00000000-0005-0000-0000-000085430000}"/>
    <cellStyle name="Normal 17 3 2 3 2 9 4" xfId="17407" xr:uid="{00000000-0005-0000-0000-000086430000}"/>
    <cellStyle name="Normal 17 3 2 3 2 9 5" xfId="17408" xr:uid="{00000000-0005-0000-0000-000087430000}"/>
    <cellStyle name="Normal 17 3 2 3 20" xfId="17409" xr:uid="{00000000-0005-0000-0000-000088430000}"/>
    <cellStyle name="Normal 17 3 2 3 20 2" xfId="17410" xr:uid="{00000000-0005-0000-0000-000089430000}"/>
    <cellStyle name="Normal 17 3 2 3 20 3" xfId="17411" xr:uid="{00000000-0005-0000-0000-00008A430000}"/>
    <cellStyle name="Normal 17 3 2 3 20 4" xfId="17412" xr:uid="{00000000-0005-0000-0000-00008B430000}"/>
    <cellStyle name="Normal 17 3 2 3 20 5" xfId="17413" xr:uid="{00000000-0005-0000-0000-00008C430000}"/>
    <cellStyle name="Normal 17 3 2 3 21" xfId="17414" xr:uid="{00000000-0005-0000-0000-00008D430000}"/>
    <cellStyle name="Normal 17 3 2 3 21 2" xfId="17415" xr:uid="{00000000-0005-0000-0000-00008E430000}"/>
    <cellStyle name="Normal 17 3 2 3 21 3" xfId="17416" xr:uid="{00000000-0005-0000-0000-00008F430000}"/>
    <cellStyle name="Normal 17 3 2 3 21 4" xfId="17417" xr:uid="{00000000-0005-0000-0000-000090430000}"/>
    <cellStyle name="Normal 17 3 2 3 22" xfId="17418" xr:uid="{00000000-0005-0000-0000-000091430000}"/>
    <cellStyle name="Normal 17 3 2 3 22 2" xfId="17419" xr:uid="{00000000-0005-0000-0000-000092430000}"/>
    <cellStyle name="Normal 17 3 2 3 22 3" xfId="17420" xr:uid="{00000000-0005-0000-0000-000093430000}"/>
    <cellStyle name="Normal 17 3 2 3 22 4" xfId="17421" xr:uid="{00000000-0005-0000-0000-000094430000}"/>
    <cellStyle name="Normal 17 3 2 3 23" xfId="17422" xr:uid="{00000000-0005-0000-0000-000095430000}"/>
    <cellStyle name="Normal 17 3 2 3 24" xfId="17423" xr:uid="{00000000-0005-0000-0000-000096430000}"/>
    <cellStyle name="Normal 17 3 2 3 25" xfId="17424" xr:uid="{00000000-0005-0000-0000-000097430000}"/>
    <cellStyle name="Normal 17 3 2 3 3" xfId="17425" xr:uid="{00000000-0005-0000-0000-000098430000}"/>
    <cellStyle name="Normal 17 3 2 3 3 10" xfId="17426" xr:uid="{00000000-0005-0000-0000-000099430000}"/>
    <cellStyle name="Normal 17 3 2 3 3 10 2" xfId="17427" xr:uid="{00000000-0005-0000-0000-00009A430000}"/>
    <cellStyle name="Normal 17 3 2 3 3 10 3" xfId="17428" xr:uid="{00000000-0005-0000-0000-00009B430000}"/>
    <cellStyle name="Normal 17 3 2 3 3 10 4" xfId="17429" xr:uid="{00000000-0005-0000-0000-00009C430000}"/>
    <cellStyle name="Normal 17 3 2 3 3 10 5" xfId="17430" xr:uid="{00000000-0005-0000-0000-00009D430000}"/>
    <cellStyle name="Normal 17 3 2 3 3 11" xfId="17431" xr:uid="{00000000-0005-0000-0000-00009E430000}"/>
    <cellStyle name="Normal 17 3 2 3 3 11 2" xfId="17432" xr:uid="{00000000-0005-0000-0000-00009F430000}"/>
    <cellStyle name="Normal 17 3 2 3 3 11 3" xfId="17433" xr:uid="{00000000-0005-0000-0000-0000A0430000}"/>
    <cellStyle name="Normal 17 3 2 3 3 11 4" xfId="17434" xr:uid="{00000000-0005-0000-0000-0000A1430000}"/>
    <cellStyle name="Normal 17 3 2 3 3 11 5" xfId="17435" xr:uid="{00000000-0005-0000-0000-0000A2430000}"/>
    <cellStyle name="Normal 17 3 2 3 3 12" xfId="17436" xr:uid="{00000000-0005-0000-0000-0000A3430000}"/>
    <cellStyle name="Normal 17 3 2 3 3 12 2" xfId="17437" xr:uid="{00000000-0005-0000-0000-0000A4430000}"/>
    <cellStyle name="Normal 17 3 2 3 3 12 3" xfId="17438" xr:uid="{00000000-0005-0000-0000-0000A5430000}"/>
    <cellStyle name="Normal 17 3 2 3 3 12 4" xfId="17439" xr:uid="{00000000-0005-0000-0000-0000A6430000}"/>
    <cellStyle name="Normal 17 3 2 3 3 12 5" xfId="17440" xr:uid="{00000000-0005-0000-0000-0000A7430000}"/>
    <cellStyle name="Normal 17 3 2 3 3 13" xfId="17441" xr:uid="{00000000-0005-0000-0000-0000A8430000}"/>
    <cellStyle name="Normal 17 3 2 3 3 13 2" xfId="17442" xr:uid="{00000000-0005-0000-0000-0000A9430000}"/>
    <cellStyle name="Normal 17 3 2 3 3 13 3" xfId="17443" xr:uid="{00000000-0005-0000-0000-0000AA430000}"/>
    <cellStyle name="Normal 17 3 2 3 3 13 4" xfId="17444" xr:uid="{00000000-0005-0000-0000-0000AB430000}"/>
    <cellStyle name="Normal 17 3 2 3 3 13 5" xfId="17445" xr:uid="{00000000-0005-0000-0000-0000AC430000}"/>
    <cellStyle name="Normal 17 3 2 3 3 14" xfId="17446" xr:uid="{00000000-0005-0000-0000-0000AD430000}"/>
    <cellStyle name="Normal 17 3 2 3 3 14 2" xfId="17447" xr:uid="{00000000-0005-0000-0000-0000AE430000}"/>
    <cellStyle name="Normal 17 3 2 3 3 14 3" xfId="17448" xr:uid="{00000000-0005-0000-0000-0000AF430000}"/>
    <cellStyle name="Normal 17 3 2 3 3 14 4" xfId="17449" xr:uid="{00000000-0005-0000-0000-0000B0430000}"/>
    <cellStyle name="Normal 17 3 2 3 3 14 5" xfId="17450" xr:uid="{00000000-0005-0000-0000-0000B1430000}"/>
    <cellStyle name="Normal 17 3 2 3 3 15" xfId="17451" xr:uid="{00000000-0005-0000-0000-0000B2430000}"/>
    <cellStyle name="Normal 17 3 2 3 3 15 2" xfId="17452" xr:uid="{00000000-0005-0000-0000-0000B3430000}"/>
    <cellStyle name="Normal 17 3 2 3 3 15 3" xfId="17453" xr:uid="{00000000-0005-0000-0000-0000B4430000}"/>
    <cellStyle name="Normal 17 3 2 3 3 15 4" xfId="17454" xr:uid="{00000000-0005-0000-0000-0000B5430000}"/>
    <cellStyle name="Normal 17 3 2 3 3 15 5" xfId="17455" xr:uid="{00000000-0005-0000-0000-0000B6430000}"/>
    <cellStyle name="Normal 17 3 2 3 3 16" xfId="17456" xr:uid="{00000000-0005-0000-0000-0000B7430000}"/>
    <cellStyle name="Normal 17 3 2 3 3 16 2" xfId="17457" xr:uid="{00000000-0005-0000-0000-0000B8430000}"/>
    <cellStyle name="Normal 17 3 2 3 3 16 3" xfId="17458" xr:uid="{00000000-0005-0000-0000-0000B9430000}"/>
    <cellStyle name="Normal 17 3 2 3 3 16 4" xfId="17459" xr:uid="{00000000-0005-0000-0000-0000BA430000}"/>
    <cellStyle name="Normal 17 3 2 3 3 16 5" xfId="17460" xr:uid="{00000000-0005-0000-0000-0000BB430000}"/>
    <cellStyle name="Normal 17 3 2 3 3 17" xfId="17461" xr:uid="{00000000-0005-0000-0000-0000BC430000}"/>
    <cellStyle name="Normal 17 3 2 3 3 17 2" xfId="17462" xr:uid="{00000000-0005-0000-0000-0000BD430000}"/>
    <cellStyle name="Normal 17 3 2 3 3 17 3" xfId="17463" xr:uid="{00000000-0005-0000-0000-0000BE430000}"/>
    <cellStyle name="Normal 17 3 2 3 3 17 4" xfId="17464" xr:uid="{00000000-0005-0000-0000-0000BF430000}"/>
    <cellStyle name="Normal 17 3 2 3 3 18" xfId="17465" xr:uid="{00000000-0005-0000-0000-0000C0430000}"/>
    <cellStyle name="Normal 17 3 2 3 3 18 2" xfId="17466" xr:uid="{00000000-0005-0000-0000-0000C1430000}"/>
    <cellStyle name="Normal 17 3 2 3 3 18 3" xfId="17467" xr:uid="{00000000-0005-0000-0000-0000C2430000}"/>
    <cellStyle name="Normal 17 3 2 3 3 18 4" xfId="17468" xr:uid="{00000000-0005-0000-0000-0000C3430000}"/>
    <cellStyle name="Normal 17 3 2 3 3 19" xfId="17469" xr:uid="{00000000-0005-0000-0000-0000C4430000}"/>
    <cellStyle name="Normal 17 3 2 3 3 2" xfId="17470" xr:uid="{00000000-0005-0000-0000-0000C5430000}"/>
    <cellStyle name="Normal 17 3 2 3 3 2 2" xfId="17471" xr:uid="{00000000-0005-0000-0000-0000C6430000}"/>
    <cellStyle name="Normal 17 3 2 3 3 2 3" xfId="17472" xr:uid="{00000000-0005-0000-0000-0000C7430000}"/>
    <cellStyle name="Normal 17 3 2 3 3 2 4" xfId="17473" xr:uid="{00000000-0005-0000-0000-0000C8430000}"/>
    <cellStyle name="Normal 17 3 2 3 3 2 5" xfId="17474" xr:uid="{00000000-0005-0000-0000-0000C9430000}"/>
    <cellStyle name="Normal 17 3 2 3 3 20" xfId="17475" xr:uid="{00000000-0005-0000-0000-0000CA430000}"/>
    <cellStyle name="Normal 17 3 2 3 3 21" xfId="17476" xr:uid="{00000000-0005-0000-0000-0000CB430000}"/>
    <cellStyle name="Normal 17 3 2 3 3 3" xfId="17477" xr:uid="{00000000-0005-0000-0000-0000CC430000}"/>
    <cellStyle name="Normal 17 3 2 3 3 3 2" xfId="17478" xr:uid="{00000000-0005-0000-0000-0000CD430000}"/>
    <cellStyle name="Normal 17 3 2 3 3 3 3" xfId="17479" xr:uid="{00000000-0005-0000-0000-0000CE430000}"/>
    <cellStyle name="Normal 17 3 2 3 3 3 4" xfId="17480" xr:uid="{00000000-0005-0000-0000-0000CF430000}"/>
    <cellStyle name="Normal 17 3 2 3 3 3 5" xfId="17481" xr:uid="{00000000-0005-0000-0000-0000D0430000}"/>
    <cellStyle name="Normal 17 3 2 3 3 4" xfId="17482" xr:uid="{00000000-0005-0000-0000-0000D1430000}"/>
    <cellStyle name="Normal 17 3 2 3 3 4 2" xfId="17483" xr:uid="{00000000-0005-0000-0000-0000D2430000}"/>
    <cellStyle name="Normal 17 3 2 3 3 4 3" xfId="17484" xr:uid="{00000000-0005-0000-0000-0000D3430000}"/>
    <cellStyle name="Normal 17 3 2 3 3 4 4" xfId="17485" xr:uid="{00000000-0005-0000-0000-0000D4430000}"/>
    <cellStyle name="Normal 17 3 2 3 3 4 5" xfId="17486" xr:uid="{00000000-0005-0000-0000-0000D5430000}"/>
    <cellStyle name="Normal 17 3 2 3 3 5" xfId="17487" xr:uid="{00000000-0005-0000-0000-0000D6430000}"/>
    <cellStyle name="Normal 17 3 2 3 3 5 2" xfId="17488" xr:uid="{00000000-0005-0000-0000-0000D7430000}"/>
    <cellStyle name="Normal 17 3 2 3 3 5 3" xfId="17489" xr:uid="{00000000-0005-0000-0000-0000D8430000}"/>
    <cellStyle name="Normal 17 3 2 3 3 5 4" xfId="17490" xr:uid="{00000000-0005-0000-0000-0000D9430000}"/>
    <cellStyle name="Normal 17 3 2 3 3 5 5" xfId="17491" xr:uid="{00000000-0005-0000-0000-0000DA430000}"/>
    <cellStyle name="Normal 17 3 2 3 3 6" xfId="17492" xr:uid="{00000000-0005-0000-0000-0000DB430000}"/>
    <cellStyle name="Normal 17 3 2 3 3 6 2" xfId="17493" xr:uid="{00000000-0005-0000-0000-0000DC430000}"/>
    <cellStyle name="Normal 17 3 2 3 3 6 3" xfId="17494" xr:uid="{00000000-0005-0000-0000-0000DD430000}"/>
    <cellStyle name="Normal 17 3 2 3 3 6 4" xfId="17495" xr:uid="{00000000-0005-0000-0000-0000DE430000}"/>
    <cellStyle name="Normal 17 3 2 3 3 6 5" xfId="17496" xr:uid="{00000000-0005-0000-0000-0000DF430000}"/>
    <cellStyle name="Normal 17 3 2 3 3 7" xfId="17497" xr:uid="{00000000-0005-0000-0000-0000E0430000}"/>
    <cellStyle name="Normal 17 3 2 3 3 7 2" xfId="17498" xr:uid="{00000000-0005-0000-0000-0000E1430000}"/>
    <cellStyle name="Normal 17 3 2 3 3 7 3" xfId="17499" xr:uid="{00000000-0005-0000-0000-0000E2430000}"/>
    <cellStyle name="Normal 17 3 2 3 3 7 4" xfId="17500" xr:uid="{00000000-0005-0000-0000-0000E3430000}"/>
    <cellStyle name="Normal 17 3 2 3 3 7 5" xfId="17501" xr:uid="{00000000-0005-0000-0000-0000E4430000}"/>
    <cellStyle name="Normal 17 3 2 3 3 8" xfId="17502" xr:uid="{00000000-0005-0000-0000-0000E5430000}"/>
    <cellStyle name="Normal 17 3 2 3 3 8 2" xfId="17503" xr:uid="{00000000-0005-0000-0000-0000E6430000}"/>
    <cellStyle name="Normal 17 3 2 3 3 8 3" xfId="17504" xr:uid="{00000000-0005-0000-0000-0000E7430000}"/>
    <cellStyle name="Normal 17 3 2 3 3 8 4" xfId="17505" xr:uid="{00000000-0005-0000-0000-0000E8430000}"/>
    <cellStyle name="Normal 17 3 2 3 3 8 5" xfId="17506" xr:uid="{00000000-0005-0000-0000-0000E9430000}"/>
    <cellStyle name="Normal 17 3 2 3 3 9" xfId="17507" xr:uid="{00000000-0005-0000-0000-0000EA430000}"/>
    <cellStyle name="Normal 17 3 2 3 3 9 2" xfId="17508" xr:uid="{00000000-0005-0000-0000-0000EB430000}"/>
    <cellStyle name="Normal 17 3 2 3 3 9 3" xfId="17509" xr:uid="{00000000-0005-0000-0000-0000EC430000}"/>
    <cellStyle name="Normal 17 3 2 3 3 9 4" xfId="17510" xr:uid="{00000000-0005-0000-0000-0000ED430000}"/>
    <cellStyle name="Normal 17 3 2 3 3 9 5" xfId="17511" xr:uid="{00000000-0005-0000-0000-0000EE430000}"/>
    <cellStyle name="Normal 17 3 2 3 4" xfId="17512" xr:uid="{00000000-0005-0000-0000-0000EF430000}"/>
    <cellStyle name="Normal 17 3 2 3 4 10" xfId="17513" xr:uid="{00000000-0005-0000-0000-0000F0430000}"/>
    <cellStyle name="Normal 17 3 2 3 4 10 2" xfId="17514" xr:uid="{00000000-0005-0000-0000-0000F1430000}"/>
    <cellStyle name="Normal 17 3 2 3 4 10 3" xfId="17515" xr:uid="{00000000-0005-0000-0000-0000F2430000}"/>
    <cellStyle name="Normal 17 3 2 3 4 10 4" xfId="17516" xr:uid="{00000000-0005-0000-0000-0000F3430000}"/>
    <cellStyle name="Normal 17 3 2 3 4 10 5" xfId="17517" xr:uid="{00000000-0005-0000-0000-0000F4430000}"/>
    <cellStyle name="Normal 17 3 2 3 4 11" xfId="17518" xr:uid="{00000000-0005-0000-0000-0000F5430000}"/>
    <cellStyle name="Normal 17 3 2 3 4 11 2" xfId="17519" xr:uid="{00000000-0005-0000-0000-0000F6430000}"/>
    <cellStyle name="Normal 17 3 2 3 4 11 3" xfId="17520" xr:uid="{00000000-0005-0000-0000-0000F7430000}"/>
    <cellStyle name="Normal 17 3 2 3 4 11 4" xfId="17521" xr:uid="{00000000-0005-0000-0000-0000F8430000}"/>
    <cellStyle name="Normal 17 3 2 3 4 11 5" xfId="17522" xr:uid="{00000000-0005-0000-0000-0000F9430000}"/>
    <cellStyle name="Normal 17 3 2 3 4 12" xfId="17523" xr:uid="{00000000-0005-0000-0000-0000FA430000}"/>
    <cellStyle name="Normal 17 3 2 3 4 12 2" xfId="17524" xr:uid="{00000000-0005-0000-0000-0000FB430000}"/>
    <cellStyle name="Normal 17 3 2 3 4 12 3" xfId="17525" xr:uid="{00000000-0005-0000-0000-0000FC430000}"/>
    <cellStyle name="Normal 17 3 2 3 4 12 4" xfId="17526" xr:uid="{00000000-0005-0000-0000-0000FD430000}"/>
    <cellStyle name="Normal 17 3 2 3 4 12 5" xfId="17527" xr:uid="{00000000-0005-0000-0000-0000FE430000}"/>
    <cellStyle name="Normal 17 3 2 3 4 13" xfId="17528" xr:uid="{00000000-0005-0000-0000-0000FF430000}"/>
    <cellStyle name="Normal 17 3 2 3 4 13 2" xfId="17529" xr:uid="{00000000-0005-0000-0000-000000440000}"/>
    <cellStyle name="Normal 17 3 2 3 4 13 3" xfId="17530" xr:uid="{00000000-0005-0000-0000-000001440000}"/>
    <cellStyle name="Normal 17 3 2 3 4 13 4" xfId="17531" xr:uid="{00000000-0005-0000-0000-000002440000}"/>
    <cellStyle name="Normal 17 3 2 3 4 13 5" xfId="17532" xr:uid="{00000000-0005-0000-0000-000003440000}"/>
    <cellStyle name="Normal 17 3 2 3 4 14" xfId="17533" xr:uid="{00000000-0005-0000-0000-000004440000}"/>
    <cellStyle name="Normal 17 3 2 3 4 14 2" xfId="17534" xr:uid="{00000000-0005-0000-0000-000005440000}"/>
    <cellStyle name="Normal 17 3 2 3 4 14 3" xfId="17535" xr:uid="{00000000-0005-0000-0000-000006440000}"/>
    <cellStyle name="Normal 17 3 2 3 4 14 4" xfId="17536" xr:uid="{00000000-0005-0000-0000-000007440000}"/>
    <cellStyle name="Normal 17 3 2 3 4 14 5" xfId="17537" xr:uid="{00000000-0005-0000-0000-000008440000}"/>
    <cellStyle name="Normal 17 3 2 3 4 15" xfId="17538" xr:uid="{00000000-0005-0000-0000-000009440000}"/>
    <cellStyle name="Normal 17 3 2 3 4 15 2" xfId="17539" xr:uid="{00000000-0005-0000-0000-00000A440000}"/>
    <cellStyle name="Normal 17 3 2 3 4 15 3" xfId="17540" xr:uid="{00000000-0005-0000-0000-00000B440000}"/>
    <cellStyle name="Normal 17 3 2 3 4 15 4" xfId="17541" xr:uid="{00000000-0005-0000-0000-00000C440000}"/>
    <cellStyle name="Normal 17 3 2 3 4 15 5" xfId="17542" xr:uid="{00000000-0005-0000-0000-00000D440000}"/>
    <cellStyle name="Normal 17 3 2 3 4 16" xfId="17543" xr:uid="{00000000-0005-0000-0000-00000E440000}"/>
    <cellStyle name="Normal 17 3 2 3 4 16 2" xfId="17544" xr:uid="{00000000-0005-0000-0000-00000F440000}"/>
    <cellStyle name="Normal 17 3 2 3 4 16 3" xfId="17545" xr:uid="{00000000-0005-0000-0000-000010440000}"/>
    <cellStyle name="Normal 17 3 2 3 4 16 4" xfId="17546" xr:uid="{00000000-0005-0000-0000-000011440000}"/>
    <cellStyle name="Normal 17 3 2 3 4 16 5" xfId="17547" xr:uid="{00000000-0005-0000-0000-000012440000}"/>
    <cellStyle name="Normal 17 3 2 3 4 17" xfId="17548" xr:uid="{00000000-0005-0000-0000-000013440000}"/>
    <cellStyle name="Normal 17 3 2 3 4 17 2" xfId="17549" xr:uid="{00000000-0005-0000-0000-000014440000}"/>
    <cellStyle name="Normal 17 3 2 3 4 17 3" xfId="17550" xr:uid="{00000000-0005-0000-0000-000015440000}"/>
    <cellStyle name="Normal 17 3 2 3 4 17 4" xfId="17551" xr:uid="{00000000-0005-0000-0000-000016440000}"/>
    <cellStyle name="Normal 17 3 2 3 4 18" xfId="17552" xr:uid="{00000000-0005-0000-0000-000017440000}"/>
    <cellStyle name="Normal 17 3 2 3 4 18 2" xfId="17553" xr:uid="{00000000-0005-0000-0000-000018440000}"/>
    <cellStyle name="Normal 17 3 2 3 4 18 3" xfId="17554" xr:uid="{00000000-0005-0000-0000-000019440000}"/>
    <cellStyle name="Normal 17 3 2 3 4 18 4" xfId="17555" xr:uid="{00000000-0005-0000-0000-00001A440000}"/>
    <cellStyle name="Normal 17 3 2 3 4 19" xfId="17556" xr:uid="{00000000-0005-0000-0000-00001B440000}"/>
    <cellStyle name="Normal 17 3 2 3 4 2" xfId="17557" xr:uid="{00000000-0005-0000-0000-00001C440000}"/>
    <cellStyle name="Normal 17 3 2 3 4 2 2" xfId="17558" xr:uid="{00000000-0005-0000-0000-00001D440000}"/>
    <cellStyle name="Normal 17 3 2 3 4 2 3" xfId="17559" xr:uid="{00000000-0005-0000-0000-00001E440000}"/>
    <cellStyle name="Normal 17 3 2 3 4 2 4" xfId="17560" xr:uid="{00000000-0005-0000-0000-00001F440000}"/>
    <cellStyle name="Normal 17 3 2 3 4 2 5" xfId="17561" xr:uid="{00000000-0005-0000-0000-000020440000}"/>
    <cellStyle name="Normal 17 3 2 3 4 20" xfId="17562" xr:uid="{00000000-0005-0000-0000-000021440000}"/>
    <cellStyle name="Normal 17 3 2 3 4 21" xfId="17563" xr:uid="{00000000-0005-0000-0000-000022440000}"/>
    <cellStyle name="Normal 17 3 2 3 4 3" xfId="17564" xr:uid="{00000000-0005-0000-0000-000023440000}"/>
    <cellStyle name="Normal 17 3 2 3 4 3 2" xfId="17565" xr:uid="{00000000-0005-0000-0000-000024440000}"/>
    <cellStyle name="Normal 17 3 2 3 4 3 3" xfId="17566" xr:uid="{00000000-0005-0000-0000-000025440000}"/>
    <cellStyle name="Normal 17 3 2 3 4 3 4" xfId="17567" xr:uid="{00000000-0005-0000-0000-000026440000}"/>
    <cellStyle name="Normal 17 3 2 3 4 3 5" xfId="17568" xr:uid="{00000000-0005-0000-0000-000027440000}"/>
    <cellStyle name="Normal 17 3 2 3 4 4" xfId="17569" xr:uid="{00000000-0005-0000-0000-000028440000}"/>
    <cellStyle name="Normal 17 3 2 3 4 4 2" xfId="17570" xr:uid="{00000000-0005-0000-0000-000029440000}"/>
    <cellStyle name="Normal 17 3 2 3 4 4 3" xfId="17571" xr:uid="{00000000-0005-0000-0000-00002A440000}"/>
    <cellStyle name="Normal 17 3 2 3 4 4 4" xfId="17572" xr:uid="{00000000-0005-0000-0000-00002B440000}"/>
    <cellStyle name="Normal 17 3 2 3 4 4 5" xfId="17573" xr:uid="{00000000-0005-0000-0000-00002C440000}"/>
    <cellStyle name="Normal 17 3 2 3 4 5" xfId="17574" xr:uid="{00000000-0005-0000-0000-00002D440000}"/>
    <cellStyle name="Normal 17 3 2 3 4 5 2" xfId="17575" xr:uid="{00000000-0005-0000-0000-00002E440000}"/>
    <cellStyle name="Normal 17 3 2 3 4 5 3" xfId="17576" xr:uid="{00000000-0005-0000-0000-00002F440000}"/>
    <cellStyle name="Normal 17 3 2 3 4 5 4" xfId="17577" xr:uid="{00000000-0005-0000-0000-000030440000}"/>
    <cellStyle name="Normal 17 3 2 3 4 5 5" xfId="17578" xr:uid="{00000000-0005-0000-0000-000031440000}"/>
    <cellStyle name="Normal 17 3 2 3 4 6" xfId="17579" xr:uid="{00000000-0005-0000-0000-000032440000}"/>
    <cellStyle name="Normal 17 3 2 3 4 6 2" xfId="17580" xr:uid="{00000000-0005-0000-0000-000033440000}"/>
    <cellStyle name="Normal 17 3 2 3 4 6 3" xfId="17581" xr:uid="{00000000-0005-0000-0000-000034440000}"/>
    <cellStyle name="Normal 17 3 2 3 4 6 4" xfId="17582" xr:uid="{00000000-0005-0000-0000-000035440000}"/>
    <cellStyle name="Normal 17 3 2 3 4 6 5" xfId="17583" xr:uid="{00000000-0005-0000-0000-000036440000}"/>
    <cellStyle name="Normal 17 3 2 3 4 7" xfId="17584" xr:uid="{00000000-0005-0000-0000-000037440000}"/>
    <cellStyle name="Normal 17 3 2 3 4 7 2" xfId="17585" xr:uid="{00000000-0005-0000-0000-000038440000}"/>
    <cellStyle name="Normal 17 3 2 3 4 7 3" xfId="17586" xr:uid="{00000000-0005-0000-0000-000039440000}"/>
    <cellStyle name="Normal 17 3 2 3 4 7 4" xfId="17587" xr:uid="{00000000-0005-0000-0000-00003A440000}"/>
    <cellStyle name="Normal 17 3 2 3 4 7 5" xfId="17588" xr:uid="{00000000-0005-0000-0000-00003B440000}"/>
    <cellStyle name="Normal 17 3 2 3 4 8" xfId="17589" xr:uid="{00000000-0005-0000-0000-00003C440000}"/>
    <cellStyle name="Normal 17 3 2 3 4 8 2" xfId="17590" xr:uid="{00000000-0005-0000-0000-00003D440000}"/>
    <cellStyle name="Normal 17 3 2 3 4 8 3" xfId="17591" xr:uid="{00000000-0005-0000-0000-00003E440000}"/>
    <cellStyle name="Normal 17 3 2 3 4 8 4" xfId="17592" xr:uid="{00000000-0005-0000-0000-00003F440000}"/>
    <cellStyle name="Normal 17 3 2 3 4 8 5" xfId="17593" xr:uid="{00000000-0005-0000-0000-000040440000}"/>
    <cellStyle name="Normal 17 3 2 3 4 9" xfId="17594" xr:uid="{00000000-0005-0000-0000-000041440000}"/>
    <cellStyle name="Normal 17 3 2 3 4 9 2" xfId="17595" xr:uid="{00000000-0005-0000-0000-000042440000}"/>
    <cellStyle name="Normal 17 3 2 3 4 9 3" xfId="17596" xr:uid="{00000000-0005-0000-0000-000043440000}"/>
    <cellStyle name="Normal 17 3 2 3 4 9 4" xfId="17597" xr:uid="{00000000-0005-0000-0000-000044440000}"/>
    <cellStyle name="Normal 17 3 2 3 4 9 5" xfId="17598" xr:uid="{00000000-0005-0000-0000-000045440000}"/>
    <cellStyle name="Normal 17 3 2 3 5" xfId="17599" xr:uid="{00000000-0005-0000-0000-000046440000}"/>
    <cellStyle name="Normal 17 3 2 3 5 10" xfId="17600" xr:uid="{00000000-0005-0000-0000-000047440000}"/>
    <cellStyle name="Normal 17 3 2 3 5 10 2" xfId="17601" xr:uid="{00000000-0005-0000-0000-000048440000}"/>
    <cellStyle name="Normal 17 3 2 3 5 10 3" xfId="17602" xr:uid="{00000000-0005-0000-0000-000049440000}"/>
    <cellStyle name="Normal 17 3 2 3 5 10 4" xfId="17603" xr:uid="{00000000-0005-0000-0000-00004A440000}"/>
    <cellStyle name="Normal 17 3 2 3 5 10 5" xfId="17604" xr:uid="{00000000-0005-0000-0000-00004B440000}"/>
    <cellStyle name="Normal 17 3 2 3 5 11" xfId="17605" xr:uid="{00000000-0005-0000-0000-00004C440000}"/>
    <cellStyle name="Normal 17 3 2 3 5 11 2" xfId="17606" xr:uid="{00000000-0005-0000-0000-00004D440000}"/>
    <cellStyle name="Normal 17 3 2 3 5 11 3" xfId="17607" xr:uid="{00000000-0005-0000-0000-00004E440000}"/>
    <cellStyle name="Normal 17 3 2 3 5 11 4" xfId="17608" xr:uid="{00000000-0005-0000-0000-00004F440000}"/>
    <cellStyle name="Normal 17 3 2 3 5 11 5" xfId="17609" xr:uid="{00000000-0005-0000-0000-000050440000}"/>
    <cellStyle name="Normal 17 3 2 3 5 12" xfId="17610" xr:uid="{00000000-0005-0000-0000-000051440000}"/>
    <cellStyle name="Normal 17 3 2 3 5 12 2" xfId="17611" xr:uid="{00000000-0005-0000-0000-000052440000}"/>
    <cellStyle name="Normal 17 3 2 3 5 12 3" xfId="17612" xr:uid="{00000000-0005-0000-0000-000053440000}"/>
    <cellStyle name="Normal 17 3 2 3 5 12 4" xfId="17613" xr:uid="{00000000-0005-0000-0000-000054440000}"/>
    <cellStyle name="Normal 17 3 2 3 5 12 5" xfId="17614" xr:uid="{00000000-0005-0000-0000-000055440000}"/>
    <cellStyle name="Normal 17 3 2 3 5 13" xfId="17615" xr:uid="{00000000-0005-0000-0000-000056440000}"/>
    <cellStyle name="Normal 17 3 2 3 5 13 2" xfId="17616" xr:uid="{00000000-0005-0000-0000-000057440000}"/>
    <cellStyle name="Normal 17 3 2 3 5 13 3" xfId="17617" xr:uid="{00000000-0005-0000-0000-000058440000}"/>
    <cellStyle name="Normal 17 3 2 3 5 13 4" xfId="17618" xr:uid="{00000000-0005-0000-0000-000059440000}"/>
    <cellStyle name="Normal 17 3 2 3 5 13 5" xfId="17619" xr:uid="{00000000-0005-0000-0000-00005A440000}"/>
    <cellStyle name="Normal 17 3 2 3 5 14" xfId="17620" xr:uid="{00000000-0005-0000-0000-00005B440000}"/>
    <cellStyle name="Normal 17 3 2 3 5 14 2" xfId="17621" xr:uid="{00000000-0005-0000-0000-00005C440000}"/>
    <cellStyle name="Normal 17 3 2 3 5 14 3" xfId="17622" xr:uid="{00000000-0005-0000-0000-00005D440000}"/>
    <cellStyle name="Normal 17 3 2 3 5 14 4" xfId="17623" xr:uid="{00000000-0005-0000-0000-00005E440000}"/>
    <cellStyle name="Normal 17 3 2 3 5 14 5" xfId="17624" xr:uid="{00000000-0005-0000-0000-00005F440000}"/>
    <cellStyle name="Normal 17 3 2 3 5 15" xfId="17625" xr:uid="{00000000-0005-0000-0000-000060440000}"/>
    <cellStyle name="Normal 17 3 2 3 5 15 2" xfId="17626" xr:uid="{00000000-0005-0000-0000-000061440000}"/>
    <cellStyle name="Normal 17 3 2 3 5 15 3" xfId="17627" xr:uid="{00000000-0005-0000-0000-000062440000}"/>
    <cellStyle name="Normal 17 3 2 3 5 15 4" xfId="17628" xr:uid="{00000000-0005-0000-0000-000063440000}"/>
    <cellStyle name="Normal 17 3 2 3 5 15 5" xfId="17629" xr:uid="{00000000-0005-0000-0000-000064440000}"/>
    <cellStyle name="Normal 17 3 2 3 5 16" xfId="17630" xr:uid="{00000000-0005-0000-0000-000065440000}"/>
    <cellStyle name="Normal 17 3 2 3 5 16 2" xfId="17631" xr:uid="{00000000-0005-0000-0000-000066440000}"/>
    <cellStyle name="Normal 17 3 2 3 5 16 3" xfId="17632" xr:uid="{00000000-0005-0000-0000-000067440000}"/>
    <cellStyle name="Normal 17 3 2 3 5 16 4" xfId="17633" xr:uid="{00000000-0005-0000-0000-000068440000}"/>
    <cellStyle name="Normal 17 3 2 3 5 17" xfId="17634" xr:uid="{00000000-0005-0000-0000-000069440000}"/>
    <cellStyle name="Normal 17 3 2 3 5 17 2" xfId="17635" xr:uid="{00000000-0005-0000-0000-00006A440000}"/>
    <cellStyle name="Normal 17 3 2 3 5 17 3" xfId="17636" xr:uid="{00000000-0005-0000-0000-00006B440000}"/>
    <cellStyle name="Normal 17 3 2 3 5 17 4" xfId="17637" xr:uid="{00000000-0005-0000-0000-00006C440000}"/>
    <cellStyle name="Normal 17 3 2 3 5 18" xfId="17638" xr:uid="{00000000-0005-0000-0000-00006D440000}"/>
    <cellStyle name="Normal 17 3 2 3 5 19" xfId="17639" xr:uid="{00000000-0005-0000-0000-00006E440000}"/>
    <cellStyle name="Normal 17 3 2 3 5 2" xfId="17640" xr:uid="{00000000-0005-0000-0000-00006F440000}"/>
    <cellStyle name="Normal 17 3 2 3 5 2 2" xfId="17641" xr:uid="{00000000-0005-0000-0000-000070440000}"/>
    <cellStyle name="Normal 17 3 2 3 5 2 3" xfId="17642" xr:uid="{00000000-0005-0000-0000-000071440000}"/>
    <cellStyle name="Normal 17 3 2 3 5 2 4" xfId="17643" xr:uid="{00000000-0005-0000-0000-000072440000}"/>
    <cellStyle name="Normal 17 3 2 3 5 2 5" xfId="17644" xr:uid="{00000000-0005-0000-0000-000073440000}"/>
    <cellStyle name="Normal 17 3 2 3 5 20" xfId="17645" xr:uid="{00000000-0005-0000-0000-000074440000}"/>
    <cellStyle name="Normal 17 3 2 3 5 3" xfId="17646" xr:uid="{00000000-0005-0000-0000-000075440000}"/>
    <cellStyle name="Normal 17 3 2 3 5 3 2" xfId="17647" xr:uid="{00000000-0005-0000-0000-000076440000}"/>
    <cellStyle name="Normal 17 3 2 3 5 3 3" xfId="17648" xr:uid="{00000000-0005-0000-0000-000077440000}"/>
    <cellStyle name="Normal 17 3 2 3 5 3 4" xfId="17649" xr:uid="{00000000-0005-0000-0000-000078440000}"/>
    <cellStyle name="Normal 17 3 2 3 5 3 5" xfId="17650" xr:uid="{00000000-0005-0000-0000-000079440000}"/>
    <cellStyle name="Normal 17 3 2 3 5 4" xfId="17651" xr:uid="{00000000-0005-0000-0000-00007A440000}"/>
    <cellStyle name="Normal 17 3 2 3 5 4 2" xfId="17652" xr:uid="{00000000-0005-0000-0000-00007B440000}"/>
    <cellStyle name="Normal 17 3 2 3 5 4 3" xfId="17653" xr:uid="{00000000-0005-0000-0000-00007C440000}"/>
    <cellStyle name="Normal 17 3 2 3 5 4 4" xfId="17654" xr:uid="{00000000-0005-0000-0000-00007D440000}"/>
    <cellStyle name="Normal 17 3 2 3 5 4 5" xfId="17655" xr:uid="{00000000-0005-0000-0000-00007E440000}"/>
    <cellStyle name="Normal 17 3 2 3 5 5" xfId="17656" xr:uid="{00000000-0005-0000-0000-00007F440000}"/>
    <cellStyle name="Normal 17 3 2 3 5 5 2" xfId="17657" xr:uid="{00000000-0005-0000-0000-000080440000}"/>
    <cellStyle name="Normal 17 3 2 3 5 5 3" xfId="17658" xr:uid="{00000000-0005-0000-0000-000081440000}"/>
    <cellStyle name="Normal 17 3 2 3 5 5 4" xfId="17659" xr:uid="{00000000-0005-0000-0000-000082440000}"/>
    <cellStyle name="Normal 17 3 2 3 5 5 5" xfId="17660" xr:uid="{00000000-0005-0000-0000-000083440000}"/>
    <cellStyle name="Normal 17 3 2 3 5 6" xfId="17661" xr:uid="{00000000-0005-0000-0000-000084440000}"/>
    <cellStyle name="Normal 17 3 2 3 5 6 2" xfId="17662" xr:uid="{00000000-0005-0000-0000-000085440000}"/>
    <cellStyle name="Normal 17 3 2 3 5 6 3" xfId="17663" xr:uid="{00000000-0005-0000-0000-000086440000}"/>
    <cellStyle name="Normal 17 3 2 3 5 6 4" xfId="17664" xr:uid="{00000000-0005-0000-0000-000087440000}"/>
    <cellStyle name="Normal 17 3 2 3 5 6 5" xfId="17665" xr:uid="{00000000-0005-0000-0000-000088440000}"/>
    <cellStyle name="Normal 17 3 2 3 5 7" xfId="17666" xr:uid="{00000000-0005-0000-0000-000089440000}"/>
    <cellStyle name="Normal 17 3 2 3 5 7 2" xfId="17667" xr:uid="{00000000-0005-0000-0000-00008A440000}"/>
    <cellStyle name="Normal 17 3 2 3 5 7 3" xfId="17668" xr:uid="{00000000-0005-0000-0000-00008B440000}"/>
    <cellStyle name="Normal 17 3 2 3 5 7 4" xfId="17669" xr:uid="{00000000-0005-0000-0000-00008C440000}"/>
    <cellStyle name="Normal 17 3 2 3 5 7 5" xfId="17670" xr:uid="{00000000-0005-0000-0000-00008D440000}"/>
    <cellStyle name="Normal 17 3 2 3 5 8" xfId="17671" xr:uid="{00000000-0005-0000-0000-00008E440000}"/>
    <cellStyle name="Normal 17 3 2 3 5 8 2" xfId="17672" xr:uid="{00000000-0005-0000-0000-00008F440000}"/>
    <cellStyle name="Normal 17 3 2 3 5 8 3" xfId="17673" xr:uid="{00000000-0005-0000-0000-000090440000}"/>
    <cellStyle name="Normal 17 3 2 3 5 8 4" xfId="17674" xr:uid="{00000000-0005-0000-0000-000091440000}"/>
    <cellStyle name="Normal 17 3 2 3 5 8 5" xfId="17675" xr:uid="{00000000-0005-0000-0000-000092440000}"/>
    <cellStyle name="Normal 17 3 2 3 5 9" xfId="17676" xr:uid="{00000000-0005-0000-0000-000093440000}"/>
    <cellStyle name="Normal 17 3 2 3 5 9 2" xfId="17677" xr:uid="{00000000-0005-0000-0000-000094440000}"/>
    <cellStyle name="Normal 17 3 2 3 5 9 3" xfId="17678" xr:uid="{00000000-0005-0000-0000-000095440000}"/>
    <cellStyle name="Normal 17 3 2 3 5 9 4" xfId="17679" xr:uid="{00000000-0005-0000-0000-000096440000}"/>
    <cellStyle name="Normal 17 3 2 3 5 9 5" xfId="17680" xr:uid="{00000000-0005-0000-0000-000097440000}"/>
    <cellStyle name="Normal 17 3 2 3 6" xfId="17681" xr:uid="{00000000-0005-0000-0000-000098440000}"/>
    <cellStyle name="Normal 17 3 2 3 6 10" xfId="17682" xr:uid="{00000000-0005-0000-0000-000099440000}"/>
    <cellStyle name="Normal 17 3 2 3 6 10 2" xfId="17683" xr:uid="{00000000-0005-0000-0000-00009A440000}"/>
    <cellStyle name="Normal 17 3 2 3 6 10 3" xfId="17684" xr:uid="{00000000-0005-0000-0000-00009B440000}"/>
    <cellStyle name="Normal 17 3 2 3 6 10 4" xfId="17685" xr:uid="{00000000-0005-0000-0000-00009C440000}"/>
    <cellStyle name="Normal 17 3 2 3 6 10 5" xfId="17686" xr:uid="{00000000-0005-0000-0000-00009D440000}"/>
    <cellStyle name="Normal 17 3 2 3 6 11" xfId="17687" xr:uid="{00000000-0005-0000-0000-00009E440000}"/>
    <cellStyle name="Normal 17 3 2 3 6 11 2" xfId="17688" xr:uid="{00000000-0005-0000-0000-00009F440000}"/>
    <cellStyle name="Normal 17 3 2 3 6 11 3" xfId="17689" xr:uid="{00000000-0005-0000-0000-0000A0440000}"/>
    <cellStyle name="Normal 17 3 2 3 6 11 4" xfId="17690" xr:uid="{00000000-0005-0000-0000-0000A1440000}"/>
    <cellStyle name="Normal 17 3 2 3 6 11 5" xfId="17691" xr:uid="{00000000-0005-0000-0000-0000A2440000}"/>
    <cellStyle name="Normal 17 3 2 3 6 12" xfId="17692" xr:uid="{00000000-0005-0000-0000-0000A3440000}"/>
    <cellStyle name="Normal 17 3 2 3 6 12 2" xfId="17693" xr:uid="{00000000-0005-0000-0000-0000A4440000}"/>
    <cellStyle name="Normal 17 3 2 3 6 12 3" xfId="17694" xr:uid="{00000000-0005-0000-0000-0000A5440000}"/>
    <cellStyle name="Normal 17 3 2 3 6 12 4" xfId="17695" xr:uid="{00000000-0005-0000-0000-0000A6440000}"/>
    <cellStyle name="Normal 17 3 2 3 6 12 5" xfId="17696" xr:uid="{00000000-0005-0000-0000-0000A7440000}"/>
    <cellStyle name="Normal 17 3 2 3 6 13" xfId="17697" xr:uid="{00000000-0005-0000-0000-0000A8440000}"/>
    <cellStyle name="Normal 17 3 2 3 6 13 2" xfId="17698" xr:uid="{00000000-0005-0000-0000-0000A9440000}"/>
    <cellStyle name="Normal 17 3 2 3 6 13 3" xfId="17699" xr:uid="{00000000-0005-0000-0000-0000AA440000}"/>
    <cellStyle name="Normal 17 3 2 3 6 13 4" xfId="17700" xr:uid="{00000000-0005-0000-0000-0000AB440000}"/>
    <cellStyle name="Normal 17 3 2 3 6 13 5" xfId="17701" xr:uid="{00000000-0005-0000-0000-0000AC440000}"/>
    <cellStyle name="Normal 17 3 2 3 6 14" xfId="17702" xr:uid="{00000000-0005-0000-0000-0000AD440000}"/>
    <cellStyle name="Normal 17 3 2 3 6 14 2" xfId="17703" xr:uid="{00000000-0005-0000-0000-0000AE440000}"/>
    <cellStyle name="Normal 17 3 2 3 6 14 3" xfId="17704" xr:uid="{00000000-0005-0000-0000-0000AF440000}"/>
    <cellStyle name="Normal 17 3 2 3 6 14 4" xfId="17705" xr:uid="{00000000-0005-0000-0000-0000B0440000}"/>
    <cellStyle name="Normal 17 3 2 3 6 14 5" xfId="17706" xr:uid="{00000000-0005-0000-0000-0000B1440000}"/>
    <cellStyle name="Normal 17 3 2 3 6 15" xfId="17707" xr:uid="{00000000-0005-0000-0000-0000B2440000}"/>
    <cellStyle name="Normal 17 3 2 3 6 15 2" xfId="17708" xr:uid="{00000000-0005-0000-0000-0000B3440000}"/>
    <cellStyle name="Normal 17 3 2 3 6 15 3" xfId="17709" xr:uid="{00000000-0005-0000-0000-0000B4440000}"/>
    <cellStyle name="Normal 17 3 2 3 6 15 4" xfId="17710" xr:uid="{00000000-0005-0000-0000-0000B5440000}"/>
    <cellStyle name="Normal 17 3 2 3 6 15 5" xfId="17711" xr:uid="{00000000-0005-0000-0000-0000B6440000}"/>
    <cellStyle name="Normal 17 3 2 3 6 16" xfId="17712" xr:uid="{00000000-0005-0000-0000-0000B7440000}"/>
    <cellStyle name="Normal 17 3 2 3 6 16 2" xfId="17713" xr:uid="{00000000-0005-0000-0000-0000B8440000}"/>
    <cellStyle name="Normal 17 3 2 3 6 16 3" xfId="17714" xr:uid="{00000000-0005-0000-0000-0000B9440000}"/>
    <cellStyle name="Normal 17 3 2 3 6 16 4" xfId="17715" xr:uid="{00000000-0005-0000-0000-0000BA440000}"/>
    <cellStyle name="Normal 17 3 2 3 6 17" xfId="17716" xr:uid="{00000000-0005-0000-0000-0000BB440000}"/>
    <cellStyle name="Normal 17 3 2 3 6 17 2" xfId="17717" xr:uid="{00000000-0005-0000-0000-0000BC440000}"/>
    <cellStyle name="Normal 17 3 2 3 6 17 3" xfId="17718" xr:uid="{00000000-0005-0000-0000-0000BD440000}"/>
    <cellStyle name="Normal 17 3 2 3 6 17 4" xfId="17719" xr:uid="{00000000-0005-0000-0000-0000BE440000}"/>
    <cellStyle name="Normal 17 3 2 3 6 18" xfId="17720" xr:uid="{00000000-0005-0000-0000-0000BF440000}"/>
    <cellStyle name="Normal 17 3 2 3 6 19" xfId="17721" xr:uid="{00000000-0005-0000-0000-0000C0440000}"/>
    <cellStyle name="Normal 17 3 2 3 6 2" xfId="17722" xr:uid="{00000000-0005-0000-0000-0000C1440000}"/>
    <cellStyle name="Normal 17 3 2 3 6 2 2" xfId="17723" xr:uid="{00000000-0005-0000-0000-0000C2440000}"/>
    <cellStyle name="Normal 17 3 2 3 6 2 3" xfId="17724" xr:uid="{00000000-0005-0000-0000-0000C3440000}"/>
    <cellStyle name="Normal 17 3 2 3 6 2 4" xfId="17725" xr:uid="{00000000-0005-0000-0000-0000C4440000}"/>
    <cellStyle name="Normal 17 3 2 3 6 2 5" xfId="17726" xr:uid="{00000000-0005-0000-0000-0000C5440000}"/>
    <cellStyle name="Normal 17 3 2 3 6 20" xfId="17727" xr:uid="{00000000-0005-0000-0000-0000C6440000}"/>
    <cellStyle name="Normal 17 3 2 3 6 3" xfId="17728" xr:uid="{00000000-0005-0000-0000-0000C7440000}"/>
    <cellStyle name="Normal 17 3 2 3 6 3 2" xfId="17729" xr:uid="{00000000-0005-0000-0000-0000C8440000}"/>
    <cellStyle name="Normal 17 3 2 3 6 3 3" xfId="17730" xr:uid="{00000000-0005-0000-0000-0000C9440000}"/>
    <cellStyle name="Normal 17 3 2 3 6 3 4" xfId="17731" xr:uid="{00000000-0005-0000-0000-0000CA440000}"/>
    <cellStyle name="Normal 17 3 2 3 6 3 5" xfId="17732" xr:uid="{00000000-0005-0000-0000-0000CB440000}"/>
    <cellStyle name="Normal 17 3 2 3 6 4" xfId="17733" xr:uid="{00000000-0005-0000-0000-0000CC440000}"/>
    <cellStyle name="Normal 17 3 2 3 6 4 2" xfId="17734" xr:uid="{00000000-0005-0000-0000-0000CD440000}"/>
    <cellStyle name="Normal 17 3 2 3 6 4 3" xfId="17735" xr:uid="{00000000-0005-0000-0000-0000CE440000}"/>
    <cellStyle name="Normal 17 3 2 3 6 4 4" xfId="17736" xr:uid="{00000000-0005-0000-0000-0000CF440000}"/>
    <cellStyle name="Normal 17 3 2 3 6 4 5" xfId="17737" xr:uid="{00000000-0005-0000-0000-0000D0440000}"/>
    <cellStyle name="Normal 17 3 2 3 6 5" xfId="17738" xr:uid="{00000000-0005-0000-0000-0000D1440000}"/>
    <cellStyle name="Normal 17 3 2 3 6 5 2" xfId="17739" xr:uid="{00000000-0005-0000-0000-0000D2440000}"/>
    <cellStyle name="Normal 17 3 2 3 6 5 3" xfId="17740" xr:uid="{00000000-0005-0000-0000-0000D3440000}"/>
    <cellStyle name="Normal 17 3 2 3 6 5 4" xfId="17741" xr:uid="{00000000-0005-0000-0000-0000D4440000}"/>
    <cellStyle name="Normal 17 3 2 3 6 5 5" xfId="17742" xr:uid="{00000000-0005-0000-0000-0000D5440000}"/>
    <cellStyle name="Normal 17 3 2 3 6 6" xfId="17743" xr:uid="{00000000-0005-0000-0000-0000D6440000}"/>
    <cellStyle name="Normal 17 3 2 3 6 6 2" xfId="17744" xr:uid="{00000000-0005-0000-0000-0000D7440000}"/>
    <cellStyle name="Normal 17 3 2 3 6 6 3" xfId="17745" xr:uid="{00000000-0005-0000-0000-0000D8440000}"/>
    <cellStyle name="Normal 17 3 2 3 6 6 4" xfId="17746" xr:uid="{00000000-0005-0000-0000-0000D9440000}"/>
    <cellStyle name="Normal 17 3 2 3 6 6 5" xfId="17747" xr:uid="{00000000-0005-0000-0000-0000DA440000}"/>
    <cellStyle name="Normal 17 3 2 3 6 7" xfId="17748" xr:uid="{00000000-0005-0000-0000-0000DB440000}"/>
    <cellStyle name="Normal 17 3 2 3 6 7 2" xfId="17749" xr:uid="{00000000-0005-0000-0000-0000DC440000}"/>
    <cellStyle name="Normal 17 3 2 3 6 7 3" xfId="17750" xr:uid="{00000000-0005-0000-0000-0000DD440000}"/>
    <cellStyle name="Normal 17 3 2 3 6 7 4" xfId="17751" xr:uid="{00000000-0005-0000-0000-0000DE440000}"/>
    <cellStyle name="Normal 17 3 2 3 6 7 5" xfId="17752" xr:uid="{00000000-0005-0000-0000-0000DF440000}"/>
    <cellStyle name="Normal 17 3 2 3 6 8" xfId="17753" xr:uid="{00000000-0005-0000-0000-0000E0440000}"/>
    <cellStyle name="Normal 17 3 2 3 6 8 2" xfId="17754" xr:uid="{00000000-0005-0000-0000-0000E1440000}"/>
    <cellStyle name="Normal 17 3 2 3 6 8 3" xfId="17755" xr:uid="{00000000-0005-0000-0000-0000E2440000}"/>
    <cellStyle name="Normal 17 3 2 3 6 8 4" xfId="17756" xr:uid="{00000000-0005-0000-0000-0000E3440000}"/>
    <cellStyle name="Normal 17 3 2 3 6 8 5" xfId="17757" xr:uid="{00000000-0005-0000-0000-0000E4440000}"/>
    <cellStyle name="Normal 17 3 2 3 6 9" xfId="17758" xr:uid="{00000000-0005-0000-0000-0000E5440000}"/>
    <cellStyle name="Normal 17 3 2 3 6 9 2" xfId="17759" xr:uid="{00000000-0005-0000-0000-0000E6440000}"/>
    <cellStyle name="Normal 17 3 2 3 6 9 3" xfId="17760" xr:uid="{00000000-0005-0000-0000-0000E7440000}"/>
    <cellStyle name="Normal 17 3 2 3 6 9 4" xfId="17761" xr:uid="{00000000-0005-0000-0000-0000E8440000}"/>
    <cellStyle name="Normal 17 3 2 3 6 9 5" xfId="17762" xr:uid="{00000000-0005-0000-0000-0000E9440000}"/>
    <cellStyle name="Normal 17 3 2 3 7" xfId="17763" xr:uid="{00000000-0005-0000-0000-0000EA440000}"/>
    <cellStyle name="Normal 17 3 2 3 7 2" xfId="17764" xr:uid="{00000000-0005-0000-0000-0000EB440000}"/>
    <cellStyle name="Normal 17 3 2 3 7 3" xfId="17765" xr:uid="{00000000-0005-0000-0000-0000EC440000}"/>
    <cellStyle name="Normal 17 3 2 3 7 4" xfId="17766" xr:uid="{00000000-0005-0000-0000-0000ED440000}"/>
    <cellStyle name="Normal 17 3 2 3 7 5" xfId="17767" xr:uid="{00000000-0005-0000-0000-0000EE440000}"/>
    <cellStyle name="Normal 17 3 2 3 8" xfId="17768" xr:uid="{00000000-0005-0000-0000-0000EF440000}"/>
    <cellStyle name="Normal 17 3 2 3 8 2" xfId="17769" xr:uid="{00000000-0005-0000-0000-0000F0440000}"/>
    <cellStyle name="Normal 17 3 2 3 8 3" xfId="17770" xr:uid="{00000000-0005-0000-0000-0000F1440000}"/>
    <cellStyle name="Normal 17 3 2 3 8 4" xfId="17771" xr:uid="{00000000-0005-0000-0000-0000F2440000}"/>
    <cellStyle name="Normal 17 3 2 3 8 5" xfId="17772" xr:uid="{00000000-0005-0000-0000-0000F3440000}"/>
    <cellStyle name="Normal 17 3 2 3 9" xfId="17773" xr:uid="{00000000-0005-0000-0000-0000F4440000}"/>
    <cellStyle name="Normal 17 3 2 3 9 2" xfId="17774" xr:uid="{00000000-0005-0000-0000-0000F5440000}"/>
    <cellStyle name="Normal 17 3 2 3 9 3" xfId="17775" xr:uid="{00000000-0005-0000-0000-0000F6440000}"/>
    <cellStyle name="Normal 17 3 2 3 9 4" xfId="17776" xr:uid="{00000000-0005-0000-0000-0000F7440000}"/>
    <cellStyle name="Normal 17 3 2 3 9 5" xfId="17777" xr:uid="{00000000-0005-0000-0000-0000F8440000}"/>
    <cellStyle name="Normal 17 3 2 4" xfId="17778" xr:uid="{00000000-0005-0000-0000-0000F9440000}"/>
    <cellStyle name="Normal 17 3 2 4 10" xfId="17779" xr:uid="{00000000-0005-0000-0000-0000FA440000}"/>
    <cellStyle name="Normal 17 3 2 4 10 2" xfId="17780" xr:uid="{00000000-0005-0000-0000-0000FB440000}"/>
    <cellStyle name="Normal 17 3 2 4 10 3" xfId="17781" xr:uid="{00000000-0005-0000-0000-0000FC440000}"/>
    <cellStyle name="Normal 17 3 2 4 10 4" xfId="17782" xr:uid="{00000000-0005-0000-0000-0000FD440000}"/>
    <cellStyle name="Normal 17 3 2 4 10 5" xfId="17783" xr:uid="{00000000-0005-0000-0000-0000FE440000}"/>
    <cellStyle name="Normal 17 3 2 4 11" xfId="17784" xr:uid="{00000000-0005-0000-0000-0000FF440000}"/>
    <cellStyle name="Normal 17 3 2 4 11 2" xfId="17785" xr:uid="{00000000-0005-0000-0000-000000450000}"/>
    <cellStyle name="Normal 17 3 2 4 11 3" xfId="17786" xr:uid="{00000000-0005-0000-0000-000001450000}"/>
    <cellStyle name="Normal 17 3 2 4 11 4" xfId="17787" xr:uid="{00000000-0005-0000-0000-000002450000}"/>
    <cellStyle name="Normal 17 3 2 4 11 5" xfId="17788" xr:uid="{00000000-0005-0000-0000-000003450000}"/>
    <cellStyle name="Normal 17 3 2 4 12" xfId="17789" xr:uid="{00000000-0005-0000-0000-000004450000}"/>
    <cellStyle name="Normal 17 3 2 4 12 2" xfId="17790" xr:uid="{00000000-0005-0000-0000-000005450000}"/>
    <cellStyle name="Normal 17 3 2 4 12 3" xfId="17791" xr:uid="{00000000-0005-0000-0000-000006450000}"/>
    <cellStyle name="Normal 17 3 2 4 12 4" xfId="17792" xr:uid="{00000000-0005-0000-0000-000007450000}"/>
    <cellStyle name="Normal 17 3 2 4 12 5" xfId="17793" xr:uid="{00000000-0005-0000-0000-000008450000}"/>
    <cellStyle name="Normal 17 3 2 4 13" xfId="17794" xr:uid="{00000000-0005-0000-0000-000009450000}"/>
    <cellStyle name="Normal 17 3 2 4 13 2" xfId="17795" xr:uid="{00000000-0005-0000-0000-00000A450000}"/>
    <cellStyle name="Normal 17 3 2 4 13 3" xfId="17796" xr:uid="{00000000-0005-0000-0000-00000B450000}"/>
    <cellStyle name="Normal 17 3 2 4 13 4" xfId="17797" xr:uid="{00000000-0005-0000-0000-00000C450000}"/>
    <cellStyle name="Normal 17 3 2 4 13 5" xfId="17798" xr:uid="{00000000-0005-0000-0000-00000D450000}"/>
    <cellStyle name="Normal 17 3 2 4 14" xfId="17799" xr:uid="{00000000-0005-0000-0000-00000E450000}"/>
    <cellStyle name="Normal 17 3 2 4 14 2" xfId="17800" xr:uid="{00000000-0005-0000-0000-00000F450000}"/>
    <cellStyle name="Normal 17 3 2 4 14 3" xfId="17801" xr:uid="{00000000-0005-0000-0000-000010450000}"/>
    <cellStyle name="Normal 17 3 2 4 14 4" xfId="17802" xr:uid="{00000000-0005-0000-0000-000011450000}"/>
    <cellStyle name="Normal 17 3 2 4 14 5" xfId="17803" xr:uid="{00000000-0005-0000-0000-000012450000}"/>
    <cellStyle name="Normal 17 3 2 4 15" xfId="17804" xr:uid="{00000000-0005-0000-0000-000013450000}"/>
    <cellStyle name="Normal 17 3 2 4 15 2" xfId="17805" xr:uid="{00000000-0005-0000-0000-000014450000}"/>
    <cellStyle name="Normal 17 3 2 4 15 3" xfId="17806" xr:uid="{00000000-0005-0000-0000-000015450000}"/>
    <cellStyle name="Normal 17 3 2 4 15 4" xfId="17807" xr:uid="{00000000-0005-0000-0000-000016450000}"/>
    <cellStyle name="Normal 17 3 2 4 15 5" xfId="17808" xr:uid="{00000000-0005-0000-0000-000017450000}"/>
    <cellStyle name="Normal 17 3 2 4 16" xfId="17809" xr:uid="{00000000-0005-0000-0000-000018450000}"/>
    <cellStyle name="Normal 17 3 2 4 16 2" xfId="17810" xr:uid="{00000000-0005-0000-0000-000019450000}"/>
    <cellStyle name="Normal 17 3 2 4 16 3" xfId="17811" xr:uid="{00000000-0005-0000-0000-00001A450000}"/>
    <cellStyle name="Normal 17 3 2 4 16 4" xfId="17812" xr:uid="{00000000-0005-0000-0000-00001B450000}"/>
    <cellStyle name="Normal 17 3 2 4 16 5" xfId="17813" xr:uid="{00000000-0005-0000-0000-00001C450000}"/>
    <cellStyle name="Normal 17 3 2 4 17" xfId="17814" xr:uid="{00000000-0005-0000-0000-00001D450000}"/>
    <cellStyle name="Normal 17 3 2 4 17 2" xfId="17815" xr:uid="{00000000-0005-0000-0000-00001E450000}"/>
    <cellStyle name="Normal 17 3 2 4 17 3" xfId="17816" xr:uid="{00000000-0005-0000-0000-00001F450000}"/>
    <cellStyle name="Normal 17 3 2 4 17 4" xfId="17817" xr:uid="{00000000-0005-0000-0000-000020450000}"/>
    <cellStyle name="Normal 17 3 2 4 17 5" xfId="17818" xr:uid="{00000000-0005-0000-0000-000021450000}"/>
    <cellStyle name="Normal 17 3 2 4 18" xfId="17819" xr:uid="{00000000-0005-0000-0000-000022450000}"/>
    <cellStyle name="Normal 17 3 2 4 18 2" xfId="17820" xr:uid="{00000000-0005-0000-0000-000023450000}"/>
    <cellStyle name="Normal 17 3 2 4 18 3" xfId="17821" xr:uid="{00000000-0005-0000-0000-000024450000}"/>
    <cellStyle name="Normal 17 3 2 4 18 4" xfId="17822" xr:uid="{00000000-0005-0000-0000-000025450000}"/>
    <cellStyle name="Normal 17 3 2 4 18 5" xfId="17823" xr:uid="{00000000-0005-0000-0000-000026450000}"/>
    <cellStyle name="Normal 17 3 2 4 19" xfId="17824" xr:uid="{00000000-0005-0000-0000-000027450000}"/>
    <cellStyle name="Normal 17 3 2 4 19 2" xfId="17825" xr:uid="{00000000-0005-0000-0000-000028450000}"/>
    <cellStyle name="Normal 17 3 2 4 19 3" xfId="17826" xr:uid="{00000000-0005-0000-0000-000029450000}"/>
    <cellStyle name="Normal 17 3 2 4 19 4" xfId="17827" xr:uid="{00000000-0005-0000-0000-00002A450000}"/>
    <cellStyle name="Normal 17 3 2 4 2" xfId="17828" xr:uid="{00000000-0005-0000-0000-00002B450000}"/>
    <cellStyle name="Normal 17 3 2 4 2 10" xfId="17829" xr:uid="{00000000-0005-0000-0000-00002C450000}"/>
    <cellStyle name="Normal 17 3 2 4 2 10 2" xfId="17830" xr:uid="{00000000-0005-0000-0000-00002D450000}"/>
    <cellStyle name="Normal 17 3 2 4 2 10 3" xfId="17831" xr:uid="{00000000-0005-0000-0000-00002E450000}"/>
    <cellStyle name="Normal 17 3 2 4 2 10 4" xfId="17832" xr:uid="{00000000-0005-0000-0000-00002F450000}"/>
    <cellStyle name="Normal 17 3 2 4 2 10 5" xfId="17833" xr:uid="{00000000-0005-0000-0000-000030450000}"/>
    <cellStyle name="Normal 17 3 2 4 2 11" xfId="17834" xr:uid="{00000000-0005-0000-0000-000031450000}"/>
    <cellStyle name="Normal 17 3 2 4 2 11 2" xfId="17835" xr:uid="{00000000-0005-0000-0000-000032450000}"/>
    <cellStyle name="Normal 17 3 2 4 2 11 3" xfId="17836" xr:uid="{00000000-0005-0000-0000-000033450000}"/>
    <cellStyle name="Normal 17 3 2 4 2 11 4" xfId="17837" xr:uid="{00000000-0005-0000-0000-000034450000}"/>
    <cellStyle name="Normal 17 3 2 4 2 11 5" xfId="17838" xr:uid="{00000000-0005-0000-0000-000035450000}"/>
    <cellStyle name="Normal 17 3 2 4 2 12" xfId="17839" xr:uid="{00000000-0005-0000-0000-000036450000}"/>
    <cellStyle name="Normal 17 3 2 4 2 12 2" xfId="17840" xr:uid="{00000000-0005-0000-0000-000037450000}"/>
    <cellStyle name="Normal 17 3 2 4 2 12 3" xfId="17841" xr:uid="{00000000-0005-0000-0000-000038450000}"/>
    <cellStyle name="Normal 17 3 2 4 2 12 4" xfId="17842" xr:uid="{00000000-0005-0000-0000-000039450000}"/>
    <cellStyle name="Normal 17 3 2 4 2 12 5" xfId="17843" xr:uid="{00000000-0005-0000-0000-00003A450000}"/>
    <cellStyle name="Normal 17 3 2 4 2 13" xfId="17844" xr:uid="{00000000-0005-0000-0000-00003B450000}"/>
    <cellStyle name="Normal 17 3 2 4 2 13 2" xfId="17845" xr:uid="{00000000-0005-0000-0000-00003C450000}"/>
    <cellStyle name="Normal 17 3 2 4 2 13 3" xfId="17846" xr:uid="{00000000-0005-0000-0000-00003D450000}"/>
    <cellStyle name="Normal 17 3 2 4 2 13 4" xfId="17847" xr:uid="{00000000-0005-0000-0000-00003E450000}"/>
    <cellStyle name="Normal 17 3 2 4 2 13 5" xfId="17848" xr:uid="{00000000-0005-0000-0000-00003F450000}"/>
    <cellStyle name="Normal 17 3 2 4 2 14" xfId="17849" xr:uid="{00000000-0005-0000-0000-000040450000}"/>
    <cellStyle name="Normal 17 3 2 4 2 14 2" xfId="17850" xr:uid="{00000000-0005-0000-0000-000041450000}"/>
    <cellStyle name="Normal 17 3 2 4 2 14 3" xfId="17851" xr:uid="{00000000-0005-0000-0000-000042450000}"/>
    <cellStyle name="Normal 17 3 2 4 2 14 4" xfId="17852" xr:uid="{00000000-0005-0000-0000-000043450000}"/>
    <cellStyle name="Normal 17 3 2 4 2 14 5" xfId="17853" xr:uid="{00000000-0005-0000-0000-000044450000}"/>
    <cellStyle name="Normal 17 3 2 4 2 15" xfId="17854" xr:uid="{00000000-0005-0000-0000-000045450000}"/>
    <cellStyle name="Normal 17 3 2 4 2 15 2" xfId="17855" xr:uid="{00000000-0005-0000-0000-000046450000}"/>
    <cellStyle name="Normal 17 3 2 4 2 15 3" xfId="17856" xr:uid="{00000000-0005-0000-0000-000047450000}"/>
    <cellStyle name="Normal 17 3 2 4 2 15 4" xfId="17857" xr:uid="{00000000-0005-0000-0000-000048450000}"/>
    <cellStyle name="Normal 17 3 2 4 2 15 5" xfId="17858" xr:uid="{00000000-0005-0000-0000-000049450000}"/>
    <cellStyle name="Normal 17 3 2 4 2 16" xfId="17859" xr:uid="{00000000-0005-0000-0000-00004A450000}"/>
    <cellStyle name="Normal 17 3 2 4 2 16 2" xfId="17860" xr:uid="{00000000-0005-0000-0000-00004B450000}"/>
    <cellStyle name="Normal 17 3 2 4 2 16 3" xfId="17861" xr:uid="{00000000-0005-0000-0000-00004C450000}"/>
    <cellStyle name="Normal 17 3 2 4 2 16 4" xfId="17862" xr:uid="{00000000-0005-0000-0000-00004D450000}"/>
    <cellStyle name="Normal 17 3 2 4 2 16 5" xfId="17863" xr:uid="{00000000-0005-0000-0000-00004E450000}"/>
    <cellStyle name="Normal 17 3 2 4 2 17" xfId="17864" xr:uid="{00000000-0005-0000-0000-00004F450000}"/>
    <cellStyle name="Normal 17 3 2 4 2 17 2" xfId="17865" xr:uid="{00000000-0005-0000-0000-000050450000}"/>
    <cellStyle name="Normal 17 3 2 4 2 17 3" xfId="17866" xr:uid="{00000000-0005-0000-0000-000051450000}"/>
    <cellStyle name="Normal 17 3 2 4 2 17 4" xfId="17867" xr:uid="{00000000-0005-0000-0000-000052450000}"/>
    <cellStyle name="Normal 17 3 2 4 2 18" xfId="17868" xr:uid="{00000000-0005-0000-0000-000053450000}"/>
    <cellStyle name="Normal 17 3 2 4 2 18 2" xfId="17869" xr:uid="{00000000-0005-0000-0000-000054450000}"/>
    <cellStyle name="Normal 17 3 2 4 2 18 3" xfId="17870" xr:uid="{00000000-0005-0000-0000-000055450000}"/>
    <cellStyle name="Normal 17 3 2 4 2 18 4" xfId="17871" xr:uid="{00000000-0005-0000-0000-000056450000}"/>
    <cellStyle name="Normal 17 3 2 4 2 19" xfId="17872" xr:uid="{00000000-0005-0000-0000-000057450000}"/>
    <cellStyle name="Normal 17 3 2 4 2 2" xfId="17873" xr:uid="{00000000-0005-0000-0000-000058450000}"/>
    <cellStyle name="Normal 17 3 2 4 2 2 2" xfId="17874" xr:uid="{00000000-0005-0000-0000-000059450000}"/>
    <cellStyle name="Normal 17 3 2 4 2 2 3" xfId="17875" xr:uid="{00000000-0005-0000-0000-00005A450000}"/>
    <cellStyle name="Normal 17 3 2 4 2 2 4" xfId="17876" xr:uid="{00000000-0005-0000-0000-00005B450000}"/>
    <cellStyle name="Normal 17 3 2 4 2 2 5" xfId="17877" xr:uid="{00000000-0005-0000-0000-00005C450000}"/>
    <cellStyle name="Normal 17 3 2 4 2 20" xfId="17878" xr:uid="{00000000-0005-0000-0000-00005D450000}"/>
    <cellStyle name="Normal 17 3 2 4 2 21" xfId="17879" xr:uid="{00000000-0005-0000-0000-00005E450000}"/>
    <cellStyle name="Normal 17 3 2 4 2 3" xfId="17880" xr:uid="{00000000-0005-0000-0000-00005F450000}"/>
    <cellStyle name="Normal 17 3 2 4 2 3 2" xfId="17881" xr:uid="{00000000-0005-0000-0000-000060450000}"/>
    <cellStyle name="Normal 17 3 2 4 2 3 3" xfId="17882" xr:uid="{00000000-0005-0000-0000-000061450000}"/>
    <cellStyle name="Normal 17 3 2 4 2 3 4" xfId="17883" xr:uid="{00000000-0005-0000-0000-000062450000}"/>
    <cellStyle name="Normal 17 3 2 4 2 3 5" xfId="17884" xr:uid="{00000000-0005-0000-0000-000063450000}"/>
    <cellStyle name="Normal 17 3 2 4 2 4" xfId="17885" xr:uid="{00000000-0005-0000-0000-000064450000}"/>
    <cellStyle name="Normal 17 3 2 4 2 4 2" xfId="17886" xr:uid="{00000000-0005-0000-0000-000065450000}"/>
    <cellStyle name="Normal 17 3 2 4 2 4 3" xfId="17887" xr:uid="{00000000-0005-0000-0000-000066450000}"/>
    <cellStyle name="Normal 17 3 2 4 2 4 4" xfId="17888" xr:uid="{00000000-0005-0000-0000-000067450000}"/>
    <cellStyle name="Normal 17 3 2 4 2 4 5" xfId="17889" xr:uid="{00000000-0005-0000-0000-000068450000}"/>
    <cellStyle name="Normal 17 3 2 4 2 5" xfId="17890" xr:uid="{00000000-0005-0000-0000-000069450000}"/>
    <cellStyle name="Normal 17 3 2 4 2 5 2" xfId="17891" xr:uid="{00000000-0005-0000-0000-00006A450000}"/>
    <cellStyle name="Normal 17 3 2 4 2 5 3" xfId="17892" xr:uid="{00000000-0005-0000-0000-00006B450000}"/>
    <cellStyle name="Normal 17 3 2 4 2 5 4" xfId="17893" xr:uid="{00000000-0005-0000-0000-00006C450000}"/>
    <cellStyle name="Normal 17 3 2 4 2 5 5" xfId="17894" xr:uid="{00000000-0005-0000-0000-00006D450000}"/>
    <cellStyle name="Normal 17 3 2 4 2 6" xfId="17895" xr:uid="{00000000-0005-0000-0000-00006E450000}"/>
    <cellStyle name="Normal 17 3 2 4 2 6 2" xfId="17896" xr:uid="{00000000-0005-0000-0000-00006F450000}"/>
    <cellStyle name="Normal 17 3 2 4 2 6 3" xfId="17897" xr:uid="{00000000-0005-0000-0000-000070450000}"/>
    <cellStyle name="Normal 17 3 2 4 2 6 4" xfId="17898" xr:uid="{00000000-0005-0000-0000-000071450000}"/>
    <cellStyle name="Normal 17 3 2 4 2 6 5" xfId="17899" xr:uid="{00000000-0005-0000-0000-000072450000}"/>
    <cellStyle name="Normal 17 3 2 4 2 7" xfId="17900" xr:uid="{00000000-0005-0000-0000-000073450000}"/>
    <cellStyle name="Normal 17 3 2 4 2 7 2" xfId="17901" xr:uid="{00000000-0005-0000-0000-000074450000}"/>
    <cellStyle name="Normal 17 3 2 4 2 7 3" xfId="17902" xr:uid="{00000000-0005-0000-0000-000075450000}"/>
    <cellStyle name="Normal 17 3 2 4 2 7 4" xfId="17903" xr:uid="{00000000-0005-0000-0000-000076450000}"/>
    <cellStyle name="Normal 17 3 2 4 2 7 5" xfId="17904" xr:uid="{00000000-0005-0000-0000-000077450000}"/>
    <cellStyle name="Normal 17 3 2 4 2 8" xfId="17905" xr:uid="{00000000-0005-0000-0000-000078450000}"/>
    <cellStyle name="Normal 17 3 2 4 2 8 2" xfId="17906" xr:uid="{00000000-0005-0000-0000-000079450000}"/>
    <cellStyle name="Normal 17 3 2 4 2 8 3" xfId="17907" xr:uid="{00000000-0005-0000-0000-00007A450000}"/>
    <cellStyle name="Normal 17 3 2 4 2 8 4" xfId="17908" xr:uid="{00000000-0005-0000-0000-00007B450000}"/>
    <cellStyle name="Normal 17 3 2 4 2 8 5" xfId="17909" xr:uid="{00000000-0005-0000-0000-00007C450000}"/>
    <cellStyle name="Normal 17 3 2 4 2 9" xfId="17910" xr:uid="{00000000-0005-0000-0000-00007D450000}"/>
    <cellStyle name="Normal 17 3 2 4 2 9 2" xfId="17911" xr:uid="{00000000-0005-0000-0000-00007E450000}"/>
    <cellStyle name="Normal 17 3 2 4 2 9 3" xfId="17912" xr:uid="{00000000-0005-0000-0000-00007F450000}"/>
    <cellStyle name="Normal 17 3 2 4 2 9 4" xfId="17913" xr:uid="{00000000-0005-0000-0000-000080450000}"/>
    <cellStyle name="Normal 17 3 2 4 2 9 5" xfId="17914" xr:uid="{00000000-0005-0000-0000-000081450000}"/>
    <cellStyle name="Normal 17 3 2 4 20" xfId="17915" xr:uid="{00000000-0005-0000-0000-000082450000}"/>
    <cellStyle name="Normal 17 3 2 4 20 2" xfId="17916" xr:uid="{00000000-0005-0000-0000-000083450000}"/>
    <cellStyle name="Normal 17 3 2 4 20 3" xfId="17917" xr:uid="{00000000-0005-0000-0000-000084450000}"/>
    <cellStyle name="Normal 17 3 2 4 20 4" xfId="17918" xr:uid="{00000000-0005-0000-0000-000085450000}"/>
    <cellStyle name="Normal 17 3 2 4 21" xfId="17919" xr:uid="{00000000-0005-0000-0000-000086450000}"/>
    <cellStyle name="Normal 17 3 2 4 22" xfId="17920" xr:uid="{00000000-0005-0000-0000-000087450000}"/>
    <cellStyle name="Normal 17 3 2 4 23" xfId="17921" xr:uid="{00000000-0005-0000-0000-000088450000}"/>
    <cellStyle name="Normal 17 3 2 4 3" xfId="17922" xr:uid="{00000000-0005-0000-0000-000089450000}"/>
    <cellStyle name="Normal 17 3 2 4 3 10" xfId="17923" xr:uid="{00000000-0005-0000-0000-00008A450000}"/>
    <cellStyle name="Normal 17 3 2 4 3 10 2" xfId="17924" xr:uid="{00000000-0005-0000-0000-00008B450000}"/>
    <cellStyle name="Normal 17 3 2 4 3 10 3" xfId="17925" xr:uid="{00000000-0005-0000-0000-00008C450000}"/>
    <cellStyle name="Normal 17 3 2 4 3 10 4" xfId="17926" xr:uid="{00000000-0005-0000-0000-00008D450000}"/>
    <cellStyle name="Normal 17 3 2 4 3 10 5" xfId="17927" xr:uid="{00000000-0005-0000-0000-00008E450000}"/>
    <cellStyle name="Normal 17 3 2 4 3 11" xfId="17928" xr:uid="{00000000-0005-0000-0000-00008F450000}"/>
    <cellStyle name="Normal 17 3 2 4 3 11 2" xfId="17929" xr:uid="{00000000-0005-0000-0000-000090450000}"/>
    <cellStyle name="Normal 17 3 2 4 3 11 3" xfId="17930" xr:uid="{00000000-0005-0000-0000-000091450000}"/>
    <cellStyle name="Normal 17 3 2 4 3 11 4" xfId="17931" xr:uid="{00000000-0005-0000-0000-000092450000}"/>
    <cellStyle name="Normal 17 3 2 4 3 11 5" xfId="17932" xr:uid="{00000000-0005-0000-0000-000093450000}"/>
    <cellStyle name="Normal 17 3 2 4 3 12" xfId="17933" xr:uid="{00000000-0005-0000-0000-000094450000}"/>
    <cellStyle name="Normal 17 3 2 4 3 12 2" xfId="17934" xr:uid="{00000000-0005-0000-0000-000095450000}"/>
    <cellStyle name="Normal 17 3 2 4 3 12 3" xfId="17935" xr:uid="{00000000-0005-0000-0000-000096450000}"/>
    <cellStyle name="Normal 17 3 2 4 3 12 4" xfId="17936" xr:uid="{00000000-0005-0000-0000-000097450000}"/>
    <cellStyle name="Normal 17 3 2 4 3 12 5" xfId="17937" xr:uid="{00000000-0005-0000-0000-000098450000}"/>
    <cellStyle name="Normal 17 3 2 4 3 13" xfId="17938" xr:uid="{00000000-0005-0000-0000-000099450000}"/>
    <cellStyle name="Normal 17 3 2 4 3 13 2" xfId="17939" xr:uid="{00000000-0005-0000-0000-00009A450000}"/>
    <cellStyle name="Normal 17 3 2 4 3 13 3" xfId="17940" xr:uid="{00000000-0005-0000-0000-00009B450000}"/>
    <cellStyle name="Normal 17 3 2 4 3 13 4" xfId="17941" xr:uid="{00000000-0005-0000-0000-00009C450000}"/>
    <cellStyle name="Normal 17 3 2 4 3 13 5" xfId="17942" xr:uid="{00000000-0005-0000-0000-00009D450000}"/>
    <cellStyle name="Normal 17 3 2 4 3 14" xfId="17943" xr:uid="{00000000-0005-0000-0000-00009E450000}"/>
    <cellStyle name="Normal 17 3 2 4 3 14 2" xfId="17944" xr:uid="{00000000-0005-0000-0000-00009F450000}"/>
    <cellStyle name="Normal 17 3 2 4 3 14 3" xfId="17945" xr:uid="{00000000-0005-0000-0000-0000A0450000}"/>
    <cellStyle name="Normal 17 3 2 4 3 14 4" xfId="17946" xr:uid="{00000000-0005-0000-0000-0000A1450000}"/>
    <cellStyle name="Normal 17 3 2 4 3 14 5" xfId="17947" xr:uid="{00000000-0005-0000-0000-0000A2450000}"/>
    <cellStyle name="Normal 17 3 2 4 3 15" xfId="17948" xr:uid="{00000000-0005-0000-0000-0000A3450000}"/>
    <cellStyle name="Normal 17 3 2 4 3 15 2" xfId="17949" xr:uid="{00000000-0005-0000-0000-0000A4450000}"/>
    <cellStyle name="Normal 17 3 2 4 3 15 3" xfId="17950" xr:uid="{00000000-0005-0000-0000-0000A5450000}"/>
    <cellStyle name="Normal 17 3 2 4 3 15 4" xfId="17951" xr:uid="{00000000-0005-0000-0000-0000A6450000}"/>
    <cellStyle name="Normal 17 3 2 4 3 15 5" xfId="17952" xr:uid="{00000000-0005-0000-0000-0000A7450000}"/>
    <cellStyle name="Normal 17 3 2 4 3 16" xfId="17953" xr:uid="{00000000-0005-0000-0000-0000A8450000}"/>
    <cellStyle name="Normal 17 3 2 4 3 16 2" xfId="17954" xr:uid="{00000000-0005-0000-0000-0000A9450000}"/>
    <cellStyle name="Normal 17 3 2 4 3 16 3" xfId="17955" xr:uid="{00000000-0005-0000-0000-0000AA450000}"/>
    <cellStyle name="Normal 17 3 2 4 3 16 4" xfId="17956" xr:uid="{00000000-0005-0000-0000-0000AB450000}"/>
    <cellStyle name="Normal 17 3 2 4 3 17" xfId="17957" xr:uid="{00000000-0005-0000-0000-0000AC450000}"/>
    <cellStyle name="Normal 17 3 2 4 3 17 2" xfId="17958" xr:uid="{00000000-0005-0000-0000-0000AD450000}"/>
    <cellStyle name="Normal 17 3 2 4 3 17 3" xfId="17959" xr:uid="{00000000-0005-0000-0000-0000AE450000}"/>
    <cellStyle name="Normal 17 3 2 4 3 17 4" xfId="17960" xr:uid="{00000000-0005-0000-0000-0000AF450000}"/>
    <cellStyle name="Normal 17 3 2 4 3 18" xfId="17961" xr:uid="{00000000-0005-0000-0000-0000B0450000}"/>
    <cellStyle name="Normal 17 3 2 4 3 19" xfId="17962" xr:uid="{00000000-0005-0000-0000-0000B1450000}"/>
    <cellStyle name="Normal 17 3 2 4 3 2" xfId="17963" xr:uid="{00000000-0005-0000-0000-0000B2450000}"/>
    <cellStyle name="Normal 17 3 2 4 3 2 2" xfId="17964" xr:uid="{00000000-0005-0000-0000-0000B3450000}"/>
    <cellStyle name="Normal 17 3 2 4 3 2 3" xfId="17965" xr:uid="{00000000-0005-0000-0000-0000B4450000}"/>
    <cellStyle name="Normal 17 3 2 4 3 2 4" xfId="17966" xr:uid="{00000000-0005-0000-0000-0000B5450000}"/>
    <cellStyle name="Normal 17 3 2 4 3 2 5" xfId="17967" xr:uid="{00000000-0005-0000-0000-0000B6450000}"/>
    <cellStyle name="Normal 17 3 2 4 3 20" xfId="17968" xr:uid="{00000000-0005-0000-0000-0000B7450000}"/>
    <cellStyle name="Normal 17 3 2 4 3 3" xfId="17969" xr:uid="{00000000-0005-0000-0000-0000B8450000}"/>
    <cellStyle name="Normal 17 3 2 4 3 3 2" xfId="17970" xr:uid="{00000000-0005-0000-0000-0000B9450000}"/>
    <cellStyle name="Normal 17 3 2 4 3 3 3" xfId="17971" xr:uid="{00000000-0005-0000-0000-0000BA450000}"/>
    <cellStyle name="Normal 17 3 2 4 3 3 4" xfId="17972" xr:uid="{00000000-0005-0000-0000-0000BB450000}"/>
    <cellStyle name="Normal 17 3 2 4 3 3 5" xfId="17973" xr:uid="{00000000-0005-0000-0000-0000BC450000}"/>
    <cellStyle name="Normal 17 3 2 4 3 4" xfId="17974" xr:uid="{00000000-0005-0000-0000-0000BD450000}"/>
    <cellStyle name="Normal 17 3 2 4 3 4 2" xfId="17975" xr:uid="{00000000-0005-0000-0000-0000BE450000}"/>
    <cellStyle name="Normal 17 3 2 4 3 4 3" xfId="17976" xr:uid="{00000000-0005-0000-0000-0000BF450000}"/>
    <cellStyle name="Normal 17 3 2 4 3 4 4" xfId="17977" xr:uid="{00000000-0005-0000-0000-0000C0450000}"/>
    <cellStyle name="Normal 17 3 2 4 3 4 5" xfId="17978" xr:uid="{00000000-0005-0000-0000-0000C1450000}"/>
    <cellStyle name="Normal 17 3 2 4 3 5" xfId="17979" xr:uid="{00000000-0005-0000-0000-0000C2450000}"/>
    <cellStyle name="Normal 17 3 2 4 3 5 2" xfId="17980" xr:uid="{00000000-0005-0000-0000-0000C3450000}"/>
    <cellStyle name="Normal 17 3 2 4 3 5 3" xfId="17981" xr:uid="{00000000-0005-0000-0000-0000C4450000}"/>
    <cellStyle name="Normal 17 3 2 4 3 5 4" xfId="17982" xr:uid="{00000000-0005-0000-0000-0000C5450000}"/>
    <cellStyle name="Normal 17 3 2 4 3 5 5" xfId="17983" xr:uid="{00000000-0005-0000-0000-0000C6450000}"/>
    <cellStyle name="Normal 17 3 2 4 3 6" xfId="17984" xr:uid="{00000000-0005-0000-0000-0000C7450000}"/>
    <cellStyle name="Normal 17 3 2 4 3 6 2" xfId="17985" xr:uid="{00000000-0005-0000-0000-0000C8450000}"/>
    <cellStyle name="Normal 17 3 2 4 3 6 3" xfId="17986" xr:uid="{00000000-0005-0000-0000-0000C9450000}"/>
    <cellStyle name="Normal 17 3 2 4 3 6 4" xfId="17987" xr:uid="{00000000-0005-0000-0000-0000CA450000}"/>
    <cellStyle name="Normal 17 3 2 4 3 6 5" xfId="17988" xr:uid="{00000000-0005-0000-0000-0000CB450000}"/>
    <cellStyle name="Normal 17 3 2 4 3 7" xfId="17989" xr:uid="{00000000-0005-0000-0000-0000CC450000}"/>
    <cellStyle name="Normal 17 3 2 4 3 7 2" xfId="17990" xr:uid="{00000000-0005-0000-0000-0000CD450000}"/>
    <cellStyle name="Normal 17 3 2 4 3 7 3" xfId="17991" xr:uid="{00000000-0005-0000-0000-0000CE450000}"/>
    <cellStyle name="Normal 17 3 2 4 3 7 4" xfId="17992" xr:uid="{00000000-0005-0000-0000-0000CF450000}"/>
    <cellStyle name="Normal 17 3 2 4 3 7 5" xfId="17993" xr:uid="{00000000-0005-0000-0000-0000D0450000}"/>
    <cellStyle name="Normal 17 3 2 4 3 8" xfId="17994" xr:uid="{00000000-0005-0000-0000-0000D1450000}"/>
    <cellStyle name="Normal 17 3 2 4 3 8 2" xfId="17995" xr:uid="{00000000-0005-0000-0000-0000D2450000}"/>
    <cellStyle name="Normal 17 3 2 4 3 8 3" xfId="17996" xr:uid="{00000000-0005-0000-0000-0000D3450000}"/>
    <cellStyle name="Normal 17 3 2 4 3 8 4" xfId="17997" xr:uid="{00000000-0005-0000-0000-0000D4450000}"/>
    <cellStyle name="Normal 17 3 2 4 3 8 5" xfId="17998" xr:uid="{00000000-0005-0000-0000-0000D5450000}"/>
    <cellStyle name="Normal 17 3 2 4 3 9" xfId="17999" xr:uid="{00000000-0005-0000-0000-0000D6450000}"/>
    <cellStyle name="Normal 17 3 2 4 3 9 2" xfId="18000" xr:uid="{00000000-0005-0000-0000-0000D7450000}"/>
    <cellStyle name="Normal 17 3 2 4 3 9 3" xfId="18001" xr:uid="{00000000-0005-0000-0000-0000D8450000}"/>
    <cellStyle name="Normal 17 3 2 4 3 9 4" xfId="18002" xr:uid="{00000000-0005-0000-0000-0000D9450000}"/>
    <cellStyle name="Normal 17 3 2 4 3 9 5" xfId="18003" xr:uid="{00000000-0005-0000-0000-0000DA450000}"/>
    <cellStyle name="Normal 17 3 2 4 4" xfId="18004" xr:uid="{00000000-0005-0000-0000-0000DB450000}"/>
    <cellStyle name="Normal 17 3 2 4 4 10" xfId="18005" xr:uid="{00000000-0005-0000-0000-0000DC450000}"/>
    <cellStyle name="Normal 17 3 2 4 4 10 2" xfId="18006" xr:uid="{00000000-0005-0000-0000-0000DD450000}"/>
    <cellStyle name="Normal 17 3 2 4 4 10 3" xfId="18007" xr:uid="{00000000-0005-0000-0000-0000DE450000}"/>
    <cellStyle name="Normal 17 3 2 4 4 10 4" xfId="18008" xr:uid="{00000000-0005-0000-0000-0000DF450000}"/>
    <cellStyle name="Normal 17 3 2 4 4 10 5" xfId="18009" xr:uid="{00000000-0005-0000-0000-0000E0450000}"/>
    <cellStyle name="Normal 17 3 2 4 4 11" xfId="18010" xr:uid="{00000000-0005-0000-0000-0000E1450000}"/>
    <cellStyle name="Normal 17 3 2 4 4 11 2" xfId="18011" xr:uid="{00000000-0005-0000-0000-0000E2450000}"/>
    <cellStyle name="Normal 17 3 2 4 4 11 3" xfId="18012" xr:uid="{00000000-0005-0000-0000-0000E3450000}"/>
    <cellStyle name="Normal 17 3 2 4 4 11 4" xfId="18013" xr:uid="{00000000-0005-0000-0000-0000E4450000}"/>
    <cellStyle name="Normal 17 3 2 4 4 11 5" xfId="18014" xr:uid="{00000000-0005-0000-0000-0000E5450000}"/>
    <cellStyle name="Normal 17 3 2 4 4 12" xfId="18015" xr:uid="{00000000-0005-0000-0000-0000E6450000}"/>
    <cellStyle name="Normal 17 3 2 4 4 12 2" xfId="18016" xr:uid="{00000000-0005-0000-0000-0000E7450000}"/>
    <cellStyle name="Normal 17 3 2 4 4 12 3" xfId="18017" xr:uid="{00000000-0005-0000-0000-0000E8450000}"/>
    <cellStyle name="Normal 17 3 2 4 4 12 4" xfId="18018" xr:uid="{00000000-0005-0000-0000-0000E9450000}"/>
    <cellStyle name="Normal 17 3 2 4 4 12 5" xfId="18019" xr:uid="{00000000-0005-0000-0000-0000EA450000}"/>
    <cellStyle name="Normal 17 3 2 4 4 13" xfId="18020" xr:uid="{00000000-0005-0000-0000-0000EB450000}"/>
    <cellStyle name="Normal 17 3 2 4 4 13 2" xfId="18021" xr:uid="{00000000-0005-0000-0000-0000EC450000}"/>
    <cellStyle name="Normal 17 3 2 4 4 13 3" xfId="18022" xr:uid="{00000000-0005-0000-0000-0000ED450000}"/>
    <cellStyle name="Normal 17 3 2 4 4 13 4" xfId="18023" xr:uid="{00000000-0005-0000-0000-0000EE450000}"/>
    <cellStyle name="Normal 17 3 2 4 4 13 5" xfId="18024" xr:uid="{00000000-0005-0000-0000-0000EF450000}"/>
    <cellStyle name="Normal 17 3 2 4 4 14" xfId="18025" xr:uid="{00000000-0005-0000-0000-0000F0450000}"/>
    <cellStyle name="Normal 17 3 2 4 4 14 2" xfId="18026" xr:uid="{00000000-0005-0000-0000-0000F1450000}"/>
    <cellStyle name="Normal 17 3 2 4 4 14 3" xfId="18027" xr:uid="{00000000-0005-0000-0000-0000F2450000}"/>
    <cellStyle name="Normal 17 3 2 4 4 14 4" xfId="18028" xr:uid="{00000000-0005-0000-0000-0000F3450000}"/>
    <cellStyle name="Normal 17 3 2 4 4 14 5" xfId="18029" xr:uid="{00000000-0005-0000-0000-0000F4450000}"/>
    <cellStyle name="Normal 17 3 2 4 4 15" xfId="18030" xr:uid="{00000000-0005-0000-0000-0000F5450000}"/>
    <cellStyle name="Normal 17 3 2 4 4 15 2" xfId="18031" xr:uid="{00000000-0005-0000-0000-0000F6450000}"/>
    <cellStyle name="Normal 17 3 2 4 4 15 3" xfId="18032" xr:uid="{00000000-0005-0000-0000-0000F7450000}"/>
    <cellStyle name="Normal 17 3 2 4 4 15 4" xfId="18033" xr:uid="{00000000-0005-0000-0000-0000F8450000}"/>
    <cellStyle name="Normal 17 3 2 4 4 15 5" xfId="18034" xr:uid="{00000000-0005-0000-0000-0000F9450000}"/>
    <cellStyle name="Normal 17 3 2 4 4 16" xfId="18035" xr:uid="{00000000-0005-0000-0000-0000FA450000}"/>
    <cellStyle name="Normal 17 3 2 4 4 16 2" xfId="18036" xr:uid="{00000000-0005-0000-0000-0000FB450000}"/>
    <cellStyle name="Normal 17 3 2 4 4 16 3" xfId="18037" xr:uid="{00000000-0005-0000-0000-0000FC450000}"/>
    <cellStyle name="Normal 17 3 2 4 4 16 4" xfId="18038" xr:uid="{00000000-0005-0000-0000-0000FD450000}"/>
    <cellStyle name="Normal 17 3 2 4 4 17" xfId="18039" xr:uid="{00000000-0005-0000-0000-0000FE450000}"/>
    <cellStyle name="Normal 17 3 2 4 4 17 2" xfId="18040" xr:uid="{00000000-0005-0000-0000-0000FF450000}"/>
    <cellStyle name="Normal 17 3 2 4 4 17 3" xfId="18041" xr:uid="{00000000-0005-0000-0000-000000460000}"/>
    <cellStyle name="Normal 17 3 2 4 4 17 4" xfId="18042" xr:uid="{00000000-0005-0000-0000-000001460000}"/>
    <cellStyle name="Normal 17 3 2 4 4 18" xfId="18043" xr:uid="{00000000-0005-0000-0000-000002460000}"/>
    <cellStyle name="Normal 17 3 2 4 4 19" xfId="18044" xr:uid="{00000000-0005-0000-0000-000003460000}"/>
    <cellStyle name="Normal 17 3 2 4 4 2" xfId="18045" xr:uid="{00000000-0005-0000-0000-000004460000}"/>
    <cellStyle name="Normal 17 3 2 4 4 2 2" xfId="18046" xr:uid="{00000000-0005-0000-0000-000005460000}"/>
    <cellStyle name="Normal 17 3 2 4 4 2 3" xfId="18047" xr:uid="{00000000-0005-0000-0000-000006460000}"/>
    <cellStyle name="Normal 17 3 2 4 4 2 4" xfId="18048" xr:uid="{00000000-0005-0000-0000-000007460000}"/>
    <cellStyle name="Normal 17 3 2 4 4 2 5" xfId="18049" xr:uid="{00000000-0005-0000-0000-000008460000}"/>
    <cellStyle name="Normal 17 3 2 4 4 20" xfId="18050" xr:uid="{00000000-0005-0000-0000-000009460000}"/>
    <cellStyle name="Normal 17 3 2 4 4 3" xfId="18051" xr:uid="{00000000-0005-0000-0000-00000A460000}"/>
    <cellStyle name="Normal 17 3 2 4 4 3 2" xfId="18052" xr:uid="{00000000-0005-0000-0000-00000B460000}"/>
    <cellStyle name="Normal 17 3 2 4 4 3 3" xfId="18053" xr:uid="{00000000-0005-0000-0000-00000C460000}"/>
    <cellStyle name="Normal 17 3 2 4 4 3 4" xfId="18054" xr:uid="{00000000-0005-0000-0000-00000D460000}"/>
    <cellStyle name="Normal 17 3 2 4 4 3 5" xfId="18055" xr:uid="{00000000-0005-0000-0000-00000E460000}"/>
    <cellStyle name="Normal 17 3 2 4 4 4" xfId="18056" xr:uid="{00000000-0005-0000-0000-00000F460000}"/>
    <cellStyle name="Normal 17 3 2 4 4 4 2" xfId="18057" xr:uid="{00000000-0005-0000-0000-000010460000}"/>
    <cellStyle name="Normal 17 3 2 4 4 4 3" xfId="18058" xr:uid="{00000000-0005-0000-0000-000011460000}"/>
    <cellStyle name="Normal 17 3 2 4 4 4 4" xfId="18059" xr:uid="{00000000-0005-0000-0000-000012460000}"/>
    <cellStyle name="Normal 17 3 2 4 4 4 5" xfId="18060" xr:uid="{00000000-0005-0000-0000-000013460000}"/>
    <cellStyle name="Normal 17 3 2 4 4 5" xfId="18061" xr:uid="{00000000-0005-0000-0000-000014460000}"/>
    <cellStyle name="Normal 17 3 2 4 4 5 2" xfId="18062" xr:uid="{00000000-0005-0000-0000-000015460000}"/>
    <cellStyle name="Normal 17 3 2 4 4 5 3" xfId="18063" xr:uid="{00000000-0005-0000-0000-000016460000}"/>
    <cellStyle name="Normal 17 3 2 4 4 5 4" xfId="18064" xr:uid="{00000000-0005-0000-0000-000017460000}"/>
    <cellStyle name="Normal 17 3 2 4 4 5 5" xfId="18065" xr:uid="{00000000-0005-0000-0000-000018460000}"/>
    <cellStyle name="Normal 17 3 2 4 4 6" xfId="18066" xr:uid="{00000000-0005-0000-0000-000019460000}"/>
    <cellStyle name="Normal 17 3 2 4 4 6 2" xfId="18067" xr:uid="{00000000-0005-0000-0000-00001A460000}"/>
    <cellStyle name="Normal 17 3 2 4 4 6 3" xfId="18068" xr:uid="{00000000-0005-0000-0000-00001B460000}"/>
    <cellStyle name="Normal 17 3 2 4 4 6 4" xfId="18069" xr:uid="{00000000-0005-0000-0000-00001C460000}"/>
    <cellStyle name="Normal 17 3 2 4 4 6 5" xfId="18070" xr:uid="{00000000-0005-0000-0000-00001D460000}"/>
    <cellStyle name="Normal 17 3 2 4 4 7" xfId="18071" xr:uid="{00000000-0005-0000-0000-00001E460000}"/>
    <cellStyle name="Normal 17 3 2 4 4 7 2" xfId="18072" xr:uid="{00000000-0005-0000-0000-00001F460000}"/>
    <cellStyle name="Normal 17 3 2 4 4 7 3" xfId="18073" xr:uid="{00000000-0005-0000-0000-000020460000}"/>
    <cellStyle name="Normal 17 3 2 4 4 7 4" xfId="18074" xr:uid="{00000000-0005-0000-0000-000021460000}"/>
    <cellStyle name="Normal 17 3 2 4 4 7 5" xfId="18075" xr:uid="{00000000-0005-0000-0000-000022460000}"/>
    <cellStyle name="Normal 17 3 2 4 4 8" xfId="18076" xr:uid="{00000000-0005-0000-0000-000023460000}"/>
    <cellStyle name="Normal 17 3 2 4 4 8 2" xfId="18077" xr:uid="{00000000-0005-0000-0000-000024460000}"/>
    <cellStyle name="Normal 17 3 2 4 4 8 3" xfId="18078" xr:uid="{00000000-0005-0000-0000-000025460000}"/>
    <cellStyle name="Normal 17 3 2 4 4 8 4" xfId="18079" xr:uid="{00000000-0005-0000-0000-000026460000}"/>
    <cellStyle name="Normal 17 3 2 4 4 8 5" xfId="18080" xr:uid="{00000000-0005-0000-0000-000027460000}"/>
    <cellStyle name="Normal 17 3 2 4 4 9" xfId="18081" xr:uid="{00000000-0005-0000-0000-000028460000}"/>
    <cellStyle name="Normal 17 3 2 4 4 9 2" xfId="18082" xr:uid="{00000000-0005-0000-0000-000029460000}"/>
    <cellStyle name="Normal 17 3 2 4 4 9 3" xfId="18083" xr:uid="{00000000-0005-0000-0000-00002A460000}"/>
    <cellStyle name="Normal 17 3 2 4 4 9 4" xfId="18084" xr:uid="{00000000-0005-0000-0000-00002B460000}"/>
    <cellStyle name="Normal 17 3 2 4 4 9 5" xfId="18085" xr:uid="{00000000-0005-0000-0000-00002C460000}"/>
    <cellStyle name="Normal 17 3 2 4 5" xfId="18086" xr:uid="{00000000-0005-0000-0000-00002D460000}"/>
    <cellStyle name="Normal 17 3 2 4 5 2" xfId="18087" xr:uid="{00000000-0005-0000-0000-00002E460000}"/>
    <cellStyle name="Normal 17 3 2 4 5 3" xfId="18088" xr:uid="{00000000-0005-0000-0000-00002F460000}"/>
    <cellStyle name="Normal 17 3 2 4 5 4" xfId="18089" xr:uid="{00000000-0005-0000-0000-000030460000}"/>
    <cellStyle name="Normal 17 3 2 4 5 5" xfId="18090" xr:uid="{00000000-0005-0000-0000-000031460000}"/>
    <cellStyle name="Normal 17 3 2 4 6" xfId="18091" xr:uid="{00000000-0005-0000-0000-000032460000}"/>
    <cellStyle name="Normal 17 3 2 4 6 2" xfId="18092" xr:uid="{00000000-0005-0000-0000-000033460000}"/>
    <cellStyle name="Normal 17 3 2 4 6 3" xfId="18093" xr:uid="{00000000-0005-0000-0000-000034460000}"/>
    <cellStyle name="Normal 17 3 2 4 6 4" xfId="18094" xr:uid="{00000000-0005-0000-0000-000035460000}"/>
    <cellStyle name="Normal 17 3 2 4 6 5" xfId="18095" xr:uid="{00000000-0005-0000-0000-000036460000}"/>
    <cellStyle name="Normal 17 3 2 4 7" xfId="18096" xr:uid="{00000000-0005-0000-0000-000037460000}"/>
    <cellStyle name="Normal 17 3 2 4 7 2" xfId="18097" xr:uid="{00000000-0005-0000-0000-000038460000}"/>
    <cellStyle name="Normal 17 3 2 4 7 3" xfId="18098" xr:uid="{00000000-0005-0000-0000-000039460000}"/>
    <cellStyle name="Normal 17 3 2 4 7 4" xfId="18099" xr:uid="{00000000-0005-0000-0000-00003A460000}"/>
    <cellStyle name="Normal 17 3 2 4 7 5" xfId="18100" xr:uid="{00000000-0005-0000-0000-00003B460000}"/>
    <cellStyle name="Normal 17 3 2 4 8" xfId="18101" xr:uid="{00000000-0005-0000-0000-00003C460000}"/>
    <cellStyle name="Normal 17 3 2 4 8 2" xfId="18102" xr:uid="{00000000-0005-0000-0000-00003D460000}"/>
    <cellStyle name="Normal 17 3 2 4 8 3" xfId="18103" xr:uid="{00000000-0005-0000-0000-00003E460000}"/>
    <cellStyle name="Normal 17 3 2 4 8 4" xfId="18104" xr:uid="{00000000-0005-0000-0000-00003F460000}"/>
    <cellStyle name="Normal 17 3 2 4 8 5" xfId="18105" xr:uid="{00000000-0005-0000-0000-000040460000}"/>
    <cellStyle name="Normal 17 3 2 4 9" xfId="18106" xr:uid="{00000000-0005-0000-0000-000041460000}"/>
    <cellStyle name="Normal 17 3 2 4 9 2" xfId="18107" xr:uid="{00000000-0005-0000-0000-000042460000}"/>
    <cellStyle name="Normal 17 3 2 4 9 3" xfId="18108" xr:uid="{00000000-0005-0000-0000-000043460000}"/>
    <cellStyle name="Normal 17 3 2 4 9 4" xfId="18109" xr:uid="{00000000-0005-0000-0000-000044460000}"/>
    <cellStyle name="Normal 17 3 2 4 9 5" xfId="18110" xr:uid="{00000000-0005-0000-0000-000045460000}"/>
    <cellStyle name="Normal 17 3 2 5" xfId="18111" xr:uid="{00000000-0005-0000-0000-000046460000}"/>
    <cellStyle name="Normal 17 3 2 5 10" xfId="18112" xr:uid="{00000000-0005-0000-0000-000047460000}"/>
    <cellStyle name="Normal 17 3 2 5 10 2" xfId="18113" xr:uid="{00000000-0005-0000-0000-000048460000}"/>
    <cellStyle name="Normal 17 3 2 5 10 3" xfId="18114" xr:uid="{00000000-0005-0000-0000-000049460000}"/>
    <cellStyle name="Normal 17 3 2 5 10 4" xfId="18115" xr:uid="{00000000-0005-0000-0000-00004A460000}"/>
    <cellStyle name="Normal 17 3 2 5 10 5" xfId="18116" xr:uid="{00000000-0005-0000-0000-00004B460000}"/>
    <cellStyle name="Normal 17 3 2 5 11" xfId="18117" xr:uid="{00000000-0005-0000-0000-00004C460000}"/>
    <cellStyle name="Normal 17 3 2 5 11 2" xfId="18118" xr:uid="{00000000-0005-0000-0000-00004D460000}"/>
    <cellStyle name="Normal 17 3 2 5 11 3" xfId="18119" xr:uid="{00000000-0005-0000-0000-00004E460000}"/>
    <cellStyle name="Normal 17 3 2 5 11 4" xfId="18120" xr:uid="{00000000-0005-0000-0000-00004F460000}"/>
    <cellStyle name="Normal 17 3 2 5 11 5" xfId="18121" xr:uid="{00000000-0005-0000-0000-000050460000}"/>
    <cellStyle name="Normal 17 3 2 5 12" xfId="18122" xr:uid="{00000000-0005-0000-0000-000051460000}"/>
    <cellStyle name="Normal 17 3 2 5 12 2" xfId="18123" xr:uid="{00000000-0005-0000-0000-000052460000}"/>
    <cellStyle name="Normal 17 3 2 5 12 3" xfId="18124" xr:uid="{00000000-0005-0000-0000-000053460000}"/>
    <cellStyle name="Normal 17 3 2 5 12 4" xfId="18125" xr:uid="{00000000-0005-0000-0000-000054460000}"/>
    <cellStyle name="Normal 17 3 2 5 12 5" xfId="18126" xr:uid="{00000000-0005-0000-0000-000055460000}"/>
    <cellStyle name="Normal 17 3 2 5 13" xfId="18127" xr:uid="{00000000-0005-0000-0000-000056460000}"/>
    <cellStyle name="Normal 17 3 2 5 13 2" xfId="18128" xr:uid="{00000000-0005-0000-0000-000057460000}"/>
    <cellStyle name="Normal 17 3 2 5 13 3" xfId="18129" xr:uid="{00000000-0005-0000-0000-000058460000}"/>
    <cellStyle name="Normal 17 3 2 5 13 4" xfId="18130" xr:uid="{00000000-0005-0000-0000-000059460000}"/>
    <cellStyle name="Normal 17 3 2 5 13 5" xfId="18131" xr:uid="{00000000-0005-0000-0000-00005A460000}"/>
    <cellStyle name="Normal 17 3 2 5 14" xfId="18132" xr:uid="{00000000-0005-0000-0000-00005B460000}"/>
    <cellStyle name="Normal 17 3 2 5 14 2" xfId="18133" xr:uid="{00000000-0005-0000-0000-00005C460000}"/>
    <cellStyle name="Normal 17 3 2 5 14 3" xfId="18134" xr:uid="{00000000-0005-0000-0000-00005D460000}"/>
    <cellStyle name="Normal 17 3 2 5 14 4" xfId="18135" xr:uid="{00000000-0005-0000-0000-00005E460000}"/>
    <cellStyle name="Normal 17 3 2 5 14 5" xfId="18136" xr:uid="{00000000-0005-0000-0000-00005F460000}"/>
    <cellStyle name="Normal 17 3 2 5 15" xfId="18137" xr:uid="{00000000-0005-0000-0000-000060460000}"/>
    <cellStyle name="Normal 17 3 2 5 15 2" xfId="18138" xr:uid="{00000000-0005-0000-0000-000061460000}"/>
    <cellStyle name="Normal 17 3 2 5 15 3" xfId="18139" xr:uid="{00000000-0005-0000-0000-000062460000}"/>
    <cellStyle name="Normal 17 3 2 5 15 4" xfId="18140" xr:uid="{00000000-0005-0000-0000-000063460000}"/>
    <cellStyle name="Normal 17 3 2 5 15 5" xfId="18141" xr:uid="{00000000-0005-0000-0000-000064460000}"/>
    <cellStyle name="Normal 17 3 2 5 16" xfId="18142" xr:uid="{00000000-0005-0000-0000-000065460000}"/>
    <cellStyle name="Normal 17 3 2 5 16 2" xfId="18143" xr:uid="{00000000-0005-0000-0000-000066460000}"/>
    <cellStyle name="Normal 17 3 2 5 16 3" xfId="18144" xr:uid="{00000000-0005-0000-0000-000067460000}"/>
    <cellStyle name="Normal 17 3 2 5 16 4" xfId="18145" xr:uid="{00000000-0005-0000-0000-000068460000}"/>
    <cellStyle name="Normal 17 3 2 5 16 5" xfId="18146" xr:uid="{00000000-0005-0000-0000-000069460000}"/>
    <cellStyle name="Normal 17 3 2 5 17" xfId="18147" xr:uid="{00000000-0005-0000-0000-00006A460000}"/>
    <cellStyle name="Normal 17 3 2 5 17 2" xfId="18148" xr:uid="{00000000-0005-0000-0000-00006B460000}"/>
    <cellStyle name="Normal 17 3 2 5 17 3" xfId="18149" xr:uid="{00000000-0005-0000-0000-00006C460000}"/>
    <cellStyle name="Normal 17 3 2 5 17 4" xfId="18150" xr:uid="{00000000-0005-0000-0000-00006D460000}"/>
    <cellStyle name="Normal 17 3 2 5 17 5" xfId="18151" xr:uid="{00000000-0005-0000-0000-00006E460000}"/>
    <cellStyle name="Normal 17 3 2 5 18" xfId="18152" xr:uid="{00000000-0005-0000-0000-00006F460000}"/>
    <cellStyle name="Normal 17 3 2 5 18 2" xfId="18153" xr:uid="{00000000-0005-0000-0000-000070460000}"/>
    <cellStyle name="Normal 17 3 2 5 18 3" xfId="18154" xr:uid="{00000000-0005-0000-0000-000071460000}"/>
    <cellStyle name="Normal 17 3 2 5 18 4" xfId="18155" xr:uid="{00000000-0005-0000-0000-000072460000}"/>
    <cellStyle name="Normal 17 3 2 5 18 5" xfId="18156" xr:uid="{00000000-0005-0000-0000-000073460000}"/>
    <cellStyle name="Normal 17 3 2 5 19" xfId="18157" xr:uid="{00000000-0005-0000-0000-000074460000}"/>
    <cellStyle name="Normal 17 3 2 5 19 2" xfId="18158" xr:uid="{00000000-0005-0000-0000-000075460000}"/>
    <cellStyle name="Normal 17 3 2 5 19 3" xfId="18159" xr:uid="{00000000-0005-0000-0000-000076460000}"/>
    <cellStyle name="Normal 17 3 2 5 19 4" xfId="18160" xr:uid="{00000000-0005-0000-0000-000077460000}"/>
    <cellStyle name="Normal 17 3 2 5 2" xfId="18161" xr:uid="{00000000-0005-0000-0000-000078460000}"/>
    <cellStyle name="Normal 17 3 2 5 2 10" xfId="18162" xr:uid="{00000000-0005-0000-0000-000079460000}"/>
    <cellStyle name="Normal 17 3 2 5 2 10 2" xfId="18163" xr:uid="{00000000-0005-0000-0000-00007A460000}"/>
    <cellStyle name="Normal 17 3 2 5 2 10 3" xfId="18164" xr:uid="{00000000-0005-0000-0000-00007B460000}"/>
    <cellStyle name="Normal 17 3 2 5 2 10 4" xfId="18165" xr:uid="{00000000-0005-0000-0000-00007C460000}"/>
    <cellStyle name="Normal 17 3 2 5 2 10 5" xfId="18166" xr:uid="{00000000-0005-0000-0000-00007D460000}"/>
    <cellStyle name="Normal 17 3 2 5 2 11" xfId="18167" xr:uid="{00000000-0005-0000-0000-00007E460000}"/>
    <cellStyle name="Normal 17 3 2 5 2 11 2" xfId="18168" xr:uid="{00000000-0005-0000-0000-00007F460000}"/>
    <cellStyle name="Normal 17 3 2 5 2 11 3" xfId="18169" xr:uid="{00000000-0005-0000-0000-000080460000}"/>
    <cellStyle name="Normal 17 3 2 5 2 11 4" xfId="18170" xr:uid="{00000000-0005-0000-0000-000081460000}"/>
    <cellStyle name="Normal 17 3 2 5 2 11 5" xfId="18171" xr:uid="{00000000-0005-0000-0000-000082460000}"/>
    <cellStyle name="Normal 17 3 2 5 2 12" xfId="18172" xr:uid="{00000000-0005-0000-0000-000083460000}"/>
    <cellStyle name="Normal 17 3 2 5 2 12 2" xfId="18173" xr:uid="{00000000-0005-0000-0000-000084460000}"/>
    <cellStyle name="Normal 17 3 2 5 2 12 3" xfId="18174" xr:uid="{00000000-0005-0000-0000-000085460000}"/>
    <cellStyle name="Normal 17 3 2 5 2 12 4" xfId="18175" xr:uid="{00000000-0005-0000-0000-000086460000}"/>
    <cellStyle name="Normal 17 3 2 5 2 12 5" xfId="18176" xr:uid="{00000000-0005-0000-0000-000087460000}"/>
    <cellStyle name="Normal 17 3 2 5 2 13" xfId="18177" xr:uid="{00000000-0005-0000-0000-000088460000}"/>
    <cellStyle name="Normal 17 3 2 5 2 13 2" xfId="18178" xr:uid="{00000000-0005-0000-0000-000089460000}"/>
    <cellStyle name="Normal 17 3 2 5 2 13 3" xfId="18179" xr:uid="{00000000-0005-0000-0000-00008A460000}"/>
    <cellStyle name="Normal 17 3 2 5 2 13 4" xfId="18180" xr:uid="{00000000-0005-0000-0000-00008B460000}"/>
    <cellStyle name="Normal 17 3 2 5 2 13 5" xfId="18181" xr:uid="{00000000-0005-0000-0000-00008C460000}"/>
    <cellStyle name="Normal 17 3 2 5 2 14" xfId="18182" xr:uid="{00000000-0005-0000-0000-00008D460000}"/>
    <cellStyle name="Normal 17 3 2 5 2 14 2" xfId="18183" xr:uid="{00000000-0005-0000-0000-00008E460000}"/>
    <cellStyle name="Normal 17 3 2 5 2 14 3" xfId="18184" xr:uid="{00000000-0005-0000-0000-00008F460000}"/>
    <cellStyle name="Normal 17 3 2 5 2 14 4" xfId="18185" xr:uid="{00000000-0005-0000-0000-000090460000}"/>
    <cellStyle name="Normal 17 3 2 5 2 14 5" xfId="18186" xr:uid="{00000000-0005-0000-0000-000091460000}"/>
    <cellStyle name="Normal 17 3 2 5 2 15" xfId="18187" xr:uid="{00000000-0005-0000-0000-000092460000}"/>
    <cellStyle name="Normal 17 3 2 5 2 15 2" xfId="18188" xr:uid="{00000000-0005-0000-0000-000093460000}"/>
    <cellStyle name="Normal 17 3 2 5 2 15 3" xfId="18189" xr:uid="{00000000-0005-0000-0000-000094460000}"/>
    <cellStyle name="Normal 17 3 2 5 2 15 4" xfId="18190" xr:uid="{00000000-0005-0000-0000-000095460000}"/>
    <cellStyle name="Normal 17 3 2 5 2 15 5" xfId="18191" xr:uid="{00000000-0005-0000-0000-000096460000}"/>
    <cellStyle name="Normal 17 3 2 5 2 16" xfId="18192" xr:uid="{00000000-0005-0000-0000-000097460000}"/>
    <cellStyle name="Normal 17 3 2 5 2 16 2" xfId="18193" xr:uid="{00000000-0005-0000-0000-000098460000}"/>
    <cellStyle name="Normal 17 3 2 5 2 16 3" xfId="18194" xr:uid="{00000000-0005-0000-0000-000099460000}"/>
    <cellStyle name="Normal 17 3 2 5 2 16 4" xfId="18195" xr:uid="{00000000-0005-0000-0000-00009A460000}"/>
    <cellStyle name="Normal 17 3 2 5 2 16 5" xfId="18196" xr:uid="{00000000-0005-0000-0000-00009B460000}"/>
    <cellStyle name="Normal 17 3 2 5 2 17" xfId="18197" xr:uid="{00000000-0005-0000-0000-00009C460000}"/>
    <cellStyle name="Normal 17 3 2 5 2 17 2" xfId="18198" xr:uid="{00000000-0005-0000-0000-00009D460000}"/>
    <cellStyle name="Normal 17 3 2 5 2 17 3" xfId="18199" xr:uid="{00000000-0005-0000-0000-00009E460000}"/>
    <cellStyle name="Normal 17 3 2 5 2 17 4" xfId="18200" xr:uid="{00000000-0005-0000-0000-00009F460000}"/>
    <cellStyle name="Normal 17 3 2 5 2 18" xfId="18201" xr:uid="{00000000-0005-0000-0000-0000A0460000}"/>
    <cellStyle name="Normal 17 3 2 5 2 18 2" xfId="18202" xr:uid="{00000000-0005-0000-0000-0000A1460000}"/>
    <cellStyle name="Normal 17 3 2 5 2 18 3" xfId="18203" xr:uid="{00000000-0005-0000-0000-0000A2460000}"/>
    <cellStyle name="Normal 17 3 2 5 2 18 4" xfId="18204" xr:uid="{00000000-0005-0000-0000-0000A3460000}"/>
    <cellStyle name="Normal 17 3 2 5 2 19" xfId="18205" xr:uid="{00000000-0005-0000-0000-0000A4460000}"/>
    <cellStyle name="Normal 17 3 2 5 2 2" xfId="18206" xr:uid="{00000000-0005-0000-0000-0000A5460000}"/>
    <cellStyle name="Normal 17 3 2 5 2 2 2" xfId="18207" xr:uid="{00000000-0005-0000-0000-0000A6460000}"/>
    <cellStyle name="Normal 17 3 2 5 2 2 3" xfId="18208" xr:uid="{00000000-0005-0000-0000-0000A7460000}"/>
    <cellStyle name="Normal 17 3 2 5 2 2 4" xfId="18209" xr:uid="{00000000-0005-0000-0000-0000A8460000}"/>
    <cellStyle name="Normal 17 3 2 5 2 2 5" xfId="18210" xr:uid="{00000000-0005-0000-0000-0000A9460000}"/>
    <cellStyle name="Normal 17 3 2 5 2 20" xfId="18211" xr:uid="{00000000-0005-0000-0000-0000AA460000}"/>
    <cellStyle name="Normal 17 3 2 5 2 21" xfId="18212" xr:uid="{00000000-0005-0000-0000-0000AB460000}"/>
    <cellStyle name="Normal 17 3 2 5 2 3" xfId="18213" xr:uid="{00000000-0005-0000-0000-0000AC460000}"/>
    <cellStyle name="Normal 17 3 2 5 2 3 2" xfId="18214" xr:uid="{00000000-0005-0000-0000-0000AD460000}"/>
    <cellStyle name="Normal 17 3 2 5 2 3 3" xfId="18215" xr:uid="{00000000-0005-0000-0000-0000AE460000}"/>
    <cellStyle name="Normal 17 3 2 5 2 3 4" xfId="18216" xr:uid="{00000000-0005-0000-0000-0000AF460000}"/>
    <cellStyle name="Normal 17 3 2 5 2 3 5" xfId="18217" xr:uid="{00000000-0005-0000-0000-0000B0460000}"/>
    <cellStyle name="Normal 17 3 2 5 2 4" xfId="18218" xr:uid="{00000000-0005-0000-0000-0000B1460000}"/>
    <cellStyle name="Normal 17 3 2 5 2 4 2" xfId="18219" xr:uid="{00000000-0005-0000-0000-0000B2460000}"/>
    <cellStyle name="Normal 17 3 2 5 2 4 3" xfId="18220" xr:uid="{00000000-0005-0000-0000-0000B3460000}"/>
    <cellStyle name="Normal 17 3 2 5 2 4 4" xfId="18221" xr:uid="{00000000-0005-0000-0000-0000B4460000}"/>
    <cellStyle name="Normal 17 3 2 5 2 4 5" xfId="18222" xr:uid="{00000000-0005-0000-0000-0000B5460000}"/>
    <cellStyle name="Normal 17 3 2 5 2 5" xfId="18223" xr:uid="{00000000-0005-0000-0000-0000B6460000}"/>
    <cellStyle name="Normal 17 3 2 5 2 5 2" xfId="18224" xr:uid="{00000000-0005-0000-0000-0000B7460000}"/>
    <cellStyle name="Normal 17 3 2 5 2 5 3" xfId="18225" xr:uid="{00000000-0005-0000-0000-0000B8460000}"/>
    <cellStyle name="Normal 17 3 2 5 2 5 4" xfId="18226" xr:uid="{00000000-0005-0000-0000-0000B9460000}"/>
    <cellStyle name="Normal 17 3 2 5 2 5 5" xfId="18227" xr:uid="{00000000-0005-0000-0000-0000BA460000}"/>
    <cellStyle name="Normal 17 3 2 5 2 6" xfId="18228" xr:uid="{00000000-0005-0000-0000-0000BB460000}"/>
    <cellStyle name="Normal 17 3 2 5 2 6 2" xfId="18229" xr:uid="{00000000-0005-0000-0000-0000BC460000}"/>
    <cellStyle name="Normal 17 3 2 5 2 6 3" xfId="18230" xr:uid="{00000000-0005-0000-0000-0000BD460000}"/>
    <cellStyle name="Normal 17 3 2 5 2 6 4" xfId="18231" xr:uid="{00000000-0005-0000-0000-0000BE460000}"/>
    <cellStyle name="Normal 17 3 2 5 2 6 5" xfId="18232" xr:uid="{00000000-0005-0000-0000-0000BF460000}"/>
    <cellStyle name="Normal 17 3 2 5 2 7" xfId="18233" xr:uid="{00000000-0005-0000-0000-0000C0460000}"/>
    <cellStyle name="Normal 17 3 2 5 2 7 2" xfId="18234" xr:uid="{00000000-0005-0000-0000-0000C1460000}"/>
    <cellStyle name="Normal 17 3 2 5 2 7 3" xfId="18235" xr:uid="{00000000-0005-0000-0000-0000C2460000}"/>
    <cellStyle name="Normal 17 3 2 5 2 7 4" xfId="18236" xr:uid="{00000000-0005-0000-0000-0000C3460000}"/>
    <cellStyle name="Normal 17 3 2 5 2 7 5" xfId="18237" xr:uid="{00000000-0005-0000-0000-0000C4460000}"/>
    <cellStyle name="Normal 17 3 2 5 2 8" xfId="18238" xr:uid="{00000000-0005-0000-0000-0000C5460000}"/>
    <cellStyle name="Normal 17 3 2 5 2 8 2" xfId="18239" xr:uid="{00000000-0005-0000-0000-0000C6460000}"/>
    <cellStyle name="Normal 17 3 2 5 2 8 3" xfId="18240" xr:uid="{00000000-0005-0000-0000-0000C7460000}"/>
    <cellStyle name="Normal 17 3 2 5 2 8 4" xfId="18241" xr:uid="{00000000-0005-0000-0000-0000C8460000}"/>
    <cellStyle name="Normal 17 3 2 5 2 8 5" xfId="18242" xr:uid="{00000000-0005-0000-0000-0000C9460000}"/>
    <cellStyle name="Normal 17 3 2 5 2 9" xfId="18243" xr:uid="{00000000-0005-0000-0000-0000CA460000}"/>
    <cellStyle name="Normal 17 3 2 5 2 9 2" xfId="18244" xr:uid="{00000000-0005-0000-0000-0000CB460000}"/>
    <cellStyle name="Normal 17 3 2 5 2 9 3" xfId="18245" xr:uid="{00000000-0005-0000-0000-0000CC460000}"/>
    <cellStyle name="Normal 17 3 2 5 2 9 4" xfId="18246" xr:uid="{00000000-0005-0000-0000-0000CD460000}"/>
    <cellStyle name="Normal 17 3 2 5 2 9 5" xfId="18247" xr:uid="{00000000-0005-0000-0000-0000CE460000}"/>
    <cellStyle name="Normal 17 3 2 5 20" xfId="18248" xr:uid="{00000000-0005-0000-0000-0000CF460000}"/>
    <cellStyle name="Normal 17 3 2 5 20 2" xfId="18249" xr:uid="{00000000-0005-0000-0000-0000D0460000}"/>
    <cellStyle name="Normal 17 3 2 5 20 3" xfId="18250" xr:uid="{00000000-0005-0000-0000-0000D1460000}"/>
    <cellStyle name="Normal 17 3 2 5 20 4" xfId="18251" xr:uid="{00000000-0005-0000-0000-0000D2460000}"/>
    <cellStyle name="Normal 17 3 2 5 21" xfId="18252" xr:uid="{00000000-0005-0000-0000-0000D3460000}"/>
    <cellStyle name="Normal 17 3 2 5 22" xfId="18253" xr:uid="{00000000-0005-0000-0000-0000D4460000}"/>
    <cellStyle name="Normal 17 3 2 5 23" xfId="18254" xr:uid="{00000000-0005-0000-0000-0000D5460000}"/>
    <cellStyle name="Normal 17 3 2 5 3" xfId="18255" xr:uid="{00000000-0005-0000-0000-0000D6460000}"/>
    <cellStyle name="Normal 17 3 2 5 3 10" xfId="18256" xr:uid="{00000000-0005-0000-0000-0000D7460000}"/>
    <cellStyle name="Normal 17 3 2 5 3 10 2" xfId="18257" xr:uid="{00000000-0005-0000-0000-0000D8460000}"/>
    <cellStyle name="Normal 17 3 2 5 3 10 3" xfId="18258" xr:uid="{00000000-0005-0000-0000-0000D9460000}"/>
    <cellStyle name="Normal 17 3 2 5 3 10 4" xfId="18259" xr:uid="{00000000-0005-0000-0000-0000DA460000}"/>
    <cellStyle name="Normal 17 3 2 5 3 10 5" xfId="18260" xr:uid="{00000000-0005-0000-0000-0000DB460000}"/>
    <cellStyle name="Normal 17 3 2 5 3 11" xfId="18261" xr:uid="{00000000-0005-0000-0000-0000DC460000}"/>
    <cellStyle name="Normal 17 3 2 5 3 11 2" xfId="18262" xr:uid="{00000000-0005-0000-0000-0000DD460000}"/>
    <cellStyle name="Normal 17 3 2 5 3 11 3" xfId="18263" xr:uid="{00000000-0005-0000-0000-0000DE460000}"/>
    <cellStyle name="Normal 17 3 2 5 3 11 4" xfId="18264" xr:uid="{00000000-0005-0000-0000-0000DF460000}"/>
    <cellStyle name="Normal 17 3 2 5 3 11 5" xfId="18265" xr:uid="{00000000-0005-0000-0000-0000E0460000}"/>
    <cellStyle name="Normal 17 3 2 5 3 12" xfId="18266" xr:uid="{00000000-0005-0000-0000-0000E1460000}"/>
    <cellStyle name="Normal 17 3 2 5 3 12 2" xfId="18267" xr:uid="{00000000-0005-0000-0000-0000E2460000}"/>
    <cellStyle name="Normal 17 3 2 5 3 12 3" xfId="18268" xr:uid="{00000000-0005-0000-0000-0000E3460000}"/>
    <cellStyle name="Normal 17 3 2 5 3 12 4" xfId="18269" xr:uid="{00000000-0005-0000-0000-0000E4460000}"/>
    <cellStyle name="Normal 17 3 2 5 3 12 5" xfId="18270" xr:uid="{00000000-0005-0000-0000-0000E5460000}"/>
    <cellStyle name="Normal 17 3 2 5 3 13" xfId="18271" xr:uid="{00000000-0005-0000-0000-0000E6460000}"/>
    <cellStyle name="Normal 17 3 2 5 3 13 2" xfId="18272" xr:uid="{00000000-0005-0000-0000-0000E7460000}"/>
    <cellStyle name="Normal 17 3 2 5 3 13 3" xfId="18273" xr:uid="{00000000-0005-0000-0000-0000E8460000}"/>
    <cellStyle name="Normal 17 3 2 5 3 13 4" xfId="18274" xr:uid="{00000000-0005-0000-0000-0000E9460000}"/>
    <cellStyle name="Normal 17 3 2 5 3 13 5" xfId="18275" xr:uid="{00000000-0005-0000-0000-0000EA460000}"/>
    <cellStyle name="Normal 17 3 2 5 3 14" xfId="18276" xr:uid="{00000000-0005-0000-0000-0000EB460000}"/>
    <cellStyle name="Normal 17 3 2 5 3 14 2" xfId="18277" xr:uid="{00000000-0005-0000-0000-0000EC460000}"/>
    <cellStyle name="Normal 17 3 2 5 3 14 3" xfId="18278" xr:uid="{00000000-0005-0000-0000-0000ED460000}"/>
    <cellStyle name="Normal 17 3 2 5 3 14 4" xfId="18279" xr:uid="{00000000-0005-0000-0000-0000EE460000}"/>
    <cellStyle name="Normal 17 3 2 5 3 14 5" xfId="18280" xr:uid="{00000000-0005-0000-0000-0000EF460000}"/>
    <cellStyle name="Normal 17 3 2 5 3 15" xfId="18281" xr:uid="{00000000-0005-0000-0000-0000F0460000}"/>
    <cellStyle name="Normal 17 3 2 5 3 15 2" xfId="18282" xr:uid="{00000000-0005-0000-0000-0000F1460000}"/>
    <cellStyle name="Normal 17 3 2 5 3 15 3" xfId="18283" xr:uid="{00000000-0005-0000-0000-0000F2460000}"/>
    <cellStyle name="Normal 17 3 2 5 3 15 4" xfId="18284" xr:uid="{00000000-0005-0000-0000-0000F3460000}"/>
    <cellStyle name="Normal 17 3 2 5 3 15 5" xfId="18285" xr:uid="{00000000-0005-0000-0000-0000F4460000}"/>
    <cellStyle name="Normal 17 3 2 5 3 16" xfId="18286" xr:uid="{00000000-0005-0000-0000-0000F5460000}"/>
    <cellStyle name="Normal 17 3 2 5 3 16 2" xfId="18287" xr:uid="{00000000-0005-0000-0000-0000F6460000}"/>
    <cellStyle name="Normal 17 3 2 5 3 16 3" xfId="18288" xr:uid="{00000000-0005-0000-0000-0000F7460000}"/>
    <cellStyle name="Normal 17 3 2 5 3 16 4" xfId="18289" xr:uid="{00000000-0005-0000-0000-0000F8460000}"/>
    <cellStyle name="Normal 17 3 2 5 3 17" xfId="18290" xr:uid="{00000000-0005-0000-0000-0000F9460000}"/>
    <cellStyle name="Normal 17 3 2 5 3 17 2" xfId="18291" xr:uid="{00000000-0005-0000-0000-0000FA460000}"/>
    <cellStyle name="Normal 17 3 2 5 3 17 3" xfId="18292" xr:uid="{00000000-0005-0000-0000-0000FB460000}"/>
    <cellStyle name="Normal 17 3 2 5 3 17 4" xfId="18293" xr:uid="{00000000-0005-0000-0000-0000FC460000}"/>
    <cellStyle name="Normal 17 3 2 5 3 18" xfId="18294" xr:uid="{00000000-0005-0000-0000-0000FD460000}"/>
    <cellStyle name="Normal 17 3 2 5 3 19" xfId="18295" xr:uid="{00000000-0005-0000-0000-0000FE460000}"/>
    <cellStyle name="Normal 17 3 2 5 3 2" xfId="18296" xr:uid="{00000000-0005-0000-0000-0000FF460000}"/>
    <cellStyle name="Normal 17 3 2 5 3 2 2" xfId="18297" xr:uid="{00000000-0005-0000-0000-000000470000}"/>
    <cellStyle name="Normal 17 3 2 5 3 2 3" xfId="18298" xr:uid="{00000000-0005-0000-0000-000001470000}"/>
    <cellStyle name="Normal 17 3 2 5 3 2 4" xfId="18299" xr:uid="{00000000-0005-0000-0000-000002470000}"/>
    <cellStyle name="Normal 17 3 2 5 3 2 5" xfId="18300" xr:uid="{00000000-0005-0000-0000-000003470000}"/>
    <cellStyle name="Normal 17 3 2 5 3 20" xfId="18301" xr:uid="{00000000-0005-0000-0000-000004470000}"/>
    <cellStyle name="Normal 17 3 2 5 3 3" xfId="18302" xr:uid="{00000000-0005-0000-0000-000005470000}"/>
    <cellStyle name="Normal 17 3 2 5 3 3 2" xfId="18303" xr:uid="{00000000-0005-0000-0000-000006470000}"/>
    <cellStyle name="Normal 17 3 2 5 3 3 3" xfId="18304" xr:uid="{00000000-0005-0000-0000-000007470000}"/>
    <cellStyle name="Normal 17 3 2 5 3 3 4" xfId="18305" xr:uid="{00000000-0005-0000-0000-000008470000}"/>
    <cellStyle name="Normal 17 3 2 5 3 3 5" xfId="18306" xr:uid="{00000000-0005-0000-0000-000009470000}"/>
    <cellStyle name="Normal 17 3 2 5 3 4" xfId="18307" xr:uid="{00000000-0005-0000-0000-00000A470000}"/>
    <cellStyle name="Normal 17 3 2 5 3 4 2" xfId="18308" xr:uid="{00000000-0005-0000-0000-00000B470000}"/>
    <cellStyle name="Normal 17 3 2 5 3 4 3" xfId="18309" xr:uid="{00000000-0005-0000-0000-00000C470000}"/>
    <cellStyle name="Normal 17 3 2 5 3 4 4" xfId="18310" xr:uid="{00000000-0005-0000-0000-00000D470000}"/>
    <cellStyle name="Normal 17 3 2 5 3 4 5" xfId="18311" xr:uid="{00000000-0005-0000-0000-00000E470000}"/>
    <cellStyle name="Normal 17 3 2 5 3 5" xfId="18312" xr:uid="{00000000-0005-0000-0000-00000F470000}"/>
    <cellStyle name="Normal 17 3 2 5 3 5 2" xfId="18313" xr:uid="{00000000-0005-0000-0000-000010470000}"/>
    <cellStyle name="Normal 17 3 2 5 3 5 3" xfId="18314" xr:uid="{00000000-0005-0000-0000-000011470000}"/>
    <cellStyle name="Normal 17 3 2 5 3 5 4" xfId="18315" xr:uid="{00000000-0005-0000-0000-000012470000}"/>
    <cellStyle name="Normal 17 3 2 5 3 5 5" xfId="18316" xr:uid="{00000000-0005-0000-0000-000013470000}"/>
    <cellStyle name="Normal 17 3 2 5 3 6" xfId="18317" xr:uid="{00000000-0005-0000-0000-000014470000}"/>
    <cellStyle name="Normal 17 3 2 5 3 6 2" xfId="18318" xr:uid="{00000000-0005-0000-0000-000015470000}"/>
    <cellStyle name="Normal 17 3 2 5 3 6 3" xfId="18319" xr:uid="{00000000-0005-0000-0000-000016470000}"/>
    <cellStyle name="Normal 17 3 2 5 3 6 4" xfId="18320" xr:uid="{00000000-0005-0000-0000-000017470000}"/>
    <cellStyle name="Normal 17 3 2 5 3 6 5" xfId="18321" xr:uid="{00000000-0005-0000-0000-000018470000}"/>
    <cellStyle name="Normal 17 3 2 5 3 7" xfId="18322" xr:uid="{00000000-0005-0000-0000-000019470000}"/>
    <cellStyle name="Normal 17 3 2 5 3 7 2" xfId="18323" xr:uid="{00000000-0005-0000-0000-00001A470000}"/>
    <cellStyle name="Normal 17 3 2 5 3 7 3" xfId="18324" xr:uid="{00000000-0005-0000-0000-00001B470000}"/>
    <cellStyle name="Normal 17 3 2 5 3 7 4" xfId="18325" xr:uid="{00000000-0005-0000-0000-00001C470000}"/>
    <cellStyle name="Normal 17 3 2 5 3 7 5" xfId="18326" xr:uid="{00000000-0005-0000-0000-00001D470000}"/>
    <cellStyle name="Normal 17 3 2 5 3 8" xfId="18327" xr:uid="{00000000-0005-0000-0000-00001E470000}"/>
    <cellStyle name="Normal 17 3 2 5 3 8 2" xfId="18328" xr:uid="{00000000-0005-0000-0000-00001F470000}"/>
    <cellStyle name="Normal 17 3 2 5 3 8 3" xfId="18329" xr:uid="{00000000-0005-0000-0000-000020470000}"/>
    <cellStyle name="Normal 17 3 2 5 3 8 4" xfId="18330" xr:uid="{00000000-0005-0000-0000-000021470000}"/>
    <cellStyle name="Normal 17 3 2 5 3 8 5" xfId="18331" xr:uid="{00000000-0005-0000-0000-000022470000}"/>
    <cellStyle name="Normal 17 3 2 5 3 9" xfId="18332" xr:uid="{00000000-0005-0000-0000-000023470000}"/>
    <cellStyle name="Normal 17 3 2 5 3 9 2" xfId="18333" xr:uid="{00000000-0005-0000-0000-000024470000}"/>
    <cellStyle name="Normal 17 3 2 5 3 9 3" xfId="18334" xr:uid="{00000000-0005-0000-0000-000025470000}"/>
    <cellStyle name="Normal 17 3 2 5 3 9 4" xfId="18335" xr:uid="{00000000-0005-0000-0000-000026470000}"/>
    <cellStyle name="Normal 17 3 2 5 3 9 5" xfId="18336" xr:uid="{00000000-0005-0000-0000-000027470000}"/>
    <cellStyle name="Normal 17 3 2 5 4" xfId="18337" xr:uid="{00000000-0005-0000-0000-000028470000}"/>
    <cellStyle name="Normal 17 3 2 5 4 10" xfId="18338" xr:uid="{00000000-0005-0000-0000-000029470000}"/>
    <cellStyle name="Normal 17 3 2 5 4 10 2" xfId="18339" xr:uid="{00000000-0005-0000-0000-00002A470000}"/>
    <cellStyle name="Normal 17 3 2 5 4 10 3" xfId="18340" xr:uid="{00000000-0005-0000-0000-00002B470000}"/>
    <cellStyle name="Normal 17 3 2 5 4 10 4" xfId="18341" xr:uid="{00000000-0005-0000-0000-00002C470000}"/>
    <cellStyle name="Normal 17 3 2 5 4 10 5" xfId="18342" xr:uid="{00000000-0005-0000-0000-00002D470000}"/>
    <cellStyle name="Normal 17 3 2 5 4 11" xfId="18343" xr:uid="{00000000-0005-0000-0000-00002E470000}"/>
    <cellStyle name="Normal 17 3 2 5 4 11 2" xfId="18344" xr:uid="{00000000-0005-0000-0000-00002F470000}"/>
    <cellStyle name="Normal 17 3 2 5 4 11 3" xfId="18345" xr:uid="{00000000-0005-0000-0000-000030470000}"/>
    <cellStyle name="Normal 17 3 2 5 4 11 4" xfId="18346" xr:uid="{00000000-0005-0000-0000-000031470000}"/>
    <cellStyle name="Normal 17 3 2 5 4 11 5" xfId="18347" xr:uid="{00000000-0005-0000-0000-000032470000}"/>
    <cellStyle name="Normal 17 3 2 5 4 12" xfId="18348" xr:uid="{00000000-0005-0000-0000-000033470000}"/>
    <cellStyle name="Normal 17 3 2 5 4 12 2" xfId="18349" xr:uid="{00000000-0005-0000-0000-000034470000}"/>
    <cellStyle name="Normal 17 3 2 5 4 12 3" xfId="18350" xr:uid="{00000000-0005-0000-0000-000035470000}"/>
    <cellStyle name="Normal 17 3 2 5 4 12 4" xfId="18351" xr:uid="{00000000-0005-0000-0000-000036470000}"/>
    <cellStyle name="Normal 17 3 2 5 4 12 5" xfId="18352" xr:uid="{00000000-0005-0000-0000-000037470000}"/>
    <cellStyle name="Normal 17 3 2 5 4 13" xfId="18353" xr:uid="{00000000-0005-0000-0000-000038470000}"/>
    <cellStyle name="Normal 17 3 2 5 4 13 2" xfId="18354" xr:uid="{00000000-0005-0000-0000-000039470000}"/>
    <cellStyle name="Normal 17 3 2 5 4 13 3" xfId="18355" xr:uid="{00000000-0005-0000-0000-00003A470000}"/>
    <cellStyle name="Normal 17 3 2 5 4 13 4" xfId="18356" xr:uid="{00000000-0005-0000-0000-00003B470000}"/>
    <cellStyle name="Normal 17 3 2 5 4 13 5" xfId="18357" xr:uid="{00000000-0005-0000-0000-00003C470000}"/>
    <cellStyle name="Normal 17 3 2 5 4 14" xfId="18358" xr:uid="{00000000-0005-0000-0000-00003D470000}"/>
    <cellStyle name="Normal 17 3 2 5 4 14 2" xfId="18359" xr:uid="{00000000-0005-0000-0000-00003E470000}"/>
    <cellStyle name="Normal 17 3 2 5 4 14 3" xfId="18360" xr:uid="{00000000-0005-0000-0000-00003F470000}"/>
    <cellStyle name="Normal 17 3 2 5 4 14 4" xfId="18361" xr:uid="{00000000-0005-0000-0000-000040470000}"/>
    <cellStyle name="Normal 17 3 2 5 4 14 5" xfId="18362" xr:uid="{00000000-0005-0000-0000-000041470000}"/>
    <cellStyle name="Normal 17 3 2 5 4 15" xfId="18363" xr:uid="{00000000-0005-0000-0000-000042470000}"/>
    <cellStyle name="Normal 17 3 2 5 4 15 2" xfId="18364" xr:uid="{00000000-0005-0000-0000-000043470000}"/>
    <cellStyle name="Normal 17 3 2 5 4 15 3" xfId="18365" xr:uid="{00000000-0005-0000-0000-000044470000}"/>
    <cellStyle name="Normal 17 3 2 5 4 15 4" xfId="18366" xr:uid="{00000000-0005-0000-0000-000045470000}"/>
    <cellStyle name="Normal 17 3 2 5 4 15 5" xfId="18367" xr:uid="{00000000-0005-0000-0000-000046470000}"/>
    <cellStyle name="Normal 17 3 2 5 4 16" xfId="18368" xr:uid="{00000000-0005-0000-0000-000047470000}"/>
    <cellStyle name="Normal 17 3 2 5 4 16 2" xfId="18369" xr:uid="{00000000-0005-0000-0000-000048470000}"/>
    <cellStyle name="Normal 17 3 2 5 4 16 3" xfId="18370" xr:uid="{00000000-0005-0000-0000-000049470000}"/>
    <cellStyle name="Normal 17 3 2 5 4 16 4" xfId="18371" xr:uid="{00000000-0005-0000-0000-00004A470000}"/>
    <cellStyle name="Normal 17 3 2 5 4 17" xfId="18372" xr:uid="{00000000-0005-0000-0000-00004B470000}"/>
    <cellStyle name="Normal 17 3 2 5 4 17 2" xfId="18373" xr:uid="{00000000-0005-0000-0000-00004C470000}"/>
    <cellStyle name="Normal 17 3 2 5 4 17 3" xfId="18374" xr:uid="{00000000-0005-0000-0000-00004D470000}"/>
    <cellStyle name="Normal 17 3 2 5 4 17 4" xfId="18375" xr:uid="{00000000-0005-0000-0000-00004E470000}"/>
    <cellStyle name="Normal 17 3 2 5 4 18" xfId="18376" xr:uid="{00000000-0005-0000-0000-00004F470000}"/>
    <cellStyle name="Normal 17 3 2 5 4 19" xfId="18377" xr:uid="{00000000-0005-0000-0000-000050470000}"/>
    <cellStyle name="Normal 17 3 2 5 4 2" xfId="18378" xr:uid="{00000000-0005-0000-0000-000051470000}"/>
    <cellStyle name="Normal 17 3 2 5 4 2 2" xfId="18379" xr:uid="{00000000-0005-0000-0000-000052470000}"/>
    <cellStyle name="Normal 17 3 2 5 4 2 3" xfId="18380" xr:uid="{00000000-0005-0000-0000-000053470000}"/>
    <cellStyle name="Normal 17 3 2 5 4 2 4" xfId="18381" xr:uid="{00000000-0005-0000-0000-000054470000}"/>
    <cellStyle name="Normal 17 3 2 5 4 2 5" xfId="18382" xr:uid="{00000000-0005-0000-0000-000055470000}"/>
    <cellStyle name="Normal 17 3 2 5 4 20" xfId="18383" xr:uid="{00000000-0005-0000-0000-000056470000}"/>
    <cellStyle name="Normal 17 3 2 5 4 3" xfId="18384" xr:uid="{00000000-0005-0000-0000-000057470000}"/>
    <cellStyle name="Normal 17 3 2 5 4 3 2" xfId="18385" xr:uid="{00000000-0005-0000-0000-000058470000}"/>
    <cellStyle name="Normal 17 3 2 5 4 3 3" xfId="18386" xr:uid="{00000000-0005-0000-0000-000059470000}"/>
    <cellStyle name="Normal 17 3 2 5 4 3 4" xfId="18387" xr:uid="{00000000-0005-0000-0000-00005A470000}"/>
    <cellStyle name="Normal 17 3 2 5 4 3 5" xfId="18388" xr:uid="{00000000-0005-0000-0000-00005B470000}"/>
    <cellStyle name="Normal 17 3 2 5 4 4" xfId="18389" xr:uid="{00000000-0005-0000-0000-00005C470000}"/>
    <cellStyle name="Normal 17 3 2 5 4 4 2" xfId="18390" xr:uid="{00000000-0005-0000-0000-00005D470000}"/>
    <cellStyle name="Normal 17 3 2 5 4 4 3" xfId="18391" xr:uid="{00000000-0005-0000-0000-00005E470000}"/>
    <cellStyle name="Normal 17 3 2 5 4 4 4" xfId="18392" xr:uid="{00000000-0005-0000-0000-00005F470000}"/>
    <cellStyle name="Normal 17 3 2 5 4 4 5" xfId="18393" xr:uid="{00000000-0005-0000-0000-000060470000}"/>
    <cellStyle name="Normal 17 3 2 5 4 5" xfId="18394" xr:uid="{00000000-0005-0000-0000-000061470000}"/>
    <cellStyle name="Normal 17 3 2 5 4 5 2" xfId="18395" xr:uid="{00000000-0005-0000-0000-000062470000}"/>
    <cellStyle name="Normal 17 3 2 5 4 5 3" xfId="18396" xr:uid="{00000000-0005-0000-0000-000063470000}"/>
    <cellStyle name="Normal 17 3 2 5 4 5 4" xfId="18397" xr:uid="{00000000-0005-0000-0000-000064470000}"/>
    <cellStyle name="Normal 17 3 2 5 4 5 5" xfId="18398" xr:uid="{00000000-0005-0000-0000-000065470000}"/>
    <cellStyle name="Normal 17 3 2 5 4 6" xfId="18399" xr:uid="{00000000-0005-0000-0000-000066470000}"/>
    <cellStyle name="Normal 17 3 2 5 4 6 2" xfId="18400" xr:uid="{00000000-0005-0000-0000-000067470000}"/>
    <cellStyle name="Normal 17 3 2 5 4 6 3" xfId="18401" xr:uid="{00000000-0005-0000-0000-000068470000}"/>
    <cellStyle name="Normal 17 3 2 5 4 6 4" xfId="18402" xr:uid="{00000000-0005-0000-0000-000069470000}"/>
    <cellStyle name="Normal 17 3 2 5 4 6 5" xfId="18403" xr:uid="{00000000-0005-0000-0000-00006A470000}"/>
    <cellStyle name="Normal 17 3 2 5 4 7" xfId="18404" xr:uid="{00000000-0005-0000-0000-00006B470000}"/>
    <cellStyle name="Normal 17 3 2 5 4 7 2" xfId="18405" xr:uid="{00000000-0005-0000-0000-00006C470000}"/>
    <cellStyle name="Normal 17 3 2 5 4 7 3" xfId="18406" xr:uid="{00000000-0005-0000-0000-00006D470000}"/>
    <cellStyle name="Normal 17 3 2 5 4 7 4" xfId="18407" xr:uid="{00000000-0005-0000-0000-00006E470000}"/>
    <cellStyle name="Normal 17 3 2 5 4 7 5" xfId="18408" xr:uid="{00000000-0005-0000-0000-00006F470000}"/>
    <cellStyle name="Normal 17 3 2 5 4 8" xfId="18409" xr:uid="{00000000-0005-0000-0000-000070470000}"/>
    <cellStyle name="Normal 17 3 2 5 4 8 2" xfId="18410" xr:uid="{00000000-0005-0000-0000-000071470000}"/>
    <cellStyle name="Normal 17 3 2 5 4 8 3" xfId="18411" xr:uid="{00000000-0005-0000-0000-000072470000}"/>
    <cellStyle name="Normal 17 3 2 5 4 8 4" xfId="18412" xr:uid="{00000000-0005-0000-0000-000073470000}"/>
    <cellStyle name="Normal 17 3 2 5 4 8 5" xfId="18413" xr:uid="{00000000-0005-0000-0000-000074470000}"/>
    <cellStyle name="Normal 17 3 2 5 4 9" xfId="18414" xr:uid="{00000000-0005-0000-0000-000075470000}"/>
    <cellStyle name="Normal 17 3 2 5 4 9 2" xfId="18415" xr:uid="{00000000-0005-0000-0000-000076470000}"/>
    <cellStyle name="Normal 17 3 2 5 4 9 3" xfId="18416" xr:uid="{00000000-0005-0000-0000-000077470000}"/>
    <cellStyle name="Normal 17 3 2 5 4 9 4" xfId="18417" xr:uid="{00000000-0005-0000-0000-000078470000}"/>
    <cellStyle name="Normal 17 3 2 5 4 9 5" xfId="18418" xr:uid="{00000000-0005-0000-0000-000079470000}"/>
    <cellStyle name="Normal 17 3 2 5 5" xfId="18419" xr:uid="{00000000-0005-0000-0000-00007A470000}"/>
    <cellStyle name="Normal 17 3 2 5 5 2" xfId="18420" xr:uid="{00000000-0005-0000-0000-00007B470000}"/>
    <cellStyle name="Normal 17 3 2 5 5 3" xfId="18421" xr:uid="{00000000-0005-0000-0000-00007C470000}"/>
    <cellStyle name="Normal 17 3 2 5 5 4" xfId="18422" xr:uid="{00000000-0005-0000-0000-00007D470000}"/>
    <cellStyle name="Normal 17 3 2 5 5 5" xfId="18423" xr:uid="{00000000-0005-0000-0000-00007E470000}"/>
    <cellStyle name="Normal 17 3 2 5 6" xfId="18424" xr:uid="{00000000-0005-0000-0000-00007F470000}"/>
    <cellStyle name="Normal 17 3 2 5 6 2" xfId="18425" xr:uid="{00000000-0005-0000-0000-000080470000}"/>
    <cellStyle name="Normal 17 3 2 5 6 3" xfId="18426" xr:uid="{00000000-0005-0000-0000-000081470000}"/>
    <cellStyle name="Normal 17 3 2 5 6 4" xfId="18427" xr:uid="{00000000-0005-0000-0000-000082470000}"/>
    <cellStyle name="Normal 17 3 2 5 6 5" xfId="18428" xr:uid="{00000000-0005-0000-0000-000083470000}"/>
    <cellStyle name="Normal 17 3 2 5 7" xfId="18429" xr:uid="{00000000-0005-0000-0000-000084470000}"/>
    <cellStyle name="Normal 17 3 2 5 7 2" xfId="18430" xr:uid="{00000000-0005-0000-0000-000085470000}"/>
    <cellStyle name="Normal 17 3 2 5 7 3" xfId="18431" xr:uid="{00000000-0005-0000-0000-000086470000}"/>
    <cellStyle name="Normal 17 3 2 5 7 4" xfId="18432" xr:uid="{00000000-0005-0000-0000-000087470000}"/>
    <cellStyle name="Normal 17 3 2 5 7 5" xfId="18433" xr:uid="{00000000-0005-0000-0000-000088470000}"/>
    <cellStyle name="Normal 17 3 2 5 8" xfId="18434" xr:uid="{00000000-0005-0000-0000-000089470000}"/>
    <cellStyle name="Normal 17 3 2 5 8 2" xfId="18435" xr:uid="{00000000-0005-0000-0000-00008A470000}"/>
    <cellStyle name="Normal 17 3 2 5 8 3" xfId="18436" xr:uid="{00000000-0005-0000-0000-00008B470000}"/>
    <cellStyle name="Normal 17 3 2 5 8 4" xfId="18437" xr:uid="{00000000-0005-0000-0000-00008C470000}"/>
    <cellStyle name="Normal 17 3 2 5 8 5" xfId="18438" xr:uid="{00000000-0005-0000-0000-00008D470000}"/>
    <cellStyle name="Normal 17 3 2 5 9" xfId="18439" xr:uid="{00000000-0005-0000-0000-00008E470000}"/>
    <cellStyle name="Normal 17 3 2 5 9 2" xfId="18440" xr:uid="{00000000-0005-0000-0000-00008F470000}"/>
    <cellStyle name="Normal 17 3 2 5 9 3" xfId="18441" xr:uid="{00000000-0005-0000-0000-000090470000}"/>
    <cellStyle name="Normal 17 3 2 5 9 4" xfId="18442" xr:uid="{00000000-0005-0000-0000-000091470000}"/>
    <cellStyle name="Normal 17 3 2 5 9 5" xfId="18443" xr:uid="{00000000-0005-0000-0000-000092470000}"/>
    <cellStyle name="Normal 17 3 2 6" xfId="18444" xr:uid="{00000000-0005-0000-0000-000093470000}"/>
    <cellStyle name="Normal 17 3 2 6 10" xfId="18445" xr:uid="{00000000-0005-0000-0000-000094470000}"/>
    <cellStyle name="Normal 17 3 2 6 10 2" xfId="18446" xr:uid="{00000000-0005-0000-0000-000095470000}"/>
    <cellStyle name="Normal 17 3 2 6 10 3" xfId="18447" xr:uid="{00000000-0005-0000-0000-000096470000}"/>
    <cellStyle name="Normal 17 3 2 6 10 4" xfId="18448" xr:uid="{00000000-0005-0000-0000-000097470000}"/>
    <cellStyle name="Normal 17 3 2 6 10 5" xfId="18449" xr:uid="{00000000-0005-0000-0000-000098470000}"/>
    <cellStyle name="Normal 17 3 2 6 11" xfId="18450" xr:uid="{00000000-0005-0000-0000-000099470000}"/>
    <cellStyle name="Normal 17 3 2 6 11 2" xfId="18451" xr:uid="{00000000-0005-0000-0000-00009A470000}"/>
    <cellStyle name="Normal 17 3 2 6 11 3" xfId="18452" xr:uid="{00000000-0005-0000-0000-00009B470000}"/>
    <cellStyle name="Normal 17 3 2 6 11 4" xfId="18453" xr:uid="{00000000-0005-0000-0000-00009C470000}"/>
    <cellStyle name="Normal 17 3 2 6 11 5" xfId="18454" xr:uid="{00000000-0005-0000-0000-00009D470000}"/>
    <cellStyle name="Normal 17 3 2 6 12" xfId="18455" xr:uid="{00000000-0005-0000-0000-00009E470000}"/>
    <cellStyle name="Normal 17 3 2 6 12 2" xfId="18456" xr:uid="{00000000-0005-0000-0000-00009F470000}"/>
    <cellStyle name="Normal 17 3 2 6 12 3" xfId="18457" xr:uid="{00000000-0005-0000-0000-0000A0470000}"/>
    <cellStyle name="Normal 17 3 2 6 12 4" xfId="18458" xr:uid="{00000000-0005-0000-0000-0000A1470000}"/>
    <cellStyle name="Normal 17 3 2 6 12 5" xfId="18459" xr:uid="{00000000-0005-0000-0000-0000A2470000}"/>
    <cellStyle name="Normal 17 3 2 6 13" xfId="18460" xr:uid="{00000000-0005-0000-0000-0000A3470000}"/>
    <cellStyle name="Normal 17 3 2 6 13 2" xfId="18461" xr:uid="{00000000-0005-0000-0000-0000A4470000}"/>
    <cellStyle name="Normal 17 3 2 6 13 3" xfId="18462" xr:uid="{00000000-0005-0000-0000-0000A5470000}"/>
    <cellStyle name="Normal 17 3 2 6 13 4" xfId="18463" xr:uid="{00000000-0005-0000-0000-0000A6470000}"/>
    <cellStyle name="Normal 17 3 2 6 13 5" xfId="18464" xr:uid="{00000000-0005-0000-0000-0000A7470000}"/>
    <cellStyle name="Normal 17 3 2 6 14" xfId="18465" xr:uid="{00000000-0005-0000-0000-0000A8470000}"/>
    <cellStyle name="Normal 17 3 2 6 14 2" xfId="18466" xr:uid="{00000000-0005-0000-0000-0000A9470000}"/>
    <cellStyle name="Normal 17 3 2 6 14 3" xfId="18467" xr:uid="{00000000-0005-0000-0000-0000AA470000}"/>
    <cellStyle name="Normal 17 3 2 6 14 4" xfId="18468" xr:uid="{00000000-0005-0000-0000-0000AB470000}"/>
    <cellStyle name="Normal 17 3 2 6 14 5" xfId="18469" xr:uid="{00000000-0005-0000-0000-0000AC470000}"/>
    <cellStyle name="Normal 17 3 2 6 15" xfId="18470" xr:uid="{00000000-0005-0000-0000-0000AD470000}"/>
    <cellStyle name="Normal 17 3 2 6 15 2" xfId="18471" xr:uid="{00000000-0005-0000-0000-0000AE470000}"/>
    <cellStyle name="Normal 17 3 2 6 15 3" xfId="18472" xr:uid="{00000000-0005-0000-0000-0000AF470000}"/>
    <cellStyle name="Normal 17 3 2 6 15 4" xfId="18473" xr:uid="{00000000-0005-0000-0000-0000B0470000}"/>
    <cellStyle name="Normal 17 3 2 6 15 5" xfId="18474" xr:uid="{00000000-0005-0000-0000-0000B1470000}"/>
    <cellStyle name="Normal 17 3 2 6 16" xfId="18475" xr:uid="{00000000-0005-0000-0000-0000B2470000}"/>
    <cellStyle name="Normal 17 3 2 6 16 2" xfId="18476" xr:uid="{00000000-0005-0000-0000-0000B3470000}"/>
    <cellStyle name="Normal 17 3 2 6 16 3" xfId="18477" xr:uid="{00000000-0005-0000-0000-0000B4470000}"/>
    <cellStyle name="Normal 17 3 2 6 16 4" xfId="18478" xr:uid="{00000000-0005-0000-0000-0000B5470000}"/>
    <cellStyle name="Normal 17 3 2 6 16 5" xfId="18479" xr:uid="{00000000-0005-0000-0000-0000B6470000}"/>
    <cellStyle name="Normal 17 3 2 6 17" xfId="18480" xr:uid="{00000000-0005-0000-0000-0000B7470000}"/>
    <cellStyle name="Normal 17 3 2 6 17 2" xfId="18481" xr:uid="{00000000-0005-0000-0000-0000B8470000}"/>
    <cellStyle name="Normal 17 3 2 6 17 3" xfId="18482" xr:uid="{00000000-0005-0000-0000-0000B9470000}"/>
    <cellStyle name="Normal 17 3 2 6 17 4" xfId="18483" xr:uid="{00000000-0005-0000-0000-0000BA470000}"/>
    <cellStyle name="Normal 17 3 2 6 18" xfId="18484" xr:uid="{00000000-0005-0000-0000-0000BB470000}"/>
    <cellStyle name="Normal 17 3 2 6 18 2" xfId="18485" xr:uid="{00000000-0005-0000-0000-0000BC470000}"/>
    <cellStyle name="Normal 17 3 2 6 18 3" xfId="18486" xr:uid="{00000000-0005-0000-0000-0000BD470000}"/>
    <cellStyle name="Normal 17 3 2 6 18 4" xfId="18487" xr:uid="{00000000-0005-0000-0000-0000BE470000}"/>
    <cellStyle name="Normal 17 3 2 6 19" xfId="18488" xr:uid="{00000000-0005-0000-0000-0000BF470000}"/>
    <cellStyle name="Normal 17 3 2 6 2" xfId="18489" xr:uid="{00000000-0005-0000-0000-0000C0470000}"/>
    <cellStyle name="Normal 17 3 2 6 2 2" xfId="18490" xr:uid="{00000000-0005-0000-0000-0000C1470000}"/>
    <cellStyle name="Normal 17 3 2 6 2 3" xfId="18491" xr:uid="{00000000-0005-0000-0000-0000C2470000}"/>
    <cellStyle name="Normal 17 3 2 6 2 4" xfId="18492" xr:uid="{00000000-0005-0000-0000-0000C3470000}"/>
    <cellStyle name="Normal 17 3 2 6 2 5" xfId="18493" xr:uid="{00000000-0005-0000-0000-0000C4470000}"/>
    <cellStyle name="Normal 17 3 2 6 20" xfId="18494" xr:uid="{00000000-0005-0000-0000-0000C5470000}"/>
    <cellStyle name="Normal 17 3 2 6 21" xfId="18495" xr:uid="{00000000-0005-0000-0000-0000C6470000}"/>
    <cellStyle name="Normal 17 3 2 6 3" xfId="18496" xr:uid="{00000000-0005-0000-0000-0000C7470000}"/>
    <cellStyle name="Normal 17 3 2 6 3 2" xfId="18497" xr:uid="{00000000-0005-0000-0000-0000C8470000}"/>
    <cellStyle name="Normal 17 3 2 6 3 3" xfId="18498" xr:uid="{00000000-0005-0000-0000-0000C9470000}"/>
    <cellStyle name="Normal 17 3 2 6 3 4" xfId="18499" xr:uid="{00000000-0005-0000-0000-0000CA470000}"/>
    <cellStyle name="Normal 17 3 2 6 3 5" xfId="18500" xr:uid="{00000000-0005-0000-0000-0000CB470000}"/>
    <cellStyle name="Normal 17 3 2 6 4" xfId="18501" xr:uid="{00000000-0005-0000-0000-0000CC470000}"/>
    <cellStyle name="Normal 17 3 2 6 4 2" xfId="18502" xr:uid="{00000000-0005-0000-0000-0000CD470000}"/>
    <cellStyle name="Normal 17 3 2 6 4 3" xfId="18503" xr:uid="{00000000-0005-0000-0000-0000CE470000}"/>
    <cellStyle name="Normal 17 3 2 6 4 4" xfId="18504" xr:uid="{00000000-0005-0000-0000-0000CF470000}"/>
    <cellStyle name="Normal 17 3 2 6 4 5" xfId="18505" xr:uid="{00000000-0005-0000-0000-0000D0470000}"/>
    <cellStyle name="Normal 17 3 2 6 5" xfId="18506" xr:uid="{00000000-0005-0000-0000-0000D1470000}"/>
    <cellStyle name="Normal 17 3 2 6 5 2" xfId="18507" xr:uid="{00000000-0005-0000-0000-0000D2470000}"/>
    <cellStyle name="Normal 17 3 2 6 5 3" xfId="18508" xr:uid="{00000000-0005-0000-0000-0000D3470000}"/>
    <cellStyle name="Normal 17 3 2 6 5 4" xfId="18509" xr:uid="{00000000-0005-0000-0000-0000D4470000}"/>
    <cellStyle name="Normal 17 3 2 6 5 5" xfId="18510" xr:uid="{00000000-0005-0000-0000-0000D5470000}"/>
    <cellStyle name="Normal 17 3 2 6 6" xfId="18511" xr:uid="{00000000-0005-0000-0000-0000D6470000}"/>
    <cellStyle name="Normal 17 3 2 6 6 2" xfId="18512" xr:uid="{00000000-0005-0000-0000-0000D7470000}"/>
    <cellStyle name="Normal 17 3 2 6 6 3" xfId="18513" xr:uid="{00000000-0005-0000-0000-0000D8470000}"/>
    <cellStyle name="Normal 17 3 2 6 6 4" xfId="18514" xr:uid="{00000000-0005-0000-0000-0000D9470000}"/>
    <cellStyle name="Normal 17 3 2 6 6 5" xfId="18515" xr:uid="{00000000-0005-0000-0000-0000DA470000}"/>
    <cellStyle name="Normal 17 3 2 6 7" xfId="18516" xr:uid="{00000000-0005-0000-0000-0000DB470000}"/>
    <cellStyle name="Normal 17 3 2 6 7 2" xfId="18517" xr:uid="{00000000-0005-0000-0000-0000DC470000}"/>
    <cellStyle name="Normal 17 3 2 6 7 3" xfId="18518" xr:uid="{00000000-0005-0000-0000-0000DD470000}"/>
    <cellStyle name="Normal 17 3 2 6 7 4" xfId="18519" xr:uid="{00000000-0005-0000-0000-0000DE470000}"/>
    <cellStyle name="Normal 17 3 2 6 7 5" xfId="18520" xr:uid="{00000000-0005-0000-0000-0000DF470000}"/>
    <cellStyle name="Normal 17 3 2 6 8" xfId="18521" xr:uid="{00000000-0005-0000-0000-0000E0470000}"/>
    <cellStyle name="Normal 17 3 2 6 8 2" xfId="18522" xr:uid="{00000000-0005-0000-0000-0000E1470000}"/>
    <cellStyle name="Normal 17 3 2 6 8 3" xfId="18523" xr:uid="{00000000-0005-0000-0000-0000E2470000}"/>
    <cellStyle name="Normal 17 3 2 6 8 4" xfId="18524" xr:uid="{00000000-0005-0000-0000-0000E3470000}"/>
    <cellStyle name="Normal 17 3 2 6 8 5" xfId="18525" xr:uid="{00000000-0005-0000-0000-0000E4470000}"/>
    <cellStyle name="Normal 17 3 2 6 9" xfId="18526" xr:uid="{00000000-0005-0000-0000-0000E5470000}"/>
    <cellStyle name="Normal 17 3 2 6 9 2" xfId="18527" xr:uid="{00000000-0005-0000-0000-0000E6470000}"/>
    <cellStyle name="Normal 17 3 2 6 9 3" xfId="18528" xr:uid="{00000000-0005-0000-0000-0000E7470000}"/>
    <cellStyle name="Normal 17 3 2 6 9 4" xfId="18529" xr:uid="{00000000-0005-0000-0000-0000E8470000}"/>
    <cellStyle name="Normal 17 3 2 6 9 5" xfId="18530" xr:uid="{00000000-0005-0000-0000-0000E9470000}"/>
    <cellStyle name="Normal 17 3 2 7" xfId="18531" xr:uid="{00000000-0005-0000-0000-0000EA470000}"/>
    <cellStyle name="Normal 17 3 2 7 10" xfId="18532" xr:uid="{00000000-0005-0000-0000-0000EB470000}"/>
    <cellStyle name="Normal 17 3 2 7 10 2" xfId="18533" xr:uid="{00000000-0005-0000-0000-0000EC470000}"/>
    <cellStyle name="Normal 17 3 2 7 10 3" xfId="18534" xr:uid="{00000000-0005-0000-0000-0000ED470000}"/>
    <cellStyle name="Normal 17 3 2 7 10 4" xfId="18535" xr:uid="{00000000-0005-0000-0000-0000EE470000}"/>
    <cellStyle name="Normal 17 3 2 7 10 5" xfId="18536" xr:uid="{00000000-0005-0000-0000-0000EF470000}"/>
    <cellStyle name="Normal 17 3 2 7 11" xfId="18537" xr:uid="{00000000-0005-0000-0000-0000F0470000}"/>
    <cellStyle name="Normal 17 3 2 7 11 2" xfId="18538" xr:uid="{00000000-0005-0000-0000-0000F1470000}"/>
    <cellStyle name="Normal 17 3 2 7 11 3" xfId="18539" xr:uid="{00000000-0005-0000-0000-0000F2470000}"/>
    <cellStyle name="Normal 17 3 2 7 11 4" xfId="18540" xr:uid="{00000000-0005-0000-0000-0000F3470000}"/>
    <cellStyle name="Normal 17 3 2 7 11 5" xfId="18541" xr:uid="{00000000-0005-0000-0000-0000F4470000}"/>
    <cellStyle name="Normal 17 3 2 7 12" xfId="18542" xr:uid="{00000000-0005-0000-0000-0000F5470000}"/>
    <cellStyle name="Normal 17 3 2 7 12 2" xfId="18543" xr:uid="{00000000-0005-0000-0000-0000F6470000}"/>
    <cellStyle name="Normal 17 3 2 7 12 3" xfId="18544" xr:uid="{00000000-0005-0000-0000-0000F7470000}"/>
    <cellStyle name="Normal 17 3 2 7 12 4" xfId="18545" xr:uid="{00000000-0005-0000-0000-0000F8470000}"/>
    <cellStyle name="Normal 17 3 2 7 12 5" xfId="18546" xr:uid="{00000000-0005-0000-0000-0000F9470000}"/>
    <cellStyle name="Normal 17 3 2 7 13" xfId="18547" xr:uid="{00000000-0005-0000-0000-0000FA470000}"/>
    <cellStyle name="Normal 17 3 2 7 13 2" xfId="18548" xr:uid="{00000000-0005-0000-0000-0000FB470000}"/>
    <cellStyle name="Normal 17 3 2 7 13 3" xfId="18549" xr:uid="{00000000-0005-0000-0000-0000FC470000}"/>
    <cellStyle name="Normal 17 3 2 7 13 4" xfId="18550" xr:uid="{00000000-0005-0000-0000-0000FD470000}"/>
    <cellStyle name="Normal 17 3 2 7 13 5" xfId="18551" xr:uid="{00000000-0005-0000-0000-0000FE470000}"/>
    <cellStyle name="Normal 17 3 2 7 14" xfId="18552" xr:uid="{00000000-0005-0000-0000-0000FF470000}"/>
    <cellStyle name="Normal 17 3 2 7 14 2" xfId="18553" xr:uid="{00000000-0005-0000-0000-000000480000}"/>
    <cellStyle name="Normal 17 3 2 7 14 3" xfId="18554" xr:uid="{00000000-0005-0000-0000-000001480000}"/>
    <cellStyle name="Normal 17 3 2 7 14 4" xfId="18555" xr:uid="{00000000-0005-0000-0000-000002480000}"/>
    <cellStyle name="Normal 17 3 2 7 14 5" xfId="18556" xr:uid="{00000000-0005-0000-0000-000003480000}"/>
    <cellStyle name="Normal 17 3 2 7 15" xfId="18557" xr:uid="{00000000-0005-0000-0000-000004480000}"/>
    <cellStyle name="Normal 17 3 2 7 15 2" xfId="18558" xr:uid="{00000000-0005-0000-0000-000005480000}"/>
    <cellStyle name="Normal 17 3 2 7 15 3" xfId="18559" xr:uid="{00000000-0005-0000-0000-000006480000}"/>
    <cellStyle name="Normal 17 3 2 7 15 4" xfId="18560" xr:uid="{00000000-0005-0000-0000-000007480000}"/>
    <cellStyle name="Normal 17 3 2 7 15 5" xfId="18561" xr:uid="{00000000-0005-0000-0000-000008480000}"/>
    <cellStyle name="Normal 17 3 2 7 16" xfId="18562" xr:uid="{00000000-0005-0000-0000-000009480000}"/>
    <cellStyle name="Normal 17 3 2 7 16 2" xfId="18563" xr:uid="{00000000-0005-0000-0000-00000A480000}"/>
    <cellStyle name="Normal 17 3 2 7 16 3" xfId="18564" xr:uid="{00000000-0005-0000-0000-00000B480000}"/>
    <cellStyle name="Normal 17 3 2 7 16 4" xfId="18565" xr:uid="{00000000-0005-0000-0000-00000C480000}"/>
    <cellStyle name="Normal 17 3 2 7 16 5" xfId="18566" xr:uid="{00000000-0005-0000-0000-00000D480000}"/>
    <cellStyle name="Normal 17 3 2 7 17" xfId="18567" xr:uid="{00000000-0005-0000-0000-00000E480000}"/>
    <cellStyle name="Normal 17 3 2 7 17 2" xfId="18568" xr:uid="{00000000-0005-0000-0000-00000F480000}"/>
    <cellStyle name="Normal 17 3 2 7 17 3" xfId="18569" xr:uid="{00000000-0005-0000-0000-000010480000}"/>
    <cellStyle name="Normal 17 3 2 7 17 4" xfId="18570" xr:uid="{00000000-0005-0000-0000-000011480000}"/>
    <cellStyle name="Normal 17 3 2 7 18" xfId="18571" xr:uid="{00000000-0005-0000-0000-000012480000}"/>
    <cellStyle name="Normal 17 3 2 7 18 2" xfId="18572" xr:uid="{00000000-0005-0000-0000-000013480000}"/>
    <cellStyle name="Normal 17 3 2 7 18 3" xfId="18573" xr:uid="{00000000-0005-0000-0000-000014480000}"/>
    <cellStyle name="Normal 17 3 2 7 18 4" xfId="18574" xr:uid="{00000000-0005-0000-0000-000015480000}"/>
    <cellStyle name="Normal 17 3 2 7 19" xfId="18575" xr:uid="{00000000-0005-0000-0000-000016480000}"/>
    <cellStyle name="Normal 17 3 2 7 2" xfId="18576" xr:uid="{00000000-0005-0000-0000-000017480000}"/>
    <cellStyle name="Normal 17 3 2 7 2 2" xfId="18577" xr:uid="{00000000-0005-0000-0000-000018480000}"/>
    <cellStyle name="Normal 17 3 2 7 2 3" xfId="18578" xr:uid="{00000000-0005-0000-0000-000019480000}"/>
    <cellStyle name="Normal 17 3 2 7 2 4" xfId="18579" xr:uid="{00000000-0005-0000-0000-00001A480000}"/>
    <cellStyle name="Normal 17 3 2 7 2 5" xfId="18580" xr:uid="{00000000-0005-0000-0000-00001B480000}"/>
    <cellStyle name="Normal 17 3 2 7 20" xfId="18581" xr:uid="{00000000-0005-0000-0000-00001C480000}"/>
    <cellStyle name="Normal 17 3 2 7 21" xfId="18582" xr:uid="{00000000-0005-0000-0000-00001D480000}"/>
    <cellStyle name="Normal 17 3 2 7 3" xfId="18583" xr:uid="{00000000-0005-0000-0000-00001E480000}"/>
    <cellStyle name="Normal 17 3 2 7 3 2" xfId="18584" xr:uid="{00000000-0005-0000-0000-00001F480000}"/>
    <cellStyle name="Normal 17 3 2 7 3 3" xfId="18585" xr:uid="{00000000-0005-0000-0000-000020480000}"/>
    <cellStyle name="Normal 17 3 2 7 3 4" xfId="18586" xr:uid="{00000000-0005-0000-0000-000021480000}"/>
    <cellStyle name="Normal 17 3 2 7 3 5" xfId="18587" xr:uid="{00000000-0005-0000-0000-000022480000}"/>
    <cellStyle name="Normal 17 3 2 7 4" xfId="18588" xr:uid="{00000000-0005-0000-0000-000023480000}"/>
    <cellStyle name="Normal 17 3 2 7 4 2" xfId="18589" xr:uid="{00000000-0005-0000-0000-000024480000}"/>
    <cellStyle name="Normal 17 3 2 7 4 3" xfId="18590" xr:uid="{00000000-0005-0000-0000-000025480000}"/>
    <cellStyle name="Normal 17 3 2 7 4 4" xfId="18591" xr:uid="{00000000-0005-0000-0000-000026480000}"/>
    <cellStyle name="Normal 17 3 2 7 4 5" xfId="18592" xr:uid="{00000000-0005-0000-0000-000027480000}"/>
    <cellStyle name="Normal 17 3 2 7 5" xfId="18593" xr:uid="{00000000-0005-0000-0000-000028480000}"/>
    <cellStyle name="Normal 17 3 2 7 5 2" xfId="18594" xr:uid="{00000000-0005-0000-0000-000029480000}"/>
    <cellStyle name="Normal 17 3 2 7 5 3" xfId="18595" xr:uid="{00000000-0005-0000-0000-00002A480000}"/>
    <cellStyle name="Normal 17 3 2 7 5 4" xfId="18596" xr:uid="{00000000-0005-0000-0000-00002B480000}"/>
    <cellStyle name="Normal 17 3 2 7 5 5" xfId="18597" xr:uid="{00000000-0005-0000-0000-00002C480000}"/>
    <cellStyle name="Normal 17 3 2 7 6" xfId="18598" xr:uid="{00000000-0005-0000-0000-00002D480000}"/>
    <cellStyle name="Normal 17 3 2 7 6 2" xfId="18599" xr:uid="{00000000-0005-0000-0000-00002E480000}"/>
    <cellStyle name="Normal 17 3 2 7 6 3" xfId="18600" xr:uid="{00000000-0005-0000-0000-00002F480000}"/>
    <cellStyle name="Normal 17 3 2 7 6 4" xfId="18601" xr:uid="{00000000-0005-0000-0000-000030480000}"/>
    <cellStyle name="Normal 17 3 2 7 6 5" xfId="18602" xr:uid="{00000000-0005-0000-0000-000031480000}"/>
    <cellStyle name="Normal 17 3 2 7 7" xfId="18603" xr:uid="{00000000-0005-0000-0000-000032480000}"/>
    <cellStyle name="Normal 17 3 2 7 7 2" xfId="18604" xr:uid="{00000000-0005-0000-0000-000033480000}"/>
    <cellStyle name="Normal 17 3 2 7 7 3" xfId="18605" xr:uid="{00000000-0005-0000-0000-000034480000}"/>
    <cellStyle name="Normal 17 3 2 7 7 4" xfId="18606" xr:uid="{00000000-0005-0000-0000-000035480000}"/>
    <cellStyle name="Normal 17 3 2 7 7 5" xfId="18607" xr:uid="{00000000-0005-0000-0000-000036480000}"/>
    <cellStyle name="Normal 17 3 2 7 8" xfId="18608" xr:uid="{00000000-0005-0000-0000-000037480000}"/>
    <cellStyle name="Normal 17 3 2 7 8 2" xfId="18609" xr:uid="{00000000-0005-0000-0000-000038480000}"/>
    <cellStyle name="Normal 17 3 2 7 8 3" xfId="18610" xr:uid="{00000000-0005-0000-0000-000039480000}"/>
    <cellStyle name="Normal 17 3 2 7 8 4" xfId="18611" xr:uid="{00000000-0005-0000-0000-00003A480000}"/>
    <cellStyle name="Normal 17 3 2 7 8 5" xfId="18612" xr:uid="{00000000-0005-0000-0000-00003B480000}"/>
    <cellStyle name="Normal 17 3 2 7 9" xfId="18613" xr:uid="{00000000-0005-0000-0000-00003C480000}"/>
    <cellStyle name="Normal 17 3 2 7 9 2" xfId="18614" xr:uid="{00000000-0005-0000-0000-00003D480000}"/>
    <cellStyle name="Normal 17 3 2 7 9 3" xfId="18615" xr:uid="{00000000-0005-0000-0000-00003E480000}"/>
    <cellStyle name="Normal 17 3 2 7 9 4" xfId="18616" xr:uid="{00000000-0005-0000-0000-00003F480000}"/>
    <cellStyle name="Normal 17 3 2 7 9 5" xfId="18617" xr:uid="{00000000-0005-0000-0000-000040480000}"/>
    <cellStyle name="Normal 17 3 2 8" xfId="18618" xr:uid="{00000000-0005-0000-0000-000041480000}"/>
    <cellStyle name="Normal 17 3 2 8 10" xfId="18619" xr:uid="{00000000-0005-0000-0000-000042480000}"/>
    <cellStyle name="Normal 17 3 2 8 10 2" xfId="18620" xr:uid="{00000000-0005-0000-0000-000043480000}"/>
    <cellStyle name="Normal 17 3 2 8 10 3" xfId="18621" xr:uid="{00000000-0005-0000-0000-000044480000}"/>
    <cellStyle name="Normal 17 3 2 8 10 4" xfId="18622" xr:uid="{00000000-0005-0000-0000-000045480000}"/>
    <cellStyle name="Normal 17 3 2 8 10 5" xfId="18623" xr:uid="{00000000-0005-0000-0000-000046480000}"/>
    <cellStyle name="Normal 17 3 2 8 11" xfId="18624" xr:uid="{00000000-0005-0000-0000-000047480000}"/>
    <cellStyle name="Normal 17 3 2 8 11 2" xfId="18625" xr:uid="{00000000-0005-0000-0000-000048480000}"/>
    <cellStyle name="Normal 17 3 2 8 11 3" xfId="18626" xr:uid="{00000000-0005-0000-0000-000049480000}"/>
    <cellStyle name="Normal 17 3 2 8 11 4" xfId="18627" xr:uid="{00000000-0005-0000-0000-00004A480000}"/>
    <cellStyle name="Normal 17 3 2 8 11 5" xfId="18628" xr:uid="{00000000-0005-0000-0000-00004B480000}"/>
    <cellStyle name="Normal 17 3 2 8 12" xfId="18629" xr:uid="{00000000-0005-0000-0000-00004C480000}"/>
    <cellStyle name="Normal 17 3 2 8 12 2" xfId="18630" xr:uid="{00000000-0005-0000-0000-00004D480000}"/>
    <cellStyle name="Normal 17 3 2 8 12 3" xfId="18631" xr:uid="{00000000-0005-0000-0000-00004E480000}"/>
    <cellStyle name="Normal 17 3 2 8 12 4" xfId="18632" xr:uid="{00000000-0005-0000-0000-00004F480000}"/>
    <cellStyle name="Normal 17 3 2 8 12 5" xfId="18633" xr:uid="{00000000-0005-0000-0000-000050480000}"/>
    <cellStyle name="Normal 17 3 2 8 13" xfId="18634" xr:uid="{00000000-0005-0000-0000-000051480000}"/>
    <cellStyle name="Normal 17 3 2 8 13 2" xfId="18635" xr:uid="{00000000-0005-0000-0000-000052480000}"/>
    <cellStyle name="Normal 17 3 2 8 13 3" xfId="18636" xr:uid="{00000000-0005-0000-0000-000053480000}"/>
    <cellStyle name="Normal 17 3 2 8 13 4" xfId="18637" xr:uid="{00000000-0005-0000-0000-000054480000}"/>
    <cellStyle name="Normal 17 3 2 8 13 5" xfId="18638" xr:uid="{00000000-0005-0000-0000-000055480000}"/>
    <cellStyle name="Normal 17 3 2 8 14" xfId="18639" xr:uid="{00000000-0005-0000-0000-000056480000}"/>
    <cellStyle name="Normal 17 3 2 8 14 2" xfId="18640" xr:uid="{00000000-0005-0000-0000-000057480000}"/>
    <cellStyle name="Normal 17 3 2 8 14 3" xfId="18641" xr:uid="{00000000-0005-0000-0000-000058480000}"/>
    <cellStyle name="Normal 17 3 2 8 14 4" xfId="18642" xr:uid="{00000000-0005-0000-0000-000059480000}"/>
    <cellStyle name="Normal 17 3 2 8 14 5" xfId="18643" xr:uid="{00000000-0005-0000-0000-00005A480000}"/>
    <cellStyle name="Normal 17 3 2 8 15" xfId="18644" xr:uid="{00000000-0005-0000-0000-00005B480000}"/>
    <cellStyle name="Normal 17 3 2 8 15 2" xfId="18645" xr:uid="{00000000-0005-0000-0000-00005C480000}"/>
    <cellStyle name="Normal 17 3 2 8 15 3" xfId="18646" xr:uid="{00000000-0005-0000-0000-00005D480000}"/>
    <cellStyle name="Normal 17 3 2 8 15 4" xfId="18647" xr:uid="{00000000-0005-0000-0000-00005E480000}"/>
    <cellStyle name="Normal 17 3 2 8 15 5" xfId="18648" xr:uid="{00000000-0005-0000-0000-00005F480000}"/>
    <cellStyle name="Normal 17 3 2 8 16" xfId="18649" xr:uid="{00000000-0005-0000-0000-000060480000}"/>
    <cellStyle name="Normal 17 3 2 8 16 2" xfId="18650" xr:uid="{00000000-0005-0000-0000-000061480000}"/>
    <cellStyle name="Normal 17 3 2 8 16 3" xfId="18651" xr:uid="{00000000-0005-0000-0000-000062480000}"/>
    <cellStyle name="Normal 17 3 2 8 16 4" xfId="18652" xr:uid="{00000000-0005-0000-0000-000063480000}"/>
    <cellStyle name="Normal 17 3 2 8 17" xfId="18653" xr:uid="{00000000-0005-0000-0000-000064480000}"/>
    <cellStyle name="Normal 17 3 2 8 17 2" xfId="18654" xr:uid="{00000000-0005-0000-0000-000065480000}"/>
    <cellStyle name="Normal 17 3 2 8 17 3" xfId="18655" xr:uid="{00000000-0005-0000-0000-000066480000}"/>
    <cellStyle name="Normal 17 3 2 8 17 4" xfId="18656" xr:uid="{00000000-0005-0000-0000-000067480000}"/>
    <cellStyle name="Normal 17 3 2 8 18" xfId="18657" xr:uid="{00000000-0005-0000-0000-000068480000}"/>
    <cellStyle name="Normal 17 3 2 8 19" xfId="18658" xr:uid="{00000000-0005-0000-0000-000069480000}"/>
    <cellStyle name="Normal 17 3 2 8 2" xfId="18659" xr:uid="{00000000-0005-0000-0000-00006A480000}"/>
    <cellStyle name="Normal 17 3 2 8 2 2" xfId="18660" xr:uid="{00000000-0005-0000-0000-00006B480000}"/>
    <cellStyle name="Normal 17 3 2 8 2 3" xfId="18661" xr:uid="{00000000-0005-0000-0000-00006C480000}"/>
    <cellStyle name="Normal 17 3 2 8 2 4" xfId="18662" xr:uid="{00000000-0005-0000-0000-00006D480000}"/>
    <cellStyle name="Normal 17 3 2 8 2 5" xfId="18663" xr:uid="{00000000-0005-0000-0000-00006E480000}"/>
    <cellStyle name="Normal 17 3 2 8 20" xfId="18664" xr:uid="{00000000-0005-0000-0000-00006F480000}"/>
    <cellStyle name="Normal 17 3 2 8 3" xfId="18665" xr:uid="{00000000-0005-0000-0000-000070480000}"/>
    <cellStyle name="Normal 17 3 2 8 3 2" xfId="18666" xr:uid="{00000000-0005-0000-0000-000071480000}"/>
    <cellStyle name="Normal 17 3 2 8 3 3" xfId="18667" xr:uid="{00000000-0005-0000-0000-000072480000}"/>
    <cellStyle name="Normal 17 3 2 8 3 4" xfId="18668" xr:uid="{00000000-0005-0000-0000-000073480000}"/>
    <cellStyle name="Normal 17 3 2 8 3 5" xfId="18669" xr:uid="{00000000-0005-0000-0000-000074480000}"/>
    <cellStyle name="Normal 17 3 2 8 4" xfId="18670" xr:uid="{00000000-0005-0000-0000-000075480000}"/>
    <cellStyle name="Normal 17 3 2 8 4 2" xfId="18671" xr:uid="{00000000-0005-0000-0000-000076480000}"/>
    <cellStyle name="Normal 17 3 2 8 4 3" xfId="18672" xr:uid="{00000000-0005-0000-0000-000077480000}"/>
    <cellStyle name="Normal 17 3 2 8 4 4" xfId="18673" xr:uid="{00000000-0005-0000-0000-000078480000}"/>
    <cellStyle name="Normal 17 3 2 8 4 5" xfId="18674" xr:uid="{00000000-0005-0000-0000-000079480000}"/>
    <cellStyle name="Normal 17 3 2 8 5" xfId="18675" xr:uid="{00000000-0005-0000-0000-00007A480000}"/>
    <cellStyle name="Normal 17 3 2 8 5 2" xfId="18676" xr:uid="{00000000-0005-0000-0000-00007B480000}"/>
    <cellStyle name="Normal 17 3 2 8 5 3" xfId="18677" xr:uid="{00000000-0005-0000-0000-00007C480000}"/>
    <cellStyle name="Normal 17 3 2 8 5 4" xfId="18678" xr:uid="{00000000-0005-0000-0000-00007D480000}"/>
    <cellStyle name="Normal 17 3 2 8 5 5" xfId="18679" xr:uid="{00000000-0005-0000-0000-00007E480000}"/>
    <cellStyle name="Normal 17 3 2 8 6" xfId="18680" xr:uid="{00000000-0005-0000-0000-00007F480000}"/>
    <cellStyle name="Normal 17 3 2 8 6 2" xfId="18681" xr:uid="{00000000-0005-0000-0000-000080480000}"/>
    <cellStyle name="Normal 17 3 2 8 6 3" xfId="18682" xr:uid="{00000000-0005-0000-0000-000081480000}"/>
    <cellStyle name="Normal 17 3 2 8 6 4" xfId="18683" xr:uid="{00000000-0005-0000-0000-000082480000}"/>
    <cellStyle name="Normal 17 3 2 8 6 5" xfId="18684" xr:uid="{00000000-0005-0000-0000-000083480000}"/>
    <cellStyle name="Normal 17 3 2 8 7" xfId="18685" xr:uid="{00000000-0005-0000-0000-000084480000}"/>
    <cellStyle name="Normal 17 3 2 8 7 2" xfId="18686" xr:uid="{00000000-0005-0000-0000-000085480000}"/>
    <cellStyle name="Normal 17 3 2 8 7 3" xfId="18687" xr:uid="{00000000-0005-0000-0000-000086480000}"/>
    <cellStyle name="Normal 17 3 2 8 7 4" xfId="18688" xr:uid="{00000000-0005-0000-0000-000087480000}"/>
    <cellStyle name="Normal 17 3 2 8 7 5" xfId="18689" xr:uid="{00000000-0005-0000-0000-000088480000}"/>
    <cellStyle name="Normal 17 3 2 8 8" xfId="18690" xr:uid="{00000000-0005-0000-0000-000089480000}"/>
    <cellStyle name="Normal 17 3 2 8 8 2" xfId="18691" xr:uid="{00000000-0005-0000-0000-00008A480000}"/>
    <cellStyle name="Normal 17 3 2 8 8 3" xfId="18692" xr:uid="{00000000-0005-0000-0000-00008B480000}"/>
    <cellStyle name="Normal 17 3 2 8 8 4" xfId="18693" xr:uid="{00000000-0005-0000-0000-00008C480000}"/>
    <cellStyle name="Normal 17 3 2 8 8 5" xfId="18694" xr:uid="{00000000-0005-0000-0000-00008D480000}"/>
    <cellStyle name="Normal 17 3 2 8 9" xfId="18695" xr:uid="{00000000-0005-0000-0000-00008E480000}"/>
    <cellStyle name="Normal 17 3 2 8 9 2" xfId="18696" xr:uid="{00000000-0005-0000-0000-00008F480000}"/>
    <cellStyle name="Normal 17 3 2 8 9 3" xfId="18697" xr:uid="{00000000-0005-0000-0000-000090480000}"/>
    <cellStyle name="Normal 17 3 2 8 9 4" xfId="18698" xr:uid="{00000000-0005-0000-0000-000091480000}"/>
    <cellStyle name="Normal 17 3 2 8 9 5" xfId="18699" xr:uid="{00000000-0005-0000-0000-000092480000}"/>
    <cellStyle name="Normal 17 3 2 9" xfId="18700" xr:uid="{00000000-0005-0000-0000-000093480000}"/>
    <cellStyle name="Normal 17 3 2 9 10" xfId="18701" xr:uid="{00000000-0005-0000-0000-000094480000}"/>
    <cellStyle name="Normal 17 3 2 9 10 2" xfId="18702" xr:uid="{00000000-0005-0000-0000-000095480000}"/>
    <cellStyle name="Normal 17 3 2 9 10 3" xfId="18703" xr:uid="{00000000-0005-0000-0000-000096480000}"/>
    <cellStyle name="Normal 17 3 2 9 10 4" xfId="18704" xr:uid="{00000000-0005-0000-0000-000097480000}"/>
    <cellStyle name="Normal 17 3 2 9 10 5" xfId="18705" xr:uid="{00000000-0005-0000-0000-000098480000}"/>
    <cellStyle name="Normal 17 3 2 9 11" xfId="18706" xr:uid="{00000000-0005-0000-0000-000099480000}"/>
    <cellStyle name="Normal 17 3 2 9 11 2" xfId="18707" xr:uid="{00000000-0005-0000-0000-00009A480000}"/>
    <cellStyle name="Normal 17 3 2 9 11 3" xfId="18708" xr:uid="{00000000-0005-0000-0000-00009B480000}"/>
    <cellStyle name="Normal 17 3 2 9 11 4" xfId="18709" xr:uid="{00000000-0005-0000-0000-00009C480000}"/>
    <cellStyle name="Normal 17 3 2 9 11 5" xfId="18710" xr:uid="{00000000-0005-0000-0000-00009D480000}"/>
    <cellStyle name="Normal 17 3 2 9 12" xfId="18711" xr:uid="{00000000-0005-0000-0000-00009E480000}"/>
    <cellStyle name="Normal 17 3 2 9 12 2" xfId="18712" xr:uid="{00000000-0005-0000-0000-00009F480000}"/>
    <cellStyle name="Normal 17 3 2 9 12 3" xfId="18713" xr:uid="{00000000-0005-0000-0000-0000A0480000}"/>
    <cellStyle name="Normal 17 3 2 9 12 4" xfId="18714" xr:uid="{00000000-0005-0000-0000-0000A1480000}"/>
    <cellStyle name="Normal 17 3 2 9 12 5" xfId="18715" xr:uid="{00000000-0005-0000-0000-0000A2480000}"/>
    <cellStyle name="Normal 17 3 2 9 13" xfId="18716" xr:uid="{00000000-0005-0000-0000-0000A3480000}"/>
    <cellStyle name="Normal 17 3 2 9 13 2" xfId="18717" xr:uid="{00000000-0005-0000-0000-0000A4480000}"/>
    <cellStyle name="Normal 17 3 2 9 13 3" xfId="18718" xr:uid="{00000000-0005-0000-0000-0000A5480000}"/>
    <cellStyle name="Normal 17 3 2 9 13 4" xfId="18719" xr:uid="{00000000-0005-0000-0000-0000A6480000}"/>
    <cellStyle name="Normal 17 3 2 9 13 5" xfId="18720" xr:uid="{00000000-0005-0000-0000-0000A7480000}"/>
    <cellStyle name="Normal 17 3 2 9 14" xfId="18721" xr:uid="{00000000-0005-0000-0000-0000A8480000}"/>
    <cellStyle name="Normal 17 3 2 9 14 2" xfId="18722" xr:uid="{00000000-0005-0000-0000-0000A9480000}"/>
    <cellStyle name="Normal 17 3 2 9 14 3" xfId="18723" xr:uid="{00000000-0005-0000-0000-0000AA480000}"/>
    <cellStyle name="Normal 17 3 2 9 14 4" xfId="18724" xr:uid="{00000000-0005-0000-0000-0000AB480000}"/>
    <cellStyle name="Normal 17 3 2 9 14 5" xfId="18725" xr:uid="{00000000-0005-0000-0000-0000AC480000}"/>
    <cellStyle name="Normal 17 3 2 9 15" xfId="18726" xr:uid="{00000000-0005-0000-0000-0000AD480000}"/>
    <cellStyle name="Normal 17 3 2 9 15 2" xfId="18727" xr:uid="{00000000-0005-0000-0000-0000AE480000}"/>
    <cellStyle name="Normal 17 3 2 9 15 3" xfId="18728" xr:uid="{00000000-0005-0000-0000-0000AF480000}"/>
    <cellStyle name="Normal 17 3 2 9 15 4" xfId="18729" xr:uid="{00000000-0005-0000-0000-0000B0480000}"/>
    <cellStyle name="Normal 17 3 2 9 15 5" xfId="18730" xr:uid="{00000000-0005-0000-0000-0000B1480000}"/>
    <cellStyle name="Normal 17 3 2 9 16" xfId="18731" xr:uid="{00000000-0005-0000-0000-0000B2480000}"/>
    <cellStyle name="Normal 17 3 2 9 16 2" xfId="18732" xr:uid="{00000000-0005-0000-0000-0000B3480000}"/>
    <cellStyle name="Normal 17 3 2 9 16 3" xfId="18733" xr:uid="{00000000-0005-0000-0000-0000B4480000}"/>
    <cellStyle name="Normal 17 3 2 9 16 4" xfId="18734" xr:uid="{00000000-0005-0000-0000-0000B5480000}"/>
    <cellStyle name="Normal 17 3 2 9 17" xfId="18735" xr:uid="{00000000-0005-0000-0000-0000B6480000}"/>
    <cellStyle name="Normal 17 3 2 9 17 2" xfId="18736" xr:uid="{00000000-0005-0000-0000-0000B7480000}"/>
    <cellStyle name="Normal 17 3 2 9 17 3" xfId="18737" xr:uid="{00000000-0005-0000-0000-0000B8480000}"/>
    <cellStyle name="Normal 17 3 2 9 17 4" xfId="18738" xr:uid="{00000000-0005-0000-0000-0000B9480000}"/>
    <cellStyle name="Normal 17 3 2 9 18" xfId="18739" xr:uid="{00000000-0005-0000-0000-0000BA480000}"/>
    <cellStyle name="Normal 17 3 2 9 19" xfId="18740" xr:uid="{00000000-0005-0000-0000-0000BB480000}"/>
    <cellStyle name="Normal 17 3 2 9 2" xfId="18741" xr:uid="{00000000-0005-0000-0000-0000BC480000}"/>
    <cellStyle name="Normal 17 3 2 9 2 2" xfId="18742" xr:uid="{00000000-0005-0000-0000-0000BD480000}"/>
    <cellStyle name="Normal 17 3 2 9 2 3" xfId="18743" xr:uid="{00000000-0005-0000-0000-0000BE480000}"/>
    <cellStyle name="Normal 17 3 2 9 2 4" xfId="18744" xr:uid="{00000000-0005-0000-0000-0000BF480000}"/>
    <cellStyle name="Normal 17 3 2 9 2 5" xfId="18745" xr:uid="{00000000-0005-0000-0000-0000C0480000}"/>
    <cellStyle name="Normal 17 3 2 9 20" xfId="18746" xr:uid="{00000000-0005-0000-0000-0000C1480000}"/>
    <cellStyle name="Normal 17 3 2 9 3" xfId="18747" xr:uid="{00000000-0005-0000-0000-0000C2480000}"/>
    <cellStyle name="Normal 17 3 2 9 3 2" xfId="18748" xr:uid="{00000000-0005-0000-0000-0000C3480000}"/>
    <cellStyle name="Normal 17 3 2 9 3 3" xfId="18749" xr:uid="{00000000-0005-0000-0000-0000C4480000}"/>
    <cellStyle name="Normal 17 3 2 9 3 4" xfId="18750" xr:uid="{00000000-0005-0000-0000-0000C5480000}"/>
    <cellStyle name="Normal 17 3 2 9 3 5" xfId="18751" xr:uid="{00000000-0005-0000-0000-0000C6480000}"/>
    <cellStyle name="Normal 17 3 2 9 4" xfId="18752" xr:uid="{00000000-0005-0000-0000-0000C7480000}"/>
    <cellStyle name="Normal 17 3 2 9 4 2" xfId="18753" xr:uid="{00000000-0005-0000-0000-0000C8480000}"/>
    <cellStyle name="Normal 17 3 2 9 4 3" xfId="18754" xr:uid="{00000000-0005-0000-0000-0000C9480000}"/>
    <cellStyle name="Normal 17 3 2 9 4 4" xfId="18755" xr:uid="{00000000-0005-0000-0000-0000CA480000}"/>
    <cellStyle name="Normal 17 3 2 9 4 5" xfId="18756" xr:uid="{00000000-0005-0000-0000-0000CB480000}"/>
    <cellStyle name="Normal 17 3 2 9 5" xfId="18757" xr:uid="{00000000-0005-0000-0000-0000CC480000}"/>
    <cellStyle name="Normal 17 3 2 9 5 2" xfId="18758" xr:uid="{00000000-0005-0000-0000-0000CD480000}"/>
    <cellStyle name="Normal 17 3 2 9 5 3" xfId="18759" xr:uid="{00000000-0005-0000-0000-0000CE480000}"/>
    <cellStyle name="Normal 17 3 2 9 5 4" xfId="18760" xr:uid="{00000000-0005-0000-0000-0000CF480000}"/>
    <cellStyle name="Normal 17 3 2 9 5 5" xfId="18761" xr:uid="{00000000-0005-0000-0000-0000D0480000}"/>
    <cellStyle name="Normal 17 3 2 9 6" xfId="18762" xr:uid="{00000000-0005-0000-0000-0000D1480000}"/>
    <cellStyle name="Normal 17 3 2 9 6 2" xfId="18763" xr:uid="{00000000-0005-0000-0000-0000D2480000}"/>
    <cellStyle name="Normal 17 3 2 9 6 3" xfId="18764" xr:uid="{00000000-0005-0000-0000-0000D3480000}"/>
    <cellStyle name="Normal 17 3 2 9 6 4" xfId="18765" xr:uid="{00000000-0005-0000-0000-0000D4480000}"/>
    <cellStyle name="Normal 17 3 2 9 6 5" xfId="18766" xr:uid="{00000000-0005-0000-0000-0000D5480000}"/>
    <cellStyle name="Normal 17 3 2 9 7" xfId="18767" xr:uid="{00000000-0005-0000-0000-0000D6480000}"/>
    <cellStyle name="Normal 17 3 2 9 7 2" xfId="18768" xr:uid="{00000000-0005-0000-0000-0000D7480000}"/>
    <cellStyle name="Normal 17 3 2 9 7 3" xfId="18769" xr:uid="{00000000-0005-0000-0000-0000D8480000}"/>
    <cellStyle name="Normal 17 3 2 9 7 4" xfId="18770" xr:uid="{00000000-0005-0000-0000-0000D9480000}"/>
    <cellStyle name="Normal 17 3 2 9 7 5" xfId="18771" xr:uid="{00000000-0005-0000-0000-0000DA480000}"/>
    <cellStyle name="Normal 17 3 2 9 8" xfId="18772" xr:uid="{00000000-0005-0000-0000-0000DB480000}"/>
    <cellStyle name="Normal 17 3 2 9 8 2" xfId="18773" xr:uid="{00000000-0005-0000-0000-0000DC480000}"/>
    <cellStyle name="Normal 17 3 2 9 8 3" xfId="18774" xr:uid="{00000000-0005-0000-0000-0000DD480000}"/>
    <cellStyle name="Normal 17 3 2 9 8 4" xfId="18775" xr:uid="{00000000-0005-0000-0000-0000DE480000}"/>
    <cellStyle name="Normal 17 3 2 9 8 5" xfId="18776" xr:uid="{00000000-0005-0000-0000-0000DF480000}"/>
    <cellStyle name="Normal 17 3 2 9 9" xfId="18777" xr:uid="{00000000-0005-0000-0000-0000E0480000}"/>
    <cellStyle name="Normal 17 3 2 9 9 2" xfId="18778" xr:uid="{00000000-0005-0000-0000-0000E1480000}"/>
    <cellStyle name="Normal 17 3 2 9 9 3" xfId="18779" xr:uid="{00000000-0005-0000-0000-0000E2480000}"/>
    <cellStyle name="Normal 17 3 2 9 9 4" xfId="18780" xr:uid="{00000000-0005-0000-0000-0000E3480000}"/>
    <cellStyle name="Normal 17 3 2 9 9 5" xfId="18781" xr:uid="{00000000-0005-0000-0000-0000E4480000}"/>
    <cellStyle name="Normal 17 3 20" xfId="18782" xr:uid="{00000000-0005-0000-0000-0000E5480000}"/>
    <cellStyle name="Normal 17 3 20 2" xfId="18783" xr:uid="{00000000-0005-0000-0000-0000E6480000}"/>
    <cellStyle name="Normal 17 3 20 3" xfId="18784" xr:uid="{00000000-0005-0000-0000-0000E7480000}"/>
    <cellStyle name="Normal 17 3 20 4" xfId="18785" xr:uid="{00000000-0005-0000-0000-0000E8480000}"/>
    <cellStyle name="Normal 17 3 20 5" xfId="18786" xr:uid="{00000000-0005-0000-0000-0000E9480000}"/>
    <cellStyle name="Normal 17 3 21" xfId="18787" xr:uid="{00000000-0005-0000-0000-0000EA480000}"/>
    <cellStyle name="Normal 17 3 21 2" xfId="18788" xr:uid="{00000000-0005-0000-0000-0000EB480000}"/>
    <cellStyle name="Normal 17 3 21 3" xfId="18789" xr:uid="{00000000-0005-0000-0000-0000EC480000}"/>
    <cellStyle name="Normal 17 3 21 4" xfId="18790" xr:uid="{00000000-0005-0000-0000-0000ED480000}"/>
    <cellStyle name="Normal 17 3 21 5" xfId="18791" xr:uid="{00000000-0005-0000-0000-0000EE480000}"/>
    <cellStyle name="Normal 17 3 22" xfId="18792" xr:uid="{00000000-0005-0000-0000-0000EF480000}"/>
    <cellStyle name="Normal 17 3 22 2" xfId="18793" xr:uid="{00000000-0005-0000-0000-0000F0480000}"/>
    <cellStyle name="Normal 17 3 22 3" xfId="18794" xr:uid="{00000000-0005-0000-0000-0000F1480000}"/>
    <cellStyle name="Normal 17 3 22 4" xfId="18795" xr:uid="{00000000-0005-0000-0000-0000F2480000}"/>
    <cellStyle name="Normal 17 3 22 5" xfId="18796" xr:uid="{00000000-0005-0000-0000-0000F3480000}"/>
    <cellStyle name="Normal 17 3 23" xfId="18797" xr:uid="{00000000-0005-0000-0000-0000F4480000}"/>
    <cellStyle name="Normal 17 3 23 2" xfId="18798" xr:uid="{00000000-0005-0000-0000-0000F5480000}"/>
    <cellStyle name="Normal 17 3 23 3" xfId="18799" xr:uid="{00000000-0005-0000-0000-0000F6480000}"/>
    <cellStyle name="Normal 17 3 23 4" xfId="18800" xr:uid="{00000000-0005-0000-0000-0000F7480000}"/>
    <cellStyle name="Normal 17 3 23 5" xfId="18801" xr:uid="{00000000-0005-0000-0000-0000F8480000}"/>
    <cellStyle name="Normal 17 3 24" xfId="18802" xr:uid="{00000000-0005-0000-0000-0000F9480000}"/>
    <cellStyle name="Normal 17 3 24 2" xfId="18803" xr:uid="{00000000-0005-0000-0000-0000FA480000}"/>
    <cellStyle name="Normal 17 3 24 3" xfId="18804" xr:uid="{00000000-0005-0000-0000-0000FB480000}"/>
    <cellStyle name="Normal 17 3 24 4" xfId="18805" xr:uid="{00000000-0005-0000-0000-0000FC480000}"/>
    <cellStyle name="Normal 17 3 24 5" xfId="18806" xr:uid="{00000000-0005-0000-0000-0000FD480000}"/>
    <cellStyle name="Normal 17 3 25" xfId="18807" xr:uid="{00000000-0005-0000-0000-0000FE480000}"/>
    <cellStyle name="Normal 17 3 25 2" xfId="18808" xr:uid="{00000000-0005-0000-0000-0000FF480000}"/>
    <cellStyle name="Normal 17 3 25 3" xfId="18809" xr:uid="{00000000-0005-0000-0000-000000490000}"/>
    <cellStyle name="Normal 17 3 25 4" xfId="18810" xr:uid="{00000000-0005-0000-0000-000001490000}"/>
    <cellStyle name="Normal 17 3 25 5" xfId="18811" xr:uid="{00000000-0005-0000-0000-000002490000}"/>
    <cellStyle name="Normal 17 3 26" xfId="18812" xr:uid="{00000000-0005-0000-0000-000003490000}"/>
    <cellStyle name="Normal 17 3 26 2" xfId="18813" xr:uid="{00000000-0005-0000-0000-000004490000}"/>
    <cellStyle name="Normal 17 3 26 3" xfId="18814" xr:uid="{00000000-0005-0000-0000-000005490000}"/>
    <cellStyle name="Normal 17 3 26 4" xfId="18815" xr:uid="{00000000-0005-0000-0000-000006490000}"/>
    <cellStyle name="Normal 17 3 26 5" xfId="18816" xr:uid="{00000000-0005-0000-0000-000007490000}"/>
    <cellStyle name="Normal 17 3 27" xfId="18817" xr:uid="{00000000-0005-0000-0000-000008490000}"/>
    <cellStyle name="Normal 17 3 27 2" xfId="18818" xr:uid="{00000000-0005-0000-0000-000009490000}"/>
    <cellStyle name="Normal 17 3 27 3" xfId="18819" xr:uid="{00000000-0005-0000-0000-00000A490000}"/>
    <cellStyle name="Normal 17 3 27 4" xfId="18820" xr:uid="{00000000-0005-0000-0000-00000B490000}"/>
    <cellStyle name="Normal 17 3 27 5" xfId="18821" xr:uid="{00000000-0005-0000-0000-00000C490000}"/>
    <cellStyle name="Normal 17 3 28" xfId="18822" xr:uid="{00000000-0005-0000-0000-00000D490000}"/>
    <cellStyle name="Normal 17 3 28 2" xfId="18823" xr:uid="{00000000-0005-0000-0000-00000E490000}"/>
    <cellStyle name="Normal 17 3 28 3" xfId="18824" xr:uid="{00000000-0005-0000-0000-00000F490000}"/>
    <cellStyle name="Normal 17 3 28 4" xfId="18825" xr:uid="{00000000-0005-0000-0000-000010490000}"/>
    <cellStyle name="Normal 17 3 29" xfId="18826" xr:uid="{00000000-0005-0000-0000-000011490000}"/>
    <cellStyle name="Normal 17 3 29 2" xfId="18827" xr:uid="{00000000-0005-0000-0000-000012490000}"/>
    <cellStyle name="Normal 17 3 29 3" xfId="18828" xr:uid="{00000000-0005-0000-0000-000013490000}"/>
    <cellStyle name="Normal 17 3 29 4" xfId="18829" xr:uid="{00000000-0005-0000-0000-000014490000}"/>
    <cellStyle name="Normal 17 3 3" xfId="18830" xr:uid="{00000000-0005-0000-0000-000015490000}"/>
    <cellStyle name="Normal 17 3 3 10" xfId="18831" xr:uid="{00000000-0005-0000-0000-000016490000}"/>
    <cellStyle name="Normal 17 3 3 10 2" xfId="18832" xr:uid="{00000000-0005-0000-0000-000017490000}"/>
    <cellStyle name="Normal 17 3 3 10 3" xfId="18833" xr:uid="{00000000-0005-0000-0000-000018490000}"/>
    <cellStyle name="Normal 17 3 3 10 4" xfId="18834" xr:uid="{00000000-0005-0000-0000-000019490000}"/>
    <cellStyle name="Normal 17 3 3 10 5" xfId="18835" xr:uid="{00000000-0005-0000-0000-00001A490000}"/>
    <cellStyle name="Normal 17 3 3 11" xfId="18836" xr:uid="{00000000-0005-0000-0000-00001B490000}"/>
    <cellStyle name="Normal 17 3 3 11 2" xfId="18837" xr:uid="{00000000-0005-0000-0000-00001C490000}"/>
    <cellStyle name="Normal 17 3 3 11 3" xfId="18838" xr:uid="{00000000-0005-0000-0000-00001D490000}"/>
    <cellStyle name="Normal 17 3 3 11 4" xfId="18839" xr:uid="{00000000-0005-0000-0000-00001E490000}"/>
    <cellStyle name="Normal 17 3 3 11 5" xfId="18840" xr:uid="{00000000-0005-0000-0000-00001F490000}"/>
    <cellStyle name="Normal 17 3 3 12" xfId="18841" xr:uid="{00000000-0005-0000-0000-000020490000}"/>
    <cellStyle name="Normal 17 3 3 12 2" xfId="18842" xr:uid="{00000000-0005-0000-0000-000021490000}"/>
    <cellStyle name="Normal 17 3 3 12 3" xfId="18843" xr:uid="{00000000-0005-0000-0000-000022490000}"/>
    <cellStyle name="Normal 17 3 3 12 4" xfId="18844" xr:uid="{00000000-0005-0000-0000-000023490000}"/>
    <cellStyle name="Normal 17 3 3 12 5" xfId="18845" xr:uid="{00000000-0005-0000-0000-000024490000}"/>
    <cellStyle name="Normal 17 3 3 13" xfId="18846" xr:uid="{00000000-0005-0000-0000-000025490000}"/>
    <cellStyle name="Normal 17 3 3 13 2" xfId="18847" xr:uid="{00000000-0005-0000-0000-000026490000}"/>
    <cellStyle name="Normal 17 3 3 13 3" xfId="18848" xr:uid="{00000000-0005-0000-0000-000027490000}"/>
    <cellStyle name="Normal 17 3 3 13 4" xfId="18849" xr:uid="{00000000-0005-0000-0000-000028490000}"/>
    <cellStyle name="Normal 17 3 3 13 5" xfId="18850" xr:uid="{00000000-0005-0000-0000-000029490000}"/>
    <cellStyle name="Normal 17 3 3 14" xfId="18851" xr:uid="{00000000-0005-0000-0000-00002A490000}"/>
    <cellStyle name="Normal 17 3 3 14 2" xfId="18852" xr:uid="{00000000-0005-0000-0000-00002B490000}"/>
    <cellStyle name="Normal 17 3 3 14 3" xfId="18853" xr:uid="{00000000-0005-0000-0000-00002C490000}"/>
    <cellStyle name="Normal 17 3 3 14 4" xfId="18854" xr:uid="{00000000-0005-0000-0000-00002D490000}"/>
    <cellStyle name="Normal 17 3 3 14 5" xfId="18855" xr:uid="{00000000-0005-0000-0000-00002E490000}"/>
    <cellStyle name="Normal 17 3 3 15" xfId="18856" xr:uid="{00000000-0005-0000-0000-00002F490000}"/>
    <cellStyle name="Normal 17 3 3 15 2" xfId="18857" xr:uid="{00000000-0005-0000-0000-000030490000}"/>
    <cellStyle name="Normal 17 3 3 15 3" xfId="18858" xr:uid="{00000000-0005-0000-0000-000031490000}"/>
    <cellStyle name="Normal 17 3 3 15 4" xfId="18859" xr:uid="{00000000-0005-0000-0000-000032490000}"/>
    <cellStyle name="Normal 17 3 3 15 5" xfId="18860" xr:uid="{00000000-0005-0000-0000-000033490000}"/>
    <cellStyle name="Normal 17 3 3 16" xfId="18861" xr:uid="{00000000-0005-0000-0000-000034490000}"/>
    <cellStyle name="Normal 17 3 3 16 2" xfId="18862" xr:uid="{00000000-0005-0000-0000-000035490000}"/>
    <cellStyle name="Normal 17 3 3 16 3" xfId="18863" xr:uid="{00000000-0005-0000-0000-000036490000}"/>
    <cellStyle name="Normal 17 3 3 16 4" xfId="18864" xr:uid="{00000000-0005-0000-0000-000037490000}"/>
    <cellStyle name="Normal 17 3 3 16 5" xfId="18865" xr:uid="{00000000-0005-0000-0000-000038490000}"/>
    <cellStyle name="Normal 17 3 3 17" xfId="18866" xr:uid="{00000000-0005-0000-0000-000039490000}"/>
    <cellStyle name="Normal 17 3 3 17 2" xfId="18867" xr:uid="{00000000-0005-0000-0000-00003A490000}"/>
    <cellStyle name="Normal 17 3 3 17 3" xfId="18868" xr:uid="{00000000-0005-0000-0000-00003B490000}"/>
    <cellStyle name="Normal 17 3 3 17 4" xfId="18869" xr:uid="{00000000-0005-0000-0000-00003C490000}"/>
    <cellStyle name="Normal 17 3 3 17 5" xfId="18870" xr:uid="{00000000-0005-0000-0000-00003D490000}"/>
    <cellStyle name="Normal 17 3 3 18" xfId="18871" xr:uid="{00000000-0005-0000-0000-00003E490000}"/>
    <cellStyle name="Normal 17 3 3 18 2" xfId="18872" xr:uid="{00000000-0005-0000-0000-00003F490000}"/>
    <cellStyle name="Normal 17 3 3 18 3" xfId="18873" xr:uid="{00000000-0005-0000-0000-000040490000}"/>
    <cellStyle name="Normal 17 3 3 18 4" xfId="18874" xr:uid="{00000000-0005-0000-0000-000041490000}"/>
    <cellStyle name="Normal 17 3 3 18 5" xfId="18875" xr:uid="{00000000-0005-0000-0000-000042490000}"/>
    <cellStyle name="Normal 17 3 3 19" xfId="18876" xr:uid="{00000000-0005-0000-0000-000043490000}"/>
    <cellStyle name="Normal 17 3 3 19 2" xfId="18877" xr:uid="{00000000-0005-0000-0000-000044490000}"/>
    <cellStyle name="Normal 17 3 3 19 3" xfId="18878" xr:uid="{00000000-0005-0000-0000-000045490000}"/>
    <cellStyle name="Normal 17 3 3 19 4" xfId="18879" xr:uid="{00000000-0005-0000-0000-000046490000}"/>
    <cellStyle name="Normal 17 3 3 19 5" xfId="18880" xr:uid="{00000000-0005-0000-0000-000047490000}"/>
    <cellStyle name="Normal 17 3 3 2" xfId="18881" xr:uid="{00000000-0005-0000-0000-000048490000}"/>
    <cellStyle name="Normal 17 3 3 2 10" xfId="18882" xr:uid="{00000000-0005-0000-0000-000049490000}"/>
    <cellStyle name="Normal 17 3 3 2 10 2" xfId="18883" xr:uid="{00000000-0005-0000-0000-00004A490000}"/>
    <cellStyle name="Normal 17 3 3 2 10 3" xfId="18884" xr:uid="{00000000-0005-0000-0000-00004B490000}"/>
    <cellStyle name="Normal 17 3 3 2 10 4" xfId="18885" xr:uid="{00000000-0005-0000-0000-00004C490000}"/>
    <cellStyle name="Normal 17 3 3 2 10 5" xfId="18886" xr:uid="{00000000-0005-0000-0000-00004D490000}"/>
    <cellStyle name="Normal 17 3 3 2 11" xfId="18887" xr:uid="{00000000-0005-0000-0000-00004E490000}"/>
    <cellStyle name="Normal 17 3 3 2 11 2" xfId="18888" xr:uid="{00000000-0005-0000-0000-00004F490000}"/>
    <cellStyle name="Normal 17 3 3 2 11 3" xfId="18889" xr:uid="{00000000-0005-0000-0000-000050490000}"/>
    <cellStyle name="Normal 17 3 3 2 11 4" xfId="18890" xr:uid="{00000000-0005-0000-0000-000051490000}"/>
    <cellStyle name="Normal 17 3 3 2 11 5" xfId="18891" xr:uid="{00000000-0005-0000-0000-000052490000}"/>
    <cellStyle name="Normal 17 3 3 2 12" xfId="18892" xr:uid="{00000000-0005-0000-0000-000053490000}"/>
    <cellStyle name="Normal 17 3 3 2 12 2" xfId="18893" xr:uid="{00000000-0005-0000-0000-000054490000}"/>
    <cellStyle name="Normal 17 3 3 2 12 3" xfId="18894" xr:uid="{00000000-0005-0000-0000-000055490000}"/>
    <cellStyle name="Normal 17 3 3 2 12 4" xfId="18895" xr:uid="{00000000-0005-0000-0000-000056490000}"/>
    <cellStyle name="Normal 17 3 3 2 12 5" xfId="18896" xr:uid="{00000000-0005-0000-0000-000057490000}"/>
    <cellStyle name="Normal 17 3 3 2 13" xfId="18897" xr:uid="{00000000-0005-0000-0000-000058490000}"/>
    <cellStyle name="Normal 17 3 3 2 13 2" xfId="18898" xr:uid="{00000000-0005-0000-0000-000059490000}"/>
    <cellStyle name="Normal 17 3 3 2 13 3" xfId="18899" xr:uid="{00000000-0005-0000-0000-00005A490000}"/>
    <cellStyle name="Normal 17 3 3 2 13 4" xfId="18900" xr:uid="{00000000-0005-0000-0000-00005B490000}"/>
    <cellStyle name="Normal 17 3 3 2 13 5" xfId="18901" xr:uid="{00000000-0005-0000-0000-00005C490000}"/>
    <cellStyle name="Normal 17 3 3 2 14" xfId="18902" xr:uid="{00000000-0005-0000-0000-00005D490000}"/>
    <cellStyle name="Normal 17 3 3 2 14 2" xfId="18903" xr:uid="{00000000-0005-0000-0000-00005E490000}"/>
    <cellStyle name="Normal 17 3 3 2 14 3" xfId="18904" xr:uid="{00000000-0005-0000-0000-00005F490000}"/>
    <cellStyle name="Normal 17 3 3 2 14 4" xfId="18905" xr:uid="{00000000-0005-0000-0000-000060490000}"/>
    <cellStyle name="Normal 17 3 3 2 14 5" xfId="18906" xr:uid="{00000000-0005-0000-0000-000061490000}"/>
    <cellStyle name="Normal 17 3 3 2 15" xfId="18907" xr:uid="{00000000-0005-0000-0000-000062490000}"/>
    <cellStyle name="Normal 17 3 3 2 15 2" xfId="18908" xr:uid="{00000000-0005-0000-0000-000063490000}"/>
    <cellStyle name="Normal 17 3 3 2 15 3" xfId="18909" xr:uid="{00000000-0005-0000-0000-000064490000}"/>
    <cellStyle name="Normal 17 3 3 2 15 4" xfId="18910" xr:uid="{00000000-0005-0000-0000-000065490000}"/>
    <cellStyle name="Normal 17 3 3 2 15 5" xfId="18911" xr:uid="{00000000-0005-0000-0000-000066490000}"/>
    <cellStyle name="Normal 17 3 3 2 16" xfId="18912" xr:uid="{00000000-0005-0000-0000-000067490000}"/>
    <cellStyle name="Normal 17 3 3 2 16 2" xfId="18913" xr:uid="{00000000-0005-0000-0000-000068490000}"/>
    <cellStyle name="Normal 17 3 3 2 16 3" xfId="18914" xr:uid="{00000000-0005-0000-0000-000069490000}"/>
    <cellStyle name="Normal 17 3 3 2 16 4" xfId="18915" xr:uid="{00000000-0005-0000-0000-00006A490000}"/>
    <cellStyle name="Normal 17 3 3 2 16 5" xfId="18916" xr:uid="{00000000-0005-0000-0000-00006B490000}"/>
    <cellStyle name="Normal 17 3 3 2 17" xfId="18917" xr:uid="{00000000-0005-0000-0000-00006C490000}"/>
    <cellStyle name="Normal 17 3 3 2 17 2" xfId="18918" xr:uid="{00000000-0005-0000-0000-00006D490000}"/>
    <cellStyle name="Normal 17 3 3 2 17 3" xfId="18919" xr:uid="{00000000-0005-0000-0000-00006E490000}"/>
    <cellStyle name="Normal 17 3 3 2 17 4" xfId="18920" xr:uid="{00000000-0005-0000-0000-00006F490000}"/>
    <cellStyle name="Normal 17 3 3 2 17 5" xfId="18921" xr:uid="{00000000-0005-0000-0000-000070490000}"/>
    <cellStyle name="Normal 17 3 3 2 18" xfId="18922" xr:uid="{00000000-0005-0000-0000-000071490000}"/>
    <cellStyle name="Normal 17 3 3 2 18 2" xfId="18923" xr:uid="{00000000-0005-0000-0000-000072490000}"/>
    <cellStyle name="Normal 17 3 3 2 18 3" xfId="18924" xr:uid="{00000000-0005-0000-0000-000073490000}"/>
    <cellStyle name="Normal 17 3 3 2 18 4" xfId="18925" xr:uid="{00000000-0005-0000-0000-000074490000}"/>
    <cellStyle name="Normal 17 3 3 2 18 5" xfId="18926" xr:uid="{00000000-0005-0000-0000-000075490000}"/>
    <cellStyle name="Normal 17 3 3 2 19" xfId="18927" xr:uid="{00000000-0005-0000-0000-000076490000}"/>
    <cellStyle name="Normal 17 3 3 2 19 2" xfId="18928" xr:uid="{00000000-0005-0000-0000-000077490000}"/>
    <cellStyle name="Normal 17 3 3 2 19 3" xfId="18929" xr:uid="{00000000-0005-0000-0000-000078490000}"/>
    <cellStyle name="Normal 17 3 3 2 19 4" xfId="18930" xr:uid="{00000000-0005-0000-0000-000079490000}"/>
    <cellStyle name="Normal 17 3 3 2 19 5" xfId="18931" xr:uid="{00000000-0005-0000-0000-00007A490000}"/>
    <cellStyle name="Normal 17 3 3 2 2" xfId="18932" xr:uid="{00000000-0005-0000-0000-00007B490000}"/>
    <cellStyle name="Normal 17 3 3 2 2 10" xfId="18933" xr:uid="{00000000-0005-0000-0000-00007C490000}"/>
    <cellStyle name="Normal 17 3 3 2 2 10 2" xfId="18934" xr:uid="{00000000-0005-0000-0000-00007D490000}"/>
    <cellStyle name="Normal 17 3 3 2 2 10 3" xfId="18935" xr:uid="{00000000-0005-0000-0000-00007E490000}"/>
    <cellStyle name="Normal 17 3 3 2 2 10 4" xfId="18936" xr:uid="{00000000-0005-0000-0000-00007F490000}"/>
    <cellStyle name="Normal 17 3 3 2 2 10 5" xfId="18937" xr:uid="{00000000-0005-0000-0000-000080490000}"/>
    <cellStyle name="Normal 17 3 3 2 2 11" xfId="18938" xr:uid="{00000000-0005-0000-0000-000081490000}"/>
    <cellStyle name="Normal 17 3 3 2 2 11 2" xfId="18939" xr:uid="{00000000-0005-0000-0000-000082490000}"/>
    <cellStyle name="Normal 17 3 3 2 2 11 3" xfId="18940" xr:uid="{00000000-0005-0000-0000-000083490000}"/>
    <cellStyle name="Normal 17 3 3 2 2 11 4" xfId="18941" xr:uid="{00000000-0005-0000-0000-000084490000}"/>
    <cellStyle name="Normal 17 3 3 2 2 11 5" xfId="18942" xr:uid="{00000000-0005-0000-0000-000085490000}"/>
    <cellStyle name="Normal 17 3 3 2 2 12" xfId="18943" xr:uid="{00000000-0005-0000-0000-000086490000}"/>
    <cellStyle name="Normal 17 3 3 2 2 12 2" xfId="18944" xr:uid="{00000000-0005-0000-0000-000087490000}"/>
    <cellStyle name="Normal 17 3 3 2 2 12 3" xfId="18945" xr:uid="{00000000-0005-0000-0000-000088490000}"/>
    <cellStyle name="Normal 17 3 3 2 2 12 4" xfId="18946" xr:uid="{00000000-0005-0000-0000-000089490000}"/>
    <cellStyle name="Normal 17 3 3 2 2 12 5" xfId="18947" xr:uid="{00000000-0005-0000-0000-00008A490000}"/>
    <cellStyle name="Normal 17 3 3 2 2 13" xfId="18948" xr:uid="{00000000-0005-0000-0000-00008B490000}"/>
    <cellStyle name="Normal 17 3 3 2 2 13 2" xfId="18949" xr:uid="{00000000-0005-0000-0000-00008C490000}"/>
    <cellStyle name="Normal 17 3 3 2 2 13 3" xfId="18950" xr:uid="{00000000-0005-0000-0000-00008D490000}"/>
    <cellStyle name="Normal 17 3 3 2 2 13 4" xfId="18951" xr:uid="{00000000-0005-0000-0000-00008E490000}"/>
    <cellStyle name="Normal 17 3 3 2 2 13 5" xfId="18952" xr:uid="{00000000-0005-0000-0000-00008F490000}"/>
    <cellStyle name="Normal 17 3 3 2 2 14" xfId="18953" xr:uid="{00000000-0005-0000-0000-000090490000}"/>
    <cellStyle name="Normal 17 3 3 2 2 14 2" xfId="18954" xr:uid="{00000000-0005-0000-0000-000091490000}"/>
    <cellStyle name="Normal 17 3 3 2 2 14 3" xfId="18955" xr:uid="{00000000-0005-0000-0000-000092490000}"/>
    <cellStyle name="Normal 17 3 3 2 2 14 4" xfId="18956" xr:uid="{00000000-0005-0000-0000-000093490000}"/>
    <cellStyle name="Normal 17 3 3 2 2 14 5" xfId="18957" xr:uid="{00000000-0005-0000-0000-000094490000}"/>
    <cellStyle name="Normal 17 3 3 2 2 15" xfId="18958" xr:uid="{00000000-0005-0000-0000-000095490000}"/>
    <cellStyle name="Normal 17 3 3 2 2 15 2" xfId="18959" xr:uid="{00000000-0005-0000-0000-000096490000}"/>
    <cellStyle name="Normal 17 3 3 2 2 15 3" xfId="18960" xr:uid="{00000000-0005-0000-0000-000097490000}"/>
    <cellStyle name="Normal 17 3 3 2 2 15 4" xfId="18961" xr:uid="{00000000-0005-0000-0000-000098490000}"/>
    <cellStyle name="Normal 17 3 3 2 2 15 5" xfId="18962" xr:uid="{00000000-0005-0000-0000-000099490000}"/>
    <cellStyle name="Normal 17 3 3 2 2 16" xfId="18963" xr:uid="{00000000-0005-0000-0000-00009A490000}"/>
    <cellStyle name="Normal 17 3 3 2 2 16 2" xfId="18964" xr:uid="{00000000-0005-0000-0000-00009B490000}"/>
    <cellStyle name="Normal 17 3 3 2 2 16 3" xfId="18965" xr:uid="{00000000-0005-0000-0000-00009C490000}"/>
    <cellStyle name="Normal 17 3 3 2 2 16 4" xfId="18966" xr:uid="{00000000-0005-0000-0000-00009D490000}"/>
    <cellStyle name="Normal 17 3 3 2 2 16 5" xfId="18967" xr:uid="{00000000-0005-0000-0000-00009E490000}"/>
    <cellStyle name="Normal 17 3 3 2 2 17" xfId="18968" xr:uid="{00000000-0005-0000-0000-00009F490000}"/>
    <cellStyle name="Normal 17 3 3 2 2 17 2" xfId="18969" xr:uid="{00000000-0005-0000-0000-0000A0490000}"/>
    <cellStyle name="Normal 17 3 3 2 2 17 3" xfId="18970" xr:uid="{00000000-0005-0000-0000-0000A1490000}"/>
    <cellStyle name="Normal 17 3 3 2 2 17 4" xfId="18971" xr:uid="{00000000-0005-0000-0000-0000A2490000}"/>
    <cellStyle name="Normal 17 3 3 2 2 17 5" xfId="18972" xr:uid="{00000000-0005-0000-0000-0000A3490000}"/>
    <cellStyle name="Normal 17 3 3 2 2 18" xfId="18973" xr:uid="{00000000-0005-0000-0000-0000A4490000}"/>
    <cellStyle name="Normal 17 3 3 2 2 18 2" xfId="18974" xr:uid="{00000000-0005-0000-0000-0000A5490000}"/>
    <cellStyle name="Normal 17 3 3 2 2 18 3" xfId="18975" xr:uid="{00000000-0005-0000-0000-0000A6490000}"/>
    <cellStyle name="Normal 17 3 3 2 2 18 4" xfId="18976" xr:uid="{00000000-0005-0000-0000-0000A7490000}"/>
    <cellStyle name="Normal 17 3 3 2 2 18 5" xfId="18977" xr:uid="{00000000-0005-0000-0000-0000A8490000}"/>
    <cellStyle name="Normal 17 3 3 2 2 19" xfId="18978" xr:uid="{00000000-0005-0000-0000-0000A9490000}"/>
    <cellStyle name="Normal 17 3 3 2 2 19 2" xfId="18979" xr:uid="{00000000-0005-0000-0000-0000AA490000}"/>
    <cellStyle name="Normal 17 3 3 2 2 19 3" xfId="18980" xr:uid="{00000000-0005-0000-0000-0000AB490000}"/>
    <cellStyle name="Normal 17 3 3 2 2 19 4" xfId="18981" xr:uid="{00000000-0005-0000-0000-0000AC490000}"/>
    <cellStyle name="Normal 17 3 3 2 2 2" xfId="18982" xr:uid="{00000000-0005-0000-0000-0000AD490000}"/>
    <cellStyle name="Normal 17 3 3 2 2 2 10" xfId="18983" xr:uid="{00000000-0005-0000-0000-0000AE490000}"/>
    <cellStyle name="Normal 17 3 3 2 2 2 10 2" xfId="18984" xr:uid="{00000000-0005-0000-0000-0000AF490000}"/>
    <cellStyle name="Normal 17 3 3 2 2 2 10 3" xfId="18985" xr:uid="{00000000-0005-0000-0000-0000B0490000}"/>
    <cellStyle name="Normal 17 3 3 2 2 2 10 4" xfId="18986" xr:uid="{00000000-0005-0000-0000-0000B1490000}"/>
    <cellStyle name="Normal 17 3 3 2 2 2 10 5" xfId="18987" xr:uid="{00000000-0005-0000-0000-0000B2490000}"/>
    <cellStyle name="Normal 17 3 3 2 2 2 11" xfId="18988" xr:uid="{00000000-0005-0000-0000-0000B3490000}"/>
    <cellStyle name="Normal 17 3 3 2 2 2 11 2" xfId="18989" xr:uid="{00000000-0005-0000-0000-0000B4490000}"/>
    <cellStyle name="Normal 17 3 3 2 2 2 11 3" xfId="18990" xr:uid="{00000000-0005-0000-0000-0000B5490000}"/>
    <cellStyle name="Normal 17 3 3 2 2 2 11 4" xfId="18991" xr:uid="{00000000-0005-0000-0000-0000B6490000}"/>
    <cellStyle name="Normal 17 3 3 2 2 2 11 5" xfId="18992" xr:uid="{00000000-0005-0000-0000-0000B7490000}"/>
    <cellStyle name="Normal 17 3 3 2 2 2 12" xfId="18993" xr:uid="{00000000-0005-0000-0000-0000B8490000}"/>
    <cellStyle name="Normal 17 3 3 2 2 2 12 2" xfId="18994" xr:uid="{00000000-0005-0000-0000-0000B9490000}"/>
    <cellStyle name="Normal 17 3 3 2 2 2 12 3" xfId="18995" xr:uid="{00000000-0005-0000-0000-0000BA490000}"/>
    <cellStyle name="Normal 17 3 3 2 2 2 12 4" xfId="18996" xr:uid="{00000000-0005-0000-0000-0000BB490000}"/>
    <cellStyle name="Normal 17 3 3 2 2 2 12 5" xfId="18997" xr:uid="{00000000-0005-0000-0000-0000BC490000}"/>
    <cellStyle name="Normal 17 3 3 2 2 2 13" xfId="18998" xr:uid="{00000000-0005-0000-0000-0000BD490000}"/>
    <cellStyle name="Normal 17 3 3 2 2 2 13 2" xfId="18999" xr:uid="{00000000-0005-0000-0000-0000BE490000}"/>
    <cellStyle name="Normal 17 3 3 2 2 2 13 3" xfId="19000" xr:uid="{00000000-0005-0000-0000-0000BF490000}"/>
    <cellStyle name="Normal 17 3 3 2 2 2 13 4" xfId="19001" xr:uid="{00000000-0005-0000-0000-0000C0490000}"/>
    <cellStyle name="Normal 17 3 3 2 2 2 13 5" xfId="19002" xr:uid="{00000000-0005-0000-0000-0000C1490000}"/>
    <cellStyle name="Normal 17 3 3 2 2 2 14" xfId="19003" xr:uid="{00000000-0005-0000-0000-0000C2490000}"/>
    <cellStyle name="Normal 17 3 3 2 2 2 14 2" xfId="19004" xr:uid="{00000000-0005-0000-0000-0000C3490000}"/>
    <cellStyle name="Normal 17 3 3 2 2 2 14 3" xfId="19005" xr:uid="{00000000-0005-0000-0000-0000C4490000}"/>
    <cellStyle name="Normal 17 3 3 2 2 2 14 4" xfId="19006" xr:uid="{00000000-0005-0000-0000-0000C5490000}"/>
    <cellStyle name="Normal 17 3 3 2 2 2 14 5" xfId="19007" xr:uid="{00000000-0005-0000-0000-0000C6490000}"/>
    <cellStyle name="Normal 17 3 3 2 2 2 15" xfId="19008" xr:uid="{00000000-0005-0000-0000-0000C7490000}"/>
    <cellStyle name="Normal 17 3 3 2 2 2 15 2" xfId="19009" xr:uid="{00000000-0005-0000-0000-0000C8490000}"/>
    <cellStyle name="Normal 17 3 3 2 2 2 15 3" xfId="19010" xr:uid="{00000000-0005-0000-0000-0000C9490000}"/>
    <cellStyle name="Normal 17 3 3 2 2 2 15 4" xfId="19011" xr:uid="{00000000-0005-0000-0000-0000CA490000}"/>
    <cellStyle name="Normal 17 3 3 2 2 2 15 5" xfId="19012" xr:uid="{00000000-0005-0000-0000-0000CB490000}"/>
    <cellStyle name="Normal 17 3 3 2 2 2 16" xfId="19013" xr:uid="{00000000-0005-0000-0000-0000CC490000}"/>
    <cellStyle name="Normal 17 3 3 2 2 2 16 2" xfId="19014" xr:uid="{00000000-0005-0000-0000-0000CD490000}"/>
    <cellStyle name="Normal 17 3 3 2 2 2 16 3" xfId="19015" xr:uid="{00000000-0005-0000-0000-0000CE490000}"/>
    <cellStyle name="Normal 17 3 3 2 2 2 16 4" xfId="19016" xr:uid="{00000000-0005-0000-0000-0000CF490000}"/>
    <cellStyle name="Normal 17 3 3 2 2 2 16 5" xfId="19017" xr:uid="{00000000-0005-0000-0000-0000D0490000}"/>
    <cellStyle name="Normal 17 3 3 2 2 2 17" xfId="19018" xr:uid="{00000000-0005-0000-0000-0000D1490000}"/>
    <cellStyle name="Normal 17 3 3 2 2 2 17 2" xfId="19019" xr:uid="{00000000-0005-0000-0000-0000D2490000}"/>
    <cellStyle name="Normal 17 3 3 2 2 2 17 3" xfId="19020" xr:uid="{00000000-0005-0000-0000-0000D3490000}"/>
    <cellStyle name="Normal 17 3 3 2 2 2 17 4" xfId="19021" xr:uid="{00000000-0005-0000-0000-0000D4490000}"/>
    <cellStyle name="Normal 17 3 3 2 2 2 18" xfId="19022" xr:uid="{00000000-0005-0000-0000-0000D5490000}"/>
    <cellStyle name="Normal 17 3 3 2 2 2 18 2" xfId="19023" xr:uid="{00000000-0005-0000-0000-0000D6490000}"/>
    <cellStyle name="Normal 17 3 3 2 2 2 18 3" xfId="19024" xr:uid="{00000000-0005-0000-0000-0000D7490000}"/>
    <cellStyle name="Normal 17 3 3 2 2 2 18 4" xfId="19025" xr:uid="{00000000-0005-0000-0000-0000D8490000}"/>
    <cellStyle name="Normal 17 3 3 2 2 2 19" xfId="19026" xr:uid="{00000000-0005-0000-0000-0000D9490000}"/>
    <cellStyle name="Normal 17 3 3 2 2 2 2" xfId="19027" xr:uid="{00000000-0005-0000-0000-0000DA490000}"/>
    <cellStyle name="Normal 17 3 3 2 2 2 2 2" xfId="19028" xr:uid="{00000000-0005-0000-0000-0000DB490000}"/>
    <cellStyle name="Normal 17 3 3 2 2 2 2 3" xfId="19029" xr:uid="{00000000-0005-0000-0000-0000DC490000}"/>
    <cellStyle name="Normal 17 3 3 2 2 2 2 4" xfId="19030" xr:uid="{00000000-0005-0000-0000-0000DD490000}"/>
    <cellStyle name="Normal 17 3 3 2 2 2 2 5" xfId="19031" xr:uid="{00000000-0005-0000-0000-0000DE490000}"/>
    <cellStyle name="Normal 17 3 3 2 2 2 20" xfId="19032" xr:uid="{00000000-0005-0000-0000-0000DF490000}"/>
    <cellStyle name="Normal 17 3 3 2 2 2 21" xfId="19033" xr:uid="{00000000-0005-0000-0000-0000E0490000}"/>
    <cellStyle name="Normal 17 3 3 2 2 2 3" xfId="19034" xr:uid="{00000000-0005-0000-0000-0000E1490000}"/>
    <cellStyle name="Normal 17 3 3 2 2 2 3 2" xfId="19035" xr:uid="{00000000-0005-0000-0000-0000E2490000}"/>
    <cellStyle name="Normal 17 3 3 2 2 2 3 3" xfId="19036" xr:uid="{00000000-0005-0000-0000-0000E3490000}"/>
    <cellStyle name="Normal 17 3 3 2 2 2 3 4" xfId="19037" xr:uid="{00000000-0005-0000-0000-0000E4490000}"/>
    <cellStyle name="Normal 17 3 3 2 2 2 3 5" xfId="19038" xr:uid="{00000000-0005-0000-0000-0000E5490000}"/>
    <cellStyle name="Normal 17 3 3 2 2 2 4" xfId="19039" xr:uid="{00000000-0005-0000-0000-0000E6490000}"/>
    <cellStyle name="Normal 17 3 3 2 2 2 4 2" xfId="19040" xr:uid="{00000000-0005-0000-0000-0000E7490000}"/>
    <cellStyle name="Normal 17 3 3 2 2 2 4 3" xfId="19041" xr:uid="{00000000-0005-0000-0000-0000E8490000}"/>
    <cellStyle name="Normal 17 3 3 2 2 2 4 4" xfId="19042" xr:uid="{00000000-0005-0000-0000-0000E9490000}"/>
    <cellStyle name="Normal 17 3 3 2 2 2 4 5" xfId="19043" xr:uid="{00000000-0005-0000-0000-0000EA490000}"/>
    <cellStyle name="Normal 17 3 3 2 2 2 5" xfId="19044" xr:uid="{00000000-0005-0000-0000-0000EB490000}"/>
    <cellStyle name="Normal 17 3 3 2 2 2 5 2" xfId="19045" xr:uid="{00000000-0005-0000-0000-0000EC490000}"/>
    <cellStyle name="Normal 17 3 3 2 2 2 5 3" xfId="19046" xr:uid="{00000000-0005-0000-0000-0000ED490000}"/>
    <cellStyle name="Normal 17 3 3 2 2 2 5 4" xfId="19047" xr:uid="{00000000-0005-0000-0000-0000EE490000}"/>
    <cellStyle name="Normal 17 3 3 2 2 2 5 5" xfId="19048" xr:uid="{00000000-0005-0000-0000-0000EF490000}"/>
    <cellStyle name="Normal 17 3 3 2 2 2 6" xfId="19049" xr:uid="{00000000-0005-0000-0000-0000F0490000}"/>
    <cellStyle name="Normal 17 3 3 2 2 2 6 2" xfId="19050" xr:uid="{00000000-0005-0000-0000-0000F1490000}"/>
    <cellStyle name="Normal 17 3 3 2 2 2 6 3" xfId="19051" xr:uid="{00000000-0005-0000-0000-0000F2490000}"/>
    <cellStyle name="Normal 17 3 3 2 2 2 6 4" xfId="19052" xr:uid="{00000000-0005-0000-0000-0000F3490000}"/>
    <cellStyle name="Normal 17 3 3 2 2 2 6 5" xfId="19053" xr:uid="{00000000-0005-0000-0000-0000F4490000}"/>
    <cellStyle name="Normal 17 3 3 2 2 2 7" xfId="19054" xr:uid="{00000000-0005-0000-0000-0000F5490000}"/>
    <cellStyle name="Normal 17 3 3 2 2 2 7 2" xfId="19055" xr:uid="{00000000-0005-0000-0000-0000F6490000}"/>
    <cellStyle name="Normal 17 3 3 2 2 2 7 3" xfId="19056" xr:uid="{00000000-0005-0000-0000-0000F7490000}"/>
    <cellStyle name="Normal 17 3 3 2 2 2 7 4" xfId="19057" xr:uid="{00000000-0005-0000-0000-0000F8490000}"/>
    <cellStyle name="Normal 17 3 3 2 2 2 7 5" xfId="19058" xr:uid="{00000000-0005-0000-0000-0000F9490000}"/>
    <cellStyle name="Normal 17 3 3 2 2 2 8" xfId="19059" xr:uid="{00000000-0005-0000-0000-0000FA490000}"/>
    <cellStyle name="Normal 17 3 3 2 2 2 8 2" xfId="19060" xr:uid="{00000000-0005-0000-0000-0000FB490000}"/>
    <cellStyle name="Normal 17 3 3 2 2 2 8 3" xfId="19061" xr:uid="{00000000-0005-0000-0000-0000FC490000}"/>
    <cellStyle name="Normal 17 3 3 2 2 2 8 4" xfId="19062" xr:uid="{00000000-0005-0000-0000-0000FD490000}"/>
    <cellStyle name="Normal 17 3 3 2 2 2 8 5" xfId="19063" xr:uid="{00000000-0005-0000-0000-0000FE490000}"/>
    <cellStyle name="Normal 17 3 3 2 2 2 9" xfId="19064" xr:uid="{00000000-0005-0000-0000-0000FF490000}"/>
    <cellStyle name="Normal 17 3 3 2 2 2 9 2" xfId="19065" xr:uid="{00000000-0005-0000-0000-0000004A0000}"/>
    <cellStyle name="Normal 17 3 3 2 2 2 9 3" xfId="19066" xr:uid="{00000000-0005-0000-0000-0000014A0000}"/>
    <cellStyle name="Normal 17 3 3 2 2 2 9 4" xfId="19067" xr:uid="{00000000-0005-0000-0000-0000024A0000}"/>
    <cellStyle name="Normal 17 3 3 2 2 2 9 5" xfId="19068" xr:uid="{00000000-0005-0000-0000-0000034A0000}"/>
    <cellStyle name="Normal 17 3 3 2 2 20" xfId="19069" xr:uid="{00000000-0005-0000-0000-0000044A0000}"/>
    <cellStyle name="Normal 17 3 3 2 2 20 2" xfId="19070" xr:uid="{00000000-0005-0000-0000-0000054A0000}"/>
    <cellStyle name="Normal 17 3 3 2 2 20 3" xfId="19071" xr:uid="{00000000-0005-0000-0000-0000064A0000}"/>
    <cellStyle name="Normal 17 3 3 2 2 20 4" xfId="19072" xr:uid="{00000000-0005-0000-0000-0000074A0000}"/>
    <cellStyle name="Normal 17 3 3 2 2 21" xfId="19073" xr:uid="{00000000-0005-0000-0000-0000084A0000}"/>
    <cellStyle name="Normal 17 3 3 2 2 22" xfId="19074" xr:uid="{00000000-0005-0000-0000-0000094A0000}"/>
    <cellStyle name="Normal 17 3 3 2 2 23" xfId="19075" xr:uid="{00000000-0005-0000-0000-00000A4A0000}"/>
    <cellStyle name="Normal 17 3 3 2 2 3" xfId="19076" xr:uid="{00000000-0005-0000-0000-00000B4A0000}"/>
    <cellStyle name="Normal 17 3 3 2 2 3 10" xfId="19077" xr:uid="{00000000-0005-0000-0000-00000C4A0000}"/>
    <cellStyle name="Normal 17 3 3 2 2 3 10 2" xfId="19078" xr:uid="{00000000-0005-0000-0000-00000D4A0000}"/>
    <cellStyle name="Normal 17 3 3 2 2 3 10 3" xfId="19079" xr:uid="{00000000-0005-0000-0000-00000E4A0000}"/>
    <cellStyle name="Normal 17 3 3 2 2 3 10 4" xfId="19080" xr:uid="{00000000-0005-0000-0000-00000F4A0000}"/>
    <cellStyle name="Normal 17 3 3 2 2 3 10 5" xfId="19081" xr:uid="{00000000-0005-0000-0000-0000104A0000}"/>
    <cellStyle name="Normal 17 3 3 2 2 3 11" xfId="19082" xr:uid="{00000000-0005-0000-0000-0000114A0000}"/>
    <cellStyle name="Normal 17 3 3 2 2 3 11 2" xfId="19083" xr:uid="{00000000-0005-0000-0000-0000124A0000}"/>
    <cellStyle name="Normal 17 3 3 2 2 3 11 3" xfId="19084" xr:uid="{00000000-0005-0000-0000-0000134A0000}"/>
    <cellStyle name="Normal 17 3 3 2 2 3 11 4" xfId="19085" xr:uid="{00000000-0005-0000-0000-0000144A0000}"/>
    <cellStyle name="Normal 17 3 3 2 2 3 11 5" xfId="19086" xr:uid="{00000000-0005-0000-0000-0000154A0000}"/>
    <cellStyle name="Normal 17 3 3 2 2 3 12" xfId="19087" xr:uid="{00000000-0005-0000-0000-0000164A0000}"/>
    <cellStyle name="Normal 17 3 3 2 2 3 12 2" xfId="19088" xr:uid="{00000000-0005-0000-0000-0000174A0000}"/>
    <cellStyle name="Normal 17 3 3 2 2 3 12 3" xfId="19089" xr:uid="{00000000-0005-0000-0000-0000184A0000}"/>
    <cellStyle name="Normal 17 3 3 2 2 3 12 4" xfId="19090" xr:uid="{00000000-0005-0000-0000-0000194A0000}"/>
    <cellStyle name="Normal 17 3 3 2 2 3 12 5" xfId="19091" xr:uid="{00000000-0005-0000-0000-00001A4A0000}"/>
    <cellStyle name="Normal 17 3 3 2 2 3 13" xfId="19092" xr:uid="{00000000-0005-0000-0000-00001B4A0000}"/>
    <cellStyle name="Normal 17 3 3 2 2 3 13 2" xfId="19093" xr:uid="{00000000-0005-0000-0000-00001C4A0000}"/>
    <cellStyle name="Normal 17 3 3 2 2 3 13 3" xfId="19094" xr:uid="{00000000-0005-0000-0000-00001D4A0000}"/>
    <cellStyle name="Normal 17 3 3 2 2 3 13 4" xfId="19095" xr:uid="{00000000-0005-0000-0000-00001E4A0000}"/>
    <cellStyle name="Normal 17 3 3 2 2 3 13 5" xfId="19096" xr:uid="{00000000-0005-0000-0000-00001F4A0000}"/>
    <cellStyle name="Normal 17 3 3 2 2 3 14" xfId="19097" xr:uid="{00000000-0005-0000-0000-0000204A0000}"/>
    <cellStyle name="Normal 17 3 3 2 2 3 14 2" xfId="19098" xr:uid="{00000000-0005-0000-0000-0000214A0000}"/>
    <cellStyle name="Normal 17 3 3 2 2 3 14 3" xfId="19099" xr:uid="{00000000-0005-0000-0000-0000224A0000}"/>
    <cellStyle name="Normal 17 3 3 2 2 3 14 4" xfId="19100" xr:uid="{00000000-0005-0000-0000-0000234A0000}"/>
    <cellStyle name="Normal 17 3 3 2 2 3 14 5" xfId="19101" xr:uid="{00000000-0005-0000-0000-0000244A0000}"/>
    <cellStyle name="Normal 17 3 3 2 2 3 15" xfId="19102" xr:uid="{00000000-0005-0000-0000-0000254A0000}"/>
    <cellStyle name="Normal 17 3 3 2 2 3 15 2" xfId="19103" xr:uid="{00000000-0005-0000-0000-0000264A0000}"/>
    <cellStyle name="Normal 17 3 3 2 2 3 15 3" xfId="19104" xr:uid="{00000000-0005-0000-0000-0000274A0000}"/>
    <cellStyle name="Normal 17 3 3 2 2 3 15 4" xfId="19105" xr:uid="{00000000-0005-0000-0000-0000284A0000}"/>
    <cellStyle name="Normal 17 3 3 2 2 3 15 5" xfId="19106" xr:uid="{00000000-0005-0000-0000-0000294A0000}"/>
    <cellStyle name="Normal 17 3 3 2 2 3 16" xfId="19107" xr:uid="{00000000-0005-0000-0000-00002A4A0000}"/>
    <cellStyle name="Normal 17 3 3 2 2 3 16 2" xfId="19108" xr:uid="{00000000-0005-0000-0000-00002B4A0000}"/>
    <cellStyle name="Normal 17 3 3 2 2 3 16 3" xfId="19109" xr:uid="{00000000-0005-0000-0000-00002C4A0000}"/>
    <cellStyle name="Normal 17 3 3 2 2 3 16 4" xfId="19110" xr:uid="{00000000-0005-0000-0000-00002D4A0000}"/>
    <cellStyle name="Normal 17 3 3 2 2 3 17" xfId="19111" xr:uid="{00000000-0005-0000-0000-00002E4A0000}"/>
    <cellStyle name="Normal 17 3 3 2 2 3 17 2" xfId="19112" xr:uid="{00000000-0005-0000-0000-00002F4A0000}"/>
    <cellStyle name="Normal 17 3 3 2 2 3 17 3" xfId="19113" xr:uid="{00000000-0005-0000-0000-0000304A0000}"/>
    <cellStyle name="Normal 17 3 3 2 2 3 17 4" xfId="19114" xr:uid="{00000000-0005-0000-0000-0000314A0000}"/>
    <cellStyle name="Normal 17 3 3 2 2 3 18" xfId="19115" xr:uid="{00000000-0005-0000-0000-0000324A0000}"/>
    <cellStyle name="Normal 17 3 3 2 2 3 19" xfId="19116" xr:uid="{00000000-0005-0000-0000-0000334A0000}"/>
    <cellStyle name="Normal 17 3 3 2 2 3 2" xfId="19117" xr:uid="{00000000-0005-0000-0000-0000344A0000}"/>
    <cellStyle name="Normal 17 3 3 2 2 3 2 2" xfId="19118" xr:uid="{00000000-0005-0000-0000-0000354A0000}"/>
    <cellStyle name="Normal 17 3 3 2 2 3 2 3" xfId="19119" xr:uid="{00000000-0005-0000-0000-0000364A0000}"/>
    <cellStyle name="Normal 17 3 3 2 2 3 2 4" xfId="19120" xr:uid="{00000000-0005-0000-0000-0000374A0000}"/>
    <cellStyle name="Normal 17 3 3 2 2 3 2 5" xfId="19121" xr:uid="{00000000-0005-0000-0000-0000384A0000}"/>
    <cellStyle name="Normal 17 3 3 2 2 3 20" xfId="19122" xr:uid="{00000000-0005-0000-0000-0000394A0000}"/>
    <cellStyle name="Normal 17 3 3 2 2 3 3" xfId="19123" xr:uid="{00000000-0005-0000-0000-00003A4A0000}"/>
    <cellStyle name="Normal 17 3 3 2 2 3 3 2" xfId="19124" xr:uid="{00000000-0005-0000-0000-00003B4A0000}"/>
    <cellStyle name="Normal 17 3 3 2 2 3 3 3" xfId="19125" xr:uid="{00000000-0005-0000-0000-00003C4A0000}"/>
    <cellStyle name="Normal 17 3 3 2 2 3 3 4" xfId="19126" xr:uid="{00000000-0005-0000-0000-00003D4A0000}"/>
    <cellStyle name="Normal 17 3 3 2 2 3 3 5" xfId="19127" xr:uid="{00000000-0005-0000-0000-00003E4A0000}"/>
    <cellStyle name="Normal 17 3 3 2 2 3 4" xfId="19128" xr:uid="{00000000-0005-0000-0000-00003F4A0000}"/>
    <cellStyle name="Normal 17 3 3 2 2 3 4 2" xfId="19129" xr:uid="{00000000-0005-0000-0000-0000404A0000}"/>
    <cellStyle name="Normal 17 3 3 2 2 3 4 3" xfId="19130" xr:uid="{00000000-0005-0000-0000-0000414A0000}"/>
    <cellStyle name="Normal 17 3 3 2 2 3 4 4" xfId="19131" xr:uid="{00000000-0005-0000-0000-0000424A0000}"/>
    <cellStyle name="Normal 17 3 3 2 2 3 4 5" xfId="19132" xr:uid="{00000000-0005-0000-0000-0000434A0000}"/>
    <cellStyle name="Normal 17 3 3 2 2 3 5" xfId="19133" xr:uid="{00000000-0005-0000-0000-0000444A0000}"/>
    <cellStyle name="Normal 17 3 3 2 2 3 5 2" xfId="19134" xr:uid="{00000000-0005-0000-0000-0000454A0000}"/>
    <cellStyle name="Normal 17 3 3 2 2 3 5 3" xfId="19135" xr:uid="{00000000-0005-0000-0000-0000464A0000}"/>
    <cellStyle name="Normal 17 3 3 2 2 3 5 4" xfId="19136" xr:uid="{00000000-0005-0000-0000-0000474A0000}"/>
    <cellStyle name="Normal 17 3 3 2 2 3 5 5" xfId="19137" xr:uid="{00000000-0005-0000-0000-0000484A0000}"/>
    <cellStyle name="Normal 17 3 3 2 2 3 6" xfId="19138" xr:uid="{00000000-0005-0000-0000-0000494A0000}"/>
    <cellStyle name="Normal 17 3 3 2 2 3 6 2" xfId="19139" xr:uid="{00000000-0005-0000-0000-00004A4A0000}"/>
    <cellStyle name="Normal 17 3 3 2 2 3 6 3" xfId="19140" xr:uid="{00000000-0005-0000-0000-00004B4A0000}"/>
    <cellStyle name="Normal 17 3 3 2 2 3 6 4" xfId="19141" xr:uid="{00000000-0005-0000-0000-00004C4A0000}"/>
    <cellStyle name="Normal 17 3 3 2 2 3 6 5" xfId="19142" xr:uid="{00000000-0005-0000-0000-00004D4A0000}"/>
    <cellStyle name="Normal 17 3 3 2 2 3 7" xfId="19143" xr:uid="{00000000-0005-0000-0000-00004E4A0000}"/>
    <cellStyle name="Normal 17 3 3 2 2 3 7 2" xfId="19144" xr:uid="{00000000-0005-0000-0000-00004F4A0000}"/>
    <cellStyle name="Normal 17 3 3 2 2 3 7 3" xfId="19145" xr:uid="{00000000-0005-0000-0000-0000504A0000}"/>
    <cellStyle name="Normal 17 3 3 2 2 3 7 4" xfId="19146" xr:uid="{00000000-0005-0000-0000-0000514A0000}"/>
    <cellStyle name="Normal 17 3 3 2 2 3 7 5" xfId="19147" xr:uid="{00000000-0005-0000-0000-0000524A0000}"/>
    <cellStyle name="Normal 17 3 3 2 2 3 8" xfId="19148" xr:uid="{00000000-0005-0000-0000-0000534A0000}"/>
    <cellStyle name="Normal 17 3 3 2 2 3 8 2" xfId="19149" xr:uid="{00000000-0005-0000-0000-0000544A0000}"/>
    <cellStyle name="Normal 17 3 3 2 2 3 8 3" xfId="19150" xr:uid="{00000000-0005-0000-0000-0000554A0000}"/>
    <cellStyle name="Normal 17 3 3 2 2 3 8 4" xfId="19151" xr:uid="{00000000-0005-0000-0000-0000564A0000}"/>
    <cellStyle name="Normal 17 3 3 2 2 3 8 5" xfId="19152" xr:uid="{00000000-0005-0000-0000-0000574A0000}"/>
    <cellStyle name="Normal 17 3 3 2 2 3 9" xfId="19153" xr:uid="{00000000-0005-0000-0000-0000584A0000}"/>
    <cellStyle name="Normal 17 3 3 2 2 3 9 2" xfId="19154" xr:uid="{00000000-0005-0000-0000-0000594A0000}"/>
    <cellStyle name="Normal 17 3 3 2 2 3 9 3" xfId="19155" xr:uid="{00000000-0005-0000-0000-00005A4A0000}"/>
    <cellStyle name="Normal 17 3 3 2 2 3 9 4" xfId="19156" xr:uid="{00000000-0005-0000-0000-00005B4A0000}"/>
    <cellStyle name="Normal 17 3 3 2 2 3 9 5" xfId="19157" xr:uid="{00000000-0005-0000-0000-00005C4A0000}"/>
    <cellStyle name="Normal 17 3 3 2 2 4" xfId="19158" xr:uid="{00000000-0005-0000-0000-00005D4A0000}"/>
    <cellStyle name="Normal 17 3 3 2 2 4 10" xfId="19159" xr:uid="{00000000-0005-0000-0000-00005E4A0000}"/>
    <cellStyle name="Normal 17 3 3 2 2 4 10 2" xfId="19160" xr:uid="{00000000-0005-0000-0000-00005F4A0000}"/>
    <cellStyle name="Normal 17 3 3 2 2 4 10 3" xfId="19161" xr:uid="{00000000-0005-0000-0000-0000604A0000}"/>
    <cellStyle name="Normal 17 3 3 2 2 4 10 4" xfId="19162" xr:uid="{00000000-0005-0000-0000-0000614A0000}"/>
    <cellStyle name="Normal 17 3 3 2 2 4 10 5" xfId="19163" xr:uid="{00000000-0005-0000-0000-0000624A0000}"/>
    <cellStyle name="Normal 17 3 3 2 2 4 11" xfId="19164" xr:uid="{00000000-0005-0000-0000-0000634A0000}"/>
    <cellStyle name="Normal 17 3 3 2 2 4 11 2" xfId="19165" xr:uid="{00000000-0005-0000-0000-0000644A0000}"/>
    <cellStyle name="Normal 17 3 3 2 2 4 11 3" xfId="19166" xr:uid="{00000000-0005-0000-0000-0000654A0000}"/>
    <cellStyle name="Normal 17 3 3 2 2 4 11 4" xfId="19167" xr:uid="{00000000-0005-0000-0000-0000664A0000}"/>
    <cellStyle name="Normal 17 3 3 2 2 4 11 5" xfId="19168" xr:uid="{00000000-0005-0000-0000-0000674A0000}"/>
    <cellStyle name="Normal 17 3 3 2 2 4 12" xfId="19169" xr:uid="{00000000-0005-0000-0000-0000684A0000}"/>
    <cellStyle name="Normal 17 3 3 2 2 4 12 2" xfId="19170" xr:uid="{00000000-0005-0000-0000-0000694A0000}"/>
    <cellStyle name="Normal 17 3 3 2 2 4 12 3" xfId="19171" xr:uid="{00000000-0005-0000-0000-00006A4A0000}"/>
    <cellStyle name="Normal 17 3 3 2 2 4 12 4" xfId="19172" xr:uid="{00000000-0005-0000-0000-00006B4A0000}"/>
    <cellStyle name="Normal 17 3 3 2 2 4 12 5" xfId="19173" xr:uid="{00000000-0005-0000-0000-00006C4A0000}"/>
    <cellStyle name="Normal 17 3 3 2 2 4 13" xfId="19174" xr:uid="{00000000-0005-0000-0000-00006D4A0000}"/>
    <cellStyle name="Normal 17 3 3 2 2 4 13 2" xfId="19175" xr:uid="{00000000-0005-0000-0000-00006E4A0000}"/>
    <cellStyle name="Normal 17 3 3 2 2 4 13 3" xfId="19176" xr:uid="{00000000-0005-0000-0000-00006F4A0000}"/>
    <cellStyle name="Normal 17 3 3 2 2 4 13 4" xfId="19177" xr:uid="{00000000-0005-0000-0000-0000704A0000}"/>
    <cellStyle name="Normal 17 3 3 2 2 4 13 5" xfId="19178" xr:uid="{00000000-0005-0000-0000-0000714A0000}"/>
    <cellStyle name="Normal 17 3 3 2 2 4 14" xfId="19179" xr:uid="{00000000-0005-0000-0000-0000724A0000}"/>
    <cellStyle name="Normal 17 3 3 2 2 4 14 2" xfId="19180" xr:uid="{00000000-0005-0000-0000-0000734A0000}"/>
    <cellStyle name="Normal 17 3 3 2 2 4 14 3" xfId="19181" xr:uid="{00000000-0005-0000-0000-0000744A0000}"/>
    <cellStyle name="Normal 17 3 3 2 2 4 14 4" xfId="19182" xr:uid="{00000000-0005-0000-0000-0000754A0000}"/>
    <cellStyle name="Normal 17 3 3 2 2 4 14 5" xfId="19183" xr:uid="{00000000-0005-0000-0000-0000764A0000}"/>
    <cellStyle name="Normal 17 3 3 2 2 4 15" xfId="19184" xr:uid="{00000000-0005-0000-0000-0000774A0000}"/>
    <cellStyle name="Normal 17 3 3 2 2 4 15 2" xfId="19185" xr:uid="{00000000-0005-0000-0000-0000784A0000}"/>
    <cellStyle name="Normal 17 3 3 2 2 4 15 3" xfId="19186" xr:uid="{00000000-0005-0000-0000-0000794A0000}"/>
    <cellStyle name="Normal 17 3 3 2 2 4 15 4" xfId="19187" xr:uid="{00000000-0005-0000-0000-00007A4A0000}"/>
    <cellStyle name="Normal 17 3 3 2 2 4 15 5" xfId="19188" xr:uid="{00000000-0005-0000-0000-00007B4A0000}"/>
    <cellStyle name="Normal 17 3 3 2 2 4 16" xfId="19189" xr:uid="{00000000-0005-0000-0000-00007C4A0000}"/>
    <cellStyle name="Normal 17 3 3 2 2 4 16 2" xfId="19190" xr:uid="{00000000-0005-0000-0000-00007D4A0000}"/>
    <cellStyle name="Normal 17 3 3 2 2 4 16 3" xfId="19191" xr:uid="{00000000-0005-0000-0000-00007E4A0000}"/>
    <cellStyle name="Normal 17 3 3 2 2 4 16 4" xfId="19192" xr:uid="{00000000-0005-0000-0000-00007F4A0000}"/>
    <cellStyle name="Normal 17 3 3 2 2 4 17" xfId="19193" xr:uid="{00000000-0005-0000-0000-0000804A0000}"/>
    <cellStyle name="Normal 17 3 3 2 2 4 17 2" xfId="19194" xr:uid="{00000000-0005-0000-0000-0000814A0000}"/>
    <cellStyle name="Normal 17 3 3 2 2 4 17 3" xfId="19195" xr:uid="{00000000-0005-0000-0000-0000824A0000}"/>
    <cellStyle name="Normal 17 3 3 2 2 4 17 4" xfId="19196" xr:uid="{00000000-0005-0000-0000-0000834A0000}"/>
    <cellStyle name="Normal 17 3 3 2 2 4 18" xfId="19197" xr:uid="{00000000-0005-0000-0000-0000844A0000}"/>
    <cellStyle name="Normal 17 3 3 2 2 4 19" xfId="19198" xr:uid="{00000000-0005-0000-0000-0000854A0000}"/>
    <cellStyle name="Normal 17 3 3 2 2 4 2" xfId="19199" xr:uid="{00000000-0005-0000-0000-0000864A0000}"/>
    <cellStyle name="Normal 17 3 3 2 2 4 2 2" xfId="19200" xr:uid="{00000000-0005-0000-0000-0000874A0000}"/>
    <cellStyle name="Normal 17 3 3 2 2 4 2 3" xfId="19201" xr:uid="{00000000-0005-0000-0000-0000884A0000}"/>
    <cellStyle name="Normal 17 3 3 2 2 4 2 4" xfId="19202" xr:uid="{00000000-0005-0000-0000-0000894A0000}"/>
    <cellStyle name="Normal 17 3 3 2 2 4 2 5" xfId="19203" xr:uid="{00000000-0005-0000-0000-00008A4A0000}"/>
    <cellStyle name="Normal 17 3 3 2 2 4 20" xfId="19204" xr:uid="{00000000-0005-0000-0000-00008B4A0000}"/>
    <cellStyle name="Normal 17 3 3 2 2 4 3" xfId="19205" xr:uid="{00000000-0005-0000-0000-00008C4A0000}"/>
    <cellStyle name="Normal 17 3 3 2 2 4 3 2" xfId="19206" xr:uid="{00000000-0005-0000-0000-00008D4A0000}"/>
    <cellStyle name="Normal 17 3 3 2 2 4 3 3" xfId="19207" xr:uid="{00000000-0005-0000-0000-00008E4A0000}"/>
    <cellStyle name="Normal 17 3 3 2 2 4 3 4" xfId="19208" xr:uid="{00000000-0005-0000-0000-00008F4A0000}"/>
    <cellStyle name="Normal 17 3 3 2 2 4 3 5" xfId="19209" xr:uid="{00000000-0005-0000-0000-0000904A0000}"/>
    <cellStyle name="Normal 17 3 3 2 2 4 4" xfId="19210" xr:uid="{00000000-0005-0000-0000-0000914A0000}"/>
    <cellStyle name="Normal 17 3 3 2 2 4 4 2" xfId="19211" xr:uid="{00000000-0005-0000-0000-0000924A0000}"/>
    <cellStyle name="Normal 17 3 3 2 2 4 4 3" xfId="19212" xr:uid="{00000000-0005-0000-0000-0000934A0000}"/>
    <cellStyle name="Normal 17 3 3 2 2 4 4 4" xfId="19213" xr:uid="{00000000-0005-0000-0000-0000944A0000}"/>
    <cellStyle name="Normal 17 3 3 2 2 4 4 5" xfId="19214" xr:uid="{00000000-0005-0000-0000-0000954A0000}"/>
    <cellStyle name="Normal 17 3 3 2 2 4 5" xfId="19215" xr:uid="{00000000-0005-0000-0000-0000964A0000}"/>
    <cellStyle name="Normal 17 3 3 2 2 4 5 2" xfId="19216" xr:uid="{00000000-0005-0000-0000-0000974A0000}"/>
    <cellStyle name="Normal 17 3 3 2 2 4 5 3" xfId="19217" xr:uid="{00000000-0005-0000-0000-0000984A0000}"/>
    <cellStyle name="Normal 17 3 3 2 2 4 5 4" xfId="19218" xr:uid="{00000000-0005-0000-0000-0000994A0000}"/>
    <cellStyle name="Normal 17 3 3 2 2 4 5 5" xfId="19219" xr:uid="{00000000-0005-0000-0000-00009A4A0000}"/>
    <cellStyle name="Normal 17 3 3 2 2 4 6" xfId="19220" xr:uid="{00000000-0005-0000-0000-00009B4A0000}"/>
    <cellStyle name="Normal 17 3 3 2 2 4 6 2" xfId="19221" xr:uid="{00000000-0005-0000-0000-00009C4A0000}"/>
    <cellStyle name="Normal 17 3 3 2 2 4 6 3" xfId="19222" xr:uid="{00000000-0005-0000-0000-00009D4A0000}"/>
    <cellStyle name="Normal 17 3 3 2 2 4 6 4" xfId="19223" xr:uid="{00000000-0005-0000-0000-00009E4A0000}"/>
    <cellStyle name="Normal 17 3 3 2 2 4 6 5" xfId="19224" xr:uid="{00000000-0005-0000-0000-00009F4A0000}"/>
    <cellStyle name="Normal 17 3 3 2 2 4 7" xfId="19225" xr:uid="{00000000-0005-0000-0000-0000A04A0000}"/>
    <cellStyle name="Normal 17 3 3 2 2 4 7 2" xfId="19226" xr:uid="{00000000-0005-0000-0000-0000A14A0000}"/>
    <cellStyle name="Normal 17 3 3 2 2 4 7 3" xfId="19227" xr:uid="{00000000-0005-0000-0000-0000A24A0000}"/>
    <cellStyle name="Normal 17 3 3 2 2 4 7 4" xfId="19228" xr:uid="{00000000-0005-0000-0000-0000A34A0000}"/>
    <cellStyle name="Normal 17 3 3 2 2 4 7 5" xfId="19229" xr:uid="{00000000-0005-0000-0000-0000A44A0000}"/>
    <cellStyle name="Normal 17 3 3 2 2 4 8" xfId="19230" xr:uid="{00000000-0005-0000-0000-0000A54A0000}"/>
    <cellStyle name="Normal 17 3 3 2 2 4 8 2" xfId="19231" xr:uid="{00000000-0005-0000-0000-0000A64A0000}"/>
    <cellStyle name="Normal 17 3 3 2 2 4 8 3" xfId="19232" xr:uid="{00000000-0005-0000-0000-0000A74A0000}"/>
    <cellStyle name="Normal 17 3 3 2 2 4 8 4" xfId="19233" xr:uid="{00000000-0005-0000-0000-0000A84A0000}"/>
    <cellStyle name="Normal 17 3 3 2 2 4 8 5" xfId="19234" xr:uid="{00000000-0005-0000-0000-0000A94A0000}"/>
    <cellStyle name="Normal 17 3 3 2 2 4 9" xfId="19235" xr:uid="{00000000-0005-0000-0000-0000AA4A0000}"/>
    <cellStyle name="Normal 17 3 3 2 2 4 9 2" xfId="19236" xr:uid="{00000000-0005-0000-0000-0000AB4A0000}"/>
    <cellStyle name="Normal 17 3 3 2 2 4 9 3" xfId="19237" xr:uid="{00000000-0005-0000-0000-0000AC4A0000}"/>
    <cellStyle name="Normal 17 3 3 2 2 4 9 4" xfId="19238" xr:uid="{00000000-0005-0000-0000-0000AD4A0000}"/>
    <cellStyle name="Normal 17 3 3 2 2 4 9 5" xfId="19239" xr:uid="{00000000-0005-0000-0000-0000AE4A0000}"/>
    <cellStyle name="Normal 17 3 3 2 2 5" xfId="19240" xr:uid="{00000000-0005-0000-0000-0000AF4A0000}"/>
    <cellStyle name="Normal 17 3 3 2 2 5 2" xfId="19241" xr:uid="{00000000-0005-0000-0000-0000B04A0000}"/>
    <cellStyle name="Normal 17 3 3 2 2 5 3" xfId="19242" xr:uid="{00000000-0005-0000-0000-0000B14A0000}"/>
    <cellStyle name="Normal 17 3 3 2 2 5 4" xfId="19243" xr:uid="{00000000-0005-0000-0000-0000B24A0000}"/>
    <cellStyle name="Normal 17 3 3 2 2 5 5" xfId="19244" xr:uid="{00000000-0005-0000-0000-0000B34A0000}"/>
    <cellStyle name="Normal 17 3 3 2 2 6" xfId="19245" xr:uid="{00000000-0005-0000-0000-0000B44A0000}"/>
    <cellStyle name="Normal 17 3 3 2 2 6 2" xfId="19246" xr:uid="{00000000-0005-0000-0000-0000B54A0000}"/>
    <cellStyle name="Normal 17 3 3 2 2 6 3" xfId="19247" xr:uid="{00000000-0005-0000-0000-0000B64A0000}"/>
    <cellStyle name="Normal 17 3 3 2 2 6 4" xfId="19248" xr:uid="{00000000-0005-0000-0000-0000B74A0000}"/>
    <cellStyle name="Normal 17 3 3 2 2 6 5" xfId="19249" xr:uid="{00000000-0005-0000-0000-0000B84A0000}"/>
    <cellStyle name="Normal 17 3 3 2 2 7" xfId="19250" xr:uid="{00000000-0005-0000-0000-0000B94A0000}"/>
    <cellStyle name="Normal 17 3 3 2 2 7 2" xfId="19251" xr:uid="{00000000-0005-0000-0000-0000BA4A0000}"/>
    <cellStyle name="Normal 17 3 3 2 2 7 3" xfId="19252" xr:uid="{00000000-0005-0000-0000-0000BB4A0000}"/>
    <cellStyle name="Normal 17 3 3 2 2 7 4" xfId="19253" xr:uid="{00000000-0005-0000-0000-0000BC4A0000}"/>
    <cellStyle name="Normal 17 3 3 2 2 7 5" xfId="19254" xr:uid="{00000000-0005-0000-0000-0000BD4A0000}"/>
    <cellStyle name="Normal 17 3 3 2 2 8" xfId="19255" xr:uid="{00000000-0005-0000-0000-0000BE4A0000}"/>
    <cellStyle name="Normal 17 3 3 2 2 8 2" xfId="19256" xr:uid="{00000000-0005-0000-0000-0000BF4A0000}"/>
    <cellStyle name="Normal 17 3 3 2 2 8 3" xfId="19257" xr:uid="{00000000-0005-0000-0000-0000C04A0000}"/>
    <cellStyle name="Normal 17 3 3 2 2 8 4" xfId="19258" xr:uid="{00000000-0005-0000-0000-0000C14A0000}"/>
    <cellStyle name="Normal 17 3 3 2 2 8 5" xfId="19259" xr:uid="{00000000-0005-0000-0000-0000C24A0000}"/>
    <cellStyle name="Normal 17 3 3 2 2 9" xfId="19260" xr:uid="{00000000-0005-0000-0000-0000C34A0000}"/>
    <cellStyle name="Normal 17 3 3 2 2 9 2" xfId="19261" xr:uid="{00000000-0005-0000-0000-0000C44A0000}"/>
    <cellStyle name="Normal 17 3 3 2 2 9 3" xfId="19262" xr:uid="{00000000-0005-0000-0000-0000C54A0000}"/>
    <cellStyle name="Normal 17 3 3 2 2 9 4" xfId="19263" xr:uid="{00000000-0005-0000-0000-0000C64A0000}"/>
    <cellStyle name="Normal 17 3 3 2 2 9 5" xfId="19264" xr:uid="{00000000-0005-0000-0000-0000C74A0000}"/>
    <cellStyle name="Normal 17 3 3 2 20" xfId="19265" xr:uid="{00000000-0005-0000-0000-0000C84A0000}"/>
    <cellStyle name="Normal 17 3 3 2 20 2" xfId="19266" xr:uid="{00000000-0005-0000-0000-0000C94A0000}"/>
    <cellStyle name="Normal 17 3 3 2 20 3" xfId="19267" xr:uid="{00000000-0005-0000-0000-0000CA4A0000}"/>
    <cellStyle name="Normal 17 3 3 2 20 4" xfId="19268" xr:uid="{00000000-0005-0000-0000-0000CB4A0000}"/>
    <cellStyle name="Normal 17 3 3 2 20 5" xfId="19269" xr:uid="{00000000-0005-0000-0000-0000CC4A0000}"/>
    <cellStyle name="Normal 17 3 3 2 21" xfId="19270" xr:uid="{00000000-0005-0000-0000-0000CD4A0000}"/>
    <cellStyle name="Normal 17 3 3 2 21 2" xfId="19271" xr:uid="{00000000-0005-0000-0000-0000CE4A0000}"/>
    <cellStyle name="Normal 17 3 3 2 21 3" xfId="19272" xr:uid="{00000000-0005-0000-0000-0000CF4A0000}"/>
    <cellStyle name="Normal 17 3 3 2 21 4" xfId="19273" xr:uid="{00000000-0005-0000-0000-0000D04A0000}"/>
    <cellStyle name="Normal 17 3 3 2 22" xfId="19274" xr:uid="{00000000-0005-0000-0000-0000D14A0000}"/>
    <cellStyle name="Normal 17 3 3 2 22 2" xfId="19275" xr:uid="{00000000-0005-0000-0000-0000D24A0000}"/>
    <cellStyle name="Normal 17 3 3 2 22 3" xfId="19276" xr:uid="{00000000-0005-0000-0000-0000D34A0000}"/>
    <cellStyle name="Normal 17 3 3 2 22 4" xfId="19277" xr:uid="{00000000-0005-0000-0000-0000D44A0000}"/>
    <cellStyle name="Normal 17 3 3 2 23" xfId="19278" xr:uid="{00000000-0005-0000-0000-0000D54A0000}"/>
    <cellStyle name="Normal 17 3 3 2 24" xfId="19279" xr:uid="{00000000-0005-0000-0000-0000D64A0000}"/>
    <cellStyle name="Normal 17 3 3 2 25" xfId="19280" xr:uid="{00000000-0005-0000-0000-0000D74A0000}"/>
    <cellStyle name="Normal 17 3 3 2 3" xfId="19281" xr:uid="{00000000-0005-0000-0000-0000D84A0000}"/>
    <cellStyle name="Normal 17 3 3 2 3 10" xfId="19282" xr:uid="{00000000-0005-0000-0000-0000D94A0000}"/>
    <cellStyle name="Normal 17 3 3 2 3 10 2" xfId="19283" xr:uid="{00000000-0005-0000-0000-0000DA4A0000}"/>
    <cellStyle name="Normal 17 3 3 2 3 10 3" xfId="19284" xr:uid="{00000000-0005-0000-0000-0000DB4A0000}"/>
    <cellStyle name="Normal 17 3 3 2 3 10 4" xfId="19285" xr:uid="{00000000-0005-0000-0000-0000DC4A0000}"/>
    <cellStyle name="Normal 17 3 3 2 3 10 5" xfId="19286" xr:uid="{00000000-0005-0000-0000-0000DD4A0000}"/>
    <cellStyle name="Normal 17 3 3 2 3 11" xfId="19287" xr:uid="{00000000-0005-0000-0000-0000DE4A0000}"/>
    <cellStyle name="Normal 17 3 3 2 3 11 2" xfId="19288" xr:uid="{00000000-0005-0000-0000-0000DF4A0000}"/>
    <cellStyle name="Normal 17 3 3 2 3 11 3" xfId="19289" xr:uid="{00000000-0005-0000-0000-0000E04A0000}"/>
    <cellStyle name="Normal 17 3 3 2 3 11 4" xfId="19290" xr:uid="{00000000-0005-0000-0000-0000E14A0000}"/>
    <cellStyle name="Normal 17 3 3 2 3 11 5" xfId="19291" xr:uid="{00000000-0005-0000-0000-0000E24A0000}"/>
    <cellStyle name="Normal 17 3 3 2 3 12" xfId="19292" xr:uid="{00000000-0005-0000-0000-0000E34A0000}"/>
    <cellStyle name="Normal 17 3 3 2 3 12 2" xfId="19293" xr:uid="{00000000-0005-0000-0000-0000E44A0000}"/>
    <cellStyle name="Normal 17 3 3 2 3 12 3" xfId="19294" xr:uid="{00000000-0005-0000-0000-0000E54A0000}"/>
    <cellStyle name="Normal 17 3 3 2 3 12 4" xfId="19295" xr:uid="{00000000-0005-0000-0000-0000E64A0000}"/>
    <cellStyle name="Normal 17 3 3 2 3 12 5" xfId="19296" xr:uid="{00000000-0005-0000-0000-0000E74A0000}"/>
    <cellStyle name="Normal 17 3 3 2 3 13" xfId="19297" xr:uid="{00000000-0005-0000-0000-0000E84A0000}"/>
    <cellStyle name="Normal 17 3 3 2 3 13 2" xfId="19298" xr:uid="{00000000-0005-0000-0000-0000E94A0000}"/>
    <cellStyle name="Normal 17 3 3 2 3 13 3" xfId="19299" xr:uid="{00000000-0005-0000-0000-0000EA4A0000}"/>
    <cellStyle name="Normal 17 3 3 2 3 13 4" xfId="19300" xr:uid="{00000000-0005-0000-0000-0000EB4A0000}"/>
    <cellStyle name="Normal 17 3 3 2 3 13 5" xfId="19301" xr:uid="{00000000-0005-0000-0000-0000EC4A0000}"/>
    <cellStyle name="Normal 17 3 3 2 3 14" xfId="19302" xr:uid="{00000000-0005-0000-0000-0000ED4A0000}"/>
    <cellStyle name="Normal 17 3 3 2 3 14 2" xfId="19303" xr:uid="{00000000-0005-0000-0000-0000EE4A0000}"/>
    <cellStyle name="Normal 17 3 3 2 3 14 3" xfId="19304" xr:uid="{00000000-0005-0000-0000-0000EF4A0000}"/>
    <cellStyle name="Normal 17 3 3 2 3 14 4" xfId="19305" xr:uid="{00000000-0005-0000-0000-0000F04A0000}"/>
    <cellStyle name="Normal 17 3 3 2 3 14 5" xfId="19306" xr:uid="{00000000-0005-0000-0000-0000F14A0000}"/>
    <cellStyle name="Normal 17 3 3 2 3 15" xfId="19307" xr:uid="{00000000-0005-0000-0000-0000F24A0000}"/>
    <cellStyle name="Normal 17 3 3 2 3 15 2" xfId="19308" xr:uid="{00000000-0005-0000-0000-0000F34A0000}"/>
    <cellStyle name="Normal 17 3 3 2 3 15 3" xfId="19309" xr:uid="{00000000-0005-0000-0000-0000F44A0000}"/>
    <cellStyle name="Normal 17 3 3 2 3 15 4" xfId="19310" xr:uid="{00000000-0005-0000-0000-0000F54A0000}"/>
    <cellStyle name="Normal 17 3 3 2 3 15 5" xfId="19311" xr:uid="{00000000-0005-0000-0000-0000F64A0000}"/>
    <cellStyle name="Normal 17 3 3 2 3 16" xfId="19312" xr:uid="{00000000-0005-0000-0000-0000F74A0000}"/>
    <cellStyle name="Normal 17 3 3 2 3 16 2" xfId="19313" xr:uid="{00000000-0005-0000-0000-0000F84A0000}"/>
    <cellStyle name="Normal 17 3 3 2 3 16 3" xfId="19314" xr:uid="{00000000-0005-0000-0000-0000F94A0000}"/>
    <cellStyle name="Normal 17 3 3 2 3 16 4" xfId="19315" xr:uid="{00000000-0005-0000-0000-0000FA4A0000}"/>
    <cellStyle name="Normal 17 3 3 2 3 16 5" xfId="19316" xr:uid="{00000000-0005-0000-0000-0000FB4A0000}"/>
    <cellStyle name="Normal 17 3 3 2 3 17" xfId="19317" xr:uid="{00000000-0005-0000-0000-0000FC4A0000}"/>
    <cellStyle name="Normal 17 3 3 2 3 17 2" xfId="19318" xr:uid="{00000000-0005-0000-0000-0000FD4A0000}"/>
    <cellStyle name="Normal 17 3 3 2 3 17 3" xfId="19319" xr:uid="{00000000-0005-0000-0000-0000FE4A0000}"/>
    <cellStyle name="Normal 17 3 3 2 3 17 4" xfId="19320" xr:uid="{00000000-0005-0000-0000-0000FF4A0000}"/>
    <cellStyle name="Normal 17 3 3 2 3 18" xfId="19321" xr:uid="{00000000-0005-0000-0000-0000004B0000}"/>
    <cellStyle name="Normal 17 3 3 2 3 18 2" xfId="19322" xr:uid="{00000000-0005-0000-0000-0000014B0000}"/>
    <cellStyle name="Normal 17 3 3 2 3 18 3" xfId="19323" xr:uid="{00000000-0005-0000-0000-0000024B0000}"/>
    <cellStyle name="Normal 17 3 3 2 3 18 4" xfId="19324" xr:uid="{00000000-0005-0000-0000-0000034B0000}"/>
    <cellStyle name="Normal 17 3 3 2 3 19" xfId="19325" xr:uid="{00000000-0005-0000-0000-0000044B0000}"/>
    <cellStyle name="Normal 17 3 3 2 3 2" xfId="19326" xr:uid="{00000000-0005-0000-0000-0000054B0000}"/>
    <cellStyle name="Normal 17 3 3 2 3 2 2" xfId="19327" xr:uid="{00000000-0005-0000-0000-0000064B0000}"/>
    <cellStyle name="Normal 17 3 3 2 3 2 3" xfId="19328" xr:uid="{00000000-0005-0000-0000-0000074B0000}"/>
    <cellStyle name="Normal 17 3 3 2 3 2 4" xfId="19329" xr:uid="{00000000-0005-0000-0000-0000084B0000}"/>
    <cellStyle name="Normal 17 3 3 2 3 2 5" xfId="19330" xr:uid="{00000000-0005-0000-0000-0000094B0000}"/>
    <cellStyle name="Normal 17 3 3 2 3 20" xfId="19331" xr:uid="{00000000-0005-0000-0000-00000A4B0000}"/>
    <cellStyle name="Normal 17 3 3 2 3 21" xfId="19332" xr:uid="{00000000-0005-0000-0000-00000B4B0000}"/>
    <cellStyle name="Normal 17 3 3 2 3 3" xfId="19333" xr:uid="{00000000-0005-0000-0000-00000C4B0000}"/>
    <cellStyle name="Normal 17 3 3 2 3 3 2" xfId="19334" xr:uid="{00000000-0005-0000-0000-00000D4B0000}"/>
    <cellStyle name="Normal 17 3 3 2 3 3 3" xfId="19335" xr:uid="{00000000-0005-0000-0000-00000E4B0000}"/>
    <cellStyle name="Normal 17 3 3 2 3 3 4" xfId="19336" xr:uid="{00000000-0005-0000-0000-00000F4B0000}"/>
    <cellStyle name="Normal 17 3 3 2 3 3 5" xfId="19337" xr:uid="{00000000-0005-0000-0000-0000104B0000}"/>
    <cellStyle name="Normal 17 3 3 2 3 4" xfId="19338" xr:uid="{00000000-0005-0000-0000-0000114B0000}"/>
    <cellStyle name="Normal 17 3 3 2 3 4 2" xfId="19339" xr:uid="{00000000-0005-0000-0000-0000124B0000}"/>
    <cellStyle name="Normal 17 3 3 2 3 4 3" xfId="19340" xr:uid="{00000000-0005-0000-0000-0000134B0000}"/>
    <cellStyle name="Normal 17 3 3 2 3 4 4" xfId="19341" xr:uid="{00000000-0005-0000-0000-0000144B0000}"/>
    <cellStyle name="Normal 17 3 3 2 3 4 5" xfId="19342" xr:uid="{00000000-0005-0000-0000-0000154B0000}"/>
    <cellStyle name="Normal 17 3 3 2 3 5" xfId="19343" xr:uid="{00000000-0005-0000-0000-0000164B0000}"/>
    <cellStyle name="Normal 17 3 3 2 3 5 2" xfId="19344" xr:uid="{00000000-0005-0000-0000-0000174B0000}"/>
    <cellStyle name="Normal 17 3 3 2 3 5 3" xfId="19345" xr:uid="{00000000-0005-0000-0000-0000184B0000}"/>
    <cellStyle name="Normal 17 3 3 2 3 5 4" xfId="19346" xr:uid="{00000000-0005-0000-0000-0000194B0000}"/>
    <cellStyle name="Normal 17 3 3 2 3 5 5" xfId="19347" xr:uid="{00000000-0005-0000-0000-00001A4B0000}"/>
    <cellStyle name="Normal 17 3 3 2 3 6" xfId="19348" xr:uid="{00000000-0005-0000-0000-00001B4B0000}"/>
    <cellStyle name="Normal 17 3 3 2 3 6 2" xfId="19349" xr:uid="{00000000-0005-0000-0000-00001C4B0000}"/>
    <cellStyle name="Normal 17 3 3 2 3 6 3" xfId="19350" xr:uid="{00000000-0005-0000-0000-00001D4B0000}"/>
    <cellStyle name="Normal 17 3 3 2 3 6 4" xfId="19351" xr:uid="{00000000-0005-0000-0000-00001E4B0000}"/>
    <cellStyle name="Normal 17 3 3 2 3 6 5" xfId="19352" xr:uid="{00000000-0005-0000-0000-00001F4B0000}"/>
    <cellStyle name="Normal 17 3 3 2 3 7" xfId="19353" xr:uid="{00000000-0005-0000-0000-0000204B0000}"/>
    <cellStyle name="Normal 17 3 3 2 3 7 2" xfId="19354" xr:uid="{00000000-0005-0000-0000-0000214B0000}"/>
    <cellStyle name="Normal 17 3 3 2 3 7 3" xfId="19355" xr:uid="{00000000-0005-0000-0000-0000224B0000}"/>
    <cellStyle name="Normal 17 3 3 2 3 7 4" xfId="19356" xr:uid="{00000000-0005-0000-0000-0000234B0000}"/>
    <cellStyle name="Normal 17 3 3 2 3 7 5" xfId="19357" xr:uid="{00000000-0005-0000-0000-0000244B0000}"/>
    <cellStyle name="Normal 17 3 3 2 3 8" xfId="19358" xr:uid="{00000000-0005-0000-0000-0000254B0000}"/>
    <cellStyle name="Normal 17 3 3 2 3 8 2" xfId="19359" xr:uid="{00000000-0005-0000-0000-0000264B0000}"/>
    <cellStyle name="Normal 17 3 3 2 3 8 3" xfId="19360" xr:uid="{00000000-0005-0000-0000-0000274B0000}"/>
    <cellStyle name="Normal 17 3 3 2 3 8 4" xfId="19361" xr:uid="{00000000-0005-0000-0000-0000284B0000}"/>
    <cellStyle name="Normal 17 3 3 2 3 8 5" xfId="19362" xr:uid="{00000000-0005-0000-0000-0000294B0000}"/>
    <cellStyle name="Normal 17 3 3 2 3 9" xfId="19363" xr:uid="{00000000-0005-0000-0000-00002A4B0000}"/>
    <cellStyle name="Normal 17 3 3 2 3 9 2" xfId="19364" xr:uid="{00000000-0005-0000-0000-00002B4B0000}"/>
    <cellStyle name="Normal 17 3 3 2 3 9 3" xfId="19365" xr:uid="{00000000-0005-0000-0000-00002C4B0000}"/>
    <cellStyle name="Normal 17 3 3 2 3 9 4" xfId="19366" xr:uid="{00000000-0005-0000-0000-00002D4B0000}"/>
    <cellStyle name="Normal 17 3 3 2 3 9 5" xfId="19367" xr:uid="{00000000-0005-0000-0000-00002E4B0000}"/>
    <cellStyle name="Normal 17 3 3 2 4" xfId="19368" xr:uid="{00000000-0005-0000-0000-00002F4B0000}"/>
    <cellStyle name="Normal 17 3 3 2 4 10" xfId="19369" xr:uid="{00000000-0005-0000-0000-0000304B0000}"/>
    <cellStyle name="Normal 17 3 3 2 4 10 2" xfId="19370" xr:uid="{00000000-0005-0000-0000-0000314B0000}"/>
    <cellStyle name="Normal 17 3 3 2 4 10 3" xfId="19371" xr:uid="{00000000-0005-0000-0000-0000324B0000}"/>
    <cellStyle name="Normal 17 3 3 2 4 10 4" xfId="19372" xr:uid="{00000000-0005-0000-0000-0000334B0000}"/>
    <cellStyle name="Normal 17 3 3 2 4 10 5" xfId="19373" xr:uid="{00000000-0005-0000-0000-0000344B0000}"/>
    <cellStyle name="Normal 17 3 3 2 4 11" xfId="19374" xr:uid="{00000000-0005-0000-0000-0000354B0000}"/>
    <cellStyle name="Normal 17 3 3 2 4 11 2" xfId="19375" xr:uid="{00000000-0005-0000-0000-0000364B0000}"/>
    <cellStyle name="Normal 17 3 3 2 4 11 3" xfId="19376" xr:uid="{00000000-0005-0000-0000-0000374B0000}"/>
    <cellStyle name="Normal 17 3 3 2 4 11 4" xfId="19377" xr:uid="{00000000-0005-0000-0000-0000384B0000}"/>
    <cellStyle name="Normal 17 3 3 2 4 11 5" xfId="19378" xr:uid="{00000000-0005-0000-0000-0000394B0000}"/>
    <cellStyle name="Normal 17 3 3 2 4 12" xfId="19379" xr:uid="{00000000-0005-0000-0000-00003A4B0000}"/>
    <cellStyle name="Normal 17 3 3 2 4 12 2" xfId="19380" xr:uid="{00000000-0005-0000-0000-00003B4B0000}"/>
    <cellStyle name="Normal 17 3 3 2 4 12 3" xfId="19381" xr:uid="{00000000-0005-0000-0000-00003C4B0000}"/>
    <cellStyle name="Normal 17 3 3 2 4 12 4" xfId="19382" xr:uid="{00000000-0005-0000-0000-00003D4B0000}"/>
    <cellStyle name="Normal 17 3 3 2 4 12 5" xfId="19383" xr:uid="{00000000-0005-0000-0000-00003E4B0000}"/>
    <cellStyle name="Normal 17 3 3 2 4 13" xfId="19384" xr:uid="{00000000-0005-0000-0000-00003F4B0000}"/>
    <cellStyle name="Normal 17 3 3 2 4 13 2" xfId="19385" xr:uid="{00000000-0005-0000-0000-0000404B0000}"/>
    <cellStyle name="Normal 17 3 3 2 4 13 3" xfId="19386" xr:uid="{00000000-0005-0000-0000-0000414B0000}"/>
    <cellStyle name="Normal 17 3 3 2 4 13 4" xfId="19387" xr:uid="{00000000-0005-0000-0000-0000424B0000}"/>
    <cellStyle name="Normal 17 3 3 2 4 13 5" xfId="19388" xr:uid="{00000000-0005-0000-0000-0000434B0000}"/>
    <cellStyle name="Normal 17 3 3 2 4 14" xfId="19389" xr:uid="{00000000-0005-0000-0000-0000444B0000}"/>
    <cellStyle name="Normal 17 3 3 2 4 14 2" xfId="19390" xr:uid="{00000000-0005-0000-0000-0000454B0000}"/>
    <cellStyle name="Normal 17 3 3 2 4 14 3" xfId="19391" xr:uid="{00000000-0005-0000-0000-0000464B0000}"/>
    <cellStyle name="Normal 17 3 3 2 4 14 4" xfId="19392" xr:uid="{00000000-0005-0000-0000-0000474B0000}"/>
    <cellStyle name="Normal 17 3 3 2 4 14 5" xfId="19393" xr:uid="{00000000-0005-0000-0000-0000484B0000}"/>
    <cellStyle name="Normal 17 3 3 2 4 15" xfId="19394" xr:uid="{00000000-0005-0000-0000-0000494B0000}"/>
    <cellStyle name="Normal 17 3 3 2 4 15 2" xfId="19395" xr:uid="{00000000-0005-0000-0000-00004A4B0000}"/>
    <cellStyle name="Normal 17 3 3 2 4 15 3" xfId="19396" xr:uid="{00000000-0005-0000-0000-00004B4B0000}"/>
    <cellStyle name="Normal 17 3 3 2 4 15 4" xfId="19397" xr:uid="{00000000-0005-0000-0000-00004C4B0000}"/>
    <cellStyle name="Normal 17 3 3 2 4 15 5" xfId="19398" xr:uid="{00000000-0005-0000-0000-00004D4B0000}"/>
    <cellStyle name="Normal 17 3 3 2 4 16" xfId="19399" xr:uid="{00000000-0005-0000-0000-00004E4B0000}"/>
    <cellStyle name="Normal 17 3 3 2 4 16 2" xfId="19400" xr:uid="{00000000-0005-0000-0000-00004F4B0000}"/>
    <cellStyle name="Normal 17 3 3 2 4 16 3" xfId="19401" xr:uid="{00000000-0005-0000-0000-0000504B0000}"/>
    <cellStyle name="Normal 17 3 3 2 4 16 4" xfId="19402" xr:uid="{00000000-0005-0000-0000-0000514B0000}"/>
    <cellStyle name="Normal 17 3 3 2 4 16 5" xfId="19403" xr:uid="{00000000-0005-0000-0000-0000524B0000}"/>
    <cellStyle name="Normal 17 3 3 2 4 17" xfId="19404" xr:uid="{00000000-0005-0000-0000-0000534B0000}"/>
    <cellStyle name="Normal 17 3 3 2 4 17 2" xfId="19405" xr:uid="{00000000-0005-0000-0000-0000544B0000}"/>
    <cellStyle name="Normal 17 3 3 2 4 17 3" xfId="19406" xr:uid="{00000000-0005-0000-0000-0000554B0000}"/>
    <cellStyle name="Normal 17 3 3 2 4 17 4" xfId="19407" xr:uid="{00000000-0005-0000-0000-0000564B0000}"/>
    <cellStyle name="Normal 17 3 3 2 4 18" xfId="19408" xr:uid="{00000000-0005-0000-0000-0000574B0000}"/>
    <cellStyle name="Normal 17 3 3 2 4 18 2" xfId="19409" xr:uid="{00000000-0005-0000-0000-0000584B0000}"/>
    <cellStyle name="Normal 17 3 3 2 4 18 3" xfId="19410" xr:uid="{00000000-0005-0000-0000-0000594B0000}"/>
    <cellStyle name="Normal 17 3 3 2 4 18 4" xfId="19411" xr:uid="{00000000-0005-0000-0000-00005A4B0000}"/>
    <cellStyle name="Normal 17 3 3 2 4 19" xfId="19412" xr:uid="{00000000-0005-0000-0000-00005B4B0000}"/>
    <cellStyle name="Normal 17 3 3 2 4 2" xfId="19413" xr:uid="{00000000-0005-0000-0000-00005C4B0000}"/>
    <cellStyle name="Normal 17 3 3 2 4 2 2" xfId="19414" xr:uid="{00000000-0005-0000-0000-00005D4B0000}"/>
    <cellStyle name="Normal 17 3 3 2 4 2 3" xfId="19415" xr:uid="{00000000-0005-0000-0000-00005E4B0000}"/>
    <cellStyle name="Normal 17 3 3 2 4 2 4" xfId="19416" xr:uid="{00000000-0005-0000-0000-00005F4B0000}"/>
    <cellStyle name="Normal 17 3 3 2 4 2 5" xfId="19417" xr:uid="{00000000-0005-0000-0000-0000604B0000}"/>
    <cellStyle name="Normal 17 3 3 2 4 20" xfId="19418" xr:uid="{00000000-0005-0000-0000-0000614B0000}"/>
    <cellStyle name="Normal 17 3 3 2 4 21" xfId="19419" xr:uid="{00000000-0005-0000-0000-0000624B0000}"/>
    <cellStyle name="Normal 17 3 3 2 4 3" xfId="19420" xr:uid="{00000000-0005-0000-0000-0000634B0000}"/>
    <cellStyle name="Normal 17 3 3 2 4 3 2" xfId="19421" xr:uid="{00000000-0005-0000-0000-0000644B0000}"/>
    <cellStyle name="Normal 17 3 3 2 4 3 3" xfId="19422" xr:uid="{00000000-0005-0000-0000-0000654B0000}"/>
    <cellStyle name="Normal 17 3 3 2 4 3 4" xfId="19423" xr:uid="{00000000-0005-0000-0000-0000664B0000}"/>
    <cellStyle name="Normal 17 3 3 2 4 3 5" xfId="19424" xr:uid="{00000000-0005-0000-0000-0000674B0000}"/>
    <cellStyle name="Normal 17 3 3 2 4 4" xfId="19425" xr:uid="{00000000-0005-0000-0000-0000684B0000}"/>
    <cellStyle name="Normal 17 3 3 2 4 4 2" xfId="19426" xr:uid="{00000000-0005-0000-0000-0000694B0000}"/>
    <cellStyle name="Normal 17 3 3 2 4 4 3" xfId="19427" xr:uid="{00000000-0005-0000-0000-00006A4B0000}"/>
    <cellStyle name="Normal 17 3 3 2 4 4 4" xfId="19428" xr:uid="{00000000-0005-0000-0000-00006B4B0000}"/>
    <cellStyle name="Normal 17 3 3 2 4 4 5" xfId="19429" xr:uid="{00000000-0005-0000-0000-00006C4B0000}"/>
    <cellStyle name="Normal 17 3 3 2 4 5" xfId="19430" xr:uid="{00000000-0005-0000-0000-00006D4B0000}"/>
    <cellStyle name="Normal 17 3 3 2 4 5 2" xfId="19431" xr:uid="{00000000-0005-0000-0000-00006E4B0000}"/>
    <cellStyle name="Normal 17 3 3 2 4 5 3" xfId="19432" xr:uid="{00000000-0005-0000-0000-00006F4B0000}"/>
    <cellStyle name="Normal 17 3 3 2 4 5 4" xfId="19433" xr:uid="{00000000-0005-0000-0000-0000704B0000}"/>
    <cellStyle name="Normal 17 3 3 2 4 5 5" xfId="19434" xr:uid="{00000000-0005-0000-0000-0000714B0000}"/>
    <cellStyle name="Normal 17 3 3 2 4 6" xfId="19435" xr:uid="{00000000-0005-0000-0000-0000724B0000}"/>
    <cellStyle name="Normal 17 3 3 2 4 6 2" xfId="19436" xr:uid="{00000000-0005-0000-0000-0000734B0000}"/>
    <cellStyle name="Normal 17 3 3 2 4 6 3" xfId="19437" xr:uid="{00000000-0005-0000-0000-0000744B0000}"/>
    <cellStyle name="Normal 17 3 3 2 4 6 4" xfId="19438" xr:uid="{00000000-0005-0000-0000-0000754B0000}"/>
    <cellStyle name="Normal 17 3 3 2 4 6 5" xfId="19439" xr:uid="{00000000-0005-0000-0000-0000764B0000}"/>
    <cellStyle name="Normal 17 3 3 2 4 7" xfId="19440" xr:uid="{00000000-0005-0000-0000-0000774B0000}"/>
    <cellStyle name="Normal 17 3 3 2 4 7 2" xfId="19441" xr:uid="{00000000-0005-0000-0000-0000784B0000}"/>
    <cellStyle name="Normal 17 3 3 2 4 7 3" xfId="19442" xr:uid="{00000000-0005-0000-0000-0000794B0000}"/>
    <cellStyle name="Normal 17 3 3 2 4 7 4" xfId="19443" xr:uid="{00000000-0005-0000-0000-00007A4B0000}"/>
    <cellStyle name="Normal 17 3 3 2 4 7 5" xfId="19444" xr:uid="{00000000-0005-0000-0000-00007B4B0000}"/>
    <cellStyle name="Normal 17 3 3 2 4 8" xfId="19445" xr:uid="{00000000-0005-0000-0000-00007C4B0000}"/>
    <cellStyle name="Normal 17 3 3 2 4 8 2" xfId="19446" xr:uid="{00000000-0005-0000-0000-00007D4B0000}"/>
    <cellStyle name="Normal 17 3 3 2 4 8 3" xfId="19447" xr:uid="{00000000-0005-0000-0000-00007E4B0000}"/>
    <cellStyle name="Normal 17 3 3 2 4 8 4" xfId="19448" xr:uid="{00000000-0005-0000-0000-00007F4B0000}"/>
    <cellStyle name="Normal 17 3 3 2 4 8 5" xfId="19449" xr:uid="{00000000-0005-0000-0000-0000804B0000}"/>
    <cellStyle name="Normal 17 3 3 2 4 9" xfId="19450" xr:uid="{00000000-0005-0000-0000-0000814B0000}"/>
    <cellStyle name="Normal 17 3 3 2 4 9 2" xfId="19451" xr:uid="{00000000-0005-0000-0000-0000824B0000}"/>
    <cellStyle name="Normal 17 3 3 2 4 9 3" xfId="19452" xr:uid="{00000000-0005-0000-0000-0000834B0000}"/>
    <cellStyle name="Normal 17 3 3 2 4 9 4" xfId="19453" xr:uid="{00000000-0005-0000-0000-0000844B0000}"/>
    <cellStyle name="Normal 17 3 3 2 4 9 5" xfId="19454" xr:uid="{00000000-0005-0000-0000-0000854B0000}"/>
    <cellStyle name="Normal 17 3 3 2 5" xfId="19455" xr:uid="{00000000-0005-0000-0000-0000864B0000}"/>
    <cellStyle name="Normal 17 3 3 2 5 10" xfId="19456" xr:uid="{00000000-0005-0000-0000-0000874B0000}"/>
    <cellStyle name="Normal 17 3 3 2 5 10 2" xfId="19457" xr:uid="{00000000-0005-0000-0000-0000884B0000}"/>
    <cellStyle name="Normal 17 3 3 2 5 10 3" xfId="19458" xr:uid="{00000000-0005-0000-0000-0000894B0000}"/>
    <cellStyle name="Normal 17 3 3 2 5 10 4" xfId="19459" xr:uid="{00000000-0005-0000-0000-00008A4B0000}"/>
    <cellStyle name="Normal 17 3 3 2 5 10 5" xfId="19460" xr:uid="{00000000-0005-0000-0000-00008B4B0000}"/>
    <cellStyle name="Normal 17 3 3 2 5 11" xfId="19461" xr:uid="{00000000-0005-0000-0000-00008C4B0000}"/>
    <cellStyle name="Normal 17 3 3 2 5 11 2" xfId="19462" xr:uid="{00000000-0005-0000-0000-00008D4B0000}"/>
    <cellStyle name="Normal 17 3 3 2 5 11 3" xfId="19463" xr:uid="{00000000-0005-0000-0000-00008E4B0000}"/>
    <cellStyle name="Normal 17 3 3 2 5 11 4" xfId="19464" xr:uid="{00000000-0005-0000-0000-00008F4B0000}"/>
    <cellStyle name="Normal 17 3 3 2 5 11 5" xfId="19465" xr:uid="{00000000-0005-0000-0000-0000904B0000}"/>
    <cellStyle name="Normal 17 3 3 2 5 12" xfId="19466" xr:uid="{00000000-0005-0000-0000-0000914B0000}"/>
    <cellStyle name="Normal 17 3 3 2 5 12 2" xfId="19467" xr:uid="{00000000-0005-0000-0000-0000924B0000}"/>
    <cellStyle name="Normal 17 3 3 2 5 12 3" xfId="19468" xr:uid="{00000000-0005-0000-0000-0000934B0000}"/>
    <cellStyle name="Normal 17 3 3 2 5 12 4" xfId="19469" xr:uid="{00000000-0005-0000-0000-0000944B0000}"/>
    <cellStyle name="Normal 17 3 3 2 5 12 5" xfId="19470" xr:uid="{00000000-0005-0000-0000-0000954B0000}"/>
    <cellStyle name="Normal 17 3 3 2 5 13" xfId="19471" xr:uid="{00000000-0005-0000-0000-0000964B0000}"/>
    <cellStyle name="Normal 17 3 3 2 5 13 2" xfId="19472" xr:uid="{00000000-0005-0000-0000-0000974B0000}"/>
    <cellStyle name="Normal 17 3 3 2 5 13 3" xfId="19473" xr:uid="{00000000-0005-0000-0000-0000984B0000}"/>
    <cellStyle name="Normal 17 3 3 2 5 13 4" xfId="19474" xr:uid="{00000000-0005-0000-0000-0000994B0000}"/>
    <cellStyle name="Normal 17 3 3 2 5 13 5" xfId="19475" xr:uid="{00000000-0005-0000-0000-00009A4B0000}"/>
    <cellStyle name="Normal 17 3 3 2 5 14" xfId="19476" xr:uid="{00000000-0005-0000-0000-00009B4B0000}"/>
    <cellStyle name="Normal 17 3 3 2 5 14 2" xfId="19477" xr:uid="{00000000-0005-0000-0000-00009C4B0000}"/>
    <cellStyle name="Normal 17 3 3 2 5 14 3" xfId="19478" xr:uid="{00000000-0005-0000-0000-00009D4B0000}"/>
    <cellStyle name="Normal 17 3 3 2 5 14 4" xfId="19479" xr:uid="{00000000-0005-0000-0000-00009E4B0000}"/>
    <cellStyle name="Normal 17 3 3 2 5 14 5" xfId="19480" xr:uid="{00000000-0005-0000-0000-00009F4B0000}"/>
    <cellStyle name="Normal 17 3 3 2 5 15" xfId="19481" xr:uid="{00000000-0005-0000-0000-0000A04B0000}"/>
    <cellStyle name="Normal 17 3 3 2 5 15 2" xfId="19482" xr:uid="{00000000-0005-0000-0000-0000A14B0000}"/>
    <cellStyle name="Normal 17 3 3 2 5 15 3" xfId="19483" xr:uid="{00000000-0005-0000-0000-0000A24B0000}"/>
    <cellStyle name="Normal 17 3 3 2 5 15 4" xfId="19484" xr:uid="{00000000-0005-0000-0000-0000A34B0000}"/>
    <cellStyle name="Normal 17 3 3 2 5 15 5" xfId="19485" xr:uid="{00000000-0005-0000-0000-0000A44B0000}"/>
    <cellStyle name="Normal 17 3 3 2 5 16" xfId="19486" xr:uid="{00000000-0005-0000-0000-0000A54B0000}"/>
    <cellStyle name="Normal 17 3 3 2 5 16 2" xfId="19487" xr:uid="{00000000-0005-0000-0000-0000A64B0000}"/>
    <cellStyle name="Normal 17 3 3 2 5 16 3" xfId="19488" xr:uid="{00000000-0005-0000-0000-0000A74B0000}"/>
    <cellStyle name="Normal 17 3 3 2 5 16 4" xfId="19489" xr:uid="{00000000-0005-0000-0000-0000A84B0000}"/>
    <cellStyle name="Normal 17 3 3 2 5 17" xfId="19490" xr:uid="{00000000-0005-0000-0000-0000A94B0000}"/>
    <cellStyle name="Normal 17 3 3 2 5 17 2" xfId="19491" xr:uid="{00000000-0005-0000-0000-0000AA4B0000}"/>
    <cellStyle name="Normal 17 3 3 2 5 17 3" xfId="19492" xr:uid="{00000000-0005-0000-0000-0000AB4B0000}"/>
    <cellStyle name="Normal 17 3 3 2 5 17 4" xfId="19493" xr:uid="{00000000-0005-0000-0000-0000AC4B0000}"/>
    <cellStyle name="Normal 17 3 3 2 5 18" xfId="19494" xr:uid="{00000000-0005-0000-0000-0000AD4B0000}"/>
    <cellStyle name="Normal 17 3 3 2 5 19" xfId="19495" xr:uid="{00000000-0005-0000-0000-0000AE4B0000}"/>
    <cellStyle name="Normal 17 3 3 2 5 2" xfId="19496" xr:uid="{00000000-0005-0000-0000-0000AF4B0000}"/>
    <cellStyle name="Normal 17 3 3 2 5 2 2" xfId="19497" xr:uid="{00000000-0005-0000-0000-0000B04B0000}"/>
    <cellStyle name="Normal 17 3 3 2 5 2 3" xfId="19498" xr:uid="{00000000-0005-0000-0000-0000B14B0000}"/>
    <cellStyle name="Normal 17 3 3 2 5 2 4" xfId="19499" xr:uid="{00000000-0005-0000-0000-0000B24B0000}"/>
    <cellStyle name="Normal 17 3 3 2 5 2 5" xfId="19500" xr:uid="{00000000-0005-0000-0000-0000B34B0000}"/>
    <cellStyle name="Normal 17 3 3 2 5 20" xfId="19501" xr:uid="{00000000-0005-0000-0000-0000B44B0000}"/>
    <cellStyle name="Normal 17 3 3 2 5 3" xfId="19502" xr:uid="{00000000-0005-0000-0000-0000B54B0000}"/>
    <cellStyle name="Normal 17 3 3 2 5 3 2" xfId="19503" xr:uid="{00000000-0005-0000-0000-0000B64B0000}"/>
    <cellStyle name="Normal 17 3 3 2 5 3 3" xfId="19504" xr:uid="{00000000-0005-0000-0000-0000B74B0000}"/>
    <cellStyle name="Normal 17 3 3 2 5 3 4" xfId="19505" xr:uid="{00000000-0005-0000-0000-0000B84B0000}"/>
    <cellStyle name="Normal 17 3 3 2 5 3 5" xfId="19506" xr:uid="{00000000-0005-0000-0000-0000B94B0000}"/>
    <cellStyle name="Normal 17 3 3 2 5 4" xfId="19507" xr:uid="{00000000-0005-0000-0000-0000BA4B0000}"/>
    <cellStyle name="Normal 17 3 3 2 5 4 2" xfId="19508" xr:uid="{00000000-0005-0000-0000-0000BB4B0000}"/>
    <cellStyle name="Normal 17 3 3 2 5 4 3" xfId="19509" xr:uid="{00000000-0005-0000-0000-0000BC4B0000}"/>
    <cellStyle name="Normal 17 3 3 2 5 4 4" xfId="19510" xr:uid="{00000000-0005-0000-0000-0000BD4B0000}"/>
    <cellStyle name="Normal 17 3 3 2 5 4 5" xfId="19511" xr:uid="{00000000-0005-0000-0000-0000BE4B0000}"/>
    <cellStyle name="Normal 17 3 3 2 5 5" xfId="19512" xr:uid="{00000000-0005-0000-0000-0000BF4B0000}"/>
    <cellStyle name="Normal 17 3 3 2 5 5 2" xfId="19513" xr:uid="{00000000-0005-0000-0000-0000C04B0000}"/>
    <cellStyle name="Normal 17 3 3 2 5 5 3" xfId="19514" xr:uid="{00000000-0005-0000-0000-0000C14B0000}"/>
    <cellStyle name="Normal 17 3 3 2 5 5 4" xfId="19515" xr:uid="{00000000-0005-0000-0000-0000C24B0000}"/>
    <cellStyle name="Normal 17 3 3 2 5 5 5" xfId="19516" xr:uid="{00000000-0005-0000-0000-0000C34B0000}"/>
    <cellStyle name="Normal 17 3 3 2 5 6" xfId="19517" xr:uid="{00000000-0005-0000-0000-0000C44B0000}"/>
    <cellStyle name="Normal 17 3 3 2 5 6 2" xfId="19518" xr:uid="{00000000-0005-0000-0000-0000C54B0000}"/>
    <cellStyle name="Normal 17 3 3 2 5 6 3" xfId="19519" xr:uid="{00000000-0005-0000-0000-0000C64B0000}"/>
    <cellStyle name="Normal 17 3 3 2 5 6 4" xfId="19520" xr:uid="{00000000-0005-0000-0000-0000C74B0000}"/>
    <cellStyle name="Normal 17 3 3 2 5 6 5" xfId="19521" xr:uid="{00000000-0005-0000-0000-0000C84B0000}"/>
    <cellStyle name="Normal 17 3 3 2 5 7" xfId="19522" xr:uid="{00000000-0005-0000-0000-0000C94B0000}"/>
    <cellStyle name="Normal 17 3 3 2 5 7 2" xfId="19523" xr:uid="{00000000-0005-0000-0000-0000CA4B0000}"/>
    <cellStyle name="Normal 17 3 3 2 5 7 3" xfId="19524" xr:uid="{00000000-0005-0000-0000-0000CB4B0000}"/>
    <cellStyle name="Normal 17 3 3 2 5 7 4" xfId="19525" xr:uid="{00000000-0005-0000-0000-0000CC4B0000}"/>
    <cellStyle name="Normal 17 3 3 2 5 7 5" xfId="19526" xr:uid="{00000000-0005-0000-0000-0000CD4B0000}"/>
    <cellStyle name="Normal 17 3 3 2 5 8" xfId="19527" xr:uid="{00000000-0005-0000-0000-0000CE4B0000}"/>
    <cellStyle name="Normal 17 3 3 2 5 8 2" xfId="19528" xr:uid="{00000000-0005-0000-0000-0000CF4B0000}"/>
    <cellStyle name="Normal 17 3 3 2 5 8 3" xfId="19529" xr:uid="{00000000-0005-0000-0000-0000D04B0000}"/>
    <cellStyle name="Normal 17 3 3 2 5 8 4" xfId="19530" xr:uid="{00000000-0005-0000-0000-0000D14B0000}"/>
    <cellStyle name="Normal 17 3 3 2 5 8 5" xfId="19531" xr:uid="{00000000-0005-0000-0000-0000D24B0000}"/>
    <cellStyle name="Normal 17 3 3 2 5 9" xfId="19532" xr:uid="{00000000-0005-0000-0000-0000D34B0000}"/>
    <cellStyle name="Normal 17 3 3 2 5 9 2" xfId="19533" xr:uid="{00000000-0005-0000-0000-0000D44B0000}"/>
    <cellStyle name="Normal 17 3 3 2 5 9 3" xfId="19534" xr:uid="{00000000-0005-0000-0000-0000D54B0000}"/>
    <cellStyle name="Normal 17 3 3 2 5 9 4" xfId="19535" xr:uid="{00000000-0005-0000-0000-0000D64B0000}"/>
    <cellStyle name="Normal 17 3 3 2 5 9 5" xfId="19536" xr:uid="{00000000-0005-0000-0000-0000D74B0000}"/>
    <cellStyle name="Normal 17 3 3 2 6" xfId="19537" xr:uid="{00000000-0005-0000-0000-0000D84B0000}"/>
    <cellStyle name="Normal 17 3 3 2 6 10" xfId="19538" xr:uid="{00000000-0005-0000-0000-0000D94B0000}"/>
    <cellStyle name="Normal 17 3 3 2 6 10 2" xfId="19539" xr:uid="{00000000-0005-0000-0000-0000DA4B0000}"/>
    <cellStyle name="Normal 17 3 3 2 6 10 3" xfId="19540" xr:uid="{00000000-0005-0000-0000-0000DB4B0000}"/>
    <cellStyle name="Normal 17 3 3 2 6 10 4" xfId="19541" xr:uid="{00000000-0005-0000-0000-0000DC4B0000}"/>
    <cellStyle name="Normal 17 3 3 2 6 10 5" xfId="19542" xr:uid="{00000000-0005-0000-0000-0000DD4B0000}"/>
    <cellStyle name="Normal 17 3 3 2 6 11" xfId="19543" xr:uid="{00000000-0005-0000-0000-0000DE4B0000}"/>
    <cellStyle name="Normal 17 3 3 2 6 11 2" xfId="19544" xr:uid="{00000000-0005-0000-0000-0000DF4B0000}"/>
    <cellStyle name="Normal 17 3 3 2 6 11 3" xfId="19545" xr:uid="{00000000-0005-0000-0000-0000E04B0000}"/>
    <cellStyle name="Normal 17 3 3 2 6 11 4" xfId="19546" xr:uid="{00000000-0005-0000-0000-0000E14B0000}"/>
    <cellStyle name="Normal 17 3 3 2 6 11 5" xfId="19547" xr:uid="{00000000-0005-0000-0000-0000E24B0000}"/>
    <cellStyle name="Normal 17 3 3 2 6 12" xfId="19548" xr:uid="{00000000-0005-0000-0000-0000E34B0000}"/>
    <cellStyle name="Normal 17 3 3 2 6 12 2" xfId="19549" xr:uid="{00000000-0005-0000-0000-0000E44B0000}"/>
    <cellStyle name="Normal 17 3 3 2 6 12 3" xfId="19550" xr:uid="{00000000-0005-0000-0000-0000E54B0000}"/>
    <cellStyle name="Normal 17 3 3 2 6 12 4" xfId="19551" xr:uid="{00000000-0005-0000-0000-0000E64B0000}"/>
    <cellStyle name="Normal 17 3 3 2 6 12 5" xfId="19552" xr:uid="{00000000-0005-0000-0000-0000E74B0000}"/>
    <cellStyle name="Normal 17 3 3 2 6 13" xfId="19553" xr:uid="{00000000-0005-0000-0000-0000E84B0000}"/>
    <cellStyle name="Normal 17 3 3 2 6 13 2" xfId="19554" xr:uid="{00000000-0005-0000-0000-0000E94B0000}"/>
    <cellStyle name="Normal 17 3 3 2 6 13 3" xfId="19555" xr:uid="{00000000-0005-0000-0000-0000EA4B0000}"/>
    <cellStyle name="Normal 17 3 3 2 6 13 4" xfId="19556" xr:uid="{00000000-0005-0000-0000-0000EB4B0000}"/>
    <cellStyle name="Normal 17 3 3 2 6 13 5" xfId="19557" xr:uid="{00000000-0005-0000-0000-0000EC4B0000}"/>
    <cellStyle name="Normal 17 3 3 2 6 14" xfId="19558" xr:uid="{00000000-0005-0000-0000-0000ED4B0000}"/>
    <cellStyle name="Normal 17 3 3 2 6 14 2" xfId="19559" xr:uid="{00000000-0005-0000-0000-0000EE4B0000}"/>
    <cellStyle name="Normal 17 3 3 2 6 14 3" xfId="19560" xr:uid="{00000000-0005-0000-0000-0000EF4B0000}"/>
    <cellStyle name="Normal 17 3 3 2 6 14 4" xfId="19561" xr:uid="{00000000-0005-0000-0000-0000F04B0000}"/>
    <cellStyle name="Normal 17 3 3 2 6 14 5" xfId="19562" xr:uid="{00000000-0005-0000-0000-0000F14B0000}"/>
    <cellStyle name="Normal 17 3 3 2 6 15" xfId="19563" xr:uid="{00000000-0005-0000-0000-0000F24B0000}"/>
    <cellStyle name="Normal 17 3 3 2 6 15 2" xfId="19564" xr:uid="{00000000-0005-0000-0000-0000F34B0000}"/>
    <cellStyle name="Normal 17 3 3 2 6 15 3" xfId="19565" xr:uid="{00000000-0005-0000-0000-0000F44B0000}"/>
    <cellStyle name="Normal 17 3 3 2 6 15 4" xfId="19566" xr:uid="{00000000-0005-0000-0000-0000F54B0000}"/>
    <cellStyle name="Normal 17 3 3 2 6 15 5" xfId="19567" xr:uid="{00000000-0005-0000-0000-0000F64B0000}"/>
    <cellStyle name="Normal 17 3 3 2 6 16" xfId="19568" xr:uid="{00000000-0005-0000-0000-0000F74B0000}"/>
    <cellStyle name="Normal 17 3 3 2 6 16 2" xfId="19569" xr:uid="{00000000-0005-0000-0000-0000F84B0000}"/>
    <cellStyle name="Normal 17 3 3 2 6 16 3" xfId="19570" xr:uid="{00000000-0005-0000-0000-0000F94B0000}"/>
    <cellStyle name="Normal 17 3 3 2 6 16 4" xfId="19571" xr:uid="{00000000-0005-0000-0000-0000FA4B0000}"/>
    <cellStyle name="Normal 17 3 3 2 6 17" xfId="19572" xr:uid="{00000000-0005-0000-0000-0000FB4B0000}"/>
    <cellStyle name="Normal 17 3 3 2 6 17 2" xfId="19573" xr:uid="{00000000-0005-0000-0000-0000FC4B0000}"/>
    <cellStyle name="Normal 17 3 3 2 6 17 3" xfId="19574" xr:uid="{00000000-0005-0000-0000-0000FD4B0000}"/>
    <cellStyle name="Normal 17 3 3 2 6 17 4" xfId="19575" xr:uid="{00000000-0005-0000-0000-0000FE4B0000}"/>
    <cellStyle name="Normal 17 3 3 2 6 18" xfId="19576" xr:uid="{00000000-0005-0000-0000-0000FF4B0000}"/>
    <cellStyle name="Normal 17 3 3 2 6 19" xfId="19577" xr:uid="{00000000-0005-0000-0000-0000004C0000}"/>
    <cellStyle name="Normal 17 3 3 2 6 2" xfId="19578" xr:uid="{00000000-0005-0000-0000-0000014C0000}"/>
    <cellStyle name="Normal 17 3 3 2 6 2 2" xfId="19579" xr:uid="{00000000-0005-0000-0000-0000024C0000}"/>
    <cellStyle name="Normal 17 3 3 2 6 2 3" xfId="19580" xr:uid="{00000000-0005-0000-0000-0000034C0000}"/>
    <cellStyle name="Normal 17 3 3 2 6 2 4" xfId="19581" xr:uid="{00000000-0005-0000-0000-0000044C0000}"/>
    <cellStyle name="Normal 17 3 3 2 6 2 5" xfId="19582" xr:uid="{00000000-0005-0000-0000-0000054C0000}"/>
    <cellStyle name="Normal 17 3 3 2 6 20" xfId="19583" xr:uid="{00000000-0005-0000-0000-0000064C0000}"/>
    <cellStyle name="Normal 17 3 3 2 6 3" xfId="19584" xr:uid="{00000000-0005-0000-0000-0000074C0000}"/>
    <cellStyle name="Normal 17 3 3 2 6 3 2" xfId="19585" xr:uid="{00000000-0005-0000-0000-0000084C0000}"/>
    <cellStyle name="Normal 17 3 3 2 6 3 3" xfId="19586" xr:uid="{00000000-0005-0000-0000-0000094C0000}"/>
    <cellStyle name="Normal 17 3 3 2 6 3 4" xfId="19587" xr:uid="{00000000-0005-0000-0000-00000A4C0000}"/>
    <cellStyle name="Normal 17 3 3 2 6 3 5" xfId="19588" xr:uid="{00000000-0005-0000-0000-00000B4C0000}"/>
    <cellStyle name="Normal 17 3 3 2 6 4" xfId="19589" xr:uid="{00000000-0005-0000-0000-00000C4C0000}"/>
    <cellStyle name="Normal 17 3 3 2 6 4 2" xfId="19590" xr:uid="{00000000-0005-0000-0000-00000D4C0000}"/>
    <cellStyle name="Normal 17 3 3 2 6 4 3" xfId="19591" xr:uid="{00000000-0005-0000-0000-00000E4C0000}"/>
    <cellStyle name="Normal 17 3 3 2 6 4 4" xfId="19592" xr:uid="{00000000-0005-0000-0000-00000F4C0000}"/>
    <cellStyle name="Normal 17 3 3 2 6 4 5" xfId="19593" xr:uid="{00000000-0005-0000-0000-0000104C0000}"/>
    <cellStyle name="Normal 17 3 3 2 6 5" xfId="19594" xr:uid="{00000000-0005-0000-0000-0000114C0000}"/>
    <cellStyle name="Normal 17 3 3 2 6 5 2" xfId="19595" xr:uid="{00000000-0005-0000-0000-0000124C0000}"/>
    <cellStyle name="Normal 17 3 3 2 6 5 3" xfId="19596" xr:uid="{00000000-0005-0000-0000-0000134C0000}"/>
    <cellStyle name="Normal 17 3 3 2 6 5 4" xfId="19597" xr:uid="{00000000-0005-0000-0000-0000144C0000}"/>
    <cellStyle name="Normal 17 3 3 2 6 5 5" xfId="19598" xr:uid="{00000000-0005-0000-0000-0000154C0000}"/>
    <cellStyle name="Normal 17 3 3 2 6 6" xfId="19599" xr:uid="{00000000-0005-0000-0000-0000164C0000}"/>
    <cellStyle name="Normal 17 3 3 2 6 6 2" xfId="19600" xr:uid="{00000000-0005-0000-0000-0000174C0000}"/>
    <cellStyle name="Normal 17 3 3 2 6 6 3" xfId="19601" xr:uid="{00000000-0005-0000-0000-0000184C0000}"/>
    <cellStyle name="Normal 17 3 3 2 6 6 4" xfId="19602" xr:uid="{00000000-0005-0000-0000-0000194C0000}"/>
    <cellStyle name="Normal 17 3 3 2 6 6 5" xfId="19603" xr:uid="{00000000-0005-0000-0000-00001A4C0000}"/>
    <cellStyle name="Normal 17 3 3 2 6 7" xfId="19604" xr:uid="{00000000-0005-0000-0000-00001B4C0000}"/>
    <cellStyle name="Normal 17 3 3 2 6 7 2" xfId="19605" xr:uid="{00000000-0005-0000-0000-00001C4C0000}"/>
    <cellStyle name="Normal 17 3 3 2 6 7 3" xfId="19606" xr:uid="{00000000-0005-0000-0000-00001D4C0000}"/>
    <cellStyle name="Normal 17 3 3 2 6 7 4" xfId="19607" xr:uid="{00000000-0005-0000-0000-00001E4C0000}"/>
    <cellStyle name="Normal 17 3 3 2 6 7 5" xfId="19608" xr:uid="{00000000-0005-0000-0000-00001F4C0000}"/>
    <cellStyle name="Normal 17 3 3 2 6 8" xfId="19609" xr:uid="{00000000-0005-0000-0000-0000204C0000}"/>
    <cellStyle name="Normal 17 3 3 2 6 8 2" xfId="19610" xr:uid="{00000000-0005-0000-0000-0000214C0000}"/>
    <cellStyle name="Normal 17 3 3 2 6 8 3" xfId="19611" xr:uid="{00000000-0005-0000-0000-0000224C0000}"/>
    <cellStyle name="Normal 17 3 3 2 6 8 4" xfId="19612" xr:uid="{00000000-0005-0000-0000-0000234C0000}"/>
    <cellStyle name="Normal 17 3 3 2 6 8 5" xfId="19613" xr:uid="{00000000-0005-0000-0000-0000244C0000}"/>
    <cellStyle name="Normal 17 3 3 2 6 9" xfId="19614" xr:uid="{00000000-0005-0000-0000-0000254C0000}"/>
    <cellStyle name="Normal 17 3 3 2 6 9 2" xfId="19615" xr:uid="{00000000-0005-0000-0000-0000264C0000}"/>
    <cellStyle name="Normal 17 3 3 2 6 9 3" xfId="19616" xr:uid="{00000000-0005-0000-0000-0000274C0000}"/>
    <cellStyle name="Normal 17 3 3 2 6 9 4" xfId="19617" xr:uid="{00000000-0005-0000-0000-0000284C0000}"/>
    <cellStyle name="Normal 17 3 3 2 6 9 5" xfId="19618" xr:uid="{00000000-0005-0000-0000-0000294C0000}"/>
    <cellStyle name="Normal 17 3 3 2 7" xfId="19619" xr:uid="{00000000-0005-0000-0000-00002A4C0000}"/>
    <cellStyle name="Normal 17 3 3 2 7 2" xfId="19620" xr:uid="{00000000-0005-0000-0000-00002B4C0000}"/>
    <cellStyle name="Normal 17 3 3 2 7 3" xfId="19621" xr:uid="{00000000-0005-0000-0000-00002C4C0000}"/>
    <cellStyle name="Normal 17 3 3 2 7 4" xfId="19622" xr:uid="{00000000-0005-0000-0000-00002D4C0000}"/>
    <cellStyle name="Normal 17 3 3 2 7 5" xfId="19623" xr:uid="{00000000-0005-0000-0000-00002E4C0000}"/>
    <cellStyle name="Normal 17 3 3 2 8" xfId="19624" xr:uid="{00000000-0005-0000-0000-00002F4C0000}"/>
    <cellStyle name="Normal 17 3 3 2 8 2" xfId="19625" xr:uid="{00000000-0005-0000-0000-0000304C0000}"/>
    <cellStyle name="Normal 17 3 3 2 8 3" xfId="19626" xr:uid="{00000000-0005-0000-0000-0000314C0000}"/>
    <cellStyle name="Normal 17 3 3 2 8 4" xfId="19627" xr:uid="{00000000-0005-0000-0000-0000324C0000}"/>
    <cellStyle name="Normal 17 3 3 2 8 5" xfId="19628" xr:uid="{00000000-0005-0000-0000-0000334C0000}"/>
    <cellStyle name="Normal 17 3 3 2 9" xfId="19629" xr:uid="{00000000-0005-0000-0000-0000344C0000}"/>
    <cellStyle name="Normal 17 3 3 2 9 2" xfId="19630" xr:uid="{00000000-0005-0000-0000-0000354C0000}"/>
    <cellStyle name="Normal 17 3 3 2 9 3" xfId="19631" xr:uid="{00000000-0005-0000-0000-0000364C0000}"/>
    <cellStyle name="Normal 17 3 3 2 9 4" xfId="19632" xr:uid="{00000000-0005-0000-0000-0000374C0000}"/>
    <cellStyle name="Normal 17 3 3 2 9 5" xfId="19633" xr:uid="{00000000-0005-0000-0000-0000384C0000}"/>
    <cellStyle name="Normal 17 3 3 20" xfId="19634" xr:uid="{00000000-0005-0000-0000-0000394C0000}"/>
    <cellStyle name="Normal 17 3 3 20 2" xfId="19635" xr:uid="{00000000-0005-0000-0000-00003A4C0000}"/>
    <cellStyle name="Normal 17 3 3 20 3" xfId="19636" xr:uid="{00000000-0005-0000-0000-00003B4C0000}"/>
    <cellStyle name="Normal 17 3 3 20 4" xfId="19637" xr:uid="{00000000-0005-0000-0000-00003C4C0000}"/>
    <cellStyle name="Normal 17 3 3 20 5" xfId="19638" xr:uid="{00000000-0005-0000-0000-00003D4C0000}"/>
    <cellStyle name="Normal 17 3 3 21" xfId="19639" xr:uid="{00000000-0005-0000-0000-00003E4C0000}"/>
    <cellStyle name="Normal 17 3 3 21 2" xfId="19640" xr:uid="{00000000-0005-0000-0000-00003F4C0000}"/>
    <cellStyle name="Normal 17 3 3 21 3" xfId="19641" xr:uid="{00000000-0005-0000-0000-0000404C0000}"/>
    <cellStyle name="Normal 17 3 3 21 4" xfId="19642" xr:uid="{00000000-0005-0000-0000-0000414C0000}"/>
    <cellStyle name="Normal 17 3 3 21 5" xfId="19643" xr:uid="{00000000-0005-0000-0000-0000424C0000}"/>
    <cellStyle name="Normal 17 3 3 22" xfId="19644" xr:uid="{00000000-0005-0000-0000-0000434C0000}"/>
    <cellStyle name="Normal 17 3 3 22 2" xfId="19645" xr:uid="{00000000-0005-0000-0000-0000444C0000}"/>
    <cellStyle name="Normal 17 3 3 22 3" xfId="19646" xr:uid="{00000000-0005-0000-0000-0000454C0000}"/>
    <cellStyle name="Normal 17 3 3 22 4" xfId="19647" xr:uid="{00000000-0005-0000-0000-0000464C0000}"/>
    <cellStyle name="Normal 17 3 3 22 5" xfId="19648" xr:uid="{00000000-0005-0000-0000-0000474C0000}"/>
    <cellStyle name="Normal 17 3 3 23" xfId="19649" xr:uid="{00000000-0005-0000-0000-0000484C0000}"/>
    <cellStyle name="Normal 17 3 3 23 2" xfId="19650" xr:uid="{00000000-0005-0000-0000-0000494C0000}"/>
    <cellStyle name="Normal 17 3 3 23 3" xfId="19651" xr:uid="{00000000-0005-0000-0000-00004A4C0000}"/>
    <cellStyle name="Normal 17 3 3 23 4" xfId="19652" xr:uid="{00000000-0005-0000-0000-00004B4C0000}"/>
    <cellStyle name="Normal 17 3 3 23 5" xfId="19653" xr:uid="{00000000-0005-0000-0000-00004C4C0000}"/>
    <cellStyle name="Normal 17 3 3 24" xfId="19654" xr:uid="{00000000-0005-0000-0000-00004D4C0000}"/>
    <cellStyle name="Normal 17 3 3 24 2" xfId="19655" xr:uid="{00000000-0005-0000-0000-00004E4C0000}"/>
    <cellStyle name="Normal 17 3 3 24 3" xfId="19656" xr:uid="{00000000-0005-0000-0000-00004F4C0000}"/>
    <cellStyle name="Normal 17 3 3 24 4" xfId="19657" xr:uid="{00000000-0005-0000-0000-0000504C0000}"/>
    <cellStyle name="Normal 17 3 3 25" xfId="19658" xr:uid="{00000000-0005-0000-0000-0000514C0000}"/>
    <cellStyle name="Normal 17 3 3 25 2" xfId="19659" xr:uid="{00000000-0005-0000-0000-0000524C0000}"/>
    <cellStyle name="Normal 17 3 3 25 3" xfId="19660" xr:uid="{00000000-0005-0000-0000-0000534C0000}"/>
    <cellStyle name="Normal 17 3 3 25 4" xfId="19661" xr:uid="{00000000-0005-0000-0000-0000544C0000}"/>
    <cellStyle name="Normal 17 3 3 26" xfId="19662" xr:uid="{00000000-0005-0000-0000-0000554C0000}"/>
    <cellStyle name="Normal 17 3 3 27" xfId="19663" xr:uid="{00000000-0005-0000-0000-0000564C0000}"/>
    <cellStyle name="Normal 17 3 3 28" xfId="19664" xr:uid="{00000000-0005-0000-0000-0000574C0000}"/>
    <cellStyle name="Normal 17 3 3 3" xfId="19665" xr:uid="{00000000-0005-0000-0000-0000584C0000}"/>
    <cellStyle name="Normal 17 3 3 3 10" xfId="19666" xr:uid="{00000000-0005-0000-0000-0000594C0000}"/>
    <cellStyle name="Normal 17 3 3 3 10 2" xfId="19667" xr:uid="{00000000-0005-0000-0000-00005A4C0000}"/>
    <cellStyle name="Normal 17 3 3 3 10 3" xfId="19668" xr:uid="{00000000-0005-0000-0000-00005B4C0000}"/>
    <cellStyle name="Normal 17 3 3 3 10 4" xfId="19669" xr:uid="{00000000-0005-0000-0000-00005C4C0000}"/>
    <cellStyle name="Normal 17 3 3 3 10 5" xfId="19670" xr:uid="{00000000-0005-0000-0000-00005D4C0000}"/>
    <cellStyle name="Normal 17 3 3 3 11" xfId="19671" xr:uid="{00000000-0005-0000-0000-00005E4C0000}"/>
    <cellStyle name="Normal 17 3 3 3 11 2" xfId="19672" xr:uid="{00000000-0005-0000-0000-00005F4C0000}"/>
    <cellStyle name="Normal 17 3 3 3 11 3" xfId="19673" xr:uid="{00000000-0005-0000-0000-0000604C0000}"/>
    <cellStyle name="Normal 17 3 3 3 11 4" xfId="19674" xr:uid="{00000000-0005-0000-0000-0000614C0000}"/>
    <cellStyle name="Normal 17 3 3 3 11 5" xfId="19675" xr:uid="{00000000-0005-0000-0000-0000624C0000}"/>
    <cellStyle name="Normal 17 3 3 3 12" xfId="19676" xr:uid="{00000000-0005-0000-0000-0000634C0000}"/>
    <cellStyle name="Normal 17 3 3 3 12 2" xfId="19677" xr:uid="{00000000-0005-0000-0000-0000644C0000}"/>
    <cellStyle name="Normal 17 3 3 3 12 3" xfId="19678" xr:uid="{00000000-0005-0000-0000-0000654C0000}"/>
    <cellStyle name="Normal 17 3 3 3 12 4" xfId="19679" xr:uid="{00000000-0005-0000-0000-0000664C0000}"/>
    <cellStyle name="Normal 17 3 3 3 12 5" xfId="19680" xr:uid="{00000000-0005-0000-0000-0000674C0000}"/>
    <cellStyle name="Normal 17 3 3 3 13" xfId="19681" xr:uid="{00000000-0005-0000-0000-0000684C0000}"/>
    <cellStyle name="Normal 17 3 3 3 13 2" xfId="19682" xr:uid="{00000000-0005-0000-0000-0000694C0000}"/>
    <cellStyle name="Normal 17 3 3 3 13 3" xfId="19683" xr:uid="{00000000-0005-0000-0000-00006A4C0000}"/>
    <cellStyle name="Normal 17 3 3 3 13 4" xfId="19684" xr:uid="{00000000-0005-0000-0000-00006B4C0000}"/>
    <cellStyle name="Normal 17 3 3 3 13 5" xfId="19685" xr:uid="{00000000-0005-0000-0000-00006C4C0000}"/>
    <cellStyle name="Normal 17 3 3 3 14" xfId="19686" xr:uid="{00000000-0005-0000-0000-00006D4C0000}"/>
    <cellStyle name="Normal 17 3 3 3 14 2" xfId="19687" xr:uid="{00000000-0005-0000-0000-00006E4C0000}"/>
    <cellStyle name="Normal 17 3 3 3 14 3" xfId="19688" xr:uid="{00000000-0005-0000-0000-00006F4C0000}"/>
    <cellStyle name="Normal 17 3 3 3 14 4" xfId="19689" xr:uid="{00000000-0005-0000-0000-0000704C0000}"/>
    <cellStyle name="Normal 17 3 3 3 14 5" xfId="19690" xr:uid="{00000000-0005-0000-0000-0000714C0000}"/>
    <cellStyle name="Normal 17 3 3 3 15" xfId="19691" xr:uid="{00000000-0005-0000-0000-0000724C0000}"/>
    <cellStyle name="Normal 17 3 3 3 15 2" xfId="19692" xr:uid="{00000000-0005-0000-0000-0000734C0000}"/>
    <cellStyle name="Normal 17 3 3 3 15 3" xfId="19693" xr:uid="{00000000-0005-0000-0000-0000744C0000}"/>
    <cellStyle name="Normal 17 3 3 3 15 4" xfId="19694" xr:uid="{00000000-0005-0000-0000-0000754C0000}"/>
    <cellStyle name="Normal 17 3 3 3 15 5" xfId="19695" xr:uid="{00000000-0005-0000-0000-0000764C0000}"/>
    <cellStyle name="Normal 17 3 3 3 16" xfId="19696" xr:uid="{00000000-0005-0000-0000-0000774C0000}"/>
    <cellStyle name="Normal 17 3 3 3 16 2" xfId="19697" xr:uid="{00000000-0005-0000-0000-0000784C0000}"/>
    <cellStyle name="Normal 17 3 3 3 16 3" xfId="19698" xr:uid="{00000000-0005-0000-0000-0000794C0000}"/>
    <cellStyle name="Normal 17 3 3 3 16 4" xfId="19699" xr:uid="{00000000-0005-0000-0000-00007A4C0000}"/>
    <cellStyle name="Normal 17 3 3 3 16 5" xfId="19700" xr:uid="{00000000-0005-0000-0000-00007B4C0000}"/>
    <cellStyle name="Normal 17 3 3 3 17" xfId="19701" xr:uid="{00000000-0005-0000-0000-00007C4C0000}"/>
    <cellStyle name="Normal 17 3 3 3 17 2" xfId="19702" xr:uid="{00000000-0005-0000-0000-00007D4C0000}"/>
    <cellStyle name="Normal 17 3 3 3 17 3" xfId="19703" xr:uid="{00000000-0005-0000-0000-00007E4C0000}"/>
    <cellStyle name="Normal 17 3 3 3 17 4" xfId="19704" xr:uid="{00000000-0005-0000-0000-00007F4C0000}"/>
    <cellStyle name="Normal 17 3 3 3 17 5" xfId="19705" xr:uid="{00000000-0005-0000-0000-0000804C0000}"/>
    <cellStyle name="Normal 17 3 3 3 18" xfId="19706" xr:uid="{00000000-0005-0000-0000-0000814C0000}"/>
    <cellStyle name="Normal 17 3 3 3 18 2" xfId="19707" xr:uid="{00000000-0005-0000-0000-0000824C0000}"/>
    <cellStyle name="Normal 17 3 3 3 18 3" xfId="19708" xr:uid="{00000000-0005-0000-0000-0000834C0000}"/>
    <cellStyle name="Normal 17 3 3 3 18 4" xfId="19709" xr:uid="{00000000-0005-0000-0000-0000844C0000}"/>
    <cellStyle name="Normal 17 3 3 3 18 5" xfId="19710" xr:uid="{00000000-0005-0000-0000-0000854C0000}"/>
    <cellStyle name="Normal 17 3 3 3 19" xfId="19711" xr:uid="{00000000-0005-0000-0000-0000864C0000}"/>
    <cellStyle name="Normal 17 3 3 3 19 2" xfId="19712" xr:uid="{00000000-0005-0000-0000-0000874C0000}"/>
    <cellStyle name="Normal 17 3 3 3 19 3" xfId="19713" xr:uid="{00000000-0005-0000-0000-0000884C0000}"/>
    <cellStyle name="Normal 17 3 3 3 19 4" xfId="19714" xr:uid="{00000000-0005-0000-0000-0000894C0000}"/>
    <cellStyle name="Normal 17 3 3 3 19 5" xfId="19715" xr:uid="{00000000-0005-0000-0000-00008A4C0000}"/>
    <cellStyle name="Normal 17 3 3 3 2" xfId="19716" xr:uid="{00000000-0005-0000-0000-00008B4C0000}"/>
    <cellStyle name="Normal 17 3 3 3 2 10" xfId="19717" xr:uid="{00000000-0005-0000-0000-00008C4C0000}"/>
    <cellStyle name="Normal 17 3 3 3 2 10 2" xfId="19718" xr:uid="{00000000-0005-0000-0000-00008D4C0000}"/>
    <cellStyle name="Normal 17 3 3 3 2 10 3" xfId="19719" xr:uid="{00000000-0005-0000-0000-00008E4C0000}"/>
    <cellStyle name="Normal 17 3 3 3 2 10 4" xfId="19720" xr:uid="{00000000-0005-0000-0000-00008F4C0000}"/>
    <cellStyle name="Normal 17 3 3 3 2 10 5" xfId="19721" xr:uid="{00000000-0005-0000-0000-0000904C0000}"/>
    <cellStyle name="Normal 17 3 3 3 2 11" xfId="19722" xr:uid="{00000000-0005-0000-0000-0000914C0000}"/>
    <cellStyle name="Normal 17 3 3 3 2 11 2" xfId="19723" xr:uid="{00000000-0005-0000-0000-0000924C0000}"/>
    <cellStyle name="Normal 17 3 3 3 2 11 3" xfId="19724" xr:uid="{00000000-0005-0000-0000-0000934C0000}"/>
    <cellStyle name="Normal 17 3 3 3 2 11 4" xfId="19725" xr:uid="{00000000-0005-0000-0000-0000944C0000}"/>
    <cellStyle name="Normal 17 3 3 3 2 11 5" xfId="19726" xr:uid="{00000000-0005-0000-0000-0000954C0000}"/>
    <cellStyle name="Normal 17 3 3 3 2 12" xfId="19727" xr:uid="{00000000-0005-0000-0000-0000964C0000}"/>
    <cellStyle name="Normal 17 3 3 3 2 12 2" xfId="19728" xr:uid="{00000000-0005-0000-0000-0000974C0000}"/>
    <cellStyle name="Normal 17 3 3 3 2 12 3" xfId="19729" xr:uid="{00000000-0005-0000-0000-0000984C0000}"/>
    <cellStyle name="Normal 17 3 3 3 2 12 4" xfId="19730" xr:uid="{00000000-0005-0000-0000-0000994C0000}"/>
    <cellStyle name="Normal 17 3 3 3 2 12 5" xfId="19731" xr:uid="{00000000-0005-0000-0000-00009A4C0000}"/>
    <cellStyle name="Normal 17 3 3 3 2 13" xfId="19732" xr:uid="{00000000-0005-0000-0000-00009B4C0000}"/>
    <cellStyle name="Normal 17 3 3 3 2 13 2" xfId="19733" xr:uid="{00000000-0005-0000-0000-00009C4C0000}"/>
    <cellStyle name="Normal 17 3 3 3 2 13 3" xfId="19734" xr:uid="{00000000-0005-0000-0000-00009D4C0000}"/>
    <cellStyle name="Normal 17 3 3 3 2 13 4" xfId="19735" xr:uid="{00000000-0005-0000-0000-00009E4C0000}"/>
    <cellStyle name="Normal 17 3 3 3 2 13 5" xfId="19736" xr:uid="{00000000-0005-0000-0000-00009F4C0000}"/>
    <cellStyle name="Normal 17 3 3 3 2 14" xfId="19737" xr:uid="{00000000-0005-0000-0000-0000A04C0000}"/>
    <cellStyle name="Normal 17 3 3 3 2 14 2" xfId="19738" xr:uid="{00000000-0005-0000-0000-0000A14C0000}"/>
    <cellStyle name="Normal 17 3 3 3 2 14 3" xfId="19739" xr:uid="{00000000-0005-0000-0000-0000A24C0000}"/>
    <cellStyle name="Normal 17 3 3 3 2 14 4" xfId="19740" xr:uid="{00000000-0005-0000-0000-0000A34C0000}"/>
    <cellStyle name="Normal 17 3 3 3 2 14 5" xfId="19741" xr:uid="{00000000-0005-0000-0000-0000A44C0000}"/>
    <cellStyle name="Normal 17 3 3 3 2 15" xfId="19742" xr:uid="{00000000-0005-0000-0000-0000A54C0000}"/>
    <cellStyle name="Normal 17 3 3 3 2 15 2" xfId="19743" xr:uid="{00000000-0005-0000-0000-0000A64C0000}"/>
    <cellStyle name="Normal 17 3 3 3 2 15 3" xfId="19744" xr:uid="{00000000-0005-0000-0000-0000A74C0000}"/>
    <cellStyle name="Normal 17 3 3 3 2 15 4" xfId="19745" xr:uid="{00000000-0005-0000-0000-0000A84C0000}"/>
    <cellStyle name="Normal 17 3 3 3 2 15 5" xfId="19746" xr:uid="{00000000-0005-0000-0000-0000A94C0000}"/>
    <cellStyle name="Normal 17 3 3 3 2 16" xfId="19747" xr:uid="{00000000-0005-0000-0000-0000AA4C0000}"/>
    <cellStyle name="Normal 17 3 3 3 2 16 2" xfId="19748" xr:uid="{00000000-0005-0000-0000-0000AB4C0000}"/>
    <cellStyle name="Normal 17 3 3 3 2 16 3" xfId="19749" xr:uid="{00000000-0005-0000-0000-0000AC4C0000}"/>
    <cellStyle name="Normal 17 3 3 3 2 16 4" xfId="19750" xr:uid="{00000000-0005-0000-0000-0000AD4C0000}"/>
    <cellStyle name="Normal 17 3 3 3 2 16 5" xfId="19751" xr:uid="{00000000-0005-0000-0000-0000AE4C0000}"/>
    <cellStyle name="Normal 17 3 3 3 2 17" xfId="19752" xr:uid="{00000000-0005-0000-0000-0000AF4C0000}"/>
    <cellStyle name="Normal 17 3 3 3 2 17 2" xfId="19753" xr:uid="{00000000-0005-0000-0000-0000B04C0000}"/>
    <cellStyle name="Normal 17 3 3 3 2 17 3" xfId="19754" xr:uid="{00000000-0005-0000-0000-0000B14C0000}"/>
    <cellStyle name="Normal 17 3 3 3 2 17 4" xfId="19755" xr:uid="{00000000-0005-0000-0000-0000B24C0000}"/>
    <cellStyle name="Normal 17 3 3 3 2 17 5" xfId="19756" xr:uid="{00000000-0005-0000-0000-0000B34C0000}"/>
    <cellStyle name="Normal 17 3 3 3 2 18" xfId="19757" xr:uid="{00000000-0005-0000-0000-0000B44C0000}"/>
    <cellStyle name="Normal 17 3 3 3 2 18 2" xfId="19758" xr:uid="{00000000-0005-0000-0000-0000B54C0000}"/>
    <cellStyle name="Normal 17 3 3 3 2 18 3" xfId="19759" xr:uid="{00000000-0005-0000-0000-0000B64C0000}"/>
    <cellStyle name="Normal 17 3 3 3 2 18 4" xfId="19760" xr:uid="{00000000-0005-0000-0000-0000B74C0000}"/>
    <cellStyle name="Normal 17 3 3 3 2 18 5" xfId="19761" xr:uid="{00000000-0005-0000-0000-0000B84C0000}"/>
    <cellStyle name="Normal 17 3 3 3 2 19" xfId="19762" xr:uid="{00000000-0005-0000-0000-0000B94C0000}"/>
    <cellStyle name="Normal 17 3 3 3 2 19 2" xfId="19763" xr:uid="{00000000-0005-0000-0000-0000BA4C0000}"/>
    <cellStyle name="Normal 17 3 3 3 2 19 3" xfId="19764" xr:uid="{00000000-0005-0000-0000-0000BB4C0000}"/>
    <cellStyle name="Normal 17 3 3 3 2 19 4" xfId="19765" xr:uid="{00000000-0005-0000-0000-0000BC4C0000}"/>
    <cellStyle name="Normal 17 3 3 3 2 2" xfId="19766" xr:uid="{00000000-0005-0000-0000-0000BD4C0000}"/>
    <cellStyle name="Normal 17 3 3 3 2 2 10" xfId="19767" xr:uid="{00000000-0005-0000-0000-0000BE4C0000}"/>
    <cellStyle name="Normal 17 3 3 3 2 2 10 2" xfId="19768" xr:uid="{00000000-0005-0000-0000-0000BF4C0000}"/>
    <cellStyle name="Normal 17 3 3 3 2 2 10 3" xfId="19769" xr:uid="{00000000-0005-0000-0000-0000C04C0000}"/>
    <cellStyle name="Normal 17 3 3 3 2 2 10 4" xfId="19770" xr:uid="{00000000-0005-0000-0000-0000C14C0000}"/>
    <cellStyle name="Normal 17 3 3 3 2 2 10 5" xfId="19771" xr:uid="{00000000-0005-0000-0000-0000C24C0000}"/>
    <cellStyle name="Normal 17 3 3 3 2 2 11" xfId="19772" xr:uid="{00000000-0005-0000-0000-0000C34C0000}"/>
    <cellStyle name="Normal 17 3 3 3 2 2 11 2" xfId="19773" xr:uid="{00000000-0005-0000-0000-0000C44C0000}"/>
    <cellStyle name="Normal 17 3 3 3 2 2 11 3" xfId="19774" xr:uid="{00000000-0005-0000-0000-0000C54C0000}"/>
    <cellStyle name="Normal 17 3 3 3 2 2 11 4" xfId="19775" xr:uid="{00000000-0005-0000-0000-0000C64C0000}"/>
    <cellStyle name="Normal 17 3 3 3 2 2 11 5" xfId="19776" xr:uid="{00000000-0005-0000-0000-0000C74C0000}"/>
    <cellStyle name="Normal 17 3 3 3 2 2 12" xfId="19777" xr:uid="{00000000-0005-0000-0000-0000C84C0000}"/>
    <cellStyle name="Normal 17 3 3 3 2 2 12 2" xfId="19778" xr:uid="{00000000-0005-0000-0000-0000C94C0000}"/>
    <cellStyle name="Normal 17 3 3 3 2 2 12 3" xfId="19779" xr:uid="{00000000-0005-0000-0000-0000CA4C0000}"/>
    <cellStyle name="Normal 17 3 3 3 2 2 12 4" xfId="19780" xr:uid="{00000000-0005-0000-0000-0000CB4C0000}"/>
    <cellStyle name="Normal 17 3 3 3 2 2 12 5" xfId="19781" xr:uid="{00000000-0005-0000-0000-0000CC4C0000}"/>
    <cellStyle name="Normal 17 3 3 3 2 2 13" xfId="19782" xr:uid="{00000000-0005-0000-0000-0000CD4C0000}"/>
    <cellStyle name="Normal 17 3 3 3 2 2 13 2" xfId="19783" xr:uid="{00000000-0005-0000-0000-0000CE4C0000}"/>
    <cellStyle name="Normal 17 3 3 3 2 2 13 3" xfId="19784" xr:uid="{00000000-0005-0000-0000-0000CF4C0000}"/>
    <cellStyle name="Normal 17 3 3 3 2 2 13 4" xfId="19785" xr:uid="{00000000-0005-0000-0000-0000D04C0000}"/>
    <cellStyle name="Normal 17 3 3 3 2 2 13 5" xfId="19786" xr:uid="{00000000-0005-0000-0000-0000D14C0000}"/>
    <cellStyle name="Normal 17 3 3 3 2 2 14" xfId="19787" xr:uid="{00000000-0005-0000-0000-0000D24C0000}"/>
    <cellStyle name="Normal 17 3 3 3 2 2 14 2" xfId="19788" xr:uid="{00000000-0005-0000-0000-0000D34C0000}"/>
    <cellStyle name="Normal 17 3 3 3 2 2 14 3" xfId="19789" xr:uid="{00000000-0005-0000-0000-0000D44C0000}"/>
    <cellStyle name="Normal 17 3 3 3 2 2 14 4" xfId="19790" xr:uid="{00000000-0005-0000-0000-0000D54C0000}"/>
    <cellStyle name="Normal 17 3 3 3 2 2 14 5" xfId="19791" xr:uid="{00000000-0005-0000-0000-0000D64C0000}"/>
    <cellStyle name="Normal 17 3 3 3 2 2 15" xfId="19792" xr:uid="{00000000-0005-0000-0000-0000D74C0000}"/>
    <cellStyle name="Normal 17 3 3 3 2 2 15 2" xfId="19793" xr:uid="{00000000-0005-0000-0000-0000D84C0000}"/>
    <cellStyle name="Normal 17 3 3 3 2 2 15 3" xfId="19794" xr:uid="{00000000-0005-0000-0000-0000D94C0000}"/>
    <cellStyle name="Normal 17 3 3 3 2 2 15 4" xfId="19795" xr:uid="{00000000-0005-0000-0000-0000DA4C0000}"/>
    <cellStyle name="Normal 17 3 3 3 2 2 15 5" xfId="19796" xr:uid="{00000000-0005-0000-0000-0000DB4C0000}"/>
    <cellStyle name="Normal 17 3 3 3 2 2 16" xfId="19797" xr:uid="{00000000-0005-0000-0000-0000DC4C0000}"/>
    <cellStyle name="Normal 17 3 3 3 2 2 16 2" xfId="19798" xr:uid="{00000000-0005-0000-0000-0000DD4C0000}"/>
    <cellStyle name="Normal 17 3 3 3 2 2 16 3" xfId="19799" xr:uid="{00000000-0005-0000-0000-0000DE4C0000}"/>
    <cellStyle name="Normal 17 3 3 3 2 2 16 4" xfId="19800" xr:uid="{00000000-0005-0000-0000-0000DF4C0000}"/>
    <cellStyle name="Normal 17 3 3 3 2 2 16 5" xfId="19801" xr:uid="{00000000-0005-0000-0000-0000E04C0000}"/>
    <cellStyle name="Normal 17 3 3 3 2 2 17" xfId="19802" xr:uid="{00000000-0005-0000-0000-0000E14C0000}"/>
    <cellStyle name="Normal 17 3 3 3 2 2 17 2" xfId="19803" xr:uid="{00000000-0005-0000-0000-0000E24C0000}"/>
    <cellStyle name="Normal 17 3 3 3 2 2 17 3" xfId="19804" xr:uid="{00000000-0005-0000-0000-0000E34C0000}"/>
    <cellStyle name="Normal 17 3 3 3 2 2 17 4" xfId="19805" xr:uid="{00000000-0005-0000-0000-0000E44C0000}"/>
    <cellStyle name="Normal 17 3 3 3 2 2 18" xfId="19806" xr:uid="{00000000-0005-0000-0000-0000E54C0000}"/>
    <cellStyle name="Normal 17 3 3 3 2 2 18 2" xfId="19807" xr:uid="{00000000-0005-0000-0000-0000E64C0000}"/>
    <cellStyle name="Normal 17 3 3 3 2 2 18 3" xfId="19808" xr:uid="{00000000-0005-0000-0000-0000E74C0000}"/>
    <cellStyle name="Normal 17 3 3 3 2 2 18 4" xfId="19809" xr:uid="{00000000-0005-0000-0000-0000E84C0000}"/>
    <cellStyle name="Normal 17 3 3 3 2 2 19" xfId="19810" xr:uid="{00000000-0005-0000-0000-0000E94C0000}"/>
    <cellStyle name="Normal 17 3 3 3 2 2 2" xfId="19811" xr:uid="{00000000-0005-0000-0000-0000EA4C0000}"/>
    <cellStyle name="Normal 17 3 3 3 2 2 2 2" xfId="19812" xr:uid="{00000000-0005-0000-0000-0000EB4C0000}"/>
    <cellStyle name="Normal 17 3 3 3 2 2 2 3" xfId="19813" xr:uid="{00000000-0005-0000-0000-0000EC4C0000}"/>
    <cellStyle name="Normal 17 3 3 3 2 2 2 4" xfId="19814" xr:uid="{00000000-0005-0000-0000-0000ED4C0000}"/>
    <cellStyle name="Normal 17 3 3 3 2 2 2 5" xfId="19815" xr:uid="{00000000-0005-0000-0000-0000EE4C0000}"/>
    <cellStyle name="Normal 17 3 3 3 2 2 20" xfId="19816" xr:uid="{00000000-0005-0000-0000-0000EF4C0000}"/>
    <cellStyle name="Normal 17 3 3 3 2 2 21" xfId="19817" xr:uid="{00000000-0005-0000-0000-0000F04C0000}"/>
    <cellStyle name="Normal 17 3 3 3 2 2 3" xfId="19818" xr:uid="{00000000-0005-0000-0000-0000F14C0000}"/>
    <cellStyle name="Normal 17 3 3 3 2 2 3 2" xfId="19819" xr:uid="{00000000-0005-0000-0000-0000F24C0000}"/>
    <cellStyle name="Normal 17 3 3 3 2 2 3 3" xfId="19820" xr:uid="{00000000-0005-0000-0000-0000F34C0000}"/>
    <cellStyle name="Normal 17 3 3 3 2 2 3 4" xfId="19821" xr:uid="{00000000-0005-0000-0000-0000F44C0000}"/>
    <cellStyle name="Normal 17 3 3 3 2 2 3 5" xfId="19822" xr:uid="{00000000-0005-0000-0000-0000F54C0000}"/>
    <cellStyle name="Normal 17 3 3 3 2 2 4" xfId="19823" xr:uid="{00000000-0005-0000-0000-0000F64C0000}"/>
    <cellStyle name="Normal 17 3 3 3 2 2 4 2" xfId="19824" xr:uid="{00000000-0005-0000-0000-0000F74C0000}"/>
    <cellStyle name="Normal 17 3 3 3 2 2 4 3" xfId="19825" xr:uid="{00000000-0005-0000-0000-0000F84C0000}"/>
    <cellStyle name="Normal 17 3 3 3 2 2 4 4" xfId="19826" xr:uid="{00000000-0005-0000-0000-0000F94C0000}"/>
    <cellStyle name="Normal 17 3 3 3 2 2 4 5" xfId="19827" xr:uid="{00000000-0005-0000-0000-0000FA4C0000}"/>
    <cellStyle name="Normal 17 3 3 3 2 2 5" xfId="19828" xr:uid="{00000000-0005-0000-0000-0000FB4C0000}"/>
    <cellStyle name="Normal 17 3 3 3 2 2 5 2" xfId="19829" xr:uid="{00000000-0005-0000-0000-0000FC4C0000}"/>
    <cellStyle name="Normal 17 3 3 3 2 2 5 3" xfId="19830" xr:uid="{00000000-0005-0000-0000-0000FD4C0000}"/>
    <cellStyle name="Normal 17 3 3 3 2 2 5 4" xfId="19831" xr:uid="{00000000-0005-0000-0000-0000FE4C0000}"/>
    <cellStyle name="Normal 17 3 3 3 2 2 5 5" xfId="19832" xr:uid="{00000000-0005-0000-0000-0000FF4C0000}"/>
    <cellStyle name="Normal 17 3 3 3 2 2 6" xfId="19833" xr:uid="{00000000-0005-0000-0000-0000004D0000}"/>
    <cellStyle name="Normal 17 3 3 3 2 2 6 2" xfId="19834" xr:uid="{00000000-0005-0000-0000-0000014D0000}"/>
    <cellStyle name="Normal 17 3 3 3 2 2 6 3" xfId="19835" xr:uid="{00000000-0005-0000-0000-0000024D0000}"/>
    <cellStyle name="Normal 17 3 3 3 2 2 6 4" xfId="19836" xr:uid="{00000000-0005-0000-0000-0000034D0000}"/>
    <cellStyle name="Normal 17 3 3 3 2 2 6 5" xfId="19837" xr:uid="{00000000-0005-0000-0000-0000044D0000}"/>
    <cellStyle name="Normal 17 3 3 3 2 2 7" xfId="19838" xr:uid="{00000000-0005-0000-0000-0000054D0000}"/>
    <cellStyle name="Normal 17 3 3 3 2 2 7 2" xfId="19839" xr:uid="{00000000-0005-0000-0000-0000064D0000}"/>
    <cellStyle name="Normal 17 3 3 3 2 2 7 3" xfId="19840" xr:uid="{00000000-0005-0000-0000-0000074D0000}"/>
    <cellStyle name="Normal 17 3 3 3 2 2 7 4" xfId="19841" xr:uid="{00000000-0005-0000-0000-0000084D0000}"/>
    <cellStyle name="Normal 17 3 3 3 2 2 7 5" xfId="19842" xr:uid="{00000000-0005-0000-0000-0000094D0000}"/>
    <cellStyle name="Normal 17 3 3 3 2 2 8" xfId="19843" xr:uid="{00000000-0005-0000-0000-00000A4D0000}"/>
    <cellStyle name="Normal 17 3 3 3 2 2 8 2" xfId="19844" xr:uid="{00000000-0005-0000-0000-00000B4D0000}"/>
    <cellStyle name="Normal 17 3 3 3 2 2 8 3" xfId="19845" xr:uid="{00000000-0005-0000-0000-00000C4D0000}"/>
    <cellStyle name="Normal 17 3 3 3 2 2 8 4" xfId="19846" xr:uid="{00000000-0005-0000-0000-00000D4D0000}"/>
    <cellStyle name="Normal 17 3 3 3 2 2 8 5" xfId="19847" xr:uid="{00000000-0005-0000-0000-00000E4D0000}"/>
    <cellStyle name="Normal 17 3 3 3 2 2 9" xfId="19848" xr:uid="{00000000-0005-0000-0000-00000F4D0000}"/>
    <cellStyle name="Normal 17 3 3 3 2 2 9 2" xfId="19849" xr:uid="{00000000-0005-0000-0000-0000104D0000}"/>
    <cellStyle name="Normal 17 3 3 3 2 2 9 3" xfId="19850" xr:uid="{00000000-0005-0000-0000-0000114D0000}"/>
    <cellStyle name="Normal 17 3 3 3 2 2 9 4" xfId="19851" xr:uid="{00000000-0005-0000-0000-0000124D0000}"/>
    <cellStyle name="Normal 17 3 3 3 2 2 9 5" xfId="19852" xr:uid="{00000000-0005-0000-0000-0000134D0000}"/>
    <cellStyle name="Normal 17 3 3 3 2 20" xfId="19853" xr:uid="{00000000-0005-0000-0000-0000144D0000}"/>
    <cellStyle name="Normal 17 3 3 3 2 20 2" xfId="19854" xr:uid="{00000000-0005-0000-0000-0000154D0000}"/>
    <cellStyle name="Normal 17 3 3 3 2 20 3" xfId="19855" xr:uid="{00000000-0005-0000-0000-0000164D0000}"/>
    <cellStyle name="Normal 17 3 3 3 2 20 4" xfId="19856" xr:uid="{00000000-0005-0000-0000-0000174D0000}"/>
    <cellStyle name="Normal 17 3 3 3 2 21" xfId="19857" xr:uid="{00000000-0005-0000-0000-0000184D0000}"/>
    <cellStyle name="Normal 17 3 3 3 2 22" xfId="19858" xr:uid="{00000000-0005-0000-0000-0000194D0000}"/>
    <cellStyle name="Normal 17 3 3 3 2 23" xfId="19859" xr:uid="{00000000-0005-0000-0000-00001A4D0000}"/>
    <cellStyle name="Normal 17 3 3 3 2 3" xfId="19860" xr:uid="{00000000-0005-0000-0000-00001B4D0000}"/>
    <cellStyle name="Normal 17 3 3 3 2 3 10" xfId="19861" xr:uid="{00000000-0005-0000-0000-00001C4D0000}"/>
    <cellStyle name="Normal 17 3 3 3 2 3 10 2" xfId="19862" xr:uid="{00000000-0005-0000-0000-00001D4D0000}"/>
    <cellStyle name="Normal 17 3 3 3 2 3 10 3" xfId="19863" xr:uid="{00000000-0005-0000-0000-00001E4D0000}"/>
    <cellStyle name="Normal 17 3 3 3 2 3 10 4" xfId="19864" xr:uid="{00000000-0005-0000-0000-00001F4D0000}"/>
    <cellStyle name="Normal 17 3 3 3 2 3 10 5" xfId="19865" xr:uid="{00000000-0005-0000-0000-0000204D0000}"/>
    <cellStyle name="Normal 17 3 3 3 2 3 11" xfId="19866" xr:uid="{00000000-0005-0000-0000-0000214D0000}"/>
    <cellStyle name="Normal 17 3 3 3 2 3 11 2" xfId="19867" xr:uid="{00000000-0005-0000-0000-0000224D0000}"/>
    <cellStyle name="Normal 17 3 3 3 2 3 11 3" xfId="19868" xr:uid="{00000000-0005-0000-0000-0000234D0000}"/>
    <cellStyle name="Normal 17 3 3 3 2 3 11 4" xfId="19869" xr:uid="{00000000-0005-0000-0000-0000244D0000}"/>
    <cellStyle name="Normal 17 3 3 3 2 3 11 5" xfId="19870" xr:uid="{00000000-0005-0000-0000-0000254D0000}"/>
    <cellStyle name="Normal 17 3 3 3 2 3 12" xfId="19871" xr:uid="{00000000-0005-0000-0000-0000264D0000}"/>
    <cellStyle name="Normal 17 3 3 3 2 3 12 2" xfId="19872" xr:uid="{00000000-0005-0000-0000-0000274D0000}"/>
    <cellStyle name="Normal 17 3 3 3 2 3 12 3" xfId="19873" xr:uid="{00000000-0005-0000-0000-0000284D0000}"/>
    <cellStyle name="Normal 17 3 3 3 2 3 12 4" xfId="19874" xr:uid="{00000000-0005-0000-0000-0000294D0000}"/>
    <cellStyle name="Normal 17 3 3 3 2 3 12 5" xfId="19875" xr:uid="{00000000-0005-0000-0000-00002A4D0000}"/>
    <cellStyle name="Normal 17 3 3 3 2 3 13" xfId="19876" xr:uid="{00000000-0005-0000-0000-00002B4D0000}"/>
    <cellStyle name="Normal 17 3 3 3 2 3 13 2" xfId="19877" xr:uid="{00000000-0005-0000-0000-00002C4D0000}"/>
    <cellStyle name="Normal 17 3 3 3 2 3 13 3" xfId="19878" xr:uid="{00000000-0005-0000-0000-00002D4D0000}"/>
    <cellStyle name="Normal 17 3 3 3 2 3 13 4" xfId="19879" xr:uid="{00000000-0005-0000-0000-00002E4D0000}"/>
    <cellStyle name="Normal 17 3 3 3 2 3 13 5" xfId="19880" xr:uid="{00000000-0005-0000-0000-00002F4D0000}"/>
    <cellStyle name="Normal 17 3 3 3 2 3 14" xfId="19881" xr:uid="{00000000-0005-0000-0000-0000304D0000}"/>
    <cellStyle name="Normal 17 3 3 3 2 3 14 2" xfId="19882" xr:uid="{00000000-0005-0000-0000-0000314D0000}"/>
    <cellStyle name="Normal 17 3 3 3 2 3 14 3" xfId="19883" xr:uid="{00000000-0005-0000-0000-0000324D0000}"/>
    <cellStyle name="Normal 17 3 3 3 2 3 14 4" xfId="19884" xr:uid="{00000000-0005-0000-0000-0000334D0000}"/>
    <cellStyle name="Normal 17 3 3 3 2 3 14 5" xfId="19885" xr:uid="{00000000-0005-0000-0000-0000344D0000}"/>
    <cellStyle name="Normal 17 3 3 3 2 3 15" xfId="19886" xr:uid="{00000000-0005-0000-0000-0000354D0000}"/>
    <cellStyle name="Normal 17 3 3 3 2 3 15 2" xfId="19887" xr:uid="{00000000-0005-0000-0000-0000364D0000}"/>
    <cellStyle name="Normal 17 3 3 3 2 3 15 3" xfId="19888" xr:uid="{00000000-0005-0000-0000-0000374D0000}"/>
    <cellStyle name="Normal 17 3 3 3 2 3 15 4" xfId="19889" xr:uid="{00000000-0005-0000-0000-0000384D0000}"/>
    <cellStyle name="Normal 17 3 3 3 2 3 15 5" xfId="19890" xr:uid="{00000000-0005-0000-0000-0000394D0000}"/>
    <cellStyle name="Normal 17 3 3 3 2 3 16" xfId="19891" xr:uid="{00000000-0005-0000-0000-00003A4D0000}"/>
    <cellStyle name="Normal 17 3 3 3 2 3 16 2" xfId="19892" xr:uid="{00000000-0005-0000-0000-00003B4D0000}"/>
    <cellStyle name="Normal 17 3 3 3 2 3 16 3" xfId="19893" xr:uid="{00000000-0005-0000-0000-00003C4D0000}"/>
    <cellStyle name="Normal 17 3 3 3 2 3 16 4" xfId="19894" xr:uid="{00000000-0005-0000-0000-00003D4D0000}"/>
    <cellStyle name="Normal 17 3 3 3 2 3 17" xfId="19895" xr:uid="{00000000-0005-0000-0000-00003E4D0000}"/>
    <cellStyle name="Normal 17 3 3 3 2 3 17 2" xfId="19896" xr:uid="{00000000-0005-0000-0000-00003F4D0000}"/>
    <cellStyle name="Normal 17 3 3 3 2 3 17 3" xfId="19897" xr:uid="{00000000-0005-0000-0000-0000404D0000}"/>
    <cellStyle name="Normal 17 3 3 3 2 3 17 4" xfId="19898" xr:uid="{00000000-0005-0000-0000-0000414D0000}"/>
    <cellStyle name="Normal 17 3 3 3 2 3 18" xfId="19899" xr:uid="{00000000-0005-0000-0000-0000424D0000}"/>
    <cellStyle name="Normal 17 3 3 3 2 3 19" xfId="19900" xr:uid="{00000000-0005-0000-0000-0000434D0000}"/>
    <cellStyle name="Normal 17 3 3 3 2 3 2" xfId="19901" xr:uid="{00000000-0005-0000-0000-0000444D0000}"/>
    <cellStyle name="Normal 17 3 3 3 2 3 2 2" xfId="19902" xr:uid="{00000000-0005-0000-0000-0000454D0000}"/>
    <cellStyle name="Normal 17 3 3 3 2 3 2 3" xfId="19903" xr:uid="{00000000-0005-0000-0000-0000464D0000}"/>
    <cellStyle name="Normal 17 3 3 3 2 3 2 4" xfId="19904" xr:uid="{00000000-0005-0000-0000-0000474D0000}"/>
    <cellStyle name="Normal 17 3 3 3 2 3 2 5" xfId="19905" xr:uid="{00000000-0005-0000-0000-0000484D0000}"/>
    <cellStyle name="Normal 17 3 3 3 2 3 20" xfId="19906" xr:uid="{00000000-0005-0000-0000-0000494D0000}"/>
    <cellStyle name="Normal 17 3 3 3 2 3 3" xfId="19907" xr:uid="{00000000-0005-0000-0000-00004A4D0000}"/>
    <cellStyle name="Normal 17 3 3 3 2 3 3 2" xfId="19908" xr:uid="{00000000-0005-0000-0000-00004B4D0000}"/>
    <cellStyle name="Normal 17 3 3 3 2 3 3 3" xfId="19909" xr:uid="{00000000-0005-0000-0000-00004C4D0000}"/>
    <cellStyle name="Normal 17 3 3 3 2 3 3 4" xfId="19910" xr:uid="{00000000-0005-0000-0000-00004D4D0000}"/>
    <cellStyle name="Normal 17 3 3 3 2 3 3 5" xfId="19911" xr:uid="{00000000-0005-0000-0000-00004E4D0000}"/>
    <cellStyle name="Normal 17 3 3 3 2 3 4" xfId="19912" xr:uid="{00000000-0005-0000-0000-00004F4D0000}"/>
    <cellStyle name="Normal 17 3 3 3 2 3 4 2" xfId="19913" xr:uid="{00000000-0005-0000-0000-0000504D0000}"/>
    <cellStyle name="Normal 17 3 3 3 2 3 4 3" xfId="19914" xr:uid="{00000000-0005-0000-0000-0000514D0000}"/>
    <cellStyle name="Normal 17 3 3 3 2 3 4 4" xfId="19915" xr:uid="{00000000-0005-0000-0000-0000524D0000}"/>
    <cellStyle name="Normal 17 3 3 3 2 3 4 5" xfId="19916" xr:uid="{00000000-0005-0000-0000-0000534D0000}"/>
    <cellStyle name="Normal 17 3 3 3 2 3 5" xfId="19917" xr:uid="{00000000-0005-0000-0000-0000544D0000}"/>
    <cellStyle name="Normal 17 3 3 3 2 3 5 2" xfId="19918" xr:uid="{00000000-0005-0000-0000-0000554D0000}"/>
    <cellStyle name="Normal 17 3 3 3 2 3 5 3" xfId="19919" xr:uid="{00000000-0005-0000-0000-0000564D0000}"/>
    <cellStyle name="Normal 17 3 3 3 2 3 5 4" xfId="19920" xr:uid="{00000000-0005-0000-0000-0000574D0000}"/>
    <cellStyle name="Normal 17 3 3 3 2 3 5 5" xfId="19921" xr:uid="{00000000-0005-0000-0000-0000584D0000}"/>
    <cellStyle name="Normal 17 3 3 3 2 3 6" xfId="19922" xr:uid="{00000000-0005-0000-0000-0000594D0000}"/>
    <cellStyle name="Normal 17 3 3 3 2 3 6 2" xfId="19923" xr:uid="{00000000-0005-0000-0000-00005A4D0000}"/>
    <cellStyle name="Normal 17 3 3 3 2 3 6 3" xfId="19924" xr:uid="{00000000-0005-0000-0000-00005B4D0000}"/>
    <cellStyle name="Normal 17 3 3 3 2 3 6 4" xfId="19925" xr:uid="{00000000-0005-0000-0000-00005C4D0000}"/>
    <cellStyle name="Normal 17 3 3 3 2 3 6 5" xfId="19926" xr:uid="{00000000-0005-0000-0000-00005D4D0000}"/>
    <cellStyle name="Normal 17 3 3 3 2 3 7" xfId="19927" xr:uid="{00000000-0005-0000-0000-00005E4D0000}"/>
    <cellStyle name="Normal 17 3 3 3 2 3 7 2" xfId="19928" xr:uid="{00000000-0005-0000-0000-00005F4D0000}"/>
    <cellStyle name="Normal 17 3 3 3 2 3 7 3" xfId="19929" xr:uid="{00000000-0005-0000-0000-0000604D0000}"/>
    <cellStyle name="Normal 17 3 3 3 2 3 7 4" xfId="19930" xr:uid="{00000000-0005-0000-0000-0000614D0000}"/>
    <cellStyle name="Normal 17 3 3 3 2 3 7 5" xfId="19931" xr:uid="{00000000-0005-0000-0000-0000624D0000}"/>
    <cellStyle name="Normal 17 3 3 3 2 3 8" xfId="19932" xr:uid="{00000000-0005-0000-0000-0000634D0000}"/>
    <cellStyle name="Normal 17 3 3 3 2 3 8 2" xfId="19933" xr:uid="{00000000-0005-0000-0000-0000644D0000}"/>
    <cellStyle name="Normal 17 3 3 3 2 3 8 3" xfId="19934" xr:uid="{00000000-0005-0000-0000-0000654D0000}"/>
    <cellStyle name="Normal 17 3 3 3 2 3 8 4" xfId="19935" xr:uid="{00000000-0005-0000-0000-0000664D0000}"/>
    <cellStyle name="Normal 17 3 3 3 2 3 8 5" xfId="19936" xr:uid="{00000000-0005-0000-0000-0000674D0000}"/>
    <cellStyle name="Normal 17 3 3 3 2 3 9" xfId="19937" xr:uid="{00000000-0005-0000-0000-0000684D0000}"/>
    <cellStyle name="Normal 17 3 3 3 2 3 9 2" xfId="19938" xr:uid="{00000000-0005-0000-0000-0000694D0000}"/>
    <cellStyle name="Normal 17 3 3 3 2 3 9 3" xfId="19939" xr:uid="{00000000-0005-0000-0000-00006A4D0000}"/>
    <cellStyle name="Normal 17 3 3 3 2 3 9 4" xfId="19940" xr:uid="{00000000-0005-0000-0000-00006B4D0000}"/>
    <cellStyle name="Normal 17 3 3 3 2 3 9 5" xfId="19941" xr:uid="{00000000-0005-0000-0000-00006C4D0000}"/>
    <cellStyle name="Normal 17 3 3 3 2 4" xfId="19942" xr:uid="{00000000-0005-0000-0000-00006D4D0000}"/>
    <cellStyle name="Normal 17 3 3 3 2 4 10" xfId="19943" xr:uid="{00000000-0005-0000-0000-00006E4D0000}"/>
    <cellStyle name="Normal 17 3 3 3 2 4 10 2" xfId="19944" xr:uid="{00000000-0005-0000-0000-00006F4D0000}"/>
    <cellStyle name="Normal 17 3 3 3 2 4 10 3" xfId="19945" xr:uid="{00000000-0005-0000-0000-0000704D0000}"/>
    <cellStyle name="Normal 17 3 3 3 2 4 10 4" xfId="19946" xr:uid="{00000000-0005-0000-0000-0000714D0000}"/>
    <cellStyle name="Normal 17 3 3 3 2 4 10 5" xfId="19947" xr:uid="{00000000-0005-0000-0000-0000724D0000}"/>
    <cellStyle name="Normal 17 3 3 3 2 4 11" xfId="19948" xr:uid="{00000000-0005-0000-0000-0000734D0000}"/>
    <cellStyle name="Normal 17 3 3 3 2 4 11 2" xfId="19949" xr:uid="{00000000-0005-0000-0000-0000744D0000}"/>
    <cellStyle name="Normal 17 3 3 3 2 4 11 3" xfId="19950" xr:uid="{00000000-0005-0000-0000-0000754D0000}"/>
    <cellStyle name="Normal 17 3 3 3 2 4 11 4" xfId="19951" xr:uid="{00000000-0005-0000-0000-0000764D0000}"/>
    <cellStyle name="Normal 17 3 3 3 2 4 11 5" xfId="19952" xr:uid="{00000000-0005-0000-0000-0000774D0000}"/>
    <cellStyle name="Normal 17 3 3 3 2 4 12" xfId="19953" xr:uid="{00000000-0005-0000-0000-0000784D0000}"/>
    <cellStyle name="Normal 17 3 3 3 2 4 12 2" xfId="19954" xr:uid="{00000000-0005-0000-0000-0000794D0000}"/>
    <cellStyle name="Normal 17 3 3 3 2 4 12 3" xfId="19955" xr:uid="{00000000-0005-0000-0000-00007A4D0000}"/>
    <cellStyle name="Normal 17 3 3 3 2 4 12 4" xfId="19956" xr:uid="{00000000-0005-0000-0000-00007B4D0000}"/>
    <cellStyle name="Normal 17 3 3 3 2 4 12 5" xfId="19957" xr:uid="{00000000-0005-0000-0000-00007C4D0000}"/>
    <cellStyle name="Normal 17 3 3 3 2 4 13" xfId="19958" xr:uid="{00000000-0005-0000-0000-00007D4D0000}"/>
    <cellStyle name="Normal 17 3 3 3 2 4 13 2" xfId="19959" xr:uid="{00000000-0005-0000-0000-00007E4D0000}"/>
    <cellStyle name="Normal 17 3 3 3 2 4 13 3" xfId="19960" xr:uid="{00000000-0005-0000-0000-00007F4D0000}"/>
    <cellStyle name="Normal 17 3 3 3 2 4 13 4" xfId="19961" xr:uid="{00000000-0005-0000-0000-0000804D0000}"/>
    <cellStyle name="Normal 17 3 3 3 2 4 13 5" xfId="19962" xr:uid="{00000000-0005-0000-0000-0000814D0000}"/>
    <cellStyle name="Normal 17 3 3 3 2 4 14" xfId="19963" xr:uid="{00000000-0005-0000-0000-0000824D0000}"/>
    <cellStyle name="Normal 17 3 3 3 2 4 14 2" xfId="19964" xr:uid="{00000000-0005-0000-0000-0000834D0000}"/>
    <cellStyle name="Normal 17 3 3 3 2 4 14 3" xfId="19965" xr:uid="{00000000-0005-0000-0000-0000844D0000}"/>
    <cellStyle name="Normal 17 3 3 3 2 4 14 4" xfId="19966" xr:uid="{00000000-0005-0000-0000-0000854D0000}"/>
    <cellStyle name="Normal 17 3 3 3 2 4 14 5" xfId="19967" xr:uid="{00000000-0005-0000-0000-0000864D0000}"/>
    <cellStyle name="Normal 17 3 3 3 2 4 15" xfId="19968" xr:uid="{00000000-0005-0000-0000-0000874D0000}"/>
    <cellStyle name="Normal 17 3 3 3 2 4 15 2" xfId="19969" xr:uid="{00000000-0005-0000-0000-0000884D0000}"/>
    <cellStyle name="Normal 17 3 3 3 2 4 15 3" xfId="19970" xr:uid="{00000000-0005-0000-0000-0000894D0000}"/>
    <cellStyle name="Normal 17 3 3 3 2 4 15 4" xfId="19971" xr:uid="{00000000-0005-0000-0000-00008A4D0000}"/>
    <cellStyle name="Normal 17 3 3 3 2 4 15 5" xfId="19972" xr:uid="{00000000-0005-0000-0000-00008B4D0000}"/>
    <cellStyle name="Normal 17 3 3 3 2 4 16" xfId="19973" xr:uid="{00000000-0005-0000-0000-00008C4D0000}"/>
    <cellStyle name="Normal 17 3 3 3 2 4 16 2" xfId="19974" xr:uid="{00000000-0005-0000-0000-00008D4D0000}"/>
    <cellStyle name="Normal 17 3 3 3 2 4 16 3" xfId="19975" xr:uid="{00000000-0005-0000-0000-00008E4D0000}"/>
    <cellStyle name="Normal 17 3 3 3 2 4 16 4" xfId="19976" xr:uid="{00000000-0005-0000-0000-00008F4D0000}"/>
    <cellStyle name="Normal 17 3 3 3 2 4 17" xfId="19977" xr:uid="{00000000-0005-0000-0000-0000904D0000}"/>
    <cellStyle name="Normal 17 3 3 3 2 4 17 2" xfId="19978" xr:uid="{00000000-0005-0000-0000-0000914D0000}"/>
    <cellStyle name="Normal 17 3 3 3 2 4 17 3" xfId="19979" xr:uid="{00000000-0005-0000-0000-0000924D0000}"/>
    <cellStyle name="Normal 17 3 3 3 2 4 17 4" xfId="19980" xr:uid="{00000000-0005-0000-0000-0000934D0000}"/>
    <cellStyle name="Normal 17 3 3 3 2 4 18" xfId="19981" xr:uid="{00000000-0005-0000-0000-0000944D0000}"/>
    <cellStyle name="Normal 17 3 3 3 2 4 19" xfId="19982" xr:uid="{00000000-0005-0000-0000-0000954D0000}"/>
    <cellStyle name="Normal 17 3 3 3 2 4 2" xfId="19983" xr:uid="{00000000-0005-0000-0000-0000964D0000}"/>
    <cellStyle name="Normal 17 3 3 3 2 4 2 2" xfId="19984" xr:uid="{00000000-0005-0000-0000-0000974D0000}"/>
    <cellStyle name="Normal 17 3 3 3 2 4 2 3" xfId="19985" xr:uid="{00000000-0005-0000-0000-0000984D0000}"/>
    <cellStyle name="Normal 17 3 3 3 2 4 2 4" xfId="19986" xr:uid="{00000000-0005-0000-0000-0000994D0000}"/>
    <cellStyle name="Normal 17 3 3 3 2 4 2 5" xfId="19987" xr:uid="{00000000-0005-0000-0000-00009A4D0000}"/>
    <cellStyle name="Normal 17 3 3 3 2 4 20" xfId="19988" xr:uid="{00000000-0005-0000-0000-00009B4D0000}"/>
    <cellStyle name="Normal 17 3 3 3 2 4 3" xfId="19989" xr:uid="{00000000-0005-0000-0000-00009C4D0000}"/>
    <cellStyle name="Normal 17 3 3 3 2 4 3 2" xfId="19990" xr:uid="{00000000-0005-0000-0000-00009D4D0000}"/>
    <cellStyle name="Normal 17 3 3 3 2 4 3 3" xfId="19991" xr:uid="{00000000-0005-0000-0000-00009E4D0000}"/>
    <cellStyle name="Normal 17 3 3 3 2 4 3 4" xfId="19992" xr:uid="{00000000-0005-0000-0000-00009F4D0000}"/>
    <cellStyle name="Normal 17 3 3 3 2 4 3 5" xfId="19993" xr:uid="{00000000-0005-0000-0000-0000A04D0000}"/>
    <cellStyle name="Normal 17 3 3 3 2 4 4" xfId="19994" xr:uid="{00000000-0005-0000-0000-0000A14D0000}"/>
    <cellStyle name="Normal 17 3 3 3 2 4 4 2" xfId="19995" xr:uid="{00000000-0005-0000-0000-0000A24D0000}"/>
    <cellStyle name="Normal 17 3 3 3 2 4 4 3" xfId="19996" xr:uid="{00000000-0005-0000-0000-0000A34D0000}"/>
    <cellStyle name="Normal 17 3 3 3 2 4 4 4" xfId="19997" xr:uid="{00000000-0005-0000-0000-0000A44D0000}"/>
    <cellStyle name="Normal 17 3 3 3 2 4 4 5" xfId="19998" xr:uid="{00000000-0005-0000-0000-0000A54D0000}"/>
    <cellStyle name="Normal 17 3 3 3 2 4 5" xfId="19999" xr:uid="{00000000-0005-0000-0000-0000A64D0000}"/>
    <cellStyle name="Normal 17 3 3 3 2 4 5 2" xfId="20000" xr:uid="{00000000-0005-0000-0000-0000A74D0000}"/>
    <cellStyle name="Normal 17 3 3 3 2 4 5 3" xfId="20001" xr:uid="{00000000-0005-0000-0000-0000A84D0000}"/>
    <cellStyle name="Normal 17 3 3 3 2 4 5 4" xfId="20002" xr:uid="{00000000-0005-0000-0000-0000A94D0000}"/>
    <cellStyle name="Normal 17 3 3 3 2 4 5 5" xfId="20003" xr:uid="{00000000-0005-0000-0000-0000AA4D0000}"/>
    <cellStyle name="Normal 17 3 3 3 2 4 6" xfId="20004" xr:uid="{00000000-0005-0000-0000-0000AB4D0000}"/>
    <cellStyle name="Normal 17 3 3 3 2 4 6 2" xfId="20005" xr:uid="{00000000-0005-0000-0000-0000AC4D0000}"/>
    <cellStyle name="Normal 17 3 3 3 2 4 6 3" xfId="20006" xr:uid="{00000000-0005-0000-0000-0000AD4D0000}"/>
    <cellStyle name="Normal 17 3 3 3 2 4 6 4" xfId="20007" xr:uid="{00000000-0005-0000-0000-0000AE4D0000}"/>
    <cellStyle name="Normal 17 3 3 3 2 4 6 5" xfId="20008" xr:uid="{00000000-0005-0000-0000-0000AF4D0000}"/>
    <cellStyle name="Normal 17 3 3 3 2 4 7" xfId="20009" xr:uid="{00000000-0005-0000-0000-0000B04D0000}"/>
    <cellStyle name="Normal 17 3 3 3 2 4 7 2" xfId="20010" xr:uid="{00000000-0005-0000-0000-0000B14D0000}"/>
    <cellStyle name="Normal 17 3 3 3 2 4 7 3" xfId="20011" xr:uid="{00000000-0005-0000-0000-0000B24D0000}"/>
    <cellStyle name="Normal 17 3 3 3 2 4 7 4" xfId="20012" xr:uid="{00000000-0005-0000-0000-0000B34D0000}"/>
    <cellStyle name="Normal 17 3 3 3 2 4 7 5" xfId="20013" xr:uid="{00000000-0005-0000-0000-0000B44D0000}"/>
    <cellStyle name="Normal 17 3 3 3 2 4 8" xfId="20014" xr:uid="{00000000-0005-0000-0000-0000B54D0000}"/>
    <cellStyle name="Normal 17 3 3 3 2 4 8 2" xfId="20015" xr:uid="{00000000-0005-0000-0000-0000B64D0000}"/>
    <cellStyle name="Normal 17 3 3 3 2 4 8 3" xfId="20016" xr:uid="{00000000-0005-0000-0000-0000B74D0000}"/>
    <cellStyle name="Normal 17 3 3 3 2 4 8 4" xfId="20017" xr:uid="{00000000-0005-0000-0000-0000B84D0000}"/>
    <cellStyle name="Normal 17 3 3 3 2 4 8 5" xfId="20018" xr:uid="{00000000-0005-0000-0000-0000B94D0000}"/>
    <cellStyle name="Normal 17 3 3 3 2 4 9" xfId="20019" xr:uid="{00000000-0005-0000-0000-0000BA4D0000}"/>
    <cellStyle name="Normal 17 3 3 3 2 4 9 2" xfId="20020" xr:uid="{00000000-0005-0000-0000-0000BB4D0000}"/>
    <cellStyle name="Normal 17 3 3 3 2 4 9 3" xfId="20021" xr:uid="{00000000-0005-0000-0000-0000BC4D0000}"/>
    <cellStyle name="Normal 17 3 3 3 2 4 9 4" xfId="20022" xr:uid="{00000000-0005-0000-0000-0000BD4D0000}"/>
    <cellStyle name="Normal 17 3 3 3 2 4 9 5" xfId="20023" xr:uid="{00000000-0005-0000-0000-0000BE4D0000}"/>
    <cellStyle name="Normal 17 3 3 3 2 5" xfId="20024" xr:uid="{00000000-0005-0000-0000-0000BF4D0000}"/>
    <cellStyle name="Normal 17 3 3 3 2 5 2" xfId="20025" xr:uid="{00000000-0005-0000-0000-0000C04D0000}"/>
    <cellStyle name="Normal 17 3 3 3 2 5 3" xfId="20026" xr:uid="{00000000-0005-0000-0000-0000C14D0000}"/>
    <cellStyle name="Normal 17 3 3 3 2 5 4" xfId="20027" xr:uid="{00000000-0005-0000-0000-0000C24D0000}"/>
    <cellStyle name="Normal 17 3 3 3 2 5 5" xfId="20028" xr:uid="{00000000-0005-0000-0000-0000C34D0000}"/>
    <cellStyle name="Normal 17 3 3 3 2 6" xfId="20029" xr:uid="{00000000-0005-0000-0000-0000C44D0000}"/>
    <cellStyle name="Normal 17 3 3 3 2 6 2" xfId="20030" xr:uid="{00000000-0005-0000-0000-0000C54D0000}"/>
    <cellStyle name="Normal 17 3 3 3 2 6 3" xfId="20031" xr:uid="{00000000-0005-0000-0000-0000C64D0000}"/>
    <cellStyle name="Normal 17 3 3 3 2 6 4" xfId="20032" xr:uid="{00000000-0005-0000-0000-0000C74D0000}"/>
    <cellStyle name="Normal 17 3 3 3 2 6 5" xfId="20033" xr:uid="{00000000-0005-0000-0000-0000C84D0000}"/>
    <cellStyle name="Normal 17 3 3 3 2 7" xfId="20034" xr:uid="{00000000-0005-0000-0000-0000C94D0000}"/>
    <cellStyle name="Normal 17 3 3 3 2 7 2" xfId="20035" xr:uid="{00000000-0005-0000-0000-0000CA4D0000}"/>
    <cellStyle name="Normal 17 3 3 3 2 7 3" xfId="20036" xr:uid="{00000000-0005-0000-0000-0000CB4D0000}"/>
    <cellStyle name="Normal 17 3 3 3 2 7 4" xfId="20037" xr:uid="{00000000-0005-0000-0000-0000CC4D0000}"/>
    <cellStyle name="Normal 17 3 3 3 2 7 5" xfId="20038" xr:uid="{00000000-0005-0000-0000-0000CD4D0000}"/>
    <cellStyle name="Normal 17 3 3 3 2 8" xfId="20039" xr:uid="{00000000-0005-0000-0000-0000CE4D0000}"/>
    <cellStyle name="Normal 17 3 3 3 2 8 2" xfId="20040" xr:uid="{00000000-0005-0000-0000-0000CF4D0000}"/>
    <cellStyle name="Normal 17 3 3 3 2 8 3" xfId="20041" xr:uid="{00000000-0005-0000-0000-0000D04D0000}"/>
    <cellStyle name="Normal 17 3 3 3 2 8 4" xfId="20042" xr:uid="{00000000-0005-0000-0000-0000D14D0000}"/>
    <cellStyle name="Normal 17 3 3 3 2 8 5" xfId="20043" xr:uid="{00000000-0005-0000-0000-0000D24D0000}"/>
    <cellStyle name="Normal 17 3 3 3 2 9" xfId="20044" xr:uid="{00000000-0005-0000-0000-0000D34D0000}"/>
    <cellStyle name="Normal 17 3 3 3 2 9 2" xfId="20045" xr:uid="{00000000-0005-0000-0000-0000D44D0000}"/>
    <cellStyle name="Normal 17 3 3 3 2 9 3" xfId="20046" xr:uid="{00000000-0005-0000-0000-0000D54D0000}"/>
    <cellStyle name="Normal 17 3 3 3 2 9 4" xfId="20047" xr:uid="{00000000-0005-0000-0000-0000D64D0000}"/>
    <cellStyle name="Normal 17 3 3 3 2 9 5" xfId="20048" xr:uid="{00000000-0005-0000-0000-0000D74D0000}"/>
    <cellStyle name="Normal 17 3 3 3 20" xfId="20049" xr:uid="{00000000-0005-0000-0000-0000D84D0000}"/>
    <cellStyle name="Normal 17 3 3 3 20 2" xfId="20050" xr:uid="{00000000-0005-0000-0000-0000D94D0000}"/>
    <cellStyle name="Normal 17 3 3 3 20 3" xfId="20051" xr:uid="{00000000-0005-0000-0000-0000DA4D0000}"/>
    <cellStyle name="Normal 17 3 3 3 20 4" xfId="20052" xr:uid="{00000000-0005-0000-0000-0000DB4D0000}"/>
    <cellStyle name="Normal 17 3 3 3 20 5" xfId="20053" xr:uid="{00000000-0005-0000-0000-0000DC4D0000}"/>
    <cellStyle name="Normal 17 3 3 3 21" xfId="20054" xr:uid="{00000000-0005-0000-0000-0000DD4D0000}"/>
    <cellStyle name="Normal 17 3 3 3 21 2" xfId="20055" xr:uid="{00000000-0005-0000-0000-0000DE4D0000}"/>
    <cellStyle name="Normal 17 3 3 3 21 3" xfId="20056" xr:uid="{00000000-0005-0000-0000-0000DF4D0000}"/>
    <cellStyle name="Normal 17 3 3 3 21 4" xfId="20057" xr:uid="{00000000-0005-0000-0000-0000E04D0000}"/>
    <cellStyle name="Normal 17 3 3 3 22" xfId="20058" xr:uid="{00000000-0005-0000-0000-0000E14D0000}"/>
    <cellStyle name="Normal 17 3 3 3 22 2" xfId="20059" xr:uid="{00000000-0005-0000-0000-0000E24D0000}"/>
    <cellStyle name="Normal 17 3 3 3 22 3" xfId="20060" xr:uid="{00000000-0005-0000-0000-0000E34D0000}"/>
    <cellStyle name="Normal 17 3 3 3 22 4" xfId="20061" xr:uid="{00000000-0005-0000-0000-0000E44D0000}"/>
    <cellStyle name="Normal 17 3 3 3 23" xfId="20062" xr:uid="{00000000-0005-0000-0000-0000E54D0000}"/>
    <cellStyle name="Normal 17 3 3 3 24" xfId="20063" xr:uid="{00000000-0005-0000-0000-0000E64D0000}"/>
    <cellStyle name="Normal 17 3 3 3 25" xfId="20064" xr:uid="{00000000-0005-0000-0000-0000E74D0000}"/>
    <cellStyle name="Normal 17 3 3 3 3" xfId="20065" xr:uid="{00000000-0005-0000-0000-0000E84D0000}"/>
    <cellStyle name="Normal 17 3 3 3 3 10" xfId="20066" xr:uid="{00000000-0005-0000-0000-0000E94D0000}"/>
    <cellStyle name="Normal 17 3 3 3 3 10 2" xfId="20067" xr:uid="{00000000-0005-0000-0000-0000EA4D0000}"/>
    <cellStyle name="Normal 17 3 3 3 3 10 3" xfId="20068" xr:uid="{00000000-0005-0000-0000-0000EB4D0000}"/>
    <cellStyle name="Normal 17 3 3 3 3 10 4" xfId="20069" xr:uid="{00000000-0005-0000-0000-0000EC4D0000}"/>
    <cellStyle name="Normal 17 3 3 3 3 10 5" xfId="20070" xr:uid="{00000000-0005-0000-0000-0000ED4D0000}"/>
    <cellStyle name="Normal 17 3 3 3 3 11" xfId="20071" xr:uid="{00000000-0005-0000-0000-0000EE4D0000}"/>
    <cellStyle name="Normal 17 3 3 3 3 11 2" xfId="20072" xr:uid="{00000000-0005-0000-0000-0000EF4D0000}"/>
    <cellStyle name="Normal 17 3 3 3 3 11 3" xfId="20073" xr:uid="{00000000-0005-0000-0000-0000F04D0000}"/>
    <cellStyle name="Normal 17 3 3 3 3 11 4" xfId="20074" xr:uid="{00000000-0005-0000-0000-0000F14D0000}"/>
    <cellStyle name="Normal 17 3 3 3 3 11 5" xfId="20075" xr:uid="{00000000-0005-0000-0000-0000F24D0000}"/>
    <cellStyle name="Normal 17 3 3 3 3 12" xfId="20076" xr:uid="{00000000-0005-0000-0000-0000F34D0000}"/>
    <cellStyle name="Normal 17 3 3 3 3 12 2" xfId="20077" xr:uid="{00000000-0005-0000-0000-0000F44D0000}"/>
    <cellStyle name="Normal 17 3 3 3 3 12 3" xfId="20078" xr:uid="{00000000-0005-0000-0000-0000F54D0000}"/>
    <cellStyle name="Normal 17 3 3 3 3 12 4" xfId="20079" xr:uid="{00000000-0005-0000-0000-0000F64D0000}"/>
    <cellStyle name="Normal 17 3 3 3 3 12 5" xfId="20080" xr:uid="{00000000-0005-0000-0000-0000F74D0000}"/>
    <cellStyle name="Normal 17 3 3 3 3 13" xfId="20081" xr:uid="{00000000-0005-0000-0000-0000F84D0000}"/>
    <cellStyle name="Normal 17 3 3 3 3 13 2" xfId="20082" xr:uid="{00000000-0005-0000-0000-0000F94D0000}"/>
    <cellStyle name="Normal 17 3 3 3 3 13 3" xfId="20083" xr:uid="{00000000-0005-0000-0000-0000FA4D0000}"/>
    <cellStyle name="Normal 17 3 3 3 3 13 4" xfId="20084" xr:uid="{00000000-0005-0000-0000-0000FB4D0000}"/>
    <cellStyle name="Normal 17 3 3 3 3 13 5" xfId="20085" xr:uid="{00000000-0005-0000-0000-0000FC4D0000}"/>
    <cellStyle name="Normal 17 3 3 3 3 14" xfId="20086" xr:uid="{00000000-0005-0000-0000-0000FD4D0000}"/>
    <cellStyle name="Normal 17 3 3 3 3 14 2" xfId="20087" xr:uid="{00000000-0005-0000-0000-0000FE4D0000}"/>
    <cellStyle name="Normal 17 3 3 3 3 14 3" xfId="20088" xr:uid="{00000000-0005-0000-0000-0000FF4D0000}"/>
    <cellStyle name="Normal 17 3 3 3 3 14 4" xfId="20089" xr:uid="{00000000-0005-0000-0000-0000004E0000}"/>
    <cellStyle name="Normal 17 3 3 3 3 14 5" xfId="20090" xr:uid="{00000000-0005-0000-0000-0000014E0000}"/>
    <cellStyle name="Normal 17 3 3 3 3 15" xfId="20091" xr:uid="{00000000-0005-0000-0000-0000024E0000}"/>
    <cellStyle name="Normal 17 3 3 3 3 15 2" xfId="20092" xr:uid="{00000000-0005-0000-0000-0000034E0000}"/>
    <cellStyle name="Normal 17 3 3 3 3 15 3" xfId="20093" xr:uid="{00000000-0005-0000-0000-0000044E0000}"/>
    <cellStyle name="Normal 17 3 3 3 3 15 4" xfId="20094" xr:uid="{00000000-0005-0000-0000-0000054E0000}"/>
    <cellStyle name="Normal 17 3 3 3 3 15 5" xfId="20095" xr:uid="{00000000-0005-0000-0000-0000064E0000}"/>
    <cellStyle name="Normal 17 3 3 3 3 16" xfId="20096" xr:uid="{00000000-0005-0000-0000-0000074E0000}"/>
    <cellStyle name="Normal 17 3 3 3 3 16 2" xfId="20097" xr:uid="{00000000-0005-0000-0000-0000084E0000}"/>
    <cellStyle name="Normal 17 3 3 3 3 16 3" xfId="20098" xr:uid="{00000000-0005-0000-0000-0000094E0000}"/>
    <cellStyle name="Normal 17 3 3 3 3 16 4" xfId="20099" xr:uid="{00000000-0005-0000-0000-00000A4E0000}"/>
    <cellStyle name="Normal 17 3 3 3 3 16 5" xfId="20100" xr:uid="{00000000-0005-0000-0000-00000B4E0000}"/>
    <cellStyle name="Normal 17 3 3 3 3 17" xfId="20101" xr:uid="{00000000-0005-0000-0000-00000C4E0000}"/>
    <cellStyle name="Normal 17 3 3 3 3 17 2" xfId="20102" xr:uid="{00000000-0005-0000-0000-00000D4E0000}"/>
    <cellStyle name="Normal 17 3 3 3 3 17 3" xfId="20103" xr:uid="{00000000-0005-0000-0000-00000E4E0000}"/>
    <cellStyle name="Normal 17 3 3 3 3 17 4" xfId="20104" xr:uid="{00000000-0005-0000-0000-00000F4E0000}"/>
    <cellStyle name="Normal 17 3 3 3 3 18" xfId="20105" xr:uid="{00000000-0005-0000-0000-0000104E0000}"/>
    <cellStyle name="Normal 17 3 3 3 3 18 2" xfId="20106" xr:uid="{00000000-0005-0000-0000-0000114E0000}"/>
    <cellStyle name="Normal 17 3 3 3 3 18 3" xfId="20107" xr:uid="{00000000-0005-0000-0000-0000124E0000}"/>
    <cellStyle name="Normal 17 3 3 3 3 18 4" xfId="20108" xr:uid="{00000000-0005-0000-0000-0000134E0000}"/>
    <cellStyle name="Normal 17 3 3 3 3 19" xfId="20109" xr:uid="{00000000-0005-0000-0000-0000144E0000}"/>
    <cellStyle name="Normal 17 3 3 3 3 2" xfId="20110" xr:uid="{00000000-0005-0000-0000-0000154E0000}"/>
    <cellStyle name="Normal 17 3 3 3 3 2 2" xfId="20111" xr:uid="{00000000-0005-0000-0000-0000164E0000}"/>
    <cellStyle name="Normal 17 3 3 3 3 2 3" xfId="20112" xr:uid="{00000000-0005-0000-0000-0000174E0000}"/>
    <cellStyle name="Normal 17 3 3 3 3 2 4" xfId="20113" xr:uid="{00000000-0005-0000-0000-0000184E0000}"/>
    <cellStyle name="Normal 17 3 3 3 3 2 5" xfId="20114" xr:uid="{00000000-0005-0000-0000-0000194E0000}"/>
    <cellStyle name="Normal 17 3 3 3 3 20" xfId="20115" xr:uid="{00000000-0005-0000-0000-00001A4E0000}"/>
    <cellStyle name="Normal 17 3 3 3 3 21" xfId="20116" xr:uid="{00000000-0005-0000-0000-00001B4E0000}"/>
    <cellStyle name="Normal 17 3 3 3 3 3" xfId="20117" xr:uid="{00000000-0005-0000-0000-00001C4E0000}"/>
    <cellStyle name="Normal 17 3 3 3 3 3 2" xfId="20118" xr:uid="{00000000-0005-0000-0000-00001D4E0000}"/>
    <cellStyle name="Normal 17 3 3 3 3 3 3" xfId="20119" xr:uid="{00000000-0005-0000-0000-00001E4E0000}"/>
    <cellStyle name="Normal 17 3 3 3 3 3 4" xfId="20120" xr:uid="{00000000-0005-0000-0000-00001F4E0000}"/>
    <cellStyle name="Normal 17 3 3 3 3 3 5" xfId="20121" xr:uid="{00000000-0005-0000-0000-0000204E0000}"/>
    <cellStyle name="Normal 17 3 3 3 3 4" xfId="20122" xr:uid="{00000000-0005-0000-0000-0000214E0000}"/>
    <cellStyle name="Normal 17 3 3 3 3 4 2" xfId="20123" xr:uid="{00000000-0005-0000-0000-0000224E0000}"/>
    <cellStyle name="Normal 17 3 3 3 3 4 3" xfId="20124" xr:uid="{00000000-0005-0000-0000-0000234E0000}"/>
    <cellStyle name="Normal 17 3 3 3 3 4 4" xfId="20125" xr:uid="{00000000-0005-0000-0000-0000244E0000}"/>
    <cellStyle name="Normal 17 3 3 3 3 4 5" xfId="20126" xr:uid="{00000000-0005-0000-0000-0000254E0000}"/>
    <cellStyle name="Normal 17 3 3 3 3 5" xfId="20127" xr:uid="{00000000-0005-0000-0000-0000264E0000}"/>
    <cellStyle name="Normal 17 3 3 3 3 5 2" xfId="20128" xr:uid="{00000000-0005-0000-0000-0000274E0000}"/>
    <cellStyle name="Normal 17 3 3 3 3 5 3" xfId="20129" xr:uid="{00000000-0005-0000-0000-0000284E0000}"/>
    <cellStyle name="Normal 17 3 3 3 3 5 4" xfId="20130" xr:uid="{00000000-0005-0000-0000-0000294E0000}"/>
    <cellStyle name="Normal 17 3 3 3 3 5 5" xfId="20131" xr:uid="{00000000-0005-0000-0000-00002A4E0000}"/>
    <cellStyle name="Normal 17 3 3 3 3 6" xfId="20132" xr:uid="{00000000-0005-0000-0000-00002B4E0000}"/>
    <cellStyle name="Normal 17 3 3 3 3 6 2" xfId="20133" xr:uid="{00000000-0005-0000-0000-00002C4E0000}"/>
    <cellStyle name="Normal 17 3 3 3 3 6 3" xfId="20134" xr:uid="{00000000-0005-0000-0000-00002D4E0000}"/>
    <cellStyle name="Normal 17 3 3 3 3 6 4" xfId="20135" xr:uid="{00000000-0005-0000-0000-00002E4E0000}"/>
    <cellStyle name="Normal 17 3 3 3 3 6 5" xfId="20136" xr:uid="{00000000-0005-0000-0000-00002F4E0000}"/>
    <cellStyle name="Normal 17 3 3 3 3 7" xfId="20137" xr:uid="{00000000-0005-0000-0000-0000304E0000}"/>
    <cellStyle name="Normal 17 3 3 3 3 7 2" xfId="20138" xr:uid="{00000000-0005-0000-0000-0000314E0000}"/>
    <cellStyle name="Normal 17 3 3 3 3 7 3" xfId="20139" xr:uid="{00000000-0005-0000-0000-0000324E0000}"/>
    <cellStyle name="Normal 17 3 3 3 3 7 4" xfId="20140" xr:uid="{00000000-0005-0000-0000-0000334E0000}"/>
    <cellStyle name="Normal 17 3 3 3 3 7 5" xfId="20141" xr:uid="{00000000-0005-0000-0000-0000344E0000}"/>
    <cellStyle name="Normal 17 3 3 3 3 8" xfId="20142" xr:uid="{00000000-0005-0000-0000-0000354E0000}"/>
    <cellStyle name="Normal 17 3 3 3 3 8 2" xfId="20143" xr:uid="{00000000-0005-0000-0000-0000364E0000}"/>
    <cellStyle name="Normal 17 3 3 3 3 8 3" xfId="20144" xr:uid="{00000000-0005-0000-0000-0000374E0000}"/>
    <cellStyle name="Normal 17 3 3 3 3 8 4" xfId="20145" xr:uid="{00000000-0005-0000-0000-0000384E0000}"/>
    <cellStyle name="Normal 17 3 3 3 3 8 5" xfId="20146" xr:uid="{00000000-0005-0000-0000-0000394E0000}"/>
    <cellStyle name="Normal 17 3 3 3 3 9" xfId="20147" xr:uid="{00000000-0005-0000-0000-00003A4E0000}"/>
    <cellStyle name="Normal 17 3 3 3 3 9 2" xfId="20148" xr:uid="{00000000-0005-0000-0000-00003B4E0000}"/>
    <cellStyle name="Normal 17 3 3 3 3 9 3" xfId="20149" xr:uid="{00000000-0005-0000-0000-00003C4E0000}"/>
    <cellStyle name="Normal 17 3 3 3 3 9 4" xfId="20150" xr:uid="{00000000-0005-0000-0000-00003D4E0000}"/>
    <cellStyle name="Normal 17 3 3 3 3 9 5" xfId="20151" xr:uid="{00000000-0005-0000-0000-00003E4E0000}"/>
    <cellStyle name="Normal 17 3 3 3 4" xfId="20152" xr:uid="{00000000-0005-0000-0000-00003F4E0000}"/>
    <cellStyle name="Normal 17 3 3 3 4 10" xfId="20153" xr:uid="{00000000-0005-0000-0000-0000404E0000}"/>
    <cellStyle name="Normal 17 3 3 3 4 10 2" xfId="20154" xr:uid="{00000000-0005-0000-0000-0000414E0000}"/>
    <cellStyle name="Normal 17 3 3 3 4 10 3" xfId="20155" xr:uid="{00000000-0005-0000-0000-0000424E0000}"/>
    <cellStyle name="Normal 17 3 3 3 4 10 4" xfId="20156" xr:uid="{00000000-0005-0000-0000-0000434E0000}"/>
    <cellStyle name="Normal 17 3 3 3 4 10 5" xfId="20157" xr:uid="{00000000-0005-0000-0000-0000444E0000}"/>
    <cellStyle name="Normal 17 3 3 3 4 11" xfId="20158" xr:uid="{00000000-0005-0000-0000-0000454E0000}"/>
    <cellStyle name="Normal 17 3 3 3 4 11 2" xfId="20159" xr:uid="{00000000-0005-0000-0000-0000464E0000}"/>
    <cellStyle name="Normal 17 3 3 3 4 11 3" xfId="20160" xr:uid="{00000000-0005-0000-0000-0000474E0000}"/>
    <cellStyle name="Normal 17 3 3 3 4 11 4" xfId="20161" xr:uid="{00000000-0005-0000-0000-0000484E0000}"/>
    <cellStyle name="Normal 17 3 3 3 4 11 5" xfId="20162" xr:uid="{00000000-0005-0000-0000-0000494E0000}"/>
    <cellStyle name="Normal 17 3 3 3 4 12" xfId="20163" xr:uid="{00000000-0005-0000-0000-00004A4E0000}"/>
    <cellStyle name="Normal 17 3 3 3 4 12 2" xfId="20164" xr:uid="{00000000-0005-0000-0000-00004B4E0000}"/>
    <cellStyle name="Normal 17 3 3 3 4 12 3" xfId="20165" xr:uid="{00000000-0005-0000-0000-00004C4E0000}"/>
    <cellStyle name="Normal 17 3 3 3 4 12 4" xfId="20166" xr:uid="{00000000-0005-0000-0000-00004D4E0000}"/>
    <cellStyle name="Normal 17 3 3 3 4 12 5" xfId="20167" xr:uid="{00000000-0005-0000-0000-00004E4E0000}"/>
    <cellStyle name="Normal 17 3 3 3 4 13" xfId="20168" xr:uid="{00000000-0005-0000-0000-00004F4E0000}"/>
    <cellStyle name="Normal 17 3 3 3 4 13 2" xfId="20169" xr:uid="{00000000-0005-0000-0000-0000504E0000}"/>
    <cellStyle name="Normal 17 3 3 3 4 13 3" xfId="20170" xr:uid="{00000000-0005-0000-0000-0000514E0000}"/>
    <cellStyle name="Normal 17 3 3 3 4 13 4" xfId="20171" xr:uid="{00000000-0005-0000-0000-0000524E0000}"/>
    <cellStyle name="Normal 17 3 3 3 4 13 5" xfId="20172" xr:uid="{00000000-0005-0000-0000-0000534E0000}"/>
    <cellStyle name="Normal 17 3 3 3 4 14" xfId="20173" xr:uid="{00000000-0005-0000-0000-0000544E0000}"/>
    <cellStyle name="Normal 17 3 3 3 4 14 2" xfId="20174" xr:uid="{00000000-0005-0000-0000-0000554E0000}"/>
    <cellStyle name="Normal 17 3 3 3 4 14 3" xfId="20175" xr:uid="{00000000-0005-0000-0000-0000564E0000}"/>
    <cellStyle name="Normal 17 3 3 3 4 14 4" xfId="20176" xr:uid="{00000000-0005-0000-0000-0000574E0000}"/>
    <cellStyle name="Normal 17 3 3 3 4 14 5" xfId="20177" xr:uid="{00000000-0005-0000-0000-0000584E0000}"/>
    <cellStyle name="Normal 17 3 3 3 4 15" xfId="20178" xr:uid="{00000000-0005-0000-0000-0000594E0000}"/>
    <cellStyle name="Normal 17 3 3 3 4 15 2" xfId="20179" xr:uid="{00000000-0005-0000-0000-00005A4E0000}"/>
    <cellStyle name="Normal 17 3 3 3 4 15 3" xfId="20180" xr:uid="{00000000-0005-0000-0000-00005B4E0000}"/>
    <cellStyle name="Normal 17 3 3 3 4 15 4" xfId="20181" xr:uid="{00000000-0005-0000-0000-00005C4E0000}"/>
    <cellStyle name="Normal 17 3 3 3 4 15 5" xfId="20182" xr:uid="{00000000-0005-0000-0000-00005D4E0000}"/>
    <cellStyle name="Normal 17 3 3 3 4 16" xfId="20183" xr:uid="{00000000-0005-0000-0000-00005E4E0000}"/>
    <cellStyle name="Normal 17 3 3 3 4 16 2" xfId="20184" xr:uid="{00000000-0005-0000-0000-00005F4E0000}"/>
    <cellStyle name="Normal 17 3 3 3 4 16 3" xfId="20185" xr:uid="{00000000-0005-0000-0000-0000604E0000}"/>
    <cellStyle name="Normal 17 3 3 3 4 16 4" xfId="20186" xr:uid="{00000000-0005-0000-0000-0000614E0000}"/>
    <cellStyle name="Normal 17 3 3 3 4 16 5" xfId="20187" xr:uid="{00000000-0005-0000-0000-0000624E0000}"/>
    <cellStyle name="Normal 17 3 3 3 4 17" xfId="20188" xr:uid="{00000000-0005-0000-0000-0000634E0000}"/>
    <cellStyle name="Normal 17 3 3 3 4 17 2" xfId="20189" xr:uid="{00000000-0005-0000-0000-0000644E0000}"/>
    <cellStyle name="Normal 17 3 3 3 4 17 3" xfId="20190" xr:uid="{00000000-0005-0000-0000-0000654E0000}"/>
    <cellStyle name="Normal 17 3 3 3 4 17 4" xfId="20191" xr:uid="{00000000-0005-0000-0000-0000664E0000}"/>
    <cellStyle name="Normal 17 3 3 3 4 18" xfId="20192" xr:uid="{00000000-0005-0000-0000-0000674E0000}"/>
    <cellStyle name="Normal 17 3 3 3 4 18 2" xfId="20193" xr:uid="{00000000-0005-0000-0000-0000684E0000}"/>
    <cellStyle name="Normal 17 3 3 3 4 18 3" xfId="20194" xr:uid="{00000000-0005-0000-0000-0000694E0000}"/>
    <cellStyle name="Normal 17 3 3 3 4 18 4" xfId="20195" xr:uid="{00000000-0005-0000-0000-00006A4E0000}"/>
    <cellStyle name="Normal 17 3 3 3 4 19" xfId="20196" xr:uid="{00000000-0005-0000-0000-00006B4E0000}"/>
    <cellStyle name="Normal 17 3 3 3 4 2" xfId="20197" xr:uid="{00000000-0005-0000-0000-00006C4E0000}"/>
    <cellStyle name="Normal 17 3 3 3 4 2 2" xfId="20198" xr:uid="{00000000-0005-0000-0000-00006D4E0000}"/>
    <cellStyle name="Normal 17 3 3 3 4 2 3" xfId="20199" xr:uid="{00000000-0005-0000-0000-00006E4E0000}"/>
    <cellStyle name="Normal 17 3 3 3 4 2 4" xfId="20200" xr:uid="{00000000-0005-0000-0000-00006F4E0000}"/>
    <cellStyle name="Normal 17 3 3 3 4 2 5" xfId="20201" xr:uid="{00000000-0005-0000-0000-0000704E0000}"/>
    <cellStyle name="Normal 17 3 3 3 4 20" xfId="20202" xr:uid="{00000000-0005-0000-0000-0000714E0000}"/>
    <cellStyle name="Normal 17 3 3 3 4 21" xfId="20203" xr:uid="{00000000-0005-0000-0000-0000724E0000}"/>
    <cellStyle name="Normal 17 3 3 3 4 3" xfId="20204" xr:uid="{00000000-0005-0000-0000-0000734E0000}"/>
    <cellStyle name="Normal 17 3 3 3 4 3 2" xfId="20205" xr:uid="{00000000-0005-0000-0000-0000744E0000}"/>
    <cellStyle name="Normal 17 3 3 3 4 3 3" xfId="20206" xr:uid="{00000000-0005-0000-0000-0000754E0000}"/>
    <cellStyle name="Normal 17 3 3 3 4 3 4" xfId="20207" xr:uid="{00000000-0005-0000-0000-0000764E0000}"/>
    <cellStyle name="Normal 17 3 3 3 4 3 5" xfId="20208" xr:uid="{00000000-0005-0000-0000-0000774E0000}"/>
    <cellStyle name="Normal 17 3 3 3 4 4" xfId="20209" xr:uid="{00000000-0005-0000-0000-0000784E0000}"/>
    <cellStyle name="Normal 17 3 3 3 4 4 2" xfId="20210" xr:uid="{00000000-0005-0000-0000-0000794E0000}"/>
    <cellStyle name="Normal 17 3 3 3 4 4 3" xfId="20211" xr:uid="{00000000-0005-0000-0000-00007A4E0000}"/>
    <cellStyle name="Normal 17 3 3 3 4 4 4" xfId="20212" xr:uid="{00000000-0005-0000-0000-00007B4E0000}"/>
    <cellStyle name="Normal 17 3 3 3 4 4 5" xfId="20213" xr:uid="{00000000-0005-0000-0000-00007C4E0000}"/>
    <cellStyle name="Normal 17 3 3 3 4 5" xfId="20214" xr:uid="{00000000-0005-0000-0000-00007D4E0000}"/>
    <cellStyle name="Normal 17 3 3 3 4 5 2" xfId="20215" xr:uid="{00000000-0005-0000-0000-00007E4E0000}"/>
    <cellStyle name="Normal 17 3 3 3 4 5 3" xfId="20216" xr:uid="{00000000-0005-0000-0000-00007F4E0000}"/>
    <cellStyle name="Normal 17 3 3 3 4 5 4" xfId="20217" xr:uid="{00000000-0005-0000-0000-0000804E0000}"/>
    <cellStyle name="Normal 17 3 3 3 4 5 5" xfId="20218" xr:uid="{00000000-0005-0000-0000-0000814E0000}"/>
    <cellStyle name="Normal 17 3 3 3 4 6" xfId="20219" xr:uid="{00000000-0005-0000-0000-0000824E0000}"/>
    <cellStyle name="Normal 17 3 3 3 4 6 2" xfId="20220" xr:uid="{00000000-0005-0000-0000-0000834E0000}"/>
    <cellStyle name="Normal 17 3 3 3 4 6 3" xfId="20221" xr:uid="{00000000-0005-0000-0000-0000844E0000}"/>
    <cellStyle name="Normal 17 3 3 3 4 6 4" xfId="20222" xr:uid="{00000000-0005-0000-0000-0000854E0000}"/>
    <cellStyle name="Normal 17 3 3 3 4 6 5" xfId="20223" xr:uid="{00000000-0005-0000-0000-0000864E0000}"/>
    <cellStyle name="Normal 17 3 3 3 4 7" xfId="20224" xr:uid="{00000000-0005-0000-0000-0000874E0000}"/>
    <cellStyle name="Normal 17 3 3 3 4 7 2" xfId="20225" xr:uid="{00000000-0005-0000-0000-0000884E0000}"/>
    <cellStyle name="Normal 17 3 3 3 4 7 3" xfId="20226" xr:uid="{00000000-0005-0000-0000-0000894E0000}"/>
    <cellStyle name="Normal 17 3 3 3 4 7 4" xfId="20227" xr:uid="{00000000-0005-0000-0000-00008A4E0000}"/>
    <cellStyle name="Normal 17 3 3 3 4 7 5" xfId="20228" xr:uid="{00000000-0005-0000-0000-00008B4E0000}"/>
    <cellStyle name="Normal 17 3 3 3 4 8" xfId="20229" xr:uid="{00000000-0005-0000-0000-00008C4E0000}"/>
    <cellStyle name="Normal 17 3 3 3 4 8 2" xfId="20230" xr:uid="{00000000-0005-0000-0000-00008D4E0000}"/>
    <cellStyle name="Normal 17 3 3 3 4 8 3" xfId="20231" xr:uid="{00000000-0005-0000-0000-00008E4E0000}"/>
    <cellStyle name="Normal 17 3 3 3 4 8 4" xfId="20232" xr:uid="{00000000-0005-0000-0000-00008F4E0000}"/>
    <cellStyle name="Normal 17 3 3 3 4 8 5" xfId="20233" xr:uid="{00000000-0005-0000-0000-0000904E0000}"/>
    <cellStyle name="Normal 17 3 3 3 4 9" xfId="20234" xr:uid="{00000000-0005-0000-0000-0000914E0000}"/>
    <cellStyle name="Normal 17 3 3 3 4 9 2" xfId="20235" xr:uid="{00000000-0005-0000-0000-0000924E0000}"/>
    <cellStyle name="Normal 17 3 3 3 4 9 3" xfId="20236" xr:uid="{00000000-0005-0000-0000-0000934E0000}"/>
    <cellStyle name="Normal 17 3 3 3 4 9 4" xfId="20237" xr:uid="{00000000-0005-0000-0000-0000944E0000}"/>
    <cellStyle name="Normal 17 3 3 3 4 9 5" xfId="20238" xr:uid="{00000000-0005-0000-0000-0000954E0000}"/>
    <cellStyle name="Normal 17 3 3 3 5" xfId="20239" xr:uid="{00000000-0005-0000-0000-0000964E0000}"/>
    <cellStyle name="Normal 17 3 3 3 5 10" xfId="20240" xr:uid="{00000000-0005-0000-0000-0000974E0000}"/>
    <cellStyle name="Normal 17 3 3 3 5 10 2" xfId="20241" xr:uid="{00000000-0005-0000-0000-0000984E0000}"/>
    <cellStyle name="Normal 17 3 3 3 5 10 3" xfId="20242" xr:uid="{00000000-0005-0000-0000-0000994E0000}"/>
    <cellStyle name="Normal 17 3 3 3 5 10 4" xfId="20243" xr:uid="{00000000-0005-0000-0000-00009A4E0000}"/>
    <cellStyle name="Normal 17 3 3 3 5 10 5" xfId="20244" xr:uid="{00000000-0005-0000-0000-00009B4E0000}"/>
    <cellStyle name="Normal 17 3 3 3 5 11" xfId="20245" xr:uid="{00000000-0005-0000-0000-00009C4E0000}"/>
    <cellStyle name="Normal 17 3 3 3 5 11 2" xfId="20246" xr:uid="{00000000-0005-0000-0000-00009D4E0000}"/>
    <cellStyle name="Normal 17 3 3 3 5 11 3" xfId="20247" xr:uid="{00000000-0005-0000-0000-00009E4E0000}"/>
    <cellStyle name="Normal 17 3 3 3 5 11 4" xfId="20248" xr:uid="{00000000-0005-0000-0000-00009F4E0000}"/>
    <cellStyle name="Normal 17 3 3 3 5 11 5" xfId="20249" xr:uid="{00000000-0005-0000-0000-0000A04E0000}"/>
    <cellStyle name="Normal 17 3 3 3 5 12" xfId="20250" xr:uid="{00000000-0005-0000-0000-0000A14E0000}"/>
    <cellStyle name="Normal 17 3 3 3 5 12 2" xfId="20251" xr:uid="{00000000-0005-0000-0000-0000A24E0000}"/>
    <cellStyle name="Normal 17 3 3 3 5 12 3" xfId="20252" xr:uid="{00000000-0005-0000-0000-0000A34E0000}"/>
    <cellStyle name="Normal 17 3 3 3 5 12 4" xfId="20253" xr:uid="{00000000-0005-0000-0000-0000A44E0000}"/>
    <cellStyle name="Normal 17 3 3 3 5 12 5" xfId="20254" xr:uid="{00000000-0005-0000-0000-0000A54E0000}"/>
    <cellStyle name="Normal 17 3 3 3 5 13" xfId="20255" xr:uid="{00000000-0005-0000-0000-0000A64E0000}"/>
    <cellStyle name="Normal 17 3 3 3 5 13 2" xfId="20256" xr:uid="{00000000-0005-0000-0000-0000A74E0000}"/>
    <cellStyle name="Normal 17 3 3 3 5 13 3" xfId="20257" xr:uid="{00000000-0005-0000-0000-0000A84E0000}"/>
    <cellStyle name="Normal 17 3 3 3 5 13 4" xfId="20258" xr:uid="{00000000-0005-0000-0000-0000A94E0000}"/>
    <cellStyle name="Normal 17 3 3 3 5 13 5" xfId="20259" xr:uid="{00000000-0005-0000-0000-0000AA4E0000}"/>
    <cellStyle name="Normal 17 3 3 3 5 14" xfId="20260" xr:uid="{00000000-0005-0000-0000-0000AB4E0000}"/>
    <cellStyle name="Normal 17 3 3 3 5 14 2" xfId="20261" xr:uid="{00000000-0005-0000-0000-0000AC4E0000}"/>
    <cellStyle name="Normal 17 3 3 3 5 14 3" xfId="20262" xr:uid="{00000000-0005-0000-0000-0000AD4E0000}"/>
    <cellStyle name="Normal 17 3 3 3 5 14 4" xfId="20263" xr:uid="{00000000-0005-0000-0000-0000AE4E0000}"/>
    <cellStyle name="Normal 17 3 3 3 5 14 5" xfId="20264" xr:uid="{00000000-0005-0000-0000-0000AF4E0000}"/>
    <cellStyle name="Normal 17 3 3 3 5 15" xfId="20265" xr:uid="{00000000-0005-0000-0000-0000B04E0000}"/>
    <cellStyle name="Normal 17 3 3 3 5 15 2" xfId="20266" xr:uid="{00000000-0005-0000-0000-0000B14E0000}"/>
    <cellStyle name="Normal 17 3 3 3 5 15 3" xfId="20267" xr:uid="{00000000-0005-0000-0000-0000B24E0000}"/>
    <cellStyle name="Normal 17 3 3 3 5 15 4" xfId="20268" xr:uid="{00000000-0005-0000-0000-0000B34E0000}"/>
    <cellStyle name="Normal 17 3 3 3 5 15 5" xfId="20269" xr:uid="{00000000-0005-0000-0000-0000B44E0000}"/>
    <cellStyle name="Normal 17 3 3 3 5 16" xfId="20270" xr:uid="{00000000-0005-0000-0000-0000B54E0000}"/>
    <cellStyle name="Normal 17 3 3 3 5 16 2" xfId="20271" xr:uid="{00000000-0005-0000-0000-0000B64E0000}"/>
    <cellStyle name="Normal 17 3 3 3 5 16 3" xfId="20272" xr:uid="{00000000-0005-0000-0000-0000B74E0000}"/>
    <cellStyle name="Normal 17 3 3 3 5 16 4" xfId="20273" xr:uid="{00000000-0005-0000-0000-0000B84E0000}"/>
    <cellStyle name="Normal 17 3 3 3 5 17" xfId="20274" xr:uid="{00000000-0005-0000-0000-0000B94E0000}"/>
    <cellStyle name="Normal 17 3 3 3 5 17 2" xfId="20275" xr:uid="{00000000-0005-0000-0000-0000BA4E0000}"/>
    <cellStyle name="Normal 17 3 3 3 5 17 3" xfId="20276" xr:uid="{00000000-0005-0000-0000-0000BB4E0000}"/>
    <cellStyle name="Normal 17 3 3 3 5 17 4" xfId="20277" xr:uid="{00000000-0005-0000-0000-0000BC4E0000}"/>
    <cellStyle name="Normal 17 3 3 3 5 18" xfId="20278" xr:uid="{00000000-0005-0000-0000-0000BD4E0000}"/>
    <cellStyle name="Normal 17 3 3 3 5 19" xfId="20279" xr:uid="{00000000-0005-0000-0000-0000BE4E0000}"/>
    <cellStyle name="Normal 17 3 3 3 5 2" xfId="20280" xr:uid="{00000000-0005-0000-0000-0000BF4E0000}"/>
    <cellStyle name="Normal 17 3 3 3 5 2 2" xfId="20281" xr:uid="{00000000-0005-0000-0000-0000C04E0000}"/>
    <cellStyle name="Normal 17 3 3 3 5 2 3" xfId="20282" xr:uid="{00000000-0005-0000-0000-0000C14E0000}"/>
    <cellStyle name="Normal 17 3 3 3 5 2 4" xfId="20283" xr:uid="{00000000-0005-0000-0000-0000C24E0000}"/>
    <cellStyle name="Normal 17 3 3 3 5 2 5" xfId="20284" xr:uid="{00000000-0005-0000-0000-0000C34E0000}"/>
    <cellStyle name="Normal 17 3 3 3 5 20" xfId="20285" xr:uid="{00000000-0005-0000-0000-0000C44E0000}"/>
    <cellStyle name="Normal 17 3 3 3 5 3" xfId="20286" xr:uid="{00000000-0005-0000-0000-0000C54E0000}"/>
    <cellStyle name="Normal 17 3 3 3 5 3 2" xfId="20287" xr:uid="{00000000-0005-0000-0000-0000C64E0000}"/>
    <cellStyle name="Normal 17 3 3 3 5 3 3" xfId="20288" xr:uid="{00000000-0005-0000-0000-0000C74E0000}"/>
    <cellStyle name="Normal 17 3 3 3 5 3 4" xfId="20289" xr:uid="{00000000-0005-0000-0000-0000C84E0000}"/>
    <cellStyle name="Normal 17 3 3 3 5 3 5" xfId="20290" xr:uid="{00000000-0005-0000-0000-0000C94E0000}"/>
    <cellStyle name="Normal 17 3 3 3 5 4" xfId="20291" xr:uid="{00000000-0005-0000-0000-0000CA4E0000}"/>
    <cellStyle name="Normal 17 3 3 3 5 4 2" xfId="20292" xr:uid="{00000000-0005-0000-0000-0000CB4E0000}"/>
    <cellStyle name="Normal 17 3 3 3 5 4 3" xfId="20293" xr:uid="{00000000-0005-0000-0000-0000CC4E0000}"/>
    <cellStyle name="Normal 17 3 3 3 5 4 4" xfId="20294" xr:uid="{00000000-0005-0000-0000-0000CD4E0000}"/>
    <cellStyle name="Normal 17 3 3 3 5 4 5" xfId="20295" xr:uid="{00000000-0005-0000-0000-0000CE4E0000}"/>
    <cellStyle name="Normal 17 3 3 3 5 5" xfId="20296" xr:uid="{00000000-0005-0000-0000-0000CF4E0000}"/>
    <cellStyle name="Normal 17 3 3 3 5 5 2" xfId="20297" xr:uid="{00000000-0005-0000-0000-0000D04E0000}"/>
    <cellStyle name="Normal 17 3 3 3 5 5 3" xfId="20298" xr:uid="{00000000-0005-0000-0000-0000D14E0000}"/>
    <cellStyle name="Normal 17 3 3 3 5 5 4" xfId="20299" xr:uid="{00000000-0005-0000-0000-0000D24E0000}"/>
    <cellStyle name="Normal 17 3 3 3 5 5 5" xfId="20300" xr:uid="{00000000-0005-0000-0000-0000D34E0000}"/>
    <cellStyle name="Normal 17 3 3 3 5 6" xfId="20301" xr:uid="{00000000-0005-0000-0000-0000D44E0000}"/>
    <cellStyle name="Normal 17 3 3 3 5 6 2" xfId="20302" xr:uid="{00000000-0005-0000-0000-0000D54E0000}"/>
    <cellStyle name="Normal 17 3 3 3 5 6 3" xfId="20303" xr:uid="{00000000-0005-0000-0000-0000D64E0000}"/>
    <cellStyle name="Normal 17 3 3 3 5 6 4" xfId="20304" xr:uid="{00000000-0005-0000-0000-0000D74E0000}"/>
    <cellStyle name="Normal 17 3 3 3 5 6 5" xfId="20305" xr:uid="{00000000-0005-0000-0000-0000D84E0000}"/>
    <cellStyle name="Normal 17 3 3 3 5 7" xfId="20306" xr:uid="{00000000-0005-0000-0000-0000D94E0000}"/>
    <cellStyle name="Normal 17 3 3 3 5 7 2" xfId="20307" xr:uid="{00000000-0005-0000-0000-0000DA4E0000}"/>
    <cellStyle name="Normal 17 3 3 3 5 7 3" xfId="20308" xr:uid="{00000000-0005-0000-0000-0000DB4E0000}"/>
    <cellStyle name="Normal 17 3 3 3 5 7 4" xfId="20309" xr:uid="{00000000-0005-0000-0000-0000DC4E0000}"/>
    <cellStyle name="Normal 17 3 3 3 5 7 5" xfId="20310" xr:uid="{00000000-0005-0000-0000-0000DD4E0000}"/>
    <cellStyle name="Normal 17 3 3 3 5 8" xfId="20311" xr:uid="{00000000-0005-0000-0000-0000DE4E0000}"/>
    <cellStyle name="Normal 17 3 3 3 5 8 2" xfId="20312" xr:uid="{00000000-0005-0000-0000-0000DF4E0000}"/>
    <cellStyle name="Normal 17 3 3 3 5 8 3" xfId="20313" xr:uid="{00000000-0005-0000-0000-0000E04E0000}"/>
    <cellStyle name="Normal 17 3 3 3 5 8 4" xfId="20314" xr:uid="{00000000-0005-0000-0000-0000E14E0000}"/>
    <cellStyle name="Normal 17 3 3 3 5 8 5" xfId="20315" xr:uid="{00000000-0005-0000-0000-0000E24E0000}"/>
    <cellStyle name="Normal 17 3 3 3 5 9" xfId="20316" xr:uid="{00000000-0005-0000-0000-0000E34E0000}"/>
    <cellStyle name="Normal 17 3 3 3 5 9 2" xfId="20317" xr:uid="{00000000-0005-0000-0000-0000E44E0000}"/>
    <cellStyle name="Normal 17 3 3 3 5 9 3" xfId="20318" xr:uid="{00000000-0005-0000-0000-0000E54E0000}"/>
    <cellStyle name="Normal 17 3 3 3 5 9 4" xfId="20319" xr:uid="{00000000-0005-0000-0000-0000E64E0000}"/>
    <cellStyle name="Normal 17 3 3 3 5 9 5" xfId="20320" xr:uid="{00000000-0005-0000-0000-0000E74E0000}"/>
    <cellStyle name="Normal 17 3 3 3 6" xfId="20321" xr:uid="{00000000-0005-0000-0000-0000E84E0000}"/>
    <cellStyle name="Normal 17 3 3 3 6 10" xfId="20322" xr:uid="{00000000-0005-0000-0000-0000E94E0000}"/>
    <cellStyle name="Normal 17 3 3 3 6 10 2" xfId="20323" xr:uid="{00000000-0005-0000-0000-0000EA4E0000}"/>
    <cellStyle name="Normal 17 3 3 3 6 10 3" xfId="20324" xr:uid="{00000000-0005-0000-0000-0000EB4E0000}"/>
    <cellStyle name="Normal 17 3 3 3 6 10 4" xfId="20325" xr:uid="{00000000-0005-0000-0000-0000EC4E0000}"/>
    <cellStyle name="Normal 17 3 3 3 6 10 5" xfId="20326" xr:uid="{00000000-0005-0000-0000-0000ED4E0000}"/>
    <cellStyle name="Normal 17 3 3 3 6 11" xfId="20327" xr:uid="{00000000-0005-0000-0000-0000EE4E0000}"/>
    <cellStyle name="Normal 17 3 3 3 6 11 2" xfId="20328" xr:uid="{00000000-0005-0000-0000-0000EF4E0000}"/>
    <cellStyle name="Normal 17 3 3 3 6 11 3" xfId="20329" xr:uid="{00000000-0005-0000-0000-0000F04E0000}"/>
    <cellStyle name="Normal 17 3 3 3 6 11 4" xfId="20330" xr:uid="{00000000-0005-0000-0000-0000F14E0000}"/>
    <cellStyle name="Normal 17 3 3 3 6 11 5" xfId="20331" xr:uid="{00000000-0005-0000-0000-0000F24E0000}"/>
    <cellStyle name="Normal 17 3 3 3 6 12" xfId="20332" xr:uid="{00000000-0005-0000-0000-0000F34E0000}"/>
    <cellStyle name="Normal 17 3 3 3 6 12 2" xfId="20333" xr:uid="{00000000-0005-0000-0000-0000F44E0000}"/>
    <cellStyle name="Normal 17 3 3 3 6 12 3" xfId="20334" xr:uid="{00000000-0005-0000-0000-0000F54E0000}"/>
    <cellStyle name="Normal 17 3 3 3 6 12 4" xfId="20335" xr:uid="{00000000-0005-0000-0000-0000F64E0000}"/>
    <cellStyle name="Normal 17 3 3 3 6 12 5" xfId="20336" xr:uid="{00000000-0005-0000-0000-0000F74E0000}"/>
    <cellStyle name="Normal 17 3 3 3 6 13" xfId="20337" xr:uid="{00000000-0005-0000-0000-0000F84E0000}"/>
    <cellStyle name="Normal 17 3 3 3 6 13 2" xfId="20338" xr:uid="{00000000-0005-0000-0000-0000F94E0000}"/>
    <cellStyle name="Normal 17 3 3 3 6 13 3" xfId="20339" xr:uid="{00000000-0005-0000-0000-0000FA4E0000}"/>
    <cellStyle name="Normal 17 3 3 3 6 13 4" xfId="20340" xr:uid="{00000000-0005-0000-0000-0000FB4E0000}"/>
    <cellStyle name="Normal 17 3 3 3 6 13 5" xfId="20341" xr:uid="{00000000-0005-0000-0000-0000FC4E0000}"/>
    <cellStyle name="Normal 17 3 3 3 6 14" xfId="20342" xr:uid="{00000000-0005-0000-0000-0000FD4E0000}"/>
    <cellStyle name="Normal 17 3 3 3 6 14 2" xfId="20343" xr:uid="{00000000-0005-0000-0000-0000FE4E0000}"/>
    <cellStyle name="Normal 17 3 3 3 6 14 3" xfId="20344" xr:uid="{00000000-0005-0000-0000-0000FF4E0000}"/>
    <cellStyle name="Normal 17 3 3 3 6 14 4" xfId="20345" xr:uid="{00000000-0005-0000-0000-0000004F0000}"/>
    <cellStyle name="Normal 17 3 3 3 6 14 5" xfId="20346" xr:uid="{00000000-0005-0000-0000-0000014F0000}"/>
    <cellStyle name="Normal 17 3 3 3 6 15" xfId="20347" xr:uid="{00000000-0005-0000-0000-0000024F0000}"/>
    <cellStyle name="Normal 17 3 3 3 6 15 2" xfId="20348" xr:uid="{00000000-0005-0000-0000-0000034F0000}"/>
    <cellStyle name="Normal 17 3 3 3 6 15 3" xfId="20349" xr:uid="{00000000-0005-0000-0000-0000044F0000}"/>
    <cellStyle name="Normal 17 3 3 3 6 15 4" xfId="20350" xr:uid="{00000000-0005-0000-0000-0000054F0000}"/>
    <cellStyle name="Normal 17 3 3 3 6 15 5" xfId="20351" xr:uid="{00000000-0005-0000-0000-0000064F0000}"/>
    <cellStyle name="Normal 17 3 3 3 6 16" xfId="20352" xr:uid="{00000000-0005-0000-0000-0000074F0000}"/>
    <cellStyle name="Normal 17 3 3 3 6 16 2" xfId="20353" xr:uid="{00000000-0005-0000-0000-0000084F0000}"/>
    <cellStyle name="Normal 17 3 3 3 6 16 3" xfId="20354" xr:uid="{00000000-0005-0000-0000-0000094F0000}"/>
    <cellStyle name="Normal 17 3 3 3 6 16 4" xfId="20355" xr:uid="{00000000-0005-0000-0000-00000A4F0000}"/>
    <cellStyle name="Normal 17 3 3 3 6 17" xfId="20356" xr:uid="{00000000-0005-0000-0000-00000B4F0000}"/>
    <cellStyle name="Normal 17 3 3 3 6 17 2" xfId="20357" xr:uid="{00000000-0005-0000-0000-00000C4F0000}"/>
    <cellStyle name="Normal 17 3 3 3 6 17 3" xfId="20358" xr:uid="{00000000-0005-0000-0000-00000D4F0000}"/>
    <cellStyle name="Normal 17 3 3 3 6 17 4" xfId="20359" xr:uid="{00000000-0005-0000-0000-00000E4F0000}"/>
    <cellStyle name="Normal 17 3 3 3 6 18" xfId="20360" xr:uid="{00000000-0005-0000-0000-00000F4F0000}"/>
    <cellStyle name="Normal 17 3 3 3 6 19" xfId="20361" xr:uid="{00000000-0005-0000-0000-0000104F0000}"/>
    <cellStyle name="Normal 17 3 3 3 6 2" xfId="20362" xr:uid="{00000000-0005-0000-0000-0000114F0000}"/>
    <cellStyle name="Normal 17 3 3 3 6 2 2" xfId="20363" xr:uid="{00000000-0005-0000-0000-0000124F0000}"/>
    <cellStyle name="Normal 17 3 3 3 6 2 3" xfId="20364" xr:uid="{00000000-0005-0000-0000-0000134F0000}"/>
    <cellStyle name="Normal 17 3 3 3 6 2 4" xfId="20365" xr:uid="{00000000-0005-0000-0000-0000144F0000}"/>
    <cellStyle name="Normal 17 3 3 3 6 2 5" xfId="20366" xr:uid="{00000000-0005-0000-0000-0000154F0000}"/>
    <cellStyle name="Normal 17 3 3 3 6 20" xfId="20367" xr:uid="{00000000-0005-0000-0000-0000164F0000}"/>
    <cellStyle name="Normal 17 3 3 3 6 3" xfId="20368" xr:uid="{00000000-0005-0000-0000-0000174F0000}"/>
    <cellStyle name="Normal 17 3 3 3 6 3 2" xfId="20369" xr:uid="{00000000-0005-0000-0000-0000184F0000}"/>
    <cellStyle name="Normal 17 3 3 3 6 3 3" xfId="20370" xr:uid="{00000000-0005-0000-0000-0000194F0000}"/>
    <cellStyle name="Normal 17 3 3 3 6 3 4" xfId="20371" xr:uid="{00000000-0005-0000-0000-00001A4F0000}"/>
    <cellStyle name="Normal 17 3 3 3 6 3 5" xfId="20372" xr:uid="{00000000-0005-0000-0000-00001B4F0000}"/>
    <cellStyle name="Normal 17 3 3 3 6 4" xfId="20373" xr:uid="{00000000-0005-0000-0000-00001C4F0000}"/>
    <cellStyle name="Normal 17 3 3 3 6 4 2" xfId="20374" xr:uid="{00000000-0005-0000-0000-00001D4F0000}"/>
    <cellStyle name="Normal 17 3 3 3 6 4 3" xfId="20375" xr:uid="{00000000-0005-0000-0000-00001E4F0000}"/>
    <cellStyle name="Normal 17 3 3 3 6 4 4" xfId="20376" xr:uid="{00000000-0005-0000-0000-00001F4F0000}"/>
    <cellStyle name="Normal 17 3 3 3 6 4 5" xfId="20377" xr:uid="{00000000-0005-0000-0000-0000204F0000}"/>
    <cellStyle name="Normal 17 3 3 3 6 5" xfId="20378" xr:uid="{00000000-0005-0000-0000-0000214F0000}"/>
    <cellStyle name="Normal 17 3 3 3 6 5 2" xfId="20379" xr:uid="{00000000-0005-0000-0000-0000224F0000}"/>
    <cellStyle name="Normal 17 3 3 3 6 5 3" xfId="20380" xr:uid="{00000000-0005-0000-0000-0000234F0000}"/>
    <cellStyle name="Normal 17 3 3 3 6 5 4" xfId="20381" xr:uid="{00000000-0005-0000-0000-0000244F0000}"/>
    <cellStyle name="Normal 17 3 3 3 6 5 5" xfId="20382" xr:uid="{00000000-0005-0000-0000-0000254F0000}"/>
    <cellStyle name="Normal 17 3 3 3 6 6" xfId="20383" xr:uid="{00000000-0005-0000-0000-0000264F0000}"/>
    <cellStyle name="Normal 17 3 3 3 6 6 2" xfId="20384" xr:uid="{00000000-0005-0000-0000-0000274F0000}"/>
    <cellStyle name="Normal 17 3 3 3 6 6 3" xfId="20385" xr:uid="{00000000-0005-0000-0000-0000284F0000}"/>
    <cellStyle name="Normal 17 3 3 3 6 6 4" xfId="20386" xr:uid="{00000000-0005-0000-0000-0000294F0000}"/>
    <cellStyle name="Normal 17 3 3 3 6 6 5" xfId="20387" xr:uid="{00000000-0005-0000-0000-00002A4F0000}"/>
    <cellStyle name="Normal 17 3 3 3 6 7" xfId="20388" xr:uid="{00000000-0005-0000-0000-00002B4F0000}"/>
    <cellStyle name="Normal 17 3 3 3 6 7 2" xfId="20389" xr:uid="{00000000-0005-0000-0000-00002C4F0000}"/>
    <cellStyle name="Normal 17 3 3 3 6 7 3" xfId="20390" xr:uid="{00000000-0005-0000-0000-00002D4F0000}"/>
    <cellStyle name="Normal 17 3 3 3 6 7 4" xfId="20391" xr:uid="{00000000-0005-0000-0000-00002E4F0000}"/>
    <cellStyle name="Normal 17 3 3 3 6 7 5" xfId="20392" xr:uid="{00000000-0005-0000-0000-00002F4F0000}"/>
    <cellStyle name="Normal 17 3 3 3 6 8" xfId="20393" xr:uid="{00000000-0005-0000-0000-0000304F0000}"/>
    <cellStyle name="Normal 17 3 3 3 6 8 2" xfId="20394" xr:uid="{00000000-0005-0000-0000-0000314F0000}"/>
    <cellStyle name="Normal 17 3 3 3 6 8 3" xfId="20395" xr:uid="{00000000-0005-0000-0000-0000324F0000}"/>
    <cellStyle name="Normal 17 3 3 3 6 8 4" xfId="20396" xr:uid="{00000000-0005-0000-0000-0000334F0000}"/>
    <cellStyle name="Normal 17 3 3 3 6 8 5" xfId="20397" xr:uid="{00000000-0005-0000-0000-0000344F0000}"/>
    <cellStyle name="Normal 17 3 3 3 6 9" xfId="20398" xr:uid="{00000000-0005-0000-0000-0000354F0000}"/>
    <cellStyle name="Normal 17 3 3 3 6 9 2" xfId="20399" xr:uid="{00000000-0005-0000-0000-0000364F0000}"/>
    <cellStyle name="Normal 17 3 3 3 6 9 3" xfId="20400" xr:uid="{00000000-0005-0000-0000-0000374F0000}"/>
    <cellStyle name="Normal 17 3 3 3 6 9 4" xfId="20401" xr:uid="{00000000-0005-0000-0000-0000384F0000}"/>
    <cellStyle name="Normal 17 3 3 3 6 9 5" xfId="20402" xr:uid="{00000000-0005-0000-0000-0000394F0000}"/>
    <cellStyle name="Normal 17 3 3 3 7" xfId="20403" xr:uid="{00000000-0005-0000-0000-00003A4F0000}"/>
    <cellStyle name="Normal 17 3 3 3 7 2" xfId="20404" xr:uid="{00000000-0005-0000-0000-00003B4F0000}"/>
    <cellStyle name="Normal 17 3 3 3 7 3" xfId="20405" xr:uid="{00000000-0005-0000-0000-00003C4F0000}"/>
    <cellStyle name="Normal 17 3 3 3 7 4" xfId="20406" xr:uid="{00000000-0005-0000-0000-00003D4F0000}"/>
    <cellStyle name="Normal 17 3 3 3 7 5" xfId="20407" xr:uid="{00000000-0005-0000-0000-00003E4F0000}"/>
    <cellStyle name="Normal 17 3 3 3 8" xfId="20408" xr:uid="{00000000-0005-0000-0000-00003F4F0000}"/>
    <cellStyle name="Normal 17 3 3 3 8 2" xfId="20409" xr:uid="{00000000-0005-0000-0000-0000404F0000}"/>
    <cellStyle name="Normal 17 3 3 3 8 3" xfId="20410" xr:uid="{00000000-0005-0000-0000-0000414F0000}"/>
    <cellStyle name="Normal 17 3 3 3 8 4" xfId="20411" xr:uid="{00000000-0005-0000-0000-0000424F0000}"/>
    <cellStyle name="Normal 17 3 3 3 8 5" xfId="20412" xr:uid="{00000000-0005-0000-0000-0000434F0000}"/>
    <cellStyle name="Normal 17 3 3 3 9" xfId="20413" xr:uid="{00000000-0005-0000-0000-0000444F0000}"/>
    <cellStyle name="Normal 17 3 3 3 9 2" xfId="20414" xr:uid="{00000000-0005-0000-0000-0000454F0000}"/>
    <cellStyle name="Normal 17 3 3 3 9 3" xfId="20415" xr:uid="{00000000-0005-0000-0000-0000464F0000}"/>
    <cellStyle name="Normal 17 3 3 3 9 4" xfId="20416" xr:uid="{00000000-0005-0000-0000-0000474F0000}"/>
    <cellStyle name="Normal 17 3 3 3 9 5" xfId="20417" xr:uid="{00000000-0005-0000-0000-0000484F0000}"/>
    <cellStyle name="Normal 17 3 3 4" xfId="20418" xr:uid="{00000000-0005-0000-0000-0000494F0000}"/>
    <cellStyle name="Normal 17 3 3 4 10" xfId="20419" xr:uid="{00000000-0005-0000-0000-00004A4F0000}"/>
    <cellStyle name="Normal 17 3 3 4 10 2" xfId="20420" xr:uid="{00000000-0005-0000-0000-00004B4F0000}"/>
    <cellStyle name="Normal 17 3 3 4 10 3" xfId="20421" xr:uid="{00000000-0005-0000-0000-00004C4F0000}"/>
    <cellStyle name="Normal 17 3 3 4 10 4" xfId="20422" xr:uid="{00000000-0005-0000-0000-00004D4F0000}"/>
    <cellStyle name="Normal 17 3 3 4 10 5" xfId="20423" xr:uid="{00000000-0005-0000-0000-00004E4F0000}"/>
    <cellStyle name="Normal 17 3 3 4 11" xfId="20424" xr:uid="{00000000-0005-0000-0000-00004F4F0000}"/>
    <cellStyle name="Normal 17 3 3 4 11 2" xfId="20425" xr:uid="{00000000-0005-0000-0000-0000504F0000}"/>
    <cellStyle name="Normal 17 3 3 4 11 3" xfId="20426" xr:uid="{00000000-0005-0000-0000-0000514F0000}"/>
    <cellStyle name="Normal 17 3 3 4 11 4" xfId="20427" xr:uid="{00000000-0005-0000-0000-0000524F0000}"/>
    <cellStyle name="Normal 17 3 3 4 11 5" xfId="20428" xr:uid="{00000000-0005-0000-0000-0000534F0000}"/>
    <cellStyle name="Normal 17 3 3 4 12" xfId="20429" xr:uid="{00000000-0005-0000-0000-0000544F0000}"/>
    <cellStyle name="Normal 17 3 3 4 12 2" xfId="20430" xr:uid="{00000000-0005-0000-0000-0000554F0000}"/>
    <cellStyle name="Normal 17 3 3 4 12 3" xfId="20431" xr:uid="{00000000-0005-0000-0000-0000564F0000}"/>
    <cellStyle name="Normal 17 3 3 4 12 4" xfId="20432" xr:uid="{00000000-0005-0000-0000-0000574F0000}"/>
    <cellStyle name="Normal 17 3 3 4 12 5" xfId="20433" xr:uid="{00000000-0005-0000-0000-0000584F0000}"/>
    <cellStyle name="Normal 17 3 3 4 13" xfId="20434" xr:uid="{00000000-0005-0000-0000-0000594F0000}"/>
    <cellStyle name="Normal 17 3 3 4 13 2" xfId="20435" xr:uid="{00000000-0005-0000-0000-00005A4F0000}"/>
    <cellStyle name="Normal 17 3 3 4 13 3" xfId="20436" xr:uid="{00000000-0005-0000-0000-00005B4F0000}"/>
    <cellStyle name="Normal 17 3 3 4 13 4" xfId="20437" xr:uid="{00000000-0005-0000-0000-00005C4F0000}"/>
    <cellStyle name="Normal 17 3 3 4 13 5" xfId="20438" xr:uid="{00000000-0005-0000-0000-00005D4F0000}"/>
    <cellStyle name="Normal 17 3 3 4 14" xfId="20439" xr:uid="{00000000-0005-0000-0000-00005E4F0000}"/>
    <cellStyle name="Normal 17 3 3 4 14 2" xfId="20440" xr:uid="{00000000-0005-0000-0000-00005F4F0000}"/>
    <cellStyle name="Normal 17 3 3 4 14 3" xfId="20441" xr:uid="{00000000-0005-0000-0000-0000604F0000}"/>
    <cellStyle name="Normal 17 3 3 4 14 4" xfId="20442" xr:uid="{00000000-0005-0000-0000-0000614F0000}"/>
    <cellStyle name="Normal 17 3 3 4 14 5" xfId="20443" xr:uid="{00000000-0005-0000-0000-0000624F0000}"/>
    <cellStyle name="Normal 17 3 3 4 15" xfId="20444" xr:uid="{00000000-0005-0000-0000-0000634F0000}"/>
    <cellStyle name="Normal 17 3 3 4 15 2" xfId="20445" xr:uid="{00000000-0005-0000-0000-0000644F0000}"/>
    <cellStyle name="Normal 17 3 3 4 15 3" xfId="20446" xr:uid="{00000000-0005-0000-0000-0000654F0000}"/>
    <cellStyle name="Normal 17 3 3 4 15 4" xfId="20447" xr:uid="{00000000-0005-0000-0000-0000664F0000}"/>
    <cellStyle name="Normal 17 3 3 4 15 5" xfId="20448" xr:uid="{00000000-0005-0000-0000-0000674F0000}"/>
    <cellStyle name="Normal 17 3 3 4 16" xfId="20449" xr:uid="{00000000-0005-0000-0000-0000684F0000}"/>
    <cellStyle name="Normal 17 3 3 4 16 2" xfId="20450" xr:uid="{00000000-0005-0000-0000-0000694F0000}"/>
    <cellStyle name="Normal 17 3 3 4 16 3" xfId="20451" xr:uid="{00000000-0005-0000-0000-00006A4F0000}"/>
    <cellStyle name="Normal 17 3 3 4 16 4" xfId="20452" xr:uid="{00000000-0005-0000-0000-00006B4F0000}"/>
    <cellStyle name="Normal 17 3 3 4 16 5" xfId="20453" xr:uid="{00000000-0005-0000-0000-00006C4F0000}"/>
    <cellStyle name="Normal 17 3 3 4 17" xfId="20454" xr:uid="{00000000-0005-0000-0000-00006D4F0000}"/>
    <cellStyle name="Normal 17 3 3 4 17 2" xfId="20455" xr:uid="{00000000-0005-0000-0000-00006E4F0000}"/>
    <cellStyle name="Normal 17 3 3 4 17 3" xfId="20456" xr:uid="{00000000-0005-0000-0000-00006F4F0000}"/>
    <cellStyle name="Normal 17 3 3 4 17 4" xfId="20457" xr:uid="{00000000-0005-0000-0000-0000704F0000}"/>
    <cellStyle name="Normal 17 3 3 4 17 5" xfId="20458" xr:uid="{00000000-0005-0000-0000-0000714F0000}"/>
    <cellStyle name="Normal 17 3 3 4 18" xfId="20459" xr:uid="{00000000-0005-0000-0000-0000724F0000}"/>
    <cellStyle name="Normal 17 3 3 4 18 2" xfId="20460" xr:uid="{00000000-0005-0000-0000-0000734F0000}"/>
    <cellStyle name="Normal 17 3 3 4 18 3" xfId="20461" xr:uid="{00000000-0005-0000-0000-0000744F0000}"/>
    <cellStyle name="Normal 17 3 3 4 18 4" xfId="20462" xr:uid="{00000000-0005-0000-0000-0000754F0000}"/>
    <cellStyle name="Normal 17 3 3 4 18 5" xfId="20463" xr:uid="{00000000-0005-0000-0000-0000764F0000}"/>
    <cellStyle name="Normal 17 3 3 4 19" xfId="20464" xr:uid="{00000000-0005-0000-0000-0000774F0000}"/>
    <cellStyle name="Normal 17 3 3 4 19 2" xfId="20465" xr:uid="{00000000-0005-0000-0000-0000784F0000}"/>
    <cellStyle name="Normal 17 3 3 4 19 3" xfId="20466" xr:uid="{00000000-0005-0000-0000-0000794F0000}"/>
    <cellStyle name="Normal 17 3 3 4 19 4" xfId="20467" xr:uid="{00000000-0005-0000-0000-00007A4F0000}"/>
    <cellStyle name="Normal 17 3 3 4 2" xfId="20468" xr:uid="{00000000-0005-0000-0000-00007B4F0000}"/>
    <cellStyle name="Normal 17 3 3 4 2 10" xfId="20469" xr:uid="{00000000-0005-0000-0000-00007C4F0000}"/>
    <cellStyle name="Normal 17 3 3 4 2 10 2" xfId="20470" xr:uid="{00000000-0005-0000-0000-00007D4F0000}"/>
    <cellStyle name="Normal 17 3 3 4 2 10 3" xfId="20471" xr:uid="{00000000-0005-0000-0000-00007E4F0000}"/>
    <cellStyle name="Normal 17 3 3 4 2 10 4" xfId="20472" xr:uid="{00000000-0005-0000-0000-00007F4F0000}"/>
    <cellStyle name="Normal 17 3 3 4 2 10 5" xfId="20473" xr:uid="{00000000-0005-0000-0000-0000804F0000}"/>
    <cellStyle name="Normal 17 3 3 4 2 11" xfId="20474" xr:uid="{00000000-0005-0000-0000-0000814F0000}"/>
    <cellStyle name="Normal 17 3 3 4 2 11 2" xfId="20475" xr:uid="{00000000-0005-0000-0000-0000824F0000}"/>
    <cellStyle name="Normal 17 3 3 4 2 11 3" xfId="20476" xr:uid="{00000000-0005-0000-0000-0000834F0000}"/>
    <cellStyle name="Normal 17 3 3 4 2 11 4" xfId="20477" xr:uid="{00000000-0005-0000-0000-0000844F0000}"/>
    <cellStyle name="Normal 17 3 3 4 2 11 5" xfId="20478" xr:uid="{00000000-0005-0000-0000-0000854F0000}"/>
    <cellStyle name="Normal 17 3 3 4 2 12" xfId="20479" xr:uid="{00000000-0005-0000-0000-0000864F0000}"/>
    <cellStyle name="Normal 17 3 3 4 2 12 2" xfId="20480" xr:uid="{00000000-0005-0000-0000-0000874F0000}"/>
    <cellStyle name="Normal 17 3 3 4 2 12 3" xfId="20481" xr:uid="{00000000-0005-0000-0000-0000884F0000}"/>
    <cellStyle name="Normal 17 3 3 4 2 12 4" xfId="20482" xr:uid="{00000000-0005-0000-0000-0000894F0000}"/>
    <cellStyle name="Normal 17 3 3 4 2 12 5" xfId="20483" xr:uid="{00000000-0005-0000-0000-00008A4F0000}"/>
    <cellStyle name="Normal 17 3 3 4 2 13" xfId="20484" xr:uid="{00000000-0005-0000-0000-00008B4F0000}"/>
    <cellStyle name="Normal 17 3 3 4 2 13 2" xfId="20485" xr:uid="{00000000-0005-0000-0000-00008C4F0000}"/>
    <cellStyle name="Normal 17 3 3 4 2 13 3" xfId="20486" xr:uid="{00000000-0005-0000-0000-00008D4F0000}"/>
    <cellStyle name="Normal 17 3 3 4 2 13 4" xfId="20487" xr:uid="{00000000-0005-0000-0000-00008E4F0000}"/>
    <cellStyle name="Normal 17 3 3 4 2 13 5" xfId="20488" xr:uid="{00000000-0005-0000-0000-00008F4F0000}"/>
    <cellStyle name="Normal 17 3 3 4 2 14" xfId="20489" xr:uid="{00000000-0005-0000-0000-0000904F0000}"/>
    <cellStyle name="Normal 17 3 3 4 2 14 2" xfId="20490" xr:uid="{00000000-0005-0000-0000-0000914F0000}"/>
    <cellStyle name="Normal 17 3 3 4 2 14 3" xfId="20491" xr:uid="{00000000-0005-0000-0000-0000924F0000}"/>
    <cellStyle name="Normal 17 3 3 4 2 14 4" xfId="20492" xr:uid="{00000000-0005-0000-0000-0000934F0000}"/>
    <cellStyle name="Normal 17 3 3 4 2 14 5" xfId="20493" xr:uid="{00000000-0005-0000-0000-0000944F0000}"/>
    <cellStyle name="Normal 17 3 3 4 2 15" xfId="20494" xr:uid="{00000000-0005-0000-0000-0000954F0000}"/>
    <cellStyle name="Normal 17 3 3 4 2 15 2" xfId="20495" xr:uid="{00000000-0005-0000-0000-0000964F0000}"/>
    <cellStyle name="Normal 17 3 3 4 2 15 3" xfId="20496" xr:uid="{00000000-0005-0000-0000-0000974F0000}"/>
    <cellStyle name="Normal 17 3 3 4 2 15 4" xfId="20497" xr:uid="{00000000-0005-0000-0000-0000984F0000}"/>
    <cellStyle name="Normal 17 3 3 4 2 15 5" xfId="20498" xr:uid="{00000000-0005-0000-0000-0000994F0000}"/>
    <cellStyle name="Normal 17 3 3 4 2 16" xfId="20499" xr:uid="{00000000-0005-0000-0000-00009A4F0000}"/>
    <cellStyle name="Normal 17 3 3 4 2 16 2" xfId="20500" xr:uid="{00000000-0005-0000-0000-00009B4F0000}"/>
    <cellStyle name="Normal 17 3 3 4 2 16 3" xfId="20501" xr:uid="{00000000-0005-0000-0000-00009C4F0000}"/>
    <cellStyle name="Normal 17 3 3 4 2 16 4" xfId="20502" xr:uid="{00000000-0005-0000-0000-00009D4F0000}"/>
    <cellStyle name="Normal 17 3 3 4 2 16 5" xfId="20503" xr:uid="{00000000-0005-0000-0000-00009E4F0000}"/>
    <cellStyle name="Normal 17 3 3 4 2 17" xfId="20504" xr:uid="{00000000-0005-0000-0000-00009F4F0000}"/>
    <cellStyle name="Normal 17 3 3 4 2 17 2" xfId="20505" xr:uid="{00000000-0005-0000-0000-0000A04F0000}"/>
    <cellStyle name="Normal 17 3 3 4 2 17 3" xfId="20506" xr:uid="{00000000-0005-0000-0000-0000A14F0000}"/>
    <cellStyle name="Normal 17 3 3 4 2 17 4" xfId="20507" xr:uid="{00000000-0005-0000-0000-0000A24F0000}"/>
    <cellStyle name="Normal 17 3 3 4 2 18" xfId="20508" xr:uid="{00000000-0005-0000-0000-0000A34F0000}"/>
    <cellStyle name="Normal 17 3 3 4 2 18 2" xfId="20509" xr:uid="{00000000-0005-0000-0000-0000A44F0000}"/>
    <cellStyle name="Normal 17 3 3 4 2 18 3" xfId="20510" xr:uid="{00000000-0005-0000-0000-0000A54F0000}"/>
    <cellStyle name="Normal 17 3 3 4 2 18 4" xfId="20511" xr:uid="{00000000-0005-0000-0000-0000A64F0000}"/>
    <cellStyle name="Normal 17 3 3 4 2 19" xfId="20512" xr:uid="{00000000-0005-0000-0000-0000A74F0000}"/>
    <cellStyle name="Normal 17 3 3 4 2 2" xfId="20513" xr:uid="{00000000-0005-0000-0000-0000A84F0000}"/>
    <cellStyle name="Normal 17 3 3 4 2 2 2" xfId="20514" xr:uid="{00000000-0005-0000-0000-0000A94F0000}"/>
    <cellStyle name="Normal 17 3 3 4 2 2 3" xfId="20515" xr:uid="{00000000-0005-0000-0000-0000AA4F0000}"/>
    <cellStyle name="Normal 17 3 3 4 2 2 4" xfId="20516" xr:uid="{00000000-0005-0000-0000-0000AB4F0000}"/>
    <cellStyle name="Normal 17 3 3 4 2 2 5" xfId="20517" xr:uid="{00000000-0005-0000-0000-0000AC4F0000}"/>
    <cellStyle name="Normal 17 3 3 4 2 20" xfId="20518" xr:uid="{00000000-0005-0000-0000-0000AD4F0000}"/>
    <cellStyle name="Normal 17 3 3 4 2 21" xfId="20519" xr:uid="{00000000-0005-0000-0000-0000AE4F0000}"/>
    <cellStyle name="Normal 17 3 3 4 2 3" xfId="20520" xr:uid="{00000000-0005-0000-0000-0000AF4F0000}"/>
    <cellStyle name="Normal 17 3 3 4 2 3 2" xfId="20521" xr:uid="{00000000-0005-0000-0000-0000B04F0000}"/>
    <cellStyle name="Normal 17 3 3 4 2 3 3" xfId="20522" xr:uid="{00000000-0005-0000-0000-0000B14F0000}"/>
    <cellStyle name="Normal 17 3 3 4 2 3 4" xfId="20523" xr:uid="{00000000-0005-0000-0000-0000B24F0000}"/>
    <cellStyle name="Normal 17 3 3 4 2 3 5" xfId="20524" xr:uid="{00000000-0005-0000-0000-0000B34F0000}"/>
    <cellStyle name="Normal 17 3 3 4 2 4" xfId="20525" xr:uid="{00000000-0005-0000-0000-0000B44F0000}"/>
    <cellStyle name="Normal 17 3 3 4 2 4 2" xfId="20526" xr:uid="{00000000-0005-0000-0000-0000B54F0000}"/>
    <cellStyle name="Normal 17 3 3 4 2 4 3" xfId="20527" xr:uid="{00000000-0005-0000-0000-0000B64F0000}"/>
    <cellStyle name="Normal 17 3 3 4 2 4 4" xfId="20528" xr:uid="{00000000-0005-0000-0000-0000B74F0000}"/>
    <cellStyle name="Normal 17 3 3 4 2 4 5" xfId="20529" xr:uid="{00000000-0005-0000-0000-0000B84F0000}"/>
    <cellStyle name="Normal 17 3 3 4 2 5" xfId="20530" xr:uid="{00000000-0005-0000-0000-0000B94F0000}"/>
    <cellStyle name="Normal 17 3 3 4 2 5 2" xfId="20531" xr:uid="{00000000-0005-0000-0000-0000BA4F0000}"/>
    <cellStyle name="Normal 17 3 3 4 2 5 3" xfId="20532" xr:uid="{00000000-0005-0000-0000-0000BB4F0000}"/>
    <cellStyle name="Normal 17 3 3 4 2 5 4" xfId="20533" xr:uid="{00000000-0005-0000-0000-0000BC4F0000}"/>
    <cellStyle name="Normal 17 3 3 4 2 5 5" xfId="20534" xr:uid="{00000000-0005-0000-0000-0000BD4F0000}"/>
    <cellStyle name="Normal 17 3 3 4 2 6" xfId="20535" xr:uid="{00000000-0005-0000-0000-0000BE4F0000}"/>
    <cellStyle name="Normal 17 3 3 4 2 6 2" xfId="20536" xr:uid="{00000000-0005-0000-0000-0000BF4F0000}"/>
    <cellStyle name="Normal 17 3 3 4 2 6 3" xfId="20537" xr:uid="{00000000-0005-0000-0000-0000C04F0000}"/>
    <cellStyle name="Normal 17 3 3 4 2 6 4" xfId="20538" xr:uid="{00000000-0005-0000-0000-0000C14F0000}"/>
    <cellStyle name="Normal 17 3 3 4 2 6 5" xfId="20539" xr:uid="{00000000-0005-0000-0000-0000C24F0000}"/>
    <cellStyle name="Normal 17 3 3 4 2 7" xfId="20540" xr:uid="{00000000-0005-0000-0000-0000C34F0000}"/>
    <cellStyle name="Normal 17 3 3 4 2 7 2" xfId="20541" xr:uid="{00000000-0005-0000-0000-0000C44F0000}"/>
    <cellStyle name="Normal 17 3 3 4 2 7 3" xfId="20542" xr:uid="{00000000-0005-0000-0000-0000C54F0000}"/>
    <cellStyle name="Normal 17 3 3 4 2 7 4" xfId="20543" xr:uid="{00000000-0005-0000-0000-0000C64F0000}"/>
    <cellStyle name="Normal 17 3 3 4 2 7 5" xfId="20544" xr:uid="{00000000-0005-0000-0000-0000C74F0000}"/>
    <cellStyle name="Normal 17 3 3 4 2 8" xfId="20545" xr:uid="{00000000-0005-0000-0000-0000C84F0000}"/>
    <cellStyle name="Normal 17 3 3 4 2 8 2" xfId="20546" xr:uid="{00000000-0005-0000-0000-0000C94F0000}"/>
    <cellStyle name="Normal 17 3 3 4 2 8 3" xfId="20547" xr:uid="{00000000-0005-0000-0000-0000CA4F0000}"/>
    <cellStyle name="Normal 17 3 3 4 2 8 4" xfId="20548" xr:uid="{00000000-0005-0000-0000-0000CB4F0000}"/>
    <cellStyle name="Normal 17 3 3 4 2 8 5" xfId="20549" xr:uid="{00000000-0005-0000-0000-0000CC4F0000}"/>
    <cellStyle name="Normal 17 3 3 4 2 9" xfId="20550" xr:uid="{00000000-0005-0000-0000-0000CD4F0000}"/>
    <cellStyle name="Normal 17 3 3 4 2 9 2" xfId="20551" xr:uid="{00000000-0005-0000-0000-0000CE4F0000}"/>
    <cellStyle name="Normal 17 3 3 4 2 9 3" xfId="20552" xr:uid="{00000000-0005-0000-0000-0000CF4F0000}"/>
    <cellStyle name="Normal 17 3 3 4 2 9 4" xfId="20553" xr:uid="{00000000-0005-0000-0000-0000D04F0000}"/>
    <cellStyle name="Normal 17 3 3 4 2 9 5" xfId="20554" xr:uid="{00000000-0005-0000-0000-0000D14F0000}"/>
    <cellStyle name="Normal 17 3 3 4 20" xfId="20555" xr:uid="{00000000-0005-0000-0000-0000D24F0000}"/>
    <cellStyle name="Normal 17 3 3 4 20 2" xfId="20556" xr:uid="{00000000-0005-0000-0000-0000D34F0000}"/>
    <cellStyle name="Normal 17 3 3 4 20 3" xfId="20557" xr:uid="{00000000-0005-0000-0000-0000D44F0000}"/>
    <cellStyle name="Normal 17 3 3 4 20 4" xfId="20558" xr:uid="{00000000-0005-0000-0000-0000D54F0000}"/>
    <cellStyle name="Normal 17 3 3 4 21" xfId="20559" xr:uid="{00000000-0005-0000-0000-0000D64F0000}"/>
    <cellStyle name="Normal 17 3 3 4 22" xfId="20560" xr:uid="{00000000-0005-0000-0000-0000D74F0000}"/>
    <cellStyle name="Normal 17 3 3 4 23" xfId="20561" xr:uid="{00000000-0005-0000-0000-0000D84F0000}"/>
    <cellStyle name="Normal 17 3 3 4 3" xfId="20562" xr:uid="{00000000-0005-0000-0000-0000D94F0000}"/>
    <cellStyle name="Normal 17 3 3 4 3 10" xfId="20563" xr:uid="{00000000-0005-0000-0000-0000DA4F0000}"/>
    <cellStyle name="Normal 17 3 3 4 3 10 2" xfId="20564" xr:uid="{00000000-0005-0000-0000-0000DB4F0000}"/>
    <cellStyle name="Normal 17 3 3 4 3 10 3" xfId="20565" xr:uid="{00000000-0005-0000-0000-0000DC4F0000}"/>
    <cellStyle name="Normal 17 3 3 4 3 10 4" xfId="20566" xr:uid="{00000000-0005-0000-0000-0000DD4F0000}"/>
    <cellStyle name="Normal 17 3 3 4 3 10 5" xfId="20567" xr:uid="{00000000-0005-0000-0000-0000DE4F0000}"/>
    <cellStyle name="Normal 17 3 3 4 3 11" xfId="20568" xr:uid="{00000000-0005-0000-0000-0000DF4F0000}"/>
    <cellStyle name="Normal 17 3 3 4 3 11 2" xfId="20569" xr:uid="{00000000-0005-0000-0000-0000E04F0000}"/>
    <cellStyle name="Normal 17 3 3 4 3 11 3" xfId="20570" xr:uid="{00000000-0005-0000-0000-0000E14F0000}"/>
    <cellStyle name="Normal 17 3 3 4 3 11 4" xfId="20571" xr:uid="{00000000-0005-0000-0000-0000E24F0000}"/>
    <cellStyle name="Normal 17 3 3 4 3 11 5" xfId="20572" xr:uid="{00000000-0005-0000-0000-0000E34F0000}"/>
    <cellStyle name="Normal 17 3 3 4 3 12" xfId="20573" xr:uid="{00000000-0005-0000-0000-0000E44F0000}"/>
    <cellStyle name="Normal 17 3 3 4 3 12 2" xfId="20574" xr:uid="{00000000-0005-0000-0000-0000E54F0000}"/>
    <cellStyle name="Normal 17 3 3 4 3 12 3" xfId="20575" xr:uid="{00000000-0005-0000-0000-0000E64F0000}"/>
    <cellStyle name="Normal 17 3 3 4 3 12 4" xfId="20576" xr:uid="{00000000-0005-0000-0000-0000E74F0000}"/>
    <cellStyle name="Normal 17 3 3 4 3 12 5" xfId="20577" xr:uid="{00000000-0005-0000-0000-0000E84F0000}"/>
    <cellStyle name="Normal 17 3 3 4 3 13" xfId="20578" xr:uid="{00000000-0005-0000-0000-0000E94F0000}"/>
    <cellStyle name="Normal 17 3 3 4 3 13 2" xfId="20579" xr:uid="{00000000-0005-0000-0000-0000EA4F0000}"/>
    <cellStyle name="Normal 17 3 3 4 3 13 3" xfId="20580" xr:uid="{00000000-0005-0000-0000-0000EB4F0000}"/>
    <cellStyle name="Normal 17 3 3 4 3 13 4" xfId="20581" xr:uid="{00000000-0005-0000-0000-0000EC4F0000}"/>
    <cellStyle name="Normal 17 3 3 4 3 13 5" xfId="20582" xr:uid="{00000000-0005-0000-0000-0000ED4F0000}"/>
    <cellStyle name="Normal 17 3 3 4 3 14" xfId="20583" xr:uid="{00000000-0005-0000-0000-0000EE4F0000}"/>
    <cellStyle name="Normal 17 3 3 4 3 14 2" xfId="20584" xr:uid="{00000000-0005-0000-0000-0000EF4F0000}"/>
    <cellStyle name="Normal 17 3 3 4 3 14 3" xfId="20585" xr:uid="{00000000-0005-0000-0000-0000F04F0000}"/>
    <cellStyle name="Normal 17 3 3 4 3 14 4" xfId="20586" xr:uid="{00000000-0005-0000-0000-0000F14F0000}"/>
    <cellStyle name="Normal 17 3 3 4 3 14 5" xfId="20587" xr:uid="{00000000-0005-0000-0000-0000F24F0000}"/>
    <cellStyle name="Normal 17 3 3 4 3 15" xfId="20588" xr:uid="{00000000-0005-0000-0000-0000F34F0000}"/>
    <cellStyle name="Normal 17 3 3 4 3 15 2" xfId="20589" xr:uid="{00000000-0005-0000-0000-0000F44F0000}"/>
    <cellStyle name="Normal 17 3 3 4 3 15 3" xfId="20590" xr:uid="{00000000-0005-0000-0000-0000F54F0000}"/>
    <cellStyle name="Normal 17 3 3 4 3 15 4" xfId="20591" xr:uid="{00000000-0005-0000-0000-0000F64F0000}"/>
    <cellStyle name="Normal 17 3 3 4 3 15 5" xfId="20592" xr:uid="{00000000-0005-0000-0000-0000F74F0000}"/>
    <cellStyle name="Normal 17 3 3 4 3 16" xfId="20593" xr:uid="{00000000-0005-0000-0000-0000F84F0000}"/>
    <cellStyle name="Normal 17 3 3 4 3 16 2" xfId="20594" xr:uid="{00000000-0005-0000-0000-0000F94F0000}"/>
    <cellStyle name="Normal 17 3 3 4 3 16 3" xfId="20595" xr:uid="{00000000-0005-0000-0000-0000FA4F0000}"/>
    <cellStyle name="Normal 17 3 3 4 3 16 4" xfId="20596" xr:uid="{00000000-0005-0000-0000-0000FB4F0000}"/>
    <cellStyle name="Normal 17 3 3 4 3 17" xfId="20597" xr:uid="{00000000-0005-0000-0000-0000FC4F0000}"/>
    <cellStyle name="Normal 17 3 3 4 3 17 2" xfId="20598" xr:uid="{00000000-0005-0000-0000-0000FD4F0000}"/>
    <cellStyle name="Normal 17 3 3 4 3 17 3" xfId="20599" xr:uid="{00000000-0005-0000-0000-0000FE4F0000}"/>
    <cellStyle name="Normal 17 3 3 4 3 17 4" xfId="20600" xr:uid="{00000000-0005-0000-0000-0000FF4F0000}"/>
    <cellStyle name="Normal 17 3 3 4 3 18" xfId="20601" xr:uid="{00000000-0005-0000-0000-000000500000}"/>
    <cellStyle name="Normal 17 3 3 4 3 19" xfId="20602" xr:uid="{00000000-0005-0000-0000-000001500000}"/>
    <cellStyle name="Normal 17 3 3 4 3 2" xfId="20603" xr:uid="{00000000-0005-0000-0000-000002500000}"/>
    <cellStyle name="Normal 17 3 3 4 3 2 2" xfId="20604" xr:uid="{00000000-0005-0000-0000-000003500000}"/>
    <cellStyle name="Normal 17 3 3 4 3 2 3" xfId="20605" xr:uid="{00000000-0005-0000-0000-000004500000}"/>
    <cellStyle name="Normal 17 3 3 4 3 2 4" xfId="20606" xr:uid="{00000000-0005-0000-0000-000005500000}"/>
    <cellStyle name="Normal 17 3 3 4 3 2 5" xfId="20607" xr:uid="{00000000-0005-0000-0000-000006500000}"/>
    <cellStyle name="Normal 17 3 3 4 3 20" xfId="20608" xr:uid="{00000000-0005-0000-0000-000007500000}"/>
    <cellStyle name="Normal 17 3 3 4 3 3" xfId="20609" xr:uid="{00000000-0005-0000-0000-000008500000}"/>
    <cellStyle name="Normal 17 3 3 4 3 3 2" xfId="20610" xr:uid="{00000000-0005-0000-0000-000009500000}"/>
    <cellStyle name="Normal 17 3 3 4 3 3 3" xfId="20611" xr:uid="{00000000-0005-0000-0000-00000A500000}"/>
    <cellStyle name="Normal 17 3 3 4 3 3 4" xfId="20612" xr:uid="{00000000-0005-0000-0000-00000B500000}"/>
    <cellStyle name="Normal 17 3 3 4 3 3 5" xfId="20613" xr:uid="{00000000-0005-0000-0000-00000C500000}"/>
    <cellStyle name="Normal 17 3 3 4 3 4" xfId="20614" xr:uid="{00000000-0005-0000-0000-00000D500000}"/>
    <cellStyle name="Normal 17 3 3 4 3 4 2" xfId="20615" xr:uid="{00000000-0005-0000-0000-00000E500000}"/>
    <cellStyle name="Normal 17 3 3 4 3 4 3" xfId="20616" xr:uid="{00000000-0005-0000-0000-00000F500000}"/>
    <cellStyle name="Normal 17 3 3 4 3 4 4" xfId="20617" xr:uid="{00000000-0005-0000-0000-000010500000}"/>
    <cellStyle name="Normal 17 3 3 4 3 4 5" xfId="20618" xr:uid="{00000000-0005-0000-0000-000011500000}"/>
    <cellStyle name="Normal 17 3 3 4 3 5" xfId="20619" xr:uid="{00000000-0005-0000-0000-000012500000}"/>
    <cellStyle name="Normal 17 3 3 4 3 5 2" xfId="20620" xr:uid="{00000000-0005-0000-0000-000013500000}"/>
    <cellStyle name="Normal 17 3 3 4 3 5 3" xfId="20621" xr:uid="{00000000-0005-0000-0000-000014500000}"/>
    <cellStyle name="Normal 17 3 3 4 3 5 4" xfId="20622" xr:uid="{00000000-0005-0000-0000-000015500000}"/>
    <cellStyle name="Normal 17 3 3 4 3 5 5" xfId="20623" xr:uid="{00000000-0005-0000-0000-000016500000}"/>
    <cellStyle name="Normal 17 3 3 4 3 6" xfId="20624" xr:uid="{00000000-0005-0000-0000-000017500000}"/>
    <cellStyle name="Normal 17 3 3 4 3 6 2" xfId="20625" xr:uid="{00000000-0005-0000-0000-000018500000}"/>
    <cellStyle name="Normal 17 3 3 4 3 6 3" xfId="20626" xr:uid="{00000000-0005-0000-0000-000019500000}"/>
    <cellStyle name="Normal 17 3 3 4 3 6 4" xfId="20627" xr:uid="{00000000-0005-0000-0000-00001A500000}"/>
    <cellStyle name="Normal 17 3 3 4 3 6 5" xfId="20628" xr:uid="{00000000-0005-0000-0000-00001B500000}"/>
    <cellStyle name="Normal 17 3 3 4 3 7" xfId="20629" xr:uid="{00000000-0005-0000-0000-00001C500000}"/>
    <cellStyle name="Normal 17 3 3 4 3 7 2" xfId="20630" xr:uid="{00000000-0005-0000-0000-00001D500000}"/>
    <cellStyle name="Normal 17 3 3 4 3 7 3" xfId="20631" xr:uid="{00000000-0005-0000-0000-00001E500000}"/>
    <cellStyle name="Normal 17 3 3 4 3 7 4" xfId="20632" xr:uid="{00000000-0005-0000-0000-00001F500000}"/>
    <cellStyle name="Normal 17 3 3 4 3 7 5" xfId="20633" xr:uid="{00000000-0005-0000-0000-000020500000}"/>
    <cellStyle name="Normal 17 3 3 4 3 8" xfId="20634" xr:uid="{00000000-0005-0000-0000-000021500000}"/>
    <cellStyle name="Normal 17 3 3 4 3 8 2" xfId="20635" xr:uid="{00000000-0005-0000-0000-000022500000}"/>
    <cellStyle name="Normal 17 3 3 4 3 8 3" xfId="20636" xr:uid="{00000000-0005-0000-0000-000023500000}"/>
    <cellStyle name="Normal 17 3 3 4 3 8 4" xfId="20637" xr:uid="{00000000-0005-0000-0000-000024500000}"/>
    <cellStyle name="Normal 17 3 3 4 3 8 5" xfId="20638" xr:uid="{00000000-0005-0000-0000-000025500000}"/>
    <cellStyle name="Normal 17 3 3 4 3 9" xfId="20639" xr:uid="{00000000-0005-0000-0000-000026500000}"/>
    <cellStyle name="Normal 17 3 3 4 3 9 2" xfId="20640" xr:uid="{00000000-0005-0000-0000-000027500000}"/>
    <cellStyle name="Normal 17 3 3 4 3 9 3" xfId="20641" xr:uid="{00000000-0005-0000-0000-000028500000}"/>
    <cellStyle name="Normal 17 3 3 4 3 9 4" xfId="20642" xr:uid="{00000000-0005-0000-0000-000029500000}"/>
    <cellStyle name="Normal 17 3 3 4 3 9 5" xfId="20643" xr:uid="{00000000-0005-0000-0000-00002A500000}"/>
    <cellStyle name="Normal 17 3 3 4 4" xfId="20644" xr:uid="{00000000-0005-0000-0000-00002B500000}"/>
    <cellStyle name="Normal 17 3 3 4 4 10" xfId="20645" xr:uid="{00000000-0005-0000-0000-00002C500000}"/>
    <cellStyle name="Normal 17 3 3 4 4 10 2" xfId="20646" xr:uid="{00000000-0005-0000-0000-00002D500000}"/>
    <cellStyle name="Normal 17 3 3 4 4 10 3" xfId="20647" xr:uid="{00000000-0005-0000-0000-00002E500000}"/>
    <cellStyle name="Normal 17 3 3 4 4 10 4" xfId="20648" xr:uid="{00000000-0005-0000-0000-00002F500000}"/>
    <cellStyle name="Normal 17 3 3 4 4 10 5" xfId="20649" xr:uid="{00000000-0005-0000-0000-000030500000}"/>
    <cellStyle name="Normal 17 3 3 4 4 11" xfId="20650" xr:uid="{00000000-0005-0000-0000-000031500000}"/>
    <cellStyle name="Normal 17 3 3 4 4 11 2" xfId="20651" xr:uid="{00000000-0005-0000-0000-000032500000}"/>
    <cellStyle name="Normal 17 3 3 4 4 11 3" xfId="20652" xr:uid="{00000000-0005-0000-0000-000033500000}"/>
    <cellStyle name="Normal 17 3 3 4 4 11 4" xfId="20653" xr:uid="{00000000-0005-0000-0000-000034500000}"/>
    <cellStyle name="Normal 17 3 3 4 4 11 5" xfId="20654" xr:uid="{00000000-0005-0000-0000-000035500000}"/>
    <cellStyle name="Normal 17 3 3 4 4 12" xfId="20655" xr:uid="{00000000-0005-0000-0000-000036500000}"/>
    <cellStyle name="Normal 17 3 3 4 4 12 2" xfId="20656" xr:uid="{00000000-0005-0000-0000-000037500000}"/>
    <cellStyle name="Normal 17 3 3 4 4 12 3" xfId="20657" xr:uid="{00000000-0005-0000-0000-000038500000}"/>
    <cellStyle name="Normal 17 3 3 4 4 12 4" xfId="20658" xr:uid="{00000000-0005-0000-0000-000039500000}"/>
    <cellStyle name="Normal 17 3 3 4 4 12 5" xfId="20659" xr:uid="{00000000-0005-0000-0000-00003A500000}"/>
    <cellStyle name="Normal 17 3 3 4 4 13" xfId="20660" xr:uid="{00000000-0005-0000-0000-00003B500000}"/>
    <cellStyle name="Normal 17 3 3 4 4 13 2" xfId="20661" xr:uid="{00000000-0005-0000-0000-00003C500000}"/>
    <cellStyle name="Normal 17 3 3 4 4 13 3" xfId="20662" xr:uid="{00000000-0005-0000-0000-00003D500000}"/>
    <cellStyle name="Normal 17 3 3 4 4 13 4" xfId="20663" xr:uid="{00000000-0005-0000-0000-00003E500000}"/>
    <cellStyle name="Normal 17 3 3 4 4 13 5" xfId="20664" xr:uid="{00000000-0005-0000-0000-00003F500000}"/>
    <cellStyle name="Normal 17 3 3 4 4 14" xfId="20665" xr:uid="{00000000-0005-0000-0000-000040500000}"/>
    <cellStyle name="Normal 17 3 3 4 4 14 2" xfId="20666" xr:uid="{00000000-0005-0000-0000-000041500000}"/>
    <cellStyle name="Normal 17 3 3 4 4 14 3" xfId="20667" xr:uid="{00000000-0005-0000-0000-000042500000}"/>
    <cellStyle name="Normal 17 3 3 4 4 14 4" xfId="20668" xr:uid="{00000000-0005-0000-0000-000043500000}"/>
    <cellStyle name="Normal 17 3 3 4 4 14 5" xfId="20669" xr:uid="{00000000-0005-0000-0000-000044500000}"/>
    <cellStyle name="Normal 17 3 3 4 4 15" xfId="20670" xr:uid="{00000000-0005-0000-0000-000045500000}"/>
    <cellStyle name="Normal 17 3 3 4 4 15 2" xfId="20671" xr:uid="{00000000-0005-0000-0000-000046500000}"/>
    <cellStyle name="Normal 17 3 3 4 4 15 3" xfId="20672" xr:uid="{00000000-0005-0000-0000-000047500000}"/>
    <cellStyle name="Normal 17 3 3 4 4 15 4" xfId="20673" xr:uid="{00000000-0005-0000-0000-000048500000}"/>
    <cellStyle name="Normal 17 3 3 4 4 15 5" xfId="20674" xr:uid="{00000000-0005-0000-0000-000049500000}"/>
    <cellStyle name="Normal 17 3 3 4 4 16" xfId="20675" xr:uid="{00000000-0005-0000-0000-00004A500000}"/>
    <cellStyle name="Normal 17 3 3 4 4 16 2" xfId="20676" xr:uid="{00000000-0005-0000-0000-00004B500000}"/>
    <cellStyle name="Normal 17 3 3 4 4 16 3" xfId="20677" xr:uid="{00000000-0005-0000-0000-00004C500000}"/>
    <cellStyle name="Normal 17 3 3 4 4 16 4" xfId="20678" xr:uid="{00000000-0005-0000-0000-00004D500000}"/>
    <cellStyle name="Normal 17 3 3 4 4 17" xfId="20679" xr:uid="{00000000-0005-0000-0000-00004E500000}"/>
    <cellStyle name="Normal 17 3 3 4 4 17 2" xfId="20680" xr:uid="{00000000-0005-0000-0000-00004F500000}"/>
    <cellStyle name="Normal 17 3 3 4 4 17 3" xfId="20681" xr:uid="{00000000-0005-0000-0000-000050500000}"/>
    <cellStyle name="Normal 17 3 3 4 4 17 4" xfId="20682" xr:uid="{00000000-0005-0000-0000-000051500000}"/>
    <cellStyle name="Normal 17 3 3 4 4 18" xfId="20683" xr:uid="{00000000-0005-0000-0000-000052500000}"/>
    <cellStyle name="Normal 17 3 3 4 4 19" xfId="20684" xr:uid="{00000000-0005-0000-0000-000053500000}"/>
    <cellStyle name="Normal 17 3 3 4 4 2" xfId="20685" xr:uid="{00000000-0005-0000-0000-000054500000}"/>
    <cellStyle name="Normal 17 3 3 4 4 2 2" xfId="20686" xr:uid="{00000000-0005-0000-0000-000055500000}"/>
    <cellStyle name="Normal 17 3 3 4 4 2 3" xfId="20687" xr:uid="{00000000-0005-0000-0000-000056500000}"/>
    <cellStyle name="Normal 17 3 3 4 4 2 4" xfId="20688" xr:uid="{00000000-0005-0000-0000-000057500000}"/>
    <cellStyle name="Normal 17 3 3 4 4 2 5" xfId="20689" xr:uid="{00000000-0005-0000-0000-000058500000}"/>
    <cellStyle name="Normal 17 3 3 4 4 20" xfId="20690" xr:uid="{00000000-0005-0000-0000-000059500000}"/>
    <cellStyle name="Normal 17 3 3 4 4 3" xfId="20691" xr:uid="{00000000-0005-0000-0000-00005A500000}"/>
    <cellStyle name="Normal 17 3 3 4 4 3 2" xfId="20692" xr:uid="{00000000-0005-0000-0000-00005B500000}"/>
    <cellStyle name="Normal 17 3 3 4 4 3 3" xfId="20693" xr:uid="{00000000-0005-0000-0000-00005C500000}"/>
    <cellStyle name="Normal 17 3 3 4 4 3 4" xfId="20694" xr:uid="{00000000-0005-0000-0000-00005D500000}"/>
    <cellStyle name="Normal 17 3 3 4 4 3 5" xfId="20695" xr:uid="{00000000-0005-0000-0000-00005E500000}"/>
    <cellStyle name="Normal 17 3 3 4 4 4" xfId="20696" xr:uid="{00000000-0005-0000-0000-00005F500000}"/>
    <cellStyle name="Normal 17 3 3 4 4 4 2" xfId="20697" xr:uid="{00000000-0005-0000-0000-000060500000}"/>
    <cellStyle name="Normal 17 3 3 4 4 4 3" xfId="20698" xr:uid="{00000000-0005-0000-0000-000061500000}"/>
    <cellStyle name="Normal 17 3 3 4 4 4 4" xfId="20699" xr:uid="{00000000-0005-0000-0000-000062500000}"/>
    <cellStyle name="Normal 17 3 3 4 4 4 5" xfId="20700" xr:uid="{00000000-0005-0000-0000-000063500000}"/>
    <cellStyle name="Normal 17 3 3 4 4 5" xfId="20701" xr:uid="{00000000-0005-0000-0000-000064500000}"/>
    <cellStyle name="Normal 17 3 3 4 4 5 2" xfId="20702" xr:uid="{00000000-0005-0000-0000-000065500000}"/>
    <cellStyle name="Normal 17 3 3 4 4 5 3" xfId="20703" xr:uid="{00000000-0005-0000-0000-000066500000}"/>
    <cellStyle name="Normal 17 3 3 4 4 5 4" xfId="20704" xr:uid="{00000000-0005-0000-0000-000067500000}"/>
    <cellStyle name="Normal 17 3 3 4 4 5 5" xfId="20705" xr:uid="{00000000-0005-0000-0000-000068500000}"/>
    <cellStyle name="Normal 17 3 3 4 4 6" xfId="20706" xr:uid="{00000000-0005-0000-0000-000069500000}"/>
    <cellStyle name="Normal 17 3 3 4 4 6 2" xfId="20707" xr:uid="{00000000-0005-0000-0000-00006A500000}"/>
    <cellStyle name="Normal 17 3 3 4 4 6 3" xfId="20708" xr:uid="{00000000-0005-0000-0000-00006B500000}"/>
    <cellStyle name="Normal 17 3 3 4 4 6 4" xfId="20709" xr:uid="{00000000-0005-0000-0000-00006C500000}"/>
    <cellStyle name="Normal 17 3 3 4 4 6 5" xfId="20710" xr:uid="{00000000-0005-0000-0000-00006D500000}"/>
    <cellStyle name="Normal 17 3 3 4 4 7" xfId="20711" xr:uid="{00000000-0005-0000-0000-00006E500000}"/>
    <cellStyle name="Normal 17 3 3 4 4 7 2" xfId="20712" xr:uid="{00000000-0005-0000-0000-00006F500000}"/>
    <cellStyle name="Normal 17 3 3 4 4 7 3" xfId="20713" xr:uid="{00000000-0005-0000-0000-000070500000}"/>
    <cellStyle name="Normal 17 3 3 4 4 7 4" xfId="20714" xr:uid="{00000000-0005-0000-0000-000071500000}"/>
    <cellStyle name="Normal 17 3 3 4 4 7 5" xfId="20715" xr:uid="{00000000-0005-0000-0000-000072500000}"/>
    <cellStyle name="Normal 17 3 3 4 4 8" xfId="20716" xr:uid="{00000000-0005-0000-0000-000073500000}"/>
    <cellStyle name="Normal 17 3 3 4 4 8 2" xfId="20717" xr:uid="{00000000-0005-0000-0000-000074500000}"/>
    <cellStyle name="Normal 17 3 3 4 4 8 3" xfId="20718" xr:uid="{00000000-0005-0000-0000-000075500000}"/>
    <cellStyle name="Normal 17 3 3 4 4 8 4" xfId="20719" xr:uid="{00000000-0005-0000-0000-000076500000}"/>
    <cellStyle name="Normal 17 3 3 4 4 8 5" xfId="20720" xr:uid="{00000000-0005-0000-0000-000077500000}"/>
    <cellStyle name="Normal 17 3 3 4 4 9" xfId="20721" xr:uid="{00000000-0005-0000-0000-000078500000}"/>
    <cellStyle name="Normal 17 3 3 4 4 9 2" xfId="20722" xr:uid="{00000000-0005-0000-0000-000079500000}"/>
    <cellStyle name="Normal 17 3 3 4 4 9 3" xfId="20723" xr:uid="{00000000-0005-0000-0000-00007A500000}"/>
    <cellStyle name="Normal 17 3 3 4 4 9 4" xfId="20724" xr:uid="{00000000-0005-0000-0000-00007B500000}"/>
    <cellStyle name="Normal 17 3 3 4 4 9 5" xfId="20725" xr:uid="{00000000-0005-0000-0000-00007C500000}"/>
    <cellStyle name="Normal 17 3 3 4 5" xfId="20726" xr:uid="{00000000-0005-0000-0000-00007D500000}"/>
    <cellStyle name="Normal 17 3 3 4 5 2" xfId="20727" xr:uid="{00000000-0005-0000-0000-00007E500000}"/>
    <cellStyle name="Normal 17 3 3 4 5 3" xfId="20728" xr:uid="{00000000-0005-0000-0000-00007F500000}"/>
    <cellStyle name="Normal 17 3 3 4 5 4" xfId="20729" xr:uid="{00000000-0005-0000-0000-000080500000}"/>
    <cellStyle name="Normal 17 3 3 4 5 5" xfId="20730" xr:uid="{00000000-0005-0000-0000-000081500000}"/>
    <cellStyle name="Normal 17 3 3 4 6" xfId="20731" xr:uid="{00000000-0005-0000-0000-000082500000}"/>
    <cellStyle name="Normal 17 3 3 4 6 2" xfId="20732" xr:uid="{00000000-0005-0000-0000-000083500000}"/>
    <cellStyle name="Normal 17 3 3 4 6 3" xfId="20733" xr:uid="{00000000-0005-0000-0000-000084500000}"/>
    <cellStyle name="Normal 17 3 3 4 6 4" xfId="20734" xr:uid="{00000000-0005-0000-0000-000085500000}"/>
    <cellStyle name="Normal 17 3 3 4 6 5" xfId="20735" xr:uid="{00000000-0005-0000-0000-000086500000}"/>
    <cellStyle name="Normal 17 3 3 4 7" xfId="20736" xr:uid="{00000000-0005-0000-0000-000087500000}"/>
    <cellStyle name="Normal 17 3 3 4 7 2" xfId="20737" xr:uid="{00000000-0005-0000-0000-000088500000}"/>
    <cellStyle name="Normal 17 3 3 4 7 3" xfId="20738" xr:uid="{00000000-0005-0000-0000-000089500000}"/>
    <cellStyle name="Normal 17 3 3 4 7 4" xfId="20739" xr:uid="{00000000-0005-0000-0000-00008A500000}"/>
    <cellStyle name="Normal 17 3 3 4 7 5" xfId="20740" xr:uid="{00000000-0005-0000-0000-00008B500000}"/>
    <cellStyle name="Normal 17 3 3 4 8" xfId="20741" xr:uid="{00000000-0005-0000-0000-00008C500000}"/>
    <cellStyle name="Normal 17 3 3 4 8 2" xfId="20742" xr:uid="{00000000-0005-0000-0000-00008D500000}"/>
    <cellStyle name="Normal 17 3 3 4 8 3" xfId="20743" xr:uid="{00000000-0005-0000-0000-00008E500000}"/>
    <cellStyle name="Normal 17 3 3 4 8 4" xfId="20744" xr:uid="{00000000-0005-0000-0000-00008F500000}"/>
    <cellStyle name="Normal 17 3 3 4 8 5" xfId="20745" xr:uid="{00000000-0005-0000-0000-000090500000}"/>
    <cellStyle name="Normal 17 3 3 4 9" xfId="20746" xr:uid="{00000000-0005-0000-0000-000091500000}"/>
    <cellStyle name="Normal 17 3 3 4 9 2" xfId="20747" xr:uid="{00000000-0005-0000-0000-000092500000}"/>
    <cellStyle name="Normal 17 3 3 4 9 3" xfId="20748" xr:uid="{00000000-0005-0000-0000-000093500000}"/>
    <cellStyle name="Normal 17 3 3 4 9 4" xfId="20749" xr:uid="{00000000-0005-0000-0000-000094500000}"/>
    <cellStyle name="Normal 17 3 3 4 9 5" xfId="20750" xr:uid="{00000000-0005-0000-0000-000095500000}"/>
    <cellStyle name="Normal 17 3 3 5" xfId="20751" xr:uid="{00000000-0005-0000-0000-000096500000}"/>
    <cellStyle name="Normal 17 3 3 5 10" xfId="20752" xr:uid="{00000000-0005-0000-0000-000097500000}"/>
    <cellStyle name="Normal 17 3 3 5 10 2" xfId="20753" xr:uid="{00000000-0005-0000-0000-000098500000}"/>
    <cellStyle name="Normal 17 3 3 5 10 3" xfId="20754" xr:uid="{00000000-0005-0000-0000-000099500000}"/>
    <cellStyle name="Normal 17 3 3 5 10 4" xfId="20755" xr:uid="{00000000-0005-0000-0000-00009A500000}"/>
    <cellStyle name="Normal 17 3 3 5 10 5" xfId="20756" xr:uid="{00000000-0005-0000-0000-00009B500000}"/>
    <cellStyle name="Normal 17 3 3 5 11" xfId="20757" xr:uid="{00000000-0005-0000-0000-00009C500000}"/>
    <cellStyle name="Normal 17 3 3 5 11 2" xfId="20758" xr:uid="{00000000-0005-0000-0000-00009D500000}"/>
    <cellStyle name="Normal 17 3 3 5 11 3" xfId="20759" xr:uid="{00000000-0005-0000-0000-00009E500000}"/>
    <cellStyle name="Normal 17 3 3 5 11 4" xfId="20760" xr:uid="{00000000-0005-0000-0000-00009F500000}"/>
    <cellStyle name="Normal 17 3 3 5 11 5" xfId="20761" xr:uid="{00000000-0005-0000-0000-0000A0500000}"/>
    <cellStyle name="Normal 17 3 3 5 12" xfId="20762" xr:uid="{00000000-0005-0000-0000-0000A1500000}"/>
    <cellStyle name="Normal 17 3 3 5 12 2" xfId="20763" xr:uid="{00000000-0005-0000-0000-0000A2500000}"/>
    <cellStyle name="Normal 17 3 3 5 12 3" xfId="20764" xr:uid="{00000000-0005-0000-0000-0000A3500000}"/>
    <cellStyle name="Normal 17 3 3 5 12 4" xfId="20765" xr:uid="{00000000-0005-0000-0000-0000A4500000}"/>
    <cellStyle name="Normal 17 3 3 5 12 5" xfId="20766" xr:uid="{00000000-0005-0000-0000-0000A5500000}"/>
    <cellStyle name="Normal 17 3 3 5 13" xfId="20767" xr:uid="{00000000-0005-0000-0000-0000A6500000}"/>
    <cellStyle name="Normal 17 3 3 5 13 2" xfId="20768" xr:uid="{00000000-0005-0000-0000-0000A7500000}"/>
    <cellStyle name="Normal 17 3 3 5 13 3" xfId="20769" xr:uid="{00000000-0005-0000-0000-0000A8500000}"/>
    <cellStyle name="Normal 17 3 3 5 13 4" xfId="20770" xr:uid="{00000000-0005-0000-0000-0000A9500000}"/>
    <cellStyle name="Normal 17 3 3 5 13 5" xfId="20771" xr:uid="{00000000-0005-0000-0000-0000AA500000}"/>
    <cellStyle name="Normal 17 3 3 5 14" xfId="20772" xr:uid="{00000000-0005-0000-0000-0000AB500000}"/>
    <cellStyle name="Normal 17 3 3 5 14 2" xfId="20773" xr:uid="{00000000-0005-0000-0000-0000AC500000}"/>
    <cellStyle name="Normal 17 3 3 5 14 3" xfId="20774" xr:uid="{00000000-0005-0000-0000-0000AD500000}"/>
    <cellStyle name="Normal 17 3 3 5 14 4" xfId="20775" xr:uid="{00000000-0005-0000-0000-0000AE500000}"/>
    <cellStyle name="Normal 17 3 3 5 14 5" xfId="20776" xr:uid="{00000000-0005-0000-0000-0000AF500000}"/>
    <cellStyle name="Normal 17 3 3 5 15" xfId="20777" xr:uid="{00000000-0005-0000-0000-0000B0500000}"/>
    <cellStyle name="Normal 17 3 3 5 15 2" xfId="20778" xr:uid="{00000000-0005-0000-0000-0000B1500000}"/>
    <cellStyle name="Normal 17 3 3 5 15 3" xfId="20779" xr:uid="{00000000-0005-0000-0000-0000B2500000}"/>
    <cellStyle name="Normal 17 3 3 5 15 4" xfId="20780" xr:uid="{00000000-0005-0000-0000-0000B3500000}"/>
    <cellStyle name="Normal 17 3 3 5 15 5" xfId="20781" xr:uid="{00000000-0005-0000-0000-0000B4500000}"/>
    <cellStyle name="Normal 17 3 3 5 16" xfId="20782" xr:uid="{00000000-0005-0000-0000-0000B5500000}"/>
    <cellStyle name="Normal 17 3 3 5 16 2" xfId="20783" xr:uid="{00000000-0005-0000-0000-0000B6500000}"/>
    <cellStyle name="Normal 17 3 3 5 16 3" xfId="20784" xr:uid="{00000000-0005-0000-0000-0000B7500000}"/>
    <cellStyle name="Normal 17 3 3 5 16 4" xfId="20785" xr:uid="{00000000-0005-0000-0000-0000B8500000}"/>
    <cellStyle name="Normal 17 3 3 5 16 5" xfId="20786" xr:uid="{00000000-0005-0000-0000-0000B9500000}"/>
    <cellStyle name="Normal 17 3 3 5 17" xfId="20787" xr:uid="{00000000-0005-0000-0000-0000BA500000}"/>
    <cellStyle name="Normal 17 3 3 5 17 2" xfId="20788" xr:uid="{00000000-0005-0000-0000-0000BB500000}"/>
    <cellStyle name="Normal 17 3 3 5 17 3" xfId="20789" xr:uid="{00000000-0005-0000-0000-0000BC500000}"/>
    <cellStyle name="Normal 17 3 3 5 17 4" xfId="20790" xr:uid="{00000000-0005-0000-0000-0000BD500000}"/>
    <cellStyle name="Normal 17 3 3 5 17 5" xfId="20791" xr:uid="{00000000-0005-0000-0000-0000BE500000}"/>
    <cellStyle name="Normal 17 3 3 5 18" xfId="20792" xr:uid="{00000000-0005-0000-0000-0000BF500000}"/>
    <cellStyle name="Normal 17 3 3 5 18 2" xfId="20793" xr:uid="{00000000-0005-0000-0000-0000C0500000}"/>
    <cellStyle name="Normal 17 3 3 5 18 3" xfId="20794" xr:uid="{00000000-0005-0000-0000-0000C1500000}"/>
    <cellStyle name="Normal 17 3 3 5 18 4" xfId="20795" xr:uid="{00000000-0005-0000-0000-0000C2500000}"/>
    <cellStyle name="Normal 17 3 3 5 18 5" xfId="20796" xr:uid="{00000000-0005-0000-0000-0000C3500000}"/>
    <cellStyle name="Normal 17 3 3 5 19" xfId="20797" xr:uid="{00000000-0005-0000-0000-0000C4500000}"/>
    <cellStyle name="Normal 17 3 3 5 19 2" xfId="20798" xr:uid="{00000000-0005-0000-0000-0000C5500000}"/>
    <cellStyle name="Normal 17 3 3 5 19 3" xfId="20799" xr:uid="{00000000-0005-0000-0000-0000C6500000}"/>
    <cellStyle name="Normal 17 3 3 5 19 4" xfId="20800" xr:uid="{00000000-0005-0000-0000-0000C7500000}"/>
    <cellStyle name="Normal 17 3 3 5 2" xfId="20801" xr:uid="{00000000-0005-0000-0000-0000C8500000}"/>
    <cellStyle name="Normal 17 3 3 5 2 10" xfId="20802" xr:uid="{00000000-0005-0000-0000-0000C9500000}"/>
    <cellStyle name="Normal 17 3 3 5 2 10 2" xfId="20803" xr:uid="{00000000-0005-0000-0000-0000CA500000}"/>
    <cellStyle name="Normal 17 3 3 5 2 10 3" xfId="20804" xr:uid="{00000000-0005-0000-0000-0000CB500000}"/>
    <cellStyle name="Normal 17 3 3 5 2 10 4" xfId="20805" xr:uid="{00000000-0005-0000-0000-0000CC500000}"/>
    <cellStyle name="Normal 17 3 3 5 2 10 5" xfId="20806" xr:uid="{00000000-0005-0000-0000-0000CD500000}"/>
    <cellStyle name="Normal 17 3 3 5 2 11" xfId="20807" xr:uid="{00000000-0005-0000-0000-0000CE500000}"/>
    <cellStyle name="Normal 17 3 3 5 2 11 2" xfId="20808" xr:uid="{00000000-0005-0000-0000-0000CF500000}"/>
    <cellStyle name="Normal 17 3 3 5 2 11 3" xfId="20809" xr:uid="{00000000-0005-0000-0000-0000D0500000}"/>
    <cellStyle name="Normal 17 3 3 5 2 11 4" xfId="20810" xr:uid="{00000000-0005-0000-0000-0000D1500000}"/>
    <cellStyle name="Normal 17 3 3 5 2 11 5" xfId="20811" xr:uid="{00000000-0005-0000-0000-0000D2500000}"/>
    <cellStyle name="Normal 17 3 3 5 2 12" xfId="20812" xr:uid="{00000000-0005-0000-0000-0000D3500000}"/>
    <cellStyle name="Normal 17 3 3 5 2 12 2" xfId="20813" xr:uid="{00000000-0005-0000-0000-0000D4500000}"/>
    <cellStyle name="Normal 17 3 3 5 2 12 3" xfId="20814" xr:uid="{00000000-0005-0000-0000-0000D5500000}"/>
    <cellStyle name="Normal 17 3 3 5 2 12 4" xfId="20815" xr:uid="{00000000-0005-0000-0000-0000D6500000}"/>
    <cellStyle name="Normal 17 3 3 5 2 12 5" xfId="20816" xr:uid="{00000000-0005-0000-0000-0000D7500000}"/>
    <cellStyle name="Normal 17 3 3 5 2 13" xfId="20817" xr:uid="{00000000-0005-0000-0000-0000D8500000}"/>
    <cellStyle name="Normal 17 3 3 5 2 13 2" xfId="20818" xr:uid="{00000000-0005-0000-0000-0000D9500000}"/>
    <cellStyle name="Normal 17 3 3 5 2 13 3" xfId="20819" xr:uid="{00000000-0005-0000-0000-0000DA500000}"/>
    <cellStyle name="Normal 17 3 3 5 2 13 4" xfId="20820" xr:uid="{00000000-0005-0000-0000-0000DB500000}"/>
    <cellStyle name="Normal 17 3 3 5 2 13 5" xfId="20821" xr:uid="{00000000-0005-0000-0000-0000DC500000}"/>
    <cellStyle name="Normal 17 3 3 5 2 14" xfId="20822" xr:uid="{00000000-0005-0000-0000-0000DD500000}"/>
    <cellStyle name="Normal 17 3 3 5 2 14 2" xfId="20823" xr:uid="{00000000-0005-0000-0000-0000DE500000}"/>
    <cellStyle name="Normal 17 3 3 5 2 14 3" xfId="20824" xr:uid="{00000000-0005-0000-0000-0000DF500000}"/>
    <cellStyle name="Normal 17 3 3 5 2 14 4" xfId="20825" xr:uid="{00000000-0005-0000-0000-0000E0500000}"/>
    <cellStyle name="Normal 17 3 3 5 2 14 5" xfId="20826" xr:uid="{00000000-0005-0000-0000-0000E1500000}"/>
    <cellStyle name="Normal 17 3 3 5 2 15" xfId="20827" xr:uid="{00000000-0005-0000-0000-0000E2500000}"/>
    <cellStyle name="Normal 17 3 3 5 2 15 2" xfId="20828" xr:uid="{00000000-0005-0000-0000-0000E3500000}"/>
    <cellStyle name="Normal 17 3 3 5 2 15 3" xfId="20829" xr:uid="{00000000-0005-0000-0000-0000E4500000}"/>
    <cellStyle name="Normal 17 3 3 5 2 15 4" xfId="20830" xr:uid="{00000000-0005-0000-0000-0000E5500000}"/>
    <cellStyle name="Normal 17 3 3 5 2 15 5" xfId="20831" xr:uid="{00000000-0005-0000-0000-0000E6500000}"/>
    <cellStyle name="Normal 17 3 3 5 2 16" xfId="20832" xr:uid="{00000000-0005-0000-0000-0000E7500000}"/>
    <cellStyle name="Normal 17 3 3 5 2 16 2" xfId="20833" xr:uid="{00000000-0005-0000-0000-0000E8500000}"/>
    <cellStyle name="Normal 17 3 3 5 2 16 3" xfId="20834" xr:uid="{00000000-0005-0000-0000-0000E9500000}"/>
    <cellStyle name="Normal 17 3 3 5 2 16 4" xfId="20835" xr:uid="{00000000-0005-0000-0000-0000EA500000}"/>
    <cellStyle name="Normal 17 3 3 5 2 16 5" xfId="20836" xr:uid="{00000000-0005-0000-0000-0000EB500000}"/>
    <cellStyle name="Normal 17 3 3 5 2 17" xfId="20837" xr:uid="{00000000-0005-0000-0000-0000EC500000}"/>
    <cellStyle name="Normal 17 3 3 5 2 17 2" xfId="20838" xr:uid="{00000000-0005-0000-0000-0000ED500000}"/>
    <cellStyle name="Normal 17 3 3 5 2 17 3" xfId="20839" xr:uid="{00000000-0005-0000-0000-0000EE500000}"/>
    <cellStyle name="Normal 17 3 3 5 2 17 4" xfId="20840" xr:uid="{00000000-0005-0000-0000-0000EF500000}"/>
    <cellStyle name="Normal 17 3 3 5 2 18" xfId="20841" xr:uid="{00000000-0005-0000-0000-0000F0500000}"/>
    <cellStyle name="Normal 17 3 3 5 2 18 2" xfId="20842" xr:uid="{00000000-0005-0000-0000-0000F1500000}"/>
    <cellStyle name="Normal 17 3 3 5 2 18 3" xfId="20843" xr:uid="{00000000-0005-0000-0000-0000F2500000}"/>
    <cellStyle name="Normal 17 3 3 5 2 18 4" xfId="20844" xr:uid="{00000000-0005-0000-0000-0000F3500000}"/>
    <cellStyle name="Normal 17 3 3 5 2 19" xfId="20845" xr:uid="{00000000-0005-0000-0000-0000F4500000}"/>
    <cellStyle name="Normal 17 3 3 5 2 2" xfId="20846" xr:uid="{00000000-0005-0000-0000-0000F5500000}"/>
    <cellStyle name="Normal 17 3 3 5 2 2 2" xfId="20847" xr:uid="{00000000-0005-0000-0000-0000F6500000}"/>
    <cellStyle name="Normal 17 3 3 5 2 2 3" xfId="20848" xr:uid="{00000000-0005-0000-0000-0000F7500000}"/>
    <cellStyle name="Normal 17 3 3 5 2 2 4" xfId="20849" xr:uid="{00000000-0005-0000-0000-0000F8500000}"/>
    <cellStyle name="Normal 17 3 3 5 2 2 5" xfId="20850" xr:uid="{00000000-0005-0000-0000-0000F9500000}"/>
    <cellStyle name="Normal 17 3 3 5 2 20" xfId="20851" xr:uid="{00000000-0005-0000-0000-0000FA500000}"/>
    <cellStyle name="Normal 17 3 3 5 2 21" xfId="20852" xr:uid="{00000000-0005-0000-0000-0000FB500000}"/>
    <cellStyle name="Normal 17 3 3 5 2 3" xfId="20853" xr:uid="{00000000-0005-0000-0000-0000FC500000}"/>
    <cellStyle name="Normal 17 3 3 5 2 3 2" xfId="20854" xr:uid="{00000000-0005-0000-0000-0000FD500000}"/>
    <cellStyle name="Normal 17 3 3 5 2 3 3" xfId="20855" xr:uid="{00000000-0005-0000-0000-0000FE500000}"/>
    <cellStyle name="Normal 17 3 3 5 2 3 4" xfId="20856" xr:uid="{00000000-0005-0000-0000-0000FF500000}"/>
    <cellStyle name="Normal 17 3 3 5 2 3 5" xfId="20857" xr:uid="{00000000-0005-0000-0000-000000510000}"/>
    <cellStyle name="Normal 17 3 3 5 2 4" xfId="20858" xr:uid="{00000000-0005-0000-0000-000001510000}"/>
    <cellStyle name="Normal 17 3 3 5 2 4 2" xfId="20859" xr:uid="{00000000-0005-0000-0000-000002510000}"/>
    <cellStyle name="Normal 17 3 3 5 2 4 3" xfId="20860" xr:uid="{00000000-0005-0000-0000-000003510000}"/>
    <cellStyle name="Normal 17 3 3 5 2 4 4" xfId="20861" xr:uid="{00000000-0005-0000-0000-000004510000}"/>
    <cellStyle name="Normal 17 3 3 5 2 4 5" xfId="20862" xr:uid="{00000000-0005-0000-0000-000005510000}"/>
    <cellStyle name="Normal 17 3 3 5 2 5" xfId="20863" xr:uid="{00000000-0005-0000-0000-000006510000}"/>
    <cellStyle name="Normal 17 3 3 5 2 5 2" xfId="20864" xr:uid="{00000000-0005-0000-0000-000007510000}"/>
    <cellStyle name="Normal 17 3 3 5 2 5 3" xfId="20865" xr:uid="{00000000-0005-0000-0000-000008510000}"/>
    <cellStyle name="Normal 17 3 3 5 2 5 4" xfId="20866" xr:uid="{00000000-0005-0000-0000-000009510000}"/>
    <cellStyle name="Normal 17 3 3 5 2 5 5" xfId="20867" xr:uid="{00000000-0005-0000-0000-00000A510000}"/>
    <cellStyle name="Normal 17 3 3 5 2 6" xfId="20868" xr:uid="{00000000-0005-0000-0000-00000B510000}"/>
    <cellStyle name="Normal 17 3 3 5 2 6 2" xfId="20869" xr:uid="{00000000-0005-0000-0000-00000C510000}"/>
    <cellStyle name="Normal 17 3 3 5 2 6 3" xfId="20870" xr:uid="{00000000-0005-0000-0000-00000D510000}"/>
    <cellStyle name="Normal 17 3 3 5 2 6 4" xfId="20871" xr:uid="{00000000-0005-0000-0000-00000E510000}"/>
    <cellStyle name="Normal 17 3 3 5 2 6 5" xfId="20872" xr:uid="{00000000-0005-0000-0000-00000F510000}"/>
    <cellStyle name="Normal 17 3 3 5 2 7" xfId="20873" xr:uid="{00000000-0005-0000-0000-000010510000}"/>
    <cellStyle name="Normal 17 3 3 5 2 7 2" xfId="20874" xr:uid="{00000000-0005-0000-0000-000011510000}"/>
    <cellStyle name="Normal 17 3 3 5 2 7 3" xfId="20875" xr:uid="{00000000-0005-0000-0000-000012510000}"/>
    <cellStyle name="Normal 17 3 3 5 2 7 4" xfId="20876" xr:uid="{00000000-0005-0000-0000-000013510000}"/>
    <cellStyle name="Normal 17 3 3 5 2 7 5" xfId="20877" xr:uid="{00000000-0005-0000-0000-000014510000}"/>
    <cellStyle name="Normal 17 3 3 5 2 8" xfId="20878" xr:uid="{00000000-0005-0000-0000-000015510000}"/>
    <cellStyle name="Normal 17 3 3 5 2 8 2" xfId="20879" xr:uid="{00000000-0005-0000-0000-000016510000}"/>
    <cellStyle name="Normal 17 3 3 5 2 8 3" xfId="20880" xr:uid="{00000000-0005-0000-0000-000017510000}"/>
    <cellStyle name="Normal 17 3 3 5 2 8 4" xfId="20881" xr:uid="{00000000-0005-0000-0000-000018510000}"/>
    <cellStyle name="Normal 17 3 3 5 2 8 5" xfId="20882" xr:uid="{00000000-0005-0000-0000-000019510000}"/>
    <cellStyle name="Normal 17 3 3 5 2 9" xfId="20883" xr:uid="{00000000-0005-0000-0000-00001A510000}"/>
    <cellStyle name="Normal 17 3 3 5 2 9 2" xfId="20884" xr:uid="{00000000-0005-0000-0000-00001B510000}"/>
    <cellStyle name="Normal 17 3 3 5 2 9 3" xfId="20885" xr:uid="{00000000-0005-0000-0000-00001C510000}"/>
    <cellStyle name="Normal 17 3 3 5 2 9 4" xfId="20886" xr:uid="{00000000-0005-0000-0000-00001D510000}"/>
    <cellStyle name="Normal 17 3 3 5 2 9 5" xfId="20887" xr:uid="{00000000-0005-0000-0000-00001E510000}"/>
    <cellStyle name="Normal 17 3 3 5 20" xfId="20888" xr:uid="{00000000-0005-0000-0000-00001F510000}"/>
    <cellStyle name="Normal 17 3 3 5 20 2" xfId="20889" xr:uid="{00000000-0005-0000-0000-000020510000}"/>
    <cellStyle name="Normal 17 3 3 5 20 3" xfId="20890" xr:uid="{00000000-0005-0000-0000-000021510000}"/>
    <cellStyle name="Normal 17 3 3 5 20 4" xfId="20891" xr:uid="{00000000-0005-0000-0000-000022510000}"/>
    <cellStyle name="Normal 17 3 3 5 21" xfId="20892" xr:uid="{00000000-0005-0000-0000-000023510000}"/>
    <cellStyle name="Normal 17 3 3 5 22" xfId="20893" xr:uid="{00000000-0005-0000-0000-000024510000}"/>
    <cellStyle name="Normal 17 3 3 5 23" xfId="20894" xr:uid="{00000000-0005-0000-0000-000025510000}"/>
    <cellStyle name="Normal 17 3 3 5 3" xfId="20895" xr:uid="{00000000-0005-0000-0000-000026510000}"/>
    <cellStyle name="Normal 17 3 3 5 3 10" xfId="20896" xr:uid="{00000000-0005-0000-0000-000027510000}"/>
    <cellStyle name="Normal 17 3 3 5 3 10 2" xfId="20897" xr:uid="{00000000-0005-0000-0000-000028510000}"/>
    <cellStyle name="Normal 17 3 3 5 3 10 3" xfId="20898" xr:uid="{00000000-0005-0000-0000-000029510000}"/>
    <cellStyle name="Normal 17 3 3 5 3 10 4" xfId="20899" xr:uid="{00000000-0005-0000-0000-00002A510000}"/>
    <cellStyle name="Normal 17 3 3 5 3 10 5" xfId="20900" xr:uid="{00000000-0005-0000-0000-00002B510000}"/>
    <cellStyle name="Normal 17 3 3 5 3 11" xfId="20901" xr:uid="{00000000-0005-0000-0000-00002C510000}"/>
    <cellStyle name="Normal 17 3 3 5 3 11 2" xfId="20902" xr:uid="{00000000-0005-0000-0000-00002D510000}"/>
    <cellStyle name="Normal 17 3 3 5 3 11 3" xfId="20903" xr:uid="{00000000-0005-0000-0000-00002E510000}"/>
    <cellStyle name="Normal 17 3 3 5 3 11 4" xfId="20904" xr:uid="{00000000-0005-0000-0000-00002F510000}"/>
    <cellStyle name="Normal 17 3 3 5 3 11 5" xfId="20905" xr:uid="{00000000-0005-0000-0000-000030510000}"/>
    <cellStyle name="Normal 17 3 3 5 3 12" xfId="20906" xr:uid="{00000000-0005-0000-0000-000031510000}"/>
    <cellStyle name="Normal 17 3 3 5 3 12 2" xfId="20907" xr:uid="{00000000-0005-0000-0000-000032510000}"/>
    <cellStyle name="Normal 17 3 3 5 3 12 3" xfId="20908" xr:uid="{00000000-0005-0000-0000-000033510000}"/>
    <cellStyle name="Normal 17 3 3 5 3 12 4" xfId="20909" xr:uid="{00000000-0005-0000-0000-000034510000}"/>
    <cellStyle name="Normal 17 3 3 5 3 12 5" xfId="20910" xr:uid="{00000000-0005-0000-0000-000035510000}"/>
    <cellStyle name="Normal 17 3 3 5 3 13" xfId="20911" xr:uid="{00000000-0005-0000-0000-000036510000}"/>
    <cellStyle name="Normal 17 3 3 5 3 13 2" xfId="20912" xr:uid="{00000000-0005-0000-0000-000037510000}"/>
    <cellStyle name="Normal 17 3 3 5 3 13 3" xfId="20913" xr:uid="{00000000-0005-0000-0000-000038510000}"/>
    <cellStyle name="Normal 17 3 3 5 3 13 4" xfId="20914" xr:uid="{00000000-0005-0000-0000-000039510000}"/>
    <cellStyle name="Normal 17 3 3 5 3 13 5" xfId="20915" xr:uid="{00000000-0005-0000-0000-00003A510000}"/>
    <cellStyle name="Normal 17 3 3 5 3 14" xfId="20916" xr:uid="{00000000-0005-0000-0000-00003B510000}"/>
    <cellStyle name="Normal 17 3 3 5 3 14 2" xfId="20917" xr:uid="{00000000-0005-0000-0000-00003C510000}"/>
    <cellStyle name="Normal 17 3 3 5 3 14 3" xfId="20918" xr:uid="{00000000-0005-0000-0000-00003D510000}"/>
    <cellStyle name="Normal 17 3 3 5 3 14 4" xfId="20919" xr:uid="{00000000-0005-0000-0000-00003E510000}"/>
    <cellStyle name="Normal 17 3 3 5 3 14 5" xfId="20920" xr:uid="{00000000-0005-0000-0000-00003F510000}"/>
    <cellStyle name="Normal 17 3 3 5 3 15" xfId="20921" xr:uid="{00000000-0005-0000-0000-000040510000}"/>
    <cellStyle name="Normal 17 3 3 5 3 15 2" xfId="20922" xr:uid="{00000000-0005-0000-0000-000041510000}"/>
    <cellStyle name="Normal 17 3 3 5 3 15 3" xfId="20923" xr:uid="{00000000-0005-0000-0000-000042510000}"/>
    <cellStyle name="Normal 17 3 3 5 3 15 4" xfId="20924" xr:uid="{00000000-0005-0000-0000-000043510000}"/>
    <cellStyle name="Normal 17 3 3 5 3 15 5" xfId="20925" xr:uid="{00000000-0005-0000-0000-000044510000}"/>
    <cellStyle name="Normal 17 3 3 5 3 16" xfId="20926" xr:uid="{00000000-0005-0000-0000-000045510000}"/>
    <cellStyle name="Normal 17 3 3 5 3 16 2" xfId="20927" xr:uid="{00000000-0005-0000-0000-000046510000}"/>
    <cellStyle name="Normal 17 3 3 5 3 16 3" xfId="20928" xr:uid="{00000000-0005-0000-0000-000047510000}"/>
    <cellStyle name="Normal 17 3 3 5 3 16 4" xfId="20929" xr:uid="{00000000-0005-0000-0000-000048510000}"/>
    <cellStyle name="Normal 17 3 3 5 3 17" xfId="20930" xr:uid="{00000000-0005-0000-0000-000049510000}"/>
    <cellStyle name="Normal 17 3 3 5 3 17 2" xfId="20931" xr:uid="{00000000-0005-0000-0000-00004A510000}"/>
    <cellStyle name="Normal 17 3 3 5 3 17 3" xfId="20932" xr:uid="{00000000-0005-0000-0000-00004B510000}"/>
    <cellStyle name="Normal 17 3 3 5 3 17 4" xfId="20933" xr:uid="{00000000-0005-0000-0000-00004C510000}"/>
    <cellStyle name="Normal 17 3 3 5 3 18" xfId="20934" xr:uid="{00000000-0005-0000-0000-00004D510000}"/>
    <cellStyle name="Normal 17 3 3 5 3 19" xfId="20935" xr:uid="{00000000-0005-0000-0000-00004E510000}"/>
    <cellStyle name="Normal 17 3 3 5 3 2" xfId="20936" xr:uid="{00000000-0005-0000-0000-00004F510000}"/>
    <cellStyle name="Normal 17 3 3 5 3 2 2" xfId="20937" xr:uid="{00000000-0005-0000-0000-000050510000}"/>
    <cellStyle name="Normal 17 3 3 5 3 2 3" xfId="20938" xr:uid="{00000000-0005-0000-0000-000051510000}"/>
    <cellStyle name="Normal 17 3 3 5 3 2 4" xfId="20939" xr:uid="{00000000-0005-0000-0000-000052510000}"/>
    <cellStyle name="Normal 17 3 3 5 3 2 5" xfId="20940" xr:uid="{00000000-0005-0000-0000-000053510000}"/>
    <cellStyle name="Normal 17 3 3 5 3 20" xfId="20941" xr:uid="{00000000-0005-0000-0000-000054510000}"/>
    <cellStyle name="Normal 17 3 3 5 3 3" xfId="20942" xr:uid="{00000000-0005-0000-0000-000055510000}"/>
    <cellStyle name="Normal 17 3 3 5 3 3 2" xfId="20943" xr:uid="{00000000-0005-0000-0000-000056510000}"/>
    <cellStyle name="Normal 17 3 3 5 3 3 3" xfId="20944" xr:uid="{00000000-0005-0000-0000-000057510000}"/>
    <cellStyle name="Normal 17 3 3 5 3 3 4" xfId="20945" xr:uid="{00000000-0005-0000-0000-000058510000}"/>
    <cellStyle name="Normal 17 3 3 5 3 3 5" xfId="20946" xr:uid="{00000000-0005-0000-0000-000059510000}"/>
    <cellStyle name="Normal 17 3 3 5 3 4" xfId="20947" xr:uid="{00000000-0005-0000-0000-00005A510000}"/>
    <cellStyle name="Normal 17 3 3 5 3 4 2" xfId="20948" xr:uid="{00000000-0005-0000-0000-00005B510000}"/>
    <cellStyle name="Normal 17 3 3 5 3 4 3" xfId="20949" xr:uid="{00000000-0005-0000-0000-00005C510000}"/>
    <cellStyle name="Normal 17 3 3 5 3 4 4" xfId="20950" xr:uid="{00000000-0005-0000-0000-00005D510000}"/>
    <cellStyle name="Normal 17 3 3 5 3 4 5" xfId="20951" xr:uid="{00000000-0005-0000-0000-00005E510000}"/>
    <cellStyle name="Normal 17 3 3 5 3 5" xfId="20952" xr:uid="{00000000-0005-0000-0000-00005F510000}"/>
    <cellStyle name="Normal 17 3 3 5 3 5 2" xfId="20953" xr:uid="{00000000-0005-0000-0000-000060510000}"/>
    <cellStyle name="Normal 17 3 3 5 3 5 3" xfId="20954" xr:uid="{00000000-0005-0000-0000-000061510000}"/>
    <cellStyle name="Normal 17 3 3 5 3 5 4" xfId="20955" xr:uid="{00000000-0005-0000-0000-000062510000}"/>
    <cellStyle name="Normal 17 3 3 5 3 5 5" xfId="20956" xr:uid="{00000000-0005-0000-0000-000063510000}"/>
    <cellStyle name="Normal 17 3 3 5 3 6" xfId="20957" xr:uid="{00000000-0005-0000-0000-000064510000}"/>
    <cellStyle name="Normal 17 3 3 5 3 6 2" xfId="20958" xr:uid="{00000000-0005-0000-0000-000065510000}"/>
    <cellStyle name="Normal 17 3 3 5 3 6 3" xfId="20959" xr:uid="{00000000-0005-0000-0000-000066510000}"/>
    <cellStyle name="Normal 17 3 3 5 3 6 4" xfId="20960" xr:uid="{00000000-0005-0000-0000-000067510000}"/>
    <cellStyle name="Normal 17 3 3 5 3 6 5" xfId="20961" xr:uid="{00000000-0005-0000-0000-000068510000}"/>
    <cellStyle name="Normal 17 3 3 5 3 7" xfId="20962" xr:uid="{00000000-0005-0000-0000-000069510000}"/>
    <cellStyle name="Normal 17 3 3 5 3 7 2" xfId="20963" xr:uid="{00000000-0005-0000-0000-00006A510000}"/>
    <cellStyle name="Normal 17 3 3 5 3 7 3" xfId="20964" xr:uid="{00000000-0005-0000-0000-00006B510000}"/>
    <cellStyle name="Normal 17 3 3 5 3 7 4" xfId="20965" xr:uid="{00000000-0005-0000-0000-00006C510000}"/>
    <cellStyle name="Normal 17 3 3 5 3 7 5" xfId="20966" xr:uid="{00000000-0005-0000-0000-00006D510000}"/>
    <cellStyle name="Normal 17 3 3 5 3 8" xfId="20967" xr:uid="{00000000-0005-0000-0000-00006E510000}"/>
    <cellStyle name="Normal 17 3 3 5 3 8 2" xfId="20968" xr:uid="{00000000-0005-0000-0000-00006F510000}"/>
    <cellStyle name="Normal 17 3 3 5 3 8 3" xfId="20969" xr:uid="{00000000-0005-0000-0000-000070510000}"/>
    <cellStyle name="Normal 17 3 3 5 3 8 4" xfId="20970" xr:uid="{00000000-0005-0000-0000-000071510000}"/>
    <cellStyle name="Normal 17 3 3 5 3 8 5" xfId="20971" xr:uid="{00000000-0005-0000-0000-000072510000}"/>
    <cellStyle name="Normal 17 3 3 5 3 9" xfId="20972" xr:uid="{00000000-0005-0000-0000-000073510000}"/>
    <cellStyle name="Normal 17 3 3 5 3 9 2" xfId="20973" xr:uid="{00000000-0005-0000-0000-000074510000}"/>
    <cellStyle name="Normal 17 3 3 5 3 9 3" xfId="20974" xr:uid="{00000000-0005-0000-0000-000075510000}"/>
    <cellStyle name="Normal 17 3 3 5 3 9 4" xfId="20975" xr:uid="{00000000-0005-0000-0000-000076510000}"/>
    <cellStyle name="Normal 17 3 3 5 3 9 5" xfId="20976" xr:uid="{00000000-0005-0000-0000-000077510000}"/>
    <cellStyle name="Normal 17 3 3 5 4" xfId="20977" xr:uid="{00000000-0005-0000-0000-000078510000}"/>
    <cellStyle name="Normal 17 3 3 5 4 10" xfId="20978" xr:uid="{00000000-0005-0000-0000-000079510000}"/>
    <cellStyle name="Normal 17 3 3 5 4 10 2" xfId="20979" xr:uid="{00000000-0005-0000-0000-00007A510000}"/>
    <cellStyle name="Normal 17 3 3 5 4 10 3" xfId="20980" xr:uid="{00000000-0005-0000-0000-00007B510000}"/>
    <cellStyle name="Normal 17 3 3 5 4 10 4" xfId="20981" xr:uid="{00000000-0005-0000-0000-00007C510000}"/>
    <cellStyle name="Normal 17 3 3 5 4 10 5" xfId="20982" xr:uid="{00000000-0005-0000-0000-00007D510000}"/>
    <cellStyle name="Normal 17 3 3 5 4 11" xfId="20983" xr:uid="{00000000-0005-0000-0000-00007E510000}"/>
    <cellStyle name="Normal 17 3 3 5 4 11 2" xfId="20984" xr:uid="{00000000-0005-0000-0000-00007F510000}"/>
    <cellStyle name="Normal 17 3 3 5 4 11 3" xfId="20985" xr:uid="{00000000-0005-0000-0000-000080510000}"/>
    <cellStyle name="Normal 17 3 3 5 4 11 4" xfId="20986" xr:uid="{00000000-0005-0000-0000-000081510000}"/>
    <cellStyle name="Normal 17 3 3 5 4 11 5" xfId="20987" xr:uid="{00000000-0005-0000-0000-000082510000}"/>
    <cellStyle name="Normal 17 3 3 5 4 12" xfId="20988" xr:uid="{00000000-0005-0000-0000-000083510000}"/>
    <cellStyle name="Normal 17 3 3 5 4 12 2" xfId="20989" xr:uid="{00000000-0005-0000-0000-000084510000}"/>
    <cellStyle name="Normal 17 3 3 5 4 12 3" xfId="20990" xr:uid="{00000000-0005-0000-0000-000085510000}"/>
    <cellStyle name="Normal 17 3 3 5 4 12 4" xfId="20991" xr:uid="{00000000-0005-0000-0000-000086510000}"/>
    <cellStyle name="Normal 17 3 3 5 4 12 5" xfId="20992" xr:uid="{00000000-0005-0000-0000-000087510000}"/>
    <cellStyle name="Normal 17 3 3 5 4 13" xfId="20993" xr:uid="{00000000-0005-0000-0000-000088510000}"/>
    <cellStyle name="Normal 17 3 3 5 4 13 2" xfId="20994" xr:uid="{00000000-0005-0000-0000-000089510000}"/>
    <cellStyle name="Normal 17 3 3 5 4 13 3" xfId="20995" xr:uid="{00000000-0005-0000-0000-00008A510000}"/>
    <cellStyle name="Normal 17 3 3 5 4 13 4" xfId="20996" xr:uid="{00000000-0005-0000-0000-00008B510000}"/>
    <cellStyle name="Normal 17 3 3 5 4 13 5" xfId="20997" xr:uid="{00000000-0005-0000-0000-00008C510000}"/>
    <cellStyle name="Normal 17 3 3 5 4 14" xfId="20998" xr:uid="{00000000-0005-0000-0000-00008D510000}"/>
    <cellStyle name="Normal 17 3 3 5 4 14 2" xfId="20999" xr:uid="{00000000-0005-0000-0000-00008E510000}"/>
    <cellStyle name="Normal 17 3 3 5 4 14 3" xfId="21000" xr:uid="{00000000-0005-0000-0000-00008F510000}"/>
    <cellStyle name="Normal 17 3 3 5 4 14 4" xfId="21001" xr:uid="{00000000-0005-0000-0000-000090510000}"/>
    <cellStyle name="Normal 17 3 3 5 4 14 5" xfId="21002" xr:uid="{00000000-0005-0000-0000-000091510000}"/>
    <cellStyle name="Normal 17 3 3 5 4 15" xfId="21003" xr:uid="{00000000-0005-0000-0000-000092510000}"/>
    <cellStyle name="Normal 17 3 3 5 4 15 2" xfId="21004" xr:uid="{00000000-0005-0000-0000-000093510000}"/>
    <cellStyle name="Normal 17 3 3 5 4 15 3" xfId="21005" xr:uid="{00000000-0005-0000-0000-000094510000}"/>
    <cellStyle name="Normal 17 3 3 5 4 15 4" xfId="21006" xr:uid="{00000000-0005-0000-0000-000095510000}"/>
    <cellStyle name="Normal 17 3 3 5 4 15 5" xfId="21007" xr:uid="{00000000-0005-0000-0000-000096510000}"/>
    <cellStyle name="Normal 17 3 3 5 4 16" xfId="21008" xr:uid="{00000000-0005-0000-0000-000097510000}"/>
    <cellStyle name="Normal 17 3 3 5 4 16 2" xfId="21009" xr:uid="{00000000-0005-0000-0000-000098510000}"/>
    <cellStyle name="Normal 17 3 3 5 4 16 3" xfId="21010" xr:uid="{00000000-0005-0000-0000-000099510000}"/>
    <cellStyle name="Normal 17 3 3 5 4 16 4" xfId="21011" xr:uid="{00000000-0005-0000-0000-00009A510000}"/>
    <cellStyle name="Normal 17 3 3 5 4 17" xfId="21012" xr:uid="{00000000-0005-0000-0000-00009B510000}"/>
    <cellStyle name="Normal 17 3 3 5 4 17 2" xfId="21013" xr:uid="{00000000-0005-0000-0000-00009C510000}"/>
    <cellStyle name="Normal 17 3 3 5 4 17 3" xfId="21014" xr:uid="{00000000-0005-0000-0000-00009D510000}"/>
    <cellStyle name="Normal 17 3 3 5 4 17 4" xfId="21015" xr:uid="{00000000-0005-0000-0000-00009E510000}"/>
    <cellStyle name="Normal 17 3 3 5 4 18" xfId="21016" xr:uid="{00000000-0005-0000-0000-00009F510000}"/>
    <cellStyle name="Normal 17 3 3 5 4 19" xfId="21017" xr:uid="{00000000-0005-0000-0000-0000A0510000}"/>
    <cellStyle name="Normal 17 3 3 5 4 2" xfId="21018" xr:uid="{00000000-0005-0000-0000-0000A1510000}"/>
    <cellStyle name="Normal 17 3 3 5 4 2 2" xfId="21019" xr:uid="{00000000-0005-0000-0000-0000A2510000}"/>
    <cellStyle name="Normal 17 3 3 5 4 2 3" xfId="21020" xr:uid="{00000000-0005-0000-0000-0000A3510000}"/>
    <cellStyle name="Normal 17 3 3 5 4 2 4" xfId="21021" xr:uid="{00000000-0005-0000-0000-0000A4510000}"/>
    <cellStyle name="Normal 17 3 3 5 4 2 5" xfId="21022" xr:uid="{00000000-0005-0000-0000-0000A5510000}"/>
    <cellStyle name="Normal 17 3 3 5 4 20" xfId="21023" xr:uid="{00000000-0005-0000-0000-0000A6510000}"/>
    <cellStyle name="Normal 17 3 3 5 4 3" xfId="21024" xr:uid="{00000000-0005-0000-0000-0000A7510000}"/>
    <cellStyle name="Normal 17 3 3 5 4 3 2" xfId="21025" xr:uid="{00000000-0005-0000-0000-0000A8510000}"/>
    <cellStyle name="Normal 17 3 3 5 4 3 3" xfId="21026" xr:uid="{00000000-0005-0000-0000-0000A9510000}"/>
    <cellStyle name="Normal 17 3 3 5 4 3 4" xfId="21027" xr:uid="{00000000-0005-0000-0000-0000AA510000}"/>
    <cellStyle name="Normal 17 3 3 5 4 3 5" xfId="21028" xr:uid="{00000000-0005-0000-0000-0000AB510000}"/>
    <cellStyle name="Normal 17 3 3 5 4 4" xfId="21029" xr:uid="{00000000-0005-0000-0000-0000AC510000}"/>
    <cellStyle name="Normal 17 3 3 5 4 4 2" xfId="21030" xr:uid="{00000000-0005-0000-0000-0000AD510000}"/>
    <cellStyle name="Normal 17 3 3 5 4 4 3" xfId="21031" xr:uid="{00000000-0005-0000-0000-0000AE510000}"/>
    <cellStyle name="Normal 17 3 3 5 4 4 4" xfId="21032" xr:uid="{00000000-0005-0000-0000-0000AF510000}"/>
    <cellStyle name="Normal 17 3 3 5 4 4 5" xfId="21033" xr:uid="{00000000-0005-0000-0000-0000B0510000}"/>
    <cellStyle name="Normal 17 3 3 5 4 5" xfId="21034" xr:uid="{00000000-0005-0000-0000-0000B1510000}"/>
    <cellStyle name="Normal 17 3 3 5 4 5 2" xfId="21035" xr:uid="{00000000-0005-0000-0000-0000B2510000}"/>
    <cellStyle name="Normal 17 3 3 5 4 5 3" xfId="21036" xr:uid="{00000000-0005-0000-0000-0000B3510000}"/>
    <cellStyle name="Normal 17 3 3 5 4 5 4" xfId="21037" xr:uid="{00000000-0005-0000-0000-0000B4510000}"/>
    <cellStyle name="Normal 17 3 3 5 4 5 5" xfId="21038" xr:uid="{00000000-0005-0000-0000-0000B5510000}"/>
    <cellStyle name="Normal 17 3 3 5 4 6" xfId="21039" xr:uid="{00000000-0005-0000-0000-0000B6510000}"/>
    <cellStyle name="Normal 17 3 3 5 4 6 2" xfId="21040" xr:uid="{00000000-0005-0000-0000-0000B7510000}"/>
    <cellStyle name="Normal 17 3 3 5 4 6 3" xfId="21041" xr:uid="{00000000-0005-0000-0000-0000B8510000}"/>
    <cellStyle name="Normal 17 3 3 5 4 6 4" xfId="21042" xr:uid="{00000000-0005-0000-0000-0000B9510000}"/>
    <cellStyle name="Normal 17 3 3 5 4 6 5" xfId="21043" xr:uid="{00000000-0005-0000-0000-0000BA510000}"/>
    <cellStyle name="Normal 17 3 3 5 4 7" xfId="21044" xr:uid="{00000000-0005-0000-0000-0000BB510000}"/>
    <cellStyle name="Normal 17 3 3 5 4 7 2" xfId="21045" xr:uid="{00000000-0005-0000-0000-0000BC510000}"/>
    <cellStyle name="Normal 17 3 3 5 4 7 3" xfId="21046" xr:uid="{00000000-0005-0000-0000-0000BD510000}"/>
    <cellStyle name="Normal 17 3 3 5 4 7 4" xfId="21047" xr:uid="{00000000-0005-0000-0000-0000BE510000}"/>
    <cellStyle name="Normal 17 3 3 5 4 7 5" xfId="21048" xr:uid="{00000000-0005-0000-0000-0000BF510000}"/>
    <cellStyle name="Normal 17 3 3 5 4 8" xfId="21049" xr:uid="{00000000-0005-0000-0000-0000C0510000}"/>
    <cellStyle name="Normal 17 3 3 5 4 8 2" xfId="21050" xr:uid="{00000000-0005-0000-0000-0000C1510000}"/>
    <cellStyle name="Normal 17 3 3 5 4 8 3" xfId="21051" xr:uid="{00000000-0005-0000-0000-0000C2510000}"/>
    <cellStyle name="Normal 17 3 3 5 4 8 4" xfId="21052" xr:uid="{00000000-0005-0000-0000-0000C3510000}"/>
    <cellStyle name="Normal 17 3 3 5 4 8 5" xfId="21053" xr:uid="{00000000-0005-0000-0000-0000C4510000}"/>
    <cellStyle name="Normal 17 3 3 5 4 9" xfId="21054" xr:uid="{00000000-0005-0000-0000-0000C5510000}"/>
    <cellStyle name="Normal 17 3 3 5 4 9 2" xfId="21055" xr:uid="{00000000-0005-0000-0000-0000C6510000}"/>
    <cellStyle name="Normal 17 3 3 5 4 9 3" xfId="21056" xr:uid="{00000000-0005-0000-0000-0000C7510000}"/>
    <cellStyle name="Normal 17 3 3 5 4 9 4" xfId="21057" xr:uid="{00000000-0005-0000-0000-0000C8510000}"/>
    <cellStyle name="Normal 17 3 3 5 4 9 5" xfId="21058" xr:uid="{00000000-0005-0000-0000-0000C9510000}"/>
    <cellStyle name="Normal 17 3 3 5 5" xfId="21059" xr:uid="{00000000-0005-0000-0000-0000CA510000}"/>
    <cellStyle name="Normal 17 3 3 5 5 2" xfId="21060" xr:uid="{00000000-0005-0000-0000-0000CB510000}"/>
    <cellStyle name="Normal 17 3 3 5 5 3" xfId="21061" xr:uid="{00000000-0005-0000-0000-0000CC510000}"/>
    <cellStyle name="Normal 17 3 3 5 5 4" xfId="21062" xr:uid="{00000000-0005-0000-0000-0000CD510000}"/>
    <cellStyle name="Normal 17 3 3 5 5 5" xfId="21063" xr:uid="{00000000-0005-0000-0000-0000CE510000}"/>
    <cellStyle name="Normal 17 3 3 5 6" xfId="21064" xr:uid="{00000000-0005-0000-0000-0000CF510000}"/>
    <cellStyle name="Normal 17 3 3 5 6 2" xfId="21065" xr:uid="{00000000-0005-0000-0000-0000D0510000}"/>
    <cellStyle name="Normal 17 3 3 5 6 3" xfId="21066" xr:uid="{00000000-0005-0000-0000-0000D1510000}"/>
    <cellStyle name="Normal 17 3 3 5 6 4" xfId="21067" xr:uid="{00000000-0005-0000-0000-0000D2510000}"/>
    <cellStyle name="Normal 17 3 3 5 6 5" xfId="21068" xr:uid="{00000000-0005-0000-0000-0000D3510000}"/>
    <cellStyle name="Normal 17 3 3 5 7" xfId="21069" xr:uid="{00000000-0005-0000-0000-0000D4510000}"/>
    <cellStyle name="Normal 17 3 3 5 7 2" xfId="21070" xr:uid="{00000000-0005-0000-0000-0000D5510000}"/>
    <cellStyle name="Normal 17 3 3 5 7 3" xfId="21071" xr:uid="{00000000-0005-0000-0000-0000D6510000}"/>
    <cellStyle name="Normal 17 3 3 5 7 4" xfId="21072" xr:uid="{00000000-0005-0000-0000-0000D7510000}"/>
    <cellStyle name="Normal 17 3 3 5 7 5" xfId="21073" xr:uid="{00000000-0005-0000-0000-0000D8510000}"/>
    <cellStyle name="Normal 17 3 3 5 8" xfId="21074" xr:uid="{00000000-0005-0000-0000-0000D9510000}"/>
    <cellStyle name="Normal 17 3 3 5 8 2" xfId="21075" xr:uid="{00000000-0005-0000-0000-0000DA510000}"/>
    <cellStyle name="Normal 17 3 3 5 8 3" xfId="21076" xr:uid="{00000000-0005-0000-0000-0000DB510000}"/>
    <cellStyle name="Normal 17 3 3 5 8 4" xfId="21077" xr:uid="{00000000-0005-0000-0000-0000DC510000}"/>
    <cellStyle name="Normal 17 3 3 5 8 5" xfId="21078" xr:uid="{00000000-0005-0000-0000-0000DD510000}"/>
    <cellStyle name="Normal 17 3 3 5 9" xfId="21079" xr:uid="{00000000-0005-0000-0000-0000DE510000}"/>
    <cellStyle name="Normal 17 3 3 5 9 2" xfId="21080" xr:uid="{00000000-0005-0000-0000-0000DF510000}"/>
    <cellStyle name="Normal 17 3 3 5 9 3" xfId="21081" xr:uid="{00000000-0005-0000-0000-0000E0510000}"/>
    <cellStyle name="Normal 17 3 3 5 9 4" xfId="21082" xr:uid="{00000000-0005-0000-0000-0000E1510000}"/>
    <cellStyle name="Normal 17 3 3 5 9 5" xfId="21083" xr:uid="{00000000-0005-0000-0000-0000E2510000}"/>
    <cellStyle name="Normal 17 3 3 6" xfId="21084" xr:uid="{00000000-0005-0000-0000-0000E3510000}"/>
    <cellStyle name="Normal 17 3 3 6 10" xfId="21085" xr:uid="{00000000-0005-0000-0000-0000E4510000}"/>
    <cellStyle name="Normal 17 3 3 6 10 2" xfId="21086" xr:uid="{00000000-0005-0000-0000-0000E5510000}"/>
    <cellStyle name="Normal 17 3 3 6 10 3" xfId="21087" xr:uid="{00000000-0005-0000-0000-0000E6510000}"/>
    <cellStyle name="Normal 17 3 3 6 10 4" xfId="21088" xr:uid="{00000000-0005-0000-0000-0000E7510000}"/>
    <cellStyle name="Normal 17 3 3 6 10 5" xfId="21089" xr:uid="{00000000-0005-0000-0000-0000E8510000}"/>
    <cellStyle name="Normal 17 3 3 6 11" xfId="21090" xr:uid="{00000000-0005-0000-0000-0000E9510000}"/>
    <cellStyle name="Normal 17 3 3 6 11 2" xfId="21091" xr:uid="{00000000-0005-0000-0000-0000EA510000}"/>
    <cellStyle name="Normal 17 3 3 6 11 3" xfId="21092" xr:uid="{00000000-0005-0000-0000-0000EB510000}"/>
    <cellStyle name="Normal 17 3 3 6 11 4" xfId="21093" xr:uid="{00000000-0005-0000-0000-0000EC510000}"/>
    <cellStyle name="Normal 17 3 3 6 11 5" xfId="21094" xr:uid="{00000000-0005-0000-0000-0000ED510000}"/>
    <cellStyle name="Normal 17 3 3 6 12" xfId="21095" xr:uid="{00000000-0005-0000-0000-0000EE510000}"/>
    <cellStyle name="Normal 17 3 3 6 12 2" xfId="21096" xr:uid="{00000000-0005-0000-0000-0000EF510000}"/>
    <cellStyle name="Normal 17 3 3 6 12 3" xfId="21097" xr:uid="{00000000-0005-0000-0000-0000F0510000}"/>
    <cellStyle name="Normal 17 3 3 6 12 4" xfId="21098" xr:uid="{00000000-0005-0000-0000-0000F1510000}"/>
    <cellStyle name="Normal 17 3 3 6 12 5" xfId="21099" xr:uid="{00000000-0005-0000-0000-0000F2510000}"/>
    <cellStyle name="Normal 17 3 3 6 13" xfId="21100" xr:uid="{00000000-0005-0000-0000-0000F3510000}"/>
    <cellStyle name="Normal 17 3 3 6 13 2" xfId="21101" xr:uid="{00000000-0005-0000-0000-0000F4510000}"/>
    <cellStyle name="Normal 17 3 3 6 13 3" xfId="21102" xr:uid="{00000000-0005-0000-0000-0000F5510000}"/>
    <cellStyle name="Normal 17 3 3 6 13 4" xfId="21103" xr:uid="{00000000-0005-0000-0000-0000F6510000}"/>
    <cellStyle name="Normal 17 3 3 6 13 5" xfId="21104" xr:uid="{00000000-0005-0000-0000-0000F7510000}"/>
    <cellStyle name="Normal 17 3 3 6 14" xfId="21105" xr:uid="{00000000-0005-0000-0000-0000F8510000}"/>
    <cellStyle name="Normal 17 3 3 6 14 2" xfId="21106" xr:uid="{00000000-0005-0000-0000-0000F9510000}"/>
    <cellStyle name="Normal 17 3 3 6 14 3" xfId="21107" xr:uid="{00000000-0005-0000-0000-0000FA510000}"/>
    <cellStyle name="Normal 17 3 3 6 14 4" xfId="21108" xr:uid="{00000000-0005-0000-0000-0000FB510000}"/>
    <cellStyle name="Normal 17 3 3 6 14 5" xfId="21109" xr:uid="{00000000-0005-0000-0000-0000FC510000}"/>
    <cellStyle name="Normal 17 3 3 6 15" xfId="21110" xr:uid="{00000000-0005-0000-0000-0000FD510000}"/>
    <cellStyle name="Normal 17 3 3 6 15 2" xfId="21111" xr:uid="{00000000-0005-0000-0000-0000FE510000}"/>
    <cellStyle name="Normal 17 3 3 6 15 3" xfId="21112" xr:uid="{00000000-0005-0000-0000-0000FF510000}"/>
    <cellStyle name="Normal 17 3 3 6 15 4" xfId="21113" xr:uid="{00000000-0005-0000-0000-000000520000}"/>
    <cellStyle name="Normal 17 3 3 6 15 5" xfId="21114" xr:uid="{00000000-0005-0000-0000-000001520000}"/>
    <cellStyle name="Normal 17 3 3 6 16" xfId="21115" xr:uid="{00000000-0005-0000-0000-000002520000}"/>
    <cellStyle name="Normal 17 3 3 6 16 2" xfId="21116" xr:uid="{00000000-0005-0000-0000-000003520000}"/>
    <cellStyle name="Normal 17 3 3 6 16 3" xfId="21117" xr:uid="{00000000-0005-0000-0000-000004520000}"/>
    <cellStyle name="Normal 17 3 3 6 16 4" xfId="21118" xr:uid="{00000000-0005-0000-0000-000005520000}"/>
    <cellStyle name="Normal 17 3 3 6 16 5" xfId="21119" xr:uid="{00000000-0005-0000-0000-000006520000}"/>
    <cellStyle name="Normal 17 3 3 6 17" xfId="21120" xr:uid="{00000000-0005-0000-0000-000007520000}"/>
    <cellStyle name="Normal 17 3 3 6 17 2" xfId="21121" xr:uid="{00000000-0005-0000-0000-000008520000}"/>
    <cellStyle name="Normal 17 3 3 6 17 3" xfId="21122" xr:uid="{00000000-0005-0000-0000-000009520000}"/>
    <cellStyle name="Normal 17 3 3 6 17 4" xfId="21123" xr:uid="{00000000-0005-0000-0000-00000A520000}"/>
    <cellStyle name="Normal 17 3 3 6 18" xfId="21124" xr:uid="{00000000-0005-0000-0000-00000B520000}"/>
    <cellStyle name="Normal 17 3 3 6 18 2" xfId="21125" xr:uid="{00000000-0005-0000-0000-00000C520000}"/>
    <cellStyle name="Normal 17 3 3 6 18 3" xfId="21126" xr:uid="{00000000-0005-0000-0000-00000D520000}"/>
    <cellStyle name="Normal 17 3 3 6 18 4" xfId="21127" xr:uid="{00000000-0005-0000-0000-00000E520000}"/>
    <cellStyle name="Normal 17 3 3 6 19" xfId="21128" xr:uid="{00000000-0005-0000-0000-00000F520000}"/>
    <cellStyle name="Normal 17 3 3 6 2" xfId="21129" xr:uid="{00000000-0005-0000-0000-000010520000}"/>
    <cellStyle name="Normal 17 3 3 6 2 2" xfId="21130" xr:uid="{00000000-0005-0000-0000-000011520000}"/>
    <cellStyle name="Normal 17 3 3 6 2 3" xfId="21131" xr:uid="{00000000-0005-0000-0000-000012520000}"/>
    <cellStyle name="Normal 17 3 3 6 2 4" xfId="21132" xr:uid="{00000000-0005-0000-0000-000013520000}"/>
    <cellStyle name="Normal 17 3 3 6 2 5" xfId="21133" xr:uid="{00000000-0005-0000-0000-000014520000}"/>
    <cellStyle name="Normal 17 3 3 6 20" xfId="21134" xr:uid="{00000000-0005-0000-0000-000015520000}"/>
    <cellStyle name="Normal 17 3 3 6 21" xfId="21135" xr:uid="{00000000-0005-0000-0000-000016520000}"/>
    <cellStyle name="Normal 17 3 3 6 3" xfId="21136" xr:uid="{00000000-0005-0000-0000-000017520000}"/>
    <cellStyle name="Normal 17 3 3 6 3 2" xfId="21137" xr:uid="{00000000-0005-0000-0000-000018520000}"/>
    <cellStyle name="Normal 17 3 3 6 3 3" xfId="21138" xr:uid="{00000000-0005-0000-0000-000019520000}"/>
    <cellStyle name="Normal 17 3 3 6 3 4" xfId="21139" xr:uid="{00000000-0005-0000-0000-00001A520000}"/>
    <cellStyle name="Normal 17 3 3 6 3 5" xfId="21140" xr:uid="{00000000-0005-0000-0000-00001B520000}"/>
    <cellStyle name="Normal 17 3 3 6 4" xfId="21141" xr:uid="{00000000-0005-0000-0000-00001C520000}"/>
    <cellStyle name="Normal 17 3 3 6 4 2" xfId="21142" xr:uid="{00000000-0005-0000-0000-00001D520000}"/>
    <cellStyle name="Normal 17 3 3 6 4 3" xfId="21143" xr:uid="{00000000-0005-0000-0000-00001E520000}"/>
    <cellStyle name="Normal 17 3 3 6 4 4" xfId="21144" xr:uid="{00000000-0005-0000-0000-00001F520000}"/>
    <cellStyle name="Normal 17 3 3 6 4 5" xfId="21145" xr:uid="{00000000-0005-0000-0000-000020520000}"/>
    <cellStyle name="Normal 17 3 3 6 5" xfId="21146" xr:uid="{00000000-0005-0000-0000-000021520000}"/>
    <cellStyle name="Normal 17 3 3 6 5 2" xfId="21147" xr:uid="{00000000-0005-0000-0000-000022520000}"/>
    <cellStyle name="Normal 17 3 3 6 5 3" xfId="21148" xr:uid="{00000000-0005-0000-0000-000023520000}"/>
    <cellStyle name="Normal 17 3 3 6 5 4" xfId="21149" xr:uid="{00000000-0005-0000-0000-000024520000}"/>
    <cellStyle name="Normal 17 3 3 6 5 5" xfId="21150" xr:uid="{00000000-0005-0000-0000-000025520000}"/>
    <cellStyle name="Normal 17 3 3 6 6" xfId="21151" xr:uid="{00000000-0005-0000-0000-000026520000}"/>
    <cellStyle name="Normal 17 3 3 6 6 2" xfId="21152" xr:uid="{00000000-0005-0000-0000-000027520000}"/>
    <cellStyle name="Normal 17 3 3 6 6 3" xfId="21153" xr:uid="{00000000-0005-0000-0000-000028520000}"/>
    <cellStyle name="Normal 17 3 3 6 6 4" xfId="21154" xr:uid="{00000000-0005-0000-0000-000029520000}"/>
    <cellStyle name="Normal 17 3 3 6 6 5" xfId="21155" xr:uid="{00000000-0005-0000-0000-00002A520000}"/>
    <cellStyle name="Normal 17 3 3 6 7" xfId="21156" xr:uid="{00000000-0005-0000-0000-00002B520000}"/>
    <cellStyle name="Normal 17 3 3 6 7 2" xfId="21157" xr:uid="{00000000-0005-0000-0000-00002C520000}"/>
    <cellStyle name="Normal 17 3 3 6 7 3" xfId="21158" xr:uid="{00000000-0005-0000-0000-00002D520000}"/>
    <cellStyle name="Normal 17 3 3 6 7 4" xfId="21159" xr:uid="{00000000-0005-0000-0000-00002E520000}"/>
    <cellStyle name="Normal 17 3 3 6 7 5" xfId="21160" xr:uid="{00000000-0005-0000-0000-00002F520000}"/>
    <cellStyle name="Normal 17 3 3 6 8" xfId="21161" xr:uid="{00000000-0005-0000-0000-000030520000}"/>
    <cellStyle name="Normal 17 3 3 6 8 2" xfId="21162" xr:uid="{00000000-0005-0000-0000-000031520000}"/>
    <cellStyle name="Normal 17 3 3 6 8 3" xfId="21163" xr:uid="{00000000-0005-0000-0000-000032520000}"/>
    <cellStyle name="Normal 17 3 3 6 8 4" xfId="21164" xr:uid="{00000000-0005-0000-0000-000033520000}"/>
    <cellStyle name="Normal 17 3 3 6 8 5" xfId="21165" xr:uid="{00000000-0005-0000-0000-000034520000}"/>
    <cellStyle name="Normal 17 3 3 6 9" xfId="21166" xr:uid="{00000000-0005-0000-0000-000035520000}"/>
    <cellStyle name="Normal 17 3 3 6 9 2" xfId="21167" xr:uid="{00000000-0005-0000-0000-000036520000}"/>
    <cellStyle name="Normal 17 3 3 6 9 3" xfId="21168" xr:uid="{00000000-0005-0000-0000-000037520000}"/>
    <cellStyle name="Normal 17 3 3 6 9 4" xfId="21169" xr:uid="{00000000-0005-0000-0000-000038520000}"/>
    <cellStyle name="Normal 17 3 3 6 9 5" xfId="21170" xr:uid="{00000000-0005-0000-0000-000039520000}"/>
    <cellStyle name="Normal 17 3 3 7" xfId="21171" xr:uid="{00000000-0005-0000-0000-00003A520000}"/>
    <cellStyle name="Normal 17 3 3 7 10" xfId="21172" xr:uid="{00000000-0005-0000-0000-00003B520000}"/>
    <cellStyle name="Normal 17 3 3 7 10 2" xfId="21173" xr:uid="{00000000-0005-0000-0000-00003C520000}"/>
    <cellStyle name="Normal 17 3 3 7 10 3" xfId="21174" xr:uid="{00000000-0005-0000-0000-00003D520000}"/>
    <cellStyle name="Normal 17 3 3 7 10 4" xfId="21175" xr:uid="{00000000-0005-0000-0000-00003E520000}"/>
    <cellStyle name="Normal 17 3 3 7 10 5" xfId="21176" xr:uid="{00000000-0005-0000-0000-00003F520000}"/>
    <cellStyle name="Normal 17 3 3 7 11" xfId="21177" xr:uid="{00000000-0005-0000-0000-000040520000}"/>
    <cellStyle name="Normal 17 3 3 7 11 2" xfId="21178" xr:uid="{00000000-0005-0000-0000-000041520000}"/>
    <cellStyle name="Normal 17 3 3 7 11 3" xfId="21179" xr:uid="{00000000-0005-0000-0000-000042520000}"/>
    <cellStyle name="Normal 17 3 3 7 11 4" xfId="21180" xr:uid="{00000000-0005-0000-0000-000043520000}"/>
    <cellStyle name="Normal 17 3 3 7 11 5" xfId="21181" xr:uid="{00000000-0005-0000-0000-000044520000}"/>
    <cellStyle name="Normal 17 3 3 7 12" xfId="21182" xr:uid="{00000000-0005-0000-0000-000045520000}"/>
    <cellStyle name="Normal 17 3 3 7 12 2" xfId="21183" xr:uid="{00000000-0005-0000-0000-000046520000}"/>
    <cellStyle name="Normal 17 3 3 7 12 3" xfId="21184" xr:uid="{00000000-0005-0000-0000-000047520000}"/>
    <cellStyle name="Normal 17 3 3 7 12 4" xfId="21185" xr:uid="{00000000-0005-0000-0000-000048520000}"/>
    <cellStyle name="Normal 17 3 3 7 12 5" xfId="21186" xr:uid="{00000000-0005-0000-0000-000049520000}"/>
    <cellStyle name="Normal 17 3 3 7 13" xfId="21187" xr:uid="{00000000-0005-0000-0000-00004A520000}"/>
    <cellStyle name="Normal 17 3 3 7 13 2" xfId="21188" xr:uid="{00000000-0005-0000-0000-00004B520000}"/>
    <cellStyle name="Normal 17 3 3 7 13 3" xfId="21189" xr:uid="{00000000-0005-0000-0000-00004C520000}"/>
    <cellStyle name="Normal 17 3 3 7 13 4" xfId="21190" xr:uid="{00000000-0005-0000-0000-00004D520000}"/>
    <cellStyle name="Normal 17 3 3 7 13 5" xfId="21191" xr:uid="{00000000-0005-0000-0000-00004E520000}"/>
    <cellStyle name="Normal 17 3 3 7 14" xfId="21192" xr:uid="{00000000-0005-0000-0000-00004F520000}"/>
    <cellStyle name="Normal 17 3 3 7 14 2" xfId="21193" xr:uid="{00000000-0005-0000-0000-000050520000}"/>
    <cellStyle name="Normal 17 3 3 7 14 3" xfId="21194" xr:uid="{00000000-0005-0000-0000-000051520000}"/>
    <cellStyle name="Normal 17 3 3 7 14 4" xfId="21195" xr:uid="{00000000-0005-0000-0000-000052520000}"/>
    <cellStyle name="Normal 17 3 3 7 14 5" xfId="21196" xr:uid="{00000000-0005-0000-0000-000053520000}"/>
    <cellStyle name="Normal 17 3 3 7 15" xfId="21197" xr:uid="{00000000-0005-0000-0000-000054520000}"/>
    <cellStyle name="Normal 17 3 3 7 15 2" xfId="21198" xr:uid="{00000000-0005-0000-0000-000055520000}"/>
    <cellStyle name="Normal 17 3 3 7 15 3" xfId="21199" xr:uid="{00000000-0005-0000-0000-000056520000}"/>
    <cellStyle name="Normal 17 3 3 7 15 4" xfId="21200" xr:uid="{00000000-0005-0000-0000-000057520000}"/>
    <cellStyle name="Normal 17 3 3 7 15 5" xfId="21201" xr:uid="{00000000-0005-0000-0000-000058520000}"/>
    <cellStyle name="Normal 17 3 3 7 16" xfId="21202" xr:uid="{00000000-0005-0000-0000-000059520000}"/>
    <cellStyle name="Normal 17 3 3 7 16 2" xfId="21203" xr:uid="{00000000-0005-0000-0000-00005A520000}"/>
    <cellStyle name="Normal 17 3 3 7 16 3" xfId="21204" xr:uid="{00000000-0005-0000-0000-00005B520000}"/>
    <cellStyle name="Normal 17 3 3 7 16 4" xfId="21205" xr:uid="{00000000-0005-0000-0000-00005C520000}"/>
    <cellStyle name="Normal 17 3 3 7 16 5" xfId="21206" xr:uid="{00000000-0005-0000-0000-00005D520000}"/>
    <cellStyle name="Normal 17 3 3 7 17" xfId="21207" xr:uid="{00000000-0005-0000-0000-00005E520000}"/>
    <cellStyle name="Normal 17 3 3 7 17 2" xfId="21208" xr:uid="{00000000-0005-0000-0000-00005F520000}"/>
    <cellStyle name="Normal 17 3 3 7 17 3" xfId="21209" xr:uid="{00000000-0005-0000-0000-000060520000}"/>
    <cellStyle name="Normal 17 3 3 7 17 4" xfId="21210" xr:uid="{00000000-0005-0000-0000-000061520000}"/>
    <cellStyle name="Normal 17 3 3 7 18" xfId="21211" xr:uid="{00000000-0005-0000-0000-000062520000}"/>
    <cellStyle name="Normal 17 3 3 7 18 2" xfId="21212" xr:uid="{00000000-0005-0000-0000-000063520000}"/>
    <cellStyle name="Normal 17 3 3 7 18 3" xfId="21213" xr:uid="{00000000-0005-0000-0000-000064520000}"/>
    <cellStyle name="Normal 17 3 3 7 18 4" xfId="21214" xr:uid="{00000000-0005-0000-0000-000065520000}"/>
    <cellStyle name="Normal 17 3 3 7 19" xfId="21215" xr:uid="{00000000-0005-0000-0000-000066520000}"/>
    <cellStyle name="Normal 17 3 3 7 2" xfId="21216" xr:uid="{00000000-0005-0000-0000-000067520000}"/>
    <cellStyle name="Normal 17 3 3 7 2 2" xfId="21217" xr:uid="{00000000-0005-0000-0000-000068520000}"/>
    <cellStyle name="Normal 17 3 3 7 2 3" xfId="21218" xr:uid="{00000000-0005-0000-0000-000069520000}"/>
    <cellStyle name="Normal 17 3 3 7 2 4" xfId="21219" xr:uid="{00000000-0005-0000-0000-00006A520000}"/>
    <cellStyle name="Normal 17 3 3 7 2 5" xfId="21220" xr:uid="{00000000-0005-0000-0000-00006B520000}"/>
    <cellStyle name="Normal 17 3 3 7 20" xfId="21221" xr:uid="{00000000-0005-0000-0000-00006C520000}"/>
    <cellStyle name="Normal 17 3 3 7 21" xfId="21222" xr:uid="{00000000-0005-0000-0000-00006D520000}"/>
    <cellStyle name="Normal 17 3 3 7 3" xfId="21223" xr:uid="{00000000-0005-0000-0000-00006E520000}"/>
    <cellStyle name="Normal 17 3 3 7 3 2" xfId="21224" xr:uid="{00000000-0005-0000-0000-00006F520000}"/>
    <cellStyle name="Normal 17 3 3 7 3 3" xfId="21225" xr:uid="{00000000-0005-0000-0000-000070520000}"/>
    <cellStyle name="Normal 17 3 3 7 3 4" xfId="21226" xr:uid="{00000000-0005-0000-0000-000071520000}"/>
    <cellStyle name="Normal 17 3 3 7 3 5" xfId="21227" xr:uid="{00000000-0005-0000-0000-000072520000}"/>
    <cellStyle name="Normal 17 3 3 7 4" xfId="21228" xr:uid="{00000000-0005-0000-0000-000073520000}"/>
    <cellStyle name="Normal 17 3 3 7 4 2" xfId="21229" xr:uid="{00000000-0005-0000-0000-000074520000}"/>
    <cellStyle name="Normal 17 3 3 7 4 3" xfId="21230" xr:uid="{00000000-0005-0000-0000-000075520000}"/>
    <cellStyle name="Normal 17 3 3 7 4 4" xfId="21231" xr:uid="{00000000-0005-0000-0000-000076520000}"/>
    <cellStyle name="Normal 17 3 3 7 4 5" xfId="21232" xr:uid="{00000000-0005-0000-0000-000077520000}"/>
    <cellStyle name="Normal 17 3 3 7 5" xfId="21233" xr:uid="{00000000-0005-0000-0000-000078520000}"/>
    <cellStyle name="Normal 17 3 3 7 5 2" xfId="21234" xr:uid="{00000000-0005-0000-0000-000079520000}"/>
    <cellStyle name="Normal 17 3 3 7 5 3" xfId="21235" xr:uid="{00000000-0005-0000-0000-00007A520000}"/>
    <cellStyle name="Normal 17 3 3 7 5 4" xfId="21236" xr:uid="{00000000-0005-0000-0000-00007B520000}"/>
    <cellStyle name="Normal 17 3 3 7 5 5" xfId="21237" xr:uid="{00000000-0005-0000-0000-00007C520000}"/>
    <cellStyle name="Normal 17 3 3 7 6" xfId="21238" xr:uid="{00000000-0005-0000-0000-00007D520000}"/>
    <cellStyle name="Normal 17 3 3 7 6 2" xfId="21239" xr:uid="{00000000-0005-0000-0000-00007E520000}"/>
    <cellStyle name="Normal 17 3 3 7 6 3" xfId="21240" xr:uid="{00000000-0005-0000-0000-00007F520000}"/>
    <cellStyle name="Normal 17 3 3 7 6 4" xfId="21241" xr:uid="{00000000-0005-0000-0000-000080520000}"/>
    <cellStyle name="Normal 17 3 3 7 6 5" xfId="21242" xr:uid="{00000000-0005-0000-0000-000081520000}"/>
    <cellStyle name="Normal 17 3 3 7 7" xfId="21243" xr:uid="{00000000-0005-0000-0000-000082520000}"/>
    <cellStyle name="Normal 17 3 3 7 7 2" xfId="21244" xr:uid="{00000000-0005-0000-0000-000083520000}"/>
    <cellStyle name="Normal 17 3 3 7 7 3" xfId="21245" xr:uid="{00000000-0005-0000-0000-000084520000}"/>
    <cellStyle name="Normal 17 3 3 7 7 4" xfId="21246" xr:uid="{00000000-0005-0000-0000-000085520000}"/>
    <cellStyle name="Normal 17 3 3 7 7 5" xfId="21247" xr:uid="{00000000-0005-0000-0000-000086520000}"/>
    <cellStyle name="Normal 17 3 3 7 8" xfId="21248" xr:uid="{00000000-0005-0000-0000-000087520000}"/>
    <cellStyle name="Normal 17 3 3 7 8 2" xfId="21249" xr:uid="{00000000-0005-0000-0000-000088520000}"/>
    <cellStyle name="Normal 17 3 3 7 8 3" xfId="21250" xr:uid="{00000000-0005-0000-0000-000089520000}"/>
    <cellStyle name="Normal 17 3 3 7 8 4" xfId="21251" xr:uid="{00000000-0005-0000-0000-00008A520000}"/>
    <cellStyle name="Normal 17 3 3 7 8 5" xfId="21252" xr:uid="{00000000-0005-0000-0000-00008B520000}"/>
    <cellStyle name="Normal 17 3 3 7 9" xfId="21253" xr:uid="{00000000-0005-0000-0000-00008C520000}"/>
    <cellStyle name="Normal 17 3 3 7 9 2" xfId="21254" xr:uid="{00000000-0005-0000-0000-00008D520000}"/>
    <cellStyle name="Normal 17 3 3 7 9 3" xfId="21255" xr:uid="{00000000-0005-0000-0000-00008E520000}"/>
    <cellStyle name="Normal 17 3 3 7 9 4" xfId="21256" xr:uid="{00000000-0005-0000-0000-00008F520000}"/>
    <cellStyle name="Normal 17 3 3 7 9 5" xfId="21257" xr:uid="{00000000-0005-0000-0000-000090520000}"/>
    <cellStyle name="Normal 17 3 3 8" xfId="21258" xr:uid="{00000000-0005-0000-0000-000091520000}"/>
    <cellStyle name="Normal 17 3 3 8 10" xfId="21259" xr:uid="{00000000-0005-0000-0000-000092520000}"/>
    <cellStyle name="Normal 17 3 3 8 10 2" xfId="21260" xr:uid="{00000000-0005-0000-0000-000093520000}"/>
    <cellStyle name="Normal 17 3 3 8 10 3" xfId="21261" xr:uid="{00000000-0005-0000-0000-000094520000}"/>
    <cellStyle name="Normal 17 3 3 8 10 4" xfId="21262" xr:uid="{00000000-0005-0000-0000-000095520000}"/>
    <cellStyle name="Normal 17 3 3 8 10 5" xfId="21263" xr:uid="{00000000-0005-0000-0000-000096520000}"/>
    <cellStyle name="Normal 17 3 3 8 11" xfId="21264" xr:uid="{00000000-0005-0000-0000-000097520000}"/>
    <cellStyle name="Normal 17 3 3 8 11 2" xfId="21265" xr:uid="{00000000-0005-0000-0000-000098520000}"/>
    <cellStyle name="Normal 17 3 3 8 11 3" xfId="21266" xr:uid="{00000000-0005-0000-0000-000099520000}"/>
    <cellStyle name="Normal 17 3 3 8 11 4" xfId="21267" xr:uid="{00000000-0005-0000-0000-00009A520000}"/>
    <cellStyle name="Normal 17 3 3 8 11 5" xfId="21268" xr:uid="{00000000-0005-0000-0000-00009B520000}"/>
    <cellStyle name="Normal 17 3 3 8 12" xfId="21269" xr:uid="{00000000-0005-0000-0000-00009C520000}"/>
    <cellStyle name="Normal 17 3 3 8 12 2" xfId="21270" xr:uid="{00000000-0005-0000-0000-00009D520000}"/>
    <cellStyle name="Normal 17 3 3 8 12 3" xfId="21271" xr:uid="{00000000-0005-0000-0000-00009E520000}"/>
    <cellStyle name="Normal 17 3 3 8 12 4" xfId="21272" xr:uid="{00000000-0005-0000-0000-00009F520000}"/>
    <cellStyle name="Normal 17 3 3 8 12 5" xfId="21273" xr:uid="{00000000-0005-0000-0000-0000A0520000}"/>
    <cellStyle name="Normal 17 3 3 8 13" xfId="21274" xr:uid="{00000000-0005-0000-0000-0000A1520000}"/>
    <cellStyle name="Normal 17 3 3 8 13 2" xfId="21275" xr:uid="{00000000-0005-0000-0000-0000A2520000}"/>
    <cellStyle name="Normal 17 3 3 8 13 3" xfId="21276" xr:uid="{00000000-0005-0000-0000-0000A3520000}"/>
    <cellStyle name="Normal 17 3 3 8 13 4" xfId="21277" xr:uid="{00000000-0005-0000-0000-0000A4520000}"/>
    <cellStyle name="Normal 17 3 3 8 13 5" xfId="21278" xr:uid="{00000000-0005-0000-0000-0000A5520000}"/>
    <cellStyle name="Normal 17 3 3 8 14" xfId="21279" xr:uid="{00000000-0005-0000-0000-0000A6520000}"/>
    <cellStyle name="Normal 17 3 3 8 14 2" xfId="21280" xr:uid="{00000000-0005-0000-0000-0000A7520000}"/>
    <cellStyle name="Normal 17 3 3 8 14 3" xfId="21281" xr:uid="{00000000-0005-0000-0000-0000A8520000}"/>
    <cellStyle name="Normal 17 3 3 8 14 4" xfId="21282" xr:uid="{00000000-0005-0000-0000-0000A9520000}"/>
    <cellStyle name="Normal 17 3 3 8 14 5" xfId="21283" xr:uid="{00000000-0005-0000-0000-0000AA520000}"/>
    <cellStyle name="Normal 17 3 3 8 15" xfId="21284" xr:uid="{00000000-0005-0000-0000-0000AB520000}"/>
    <cellStyle name="Normal 17 3 3 8 15 2" xfId="21285" xr:uid="{00000000-0005-0000-0000-0000AC520000}"/>
    <cellStyle name="Normal 17 3 3 8 15 3" xfId="21286" xr:uid="{00000000-0005-0000-0000-0000AD520000}"/>
    <cellStyle name="Normal 17 3 3 8 15 4" xfId="21287" xr:uid="{00000000-0005-0000-0000-0000AE520000}"/>
    <cellStyle name="Normal 17 3 3 8 15 5" xfId="21288" xr:uid="{00000000-0005-0000-0000-0000AF520000}"/>
    <cellStyle name="Normal 17 3 3 8 16" xfId="21289" xr:uid="{00000000-0005-0000-0000-0000B0520000}"/>
    <cellStyle name="Normal 17 3 3 8 16 2" xfId="21290" xr:uid="{00000000-0005-0000-0000-0000B1520000}"/>
    <cellStyle name="Normal 17 3 3 8 16 3" xfId="21291" xr:uid="{00000000-0005-0000-0000-0000B2520000}"/>
    <cellStyle name="Normal 17 3 3 8 16 4" xfId="21292" xr:uid="{00000000-0005-0000-0000-0000B3520000}"/>
    <cellStyle name="Normal 17 3 3 8 17" xfId="21293" xr:uid="{00000000-0005-0000-0000-0000B4520000}"/>
    <cellStyle name="Normal 17 3 3 8 17 2" xfId="21294" xr:uid="{00000000-0005-0000-0000-0000B5520000}"/>
    <cellStyle name="Normal 17 3 3 8 17 3" xfId="21295" xr:uid="{00000000-0005-0000-0000-0000B6520000}"/>
    <cellStyle name="Normal 17 3 3 8 17 4" xfId="21296" xr:uid="{00000000-0005-0000-0000-0000B7520000}"/>
    <cellStyle name="Normal 17 3 3 8 18" xfId="21297" xr:uid="{00000000-0005-0000-0000-0000B8520000}"/>
    <cellStyle name="Normal 17 3 3 8 19" xfId="21298" xr:uid="{00000000-0005-0000-0000-0000B9520000}"/>
    <cellStyle name="Normal 17 3 3 8 2" xfId="21299" xr:uid="{00000000-0005-0000-0000-0000BA520000}"/>
    <cellStyle name="Normal 17 3 3 8 2 2" xfId="21300" xr:uid="{00000000-0005-0000-0000-0000BB520000}"/>
    <cellStyle name="Normal 17 3 3 8 2 3" xfId="21301" xr:uid="{00000000-0005-0000-0000-0000BC520000}"/>
    <cellStyle name="Normal 17 3 3 8 2 4" xfId="21302" xr:uid="{00000000-0005-0000-0000-0000BD520000}"/>
    <cellStyle name="Normal 17 3 3 8 2 5" xfId="21303" xr:uid="{00000000-0005-0000-0000-0000BE520000}"/>
    <cellStyle name="Normal 17 3 3 8 20" xfId="21304" xr:uid="{00000000-0005-0000-0000-0000BF520000}"/>
    <cellStyle name="Normal 17 3 3 8 3" xfId="21305" xr:uid="{00000000-0005-0000-0000-0000C0520000}"/>
    <cellStyle name="Normal 17 3 3 8 3 2" xfId="21306" xr:uid="{00000000-0005-0000-0000-0000C1520000}"/>
    <cellStyle name="Normal 17 3 3 8 3 3" xfId="21307" xr:uid="{00000000-0005-0000-0000-0000C2520000}"/>
    <cellStyle name="Normal 17 3 3 8 3 4" xfId="21308" xr:uid="{00000000-0005-0000-0000-0000C3520000}"/>
    <cellStyle name="Normal 17 3 3 8 3 5" xfId="21309" xr:uid="{00000000-0005-0000-0000-0000C4520000}"/>
    <cellStyle name="Normal 17 3 3 8 4" xfId="21310" xr:uid="{00000000-0005-0000-0000-0000C5520000}"/>
    <cellStyle name="Normal 17 3 3 8 4 2" xfId="21311" xr:uid="{00000000-0005-0000-0000-0000C6520000}"/>
    <cellStyle name="Normal 17 3 3 8 4 3" xfId="21312" xr:uid="{00000000-0005-0000-0000-0000C7520000}"/>
    <cellStyle name="Normal 17 3 3 8 4 4" xfId="21313" xr:uid="{00000000-0005-0000-0000-0000C8520000}"/>
    <cellStyle name="Normal 17 3 3 8 4 5" xfId="21314" xr:uid="{00000000-0005-0000-0000-0000C9520000}"/>
    <cellStyle name="Normal 17 3 3 8 5" xfId="21315" xr:uid="{00000000-0005-0000-0000-0000CA520000}"/>
    <cellStyle name="Normal 17 3 3 8 5 2" xfId="21316" xr:uid="{00000000-0005-0000-0000-0000CB520000}"/>
    <cellStyle name="Normal 17 3 3 8 5 3" xfId="21317" xr:uid="{00000000-0005-0000-0000-0000CC520000}"/>
    <cellStyle name="Normal 17 3 3 8 5 4" xfId="21318" xr:uid="{00000000-0005-0000-0000-0000CD520000}"/>
    <cellStyle name="Normal 17 3 3 8 5 5" xfId="21319" xr:uid="{00000000-0005-0000-0000-0000CE520000}"/>
    <cellStyle name="Normal 17 3 3 8 6" xfId="21320" xr:uid="{00000000-0005-0000-0000-0000CF520000}"/>
    <cellStyle name="Normal 17 3 3 8 6 2" xfId="21321" xr:uid="{00000000-0005-0000-0000-0000D0520000}"/>
    <cellStyle name="Normal 17 3 3 8 6 3" xfId="21322" xr:uid="{00000000-0005-0000-0000-0000D1520000}"/>
    <cellStyle name="Normal 17 3 3 8 6 4" xfId="21323" xr:uid="{00000000-0005-0000-0000-0000D2520000}"/>
    <cellStyle name="Normal 17 3 3 8 6 5" xfId="21324" xr:uid="{00000000-0005-0000-0000-0000D3520000}"/>
    <cellStyle name="Normal 17 3 3 8 7" xfId="21325" xr:uid="{00000000-0005-0000-0000-0000D4520000}"/>
    <cellStyle name="Normal 17 3 3 8 7 2" xfId="21326" xr:uid="{00000000-0005-0000-0000-0000D5520000}"/>
    <cellStyle name="Normal 17 3 3 8 7 3" xfId="21327" xr:uid="{00000000-0005-0000-0000-0000D6520000}"/>
    <cellStyle name="Normal 17 3 3 8 7 4" xfId="21328" xr:uid="{00000000-0005-0000-0000-0000D7520000}"/>
    <cellStyle name="Normal 17 3 3 8 7 5" xfId="21329" xr:uid="{00000000-0005-0000-0000-0000D8520000}"/>
    <cellStyle name="Normal 17 3 3 8 8" xfId="21330" xr:uid="{00000000-0005-0000-0000-0000D9520000}"/>
    <cellStyle name="Normal 17 3 3 8 8 2" xfId="21331" xr:uid="{00000000-0005-0000-0000-0000DA520000}"/>
    <cellStyle name="Normal 17 3 3 8 8 3" xfId="21332" xr:uid="{00000000-0005-0000-0000-0000DB520000}"/>
    <cellStyle name="Normal 17 3 3 8 8 4" xfId="21333" xr:uid="{00000000-0005-0000-0000-0000DC520000}"/>
    <cellStyle name="Normal 17 3 3 8 8 5" xfId="21334" xr:uid="{00000000-0005-0000-0000-0000DD520000}"/>
    <cellStyle name="Normal 17 3 3 8 9" xfId="21335" xr:uid="{00000000-0005-0000-0000-0000DE520000}"/>
    <cellStyle name="Normal 17 3 3 8 9 2" xfId="21336" xr:uid="{00000000-0005-0000-0000-0000DF520000}"/>
    <cellStyle name="Normal 17 3 3 8 9 3" xfId="21337" xr:uid="{00000000-0005-0000-0000-0000E0520000}"/>
    <cellStyle name="Normal 17 3 3 8 9 4" xfId="21338" xr:uid="{00000000-0005-0000-0000-0000E1520000}"/>
    <cellStyle name="Normal 17 3 3 8 9 5" xfId="21339" xr:uid="{00000000-0005-0000-0000-0000E2520000}"/>
    <cellStyle name="Normal 17 3 3 9" xfId="21340" xr:uid="{00000000-0005-0000-0000-0000E3520000}"/>
    <cellStyle name="Normal 17 3 3 9 10" xfId="21341" xr:uid="{00000000-0005-0000-0000-0000E4520000}"/>
    <cellStyle name="Normal 17 3 3 9 10 2" xfId="21342" xr:uid="{00000000-0005-0000-0000-0000E5520000}"/>
    <cellStyle name="Normal 17 3 3 9 10 3" xfId="21343" xr:uid="{00000000-0005-0000-0000-0000E6520000}"/>
    <cellStyle name="Normal 17 3 3 9 10 4" xfId="21344" xr:uid="{00000000-0005-0000-0000-0000E7520000}"/>
    <cellStyle name="Normal 17 3 3 9 10 5" xfId="21345" xr:uid="{00000000-0005-0000-0000-0000E8520000}"/>
    <cellStyle name="Normal 17 3 3 9 11" xfId="21346" xr:uid="{00000000-0005-0000-0000-0000E9520000}"/>
    <cellStyle name="Normal 17 3 3 9 11 2" xfId="21347" xr:uid="{00000000-0005-0000-0000-0000EA520000}"/>
    <cellStyle name="Normal 17 3 3 9 11 3" xfId="21348" xr:uid="{00000000-0005-0000-0000-0000EB520000}"/>
    <cellStyle name="Normal 17 3 3 9 11 4" xfId="21349" xr:uid="{00000000-0005-0000-0000-0000EC520000}"/>
    <cellStyle name="Normal 17 3 3 9 11 5" xfId="21350" xr:uid="{00000000-0005-0000-0000-0000ED520000}"/>
    <cellStyle name="Normal 17 3 3 9 12" xfId="21351" xr:uid="{00000000-0005-0000-0000-0000EE520000}"/>
    <cellStyle name="Normal 17 3 3 9 12 2" xfId="21352" xr:uid="{00000000-0005-0000-0000-0000EF520000}"/>
    <cellStyle name="Normal 17 3 3 9 12 3" xfId="21353" xr:uid="{00000000-0005-0000-0000-0000F0520000}"/>
    <cellStyle name="Normal 17 3 3 9 12 4" xfId="21354" xr:uid="{00000000-0005-0000-0000-0000F1520000}"/>
    <cellStyle name="Normal 17 3 3 9 12 5" xfId="21355" xr:uid="{00000000-0005-0000-0000-0000F2520000}"/>
    <cellStyle name="Normal 17 3 3 9 13" xfId="21356" xr:uid="{00000000-0005-0000-0000-0000F3520000}"/>
    <cellStyle name="Normal 17 3 3 9 13 2" xfId="21357" xr:uid="{00000000-0005-0000-0000-0000F4520000}"/>
    <cellStyle name="Normal 17 3 3 9 13 3" xfId="21358" xr:uid="{00000000-0005-0000-0000-0000F5520000}"/>
    <cellStyle name="Normal 17 3 3 9 13 4" xfId="21359" xr:uid="{00000000-0005-0000-0000-0000F6520000}"/>
    <cellStyle name="Normal 17 3 3 9 13 5" xfId="21360" xr:uid="{00000000-0005-0000-0000-0000F7520000}"/>
    <cellStyle name="Normal 17 3 3 9 14" xfId="21361" xr:uid="{00000000-0005-0000-0000-0000F8520000}"/>
    <cellStyle name="Normal 17 3 3 9 14 2" xfId="21362" xr:uid="{00000000-0005-0000-0000-0000F9520000}"/>
    <cellStyle name="Normal 17 3 3 9 14 3" xfId="21363" xr:uid="{00000000-0005-0000-0000-0000FA520000}"/>
    <cellStyle name="Normal 17 3 3 9 14 4" xfId="21364" xr:uid="{00000000-0005-0000-0000-0000FB520000}"/>
    <cellStyle name="Normal 17 3 3 9 14 5" xfId="21365" xr:uid="{00000000-0005-0000-0000-0000FC520000}"/>
    <cellStyle name="Normal 17 3 3 9 15" xfId="21366" xr:uid="{00000000-0005-0000-0000-0000FD520000}"/>
    <cellStyle name="Normal 17 3 3 9 15 2" xfId="21367" xr:uid="{00000000-0005-0000-0000-0000FE520000}"/>
    <cellStyle name="Normal 17 3 3 9 15 3" xfId="21368" xr:uid="{00000000-0005-0000-0000-0000FF520000}"/>
    <cellStyle name="Normal 17 3 3 9 15 4" xfId="21369" xr:uid="{00000000-0005-0000-0000-000000530000}"/>
    <cellStyle name="Normal 17 3 3 9 15 5" xfId="21370" xr:uid="{00000000-0005-0000-0000-000001530000}"/>
    <cellStyle name="Normal 17 3 3 9 16" xfId="21371" xr:uid="{00000000-0005-0000-0000-000002530000}"/>
    <cellStyle name="Normal 17 3 3 9 16 2" xfId="21372" xr:uid="{00000000-0005-0000-0000-000003530000}"/>
    <cellStyle name="Normal 17 3 3 9 16 3" xfId="21373" xr:uid="{00000000-0005-0000-0000-000004530000}"/>
    <cellStyle name="Normal 17 3 3 9 16 4" xfId="21374" xr:uid="{00000000-0005-0000-0000-000005530000}"/>
    <cellStyle name="Normal 17 3 3 9 17" xfId="21375" xr:uid="{00000000-0005-0000-0000-000006530000}"/>
    <cellStyle name="Normal 17 3 3 9 17 2" xfId="21376" xr:uid="{00000000-0005-0000-0000-000007530000}"/>
    <cellStyle name="Normal 17 3 3 9 17 3" xfId="21377" xr:uid="{00000000-0005-0000-0000-000008530000}"/>
    <cellStyle name="Normal 17 3 3 9 17 4" xfId="21378" xr:uid="{00000000-0005-0000-0000-000009530000}"/>
    <cellStyle name="Normal 17 3 3 9 18" xfId="21379" xr:uid="{00000000-0005-0000-0000-00000A530000}"/>
    <cellStyle name="Normal 17 3 3 9 19" xfId="21380" xr:uid="{00000000-0005-0000-0000-00000B530000}"/>
    <cellStyle name="Normal 17 3 3 9 2" xfId="21381" xr:uid="{00000000-0005-0000-0000-00000C530000}"/>
    <cellStyle name="Normal 17 3 3 9 2 2" xfId="21382" xr:uid="{00000000-0005-0000-0000-00000D530000}"/>
    <cellStyle name="Normal 17 3 3 9 2 3" xfId="21383" xr:uid="{00000000-0005-0000-0000-00000E530000}"/>
    <cellStyle name="Normal 17 3 3 9 2 4" xfId="21384" xr:uid="{00000000-0005-0000-0000-00000F530000}"/>
    <cellStyle name="Normal 17 3 3 9 2 5" xfId="21385" xr:uid="{00000000-0005-0000-0000-000010530000}"/>
    <cellStyle name="Normal 17 3 3 9 20" xfId="21386" xr:uid="{00000000-0005-0000-0000-000011530000}"/>
    <cellStyle name="Normal 17 3 3 9 3" xfId="21387" xr:uid="{00000000-0005-0000-0000-000012530000}"/>
    <cellStyle name="Normal 17 3 3 9 3 2" xfId="21388" xr:uid="{00000000-0005-0000-0000-000013530000}"/>
    <cellStyle name="Normal 17 3 3 9 3 3" xfId="21389" xr:uid="{00000000-0005-0000-0000-000014530000}"/>
    <cellStyle name="Normal 17 3 3 9 3 4" xfId="21390" xr:uid="{00000000-0005-0000-0000-000015530000}"/>
    <cellStyle name="Normal 17 3 3 9 3 5" xfId="21391" xr:uid="{00000000-0005-0000-0000-000016530000}"/>
    <cellStyle name="Normal 17 3 3 9 4" xfId="21392" xr:uid="{00000000-0005-0000-0000-000017530000}"/>
    <cellStyle name="Normal 17 3 3 9 4 2" xfId="21393" xr:uid="{00000000-0005-0000-0000-000018530000}"/>
    <cellStyle name="Normal 17 3 3 9 4 3" xfId="21394" xr:uid="{00000000-0005-0000-0000-000019530000}"/>
    <cellStyle name="Normal 17 3 3 9 4 4" xfId="21395" xr:uid="{00000000-0005-0000-0000-00001A530000}"/>
    <cellStyle name="Normal 17 3 3 9 4 5" xfId="21396" xr:uid="{00000000-0005-0000-0000-00001B530000}"/>
    <cellStyle name="Normal 17 3 3 9 5" xfId="21397" xr:uid="{00000000-0005-0000-0000-00001C530000}"/>
    <cellStyle name="Normal 17 3 3 9 5 2" xfId="21398" xr:uid="{00000000-0005-0000-0000-00001D530000}"/>
    <cellStyle name="Normal 17 3 3 9 5 3" xfId="21399" xr:uid="{00000000-0005-0000-0000-00001E530000}"/>
    <cellStyle name="Normal 17 3 3 9 5 4" xfId="21400" xr:uid="{00000000-0005-0000-0000-00001F530000}"/>
    <cellStyle name="Normal 17 3 3 9 5 5" xfId="21401" xr:uid="{00000000-0005-0000-0000-000020530000}"/>
    <cellStyle name="Normal 17 3 3 9 6" xfId="21402" xr:uid="{00000000-0005-0000-0000-000021530000}"/>
    <cellStyle name="Normal 17 3 3 9 6 2" xfId="21403" xr:uid="{00000000-0005-0000-0000-000022530000}"/>
    <cellStyle name="Normal 17 3 3 9 6 3" xfId="21404" xr:uid="{00000000-0005-0000-0000-000023530000}"/>
    <cellStyle name="Normal 17 3 3 9 6 4" xfId="21405" xr:uid="{00000000-0005-0000-0000-000024530000}"/>
    <cellStyle name="Normal 17 3 3 9 6 5" xfId="21406" xr:uid="{00000000-0005-0000-0000-000025530000}"/>
    <cellStyle name="Normal 17 3 3 9 7" xfId="21407" xr:uid="{00000000-0005-0000-0000-000026530000}"/>
    <cellStyle name="Normal 17 3 3 9 7 2" xfId="21408" xr:uid="{00000000-0005-0000-0000-000027530000}"/>
    <cellStyle name="Normal 17 3 3 9 7 3" xfId="21409" xr:uid="{00000000-0005-0000-0000-000028530000}"/>
    <cellStyle name="Normal 17 3 3 9 7 4" xfId="21410" xr:uid="{00000000-0005-0000-0000-000029530000}"/>
    <cellStyle name="Normal 17 3 3 9 7 5" xfId="21411" xr:uid="{00000000-0005-0000-0000-00002A530000}"/>
    <cellStyle name="Normal 17 3 3 9 8" xfId="21412" xr:uid="{00000000-0005-0000-0000-00002B530000}"/>
    <cellStyle name="Normal 17 3 3 9 8 2" xfId="21413" xr:uid="{00000000-0005-0000-0000-00002C530000}"/>
    <cellStyle name="Normal 17 3 3 9 8 3" xfId="21414" xr:uid="{00000000-0005-0000-0000-00002D530000}"/>
    <cellStyle name="Normal 17 3 3 9 8 4" xfId="21415" xr:uid="{00000000-0005-0000-0000-00002E530000}"/>
    <cellStyle name="Normal 17 3 3 9 8 5" xfId="21416" xr:uid="{00000000-0005-0000-0000-00002F530000}"/>
    <cellStyle name="Normal 17 3 3 9 9" xfId="21417" xr:uid="{00000000-0005-0000-0000-000030530000}"/>
    <cellStyle name="Normal 17 3 3 9 9 2" xfId="21418" xr:uid="{00000000-0005-0000-0000-000031530000}"/>
    <cellStyle name="Normal 17 3 3 9 9 3" xfId="21419" xr:uid="{00000000-0005-0000-0000-000032530000}"/>
    <cellStyle name="Normal 17 3 3 9 9 4" xfId="21420" xr:uid="{00000000-0005-0000-0000-000033530000}"/>
    <cellStyle name="Normal 17 3 3 9 9 5" xfId="21421" xr:uid="{00000000-0005-0000-0000-000034530000}"/>
    <cellStyle name="Normal 17 3 30" xfId="21422" xr:uid="{00000000-0005-0000-0000-000035530000}"/>
    <cellStyle name="Normal 17 3 31" xfId="21423" xr:uid="{00000000-0005-0000-0000-000036530000}"/>
    <cellStyle name="Normal 17 3 32" xfId="21424" xr:uid="{00000000-0005-0000-0000-000037530000}"/>
    <cellStyle name="Normal 17 3 33" xfId="15804" xr:uid="{00000000-0005-0000-0000-000038530000}"/>
    <cellStyle name="Normal 17 3 34" xfId="232" xr:uid="{00000000-0005-0000-0000-000039530000}"/>
    <cellStyle name="Normal 17 3 4" xfId="21425" xr:uid="{00000000-0005-0000-0000-00003A530000}"/>
    <cellStyle name="Normal 17 3 4 10" xfId="21426" xr:uid="{00000000-0005-0000-0000-00003B530000}"/>
    <cellStyle name="Normal 17 3 4 10 2" xfId="21427" xr:uid="{00000000-0005-0000-0000-00003C530000}"/>
    <cellStyle name="Normal 17 3 4 10 3" xfId="21428" xr:uid="{00000000-0005-0000-0000-00003D530000}"/>
    <cellStyle name="Normal 17 3 4 10 4" xfId="21429" xr:uid="{00000000-0005-0000-0000-00003E530000}"/>
    <cellStyle name="Normal 17 3 4 10 5" xfId="21430" xr:uid="{00000000-0005-0000-0000-00003F530000}"/>
    <cellStyle name="Normal 17 3 4 11" xfId="21431" xr:uid="{00000000-0005-0000-0000-000040530000}"/>
    <cellStyle name="Normal 17 3 4 11 2" xfId="21432" xr:uid="{00000000-0005-0000-0000-000041530000}"/>
    <cellStyle name="Normal 17 3 4 11 3" xfId="21433" xr:uid="{00000000-0005-0000-0000-000042530000}"/>
    <cellStyle name="Normal 17 3 4 11 4" xfId="21434" xr:uid="{00000000-0005-0000-0000-000043530000}"/>
    <cellStyle name="Normal 17 3 4 11 5" xfId="21435" xr:uid="{00000000-0005-0000-0000-000044530000}"/>
    <cellStyle name="Normal 17 3 4 12" xfId="21436" xr:uid="{00000000-0005-0000-0000-000045530000}"/>
    <cellStyle name="Normal 17 3 4 12 2" xfId="21437" xr:uid="{00000000-0005-0000-0000-000046530000}"/>
    <cellStyle name="Normal 17 3 4 12 3" xfId="21438" xr:uid="{00000000-0005-0000-0000-000047530000}"/>
    <cellStyle name="Normal 17 3 4 12 4" xfId="21439" xr:uid="{00000000-0005-0000-0000-000048530000}"/>
    <cellStyle name="Normal 17 3 4 12 5" xfId="21440" xr:uid="{00000000-0005-0000-0000-000049530000}"/>
    <cellStyle name="Normal 17 3 4 13" xfId="21441" xr:uid="{00000000-0005-0000-0000-00004A530000}"/>
    <cellStyle name="Normal 17 3 4 13 2" xfId="21442" xr:uid="{00000000-0005-0000-0000-00004B530000}"/>
    <cellStyle name="Normal 17 3 4 13 3" xfId="21443" xr:uid="{00000000-0005-0000-0000-00004C530000}"/>
    <cellStyle name="Normal 17 3 4 13 4" xfId="21444" xr:uid="{00000000-0005-0000-0000-00004D530000}"/>
    <cellStyle name="Normal 17 3 4 13 5" xfId="21445" xr:uid="{00000000-0005-0000-0000-00004E530000}"/>
    <cellStyle name="Normal 17 3 4 14" xfId="21446" xr:uid="{00000000-0005-0000-0000-00004F530000}"/>
    <cellStyle name="Normal 17 3 4 14 2" xfId="21447" xr:uid="{00000000-0005-0000-0000-000050530000}"/>
    <cellStyle name="Normal 17 3 4 14 3" xfId="21448" xr:uid="{00000000-0005-0000-0000-000051530000}"/>
    <cellStyle name="Normal 17 3 4 14 4" xfId="21449" xr:uid="{00000000-0005-0000-0000-000052530000}"/>
    <cellStyle name="Normal 17 3 4 14 5" xfId="21450" xr:uid="{00000000-0005-0000-0000-000053530000}"/>
    <cellStyle name="Normal 17 3 4 15" xfId="21451" xr:uid="{00000000-0005-0000-0000-000054530000}"/>
    <cellStyle name="Normal 17 3 4 15 2" xfId="21452" xr:uid="{00000000-0005-0000-0000-000055530000}"/>
    <cellStyle name="Normal 17 3 4 15 3" xfId="21453" xr:uid="{00000000-0005-0000-0000-000056530000}"/>
    <cellStyle name="Normal 17 3 4 15 4" xfId="21454" xr:uid="{00000000-0005-0000-0000-000057530000}"/>
    <cellStyle name="Normal 17 3 4 15 5" xfId="21455" xr:uid="{00000000-0005-0000-0000-000058530000}"/>
    <cellStyle name="Normal 17 3 4 16" xfId="21456" xr:uid="{00000000-0005-0000-0000-000059530000}"/>
    <cellStyle name="Normal 17 3 4 16 2" xfId="21457" xr:uid="{00000000-0005-0000-0000-00005A530000}"/>
    <cellStyle name="Normal 17 3 4 16 3" xfId="21458" xr:uid="{00000000-0005-0000-0000-00005B530000}"/>
    <cellStyle name="Normal 17 3 4 16 4" xfId="21459" xr:uid="{00000000-0005-0000-0000-00005C530000}"/>
    <cellStyle name="Normal 17 3 4 16 5" xfId="21460" xr:uid="{00000000-0005-0000-0000-00005D530000}"/>
    <cellStyle name="Normal 17 3 4 17" xfId="21461" xr:uid="{00000000-0005-0000-0000-00005E530000}"/>
    <cellStyle name="Normal 17 3 4 17 2" xfId="21462" xr:uid="{00000000-0005-0000-0000-00005F530000}"/>
    <cellStyle name="Normal 17 3 4 17 3" xfId="21463" xr:uid="{00000000-0005-0000-0000-000060530000}"/>
    <cellStyle name="Normal 17 3 4 17 4" xfId="21464" xr:uid="{00000000-0005-0000-0000-000061530000}"/>
    <cellStyle name="Normal 17 3 4 17 5" xfId="21465" xr:uid="{00000000-0005-0000-0000-000062530000}"/>
    <cellStyle name="Normal 17 3 4 18" xfId="21466" xr:uid="{00000000-0005-0000-0000-000063530000}"/>
    <cellStyle name="Normal 17 3 4 18 2" xfId="21467" xr:uid="{00000000-0005-0000-0000-000064530000}"/>
    <cellStyle name="Normal 17 3 4 18 3" xfId="21468" xr:uid="{00000000-0005-0000-0000-000065530000}"/>
    <cellStyle name="Normal 17 3 4 18 4" xfId="21469" xr:uid="{00000000-0005-0000-0000-000066530000}"/>
    <cellStyle name="Normal 17 3 4 18 5" xfId="21470" xr:uid="{00000000-0005-0000-0000-000067530000}"/>
    <cellStyle name="Normal 17 3 4 19" xfId="21471" xr:uid="{00000000-0005-0000-0000-000068530000}"/>
    <cellStyle name="Normal 17 3 4 19 2" xfId="21472" xr:uid="{00000000-0005-0000-0000-000069530000}"/>
    <cellStyle name="Normal 17 3 4 19 3" xfId="21473" xr:uid="{00000000-0005-0000-0000-00006A530000}"/>
    <cellStyle name="Normal 17 3 4 19 4" xfId="21474" xr:uid="{00000000-0005-0000-0000-00006B530000}"/>
    <cellStyle name="Normal 17 3 4 19 5" xfId="21475" xr:uid="{00000000-0005-0000-0000-00006C530000}"/>
    <cellStyle name="Normal 17 3 4 2" xfId="21476" xr:uid="{00000000-0005-0000-0000-00006D530000}"/>
    <cellStyle name="Normal 17 3 4 2 10" xfId="21477" xr:uid="{00000000-0005-0000-0000-00006E530000}"/>
    <cellStyle name="Normal 17 3 4 2 10 2" xfId="21478" xr:uid="{00000000-0005-0000-0000-00006F530000}"/>
    <cellStyle name="Normal 17 3 4 2 10 3" xfId="21479" xr:uid="{00000000-0005-0000-0000-000070530000}"/>
    <cellStyle name="Normal 17 3 4 2 10 4" xfId="21480" xr:uid="{00000000-0005-0000-0000-000071530000}"/>
    <cellStyle name="Normal 17 3 4 2 10 5" xfId="21481" xr:uid="{00000000-0005-0000-0000-000072530000}"/>
    <cellStyle name="Normal 17 3 4 2 11" xfId="21482" xr:uid="{00000000-0005-0000-0000-000073530000}"/>
    <cellStyle name="Normal 17 3 4 2 11 2" xfId="21483" xr:uid="{00000000-0005-0000-0000-000074530000}"/>
    <cellStyle name="Normal 17 3 4 2 11 3" xfId="21484" xr:uid="{00000000-0005-0000-0000-000075530000}"/>
    <cellStyle name="Normal 17 3 4 2 11 4" xfId="21485" xr:uid="{00000000-0005-0000-0000-000076530000}"/>
    <cellStyle name="Normal 17 3 4 2 11 5" xfId="21486" xr:uid="{00000000-0005-0000-0000-000077530000}"/>
    <cellStyle name="Normal 17 3 4 2 12" xfId="21487" xr:uid="{00000000-0005-0000-0000-000078530000}"/>
    <cellStyle name="Normal 17 3 4 2 12 2" xfId="21488" xr:uid="{00000000-0005-0000-0000-000079530000}"/>
    <cellStyle name="Normal 17 3 4 2 12 3" xfId="21489" xr:uid="{00000000-0005-0000-0000-00007A530000}"/>
    <cellStyle name="Normal 17 3 4 2 12 4" xfId="21490" xr:uid="{00000000-0005-0000-0000-00007B530000}"/>
    <cellStyle name="Normal 17 3 4 2 12 5" xfId="21491" xr:uid="{00000000-0005-0000-0000-00007C530000}"/>
    <cellStyle name="Normal 17 3 4 2 13" xfId="21492" xr:uid="{00000000-0005-0000-0000-00007D530000}"/>
    <cellStyle name="Normal 17 3 4 2 13 2" xfId="21493" xr:uid="{00000000-0005-0000-0000-00007E530000}"/>
    <cellStyle name="Normal 17 3 4 2 13 3" xfId="21494" xr:uid="{00000000-0005-0000-0000-00007F530000}"/>
    <cellStyle name="Normal 17 3 4 2 13 4" xfId="21495" xr:uid="{00000000-0005-0000-0000-000080530000}"/>
    <cellStyle name="Normal 17 3 4 2 13 5" xfId="21496" xr:uid="{00000000-0005-0000-0000-000081530000}"/>
    <cellStyle name="Normal 17 3 4 2 14" xfId="21497" xr:uid="{00000000-0005-0000-0000-000082530000}"/>
    <cellStyle name="Normal 17 3 4 2 14 2" xfId="21498" xr:uid="{00000000-0005-0000-0000-000083530000}"/>
    <cellStyle name="Normal 17 3 4 2 14 3" xfId="21499" xr:uid="{00000000-0005-0000-0000-000084530000}"/>
    <cellStyle name="Normal 17 3 4 2 14 4" xfId="21500" xr:uid="{00000000-0005-0000-0000-000085530000}"/>
    <cellStyle name="Normal 17 3 4 2 14 5" xfId="21501" xr:uid="{00000000-0005-0000-0000-000086530000}"/>
    <cellStyle name="Normal 17 3 4 2 15" xfId="21502" xr:uid="{00000000-0005-0000-0000-000087530000}"/>
    <cellStyle name="Normal 17 3 4 2 15 2" xfId="21503" xr:uid="{00000000-0005-0000-0000-000088530000}"/>
    <cellStyle name="Normal 17 3 4 2 15 3" xfId="21504" xr:uid="{00000000-0005-0000-0000-000089530000}"/>
    <cellStyle name="Normal 17 3 4 2 15 4" xfId="21505" xr:uid="{00000000-0005-0000-0000-00008A530000}"/>
    <cellStyle name="Normal 17 3 4 2 15 5" xfId="21506" xr:uid="{00000000-0005-0000-0000-00008B530000}"/>
    <cellStyle name="Normal 17 3 4 2 16" xfId="21507" xr:uid="{00000000-0005-0000-0000-00008C530000}"/>
    <cellStyle name="Normal 17 3 4 2 16 2" xfId="21508" xr:uid="{00000000-0005-0000-0000-00008D530000}"/>
    <cellStyle name="Normal 17 3 4 2 16 3" xfId="21509" xr:uid="{00000000-0005-0000-0000-00008E530000}"/>
    <cellStyle name="Normal 17 3 4 2 16 4" xfId="21510" xr:uid="{00000000-0005-0000-0000-00008F530000}"/>
    <cellStyle name="Normal 17 3 4 2 16 5" xfId="21511" xr:uid="{00000000-0005-0000-0000-000090530000}"/>
    <cellStyle name="Normal 17 3 4 2 17" xfId="21512" xr:uid="{00000000-0005-0000-0000-000091530000}"/>
    <cellStyle name="Normal 17 3 4 2 17 2" xfId="21513" xr:uid="{00000000-0005-0000-0000-000092530000}"/>
    <cellStyle name="Normal 17 3 4 2 17 3" xfId="21514" xr:uid="{00000000-0005-0000-0000-000093530000}"/>
    <cellStyle name="Normal 17 3 4 2 17 4" xfId="21515" xr:uid="{00000000-0005-0000-0000-000094530000}"/>
    <cellStyle name="Normal 17 3 4 2 17 5" xfId="21516" xr:uid="{00000000-0005-0000-0000-000095530000}"/>
    <cellStyle name="Normal 17 3 4 2 18" xfId="21517" xr:uid="{00000000-0005-0000-0000-000096530000}"/>
    <cellStyle name="Normal 17 3 4 2 18 2" xfId="21518" xr:uid="{00000000-0005-0000-0000-000097530000}"/>
    <cellStyle name="Normal 17 3 4 2 18 3" xfId="21519" xr:uid="{00000000-0005-0000-0000-000098530000}"/>
    <cellStyle name="Normal 17 3 4 2 18 4" xfId="21520" xr:uid="{00000000-0005-0000-0000-000099530000}"/>
    <cellStyle name="Normal 17 3 4 2 18 5" xfId="21521" xr:uid="{00000000-0005-0000-0000-00009A530000}"/>
    <cellStyle name="Normal 17 3 4 2 19" xfId="21522" xr:uid="{00000000-0005-0000-0000-00009B530000}"/>
    <cellStyle name="Normal 17 3 4 2 19 2" xfId="21523" xr:uid="{00000000-0005-0000-0000-00009C530000}"/>
    <cellStyle name="Normal 17 3 4 2 19 3" xfId="21524" xr:uid="{00000000-0005-0000-0000-00009D530000}"/>
    <cellStyle name="Normal 17 3 4 2 19 4" xfId="21525" xr:uid="{00000000-0005-0000-0000-00009E530000}"/>
    <cellStyle name="Normal 17 3 4 2 19 5" xfId="21526" xr:uid="{00000000-0005-0000-0000-00009F530000}"/>
    <cellStyle name="Normal 17 3 4 2 2" xfId="21527" xr:uid="{00000000-0005-0000-0000-0000A0530000}"/>
    <cellStyle name="Normal 17 3 4 2 2 10" xfId="21528" xr:uid="{00000000-0005-0000-0000-0000A1530000}"/>
    <cellStyle name="Normal 17 3 4 2 2 10 2" xfId="21529" xr:uid="{00000000-0005-0000-0000-0000A2530000}"/>
    <cellStyle name="Normal 17 3 4 2 2 10 3" xfId="21530" xr:uid="{00000000-0005-0000-0000-0000A3530000}"/>
    <cellStyle name="Normal 17 3 4 2 2 10 4" xfId="21531" xr:uid="{00000000-0005-0000-0000-0000A4530000}"/>
    <cellStyle name="Normal 17 3 4 2 2 10 5" xfId="21532" xr:uid="{00000000-0005-0000-0000-0000A5530000}"/>
    <cellStyle name="Normal 17 3 4 2 2 11" xfId="21533" xr:uid="{00000000-0005-0000-0000-0000A6530000}"/>
    <cellStyle name="Normal 17 3 4 2 2 11 2" xfId="21534" xr:uid="{00000000-0005-0000-0000-0000A7530000}"/>
    <cellStyle name="Normal 17 3 4 2 2 11 3" xfId="21535" xr:uid="{00000000-0005-0000-0000-0000A8530000}"/>
    <cellStyle name="Normal 17 3 4 2 2 11 4" xfId="21536" xr:uid="{00000000-0005-0000-0000-0000A9530000}"/>
    <cellStyle name="Normal 17 3 4 2 2 11 5" xfId="21537" xr:uid="{00000000-0005-0000-0000-0000AA530000}"/>
    <cellStyle name="Normal 17 3 4 2 2 12" xfId="21538" xr:uid="{00000000-0005-0000-0000-0000AB530000}"/>
    <cellStyle name="Normal 17 3 4 2 2 12 2" xfId="21539" xr:uid="{00000000-0005-0000-0000-0000AC530000}"/>
    <cellStyle name="Normal 17 3 4 2 2 12 3" xfId="21540" xr:uid="{00000000-0005-0000-0000-0000AD530000}"/>
    <cellStyle name="Normal 17 3 4 2 2 12 4" xfId="21541" xr:uid="{00000000-0005-0000-0000-0000AE530000}"/>
    <cellStyle name="Normal 17 3 4 2 2 12 5" xfId="21542" xr:uid="{00000000-0005-0000-0000-0000AF530000}"/>
    <cellStyle name="Normal 17 3 4 2 2 13" xfId="21543" xr:uid="{00000000-0005-0000-0000-0000B0530000}"/>
    <cellStyle name="Normal 17 3 4 2 2 13 2" xfId="21544" xr:uid="{00000000-0005-0000-0000-0000B1530000}"/>
    <cellStyle name="Normal 17 3 4 2 2 13 3" xfId="21545" xr:uid="{00000000-0005-0000-0000-0000B2530000}"/>
    <cellStyle name="Normal 17 3 4 2 2 13 4" xfId="21546" xr:uid="{00000000-0005-0000-0000-0000B3530000}"/>
    <cellStyle name="Normal 17 3 4 2 2 13 5" xfId="21547" xr:uid="{00000000-0005-0000-0000-0000B4530000}"/>
    <cellStyle name="Normal 17 3 4 2 2 14" xfId="21548" xr:uid="{00000000-0005-0000-0000-0000B5530000}"/>
    <cellStyle name="Normal 17 3 4 2 2 14 2" xfId="21549" xr:uid="{00000000-0005-0000-0000-0000B6530000}"/>
    <cellStyle name="Normal 17 3 4 2 2 14 3" xfId="21550" xr:uid="{00000000-0005-0000-0000-0000B7530000}"/>
    <cellStyle name="Normal 17 3 4 2 2 14 4" xfId="21551" xr:uid="{00000000-0005-0000-0000-0000B8530000}"/>
    <cellStyle name="Normal 17 3 4 2 2 14 5" xfId="21552" xr:uid="{00000000-0005-0000-0000-0000B9530000}"/>
    <cellStyle name="Normal 17 3 4 2 2 15" xfId="21553" xr:uid="{00000000-0005-0000-0000-0000BA530000}"/>
    <cellStyle name="Normal 17 3 4 2 2 15 2" xfId="21554" xr:uid="{00000000-0005-0000-0000-0000BB530000}"/>
    <cellStyle name="Normal 17 3 4 2 2 15 3" xfId="21555" xr:uid="{00000000-0005-0000-0000-0000BC530000}"/>
    <cellStyle name="Normal 17 3 4 2 2 15 4" xfId="21556" xr:uid="{00000000-0005-0000-0000-0000BD530000}"/>
    <cellStyle name="Normal 17 3 4 2 2 15 5" xfId="21557" xr:uid="{00000000-0005-0000-0000-0000BE530000}"/>
    <cellStyle name="Normal 17 3 4 2 2 16" xfId="21558" xr:uid="{00000000-0005-0000-0000-0000BF530000}"/>
    <cellStyle name="Normal 17 3 4 2 2 16 2" xfId="21559" xr:uid="{00000000-0005-0000-0000-0000C0530000}"/>
    <cellStyle name="Normal 17 3 4 2 2 16 3" xfId="21560" xr:uid="{00000000-0005-0000-0000-0000C1530000}"/>
    <cellStyle name="Normal 17 3 4 2 2 16 4" xfId="21561" xr:uid="{00000000-0005-0000-0000-0000C2530000}"/>
    <cellStyle name="Normal 17 3 4 2 2 16 5" xfId="21562" xr:uid="{00000000-0005-0000-0000-0000C3530000}"/>
    <cellStyle name="Normal 17 3 4 2 2 17" xfId="21563" xr:uid="{00000000-0005-0000-0000-0000C4530000}"/>
    <cellStyle name="Normal 17 3 4 2 2 17 2" xfId="21564" xr:uid="{00000000-0005-0000-0000-0000C5530000}"/>
    <cellStyle name="Normal 17 3 4 2 2 17 3" xfId="21565" xr:uid="{00000000-0005-0000-0000-0000C6530000}"/>
    <cellStyle name="Normal 17 3 4 2 2 17 4" xfId="21566" xr:uid="{00000000-0005-0000-0000-0000C7530000}"/>
    <cellStyle name="Normal 17 3 4 2 2 17 5" xfId="21567" xr:uid="{00000000-0005-0000-0000-0000C8530000}"/>
    <cellStyle name="Normal 17 3 4 2 2 18" xfId="21568" xr:uid="{00000000-0005-0000-0000-0000C9530000}"/>
    <cellStyle name="Normal 17 3 4 2 2 18 2" xfId="21569" xr:uid="{00000000-0005-0000-0000-0000CA530000}"/>
    <cellStyle name="Normal 17 3 4 2 2 18 3" xfId="21570" xr:uid="{00000000-0005-0000-0000-0000CB530000}"/>
    <cellStyle name="Normal 17 3 4 2 2 18 4" xfId="21571" xr:uid="{00000000-0005-0000-0000-0000CC530000}"/>
    <cellStyle name="Normal 17 3 4 2 2 18 5" xfId="21572" xr:uid="{00000000-0005-0000-0000-0000CD530000}"/>
    <cellStyle name="Normal 17 3 4 2 2 19" xfId="21573" xr:uid="{00000000-0005-0000-0000-0000CE530000}"/>
    <cellStyle name="Normal 17 3 4 2 2 19 2" xfId="21574" xr:uid="{00000000-0005-0000-0000-0000CF530000}"/>
    <cellStyle name="Normal 17 3 4 2 2 19 3" xfId="21575" xr:uid="{00000000-0005-0000-0000-0000D0530000}"/>
    <cellStyle name="Normal 17 3 4 2 2 19 4" xfId="21576" xr:uid="{00000000-0005-0000-0000-0000D1530000}"/>
    <cellStyle name="Normal 17 3 4 2 2 2" xfId="21577" xr:uid="{00000000-0005-0000-0000-0000D2530000}"/>
    <cellStyle name="Normal 17 3 4 2 2 2 10" xfId="21578" xr:uid="{00000000-0005-0000-0000-0000D3530000}"/>
    <cellStyle name="Normal 17 3 4 2 2 2 10 2" xfId="21579" xr:uid="{00000000-0005-0000-0000-0000D4530000}"/>
    <cellStyle name="Normal 17 3 4 2 2 2 10 3" xfId="21580" xr:uid="{00000000-0005-0000-0000-0000D5530000}"/>
    <cellStyle name="Normal 17 3 4 2 2 2 10 4" xfId="21581" xr:uid="{00000000-0005-0000-0000-0000D6530000}"/>
    <cellStyle name="Normal 17 3 4 2 2 2 10 5" xfId="21582" xr:uid="{00000000-0005-0000-0000-0000D7530000}"/>
    <cellStyle name="Normal 17 3 4 2 2 2 11" xfId="21583" xr:uid="{00000000-0005-0000-0000-0000D8530000}"/>
    <cellStyle name="Normal 17 3 4 2 2 2 11 2" xfId="21584" xr:uid="{00000000-0005-0000-0000-0000D9530000}"/>
    <cellStyle name="Normal 17 3 4 2 2 2 11 3" xfId="21585" xr:uid="{00000000-0005-0000-0000-0000DA530000}"/>
    <cellStyle name="Normal 17 3 4 2 2 2 11 4" xfId="21586" xr:uid="{00000000-0005-0000-0000-0000DB530000}"/>
    <cellStyle name="Normal 17 3 4 2 2 2 11 5" xfId="21587" xr:uid="{00000000-0005-0000-0000-0000DC530000}"/>
    <cellStyle name="Normal 17 3 4 2 2 2 12" xfId="21588" xr:uid="{00000000-0005-0000-0000-0000DD530000}"/>
    <cellStyle name="Normal 17 3 4 2 2 2 12 2" xfId="21589" xr:uid="{00000000-0005-0000-0000-0000DE530000}"/>
    <cellStyle name="Normal 17 3 4 2 2 2 12 3" xfId="21590" xr:uid="{00000000-0005-0000-0000-0000DF530000}"/>
    <cellStyle name="Normal 17 3 4 2 2 2 12 4" xfId="21591" xr:uid="{00000000-0005-0000-0000-0000E0530000}"/>
    <cellStyle name="Normal 17 3 4 2 2 2 12 5" xfId="21592" xr:uid="{00000000-0005-0000-0000-0000E1530000}"/>
    <cellStyle name="Normal 17 3 4 2 2 2 13" xfId="21593" xr:uid="{00000000-0005-0000-0000-0000E2530000}"/>
    <cellStyle name="Normal 17 3 4 2 2 2 13 2" xfId="21594" xr:uid="{00000000-0005-0000-0000-0000E3530000}"/>
    <cellStyle name="Normal 17 3 4 2 2 2 13 3" xfId="21595" xr:uid="{00000000-0005-0000-0000-0000E4530000}"/>
    <cellStyle name="Normal 17 3 4 2 2 2 13 4" xfId="21596" xr:uid="{00000000-0005-0000-0000-0000E5530000}"/>
    <cellStyle name="Normal 17 3 4 2 2 2 13 5" xfId="21597" xr:uid="{00000000-0005-0000-0000-0000E6530000}"/>
    <cellStyle name="Normal 17 3 4 2 2 2 14" xfId="21598" xr:uid="{00000000-0005-0000-0000-0000E7530000}"/>
    <cellStyle name="Normal 17 3 4 2 2 2 14 2" xfId="21599" xr:uid="{00000000-0005-0000-0000-0000E8530000}"/>
    <cellStyle name="Normal 17 3 4 2 2 2 14 3" xfId="21600" xr:uid="{00000000-0005-0000-0000-0000E9530000}"/>
    <cellStyle name="Normal 17 3 4 2 2 2 14 4" xfId="21601" xr:uid="{00000000-0005-0000-0000-0000EA530000}"/>
    <cellStyle name="Normal 17 3 4 2 2 2 14 5" xfId="21602" xr:uid="{00000000-0005-0000-0000-0000EB530000}"/>
    <cellStyle name="Normal 17 3 4 2 2 2 15" xfId="21603" xr:uid="{00000000-0005-0000-0000-0000EC530000}"/>
    <cellStyle name="Normal 17 3 4 2 2 2 15 2" xfId="21604" xr:uid="{00000000-0005-0000-0000-0000ED530000}"/>
    <cellStyle name="Normal 17 3 4 2 2 2 15 3" xfId="21605" xr:uid="{00000000-0005-0000-0000-0000EE530000}"/>
    <cellStyle name="Normal 17 3 4 2 2 2 15 4" xfId="21606" xr:uid="{00000000-0005-0000-0000-0000EF530000}"/>
    <cellStyle name="Normal 17 3 4 2 2 2 15 5" xfId="21607" xr:uid="{00000000-0005-0000-0000-0000F0530000}"/>
    <cellStyle name="Normal 17 3 4 2 2 2 16" xfId="21608" xr:uid="{00000000-0005-0000-0000-0000F1530000}"/>
    <cellStyle name="Normal 17 3 4 2 2 2 16 2" xfId="21609" xr:uid="{00000000-0005-0000-0000-0000F2530000}"/>
    <cellStyle name="Normal 17 3 4 2 2 2 16 3" xfId="21610" xr:uid="{00000000-0005-0000-0000-0000F3530000}"/>
    <cellStyle name="Normal 17 3 4 2 2 2 16 4" xfId="21611" xr:uid="{00000000-0005-0000-0000-0000F4530000}"/>
    <cellStyle name="Normal 17 3 4 2 2 2 16 5" xfId="21612" xr:uid="{00000000-0005-0000-0000-0000F5530000}"/>
    <cellStyle name="Normal 17 3 4 2 2 2 17" xfId="21613" xr:uid="{00000000-0005-0000-0000-0000F6530000}"/>
    <cellStyle name="Normal 17 3 4 2 2 2 17 2" xfId="21614" xr:uid="{00000000-0005-0000-0000-0000F7530000}"/>
    <cellStyle name="Normal 17 3 4 2 2 2 17 3" xfId="21615" xr:uid="{00000000-0005-0000-0000-0000F8530000}"/>
    <cellStyle name="Normal 17 3 4 2 2 2 17 4" xfId="21616" xr:uid="{00000000-0005-0000-0000-0000F9530000}"/>
    <cellStyle name="Normal 17 3 4 2 2 2 18" xfId="21617" xr:uid="{00000000-0005-0000-0000-0000FA530000}"/>
    <cellStyle name="Normal 17 3 4 2 2 2 18 2" xfId="21618" xr:uid="{00000000-0005-0000-0000-0000FB530000}"/>
    <cellStyle name="Normal 17 3 4 2 2 2 18 3" xfId="21619" xr:uid="{00000000-0005-0000-0000-0000FC530000}"/>
    <cellStyle name="Normal 17 3 4 2 2 2 18 4" xfId="21620" xr:uid="{00000000-0005-0000-0000-0000FD530000}"/>
    <cellStyle name="Normal 17 3 4 2 2 2 19" xfId="21621" xr:uid="{00000000-0005-0000-0000-0000FE530000}"/>
    <cellStyle name="Normal 17 3 4 2 2 2 2" xfId="21622" xr:uid="{00000000-0005-0000-0000-0000FF530000}"/>
    <cellStyle name="Normal 17 3 4 2 2 2 2 2" xfId="21623" xr:uid="{00000000-0005-0000-0000-000000540000}"/>
    <cellStyle name="Normal 17 3 4 2 2 2 2 3" xfId="21624" xr:uid="{00000000-0005-0000-0000-000001540000}"/>
    <cellStyle name="Normal 17 3 4 2 2 2 2 4" xfId="21625" xr:uid="{00000000-0005-0000-0000-000002540000}"/>
    <cellStyle name="Normal 17 3 4 2 2 2 2 5" xfId="21626" xr:uid="{00000000-0005-0000-0000-000003540000}"/>
    <cellStyle name="Normal 17 3 4 2 2 2 20" xfId="21627" xr:uid="{00000000-0005-0000-0000-000004540000}"/>
    <cellStyle name="Normal 17 3 4 2 2 2 21" xfId="21628" xr:uid="{00000000-0005-0000-0000-000005540000}"/>
    <cellStyle name="Normal 17 3 4 2 2 2 3" xfId="21629" xr:uid="{00000000-0005-0000-0000-000006540000}"/>
    <cellStyle name="Normal 17 3 4 2 2 2 3 2" xfId="21630" xr:uid="{00000000-0005-0000-0000-000007540000}"/>
    <cellStyle name="Normal 17 3 4 2 2 2 3 3" xfId="21631" xr:uid="{00000000-0005-0000-0000-000008540000}"/>
    <cellStyle name="Normal 17 3 4 2 2 2 3 4" xfId="21632" xr:uid="{00000000-0005-0000-0000-000009540000}"/>
    <cellStyle name="Normal 17 3 4 2 2 2 3 5" xfId="21633" xr:uid="{00000000-0005-0000-0000-00000A540000}"/>
    <cellStyle name="Normal 17 3 4 2 2 2 4" xfId="21634" xr:uid="{00000000-0005-0000-0000-00000B540000}"/>
    <cellStyle name="Normal 17 3 4 2 2 2 4 2" xfId="21635" xr:uid="{00000000-0005-0000-0000-00000C540000}"/>
    <cellStyle name="Normal 17 3 4 2 2 2 4 3" xfId="21636" xr:uid="{00000000-0005-0000-0000-00000D540000}"/>
    <cellStyle name="Normal 17 3 4 2 2 2 4 4" xfId="21637" xr:uid="{00000000-0005-0000-0000-00000E540000}"/>
    <cellStyle name="Normal 17 3 4 2 2 2 4 5" xfId="21638" xr:uid="{00000000-0005-0000-0000-00000F540000}"/>
    <cellStyle name="Normal 17 3 4 2 2 2 5" xfId="21639" xr:uid="{00000000-0005-0000-0000-000010540000}"/>
    <cellStyle name="Normal 17 3 4 2 2 2 5 2" xfId="21640" xr:uid="{00000000-0005-0000-0000-000011540000}"/>
    <cellStyle name="Normal 17 3 4 2 2 2 5 3" xfId="21641" xr:uid="{00000000-0005-0000-0000-000012540000}"/>
    <cellStyle name="Normal 17 3 4 2 2 2 5 4" xfId="21642" xr:uid="{00000000-0005-0000-0000-000013540000}"/>
    <cellStyle name="Normal 17 3 4 2 2 2 5 5" xfId="21643" xr:uid="{00000000-0005-0000-0000-000014540000}"/>
    <cellStyle name="Normal 17 3 4 2 2 2 6" xfId="21644" xr:uid="{00000000-0005-0000-0000-000015540000}"/>
    <cellStyle name="Normal 17 3 4 2 2 2 6 2" xfId="21645" xr:uid="{00000000-0005-0000-0000-000016540000}"/>
    <cellStyle name="Normal 17 3 4 2 2 2 6 3" xfId="21646" xr:uid="{00000000-0005-0000-0000-000017540000}"/>
    <cellStyle name="Normal 17 3 4 2 2 2 6 4" xfId="21647" xr:uid="{00000000-0005-0000-0000-000018540000}"/>
    <cellStyle name="Normal 17 3 4 2 2 2 6 5" xfId="21648" xr:uid="{00000000-0005-0000-0000-000019540000}"/>
    <cellStyle name="Normal 17 3 4 2 2 2 7" xfId="21649" xr:uid="{00000000-0005-0000-0000-00001A540000}"/>
    <cellStyle name="Normal 17 3 4 2 2 2 7 2" xfId="21650" xr:uid="{00000000-0005-0000-0000-00001B540000}"/>
    <cellStyle name="Normal 17 3 4 2 2 2 7 3" xfId="21651" xr:uid="{00000000-0005-0000-0000-00001C540000}"/>
    <cellStyle name="Normal 17 3 4 2 2 2 7 4" xfId="21652" xr:uid="{00000000-0005-0000-0000-00001D540000}"/>
    <cellStyle name="Normal 17 3 4 2 2 2 7 5" xfId="21653" xr:uid="{00000000-0005-0000-0000-00001E540000}"/>
    <cellStyle name="Normal 17 3 4 2 2 2 8" xfId="21654" xr:uid="{00000000-0005-0000-0000-00001F540000}"/>
    <cellStyle name="Normal 17 3 4 2 2 2 8 2" xfId="21655" xr:uid="{00000000-0005-0000-0000-000020540000}"/>
    <cellStyle name="Normal 17 3 4 2 2 2 8 3" xfId="21656" xr:uid="{00000000-0005-0000-0000-000021540000}"/>
    <cellStyle name="Normal 17 3 4 2 2 2 8 4" xfId="21657" xr:uid="{00000000-0005-0000-0000-000022540000}"/>
    <cellStyle name="Normal 17 3 4 2 2 2 8 5" xfId="21658" xr:uid="{00000000-0005-0000-0000-000023540000}"/>
    <cellStyle name="Normal 17 3 4 2 2 2 9" xfId="21659" xr:uid="{00000000-0005-0000-0000-000024540000}"/>
    <cellStyle name="Normal 17 3 4 2 2 2 9 2" xfId="21660" xr:uid="{00000000-0005-0000-0000-000025540000}"/>
    <cellStyle name="Normal 17 3 4 2 2 2 9 3" xfId="21661" xr:uid="{00000000-0005-0000-0000-000026540000}"/>
    <cellStyle name="Normal 17 3 4 2 2 2 9 4" xfId="21662" xr:uid="{00000000-0005-0000-0000-000027540000}"/>
    <cellStyle name="Normal 17 3 4 2 2 2 9 5" xfId="21663" xr:uid="{00000000-0005-0000-0000-000028540000}"/>
    <cellStyle name="Normal 17 3 4 2 2 20" xfId="21664" xr:uid="{00000000-0005-0000-0000-000029540000}"/>
    <cellStyle name="Normal 17 3 4 2 2 20 2" xfId="21665" xr:uid="{00000000-0005-0000-0000-00002A540000}"/>
    <cellStyle name="Normal 17 3 4 2 2 20 3" xfId="21666" xr:uid="{00000000-0005-0000-0000-00002B540000}"/>
    <cellStyle name="Normal 17 3 4 2 2 20 4" xfId="21667" xr:uid="{00000000-0005-0000-0000-00002C540000}"/>
    <cellStyle name="Normal 17 3 4 2 2 21" xfId="21668" xr:uid="{00000000-0005-0000-0000-00002D540000}"/>
    <cellStyle name="Normal 17 3 4 2 2 22" xfId="21669" xr:uid="{00000000-0005-0000-0000-00002E540000}"/>
    <cellStyle name="Normal 17 3 4 2 2 23" xfId="21670" xr:uid="{00000000-0005-0000-0000-00002F540000}"/>
    <cellStyle name="Normal 17 3 4 2 2 3" xfId="21671" xr:uid="{00000000-0005-0000-0000-000030540000}"/>
    <cellStyle name="Normal 17 3 4 2 2 3 10" xfId="21672" xr:uid="{00000000-0005-0000-0000-000031540000}"/>
    <cellStyle name="Normal 17 3 4 2 2 3 10 2" xfId="21673" xr:uid="{00000000-0005-0000-0000-000032540000}"/>
    <cellStyle name="Normal 17 3 4 2 2 3 10 3" xfId="21674" xr:uid="{00000000-0005-0000-0000-000033540000}"/>
    <cellStyle name="Normal 17 3 4 2 2 3 10 4" xfId="21675" xr:uid="{00000000-0005-0000-0000-000034540000}"/>
    <cellStyle name="Normal 17 3 4 2 2 3 10 5" xfId="21676" xr:uid="{00000000-0005-0000-0000-000035540000}"/>
    <cellStyle name="Normal 17 3 4 2 2 3 11" xfId="21677" xr:uid="{00000000-0005-0000-0000-000036540000}"/>
    <cellStyle name="Normal 17 3 4 2 2 3 11 2" xfId="21678" xr:uid="{00000000-0005-0000-0000-000037540000}"/>
    <cellStyle name="Normal 17 3 4 2 2 3 11 3" xfId="21679" xr:uid="{00000000-0005-0000-0000-000038540000}"/>
    <cellStyle name="Normal 17 3 4 2 2 3 11 4" xfId="21680" xr:uid="{00000000-0005-0000-0000-000039540000}"/>
    <cellStyle name="Normal 17 3 4 2 2 3 11 5" xfId="21681" xr:uid="{00000000-0005-0000-0000-00003A540000}"/>
    <cellStyle name="Normal 17 3 4 2 2 3 12" xfId="21682" xr:uid="{00000000-0005-0000-0000-00003B540000}"/>
    <cellStyle name="Normal 17 3 4 2 2 3 12 2" xfId="21683" xr:uid="{00000000-0005-0000-0000-00003C540000}"/>
    <cellStyle name="Normal 17 3 4 2 2 3 12 3" xfId="21684" xr:uid="{00000000-0005-0000-0000-00003D540000}"/>
    <cellStyle name="Normal 17 3 4 2 2 3 12 4" xfId="21685" xr:uid="{00000000-0005-0000-0000-00003E540000}"/>
    <cellStyle name="Normal 17 3 4 2 2 3 12 5" xfId="21686" xr:uid="{00000000-0005-0000-0000-00003F540000}"/>
    <cellStyle name="Normal 17 3 4 2 2 3 13" xfId="21687" xr:uid="{00000000-0005-0000-0000-000040540000}"/>
    <cellStyle name="Normal 17 3 4 2 2 3 13 2" xfId="21688" xr:uid="{00000000-0005-0000-0000-000041540000}"/>
    <cellStyle name="Normal 17 3 4 2 2 3 13 3" xfId="21689" xr:uid="{00000000-0005-0000-0000-000042540000}"/>
    <cellStyle name="Normal 17 3 4 2 2 3 13 4" xfId="21690" xr:uid="{00000000-0005-0000-0000-000043540000}"/>
    <cellStyle name="Normal 17 3 4 2 2 3 13 5" xfId="21691" xr:uid="{00000000-0005-0000-0000-000044540000}"/>
    <cellStyle name="Normal 17 3 4 2 2 3 14" xfId="21692" xr:uid="{00000000-0005-0000-0000-000045540000}"/>
    <cellStyle name="Normal 17 3 4 2 2 3 14 2" xfId="21693" xr:uid="{00000000-0005-0000-0000-000046540000}"/>
    <cellStyle name="Normal 17 3 4 2 2 3 14 3" xfId="21694" xr:uid="{00000000-0005-0000-0000-000047540000}"/>
    <cellStyle name="Normal 17 3 4 2 2 3 14 4" xfId="21695" xr:uid="{00000000-0005-0000-0000-000048540000}"/>
    <cellStyle name="Normal 17 3 4 2 2 3 14 5" xfId="21696" xr:uid="{00000000-0005-0000-0000-000049540000}"/>
    <cellStyle name="Normal 17 3 4 2 2 3 15" xfId="21697" xr:uid="{00000000-0005-0000-0000-00004A540000}"/>
    <cellStyle name="Normal 17 3 4 2 2 3 15 2" xfId="21698" xr:uid="{00000000-0005-0000-0000-00004B540000}"/>
    <cellStyle name="Normal 17 3 4 2 2 3 15 3" xfId="21699" xr:uid="{00000000-0005-0000-0000-00004C540000}"/>
    <cellStyle name="Normal 17 3 4 2 2 3 15 4" xfId="21700" xr:uid="{00000000-0005-0000-0000-00004D540000}"/>
    <cellStyle name="Normal 17 3 4 2 2 3 15 5" xfId="21701" xr:uid="{00000000-0005-0000-0000-00004E540000}"/>
    <cellStyle name="Normal 17 3 4 2 2 3 16" xfId="21702" xr:uid="{00000000-0005-0000-0000-00004F540000}"/>
    <cellStyle name="Normal 17 3 4 2 2 3 16 2" xfId="21703" xr:uid="{00000000-0005-0000-0000-000050540000}"/>
    <cellStyle name="Normal 17 3 4 2 2 3 16 3" xfId="21704" xr:uid="{00000000-0005-0000-0000-000051540000}"/>
    <cellStyle name="Normal 17 3 4 2 2 3 16 4" xfId="21705" xr:uid="{00000000-0005-0000-0000-000052540000}"/>
    <cellStyle name="Normal 17 3 4 2 2 3 17" xfId="21706" xr:uid="{00000000-0005-0000-0000-000053540000}"/>
    <cellStyle name="Normal 17 3 4 2 2 3 17 2" xfId="21707" xr:uid="{00000000-0005-0000-0000-000054540000}"/>
    <cellStyle name="Normal 17 3 4 2 2 3 17 3" xfId="21708" xr:uid="{00000000-0005-0000-0000-000055540000}"/>
    <cellStyle name="Normal 17 3 4 2 2 3 17 4" xfId="21709" xr:uid="{00000000-0005-0000-0000-000056540000}"/>
    <cellStyle name="Normal 17 3 4 2 2 3 18" xfId="21710" xr:uid="{00000000-0005-0000-0000-000057540000}"/>
    <cellStyle name="Normal 17 3 4 2 2 3 19" xfId="21711" xr:uid="{00000000-0005-0000-0000-000058540000}"/>
    <cellStyle name="Normal 17 3 4 2 2 3 2" xfId="21712" xr:uid="{00000000-0005-0000-0000-000059540000}"/>
    <cellStyle name="Normal 17 3 4 2 2 3 2 2" xfId="21713" xr:uid="{00000000-0005-0000-0000-00005A540000}"/>
    <cellStyle name="Normal 17 3 4 2 2 3 2 3" xfId="21714" xr:uid="{00000000-0005-0000-0000-00005B540000}"/>
    <cellStyle name="Normal 17 3 4 2 2 3 2 4" xfId="21715" xr:uid="{00000000-0005-0000-0000-00005C540000}"/>
    <cellStyle name="Normal 17 3 4 2 2 3 2 5" xfId="21716" xr:uid="{00000000-0005-0000-0000-00005D540000}"/>
    <cellStyle name="Normal 17 3 4 2 2 3 20" xfId="21717" xr:uid="{00000000-0005-0000-0000-00005E540000}"/>
    <cellStyle name="Normal 17 3 4 2 2 3 3" xfId="21718" xr:uid="{00000000-0005-0000-0000-00005F540000}"/>
    <cellStyle name="Normal 17 3 4 2 2 3 3 2" xfId="21719" xr:uid="{00000000-0005-0000-0000-000060540000}"/>
    <cellStyle name="Normal 17 3 4 2 2 3 3 3" xfId="21720" xr:uid="{00000000-0005-0000-0000-000061540000}"/>
    <cellStyle name="Normal 17 3 4 2 2 3 3 4" xfId="21721" xr:uid="{00000000-0005-0000-0000-000062540000}"/>
    <cellStyle name="Normal 17 3 4 2 2 3 3 5" xfId="21722" xr:uid="{00000000-0005-0000-0000-000063540000}"/>
    <cellStyle name="Normal 17 3 4 2 2 3 4" xfId="21723" xr:uid="{00000000-0005-0000-0000-000064540000}"/>
    <cellStyle name="Normal 17 3 4 2 2 3 4 2" xfId="21724" xr:uid="{00000000-0005-0000-0000-000065540000}"/>
    <cellStyle name="Normal 17 3 4 2 2 3 4 3" xfId="21725" xr:uid="{00000000-0005-0000-0000-000066540000}"/>
    <cellStyle name="Normal 17 3 4 2 2 3 4 4" xfId="21726" xr:uid="{00000000-0005-0000-0000-000067540000}"/>
    <cellStyle name="Normal 17 3 4 2 2 3 4 5" xfId="21727" xr:uid="{00000000-0005-0000-0000-000068540000}"/>
    <cellStyle name="Normal 17 3 4 2 2 3 5" xfId="21728" xr:uid="{00000000-0005-0000-0000-000069540000}"/>
    <cellStyle name="Normal 17 3 4 2 2 3 5 2" xfId="21729" xr:uid="{00000000-0005-0000-0000-00006A540000}"/>
    <cellStyle name="Normal 17 3 4 2 2 3 5 3" xfId="21730" xr:uid="{00000000-0005-0000-0000-00006B540000}"/>
    <cellStyle name="Normal 17 3 4 2 2 3 5 4" xfId="21731" xr:uid="{00000000-0005-0000-0000-00006C540000}"/>
    <cellStyle name="Normal 17 3 4 2 2 3 5 5" xfId="21732" xr:uid="{00000000-0005-0000-0000-00006D540000}"/>
    <cellStyle name="Normal 17 3 4 2 2 3 6" xfId="21733" xr:uid="{00000000-0005-0000-0000-00006E540000}"/>
    <cellStyle name="Normal 17 3 4 2 2 3 6 2" xfId="21734" xr:uid="{00000000-0005-0000-0000-00006F540000}"/>
    <cellStyle name="Normal 17 3 4 2 2 3 6 3" xfId="21735" xr:uid="{00000000-0005-0000-0000-000070540000}"/>
    <cellStyle name="Normal 17 3 4 2 2 3 6 4" xfId="21736" xr:uid="{00000000-0005-0000-0000-000071540000}"/>
    <cellStyle name="Normal 17 3 4 2 2 3 6 5" xfId="21737" xr:uid="{00000000-0005-0000-0000-000072540000}"/>
    <cellStyle name="Normal 17 3 4 2 2 3 7" xfId="21738" xr:uid="{00000000-0005-0000-0000-000073540000}"/>
    <cellStyle name="Normal 17 3 4 2 2 3 7 2" xfId="21739" xr:uid="{00000000-0005-0000-0000-000074540000}"/>
    <cellStyle name="Normal 17 3 4 2 2 3 7 3" xfId="21740" xr:uid="{00000000-0005-0000-0000-000075540000}"/>
    <cellStyle name="Normal 17 3 4 2 2 3 7 4" xfId="21741" xr:uid="{00000000-0005-0000-0000-000076540000}"/>
    <cellStyle name="Normal 17 3 4 2 2 3 7 5" xfId="21742" xr:uid="{00000000-0005-0000-0000-000077540000}"/>
    <cellStyle name="Normal 17 3 4 2 2 3 8" xfId="21743" xr:uid="{00000000-0005-0000-0000-000078540000}"/>
    <cellStyle name="Normal 17 3 4 2 2 3 8 2" xfId="21744" xr:uid="{00000000-0005-0000-0000-000079540000}"/>
    <cellStyle name="Normal 17 3 4 2 2 3 8 3" xfId="21745" xr:uid="{00000000-0005-0000-0000-00007A540000}"/>
    <cellStyle name="Normal 17 3 4 2 2 3 8 4" xfId="21746" xr:uid="{00000000-0005-0000-0000-00007B540000}"/>
    <cellStyle name="Normal 17 3 4 2 2 3 8 5" xfId="21747" xr:uid="{00000000-0005-0000-0000-00007C540000}"/>
    <cellStyle name="Normal 17 3 4 2 2 3 9" xfId="21748" xr:uid="{00000000-0005-0000-0000-00007D540000}"/>
    <cellStyle name="Normal 17 3 4 2 2 3 9 2" xfId="21749" xr:uid="{00000000-0005-0000-0000-00007E540000}"/>
    <cellStyle name="Normal 17 3 4 2 2 3 9 3" xfId="21750" xr:uid="{00000000-0005-0000-0000-00007F540000}"/>
    <cellStyle name="Normal 17 3 4 2 2 3 9 4" xfId="21751" xr:uid="{00000000-0005-0000-0000-000080540000}"/>
    <cellStyle name="Normal 17 3 4 2 2 3 9 5" xfId="21752" xr:uid="{00000000-0005-0000-0000-000081540000}"/>
    <cellStyle name="Normal 17 3 4 2 2 4" xfId="21753" xr:uid="{00000000-0005-0000-0000-000082540000}"/>
    <cellStyle name="Normal 17 3 4 2 2 4 10" xfId="21754" xr:uid="{00000000-0005-0000-0000-000083540000}"/>
    <cellStyle name="Normal 17 3 4 2 2 4 10 2" xfId="21755" xr:uid="{00000000-0005-0000-0000-000084540000}"/>
    <cellStyle name="Normal 17 3 4 2 2 4 10 3" xfId="21756" xr:uid="{00000000-0005-0000-0000-000085540000}"/>
    <cellStyle name="Normal 17 3 4 2 2 4 10 4" xfId="21757" xr:uid="{00000000-0005-0000-0000-000086540000}"/>
    <cellStyle name="Normal 17 3 4 2 2 4 10 5" xfId="21758" xr:uid="{00000000-0005-0000-0000-000087540000}"/>
    <cellStyle name="Normal 17 3 4 2 2 4 11" xfId="21759" xr:uid="{00000000-0005-0000-0000-000088540000}"/>
    <cellStyle name="Normal 17 3 4 2 2 4 11 2" xfId="21760" xr:uid="{00000000-0005-0000-0000-000089540000}"/>
    <cellStyle name="Normal 17 3 4 2 2 4 11 3" xfId="21761" xr:uid="{00000000-0005-0000-0000-00008A540000}"/>
    <cellStyle name="Normal 17 3 4 2 2 4 11 4" xfId="21762" xr:uid="{00000000-0005-0000-0000-00008B540000}"/>
    <cellStyle name="Normal 17 3 4 2 2 4 11 5" xfId="21763" xr:uid="{00000000-0005-0000-0000-00008C540000}"/>
    <cellStyle name="Normal 17 3 4 2 2 4 12" xfId="21764" xr:uid="{00000000-0005-0000-0000-00008D540000}"/>
    <cellStyle name="Normal 17 3 4 2 2 4 12 2" xfId="21765" xr:uid="{00000000-0005-0000-0000-00008E540000}"/>
    <cellStyle name="Normal 17 3 4 2 2 4 12 3" xfId="21766" xr:uid="{00000000-0005-0000-0000-00008F540000}"/>
    <cellStyle name="Normal 17 3 4 2 2 4 12 4" xfId="21767" xr:uid="{00000000-0005-0000-0000-000090540000}"/>
    <cellStyle name="Normal 17 3 4 2 2 4 12 5" xfId="21768" xr:uid="{00000000-0005-0000-0000-000091540000}"/>
    <cellStyle name="Normal 17 3 4 2 2 4 13" xfId="21769" xr:uid="{00000000-0005-0000-0000-000092540000}"/>
    <cellStyle name="Normal 17 3 4 2 2 4 13 2" xfId="21770" xr:uid="{00000000-0005-0000-0000-000093540000}"/>
    <cellStyle name="Normal 17 3 4 2 2 4 13 3" xfId="21771" xr:uid="{00000000-0005-0000-0000-000094540000}"/>
    <cellStyle name="Normal 17 3 4 2 2 4 13 4" xfId="21772" xr:uid="{00000000-0005-0000-0000-000095540000}"/>
    <cellStyle name="Normal 17 3 4 2 2 4 13 5" xfId="21773" xr:uid="{00000000-0005-0000-0000-000096540000}"/>
    <cellStyle name="Normal 17 3 4 2 2 4 14" xfId="21774" xr:uid="{00000000-0005-0000-0000-000097540000}"/>
    <cellStyle name="Normal 17 3 4 2 2 4 14 2" xfId="21775" xr:uid="{00000000-0005-0000-0000-000098540000}"/>
    <cellStyle name="Normal 17 3 4 2 2 4 14 3" xfId="21776" xr:uid="{00000000-0005-0000-0000-000099540000}"/>
    <cellStyle name="Normal 17 3 4 2 2 4 14 4" xfId="21777" xr:uid="{00000000-0005-0000-0000-00009A540000}"/>
    <cellStyle name="Normal 17 3 4 2 2 4 14 5" xfId="21778" xr:uid="{00000000-0005-0000-0000-00009B540000}"/>
    <cellStyle name="Normal 17 3 4 2 2 4 15" xfId="21779" xr:uid="{00000000-0005-0000-0000-00009C540000}"/>
    <cellStyle name="Normal 17 3 4 2 2 4 15 2" xfId="21780" xr:uid="{00000000-0005-0000-0000-00009D540000}"/>
    <cellStyle name="Normal 17 3 4 2 2 4 15 3" xfId="21781" xr:uid="{00000000-0005-0000-0000-00009E540000}"/>
    <cellStyle name="Normal 17 3 4 2 2 4 15 4" xfId="21782" xr:uid="{00000000-0005-0000-0000-00009F540000}"/>
    <cellStyle name="Normal 17 3 4 2 2 4 15 5" xfId="21783" xr:uid="{00000000-0005-0000-0000-0000A0540000}"/>
    <cellStyle name="Normal 17 3 4 2 2 4 16" xfId="21784" xr:uid="{00000000-0005-0000-0000-0000A1540000}"/>
    <cellStyle name="Normal 17 3 4 2 2 4 16 2" xfId="21785" xr:uid="{00000000-0005-0000-0000-0000A2540000}"/>
    <cellStyle name="Normal 17 3 4 2 2 4 16 3" xfId="21786" xr:uid="{00000000-0005-0000-0000-0000A3540000}"/>
    <cellStyle name="Normal 17 3 4 2 2 4 16 4" xfId="21787" xr:uid="{00000000-0005-0000-0000-0000A4540000}"/>
    <cellStyle name="Normal 17 3 4 2 2 4 17" xfId="21788" xr:uid="{00000000-0005-0000-0000-0000A5540000}"/>
    <cellStyle name="Normal 17 3 4 2 2 4 17 2" xfId="21789" xr:uid="{00000000-0005-0000-0000-0000A6540000}"/>
    <cellStyle name="Normal 17 3 4 2 2 4 17 3" xfId="21790" xr:uid="{00000000-0005-0000-0000-0000A7540000}"/>
    <cellStyle name="Normal 17 3 4 2 2 4 17 4" xfId="21791" xr:uid="{00000000-0005-0000-0000-0000A8540000}"/>
    <cellStyle name="Normal 17 3 4 2 2 4 18" xfId="21792" xr:uid="{00000000-0005-0000-0000-0000A9540000}"/>
    <cellStyle name="Normal 17 3 4 2 2 4 19" xfId="21793" xr:uid="{00000000-0005-0000-0000-0000AA540000}"/>
    <cellStyle name="Normal 17 3 4 2 2 4 2" xfId="21794" xr:uid="{00000000-0005-0000-0000-0000AB540000}"/>
    <cellStyle name="Normal 17 3 4 2 2 4 2 2" xfId="21795" xr:uid="{00000000-0005-0000-0000-0000AC540000}"/>
    <cellStyle name="Normal 17 3 4 2 2 4 2 3" xfId="21796" xr:uid="{00000000-0005-0000-0000-0000AD540000}"/>
    <cellStyle name="Normal 17 3 4 2 2 4 2 4" xfId="21797" xr:uid="{00000000-0005-0000-0000-0000AE540000}"/>
    <cellStyle name="Normal 17 3 4 2 2 4 2 5" xfId="21798" xr:uid="{00000000-0005-0000-0000-0000AF540000}"/>
    <cellStyle name="Normal 17 3 4 2 2 4 20" xfId="21799" xr:uid="{00000000-0005-0000-0000-0000B0540000}"/>
    <cellStyle name="Normal 17 3 4 2 2 4 3" xfId="21800" xr:uid="{00000000-0005-0000-0000-0000B1540000}"/>
    <cellStyle name="Normal 17 3 4 2 2 4 3 2" xfId="21801" xr:uid="{00000000-0005-0000-0000-0000B2540000}"/>
    <cellStyle name="Normal 17 3 4 2 2 4 3 3" xfId="21802" xr:uid="{00000000-0005-0000-0000-0000B3540000}"/>
    <cellStyle name="Normal 17 3 4 2 2 4 3 4" xfId="21803" xr:uid="{00000000-0005-0000-0000-0000B4540000}"/>
    <cellStyle name="Normal 17 3 4 2 2 4 3 5" xfId="21804" xr:uid="{00000000-0005-0000-0000-0000B5540000}"/>
    <cellStyle name="Normal 17 3 4 2 2 4 4" xfId="21805" xr:uid="{00000000-0005-0000-0000-0000B6540000}"/>
    <cellStyle name="Normal 17 3 4 2 2 4 4 2" xfId="21806" xr:uid="{00000000-0005-0000-0000-0000B7540000}"/>
    <cellStyle name="Normal 17 3 4 2 2 4 4 3" xfId="21807" xr:uid="{00000000-0005-0000-0000-0000B8540000}"/>
    <cellStyle name="Normal 17 3 4 2 2 4 4 4" xfId="21808" xr:uid="{00000000-0005-0000-0000-0000B9540000}"/>
    <cellStyle name="Normal 17 3 4 2 2 4 4 5" xfId="21809" xr:uid="{00000000-0005-0000-0000-0000BA540000}"/>
    <cellStyle name="Normal 17 3 4 2 2 4 5" xfId="21810" xr:uid="{00000000-0005-0000-0000-0000BB540000}"/>
    <cellStyle name="Normal 17 3 4 2 2 4 5 2" xfId="21811" xr:uid="{00000000-0005-0000-0000-0000BC540000}"/>
    <cellStyle name="Normal 17 3 4 2 2 4 5 3" xfId="21812" xr:uid="{00000000-0005-0000-0000-0000BD540000}"/>
    <cellStyle name="Normal 17 3 4 2 2 4 5 4" xfId="21813" xr:uid="{00000000-0005-0000-0000-0000BE540000}"/>
    <cellStyle name="Normal 17 3 4 2 2 4 5 5" xfId="21814" xr:uid="{00000000-0005-0000-0000-0000BF540000}"/>
    <cellStyle name="Normal 17 3 4 2 2 4 6" xfId="21815" xr:uid="{00000000-0005-0000-0000-0000C0540000}"/>
    <cellStyle name="Normal 17 3 4 2 2 4 6 2" xfId="21816" xr:uid="{00000000-0005-0000-0000-0000C1540000}"/>
    <cellStyle name="Normal 17 3 4 2 2 4 6 3" xfId="21817" xr:uid="{00000000-0005-0000-0000-0000C2540000}"/>
    <cellStyle name="Normal 17 3 4 2 2 4 6 4" xfId="21818" xr:uid="{00000000-0005-0000-0000-0000C3540000}"/>
    <cellStyle name="Normal 17 3 4 2 2 4 6 5" xfId="21819" xr:uid="{00000000-0005-0000-0000-0000C4540000}"/>
    <cellStyle name="Normal 17 3 4 2 2 4 7" xfId="21820" xr:uid="{00000000-0005-0000-0000-0000C5540000}"/>
    <cellStyle name="Normal 17 3 4 2 2 4 7 2" xfId="21821" xr:uid="{00000000-0005-0000-0000-0000C6540000}"/>
    <cellStyle name="Normal 17 3 4 2 2 4 7 3" xfId="21822" xr:uid="{00000000-0005-0000-0000-0000C7540000}"/>
    <cellStyle name="Normal 17 3 4 2 2 4 7 4" xfId="21823" xr:uid="{00000000-0005-0000-0000-0000C8540000}"/>
    <cellStyle name="Normal 17 3 4 2 2 4 7 5" xfId="21824" xr:uid="{00000000-0005-0000-0000-0000C9540000}"/>
    <cellStyle name="Normal 17 3 4 2 2 4 8" xfId="21825" xr:uid="{00000000-0005-0000-0000-0000CA540000}"/>
    <cellStyle name="Normal 17 3 4 2 2 4 8 2" xfId="21826" xr:uid="{00000000-0005-0000-0000-0000CB540000}"/>
    <cellStyle name="Normal 17 3 4 2 2 4 8 3" xfId="21827" xr:uid="{00000000-0005-0000-0000-0000CC540000}"/>
    <cellStyle name="Normal 17 3 4 2 2 4 8 4" xfId="21828" xr:uid="{00000000-0005-0000-0000-0000CD540000}"/>
    <cellStyle name="Normal 17 3 4 2 2 4 8 5" xfId="21829" xr:uid="{00000000-0005-0000-0000-0000CE540000}"/>
    <cellStyle name="Normal 17 3 4 2 2 4 9" xfId="21830" xr:uid="{00000000-0005-0000-0000-0000CF540000}"/>
    <cellStyle name="Normal 17 3 4 2 2 4 9 2" xfId="21831" xr:uid="{00000000-0005-0000-0000-0000D0540000}"/>
    <cellStyle name="Normal 17 3 4 2 2 4 9 3" xfId="21832" xr:uid="{00000000-0005-0000-0000-0000D1540000}"/>
    <cellStyle name="Normal 17 3 4 2 2 4 9 4" xfId="21833" xr:uid="{00000000-0005-0000-0000-0000D2540000}"/>
    <cellStyle name="Normal 17 3 4 2 2 4 9 5" xfId="21834" xr:uid="{00000000-0005-0000-0000-0000D3540000}"/>
    <cellStyle name="Normal 17 3 4 2 2 5" xfId="21835" xr:uid="{00000000-0005-0000-0000-0000D4540000}"/>
    <cellStyle name="Normal 17 3 4 2 2 5 2" xfId="21836" xr:uid="{00000000-0005-0000-0000-0000D5540000}"/>
    <cellStyle name="Normal 17 3 4 2 2 5 3" xfId="21837" xr:uid="{00000000-0005-0000-0000-0000D6540000}"/>
    <cellStyle name="Normal 17 3 4 2 2 5 4" xfId="21838" xr:uid="{00000000-0005-0000-0000-0000D7540000}"/>
    <cellStyle name="Normal 17 3 4 2 2 5 5" xfId="21839" xr:uid="{00000000-0005-0000-0000-0000D8540000}"/>
    <cellStyle name="Normal 17 3 4 2 2 6" xfId="21840" xr:uid="{00000000-0005-0000-0000-0000D9540000}"/>
    <cellStyle name="Normal 17 3 4 2 2 6 2" xfId="21841" xr:uid="{00000000-0005-0000-0000-0000DA540000}"/>
    <cellStyle name="Normal 17 3 4 2 2 6 3" xfId="21842" xr:uid="{00000000-0005-0000-0000-0000DB540000}"/>
    <cellStyle name="Normal 17 3 4 2 2 6 4" xfId="21843" xr:uid="{00000000-0005-0000-0000-0000DC540000}"/>
    <cellStyle name="Normal 17 3 4 2 2 6 5" xfId="21844" xr:uid="{00000000-0005-0000-0000-0000DD540000}"/>
    <cellStyle name="Normal 17 3 4 2 2 7" xfId="21845" xr:uid="{00000000-0005-0000-0000-0000DE540000}"/>
    <cellStyle name="Normal 17 3 4 2 2 7 2" xfId="21846" xr:uid="{00000000-0005-0000-0000-0000DF540000}"/>
    <cellStyle name="Normal 17 3 4 2 2 7 3" xfId="21847" xr:uid="{00000000-0005-0000-0000-0000E0540000}"/>
    <cellStyle name="Normal 17 3 4 2 2 7 4" xfId="21848" xr:uid="{00000000-0005-0000-0000-0000E1540000}"/>
    <cellStyle name="Normal 17 3 4 2 2 7 5" xfId="21849" xr:uid="{00000000-0005-0000-0000-0000E2540000}"/>
    <cellStyle name="Normal 17 3 4 2 2 8" xfId="21850" xr:uid="{00000000-0005-0000-0000-0000E3540000}"/>
    <cellStyle name="Normal 17 3 4 2 2 8 2" xfId="21851" xr:uid="{00000000-0005-0000-0000-0000E4540000}"/>
    <cellStyle name="Normal 17 3 4 2 2 8 3" xfId="21852" xr:uid="{00000000-0005-0000-0000-0000E5540000}"/>
    <cellStyle name="Normal 17 3 4 2 2 8 4" xfId="21853" xr:uid="{00000000-0005-0000-0000-0000E6540000}"/>
    <cellStyle name="Normal 17 3 4 2 2 8 5" xfId="21854" xr:uid="{00000000-0005-0000-0000-0000E7540000}"/>
    <cellStyle name="Normal 17 3 4 2 2 9" xfId="21855" xr:uid="{00000000-0005-0000-0000-0000E8540000}"/>
    <cellStyle name="Normal 17 3 4 2 2 9 2" xfId="21856" xr:uid="{00000000-0005-0000-0000-0000E9540000}"/>
    <cellStyle name="Normal 17 3 4 2 2 9 3" xfId="21857" xr:uid="{00000000-0005-0000-0000-0000EA540000}"/>
    <cellStyle name="Normal 17 3 4 2 2 9 4" xfId="21858" xr:uid="{00000000-0005-0000-0000-0000EB540000}"/>
    <cellStyle name="Normal 17 3 4 2 2 9 5" xfId="21859" xr:uid="{00000000-0005-0000-0000-0000EC540000}"/>
    <cellStyle name="Normal 17 3 4 2 20" xfId="21860" xr:uid="{00000000-0005-0000-0000-0000ED540000}"/>
    <cellStyle name="Normal 17 3 4 2 20 2" xfId="21861" xr:uid="{00000000-0005-0000-0000-0000EE540000}"/>
    <cellStyle name="Normal 17 3 4 2 20 3" xfId="21862" xr:uid="{00000000-0005-0000-0000-0000EF540000}"/>
    <cellStyle name="Normal 17 3 4 2 20 4" xfId="21863" xr:uid="{00000000-0005-0000-0000-0000F0540000}"/>
    <cellStyle name="Normal 17 3 4 2 20 5" xfId="21864" xr:uid="{00000000-0005-0000-0000-0000F1540000}"/>
    <cellStyle name="Normal 17 3 4 2 21" xfId="21865" xr:uid="{00000000-0005-0000-0000-0000F2540000}"/>
    <cellStyle name="Normal 17 3 4 2 21 2" xfId="21866" xr:uid="{00000000-0005-0000-0000-0000F3540000}"/>
    <cellStyle name="Normal 17 3 4 2 21 3" xfId="21867" xr:uid="{00000000-0005-0000-0000-0000F4540000}"/>
    <cellStyle name="Normal 17 3 4 2 21 4" xfId="21868" xr:uid="{00000000-0005-0000-0000-0000F5540000}"/>
    <cellStyle name="Normal 17 3 4 2 22" xfId="21869" xr:uid="{00000000-0005-0000-0000-0000F6540000}"/>
    <cellStyle name="Normal 17 3 4 2 22 2" xfId="21870" xr:uid="{00000000-0005-0000-0000-0000F7540000}"/>
    <cellStyle name="Normal 17 3 4 2 22 3" xfId="21871" xr:uid="{00000000-0005-0000-0000-0000F8540000}"/>
    <cellStyle name="Normal 17 3 4 2 22 4" xfId="21872" xr:uid="{00000000-0005-0000-0000-0000F9540000}"/>
    <cellStyle name="Normal 17 3 4 2 23" xfId="21873" xr:uid="{00000000-0005-0000-0000-0000FA540000}"/>
    <cellStyle name="Normal 17 3 4 2 24" xfId="21874" xr:uid="{00000000-0005-0000-0000-0000FB540000}"/>
    <cellStyle name="Normal 17 3 4 2 25" xfId="21875" xr:uid="{00000000-0005-0000-0000-0000FC540000}"/>
    <cellStyle name="Normal 17 3 4 2 3" xfId="21876" xr:uid="{00000000-0005-0000-0000-0000FD540000}"/>
    <cellStyle name="Normal 17 3 4 2 3 10" xfId="21877" xr:uid="{00000000-0005-0000-0000-0000FE540000}"/>
    <cellStyle name="Normal 17 3 4 2 3 10 2" xfId="21878" xr:uid="{00000000-0005-0000-0000-0000FF540000}"/>
    <cellStyle name="Normal 17 3 4 2 3 10 3" xfId="21879" xr:uid="{00000000-0005-0000-0000-000000550000}"/>
    <cellStyle name="Normal 17 3 4 2 3 10 4" xfId="21880" xr:uid="{00000000-0005-0000-0000-000001550000}"/>
    <cellStyle name="Normal 17 3 4 2 3 10 5" xfId="21881" xr:uid="{00000000-0005-0000-0000-000002550000}"/>
    <cellStyle name="Normal 17 3 4 2 3 11" xfId="21882" xr:uid="{00000000-0005-0000-0000-000003550000}"/>
    <cellStyle name="Normal 17 3 4 2 3 11 2" xfId="21883" xr:uid="{00000000-0005-0000-0000-000004550000}"/>
    <cellStyle name="Normal 17 3 4 2 3 11 3" xfId="21884" xr:uid="{00000000-0005-0000-0000-000005550000}"/>
    <cellStyle name="Normal 17 3 4 2 3 11 4" xfId="21885" xr:uid="{00000000-0005-0000-0000-000006550000}"/>
    <cellStyle name="Normal 17 3 4 2 3 11 5" xfId="21886" xr:uid="{00000000-0005-0000-0000-000007550000}"/>
    <cellStyle name="Normal 17 3 4 2 3 12" xfId="21887" xr:uid="{00000000-0005-0000-0000-000008550000}"/>
    <cellStyle name="Normal 17 3 4 2 3 12 2" xfId="21888" xr:uid="{00000000-0005-0000-0000-000009550000}"/>
    <cellStyle name="Normal 17 3 4 2 3 12 3" xfId="21889" xr:uid="{00000000-0005-0000-0000-00000A550000}"/>
    <cellStyle name="Normal 17 3 4 2 3 12 4" xfId="21890" xr:uid="{00000000-0005-0000-0000-00000B550000}"/>
    <cellStyle name="Normal 17 3 4 2 3 12 5" xfId="21891" xr:uid="{00000000-0005-0000-0000-00000C550000}"/>
    <cellStyle name="Normal 17 3 4 2 3 13" xfId="21892" xr:uid="{00000000-0005-0000-0000-00000D550000}"/>
    <cellStyle name="Normal 17 3 4 2 3 13 2" xfId="21893" xr:uid="{00000000-0005-0000-0000-00000E550000}"/>
    <cellStyle name="Normal 17 3 4 2 3 13 3" xfId="21894" xr:uid="{00000000-0005-0000-0000-00000F550000}"/>
    <cellStyle name="Normal 17 3 4 2 3 13 4" xfId="21895" xr:uid="{00000000-0005-0000-0000-000010550000}"/>
    <cellStyle name="Normal 17 3 4 2 3 13 5" xfId="21896" xr:uid="{00000000-0005-0000-0000-000011550000}"/>
    <cellStyle name="Normal 17 3 4 2 3 14" xfId="21897" xr:uid="{00000000-0005-0000-0000-000012550000}"/>
    <cellStyle name="Normal 17 3 4 2 3 14 2" xfId="21898" xr:uid="{00000000-0005-0000-0000-000013550000}"/>
    <cellStyle name="Normal 17 3 4 2 3 14 3" xfId="21899" xr:uid="{00000000-0005-0000-0000-000014550000}"/>
    <cellStyle name="Normal 17 3 4 2 3 14 4" xfId="21900" xr:uid="{00000000-0005-0000-0000-000015550000}"/>
    <cellStyle name="Normal 17 3 4 2 3 14 5" xfId="21901" xr:uid="{00000000-0005-0000-0000-000016550000}"/>
    <cellStyle name="Normal 17 3 4 2 3 15" xfId="21902" xr:uid="{00000000-0005-0000-0000-000017550000}"/>
    <cellStyle name="Normal 17 3 4 2 3 15 2" xfId="21903" xr:uid="{00000000-0005-0000-0000-000018550000}"/>
    <cellStyle name="Normal 17 3 4 2 3 15 3" xfId="21904" xr:uid="{00000000-0005-0000-0000-000019550000}"/>
    <cellStyle name="Normal 17 3 4 2 3 15 4" xfId="21905" xr:uid="{00000000-0005-0000-0000-00001A550000}"/>
    <cellStyle name="Normal 17 3 4 2 3 15 5" xfId="21906" xr:uid="{00000000-0005-0000-0000-00001B550000}"/>
    <cellStyle name="Normal 17 3 4 2 3 16" xfId="21907" xr:uid="{00000000-0005-0000-0000-00001C550000}"/>
    <cellStyle name="Normal 17 3 4 2 3 16 2" xfId="21908" xr:uid="{00000000-0005-0000-0000-00001D550000}"/>
    <cellStyle name="Normal 17 3 4 2 3 16 3" xfId="21909" xr:uid="{00000000-0005-0000-0000-00001E550000}"/>
    <cellStyle name="Normal 17 3 4 2 3 16 4" xfId="21910" xr:uid="{00000000-0005-0000-0000-00001F550000}"/>
    <cellStyle name="Normal 17 3 4 2 3 16 5" xfId="21911" xr:uid="{00000000-0005-0000-0000-000020550000}"/>
    <cellStyle name="Normal 17 3 4 2 3 17" xfId="21912" xr:uid="{00000000-0005-0000-0000-000021550000}"/>
    <cellStyle name="Normal 17 3 4 2 3 17 2" xfId="21913" xr:uid="{00000000-0005-0000-0000-000022550000}"/>
    <cellStyle name="Normal 17 3 4 2 3 17 3" xfId="21914" xr:uid="{00000000-0005-0000-0000-000023550000}"/>
    <cellStyle name="Normal 17 3 4 2 3 17 4" xfId="21915" xr:uid="{00000000-0005-0000-0000-000024550000}"/>
    <cellStyle name="Normal 17 3 4 2 3 18" xfId="21916" xr:uid="{00000000-0005-0000-0000-000025550000}"/>
    <cellStyle name="Normal 17 3 4 2 3 18 2" xfId="21917" xr:uid="{00000000-0005-0000-0000-000026550000}"/>
    <cellStyle name="Normal 17 3 4 2 3 18 3" xfId="21918" xr:uid="{00000000-0005-0000-0000-000027550000}"/>
    <cellStyle name="Normal 17 3 4 2 3 18 4" xfId="21919" xr:uid="{00000000-0005-0000-0000-000028550000}"/>
    <cellStyle name="Normal 17 3 4 2 3 19" xfId="21920" xr:uid="{00000000-0005-0000-0000-000029550000}"/>
    <cellStyle name="Normal 17 3 4 2 3 2" xfId="21921" xr:uid="{00000000-0005-0000-0000-00002A550000}"/>
    <cellStyle name="Normal 17 3 4 2 3 2 2" xfId="21922" xr:uid="{00000000-0005-0000-0000-00002B550000}"/>
    <cellStyle name="Normal 17 3 4 2 3 2 3" xfId="21923" xr:uid="{00000000-0005-0000-0000-00002C550000}"/>
    <cellStyle name="Normal 17 3 4 2 3 2 4" xfId="21924" xr:uid="{00000000-0005-0000-0000-00002D550000}"/>
    <cellStyle name="Normal 17 3 4 2 3 2 5" xfId="21925" xr:uid="{00000000-0005-0000-0000-00002E550000}"/>
    <cellStyle name="Normal 17 3 4 2 3 20" xfId="21926" xr:uid="{00000000-0005-0000-0000-00002F550000}"/>
    <cellStyle name="Normal 17 3 4 2 3 21" xfId="21927" xr:uid="{00000000-0005-0000-0000-000030550000}"/>
    <cellStyle name="Normal 17 3 4 2 3 3" xfId="21928" xr:uid="{00000000-0005-0000-0000-000031550000}"/>
    <cellStyle name="Normal 17 3 4 2 3 3 2" xfId="21929" xr:uid="{00000000-0005-0000-0000-000032550000}"/>
    <cellStyle name="Normal 17 3 4 2 3 3 3" xfId="21930" xr:uid="{00000000-0005-0000-0000-000033550000}"/>
    <cellStyle name="Normal 17 3 4 2 3 3 4" xfId="21931" xr:uid="{00000000-0005-0000-0000-000034550000}"/>
    <cellStyle name="Normal 17 3 4 2 3 3 5" xfId="21932" xr:uid="{00000000-0005-0000-0000-000035550000}"/>
    <cellStyle name="Normal 17 3 4 2 3 4" xfId="21933" xr:uid="{00000000-0005-0000-0000-000036550000}"/>
    <cellStyle name="Normal 17 3 4 2 3 4 2" xfId="21934" xr:uid="{00000000-0005-0000-0000-000037550000}"/>
    <cellStyle name="Normal 17 3 4 2 3 4 3" xfId="21935" xr:uid="{00000000-0005-0000-0000-000038550000}"/>
    <cellStyle name="Normal 17 3 4 2 3 4 4" xfId="21936" xr:uid="{00000000-0005-0000-0000-000039550000}"/>
    <cellStyle name="Normal 17 3 4 2 3 4 5" xfId="21937" xr:uid="{00000000-0005-0000-0000-00003A550000}"/>
    <cellStyle name="Normal 17 3 4 2 3 5" xfId="21938" xr:uid="{00000000-0005-0000-0000-00003B550000}"/>
    <cellStyle name="Normal 17 3 4 2 3 5 2" xfId="21939" xr:uid="{00000000-0005-0000-0000-00003C550000}"/>
    <cellStyle name="Normal 17 3 4 2 3 5 3" xfId="21940" xr:uid="{00000000-0005-0000-0000-00003D550000}"/>
    <cellStyle name="Normal 17 3 4 2 3 5 4" xfId="21941" xr:uid="{00000000-0005-0000-0000-00003E550000}"/>
    <cellStyle name="Normal 17 3 4 2 3 5 5" xfId="21942" xr:uid="{00000000-0005-0000-0000-00003F550000}"/>
    <cellStyle name="Normal 17 3 4 2 3 6" xfId="21943" xr:uid="{00000000-0005-0000-0000-000040550000}"/>
    <cellStyle name="Normal 17 3 4 2 3 6 2" xfId="21944" xr:uid="{00000000-0005-0000-0000-000041550000}"/>
    <cellStyle name="Normal 17 3 4 2 3 6 3" xfId="21945" xr:uid="{00000000-0005-0000-0000-000042550000}"/>
    <cellStyle name="Normal 17 3 4 2 3 6 4" xfId="21946" xr:uid="{00000000-0005-0000-0000-000043550000}"/>
    <cellStyle name="Normal 17 3 4 2 3 6 5" xfId="21947" xr:uid="{00000000-0005-0000-0000-000044550000}"/>
    <cellStyle name="Normal 17 3 4 2 3 7" xfId="21948" xr:uid="{00000000-0005-0000-0000-000045550000}"/>
    <cellStyle name="Normal 17 3 4 2 3 7 2" xfId="21949" xr:uid="{00000000-0005-0000-0000-000046550000}"/>
    <cellStyle name="Normal 17 3 4 2 3 7 3" xfId="21950" xr:uid="{00000000-0005-0000-0000-000047550000}"/>
    <cellStyle name="Normal 17 3 4 2 3 7 4" xfId="21951" xr:uid="{00000000-0005-0000-0000-000048550000}"/>
    <cellStyle name="Normal 17 3 4 2 3 7 5" xfId="21952" xr:uid="{00000000-0005-0000-0000-000049550000}"/>
    <cellStyle name="Normal 17 3 4 2 3 8" xfId="21953" xr:uid="{00000000-0005-0000-0000-00004A550000}"/>
    <cellStyle name="Normal 17 3 4 2 3 8 2" xfId="21954" xr:uid="{00000000-0005-0000-0000-00004B550000}"/>
    <cellStyle name="Normal 17 3 4 2 3 8 3" xfId="21955" xr:uid="{00000000-0005-0000-0000-00004C550000}"/>
    <cellStyle name="Normal 17 3 4 2 3 8 4" xfId="21956" xr:uid="{00000000-0005-0000-0000-00004D550000}"/>
    <cellStyle name="Normal 17 3 4 2 3 8 5" xfId="21957" xr:uid="{00000000-0005-0000-0000-00004E550000}"/>
    <cellStyle name="Normal 17 3 4 2 3 9" xfId="21958" xr:uid="{00000000-0005-0000-0000-00004F550000}"/>
    <cellStyle name="Normal 17 3 4 2 3 9 2" xfId="21959" xr:uid="{00000000-0005-0000-0000-000050550000}"/>
    <cellStyle name="Normal 17 3 4 2 3 9 3" xfId="21960" xr:uid="{00000000-0005-0000-0000-000051550000}"/>
    <cellStyle name="Normal 17 3 4 2 3 9 4" xfId="21961" xr:uid="{00000000-0005-0000-0000-000052550000}"/>
    <cellStyle name="Normal 17 3 4 2 3 9 5" xfId="21962" xr:uid="{00000000-0005-0000-0000-000053550000}"/>
    <cellStyle name="Normal 17 3 4 2 4" xfId="21963" xr:uid="{00000000-0005-0000-0000-000054550000}"/>
    <cellStyle name="Normal 17 3 4 2 4 10" xfId="21964" xr:uid="{00000000-0005-0000-0000-000055550000}"/>
    <cellStyle name="Normal 17 3 4 2 4 10 2" xfId="21965" xr:uid="{00000000-0005-0000-0000-000056550000}"/>
    <cellStyle name="Normal 17 3 4 2 4 10 3" xfId="21966" xr:uid="{00000000-0005-0000-0000-000057550000}"/>
    <cellStyle name="Normal 17 3 4 2 4 10 4" xfId="21967" xr:uid="{00000000-0005-0000-0000-000058550000}"/>
    <cellStyle name="Normal 17 3 4 2 4 10 5" xfId="21968" xr:uid="{00000000-0005-0000-0000-000059550000}"/>
    <cellStyle name="Normal 17 3 4 2 4 11" xfId="21969" xr:uid="{00000000-0005-0000-0000-00005A550000}"/>
    <cellStyle name="Normal 17 3 4 2 4 11 2" xfId="21970" xr:uid="{00000000-0005-0000-0000-00005B550000}"/>
    <cellStyle name="Normal 17 3 4 2 4 11 3" xfId="21971" xr:uid="{00000000-0005-0000-0000-00005C550000}"/>
    <cellStyle name="Normal 17 3 4 2 4 11 4" xfId="21972" xr:uid="{00000000-0005-0000-0000-00005D550000}"/>
    <cellStyle name="Normal 17 3 4 2 4 11 5" xfId="21973" xr:uid="{00000000-0005-0000-0000-00005E550000}"/>
    <cellStyle name="Normal 17 3 4 2 4 12" xfId="21974" xr:uid="{00000000-0005-0000-0000-00005F550000}"/>
    <cellStyle name="Normal 17 3 4 2 4 12 2" xfId="21975" xr:uid="{00000000-0005-0000-0000-000060550000}"/>
    <cellStyle name="Normal 17 3 4 2 4 12 3" xfId="21976" xr:uid="{00000000-0005-0000-0000-000061550000}"/>
    <cellStyle name="Normal 17 3 4 2 4 12 4" xfId="21977" xr:uid="{00000000-0005-0000-0000-000062550000}"/>
    <cellStyle name="Normal 17 3 4 2 4 12 5" xfId="21978" xr:uid="{00000000-0005-0000-0000-000063550000}"/>
    <cellStyle name="Normal 17 3 4 2 4 13" xfId="21979" xr:uid="{00000000-0005-0000-0000-000064550000}"/>
    <cellStyle name="Normal 17 3 4 2 4 13 2" xfId="21980" xr:uid="{00000000-0005-0000-0000-000065550000}"/>
    <cellStyle name="Normal 17 3 4 2 4 13 3" xfId="21981" xr:uid="{00000000-0005-0000-0000-000066550000}"/>
    <cellStyle name="Normal 17 3 4 2 4 13 4" xfId="21982" xr:uid="{00000000-0005-0000-0000-000067550000}"/>
    <cellStyle name="Normal 17 3 4 2 4 13 5" xfId="21983" xr:uid="{00000000-0005-0000-0000-000068550000}"/>
    <cellStyle name="Normal 17 3 4 2 4 14" xfId="21984" xr:uid="{00000000-0005-0000-0000-000069550000}"/>
    <cellStyle name="Normal 17 3 4 2 4 14 2" xfId="21985" xr:uid="{00000000-0005-0000-0000-00006A550000}"/>
    <cellStyle name="Normal 17 3 4 2 4 14 3" xfId="21986" xr:uid="{00000000-0005-0000-0000-00006B550000}"/>
    <cellStyle name="Normal 17 3 4 2 4 14 4" xfId="21987" xr:uid="{00000000-0005-0000-0000-00006C550000}"/>
    <cellStyle name="Normal 17 3 4 2 4 14 5" xfId="21988" xr:uid="{00000000-0005-0000-0000-00006D550000}"/>
    <cellStyle name="Normal 17 3 4 2 4 15" xfId="21989" xr:uid="{00000000-0005-0000-0000-00006E550000}"/>
    <cellStyle name="Normal 17 3 4 2 4 15 2" xfId="21990" xr:uid="{00000000-0005-0000-0000-00006F550000}"/>
    <cellStyle name="Normal 17 3 4 2 4 15 3" xfId="21991" xr:uid="{00000000-0005-0000-0000-000070550000}"/>
    <cellStyle name="Normal 17 3 4 2 4 15 4" xfId="21992" xr:uid="{00000000-0005-0000-0000-000071550000}"/>
    <cellStyle name="Normal 17 3 4 2 4 15 5" xfId="21993" xr:uid="{00000000-0005-0000-0000-000072550000}"/>
    <cellStyle name="Normal 17 3 4 2 4 16" xfId="21994" xr:uid="{00000000-0005-0000-0000-000073550000}"/>
    <cellStyle name="Normal 17 3 4 2 4 16 2" xfId="21995" xr:uid="{00000000-0005-0000-0000-000074550000}"/>
    <cellStyle name="Normal 17 3 4 2 4 16 3" xfId="21996" xr:uid="{00000000-0005-0000-0000-000075550000}"/>
    <cellStyle name="Normal 17 3 4 2 4 16 4" xfId="21997" xr:uid="{00000000-0005-0000-0000-000076550000}"/>
    <cellStyle name="Normal 17 3 4 2 4 16 5" xfId="21998" xr:uid="{00000000-0005-0000-0000-000077550000}"/>
    <cellStyle name="Normal 17 3 4 2 4 17" xfId="21999" xr:uid="{00000000-0005-0000-0000-000078550000}"/>
    <cellStyle name="Normal 17 3 4 2 4 17 2" xfId="22000" xr:uid="{00000000-0005-0000-0000-000079550000}"/>
    <cellStyle name="Normal 17 3 4 2 4 17 3" xfId="22001" xr:uid="{00000000-0005-0000-0000-00007A550000}"/>
    <cellStyle name="Normal 17 3 4 2 4 17 4" xfId="22002" xr:uid="{00000000-0005-0000-0000-00007B550000}"/>
    <cellStyle name="Normal 17 3 4 2 4 18" xfId="22003" xr:uid="{00000000-0005-0000-0000-00007C550000}"/>
    <cellStyle name="Normal 17 3 4 2 4 18 2" xfId="22004" xr:uid="{00000000-0005-0000-0000-00007D550000}"/>
    <cellStyle name="Normal 17 3 4 2 4 18 3" xfId="22005" xr:uid="{00000000-0005-0000-0000-00007E550000}"/>
    <cellStyle name="Normal 17 3 4 2 4 18 4" xfId="22006" xr:uid="{00000000-0005-0000-0000-00007F550000}"/>
    <cellStyle name="Normal 17 3 4 2 4 19" xfId="22007" xr:uid="{00000000-0005-0000-0000-000080550000}"/>
    <cellStyle name="Normal 17 3 4 2 4 2" xfId="22008" xr:uid="{00000000-0005-0000-0000-000081550000}"/>
    <cellStyle name="Normal 17 3 4 2 4 2 2" xfId="22009" xr:uid="{00000000-0005-0000-0000-000082550000}"/>
    <cellStyle name="Normal 17 3 4 2 4 2 3" xfId="22010" xr:uid="{00000000-0005-0000-0000-000083550000}"/>
    <cellStyle name="Normal 17 3 4 2 4 2 4" xfId="22011" xr:uid="{00000000-0005-0000-0000-000084550000}"/>
    <cellStyle name="Normal 17 3 4 2 4 2 5" xfId="22012" xr:uid="{00000000-0005-0000-0000-000085550000}"/>
    <cellStyle name="Normal 17 3 4 2 4 20" xfId="22013" xr:uid="{00000000-0005-0000-0000-000086550000}"/>
    <cellStyle name="Normal 17 3 4 2 4 21" xfId="22014" xr:uid="{00000000-0005-0000-0000-000087550000}"/>
    <cellStyle name="Normal 17 3 4 2 4 3" xfId="22015" xr:uid="{00000000-0005-0000-0000-000088550000}"/>
    <cellStyle name="Normal 17 3 4 2 4 3 2" xfId="22016" xr:uid="{00000000-0005-0000-0000-000089550000}"/>
    <cellStyle name="Normal 17 3 4 2 4 3 3" xfId="22017" xr:uid="{00000000-0005-0000-0000-00008A550000}"/>
    <cellStyle name="Normal 17 3 4 2 4 3 4" xfId="22018" xr:uid="{00000000-0005-0000-0000-00008B550000}"/>
    <cellStyle name="Normal 17 3 4 2 4 3 5" xfId="22019" xr:uid="{00000000-0005-0000-0000-00008C550000}"/>
    <cellStyle name="Normal 17 3 4 2 4 4" xfId="22020" xr:uid="{00000000-0005-0000-0000-00008D550000}"/>
    <cellStyle name="Normal 17 3 4 2 4 4 2" xfId="22021" xr:uid="{00000000-0005-0000-0000-00008E550000}"/>
    <cellStyle name="Normal 17 3 4 2 4 4 3" xfId="22022" xr:uid="{00000000-0005-0000-0000-00008F550000}"/>
    <cellStyle name="Normal 17 3 4 2 4 4 4" xfId="22023" xr:uid="{00000000-0005-0000-0000-000090550000}"/>
    <cellStyle name="Normal 17 3 4 2 4 4 5" xfId="22024" xr:uid="{00000000-0005-0000-0000-000091550000}"/>
    <cellStyle name="Normal 17 3 4 2 4 5" xfId="22025" xr:uid="{00000000-0005-0000-0000-000092550000}"/>
    <cellStyle name="Normal 17 3 4 2 4 5 2" xfId="22026" xr:uid="{00000000-0005-0000-0000-000093550000}"/>
    <cellStyle name="Normal 17 3 4 2 4 5 3" xfId="22027" xr:uid="{00000000-0005-0000-0000-000094550000}"/>
    <cellStyle name="Normal 17 3 4 2 4 5 4" xfId="22028" xr:uid="{00000000-0005-0000-0000-000095550000}"/>
    <cellStyle name="Normal 17 3 4 2 4 5 5" xfId="22029" xr:uid="{00000000-0005-0000-0000-000096550000}"/>
    <cellStyle name="Normal 17 3 4 2 4 6" xfId="22030" xr:uid="{00000000-0005-0000-0000-000097550000}"/>
    <cellStyle name="Normal 17 3 4 2 4 6 2" xfId="22031" xr:uid="{00000000-0005-0000-0000-000098550000}"/>
    <cellStyle name="Normal 17 3 4 2 4 6 3" xfId="22032" xr:uid="{00000000-0005-0000-0000-000099550000}"/>
    <cellStyle name="Normal 17 3 4 2 4 6 4" xfId="22033" xr:uid="{00000000-0005-0000-0000-00009A550000}"/>
    <cellStyle name="Normal 17 3 4 2 4 6 5" xfId="22034" xr:uid="{00000000-0005-0000-0000-00009B550000}"/>
    <cellStyle name="Normal 17 3 4 2 4 7" xfId="22035" xr:uid="{00000000-0005-0000-0000-00009C550000}"/>
    <cellStyle name="Normal 17 3 4 2 4 7 2" xfId="22036" xr:uid="{00000000-0005-0000-0000-00009D550000}"/>
    <cellStyle name="Normal 17 3 4 2 4 7 3" xfId="22037" xr:uid="{00000000-0005-0000-0000-00009E550000}"/>
    <cellStyle name="Normal 17 3 4 2 4 7 4" xfId="22038" xr:uid="{00000000-0005-0000-0000-00009F550000}"/>
    <cellStyle name="Normal 17 3 4 2 4 7 5" xfId="22039" xr:uid="{00000000-0005-0000-0000-0000A0550000}"/>
    <cellStyle name="Normal 17 3 4 2 4 8" xfId="22040" xr:uid="{00000000-0005-0000-0000-0000A1550000}"/>
    <cellStyle name="Normal 17 3 4 2 4 8 2" xfId="22041" xr:uid="{00000000-0005-0000-0000-0000A2550000}"/>
    <cellStyle name="Normal 17 3 4 2 4 8 3" xfId="22042" xr:uid="{00000000-0005-0000-0000-0000A3550000}"/>
    <cellStyle name="Normal 17 3 4 2 4 8 4" xfId="22043" xr:uid="{00000000-0005-0000-0000-0000A4550000}"/>
    <cellStyle name="Normal 17 3 4 2 4 8 5" xfId="22044" xr:uid="{00000000-0005-0000-0000-0000A5550000}"/>
    <cellStyle name="Normal 17 3 4 2 4 9" xfId="22045" xr:uid="{00000000-0005-0000-0000-0000A6550000}"/>
    <cellStyle name="Normal 17 3 4 2 4 9 2" xfId="22046" xr:uid="{00000000-0005-0000-0000-0000A7550000}"/>
    <cellStyle name="Normal 17 3 4 2 4 9 3" xfId="22047" xr:uid="{00000000-0005-0000-0000-0000A8550000}"/>
    <cellStyle name="Normal 17 3 4 2 4 9 4" xfId="22048" xr:uid="{00000000-0005-0000-0000-0000A9550000}"/>
    <cellStyle name="Normal 17 3 4 2 4 9 5" xfId="22049" xr:uid="{00000000-0005-0000-0000-0000AA550000}"/>
    <cellStyle name="Normal 17 3 4 2 5" xfId="22050" xr:uid="{00000000-0005-0000-0000-0000AB550000}"/>
    <cellStyle name="Normal 17 3 4 2 5 10" xfId="22051" xr:uid="{00000000-0005-0000-0000-0000AC550000}"/>
    <cellStyle name="Normal 17 3 4 2 5 10 2" xfId="22052" xr:uid="{00000000-0005-0000-0000-0000AD550000}"/>
    <cellStyle name="Normal 17 3 4 2 5 10 3" xfId="22053" xr:uid="{00000000-0005-0000-0000-0000AE550000}"/>
    <cellStyle name="Normal 17 3 4 2 5 10 4" xfId="22054" xr:uid="{00000000-0005-0000-0000-0000AF550000}"/>
    <cellStyle name="Normal 17 3 4 2 5 10 5" xfId="22055" xr:uid="{00000000-0005-0000-0000-0000B0550000}"/>
    <cellStyle name="Normal 17 3 4 2 5 11" xfId="22056" xr:uid="{00000000-0005-0000-0000-0000B1550000}"/>
    <cellStyle name="Normal 17 3 4 2 5 11 2" xfId="22057" xr:uid="{00000000-0005-0000-0000-0000B2550000}"/>
    <cellStyle name="Normal 17 3 4 2 5 11 3" xfId="22058" xr:uid="{00000000-0005-0000-0000-0000B3550000}"/>
    <cellStyle name="Normal 17 3 4 2 5 11 4" xfId="22059" xr:uid="{00000000-0005-0000-0000-0000B4550000}"/>
    <cellStyle name="Normal 17 3 4 2 5 11 5" xfId="22060" xr:uid="{00000000-0005-0000-0000-0000B5550000}"/>
    <cellStyle name="Normal 17 3 4 2 5 12" xfId="22061" xr:uid="{00000000-0005-0000-0000-0000B6550000}"/>
    <cellStyle name="Normal 17 3 4 2 5 12 2" xfId="22062" xr:uid="{00000000-0005-0000-0000-0000B7550000}"/>
    <cellStyle name="Normal 17 3 4 2 5 12 3" xfId="22063" xr:uid="{00000000-0005-0000-0000-0000B8550000}"/>
    <cellStyle name="Normal 17 3 4 2 5 12 4" xfId="22064" xr:uid="{00000000-0005-0000-0000-0000B9550000}"/>
    <cellStyle name="Normal 17 3 4 2 5 12 5" xfId="22065" xr:uid="{00000000-0005-0000-0000-0000BA550000}"/>
    <cellStyle name="Normal 17 3 4 2 5 13" xfId="22066" xr:uid="{00000000-0005-0000-0000-0000BB550000}"/>
    <cellStyle name="Normal 17 3 4 2 5 13 2" xfId="22067" xr:uid="{00000000-0005-0000-0000-0000BC550000}"/>
    <cellStyle name="Normal 17 3 4 2 5 13 3" xfId="22068" xr:uid="{00000000-0005-0000-0000-0000BD550000}"/>
    <cellStyle name="Normal 17 3 4 2 5 13 4" xfId="22069" xr:uid="{00000000-0005-0000-0000-0000BE550000}"/>
    <cellStyle name="Normal 17 3 4 2 5 13 5" xfId="22070" xr:uid="{00000000-0005-0000-0000-0000BF550000}"/>
    <cellStyle name="Normal 17 3 4 2 5 14" xfId="22071" xr:uid="{00000000-0005-0000-0000-0000C0550000}"/>
    <cellStyle name="Normal 17 3 4 2 5 14 2" xfId="22072" xr:uid="{00000000-0005-0000-0000-0000C1550000}"/>
    <cellStyle name="Normal 17 3 4 2 5 14 3" xfId="22073" xr:uid="{00000000-0005-0000-0000-0000C2550000}"/>
    <cellStyle name="Normal 17 3 4 2 5 14 4" xfId="22074" xr:uid="{00000000-0005-0000-0000-0000C3550000}"/>
    <cellStyle name="Normal 17 3 4 2 5 14 5" xfId="22075" xr:uid="{00000000-0005-0000-0000-0000C4550000}"/>
    <cellStyle name="Normal 17 3 4 2 5 15" xfId="22076" xr:uid="{00000000-0005-0000-0000-0000C5550000}"/>
    <cellStyle name="Normal 17 3 4 2 5 15 2" xfId="22077" xr:uid="{00000000-0005-0000-0000-0000C6550000}"/>
    <cellStyle name="Normal 17 3 4 2 5 15 3" xfId="22078" xr:uid="{00000000-0005-0000-0000-0000C7550000}"/>
    <cellStyle name="Normal 17 3 4 2 5 15 4" xfId="22079" xr:uid="{00000000-0005-0000-0000-0000C8550000}"/>
    <cellStyle name="Normal 17 3 4 2 5 15 5" xfId="22080" xr:uid="{00000000-0005-0000-0000-0000C9550000}"/>
    <cellStyle name="Normal 17 3 4 2 5 16" xfId="22081" xr:uid="{00000000-0005-0000-0000-0000CA550000}"/>
    <cellStyle name="Normal 17 3 4 2 5 16 2" xfId="22082" xr:uid="{00000000-0005-0000-0000-0000CB550000}"/>
    <cellStyle name="Normal 17 3 4 2 5 16 3" xfId="22083" xr:uid="{00000000-0005-0000-0000-0000CC550000}"/>
    <cellStyle name="Normal 17 3 4 2 5 16 4" xfId="22084" xr:uid="{00000000-0005-0000-0000-0000CD550000}"/>
    <cellStyle name="Normal 17 3 4 2 5 17" xfId="22085" xr:uid="{00000000-0005-0000-0000-0000CE550000}"/>
    <cellStyle name="Normal 17 3 4 2 5 17 2" xfId="22086" xr:uid="{00000000-0005-0000-0000-0000CF550000}"/>
    <cellStyle name="Normal 17 3 4 2 5 17 3" xfId="22087" xr:uid="{00000000-0005-0000-0000-0000D0550000}"/>
    <cellStyle name="Normal 17 3 4 2 5 17 4" xfId="22088" xr:uid="{00000000-0005-0000-0000-0000D1550000}"/>
    <cellStyle name="Normal 17 3 4 2 5 18" xfId="22089" xr:uid="{00000000-0005-0000-0000-0000D2550000}"/>
    <cellStyle name="Normal 17 3 4 2 5 19" xfId="22090" xr:uid="{00000000-0005-0000-0000-0000D3550000}"/>
    <cellStyle name="Normal 17 3 4 2 5 2" xfId="22091" xr:uid="{00000000-0005-0000-0000-0000D4550000}"/>
    <cellStyle name="Normal 17 3 4 2 5 2 2" xfId="22092" xr:uid="{00000000-0005-0000-0000-0000D5550000}"/>
    <cellStyle name="Normal 17 3 4 2 5 2 3" xfId="22093" xr:uid="{00000000-0005-0000-0000-0000D6550000}"/>
    <cellStyle name="Normal 17 3 4 2 5 2 4" xfId="22094" xr:uid="{00000000-0005-0000-0000-0000D7550000}"/>
    <cellStyle name="Normal 17 3 4 2 5 2 5" xfId="22095" xr:uid="{00000000-0005-0000-0000-0000D8550000}"/>
    <cellStyle name="Normal 17 3 4 2 5 20" xfId="22096" xr:uid="{00000000-0005-0000-0000-0000D9550000}"/>
    <cellStyle name="Normal 17 3 4 2 5 3" xfId="22097" xr:uid="{00000000-0005-0000-0000-0000DA550000}"/>
    <cellStyle name="Normal 17 3 4 2 5 3 2" xfId="22098" xr:uid="{00000000-0005-0000-0000-0000DB550000}"/>
    <cellStyle name="Normal 17 3 4 2 5 3 3" xfId="22099" xr:uid="{00000000-0005-0000-0000-0000DC550000}"/>
    <cellStyle name="Normal 17 3 4 2 5 3 4" xfId="22100" xr:uid="{00000000-0005-0000-0000-0000DD550000}"/>
    <cellStyle name="Normal 17 3 4 2 5 3 5" xfId="22101" xr:uid="{00000000-0005-0000-0000-0000DE550000}"/>
    <cellStyle name="Normal 17 3 4 2 5 4" xfId="22102" xr:uid="{00000000-0005-0000-0000-0000DF550000}"/>
    <cellStyle name="Normal 17 3 4 2 5 4 2" xfId="22103" xr:uid="{00000000-0005-0000-0000-0000E0550000}"/>
    <cellStyle name="Normal 17 3 4 2 5 4 3" xfId="22104" xr:uid="{00000000-0005-0000-0000-0000E1550000}"/>
    <cellStyle name="Normal 17 3 4 2 5 4 4" xfId="22105" xr:uid="{00000000-0005-0000-0000-0000E2550000}"/>
    <cellStyle name="Normal 17 3 4 2 5 4 5" xfId="22106" xr:uid="{00000000-0005-0000-0000-0000E3550000}"/>
    <cellStyle name="Normal 17 3 4 2 5 5" xfId="22107" xr:uid="{00000000-0005-0000-0000-0000E4550000}"/>
    <cellStyle name="Normal 17 3 4 2 5 5 2" xfId="22108" xr:uid="{00000000-0005-0000-0000-0000E5550000}"/>
    <cellStyle name="Normal 17 3 4 2 5 5 3" xfId="22109" xr:uid="{00000000-0005-0000-0000-0000E6550000}"/>
    <cellStyle name="Normal 17 3 4 2 5 5 4" xfId="22110" xr:uid="{00000000-0005-0000-0000-0000E7550000}"/>
    <cellStyle name="Normal 17 3 4 2 5 5 5" xfId="22111" xr:uid="{00000000-0005-0000-0000-0000E8550000}"/>
    <cellStyle name="Normal 17 3 4 2 5 6" xfId="22112" xr:uid="{00000000-0005-0000-0000-0000E9550000}"/>
    <cellStyle name="Normal 17 3 4 2 5 6 2" xfId="22113" xr:uid="{00000000-0005-0000-0000-0000EA550000}"/>
    <cellStyle name="Normal 17 3 4 2 5 6 3" xfId="22114" xr:uid="{00000000-0005-0000-0000-0000EB550000}"/>
    <cellStyle name="Normal 17 3 4 2 5 6 4" xfId="22115" xr:uid="{00000000-0005-0000-0000-0000EC550000}"/>
    <cellStyle name="Normal 17 3 4 2 5 6 5" xfId="22116" xr:uid="{00000000-0005-0000-0000-0000ED550000}"/>
    <cellStyle name="Normal 17 3 4 2 5 7" xfId="22117" xr:uid="{00000000-0005-0000-0000-0000EE550000}"/>
    <cellStyle name="Normal 17 3 4 2 5 7 2" xfId="22118" xr:uid="{00000000-0005-0000-0000-0000EF550000}"/>
    <cellStyle name="Normal 17 3 4 2 5 7 3" xfId="22119" xr:uid="{00000000-0005-0000-0000-0000F0550000}"/>
    <cellStyle name="Normal 17 3 4 2 5 7 4" xfId="22120" xr:uid="{00000000-0005-0000-0000-0000F1550000}"/>
    <cellStyle name="Normal 17 3 4 2 5 7 5" xfId="22121" xr:uid="{00000000-0005-0000-0000-0000F2550000}"/>
    <cellStyle name="Normal 17 3 4 2 5 8" xfId="22122" xr:uid="{00000000-0005-0000-0000-0000F3550000}"/>
    <cellStyle name="Normal 17 3 4 2 5 8 2" xfId="22123" xr:uid="{00000000-0005-0000-0000-0000F4550000}"/>
    <cellStyle name="Normal 17 3 4 2 5 8 3" xfId="22124" xr:uid="{00000000-0005-0000-0000-0000F5550000}"/>
    <cellStyle name="Normal 17 3 4 2 5 8 4" xfId="22125" xr:uid="{00000000-0005-0000-0000-0000F6550000}"/>
    <cellStyle name="Normal 17 3 4 2 5 8 5" xfId="22126" xr:uid="{00000000-0005-0000-0000-0000F7550000}"/>
    <cellStyle name="Normal 17 3 4 2 5 9" xfId="22127" xr:uid="{00000000-0005-0000-0000-0000F8550000}"/>
    <cellStyle name="Normal 17 3 4 2 5 9 2" xfId="22128" xr:uid="{00000000-0005-0000-0000-0000F9550000}"/>
    <cellStyle name="Normal 17 3 4 2 5 9 3" xfId="22129" xr:uid="{00000000-0005-0000-0000-0000FA550000}"/>
    <cellStyle name="Normal 17 3 4 2 5 9 4" xfId="22130" xr:uid="{00000000-0005-0000-0000-0000FB550000}"/>
    <cellStyle name="Normal 17 3 4 2 5 9 5" xfId="22131" xr:uid="{00000000-0005-0000-0000-0000FC550000}"/>
    <cellStyle name="Normal 17 3 4 2 6" xfId="22132" xr:uid="{00000000-0005-0000-0000-0000FD550000}"/>
    <cellStyle name="Normal 17 3 4 2 6 10" xfId="22133" xr:uid="{00000000-0005-0000-0000-0000FE550000}"/>
    <cellStyle name="Normal 17 3 4 2 6 10 2" xfId="22134" xr:uid="{00000000-0005-0000-0000-0000FF550000}"/>
    <cellStyle name="Normal 17 3 4 2 6 10 3" xfId="22135" xr:uid="{00000000-0005-0000-0000-000000560000}"/>
    <cellStyle name="Normal 17 3 4 2 6 10 4" xfId="22136" xr:uid="{00000000-0005-0000-0000-000001560000}"/>
    <cellStyle name="Normal 17 3 4 2 6 10 5" xfId="22137" xr:uid="{00000000-0005-0000-0000-000002560000}"/>
    <cellStyle name="Normal 17 3 4 2 6 11" xfId="22138" xr:uid="{00000000-0005-0000-0000-000003560000}"/>
    <cellStyle name="Normal 17 3 4 2 6 11 2" xfId="22139" xr:uid="{00000000-0005-0000-0000-000004560000}"/>
    <cellStyle name="Normal 17 3 4 2 6 11 3" xfId="22140" xr:uid="{00000000-0005-0000-0000-000005560000}"/>
    <cellStyle name="Normal 17 3 4 2 6 11 4" xfId="22141" xr:uid="{00000000-0005-0000-0000-000006560000}"/>
    <cellStyle name="Normal 17 3 4 2 6 11 5" xfId="22142" xr:uid="{00000000-0005-0000-0000-000007560000}"/>
    <cellStyle name="Normal 17 3 4 2 6 12" xfId="22143" xr:uid="{00000000-0005-0000-0000-000008560000}"/>
    <cellStyle name="Normal 17 3 4 2 6 12 2" xfId="22144" xr:uid="{00000000-0005-0000-0000-000009560000}"/>
    <cellStyle name="Normal 17 3 4 2 6 12 3" xfId="22145" xr:uid="{00000000-0005-0000-0000-00000A560000}"/>
    <cellStyle name="Normal 17 3 4 2 6 12 4" xfId="22146" xr:uid="{00000000-0005-0000-0000-00000B560000}"/>
    <cellStyle name="Normal 17 3 4 2 6 12 5" xfId="22147" xr:uid="{00000000-0005-0000-0000-00000C560000}"/>
    <cellStyle name="Normal 17 3 4 2 6 13" xfId="22148" xr:uid="{00000000-0005-0000-0000-00000D560000}"/>
    <cellStyle name="Normal 17 3 4 2 6 13 2" xfId="22149" xr:uid="{00000000-0005-0000-0000-00000E560000}"/>
    <cellStyle name="Normal 17 3 4 2 6 13 3" xfId="22150" xr:uid="{00000000-0005-0000-0000-00000F560000}"/>
    <cellStyle name="Normal 17 3 4 2 6 13 4" xfId="22151" xr:uid="{00000000-0005-0000-0000-000010560000}"/>
    <cellStyle name="Normal 17 3 4 2 6 13 5" xfId="22152" xr:uid="{00000000-0005-0000-0000-000011560000}"/>
    <cellStyle name="Normal 17 3 4 2 6 14" xfId="22153" xr:uid="{00000000-0005-0000-0000-000012560000}"/>
    <cellStyle name="Normal 17 3 4 2 6 14 2" xfId="22154" xr:uid="{00000000-0005-0000-0000-000013560000}"/>
    <cellStyle name="Normal 17 3 4 2 6 14 3" xfId="22155" xr:uid="{00000000-0005-0000-0000-000014560000}"/>
    <cellStyle name="Normal 17 3 4 2 6 14 4" xfId="22156" xr:uid="{00000000-0005-0000-0000-000015560000}"/>
    <cellStyle name="Normal 17 3 4 2 6 14 5" xfId="22157" xr:uid="{00000000-0005-0000-0000-000016560000}"/>
    <cellStyle name="Normal 17 3 4 2 6 15" xfId="22158" xr:uid="{00000000-0005-0000-0000-000017560000}"/>
    <cellStyle name="Normal 17 3 4 2 6 15 2" xfId="22159" xr:uid="{00000000-0005-0000-0000-000018560000}"/>
    <cellStyle name="Normal 17 3 4 2 6 15 3" xfId="22160" xr:uid="{00000000-0005-0000-0000-000019560000}"/>
    <cellStyle name="Normal 17 3 4 2 6 15 4" xfId="22161" xr:uid="{00000000-0005-0000-0000-00001A560000}"/>
    <cellStyle name="Normal 17 3 4 2 6 15 5" xfId="22162" xr:uid="{00000000-0005-0000-0000-00001B560000}"/>
    <cellStyle name="Normal 17 3 4 2 6 16" xfId="22163" xr:uid="{00000000-0005-0000-0000-00001C560000}"/>
    <cellStyle name="Normal 17 3 4 2 6 16 2" xfId="22164" xr:uid="{00000000-0005-0000-0000-00001D560000}"/>
    <cellStyle name="Normal 17 3 4 2 6 16 3" xfId="22165" xr:uid="{00000000-0005-0000-0000-00001E560000}"/>
    <cellStyle name="Normal 17 3 4 2 6 16 4" xfId="22166" xr:uid="{00000000-0005-0000-0000-00001F560000}"/>
    <cellStyle name="Normal 17 3 4 2 6 17" xfId="22167" xr:uid="{00000000-0005-0000-0000-000020560000}"/>
    <cellStyle name="Normal 17 3 4 2 6 17 2" xfId="22168" xr:uid="{00000000-0005-0000-0000-000021560000}"/>
    <cellStyle name="Normal 17 3 4 2 6 17 3" xfId="22169" xr:uid="{00000000-0005-0000-0000-000022560000}"/>
    <cellStyle name="Normal 17 3 4 2 6 17 4" xfId="22170" xr:uid="{00000000-0005-0000-0000-000023560000}"/>
    <cellStyle name="Normal 17 3 4 2 6 18" xfId="22171" xr:uid="{00000000-0005-0000-0000-000024560000}"/>
    <cellStyle name="Normal 17 3 4 2 6 19" xfId="22172" xr:uid="{00000000-0005-0000-0000-000025560000}"/>
    <cellStyle name="Normal 17 3 4 2 6 2" xfId="22173" xr:uid="{00000000-0005-0000-0000-000026560000}"/>
    <cellStyle name="Normal 17 3 4 2 6 2 2" xfId="22174" xr:uid="{00000000-0005-0000-0000-000027560000}"/>
    <cellStyle name="Normal 17 3 4 2 6 2 3" xfId="22175" xr:uid="{00000000-0005-0000-0000-000028560000}"/>
    <cellStyle name="Normal 17 3 4 2 6 2 4" xfId="22176" xr:uid="{00000000-0005-0000-0000-000029560000}"/>
    <cellStyle name="Normal 17 3 4 2 6 2 5" xfId="22177" xr:uid="{00000000-0005-0000-0000-00002A560000}"/>
    <cellStyle name="Normal 17 3 4 2 6 20" xfId="22178" xr:uid="{00000000-0005-0000-0000-00002B560000}"/>
    <cellStyle name="Normal 17 3 4 2 6 3" xfId="22179" xr:uid="{00000000-0005-0000-0000-00002C560000}"/>
    <cellStyle name="Normal 17 3 4 2 6 3 2" xfId="22180" xr:uid="{00000000-0005-0000-0000-00002D560000}"/>
    <cellStyle name="Normal 17 3 4 2 6 3 3" xfId="22181" xr:uid="{00000000-0005-0000-0000-00002E560000}"/>
    <cellStyle name="Normal 17 3 4 2 6 3 4" xfId="22182" xr:uid="{00000000-0005-0000-0000-00002F560000}"/>
    <cellStyle name="Normal 17 3 4 2 6 3 5" xfId="22183" xr:uid="{00000000-0005-0000-0000-000030560000}"/>
    <cellStyle name="Normal 17 3 4 2 6 4" xfId="22184" xr:uid="{00000000-0005-0000-0000-000031560000}"/>
    <cellStyle name="Normal 17 3 4 2 6 4 2" xfId="22185" xr:uid="{00000000-0005-0000-0000-000032560000}"/>
    <cellStyle name="Normal 17 3 4 2 6 4 3" xfId="22186" xr:uid="{00000000-0005-0000-0000-000033560000}"/>
    <cellStyle name="Normal 17 3 4 2 6 4 4" xfId="22187" xr:uid="{00000000-0005-0000-0000-000034560000}"/>
    <cellStyle name="Normal 17 3 4 2 6 4 5" xfId="22188" xr:uid="{00000000-0005-0000-0000-000035560000}"/>
    <cellStyle name="Normal 17 3 4 2 6 5" xfId="22189" xr:uid="{00000000-0005-0000-0000-000036560000}"/>
    <cellStyle name="Normal 17 3 4 2 6 5 2" xfId="22190" xr:uid="{00000000-0005-0000-0000-000037560000}"/>
    <cellStyle name="Normal 17 3 4 2 6 5 3" xfId="22191" xr:uid="{00000000-0005-0000-0000-000038560000}"/>
    <cellStyle name="Normal 17 3 4 2 6 5 4" xfId="22192" xr:uid="{00000000-0005-0000-0000-000039560000}"/>
    <cellStyle name="Normal 17 3 4 2 6 5 5" xfId="22193" xr:uid="{00000000-0005-0000-0000-00003A560000}"/>
    <cellStyle name="Normal 17 3 4 2 6 6" xfId="22194" xr:uid="{00000000-0005-0000-0000-00003B560000}"/>
    <cellStyle name="Normal 17 3 4 2 6 6 2" xfId="22195" xr:uid="{00000000-0005-0000-0000-00003C560000}"/>
    <cellStyle name="Normal 17 3 4 2 6 6 3" xfId="22196" xr:uid="{00000000-0005-0000-0000-00003D560000}"/>
    <cellStyle name="Normal 17 3 4 2 6 6 4" xfId="22197" xr:uid="{00000000-0005-0000-0000-00003E560000}"/>
    <cellStyle name="Normal 17 3 4 2 6 6 5" xfId="22198" xr:uid="{00000000-0005-0000-0000-00003F560000}"/>
    <cellStyle name="Normal 17 3 4 2 6 7" xfId="22199" xr:uid="{00000000-0005-0000-0000-000040560000}"/>
    <cellStyle name="Normal 17 3 4 2 6 7 2" xfId="22200" xr:uid="{00000000-0005-0000-0000-000041560000}"/>
    <cellStyle name="Normal 17 3 4 2 6 7 3" xfId="22201" xr:uid="{00000000-0005-0000-0000-000042560000}"/>
    <cellStyle name="Normal 17 3 4 2 6 7 4" xfId="22202" xr:uid="{00000000-0005-0000-0000-000043560000}"/>
    <cellStyle name="Normal 17 3 4 2 6 7 5" xfId="22203" xr:uid="{00000000-0005-0000-0000-000044560000}"/>
    <cellStyle name="Normal 17 3 4 2 6 8" xfId="22204" xr:uid="{00000000-0005-0000-0000-000045560000}"/>
    <cellStyle name="Normal 17 3 4 2 6 8 2" xfId="22205" xr:uid="{00000000-0005-0000-0000-000046560000}"/>
    <cellStyle name="Normal 17 3 4 2 6 8 3" xfId="22206" xr:uid="{00000000-0005-0000-0000-000047560000}"/>
    <cellStyle name="Normal 17 3 4 2 6 8 4" xfId="22207" xr:uid="{00000000-0005-0000-0000-000048560000}"/>
    <cellStyle name="Normal 17 3 4 2 6 8 5" xfId="22208" xr:uid="{00000000-0005-0000-0000-000049560000}"/>
    <cellStyle name="Normal 17 3 4 2 6 9" xfId="22209" xr:uid="{00000000-0005-0000-0000-00004A560000}"/>
    <cellStyle name="Normal 17 3 4 2 6 9 2" xfId="22210" xr:uid="{00000000-0005-0000-0000-00004B560000}"/>
    <cellStyle name="Normal 17 3 4 2 6 9 3" xfId="22211" xr:uid="{00000000-0005-0000-0000-00004C560000}"/>
    <cellStyle name="Normal 17 3 4 2 6 9 4" xfId="22212" xr:uid="{00000000-0005-0000-0000-00004D560000}"/>
    <cellStyle name="Normal 17 3 4 2 6 9 5" xfId="22213" xr:uid="{00000000-0005-0000-0000-00004E560000}"/>
    <cellStyle name="Normal 17 3 4 2 7" xfId="22214" xr:uid="{00000000-0005-0000-0000-00004F560000}"/>
    <cellStyle name="Normal 17 3 4 2 7 2" xfId="22215" xr:uid="{00000000-0005-0000-0000-000050560000}"/>
    <cellStyle name="Normal 17 3 4 2 7 3" xfId="22216" xr:uid="{00000000-0005-0000-0000-000051560000}"/>
    <cellStyle name="Normal 17 3 4 2 7 4" xfId="22217" xr:uid="{00000000-0005-0000-0000-000052560000}"/>
    <cellStyle name="Normal 17 3 4 2 7 5" xfId="22218" xr:uid="{00000000-0005-0000-0000-000053560000}"/>
    <cellStyle name="Normal 17 3 4 2 8" xfId="22219" xr:uid="{00000000-0005-0000-0000-000054560000}"/>
    <cellStyle name="Normal 17 3 4 2 8 2" xfId="22220" xr:uid="{00000000-0005-0000-0000-000055560000}"/>
    <cellStyle name="Normal 17 3 4 2 8 3" xfId="22221" xr:uid="{00000000-0005-0000-0000-000056560000}"/>
    <cellStyle name="Normal 17 3 4 2 8 4" xfId="22222" xr:uid="{00000000-0005-0000-0000-000057560000}"/>
    <cellStyle name="Normal 17 3 4 2 8 5" xfId="22223" xr:uid="{00000000-0005-0000-0000-000058560000}"/>
    <cellStyle name="Normal 17 3 4 2 9" xfId="22224" xr:uid="{00000000-0005-0000-0000-000059560000}"/>
    <cellStyle name="Normal 17 3 4 2 9 2" xfId="22225" xr:uid="{00000000-0005-0000-0000-00005A560000}"/>
    <cellStyle name="Normal 17 3 4 2 9 3" xfId="22226" xr:uid="{00000000-0005-0000-0000-00005B560000}"/>
    <cellStyle name="Normal 17 3 4 2 9 4" xfId="22227" xr:uid="{00000000-0005-0000-0000-00005C560000}"/>
    <cellStyle name="Normal 17 3 4 2 9 5" xfId="22228" xr:uid="{00000000-0005-0000-0000-00005D560000}"/>
    <cellStyle name="Normal 17 3 4 20" xfId="22229" xr:uid="{00000000-0005-0000-0000-00005E560000}"/>
    <cellStyle name="Normal 17 3 4 20 2" xfId="22230" xr:uid="{00000000-0005-0000-0000-00005F560000}"/>
    <cellStyle name="Normal 17 3 4 20 3" xfId="22231" xr:uid="{00000000-0005-0000-0000-000060560000}"/>
    <cellStyle name="Normal 17 3 4 20 4" xfId="22232" xr:uid="{00000000-0005-0000-0000-000061560000}"/>
    <cellStyle name="Normal 17 3 4 20 5" xfId="22233" xr:uid="{00000000-0005-0000-0000-000062560000}"/>
    <cellStyle name="Normal 17 3 4 21" xfId="22234" xr:uid="{00000000-0005-0000-0000-000063560000}"/>
    <cellStyle name="Normal 17 3 4 21 2" xfId="22235" xr:uid="{00000000-0005-0000-0000-000064560000}"/>
    <cellStyle name="Normal 17 3 4 21 3" xfId="22236" xr:uid="{00000000-0005-0000-0000-000065560000}"/>
    <cellStyle name="Normal 17 3 4 21 4" xfId="22237" xr:uid="{00000000-0005-0000-0000-000066560000}"/>
    <cellStyle name="Normal 17 3 4 21 5" xfId="22238" xr:uid="{00000000-0005-0000-0000-000067560000}"/>
    <cellStyle name="Normal 17 3 4 22" xfId="22239" xr:uid="{00000000-0005-0000-0000-000068560000}"/>
    <cellStyle name="Normal 17 3 4 22 2" xfId="22240" xr:uid="{00000000-0005-0000-0000-000069560000}"/>
    <cellStyle name="Normal 17 3 4 22 3" xfId="22241" xr:uid="{00000000-0005-0000-0000-00006A560000}"/>
    <cellStyle name="Normal 17 3 4 22 4" xfId="22242" xr:uid="{00000000-0005-0000-0000-00006B560000}"/>
    <cellStyle name="Normal 17 3 4 22 5" xfId="22243" xr:uid="{00000000-0005-0000-0000-00006C560000}"/>
    <cellStyle name="Normal 17 3 4 23" xfId="22244" xr:uid="{00000000-0005-0000-0000-00006D560000}"/>
    <cellStyle name="Normal 17 3 4 23 2" xfId="22245" xr:uid="{00000000-0005-0000-0000-00006E560000}"/>
    <cellStyle name="Normal 17 3 4 23 3" xfId="22246" xr:uid="{00000000-0005-0000-0000-00006F560000}"/>
    <cellStyle name="Normal 17 3 4 23 4" xfId="22247" xr:uid="{00000000-0005-0000-0000-000070560000}"/>
    <cellStyle name="Normal 17 3 4 23 5" xfId="22248" xr:uid="{00000000-0005-0000-0000-000071560000}"/>
    <cellStyle name="Normal 17 3 4 24" xfId="22249" xr:uid="{00000000-0005-0000-0000-000072560000}"/>
    <cellStyle name="Normal 17 3 4 24 2" xfId="22250" xr:uid="{00000000-0005-0000-0000-000073560000}"/>
    <cellStyle name="Normal 17 3 4 24 3" xfId="22251" xr:uid="{00000000-0005-0000-0000-000074560000}"/>
    <cellStyle name="Normal 17 3 4 24 4" xfId="22252" xr:uid="{00000000-0005-0000-0000-000075560000}"/>
    <cellStyle name="Normal 17 3 4 25" xfId="22253" xr:uid="{00000000-0005-0000-0000-000076560000}"/>
    <cellStyle name="Normal 17 3 4 25 2" xfId="22254" xr:uid="{00000000-0005-0000-0000-000077560000}"/>
    <cellStyle name="Normal 17 3 4 25 3" xfId="22255" xr:uid="{00000000-0005-0000-0000-000078560000}"/>
    <cellStyle name="Normal 17 3 4 25 4" xfId="22256" xr:uid="{00000000-0005-0000-0000-000079560000}"/>
    <cellStyle name="Normal 17 3 4 26" xfId="22257" xr:uid="{00000000-0005-0000-0000-00007A560000}"/>
    <cellStyle name="Normal 17 3 4 27" xfId="22258" xr:uid="{00000000-0005-0000-0000-00007B560000}"/>
    <cellStyle name="Normal 17 3 4 28" xfId="22259" xr:uid="{00000000-0005-0000-0000-00007C560000}"/>
    <cellStyle name="Normal 17 3 4 3" xfId="22260" xr:uid="{00000000-0005-0000-0000-00007D560000}"/>
    <cellStyle name="Normal 17 3 4 3 10" xfId="22261" xr:uid="{00000000-0005-0000-0000-00007E560000}"/>
    <cellStyle name="Normal 17 3 4 3 10 2" xfId="22262" xr:uid="{00000000-0005-0000-0000-00007F560000}"/>
    <cellStyle name="Normal 17 3 4 3 10 3" xfId="22263" xr:uid="{00000000-0005-0000-0000-000080560000}"/>
    <cellStyle name="Normal 17 3 4 3 10 4" xfId="22264" xr:uid="{00000000-0005-0000-0000-000081560000}"/>
    <cellStyle name="Normal 17 3 4 3 10 5" xfId="22265" xr:uid="{00000000-0005-0000-0000-000082560000}"/>
    <cellStyle name="Normal 17 3 4 3 11" xfId="22266" xr:uid="{00000000-0005-0000-0000-000083560000}"/>
    <cellStyle name="Normal 17 3 4 3 11 2" xfId="22267" xr:uid="{00000000-0005-0000-0000-000084560000}"/>
    <cellStyle name="Normal 17 3 4 3 11 3" xfId="22268" xr:uid="{00000000-0005-0000-0000-000085560000}"/>
    <cellStyle name="Normal 17 3 4 3 11 4" xfId="22269" xr:uid="{00000000-0005-0000-0000-000086560000}"/>
    <cellStyle name="Normal 17 3 4 3 11 5" xfId="22270" xr:uid="{00000000-0005-0000-0000-000087560000}"/>
    <cellStyle name="Normal 17 3 4 3 12" xfId="22271" xr:uid="{00000000-0005-0000-0000-000088560000}"/>
    <cellStyle name="Normal 17 3 4 3 12 2" xfId="22272" xr:uid="{00000000-0005-0000-0000-000089560000}"/>
    <cellStyle name="Normal 17 3 4 3 12 3" xfId="22273" xr:uid="{00000000-0005-0000-0000-00008A560000}"/>
    <cellStyle name="Normal 17 3 4 3 12 4" xfId="22274" xr:uid="{00000000-0005-0000-0000-00008B560000}"/>
    <cellStyle name="Normal 17 3 4 3 12 5" xfId="22275" xr:uid="{00000000-0005-0000-0000-00008C560000}"/>
    <cellStyle name="Normal 17 3 4 3 13" xfId="22276" xr:uid="{00000000-0005-0000-0000-00008D560000}"/>
    <cellStyle name="Normal 17 3 4 3 13 2" xfId="22277" xr:uid="{00000000-0005-0000-0000-00008E560000}"/>
    <cellStyle name="Normal 17 3 4 3 13 3" xfId="22278" xr:uid="{00000000-0005-0000-0000-00008F560000}"/>
    <cellStyle name="Normal 17 3 4 3 13 4" xfId="22279" xr:uid="{00000000-0005-0000-0000-000090560000}"/>
    <cellStyle name="Normal 17 3 4 3 13 5" xfId="22280" xr:uid="{00000000-0005-0000-0000-000091560000}"/>
    <cellStyle name="Normal 17 3 4 3 14" xfId="22281" xr:uid="{00000000-0005-0000-0000-000092560000}"/>
    <cellStyle name="Normal 17 3 4 3 14 2" xfId="22282" xr:uid="{00000000-0005-0000-0000-000093560000}"/>
    <cellStyle name="Normal 17 3 4 3 14 3" xfId="22283" xr:uid="{00000000-0005-0000-0000-000094560000}"/>
    <cellStyle name="Normal 17 3 4 3 14 4" xfId="22284" xr:uid="{00000000-0005-0000-0000-000095560000}"/>
    <cellStyle name="Normal 17 3 4 3 14 5" xfId="22285" xr:uid="{00000000-0005-0000-0000-000096560000}"/>
    <cellStyle name="Normal 17 3 4 3 15" xfId="22286" xr:uid="{00000000-0005-0000-0000-000097560000}"/>
    <cellStyle name="Normal 17 3 4 3 15 2" xfId="22287" xr:uid="{00000000-0005-0000-0000-000098560000}"/>
    <cellStyle name="Normal 17 3 4 3 15 3" xfId="22288" xr:uid="{00000000-0005-0000-0000-000099560000}"/>
    <cellStyle name="Normal 17 3 4 3 15 4" xfId="22289" xr:uid="{00000000-0005-0000-0000-00009A560000}"/>
    <cellStyle name="Normal 17 3 4 3 15 5" xfId="22290" xr:uid="{00000000-0005-0000-0000-00009B560000}"/>
    <cellStyle name="Normal 17 3 4 3 16" xfId="22291" xr:uid="{00000000-0005-0000-0000-00009C560000}"/>
    <cellStyle name="Normal 17 3 4 3 16 2" xfId="22292" xr:uid="{00000000-0005-0000-0000-00009D560000}"/>
    <cellStyle name="Normal 17 3 4 3 16 3" xfId="22293" xr:uid="{00000000-0005-0000-0000-00009E560000}"/>
    <cellStyle name="Normal 17 3 4 3 16 4" xfId="22294" xr:uid="{00000000-0005-0000-0000-00009F560000}"/>
    <cellStyle name="Normal 17 3 4 3 16 5" xfId="22295" xr:uid="{00000000-0005-0000-0000-0000A0560000}"/>
    <cellStyle name="Normal 17 3 4 3 17" xfId="22296" xr:uid="{00000000-0005-0000-0000-0000A1560000}"/>
    <cellStyle name="Normal 17 3 4 3 17 2" xfId="22297" xr:uid="{00000000-0005-0000-0000-0000A2560000}"/>
    <cellStyle name="Normal 17 3 4 3 17 3" xfId="22298" xr:uid="{00000000-0005-0000-0000-0000A3560000}"/>
    <cellStyle name="Normal 17 3 4 3 17 4" xfId="22299" xr:uid="{00000000-0005-0000-0000-0000A4560000}"/>
    <cellStyle name="Normal 17 3 4 3 17 5" xfId="22300" xr:uid="{00000000-0005-0000-0000-0000A5560000}"/>
    <cellStyle name="Normal 17 3 4 3 18" xfId="22301" xr:uid="{00000000-0005-0000-0000-0000A6560000}"/>
    <cellStyle name="Normal 17 3 4 3 18 2" xfId="22302" xr:uid="{00000000-0005-0000-0000-0000A7560000}"/>
    <cellStyle name="Normal 17 3 4 3 18 3" xfId="22303" xr:uid="{00000000-0005-0000-0000-0000A8560000}"/>
    <cellStyle name="Normal 17 3 4 3 18 4" xfId="22304" xr:uid="{00000000-0005-0000-0000-0000A9560000}"/>
    <cellStyle name="Normal 17 3 4 3 18 5" xfId="22305" xr:uid="{00000000-0005-0000-0000-0000AA560000}"/>
    <cellStyle name="Normal 17 3 4 3 19" xfId="22306" xr:uid="{00000000-0005-0000-0000-0000AB560000}"/>
    <cellStyle name="Normal 17 3 4 3 19 2" xfId="22307" xr:uid="{00000000-0005-0000-0000-0000AC560000}"/>
    <cellStyle name="Normal 17 3 4 3 19 3" xfId="22308" xr:uid="{00000000-0005-0000-0000-0000AD560000}"/>
    <cellStyle name="Normal 17 3 4 3 19 4" xfId="22309" xr:uid="{00000000-0005-0000-0000-0000AE560000}"/>
    <cellStyle name="Normal 17 3 4 3 19 5" xfId="22310" xr:uid="{00000000-0005-0000-0000-0000AF560000}"/>
    <cellStyle name="Normal 17 3 4 3 2" xfId="22311" xr:uid="{00000000-0005-0000-0000-0000B0560000}"/>
    <cellStyle name="Normal 17 3 4 3 2 10" xfId="22312" xr:uid="{00000000-0005-0000-0000-0000B1560000}"/>
    <cellStyle name="Normal 17 3 4 3 2 10 2" xfId="22313" xr:uid="{00000000-0005-0000-0000-0000B2560000}"/>
    <cellStyle name="Normal 17 3 4 3 2 10 3" xfId="22314" xr:uid="{00000000-0005-0000-0000-0000B3560000}"/>
    <cellStyle name="Normal 17 3 4 3 2 10 4" xfId="22315" xr:uid="{00000000-0005-0000-0000-0000B4560000}"/>
    <cellStyle name="Normal 17 3 4 3 2 10 5" xfId="22316" xr:uid="{00000000-0005-0000-0000-0000B5560000}"/>
    <cellStyle name="Normal 17 3 4 3 2 11" xfId="22317" xr:uid="{00000000-0005-0000-0000-0000B6560000}"/>
    <cellStyle name="Normal 17 3 4 3 2 11 2" xfId="22318" xr:uid="{00000000-0005-0000-0000-0000B7560000}"/>
    <cellStyle name="Normal 17 3 4 3 2 11 3" xfId="22319" xr:uid="{00000000-0005-0000-0000-0000B8560000}"/>
    <cellStyle name="Normal 17 3 4 3 2 11 4" xfId="22320" xr:uid="{00000000-0005-0000-0000-0000B9560000}"/>
    <cellStyle name="Normal 17 3 4 3 2 11 5" xfId="22321" xr:uid="{00000000-0005-0000-0000-0000BA560000}"/>
    <cellStyle name="Normal 17 3 4 3 2 12" xfId="22322" xr:uid="{00000000-0005-0000-0000-0000BB560000}"/>
    <cellStyle name="Normal 17 3 4 3 2 12 2" xfId="22323" xr:uid="{00000000-0005-0000-0000-0000BC560000}"/>
    <cellStyle name="Normal 17 3 4 3 2 12 3" xfId="22324" xr:uid="{00000000-0005-0000-0000-0000BD560000}"/>
    <cellStyle name="Normal 17 3 4 3 2 12 4" xfId="22325" xr:uid="{00000000-0005-0000-0000-0000BE560000}"/>
    <cellStyle name="Normal 17 3 4 3 2 12 5" xfId="22326" xr:uid="{00000000-0005-0000-0000-0000BF560000}"/>
    <cellStyle name="Normal 17 3 4 3 2 13" xfId="22327" xr:uid="{00000000-0005-0000-0000-0000C0560000}"/>
    <cellStyle name="Normal 17 3 4 3 2 13 2" xfId="22328" xr:uid="{00000000-0005-0000-0000-0000C1560000}"/>
    <cellStyle name="Normal 17 3 4 3 2 13 3" xfId="22329" xr:uid="{00000000-0005-0000-0000-0000C2560000}"/>
    <cellStyle name="Normal 17 3 4 3 2 13 4" xfId="22330" xr:uid="{00000000-0005-0000-0000-0000C3560000}"/>
    <cellStyle name="Normal 17 3 4 3 2 13 5" xfId="22331" xr:uid="{00000000-0005-0000-0000-0000C4560000}"/>
    <cellStyle name="Normal 17 3 4 3 2 14" xfId="22332" xr:uid="{00000000-0005-0000-0000-0000C5560000}"/>
    <cellStyle name="Normal 17 3 4 3 2 14 2" xfId="22333" xr:uid="{00000000-0005-0000-0000-0000C6560000}"/>
    <cellStyle name="Normal 17 3 4 3 2 14 3" xfId="22334" xr:uid="{00000000-0005-0000-0000-0000C7560000}"/>
    <cellStyle name="Normal 17 3 4 3 2 14 4" xfId="22335" xr:uid="{00000000-0005-0000-0000-0000C8560000}"/>
    <cellStyle name="Normal 17 3 4 3 2 14 5" xfId="22336" xr:uid="{00000000-0005-0000-0000-0000C9560000}"/>
    <cellStyle name="Normal 17 3 4 3 2 15" xfId="22337" xr:uid="{00000000-0005-0000-0000-0000CA560000}"/>
    <cellStyle name="Normal 17 3 4 3 2 15 2" xfId="22338" xr:uid="{00000000-0005-0000-0000-0000CB560000}"/>
    <cellStyle name="Normal 17 3 4 3 2 15 3" xfId="22339" xr:uid="{00000000-0005-0000-0000-0000CC560000}"/>
    <cellStyle name="Normal 17 3 4 3 2 15 4" xfId="22340" xr:uid="{00000000-0005-0000-0000-0000CD560000}"/>
    <cellStyle name="Normal 17 3 4 3 2 15 5" xfId="22341" xr:uid="{00000000-0005-0000-0000-0000CE560000}"/>
    <cellStyle name="Normal 17 3 4 3 2 16" xfId="22342" xr:uid="{00000000-0005-0000-0000-0000CF560000}"/>
    <cellStyle name="Normal 17 3 4 3 2 16 2" xfId="22343" xr:uid="{00000000-0005-0000-0000-0000D0560000}"/>
    <cellStyle name="Normal 17 3 4 3 2 16 3" xfId="22344" xr:uid="{00000000-0005-0000-0000-0000D1560000}"/>
    <cellStyle name="Normal 17 3 4 3 2 16 4" xfId="22345" xr:uid="{00000000-0005-0000-0000-0000D2560000}"/>
    <cellStyle name="Normal 17 3 4 3 2 16 5" xfId="22346" xr:uid="{00000000-0005-0000-0000-0000D3560000}"/>
    <cellStyle name="Normal 17 3 4 3 2 17" xfId="22347" xr:uid="{00000000-0005-0000-0000-0000D4560000}"/>
    <cellStyle name="Normal 17 3 4 3 2 17 2" xfId="22348" xr:uid="{00000000-0005-0000-0000-0000D5560000}"/>
    <cellStyle name="Normal 17 3 4 3 2 17 3" xfId="22349" xr:uid="{00000000-0005-0000-0000-0000D6560000}"/>
    <cellStyle name="Normal 17 3 4 3 2 17 4" xfId="22350" xr:uid="{00000000-0005-0000-0000-0000D7560000}"/>
    <cellStyle name="Normal 17 3 4 3 2 17 5" xfId="22351" xr:uid="{00000000-0005-0000-0000-0000D8560000}"/>
    <cellStyle name="Normal 17 3 4 3 2 18" xfId="22352" xr:uid="{00000000-0005-0000-0000-0000D9560000}"/>
    <cellStyle name="Normal 17 3 4 3 2 18 2" xfId="22353" xr:uid="{00000000-0005-0000-0000-0000DA560000}"/>
    <cellStyle name="Normal 17 3 4 3 2 18 3" xfId="22354" xr:uid="{00000000-0005-0000-0000-0000DB560000}"/>
    <cellStyle name="Normal 17 3 4 3 2 18 4" xfId="22355" xr:uid="{00000000-0005-0000-0000-0000DC560000}"/>
    <cellStyle name="Normal 17 3 4 3 2 18 5" xfId="22356" xr:uid="{00000000-0005-0000-0000-0000DD560000}"/>
    <cellStyle name="Normal 17 3 4 3 2 19" xfId="22357" xr:uid="{00000000-0005-0000-0000-0000DE560000}"/>
    <cellStyle name="Normal 17 3 4 3 2 19 2" xfId="22358" xr:uid="{00000000-0005-0000-0000-0000DF560000}"/>
    <cellStyle name="Normal 17 3 4 3 2 19 3" xfId="22359" xr:uid="{00000000-0005-0000-0000-0000E0560000}"/>
    <cellStyle name="Normal 17 3 4 3 2 19 4" xfId="22360" xr:uid="{00000000-0005-0000-0000-0000E1560000}"/>
    <cellStyle name="Normal 17 3 4 3 2 2" xfId="22361" xr:uid="{00000000-0005-0000-0000-0000E2560000}"/>
    <cellStyle name="Normal 17 3 4 3 2 2 10" xfId="22362" xr:uid="{00000000-0005-0000-0000-0000E3560000}"/>
    <cellStyle name="Normal 17 3 4 3 2 2 10 2" xfId="22363" xr:uid="{00000000-0005-0000-0000-0000E4560000}"/>
    <cellStyle name="Normal 17 3 4 3 2 2 10 3" xfId="22364" xr:uid="{00000000-0005-0000-0000-0000E5560000}"/>
    <cellStyle name="Normal 17 3 4 3 2 2 10 4" xfId="22365" xr:uid="{00000000-0005-0000-0000-0000E6560000}"/>
    <cellStyle name="Normal 17 3 4 3 2 2 10 5" xfId="22366" xr:uid="{00000000-0005-0000-0000-0000E7560000}"/>
    <cellStyle name="Normal 17 3 4 3 2 2 11" xfId="22367" xr:uid="{00000000-0005-0000-0000-0000E8560000}"/>
    <cellStyle name="Normal 17 3 4 3 2 2 11 2" xfId="22368" xr:uid="{00000000-0005-0000-0000-0000E9560000}"/>
    <cellStyle name="Normal 17 3 4 3 2 2 11 3" xfId="22369" xr:uid="{00000000-0005-0000-0000-0000EA560000}"/>
    <cellStyle name="Normal 17 3 4 3 2 2 11 4" xfId="22370" xr:uid="{00000000-0005-0000-0000-0000EB560000}"/>
    <cellStyle name="Normal 17 3 4 3 2 2 11 5" xfId="22371" xr:uid="{00000000-0005-0000-0000-0000EC560000}"/>
    <cellStyle name="Normal 17 3 4 3 2 2 12" xfId="22372" xr:uid="{00000000-0005-0000-0000-0000ED560000}"/>
    <cellStyle name="Normal 17 3 4 3 2 2 12 2" xfId="22373" xr:uid="{00000000-0005-0000-0000-0000EE560000}"/>
    <cellStyle name="Normal 17 3 4 3 2 2 12 3" xfId="22374" xr:uid="{00000000-0005-0000-0000-0000EF560000}"/>
    <cellStyle name="Normal 17 3 4 3 2 2 12 4" xfId="22375" xr:uid="{00000000-0005-0000-0000-0000F0560000}"/>
    <cellStyle name="Normal 17 3 4 3 2 2 12 5" xfId="22376" xr:uid="{00000000-0005-0000-0000-0000F1560000}"/>
    <cellStyle name="Normal 17 3 4 3 2 2 13" xfId="22377" xr:uid="{00000000-0005-0000-0000-0000F2560000}"/>
    <cellStyle name="Normal 17 3 4 3 2 2 13 2" xfId="22378" xr:uid="{00000000-0005-0000-0000-0000F3560000}"/>
    <cellStyle name="Normal 17 3 4 3 2 2 13 3" xfId="22379" xr:uid="{00000000-0005-0000-0000-0000F4560000}"/>
    <cellStyle name="Normal 17 3 4 3 2 2 13 4" xfId="22380" xr:uid="{00000000-0005-0000-0000-0000F5560000}"/>
    <cellStyle name="Normal 17 3 4 3 2 2 13 5" xfId="22381" xr:uid="{00000000-0005-0000-0000-0000F6560000}"/>
    <cellStyle name="Normal 17 3 4 3 2 2 14" xfId="22382" xr:uid="{00000000-0005-0000-0000-0000F7560000}"/>
    <cellStyle name="Normal 17 3 4 3 2 2 14 2" xfId="22383" xr:uid="{00000000-0005-0000-0000-0000F8560000}"/>
    <cellStyle name="Normal 17 3 4 3 2 2 14 3" xfId="22384" xr:uid="{00000000-0005-0000-0000-0000F9560000}"/>
    <cellStyle name="Normal 17 3 4 3 2 2 14 4" xfId="22385" xr:uid="{00000000-0005-0000-0000-0000FA560000}"/>
    <cellStyle name="Normal 17 3 4 3 2 2 14 5" xfId="22386" xr:uid="{00000000-0005-0000-0000-0000FB560000}"/>
    <cellStyle name="Normal 17 3 4 3 2 2 15" xfId="22387" xr:uid="{00000000-0005-0000-0000-0000FC560000}"/>
    <cellStyle name="Normal 17 3 4 3 2 2 15 2" xfId="22388" xr:uid="{00000000-0005-0000-0000-0000FD560000}"/>
    <cellStyle name="Normal 17 3 4 3 2 2 15 3" xfId="22389" xr:uid="{00000000-0005-0000-0000-0000FE560000}"/>
    <cellStyle name="Normal 17 3 4 3 2 2 15 4" xfId="22390" xr:uid="{00000000-0005-0000-0000-0000FF560000}"/>
    <cellStyle name="Normal 17 3 4 3 2 2 15 5" xfId="22391" xr:uid="{00000000-0005-0000-0000-000000570000}"/>
    <cellStyle name="Normal 17 3 4 3 2 2 16" xfId="22392" xr:uid="{00000000-0005-0000-0000-000001570000}"/>
    <cellStyle name="Normal 17 3 4 3 2 2 16 2" xfId="22393" xr:uid="{00000000-0005-0000-0000-000002570000}"/>
    <cellStyle name="Normal 17 3 4 3 2 2 16 3" xfId="22394" xr:uid="{00000000-0005-0000-0000-000003570000}"/>
    <cellStyle name="Normal 17 3 4 3 2 2 16 4" xfId="22395" xr:uid="{00000000-0005-0000-0000-000004570000}"/>
    <cellStyle name="Normal 17 3 4 3 2 2 16 5" xfId="22396" xr:uid="{00000000-0005-0000-0000-000005570000}"/>
    <cellStyle name="Normal 17 3 4 3 2 2 17" xfId="22397" xr:uid="{00000000-0005-0000-0000-000006570000}"/>
    <cellStyle name="Normal 17 3 4 3 2 2 17 2" xfId="22398" xr:uid="{00000000-0005-0000-0000-000007570000}"/>
    <cellStyle name="Normal 17 3 4 3 2 2 17 3" xfId="22399" xr:uid="{00000000-0005-0000-0000-000008570000}"/>
    <cellStyle name="Normal 17 3 4 3 2 2 17 4" xfId="22400" xr:uid="{00000000-0005-0000-0000-000009570000}"/>
    <cellStyle name="Normal 17 3 4 3 2 2 18" xfId="22401" xr:uid="{00000000-0005-0000-0000-00000A570000}"/>
    <cellStyle name="Normal 17 3 4 3 2 2 18 2" xfId="22402" xr:uid="{00000000-0005-0000-0000-00000B570000}"/>
    <cellStyle name="Normal 17 3 4 3 2 2 18 3" xfId="22403" xr:uid="{00000000-0005-0000-0000-00000C570000}"/>
    <cellStyle name="Normal 17 3 4 3 2 2 18 4" xfId="22404" xr:uid="{00000000-0005-0000-0000-00000D570000}"/>
    <cellStyle name="Normal 17 3 4 3 2 2 19" xfId="22405" xr:uid="{00000000-0005-0000-0000-00000E570000}"/>
    <cellStyle name="Normal 17 3 4 3 2 2 2" xfId="22406" xr:uid="{00000000-0005-0000-0000-00000F570000}"/>
    <cellStyle name="Normal 17 3 4 3 2 2 2 2" xfId="22407" xr:uid="{00000000-0005-0000-0000-000010570000}"/>
    <cellStyle name="Normal 17 3 4 3 2 2 2 3" xfId="22408" xr:uid="{00000000-0005-0000-0000-000011570000}"/>
    <cellStyle name="Normal 17 3 4 3 2 2 2 4" xfId="22409" xr:uid="{00000000-0005-0000-0000-000012570000}"/>
    <cellStyle name="Normal 17 3 4 3 2 2 2 5" xfId="22410" xr:uid="{00000000-0005-0000-0000-000013570000}"/>
    <cellStyle name="Normal 17 3 4 3 2 2 20" xfId="22411" xr:uid="{00000000-0005-0000-0000-000014570000}"/>
    <cellStyle name="Normal 17 3 4 3 2 2 21" xfId="22412" xr:uid="{00000000-0005-0000-0000-000015570000}"/>
    <cellStyle name="Normal 17 3 4 3 2 2 3" xfId="22413" xr:uid="{00000000-0005-0000-0000-000016570000}"/>
    <cellStyle name="Normal 17 3 4 3 2 2 3 2" xfId="22414" xr:uid="{00000000-0005-0000-0000-000017570000}"/>
    <cellStyle name="Normal 17 3 4 3 2 2 3 3" xfId="22415" xr:uid="{00000000-0005-0000-0000-000018570000}"/>
    <cellStyle name="Normal 17 3 4 3 2 2 3 4" xfId="22416" xr:uid="{00000000-0005-0000-0000-000019570000}"/>
    <cellStyle name="Normal 17 3 4 3 2 2 3 5" xfId="22417" xr:uid="{00000000-0005-0000-0000-00001A570000}"/>
    <cellStyle name="Normal 17 3 4 3 2 2 4" xfId="22418" xr:uid="{00000000-0005-0000-0000-00001B570000}"/>
    <cellStyle name="Normal 17 3 4 3 2 2 4 2" xfId="22419" xr:uid="{00000000-0005-0000-0000-00001C570000}"/>
    <cellStyle name="Normal 17 3 4 3 2 2 4 3" xfId="22420" xr:uid="{00000000-0005-0000-0000-00001D570000}"/>
    <cellStyle name="Normal 17 3 4 3 2 2 4 4" xfId="22421" xr:uid="{00000000-0005-0000-0000-00001E570000}"/>
    <cellStyle name="Normal 17 3 4 3 2 2 4 5" xfId="22422" xr:uid="{00000000-0005-0000-0000-00001F570000}"/>
    <cellStyle name="Normal 17 3 4 3 2 2 5" xfId="22423" xr:uid="{00000000-0005-0000-0000-000020570000}"/>
    <cellStyle name="Normal 17 3 4 3 2 2 5 2" xfId="22424" xr:uid="{00000000-0005-0000-0000-000021570000}"/>
    <cellStyle name="Normal 17 3 4 3 2 2 5 3" xfId="22425" xr:uid="{00000000-0005-0000-0000-000022570000}"/>
    <cellStyle name="Normal 17 3 4 3 2 2 5 4" xfId="22426" xr:uid="{00000000-0005-0000-0000-000023570000}"/>
    <cellStyle name="Normal 17 3 4 3 2 2 5 5" xfId="22427" xr:uid="{00000000-0005-0000-0000-000024570000}"/>
    <cellStyle name="Normal 17 3 4 3 2 2 6" xfId="22428" xr:uid="{00000000-0005-0000-0000-000025570000}"/>
    <cellStyle name="Normal 17 3 4 3 2 2 6 2" xfId="22429" xr:uid="{00000000-0005-0000-0000-000026570000}"/>
    <cellStyle name="Normal 17 3 4 3 2 2 6 3" xfId="22430" xr:uid="{00000000-0005-0000-0000-000027570000}"/>
    <cellStyle name="Normal 17 3 4 3 2 2 6 4" xfId="22431" xr:uid="{00000000-0005-0000-0000-000028570000}"/>
    <cellStyle name="Normal 17 3 4 3 2 2 6 5" xfId="22432" xr:uid="{00000000-0005-0000-0000-000029570000}"/>
    <cellStyle name="Normal 17 3 4 3 2 2 7" xfId="22433" xr:uid="{00000000-0005-0000-0000-00002A570000}"/>
    <cellStyle name="Normal 17 3 4 3 2 2 7 2" xfId="22434" xr:uid="{00000000-0005-0000-0000-00002B570000}"/>
    <cellStyle name="Normal 17 3 4 3 2 2 7 3" xfId="22435" xr:uid="{00000000-0005-0000-0000-00002C570000}"/>
    <cellStyle name="Normal 17 3 4 3 2 2 7 4" xfId="22436" xr:uid="{00000000-0005-0000-0000-00002D570000}"/>
    <cellStyle name="Normal 17 3 4 3 2 2 7 5" xfId="22437" xr:uid="{00000000-0005-0000-0000-00002E570000}"/>
    <cellStyle name="Normal 17 3 4 3 2 2 8" xfId="22438" xr:uid="{00000000-0005-0000-0000-00002F570000}"/>
    <cellStyle name="Normal 17 3 4 3 2 2 8 2" xfId="22439" xr:uid="{00000000-0005-0000-0000-000030570000}"/>
    <cellStyle name="Normal 17 3 4 3 2 2 8 3" xfId="22440" xr:uid="{00000000-0005-0000-0000-000031570000}"/>
    <cellStyle name="Normal 17 3 4 3 2 2 8 4" xfId="22441" xr:uid="{00000000-0005-0000-0000-000032570000}"/>
    <cellStyle name="Normal 17 3 4 3 2 2 8 5" xfId="22442" xr:uid="{00000000-0005-0000-0000-000033570000}"/>
    <cellStyle name="Normal 17 3 4 3 2 2 9" xfId="22443" xr:uid="{00000000-0005-0000-0000-000034570000}"/>
    <cellStyle name="Normal 17 3 4 3 2 2 9 2" xfId="22444" xr:uid="{00000000-0005-0000-0000-000035570000}"/>
    <cellStyle name="Normal 17 3 4 3 2 2 9 3" xfId="22445" xr:uid="{00000000-0005-0000-0000-000036570000}"/>
    <cellStyle name="Normal 17 3 4 3 2 2 9 4" xfId="22446" xr:uid="{00000000-0005-0000-0000-000037570000}"/>
    <cellStyle name="Normal 17 3 4 3 2 2 9 5" xfId="22447" xr:uid="{00000000-0005-0000-0000-000038570000}"/>
    <cellStyle name="Normal 17 3 4 3 2 20" xfId="22448" xr:uid="{00000000-0005-0000-0000-000039570000}"/>
    <cellStyle name="Normal 17 3 4 3 2 20 2" xfId="22449" xr:uid="{00000000-0005-0000-0000-00003A570000}"/>
    <cellStyle name="Normal 17 3 4 3 2 20 3" xfId="22450" xr:uid="{00000000-0005-0000-0000-00003B570000}"/>
    <cellStyle name="Normal 17 3 4 3 2 20 4" xfId="22451" xr:uid="{00000000-0005-0000-0000-00003C570000}"/>
    <cellStyle name="Normal 17 3 4 3 2 21" xfId="22452" xr:uid="{00000000-0005-0000-0000-00003D570000}"/>
    <cellStyle name="Normal 17 3 4 3 2 22" xfId="22453" xr:uid="{00000000-0005-0000-0000-00003E570000}"/>
    <cellStyle name="Normal 17 3 4 3 2 23" xfId="22454" xr:uid="{00000000-0005-0000-0000-00003F570000}"/>
    <cellStyle name="Normal 17 3 4 3 2 3" xfId="22455" xr:uid="{00000000-0005-0000-0000-000040570000}"/>
    <cellStyle name="Normal 17 3 4 3 2 3 10" xfId="22456" xr:uid="{00000000-0005-0000-0000-000041570000}"/>
    <cellStyle name="Normal 17 3 4 3 2 3 10 2" xfId="22457" xr:uid="{00000000-0005-0000-0000-000042570000}"/>
    <cellStyle name="Normal 17 3 4 3 2 3 10 3" xfId="22458" xr:uid="{00000000-0005-0000-0000-000043570000}"/>
    <cellStyle name="Normal 17 3 4 3 2 3 10 4" xfId="22459" xr:uid="{00000000-0005-0000-0000-000044570000}"/>
    <cellStyle name="Normal 17 3 4 3 2 3 10 5" xfId="22460" xr:uid="{00000000-0005-0000-0000-000045570000}"/>
    <cellStyle name="Normal 17 3 4 3 2 3 11" xfId="22461" xr:uid="{00000000-0005-0000-0000-000046570000}"/>
    <cellStyle name="Normal 17 3 4 3 2 3 11 2" xfId="22462" xr:uid="{00000000-0005-0000-0000-000047570000}"/>
    <cellStyle name="Normal 17 3 4 3 2 3 11 3" xfId="22463" xr:uid="{00000000-0005-0000-0000-000048570000}"/>
    <cellStyle name="Normal 17 3 4 3 2 3 11 4" xfId="22464" xr:uid="{00000000-0005-0000-0000-000049570000}"/>
    <cellStyle name="Normal 17 3 4 3 2 3 11 5" xfId="22465" xr:uid="{00000000-0005-0000-0000-00004A570000}"/>
    <cellStyle name="Normal 17 3 4 3 2 3 12" xfId="22466" xr:uid="{00000000-0005-0000-0000-00004B570000}"/>
    <cellStyle name="Normal 17 3 4 3 2 3 12 2" xfId="22467" xr:uid="{00000000-0005-0000-0000-00004C570000}"/>
    <cellStyle name="Normal 17 3 4 3 2 3 12 3" xfId="22468" xr:uid="{00000000-0005-0000-0000-00004D570000}"/>
    <cellStyle name="Normal 17 3 4 3 2 3 12 4" xfId="22469" xr:uid="{00000000-0005-0000-0000-00004E570000}"/>
    <cellStyle name="Normal 17 3 4 3 2 3 12 5" xfId="22470" xr:uid="{00000000-0005-0000-0000-00004F570000}"/>
    <cellStyle name="Normal 17 3 4 3 2 3 13" xfId="22471" xr:uid="{00000000-0005-0000-0000-000050570000}"/>
    <cellStyle name="Normal 17 3 4 3 2 3 13 2" xfId="22472" xr:uid="{00000000-0005-0000-0000-000051570000}"/>
    <cellStyle name="Normal 17 3 4 3 2 3 13 3" xfId="22473" xr:uid="{00000000-0005-0000-0000-000052570000}"/>
    <cellStyle name="Normal 17 3 4 3 2 3 13 4" xfId="22474" xr:uid="{00000000-0005-0000-0000-000053570000}"/>
    <cellStyle name="Normal 17 3 4 3 2 3 13 5" xfId="22475" xr:uid="{00000000-0005-0000-0000-000054570000}"/>
    <cellStyle name="Normal 17 3 4 3 2 3 14" xfId="22476" xr:uid="{00000000-0005-0000-0000-000055570000}"/>
    <cellStyle name="Normal 17 3 4 3 2 3 14 2" xfId="22477" xr:uid="{00000000-0005-0000-0000-000056570000}"/>
    <cellStyle name="Normal 17 3 4 3 2 3 14 3" xfId="22478" xr:uid="{00000000-0005-0000-0000-000057570000}"/>
    <cellStyle name="Normal 17 3 4 3 2 3 14 4" xfId="22479" xr:uid="{00000000-0005-0000-0000-000058570000}"/>
    <cellStyle name="Normal 17 3 4 3 2 3 14 5" xfId="22480" xr:uid="{00000000-0005-0000-0000-000059570000}"/>
    <cellStyle name="Normal 17 3 4 3 2 3 15" xfId="22481" xr:uid="{00000000-0005-0000-0000-00005A570000}"/>
    <cellStyle name="Normal 17 3 4 3 2 3 15 2" xfId="22482" xr:uid="{00000000-0005-0000-0000-00005B570000}"/>
    <cellStyle name="Normal 17 3 4 3 2 3 15 3" xfId="22483" xr:uid="{00000000-0005-0000-0000-00005C570000}"/>
    <cellStyle name="Normal 17 3 4 3 2 3 15 4" xfId="22484" xr:uid="{00000000-0005-0000-0000-00005D570000}"/>
    <cellStyle name="Normal 17 3 4 3 2 3 15 5" xfId="22485" xr:uid="{00000000-0005-0000-0000-00005E570000}"/>
    <cellStyle name="Normal 17 3 4 3 2 3 16" xfId="22486" xr:uid="{00000000-0005-0000-0000-00005F570000}"/>
    <cellStyle name="Normal 17 3 4 3 2 3 16 2" xfId="22487" xr:uid="{00000000-0005-0000-0000-000060570000}"/>
    <cellStyle name="Normal 17 3 4 3 2 3 16 3" xfId="22488" xr:uid="{00000000-0005-0000-0000-000061570000}"/>
    <cellStyle name="Normal 17 3 4 3 2 3 16 4" xfId="22489" xr:uid="{00000000-0005-0000-0000-000062570000}"/>
    <cellStyle name="Normal 17 3 4 3 2 3 17" xfId="22490" xr:uid="{00000000-0005-0000-0000-000063570000}"/>
    <cellStyle name="Normal 17 3 4 3 2 3 17 2" xfId="22491" xr:uid="{00000000-0005-0000-0000-000064570000}"/>
    <cellStyle name="Normal 17 3 4 3 2 3 17 3" xfId="22492" xr:uid="{00000000-0005-0000-0000-000065570000}"/>
    <cellStyle name="Normal 17 3 4 3 2 3 17 4" xfId="22493" xr:uid="{00000000-0005-0000-0000-000066570000}"/>
    <cellStyle name="Normal 17 3 4 3 2 3 18" xfId="22494" xr:uid="{00000000-0005-0000-0000-000067570000}"/>
    <cellStyle name="Normal 17 3 4 3 2 3 19" xfId="22495" xr:uid="{00000000-0005-0000-0000-000068570000}"/>
    <cellStyle name="Normal 17 3 4 3 2 3 2" xfId="22496" xr:uid="{00000000-0005-0000-0000-000069570000}"/>
    <cellStyle name="Normal 17 3 4 3 2 3 2 2" xfId="22497" xr:uid="{00000000-0005-0000-0000-00006A570000}"/>
    <cellStyle name="Normal 17 3 4 3 2 3 2 3" xfId="22498" xr:uid="{00000000-0005-0000-0000-00006B570000}"/>
    <cellStyle name="Normal 17 3 4 3 2 3 2 4" xfId="22499" xr:uid="{00000000-0005-0000-0000-00006C570000}"/>
    <cellStyle name="Normal 17 3 4 3 2 3 2 5" xfId="22500" xr:uid="{00000000-0005-0000-0000-00006D570000}"/>
    <cellStyle name="Normal 17 3 4 3 2 3 20" xfId="22501" xr:uid="{00000000-0005-0000-0000-00006E570000}"/>
    <cellStyle name="Normal 17 3 4 3 2 3 3" xfId="22502" xr:uid="{00000000-0005-0000-0000-00006F570000}"/>
    <cellStyle name="Normal 17 3 4 3 2 3 3 2" xfId="22503" xr:uid="{00000000-0005-0000-0000-000070570000}"/>
    <cellStyle name="Normal 17 3 4 3 2 3 3 3" xfId="22504" xr:uid="{00000000-0005-0000-0000-000071570000}"/>
    <cellStyle name="Normal 17 3 4 3 2 3 3 4" xfId="22505" xr:uid="{00000000-0005-0000-0000-000072570000}"/>
    <cellStyle name="Normal 17 3 4 3 2 3 3 5" xfId="22506" xr:uid="{00000000-0005-0000-0000-000073570000}"/>
    <cellStyle name="Normal 17 3 4 3 2 3 4" xfId="22507" xr:uid="{00000000-0005-0000-0000-000074570000}"/>
    <cellStyle name="Normal 17 3 4 3 2 3 4 2" xfId="22508" xr:uid="{00000000-0005-0000-0000-000075570000}"/>
    <cellStyle name="Normal 17 3 4 3 2 3 4 3" xfId="22509" xr:uid="{00000000-0005-0000-0000-000076570000}"/>
    <cellStyle name="Normal 17 3 4 3 2 3 4 4" xfId="22510" xr:uid="{00000000-0005-0000-0000-000077570000}"/>
    <cellStyle name="Normal 17 3 4 3 2 3 4 5" xfId="22511" xr:uid="{00000000-0005-0000-0000-000078570000}"/>
    <cellStyle name="Normal 17 3 4 3 2 3 5" xfId="22512" xr:uid="{00000000-0005-0000-0000-000079570000}"/>
    <cellStyle name="Normal 17 3 4 3 2 3 5 2" xfId="22513" xr:uid="{00000000-0005-0000-0000-00007A570000}"/>
    <cellStyle name="Normal 17 3 4 3 2 3 5 3" xfId="22514" xr:uid="{00000000-0005-0000-0000-00007B570000}"/>
    <cellStyle name="Normal 17 3 4 3 2 3 5 4" xfId="22515" xr:uid="{00000000-0005-0000-0000-00007C570000}"/>
    <cellStyle name="Normal 17 3 4 3 2 3 5 5" xfId="22516" xr:uid="{00000000-0005-0000-0000-00007D570000}"/>
    <cellStyle name="Normal 17 3 4 3 2 3 6" xfId="22517" xr:uid="{00000000-0005-0000-0000-00007E570000}"/>
    <cellStyle name="Normal 17 3 4 3 2 3 6 2" xfId="22518" xr:uid="{00000000-0005-0000-0000-00007F570000}"/>
    <cellStyle name="Normal 17 3 4 3 2 3 6 3" xfId="22519" xr:uid="{00000000-0005-0000-0000-000080570000}"/>
    <cellStyle name="Normal 17 3 4 3 2 3 6 4" xfId="22520" xr:uid="{00000000-0005-0000-0000-000081570000}"/>
    <cellStyle name="Normal 17 3 4 3 2 3 6 5" xfId="22521" xr:uid="{00000000-0005-0000-0000-000082570000}"/>
    <cellStyle name="Normal 17 3 4 3 2 3 7" xfId="22522" xr:uid="{00000000-0005-0000-0000-000083570000}"/>
    <cellStyle name="Normal 17 3 4 3 2 3 7 2" xfId="22523" xr:uid="{00000000-0005-0000-0000-000084570000}"/>
    <cellStyle name="Normal 17 3 4 3 2 3 7 3" xfId="22524" xr:uid="{00000000-0005-0000-0000-000085570000}"/>
    <cellStyle name="Normal 17 3 4 3 2 3 7 4" xfId="22525" xr:uid="{00000000-0005-0000-0000-000086570000}"/>
    <cellStyle name="Normal 17 3 4 3 2 3 7 5" xfId="22526" xr:uid="{00000000-0005-0000-0000-000087570000}"/>
    <cellStyle name="Normal 17 3 4 3 2 3 8" xfId="22527" xr:uid="{00000000-0005-0000-0000-000088570000}"/>
    <cellStyle name="Normal 17 3 4 3 2 3 8 2" xfId="22528" xr:uid="{00000000-0005-0000-0000-000089570000}"/>
    <cellStyle name="Normal 17 3 4 3 2 3 8 3" xfId="22529" xr:uid="{00000000-0005-0000-0000-00008A570000}"/>
    <cellStyle name="Normal 17 3 4 3 2 3 8 4" xfId="22530" xr:uid="{00000000-0005-0000-0000-00008B570000}"/>
    <cellStyle name="Normal 17 3 4 3 2 3 8 5" xfId="22531" xr:uid="{00000000-0005-0000-0000-00008C570000}"/>
    <cellStyle name="Normal 17 3 4 3 2 3 9" xfId="22532" xr:uid="{00000000-0005-0000-0000-00008D570000}"/>
    <cellStyle name="Normal 17 3 4 3 2 3 9 2" xfId="22533" xr:uid="{00000000-0005-0000-0000-00008E570000}"/>
    <cellStyle name="Normal 17 3 4 3 2 3 9 3" xfId="22534" xr:uid="{00000000-0005-0000-0000-00008F570000}"/>
    <cellStyle name="Normal 17 3 4 3 2 3 9 4" xfId="22535" xr:uid="{00000000-0005-0000-0000-000090570000}"/>
    <cellStyle name="Normal 17 3 4 3 2 3 9 5" xfId="22536" xr:uid="{00000000-0005-0000-0000-000091570000}"/>
    <cellStyle name="Normal 17 3 4 3 2 4" xfId="22537" xr:uid="{00000000-0005-0000-0000-000092570000}"/>
    <cellStyle name="Normal 17 3 4 3 2 4 10" xfId="22538" xr:uid="{00000000-0005-0000-0000-000093570000}"/>
    <cellStyle name="Normal 17 3 4 3 2 4 10 2" xfId="22539" xr:uid="{00000000-0005-0000-0000-000094570000}"/>
    <cellStyle name="Normal 17 3 4 3 2 4 10 3" xfId="22540" xr:uid="{00000000-0005-0000-0000-000095570000}"/>
    <cellStyle name="Normal 17 3 4 3 2 4 10 4" xfId="22541" xr:uid="{00000000-0005-0000-0000-000096570000}"/>
    <cellStyle name="Normal 17 3 4 3 2 4 10 5" xfId="22542" xr:uid="{00000000-0005-0000-0000-000097570000}"/>
    <cellStyle name="Normal 17 3 4 3 2 4 11" xfId="22543" xr:uid="{00000000-0005-0000-0000-000098570000}"/>
    <cellStyle name="Normal 17 3 4 3 2 4 11 2" xfId="22544" xr:uid="{00000000-0005-0000-0000-000099570000}"/>
    <cellStyle name="Normal 17 3 4 3 2 4 11 3" xfId="22545" xr:uid="{00000000-0005-0000-0000-00009A570000}"/>
    <cellStyle name="Normal 17 3 4 3 2 4 11 4" xfId="22546" xr:uid="{00000000-0005-0000-0000-00009B570000}"/>
    <cellStyle name="Normal 17 3 4 3 2 4 11 5" xfId="22547" xr:uid="{00000000-0005-0000-0000-00009C570000}"/>
    <cellStyle name="Normal 17 3 4 3 2 4 12" xfId="22548" xr:uid="{00000000-0005-0000-0000-00009D570000}"/>
    <cellStyle name="Normal 17 3 4 3 2 4 12 2" xfId="22549" xr:uid="{00000000-0005-0000-0000-00009E570000}"/>
    <cellStyle name="Normal 17 3 4 3 2 4 12 3" xfId="22550" xr:uid="{00000000-0005-0000-0000-00009F570000}"/>
    <cellStyle name="Normal 17 3 4 3 2 4 12 4" xfId="22551" xr:uid="{00000000-0005-0000-0000-0000A0570000}"/>
    <cellStyle name="Normal 17 3 4 3 2 4 12 5" xfId="22552" xr:uid="{00000000-0005-0000-0000-0000A1570000}"/>
    <cellStyle name="Normal 17 3 4 3 2 4 13" xfId="22553" xr:uid="{00000000-0005-0000-0000-0000A2570000}"/>
    <cellStyle name="Normal 17 3 4 3 2 4 13 2" xfId="22554" xr:uid="{00000000-0005-0000-0000-0000A3570000}"/>
    <cellStyle name="Normal 17 3 4 3 2 4 13 3" xfId="22555" xr:uid="{00000000-0005-0000-0000-0000A4570000}"/>
    <cellStyle name="Normal 17 3 4 3 2 4 13 4" xfId="22556" xr:uid="{00000000-0005-0000-0000-0000A5570000}"/>
    <cellStyle name="Normal 17 3 4 3 2 4 13 5" xfId="22557" xr:uid="{00000000-0005-0000-0000-0000A6570000}"/>
    <cellStyle name="Normal 17 3 4 3 2 4 14" xfId="22558" xr:uid="{00000000-0005-0000-0000-0000A7570000}"/>
    <cellStyle name="Normal 17 3 4 3 2 4 14 2" xfId="22559" xr:uid="{00000000-0005-0000-0000-0000A8570000}"/>
    <cellStyle name="Normal 17 3 4 3 2 4 14 3" xfId="22560" xr:uid="{00000000-0005-0000-0000-0000A9570000}"/>
    <cellStyle name="Normal 17 3 4 3 2 4 14 4" xfId="22561" xr:uid="{00000000-0005-0000-0000-0000AA570000}"/>
    <cellStyle name="Normal 17 3 4 3 2 4 14 5" xfId="22562" xr:uid="{00000000-0005-0000-0000-0000AB570000}"/>
    <cellStyle name="Normal 17 3 4 3 2 4 15" xfId="22563" xr:uid="{00000000-0005-0000-0000-0000AC570000}"/>
    <cellStyle name="Normal 17 3 4 3 2 4 15 2" xfId="22564" xr:uid="{00000000-0005-0000-0000-0000AD570000}"/>
    <cellStyle name="Normal 17 3 4 3 2 4 15 3" xfId="22565" xr:uid="{00000000-0005-0000-0000-0000AE570000}"/>
    <cellStyle name="Normal 17 3 4 3 2 4 15 4" xfId="22566" xr:uid="{00000000-0005-0000-0000-0000AF570000}"/>
    <cellStyle name="Normal 17 3 4 3 2 4 15 5" xfId="22567" xr:uid="{00000000-0005-0000-0000-0000B0570000}"/>
    <cellStyle name="Normal 17 3 4 3 2 4 16" xfId="22568" xr:uid="{00000000-0005-0000-0000-0000B1570000}"/>
    <cellStyle name="Normal 17 3 4 3 2 4 16 2" xfId="22569" xr:uid="{00000000-0005-0000-0000-0000B2570000}"/>
    <cellStyle name="Normal 17 3 4 3 2 4 16 3" xfId="22570" xr:uid="{00000000-0005-0000-0000-0000B3570000}"/>
    <cellStyle name="Normal 17 3 4 3 2 4 16 4" xfId="22571" xr:uid="{00000000-0005-0000-0000-0000B4570000}"/>
    <cellStyle name="Normal 17 3 4 3 2 4 17" xfId="22572" xr:uid="{00000000-0005-0000-0000-0000B5570000}"/>
    <cellStyle name="Normal 17 3 4 3 2 4 17 2" xfId="22573" xr:uid="{00000000-0005-0000-0000-0000B6570000}"/>
    <cellStyle name="Normal 17 3 4 3 2 4 17 3" xfId="22574" xr:uid="{00000000-0005-0000-0000-0000B7570000}"/>
    <cellStyle name="Normal 17 3 4 3 2 4 17 4" xfId="22575" xr:uid="{00000000-0005-0000-0000-0000B8570000}"/>
    <cellStyle name="Normal 17 3 4 3 2 4 18" xfId="22576" xr:uid="{00000000-0005-0000-0000-0000B9570000}"/>
    <cellStyle name="Normal 17 3 4 3 2 4 19" xfId="22577" xr:uid="{00000000-0005-0000-0000-0000BA570000}"/>
    <cellStyle name="Normal 17 3 4 3 2 4 2" xfId="22578" xr:uid="{00000000-0005-0000-0000-0000BB570000}"/>
    <cellStyle name="Normal 17 3 4 3 2 4 2 2" xfId="22579" xr:uid="{00000000-0005-0000-0000-0000BC570000}"/>
    <cellStyle name="Normal 17 3 4 3 2 4 2 3" xfId="22580" xr:uid="{00000000-0005-0000-0000-0000BD570000}"/>
    <cellStyle name="Normal 17 3 4 3 2 4 2 4" xfId="22581" xr:uid="{00000000-0005-0000-0000-0000BE570000}"/>
    <cellStyle name="Normal 17 3 4 3 2 4 2 5" xfId="22582" xr:uid="{00000000-0005-0000-0000-0000BF570000}"/>
    <cellStyle name="Normal 17 3 4 3 2 4 20" xfId="22583" xr:uid="{00000000-0005-0000-0000-0000C0570000}"/>
    <cellStyle name="Normal 17 3 4 3 2 4 3" xfId="22584" xr:uid="{00000000-0005-0000-0000-0000C1570000}"/>
    <cellStyle name="Normal 17 3 4 3 2 4 3 2" xfId="22585" xr:uid="{00000000-0005-0000-0000-0000C2570000}"/>
    <cellStyle name="Normal 17 3 4 3 2 4 3 3" xfId="22586" xr:uid="{00000000-0005-0000-0000-0000C3570000}"/>
    <cellStyle name="Normal 17 3 4 3 2 4 3 4" xfId="22587" xr:uid="{00000000-0005-0000-0000-0000C4570000}"/>
    <cellStyle name="Normal 17 3 4 3 2 4 3 5" xfId="22588" xr:uid="{00000000-0005-0000-0000-0000C5570000}"/>
    <cellStyle name="Normal 17 3 4 3 2 4 4" xfId="22589" xr:uid="{00000000-0005-0000-0000-0000C6570000}"/>
    <cellStyle name="Normal 17 3 4 3 2 4 4 2" xfId="22590" xr:uid="{00000000-0005-0000-0000-0000C7570000}"/>
    <cellStyle name="Normal 17 3 4 3 2 4 4 3" xfId="22591" xr:uid="{00000000-0005-0000-0000-0000C8570000}"/>
    <cellStyle name="Normal 17 3 4 3 2 4 4 4" xfId="22592" xr:uid="{00000000-0005-0000-0000-0000C9570000}"/>
    <cellStyle name="Normal 17 3 4 3 2 4 4 5" xfId="22593" xr:uid="{00000000-0005-0000-0000-0000CA570000}"/>
    <cellStyle name="Normal 17 3 4 3 2 4 5" xfId="22594" xr:uid="{00000000-0005-0000-0000-0000CB570000}"/>
    <cellStyle name="Normal 17 3 4 3 2 4 5 2" xfId="22595" xr:uid="{00000000-0005-0000-0000-0000CC570000}"/>
    <cellStyle name="Normal 17 3 4 3 2 4 5 3" xfId="22596" xr:uid="{00000000-0005-0000-0000-0000CD570000}"/>
    <cellStyle name="Normal 17 3 4 3 2 4 5 4" xfId="22597" xr:uid="{00000000-0005-0000-0000-0000CE570000}"/>
    <cellStyle name="Normal 17 3 4 3 2 4 5 5" xfId="22598" xr:uid="{00000000-0005-0000-0000-0000CF570000}"/>
    <cellStyle name="Normal 17 3 4 3 2 4 6" xfId="22599" xr:uid="{00000000-0005-0000-0000-0000D0570000}"/>
    <cellStyle name="Normal 17 3 4 3 2 4 6 2" xfId="22600" xr:uid="{00000000-0005-0000-0000-0000D1570000}"/>
    <cellStyle name="Normal 17 3 4 3 2 4 6 3" xfId="22601" xr:uid="{00000000-0005-0000-0000-0000D2570000}"/>
    <cellStyle name="Normal 17 3 4 3 2 4 6 4" xfId="22602" xr:uid="{00000000-0005-0000-0000-0000D3570000}"/>
    <cellStyle name="Normal 17 3 4 3 2 4 6 5" xfId="22603" xr:uid="{00000000-0005-0000-0000-0000D4570000}"/>
    <cellStyle name="Normal 17 3 4 3 2 4 7" xfId="22604" xr:uid="{00000000-0005-0000-0000-0000D5570000}"/>
    <cellStyle name="Normal 17 3 4 3 2 4 7 2" xfId="22605" xr:uid="{00000000-0005-0000-0000-0000D6570000}"/>
    <cellStyle name="Normal 17 3 4 3 2 4 7 3" xfId="22606" xr:uid="{00000000-0005-0000-0000-0000D7570000}"/>
    <cellStyle name="Normal 17 3 4 3 2 4 7 4" xfId="22607" xr:uid="{00000000-0005-0000-0000-0000D8570000}"/>
    <cellStyle name="Normal 17 3 4 3 2 4 7 5" xfId="22608" xr:uid="{00000000-0005-0000-0000-0000D9570000}"/>
    <cellStyle name="Normal 17 3 4 3 2 4 8" xfId="22609" xr:uid="{00000000-0005-0000-0000-0000DA570000}"/>
    <cellStyle name="Normal 17 3 4 3 2 4 8 2" xfId="22610" xr:uid="{00000000-0005-0000-0000-0000DB570000}"/>
    <cellStyle name="Normal 17 3 4 3 2 4 8 3" xfId="22611" xr:uid="{00000000-0005-0000-0000-0000DC570000}"/>
    <cellStyle name="Normal 17 3 4 3 2 4 8 4" xfId="22612" xr:uid="{00000000-0005-0000-0000-0000DD570000}"/>
    <cellStyle name="Normal 17 3 4 3 2 4 8 5" xfId="22613" xr:uid="{00000000-0005-0000-0000-0000DE570000}"/>
    <cellStyle name="Normal 17 3 4 3 2 4 9" xfId="22614" xr:uid="{00000000-0005-0000-0000-0000DF570000}"/>
    <cellStyle name="Normal 17 3 4 3 2 4 9 2" xfId="22615" xr:uid="{00000000-0005-0000-0000-0000E0570000}"/>
    <cellStyle name="Normal 17 3 4 3 2 4 9 3" xfId="22616" xr:uid="{00000000-0005-0000-0000-0000E1570000}"/>
    <cellStyle name="Normal 17 3 4 3 2 4 9 4" xfId="22617" xr:uid="{00000000-0005-0000-0000-0000E2570000}"/>
    <cellStyle name="Normal 17 3 4 3 2 4 9 5" xfId="22618" xr:uid="{00000000-0005-0000-0000-0000E3570000}"/>
    <cellStyle name="Normal 17 3 4 3 2 5" xfId="22619" xr:uid="{00000000-0005-0000-0000-0000E4570000}"/>
    <cellStyle name="Normal 17 3 4 3 2 5 2" xfId="22620" xr:uid="{00000000-0005-0000-0000-0000E5570000}"/>
    <cellStyle name="Normal 17 3 4 3 2 5 3" xfId="22621" xr:uid="{00000000-0005-0000-0000-0000E6570000}"/>
    <cellStyle name="Normal 17 3 4 3 2 5 4" xfId="22622" xr:uid="{00000000-0005-0000-0000-0000E7570000}"/>
    <cellStyle name="Normal 17 3 4 3 2 5 5" xfId="22623" xr:uid="{00000000-0005-0000-0000-0000E8570000}"/>
    <cellStyle name="Normal 17 3 4 3 2 6" xfId="22624" xr:uid="{00000000-0005-0000-0000-0000E9570000}"/>
    <cellStyle name="Normal 17 3 4 3 2 6 2" xfId="22625" xr:uid="{00000000-0005-0000-0000-0000EA570000}"/>
    <cellStyle name="Normal 17 3 4 3 2 6 3" xfId="22626" xr:uid="{00000000-0005-0000-0000-0000EB570000}"/>
    <cellStyle name="Normal 17 3 4 3 2 6 4" xfId="22627" xr:uid="{00000000-0005-0000-0000-0000EC570000}"/>
    <cellStyle name="Normal 17 3 4 3 2 6 5" xfId="22628" xr:uid="{00000000-0005-0000-0000-0000ED570000}"/>
    <cellStyle name="Normal 17 3 4 3 2 7" xfId="22629" xr:uid="{00000000-0005-0000-0000-0000EE570000}"/>
    <cellStyle name="Normal 17 3 4 3 2 7 2" xfId="22630" xr:uid="{00000000-0005-0000-0000-0000EF570000}"/>
    <cellStyle name="Normal 17 3 4 3 2 7 3" xfId="22631" xr:uid="{00000000-0005-0000-0000-0000F0570000}"/>
    <cellStyle name="Normal 17 3 4 3 2 7 4" xfId="22632" xr:uid="{00000000-0005-0000-0000-0000F1570000}"/>
    <cellStyle name="Normal 17 3 4 3 2 7 5" xfId="22633" xr:uid="{00000000-0005-0000-0000-0000F2570000}"/>
    <cellStyle name="Normal 17 3 4 3 2 8" xfId="22634" xr:uid="{00000000-0005-0000-0000-0000F3570000}"/>
    <cellStyle name="Normal 17 3 4 3 2 8 2" xfId="22635" xr:uid="{00000000-0005-0000-0000-0000F4570000}"/>
    <cellStyle name="Normal 17 3 4 3 2 8 3" xfId="22636" xr:uid="{00000000-0005-0000-0000-0000F5570000}"/>
    <cellStyle name="Normal 17 3 4 3 2 8 4" xfId="22637" xr:uid="{00000000-0005-0000-0000-0000F6570000}"/>
    <cellStyle name="Normal 17 3 4 3 2 8 5" xfId="22638" xr:uid="{00000000-0005-0000-0000-0000F7570000}"/>
    <cellStyle name="Normal 17 3 4 3 2 9" xfId="22639" xr:uid="{00000000-0005-0000-0000-0000F8570000}"/>
    <cellStyle name="Normal 17 3 4 3 2 9 2" xfId="22640" xr:uid="{00000000-0005-0000-0000-0000F9570000}"/>
    <cellStyle name="Normal 17 3 4 3 2 9 3" xfId="22641" xr:uid="{00000000-0005-0000-0000-0000FA570000}"/>
    <cellStyle name="Normal 17 3 4 3 2 9 4" xfId="22642" xr:uid="{00000000-0005-0000-0000-0000FB570000}"/>
    <cellStyle name="Normal 17 3 4 3 2 9 5" xfId="22643" xr:uid="{00000000-0005-0000-0000-0000FC570000}"/>
    <cellStyle name="Normal 17 3 4 3 20" xfId="22644" xr:uid="{00000000-0005-0000-0000-0000FD570000}"/>
    <cellStyle name="Normal 17 3 4 3 20 2" xfId="22645" xr:uid="{00000000-0005-0000-0000-0000FE570000}"/>
    <cellStyle name="Normal 17 3 4 3 20 3" xfId="22646" xr:uid="{00000000-0005-0000-0000-0000FF570000}"/>
    <cellStyle name="Normal 17 3 4 3 20 4" xfId="22647" xr:uid="{00000000-0005-0000-0000-000000580000}"/>
    <cellStyle name="Normal 17 3 4 3 20 5" xfId="22648" xr:uid="{00000000-0005-0000-0000-000001580000}"/>
    <cellStyle name="Normal 17 3 4 3 21" xfId="22649" xr:uid="{00000000-0005-0000-0000-000002580000}"/>
    <cellStyle name="Normal 17 3 4 3 21 2" xfId="22650" xr:uid="{00000000-0005-0000-0000-000003580000}"/>
    <cellStyle name="Normal 17 3 4 3 21 3" xfId="22651" xr:uid="{00000000-0005-0000-0000-000004580000}"/>
    <cellStyle name="Normal 17 3 4 3 21 4" xfId="22652" xr:uid="{00000000-0005-0000-0000-000005580000}"/>
    <cellStyle name="Normal 17 3 4 3 22" xfId="22653" xr:uid="{00000000-0005-0000-0000-000006580000}"/>
    <cellStyle name="Normal 17 3 4 3 22 2" xfId="22654" xr:uid="{00000000-0005-0000-0000-000007580000}"/>
    <cellStyle name="Normal 17 3 4 3 22 3" xfId="22655" xr:uid="{00000000-0005-0000-0000-000008580000}"/>
    <cellStyle name="Normal 17 3 4 3 22 4" xfId="22656" xr:uid="{00000000-0005-0000-0000-000009580000}"/>
    <cellStyle name="Normal 17 3 4 3 23" xfId="22657" xr:uid="{00000000-0005-0000-0000-00000A580000}"/>
    <cellStyle name="Normal 17 3 4 3 24" xfId="22658" xr:uid="{00000000-0005-0000-0000-00000B580000}"/>
    <cellStyle name="Normal 17 3 4 3 25" xfId="22659" xr:uid="{00000000-0005-0000-0000-00000C580000}"/>
    <cellStyle name="Normal 17 3 4 3 3" xfId="22660" xr:uid="{00000000-0005-0000-0000-00000D580000}"/>
    <cellStyle name="Normal 17 3 4 3 3 10" xfId="22661" xr:uid="{00000000-0005-0000-0000-00000E580000}"/>
    <cellStyle name="Normal 17 3 4 3 3 10 2" xfId="22662" xr:uid="{00000000-0005-0000-0000-00000F580000}"/>
    <cellStyle name="Normal 17 3 4 3 3 10 3" xfId="22663" xr:uid="{00000000-0005-0000-0000-000010580000}"/>
    <cellStyle name="Normal 17 3 4 3 3 10 4" xfId="22664" xr:uid="{00000000-0005-0000-0000-000011580000}"/>
    <cellStyle name="Normal 17 3 4 3 3 10 5" xfId="22665" xr:uid="{00000000-0005-0000-0000-000012580000}"/>
    <cellStyle name="Normal 17 3 4 3 3 11" xfId="22666" xr:uid="{00000000-0005-0000-0000-000013580000}"/>
    <cellStyle name="Normal 17 3 4 3 3 11 2" xfId="22667" xr:uid="{00000000-0005-0000-0000-000014580000}"/>
    <cellStyle name="Normal 17 3 4 3 3 11 3" xfId="22668" xr:uid="{00000000-0005-0000-0000-000015580000}"/>
    <cellStyle name="Normal 17 3 4 3 3 11 4" xfId="22669" xr:uid="{00000000-0005-0000-0000-000016580000}"/>
    <cellStyle name="Normal 17 3 4 3 3 11 5" xfId="22670" xr:uid="{00000000-0005-0000-0000-000017580000}"/>
    <cellStyle name="Normal 17 3 4 3 3 12" xfId="22671" xr:uid="{00000000-0005-0000-0000-000018580000}"/>
    <cellStyle name="Normal 17 3 4 3 3 12 2" xfId="22672" xr:uid="{00000000-0005-0000-0000-000019580000}"/>
    <cellStyle name="Normal 17 3 4 3 3 12 3" xfId="22673" xr:uid="{00000000-0005-0000-0000-00001A580000}"/>
    <cellStyle name="Normal 17 3 4 3 3 12 4" xfId="22674" xr:uid="{00000000-0005-0000-0000-00001B580000}"/>
    <cellStyle name="Normal 17 3 4 3 3 12 5" xfId="22675" xr:uid="{00000000-0005-0000-0000-00001C580000}"/>
    <cellStyle name="Normal 17 3 4 3 3 13" xfId="22676" xr:uid="{00000000-0005-0000-0000-00001D580000}"/>
    <cellStyle name="Normal 17 3 4 3 3 13 2" xfId="22677" xr:uid="{00000000-0005-0000-0000-00001E580000}"/>
    <cellStyle name="Normal 17 3 4 3 3 13 3" xfId="22678" xr:uid="{00000000-0005-0000-0000-00001F580000}"/>
    <cellStyle name="Normal 17 3 4 3 3 13 4" xfId="22679" xr:uid="{00000000-0005-0000-0000-000020580000}"/>
    <cellStyle name="Normal 17 3 4 3 3 13 5" xfId="22680" xr:uid="{00000000-0005-0000-0000-000021580000}"/>
    <cellStyle name="Normal 17 3 4 3 3 14" xfId="22681" xr:uid="{00000000-0005-0000-0000-000022580000}"/>
    <cellStyle name="Normal 17 3 4 3 3 14 2" xfId="22682" xr:uid="{00000000-0005-0000-0000-000023580000}"/>
    <cellStyle name="Normal 17 3 4 3 3 14 3" xfId="22683" xr:uid="{00000000-0005-0000-0000-000024580000}"/>
    <cellStyle name="Normal 17 3 4 3 3 14 4" xfId="22684" xr:uid="{00000000-0005-0000-0000-000025580000}"/>
    <cellStyle name="Normal 17 3 4 3 3 14 5" xfId="22685" xr:uid="{00000000-0005-0000-0000-000026580000}"/>
    <cellStyle name="Normal 17 3 4 3 3 15" xfId="22686" xr:uid="{00000000-0005-0000-0000-000027580000}"/>
    <cellStyle name="Normal 17 3 4 3 3 15 2" xfId="22687" xr:uid="{00000000-0005-0000-0000-000028580000}"/>
    <cellStyle name="Normal 17 3 4 3 3 15 3" xfId="22688" xr:uid="{00000000-0005-0000-0000-000029580000}"/>
    <cellStyle name="Normal 17 3 4 3 3 15 4" xfId="22689" xr:uid="{00000000-0005-0000-0000-00002A580000}"/>
    <cellStyle name="Normal 17 3 4 3 3 15 5" xfId="22690" xr:uid="{00000000-0005-0000-0000-00002B580000}"/>
    <cellStyle name="Normal 17 3 4 3 3 16" xfId="22691" xr:uid="{00000000-0005-0000-0000-00002C580000}"/>
    <cellStyle name="Normal 17 3 4 3 3 16 2" xfId="22692" xr:uid="{00000000-0005-0000-0000-00002D580000}"/>
    <cellStyle name="Normal 17 3 4 3 3 16 3" xfId="22693" xr:uid="{00000000-0005-0000-0000-00002E580000}"/>
    <cellStyle name="Normal 17 3 4 3 3 16 4" xfId="22694" xr:uid="{00000000-0005-0000-0000-00002F580000}"/>
    <cellStyle name="Normal 17 3 4 3 3 16 5" xfId="22695" xr:uid="{00000000-0005-0000-0000-000030580000}"/>
    <cellStyle name="Normal 17 3 4 3 3 17" xfId="22696" xr:uid="{00000000-0005-0000-0000-000031580000}"/>
    <cellStyle name="Normal 17 3 4 3 3 17 2" xfId="22697" xr:uid="{00000000-0005-0000-0000-000032580000}"/>
    <cellStyle name="Normal 17 3 4 3 3 17 3" xfId="22698" xr:uid="{00000000-0005-0000-0000-000033580000}"/>
    <cellStyle name="Normal 17 3 4 3 3 17 4" xfId="22699" xr:uid="{00000000-0005-0000-0000-000034580000}"/>
    <cellStyle name="Normal 17 3 4 3 3 18" xfId="22700" xr:uid="{00000000-0005-0000-0000-000035580000}"/>
    <cellStyle name="Normal 17 3 4 3 3 18 2" xfId="22701" xr:uid="{00000000-0005-0000-0000-000036580000}"/>
    <cellStyle name="Normal 17 3 4 3 3 18 3" xfId="22702" xr:uid="{00000000-0005-0000-0000-000037580000}"/>
    <cellStyle name="Normal 17 3 4 3 3 18 4" xfId="22703" xr:uid="{00000000-0005-0000-0000-000038580000}"/>
    <cellStyle name="Normal 17 3 4 3 3 19" xfId="22704" xr:uid="{00000000-0005-0000-0000-000039580000}"/>
    <cellStyle name="Normal 17 3 4 3 3 2" xfId="22705" xr:uid="{00000000-0005-0000-0000-00003A580000}"/>
    <cellStyle name="Normal 17 3 4 3 3 2 2" xfId="22706" xr:uid="{00000000-0005-0000-0000-00003B580000}"/>
    <cellStyle name="Normal 17 3 4 3 3 2 3" xfId="22707" xr:uid="{00000000-0005-0000-0000-00003C580000}"/>
    <cellStyle name="Normal 17 3 4 3 3 2 4" xfId="22708" xr:uid="{00000000-0005-0000-0000-00003D580000}"/>
    <cellStyle name="Normal 17 3 4 3 3 2 5" xfId="22709" xr:uid="{00000000-0005-0000-0000-00003E580000}"/>
    <cellStyle name="Normal 17 3 4 3 3 20" xfId="22710" xr:uid="{00000000-0005-0000-0000-00003F580000}"/>
    <cellStyle name="Normal 17 3 4 3 3 21" xfId="22711" xr:uid="{00000000-0005-0000-0000-000040580000}"/>
    <cellStyle name="Normal 17 3 4 3 3 3" xfId="22712" xr:uid="{00000000-0005-0000-0000-000041580000}"/>
    <cellStyle name="Normal 17 3 4 3 3 3 2" xfId="22713" xr:uid="{00000000-0005-0000-0000-000042580000}"/>
    <cellStyle name="Normal 17 3 4 3 3 3 3" xfId="22714" xr:uid="{00000000-0005-0000-0000-000043580000}"/>
    <cellStyle name="Normal 17 3 4 3 3 3 4" xfId="22715" xr:uid="{00000000-0005-0000-0000-000044580000}"/>
    <cellStyle name="Normal 17 3 4 3 3 3 5" xfId="22716" xr:uid="{00000000-0005-0000-0000-000045580000}"/>
    <cellStyle name="Normal 17 3 4 3 3 4" xfId="22717" xr:uid="{00000000-0005-0000-0000-000046580000}"/>
    <cellStyle name="Normal 17 3 4 3 3 4 2" xfId="22718" xr:uid="{00000000-0005-0000-0000-000047580000}"/>
    <cellStyle name="Normal 17 3 4 3 3 4 3" xfId="22719" xr:uid="{00000000-0005-0000-0000-000048580000}"/>
    <cellStyle name="Normal 17 3 4 3 3 4 4" xfId="22720" xr:uid="{00000000-0005-0000-0000-000049580000}"/>
    <cellStyle name="Normal 17 3 4 3 3 4 5" xfId="22721" xr:uid="{00000000-0005-0000-0000-00004A580000}"/>
    <cellStyle name="Normal 17 3 4 3 3 5" xfId="22722" xr:uid="{00000000-0005-0000-0000-00004B580000}"/>
    <cellStyle name="Normal 17 3 4 3 3 5 2" xfId="22723" xr:uid="{00000000-0005-0000-0000-00004C580000}"/>
    <cellStyle name="Normal 17 3 4 3 3 5 3" xfId="22724" xr:uid="{00000000-0005-0000-0000-00004D580000}"/>
    <cellStyle name="Normal 17 3 4 3 3 5 4" xfId="22725" xr:uid="{00000000-0005-0000-0000-00004E580000}"/>
    <cellStyle name="Normal 17 3 4 3 3 5 5" xfId="22726" xr:uid="{00000000-0005-0000-0000-00004F580000}"/>
    <cellStyle name="Normal 17 3 4 3 3 6" xfId="22727" xr:uid="{00000000-0005-0000-0000-000050580000}"/>
    <cellStyle name="Normal 17 3 4 3 3 6 2" xfId="22728" xr:uid="{00000000-0005-0000-0000-000051580000}"/>
    <cellStyle name="Normal 17 3 4 3 3 6 3" xfId="22729" xr:uid="{00000000-0005-0000-0000-000052580000}"/>
    <cellStyle name="Normal 17 3 4 3 3 6 4" xfId="22730" xr:uid="{00000000-0005-0000-0000-000053580000}"/>
    <cellStyle name="Normal 17 3 4 3 3 6 5" xfId="22731" xr:uid="{00000000-0005-0000-0000-000054580000}"/>
    <cellStyle name="Normal 17 3 4 3 3 7" xfId="22732" xr:uid="{00000000-0005-0000-0000-000055580000}"/>
    <cellStyle name="Normal 17 3 4 3 3 7 2" xfId="22733" xr:uid="{00000000-0005-0000-0000-000056580000}"/>
    <cellStyle name="Normal 17 3 4 3 3 7 3" xfId="22734" xr:uid="{00000000-0005-0000-0000-000057580000}"/>
    <cellStyle name="Normal 17 3 4 3 3 7 4" xfId="22735" xr:uid="{00000000-0005-0000-0000-000058580000}"/>
    <cellStyle name="Normal 17 3 4 3 3 7 5" xfId="22736" xr:uid="{00000000-0005-0000-0000-000059580000}"/>
    <cellStyle name="Normal 17 3 4 3 3 8" xfId="22737" xr:uid="{00000000-0005-0000-0000-00005A580000}"/>
    <cellStyle name="Normal 17 3 4 3 3 8 2" xfId="22738" xr:uid="{00000000-0005-0000-0000-00005B580000}"/>
    <cellStyle name="Normal 17 3 4 3 3 8 3" xfId="22739" xr:uid="{00000000-0005-0000-0000-00005C580000}"/>
    <cellStyle name="Normal 17 3 4 3 3 8 4" xfId="22740" xr:uid="{00000000-0005-0000-0000-00005D580000}"/>
    <cellStyle name="Normal 17 3 4 3 3 8 5" xfId="22741" xr:uid="{00000000-0005-0000-0000-00005E580000}"/>
    <cellStyle name="Normal 17 3 4 3 3 9" xfId="22742" xr:uid="{00000000-0005-0000-0000-00005F580000}"/>
    <cellStyle name="Normal 17 3 4 3 3 9 2" xfId="22743" xr:uid="{00000000-0005-0000-0000-000060580000}"/>
    <cellStyle name="Normal 17 3 4 3 3 9 3" xfId="22744" xr:uid="{00000000-0005-0000-0000-000061580000}"/>
    <cellStyle name="Normal 17 3 4 3 3 9 4" xfId="22745" xr:uid="{00000000-0005-0000-0000-000062580000}"/>
    <cellStyle name="Normal 17 3 4 3 3 9 5" xfId="22746" xr:uid="{00000000-0005-0000-0000-000063580000}"/>
    <cellStyle name="Normal 17 3 4 3 4" xfId="22747" xr:uid="{00000000-0005-0000-0000-000064580000}"/>
    <cellStyle name="Normal 17 3 4 3 4 10" xfId="22748" xr:uid="{00000000-0005-0000-0000-000065580000}"/>
    <cellStyle name="Normal 17 3 4 3 4 10 2" xfId="22749" xr:uid="{00000000-0005-0000-0000-000066580000}"/>
    <cellStyle name="Normal 17 3 4 3 4 10 3" xfId="22750" xr:uid="{00000000-0005-0000-0000-000067580000}"/>
    <cellStyle name="Normal 17 3 4 3 4 10 4" xfId="22751" xr:uid="{00000000-0005-0000-0000-000068580000}"/>
    <cellStyle name="Normal 17 3 4 3 4 10 5" xfId="22752" xr:uid="{00000000-0005-0000-0000-000069580000}"/>
    <cellStyle name="Normal 17 3 4 3 4 11" xfId="22753" xr:uid="{00000000-0005-0000-0000-00006A580000}"/>
    <cellStyle name="Normal 17 3 4 3 4 11 2" xfId="22754" xr:uid="{00000000-0005-0000-0000-00006B580000}"/>
    <cellStyle name="Normal 17 3 4 3 4 11 3" xfId="22755" xr:uid="{00000000-0005-0000-0000-00006C580000}"/>
    <cellStyle name="Normal 17 3 4 3 4 11 4" xfId="22756" xr:uid="{00000000-0005-0000-0000-00006D580000}"/>
    <cellStyle name="Normal 17 3 4 3 4 11 5" xfId="22757" xr:uid="{00000000-0005-0000-0000-00006E580000}"/>
    <cellStyle name="Normal 17 3 4 3 4 12" xfId="22758" xr:uid="{00000000-0005-0000-0000-00006F580000}"/>
    <cellStyle name="Normal 17 3 4 3 4 12 2" xfId="22759" xr:uid="{00000000-0005-0000-0000-000070580000}"/>
    <cellStyle name="Normal 17 3 4 3 4 12 3" xfId="22760" xr:uid="{00000000-0005-0000-0000-000071580000}"/>
    <cellStyle name="Normal 17 3 4 3 4 12 4" xfId="22761" xr:uid="{00000000-0005-0000-0000-000072580000}"/>
    <cellStyle name="Normal 17 3 4 3 4 12 5" xfId="22762" xr:uid="{00000000-0005-0000-0000-000073580000}"/>
    <cellStyle name="Normal 17 3 4 3 4 13" xfId="22763" xr:uid="{00000000-0005-0000-0000-000074580000}"/>
    <cellStyle name="Normal 17 3 4 3 4 13 2" xfId="22764" xr:uid="{00000000-0005-0000-0000-000075580000}"/>
    <cellStyle name="Normal 17 3 4 3 4 13 3" xfId="22765" xr:uid="{00000000-0005-0000-0000-000076580000}"/>
    <cellStyle name="Normal 17 3 4 3 4 13 4" xfId="22766" xr:uid="{00000000-0005-0000-0000-000077580000}"/>
    <cellStyle name="Normal 17 3 4 3 4 13 5" xfId="22767" xr:uid="{00000000-0005-0000-0000-000078580000}"/>
    <cellStyle name="Normal 17 3 4 3 4 14" xfId="22768" xr:uid="{00000000-0005-0000-0000-000079580000}"/>
    <cellStyle name="Normal 17 3 4 3 4 14 2" xfId="22769" xr:uid="{00000000-0005-0000-0000-00007A580000}"/>
    <cellStyle name="Normal 17 3 4 3 4 14 3" xfId="22770" xr:uid="{00000000-0005-0000-0000-00007B580000}"/>
    <cellStyle name="Normal 17 3 4 3 4 14 4" xfId="22771" xr:uid="{00000000-0005-0000-0000-00007C580000}"/>
    <cellStyle name="Normal 17 3 4 3 4 14 5" xfId="22772" xr:uid="{00000000-0005-0000-0000-00007D580000}"/>
    <cellStyle name="Normal 17 3 4 3 4 15" xfId="22773" xr:uid="{00000000-0005-0000-0000-00007E580000}"/>
    <cellStyle name="Normal 17 3 4 3 4 15 2" xfId="22774" xr:uid="{00000000-0005-0000-0000-00007F580000}"/>
    <cellStyle name="Normal 17 3 4 3 4 15 3" xfId="22775" xr:uid="{00000000-0005-0000-0000-000080580000}"/>
    <cellStyle name="Normal 17 3 4 3 4 15 4" xfId="22776" xr:uid="{00000000-0005-0000-0000-000081580000}"/>
    <cellStyle name="Normal 17 3 4 3 4 15 5" xfId="22777" xr:uid="{00000000-0005-0000-0000-000082580000}"/>
    <cellStyle name="Normal 17 3 4 3 4 16" xfId="22778" xr:uid="{00000000-0005-0000-0000-000083580000}"/>
    <cellStyle name="Normal 17 3 4 3 4 16 2" xfId="22779" xr:uid="{00000000-0005-0000-0000-000084580000}"/>
    <cellStyle name="Normal 17 3 4 3 4 16 3" xfId="22780" xr:uid="{00000000-0005-0000-0000-000085580000}"/>
    <cellStyle name="Normal 17 3 4 3 4 16 4" xfId="22781" xr:uid="{00000000-0005-0000-0000-000086580000}"/>
    <cellStyle name="Normal 17 3 4 3 4 16 5" xfId="22782" xr:uid="{00000000-0005-0000-0000-000087580000}"/>
    <cellStyle name="Normal 17 3 4 3 4 17" xfId="22783" xr:uid="{00000000-0005-0000-0000-000088580000}"/>
    <cellStyle name="Normal 17 3 4 3 4 17 2" xfId="22784" xr:uid="{00000000-0005-0000-0000-000089580000}"/>
    <cellStyle name="Normal 17 3 4 3 4 17 3" xfId="22785" xr:uid="{00000000-0005-0000-0000-00008A580000}"/>
    <cellStyle name="Normal 17 3 4 3 4 17 4" xfId="22786" xr:uid="{00000000-0005-0000-0000-00008B580000}"/>
    <cellStyle name="Normal 17 3 4 3 4 18" xfId="22787" xr:uid="{00000000-0005-0000-0000-00008C580000}"/>
    <cellStyle name="Normal 17 3 4 3 4 18 2" xfId="22788" xr:uid="{00000000-0005-0000-0000-00008D580000}"/>
    <cellStyle name="Normal 17 3 4 3 4 18 3" xfId="22789" xr:uid="{00000000-0005-0000-0000-00008E580000}"/>
    <cellStyle name="Normal 17 3 4 3 4 18 4" xfId="22790" xr:uid="{00000000-0005-0000-0000-00008F580000}"/>
    <cellStyle name="Normal 17 3 4 3 4 19" xfId="22791" xr:uid="{00000000-0005-0000-0000-000090580000}"/>
    <cellStyle name="Normal 17 3 4 3 4 2" xfId="22792" xr:uid="{00000000-0005-0000-0000-000091580000}"/>
    <cellStyle name="Normal 17 3 4 3 4 2 2" xfId="22793" xr:uid="{00000000-0005-0000-0000-000092580000}"/>
    <cellStyle name="Normal 17 3 4 3 4 2 3" xfId="22794" xr:uid="{00000000-0005-0000-0000-000093580000}"/>
    <cellStyle name="Normal 17 3 4 3 4 2 4" xfId="22795" xr:uid="{00000000-0005-0000-0000-000094580000}"/>
    <cellStyle name="Normal 17 3 4 3 4 2 5" xfId="22796" xr:uid="{00000000-0005-0000-0000-000095580000}"/>
    <cellStyle name="Normal 17 3 4 3 4 20" xfId="22797" xr:uid="{00000000-0005-0000-0000-000096580000}"/>
    <cellStyle name="Normal 17 3 4 3 4 21" xfId="22798" xr:uid="{00000000-0005-0000-0000-000097580000}"/>
    <cellStyle name="Normal 17 3 4 3 4 3" xfId="22799" xr:uid="{00000000-0005-0000-0000-000098580000}"/>
    <cellStyle name="Normal 17 3 4 3 4 3 2" xfId="22800" xr:uid="{00000000-0005-0000-0000-000099580000}"/>
    <cellStyle name="Normal 17 3 4 3 4 3 3" xfId="22801" xr:uid="{00000000-0005-0000-0000-00009A580000}"/>
    <cellStyle name="Normal 17 3 4 3 4 3 4" xfId="22802" xr:uid="{00000000-0005-0000-0000-00009B580000}"/>
    <cellStyle name="Normal 17 3 4 3 4 3 5" xfId="22803" xr:uid="{00000000-0005-0000-0000-00009C580000}"/>
    <cellStyle name="Normal 17 3 4 3 4 4" xfId="22804" xr:uid="{00000000-0005-0000-0000-00009D580000}"/>
    <cellStyle name="Normal 17 3 4 3 4 4 2" xfId="22805" xr:uid="{00000000-0005-0000-0000-00009E580000}"/>
    <cellStyle name="Normal 17 3 4 3 4 4 3" xfId="22806" xr:uid="{00000000-0005-0000-0000-00009F580000}"/>
    <cellStyle name="Normal 17 3 4 3 4 4 4" xfId="22807" xr:uid="{00000000-0005-0000-0000-0000A0580000}"/>
    <cellStyle name="Normal 17 3 4 3 4 4 5" xfId="22808" xr:uid="{00000000-0005-0000-0000-0000A1580000}"/>
    <cellStyle name="Normal 17 3 4 3 4 5" xfId="22809" xr:uid="{00000000-0005-0000-0000-0000A2580000}"/>
    <cellStyle name="Normal 17 3 4 3 4 5 2" xfId="22810" xr:uid="{00000000-0005-0000-0000-0000A3580000}"/>
    <cellStyle name="Normal 17 3 4 3 4 5 3" xfId="22811" xr:uid="{00000000-0005-0000-0000-0000A4580000}"/>
    <cellStyle name="Normal 17 3 4 3 4 5 4" xfId="22812" xr:uid="{00000000-0005-0000-0000-0000A5580000}"/>
    <cellStyle name="Normal 17 3 4 3 4 5 5" xfId="22813" xr:uid="{00000000-0005-0000-0000-0000A6580000}"/>
    <cellStyle name="Normal 17 3 4 3 4 6" xfId="22814" xr:uid="{00000000-0005-0000-0000-0000A7580000}"/>
    <cellStyle name="Normal 17 3 4 3 4 6 2" xfId="22815" xr:uid="{00000000-0005-0000-0000-0000A8580000}"/>
    <cellStyle name="Normal 17 3 4 3 4 6 3" xfId="22816" xr:uid="{00000000-0005-0000-0000-0000A9580000}"/>
    <cellStyle name="Normal 17 3 4 3 4 6 4" xfId="22817" xr:uid="{00000000-0005-0000-0000-0000AA580000}"/>
    <cellStyle name="Normal 17 3 4 3 4 6 5" xfId="22818" xr:uid="{00000000-0005-0000-0000-0000AB580000}"/>
    <cellStyle name="Normal 17 3 4 3 4 7" xfId="22819" xr:uid="{00000000-0005-0000-0000-0000AC580000}"/>
    <cellStyle name="Normal 17 3 4 3 4 7 2" xfId="22820" xr:uid="{00000000-0005-0000-0000-0000AD580000}"/>
    <cellStyle name="Normal 17 3 4 3 4 7 3" xfId="22821" xr:uid="{00000000-0005-0000-0000-0000AE580000}"/>
    <cellStyle name="Normal 17 3 4 3 4 7 4" xfId="22822" xr:uid="{00000000-0005-0000-0000-0000AF580000}"/>
    <cellStyle name="Normal 17 3 4 3 4 7 5" xfId="22823" xr:uid="{00000000-0005-0000-0000-0000B0580000}"/>
    <cellStyle name="Normal 17 3 4 3 4 8" xfId="22824" xr:uid="{00000000-0005-0000-0000-0000B1580000}"/>
    <cellStyle name="Normal 17 3 4 3 4 8 2" xfId="22825" xr:uid="{00000000-0005-0000-0000-0000B2580000}"/>
    <cellStyle name="Normal 17 3 4 3 4 8 3" xfId="22826" xr:uid="{00000000-0005-0000-0000-0000B3580000}"/>
    <cellStyle name="Normal 17 3 4 3 4 8 4" xfId="22827" xr:uid="{00000000-0005-0000-0000-0000B4580000}"/>
    <cellStyle name="Normal 17 3 4 3 4 8 5" xfId="22828" xr:uid="{00000000-0005-0000-0000-0000B5580000}"/>
    <cellStyle name="Normal 17 3 4 3 4 9" xfId="22829" xr:uid="{00000000-0005-0000-0000-0000B6580000}"/>
    <cellStyle name="Normal 17 3 4 3 4 9 2" xfId="22830" xr:uid="{00000000-0005-0000-0000-0000B7580000}"/>
    <cellStyle name="Normal 17 3 4 3 4 9 3" xfId="22831" xr:uid="{00000000-0005-0000-0000-0000B8580000}"/>
    <cellStyle name="Normal 17 3 4 3 4 9 4" xfId="22832" xr:uid="{00000000-0005-0000-0000-0000B9580000}"/>
    <cellStyle name="Normal 17 3 4 3 4 9 5" xfId="22833" xr:uid="{00000000-0005-0000-0000-0000BA580000}"/>
    <cellStyle name="Normal 17 3 4 3 5" xfId="22834" xr:uid="{00000000-0005-0000-0000-0000BB580000}"/>
    <cellStyle name="Normal 17 3 4 3 5 10" xfId="22835" xr:uid="{00000000-0005-0000-0000-0000BC580000}"/>
    <cellStyle name="Normal 17 3 4 3 5 10 2" xfId="22836" xr:uid="{00000000-0005-0000-0000-0000BD580000}"/>
    <cellStyle name="Normal 17 3 4 3 5 10 3" xfId="22837" xr:uid="{00000000-0005-0000-0000-0000BE580000}"/>
    <cellStyle name="Normal 17 3 4 3 5 10 4" xfId="22838" xr:uid="{00000000-0005-0000-0000-0000BF580000}"/>
    <cellStyle name="Normal 17 3 4 3 5 10 5" xfId="22839" xr:uid="{00000000-0005-0000-0000-0000C0580000}"/>
    <cellStyle name="Normal 17 3 4 3 5 11" xfId="22840" xr:uid="{00000000-0005-0000-0000-0000C1580000}"/>
    <cellStyle name="Normal 17 3 4 3 5 11 2" xfId="22841" xr:uid="{00000000-0005-0000-0000-0000C2580000}"/>
    <cellStyle name="Normal 17 3 4 3 5 11 3" xfId="22842" xr:uid="{00000000-0005-0000-0000-0000C3580000}"/>
    <cellStyle name="Normal 17 3 4 3 5 11 4" xfId="22843" xr:uid="{00000000-0005-0000-0000-0000C4580000}"/>
    <cellStyle name="Normal 17 3 4 3 5 11 5" xfId="22844" xr:uid="{00000000-0005-0000-0000-0000C5580000}"/>
    <cellStyle name="Normal 17 3 4 3 5 12" xfId="22845" xr:uid="{00000000-0005-0000-0000-0000C6580000}"/>
    <cellStyle name="Normal 17 3 4 3 5 12 2" xfId="22846" xr:uid="{00000000-0005-0000-0000-0000C7580000}"/>
    <cellStyle name="Normal 17 3 4 3 5 12 3" xfId="22847" xr:uid="{00000000-0005-0000-0000-0000C8580000}"/>
    <cellStyle name="Normal 17 3 4 3 5 12 4" xfId="22848" xr:uid="{00000000-0005-0000-0000-0000C9580000}"/>
    <cellStyle name="Normal 17 3 4 3 5 12 5" xfId="22849" xr:uid="{00000000-0005-0000-0000-0000CA580000}"/>
    <cellStyle name="Normal 17 3 4 3 5 13" xfId="22850" xr:uid="{00000000-0005-0000-0000-0000CB580000}"/>
    <cellStyle name="Normal 17 3 4 3 5 13 2" xfId="22851" xr:uid="{00000000-0005-0000-0000-0000CC580000}"/>
    <cellStyle name="Normal 17 3 4 3 5 13 3" xfId="22852" xr:uid="{00000000-0005-0000-0000-0000CD580000}"/>
    <cellStyle name="Normal 17 3 4 3 5 13 4" xfId="22853" xr:uid="{00000000-0005-0000-0000-0000CE580000}"/>
    <cellStyle name="Normal 17 3 4 3 5 13 5" xfId="22854" xr:uid="{00000000-0005-0000-0000-0000CF580000}"/>
    <cellStyle name="Normal 17 3 4 3 5 14" xfId="22855" xr:uid="{00000000-0005-0000-0000-0000D0580000}"/>
    <cellStyle name="Normal 17 3 4 3 5 14 2" xfId="22856" xr:uid="{00000000-0005-0000-0000-0000D1580000}"/>
    <cellStyle name="Normal 17 3 4 3 5 14 3" xfId="22857" xr:uid="{00000000-0005-0000-0000-0000D2580000}"/>
    <cellStyle name="Normal 17 3 4 3 5 14 4" xfId="22858" xr:uid="{00000000-0005-0000-0000-0000D3580000}"/>
    <cellStyle name="Normal 17 3 4 3 5 14 5" xfId="22859" xr:uid="{00000000-0005-0000-0000-0000D4580000}"/>
    <cellStyle name="Normal 17 3 4 3 5 15" xfId="22860" xr:uid="{00000000-0005-0000-0000-0000D5580000}"/>
    <cellStyle name="Normal 17 3 4 3 5 15 2" xfId="22861" xr:uid="{00000000-0005-0000-0000-0000D6580000}"/>
    <cellStyle name="Normal 17 3 4 3 5 15 3" xfId="22862" xr:uid="{00000000-0005-0000-0000-0000D7580000}"/>
    <cellStyle name="Normal 17 3 4 3 5 15 4" xfId="22863" xr:uid="{00000000-0005-0000-0000-0000D8580000}"/>
    <cellStyle name="Normal 17 3 4 3 5 15 5" xfId="22864" xr:uid="{00000000-0005-0000-0000-0000D9580000}"/>
    <cellStyle name="Normal 17 3 4 3 5 16" xfId="22865" xr:uid="{00000000-0005-0000-0000-0000DA580000}"/>
    <cellStyle name="Normal 17 3 4 3 5 16 2" xfId="22866" xr:uid="{00000000-0005-0000-0000-0000DB580000}"/>
    <cellStyle name="Normal 17 3 4 3 5 16 3" xfId="22867" xr:uid="{00000000-0005-0000-0000-0000DC580000}"/>
    <cellStyle name="Normal 17 3 4 3 5 16 4" xfId="22868" xr:uid="{00000000-0005-0000-0000-0000DD580000}"/>
    <cellStyle name="Normal 17 3 4 3 5 17" xfId="22869" xr:uid="{00000000-0005-0000-0000-0000DE580000}"/>
    <cellStyle name="Normal 17 3 4 3 5 17 2" xfId="22870" xr:uid="{00000000-0005-0000-0000-0000DF580000}"/>
    <cellStyle name="Normal 17 3 4 3 5 17 3" xfId="22871" xr:uid="{00000000-0005-0000-0000-0000E0580000}"/>
    <cellStyle name="Normal 17 3 4 3 5 17 4" xfId="22872" xr:uid="{00000000-0005-0000-0000-0000E1580000}"/>
    <cellStyle name="Normal 17 3 4 3 5 18" xfId="22873" xr:uid="{00000000-0005-0000-0000-0000E2580000}"/>
    <cellStyle name="Normal 17 3 4 3 5 19" xfId="22874" xr:uid="{00000000-0005-0000-0000-0000E3580000}"/>
    <cellStyle name="Normal 17 3 4 3 5 2" xfId="22875" xr:uid="{00000000-0005-0000-0000-0000E4580000}"/>
    <cellStyle name="Normal 17 3 4 3 5 2 2" xfId="22876" xr:uid="{00000000-0005-0000-0000-0000E5580000}"/>
    <cellStyle name="Normal 17 3 4 3 5 2 3" xfId="22877" xr:uid="{00000000-0005-0000-0000-0000E6580000}"/>
    <cellStyle name="Normal 17 3 4 3 5 2 4" xfId="22878" xr:uid="{00000000-0005-0000-0000-0000E7580000}"/>
    <cellStyle name="Normal 17 3 4 3 5 2 5" xfId="22879" xr:uid="{00000000-0005-0000-0000-0000E8580000}"/>
    <cellStyle name="Normal 17 3 4 3 5 20" xfId="22880" xr:uid="{00000000-0005-0000-0000-0000E9580000}"/>
    <cellStyle name="Normal 17 3 4 3 5 3" xfId="22881" xr:uid="{00000000-0005-0000-0000-0000EA580000}"/>
    <cellStyle name="Normal 17 3 4 3 5 3 2" xfId="22882" xr:uid="{00000000-0005-0000-0000-0000EB580000}"/>
    <cellStyle name="Normal 17 3 4 3 5 3 3" xfId="22883" xr:uid="{00000000-0005-0000-0000-0000EC580000}"/>
    <cellStyle name="Normal 17 3 4 3 5 3 4" xfId="22884" xr:uid="{00000000-0005-0000-0000-0000ED580000}"/>
    <cellStyle name="Normal 17 3 4 3 5 3 5" xfId="22885" xr:uid="{00000000-0005-0000-0000-0000EE580000}"/>
    <cellStyle name="Normal 17 3 4 3 5 4" xfId="22886" xr:uid="{00000000-0005-0000-0000-0000EF580000}"/>
    <cellStyle name="Normal 17 3 4 3 5 4 2" xfId="22887" xr:uid="{00000000-0005-0000-0000-0000F0580000}"/>
    <cellStyle name="Normal 17 3 4 3 5 4 3" xfId="22888" xr:uid="{00000000-0005-0000-0000-0000F1580000}"/>
    <cellStyle name="Normal 17 3 4 3 5 4 4" xfId="22889" xr:uid="{00000000-0005-0000-0000-0000F2580000}"/>
    <cellStyle name="Normal 17 3 4 3 5 4 5" xfId="22890" xr:uid="{00000000-0005-0000-0000-0000F3580000}"/>
    <cellStyle name="Normal 17 3 4 3 5 5" xfId="22891" xr:uid="{00000000-0005-0000-0000-0000F4580000}"/>
    <cellStyle name="Normal 17 3 4 3 5 5 2" xfId="22892" xr:uid="{00000000-0005-0000-0000-0000F5580000}"/>
    <cellStyle name="Normal 17 3 4 3 5 5 3" xfId="22893" xr:uid="{00000000-0005-0000-0000-0000F6580000}"/>
    <cellStyle name="Normal 17 3 4 3 5 5 4" xfId="22894" xr:uid="{00000000-0005-0000-0000-0000F7580000}"/>
    <cellStyle name="Normal 17 3 4 3 5 5 5" xfId="22895" xr:uid="{00000000-0005-0000-0000-0000F8580000}"/>
    <cellStyle name="Normal 17 3 4 3 5 6" xfId="22896" xr:uid="{00000000-0005-0000-0000-0000F9580000}"/>
    <cellStyle name="Normal 17 3 4 3 5 6 2" xfId="22897" xr:uid="{00000000-0005-0000-0000-0000FA580000}"/>
    <cellStyle name="Normal 17 3 4 3 5 6 3" xfId="22898" xr:uid="{00000000-0005-0000-0000-0000FB580000}"/>
    <cellStyle name="Normal 17 3 4 3 5 6 4" xfId="22899" xr:uid="{00000000-0005-0000-0000-0000FC580000}"/>
    <cellStyle name="Normal 17 3 4 3 5 6 5" xfId="22900" xr:uid="{00000000-0005-0000-0000-0000FD580000}"/>
    <cellStyle name="Normal 17 3 4 3 5 7" xfId="22901" xr:uid="{00000000-0005-0000-0000-0000FE580000}"/>
    <cellStyle name="Normal 17 3 4 3 5 7 2" xfId="22902" xr:uid="{00000000-0005-0000-0000-0000FF580000}"/>
    <cellStyle name="Normal 17 3 4 3 5 7 3" xfId="22903" xr:uid="{00000000-0005-0000-0000-000000590000}"/>
    <cellStyle name="Normal 17 3 4 3 5 7 4" xfId="22904" xr:uid="{00000000-0005-0000-0000-000001590000}"/>
    <cellStyle name="Normal 17 3 4 3 5 7 5" xfId="22905" xr:uid="{00000000-0005-0000-0000-000002590000}"/>
    <cellStyle name="Normal 17 3 4 3 5 8" xfId="22906" xr:uid="{00000000-0005-0000-0000-000003590000}"/>
    <cellStyle name="Normal 17 3 4 3 5 8 2" xfId="22907" xr:uid="{00000000-0005-0000-0000-000004590000}"/>
    <cellStyle name="Normal 17 3 4 3 5 8 3" xfId="22908" xr:uid="{00000000-0005-0000-0000-000005590000}"/>
    <cellStyle name="Normal 17 3 4 3 5 8 4" xfId="22909" xr:uid="{00000000-0005-0000-0000-000006590000}"/>
    <cellStyle name="Normal 17 3 4 3 5 8 5" xfId="22910" xr:uid="{00000000-0005-0000-0000-000007590000}"/>
    <cellStyle name="Normal 17 3 4 3 5 9" xfId="22911" xr:uid="{00000000-0005-0000-0000-000008590000}"/>
    <cellStyle name="Normal 17 3 4 3 5 9 2" xfId="22912" xr:uid="{00000000-0005-0000-0000-000009590000}"/>
    <cellStyle name="Normal 17 3 4 3 5 9 3" xfId="22913" xr:uid="{00000000-0005-0000-0000-00000A590000}"/>
    <cellStyle name="Normal 17 3 4 3 5 9 4" xfId="22914" xr:uid="{00000000-0005-0000-0000-00000B590000}"/>
    <cellStyle name="Normal 17 3 4 3 5 9 5" xfId="22915" xr:uid="{00000000-0005-0000-0000-00000C590000}"/>
    <cellStyle name="Normal 17 3 4 3 6" xfId="22916" xr:uid="{00000000-0005-0000-0000-00000D590000}"/>
    <cellStyle name="Normal 17 3 4 3 6 10" xfId="22917" xr:uid="{00000000-0005-0000-0000-00000E590000}"/>
    <cellStyle name="Normal 17 3 4 3 6 10 2" xfId="22918" xr:uid="{00000000-0005-0000-0000-00000F590000}"/>
    <cellStyle name="Normal 17 3 4 3 6 10 3" xfId="22919" xr:uid="{00000000-0005-0000-0000-000010590000}"/>
    <cellStyle name="Normal 17 3 4 3 6 10 4" xfId="22920" xr:uid="{00000000-0005-0000-0000-000011590000}"/>
    <cellStyle name="Normal 17 3 4 3 6 10 5" xfId="22921" xr:uid="{00000000-0005-0000-0000-000012590000}"/>
    <cellStyle name="Normal 17 3 4 3 6 11" xfId="22922" xr:uid="{00000000-0005-0000-0000-000013590000}"/>
    <cellStyle name="Normal 17 3 4 3 6 11 2" xfId="22923" xr:uid="{00000000-0005-0000-0000-000014590000}"/>
    <cellStyle name="Normal 17 3 4 3 6 11 3" xfId="22924" xr:uid="{00000000-0005-0000-0000-000015590000}"/>
    <cellStyle name="Normal 17 3 4 3 6 11 4" xfId="22925" xr:uid="{00000000-0005-0000-0000-000016590000}"/>
    <cellStyle name="Normal 17 3 4 3 6 11 5" xfId="22926" xr:uid="{00000000-0005-0000-0000-000017590000}"/>
    <cellStyle name="Normal 17 3 4 3 6 12" xfId="22927" xr:uid="{00000000-0005-0000-0000-000018590000}"/>
    <cellStyle name="Normal 17 3 4 3 6 12 2" xfId="22928" xr:uid="{00000000-0005-0000-0000-000019590000}"/>
    <cellStyle name="Normal 17 3 4 3 6 12 3" xfId="22929" xr:uid="{00000000-0005-0000-0000-00001A590000}"/>
    <cellStyle name="Normal 17 3 4 3 6 12 4" xfId="22930" xr:uid="{00000000-0005-0000-0000-00001B590000}"/>
    <cellStyle name="Normal 17 3 4 3 6 12 5" xfId="22931" xr:uid="{00000000-0005-0000-0000-00001C590000}"/>
    <cellStyle name="Normal 17 3 4 3 6 13" xfId="22932" xr:uid="{00000000-0005-0000-0000-00001D590000}"/>
    <cellStyle name="Normal 17 3 4 3 6 13 2" xfId="22933" xr:uid="{00000000-0005-0000-0000-00001E590000}"/>
    <cellStyle name="Normal 17 3 4 3 6 13 3" xfId="22934" xr:uid="{00000000-0005-0000-0000-00001F590000}"/>
    <cellStyle name="Normal 17 3 4 3 6 13 4" xfId="22935" xr:uid="{00000000-0005-0000-0000-000020590000}"/>
    <cellStyle name="Normal 17 3 4 3 6 13 5" xfId="22936" xr:uid="{00000000-0005-0000-0000-000021590000}"/>
    <cellStyle name="Normal 17 3 4 3 6 14" xfId="22937" xr:uid="{00000000-0005-0000-0000-000022590000}"/>
    <cellStyle name="Normal 17 3 4 3 6 14 2" xfId="22938" xr:uid="{00000000-0005-0000-0000-000023590000}"/>
    <cellStyle name="Normal 17 3 4 3 6 14 3" xfId="22939" xr:uid="{00000000-0005-0000-0000-000024590000}"/>
    <cellStyle name="Normal 17 3 4 3 6 14 4" xfId="22940" xr:uid="{00000000-0005-0000-0000-000025590000}"/>
    <cellStyle name="Normal 17 3 4 3 6 14 5" xfId="22941" xr:uid="{00000000-0005-0000-0000-000026590000}"/>
    <cellStyle name="Normal 17 3 4 3 6 15" xfId="22942" xr:uid="{00000000-0005-0000-0000-000027590000}"/>
    <cellStyle name="Normal 17 3 4 3 6 15 2" xfId="22943" xr:uid="{00000000-0005-0000-0000-000028590000}"/>
    <cellStyle name="Normal 17 3 4 3 6 15 3" xfId="22944" xr:uid="{00000000-0005-0000-0000-000029590000}"/>
    <cellStyle name="Normal 17 3 4 3 6 15 4" xfId="22945" xr:uid="{00000000-0005-0000-0000-00002A590000}"/>
    <cellStyle name="Normal 17 3 4 3 6 15 5" xfId="22946" xr:uid="{00000000-0005-0000-0000-00002B590000}"/>
    <cellStyle name="Normal 17 3 4 3 6 16" xfId="22947" xr:uid="{00000000-0005-0000-0000-00002C590000}"/>
    <cellStyle name="Normal 17 3 4 3 6 16 2" xfId="22948" xr:uid="{00000000-0005-0000-0000-00002D590000}"/>
    <cellStyle name="Normal 17 3 4 3 6 16 3" xfId="22949" xr:uid="{00000000-0005-0000-0000-00002E590000}"/>
    <cellStyle name="Normal 17 3 4 3 6 16 4" xfId="22950" xr:uid="{00000000-0005-0000-0000-00002F590000}"/>
    <cellStyle name="Normal 17 3 4 3 6 17" xfId="22951" xr:uid="{00000000-0005-0000-0000-000030590000}"/>
    <cellStyle name="Normal 17 3 4 3 6 17 2" xfId="22952" xr:uid="{00000000-0005-0000-0000-000031590000}"/>
    <cellStyle name="Normal 17 3 4 3 6 17 3" xfId="22953" xr:uid="{00000000-0005-0000-0000-000032590000}"/>
    <cellStyle name="Normal 17 3 4 3 6 17 4" xfId="22954" xr:uid="{00000000-0005-0000-0000-000033590000}"/>
    <cellStyle name="Normal 17 3 4 3 6 18" xfId="22955" xr:uid="{00000000-0005-0000-0000-000034590000}"/>
    <cellStyle name="Normal 17 3 4 3 6 19" xfId="22956" xr:uid="{00000000-0005-0000-0000-000035590000}"/>
    <cellStyle name="Normal 17 3 4 3 6 2" xfId="22957" xr:uid="{00000000-0005-0000-0000-000036590000}"/>
    <cellStyle name="Normal 17 3 4 3 6 2 2" xfId="22958" xr:uid="{00000000-0005-0000-0000-000037590000}"/>
    <cellStyle name="Normal 17 3 4 3 6 2 3" xfId="22959" xr:uid="{00000000-0005-0000-0000-000038590000}"/>
    <cellStyle name="Normal 17 3 4 3 6 2 4" xfId="22960" xr:uid="{00000000-0005-0000-0000-000039590000}"/>
    <cellStyle name="Normal 17 3 4 3 6 2 5" xfId="22961" xr:uid="{00000000-0005-0000-0000-00003A590000}"/>
    <cellStyle name="Normal 17 3 4 3 6 20" xfId="22962" xr:uid="{00000000-0005-0000-0000-00003B590000}"/>
    <cellStyle name="Normal 17 3 4 3 6 3" xfId="22963" xr:uid="{00000000-0005-0000-0000-00003C590000}"/>
    <cellStyle name="Normal 17 3 4 3 6 3 2" xfId="22964" xr:uid="{00000000-0005-0000-0000-00003D590000}"/>
    <cellStyle name="Normal 17 3 4 3 6 3 3" xfId="22965" xr:uid="{00000000-0005-0000-0000-00003E590000}"/>
    <cellStyle name="Normal 17 3 4 3 6 3 4" xfId="22966" xr:uid="{00000000-0005-0000-0000-00003F590000}"/>
    <cellStyle name="Normal 17 3 4 3 6 3 5" xfId="22967" xr:uid="{00000000-0005-0000-0000-000040590000}"/>
    <cellStyle name="Normal 17 3 4 3 6 4" xfId="22968" xr:uid="{00000000-0005-0000-0000-000041590000}"/>
    <cellStyle name="Normal 17 3 4 3 6 4 2" xfId="22969" xr:uid="{00000000-0005-0000-0000-000042590000}"/>
    <cellStyle name="Normal 17 3 4 3 6 4 3" xfId="22970" xr:uid="{00000000-0005-0000-0000-000043590000}"/>
    <cellStyle name="Normal 17 3 4 3 6 4 4" xfId="22971" xr:uid="{00000000-0005-0000-0000-000044590000}"/>
    <cellStyle name="Normal 17 3 4 3 6 4 5" xfId="22972" xr:uid="{00000000-0005-0000-0000-000045590000}"/>
    <cellStyle name="Normal 17 3 4 3 6 5" xfId="22973" xr:uid="{00000000-0005-0000-0000-000046590000}"/>
    <cellStyle name="Normal 17 3 4 3 6 5 2" xfId="22974" xr:uid="{00000000-0005-0000-0000-000047590000}"/>
    <cellStyle name="Normal 17 3 4 3 6 5 3" xfId="22975" xr:uid="{00000000-0005-0000-0000-000048590000}"/>
    <cellStyle name="Normal 17 3 4 3 6 5 4" xfId="22976" xr:uid="{00000000-0005-0000-0000-000049590000}"/>
    <cellStyle name="Normal 17 3 4 3 6 5 5" xfId="22977" xr:uid="{00000000-0005-0000-0000-00004A590000}"/>
    <cellStyle name="Normal 17 3 4 3 6 6" xfId="22978" xr:uid="{00000000-0005-0000-0000-00004B590000}"/>
    <cellStyle name="Normal 17 3 4 3 6 6 2" xfId="22979" xr:uid="{00000000-0005-0000-0000-00004C590000}"/>
    <cellStyle name="Normal 17 3 4 3 6 6 3" xfId="22980" xr:uid="{00000000-0005-0000-0000-00004D590000}"/>
    <cellStyle name="Normal 17 3 4 3 6 6 4" xfId="22981" xr:uid="{00000000-0005-0000-0000-00004E590000}"/>
    <cellStyle name="Normal 17 3 4 3 6 6 5" xfId="22982" xr:uid="{00000000-0005-0000-0000-00004F590000}"/>
    <cellStyle name="Normal 17 3 4 3 6 7" xfId="22983" xr:uid="{00000000-0005-0000-0000-000050590000}"/>
    <cellStyle name="Normal 17 3 4 3 6 7 2" xfId="22984" xr:uid="{00000000-0005-0000-0000-000051590000}"/>
    <cellStyle name="Normal 17 3 4 3 6 7 3" xfId="22985" xr:uid="{00000000-0005-0000-0000-000052590000}"/>
    <cellStyle name="Normal 17 3 4 3 6 7 4" xfId="22986" xr:uid="{00000000-0005-0000-0000-000053590000}"/>
    <cellStyle name="Normal 17 3 4 3 6 7 5" xfId="22987" xr:uid="{00000000-0005-0000-0000-000054590000}"/>
    <cellStyle name="Normal 17 3 4 3 6 8" xfId="22988" xr:uid="{00000000-0005-0000-0000-000055590000}"/>
    <cellStyle name="Normal 17 3 4 3 6 8 2" xfId="22989" xr:uid="{00000000-0005-0000-0000-000056590000}"/>
    <cellStyle name="Normal 17 3 4 3 6 8 3" xfId="22990" xr:uid="{00000000-0005-0000-0000-000057590000}"/>
    <cellStyle name="Normal 17 3 4 3 6 8 4" xfId="22991" xr:uid="{00000000-0005-0000-0000-000058590000}"/>
    <cellStyle name="Normal 17 3 4 3 6 8 5" xfId="22992" xr:uid="{00000000-0005-0000-0000-000059590000}"/>
    <cellStyle name="Normal 17 3 4 3 6 9" xfId="22993" xr:uid="{00000000-0005-0000-0000-00005A590000}"/>
    <cellStyle name="Normal 17 3 4 3 6 9 2" xfId="22994" xr:uid="{00000000-0005-0000-0000-00005B590000}"/>
    <cellStyle name="Normal 17 3 4 3 6 9 3" xfId="22995" xr:uid="{00000000-0005-0000-0000-00005C590000}"/>
    <cellStyle name="Normal 17 3 4 3 6 9 4" xfId="22996" xr:uid="{00000000-0005-0000-0000-00005D590000}"/>
    <cellStyle name="Normal 17 3 4 3 6 9 5" xfId="22997" xr:uid="{00000000-0005-0000-0000-00005E590000}"/>
    <cellStyle name="Normal 17 3 4 3 7" xfId="22998" xr:uid="{00000000-0005-0000-0000-00005F590000}"/>
    <cellStyle name="Normal 17 3 4 3 7 2" xfId="22999" xr:uid="{00000000-0005-0000-0000-000060590000}"/>
    <cellStyle name="Normal 17 3 4 3 7 3" xfId="23000" xr:uid="{00000000-0005-0000-0000-000061590000}"/>
    <cellStyle name="Normal 17 3 4 3 7 4" xfId="23001" xr:uid="{00000000-0005-0000-0000-000062590000}"/>
    <cellStyle name="Normal 17 3 4 3 7 5" xfId="23002" xr:uid="{00000000-0005-0000-0000-000063590000}"/>
    <cellStyle name="Normal 17 3 4 3 8" xfId="23003" xr:uid="{00000000-0005-0000-0000-000064590000}"/>
    <cellStyle name="Normal 17 3 4 3 8 2" xfId="23004" xr:uid="{00000000-0005-0000-0000-000065590000}"/>
    <cellStyle name="Normal 17 3 4 3 8 3" xfId="23005" xr:uid="{00000000-0005-0000-0000-000066590000}"/>
    <cellStyle name="Normal 17 3 4 3 8 4" xfId="23006" xr:uid="{00000000-0005-0000-0000-000067590000}"/>
    <cellStyle name="Normal 17 3 4 3 8 5" xfId="23007" xr:uid="{00000000-0005-0000-0000-000068590000}"/>
    <cellStyle name="Normal 17 3 4 3 9" xfId="23008" xr:uid="{00000000-0005-0000-0000-000069590000}"/>
    <cellStyle name="Normal 17 3 4 3 9 2" xfId="23009" xr:uid="{00000000-0005-0000-0000-00006A590000}"/>
    <cellStyle name="Normal 17 3 4 3 9 3" xfId="23010" xr:uid="{00000000-0005-0000-0000-00006B590000}"/>
    <cellStyle name="Normal 17 3 4 3 9 4" xfId="23011" xr:uid="{00000000-0005-0000-0000-00006C590000}"/>
    <cellStyle name="Normal 17 3 4 3 9 5" xfId="23012" xr:uid="{00000000-0005-0000-0000-00006D590000}"/>
    <cellStyle name="Normal 17 3 4 4" xfId="23013" xr:uid="{00000000-0005-0000-0000-00006E590000}"/>
    <cellStyle name="Normal 17 3 4 4 10" xfId="23014" xr:uid="{00000000-0005-0000-0000-00006F590000}"/>
    <cellStyle name="Normal 17 3 4 4 10 2" xfId="23015" xr:uid="{00000000-0005-0000-0000-000070590000}"/>
    <cellStyle name="Normal 17 3 4 4 10 3" xfId="23016" xr:uid="{00000000-0005-0000-0000-000071590000}"/>
    <cellStyle name="Normal 17 3 4 4 10 4" xfId="23017" xr:uid="{00000000-0005-0000-0000-000072590000}"/>
    <cellStyle name="Normal 17 3 4 4 10 5" xfId="23018" xr:uid="{00000000-0005-0000-0000-000073590000}"/>
    <cellStyle name="Normal 17 3 4 4 11" xfId="23019" xr:uid="{00000000-0005-0000-0000-000074590000}"/>
    <cellStyle name="Normal 17 3 4 4 11 2" xfId="23020" xr:uid="{00000000-0005-0000-0000-000075590000}"/>
    <cellStyle name="Normal 17 3 4 4 11 3" xfId="23021" xr:uid="{00000000-0005-0000-0000-000076590000}"/>
    <cellStyle name="Normal 17 3 4 4 11 4" xfId="23022" xr:uid="{00000000-0005-0000-0000-000077590000}"/>
    <cellStyle name="Normal 17 3 4 4 11 5" xfId="23023" xr:uid="{00000000-0005-0000-0000-000078590000}"/>
    <cellStyle name="Normal 17 3 4 4 12" xfId="23024" xr:uid="{00000000-0005-0000-0000-000079590000}"/>
    <cellStyle name="Normal 17 3 4 4 12 2" xfId="23025" xr:uid="{00000000-0005-0000-0000-00007A590000}"/>
    <cellStyle name="Normal 17 3 4 4 12 3" xfId="23026" xr:uid="{00000000-0005-0000-0000-00007B590000}"/>
    <cellStyle name="Normal 17 3 4 4 12 4" xfId="23027" xr:uid="{00000000-0005-0000-0000-00007C590000}"/>
    <cellStyle name="Normal 17 3 4 4 12 5" xfId="23028" xr:uid="{00000000-0005-0000-0000-00007D590000}"/>
    <cellStyle name="Normal 17 3 4 4 13" xfId="23029" xr:uid="{00000000-0005-0000-0000-00007E590000}"/>
    <cellStyle name="Normal 17 3 4 4 13 2" xfId="23030" xr:uid="{00000000-0005-0000-0000-00007F590000}"/>
    <cellStyle name="Normal 17 3 4 4 13 3" xfId="23031" xr:uid="{00000000-0005-0000-0000-000080590000}"/>
    <cellStyle name="Normal 17 3 4 4 13 4" xfId="23032" xr:uid="{00000000-0005-0000-0000-000081590000}"/>
    <cellStyle name="Normal 17 3 4 4 13 5" xfId="23033" xr:uid="{00000000-0005-0000-0000-000082590000}"/>
    <cellStyle name="Normal 17 3 4 4 14" xfId="23034" xr:uid="{00000000-0005-0000-0000-000083590000}"/>
    <cellStyle name="Normal 17 3 4 4 14 2" xfId="23035" xr:uid="{00000000-0005-0000-0000-000084590000}"/>
    <cellStyle name="Normal 17 3 4 4 14 3" xfId="23036" xr:uid="{00000000-0005-0000-0000-000085590000}"/>
    <cellStyle name="Normal 17 3 4 4 14 4" xfId="23037" xr:uid="{00000000-0005-0000-0000-000086590000}"/>
    <cellStyle name="Normal 17 3 4 4 14 5" xfId="23038" xr:uid="{00000000-0005-0000-0000-000087590000}"/>
    <cellStyle name="Normal 17 3 4 4 15" xfId="23039" xr:uid="{00000000-0005-0000-0000-000088590000}"/>
    <cellStyle name="Normal 17 3 4 4 15 2" xfId="23040" xr:uid="{00000000-0005-0000-0000-000089590000}"/>
    <cellStyle name="Normal 17 3 4 4 15 3" xfId="23041" xr:uid="{00000000-0005-0000-0000-00008A590000}"/>
    <cellStyle name="Normal 17 3 4 4 15 4" xfId="23042" xr:uid="{00000000-0005-0000-0000-00008B590000}"/>
    <cellStyle name="Normal 17 3 4 4 15 5" xfId="23043" xr:uid="{00000000-0005-0000-0000-00008C590000}"/>
    <cellStyle name="Normal 17 3 4 4 16" xfId="23044" xr:uid="{00000000-0005-0000-0000-00008D590000}"/>
    <cellStyle name="Normal 17 3 4 4 16 2" xfId="23045" xr:uid="{00000000-0005-0000-0000-00008E590000}"/>
    <cellStyle name="Normal 17 3 4 4 16 3" xfId="23046" xr:uid="{00000000-0005-0000-0000-00008F590000}"/>
    <cellStyle name="Normal 17 3 4 4 16 4" xfId="23047" xr:uid="{00000000-0005-0000-0000-000090590000}"/>
    <cellStyle name="Normal 17 3 4 4 16 5" xfId="23048" xr:uid="{00000000-0005-0000-0000-000091590000}"/>
    <cellStyle name="Normal 17 3 4 4 17" xfId="23049" xr:uid="{00000000-0005-0000-0000-000092590000}"/>
    <cellStyle name="Normal 17 3 4 4 17 2" xfId="23050" xr:uid="{00000000-0005-0000-0000-000093590000}"/>
    <cellStyle name="Normal 17 3 4 4 17 3" xfId="23051" xr:uid="{00000000-0005-0000-0000-000094590000}"/>
    <cellStyle name="Normal 17 3 4 4 17 4" xfId="23052" xr:uid="{00000000-0005-0000-0000-000095590000}"/>
    <cellStyle name="Normal 17 3 4 4 17 5" xfId="23053" xr:uid="{00000000-0005-0000-0000-000096590000}"/>
    <cellStyle name="Normal 17 3 4 4 18" xfId="23054" xr:uid="{00000000-0005-0000-0000-000097590000}"/>
    <cellStyle name="Normal 17 3 4 4 18 2" xfId="23055" xr:uid="{00000000-0005-0000-0000-000098590000}"/>
    <cellStyle name="Normal 17 3 4 4 18 3" xfId="23056" xr:uid="{00000000-0005-0000-0000-000099590000}"/>
    <cellStyle name="Normal 17 3 4 4 18 4" xfId="23057" xr:uid="{00000000-0005-0000-0000-00009A590000}"/>
    <cellStyle name="Normal 17 3 4 4 18 5" xfId="23058" xr:uid="{00000000-0005-0000-0000-00009B590000}"/>
    <cellStyle name="Normal 17 3 4 4 19" xfId="23059" xr:uid="{00000000-0005-0000-0000-00009C590000}"/>
    <cellStyle name="Normal 17 3 4 4 19 2" xfId="23060" xr:uid="{00000000-0005-0000-0000-00009D590000}"/>
    <cellStyle name="Normal 17 3 4 4 19 3" xfId="23061" xr:uid="{00000000-0005-0000-0000-00009E590000}"/>
    <cellStyle name="Normal 17 3 4 4 19 4" xfId="23062" xr:uid="{00000000-0005-0000-0000-00009F590000}"/>
    <cellStyle name="Normal 17 3 4 4 2" xfId="23063" xr:uid="{00000000-0005-0000-0000-0000A0590000}"/>
    <cellStyle name="Normal 17 3 4 4 2 10" xfId="23064" xr:uid="{00000000-0005-0000-0000-0000A1590000}"/>
    <cellStyle name="Normal 17 3 4 4 2 10 2" xfId="23065" xr:uid="{00000000-0005-0000-0000-0000A2590000}"/>
    <cellStyle name="Normal 17 3 4 4 2 10 3" xfId="23066" xr:uid="{00000000-0005-0000-0000-0000A3590000}"/>
    <cellStyle name="Normal 17 3 4 4 2 10 4" xfId="23067" xr:uid="{00000000-0005-0000-0000-0000A4590000}"/>
    <cellStyle name="Normal 17 3 4 4 2 10 5" xfId="23068" xr:uid="{00000000-0005-0000-0000-0000A5590000}"/>
    <cellStyle name="Normal 17 3 4 4 2 11" xfId="23069" xr:uid="{00000000-0005-0000-0000-0000A6590000}"/>
    <cellStyle name="Normal 17 3 4 4 2 11 2" xfId="23070" xr:uid="{00000000-0005-0000-0000-0000A7590000}"/>
    <cellStyle name="Normal 17 3 4 4 2 11 3" xfId="23071" xr:uid="{00000000-0005-0000-0000-0000A8590000}"/>
    <cellStyle name="Normal 17 3 4 4 2 11 4" xfId="23072" xr:uid="{00000000-0005-0000-0000-0000A9590000}"/>
    <cellStyle name="Normal 17 3 4 4 2 11 5" xfId="23073" xr:uid="{00000000-0005-0000-0000-0000AA590000}"/>
    <cellStyle name="Normal 17 3 4 4 2 12" xfId="23074" xr:uid="{00000000-0005-0000-0000-0000AB590000}"/>
    <cellStyle name="Normal 17 3 4 4 2 12 2" xfId="23075" xr:uid="{00000000-0005-0000-0000-0000AC590000}"/>
    <cellStyle name="Normal 17 3 4 4 2 12 3" xfId="23076" xr:uid="{00000000-0005-0000-0000-0000AD590000}"/>
    <cellStyle name="Normal 17 3 4 4 2 12 4" xfId="23077" xr:uid="{00000000-0005-0000-0000-0000AE590000}"/>
    <cellStyle name="Normal 17 3 4 4 2 12 5" xfId="23078" xr:uid="{00000000-0005-0000-0000-0000AF590000}"/>
    <cellStyle name="Normal 17 3 4 4 2 13" xfId="23079" xr:uid="{00000000-0005-0000-0000-0000B0590000}"/>
    <cellStyle name="Normal 17 3 4 4 2 13 2" xfId="23080" xr:uid="{00000000-0005-0000-0000-0000B1590000}"/>
    <cellStyle name="Normal 17 3 4 4 2 13 3" xfId="23081" xr:uid="{00000000-0005-0000-0000-0000B2590000}"/>
    <cellStyle name="Normal 17 3 4 4 2 13 4" xfId="23082" xr:uid="{00000000-0005-0000-0000-0000B3590000}"/>
    <cellStyle name="Normal 17 3 4 4 2 13 5" xfId="23083" xr:uid="{00000000-0005-0000-0000-0000B4590000}"/>
    <cellStyle name="Normal 17 3 4 4 2 14" xfId="23084" xr:uid="{00000000-0005-0000-0000-0000B5590000}"/>
    <cellStyle name="Normal 17 3 4 4 2 14 2" xfId="23085" xr:uid="{00000000-0005-0000-0000-0000B6590000}"/>
    <cellStyle name="Normal 17 3 4 4 2 14 3" xfId="23086" xr:uid="{00000000-0005-0000-0000-0000B7590000}"/>
    <cellStyle name="Normal 17 3 4 4 2 14 4" xfId="23087" xr:uid="{00000000-0005-0000-0000-0000B8590000}"/>
    <cellStyle name="Normal 17 3 4 4 2 14 5" xfId="23088" xr:uid="{00000000-0005-0000-0000-0000B9590000}"/>
    <cellStyle name="Normal 17 3 4 4 2 15" xfId="23089" xr:uid="{00000000-0005-0000-0000-0000BA590000}"/>
    <cellStyle name="Normal 17 3 4 4 2 15 2" xfId="23090" xr:uid="{00000000-0005-0000-0000-0000BB590000}"/>
    <cellStyle name="Normal 17 3 4 4 2 15 3" xfId="23091" xr:uid="{00000000-0005-0000-0000-0000BC590000}"/>
    <cellStyle name="Normal 17 3 4 4 2 15 4" xfId="23092" xr:uid="{00000000-0005-0000-0000-0000BD590000}"/>
    <cellStyle name="Normal 17 3 4 4 2 15 5" xfId="23093" xr:uid="{00000000-0005-0000-0000-0000BE590000}"/>
    <cellStyle name="Normal 17 3 4 4 2 16" xfId="23094" xr:uid="{00000000-0005-0000-0000-0000BF590000}"/>
    <cellStyle name="Normal 17 3 4 4 2 16 2" xfId="23095" xr:uid="{00000000-0005-0000-0000-0000C0590000}"/>
    <cellStyle name="Normal 17 3 4 4 2 16 3" xfId="23096" xr:uid="{00000000-0005-0000-0000-0000C1590000}"/>
    <cellStyle name="Normal 17 3 4 4 2 16 4" xfId="23097" xr:uid="{00000000-0005-0000-0000-0000C2590000}"/>
    <cellStyle name="Normal 17 3 4 4 2 16 5" xfId="23098" xr:uid="{00000000-0005-0000-0000-0000C3590000}"/>
    <cellStyle name="Normal 17 3 4 4 2 17" xfId="23099" xr:uid="{00000000-0005-0000-0000-0000C4590000}"/>
    <cellStyle name="Normal 17 3 4 4 2 17 2" xfId="23100" xr:uid="{00000000-0005-0000-0000-0000C5590000}"/>
    <cellStyle name="Normal 17 3 4 4 2 17 3" xfId="23101" xr:uid="{00000000-0005-0000-0000-0000C6590000}"/>
    <cellStyle name="Normal 17 3 4 4 2 17 4" xfId="23102" xr:uid="{00000000-0005-0000-0000-0000C7590000}"/>
    <cellStyle name="Normal 17 3 4 4 2 18" xfId="23103" xr:uid="{00000000-0005-0000-0000-0000C8590000}"/>
    <cellStyle name="Normal 17 3 4 4 2 18 2" xfId="23104" xr:uid="{00000000-0005-0000-0000-0000C9590000}"/>
    <cellStyle name="Normal 17 3 4 4 2 18 3" xfId="23105" xr:uid="{00000000-0005-0000-0000-0000CA590000}"/>
    <cellStyle name="Normal 17 3 4 4 2 18 4" xfId="23106" xr:uid="{00000000-0005-0000-0000-0000CB590000}"/>
    <cellStyle name="Normal 17 3 4 4 2 19" xfId="23107" xr:uid="{00000000-0005-0000-0000-0000CC590000}"/>
    <cellStyle name="Normal 17 3 4 4 2 2" xfId="23108" xr:uid="{00000000-0005-0000-0000-0000CD590000}"/>
    <cellStyle name="Normal 17 3 4 4 2 2 2" xfId="23109" xr:uid="{00000000-0005-0000-0000-0000CE590000}"/>
    <cellStyle name="Normal 17 3 4 4 2 2 3" xfId="23110" xr:uid="{00000000-0005-0000-0000-0000CF590000}"/>
    <cellStyle name="Normal 17 3 4 4 2 2 4" xfId="23111" xr:uid="{00000000-0005-0000-0000-0000D0590000}"/>
    <cellStyle name="Normal 17 3 4 4 2 2 5" xfId="23112" xr:uid="{00000000-0005-0000-0000-0000D1590000}"/>
    <cellStyle name="Normal 17 3 4 4 2 20" xfId="23113" xr:uid="{00000000-0005-0000-0000-0000D2590000}"/>
    <cellStyle name="Normal 17 3 4 4 2 21" xfId="23114" xr:uid="{00000000-0005-0000-0000-0000D3590000}"/>
    <cellStyle name="Normal 17 3 4 4 2 3" xfId="23115" xr:uid="{00000000-0005-0000-0000-0000D4590000}"/>
    <cellStyle name="Normal 17 3 4 4 2 3 2" xfId="23116" xr:uid="{00000000-0005-0000-0000-0000D5590000}"/>
    <cellStyle name="Normal 17 3 4 4 2 3 3" xfId="23117" xr:uid="{00000000-0005-0000-0000-0000D6590000}"/>
    <cellStyle name="Normal 17 3 4 4 2 3 4" xfId="23118" xr:uid="{00000000-0005-0000-0000-0000D7590000}"/>
    <cellStyle name="Normal 17 3 4 4 2 3 5" xfId="23119" xr:uid="{00000000-0005-0000-0000-0000D8590000}"/>
    <cellStyle name="Normal 17 3 4 4 2 4" xfId="23120" xr:uid="{00000000-0005-0000-0000-0000D9590000}"/>
    <cellStyle name="Normal 17 3 4 4 2 4 2" xfId="23121" xr:uid="{00000000-0005-0000-0000-0000DA590000}"/>
    <cellStyle name="Normal 17 3 4 4 2 4 3" xfId="23122" xr:uid="{00000000-0005-0000-0000-0000DB590000}"/>
    <cellStyle name="Normal 17 3 4 4 2 4 4" xfId="23123" xr:uid="{00000000-0005-0000-0000-0000DC590000}"/>
    <cellStyle name="Normal 17 3 4 4 2 4 5" xfId="23124" xr:uid="{00000000-0005-0000-0000-0000DD590000}"/>
    <cellStyle name="Normal 17 3 4 4 2 5" xfId="23125" xr:uid="{00000000-0005-0000-0000-0000DE590000}"/>
    <cellStyle name="Normal 17 3 4 4 2 5 2" xfId="23126" xr:uid="{00000000-0005-0000-0000-0000DF590000}"/>
    <cellStyle name="Normal 17 3 4 4 2 5 3" xfId="23127" xr:uid="{00000000-0005-0000-0000-0000E0590000}"/>
    <cellStyle name="Normal 17 3 4 4 2 5 4" xfId="23128" xr:uid="{00000000-0005-0000-0000-0000E1590000}"/>
    <cellStyle name="Normal 17 3 4 4 2 5 5" xfId="23129" xr:uid="{00000000-0005-0000-0000-0000E2590000}"/>
    <cellStyle name="Normal 17 3 4 4 2 6" xfId="23130" xr:uid="{00000000-0005-0000-0000-0000E3590000}"/>
    <cellStyle name="Normal 17 3 4 4 2 6 2" xfId="23131" xr:uid="{00000000-0005-0000-0000-0000E4590000}"/>
    <cellStyle name="Normal 17 3 4 4 2 6 3" xfId="23132" xr:uid="{00000000-0005-0000-0000-0000E5590000}"/>
    <cellStyle name="Normal 17 3 4 4 2 6 4" xfId="23133" xr:uid="{00000000-0005-0000-0000-0000E6590000}"/>
    <cellStyle name="Normal 17 3 4 4 2 6 5" xfId="23134" xr:uid="{00000000-0005-0000-0000-0000E7590000}"/>
    <cellStyle name="Normal 17 3 4 4 2 7" xfId="23135" xr:uid="{00000000-0005-0000-0000-0000E8590000}"/>
    <cellStyle name="Normal 17 3 4 4 2 7 2" xfId="23136" xr:uid="{00000000-0005-0000-0000-0000E9590000}"/>
    <cellStyle name="Normal 17 3 4 4 2 7 3" xfId="23137" xr:uid="{00000000-0005-0000-0000-0000EA590000}"/>
    <cellStyle name="Normal 17 3 4 4 2 7 4" xfId="23138" xr:uid="{00000000-0005-0000-0000-0000EB590000}"/>
    <cellStyle name="Normal 17 3 4 4 2 7 5" xfId="23139" xr:uid="{00000000-0005-0000-0000-0000EC590000}"/>
    <cellStyle name="Normal 17 3 4 4 2 8" xfId="23140" xr:uid="{00000000-0005-0000-0000-0000ED590000}"/>
    <cellStyle name="Normal 17 3 4 4 2 8 2" xfId="23141" xr:uid="{00000000-0005-0000-0000-0000EE590000}"/>
    <cellStyle name="Normal 17 3 4 4 2 8 3" xfId="23142" xr:uid="{00000000-0005-0000-0000-0000EF590000}"/>
    <cellStyle name="Normal 17 3 4 4 2 8 4" xfId="23143" xr:uid="{00000000-0005-0000-0000-0000F0590000}"/>
    <cellStyle name="Normal 17 3 4 4 2 8 5" xfId="23144" xr:uid="{00000000-0005-0000-0000-0000F1590000}"/>
    <cellStyle name="Normal 17 3 4 4 2 9" xfId="23145" xr:uid="{00000000-0005-0000-0000-0000F2590000}"/>
    <cellStyle name="Normal 17 3 4 4 2 9 2" xfId="23146" xr:uid="{00000000-0005-0000-0000-0000F3590000}"/>
    <cellStyle name="Normal 17 3 4 4 2 9 3" xfId="23147" xr:uid="{00000000-0005-0000-0000-0000F4590000}"/>
    <cellStyle name="Normal 17 3 4 4 2 9 4" xfId="23148" xr:uid="{00000000-0005-0000-0000-0000F5590000}"/>
    <cellStyle name="Normal 17 3 4 4 2 9 5" xfId="23149" xr:uid="{00000000-0005-0000-0000-0000F6590000}"/>
    <cellStyle name="Normal 17 3 4 4 20" xfId="23150" xr:uid="{00000000-0005-0000-0000-0000F7590000}"/>
    <cellStyle name="Normal 17 3 4 4 20 2" xfId="23151" xr:uid="{00000000-0005-0000-0000-0000F8590000}"/>
    <cellStyle name="Normal 17 3 4 4 20 3" xfId="23152" xr:uid="{00000000-0005-0000-0000-0000F9590000}"/>
    <cellStyle name="Normal 17 3 4 4 20 4" xfId="23153" xr:uid="{00000000-0005-0000-0000-0000FA590000}"/>
    <cellStyle name="Normal 17 3 4 4 21" xfId="23154" xr:uid="{00000000-0005-0000-0000-0000FB590000}"/>
    <cellStyle name="Normal 17 3 4 4 22" xfId="23155" xr:uid="{00000000-0005-0000-0000-0000FC590000}"/>
    <cellStyle name="Normal 17 3 4 4 23" xfId="23156" xr:uid="{00000000-0005-0000-0000-0000FD590000}"/>
    <cellStyle name="Normal 17 3 4 4 3" xfId="23157" xr:uid="{00000000-0005-0000-0000-0000FE590000}"/>
    <cellStyle name="Normal 17 3 4 4 3 10" xfId="23158" xr:uid="{00000000-0005-0000-0000-0000FF590000}"/>
    <cellStyle name="Normal 17 3 4 4 3 10 2" xfId="23159" xr:uid="{00000000-0005-0000-0000-0000005A0000}"/>
    <cellStyle name="Normal 17 3 4 4 3 10 3" xfId="23160" xr:uid="{00000000-0005-0000-0000-0000015A0000}"/>
    <cellStyle name="Normal 17 3 4 4 3 10 4" xfId="23161" xr:uid="{00000000-0005-0000-0000-0000025A0000}"/>
    <cellStyle name="Normal 17 3 4 4 3 10 5" xfId="23162" xr:uid="{00000000-0005-0000-0000-0000035A0000}"/>
    <cellStyle name="Normal 17 3 4 4 3 11" xfId="23163" xr:uid="{00000000-0005-0000-0000-0000045A0000}"/>
    <cellStyle name="Normal 17 3 4 4 3 11 2" xfId="23164" xr:uid="{00000000-0005-0000-0000-0000055A0000}"/>
    <cellStyle name="Normal 17 3 4 4 3 11 3" xfId="23165" xr:uid="{00000000-0005-0000-0000-0000065A0000}"/>
    <cellStyle name="Normal 17 3 4 4 3 11 4" xfId="23166" xr:uid="{00000000-0005-0000-0000-0000075A0000}"/>
    <cellStyle name="Normal 17 3 4 4 3 11 5" xfId="23167" xr:uid="{00000000-0005-0000-0000-0000085A0000}"/>
    <cellStyle name="Normal 17 3 4 4 3 12" xfId="23168" xr:uid="{00000000-0005-0000-0000-0000095A0000}"/>
    <cellStyle name="Normal 17 3 4 4 3 12 2" xfId="23169" xr:uid="{00000000-0005-0000-0000-00000A5A0000}"/>
    <cellStyle name="Normal 17 3 4 4 3 12 3" xfId="23170" xr:uid="{00000000-0005-0000-0000-00000B5A0000}"/>
    <cellStyle name="Normal 17 3 4 4 3 12 4" xfId="23171" xr:uid="{00000000-0005-0000-0000-00000C5A0000}"/>
    <cellStyle name="Normal 17 3 4 4 3 12 5" xfId="23172" xr:uid="{00000000-0005-0000-0000-00000D5A0000}"/>
    <cellStyle name="Normal 17 3 4 4 3 13" xfId="23173" xr:uid="{00000000-0005-0000-0000-00000E5A0000}"/>
    <cellStyle name="Normal 17 3 4 4 3 13 2" xfId="23174" xr:uid="{00000000-0005-0000-0000-00000F5A0000}"/>
    <cellStyle name="Normal 17 3 4 4 3 13 3" xfId="23175" xr:uid="{00000000-0005-0000-0000-0000105A0000}"/>
    <cellStyle name="Normal 17 3 4 4 3 13 4" xfId="23176" xr:uid="{00000000-0005-0000-0000-0000115A0000}"/>
    <cellStyle name="Normal 17 3 4 4 3 13 5" xfId="23177" xr:uid="{00000000-0005-0000-0000-0000125A0000}"/>
    <cellStyle name="Normal 17 3 4 4 3 14" xfId="23178" xr:uid="{00000000-0005-0000-0000-0000135A0000}"/>
    <cellStyle name="Normal 17 3 4 4 3 14 2" xfId="23179" xr:uid="{00000000-0005-0000-0000-0000145A0000}"/>
    <cellStyle name="Normal 17 3 4 4 3 14 3" xfId="23180" xr:uid="{00000000-0005-0000-0000-0000155A0000}"/>
    <cellStyle name="Normal 17 3 4 4 3 14 4" xfId="23181" xr:uid="{00000000-0005-0000-0000-0000165A0000}"/>
    <cellStyle name="Normal 17 3 4 4 3 14 5" xfId="23182" xr:uid="{00000000-0005-0000-0000-0000175A0000}"/>
    <cellStyle name="Normal 17 3 4 4 3 15" xfId="23183" xr:uid="{00000000-0005-0000-0000-0000185A0000}"/>
    <cellStyle name="Normal 17 3 4 4 3 15 2" xfId="23184" xr:uid="{00000000-0005-0000-0000-0000195A0000}"/>
    <cellStyle name="Normal 17 3 4 4 3 15 3" xfId="23185" xr:uid="{00000000-0005-0000-0000-00001A5A0000}"/>
    <cellStyle name="Normal 17 3 4 4 3 15 4" xfId="23186" xr:uid="{00000000-0005-0000-0000-00001B5A0000}"/>
    <cellStyle name="Normal 17 3 4 4 3 15 5" xfId="23187" xr:uid="{00000000-0005-0000-0000-00001C5A0000}"/>
    <cellStyle name="Normal 17 3 4 4 3 16" xfId="23188" xr:uid="{00000000-0005-0000-0000-00001D5A0000}"/>
    <cellStyle name="Normal 17 3 4 4 3 16 2" xfId="23189" xr:uid="{00000000-0005-0000-0000-00001E5A0000}"/>
    <cellStyle name="Normal 17 3 4 4 3 16 3" xfId="23190" xr:uid="{00000000-0005-0000-0000-00001F5A0000}"/>
    <cellStyle name="Normal 17 3 4 4 3 16 4" xfId="23191" xr:uid="{00000000-0005-0000-0000-0000205A0000}"/>
    <cellStyle name="Normal 17 3 4 4 3 17" xfId="23192" xr:uid="{00000000-0005-0000-0000-0000215A0000}"/>
    <cellStyle name="Normal 17 3 4 4 3 17 2" xfId="23193" xr:uid="{00000000-0005-0000-0000-0000225A0000}"/>
    <cellStyle name="Normal 17 3 4 4 3 17 3" xfId="23194" xr:uid="{00000000-0005-0000-0000-0000235A0000}"/>
    <cellStyle name="Normal 17 3 4 4 3 17 4" xfId="23195" xr:uid="{00000000-0005-0000-0000-0000245A0000}"/>
    <cellStyle name="Normal 17 3 4 4 3 18" xfId="23196" xr:uid="{00000000-0005-0000-0000-0000255A0000}"/>
    <cellStyle name="Normal 17 3 4 4 3 19" xfId="23197" xr:uid="{00000000-0005-0000-0000-0000265A0000}"/>
    <cellStyle name="Normal 17 3 4 4 3 2" xfId="23198" xr:uid="{00000000-0005-0000-0000-0000275A0000}"/>
    <cellStyle name="Normal 17 3 4 4 3 2 2" xfId="23199" xr:uid="{00000000-0005-0000-0000-0000285A0000}"/>
    <cellStyle name="Normal 17 3 4 4 3 2 3" xfId="23200" xr:uid="{00000000-0005-0000-0000-0000295A0000}"/>
    <cellStyle name="Normal 17 3 4 4 3 2 4" xfId="23201" xr:uid="{00000000-0005-0000-0000-00002A5A0000}"/>
    <cellStyle name="Normal 17 3 4 4 3 2 5" xfId="23202" xr:uid="{00000000-0005-0000-0000-00002B5A0000}"/>
    <cellStyle name="Normal 17 3 4 4 3 20" xfId="23203" xr:uid="{00000000-0005-0000-0000-00002C5A0000}"/>
    <cellStyle name="Normal 17 3 4 4 3 3" xfId="23204" xr:uid="{00000000-0005-0000-0000-00002D5A0000}"/>
    <cellStyle name="Normal 17 3 4 4 3 3 2" xfId="23205" xr:uid="{00000000-0005-0000-0000-00002E5A0000}"/>
    <cellStyle name="Normal 17 3 4 4 3 3 3" xfId="23206" xr:uid="{00000000-0005-0000-0000-00002F5A0000}"/>
    <cellStyle name="Normal 17 3 4 4 3 3 4" xfId="23207" xr:uid="{00000000-0005-0000-0000-0000305A0000}"/>
    <cellStyle name="Normal 17 3 4 4 3 3 5" xfId="23208" xr:uid="{00000000-0005-0000-0000-0000315A0000}"/>
    <cellStyle name="Normal 17 3 4 4 3 4" xfId="23209" xr:uid="{00000000-0005-0000-0000-0000325A0000}"/>
    <cellStyle name="Normal 17 3 4 4 3 4 2" xfId="23210" xr:uid="{00000000-0005-0000-0000-0000335A0000}"/>
    <cellStyle name="Normal 17 3 4 4 3 4 3" xfId="23211" xr:uid="{00000000-0005-0000-0000-0000345A0000}"/>
    <cellStyle name="Normal 17 3 4 4 3 4 4" xfId="23212" xr:uid="{00000000-0005-0000-0000-0000355A0000}"/>
    <cellStyle name="Normal 17 3 4 4 3 4 5" xfId="23213" xr:uid="{00000000-0005-0000-0000-0000365A0000}"/>
    <cellStyle name="Normal 17 3 4 4 3 5" xfId="23214" xr:uid="{00000000-0005-0000-0000-0000375A0000}"/>
    <cellStyle name="Normal 17 3 4 4 3 5 2" xfId="23215" xr:uid="{00000000-0005-0000-0000-0000385A0000}"/>
    <cellStyle name="Normal 17 3 4 4 3 5 3" xfId="23216" xr:uid="{00000000-0005-0000-0000-0000395A0000}"/>
    <cellStyle name="Normal 17 3 4 4 3 5 4" xfId="23217" xr:uid="{00000000-0005-0000-0000-00003A5A0000}"/>
    <cellStyle name="Normal 17 3 4 4 3 5 5" xfId="23218" xr:uid="{00000000-0005-0000-0000-00003B5A0000}"/>
    <cellStyle name="Normal 17 3 4 4 3 6" xfId="23219" xr:uid="{00000000-0005-0000-0000-00003C5A0000}"/>
    <cellStyle name="Normal 17 3 4 4 3 6 2" xfId="23220" xr:uid="{00000000-0005-0000-0000-00003D5A0000}"/>
    <cellStyle name="Normal 17 3 4 4 3 6 3" xfId="23221" xr:uid="{00000000-0005-0000-0000-00003E5A0000}"/>
    <cellStyle name="Normal 17 3 4 4 3 6 4" xfId="23222" xr:uid="{00000000-0005-0000-0000-00003F5A0000}"/>
    <cellStyle name="Normal 17 3 4 4 3 6 5" xfId="23223" xr:uid="{00000000-0005-0000-0000-0000405A0000}"/>
    <cellStyle name="Normal 17 3 4 4 3 7" xfId="23224" xr:uid="{00000000-0005-0000-0000-0000415A0000}"/>
    <cellStyle name="Normal 17 3 4 4 3 7 2" xfId="23225" xr:uid="{00000000-0005-0000-0000-0000425A0000}"/>
    <cellStyle name="Normal 17 3 4 4 3 7 3" xfId="23226" xr:uid="{00000000-0005-0000-0000-0000435A0000}"/>
    <cellStyle name="Normal 17 3 4 4 3 7 4" xfId="23227" xr:uid="{00000000-0005-0000-0000-0000445A0000}"/>
    <cellStyle name="Normal 17 3 4 4 3 7 5" xfId="23228" xr:uid="{00000000-0005-0000-0000-0000455A0000}"/>
    <cellStyle name="Normal 17 3 4 4 3 8" xfId="23229" xr:uid="{00000000-0005-0000-0000-0000465A0000}"/>
    <cellStyle name="Normal 17 3 4 4 3 8 2" xfId="23230" xr:uid="{00000000-0005-0000-0000-0000475A0000}"/>
    <cellStyle name="Normal 17 3 4 4 3 8 3" xfId="23231" xr:uid="{00000000-0005-0000-0000-0000485A0000}"/>
    <cellStyle name="Normal 17 3 4 4 3 8 4" xfId="23232" xr:uid="{00000000-0005-0000-0000-0000495A0000}"/>
    <cellStyle name="Normal 17 3 4 4 3 8 5" xfId="23233" xr:uid="{00000000-0005-0000-0000-00004A5A0000}"/>
    <cellStyle name="Normal 17 3 4 4 3 9" xfId="23234" xr:uid="{00000000-0005-0000-0000-00004B5A0000}"/>
    <cellStyle name="Normal 17 3 4 4 3 9 2" xfId="23235" xr:uid="{00000000-0005-0000-0000-00004C5A0000}"/>
    <cellStyle name="Normal 17 3 4 4 3 9 3" xfId="23236" xr:uid="{00000000-0005-0000-0000-00004D5A0000}"/>
    <cellStyle name="Normal 17 3 4 4 3 9 4" xfId="23237" xr:uid="{00000000-0005-0000-0000-00004E5A0000}"/>
    <cellStyle name="Normal 17 3 4 4 3 9 5" xfId="23238" xr:uid="{00000000-0005-0000-0000-00004F5A0000}"/>
    <cellStyle name="Normal 17 3 4 4 4" xfId="23239" xr:uid="{00000000-0005-0000-0000-0000505A0000}"/>
    <cellStyle name="Normal 17 3 4 4 4 10" xfId="23240" xr:uid="{00000000-0005-0000-0000-0000515A0000}"/>
    <cellStyle name="Normal 17 3 4 4 4 10 2" xfId="23241" xr:uid="{00000000-0005-0000-0000-0000525A0000}"/>
    <cellStyle name="Normal 17 3 4 4 4 10 3" xfId="23242" xr:uid="{00000000-0005-0000-0000-0000535A0000}"/>
    <cellStyle name="Normal 17 3 4 4 4 10 4" xfId="23243" xr:uid="{00000000-0005-0000-0000-0000545A0000}"/>
    <cellStyle name="Normal 17 3 4 4 4 10 5" xfId="23244" xr:uid="{00000000-0005-0000-0000-0000555A0000}"/>
    <cellStyle name="Normal 17 3 4 4 4 11" xfId="23245" xr:uid="{00000000-0005-0000-0000-0000565A0000}"/>
    <cellStyle name="Normal 17 3 4 4 4 11 2" xfId="23246" xr:uid="{00000000-0005-0000-0000-0000575A0000}"/>
    <cellStyle name="Normal 17 3 4 4 4 11 3" xfId="23247" xr:uid="{00000000-0005-0000-0000-0000585A0000}"/>
    <cellStyle name="Normal 17 3 4 4 4 11 4" xfId="23248" xr:uid="{00000000-0005-0000-0000-0000595A0000}"/>
    <cellStyle name="Normal 17 3 4 4 4 11 5" xfId="23249" xr:uid="{00000000-0005-0000-0000-00005A5A0000}"/>
    <cellStyle name="Normal 17 3 4 4 4 12" xfId="23250" xr:uid="{00000000-0005-0000-0000-00005B5A0000}"/>
    <cellStyle name="Normal 17 3 4 4 4 12 2" xfId="23251" xr:uid="{00000000-0005-0000-0000-00005C5A0000}"/>
    <cellStyle name="Normal 17 3 4 4 4 12 3" xfId="23252" xr:uid="{00000000-0005-0000-0000-00005D5A0000}"/>
    <cellStyle name="Normal 17 3 4 4 4 12 4" xfId="23253" xr:uid="{00000000-0005-0000-0000-00005E5A0000}"/>
    <cellStyle name="Normal 17 3 4 4 4 12 5" xfId="23254" xr:uid="{00000000-0005-0000-0000-00005F5A0000}"/>
    <cellStyle name="Normal 17 3 4 4 4 13" xfId="23255" xr:uid="{00000000-0005-0000-0000-0000605A0000}"/>
    <cellStyle name="Normal 17 3 4 4 4 13 2" xfId="23256" xr:uid="{00000000-0005-0000-0000-0000615A0000}"/>
    <cellStyle name="Normal 17 3 4 4 4 13 3" xfId="23257" xr:uid="{00000000-0005-0000-0000-0000625A0000}"/>
    <cellStyle name="Normal 17 3 4 4 4 13 4" xfId="23258" xr:uid="{00000000-0005-0000-0000-0000635A0000}"/>
    <cellStyle name="Normal 17 3 4 4 4 13 5" xfId="23259" xr:uid="{00000000-0005-0000-0000-0000645A0000}"/>
    <cellStyle name="Normal 17 3 4 4 4 14" xfId="23260" xr:uid="{00000000-0005-0000-0000-0000655A0000}"/>
    <cellStyle name="Normal 17 3 4 4 4 14 2" xfId="23261" xr:uid="{00000000-0005-0000-0000-0000665A0000}"/>
    <cellStyle name="Normal 17 3 4 4 4 14 3" xfId="23262" xr:uid="{00000000-0005-0000-0000-0000675A0000}"/>
    <cellStyle name="Normal 17 3 4 4 4 14 4" xfId="23263" xr:uid="{00000000-0005-0000-0000-0000685A0000}"/>
    <cellStyle name="Normal 17 3 4 4 4 14 5" xfId="23264" xr:uid="{00000000-0005-0000-0000-0000695A0000}"/>
    <cellStyle name="Normal 17 3 4 4 4 15" xfId="23265" xr:uid="{00000000-0005-0000-0000-00006A5A0000}"/>
    <cellStyle name="Normal 17 3 4 4 4 15 2" xfId="23266" xr:uid="{00000000-0005-0000-0000-00006B5A0000}"/>
    <cellStyle name="Normal 17 3 4 4 4 15 3" xfId="23267" xr:uid="{00000000-0005-0000-0000-00006C5A0000}"/>
    <cellStyle name="Normal 17 3 4 4 4 15 4" xfId="23268" xr:uid="{00000000-0005-0000-0000-00006D5A0000}"/>
    <cellStyle name="Normal 17 3 4 4 4 15 5" xfId="23269" xr:uid="{00000000-0005-0000-0000-00006E5A0000}"/>
    <cellStyle name="Normal 17 3 4 4 4 16" xfId="23270" xr:uid="{00000000-0005-0000-0000-00006F5A0000}"/>
    <cellStyle name="Normal 17 3 4 4 4 16 2" xfId="23271" xr:uid="{00000000-0005-0000-0000-0000705A0000}"/>
    <cellStyle name="Normal 17 3 4 4 4 16 3" xfId="23272" xr:uid="{00000000-0005-0000-0000-0000715A0000}"/>
    <cellStyle name="Normal 17 3 4 4 4 16 4" xfId="23273" xr:uid="{00000000-0005-0000-0000-0000725A0000}"/>
    <cellStyle name="Normal 17 3 4 4 4 17" xfId="23274" xr:uid="{00000000-0005-0000-0000-0000735A0000}"/>
    <cellStyle name="Normal 17 3 4 4 4 17 2" xfId="23275" xr:uid="{00000000-0005-0000-0000-0000745A0000}"/>
    <cellStyle name="Normal 17 3 4 4 4 17 3" xfId="23276" xr:uid="{00000000-0005-0000-0000-0000755A0000}"/>
    <cellStyle name="Normal 17 3 4 4 4 17 4" xfId="23277" xr:uid="{00000000-0005-0000-0000-0000765A0000}"/>
    <cellStyle name="Normal 17 3 4 4 4 18" xfId="23278" xr:uid="{00000000-0005-0000-0000-0000775A0000}"/>
    <cellStyle name="Normal 17 3 4 4 4 19" xfId="23279" xr:uid="{00000000-0005-0000-0000-0000785A0000}"/>
    <cellStyle name="Normal 17 3 4 4 4 2" xfId="23280" xr:uid="{00000000-0005-0000-0000-0000795A0000}"/>
    <cellStyle name="Normal 17 3 4 4 4 2 2" xfId="23281" xr:uid="{00000000-0005-0000-0000-00007A5A0000}"/>
    <cellStyle name="Normal 17 3 4 4 4 2 3" xfId="23282" xr:uid="{00000000-0005-0000-0000-00007B5A0000}"/>
    <cellStyle name="Normal 17 3 4 4 4 2 4" xfId="23283" xr:uid="{00000000-0005-0000-0000-00007C5A0000}"/>
    <cellStyle name="Normal 17 3 4 4 4 2 5" xfId="23284" xr:uid="{00000000-0005-0000-0000-00007D5A0000}"/>
    <cellStyle name="Normal 17 3 4 4 4 20" xfId="23285" xr:uid="{00000000-0005-0000-0000-00007E5A0000}"/>
    <cellStyle name="Normal 17 3 4 4 4 3" xfId="23286" xr:uid="{00000000-0005-0000-0000-00007F5A0000}"/>
    <cellStyle name="Normal 17 3 4 4 4 3 2" xfId="23287" xr:uid="{00000000-0005-0000-0000-0000805A0000}"/>
    <cellStyle name="Normal 17 3 4 4 4 3 3" xfId="23288" xr:uid="{00000000-0005-0000-0000-0000815A0000}"/>
    <cellStyle name="Normal 17 3 4 4 4 3 4" xfId="23289" xr:uid="{00000000-0005-0000-0000-0000825A0000}"/>
    <cellStyle name="Normal 17 3 4 4 4 3 5" xfId="23290" xr:uid="{00000000-0005-0000-0000-0000835A0000}"/>
    <cellStyle name="Normal 17 3 4 4 4 4" xfId="23291" xr:uid="{00000000-0005-0000-0000-0000845A0000}"/>
    <cellStyle name="Normal 17 3 4 4 4 4 2" xfId="23292" xr:uid="{00000000-0005-0000-0000-0000855A0000}"/>
    <cellStyle name="Normal 17 3 4 4 4 4 3" xfId="23293" xr:uid="{00000000-0005-0000-0000-0000865A0000}"/>
    <cellStyle name="Normal 17 3 4 4 4 4 4" xfId="23294" xr:uid="{00000000-0005-0000-0000-0000875A0000}"/>
    <cellStyle name="Normal 17 3 4 4 4 4 5" xfId="23295" xr:uid="{00000000-0005-0000-0000-0000885A0000}"/>
    <cellStyle name="Normal 17 3 4 4 4 5" xfId="23296" xr:uid="{00000000-0005-0000-0000-0000895A0000}"/>
    <cellStyle name="Normal 17 3 4 4 4 5 2" xfId="23297" xr:uid="{00000000-0005-0000-0000-00008A5A0000}"/>
    <cellStyle name="Normal 17 3 4 4 4 5 3" xfId="23298" xr:uid="{00000000-0005-0000-0000-00008B5A0000}"/>
    <cellStyle name="Normal 17 3 4 4 4 5 4" xfId="23299" xr:uid="{00000000-0005-0000-0000-00008C5A0000}"/>
    <cellStyle name="Normal 17 3 4 4 4 5 5" xfId="23300" xr:uid="{00000000-0005-0000-0000-00008D5A0000}"/>
    <cellStyle name="Normal 17 3 4 4 4 6" xfId="23301" xr:uid="{00000000-0005-0000-0000-00008E5A0000}"/>
    <cellStyle name="Normal 17 3 4 4 4 6 2" xfId="23302" xr:uid="{00000000-0005-0000-0000-00008F5A0000}"/>
    <cellStyle name="Normal 17 3 4 4 4 6 3" xfId="23303" xr:uid="{00000000-0005-0000-0000-0000905A0000}"/>
    <cellStyle name="Normal 17 3 4 4 4 6 4" xfId="23304" xr:uid="{00000000-0005-0000-0000-0000915A0000}"/>
    <cellStyle name="Normal 17 3 4 4 4 6 5" xfId="23305" xr:uid="{00000000-0005-0000-0000-0000925A0000}"/>
    <cellStyle name="Normal 17 3 4 4 4 7" xfId="23306" xr:uid="{00000000-0005-0000-0000-0000935A0000}"/>
    <cellStyle name="Normal 17 3 4 4 4 7 2" xfId="23307" xr:uid="{00000000-0005-0000-0000-0000945A0000}"/>
    <cellStyle name="Normal 17 3 4 4 4 7 3" xfId="23308" xr:uid="{00000000-0005-0000-0000-0000955A0000}"/>
    <cellStyle name="Normal 17 3 4 4 4 7 4" xfId="23309" xr:uid="{00000000-0005-0000-0000-0000965A0000}"/>
    <cellStyle name="Normal 17 3 4 4 4 7 5" xfId="23310" xr:uid="{00000000-0005-0000-0000-0000975A0000}"/>
    <cellStyle name="Normal 17 3 4 4 4 8" xfId="23311" xr:uid="{00000000-0005-0000-0000-0000985A0000}"/>
    <cellStyle name="Normal 17 3 4 4 4 8 2" xfId="23312" xr:uid="{00000000-0005-0000-0000-0000995A0000}"/>
    <cellStyle name="Normal 17 3 4 4 4 8 3" xfId="23313" xr:uid="{00000000-0005-0000-0000-00009A5A0000}"/>
    <cellStyle name="Normal 17 3 4 4 4 8 4" xfId="23314" xr:uid="{00000000-0005-0000-0000-00009B5A0000}"/>
    <cellStyle name="Normal 17 3 4 4 4 8 5" xfId="23315" xr:uid="{00000000-0005-0000-0000-00009C5A0000}"/>
    <cellStyle name="Normal 17 3 4 4 4 9" xfId="23316" xr:uid="{00000000-0005-0000-0000-00009D5A0000}"/>
    <cellStyle name="Normal 17 3 4 4 4 9 2" xfId="23317" xr:uid="{00000000-0005-0000-0000-00009E5A0000}"/>
    <cellStyle name="Normal 17 3 4 4 4 9 3" xfId="23318" xr:uid="{00000000-0005-0000-0000-00009F5A0000}"/>
    <cellStyle name="Normal 17 3 4 4 4 9 4" xfId="23319" xr:uid="{00000000-0005-0000-0000-0000A05A0000}"/>
    <cellStyle name="Normal 17 3 4 4 4 9 5" xfId="23320" xr:uid="{00000000-0005-0000-0000-0000A15A0000}"/>
    <cellStyle name="Normal 17 3 4 4 5" xfId="23321" xr:uid="{00000000-0005-0000-0000-0000A25A0000}"/>
    <cellStyle name="Normal 17 3 4 4 5 2" xfId="23322" xr:uid="{00000000-0005-0000-0000-0000A35A0000}"/>
    <cellStyle name="Normal 17 3 4 4 5 3" xfId="23323" xr:uid="{00000000-0005-0000-0000-0000A45A0000}"/>
    <cellStyle name="Normal 17 3 4 4 5 4" xfId="23324" xr:uid="{00000000-0005-0000-0000-0000A55A0000}"/>
    <cellStyle name="Normal 17 3 4 4 5 5" xfId="23325" xr:uid="{00000000-0005-0000-0000-0000A65A0000}"/>
    <cellStyle name="Normal 17 3 4 4 6" xfId="23326" xr:uid="{00000000-0005-0000-0000-0000A75A0000}"/>
    <cellStyle name="Normal 17 3 4 4 6 2" xfId="23327" xr:uid="{00000000-0005-0000-0000-0000A85A0000}"/>
    <cellStyle name="Normal 17 3 4 4 6 3" xfId="23328" xr:uid="{00000000-0005-0000-0000-0000A95A0000}"/>
    <cellStyle name="Normal 17 3 4 4 6 4" xfId="23329" xr:uid="{00000000-0005-0000-0000-0000AA5A0000}"/>
    <cellStyle name="Normal 17 3 4 4 6 5" xfId="23330" xr:uid="{00000000-0005-0000-0000-0000AB5A0000}"/>
    <cellStyle name="Normal 17 3 4 4 7" xfId="23331" xr:uid="{00000000-0005-0000-0000-0000AC5A0000}"/>
    <cellStyle name="Normal 17 3 4 4 7 2" xfId="23332" xr:uid="{00000000-0005-0000-0000-0000AD5A0000}"/>
    <cellStyle name="Normal 17 3 4 4 7 3" xfId="23333" xr:uid="{00000000-0005-0000-0000-0000AE5A0000}"/>
    <cellStyle name="Normal 17 3 4 4 7 4" xfId="23334" xr:uid="{00000000-0005-0000-0000-0000AF5A0000}"/>
    <cellStyle name="Normal 17 3 4 4 7 5" xfId="23335" xr:uid="{00000000-0005-0000-0000-0000B05A0000}"/>
    <cellStyle name="Normal 17 3 4 4 8" xfId="23336" xr:uid="{00000000-0005-0000-0000-0000B15A0000}"/>
    <cellStyle name="Normal 17 3 4 4 8 2" xfId="23337" xr:uid="{00000000-0005-0000-0000-0000B25A0000}"/>
    <cellStyle name="Normal 17 3 4 4 8 3" xfId="23338" xr:uid="{00000000-0005-0000-0000-0000B35A0000}"/>
    <cellStyle name="Normal 17 3 4 4 8 4" xfId="23339" xr:uid="{00000000-0005-0000-0000-0000B45A0000}"/>
    <cellStyle name="Normal 17 3 4 4 8 5" xfId="23340" xr:uid="{00000000-0005-0000-0000-0000B55A0000}"/>
    <cellStyle name="Normal 17 3 4 4 9" xfId="23341" xr:uid="{00000000-0005-0000-0000-0000B65A0000}"/>
    <cellStyle name="Normal 17 3 4 4 9 2" xfId="23342" xr:uid="{00000000-0005-0000-0000-0000B75A0000}"/>
    <cellStyle name="Normal 17 3 4 4 9 3" xfId="23343" xr:uid="{00000000-0005-0000-0000-0000B85A0000}"/>
    <cellStyle name="Normal 17 3 4 4 9 4" xfId="23344" xr:uid="{00000000-0005-0000-0000-0000B95A0000}"/>
    <cellStyle name="Normal 17 3 4 4 9 5" xfId="23345" xr:uid="{00000000-0005-0000-0000-0000BA5A0000}"/>
    <cellStyle name="Normal 17 3 4 5" xfId="23346" xr:uid="{00000000-0005-0000-0000-0000BB5A0000}"/>
    <cellStyle name="Normal 17 3 4 5 10" xfId="23347" xr:uid="{00000000-0005-0000-0000-0000BC5A0000}"/>
    <cellStyle name="Normal 17 3 4 5 10 2" xfId="23348" xr:uid="{00000000-0005-0000-0000-0000BD5A0000}"/>
    <cellStyle name="Normal 17 3 4 5 10 3" xfId="23349" xr:uid="{00000000-0005-0000-0000-0000BE5A0000}"/>
    <cellStyle name="Normal 17 3 4 5 10 4" xfId="23350" xr:uid="{00000000-0005-0000-0000-0000BF5A0000}"/>
    <cellStyle name="Normal 17 3 4 5 10 5" xfId="23351" xr:uid="{00000000-0005-0000-0000-0000C05A0000}"/>
    <cellStyle name="Normal 17 3 4 5 11" xfId="23352" xr:uid="{00000000-0005-0000-0000-0000C15A0000}"/>
    <cellStyle name="Normal 17 3 4 5 11 2" xfId="23353" xr:uid="{00000000-0005-0000-0000-0000C25A0000}"/>
    <cellStyle name="Normal 17 3 4 5 11 3" xfId="23354" xr:uid="{00000000-0005-0000-0000-0000C35A0000}"/>
    <cellStyle name="Normal 17 3 4 5 11 4" xfId="23355" xr:uid="{00000000-0005-0000-0000-0000C45A0000}"/>
    <cellStyle name="Normal 17 3 4 5 11 5" xfId="23356" xr:uid="{00000000-0005-0000-0000-0000C55A0000}"/>
    <cellStyle name="Normal 17 3 4 5 12" xfId="23357" xr:uid="{00000000-0005-0000-0000-0000C65A0000}"/>
    <cellStyle name="Normal 17 3 4 5 12 2" xfId="23358" xr:uid="{00000000-0005-0000-0000-0000C75A0000}"/>
    <cellStyle name="Normal 17 3 4 5 12 3" xfId="23359" xr:uid="{00000000-0005-0000-0000-0000C85A0000}"/>
    <cellStyle name="Normal 17 3 4 5 12 4" xfId="23360" xr:uid="{00000000-0005-0000-0000-0000C95A0000}"/>
    <cellStyle name="Normal 17 3 4 5 12 5" xfId="23361" xr:uid="{00000000-0005-0000-0000-0000CA5A0000}"/>
    <cellStyle name="Normal 17 3 4 5 13" xfId="23362" xr:uid="{00000000-0005-0000-0000-0000CB5A0000}"/>
    <cellStyle name="Normal 17 3 4 5 13 2" xfId="23363" xr:uid="{00000000-0005-0000-0000-0000CC5A0000}"/>
    <cellStyle name="Normal 17 3 4 5 13 3" xfId="23364" xr:uid="{00000000-0005-0000-0000-0000CD5A0000}"/>
    <cellStyle name="Normal 17 3 4 5 13 4" xfId="23365" xr:uid="{00000000-0005-0000-0000-0000CE5A0000}"/>
    <cellStyle name="Normal 17 3 4 5 13 5" xfId="23366" xr:uid="{00000000-0005-0000-0000-0000CF5A0000}"/>
    <cellStyle name="Normal 17 3 4 5 14" xfId="23367" xr:uid="{00000000-0005-0000-0000-0000D05A0000}"/>
    <cellStyle name="Normal 17 3 4 5 14 2" xfId="23368" xr:uid="{00000000-0005-0000-0000-0000D15A0000}"/>
    <cellStyle name="Normal 17 3 4 5 14 3" xfId="23369" xr:uid="{00000000-0005-0000-0000-0000D25A0000}"/>
    <cellStyle name="Normal 17 3 4 5 14 4" xfId="23370" xr:uid="{00000000-0005-0000-0000-0000D35A0000}"/>
    <cellStyle name="Normal 17 3 4 5 14 5" xfId="23371" xr:uid="{00000000-0005-0000-0000-0000D45A0000}"/>
    <cellStyle name="Normal 17 3 4 5 15" xfId="23372" xr:uid="{00000000-0005-0000-0000-0000D55A0000}"/>
    <cellStyle name="Normal 17 3 4 5 15 2" xfId="23373" xr:uid="{00000000-0005-0000-0000-0000D65A0000}"/>
    <cellStyle name="Normal 17 3 4 5 15 3" xfId="23374" xr:uid="{00000000-0005-0000-0000-0000D75A0000}"/>
    <cellStyle name="Normal 17 3 4 5 15 4" xfId="23375" xr:uid="{00000000-0005-0000-0000-0000D85A0000}"/>
    <cellStyle name="Normal 17 3 4 5 15 5" xfId="23376" xr:uid="{00000000-0005-0000-0000-0000D95A0000}"/>
    <cellStyle name="Normal 17 3 4 5 16" xfId="23377" xr:uid="{00000000-0005-0000-0000-0000DA5A0000}"/>
    <cellStyle name="Normal 17 3 4 5 16 2" xfId="23378" xr:uid="{00000000-0005-0000-0000-0000DB5A0000}"/>
    <cellStyle name="Normal 17 3 4 5 16 3" xfId="23379" xr:uid="{00000000-0005-0000-0000-0000DC5A0000}"/>
    <cellStyle name="Normal 17 3 4 5 16 4" xfId="23380" xr:uid="{00000000-0005-0000-0000-0000DD5A0000}"/>
    <cellStyle name="Normal 17 3 4 5 16 5" xfId="23381" xr:uid="{00000000-0005-0000-0000-0000DE5A0000}"/>
    <cellStyle name="Normal 17 3 4 5 17" xfId="23382" xr:uid="{00000000-0005-0000-0000-0000DF5A0000}"/>
    <cellStyle name="Normal 17 3 4 5 17 2" xfId="23383" xr:uid="{00000000-0005-0000-0000-0000E05A0000}"/>
    <cellStyle name="Normal 17 3 4 5 17 3" xfId="23384" xr:uid="{00000000-0005-0000-0000-0000E15A0000}"/>
    <cellStyle name="Normal 17 3 4 5 17 4" xfId="23385" xr:uid="{00000000-0005-0000-0000-0000E25A0000}"/>
    <cellStyle name="Normal 17 3 4 5 17 5" xfId="23386" xr:uid="{00000000-0005-0000-0000-0000E35A0000}"/>
    <cellStyle name="Normal 17 3 4 5 18" xfId="23387" xr:uid="{00000000-0005-0000-0000-0000E45A0000}"/>
    <cellStyle name="Normal 17 3 4 5 18 2" xfId="23388" xr:uid="{00000000-0005-0000-0000-0000E55A0000}"/>
    <cellStyle name="Normal 17 3 4 5 18 3" xfId="23389" xr:uid="{00000000-0005-0000-0000-0000E65A0000}"/>
    <cellStyle name="Normal 17 3 4 5 18 4" xfId="23390" xr:uid="{00000000-0005-0000-0000-0000E75A0000}"/>
    <cellStyle name="Normal 17 3 4 5 18 5" xfId="23391" xr:uid="{00000000-0005-0000-0000-0000E85A0000}"/>
    <cellStyle name="Normal 17 3 4 5 19" xfId="23392" xr:uid="{00000000-0005-0000-0000-0000E95A0000}"/>
    <cellStyle name="Normal 17 3 4 5 19 2" xfId="23393" xr:uid="{00000000-0005-0000-0000-0000EA5A0000}"/>
    <cellStyle name="Normal 17 3 4 5 19 3" xfId="23394" xr:uid="{00000000-0005-0000-0000-0000EB5A0000}"/>
    <cellStyle name="Normal 17 3 4 5 19 4" xfId="23395" xr:uid="{00000000-0005-0000-0000-0000EC5A0000}"/>
    <cellStyle name="Normal 17 3 4 5 2" xfId="23396" xr:uid="{00000000-0005-0000-0000-0000ED5A0000}"/>
    <cellStyle name="Normal 17 3 4 5 2 10" xfId="23397" xr:uid="{00000000-0005-0000-0000-0000EE5A0000}"/>
    <cellStyle name="Normal 17 3 4 5 2 10 2" xfId="23398" xr:uid="{00000000-0005-0000-0000-0000EF5A0000}"/>
    <cellStyle name="Normal 17 3 4 5 2 10 3" xfId="23399" xr:uid="{00000000-0005-0000-0000-0000F05A0000}"/>
    <cellStyle name="Normal 17 3 4 5 2 10 4" xfId="23400" xr:uid="{00000000-0005-0000-0000-0000F15A0000}"/>
    <cellStyle name="Normal 17 3 4 5 2 10 5" xfId="23401" xr:uid="{00000000-0005-0000-0000-0000F25A0000}"/>
    <cellStyle name="Normal 17 3 4 5 2 11" xfId="23402" xr:uid="{00000000-0005-0000-0000-0000F35A0000}"/>
    <cellStyle name="Normal 17 3 4 5 2 11 2" xfId="23403" xr:uid="{00000000-0005-0000-0000-0000F45A0000}"/>
    <cellStyle name="Normal 17 3 4 5 2 11 3" xfId="23404" xr:uid="{00000000-0005-0000-0000-0000F55A0000}"/>
    <cellStyle name="Normal 17 3 4 5 2 11 4" xfId="23405" xr:uid="{00000000-0005-0000-0000-0000F65A0000}"/>
    <cellStyle name="Normal 17 3 4 5 2 11 5" xfId="23406" xr:uid="{00000000-0005-0000-0000-0000F75A0000}"/>
    <cellStyle name="Normal 17 3 4 5 2 12" xfId="23407" xr:uid="{00000000-0005-0000-0000-0000F85A0000}"/>
    <cellStyle name="Normal 17 3 4 5 2 12 2" xfId="23408" xr:uid="{00000000-0005-0000-0000-0000F95A0000}"/>
    <cellStyle name="Normal 17 3 4 5 2 12 3" xfId="23409" xr:uid="{00000000-0005-0000-0000-0000FA5A0000}"/>
    <cellStyle name="Normal 17 3 4 5 2 12 4" xfId="23410" xr:uid="{00000000-0005-0000-0000-0000FB5A0000}"/>
    <cellStyle name="Normal 17 3 4 5 2 12 5" xfId="23411" xr:uid="{00000000-0005-0000-0000-0000FC5A0000}"/>
    <cellStyle name="Normal 17 3 4 5 2 13" xfId="23412" xr:uid="{00000000-0005-0000-0000-0000FD5A0000}"/>
    <cellStyle name="Normal 17 3 4 5 2 13 2" xfId="23413" xr:uid="{00000000-0005-0000-0000-0000FE5A0000}"/>
    <cellStyle name="Normal 17 3 4 5 2 13 3" xfId="23414" xr:uid="{00000000-0005-0000-0000-0000FF5A0000}"/>
    <cellStyle name="Normal 17 3 4 5 2 13 4" xfId="23415" xr:uid="{00000000-0005-0000-0000-0000005B0000}"/>
    <cellStyle name="Normal 17 3 4 5 2 13 5" xfId="23416" xr:uid="{00000000-0005-0000-0000-0000015B0000}"/>
    <cellStyle name="Normal 17 3 4 5 2 14" xfId="23417" xr:uid="{00000000-0005-0000-0000-0000025B0000}"/>
    <cellStyle name="Normal 17 3 4 5 2 14 2" xfId="23418" xr:uid="{00000000-0005-0000-0000-0000035B0000}"/>
    <cellStyle name="Normal 17 3 4 5 2 14 3" xfId="23419" xr:uid="{00000000-0005-0000-0000-0000045B0000}"/>
    <cellStyle name="Normal 17 3 4 5 2 14 4" xfId="23420" xr:uid="{00000000-0005-0000-0000-0000055B0000}"/>
    <cellStyle name="Normal 17 3 4 5 2 14 5" xfId="23421" xr:uid="{00000000-0005-0000-0000-0000065B0000}"/>
    <cellStyle name="Normal 17 3 4 5 2 15" xfId="23422" xr:uid="{00000000-0005-0000-0000-0000075B0000}"/>
    <cellStyle name="Normal 17 3 4 5 2 15 2" xfId="23423" xr:uid="{00000000-0005-0000-0000-0000085B0000}"/>
    <cellStyle name="Normal 17 3 4 5 2 15 3" xfId="23424" xr:uid="{00000000-0005-0000-0000-0000095B0000}"/>
    <cellStyle name="Normal 17 3 4 5 2 15 4" xfId="23425" xr:uid="{00000000-0005-0000-0000-00000A5B0000}"/>
    <cellStyle name="Normal 17 3 4 5 2 15 5" xfId="23426" xr:uid="{00000000-0005-0000-0000-00000B5B0000}"/>
    <cellStyle name="Normal 17 3 4 5 2 16" xfId="23427" xr:uid="{00000000-0005-0000-0000-00000C5B0000}"/>
    <cellStyle name="Normal 17 3 4 5 2 16 2" xfId="23428" xr:uid="{00000000-0005-0000-0000-00000D5B0000}"/>
    <cellStyle name="Normal 17 3 4 5 2 16 3" xfId="23429" xr:uid="{00000000-0005-0000-0000-00000E5B0000}"/>
    <cellStyle name="Normal 17 3 4 5 2 16 4" xfId="23430" xr:uid="{00000000-0005-0000-0000-00000F5B0000}"/>
    <cellStyle name="Normal 17 3 4 5 2 16 5" xfId="23431" xr:uid="{00000000-0005-0000-0000-0000105B0000}"/>
    <cellStyle name="Normal 17 3 4 5 2 17" xfId="23432" xr:uid="{00000000-0005-0000-0000-0000115B0000}"/>
    <cellStyle name="Normal 17 3 4 5 2 17 2" xfId="23433" xr:uid="{00000000-0005-0000-0000-0000125B0000}"/>
    <cellStyle name="Normal 17 3 4 5 2 17 3" xfId="23434" xr:uid="{00000000-0005-0000-0000-0000135B0000}"/>
    <cellStyle name="Normal 17 3 4 5 2 17 4" xfId="23435" xr:uid="{00000000-0005-0000-0000-0000145B0000}"/>
    <cellStyle name="Normal 17 3 4 5 2 18" xfId="23436" xr:uid="{00000000-0005-0000-0000-0000155B0000}"/>
    <cellStyle name="Normal 17 3 4 5 2 18 2" xfId="23437" xr:uid="{00000000-0005-0000-0000-0000165B0000}"/>
    <cellStyle name="Normal 17 3 4 5 2 18 3" xfId="23438" xr:uid="{00000000-0005-0000-0000-0000175B0000}"/>
    <cellStyle name="Normal 17 3 4 5 2 18 4" xfId="23439" xr:uid="{00000000-0005-0000-0000-0000185B0000}"/>
    <cellStyle name="Normal 17 3 4 5 2 19" xfId="23440" xr:uid="{00000000-0005-0000-0000-0000195B0000}"/>
    <cellStyle name="Normal 17 3 4 5 2 2" xfId="23441" xr:uid="{00000000-0005-0000-0000-00001A5B0000}"/>
    <cellStyle name="Normal 17 3 4 5 2 2 2" xfId="23442" xr:uid="{00000000-0005-0000-0000-00001B5B0000}"/>
    <cellStyle name="Normal 17 3 4 5 2 2 3" xfId="23443" xr:uid="{00000000-0005-0000-0000-00001C5B0000}"/>
    <cellStyle name="Normal 17 3 4 5 2 2 4" xfId="23444" xr:uid="{00000000-0005-0000-0000-00001D5B0000}"/>
    <cellStyle name="Normal 17 3 4 5 2 2 5" xfId="23445" xr:uid="{00000000-0005-0000-0000-00001E5B0000}"/>
    <cellStyle name="Normal 17 3 4 5 2 20" xfId="23446" xr:uid="{00000000-0005-0000-0000-00001F5B0000}"/>
    <cellStyle name="Normal 17 3 4 5 2 21" xfId="23447" xr:uid="{00000000-0005-0000-0000-0000205B0000}"/>
    <cellStyle name="Normal 17 3 4 5 2 3" xfId="23448" xr:uid="{00000000-0005-0000-0000-0000215B0000}"/>
    <cellStyle name="Normal 17 3 4 5 2 3 2" xfId="23449" xr:uid="{00000000-0005-0000-0000-0000225B0000}"/>
    <cellStyle name="Normal 17 3 4 5 2 3 3" xfId="23450" xr:uid="{00000000-0005-0000-0000-0000235B0000}"/>
    <cellStyle name="Normal 17 3 4 5 2 3 4" xfId="23451" xr:uid="{00000000-0005-0000-0000-0000245B0000}"/>
    <cellStyle name="Normal 17 3 4 5 2 3 5" xfId="23452" xr:uid="{00000000-0005-0000-0000-0000255B0000}"/>
    <cellStyle name="Normal 17 3 4 5 2 4" xfId="23453" xr:uid="{00000000-0005-0000-0000-0000265B0000}"/>
    <cellStyle name="Normal 17 3 4 5 2 4 2" xfId="23454" xr:uid="{00000000-0005-0000-0000-0000275B0000}"/>
    <cellStyle name="Normal 17 3 4 5 2 4 3" xfId="23455" xr:uid="{00000000-0005-0000-0000-0000285B0000}"/>
    <cellStyle name="Normal 17 3 4 5 2 4 4" xfId="23456" xr:uid="{00000000-0005-0000-0000-0000295B0000}"/>
    <cellStyle name="Normal 17 3 4 5 2 4 5" xfId="23457" xr:uid="{00000000-0005-0000-0000-00002A5B0000}"/>
    <cellStyle name="Normal 17 3 4 5 2 5" xfId="23458" xr:uid="{00000000-0005-0000-0000-00002B5B0000}"/>
    <cellStyle name="Normal 17 3 4 5 2 5 2" xfId="23459" xr:uid="{00000000-0005-0000-0000-00002C5B0000}"/>
    <cellStyle name="Normal 17 3 4 5 2 5 3" xfId="23460" xr:uid="{00000000-0005-0000-0000-00002D5B0000}"/>
    <cellStyle name="Normal 17 3 4 5 2 5 4" xfId="23461" xr:uid="{00000000-0005-0000-0000-00002E5B0000}"/>
    <cellStyle name="Normal 17 3 4 5 2 5 5" xfId="23462" xr:uid="{00000000-0005-0000-0000-00002F5B0000}"/>
    <cellStyle name="Normal 17 3 4 5 2 6" xfId="23463" xr:uid="{00000000-0005-0000-0000-0000305B0000}"/>
    <cellStyle name="Normal 17 3 4 5 2 6 2" xfId="23464" xr:uid="{00000000-0005-0000-0000-0000315B0000}"/>
    <cellStyle name="Normal 17 3 4 5 2 6 3" xfId="23465" xr:uid="{00000000-0005-0000-0000-0000325B0000}"/>
    <cellStyle name="Normal 17 3 4 5 2 6 4" xfId="23466" xr:uid="{00000000-0005-0000-0000-0000335B0000}"/>
    <cellStyle name="Normal 17 3 4 5 2 6 5" xfId="23467" xr:uid="{00000000-0005-0000-0000-0000345B0000}"/>
    <cellStyle name="Normal 17 3 4 5 2 7" xfId="23468" xr:uid="{00000000-0005-0000-0000-0000355B0000}"/>
    <cellStyle name="Normal 17 3 4 5 2 7 2" xfId="23469" xr:uid="{00000000-0005-0000-0000-0000365B0000}"/>
    <cellStyle name="Normal 17 3 4 5 2 7 3" xfId="23470" xr:uid="{00000000-0005-0000-0000-0000375B0000}"/>
    <cellStyle name="Normal 17 3 4 5 2 7 4" xfId="23471" xr:uid="{00000000-0005-0000-0000-0000385B0000}"/>
    <cellStyle name="Normal 17 3 4 5 2 7 5" xfId="23472" xr:uid="{00000000-0005-0000-0000-0000395B0000}"/>
    <cellStyle name="Normal 17 3 4 5 2 8" xfId="23473" xr:uid="{00000000-0005-0000-0000-00003A5B0000}"/>
    <cellStyle name="Normal 17 3 4 5 2 8 2" xfId="23474" xr:uid="{00000000-0005-0000-0000-00003B5B0000}"/>
    <cellStyle name="Normal 17 3 4 5 2 8 3" xfId="23475" xr:uid="{00000000-0005-0000-0000-00003C5B0000}"/>
    <cellStyle name="Normal 17 3 4 5 2 8 4" xfId="23476" xr:uid="{00000000-0005-0000-0000-00003D5B0000}"/>
    <cellStyle name="Normal 17 3 4 5 2 8 5" xfId="23477" xr:uid="{00000000-0005-0000-0000-00003E5B0000}"/>
    <cellStyle name="Normal 17 3 4 5 2 9" xfId="23478" xr:uid="{00000000-0005-0000-0000-00003F5B0000}"/>
    <cellStyle name="Normal 17 3 4 5 2 9 2" xfId="23479" xr:uid="{00000000-0005-0000-0000-0000405B0000}"/>
    <cellStyle name="Normal 17 3 4 5 2 9 3" xfId="23480" xr:uid="{00000000-0005-0000-0000-0000415B0000}"/>
    <cellStyle name="Normal 17 3 4 5 2 9 4" xfId="23481" xr:uid="{00000000-0005-0000-0000-0000425B0000}"/>
    <cellStyle name="Normal 17 3 4 5 2 9 5" xfId="23482" xr:uid="{00000000-0005-0000-0000-0000435B0000}"/>
    <cellStyle name="Normal 17 3 4 5 20" xfId="23483" xr:uid="{00000000-0005-0000-0000-0000445B0000}"/>
    <cellStyle name="Normal 17 3 4 5 20 2" xfId="23484" xr:uid="{00000000-0005-0000-0000-0000455B0000}"/>
    <cellStyle name="Normal 17 3 4 5 20 3" xfId="23485" xr:uid="{00000000-0005-0000-0000-0000465B0000}"/>
    <cellStyle name="Normal 17 3 4 5 20 4" xfId="23486" xr:uid="{00000000-0005-0000-0000-0000475B0000}"/>
    <cellStyle name="Normal 17 3 4 5 21" xfId="23487" xr:uid="{00000000-0005-0000-0000-0000485B0000}"/>
    <cellStyle name="Normal 17 3 4 5 22" xfId="23488" xr:uid="{00000000-0005-0000-0000-0000495B0000}"/>
    <cellStyle name="Normal 17 3 4 5 23" xfId="23489" xr:uid="{00000000-0005-0000-0000-00004A5B0000}"/>
    <cellStyle name="Normal 17 3 4 5 3" xfId="23490" xr:uid="{00000000-0005-0000-0000-00004B5B0000}"/>
    <cellStyle name="Normal 17 3 4 5 3 10" xfId="23491" xr:uid="{00000000-0005-0000-0000-00004C5B0000}"/>
    <cellStyle name="Normal 17 3 4 5 3 10 2" xfId="23492" xr:uid="{00000000-0005-0000-0000-00004D5B0000}"/>
    <cellStyle name="Normal 17 3 4 5 3 10 3" xfId="23493" xr:uid="{00000000-0005-0000-0000-00004E5B0000}"/>
    <cellStyle name="Normal 17 3 4 5 3 10 4" xfId="23494" xr:uid="{00000000-0005-0000-0000-00004F5B0000}"/>
    <cellStyle name="Normal 17 3 4 5 3 10 5" xfId="23495" xr:uid="{00000000-0005-0000-0000-0000505B0000}"/>
    <cellStyle name="Normal 17 3 4 5 3 11" xfId="23496" xr:uid="{00000000-0005-0000-0000-0000515B0000}"/>
    <cellStyle name="Normal 17 3 4 5 3 11 2" xfId="23497" xr:uid="{00000000-0005-0000-0000-0000525B0000}"/>
    <cellStyle name="Normal 17 3 4 5 3 11 3" xfId="23498" xr:uid="{00000000-0005-0000-0000-0000535B0000}"/>
    <cellStyle name="Normal 17 3 4 5 3 11 4" xfId="23499" xr:uid="{00000000-0005-0000-0000-0000545B0000}"/>
    <cellStyle name="Normal 17 3 4 5 3 11 5" xfId="23500" xr:uid="{00000000-0005-0000-0000-0000555B0000}"/>
    <cellStyle name="Normal 17 3 4 5 3 12" xfId="23501" xr:uid="{00000000-0005-0000-0000-0000565B0000}"/>
    <cellStyle name="Normal 17 3 4 5 3 12 2" xfId="23502" xr:uid="{00000000-0005-0000-0000-0000575B0000}"/>
    <cellStyle name="Normal 17 3 4 5 3 12 3" xfId="23503" xr:uid="{00000000-0005-0000-0000-0000585B0000}"/>
    <cellStyle name="Normal 17 3 4 5 3 12 4" xfId="23504" xr:uid="{00000000-0005-0000-0000-0000595B0000}"/>
    <cellStyle name="Normal 17 3 4 5 3 12 5" xfId="23505" xr:uid="{00000000-0005-0000-0000-00005A5B0000}"/>
    <cellStyle name="Normal 17 3 4 5 3 13" xfId="23506" xr:uid="{00000000-0005-0000-0000-00005B5B0000}"/>
    <cellStyle name="Normal 17 3 4 5 3 13 2" xfId="23507" xr:uid="{00000000-0005-0000-0000-00005C5B0000}"/>
    <cellStyle name="Normal 17 3 4 5 3 13 3" xfId="23508" xr:uid="{00000000-0005-0000-0000-00005D5B0000}"/>
    <cellStyle name="Normal 17 3 4 5 3 13 4" xfId="23509" xr:uid="{00000000-0005-0000-0000-00005E5B0000}"/>
    <cellStyle name="Normal 17 3 4 5 3 13 5" xfId="23510" xr:uid="{00000000-0005-0000-0000-00005F5B0000}"/>
    <cellStyle name="Normal 17 3 4 5 3 14" xfId="23511" xr:uid="{00000000-0005-0000-0000-0000605B0000}"/>
    <cellStyle name="Normal 17 3 4 5 3 14 2" xfId="23512" xr:uid="{00000000-0005-0000-0000-0000615B0000}"/>
    <cellStyle name="Normal 17 3 4 5 3 14 3" xfId="23513" xr:uid="{00000000-0005-0000-0000-0000625B0000}"/>
    <cellStyle name="Normal 17 3 4 5 3 14 4" xfId="23514" xr:uid="{00000000-0005-0000-0000-0000635B0000}"/>
    <cellStyle name="Normal 17 3 4 5 3 14 5" xfId="23515" xr:uid="{00000000-0005-0000-0000-0000645B0000}"/>
    <cellStyle name="Normal 17 3 4 5 3 15" xfId="23516" xr:uid="{00000000-0005-0000-0000-0000655B0000}"/>
    <cellStyle name="Normal 17 3 4 5 3 15 2" xfId="23517" xr:uid="{00000000-0005-0000-0000-0000665B0000}"/>
    <cellStyle name="Normal 17 3 4 5 3 15 3" xfId="23518" xr:uid="{00000000-0005-0000-0000-0000675B0000}"/>
    <cellStyle name="Normal 17 3 4 5 3 15 4" xfId="23519" xr:uid="{00000000-0005-0000-0000-0000685B0000}"/>
    <cellStyle name="Normal 17 3 4 5 3 15 5" xfId="23520" xr:uid="{00000000-0005-0000-0000-0000695B0000}"/>
    <cellStyle name="Normal 17 3 4 5 3 16" xfId="23521" xr:uid="{00000000-0005-0000-0000-00006A5B0000}"/>
    <cellStyle name="Normal 17 3 4 5 3 16 2" xfId="23522" xr:uid="{00000000-0005-0000-0000-00006B5B0000}"/>
    <cellStyle name="Normal 17 3 4 5 3 16 3" xfId="23523" xr:uid="{00000000-0005-0000-0000-00006C5B0000}"/>
    <cellStyle name="Normal 17 3 4 5 3 16 4" xfId="23524" xr:uid="{00000000-0005-0000-0000-00006D5B0000}"/>
    <cellStyle name="Normal 17 3 4 5 3 17" xfId="23525" xr:uid="{00000000-0005-0000-0000-00006E5B0000}"/>
    <cellStyle name="Normal 17 3 4 5 3 17 2" xfId="23526" xr:uid="{00000000-0005-0000-0000-00006F5B0000}"/>
    <cellStyle name="Normal 17 3 4 5 3 17 3" xfId="23527" xr:uid="{00000000-0005-0000-0000-0000705B0000}"/>
    <cellStyle name="Normal 17 3 4 5 3 17 4" xfId="23528" xr:uid="{00000000-0005-0000-0000-0000715B0000}"/>
    <cellStyle name="Normal 17 3 4 5 3 18" xfId="23529" xr:uid="{00000000-0005-0000-0000-0000725B0000}"/>
    <cellStyle name="Normal 17 3 4 5 3 19" xfId="23530" xr:uid="{00000000-0005-0000-0000-0000735B0000}"/>
    <cellStyle name="Normal 17 3 4 5 3 2" xfId="23531" xr:uid="{00000000-0005-0000-0000-0000745B0000}"/>
    <cellStyle name="Normal 17 3 4 5 3 2 2" xfId="23532" xr:uid="{00000000-0005-0000-0000-0000755B0000}"/>
    <cellStyle name="Normal 17 3 4 5 3 2 3" xfId="23533" xr:uid="{00000000-0005-0000-0000-0000765B0000}"/>
    <cellStyle name="Normal 17 3 4 5 3 2 4" xfId="23534" xr:uid="{00000000-0005-0000-0000-0000775B0000}"/>
    <cellStyle name="Normal 17 3 4 5 3 2 5" xfId="23535" xr:uid="{00000000-0005-0000-0000-0000785B0000}"/>
    <cellStyle name="Normal 17 3 4 5 3 20" xfId="23536" xr:uid="{00000000-0005-0000-0000-0000795B0000}"/>
    <cellStyle name="Normal 17 3 4 5 3 3" xfId="23537" xr:uid="{00000000-0005-0000-0000-00007A5B0000}"/>
    <cellStyle name="Normal 17 3 4 5 3 3 2" xfId="23538" xr:uid="{00000000-0005-0000-0000-00007B5B0000}"/>
    <cellStyle name="Normal 17 3 4 5 3 3 3" xfId="23539" xr:uid="{00000000-0005-0000-0000-00007C5B0000}"/>
    <cellStyle name="Normal 17 3 4 5 3 3 4" xfId="23540" xr:uid="{00000000-0005-0000-0000-00007D5B0000}"/>
    <cellStyle name="Normal 17 3 4 5 3 3 5" xfId="23541" xr:uid="{00000000-0005-0000-0000-00007E5B0000}"/>
    <cellStyle name="Normal 17 3 4 5 3 4" xfId="23542" xr:uid="{00000000-0005-0000-0000-00007F5B0000}"/>
    <cellStyle name="Normal 17 3 4 5 3 4 2" xfId="23543" xr:uid="{00000000-0005-0000-0000-0000805B0000}"/>
    <cellStyle name="Normal 17 3 4 5 3 4 3" xfId="23544" xr:uid="{00000000-0005-0000-0000-0000815B0000}"/>
    <cellStyle name="Normal 17 3 4 5 3 4 4" xfId="23545" xr:uid="{00000000-0005-0000-0000-0000825B0000}"/>
    <cellStyle name="Normal 17 3 4 5 3 4 5" xfId="23546" xr:uid="{00000000-0005-0000-0000-0000835B0000}"/>
    <cellStyle name="Normal 17 3 4 5 3 5" xfId="23547" xr:uid="{00000000-0005-0000-0000-0000845B0000}"/>
    <cellStyle name="Normal 17 3 4 5 3 5 2" xfId="23548" xr:uid="{00000000-0005-0000-0000-0000855B0000}"/>
    <cellStyle name="Normal 17 3 4 5 3 5 3" xfId="23549" xr:uid="{00000000-0005-0000-0000-0000865B0000}"/>
    <cellStyle name="Normal 17 3 4 5 3 5 4" xfId="23550" xr:uid="{00000000-0005-0000-0000-0000875B0000}"/>
    <cellStyle name="Normal 17 3 4 5 3 5 5" xfId="23551" xr:uid="{00000000-0005-0000-0000-0000885B0000}"/>
    <cellStyle name="Normal 17 3 4 5 3 6" xfId="23552" xr:uid="{00000000-0005-0000-0000-0000895B0000}"/>
    <cellStyle name="Normal 17 3 4 5 3 6 2" xfId="23553" xr:uid="{00000000-0005-0000-0000-00008A5B0000}"/>
    <cellStyle name="Normal 17 3 4 5 3 6 3" xfId="23554" xr:uid="{00000000-0005-0000-0000-00008B5B0000}"/>
    <cellStyle name="Normal 17 3 4 5 3 6 4" xfId="23555" xr:uid="{00000000-0005-0000-0000-00008C5B0000}"/>
    <cellStyle name="Normal 17 3 4 5 3 6 5" xfId="23556" xr:uid="{00000000-0005-0000-0000-00008D5B0000}"/>
    <cellStyle name="Normal 17 3 4 5 3 7" xfId="23557" xr:uid="{00000000-0005-0000-0000-00008E5B0000}"/>
    <cellStyle name="Normal 17 3 4 5 3 7 2" xfId="23558" xr:uid="{00000000-0005-0000-0000-00008F5B0000}"/>
    <cellStyle name="Normal 17 3 4 5 3 7 3" xfId="23559" xr:uid="{00000000-0005-0000-0000-0000905B0000}"/>
    <cellStyle name="Normal 17 3 4 5 3 7 4" xfId="23560" xr:uid="{00000000-0005-0000-0000-0000915B0000}"/>
    <cellStyle name="Normal 17 3 4 5 3 7 5" xfId="23561" xr:uid="{00000000-0005-0000-0000-0000925B0000}"/>
    <cellStyle name="Normal 17 3 4 5 3 8" xfId="23562" xr:uid="{00000000-0005-0000-0000-0000935B0000}"/>
    <cellStyle name="Normal 17 3 4 5 3 8 2" xfId="23563" xr:uid="{00000000-0005-0000-0000-0000945B0000}"/>
    <cellStyle name="Normal 17 3 4 5 3 8 3" xfId="23564" xr:uid="{00000000-0005-0000-0000-0000955B0000}"/>
    <cellStyle name="Normal 17 3 4 5 3 8 4" xfId="23565" xr:uid="{00000000-0005-0000-0000-0000965B0000}"/>
    <cellStyle name="Normal 17 3 4 5 3 8 5" xfId="23566" xr:uid="{00000000-0005-0000-0000-0000975B0000}"/>
    <cellStyle name="Normal 17 3 4 5 3 9" xfId="23567" xr:uid="{00000000-0005-0000-0000-0000985B0000}"/>
    <cellStyle name="Normal 17 3 4 5 3 9 2" xfId="23568" xr:uid="{00000000-0005-0000-0000-0000995B0000}"/>
    <cellStyle name="Normal 17 3 4 5 3 9 3" xfId="23569" xr:uid="{00000000-0005-0000-0000-00009A5B0000}"/>
    <cellStyle name="Normal 17 3 4 5 3 9 4" xfId="23570" xr:uid="{00000000-0005-0000-0000-00009B5B0000}"/>
    <cellStyle name="Normal 17 3 4 5 3 9 5" xfId="23571" xr:uid="{00000000-0005-0000-0000-00009C5B0000}"/>
    <cellStyle name="Normal 17 3 4 5 4" xfId="23572" xr:uid="{00000000-0005-0000-0000-00009D5B0000}"/>
    <cellStyle name="Normal 17 3 4 5 4 10" xfId="23573" xr:uid="{00000000-0005-0000-0000-00009E5B0000}"/>
    <cellStyle name="Normal 17 3 4 5 4 10 2" xfId="23574" xr:uid="{00000000-0005-0000-0000-00009F5B0000}"/>
    <cellStyle name="Normal 17 3 4 5 4 10 3" xfId="23575" xr:uid="{00000000-0005-0000-0000-0000A05B0000}"/>
    <cellStyle name="Normal 17 3 4 5 4 10 4" xfId="23576" xr:uid="{00000000-0005-0000-0000-0000A15B0000}"/>
    <cellStyle name="Normal 17 3 4 5 4 10 5" xfId="23577" xr:uid="{00000000-0005-0000-0000-0000A25B0000}"/>
    <cellStyle name="Normal 17 3 4 5 4 11" xfId="23578" xr:uid="{00000000-0005-0000-0000-0000A35B0000}"/>
    <cellStyle name="Normal 17 3 4 5 4 11 2" xfId="23579" xr:uid="{00000000-0005-0000-0000-0000A45B0000}"/>
    <cellStyle name="Normal 17 3 4 5 4 11 3" xfId="23580" xr:uid="{00000000-0005-0000-0000-0000A55B0000}"/>
    <cellStyle name="Normal 17 3 4 5 4 11 4" xfId="23581" xr:uid="{00000000-0005-0000-0000-0000A65B0000}"/>
    <cellStyle name="Normal 17 3 4 5 4 11 5" xfId="23582" xr:uid="{00000000-0005-0000-0000-0000A75B0000}"/>
    <cellStyle name="Normal 17 3 4 5 4 12" xfId="23583" xr:uid="{00000000-0005-0000-0000-0000A85B0000}"/>
    <cellStyle name="Normal 17 3 4 5 4 12 2" xfId="23584" xr:uid="{00000000-0005-0000-0000-0000A95B0000}"/>
    <cellStyle name="Normal 17 3 4 5 4 12 3" xfId="23585" xr:uid="{00000000-0005-0000-0000-0000AA5B0000}"/>
    <cellStyle name="Normal 17 3 4 5 4 12 4" xfId="23586" xr:uid="{00000000-0005-0000-0000-0000AB5B0000}"/>
    <cellStyle name="Normal 17 3 4 5 4 12 5" xfId="23587" xr:uid="{00000000-0005-0000-0000-0000AC5B0000}"/>
    <cellStyle name="Normal 17 3 4 5 4 13" xfId="23588" xr:uid="{00000000-0005-0000-0000-0000AD5B0000}"/>
    <cellStyle name="Normal 17 3 4 5 4 13 2" xfId="23589" xr:uid="{00000000-0005-0000-0000-0000AE5B0000}"/>
    <cellStyle name="Normal 17 3 4 5 4 13 3" xfId="23590" xr:uid="{00000000-0005-0000-0000-0000AF5B0000}"/>
    <cellStyle name="Normal 17 3 4 5 4 13 4" xfId="23591" xr:uid="{00000000-0005-0000-0000-0000B05B0000}"/>
    <cellStyle name="Normal 17 3 4 5 4 13 5" xfId="23592" xr:uid="{00000000-0005-0000-0000-0000B15B0000}"/>
    <cellStyle name="Normal 17 3 4 5 4 14" xfId="23593" xr:uid="{00000000-0005-0000-0000-0000B25B0000}"/>
    <cellStyle name="Normal 17 3 4 5 4 14 2" xfId="23594" xr:uid="{00000000-0005-0000-0000-0000B35B0000}"/>
    <cellStyle name="Normal 17 3 4 5 4 14 3" xfId="23595" xr:uid="{00000000-0005-0000-0000-0000B45B0000}"/>
    <cellStyle name="Normal 17 3 4 5 4 14 4" xfId="23596" xr:uid="{00000000-0005-0000-0000-0000B55B0000}"/>
    <cellStyle name="Normal 17 3 4 5 4 14 5" xfId="23597" xr:uid="{00000000-0005-0000-0000-0000B65B0000}"/>
    <cellStyle name="Normal 17 3 4 5 4 15" xfId="23598" xr:uid="{00000000-0005-0000-0000-0000B75B0000}"/>
    <cellStyle name="Normal 17 3 4 5 4 15 2" xfId="23599" xr:uid="{00000000-0005-0000-0000-0000B85B0000}"/>
    <cellStyle name="Normal 17 3 4 5 4 15 3" xfId="23600" xr:uid="{00000000-0005-0000-0000-0000B95B0000}"/>
    <cellStyle name="Normal 17 3 4 5 4 15 4" xfId="23601" xr:uid="{00000000-0005-0000-0000-0000BA5B0000}"/>
    <cellStyle name="Normal 17 3 4 5 4 15 5" xfId="23602" xr:uid="{00000000-0005-0000-0000-0000BB5B0000}"/>
    <cellStyle name="Normal 17 3 4 5 4 16" xfId="23603" xr:uid="{00000000-0005-0000-0000-0000BC5B0000}"/>
    <cellStyle name="Normal 17 3 4 5 4 16 2" xfId="23604" xr:uid="{00000000-0005-0000-0000-0000BD5B0000}"/>
    <cellStyle name="Normal 17 3 4 5 4 16 3" xfId="23605" xr:uid="{00000000-0005-0000-0000-0000BE5B0000}"/>
    <cellStyle name="Normal 17 3 4 5 4 16 4" xfId="23606" xr:uid="{00000000-0005-0000-0000-0000BF5B0000}"/>
    <cellStyle name="Normal 17 3 4 5 4 17" xfId="23607" xr:uid="{00000000-0005-0000-0000-0000C05B0000}"/>
    <cellStyle name="Normal 17 3 4 5 4 17 2" xfId="23608" xr:uid="{00000000-0005-0000-0000-0000C15B0000}"/>
    <cellStyle name="Normal 17 3 4 5 4 17 3" xfId="23609" xr:uid="{00000000-0005-0000-0000-0000C25B0000}"/>
    <cellStyle name="Normal 17 3 4 5 4 17 4" xfId="23610" xr:uid="{00000000-0005-0000-0000-0000C35B0000}"/>
    <cellStyle name="Normal 17 3 4 5 4 18" xfId="23611" xr:uid="{00000000-0005-0000-0000-0000C45B0000}"/>
    <cellStyle name="Normal 17 3 4 5 4 19" xfId="23612" xr:uid="{00000000-0005-0000-0000-0000C55B0000}"/>
    <cellStyle name="Normal 17 3 4 5 4 2" xfId="23613" xr:uid="{00000000-0005-0000-0000-0000C65B0000}"/>
    <cellStyle name="Normal 17 3 4 5 4 2 2" xfId="23614" xr:uid="{00000000-0005-0000-0000-0000C75B0000}"/>
    <cellStyle name="Normal 17 3 4 5 4 2 3" xfId="23615" xr:uid="{00000000-0005-0000-0000-0000C85B0000}"/>
    <cellStyle name="Normal 17 3 4 5 4 2 4" xfId="23616" xr:uid="{00000000-0005-0000-0000-0000C95B0000}"/>
    <cellStyle name="Normal 17 3 4 5 4 2 5" xfId="23617" xr:uid="{00000000-0005-0000-0000-0000CA5B0000}"/>
    <cellStyle name="Normal 17 3 4 5 4 20" xfId="23618" xr:uid="{00000000-0005-0000-0000-0000CB5B0000}"/>
    <cellStyle name="Normal 17 3 4 5 4 3" xfId="23619" xr:uid="{00000000-0005-0000-0000-0000CC5B0000}"/>
    <cellStyle name="Normal 17 3 4 5 4 3 2" xfId="23620" xr:uid="{00000000-0005-0000-0000-0000CD5B0000}"/>
    <cellStyle name="Normal 17 3 4 5 4 3 3" xfId="23621" xr:uid="{00000000-0005-0000-0000-0000CE5B0000}"/>
    <cellStyle name="Normal 17 3 4 5 4 3 4" xfId="23622" xr:uid="{00000000-0005-0000-0000-0000CF5B0000}"/>
    <cellStyle name="Normal 17 3 4 5 4 3 5" xfId="23623" xr:uid="{00000000-0005-0000-0000-0000D05B0000}"/>
    <cellStyle name="Normal 17 3 4 5 4 4" xfId="23624" xr:uid="{00000000-0005-0000-0000-0000D15B0000}"/>
    <cellStyle name="Normal 17 3 4 5 4 4 2" xfId="23625" xr:uid="{00000000-0005-0000-0000-0000D25B0000}"/>
    <cellStyle name="Normal 17 3 4 5 4 4 3" xfId="23626" xr:uid="{00000000-0005-0000-0000-0000D35B0000}"/>
    <cellStyle name="Normal 17 3 4 5 4 4 4" xfId="23627" xr:uid="{00000000-0005-0000-0000-0000D45B0000}"/>
    <cellStyle name="Normal 17 3 4 5 4 4 5" xfId="23628" xr:uid="{00000000-0005-0000-0000-0000D55B0000}"/>
    <cellStyle name="Normal 17 3 4 5 4 5" xfId="23629" xr:uid="{00000000-0005-0000-0000-0000D65B0000}"/>
    <cellStyle name="Normal 17 3 4 5 4 5 2" xfId="23630" xr:uid="{00000000-0005-0000-0000-0000D75B0000}"/>
    <cellStyle name="Normal 17 3 4 5 4 5 3" xfId="23631" xr:uid="{00000000-0005-0000-0000-0000D85B0000}"/>
    <cellStyle name="Normal 17 3 4 5 4 5 4" xfId="23632" xr:uid="{00000000-0005-0000-0000-0000D95B0000}"/>
    <cellStyle name="Normal 17 3 4 5 4 5 5" xfId="23633" xr:uid="{00000000-0005-0000-0000-0000DA5B0000}"/>
    <cellStyle name="Normal 17 3 4 5 4 6" xfId="23634" xr:uid="{00000000-0005-0000-0000-0000DB5B0000}"/>
    <cellStyle name="Normal 17 3 4 5 4 6 2" xfId="23635" xr:uid="{00000000-0005-0000-0000-0000DC5B0000}"/>
    <cellStyle name="Normal 17 3 4 5 4 6 3" xfId="23636" xr:uid="{00000000-0005-0000-0000-0000DD5B0000}"/>
    <cellStyle name="Normal 17 3 4 5 4 6 4" xfId="23637" xr:uid="{00000000-0005-0000-0000-0000DE5B0000}"/>
    <cellStyle name="Normal 17 3 4 5 4 6 5" xfId="23638" xr:uid="{00000000-0005-0000-0000-0000DF5B0000}"/>
    <cellStyle name="Normal 17 3 4 5 4 7" xfId="23639" xr:uid="{00000000-0005-0000-0000-0000E05B0000}"/>
    <cellStyle name="Normal 17 3 4 5 4 7 2" xfId="23640" xr:uid="{00000000-0005-0000-0000-0000E15B0000}"/>
    <cellStyle name="Normal 17 3 4 5 4 7 3" xfId="23641" xr:uid="{00000000-0005-0000-0000-0000E25B0000}"/>
    <cellStyle name="Normal 17 3 4 5 4 7 4" xfId="23642" xr:uid="{00000000-0005-0000-0000-0000E35B0000}"/>
    <cellStyle name="Normal 17 3 4 5 4 7 5" xfId="23643" xr:uid="{00000000-0005-0000-0000-0000E45B0000}"/>
    <cellStyle name="Normal 17 3 4 5 4 8" xfId="23644" xr:uid="{00000000-0005-0000-0000-0000E55B0000}"/>
    <cellStyle name="Normal 17 3 4 5 4 8 2" xfId="23645" xr:uid="{00000000-0005-0000-0000-0000E65B0000}"/>
    <cellStyle name="Normal 17 3 4 5 4 8 3" xfId="23646" xr:uid="{00000000-0005-0000-0000-0000E75B0000}"/>
    <cellStyle name="Normal 17 3 4 5 4 8 4" xfId="23647" xr:uid="{00000000-0005-0000-0000-0000E85B0000}"/>
    <cellStyle name="Normal 17 3 4 5 4 8 5" xfId="23648" xr:uid="{00000000-0005-0000-0000-0000E95B0000}"/>
    <cellStyle name="Normal 17 3 4 5 4 9" xfId="23649" xr:uid="{00000000-0005-0000-0000-0000EA5B0000}"/>
    <cellStyle name="Normal 17 3 4 5 4 9 2" xfId="23650" xr:uid="{00000000-0005-0000-0000-0000EB5B0000}"/>
    <cellStyle name="Normal 17 3 4 5 4 9 3" xfId="23651" xr:uid="{00000000-0005-0000-0000-0000EC5B0000}"/>
    <cellStyle name="Normal 17 3 4 5 4 9 4" xfId="23652" xr:uid="{00000000-0005-0000-0000-0000ED5B0000}"/>
    <cellStyle name="Normal 17 3 4 5 4 9 5" xfId="23653" xr:uid="{00000000-0005-0000-0000-0000EE5B0000}"/>
    <cellStyle name="Normal 17 3 4 5 5" xfId="23654" xr:uid="{00000000-0005-0000-0000-0000EF5B0000}"/>
    <cellStyle name="Normal 17 3 4 5 5 2" xfId="23655" xr:uid="{00000000-0005-0000-0000-0000F05B0000}"/>
    <cellStyle name="Normal 17 3 4 5 5 3" xfId="23656" xr:uid="{00000000-0005-0000-0000-0000F15B0000}"/>
    <cellStyle name="Normal 17 3 4 5 5 4" xfId="23657" xr:uid="{00000000-0005-0000-0000-0000F25B0000}"/>
    <cellStyle name="Normal 17 3 4 5 5 5" xfId="23658" xr:uid="{00000000-0005-0000-0000-0000F35B0000}"/>
    <cellStyle name="Normal 17 3 4 5 6" xfId="23659" xr:uid="{00000000-0005-0000-0000-0000F45B0000}"/>
    <cellStyle name="Normal 17 3 4 5 6 2" xfId="23660" xr:uid="{00000000-0005-0000-0000-0000F55B0000}"/>
    <cellStyle name="Normal 17 3 4 5 6 3" xfId="23661" xr:uid="{00000000-0005-0000-0000-0000F65B0000}"/>
    <cellStyle name="Normal 17 3 4 5 6 4" xfId="23662" xr:uid="{00000000-0005-0000-0000-0000F75B0000}"/>
    <cellStyle name="Normal 17 3 4 5 6 5" xfId="23663" xr:uid="{00000000-0005-0000-0000-0000F85B0000}"/>
    <cellStyle name="Normal 17 3 4 5 7" xfId="23664" xr:uid="{00000000-0005-0000-0000-0000F95B0000}"/>
    <cellStyle name="Normal 17 3 4 5 7 2" xfId="23665" xr:uid="{00000000-0005-0000-0000-0000FA5B0000}"/>
    <cellStyle name="Normal 17 3 4 5 7 3" xfId="23666" xr:uid="{00000000-0005-0000-0000-0000FB5B0000}"/>
    <cellStyle name="Normal 17 3 4 5 7 4" xfId="23667" xr:uid="{00000000-0005-0000-0000-0000FC5B0000}"/>
    <cellStyle name="Normal 17 3 4 5 7 5" xfId="23668" xr:uid="{00000000-0005-0000-0000-0000FD5B0000}"/>
    <cellStyle name="Normal 17 3 4 5 8" xfId="23669" xr:uid="{00000000-0005-0000-0000-0000FE5B0000}"/>
    <cellStyle name="Normal 17 3 4 5 8 2" xfId="23670" xr:uid="{00000000-0005-0000-0000-0000FF5B0000}"/>
    <cellStyle name="Normal 17 3 4 5 8 3" xfId="23671" xr:uid="{00000000-0005-0000-0000-0000005C0000}"/>
    <cellStyle name="Normal 17 3 4 5 8 4" xfId="23672" xr:uid="{00000000-0005-0000-0000-0000015C0000}"/>
    <cellStyle name="Normal 17 3 4 5 8 5" xfId="23673" xr:uid="{00000000-0005-0000-0000-0000025C0000}"/>
    <cellStyle name="Normal 17 3 4 5 9" xfId="23674" xr:uid="{00000000-0005-0000-0000-0000035C0000}"/>
    <cellStyle name="Normal 17 3 4 5 9 2" xfId="23675" xr:uid="{00000000-0005-0000-0000-0000045C0000}"/>
    <cellStyle name="Normal 17 3 4 5 9 3" xfId="23676" xr:uid="{00000000-0005-0000-0000-0000055C0000}"/>
    <cellStyle name="Normal 17 3 4 5 9 4" xfId="23677" xr:uid="{00000000-0005-0000-0000-0000065C0000}"/>
    <cellStyle name="Normal 17 3 4 5 9 5" xfId="23678" xr:uid="{00000000-0005-0000-0000-0000075C0000}"/>
    <cellStyle name="Normal 17 3 4 6" xfId="23679" xr:uid="{00000000-0005-0000-0000-0000085C0000}"/>
    <cellStyle name="Normal 17 3 4 6 10" xfId="23680" xr:uid="{00000000-0005-0000-0000-0000095C0000}"/>
    <cellStyle name="Normal 17 3 4 6 10 2" xfId="23681" xr:uid="{00000000-0005-0000-0000-00000A5C0000}"/>
    <cellStyle name="Normal 17 3 4 6 10 3" xfId="23682" xr:uid="{00000000-0005-0000-0000-00000B5C0000}"/>
    <cellStyle name="Normal 17 3 4 6 10 4" xfId="23683" xr:uid="{00000000-0005-0000-0000-00000C5C0000}"/>
    <cellStyle name="Normal 17 3 4 6 10 5" xfId="23684" xr:uid="{00000000-0005-0000-0000-00000D5C0000}"/>
    <cellStyle name="Normal 17 3 4 6 11" xfId="23685" xr:uid="{00000000-0005-0000-0000-00000E5C0000}"/>
    <cellStyle name="Normal 17 3 4 6 11 2" xfId="23686" xr:uid="{00000000-0005-0000-0000-00000F5C0000}"/>
    <cellStyle name="Normal 17 3 4 6 11 3" xfId="23687" xr:uid="{00000000-0005-0000-0000-0000105C0000}"/>
    <cellStyle name="Normal 17 3 4 6 11 4" xfId="23688" xr:uid="{00000000-0005-0000-0000-0000115C0000}"/>
    <cellStyle name="Normal 17 3 4 6 11 5" xfId="23689" xr:uid="{00000000-0005-0000-0000-0000125C0000}"/>
    <cellStyle name="Normal 17 3 4 6 12" xfId="23690" xr:uid="{00000000-0005-0000-0000-0000135C0000}"/>
    <cellStyle name="Normal 17 3 4 6 12 2" xfId="23691" xr:uid="{00000000-0005-0000-0000-0000145C0000}"/>
    <cellStyle name="Normal 17 3 4 6 12 3" xfId="23692" xr:uid="{00000000-0005-0000-0000-0000155C0000}"/>
    <cellStyle name="Normal 17 3 4 6 12 4" xfId="23693" xr:uid="{00000000-0005-0000-0000-0000165C0000}"/>
    <cellStyle name="Normal 17 3 4 6 12 5" xfId="23694" xr:uid="{00000000-0005-0000-0000-0000175C0000}"/>
    <cellStyle name="Normal 17 3 4 6 13" xfId="23695" xr:uid="{00000000-0005-0000-0000-0000185C0000}"/>
    <cellStyle name="Normal 17 3 4 6 13 2" xfId="23696" xr:uid="{00000000-0005-0000-0000-0000195C0000}"/>
    <cellStyle name="Normal 17 3 4 6 13 3" xfId="23697" xr:uid="{00000000-0005-0000-0000-00001A5C0000}"/>
    <cellStyle name="Normal 17 3 4 6 13 4" xfId="23698" xr:uid="{00000000-0005-0000-0000-00001B5C0000}"/>
    <cellStyle name="Normal 17 3 4 6 13 5" xfId="23699" xr:uid="{00000000-0005-0000-0000-00001C5C0000}"/>
    <cellStyle name="Normal 17 3 4 6 14" xfId="23700" xr:uid="{00000000-0005-0000-0000-00001D5C0000}"/>
    <cellStyle name="Normal 17 3 4 6 14 2" xfId="23701" xr:uid="{00000000-0005-0000-0000-00001E5C0000}"/>
    <cellStyle name="Normal 17 3 4 6 14 3" xfId="23702" xr:uid="{00000000-0005-0000-0000-00001F5C0000}"/>
    <cellStyle name="Normal 17 3 4 6 14 4" xfId="23703" xr:uid="{00000000-0005-0000-0000-0000205C0000}"/>
    <cellStyle name="Normal 17 3 4 6 14 5" xfId="23704" xr:uid="{00000000-0005-0000-0000-0000215C0000}"/>
    <cellStyle name="Normal 17 3 4 6 15" xfId="23705" xr:uid="{00000000-0005-0000-0000-0000225C0000}"/>
    <cellStyle name="Normal 17 3 4 6 15 2" xfId="23706" xr:uid="{00000000-0005-0000-0000-0000235C0000}"/>
    <cellStyle name="Normal 17 3 4 6 15 3" xfId="23707" xr:uid="{00000000-0005-0000-0000-0000245C0000}"/>
    <cellStyle name="Normal 17 3 4 6 15 4" xfId="23708" xr:uid="{00000000-0005-0000-0000-0000255C0000}"/>
    <cellStyle name="Normal 17 3 4 6 15 5" xfId="23709" xr:uid="{00000000-0005-0000-0000-0000265C0000}"/>
    <cellStyle name="Normal 17 3 4 6 16" xfId="23710" xr:uid="{00000000-0005-0000-0000-0000275C0000}"/>
    <cellStyle name="Normal 17 3 4 6 16 2" xfId="23711" xr:uid="{00000000-0005-0000-0000-0000285C0000}"/>
    <cellStyle name="Normal 17 3 4 6 16 3" xfId="23712" xr:uid="{00000000-0005-0000-0000-0000295C0000}"/>
    <cellStyle name="Normal 17 3 4 6 16 4" xfId="23713" xr:uid="{00000000-0005-0000-0000-00002A5C0000}"/>
    <cellStyle name="Normal 17 3 4 6 16 5" xfId="23714" xr:uid="{00000000-0005-0000-0000-00002B5C0000}"/>
    <cellStyle name="Normal 17 3 4 6 17" xfId="23715" xr:uid="{00000000-0005-0000-0000-00002C5C0000}"/>
    <cellStyle name="Normal 17 3 4 6 17 2" xfId="23716" xr:uid="{00000000-0005-0000-0000-00002D5C0000}"/>
    <cellStyle name="Normal 17 3 4 6 17 3" xfId="23717" xr:uid="{00000000-0005-0000-0000-00002E5C0000}"/>
    <cellStyle name="Normal 17 3 4 6 17 4" xfId="23718" xr:uid="{00000000-0005-0000-0000-00002F5C0000}"/>
    <cellStyle name="Normal 17 3 4 6 18" xfId="23719" xr:uid="{00000000-0005-0000-0000-0000305C0000}"/>
    <cellStyle name="Normal 17 3 4 6 18 2" xfId="23720" xr:uid="{00000000-0005-0000-0000-0000315C0000}"/>
    <cellStyle name="Normal 17 3 4 6 18 3" xfId="23721" xr:uid="{00000000-0005-0000-0000-0000325C0000}"/>
    <cellStyle name="Normal 17 3 4 6 18 4" xfId="23722" xr:uid="{00000000-0005-0000-0000-0000335C0000}"/>
    <cellStyle name="Normal 17 3 4 6 19" xfId="23723" xr:uid="{00000000-0005-0000-0000-0000345C0000}"/>
    <cellStyle name="Normal 17 3 4 6 2" xfId="23724" xr:uid="{00000000-0005-0000-0000-0000355C0000}"/>
    <cellStyle name="Normal 17 3 4 6 2 2" xfId="23725" xr:uid="{00000000-0005-0000-0000-0000365C0000}"/>
    <cellStyle name="Normal 17 3 4 6 2 3" xfId="23726" xr:uid="{00000000-0005-0000-0000-0000375C0000}"/>
    <cellStyle name="Normal 17 3 4 6 2 4" xfId="23727" xr:uid="{00000000-0005-0000-0000-0000385C0000}"/>
    <cellStyle name="Normal 17 3 4 6 2 5" xfId="23728" xr:uid="{00000000-0005-0000-0000-0000395C0000}"/>
    <cellStyle name="Normal 17 3 4 6 20" xfId="23729" xr:uid="{00000000-0005-0000-0000-00003A5C0000}"/>
    <cellStyle name="Normal 17 3 4 6 21" xfId="23730" xr:uid="{00000000-0005-0000-0000-00003B5C0000}"/>
    <cellStyle name="Normal 17 3 4 6 3" xfId="23731" xr:uid="{00000000-0005-0000-0000-00003C5C0000}"/>
    <cellStyle name="Normal 17 3 4 6 3 2" xfId="23732" xr:uid="{00000000-0005-0000-0000-00003D5C0000}"/>
    <cellStyle name="Normal 17 3 4 6 3 3" xfId="23733" xr:uid="{00000000-0005-0000-0000-00003E5C0000}"/>
    <cellStyle name="Normal 17 3 4 6 3 4" xfId="23734" xr:uid="{00000000-0005-0000-0000-00003F5C0000}"/>
    <cellStyle name="Normal 17 3 4 6 3 5" xfId="23735" xr:uid="{00000000-0005-0000-0000-0000405C0000}"/>
    <cellStyle name="Normal 17 3 4 6 4" xfId="23736" xr:uid="{00000000-0005-0000-0000-0000415C0000}"/>
    <cellStyle name="Normal 17 3 4 6 4 2" xfId="23737" xr:uid="{00000000-0005-0000-0000-0000425C0000}"/>
    <cellStyle name="Normal 17 3 4 6 4 3" xfId="23738" xr:uid="{00000000-0005-0000-0000-0000435C0000}"/>
    <cellStyle name="Normal 17 3 4 6 4 4" xfId="23739" xr:uid="{00000000-0005-0000-0000-0000445C0000}"/>
    <cellStyle name="Normal 17 3 4 6 4 5" xfId="23740" xr:uid="{00000000-0005-0000-0000-0000455C0000}"/>
    <cellStyle name="Normal 17 3 4 6 5" xfId="23741" xr:uid="{00000000-0005-0000-0000-0000465C0000}"/>
    <cellStyle name="Normal 17 3 4 6 5 2" xfId="23742" xr:uid="{00000000-0005-0000-0000-0000475C0000}"/>
    <cellStyle name="Normal 17 3 4 6 5 3" xfId="23743" xr:uid="{00000000-0005-0000-0000-0000485C0000}"/>
    <cellStyle name="Normal 17 3 4 6 5 4" xfId="23744" xr:uid="{00000000-0005-0000-0000-0000495C0000}"/>
    <cellStyle name="Normal 17 3 4 6 5 5" xfId="23745" xr:uid="{00000000-0005-0000-0000-00004A5C0000}"/>
    <cellStyle name="Normal 17 3 4 6 6" xfId="23746" xr:uid="{00000000-0005-0000-0000-00004B5C0000}"/>
    <cellStyle name="Normal 17 3 4 6 6 2" xfId="23747" xr:uid="{00000000-0005-0000-0000-00004C5C0000}"/>
    <cellStyle name="Normal 17 3 4 6 6 3" xfId="23748" xr:uid="{00000000-0005-0000-0000-00004D5C0000}"/>
    <cellStyle name="Normal 17 3 4 6 6 4" xfId="23749" xr:uid="{00000000-0005-0000-0000-00004E5C0000}"/>
    <cellStyle name="Normal 17 3 4 6 6 5" xfId="23750" xr:uid="{00000000-0005-0000-0000-00004F5C0000}"/>
    <cellStyle name="Normal 17 3 4 6 7" xfId="23751" xr:uid="{00000000-0005-0000-0000-0000505C0000}"/>
    <cellStyle name="Normal 17 3 4 6 7 2" xfId="23752" xr:uid="{00000000-0005-0000-0000-0000515C0000}"/>
    <cellStyle name="Normal 17 3 4 6 7 3" xfId="23753" xr:uid="{00000000-0005-0000-0000-0000525C0000}"/>
    <cellStyle name="Normal 17 3 4 6 7 4" xfId="23754" xr:uid="{00000000-0005-0000-0000-0000535C0000}"/>
    <cellStyle name="Normal 17 3 4 6 7 5" xfId="23755" xr:uid="{00000000-0005-0000-0000-0000545C0000}"/>
    <cellStyle name="Normal 17 3 4 6 8" xfId="23756" xr:uid="{00000000-0005-0000-0000-0000555C0000}"/>
    <cellStyle name="Normal 17 3 4 6 8 2" xfId="23757" xr:uid="{00000000-0005-0000-0000-0000565C0000}"/>
    <cellStyle name="Normal 17 3 4 6 8 3" xfId="23758" xr:uid="{00000000-0005-0000-0000-0000575C0000}"/>
    <cellStyle name="Normal 17 3 4 6 8 4" xfId="23759" xr:uid="{00000000-0005-0000-0000-0000585C0000}"/>
    <cellStyle name="Normal 17 3 4 6 8 5" xfId="23760" xr:uid="{00000000-0005-0000-0000-0000595C0000}"/>
    <cellStyle name="Normal 17 3 4 6 9" xfId="23761" xr:uid="{00000000-0005-0000-0000-00005A5C0000}"/>
    <cellStyle name="Normal 17 3 4 6 9 2" xfId="23762" xr:uid="{00000000-0005-0000-0000-00005B5C0000}"/>
    <cellStyle name="Normal 17 3 4 6 9 3" xfId="23763" xr:uid="{00000000-0005-0000-0000-00005C5C0000}"/>
    <cellStyle name="Normal 17 3 4 6 9 4" xfId="23764" xr:uid="{00000000-0005-0000-0000-00005D5C0000}"/>
    <cellStyle name="Normal 17 3 4 6 9 5" xfId="23765" xr:uid="{00000000-0005-0000-0000-00005E5C0000}"/>
    <cellStyle name="Normal 17 3 4 7" xfId="23766" xr:uid="{00000000-0005-0000-0000-00005F5C0000}"/>
    <cellStyle name="Normal 17 3 4 7 10" xfId="23767" xr:uid="{00000000-0005-0000-0000-0000605C0000}"/>
    <cellStyle name="Normal 17 3 4 7 10 2" xfId="23768" xr:uid="{00000000-0005-0000-0000-0000615C0000}"/>
    <cellStyle name="Normal 17 3 4 7 10 3" xfId="23769" xr:uid="{00000000-0005-0000-0000-0000625C0000}"/>
    <cellStyle name="Normal 17 3 4 7 10 4" xfId="23770" xr:uid="{00000000-0005-0000-0000-0000635C0000}"/>
    <cellStyle name="Normal 17 3 4 7 10 5" xfId="23771" xr:uid="{00000000-0005-0000-0000-0000645C0000}"/>
    <cellStyle name="Normal 17 3 4 7 11" xfId="23772" xr:uid="{00000000-0005-0000-0000-0000655C0000}"/>
    <cellStyle name="Normal 17 3 4 7 11 2" xfId="23773" xr:uid="{00000000-0005-0000-0000-0000665C0000}"/>
    <cellStyle name="Normal 17 3 4 7 11 3" xfId="23774" xr:uid="{00000000-0005-0000-0000-0000675C0000}"/>
    <cellStyle name="Normal 17 3 4 7 11 4" xfId="23775" xr:uid="{00000000-0005-0000-0000-0000685C0000}"/>
    <cellStyle name="Normal 17 3 4 7 11 5" xfId="23776" xr:uid="{00000000-0005-0000-0000-0000695C0000}"/>
    <cellStyle name="Normal 17 3 4 7 12" xfId="23777" xr:uid="{00000000-0005-0000-0000-00006A5C0000}"/>
    <cellStyle name="Normal 17 3 4 7 12 2" xfId="23778" xr:uid="{00000000-0005-0000-0000-00006B5C0000}"/>
    <cellStyle name="Normal 17 3 4 7 12 3" xfId="23779" xr:uid="{00000000-0005-0000-0000-00006C5C0000}"/>
    <cellStyle name="Normal 17 3 4 7 12 4" xfId="23780" xr:uid="{00000000-0005-0000-0000-00006D5C0000}"/>
    <cellStyle name="Normal 17 3 4 7 12 5" xfId="23781" xr:uid="{00000000-0005-0000-0000-00006E5C0000}"/>
    <cellStyle name="Normal 17 3 4 7 13" xfId="23782" xr:uid="{00000000-0005-0000-0000-00006F5C0000}"/>
    <cellStyle name="Normal 17 3 4 7 13 2" xfId="23783" xr:uid="{00000000-0005-0000-0000-0000705C0000}"/>
    <cellStyle name="Normal 17 3 4 7 13 3" xfId="23784" xr:uid="{00000000-0005-0000-0000-0000715C0000}"/>
    <cellStyle name="Normal 17 3 4 7 13 4" xfId="23785" xr:uid="{00000000-0005-0000-0000-0000725C0000}"/>
    <cellStyle name="Normal 17 3 4 7 13 5" xfId="23786" xr:uid="{00000000-0005-0000-0000-0000735C0000}"/>
    <cellStyle name="Normal 17 3 4 7 14" xfId="23787" xr:uid="{00000000-0005-0000-0000-0000745C0000}"/>
    <cellStyle name="Normal 17 3 4 7 14 2" xfId="23788" xr:uid="{00000000-0005-0000-0000-0000755C0000}"/>
    <cellStyle name="Normal 17 3 4 7 14 3" xfId="23789" xr:uid="{00000000-0005-0000-0000-0000765C0000}"/>
    <cellStyle name="Normal 17 3 4 7 14 4" xfId="23790" xr:uid="{00000000-0005-0000-0000-0000775C0000}"/>
    <cellStyle name="Normal 17 3 4 7 14 5" xfId="23791" xr:uid="{00000000-0005-0000-0000-0000785C0000}"/>
    <cellStyle name="Normal 17 3 4 7 15" xfId="23792" xr:uid="{00000000-0005-0000-0000-0000795C0000}"/>
    <cellStyle name="Normal 17 3 4 7 15 2" xfId="23793" xr:uid="{00000000-0005-0000-0000-00007A5C0000}"/>
    <cellStyle name="Normal 17 3 4 7 15 3" xfId="23794" xr:uid="{00000000-0005-0000-0000-00007B5C0000}"/>
    <cellStyle name="Normal 17 3 4 7 15 4" xfId="23795" xr:uid="{00000000-0005-0000-0000-00007C5C0000}"/>
    <cellStyle name="Normal 17 3 4 7 15 5" xfId="23796" xr:uid="{00000000-0005-0000-0000-00007D5C0000}"/>
    <cellStyle name="Normal 17 3 4 7 16" xfId="23797" xr:uid="{00000000-0005-0000-0000-00007E5C0000}"/>
    <cellStyle name="Normal 17 3 4 7 16 2" xfId="23798" xr:uid="{00000000-0005-0000-0000-00007F5C0000}"/>
    <cellStyle name="Normal 17 3 4 7 16 3" xfId="23799" xr:uid="{00000000-0005-0000-0000-0000805C0000}"/>
    <cellStyle name="Normal 17 3 4 7 16 4" xfId="23800" xr:uid="{00000000-0005-0000-0000-0000815C0000}"/>
    <cellStyle name="Normal 17 3 4 7 16 5" xfId="23801" xr:uid="{00000000-0005-0000-0000-0000825C0000}"/>
    <cellStyle name="Normal 17 3 4 7 17" xfId="23802" xr:uid="{00000000-0005-0000-0000-0000835C0000}"/>
    <cellStyle name="Normal 17 3 4 7 17 2" xfId="23803" xr:uid="{00000000-0005-0000-0000-0000845C0000}"/>
    <cellStyle name="Normal 17 3 4 7 17 3" xfId="23804" xr:uid="{00000000-0005-0000-0000-0000855C0000}"/>
    <cellStyle name="Normal 17 3 4 7 17 4" xfId="23805" xr:uid="{00000000-0005-0000-0000-0000865C0000}"/>
    <cellStyle name="Normal 17 3 4 7 18" xfId="23806" xr:uid="{00000000-0005-0000-0000-0000875C0000}"/>
    <cellStyle name="Normal 17 3 4 7 18 2" xfId="23807" xr:uid="{00000000-0005-0000-0000-0000885C0000}"/>
    <cellStyle name="Normal 17 3 4 7 18 3" xfId="23808" xr:uid="{00000000-0005-0000-0000-0000895C0000}"/>
    <cellStyle name="Normal 17 3 4 7 18 4" xfId="23809" xr:uid="{00000000-0005-0000-0000-00008A5C0000}"/>
    <cellStyle name="Normal 17 3 4 7 19" xfId="23810" xr:uid="{00000000-0005-0000-0000-00008B5C0000}"/>
    <cellStyle name="Normal 17 3 4 7 2" xfId="23811" xr:uid="{00000000-0005-0000-0000-00008C5C0000}"/>
    <cellStyle name="Normal 17 3 4 7 2 2" xfId="23812" xr:uid="{00000000-0005-0000-0000-00008D5C0000}"/>
    <cellStyle name="Normal 17 3 4 7 2 3" xfId="23813" xr:uid="{00000000-0005-0000-0000-00008E5C0000}"/>
    <cellStyle name="Normal 17 3 4 7 2 4" xfId="23814" xr:uid="{00000000-0005-0000-0000-00008F5C0000}"/>
    <cellStyle name="Normal 17 3 4 7 2 5" xfId="23815" xr:uid="{00000000-0005-0000-0000-0000905C0000}"/>
    <cellStyle name="Normal 17 3 4 7 20" xfId="23816" xr:uid="{00000000-0005-0000-0000-0000915C0000}"/>
    <cellStyle name="Normal 17 3 4 7 21" xfId="23817" xr:uid="{00000000-0005-0000-0000-0000925C0000}"/>
    <cellStyle name="Normal 17 3 4 7 3" xfId="23818" xr:uid="{00000000-0005-0000-0000-0000935C0000}"/>
    <cellStyle name="Normal 17 3 4 7 3 2" xfId="23819" xr:uid="{00000000-0005-0000-0000-0000945C0000}"/>
    <cellStyle name="Normal 17 3 4 7 3 3" xfId="23820" xr:uid="{00000000-0005-0000-0000-0000955C0000}"/>
    <cellStyle name="Normal 17 3 4 7 3 4" xfId="23821" xr:uid="{00000000-0005-0000-0000-0000965C0000}"/>
    <cellStyle name="Normal 17 3 4 7 3 5" xfId="23822" xr:uid="{00000000-0005-0000-0000-0000975C0000}"/>
    <cellStyle name="Normal 17 3 4 7 4" xfId="23823" xr:uid="{00000000-0005-0000-0000-0000985C0000}"/>
    <cellStyle name="Normal 17 3 4 7 4 2" xfId="23824" xr:uid="{00000000-0005-0000-0000-0000995C0000}"/>
    <cellStyle name="Normal 17 3 4 7 4 3" xfId="23825" xr:uid="{00000000-0005-0000-0000-00009A5C0000}"/>
    <cellStyle name="Normal 17 3 4 7 4 4" xfId="23826" xr:uid="{00000000-0005-0000-0000-00009B5C0000}"/>
    <cellStyle name="Normal 17 3 4 7 4 5" xfId="23827" xr:uid="{00000000-0005-0000-0000-00009C5C0000}"/>
    <cellStyle name="Normal 17 3 4 7 5" xfId="23828" xr:uid="{00000000-0005-0000-0000-00009D5C0000}"/>
    <cellStyle name="Normal 17 3 4 7 5 2" xfId="23829" xr:uid="{00000000-0005-0000-0000-00009E5C0000}"/>
    <cellStyle name="Normal 17 3 4 7 5 3" xfId="23830" xr:uid="{00000000-0005-0000-0000-00009F5C0000}"/>
    <cellStyle name="Normal 17 3 4 7 5 4" xfId="23831" xr:uid="{00000000-0005-0000-0000-0000A05C0000}"/>
    <cellStyle name="Normal 17 3 4 7 5 5" xfId="23832" xr:uid="{00000000-0005-0000-0000-0000A15C0000}"/>
    <cellStyle name="Normal 17 3 4 7 6" xfId="23833" xr:uid="{00000000-0005-0000-0000-0000A25C0000}"/>
    <cellStyle name="Normal 17 3 4 7 6 2" xfId="23834" xr:uid="{00000000-0005-0000-0000-0000A35C0000}"/>
    <cellStyle name="Normal 17 3 4 7 6 3" xfId="23835" xr:uid="{00000000-0005-0000-0000-0000A45C0000}"/>
    <cellStyle name="Normal 17 3 4 7 6 4" xfId="23836" xr:uid="{00000000-0005-0000-0000-0000A55C0000}"/>
    <cellStyle name="Normal 17 3 4 7 6 5" xfId="23837" xr:uid="{00000000-0005-0000-0000-0000A65C0000}"/>
    <cellStyle name="Normal 17 3 4 7 7" xfId="23838" xr:uid="{00000000-0005-0000-0000-0000A75C0000}"/>
    <cellStyle name="Normal 17 3 4 7 7 2" xfId="23839" xr:uid="{00000000-0005-0000-0000-0000A85C0000}"/>
    <cellStyle name="Normal 17 3 4 7 7 3" xfId="23840" xr:uid="{00000000-0005-0000-0000-0000A95C0000}"/>
    <cellStyle name="Normal 17 3 4 7 7 4" xfId="23841" xr:uid="{00000000-0005-0000-0000-0000AA5C0000}"/>
    <cellStyle name="Normal 17 3 4 7 7 5" xfId="23842" xr:uid="{00000000-0005-0000-0000-0000AB5C0000}"/>
    <cellStyle name="Normal 17 3 4 7 8" xfId="23843" xr:uid="{00000000-0005-0000-0000-0000AC5C0000}"/>
    <cellStyle name="Normal 17 3 4 7 8 2" xfId="23844" xr:uid="{00000000-0005-0000-0000-0000AD5C0000}"/>
    <cellStyle name="Normal 17 3 4 7 8 3" xfId="23845" xr:uid="{00000000-0005-0000-0000-0000AE5C0000}"/>
    <cellStyle name="Normal 17 3 4 7 8 4" xfId="23846" xr:uid="{00000000-0005-0000-0000-0000AF5C0000}"/>
    <cellStyle name="Normal 17 3 4 7 8 5" xfId="23847" xr:uid="{00000000-0005-0000-0000-0000B05C0000}"/>
    <cellStyle name="Normal 17 3 4 7 9" xfId="23848" xr:uid="{00000000-0005-0000-0000-0000B15C0000}"/>
    <cellStyle name="Normal 17 3 4 7 9 2" xfId="23849" xr:uid="{00000000-0005-0000-0000-0000B25C0000}"/>
    <cellStyle name="Normal 17 3 4 7 9 3" xfId="23850" xr:uid="{00000000-0005-0000-0000-0000B35C0000}"/>
    <cellStyle name="Normal 17 3 4 7 9 4" xfId="23851" xr:uid="{00000000-0005-0000-0000-0000B45C0000}"/>
    <cellStyle name="Normal 17 3 4 7 9 5" xfId="23852" xr:uid="{00000000-0005-0000-0000-0000B55C0000}"/>
    <cellStyle name="Normal 17 3 4 8" xfId="23853" xr:uid="{00000000-0005-0000-0000-0000B65C0000}"/>
    <cellStyle name="Normal 17 3 4 8 10" xfId="23854" xr:uid="{00000000-0005-0000-0000-0000B75C0000}"/>
    <cellStyle name="Normal 17 3 4 8 10 2" xfId="23855" xr:uid="{00000000-0005-0000-0000-0000B85C0000}"/>
    <cellStyle name="Normal 17 3 4 8 10 3" xfId="23856" xr:uid="{00000000-0005-0000-0000-0000B95C0000}"/>
    <cellStyle name="Normal 17 3 4 8 10 4" xfId="23857" xr:uid="{00000000-0005-0000-0000-0000BA5C0000}"/>
    <cellStyle name="Normal 17 3 4 8 10 5" xfId="23858" xr:uid="{00000000-0005-0000-0000-0000BB5C0000}"/>
    <cellStyle name="Normal 17 3 4 8 11" xfId="23859" xr:uid="{00000000-0005-0000-0000-0000BC5C0000}"/>
    <cellStyle name="Normal 17 3 4 8 11 2" xfId="23860" xr:uid="{00000000-0005-0000-0000-0000BD5C0000}"/>
    <cellStyle name="Normal 17 3 4 8 11 3" xfId="23861" xr:uid="{00000000-0005-0000-0000-0000BE5C0000}"/>
    <cellStyle name="Normal 17 3 4 8 11 4" xfId="23862" xr:uid="{00000000-0005-0000-0000-0000BF5C0000}"/>
    <cellStyle name="Normal 17 3 4 8 11 5" xfId="23863" xr:uid="{00000000-0005-0000-0000-0000C05C0000}"/>
    <cellStyle name="Normal 17 3 4 8 12" xfId="23864" xr:uid="{00000000-0005-0000-0000-0000C15C0000}"/>
    <cellStyle name="Normal 17 3 4 8 12 2" xfId="23865" xr:uid="{00000000-0005-0000-0000-0000C25C0000}"/>
    <cellStyle name="Normal 17 3 4 8 12 3" xfId="23866" xr:uid="{00000000-0005-0000-0000-0000C35C0000}"/>
    <cellStyle name="Normal 17 3 4 8 12 4" xfId="23867" xr:uid="{00000000-0005-0000-0000-0000C45C0000}"/>
    <cellStyle name="Normal 17 3 4 8 12 5" xfId="23868" xr:uid="{00000000-0005-0000-0000-0000C55C0000}"/>
    <cellStyle name="Normal 17 3 4 8 13" xfId="23869" xr:uid="{00000000-0005-0000-0000-0000C65C0000}"/>
    <cellStyle name="Normal 17 3 4 8 13 2" xfId="23870" xr:uid="{00000000-0005-0000-0000-0000C75C0000}"/>
    <cellStyle name="Normal 17 3 4 8 13 3" xfId="23871" xr:uid="{00000000-0005-0000-0000-0000C85C0000}"/>
    <cellStyle name="Normal 17 3 4 8 13 4" xfId="23872" xr:uid="{00000000-0005-0000-0000-0000C95C0000}"/>
    <cellStyle name="Normal 17 3 4 8 13 5" xfId="23873" xr:uid="{00000000-0005-0000-0000-0000CA5C0000}"/>
    <cellStyle name="Normal 17 3 4 8 14" xfId="23874" xr:uid="{00000000-0005-0000-0000-0000CB5C0000}"/>
    <cellStyle name="Normal 17 3 4 8 14 2" xfId="23875" xr:uid="{00000000-0005-0000-0000-0000CC5C0000}"/>
    <cellStyle name="Normal 17 3 4 8 14 3" xfId="23876" xr:uid="{00000000-0005-0000-0000-0000CD5C0000}"/>
    <cellStyle name="Normal 17 3 4 8 14 4" xfId="23877" xr:uid="{00000000-0005-0000-0000-0000CE5C0000}"/>
    <cellStyle name="Normal 17 3 4 8 14 5" xfId="23878" xr:uid="{00000000-0005-0000-0000-0000CF5C0000}"/>
    <cellStyle name="Normal 17 3 4 8 15" xfId="23879" xr:uid="{00000000-0005-0000-0000-0000D05C0000}"/>
    <cellStyle name="Normal 17 3 4 8 15 2" xfId="23880" xr:uid="{00000000-0005-0000-0000-0000D15C0000}"/>
    <cellStyle name="Normal 17 3 4 8 15 3" xfId="23881" xr:uid="{00000000-0005-0000-0000-0000D25C0000}"/>
    <cellStyle name="Normal 17 3 4 8 15 4" xfId="23882" xr:uid="{00000000-0005-0000-0000-0000D35C0000}"/>
    <cellStyle name="Normal 17 3 4 8 15 5" xfId="23883" xr:uid="{00000000-0005-0000-0000-0000D45C0000}"/>
    <cellStyle name="Normal 17 3 4 8 16" xfId="23884" xr:uid="{00000000-0005-0000-0000-0000D55C0000}"/>
    <cellStyle name="Normal 17 3 4 8 16 2" xfId="23885" xr:uid="{00000000-0005-0000-0000-0000D65C0000}"/>
    <cellStyle name="Normal 17 3 4 8 16 3" xfId="23886" xr:uid="{00000000-0005-0000-0000-0000D75C0000}"/>
    <cellStyle name="Normal 17 3 4 8 16 4" xfId="23887" xr:uid="{00000000-0005-0000-0000-0000D85C0000}"/>
    <cellStyle name="Normal 17 3 4 8 17" xfId="23888" xr:uid="{00000000-0005-0000-0000-0000D95C0000}"/>
    <cellStyle name="Normal 17 3 4 8 17 2" xfId="23889" xr:uid="{00000000-0005-0000-0000-0000DA5C0000}"/>
    <cellStyle name="Normal 17 3 4 8 17 3" xfId="23890" xr:uid="{00000000-0005-0000-0000-0000DB5C0000}"/>
    <cellStyle name="Normal 17 3 4 8 17 4" xfId="23891" xr:uid="{00000000-0005-0000-0000-0000DC5C0000}"/>
    <cellStyle name="Normal 17 3 4 8 18" xfId="23892" xr:uid="{00000000-0005-0000-0000-0000DD5C0000}"/>
    <cellStyle name="Normal 17 3 4 8 19" xfId="23893" xr:uid="{00000000-0005-0000-0000-0000DE5C0000}"/>
    <cellStyle name="Normal 17 3 4 8 2" xfId="23894" xr:uid="{00000000-0005-0000-0000-0000DF5C0000}"/>
    <cellStyle name="Normal 17 3 4 8 2 2" xfId="23895" xr:uid="{00000000-0005-0000-0000-0000E05C0000}"/>
    <cellStyle name="Normal 17 3 4 8 2 3" xfId="23896" xr:uid="{00000000-0005-0000-0000-0000E15C0000}"/>
    <cellStyle name="Normal 17 3 4 8 2 4" xfId="23897" xr:uid="{00000000-0005-0000-0000-0000E25C0000}"/>
    <cellStyle name="Normal 17 3 4 8 2 5" xfId="23898" xr:uid="{00000000-0005-0000-0000-0000E35C0000}"/>
    <cellStyle name="Normal 17 3 4 8 20" xfId="23899" xr:uid="{00000000-0005-0000-0000-0000E45C0000}"/>
    <cellStyle name="Normal 17 3 4 8 3" xfId="23900" xr:uid="{00000000-0005-0000-0000-0000E55C0000}"/>
    <cellStyle name="Normal 17 3 4 8 3 2" xfId="23901" xr:uid="{00000000-0005-0000-0000-0000E65C0000}"/>
    <cellStyle name="Normal 17 3 4 8 3 3" xfId="23902" xr:uid="{00000000-0005-0000-0000-0000E75C0000}"/>
    <cellStyle name="Normal 17 3 4 8 3 4" xfId="23903" xr:uid="{00000000-0005-0000-0000-0000E85C0000}"/>
    <cellStyle name="Normal 17 3 4 8 3 5" xfId="23904" xr:uid="{00000000-0005-0000-0000-0000E95C0000}"/>
    <cellStyle name="Normal 17 3 4 8 4" xfId="23905" xr:uid="{00000000-0005-0000-0000-0000EA5C0000}"/>
    <cellStyle name="Normal 17 3 4 8 4 2" xfId="23906" xr:uid="{00000000-0005-0000-0000-0000EB5C0000}"/>
    <cellStyle name="Normal 17 3 4 8 4 3" xfId="23907" xr:uid="{00000000-0005-0000-0000-0000EC5C0000}"/>
    <cellStyle name="Normal 17 3 4 8 4 4" xfId="23908" xr:uid="{00000000-0005-0000-0000-0000ED5C0000}"/>
    <cellStyle name="Normal 17 3 4 8 4 5" xfId="23909" xr:uid="{00000000-0005-0000-0000-0000EE5C0000}"/>
    <cellStyle name="Normal 17 3 4 8 5" xfId="23910" xr:uid="{00000000-0005-0000-0000-0000EF5C0000}"/>
    <cellStyle name="Normal 17 3 4 8 5 2" xfId="23911" xr:uid="{00000000-0005-0000-0000-0000F05C0000}"/>
    <cellStyle name="Normal 17 3 4 8 5 3" xfId="23912" xr:uid="{00000000-0005-0000-0000-0000F15C0000}"/>
    <cellStyle name="Normal 17 3 4 8 5 4" xfId="23913" xr:uid="{00000000-0005-0000-0000-0000F25C0000}"/>
    <cellStyle name="Normal 17 3 4 8 5 5" xfId="23914" xr:uid="{00000000-0005-0000-0000-0000F35C0000}"/>
    <cellStyle name="Normal 17 3 4 8 6" xfId="23915" xr:uid="{00000000-0005-0000-0000-0000F45C0000}"/>
    <cellStyle name="Normal 17 3 4 8 6 2" xfId="23916" xr:uid="{00000000-0005-0000-0000-0000F55C0000}"/>
    <cellStyle name="Normal 17 3 4 8 6 3" xfId="23917" xr:uid="{00000000-0005-0000-0000-0000F65C0000}"/>
    <cellStyle name="Normal 17 3 4 8 6 4" xfId="23918" xr:uid="{00000000-0005-0000-0000-0000F75C0000}"/>
    <cellStyle name="Normal 17 3 4 8 6 5" xfId="23919" xr:uid="{00000000-0005-0000-0000-0000F85C0000}"/>
    <cellStyle name="Normal 17 3 4 8 7" xfId="23920" xr:uid="{00000000-0005-0000-0000-0000F95C0000}"/>
    <cellStyle name="Normal 17 3 4 8 7 2" xfId="23921" xr:uid="{00000000-0005-0000-0000-0000FA5C0000}"/>
    <cellStyle name="Normal 17 3 4 8 7 3" xfId="23922" xr:uid="{00000000-0005-0000-0000-0000FB5C0000}"/>
    <cellStyle name="Normal 17 3 4 8 7 4" xfId="23923" xr:uid="{00000000-0005-0000-0000-0000FC5C0000}"/>
    <cellStyle name="Normal 17 3 4 8 7 5" xfId="23924" xr:uid="{00000000-0005-0000-0000-0000FD5C0000}"/>
    <cellStyle name="Normal 17 3 4 8 8" xfId="23925" xr:uid="{00000000-0005-0000-0000-0000FE5C0000}"/>
    <cellStyle name="Normal 17 3 4 8 8 2" xfId="23926" xr:uid="{00000000-0005-0000-0000-0000FF5C0000}"/>
    <cellStyle name="Normal 17 3 4 8 8 3" xfId="23927" xr:uid="{00000000-0005-0000-0000-0000005D0000}"/>
    <cellStyle name="Normal 17 3 4 8 8 4" xfId="23928" xr:uid="{00000000-0005-0000-0000-0000015D0000}"/>
    <cellStyle name="Normal 17 3 4 8 8 5" xfId="23929" xr:uid="{00000000-0005-0000-0000-0000025D0000}"/>
    <cellStyle name="Normal 17 3 4 8 9" xfId="23930" xr:uid="{00000000-0005-0000-0000-0000035D0000}"/>
    <cellStyle name="Normal 17 3 4 8 9 2" xfId="23931" xr:uid="{00000000-0005-0000-0000-0000045D0000}"/>
    <cellStyle name="Normal 17 3 4 8 9 3" xfId="23932" xr:uid="{00000000-0005-0000-0000-0000055D0000}"/>
    <cellStyle name="Normal 17 3 4 8 9 4" xfId="23933" xr:uid="{00000000-0005-0000-0000-0000065D0000}"/>
    <cellStyle name="Normal 17 3 4 8 9 5" xfId="23934" xr:uid="{00000000-0005-0000-0000-0000075D0000}"/>
    <cellStyle name="Normal 17 3 4 9" xfId="23935" xr:uid="{00000000-0005-0000-0000-0000085D0000}"/>
    <cellStyle name="Normal 17 3 4 9 10" xfId="23936" xr:uid="{00000000-0005-0000-0000-0000095D0000}"/>
    <cellStyle name="Normal 17 3 4 9 10 2" xfId="23937" xr:uid="{00000000-0005-0000-0000-00000A5D0000}"/>
    <cellStyle name="Normal 17 3 4 9 10 3" xfId="23938" xr:uid="{00000000-0005-0000-0000-00000B5D0000}"/>
    <cellStyle name="Normal 17 3 4 9 10 4" xfId="23939" xr:uid="{00000000-0005-0000-0000-00000C5D0000}"/>
    <cellStyle name="Normal 17 3 4 9 10 5" xfId="23940" xr:uid="{00000000-0005-0000-0000-00000D5D0000}"/>
    <cellStyle name="Normal 17 3 4 9 11" xfId="23941" xr:uid="{00000000-0005-0000-0000-00000E5D0000}"/>
    <cellStyle name="Normal 17 3 4 9 11 2" xfId="23942" xr:uid="{00000000-0005-0000-0000-00000F5D0000}"/>
    <cellStyle name="Normal 17 3 4 9 11 3" xfId="23943" xr:uid="{00000000-0005-0000-0000-0000105D0000}"/>
    <cellStyle name="Normal 17 3 4 9 11 4" xfId="23944" xr:uid="{00000000-0005-0000-0000-0000115D0000}"/>
    <cellStyle name="Normal 17 3 4 9 11 5" xfId="23945" xr:uid="{00000000-0005-0000-0000-0000125D0000}"/>
    <cellStyle name="Normal 17 3 4 9 12" xfId="23946" xr:uid="{00000000-0005-0000-0000-0000135D0000}"/>
    <cellStyle name="Normal 17 3 4 9 12 2" xfId="23947" xr:uid="{00000000-0005-0000-0000-0000145D0000}"/>
    <cellStyle name="Normal 17 3 4 9 12 3" xfId="23948" xr:uid="{00000000-0005-0000-0000-0000155D0000}"/>
    <cellStyle name="Normal 17 3 4 9 12 4" xfId="23949" xr:uid="{00000000-0005-0000-0000-0000165D0000}"/>
    <cellStyle name="Normal 17 3 4 9 12 5" xfId="23950" xr:uid="{00000000-0005-0000-0000-0000175D0000}"/>
    <cellStyle name="Normal 17 3 4 9 13" xfId="23951" xr:uid="{00000000-0005-0000-0000-0000185D0000}"/>
    <cellStyle name="Normal 17 3 4 9 13 2" xfId="23952" xr:uid="{00000000-0005-0000-0000-0000195D0000}"/>
    <cellStyle name="Normal 17 3 4 9 13 3" xfId="23953" xr:uid="{00000000-0005-0000-0000-00001A5D0000}"/>
    <cellStyle name="Normal 17 3 4 9 13 4" xfId="23954" xr:uid="{00000000-0005-0000-0000-00001B5D0000}"/>
    <cellStyle name="Normal 17 3 4 9 13 5" xfId="23955" xr:uid="{00000000-0005-0000-0000-00001C5D0000}"/>
    <cellStyle name="Normal 17 3 4 9 14" xfId="23956" xr:uid="{00000000-0005-0000-0000-00001D5D0000}"/>
    <cellStyle name="Normal 17 3 4 9 14 2" xfId="23957" xr:uid="{00000000-0005-0000-0000-00001E5D0000}"/>
    <cellStyle name="Normal 17 3 4 9 14 3" xfId="23958" xr:uid="{00000000-0005-0000-0000-00001F5D0000}"/>
    <cellStyle name="Normal 17 3 4 9 14 4" xfId="23959" xr:uid="{00000000-0005-0000-0000-0000205D0000}"/>
    <cellStyle name="Normal 17 3 4 9 14 5" xfId="23960" xr:uid="{00000000-0005-0000-0000-0000215D0000}"/>
    <cellStyle name="Normal 17 3 4 9 15" xfId="23961" xr:uid="{00000000-0005-0000-0000-0000225D0000}"/>
    <cellStyle name="Normal 17 3 4 9 15 2" xfId="23962" xr:uid="{00000000-0005-0000-0000-0000235D0000}"/>
    <cellStyle name="Normal 17 3 4 9 15 3" xfId="23963" xr:uid="{00000000-0005-0000-0000-0000245D0000}"/>
    <cellStyle name="Normal 17 3 4 9 15 4" xfId="23964" xr:uid="{00000000-0005-0000-0000-0000255D0000}"/>
    <cellStyle name="Normal 17 3 4 9 15 5" xfId="23965" xr:uid="{00000000-0005-0000-0000-0000265D0000}"/>
    <cellStyle name="Normal 17 3 4 9 16" xfId="23966" xr:uid="{00000000-0005-0000-0000-0000275D0000}"/>
    <cellStyle name="Normal 17 3 4 9 16 2" xfId="23967" xr:uid="{00000000-0005-0000-0000-0000285D0000}"/>
    <cellStyle name="Normal 17 3 4 9 16 3" xfId="23968" xr:uid="{00000000-0005-0000-0000-0000295D0000}"/>
    <cellStyle name="Normal 17 3 4 9 16 4" xfId="23969" xr:uid="{00000000-0005-0000-0000-00002A5D0000}"/>
    <cellStyle name="Normal 17 3 4 9 17" xfId="23970" xr:uid="{00000000-0005-0000-0000-00002B5D0000}"/>
    <cellStyle name="Normal 17 3 4 9 17 2" xfId="23971" xr:uid="{00000000-0005-0000-0000-00002C5D0000}"/>
    <cellStyle name="Normal 17 3 4 9 17 3" xfId="23972" xr:uid="{00000000-0005-0000-0000-00002D5D0000}"/>
    <cellStyle name="Normal 17 3 4 9 17 4" xfId="23973" xr:uid="{00000000-0005-0000-0000-00002E5D0000}"/>
    <cellStyle name="Normal 17 3 4 9 18" xfId="23974" xr:uid="{00000000-0005-0000-0000-00002F5D0000}"/>
    <cellStyle name="Normal 17 3 4 9 19" xfId="23975" xr:uid="{00000000-0005-0000-0000-0000305D0000}"/>
    <cellStyle name="Normal 17 3 4 9 2" xfId="23976" xr:uid="{00000000-0005-0000-0000-0000315D0000}"/>
    <cellStyle name="Normal 17 3 4 9 2 2" xfId="23977" xr:uid="{00000000-0005-0000-0000-0000325D0000}"/>
    <cellStyle name="Normal 17 3 4 9 2 3" xfId="23978" xr:uid="{00000000-0005-0000-0000-0000335D0000}"/>
    <cellStyle name="Normal 17 3 4 9 2 4" xfId="23979" xr:uid="{00000000-0005-0000-0000-0000345D0000}"/>
    <cellStyle name="Normal 17 3 4 9 2 5" xfId="23980" xr:uid="{00000000-0005-0000-0000-0000355D0000}"/>
    <cellStyle name="Normal 17 3 4 9 20" xfId="23981" xr:uid="{00000000-0005-0000-0000-0000365D0000}"/>
    <cellStyle name="Normal 17 3 4 9 3" xfId="23982" xr:uid="{00000000-0005-0000-0000-0000375D0000}"/>
    <cellStyle name="Normal 17 3 4 9 3 2" xfId="23983" xr:uid="{00000000-0005-0000-0000-0000385D0000}"/>
    <cellStyle name="Normal 17 3 4 9 3 3" xfId="23984" xr:uid="{00000000-0005-0000-0000-0000395D0000}"/>
    <cellStyle name="Normal 17 3 4 9 3 4" xfId="23985" xr:uid="{00000000-0005-0000-0000-00003A5D0000}"/>
    <cellStyle name="Normal 17 3 4 9 3 5" xfId="23986" xr:uid="{00000000-0005-0000-0000-00003B5D0000}"/>
    <cellStyle name="Normal 17 3 4 9 4" xfId="23987" xr:uid="{00000000-0005-0000-0000-00003C5D0000}"/>
    <cellStyle name="Normal 17 3 4 9 4 2" xfId="23988" xr:uid="{00000000-0005-0000-0000-00003D5D0000}"/>
    <cellStyle name="Normal 17 3 4 9 4 3" xfId="23989" xr:uid="{00000000-0005-0000-0000-00003E5D0000}"/>
    <cellStyle name="Normal 17 3 4 9 4 4" xfId="23990" xr:uid="{00000000-0005-0000-0000-00003F5D0000}"/>
    <cellStyle name="Normal 17 3 4 9 4 5" xfId="23991" xr:uid="{00000000-0005-0000-0000-0000405D0000}"/>
    <cellStyle name="Normal 17 3 4 9 5" xfId="23992" xr:uid="{00000000-0005-0000-0000-0000415D0000}"/>
    <cellStyle name="Normal 17 3 4 9 5 2" xfId="23993" xr:uid="{00000000-0005-0000-0000-0000425D0000}"/>
    <cellStyle name="Normal 17 3 4 9 5 3" xfId="23994" xr:uid="{00000000-0005-0000-0000-0000435D0000}"/>
    <cellStyle name="Normal 17 3 4 9 5 4" xfId="23995" xr:uid="{00000000-0005-0000-0000-0000445D0000}"/>
    <cellStyle name="Normal 17 3 4 9 5 5" xfId="23996" xr:uid="{00000000-0005-0000-0000-0000455D0000}"/>
    <cellStyle name="Normal 17 3 4 9 6" xfId="23997" xr:uid="{00000000-0005-0000-0000-0000465D0000}"/>
    <cellStyle name="Normal 17 3 4 9 6 2" xfId="23998" xr:uid="{00000000-0005-0000-0000-0000475D0000}"/>
    <cellStyle name="Normal 17 3 4 9 6 3" xfId="23999" xr:uid="{00000000-0005-0000-0000-0000485D0000}"/>
    <cellStyle name="Normal 17 3 4 9 6 4" xfId="24000" xr:uid="{00000000-0005-0000-0000-0000495D0000}"/>
    <cellStyle name="Normal 17 3 4 9 6 5" xfId="24001" xr:uid="{00000000-0005-0000-0000-00004A5D0000}"/>
    <cellStyle name="Normal 17 3 4 9 7" xfId="24002" xr:uid="{00000000-0005-0000-0000-00004B5D0000}"/>
    <cellStyle name="Normal 17 3 4 9 7 2" xfId="24003" xr:uid="{00000000-0005-0000-0000-00004C5D0000}"/>
    <cellStyle name="Normal 17 3 4 9 7 3" xfId="24004" xr:uid="{00000000-0005-0000-0000-00004D5D0000}"/>
    <cellStyle name="Normal 17 3 4 9 7 4" xfId="24005" xr:uid="{00000000-0005-0000-0000-00004E5D0000}"/>
    <cellStyle name="Normal 17 3 4 9 7 5" xfId="24006" xr:uid="{00000000-0005-0000-0000-00004F5D0000}"/>
    <cellStyle name="Normal 17 3 4 9 8" xfId="24007" xr:uid="{00000000-0005-0000-0000-0000505D0000}"/>
    <cellStyle name="Normal 17 3 4 9 8 2" xfId="24008" xr:uid="{00000000-0005-0000-0000-0000515D0000}"/>
    <cellStyle name="Normal 17 3 4 9 8 3" xfId="24009" xr:uid="{00000000-0005-0000-0000-0000525D0000}"/>
    <cellStyle name="Normal 17 3 4 9 8 4" xfId="24010" xr:uid="{00000000-0005-0000-0000-0000535D0000}"/>
    <cellStyle name="Normal 17 3 4 9 8 5" xfId="24011" xr:uid="{00000000-0005-0000-0000-0000545D0000}"/>
    <cellStyle name="Normal 17 3 4 9 9" xfId="24012" xr:uid="{00000000-0005-0000-0000-0000555D0000}"/>
    <cellStyle name="Normal 17 3 4 9 9 2" xfId="24013" xr:uid="{00000000-0005-0000-0000-0000565D0000}"/>
    <cellStyle name="Normal 17 3 4 9 9 3" xfId="24014" xr:uid="{00000000-0005-0000-0000-0000575D0000}"/>
    <cellStyle name="Normal 17 3 4 9 9 4" xfId="24015" xr:uid="{00000000-0005-0000-0000-0000585D0000}"/>
    <cellStyle name="Normal 17 3 4 9 9 5" xfId="24016" xr:uid="{00000000-0005-0000-0000-0000595D0000}"/>
    <cellStyle name="Normal 17 3 5" xfId="24017" xr:uid="{00000000-0005-0000-0000-00005A5D0000}"/>
    <cellStyle name="Normal 17 3 5 10" xfId="24018" xr:uid="{00000000-0005-0000-0000-00005B5D0000}"/>
    <cellStyle name="Normal 17 3 5 10 2" xfId="24019" xr:uid="{00000000-0005-0000-0000-00005C5D0000}"/>
    <cellStyle name="Normal 17 3 5 10 3" xfId="24020" xr:uid="{00000000-0005-0000-0000-00005D5D0000}"/>
    <cellStyle name="Normal 17 3 5 10 4" xfId="24021" xr:uid="{00000000-0005-0000-0000-00005E5D0000}"/>
    <cellStyle name="Normal 17 3 5 10 5" xfId="24022" xr:uid="{00000000-0005-0000-0000-00005F5D0000}"/>
    <cellStyle name="Normal 17 3 5 11" xfId="24023" xr:uid="{00000000-0005-0000-0000-0000605D0000}"/>
    <cellStyle name="Normal 17 3 5 11 2" xfId="24024" xr:uid="{00000000-0005-0000-0000-0000615D0000}"/>
    <cellStyle name="Normal 17 3 5 11 3" xfId="24025" xr:uid="{00000000-0005-0000-0000-0000625D0000}"/>
    <cellStyle name="Normal 17 3 5 11 4" xfId="24026" xr:uid="{00000000-0005-0000-0000-0000635D0000}"/>
    <cellStyle name="Normal 17 3 5 11 5" xfId="24027" xr:uid="{00000000-0005-0000-0000-0000645D0000}"/>
    <cellStyle name="Normal 17 3 5 12" xfId="24028" xr:uid="{00000000-0005-0000-0000-0000655D0000}"/>
    <cellStyle name="Normal 17 3 5 12 2" xfId="24029" xr:uid="{00000000-0005-0000-0000-0000665D0000}"/>
    <cellStyle name="Normal 17 3 5 12 3" xfId="24030" xr:uid="{00000000-0005-0000-0000-0000675D0000}"/>
    <cellStyle name="Normal 17 3 5 12 4" xfId="24031" xr:uid="{00000000-0005-0000-0000-0000685D0000}"/>
    <cellStyle name="Normal 17 3 5 12 5" xfId="24032" xr:uid="{00000000-0005-0000-0000-0000695D0000}"/>
    <cellStyle name="Normal 17 3 5 13" xfId="24033" xr:uid="{00000000-0005-0000-0000-00006A5D0000}"/>
    <cellStyle name="Normal 17 3 5 13 2" xfId="24034" xr:uid="{00000000-0005-0000-0000-00006B5D0000}"/>
    <cellStyle name="Normal 17 3 5 13 3" xfId="24035" xr:uid="{00000000-0005-0000-0000-00006C5D0000}"/>
    <cellStyle name="Normal 17 3 5 13 4" xfId="24036" xr:uid="{00000000-0005-0000-0000-00006D5D0000}"/>
    <cellStyle name="Normal 17 3 5 13 5" xfId="24037" xr:uid="{00000000-0005-0000-0000-00006E5D0000}"/>
    <cellStyle name="Normal 17 3 5 14" xfId="24038" xr:uid="{00000000-0005-0000-0000-00006F5D0000}"/>
    <cellStyle name="Normal 17 3 5 14 2" xfId="24039" xr:uid="{00000000-0005-0000-0000-0000705D0000}"/>
    <cellStyle name="Normal 17 3 5 14 3" xfId="24040" xr:uid="{00000000-0005-0000-0000-0000715D0000}"/>
    <cellStyle name="Normal 17 3 5 14 4" xfId="24041" xr:uid="{00000000-0005-0000-0000-0000725D0000}"/>
    <cellStyle name="Normal 17 3 5 14 5" xfId="24042" xr:uid="{00000000-0005-0000-0000-0000735D0000}"/>
    <cellStyle name="Normal 17 3 5 15" xfId="24043" xr:uid="{00000000-0005-0000-0000-0000745D0000}"/>
    <cellStyle name="Normal 17 3 5 15 2" xfId="24044" xr:uid="{00000000-0005-0000-0000-0000755D0000}"/>
    <cellStyle name="Normal 17 3 5 15 3" xfId="24045" xr:uid="{00000000-0005-0000-0000-0000765D0000}"/>
    <cellStyle name="Normal 17 3 5 15 4" xfId="24046" xr:uid="{00000000-0005-0000-0000-0000775D0000}"/>
    <cellStyle name="Normal 17 3 5 15 5" xfId="24047" xr:uid="{00000000-0005-0000-0000-0000785D0000}"/>
    <cellStyle name="Normal 17 3 5 16" xfId="24048" xr:uid="{00000000-0005-0000-0000-0000795D0000}"/>
    <cellStyle name="Normal 17 3 5 16 2" xfId="24049" xr:uid="{00000000-0005-0000-0000-00007A5D0000}"/>
    <cellStyle name="Normal 17 3 5 16 3" xfId="24050" xr:uid="{00000000-0005-0000-0000-00007B5D0000}"/>
    <cellStyle name="Normal 17 3 5 16 4" xfId="24051" xr:uid="{00000000-0005-0000-0000-00007C5D0000}"/>
    <cellStyle name="Normal 17 3 5 16 5" xfId="24052" xr:uid="{00000000-0005-0000-0000-00007D5D0000}"/>
    <cellStyle name="Normal 17 3 5 17" xfId="24053" xr:uid="{00000000-0005-0000-0000-00007E5D0000}"/>
    <cellStyle name="Normal 17 3 5 17 2" xfId="24054" xr:uid="{00000000-0005-0000-0000-00007F5D0000}"/>
    <cellStyle name="Normal 17 3 5 17 3" xfId="24055" xr:uid="{00000000-0005-0000-0000-0000805D0000}"/>
    <cellStyle name="Normal 17 3 5 17 4" xfId="24056" xr:uid="{00000000-0005-0000-0000-0000815D0000}"/>
    <cellStyle name="Normal 17 3 5 17 5" xfId="24057" xr:uid="{00000000-0005-0000-0000-0000825D0000}"/>
    <cellStyle name="Normal 17 3 5 18" xfId="24058" xr:uid="{00000000-0005-0000-0000-0000835D0000}"/>
    <cellStyle name="Normal 17 3 5 18 2" xfId="24059" xr:uid="{00000000-0005-0000-0000-0000845D0000}"/>
    <cellStyle name="Normal 17 3 5 18 3" xfId="24060" xr:uid="{00000000-0005-0000-0000-0000855D0000}"/>
    <cellStyle name="Normal 17 3 5 18 4" xfId="24061" xr:uid="{00000000-0005-0000-0000-0000865D0000}"/>
    <cellStyle name="Normal 17 3 5 18 5" xfId="24062" xr:uid="{00000000-0005-0000-0000-0000875D0000}"/>
    <cellStyle name="Normal 17 3 5 19" xfId="24063" xr:uid="{00000000-0005-0000-0000-0000885D0000}"/>
    <cellStyle name="Normal 17 3 5 19 2" xfId="24064" xr:uid="{00000000-0005-0000-0000-0000895D0000}"/>
    <cellStyle name="Normal 17 3 5 19 3" xfId="24065" xr:uid="{00000000-0005-0000-0000-00008A5D0000}"/>
    <cellStyle name="Normal 17 3 5 19 4" xfId="24066" xr:uid="{00000000-0005-0000-0000-00008B5D0000}"/>
    <cellStyle name="Normal 17 3 5 19 5" xfId="24067" xr:uid="{00000000-0005-0000-0000-00008C5D0000}"/>
    <cellStyle name="Normal 17 3 5 2" xfId="24068" xr:uid="{00000000-0005-0000-0000-00008D5D0000}"/>
    <cellStyle name="Normal 17 3 5 2 10" xfId="24069" xr:uid="{00000000-0005-0000-0000-00008E5D0000}"/>
    <cellStyle name="Normal 17 3 5 2 10 2" xfId="24070" xr:uid="{00000000-0005-0000-0000-00008F5D0000}"/>
    <cellStyle name="Normal 17 3 5 2 10 3" xfId="24071" xr:uid="{00000000-0005-0000-0000-0000905D0000}"/>
    <cellStyle name="Normal 17 3 5 2 10 4" xfId="24072" xr:uid="{00000000-0005-0000-0000-0000915D0000}"/>
    <cellStyle name="Normal 17 3 5 2 10 5" xfId="24073" xr:uid="{00000000-0005-0000-0000-0000925D0000}"/>
    <cellStyle name="Normal 17 3 5 2 11" xfId="24074" xr:uid="{00000000-0005-0000-0000-0000935D0000}"/>
    <cellStyle name="Normal 17 3 5 2 11 2" xfId="24075" xr:uid="{00000000-0005-0000-0000-0000945D0000}"/>
    <cellStyle name="Normal 17 3 5 2 11 3" xfId="24076" xr:uid="{00000000-0005-0000-0000-0000955D0000}"/>
    <cellStyle name="Normal 17 3 5 2 11 4" xfId="24077" xr:uid="{00000000-0005-0000-0000-0000965D0000}"/>
    <cellStyle name="Normal 17 3 5 2 11 5" xfId="24078" xr:uid="{00000000-0005-0000-0000-0000975D0000}"/>
    <cellStyle name="Normal 17 3 5 2 12" xfId="24079" xr:uid="{00000000-0005-0000-0000-0000985D0000}"/>
    <cellStyle name="Normal 17 3 5 2 12 2" xfId="24080" xr:uid="{00000000-0005-0000-0000-0000995D0000}"/>
    <cellStyle name="Normal 17 3 5 2 12 3" xfId="24081" xr:uid="{00000000-0005-0000-0000-00009A5D0000}"/>
    <cellStyle name="Normal 17 3 5 2 12 4" xfId="24082" xr:uid="{00000000-0005-0000-0000-00009B5D0000}"/>
    <cellStyle name="Normal 17 3 5 2 12 5" xfId="24083" xr:uid="{00000000-0005-0000-0000-00009C5D0000}"/>
    <cellStyle name="Normal 17 3 5 2 13" xfId="24084" xr:uid="{00000000-0005-0000-0000-00009D5D0000}"/>
    <cellStyle name="Normal 17 3 5 2 13 2" xfId="24085" xr:uid="{00000000-0005-0000-0000-00009E5D0000}"/>
    <cellStyle name="Normal 17 3 5 2 13 3" xfId="24086" xr:uid="{00000000-0005-0000-0000-00009F5D0000}"/>
    <cellStyle name="Normal 17 3 5 2 13 4" xfId="24087" xr:uid="{00000000-0005-0000-0000-0000A05D0000}"/>
    <cellStyle name="Normal 17 3 5 2 13 5" xfId="24088" xr:uid="{00000000-0005-0000-0000-0000A15D0000}"/>
    <cellStyle name="Normal 17 3 5 2 14" xfId="24089" xr:uid="{00000000-0005-0000-0000-0000A25D0000}"/>
    <cellStyle name="Normal 17 3 5 2 14 2" xfId="24090" xr:uid="{00000000-0005-0000-0000-0000A35D0000}"/>
    <cellStyle name="Normal 17 3 5 2 14 3" xfId="24091" xr:uid="{00000000-0005-0000-0000-0000A45D0000}"/>
    <cellStyle name="Normal 17 3 5 2 14 4" xfId="24092" xr:uid="{00000000-0005-0000-0000-0000A55D0000}"/>
    <cellStyle name="Normal 17 3 5 2 14 5" xfId="24093" xr:uid="{00000000-0005-0000-0000-0000A65D0000}"/>
    <cellStyle name="Normal 17 3 5 2 15" xfId="24094" xr:uid="{00000000-0005-0000-0000-0000A75D0000}"/>
    <cellStyle name="Normal 17 3 5 2 15 2" xfId="24095" xr:uid="{00000000-0005-0000-0000-0000A85D0000}"/>
    <cellStyle name="Normal 17 3 5 2 15 3" xfId="24096" xr:uid="{00000000-0005-0000-0000-0000A95D0000}"/>
    <cellStyle name="Normal 17 3 5 2 15 4" xfId="24097" xr:uid="{00000000-0005-0000-0000-0000AA5D0000}"/>
    <cellStyle name="Normal 17 3 5 2 15 5" xfId="24098" xr:uid="{00000000-0005-0000-0000-0000AB5D0000}"/>
    <cellStyle name="Normal 17 3 5 2 16" xfId="24099" xr:uid="{00000000-0005-0000-0000-0000AC5D0000}"/>
    <cellStyle name="Normal 17 3 5 2 16 2" xfId="24100" xr:uid="{00000000-0005-0000-0000-0000AD5D0000}"/>
    <cellStyle name="Normal 17 3 5 2 16 3" xfId="24101" xr:uid="{00000000-0005-0000-0000-0000AE5D0000}"/>
    <cellStyle name="Normal 17 3 5 2 16 4" xfId="24102" xr:uid="{00000000-0005-0000-0000-0000AF5D0000}"/>
    <cellStyle name="Normal 17 3 5 2 16 5" xfId="24103" xr:uid="{00000000-0005-0000-0000-0000B05D0000}"/>
    <cellStyle name="Normal 17 3 5 2 17" xfId="24104" xr:uid="{00000000-0005-0000-0000-0000B15D0000}"/>
    <cellStyle name="Normal 17 3 5 2 17 2" xfId="24105" xr:uid="{00000000-0005-0000-0000-0000B25D0000}"/>
    <cellStyle name="Normal 17 3 5 2 17 3" xfId="24106" xr:uid="{00000000-0005-0000-0000-0000B35D0000}"/>
    <cellStyle name="Normal 17 3 5 2 17 4" xfId="24107" xr:uid="{00000000-0005-0000-0000-0000B45D0000}"/>
    <cellStyle name="Normal 17 3 5 2 17 5" xfId="24108" xr:uid="{00000000-0005-0000-0000-0000B55D0000}"/>
    <cellStyle name="Normal 17 3 5 2 18" xfId="24109" xr:uid="{00000000-0005-0000-0000-0000B65D0000}"/>
    <cellStyle name="Normal 17 3 5 2 18 2" xfId="24110" xr:uid="{00000000-0005-0000-0000-0000B75D0000}"/>
    <cellStyle name="Normal 17 3 5 2 18 3" xfId="24111" xr:uid="{00000000-0005-0000-0000-0000B85D0000}"/>
    <cellStyle name="Normal 17 3 5 2 18 4" xfId="24112" xr:uid="{00000000-0005-0000-0000-0000B95D0000}"/>
    <cellStyle name="Normal 17 3 5 2 18 5" xfId="24113" xr:uid="{00000000-0005-0000-0000-0000BA5D0000}"/>
    <cellStyle name="Normal 17 3 5 2 19" xfId="24114" xr:uid="{00000000-0005-0000-0000-0000BB5D0000}"/>
    <cellStyle name="Normal 17 3 5 2 19 2" xfId="24115" xr:uid="{00000000-0005-0000-0000-0000BC5D0000}"/>
    <cellStyle name="Normal 17 3 5 2 19 3" xfId="24116" xr:uid="{00000000-0005-0000-0000-0000BD5D0000}"/>
    <cellStyle name="Normal 17 3 5 2 19 4" xfId="24117" xr:uid="{00000000-0005-0000-0000-0000BE5D0000}"/>
    <cellStyle name="Normal 17 3 5 2 19 5" xfId="24118" xr:uid="{00000000-0005-0000-0000-0000BF5D0000}"/>
    <cellStyle name="Normal 17 3 5 2 2" xfId="24119" xr:uid="{00000000-0005-0000-0000-0000C05D0000}"/>
    <cellStyle name="Normal 17 3 5 2 2 10" xfId="24120" xr:uid="{00000000-0005-0000-0000-0000C15D0000}"/>
    <cellStyle name="Normal 17 3 5 2 2 10 2" xfId="24121" xr:uid="{00000000-0005-0000-0000-0000C25D0000}"/>
    <cellStyle name="Normal 17 3 5 2 2 10 3" xfId="24122" xr:uid="{00000000-0005-0000-0000-0000C35D0000}"/>
    <cellStyle name="Normal 17 3 5 2 2 10 4" xfId="24123" xr:uid="{00000000-0005-0000-0000-0000C45D0000}"/>
    <cellStyle name="Normal 17 3 5 2 2 10 5" xfId="24124" xr:uid="{00000000-0005-0000-0000-0000C55D0000}"/>
    <cellStyle name="Normal 17 3 5 2 2 11" xfId="24125" xr:uid="{00000000-0005-0000-0000-0000C65D0000}"/>
    <cellStyle name="Normal 17 3 5 2 2 11 2" xfId="24126" xr:uid="{00000000-0005-0000-0000-0000C75D0000}"/>
    <cellStyle name="Normal 17 3 5 2 2 11 3" xfId="24127" xr:uid="{00000000-0005-0000-0000-0000C85D0000}"/>
    <cellStyle name="Normal 17 3 5 2 2 11 4" xfId="24128" xr:uid="{00000000-0005-0000-0000-0000C95D0000}"/>
    <cellStyle name="Normal 17 3 5 2 2 11 5" xfId="24129" xr:uid="{00000000-0005-0000-0000-0000CA5D0000}"/>
    <cellStyle name="Normal 17 3 5 2 2 12" xfId="24130" xr:uid="{00000000-0005-0000-0000-0000CB5D0000}"/>
    <cellStyle name="Normal 17 3 5 2 2 12 2" xfId="24131" xr:uid="{00000000-0005-0000-0000-0000CC5D0000}"/>
    <cellStyle name="Normal 17 3 5 2 2 12 3" xfId="24132" xr:uid="{00000000-0005-0000-0000-0000CD5D0000}"/>
    <cellStyle name="Normal 17 3 5 2 2 12 4" xfId="24133" xr:uid="{00000000-0005-0000-0000-0000CE5D0000}"/>
    <cellStyle name="Normal 17 3 5 2 2 12 5" xfId="24134" xr:uid="{00000000-0005-0000-0000-0000CF5D0000}"/>
    <cellStyle name="Normal 17 3 5 2 2 13" xfId="24135" xr:uid="{00000000-0005-0000-0000-0000D05D0000}"/>
    <cellStyle name="Normal 17 3 5 2 2 13 2" xfId="24136" xr:uid="{00000000-0005-0000-0000-0000D15D0000}"/>
    <cellStyle name="Normal 17 3 5 2 2 13 3" xfId="24137" xr:uid="{00000000-0005-0000-0000-0000D25D0000}"/>
    <cellStyle name="Normal 17 3 5 2 2 13 4" xfId="24138" xr:uid="{00000000-0005-0000-0000-0000D35D0000}"/>
    <cellStyle name="Normal 17 3 5 2 2 13 5" xfId="24139" xr:uid="{00000000-0005-0000-0000-0000D45D0000}"/>
    <cellStyle name="Normal 17 3 5 2 2 14" xfId="24140" xr:uid="{00000000-0005-0000-0000-0000D55D0000}"/>
    <cellStyle name="Normal 17 3 5 2 2 14 2" xfId="24141" xr:uid="{00000000-0005-0000-0000-0000D65D0000}"/>
    <cellStyle name="Normal 17 3 5 2 2 14 3" xfId="24142" xr:uid="{00000000-0005-0000-0000-0000D75D0000}"/>
    <cellStyle name="Normal 17 3 5 2 2 14 4" xfId="24143" xr:uid="{00000000-0005-0000-0000-0000D85D0000}"/>
    <cellStyle name="Normal 17 3 5 2 2 14 5" xfId="24144" xr:uid="{00000000-0005-0000-0000-0000D95D0000}"/>
    <cellStyle name="Normal 17 3 5 2 2 15" xfId="24145" xr:uid="{00000000-0005-0000-0000-0000DA5D0000}"/>
    <cellStyle name="Normal 17 3 5 2 2 15 2" xfId="24146" xr:uid="{00000000-0005-0000-0000-0000DB5D0000}"/>
    <cellStyle name="Normal 17 3 5 2 2 15 3" xfId="24147" xr:uid="{00000000-0005-0000-0000-0000DC5D0000}"/>
    <cellStyle name="Normal 17 3 5 2 2 15 4" xfId="24148" xr:uid="{00000000-0005-0000-0000-0000DD5D0000}"/>
    <cellStyle name="Normal 17 3 5 2 2 15 5" xfId="24149" xr:uid="{00000000-0005-0000-0000-0000DE5D0000}"/>
    <cellStyle name="Normal 17 3 5 2 2 16" xfId="24150" xr:uid="{00000000-0005-0000-0000-0000DF5D0000}"/>
    <cellStyle name="Normal 17 3 5 2 2 16 2" xfId="24151" xr:uid="{00000000-0005-0000-0000-0000E05D0000}"/>
    <cellStyle name="Normal 17 3 5 2 2 16 3" xfId="24152" xr:uid="{00000000-0005-0000-0000-0000E15D0000}"/>
    <cellStyle name="Normal 17 3 5 2 2 16 4" xfId="24153" xr:uid="{00000000-0005-0000-0000-0000E25D0000}"/>
    <cellStyle name="Normal 17 3 5 2 2 16 5" xfId="24154" xr:uid="{00000000-0005-0000-0000-0000E35D0000}"/>
    <cellStyle name="Normal 17 3 5 2 2 17" xfId="24155" xr:uid="{00000000-0005-0000-0000-0000E45D0000}"/>
    <cellStyle name="Normal 17 3 5 2 2 17 2" xfId="24156" xr:uid="{00000000-0005-0000-0000-0000E55D0000}"/>
    <cellStyle name="Normal 17 3 5 2 2 17 3" xfId="24157" xr:uid="{00000000-0005-0000-0000-0000E65D0000}"/>
    <cellStyle name="Normal 17 3 5 2 2 17 4" xfId="24158" xr:uid="{00000000-0005-0000-0000-0000E75D0000}"/>
    <cellStyle name="Normal 17 3 5 2 2 17 5" xfId="24159" xr:uid="{00000000-0005-0000-0000-0000E85D0000}"/>
    <cellStyle name="Normal 17 3 5 2 2 18" xfId="24160" xr:uid="{00000000-0005-0000-0000-0000E95D0000}"/>
    <cellStyle name="Normal 17 3 5 2 2 18 2" xfId="24161" xr:uid="{00000000-0005-0000-0000-0000EA5D0000}"/>
    <cellStyle name="Normal 17 3 5 2 2 18 3" xfId="24162" xr:uid="{00000000-0005-0000-0000-0000EB5D0000}"/>
    <cellStyle name="Normal 17 3 5 2 2 18 4" xfId="24163" xr:uid="{00000000-0005-0000-0000-0000EC5D0000}"/>
    <cellStyle name="Normal 17 3 5 2 2 18 5" xfId="24164" xr:uid="{00000000-0005-0000-0000-0000ED5D0000}"/>
    <cellStyle name="Normal 17 3 5 2 2 19" xfId="24165" xr:uid="{00000000-0005-0000-0000-0000EE5D0000}"/>
    <cellStyle name="Normal 17 3 5 2 2 19 2" xfId="24166" xr:uid="{00000000-0005-0000-0000-0000EF5D0000}"/>
    <cellStyle name="Normal 17 3 5 2 2 19 3" xfId="24167" xr:uid="{00000000-0005-0000-0000-0000F05D0000}"/>
    <cellStyle name="Normal 17 3 5 2 2 19 4" xfId="24168" xr:uid="{00000000-0005-0000-0000-0000F15D0000}"/>
    <cellStyle name="Normal 17 3 5 2 2 2" xfId="24169" xr:uid="{00000000-0005-0000-0000-0000F25D0000}"/>
    <cellStyle name="Normal 17 3 5 2 2 2 10" xfId="24170" xr:uid="{00000000-0005-0000-0000-0000F35D0000}"/>
    <cellStyle name="Normal 17 3 5 2 2 2 10 2" xfId="24171" xr:uid="{00000000-0005-0000-0000-0000F45D0000}"/>
    <cellStyle name="Normal 17 3 5 2 2 2 10 3" xfId="24172" xr:uid="{00000000-0005-0000-0000-0000F55D0000}"/>
    <cellStyle name="Normal 17 3 5 2 2 2 10 4" xfId="24173" xr:uid="{00000000-0005-0000-0000-0000F65D0000}"/>
    <cellStyle name="Normal 17 3 5 2 2 2 10 5" xfId="24174" xr:uid="{00000000-0005-0000-0000-0000F75D0000}"/>
    <cellStyle name="Normal 17 3 5 2 2 2 11" xfId="24175" xr:uid="{00000000-0005-0000-0000-0000F85D0000}"/>
    <cellStyle name="Normal 17 3 5 2 2 2 11 2" xfId="24176" xr:uid="{00000000-0005-0000-0000-0000F95D0000}"/>
    <cellStyle name="Normal 17 3 5 2 2 2 11 3" xfId="24177" xr:uid="{00000000-0005-0000-0000-0000FA5D0000}"/>
    <cellStyle name="Normal 17 3 5 2 2 2 11 4" xfId="24178" xr:uid="{00000000-0005-0000-0000-0000FB5D0000}"/>
    <cellStyle name="Normal 17 3 5 2 2 2 11 5" xfId="24179" xr:uid="{00000000-0005-0000-0000-0000FC5D0000}"/>
    <cellStyle name="Normal 17 3 5 2 2 2 12" xfId="24180" xr:uid="{00000000-0005-0000-0000-0000FD5D0000}"/>
    <cellStyle name="Normal 17 3 5 2 2 2 12 2" xfId="24181" xr:uid="{00000000-0005-0000-0000-0000FE5D0000}"/>
    <cellStyle name="Normal 17 3 5 2 2 2 12 3" xfId="24182" xr:uid="{00000000-0005-0000-0000-0000FF5D0000}"/>
    <cellStyle name="Normal 17 3 5 2 2 2 12 4" xfId="24183" xr:uid="{00000000-0005-0000-0000-0000005E0000}"/>
    <cellStyle name="Normal 17 3 5 2 2 2 12 5" xfId="24184" xr:uid="{00000000-0005-0000-0000-0000015E0000}"/>
    <cellStyle name="Normal 17 3 5 2 2 2 13" xfId="24185" xr:uid="{00000000-0005-0000-0000-0000025E0000}"/>
    <cellStyle name="Normal 17 3 5 2 2 2 13 2" xfId="24186" xr:uid="{00000000-0005-0000-0000-0000035E0000}"/>
    <cellStyle name="Normal 17 3 5 2 2 2 13 3" xfId="24187" xr:uid="{00000000-0005-0000-0000-0000045E0000}"/>
    <cellStyle name="Normal 17 3 5 2 2 2 13 4" xfId="24188" xr:uid="{00000000-0005-0000-0000-0000055E0000}"/>
    <cellStyle name="Normal 17 3 5 2 2 2 13 5" xfId="24189" xr:uid="{00000000-0005-0000-0000-0000065E0000}"/>
    <cellStyle name="Normal 17 3 5 2 2 2 14" xfId="24190" xr:uid="{00000000-0005-0000-0000-0000075E0000}"/>
    <cellStyle name="Normal 17 3 5 2 2 2 14 2" xfId="24191" xr:uid="{00000000-0005-0000-0000-0000085E0000}"/>
    <cellStyle name="Normal 17 3 5 2 2 2 14 3" xfId="24192" xr:uid="{00000000-0005-0000-0000-0000095E0000}"/>
    <cellStyle name="Normal 17 3 5 2 2 2 14 4" xfId="24193" xr:uid="{00000000-0005-0000-0000-00000A5E0000}"/>
    <cellStyle name="Normal 17 3 5 2 2 2 14 5" xfId="24194" xr:uid="{00000000-0005-0000-0000-00000B5E0000}"/>
    <cellStyle name="Normal 17 3 5 2 2 2 15" xfId="24195" xr:uid="{00000000-0005-0000-0000-00000C5E0000}"/>
    <cellStyle name="Normal 17 3 5 2 2 2 15 2" xfId="24196" xr:uid="{00000000-0005-0000-0000-00000D5E0000}"/>
    <cellStyle name="Normal 17 3 5 2 2 2 15 3" xfId="24197" xr:uid="{00000000-0005-0000-0000-00000E5E0000}"/>
    <cellStyle name="Normal 17 3 5 2 2 2 15 4" xfId="24198" xr:uid="{00000000-0005-0000-0000-00000F5E0000}"/>
    <cellStyle name="Normal 17 3 5 2 2 2 15 5" xfId="24199" xr:uid="{00000000-0005-0000-0000-0000105E0000}"/>
    <cellStyle name="Normal 17 3 5 2 2 2 16" xfId="24200" xr:uid="{00000000-0005-0000-0000-0000115E0000}"/>
    <cellStyle name="Normal 17 3 5 2 2 2 16 2" xfId="24201" xr:uid="{00000000-0005-0000-0000-0000125E0000}"/>
    <cellStyle name="Normal 17 3 5 2 2 2 16 3" xfId="24202" xr:uid="{00000000-0005-0000-0000-0000135E0000}"/>
    <cellStyle name="Normal 17 3 5 2 2 2 16 4" xfId="24203" xr:uid="{00000000-0005-0000-0000-0000145E0000}"/>
    <cellStyle name="Normal 17 3 5 2 2 2 16 5" xfId="24204" xr:uid="{00000000-0005-0000-0000-0000155E0000}"/>
    <cellStyle name="Normal 17 3 5 2 2 2 17" xfId="24205" xr:uid="{00000000-0005-0000-0000-0000165E0000}"/>
    <cellStyle name="Normal 17 3 5 2 2 2 17 2" xfId="24206" xr:uid="{00000000-0005-0000-0000-0000175E0000}"/>
    <cellStyle name="Normal 17 3 5 2 2 2 17 3" xfId="24207" xr:uid="{00000000-0005-0000-0000-0000185E0000}"/>
    <cellStyle name="Normal 17 3 5 2 2 2 17 4" xfId="24208" xr:uid="{00000000-0005-0000-0000-0000195E0000}"/>
    <cellStyle name="Normal 17 3 5 2 2 2 18" xfId="24209" xr:uid="{00000000-0005-0000-0000-00001A5E0000}"/>
    <cellStyle name="Normal 17 3 5 2 2 2 18 2" xfId="24210" xr:uid="{00000000-0005-0000-0000-00001B5E0000}"/>
    <cellStyle name="Normal 17 3 5 2 2 2 18 3" xfId="24211" xr:uid="{00000000-0005-0000-0000-00001C5E0000}"/>
    <cellStyle name="Normal 17 3 5 2 2 2 18 4" xfId="24212" xr:uid="{00000000-0005-0000-0000-00001D5E0000}"/>
    <cellStyle name="Normal 17 3 5 2 2 2 19" xfId="24213" xr:uid="{00000000-0005-0000-0000-00001E5E0000}"/>
    <cellStyle name="Normal 17 3 5 2 2 2 2" xfId="24214" xr:uid="{00000000-0005-0000-0000-00001F5E0000}"/>
    <cellStyle name="Normal 17 3 5 2 2 2 2 2" xfId="24215" xr:uid="{00000000-0005-0000-0000-0000205E0000}"/>
    <cellStyle name="Normal 17 3 5 2 2 2 2 3" xfId="24216" xr:uid="{00000000-0005-0000-0000-0000215E0000}"/>
    <cellStyle name="Normal 17 3 5 2 2 2 2 4" xfId="24217" xr:uid="{00000000-0005-0000-0000-0000225E0000}"/>
    <cellStyle name="Normal 17 3 5 2 2 2 2 5" xfId="24218" xr:uid="{00000000-0005-0000-0000-0000235E0000}"/>
    <cellStyle name="Normal 17 3 5 2 2 2 20" xfId="24219" xr:uid="{00000000-0005-0000-0000-0000245E0000}"/>
    <cellStyle name="Normal 17 3 5 2 2 2 21" xfId="24220" xr:uid="{00000000-0005-0000-0000-0000255E0000}"/>
    <cellStyle name="Normal 17 3 5 2 2 2 3" xfId="24221" xr:uid="{00000000-0005-0000-0000-0000265E0000}"/>
    <cellStyle name="Normal 17 3 5 2 2 2 3 2" xfId="24222" xr:uid="{00000000-0005-0000-0000-0000275E0000}"/>
    <cellStyle name="Normal 17 3 5 2 2 2 3 3" xfId="24223" xr:uid="{00000000-0005-0000-0000-0000285E0000}"/>
    <cellStyle name="Normal 17 3 5 2 2 2 3 4" xfId="24224" xr:uid="{00000000-0005-0000-0000-0000295E0000}"/>
    <cellStyle name="Normal 17 3 5 2 2 2 3 5" xfId="24225" xr:uid="{00000000-0005-0000-0000-00002A5E0000}"/>
    <cellStyle name="Normal 17 3 5 2 2 2 4" xfId="24226" xr:uid="{00000000-0005-0000-0000-00002B5E0000}"/>
    <cellStyle name="Normal 17 3 5 2 2 2 4 2" xfId="24227" xr:uid="{00000000-0005-0000-0000-00002C5E0000}"/>
    <cellStyle name="Normal 17 3 5 2 2 2 4 3" xfId="24228" xr:uid="{00000000-0005-0000-0000-00002D5E0000}"/>
    <cellStyle name="Normal 17 3 5 2 2 2 4 4" xfId="24229" xr:uid="{00000000-0005-0000-0000-00002E5E0000}"/>
    <cellStyle name="Normal 17 3 5 2 2 2 4 5" xfId="24230" xr:uid="{00000000-0005-0000-0000-00002F5E0000}"/>
    <cellStyle name="Normal 17 3 5 2 2 2 5" xfId="24231" xr:uid="{00000000-0005-0000-0000-0000305E0000}"/>
    <cellStyle name="Normal 17 3 5 2 2 2 5 2" xfId="24232" xr:uid="{00000000-0005-0000-0000-0000315E0000}"/>
    <cellStyle name="Normal 17 3 5 2 2 2 5 3" xfId="24233" xr:uid="{00000000-0005-0000-0000-0000325E0000}"/>
    <cellStyle name="Normal 17 3 5 2 2 2 5 4" xfId="24234" xr:uid="{00000000-0005-0000-0000-0000335E0000}"/>
    <cellStyle name="Normal 17 3 5 2 2 2 5 5" xfId="24235" xr:uid="{00000000-0005-0000-0000-0000345E0000}"/>
    <cellStyle name="Normal 17 3 5 2 2 2 6" xfId="24236" xr:uid="{00000000-0005-0000-0000-0000355E0000}"/>
    <cellStyle name="Normal 17 3 5 2 2 2 6 2" xfId="24237" xr:uid="{00000000-0005-0000-0000-0000365E0000}"/>
    <cellStyle name="Normal 17 3 5 2 2 2 6 3" xfId="24238" xr:uid="{00000000-0005-0000-0000-0000375E0000}"/>
    <cellStyle name="Normal 17 3 5 2 2 2 6 4" xfId="24239" xr:uid="{00000000-0005-0000-0000-0000385E0000}"/>
    <cellStyle name="Normal 17 3 5 2 2 2 6 5" xfId="24240" xr:uid="{00000000-0005-0000-0000-0000395E0000}"/>
    <cellStyle name="Normal 17 3 5 2 2 2 7" xfId="24241" xr:uid="{00000000-0005-0000-0000-00003A5E0000}"/>
    <cellStyle name="Normal 17 3 5 2 2 2 7 2" xfId="24242" xr:uid="{00000000-0005-0000-0000-00003B5E0000}"/>
    <cellStyle name="Normal 17 3 5 2 2 2 7 3" xfId="24243" xr:uid="{00000000-0005-0000-0000-00003C5E0000}"/>
    <cellStyle name="Normal 17 3 5 2 2 2 7 4" xfId="24244" xr:uid="{00000000-0005-0000-0000-00003D5E0000}"/>
    <cellStyle name="Normal 17 3 5 2 2 2 7 5" xfId="24245" xr:uid="{00000000-0005-0000-0000-00003E5E0000}"/>
    <cellStyle name="Normal 17 3 5 2 2 2 8" xfId="24246" xr:uid="{00000000-0005-0000-0000-00003F5E0000}"/>
    <cellStyle name="Normal 17 3 5 2 2 2 8 2" xfId="24247" xr:uid="{00000000-0005-0000-0000-0000405E0000}"/>
    <cellStyle name="Normal 17 3 5 2 2 2 8 3" xfId="24248" xr:uid="{00000000-0005-0000-0000-0000415E0000}"/>
    <cellStyle name="Normal 17 3 5 2 2 2 8 4" xfId="24249" xr:uid="{00000000-0005-0000-0000-0000425E0000}"/>
    <cellStyle name="Normal 17 3 5 2 2 2 8 5" xfId="24250" xr:uid="{00000000-0005-0000-0000-0000435E0000}"/>
    <cellStyle name="Normal 17 3 5 2 2 2 9" xfId="24251" xr:uid="{00000000-0005-0000-0000-0000445E0000}"/>
    <cellStyle name="Normal 17 3 5 2 2 2 9 2" xfId="24252" xr:uid="{00000000-0005-0000-0000-0000455E0000}"/>
    <cellStyle name="Normal 17 3 5 2 2 2 9 3" xfId="24253" xr:uid="{00000000-0005-0000-0000-0000465E0000}"/>
    <cellStyle name="Normal 17 3 5 2 2 2 9 4" xfId="24254" xr:uid="{00000000-0005-0000-0000-0000475E0000}"/>
    <cellStyle name="Normal 17 3 5 2 2 2 9 5" xfId="24255" xr:uid="{00000000-0005-0000-0000-0000485E0000}"/>
    <cellStyle name="Normal 17 3 5 2 2 20" xfId="24256" xr:uid="{00000000-0005-0000-0000-0000495E0000}"/>
    <cellStyle name="Normal 17 3 5 2 2 20 2" xfId="24257" xr:uid="{00000000-0005-0000-0000-00004A5E0000}"/>
    <cellStyle name="Normal 17 3 5 2 2 20 3" xfId="24258" xr:uid="{00000000-0005-0000-0000-00004B5E0000}"/>
    <cellStyle name="Normal 17 3 5 2 2 20 4" xfId="24259" xr:uid="{00000000-0005-0000-0000-00004C5E0000}"/>
    <cellStyle name="Normal 17 3 5 2 2 21" xfId="24260" xr:uid="{00000000-0005-0000-0000-00004D5E0000}"/>
    <cellStyle name="Normal 17 3 5 2 2 22" xfId="24261" xr:uid="{00000000-0005-0000-0000-00004E5E0000}"/>
    <cellStyle name="Normal 17 3 5 2 2 23" xfId="24262" xr:uid="{00000000-0005-0000-0000-00004F5E0000}"/>
    <cellStyle name="Normal 17 3 5 2 2 3" xfId="24263" xr:uid="{00000000-0005-0000-0000-0000505E0000}"/>
    <cellStyle name="Normal 17 3 5 2 2 3 10" xfId="24264" xr:uid="{00000000-0005-0000-0000-0000515E0000}"/>
    <cellStyle name="Normal 17 3 5 2 2 3 10 2" xfId="24265" xr:uid="{00000000-0005-0000-0000-0000525E0000}"/>
    <cellStyle name="Normal 17 3 5 2 2 3 10 3" xfId="24266" xr:uid="{00000000-0005-0000-0000-0000535E0000}"/>
    <cellStyle name="Normal 17 3 5 2 2 3 10 4" xfId="24267" xr:uid="{00000000-0005-0000-0000-0000545E0000}"/>
    <cellStyle name="Normal 17 3 5 2 2 3 10 5" xfId="24268" xr:uid="{00000000-0005-0000-0000-0000555E0000}"/>
    <cellStyle name="Normal 17 3 5 2 2 3 11" xfId="24269" xr:uid="{00000000-0005-0000-0000-0000565E0000}"/>
    <cellStyle name="Normal 17 3 5 2 2 3 11 2" xfId="24270" xr:uid="{00000000-0005-0000-0000-0000575E0000}"/>
    <cellStyle name="Normal 17 3 5 2 2 3 11 3" xfId="24271" xr:uid="{00000000-0005-0000-0000-0000585E0000}"/>
    <cellStyle name="Normal 17 3 5 2 2 3 11 4" xfId="24272" xr:uid="{00000000-0005-0000-0000-0000595E0000}"/>
    <cellStyle name="Normal 17 3 5 2 2 3 11 5" xfId="24273" xr:uid="{00000000-0005-0000-0000-00005A5E0000}"/>
    <cellStyle name="Normal 17 3 5 2 2 3 12" xfId="24274" xr:uid="{00000000-0005-0000-0000-00005B5E0000}"/>
    <cellStyle name="Normal 17 3 5 2 2 3 12 2" xfId="24275" xr:uid="{00000000-0005-0000-0000-00005C5E0000}"/>
    <cellStyle name="Normal 17 3 5 2 2 3 12 3" xfId="24276" xr:uid="{00000000-0005-0000-0000-00005D5E0000}"/>
    <cellStyle name="Normal 17 3 5 2 2 3 12 4" xfId="24277" xr:uid="{00000000-0005-0000-0000-00005E5E0000}"/>
    <cellStyle name="Normal 17 3 5 2 2 3 12 5" xfId="24278" xr:uid="{00000000-0005-0000-0000-00005F5E0000}"/>
    <cellStyle name="Normal 17 3 5 2 2 3 13" xfId="24279" xr:uid="{00000000-0005-0000-0000-0000605E0000}"/>
    <cellStyle name="Normal 17 3 5 2 2 3 13 2" xfId="24280" xr:uid="{00000000-0005-0000-0000-0000615E0000}"/>
    <cellStyle name="Normal 17 3 5 2 2 3 13 3" xfId="24281" xr:uid="{00000000-0005-0000-0000-0000625E0000}"/>
    <cellStyle name="Normal 17 3 5 2 2 3 13 4" xfId="24282" xr:uid="{00000000-0005-0000-0000-0000635E0000}"/>
    <cellStyle name="Normal 17 3 5 2 2 3 13 5" xfId="24283" xr:uid="{00000000-0005-0000-0000-0000645E0000}"/>
    <cellStyle name="Normal 17 3 5 2 2 3 14" xfId="24284" xr:uid="{00000000-0005-0000-0000-0000655E0000}"/>
    <cellStyle name="Normal 17 3 5 2 2 3 14 2" xfId="24285" xr:uid="{00000000-0005-0000-0000-0000665E0000}"/>
    <cellStyle name="Normal 17 3 5 2 2 3 14 3" xfId="24286" xr:uid="{00000000-0005-0000-0000-0000675E0000}"/>
    <cellStyle name="Normal 17 3 5 2 2 3 14 4" xfId="24287" xr:uid="{00000000-0005-0000-0000-0000685E0000}"/>
    <cellStyle name="Normal 17 3 5 2 2 3 14 5" xfId="24288" xr:uid="{00000000-0005-0000-0000-0000695E0000}"/>
    <cellStyle name="Normal 17 3 5 2 2 3 15" xfId="24289" xr:uid="{00000000-0005-0000-0000-00006A5E0000}"/>
    <cellStyle name="Normal 17 3 5 2 2 3 15 2" xfId="24290" xr:uid="{00000000-0005-0000-0000-00006B5E0000}"/>
    <cellStyle name="Normal 17 3 5 2 2 3 15 3" xfId="24291" xr:uid="{00000000-0005-0000-0000-00006C5E0000}"/>
    <cellStyle name="Normal 17 3 5 2 2 3 15 4" xfId="24292" xr:uid="{00000000-0005-0000-0000-00006D5E0000}"/>
    <cellStyle name="Normal 17 3 5 2 2 3 15 5" xfId="24293" xr:uid="{00000000-0005-0000-0000-00006E5E0000}"/>
    <cellStyle name="Normal 17 3 5 2 2 3 16" xfId="24294" xr:uid="{00000000-0005-0000-0000-00006F5E0000}"/>
    <cellStyle name="Normal 17 3 5 2 2 3 16 2" xfId="24295" xr:uid="{00000000-0005-0000-0000-0000705E0000}"/>
    <cellStyle name="Normal 17 3 5 2 2 3 16 3" xfId="24296" xr:uid="{00000000-0005-0000-0000-0000715E0000}"/>
    <cellStyle name="Normal 17 3 5 2 2 3 16 4" xfId="24297" xr:uid="{00000000-0005-0000-0000-0000725E0000}"/>
    <cellStyle name="Normal 17 3 5 2 2 3 17" xfId="24298" xr:uid="{00000000-0005-0000-0000-0000735E0000}"/>
    <cellStyle name="Normal 17 3 5 2 2 3 17 2" xfId="24299" xr:uid="{00000000-0005-0000-0000-0000745E0000}"/>
    <cellStyle name="Normal 17 3 5 2 2 3 17 3" xfId="24300" xr:uid="{00000000-0005-0000-0000-0000755E0000}"/>
    <cellStyle name="Normal 17 3 5 2 2 3 17 4" xfId="24301" xr:uid="{00000000-0005-0000-0000-0000765E0000}"/>
    <cellStyle name="Normal 17 3 5 2 2 3 18" xfId="24302" xr:uid="{00000000-0005-0000-0000-0000775E0000}"/>
    <cellStyle name="Normal 17 3 5 2 2 3 19" xfId="24303" xr:uid="{00000000-0005-0000-0000-0000785E0000}"/>
    <cellStyle name="Normal 17 3 5 2 2 3 2" xfId="24304" xr:uid="{00000000-0005-0000-0000-0000795E0000}"/>
    <cellStyle name="Normal 17 3 5 2 2 3 2 2" xfId="24305" xr:uid="{00000000-0005-0000-0000-00007A5E0000}"/>
    <cellStyle name="Normal 17 3 5 2 2 3 2 3" xfId="24306" xr:uid="{00000000-0005-0000-0000-00007B5E0000}"/>
    <cellStyle name="Normal 17 3 5 2 2 3 2 4" xfId="24307" xr:uid="{00000000-0005-0000-0000-00007C5E0000}"/>
    <cellStyle name="Normal 17 3 5 2 2 3 2 5" xfId="24308" xr:uid="{00000000-0005-0000-0000-00007D5E0000}"/>
    <cellStyle name="Normal 17 3 5 2 2 3 20" xfId="24309" xr:uid="{00000000-0005-0000-0000-00007E5E0000}"/>
    <cellStyle name="Normal 17 3 5 2 2 3 3" xfId="24310" xr:uid="{00000000-0005-0000-0000-00007F5E0000}"/>
    <cellStyle name="Normal 17 3 5 2 2 3 3 2" xfId="24311" xr:uid="{00000000-0005-0000-0000-0000805E0000}"/>
    <cellStyle name="Normal 17 3 5 2 2 3 3 3" xfId="24312" xr:uid="{00000000-0005-0000-0000-0000815E0000}"/>
    <cellStyle name="Normal 17 3 5 2 2 3 3 4" xfId="24313" xr:uid="{00000000-0005-0000-0000-0000825E0000}"/>
    <cellStyle name="Normal 17 3 5 2 2 3 3 5" xfId="24314" xr:uid="{00000000-0005-0000-0000-0000835E0000}"/>
    <cellStyle name="Normal 17 3 5 2 2 3 4" xfId="24315" xr:uid="{00000000-0005-0000-0000-0000845E0000}"/>
    <cellStyle name="Normal 17 3 5 2 2 3 4 2" xfId="24316" xr:uid="{00000000-0005-0000-0000-0000855E0000}"/>
    <cellStyle name="Normal 17 3 5 2 2 3 4 3" xfId="24317" xr:uid="{00000000-0005-0000-0000-0000865E0000}"/>
    <cellStyle name="Normal 17 3 5 2 2 3 4 4" xfId="24318" xr:uid="{00000000-0005-0000-0000-0000875E0000}"/>
    <cellStyle name="Normal 17 3 5 2 2 3 4 5" xfId="24319" xr:uid="{00000000-0005-0000-0000-0000885E0000}"/>
    <cellStyle name="Normal 17 3 5 2 2 3 5" xfId="24320" xr:uid="{00000000-0005-0000-0000-0000895E0000}"/>
    <cellStyle name="Normal 17 3 5 2 2 3 5 2" xfId="24321" xr:uid="{00000000-0005-0000-0000-00008A5E0000}"/>
    <cellStyle name="Normal 17 3 5 2 2 3 5 3" xfId="24322" xr:uid="{00000000-0005-0000-0000-00008B5E0000}"/>
    <cellStyle name="Normal 17 3 5 2 2 3 5 4" xfId="24323" xr:uid="{00000000-0005-0000-0000-00008C5E0000}"/>
    <cellStyle name="Normal 17 3 5 2 2 3 5 5" xfId="24324" xr:uid="{00000000-0005-0000-0000-00008D5E0000}"/>
    <cellStyle name="Normal 17 3 5 2 2 3 6" xfId="24325" xr:uid="{00000000-0005-0000-0000-00008E5E0000}"/>
    <cellStyle name="Normal 17 3 5 2 2 3 6 2" xfId="24326" xr:uid="{00000000-0005-0000-0000-00008F5E0000}"/>
    <cellStyle name="Normal 17 3 5 2 2 3 6 3" xfId="24327" xr:uid="{00000000-0005-0000-0000-0000905E0000}"/>
    <cellStyle name="Normal 17 3 5 2 2 3 6 4" xfId="24328" xr:uid="{00000000-0005-0000-0000-0000915E0000}"/>
    <cellStyle name="Normal 17 3 5 2 2 3 6 5" xfId="24329" xr:uid="{00000000-0005-0000-0000-0000925E0000}"/>
    <cellStyle name="Normal 17 3 5 2 2 3 7" xfId="24330" xr:uid="{00000000-0005-0000-0000-0000935E0000}"/>
    <cellStyle name="Normal 17 3 5 2 2 3 7 2" xfId="24331" xr:uid="{00000000-0005-0000-0000-0000945E0000}"/>
    <cellStyle name="Normal 17 3 5 2 2 3 7 3" xfId="24332" xr:uid="{00000000-0005-0000-0000-0000955E0000}"/>
    <cellStyle name="Normal 17 3 5 2 2 3 7 4" xfId="24333" xr:uid="{00000000-0005-0000-0000-0000965E0000}"/>
    <cellStyle name="Normal 17 3 5 2 2 3 7 5" xfId="24334" xr:uid="{00000000-0005-0000-0000-0000975E0000}"/>
    <cellStyle name="Normal 17 3 5 2 2 3 8" xfId="24335" xr:uid="{00000000-0005-0000-0000-0000985E0000}"/>
    <cellStyle name="Normal 17 3 5 2 2 3 8 2" xfId="24336" xr:uid="{00000000-0005-0000-0000-0000995E0000}"/>
    <cellStyle name="Normal 17 3 5 2 2 3 8 3" xfId="24337" xr:uid="{00000000-0005-0000-0000-00009A5E0000}"/>
    <cellStyle name="Normal 17 3 5 2 2 3 8 4" xfId="24338" xr:uid="{00000000-0005-0000-0000-00009B5E0000}"/>
    <cellStyle name="Normal 17 3 5 2 2 3 8 5" xfId="24339" xr:uid="{00000000-0005-0000-0000-00009C5E0000}"/>
    <cellStyle name="Normal 17 3 5 2 2 3 9" xfId="24340" xr:uid="{00000000-0005-0000-0000-00009D5E0000}"/>
    <cellStyle name="Normal 17 3 5 2 2 3 9 2" xfId="24341" xr:uid="{00000000-0005-0000-0000-00009E5E0000}"/>
    <cellStyle name="Normal 17 3 5 2 2 3 9 3" xfId="24342" xr:uid="{00000000-0005-0000-0000-00009F5E0000}"/>
    <cellStyle name="Normal 17 3 5 2 2 3 9 4" xfId="24343" xr:uid="{00000000-0005-0000-0000-0000A05E0000}"/>
    <cellStyle name="Normal 17 3 5 2 2 3 9 5" xfId="24344" xr:uid="{00000000-0005-0000-0000-0000A15E0000}"/>
    <cellStyle name="Normal 17 3 5 2 2 4" xfId="24345" xr:uid="{00000000-0005-0000-0000-0000A25E0000}"/>
    <cellStyle name="Normal 17 3 5 2 2 4 10" xfId="24346" xr:uid="{00000000-0005-0000-0000-0000A35E0000}"/>
    <cellStyle name="Normal 17 3 5 2 2 4 10 2" xfId="24347" xr:uid="{00000000-0005-0000-0000-0000A45E0000}"/>
    <cellStyle name="Normal 17 3 5 2 2 4 10 3" xfId="24348" xr:uid="{00000000-0005-0000-0000-0000A55E0000}"/>
    <cellStyle name="Normal 17 3 5 2 2 4 10 4" xfId="24349" xr:uid="{00000000-0005-0000-0000-0000A65E0000}"/>
    <cellStyle name="Normal 17 3 5 2 2 4 10 5" xfId="24350" xr:uid="{00000000-0005-0000-0000-0000A75E0000}"/>
    <cellStyle name="Normal 17 3 5 2 2 4 11" xfId="24351" xr:uid="{00000000-0005-0000-0000-0000A85E0000}"/>
    <cellStyle name="Normal 17 3 5 2 2 4 11 2" xfId="24352" xr:uid="{00000000-0005-0000-0000-0000A95E0000}"/>
    <cellStyle name="Normal 17 3 5 2 2 4 11 3" xfId="24353" xr:uid="{00000000-0005-0000-0000-0000AA5E0000}"/>
    <cellStyle name="Normal 17 3 5 2 2 4 11 4" xfId="24354" xr:uid="{00000000-0005-0000-0000-0000AB5E0000}"/>
    <cellStyle name="Normal 17 3 5 2 2 4 11 5" xfId="24355" xr:uid="{00000000-0005-0000-0000-0000AC5E0000}"/>
    <cellStyle name="Normal 17 3 5 2 2 4 12" xfId="24356" xr:uid="{00000000-0005-0000-0000-0000AD5E0000}"/>
    <cellStyle name="Normal 17 3 5 2 2 4 12 2" xfId="24357" xr:uid="{00000000-0005-0000-0000-0000AE5E0000}"/>
    <cellStyle name="Normal 17 3 5 2 2 4 12 3" xfId="24358" xr:uid="{00000000-0005-0000-0000-0000AF5E0000}"/>
    <cellStyle name="Normal 17 3 5 2 2 4 12 4" xfId="24359" xr:uid="{00000000-0005-0000-0000-0000B05E0000}"/>
    <cellStyle name="Normal 17 3 5 2 2 4 12 5" xfId="24360" xr:uid="{00000000-0005-0000-0000-0000B15E0000}"/>
    <cellStyle name="Normal 17 3 5 2 2 4 13" xfId="24361" xr:uid="{00000000-0005-0000-0000-0000B25E0000}"/>
    <cellStyle name="Normal 17 3 5 2 2 4 13 2" xfId="24362" xr:uid="{00000000-0005-0000-0000-0000B35E0000}"/>
    <cellStyle name="Normal 17 3 5 2 2 4 13 3" xfId="24363" xr:uid="{00000000-0005-0000-0000-0000B45E0000}"/>
    <cellStyle name="Normal 17 3 5 2 2 4 13 4" xfId="24364" xr:uid="{00000000-0005-0000-0000-0000B55E0000}"/>
    <cellStyle name="Normal 17 3 5 2 2 4 13 5" xfId="24365" xr:uid="{00000000-0005-0000-0000-0000B65E0000}"/>
    <cellStyle name="Normal 17 3 5 2 2 4 14" xfId="24366" xr:uid="{00000000-0005-0000-0000-0000B75E0000}"/>
    <cellStyle name="Normal 17 3 5 2 2 4 14 2" xfId="24367" xr:uid="{00000000-0005-0000-0000-0000B85E0000}"/>
    <cellStyle name="Normal 17 3 5 2 2 4 14 3" xfId="24368" xr:uid="{00000000-0005-0000-0000-0000B95E0000}"/>
    <cellStyle name="Normal 17 3 5 2 2 4 14 4" xfId="24369" xr:uid="{00000000-0005-0000-0000-0000BA5E0000}"/>
    <cellStyle name="Normal 17 3 5 2 2 4 14 5" xfId="24370" xr:uid="{00000000-0005-0000-0000-0000BB5E0000}"/>
    <cellStyle name="Normal 17 3 5 2 2 4 15" xfId="24371" xr:uid="{00000000-0005-0000-0000-0000BC5E0000}"/>
    <cellStyle name="Normal 17 3 5 2 2 4 15 2" xfId="24372" xr:uid="{00000000-0005-0000-0000-0000BD5E0000}"/>
    <cellStyle name="Normal 17 3 5 2 2 4 15 3" xfId="24373" xr:uid="{00000000-0005-0000-0000-0000BE5E0000}"/>
    <cellStyle name="Normal 17 3 5 2 2 4 15 4" xfId="24374" xr:uid="{00000000-0005-0000-0000-0000BF5E0000}"/>
    <cellStyle name="Normal 17 3 5 2 2 4 15 5" xfId="24375" xr:uid="{00000000-0005-0000-0000-0000C05E0000}"/>
    <cellStyle name="Normal 17 3 5 2 2 4 16" xfId="24376" xr:uid="{00000000-0005-0000-0000-0000C15E0000}"/>
    <cellStyle name="Normal 17 3 5 2 2 4 16 2" xfId="24377" xr:uid="{00000000-0005-0000-0000-0000C25E0000}"/>
    <cellStyle name="Normal 17 3 5 2 2 4 16 3" xfId="24378" xr:uid="{00000000-0005-0000-0000-0000C35E0000}"/>
    <cellStyle name="Normal 17 3 5 2 2 4 16 4" xfId="24379" xr:uid="{00000000-0005-0000-0000-0000C45E0000}"/>
    <cellStyle name="Normal 17 3 5 2 2 4 17" xfId="24380" xr:uid="{00000000-0005-0000-0000-0000C55E0000}"/>
    <cellStyle name="Normal 17 3 5 2 2 4 17 2" xfId="24381" xr:uid="{00000000-0005-0000-0000-0000C65E0000}"/>
    <cellStyle name="Normal 17 3 5 2 2 4 17 3" xfId="24382" xr:uid="{00000000-0005-0000-0000-0000C75E0000}"/>
    <cellStyle name="Normal 17 3 5 2 2 4 17 4" xfId="24383" xr:uid="{00000000-0005-0000-0000-0000C85E0000}"/>
    <cellStyle name="Normal 17 3 5 2 2 4 18" xfId="24384" xr:uid="{00000000-0005-0000-0000-0000C95E0000}"/>
    <cellStyle name="Normal 17 3 5 2 2 4 19" xfId="24385" xr:uid="{00000000-0005-0000-0000-0000CA5E0000}"/>
    <cellStyle name="Normal 17 3 5 2 2 4 2" xfId="24386" xr:uid="{00000000-0005-0000-0000-0000CB5E0000}"/>
    <cellStyle name="Normal 17 3 5 2 2 4 2 2" xfId="24387" xr:uid="{00000000-0005-0000-0000-0000CC5E0000}"/>
    <cellStyle name="Normal 17 3 5 2 2 4 2 3" xfId="24388" xr:uid="{00000000-0005-0000-0000-0000CD5E0000}"/>
    <cellStyle name="Normal 17 3 5 2 2 4 2 4" xfId="24389" xr:uid="{00000000-0005-0000-0000-0000CE5E0000}"/>
    <cellStyle name="Normal 17 3 5 2 2 4 2 5" xfId="24390" xr:uid="{00000000-0005-0000-0000-0000CF5E0000}"/>
    <cellStyle name="Normal 17 3 5 2 2 4 20" xfId="24391" xr:uid="{00000000-0005-0000-0000-0000D05E0000}"/>
    <cellStyle name="Normal 17 3 5 2 2 4 3" xfId="24392" xr:uid="{00000000-0005-0000-0000-0000D15E0000}"/>
    <cellStyle name="Normal 17 3 5 2 2 4 3 2" xfId="24393" xr:uid="{00000000-0005-0000-0000-0000D25E0000}"/>
    <cellStyle name="Normal 17 3 5 2 2 4 3 3" xfId="24394" xr:uid="{00000000-0005-0000-0000-0000D35E0000}"/>
    <cellStyle name="Normal 17 3 5 2 2 4 3 4" xfId="24395" xr:uid="{00000000-0005-0000-0000-0000D45E0000}"/>
    <cellStyle name="Normal 17 3 5 2 2 4 3 5" xfId="24396" xr:uid="{00000000-0005-0000-0000-0000D55E0000}"/>
    <cellStyle name="Normal 17 3 5 2 2 4 4" xfId="24397" xr:uid="{00000000-0005-0000-0000-0000D65E0000}"/>
    <cellStyle name="Normal 17 3 5 2 2 4 4 2" xfId="24398" xr:uid="{00000000-0005-0000-0000-0000D75E0000}"/>
    <cellStyle name="Normal 17 3 5 2 2 4 4 3" xfId="24399" xr:uid="{00000000-0005-0000-0000-0000D85E0000}"/>
    <cellStyle name="Normal 17 3 5 2 2 4 4 4" xfId="24400" xr:uid="{00000000-0005-0000-0000-0000D95E0000}"/>
    <cellStyle name="Normal 17 3 5 2 2 4 4 5" xfId="24401" xr:uid="{00000000-0005-0000-0000-0000DA5E0000}"/>
    <cellStyle name="Normal 17 3 5 2 2 4 5" xfId="24402" xr:uid="{00000000-0005-0000-0000-0000DB5E0000}"/>
    <cellStyle name="Normal 17 3 5 2 2 4 5 2" xfId="24403" xr:uid="{00000000-0005-0000-0000-0000DC5E0000}"/>
    <cellStyle name="Normal 17 3 5 2 2 4 5 3" xfId="24404" xr:uid="{00000000-0005-0000-0000-0000DD5E0000}"/>
    <cellStyle name="Normal 17 3 5 2 2 4 5 4" xfId="24405" xr:uid="{00000000-0005-0000-0000-0000DE5E0000}"/>
    <cellStyle name="Normal 17 3 5 2 2 4 5 5" xfId="24406" xr:uid="{00000000-0005-0000-0000-0000DF5E0000}"/>
    <cellStyle name="Normal 17 3 5 2 2 4 6" xfId="24407" xr:uid="{00000000-0005-0000-0000-0000E05E0000}"/>
    <cellStyle name="Normal 17 3 5 2 2 4 6 2" xfId="24408" xr:uid="{00000000-0005-0000-0000-0000E15E0000}"/>
    <cellStyle name="Normal 17 3 5 2 2 4 6 3" xfId="24409" xr:uid="{00000000-0005-0000-0000-0000E25E0000}"/>
    <cellStyle name="Normal 17 3 5 2 2 4 6 4" xfId="24410" xr:uid="{00000000-0005-0000-0000-0000E35E0000}"/>
    <cellStyle name="Normal 17 3 5 2 2 4 6 5" xfId="24411" xr:uid="{00000000-0005-0000-0000-0000E45E0000}"/>
    <cellStyle name="Normal 17 3 5 2 2 4 7" xfId="24412" xr:uid="{00000000-0005-0000-0000-0000E55E0000}"/>
    <cellStyle name="Normal 17 3 5 2 2 4 7 2" xfId="24413" xr:uid="{00000000-0005-0000-0000-0000E65E0000}"/>
    <cellStyle name="Normal 17 3 5 2 2 4 7 3" xfId="24414" xr:uid="{00000000-0005-0000-0000-0000E75E0000}"/>
    <cellStyle name="Normal 17 3 5 2 2 4 7 4" xfId="24415" xr:uid="{00000000-0005-0000-0000-0000E85E0000}"/>
    <cellStyle name="Normal 17 3 5 2 2 4 7 5" xfId="24416" xr:uid="{00000000-0005-0000-0000-0000E95E0000}"/>
    <cellStyle name="Normal 17 3 5 2 2 4 8" xfId="24417" xr:uid="{00000000-0005-0000-0000-0000EA5E0000}"/>
    <cellStyle name="Normal 17 3 5 2 2 4 8 2" xfId="24418" xr:uid="{00000000-0005-0000-0000-0000EB5E0000}"/>
    <cellStyle name="Normal 17 3 5 2 2 4 8 3" xfId="24419" xr:uid="{00000000-0005-0000-0000-0000EC5E0000}"/>
    <cellStyle name="Normal 17 3 5 2 2 4 8 4" xfId="24420" xr:uid="{00000000-0005-0000-0000-0000ED5E0000}"/>
    <cellStyle name="Normal 17 3 5 2 2 4 8 5" xfId="24421" xr:uid="{00000000-0005-0000-0000-0000EE5E0000}"/>
    <cellStyle name="Normal 17 3 5 2 2 4 9" xfId="24422" xr:uid="{00000000-0005-0000-0000-0000EF5E0000}"/>
    <cellStyle name="Normal 17 3 5 2 2 4 9 2" xfId="24423" xr:uid="{00000000-0005-0000-0000-0000F05E0000}"/>
    <cellStyle name="Normal 17 3 5 2 2 4 9 3" xfId="24424" xr:uid="{00000000-0005-0000-0000-0000F15E0000}"/>
    <cellStyle name="Normal 17 3 5 2 2 4 9 4" xfId="24425" xr:uid="{00000000-0005-0000-0000-0000F25E0000}"/>
    <cellStyle name="Normal 17 3 5 2 2 4 9 5" xfId="24426" xr:uid="{00000000-0005-0000-0000-0000F35E0000}"/>
    <cellStyle name="Normal 17 3 5 2 2 5" xfId="24427" xr:uid="{00000000-0005-0000-0000-0000F45E0000}"/>
    <cellStyle name="Normal 17 3 5 2 2 5 2" xfId="24428" xr:uid="{00000000-0005-0000-0000-0000F55E0000}"/>
    <cellStyle name="Normal 17 3 5 2 2 5 3" xfId="24429" xr:uid="{00000000-0005-0000-0000-0000F65E0000}"/>
    <cellStyle name="Normal 17 3 5 2 2 5 4" xfId="24430" xr:uid="{00000000-0005-0000-0000-0000F75E0000}"/>
    <cellStyle name="Normal 17 3 5 2 2 5 5" xfId="24431" xr:uid="{00000000-0005-0000-0000-0000F85E0000}"/>
    <cellStyle name="Normal 17 3 5 2 2 6" xfId="24432" xr:uid="{00000000-0005-0000-0000-0000F95E0000}"/>
    <cellStyle name="Normal 17 3 5 2 2 6 2" xfId="24433" xr:uid="{00000000-0005-0000-0000-0000FA5E0000}"/>
    <cellStyle name="Normal 17 3 5 2 2 6 3" xfId="24434" xr:uid="{00000000-0005-0000-0000-0000FB5E0000}"/>
    <cellStyle name="Normal 17 3 5 2 2 6 4" xfId="24435" xr:uid="{00000000-0005-0000-0000-0000FC5E0000}"/>
    <cellStyle name="Normal 17 3 5 2 2 6 5" xfId="24436" xr:uid="{00000000-0005-0000-0000-0000FD5E0000}"/>
    <cellStyle name="Normal 17 3 5 2 2 7" xfId="24437" xr:uid="{00000000-0005-0000-0000-0000FE5E0000}"/>
    <cellStyle name="Normal 17 3 5 2 2 7 2" xfId="24438" xr:uid="{00000000-0005-0000-0000-0000FF5E0000}"/>
    <cellStyle name="Normal 17 3 5 2 2 7 3" xfId="24439" xr:uid="{00000000-0005-0000-0000-0000005F0000}"/>
    <cellStyle name="Normal 17 3 5 2 2 7 4" xfId="24440" xr:uid="{00000000-0005-0000-0000-0000015F0000}"/>
    <cellStyle name="Normal 17 3 5 2 2 7 5" xfId="24441" xr:uid="{00000000-0005-0000-0000-0000025F0000}"/>
    <cellStyle name="Normal 17 3 5 2 2 8" xfId="24442" xr:uid="{00000000-0005-0000-0000-0000035F0000}"/>
    <cellStyle name="Normal 17 3 5 2 2 8 2" xfId="24443" xr:uid="{00000000-0005-0000-0000-0000045F0000}"/>
    <cellStyle name="Normal 17 3 5 2 2 8 3" xfId="24444" xr:uid="{00000000-0005-0000-0000-0000055F0000}"/>
    <cellStyle name="Normal 17 3 5 2 2 8 4" xfId="24445" xr:uid="{00000000-0005-0000-0000-0000065F0000}"/>
    <cellStyle name="Normal 17 3 5 2 2 8 5" xfId="24446" xr:uid="{00000000-0005-0000-0000-0000075F0000}"/>
    <cellStyle name="Normal 17 3 5 2 2 9" xfId="24447" xr:uid="{00000000-0005-0000-0000-0000085F0000}"/>
    <cellStyle name="Normal 17 3 5 2 2 9 2" xfId="24448" xr:uid="{00000000-0005-0000-0000-0000095F0000}"/>
    <cellStyle name="Normal 17 3 5 2 2 9 3" xfId="24449" xr:uid="{00000000-0005-0000-0000-00000A5F0000}"/>
    <cellStyle name="Normal 17 3 5 2 2 9 4" xfId="24450" xr:uid="{00000000-0005-0000-0000-00000B5F0000}"/>
    <cellStyle name="Normal 17 3 5 2 2 9 5" xfId="24451" xr:uid="{00000000-0005-0000-0000-00000C5F0000}"/>
    <cellStyle name="Normal 17 3 5 2 20" xfId="24452" xr:uid="{00000000-0005-0000-0000-00000D5F0000}"/>
    <cellStyle name="Normal 17 3 5 2 20 2" xfId="24453" xr:uid="{00000000-0005-0000-0000-00000E5F0000}"/>
    <cellStyle name="Normal 17 3 5 2 20 3" xfId="24454" xr:uid="{00000000-0005-0000-0000-00000F5F0000}"/>
    <cellStyle name="Normal 17 3 5 2 20 4" xfId="24455" xr:uid="{00000000-0005-0000-0000-0000105F0000}"/>
    <cellStyle name="Normal 17 3 5 2 20 5" xfId="24456" xr:uid="{00000000-0005-0000-0000-0000115F0000}"/>
    <cellStyle name="Normal 17 3 5 2 21" xfId="24457" xr:uid="{00000000-0005-0000-0000-0000125F0000}"/>
    <cellStyle name="Normal 17 3 5 2 21 2" xfId="24458" xr:uid="{00000000-0005-0000-0000-0000135F0000}"/>
    <cellStyle name="Normal 17 3 5 2 21 3" xfId="24459" xr:uid="{00000000-0005-0000-0000-0000145F0000}"/>
    <cellStyle name="Normal 17 3 5 2 21 4" xfId="24460" xr:uid="{00000000-0005-0000-0000-0000155F0000}"/>
    <cellStyle name="Normal 17 3 5 2 22" xfId="24461" xr:uid="{00000000-0005-0000-0000-0000165F0000}"/>
    <cellStyle name="Normal 17 3 5 2 22 2" xfId="24462" xr:uid="{00000000-0005-0000-0000-0000175F0000}"/>
    <cellStyle name="Normal 17 3 5 2 22 3" xfId="24463" xr:uid="{00000000-0005-0000-0000-0000185F0000}"/>
    <cellStyle name="Normal 17 3 5 2 22 4" xfId="24464" xr:uid="{00000000-0005-0000-0000-0000195F0000}"/>
    <cellStyle name="Normal 17 3 5 2 23" xfId="24465" xr:uid="{00000000-0005-0000-0000-00001A5F0000}"/>
    <cellStyle name="Normal 17 3 5 2 24" xfId="24466" xr:uid="{00000000-0005-0000-0000-00001B5F0000}"/>
    <cellStyle name="Normal 17 3 5 2 25" xfId="24467" xr:uid="{00000000-0005-0000-0000-00001C5F0000}"/>
    <cellStyle name="Normal 17 3 5 2 3" xfId="24468" xr:uid="{00000000-0005-0000-0000-00001D5F0000}"/>
    <cellStyle name="Normal 17 3 5 2 3 10" xfId="24469" xr:uid="{00000000-0005-0000-0000-00001E5F0000}"/>
    <cellStyle name="Normal 17 3 5 2 3 10 2" xfId="24470" xr:uid="{00000000-0005-0000-0000-00001F5F0000}"/>
    <cellStyle name="Normal 17 3 5 2 3 10 3" xfId="24471" xr:uid="{00000000-0005-0000-0000-0000205F0000}"/>
    <cellStyle name="Normal 17 3 5 2 3 10 4" xfId="24472" xr:uid="{00000000-0005-0000-0000-0000215F0000}"/>
    <cellStyle name="Normal 17 3 5 2 3 10 5" xfId="24473" xr:uid="{00000000-0005-0000-0000-0000225F0000}"/>
    <cellStyle name="Normal 17 3 5 2 3 11" xfId="24474" xr:uid="{00000000-0005-0000-0000-0000235F0000}"/>
    <cellStyle name="Normal 17 3 5 2 3 11 2" xfId="24475" xr:uid="{00000000-0005-0000-0000-0000245F0000}"/>
    <cellStyle name="Normal 17 3 5 2 3 11 3" xfId="24476" xr:uid="{00000000-0005-0000-0000-0000255F0000}"/>
    <cellStyle name="Normal 17 3 5 2 3 11 4" xfId="24477" xr:uid="{00000000-0005-0000-0000-0000265F0000}"/>
    <cellStyle name="Normal 17 3 5 2 3 11 5" xfId="24478" xr:uid="{00000000-0005-0000-0000-0000275F0000}"/>
    <cellStyle name="Normal 17 3 5 2 3 12" xfId="24479" xr:uid="{00000000-0005-0000-0000-0000285F0000}"/>
    <cellStyle name="Normal 17 3 5 2 3 12 2" xfId="24480" xr:uid="{00000000-0005-0000-0000-0000295F0000}"/>
    <cellStyle name="Normal 17 3 5 2 3 12 3" xfId="24481" xr:uid="{00000000-0005-0000-0000-00002A5F0000}"/>
    <cellStyle name="Normal 17 3 5 2 3 12 4" xfId="24482" xr:uid="{00000000-0005-0000-0000-00002B5F0000}"/>
    <cellStyle name="Normal 17 3 5 2 3 12 5" xfId="24483" xr:uid="{00000000-0005-0000-0000-00002C5F0000}"/>
    <cellStyle name="Normal 17 3 5 2 3 13" xfId="24484" xr:uid="{00000000-0005-0000-0000-00002D5F0000}"/>
    <cellStyle name="Normal 17 3 5 2 3 13 2" xfId="24485" xr:uid="{00000000-0005-0000-0000-00002E5F0000}"/>
    <cellStyle name="Normal 17 3 5 2 3 13 3" xfId="24486" xr:uid="{00000000-0005-0000-0000-00002F5F0000}"/>
    <cellStyle name="Normal 17 3 5 2 3 13 4" xfId="24487" xr:uid="{00000000-0005-0000-0000-0000305F0000}"/>
    <cellStyle name="Normal 17 3 5 2 3 13 5" xfId="24488" xr:uid="{00000000-0005-0000-0000-0000315F0000}"/>
    <cellStyle name="Normal 17 3 5 2 3 14" xfId="24489" xr:uid="{00000000-0005-0000-0000-0000325F0000}"/>
    <cellStyle name="Normal 17 3 5 2 3 14 2" xfId="24490" xr:uid="{00000000-0005-0000-0000-0000335F0000}"/>
    <cellStyle name="Normal 17 3 5 2 3 14 3" xfId="24491" xr:uid="{00000000-0005-0000-0000-0000345F0000}"/>
    <cellStyle name="Normal 17 3 5 2 3 14 4" xfId="24492" xr:uid="{00000000-0005-0000-0000-0000355F0000}"/>
    <cellStyle name="Normal 17 3 5 2 3 14 5" xfId="24493" xr:uid="{00000000-0005-0000-0000-0000365F0000}"/>
    <cellStyle name="Normal 17 3 5 2 3 15" xfId="24494" xr:uid="{00000000-0005-0000-0000-0000375F0000}"/>
    <cellStyle name="Normal 17 3 5 2 3 15 2" xfId="24495" xr:uid="{00000000-0005-0000-0000-0000385F0000}"/>
    <cellStyle name="Normal 17 3 5 2 3 15 3" xfId="24496" xr:uid="{00000000-0005-0000-0000-0000395F0000}"/>
    <cellStyle name="Normal 17 3 5 2 3 15 4" xfId="24497" xr:uid="{00000000-0005-0000-0000-00003A5F0000}"/>
    <cellStyle name="Normal 17 3 5 2 3 15 5" xfId="24498" xr:uid="{00000000-0005-0000-0000-00003B5F0000}"/>
    <cellStyle name="Normal 17 3 5 2 3 16" xfId="24499" xr:uid="{00000000-0005-0000-0000-00003C5F0000}"/>
    <cellStyle name="Normal 17 3 5 2 3 16 2" xfId="24500" xr:uid="{00000000-0005-0000-0000-00003D5F0000}"/>
    <cellStyle name="Normal 17 3 5 2 3 16 3" xfId="24501" xr:uid="{00000000-0005-0000-0000-00003E5F0000}"/>
    <cellStyle name="Normal 17 3 5 2 3 16 4" xfId="24502" xr:uid="{00000000-0005-0000-0000-00003F5F0000}"/>
    <cellStyle name="Normal 17 3 5 2 3 16 5" xfId="24503" xr:uid="{00000000-0005-0000-0000-0000405F0000}"/>
    <cellStyle name="Normal 17 3 5 2 3 17" xfId="24504" xr:uid="{00000000-0005-0000-0000-0000415F0000}"/>
    <cellStyle name="Normal 17 3 5 2 3 17 2" xfId="24505" xr:uid="{00000000-0005-0000-0000-0000425F0000}"/>
    <cellStyle name="Normal 17 3 5 2 3 17 3" xfId="24506" xr:uid="{00000000-0005-0000-0000-0000435F0000}"/>
    <cellStyle name="Normal 17 3 5 2 3 17 4" xfId="24507" xr:uid="{00000000-0005-0000-0000-0000445F0000}"/>
    <cellStyle name="Normal 17 3 5 2 3 18" xfId="24508" xr:uid="{00000000-0005-0000-0000-0000455F0000}"/>
    <cellStyle name="Normal 17 3 5 2 3 18 2" xfId="24509" xr:uid="{00000000-0005-0000-0000-0000465F0000}"/>
    <cellStyle name="Normal 17 3 5 2 3 18 3" xfId="24510" xr:uid="{00000000-0005-0000-0000-0000475F0000}"/>
    <cellStyle name="Normal 17 3 5 2 3 18 4" xfId="24511" xr:uid="{00000000-0005-0000-0000-0000485F0000}"/>
    <cellStyle name="Normal 17 3 5 2 3 19" xfId="24512" xr:uid="{00000000-0005-0000-0000-0000495F0000}"/>
    <cellStyle name="Normal 17 3 5 2 3 2" xfId="24513" xr:uid="{00000000-0005-0000-0000-00004A5F0000}"/>
    <cellStyle name="Normal 17 3 5 2 3 2 2" xfId="24514" xr:uid="{00000000-0005-0000-0000-00004B5F0000}"/>
    <cellStyle name="Normal 17 3 5 2 3 2 3" xfId="24515" xr:uid="{00000000-0005-0000-0000-00004C5F0000}"/>
    <cellStyle name="Normal 17 3 5 2 3 2 4" xfId="24516" xr:uid="{00000000-0005-0000-0000-00004D5F0000}"/>
    <cellStyle name="Normal 17 3 5 2 3 2 5" xfId="24517" xr:uid="{00000000-0005-0000-0000-00004E5F0000}"/>
    <cellStyle name="Normal 17 3 5 2 3 20" xfId="24518" xr:uid="{00000000-0005-0000-0000-00004F5F0000}"/>
    <cellStyle name="Normal 17 3 5 2 3 21" xfId="24519" xr:uid="{00000000-0005-0000-0000-0000505F0000}"/>
    <cellStyle name="Normal 17 3 5 2 3 3" xfId="24520" xr:uid="{00000000-0005-0000-0000-0000515F0000}"/>
    <cellStyle name="Normal 17 3 5 2 3 3 2" xfId="24521" xr:uid="{00000000-0005-0000-0000-0000525F0000}"/>
    <cellStyle name="Normal 17 3 5 2 3 3 3" xfId="24522" xr:uid="{00000000-0005-0000-0000-0000535F0000}"/>
    <cellStyle name="Normal 17 3 5 2 3 3 4" xfId="24523" xr:uid="{00000000-0005-0000-0000-0000545F0000}"/>
    <cellStyle name="Normal 17 3 5 2 3 3 5" xfId="24524" xr:uid="{00000000-0005-0000-0000-0000555F0000}"/>
    <cellStyle name="Normal 17 3 5 2 3 4" xfId="24525" xr:uid="{00000000-0005-0000-0000-0000565F0000}"/>
    <cellStyle name="Normal 17 3 5 2 3 4 2" xfId="24526" xr:uid="{00000000-0005-0000-0000-0000575F0000}"/>
    <cellStyle name="Normal 17 3 5 2 3 4 3" xfId="24527" xr:uid="{00000000-0005-0000-0000-0000585F0000}"/>
    <cellStyle name="Normal 17 3 5 2 3 4 4" xfId="24528" xr:uid="{00000000-0005-0000-0000-0000595F0000}"/>
    <cellStyle name="Normal 17 3 5 2 3 4 5" xfId="24529" xr:uid="{00000000-0005-0000-0000-00005A5F0000}"/>
    <cellStyle name="Normal 17 3 5 2 3 5" xfId="24530" xr:uid="{00000000-0005-0000-0000-00005B5F0000}"/>
    <cellStyle name="Normal 17 3 5 2 3 5 2" xfId="24531" xr:uid="{00000000-0005-0000-0000-00005C5F0000}"/>
    <cellStyle name="Normal 17 3 5 2 3 5 3" xfId="24532" xr:uid="{00000000-0005-0000-0000-00005D5F0000}"/>
    <cellStyle name="Normal 17 3 5 2 3 5 4" xfId="24533" xr:uid="{00000000-0005-0000-0000-00005E5F0000}"/>
    <cellStyle name="Normal 17 3 5 2 3 5 5" xfId="24534" xr:uid="{00000000-0005-0000-0000-00005F5F0000}"/>
    <cellStyle name="Normal 17 3 5 2 3 6" xfId="24535" xr:uid="{00000000-0005-0000-0000-0000605F0000}"/>
    <cellStyle name="Normal 17 3 5 2 3 6 2" xfId="24536" xr:uid="{00000000-0005-0000-0000-0000615F0000}"/>
    <cellStyle name="Normal 17 3 5 2 3 6 3" xfId="24537" xr:uid="{00000000-0005-0000-0000-0000625F0000}"/>
    <cellStyle name="Normal 17 3 5 2 3 6 4" xfId="24538" xr:uid="{00000000-0005-0000-0000-0000635F0000}"/>
    <cellStyle name="Normal 17 3 5 2 3 6 5" xfId="24539" xr:uid="{00000000-0005-0000-0000-0000645F0000}"/>
    <cellStyle name="Normal 17 3 5 2 3 7" xfId="24540" xr:uid="{00000000-0005-0000-0000-0000655F0000}"/>
    <cellStyle name="Normal 17 3 5 2 3 7 2" xfId="24541" xr:uid="{00000000-0005-0000-0000-0000665F0000}"/>
    <cellStyle name="Normal 17 3 5 2 3 7 3" xfId="24542" xr:uid="{00000000-0005-0000-0000-0000675F0000}"/>
    <cellStyle name="Normal 17 3 5 2 3 7 4" xfId="24543" xr:uid="{00000000-0005-0000-0000-0000685F0000}"/>
    <cellStyle name="Normal 17 3 5 2 3 7 5" xfId="24544" xr:uid="{00000000-0005-0000-0000-0000695F0000}"/>
    <cellStyle name="Normal 17 3 5 2 3 8" xfId="24545" xr:uid="{00000000-0005-0000-0000-00006A5F0000}"/>
    <cellStyle name="Normal 17 3 5 2 3 8 2" xfId="24546" xr:uid="{00000000-0005-0000-0000-00006B5F0000}"/>
    <cellStyle name="Normal 17 3 5 2 3 8 3" xfId="24547" xr:uid="{00000000-0005-0000-0000-00006C5F0000}"/>
    <cellStyle name="Normal 17 3 5 2 3 8 4" xfId="24548" xr:uid="{00000000-0005-0000-0000-00006D5F0000}"/>
    <cellStyle name="Normal 17 3 5 2 3 8 5" xfId="24549" xr:uid="{00000000-0005-0000-0000-00006E5F0000}"/>
    <cellStyle name="Normal 17 3 5 2 3 9" xfId="24550" xr:uid="{00000000-0005-0000-0000-00006F5F0000}"/>
    <cellStyle name="Normal 17 3 5 2 3 9 2" xfId="24551" xr:uid="{00000000-0005-0000-0000-0000705F0000}"/>
    <cellStyle name="Normal 17 3 5 2 3 9 3" xfId="24552" xr:uid="{00000000-0005-0000-0000-0000715F0000}"/>
    <cellStyle name="Normal 17 3 5 2 3 9 4" xfId="24553" xr:uid="{00000000-0005-0000-0000-0000725F0000}"/>
    <cellStyle name="Normal 17 3 5 2 3 9 5" xfId="24554" xr:uid="{00000000-0005-0000-0000-0000735F0000}"/>
    <cellStyle name="Normal 17 3 5 2 4" xfId="24555" xr:uid="{00000000-0005-0000-0000-0000745F0000}"/>
    <cellStyle name="Normal 17 3 5 2 4 10" xfId="24556" xr:uid="{00000000-0005-0000-0000-0000755F0000}"/>
    <cellStyle name="Normal 17 3 5 2 4 10 2" xfId="24557" xr:uid="{00000000-0005-0000-0000-0000765F0000}"/>
    <cellStyle name="Normal 17 3 5 2 4 10 3" xfId="24558" xr:uid="{00000000-0005-0000-0000-0000775F0000}"/>
    <cellStyle name="Normal 17 3 5 2 4 10 4" xfId="24559" xr:uid="{00000000-0005-0000-0000-0000785F0000}"/>
    <cellStyle name="Normal 17 3 5 2 4 10 5" xfId="24560" xr:uid="{00000000-0005-0000-0000-0000795F0000}"/>
    <cellStyle name="Normal 17 3 5 2 4 11" xfId="24561" xr:uid="{00000000-0005-0000-0000-00007A5F0000}"/>
    <cellStyle name="Normal 17 3 5 2 4 11 2" xfId="24562" xr:uid="{00000000-0005-0000-0000-00007B5F0000}"/>
    <cellStyle name="Normal 17 3 5 2 4 11 3" xfId="24563" xr:uid="{00000000-0005-0000-0000-00007C5F0000}"/>
    <cellStyle name="Normal 17 3 5 2 4 11 4" xfId="24564" xr:uid="{00000000-0005-0000-0000-00007D5F0000}"/>
    <cellStyle name="Normal 17 3 5 2 4 11 5" xfId="24565" xr:uid="{00000000-0005-0000-0000-00007E5F0000}"/>
    <cellStyle name="Normal 17 3 5 2 4 12" xfId="24566" xr:uid="{00000000-0005-0000-0000-00007F5F0000}"/>
    <cellStyle name="Normal 17 3 5 2 4 12 2" xfId="24567" xr:uid="{00000000-0005-0000-0000-0000805F0000}"/>
    <cellStyle name="Normal 17 3 5 2 4 12 3" xfId="24568" xr:uid="{00000000-0005-0000-0000-0000815F0000}"/>
    <cellStyle name="Normal 17 3 5 2 4 12 4" xfId="24569" xr:uid="{00000000-0005-0000-0000-0000825F0000}"/>
    <cellStyle name="Normal 17 3 5 2 4 12 5" xfId="24570" xr:uid="{00000000-0005-0000-0000-0000835F0000}"/>
    <cellStyle name="Normal 17 3 5 2 4 13" xfId="24571" xr:uid="{00000000-0005-0000-0000-0000845F0000}"/>
    <cellStyle name="Normal 17 3 5 2 4 13 2" xfId="24572" xr:uid="{00000000-0005-0000-0000-0000855F0000}"/>
    <cellStyle name="Normal 17 3 5 2 4 13 3" xfId="24573" xr:uid="{00000000-0005-0000-0000-0000865F0000}"/>
    <cellStyle name="Normal 17 3 5 2 4 13 4" xfId="24574" xr:uid="{00000000-0005-0000-0000-0000875F0000}"/>
    <cellStyle name="Normal 17 3 5 2 4 13 5" xfId="24575" xr:uid="{00000000-0005-0000-0000-0000885F0000}"/>
    <cellStyle name="Normal 17 3 5 2 4 14" xfId="24576" xr:uid="{00000000-0005-0000-0000-0000895F0000}"/>
    <cellStyle name="Normal 17 3 5 2 4 14 2" xfId="24577" xr:uid="{00000000-0005-0000-0000-00008A5F0000}"/>
    <cellStyle name="Normal 17 3 5 2 4 14 3" xfId="24578" xr:uid="{00000000-0005-0000-0000-00008B5F0000}"/>
    <cellStyle name="Normal 17 3 5 2 4 14 4" xfId="24579" xr:uid="{00000000-0005-0000-0000-00008C5F0000}"/>
    <cellStyle name="Normal 17 3 5 2 4 14 5" xfId="24580" xr:uid="{00000000-0005-0000-0000-00008D5F0000}"/>
    <cellStyle name="Normal 17 3 5 2 4 15" xfId="24581" xr:uid="{00000000-0005-0000-0000-00008E5F0000}"/>
    <cellStyle name="Normal 17 3 5 2 4 15 2" xfId="24582" xr:uid="{00000000-0005-0000-0000-00008F5F0000}"/>
    <cellStyle name="Normal 17 3 5 2 4 15 3" xfId="24583" xr:uid="{00000000-0005-0000-0000-0000905F0000}"/>
    <cellStyle name="Normal 17 3 5 2 4 15 4" xfId="24584" xr:uid="{00000000-0005-0000-0000-0000915F0000}"/>
    <cellStyle name="Normal 17 3 5 2 4 15 5" xfId="24585" xr:uid="{00000000-0005-0000-0000-0000925F0000}"/>
    <cellStyle name="Normal 17 3 5 2 4 16" xfId="24586" xr:uid="{00000000-0005-0000-0000-0000935F0000}"/>
    <cellStyle name="Normal 17 3 5 2 4 16 2" xfId="24587" xr:uid="{00000000-0005-0000-0000-0000945F0000}"/>
    <cellStyle name="Normal 17 3 5 2 4 16 3" xfId="24588" xr:uid="{00000000-0005-0000-0000-0000955F0000}"/>
    <cellStyle name="Normal 17 3 5 2 4 16 4" xfId="24589" xr:uid="{00000000-0005-0000-0000-0000965F0000}"/>
    <cellStyle name="Normal 17 3 5 2 4 16 5" xfId="24590" xr:uid="{00000000-0005-0000-0000-0000975F0000}"/>
    <cellStyle name="Normal 17 3 5 2 4 17" xfId="24591" xr:uid="{00000000-0005-0000-0000-0000985F0000}"/>
    <cellStyle name="Normal 17 3 5 2 4 17 2" xfId="24592" xr:uid="{00000000-0005-0000-0000-0000995F0000}"/>
    <cellStyle name="Normal 17 3 5 2 4 17 3" xfId="24593" xr:uid="{00000000-0005-0000-0000-00009A5F0000}"/>
    <cellStyle name="Normal 17 3 5 2 4 17 4" xfId="24594" xr:uid="{00000000-0005-0000-0000-00009B5F0000}"/>
    <cellStyle name="Normal 17 3 5 2 4 18" xfId="24595" xr:uid="{00000000-0005-0000-0000-00009C5F0000}"/>
    <cellStyle name="Normal 17 3 5 2 4 18 2" xfId="24596" xr:uid="{00000000-0005-0000-0000-00009D5F0000}"/>
    <cellStyle name="Normal 17 3 5 2 4 18 3" xfId="24597" xr:uid="{00000000-0005-0000-0000-00009E5F0000}"/>
    <cellStyle name="Normal 17 3 5 2 4 18 4" xfId="24598" xr:uid="{00000000-0005-0000-0000-00009F5F0000}"/>
    <cellStyle name="Normal 17 3 5 2 4 19" xfId="24599" xr:uid="{00000000-0005-0000-0000-0000A05F0000}"/>
    <cellStyle name="Normal 17 3 5 2 4 2" xfId="24600" xr:uid="{00000000-0005-0000-0000-0000A15F0000}"/>
    <cellStyle name="Normal 17 3 5 2 4 2 2" xfId="24601" xr:uid="{00000000-0005-0000-0000-0000A25F0000}"/>
    <cellStyle name="Normal 17 3 5 2 4 2 3" xfId="24602" xr:uid="{00000000-0005-0000-0000-0000A35F0000}"/>
    <cellStyle name="Normal 17 3 5 2 4 2 4" xfId="24603" xr:uid="{00000000-0005-0000-0000-0000A45F0000}"/>
    <cellStyle name="Normal 17 3 5 2 4 2 5" xfId="24604" xr:uid="{00000000-0005-0000-0000-0000A55F0000}"/>
    <cellStyle name="Normal 17 3 5 2 4 20" xfId="24605" xr:uid="{00000000-0005-0000-0000-0000A65F0000}"/>
    <cellStyle name="Normal 17 3 5 2 4 21" xfId="24606" xr:uid="{00000000-0005-0000-0000-0000A75F0000}"/>
    <cellStyle name="Normal 17 3 5 2 4 3" xfId="24607" xr:uid="{00000000-0005-0000-0000-0000A85F0000}"/>
    <cellStyle name="Normal 17 3 5 2 4 3 2" xfId="24608" xr:uid="{00000000-0005-0000-0000-0000A95F0000}"/>
    <cellStyle name="Normal 17 3 5 2 4 3 3" xfId="24609" xr:uid="{00000000-0005-0000-0000-0000AA5F0000}"/>
    <cellStyle name="Normal 17 3 5 2 4 3 4" xfId="24610" xr:uid="{00000000-0005-0000-0000-0000AB5F0000}"/>
    <cellStyle name="Normal 17 3 5 2 4 3 5" xfId="24611" xr:uid="{00000000-0005-0000-0000-0000AC5F0000}"/>
    <cellStyle name="Normal 17 3 5 2 4 4" xfId="24612" xr:uid="{00000000-0005-0000-0000-0000AD5F0000}"/>
    <cellStyle name="Normal 17 3 5 2 4 4 2" xfId="24613" xr:uid="{00000000-0005-0000-0000-0000AE5F0000}"/>
    <cellStyle name="Normal 17 3 5 2 4 4 3" xfId="24614" xr:uid="{00000000-0005-0000-0000-0000AF5F0000}"/>
    <cellStyle name="Normal 17 3 5 2 4 4 4" xfId="24615" xr:uid="{00000000-0005-0000-0000-0000B05F0000}"/>
    <cellStyle name="Normal 17 3 5 2 4 4 5" xfId="24616" xr:uid="{00000000-0005-0000-0000-0000B15F0000}"/>
    <cellStyle name="Normal 17 3 5 2 4 5" xfId="24617" xr:uid="{00000000-0005-0000-0000-0000B25F0000}"/>
    <cellStyle name="Normal 17 3 5 2 4 5 2" xfId="24618" xr:uid="{00000000-0005-0000-0000-0000B35F0000}"/>
    <cellStyle name="Normal 17 3 5 2 4 5 3" xfId="24619" xr:uid="{00000000-0005-0000-0000-0000B45F0000}"/>
    <cellStyle name="Normal 17 3 5 2 4 5 4" xfId="24620" xr:uid="{00000000-0005-0000-0000-0000B55F0000}"/>
    <cellStyle name="Normal 17 3 5 2 4 5 5" xfId="24621" xr:uid="{00000000-0005-0000-0000-0000B65F0000}"/>
    <cellStyle name="Normal 17 3 5 2 4 6" xfId="24622" xr:uid="{00000000-0005-0000-0000-0000B75F0000}"/>
    <cellStyle name="Normal 17 3 5 2 4 6 2" xfId="24623" xr:uid="{00000000-0005-0000-0000-0000B85F0000}"/>
    <cellStyle name="Normal 17 3 5 2 4 6 3" xfId="24624" xr:uid="{00000000-0005-0000-0000-0000B95F0000}"/>
    <cellStyle name="Normal 17 3 5 2 4 6 4" xfId="24625" xr:uid="{00000000-0005-0000-0000-0000BA5F0000}"/>
    <cellStyle name="Normal 17 3 5 2 4 6 5" xfId="24626" xr:uid="{00000000-0005-0000-0000-0000BB5F0000}"/>
    <cellStyle name="Normal 17 3 5 2 4 7" xfId="24627" xr:uid="{00000000-0005-0000-0000-0000BC5F0000}"/>
    <cellStyle name="Normal 17 3 5 2 4 7 2" xfId="24628" xr:uid="{00000000-0005-0000-0000-0000BD5F0000}"/>
    <cellStyle name="Normal 17 3 5 2 4 7 3" xfId="24629" xr:uid="{00000000-0005-0000-0000-0000BE5F0000}"/>
    <cellStyle name="Normal 17 3 5 2 4 7 4" xfId="24630" xr:uid="{00000000-0005-0000-0000-0000BF5F0000}"/>
    <cellStyle name="Normal 17 3 5 2 4 7 5" xfId="24631" xr:uid="{00000000-0005-0000-0000-0000C05F0000}"/>
    <cellStyle name="Normal 17 3 5 2 4 8" xfId="24632" xr:uid="{00000000-0005-0000-0000-0000C15F0000}"/>
    <cellStyle name="Normal 17 3 5 2 4 8 2" xfId="24633" xr:uid="{00000000-0005-0000-0000-0000C25F0000}"/>
    <cellStyle name="Normal 17 3 5 2 4 8 3" xfId="24634" xr:uid="{00000000-0005-0000-0000-0000C35F0000}"/>
    <cellStyle name="Normal 17 3 5 2 4 8 4" xfId="24635" xr:uid="{00000000-0005-0000-0000-0000C45F0000}"/>
    <cellStyle name="Normal 17 3 5 2 4 8 5" xfId="24636" xr:uid="{00000000-0005-0000-0000-0000C55F0000}"/>
    <cellStyle name="Normal 17 3 5 2 4 9" xfId="24637" xr:uid="{00000000-0005-0000-0000-0000C65F0000}"/>
    <cellStyle name="Normal 17 3 5 2 4 9 2" xfId="24638" xr:uid="{00000000-0005-0000-0000-0000C75F0000}"/>
    <cellStyle name="Normal 17 3 5 2 4 9 3" xfId="24639" xr:uid="{00000000-0005-0000-0000-0000C85F0000}"/>
    <cellStyle name="Normal 17 3 5 2 4 9 4" xfId="24640" xr:uid="{00000000-0005-0000-0000-0000C95F0000}"/>
    <cellStyle name="Normal 17 3 5 2 4 9 5" xfId="24641" xr:uid="{00000000-0005-0000-0000-0000CA5F0000}"/>
    <cellStyle name="Normal 17 3 5 2 5" xfId="24642" xr:uid="{00000000-0005-0000-0000-0000CB5F0000}"/>
    <cellStyle name="Normal 17 3 5 2 5 10" xfId="24643" xr:uid="{00000000-0005-0000-0000-0000CC5F0000}"/>
    <cellStyle name="Normal 17 3 5 2 5 10 2" xfId="24644" xr:uid="{00000000-0005-0000-0000-0000CD5F0000}"/>
    <cellStyle name="Normal 17 3 5 2 5 10 3" xfId="24645" xr:uid="{00000000-0005-0000-0000-0000CE5F0000}"/>
    <cellStyle name="Normal 17 3 5 2 5 10 4" xfId="24646" xr:uid="{00000000-0005-0000-0000-0000CF5F0000}"/>
    <cellStyle name="Normal 17 3 5 2 5 10 5" xfId="24647" xr:uid="{00000000-0005-0000-0000-0000D05F0000}"/>
    <cellStyle name="Normal 17 3 5 2 5 11" xfId="24648" xr:uid="{00000000-0005-0000-0000-0000D15F0000}"/>
    <cellStyle name="Normal 17 3 5 2 5 11 2" xfId="24649" xr:uid="{00000000-0005-0000-0000-0000D25F0000}"/>
    <cellStyle name="Normal 17 3 5 2 5 11 3" xfId="24650" xr:uid="{00000000-0005-0000-0000-0000D35F0000}"/>
    <cellStyle name="Normal 17 3 5 2 5 11 4" xfId="24651" xr:uid="{00000000-0005-0000-0000-0000D45F0000}"/>
    <cellStyle name="Normal 17 3 5 2 5 11 5" xfId="24652" xr:uid="{00000000-0005-0000-0000-0000D55F0000}"/>
    <cellStyle name="Normal 17 3 5 2 5 12" xfId="24653" xr:uid="{00000000-0005-0000-0000-0000D65F0000}"/>
    <cellStyle name="Normal 17 3 5 2 5 12 2" xfId="24654" xr:uid="{00000000-0005-0000-0000-0000D75F0000}"/>
    <cellStyle name="Normal 17 3 5 2 5 12 3" xfId="24655" xr:uid="{00000000-0005-0000-0000-0000D85F0000}"/>
    <cellStyle name="Normal 17 3 5 2 5 12 4" xfId="24656" xr:uid="{00000000-0005-0000-0000-0000D95F0000}"/>
    <cellStyle name="Normal 17 3 5 2 5 12 5" xfId="24657" xr:uid="{00000000-0005-0000-0000-0000DA5F0000}"/>
    <cellStyle name="Normal 17 3 5 2 5 13" xfId="24658" xr:uid="{00000000-0005-0000-0000-0000DB5F0000}"/>
    <cellStyle name="Normal 17 3 5 2 5 13 2" xfId="24659" xr:uid="{00000000-0005-0000-0000-0000DC5F0000}"/>
    <cellStyle name="Normal 17 3 5 2 5 13 3" xfId="24660" xr:uid="{00000000-0005-0000-0000-0000DD5F0000}"/>
    <cellStyle name="Normal 17 3 5 2 5 13 4" xfId="24661" xr:uid="{00000000-0005-0000-0000-0000DE5F0000}"/>
    <cellStyle name="Normal 17 3 5 2 5 13 5" xfId="24662" xr:uid="{00000000-0005-0000-0000-0000DF5F0000}"/>
    <cellStyle name="Normal 17 3 5 2 5 14" xfId="24663" xr:uid="{00000000-0005-0000-0000-0000E05F0000}"/>
    <cellStyle name="Normal 17 3 5 2 5 14 2" xfId="24664" xr:uid="{00000000-0005-0000-0000-0000E15F0000}"/>
    <cellStyle name="Normal 17 3 5 2 5 14 3" xfId="24665" xr:uid="{00000000-0005-0000-0000-0000E25F0000}"/>
    <cellStyle name="Normal 17 3 5 2 5 14 4" xfId="24666" xr:uid="{00000000-0005-0000-0000-0000E35F0000}"/>
    <cellStyle name="Normal 17 3 5 2 5 14 5" xfId="24667" xr:uid="{00000000-0005-0000-0000-0000E45F0000}"/>
    <cellStyle name="Normal 17 3 5 2 5 15" xfId="24668" xr:uid="{00000000-0005-0000-0000-0000E55F0000}"/>
    <cellStyle name="Normal 17 3 5 2 5 15 2" xfId="24669" xr:uid="{00000000-0005-0000-0000-0000E65F0000}"/>
    <cellStyle name="Normal 17 3 5 2 5 15 3" xfId="24670" xr:uid="{00000000-0005-0000-0000-0000E75F0000}"/>
    <cellStyle name="Normal 17 3 5 2 5 15 4" xfId="24671" xr:uid="{00000000-0005-0000-0000-0000E85F0000}"/>
    <cellStyle name="Normal 17 3 5 2 5 15 5" xfId="24672" xr:uid="{00000000-0005-0000-0000-0000E95F0000}"/>
    <cellStyle name="Normal 17 3 5 2 5 16" xfId="24673" xr:uid="{00000000-0005-0000-0000-0000EA5F0000}"/>
    <cellStyle name="Normal 17 3 5 2 5 16 2" xfId="24674" xr:uid="{00000000-0005-0000-0000-0000EB5F0000}"/>
    <cellStyle name="Normal 17 3 5 2 5 16 3" xfId="24675" xr:uid="{00000000-0005-0000-0000-0000EC5F0000}"/>
    <cellStyle name="Normal 17 3 5 2 5 16 4" xfId="24676" xr:uid="{00000000-0005-0000-0000-0000ED5F0000}"/>
    <cellStyle name="Normal 17 3 5 2 5 17" xfId="24677" xr:uid="{00000000-0005-0000-0000-0000EE5F0000}"/>
    <cellStyle name="Normal 17 3 5 2 5 17 2" xfId="24678" xr:uid="{00000000-0005-0000-0000-0000EF5F0000}"/>
    <cellStyle name="Normal 17 3 5 2 5 17 3" xfId="24679" xr:uid="{00000000-0005-0000-0000-0000F05F0000}"/>
    <cellStyle name="Normal 17 3 5 2 5 17 4" xfId="24680" xr:uid="{00000000-0005-0000-0000-0000F15F0000}"/>
    <cellStyle name="Normal 17 3 5 2 5 18" xfId="24681" xr:uid="{00000000-0005-0000-0000-0000F25F0000}"/>
    <cellStyle name="Normal 17 3 5 2 5 19" xfId="24682" xr:uid="{00000000-0005-0000-0000-0000F35F0000}"/>
    <cellStyle name="Normal 17 3 5 2 5 2" xfId="24683" xr:uid="{00000000-0005-0000-0000-0000F45F0000}"/>
    <cellStyle name="Normal 17 3 5 2 5 2 2" xfId="24684" xr:uid="{00000000-0005-0000-0000-0000F55F0000}"/>
    <cellStyle name="Normal 17 3 5 2 5 2 3" xfId="24685" xr:uid="{00000000-0005-0000-0000-0000F65F0000}"/>
    <cellStyle name="Normal 17 3 5 2 5 2 4" xfId="24686" xr:uid="{00000000-0005-0000-0000-0000F75F0000}"/>
    <cellStyle name="Normal 17 3 5 2 5 2 5" xfId="24687" xr:uid="{00000000-0005-0000-0000-0000F85F0000}"/>
    <cellStyle name="Normal 17 3 5 2 5 20" xfId="24688" xr:uid="{00000000-0005-0000-0000-0000F95F0000}"/>
    <cellStyle name="Normal 17 3 5 2 5 3" xfId="24689" xr:uid="{00000000-0005-0000-0000-0000FA5F0000}"/>
    <cellStyle name="Normal 17 3 5 2 5 3 2" xfId="24690" xr:uid="{00000000-0005-0000-0000-0000FB5F0000}"/>
    <cellStyle name="Normal 17 3 5 2 5 3 3" xfId="24691" xr:uid="{00000000-0005-0000-0000-0000FC5F0000}"/>
    <cellStyle name="Normal 17 3 5 2 5 3 4" xfId="24692" xr:uid="{00000000-0005-0000-0000-0000FD5F0000}"/>
    <cellStyle name="Normal 17 3 5 2 5 3 5" xfId="24693" xr:uid="{00000000-0005-0000-0000-0000FE5F0000}"/>
    <cellStyle name="Normal 17 3 5 2 5 4" xfId="24694" xr:uid="{00000000-0005-0000-0000-0000FF5F0000}"/>
    <cellStyle name="Normal 17 3 5 2 5 4 2" xfId="24695" xr:uid="{00000000-0005-0000-0000-000000600000}"/>
    <cellStyle name="Normal 17 3 5 2 5 4 3" xfId="24696" xr:uid="{00000000-0005-0000-0000-000001600000}"/>
    <cellStyle name="Normal 17 3 5 2 5 4 4" xfId="24697" xr:uid="{00000000-0005-0000-0000-000002600000}"/>
    <cellStyle name="Normal 17 3 5 2 5 4 5" xfId="24698" xr:uid="{00000000-0005-0000-0000-000003600000}"/>
    <cellStyle name="Normal 17 3 5 2 5 5" xfId="24699" xr:uid="{00000000-0005-0000-0000-000004600000}"/>
    <cellStyle name="Normal 17 3 5 2 5 5 2" xfId="24700" xr:uid="{00000000-0005-0000-0000-000005600000}"/>
    <cellStyle name="Normal 17 3 5 2 5 5 3" xfId="24701" xr:uid="{00000000-0005-0000-0000-000006600000}"/>
    <cellStyle name="Normal 17 3 5 2 5 5 4" xfId="24702" xr:uid="{00000000-0005-0000-0000-000007600000}"/>
    <cellStyle name="Normal 17 3 5 2 5 5 5" xfId="24703" xr:uid="{00000000-0005-0000-0000-000008600000}"/>
    <cellStyle name="Normal 17 3 5 2 5 6" xfId="24704" xr:uid="{00000000-0005-0000-0000-000009600000}"/>
    <cellStyle name="Normal 17 3 5 2 5 6 2" xfId="24705" xr:uid="{00000000-0005-0000-0000-00000A600000}"/>
    <cellStyle name="Normal 17 3 5 2 5 6 3" xfId="24706" xr:uid="{00000000-0005-0000-0000-00000B600000}"/>
    <cellStyle name="Normal 17 3 5 2 5 6 4" xfId="24707" xr:uid="{00000000-0005-0000-0000-00000C600000}"/>
    <cellStyle name="Normal 17 3 5 2 5 6 5" xfId="24708" xr:uid="{00000000-0005-0000-0000-00000D600000}"/>
    <cellStyle name="Normal 17 3 5 2 5 7" xfId="24709" xr:uid="{00000000-0005-0000-0000-00000E600000}"/>
    <cellStyle name="Normal 17 3 5 2 5 7 2" xfId="24710" xr:uid="{00000000-0005-0000-0000-00000F600000}"/>
    <cellStyle name="Normal 17 3 5 2 5 7 3" xfId="24711" xr:uid="{00000000-0005-0000-0000-000010600000}"/>
    <cellStyle name="Normal 17 3 5 2 5 7 4" xfId="24712" xr:uid="{00000000-0005-0000-0000-000011600000}"/>
    <cellStyle name="Normal 17 3 5 2 5 7 5" xfId="24713" xr:uid="{00000000-0005-0000-0000-000012600000}"/>
    <cellStyle name="Normal 17 3 5 2 5 8" xfId="24714" xr:uid="{00000000-0005-0000-0000-000013600000}"/>
    <cellStyle name="Normal 17 3 5 2 5 8 2" xfId="24715" xr:uid="{00000000-0005-0000-0000-000014600000}"/>
    <cellStyle name="Normal 17 3 5 2 5 8 3" xfId="24716" xr:uid="{00000000-0005-0000-0000-000015600000}"/>
    <cellStyle name="Normal 17 3 5 2 5 8 4" xfId="24717" xr:uid="{00000000-0005-0000-0000-000016600000}"/>
    <cellStyle name="Normal 17 3 5 2 5 8 5" xfId="24718" xr:uid="{00000000-0005-0000-0000-000017600000}"/>
    <cellStyle name="Normal 17 3 5 2 5 9" xfId="24719" xr:uid="{00000000-0005-0000-0000-000018600000}"/>
    <cellStyle name="Normal 17 3 5 2 5 9 2" xfId="24720" xr:uid="{00000000-0005-0000-0000-000019600000}"/>
    <cellStyle name="Normal 17 3 5 2 5 9 3" xfId="24721" xr:uid="{00000000-0005-0000-0000-00001A600000}"/>
    <cellStyle name="Normal 17 3 5 2 5 9 4" xfId="24722" xr:uid="{00000000-0005-0000-0000-00001B600000}"/>
    <cellStyle name="Normal 17 3 5 2 5 9 5" xfId="24723" xr:uid="{00000000-0005-0000-0000-00001C600000}"/>
    <cellStyle name="Normal 17 3 5 2 6" xfId="24724" xr:uid="{00000000-0005-0000-0000-00001D600000}"/>
    <cellStyle name="Normal 17 3 5 2 6 10" xfId="24725" xr:uid="{00000000-0005-0000-0000-00001E600000}"/>
    <cellStyle name="Normal 17 3 5 2 6 10 2" xfId="24726" xr:uid="{00000000-0005-0000-0000-00001F600000}"/>
    <cellStyle name="Normal 17 3 5 2 6 10 3" xfId="24727" xr:uid="{00000000-0005-0000-0000-000020600000}"/>
    <cellStyle name="Normal 17 3 5 2 6 10 4" xfId="24728" xr:uid="{00000000-0005-0000-0000-000021600000}"/>
    <cellStyle name="Normal 17 3 5 2 6 10 5" xfId="24729" xr:uid="{00000000-0005-0000-0000-000022600000}"/>
    <cellStyle name="Normal 17 3 5 2 6 11" xfId="24730" xr:uid="{00000000-0005-0000-0000-000023600000}"/>
    <cellStyle name="Normal 17 3 5 2 6 11 2" xfId="24731" xr:uid="{00000000-0005-0000-0000-000024600000}"/>
    <cellStyle name="Normal 17 3 5 2 6 11 3" xfId="24732" xr:uid="{00000000-0005-0000-0000-000025600000}"/>
    <cellStyle name="Normal 17 3 5 2 6 11 4" xfId="24733" xr:uid="{00000000-0005-0000-0000-000026600000}"/>
    <cellStyle name="Normal 17 3 5 2 6 11 5" xfId="24734" xr:uid="{00000000-0005-0000-0000-000027600000}"/>
    <cellStyle name="Normal 17 3 5 2 6 12" xfId="24735" xr:uid="{00000000-0005-0000-0000-000028600000}"/>
    <cellStyle name="Normal 17 3 5 2 6 12 2" xfId="24736" xr:uid="{00000000-0005-0000-0000-000029600000}"/>
    <cellStyle name="Normal 17 3 5 2 6 12 3" xfId="24737" xr:uid="{00000000-0005-0000-0000-00002A600000}"/>
    <cellStyle name="Normal 17 3 5 2 6 12 4" xfId="24738" xr:uid="{00000000-0005-0000-0000-00002B600000}"/>
    <cellStyle name="Normal 17 3 5 2 6 12 5" xfId="24739" xr:uid="{00000000-0005-0000-0000-00002C600000}"/>
    <cellStyle name="Normal 17 3 5 2 6 13" xfId="24740" xr:uid="{00000000-0005-0000-0000-00002D600000}"/>
    <cellStyle name="Normal 17 3 5 2 6 13 2" xfId="24741" xr:uid="{00000000-0005-0000-0000-00002E600000}"/>
    <cellStyle name="Normal 17 3 5 2 6 13 3" xfId="24742" xr:uid="{00000000-0005-0000-0000-00002F600000}"/>
    <cellStyle name="Normal 17 3 5 2 6 13 4" xfId="24743" xr:uid="{00000000-0005-0000-0000-000030600000}"/>
    <cellStyle name="Normal 17 3 5 2 6 13 5" xfId="24744" xr:uid="{00000000-0005-0000-0000-000031600000}"/>
    <cellStyle name="Normal 17 3 5 2 6 14" xfId="24745" xr:uid="{00000000-0005-0000-0000-000032600000}"/>
    <cellStyle name="Normal 17 3 5 2 6 14 2" xfId="24746" xr:uid="{00000000-0005-0000-0000-000033600000}"/>
    <cellStyle name="Normal 17 3 5 2 6 14 3" xfId="24747" xr:uid="{00000000-0005-0000-0000-000034600000}"/>
    <cellStyle name="Normal 17 3 5 2 6 14 4" xfId="24748" xr:uid="{00000000-0005-0000-0000-000035600000}"/>
    <cellStyle name="Normal 17 3 5 2 6 14 5" xfId="24749" xr:uid="{00000000-0005-0000-0000-000036600000}"/>
    <cellStyle name="Normal 17 3 5 2 6 15" xfId="24750" xr:uid="{00000000-0005-0000-0000-000037600000}"/>
    <cellStyle name="Normal 17 3 5 2 6 15 2" xfId="24751" xr:uid="{00000000-0005-0000-0000-000038600000}"/>
    <cellStyle name="Normal 17 3 5 2 6 15 3" xfId="24752" xr:uid="{00000000-0005-0000-0000-000039600000}"/>
    <cellStyle name="Normal 17 3 5 2 6 15 4" xfId="24753" xr:uid="{00000000-0005-0000-0000-00003A600000}"/>
    <cellStyle name="Normal 17 3 5 2 6 15 5" xfId="24754" xr:uid="{00000000-0005-0000-0000-00003B600000}"/>
    <cellStyle name="Normal 17 3 5 2 6 16" xfId="24755" xr:uid="{00000000-0005-0000-0000-00003C600000}"/>
    <cellStyle name="Normal 17 3 5 2 6 16 2" xfId="24756" xr:uid="{00000000-0005-0000-0000-00003D600000}"/>
    <cellStyle name="Normal 17 3 5 2 6 16 3" xfId="24757" xr:uid="{00000000-0005-0000-0000-00003E600000}"/>
    <cellStyle name="Normal 17 3 5 2 6 16 4" xfId="24758" xr:uid="{00000000-0005-0000-0000-00003F600000}"/>
    <cellStyle name="Normal 17 3 5 2 6 17" xfId="24759" xr:uid="{00000000-0005-0000-0000-000040600000}"/>
    <cellStyle name="Normal 17 3 5 2 6 17 2" xfId="24760" xr:uid="{00000000-0005-0000-0000-000041600000}"/>
    <cellStyle name="Normal 17 3 5 2 6 17 3" xfId="24761" xr:uid="{00000000-0005-0000-0000-000042600000}"/>
    <cellStyle name="Normal 17 3 5 2 6 17 4" xfId="24762" xr:uid="{00000000-0005-0000-0000-000043600000}"/>
    <cellStyle name="Normal 17 3 5 2 6 18" xfId="24763" xr:uid="{00000000-0005-0000-0000-000044600000}"/>
    <cellStyle name="Normal 17 3 5 2 6 19" xfId="24764" xr:uid="{00000000-0005-0000-0000-000045600000}"/>
    <cellStyle name="Normal 17 3 5 2 6 2" xfId="24765" xr:uid="{00000000-0005-0000-0000-000046600000}"/>
    <cellStyle name="Normal 17 3 5 2 6 2 2" xfId="24766" xr:uid="{00000000-0005-0000-0000-000047600000}"/>
    <cellStyle name="Normal 17 3 5 2 6 2 3" xfId="24767" xr:uid="{00000000-0005-0000-0000-000048600000}"/>
    <cellStyle name="Normal 17 3 5 2 6 2 4" xfId="24768" xr:uid="{00000000-0005-0000-0000-000049600000}"/>
    <cellStyle name="Normal 17 3 5 2 6 2 5" xfId="24769" xr:uid="{00000000-0005-0000-0000-00004A600000}"/>
    <cellStyle name="Normal 17 3 5 2 6 20" xfId="24770" xr:uid="{00000000-0005-0000-0000-00004B600000}"/>
    <cellStyle name="Normal 17 3 5 2 6 3" xfId="24771" xr:uid="{00000000-0005-0000-0000-00004C600000}"/>
    <cellStyle name="Normal 17 3 5 2 6 3 2" xfId="24772" xr:uid="{00000000-0005-0000-0000-00004D600000}"/>
    <cellStyle name="Normal 17 3 5 2 6 3 3" xfId="24773" xr:uid="{00000000-0005-0000-0000-00004E600000}"/>
    <cellStyle name="Normal 17 3 5 2 6 3 4" xfId="24774" xr:uid="{00000000-0005-0000-0000-00004F600000}"/>
    <cellStyle name="Normal 17 3 5 2 6 3 5" xfId="24775" xr:uid="{00000000-0005-0000-0000-000050600000}"/>
    <cellStyle name="Normal 17 3 5 2 6 4" xfId="24776" xr:uid="{00000000-0005-0000-0000-000051600000}"/>
    <cellStyle name="Normal 17 3 5 2 6 4 2" xfId="24777" xr:uid="{00000000-0005-0000-0000-000052600000}"/>
    <cellStyle name="Normal 17 3 5 2 6 4 3" xfId="24778" xr:uid="{00000000-0005-0000-0000-000053600000}"/>
    <cellStyle name="Normal 17 3 5 2 6 4 4" xfId="24779" xr:uid="{00000000-0005-0000-0000-000054600000}"/>
    <cellStyle name="Normal 17 3 5 2 6 4 5" xfId="24780" xr:uid="{00000000-0005-0000-0000-000055600000}"/>
    <cellStyle name="Normal 17 3 5 2 6 5" xfId="24781" xr:uid="{00000000-0005-0000-0000-000056600000}"/>
    <cellStyle name="Normal 17 3 5 2 6 5 2" xfId="24782" xr:uid="{00000000-0005-0000-0000-000057600000}"/>
    <cellStyle name="Normal 17 3 5 2 6 5 3" xfId="24783" xr:uid="{00000000-0005-0000-0000-000058600000}"/>
    <cellStyle name="Normal 17 3 5 2 6 5 4" xfId="24784" xr:uid="{00000000-0005-0000-0000-000059600000}"/>
    <cellStyle name="Normal 17 3 5 2 6 5 5" xfId="24785" xr:uid="{00000000-0005-0000-0000-00005A600000}"/>
    <cellStyle name="Normal 17 3 5 2 6 6" xfId="24786" xr:uid="{00000000-0005-0000-0000-00005B600000}"/>
    <cellStyle name="Normal 17 3 5 2 6 6 2" xfId="24787" xr:uid="{00000000-0005-0000-0000-00005C600000}"/>
    <cellStyle name="Normal 17 3 5 2 6 6 3" xfId="24788" xr:uid="{00000000-0005-0000-0000-00005D600000}"/>
    <cellStyle name="Normal 17 3 5 2 6 6 4" xfId="24789" xr:uid="{00000000-0005-0000-0000-00005E600000}"/>
    <cellStyle name="Normal 17 3 5 2 6 6 5" xfId="24790" xr:uid="{00000000-0005-0000-0000-00005F600000}"/>
    <cellStyle name="Normal 17 3 5 2 6 7" xfId="24791" xr:uid="{00000000-0005-0000-0000-000060600000}"/>
    <cellStyle name="Normal 17 3 5 2 6 7 2" xfId="24792" xr:uid="{00000000-0005-0000-0000-000061600000}"/>
    <cellStyle name="Normal 17 3 5 2 6 7 3" xfId="24793" xr:uid="{00000000-0005-0000-0000-000062600000}"/>
    <cellStyle name="Normal 17 3 5 2 6 7 4" xfId="24794" xr:uid="{00000000-0005-0000-0000-000063600000}"/>
    <cellStyle name="Normal 17 3 5 2 6 7 5" xfId="24795" xr:uid="{00000000-0005-0000-0000-000064600000}"/>
    <cellStyle name="Normal 17 3 5 2 6 8" xfId="24796" xr:uid="{00000000-0005-0000-0000-000065600000}"/>
    <cellStyle name="Normal 17 3 5 2 6 8 2" xfId="24797" xr:uid="{00000000-0005-0000-0000-000066600000}"/>
    <cellStyle name="Normal 17 3 5 2 6 8 3" xfId="24798" xr:uid="{00000000-0005-0000-0000-000067600000}"/>
    <cellStyle name="Normal 17 3 5 2 6 8 4" xfId="24799" xr:uid="{00000000-0005-0000-0000-000068600000}"/>
    <cellStyle name="Normal 17 3 5 2 6 8 5" xfId="24800" xr:uid="{00000000-0005-0000-0000-000069600000}"/>
    <cellStyle name="Normal 17 3 5 2 6 9" xfId="24801" xr:uid="{00000000-0005-0000-0000-00006A600000}"/>
    <cellStyle name="Normal 17 3 5 2 6 9 2" xfId="24802" xr:uid="{00000000-0005-0000-0000-00006B600000}"/>
    <cellStyle name="Normal 17 3 5 2 6 9 3" xfId="24803" xr:uid="{00000000-0005-0000-0000-00006C600000}"/>
    <cellStyle name="Normal 17 3 5 2 6 9 4" xfId="24804" xr:uid="{00000000-0005-0000-0000-00006D600000}"/>
    <cellStyle name="Normal 17 3 5 2 6 9 5" xfId="24805" xr:uid="{00000000-0005-0000-0000-00006E600000}"/>
    <cellStyle name="Normal 17 3 5 2 7" xfId="24806" xr:uid="{00000000-0005-0000-0000-00006F600000}"/>
    <cellStyle name="Normal 17 3 5 2 7 2" xfId="24807" xr:uid="{00000000-0005-0000-0000-000070600000}"/>
    <cellStyle name="Normal 17 3 5 2 7 3" xfId="24808" xr:uid="{00000000-0005-0000-0000-000071600000}"/>
    <cellStyle name="Normal 17 3 5 2 7 4" xfId="24809" xr:uid="{00000000-0005-0000-0000-000072600000}"/>
    <cellStyle name="Normal 17 3 5 2 7 5" xfId="24810" xr:uid="{00000000-0005-0000-0000-000073600000}"/>
    <cellStyle name="Normal 17 3 5 2 8" xfId="24811" xr:uid="{00000000-0005-0000-0000-000074600000}"/>
    <cellStyle name="Normal 17 3 5 2 8 2" xfId="24812" xr:uid="{00000000-0005-0000-0000-000075600000}"/>
    <cellStyle name="Normal 17 3 5 2 8 3" xfId="24813" xr:uid="{00000000-0005-0000-0000-000076600000}"/>
    <cellStyle name="Normal 17 3 5 2 8 4" xfId="24814" xr:uid="{00000000-0005-0000-0000-000077600000}"/>
    <cellStyle name="Normal 17 3 5 2 8 5" xfId="24815" xr:uid="{00000000-0005-0000-0000-000078600000}"/>
    <cellStyle name="Normal 17 3 5 2 9" xfId="24816" xr:uid="{00000000-0005-0000-0000-000079600000}"/>
    <cellStyle name="Normal 17 3 5 2 9 2" xfId="24817" xr:uid="{00000000-0005-0000-0000-00007A600000}"/>
    <cellStyle name="Normal 17 3 5 2 9 3" xfId="24818" xr:uid="{00000000-0005-0000-0000-00007B600000}"/>
    <cellStyle name="Normal 17 3 5 2 9 4" xfId="24819" xr:uid="{00000000-0005-0000-0000-00007C600000}"/>
    <cellStyle name="Normal 17 3 5 2 9 5" xfId="24820" xr:uid="{00000000-0005-0000-0000-00007D600000}"/>
    <cellStyle name="Normal 17 3 5 20" xfId="24821" xr:uid="{00000000-0005-0000-0000-00007E600000}"/>
    <cellStyle name="Normal 17 3 5 20 2" xfId="24822" xr:uid="{00000000-0005-0000-0000-00007F600000}"/>
    <cellStyle name="Normal 17 3 5 20 3" xfId="24823" xr:uid="{00000000-0005-0000-0000-000080600000}"/>
    <cellStyle name="Normal 17 3 5 20 4" xfId="24824" xr:uid="{00000000-0005-0000-0000-000081600000}"/>
    <cellStyle name="Normal 17 3 5 20 5" xfId="24825" xr:uid="{00000000-0005-0000-0000-000082600000}"/>
    <cellStyle name="Normal 17 3 5 21" xfId="24826" xr:uid="{00000000-0005-0000-0000-000083600000}"/>
    <cellStyle name="Normal 17 3 5 21 2" xfId="24827" xr:uid="{00000000-0005-0000-0000-000084600000}"/>
    <cellStyle name="Normal 17 3 5 21 3" xfId="24828" xr:uid="{00000000-0005-0000-0000-000085600000}"/>
    <cellStyle name="Normal 17 3 5 21 4" xfId="24829" xr:uid="{00000000-0005-0000-0000-000086600000}"/>
    <cellStyle name="Normal 17 3 5 21 5" xfId="24830" xr:uid="{00000000-0005-0000-0000-000087600000}"/>
    <cellStyle name="Normal 17 3 5 22" xfId="24831" xr:uid="{00000000-0005-0000-0000-000088600000}"/>
    <cellStyle name="Normal 17 3 5 22 2" xfId="24832" xr:uid="{00000000-0005-0000-0000-000089600000}"/>
    <cellStyle name="Normal 17 3 5 22 3" xfId="24833" xr:uid="{00000000-0005-0000-0000-00008A600000}"/>
    <cellStyle name="Normal 17 3 5 22 4" xfId="24834" xr:uid="{00000000-0005-0000-0000-00008B600000}"/>
    <cellStyle name="Normal 17 3 5 22 5" xfId="24835" xr:uid="{00000000-0005-0000-0000-00008C600000}"/>
    <cellStyle name="Normal 17 3 5 23" xfId="24836" xr:uid="{00000000-0005-0000-0000-00008D600000}"/>
    <cellStyle name="Normal 17 3 5 23 2" xfId="24837" xr:uid="{00000000-0005-0000-0000-00008E600000}"/>
    <cellStyle name="Normal 17 3 5 23 3" xfId="24838" xr:uid="{00000000-0005-0000-0000-00008F600000}"/>
    <cellStyle name="Normal 17 3 5 23 4" xfId="24839" xr:uid="{00000000-0005-0000-0000-000090600000}"/>
    <cellStyle name="Normal 17 3 5 24" xfId="24840" xr:uid="{00000000-0005-0000-0000-000091600000}"/>
    <cellStyle name="Normal 17 3 5 24 2" xfId="24841" xr:uid="{00000000-0005-0000-0000-000092600000}"/>
    <cellStyle name="Normal 17 3 5 24 3" xfId="24842" xr:uid="{00000000-0005-0000-0000-000093600000}"/>
    <cellStyle name="Normal 17 3 5 24 4" xfId="24843" xr:uid="{00000000-0005-0000-0000-000094600000}"/>
    <cellStyle name="Normal 17 3 5 25" xfId="24844" xr:uid="{00000000-0005-0000-0000-000095600000}"/>
    <cellStyle name="Normal 17 3 5 26" xfId="24845" xr:uid="{00000000-0005-0000-0000-000096600000}"/>
    <cellStyle name="Normal 17 3 5 27" xfId="24846" xr:uid="{00000000-0005-0000-0000-000097600000}"/>
    <cellStyle name="Normal 17 3 5 3" xfId="24847" xr:uid="{00000000-0005-0000-0000-000098600000}"/>
    <cellStyle name="Normal 17 3 5 3 10" xfId="24848" xr:uid="{00000000-0005-0000-0000-000099600000}"/>
    <cellStyle name="Normal 17 3 5 3 10 2" xfId="24849" xr:uid="{00000000-0005-0000-0000-00009A600000}"/>
    <cellStyle name="Normal 17 3 5 3 10 3" xfId="24850" xr:uid="{00000000-0005-0000-0000-00009B600000}"/>
    <cellStyle name="Normal 17 3 5 3 10 4" xfId="24851" xr:uid="{00000000-0005-0000-0000-00009C600000}"/>
    <cellStyle name="Normal 17 3 5 3 10 5" xfId="24852" xr:uid="{00000000-0005-0000-0000-00009D600000}"/>
    <cellStyle name="Normal 17 3 5 3 11" xfId="24853" xr:uid="{00000000-0005-0000-0000-00009E600000}"/>
    <cellStyle name="Normal 17 3 5 3 11 2" xfId="24854" xr:uid="{00000000-0005-0000-0000-00009F600000}"/>
    <cellStyle name="Normal 17 3 5 3 11 3" xfId="24855" xr:uid="{00000000-0005-0000-0000-0000A0600000}"/>
    <cellStyle name="Normal 17 3 5 3 11 4" xfId="24856" xr:uid="{00000000-0005-0000-0000-0000A1600000}"/>
    <cellStyle name="Normal 17 3 5 3 11 5" xfId="24857" xr:uid="{00000000-0005-0000-0000-0000A2600000}"/>
    <cellStyle name="Normal 17 3 5 3 12" xfId="24858" xr:uid="{00000000-0005-0000-0000-0000A3600000}"/>
    <cellStyle name="Normal 17 3 5 3 12 2" xfId="24859" xr:uid="{00000000-0005-0000-0000-0000A4600000}"/>
    <cellStyle name="Normal 17 3 5 3 12 3" xfId="24860" xr:uid="{00000000-0005-0000-0000-0000A5600000}"/>
    <cellStyle name="Normal 17 3 5 3 12 4" xfId="24861" xr:uid="{00000000-0005-0000-0000-0000A6600000}"/>
    <cellStyle name="Normal 17 3 5 3 12 5" xfId="24862" xr:uid="{00000000-0005-0000-0000-0000A7600000}"/>
    <cellStyle name="Normal 17 3 5 3 13" xfId="24863" xr:uid="{00000000-0005-0000-0000-0000A8600000}"/>
    <cellStyle name="Normal 17 3 5 3 13 2" xfId="24864" xr:uid="{00000000-0005-0000-0000-0000A9600000}"/>
    <cellStyle name="Normal 17 3 5 3 13 3" xfId="24865" xr:uid="{00000000-0005-0000-0000-0000AA600000}"/>
    <cellStyle name="Normal 17 3 5 3 13 4" xfId="24866" xr:uid="{00000000-0005-0000-0000-0000AB600000}"/>
    <cellStyle name="Normal 17 3 5 3 13 5" xfId="24867" xr:uid="{00000000-0005-0000-0000-0000AC600000}"/>
    <cellStyle name="Normal 17 3 5 3 14" xfId="24868" xr:uid="{00000000-0005-0000-0000-0000AD600000}"/>
    <cellStyle name="Normal 17 3 5 3 14 2" xfId="24869" xr:uid="{00000000-0005-0000-0000-0000AE600000}"/>
    <cellStyle name="Normal 17 3 5 3 14 3" xfId="24870" xr:uid="{00000000-0005-0000-0000-0000AF600000}"/>
    <cellStyle name="Normal 17 3 5 3 14 4" xfId="24871" xr:uid="{00000000-0005-0000-0000-0000B0600000}"/>
    <cellStyle name="Normal 17 3 5 3 14 5" xfId="24872" xr:uid="{00000000-0005-0000-0000-0000B1600000}"/>
    <cellStyle name="Normal 17 3 5 3 15" xfId="24873" xr:uid="{00000000-0005-0000-0000-0000B2600000}"/>
    <cellStyle name="Normal 17 3 5 3 15 2" xfId="24874" xr:uid="{00000000-0005-0000-0000-0000B3600000}"/>
    <cellStyle name="Normal 17 3 5 3 15 3" xfId="24875" xr:uid="{00000000-0005-0000-0000-0000B4600000}"/>
    <cellStyle name="Normal 17 3 5 3 15 4" xfId="24876" xr:uid="{00000000-0005-0000-0000-0000B5600000}"/>
    <cellStyle name="Normal 17 3 5 3 15 5" xfId="24877" xr:uid="{00000000-0005-0000-0000-0000B6600000}"/>
    <cellStyle name="Normal 17 3 5 3 16" xfId="24878" xr:uid="{00000000-0005-0000-0000-0000B7600000}"/>
    <cellStyle name="Normal 17 3 5 3 16 2" xfId="24879" xr:uid="{00000000-0005-0000-0000-0000B8600000}"/>
    <cellStyle name="Normal 17 3 5 3 16 3" xfId="24880" xr:uid="{00000000-0005-0000-0000-0000B9600000}"/>
    <cellStyle name="Normal 17 3 5 3 16 4" xfId="24881" xr:uid="{00000000-0005-0000-0000-0000BA600000}"/>
    <cellStyle name="Normal 17 3 5 3 16 5" xfId="24882" xr:uid="{00000000-0005-0000-0000-0000BB600000}"/>
    <cellStyle name="Normal 17 3 5 3 17" xfId="24883" xr:uid="{00000000-0005-0000-0000-0000BC600000}"/>
    <cellStyle name="Normal 17 3 5 3 17 2" xfId="24884" xr:uid="{00000000-0005-0000-0000-0000BD600000}"/>
    <cellStyle name="Normal 17 3 5 3 17 3" xfId="24885" xr:uid="{00000000-0005-0000-0000-0000BE600000}"/>
    <cellStyle name="Normal 17 3 5 3 17 4" xfId="24886" xr:uid="{00000000-0005-0000-0000-0000BF600000}"/>
    <cellStyle name="Normal 17 3 5 3 17 5" xfId="24887" xr:uid="{00000000-0005-0000-0000-0000C0600000}"/>
    <cellStyle name="Normal 17 3 5 3 18" xfId="24888" xr:uid="{00000000-0005-0000-0000-0000C1600000}"/>
    <cellStyle name="Normal 17 3 5 3 18 2" xfId="24889" xr:uid="{00000000-0005-0000-0000-0000C2600000}"/>
    <cellStyle name="Normal 17 3 5 3 18 3" xfId="24890" xr:uid="{00000000-0005-0000-0000-0000C3600000}"/>
    <cellStyle name="Normal 17 3 5 3 18 4" xfId="24891" xr:uid="{00000000-0005-0000-0000-0000C4600000}"/>
    <cellStyle name="Normal 17 3 5 3 18 5" xfId="24892" xr:uid="{00000000-0005-0000-0000-0000C5600000}"/>
    <cellStyle name="Normal 17 3 5 3 19" xfId="24893" xr:uid="{00000000-0005-0000-0000-0000C6600000}"/>
    <cellStyle name="Normal 17 3 5 3 19 2" xfId="24894" xr:uid="{00000000-0005-0000-0000-0000C7600000}"/>
    <cellStyle name="Normal 17 3 5 3 19 3" xfId="24895" xr:uid="{00000000-0005-0000-0000-0000C8600000}"/>
    <cellStyle name="Normal 17 3 5 3 19 4" xfId="24896" xr:uid="{00000000-0005-0000-0000-0000C9600000}"/>
    <cellStyle name="Normal 17 3 5 3 2" xfId="24897" xr:uid="{00000000-0005-0000-0000-0000CA600000}"/>
    <cellStyle name="Normal 17 3 5 3 2 10" xfId="24898" xr:uid="{00000000-0005-0000-0000-0000CB600000}"/>
    <cellStyle name="Normal 17 3 5 3 2 10 2" xfId="24899" xr:uid="{00000000-0005-0000-0000-0000CC600000}"/>
    <cellStyle name="Normal 17 3 5 3 2 10 3" xfId="24900" xr:uid="{00000000-0005-0000-0000-0000CD600000}"/>
    <cellStyle name="Normal 17 3 5 3 2 10 4" xfId="24901" xr:uid="{00000000-0005-0000-0000-0000CE600000}"/>
    <cellStyle name="Normal 17 3 5 3 2 10 5" xfId="24902" xr:uid="{00000000-0005-0000-0000-0000CF600000}"/>
    <cellStyle name="Normal 17 3 5 3 2 11" xfId="24903" xr:uid="{00000000-0005-0000-0000-0000D0600000}"/>
    <cellStyle name="Normal 17 3 5 3 2 11 2" xfId="24904" xr:uid="{00000000-0005-0000-0000-0000D1600000}"/>
    <cellStyle name="Normal 17 3 5 3 2 11 3" xfId="24905" xr:uid="{00000000-0005-0000-0000-0000D2600000}"/>
    <cellStyle name="Normal 17 3 5 3 2 11 4" xfId="24906" xr:uid="{00000000-0005-0000-0000-0000D3600000}"/>
    <cellStyle name="Normal 17 3 5 3 2 11 5" xfId="24907" xr:uid="{00000000-0005-0000-0000-0000D4600000}"/>
    <cellStyle name="Normal 17 3 5 3 2 12" xfId="24908" xr:uid="{00000000-0005-0000-0000-0000D5600000}"/>
    <cellStyle name="Normal 17 3 5 3 2 12 2" xfId="24909" xr:uid="{00000000-0005-0000-0000-0000D6600000}"/>
    <cellStyle name="Normal 17 3 5 3 2 12 3" xfId="24910" xr:uid="{00000000-0005-0000-0000-0000D7600000}"/>
    <cellStyle name="Normal 17 3 5 3 2 12 4" xfId="24911" xr:uid="{00000000-0005-0000-0000-0000D8600000}"/>
    <cellStyle name="Normal 17 3 5 3 2 12 5" xfId="24912" xr:uid="{00000000-0005-0000-0000-0000D9600000}"/>
    <cellStyle name="Normal 17 3 5 3 2 13" xfId="24913" xr:uid="{00000000-0005-0000-0000-0000DA600000}"/>
    <cellStyle name="Normal 17 3 5 3 2 13 2" xfId="24914" xr:uid="{00000000-0005-0000-0000-0000DB600000}"/>
    <cellStyle name="Normal 17 3 5 3 2 13 3" xfId="24915" xr:uid="{00000000-0005-0000-0000-0000DC600000}"/>
    <cellStyle name="Normal 17 3 5 3 2 13 4" xfId="24916" xr:uid="{00000000-0005-0000-0000-0000DD600000}"/>
    <cellStyle name="Normal 17 3 5 3 2 13 5" xfId="24917" xr:uid="{00000000-0005-0000-0000-0000DE600000}"/>
    <cellStyle name="Normal 17 3 5 3 2 14" xfId="24918" xr:uid="{00000000-0005-0000-0000-0000DF600000}"/>
    <cellStyle name="Normal 17 3 5 3 2 14 2" xfId="24919" xr:uid="{00000000-0005-0000-0000-0000E0600000}"/>
    <cellStyle name="Normal 17 3 5 3 2 14 3" xfId="24920" xr:uid="{00000000-0005-0000-0000-0000E1600000}"/>
    <cellStyle name="Normal 17 3 5 3 2 14 4" xfId="24921" xr:uid="{00000000-0005-0000-0000-0000E2600000}"/>
    <cellStyle name="Normal 17 3 5 3 2 14 5" xfId="24922" xr:uid="{00000000-0005-0000-0000-0000E3600000}"/>
    <cellStyle name="Normal 17 3 5 3 2 15" xfId="24923" xr:uid="{00000000-0005-0000-0000-0000E4600000}"/>
    <cellStyle name="Normal 17 3 5 3 2 15 2" xfId="24924" xr:uid="{00000000-0005-0000-0000-0000E5600000}"/>
    <cellStyle name="Normal 17 3 5 3 2 15 3" xfId="24925" xr:uid="{00000000-0005-0000-0000-0000E6600000}"/>
    <cellStyle name="Normal 17 3 5 3 2 15 4" xfId="24926" xr:uid="{00000000-0005-0000-0000-0000E7600000}"/>
    <cellStyle name="Normal 17 3 5 3 2 15 5" xfId="24927" xr:uid="{00000000-0005-0000-0000-0000E8600000}"/>
    <cellStyle name="Normal 17 3 5 3 2 16" xfId="24928" xr:uid="{00000000-0005-0000-0000-0000E9600000}"/>
    <cellStyle name="Normal 17 3 5 3 2 16 2" xfId="24929" xr:uid="{00000000-0005-0000-0000-0000EA600000}"/>
    <cellStyle name="Normal 17 3 5 3 2 16 3" xfId="24930" xr:uid="{00000000-0005-0000-0000-0000EB600000}"/>
    <cellStyle name="Normal 17 3 5 3 2 16 4" xfId="24931" xr:uid="{00000000-0005-0000-0000-0000EC600000}"/>
    <cellStyle name="Normal 17 3 5 3 2 16 5" xfId="24932" xr:uid="{00000000-0005-0000-0000-0000ED600000}"/>
    <cellStyle name="Normal 17 3 5 3 2 17" xfId="24933" xr:uid="{00000000-0005-0000-0000-0000EE600000}"/>
    <cellStyle name="Normal 17 3 5 3 2 17 2" xfId="24934" xr:uid="{00000000-0005-0000-0000-0000EF600000}"/>
    <cellStyle name="Normal 17 3 5 3 2 17 3" xfId="24935" xr:uid="{00000000-0005-0000-0000-0000F0600000}"/>
    <cellStyle name="Normal 17 3 5 3 2 17 4" xfId="24936" xr:uid="{00000000-0005-0000-0000-0000F1600000}"/>
    <cellStyle name="Normal 17 3 5 3 2 18" xfId="24937" xr:uid="{00000000-0005-0000-0000-0000F2600000}"/>
    <cellStyle name="Normal 17 3 5 3 2 18 2" xfId="24938" xr:uid="{00000000-0005-0000-0000-0000F3600000}"/>
    <cellStyle name="Normal 17 3 5 3 2 18 3" xfId="24939" xr:uid="{00000000-0005-0000-0000-0000F4600000}"/>
    <cellStyle name="Normal 17 3 5 3 2 18 4" xfId="24940" xr:uid="{00000000-0005-0000-0000-0000F5600000}"/>
    <cellStyle name="Normal 17 3 5 3 2 19" xfId="24941" xr:uid="{00000000-0005-0000-0000-0000F6600000}"/>
    <cellStyle name="Normal 17 3 5 3 2 2" xfId="24942" xr:uid="{00000000-0005-0000-0000-0000F7600000}"/>
    <cellStyle name="Normal 17 3 5 3 2 2 2" xfId="24943" xr:uid="{00000000-0005-0000-0000-0000F8600000}"/>
    <cellStyle name="Normal 17 3 5 3 2 2 3" xfId="24944" xr:uid="{00000000-0005-0000-0000-0000F9600000}"/>
    <cellStyle name="Normal 17 3 5 3 2 2 4" xfId="24945" xr:uid="{00000000-0005-0000-0000-0000FA600000}"/>
    <cellStyle name="Normal 17 3 5 3 2 2 5" xfId="24946" xr:uid="{00000000-0005-0000-0000-0000FB600000}"/>
    <cellStyle name="Normal 17 3 5 3 2 20" xfId="24947" xr:uid="{00000000-0005-0000-0000-0000FC600000}"/>
    <cellStyle name="Normal 17 3 5 3 2 21" xfId="24948" xr:uid="{00000000-0005-0000-0000-0000FD600000}"/>
    <cellStyle name="Normal 17 3 5 3 2 3" xfId="24949" xr:uid="{00000000-0005-0000-0000-0000FE600000}"/>
    <cellStyle name="Normal 17 3 5 3 2 3 2" xfId="24950" xr:uid="{00000000-0005-0000-0000-0000FF600000}"/>
    <cellStyle name="Normal 17 3 5 3 2 3 3" xfId="24951" xr:uid="{00000000-0005-0000-0000-000000610000}"/>
    <cellStyle name="Normal 17 3 5 3 2 3 4" xfId="24952" xr:uid="{00000000-0005-0000-0000-000001610000}"/>
    <cellStyle name="Normal 17 3 5 3 2 3 5" xfId="24953" xr:uid="{00000000-0005-0000-0000-000002610000}"/>
    <cellStyle name="Normal 17 3 5 3 2 4" xfId="24954" xr:uid="{00000000-0005-0000-0000-000003610000}"/>
    <cellStyle name="Normal 17 3 5 3 2 4 2" xfId="24955" xr:uid="{00000000-0005-0000-0000-000004610000}"/>
    <cellStyle name="Normal 17 3 5 3 2 4 3" xfId="24956" xr:uid="{00000000-0005-0000-0000-000005610000}"/>
    <cellStyle name="Normal 17 3 5 3 2 4 4" xfId="24957" xr:uid="{00000000-0005-0000-0000-000006610000}"/>
    <cellStyle name="Normal 17 3 5 3 2 4 5" xfId="24958" xr:uid="{00000000-0005-0000-0000-000007610000}"/>
    <cellStyle name="Normal 17 3 5 3 2 5" xfId="24959" xr:uid="{00000000-0005-0000-0000-000008610000}"/>
    <cellStyle name="Normal 17 3 5 3 2 5 2" xfId="24960" xr:uid="{00000000-0005-0000-0000-000009610000}"/>
    <cellStyle name="Normal 17 3 5 3 2 5 3" xfId="24961" xr:uid="{00000000-0005-0000-0000-00000A610000}"/>
    <cellStyle name="Normal 17 3 5 3 2 5 4" xfId="24962" xr:uid="{00000000-0005-0000-0000-00000B610000}"/>
    <cellStyle name="Normal 17 3 5 3 2 5 5" xfId="24963" xr:uid="{00000000-0005-0000-0000-00000C610000}"/>
    <cellStyle name="Normal 17 3 5 3 2 6" xfId="24964" xr:uid="{00000000-0005-0000-0000-00000D610000}"/>
    <cellStyle name="Normal 17 3 5 3 2 6 2" xfId="24965" xr:uid="{00000000-0005-0000-0000-00000E610000}"/>
    <cellStyle name="Normal 17 3 5 3 2 6 3" xfId="24966" xr:uid="{00000000-0005-0000-0000-00000F610000}"/>
    <cellStyle name="Normal 17 3 5 3 2 6 4" xfId="24967" xr:uid="{00000000-0005-0000-0000-000010610000}"/>
    <cellStyle name="Normal 17 3 5 3 2 6 5" xfId="24968" xr:uid="{00000000-0005-0000-0000-000011610000}"/>
    <cellStyle name="Normal 17 3 5 3 2 7" xfId="24969" xr:uid="{00000000-0005-0000-0000-000012610000}"/>
    <cellStyle name="Normal 17 3 5 3 2 7 2" xfId="24970" xr:uid="{00000000-0005-0000-0000-000013610000}"/>
    <cellStyle name="Normal 17 3 5 3 2 7 3" xfId="24971" xr:uid="{00000000-0005-0000-0000-000014610000}"/>
    <cellStyle name="Normal 17 3 5 3 2 7 4" xfId="24972" xr:uid="{00000000-0005-0000-0000-000015610000}"/>
    <cellStyle name="Normal 17 3 5 3 2 7 5" xfId="24973" xr:uid="{00000000-0005-0000-0000-000016610000}"/>
    <cellStyle name="Normal 17 3 5 3 2 8" xfId="24974" xr:uid="{00000000-0005-0000-0000-000017610000}"/>
    <cellStyle name="Normal 17 3 5 3 2 8 2" xfId="24975" xr:uid="{00000000-0005-0000-0000-000018610000}"/>
    <cellStyle name="Normal 17 3 5 3 2 8 3" xfId="24976" xr:uid="{00000000-0005-0000-0000-000019610000}"/>
    <cellStyle name="Normal 17 3 5 3 2 8 4" xfId="24977" xr:uid="{00000000-0005-0000-0000-00001A610000}"/>
    <cellStyle name="Normal 17 3 5 3 2 8 5" xfId="24978" xr:uid="{00000000-0005-0000-0000-00001B610000}"/>
    <cellStyle name="Normal 17 3 5 3 2 9" xfId="24979" xr:uid="{00000000-0005-0000-0000-00001C610000}"/>
    <cellStyle name="Normal 17 3 5 3 2 9 2" xfId="24980" xr:uid="{00000000-0005-0000-0000-00001D610000}"/>
    <cellStyle name="Normal 17 3 5 3 2 9 3" xfId="24981" xr:uid="{00000000-0005-0000-0000-00001E610000}"/>
    <cellStyle name="Normal 17 3 5 3 2 9 4" xfId="24982" xr:uid="{00000000-0005-0000-0000-00001F610000}"/>
    <cellStyle name="Normal 17 3 5 3 2 9 5" xfId="24983" xr:uid="{00000000-0005-0000-0000-000020610000}"/>
    <cellStyle name="Normal 17 3 5 3 20" xfId="24984" xr:uid="{00000000-0005-0000-0000-000021610000}"/>
    <cellStyle name="Normal 17 3 5 3 20 2" xfId="24985" xr:uid="{00000000-0005-0000-0000-000022610000}"/>
    <cellStyle name="Normal 17 3 5 3 20 3" xfId="24986" xr:uid="{00000000-0005-0000-0000-000023610000}"/>
    <cellStyle name="Normal 17 3 5 3 20 4" xfId="24987" xr:uid="{00000000-0005-0000-0000-000024610000}"/>
    <cellStyle name="Normal 17 3 5 3 21" xfId="24988" xr:uid="{00000000-0005-0000-0000-000025610000}"/>
    <cellStyle name="Normal 17 3 5 3 22" xfId="24989" xr:uid="{00000000-0005-0000-0000-000026610000}"/>
    <cellStyle name="Normal 17 3 5 3 23" xfId="24990" xr:uid="{00000000-0005-0000-0000-000027610000}"/>
    <cellStyle name="Normal 17 3 5 3 3" xfId="24991" xr:uid="{00000000-0005-0000-0000-000028610000}"/>
    <cellStyle name="Normal 17 3 5 3 3 10" xfId="24992" xr:uid="{00000000-0005-0000-0000-000029610000}"/>
    <cellStyle name="Normal 17 3 5 3 3 10 2" xfId="24993" xr:uid="{00000000-0005-0000-0000-00002A610000}"/>
    <cellStyle name="Normal 17 3 5 3 3 10 3" xfId="24994" xr:uid="{00000000-0005-0000-0000-00002B610000}"/>
    <cellStyle name="Normal 17 3 5 3 3 10 4" xfId="24995" xr:uid="{00000000-0005-0000-0000-00002C610000}"/>
    <cellStyle name="Normal 17 3 5 3 3 10 5" xfId="24996" xr:uid="{00000000-0005-0000-0000-00002D610000}"/>
    <cellStyle name="Normal 17 3 5 3 3 11" xfId="24997" xr:uid="{00000000-0005-0000-0000-00002E610000}"/>
    <cellStyle name="Normal 17 3 5 3 3 11 2" xfId="24998" xr:uid="{00000000-0005-0000-0000-00002F610000}"/>
    <cellStyle name="Normal 17 3 5 3 3 11 3" xfId="24999" xr:uid="{00000000-0005-0000-0000-000030610000}"/>
    <cellStyle name="Normal 17 3 5 3 3 11 4" xfId="25000" xr:uid="{00000000-0005-0000-0000-000031610000}"/>
    <cellStyle name="Normal 17 3 5 3 3 11 5" xfId="25001" xr:uid="{00000000-0005-0000-0000-000032610000}"/>
    <cellStyle name="Normal 17 3 5 3 3 12" xfId="25002" xr:uid="{00000000-0005-0000-0000-000033610000}"/>
    <cellStyle name="Normal 17 3 5 3 3 12 2" xfId="25003" xr:uid="{00000000-0005-0000-0000-000034610000}"/>
    <cellStyle name="Normal 17 3 5 3 3 12 3" xfId="25004" xr:uid="{00000000-0005-0000-0000-000035610000}"/>
    <cellStyle name="Normal 17 3 5 3 3 12 4" xfId="25005" xr:uid="{00000000-0005-0000-0000-000036610000}"/>
    <cellStyle name="Normal 17 3 5 3 3 12 5" xfId="25006" xr:uid="{00000000-0005-0000-0000-000037610000}"/>
    <cellStyle name="Normal 17 3 5 3 3 13" xfId="25007" xr:uid="{00000000-0005-0000-0000-000038610000}"/>
    <cellStyle name="Normal 17 3 5 3 3 13 2" xfId="25008" xr:uid="{00000000-0005-0000-0000-000039610000}"/>
    <cellStyle name="Normal 17 3 5 3 3 13 3" xfId="25009" xr:uid="{00000000-0005-0000-0000-00003A610000}"/>
    <cellStyle name="Normal 17 3 5 3 3 13 4" xfId="25010" xr:uid="{00000000-0005-0000-0000-00003B610000}"/>
    <cellStyle name="Normal 17 3 5 3 3 13 5" xfId="25011" xr:uid="{00000000-0005-0000-0000-00003C610000}"/>
    <cellStyle name="Normal 17 3 5 3 3 14" xfId="25012" xr:uid="{00000000-0005-0000-0000-00003D610000}"/>
    <cellStyle name="Normal 17 3 5 3 3 14 2" xfId="25013" xr:uid="{00000000-0005-0000-0000-00003E610000}"/>
    <cellStyle name="Normal 17 3 5 3 3 14 3" xfId="25014" xr:uid="{00000000-0005-0000-0000-00003F610000}"/>
    <cellStyle name="Normal 17 3 5 3 3 14 4" xfId="25015" xr:uid="{00000000-0005-0000-0000-000040610000}"/>
    <cellStyle name="Normal 17 3 5 3 3 14 5" xfId="25016" xr:uid="{00000000-0005-0000-0000-000041610000}"/>
    <cellStyle name="Normal 17 3 5 3 3 15" xfId="25017" xr:uid="{00000000-0005-0000-0000-000042610000}"/>
    <cellStyle name="Normal 17 3 5 3 3 15 2" xfId="25018" xr:uid="{00000000-0005-0000-0000-000043610000}"/>
    <cellStyle name="Normal 17 3 5 3 3 15 3" xfId="25019" xr:uid="{00000000-0005-0000-0000-000044610000}"/>
    <cellStyle name="Normal 17 3 5 3 3 15 4" xfId="25020" xr:uid="{00000000-0005-0000-0000-000045610000}"/>
    <cellStyle name="Normal 17 3 5 3 3 15 5" xfId="25021" xr:uid="{00000000-0005-0000-0000-000046610000}"/>
    <cellStyle name="Normal 17 3 5 3 3 16" xfId="25022" xr:uid="{00000000-0005-0000-0000-000047610000}"/>
    <cellStyle name="Normal 17 3 5 3 3 16 2" xfId="25023" xr:uid="{00000000-0005-0000-0000-000048610000}"/>
    <cellStyle name="Normal 17 3 5 3 3 16 3" xfId="25024" xr:uid="{00000000-0005-0000-0000-000049610000}"/>
    <cellStyle name="Normal 17 3 5 3 3 16 4" xfId="25025" xr:uid="{00000000-0005-0000-0000-00004A610000}"/>
    <cellStyle name="Normal 17 3 5 3 3 17" xfId="25026" xr:uid="{00000000-0005-0000-0000-00004B610000}"/>
    <cellStyle name="Normal 17 3 5 3 3 17 2" xfId="25027" xr:uid="{00000000-0005-0000-0000-00004C610000}"/>
    <cellStyle name="Normal 17 3 5 3 3 17 3" xfId="25028" xr:uid="{00000000-0005-0000-0000-00004D610000}"/>
    <cellStyle name="Normal 17 3 5 3 3 17 4" xfId="25029" xr:uid="{00000000-0005-0000-0000-00004E610000}"/>
    <cellStyle name="Normal 17 3 5 3 3 18" xfId="25030" xr:uid="{00000000-0005-0000-0000-00004F610000}"/>
    <cellStyle name="Normal 17 3 5 3 3 19" xfId="25031" xr:uid="{00000000-0005-0000-0000-000050610000}"/>
    <cellStyle name="Normal 17 3 5 3 3 2" xfId="25032" xr:uid="{00000000-0005-0000-0000-000051610000}"/>
    <cellStyle name="Normal 17 3 5 3 3 2 2" xfId="25033" xr:uid="{00000000-0005-0000-0000-000052610000}"/>
    <cellStyle name="Normal 17 3 5 3 3 2 3" xfId="25034" xr:uid="{00000000-0005-0000-0000-000053610000}"/>
    <cellStyle name="Normal 17 3 5 3 3 2 4" xfId="25035" xr:uid="{00000000-0005-0000-0000-000054610000}"/>
    <cellStyle name="Normal 17 3 5 3 3 2 5" xfId="25036" xr:uid="{00000000-0005-0000-0000-000055610000}"/>
    <cellStyle name="Normal 17 3 5 3 3 20" xfId="25037" xr:uid="{00000000-0005-0000-0000-000056610000}"/>
    <cellStyle name="Normal 17 3 5 3 3 3" xfId="25038" xr:uid="{00000000-0005-0000-0000-000057610000}"/>
    <cellStyle name="Normal 17 3 5 3 3 3 2" xfId="25039" xr:uid="{00000000-0005-0000-0000-000058610000}"/>
    <cellStyle name="Normal 17 3 5 3 3 3 3" xfId="25040" xr:uid="{00000000-0005-0000-0000-000059610000}"/>
    <cellStyle name="Normal 17 3 5 3 3 3 4" xfId="25041" xr:uid="{00000000-0005-0000-0000-00005A610000}"/>
    <cellStyle name="Normal 17 3 5 3 3 3 5" xfId="25042" xr:uid="{00000000-0005-0000-0000-00005B610000}"/>
    <cellStyle name="Normal 17 3 5 3 3 4" xfId="25043" xr:uid="{00000000-0005-0000-0000-00005C610000}"/>
    <cellStyle name="Normal 17 3 5 3 3 4 2" xfId="25044" xr:uid="{00000000-0005-0000-0000-00005D610000}"/>
    <cellStyle name="Normal 17 3 5 3 3 4 3" xfId="25045" xr:uid="{00000000-0005-0000-0000-00005E610000}"/>
    <cellStyle name="Normal 17 3 5 3 3 4 4" xfId="25046" xr:uid="{00000000-0005-0000-0000-00005F610000}"/>
    <cellStyle name="Normal 17 3 5 3 3 4 5" xfId="25047" xr:uid="{00000000-0005-0000-0000-000060610000}"/>
    <cellStyle name="Normal 17 3 5 3 3 5" xfId="25048" xr:uid="{00000000-0005-0000-0000-000061610000}"/>
    <cellStyle name="Normal 17 3 5 3 3 5 2" xfId="25049" xr:uid="{00000000-0005-0000-0000-000062610000}"/>
    <cellStyle name="Normal 17 3 5 3 3 5 3" xfId="25050" xr:uid="{00000000-0005-0000-0000-000063610000}"/>
    <cellStyle name="Normal 17 3 5 3 3 5 4" xfId="25051" xr:uid="{00000000-0005-0000-0000-000064610000}"/>
    <cellStyle name="Normal 17 3 5 3 3 5 5" xfId="25052" xr:uid="{00000000-0005-0000-0000-000065610000}"/>
    <cellStyle name="Normal 17 3 5 3 3 6" xfId="25053" xr:uid="{00000000-0005-0000-0000-000066610000}"/>
    <cellStyle name="Normal 17 3 5 3 3 6 2" xfId="25054" xr:uid="{00000000-0005-0000-0000-000067610000}"/>
    <cellStyle name="Normal 17 3 5 3 3 6 3" xfId="25055" xr:uid="{00000000-0005-0000-0000-000068610000}"/>
    <cellStyle name="Normal 17 3 5 3 3 6 4" xfId="25056" xr:uid="{00000000-0005-0000-0000-000069610000}"/>
    <cellStyle name="Normal 17 3 5 3 3 6 5" xfId="25057" xr:uid="{00000000-0005-0000-0000-00006A610000}"/>
    <cellStyle name="Normal 17 3 5 3 3 7" xfId="25058" xr:uid="{00000000-0005-0000-0000-00006B610000}"/>
    <cellStyle name="Normal 17 3 5 3 3 7 2" xfId="25059" xr:uid="{00000000-0005-0000-0000-00006C610000}"/>
    <cellStyle name="Normal 17 3 5 3 3 7 3" xfId="25060" xr:uid="{00000000-0005-0000-0000-00006D610000}"/>
    <cellStyle name="Normal 17 3 5 3 3 7 4" xfId="25061" xr:uid="{00000000-0005-0000-0000-00006E610000}"/>
    <cellStyle name="Normal 17 3 5 3 3 7 5" xfId="25062" xr:uid="{00000000-0005-0000-0000-00006F610000}"/>
    <cellStyle name="Normal 17 3 5 3 3 8" xfId="25063" xr:uid="{00000000-0005-0000-0000-000070610000}"/>
    <cellStyle name="Normal 17 3 5 3 3 8 2" xfId="25064" xr:uid="{00000000-0005-0000-0000-000071610000}"/>
    <cellStyle name="Normal 17 3 5 3 3 8 3" xfId="25065" xr:uid="{00000000-0005-0000-0000-000072610000}"/>
    <cellStyle name="Normal 17 3 5 3 3 8 4" xfId="25066" xr:uid="{00000000-0005-0000-0000-000073610000}"/>
    <cellStyle name="Normal 17 3 5 3 3 8 5" xfId="25067" xr:uid="{00000000-0005-0000-0000-000074610000}"/>
    <cellStyle name="Normal 17 3 5 3 3 9" xfId="25068" xr:uid="{00000000-0005-0000-0000-000075610000}"/>
    <cellStyle name="Normal 17 3 5 3 3 9 2" xfId="25069" xr:uid="{00000000-0005-0000-0000-000076610000}"/>
    <cellStyle name="Normal 17 3 5 3 3 9 3" xfId="25070" xr:uid="{00000000-0005-0000-0000-000077610000}"/>
    <cellStyle name="Normal 17 3 5 3 3 9 4" xfId="25071" xr:uid="{00000000-0005-0000-0000-000078610000}"/>
    <cellStyle name="Normal 17 3 5 3 3 9 5" xfId="25072" xr:uid="{00000000-0005-0000-0000-000079610000}"/>
    <cellStyle name="Normal 17 3 5 3 4" xfId="25073" xr:uid="{00000000-0005-0000-0000-00007A610000}"/>
    <cellStyle name="Normal 17 3 5 3 4 10" xfId="25074" xr:uid="{00000000-0005-0000-0000-00007B610000}"/>
    <cellStyle name="Normal 17 3 5 3 4 10 2" xfId="25075" xr:uid="{00000000-0005-0000-0000-00007C610000}"/>
    <cellStyle name="Normal 17 3 5 3 4 10 3" xfId="25076" xr:uid="{00000000-0005-0000-0000-00007D610000}"/>
    <cellStyle name="Normal 17 3 5 3 4 10 4" xfId="25077" xr:uid="{00000000-0005-0000-0000-00007E610000}"/>
    <cellStyle name="Normal 17 3 5 3 4 10 5" xfId="25078" xr:uid="{00000000-0005-0000-0000-00007F610000}"/>
    <cellStyle name="Normal 17 3 5 3 4 11" xfId="25079" xr:uid="{00000000-0005-0000-0000-000080610000}"/>
    <cellStyle name="Normal 17 3 5 3 4 11 2" xfId="25080" xr:uid="{00000000-0005-0000-0000-000081610000}"/>
    <cellStyle name="Normal 17 3 5 3 4 11 3" xfId="25081" xr:uid="{00000000-0005-0000-0000-000082610000}"/>
    <cellStyle name="Normal 17 3 5 3 4 11 4" xfId="25082" xr:uid="{00000000-0005-0000-0000-000083610000}"/>
    <cellStyle name="Normal 17 3 5 3 4 11 5" xfId="25083" xr:uid="{00000000-0005-0000-0000-000084610000}"/>
    <cellStyle name="Normal 17 3 5 3 4 12" xfId="25084" xr:uid="{00000000-0005-0000-0000-000085610000}"/>
    <cellStyle name="Normal 17 3 5 3 4 12 2" xfId="25085" xr:uid="{00000000-0005-0000-0000-000086610000}"/>
    <cellStyle name="Normal 17 3 5 3 4 12 3" xfId="25086" xr:uid="{00000000-0005-0000-0000-000087610000}"/>
    <cellStyle name="Normal 17 3 5 3 4 12 4" xfId="25087" xr:uid="{00000000-0005-0000-0000-000088610000}"/>
    <cellStyle name="Normal 17 3 5 3 4 12 5" xfId="25088" xr:uid="{00000000-0005-0000-0000-000089610000}"/>
    <cellStyle name="Normal 17 3 5 3 4 13" xfId="25089" xr:uid="{00000000-0005-0000-0000-00008A610000}"/>
    <cellStyle name="Normal 17 3 5 3 4 13 2" xfId="25090" xr:uid="{00000000-0005-0000-0000-00008B610000}"/>
    <cellStyle name="Normal 17 3 5 3 4 13 3" xfId="25091" xr:uid="{00000000-0005-0000-0000-00008C610000}"/>
    <cellStyle name="Normal 17 3 5 3 4 13 4" xfId="25092" xr:uid="{00000000-0005-0000-0000-00008D610000}"/>
    <cellStyle name="Normal 17 3 5 3 4 13 5" xfId="25093" xr:uid="{00000000-0005-0000-0000-00008E610000}"/>
    <cellStyle name="Normal 17 3 5 3 4 14" xfId="25094" xr:uid="{00000000-0005-0000-0000-00008F610000}"/>
    <cellStyle name="Normal 17 3 5 3 4 14 2" xfId="25095" xr:uid="{00000000-0005-0000-0000-000090610000}"/>
    <cellStyle name="Normal 17 3 5 3 4 14 3" xfId="25096" xr:uid="{00000000-0005-0000-0000-000091610000}"/>
    <cellStyle name="Normal 17 3 5 3 4 14 4" xfId="25097" xr:uid="{00000000-0005-0000-0000-000092610000}"/>
    <cellStyle name="Normal 17 3 5 3 4 14 5" xfId="25098" xr:uid="{00000000-0005-0000-0000-000093610000}"/>
    <cellStyle name="Normal 17 3 5 3 4 15" xfId="25099" xr:uid="{00000000-0005-0000-0000-000094610000}"/>
    <cellStyle name="Normal 17 3 5 3 4 15 2" xfId="25100" xr:uid="{00000000-0005-0000-0000-000095610000}"/>
    <cellStyle name="Normal 17 3 5 3 4 15 3" xfId="25101" xr:uid="{00000000-0005-0000-0000-000096610000}"/>
    <cellStyle name="Normal 17 3 5 3 4 15 4" xfId="25102" xr:uid="{00000000-0005-0000-0000-000097610000}"/>
    <cellStyle name="Normal 17 3 5 3 4 15 5" xfId="25103" xr:uid="{00000000-0005-0000-0000-000098610000}"/>
    <cellStyle name="Normal 17 3 5 3 4 16" xfId="25104" xr:uid="{00000000-0005-0000-0000-000099610000}"/>
    <cellStyle name="Normal 17 3 5 3 4 16 2" xfId="25105" xr:uid="{00000000-0005-0000-0000-00009A610000}"/>
    <cellStyle name="Normal 17 3 5 3 4 16 3" xfId="25106" xr:uid="{00000000-0005-0000-0000-00009B610000}"/>
    <cellStyle name="Normal 17 3 5 3 4 16 4" xfId="25107" xr:uid="{00000000-0005-0000-0000-00009C610000}"/>
    <cellStyle name="Normal 17 3 5 3 4 17" xfId="25108" xr:uid="{00000000-0005-0000-0000-00009D610000}"/>
    <cellStyle name="Normal 17 3 5 3 4 17 2" xfId="25109" xr:uid="{00000000-0005-0000-0000-00009E610000}"/>
    <cellStyle name="Normal 17 3 5 3 4 17 3" xfId="25110" xr:uid="{00000000-0005-0000-0000-00009F610000}"/>
    <cellStyle name="Normal 17 3 5 3 4 17 4" xfId="25111" xr:uid="{00000000-0005-0000-0000-0000A0610000}"/>
    <cellStyle name="Normal 17 3 5 3 4 18" xfId="25112" xr:uid="{00000000-0005-0000-0000-0000A1610000}"/>
    <cellStyle name="Normal 17 3 5 3 4 19" xfId="25113" xr:uid="{00000000-0005-0000-0000-0000A2610000}"/>
    <cellStyle name="Normal 17 3 5 3 4 2" xfId="25114" xr:uid="{00000000-0005-0000-0000-0000A3610000}"/>
    <cellStyle name="Normal 17 3 5 3 4 2 2" xfId="25115" xr:uid="{00000000-0005-0000-0000-0000A4610000}"/>
    <cellStyle name="Normal 17 3 5 3 4 2 3" xfId="25116" xr:uid="{00000000-0005-0000-0000-0000A5610000}"/>
    <cellStyle name="Normal 17 3 5 3 4 2 4" xfId="25117" xr:uid="{00000000-0005-0000-0000-0000A6610000}"/>
    <cellStyle name="Normal 17 3 5 3 4 2 5" xfId="25118" xr:uid="{00000000-0005-0000-0000-0000A7610000}"/>
    <cellStyle name="Normal 17 3 5 3 4 20" xfId="25119" xr:uid="{00000000-0005-0000-0000-0000A8610000}"/>
    <cellStyle name="Normal 17 3 5 3 4 3" xfId="25120" xr:uid="{00000000-0005-0000-0000-0000A9610000}"/>
    <cellStyle name="Normal 17 3 5 3 4 3 2" xfId="25121" xr:uid="{00000000-0005-0000-0000-0000AA610000}"/>
    <cellStyle name="Normal 17 3 5 3 4 3 3" xfId="25122" xr:uid="{00000000-0005-0000-0000-0000AB610000}"/>
    <cellStyle name="Normal 17 3 5 3 4 3 4" xfId="25123" xr:uid="{00000000-0005-0000-0000-0000AC610000}"/>
    <cellStyle name="Normal 17 3 5 3 4 3 5" xfId="25124" xr:uid="{00000000-0005-0000-0000-0000AD610000}"/>
    <cellStyle name="Normal 17 3 5 3 4 4" xfId="25125" xr:uid="{00000000-0005-0000-0000-0000AE610000}"/>
    <cellStyle name="Normal 17 3 5 3 4 4 2" xfId="25126" xr:uid="{00000000-0005-0000-0000-0000AF610000}"/>
    <cellStyle name="Normal 17 3 5 3 4 4 3" xfId="25127" xr:uid="{00000000-0005-0000-0000-0000B0610000}"/>
    <cellStyle name="Normal 17 3 5 3 4 4 4" xfId="25128" xr:uid="{00000000-0005-0000-0000-0000B1610000}"/>
    <cellStyle name="Normal 17 3 5 3 4 4 5" xfId="25129" xr:uid="{00000000-0005-0000-0000-0000B2610000}"/>
    <cellStyle name="Normal 17 3 5 3 4 5" xfId="25130" xr:uid="{00000000-0005-0000-0000-0000B3610000}"/>
    <cellStyle name="Normal 17 3 5 3 4 5 2" xfId="25131" xr:uid="{00000000-0005-0000-0000-0000B4610000}"/>
    <cellStyle name="Normal 17 3 5 3 4 5 3" xfId="25132" xr:uid="{00000000-0005-0000-0000-0000B5610000}"/>
    <cellStyle name="Normal 17 3 5 3 4 5 4" xfId="25133" xr:uid="{00000000-0005-0000-0000-0000B6610000}"/>
    <cellStyle name="Normal 17 3 5 3 4 5 5" xfId="25134" xr:uid="{00000000-0005-0000-0000-0000B7610000}"/>
    <cellStyle name="Normal 17 3 5 3 4 6" xfId="25135" xr:uid="{00000000-0005-0000-0000-0000B8610000}"/>
    <cellStyle name="Normal 17 3 5 3 4 6 2" xfId="25136" xr:uid="{00000000-0005-0000-0000-0000B9610000}"/>
    <cellStyle name="Normal 17 3 5 3 4 6 3" xfId="25137" xr:uid="{00000000-0005-0000-0000-0000BA610000}"/>
    <cellStyle name="Normal 17 3 5 3 4 6 4" xfId="25138" xr:uid="{00000000-0005-0000-0000-0000BB610000}"/>
    <cellStyle name="Normal 17 3 5 3 4 6 5" xfId="25139" xr:uid="{00000000-0005-0000-0000-0000BC610000}"/>
    <cellStyle name="Normal 17 3 5 3 4 7" xfId="25140" xr:uid="{00000000-0005-0000-0000-0000BD610000}"/>
    <cellStyle name="Normal 17 3 5 3 4 7 2" xfId="25141" xr:uid="{00000000-0005-0000-0000-0000BE610000}"/>
    <cellStyle name="Normal 17 3 5 3 4 7 3" xfId="25142" xr:uid="{00000000-0005-0000-0000-0000BF610000}"/>
    <cellStyle name="Normal 17 3 5 3 4 7 4" xfId="25143" xr:uid="{00000000-0005-0000-0000-0000C0610000}"/>
    <cellStyle name="Normal 17 3 5 3 4 7 5" xfId="25144" xr:uid="{00000000-0005-0000-0000-0000C1610000}"/>
    <cellStyle name="Normal 17 3 5 3 4 8" xfId="25145" xr:uid="{00000000-0005-0000-0000-0000C2610000}"/>
    <cellStyle name="Normal 17 3 5 3 4 8 2" xfId="25146" xr:uid="{00000000-0005-0000-0000-0000C3610000}"/>
    <cellStyle name="Normal 17 3 5 3 4 8 3" xfId="25147" xr:uid="{00000000-0005-0000-0000-0000C4610000}"/>
    <cellStyle name="Normal 17 3 5 3 4 8 4" xfId="25148" xr:uid="{00000000-0005-0000-0000-0000C5610000}"/>
    <cellStyle name="Normal 17 3 5 3 4 8 5" xfId="25149" xr:uid="{00000000-0005-0000-0000-0000C6610000}"/>
    <cellStyle name="Normal 17 3 5 3 4 9" xfId="25150" xr:uid="{00000000-0005-0000-0000-0000C7610000}"/>
    <cellStyle name="Normal 17 3 5 3 4 9 2" xfId="25151" xr:uid="{00000000-0005-0000-0000-0000C8610000}"/>
    <cellStyle name="Normal 17 3 5 3 4 9 3" xfId="25152" xr:uid="{00000000-0005-0000-0000-0000C9610000}"/>
    <cellStyle name="Normal 17 3 5 3 4 9 4" xfId="25153" xr:uid="{00000000-0005-0000-0000-0000CA610000}"/>
    <cellStyle name="Normal 17 3 5 3 4 9 5" xfId="25154" xr:uid="{00000000-0005-0000-0000-0000CB610000}"/>
    <cellStyle name="Normal 17 3 5 3 5" xfId="25155" xr:uid="{00000000-0005-0000-0000-0000CC610000}"/>
    <cellStyle name="Normal 17 3 5 3 5 2" xfId="25156" xr:uid="{00000000-0005-0000-0000-0000CD610000}"/>
    <cellStyle name="Normal 17 3 5 3 5 3" xfId="25157" xr:uid="{00000000-0005-0000-0000-0000CE610000}"/>
    <cellStyle name="Normal 17 3 5 3 5 4" xfId="25158" xr:uid="{00000000-0005-0000-0000-0000CF610000}"/>
    <cellStyle name="Normal 17 3 5 3 5 5" xfId="25159" xr:uid="{00000000-0005-0000-0000-0000D0610000}"/>
    <cellStyle name="Normal 17 3 5 3 6" xfId="25160" xr:uid="{00000000-0005-0000-0000-0000D1610000}"/>
    <cellStyle name="Normal 17 3 5 3 6 2" xfId="25161" xr:uid="{00000000-0005-0000-0000-0000D2610000}"/>
    <cellStyle name="Normal 17 3 5 3 6 3" xfId="25162" xr:uid="{00000000-0005-0000-0000-0000D3610000}"/>
    <cellStyle name="Normal 17 3 5 3 6 4" xfId="25163" xr:uid="{00000000-0005-0000-0000-0000D4610000}"/>
    <cellStyle name="Normal 17 3 5 3 6 5" xfId="25164" xr:uid="{00000000-0005-0000-0000-0000D5610000}"/>
    <cellStyle name="Normal 17 3 5 3 7" xfId="25165" xr:uid="{00000000-0005-0000-0000-0000D6610000}"/>
    <cellStyle name="Normal 17 3 5 3 7 2" xfId="25166" xr:uid="{00000000-0005-0000-0000-0000D7610000}"/>
    <cellStyle name="Normal 17 3 5 3 7 3" xfId="25167" xr:uid="{00000000-0005-0000-0000-0000D8610000}"/>
    <cellStyle name="Normal 17 3 5 3 7 4" xfId="25168" xr:uid="{00000000-0005-0000-0000-0000D9610000}"/>
    <cellStyle name="Normal 17 3 5 3 7 5" xfId="25169" xr:uid="{00000000-0005-0000-0000-0000DA610000}"/>
    <cellStyle name="Normal 17 3 5 3 8" xfId="25170" xr:uid="{00000000-0005-0000-0000-0000DB610000}"/>
    <cellStyle name="Normal 17 3 5 3 8 2" xfId="25171" xr:uid="{00000000-0005-0000-0000-0000DC610000}"/>
    <cellStyle name="Normal 17 3 5 3 8 3" xfId="25172" xr:uid="{00000000-0005-0000-0000-0000DD610000}"/>
    <cellStyle name="Normal 17 3 5 3 8 4" xfId="25173" xr:uid="{00000000-0005-0000-0000-0000DE610000}"/>
    <cellStyle name="Normal 17 3 5 3 8 5" xfId="25174" xr:uid="{00000000-0005-0000-0000-0000DF610000}"/>
    <cellStyle name="Normal 17 3 5 3 9" xfId="25175" xr:uid="{00000000-0005-0000-0000-0000E0610000}"/>
    <cellStyle name="Normal 17 3 5 3 9 2" xfId="25176" xr:uid="{00000000-0005-0000-0000-0000E1610000}"/>
    <cellStyle name="Normal 17 3 5 3 9 3" xfId="25177" xr:uid="{00000000-0005-0000-0000-0000E2610000}"/>
    <cellStyle name="Normal 17 3 5 3 9 4" xfId="25178" xr:uid="{00000000-0005-0000-0000-0000E3610000}"/>
    <cellStyle name="Normal 17 3 5 3 9 5" xfId="25179" xr:uid="{00000000-0005-0000-0000-0000E4610000}"/>
    <cellStyle name="Normal 17 3 5 4" xfId="25180" xr:uid="{00000000-0005-0000-0000-0000E5610000}"/>
    <cellStyle name="Normal 17 3 5 4 10" xfId="25181" xr:uid="{00000000-0005-0000-0000-0000E6610000}"/>
    <cellStyle name="Normal 17 3 5 4 10 2" xfId="25182" xr:uid="{00000000-0005-0000-0000-0000E7610000}"/>
    <cellStyle name="Normal 17 3 5 4 10 3" xfId="25183" xr:uid="{00000000-0005-0000-0000-0000E8610000}"/>
    <cellStyle name="Normal 17 3 5 4 10 4" xfId="25184" xr:uid="{00000000-0005-0000-0000-0000E9610000}"/>
    <cellStyle name="Normal 17 3 5 4 10 5" xfId="25185" xr:uid="{00000000-0005-0000-0000-0000EA610000}"/>
    <cellStyle name="Normal 17 3 5 4 11" xfId="25186" xr:uid="{00000000-0005-0000-0000-0000EB610000}"/>
    <cellStyle name="Normal 17 3 5 4 11 2" xfId="25187" xr:uid="{00000000-0005-0000-0000-0000EC610000}"/>
    <cellStyle name="Normal 17 3 5 4 11 3" xfId="25188" xr:uid="{00000000-0005-0000-0000-0000ED610000}"/>
    <cellStyle name="Normal 17 3 5 4 11 4" xfId="25189" xr:uid="{00000000-0005-0000-0000-0000EE610000}"/>
    <cellStyle name="Normal 17 3 5 4 11 5" xfId="25190" xr:uid="{00000000-0005-0000-0000-0000EF610000}"/>
    <cellStyle name="Normal 17 3 5 4 12" xfId="25191" xr:uid="{00000000-0005-0000-0000-0000F0610000}"/>
    <cellStyle name="Normal 17 3 5 4 12 2" xfId="25192" xr:uid="{00000000-0005-0000-0000-0000F1610000}"/>
    <cellStyle name="Normal 17 3 5 4 12 3" xfId="25193" xr:uid="{00000000-0005-0000-0000-0000F2610000}"/>
    <cellStyle name="Normal 17 3 5 4 12 4" xfId="25194" xr:uid="{00000000-0005-0000-0000-0000F3610000}"/>
    <cellStyle name="Normal 17 3 5 4 12 5" xfId="25195" xr:uid="{00000000-0005-0000-0000-0000F4610000}"/>
    <cellStyle name="Normal 17 3 5 4 13" xfId="25196" xr:uid="{00000000-0005-0000-0000-0000F5610000}"/>
    <cellStyle name="Normal 17 3 5 4 13 2" xfId="25197" xr:uid="{00000000-0005-0000-0000-0000F6610000}"/>
    <cellStyle name="Normal 17 3 5 4 13 3" xfId="25198" xr:uid="{00000000-0005-0000-0000-0000F7610000}"/>
    <cellStyle name="Normal 17 3 5 4 13 4" xfId="25199" xr:uid="{00000000-0005-0000-0000-0000F8610000}"/>
    <cellStyle name="Normal 17 3 5 4 13 5" xfId="25200" xr:uid="{00000000-0005-0000-0000-0000F9610000}"/>
    <cellStyle name="Normal 17 3 5 4 14" xfId="25201" xr:uid="{00000000-0005-0000-0000-0000FA610000}"/>
    <cellStyle name="Normal 17 3 5 4 14 2" xfId="25202" xr:uid="{00000000-0005-0000-0000-0000FB610000}"/>
    <cellStyle name="Normal 17 3 5 4 14 3" xfId="25203" xr:uid="{00000000-0005-0000-0000-0000FC610000}"/>
    <cellStyle name="Normal 17 3 5 4 14 4" xfId="25204" xr:uid="{00000000-0005-0000-0000-0000FD610000}"/>
    <cellStyle name="Normal 17 3 5 4 14 5" xfId="25205" xr:uid="{00000000-0005-0000-0000-0000FE610000}"/>
    <cellStyle name="Normal 17 3 5 4 15" xfId="25206" xr:uid="{00000000-0005-0000-0000-0000FF610000}"/>
    <cellStyle name="Normal 17 3 5 4 15 2" xfId="25207" xr:uid="{00000000-0005-0000-0000-000000620000}"/>
    <cellStyle name="Normal 17 3 5 4 15 3" xfId="25208" xr:uid="{00000000-0005-0000-0000-000001620000}"/>
    <cellStyle name="Normal 17 3 5 4 15 4" xfId="25209" xr:uid="{00000000-0005-0000-0000-000002620000}"/>
    <cellStyle name="Normal 17 3 5 4 15 5" xfId="25210" xr:uid="{00000000-0005-0000-0000-000003620000}"/>
    <cellStyle name="Normal 17 3 5 4 16" xfId="25211" xr:uid="{00000000-0005-0000-0000-000004620000}"/>
    <cellStyle name="Normal 17 3 5 4 16 2" xfId="25212" xr:uid="{00000000-0005-0000-0000-000005620000}"/>
    <cellStyle name="Normal 17 3 5 4 16 3" xfId="25213" xr:uid="{00000000-0005-0000-0000-000006620000}"/>
    <cellStyle name="Normal 17 3 5 4 16 4" xfId="25214" xr:uid="{00000000-0005-0000-0000-000007620000}"/>
    <cellStyle name="Normal 17 3 5 4 16 5" xfId="25215" xr:uid="{00000000-0005-0000-0000-000008620000}"/>
    <cellStyle name="Normal 17 3 5 4 17" xfId="25216" xr:uid="{00000000-0005-0000-0000-000009620000}"/>
    <cellStyle name="Normal 17 3 5 4 17 2" xfId="25217" xr:uid="{00000000-0005-0000-0000-00000A620000}"/>
    <cellStyle name="Normal 17 3 5 4 17 3" xfId="25218" xr:uid="{00000000-0005-0000-0000-00000B620000}"/>
    <cellStyle name="Normal 17 3 5 4 17 4" xfId="25219" xr:uid="{00000000-0005-0000-0000-00000C620000}"/>
    <cellStyle name="Normal 17 3 5 4 17 5" xfId="25220" xr:uid="{00000000-0005-0000-0000-00000D620000}"/>
    <cellStyle name="Normal 17 3 5 4 18" xfId="25221" xr:uid="{00000000-0005-0000-0000-00000E620000}"/>
    <cellStyle name="Normal 17 3 5 4 18 2" xfId="25222" xr:uid="{00000000-0005-0000-0000-00000F620000}"/>
    <cellStyle name="Normal 17 3 5 4 18 3" xfId="25223" xr:uid="{00000000-0005-0000-0000-000010620000}"/>
    <cellStyle name="Normal 17 3 5 4 18 4" xfId="25224" xr:uid="{00000000-0005-0000-0000-000011620000}"/>
    <cellStyle name="Normal 17 3 5 4 18 5" xfId="25225" xr:uid="{00000000-0005-0000-0000-000012620000}"/>
    <cellStyle name="Normal 17 3 5 4 19" xfId="25226" xr:uid="{00000000-0005-0000-0000-000013620000}"/>
    <cellStyle name="Normal 17 3 5 4 19 2" xfId="25227" xr:uid="{00000000-0005-0000-0000-000014620000}"/>
    <cellStyle name="Normal 17 3 5 4 19 3" xfId="25228" xr:uid="{00000000-0005-0000-0000-000015620000}"/>
    <cellStyle name="Normal 17 3 5 4 19 4" xfId="25229" xr:uid="{00000000-0005-0000-0000-000016620000}"/>
    <cellStyle name="Normal 17 3 5 4 2" xfId="25230" xr:uid="{00000000-0005-0000-0000-000017620000}"/>
    <cellStyle name="Normal 17 3 5 4 2 10" xfId="25231" xr:uid="{00000000-0005-0000-0000-000018620000}"/>
    <cellStyle name="Normal 17 3 5 4 2 10 2" xfId="25232" xr:uid="{00000000-0005-0000-0000-000019620000}"/>
    <cellStyle name="Normal 17 3 5 4 2 10 3" xfId="25233" xr:uid="{00000000-0005-0000-0000-00001A620000}"/>
    <cellStyle name="Normal 17 3 5 4 2 10 4" xfId="25234" xr:uid="{00000000-0005-0000-0000-00001B620000}"/>
    <cellStyle name="Normal 17 3 5 4 2 10 5" xfId="25235" xr:uid="{00000000-0005-0000-0000-00001C620000}"/>
    <cellStyle name="Normal 17 3 5 4 2 11" xfId="25236" xr:uid="{00000000-0005-0000-0000-00001D620000}"/>
    <cellStyle name="Normal 17 3 5 4 2 11 2" xfId="25237" xr:uid="{00000000-0005-0000-0000-00001E620000}"/>
    <cellStyle name="Normal 17 3 5 4 2 11 3" xfId="25238" xr:uid="{00000000-0005-0000-0000-00001F620000}"/>
    <cellStyle name="Normal 17 3 5 4 2 11 4" xfId="25239" xr:uid="{00000000-0005-0000-0000-000020620000}"/>
    <cellStyle name="Normal 17 3 5 4 2 11 5" xfId="25240" xr:uid="{00000000-0005-0000-0000-000021620000}"/>
    <cellStyle name="Normal 17 3 5 4 2 12" xfId="25241" xr:uid="{00000000-0005-0000-0000-000022620000}"/>
    <cellStyle name="Normal 17 3 5 4 2 12 2" xfId="25242" xr:uid="{00000000-0005-0000-0000-000023620000}"/>
    <cellStyle name="Normal 17 3 5 4 2 12 3" xfId="25243" xr:uid="{00000000-0005-0000-0000-000024620000}"/>
    <cellStyle name="Normal 17 3 5 4 2 12 4" xfId="25244" xr:uid="{00000000-0005-0000-0000-000025620000}"/>
    <cellStyle name="Normal 17 3 5 4 2 12 5" xfId="25245" xr:uid="{00000000-0005-0000-0000-000026620000}"/>
    <cellStyle name="Normal 17 3 5 4 2 13" xfId="25246" xr:uid="{00000000-0005-0000-0000-000027620000}"/>
    <cellStyle name="Normal 17 3 5 4 2 13 2" xfId="25247" xr:uid="{00000000-0005-0000-0000-000028620000}"/>
    <cellStyle name="Normal 17 3 5 4 2 13 3" xfId="25248" xr:uid="{00000000-0005-0000-0000-000029620000}"/>
    <cellStyle name="Normal 17 3 5 4 2 13 4" xfId="25249" xr:uid="{00000000-0005-0000-0000-00002A620000}"/>
    <cellStyle name="Normal 17 3 5 4 2 13 5" xfId="25250" xr:uid="{00000000-0005-0000-0000-00002B620000}"/>
    <cellStyle name="Normal 17 3 5 4 2 14" xfId="25251" xr:uid="{00000000-0005-0000-0000-00002C620000}"/>
    <cellStyle name="Normal 17 3 5 4 2 14 2" xfId="25252" xr:uid="{00000000-0005-0000-0000-00002D620000}"/>
    <cellStyle name="Normal 17 3 5 4 2 14 3" xfId="25253" xr:uid="{00000000-0005-0000-0000-00002E620000}"/>
    <cellStyle name="Normal 17 3 5 4 2 14 4" xfId="25254" xr:uid="{00000000-0005-0000-0000-00002F620000}"/>
    <cellStyle name="Normal 17 3 5 4 2 14 5" xfId="25255" xr:uid="{00000000-0005-0000-0000-000030620000}"/>
    <cellStyle name="Normal 17 3 5 4 2 15" xfId="25256" xr:uid="{00000000-0005-0000-0000-000031620000}"/>
    <cellStyle name="Normal 17 3 5 4 2 15 2" xfId="25257" xr:uid="{00000000-0005-0000-0000-000032620000}"/>
    <cellStyle name="Normal 17 3 5 4 2 15 3" xfId="25258" xr:uid="{00000000-0005-0000-0000-000033620000}"/>
    <cellStyle name="Normal 17 3 5 4 2 15 4" xfId="25259" xr:uid="{00000000-0005-0000-0000-000034620000}"/>
    <cellStyle name="Normal 17 3 5 4 2 15 5" xfId="25260" xr:uid="{00000000-0005-0000-0000-000035620000}"/>
    <cellStyle name="Normal 17 3 5 4 2 16" xfId="25261" xr:uid="{00000000-0005-0000-0000-000036620000}"/>
    <cellStyle name="Normal 17 3 5 4 2 16 2" xfId="25262" xr:uid="{00000000-0005-0000-0000-000037620000}"/>
    <cellStyle name="Normal 17 3 5 4 2 16 3" xfId="25263" xr:uid="{00000000-0005-0000-0000-000038620000}"/>
    <cellStyle name="Normal 17 3 5 4 2 16 4" xfId="25264" xr:uid="{00000000-0005-0000-0000-000039620000}"/>
    <cellStyle name="Normal 17 3 5 4 2 16 5" xfId="25265" xr:uid="{00000000-0005-0000-0000-00003A620000}"/>
    <cellStyle name="Normal 17 3 5 4 2 17" xfId="25266" xr:uid="{00000000-0005-0000-0000-00003B620000}"/>
    <cellStyle name="Normal 17 3 5 4 2 17 2" xfId="25267" xr:uid="{00000000-0005-0000-0000-00003C620000}"/>
    <cellStyle name="Normal 17 3 5 4 2 17 3" xfId="25268" xr:uid="{00000000-0005-0000-0000-00003D620000}"/>
    <cellStyle name="Normal 17 3 5 4 2 17 4" xfId="25269" xr:uid="{00000000-0005-0000-0000-00003E620000}"/>
    <cellStyle name="Normal 17 3 5 4 2 18" xfId="25270" xr:uid="{00000000-0005-0000-0000-00003F620000}"/>
    <cellStyle name="Normal 17 3 5 4 2 18 2" xfId="25271" xr:uid="{00000000-0005-0000-0000-000040620000}"/>
    <cellStyle name="Normal 17 3 5 4 2 18 3" xfId="25272" xr:uid="{00000000-0005-0000-0000-000041620000}"/>
    <cellStyle name="Normal 17 3 5 4 2 18 4" xfId="25273" xr:uid="{00000000-0005-0000-0000-000042620000}"/>
    <cellStyle name="Normal 17 3 5 4 2 19" xfId="25274" xr:uid="{00000000-0005-0000-0000-000043620000}"/>
    <cellStyle name="Normal 17 3 5 4 2 2" xfId="25275" xr:uid="{00000000-0005-0000-0000-000044620000}"/>
    <cellStyle name="Normal 17 3 5 4 2 2 2" xfId="25276" xr:uid="{00000000-0005-0000-0000-000045620000}"/>
    <cellStyle name="Normal 17 3 5 4 2 2 3" xfId="25277" xr:uid="{00000000-0005-0000-0000-000046620000}"/>
    <cellStyle name="Normal 17 3 5 4 2 2 4" xfId="25278" xr:uid="{00000000-0005-0000-0000-000047620000}"/>
    <cellStyle name="Normal 17 3 5 4 2 2 5" xfId="25279" xr:uid="{00000000-0005-0000-0000-000048620000}"/>
    <cellStyle name="Normal 17 3 5 4 2 20" xfId="25280" xr:uid="{00000000-0005-0000-0000-000049620000}"/>
    <cellStyle name="Normal 17 3 5 4 2 21" xfId="25281" xr:uid="{00000000-0005-0000-0000-00004A620000}"/>
    <cellStyle name="Normal 17 3 5 4 2 3" xfId="25282" xr:uid="{00000000-0005-0000-0000-00004B620000}"/>
    <cellStyle name="Normal 17 3 5 4 2 3 2" xfId="25283" xr:uid="{00000000-0005-0000-0000-00004C620000}"/>
    <cellStyle name="Normal 17 3 5 4 2 3 3" xfId="25284" xr:uid="{00000000-0005-0000-0000-00004D620000}"/>
    <cellStyle name="Normal 17 3 5 4 2 3 4" xfId="25285" xr:uid="{00000000-0005-0000-0000-00004E620000}"/>
    <cellStyle name="Normal 17 3 5 4 2 3 5" xfId="25286" xr:uid="{00000000-0005-0000-0000-00004F620000}"/>
    <cellStyle name="Normal 17 3 5 4 2 4" xfId="25287" xr:uid="{00000000-0005-0000-0000-000050620000}"/>
    <cellStyle name="Normal 17 3 5 4 2 4 2" xfId="25288" xr:uid="{00000000-0005-0000-0000-000051620000}"/>
    <cellStyle name="Normal 17 3 5 4 2 4 3" xfId="25289" xr:uid="{00000000-0005-0000-0000-000052620000}"/>
    <cellStyle name="Normal 17 3 5 4 2 4 4" xfId="25290" xr:uid="{00000000-0005-0000-0000-000053620000}"/>
    <cellStyle name="Normal 17 3 5 4 2 4 5" xfId="25291" xr:uid="{00000000-0005-0000-0000-000054620000}"/>
    <cellStyle name="Normal 17 3 5 4 2 5" xfId="25292" xr:uid="{00000000-0005-0000-0000-000055620000}"/>
    <cellStyle name="Normal 17 3 5 4 2 5 2" xfId="25293" xr:uid="{00000000-0005-0000-0000-000056620000}"/>
    <cellStyle name="Normal 17 3 5 4 2 5 3" xfId="25294" xr:uid="{00000000-0005-0000-0000-000057620000}"/>
    <cellStyle name="Normal 17 3 5 4 2 5 4" xfId="25295" xr:uid="{00000000-0005-0000-0000-000058620000}"/>
    <cellStyle name="Normal 17 3 5 4 2 5 5" xfId="25296" xr:uid="{00000000-0005-0000-0000-000059620000}"/>
    <cellStyle name="Normal 17 3 5 4 2 6" xfId="25297" xr:uid="{00000000-0005-0000-0000-00005A620000}"/>
    <cellStyle name="Normal 17 3 5 4 2 6 2" xfId="25298" xr:uid="{00000000-0005-0000-0000-00005B620000}"/>
    <cellStyle name="Normal 17 3 5 4 2 6 3" xfId="25299" xr:uid="{00000000-0005-0000-0000-00005C620000}"/>
    <cellStyle name="Normal 17 3 5 4 2 6 4" xfId="25300" xr:uid="{00000000-0005-0000-0000-00005D620000}"/>
    <cellStyle name="Normal 17 3 5 4 2 6 5" xfId="25301" xr:uid="{00000000-0005-0000-0000-00005E620000}"/>
    <cellStyle name="Normal 17 3 5 4 2 7" xfId="25302" xr:uid="{00000000-0005-0000-0000-00005F620000}"/>
    <cellStyle name="Normal 17 3 5 4 2 7 2" xfId="25303" xr:uid="{00000000-0005-0000-0000-000060620000}"/>
    <cellStyle name="Normal 17 3 5 4 2 7 3" xfId="25304" xr:uid="{00000000-0005-0000-0000-000061620000}"/>
    <cellStyle name="Normal 17 3 5 4 2 7 4" xfId="25305" xr:uid="{00000000-0005-0000-0000-000062620000}"/>
    <cellStyle name="Normal 17 3 5 4 2 7 5" xfId="25306" xr:uid="{00000000-0005-0000-0000-000063620000}"/>
    <cellStyle name="Normal 17 3 5 4 2 8" xfId="25307" xr:uid="{00000000-0005-0000-0000-000064620000}"/>
    <cellStyle name="Normal 17 3 5 4 2 8 2" xfId="25308" xr:uid="{00000000-0005-0000-0000-000065620000}"/>
    <cellStyle name="Normal 17 3 5 4 2 8 3" xfId="25309" xr:uid="{00000000-0005-0000-0000-000066620000}"/>
    <cellStyle name="Normal 17 3 5 4 2 8 4" xfId="25310" xr:uid="{00000000-0005-0000-0000-000067620000}"/>
    <cellStyle name="Normal 17 3 5 4 2 8 5" xfId="25311" xr:uid="{00000000-0005-0000-0000-000068620000}"/>
    <cellStyle name="Normal 17 3 5 4 2 9" xfId="25312" xr:uid="{00000000-0005-0000-0000-000069620000}"/>
    <cellStyle name="Normal 17 3 5 4 2 9 2" xfId="25313" xr:uid="{00000000-0005-0000-0000-00006A620000}"/>
    <cellStyle name="Normal 17 3 5 4 2 9 3" xfId="25314" xr:uid="{00000000-0005-0000-0000-00006B620000}"/>
    <cellStyle name="Normal 17 3 5 4 2 9 4" xfId="25315" xr:uid="{00000000-0005-0000-0000-00006C620000}"/>
    <cellStyle name="Normal 17 3 5 4 2 9 5" xfId="25316" xr:uid="{00000000-0005-0000-0000-00006D620000}"/>
    <cellStyle name="Normal 17 3 5 4 20" xfId="25317" xr:uid="{00000000-0005-0000-0000-00006E620000}"/>
    <cellStyle name="Normal 17 3 5 4 20 2" xfId="25318" xr:uid="{00000000-0005-0000-0000-00006F620000}"/>
    <cellStyle name="Normal 17 3 5 4 20 3" xfId="25319" xr:uid="{00000000-0005-0000-0000-000070620000}"/>
    <cellStyle name="Normal 17 3 5 4 20 4" xfId="25320" xr:uid="{00000000-0005-0000-0000-000071620000}"/>
    <cellStyle name="Normal 17 3 5 4 21" xfId="25321" xr:uid="{00000000-0005-0000-0000-000072620000}"/>
    <cellStyle name="Normal 17 3 5 4 22" xfId="25322" xr:uid="{00000000-0005-0000-0000-000073620000}"/>
    <cellStyle name="Normal 17 3 5 4 23" xfId="25323" xr:uid="{00000000-0005-0000-0000-000074620000}"/>
    <cellStyle name="Normal 17 3 5 4 3" xfId="25324" xr:uid="{00000000-0005-0000-0000-000075620000}"/>
    <cellStyle name="Normal 17 3 5 4 3 10" xfId="25325" xr:uid="{00000000-0005-0000-0000-000076620000}"/>
    <cellStyle name="Normal 17 3 5 4 3 10 2" xfId="25326" xr:uid="{00000000-0005-0000-0000-000077620000}"/>
    <cellStyle name="Normal 17 3 5 4 3 10 3" xfId="25327" xr:uid="{00000000-0005-0000-0000-000078620000}"/>
    <cellStyle name="Normal 17 3 5 4 3 10 4" xfId="25328" xr:uid="{00000000-0005-0000-0000-000079620000}"/>
    <cellStyle name="Normal 17 3 5 4 3 10 5" xfId="25329" xr:uid="{00000000-0005-0000-0000-00007A620000}"/>
    <cellStyle name="Normal 17 3 5 4 3 11" xfId="25330" xr:uid="{00000000-0005-0000-0000-00007B620000}"/>
    <cellStyle name="Normal 17 3 5 4 3 11 2" xfId="25331" xr:uid="{00000000-0005-0000-0000-00007C620000}"/>
    <cellStyle name="Normal 17 3 5 4 3 11 3" xfId="25332" xr:uid="{00000000-0005-0000-0000-00007D620000}"/>
    <cellStyle name="Normal 17 3 5 4 3 11 4" xfId="25333" xr:uid="{00000000-0005-0000-0000-00007E620000}"/>
    <cellStyle name="Normal 17 3 5 4 3 11 5" xfId="25334" xr:uid="{00000000-0005-0000-0000-00007F620000}"/>
    <cellStyle name="Normal 17 3 5 4 3 12" xfId="25335" xr:uid="{00000000-0005-0000-0000-000080620000}"/>
    <cellStyle name="Normal 17 3 5 4 3 12 2" xfId="25336" xr:uid="{00000000-0005-0000-0000-000081620000}"/>
    <cellStyle name="Normal 17 3 5 4 3 12 3" xfId="25337" xr:uid="{00000000-0005-0000-0000-000082620000}"/>
    <cellStyle name="Normal 17 3 5 4 3 12 4" xfId="25338" xr:uid="{00000000-0005-0000-0000-000083620000}"/>
    <cellStyle name="Normal 17 3 5 4 3 12 5" xfId="25339" xr:uid="{00000000-0005-0000-0000-000084620000}"/>
    <cellStyle name="Normal 17 3 5 4 3 13" xfId="25340" xr:uid="{00000000-0005-0000-0000-000085620000}"/>
    <cellStyle name="Normal 17 3 5 4 3 13 2" xfId="25341" xr:uid="{00000000-0005-0000-0000-000086620000}"/>
    <cellStyle name="Normal 17 3 5 4 3 13 3" xfId="25342" xr:uid="{00000000-0005-0000-0000-000087620000}"/>
    <cellStyle name="Normal 17 3 5 4 3 13 4" xfId="25343" xr:uid="{00000000-0005-0000-0000-000088620000}"/>
    <cellStyle name="Normal 17 3 5 4 3 13 5" xfId="25344" xr:uid="{00000000-0005-0000-0000-000089620000}"/>
    <cellStyle name="Normal 17 3 5 4 3 14" xfId="25345" xr:uid="{00000000-0005-0000-0000-00008A620000}"/>
    <cellStyle name="Normal 17 3 5 4 3 14 2" xfId="25346" xr:uid="{00000000-0005-0000-0000-00008B620000}"/>
    <cellStyle name="Normal 17 3 5 4 3 14 3" xfId="25347" xr:uid="{00000000-0005-0000-0000-00008C620000}"/>
    <cellStyle name="Normal 17 3 5 4 3 14 4" xfId="25348" xr:uid="{00000000-0005-0000-0000-00008D620000}"/>
    <cellStyle name="Normal 17 3 5 4 3 14 5" xfId="25349" xr:uid="{00000000-0005-0000-0000-00008E620000}"/>
    <cellStyle name="Normal 17 3 5 4 3 15" xfId="25350" xr:uid="{00000000-0005-0000-0000-00008F620000}"/>
    <cellStyle name="Normal 17 3 5 4 3 15 2" xfId="25351" xr:uid="{00000000-0005-0000-0000-000090620000}"/>
    <cellStyle name="Normal 17 3 5 4 3 15 3" xfId="25352" xr:uid="{00000000-0005-0000-0000-000091620000}"/>
    <cellStyle name="Normal 17 3 5 4 3 15 4" xfId="25353" xr:uid="{00000000-0005-0000-0000-000092620000}"/>
    <cellStyle name="Normal 17 3 5 4 3 15 5" xfId="25354" xr:uid="{00000000-0005-0000-0000-000093620000}"/>
    <cellStyle name="Normal 17 3 5 4 3 16" xfId="25355" xr:uid="{00000000-0005-0000-0000-000094620000}"/>
    <cellStyle name="Normal 17 3 5 4 3 16 2" xfId="25356" xr:uid="{00000000-0005-0000-0000-000095620000}"/>
    <cellStyle name="Normal 17 3 5 4 3 16 3" xfId="25357" xr:uid="{00000000-0005-0000-0000-000096620000}"/>
    <cellStyle name="Normal 17 3 5 4 3 16 4" xfId="25358" xr:uid="{00000000-0005-0000-0000-000097620000}"/>
    <cellStyle name="Normal 17 3 5 4 3 17" xfId="25359" xr:uid="{00000000-0005-0000-0000-000098620000}"/>
    <cellStyle name="Normal 17 3 5 4 3 17 2" xfId="25360" xr:uid="{00000000-0005-0000-0000-000099620000}"/>
    <cellStyle name="Normal 17 3 5 4 3 17 3" xfId="25361" xr:uid="{00000000-0005-0000-0000-00009A620000}"/>
    <cellStyle name="Normal 17 3 5 4 3 17 4" xfId="25362" xr:uid="{00000000-0005-0000-0000-00009B620000}"/>
    <cellStyle name="Normal 17 3 5 4 3 18" xfId="25363" xr:uid="{00000000-0005-0000-0000-00009C620000}"/>
    <cellStyle name="Normal 17 3 5 4 3 19" xfId="25364" xr:uid="{00000000-0005-0000-0000-00009D620000}"/>
    <cellStyle name="Normal 17 3 5 4 3 2" xfId="25365" xr:uid="{00000000-0005-0000-0000-00009E620000}"/>
    <cellStyle name="Normal 17 3 5 4 3 2 2" xfId="25366" xr:uid="{00000000-0005-0000-0000-00009F620000}"/>
    <cellStyle name="Normal 17 3 5 4 3 2 3" xfId="25367" xr:uid="{00000000-0005-0000-0000-0000A0620000}"/>
    <cellStyle name="Normal 17 3 5 4 3 2 4" xfId="25368" xr:uid="{00000000-0005-0000-0000-0000A1620000}"/>
    <cellStyle name="Normal 17 3 5 4 3 2 5" xfId="25369" xr:uid="{00000000-0005-0000-0000-0000A2620000}"/>
    <cellStyle name="Normal 17 3 5 4 3 20" xfId="25370" xr:uid="{00000000-0005-0000-0000-0000A3620000}"/>
    <cellStyle name="Normal 17 3 5 4 3 3" xfId="25371" xr:uid="{00000000-0005-0000-0000-0000A4620000}"/>
    <cellStyle name="Normal 17 3 5 4 3 3 2" xfId="25372" xr:uid="{00000000-0005-0000-0000-0000A5620000}"/>
    <cellStyle name="Normal 17 3 5 4 3 3 3" xfId="25373" xr:uid="{00000000-0005-0000-0000-0000A6620000}"/>
    <cellStyle name="Normal 17 3 5 4 3 3 4" xfId="25374" xr:uid="{00000000-0005-0000-0000-0000A7620000}"/>
    <cellStyle name="Normal 17 3 5 4 3 3 5" xfId="25375" xr:uid="{00000000-0005-0000-0000-0000A8620000}"/>
    <cellStyle name="Normal 17 3 5 4 3 4" xfId="25376" xr:uid="{00000000-0005-0000-0000-0000A9620000}"/>
    <cellStyle name="Normal 17 3 5 4 3 4 2" xfId="25377" xr:uid="{00000000-0005-0000-0000-0000AA620000}"/>
    <cellStyle name="Normal 17 3 5 4 3 4 3" xfId="25378" xr:uid="{00000000-0005-0000-0000-0000AB620000}"/>
    <cellStyle name="Normal 17 3 5 4 3 4 4" xfId="25379" xr:uid="{00000000-0005-0000-0000-0000AC620000}"/>
    <cellStyle name="Normal 17 3 5 4 3 4 5" xfId="25380" xr:uid="{00000000-0005-0000-0000-0000AD620000}"/>
    <cellStyle name="Normal 17 3 5 4 3 5" xfId="25381" xr:uid="{00000000-0005-0000-0000-0000AE620000}"/>
    <cellStyle name="Normal 17 3 5 4 3 5 2" xfId="25382" xr:uid="{00000000-0005-0000-0000-0000AF620000}"/>
    <cellStyle name="Normal 17 3 5 4 3 5 3" xfId="25383" xr:uid="{00000000-0005-0000-0000-0000B0620000}"/>
    <cellStyle name="Normal 17 3 5 4 3 5 4" xfId="25384" xr:uid="{00000000-0005-0000-0000-0000B1620000}"/>
    <cellStyle name="Normal 17 3 5 4 3 5 5" xfId="25385" xr:uid="{00000000-0005-0000-0000-0000B2620000}"/>
    <cellStyle name="Normal 17 3 5 4 3 6" xfId="25386" xr:uid="{00000000-0005-0000-0000-0000B3620000}"/>
    <cellStyle name="Normal 17 3 5 4 3 6 2" xfId="25387" xr:uid="{00000000-0005-0000-0000-0000B4620000}"/>
    <cellStyle name="Normal 17 3 5 4 3 6 3" xfId="25388" xr:uid="{00000000-0005-0000-0000-0000B5620000}"/>
    <cellStyle name="Normal 17 3 5 4 3 6 4" xfId="25389" xr:uid="{00000000-0005-0000-0000-0000B6620000}"/>
    <cellStyle name="Normal 17 3 5 4 3 6 5" xfId="25390" xr:uid="{00000000-0005-0000-0000-0000B7620000}"/>
    <cellStyle name="Normal 17 3 5 4 3 7" xfId="25391" xr:uid="{00000000-0005-0000-0000-0000B8620000}"/>
    <cellStyle name="Normal 17 3 5 4 3 7 2" xfId="25392" xr:uid="{00000000-0005-0000-0000-0000B9620000}"/>
    <cellStyle name="Normal 17 3 5 4 3 7 3" xfId="25393" xr:uid="{00000000-0005-0000-0000-0000BA620000}"/>
    <cellStyle name="Normal 17 3 5 4 3 7 4" xfId="25394" xr:uid="{00000000-0005-0000-0000-0000BB620000}"/>
    <cellStyle name="Normal 17 3 5 4 3 7 5" xfId="25395" xr:uid="{00000000-0005-0000-0000-0000BC620000}"/>
    <cellStyle name="Normal 17 3 5 4 3 8" xfId="25396" xr:uid="{00000000-0005-0000-0000-0000BD620000}"/>
    <cellStyle name="Normal 17 3 5 4 3 8 2" xfId="25397" xr:uid="{00000000-0005-0000-0000-0000BE620000}"/>
    <cellStyle name="Normal 17 3 5 4 3 8 3" xfId="25398" xr:uid="{00000000-0005-0000-0000-0000BF620000}"/>
    <cellStyle name="Normal 17 3 5 4 3 8 4" xfId="25399" xr:uid="{00000000-0005-0000-0000-0000C0620000}"/>
    <cellStyle name="Normal 17 3 5 4 3 8 5" xfId="25400" xr:uid="{00000000-0005-0000-0000-0000C1620000}"/>
    <cellStyle name="Normal 17 3 5 4 3 9" xfId="25401" xr:uid="{00000000-0005-0000-0000-0000C2620000}"/>
    <cellStyle name="Normal 17 3 5 4 3 9 2" xfId="25402" xr:uid="{00000000-0005-0000-0000-0000C3620000}"/>
    <cellStyle name="Normal 17 3 5 4 3 9 3" xfId="25403" xr:uid="{00000000-0005-0000-0000-0000C4620000}"/>
    <cellStyle name="Normal 17 3 5 4 3 9 4" xfId="25404" xr:uid="{00000000-0005-0000-0000-0000C5620000}"/>
    <cellStyle name="Normal 17 3 5 4 3 9 5" xfId="25405" xr:uid="{00000000-0005-0000-0000-0000C6620000}"/>
    <cellStyle name="Normal 17 3 5 4 4" xfId="25406" xr:uid="{00000000-0005-0000-0000-0000C7620000}"/>
    <cellStyle name="Normal 17 3 5 4 4 10" xfId="25407" xr:uid="{00000000-0005-0000-0000-0000C8620000}"/>
    <cellStyle name="Normal 17 3 5 4 4 10 2" xfId="25408" xr:uid="{00000000-0005-0000-0000-0000C9620000}"/>
    <cellStyle name="Normal 17 3 5 4 4 10 3" xfId="25409" xr:uid="{00000000-0005-0000-0000-0000CA620000}"/>
    <cellStyle name="Normal 17 3 5 4 4 10 4" xfId="25410" xr:uid="{00000000-0005-0000-0000-0000CB620000}"/>
    <cellStyle name="Normal 17 3 5 4 4 10 5" xfId="25411" xr:uid="{00000000-0005-0000-0000-0000CC620000}"/>
    <cellStyle name="Normal 17 3 5 4 4 11" xfId="25412" xr:uid="{00000000-0005-0000-0000-0000CD620000}"/>
    <cellStyle name="Normal 17 3 5 4 4 11 2" xfId="25413" xr:uid="{00000000-0005-0000-0000-0000CE620000}"/>
    <cellStyle name="Normal 17 3 5 4 4 11 3" xfId="25414" xr:uid="{00000000-0005-0000-0000-0000CF620000}"/>
    <cellStyle name="Normal 17 3 5 4 4 11 4" xfId="25415" xr:uid="{00000000-0005-0000-0000-0000D0620000}"/>
    <cellStyle name="Normal 17 3 5 4 4 11 5" xfId="25416" xr:uid="{00000000-0005-0000-0000-0000D1620000}"/>
    <cellStyle name="Normal 17 3 5 4 4 12" xfId="25417" xr:uid="{00000000-0005-0000-0000-0000D2620000}"/>
    <cellStyle name="Normal 17 3 5 4 4 12 2" xfId="25418" xr:uid="{00000000-0005-0000-0000-0000D3620000}"/>
    <cellStyle name="Normal 17 3 5 4 4 12 3" xfId="25419" xr:uid="{00000000-0005-0000-0000-0000D4620000}"/>
    <cellStyle name="Normal 17 3 5 4 4 12 4" xfId="25420" xr:uid="{00000000-0005-0000-0000-0000D5620000}"/>
    <cellStyle name="Normal 17 3 5 4 4 12 5" xfId="25421" xr:uid="{00000000-0005-0000-0000-0000D6620000}"/>
    <cellStyle name="Normal 17 3 5 4 4 13" xfId="25422" xr:uid="{00000000-0005-0000-0000-0000D7620000}"/>
    <cellStyle name="Normal 17 3 5 4 4 13 2" xfId="25423" xr:uid="{00000000-0005-0000-0000-0000D8620000}"/>
    <cellStyle name="Normal 17 3 5 4 4 13 3" xfId="25424" xr:uid="{00000000-0005-0000-0000-0000D9620000}"/>
    <cellStyle name="Normal 17 3 5 4 4 13 4" xfId="25425" xr:uid="{00000000-0005-0000-0000-0000DA620000}"/>
    <cellStyle name="Normal 17 3 5 4 4 13 5" xfId="25426" xr:uid="{00000000-0005-0000-0000-0000DB620000}"/>
    <cellStyle name="Normal 17 3 5 4 4 14" xfId="25427" xr:uid="{00000000-0005-0000-0000-0000DC620000}"/>
    <cellStyle name="Normal 17 3 5 4 4 14 2" xfId="25428" xr:uid="{00000000-0005-0000-0000-0000DD620000}"/>
    <cellStyle name="Normal 17 3 5 4 4 14 3" xfId="25429" xr:uid="{00000000-0005-0000-0000-0000DE620000}"/>
    <cellStyle name="Normal 17 3 5 4 4 14 4" xfId="25430" xr:uid="{00000000-0005-0000-0000-0000DF620000}"/>
    <cellStyle name="Normal 17 3 5 4 4 14 5" xfId="25431" xr:uid="{00000000-0005-0000-0000-0000E0620000}"/>
    <cellStyle name="Normal 17 3 5 4 4 15" xfId="25432" xr:uid="{00000000-0005-0000-0000-0000E1620000}"/>
    <cellStyle name="Normal 17 3 5 4 4 15 2" xfId="25433" xr:uid="{00000000-0005-0000-0000-0000E2620000}"/>
    <cellStyle name="Normal 17 3 5 4 4 15 3" xfId="25434" xr:uid="{00000000-0005-0000-0000-0000E3620000}"/>
    <cellStyle name="Normal 17 3 5 4 4 15 4" xfId="25435" xr:uid="{00000000-0005-0000-0000-0000E4620000}"/>
    <cellStyle name="Normal 17 3 5 4 4 15 5" xfId="25436" xr:uid="{00000000-0005-0000-0000-0000E5620000}"/>
    <cellStyle name="Normal 17 3 5 4 4 16" xfId="25437" xr:uid="{00000000-0005-0000-0000-0000E6620000}"/>
    <cellStyle name="Normal 17 3 5 4 4 16 2" xfId="25438" xr:uid="{00000000-0005-0000-0000-0000E7620000}"/>
    <cellStyle name="Normal 17 3 5 4 4 16 3" xfId="25439" xr:uid="{00000000-0005-0000-0000-0000E8620000}"/>
    <cellStyle name="Normal 17 3 5 4 4 16 4" xfId="25440" xr:uid="{00000000-0005-0000-0000-0000E9620000}"/>
    <cellStyle name="Normal 17 3 5 4 4 17" xfId="25441" xr:uid="{00000000-0005-0000-0000-0000EA620000}"/>
    <cellStyle name="Normal 17 3 5 4 4 17 2" xfId="25442" xr:uid="{00000000-0005-0000-0000-0000EB620000}"/>
    <cellStyle name="Normal 17 3 5 4 4 17 3" xfId="25443" xr:uid="{00000000-0005-0000-0000-0000EC620000}"/>
    <cellStyle name="Normal 17 3 5 4 4 17 4" xfId="25444" xr:uid="{00000000-0005-0000-0000-0000ED620000}"/>
    <cellStyle name="Normal 17 3 5 4 4 18" xfId="25445" xr:uid="{00000000-0005-0000-0000-0000EE620000}"/>
    <cellStyle name="Normal 17 3 5 4 4 19" xfId="25446" xr:uid="{00000000-0005-0000-0000-0000EF620000}"/>
    <cellStyle name="Normal 17 3 5 4 4 2" xfId="25447" xr:uid="{00000000-0005-0000-0000-0000F0620000}"/>
    <cellStyle name="Normal 17 3 5 4 4 2 2" xfId="25448" xr:uid="{00000000-0005-0000-0000-0000F1620000}"/>
    <cellStyle name="Normal 17 3 5 4 4 2 3" xfId="25449" xr:uid="{00000000-0005-0000-0000-0000F2620000}"/>
    <cellStyle name="Normal 17 3 5 4 4 2 4" xfId="25450" xr:uid="{00000000-0005-0000-0000-0000F3620000}"/>
    <cellStyle name="Normal 17 3 5 4 4 2 5" xfId="25451" xr:uid="{00000000-0005-0000-0000-0000F4620000}"/>
    <cellStyle name="Normal 17 3 5 4 4 20" xfId="25452" xr:uid="{00000000-0005-0000-0000-0000F5620000}"/>
    <cellStyle name="Normal 17 3 5 4 4 3" xfId="25453" xr:uid="{00000000-0005-0000-0000-0000F6620000}"/>
    <cellStyle name="Normal 17 3 5 4 4 3 2" xfId="25454" xr:uid="{00000000-0005-0000-0000-0000F7620000}"/>
    <cellStyle name="Normal 17 3 5 4 4 3 3" xfId="25455" xr:uid="{00000000-0005-0000-0000-0000F8620000}"/>
    <cellStyle name="Normal 17 3 5 4 4 3 4" xfId="25456" xr:uid="{00000000-0005-0000-0000-0000F9620000}"/>
    <cellStyle name="Normal 17 3 5 4 4 3 5" xfId="25457" xr:uid="{00000000-0005-0000-0000-0000FA620000}"/>
    <cellStyle name="Normal 17 3 5 4 4 4" xfId="25458" xr:uid="{00000000-0005-0000-0000-0000FB620000}"/>
    <cellStyle name="Normal 17 3 5 4 4 4 2" xfId="25459" xr:uid="{00000000-0005-0000-0000-0000FC620000}"/>
    <cellStyle name="Normal 17 3 5 4 4 4 3" xfId="25460" xr:uid="{00000000-0005-0000-0000-0000FD620000}"/>
    <cellStyle name="Normal 17 3 5 4 4 4 4" xfId="25461" xr:uid="{00000000-0005-0000-0000-0000FE620000}"/>
    <cellStyle name="Normal 17 3 5 4 4 4 5" xfId="25462" xr:uid="{00000000-0005-0000-0000-0000FF620000}"/>
    <cellStyle name="Normal 17 3 5 4 4 5" xfId="25463" xr:uid="{00000000-0005-0000-0000-000000630000}"/>
    <cellStyle name="Normal 17 3 5 4 4 5 2" xfId="25464" xr:uid="{00000000-0005-0000-0000-000001630000}"/>
    <cellStyle name="Normal 17 3 5 4 4 5 3" xfId="25465" xr:uid="{00000000-0005-0000-0000-000002630000}"/>
    <cellStyle name="Normal 17 3 5 4 4 5 4" xfId="25466" xr:uid="{00000000-0005-0000-0000-000003630000}"/>
    <cellStyle name="Normal 17 3 5 4 4 5 5" xfId="25467" xr:uid="{00000000-0005-0000-0000-000004630000}"/>
    <cellStyle name="Normal 17 3 5 4 4 6" xfId="25468" xr:uid="{00000000-0005-0000-0000-000005630000}"/>
    <cellStyle name="Normal 17 3 5 4 4 6 2" xfId="25469" xr:uid="{00000000-0005-0000-0000-000006630000}"/>
    <cellStyle name="Normal 17 3 5 4 4 6 3" xfId="25470" xr:uid="{00000000-0005-0000-0000-000007630000}"/>
    <cellStyle name="Normal 17 3 5 4 4 6 4" xfId="25471" xr:uid="{00000000-0005-0000-0000-000008630000}"/>
    <cellStyle name="Normal 17 3 5 4 4 6 5" xfId="25472" xr:uid="{00000000-0005-0000-0000-000009630000}"/>
    <cellStyle name="Normal 17 3 5 4 4 7" xfId="25473" xr:uid="{00000000-0005-0000-0000-00000A630000}"/>
    <cellStyle name="Normal 17 3 5 4 4 7 2" xfId="25474" xr:uid="{00000000-0005-0000-0000-00000B630000}"/>
    <cellStyle name="Normal 17 3 5 4 4 7 3" xfId="25475" xr:uid="{00000000-0005-0000-0000-00000C630000}"/>
    <cellStyle name="Normal 17 3 5 4 4 7 4" xfId="25476" xr:uid="{00000000-0005-0000-0000-00000D630000}"/>
    <cellStyle name="Normal 17 3 5 4 4 7 5" xfId="25477" xr:uid="{00000000-0005-0000-0000-00000E630000}"/>
    <cellStyle name="Normal 17 3 5 4 4 8" xfId="25478" xr:uid="{00000000-0005-0000-0000-00000F630000}"/>
    <cellStyle name="Normal 17 3 5 4 4 8 2" xfId="25479" xr:uid="{00000000-0005-0000-0000-000010630000}"/>
    <cellStyle name="Normal 17 3 5 4 4 8 3" xfId="25480" xr:uid="{00000000-0005-0000-0000-000011630000}"/>
    <cellStyle name="Normal 17 3 5 4 4 8 4" xfId="25481" xr:uid="{00000000-0005-0000-0000-000012630000}"/>
    <cellStyle name="Normal 17 3 5 4 4 8 5" xfId="25482" xr:uid="{00000000-0005-0000-0000-000013630000}"/>
    <cellStyle name="Normal 17 3 5 4 4 9" xfId="25483" xr:uid="{00000000-0005-0000-0000-000014630000}"/>
    <cellStyle name="Normal 17 3 5 4 4 9 2" xfId="25484" xr:uid="{00000000-0005-0000-0000-000015630000}"/>
    <cellStyle name="Normal 17 3 5 4 4 9 3" xfId="25485" xr:uid="{00000000-0005-0000-0000-000016630000}"/>
    <cellStyle name="Normal 17 3 5 4 4 9 4" xfId="25486" xr:uid="{00000000-0005-0000-0000-000017630000}"/>
    <cellStyle name="Normal 17 3 5 4 4 9 5" xfId="25487" xr:uid="{00000000-0005-0000-0000-000018630000}"/>
    <cellStyle name="Normal 17 3 5 4 5" xfId="25488" xr:uid="{00000000-0005-0000-0000-000019630000}"/>
    <cellStyle name="Normal 17 3 5 4 5 2" xfId="25489" xr:uid="{00000000-0005-0000-0000-00001A630000}"/>
    <cellStyle name="Normal 17 3 5 4 5 3" xfId="25490" xr:uid="{00000000-0005-0000-0000-00001B630000}"/>
    <cellStyle name="Normal 17 3 5 4 5 4" xfId="25491" xr:uid="{00000000-0005-0000-0000-00001C630000}"/>
    <cellStyle name="Normal 17 3 5 4 5 5" xfId="25492" xr:uid="{00000000-0005-0000-0000-00001D630000}"/>
    <cellStyle name="Normal 17 3 5 4 6" xfId="25493" xr:uid="{00000000-0005-0000-0000-00001E630000}"/>
    <cellStyle name="Normal 17 3 5 4 6 2" xfId="25494" xr:uid="{00000000-0005-0000-0000-00001F630000}"/>
    <cellStyle name="Normal 17 3 5 4 6 3" xfId="25495" xr:uid="{00000000-0005-0000-0000-000020630000}"/>
    <cellStyle name="Normal 17 3 5 4 6 4" xfId="25496" xr:uid="{00000000-0005-0000-0000-000021630000}"/>
    <cellStyle name="Normal 17 3 5 4 6 5" xfId="25497" xr:uid="{00000000-0005-0000-0000-000022630000}"/>
    <cellStyle name="Normal 17 3 5 4 7" xfId="25498" xr:uid="{00000000-0005-0000-0000-000023630000}"/>
    <cellStyle name="Normal 17 3 5 4 7 2" xfId="25499" xr:uid="{00000000-0005-0000-0000-000024630000}"/>
    <cellStyle name="Normal 17 3 5 4 7 3" xfId="25500" xr:uid="{00000000-0005-0000-0000-000025630000}"/>
    <cellStyle name="Normal 17 3 5 4 7 4" xfId="25501" xr:uid="{00000000-0005-0000-0000-000026630000}"/>
    <cellStyle name="Normal 17 3 5 4 7 5" xfId="25502" xr:uid="{00000000-0005-0000-0000-000027630000}"/>
    <cellStyle name="Normal 17 3 5 4 8" xfId="25503" xr:uid="{00000000-0005-0000-0000-000028630000}"/>
    <cellStyle name="Normal 17 3 5 4 8 2" xfId="25504" xr:uid="{00000000-0005-0000-0000-000029630000}"/>
    <cellStyle name="Normal 17 3 5 4 8 3" xfId="25505" xr:uid="{00000000-0005-0000-0000-00002A630000}"/>
    <cellStyle name="Normal 17 3 5 4 8 4" xfId="25506" xr:uid="{00000000-0005-0000-0000-00002B630000}"/>
    <cellStyle name="Normal 17 3 5 4 8 5" xfId="25507" xr:uid="{00000000-0005-0000-0000-00002C630000}"/>
    <cellStyle name="Normal 17 3 5 4 9" xfId="25508" xr:uid="{00000000-0005-0000-0000-00002D630000}"/>
    <cellStyle name="Normal 17 3 5 4 9 2" xfId="25509" xr:uid="{00000000-0005-0000-0000-00002E630000}"/>
    <cellStyle name="Normal 17 3 5 4 9 3" xfId="25510" xr:uid="{00000000-0005-0000-0000-00002F630000}"/>
    <cellStyle name="Normal 17 3 5 4 9 4" xfId="25511" xr:uid="{00000000-0005-0000-0000-000030630000}"/>
    <cellStyle name="Normal 17 3 5 4 9 5" xfId="25512" xr:uid="{00000000-0005-0000-0000-000031630000}"/>
    <cellStyle name="Normal 17 3 5 5" xfId="25513" xr:uid="{00000000-0005-0000-0000-000032630000}"/>
    <cellStyle name="Normal 17 3 5 5 10" xfId="25514" xr:uid="{00000000-0005-0000-0000-000033630000}"/>
    <cellStyle name="Normal 17 3 5 5 10 2" xfId="25515" xr:uid="{00000000-0005-0000-0000-000034630000}"/>
    <cellStyle name="Normal 17 3 5 5 10 3" xfId="25516" xr:uid="{00000000-0005-0000-0000-000035630000}"/>
    <cellStyle name="Normal 17 3 5 5 10 4" xfId="25517" xr:uid="{00000000-0005-0000-0000-000036630000}"/>
    <cellStyle name="Normal 17 3 5 5 10 5" xfId="25518" xr:uid="{00000000-0005-0000-0000-000037630000}"/>
    <cellStyle name="Normal 17 3 5 5 11" xfId="25519" xr:uid="{00000000-0005-0000-0000-000038630000}"/>
    <cellStyle name="Normal 17 3 5 5 11 2" xfId="25520" xr:uid="{00000000-0005-0000-0000-000039630000}"/>
    <cellStyle name="Normal 17 3 5 5 11 3" xfId="25521" xr:uid="{00000000-0005-0000-0000-00003A630000}"/>
    <cellStyle name="Normal 17 3 5 5 11 4" xfId="25522" xr:uid="{00000000-0005-0000-0000-00003B630000}"/>
    <cellStyle name="Normal 17 3 5 5 11 5" xfId="25523" xr:uid="{00000000-0005-0000-0000-00003C630000}"/>
    <cellStyle name="Normal 17 3 5 5 12" xfId="25524" xr:uid="{00000000-0005-0000-0000-00003D630000}"/>
    <cellStyle name="Normal 17 3 5 5 12 2" xfId="25525" xr:uid="{00000000-0005-0000-0000-00003E630000}"/>
    <cellStyle name="Normal 17 3 5 5 12 3" xfId="25526" xr:uid="{00000000-0005-0000-0000-00003F630000}"/>
    <cellStyle name="Normal 17 3 5 5 12 4" xfId="25527" xr:uid="{00000000-0005-0000-0000-000040630000}"/>
    <cellStyle name="Normal 17 3 5 5 12 5" xfId="25528" xr:uid="{00000000-0005-0000-0000-000041630000}"/>
    <cellStyle name="Normal 17 3 5 5 13" xfId="25529" xr:uid="{00000000-0005-0000-0000-000042630000}"/>
    <cellStyle name="Normal 17 3 5 5 13 2" xfId="25530" xr:uid="{00000000-0005-0000-0000-000043630000}"/>
    <cellStyle name="Normal 17 3 5 5 13 3" xfId="25531" xr:uid="{00000000-0005-0000-0000-000044630000}"/>
    <cellStyle name="Normal 17 3 5 5 13 4" xfId="25532" xr:uid="{00000000-0005-0000-0000-000045630000}"/>
    <cellStyle name="Normal 17 3 5 5 13 5" xfId="25533" xr:uid="{00000000-0005-0000-0000-000046630000}"/>
    <cellStyle name="Normal 17 3 5 5 14" xfId="25534" xr:uid="{00000000-0005-0000-0000-000047630000}"/>
    <cellStyle name="Normal 17 3 5 5 14 2" xfId="25535" xr:uid="{00000000-0005-0000-0000-000048630000}"/>
    <cellStyle name="Normal 17 3 5 5 14 3" xfId="25536" xr:uid="{00000000-0005-0000-0000-000049630000}"/>
    <cellStyle name="Normal 17 3 5 5 14 4" xfId="25537" xr:uid="{00000000-0005-0000-0000-00004A630000}"/>
    <cellStyle name="Normal 17 3 5 5 14 5" xfId="25538" xr:uid="{00000000-0005-0000-0000-00004B630000}"/>
    <cellStyle name="Normal 17 3 5 5 15" xfId="25539" xr:uid="{00000000-0005-0000-0000-00004C630000}"/>
    <cellStyle name="Normal 17 3 5 5 15 2" xfId="25540" xr:uid="{00000000-0005-0000-0000-00004D630000}"/>
    <cellStyle name="Normal 17 3 5 5 15 3" xfId="25541" xr:uid="{00000000-0005-0000-0000-00004E630000}"/>
    <cellStyle name="Normal 17 3 5 5 15 4" xfId="25542" xr:uid="{00000000-0005-0000-0000-00004F630000}"/>
    <cellStyle name="Normal 17 3 5 5 15 5" xfId="25543" xr:uid="{00000000-0005-0000-0000-000050630000}"/>
    <cellStyle name="Normal 17 3 5 5 16" xfId="25544" xr:uid="{00000000-0005-0000-0000-000051630000}"/>
    <cellStyle name="Normal 17 3 5 5 16 2" xfId="25545" xr:uid="{00000000-0005-0000-0000-000052630000}"/>
    <cellStyle name="Normal 17 3 5 5 16 3" xfId="25546" xr:uid="{00000000-0005-0000-0000-000053630000}"/>
    <cellStyle name="Normal 17 3 5 5 16 4" xfId="25547" xr:uid="{00000000-0005-0000-0000-000054630000}"/>
    <cellStyle name="Normal 17 3 5 5 16 5" xfId="25548" xr:uid="{00000000-0005-0000-0000-000055630000}"/>
    <cellStyle name="Normal 17 3 5 5 17" xfId="25549" xr:uid="{00000000-0005-0000-0000-000056630000}"/>
    <cellStyle name="Normal 17 3 5 5 17 2" xfId="25550" xr:uid="{00000000-0005-0000-0000-000057630000}"/>
    <cellStyle name="Normal 17 3 5 5 17 3" xfId="25551" xr:uid="{00000000-0005-0000-0000-000058630000}"/>
    <cellStyle name="Normal 17 3 5 5 17 4" xfId="25552" xr:uid="{00000000-0005-0000-0000-000059630000}"/>
    <cellStyle name="Normal 17 3 5 5 18" xfId="25553" xr:uid="{00000000-0005-0000-0000-00005A630000}"/>
    <cellStyle name="Normal 17 3 5 5 18 2" xfId="25554" xr:uid="{00000000-0005-0000-0000-00005B630000}"/>
    <cellStyle name="Normal 17 3 5 5 18 3" xfId="25555" xr:uid="{00000000-0005-0000-0000-00005C630000}"/>
    <cellStyle name="Normal 17 3 5 5 18 4" xfId="25556" xr:uid="{00000000-0005-0000-0000-00005D630000}"/>
    <cellStyle name="Normal 17 3 5 5 19" xfId="25557" xr:uid="{00000000-0005-0000-0000-00005E630000}"/>
    <cellStyle name="Normal 17 3 5 5 2" xfId="25558" xr:uid="{00000000-0005-0000-0000-00005F630000}"/>
    <cellStyle name="Normal 17 3 5 5 2 2" xfId="25559" xr:uid="{00000000-0005-0000-0000-000060630000}"/>
    <cellStyle name="Normal 17 3 5 5 2 3" xfId="25560" xr:uid="{00000000-0005-0000-0000-000061630000}"/>
    <cellStyle name="Normal 17 3 5 5 2 4" xfId="25561" xr:uid="{00000000-0005-0000-0000-000062630000}"/>
    <cellStyle name="Normal 17 3 5 5 2 5" xfId="25562" xr:uid="{00000000-0005-0000-0000-000063630000}"/>
    <cellStyle name="Normal 17 3 5 5 20" xfId="25563" xr:uid="{00000000-0005-0000-0000-000064630000}"/>
    <cellStyle name="Normal 17 3 5 5 21" xfId="25564" xr:uid="{00000000-0005-0000-0000-000065630000}"/>
    <cellStyle name="Normal 17 3 5 5 3" xfId="25565" xr:uid="{00000000-0005-0000-0000-000066630000}"/>
    <cellStyle name="Normal 17 3 5 5 3 2" xfId="25566" xr:uid="{00000000-0005-0000-0000-000067630000}"/>
    <cellStyle name="Normal 17 3 5 5 3 3" xfId="25567" xr:uid="{00000000-0005-0000-0000-000068630000}"/>
    <cellStyle name="Normal 17 3 5 5 3 4" xfId="25568" xr:uid="{00000000-0005-0000-0000-000069630000}"/>
    <cellStyle name="Normal 17 3 5 5 3 5" xfId="25569" xr:uid="{00000000-0005-0000-0000-00006A630000}"/>
    <cellStyle name="Normal 17 3 5 5 4" xfId="25570" xr:uid="{00000000-0005-0000-0000-00006B630000}"/>
    <cellStyle name="Normal 17 3 5 5 4 2" xfId="25571" xr:uid="{00000000-0005-0000-0000-00006C630000}"/>
    <cellStyle name="Normal 17 3 5 5 4 3" xfId="25572" xr:uid="{00000000-0005-0000-0000-00006D630000}"/>
    <cellStyle name="Normal 17 3 5 5 4 4" xfId="25573" xr:uid="{00000000-0005-0000-0000-00006E630000}"/>
    <cellStyle name="Normal 17 3 5 5 4 5" xfId="25574" xr:uid="{00000000-0005-0000-0000-00006F630000}"/>
    <cellStyle name="Normal 17 3 5 5 5" xfId="25575" xr:uid="{00000000-0005-0000-0000-000070630000}"/>
    <cellStyle name="Normal 17 3 5 5 5 2" xfId="25576" xr:uid="{00000000-0005-0000-0000-000071630000}"/>
    <cellStyle name="Normal 17 3 5 5 5 3" xfId="25577" xr:uid="{00000000-0005-0000-0000-000072630000}"/>
    <cellStyle name="Normal 17 3 5 5 5 4" xfId="25578" xr:uid="{00000000-0005-0000-0000-000073630000}"/>
    <cellStyle name="Normal 17 3 5 5 5 5" xfId="25579" xr:uid="{00000000-0005-0000-0000-000074630000}"/>
    <cellStyle name="Normal 17 3 5 5 6" xfId="25580" xr:uid="{00000000-0005-0000-0000-000075630000}"/>
    <cellStyle name="Normal 17 3 5 5 6 2" xfId="25581" xr:uid="{00000000-0005-0000-0000-000076630000}"/>
    <cellStyle name="Normal 17 3 5 5 6 3" xfId="25582" xr:uid="{00000000-0005-0000-0000-000077630000}"/>
    <cellStyle name="Normal 17 3 5 5 6 4" xfId="25583" xr:uid="{00000000-0005-0000-0000-000078630000}"/>
    <cellStyle name="Normal 17 3 5 5 6 5" xfId="25584" xr:uid="{00000000-0005-0000-0000-000079630000}"/>
    <cellStyle name="Normal 17 3 5 5 7" xfId="25585" xr:uid="{00000000-0005-0000-0000-00007A630000}"/>
    <cellStyle name="Normal 17 3 5 5 7 2" xfId="25586" xr:uid="{00000000-0005-0000-0000-00007B630000}"/>
    <cellStyle name="Normal 17 3 5 5 7 3" xfId="25587" xr:uid="{00000000-0005-0000-0000-00007C630000}"/>
    <cellStyle name="Normal 17 3 5 5 7 4" xfId="25588" xr:uid="{00000000-0005-0000-0000-00007D630000}"/>
    <cellStyle name="Normal 17 3 5 5 7 5" xfId="25589" xr:uid="{00000000-0005-0000-0000-00007E630000}"/>
    <cellStyle name="Normal 17 3 5 5 8" xfId="25590" xr:uid="{00000000-0005-0000-0000-00007F630000}"/>
    <cellStyle name="Normal 17 3 5 5 8 2" xfId="25591" xr:uid="{00000000-0005-0000-0000-000080630000}"/>
    <cellStyle name="Normal 17 3 5 5 8 3" xfId="25592" xr:uid="{00000000-0005-0000-0000-000081630000}"/>
    <cellStyle name="Normal 17 3 5 5 8 4" xfId="25593" xr:uid="{00000000-0005-0000-0000-000082630000}"/>
    <cellStyle name="Normal 17 3 5 5 8 5" xfId="25594" xr:uid="{00000000-0005-0000-0000-000083630000}"/>
    <cellStyle name="Normal 17 3 5 5 9" xfId="25595" xr:uid="{00000000-0005-0000-0000-000084630000}"/>
    <cellStyle name="Normal 17 3 5 5 9 2" xfId="25596" xr:uid="{00000000-0005-0000-0000-000085630000}"/>
    <cellStyle name="Normal 17 3 5 5 9 3" xfId="25597" xr:uid="{00000000-0005-0000-0000-000086630000}"/>
    <cellStyle name="Normal 17 3 5 5 9 4" xfId="25598" xr:uid="{00000000-0005-0000-0000-000087630000}"/>
    <cellStyle name="Normal 17 3 5 5 9 5" xfId="25599" xr:uid="{00000000-0005-0000-0000-000088630000}"/>
    <cellStyle name="Normal 17 3 5 6" xfId="25600" xr:uid="{00000000-0005-0000-0000-000089630000}"/>
    <cellStyle name="Normal 17 3 5 6 10" xfId="25601" xr:uid="{00000000-0005-0000-0000-00008A630000}"/>
    <cellStyle name="Normal 17 3 5 6 10 2" xfId="25602" xr:uid="{00000000-0005-0000-0000-00008B630000}"/>
    <cellStyle name="Normal 17 3 5 6 10 3" xfId="25603" xr:uid="{00000000-0005-0000-0000-00008C630000}"/>
    <cellStyle name="Normal 17 3 5 6 10 4" xfId="25604" xr:uid="{00000000-0005-0000-0000-00008D630000}"/>
    <cellStyle name="Normal 17 3 5 6 10 5" xfId="25605" xr:uid="{00000000-0005-0000-0000-00008E630000}"/>
    <cellStyle name="Normal 17 3 5 6 11" xfId="25606" xr:uid="{00000000-0005-0000-0000-00008F630000}"/>
    <cellStyle name="Normal 17 3 5 6 11 2" xfId="25607" xr:uid="{00000000-0005-0000-0000-000090630000}"/>
    <cellStyle name="Normal 17 3 5 6 11 3" xfId="25608" xr:uid="{00000000-0005-0000-0000-000091630000}"/>
    <cellStyle name="Normal 17 3 5 6 11 4" xfId="25609" xr:uid="{00000000-0005-0000-0000-000092630000}"/>
    <cellStyle name="Normal 17 3 5 6 11 5" xfId="25610" xr:uid="{00000000-0005-0000-0000-000093630000}"/>
    <cellStyle name="Normal 17 3 5 6 12" xfId="25611" xr:uid="{00000000-0005-0000-0000-000094630000}"/>
    <cellStyle name="Normal 17 3 5 6 12 2" xfId="25612" xr:uid="{00000000-0005-0000-0000-000095630000}"/>
    <cellStyle name="Normal 17 3 5 6 12 3" xfId="25613" xr:uid="{00000000-0005-0000-0000-000096630000}"/>
    <cellStyle name="Normal 17 3 5 6 12 4" xfId="25614" xr:uid="{00000000-0005-0000-0000-000097630000}"/>
    <cellStyle name="Normal 17 3 5 6 12 5" xfId="25615" xr:uid="{00000000-0005-0000-0000-000098630000}"/>
    <cellStyle name="Normal 17 3 5 6 13" xfId="25616" xr:uid="{00000000-0005-0000-0000-000099630000}"/>
    <cellStyle name="Normal 17 3 5 6 13 2" xfId="25617" xr:uid="{00000000-0005-0000-0000-00009A630000}"/>
    <cellStyle name="Normal 17 3 5 6 13 3" xfId="25618" xr:uid="{00000000-0005-0000-0000-00009B630000}"/>
    <cellStyle name="Normal 17 3 5 6 13 4" xfId="25619" xr:uid="{00000000-0005-0000-0000-00009C630000}"/>
    <cellStyle name="Normal 17 3 5 6 13 5" xfId="25620" xr:uid="{00000000-0005-0000-0000-00009D630000}"/>
    <cellStyle name="Normal 17 3 5 6 14" xfId="25621" xr:uid="{00000000-0005-0000-0000-00009E630000}"/>
    <cellStyle name="Normal 17 3 5 6 14 2" xfId="25622" xr:uid="{00000000-0005-0000-0000-00009F630000}"/>
    <cellStyle name="Normal 17 3 5 6 14 3" xfId="25623" xr:uid="{00000000-0005-0000-0000-0000A0630000}"/>
    <cellStyle name="Normal 17 3 5 6 14 4" xfId="25624" xr:uid="{00000000-0005-0000-0000-0000A1630000}"/>
    <cellStyle name="Normal 17 3 5 6 14 5" xfId="25625" xr:uid="{00000000-0005-0000-0000-0000A2630000}"/>
    <cellStyle name="Normal 17 3 5 6 15" xfId="25626" xr:uid="{00000000-0005-0000-0000-0000A3630000}"/>
    <cellStyle name="Normal 17 3 5 6 15 2" xfId="25627" xr:uid="{00000000-0005-0000-0000-0000A4630000}"/>
    <cellStyle name="Normal 17 3 5 6 15 3" xfId="25628" xr:uid="{00000000-0005-0000-0000-0000A5630000}"/>
    <cellStyle name="Normal 17 3 5 6 15 4" xfId="25629" xr:uid="{00000000-0005-0000-0000-0000A6630000}"/>
    <cellStyle name="Normal 17 3 5 6 15 5" xfId="25630" xr:uid="{00000000-0005-0000-0000-0000A7630000}"/>
    <cellStyle name="Normal 17 3 5 6 16" xfId="25631" xr:uid="{00000000-0005-0000-0000-0000A8630000}"/>
    <cellStyle name="Normal 17 3 5 6 16 2" xfId="25632" xr:uid="{00000000-0005-0000-0000-0000A9630000}"/>
    <cellStyle name="Normal 17 3 5 6 16 3" xfId="25633" xr:uid="{00000000-0005-0000-0000-0000AA630000}"/>
    <cellStyle name="Normal 17 3 5 6 16 4" xfId="25634" xr:uid="{00000000-0005-0000-0000-0000AB630000}"/>
    <cellStyle name="Normal 17 3 5 6 16 5" xfId="25635" xr:uid="{00000000-0005-0000-0000-0000AC630000}"/>
    <cellStyle name="Normal 17 3 5 6 17" xfId="25636" xr:uid="{00000000-0005-0000-0000-0000AD630000}"/>
    <cellStyle name="Normal 17 3 5 6 17 2" xfId="25637" xr:uid="{00000000-0005-0000-0000-0000AE630000}"/>
    <cellStyle name="Normal 17 3 5 6 17 3" xfId="25638" xr:uid="{00000000-0005-0000-0000-0000AF630000}"/>
    <cellStyle name="Normal 17 3 5 6 17 4" xfId="25639" xr:uid="{00000000-0005-0000-0000-0000B0630000}"/>
    <cellStyle name="Normal 17 3 5 6 18" xfId="25640" xr:uid="{00000000-0005-0000-0000-0000B1630000}"/>
    <cellStyle name="Normal 17 3 5 6 18 2" xfId="25641" xr:uid="{00000000-0005-0000-0000-0000B2630000}"/>
    <cellStyle name="Normal 17 3 5 6 18 3" xfId="25642" xr:uid="{00000000-0005-0000-0000-0000B3630000}"/>
    <cellStyle name="Normal 17 3 5 6 18 4" xfId="25643" xr:uid="{00000000-0005-0000-0000-0000B4630000}"/>
    <cellStyle name="Normal 17 3 5 6 19" xfId="25644" xr:uid="{00000000-0005-0000-0000-0000B5630000}"/>
    <cellStyle name="Normal 17 3 5 6 2" xfId="25645" xr:uid="{00000000-0005-0000-0000-0000B6630000}"/>
    <cellStyle name="Normal 17 3 5 6 2 2" xfId="25646" xr:uid="{00000000-0005-0000-0000-0000B7630000}"/>
    <cellStyle name="Normal 17 3 5 6 2 3" xfId="25647" xr:uid="{00000000-0005-0000-0000-0000B8630000}"/>
    <cellStyle name="Normal 17 3 5 6 2 4" xfId="25648" xr:uid="{00000000-0005-0000-0000-0000B9630000}"/>
    <cellStyle name="Normal 17 3 5 6 2 5" xfId="25649" xr:uid="{00000000-0005-0000-0000-0000BA630000}"/>
    <cellStyle name="Normal 17 3 5 6 20" xfId="25650" xr:uid="{00000000-0005-0000-0000-0000BB630000}"/>
    <cellStyle name="Normal 17 3 5 6 21" xfId="25651" xr:uid="{00000000-0005-0000-0000-0000BC630000}"/>
    <cellStyle name="Normal 17 3 5 6 3" xfId="25652" xr:uid="{00000000-0005-0000-0000-0000BD630000}"/>
    <cellStyle name="Normal 17 3 5 6 3 2" xfId="25653" xr:uid="{00000000-0005-0000-0000-0000BE630000}"/>
    <cellStyle name="Normal 17 3 5 6 3 3" xfId="25654" xr:uid="{00000000-0005-0000-0000-0000BF630000}"/>
    <cellStyle name="Normal 17 3 5 6 3 4" xfId="25655" xr:uid="{00000000-0005-0000-0000-0000C0630000}"/>
    <cellStyle name="Normal 17 3 5 6 3 5" xfId="25656" xr:uid="{00000000-0005-0000-0000-0000C1630000}"/>
    <cellStyle name="Normal 17 3 5 6 4" xfId="25657" xr:uid="{00000000-0005-0000-0000-0000C2630000}"/>
    <cellStyle name="Normal 17 3 5 6 4 2" xfId="25658" xr:uid="{00000000-0005-0000-0000-0000C3630000}"/>
    <cellStyle name="Normal 17 3 5 6 4 3" xfId="25659" xr:uid="{00000000-0005-0000-0000-0000C4630000}"/>
    <cellStyle name="Normal 17 3 5 6 4 4" xfId="25660" xr:uid="{00000000-0005-0000-0000-0000C5630000}"/>
    <cellStyle name="Normal 17 3 5 6 4 5" xfId="25661" xr:uid="{00000000-0005-0000-0000-0000C6630000}"/>
    <cellStyle name="Normal 17 3 5 6 5" xfId="25662" xr:uid="{00000000-0005-0000-0000-0000C7630000}"/>
    <cellStyle name="Normal 17 3 5 6 5 2" xfId="25663" xr:uid="{00000000-0005-0000-0000-0000C8630000}"/>
    <cellStyle name="Normal 17 3 5 6 5 3" xfId="25664" xr:uid="{00000000-0005-0000-0000-0000C9630000}"/>
    <cellStyle name="Normal 17 3 5 6 5 4" xfId="25665" xr:uid="{00000000-0005-0000-0000-0000CA630000}"/>
    <cellStyle name="Normal 17 3 5 6 5 5" xfId="25666" xr:uid="{00000000-0005-0000-0000-0000CB630000}"/>
    <cellStyle name="Normal 17 3 5 6 6" xfId="25667" xr:uid="{00000000-0005-0000-0000-0000CC630000}"/>
    <cellStyle name="Normal 17 3 5 6 6 2" xfId="25668" xr:uid="{00000000-0005-0000-0000-0000CD630000}"/>
    <cellStyle name="Normal 17 3 5 6 6 3" xfId="25669" xr:uid="{00000000-0005-0000-0000-0000CE630000}"/>
    <cellStyle name="Normal 17 3 5 6 6 4" xfId="25670" xr:uid="{00000000-0005-0000-0000-0000CF630000}"/>
    <cellStyle name="Normal 17 3 5 6 6 5" xfId="25671" xr:uid="{00000000-0005-0000-0000-0000D0630000}"/>
    <cellStyle name="Normal 17 3 5 6 7" xfId="25672" xr:uid="{00000000-0005-0000-0000-0000D1630000}"/>
    <cellStyle name="Normal 17 3 5 6 7 2" xfId="25673" xr:uid="{00000000-0005-0000-0000-0000D2630000}"/>
    <cellStyle name="Normal 17 3 5 6 7 3" xfId="25674" xr:uid="{00000000-0005-0000-0000-0000D3630000}"/>
    <cellStyle name="Normal 17 3 5 6 7 4" xfId="25675" xr:uid="{00000000-0005-0000-0000-0000D4630000}"/>
    <cellStyle name="Normal 17 3 5 6 7 5" xfId="25676" xr:uid="{00000000-0005-0000-0000-0000D5630000}"/>
    <cellStyle name="Normal 17 3 5 6 8" xfId="25677" xr:uid="{00000000-0005-0000-0000-0000D6630000}"/>
    <cellStyle name="Normal 17 3 5 6 8 2" xfId="25678" xr:uid="{00000000-0005-0000-0000-0000D7630000}"/>
    <cellStyle name="Normal 17 3 5 6 8 3" xfId="25679" xr:uid="{00000000-0005-0000-0000-0000D8630000}"/>
    <cellStyle name="Normal 17 3 5 6 8 4" xfId="25680" xr:uid="{00000000-0005-0000-0000-0000D9630000}"/>
    <cellStyle name="Normal 17 3 5 6 8 5" xfId="25681" xr:uid="{00000000-0005-0000-0000-0000DA630000}"/>
    <cellStyle name="Normal 17 3 5 6 9" xfId="25682" xr:uid="{00000000-0005-0000-0000-0000DB630000}"/>
    <cellStyle name="Normal 17 3 5 6 9 2" xfId="25683" xr:uid="{00000000-0005-0000-0000-0000DC630000}"/>
    <cellStyle name="Normal 17 3 5 6 9 3" xfId="25684" xr:uid="{00000000-0005-0000-0000-0000DD630000}"/>
    <cellStyle name="Normal 17 3 5 6 9 4" xfId="25685" xr:uid="{00000000-0005-0000-0000-0000DE630000}"/>
    <cellStyle name="Normal 17 3 5 6 9 5" xfId="25686" xr:uid="{00000000-0005-0000-0000-0000DF630000}"/>
    <cellStyle name="Normal 17 3 5 7" xfId="25687" xr:uid="{00000000-0005-0000-0000-0000E0630000}"/>
    <cellStyle name="Normal 17 3 5 7 10" xfId="25688" xr:uid="{00000000-0005-0000-0000-0000E1630000}"/>
    <cellStyle name="Normal 17 3 5 7 10 2" xfId="25689" xr:uid="{00000000-0005-0000-0000-0000E2630000}"/>
    <cellStyle name="Normal 17 3 5 7 10 3" xfId="25690" xr:uid="{00000000-0005-0000-0000-0000E3630000}"/>
    <cellStyle name="Normal 17 3 5 7 10 4" xfId="25691" xr:uid="{00000000-0005-0000-0000-0000E4630000}"/>
    <cellStyle name="Normal 17 3 5 7 10 5" xfId="25692" xr:uid="{00000000-0005-0000-0000-0000E5630000}"/>
    <cellStyle name="Normal 17 3 5 7 11" xfId="25693" xr:uid="{00000000-0005-0000-0000-0000E6630000}"/>
    <cellStyle name="Normal 17 3 5 7 11 2" xfId="25694" xr:uid="{00000000-0005-0000-0000-0000E7630000}"/>
    <cellStyle name="Normal 17 3 5 7 11 3" xfId="25695" xr:uid="{00000000-0005-0000-0000-0000E8630000}"/>
    <cellStyle name="Normal 17 3 5 7 11 4" xfId="25696" xr:uid="{00000000-0005-0000-0000-0000E9630000}"/>
    <cellStyle name="Normal 17 3 5 7 11 5" xfId="25697" xr:uid="{00000000-0005-0000-0000-0000EA630000}"/>
    <cellStyle name="Normal 17 3 5 7 12" xfId="25698" xr:uid="{00000000-0005-0000-0000-0000EB630000}"/>
    <cellStyle name="Normal 17 3 5 7 12 2" xfId="25699" xr:uid="{00000000-0005-0000-0000-0000EC630000}"/>
    <cellStyle name="Normal 17 3 5 7 12 3" xfId="25700" xr:uid="{00000000-0005-0000-0000-0000ED630000}"/>
    <cellStyle name="Normal 17 3 5 7 12 4" xfId="25701" xr:uid="{00000000-0005-0000-0000-0000EE630000}"/>
    <cellStyle name="Normal 17 3 5 7 12 5" xfId="25702" xr:uid="{00000000-0005-0000-0000-0000EF630000}"/>
    <cellStyle name="Normal 17 3 5 7 13" xfId="25703" xr:uid="{00000000-0005-0000-0000-0000F0630000}"/>
    <cellStyle name="Normal 17 3 5 7 13 2" xfId="25704" xr:uid="{00000000-0005-0000-0000-0000F1630000}"/>
    <cellStyle name="Normal 17 3 5 7 13 3" xfId="25705" xr:uid="{00000000-0005-0000-0000-0000F2630000}"/>
    <cellStyle name="Normal 17 3 5 7 13 4" xfId="25706" xr:uid="{00000000-0005-0000-0000-0000F3630000}"/>
    <cellStyle name="Normal 17 3 5 7 13 5" xfId="25707" xr:uid="{00000000-0005-0000-0000-0000F4630000}"/>
    <cellStyle name="Normal 17 3 5 7 14" xfId="25708" xr:uid="{00000000-0005-0000-0000-0000F5630000}"/>
    <cellStyle name="Normal 17 3 5 7 14 2" xfId="25709" xr:uid="{00000000-0005-0000-0000-0000F6630000}"/>
    <cellStyle name="Normal 17 3 5 7 14 3" xfId="25710" xr:uid="{00000000-0005-0000-0000-0000F7630000}"/>
    <cellStyle name="Normal 17 3 5 7 14 4" xfId="25711" xr:uid="{00000000-0005-0000-0000-0000F8630000}"/>
    <cellStyle name="Normal 17 3 5 7 14 5" xfId="25712" xr:uid="{00000000-0005-0000-0000-0000F9630000}"/>
    <cellStyle name="Normal 17 3 5 7 15" xfId="25713" xr:uid="{00000000-0005-0000-0000-0000FA630000}"/>
    <cellStyle name="Normal 17 3 5 7 15 2" xfId="25714" xr:uid="{00000000-0005-0000-0000-0000FB630000}"/>
    <cellStyle name="Normal 17 3 5 7 15 3" xfId="25715" xr:uid="{00000000-0005-0000-0000-0000FC630000}"/>
    <cellStyle name="Normal 17 3 5 7 15 4" xfId="25716" xr:uid="{00000000-0005-0000-0000-0000FD630000}"/>
    <cellStyle name="Normal 17 3 5 7 15 5" xfId="25717" xr:uid="{00000000-0005-0000-0000-0000FE630000}"/>
    <cellStyle name="Normal 17 3 5 7 16" xfId="25718" xr:uid="{00000000-0005-0000-0000-0000FF630000}"/>
    <cellStyle name="Normal 17 3 5 7 16 2" xfId="25719" xr:uid="{00000000-0005-0000-0000-000000640000}"/>
    <cellStyle name="Normal 17 3 5 7 16 3" xfId="25720" xr:uid="{00000000-0005-0000-0000-000001640000}"/>
    <cellStyle name="Normal 17 3 5 7 16 4" xfId="25721" xr:uid="{00000000-0005-0000-0000-000002640000}"/>
    <cellStyle name="Normal 17 3 5 7 17" xfId="25722" xr:uid="{00000000-0005-0000-0000-000003640000}"/>
    <cellStyle name="Normal 17 3 5 7 17 2" xfId="25723" xr:uid="{00000000-0005-0000-0000-000004640000}"/>
    <cellStyle name="Normal 17 3 5 7 17 3" xfId="25724" xr:uid="{00000000-0005-0000-0000-000005640000}"/>
    <cellStyle name="Normal 17 3 5 7 17 4" xfId="25725" xr:uid="{00000000-0005-0000-0000-000006640000}"/>
    <cellStyle name="Normal 17 3 5 7 18" xfId="25726" xr:uid="{00000000-0005-0000-0000-000007640000}"/>
    <cellStyle name="Normal 17 3 5 7 19" xfId="25727" xr:uid="{00000000-0005-0000-0000-000008640000}"/>
    <cellStyle name="Normal 17 3 5 7 2" xfId="25728" xr:uid="{00000000-0005-0000-0000-000009640000}"/>
    <cellStyle name="Normal 17 3 5 7 2 2" xfId="25729" xr:uid="{00000000-0005-0000-0000-00000A640000}"/>
    <cellStyle name="Normal 17 3 5 7 2 3" xfId="25730" xr:uid="{00000000-0005-0000-0000-00000B640000}"/>
    <cellStyle name="Normal 17 3 5 7 2 4" xfId="25731" xr:uid="{00000000-0005-0000-0000-00000C640000}"/>
    <cellStyle name="Normal 17 3 5 7 2 5" xfId="25732" xr:uid="{00000000-0005-0000-0000-00000D640000}"/>
    <cellStyle name="Normal 17 3 5 7 20" xfId="25733" xr:uid="{00000000-0005-0000-0000-00000E640000}"/>
    <cellStyle name="Normal 17 3 5 7 3" xfId="25734" xr:uid="{00000000-0005-0000-0000-00000F640000}"/>
    <cellStyle name="Normal 17 3 5 7 3 2" xfId="25735" xr:uid="{00000000-0005-0000-0000-000010640000}"/>
    <cellStyle name="Normal 17 3 5 7 3 3" xfId="25736" xr:uid="{00000000-0005-0000-0000-000011640000}"/>
    <cellStyle name="Normal 17 3 5 7 3 4" xfId="25737" xr:uid="{00000000-0005-0000-0000-000012640000}"/>
    <cellStyle name="Normal 17 3 5 7 3 5" xfId="25738" xr:uid="{00000000-0005-0000-0000-000013640000}"/>
    <cellStyle name="Normal 17 3 5 7 4" xfId="25739" xr:uid="{00000000-0005-0000-0000-000014640000}"/>
    <cellStyle name="Normal 17 3 5 7 4 2" xfId="25740" xr:uid="{00000000-0005-0000-0000-000015640000}"/>
    <cellStyle name="Normal 17 3 5 7 4 3" xfId="25741" xr:uid="{00000000-0005-0000-0000-000016640000}"/>
    <cellStyle name="Normal 17 3 5 7 4 4" xfId="25742" xr:uid="{00000000-0005-0000-0000-000017640000}"/>
    <cellStyle name="Normal 17 3 5 7 4 5" xfId="25743" xr:uid="{00000000-0005-0000-0000-000018640000}"/>
    <cellStyle name="Normal 17 3 5 7 5" xfId="25744" xr:uid="{00000000-0005-0000-0000-000019640000}"/>
    <cellStyle name="Normal 17 3 5 7 5 2" xfId="25745" xr:uid="{00000000-0005-0000-0000-00001A640000}"/>
    <cellStyle name="Normal 17 3 5 7 5 3" xfId="25746" xr:uid="{00000000-0005-0000-0000-00001B640000}"/>
    <cellStyle name="Normal 17 3 5 7 5 4" xfId="25747" xr:uid="{00000000-0005-0000-0000-00001C640000}"/>
    <cellStyle name="Normal 17 3 5 7 5 5" xfId="25748" xr:uid="{00000000-0005-0000-0000-00001D640000}"/>
    <cellStyle name="Normal 17 3 5 7 6" xfId="25749" xr:uid="{00000000-0005-0000-0000-00001E640000}"/>
    <cellStyle name="Normal 17 3 5 7 6 2" xfId="25750" xr:uid="{00000000-0005-0000-0000-00001F640000}"/>
    <cellStyle name="Normal 17 3 5 7 6 3" xfId="25751" xr:uid="{00000000-0005-0000-0000-000020640000}"/>
    <cellStyle name="Normal 17 3 5 7 6 4" xfId="25752" xr:uid="{00000000-0005-0000-0000-000021640000}"/>
    <cellStyle name="Normal 17 3 5 7 6 5" xfId="25753" xr:uid="{00000000-0005-0000-0000-000022640000}"/>
    <cellStyle name="Normal 17 3 5 7 7" xfId="25754" xr:uid="{00000000-0005-0000-0000-000023640000}"/>
    <cellStyle name="Normal 17 3 5 7 7 2" xfId="25755" xr:uid="{00000000-0005-0000-0000-000024640000}"/>
    <cellStyle name="Normal 17 3 5 7 7 3" xfId="25756" xr:uid="{00000000-0005-0000-0000-000025640000}"/>
    <cellStyle name="Normal 17 3 5 7 7 4" xfId="25757" xr:uid="{00000000-0005-0000-0000-000026640000}"/>
    <cellStyle name="Normal 17 3 5 7 7 5" xfId="25758" xr:uid="{00000000-0005-0000-0000-000027640000}"/>
    <cellStyle name="Normal 17 3 5 7 8" xfId="25759" xr:uid="{00000000-0005-0000-0000-000028640000}"/>
    <cellStyle name="Normal 17 3 5 7 8 2" xfId="25760" xr:uid="{00000000-0005-0000-0000-000029640000}"/>
    <cellStyle name="Normal 17 3 5 7 8 3" xfId="25761" xr:uid="{00000000-0005-0000-0000-00002A640000}"/>
    <cellStyle name="Normal 17 3 5 7 8 4" xfId="25762" xr:uid="{00000000-0005-0000-0000-00002B640000}"/>
    <cellStyle name="Normal 17 3 5 7 8 5" xfId="25763" xr:uid="{00000000-0005-0000-0000-00002C640000}"/>
    <cellStyle name="Normal 17 3 5 7 9" xfId="25764" xr:uid="{00000000-0005-0000-0000-00002D640000}"/>
    <cellStyle name="Normal 17 3 5 7 9 2" xfId="25765" xr:uid="{00000000-0005-0000-0000-00002E640000}"/>
    <cellStyle name="Normal 17 3 5 7 9 3" xfId="25766" xr:uid="{00000000-0005-0000-0000-00002F640000}"/>
    <cellStyle name="Normal 17 3 5 7 9 4" xfId="25767" xr:uid="{00000000-0005-0000-0000-000030640000}"/>
    <cellStyle name="Normal 17 3 5 7 9 5" xfId="25768" xr:uid="{00000000-0005-0000-0000-000031640000}"/>
    <cellStyle name="Normal 17 3 5 8" xfId="25769" xr:uid="{00000000-0005-0000-0000-000032640000}"/>
    <cellStyle name="Normal 17 3 5 8 10" xfId="25770" xr:uid="{00000000-0005-0000-0000-000033640000}"/>
    <cellStyle name="Normal 17 3 5 8 10 2" xfId="25771" xr:uid="{00000000-0005-0000-0000-000034640000}"/>
    <cellStyle name="Normal 17 3 5 8 10 3" xfId="25772" xr:uid="{00000000-0005-0000-0000-000035640000}"/>
    <cellStyle name="Normal 17 3 5 8 10 4" xfId="25773" xr:uid="{00000000-0005-0000-0000-000036640000}"/>
    <cellStyle name="Normal 17 3 5 8 10 5" xfId="25774" xr:uid="{00000000-0005-0000-0000-000037640000}"/>
    <cellStyle name="Normal 17 3 5 8 11" xfId="25775" xr:uid="{00000000-0005-0000-0000-000038640000}"/>
    <cellStyle name="Normal 17 3 5 8 11 2" xfId="25776" xr:uid="{00000000-0005-0000-0000-000039640000}"/>
    <cellStyle name="Normal 17 3 5 8 11 3" xfId="25777" xr:uid="{00000000-0005-0000-0000-00003A640000}"/>
    <cellStyle name="Normal 17 3 5 8 11 4" xfId="25778" xr:uid="{00000000-0005-0000-0000-00003B640000}"/>
    <cellStyle name="Normal 17 3 5 8 11 5" xfId="25779" xr:uid="{00000000-0005-0000-0000-00003C640000}"/>
    <cellStyle name="Normal 17 3 5 8 12" xfId="25780" xr:uid="{00000000-0005-0000-0000-00003D640000}"/>
    <cellStyle name="Normal 17 3 5 8 12 2" xfId="25781" xr:uid="{00000000-0005-0000-0000-00003E640000}"/>
    <cellStyle name="Normal 17 3 5 8 12 3" xfId="25782" xr:uid="{00000000-0005-0000-0000-00003F640000}"/>
    <cellStyle name="Normal 17 3 5 8 12 4" xfId="25783" xr:uid="{00000000-0005-0000-0000-000040640000}"/>
    <cellStyle name="Normal 17 3 5 8 12 5" xfId="25784" xr:uid="{00000000-0005-0000-0000-000041640000}"/>
    <cellStyle name="Normal 17 3 5 8 13" xfId="25785" xr:uid="{00000000-0005-0000-0000-000042640000}"/>
    <cellStyle name="Normal 17 3 5 8 13 2" xfId="25786" xr:uid="{00000000-0005-0000-0000-000043640000}"/>
    <cellStyle name="Normal 17 3 5 8 13 3" xfId="25787" xr:uid="{00000000-0005-0000-0000-000044640000}"/>
    <cellStyle name="Normal 17 3 5 8 13 4" xfId="25788" xr:uid="{00000000-0005-0000-0000-000045640000}"/>
    <cellStyle name="Normal 17 3 5 8 13 5" xfId="25789" xr:uid="{00000000-0005-0000-0000-000046640000}"/>
    <cellStyle name="Normal 17 3 5 8 14" xfId="25790" xr:uid="{00000000-0005-0000-0000-000047640000}"/>
    <cellStyle name="Normal 17 3 5 8 14 2" xfId="25791" xr:uid="{00000000-0005-0000-0000-000048640000}"/>
    <cellStyle name="Normal 17 3 5 8 14 3" xfId="25792" xr:uid="{00000000-0005-0000-0000-000049640000}"/>
    <cellStyle name="Normal 17 3 5 8 14 4" xfId="25793" xr:uid="{00000000-0005-0000-0000-00004A640000}"/>
    <cellStyle name="Normal 17 3 5 8 14 5" xfId="25794" xr:uid="{00000000-0005-0000-0000-00004B640000}"/>
    <cellStyle name="Normal 17 3 5 8 15" xfId="25795" xr:uid="{00000000-0005-0000-0000-00004C640000}"/>
    <cellStyle name="Normal 17 3 5 8 15 2" xfId="25796" xr:uid="{00000000-0005-0000-0000-00004D640000}"/>
    <cellStyle name="Normal 17 3 5 8 15 3" xfId="25797" xr:uid="{00000000-0005-0000-0000-00004E640000}"/>
    <cellStyle name="Normal 17 3 5 8 15 4" xfId="25798" xr:uid="{00000000-0005-0000-0000-00004F640000}"/>
    <cellStyle name="Normal 17 3 5 8 15 5" xfId="25799" xr:uid="{00000000-0005-0000-0000-000050640000}"/>
    <cellStyle name="Normal 17 3 5 8 16" xfId="25800" xr:uid="{00000000-0005-0000-0000-000051640000}"/>
    <cellStyle name="Normal 17 3 5 8 16 2" xfId="25801" xr:uid="{00000000-0005-0000-0000-000052640000}"/>
    <cellStyle name="Normal 17 3 5 8 16 3" xfId="25802" xr:uid="{00000000-0005-0000-0000-000053640000}"/>
    <cellStyle name="Normal 17 3 5 8 16 4" xfId="25803" xr:uid="{00000000-0005-0000-0000-000054640000}"/>
    <cellStyle name="Normal 17 3 5 8 17" xfId="25804" xr:uid="{00000000-0005-0000-0000-000055640000}"/>
    <cellStyle name="Normal 17 3 5 8 17 2" xfId="25805" xr:uid="{00000000-0005-0000-0000-000056640000}"/>
    <cellStyle name="Normal 17 3 5 8 17 3" xfId="25806" xr:uid="{00000000-0005-0000-0000-000057640000}"/>
    <cellStyle name="Normal 17 3 5 8 17 4" xfId="25807" xr:uid="{00000000-0005-0000-0000-000058640000}"/>
    <cellStyle name="Normal 17 3 5 8 18" xfId="25808" xr:uid="{00000000-0005-0000-0000-000059640000}"/>
    <cellStyle name="Normal 17 3 5 8 19" xfId="25809" xr:uid="{00000000-0005-0000-0000-00005A640000}"/>
    <cellStyle name="Normal 17 3 5 8 2" xfId="25810" xr:uid="{00000000-0005-0000-0000-00005B640000}"/>
    <cellStyle name="Normal 17 3 5 8 2 2" xfId="25811" xr:uid="{00000000-0005-0000-0000-00005C640000}"/>
    <cellStyle name="Normal 17 3 5 8 2 3" xfId="25812" xr:uid="{00000000-0005-0000-0000-00005D640000}"/>
    <cellStyle name="Normal 17 3 5 8 2 4" xfId="25813" xr:uid="{00000000-0005-0000-0000-00005E640000}"/>
    <cellStyle name="Normal 17 3 5 8 2 5" xfId="25814" xr:uid="{00000000-0005-0000-0000-00005F640000}"/>
    <cellStyle name="Normal 17 3 5 8 20" xfId="25815" xr:uid="{00000000-0005-0000-0000-000060640000}"/>
    <cellStyle name="Normal 17 3 5 8 3" xfId="25816" xr:uid="{00000000-0005-0000-0000-000061640000}"/>
    <cellStyle name="Normal 17 3 5 8 3 2" xfId="25817" xr:uid="{00000000-0005-0000-0000-000062640000}"/>
    <cellStyle name="Normal 17 3 5 8 3 3" xfId="25818" xr:uid="{00000000-0005-0000-0000-000063640000}"/>
    <cellStyle name="Normal 17 3 5 8 3 4" xfId="25819" xr:uid="{00000000-0005-0000-0000-000064640000}"/>
    <cellStyle name="Normal 17 3 5 8 3 5" xfId="25820" xr:uid="{00000000-0005-0000-0000-000065640000}"/>
    <cellStyle name="Normal 17 3 5 8 4" xfId="25821" xr:uid="{00000000-0005-0000-0000-000066640000}"/>
    <cellStyle name="Normal 17 3 5 8 4 2" xfId="25822" xr:uid="{00000000-0005-0000-0000-000067640000}"/>
    <cellStyle name="Normal 17 3 5 8 4 3" xfId="25823" xr:uid="{00000000-0005-0000-0000-000068640000}"/>
    <cellStyle name="Normal 17 3 5 8 4 4" xfId="25824" xr:uid="{00000000-0005-0000-0000-000069640000}"/>
    <cellStyle name="Normal 17 3 5 8 4 5" xfId="25825" xr:uid="{00000000-0005-0000-0000-00006A640000}"/>
    <cellStyle name="Normal 17 3 5 8 5" xfId="25826" xr:uid="{00000000-0005-0000-0000-00006B640000}"/>
    <cellStyle name="Normal 17 3 5 8 5 2" xfId="25827" xr:uid="{00000000-0005-0000-0000-00006C640000}"/>
    <cellStyle name="Normal 17 3 5 8 5 3" xfId="25828" xr:uid="{00000000-0005-0000-0000-00006D640000}"/>
    <cellStyle name="Normal 17 3 5 8 5 4" xfId="25829" xr:uid="{00000000-0005-0000-0000-00006E640000}"/>
    <cellStyle name="Normal 17 3 5 8 5 5" xfId="25830" xr:uid="{00000000-0005-0000-0000-00006F640000}"/>
    <cellStyle name="Normal 17 3 5 8 6" xfId="25831" xr:uid="{00000000-0005-0000-0000-000070640000}"/>
    <cellStyle name="Normal 17 3 5 8 6 2" xfId="25832" xr:uid="{00000000-0005-0000-0000-000071640000}"/>
    <cellStyle name="Normal 17 3 5 8 6 3" xfId="25833" xr:uid="{00000000-0005-0000-0000-000072640000}"/>
    <cellStyle name="Normal 17 3 5 8 6 4" xfId="25834" xr:uid="{00000000-0005-0000-0000-000073640000}"/>
    <cellStyle name="Normal 17 3 5 8 6 5" xfId="25835" xr:uid="{00000000-0005-0000-0000-000074640000}"/>
    <cellStyle name="Normal 17 3 5 8 7" xfId="25836" xr:uid="{00000000-0005-0000-0000-000075640000}"/>
    <cellStyle name="Normal 17 3 5 8 7 2" xfId="25837" xr:uid="{00000000-0005-0000-0000-000076640000}"/>
    <cellStyle name="Normal 17 3 5 8 7 3" xfId="25838" xr:uid="{00000000-0005-0000-0000-000077640000}"/>
    <cellStyle name="Normal 17 3 5 8 7 4" xfId="25839" xr:uid="{00000000-0005-0000-0000-000078640000}"/>
    <cellStyle name="Normal 17 3 5 8 7 5" xfId="25840" xr:uid="{00000000-0005-0000-0000-000079640000}"/>
    <cellStyle name="Normal 17 3 5 8 8" xfId="25841" xr:uid="{00000000-0005-0000-0000-00007A640000}"/>
    <cellStyle name="Normal 17 3 5 8 8 2" xfId="25842" xr:uid="{00000000-0005-0000-0000-00007B640000}"/>
    <cellStyle name="Normal 17 3 5 8 8 3" xfId="25843" xr:uid="{00000000-0005-0000-0000-00007C640000}"/>
    <cellStyle name="Normal 17 3 5 8 8 4" xfId="25844" xr:uid="{00000000-0005-0000-0000-00007D640000}"/>
    <cellStyle name="Normal 17 3 5 8 8 5" xfId="25845" xr:uid="{00000000-0005-0000-0000-00007E640000}"/>
    <cellStyle name="Normal 17 3 5 8 9" xfId="25846" xr:uid="{00000000-0005-0000-0000-00007F640000}"/>
    <cellStyle name="Normal 17 3 5 8 9 2" xfId="25847" xr:uid="{00000000-0005-0000-0000-000080640000}"/>
    <cellStyle name="Normal 17 3 5 8 9 3" xfId="25848" xr:uid="{00000000-0005-0000-0000-000081640000}"/>
    <cellStyle name="Normal 17 3 5 8 9 4" xfId="25849" xr:uid="{00000000-0005-0000-0000-000082640000}"/>
    <cellStyle name="Normal 17 3 5 8 9 5" xfId="25850" xr:uid="{00000000-0005-0000-0000-000083640000}"/>
    <cellStyle name="Normal 17 3 5 9" xfId="25851" xr:uid="{00000000-0005-0000-0000-000084640000}"/>
    <cellStyle name="Normal 17 3 5 9 2" xfId="25852" xr:uid="{00000000-0005-0000-0000-000085640000}"/>
    <cellStyle name="Normal 17 3 5 9 3" xfId="25853" xr:uid="{00000000-0005-0000-0000-000086640000}"/>
    <cellStyle name="Normal 17 3 5 9 4" xfId="25854" xr:uid="{00000000-0005-0000-0000-000087640000}"/>
    <cellStyle name="Normal 17 3 5 9 5" xfId="25855" xr:uid="{00000000-0005-0000-0000-000088640000}"/>
    <cellStyle name="Normal 17 3 6" xfId="25856" xr:uid="{00000000-0005-0000-0000-000089640000}"/>
    <cellStyle name="Normal 17 3 6 10" xfId="25857" xr:uid="{00000000-0005-0000-0000-00008A640000}"/>
    <cellStyle name="Normal 17 3 6 10 2" xfId="25858" xr:uid="{00000000-0005-0000-0000-00008B640000}"/>
    <cellStyle name="Normal 17 3 6 10 3" xfId="25859" xr:uid="{00000000-0005-0000-0000-00008C640000}"/>
    <cellStyle name="Normal 17 3 6 10 4" xfId="25860" xr:uid="{00000000-0005-0000-0000-00008D640000}"/>
    <cellStyle name="Normal 17 3 6 10 5" xfId="25861" xr:uid="{00000000-0005-0000-0000-00008E640000}"/>
    <cellStyle name="Normal 17 3 6 11" xfId="25862" xr:uid="{00000000-0005-0000-0000-00008F640000}"/>
    <cellStyle name="Normal 17 3 6 11 2" xfId="25863" xr:uid="{00000000-0005-0000-0000-000090640000}"/>
    <cellStyle name="Normal 17 3 6 11 3" xfId="25864" xr:uid="{00000000-0005-0000-0000-000091640000}"/>
    <cellStyle name="Normal 17 3 6 11 4" xfId="25865" xr:uid="{00000000-0005-0000-0000-000092640000}"/>
    <cellStyle name="Normal 17 3 6 11 5" xfId="25866" xr:uid="{00000000-0005-0000-0000-000093640000}"/>
    <cellStyle name="Normal 17 3 6 12" xfId="25867" xr:uid="{00000000-0005-0000-0000-000094640000}"/>
    <cellStyle name="Normal 17 3 6 12 2" xfId="25868" xr:uid="{00000000-0005-0000-0000-000095640000}"/>
    <cellStyle name="Normal 17 3 6 12 3" xfId="25869" xr:uid="{00000000-0005-0000-0000-000096640000}"/>
    <cellStyle name="Normal 17 3 6 12 4" xfId="25870" xr:uid="{00000000-0005-0000-0000-000097640000}"/>
    <cellStyle name="Normal 17 3 6 12 5" xfId="25871" xr:uid="{00000000-0005-0000-0000-000098640000}"/>
    <cellStyle name="Normal 17 3 6 13" xfId="25872" xr:uid="{00000000-0005-0000-0000-000099640000}"/>
    <cellStyle name="Normal 17 3 6 13 2" xfId="25873" xr:uid="{00000000-0005-0000-0000-00009A640000}"/>
    <cellStyle name="Normal 17 3 6 13 3" xfId="25874" xr:uid="{00000000-0005-0000-0000-00009B640000}"/>
    <cellStyle name="Normal 17 3 6 13 4" xfId="25875" xr:uid="{00000000-0005-0000-0000-00009C640000}"/>
    <cellStyle name="Normal 17 3 6 13 5" xfId="25876" xr:uid="{00000000-0005-0000-0000-00009D640000}"/>
    <cellStyle name="Normal 17 3 6 14" xfId="25877" xr:uid="{00000000-0005-0000-0000-00009E640000}"/>
    <cellStyle name="Normal 17 3 6 14 2" xfId="25878" xr:uid="{00000000-0005-0000-0000-00009F640000}"/>
    <cellStyle name="Normal 17 3 6 14 3" xfId="25879" xr:uid="{00000000-0005-0000-0000-0000A0640000}"/>
    <cellStyle name="Normal 17 3 6 14 4" xfId="25880" xr:uid="{00000000-0005-0000-0000-0000A1640000}"/>
    <cellStyle name="Normal 17 3 6 14 5" xfId="25881" xr:uid="{00000000-0005-0000-0000-0000A2640000}"/>
    <cellStyle name="Normal 17 3 6 15" xfId="25882" xr:uid="{00000000-0005-0000-0000-0000A3640000}"/>
    <cellStyle name="Normal 17 3 6 15 2" xfId="25883" xr:uid="{00000000-0005-0000-0000-0000A4640000}"/>
    <cellStyle name="Normal 17 3 6 15 3" xfId="25884" xr:uid="{00000000-0005-0000-0000-0000A5640000}"/>
    <cellStyle name="Normal 17 3 6 15 4" xfId="25885" xr:uid="{00000000-0005-0000-0000-0000A6640000}"/>
    <cellStyle name="Normal 17 3 6 15 5" xfId="25886" xr:uid="{00000000-0005-0000-0000-0000A7640000}"/>
    <cellStyle name="Normal 17 3 6 16" xfId="25887" xr:uid="{00000000-0005-0000-0000-0000A8640000}"/>
    <cellStyle name="Normal 17 3 6 16 2" xfId="25888" xr:uid="{00000000-0005-0000-0000-0000A9640000}"/>
    <cellStyle name="Normal 17 3 6 16 3" xfId="25889" xr:uid="{00000000-0005-0000-0000-0000AA640000}"/>
    <cellStyle name="Normal 17 3 6 16 4" xfId="25890" xr:uid="{00000000-0005-0000-0000-0000AB640000}"/>
    <cellStyle name="Normal 17 3 6 16 5" xfId="25891" xr:uid="{00000000-0005-0000-0000-0000AC640000}"/>
    <cellStyle name="Normal 17 3 6 17" xfId="25892" xr:uid="{00000000-0005-0000-0000-0000AD640000}"/>
    <cellStyle name="Normal 17 3 6 17 2" xfId="25893" xr:uid="{00000000-0005-0000-0000-0000AE640000}"/>
    <cellStyle name="Normal 17 3 6 17 3" xfId="25894" xr:uid="{00000000-0005-0000-0000-0000AF640000}"/>
    <cellStyle name="Normal 17 3 6 17 4" xfId="25895" xr:uid="{00000000-0005-0000-0000-0000B0640000}"/>
    <cellStyle name="Normal 17 3 6 17 5" xfId="25896" xr:uid="{00000000-0005-0000-0000-0000B1640000}"/>
    <cellStyle name="Normal 17 3 6 18" xfId="25897" xr:uid="{00000000-0005-0000-0000-0000B2640000}"/>
    <cellStyle name="Normal 17 3 6 18 2" xfId="25898" xr:uid="{00000000-0005-0000-0000-0000B3640000}"/>
    <cellStyle name="Normal 17 3 6 18 3" xfId="25899" xr:uid="{00000000-0005-0000-0000-0000B4640000}"/>
    <cellStyle name="Normal 17 3 6 18 4" xfId="25900" xr:uid="{00000000-0005-0000-0000-0000B5640000}"/>
    <cellStyle name="Normal 17 3 6 18 5" xfId="25901" xr:uid="{00000000-0005-0000-0000-0000B6640000}"/>
    <cellStyle name="Normal 17 3 6 19" xfId="25902" xr:uid="{00000000-0005-0000-0000-0000B7640000}"/>
    <cellStyle name="Normal 17 3 6 19 2" xfId="25903" xr:uid="{00000000-0005-0000-0000-0000B8640000}"/>
    <cellStyle name="Normal 17 3 6 19 3" xfId="25904" xr:uid="{00000000-0005-0000-0000-0000B9640000}"/>
    <cellStyle name="Normal 17 3 6 19 4" xfId="25905" xr:uid="{00000000-0005-0000-0000-0000BA640000}"/>
    <cellStyle name="Normal 17 3 6 19 5" xfId="25906" xr:uid="{00000000-0005-0000-0000-0000BB640000}"/>
    <cellStyle name="Normal 17 3 6 2" xfId="25907" xr:uid="{00000000-0005-0000-0000-0000BC640000}"/>
    <cellStyle name="Normal 17 3 6 2 10" xfId="25908" xr:uid="{00000000-0005-0000-0000-0000BD640000}"/>
    <cellStyle name="Normal 17 3 6 2 10 2" xfId="25909" xr:uid="{00000000-0005-0000-0000-0000BE640000}"/>
    <cellStyle name="Normal 17 3 6 2 10 3" xfId="25910" xr:uid="{00000000-0005-0000-0000-0000BF640000}"/>
    <cellStyle name="Normal 17 3 6 2 10 4" xfId="25911" xr:uid="{00000000-0005-0000-0000-0000C0640000}"/>
    <cellStyle name="Normal 17 3 6 2 10 5" xfId="25912" xr:uid="{00000000-0005-0000-0000-0000C1640000}"/>
    <cellStyle name="Normal 17 3 6 2 11" xfId="25913" xr:uid="{00000000-0005-0000-0000-0000C2640000}"/>
    <cellStyle name="Normal 17 3 6 2 11 2" xfId="25914" xr:uid="{00000000-0005-0000-0000-0000C3640000}"/>
    <cellStyle name="Normal 17 3 6 2 11 3" xfId="25915" xr:uid="{00000000-0005-0000-0000-0000C4640000}"/>
    <cellStyle name="Normal 17 3 6 2 11 4" xfId="25916" xr:uid="{00000000-0005-0000-0000-0000C5640000}"/>
    <cellStyle name="Normal 17 3 6 2 11 5" xfId="25917" xr:uid="{00000000-0005-0000-0000-0000C6640000}"/>
    <cellStyle name="Normal 17 3 6 2 12" xfId="25918" xr:uid="{00000000-0005-0000-0000-0000C7640000}"/>
    <cellStyle name="Normal 17 3 6 2 12 2" xfId="25919" xr:uid="{00000000-0005-0000-0000-0000C8640000}"/>
    <cellStyle name="Normal 17 3 6 2 12 3" xfId="25920" xr:uid="{00000000-0005-0000-0000-0000C9640000}"/>
    <cellStyle name="Normal 17 3 6 2 12 4" xfId="25921" xr:uid="{00000000-0005-0000-0000-0000CA640000}"/>
    <cellStyle name="Normal 17 3 6 2 12 5" xfId="25922" xr:uid="{00000000-0005-0000-0000-0000CB640000}"/>
    <cellStyle name="Normal 17 3 6 2 13" xfId="25923" xr:uid="{00000000-0005-0000-0000-0000CC640000}"/>
    <cellStyle name="Normal 17 3 6 2 13 2" xfId="25924" xr:uid="{00000000-0005-0000-0000-0000CD640000}"/>
    <cellStyle name="Normal 17 3 6 2 13 3" xfId="25925" xr:uid="{00000000-0005-0000-0000-0000CE640000}"/>
    <cellStyle name="Normal 17 3 6 2 13 4" xfId="25926" xr:uid="{00000000-0005-0000-0000-0000CF640000}"/>
    <cellStyle name="Normal 17 3 6 2 13 5" xfId="25927" xr:uid="{00000000-0005-0000-0000-0000D0640000}"/>
    <cellStyle name="Normal 17 3 6 2 14" xfId="25928" xr:uid="{00000000-0005-0000-0000-0000D1640000}"/>
    <cellStyle name="Normal 17 3 6 2 14 2" xfId="25929" xr:uid="{00000000-0005-0000-0000-0000D2640000}"/>
    <cellStyle name="Normal 17 3 6 2 14 3" xfId="25930" xr:uid="{00000000-0005-0000-0000-0000D3640000}"/>
    <cellStyle name="Normal 17 3 6 2 14 4" xfId="25931" xr:uid="{00000000-0005-0000-0000-0000D4640000}"/>
    <cellStyle name="Normal 17 3 6 2 14 5" xfId="25932" xr:uid="{00000000-0005-0000-0000-0000D5640000}"/>
    <cellStyle name="Normal 17 3 6 2 15" xfId="25933" xr:uid="{00000000-0005-0000-0000-0000D6640000}"/>
    <cellStyle name="Normal 17 3 6 2 15 2" xfId="25934" xr:uid="{00000000-0005-0000-0000-0000D7640000}"/>
    <cellStyle name="Normal 17 3 6 2 15 3" xfId="25935" xr:uid="{00000000-0005-0000-0000-0000D8640000}"/>
    <cellStyle name="Normal 17 3 6 2 15 4" xfId="25936" xr:uid="{00000000-0005-0000-0000-0000D9640000}"/>
    <cellStyle name="Normal 17 3 6 2 15 5" xfId="25937" xr:uid="{00000000-0005-0000-0000-0000DA640000}"/>
    <cellStyle name="Normal 17 3 6 2 16" xfId="25938" xr:uid="{00000000-0005-0000-0000-0000DB640000}"/>
    <cellStyle name="Normal 17 3 6 2 16 2" xfId="25939" xr:uid="{00000000-0005-0000-0000-0000DC640000}"/>
    <cellStyle name="Normal 17 3 6 2 16 3" xfId="25940" xr:uid="{00000000-0005-0000-0000-0000DD640000}"/>
    <cellStyle name="Normal 17 3 6 2 16 4" xfId="25941" xr:uid="{00000000-0005-0000-0000-0000DE640000}"/>
    <cellStyle name="Normal 17 3 6 2 16 5" xfId="25942" xr:uid="{00000000-0005-0000-0000-0000DF640000}"/>
    <cellStyle name="Normal 17 3 6 2 17" xfId="25943" xr:uid="{00000000-0005-0000-0000-0000E0640000}"/>
    <cellStyle name="Normal 17 3 6 2 17 2" xfId="25944" xr:uid="{00000000-0005-0000-0000-0000E1640000}"/>
    <cellStyle name="Normal 17 3 6 2 17 3" xfId="25945" xr:uid="{00000000-0005-0000-0000-0000E2640000}"/>
    <cellStyle name="Normal 17 3 6 2 17 4" xfId="25946" xr:uid="{00000000-0005-0000-0000-0000E3640000}"/>
    <cellStyle name="Normal 17 3 6 2 17 5" xfId="25947" xr:uid="{00000000-0005-0000-0000-0000E4640000}"/>
    <cellStyle name="Normal 17 3 6 2 18" xfId="25948" xr:uid="{00000000-0005-0000-0000-0000E5640000}"/>
    <cellStyle name="Normal 17 3 6 2 18 2" xfId="25949" xr:uid="{00000000-0005-0000-0000-0000E6640000}"/>
    <cellStyle name="Normal 17 3 6 2 18 3" xfId="25950" xr:uid="{00000000-0005-0000-0000-0000E7640000}"/>
    <cellStyle name="Normal 17 3 6 2 18 4" xfId="25951" xr:uid="{00000000-0005-0000-0000-0000E8640000}"/>
    <cellStyle name="Normal 17 3 6 2 18 5" xfId="25952" xr:uid="{00000000-0005-0000-0000-0000E9640000}"/>
    <cellStyle name="Normal 17 3 6 2 19" xfId="25953" xr:uid="{00000000-0005-0000-0000-0000EA640000}"/>
    <cellStyle name="Normal 17 3 6 2 19 2" xfId="25954" xr:uid="{00000000-0005-0000-0000-0000EB640000}"/>
    <cellStyle name="Normal 17 3 6 2 19 3" xfId="25955" xr:uid="{00000000-0005-0000-0000-0000EC640000}"/>
    <cellStyle name="Normal 17 3 6 2 19 4" xfId="25956" xr:uid="{00000000-0005-0000-0000-0000ED640000}"/>
    <cellStyle name="Normal 17 3 6 2 2" xfId="25957" xr:uid="{00000000-0005-0000-0000-0000EE640000}"/>
    <cellStyle name="Normal 17 3 6 2 2 10" xfId="25958" xr:uid="{00000000-0005-0000-0000-0000EF640000}"/>
    <cellStyle name="Normal 17 3 6 2 2 10 2" xfId="25959" xr:uid="{00000000-0005-0000-0000-0000F0640000}"/>
    <cellStyle name="Normal 17 3 6 2 2 10 3" xfId="25960" xr:uid="{00000000-0005-0000-0000-0000F1640000}"/>
    <cellStyle name="Normal 17 3 6 2 2 10 4" xfId="25961" xr:uid="{00000000-0005-0000-0000-0000F2640000}"/>
    <cellStyle name="Normal 17 3 6 2 2 10 5" xfId="25962" xr:uid="{00000000-0005-0000-0000-0000F3640000}"/>
    <cellStyle name="Normal 17 3 6 2 2 11" xfId="25963" xr:uid="{00000000-0005-0000-0000-0000F4640000}"/>
    <cellStyle name="Normal 17 3 6 2 2 11 2" xfId="25964" xr:uid="{00000000-0005-0000-0000-0000F5640000}"/>
    <cellStyle name="Normal 17 3 6 2 2 11 3" xfId="25965" xr:uid="{00000000-0005-0000-0000-0000F6640000}"/>
    <cellStyle name="Normal 17 3 6 2 2 11 4" xfId="25966" xr:uid="{00000000-0005-0000-0000-0000F7640000}"/>
    <cellStyle name="Normal 17 3 6 2 2 11 5" xfId="25967" xr:uid="{00000000-0005-0000-0000-0000F8640000}"/>
    <cellStyle name="Normal 17 3 6 2 2 12" xfId="25968" xr:uid="{00000000-0005-0000-0000-0000F9640000}"/>
    <cellStyle name="Normal 17 3 6 2 2 12 2" xfId="25969" xr:uid="{00000000-0005-0000-0000-0000FA640000}"/>
    <cellStyle name="Normal 17 3 6 2 2 12 3" xfId="25970" xr:uid="{00000000-0005-0000-0000-0000FB640000}"/>
    <cellStyle name="Normal 17 3 6 2 2 12 4" xfId="25971" xr:uid="{00000000-0005-0000-0000-0000FC640000}"/>
    <cellStyle name="Normal 17 3 6 2 2 12 5" xfId="25972" xr:uid="{00000000-0005-0000-0000-0000FD640000}"/>
    <cellStyle name="Normal 17 3 6 2 2 13" xfId="25973" xr:uid="{00000000-0005-0000-0000-0000FE640000}"/>
    <cellStyle name="Normal 17 3 6 2 2 13 2" xfId="25974" xr:uid="{00000000-0005-0000-0000-0000FF640000}"/>
    <cellStyle name="Normal 17 3 6 2 2 13 3" xfId="25975" xr:uid="{00000000-0005-0000-0000-000000650000}"/>
    <cellStyle name="Normal 17 3 6 2 2 13 4" xfId="25976" xr:uid="{00000000-0005-0000-0000-000001650000}"/>
    <cellStyle name="Normal 17 3 6 2 2 13 5" xfId="25977" xr:uid="{00000000-0005-0000-0000-000002650000}"/>
    <cellStyle name="Normal 17 3 6 2 2 14" xfId="25978" xr:uid="{00000000-0005-0000-0000-000003650000}"/>
    <cellStyle name="Normal 17 3 6 2 2 14 2" xfId="25979" xr:uid="{00000000-0005-0000-0000-000004650000}"/>
    <cellStyle name="Normal 17 3 6 2 2 14 3" xfId="25980" xr:uid="{00000000-0005-0000-0000-000005650000}"/>
    <cellStyle name="Normal 17 3 6 2 2 14 4" xfId="25981" xr:uid="{00000000-0005-0000-0000-000006650000}"/>
    <cellStyle name="Normal 17 3 6 2 2 14 5" xfId="25982" xr:uid="{00000000-0005-0000-0000-000007650000}"/>
    <cellStyle name="Normal 17 3 6 2 2 15" xfId="25983" xr:uid="{00000000-0005-0000-0000-000008650000}"/>
    <cellStyle name="Normal 17 3 6 2 2 15 2" xfId="25984" xr:uid="{00000000-0005-0000-0000-000009650000}"/>
    <cellStyle name="Normal 17 3 6 2 2 15 3" xfId="25985" xr:uid="{00000000-0005-0000-0000-00000A650000}"/>
    <cellStyle name="Normal 17 3 6 2 2 15 4" xfId="25986" xr:uid="{00000000-0005-0000-0000-00000B650000}"/>
    <cellStyle name="Normal 17 3 6 2 2 15 5" xfId="25987" xr:uid="{00000000-0005-0000-0000-00000C650000}"/>
    <cellStyle name="Normal 17 3 6 2 2 16" xfId="25988" xr:uid="{00000000-0005-0000-0000-00000D650000}"/>
    <cellStyle name="Normal 17 3 6 2 2 16 2" xfId="25989" xr:uid="{00000000-0005-0000-0000-00000E650000}"/>
    <cellStyle name="Normal 17 3 6 2 2 16 3" xfId="25990" xr:uid="{00000000-0005-0000-0000-00000F650000}"/>
    <cellStyle name="Normal 17 3 6 2 2 16 4" xfId="25991" xr:uid="{00000000-0005-0000-0000-000010650000}"/>
    <cellStyle name="Normal 17 3 6 2 2 16 5" xfId="25992" xr:uid="{00000000-0005-0000-0000-000011650000}"/>
    <cellStyle name="Normal 17 3 6 2 2 17" xfId="25993" xr:uid="{00000000-0005-0000-0000-000012650000}"/>
    <cellStyle name="Normal 17 3 6 2 2 17 2" xfId="25994" xr:uid="{00000000-0005-0000-0000-000013650000}"/>
    <cellStyle name="Normal 17 3 6 2 2 17 3" xfId="25995" xr:uid="{00000000-0005-0000-0000-000014650000}"/>
    <cellStyle name="Normal 17 3 6 2 2 17 4" xfId="25996" xr:uid="{00000000-0005-0000-0000-000015650000}"/>
    <cellStyle name="Normal 17 3 6 2 2 18" xfId="25997" xr:uid="{00000000-0005-0000-0000-000016650000}"/>
    <cellStyle name="Normal 17 3 6 2 2 18 2" xfId="25998" xr:uid="{00000000-0005-0000-0000-000017650000}"/>
    <cellStyle name="Normal 17 3 6 2 2 18 3" xfId="25999" xr:uid="{00000000-0005-0000-0000-000018650000}"/>
    <cellStyle name="Normal 17 3 6 2 2 18 4" xfId="26000" xr:uid="{00000000-0005-0000-0000-000019650000}"/>
    <cellStyle name="Normal 17 3 6 2 2 19" xfId="26001" xr:uid="{00000000-0005-0000-0000-00001A650000}"/>
    <cellStyle name="Normal 17 3 6 2 2 2" xfId="26002" xr:uid="{00000000-0005-0000-0000-00001B650000}"/>
    <cellStyle name="Normal 17 3 6 2 2 2 2" xfId="26003" xr:uid="{00000000-0005-0000-0000-00001C650000}"/>
    <cellStyle name="Normal 17 3 6 2 2 2 3" xfId="26004" xr:uid="{00000000-0005-0000-0000-00001D650000}"/>
    <cellStyle name="Normal 17 3 6 2 2 2 4" xfId="26005" xr:uid="{00000000-0005-0000-0000-00001E650000}"/>
    <cellStyle name="Normal 17 3 6 2 2 2 5" xfId="26006" xr:uid="{00000000-0005-0000-0000-00001F650000}"/>
    <cellStyle name="Normal 17 3 6 2 2 20" xfId="26007" xr:uid="{00000000-0005-0000-0000-000020650000}"/>
    <cellStyle name="Normal 17 3 6 2 2 21" xfId="26008" xr:uid="{00000000-0005-0000-0000-000021650000}"/>
    <cellStyle name="Normal 17 3 6 2 2 3" xfId="26009" xr:uid="{00000000-0005-0000-0000-000022650000}"/>
    <cellStyle name="Normal 17 3 6 2 2 3 2" xfId="26010" xr:uid="{00000000-0005-0000-0000-000023650000}"/>
    <cellStyle name="Normal 17 3 6 2 2 3 3" xfId="26011" xr:uid="{00000000-0005-0000-0000-000024650000}"/>
    <cellStyle name="Normal 17 3 6 2 2 3 4" xfId="26012" xr:uid="{00000000-0005-0000-0000-000025650000}"/>
    <cellStyle name="Normal 17 3 6 2 2 3 5" xfId="26013" xr:uid="{00000000-0005-0000-0000-000026650000}"/>
    <cellStyle name="Normal 17 3 6 2 2 4" xfId="26014" xr:uid="{00000000-0005-0000-0000-000027650000}"/>
    <cellStyle name="Normal 17 3 6 2 2 4 2" xfId="26015" xr:uid="{00000000-0005-0000-0000-000028650000}"/>
    <cellStyle name="Normal 17 3 6 2 2 4 3" xfId="26016" xr:uid="{00000000-0005-0000-0000-000029650000}"/>
    <cellStyle name="Normal 17 3 6 2 2 4 4" xfId="26017" xr:uid="{00000000-0005-0000-0000-00002A650000}"/>
    <cellStyle name="Normal 17 3 6 2 2 4 5" xfId="26018" xr:uid="{00000000-0005-0000-0000-00002B650000}"/>
    <cellStyle name="Normal 17 3 6 2 2 5" xfId="26019" xr:uid="{00000000-0005-0000-0000-00002C650000}"/>
    <cellStyle name="Normal 17 3 6 2 2 5 2" xfId="26020" xr:uid="{00000000-0005-0000-0000-00002D650000}"/>
    <cellStyle name="Normal 17 3 6 2 2 5 3" xfId="26021" xr:uid="{00000000-0005-0000-0000-00002E650000}"/>
    <cellStyle name="Normal 17 3 6 2 2 5 4" xfId="26022" xr:uid="{00000000-0005-0000-0000-00002F650000}"/>
    <cellStyle name="Normal 17 3 6 2 2 5 5" xfId="26023" xr:uid="{00000000-0005-0000-0000-000030650000}"/>
    <cellStyle name="Normal 17 3 6 2 2 6" xfId="26024" xr:uid="{00000000-0005-0000-0000-000031650000}"/>
    <cellStyle name="Normal 17 3 6 2 2 6 2" xfId="26025" xr:uid="{00000000-0005-0000-0000-000032650000}"/>
    <cellStyle name="Normal 17 3 6 2 2 6 3" xfId="26026" xr:uid="{00000000-0005-0000-0000-000033650000}"/>
    <cellStyle name="Normal 17 3 6 2 2 6 4" xfId="26027" xr:uid="{00000000-0005-0000-0000-000034650000}"/>
    <cellStyle name="Normal 17 3 6 2 2 6 5" xfId="26028" xr:uid="{00000000-0005-0000-0000-000035650000}"/>
    <cellStyle name="Normal 17 3 6 2 2 7" xfId="26029" xr:uid="{00000000-0005-0000-0000-000036650000}"/>
    <cellStyle name="Normal 17 3 6 2 2 7 2" xfId="26030" xr:uid="{00000000-0005-0000-0000-000037650000}"/>
    <cellStyle name="Normal 17 3 6 2 2 7 3" xfId="26031" xr:uid="{00000000-0005-0000-0000-000038650000}"/>
    <cellStyle name="Normal 17 3 6 2 2 7 4" xfId="26032" xr:uid="{00000000-0005-0000-0000-000039650000}"/>
    <cellStyle name="Normal 17 3 6 2 2 7 5" xfId="26033" xr:uid="{00000000-0005-0000-0000-00003A650000}"/>
    <cellStyle name="Normal 17 3 6 2 2 8" xfId="26034" xr:uid="{00000000-0005-0000-0000-00003B650000}"/>
    <cellStyle name="Normal 17 3 6 2 2 8 2" xfId="26035" xr:uid="{00000000-0005-0000-0000-00003C650000}"/>
    <cellStyle name="Normal 17 3 6 2 2 8 3" xfId="26036" xr:uid="{00000000-0005-0000-0000-00003D650000}"/>
    <cellStyle name="Normal 17 3 6 2 2 8 4" xfId="26037" xr:uid="{00000000-0005-0000-0000-00003E650000}"/>
    <cellStyle name="Normal 17 3 6 2 2 8 5" xfId="26038" xr:uid="{00000000-0005-0000-0000-00003F650000}"/>
    <cellStyle name="Normal 17 3 6 2 2 9" xfId="26039" xr:uid="{00000000-0005-0000-0000-000040650000}"/>
    <cellStyle name="Normal 17 3 6 2 2 9 2" xfId="26040" xr:uid="{00000000-0005-0000-0000-000041650000}"/>
    <cellStyle name="Normal 17 3 6 2 2 9 3" xfId="26041" xr:uid="{00000000-0005-0000-0000-000042650000}"/>
    <cellStyle name="Normal 17 3 6 2 2 9 4" xfId="26042" xr:uid="{00000000-0005-0000-0000-000043650000}"/>
    <cellStyle name="Normal 17 3 6 2 2 9 5" xfId="26043" xr:uid="{00000000-0005-0000-0000-000044650000}"/>
    <cellStyle name="Normal 17 3 6 2 20" xfId="26044" xr:uid="{00000000-0005-0000-0000-000045650000}"/>
    <cellStyle name="Normal 17 3 6 2 20 2" xfId="26045" xr:uid="{00000000-0005-0000-0000-000046650000}"/>
    <cellStyle name="Normal 17 3 6 2 20 3" xfId="26046" xr:uid="{00000000-0005-0000-0000-000047650000}"/>
    <cellStyle name="Normal 17 3 6 2 20 4" xfId="26047" xr:uid="{00000000-0005-0000-0000-000048650000}"/>
    <cellStyle name="Normal 17 3 6 2 21" xfId="26048" xr:uid="{00000000-0005-0000-0000-000049650000}"/>
    <cellStyle name="Normal 17 3 6 2 22" xfId="26049" xr:uid="{00000000-0005-0000-0000-00004A650000}"/>
    <cellStyle name="Normal 17 3 6 2 23" xfId="26050" xr:uid="{00000000-0005-0000-0000-00004B650000}"/>
    <cellStyle name="Normal 17 3 6 2 3" xfId="26051" xr:uid="{00000000-0005-0000-0000-00004C650000}"/>
    <cellStyle name="Normal 17 3 6 2 3 10" xfId="26052" xr:uid="{00000000-0005-0000-0000-00004D650000}"/>
    <cellStyle name="Normal 17 3 6 2 3 10 2" xfId="26053" xr:uid="{00000000-0005-0000-0000-00004E650000}"/>
    <cellStyle name="Normal 17 3 6 2 3 10 3" xfId="26054" xr:uid="{00000000-0005-0000-0000-00004F650000}"/>
    <cellStyle name="Normal 17 3 6 2 3 10 4" xfId="26055" xr:uid="{00000000-0005-0000-0000-000050650000}"/>
    <cellStyle name="Normal 17 3 6 2 3 10 5" xfId="26056" xr:uid="{00000000-0005-0000-0000-000051650000}"/>
    <cellStyle name="Normal 17 3 6 2 3 11" xfId="26057" xr:uid="{00000000-0005-0000-0000-000052650000}"/>
    <cellStyle name="Normal 17 3 6 2 3 11 2" xfId="26058" xr:uid="{00000000-0005-0000-0000-000053650000}"/>
    <cellStyle name="Normal 17 3 6 2 3 11 3" xfId="26059" xr:uid="{00000000-0005-0000-0000-000054650000}"/>
    <cellStyle name="Normal 17 3 6 2 3 11 4" xfId="26060" xr:uid="{00000000-0005-0000-0000-000055650000}"/>
    <cellStyle name="Normal 17 3 6 2 3 11 5" xfId="26061" xr:uid="{00000000-0005-0000-0000-000056650000}"/>
    <cellStyle name="Normal 17 3 6 2 3 12" xfId="26062" xr:uid="{00000000-0005-0000-0000-000057650000}"/>
    <cellStyle name="Normal 17 3 6 2 3 12 2" xfId="26063" xr:uid="{00000000-0005-0000-0000-000058650000}"/>
    <cellStyle name="Normal 17 3 6 2 3 12 3" xfId="26064" xr:uid="{00000000-0005-0000-0000-000059650000}"/>
    <cellStyle name="Normal 17 3 6 2 3 12 4" xfId="26065" xr:uid="{00000000-0005-0000-0000-00005A650000}"/>
    <cellStyle name="Normal 17 3 6 2 3 12 5" xfId="26066" xr:uid="{00000000-0005-0000-0000-00005B650000}"/>
    <cellStyle name="Normal 17 3 6 2 3 13" xfId="26067" xr:uid="{00000000-0005-0000-0000-00005C650000}"/>
    <cellStyle name="Normal 17 3 6 2 3 13 2" xfId="26068" xr:uid="{00000000-0005-0000-0000-00005D650000}"/>
    <cellStyle name="Normal 17 3 6 2 3 13 3" xfId="26069" xr:uid="{00000000-0005-0000-0000-00005E650000}"/>
    <cellStyle name="Normal 17 3 6 2 3 13 4" xfId="26070" xr:uid="{00000000-0005-0000-0000-00005F650000}"/>
    <cellStyle name="Normal 17 3 6 2 3 13 5" xfId="26071" xr:uid="{00000000-0005-0000-0000-000060650000}"/>
    <cellStyle name="Normal 17 3 6 2 3 14" xfId="26072" xr:uid="{00000000-0005-0000-0000-000061650000}"/>
    <cellStyle name="Normal 17 3 6 2 3 14 2" xfId="26073" xr:uid="{00000000-0005-0000-0000-000062650000}"/>
    <cellStyle name="Normal 17 3 6 2 3 14 3" xfId="26074" xr:uid="{00000000-0005-0000-0000-000063650000}"/>
    <cellStyle name="Normal 17 3 6 2 3 14 4" xfId="26075" xr:uid="{00000000-0005-0000-0000-000064650000}"/>
    <cellStyle name="Normal 17 3 6 2 3 14 5" xfId="26076" xr:uid="{00000000-0005-0000-0000-000065650000}"/>
    <cellStyle name="Normal 17 3 6 2 3 15" xfId="26077" xr:uid="{00000000-0005-0000-0000-000066650000}"/>
    <cellStyle name="Normal 17 3 6 2 3 15 2" xfId="26078" xr:uid="{00000000-0005-0000-0000-000067650000}"/>
    <cellStyle name="Normal 17 3 6 2 3 15 3" xfId="26079" xr:uid="{00000000-0005-0000-0000-000068650000}"/>
    <cellStyle name="Normal 17 3 6 2 3 15 4" xfId="26080" xr:uid="{00000000-0005-0000-0000-000069650000}"/>
    <cellStyle name="Normal 17 3 6 2 3 15 5" xfId="26081" xr:uid="{00000000-0005-0000-0000-00006A650000}"/>
    <cellStyle name="Normal 17 3 6 2 3 16" xfId="26082" xr:uid="{00000000-0005-0000-0000-00006B650000}"/>
    <cellStyle name="Normal 17 3 6 2 3 16 2" xfId="26083" xr:uid="{00000000-0005-0000-0000-00006C650000}"/>
    <cellStyle name="Normal 17 3 6 2 3 16 3" xfId="26084" xr:uid="{00000000-0005-0000-0000-00006D650000}"/>
    <cellStyle name="Normal 17 3 6 2 3 16 4" xfId="26085" xr:uid="{00000000-0005-0000-0000-00006E650000}"/>
    <cellStyle name="Normal 17 3 6 2 3 17" xfId="26086" xr:uid="{00000000-0005-0000-0000-00006F650000}"/>
    <cellStyle name="Normal 17 3 6 2 3 17 2" xfId="26087" xr:uid="{00000000-0005-0000-0000-000070650000}"/>
    <cellStyle name="Normal 17 3 6 2 3 17 3" xfId="26088" xr:uid="{00000000-0005-0000-0000-000071650000}"/>
    <cellStyle name="Normal 17 3 6 2 3 17 4" xfId="26089" xr:uid="{00000000-0005-0000-0000-000072650000}"/>
    <cellStyle name="Normal 17 3 6 2 3 18" xfId="26090" xr:uid="{00000000-0005-0000-0000-000073650000}"/>
    <cellStyle name="Normal 17 3 6 2 3 19" xfId="26091" xr:uid="{00000000-0005-0000-0000-000074650000}"/>
    <cellStyle name="Normal 17 3 6 2 3 2" xfId="26092" xr:uid="{00000000-0005-0000-0000-000075650000}"/>
    <cellStyle name="Normal 17 3 6 2 3 2 2" xfId="26093" xr:uid="{00000000-0005-0000-0000-000076650000}"/>
    <cellStyle name="Normal 17 3 6 2 3 2 3" xfId="26094" xr:uid="{00000000-0005-0000-0000-000077650000}"/>
    <cellStyle name="Normal 17 3 6 2 3 2 4" xfId="26095" xr:uid="{00000000-0005-0000-0000-000078650000}"/>
    <cellStyle name="Normal 17 3 6 2 3 2 5" xfId="26096" xr:uid="{00000000-0005-0000-0000-000079650000}"/>
    <cellStyle name="Normal 17 3 6 2 3 20" xfId="26097" xr:uid="{00000000-0005-0000-0000-00007A650000}"/>
    <cellStyle name="Normal 17 3 6 2 3 3" xfId="26098" xr:uid="{00000000-0005-0000-0000-00007B650000}"/>
    <cellStyle name="Normal 17 3 6 2 3 3 2" xfId="26099" xr:uid="{00000000-0005-0000-0000-00007C650000}"/>
    <cellStyle name="Normal 17 3 6 2 3 3 3" xfId="26100" xr:uid="{00000000-0005-0000-0000-00007D650000}"/>
    <cellStyle name="Normal 17 3 6 2 3 3 4" xfId="26101" xr:uid="{00000000-0005-0000-0000-00007E650000}"/>
    <cellStyle name="Normal 17 3 6 2 3 3 5" xfId="26102" xr:uid="{00000000-0005-0000-0000-00007F650000}"/>
    <cellStyle name="Normal 17 3 6 2 3 4" xfId="26103" xr:uid="{00000000-0005-0000-0000-000080650000}"/>
    <cellStyle name="Normal 17 3 6 2 3 4 2" xfId="26104" xr:uid="{00000000-0005-0000-0000-000081650000}"/>
    <cellStyle name="Normal 17 3 6 2 3 4 3" xfId="26105" xr:uid="{00000000-0005-0000-0000-000082650000}"/>
    <cellStyle name="Normal 17 3 6 2 3 4 4" xfId="26106" xr:uid="{00000000-0005-0000-0000-000083650000}"/>
    <cellStyle name="Normal 17 3 6 2 3 4 5" xfId="26107" xr:uid="{00000000-0005-0000-0000-000084650000}"/>
    <cellStyle name="Normal 17 3 6 2 3 5" xfId="26108" xr:uid="{00000000-0005-0000-0000-000085650000}"/>
    <cellStyle name="Normal 17 3 6 2 3 5 2" xfId="26109" xr:uid="{00000000-0005-0000-0000-000086650000}"/>
    <cellStyle name="Normal 17 3 6 2 3 5 3" xfId="26110" xr:uid="{00000000-0005-0000-0000-000087650000}"/>
    <cellStyle name="Normal 17 3 6 2 3 5 4" xfId="26111" xr:uid="{00000000-0005-0000-0000-000088650000}"/>
    <cellStyle name="Normal 17 3 6 2 3 5 5" xfId="26112" xr:uid="{00000000-0005-0000-0000-000089650000}"/>
    <cellStyle name="Normal 17 3 6 2 3 6" xfId="26113" xr:uid="{00000000-0005-0000-0000-00008A650000}"/>
    <cellStyle name="Normal 17 3 6 2 3 6 2" xfId="26114" xr:uid="{00000000-0005-0000-0000-00008B650000}"/>
    <cellStyle name="Normal 17 3 6 2 3 6 3" xfId="26115" xr:uid="{00000000-0005-0000-0000-00008C650000}"/>
    <cellStyle name="Normal 17 3 6 2 3 6 4" xfId="26116" xr:uid="{00000000-0005-0000-0000-00008D650000}"/>
    <cellStyle name="Normal 17 3 6 2 3 6 5" xfId="26117" xr:uid="{00000000-0005-0000-0000-00008E650000}"/>
    <cellStyle name="Normal 17 3 6 2 3 7" xfId="26118" xr:uid="{00000000-0005-0000-0000-00008F650000}"/>
    <cellStyle name="Normal 17 3 6 2 3 7 2" xfId="26119" xr:uid="{00000000-0005-0000-0000-000090650000}"/>
    <cellStyle name="Normal 17 3 6 2 3 7 3" xfId="26120" xr:uid="{00000000-0005-0000-0000-000091650000}"/>
    <cellStyle name="Normal 17 3 6 2 3 7 4" xfId="26121" xr:uid="{00000000-0005-0000-0000-000092650000}"/>
    <cellStyle name="Normal 17 3 6 2 3 7 5" xfId="26122" xr:uid="{00000000-0005-0000-0000-000093650000}"/>
    <cellStyle name="Normal 17 3 6 2 3 8" xfId="26123" xr:uid="{00000000-0005-0000-0000-000094650000}"/>
    <cellStyle name="Normal 17 3 6 2 3 8 2" xfId="26124" xr:uid="{00000000-0005-0000-0000-000095650000}"/>
    <cellStyle name="Normal 17 3 6 2 3 8 3" xfId="26125" xr:uid="{00000000-0005-0000-0000-000096650000}"/>
    <cellStyle name="Normal 17 3 6 2 3 8 4" xfId="26126" xr:uid="{00000000-0005-0000-0000-000097650000}"/>
    <cellStyle name="Normal 17 3 6 2 3 8 5" xfId="26127" xr:uid="{00000000-0005-0000-0000-000098650000}"/>
    <cellStyle name="Normal 17 3 6 2 3 9" xfId="26128" xr:uid="{00000000-0005-0000-0000-000099650000}"/>
    <cellStyle name="Normal 17 3 6 2 3 9 2" xfId="26129" xr:uid="{00000000-0005-0000-0000-00009A650000}"/>
    <cellStyle name="Normal 17 3 6 2 3 9 3" xfId="26130" xr:uid="{00000000-0005-0000-0000-00009B650000}"/>
    <cellStyle name="Normal 17 3 6 2 3 9 4" xfId="26131" xr:uid="{00000000-0005-0000-0000-00009C650000}"/>
    <cellStyle name="Normal 17 3 6 2 3 9 5" xfId="26132" xr:uid="{00000000-0005-0000-0000-00009D650000}"/>
    <cellStyle name="Normal 17 3 6 2 4" xfId="26133" xr:uid="{00000000-0005-0000-0000-00009E650000}"/>
    <cellStyle name="Normal 17 3 6 2 4 10" xfId="26134" xr:uid="{00000000-0005-0000-0000-00009F650000}"/>
    <cellStyle name="Normal 17 3 6 2 4 10 2" xfId="26135" xr:uid="{00000000-0005-0000-0000-0000A0650000}"/>
    <cellStyle name="Normal 17 3 6 2 4 10 3" xfId="26136" xr:uid="{00000000-0005-0000-0000-0000A1650000}"/>
    <cellStyle name="Normal 17 3 6 2 4 10 4" xfId="26137" xr:uid="{00000000-0005-0000-0000-0000A2650000}"/>
    <cellStyle name="Normal 17 3 6 2 4 10 5" xfId="26138" xr:uid="{00000000-0005-0000-0000-0000A3650000}"/>
    <cellStyle name="Normal 17 3 6 2 4 11" xfId="26139" xr:uid="{00000000-0005-0000-0000-0000A4650000}"/>
    <cellStyle name="Normal 17 3 6 2 4 11 2" xfId="26140" xr:uid="{00000000-0005-0000-0000-0000A5650000}"/>
    <cellStyle name="Normal 17 3 6 2 4 11 3" xfId="26141" xr:uid="{00000000-0005-0000-0000-0000A6650000}"/>
    <cellStyle name="Normal 17 3 6 2 4 11 4" xfId="26142" xr:uid="{00000000-0005-0000-0000-0000A7650000}"/>
    <cellStyle name="Normal 17 3 6 2 4 11 5" xfId="26143" xr:uid="{00000000-0005-0000-0000-0000A8650000}"/>
    <cellStyle name="Normal 17 3 6 2 4 12" xfId="26144" xr:uid="{00000000-0005-0000-0000-0000A9650000}"/>
    <cellStyle name="Normal 17 3 6 2 4 12 2" xfId="26145" xr:uid="{00000000-0005-0000-0000-0000AA650000}"/>
    <cellStyle name="Normal 17 3 6 2 4 12 3" xfId="26146" xr:uid="{00000000-0005-0000-0000-0000AB650000}"/>
    <cellStyle name="Normal 17 3 6 2 4 12 4" xfId="26147" xr:uid="{00000000-0005-0000-0000-0000AC650000}"/>
    <cellStyle name="Normal 17 3 6 2 4 12 5" xfId="26148" xr:uid="{00000000-0005-0000-0000-0000AD650000}"/>
    <cellStyle name="Normal 17 3 6 2 4 13" xfId="26149" xr:uid="{00000000-0005-0000-0000-0000AE650000}"/>
    <cellStyle name="Normal 17 3 6 2 4 13 2" xfId="26150" xr:uid="{00000000-0005-0000-0000-0000AF650000}"/>
    <cellStyle name="Normal 17 3 6 2 4 13 3" xfId="26151" xr:uid="{00000000-0005-0000-0000-0000B0650000}"/>
    <cellStyle name="Normal 17 3 6 2 4 13 4" xfId="26152" xr:uid="{00000000-0005-0000-0000-0000B1650000}"/>
    <cellStyle name="Normal 17 3 6 2 4 13 5" xfId="26153" xr:uid="{00000000-0005-0000-0000-0000B2650000}"/>
    <cellStyle name="Normal 17 3 6 2 4 14" xfId="26154" xr:uid="{00000000-0005-0000-0000-0000B3650000}"/>
    <cellStyle name="Normal 17 3 6 2 4 14 2" xfId="26155" xr:uid="{00000000-0005-0000-0000-0000B4650000}"/>
    <cellStyle name="Normal 17 3 6 2 4 14 3" xfId="26156" xr:uid="{00000000-0005-0000-0000-0000B5650000}"/>
    <cellStyle name="Normal 17 3 6 2 4 14 4" xfId="26157" xr:uid="{00000000-0005-0000-0000-0000B6650000}"/>
    <cellStyle name="Normal 17 3 6 2 4 14 5" xfId="26158" xr:uid="{00000000-0005-0000-0000-0000B7650000}"/>
    <cellStyle name="Normal 17 3 6 2 4 15" xfId="26159" xr:uid="{00000000-0005-0000-0000-0000B8650000}"/>
    <cellStyle name="Normal 17 3 6 2 4 15 2" xfId="26160" xr:uid="{00000000-0005-0000-0000-0000B9650000}"/>
    <cellStyle name="Normal 17 3 6 2 4 15 3" xfId="26161" xr:uid="{00000000-0005-0000-0000-0000BA650000}"/>
    <cellStyle name="Normal 17 3 6 2 4 15 4" xfId="26162" xr:uid="{00000000-0005-0000-0000-0000BB650000}"/>
    <cellStyle name="Normal 17 3 6 2 4 15 5" xfId="26163" xr:uid="{00000000-0005-0000-0000-0000BC650000}"/>
    <cellStyle name="Normal 17 3 6 2 4 16" xfId="26164" xr:uid="{00000000-0005-0000-0000-0000BD650000}"/>
    <cellStyle name="Normal 17 3 6 2 4 16 2" xfId="26165" xr:uid="{00000000-0005-0000-0000-0000BE650000}"/>
    <cellStyle name="Normal 17 3 6 2 4 16 3" xfId="26166" xr:uid="{00000000-0005-0000-0000-0000BF650000}"/>
    <cellStyle name="Normal 17 3 6 2 4 16 4" xfId="26167" xr:uid="{00000000-0005-0000-0000-0000C0650000}"/>
    <cellStyle name="Normal 17 3 6 2 4 17" xfId="26168" xr:uid="{00000000-0005-0000-0000-0000C1650000}"/>
    <cellStyle name="Normal 17 3 6 2 4 17 2" xfId="26169" xr:uid="{00000000-0005-0000-0000-0000C2650000}"/>
    <cellStyle name="Normal 17 3 6 2 4 17 3" xfId="26170" xr:uid="{00000000-0005-0000-0000-0000C3650000}"/>
    <cellStyle name="Normal 17 3 6 2 4 17 4" xfId="26171" xr:uid="{00000000-0005-0000-0000-0000C4650000}"/>
    <cellStyle name="Normal 17 3 6 2 4 18" xfId="26172" xr:uid="{00000000-0005-0000-0000-0000C5650000}"/>
    <cellStyle name="Normal 17 3 6 2 4 19" xfId="26173" xr:uid="{00000000-0005-0000-0000-0000C6650000}"/>
    <cellStyle name="Normal 17 3 6 2 4 2" xfId="26174" xr:uid="{00000000-0005-0000-0000-0000C7650000}"/>
    <cellStyle name="Normal 17 3 6 2 4 2 2" xfId="26175" xr:uid="{00000000-0005-0000-0000-0000C8650000}"/>
    <cellStyle name="Normal 17 3 6 2 4 2 3" xfId="26176" xr:uid="{00000000-0005-0000-0000-0000C9650000}"/>
    <cellStyle name="Normal 17 3 6 2 4 2 4" xfId="26177" xr:uid="{00000000-0005-0000-0000-0000CA650000}"/>
    <cellStyle name="Normal 17 3 6 2 4 2 5" xfId="26178" xr:uid="{00000000-0005-0000-0000-0000CB650000}"/>
    <cellStyle name="Normal 17 3 6 2 4 20" xfId="26179" xr:uid="{00000000-0005-0000-0000-0000CC650000}"/>
    <cellStyle name="Normal 17 3 6 2 4 3" xfId="26180" xr:uid="{00000000-0005-0000-0000-0000CD650000}"/>
    <cellStyle name="Normal 17 3 6 2 4 3 2" xfId="26181" xr:uid="{00000000-0005-0000-0000-0000CE650000}"/>
    <cellStyle name="Normal 17 3 6 2 4 3 3" xfId="26182" xr:uid="{00000000-0005-0000-0000-0000CF650000}"/>
    <cellStyle name="Normal 17 3 6 2 4 3 4" xfId="26183" xr:uid="{00000000-0005-0000-0000-0000D0650000}"/>
    <cellStyle name="Normal 17 3 6 2 4 3 5" xfId="26184" xr:uid="{00000000-0005-0000-0000-0000D1650000}"/>
    <cellStyle name="Normal 17 3 6 2 4 4" xfId="26185" xr:uid="{00000000-0005-0000-0000-0000D2650000}"/>
    <cellStyle name="Normal 17 3 6 2 4 4 2" xfId="26186" xr:uid="{00000000-0005-0000-0000-0000D3650000}"/>
    <cellStyle name="Normal 17 3 6 2 4 4 3" xfId="26187" xr:uid="{00000000-0005-0000-0000-0000D4650000}"/>
    <cellStyle name="Normal 17 3 6 2 4 4 4" xfId="26188" xr:uid="{00000000-0005-0000-0000-0000D5650000}"/>
    <cellStyle name="Normal 17 3 6 2 4 4 5" xfId="26189" xr:uid="{00000000-0005-0000-0000-0000D6650000}"/>
    <cellStyle name="Normal 17 3 6 2 4 5" xfId="26190" xr:uid="{00000000-0005-0000-0000-0000D7650000}"/>
    <cellStyle name="Normal 17 3 6 2 4 5 2" xfId="26191" xr:uid="{00000000-0005-0000-0000-0000D8650000}"/>
    <cellStyle name="Normal 17 3 6 2 4 5 3" xfId="26192" xr:uid="{00000000-0005-0000-0000-0000D9650000}"/>
    <cellStyle name="Normal 17 3 6 2 4 5 4" xfId="26193" xr:uid="{00000000-0005-0000-0000-0000DA650000}"/>
    <cellStyle name="Normal 17 3 6 2 4 5 5" xfId="26194" xr:uid="{00000000-0005-0000-0000-0000DB650000}"/>
    <cellStyle name="Normal 17 3 6 2 4 6" xfId="26195" xr:uid="{00000000-0005-0000-0000-0000DC650000}"/>
    <cellStyle name="Normal 17 3 6 2 4 6 2" xfId="26196" xr:uid="{00000000-0005-0000-0000-0000DD650000}"/>
    <cellStyle name="Normal 17 3 6 2 4 6 3" xfId="26197" xr:uid="{00000000-0005-0000-0000-0000DE650000}"/>
    <cellStyle name="Normal 17 3 6 2 4 6 4" xfId="26198" xr:uid="{00000000-0005-0000-0000-0000DF650000}"/>
    <cellStyle name="Normal 17 3 6 2 4 6 5" xfId="26199" xr:uid="{00000000-0005-0000-0000-0000E0650000}"/>
    <cellStyle name="Normal 17 3 6 2 4 7" xfId="26200" xr:uid="{00000000-0005-0000-0000-0000E1650000}"/>
    <cellStyle name="Normal 17 3 6 2 4 7 2" xfId="26201" xr:uid="{00000000-0005-0000-0000-0000E2650000}"/>
    <cellStyle name="Normal 17 3 6 2 4 7 3" xfId="26202" xr:uid="{00000000-0005-0000-0000-0000E3650000}"/>
    <cellStyle name="Normal 17 3 6 2 4 7 4" xfId="26203" xr:uid="{00000000-0005-0000-0000-0000E4650000}"/>
    <cellStyle name="Normal 17 3 6 2 4 7 5" xfId="26204" xr:uid="{00000000-0005-0000-0000-0000E5650000}"/>
    <cellStyle name="Normal 17 3 6 2 4 8" xfId="26205" xr:uid="{00000000-0005-0000-0000-0000E6650000}"/>
    <cellStyle name="Normal 17 3 6 2 4 8 2" xfId="26206" xr:uid="{00000000-0005-0000-0000-0000E7650000}"/>
    <cellStyle name="Normal 17 3 6 2 4 8 3" xfId="26207" xr:uid="{00000000-0005-0000-0000-0000E8650000}"/>
    <cellStyle name="Normal 17 3 6 2 4 8 4" xfId="26208" xr:uid="{00000000-0005-0000-0000-0000E9650000}"/>
    <cellStyle name="Normal 17 3 6 2 4 8 5" xfId="26209" xr:uid="{00000000-0005-0000-0000-0000EA650000}"/>
    <cellStyle name="Normal 17 3 6 2 4 9" xfId="26210" xr:uid="{00000000-0005-0000-0000-0000EB650000}"/>
    <cellStyle name="Normal 17 3 6 2 4 9 2" xfId="26211" xr:uid="{00000000-0005-0000-0000-0000EC650000}"/>
    <cellStyle name="Normal 17 3 6 2 4 9 3" xfId="26212" xr:uid="{00000000-0005-0000-0000-0000ED650000}"/>
    <cellStyle name="Normal 17 3 6 2 4 9 4" xfId="26213" xr:uid="{00000000-0005-0000-0000-0000EE650000}"/>
    <cellStyle name="Normal 17 3 6 2 4 9 5" xfId="26214" xr:uid="{00000000-0005-0000-0000-0000EF650000}"/>
    <cellStyle name="Normal 17 3 6 2 5" xfId="26215" xr:uid="{00000000-0005-0000-0000-0000F0650000}"/>
    <cellStyle name="Normal 17 3 6 2 5 2" xfId="26216" xr:uid="{00000000-0005-0000-0000-0000F1650000}"/>
    <cellStyle name="Normal 17 3 6 2 5 3" xfId="26217" xr:uid="{00000000-0005-0000-0000-0000F2650000}"/>
    <cellStyle name="Normal 17 3 6 2 5 4" xfId="26218" xr:uid="{00000000-0005-0000-0000-0000F3650000}"/>
    <cellStyle name="Normal 17 3 6 2 5 5" xfId="26219" xr:uid="{00000000-0005-0000-0000-0000F4650000}"/>
    <cellStyle name="Normal 17 3 6 2 6" xfId="26220" xr:uid="{00000000-0005-0000-0000-0000F5650000}"/>
    <cellStyle name="Normal 17 3 6 2 6 2" xfId="26221" xr:uid="{00000000-0005-0000-0000-0000F6650000}"/>
    <cellStyle name="Normal 17 3 6 2 6 3" xfId="26222" xr:uid="{00000000-0005-0000-0000-0000F7650000}"/>
    <cellStyle name="Normal 17 3 6 2 6 4" xfId="26223" xr:uid="{00000000-0005-0000-0000-0000F8650000}"/>
    <cellStyle name="Normal 17 3 6 2 6 5" xfId="26224" xr:uid="{00000000-0005-0000-0000-0000F9650000}"/>
    <cellStyle name="Normal 17 3 6 2 7" xfId="26225" xr:uid="{00000000-0005-0000-0000-0000FA650000}"/>
    <cellStyle name="Normal 17 3 6 2 7 2" xfId="26226" xr:uid="{00000000-0005-0000-0000-0000FB650000}"/>
    <cellStyle name="Normal 17 3 6 2 7 3" xfId="26227" xr:uid="{00000000-0005-0000-0000-0000FC650000}"/>
    <cellStyle name="Normal 17 3 6 2 7 4" xfId="26228" xr:uid="{00000000-0005-0000-0000-0000FD650000}"/>
    <cellStyle name="Normal 17 3 6 2 7 5" xfId="26229" xr:uid="{00000000-0005-0000-0000-0000FE650000}"/>
    <cellStyle name="Normal 17 3 6 2 8" xfId="26230" xr:uid="{00000000-0005-0000-0000-0000FF650000}"/>
    <cellStyle name="Normal 17 3 6 2 8 2" xfId="26231" xr:uid="{00000000-0005-0000-0000-000000660000}"/>
    <cellStyle name="Normal 17 3 6 2 8 3" xfId="26232" xr:uid="{00000000-0005-0000-0000-000001660000}"/>
    <cellStyle name="Normal 17 3 6 2 8 4" xfId="26233" xr:uid="{00000000-0005-0000-0000-000002660000}"/>
    <cellStyle name="Normal 17 3 6 2 8 5" xfId="26234" xr:uid="{00000000-0005-0000-0000-000003660000}"/>
    <cellStyle name="Normal 17 3 6 2 9" xfId="26235" xr:uid="{00000000-0005-0000-0000-000004660000}"/>
    <cellStyle name="Normal 17 3 6 2 9 2" xfId="26236" xr:uid="{00000000-0005-0000-0000-000005660000}"/>
    <cellStyle name="Normal 17 3 6 2 9 3" xfId="26237" xr:uid="{00000000-0005-0000-0000-000006660000}"/>
    <cellStyle name="Normal 17 3 6 2 9 4" xfId="26238" xr:uid="{00000000-0005-0000-0000-000007660000}"/>
    <cellStyle name="Normal 17 3 6 2 9 5" xfId="26239" xr:uid="{00000000-0005-0000-0000-000008660000}"/>
    <cellStyle name="Normal 17 3 6 20" xfId="26240" xr:uid="{00000000-0005-0000-0000-000009660000}"/>
    <cellStyle name="Normal 17 3 6 20 2" xfId="26241" xr:uid="{00000000-0005-0000-0000-00000A660000}"/>
    <cellStyle name="Normal 17 3 6 20 3" xfId="26242" xr:uid="{00000000-0005-0000-0000-00000B660000}"/>
    <cellStyle name="Normal 17 3 6 20 4" xfId="26243" xr:uid="{00000000-0005-0000-0000-00000C660000}"/>
    <cellStyle name="Normal 17 3 6 20 5" xfId="26244" xr:uid="{00000000-0005-0000-0000-00000D660000}"/>
    <cellStyle name="Normal 17 3 6 21" xfId="26245" xr:uid="{00000000-0005-0000-0000-00000E660000}"/>
    <cellStyle name="Normal 17 3 6 21 2" xfId="26246" xr:uid="{00000000-0005-0000-0000-00000F660000}"/>
    <cellStyle name="Normal 17 3 6 21 3" xfId="26247" xr:uid="{00000000-0005-0000-0000-000010660000}"/>
    <cellStyle name="Normal 17 3 6 21 4" xfId="26248" xr:uid="{00000000-0005-0000-0000-000011660000}"/>
    <cellStyle name="Normal 17 3 6 22" xfId="26249" xr:uid="{00000000-0005-0000-0000-000012660000}"/>
    <cellStyle name="Normal 17 3 6 22 2" xfId="26250" xr:uid="{00000000-0005-0000-0000-000013660000}"/>
    <cellStyle name="Normal 17 3 6 22 3" xfId="26251" xr:uid="{00000000-0005-0000-0000-000014660000}"/>
    <cellStyle name="Normal 17 3 6 22 4" xfId="26252" xr:uid="{00000000-0005-0000-0000-000015660000}"/>
    <cellStyle name="Normal 17 3 6 23" xfId="26253" xr:uid="{00000000-0005-0000-0000-000016660000}"/>
    <cellStyle name="Normal 17 3 6 24" xfId="26254" xr:uid="{00000000-0005-0000-0000-000017660000}"/>
    <cellStyle name="Normal 17 3 6 25" xfId="26255" xr:uid="{00000000-0005-0000-0000-000018660000}"/>
    <cellStyle name="Normal 17 3 6 3" xfId="26256" xr:uid="{00000000-0005-0000-0000-000019660000}"/>
    <cellStyle name="Normal 17 3 6 3 10" xfId="26257" xr:uid="{00000000-0005-0000-0000-00001A660000}"/>
    <cellStyle name="Normal 17 3 6 3 10 2" xfId="26258" xr:uid="{00000000-0005-0000-0000-00001B660000}"/>
    <cellStyle name="Normal 17 3 6 3 10 3" xfId="26259" xr:uid="{00000000-0005-0000-0000-00001C660000}"/>
    <cellStyle name="Normal 17 3 6 3 10 4" xfId="26260" xr:uid="{00000000-0005-0000-0000-00001D660000}"/>
    <cellStyle name="Normal 17 3 6 3 10 5" xfId="26261" xr:uid="{00000000-0005-0000-0000-00001E660000}"/>
    <cellStyle name="Normal 17 3 6 3 11" xfId="26262" xr:uid="{00000000-0005-0000-0000-00001F660000}"/>
    <cellStyle name="Normal 17 3 6 3 11 2" xfId="26263" xr:uid="{00000000-0005-0000-0000-000020660000}"/>
    <cellStyle name="Normal 17 3 6 3 11 3" xfId="26264" xr:uid="{00000000-0005-0000-0000-000021660000}"/>
    <cellStyle name="Normal 17 3 6 3 11 4" xfId="26265" xr:uid="{00000000-0005-0000-0000-000022660000}"/>
    <cellStyle name="Normal 17 3 6 3 11 5" xfId="26266" xr:uid="{00000000-0005-0000-0000-000023660000}"/>
    <cellStyle name="Normal 17 3 6 3 12" xfId="26267" xr:uid="{00000000-0005-0000-0000-000024660000}"/>
    <cellStyle name="Normal 17 3 6 3 12 2" xfId="26268" xr:uid="{00000000-0005-0000-0000-000025660000}"/>
    <cellStyle name="Normal 17 3 6 3 12 3" xfId="26269" xr:uid="{00000000-0005-0000-0000-000026660000}"/>
    <cellStyle name="Normal 17 3 6 3 12 4" xfId="26270" xr:uid="{00000000-0005-0000-0000-000027660000}"/>
    <cellStyle name="Normal 17 3 6 3 12 5" xfId="26271" xr:uid="{00000000-0005-0000-0000-000028660000}"/>
    <cellStyle name="Normal 17 3 6 3 13" xfId="26272" xr:uid="{00000000-0005-0000-0000-000029660000}"/>
    <cellStyle name="Normal 17 3 6 3 13 2" xfId="26273" xr:uid="{00000000-0005-0000-0000-00002A660000}"/>
    <cellStyle name="Normal 17 3 6 3 13 3" xfId="26274" xr:uid="{00000000-0005-0000-0000-00002B660000}"/>
    <cellStyle name="Normal 17 3 6 3 13 4" xfId="26275" xr:uid="{00000000-0005-0000-0000-00002C660000}"/>
    <cellStyle name="Normal 17 3 6 3 13 5" xfId="26276" xr:uid="{00000000-0005-0000-0000-00002D660000}"/>
    <cellStyle name="Normal 17 3 6 3 14" xfId="26277" xr:uid="{00000000-0005-0000-0000-00002E660000}"/>
    <cellStyle name="Normal 17 3 6 3 14 2" xfId="26278" xr:uid="{00000000-0005-0000-0000-00002F660000}"/>
    <cellStyle name="Normal 17 3 6 3 14 3" xfId="26279" xr:uid="{00000000-0005-0000-0000-000030660000}"/>
    <cellStyle name="Normal 17 3 6 3 14 4" xfId="26280" xr:uid="{00000000-0005-0000-0000-000031660000}"/>
    <cellStyle name="Normal 17 3 6 3 14 5" xfId="26281" xr:uid="{00000000-0005-0000-0000-000032660000}"/>
    <cellStyle name="Normal 17 3 6 3 15" xfId="26282" xr:uid="{00000000-0005-0000-0000-000033660000}"/>
    <cellStyle name="Normal 17 3 6 3 15 2" xfId="26283" xr:uid="{00000000-0005-0000-0000-000034660000}"/>
    <cellStyle name="Normal 17 3 6 3 15 3" xfId="26284" xr:uid="{00000000-0005-0000-0000-000035660000}"/>
    <cellStyle name="Normal 17 3 6 3 15 4" xfId="26285" xr:uid="{00000000-0005-0000-0000-000036660000}"/>
    <cellStyle name="Normal 17 3 6 3 15 5" xfId="26286" xr:uid="{00000000-0005-0000-0000-000037660000}"/>
    <cellStyle name="Normal 17 3 6 3 16" xfId="26287" xr:uid="{00000000-0005-0000-0000-000038660000}"/>
    <cellStyle name="Normal 17 3 6 3 16 2" xfId="26288" xr:uid="{00000000-0005-0000-0000-000039660000}"/>
    <cellStyle name="Normal 17 3 6 3 16 3" xfId="26289" xr:uid="{00000000-0005-0000-0000-00003A660000}"/>
    <cellStyle name="Normal 17 3 6 3 16 4" xfId="26290" xr:uid="{00000000-0005-0000-0000-00003B660000}"/>
    <cellStyle name="Normal 17 3 6 3 16 5" xfId="26291" xr:uid="{00000000-0005-0000-0000-00003C660000}"/>
    <cellStyle name="Normal 17 3 6 3 17" xfId="26292" xr:uid="{00000000-0005-0000-0000-00003D660000}"/>
    <cellStyle name="Normal 17 3 6 3 17 2" xfId="26293" xr:uid="{00000000-0005-0000-0000-00003E660000}"/>
    <cellStyle name="Normal 17 3 6 3 17 3" xfId="26294" xr:uid="{00000000-0005-0000-0000-00003F660000}"/>
    <cellStyle name="Normal 17 3 6 3 17 4" xfId="26295" xr:uid="{00000000-0005-0000-0000-000040660000}"/>
    <cellStyle name="Normal 17 3 6 3 18" xfId="26296" xr:uid="{00000000-0005-0000-0000-000041660000}"/>
    <cellStyle name="Normal 17 3 6 3 18 2" xfId="26297" xr:uid="{00000000-0005-0000-0000-000042660000}"/>
    <cellStyle name="Normal 17 3 6 3 18 3" xfId="26298" xr:uid="{00000000-0005-0000-0000-000043660000}"/>
    <cellStyle name="Normal 17 3 6 3 18 4" xfId="26299" xr:uid="{00000000-0005-0000-0000-000044660000}"/>
    <cellStyle name="Normal 17 3 6 3 19" xfId="26300" xr:uid="{00000000-0005-0000-0000-000045660000}"/>
    <cellStyle name="Normal 17 3 6 3 2" xfId="26301" xr:uid="{00000000-0005-0000-0000-000046660000}"/>
    <cellStyle name="Normal 17 3 6 3 2 2" xfId="26302" xr:uid="{00000000-0005-0000-0000-000047660000}"/>
    <cellStyle name="Normal 17 3 6 3 2 3" xfId="26303" xr:uid="{00000000-0005-0000-0000-000048660000}"/>
    <cellStyle name="Normal 17 3 6 3 2 4" xfId="26304" xr:uid="{00000000-0005-0000-0000-000049660000}"/>
    <cellStyle name="Normal 17 3 6 3 2 5" xfId="26305" xr:uid="{00000000-0005-0000-0000-00004A660000}"/>
    <cellStyle name="Normal 17 3 6 3 20" xfId="26306" xr:uid="{00000000-0005-0000-0000-00004B660000}"/>
    <cellStyle name="Normal 17 3 6 3 21" xfId="26307" xr:uid="{00000000-0005-0000-0000-00004C660000}"/>
    <cellStyle name="Normal 17 3 6 3 3" xfId="26308" xr:uid="{00000000-0005-0000-0000-00004D660000}"/>
    <cellStyle name="Normal 17 3 6 3 3 2" xfId="26309" xr:uid="{00000000-0005-0000-0000-00004E660000}"/>
    <cellStyle name="Normal 17 3 6 3 3 3" xfId="26310" xr:uid="{00000000-0005-0000-0000-00004F660000}"/>
    <cellStyle name="Normal 17 3 6 3 3 4" xfId="26311" xr:uid="{00000000-0005-0000-0000-000050660000}"/>
    <cellStyle name="Normal 17 3 6 3 3 5" xfId="26312" xr:uid="{00000000-0005-0000-0000-000051660000}"/>
    <cellStyle name="Normal 17 3 6 3 4" xfId="26313" xr:uid="{00000000-0005-0000-0000-000052660000}"/>
    <cellStyle name="Normal 17 3 6 3 4 2" xfId="26314" xr:uid="{00000000-0005-0000-0000-000053660000}"/>
    <cellStyle name="Normal 17 3 6 3 4 3" xfId="26315" xr:uid="{00000000-0005-0000-0000-000054660000}"/>
    <cellStyle name="Normal 17 3 6 3 4 4" xfId="26316" xr:uid="{00000000-0005-0000-0000-000055660000}"/>
    <cellStyle name="Normal 17 3 6 3 4 5" xfId="26317" xr:uid="{00000000-0005-0000-0000-000056660000}"/>
    <cellStyle name="Normal 17 3 6 3 5" xfId="26318" xr:uid="{00000000-0005-0000-0000-000057660000}"/>
    <cellStyle name="Normal 17 3 6 3 5 2" xfId="26319" xr:uid="{00000000-0005-0000-0000-000058660000}"/>
    <cellStyle name="Normal 17 3 6 3 5 3" xfId="26320" xr:uid="{00000000-0005-0000-0000-000059660000}"/>
    <cellStyle name="Normal 17 3 6 3 5 4" xfId="26321" xr:uid="{00000000-0005-0000-0000-00005A660000}"/>
    <cellStyle name="Normal 17 3 6 3 5 5" xfId="26322" xr:uid="{00000000-0005-0000-0000-00005B660000}"/>
    <cellStyle name="Normal 17 3 6 3 6" xfId="26323" xr:uid="{00000000-0005-0000-0000-00005C660000}"/>
    <cellStyle name="Normal 17 3 6 3 6 2" xfId="26324" xr:uid="{00000000-0005-0000-0000-00005D660000}"/>
    <cellStyle name="Normal 17 3 6 3 6 3" xfId="26325" xr:uid="{00000000-0005-0000-0000-00005E660000}"/>
    <cellStyle name="Normal 17 3 6 3 6 4" xfId="26326" xr:uid="{00000000-0005-0000-0000-00005F660000}"/>
    <cellStyle name="Normal 17 3 6 3 6 5" xfId="26327" xr:uid="{00000000-0005-0000-0000-000060660000}"/>
    <cellStyle name="Normal 17 3 6 3 7" xfId="26328" xr:uid="{00000000-0005-0000-0000-000061660000}"/>
    <cellStyle name="Normal 17 3 6 3 7 2" xfId="26329" xr:uid="{00000000-0005-0000-0000-000062660000}"/>
    <cellStyle name="Normal 17 3 6 3 7 3" xfId="26330" xr:uid="{00000000-0005-0000-0000-000063660000}"/>
    <cellStyle name="Normal 17 3 6 3 7 4" xfId="26331" xr:uid="{00000000-0005-0000-0000-000064660000}"/>
    <cellStyle name="Normal 17 3 6 3 7 5" xfId="26332" xr:uid="{00000000-0005-0000-0000-000065660000}"/>
    <cellStyle name="Normal 17 3 6 3 8" xfId="26333" xr:uid="{00000000-0005-0000-0000-000066660000}"/>
    <cellStyle name="Normal 17 3 6 3 8 2" xfId="26334" xr:uid="{00000000-0005-0000-0000-000067660000}"/>
    <cellStyle name="Normal 17 3 6 3 8 3" xfId="26335" xr:uid="{00000000-0005-0000-0000-000068660000}"/>
    <cellStyle name="Normal 17 3 6 3 8 4" xfId="26336" xr:uid="{00000000-0005-0000-0000-000069660000}"/>
    <cellStyle name="Normal 17 3 6 3 8 5" xfId="26337" xr:uid="{00000000-0005-0000-0000-00006A660000}"/>
    <cellStyle name="Normal 17 3 6 3 9" xfId="26338" xr:uid="{00000000-0005-0000-0000-00006B660000}"/>
    <cellStyle name="Normal 17 3 6 3 9 2" xfId="26339" xr:uid="{00000000-0005-0000-0000-00006C660000}"/>
    <cellStyle name="Normal 17 3 6 3 9 3" xfId="26340" xr:uid="{00000000-0005-0000-0000-00006D660000}"/>
    <cellStyle name="Normal 17 3 6 3 9 4" xfId="26341" xr:uid="{00000000-0005-0000-0000-00006E660000}"/>
    <cellStyle name="Normal 17 3 6 3 9 5" xfId="26342" xr:uid="{00000000-0005-0000-0000-00006F660000}"/>
    <cellStyle name="Normal 17 3 6 4" xfId="26343" xr:uid="{00000000-0005-0000-0000-000070660000}"/>
    <cellStyle name="Normal 17 3 6 4 10" xfId="26344" xr:uid="{00000000-0005-0000-0000-000071660000}"/>
    <cellStyle name="Normal 17 3 6 4 10 2" xfId="26345" xr:uid="{00000000-0005-0000-0000-000072660000}"/>
    <cellStyle name="Normal 17 3 6 4 10 3" xfId="26346" xr:uid="{00000000-0005-0000-0000-000073660000}"/>
    <cellStyle name="Normal 17 3 6 4 10 4" xfId="26347" xr:uid="{00000000-0005-0000-0000-000074660000}"/>
    <cellStyle name="Normal 17 3 6 4 10 5" xfId="26348" xr:uid="{00000000-0005-0000-0000-000075660000}"/>
    <cellStyle name="Normal 17 3 6 4 11" xfId="26349" xr:uid="{00000000-0005-0000-0000-000076660000}"/>
    <cellStyle name="Normal 17 3 6 4 11 2" xfId="26350" xr:uid="{00000000-0005-0000-0000-000077660000}"/>
    <cellStyle name="Normal 17 3 6 4 11 3" xfId="26351" xr:uid="{00000000-0005-0000-0000-000078660000}"/>
    <cellStyle name="Normal 17 3 6 4 11 4" xfId="26352" xr:uid="{00000000-0005-0000-0000-000079660000}"/>
    <cellStyle name="Normal 17 3 6 4 11 5" xfId="26353" xr:uid="{00000000-0005-0000-0000-00007A660000}"/>
    <cellStyle name="Normal 17 3 6 4 12" xfId="26354" xr:uid="{00000000-0005-0000-0000-00007B660000}"/>
    <cellStyle name="Normal 17 3 6 4 12 2" xfId="26355" xr:uid="{00000000-0005-0000-0000-00007C660000}"/>
    <cellStyle name="Normal 17 3 6 4 12 3" xfId="26356" xr:uid="{00000000-0005-0000-0000-00007D660000}"/>
    <cellStyle name="Normal 17 3 6 4 12 4" xfId="26357" xr:uid="{00000000-0005-0000-0000-00007E660000}"/>
    <cellStyle name="Normal 17 3 6 4 12 5" xfId="26358" xr:uid="{00000000-0005-0000-0000-00007F660000}"/>
    <cellStyle name="Normal 17 3 6 4 13" xfId="26359" xr:uid="{00000000-0005-0000-0000-000080660000}"/>
    <cellStyle name="Normal 17 3 6 4 13 2" xfId="26360" xr:uid="{00000000-0005-0000-0000-000081660000}"/>
    <cellStyle name="Normal 17 3 6 4 13 3" xfId="26361" xr:uid="{00000000-0005-0000-0000-000082660000}"/>
    <cellStyle name="Normal 17 3 6 4 13 4" xfId="26362" xr:uid="{00000000-0005-0000-0000-000083660000}"/>
    <cellStyle name="Normal 17 3 6 4 13 5" xfId="26363" xr:uid="{00000000-0005-0000-0000-000084660000}"/>
    <cellStyle name="Normal 17 3 6 4 14" xfId="26364" xr:uid="{00000000-0005-0000-0000-000085660000}"/>
    <cellStyle name="Normal 17 3 6 4 14 2" xfId="26365" xr:uid="{00000000-0005-0000-0000-000086660000}"/>
    <cellStyle name="Normal 17 3 6 4 14 3" xfId="26366" xr:uid="{00000000-0005-0000-0000-000087660000}"/>
    <cellStyle name="Normal 17 3 6 4 14 4" xfId="26367" xr:uid="{00000000-0005-0000-0000-000088660000}"/>
    <cellStyle name="Normal 17 3 6 4 14 5" xfId="26368" xr:uid="{00000000-0005-0000-0000-000089660000}"/>
    <cellStyle name="Normal 17 3 6 4 15" xfId="26369" xr:uid="{00000000-0005-0000-0000-00008A660000}"/>
    <cellStyle name="Normal 17 3 6 4 15 2" xfId="26370" xr:uid="{00000000-0005-0000-0000-00008B660000}"/>
    <cellStyle name="Normal 17 3 6 4 15 3" xfId="26371" xr:uid="{00000000-0005-0000-0000-00008C660000}"/>
    <cellStyle name="Normal 17 3 6 4 15 4" xfId="26372" xr:uid="{00000000-0005-0000-0000-00008D660000}"/>
    <cellStyle name="Normal 17 3 6 4 15 5" xfId="26373" xr:uid="{00000000-0005-0000-0000-00008E660000}"/>
    <cellStyle name="Normal 17 3 6 4 16" xfId="26374" xr:uid="{00000000-0005-0000-0000-00008F660000}"/>
    <cellStyle name="Normal 17 3 6 4 16 2" xfId="26375" xr:uid="{00000000-0005-0000-0000-000090660000}"/>
    <cellStyle name="Normal 17 3 6 4 16 3" xfId="26376" xr:uid="{00000000-0005-0000-0000-000091660000}"/>
    <cellStyle name="Normal 17 3 6 4 16 4" xfId="26377" xr:uid="{00000000-0005-0000-0000-000092660000}"/>
    <cellStyle name="Normal 17 3 6 4 16 5" xfId="26378" xr:uid="{00000000-0005-0000-0000-000093660000}"/>
    <cellStyle name="Normal 17 3 6 4 17" xfId="26379" xr:uid="{00000000-0005-0000-0000-000094660000}"/>
    <cellStyle name="Normal 17 3 6 4 17 2" xfId="26380" xr:uid="{00000000-0005-0000-0000-000095660000}"/>
    <cellStyle name="Normal 17 3 6 4 17 3" xfId="26381" xr:uid="{00000000-0005-0000-0000-000096660000}"/>
    <cellStyle name="Normal 17 3 6 4 17 4" xfId="26382" xr:uid="{00000000-0005-0000-0000-000097660000}"/>
    <cellStyle name="Normal 17 3 6 4 18" xfId="26383" xr:uid="{00000000-0005-0000-0000-000098660000}"/>
    <cellStyle name="Normal 17 3 6 4 18 2" xfId="26384" xr:uid="{00000000-0005-0000-0000-000099660000}"/>
    <cellStyle name="Normal 17 3 6 4 18 3" xfId="26385" xr:uid="{00000000-0005-0000-0000-00009A660000}"/>
    <cellStyle name="Normal 17 3 6 4 18 4" xfId="26386" xr:uid="{00000000-0005-0000-0000-00009B660000}"/>
    <cellStyle name="Normal 17 3 6 4 19" xfId="26387" xr:uid="{00000000-0005-0000-0000-00009C660000}"/>
    <cellStyle name="Normal 17 3 6 4 2" xfId="26388" xr:uid="{00000000-0005-0000-0000-00009D660000}"/>
    <cellStyle name="Normal 17 3 6 4 2 2" xfId="26389" xr:uid="{00000000-0005-0000-0000-00009E660000}"/>
    <cellStyle name="Normal 17 3 6 4 2 3" xfId="26390" xr:uid="{00000000-0005-0000-0000-00009F660000}"/>
    <cellStyle name="Normal 17 3 6 4 2 4" xfId="26391" xr:uid="{00000000-0005-0000-0000-0000A0660000}"/>
    <cellStyle name="Normal 17 3 6 4 2 5" xfId="26392" xr:uid="{00000000-0005-0000-0000-0000A1660000}"/>
    <cellStyle name="Normal 17 3 6 4 20" xfId="26393" xr:uid="{00000000-0005-0000-0000-0000A2660000}"/>
    <cellStyle name="Normal 17 3 6 4 21" xfId="26394" xr:uid="{00000000-0005-0000-0000-0000A3660000}"/>
    <cellStyle name="Normal 17 3 6 4 3" xfId="26395" xr:uid="{00000000-0005-0000-0000-0000A4660000}"/>
    <cellStyle name="Normal 17 3 6 4 3 2" xfId="26396" xr:uid="{00000000-0005-0000-0000-0000A5660000}"/>
    <cellStyle name="Normal 17 3 6 4 3 3" xfId="26397" xr:uid="{00000000-0005-0000-0000-0000A6660000}"/>
    <cellStyle name="Normal 17 3 6 4 3 4" xfId="26398" xr:uid="{00000000-0005-0000-0000-0000A7660000}"/>
    <cellStyle name="Normal 17 3 6 4 3 5" xfId="26399" xr:uid="{00000000-0005-0000-0000-0000A8660000}"/>
    <cellStyle name="Normal 17 3 6 4 4" xfId="26400" xr:uid="{00000000-0005-0000-0000-0000A9660000}"/>
    <cellStyle name="Normal 17 3 6 4 4 2" xfId="26401" xr:uid="{00000000-0005-0000-0000-0000AA660000}"/>
    <cellStyle name="Normal 17 3 6 4 4 3" xfId="26402" xr:uid="{00000000-0005-0000-0000-0000AB660000}"/>
    <cellStyle name="Normal 17 3 6 4 4 4" xfId="26403" xr:uid="{00000000-0005-0000-0000-0000AC660000}"/>
    <cellStyle name="Normal 17 3 6 4 4 5" xfId="26404" xr:uid="{00000000-0005-0000-0000-0000AD660000}"/>
    <cellStyle name="Normal 17 3 6 4 5" xfId="26405" xr:uid="{00000000-0005-0000-0000-0000AE660000}"/>
    <cellStyle name="Normal 17 3 6 4 5 2" xfId="26406" xr:uid="{00000000-0005-0000-0000-0000AF660000}"/>
    <cellStyle name="Normal 17 3 6 4 5 3" xfId="26407" xr:uid="{00000000-0005-0000-0000-0000B0660000}"/>
    <cellStyle name="Normal 17 3 6 4 5 4" xfId="26408" xr:uid="{00000000-0005-0000-0000-0000B1660000}"/>
    <cellStyle name="Normal 17 3 6 4 5 5" xfId="26409" xr:uid="{00000000-0005-0000-0000-0000B2660000}"/>
    <cellStyle name="Normal 17 3 6 4 6" xfId="26410" xr:uid="{00000000-0005-0000-0000-0000B3660000}"/>
    <cellStyle name="Normal 17 3 6 4 6 2" xfId="26411" xr:uid="{00000000-0005-0000-0000-0000B4660000}"/>
    <cellStyle name="Normal 17 3 6 4 6 3" xfId="26412" xr:uid="{00000000-0005-0000-0000-0000B5660000}"/>
    <cellStyle name="Normal 17 3 6 4 6 4" xfId="26413" xr:uid="{00000000-0005-0000-0000-0000B6660000}"/>
    <cellStyle name="Normal 17 3 6 4 6 5" xfId="26414" xr:uid="{00000000-0005-0000-0000-0000B7660000}"/>
    <cellStyle name="Normal 17 3 6 4 7" xfId="26415" xr:uid="{00000000-0005-0000-0000-0000B8660000}"/>
    <cellStyle name="Normal 17 3 6 4 7 2" xfId="26416" xr:uid="{00000000-0005-0000-0000-0000B9660000}"/>
    <cellStyle name="Normal 17 3 6 4 7 3" xfId="26417" xr:uid="{00000000-0005-0000-0000-0000BA660000}"/>
    <cellStyle name="Normal 17 3 6 4 7 4" xfId="26418" xr:uid="{00000000-0005-0000-0000-0000BB660000}"/>
    <cellStyle name="Normal 17 3 6 4 7 5" xfId="26419" xr:uid="{00000000-0005-0000-0000-0000BC660000}"/>
    <cellStyle name="Normal 17 3 6 4 8" xfId="26420" xr:uid="{00000000-0005-0000-0000-0000BD660000}"/>
    <cellStyle name="Normal 17 3 6 4 8 2" xfId="26421" xr:uid="{00000000-0005-0000-0000-0000BE660000}"/>
    <cellStyle name="Normal 17 3 6 4 8 3" xfId="26422" xr:uid="{00000000-0005-0000-0000-0000BF660000}"/>
    <cellStyle name="Normal 17 3 6 4 8 4" xfId="26423" xr:uid="{00000000-0005-0000-0000-0000C0660000}"/>
    <cellStyle name="Normal 17 3 6 4 8 5" xfId="26424" xr:uid="{00000000-0005-0000-0000-0000C1660000}"/>
    <cellStyle name="Normal 17 3 6 4 9" xfId="26425" xr:uid="{00000000-0005-0000-0000-0000C2660000}"/>
    <cellStyle name="Normal 17 3 6 4 9 2" xfId="26426" xr:uid="{00000000-0005-0000-0000-0000C3660000}"/>
    <cellStyle name="Normal 17 3 6 4 9 3" xfId="26427" xr:uid="{00000000-0005-0000-0000-0000C4660000}"/>
    <cellStyle name="Normal 17 3 6 4 9 4" xfId="26428" xr:uid="{00000000-0005-0000-0000-0000C5660000}"/>
    <cellStyle name="Normal 17 3 6 4 9 5" xfId="26429" xr:uid="{00000000-0005-0000-0000-0000C6660000}"/>
    <cellStyle name="Normal 17 3 6 5" xfId="26430" xr:uid="{00000000-0005-0000-0000-0000C7660000}"/>
    <cellStyle name="Normal 17 3 6 5 10" xfId="26431" xr:uid="{00000000-0005-0000-0000-0000C8660000}"/>
    <cellStyle name="Normal 17 3 6 5 10 2" xfId="26432" xr:uid="{00000000-0005-0000-0000-0000C9660000}"/>
    <cellStyle name="Normal 17 3 6 5 10 3" xfId="26433" xr:uid="{00000000-0005-0000-0000-0000CA660000}"/>
    <cellStyle name="Normal 17 3 6 5 10 4" xfId="26434" xr:uid="{00000000-0005-0000-0000-0000CB660000}"/>
    <cellStyle name="Normal 17 3 6 5 10 5" xfId="26435" xr:uid="{00000000-0005-0000-0000-0000CC660000}"/>
    <cellStyle name="Normal 17 3 6 5 11" xfId="26436" xr:uid="{00000000-0005-0000-0000-0000CD660000}"/>
    <cellStyle name="Normal 17 3 6 5 11 2" xfId="26437" xr:uid="{00000000-0005-0000-0000-0000CE660000}"/>
    <cellStyle name="Normal 17 3 6 5 11 3" xfId="26438" xr:uid="{00000000-0005-0000-0000-0000CF660000}"/>
    <cellStyle name="Normal 17 3 6 5 11 4" xfId="26439" xr:uid="{00000000-0005-0000-0000-0000D0660000}"/>
    <cellStyle name="Normal 17 3 6 5 11 5" xfId="26440" xr:uid="{00000000-0005-0000-0000-0000D1660000}"/>
    <cellStyle name="Normal 17 3 6 5 12" xfId="26441" xr:uid="{00000000-0005-0000-0000-0000D2660000}"/>
    <cellStyle name="Normal 17 3 6 5 12 2" xfId="26442" xr:uid="{00000000-0005-0000-0000-0000D3660000}"/>
    <cellStyle name="Normal 17 3 6 5 12 3" xfId="26443" xr:uid="{00000000-0005-0000-0000-0000D4660000}"/>
    <cellStyle name="Normal 17 3 6 5 12 4" xfId="26444" xr:uid="{00000000-0005-0000-0000-0000D5660000}"/>
    <cellStyle name="Normal 17 3 6 5 12 5" xfId="26445" xr:uid="{00000000-0005-0000-0000-0000D6660000}"/>
    <cellStyle name="Normal 17 3 6 5 13" xfId="26446" xr:uid="{00000000-0005-0000-0000-0000D7660000}"/>
    <cellStyle name="Normal 17 3 6 5 13 2" xfId="26447" xr:uid="{00000000-0005-0000-0000-0000D8660000}"/>
    <cellStyle name="Normal 17 3 6 5 13 3" xfId="26448" xr:uid="{00000000-0005-0000-0000-0000D9660000}"/>
    <cellStyle name="Normal 17 3 6 5 13 4" xfId="26449" xr:uid="{00000000-0005-0000-0000-0000DA660000}"/>
    <cellStyle name="Normal 17 3 6 5 13 5" xfId="26450" xr:uid="{00000000-0005-0000-0000-0000DB660000}"/>
    <cellStyle name="Normal 17 3 6 5 14" xfId="26451" xr:uid="{00000000-0005-0000-0000-0000DC660000}"/>
    <cellStyle name="Normal 17 3 6 5 14 2" xfId="26452" xr:uid="{00000000-0005-0000-0000-0000DD660000}"/>
    <cellStyle name="Normal 17 3 6 5 14 3" xfId="26453" xr:uid="{00000000-0005-0000-0000-0000DE660000}"/>
    <cellStyle name="Normal 17 3 6 5 14 4" xfId="26454" xr:uid="{00000000-0005-0000-0000-0000DF660000}"/>
    <cellStyle name="Normal 17 3 6 5 14 5" xfId="26455" xr:uid="{00000000-0005-0000-0000-0000E0660000}"/>
    <cellStyle name="Normal 17 3 6 5 15" xfId="26456" xr:uid="{00000000-0005-0000-0000-0000E1660000}"/>
    <cellStyle name="Normal 17 3 6 5 15 2" xfId="26457" xr:uid="{00000000-0005-0000-0000-0000E2660000}"/>
    <cellStyle name="Normal 17 3 6 5 15 3" xfId="26458" xr:uid="{00000000-0005-0000-0000-0000E3660000}"/>
    <cellStyle name="Normal 17 3 6 5 15 4" xfId="26459" xr:uid="{00000000-0005-0000-0000-0000E4660000}"/>
    <cellStyle name="Normal 17 3 6 5 15 5" xfId="26460" xr:uid="{00000000-0005-0000-0000-0000E5660000}"/>
    <cellStyle name="Normal 17 3 6 5 16" xfId="26461" xr:uid="{00000000-0005-0000-0000-0000E6660000}"/>
    <cellStyle name="Normal 17 3 6 5 16 2" xfId="26462" xr:uid="{00000000-0005-0000-0000-0000E7660000}"/>
    <cellStyle name="Normal 17 3 6 5 16 3" xfId="26463" xr:uid="{00000000-0005-0000-0000-0000E8660000}"/>
    <cellStyle name="Normal 17 3 6 5 16 4" xfId="26464" xr:uid="{00000000-0005-0000-0000-0000E9660000}"/>
    <cellStyle name="Normal 17 3 6 5 17" xfId="26465" xr:uid="{00000000-0005-0000-0000-0000EA660000}"/>
    <cellStyle name="Normal 17 3 6 5 17 2" xfId="26466" xr:uid="{00000000-0005-0000-0000-0000EB660000}"/>
    <cellStyle name="Normal 17 3 6 5 17 3" xfId="26467" xr:uid="{00000000-0005-0000-0000-0000EC660000}"/>
    <cellStyle name="Normal 17 3 6 5 17 4" xfId="26468" xr:uid="{00000000-0005-0000-0000-0000ED660000}"/>
    <cellStyle name="Normal 17 3 6 5 18" xfId="26469" xr:uid="{00000000-0005-0000-0000-0000EE660000}"/>
    <cellStyle name="Normal 17 3 6 5 19" xfId="26470" xr:uid="{00000000-0005-0000-0000-0000EF660000}"/>
    <cellStyle name="Normal 17 3 6 5 2" xfId="26471" xr:uid="{00000000-0005-0000-0000-0000F0660000}"/>
    <cellStyle name="Normal 17 3 6 5 2 2" xfId="26472" xr:uid="{00000000-0005-0000-0000-0000F1660000}"/>
    <cellStyle name="Normal 17 3 6 5 2 3" xfId="26473" xr:uid="{00000000-0005-0000-0000-0000F2660000}"/>
    <cellStyle name="Normal 17 3 6 5 2 4" xfId="26474" xr:uid="{00000000-0005-0000-0000-0000F3660000}"/>
    <cellStyle name="Normal 17 3 6 5 2 5" xfId="26475" xr:uid="{00000000-0005-0000-0000-0000F4660000}"/>
    <cellStyle name="Normal 17 3 6 5 20" xfId="26476" xr:uid="{00000000-0005-0000-0000-0000F5660000}"/>
    <cellStyle name="Normal 17 3 6 5 3" xfId="26477" xr:uid="{00000000-0005-0000-0000-0000F6660000}"/>
    <cellStyle name="Normal 17 3 6 5 3 2" xfId="26478" xr:uid="{00000000-0005-0000-0000-0000F7660000}"/>
    <cellStyle name="Normal 17 3 6 5 3 3" xfId="26479" xr:uid="{00000000-0005-0000-0000-0000F8660000}"/>
    <cellStyle name="Normal 17 3 6 5 3 4" xfId="26480" xr:uid="{00000000-0005-0000-0000-0000F9660000}"/>
    <cellStyle name="Normal 17 3 6 5 3 5" xfId="26481" xr:uid="{00000000-0005-0000-0000-0000FA660000}"/>
    <cellStyle name="Normal 17 3 6 5 4" xfId="26482" xr:uid="{00000000-0005-0000-0000-0000FB660000}"/>
    <cellStyle name="Normal 17 3 6 5 4 2" xfId="26483" xr:uid="{00000000-0005-0000-0000-0000FC660000}"/>
    <cellStyle name="Normal 17 3 6 5 4 3" xfId="26484" xr:uid="{00000000-0005-0000-0000-0000FD660000}"/>
    <cellStyle name="Normal 17 3 6 5 4 4" xfId="26485" xr:uid="{00000000-0005-0000-0000-0000FE660000}"/>
    <cellStyle name="Normal 17 3 6 5 4 5" xfId="26486" xr:uid="{00000000-0005-0000-0000-0000FF660000}"/>
    <cellStyle name="Normal 17 3 6 5 5" xfId="26487" xr:uid="{00000000-0005-0000-0000-000000670000}"/>
    <cellStyle name="Normal 17 3 6 5 5 2" xfId="26488" xr:uid="{00000000-0005-0000-0000-000001670000}"/>
    <cellStyle name="Normal 17 3 6 5 5 3" xfId="26489" xr:uid="{00000000-0005-0000-0000-000002670000}"/>
    <cellStyle name="Normal 17 3 6 5 5 4" xfId="26490" xr:uid="{00000000-0005-0000-0000-000003670000}"/>
    <cellStyle name="Normal 17 3 6 5 5 5" xfId="26491" xr:uid="{00000000-0005-0000-0000-000004670000}"/>
    <cellStyle name="Normal 17 3 6 5 6" xfId="26492" xr:uid="{00000000-0005-0000-0000-000005670000}"/>
    <cellStyle name="Normal 17 3 6 5 6 2" xfId="26493" xr:uid="{00000000-0005-0000-0000-000006670000}"/>
    <cellStyle name="Normal 17 3 6 5 6 3" xfId="26494" xr:uid="{00000000-0005-0000-0000-000007670000}"/>
    <cellStyle name="Normal 17 3 6 5 6 4" xfId="26495" xr:uid="{00000000-0005-0000-0000-000008670000}"/>
    <cellStyle name="Normal 17 3 6 5 6 5" xfId="26496" xr:uid="{00000000-0005-0000-0000-000009670000}"/>
    <cellStyle name="Normal 17 3 6 5 7" xfId="26497" xr:uid="{00000000-0005-0000-0000-00000A670000}"/>
    <cellStyle name="Normal 17 3 6 5 7 2" xfId="26498" xr:uid="{00000000-0005-0000-0000-00000B670000}"/>
    <cellStyle name="Normal 17 3 6 5 7 3" xfId="26499" xr:uid="{00000000-0005-0000-0000-00000C670000}"/>
    <cellStyle name="Normal 17 3 6 5 7 4" xfId="26500" xr:uid="{00000000-0005-0000-0000-00000D670000}"/>
    <cellStyle name="Normal 17 3 6 5 7 5" xfId="26501" xr:uid="{00000000-0005-0000-0000-00000E670000}"/>
    <cellStyle name="Normal 17 3 6 5 8" xfId="26502" xr:uid="{00000000-0005-0000-0000-00000F670000}"/>
    <cellStyle name="Normal 17 3 6 5 8 2" xfId="26503" xr:uid="{00000000-0005-0000-0000-000010670000}"/>
    <cellStyle name="Normal 17 3 6 5 8 3" xfId="26504" xr:uid="{00000000-0005-0000-0000-000011670000}"/>
    <cellStyle name="Normal 17 3 6 5 8 4" xfId="26505" xr:uid="{00000000-0005-0000-0000-000012670000}"/>
    <cellStyle name="Normal 17 3 6 5 8 5" xfId="26506" xr:uid="{00000000-0005-0000-0000-000013670000}"/>
    <cellStyle name="Normal 17 3 6 5 9" xfId="26507" xr:uid="{00000000-0005-0000-0000-000014670000}"/>
    <cellStyle name="Normal 17 3 6 5 9 2" xfId="26508" xr:uid="{00000000-0005-0000-0000-000015670000}"/>
    <cellStyle name="Normal 17 3 6 5 9 3" xfId="26509" xr:uid="{00000000-0005-0000-0000-000016670000}"/>
    <cellStyle name="Normal 17 3 6 5 9 4" xfId="26510" xr:uid="{00000000-0005-0000-0000-000017670000}"/>
    <cellStyle name="Normal 17 3 6 5 9 5" xfId="26511" xr:uid="{00000000-0005-0000-0000-000018670000}"/>
    <cellStyle name="Normal 17 3 6 6" xfId="26512" xr:uid="{00000000-0005-0000-0000-000019670000}"/>
    <cellStyle name="Normal 17 3 6 6 10" xfId="26513" xr:uid="{00000000-0005-0000-0000-00001A670000}"/>
    <cellStyle name="Normal 17 3 6 6 10 2" xfId="26514" xr:uid="{00000000-0005-0000-0000-00001B670000}"/>
    <cellStyle name="Normal 17 3 6 6 10 3" xfId="26515" xr:uid="{00000000-0005-0000-0000-00001C670000}"/>
    <cellStyle name="Normal 17 3 6 6 10 4" xfId="26516" xr:uid="{00000000-0005-0000-0000-00001D670000}"/>
    <cellStyle name="Normal 17 3 6 6 10 5" xfId="26517" xr:uid="{00000000-0005-0000-0000-00001E670000}"/>
    <cellStyle name="Normal 17 3 6 6 11" xfId="26518" xr:uid="{00000000-0005-0000-0000-00001F670000}"/>
    <cellStyle name="Normal 17 3 6 6 11 2" xfId="26519" xr:uid="{00000000-0005-0000-0000-000020670000}"/>
    <cellStyle name="Normal 17 3 6 6 11 3" xfId="26520" xr:uid="{00000000-0005-0000-0000-000021670000}"/>
    <cellStyle name="Normal 17 3 6 6 11 4" xfId="26521" xr:uid="{00000000-0005-0000-0000-000022670000}"/>
    <cellStyle name="Normal 17 3 6 6 11 5" xfId="26522" xr:uid="{00000000-0005-0000-0000-000023670000}"/>
    <cellStyle name="Normal 17 3 6 6 12" xfId="26523" xr:uid="{00000000-0005-0000-0000-000024670000}"/>
    <cellStyle name="Normal 17 3 6 6 12 2" xfId="26524" xr:uid="{00000000-0005-0000-0000-000025670000}"/>
    <cellStyle name="Normal 17 3 6 6 12 3" xfId="26525" xr:uid="{00000000-0005-0000-0000-000026670000}"/>
    <cellStyle name="Normal 17 3 6 6 12 4" xfId="26526" xr:uid="{00000000-0005-0000-0000-000027670000}"/>
    <cellStyle name="Normal 17 3 6 6 12 5" xfId="26527" xr:uid="{00000000-0005-0000-0000-000028670000}"/>
    <cellStyle name="Normal 17 3 6 6 13" xfId="26528" xr:uid="{00000000-0005-0000-0000-000029670000}"/>
    <cellStyle name="Normal 17 3 6 6 13 2" xfId="26529" xr:uid="{00000000-0005-0000-0000-00002A670000}"/>
    <cellStyle name="Normal 17 3 6 6 13 3" xfId="26530" xr:uid="{00000000-0005-0000-0000-00002B670000}"/>
    <cellStyle name="Normal 17 3 6 6 13 4" xfId="26531" xr:uid="{00000000-0005-0000-0000-00002C670000}"/>
    <cellStyle name="Normal 17 3 6 6 13 5" xfId="26532" xr:uid="{00000000-0005-0000-0000-00002D670000}"/>
    <cellStyle name="Normal 17 3 6 6 14" xfId="26533" xr:uid="{00000000-0005-0000-0000-00002E670000}"/>
    <cellStyle name="Normal 17 3 6 6 14 2" xfId="26534" xr:uid="{00000000-0005-0000-0000-00002F670000}"/>
    <cellStyle name="Normal 17 3 6 6 14 3" xfId="26535" xr:uid="{00000000-0005-0000-0000-000030670000}"/>
    <cellStyle name="Normal 17 3 6 6 14 4" xfId="26536" xr:uid="{00000000-0005-0000-0000-000031670000}"/>
    <cellStyle name="Normal 17 3 6 6 14 5" xfId="26537" xr:uid="{00000000-0005-0000-0000-000032670000}"/>
    <cellStyle name="Normal 17 3 6 6 15" xfId="26538" xr:uid="{00000000-0005-0000-0000-000033670000}"/>
    <cellStyle name="Normal 17 3 6 6 15 2" xfId="26539" xr:uid="{00000000-0005-0000-0000-000034670000}"/>
    <cellStyle name="Normal 17 3 6 6 15 3" xfId="26540" xr:uid="{00000000-0005-0000-0000-000035670000}"/>
    <cellStyle name="Normal 17 3 6 6 15 4" xfId="26541" xr:uid="{00000000-0005-0000-0000-000036670000}"/>
    <cellStyle name="Normal 17 3 6 6 15 5" xfId="26542" xr:uid="{00000000-0005-0000-0000-000037670000}"/>
    <cellStyle name="Normal 17 3 6 6 16" xfId="26543" xr:uid="{00000000-0005-0000-0000-000038670000}"/>
    <cellStyle name="Normal 17 3 6 6 16 2" xfId="26544" xr:uid="{00000000-0005-0000-0000-000039670000}"/>
    <cellStyle name="Normal 17 3 6 6 16 3" xfId="26545" xr:uid="{00000000-0005-0000-0000-00003A670000}"/>
    <cellStyle name="Normal 17 3 6 6 16 4" xfId="26546" xr:uid="{00000000-0005-0000-0000-00003B670000}"/>
    <cellStyle name="Normal 17 3 6 6 17" xfId="26547" xr:uid="{00000000-0005-0000-0000-00003C670000}"/>
    <cellStyle name="Normal 17 3 6 6 17 2" xfId="26548" xr:uid="{00000000-0005-0000-0000-00003D670000}"/>
    <cellStyle name="Normal 17 3 6 6 17 3" xfId="26549" xr:uid="{00000000-0005-0000-0000-00003E670000}"/>
    <cellStyle name="Normal 17 3 6 6 17 4" xfId="26550" xr:uid="{00000000-0005-0000-0000-00003F670000}"/>
    <cellStyle name="Normal 17 3 6 6 18" xfId="26551" xr:uid="{00000000-0005-0000-0000-000040670000}"/>
    <cellStyle name="Normal 17 3 6 6 19" xfId="26552" xr:uid="{00000000-0005-0000-0000-000041670000}"/>
    <cellStyle name="Normal 17 3 6 6 2" xfId="26553" xr:uid="{00000000-0005-0000-0000-000042670000}"/>
    <cellStyle name="Normal 17 3 6 6 2 2" xfId="26554" xr:uid="{00000000-0005-0000-0000-000043670000}"/>
    <cellStyle name="Normal 17 3 6 6 2 3" xfId="26555" xr:uid="{00000000-0005-0000-0000-000044670000}"/>
    <cellStyle name="Normal 17 3 6 6 2 4" xfId="26556" xr:uid="{00000000-0005-0000-0000-000045670000}"/>
    <cellStyle name="Normal 17 3 6 6 2 5" xfId="26557" xr:uid="{00000000-0005-0000-0000-000046670000}"/>
    <cellStyle name="Normal 17 3 6 6 20" xfId="26558" xr:uid="{00000000-0005-0000-0000-000047670000}"/>
    <cellStyle name="Normal 17 3 6 6 3" xfId="26559" xr:uid="{00000000-0005-0000-0000-000048670000}"/>
    <cellStyle name="Normal 17 3 6 6 3 2" xfId="26560" xr:uid="{00000000-0005-0000-0000-000049670000}"/>
    <cellStyle name="Normal 17 3 6 6 3 3" xfId="26561" xr:uid="{00000000-0005-0000-0000-00004A670000}"/>
    <cellStyle name="Normal 17 3 6 6 3 4" xfId="26562" xr:uid="{00000000-0005-0000-0000-00004B670000}"/>
    <cellStyle name="Normal 17 3 6 6 3 5" xfId="26563" xr:uid="{00000000-0005-0000-0000-00004C670000}"/>
    <cellStyle name="Normal 17 3 6 6 4" xfId="26564" xr:uid="{00000000-0005-0000-0000-00004D670000}"/>
    <cellStyle name="Normal 17 3 6 6 4 2" xfId="26565" xr:uid="{00000000-0005-0000-0000-00004E670000}"/>
    <cellStyle name="Normal 17 3 6 6 4 3" xfId="26566" xr:uid="{00000000-0005-0000-0000-00004F670000}"/>
    <cellStyle name="Normal 17 3 6 6 4 4" xfId="26567" xr:uid="{00000000-0005-0000-0000-000050670000}"/>
    <cellStyle name="Normal 17 3 6 6 4 5" xfId="26568" xr:uid="{00000000-0005-0000-0000-000051670000}"/>
    <cellStyle name="Normal 17 3 6 6 5" xfId="26569" xr:uid="{00000000-0005-0000-0000-000052670000}"/>
    <cellStyle name="Normal 17 3 6 6 5 2" xfId="26570" xr:uid="{00000000-0005-0000-0000-000053670000}"/>
    <cellStyle name="Normal 17 3 6 6 5 3" xfId="26571" xr:uid="{00000000-0005-0000-0000-000054670000}"/>
    <cellStyle name="Normal 17 3 6 6 5 4" xfId="26572" xr:uid="{00000000-0005-0000-0000-000055670000}"/>
    <cellStyle name="Normal 17 3 6 6 5 5" xfId="26573" xr:uid="{00000000-0005-0000-0000-000056670000}"/>
    <cellStyle name="Normal 17 3 6 6 6" xfId="26574" xr:uid="{00000000-0005-0000-0000-000057670000}"/>
    <cellStyle name="Normal 17 3 6 6 6 2" xfId="26575" xr:uid="{00000000-0005-0000-0000-000058670000}"/>
    <cellStyle name="Normal 17 3 6 6 6 3" xfId="26576" xr:uid="{00000000-0005-0000-0000-000059670000}"/>
    <cellStyle name="Normal 17 3 6 6 6 4" xfId="26577" xr:uid="{00000000-0005-0000-0000-00005A670000}"/>
    <cellStyle name="Normal 17 3 6 6 6 5" xfId="26578" xr:uid="{00000000-0005-0000-0000-00005B670000}"/>
    <cellStyle name="Normal 17 3 6 6 7" xfId="26579" xr:uid="{00000000-0005-0000-0000-00005C670000}"/>
    <cellStyle name="Normal 17 3 6 6 7 2" xfId="26580" xr:uid="{00000000-0005-0000-0000-00005D670000}"/>
    <cellStyle name="Normal 17 3 6 6 7 3" xfId="26581" xr:uid="{00000000-0005-0000-0000-00005E670000}"/>
    <cellStyle name="Normal 17 3 6 6 7 4" xfId="26582" xr:uid="{00000000-0005-0000-0000-00005F670000}"/>
    <cellStyle name="Normal 17 3 6 6 7 5" xfId="26583" xr:uid="{00000000-0005-0000-0000-000060670000}"/>
    <cellStyle name="Normal 17 3 6 6 8" xfId="26584" xr:uid="{00000000-0005-0000-0000-000061670000}"/>
    <cellStyle name="Normal 17 3 6 6 8 2" xfId="26585" xr:uid="{00000000-0005-0000-0000-000062670000}"/>
    <cellStyle name="Normal 17 3 6 6 8 3" xfId="26586" xr:uid="{00000000-0005-0000-0000-000063670000}"/>
    <cellStyle name="Normal 17 3 6 6 8 4" xfId="26587" xr:uid="{00000000-0005-0000-0000-000064670000}"/>
    <cellStyle name="Normal 17 3 6 6 8 5" xfId="26588" xr:uid="{00000000-0005-0000-0000-000065670000}"/>
    <cellStyle name="Normal 17 3 6 6 9" xfId="26589" xr:uid="{00000000-0005-0000-0000-000066670000}"/>
    <cellStyle name="Normal 17 3 6 6 9 2" xfId="26590" xr:uid="{00000000-0005-0000-0000-000067670000}"/>
    <cellStyle name="Normal 17 3 6 6 9 3" xfId="26591" xr:uid="{00000000-0005-0000-0000-000068670000}"/>
    <cellStyle name="Normal 17 3 6 6 9 4" xfId="26592" xr:uid="{00000000-0005-0000-0000-000069670000}"/>
    <cellStyle name="Normal 17 3 6 6 9 5" xfId="26593" xr:uid="{00000000-0005-0000-0000-00006A670000}"/>
    <cellStyle name="Normal 17 3 6 7" xfId="26594" xr:uid="{00000000-0005-0000-0000-00006B670000}"/>
    <cellStyle name="Normal 17 3 6 7 2" xfId="26595" xr:uid="{00000000-0005-0000-0000-00006C670000}"/>
    <cellStyle name="Normal 17 3 6 7 3" xfId="26596" xr:uid="{00000000-0005-0000-0000-00006D670000}"/>
    <cellStyle name="Normal 17 3 6 7 4" xfId="26597" xr:uid="{00000000-0005-0000-0000-00006E670000}"/>
    <cellStyle name="Normal 17 3 6 7 5" xfId="26598" xr:uid="{00000000-0005-0000-0000-00006F670000}"/>
    <cellStyle name="Normal 17 3 6 8" xfId="26599" xr:uid="{00000000-0005-0000-0000-000070670000}"/>
    <cellStyle name="Normal 17 3 6 8 2" xfId="26600" xr:uid="{00000000-0005-0000-0000-000071670000}"/>
    <cellStyle name="Normal 17 3 6 8 3" xfId="26601" xr:uid="{00000000-0005-0000-0000-000072670000}"/>
    <cellStyle name="Normal 17 3 6 8 4" xfId="26602" xr:uid="{00000000-0005-0000-0000-000073670000}"/>
    <cellStyle name="Normal 17 3 6 8 5" xfId="26603" xr:uid="{00000000-0005-0000-0000-000074670000}"/>
    <cellStyle name="Normal 17 3 6 9" xfId="26604" xr:uid="{00000000-0005-0000-0000-000075670000}"/>
    <cellStyle name="Normal 17 3 6 9 2" xfId="26605" xr:uid="{00000000-0005-0000-0000-000076670000}"/>
    <cellStyle name="Normal 17 3 6 9 3" xfId="26606" xr:uid="{00000000-0005-0000-0000-000077670000}"/>
    <cellStyle name="Normal 17 3 6 9 4" xfId="26607" xr:uid="{00000000-0005-0000-0000-000078670000}"/>
    <cellStyle name="Normal 17 3 6 9 5" xfId="26608" xr:uid="{00000000-0005-0000-0000-000079670000}"/>
    <cellStyle name="Normal 17 3 7" xfId="26609" xr:uid="{00000000-0005-0000-0000-00007A670000}"/>
    <cellStyle name="Normal 17 3 7 10" xfId="26610" xr:uid="{00000000-0005-0000-0000-00007B670000}"/>
    <cellStyle name="Normal 17 3 7 10 2" xfId="26611" xr:uid="{00000000-0005-0000-0000-00007C670000}"/>
    <cellStyle name="Normal 17 3 7 10 3" xfId="26612" xr:uid="{00000000-0005-0000-0000-00007D670000}"/>
    <cellStyle name="Normal 17 3 7 10 4" xfId="26613" xr:uid="{00000000-0005-0000-0000-00007E670000}"/>
    <cellStyle name="Normal 17 3 7 10 5" xfId="26614" xr:uid="{00000000-0005-0000-0000-00007F670000}"/>
    <cellStyle name="Normal 17 3 7 11" xfId="26615" xr:uid="{00000000-0005-0000-0000-000080670000}"/>
    <cellStyle name="Normal 17 3 7 11 2" xfId="26616" xr:uid="{00000000-0005-0000-0000-000081670000}"/>
    <cellStyle name="Normal 17 3 7 11 3" xfId="26617" xr:uid="{00000000-0005-0000-0000-000082670000}"/>
    <cellStyle name="Normal 17 3 7 11 4" xfId="26618" xr:uid="{00000000-0005-0000-0000-000083670000}"/>
    <cellStyle name="Normal 17 3 7 11 5" xfId="26619" xr:uid="{00000000-0005-0000-0000-000084670000}"/>
    <cellStyle name="Normal 17 3 7 12" xfId="26620" xr:uid="{00000000-0005-0000-0000-000085670000}"/>
    <cellStyle name="Normal 17 3 7 12 2" xfId="26621" xr:uid="{00000000-0005-0000-0000-000086670000}"/>
    <cellStyle name="Normal 17 3 7 12 3" xfId="26622" xr:uid="{00000000-0005-0000-0000-000087670000}"/>
    <cellStyle name="Normal 17 3 7 12 4" xfId="26623" xr:uid="{00000000-0005-0000-0000-000088670000}"/>
    <cellStyle name="Normal 17 3 7 12 5" xfId="26624" xr:uid="{00000000-0005-0000-0000-000089670000}"/>
    <cellStyle name="Normal 17 3 7 13" xfId="26625" xr:uid="{00000000-0005-0000-0000-00008A670000}"/>
    <cellStyle name="Normal 17 3 7 13 2" xfId="26626" xr:uid="{00000000-0005-0000-0000-00008B670000}"/>
    <cellStyle name="Normal 17 3 7 13 3" xfId="26627" xr:uid="{00000000-0005-0000-0000-00008C670000}"/>
    <cellStyle name="Normal 17 3 7 13 4" xfId="26628" xr:uid="{00000000-0005-0000-0000-00008D670000}"/>
    <cellStyle name="Normal 17 3 7 13 5" xfId="26629" xr:uid="{00000000-0005-0000-0000-00008E670000}"/>
    <cellStyle name="Normal 17 3 7 14" xfId="26630" xr:uid="{00000000-0005-0000-0000-00008F670000}"/>
    <cellStyle name="Normal 17 3 7 14 2" xfId="26631" xr:uid="{00000000-0005-0000-0000-000090670000}"/>
    <cellStyle name="Normal 17 3 7 14 3" xfId="26632" xr:uid="{00000000-0005-0000-0000-000091670000}"/>
    <cellStyle name="Normal 17 3 7 14 4" xfId="26633" xr:uid="{00000000-0005-0000-0000-000092670000}"/>
    <cellStyle name="Normal 17 3 7 14 5" xfId="26634" xr:uid="{00000000-0005-0000-0000-000093670000}"/>
    <cellStyle name="Normal 17 3 7 15" xfId="26635" xr:uid="{00000000-0005-0000-0000-000094670000}"/>
    <cellStyle name="Normal 17 3 7 15 2" xfId="26636" xr:uid="{00000000-0005-0000-0000-000095670000}"/>
    <cellStyle name="Normal 17 3 7 15 3" xfId="26637" xr:uid="{00000000-0005-0000-0000-000096670000}"/>
    <cellStyle name="Normal 17 3 7 15 4" xfId="26638" xr:uid="{00000000-0005-0000-0000-000097670000}"/>
    <cellStyle name="Normal 17 3 7 15 5" xfId="26639" xr:uid="{00000000-0005-0000-0000-000098670000}"/>
    <cellStyle name="Normal 17 3 7 16" xfId="26640" xr:uid="{00000000-0005-0000-0000-000099670000}"/>
    <cellStyle name="Normal 17 3 7 16 2" xfId="26641" xr:uid="{00000000-0005-0000-0000-00009A670000}"/>
    <cellStyle name="Normal 17 3 7 16 3" xfId="26642" xr:uid="{00000000-0005-0000-0000-00009B670000}"/>
    <cellStyle name="Normal 17 3 7 16 4" xfId="26643" xr:uid="{00000000-0005-0000-0000-00009C670000}"/>
    <cellStyle name="Normal 17 3 7 16 5" xfId="26644" xr:uid="{00000000-0005-0000-0000-00009D670000}"/>
    <cellStyle name="Normal 17 3 7 17" xfId="26645" xr:uid="{00000000-0005-0000-0000-00009E670000}"/>
    <cellStyle name="Normal 17 3 7 17 2" xfId="26646" xr:uid="{00000000-0005-0000-0000-00009F670000}"/>
    <cellStyle name="Normal 17 3 7 17 3" xfId="26647" xr:uid="{00000000-0005-0000-0000-0000A0670000}"/>
    <cellStyle name="Normal 17 3 7 17 4" xfId="26648" xr:uid="{00000000-0005-0000-0000-0000A1670000}"/>
    <cellStyle name="Normal 17 3 7 17 5" xfId="26649" xr:uid="{00000000-0005-0000-0000-0000A2670000}"/>
    <cellStyle name="Normal 17 3 7 18" xfId="26650" xr:uid="{00000000-0005-0000-0000-0000A3670000}"/>
    <cellStyle name="Normal 17 3 7 18 2" xfId="26651" xr:uid="{00000000-0005-0000-0000-0000A4670000}"/>
    <cellStyle name="Normal 17 3 7 18 3" xfId="26652" xr:uid="{00000000-0005-0000-0000-0000A5670000}"/>
    <cellStyle name="Normal 17 3 7 18 4" xfId="26653" xr:uid="{00000000-0005-0000-0000-0000A6670000}"/>
    <cellStyle name="Normal 17 3 7 18 5" xfId="26654" xr:uid="{00000000-0005-0000-0000-0000A7670000}"/>
    <cellStyle name="Normal 17 3 7 19" xfId="26655" xr:uid="{00000000-0005-0000-0000-0000A8670000}"/>
    <cellStyle name="Normal 17 3 7 19 2" xfId="26656" xr:uid="{00000000-0005-0000-0000-0000A9670000}"/>
    <cellStyle name="Normal 17 3 7 19 3" xfId="26657" xr:uid="{00000000-0005-0000-0000-0000AA670000}"/>
    <cellStyle name="Normal 17 3 7 19 4" xfId="26658" xr:uid="{00000000-0005-0000-0000-0000AB670000}"/>
    <cellStyle name="Normal 17 3 7 19 5" xfId="26659" xr:uid="{00000000-0005-0000-0000-0000AC670000}"/>
    <cellStyle name="Normal 17 3 7 2" xfId="26660" xr:uid="{00000000-0005-0000-0000-0000AD670000}"/>
    <cellStyle name="Normal 17 3 7 2 10" xfId="26661" xr:uid="{00000000-0005-0000-0000-0000AE670000}"/>
    <cellStyle name="Normal 17 3 7 2 10 2" xfId="26662" xr:uid="{00000000-0005-0000-0000-0000AF670000}"/>
    <cellStyle name="Normal 17 3 7 2 10 3" xfId="26663" xr:uid="{00000000-0005-0000-0000-0000B0670000}"/>
    <cellStyle name="Normal 17 3 7 2 10 4" xfId="26664" xr:uid="{00000000-0005-0000-0000-0000B1670000}"/>
    <cellStyle name="Normal 17 3 7 2 10 5" xfId="26665" xr:uid="{00000000-0005-0000-0000-0000B2670000}"/>
    <cellStyle name="Normal 17 3 7 2 11" xfId="26666" xr:uid="{00000000-0005-0000-0000-0000B3670000}"/>
    <cellStyle name="Normal 17 3 7 2 11 2" xfId="26667" xr:uid="{00000000-0005-0000-0000-0000B4670000}"/>
    <cellStyle name="Normal 17 3 7 2 11 3" xfId="26668" xr:uid="{00000000-0005-0000-0000-0000B5670000}"/>
    <cellStyle name="Normal 17 3 7 2 11 4" xfId="26669" xr:uid="{00000000-0005-0000-0000-0000B6670000}"/>
    <cellStyle name="Normal 17 3 7 2 11 5" xfId="26670" xr:uid="{00000000-0005-0000-0000-0000B7670000}"/>
    <cellStyle name="Normal 17 3 7 2 12" xfId="26671" xr:uid="{00000000-0005-0000-0000-0000B8670000}"/>
    <cellStyle name="Normal 17 3 7 2 12 2" xfId="26672" xr:uid="{00000000-0005-0000-0000-0000B9670000}"/>
    <cellStyle name="Normal 17 3 7 2 12 3" xfId="26673" xr:uid="{00000000-0005-0000-0000-0000BA670000}"/>
    <cellStyle name="Normal 17 3 7 2 12 4" xfId="26674" xr:uid="{00000000-0005-0000-0000-0000BB670000}"/>
    <cellStyle name="Normal 17 3 7 2 12 5" xfId="26675" xr:uid="{00000000-0005-0000-0000-0000BC670000}"/>
    <cellStyle name="Normal 17 3 7 2 13" xfId="26676" xr:uid="{00000000-0005-0000-0000-0000BD670000}"/>
    <cellStyle name="Normal 17 3 7 2 13 2" xfId="26677" xr:uid="{00000000-0005-0000-0000-0000BE670000}"/>
    <cellStyle name="Normal 17 3 7 2 13 3" xfId="26678" xr:uid="{00000000-0005-0000-0000-0000BF670000}"/>
    <cellStyle name="Normal 17 3 7 2 13 4" xfId="26679" xr:uid="{00000000-0005-0000-0000-0000C0670000}"/>
    <cellStyle name="Normal 17 3 7 2 13 5" xfId="26680" xr:uid="{00000000-0005-0000-0000-0000C1670000}"/>
    <cellStyle name="Normal 17 3 7 2 14" xfId="26681" xr:uid="{00000000-0005-0000-0000-0000C2670000}"/>
    <cellStyle name="Normal 17 3 7 2 14 2" xfId="26682" xr:uid="{00000000-0005-0000-0000-0000C3670000}"/>
    <cellStyle name="Normal 17 3 7 2 14 3" xfId="26683" xr:uid="{00000000-0005-0000-0000-0000C4670000}"/>
    <cellStyle name="Normal 17 3 7 2 14 4" xfId="26684" xr:uid="{00000000-0005-0000-0000-0000C5670000}"/>
    <cellStyle name="Normal 17 3 7 2 14 5" xfId="26685" xr:uid="{00000000-0005-0000-0000-0000C6670000}"/>
    <cellStyle name="Normal 17 3 7 2 15" xfId="26686" xr:uid="{00000000-0005-0000-0000-0000C7670000}"/>
    <cellStyle name="Normal 17 3 7 2 15 2" xfId="26687" xr:uid="{00000000-0005-0000-0000-0000C8670000}"/>
    <cellStyle name="Normal 17 3 7 2 15 3" xfId="26688" xr:uid="{00000000-0005-0000-0000-0000C9670000}"/>
    <cellStyle name="Normal 17 3 7 2 15 4" xfId="26689" xr:uid="{00000000-0005-0000-0000-0000CA670000}"/>
    <cellStyle name="Normal 17 3 7 2 15 5" xfId="26690" xr:uid="{00000000-0005-0000-0000-0000CB670000}"/>
    <cellStyle name="Normal 17 3 7 2 16" xfId="26691" xr:uid="{00000000-0005-0000-0000-0000CC670000}"/>
    <cellStyle name="Normal 17 3 7 2 16 2" xfId="26692" xr:uid="{00000000-0005-0000-0000-0000CD670000}"/>
    <cellStyle name="Normal 17 3 7 2 16 3" xfId="26693" xr:uid="{00000000-0005-0000-0000-0000CE670000}"/>
    <cellStyle name="Normal 17 3 7 2 16 4" xfId="26694" xr:uid="{00000000-0005-0000-0000-0000CF670000}"/>
    <cellStyle name="Normal 17 3 7 2 16 5" xfId="26695" xr:uid="{00000000-0005-0000-0000-0000D0670000}"/>
    <cellStyle name="Normal 17 3 7 2 17" xfId="26696" xr:uid="{00000000-0005-0000-0000-0000D1670000}"/>
    <cellStyle name="Normal 17 3 7 2 17 2" xfId="26697" xr:uid="{00000000-0005-0000-0000-0000D2670000}"/>
    <cellStyle name="Normal 17 3 7 2 17 3" xfId="26698" xr:uid="{00000000-0005-0000-0000-0000D3670000}"/>
    <cellStyle name="Normal 17 3 7 2 17 4" xfId="26699" xr:uid="{00000000-0005-0000-0000-0000D4670000}"/>
    <cellStyle name="Normal 17 3 7 2 17 5" xfId="26700" xr:uid="{00000000-0005-0000-0000-0000D5670000}"/>
    <cellStyle name="Normal 17 3 7 2 18" xfId="26701" xr:uid="{00000000-0005-0000-0000-0000D6670000}"/>
    <cellStyle name="Normal 17 3 7 2 18 2" xfId="26702" xr:uid="{00000000-0005-0000-0000-0000D7670000}"/>
    <cellStyle name="Normal 17 3 7 2 18 3" xfId="26703" xr:uid="{00000000-0005-0000-0000-0000D8670000}"/>
    <cellStyle name="Normal 17 3 7 2 18 4" xfId="26704" xr:uid="{00000000-0005-0000-0000-0000D9670000}"/>
    <cellStyle name="Normal 17 3 7 2 18 5" xfId="26705" xr:uid="{00000000-0005-0000-0000-0000DA670000}"/>
    <cellStyle name="Normal 17 3 7 2 19" xfId="26706" xr:uid="{00000000-0005-0000-0000-0000DB670000}"/>
    <cellStyle name="Normal 17 3 7 2 19 2" xfId="26707" xr:uid="{00000000-0005-0000-0000-0000DC670000}"/>
    <cellStyle name="Normal 17 3 7 2 19 3" xfId="26708" xr:uid="{00000000-0005-0000-0000-0000DD670000}"/>
    <cellStyle name="Normal 17 3 7 2 19 4" xfId="26709" xr:uid="{00000000-0005-0000-0000-0000DE670000}"/>
    <cellStyle name="Normal 17 3 7 2 2" xfId="26710" xr:uid="{00000000-0005-0000-0000-0000DF670000}"/>
    <cellStyle name="Normal 17 3 7 2 2 10" xfId="26711" xr:uid="{00000000-0005-0000-0000-0000E0670000}"/>
    <cellStyle name="Normal 17 3 7 2 2 10 2" xfId="26712" xr:uid="{00000000-0005-0000-0000-0000E1670000}"/>
    <cellStyle name="Normal 17 3 7 2 2 10 3" xfId="26713" xr:uid="{00000000-0005-0000-0000-0000E2670000}"/>
    <cellStyle name="Normal 17 3 7 2 2 10 4" xfId="26714" xr:uid="{00000000-0005-0000-0000-0000E3670000}"/>
    <cellStyle name="Normal 17 3 7 2 2 10 5" xfId="26715" xr:uid="{00000000-0005-0000-0000-0000E4670000}"/>
    <cellStyle name="Normal 17 3 7 2 2 11" xfId="26716" xr:uid="{00000000-0005-0000-0000-0000E5670000}"/>
    <cellStyle name="Normal 17 3 7 2 2 11 2" xfId="26717" xr:uid="{00000000-0005-0000-0000-0000E6670000}"/>
    <cellStyle name="Normal 17 3 7 2 2 11 3" xfId="26718" xr:uid="{00000000-0005-0000-0000-0000E7670000}"/>
    <cellStyle name="Normal 17 3 7 2 2 11 4" xfId="26719" xr:uid="{00000000-0005-0000-0000-0000E8670000}"/>
    <cellStyle name="Normal 17 3 7 2 2 11 5" xfId="26720" xr:uid="{00000000-0005-0000-0000-0000E9670000}"/>
    <cellStyle name="Normal 17 3 7 2 2 12" xfId="26721" xr:uid="{00000000-0005-0000-0000-0000EA670000}"/>
    <cellStyle name="Normal 17 3 7 2 2 12 2" xfId="26722" xr:uid="{00000000-0005-0000-0000-0000EB670000}"/>
    <cellStyle name="Normal 17 3 7 2 2 12 3" xfId="26723" xr:uid="{00000000-0005-0000-0000-0000EC670000}"/>
    <cellStyle name="Normal 17 3 7 2 2 12 4" xfId="26724" xr:uid="{00000000-0005-0000-0000-0000ED670000}"/>
    <cellStyle name="Normal 17 3 7 2 2 12 5" xfId="26725" xr:uid="{00000000-0005-0000-0000-0000EE670000}"/>
    <cellStyle name="Normal 17 3 7 2 2 13" xfId="26726" xr:uid="{00000000-0005-0000-0000-0000EF670000}"/>
    <cellStyle name="Normal 17 3 7 2 2 13 2" xfId="26727" xr:uid="{00000000-0005-0000-0000-0000F0670000}"/>
    <cellStyle name="Normal 17 3 7 2 2 13 3" xfId="26728" xr:uid="{00000000-0005-0000-0000-0000F1670000}"/>
    <cellStyle name="Normal 17 3 7 2 2 13 4" xfId="26729" xr:uid="{00000000-0005-0000-0000-0000F2670000}"/>
    <cellStyle name="Normal 17 3 7 2 2 13 5" xfId="26730" xr:uid="{00000000-0005-0000-0000-0000F3670000}"/>
    <cellStyle name="Normal 17 3 7 2 2 14" xfId="26731" xr:uid="{00000000-0005-0000-0000-0000F4670000}"/>
    <cellStyle name="Normal 17 3 7 2 2 14 2" xfId="26732" xr:uid="{00000000-0005-0000-0000-0000F5670000}"/>
    <cellStyle name="Normal 17 3 7 2 2 14 3" xfId="26733" xr:uid="{00000000-0005-0000-0000-0000F6670000}"/>
    <cellStyle name="Normal 17 3 7 2 2 14 4" xfId="26734" xr:uid="{00000000-0005-0000-0000-0000F7670000}"/>
    <cellStyle name="Normal 17 3 7 2 2 14 5" xfId="26735" xr:uid="{00000000-0005-0000-0000-0000F8670000}"/>
    <cellStyle name="Normal 17 3 7 2 2 15" xfId="26736" xr:uid="{00000000-0005-0000-0000-0000F9670000}"/>
    <cellStyle name="Normal 17 3 7 2 2 15 2" xfId="26737" xr:uid="{00000000-0005-0000-0000-0000FA670000}"/>
    <cellStyle name="Normal 17 3 7 2 2 15 3" xfId="26738" xr:uid="{00000000-0005-0000-0000-0000FB670000}"/>
    <cellStyle name="Normal 17 3 7 2 2 15 4" xfId="26739" xr:uid="{00000000-0005-0000-0000-0000FC670000}"/>
    <cellStyle name="Normal 17 3 7 2 2 15 5" xfId="26740" xr:uid="{00000000-0005-0000-0000-0000FD670000}"/>
    <cellStyle name="Normal 17 3 7 2 2 16" xfId="26741" xr:uid="{00000000-0005-0000-0000-0000FE670000}"/>
    <cellStyle name="Normal 17 3 7 2 2 16 2" xfId="26742" xr:uid="{00000000-0005-0000-0000-0000FF670000}"/>
    <cellStyle name="Normal 17 3 7 2 2 16 3" xfId="26743" xr:uid="{00000000-0005-0000-0000-000000680000}"/>
    <cellStyle name="Normal 17 3 7 2 2 16 4" xfId="26744" xr:uid="{00000000-0005-0000-0000-000001680000}"/>
    <cellStyle name="Normal 17 3 7 2 2 16 5" xfId="26745" xr:uid="{00000000-0005-0000-0000-000002680000}"/>
    <cellStyle name="Normal 17 3 7 2 2 17" xfId="26746" xr:uid="{00000000-0005-0000-0000-000003680000}"/>
    <cellStyle name="Normal 17 3 7 2 2 17 2" xfId="26747" xr:uid="{00000000-0005-0000-0000-000004680000}"/>
    <cellStyle name="Normal 17 3 7 2 2 17 3" xfId="26748" xr:uid="{00000000-0005-0000-0000-000005680000}"/>
    <cellStyle name="Normal 17 3 7 2 2 17 4" xfId="26749" xr:uid="{00000000-0005-0000-0000-000006680000}"/>
    <cellStyle name="Normal 17 3 7 2 2 18" xfId="26750" xr:uid="{00000000-0005-0000-0000-000007680000}"/>
    <cellStyle name="Normal 17 3 7 2 2 18 2" xfId="26751" xr:uid="{00000000-0005-0000-0000-000008680000}"/>
    <cellStyle name="Normal 17 3 7 2 2 18 3" xfId="26752" xr:uid="{00000000-0005-0000-0000-000009680000}"/>
    <cellStyle name="Normal 17 3 7 2 2 18 4" xfId="26753" xr:uid="{00000000-0005-0000-0000-00000A680000}"/>
    <cellStyle name="Normal 17 3 7 2 2 19" xfId="26754" xr:uid="{00000000-0005-0000-0000-00000B680000}"/>
    <cellStyle name="Normal 17 3 7 2 2 2" xfId="26755" xr:uid="{00000000-0005-0000-0000-00000C680000}"/>
    <cellStyle name="Normal 17 3 7 2 2 2 2" xfId="26756" xr:uid="{00000000-0005-0000-0000-00000D680000}"/>
    <cellStyle name="Normal 17 3 7 2 2 2 3" xfId="26757" xr:uid="{00000000-0005-0000-0000-00000E680000}"/>
    <cellStyle name="Normal 17 3 7 2 2 2 4" xfId="26758" xr:uid="{00000000-0005-0000-0000-00000F680000}"/>
    <cellStyle name="Normal 17 3 7 2 2 2 5" xfId="26759" xr:uid="{00000000-0005-0000-0000-000010680000}"/>
    <cellStyle name="Normal 17 3 7 2 2 20" xfId="26760" xr:uid="{00000000-0005-0000-0000-000011680000}"/>
    <cellStyle name="Normal 17 3 7 2 2 21" xfId="26761" xr:uid="{00000000-0005-0000-0000-000012680000}"/>
    <cellStyle name="Normal 17 3 7 2 2 3" xfId="26762" xr:uid="{00000000-0005-0000-0000-000013680000}"/>
    <cellStyle name="Normal 17 3 7 2 2 3 2" xfId="26763" xr:uid="{00000000-0005-0000-0000-000014680000}"/>
    <cellStyle name="Normal 17 3 7 2 2 3 3" xfId="26764" xr:uid="{00000000-0005-0000-0000-000015680000}"/>
    <cellStyle name="Normal 17 3 7 2 2 3 4" xfId="26765" xr:uid="{00000000-0005-0000-0000-000016680000}"/>
    <cellStyle name="Normal 17 3 7 2 2 3 5" xfId="26766" xr:uid="{00000000-0005-0000-0000-000017680000}"/>
    <cellStyle name="Normal 17 3 7 2 2 4" xfId="26767" xr:uid="{00000000-0005-0000-0000-000018680000}"/>
    <cellStyle name="Normal 17 3 7 2 2 4 2" xfId="26768" xr:uid="{00000000-0005-0000-0000-000019680000}"/>
    <cellStyle name="Normal 17 3 7 2 2 4 3" xfId="26769" xr:uid="{00000000-0005-0000-0000-00001A680000}"/>
    <cellStyle name="Normal 17 3 7 2 2 4 4" xfId="26770" xr:uid="{00000000-0005-0000-0000-00001B680000}"/>
    <cellStyle name="Normal 17 3 7 2 2 4 5" xfId="26771" xr:uid="{00000000-0005-0000-0000-00001C680000}"/>
    <cellStyle name="Normal 17 3 7 2 2 5" xfId="26772" xr:uid="{00000000-0005-0000-0000-00001D680000}"/>
    <cellStyle name="Normal 17 3 7 2 2 5 2" xfId="26773" xr:uid="{00000000-0005-0000-0000-00001E680000}"/>
    <cellStyle name="Normal 17 3 7 2 2 5 3" xfId="26774" xr:uid="{00000000-0005-0000-0000-00001F680000}"/>
    <cellStyle name="Normal 17 3 7 2 2 5 4" xfId="26775" xr:uid="{00000000-0005-0000-0000-000020680000}"/>
    <cellStyle name="Normal 17 3 7 2 2 5 5" xfId="26776" xr:uid="{00000000-0005-0000-0000-000021680000}"/>
    <cellStyle name="Normal 17 3 7 2 2 6" xfId="26777" xr:uid="{00000000-0005-0000-0000-000022680000}"/>
    <cellStyle name="Normal 17 3 7 2 2 6 2" xfId="26778" xr:uid="{00000000-0005-0000-0000-000023680000}"/>
    <cellStyle name="Normal 17 3 7 2 2 6 3" xfId="26779" xr:uid="{00000000-0005-0000-0000-000024680000}"/>
    <cellStyle name="Normal 17 3 7 2 2 6 4" xfId="26780" xr:uid="{00000000-0005-0000-0000-000025680000}"/>
    <cellStyle name="Normal 17 3 7 2 2 6 5" xfId="26781" xr:uid="{00000000-0005-0000-0000-000026680000}"/>
    <cellStyle name="Normal 17 3 7 2 2 7" xfId="26782" xr:uid="{00000000-0005-0000-0000-000027680000}"/>
    <cellStyle name="Normal 17 3 7 2 2 7 2" xfId="26783" xr:uid="{00000000-0005-0000-0000-000028680000}"/>
    <cellStyle name="Normal 17 3 7 2 2 7 3" xfId="26784" xr:uid="{00000000-0005-0000-0000-000029680000}"/>
    <cellStyle name="Normal 17 3 7 2 2 7 4" xfId="26785" xr:uid="{00000000-0005-0000-0000-00002A680000}"/>
    <cellStyle name="Normal 17 3 7 2 2 7 5" xfId="26786" xr:uid="{00000000-0005-0000-0000-00002B680000}"/>
    <cellStyle name="Normal 17 3 7 2 2 8" xfId="26787" xr:uid="{00000000-0005-0000-0000-00002C680000}"/>
    <cellStyle name="Normal 17 3 7 2 2 8 2" xfId="26788" xr:uid="{00000000-0005-0000-0000-00002D680000}"/>
    <cellStyle name="Normal 17 3 7 2 2 8 3" xfId="26789" xr:uid="{00000000-0005-0000-0000-00002E680000}"/>
    <cellStyle name="Normal 17 3 7 2 2 8 4" xfId="26790" xr:uid="{00000000-0005-0000-0000-00002F680000}"/>
    <cellStyle name="Normal 17 3 7 2 2 8 5" xfId="26791" xr:uid="{00000000-0005-0000-0000-000030680000}"/>
    <cellStyle name="Normal 17 3 7 2 2 9" xfId="26792" xr:uid="{00000000-0005-0000-0000-000031680000}"/>
    <cellStyle name="Normal 17 3 7 2 2 9 2" xfId="26793" xr:uid="{00000000-0005-0000-0000-000032680000}"/>
    <cellStyle name="Normal 17 3 7 2 2 9 3" xfId="26794" xr:uid="{00000000-0005-0000-0000-000033680000}"/>
    <cellStyle name="Normal 17 3 7 2 2 9 4" xfId="26795" xr:uid="{00000000-0005-0000-0000-000034680000}"/>
    <cellStyle name="Normal 17 3 7 2 2 9 5" xfId="26796" xr:uid="{00000000-0005-0000-0000-000035680000}"/>
    <cellStyle name="Normal 17 3 7 2 20" xfId="26797" xr:uid="{00000000-0005-0000-0000-000036680000}"/>
    <cellStyle name="Normal 17 3 7 2 20 2" xfId="26798" xr:uid="{00000000-0005-0000-0000-000037680000}"/>
    <cellStyle name="Normal 17 3 7 2 20 3" xfId="26799" xr:uid="{00000000-0005-0000-0000-000038680000}"/>
    <cellStyle name="Normal 17 3 7 2 20 4" xfId="26800" xr:uid="{00000000-0005-0000-0000-000039680000}"/>
    <cellStyle name="Normal 17 3 7 2 21" xfId="26801" xr:uid="{00000000-0005-0000-0000-00003A680000}"/>
    <cellStyle name="Normal 17 3 7 2 22" xfId="26802" xr:uid="{00000000-0005-0000-0000-00003B680000}"/>
    <cellStyle name="Normal 17 3 7 2 23" xfId="26803" xr:uid="{00000000-0005-0000-0000-00003C680000}"/>
    <cellStyle name="Normal 17 3 7 2 3" xfId="26804" xr:uid="{00000000-0005-0000-0000-00003D680000}"/>
    <cellStyle name="Normal 17 3 7 2 3 10" xfId="26805" xr:uid="{00000000-0005-0000-0000-00003E680000}"/>
    <cellStyle name="Normal 17 3 7 2 3 10 2" xfId="26806" xr:uid="{00000000-0005-0000-0000-00003F680000}"/>
    <cellStyle name="Normal 17 3 7 2 3 10 3" xfId="26807" xr:uid="{00000000-0005-0000-0000-000040680000}"/>
    <cellStyle name="Normal 17 3 7 2 3 10 4" xfId="26808" xr:uid="{00000000-0005-0000-0000-000041680000}"/>
    <cellStyle name="Normal 17 3 7 2 3 10 5" xfId="26809" xr:uid="{00000000-0005-0000-0000-000042680000}"/>
    <cellStyle name="Normal 17 3 7 2 3 11" xfId="26810" xr:uid="{00000000-0005-0000-0000-000043680000}"/>
    <cellStyle name="Normal 17 3 7 2 3 11 2" xfId="26811" xr:uid="{00000000-0005-0000-0000-000044680000}"/>
    <cellStyle name="Normal 17 3 7 2 3 11 3" xfId="26812" xr:uid="{00000000-0005-0000-0000-000045680000}"/>
    <cellStyle name="Normal 17 3 7 2 3 11 4" xfId="26813" xr:uid="{00000000-0005-0000-0000-000046680000}"/>
    <cellStyle name="Normal 17 3 7 2 3 11 5" xfId="26814" xr:uid="{00000000-0005-0000-0000-000047680000}"/>
    <cellStyle name="Normal 17 3 7 2 3 12" xfId="26815" xr:uid="{00000000-0005-0000-0000-000048680000}"/>
    <cellStyle name="Normal 17 3 7 2 3 12 2" xfId="26816" xr:uid="{00000000-0005-0000-0000-000049680000}"/>
    <cellStyle name="Normal 17 3 7 2 3 12 3" xfId="26817" xr:uid="{00000000-0005-0000-0000-00004A680000}"/>
    <cellStyle name="Normal 17 3 7 2 3 12 4" xfId="26818" xr:uid="{00000000-0005-0000-0000-00004B680000}"/>
    <cellStyle name="Normal 17 3 7 2 3 12 5" xfId="26819" xr:uid="{00000000-0005-0000-0000-00004C680000}"/>
    <cellStyle name="Normal 17 3 7 2 3 13" xfId="26820" xr:uid="{00000000-0005-0000-0000-00004D680000}"/>
    <cellStyle name="Normal 17 3 7 2 3 13 2" xfId="26821" xr:uid="{00000000-0005-0000-0000-00004E680000}"/>
    <cellStyle name="Normal 17 3 7 2 3 13 3" xfId="26822" xr:uid="{00000000-0005-0000-0000-00004F680000}"/>
    <cellStyle name="Normal 17 3 7 2 3 13 4" xfId="26823" xr:uid="{00000000-0005-0000-0000-000050680000}"/>
    <cellStyle name="Normal 17 3 7 2 3 13 5" xfId="26824" xr:uid="{00000000-0005-0000-0000-000051680000}"/>
    <cellStyle name="Normal 17 3 7 2 3 14" xfId="26825" xr:uid="{00000000-0005-0000-0000-000052680000}"/>
    <cellStyle name="Normal 17 3 7 2 3 14 2" xfId="26826" xr:uid="{00000000-0005-0000-0000-000053680000}"/>
    <cellStyle name="Normal 17 3 7 2 3 14 3" xfId="26827" xr:uid="{00000000-0005-0000-0000-000054680000}"/>
    <cellStyle name="Normal 17 3 7 2 3 14 4" xfId="26828" xr:uid="{00000000-0005-0000-0000-000055680000}"/>
    <cellStyle name="Normal 17 3 7 2 3 14 5" xfId="26829" xr:uid="{00000000-0005-0000-0000-000056680000}"/>
    <cellStyle name="Normal 17 3 7 2 3 15" xfId="26830" xr:uid="{00000000-0005-0000-0000-000057680000}"/>
    <cellStyle name="Normal 17 3 7 2 3 15 2" xfId="26831" xr:uid="{00000000-0005-0000-0000-000058680000}"/>
    <cellStyle name="Normal 17 3 7 2 3 15 3" xfId="26832" xr:uid="{00000000-0005-0000-0000-000059680000}"/>
    <cellStyle name="Normal 17 3 7 2 3 15 4" xfId="26833" xr:uid="{00000000-0005-0000-0000-00005A680000}"/>
    <cellStyle name="Normal 17 3 7 2 3 15 5" xfId="26834" xr:uid="{00000000-0005-0000-0000-00005B680000}"/>
    <cellStyle name="Normal 17 3 7 2 3 16" xfId="26835" xr:uid="{00000000-0005-0000-0000-00005C680000}"/>
    <cellStyle name="Normal 17 3 7 2 3 16 2" xfId="26836" xr:uid="{00000000-0005-0000-0000-00005D680000}"/>
    <cellStyle name="Normal 17 3 7 2 3 16 3" xfId="26837" xr:uid="{00000000-0005-0000-0000-00005E680000}"/>
    <cellStyle name="Normal 17 3 7 2 3 16 4" xfId="26838" xr:uid="{00000000-0005-0000-0000-00005F680000}"/>
    <cellStyle name="Normal 17 3 7 2 3 17" xfId="26839" xr:uid="{00000000-0005-0000-0000-000060680000}"/>
    <cellStyle name="Normal 17 3 7 2 3 17 2" xfId="26840" xr:uid="{00000000-0005-0000-0000-000061680000}"/>
    <cellStyle name="Normal 17 3 7 2 3 17 3" xfId="26841" xr:uid="{00000000-0005-0000-0000-000062680000}"/>
    <cellStyle name="Normal 17 3 7 2 3 17 4" xfId="26842" xr:uid="{00000000-0005-0000-0000-000063680000}"/>
    <cellStyle name="Normal 17 3 7 2 3 18" xfId="26843" xr:uid="{00000000-0005-0000-0000-000064680000}"/>
    <cellStyle name="Normal 17 3 7 2 3 19" xfId="26844" xr:uid="{00000000-0005-0000-0000-000065680000}"/>
    <cellStyle name="Normal 17 3 7 2 3 2" xfId="26845" xr:uid="{00000000-0005-0000-0000-000066680000}"/>
    <cellStyle name="Normal 17 3 7 2 3 2 2" xfId="26846" xr:uid="{00000000-0005-0000-0000-000067680000}"/>
    <cellStyle name="Normal 17 3 7 2 3 2 3" xfId="26847" xr:uid="{00000000-0005-0000-0000-000068680000}"/>
    <cellStyle name="Normal 17 3 7 2 3 2 4" xfId="26848" xr:uid="{00000000-0005-0000-0000-000069680000}"/>
    <cellStyle name="Normal 17 3 7 2 3 2 5" xfId="26849" xr:uid="{00000000-0005-0000-0000-00006A680000}"/>
    <cellStyle name="Normal 17 3 7 2 3 20" xfId="26850" xr:uid="{00000000-0005-0000-0000-00006B680000}"/>
    <cellStyle name="Normal 17 3 7 2 3 3" xfId="26851" xr:uid="{00000000-0005-0000-0000-00006C680000}"/>
    <cellStyle name="Normal 17 3 7 2 3 3 2" xfId="26852" xr:uid="{00000000-0005-0000-0000-00006D680000}"/>
    <cellStyle name="Normal 17 3 7 2 3 3 3" xfId="26853" xr:uid="{00000000-0005-0000-0000-00006E680000}"/>
    <cellStyle name="Normal 17 3 7 2 3 3 4" xfId="26854" xr:uid="{00000000-0005-0000-0000-00006F680000}"/>
    <cellStyle name="Normal 17 3 7 2 3 3 5" xfId="26855" xr:uid="{00000000-0005-0000-0000-000070680000}"/>
    <cellStyle name="Normal 17 3 7 2 3 4" xfId="26856" xr:uid="{00000000-0005-0000-0000-000071680000}"/>
    <cellStyle name="Normal 17 3 7 2 3 4 2" xfId="26857" xr:uid="{00000000-0005-0000-0000-000072680000}"/>
    <cellStyle name="Normal 17 3 7 2 3 4 3" xfId="26858" xr:uid="{00000000-0005-0000-0000-000073680000}"/>
    <cellStyle name="Normal 17 3 7 2 3 4 4" xfId="26859" xr:uid="{00000000-0005-0000-0000-000074680000}"/>
    <cellStyle name="Normal 17 3 7 2 3 4 5" xfId="26860" xr:uid="{00000000-0005-0000-0000-000075680000}"/>
    <cellStyle name="Normal 17 3 7 2 3 5" xfId="26861" xr:uid="{00000000-0005-0000-0000-000076680000}"/>
    <cellStyle name="Normal 17 3 7 2 3 5 2" xfId="26862" xr:uid="{00000000-0005-0000-0000-000077680000}"/>
    <cellStyle name="Normal 17 3 7 2 3 5 3" xfId="26863" xr:uid="{00000000-0005-0000-0000-000078680000}"/>
    <cellStyle name="Normal 17 3 7 2 3 5 4" xfId="26864" xr:uid="{00000000-0005-0000-0000-000079680000}"/>
    <cellStyle name="Normal 17 3 7 2 3 5 5" xfId="26865" xr:uid="{00000000-0005-0000-0000-00007A680000}"/>
    <cellStyle name="Normal 17 3 7 2 3 6" xfId="26866" xr:uid="{00000000-0005-0000-0000-00007B680000}"/>
    <cellStyle name="Normal 17 3 7 2 3 6 2" xfId="26867" xr:uid="{00000000-0005-0000-0000-00007C680000}"/>
    <cellStyle name="Normal 17 3 7 2 3 6 3" xfId="26868" xr:uid="{00000000-0005-0000-0000-00007D680000}"/>
    <cellStyle name="Normal 17 3 7 2 3 6 4" xfId="26869" xr:uid="{00000000-0005-0000-0000-00007E680000}"/>
    <cellStyle name="Normal 17 3 7 2 3 6 5" xfId="26870" xr:uid="{00000000-0005-0000-0000-00007F680000}"/>
    <cellStyle name="Normal 17 3 7 2 3 7" xfId="26871" xr:uid="{00000000-0005-0000-0000-000080680000}"/>
    <cellStyle name="Normal 17 3 7 2 3 7 2" xfId="26872" xr:uid="{00000000-0005-0000-0000-000081680000}"/>
    <cellStyle name="Normal 17 3 7 2 3 7 3" xfId="26873" xr:uid="{00000000-0005-0000-0000-000082680000}"/>
    <cellStyle name="Normal 17 3 7 2 3 7 4" xfId="26874" xr:uid="{00000000-0005-0000-0000-000083680000}"/>
    <cellStyle name="Normal 17 3 7 2 3 7 5" xfId="26875" xr:uid="{00000000-0005-0000-0000-000084680000}"/>
    <cellStyle name="Normal 17 3 7 2 3 8" xfId="26876" xr:uid="{00000000-0005-0000-0000-000085680000}"/>
    <cellStyle name="Normal 17 3 7 2 3 8 2" xfId="26877" xr:uid="{00000000-0005-0000-0000-000086680000}"/>
    <cellStyle name="Normal 17 3 7 2 3 8 3" xfId="26878" xr:uid="{00000000-0005-0000-0000-000087680000}"/>
    <cellStyle name="Normal 17 3 7 2 3 8 4" xfId="26879" xr:uid="{00000000-0005-0000-0000-000088680000}"/>
    <cellStyle name="Normal 17 3 7 2 3 8 5" xfId="26880" xr:uid="{00000000-0005-0000-0000-000089680000}"/>
    <cellStyle name="Normal 17 3 7 2 3 9" xfId="26881" xr:uid="{00000000-0005-0000-0000-00008A680000}"/>
    <cellStyle name="Normal 17 3 7 2 3 9 2" xfId="26882" xr:uid="{00000000-0005-0000-0000-00008B680000}"/>
    <cellStyle name="Normal 17 3 7 2 3 9 3" xfId="26883" xr:uid="{00000000-0005-0000-0000-00008C680000}"/>
    <cellStyle name="Normal 17 3 7 2 3 9 4" xfId="26884" xr:uid="{00000000-0005-0000-0000-00008D680000}"/>
    <cellStyle name="Normal 17 3 7 2 3 9 5" xfId="26885" xr:uid="{00000000-0005-0000-0000-00008E680000}"/>
    <cellStyle name="Normal 17 3 7 2 4" xfId="26886" xr:uid="{00000000-0005-0000-0000-00008F680000}"/>
    <cellStyle name="Normal 17 3 7 2 4 10" xfId="26887" xr:uid="{00000000-0005-0000-0000-000090680000}"/>
    <cellStyle name="Normal 17 3 7 2 4 10 2" xfId="26888" xr:uid="{00000000-0005-0000-0000-000091680000}"/>
    <cellStyle name="Normal 17 3 7 2 4 10 3" xfId="26889" xr:uid="{00000000-0005-0000-0000-000092680000}"/>
    <cellStyle name="Normal 17 3 7 2 4 10 4" xfId="26890" xr:uid="{00000000-0005-0000-0000-000093680000}"/>
    <cellStyle name="Normal 17 3 7 2 4 10 5" xfId="26891" xr:uid="{00000000-0005-0000-0000-000094680000}"/>
    <cellStyle name="Normal 17 3 7 2 4 11" xfId="26892" xr:uid="{00000000-0005-0000-0000-000095680000}"/>
    <cellStyle name="Normal 17 3 7 2 4 11 2" xfId="26893" xr:uid="{00000000-0005-0000-0000-000096680000}"/>
    <cellStyle name="Normal 17 3 7 2 4 11 3" xfId="26894" xr:uid="{00000000-0005-0000-0000-000097680000}"/>
    <cellStyle name="Normal 17 3 7 2 4 11 4" xfId="26895" xr:uid="{00000000-0005-0000-0000-000098680000}"/>
    <cellStyle name="Normal 17 3 7 2 4 11 5" xfId="26896" xr:uid="{00000000-0005-0000-0000-000099680000}"/>
    <cellStyle name="Normal 17 3 7 2 4 12" xfId="26897" xr:uid="{00000000-0005-0000-0000-00009A680000}"/>
    <cellStyle name="Normal 17 3 7 2 4 12 2" xfId="26898" xr:uid="{00000000-0005-0000-0000-00009B680000}"/>
    <cellStyle name="Normal 17 3 7 2 4 12 3" xfId="26899" xr:uid="{00000000-0005-0000-0000-00009C680000}"/>
    <cellStyle name="Normal 17 3 7 2 4 12 4" xfId="26900" xr:uid="{00000000-0005-0000-0000-00009D680000}"/>
    <cellStyle name="Normal 17 3 7 2 4 12 5" xfId="26901" xr:uid="{00000000-0005-0000-0000-00009E680000}"/>
    <cellStyle name="Normal 17 3 7 2 4 13" xfId="26902" xr:uid="{00000000-0005-0000-0000-00009F680000}"/>
    <cellStyle name="Normal 17 3 7 2 4 13 2" xfId="26903" xr:uid="{00000000-0005-0000-0000-0000A0680000}"/>
    <cellStyle name="Normal 17 3 7 2 4 13 3" xfId="26904" xr:uid="{00000000-0005-0000-0000-0000A1680000}"/>
    <cellStyle name="Normal 17 3 7 2 4 13 4" xfId="26905" xr:uid="{00000000-0005-0000-0000-0000A2680000}"/>
    <cellStyle name="Normal 17 3 7 2 4 13 5" xfId="26906" xr:uid="{00000000-0005-0000-0000-0000A3680000}"/>
    <cellStyle name="Normal 17 3 7 2 4 14" xfId="26907" xr:uid="{00000000-0005-0000-0000-0000A4680000}"/>
    <cellStyle name="Normal 17 3 7 2 4 14 2" xfId="26908" xr:uid="{00000000-0005-0000-0000-0000A5680000}"/>
    <cellStyle name="Normal 17 3 7 2 4 14 3" xfId="26909" xr:uid="{00000000-0005-0000-0000-0000A6680000}"/>
    <cellStyle name="Normal 17 3 7 2 4 14 4" xfId="26910" xr:uid="{00000000-0005-0000-0000-0000A7680000}"/>
    <cellStyle name="Normal 17 3 7 2 4 14 5" xfId="26911" xr:uid="{00000000-0005-0000-0000-0000A8680000}"/>
    <cellStyle name="Normal 17 3 7 2 4 15" xfId="26912" xr:uid="{00000000-0005-0000-0000-0000A9680000}"/>
    <cellStyle name="Normal 17 3 7 2 4 15 2" xfId="26913" xr:uid="{00000000-0005-0000-0000-0000AA680000}"/>
    <cellStyle name="Normal 17 3 7 2 4 15 3" xfId="26914" xr:uid="{00000000-0005-0000-0000-0000AB680000}"/>
    <cellStyle name="Normal 17 3 7 2 4 15 4" xfId="26915" xr:uid="{00000000-0005-0000-0000-0000AC680000}"/>
    <cellStyle name="Normal 17 3 7 2 4 15 5" xfId="26916" xr:uid="{00000000-0005-0000-0000-0000AD680000}"/>
    <cellStyle name="Normal 17 3 7 2 4 16" xfId="26917" xr:uid="{00000000-0005-0000-0000-0000AE680000}"/>
    <cellStyle name="Normal 17 3 7 2 4 16 2" xfId="26918" xr:uid="{00000000-0005-0000-0000-0000AF680000}"/>
    <cellStyle name="Normal 17 3 7 2 4 16 3" xfId="26919" xr:uid="{00000000-0005-0000-0000-0000B0680000}"/>
    <cellStyle name="Normal 17 3 7 2 4 16 4" xfId="26920" xr:uid="{00000000-0005-0000-0000-0000B1680000}"/>
    <cellStyle name="Normal 17 3 7 2 4 17" xfId="26921" xr:uid="{00000000-0005-0000-0000-0000B2680000}"/>
    <cellStyle name="Normal 17 3 7 2 4 17 2" xfId="26922" xr:uid="{00000000-0005-0000-0000-0000B3680000}"/>
    <cellStyle name="Normal 17 3 7 2 4 17 3" xfId="26923" xr:uid="{00000000-0005-0000-0000-0000B4680000}"/>
    <cellStyle name="Normal 17 3 7 2 4 17 4" xfId="26924" xr:uid="{00000000-0005-0000-0000-0000B5680000}"/>
    <cellStyle name="Normal 17 3 7 2 4 18" xfId="26925" xr:uid="{00000000-0005-0000-0000-0000B6680000}"/>
    <cellStyle name="Normal 17 3 7 2 4 19" xfId="26926" xr:uid="{00000000-0005-0000-0000-0000B7680000}"/>
    <cellStyle name="Normal 17 3 7 2 4 2" xfId="26927" xr:uid="{00000000-0005-0000-0000-0000B8680000}"/>
    <cellStyle name="Normal 17 3 7 2 4 2 2" xfId="26928" xr:uid="{00000000-0005-0000-0000-0000B9680000}"/>
    <cellStyle name="Normal 17 3 7 2 4 2 3" xfId="26929" xr:uid="{00000000-0005-0000-0000-0000BA680000}"/>
    <cellStyle name="Normal 17 3 7 2 4 2 4" xfId="26930" xr:uid="{00000000-0005-0000-0000-0000BB680000}"/>
    <cellStyle name="Normal 17 3 7 2 4 2 5" xfId="26931" xr:uid="{00000000-0005-0000-0000-0000BC680000}"/>
    <cellStyle name="Normal 17 3 7 2 4 20" xfId="26932" xr:uid="{00000000-0005-0000-0000-0000BD680000}"/>
    <cellStyle name="Normal 17 3 7 2 4 3" xfId="26933" xr:uid="{00000000-0005-0000-0000-0000BE680000}"/>
    <cellStyle name="Normal 17 3 7 2 4 3 2" xfId="26934" xr:uid="{00000000-0005-0000-0000-0000BF680000}"/>
    <cellStyle name="Normal 17 3 7 2 4 3 3" xfId="26935" xr:uid="{00000000-0005-0000-0000-0000C0680000}"/>
    <cellStyle name="Normal 17 3 7 2 4 3 4" xfId="26936" xr:uid="{00000000-0005-0000-0000-0000C1680000}"/>
    <cellStyle name="Normal 17 3 7 2 4 3 5" xfId="26937" xr:uid="{00000000-0005-0000-0000-0000C2680000}"/>
    <cellStyle name="Normal 17 3 7 2 4 4" xfId="26938" xr:uid="{00000000-0005-0000-0000-0000C3680000}"/>
    <cellStyle name="Normal 17 3 7 2 4 4 2" xfId="26939" xr:uid="{00000000-0005-0000-0000-0000C4680000}"/>
    <cellStyle name="Normal 17 3 7 2 4 4 3" xfId="26940" xr:uid="{00000000-0005-0000-0000-0000C5680000}"/>
    <cellStyle name="Normal 17 3 7 2 4 4 4" xfId="26941" xr:uid="{00000000-0005-0000-0000-0000C6680000}"/>
    <cellStyle name="Normal 17 3 7 2 4 4 5" xfId="26942" xr:uid="{00000000-0005-0000-0000-0000C7680000}"/>
    <cellStyle name="Normal 17 3 7 2 4 5" xfId="26943" xr:uid="{00000000-0005-0000-0000-0000C8680000}"/>
    <cellStyle name="Normal 17 3 7 2 4 5 2" xfId="26944" xr:uid="{00000000-0005-0000-0000-0000C9680000}"/>
    <cellStyle name="Normal 17 3 7 2 4 5 3" xfId="26945" xr:uid="{00000000-0005-0000-0000-0000CA680000}"/>
    <cellStyle name="Normal 17 3 7 2 4 5 4" xfId="26946" xr:uid="{00000000-0005-0000-0000-0000CB680000}"/>
    <cellStyle name="Normal 17 3 7 2 4 5 5" xfId="26947" xr:uid="{00000000-0005-0000-0000-0000CC680000}"/>
    <cellStyle name="Normal 17 3 7 2 4 6" xfId="26948" xr:uid="{00000000-0005-0000-0000-0000CD680000}"/>
    <cellStyle name="Normal 17 3 7 2 4 6 2" xfId="26949" xr:uid="{00000000-0005-0000-0000-0000CE680000}"/>
    <cellStyle name="Normal 17 3 7 2 4 6 3" xfId="26950" xr:uid="{00000000-0005-0000-0000-0000CF680000}"/>
    <cellStyle name="Normal 17 3 7 2 4 6 4" xfId="26951" xr:uid="{00000000-0005-0000-0000-0000D0680000}"/>
    <cellStyle name="Normal 17 3 7 2 4 6 5" xfId="26952" xr:uid="{00000000-0005-0000-0000-0000D1680000}"/>
    <cellStyle name="Normal 17 3 7 2 4 7" xfId="26953" xr:uid="{00000000-0005-0000-0000-0000D2680000}"/>
    <cellStyle name="Normal 17 3 7 2 4 7 2" xfId="26954" xr:uid="{00000000-0005-0000-0000-0000D3680000}"/>
    <cellStyle name="Normal 17 3 7 2 4 7 3" xfId="26955" xr:uid="{00000000-0005-0000-0000-0000D4680000}"/>
    <cellStyle name="Normal 17 3 7 2 4 7 4" xfId="26956" xr:uid="{00000000-0005-0000-0000-0000D5680000}"/>
    <cellStyle name="Normal 17 3 7 2 4 7 5" xfId="26957" xr:uid="{00000000-0005-0000-0000-0000D6680000}"/>
    <cellStyle name="Normal 17 3 7 2 4 8" xfId="26958" xr:uid="{00000000-0005-0000-0000-0000D7680000}"/>
    <cellStyle name="Normal 17 3 7 2 4 8 2" xfId="26959" xr:uid="{00000000-0005-0000-0000-0000D8680000}"/>
    <cellStyle name="Normal 17 3 7 2 4 8 3" xfId="26960" xr:uid="{00000000-0005-0000-0000-0000D9680000}"/>
    <cellStyle name="Normal 17 3 7 2 4 8 4" xfId="26961" xr:uid="{00000000-0005-0000-0000-0000DA680000}"/>
    <cellStyle name="Normal 17 3 7 2 4 8 5" xfId="26962" xr:uid="{00000000-0005-0000-0000-0000DB680000}"/>
    <cellStyle name="Normal 17 3 7 2 4 9" xfId="26963" xr:uid="{00000000-0005-0000-0000-0000DC680000}"/>
    <cellStyle name="Normal 17 3 7 2 4 9 2" xfId="26964" xr:uid="{00000000-0005-0000-0000-0000DD680000}"/>
    <cellStyle name="Normal 17 3 7 2 4 9 3" xfId="26965" xr:uid="{00000000-0005-0000-0000-0000DE680000}"/>
    <cellStyle name="Normal 17 3 7 2 4 9 4" xfId="26966" xr:uid="{00000000-0005-0000-0000-0000DF680000}"/>
    <cellStyle name="Normal 17 3 7 2 4 9 5" xfId="26967" xr:uid="{00000000-0005-0000-0000-0000E0680000}"/>
    <cellStyle name="Normal 17 3 7 2 5" xfId="26968" xr:uid="{00000000-0005-0000-0000-0000E1680000}"/>
    <cellStyle name="Normal 17 3 7 2 5 2" xfId="26969" xr:uid="{00000000-0005-0000-0000-0000E2680000}"/>
    <cellStyle name="Normal 17 3 7 2 5 3" xfId="26970" xr:uid="{00000000-0005-0000-0000-0000E3680000}"/>
    <cellStyle name="Normal 17 3 7 2 5 4" xfId="26971" xr:uid="{00000000-0005-0000-0000-0000E4680000}"/>
    <cellStyle name="Normal 17 3 7 2 5 5" xfId="26972" xr:uid="{00000000-0005-0000-0000-0000E5680000}"/>
    <cellStyle name="Normal 17 3 7 2 6" xfId="26973" xr:uid="{00000000-0005-0000-0000-0000E6680000}"/>
    <cellStyle name="Normal 17 3 7 2 6 2" xfId="26974" xr:uid="{00000000-0005-0000-0000-0000E7680000}"/>
    <cellStyle name="Normal 17 3 7 2 6 3" xfId="26975" xr:uid="{00000000-0005-0000-0000-0000E8680000}"/>
    <cellStyle name="Normal 17 3 7 2 6 4" xfId="26976" xr:uid="{00000000-0005-0000-0000-0000E9680000}"/>
    <cellStyle name="Normal 17 3 7 2 6 5" xfId="26977" xr:uid="{00000000-0005-0000-0000-0000EA680000}"/>
    <cellStyle name="Normal 17 3 7 2 7" xfId="26978" xr:uid="{00000000-0005-0000-0000-0000EB680000}"/>
    <cellStyle name="Normal 17 3 7 2 7 2" xfId="26979" xr:uid="{00000000-0005-0000-0000-0000EC680000}"/>
    <cellStyle name="Normal 17 3 7 2 7 3" xfId="26980" xr:uid="{00000000-0005-0000-0000-0000ED680000}"/>
    <cellStyle name="Normal 17 3 7 2 7 4" xfId="26981" xr:uid="{00000000-0005-0000-0000-0000EE680000}"/>
    <cellStyle name="Normal 17 3 7 2 7 5" xfId="26982" xr:uid="{00000000-0005-0000-0000-0000EF680000}"/>
    <cellStyle name="Normal 17 3 7 2 8" xfId="26983" xr:uid="{00000000-0005-0000-0000-0000F0680000}"/>
    <cellStyle name="Normal 17 3 7 2 8 2" xfId="26984" xr:uid="{00000000-0005-0000-0000-0000F1680000}"/>
    <cellStyle name="Normal 17 3 7 2 8 3" xfId="26985" xr:uid="{00000000-0005-0000-0000-0000F2680000}"/>
    <cellStyle name="Normal 17 3 7 2 8 4" xfId="26986" xr:uid="{00000000-0005-0000-0000-0000F3680000}"/>
    <cellStyle name="Normal 17 3 7 2 8 5" xfId="26987" xr:uid="{00000000-0005-0000-0000-0000F4680000}"/>
    <cellStyle name="Normal 17 3 7 2 9" xfId="26988" xr:uid="{00000000-0005-0000-0000-0000F5680000}"/>
    <cellStyle name="Normal 17 3 7 2 9 2" xfId="26989" xr:uid="{00000000-0005-0000-0000-0000F6680000}"/>
    <cellStyle name="Normal 17 3 7 2 9 3" xfId="26990" xr:uid="{00000000-0005-0000-0000-0000F7680000}"/>
    <cellStyle name="Normal 17 3 7 2 9 4" xfId="26991" xr:uid="{00000000-0005-0000-0000-0000F8680000}"/>
    <cellStyle name="Normal 17 3 7 2 9 5" xfId="26992" xr:uid="{00000000-0005-0000-0000-0000F9680000}"/>
    <cellStyle name="Normal 17 3 7 20" xfId="26993" xr:uid="{00000000-0005-0000-0000-0000FA680000}"/>
    <cellStyle name="Normal 17 3 7 20 2" xfId="26994" xr:uid="{00000000-0005-0000-0000-0000FB680000}"/>
    <cellStyle name="Normal 17 3 7 20 3" xfId="26995" xr:uid="{00000000-0005-0000-0000-0000FC680000}"/>
    <cellStyle name="Normal 17 3 7 20 4" xfId="26996" xr:uid="{00000000-0005-0000-0000-0000FD680000}"/>
    <cellStyle name="Normal 17 3 7 20 5" xfId="26997" xr:uid="{00000000-0005-0000-0000-0000FE680000}"/>
    <cellStyle name="Normal 17 3 7 21" xfId="26998" xr:uid="{00000000-0005-0000-0000-0000FF680000}"/>
    <cellStyle name="Normal 17 3 7 21 2" xfId="26999" xr:uid="{00000000-0005-0000-0000-000000690000}"/>
    <cellStyle name="Normal 17 3 7 21 3" xfId="27000" xr:uid="{00000000-0005-0000-0000-000001690000}"/>
    <cellStyle name="Normal 17 3 7 21 4" xfId="27001" xr:uid="{00000000-0005-0000-0000-000002690000}"/>
    <cellStyle name="Normal 17 3 7 22" xfId="27002" xr:uid="{00000000-0005-0000-0000-000003690000}"/>
    <cellStyle name="Normal 17 3 7 22 2" xfId="27003" xr:uid="{00000000-0005-0000-0000-000004690000}"/>
    <cellStyle name="Normal 17 3 7 22 3" xfId="27004" xr:uid="{00000000-0005-0000-0000-000005690000}"/>
    <cellStyle name="Normal 17 3 7 22 4" xfId="27005" xr:uid="{00000000-0005-0000-0000-000006690000}"/>
    <cellStyle name="Normal 17 3 7 23" xfId="27006" xr:uid="{00000000-0005-0000-0000-000007690000}"/>
    <cellStyle name="Normal 17 3 7 24" xfId="27007" xr:uid="{00000000-0005-0000-0000-000008690000}"/>
    <cellStyle name="Normal 17 3 7 25" xfId="27008" xr:uid="{00000000-0005-0000-0000-000009690000}"/>
    <cellStyle name="Normal 17 3 7 3" xfId="27009" xr:uid="{00000000-0005-0000-0000-00000A690000}"/>
    <cellStyle name="Normal 17 3 7 3 10" xfId="27010" xr:uid="{00000000-0005-0000-0000-00000B690000}"/>
    <cellStyle name="Normal 17 3 7 3 10 2" xfId="27011" xr:uid="{00000000-0005-0000-0000-00000C690000}"/>
    <cellStyle name="Normal 17 3 7 3 10 3" xfId="27012" xr:uid="{00000000-0005-0000-0000-00000D690000}"/>
    <cellStyle name="Normal 17 3 7 3 10 4" xfId="27013" xr:uid="{00000000-0005-0000-0000-00000E690000}"/>
    <cellStyle name="Normal 17 3 7 3 10 5" xfId="27014" xr:uid="{00000000-0005-0000-0000-00000F690000}"/>
    <cellStyle name="Normal 17 3 7 3 11" xfId="27015" xr:uid="{00000000-0005-0000-0000-000010690000}"/>
    <cellStyle name="Normal 17 3 7 3 11 2" xfId="27016" xr:uid="{00000000-0005-0000-0000-000011690000}"/>
    <cellStyle name="Normal 17 3 7 3 11 3" xfId="27017" xr:uid="{00000000-0005-0000-0000-000012690000}"/>
    <cellStyle name="Normal 17 3 7 3 11 4" xfId="27018" xr:uid="{00000000-0005-0000-0000-000013690000}"/>
    <cellStyle name="Normal 17 3 7 3 11 5" xfId="27019" xr:uid="{00000000-0005-0000-0000-000014690000}"/>
    <cellStyle name="Normal 17 3 7 3 12" xfId="27020" xr:uid="{00000000-0005-0000-0000-000015690000}"/>
    <cellStyle name="Normal 17 3 7 3 12 2" xfId="27021" xr:uid="{00000000-0005-0000-0000-000016690000}"/>
    <cellStyle name="Normal 17 3 7 3 12 3" xfId="27022" xr:uid="{00000000-0005-0000-0000-000017690000}"/>
    <cellStyle name="Normal 17 3 7 3 12 4" xfId="27023" xr:uid="{00000000-0005-0000-0000-000018690000}"/>
    <cellStyle name="Normal 17 3 7 3 12 5" xfId="27024" xr:uid="{00000000-0005-0000-0000-000019690000}"/>
    <cellStyle name="Normal 17 3 7 3 13" xfId="27025" xr:uid="{00000000-0005-0000-0000-00001A690000}"/>
    <cellStyle name="Normal 17 3 7 3 13 2" xfId="27026" xr:uid="{00000000-0005-0000-0000-00001B690000}"/>
    <cellStyle name="Normal 17 3 7 3 13 3" xfId="27027" xr:uid="{00000000-0005-0000-0000-00001C690000}"/>
    <cellStyle name="Normal 17 3 7 3 13 4" xfId="27028" xr:uid="{00000000-0005-0000-0000-00001D690000}"/>
    <cellStyle name="Normal 17 3 7 3 13 5" xfId="27029" xr:uid="{00000000-0005-0000-0000-00001E690000}"/>
    <cellStyle name="Normal 17 3 7 3 14" xfId="27030" xr:uid="{00000000-0005-0000-0000-00001F690000}"/>
    <cellStyle name="Normal 17 3 7 3 14 2" xfId="27031" xr:uid="{00000000-0005-0000-0000-000020690000}"/>
    <cellStyle name="Normal 17 3 7 3 14 3" xfId="27032" xr:uid="{00000000-0005-0000-0000-000021690000}"/>
    <cellStyle name="Normal 17 3 7 3 14 4" xfId="27033" xr:uid="{00000000-0005-0000-0000-000022690000}"/>
    <cellStyle name="Normal 17 3 7 3 14 5" xfId="27034" xr:uid="{00000000-0005-0000-0000-000023690000}"/>
    <cellStyle name="Normal 17 3 7 3 15" xfId="27035" xr:uid="{00000000-0005-0000-0000-000024690000}"/>
    <cellStyle name="Normal 17 3 7 3 15 2" xfId="27036" xr:uid="{00000000-0005-0000-0000-000025690000}"/>
    <cellStyle name="Normal 17 3 7 3 15 3" xfId="27037" xr:uid="{00000000-0005-0000-0000-000026690000}"/>
    <cellStyle name="Normal 17 3 7 3 15 4" xfId="27038" xr:uid="{00000000-0005-0000-0000-000027690000}"/>
    <cellStyle name="Normal 17 3 7 3 15 5" xfId="27039" xr:uid="{00000000-0005-0000-0000-000028690000}"/>
    <cellStyle name="Normal 17 3 7 3 16" xfId="27040" xr:uid="{00000000-0005-0000-0000-000029690000}"/>
    <cellStyle name="Normal 17 3 7 3 16 2" xfId="27041" xr:uid="{00000000-0005-0000-0000-00002A690000}"/>
    <cellStyle name="Normal 17 3 7 3 16 3" xfId="27042" xr:uid="{00000000-0005-0000-0000-00002B690000}"/>
    <cellStyle name="Normal 17 3 7 3 16 4" xfId="27043" xr:uid="{00000000-0005-0000-0000-00002C690000}"/>
    <cellStyle name="Normal 17 3 7 3 16 5" xfId="27044" xr:uid="{00000000-0005-0000-0000-00002D690000}"/>
    <cellStyle name="Normal 17 3 7 3 17" xfId="27045" xr:uid="{00000000-0005-0000-0000-00002E690000}"/>
    <cellStyle name="Normal 17 3 7 3 17 2" xfId="27046" xr:uid="{00000000-0005-0000-0000-00002F690000}"/>
    <cellStyle name="Normal 17 3 7 3 17 3" xfId="27047" xr:uid="{00000000-0005-0000-0000-000030690000}"/>
    <cellStyle name="Normal 17 3 7 3 17 4" xfId="27048" xr:uid="{00000000-0005-0000-0000-000031690000}"/>
    <cellStyle name="Normal 17 3 7 3 18" xfId="27049" xr:uid="{00000000-0005-0000-0000-000032690000}"/>
    <cellStyle name="Normal 17 3 7 3 18 2" xfId="27050" xr:uid="{00000000-0005-0000-0000-000033690000}"/>
    <cellStyle name="Normal 17 3 7 3 18 3" xfId="27051" xr:uid="{00000000-0005-0000-0000-000034690000}"/>
    <cellStyle name="Normal 17 3 7 3 18 4" xfId="27052" xr:uid="{00000000-0005-0000-0000-000035690000}"/>
    <cellStyle name="Normal 17 3 7 3 19" xfId="27053" xr:uid="{00000000-0005-0000-0000-000036690000}"/>
    <cellStyle name="Normal 17 3 7 3 2" xfId="27054" xr:uid="{00000000-0005-0000-0000-000037690000}"/>
    <cellStyle name="Normal 17 3 7 3 2 2" xfId="27055" xr:uid="{00000000-0005-0000-0000-000038690000}"/>
    <cellStyle name="Normal 17 3 7 3 2 3" xfId="27056" xr:uid="{00000000-0005-0000-0000-000039690000}"/>
    <cellStyle name="Normal 17 3 7 3 2 4" xfId="27057" xr:uid="{00000000-0005-0000-0000-00003A690000}"/>
    <cellStyle name="Normal 17 3 7 3 2 5" xfId="27058" xr:uid="{00000000-0005-0000-0000-00003B690000}"/>
    <cellStyle name="Normal 17 3 7 3 20" xfId="27059" xr:uid="{00000000-0005-0000-0000-00003C690000}"/>
    <cellStyle name="Normal 17 3 7 3 21" xfId="27060" xr:uid="{00000000-0005-0000-0000-00003D690000}"/>
    <cellStyle name="Normal 17 3 7 3 3" xfId="27061" xr:uid="{00000000-0005-0000-0000-00003E690000}"/>
    <cellStyle name="Normal 17 3 7 3 3 2" xfId="27062" xr:uid="{00000000-0005-0000-0000-00003F690000}"/>
    <cellStyle name="Normal 17 3 7 3 3 3" xfId="27063" xr:uid="{00000000-0005-0000-0000-000040690000}"/>
    <cellStyle name="Normal 17 3 7 3 3 4" xfId="27064" xr:uid="{00000000-0005-0000-0000-000041690000}"/>
    <cellStyle name="Normal 17 3 7 3 3 5" xfId="27065" xr:uid="{00000000-0005-0000-0000-000042690000}"/>
    <cellStyle name="Normal 17 3 7 3 4" xfId="27066" xr:uid="{00000000-0005-0000-0000-000043690000}"/>
    <cellStyle name="Normal 17 3 7 3 4 2" xfId="27067" xr:uid="{00000000-0005-0000-0000-000044690000}"/>
    <cellStyle name="Normal 17 3 7 3 4 3" xfId="27068" xr:uid="{00000000-0005-0000-0000-000045690000}"/>
    <cellStyle name="Normal 17 3 7 3 4 4" xfId="27069" xr:uid="{00000000-0005-0000-0000-000046690000}"/>
    <cellStyle name="Normal 17 3 7 3 4 5" xfId="27070" xr:uid="{00000000-0005-0000-0000-000047690000}"/>
    <cellStyle name="Normal 17 3 7 3 5" xfId="27071" xr:uid="{00000000-0005-0000-0000-000048690000}"/>
    <cellStyle name="Normal 17 3 7 3 5 2" xfId="27072" xr:uid="{00000000-0005-0000-0000-000049690000}"/>
    <cellStyle name="Normal 17 3 7 3 5 3" xfId="27073" xr:uid="{00000000-0005-0000-0000-00004A690000}"/>
    <cellStyle name="Normal 17 3 7 3 5 4" xfId="27074" xr:uid="{00000000-0005-0000-0000-00004B690000}"/>
    <cellStyle name="Normal 17 3 7 3 5 5" xfId="27075" xr:uid="{00000000-0005-0000-0000-00004C690000}"/>
    <cellStyle name="Normal 17 3 7 3 6" xfId="27076" xr:uid="{00000000-0005-0000-0000-00004D690000}"/>
    <cellStyle name="Normal 17 3 7 3 6 2" xfId="27077" xr:uid="{00000000-0005-0000-0000-00004E690000}"/>
    <cellStyle name="Normal 17 3 7 3 6 3" xfId="27078" xr:uid="{00000000-0005-0000-0000-00004F690000}"/>
    <cellStyle name="Normal 17 3 7 3 6 4" xfId="27079" xr:uid="{00000000-0005-0000-0000-000050690000}"/>
    <cellStyle name="Normal 17 3 7 3 6 5" xfId="27080" xr:uid="{00000000-0005-0000-0000-000051690000}"/>
    <cellStyle name="Normal 17 3 7 3 7" xfId="27081" xr:uid="{00000000-0005-0000-0000-000052690000}"/>
    <cellStyle name="Normal 17 3 7 3 7 2" xfId="27082" xr:uid="{00000000-0005-0000-0000-000053690000}"/>
    <cellStyle name="Normal 17 3 7 3 7 3" xfId="27083" xr:uid="{00000000-0005-0000-0000-000054690000}"/>
    <cellStyle name="Normal 17 3 7 3 7 4" xfId="27084" xr:uid="{00000000-0005-0000-0000-000055690000}"/>
    <cellStyle name="Normal 17 3 7 3 7 5" xfId="27085" xr:uid="{00000000-0005-0000-0000-000056690000}"/>
    <cellStyle name="Normal 17 3 7 3 8" xfId="27086" xr:uid="{00000000-0005-0000-0000-000057690000}"/>
    <cellStyle name="Normal 17 3 7 3 8 2" xfId="27087" xr:uid="{00000000-0005-0000-0000-000058690000}"/>
    <cellStyle name="Normal 17 3 7 3 8 3" xfId="27088" xr:uid="{00000000-0005-0000-0000-000059690000}"/>
    <cellStyle name="Normal 17 3 7 3 8 4" xfId="27089" xr:uid="{00000000-0005-0000-0000-00005A690000}"/>
    <cellStyle name="Normal 17 3 7 3 8 5" xfId="27090" xr:uid="{00000000-0005-0000-0000-00005B690000}"/>
    <cellStyle name="Normal 17 3 7 3 9" xfId="27091" xr:uid="{00000000-0005-0000-0000-00005C690000}"/>
    <cellStyle name="Normal 17 3 7 3 9 2" xfId="27092" xr:uid="{00000000-0005-0000-0000-00005D690000}"/>
    <cellStyle name="Normal 17 3 7 3 9 3" xfId="27093" xr:uid="{00000000-0005-0000-0000-00005E690000}"/>
    <cellStyle name="Normal 17 3 7 3 9 4" xfId="27094" xr:uid="{00000000-0005-0000-0000-00005F690000}"/>
    <cellStyle name="Normal 17 3 7 3 9 5" xfId="27095" xr:uid="{00000000-0005-0000-0000-000060690000}"/>
    <cellStyle name="Normal 17 3 7 4" xfId="27096" xr:uid="{00000000-0005-0000-0000-000061690000}"/>
    <cellStyle name="Normal 17 3 7 4 10" xfId="27097" xr:uid="{00000000-0005-0000-0000-000062690000}"/>
    <cellStyle name="Normal 17 3 7 4 10 2" xfId="27098" xr:uid="{00000000-0005-0000-0000-000063690000}"/>
    <cellStyle name="Normal 17 3 7 4 10 3" xfId="27099" xr:uid="{00000000-0005-0000-0000-000064690000}"/>
    <cellStyle name="Normal 17 3 7 4 10 4" xfId="27100" xr:uid="{00000000-0005-0000-0000-000065690000}"/>
    <cellStyle name="Normal 17 3 7 4 10 5" xfId="27101" xr:uid="{00000000-0005-0000-0000-000066690000}"/>
    <cellStyle name="Normal 17 3 7 4 11" xfId="27102" xr:uid="{00000000-0005-0000-0000-000067690000}"/>
    <cellStyle name="Normal 17 3 7 4 11 2" xfId="27103" xr:uid="{00000000-0005-0000-0000-000068690000}"/>
    <cellStyle name="Normal 17 3 7 4 11 3" xfId="27104" xr:uid="{00000000-0005-0000-0000-000069690000}"/>
    <cellStyle name="Normal 17 3 7 4 11 4" xfId="27105" xr:uid="{00000000-0005-0000-0000-00006A690000}"/>
    <cellStyle name="Normal 17 3 7 4 11 5" xfId="27106" xr:uid="{00000000-0005-0000-0000-00006B690000}"/>
    <cellStyle name="Normal 17 3 7 4 12" xfId="27107" xr:uid="{00000000-0005-0000-0000-00006C690000}"/>
    <cellStyle name="Normal 17 3 7 4 12 2" xfId="27108" xr:uid="{00000000-0005-0000-0000-00006D690000}"/>
    <cellStyle name="Normal 17 3 7 4 12 3" xfId="27109" xr:uid="{00000000-0005-0000-0000-00006E690000}"/>
    <cellStyle name="Normal 17 3 7 4 12 4" xfId="27110" xr:uid="{00000000-0005-0000-0000-00006F690000}"/>
    <cellStyle name="Normal 17 3 7 4 12 5" xfId="27111" xr:uid="{00000000-0005-0000-0000-000070690000}"/>
    <cellStyle name="Normal 17 3 7 4 13" xfId="27112" xr:uid="{00000000-0005-0000-0000-000071690000}"/>
    <cellStyle name="Normal 17 3 7 4 13 2" xfId="27113" xr:uid="{00000000-0005-0000-0000-000072690000}"/>
    <cellStyle name="Normal 17 3 7 4 13 3" xfId="27114" xr:uid="{00000000-0005-0000-0000-000073690000}"/>
    <cellStyle name="Normal 17 3 7 4 13 4" xfId="27115" xr:uid="{00000000-0005-0000-0000-000074690000}"/>
    <cellStyle name="Normal 17 3 7 4 13 5" xfId="27116" xr:uid="{00000000-0005-0000-0000-000075690000}"/>
    <cellStyle name="Normal 17 3 7 4 14" xfId="27117" xr:uid="{00000000-0005-0000-0000-000076690000}"/>
    <cellStyle name="Normal 17 3 7 4 14 2" xfId="27118" xr:uid="{00000000-0005-0000-0000-000077690000}"/>
    <cellStyle name="Normal 17 3 7 4 14 3" xfId="27119" xr:uid="{00000000-0005-0000-0000-000078690000}"/>
    <cellStyle name="Normal 17 3 7 4 14 4" xfId="27120" xr:uid="{00000000-0005-0000-0000-000079690000}"/>
    <cellStyle name="Normal 17 3 7 4 14 5" xfId="27121" xr:uid="{00000000-0005-0000-0000-00007A690000}"/>
    <cellStyle name="Normal 17 3 7 4 15" xfId="27122" xr:uid="{00000000-0005-0000-0000-00007B690000}"/>
    <cellStyle name="Normal 17 3 7 4 15 2" xfId="27123" xr:uid="{00000000-0005-0000-0000-00007C690000}"/>
    <cellStyle name="Normal 17 3 7 4 15 3" xfId="27124" xr:uid="{00000000-0005-0000-0000-00007D690000}"/>
    <cellStyle name="Normal 17 3 7 4 15 4" xfId="27125" xr:uid="{00000000-0005-0000-0000-00007E690000}"/>
    <cellStyle name="Normal 17 3 7 4 15 5" xfId="27126" xr:uid="{00000000-0005-0000-0000-00007F690000}"/>
    <cellStyle name="Normal 17 3 7 4 16" xfId="27127" xr:uid="{00000000-0005-0000-0000-000080690000}"/>
    <cellStyle name="Normal 17 3 7 4 16 2" xfId="27128" xr:uid="{00000000-0005-0000-0000-000081690000}"/>
    <cellStyle name="Normal 17 3 7 4 16 3" xfId="27129" xr:uid="{00000000-0005-0000-0000-000082690000}"/>
    <cellStyle name="Normal 17 3 7 4 16 4" xfId="27130" xr:uid="{00000000-0005-0000-0000-000083690000}"/>
    <cellStyle name="Normal 17 3 7 4 16 5" xfId="27131" xr:uid="{00000000-0005-0000-0000-000084690000}"/>
    <cellStyle name="Normal 17 3 7 4 17" xfId="27132" xr:uid="{00000000-0005-0000-0000-000085690000}"/>
    <cellStyle name="Normal 17 3 7 4 17 2" xfId="27133" xr:uid="{00000000-0005-0000-0000-000086690000}"/>
    <cellStyle name="Normal 17 3 7 4 17 3" xfId="27134" xr:uid="{00000000-0005-0000-0000-000087690000}"/>
    <cellStyle name="Normal 17 3 7 4 17 4" xfId="27135" xr:uid="{00000000-0005-0000-0000-000088690000}"/>
    <cellStyle name="Normal 17 3 7 4 18" xfId="27136" xr:uid="{00000000-0005-0000-0000-000089690000}"/>
    <cellStyle name="Normal 17 3 7 4 18 2" xfId="27137" xr:uid="{00000000-0005-0000-0000-00008A690000}"/>
    <cellStyle name="Normal 17 3 7 4 18 3" xfId="27138" xr:uid="{00000000-0005-0000-0000-00008B690000}"/>
    <cellStyle name="Normal 17 3 7 4 18 4" xfId="27139" xr:uid="{00000000-0005-0000-0000-00008C690000}"/>
    <cellStyle name="Normal 17 3 7 4 19" xfId="27140" xr:uid="{00000000-0005-0000-0000-00008D690000}"/>
    <cellStyle name="Normal 17 3 7 4 2" xfId="27141" xr:uid="{00000000-0005-0000-0000-00008E690000}"/>
    <cellStyle name="Normal 17 3 7 4 2 2" xfId="27142" xr:uid="{00000000-0005-0000-0000-00008F690000}"/>
    <cellStyle name="Normal 17 3 7 4 2 3" xfId="27143" xr:uid="{00000000-0005-0000-0000-000090690000}"/>
    <cellStyle name="Normal 17 3 7 4 2 4" xfId="27144" xr:uid="{00000000-0005-0000-0000-000091690000}"/>
    <cellStyle name="Normal 17 3 7 4 2 5" xfId="27145" xr:uid="{00000000-0005-0000-0000-000092690000}"/>
    <cellStyle name="Normal 17 3 7 4 20" xfId="27146" xr:uid="{00000000-0005-0000-0000-000093690000}"/>
    <cellStyle name="Normal 17 3 7 4 21" xfId="27147" xr:uid="{00000000-0005-0000-0000-000094690000}"/>
    <cellStyle name="Normal 17 3 7 4 3" xfId="27148" xr:uid="{00000000-0005-0000-0000-000095690000}"/>
    <cellStyle name="Normal 17 3 7 4 3 2" xfId="27149" xr:uid="{00000000-0005-0000-0000-000096690000}"/>
    <cellStyle name="Normal 17 3 7 4 3 3" xfId="27150" xr:uid="{00000000-0005-0000-0000-000097690000}"/>
    <cellStyle name="Normal 17 3 7 4 3 4" xfId="27151" xr:uid="{00000000-0005-0000-0000-000098690000}"/>
    <cellStyle name="Normal 17 3 7 4 3 5" xfId="27152" xr:uid="{00000000-0005-0000-0000-000099690000}"/>
    <cellStyle name="Normal 17 3 7 4 4" xfId="27153" xr:uid="{00000000-0005-0000-0000-00009A690000}"/>
    <cellStyle name="Normal 17 3 7 4 4 2" xfId="27154" xr:uid="{00000000-0005-0000-0000-00009B690000}"/>
    <cellStyle name="Normal 17 3 7 4 4 3" xfId="27155" xr:uid="{00000000-0005-0000-0000-00009C690000}"/>
    <cellStyle name="Normal 17 3 7 4 4 4" xfId="27156" xr:uid="{00000000-0005-0000-0000-00009D690000}"/>
    <cellStyle name="Normal 17 3 7 4 4 5" xfId="27157" xr:uid="{00000000-0005-0000-0000-00009E690000}"/>
    <cellStyle name="Normal 17 3 7 4 5" xfId="27158" xr:uid="{00000000-0005-0000-0000-00009F690000}"/>
    <cellStyle name="Normal 17 3 7 4 5 2" xfId="27159" xr:uid="{00000000-0005-0000-0000-0000A0690000}"/>
    <cellStyle name="Normal 17 3 7 4 5 3" xfId="27160" xr:uid="{00000000-0005-0000-0000-0000A1690000}"/>
    <cellStyle name="Normal 17 3 7 4 5 4" xfId="27161" xr:uid="{00000000-0005-0000-0000-0000A2690000}"/>
    <cellStyle name="Normal 17 3 7 4 5 5" xfId="27162" xr:uid="{00000000-0005-0000-0000-0000A3690000}"/>
    <cellStyle name="Normal 17 3 7 4 6" xfId="27163" xr:uid="{00000000-0005-0000-0000-0000A4690000}"/>
    <cellStyle name="Normal 17 3 7 4 6 2" xfId="27164" xr:uid="{00000000-0005-0000-0000-0000A5690000}"/>
    <cellStyle name="Normal 17 3 7 4 6 3" xfId="27165" xr:uid="{00000000-0005-0000-0000-0000A6690000}"/>
    <cellStyle name="Normal 17 3 7 4 6 4" xfId="27166" xr:uid="{00000000-0005-0000-0000-0000A7690000}"/>
    <cellStyle name="Normal 17 3 7 4 6 5" xfId="27167" xr:uid="{00000000-0005-0000-0000-0000A8690000}"/>
    <cellStyle name="Normal 17 3 7 4 7" xfId="27168" xr:uid="{00000000-0005-0000-0000-0000A9690000}"/>
    <cellStyle name="Normal 17 3 7 4 7 2" xfId="27169" xr:uid="{00000000-0005-0000-0000-0000AA690000}"/>
    <cellStyle name="Normal 17 3 7 4 7 3" xfId="27170" xr:uid="{00000000-0005-0000-0000-0000AB690000}"/>
    <cellStyle name="Normal 17 3 7 4 7 4" xfId="27171" xr:uid="{00000000-0005-0000-0000-0000AC690000}"/>
    <cellStyle name="Normal 17 3 7 4 7 5" xfId="27172" xr:uid="{00000000-0005-0000-0000-0000AD690000}"/>
    <cellStyle name="Normal 17 3 7 4 8" xfId="27173" xr:uid="{00000000-0005-0000-0000-0000AE690000}"/>
    <cellStyle name="Normal 17 3 7 4 8 2" xfId="27174" xr:uid="{00000000-0005-0000-0000-0000AF690000}"/>
    <cellStyle name="Normal 17 3 7 4 8 3" xfId="27175" xr:uid="{00000000-0005-0000-0000-0000B0690000}"/>
    <cellStyle name="Normal 17 3 7 4 8 4" xfId="27176" xr:uid="{00000000-0005-0000-0000-0000B1690000}"/>
    <cellStyle name="Normal 17 3 7 4 8 5" xfId="27177" xr:uid="{00000000-0005-0000-0000-0000B2690000}"/>
    <cellStyle name="Normal 17 3 7 4 9" xfId="27178" xr:uid="{00000000-0005-0000-0000-0000B3690000}"/>
    <cellStyle name="Normal 17 3 7 4 9 2" xfId="27179" xr:uid="{00000000-0005-0000-0000-0000B4690000}"/>
    <cellStyle name="Normal 17 3 7 4 9 3" xfId="27180" xr:uid="{00000000-0005-0000-0000-0000B5690000}"/>
    <cellStyle name="Normal 17 3 7 4 9 4" xfId="27181" xr:uid="{00000000-0005-0000-0000-0000B6690000}"/>
    <cellStyle name="Normal 17 3 7 4 9 5" xfId="27182" xr:uid="{00000000-0005-0000-0000-0000B7690000}"/>
    <cellStyle name="Normal 17 3 7 5" xfId="27183" xr:uid="{00000000-0005-0000-0000-0000B8690000}"/>
    <cellStyle name="Normal 17 3 7 5 10" xfId="27184" xr:uid="{00000000-0005-0000-0000-0000B9690000}"/>
    <cellStyle name="Normal 17 3 7 5 10 2" xfId="27185" xr:uid="{00000000-0005-0000-0000-0000BA690000}"/>
    <cellStyle name="Normal 17 3 7 5 10 3" xfId="27186" xr:uid="{00000000-0005-0000-0000-0000BB690000}"/>
    <cellStyle name="Normal 17 3 7 5 10 4" xfId="27187" xr:uid="{00000000-0005-0000-0000-0000BC690000}"/>
    <cellStyle name="Normal 17 3 7 5 10 5" xfId="27188" xr:uid="{00000000-0005-0000-0000-0000BD690000}"/>
    <cellStyle name="Normal 17 3 7 5 11" xfId="27189" xr:uid="{00000000-0005-0000-0000-0000BE690000}"/>
    <cellStyle name="Normal 17 3 7 5 11 2" xfId="27190" xr:uid="{00000000-0005-0000-0000-0000BF690000}"/>
    <cellStyle name="Normal 17 3 7 5 11 3" xfId="27191" xr:uid="{00000000-0005-0000-0000-0000C0690000}"/>
    <cellStyle name="Normal 17 3 7 5 11 4" xfId="27192" xr:uid="{00000000-0005-0000-0000-0000C1690000}"/>
    <cellStyle name="Normal 17 3 7 5 11 5" xfId="27193" xr:uid="{00000000-0005-0000-0000-0000C2690000}"/>
    <cellStyle name="Normal 17 3 7 5 12" xfId="27194" xr:uid="{00000000-0005-0000-0000-0000C3690000}"/>
    <cellStyle name="Normal 17 3 7 5 12 2" xfId="27195" xr:uid="{00000000-0005-0000-0000-0000C4690000}"/>
    <cellStyle name="Normal 17 3 7 5 12 3" xfId="27196" xr:uid="{00000000-0005-0000-0000-0000C5690000}"/>
    <cellStyle name="Normal 17 3 7 5 12 4" xfId="27197" xr:uid="{00000000-0005-0000-0000-0000C6690000}"/>
    <cellStyle name="Normal 17 3 7 5 12 5" xfId="27198" xr:uid="{00000000-0005-0000-0000-0000C7690000}"/>
    <cellStyle name="Normal 17 3 7 5 13" xfId="27199" xr:uid="{00000000-0005-0000-0000-0000C8690000}"/>
    <cellStyle name="Normal 17 3 7 5 13 2" xfId="27200" xr:uid="{00000000-0005-0000-0000-0000C9690000}"/>
    <cellStyle name="Normal 17 3 7 5 13 3" xfId="27201" xr:uid="{00000000-0005-0000-0000-0000CA690000}"/>
    <cellStyle name="Normal 17 3 7 5 13 4" xfId="27202" xr:uid="{00000000-0005-0000-0000-0000CB690000}"/>
    <cellStyle name="Normal 17 3 7 5 13 5" xfId="27203" xr:uid="{00000000-0005-0000-0000-0000CC690000}"/>
    <cellStyle name="Normal 17 3 7 5 14" xfId="27204" xr:uid="{00000000-0005-0000-0000-0000CD690000}"/>
    <cellStyle name="Normal 17 3 7 5 14 2" xfId="27205" xr:uid="{00000000-0005-0000-0000-0000CE690000}"/>
    <cellStyle name="Normal 17 3 7 5 14 3" xfId="27206" xr:uid="{00000000-0005-0000-0000-0000CF690000}"/>
    <cellStyle name="Normal 17 3 7 5 14 4" xfId="27207" xr:uid="{00000000-0005-0000-0000-0000D0690000}"/>
    <cellStyle name="Normal 17 3 7 5 14 5" xfId="27208" xr:uid="{00000000-0005-0000-0000-0000D1690000}"/>
    <cellStyle name="Normal 17 3 7 5 15" xfId="27209" xr:uid="{00000000-0005-0000-0000-0000D2690000}"/>
    <cellStyle name="Normal 17 3 7 5 15 2" xfId="27210" xr:uid="{00000000-0005-0000-0000-0000D3690000}"/>
    <cellStyle name="Normal 17 3 7 5 15 3" xfId="27211" xr:uid="{00000000-0005-0000-0000-0000D4690000}"/>
    <cellStyle name="Normal 17 3 7 5 15 4" xfId="27212" xr:uid="{00000000-0005-0000-0000-0000D5690000}"/>
    <cellStyle name="Normal 17 3 7 5 15 5" xfId="27213" xr:uid="{00000000-0005-0000-0000-0000D6690000}"/>
    <cellStyle name="Normal 17 3 7 5 16" xfId="27214" xr:uid="{00000000-0005-0000-0000-0000D7690000}"/>
    <cellStyle name="Normal 17 3 7 5 16 2" xfId="27215" xr:uid="{00000000-0005-0000-0000-0000D8690000}"/>
    <cellStyle name="Normal 17 3 7 5 16 3" xfId="27216" xr:uid="{00000000-0005-0000-0000-0000D9690000}"/>
    <cellStyle name="Normal 17 3 7 5 16 4" xfId="27217" xr:uid="{00000000-0005-0000-0000-0000DA690000}"/>
    <cellStyle name="Normal 17 3 7 5 17" xfId="27218" xr:uid="{00000000-0005-0000-0000-0000DB690000}"/>
    <cellStyle name="Normal 17 3 7 5 17 2" xfId="27219" xr:uid="{00000000-0005-0000-0000-0000DC690000}"/>
    <cellStyle name="Normal 17 3 7 5 17 3" xfId="27220" xr:uid="{00000000-0005-0000-0000-0000DD690000}"/>
    <cellStyle name="Normal 17 3 7 5 17 4" xfId="27221" xr:uid="{00000000-0005-0000-0000-0000DE690000}"/>
    <cellStyle name="Normal 17 3 7 5 18" xfId="27222" xr:uid="{00000000-0005-0000-0000-0000DF690000}"/>
    <cellStyle name="Normal 17 3 7 5 19" xfId="27223" xr:uid="{00000000-0005-0000-0000-0000E0690000}"/>
    <cellStyle name="Normal 17 3 7 5 2" xfId="27224" xr:uid="{00000000-0005-0000-0000-0000E1690000}"/>
    <cellStyle name="Normal 17 3 7 5 2 2" xfId="27225" xr:uid="{00000000-0005-0000-0000-0000E2690000}"/>
    <cellStyle name="Normal 17 3 7 5 2 3" xfId="27226" xr:uid="{00000000-0005-0000-0000-0000E3690000}"/>
    <cellStyle name="Normal 17 3 7 5 2 4" xfId="27227" xr:uid="{00000000-0005-0000-0000-0000E4690000}"/>
    <cellStyle name="Normal 17 3 7 5 2 5" xfId="27228" xr:uid="{00000000-0005-0000-0000-0000E5690000}"/>
    <cellStyle name="Normal 17 3 7 5 20" xfId="27229" xr:uid="{00000000-0005-0000-0000-0000E6690000}"/>
    <cellStyle name="Normal 17 3 7 5 3" xfId="27230" xr:uid="{00000000-0005-0000-0000-0000E7690000}"/>
    <cellStyle name="Normal 17 3 7 5 3 2" xfId="27231" xr:uid="{00000000-0005-0000-0000-0000E8690000}"/>
    <cellStyle name="Normal 17 3 7 5 3 3" xfId="27232" xr:uid="{00000000-0005-0000-0000-0000E9690000}"/>
    <cellStyle name="Normal 17 3 7 5 3 4" xfId="27233" xr:uid="{00000000-0005-0000-0000-0000EA690000}"/>
    <cellStyle name="Normal 17 3 7 5 3 5" xfId="27234" xr:uid="{00000000-0005-0000-0000-0000EB690000}"/>
    <cellStyle name="Normal 17 3 7 5 4" xfId="27235" xr:uid="{00000000-0005-0000-0000-0000EC690000}"/>
    <cellStyle name="Normal 17 3 7 5 4 2" xfId="27236" xr:uid="{00000000-0005-0000-0000-0000ED690000}"/>
    <cellStyle name="Normal 17 3 7 5 4 3" xfId="27237" xr:uid="{00000000-0005-0000-0000-0000EE690000}"/>
    <cellStyle name="Normal 17 3 7 5 4 4" xfId="27238" xr:uid="{00000000-0005-0000-0000-0000EF690000}"/>
    <cellStyle name="Normal 17 3 7 5 4 5" xfId="27239" xr:uid="{00000000-0005-0000-0000-0000F0690000}"/>
    <cellStyle name="Normal 17 3 7 5 5" xfId="27240" xr:uid="{00000000-0005-0000-0000-0000F1690000}"/>
    <cellStyle name="Normal 17 3 7 5 5 2" xfId="27241" xr:uid="{00000000-0005-0000-0000-0000F2690000}"/>
    <cellStyle name="Normal 17 3 7 5 5 3" xfId="27242" xr:uid="{00000000-0005-0000-0000-0000F3690000}"/>
    <cellStyle name="Normal 17 3 7 5 5 4" xfId="27243" xr:uid="{00000000-0005-0000-0000-0000F4690000}"/>
    <cellStyle name="Normal 17 3 7 5 5 5" xfId="27244" xr:uid="{00000000-0005-0000-0000-0000F5690000}"/>
    <cellStyle name="Normal 17 3 7 5 6" xfId="27245" xr:uid="{00000000-0005-0000-0000-0000F6690000}"/>
    <cellStyle name="Normal 17 3 7 5 6 2" xfId="27246" xr:uid="{00000000-0005-0000-0000-0000F7690000}"/>
    <cellStyle name="Normal 17 3 7 5 6 3" xfId="27247" xr:uid="{00000000-0005-0000-0000-0000F8690000}"/>
    <cellStyle name="Normal 17 3 7 5 6 4" xfId="27248" xr:uid="{00000000-0005-0000-0000-0000F9690000}"/>
    <cellStyle name="Normal 17 3 7 5 6 5" xfId="27249" xr:uid="{00000000-0005-0000-0000-0000FA690000}"/>
    <cellStyle name="Normal 17 3 7 5 7" xfId="27250" xr:uid="{00000000-0005-0000-0000-0000FB690000}"/>
    <cellStyle name="Normal 17 3 7 5 7 2" xfId="27251" xr:uid="{00000000-0005-0000-0000-0000FC690000}"/>
    <cellStyle name="Normal 17 3 7 5 7 3" xfId="27252" xr:uid="{00000000-0005-0000-0000-0000FD690000}"/>
    <cellStyle name="Normal 17 3 7 5 7 4" xfId="27253" xr:uid="{00000000-0005-0000-0000-0000FE690000}"/>
    <cellStyle name="Normal 17 3 7 5 7 5" xfId="27254" xr:uid="{00000000-0005-0000-0000-0000FF690000}"/>
    <cellStyle name="Normal 17 3 7 5 8" xfId="27255" xr:uid="{00000000-0005-0000-0000-0000006A0000}"/>
    <cellStyle name="Normal 17 3 7 5 8 2" xfId="27256" xr:uid="{00000000-0005-0000-0000-0000016A0000}"/>
    <cellStyle name="Normal 17 3 7 5 8 3" xfId="27257" xr:uid="{00000000-0005-0000-0000-0000026A0000}"/>
    <cellStyle name="Normal 17 3 7 5 8 4" xfId="27258" xr:uid="{00000000-0005-0000-0000-0000036A0000}"/>
    <cellStyle name="Normal 17 3 7 5 8 5" xfId="27259" xr:uid="{00000000-0005-0000-0000-0000046A0000}"/>
    <cellStyle name="Normal 17 3 7 5 9" xfId="27260" xr:uid="{00000000-0005-0000-0000-0000056A0000}"/>
    <cellStyle name="Normal 17 3 7 5 9 2" xfId="27261" xr:uid="{00000000-0005-0000-0000-0000066A0000}"/>
    <cellStyle name="Normal 17 3 7 5 9 3" xfId="27262" xr:uid="{00000000-0005-0000-0000-0000076A0000}"/>
    <cellStyle name="Normal 17 3 7 5 9 4" xfId="27263" xr:uid="{00000000-0005-0000-0000-0000086A0000}"/>
    <cellStyle name="Normal 17 3 7 5 9 5" xfId="27264" xr:uid="{00000000-0005-0000-0000-0000096A0000}"/>
    <cellStyle name="Normal 17 3 7 6" xfId="27265" xr:uid="{00000000-0005-0000-0000-00000A6A0000}"/>
    <cellStyle name="Normal 17 3 7 6 10" xfId="27266" xr:uid="{00000000-0005-0000-0000-00000B6A0000}"/>
    <cellStyle name="Normal 17 3 7 6 10 2" xfId="27267" xr:uid="{00000000-0005-0000-0000-00000C6A0000}"/>
    <cellStyle name="Normal 17 3 7 6 10 3" xfId="27268" xr:uid="{00000000-0005-0000-0000-00000D6A0000}"/>
    <cellStyle name="Normal 17 3 7 6 10 4" xfId="27269" xr:uid="{00000000-0005-0000-0000-00000E6A0000}"/>
    <cellStyle name="Normal 17 3 7 6 10 5" xfId="27270" xr:uid="{00000000-0005-0000-0000-00000F6A0000}"/>
    <cellStyle name="Normal 17 3 7 6 11" xfId="27271" xr:uid="{00000000-0005-0000-0000-0000106A0000}"/>
    <cellStyle name="Normal 17 3 7 6 11 2" xfId="27272" xr:uid="{00000000-0005-0000-0000-0000116A0000}"/>
    <cellStyle name="Normal 17 3 7 6 11 3" xfId="27273" xr:uid="{00000000-0005-0000-0000-0000126A0000}"/>
    <cellStyle name="Normal 17 3 7 6 11 4" xfId="27274" xr:uid="{00000000-0005-0000-0000-0000136A0000}"/>
    <cellStyle name="Normal 17 3 7 6 11 5" xfId="27275" xr:uid="{00000000-0005-0000-0000-0000146A0000}"/>
    <cellStyle name="Normal 17 3 7 6 12" xfId="27276" xr:uid="{00000000-0005-0000-0000-0000156A0000}"/>
    <cellStyle name="Normal 17 3 7 6 12 2" xfId="27277" xr:uid="{00000000-0005-0000-0000-0000166A0000}"/>
    <cellStyle name="Normal 17 3 7 6 12 3" xfId="27278" xr:uid="{00000000-0005-0000-0000-0000176A0000}"/>
    <cellStyle name="Normal 17 3 7 6 12 4" xfId="27279" xr:uid="{00000000-0005-0000-0000-0000186A0000}"/>
    <cellStyle name="Normal 17 3 7 6 12 5" xfId="27280" xr:uid="{00000000-0005-0000-0000-0000196A0000}"/>
    <cellStyle name="Normal 17 3 7 6 13" xfId="27281" xr:uid="{00000000-0005-0000-0000-00001A6A0000}"/>
    <cellStyle name="Normal 17 3 7 6 13 2" xfId="27282" xr:uid="{00000000-0005-0000-0000-00001B6A0000}"/>
    <cellStyle name="Normal 17 3 7 6 13 3" xfId="27283" xr:uid="{00000000-0005-0000-0000-00001C6A0000}"/>
    <cellStyle name="Normal 17 3 7 6 13 4" xfId="27284" xr:uid="{00000000-0005-0000-0000-00001D6A0000}"/>
    <cellStyle name="Normal 17 3 7 6 13 5" xfId="27285" xr:uid="{00000000-0005-0000-0000-00001E6A0000}"/>
    <cellStyle name="Normal 17 3 7 6 14" xfId="27286" xr:uid="{00000000-0005-0000-0000-00001F6A0000}"/>
    <cellStyle name="Normal 17 3 7 6 14 2" xfId="27287" xr:uid="{00000000-0005-0000-0000-0000206A0000}"/>
    <cellStyle name="Normal 17 3 7 6 14 3" xfId="27288" xr:uid="{00000000-0005-0000-0000-0000216A0000}"/>
    <cellStyle name="Normal 17 3 7 6 14 4" xfId="27289" xr:uid="{00000000-0005-0000-0000-0000226A0000}"/>
    <cellStyle name="Normal 17 3 7 6 14 5" xfId="27290" xr:uid="{00000000-0005-0000-0000-0000236A0000}"/>
    <cellStyle name="Normal 17 3 7 6 15" xfId="27291" xr:uid="{00000000-0005-0000-0000-0000246A0000}"/>
    <cellStyle name="Normal 17 3 7 6 15 2" xfId="27292" xr:uid="{00000000-0005-0000-0000-0000256A0000}"/>
    <cellStyle name="Normal 17 3 7 6 15 3" xfId="27293" xr:uid="{00000000-0005-0000-0000-0000266A0000}"/>
    <cellStyle name="Normal 17 3 7 6 15 4" xfId="27294" xr:uid="{00000000-0005-0000-0000-0000276A0000}"/>
    <cellStyle name="Normal 17 3 7 6 15 5" xfId="27295" xr:uid="{00000000-0005-0000-0000-0000286A0000}"/>
    <cellStyle name="Normal 17 3 7 6 16" xfId="27296" xr:uid="{00000000-0005-0000-0000-0000296A0000}"/>
    <cellStyle name="Normal 17 3 7 6 16 2" xfId="27297" xr:uid="{00000000-0005-0000-0000-00002A6A0000}"/>
    <cellStyle name="Normal 17 3 7 6 16 3" xfId="27298" xr:uid="{00000000-0005-0000-0000-00002B6A0000}"/>
    <cellStyle name="Normal 17 3 7 6 16 4" xfId="27299" xr:uid="{00000000-0005-0000-0000-00002C6A0000}"/>
    <cellStyle name="Normal 17 3 7 6 17" xfId="27300" xr:uid="{00000000-0005-0000-0000-00002D6A0000}"/>
    <cellStyle name="Normal 17 3 7 6 17 2" xfId="27301" xr:uid="{00000000-0005-0000-0000-00002E6A0000}"/>
    <cellStyle name="Normal 17 3 7 6 17 3" xfId="27302" xr:uid="{00000000-0005-0000-0000-00002F6A0000}"/>
    <cellStyle name="Normal 17 3 7 6 17 4" xfId="27303" xr:uid="{00000000-0005-0000-0000-0000306A0000}"/>
    <cellStyle name="Normal 17 3 7 6 18" xfId="27304" xr:uid="{00000000-0005-0000-0000-0000316A0000}"/>
    <cellStyle name="Normal 17 3 7 6 19" xfId="27305" xr:uid="{00000000-0005-0000-0000-0000326A0000}"/>
    <cellStyle name="Normal 17 3 7 6 2" xfId="27306" xr:uid="{00000000-0005-0000-0000-0000336A0000}"/>
    <cellStyle name="Normal 17 3 7 6 2 2" xfId="27307" xr:uid="{00000000-0005-0000-0000-0000346A0000}"/>
    <cellStyle name="Normal 17 3 7 6 2 3" xfId="27308" xr:uid="{00000000-0005-0000-0000-0000356A0000}"/>
    <cellStyle name="Normal 17 3 7 6 2 4" xfId="27309" xr:uid="{00000000-0005-0000-0000-0000366A0000}"/>
    <cellStyle name="Normal 17 3 7 6 2 5" xfId="27310" xr:uid="{00000000-0005-0000-0000-0000376A0000}"/>
    <cellStyle name="Normal 17 3 7 6 20" xfId="27311" xr:uid="{00000000-0005-0000-0000-0000386A0000}"/>
    <cellStyle name="Normal 17 3 7 6 3" xfId="27312" xr:uid="{00000000-0005-0000-0000-0000396A0000}"/>
    <cellStyle name="Normal 17 3 7 6 3 2" xfId="27313" xr:uid="{00000000-0005-0000-0000-00003A6A0000}"/>
    <cellStyle name="Normal 17 3 7 6 3 3" xfId="27314" xr:uid="{00000000-0005-0000-0000-00003B6A0000}"/>
    <cellStyle name="Normal 17 3 7 6 3 4" xfId="27315" xr:uid="{00000000-0005-0000-0000-00003C6A0000}"/>
    <cellStyle name="Normal 17 3 7 6 3 5" xfId="27316" xr:uid="{00000000-0005-0000-0000-00003D6A0000}"/>
    <cellStyle name="Normal 17 3 7 6 4" xfId="27317" xr:uid="{00000000-0005-0000-0000-00003E6A0000}"/>
    <cellStyle name="Normal 17 3 7 6 4 2" xfId="27318" xr:uid="{00000000-0005-0000-0000-00003F6A0000}"/>
    <cellStyle name="Normal 17 3 7 6 4 3" xfId="27319" xr:uid="{00000000-0005-0000-0000-0000406A0000}"/>
    <cellStyle name="Normal 17 3 7 6 4 4" xfId="27320" xr:uid="{00000000-0005-0000-0000-0000416A0000}"/>
    <cellStyle name="Normal 17 3 7 6 4 5" xfId="27321" xr:uid="{00000000-0005-0000-0000-0000426A0000}"/>
    <cellStyle name="Normal 17 3 7 6 5" xfId="27322" xr:uid="{00000000-0005-0000-0000-0000436A0000}"/>
    <cellStyle name="Normal 17 3 7 6 5 2" xfId="27323" xr:uid="{00000000-0005-0000-0000-0000446A0000}"/>
    <cellStyle name="Normal 17 3 7 6 5 3" xfId="27324" xr:uid="{00000000-0005-0000-0000-0000456A0000}"/>
    <cellStyle name="Normal 17 3 7 6 5 4" xfId="27325" xr:uid="{00000000-0005-0000-0000-0000466A0000}"/>
    <cellStyle name="Normal 17 3 7 6 5 5" xfId="27326" xr:uid="{00000000-0005-0000-0000-0000476A0000}"/>
    <cellStyle name="Normal 17 3 7 6 6" xfId="27327" xr:uid="{00000000-0005-0000-0000-0000486A0000}"/>
    <cellStyle name="Normal 17 3 7 6 6 2" xfId="27328" xr:uid="{00000000-0005-0000-0000-0000496A0000}"/>
    <cellStyle name="Normal 17 3 7 6 6 3" xfId="27329" xr:uid="{00000000-0005-0000-0000-00004A6A0000}"/>
    <cellStyle name="Normal 17 3 7 6 6 4" xfId="27330" xr:uid="{00000000-0005-0000-0000-00004B6A0000}"/>
    <cellStyle name="Normal 17 3 7 6 6 5" xfId="27331" xr:uid="{00000000-0005-0000-0000-00004C6A0000}"/>
    <cellStyle name="Normal 17 3 7 6 7" xfId="27332" xr:uid="{00000000-0005-0000-0000-00004D6A0000}"/>
    <cellStyle name="Normal 17 3 7 6 7 2" xfId="27333" xr:uid="{00000000-0005-0000-0000-00004E6A0000}"/>
    <cellStyle name="Normal 17 3 7 6 7 3" xfId="27334" xr:uid="{00000000-0005-0000-0000-00004F6A0000}"/>
    <cellStyle name="Normal 17 3 7 6 7 4" xfId="27335" xr:uid="{00000000-0005-0000-0000-0000506A0000}"/>
    <cellStyle name="Normal 17 3 7 6 7 5" xfId="27336" xr:uid="{00000000-0005-0000-0000-0000516A0000}"/>
    <cellStyle name="Normal 17 3 7 6 8" xfId="27337" xr:uid="{00000000-0005-0000-0000-0000526A0000}"/>
    <cellStyle name="Normal 17 3 7 6 8 2" xfId="27338" xr:uid="{00000000-0005-0000-0000-0000536A0000}"/>
    <cellStyle name="Normal 17 3 7 6 8 3" xfId="27339" xr:uid="{00000000-0005-0000-0000-0000546A0000}"/>
    <cellStyle name="Normal 17 3 7 6 8 4" xfId="27340" xr:uid="{00000000-0005-0000-0000-0000556A0000}"/>
    <cellStyle name="Normal 17 3 7 6 8 5" xfId="27341" xr:uid="{00000000-0005-0000-0000-0000566A0000}"/>
    <cellStyle name="Normal 17 3 7 6 9" xfId="27342" xr:uid="{00000000-0005-0000-0000-0000576A0000}"/>
    <cellStyle name="Normal 17 3 7 6 9 2" xfId="27343" xr:uid="{00000000-0005-0000-0000-0000586A0000}"/>
    <cellStyle name="Normal 17 3 7 6 9 3" xfId="27344" xr:uid="{00000000-0005-0000-0000-0000596A0000}"/>
    <cellStyle name="Normal 17 3 7 6 9 4" xfId="27345" xr:uid="{00000000-0005-0000-0000-00005A6A0000}"/>
    <cellStyle name="Normal 17 3 7 6 9 5" xfId="27346" xr:uid="{00000000-0005-0000-0000-00005B6A0000}"/>
    <cellStyle name="Normal 17 3 7 7" xfId="27347" xr:uid="{00000000-0005-0000-0000-00005C6A0000}"/>
    <cellStyle name="Normal 17 3 7 7 2" xfId="27348" xr:uid="{00000000-0005-0000-0000-00005D6A0000}"/>
    <cellStyle name="Normal 17 3 7 7 3" xfId="27349" xr:uid="{00000000-0005-0000-0000-00005E6A0000}"/>
    <cellStyle name="Normal 17 3 7 7 4" xfId="27350" xr:uid="{00000000-0005-0000-0000-00005F6A0000}"/>
    <cellStyle name="Normal 17 3 7 7 5" xfId="27351" xr:uid="{00000000-0005-0000-0000-0000606A0000}"/>
    <cellStyle name="Normal 17 3 7 8" xfId="27352" xr:uid="{00000000-0005-0000-0000-0000616A0000}"/>
    <cellStyle name="Normal 17 3 7 8 2" xfId="27353" xr:uid="{00000000-0005-0000-0000-0000626A0000}"/>
    <cellStyle name="Normal 17 3 7 8 3" xfId="27354" xr:uid="{00000000-0005-0000-0000-0000636A0000}"/>
    <cellStyle name="Normal 17 3 7 8 4" xfId="27355" xr:uid="{00000000-0005-0000-0000-0000646A0000}"/>
    <cellStyle name="Normal 17 3 7 8 5" xfId="27356" xr:uid="{00000000-0005-0000-0000-0000656A0000}"/>
    <cellStyle name="Normal 17 3 7 9" xfId="27357" xr:uid="{00000000-0005-0000-0000-0000666A0000}"/>
    <cellStyle name="Normal 17 3 7 9 2" xfId="27358" xr:uid="{00000000-0005-0000-0000-0000676A0000}"/>
    <cellStyle name="Normal 17 3 7 9 3" xfId="27359" xr:uid="{00000000-0005-0000-0000-0000686A0000}"/>
    <cellStyle name="Normal 17 3 7 9 4" xfId="27360" xr:uid="{00000000-0005-0000-0000-0000696A0000}"/>
    <cellStyle name="Normal 17 3 7 9 5" xfId="27361" xr:uid="{00000000-0005-0000-0000-00006A6A0000}"/>
    <cellStyle name="Normal 17 3 8" xfId="27362" xr:uid="{00000000-0005-0000-0000-00006B6A0000}"/>
    <cellStyle name="Normal 17 3 8 10" xfId="27363" xr:uid="{00000000-0005-0000-0000-00006C6A0000}"/>
    <cellStyle name="Normal 17 3 8 10 2" xfId="27364" xr:uid="{00000000-0005-0000-0000-00006D6A0000}"/>
    <cellStyle name="Normal 17 3 8 10 3" xfId="27365" xr:uid="{00000000-0005-0000-0000-00006E6A0000}"/>
    <cellStyle name="Normal 17 3 8 10 4" xfId="27366" xr:uid="{00000000-0005-0000-0000-00006F6A0000}"/>
    <cellStyle name="Normal 17 3 8 10 5" xfId="27367" xr:uid="{00000000-0005-0000-0000-0000706A0000}"/>
    <cellStyle name="Normal 17 3 8 11" xfId="27368" xr:uid="{00000000-0005-0000-0000-0000716A0000}"/>
    <cellStyle name="Normal 17 3 8 11 2" xfId="27369" xr:uid="{00000000-0005-0000-0000-0000726A0000}"/>
    <cellStyle name="Normal 17 3 8 11 3" xfId="27370" xr:uid="{00000000-0005-0000-0000-0000736A0000}"/>
    <cellStyle name="Normal 17 3 8 11 4" xfId="27371" xr:uid="{00000000-0005-0000-0000-0000746A0000}"/>
    <cellStyle name="Normal 17 3 8 11 5" xfId="27372" xr:uid="{00000000-0005-0000-0000-0000756A0000}"/>
    <cellStyle name="Normal 17 3 8 12" xfId="27373" xr:uid="{00000000-0005-0000-0000-0000766A0000}"/>
    <cellStyle name="Normal 17 3 8 12 2" xfId="27374" xr:uid="{00000000-0005-0000-0000-0000776A0000}"/>
    <cellStyle name="Normal 17 3 8 12 3" xfId="27375" xr:uid="{00000000-0005-0000-0000-0000786A0000}"/>
    <cellStyle name="Normal 17 3 8 12 4" xfId="27376" xr:uid="{00000000-0005-0000-0000-0000796A0000}"/>
    <cellStyle name="Normal 17 3 8 12 5" xfId="27377" xr:uid="{00000000-0005-0000-0000-00007A6A0000}"/>
    <cellStyle name="Normal 17 3 8 13" xfId="27378" xr:uid="{00000000-0005-0000-0000-00007B6A0000}"/>
    <cellStyle name="Normal 17 3 8 13 2" xfId="27379" xr:uid="{00000000-0005-0000-0000-00007C6A0000}"/>
    <cellStyle name="Normal 17 3 8 13 3" xfId="27380" xr:uid="{00000000-0005-0000-0000-00007D6A0000}"/>
    <cellStyle name="Normal 17 3 8 13 4" xfId="27381" xr:uid="{00000000-0005-0000-0000-00007E6A0000}"/>
    <cellStyle name="Normal 17 3 8 13 5" xfId="27382" xr:uid="{00000000-0005-0000-0000-00007F6A0000}"/>
    <cellStyle name="Normal 17 3 8 14" xfId="27383" xr:uid="{00000000-0005-0000-0000-0000806A0000}"/>
    <cellStyle name="Normal 17 3 8 14 2" xfId="27384" xr:uid="{00000000-0005-0000-0000-0000816A0000}"/>
    <cellStyle name="Normal 17 3 8 14 3" xfId="27385" xr:uid="{00000000-0005-0000-0000-0000826A0000}"/>
    <cellStyle name="Normal 17 3 8 14 4" xfId="27386" xr:uid="{00000000-0005-0000-0000-0000836A0000}"/>
    <cellStyle name="Normal 17 3 8 14 5" xfId="27387" xr:uid="{00000000-0005-0000-0000-0000846A0000}"/>
    <cellStyle name="Normal 17 3 8 15" xfId="27388" xr:uid="{00000000-0005-0000-0000-0000856A0000}"/>
    <cellStyle name="Normal 17 3 8 15 2" xfId="27389" xr:uid="{00000000-0005-0000-0000-0000866A0000}"/>
    <cellStyle name="Normal 17 3 8 15 3" xfId="27390" xr:uid="{00000000-0005-0000-0000-0000876A0000}"/>
    <cellStyle name="Normal 17 3 8 15 4" xfId="27391" xr:uid="{00000000-0005-0000-0000-0000886A0000}"/>
    <cellStyle name="Normal 17 3 8 15 5" xfId="27392" xr:uid="{00000000-0005-0000-0000-0000896A0000}"/>
    <cellStyle name="Normal 17 3 8 16" xfId="27393" xr:uid="{00000000-0005-0000-0000-00008A6A0000}"/>
    <cellStyle name="Normal 17 3 8 16 2" xfId="27394" xr:uid="{00000000-0005-0000-0000-00008B6A0000}"/>
    <cellStyle name="Normal 17 3 8 16 3" xfId="27395" xr:uid="{00000000-0005-0000-0000-00008C6A0000}"/>
    <cellStyle name="Normal 17 3 8 16 4" xfId="27396" xr:uid="{00000000-0005-0000-0000-00008D6A0000}"/>
    <cellStyle name="Normal 17 3 8 16 5" xfId="27397" xr:uid="{00000000-0005-0000-0000-00008E6A0000}"/>
    <cellStyle name="Normal 17 3 8 17" xfId="27398" xr:uid="{00000000-0005-0000-0000-00008F6A0000}"/>
    <cellStyle name="Normal 17 3 8 17 2" xfId="27399" xr:uid="{00000000-0005-0000-0000-0000906A0000}"/>
    <cellStyle name="Normal 17 3 8 17 3" xfId="27400" xr:uid="{00000000-0005-0000-0000-0000916A0000}"/>
    <cellStyle name="Normal 17 3 8 17 4" xfId="27401" xr:uid="{00000000-0005-0000-0000-0000926A0000}"/>
    <cellStyle name="Normal 17 3 8 17 5" xfId="27402" xr:uid="{00000000-0005-0000-0000-0000936A0000}"/>
    <cellStyle name="Normal 17 3 8 18" xfId="27403" xr:uid="{00000000-0005-0000-0000-0000946A0000}"/>
    <cellStyle name="Normal 17 3 8 18 2" xfId="27404" xr:uid="{00000000-0005-0000-0000-0000956A0000}"/>
    <cellStyle name="Normal 17 3 8 18 3" xfId="27405" xr:uid="{00000000-0005-0000-0000-0000966A0000}"/>
    <cellStyle name="Normal 17 3 8 18 4" xfId="27406" xr:uid="{00000000-0005-0000-0000-0000976A0000}"/>
    <cellStyle name="Normal 17 3 8 18 5" xfId="27407" xr:uid="{00000000-0005-0000-0000-0000986A0000}"/>
    <cellStyle name="Normal 17 3 8 19" xfId="27408" xr:uid="{00000000-0005-0000-0000-0000996A0000}"/>
    <cellStyle name="Normal 17 3 8 19 2" xfId="27409" xr:uid="{00000000-0005-0000-0000-00009A6A0000}"/>
    <cellStyle name="Normal 17 3 8 19 3" xfId="27410" xr:uid="{00000000-0005-0000-0000-00009B6A0000}"/>
    <cellStyle name="Normal 17 3 8 19 4" xfId="27411" xr:uid="{00000000-0005-0000-0000-00009C6A0000}"/>
    <cellStyle name="Normal 17 3 8 2" xfId="27412" xr:uid="{00000000-0005-0000-0000-00009D6A0000}"/>
    <cellStyle name="Normal 17 3 8 2 10" xfId="27413" xr:uid="{00000000-0005-0000-0000-00009E6A0000}"/>
    <cellStyle name="Normal 17 3 8 2 10 2" xfId="27414" xr:uid="{00000000-0005-0000-0000-00009F6A0000}"/>
    <cellStyle name="Normal 17 3 8 2 10 3" xfId="27415" xr:uid="{00000000-0005-0000-0000-0000A06A0000}"/>
    <cellStyle name="Normal 17 3 8 2 10 4" xfId="27416" xr:uid="{00000000-0005-0000-0000-0000A16A0000}"/>
    <cellStyle name="Normal 17 3 8 2 10 5" xfId="27417" xr:uid="{00000000-0005-0000-0000-0000A26A0000}"/>
    <cellStyle name="Normal 17 3 8 2 11" xfId="27418" xr:uid="{00000000-0005-0000-0000-0000A36A0000}"/>
    <cellStyle name="Normal 17 3 8 2 11 2" xfId="27419" xr:uid="{00000000-0005-0000-0000-0000A46A0000}"/>
    <cellStyle name="Normal 17 3 8 2 11 3" xfId="27420" xr:uid="{00000000-0005-0000-0000-0000A56A0000}"/>
    <cellStyle name="Normal 17 3 8 2 11 4" xfId="27421" xr:uid="{00000000-0005-0000-0000-0000A66A0000}"/>
    <cellStyle name="Normal 17 3 8 2 11 5" xfId="27422" xr:uid="{00000000-0005-0000-0000-0000A76A0000}"/>
    <cellStyle name="Normal 17 3 8 2 12" xfId="27423" xr:uid="{00000000-0005-0000-0000-0000A86A0000}"/>
    <cellStyle name="Normal 17 3 8 2 12 2" xfId="27424" xr:uid="{00000000-0005-0000-0000-0000A96A0000}"/>
    <cellStyle name="Normal 17 3 8 2 12 3" xfId="27425" xr:uid="{00000000-0005-0000-0000-0000AA6A0000}"/>
    <cellStyle name="Normal 17 3 8 2 12 4" xfId="27426" xr:uid="{00000000-0005-0000-0000-0000AB6A0000}"/>
    <cellStyle name="Normal 17 3 8 2 12 5" xfId="27427" xr:uid="{00000000-0005-0000-0000-0000AC6A0000}"/>
    <cellStyle name="Normal 17 3 8 2 13" xfId="27428" xr:uid="{00000000-0005-0000-0000-0000AD6A0000}"/>
    <cellStyle name="Normal 17 3 8 2 13 2" xfId="27429" xr:uid="{00000000-0005-0000-0000-0000AE6A0000}"/>
    <cellStyle name="Normal 17 3 8 2 13 3" xfId="27430" xr:uid="{00000000-0005-0000-0000-0000AF6A0000}"/>
    <cellStyle name="Normal 17 3 8 2 13 4" xfId="27431" xr:uid="{00000000-0005-0000-0000-0000B06A0000}"/>
    <cellStyle name="Normal 17 3 8 2 13 5" xfId="27432" xr:uid="{00000000-0005-0000-0000-0000B16A0000}"/>
    <cellStyle name="Normal 17 3 8 2 14" xfId="27433" xr:uid="{00000000-0005-0000-0000-0000B26A0000}"/>
    <cellStyle name="Normal 17 3 8 2 14 2" xfId="27434" xr:uid="{00000000-0005-0000-0000-0000B36A0000}"/>
    <cellStyle name="Normal 17 3 8 2 14 3" xfId="27435" xr:uid="{00000000-0005-0000-0000-0000B46A0000}"/>
    <cellStyle name="Normal 17 3 8 2 14 4" xfId="27436" xr:uid="{00000000-0005-0000-0000-0000B56A0000}"/>
    <cellStyle name="Normal 17 3 8 2 14 5" xfId="27437" xr:uid="{00000000-0005-0000-0000-0000B66A0000}"/>
    <cellStyle name="Normal 17 3 8 2 15" xfId="27438" xr:uid="{00000000-0005-0000-0000-0000B76A0000}"/>
    <cellStyle name="Normal 17 3 8 2 15 2" xfId="27439" xr:uid="{00000000-0005-0000-0000-0000B86A0000}"/>
    <cellStyle name="Normal 17 3 8 2 15 3" xfId="27440" xr:uid="{00000000-0005-0000-0000-0000B96A0000}"/>
    <cellStyle name="Normal 17 3 8 2 15 4" xfId="27441" xr:uid="{00000000-0005-0000-0000-0000BA6A0000}"/>
    <cellStyle name="Normal 17 3 8 2 15 5" xfId="27442" xr:uid="{00000000-0005-0000-0000-0000BB6A0000}"/>
    <cellStyle name="Normal 17 3 8 2 16" xfId="27443" xr:uid="{00000000-0005-0000-0000-0000BC6A0000}"/>
    <cellStyle name="Normal 17 3 8 2 16 2" xfId="27444" xr:uid="{00000000-0005-0000-0000-0000BD6A0000}"/>
    <cellStyle name="Normal 17 3 8 2 16 3" xfId="27445" xr:uid="{00000000-0005-0000-0000-0000BE6A0000}"/>
    <cellStyle name="Normal 17 3 8 2 16 4" xfId="27446" xr:uid="{00000000-0005-0000-0000-0000BF6A0000}"/>
    <cellStyle name="Normal 17 3 8 2 16 5" xfId="27447" xr:uid="{00000000-0005-0000-0000-0000C06A0000}"/>
    <cellStyle name="Normal 17 3 8 2 17" xfId="27448" xr:uid="{00000000-0005-0000-0000-0000C16A0000}"/>
    <cellStyle name="Normal 17 3 8 2 17 2" xfId="27449" xr:uid="{00000000-0005-0000-0000-0000C26A0000}"/>
    <cellStyle name="Normal 17 3 8 2 17 3" xfId="27450" xr:uid="{00000000-0005-0000-0000-0000C36A0000}"/>
    <cellStyle name="Normal 17 3 8 2 17 4" xfId="27451" xr:uid="{00000000-0005-0000-0000-0000C46A0000}"/>
    <cellStyle name="Normal 17 3 8 2 18" xfId="27452" xr:uid="{00000000-0005-0000-0000-0000C56A0000}"/>
    <cellStyle name="Normal 17 3 8 2 18 2" xfId="27453" xr:uid="{00000000-0005-0000-0000-0000C66A0000}"/>
    <cellStyle name="Normal 17 3 8 2 18 3" xfId="27454" xr:uid="{00000000-0005-0000-0000-0000C76A0000}"/>
    <cellStyle name="Normal 17 3 8 2 18 4" xfId="27455" xr:uid="{00000000-0005-0000-0000-0000C86A0000}"/>
    <cellStyle name="Normal 17 3 8 2 19" xfId="27456" xr:uid="{00000000-0005-0000-0000-0000C96A0000}"/>
    <cellStyle name="Normal 17 3 8 2 2" xfId="27457" xr:uid="{00000000-0005-0000-0000-0000CA6A0000}"/>
    <cellStyle name="Normal 17 3 8 2 2 2" xfId="27458" xr:uid="{00000000-0005-0000-0000-0000CB6A0000}"/>
    <cellStyle name="Normal 17 3 8 2 2 3" xfId="27459" xr:uid="{00000000-0005-0000-0000-0000CC6A0000}"/>
    <cellStyle name="Normal 17 3 8 2 2 4" xfId="27460" xr:uid="{00000000-0005-0000-0000-0000CD6A0000}"/>
    <cellStyle name="Normal 17 3 8 2 2 5" xfId="27461" xr:uid="{00000000-0005-0000-0000-0000CE6A0000}"/>
    <cellStyle name="Normal 17 3 8 2 20" xfId="27462" xr:uid="{00000000-0005-0000-0000-0000CF6A0000}"/>
    <cellStyle name="Normal 17 3 8 2 21" xfId="27463" xr:uid="{00000000-0005-0000-0000-0000D06A0000}"/>
    <cellStyle name="Normal 17 3 8 2 3" xfId="27464" xr:uid="{00000000-0005-0000-0000-0000D16A0000}"/>
    <cellStyle name="Normal 17 3 8 2 3 2" xfId="27465" xr:uid="{00000000-0005-0000-0000-0000D26A0000}"/>
    <cellStyle name="Normal 17 3 8 2 3 3" xfId="27466" xr:uid="{00000000-0005-0000-0000-0000D36A0000}"/>
    <cellStyle name="Normal 17 3 8 2 3 4" xfId="27467" xr:uid="{00000000-0005-0000-0000-0000D46A0000}"/>
    <cellStyle name="Normal 17 3 8 2 3 5" xfId="27468" xr:uid="{00000000-0005-0000-0000-0000D56A0000}"/>
    <cellStyle name="Normal 17 3 8 2 4" xfId="27469" xr:uid="{00000000-0005-0000-0000-0000D66A0000}"/>
    <cellStyle name="Normal 17 3 8 2 4 2" xfId="27470" xr:uid="{00000000-0005-0000-0000-0000D76A0000}"/>
    <cellStyle name="Normal 17 3 8 2 4 3" xfId="27471" xr:uid="{00000000-0005-0000-0000-0000D86A0000}"/>
    <cellStyle name="Normal 17 3 8 2 4 4" xfId="27472" xr:uid="{00000000-0005-0000-0000-0000D96A0000}"/>
    <cellStyle name="Normal 17 3 8 2 4 5" xfId="27473" xr:uid="{00000000-0005-0000-0000-0000DA6A0000}"/>
    <cellStyle name="Normal 17 3 8 2 5" xfId="27474" xr:uid="{00000000-0005-0000-0000-0000DB6A0000}"/>
    <cellStyle name="Normal 17 3 8 2 5 2" xfId="27475" xr:uid="{00000000-0005-0000-0000-0000DC6A0000}"/>
    <cellStyle name="Normal 17 3 8 2 5 3" xfId="27476" xr:uid="{00000000-0005-0000-0000-0000DD6A0000}"/>
    <cellStyle name="Normal 17 3 8 2 5 4" xfId="27477" xr:uid="{00000000-0005-0000-0000-0000DE6A0000}"/>
    <cellStyle name="Normal 17 3 8 2 5 5" xfId="27478" xr:uid="{00000000-0005-0000-0000-0000DF6A0000}"/>
    <cellStyle name="Normal 17 3 8 2 6" xfId="27479" xr:uid="{00000000-0005-0000-0000-0000E06A0000}"/>
    <cellStyle name="Normal 17 3 8 2 6 2" xfId="27480" xr:uid="{00000000-0005-0000-0000-0000E16A0000}"/>
    <cellStyle name="Normal 17 3 8 2 6 3" xfId="27481" xr:uid="{00000000-0005-0000-0000-0000E26A0000}"/>
    <cellStyle name="Normal 17 3 8 2 6 4" xfId="27482" xr:uid="{00000000-0005-0000-0000-0000E36A0000}"/>
    <cellStyle name="Normal 17 3 8 2 6 5" xfId="27483" xr:uid="{00000000-0005-0000-0000-0000E46A0000}"/>
    <cellStyle name="Normal 17 3 8 2 7" xfId="27484" xr:uid="{00000000-0005-0000-0000-0000E56A0000}"/>
    <cellStyle name="Normal 17 3 8 2 7 2" xfId="27485" xr:uid="{00000000-0005-0000-0000-0000E66A0000}"/>
    <cellStyle name="Normal 17 3 8 2 7 3" xfId="27486" xr:uid="{00000000-0005-0000-0000-0000E76A0000}"/>
    <cellStyle name="Normal 17 3 8 2 7 4" xfId="27487" xr:uid="{00000000-0005-0000-0000-0000E86A0000}"/>
    <cellStyle name="Normal 17 3 8 2 7 5" xfId="27488" xr:uid="{00000000-0005-0000-0000-0000E96A0000}"/>
    <cellStyle name="Normal 17 3 8 2 8" xfId="27489" xr:uid="{00000000-0005-0000-0000-0000EA6A0000}"/>
    <cellStyle name="Normal 17 3 8 2 8 2" xfId="27490" xr:uid="{00000000-0005-0000-0000-0000EB6A0000}"/>
    <cellStyle name="Normal 17 3 8 2 8 3" xfId="27491" xr:uid="{00000000-0005-0000-0000-0000EC6A0000}"/>
    <cellStyle name="Normal 17 3 8 2 8 4" xfId="27492" xr:uid="{00000000-0005-0000-0000-0000ED6A0000}"/>
    <cellStyle name="Normal 17 3 8 2 8 5" xfId="27493" xr:uid="{00000000-0005-0000-0000-0000EE6A0000}"/>
    <cellStyle name="Normal 17 3 8 2 9" xfId="27494" xr:uid="{00000000-0005-0000-0000-0000EF6A0000}"/>
    <cellStyle name="Normal 17 3 8 2 9 2" xfId="27495" xr:uid="{00000000-0005-0000-0000-0000F06A0000}"/>
    <cellStyle name="Normal 17 3 8 2 9 3" xfId="27496" xr:uid="{00000000-0005-0000-0000-0000F16A0000}"/>
    <cellStyle name="Normal 17 3 8 2 9 4" xfId="27497" xr:uid="{00000000-0005-0000-0000-0000F26A0000}"/>
    <cellStyle name="Normal 17 3 8 2 9 5" xfId="27498" xr:uid="{00000000-0005-0000-0000-0000F36A0000}"/>
    <cellStyle name="Normal 17 3 8 20" xfId="27499" xr:uid="{00000000-0005-0000-0000-0000F46A0000}"/>
    <cellStyle name="Normal 17 3 8 20 2" xfId="27500" xr:uid="{00000000-0005-0000-0000-0000F56A0000}"/>
    <cellStyle name="Normal 17 3 8 20 3" xfId="27501" xr:uid="{00000000-0005-0000-0000-0000F66A0000}"/>
    <cellStyle name="Normal 17 3 8 20 4" xfId="27502" xr:uid="{00000000-0005-0000-0000-0000F76A0000}"/>
    <cellStyle name="Normal 17 3 8 21" xfId="27503" xr:uid="{00000000-0005-0000-0000-0000F86A0000}"/>
    <cellStyle name="Normal 17 3 8 22" xfId="27504" xr:uid="{00000000-0005-0000-0000-0000F96A0000}"/>
    <cellStyle name="Normal 17 3 8 23" xfId="27505" xr:uid="{00000000-0005-0000-0000-0000FA6A0000}"/>
    <cellStyle name="Normal 17 3 8 3" xfId="27506" xr:uid="{00000000-0005-0000-0000-0000FB6A0000}"/>
    <cellStyle name="Normal 17 3 8 3 10" xfId="27507" xr:uid="{00000000-0005-0000-0000-0000FC6A0000}"/>
    <cellStyle name="Normal 17 3 8 3 10 2" xfId="27508" xr:uid="{00000000-0005-0000-0000-0000FD6A0000}"/>
    <cellStyle name="Normal 17 3 8 3 10 3" xfId="27509" xr:uid="{00000000-0005-0000-0000-0000FE6A0000}"/>
    <cellStyle name="Normal 17 3 8 3 10 4" xfId="27510" xr:uid="{00000000-0005-0000-0000-0000FF6A0000}"/>
    <cellStyle name="Normal 17 3 8 3 10 5" xfId="27511" xr:uid="{00000000-0005-0000-0000-0000006B0000}"/>
    <cellStyle name="Normal 17 3 8 3 11" xfId="27512" xr:uid="{00000000-0005-0000-0000-0000016B0000}"/>
    <cellStyle name="Normal 17 3 8 3 11 2" xfId="27513" xr:uid="{00000000-0005-0000-0000-0000026B0000}"/>
    <cellStyle name="Normal 17 3 8 3 11 3" xfId="27514" xr:uid="{00000000-0005-0000-0000-0000036B0000}"/>
    <cellStyle name="Normal 17 3 8 3 11 4" xfId="27515" xr:uid="{00000000-0005-0000-0000-0000046B0000}"/>
    <cellStyle name="Normal 17 3 8 3 11 5" xfId="27516" xr:uid="{00000000-0005-0000-0000-0000056B0000}"/>
    <cellStyle name="Normal 17 3 8 3 12" xfId="27517" xr:uid="{00000000-0005-0000-0000-0000066B0000}"/>
    <cellStyle name="Normal 17 3 8 3 12 2" xfId="27518" xr:uid="{00000000-0005-0000-0000-0000076B0000}"/>
    <cellStyle name="Normal 17 3 8 3 12 3" xfId="27519" xr:uid="{00000000-0005-0000-0000-0000086B0000}"/>
    <cellStyle name="Normal 17 3 8 3 12 4" xfId="27520" xr:uid="{00000000-0005-0000-0000-0000096B0000}"/>
    <cellStyle name="Normal 17 3 8 3 12 5" xfId="27521" xr:uid="{00000000-0005-0000-0000-00000A6B0000}"/>
    <cellStyle name="Normal 17 3 8 3 13" xfId="27522" xr:uid="{00000000-0005-0000-0000-00000B6B0000}"/>
    <cellStyle name="Normal 17 3 8 3 13 2" xfId="27523" xr:uid="{00000000-0005-0000-0000-00000C6B0000}"/>
    <cellStyle name="Normal 17 3 8 3 13 3" xfId="27524" xr:uid="{00000000-0005-0000-0000-00000D6B0000}"/>
    <cellStyle name="Normal 17 3 8 3 13 4" xfId="27525" xr:uid="{00000000-0005-0000-0000-00000E6B0000}"/>
    <cellStyle name="Normal 17 3 8 3 13 5" xfId="27526" xr:uid="{00000000-0005-0000-0000-00000F6B0000}"/>
    <cellStyle name="Normal 17 3 8 3 14" xfId="27527" xr:uid="{00000000-0005-0000-0000-0000106B0000}"/>
    <cellStyle name="Normal 17 3 8 3 14 2" xfId="27528" xr:uid="{00000000-0005-0000-0000-0000116B0000}"/>
    <cellStyle name="Normal 17 3 8 3 14 3" xfId="27529" xr:uid="{00000000-0005-0000-0000-0000126B0000}"/>
    <cellStyle name="Normal 17 3 8 3 14 4" xfId="27530" xr:uid="{00000000-0005-0000-0000-0000136B0000}"/>
    <cellStyle name="Normal 17 3 8 3 14 5" xfId="27531" xr:uid="{00000000-0005-0000-0000-0000146B0000}"/>
    <cellStyle name="Normal 17 3 8 3 15" xfId="27532" xr:uid="{00000000-0005-0000-0000-0000156B0000}"/>
    <cellStyle name="Normal 17 3 8 3 15 2" xfId="27533" xr:uid="{00000000-0005-0000-0000-0000166B0000}"/>
    <cellStyle name="Normal 17 3 8 3 15 3" xfId="27534" xr:uid="{00000000-0005-0000-0000-0000176B0000}"/>
    <cellStyle name="Normal 17 3 8 3 15 4" xfId="27535" xr:uid="{00000000-0005-0000-0000-0000186B0000}"/>
    <cellStyle name="Normal 17 3 8 3 15 5" xfId="27536" xr:uid="{00000000-0005-0000-0000-0000196B0000}"/>
    <cellStyle name="Normal 17 3 8 3 16" xfId="27537" xr:uid="{00000000-0005-0000-0000-00001A6B0000}"/>
    <cellStyle name="Normal 17 3 8 3 16 2" xfId="27538" xr:uid="{00000000-0005-0000-0000-00001B6B0000}"/>
    <cellStyle name="Normal 17 3 8 3 16 3" xfId="27539" xr:uid="{00000000-0005-0000-0000-00001C6B0000}"/>
    <cellStyle name="Normal 17 3 8 3 16 4" xfId="27540" xr:uid="{00000000-0005-0000-0000-00001D6B0000}"/>
    <cellStyle name="Normal 17 3 8 3 17" xfId="27541" xr:uid="{00000000-0005-0000-0000-00001E6B0000}"/>
    <cellStyle name="Normal 17 3 8 3 17 2" xfId="27542" xr:uid="{00000000-0005-0000-0000-00001F6B0000}"/>
    <cellStyle name="Normal 17 3 8 3 17 3" xfId="27543" xr:uid="{00000000-0005-0000-0000-0000206B0000}"/>
    <cellStyle name="Normal 17 3 8 3 17 4" xfId="27544" xr:uid="{00000000-0005-0000-0000-0000216B0000}"/>
    <cellStyle name="Normal 17 3 8 3 18" xfId="27545" xr:uid="{00000000-0005-0000-0000-0000226B0000}"/>
    <cellStyle name="Normal 17 3 8 3 19" xfId="27546" xr:uid="{00000000-0005-0000-0000-0000236B0000}"/>
    <cellStyle name="Normal 17 3 8 3 2" xfId="27547" xr:uid="{00000000-0005-0000-0000-0000246B0000}"/>
    <cellStyle name="Normal 17 3 8 3 2 2" xfId="27548" xr:uid="{00000000-0005-0000-0000-0000256B0000}"/>
    <cellStyle name="Normal 17 3 8 3 2 3" xfId="27549" xr:uid="{00000000-0005-0000-0000-0000266B0000}"/>
    <cellStyle name="Normal 17 3 8 3 2 4" xfId="27550" xr:uid="{00000000-0005-0000-0000-0000276B0000}"/>
    <cellStyle name="Normal 17 3 8 3 2 5" xfId="27551" xr:uid="{00000000-0005-0000-0000-0000286B0000}"/>
    <cellStyle name="Normal 17 3 8 3 20" xfId="27552" xr:uid="{00000000-0005-0000-0000-0000296B0000}"/>
    <cellStyle name="Normal 17 3 8 3 3" xfId="27553" xr:uid="{00000000-0005-0000-0000-00002A6B0000}"/>
    <cellStyle name="Normal 17 3 8 3 3 2" xfId="27554" xr:uid="{00000000-0005-0000-0000-00002B6B0000}"/>
    <cellStyle name="Normal 17 3 8 3 3 3" xfId="27555" xr:uid="{00000000-0005-0000-0000-00002C6B0000}"/>
    <cellStyle name="Normal 17 3 8 3 3 4" xfId="27556" xr:uid="{00000000-0005-0000-0000-00002D6B0000}"/>
    <cellStyle name="Normal 17 3 8 3 3 5" xfId="27557" xr:uid="{00000000-0005-0000-0000-00002E6B0000}"/>
    <cellStyle name="Normal 17 3 8 3 4" xfId="27558" xr:uid="{00000000-0005-0000-0000-00002F6B0000}"/>
    <cellStyle name="Normal 17 3 8 3 4 2" xfId="27559" xr:uid="{00000000-0005-0000-0000-0000306B0000}"/>
    <cellStyle name="Normal 17 3 8 3 4 3" xfId="27560" xr:uid="{00000000-0005-0000-0000-0000316B0000}"/>
    <cellStyle name="Normal 17 3 8 3 4 4" xfId="27561" xr:uid="{00000000-0005-0000-0000-0000326B0000}"/>
    <cellStyle name="Normal 17 3 8 3 4 5" xfId="27562" xr:uid="{00000000-0005-0000-0000-0000336B0000}"/>
    <cellStyle name="Normal 17 3 8 3 5" xfId="27563" xr:uid="{00000000-0005-0000-0000-0000346B0000}"/>
    <cellStyle name="Normal 17 3 8 3 5 2" xfId="27564" xr:uid="{00000000-0005-0000-0000-0000356B0000}"/>
    <cellStyle name="Normal 17 3 8 3 5 3" xfId="27565" xr:uid="{00000000-0005-0000-0000-0000366B0000}"/>
    <cellStyle name="Normal 17 3 8 3 5 4" xfId="27566" xr:uid="{00000000-0005-0000-0000-0000376B0000}"/>
    <cellStyle name="Normal 17 3 8 3 5 5" xfId="27567" xr:uid="{00000000-0005-0000-0000-0000386B0000}"/>
    <cellStyle name="Normal 17 3 8 3 6" xfId="27568" xr:uid="{00000000-0005-0000-0000-0000396B0000}"/>
    <cellStyle name="Normal 17 3 8 3 6 2" xfId="27569" xr:uid="{00000000-0005-0000-0000-00003A6B0000}"/>
    <cellStyle name="Normal 17 3 8 3 6 3" xfId="27570" xr:uid="{00000000-0005-0000-0000-00003B6B0000}"/>
    <cellStyle name="Normal 17 3 8 3 6 4" xfId="27571" xr:uid="{00000000-0005-0000-0000-00003C6B0000}"/>
    <cellStyle name="Normal 17 3 8 3 6 5" xfId="27572" xr:uid="{00000000-0005-0000-0000-00003D6B0000}"/>
    <cellStyle name="Normal 17 3 8 3 7" xfId="27573" xr:uid="{00000000-0005-0000-0000-00003E6B0000}"/>
    <cellStyle name="Normal 17 3 8 3 7 2" xfId="27574" xr:uid="{00000000-0005-0000-0000-00003F6B0000}"/>
    <cellStyle name="Normal 17 3 8 3 7 3" xfId="27575" xr:uid="{00000000-0005-0000-0000-0000406B0000}"/>
    <cellStyle name="Normal 17 3 8 3 7 4" xfId="27576" xr:uid="{00000000-0005-0000-0000-0000416B0000}"/>
    <cellStyle name="Normal 17 3 8 3 7 5" xfId="27577" xr:uid="{00000000-0005-0000-0000-0000426B0000}"/>
    <cellStyle name="Normal 17 3 8 3 8" xfId="27578" xr:uid="{00000000-0005-0000-0000-0000436B0000}"/>
    <cellStyle name="Normal 17 3 8 3 8 2" xfId="27579" xr:uid="{00000000-0005-0000-0000-0000446B0000}"/>
    <cellStyle name="Normal 17 3 8 3 8 3" xfId="27580" xr:uid="{00000000-0005-0000-0000-0000456B0000}"/>
    <cellStyle name="Normal 17 3 8 3 8 4" xfId="27581" xr:uid="{00000000-0005-0000-0000-0000466B0000}"/>
    <cellStyle name="Normal 17 3 8 3 8 5" xfId="27582" xr:uid="{00000000-0005-0000-0000-0000476B0000}"/>
    <cellStyle name="Normal 17 3 8 3 9" xfId="27583" xr:uid="{00000000-0005-0000-0000-0000486B0000}"/>
    <cellStyle name="Normal 17 3 8 3 9 2" xfId="27584" xr:uid="{00000000-0005-0000-0000-0000496B0000}"/>
    <cellStyle name="Normal 17 3 8 3 9 3" xfId="27585" xr:uid="{00000000-0005-0000-0000-00004A6B0000}"/>
    <cellStyle name="Normal 17 3 8 3 9 4" xfId="27586" xr:uid="{00000000-0005-0000-0000-00004B6B0000}"/>
    <cellStyle name="Normal 17 3 8 3 9 5" xfId="27587" xr:uid="{00000000-0005-0000-0000-00004C6B0000}"/>
    <cellStyle name="Normal 17 3 8 4" xfId="27588" xr:uid="{00000000-0005-0000-0000-00004D6B0000}"/>
    <cellStyle name="Normal 17 3 8 4 10" xfId="27589" xr:uid="{00000000-0005-0000-0000-00004E6B0000}"/>
    <cellStyle name="Normal 17 3 8 4 10 2" xfId="27590" xr:uid="{00000000-0005-0000-0000-00004F6B0000}"/>
    <cellStyle name="Normal 17 3 8 4 10 3" xfId="27591" xr:uid="{00000000-0005-0000-0000-0000506B0000}"/>
    <cellStyle name="Normal 17 3 8 4 10 4" xfId="27592" xr:uid="{00000000-0005-0000-0000-0000516B0000}"/>
    <cellStyle name="Normal 17 3 8 4 10 5" xfId="27593" xr:uid="{00000000-0005-0000-0000-0000526B0000}"/>
    <cellStyle name="Normal 17 3 8 4 11" xfId="27594" xr:uid="{00000000-0005-0000-0000-0000536B0000}"/>
    <cellStyle name="Normal 17 3 8 4 11 2" xfId="27595" xr:uid="{00000000-0005-0000-0000-0000546B0000}"/>
    <cellStyle name="Normal 17 3 8 4 11 3" xfId="27596" xr:uid="{00000000-0005-0000-0000-0000556B0000}"/>
    <cellStyle name="Normal 17 3 8 4 11 4" xfId="27597" xr:uid="{00000000-0005-0000-0000-0000566B0000}"/>
    <cellStyle name="Normal 17 3 8 4 11 5" xfId="27598" xr:uid="{00000000-0005-0000-0000-0000576B0000}"/>
    <cellStyle name="Normal 17 3 8 4 12" xfId="27599" xr:uid="{00000000-0005-0000-0000-0000586B0000}"/>
    <cellStyle name="Normal 17 3 8 4 12 2" xfId="27600" xr:uid="{00000000-0005-0000-0000-0000596B0000}"/>
    <cellStyle name="Normal 17 3 8 4 12 3" xfId="27601" xr:uid="{00000000-0005-0000-0000-00005A6B0000}"/>
    <cellStyle name="Normal 17 3 8 4 12 4" xfId="27602" xr:uid="{00000000-0005-0000-0000-00005B6B0000}"/>
    <cellStyle name="Normal 17 3 8 4 12 5" xfId="27603" xr:uid="{00000000-0005-0000-0000-00005C6B0000}"/>
    <cellStyle name="Normal 17 3 8 4 13" xfId="27604" xr:uid="{00000000-0005-0000-0000-00005D6B0000}"/>
    <cellStyle name="Normal 17 3 8 4 13 2" xfId="27605" xr:uid="{00000000-0005-0000-0000-00005E6B0000}"/>
    <cellStyle name="Normal 17 3 8 4 13 3" xfId="27606" xr:uid="{00000000-0005-0000-0000-00005F6B0000}"/>
    <cellStyle name="Normal 17 3 8 4 13 4" xfId="27607" xr:uid="{00000000-0005-0000-0000-0000606B0000}"/>
    <cellStyle name="Normal 17 3 8 4 13 5" xfId="27608" xr:uid="{00000000-0005-0000-0000-0000616B0000}"/>
    <cellStyle name="Normal 17 3 8 4 14" xfId="27609" xr:uid="{00000000-0005-0000-0000-0000626B0000}"/>
    <cellStyle name="Normal 17 3 8 4 14 2" xfId="27610" xr:uid="{00000000-0005-0000-0000-0000636B0000}"/>
    <cellStyle name="Normal 17 3 8 4 14 3" xfId="27611" xr:uid="{00000000-0005-0000-0000-0000646B0000}"/>
    <cellStyle name="Normal 17 3 8 4 14 4" xfId="27612" xr:uid="{00000000-0005-0000-0000-0000656B0000}"/>
    <cellStyle name="Normal 17 3 8 4 14 5" xfId="27613" xr:uid="{00000000-0005-0000-0000-0000666B0000}"/>
    <cellStyle name="Normal 17 3 8 4 15" xfId="27614" xr:uid="{00000000-0005-0000-0000-0000676B0000}"/>
    <cellStyle name="Normal 17 3 8 4 15 2" xfId="27615" xr:uid="{00000000-0005-0000-0000-0000686B0000}"/>
    <cellStyle name="Normal 17 3 8 4 15 3" xfId="27616" xr:uid="{00000000-0005-0000-0000-0000696B0000}"/>
    <cellStyle name="Normal 17 3 8 4 15 4" xfId="27617" xr:uid="{00000000-0005-0000-0000-00006A6B0000}"/>
    <cellStyle name="Normal 17 3 8 4 15 5" xfId="27618" xr:uid="{00000000-0005-0000-0000-00006B6B0000}"/>
    <cellStyle name="Normal 17 3 8 4 16" xfId="27619" xr:uid="{00000000-0005-0000-0000-00006C6B0000}"/>
    <cellStyle name="Normal 17 3 8 4 16 2" xfId="27620" xr:uid="{00000000-0005-0000-0000-00006D6B0000}"/>
    <cellStyle name="Normal 17 3 8 4 16 3" xfId="27621" xr:uid="{00000000-0005-0000-0000-00006E6B0000}"/>
    <cellStyle name="Normal 17 3 8 4 16 4" xfId="27622" xr:uid="{00000000-0005-0000-0000-00006F6B0000}"/>
    <cellStyle name="Normal 17 3 8 4 17" xfId="27623" xr:uid="{00000000-0005-0000-0000-0000706B0000}"/>
    <cellStyle name="Normal 17 3 8 4 17 2" xfId="27624" xr:uid="{00000000-0005-0000-0000-0000716B0000}"/>
    <cellStyle name="Normal 17 3 8 4 17 3" xfId="27625" xr:uid="{00000000-0005-0000-0000-0000726B0000}"/>
    <cellStyle name="Normal 17 3 8 4 17 4" xfId="27626" xr:uid="{00000000-0005-0000-0000-0000736B0000}"/>
    <cellStyle name="Normal 17 3 8 4 18" xfId="27627" xr:uid="{00000000-0005-0000-0000-0000746B0000}"/>
    <cellStyle name="Normal 17 3 8 4 19" xfId="27628" xr:uid="{00000000-0005-0000-0000-0000756B0000}"/>
    <cellStyle name="Normal 17 3 8 4 2" xfId="27629" xr:uid="{00000000-0005-0000-0000-0000766B0000}"/>
    <cellStyle name="Normal 17 3 8 4 2 2" xfId="27630" xr:uid="{00000000-0005-0000-0000-0000776B0000}"/>
    <cellStyle name="Normal 17 3 8 4 2 3" xfId="27631" xr:uid="{00000000-0005-0000-0000-0000786B0000}"/>
    <cellStyle name="Normal 17 3 8 4 2 4" xfId="27632" xr:uid="{00000000-0005-0000-0000-0000796B0000}"/>
    <cellStyle name="Normal 17 3 8 4 2 5" xfId="27633" xr:uid="{00000000-0005-0000-0000-00007A6B0000}"/>
    <cellStyle name="Normal 17 3 8 4 20" xfId="27634" xr:uid="{00000000-0005-0000-0000-00007B6B0000}"/>
    <cellStyle name="Normal 17 3 8 4 3" xfId="27635" xr:uid="{00000000-0005-0000-0000-00007C6B0000}"/>
    <cellStyle name="Normal 17 3 8 4 3 2" xfId="27636" xr:uid="{00000000-0005-0000-0000-00007D6B0000}"/>
    <cellStyle name="Normal 17 3 8 4 3 3" xfId="27637" xr:uid="{00000000-0005-0000-0000-00007E6B0000}"/>
    <cellStyle name="Normal 17 3 8 4 3 4" xfId="27638" xr:uid="{00000000-0005-0000-0000-00007F6B0000}"/>
    <cellStyle name="Normal 17 3 8 4 3 5" xfId="27639" xr:uid="{00000000-0005-0000-0000-0000806B0000}"/>
    <cellStyle name="Normal 17 3 8 4 4" xfId="27640" xr:uid="{00000000-0005-0000-0000-0000816B0000}"/>
    <cellStyle name="Normal 17 3 8 4 4 2" xfId="27641" xr:uid="{00000000-0005-0000-0000-0000826B0000}"/>
    <cellStyle name="Normal 17 3 8 4 4 3" xfId="27642" xr:uid="{00000000-0005-0000-0000-0000836B0000}"/>
    <cellStyle name="Normal 17 3 8 4 4 4" xfId="27643" xr:uid="{00000000-0005-0000-0000-0000846B0000}"/>
    <cellStyle name="Normal 17 3 8 4 4 5" xfId="27644" xr:uid="{00000000-0005-0000-0000-0000856B0000}"/>
    <cellStyle name="Normal 17 3 8 4 5" xfId="27645" xr:uid="{00000000-0005-0000-0000-0000866B0000}"/>
    <cellStyle name="Normal 17 3 8 4 5 2" xfId="27646" xr:uid="{00000000-0005-0000-0000-0000876B0000}"/>
    <cellStyle name="Normal 17 3 8 4 5 3" xfId="27647" xr:uid="{00000000-0005-0000-0000-0000886B0000}"/>
    <cellStyle name="Normal 17 3 8 4 5 4" xfId="27648" xr:uid="{00000000-0005-0000-0000-0000896B0000}"/>
    <cellStyle name="Normal 17 3 8 4 5 5" xfId="27649" xr:uid="{00000000-0005-0000-0000-00008A6B0000}"/>
    <cellStyle name="Normal 17 3 8 4 6" xfId="27650" xr:uid="{00000000-0005-0000-0000-00008B6B0000}"/>
    <cellStyle name="Normal 17 3 8 4 6 2" xfId="27651" xr:uid="{00000000-0005-0000-0000-00008C6B0000}"/>
    <cellStyle name="Normal 17 3 8 4 6 3" xfId="27652" xr:uid="{00000000-0005-0000-0000-00008D6B0000}"/>
    <cellStyle name="Normal 17 3 8 4 6 4" xfId="27653" xr:uid="{00000000-0005-0000-0000-00008E6B0000}"/>
    <cellStyle name="Normal 17 3 8 4 6 5" xfId="27654" xr:uid="{00000000-0005-0000-0000-00008F6B0000}"/>
    <cellStyle name="Normal 17 3 8 4 7" xfId="27655" xr:uid="{00000000-0005-0000-0000-0000906B0000}"/>
    <cellStyle name="Normal 17 3 8 4 7 2" xfId="27656" xr:uid="{00000000-0005-0000-0000-0000916B0000}"/>
    <cellStyle name="Normal 17 3 8 4 7 3" xfId="27657" xr:uid="{00000000-0005-0000-0000-0000926B0000}"/>
    <cellStyle name="Normal 17 3 8 4 7 4" xfId="27658" xr:uid="{00000000-0005-0000-0000-0000936B0000}"/>
    <cellStyle name="Normal 17 3 8 4 7 5" xfId="27659" xr:uid="{00000000-0005-0000-0000-0000946B0000}"/>
    <cellStyle name="Normal 17 3 8 4 8" xfId="27660" xr:uid="{00000000-0005-0000-0000-0000956B0000}"/>
    <cellStyle name="Normal 17 3 8 4 8 2" xfId="27661" xr:uid="{00000000-0005-0000-0000-0000966B0000}"/>
    <cellStyle name="Normal 17 3 8 4 8 3" xfId="27662" xr:uid="{00000000-0005-0000-0000-0000976B0000}"/>
    <cellStyle name="Normal 17 3 8 4 8 4" xfId="27663" xr:uid="{00000000-0005-0000-0000-0000986B0000}"/>
    <cellStyle name="Normal 17 3 8 4 8 5" xfId="27664" xr:uid="{00000000-0005-0000-0000-0000996B0000}"/>
    <cellStyle name="Normal 17 3 8 4 9" xfId="27665" xr:uid="{00000000-0005-0000-0000-00009A6B0000}"/>
    <cellStyle name="Normal 17 3 8 4 9 2" xfId="27666" xr:uid="{00000000-0005-0000-0000-00009B6B0000}"/>
    <cellStyle name="Normal 17 3 8 4 9 3" xfId="27667" xr:uid="{00000000-0005-0000-0000-00009C6B0000}"/>
    <cellStyle name="Normal 17 3 8 4 9 4" xfId="27668" xr:uid="{00000000-0005-0000-0000-00009D6B0000}"/>
    <cellStyle name="Normal 17 3 8 4 9 5" xfId="27669" xr:uid="{00000000-0005-0000-0000-00009E6B0000}"/>
    <cellStyle name="Normal 17 3 8 5" xfId="27670" xr:uid="{00000000-0005-0000-0000-00009F6B0000}"/>
    <cellStyle name="Normal 17 3 8 5 2" xfId="27671" xr:uid="{00000000-0005-0000-0000-0000A06B0000}"/>
    <cellStyle name="Normal 17 3 8 5 3" xfId="27672" xr:uid="{00000000-0005-0000-0000-0000A16B0000}"/>
    <cellStyle name="Normal 17 3 8 5 4" xfId="27673" xr:uid="{00000000-0005-0000-0000-0000A26B0000}"/>
    <cellStyle name="Normal 17 3 8 5 5" xfId="27674" xr:uid="{00000000-0005-0000-0000-0000A36B0000}"/>
    <cellStyle name="Normal 17 3 8 6" xfId="27675" xr:uid="{00000000-0005-0000-0000-0000A46B0000}"/>
    <cellStyle name="Normal 17 3 8 6 2" xfId="27676" xr:uid="{00000000-0005-0000-0000-0000A56B0000}"/>
    <cellStyle name="Normal 17 3 8 6 3" xfId="27677" xr:uid="{00000000-0005-0000-0000-0000A66B0000}"/>
    <cellStyle name="Normal 17 3 8 6 4" xfId="27678" xr:uid="{00000000-0005-0000-0000-0000A76B0000}"/>
    <cellStyle name="Normal 17 3 8 6 5" xfId="27679" xr:uid="{00000000-0005-0000-0000-0000A86B0000}"/>
    <cellStyle name="Normal 17 3 8 7" xfId="27680" xr:uid="{00000000-0005-0000-0000-0000A96B0000}"/>
    <cellStyle name="Normal 17 3 8 7 2" xfId="27681" xr:uid="{00000000-0005-0000-0000-0000AA6B0000}"/>
    <cellStyle name="Normal 17 3 8 7 3" xfId="27682" xr:uid="{00000000-0005-0000-0000-0000AB6B0000}"/>
    <cellStyle name="Normal 17 3 8 7 4" xfId="27683" xr:uid="{00000000-0005-0000-0000-0000AC6B0000}"/>
    <cellStyle name="Normal 17 3 8 7 5" xfId="27684" xr:uid="{00000000-0005-0000-0000-0000AD6B0000}"/>
    <cellStyle name="Normal 17 3 8 8" xfId="27685" xr:uid="{00000000-0005-0000-0000-0000AE6B0000}"/>
    <cellStyle name="Normal 17 3 8 8 2" xfId="27686" xr:uid="{00000000-0005-0000-0000-0000AF6B0000}"/>
    <cellStyle name="Normal 17 3 8 8 3" xfId="27687" xr:uid="{00000000-0005-0000-0000-0000B06B0000}"/>
    <cellStyle name="Normal 17 3 8 8 4" xfId="27688" xr:uid="{00000000-0005-0000-0000-0000B16B0000}"/>
    <cellStyle name="Normal 17 3 8 8 5" xfId="27689" xr:uid="{00000000-0005-0000-0000-0000B26B0000}"/>
    <cellStyle name="Normal 17 3 8 9" xfId="27690" xr:uid="{00000000-0005-0000-0000-0000B36B0000}"/>
    <cellStyle name="Normal 17 3 8 9 2" xfId="27691" xr:uid="{00000000-0005-0000-0000-0000B46B0000}"/>
    <cellStyle name="Normal 17 3 8 9 3" xfId="27692" xr:uid="{00000000-0005-0000-0000-0000B56B0000}"/>
    <cellStyle name="Normal 17 3 8 9 4" xfId="27693" xr:uid="{00000000-0005-0000-0000-0000B66B0000}"/>
    <cellStyle name="Normal 17 3 8 9 5" xfId="27694" xr:uid="{00000000-0005-0000-0000-0000B76B0000}"/>
    <cellStyle name="Normal 17 3 9" xfId="27695" xr:uid="{00000000-0005-0000-0000-0000B86B0000}"/>
    <cellStyle name="Normal 17 3 9 10" xfId="27696" xr:uid="{00000000-0005-0000-0000-0000B96B0000}"/>
    <cellStyle name="Normal 17 3 9 10 2" xfId="27697" xr:uid="{00000000-0005-0000-0000-0000BA6B0000}"/>
    <cellStyle name="Normal 17 3 9 10 3" xfId="27698" xr:uid="{00000000-0005-0000-0000-0000BB6B0000}"/>
    <cellStyle name="Normal 17 3 9 10 4" xfId="27699" xr:uid="{00000000-0005-0000-0000-0000BC6B0000}"/>
    <cellStyle name="Normal 17 3 9 10 5" xfId="27700" xr:uid="{00000000-0005-0000-0000-0000BD6B0000}"/>
    <cellStyle name="Normal 17 3 9 11" xfId="27701" xr:uid="{00000000-0005-0000-0000-0000BE6B0000}"/>
    <cellStyle name="Normal 17 3 9 11 2" xfId="27702" xr:uid="{00000000-0005-0000-0000-0000BF6B0000}"/>
    <cellStyle name="Normal 17 3 9 11 3" xfId="27703" xr:uid="{00000000-0005-0000-0000-0000C06B0000}"/>
    <cellStyle name="Normal 17 3 9 11 4" xfId="27704" xr:uid="{00000000-0005-0000-0000-0000C16B0000}"/>
    <cellStyle name="Normal 17 3 9 11 5" xfId="27705" xr:uid="{00000000-0005-0000-0000-0000C26B0000}"/>
    <cellStyle name="Normal 17 3 9 12" xfId="27706" xr:uid="{00000000-0005-0000-0000-0000C36B0000}"/>
    <cellStyle name="Normal 17 3 9 12 2" xfId="27707" xr:uid="{00000000-0005-0000-0000-0000C46B0000}"/>
    <cellStyle name="Normal 17 3 9 12 3" xfId="27708" xr:uid="{00000000-0005-0000-0000-0000C56B0000}"/>
    <cellStyle name="Normal 17 3 9 12 4" xfId="27709" xr:uid="{00000000-0005-0000-0000-0000C66B0000}"/>
    <cellStyle name="Normal 17 3 9 12 5" xfId="27710" xr:uid="{00000000-0005-0000-0000-0000C76B0000}"/>
    <cellStyle name="Normal 17 3 9 13" xfId="27711" xr:uid="{00000000-0005-0000-0000-0000C86B0000}"/>
    <cellStyle name="Normal 17 3 9 13 2" xfId="27712" xr:uid="{00000000-0005-0000-0000-0000C96B0000}"/>
    <cellStyle name="Normal 17 3 9 13 3" xfId="27713" xr:uid="{00000000-0005-0000-0000-0000CA6B0000}"/>
    <cellStyle name="Normal 17 3 9 13 4" xfId="27714" xr:uid="{00000000-0005-0000-0000-0000CB6B0000}"/>
    <cellStyle name="Normal 17 3 9 13 5" xfId="27715" xr:uid="{00000000-0005-0000-0000-0000CC6B0000}"/>
    <cellStyle name="Normal 17 3 9 14" xfId="27716" xr:uid="{00000000-0005-0000-0000-0000CD6B0000}"/>
    <cellStyle name="Normal 17 3 9 14 2" xfId="27717" xr:uid="{00000000-0005-0000-0000-0000CE6B0000}"/>
    <cellStyle name="Normal 17 3 9 14 3" xfId="27718" xr:uid="{00000000-0005-0000-0000-0000CF6B0000}"/>
    <cellStyle name="Normal 17 3 9 14 4" xfId="27719" xr:uid="{00000000-0005-0000-0000-0000D06B0000}"/>
    <cellStyle name="Normal 17 3 9 14 5" xfId="27720" xr:uid="{00000000-0005-0000-0000-0000D16B0000}"/>
    <cellStyle name="Normal 17 3 9 15" xfId="27721" xr:uid="{00000000-0005-0000-0000-0000D26B0000}"/>
    <cellStyle name="Normal 17 3 9 15 2" xfId="27722" xr:uid="{00000000-0005-0000-0000-0000D36B0000}"/>
    <cellStyle name="Normal 17 3 9 15 3" xfId="27723" xr:uid="{00000000-0005-0000-0000-0000D46B0000}"/>
    <cellStyle name="Normal 17 3 9 15 4" xfId="27724" xr:uid="{00000000-0005-0000-0000-0000D56B0000}"/>
    <cellStyle name="Normal 17 3 9 15 5" xfId="27725" xr:uid="{00000000-0005-0000-0000-0000D66B0000}"/>
    <cellStyle name="Normal 17 3 9 16" xfId="27726" xr:uid="{00000000-0005-0000-0000-0000D76B0000}"/>
    <cellStyle name="Normal 17 3 9 16 2" xfId="27727" xr:uid="{00000000-0005-0000-0000-0000D86B0000}"/>
    <cellStyle name="Normal 17 3 9 16 3" xfId="27728" xr:uid="{00000000-0005-0000-0000-0000D96B0000}"/>
    <cellStyle name="Normal 17 3 9 16 4" xfId="27729" xr:uid="{00000000-0005-0000-0000-0000DA6B0000}"/>
    <cellStyle name="Normal 17 3 9 16 5" xfId="27730" xr:uid="{00000000-0005-0000-0000-0000DB6B0000}"/>
    <cellStyle name="Normal 17 3 9 17" xfId="27731" xr:uid="{00000000-0005-0000-0000-0000DC6B0000}"/>
    <cellStyle name="Normal 17 3 9 17 2" xfId="27732" xr:uid="{00000000-0005-0000-0000-0000DD6B0000}"/>
    <cellStyle name="Normal 17 3 9 17 3" xfId="27733" xr:uid="{00000000-0005-0000-0000-0000DE6B0000}"/>
    <cellStyle name="Normal 17 3 9 17 4" xfId="27734" xr:uid="{00000000-0005-0000-0000-0000DF6B0000}"/>
    <cellStyle name="Normal 17 3 9 17 5" xfId="27735" xr:uid="{00000000-0005-0000-0000-0000E06B0000}"/>
    <cellStyle name="Normal 17 3 9 18" xfId="27736" xr:uid="{00000000-0005-0000-0000-0000E16B0000}"/>
    <cellStyle name="Normal 17 3 9 18 2" xfId="27737" xr:uid="{00000000-0005-0000-0000-0000E26B0000}"/>
    <cellStyle name="Normal 17 3 9 18 3" xfId="27738" xr:uid="{00000000-0005-0000-0000-0000E36B0000}"/>
    <cellStyle name="Normal 17 3 9 18 4" xfId="27739" xr:uid="{00000000-0005-0000-0000-0000E46B0000}"/>
    <cellStyle name="Normal 17 3 9 18 5" xfId="27740" xr:uid="{00000000-0005-0000-0000-0000E56B0000}"/>
    <cellStyle name="Normal 17 3 9 19" xfId="27741" xr:uid="{00000000-0005-0000-0000-0000E66B0000}"/>
    <cellStyle name="Normal 17 3 9 19 2" xfId="27742" xr:uid="{00000000-0005-0000-0000-0000E76B0000}"/>
    <cellStyle name="Normal 17 3 9 19 3" xfId="27743" xr:uid="{00000000-0005-0000-0000-0000E86B0000}"/>
    <cellStyle name="Normal 17 3 9 19 4" xfId="27744" xr:uid="{00000000-0005-0000-0000-0000E96B0000}"/>
    <cellStyle name="Normal 17 3 9 2" xfId="27745" xr:uid="{00000000-0005-0000-0000-0000EA6B0000}"/>
    <cellStyle name="Normal 17 3 9 2 10" xfId="27746" xr:uid="{00000000-0005-0000-0000-0000EB6B0000}"/>
    <cellStyle name="Normal 17 3 9 2 10 2" xfId="27747" xr:uid="{00000000-0005-0000-0000-0000EC6B0000}"/>
    <cellStyle name="Normal 17 3 9 2 10 3" xfId="27748" xr:uid="{00000000-0005-0000-0000-0000ED6B0000}"/>
    <cellStyle name="Normal 17 3 9 2 10 4" xfId="27749" xr:uid="{00000000-0005-0000-0000-0000EE6B0000}"/>
    <cellStyle name="Normal 17 3 9 2 10 5" xfId="27750" xr:uid="{00000000-0005-0000-0000-0000EF6B0000}"/>
    <cellStyle name="Normal 17 3 9 2 11" xfId="27751" xr:uid="{00000000-0005-0000-0000-0000F06B0000}"/>
    <cellStyle name="Normal 17 3 9 2 11 2" xfId="27752" xr:uid="{00000000-0005-0000-0000-0000F16B0000}"/>
    <cellStyle name="Normal 17 3 9 2 11 3" xfId="27753" xr:uid="{00000000-0005-0000-0000-0000F26B0000}"/>
    <cellStyle name="Normal 17 3 9 2 11 4" xfId="27754" xr:uid="{00000000-0005-0000-0000-0000F36B0000}"/>
    <cellStyle name="Normal 17 3 9 2 11 5" xfId="27755" xr:uid="{00000000-0005-0000-0000-0000F46B0000}"/>
    <cellStyle name="Normal 17 3 9 2 12" xfId="27756" xr:uid="{00000000-0005-0000-0000-0000F56B0000}"/>
    <cellStyle name="Normal 17 3 9 2 12 2" xfId="27757" xr:uid="{00000000-0005-0000-0000-0000F66B0000}"/>
    <cellStyle name="Normal 17 3 9 2 12 3" xfId="27758" xr:uid="{00000000-0005-0000-0000-0000F76B0000}"/>
    <cellStyle name="Normal 17 3 9 2 12 4" xfId="27759" xr:uid="{00000000-0005-0000-0000-0000F86B0000}"/>
    <cellStyle name="Normal 17 3 9 2 12 5" xfId="27760" xr:uid="{00000000-0005-0000-0000-0000F96B0000}"/>
    <cellStyle name="Normal 17 3 9 2 13" xfId="27761" xr:uid="{00000000-0005-0000-0000-0000FA6B0000}"/>
    <cellStyle name="Normal 17 3 9 2 13 2" xfId="27762" xr:uid="{00000000-0005-0000-0000-0000FB6B0000}"/>
    <cellStyle name="Normal 17 3 9 2 13 3" xfId="27763" xr:uid="{00000000-0005-0000-0000-0000FC6B0000}"/>
    <cellStyle name="Normal 17 3 9 2 13 4" xfId="27764" xr:uid="{00000000-0005-0000-0000-0000FD6B0000}"/>
    <cellStyle name="Normal 17 3 9 2 13 5" xfId="27765" xr:uid="{00000000-0005-0000-0000-0000FE6B0000}"/>
    <cellStyle name="Normal 17 3 9 2 14" xfId="27766" xr:uid="{00000000-0005-0000-0000-0000FF6B0000}"/>
    <cellStyle name="Normal 17 3 9 2 14 2" xfId="27767" xr:uid="{00000000-0005-0000-0000-0000006C0000}"/>
    <cellStyle name="Normal 17 3 9 2 14 3" xfId="27768" xr:uid="{00000000-0005-0000-0000-0000016C0000}"/>
    <cellStyle name="Normal 17 3 9 2 14 4" xfId="27769" xr:uid="{00000000-0005-0000-0000-0000026C0000}"/>
    <cellStyle name="Normal 17 3 9 2 14 5" xfId="27770" xr:uid="{00000000-0005-0000-0000-0000036C0000}"/>
    <cellStyle name="Normal 17 3 9 2 15" xfId="27771" xr:uid="{00000000-0005-0000-0000-0000046C0000}"/>
    <cellStyle name="Normal 17 3 9 2 15 2" xfId="27772" xr:uid="{00000000-0005-0000-0000-0000056C0000}"/>
    <cellStyle name="Normal 17 3 9 2 15 3" xfId="27773" xr:uid="{00000000-0005-0000-0000-0000066C0000}"/>
    <cellStyle name="Normal 17 3 9 2 15 4" xfId="27774" xr:uid="{00000000-0005-0000-0000-0000076C0000}"/>
    <cellStyle name="Normal 17 3 9 2 15 5" xfId="27775" xr:uid="{00000000-0005-0000-0000-0000086C0000}"/>
    <cellStyle name="Normal 17 3 9 2 16" xfId="27776" xr:uid="{00000000-0005-0000-0000-0000096C0000}"/>
    <cellStyle name="Normal 17 3 9 2 16 2" xfId="27777" xr:uid="{00000000-0005-0000-0000-00000A6C0000}"/>
    <cellStyle name="Normal 17 3 9 2 16 3" xfId="27778" xr:uid="{00000000-0005-0000-0000-00000B6C0000}"/>
    <cellStyle name="Normal 17 3 9 2 16 4" xfId="27779" xr:uid="{00000000-0005-0000-0000-00000C6C0000}"/>
    <cellStyle name="Normal 17 3 9 2 16 5" xfId="27780" xr:uid="{00000000-0005-0000-0000-00000D6C0000}"/>
    <cellStyle name="Normal 17 3 9 2 17" xfId="27781" xr:uid="{00000000-0005-0000-0000-00000E6C0000}"/>
    <cellStyle name="Normal 17 3 9 2 17 2" xfId="27782" xr:uid="{00000000-0005-0000-0000-00000F6C0000}"/>
    <cellStyle name="Normal 17 3 9 2 17 3" xfId="27783" xr:uid="{00000000-0005-0000-0000-0000106C0000}"/>
    <cellStyle name="Normal 17 3 9 2 17 4" xfId="27784" xr:uid="{00000000-0005-0000-0000-0000116C0000}"/>
    <cellStyle name="Normal 17 3 9 2 18" xfId="27785" xr:uid="{00000000-0005-0000-0000-0000126C0000}"/>
    <cellStyle name="Normal 17 3 9 2 18 2" xfId="27786" xr:uid="{00000000-0005-0000-0000-0000136C0000}"/>
    <cellStyle name="Normal 17 3 9 2 18 3" xfId="27787" xr:uid="{00000000-0005-0000-0000-0000146C0000}"/>
    <cellStyle name="Normal 17 3 9 2 18 4" xfId="27788" xr:uid="{00000000-0005-0000-0000-0000156C0000}"/>
    <cellStyle name="Normal 17 3 9 2 19" xfId="27789" xr:uid="{00000000-0005-0000-0000-0000166C0000}"/>
    <cellStyle name="Normal 17 3 9 2 2" xfId="27790" xr:uid="{00000000-0005-0000-0000-0000176C0000}"/>
    <cellStyle name="Normal 17 3 9 2 2 2" xfId="27791" xr:uid="{00000000-0005-0000-0000-0000186C0000}"/>
    <cellStyle name="Normal 17 3 9 2 2 3" xfId="27792" xr:uid="{00000000-0005-0000-0000-0000196C0000}"/>
    <cellStyle name="Normal 17 3 9 2 2 4" xfId="27793" xr:uid="{00000000-0005-0000-0000-00001A6C0000}"/>
    <cellStyle name="Normal 17 3 9 2 2 5" xfId="27794" xr:uid="{00000000-0005-0000-0000-00001B6C0000}"/>
    <cellStyle name="Normal 17 3 9 2 20" xfId="27795" xr:uid="{00000000-0005-0000-0000-00001C6C0000}"/>
    <cellStyle name="Normal 17 3 9 2 21" xfId="27796" xr:uid="{00000000-0005-0000-0000-00001D6C0000}"/>
    <cellStyle name="Normal 17 3 9 2 3" xfId="27797" xr:uid="{00000000-0005-0000-0000-00001E6C0000}"/>
    <cellStyle name="Normal 17 3 9 2 3 2" xfId="27798" xr:uid="{00000000-0005-0000-0000-00001F6C0000}"/>
    <cellStyle name="Normal 17 3 9 2 3 3" xfId="27799" xr:uid="{00000000-0005-0000-0000-0000206C0000}"/>
    <cellStyle name="Normal 17 3 9 2 3 4" xfId="27800" xr:uid="{00000000-0005-0000-0000-0000216C0000}"/>
    <cellStyle name="Normal 17 3 9 2 3 5" xfId="27801" xr:uid="{00000000-0005-0000-0000-0000226C0000}"/>
    <cellStyle name="Normal 17 3 9 2 4" xfId="27802" xr:uid="{00000000-0005-0000-0000-0000236C0000}"/>
    <cellStyle name="Normal 17 3 9 2 4 2" xfId="27803" xr:uid="{00000000-0005-0000-0000-0000246C0000}"/>
    <cellStyle name="Normal 17 3 9 2 4 3" xfId="27804" xr:uid="{00000000-0005-0000-0000-0000256C0000}"/>
    <cellStyle name="Normal 17 3 9 2 4 4" xfId="27805" xr:uid="{00000000-0005-0000-0000-0000266C0000}"/>
    <cellStyle name="Normal 17 3 9 2 4 5" xfId="27806" xr:uid="{00000000-0005-0000-0000-0000276C0000}"/>
    <cellStyle name="Normal 17 3 9 2 5" xfId="27807" xr:uid="{00000000-0005-0000-0000-0000286C0000}"/>
    <cellStyle name="Normal 17 3 9 2 5 2" xfId="27808" xr:uid="{00000000-0005-0000-0000-0000296C0000}"/>
    <cellStyle name="Normal 17 3 9 2 5 3" xfId="27809" xr:uid="{00000000-0005-0000-0000-00002A6C0000}"/>
    <cellStyle name="Normal 17 3 9 2 5 4" xfId="27810" xr:uid="{00000000-0005-0000-0000-00002B6C0000}"/>
    <cellStyle name="Normal 17 3 9 2 5 5" xfId="27811" xr:uid="{00000000-0005-0000-0000-00002C6C0000}"/>
    <cellStyle name="Normal 17 3 9 2 6" xfId="27812" xr:uid="{00000000-0005-0000-0000-00002D6C0000}"/>
    <cellStyle name="Normal 17 3 9 2 6 2" xfId="27813" xr:uid="{00000000-0005-0000-0000-00002E6C0000}"/>
    <cellStyle name="Normal 17 3 9 2 6 3" xfId="27814" xr:uid="{00000000-0005-0000-0000-00002F6C0000}"/>
    <cellStyle name="Normal 17 3 9 2 6 4" xfId="27815" xr:uid="{00000000-0005-0000-0000-0000306C0000}"/>
    <cellStyle name="Normal 17 3 9 2 6 5" xfId="27816" xr:uid="{00000000-0005-0000-0000-0000316C0000}"/>
    <cellStyle name="Normal 17 3 9 2 7" xfId="27817" xr:uid="{00000000-0005-0000-0000-0000326C0000}"/>
    <cellStyle name="Normal 17 3 9 2 7 2" xfId="27818" xr:uid="{00000000-0005-0000-0000-0000336C0000}"/>
    <cellStyle name="Normal 17 3 9 2 7 3" xfId="27819" xr:uid="{00000000-0005-0000-0000-0000346C0000}"/>
    <cellStyle name="Normal 17 3 9 2 7 4" xfId="27820" xr:uid="{00000000-0005-0000-0000-0000356C0000}"/>
    <cellStyle name="Normal 17 3 9 2 7 5" xfId="27821" xr:uid="{00000000-0005-0000-0000-0000366C0000}"/>
    <cellStyle name="Normal 17 3 9 2 8" xfId="27822" xr:uid="{00000000-0005-0000-0000-0000376C0000}"/>
    <cellStyle name="Normal 17 3 9 2 8 2" xfId="27823" xr:uid="{00000000-0005-0000-0000-0000386C0000}"/>
    <cellStyle name="Normal 17 3 9 2 8 3" xfId="27824" xr:uid="{00000000-0005-0000-0000-0000396C0000}"/>
    <cellStyle name="Normal 17 3 9 2 8 4" xfId="27825" xr:uid="{00000000-0005-0000-0000-00003A6C0000}"/>
    <cellStyle name="Normal 17 3 9 2 8 5" xfId="27826" xr:uid="{00000000-0005-0000-0000-00003B6C0000}"/>
    <cellStyle name="Normal 17 3 9 2 9" xfId="27827" xr:uid="{00000000-0005-0000-0000-00003C6C0000}"/>
    <cellStyle name="Normal 17 3 9 2 9 2" xfId="27828" xr:uid="{00000000-0005-0000-0000-00003D6C0000}"/>
    <cellStyle name="Normal 17 3 9 2 9 3" xfId="27829" xr:uid="{00000000-0005-0000-0000-00003E6C0000}"/>
    <cellStyle name="Normal 17 3 9 2 9 4" xfId="27830" xr:uid="{00000000-0005-0000-0000-00003F6C0000}"/>
    <cellStyle name="Normal 17 3 9 2 9 5" xfId="27831" xr:uid="{00000000-0005-0000-0000-0000406C0000}"/>
    <cellStyle name="Normal 17 3 9 20" xfId="27832" xr:uid="{00000000-0005-0000-0000-0000416C0000}"/>
    <cellStyle name="Normal 17 3 9 20 2" xfId="27833" xr:uid="{00000000-0005-0000-0000-0000426C0000}"/>
    <cellStyle name="Normal 17 3 9 20 3" xfId="27834" xr:uid="{00000000-0005-0000-0000-0000436C0000}"/>
    <cellStyle name="Normal 17 3 9 20 4" xfId="27835" xr:uid="{00000000-0005-0000-0000-0000446C0000}"/>
    <cellStyle name="Normal 17 3 9 21" xfId="27836" xr:uid="{00000000-0005-0000-0000-0000456C0000}"/>
    <cellStyle name="Normal 17 3 9 22" xfId="27837" xr:uid="{00000000-0005-0000-0000-0000466C0000}"/>
    <cellStyle name="Normal 17 3 9 23" xfId="27838" xr:uid="{00000000-0005-0000-0000-0000476C0000}"/>
    <cellStyle name="Normal 17 3 9 3" xfId="27839" xr:uid="{00000000-0005-0000-0000-0000486C0000}"/>
    <cellStyle name="Normal 17 3 9 3 10" xfId="27840" xr:uid="{00000000-0005-0000-0000-0000496C0000}"/>
    <cellStyle name="Normal 17 3 9 3 10 2" xfId="27841" xr:uid="{00000000-0005-0000-0000-00004A6C0000}"/>
    <cellStyle name="Normal 17 3 9 3 10 3" xfId="27842" xr:uid="{00000000-0005-0000-0000-00004B6C0000}"/>
    <cellStyle name="Normal 17 3 9 3 10 4" xfId="27843" xr:uid="{00000000-0005-0000-0000-00004C6C0000}"/>
    <cellStyle name="Normal 17 3 9 3 10 5" xfId="27844" xr:uid="{00000000-0005-0000-0000-00004D6C0000}"/>
    <cellStyle name="Normal 17 3 9 3 11" xfId="27845" xr:uid="{00000000-0005-0000-0000-00004E6C0000}"/>
    <cellStyle name="Normal 17 3 9 3 11 2" xfId="27846" xr:uid="{00000000-0005-0000-0000-00004F6C0000}"/>
    <cellStyle name="Normal 17 3 9 3 11 3" xfId="27847" xr:uid="{00000000-0005-0000-0000-0000506C0000}"/>
    <cellStyle name="Normal 17 3 9 3 11 4" xfId="27848" xr:uid="{00000000-0005-0000-0000-0000516C0000}"/>
    <cellStyle name="Normal 17 3 9 3 11 5" xfId="27849" xr:uid="{00000000-0005-0000-0000-0000526C0000}"/>
    <cellStyle name="Normal 17 3 9 3 12" xfId="27850" xr:uid="{00000000-0005-0000-0000-0000536C0000}"/>
    <cellStyle name="Normal 17 3 9 3 12 2" xfId="27851" xr:uid="{00000000-0005-0000-0000-0000546C0000}"/>
    <cellStyle name="Normal 17 3 9 3 12 3" xfId="27852" xr:uid="{00000000-0005-0000-0000-0000556C0000}"/>
    <cellStyle name="Normal 17 3 9 3 12 4" xfId="27853" xr:uid="{00000000-0005-0000-0000-0000566C0000}"/>
    <cellStyle name="Normal 17 3 9 3 12 5" xfId="27854" xr:uid="{00000000-0005-0000-0000-0000576C0000}"/>
    <cellStyle name="Normal 17 3 9 3 13" xfId="27855" xr:uid="{00000000-0005-0000-0000-0000586C0000}"/>
    <cellStyle name="Normal 17 3 9 3 13 2" xfId="27856" xr:uid="{00000000-0005-0000-0000-0000596C0000}"/>
    <cellStyle name="Normal 17 3 9 3 13 3" xfId="27857" xr:uid="{00000000-0005-0000-0000-00005A6C0000}"/>
    <cellStyle name="Normal 17 3 9 3 13 4" xfId="27858" xr:uid="{00000000-0005-0000-0000-00005B6C0000}"/>
    <cellStyle name="Normal 17 3 9 3 13 5" xfId="27859" xr:uid="{00000000-0005-0000-0000-00005C6C0000}"/>
    <cellStyle name="Normal 17 3 9 3 14" xfId="27860" xr:uid="{00000000-0005-0000-0000-00005D6C0000}"/>
    <cellStyle name="Normal 17 3 9 3 14 2" xfId="27861" xr:uid="{00000000-0005-0000-0000-00005E6C0000}"/>
    <cellStyle name="Normal 17 3 9 3 14 3" xfId="27862" xr:uid="{00000000-0005-0000-0000-00005F6C0000}"/>
    <cellStyle name="Normal 17 3 9 3 14 4" xfId="27863" xr:uid="{00000000-0005-0000-0000-0000606C0000}"/>
    <cellStyle name="Normal 17 3 9 3 14 5" xfId="27864" xr:uid="{00000000-0005-0000-0000-0000616C0000}"/>
    <cellStyle name="Normal 17 3 9 3 15" xfId="27865" xr:uid="{00000000-0005-0000-0000-0000626C0000}"/>
    <cellStyle name="Normal 17 3 9 3 15 2" xfId="27866" xr:uid="{00000000-0005-0000-0000-0000636C0000}"/>
    <cellStyle name="Normal 17 3 9 3 15 3" xfId="27867" xr:uid="{00000000-0005-0000-0000-0000646C0000}"/>
    <cellStyle name="Normal 17 3 9 3 15 4" xfId="27868" xr:uid="{00000000-0005-0000-0000-0000656C0000}"/>
    <cellStyle name="Normal 17 3 9 3 15 5" xfId="27869" xr:uid="{00000000-0005-0000-0000-0000666C0000}"/>
    <cellStyle name="Normal 17 3 9 3 16" xfId="27870" xr:uid="{00000000-0005-0000-0000-0000676C0000}"/>
    <cellStyle name="Normal 17 3 9 3 16 2" xfId="27871" xr:uid="{00000000-0005-0000-0000-0000686C0000}"/>
    <cellStyle name="Normal 17 3 9 3 16 3" xfId="27872" xr:uid="{00000000-0005-0000-0000-0000696C0000}"/>
    <cellStyle name="Normal 17 3 9 3 16 4" xfId="27873" xr:uid="{00000000-0005-0000-0000-00006A6C0000}"/>
    <cellStyle name="Normal 17 3 9 3 17" xfId="27874" xr:uid="{00000000-0005-0000-0000-00006B6C0000}"/>
    <cellStyle name="Normal 17 3 9 3 17 2" xfId="27875" xr:uid="{00000000-0005-0000-0000-00006C6C0000}"/>
    <cellStyle name="Normal 17 3 9 3 17 3" xfId="27876" xr:uid="{00000000-0005-0000-0000-00006D6C0000}"/>
    <cellStyle name="Normal 17 3 9 3 17 4" xfId="27877" xr:uid="{00000000-0005-0000-0000-00006E6C0000}"/>
    <cellStyle name="Normal 17 3 9 3 18" xfId="27878" xr:uid="{00000000-0005-0000-0000-00006F6C0000}"/>
    <cellStyle name="Normal 17 3 9 3 19" xfId="27879" xr:uid="{00000000-0005-0000-0000-0000706C0000}"/>
    <cellStyle name="Normal 17 3 9 3 2" xfId="27880" xr:uid="{00000000-0005-0000-0000-0000716C0000}"/>
    <cellStyle name="Normal 17 3 9 3 2 2" xfId="27881" xr:uid="{00000000-0005-0000-0000-0000726C0000}"/>
    <cellStyle name="Normal 17 3 9 3 2 3" xfId="27882" xr:uid="{00000000-0005-0000-0000-0000736C0000}"/>
    <cellStyle name="Normal 17 3 9 3 2 4" xfId="27883" xr:uid="{00000000-0005-0000-0000-0000746C0000}"/>
    <cellStyle name="Normal 17 3 9 3 2 5" xfId="27884" xr:uid="{00000000-0005-0000-0000-0000756C0000}"/>
    <cellStyle name="Normal 17 3 9 3 20" xfId="27885" xr:uid="{00000000-0005-0000-0000-0000766C0000}"/>
    <cellStyle name="Normal 17 3 9 3 3" xfId="27886" xr:uid="{00000000-0005-0000-0000-0000776C0000}"/>
    <cellStyle name="Normal 17 3 9 3 3 2" xfId="27887" xr:uid="{00000000-0005-0000-0000-0000786C0000}"/>
    <cellStyle name="Normal 17 3 9 3 3 3" xfId="27888" xr:uid="{00000000-0005-0000-0000-0000796C0000}"/>
    <cellStyle name="Normal 17 3 9 3 3 4" xfId="27889" xr:uid="{00000000-0005-0000-0000-00007A6C0000}"/>
    <cellStyle name="Normal 17 3 9 3 3 5" xfId="27890" xr:uid="{00000000-0005-0000-0000-00007B6C0000}"/>
    <cellStyle name="Normal 17 3 9 3 4" xfId="27891" xr:uid="{00000000-0005-0000-0000-00007C6C0000}"/>
    <cellStyle name="Normal 17 3 9 3 4 2" xfId="27892" xr:uid="{00000000-0005-0000-0000-00007D6C0000}"/>
    <cellStyle name="Normal 17 3 9 3 4 3" xfId="27893" xr:uid="{00000000-0005-0000-0000-00007E6C0000}"/>
    <cellStyle name="Normal 17 3 9 3 4 4" xfId="27894" xr:uid="{00000000-0005-0000-0000-00007F6C0000}"/>
    <cellStyle name="Normal 17 3 9 3 4 5" xfId="27895" xr:uid="{00000000-0005-0000-0000-0000806C0000}"/>
    <cellStyle name="Normal 17 3 9 3 5" xfId="27896" xr:uid="{00000000-0005-0000-0000-0000816C0000}"/>
    <cellStyle name="Normal 17 3 9 3 5 2" xfId="27897" xr:uid="{00000000-0005-0000-0000-0000826C0000}"/>
    <cellStyle name="Normal 17 3 9 3 5 3" xfId="27898" xr:uid="{00000000-0005-0000-0000-0000836C0000}"/>
    <cellStyle name="Normal 17 3 9 3 5 4" xfId="27899" xr:uid="{00000000-0005-0000-0000-0000846C0000}"/>
    <cellStyle name="Normal 17 3 9 3 5 5" xfId="27900" xr:uid="{00000000-0005-0000-0000-0000856C0000}"/>
    <cellStyle name="Normal 17 3 9 3 6" xfId="27901" xr:uid="{00000000-0005-0000-0000-0000866C0000}"/>
    <cellStyle name="Normal 17 3 9 3 6 2" xfId="27902" xr:uid="{00000000-0005-0000-0000-0000876C0000}"/>
    <cellStyle name="Normal 17 3 9 3 6 3" xfId="27903" xr:uid="{00000000-0005-0000-0000-0000886C0000}"/>
    <cellStyle name="Normal 17 3 9 3 6 4" xfId="27904" xr:uid="{00000000-0005-0000-0000-0000896C0000}"/>
    <cellStyle name="Normal 17 3 9 3 6 5" xfId="27905" xr:uid="{00000000-0005-0000-0000-00008A6C0000}"/>
    <cellStyle name="Normal 17 3 9 3 7" xfId="27906" xr:uid="{00000000-0005-0000-0000-00008B6C0000}"/>
    <cellStyle name="Normal 17 3 9 3 7 2" xfId="27907" xr:uid="{00000000-0005-0000-0000-00008C6C0000}"/>
    <cellStyle name="Normal 17 3 9 3 7 3" xfId="27908" xr:uid="{00000000-0005-0000-0000-00008D6C0000}"/>
    <cellStyle name="Normal 17 3 9 3 7 4" xfId="27909" xr:uid="{00000000-0005-0000-0000-00008E6C0000}"/>
    <cellStyle name="Normal 17 3 9 3 7 5" xfId="27910" xr:uid="{00000000-0005-0000-0000-00008F6C0000}"/>
    <cellStyle name="Normal 17 3 9 3 8" xfId="27911" xr:uid="{00000000-0005-0000-0000-0000906C0000}"/>
    <cellStyle name="Normal 17 3 9 3 8 2" xfId="27912" xr:uid="{00000000-0005-0000-0000-0000916C0000}"/>
    <cellStyle name="Normal 17 3 9 3 8 3" xfId="27913" xr:uid="{00000000-0005-0000-0000-0000926C0000}"/>
    <cellStyle name="Normal 17 3 9 3 8 4" xfId="27914" xr:uid="{00000000-0005-0000-0000-0000936C0000}"/>
    <cellStyle name="Normal 17 3 9 3 8 5" xfId="27915" xr:uid="{00000000-0005-0000-0000-0000946C0000}"/>
    <cellStyle name="Normal 17 3 9 3 9" xfId="27916" xr:uid="{00000000-0005-0000-0000-0000956C0000}"/>
    <cellStyle name="Normal 17 3 9 3 9 2" xfId="27917" xr:uid="{00000000-0005-0000-0000-0000966C0000}"/>
    <cellStyle name="Normal 17 3 9 3 9 3" xfId="27918" xr:uid="{00000000-0005-0000-0000-0000976C0000}"/>
    <cellStyle name="Normal 17 3 9 3 9 4" xfId="27919" xr:uid="{00000000-0005-0000-0000-0000986C0000}"/>
    <cellStyle name="Normal 17 3 9 3 9 5" xfId="27920" xr:uid="{00000000-0005-0000-0000-0000996C0000}"/>
    <cellStyle name="Normal 17 3 9 4" xfId="27921" xr:uid="{00000000-0005-0000-0000-00009A6C0000}"/>
    <cellStyle name="Normal 17 3 9 4 10" xfId="27922" xr:uid="{00000000-0005-0000-0000-00009B6C0000}"/>
    <cellStyle name="Normal 17 3 9 4 10 2" xfId="27923" xr:uid="{00000000-0005-0000-0000-00009C6C0000}"/>
    <cellStyle name="Normal 17 3 9 4 10 3" xfId="27924" xr:uid="{00000000-0005-0000-0000-00009D6C0000}"/>
    <cellStyle name="Normal 17 3 9 4 10 4" xfId="27925" xr:uid="{00000000-0005-0000-0000-00009E6C0000}"/>
    <cellStyle name="Normal 17 3 9 4 10 5" xfId="27926" xr:uid="{00000000-0005-0000-0000-00009F6C0000}"/>
    <cellStyle name="Normal 17 3 9 4 11" xfId="27927" xr:uid="{00000000-0005-0000-0000-0000A06C0000}"/>
    <cellStyle name="Normal 17 3 9 4 11 2" xfId="27928" xr:uid="{00000000-0005-0000-0000-0000A16C0000}"/>
    <cellStyle name="Normal 17 3 9 4 11 3" xfId="27929" xr:uid="{00000000-0005-0000-0000-0000A26C0000}"/>
    <cellStyle name="Normal 17 3 9 4 11 4" xfId="27930" xr:uid="{00000000-0005-0000-0000-0000A36C0000}"/>
    <cellStyle name="Normal 17 3 9 4 11 5" xfId="27931" xr:uid="{00000000-0005-0000-0000-0000A46C0000}"/>
    <cellStyle name="Normal 17 3 9 4 12" xfId="27932" xr:uid="{00000000-0005-0000-0000-0000A56C0000}"/>
    <cellStyle name="Normal 17 3 9 4 12 2" xfId="27933" xr:uid="{00000000-0005-0000-0000-0000A66C0000}"/>
    <cellStyle name="Normal 17 3 9 4 12 3" xfId="27934" xr:uid="{00000000-0005-0000-0000-0000A76C0000}"/>
    <cellStyle name="Normal 17 3 9 4 12 4" xfId="27935" xr:uid="{00000000-0005-0000-0000-0000A86C0000}"/>
    <cellStyle name="Normal 17 3 9 4 12 5" xfId="27936" xr:uid="{00000000-0005-0000-0000-0000A96C0000}"/>
    <cellStyle name="Normal 17 3 9 4 13" xfId="27937" xr:uid="{00000000-0005-0000-0000-0000AA6C0000}"/>
    <cellStyle name="Normal 17 3 9 4 13 2" xfId="27938" xr:uid="{00000000-0005-0000-0000-0000AB6C0000}"/>
    <cellStyle name="Normal 17 3 9 4 13 3" xfId="27939" xr:uid="{00000000-0005-0000-0000-0000AC6C0000}"/>
    <cellStyle name="Normal 17 3 9 4 13 4" xfId="27940" xr:uid="{00000000-0005-0000-0000-0000AD6C0000}"/>
    <cellStyle name="Normal 17 3 9 4 13 5" xfId="27941" xr:uid="{00000000-0005-0000-0000-0000AE6C0000}"/>
    <cellStyle name="Normal 17 3 9 4 14" xfId="27942" xr:uid="{00000000-0005-0000-0000-0000AF6C0000}"/>
    <cellStyle name="Normal 17 3 9 4 14 2" xfId="27943" xr:uid="{00000000-0005-0000-0000-0000B06C0000}"/>
    <cellStyle name="Normal 17 3 9 4 14 3" xfId="27944" xr:uid="{00000000-0005-0000-0000-0000B16C0000}"/>
    <cellStyle name="Normal 17 3 9 4 14 4" xfId="27945" xr:uid="{00000000-0005-0000-0000-0000B26C0000}"/>
    <cellStyle name="Normal 17 3 9 4 14 5" xfId="27946" xr:uid="{00000000-0005-0000-0000-0000B36C0000}"/>
    <cellStyle name="Normal 17 3 9 4 15" xfId="27947" xr:uid="{00000000-0005-0000-0000-0000B46C0000}"/>
    <cellStyle name="Normal 17 3 9 4 15 2" xfId="27948" xr:uid="{00000000-0005-0000-0000-0000B56C0000}"/>
    <cellStyle name="Normal 17 3 9 4 15 3" xfId="27949" xr:uid="{00000000-0005-0000-0000-0000B66C0000}"/>
    <cellStyle name="Normal 17 3 9 4 15 4" xfId="27950" xr:uid="{00000000-0005-0000-0000-0000B76C0000}"/>
    <cellStyle name="Normal 17 3 9 4 15 5" xfId="27951" xr:uid="{00000000-0005-0000-0000-0000B86C0000}"/>
    <cellStyle name="Normal 17 3 9 4 16" xfId="27952" xr:uid="{00000000-0005-0000-0000-0000B96C0000}"/>
    <cellStyle name="Normal 17 3 9 4 16 2" xfId="27953" xr:uid="{00000000-0005-0000-0000-0000BA6C0000}"/>
    <cellStyle name="Normal 17 3 9 4 16 3" xfId="27954" xr:uid="{00000000-0005-0000-0000-0000BB6C0000}"/>
    <cellStyle name="Normal 17 3 9 4 16 4" xfId="27955" xr:uid="{00000000-0005-0000-0000-0000BC6C0000}"/>
    <cellStyle name="Normal 17 3 9 4 17" xfId="27956" xr:uid="{00000000-0005-0000-0000-0000BD6C0000}"/>
    <cellStyle name="Normal 17 3 9 4 17 2" xfId="27957" xr:uid="{00000000-0005-0000-0000-0000BE6C0000}"/>
    <cellStyle name="Normal 17 3 9 4 17 3" xfId="27958" xr:uid="{00000000-0005-0000-0000-0000BF6C0000}"/>
    <cellStyle name="Normal 17 3 9 4 17 4" xfId="27959" xr:uid="{00000000-0005-0000-0000-0000C06C0000}"/>
    <cellStyle name="Normal 17 3 9 4 18" xfId="27960" xr:uid="{00000000-0005-0000-0000-0000C16C0000}"/>
    <cellStyle name="Normal 17 3 9 4 19" xfId="27961" xr:uid="{00000000-0005-0000-0000-0000C26C0000}"/>
    <cellStyle name="Normal 17 3 9 4 2" xfId="27962" xr:uid="{00000000-0005-0000-0000-0000C36C0000}"/>
    <cellStyle name="Normal 17 3 9 4 2 2" xfId="27963" xr:uid="{00000000-0005-0000-0000-0000C46C0000}"/>
    <cellStyle name="Normal 17 3 9 4 2 3" xfId="27964" xr:uid="{00000000-0005-0000-0000-0000C56C0000}"/>
    <cellStyle name="Normal 17 3 9 4 2 4" xfId="27965" xr:uid="{00000000-0005-0000-0000-0000C66C0000}"/>
    <cellStyle name="Normal 17 3 9 4 2 5" xfId="27966" xr:uid="{00000000-0005-0000-0000-0000C76C0000}"/>
    <cellStyle name="Normal 17 3 9 4 20" xfId="27967" xr:uid="{00000000-0005-0000-0000-0000C86C0000}"/>
    <cellStyle name="Normal 17 3 9 4 3" xfId="27968" xr:uid="{00000000-0005-0000-0000-0000C96C0000}"/>
    <cellStyle name="Normal 17 3 9 4 3 2" xfId="27969" xr:uid="{00000000-0005-0000-0000-0000CA6C0000}"/>
    <cellStyle name="Normal 17 3 9 4 3 3" xfId="27970" xr:uid="{00000000-0005-0000-0000-0000CB6C0000}"/>
    <cellStyle name="Normal 17 3 9 4 3 4" xfId="27971" xr:uid="{00000000-0005-0000-0000-0000CC6C0000}"/>
    <cellStyle name="Normal 17 3 9 4 3 5" xfId="27972" xr:uid="{00000000-0005-0000-0000-0000CD6C0000}"/>
    <cellStyle name="Normal 17 3 9 4 4" xfId="27973" xr:uid="{00000000-0005-0000-0000-0000CE6C0000}"/>
    <cellStyle name="Normal 17 3 9 4 4 2" xfId="27974" xr:uid="{00000000-0005-0000-0000-0000CF6C0000}"/>
    <cellStyle name="Normal 17 3 9 4 4 3" xfId="27975" xr:uid="{00000000-0005-0000-0000-0000D06C0000}"/>
    <cellStyle name="Normal 17 3 9 4 4 4" xfId="27976" xr:uid="{00000000-0005-0000-0000-0000D16C0000}"/>
    <cellStyle name="Normal 17 3 9 4 4 5" xfId="27977" xr:uid="{00000000-0005-0000-0000-0000D26C0000}"/>
    <cellStyle name="Normal 17 3 9 4 5" xfId="27978" xr:uid="{00000000-0005-0000-0000-0000D36C0000}"/>
    <cellStyle name="Normal 17 3 9 4 5 2" xfId="27979" xr:uid="{00000000-0005-0000-0000-0000D46C0000}"/>
    <cellStyle name="Normal 17 3 9 4 5 3" xfId="27980" xr:uid="{00000000-0005-0000-0000-0000D56C0000}"/>
    <cellStyle name="Normal 17 3 9 4 5 4" xfId="27981" xr:uid="{00000000-0005-0000-0000-0000D66C0000}"/>
    <cellStyle name="Normal 17 3 9 4 5 5" xfId="27982" xr:uid="{00000000-0005-0000-0000-0000D76C0000}"/>
    <cellStyle name="Normal 17 3 9 4 6" xfId="27983" xr:uid="{00000000-0005-0000-0000-0000D86C0000}"/>
    <cellStyle name="Normal 17 3 9 4 6 2" xfId="27984" xr:uid="{00000000-0005-0000-0000-0000D96C0000}"/>
    <cellStyle name="Normal 17 3 9 4 6 3" xfId="27985" xr:uid="{00000000-0005-0000-0000-0000DA6C0000}"/>
    <cellStyle name="Normal 17 3 9 4 6 4" xfId="27986" xr:uid="{00000000-0005-0000-0000-0000DB6C0000}"/>
    <cellStyle name="Normal 17 3 9 4 6 5" xfId="27987" xr:uid="{00000000-0005-0000-0000-0000DC6C0000}"/>
    <cellStyle name="Normal 17 3 9 4 7" xfId="27988" xr:uid="{00000000-0005-0000-0000-0000DD6C0000}"/>
    <cellStyle name="Normal 17 3 9 4 7 2" xfId="27989" xr:uid="{00000000-0005-0000-0000-0000DE6C0000}"/>
    <cellStyle name="Normal 17 3 9 4 7 3" xfId="27990" xr:uid="{00000000-0005-0000-0000-0000DF6C0000}"/>
    <cellStyle name="Normal 17 3 9 4 7 4" xfId="27991" xr:uid="{00000000-0005-0000-0000-0000E06C0000}"/>
    <cellStyle name="Normal 17 3 9 4 7 5" xfId="27992" xr:uid="{00000000-0005-0000-0000-0000E16C0000}"/>
    <cellStyle name="Normal 17 3 9 4 8" xfId="27993" xr:uid="{00000000-0005-0000-0000-0000E26C0000}"/>
    <cellStyle name="Normal 17 3 9 4 8 2" xfId="27994" xr:uid="{00000000-0005-0000-0000-0000E36C0000}"/>
    <cellStyle name="Normal 17 3 9 4 8 3" xfId="27995" xr:uid="{00000000-0005-0000-0000-0000E46C0000}"/>
    <cellStyle name="Normal 17 3 9 4 8 4" xfId="27996" xr:uid="{00000000-0005-0000-0000-0000E56C0000}"/>
    <cellStyle name="Normal 17 3 9 4 8 5" xfId="27997" xr:uid="{00000000-0005-0000-0000-0000E66C0000}"/>
    <cellStyle name="Normal 17 3 9 4 9" xfId="27998" xr:uid="{00000000-0005-0000-0000-0000E76C0000}"/>
    <cellStyle name="Normal 17 3 9 4 9 2" xfId="27999" xr:uid="{00000000-0005-0000-0000-0000E86C0000}"/>
    <cellStyle name="Normal 17 3 9 4 9 3" xfId="28000" xr:uid="{00000000-0005-0000-0000-0000E96C0000}"/>
    <cellStyle name="Normal 17 3 9 4 9 4" xfId="28001" xr:uid="{00000000-0005-0000-0000-0000EA6C0000}"/>
    <cellStyle name="Normal 17 3 9 4 9 5" xfId="28002" xr:uid="{00000000-0005-0000-0000-0000EB6C0000}"/>
    <cellStyle name="Normal 17 3 9 5" xfId="28003" xr:uid="{00000000-0005-0000-0000-0000EC6C0000}"/>
    <cellStyle name="Normal 17 3 9 5 2" xfId="28004" xr:uid="{00000000-0005-0000-0000-0000ED6C0000}"/>
    <cellStyle name="Normal 17 3 9 5 3" xfId="28005" xr:uid="{00000000-0005-0000-0000-0000EE6C0000}"/>
    <cellStyle name="Normal 17 3 9 5 4" xfId="28006" xr:uid="{00000000-0005-0000-0000-0000EF6C0000}"/>
    <cellStyle name="Normal 17 3 9 5 5" xfId="28007" xr:uid="{00000000-0005-0000-0000-0000F06C0000}"/>
    <cellStyle name="Normal 17 3 9 6" xfId="28008" xr:uid="{00000000-0005-0000-0000-0000F16C0000}"/>
    <cellStyle name="Normal 17 3 9 6 2" xfId="28009" xr:uid="{00000000-0005-0000-0000-0000F26C0000}"/>
    <cellStyle name="Normal 17 3 9 6 3" xfId="28010" xr:uid="{00000000-0005-0000-0000-0000F36C0000}"/>
    <cellStyle name="Normal 17 3 9 6 4" xfId="28011" xr:uid="{00000000-0005-0000-0000-0000F46C0000}"/>
    <cellStyle name="Normal 17 3 9 6 5" xfId="28012" xr:uid="{00000000-0005-0000-0000-0000F56C0000}"/>
    <cellStyle name="Normal 17 3 9 7" xfId="28013" xr:uid="{00000000-0005-0000-0000-0000F66C0000}"/>
    <cellStyle name="Normal 17 3 9 7 2" xfId="28014" xr:uid="{00000000-0005-0000-0000-0000F76C0000}"/>
    <cellStyle name="Normal 17 3 9 7 3" xfId="28015" xr:uid="{00000000-0005-0000-0000-0000F86C0000}"/>
    <cellStyle name="Normal 17 3 9 7 4" xfId="28016" xr:uid="{00000000-0005-0000-0000-0000F96C0000}"/>
    <cellStyle name="Normal 17 3 9 7 5" xfId="28017" xr:uid="{00000000-0005-0000-0000-0000FA6C0000}"/>
    <cellStyle name="Normal 17 3 9 8" xfId="28018" xr:uid="{00000000-0005-0000-0000-0000FB6C0000}"/>
    <cellStyle name="Normal 17 3 9 8 2" xfId="28019" xr:uid="{00000000-0005-0000-0000-0000FC6C0000}"/>
    <cellStyle name="Normal 17 3 9 8 3" xfId="28020" xr:uid="{00000000-0005-0000-0000-0000FD6C0000}"/>
    <cellStyle name="Normal 17 3 9 8 4" xfId="28021" xr:uid="{00000000-0005-0000-0000-0000FE6C0000}"/>
    <cellStyle name="Normal 17 3 9 8 5" xfId="28022" xr:uid="{00000000-0005-0000-0000-0000FF6C0000}"/>
    <cellStyle name="Normal 17 3 9 9" xfId="28023" xr:uid="{00000000-0005-0000-0000-0000006D0000}"/>
    <cellStyle name="Normal 17 3 9 9 2" xfId="28024" xr:uid="{00000000-0005-0000-0000-0000016D0000}"/>
    <cellStyle name="Normal 17 3 9 9 3" xfId="28025" xr:uid="{00000000-0005-0000-0000-0000026D0000}"/>
    <cellStyle name="Normal 17 3 9 9 4" xfId="28026" xr:uid="{00000000-0005-0000-0000-0000036D0000}"/>
    <cellStyle name="Normal 17 3 9 9 5" xfId="28027" xr:uid="{00000000-0005-0000-0000-0000046D0000}"/>
    <cellStyle name="Normal 17 30" xfId="28028" xr:uid="{00000000-0005-0000-0000-0000056D0000}"/>
    <cellStyle name="Normal 17 30 2" xfId="28029" xr:uid="{00000000-0005-0000-0000-0000066D0000}"/>
    <cellStyle name="Normal 17 30 3" xfId="28030" xr:uid="{00000000-0005-0000-0000-0000076D0000}"/>
    <cellStyle name="Normal 17 30 4" xfId="28031" xr:uid="{00000000-0005-0000-0000-0000086D0000}"/>
    <cellStyle name="Normal 17 31" xfId="28032" xr:uid="{00000000-0005-0000-0000-0000096D0000}"/>
    <cellStyle name="Normal 17 31 2" xfId="28033" xr:uid="{00000000-0005-0000-0000-00000A6D0000}"/>
    <cellStyle name="Normal 17 31 3" xfId="28034" xr:uid="{00000000-0005-0000-0000-00000B6D0000}"/>
    <cellStyle name="Normal 17 31 4" xfId="28035" xr:uid="{00000000-0005-0000-0000-00000C6D0000}"/>
    <cellStyle name="Normal 17 32" xfId="28036" xr:uid="{00000000-0005-0000-0000-00000D6D0000}"/>
    <cellStyle name="Normal 17 33" xfId="28037" xr:uid="{00000000-0005-0000-0000-00000E6D0000}"/>
    <cellStyle name="Normal 17 34" xfId="28038" xr:uid="{00000000-0005-0000-0000-00000F6D0000}"/>
    <cellStyle name="Normal 17 35" xfId="437" xr:uid="{00000000-0005-0000-0000-0000106D0000}"/>
    <cellStyle name="Normal 17 36" xfId="129" xr:uid="{00000000-0005-0000-0000-0000116D0000}"/>
    <cellStyle name="Normal 17 4" xfId="28039" xr:uid="{00000000-0005-0000-0000-0000126D0000}"/>
    <cellStyle name="Normal 17 4 10" xfId="28040" xr:uid="{00000000-0005-0000-0000-0000136D0000}"/>
    <cellStyle name="Normal 17 4 10 2" xfId="28041" xr:uid="{00000000-0005-0000-0000-0000146D0000}"/>
    <cellStyle name="Normal 17 4 10 2 2" xfId="28042" xr:uid="{00000000-0005-0000-0000-0000156D0000}"/>
    <cellStyle name="Normal 17 4 10 2 3" xfId="28043" xr:uid="{00000000-0005-0000-0000-0000166D0000}"/>
    <cellStyle name="Normal 17 4 10 2 4" xfId="28044" xr:uid="{00000000-0005-0000-0000-0000176D0000}"/>
    <cellStyle name="Normal 17 4 10 2 5" xfId="28045" xr:uid="{00000000-0005-0000-0000-0000186D0000}"/>
    <cellStyle name="Normal 17 4 10 3" xfId="28046" xr:uid="{00000000-0005-0000-0000-0000196D0000}"/>
    <cellStyle name="Normal 17 4 10 3 2" xfId="28047" xr:uid="{00000000-0005-0000-0000-00001A6D0000}"/>
    <cellStyle name="Normal 17 4 10 3 3" xfId="28048" xr:uid="{00000000-0005-0000-0000-00001B6D0000}"/>
    <cellStyle name="Normal 17 4 10 3 4" xfId="28049" xr:uid="{00000000-0005-0000-0000-00001C6D0000}"/>
    <cellStyle name="Normal 17 4 10 3 5" xfId="28050" xr:uid="{00000000-0005-0000-0000-00001D6D0000}"/>
    <cellStyle name="Normal 17 4 10 4" xfId="28051" xr:uid="{00000000-0005-0000-0000-00001E6D0000}"/>
    <cellStyle name="Normal 17 4 10 4 2" xfId="28052" xr:uid="{00000000-0005-0000-0000-00001F6D0000}"/>
    <cellStyle name="Normal 17 4 10 4 3" xfId="28053" xr:uid="{00000000-0005-0000-0000-0000206D0000}"/>
    <cellStyle name="Normal 17 4 10 4 4" xfId="28054" xr:uid="{00000000-0005-0000-0000-0000216D0000}"/>
    <cellStyle name="Normal 17 4 10 5" xfId="28055" xr:uid="{00000000-0005-0000-0000-0000226D0000}"/>
    <cellStyle name="Normal 17 4 10 5 2" xfId="28056" xr:uid="{00000000-0005-0000-0000-0000236D0000}"/>
    <cellStyle name="Normal 17 4 10 5 3" xfId="28057" xr:uid="{00000000-0005-0000-0000-0000246D0000}"/>
    <cellStyle name="Normal 17 4 10 5 4" xfId="28058" xr:uid="{00000000-0005-0000-0000-0000256D0000}"/>
    <cellStyle name="Normal 17 4 10 6" xfId="28059" xr:uid="{00000000-0005-0000-0000-0000266D0000}"/>
    <cellStyle name="Normal 17 4 10 7" xfId="28060" xr:uid="{00000000-0005-0000-0000-0000276D0000}"/>
    <cellStyle name="Normal 17 4 10 8" xfId="28061" xr:uid="{00000000-0005-0000-0000-0000286D0000}"/>
    <cellStyle name="Normal 17 4 11" xfId="28062" xr:uid="{00000000-0005-0000-0000-0000296D0000}"/>
    <cellStyle name="Normal 17 4 11 2" xfId="28063" xr:uid="{00000000-0005-0000-0000-00002A6D0000}"/>
    <cellStyle name="Normal 17 4 11 3" xfId="28064" xr:uid="{00000000-0005-0000-0000-00002B6D0000}"/>
    <cellStyle name="Normal 17 4 11 4" xfId="28065" xr:uid="{00000000-0005-0000-0000-00002C6D0000}"/>
    <cellStyle name="Normal 17 4 11 5" xfId="28066" xr:uid="{00000000-0005-0000-0000-00002D6D0000}"/>
    <cellStyle name="Normal 17 4 12" xfId="28067" xr:uid="{00000000-0005-0000-0000-00002E6D0000}"/>
    <cellStyle name="Normal 17 4 12 2" xfId="28068" xr:uid="{00000000-0005-0000-0000-00002F6D0000}"/>
    <cellStyle name="Normal 17 4 12 3" xfId="28069" xr:uid="{00000000-0005-0000-0000-0000306D0000}"/>
    <cellStyle name="Normal 17 4 12 4" xfId="28070" xr:uid="{00000000-0005-0000-0000-0000316D0000}"/>
    <cellStyle name="Normal 17 4 12 5" xfId="28071" xr:uid="{00000000-0005-0000-0000-0000326D0000}"/>
    <cellStyle name="Normal 17 4 13" xfId="28072" xr:uid="{00000000-0005-0000-0000-0000336D0000}"/>
    <cellStyle name="Normal 17 4 13 2" xfId="28073" xr:uid="{00000000-0005-0000-0000-0000346D0000}"/>
    <cellStyle name="Normal 17 4 13 3" xfId="28074" xr:uid="{00000000-0005-0000-0000-0000356D0000}"/>
    <cellStyle name="Normal 17 4 13 4" xfId="28075" xr:uid="{00000000-0005-0000-0000-0000366D0000}"/>
    <cellStyle name="Normal 17 4 13 5" xfId="28076" xr:uid="{00000000-0005-0000-0000-0000376D0000}"/>
    <cellStyle name="Normal 17 4 14" xfId="28077" xr:uid="{00000000-0005-0000-0000-0000386D0000}"/>
    <cellStyle name="Normal 17 4 14 2" xfId="28078" xr:uid="{00000000-0005-0000-0000-0000396D0000}"/>
    <cellStyle name="Normal 17 4 14 3" xfId="28079" xr:uid="{00000000-0005-0000-0000-00003A6D0000}"/>
    <cellStyle name="Normal 17 4 14 4" xfId="28080" xr:uid="{00000000-0005-0000-0000-00003B6D0000}"/>
    <cellStyle name="Normal 17 4 14 5" xfId="28081" xr:uid="{00000000-0005-0000-0000-00003C6D0000}"/>
    <cellStyle name="Normal 17 4 15" xfId="28082" xr:uid="{00000000-0005-0000-0000-00003D6D0000}"/>
    <cellStyle name="Normal 17 4 15 2" xfId="28083" xr:uid="{00000000-0005-0000-0000-00003E6D0000}"/>
    <cellStyle name="Normal 17 4 15 3" xfId="28084" xr:uid="{00000000-0005-0000-0000-00003F6D0000}"/>
    <cellStyle name="Normal 17 4 15 4" xfId="28085" xr:uid="{00000000-0005-0000-0000-0000406D0000}"/>
    <cellStyle name="Normal 17 4 15 5" xfId="28086" xr:uid="{00000000-0005-0000-0000-0000416D0000}"/>
    <cellStyle name="Normal 17 4 16" xfId="28087" xr:uid="{00000000-0005-0000-0000-0000426D0000}"/>
    <cellStyle name="Normal 17 4 16 2" xfId="28088" xr:uid="{00000000-0005-0000-0000-0000436D0000}"/>
    <cellStyle name="Normal 17 4 16 3" xfId="28089" xr:uid="{00000000-0005-0000-0000-0000446D0000}"/>
    <cellStyle name="Normal 17 4 16 4" xfId="28090" xr:uid="{00000000-0005-0000-0000-0000456D0000}"/>
    <cellStyle name="Normal 17 4 16 5" xfId="28091" xr:uid="{00000000-0005-0000-0000-0000466D0000}"/>
    <cellStyle name="Normal 17 4 17" xfId="28092" xr:uid="{00000000-0005-0000-0000-0000476D0000}"/>
    <cellStyle name="Normal 17 4 17 2" xfId="28093" xr:uid="{00000000-0005-0000-0000-0000486D0000}"/>
    <cellStyle name="Normal 17 4 17 3" xfId="28094" xr:uid="{00000000-0005-0000-0000-0000496D0000}"/>
    <cellStyle name="Normal 17 4 17 4" xfId="28095" xr:uid="{00000000-0005-0000-0000-00004A6D0000}"/>
    <cellStyle name="Normal 17 4 17 5" xfId="28096" xr:uid="{00000000-0005-0000-0000-00004B6D0000}"/>
    <cellStyle name="Normal 17 4 18" xfId="28097" xr:uid="{00000000-0005-0000-0000-00004C6D0000}"/>
    <cellStyle name="Normal 17 4 18 2" xfId="28098" xr:uid="{00000000-0005-0000-0000-00004D6D0000}"/>
    <cellStyle name="Normal 17 4 18 3" xfId="28099" xr:uid="{00000000-0005-0000-0000-00004E6D0000}"/>
    <cellStyle name="Normal 17 4 18 4" xfId="28100" xr:uid="{00000000-0005-0000-0000-00004F6D0000}"/>
    <cellStyle name="Normal 17 4 18 5" xfId="28101" xr:uid="{00000000-0005-0000-0000-0000506D0000}"/>
    <cellStyle name="Normal 17 4 19" xfId="28102" xr:uid="{00000000-0005-0000-0000-0000516D0000}"/>
    <cellStyle name="Normal 17 4 19 2" xfId="28103" xr:uid="{00000000-0005-0000-0000-0000526D0000}"/>
    <cellStyle name="Normal 17 4 19 3" xfId="28104" xr:uid="{00000000-0005-0000-0000-0000536D0000}"/>
    <cellStyle name="Normal 17 4 19 4" xfId="28105" xr:uid="{00000000-0005-0000-0000-0000546D0000}"/>
    <cellStyle name="Normal 17 4 19 5" xfId="28106" xr:uid="{00000000-0005-0000-0000-0000556D0000}"/>
    <cellStyle name="Normal 17 4 2" xfId="28107" xr:uid="{00000000-0005-0000-0000-0000566D0000}"/>
    <cellStyle name="Normal 17 4 2 10" xfId="28108" xr:uid="{00000000-0005-0000-0000-0000576D0000}"/>
    <cellStyle name="Normal 17 4 2 10 2" xfId="28109" xr:uid="{00000000-0005-0000-0000-0000586D0000}"/>
    <cellStyle name="Normal 17 4 2 10 3" xfId="28110" xr:uid="{00000000-0005-0000-0000-0000596D0000}"/>
    <cellStyle name="Normal 17 4 2 10 4" xfId="28111" xr:uid="{00000000-0005-0000-0000-00005A6D0000}"/>
    <cellStyle name="Normal 17 4 2 10 5" xfId="28112" xr:uid="{00000000-0005-0000-0000-00005B6D0000}"/>
    <cellStyle name="Normal 17 4 2 11" xfId="28113" xr:uid="{00000000-0005-0000-0000-00005C6D0000}"/>
    <cellStyle name="Normal 17 4 2 11 2" xfId="28114" xr:uid="{00000000-0005-0000-0000-00005D6D0000}"/>
    <cellStyle name="Normal 17 4 2 11 3" xfId="28115" xr:uid="{00000000-0005-0000-0000-00005E6D0000}"/>
    <cellStyle name="Normal 17 4 2 11 4" xfId="28116" xr:uid="{00000000-0005-0000-0000-00005F6D0000}"/>
    <cellStyle name="Normal 17 4 2 11 5" xfId="28117" xr:uid="{00000000-0005-0000-0000-0000606D0000}"/>
    <cellStyle name="Normal 17 4 2 12" xfId="28118" xr:uid="{00000000-0005-0000-0000-0000616D0000}"/>
    <cellStyle name="Normal 17 4 2 12 2" xfId="28119" xr:uid="{00000000-0005-0000-0000-0000626D0000}"/>
    <cellStyle name="Normal 17 4 2 12 3" xfId="28120" xr:uid="{00000000-0005-0000-0000-0000636D0000}"/>
    <cellStyle name="Normal 17 4 2 12 4" xfId="28121" xr:uid="{00000000-0005-0000-0000-0000646D0000}"/>
    <cellStyle name="Normal 17 4 2 12 5" xfId="28122" xr:uid="{00000000-0005-0000-0000-0000656D0000}"/>
    <cellStyle name="Normal 17 4 2 13" xfId="28123" xr:uid="{00000000-0005-0000-0000-0000666D0000}"/>
    <cellStyle name="Normal 17 4 2 13 2" xfId="28124" xr:uid="{00000000-0005-0000-0000-0000676D0000}"/>
    <cellStyle name="Normal 17 4 2 13 3" xfId="28125" xr:uid="{00000000-0005-0000-0000-0000686D0000}"/>
    <cellStyle name="Normal 17 4 2 13 4" xfId="28126" xr:uid="{00000000-0005-0000-0000-0000696D0000}"/>
    <cellStyle name="Normal 17 4 2 13 5" xfId="28127" xr:uid="{00000000-0005-0000-0000-00006A6D0000}"/>
    <cellStyle name="Normal 17 4 2 14" xfId="28128" xr:uid="{00000000-0005-0000-0000-00006B6D0000}"/>
    <cellStyle name="Normal 17 4 2 14 2" xfId="28129" xr:uid="{00000000-0005-0000-0000-00006C6D0000}"/>
    <cellStyle name="Normal 17 4 2 14 3" xfId="28130" xr:uid="{00000000-0005-0000-0000-00006D6D0000}"/>
    <cellStyle name="Normal 17 4 2 14 4" xfId="28131" xr:uid="{00000000-0005-0000-0000-00006E6D0000}"/>
    <cellStyle name="Normal 17 4 2 14 5" xfId="28132" xr:uid="{00000000-0005-0000-0000-00006F6D0000}"/>
    <cellStyle name="Normal 17 4 2 15" xfId="28133" xr:uid="{00000000-0005-0000-0000-0000706D0000}"/>
    <cellStyle name="Normal 17 4 2 15 2" xfId="28134" xr:uid="{00000000-0005-0000-0000-0000716D0000}"/>
    <cellStyle name="Normal 17 4 2 15 3" xfId="28135" xr:uid="{00000000-0005-0000-0000-0000726D0000}"/>
    <cellStyle name="Normal 17 4 2 15 4" xfId="28136" xr:uid="{00000000-0005-0000-0000-0000736D0000}"/>
    <cellStyle name="Normal 17 4 2 15 5" xfId="28137" xr:uid="{00000000-0005-0000-0000-0000746D0000}"/>
    <cellStyle name="Normal 17 4 2 16" xfId="28138" xr:uid="{00000000-0005-0000-0000-0000756D0000}"/>
    <cellStyle name="Normal 17 4 2 16 2" xfId="28139" xr:uid="{00000000-0005-0000-0000-0000766D0000}"/>
    <cellStyle name="Normal 17 4 2 16 3" xfId="28140" xr:uid="{00000000-0005-0000-0000-0000776D0000}"/>
    <cellStyle name="Normal 17 4 2 16 4" xfId="28141" xr:uid="{00000000-0005-0000-0000-0000786D0000}"/>
    <cellStyle name="Normal 17 4 2 16 5" xfId="28142" xr:uid="{00000000-0005-0000-0000-0000796D0000}"/>
    <cellStyle name="Normal 17 4 2 17" xfId="28143" xr:uid="{00000000-0005-0000-0000-00007A6D0000}"/>
    <cellStyle name="Normal 17 4 2 17 2" xfId="28144" xr:uid="{00000000-0005-0000-0000-00007B6D0000}"/>
    <cellStyle name="Normal 17 4 2 17 3" xfId="28145" xr:uid="{00000000-0005-0000-0000-00007C6D0000}"/>
    <cellStyle name="Normal 17 4 2 17 4" xfId="28146" xr:uid="{00000000-0005-0000-0000-00007D6D0000}"/>
    <cellStyle name="Normal 17 4 2 17 5" xfId="28147" xr:uid="{00000000-0005-0000-0000-00007E6D0000}"/>
    <cellStyle name="Normal 17 4 2 18" xfId="28148" xr:uid="{00000000-0005-0000-0000-00007F6D0000}"/>
    <cellStyle name="Normal 17 4 2 18 2" xfId="28149" xr:uid="{00000000-0005-0000-0000-0000806D0000}"/>
    <cellStyle name="Normal 17 4 2 18 3" xfId="28150" xr:uid="{00000000-0005-0000-0000-0000816D0000}"/>
    <cellStyle name="Normal 17 4 2 18 4" xfId="28151" xr:uid="{00000000-0005-0000-0000-0000826D0000}"/>
    <cellStyle name="Normal 17 4 2 18 5" xfId="28152" xr:uid="{00000000-0005-0000-0000-0000836D0000}"/>
    <cellStyle name="Normal 17 4 2 19" xfId="28153" xr:uid="{00000000-0005-0000-0000-0000846D0000}"/>
    <cellStyle name="Normal 17 4 2 19 2" xfId="28154" xr:uid="{00000000-0005-0000-0000-0000856D0000}"/>
    <cellStyle name="Normal 17 4 2 19 3" xfId="28155" xr:uid="{00000000-0005-0000-0000-0000866D0000}"/>
    <cellStyle name="Normal 17 4 2 19 4" xfId="28156" xr:uid="{00000000-0005-0000-0000-0000876D0000}"/>
    <cellStyle name="Normal 17 4 2 19 5" xfId="28157" xr:uid="{00000000-0005-0000-0000-0000886D0000}"/>
    <cellStyle name="Normal 17 4 2 2" xfId="28158" xr:uid="{00000000-0005-0000-0000-0000896D0000}"/>
    <cellStyle name="Normal 17 4 2 2 10" xfId="28159" xr:uid="{00000000-0005-0000-0000-00008A6D0000}"/>
    <cellStyle name="Normal 17 4 2 2 10 2" xfId="28160" xr:uid="{00000000-0005-0000-0000-00008B6D0000}"/>
    <cellStyle name="Normal 17 4 2 2 10 3" xfId="28161" xr:uid="{00000000-0005-0000-0000-00008C6D0000}"/>
    <cellStyle name="Normal 17 4 2 2 10 4" xfId="28162" xr:uid="{00000000-0005-0000-0000-00008D6D0000}"/>
    <cellStyle name="Normal 17 4 2 2 10 5" xfId="28163" xr:uid="{00000000-0005-0000-0000-00008E6D0000}"/>
    <cellStyle name="Normal 17 4 2 2 11" xfId="28164" xr:uid="{00000000-0005-0000-0000-00008F6D0000}"/>
    <cellStyle name="Normal 17 4 2 2 11 2" xfId="28165" xr:uid="{00000000-0005-0000-0000-0000906D0000}"/>
    <cellStyle name="Normal 17 4 2 2 11 3" xfId="28166" xr:uid="{00000000-0005-0000-0000-0000916D0000}"/>
    <cellStyle name="Normal 17 4 2 2 11 4" xfId="28167" xr:uid="{00000000-0005-0000-0000-0000926D0000}"/>
    <cellStyle name="Normal 17 4 2 2 11 5" xfId="28168" xr:uid="{00000000-0005-0000-0000-0000936D0000}"/>
    <cellStyle name="Normal 17 4 2 2 12" xfId="28169" xr:uid="{00000000-0005-0000-0000-0000946D0000}"/>
    <cellStyle name="Normal 17 4 2 2 12 2" xfId="28170" xr:uid="{00000000-0005-0000-0000-0000956D0000}"/>
    <cellStyle name="Normal 17 4 2 2 12 3" xfId="28171" xr:uid="{00000000-0005-0000-0000-0000966D0000}"/>
    <cellStyle name="Normal 17 4 2 2 12 4" xfId="28172" xr:uid="{00000000-0005-0000-0000-0000976D0000}"/>
    <cellStyle name="Normal 17 4 2 2 12 5" xfId="28173" xr:uid="{00000000-0005-0000-0000-0000986D0000}"/>
    <cellStyle name="Normal 17 4 2 2 13" xfId="28174" xr:uid="{00000000-0005-0000-0000-0000996D0000}"/>
    <cellStyle name="Normal 17 4 2 2 13 2" xfId="28175" xr:uid="{00000000-0005-0000-0000-00009A6D0000}"/>
    <cellStyle name="Normal 17 4 2 2 13 3" xfId="28176" xr:uid="{00000000-0005-0000-0000-00009B6D0000}"/>
    <cellStyle name="Normal 17 4 2 2 13 4" xfId="28177" xr:uid="{00000000-0005-0000-0000-00009C6D0000}"/>
    <cellStyle name="Normal 17 4 2 2 13 5" xfId="28178" xr:uid="{00000000-0005-0000-0000-00009D6D0000}"/>
    <cellStyle name="Normal 17 4 2 2 14" xfId="28179" xr:uid="{00000000-0005-0000-0000-00009E6D0000}"/>
    <cellStyle name="Normal 17 4 2 2 14 2" xfId="28180" xr:uid="{00000000-0005-0000-0000-00009F6D0000}"/>
    <cellStyle name="Normal 17 4 2 2 14 3" xfId="28181" xr:uid="{00000000-0005-0000-0000-0000A06D0000}"/>
    <cellStyle name="Normal 17 4 2 2 14 4" xfId="28182" xr:uid="{00000000-0005-0000-0000-0000A16D0000}"/>
    <cellStyle name="Normal 17 4 2 2 14 5" xfId="28183" xr:uid="{00000000-0005-0000-0000-0000A26D0000}"/>
    <cellStyle name="Normal 17 4 2 2 15" xfId="28184" xr:uid="{00000000-0005-0000-0000-0000A36D0000}"/>
    <cellStyle name="Normal 17 4 2 2 15 2" xfId="28185" xr:uid="{00000000-0005-0000-0000-0000A46D0000}"/>
    <cellStyle name="Normal 17 4 2 2 15 3" xfId="28186" xr:uid="{00000000-0005-0000-0000-0000A56D0000}"/>
    <cellStyle name="Normal 17 4 2 2 15 4" xfId="28187" xr:uid="{00000000-0005-0000-0000-0000A66D0000}"/>
    <cellStyle name="Normal 17 4 2 2 15 5" xfId="28188" xr:uid="{00000000-0005-0000-0000-0000A76D0000}"/>
    <cellStyle name="Normal 17 4 2 2 16" xfId="28189" xr:uid="{00000000-0005-0000-0000-0000A86D0000}"/>
    <cellStyle name="Normal 17 4 2 2 16 2" xfId="28190" xr:uid="{00000000-0005-0000-0000-0000A96D0000}"/>
    <cellStyle name="Normal 17 4 2 2 16 3" xfId="28191" xr:uid="{00000000-0005-0000-0000-0000AA6D0000}"/>
    <cellStyle name="Normal 17 4 2 2 16 4" xfId="28192" xr:uid="{00000000-0005-0000-0000-0000AB6D0000}"/>
    <cellStyle name="Normal 17 4 2 2 16 5" xfId="28193" xr:uid="{00000000-0005-0000-0000-0000AC6D0000}"/>
    <cellStyle name="Normal 17 4 2 2 17" xfId="28194" xr:uid="{00000000-0005-0000-0000-0000AD6D0000}"/>
    <cellStyle name="Normal 17 4 2 2 17 2" xfId="28195" xr:uid="{00000000-0005-0000-0000-0000AE6D0000}"/>
    <cellStyle name="Normal 17 4 2 2 17 3" xfId="28196" xr:uid="{00000000-0005-0000-0000-0000AF6D0000}"/>
    <cellStyle name="Normal 17 4 2 2 17 4" xfId="28197" xr:uid="{00000000-0005-0000-0000-0000B06D0000}"/>
    <cellStyle name="Normal 17 4 2 2 17 5" xfId="28198" xr:uid="{00000000-0005-0000-0000-0000B16D0000}"/>
    <cellStyle name="Normal 17 4 2 2 18" xfId="28199" xr:uid="{00000000-0005-0000-0000-0000B26D0000}"/>
    <cellStyle name="Normal 17 4 2 2 18 2" xfId="28200" xr:uid="{00000000-0005-0000-0000-0000B36D0000}"/>
    <cellStyle name="Normal 17 4 2 2 18 3" xfId="28201" xr:uid="{00000000-0005-0000-0000-0000B46D0000}"/>
    <cellStyle name="Normal 17 4 2 2 18 4" xfId="28202" xr:uid="{00000000-0005-0000-0000-0000B56D0000}"/>
    <cellStyle name="Normal 17 4 2 2 18 5" xfId="28203" xr:uid="{00000000-0005-0000-0000-0000B66D0000}"/>
    <cellStyle name="Normal 17 4 2 2 19" xfId="28204" xr:uid="{00000000-0005-0000-0000-0000B76D0000}"/>
    <cellStyle name="Normal 17 4 2 2 19 2" xfId="28205" xr:uid="{00000000-0005-0000-0000-0000B86D0000}"/>
    <cellStyle name="Normal 17 4 2 2 19 3" xfId="28206" xr:uid="{00000000-0005-0000-0000-0000B96D0000}"/>
    <cellStyle name="Normal 17 4 2 2 19 4" xfId="28207" xr:uid="{00000000-0005-0000-0000-0000BA6D0000}"/>
    <cellStyle name="Normal 17 4 2 2 2" xfId="28208" xr:uid="{00000000-0005-0000-0000-0000BB6D0000}"/>
    <cellStyle name="Normal 17 4 2 2 2 10" xfId="28209" xr:uid="{00000000-0005-0000-0000-0000BC6D0000}"/>
    <cellStyle name="Normal 17 4 2 2 2 10 2" xfId="28210" xr:uid="{00000000-0005-0000-0000-0000BD6D0000}"/>
    <cellStyle name="Normal 17 4 2 2 2 10 3" xfId="28211" xr:uid="{00000000-0005-0000-0000-0000BE6D0000}"/>
    <cellStyle name="Normal 17 4 2 2 2 10 4" xfId="28212" xr:uid="{00000000-0005-0000-0000-0000BF6D0000}"/>
    <cellStyle name="Normal 17 4 2 2 2 10 5" xfId="28213" xr:uid="{00000000-0005-0000-0000-0000C06D0000}"/>
    <cellStyle name="Normal 17 4 2 2 2 11" xfId="28214" xr:uid="{00000000-0005-0000-0000-0000C16D0000}"/>
    <cellStyle name="Normal 17 4 2 2 2 11 2" xfId="28215" xr:uid="{00000000-0005-0000-0000-0000C26D0000}"/>
    <cellStyle name="Normal 17 4 2 2 2 11 3" xfId="28216" xr:uid="{00000000-0005-0000-0000-0000C36D0000}"/>
    <cellStyle name="Normal 17 4 2 2 2 11 4" xfId="28217" xr:uid="{00000000-0005-0000-0000-0000C46D0000}"/>
    <cellStyle name="Normal 17 4 2 2 2 11 5" xfId="28218" xr:uid="{00000000-0005-0000-0000-0000C56D0000}"/>
    <cellStyle name="Normal 17 4 2 2 2 12" xfId="28219" xr:uid="{00000000-0005-0000-0000-0000C66D0000}"/>
    <cellStyle name="Normal 17 4 2 2 2 12 2" xfId="28220" xr:uid="{00000000-0005-0000-0000-0000C76D0000}"/>
    <cellStyle name="Normal 17 4 2 2 2 12 3" xfId="28221" xr:uid="{00000000-0005-0000-0000-0000C86D0000}"/>
    <cellStyle name="Normal 17 4 2 2 2 12 4" xfId="28222" xr:uid="{00000000-0005-0000-0000-0000C96D0000}"/>
    <cellStyle name="Normal 17 4 2 2 2 12 5" xfId="28223" xr:uid="{00000000-0005-0000-0000-0000CA6D0000}"/>
    <cellStyle name="Normal 17 4 2 2 2 13" xfId="28224" xr:uid="{00000000-0005-0000-0000-0000CB6D0000}"/>
    <cellStyle name="Normal 17 4 2 2 2 13 2" xfId="28225" xr:uid="{00000000-0005-0000-0000-0000CC6D0000}"/>
    <cellStyle name="Normal 17 4 2 2 2 13 3" xfId="28226" xr:uid="{00000000-0005-0000-0000-0000CD6D0000}"/>
    <cellStyle name="Normal 17 4 2 2 2 13 4" xfId="28227" xr:uid="{00000000-0005-0000-0000-0000CE6D0000}"/>
    <cellStyle name="Normal 17 4 2 2 2 13 5" xfId="28228" xr:uid="{00000000-0005-0000-0000-0000CF6D0000}"/>
    <cellStyle name="Normal 17 4 2 2 2 14" xfId="28229" xr:uid="{00000000-0005-0000-0000-0000D06D0000}"/>
    <cellStyle name="Normal 17 4 2 2 2 14 2" xfId="28230" xr:uid="{00000000-0005-0000-0000-0000D16D0000}"/>
    <cellStyle name="Normal 17 4 2 2 2 14 3" xfId="28231" xr:uid="{00000000-0005-0000-0000-0000D26D0000}"/>
    <cellStyle name="Normal 17 4 2 2 2 14 4" xfId="28232" xr:uid="{00000000-0005-0000-0000-0000D36D0000}"/>
    <cellStyle name="Normal 17 4 2 2 2 14 5" xfId="28233" xr:uid="{00000000-0005-0000-0000-0000D46D0000}"/>
    <cellStyle name="Normal 17 4 2 2 2 15" xfId="28234" xr:uid="{00000000-0005-0000-0000-0000D56D0000}"/>
    <cellStyle name="Normal 17 4 2 2 2 15 2" xfId="28235" xr:uid="{00000000-0005-0000-0000-0000D66D0000}"/>
    <cellStyle name="Normal 17 4 2 2 2 15 3" xfId="28236" xr:uid="{00000000-0005-0000-0000-0000D76D0000}"/>
    <cellStyle name="Normal 17 4 2 2 2 15 4" xfId="28237" xr:uid="{00000000-0005-0000-0000-0000D86D0000}"/>
    <cellStyle name="Normal 17 4 2 2 2 15 5" xfId="28238" xr:uid="{00000000-0005-0000-0000-0000D96D0000}"/>
    <cellStyle name="Normal 17 4 2 2 2 16" xfId="28239" xr:uid="{00000000-0005-0000-0000-0000DA6D0000}"/>
    <cellStyle name="Normal 17 4 2 2 2 16 2" xfId="28240" xr:uid="{00000000-0005-0000-0000-0000DB6D0000}"/>
    <cellStyle name="Normal 17 4 2 2 2 16 3" xfId="28241" xr:uid="{00000000-0005-0000-0000-0000DC6D0000}"/>
    <cellStyle name="Normal 17 4 2 2 2 16 4" xfId="28242" xr:uid="{00000000-0005-0000-0000-0000DD6D0000}"/>
    <cellStyle name="Normal 17 4 2 2 2 16 5" xfId="28243" xr:uid="{00000000-0005-0000-0000-0000DE6D0000}"/>
    <cellStyle name="Normal 17 4 2 2 2 17" xfId="28244" xr:uid="{00000000-0005-0000-0000-0000DF6D0000}"/>
    <cellStyle name="Normal 17 4 2 2 2 17 2" xfId="28245" xr:uid="{00000000-0005-0000-0000-0000E06D0000}"/>
    <cellStyle name="Normal 17 4 2 2 2 17 3" xfId="28246" xr:uid="{00000000-0005-0000-0000-0000E16D0000}"/>
    <cellStyle name="Normal 17 4 2 2 2 17 4" xfId="28247" xr:uid="{00000000-0005-0000-0000-0000E26D0000}"/>
    <cellStyle name="Normal 17 4 2 2 2 18" xfId="28248" xr:uid="{00000000-0005-0000-0000-0000E36D0000}"/>
    <cellStyle name="Normal 17 4 2 2 2 18 2" xfId="28249" xr:uid="{00000000-0005-0000-0000-0000E46D0000}"/>
    <cellStyle name="Normal 17 4 2 2 2 18 3" xfId="28250" xr:uid="{00000000-0005-0000-0000-0000E56D0000}"/>
    <cellStyle name="Normal 17 4 2 2 2 18 4" xfId="28251" xr:uid="{00000000-0005-0000-0000-0000E66D0000}"/>
    <cellStyle name="Normal 17 4 2 2 2 19" xfId="28252" xr:uid="{00000000-0005-0000-0000-0000E76D0000}"/>
    <cellStyle name="Normal 17 4 2 2 2 2" xfId="28253" xr:uid="{00000000-0005-0000-0000-0000E86D0000}"/>
    <cellStyle name="Normal 17 4 2 2 2 2 2" xfId="28254" xr:uid="{00000000-0005-0000-0000-0000E96D0000}"/>
    <cellStyle name="Normal 17 4 2 2 2 2 3" xfId="28255" xr:uid="{00000000-0005-0000-0000-0000EA6D0000}"/>
    <cellStyle name="Normal 17 4 2 2 2 2 4" xfId="28256" xr:uid="{00000000-0005-0000-0000-0000EB6D0000}"/>
    <cellStyle name="Normal 17 4 2 2 2 2 5" xfId="28257" xr:uid="{00000000-0005-0000-0000-0000EC6D0000}"/>
    <cellStyle name="Normal 17 4 2 2 2 20" xfId="28258" xr:uid="{00000000-0005-0000-0000-0000ED6D0000}"/>
    <cellStyle name="Normal 17 4 2 2 2 21" xfId="28259" xr:uid="{00000000-0005-0000-0000-0000EE6D0000}"/>
    <cellStyle name="Normal 17 4 2 2 2 3" xfId="28260" xr:uid="{00000000-0005-0000-0000-0000EF6D0000}"/>
    <cellStyle name="Normal 17 4 2 2 2 3 2" xfId="28261" xr:uid="{00000000-0005-0000-0000-0000F06D0000}"/>
    <cellStyle name="Normal 17 4 2 2 2 3 3" xfId="28262" xr:uid="{00000000-0005-0000-0000-0000F16D0000}"/>
    <cellStyle name="Normal 17 4 2 2 2 3 4" xfId="28263" xr:uid="{00000000-0005-0000-0000-0000F26D0000}"/>
    <cellStyle name="Normal 17 4 2 2 2 3 5" xfId="28264" xr:uid="{00000000-0005-0000-0000-0000F36D0000}"/>
    <cellStyle name="Normal 17 4 2 2 2 4" xfId="28265" xr:uid="{00000000-0005-0000-0000-0000F46D0000}"/>
    <cellStyle name="Normal 17 4 2 2 2 4 2" xfId="28266" xr:uid="{00000000-0005-0000-0000-0000F56D0000}"/>
    <cellStyle name="Normal 17 4 2 2 2 4 3" xfId="28267" xr:uid="{00000000-0005-0000-0000-0000F66D0000}"/>
    <cellStyle name="Normal 17 4 2 2 2 4 4" xfId="28268" xr:uid="{00000000-0005-0000-0000-0000F76D0000}"/>
    <cellStyle name="Normal 17 4 2 2 2 4 5" xfId="28269" xr:uid="{00000000-0005-0000-0000-0000F86D0000}"/>
    <cellStyle name="Normal 17 4 2 2 2 5" xfId="28270" xr:uid="{00000000-0005-0000-0000-0000F96D0000}"/>
    <cellStyle name="Normal 17 4 2 2 2 5 2" xfId="28271" xr:uid="{00000000-0005-0000-0000-0000FA6D0000}"/>
    <cellStyle name="Normal 17 4 2 2 2 5 3" xfId="28272" xr:uid="{00000000-0005-0000-0000-0000FB6D0000}"/>
    <cellStyle name="Normal 17 4 2 2 2 5 4" xfId="28273" xr:uid="{00000000-0005-0000-0000-0000FC6D0000}"/>
    <cellStyle name="Normal 17 4 2 2 2 5 5" xfId="28274" xr:uid="{00000000-0005-0000-0000-0000FD6D0000}"/>
    <cellStyle name="Normal 17 4 2 2 2 6" xfId="28275" xr:uid="{00000000-0005-0000-0000-0000FE6D0000}"/>
    <cellStyle name="Normal 17 4 2 2 2 6 2" xfId="28276" xr:uid="{00000000-0005-0000-0000-0000FF6D0000}"/>
    <cellStyle name="Normal 17 4 2 2 2 6 3" xfId="28277" xr:uid="{00000000-0005-0000-0000-0000006E0000}"/>
    <cellStyle name="Normal 17 4 2 2 2 6 4" xfId="28278" xr:uid="{00000000-0005-0000-0000-0000016E0000}"/>
    <cellStyle name="Normal 17 4 2 2 2 6 5" xfId="28279" xr:uid="{00000000-0005-0000-0000-0000026E0000}"/>
    <cellStyle name="Normal 17 4 2 2 2 7" xfId="28280" xr:uid="{00000000-0005-0000-0000-0000036E0000}"/>
    <cellStyle name="Normal 17 4 2 2 2 7 2" xfId="28281" xr:uid="{00000000-0005-0000-0000-0000046E0000}"/>
    <cellStyle name="Normal 17 4 2 2 2 7 3" xfId="28282" xr:uid="{00000000-0005-0000-0000-0000056E0000}"/>
    <cellStyle name="Normal 17 4 2 2 2 7 4" xfId="28283" xr:uid="{00000000-0005-0000-0000-0000066E0000}"/>
    <cellStyle name="Normal 17 4 2 2 2 7 5" xfId="28284" xr:uid="{00000000-0005-0000-0000-0000076E0000}"/>
    <cellStyle name="Normal 17 4 2 2 2 8" xfId="28285" xr:uid="{00000000-0005-0000-0000-0000086E0000}"/>
    <cellStyle name="Normal 17 4 2 2 2 8 2" xfId="28286" xr:uid="{00000000-0005-0000-0000-0000096E0000}"/>
    <cellStyle name="Normal 17 4 2 2 2 8 3" xfId="28287" xr:uid="{00000000-0005-0000-0000-00000A6E0000}"/>
    <cellStyle name="Normal 17 4 2 2 2 8 4" xfId="28288" xr:uid="{00000000-0005-0000-0000-00000B6E0000}"/>
    <cellStyle name="Normal 17 4 2 2 2 8 5" xfId="28289" xr:uid="{00000000-0005-0000-0000-00000C6E0000}"/>
    <cellStyle name="Normal 17 4 2 2 2 9" xfId="28290" xr:uid="{00000000-0005-0000-0000-00000D6E0000}"/>
    <cellStyle name="Normal 17 4 2 2 2 9 2" xfId="28291" xr:uid="{00000000-0005-0000-0000-00000E6E0000}"/>
    <cellStyle name="Normal 17 4 2 2 2 9 3" xfId="28292" xr:uid="{00000000-0005-0000-0000-00000F6E0000}"/>
    <cellStyle name="Normal 17 4 2 2 2 9 4" xfId="28293" xr:uid="{00000000-0005-0000-0000-0000106E0000}"/>
    <cellStyle name="Normal 17 4 2 2 2 9 5" xfId="28294" xr:uid="{00000000-0005-0000-0000-0000116E0000}"/>
    <cellStyle name="Normal 17 4 2 2 20" xfId="28295" xr:uid="{00000000-0005-0000-0000-0000126E0000}"/>
    <cellStyle name="Normal 17 4 2 2 20 2" xfId="28296" xr:uid="{00000000-0005-0000-0000-0000136E0000}"/>
    <cellStyle name="Normal 17 4 2 2 20 3" xfId="28297" xr:uid="{00000000-0005-0000-0000-0000146E0000}"/>
    <cellStyle name="Normal 17 4 2 2 20 4" xfId="28298" xr:uid="{00000000-0005-0000-0000-0000156E0000}"/>
    <cellStyle name="Normal 17 4 2 2 21" xfId="28299" xr:uid="{00000000-0005-0000-0000-0000166E0000}"/>
    <cellStyle name="Normal 17 4 2 2 22" xfId="28300" xr:uid="{00000000-0005-0000-0000-0000176E0000}"/>
    <cellStyle name="Normal 17 4 2 2 23" xfId="28301" xr:uid="{00000000-0005-0000-0000-0000186E0000}"/>
    <cellStyle name="Normal 17 4 2 2 3" xfId="28302" xr:uid="{00000000-0005-0000-0000-0000196E0000}"/>
    <cellStyle name="Normal 17 4 2 2 3 10" xfId="28303" xr:uid="{00000000-0005-0000-0000-00001A6E0000}"/>
    <cellStyle name="Normal 17 4 2 2 3 10 2" xfId="28304" xr:uid="{00000000-0005-0000-0000-00001B6E0000}"/>
    <cellStyle name="Normal 17 4 2 2 3 10 3" xfId="28305" xr:uid="{00000000-0005-0000-0000-00001C6E0000}"/>
    <cellStyle name="Normal 17 4 2 2 3 10 4" xfId="28306" xr:uid="{00000000-0005-0000-0000-00001D6E0000}"/>
    <cellStyle name="Normal 17 4 2 2 3 10 5" xfId="28307" xr:uid="{00000000-0005-0000-0000-00001E6E0000}"/>
    <cellStyle name="Normal 17 4 2 2 3 11" xfId="28308" xr:uid="{00000000-0005-0000-0000-00001F6E0000}"/>
    <cellStyle name="Normal 17 4 2 2 3 11 2" xfId="28309" xr:uid="{00000000-0005-0000-0000-0000206E0000}"/>
    <cellStyle name="Normal 17 4 2 2 3 11 3" xfId="28310" xr:uid="{00000000-0005-0000-0000-0000216E0000}"/>
    <cellStyle name="Normal 17 4 2 2 3 11 4" xfId="28311" xr:uid="{00000000-0005-0000-0000-0000226E0000}"/>
    <cellStyle name="Normal 17 4 2 2 3 11 5" xfId="28312" xr:uid="{00000000-0005-0000-0000-0000236E0000}"/>
    <cellStyle name="Normal 17 4 2 2 3 12" xfId="28313" xr:uid="{00000000-0005-0000-0000-0000246E0000}"/>
    <cellStyle name="Normal 17 4 2 2 3 12 2" xfId="28314" xr:uid="{00000000-0005-0000-0000-0000256E0000}"/>
    <cellStyle name="Normal 17 4 2 2 3 12 3" xfId="28315" xr:uid="{00000000-0005-0000-0000-0000266E0000}"/>
    <cellStyle name="Normal 17 4 2 2 3 12 4" xfId="28316" xr:uid="{00000000-0005-0000-0000-0000276E0000}"/>
    <cellStyle name="Normal 17 4 2 2 3 12 5" xfId="28317" xr:uid="{00000000-0005-0000-0000-0000286E0000}"/>
    <cellStyle name="Normal 17 4 2 2 3 13" xfId="28318" xr:uid="{00000000-0005-0000-0000-0000296E0000}"/>
    <cellStyle name="Normal 17 4 2 2 3 13 2" xfId="28319" xr:uid="{00000000-0005-0000-0000-00002A6E0000}"/>
    <cellStyle name="Normal 17 4 2 2 3 13 3" xfId="28320" xr:uid="{00000000-0005-0000-0000-00002B6E0000}"/>
    <cellStyle name="Normal 17 4 2 2 3 13 4" xfId="28321" xr:uid="{00000000-0005-0000-0000-00002C6E0000}"/>
    <cellStyle name="Normal 17 4 2 2 3 13 5" xfId="28322" xr:uid="{00000000-0005-0000-0000-00002D6E0000}"/>
    <cellStyle name="Normal 17 4 2 2 3 14" xfId="28323" xr:uid="{00000000-0005-0000-0000-00002E6E0000}"/>
    <cellStyle name="Normal 17 4 2 2 3 14 2" xfId="28324" xr:uid="{00000000-0005-0000-0000-00002F6E0000}"/>
    <cellStyle name="Normal 17 4 2 2 3 14 3" xfId="28325" xr:uid="{00000000-0005-0000-0000-0000306E0000}"/>
    <cellStyle name="Normal 17 4 2 2 3 14 4" xfId="28326" xr:uid="{00000000-0005-0000-0000-0000316E0000}"/>
    <cellStyle name="Normal 17 4 2 2 3 14 5" xfId="28327" xr:uid="{00000000-0005-0000-0000-0000326E0000}"/>
    <cellStyle name="Normal 17 4 2 2 3 15" xfId="28328" xr:uid="{00000000-0005-0000-0000-0000336E0000}"/>
    <cellStyle name="Normal 17 4 2 2 3 15 2" xfId="28329" xr:uid="{00000000-0005-0000-0000-0000346E0000}"/>
    <cellStyle name="Normal 17 4 2 2 3 15 3" xfId="28330" xr:uid="{00000000-0005-0000-0000-0000356E0000}"/>
    <cellStyle name="Normal 17 4 2 2 3 15 4" xfId="28331" xr:uid="{00000000-0005-0000-0000-0000366E0000}"/>
    <cellStyle name="Normal 17 4 2 2 3 15 5" xfId="28332" xr:uid="{00000000-0005-0000-0000-0000376E0000}"/>
    <cellStyle name="Normal 17 4 2 2 3 16" xfId="28333" xr:uid="{00000000-0005-0000-0000-0000386E0000}"/>
    <cellStyle name="Normal 17 4 2 2 3 16 2" xfId="28334" xr:uid="{00000000-0005-0000-0000-0000396E0000}"/>
    <cellStyle name="Normal 17 4 2 2 3 16 3" xfId="28335" xr:uid="{00000000-0005-0000-0000-00003A6E0000}"/>
    <cellStyle name="Normal 17 4 2 2 3 16 4" xfId="28336" xr:uid="{00000000-0005-0000-0000-00003B6E0000}"/>
    <cellStyle name="Normal 17 4 2 2 3 17" xfId="28337" xr:uid="{00000000-0005-0000-0000-00003C6E0000}"/>
    <cellStyle name="Normal 17 4 2 2 3 17 2" xfId="28338" xr:uid="{00000000-0005-0000-0000-00003D6E0000}"/>
    <cellStyle name="Normal 17 4 2 2 3 17 3" xfId="28339" xr:uid="{00000000-0005-0000-0000-00003E6E0000}"/>
    <cellStyle name="Normal 17 4 2 2 3 17 4" xfId="28340" xr:uid="{00000000-0005-0000-0000-00003F6E0000}"/>
    <cellStyle name="Normal 17 4 2 2 3 18" xfId="28341" xr:uid="{00000000-0005-0000-0000-0000406E0000}"/>
    <cellStyle name="Normal 17 4 2 2 3 19" xfId="28342" xr:uid="{00000000-0005-0000-0000-0000416E0000}"/>
    <cellStyle name="Normal 17 4 2 2 3 2" xfId="28343" xr:uid="{00000000-0005-0000-0000-0000426E0000}"/>
    <cellStyle name="Normal 17 4 2 2 3 2 2" xfId="28344" xr:uid="{00000000-0005-0000-0000-0000436E0000}"/>
    <cellStyle name="Normal 17 4 2 2 3 2 3" xfId="28345" xr:uid="{00000000-0005-0000-0000-0000446E0000}"/>
    <cellStyle name="Normal 17 4 2 2 3 2 4" xfId="28346" xr:uid="{00000000-0005-0000-0000-0000456E0000}"/>
    <cellStyle name="Normal 17 4 2 2 3 2 5" xfId="28347" xr:uid="{00000000-0005-0000-0000-0000466E0000}"/>
    <cellStyle name="Normal 17 4 2 2 3 20" xfId="28348" xr:uid="{00000000-0005-0000-0000-0000476E0000}"/>
    <cellStyle name="Normal 17 4 2 2 3 3" xfId="28349" xr:uid="{00000000-0005-0000-0000-0000486E0000}"/>
    <cellStyle name="Normal 17 4 2 2 3 3 2" xfId="28350" xr:uid="{00000000-0005-0000-0000-0000496E0000}"/>
    <cellStyle name="Normal 17 4 2 2 3 3 3" xfId="28351" xr:uid="{00000000-0005-0000-0000-00004A6E0000}"/>
    <cellStyle name="Normal 17 4 2 2 3 3 4" xfId="28352" xr:uid="{00000000-0005-0000-0000-00004B6E0000}"/>
    <cellStyle name="Normal 17 4 2 2 3 3 5" xfId="28353" xr:uid="{00000000-0005-0000-0000-00004C6E0000}"/>
    <cellStyle name="Normal 17 4 2 2 3 4" xfId="28354" xr:uid="{00000000-0005-0000-0000-00004D6E0000}"/>
    <cellStyle name="Normal 17 4 2 2 3 4 2" xfId="28355" xr:uid="{00000000-0005-0000-0000-00004E6E0000}"/>
    <cellStyle name="Normal 17 4 2 2 3 4 3" xfId="28356" xr:uid="{00000000-0005-0000-0000-00004F6E0000}"/>
    <cellStyle name="Normal 17 4 2 2 3 4 4" xfId="28357" xr:uid="{00000000-0005-0000-0000-0000506E0000}"/>
    <cellStyle name="Normal 17 4 2 2 3 4 5" xfId="28358" xr:uid="{00000000-0005-0000-0000-0000516E0000}"/>
    <cellStyle name="Normal 17 4 2 2 3 5" xfId="28359" xr:uid="{00000000-0005-0000-0000-0000526E0000}"/>
    <cellStyle name="Normal 17 4 2 2 3 5 2" xfId="28360" xr:uid="{00000000-0005-0000-0000-0000536E0000}"/>
    <cellStyle name="Normal 17 4 2 2 3 5 3" xfId="28361" xr:uid="{00000000-0005-0000-0000-0000546E0000}"/>
    <cellStyle name="Normal 17 4 2 2 3 5 4" xfId="28362" xr:uid="{00000000-0005-0000-0000-0000556E0000}"/>
    <cellStyle name="Normal 17 4 2 2 3 5 5" xfId="28363" xr:uid="{00000000-0005-0000-0000-0000566E0000}"/>
    <cellStyle name="Normal 17 4 2 2 3 6" xfId="28364" xr:uid="{00000000-0005-0000-0000-0000576E0000}"/>
    <cellStyle name="Normal 17 4 2 2 3 6 2" xfId="28365" xr:uid="{00000000-0005-0000-0000-0000586E0000}"/>
    <cellStyle name="Normal 17 4 2 2 3 6 3" xfId="28366" xr:uid="{00000000-0005-0000-0000-0000596E0000}"/>
    <cellStyle name="Normal 17 4 2 2 3 6 4" xfId="28367" xr:uid="{00000000-0005-0000-0000-00005A6E0000}"/>
    <cellStyle name="Normal 17 4 2 2 3 6 5" xfId="28368" xr:uid="{00000000-0005-0000-0000-00005B6E0000}"/>
    <cellStyle name="Normal 17 4 2 2 3 7" xfId="28369" xr:uid="{00000000-0005-0000-0000-00005C6E0000}"/>
    <cellStyle name="Normal 17 4 2 2 3 7 2" xfId="28370" xr:uid="{00000000-0005-0000-0000-00005D6E0000}"/>
    <cellStyle name="Normal 17 4 2 2 3 7 3" xfId="28371" xr:uid="{00000000-0005-0000-0000-00005E6E0000}"/>
    <cellStyle name="Normal 17 4 2 2 3 7 4" xfId="28372" xr:uid="{00000000-0005-0000-0000-00005F6E0000}"/>
    <cellStyle name="Normal 17 4 2 2 3 7 5" xfId="28373" xr:uid="{00000000-0005-0000-0000-0000606E0000}"/>
    <cellStyle name="Normal 17 4 2 2 3 8" xfId="28374" xr:uid="{00000000-0005-0000-0000-0000616E0000}"/>
    <cellStyle name="Normal 17 4 2 2 3 8 2" xfId="28375" xr:uid="{00000000-0005-0000-0000-0000626E0000}"/>
    <cellStyle name="Normal 17 4 2 2 3 8 3" xfId="28376" xr:uid="{00000000-0005-0000-0000-0000636E0000}"/>
    <cellStyle name="Normal 17 4 2 2 3 8 4" xfId="28377" xr:uid="{00000000-0005-0000-0000-0000646E0000}"/>
    <cellStyle name="Normal 17 4 2 2 3 8 5" xfId="28378" xr:uid="{00000000-0005-0000-0000-0000656E0000}"/>
    <cellStyle name="Normal 17 4 2 2 3 9" xfId="28379" xr:uid="{00000000-0005-0000-0000-0000666E0000}"/>
    <cellStyle name="Normal 17 4 2 2 3 9 2" xfId="28380" xr:uid="{00000000-0005-0000-0000-0000676E0000}"/>
    <cellStyle name="Normal 17 4 2 2 3 9 3" xfId="28381" xr:uid="{00000000-0005-0000-0000-0000686E0000}"/>
    <cellStyle name="Normal 17 4 2 2 3 9 4" xfId="28382" xr:uid="{00000000-0005-0000-0000-0000696E0000}"/>
    <cellStyle name="Normal 17 4 2 2 3 9 5" xfId="28383" xr:uid="{00000000-0005-0000-0000-00006A6E0000}"/>
    <cellStyle name="Normal 17 4 2 2 4" xfId="28384" xr:uid="{00000000-0005-0000-0000-00006B6E0000}"/>
    <cellStyle name="Normal 17 4 2 2 4 10" xfId="28385" xr:uid="{00000000-0005-0000-0000-00006C6E0000}"/>
    <cellStyle name="Normal 17 4 2 2 4 10 2" xfId="28386" xr:uid="{00000000-0005-0000-0000-00006D6E0000}"/>
    <cellStyle name="Normal 17 4 2 2 4 10 3" xfId="28387" xr:uid="{00000000-0005-0000-0000-00006E6E0000}"/>
    <cellStyle name="Normal 17 4 2 2 4 10 4" xfId="28388" xr:uid="{00000000-0005-0000-0000-00006F6E0000}"/>
    <cellStyle name="Normal 17 4 2 2 4 10 5" xfId="28389" xr:uid="{00000000-0005-0000-0000-0000706E0000}"/>
    <cellStyle name="Normal 17 4 2 2 4 11" xfId="28390" xr:uid="{00000000-0005-0000-0000-0000716E0000}"/>
    <cellStyle name="Normal 17 4 2 2 4 11 2" xfId="28391" xr:uid="{00000000-0005-0000-0000-0000726E0000}"/>
    <cellStyle name="Normal 17 4 2 2 4 11 3" xfId="28392" xr:uid="{00000000-0005-0000-0000-0000736E0000}"/>
    <cellStyle name="Normal 17 4 2 2 4 11 4" xfId="28393" xr:uid="{00000000-0005-0000-0000-0000746E0000}"/>
    <cellStyle name="Normal 17 4 2 2 4 11 5" xfId="28394" xr:uid="{00000000-0005-0000-0000-0000756E0000}"/>
    <cellStyle name="Normal 17 4 2 2 4 12" xfId="28395" xr:uid="{00000000-0005-0000-0000-0000766E0000}"/>
    <cellStyle name="Normal 17 4 2 2 4 12 2" xfId="28396" xr:uid="{00000000-0005-0000-0000-0000776E0000}"/>
    <cellStyle name="Normal 17 4 2 2 4 12 3" xfId="28397" xr:uid="{00000000-0005-0000-0000-0000786E0000}"/>
    <cellStyle name="Normal 17 4 2 2 4 12 4" xfId="28398" xr:uid="{00000000-0005-0000-0000-0000796E0000}"/>
    <cellStyle name="Normal 17 4 2 2 4 12 5" xfId="28399" xr:uid="{00000000-0005-0000-0000-00007A6E0000}"/>
    <cellStyle name="Normal 17 4 2 2 4 13" xfId="28400" xr:uid="{00000000-0005-0000-0000-00007B6E0000}"/>
    <cellStyle name="Normal 17 4 2 2 4 13 2" xfId="28401" xr:uid="{00000000-0005-0000-0000-00007C6E0000}"/>
    <cellStyle name="Normal 17 4 2 2 4 13 3" xfId="28402" xr:uid="{00000000-0005-0000-0000-00007D6E0000}"/>
    <cellStyle name="Normal 17 4 2 2 4 13 4" xfId="28403" xr:uid="{00000000-0005-0000-0000-00007E6E0000}"/>
    <cellStyle name="Normal 17 4 2 2 4 13 5" xfId="28404" xr:uid="{00000000-0005-0000-0000-00007F6E0000}"/>
    <cellStyle name="Normal 17 4 2 2 4 14" xfId="28405" xr:uid="{00000000-0005-0000-0000-0000806E0000}"/>
    <cellStyle name="Normal 17 4 2 2 4 14 2" xfId="28406" xr:uid="{00000000-0005-0000-0000-0000816E0000}"/>
    <cellStyle name="Normal 17 4 2 2 4 14 3" xfId="28407" xr:uid="{00000000-0005-0000-0000-0000826E0000}"/>
    <cellStyle name="Normal 17 4 2 2 4 14 4" xfId="28408" xr:uid="{00000000-0005-0000-0000-0000836E0000}"/>
    <cellStyle name="Normal 17 4 2 2 4 14 5" xfId="28409" xr:uid="{00000000-0005-0000-0000-0000846E0000}"/>
    <cellStyle name="Normal 17 4 2 2 4 15" xfId="28410" xr:uid="{00000000-0005-0000-0000-0000856E0000}"/>
    <cellStyle name="Normal 17 4 2 2 4 15 2" xfId="28411" xr:uid="{00000000-0005-0000-0000-0000866E0000}"/>
    <cellStyle name="Normal 17 4 2 2 4 15 3" xfId="28412" xr:uid="{00000000-0005-0000-0000-0000876E0000}"/>
    <cellStyle name="Normal 17 4 2 2 4 15 4" xfId="28413" xr:uid="{00000000-0005-0000-0000-0000886E0000}"/>
    <cellStyle name="Normal 17 4 2 2 4 15 5" xfId="28414" xr:uid="{00000000-0005-0000-0000-0000896E0000}"/>
    <cellStyle name="Normal 17 4 2 2 4 16" xfId="28415" xr:uid="{00000000-0005-0000-0000-00008A6E0000}"/>
    <cellStyle name="Normal 17 4 2 2 4 16 2" xfId="28416" xr:uid="{00000000-0005-0000-0000-00008B6E0000}"/>
    <cellStyle name="Normal 17 4 2 2 4 16 3" xfId="28417" xr:uid="{00000000-0005-0000-0000-00008C6E0000}"/>
    <cellStyle name="Normal 17 4 2 2 4 16 4" xfId="28418" xr:uid="{00000000-0005-0000-0000-00008D6E0000}"/>
    <cellStyle name="Normal 17 4 2 2 4 17" xfId="28419" xr:uid="{00000000-0005-0000-0000-00008E6E0000}"/>
    <cellStyle name="Normal 17 4 2 2 4 17 2" xfId="28420" xr:uid="{00000000-0005-0000-0000-00008F6E0000}"/>
    <cellStyle name="Normal 17 4 2 2 4 17 3" xfId="28421" xr:uid="{00000000-0005-0000-0000-0000906E0000}"/>
    <cellStyle name="Normal 17 4 2 2 4 17 4" xfId="28422" xr:uid="{00000000-0005-0000-0000-0000916E0000}"/>
    <cellStyle name="Normal 17 4 2 2 4 18" xfId="28423" xr:uid="{00000000-0005-0000-0000-0000926E0000}"/>
    <cellStyle name="Normal 17 4 2 2 4 19" xfId="28424" xr:uid="{00000000-0005-0000-0000-0000936E0000}"/>
    <cellStyle name="Normal 17 4 2 2 4 2" xfId="28425" xr:uid="{00000000-0005-0000-0000-0000946E0000}"/>
    <cellStyle name="Normal 17 4 2 2 4 2 2" xfId="28426" xr:uid="{00000000-0005-0000-0000-0000956E0000}"/>
    <cellStyle name="Normal 17 4 2 2 4 2 3" xfId="28427" xr:uid="{00000000-0005-0000-0000-0000966E0000}"/>
    <cellStyle name="Normal 17 4 2 2 4 2 4" xfId="28428" xr:uid="{00000000-0005-0000-0000-0000976E0000}"/>
    <cellStyle name="Normal 17 4 2 2 4 2 5" xfId="28429" xr:uid="{00000000-0005-0000-0000-0000986E0000}"/>
    <cellStyle name="Normal 17 4 2 2 4 20" xfId="28430" xr:uid="{00000000-0005-0000-0000-0000996E0000}"/>
    <cellStyle name="Normal 17 4 2 2 4 3" xfId="28431" xr:uid="{00000000-0005-0000-0000-00009A6E0000}"/>
    <cellStyle name="Normal 17 4 2 2 4 3 2" xfId="28432" xr:uid="{00000000-0005-0000-0000-00009B6E0000}"/>
    <cellStyle name="Normal 17 4 2 2 4 3 3" xfId="28433" xr:uid="{00000000-0005-0000-0000-00009C6E0000}"/>
    <cellStyle name="Normal 17 4 2 2 4 3 4" xfId="28434" xr:uid="{00000000-0005-0000-0000-00009D6E0000}"/>
    <cellStyle name="Normal 17 4 2 2 4 3 5" xfId="28435" xr:uid="{00000000-0005-0000-0000-00009E6E0000}"/>
    <cellStyle name="Normal 17 4 2 2 4 4" xfId="28436" xr:uid="{00000000-0005-0000-0000-00009F6E0000}"/>
    <cellStyle name="Normal 17 4 2 2 4 4 2" xfId="28437" xr:uid="{00000000-0005-0000-0000-0000A06E0000}"/>
    <cellStyle name="Normal 17 4 2 2 4 4 3" xfId="28438" xr:uid="{00000000-0005-0000-0000-0000A16E0000}"/>
    <cellStyle name="Normal 17 4 2 2 4 4 4" xfId="28439" xr:uid="{00000000-0005-0000-0000-0000A26E0000}"/>
    <cellStyle name="Normal 17 4 2 2 4 4 5" xfId="28440" xr:uid="{00000000-0005-0000-0000-0000A36E0000}"/>
    <cellStyle name="Normal 17 4 2 2 4 5" xfId="28441" xr:uid="{00000000-0005-0000-0000-0000A46E0000}"/>
    <cellStyle name="Normal 17 4 2 2 4 5 2" xfId="28442" xr:uid="{00000000-0005-0000-0000-0000A56E0000}"/>
    <cellStyle name="Normal 17 4 2 2 4 5 3" xfId="28443" xr:uid="{00000000-0005-0000-0000-0000A66E0000}"/>
    <cellStyle name="Normal 17 4 2 2 4 5 4" xfId="28444" xr:uid="{00000000-0005-0000-0000-0000A76E0000}"/>
    <cellStyle name="Normal 17 4 2 2 4 5 5" xfId="28445" xr:uid="{00000000-0005-0000-0000-0000A86E0000}"/>
    <cellStyle name="Normal 17 4 2 2 4 6" xfId="28446" xr:uid="{00000000-0005-0000-0000-0000A96E0000}"/>
    <cellStyle name="Normal 17 4 2 2 4 6 2" xfId="28447" xr:uid="{00000000-0005-0000-0000-0000AA6E0000}"/>
    <cellStyle name="Normal 17 4 2 2 4 6 3" xfId="28448" xr:uid="{00000000-0005-0000-0000-0000AB6E0000}"/>
    <cellStyle name="Normal 17 4 2 2 4 6 4" xfId="28449" xr:uid="{00000000-0005-0000-0000-0000AC6E0000}"/>
    <cellStyle name="Normal 17 4 2 2 4 6 5" xfId="28450" xr:uid="{00000000-0005-0000-0000-0000AD6E0000}"/>
    <cellStyle name="Normal 17 4 2 2 4 7" xfId="28451" xr:uid="{00000000-0005-0000-0000-0000AE6E0000}"/>
    <cellStyle name="Normal 17 4 2 2 4 7 2" xfId="28452" xr:uid="{00000000-0005-0000-0000-0000AF6E0000}"/>
    <cellStyle name="Normal 17 4 2 2 4 7 3" xfId="28453" xr:uid="{00000000-0005-0000-0000-0000B06E0000}"/>
    <cellStyle name="Normal 17 4 2 2 4 7 4" xfId="28454" xr:uid="{00000000-0005-0000-0000-0000B16E0000}"/>
    <cellStyle name="Normal 17 4 2 2 4 7 5" xfId="28455" xr:uid="{00000000-0005-0000-0000-0000B26E0000}"/>
    <cellStyle name="Normal 17 4 2 2 4 8" xfId="28456" xr:uid="{00000000-0005-0000-0000-0000B36E0000}"/>
    <cellStyle name="Normal 17 4 2 2 4 8 2" xfId="28457" xr:uid="{00000000-0005-0000-0000-0000B46E0000}"/>
    <cellStyle name="Normal 17 4 2 2 4 8 3" xfId="28458" xr:uid="{00000000-0005-0000-0000-0000B56E0000}"/>
    <cellStyle name="Normal 17 4 2 2 4 8 4" xfId="28459" xr:uid="{00000000-0005-0000-0000-0000B66E0000}"/>
    <cellStyle name="Normal 17 4 2 2 4 8 5" xfId="28460" xr:uid="{00000000-0005-0000-0000-0000B76E0000}"/>
    <cellStyle name="Normal 17 4 2 2 4 9" xfId="28461" xr:uid="{00000000-0005-0000-0000-0000B86E0000}"/>
    <cellStyle name="Normal 17 4 2 2 4 9 2" xfId="28462" xr:uid="{00000000-0005-0000-0000-0000B96E0000}"/>
    <cellStyle name="Normal 17 4 2 2 4 9 3" xfId="28463" xr:uid="{00000000-0005-0000-0000-0000BA6E0000}"/>
    <cellStyle name="Normal 17 4 2 2 4 9 4" xfId="28464" xr:uid="{00000000-0005-0000-0000-0000BB6E0000}"/>
    <cellStyle name="Normal 17 4 2 2 4 9 5" xfId="28465" xr:uid="{00000000-0005-0000-0000-0000BC6E0000}"/>
    <cellStyle name="Normal 17 4 2 2 5" xfId="28466" xr:uid="{00000000-0005-0000-0000-0000BD6E0000}"/>
    <cellStyle name="Normal 17 4 2 2 5 2" xfId="28467" xr:uid="{00000000-0005-0000-0000-0000BE6E0000}"/>
    <cellStyle name="Normal 17 4 2 2 5 3" xfId="28468" xr:uid="{00000000-0005-0000-0000-0000BF6E0000}"/>
    <cellStyle name="Normal 17 4 2 2 5 4" xfId="28469" xr:uid="{00000000-0005-0000-0000-0000C06E0000}"/>
    <cellStyle name="Normal 17 4 2 2 5 5" xfId="28470" xr:uid="{00000000-0005-0000-0000-0000C16E0000}"/>
    <cellStyle name="Normal 17 4 2 2 6" xfId="28471" xr:uid="{00000000-0005-0000-0000-0000C26E0000}"/>
    <cellStyle name="Normal 17 4 2 2 6 2" xfId="28472" xr:uid="{00000000-0005-0000-0000-0000C36E0000}"/>
    <cellStyle name="Normal 17 4 2 2 6 3" xfId="28473" xr:uid="{00000000-0005-0000-0000-0000C46E0000}"/>
    <cellStyle name="Normal 17 4 2 2 6 4" xfId="28474" xr:uid="{00000000-0005-0000-0000-0000C56E0000}"/>
    <cellStyle name="Normal 17 4 2 2 6 5" xfId="28475" xr:uid="{00000000-0005-0000-0000-0000C66E0000}"/>
    <cellStyle name="Normal 17 4 2 2 7" xfId="28476" xr:uid="{00000000-0005-0000-0000-0000C76E0000}"/>
    <cellStyle name="Normal 17 4 2 2 7 2" xfId="28477" xr:uid="{00000000-0005-0000-0000-0000C86E0000}"/>
    <cellStyle name="Normal 17 4 2 2 7 3" xfId="28478" xr:uid="{00000000-0005-0000-0000-0000C96E0000}"/>
    <cellStyle name="Normal 17 4 2 2 7 4" xfId="28479" xr:uid="{00000000-0005-0000-0000-0000CA6E0000}"/>
    <cellStyle name="Normal 17 4 2 2 7 5" xfId="28480" xr:uid="{00000000-0005-0000-0000-0000CB6E0000}"/>
    <cellStyle name="Normal 17 4 2 2 8" xfId="28481" xr:uid="{00000000-0005-0000-0000-0000CC6E0000}"/>
    <cellStyle name="Normal 17 4 2 2 8 2" xfId="28482" xr:uid="{00000000-0005-0000-0000-0000CD6E0000}"/>
    <cellStyle name="Normal 17 4 2 2 8 3" xfId="28483" xr:uid="{00000000-0005-0000-0000-0000CE6E0000}"/>
    <cellStyle name="Normal 17 4 2 2 8 4" xfId="28484" xr:uid="{00000000-0005-0000-0000-0000CF6E0000}"/>
    <cellStyle name="Normal 17 4 2 2 8 5" xfId="28485" xr:uid="{00000000-0005-0000-0000-0000D06E0000}"/>
    <cellStyle name="Normal 17 4 2 2 9" xfId="28486" xr:uid="{00000000-0005-0000-0000-0000D16E0000}"/>
    <cellStyle name="Normal 17 4 2 2 9 2" xfId="28487" xr:uid="{00000000-0005-0000-0000-0000D26E0000}"/>
    <cellStyle name="Normal 17 4 2 2 9 3" xfId="28488" xr:uid="{00000000-0005-0000-0000-0000D36E0000}"/>
    <cellStyle name="Normal 17 4 2 2 9 4" xfId="28489" xr:uid="{00000000-0005-0000-0000-0000D46E0000}"/>
    <cellStyle name="Normal 17 4 2 2 9 5" xfId="28490" xr:uid="{00000000-0005-0000-0000-0000D56E0000}"/>
    <cellStyle name="Normal 17 4 2 20" xfId="28491" xr:uid="{00000000-0005-0000-0000-0000D66E0000}"/>
    <cellStyle name="Normal 17 4 2 20 2" xfId="28492" xr:uid="{00000000-0005-0000-0000-0000D76E0000}"/>
    <cellStyle name="Normal 17 4 2 20 3" xfId="28493" xr:uid="{00000000-0005-0000-0000-0000D86E0000}"/>
    <cellStyle name="Normal 17 4 2 20 4" xfId="28494" xr:uid="{00000000-0005-0000-0000-0000D96E0000}"/>
    <cellStyle name="Normal 17 4 2 20 5" xfId="28495" xr:uid="{00000000-0005-0000-0000-0000DA6E0000}"/>
    <cellStyle name="Normal 17 4 2 21" xfId="28496" xr:uid="{00000000-0005-0000-0000-0000DB6E0000}"/>
    <cellStyle name="Normal 17 4 2 21 2" xfId="28497" xr:uid="{00000000-0005-0000-0000-0000DC6E0000}"/>
    <cellStyle name="Normal 17 4 2 21 3" xfId="28498" xr:uid="{00000000-0005-0000-0000-0000DD6E0000}"/>
    <cellStyle name="Normal 17 4 2 21 4" xfId="28499" xr:uid="{00000000-0005-0000-0000-0000DE6E0000}"/>
    <cellStyle name="Normal 17 4 2 22" xfId="28500" xr:uid="{00000000-0005-0000-0000-0000DF6E0000}"/>
    <cellStyle name="Normal 17 4 2 22 2" xfId="28501" xr:uid="{00000000-0005-0000-0000-0000E06E0000}"/>
    <cellStyle name="Normal 17 4 2 22 3" xfId="28502" xr:uid="{00000000-0005-0000-0000-0000E16E0000}"/>
    <cellStyle name="Normal 17 4 2 22 4" xfId="28503" xr:uid="{00000000-0005-0000-0000-0000E26E0000}"/>
    <cellStyle name="Normal 17 4 2 23" xfId="28504" xr:uid="{00000000-0005-0000-0000-0000E36E0000}"/>
    <cellStyle name="Normal 17 4 2 24" xfId="28505" xr:uid="{00000000-0005-0000-0000-0000E46E0000}"/>
    <cellStyle name="Normal 17 4 2 25" xfId="28506" xr:uid="{00000000-0005-0000-0000-0000E56E0000}"/>
    <cellStyle name="Normal 17 4 2 3" xfId="28507" xr:uid="{00000000-0005-0000-0000-0000E66E0000}"/>
    <cellStyle name="Normal 17 4 2 3 10" xfId="28508" xr:uid="{00000000-0005-0000-0000-0000E76E0000}"/>
    <cellStyle name="Normal 17 4 2 3 10 2" xfId="28509" xr:uid="{00000000-0005-0000-0000-0000E86E0000}"/>
    <cellStyle name="Normal 17 4 2 3 10 3" xfId="28510" xr:uid="{00000000-0005-0000-0000-0000E96E0000}"/>
    <cellStyle name="Normal 17 4 2 3 10 4" xfId="28511" xr:uid="{00000000-0005-0000-0000-0000EA6E0000}"/>
    <cellStyle name="Normal 17 4 2 3 10 5" xfId="28512" xr:uid="{00000000-0005-0000-0000-0000EB6E0000}"/>
    <cellStyle name="Normal 17 4 2 3 11" xfId="28513" xr:uid="{00000000-0005-0000-0000-0000EC6E0000}"/>
    <cellStyle name="Normal 17 4 2 3 11 2" xfId="28514" xr:uid="{00000000-0005-0000-0000-0000ED6E0000}"/>
    <cellStyle name="Normal 17 4 2 3 11 3" xfId="28515" xr:uid="{00000000-0005-0000-0000-0000EE6E0000}"/>
    <cellStyle name="Normal 17 4 2 3 11 4" xfId="28516" xr:uid="{00000000-0005-0000-0000-0000EF6E0000}"/>
    <cellStyle name="Normal 17 4 2 3 11 5" xfId="28517" xr:uid="{00000000-0005-0000-0000-0000F06E0000}"/>
    <cellStyle name="Normal 17 4 2 3 12" xfId="28518" xr:uid="{00000000-0005-0000-0000-0000F16E0000}"/>
    <cellStyle name="Normal 17 4 2 3 12 2" xfId="28519" xr:uid="{00000000-0005-0000-0000-0000F26E0000}"/>
    <cellStyle name="Normal 17 4 2 3 12 3" xfId="28520" xr:uid="{00000000-0005-0000-0000-0000F36E0000}"/>
    <cellStyle name="Normal 17 4 2 3 12 4" xfId="28521" xr:uid="{00000000-0005-0000-0000-0000F46E0000}"/>
    <cellStyle name="Normal 17 4 2 3 12 5" xfId="28522" xr:uid="{00000000-0005-0000-0000-0000F56E0000}"/>
    <cellStyle name="Normal 17 4 2 3 13" xfId="28523" xr:uid="{00000000-0005-0000-0000-0000F66E0000}"/>
    <cellStyle name="Normal 17 4 2 3 13 2" xfId="28524" xr:uid="{00000000-0005-0000-0000-0000F76E0000}"/>
    <cellStyle name="Normal 17 4 2 3 13 3" xfId="28525" xr:uid="{00000000-0005-0000-0000-0000F86E0000}"/>
    <cellStyle name="Normal 17 4 2 3 13 4" xfId="28526" xr:uid="{00000000-0005-0000-0000-0000F96E0000}"/>
    <cellStyle name="Normal 17 4 2 3 13 5" xfId="28527" xr:uid="{00000000-0005-0000-0000-0000FA6E0000}"/>
    <cellStyle name="Normal 17 4 2 3 14" xfId="28528" xr:uid="{00000000-0005-0000-0000-0000FB6E0000}"/>
    <cellStyle name="Normal 17 4 2 3 14 2" xfId="28529" xr:uid="{00000000-0005-0000-0000-0000FC6E0000}"/>
    <cellStyle name="Normal 17 4 2 3 14 3" xfId="28530" xr:uid="{00000000-0005-0000-0000-0000FD6E0000}"/>
    <cellStyle name="Normal 17 4 2 3 14 4" xfId="28531" xr:uid="{00000000-0005-0000-0000-0000FE6E0000}"/>
    <cellStyle name="Normal 17 4 2 3 14 5" xfId="28532" xr:uid="{00000000-0005-0000-0000-0000FF6E0000}"/>
    <cellStyle name="Normal 17 4 2 3 15" xfId="28533" xr:uid="{00000000-0005-0000-0000-0000006F0000}"/>
    <cellStyle name="Normal 17 4 2 3 15 2" xfId="28534" xr:uid="{00000000-0005-0000-0000-0000016F0000}"/>
    <cellStyle name="Normal 17 4 2 3 15 3" xfId="28535" xr:uid="{00000000-0005-0000-0000-0000026F0000}"/>
    <cellStyle name="Normal 17 4 2 3 15 4" xfId="28536" xr:uid="{00000000-0005-0000-0000-0000036F0000}"/>
    <cellStyle name="Normal 17 4 2 3 15 5" xfId="28537" xr:uid="{00000000-0005-0000-0000-0000046F0000}"/>
    <cellStyle name="Normal 17 4 2 3 16" xfId="28538" xr:uid="{00000000-0005-0000-0000-0000056F0000}"/>
    <cellStyle name="Normal 17 4 2 3 16 2" xfId="28539" xr:uid="{00000000-0005-0000-0000-0000066F0000}"/>
    <cellStyle name="Normal 17 4 2 3 16 3" xfId="28540" xr:uid="{00000000-0005-0000-0000-0000076F0000}"/>
    <cellStyle name="Normal 17 4 2 3 16 4" xfId="28541" xr:uid="{00000000-0005-0000-0000-0000086F0000}"/>
    <cellStyle name="Normal 17 4 2 3 16 5" xfId="28542" xr:uid="{00000000-0005-0000-0000-0000096F0000}"/>
    <cellStyle name="Normal 17 4 2 3 17" xfId="28543" xr:uid="{00000000-0005-0000-0000-00000A6F0000}"/>
    <cellStyle name="Normal 17 4 2 3 17 2" xfId="28544" xr:uid="{00000000-0005-0000-0000-00000B6F0000}"/>
    <cellStyle name="Normal 17 4 2 3 17 3" xfId="28545" xr:uid="{00000000-0005-0000-0000-00000C6F0000}"/>
    <cellStyle name="Normal 17 4 2 3 17 4" xfId="28546" xr:uid="{00000000-0005-0000-0000-00000D6F0000}"/>
    <cellStyle name="Normal 17 4 2 3 18" xfId="28547" xr:uid="{00000000-0005-0000-0000-00000E6F0000}"/>
    <cellStyle name="Normal 17 4 2 3 18 2" xfId="28548" xr:uid="{00000000-0005-0000-0000-00000F6F0000}"/>
    <cellStyle name="Normal 17 4 2 3 18 3" xfId="28549" xr:uid="{00000000-0005-0000-0000-0000106F0000}"/>
    <cellStyle name="Normal 17 4 2 3 18 4" xfId="28550" xr:uid="{00000000-0005-0000-0000-0000116F0000}"/>
    <cellStyle name="Normal 17 4 2 3 19" xfId="28551" xr:uid="{00000000-0005-0000-0000-0000126F0000}"/>
    <cellStyle name="Normal 17 4 2 3 2" xfId="28552" xr:uid="{00000000-0005-0000-0000-0000136F0000}"/>
    <cellStyle name="Normal 17 4 2 3 2 2" xfId="28553" xr:uid="{00000000-0005-0000-0000-0000146F0000}"/>
    <cellStyle name="Normal 17 4 2 3 2 3" xfId="28554" xr:uid="{00000000-0005-0000-0000-0000156F0000}"/>
    <cellStyle name="Normal 17 4 2 3 2 4" xfId="28555" xr:uid="{00000000-0005-0000-0000-0000166F0000}"/>
    <cellStyle name="Normal 17 4 2 3 2 5" xfId="28556" xr:uid="{00000000-0005-0000-0000-0000176F0000}"/>
    <cellStyle name="Normal 17 4 2 3 20" xfId="28557" xr:uid="{00000000-0005-0000-0000-0000186F0000}"/>
    <cellStyle name="Normal 17 4 2 3 21" xfId="28558" xr:uid="{00000000-0005-0000-0000-0000196F0000}"/>
    <cellStyle name="Normal 17 4 2 3 3" xfId="28559" xr:uid="{00000000-0005-0000-0000-00001A6F0000}"/>
    <cellStyle name="Normal 17 4 2 3 3 2" xfId="28560" xr:uid="{00000000-0005-0000-0000-00001B6F0000}"/>
    <cellStyle name="Normal 17 4 2 3 3 3" xfId="28561" xr:uid="{00000000-0005-0000-0000-00001C6F0000}"/>
    <cellStyle name="Normal 17 4 2 3 3 4" xfId="28562" xr:uid="{00000000-0005-0000-0000-00001D6F0000}"/>
    <cellStyle name="Normal 17 4 2 3 3 5" xfId="28563" xr:uid="{00000000-0005-0000-0000-00001E6F0000}"/>
    <cellStyle name="Normal 17 4 2 3 4" xfId="28564" xr:uid="{00000000-0005-0000-0000-00001F6F0000}"/>
    <cellStyle name="Normal 17 4 2 3 4 2" xfId="28565" xr:uid="{00000000-0005-0000-0000-0000206F0000}"/>
    <cellStyle name="Normal 17 4 2 3 4 3" xfId="28566" xr:uid="{00000000-0005-0000-0000-0000216F0000}"/>
    <cellStyle name="Normal 17 4 2 3 4 4" xfId="28567" xr:uid="{00000000-0005-0000-0000-0000226F0000}"/>
    <cellStyle name="Normal 17 4 2 3 4 5" xfId="28568" xr:uid="{00000000-0005-0000-0000-0000236F0000}"/>
    <cellStyle name="Normal 17 4 2 3 5" xfId="28569" xr:uid="{00000000-0005-0000-0000-0000246F0000}"/>
    <cellStyle name="Normal 17 4 2 3 5 2" xfId="28570" xr:uid="{00000000-0005-0000-0000-0000256F0000}"/>
    <cellStyle name="Normal 17 4 2 3 5 3" xfId="28571" xr:uid="{00000000-0005-0000-0000-0000266F0000}"/>
    <cellStyle name="Normal 17 4 2 3 5 4" xfId="28572" xr:uid="{00000000-0005-0000-0000-0000276F0000}"/>
    <cellStyle name="Normal 17 4 2 3 5 5" xfId="28573" xr:uid="{00000000-0005-0000-0000-0000286F0000}"/>
    <cellStyle name="Normal 17 4 2 3 6" xfId="28574" xr:uid="{00000000-0005-0000-0000-0000296F0000}"/>
    <cellStyle name="Normal 17 4 2 3 6 2" xfId="28575" xr:uid="{00000000-0005-0000-0000-00002A6F0000}"/>
    <cellStyle name="Normal 17 4 2 3 6 3" xfId="28576" xr:uid="{00000000-0005-0000-0000-00002B6F0000}"/>
    <cellStyle name="Normal 17 4 2 3 6 4" xfId="28577" xr:uid="{00000000-0005-0000-0000-00002C6F0000}"/>
    <cellStyle name="Normal 17 4 2 3 6 5" xfId="28578" xr:uid="{00000000-0005-0000-0000-00002D6F0000}"/>
    <cellStyle name="Normal 17 4 2 3 7" xfId="28579" xr:uid="{00000000-0005-0000-0000-00002E6F0000}"/>
    <cellStyle name="Normal 17 4 2 3 7 2" xfId="28580" xr:uid="{00000000-0005-0000-0000-00002F6F0000}"/>
    <cellStyle name="Normal 17 4 2 3 7 3" xfId="28581" xr:uid="{00000000-0005-0000-0000-0000306F0000}"/>
    <cellStyle name="Normal 17 4 2 3 7 4" xfId="28582" xr:uid="{00000000-0005-0000-0000-0000316F0000}"/>
    <cellStyle name="Normal 17 4 2 3 7 5" xfId="28583" xr:uid="{00000000-0005-0000-0000-0000326F0000}"/>
    <cellStyle name="Normal 17 4 2 3 8" xfId="28584" xr:uid="{00000000-0005-0000-0000-0000336F0000}"/>
    <cellStyle name="Normal 17 4 2 3 8 2" xfId="28585" xr:uid="{00000000-0005-0000-0000-0000346F0000}"/>
    <cellStyle name="Normal 17 4 2 3 8 3" xfId="28586" xr:uid="{00000000-0005-0000-0000-0000356F0000}"/>
    <cellStyle name="Normal 17 4 2 3 8 4" xfId="28587" xr:uid="{00000000-0005-0000-0000-0000366F0000}"/>
    <cellStyle name="Normal 17 4 2 3 8 5" xfId="28588" xr:uid="{00000000-0005-0000-0000-0000376F0000}"/>
    <cellStyle name="Normal 17 4 2 3 9" xfId="28589" xr:uid="{00000000-0005-0000-0000-0000386F0000}"/>
    <cellStyle name="Normal 17 4 2 3 9 2" xfId="28590" xr:uid="{00000000-0005-0000-0000-0000396F0000}"/>
    <cellStyle name="Normal 17 4 2 3 9 3" xfId="28591" xr:uid="{00000000-0005-0000-0000-00003A6F0000}"/>
    <cellStyle name="Normal 17 4 2 3 9 4" xfId="28592" xr:uid="{00000000-0005-0000-0000-00003B6F0000}"/>
    <cellStyle name="Normal 17 4 2 3 9 5" xfId="28593" xr:uid="{00000000-0005-0000-0000-00003C6F0000}"/>
    <cellStyle name="Normal 17 4 2 4" xfId="28594" xr:uid="{00000000-0005-0000-0000-00003D6F0000}"/>
    <cellStyle name="Normal 17 4 2 4 10" xfId="28595" xr:uid="{00000000-0005-0000-0000-00003E6F0000}"/>
    <cellStyle name="Normal 17 4 2 4 10 2" xfId="28596" xr:uid="{00000000-0005-0000-0000-00003F6F0000}"/>
    <cellStyle name="Normal 17 4 2 4 10 3" xfId="28597" xr:uid="{00000000-0005-0000-0000-0000406F0000}"/>
    <cellStyle name="Normal 17 4 2 4 10 4" xfId="28598" xr:uid="{00000000-0005-0000-0000-0000416F0000}"/>
    <cellStyle name="Normal 17 4 2 4 10 5" xfId="28599" xr:uid="{00000000-0005-0000-0000-0000426F0000}"/>
    <cellStyle name="Normal 17 4 2 4 11" xfId="28600" xr:uid="{00000000-0005-0000-0000-0000436F0000}"/>
    <cellStyle name="Normal 17 4 2 4 11 2" xfId="28601" xr:uid="{00000000-0005-0000-0000-0000446F0000}"/>
    <cellStyle name="Normal 17 4 2 4 11 3" xfId="28602" xr:uid="{00000000-0005-0000-0000-0000456F0000}"/>
    <cellStyle name="Normal 17 4 2 4 11 4" xfId="28603" xr:uid="{00000000-0005-0000-0000-0000466F0000}"/>
    <cellStyle name="Normal 17 4 2 4 11 5" xfId="28604" xr:uid="{00000000-0005-0000-0000-0000476F0000}"/>
    <cellStyle name="Normal 17 4 2 4 12" xfId="28605" xr:uid="{00000000-0005-0000-0000-0000486F0000}"/>
    <cellStyle name="Normal 17 4 2 4 12 2" xfId="28606" xr:uid="{00000000-0005-0000-0000-0000496F0000}"/>
    <cellStyle name="Normal 17 4 2 4 12 3" xfId="28607" xr:uid="{00000000-0005-0000-0000-00004A6F0000}"/>
    <cellStyle name="Normal 17 4 2 4 12 4" xfId="28608" xr:uid="{00000000-0005-0000-0000-00004B6F0000}"/>
    <cellStyle name="Normal 17 4 2 4 12 5" xfId="28609" xr:uid="{00000000-0005-0000-0000-00004C6F0000}"/>
    <cellStyle name="Normal 17 4 2 4 13" xfId="28610" xr:uid="{00000000-0005-0000-0000-00004D6F0000}"/>
    <cellStyle name="Normal 17 4 2 4 13 2" xfId="28611" xr:uid="{00000000-0005-0000-0000-00004E6F0000}"/>
    <cellStyle name="Normal 17 4 2 4 13 3" xfId="28612" xr:uid="{00000000-0005-0000-0000-00004F6F0000}"/>
    <cellStyle name="Normal 17 4 2 4 13 4" xfId="28613" xr:uid="{00000000-0005-0000-0000-0000506F0000}"/>
    <cellStyle name="Normal 17 4 2 4 13 5" xfId="28614" xr:uid="{00000000-0005-0000-0000-0000516F0000}"/>
    <cellStyle name="Normal 17 4 2 4 14" xfId="28615" xr:uid="{00000000-0005-0000-0000-0000526F0000}"/>
    <cellStyle name="Normal 17 4 2 4 14 2" xfId="28616" xr:uid="{00000000-0005-0000-0000-0000536F0000}"/>
    <cellStyle name="Normal 17 4 2 4 14 3" xfId="28617" xr:uid="{00000000-0005-0000-0000-0000546F0000}"/>
    <cellStyle name="Normal 17 4 2 4 14 4" xfId="28618" xr:uid="{00000000-0005-0000-0000-0000556F0000}"/>
    <cellStyle name="Normal 17 4 2 4 14 5" xfId="28619" xr:uid="{00000000-0005-0000-0000-0000566F0000}"/>
    <cellStyle name="Normal 17 4 2 4 15" xfId="28620" xr:uid="{00000000-0005-0000-0000-0000576F0000}"/>
    <cellStyle name="Normal 17 4 2 4 15 2" xfId="28621" xr:uid="{00000000-0005-0000-0000-0000586F0000}"/>
    <cellStyle name="Normal 17 4 2 4 15 3" xfId="28622" xr:uid="{00000000-0005-0000-0000-0000596F0000}"/>
    <cellStyle name="Normal 17 4 2 4 15 4" xfId="28623" xr:uid="{00000000-0005-0000-0000-00005A6F0000}"/>
    <cellStyle name="Normal 17 4 2 4 15 5" xfId="28624" xr:uid="{00000000-0005-0000-0000-00005B6F0000}"/>
    <cellStyle name="Normal 17 4 2 4 16" xfId="28625" xr:uid="{00000000-0005-0000-0000-00005C6F0000}"/>
    <cellStyle name="Normal 17 4 2 4 16 2" xfId="28626" xr:uid="{00000000-0005-0000-0000-00005D6F0000}"/>
    <cellStyle name="Normal 17 4 2 4 16 3" xfId="28627" xr:uid="{00000000-0005-0000-0000-00005E6F0000}"/>
    <cellStyle name="Normal 17 4 2 4 16 4" xfId="28628" xr:uid="{00000000-0005-0000-0000-00005F6F0000}"/>
    <cellStyle name="Normal 17 4 2 4 16 5" xfId="28629" xr:uid="{00000000-0005-0000-0000-0000606F0000}"/>
    <cellStyle name="Normal 17 4 2 4 17" xfId="28630" xr:uid="{00000000-0005-0000-0000-0000616F0000}"/>
    <cellStyle name="Normal 17 4 2 4 17 2" xfId="28631" xr:uid="{00000000-0005-0000-0000-0000626F0000}"/>
    <cellStyle name="Normal 17 4 2 4 17 3" xfId="28632" xr:uid="{00000000-0005-0000-0000-0000636F0000}"/>
    <cellStyle name="Normal 17 4 2 4 17 4" xfId="28633" xr:uid="{00000000-0005-0000-0000-0000646F0000}"/>
    <cellStyle name="Normal 17 4 2 4 18" xfId="28634" xr:uid="{00000000-0005-0000-0000-0000656F0000}"/>
    <cellStyle name="Normal 17 4 2 4 18 2" xfId="28635" xr:uid="{00000000-0005-0000-0000-0000666F0000}"/>
    <cellStyle name="Normal 17 4 2 4 18 3" xfId="28636" xr:uid="{00000000-0005-0000-0000-0000676F0000}"/>
    <cellStyle name="Normal 17 4 2 4 18 4" xfId="28637" xr:uid="{00000000-0005-0000-0000-0000686F0000}"/>
    <cellStyle name="Normal 17 4 2 4 19" xfId="28638" xr:uid="{00000000-0005-0000-0000-0000696F0000}"/>
    <cellStyle name="Normal 17 4 2 4 2" xfId="28639" xr:uid="{00000000-0005-0000-0000-00006A6F0000}"/>
    <cellStyle name="Normal 17 4 2 4 2 2" xfId="28640" xr:uid="{00000000-0005-0000-0000-00006B6F0000}"/>
    <cellStyle name="Normal 17 4 2 4 2 3" xfId="28641" xr:uid="{00000000-0005-0000-0000-00006C6F0000}"/>
    <cellStyle name="Normal 17 4 2 4 2 4" xfId="28642" xr:uid="{00000000-0005-0000-0000-00006D6F0000}"/>
    <cellStyle name="Normal 17 4 2 4 2 5" xfId="28643" xr:uid="{00000000-0005-0000-0000-00006E6F0000}"/>
    <cellStyle name="Normal 17 4 2 4 20" xfId="28644" xr:uid="{00000000-0005-0000-0000-00006F6F0000}"/>
    <cellStyle name="Normal 17 4 2 4 21" xfId="28645" xr:uid="{00000000-0005-0000-0000-0000706F0000}"/>
    <cellStyle name="Normal 17 4 2 4 3" xfId="28646" xr:uid="{00000000-0005-0000-0000-0000716F0000}"/>
    <cellStyle name="Normal 17 4 2 4 3 2" xfId="28647" xr:uid="{00000000-0005-0000-0000-0000726F0000}"/>
    <cellStyle name="Normal 17 4 2 4 3 3" xfId="28648" xr:uid="{00000000-0005-0000-0000-0000736F0000}"/>
    <cellStyle name="Normal 17 4 2 4 3 4" xfId="28649" xr:uid="{00000000-0005-0000-0000-0000746F0000}"/>
    <cellStyle name="Normal 17 4 2 4 3 5" xfId="28650" xr:uid="{00000000-0005-0000-0000-0000756F0000}"/>
    <cellStyle name="Normal 17 4 2 4 4" xfId="28651" xr:uid="{00000000-0005-0000-0000-0000766F0000}"/>
    <cellStyle name="Normal 17 4 2 4 4 2" xfId="28652" xr:uid="{00000000-0005-0000-0000-0000776F0000}"/>
    <cellStyle name="Normal 17 4 2 4 4 3" xfId="28653" xr:uid="{00000000-0005-0000-0000-0000786F0000}"/>
    <cellStyle name="Normal 17 4 2 4 4 4" xfId="28654" xr:uid="{00000000-0005-0000-0000-0000796F0000}"/>
    <cellStyle name="Normal 17 4 2 4 4 5" xfId="28655" xr:uid="{00000000-0005-0000-0000-00007A6F0000}"/>
    <cellStyle name="Normal 17 4 2 4 5" xfId="28656" xr:uid="{00000000-0005-0000-0000-00007B6F0000}"/>
    <cellStyle name="Normal 17 4 2 4 5 2" xfId="28657" xr:uid="{00000000-0005-0000-0000-00007C6F0000}"/>
    <cellStyle name="Normal 17 4 2 4 5 3" xfId="28658" xr:uid="{00000000-0005-0000-0000-00007D6F0000}"/>
    <cellStyle name="Normal 17 4 2 4 5 4" xfId="28659" xr:uid="{00000000-0005-0000-0000-00007E6F0000}"/>
    <cellStyle name="Normal 17 4 2 4 5 5" xfId="28660" xr:uid="{00000000-0005-0000-0000-00007F6F0000}"/>
    <cellStyle name="Normal 17 4 2 4 6" xfId="28661" xr:uid="{00000000-0005-0000-0000-0000806F0000}"/>
    <cellStyle name="Normal 17 4 2 4 6 2" xfId="28662" xr:uid="{00000000-0005-0000-0000-0000816F0000}"/>
    <cellStyle name="Normal 17 4 2 4 6 3" xfId="28663" xr:uid="{00000000-0005-0000-0000-0000826F0000}"/>
    <cellStyle name="Normal 17 4 2 4 6 4" xfId="28664" xr:uid="{00000000-0005-0000-0000-0000836F0000}"/>
    <cellStyle name="Normal 17 4 2 4 6 5" xfId="28665" xr:uid="{00000000-0005-0000-0000-0000846F0000}"/>
    <cellStyle name="Normal 17 4 2 4 7" xfId="28666" xr:uid="{00000000-0005-0000-0000-0000856F0000}"/>
    <cellStyle name="Normal 17 4 2 4 7 2" xfId="28667" xr:uid="{00000000-0005-0000-0000-0000866F0000}"/>
    <cellStyle name="Normal 17 4 2 4 7 3" xfId="28668" xr:uid="{00000000-0005-0000-0000-0000876F0000}"/>
    <cellStyle name="Normal 17 4 2 4 7 4" xfId="28669" xr:uid="{00000000-0005-0000-0000-0000886F0000}"/>
    <cellStyle name="Normal 17 4 2 4 7 5" xfId="28670" xr:uid="{00000000-0005-0000-0000-0000896F0000}"/>
    <cellStyle name="Normal 17 4 2 4 8" xfId="28671" xr:uid="{00000000-0005-0000-0000-00008A6F0000}"/>
    <cellStyle name="Normal 17 4 2 4 8 2" xfId="28672" xr:uid="{00000000-0005-0000-0000-00008B6F0000}"/>
    <cellStyle name="Normal 17 4 2 4 8 3" xfId="28673" xr:uid="{00000000-0005-0000-0000-00008C6F0000}"/>
    <cellStyle name="Normal 17 4 2 4 8 4" xfId="28674" xr:uid="{00000000-0005-0000-0000-00008D6F0000}"/>
    <cellStyle name="Normal 17 4 2 4 8 5" xfId="28675" xr:uid="{00000000-0005-0000-0000-00008E6F0000}"/>
    <cellStyle name="Normal 17 4 2 4 9" xfId="28676" xr:uid="{00000000-0005-0000-0000-00008F6F0000}"/>
    <cellStyle name="Normal 17 4 2 4 9 2" xfId="28677" xr:uid="{00000000-0005-0000-0000-0000906F0000}"/>
    <cellStyle name="Normal 17 4 2 4 9 3" xfId="28678" xr:uid="{00000000-0005-0000-0000-0000916F0000}"/>
    <cellStyle name="Normal 17 4 2 4 9 4" xfId="28679" xr:uid="{00000000-0005-0000-0000-0000926F0000}"/>
    <cellStyle name="Normal 17 4 2 4 9 5" xfId="28680" xr:uid="{00000000-0005-0000-0000-0000936F0000}"/>
    <cellStyle name="Normal 17 4 2 5" xfId="28681" xr:uid="{00000000-0005-0000-0000-0000946F0000}"/>
    <cellStyle name="Normal 17 4 2 5 10" xfId="28682" xr:uid="{00000000-0005-0000-0000-0000956F0000}"/>
    <cellStyle name="Normal 17 4 2 5 10 2" xfId="28683" xr:uid="{00000000-0005-0000-0000-0000966F0000}"/>
    <cellStyle name="Normal 17 4 2 5 10 3" xfId="28684" xr:uid="{00000000-0005-0000-0000-0000976F0000}"/>
    <cellStyle name="Normal 17 4 2 5 10 4" xfId="28685" xr:uid="{00000000-0005-0000-0000-0000986F0000}"/>
    <cellStyle name="Normal 17 4 2 5 10 5" xfId="28686" xr:uid="{00000000-0005-0000-0000-0000996F0000}"/>
    <cellStyle name="Normal 17 4 2 5 11" xfId="28687" xr:uid="{00000000-0005-0000-0000-00009A6F0000}"/>
    <cellStyle name="Normal 17 4 2 5 11 2" xfId="28688" xr:uid="{00000000-0005-0000-0000-00009B6F0000}"/>
    <cellStyle name="Normal 17 4 2 5 11 3" xfId="28689" xr:uid="{00000000-0005-0000-0000-00009C6F0000}"/>
    <cellStyle name="Normal 17 4 2 5 11 4" xfId="28690" xr:uid="{00000000-0005-0000-0000-00009D6F0000}"/>
    <cellStyle name="Normal 17 4 2 5 11 5" xfId="28691" xr:uid="{00000000-0005-0000-0000-00009E6F0000}"/>
    <cellStyle name="Normal 17 4 2 5 12" xfId="28692" xr:uid="{00000000-0005-0000-0000-00009F6F0000}"/>
    <cellStyle name="Normal 17 4 2 5 12 2" xfId="28693" xr:uid="{00000000-0005-0000-0000-0000A06F0000}"/>
    <cellStyle name="Normal 17 4 2 5 12 3" xfId="28694" xr:uid="{00000000-0005-0000-0000-0000A16F0000}"/>
    <cellStyle name="Normal 17 4 2 5 12 4" xfId="28695" xr:uid="{00000000-0005-0000-0000-0000A26F0000}"/>
    <cellStyle name="Normal 17 4 2 5 12 5" xfId="28696" xr:uid="{00000000-0005-0000-0000-0000A36F0000}"/>
    <cellStyle name="Normal 17 4 2 5 13" xfId="28697" xr:uid="{00000000-0005-0000-0000-0000A46F0000}"/>
    <cellStyle name="Normal 17 4 2 5 13 2" xfId="28698" xr:uid="{00000000-0005-0000-0000-0000A56F0000}"/>
    <cellStyle name="Normal 17 4 2 5 13 3" xfId="28699" xr:uid="{00000000-0005-0000-0000-0000A66F0000}"/>
    <cellStyle name="Normal 17 4 2 5 13 4" xfId="28700" xr:uid="{00000000-0005-0000-0000-0000A76F0000}"/>
    <cellStyle name="Normal 17 4 2 5 13 5" xfId="28701" xr:uid="{00000000-0005-0000-0000-0000A86F0000}"/>
    <cellStyle name="Normal 17 4 2 5 14" xfId="28702" xr:uid="{00000000-0005-0000-0000-0000A96F0000}"/>
    <cellStyle name="Normal 17 4 2 5 14 2" xfId="28703" xr:uid="{00000000-0005-0000-0000-0000AA6F0000}"/>
    <cellStyle name="Normal 17 4 2 5 14 3" xfId="28704" xr:uid="{00000000-0005-0000-0000-0000AB6F0000}"/>
    <cellStyle name="Normal 17 4 2 5 14 4" xfId="28705" xr:uid="{00000000-0005-0000-0000-0000AC6F0000}"/>
    <cellStyle name="Normal 17 4 2 5 14 5" xfId="28706" xr:uid="{00000000-0005-0000-0000-0000AD6F0000}"/>
    <cellStyle name="Normal 17 4 2 5 15" xfId="28707" xr:uid="{00000000-0005-0000-0000-0000AE6F0000}"/>
    <cellStyle name="Normal 17 4 2 5 15 2" xfId="28708" xr:uid="{00000000-0005-0000-0000-0000AF6F0000}"/>
    <cellStyle name="Normal 17 4 2 5 15 3" xfId="28709" xr:uid="{00000000-0005-0000-0000-0000B06F0000}"/>
    <cellStyle name="Normal 17 4 2 5 15 4" xfId="28710" xr:uid="{00000000-0005-0000-0000-0000B16F0000}"/>
    <cellStyle name="Normal 17 4 2 5 15 5" xfId="28711" xr:uid="{00000000-0005-0000-0000-0000B26F0000}"/>
    <cellStyle name="Normal 17 4 2 5 16" xfId="28712" xr:uid="{00000000-0005-0000-0000-0000B36F0000}"/>
    <cellStyle name="Normal 17 4 2 5 16 2" xfId="28713" xr:uid="{00000000-0005-0000-0000-0000B46F0000}"/>
    <cellStyle name="Normal 17 4 2 5 16 3" xfId="28714" xr:uid="{00000000-0005-0000-0000-0000B56F0000}"/>
    <cellStyle name="Normal 17 4 2 5 16 4" xfId="28715" xr:uid="{00000000-0005-0000-0000-0000B66F0000}"/>
    <cellStyle name="Normal 17 4 2 5 17" xfId="28716" xr:uid="{00000000-0005-0000-0000-0000B76F0000}"/>
    <cellStyle name="Normal 17 4 2 5 17 2" xfId="28717" xr:uid="{00000000-0005-0000-0000-0000B86F0000}"/>
    <cellStyle name="Normal 17 4 2 5 17 3" xfId="28718" xr:uid="{00000000-0005-0000-0000-0000B96F0000}"/>
    <cellStyle name="Normal 17 4 2 5 17 4" xfId="28719" xr:uid="{00000000-0005-0000-0000-0000BA6F0000}"/>
    <cellStyle name="Normal 17 4 2 5 18" xfId="28720" xr:uid="{00000000-0005-0000-0000-0000BB6F0000}"/>
    <cellStyle name="Normal 17 4 2 5 19" xfId="28721" xr:uid="{00000000-0005-0000-0000-0000BC6F0000}"/>
    <cellStyle name="Normal 17 4 2 5 2" xfId="28722" xr:uid="{00000000-0005-0000-0000-0000BD6F0000}"/>
    <cellStyle name="Normal 17 4 2 5 2 2" xfId="28723" xr:uid="{00000000-0005-0000-0000-0000BE6F0000}"/>
    <cellStyle name="Normal 17 4 2 5 2 3" xfId="28724" xr:uid="{00000000-0005-0000-0000-0000BF6F0000}"/>
    <cellStyle name="Normal 17 4 2 5 2 4" xfId="28725" xr:uid="{00000000-0005-0000-0000-0000C06F0000}"/>
    <cellStyle name="Normal 17 4 2 5 2 5" xfId="28726" xr:uid="{00000000-0005-0000-0000-0000C16F0000}"/>
    <cellStyle name="Normal 17 4 2 5 20" xfId="28727" xr:uid="{00000000-0005-0000-0000-0000C26F0000}"/>
    <cellStyle name="Normal 17 4 2 5 3" xfId="28728" xr:uid="{00000000-0005-0000-0000-0000C36F0000}"/>
    <cellStyle name="Normal 17 4 2 5 3 2" xfId="28729" xr:uid="{00000000-0005-0000-0000-0000C46F0000}"/>
    <cellStyle name="Normal 17 4 2 5 3 3" xfId="28730" xr:uid="{00000000-0005-0000-0000-0000C56F0000}"/>
    <cellStyle name="Normal 17 4 2 5 3 4" xfId="28731" xr:uid="{00000000-0005-0000-0000-0000C66F0000}"/>
    <cellStyle name="Normal 17 4 2 5 3 5" xfId="28732" xr:uid="{00000000-0005-0000-0000-0000C76F0000}"/>
    <cellStyle name="Normal 17 4 2 5 4" xfId="28733" xr:uid="{00000000-0005-0000-0000-0000C86F0000}"/>
    <cellStyle name="Normal 17 4 2 5 4 2" xfId="28734" xr:uid="{00000000-0005-0000-0000-0000C96F0000}"/>
    <cellStyle name="Normal 17 4 2 5 4 3" xfId="28735" xr:uid="{00000000-0005-0000-0000-0000CA6F0000}"/>
    <cellStyle name="Normal 17 4 2 5 4 4" xfId="28736" xr:uid="{00000000-0005-0000-0000-0000CB6F0000}"/>
    <cellStyle name="Normal 17 4 2 5 4 5" xfId="28737" xr:uid="{00000000-0005-0000-0000-0000CC6F0000}"/>
    <cellStyle name="Normal 17 4 2 5 5" xfId="28738" xr:uid="{00000000-0005-0000-0000-0000CD6F0000}"/>
    <cellStyle name="Normal 17 4 2 5 5 2" xfId="28739" xr:uid="{00000000-0005-0000-0000-0000CE6F0000}"/>
    <cellStyle name="Normal 17 4 2 5 5 3" xfId="28740" xr:uid="{00000000-0005-0000-0000-0000CF6F0000}"/>
    <cellStyle name="Normal 17 4 2 5 5 4" xfId="28741" xr:uid="{00000000-0005-0000-0000-0000D06F0000}"/>
    <cellStyle name="Normal 17 4 2 5 5 5" xfId="28742" xr:uid="{00000000-0005-0000-0000-0000D16F0000}"/>
    <cellStyle name="Normal 17 4 2 5 6" xfId="28743" xr:uid="{00000000-0005-0000-0000-0000D26F0000}"/>
    <cellStyle name="Normal 17 4 2 5 6 2" xfId="28744" xr:uid="{00000000-0005-0000-0000-0000D36F0000}"/>
    <cellStyle name="Normal 17 4 2 5 6 3" xfId="28745" xr:uid="{00000000-0005-0000-0000-0000D46F0000}"/>
    <cellStyle name="Normal 17 4 2 5 6 4" xfId="28746" xr:uid="{00000000-0005-0000-0000-0000D56F0000}"/>
    <cellStyle name="Normal 17 4 2 5 6 5" xfId="28747" xr:uid="{00000000-0005-0000-0000-0000D66F0000}"/>
    <cellStyle name="Normal 17 4 2 5 7" xfId="28748" xr:uid="{00000000-0005-0000-0000-0000D76F0000}"/>
    <cellStyle name="Normal 17 4 2 5 7 2" xfId="28749" xr:uid="{00000000-0005-0000-0000-0000D86F0000}"/>
    <cellStyle name="Normal 17 4 2 5 7 3" xfId="28750" xr:uid="{00000000-0005-0000-0000-0000D96F0000}"/>
    <cellStyle name="Normal 17 4 2 5 7 4" xfId="28751" xr:uid="{00000000-0005-0000-0000-0000DA6F0000}"/>
    <cellStyle name="Normal 17 4 2 5 7 5" xfId="28752" xr:uid="{00000000-0005-0000-0000-0000DB6F0000}"/>
    <cellStyle name="Normal 17 4 2 5 8" xfId="28753" xr:uid="{00000000-0005-0000-0000-0000DC6F0000}"/>
    <cellStyle name="Normal 17 4 2 5 8 2" xfId="28754" xr:uid="{00000000-0005-0000-0000-0000DD6F0000}"/>
    <cellStyle name="Normal 17 4 2 5 8 3" xfId="28755" xr:uid="{00000000-0005-0000-0000-0000DE6F0000}"/>
    <cellStyle name="Normal 17 4 2 5 8 4" xfId="28756" xr:uid="{00000000-0005-0000-0000-0000DF6F0000}"/>
    <cellStyle name="Normal 17 4 2 5 8 5" xfId="28757" xr:uid="{00000000-0005-0000-0000-0000E06F0000}"/>
    <cellStyle name="Normal 17 4 2 5 9" xfId="28758" xr:uid="{00000000-0005-0000-0000-0000E16F0000}"/>
    <cellStyle name="Normal 17 4 2 5 9 2" xfId="28759" xr:uid="{00000000-0005-0000-0000-0000E26F0000}"/>
    <cellStyle name="Normal 17 4 2 5 9 3" xfId="28760" xr:uid="{00000000-0005-0000-0000-0000E36F0000}"/>
    <cellStyle name="Normal 17 4 2 5 9 4" xfId="28761" xr:uid="{00000000-0005-0000-0000-0000E46F0000}"/>
    <cellStyle name="Normal 17 4 2 5 9 5" xfId="28762" xr:uid="{00000000-0005-0000-0000-0000E56F0000}"/>
    <cellStyle name="Normal 17 4 2 6" xfId="28763" xr:uid="{00000000-0005-0000-0000-0000E66F0000}"/>
    <cellStyle name="Normal 17 4 2 6 10" xfId="28764" xr:uid="{00000000-0005-0000-0000-0000E76F0000}"/>
    <cellStyle name="Normal 17 4 2 6 10 2" xfId="28765" xr:uid="{00000000-0005-0000-0000-0000E86F0000}"/>
    <cellStyle name="Normal 17 4 2 6 10 3" xfId="28766" xr:uid="{00000000-0005-0000-0000-0000E96F0000}"/>
    <cellStyle name="Normal 17 4 2 6 10 4" xfId="28767" xr:uid="{00000000-0005-0000-0000-0000EA6F0000}"/>
    <cellStyle name="Normal 17 4 2 6 10 5" xfId="28768" xr:uid="{00000000-0005-0000-0000-0000EB6F0000}"/>
    <cellStyle name="Normal 17 4 2 6 11" xfId="28769" xr:uid="{00000000-0005-0000-0000-0000EC6F0000}"/>
    <cellStyle name="Normal 17 4 2 6 11 2" xfId="28770" xr:uid="{00000000-0005-0000-0000-0000ED6F0000}"/>
    <cellStyle name="Normal 17 4 2 6 11 3" xfId="28771" xr:uid="{00000000-0005-0000-0000-0000EE6F0000}"/>
    <cellStyle name="Normal 17 4 2 6 11 4" xfId="28772" xr:uid="{00000000-0005-0000-0000-0000EF6F0000}"/>
    <cellStyle name="Normal 17 4 2 6 11 5" xfId="28773" xr:uid="{00000000-0005-0000-0000-0000F06F0000}"/>
    <cellStyle name="Normal 17 4 2 6 12" xfId="28774" xr:uid="{00000000-0005-0000-0000-0000F16F0000}"/>
    <cellStyle name="Normal 17 4 2 6 12 2" xfId="28775" xr:uid="{00000000-0005-0000-0000-0000F26F0000}"/>
    <cellStyle name="Normal 17 4 2 6 12 3" xfId="28776" xr:uid="{00000000-0005-0000-0000-0000F36F0000}"/>
    <cellStyle name="Normal 17 4 2 6 12 4" xfId="28777" xr:uid="{00000000-0005-0000-0000-0000F46F0000}"/>
    <cellStyle name="Normal 17 4 2 6 12 5" xfId="28778" xr:uid="{00000000-0005-0000-0000-0000F56F0000}"/>
    <cellStyle name="Normal 17 4 2 6 13" xfId="28779" xr:uid="{00000000-0005-0000-0000-0000F66F0000}"/>
    <cellStyle name="Normal 17 4 2 6 13 2" xfId="28780" xr:uid="{00000000-0005-0000-0000-0000F76F0000}"/>
    <cellStyle name="Normal 17 4 2 6 13 3" xfId="28781" xr:uid="{00000000-0005-0000-0000-0000F86F0000}"/>
    <cellStyle name="Normal 17 4 2 6 13 4" xfId="28782" xr:uid="{00000000-0005-0000-0000-0000F96F0000}"/>
    <cellStyle name="Normal 17 4 2 6 13 5" xfId="28783" xr:uid="{00000000-0005-0000-0000-0000FA6F0000}"/>
    <cellStyle name="Normal 17 4 2 6 14" xfId="28784" xr:uid="{00000000-0005-0000-0000-0000FB6F0000}"/>
    <cellStyle name="Normal 17 4 2 6 14 2" xfId="28785" xr:uid="{00000000-0005-0000-0000-0000FC6F0000}"/>
    <cellStyle name="Normal 17 4 2 6 14 3" xfId="28786" xr:uid="{00000000-0005-0000-0000-0000FD6F0000}"/>
    <cellStyle name="Normal 17 4 2 6 14 4" xfId="28787" xr:uid="{00000000-0005-0000-0000-0000FE6F0000}"/>
    <cellStyle name="Normal 17 4 2 6 14 5" xfId="28788" xr:uid="{00000000-0005-0000-0000-0000FF6F0000}"/>
    <cellStyle name="Normal 17 4 2 6 15" xfId="28789" xr:uid="{00000000-0005-0000-0000-000000700000}"/>
    <cellStyle name="Normal 17 4 2 6 15 2" xfId="28790" xr:uid="{00000000-0005-0000-0000-000001700000}"/>
    <cellStyle name="Normal 17 4 2 6 15 3" xfId="28791" xr:uid="{00000000-0005-0000-0000-000002700000}"/>
    <cellStyle name="Normal 17 4 2 6 15 4" xfId="28792" xr:uid="{00000000-0005-0000-0000-000003700000}"/>
    <cellStyle name="Normal 17 4 2 6 15 5" xfId="28793" xr:uid="{00000000-0005-0000-0000-000004700000}"/>
    <cellStyle name="Normal 17 4 2 6 16" xfId="28794" xr:uid="{00000000-0005-0000-0000-000005700000}"/>
    <cellStyle name="Normal 17 4 2 6 16 2" xfId="28795" xr:uid="{00000000-0005-0000-0000-000006700000}"/>
    <cellStyle name="Normal 17 4 2 6 16 3" xfId="28796" xr:uid="{00000000-0005-0000-0000-000007700000}"/>
    <cellStyle name="Normal 17 4 2 6 16 4" xfId="28797" xr:uid="{00000000-0005-0000-0000-000008700000}"/>
    <cellStyle name="Normal 17 4 2 6 17" xfId="28798" xr:uid="{00000000-0005-0000-0000-000009700000}"/>
    <cellStyle name="Normal 17 4 2 6 17 2" xfId="28799" xr:uid="{00000000-0005-0000-0000-00000A700000}"/>
    <cellStyle name="Normal 17 4 2 6 17 3" xfId="28800" xr:uid="{00000000-0005-0000-0000-00000B700000}"/>
    <cellStyle name="Normal 17 4 2 6 17 4" xfId="28801" xr:uid="{00000000-0005-0000-0000-00000C700000}"/>
    <cellStyle name="Normal 17 4 2 6 18" xfId="28802" xr:uid="{00000000-0005-0000-0000-00000D700000}"/>
    <cellStyle name="Normal 17 4 2 6 19" xfId="28803" xr:uid="{00000000-0005-0000-0000-00000E700000}"/>
    <cellStyle name="Normal 17 4 2 6 2" xfId="28804" xr:uid="{00000000-0005-0000-0000-00000F700000}"/>
    <cellStyle name="Normal 17 4 2 6 2 2" xfId="28805" xr:uid="{00000000-0005-0000-0000-000010700000}"/>
    <cellStyle name="Normal 17 4 2 6 2 3" xfId="28806" xr:uid="{00000000-0005-0000-0000-000011700000}"/>
    <cellStyle name="Normal 17 4 2 6 2 4" xfId="28807" xr:uid="{00000000-0005-0000-0000-000012700000}"/>
    <cellStyle name="Normal 17 4 2 6 2 5" xfId="28808" xr:uid="{00000000-0005-0000-0000-000013700000}"/>
    <cellStyle name="Normal 17 4 2 6 20" xfId="28809" xr:uid="{00000000-0005-0000-0000-000014700000}"/>
    <cellStyle name="Normal 17 4 2 6 3" xfId="28810" xr:uid="{00000000-0005-0000-0000-000015700000}"/>
    <cellStyle name="Normal 17 4 2 6 3 2" xfId="28811" xr:uid="{00000000-0005-0000-0000-000016700000}"/>
    <cellStyle name="Normal 17 4 2 6 3 3" xfId="28812" xr:uid="{00000000-0005-0000-0000-000017700000}"/>
    <cellStyle name="Normal 17 4 2 6 3 4" xfId="28813" xr:uid="{00000000-0005-0000-0000-000018700000}"/>
    <cellStyle name="Normal 17 4 2 6 3 5" xfId="28814" xr:uid="{00000000-0005-0000-0000-000019700000}"/>
    <cellStyle name="Normal 17 4 2 6 4" xfId="28815" xr:uid="{00000000-0005-0000-0000-00001A700000}"/>
    <cellStyle name="Normal 17 4 2 6 4 2" xfId="28816" xr:uid="{00000000-0005-0000-0000-00001B700000}"/>
    <cellStyle name="Normal 17 4 2 6 4 3" xfId="28817" xr:uid="{00000000-0005-0000-0000-00001C700000}"/>
    <cellStyle name="Normal 17 4 2 6 4 4" xfId="28818" xr:uid="{00000000-0005-0000-0000-00001D700000}"/>
    <cellStyle name="Normal 17 4 2 6 4 5" xfId="28819" xr:uid="{00000000-0005-0000-0000-00001E700000}"/>
    <cellStyle name="Normal 17 4 2 6 5" xfId="28820" xr:uid="{00000000-0005-0000-0000-00001F700000}"/>
    <cellStyle name="Normal 17 4 2 6 5 2" xfId="28821" xr:uid="{00000000-0005-0000-0000-000020700000}"/>
    <cellStyle name="Normal 17 4 2 6 5 3" xfId="28822" xr:uid="{00000000-0005-0000-0000-000021700000}"/>
    <cellStyle name="Normal 17 4 2 6 5 4" xfId="28823" xr:uid="{00000000-0005-0000-0000-000022700000}"/>
    <cellStyle name="Normal 17 4 2 6 5 5" xfId="28824" xr:uid="{00000000-0005-0000-0000-000023700000}"/>
    <cellStyle name="Normal 17 4 2 6 6" xfId="28825" xr:uid="{00000000-0005-0000-0000-000024700000}"/>
    <cellStyle name="Normal 17 4 2 6 6 2" xfId="28826" xr:uid="{00000000-0005-0000-0000-000025700000}"/>
    <cellStyle name="Normal 17 4 2 6 6 3" xfId="28827" xr:uid="{00000000-0005-0000-0000-000026700000}"/>
    <cellStyle name="Normal 17 4 2 6 6 4" xfId="28828" xr:uid="{00000000-0005-0000-0000-000027700000}"/>
    <cellStyle name="Normal 17 4 2 6 6 5" xfId="28829" xr:uid="{00000000-0005-0000-0000-000028700000}"/>
    <cellStyle name="Normal 17 4 2 6 7" xfId="28830" xr:uid="{00000000-0005-0000-0000-000029700000}"/>
    <cellStyle name="Normal 17 4 2 6 7 2" xfId="28831" xr:uid="{00000000-0005-0000-0000-00002A700000}"/>
    <cellStyle name="Normal 17 4 2 6 7 3" xfId="28832" xr:uid="{00000000-0005-0000-0000-00002B700000}"/>
    <cellStyle name="Normal 17 4 2 6 7 4" xfId="28833" xr:uid="{00000000-0005-0000-0000-00002C700000}"/>
    <cellStyle name="Normal 17 4 2 6 7 5" xfId="28834" xr:uid="{00000000-0005-0000-0000-00002D700000}"/>
    <cellStyle name="Normal 17 4 2 6 8" xfId="28835" xr:uid="{00000000-0005-0000-0000-00002E700000}"/>
    <cellStyle name="Normal 17 4 2 6 8 2" xfId="28836" xr:uid="{00000000-0005-0000-0000-00002F700000}"/>
    <cellStyle name="Normal 17 4 2 6 8 3" xfId="28837" xr:uid="{00000000-0005-0000-0000-000030700000}"/>
    <cellStyle name="Normal 17 4 2 6 8 4" xfId="28838" xr:uid="{00000000-0005-0000-0000-000031700000}"/>
    <cellStyle name="Normal 17 4 2 6 8 5" xfId="28839" xr:uid="{00000000-0005-0000-0000-000032700000}"/>
    <cellStyle name="Normal 17 4 2 6 9" xfId="28840" xr:uid="{00000000-0005-0000-0000-000033700000}"/>
    <cellStyle name="Normal 17 4 2 6 9 2" xfId="28841" xr:uid="{00000000-0005-0000-0000-000034700000}"/>
    <cellStyle name="Normal 17 4 2 6 9 3" xfId="28842" xr:uid="{00000000-0005-0000-0000-000035700000}"/>
    <cellStyle name="Normal 17 4 2 6 9 4" xfId="28843" xr:uid="{00000000-0005-0000-0000-000036700000}"/>
    <cellStyle name="Normal 17 4 2 6 9 5" xfId="28844" xr:uid="{00000000-0005-0000-0000-000037700000}"/>
    <cellStyle name="Normal 17 4 2 7" xfId="28845" xr:uid="{00000000-0005-0000-0000-000038700000}"/>
    <cellStyle name="Normal 17 4 2 7 2" xfId="28846" xr:uid="{00000000-0005-0000-0000-000039700000}"/>
    <cellStyle name="Normal 17 4 2 7 3" xfId="28847" xr:uid="{00000000-0005-0000-0000-00003A700000}"/>
    <cellStyle name="Normal 17 4 2 7 4" xfId="28848" xr:uid="{00000000-0005-0000-0000-00003B700000}"/>
    <cellStyle name="Normal 17 4 2 7 5" xfId="28849" xr:uid="{00000000-0005-0000-0000-00003C700000}"/>
    <cellStyle name="Normal 17 4 2 8" xfId="28850" xr:uid="{00000000-0005-0000-0000-00003D700000}"/>
    <cellStyle name="Normal 17 4 2 8 2" xfId="28851" xr:uid="{00000000-0005-0000-0000-00003E700000}"/>
    <cellStyle name="Normal 17 4 2 8 3" xfId="28852" xr:uid="{00000000-0005-0000-0000-00003F700000}"/>
    <cellStyle name="Normal 17 4 2 8 4" xfId="28853" xr:uid="{00000000-0005-0000-0000-000040700000}"/>
    <cellStyle name="Normal 17 4 2 8 5" xfId="28854" xr:uid="{00000000-0005-0000-0000-000041700000}"/>
    <cellStyle name="Normal 17 4 2 9" xfId="28855" xr:uid="{00000000-0005-0000-0000-000042700000}"/>
    <cellStyle name="Normal 17 4 2 9 2" xfId="28856" xr:uid="{00000000-0005-0000-0000-000043700000}"/>
    <cellStyle name="Normal 17 4 2 9 3" xfId="28857" xr:uid="{00000000-0005-0000-0000-000044700000}"/>
    <cellStyle name="Normal 17 4 2 9 4" xfId="28858" xr:uid="{00000000-0005-0000-0000-000045700000}"/>
    <cellStyle name="Normal 17 4 2 9 5" xfId="28859" xr:uid="{00000000-0005-0000-0000-000046700000}"/>
    <cellStyle name="Normal 17 4 20" xfId="28860" xr:uid="{00000000-0005-0000-0000-000047700000}"/>
    <cellStyle name="Normal 17 4 20 2" xfId="28861" xr:uid="{00000000-0005-0000-0000-000048700000}"/>
    <cellStyle name="Normal 17 4 20 3" xfId="28862" xr:uid="{00000000-0005-0000-0000-000049700000}"/>
    <cellStyle name="Normal 17 4 20 4" xfId="28863" xr:uid="{00000000-0005-0000-0000-00004A700000}"/>
    <cellStyle name="Normal 17 4 20 5" xfId="28864" xr:uid="{00000000-0005-0000-0000-00004B700000}"/>
    <cellStyle name="Normal 17 4 21" xfId="28865" xr:uid="{00000000-0005-0000-0000-00004C700000}"/>
    <cellStyle name="Normal 17 4 21 2" xfId="28866" xr:uid="{00000000-0005-0000-0000-00004D700000}"/>
    <cellStyle name="Normal 17 4 21 3" xfId="28867" xr:uid="{00000000-0005-0000-0000-00004E700000}"/>
    <cellStyle name="Normal 17 4 21 4" xfId="28868" xr:uid="{00000000-0005-0000-0000-00004F700000}"/>
    <cellStyle name="Normal 17 4 21 5" xfId="28869" xr:uid="{00000000-0005-0000-0000-000050700000}"/>
    <cellStyle name="Normal 17 4 22" xfId="28870" xr:uid="{00000000-0005-0000-0000-000051700000}"/>
    <cellStyle name="Normal 17 4 22 2" xfId="28871" xr:uid="{00000000-0005-0000-0000-000052700000}"/>
    <cellStyle name="Normal 17 4 22 3" xfId="28872" xr:uid="{00000000-0005-0000-0000-000053700000}"/>
    <cellStyle name="Normal 17 4 22 4" xfId="28873" xr:uid="{00000000-0005-0000-0000-000054700000}"/>
    <cellStyle name="Normal 17 4 22 5" xfId="28874" xr:uid="{00000000-0005-0000-0000-000055700000}"/>
    <cellStyle name="Normal 17 4 23" xfId="28875" xr:uid="{00000000-0005-0000-0000-000056700000}"/>
    <cellStyle name="Normal 17 4 23 2" xfId="28876" xr:uid="{00000000-0005-0000-0000-000057700000}"/>
    <cellStyle name="Normal 17 4 23 3" xfId="28877" xr:uid="{00000000-0005-0000-0000-000058700000}"/>
    <cellStyle name="Normal 17 4 23 4" xfId="28878" xr:uid="{00000000-0005-0000-0000-000059700000}"/>
    <cellStyle name="Normal 17 4 23 5" xfId="28879" xr:uid="{00000000-0005-0000-0000-00005A700000}"/>
    <cellStyle name="Normal 17 4 24" xfId="28880" xr:uid="{00000000-0005-0000-0000-00005B700000}"/>
    <cellStyle name="Normal 17 4 24 2" xfId="28881" xr:uid="{00000000-0005-0000-0000-00005C700000}"/>
    <cellStyle name="Normal 17 4 24 3" xfId="28882" xr:uid="{00000000-0005-0000-0000-00005D700000}"/>
    <cellStyle name="Normal 17 4 24 4" xfId="28883" xr:uid="{00000000-0005-0000-0000-00005E700000}"/>
    <cellStyle name="Normal 17 4 25" xfId="28884" xr:uid="{00000000-0005-0000-0000-00005F700000}"/>
    <cellStyle name="Normal 17 4 25 2" xfId="28885" xr:uid="{00000000-0005-0000-0000-000060700000}"/>
    <cellStyle name="Normal 17 4 25 3" xfId="28886" xr:uid="{00000000-0005-0000-0000-000061700000}"/>
    <cellStyle name="Normal 17 4 25 4" xfId="28887" xr:uid="{00000000-0005-0000-0000-000062700000}"/>
    <cellStyle name="Normal 17 4 26" xfId="28888" xr:uid="{00000000-0005-0000-0000-000063700000}"/>
    <cellStyle name="Normal 17 4 27" xfId="28889" xr:uid="{00000000-0005-0000-0000-000064700000}"/>
    <cellStyle name="Normal 17 4 28" xfId="28890" xr:uid="{00000000-0005-0000-0000-000065700000}"/>
    <cellStyle name="Normal 17 4 3" xfId="28891" xr:uid="{00000000-0005-0000-0000-000066700000}"/>
    <cellStyle name="Normal 17 4 3 10" xfId="28892" xr:uid="{00000000-0005-0000-0000-000067700000}"/>
    <cellStyle name="Normal 17 4 3 10 2" xfId="28893" xr:uid="{00000000-0005-0000-0000-000068700000}"/>
    <cellStyle name="Normal 17 4 3 10 3" xfId="28894" xr:uid="{00000000-0005-0000-0000-000069700000}"/>
    <cellStyle name="Normal 17 4 3 10 4" xfId="28895" xr:uid="{00000000-0005-0000-0000-00006A700000}"/>
    <cellStyle name="Normal 17 4 3 10 5" xfId="28896" xr:uid="{00000000-0005-0000-0000-00006B700000}"/>
    <cellStyle name="Normal 17 4 3 11" xfId="28897" xr:uid="{00000000-0005-0000-0000-00006C700000}"/>
    <cellStyle name="Normal 17 4 3 11 2" xfId="28898" xr:uid="{00000000-0005-0000-0000-00006D700000}"/>
    <cellStyle name="Normal 17 4 3 11 3" xfId="28899" xr:uid="{00000000-0005-0000-0000-00006E700000}"/>
    <cellStyle name="Normal 17 4 3 11 4" xfId="28900" xr:uid="{00000000-0005-0000-0000-00006F700000}"/>
    <cellStyle name="Normal 17 4 3 11 5" xfId="28901" xr:uid="{00000000-0005-0000-0000-000070700000}"/>
    <cellStyle name="Normal 17 4 3 12" xfId="28902" xr:uid="{00000000-0005-0000-0000-000071700000}"/>
    <cellStyle name="Normal 17 4 3 12 2" xfId="28903" xr:uid="{00000000-0005-0000-0000-000072700000}"/>
    <cellStyle name="Normal 17 4 3 12 3" xfId="28904" xr:uid="{00000000-0005-0000-0000-000073700000}"/>
    <cellStyle name="Normal 17 4 3 12 4" xfId="28905" xr:uid="{00000000-0005-0000-0000-000074700000}"/>
    <cellStyle name="Normal 17 4 3 12 5" xfId="28906" xr:uid="{00000000-0005-0000-0000-000075700000}"/>
    <cellStyle name="Normal 17 4 3 13" xfId="28907" xr:uid="{00000000-0005-0000-0000-000076700000}"/>
    <cellStyle name="Normal 17 4 3 13 2" xfId="28908" xr:uid="{00000000-0005-0000-0000-000077700000}"/>
    <cellStyle name="Normal 17 4 3 13 3" xfId="28909" xr:uid="{00000000-0005-0000-0000-000078700000}"/>
    <cellStyle name="Normal 17 4 3 13 4" xfId="28910" xr:uid="{00000000-0005-0000-0000-000079700000}"/>
    <cellStyle name="Normal 17 4 3 13 5" xfId="28911" xr:uid="{00000000-0005-0000-0000-00007A700000}"/>
    <cellStyle name="Normal 17 4 3 14" xfId="28912" xr:uid="{00000000-0005-0000-0000-00007B700000}"/>
    <cellStyle name="Normal 17 4 3 14 2" xfId="28913" xr:uid="{00000000-0005-0000-0000-00007C700000}"/>
    <cellStyle name="Normal 17 4 3 14 3" xfId="28914" xr:uid="{00000000-0005-0000-0000-00007D700000}"/>
    <cellStyle name="Normal 17 4 3 14 4" xfId="28915" xr:uid="{00000000-0005-0000-0000-00007E700000}"/>
    <cellStyle name="Normal 17 4 3 14 5" xfId="28916" xr:uid="{00000000-0005-0000-0000-00007F700000}"/>
    <cellStyle name="Normal 17 4 3 15" xfId="28917" xr:uid="{00000000-0005-0000-0000-000080700000}"/>
    <cellStyle name="Normal 17 4 3 15 2" xfId="28918" xr:uid="{00000000-0005-0000-0000-000081700000}"/>
    <cellStyle name="Normal 17 4 3 15 3" xfId="28919" xr:uid="{00000000-0005-0000-0000-000082700000}"/>
    <cellStyle name="Normal 17 4 3 15 4" xfId="28920" xr:uid="{00000000-0005-0000-0000-000083700000}"/>
    <cellStyle name="Normal 17 4 3 15 5" xfId="28921" xr:uid="{00000000-0005-0000-0000-000084700000}"/>
    <cellStyle name="Normal 17 4 3 16" xfId="28922" xr:uid="{00000000-0005-0000-0000-000085700000}"/>
    <cellStyle name="Normal 17 4 3 16 2" xfId="28923" xr:uid="{00000000-0005-0000-0000-000086700000}"/>
    <cellStyle name="Normal 17 4 3 16 3" xfId="28924" xr:uid="{00000000-0005-0000-0000-000087700000}"/>
    <cellStyle name="Normal 17 4 3 16 4" xfId="28925" xr:uid="{00000000-0005-0000-0000-000088700000}"/>
    <cellStyle name="Normal 17 4 3 16 5" xfId="28926" xr:uid="{00000000-0005-0000-0000-000089700000}"/>
    <cellStyle name="Normal 17 4 3 17" xfId="28927" xr:uid="{00000000-0005-0000-0000-00008A700000}"/>
    <cellStyle name="Normal 17 4 3 17 2" xfId="28928" xr:uid="{00000000-0005-0000-0000-00008B700000}"/>
    <cellStyle name="Normal 17 4 3 17 3" xfId="28929" xr:uid="{00000000-0005-0000-0000-00008C700000}"/>
    <cellStyle name="Normal 17 4 3 17 4" xfId="28930" xr:uid="{00000000-0005-0000-0000-00008D700000}"/>
    <cellStyle name="Normal 17 4 3 17 5" xfId="28931" xr:uid="{00000000-0005-0000-0000-00008E700000}"/>
    <cellStyle name="Normal 17 4 3 18" xfId="28932" xr:uid="{00000000-0005-0000-0000-00008F700000}"/>
    <cellStyle name="Normal 17 4 3 18 2" xfId="28933" xr:uid="{00000000-0005-0000-0000-000090700000}"/>
    <cellStyle name="Normal 17 4 3 18 3" xfId="28934" xr:uid="{00000000-0005-0000-0000-000091700000}"/>
    <cellStyle name="Normal 17 4 3 18 4" xfId="28935" xr:uid="{00000000-0005-0000-0000-000092700000}"/>
    <cellStyle name="Normal 17 4 3 18 5" xfId="28936" xr:uid="{00000000-0005-0000-0000-000093700000}"/>
    <cellStyle name="Normal 17 4 3 19" xfId="28937" xr:uid="{00000000-0005-0000-0000-000094700000}"/>
    <cellStyle name="Normal 17 4 3 19 2" xfId="28938" xr:uid="{00000000-0005-0000-0000-000095700000}"/>
    <cellStyle name="Normal 17 4 3 19 3" xfId="28939" xr:uid="{00000000-0005-0000-0000-000096700000}"/>
    <cellStyle name="Normal 17 4 3 19 4" xfId="28940" xr:uid="{00000000-0005-0000-0000-000097700000}"/>
    <cellStyle name="Normal 17 4 3 19 5" xfId="28941" xr:uid="{00000000-0005-0000-0000-000098700000}"/>
    <cellStyle name="Normal 17 4 3 2" xfId="28942" xr:uid="{00000000-0005-0000-0000-000099700000}"/>
    <cellStyle name="Normal 17 4 3 2 10" xfId="28943" xr:uid="{00000000-0005-0000-0000-00009A700000}"/>
    <cellStyle name="Normal 17 4 3 2 10 2" xfId="28944" xr:uid="{00000000-0005-0000-0000-00009B700000}"/>
    <cellStyle name="Normal 17 4 3 2 10 3" xfId="28945" xr:uid="{00000000-0005-0000-0000-00009C700000}"/>
    <cellStyle name="Normal 17 4 3 2 10 4" xfId="28946" xr:uid="{00000000-0005-0000-0000-00009D700000}"/>
    <cellStyle name="Normal 17 4 3 2 10 5" xfId="28947" xr:uid="{00000000-0005-0000-0000-00009E700000}"/>
    <cellStyle name="Normal 17 4 3 2 11" xfId="28948" xr:uid="{00000000-0005-0000-0000-00009F700000}"/>
    <cellStyle name="Normal 17 4 3 2 11 2" xfId="28949" xr:uid="{00000000-0005-0000-0000-0000A0700000}"/>
    <cellStyle name="Normal 17 4 3 2 11 3" xfId="28950" xr:uid="{00000000-0005-0000-0000-0000A1700000}"/>
    <cellStyle name="Normal 17 4 3 2 11 4" xfId="28951" xr:uid="{00000000-0005-0000-0000-0000A2700000}"/>
    <cellStyle name="Normal 17 4 3 2 11 5" xfId="28952" xr:uid="{00000000-0005-0000-0000-0000A3700000}"/>
    <cellStyle name="Normal 17 4 3 2 12" xfId="28953" xr:uid="{00000000-0005-0000-0000-0000A4700000}"/>
    <cellStyle name="Normal 17 4 3 2 12 2" xfId="28954" xr:uid="{00000000-0005-0000-0000-0000A5700000}"/>
    <cellStyle name="Normal 17 4 3 2 12 3" xfId="28955" xr:uid="{00000000-0005-0000-0000-0000A6700000}"/>
    <cellStyle name="Normal 17 4 3 2 12 4" xfId="28956" xr:uid="{00000000-0005-0000-0000-0000A7700000}"/>
    <cellStyle name="Normal 17 4 3 2 12 5" xfId="28957" xr:uid="{00000000-0005-0000-0000-0000A8700000}"/>
    <cellStyle name="Normal 17 4 3 2 13" xfId="28958" xr:uid="{00000000-0005-0000-0000-0000A9700000}"/>
    <cellStyle name="Normal 17 4 3 2 13 2" xfId="28959" xr:uid="{00000000-0005-0000-0000-0000AA700000}"/>
    <cellStyle name="Normal 17 4 3 2 13 3" xfId="28960" xr:uid="{00000000-0005-0000-0000-0000AB700000}"/>
    <cellStyle name="Normal 17 4 3 2 13 4" xfId="28961" xr:uid="{00000000-0005-0000-0000-0000AC700000}"/>
    <cellStyle name="Normal 17 4 3 2 13 5" xfId="28962" xr:uid="{00000000-0005-0000-0000-0000AD700000}"/>
    <cellStyle name="Normal 17 4 3 2 14" xfId="28963" xr:uid="{00000000-0005-0000-0000-0000AE700000}"/>
    <cellStyle name="Normal 17 4 3 2 14 2" xfId="28964" xr:uid="{00000000-0005-0000-0000-0000AF700000}"/>
    <cellStyle name="Normal 17 4 3 2 14 3" xfId="28965" xr:uid="{00000000-0005-0000-0000-0000B0700000}"/>
    <cellStyle name="Normal 17 4 3 2 14 4" xfId="28966" xr:uid="{00000000-0005-0000-0000-0000B1700000}"/>
    <cellStyle name="Normal 17 4 3 2 14 5" xfId="28967" xr:uid="{00000000-0005-0000-0000-0000B2700000}"/>
    <cellStyle name="Normal 17 4 3 2 15" xfId="28968" xr:uid="{00000000-0005-0000-0000-0000B3700000}"/>
    <cellStyle name="Normal 17 4 3 2 15 2" xfId="28969" xr:uid="{00000000-0005-0000-0000-0000B4700000}"/>
    <cellStyle name="Normal 17 4 3 2 15 3" xfId="28970" xr:uid="{00000000-0005-0000-0000-0000B5700000}"/>
    <cellStyle name="Normal 17 4 3 2 15 4" xfId="28971" xr:uid="{00000000-0005-0000-0000-0000B6700000}"/>
    <cellStyle name="Normal 17 4 3 2 15 5" xfId="28972" xr:uid="{00000000-0005-0000-0000-0000B7700000}"/>
    <cellStyle name="Normal 17 4 3 2 16" xfId="28973" xr:uid="{00000000-0005-0000-0000-0000B8700000}"/>
    <cellStyle name="Normal 17 4 3 2 16 2" xfId="28974" xr:uid="{00000000-0005-0000-0000-0000B9700000}"/>
    <cellStyle name="Normal 17 4 3 2 16 3" xfId="28975" xr:uid="{00000000-0005-0000-0000-0000BA700000}"/>
    <cellStyle name="Normal 17 4 3 2 16 4" xfId="28976" xr:uid="{00000000-0005-0000-0000-0000BB700000}"/>
    <cellStyle name="Normal 17 4 3 2 16 5" xfId="28977" xr:uid="{00000000-0005-0000-0000-0000BC700000}"/>
    <cellStyle name="Normal 17 4 3 2 17" xfId="28978" xr:uid="{00000000-0005-0000-0000-0000BD700000}"/>
    <cellStyle name="Normal 17 4 3 2 17 2" xfId="28979" xr:uid="{00000000-0005-0000-0000-0000BE700000}"/>
    <cellStyle name="Normal 17 4 3 2 17 3" xfId="28980" xr:uid="{00000000-0005-0000-0000-0000BF700000}"/>
    <cellStyle name="Normal 17 4 3 2 17 4" xfId="28981" xr:uid="{00000000-0005-0000-0000-0000C0700000}"/>
    <cellStyle name="Normal 17 4 3 2 17 5" xfId="28982" xr:uid="{00000000-0005-0000-0000-0000C1700000}"/>
    <cellStyle name="Normal 17 4 3 2 18" xfId="28983" xr:uid="{00000000-0005-0000-0000-0000C2700000}"/>
    <cellStyle name="Normal 17 4 3 2 18 2" xfId="28984" xr:uid="{00000000-0005-0000-0000-0000C3700000}"/>
    <cellStyle name="Normal 17 4 3 2 18 3" xfId="28985" xr:uid="{00000000-0005-0000-0000-0000C4700000}"/>
    <cellStyle name="Normal 17 4 3 2 18 4" xfId="28986" xr:uid="{00000000-0005-0000-0000-0000C5700000}"/>
    <cellStyle name="Normal 17 4 3 2 18 5" xfId="28987" xr:uid="{00000000-0005-0000-0000-0000C6700000}"/>
    <cellStyle name="Normal 17 4 3 2 19" xfId="28988" xr:uid="{00000000-0005-0000-0000-0000C7700000}"/>
    <cellStyle name="Normal 17 4 3 2 19 2" xfId="28989" xr:uid="{00000000-0005-0000-0000-0000C8700000}"/>
    <cellStyle name="Normal 17 4 3 2 19 3" xfId="28990" xr:uid="{00000000-0005-0000-0000-0000C9700000}"/>
    <cellStyle name="Normal 17 4 3 2 19 4" xfId="28991" xr:uid="{00000000-0005-0000-0000-0000CA700000}"/>
    <cellStyle name="Normal 17 4 3 2 2" xfId="28992" xr:uid="{00000000-0005-0000-0000-0000CB700000}"/>
    <cellStyle name="Normal 17 4 3 2 2 10" xfId="28993" xr:uid="{00000000-0005-0000-0000-0000CC700000}"/>
    <cellStyle name="Normal 17 4 3 2 2 10 2" xfId="28994" xr:uid="{00000000-0005-0000-0000-0000CD700000}"/>
    <cellStyle name="Normal 17 4 3 2 2 10 3" xfId="28995" xr:uid="{00000000-0005-0000-0000-0000CE700000}"/>
    <cellStyle name="Normal 17 4 3 2 2 10 4" xfId="28996" xr:uid="{00000000-0005-0000-0000-0000CF700000}"/>
    <cellStyle name="Normal 17 4 3 2 2 10 5" xfId="28997" xr:uid="{00000000-0005-0000-0000-0000D0700000}"/>
    <cellStyle name="Normal 17 4 3 2 2 11" xfId="28998" xr:uid="{00000000-0005-0000-0000-0000D1700000}"/>
    <cellStyle name="Normal 17 4 3 2 2 11 2" xfId="28999" xr:uid="{00000000-0005-0000-0000-0000D2700000}"/>
    <cellStyle name="Normal 17 4 3 2 2 11 3" xfId="29000" xr:uid="{00000000-0005-0000-0000-0000D3700000}"/>
    <cellStyle name="Normal 17 4 3 2 2 11 4" xfId="29001" xr:uid="{00000000-0005-0000-0000-0000D4700000}"/>
    <cellStyle name="Normal 17 4 3 2 2 11 5" xfId="29002" xr:uid="{00000000-0005-0000-0000-0000D5700000}"/>
    <cellStyle name="Normal 17 4 3 2 2 12" xfId="29003" xr:uid="{00000000-0005-0000-0000-0000D6700000}"/>
    <cellStyle name="Normal 17 4 3 2 2 12 2" xfId="29004" xr:uid="{00000000-0005-0000-0000-0000D7700000}"/>
    <cellStyle name="Normal 17 4 3 2 2 12 3" xfId="29005" xr:uid="{00000000-0005-0000-0000-0000D8700000}"/>
    <cellStyle name="Normal 17 4 3 2 2 12 4" xfId="29006" xr:uid="{00000000-0005-0000-0000-0000D9700000}"/>
    <cellStyle name="Normal 17 4 3 2 2 12 5" xfId="29007" xr:uid="{00000000-0005-0000-0000-0000DA700000}"/>
    <cellStyle name="Normal 17 4 3 2 2 13" xfId="29008" xr:uid="{00000000-0005-0000-0000-0000DB700000}"/>
    <cellStyle name="Normal 17 4 3 2 2 13 2" xfId="29009" xr:uid="{00000000-0005-0000-0000-0000DC700000}"/>
    <cellStyle name="Normal 17 4 3 2 2 13 3" xfId="29010" xr:uid="{00000000-0005-0000-0000-0000DD700000}"/>
    <cellStyle name="Normal 17 4 3 2 2 13 4" xfId="29011" xr:uid="{00000000-0005-0000-0000-0000DE700000}"/>
    <cellStyle name="Normal 17 4 3 2 2 13 5" xfId="29012" xr:uid="{00000000-0005-0000-0000-0000DF700000}"/>
    <cellStyle name="Normal 17 4 3 2 2 14" xfId="29013" xr:uid="{00000000-0005-0000-0000-0000E0700000}"/>
    <cellStyle name="Normal 17 4 3 2 2 14 2" xfId="29014" xr:uid="{00000000-0005-0000-0000-0000E1700000}"/>
    <cellStyle name="Normal 17 4 3 2 2 14 3" xfId="29015" xr:uid="{00000000-0005-0000-0000-0000E2700000}"/>
    <cellStyle name="Normal 17 4 3 2 2 14 4" xfId="29016" xr:uid="{00000000-0005-0000-0000-0000E3700000}"/>
    <cellStyle name="Normal 17 4 3 2 2 14 5" xfId="29017" xr:uid="{00000000-0005-0000-0000-0000E4700000}"/>
    <cellStyle name="Normal 17 4 3 2 2 15" xfId="29018" xr:uid="{00000000-0005-0000-0000-0000E5700000}"/>
    <cellStyle name="Normal 17 4 3 2 2 15 2" xfId="29019" xr:uid="{00000000-0005-0000-0000-0000E6700000}"/>
    <cellStyle name="Normal 17 4 3 2 2 15 3" xfId="29020" xr:uid="{00000000-0005-0000-0000-0000E7700000}"/>
    <cellStyle name="Normal 17 4 3 2 2 15 4" xfId="29021" xr:uid="{00000000-0005-0000-0000-0000E8700000}"/>
    <cellStyle name="Normal 17 4 3 2 2 15 5" xfId="29022" xr:uid="{00000000-0005-0000-0000-0000E9700000}"/>
    <cellStyle name="Normal 17 4 3 2 2 16" xfId="29023" xr:uid="{00000000-0005-0000-0000-0000EA700000}"/>
    <cellStyle name="Normal 17 4 3 2 2 16 2" xfId="29024" xr:uid="{00000000-0005-0000-0000-0000EB700000}"/>
    <cellStyle name="Normal 17 4 3 2 2 16 3" xfId="29025" xr:uid="{00000000-0005-0000-0000-0000EC700000}"/>
    <cellStyle name="Normal 17 4 3 2 2 16 4" xfId="29026" xr:uid="{00000000-0005-0000-0000-0000ED700000}"/>
    <cellStyle name="Normal 17 4 3 2 2 16 5" xfId="29027" xr:uid="{00000000-0005-0000-0000-0000EE700000}"/>
    <cellStyle name="Normal 17 4 3 2 2 17" xfId="29028" xr:uid="{00000000-0005-0000-0000-0000EF700000}"/>
    <cellStyle name="Normal 17 4 3 2 2 17 2" xfId="29029" xr:uid="{00000000-0005-0000-0000-0000F0700000}"/>
    <cellStyle name="Normal 17 4 3 2 2 17 3" xfId="29030" xr:uid="{00000000-0005-0000-0000-0000F1700000}"/>
    <cellStyle name="Normal 17 4 3 2 2 17 4" xfId="29031" xr:uid="{00000000-0005-0000-0000-0000F2700000}"/>
    <cellStyle name="Normal 17 4 3 2 2 18" xfId="29032" xr:uid="{00000000-0005-0000-0000-0000F3700000}"/>
    <cellStyle name="Normal 17 4 3 2 2 18 2" xfId="29033" xr:uid="{00000000-0005-0000-0000-0000F4700000}"/>
    <cellStyle name="Normal 17 4 3 2 2 18 3" xfId="29034" xr:uid="{00000000-0005-0000-0000-0000F5700000}"/>
    <cellStyle name="Normal 17 4 3 2 2 18 4" xfId="29035" xr:uid="{00000000-0005-0000-0000-0000F6700000}"/>
    <cellStyle name="Normal 17 4 3 2 2 19" xfId="29036" xr:uid="{00000000-0005-0000-0000-0000F7700000}"/>
    <cellStyle name="Normal 17 4 3 2 2 2" xfId="29037" xr:uid="{00000000-0005-0000-0000-0000F8700000}"/>
    <cellStyle name="Normal 17 4 3 2 2 2 2" xfId="29038" xr:uid="{00000000-0005-0000-0000-0000F9700000}"/>
    <cellStyle name="Normal 17 4 3 2 2 2 3" xfId="29039" xr:uid="{00000000-0005-0000-0000-0000FA700000}"/>
    <cellStyle name="Normal 17 4 3 2 2 2 4" xfId="29040" xr:uid="{00000000-0005-0000-0000-0000FB700000}"/>
    <cellStyle name="Normal 17 4 3 2 2 2 5" xfId="29041" xr:uid="{00000000-0005-0000-0000-0000FC700000}"/>
    <cellStyle name="Normal 17 4 3 2 2 20" xfId="29042" xr:uid="{00000000-0005-0000-0000-0000FD700000}"/>
    <cellStyle name="Normal 17 4 3 2 2 21" xfId="29043" xr:uid="{00000000-0005-0000-0000-0000FE700000}"/>
    <cellStyle name="Normal 17 4 3 2 2 3" xfId="29044" xr:uid="{00000000-0005-0000-0000-0000FF700000}"/>
    <cellStyle name="Normal 17 4 3 2 2 3 2" xfId="29045" xr:uid="{00000000-0005-0000-0000-000000710000}"/>
    <cellStyle name="Normal 17 4 3 2 2 3 3" xfId="29046" xr:uid="{00000000-0005-0000-0000-000001710000}"/>
    <cellStyle name="Normal 17 4 3 2 2 3 4" xfId="29047" xr:uid="{00000000-0005-0000-0000-000002710000}"/>
    <cellStyle name="Normal 17 4 3 2 2 3 5" xfId="29048" xr:uid="{00000000-0005-0000-0000-000003710000}"/>
    <cellStyle name="Normal 17 4 3 2 2 4" xfId="29049" xr:uid="{00000000-0005-0000-0000-000004710000}"/>
    <cellStyle name="Normal 17 4 3 2 2 4 2" xfId="29050" xr:uid="{00000000-0005-0000-0000-000005710000}"/>
    <cellStyle name="Normal 17 4 3 2 2 4 3" xfId="29051" xr:uid="{00000000-0005-0000-0000-000006710000}"/>
    <cellStyle name="Normal 17 4 3 2 2 4 4" xfId="29052" xr:uid="{00000000-0005-0000-0000-000007710000}"/>
    <cellStyle name="Normal 17 4 3 2 2 4 5" xfId="29053" xr:uid="{00000000-0005-0000-0000-000008710000}"/>
    <cellStyle name="Normal 17 4 3 2 2 5" xfId="29054" xr:uid="{00000000-0005-0000-0000-000009710000}"/>
    <cellStyle name="Normal 17 4 3 2 2 5 2" xfId="29055" xr:uid="{00000000-0005-0000-0000-00000A710000}"/>
    <cellStyle name="Normal 17 4 3 2 2 5 3" xfId="29056" xr:uid="{00000000-0005-0000-0000-00000B710000}"/>
    <cellStyle name="Normal 17 4 3 2 2 5 4" xfId="29057" xr:uid="{00000000-0005-0000-0000-00000C710000}"/>
    <cellStyle name="Normal 17 4 3 2 2 5 5" xfId="29058" xr:uid="{00000000-0005-0000-0000-00000D710000}"/>
    <cellStyle name="Normal 17 4 3 2 2 6" xfId="29059" xr:uid="{00000000-0005-0000-0000-00000E710000}"/>
    <cellStyle name="Normal 17 4 3 2 2 6 2" xfId="29060" xr:uid="{00000000-0005-0000-0000-00000F710000}"/>
    <cellStyle name="Normal 17 4 3 2 2 6 3" xfId="29061" xr:uid="{00000000-0005-0000-0000-000010710000}"/>
    <cellStyle name="Normal 17 4 3 2 2 6 4" xfId="29062" xr:uid="{00000000-0005-0000-0000-000011710000}"/>
    <cellStyle name="Normal 17 4 3 2 2 6 5" xfId="29063" xr:uid="{00000000-0005-0000-0000-000012710000}"/>
    <cellStyle name="Normal 17 4 3 2 2 7" xfId="29064" xr:uid="{00000000-0005-0000-0000-000013710000}"/>
    <cellStyle name="Normal 17 4 3 2 2 7 2" xfId="29065" xr:uid="{00000000-0005-0000-0000-000014710000}"/>
    <cellStyle name="Normal 17 4 3 2 2 7 3" xfId="29066" xr:uid="{00000000-0005-0000-0000-000015710000}"/>
    <cellStyle name="Normal 17 4 3 2 2 7 4" xfId="29067" xr:uid="{00000000-0005-0000-0000-000016710000}"/>
    <cellStyle name="Normal 17 4 3 2 2 7 5" xfId="29068" xr:uid="{00000000-0005-0000-0000-000017710000}"/>
    <cellStyle name="Normal 17 4 3 2 2 8" xfId="29069" xr:uid="{00000000-0005-0000-0000-000018710000}"/>
    <cellStyle name="Normal 17 4 3 2 2 8 2" xfId="29070" xr:uid="{00000000-0005-0000-0000-000019710000}"/>
    <cellStyle name="Normal 17 4 3 2 2 8 3" xfId="29071" xr:uid="{00000000-0005-0000-0000-00001A710000}"/>
    <cellStyle name="Normal 17 4 3 2 2 8 4" xfId="29072" xr:uid="{00000000-0005-0000-0000-00001B710000}"/>
    <cellStyle name="Normal 17 4 3 2 2 8 5" xfId="29073" xr:uid="{00000000-0005-0000-0000-00001C710000}"/>
    <cellStyle name="Normal 17 4 3 2 2 9" xfId="29074" xr:uid="{00000000-0005-0000-0000-00001D710000}"/>
    <cellStyle name="Normal 17 4 3 2 2 9 2" xfId="29075" xr:uid="{00000000-0005-0000-0000-00001E710000}"/>
    <cellStyle name="Normal 17 4 3 2 2 9 3" xfId="29076" xr:uid="{00000000-0005-0000-0000-00001F710000}"/>
    <cellStyle name="Normal 17 4 3 2 2 9 4" xfId="29077" xr:uid="{00000000-0005-0000-0000-000020710000}"/>
    <cellStyle name="Normal 17 4 3 2 2 9 5" xfId="29078" xr:uid="{00000000-0005-0000-0000-000021710000}"/>
    <cellStyle name="Normal 17 4 3 2 20" xfId="29079" xr:uid="{00000000-0005-0000-0000-000022710000}"/>
    <cellStyle name="Normal 17 4 3 2 20 2" xfId="29080" xr:uid="{00000000-0005-0000-0000-000023710000}"/>
    <cellStyle name="Normal 17 4 3 2 20 3" xfId="29081" xr:uid="{00000000-0005-0000-0000-000024710000}"/>
    <cellStyle name="Normal 17 4 3 2 20 4" xfId="29082" xr:uid="{00000000-0005-0000-0000-000025710000}"/>
    <cellStyle name="Normal 17 4 3 2 21" xfId="29083" xr:uid="{00000000-0005-0000-0000-000026710000}"/>
    <cellStyle name="Normal 17 4 3 2 22" xfId="29084" xr:uid="{00000000-0005-0000-0000-000027710000}"/>
    <cellStyle name="Normal 17 4 3 2 23" xfId="29085" xr:uid="{00000000-0005-0000-0000-000028710000}"/>
    <cellStyle name="Normal 17 4 3 2 3" xfId="29086" xr:uid="{00000000-0005-0000-0000-000029710000}"/>
    <cellStyle name="Normal 17 4 3 2 3 10" xfId="29087" xr:uid="{00000000-0005-0000-0000-00002A710000}"/>
    <cellStyle name="Normal 17 4 3 2 3 10 2" xfId="29088" xr:uid="{00000000-0005-0000-0000-00002B710000}"/>
    <cellStyle name="Normal 17 4 3 2 3 10 3" xfId="29089" xr:uid="{00000000-0005-0000-0000-00002C710000}"/>
    <cellStyle name="Normal 17 4 3 2 3 10 4" xfId="29090" xr:uid="{00000000-0005-0000-0000-00002D710000}"/>
    <cellStyle name="Normal 17 4 3 2 3 10 5" xfId="29091" xr:uid="{00000000-0005-0000-0000-00002E710000}"/>
    <cellStyle name="Normal 17 4 3 2 3 11" xfId="29092" xr:uid="{00000000-0005-0000-0000-00002F710000}"/>
    <cellStyle name="Normal 17 4 3 2 3 11 2" xfId="29093" xr:uid="{00000000-0005-0000-0000-000030710000}"/>
    <cellStyle name="Normal 17 4 3 2 3 11 3" xfId="29094" xr:uid="{00000000-0005-0000-0000-000031710000}"/>
    <cellStyle name="Normal 17 4 3 2 3 11 4" xfId="29095" xr:uid="{00000000-0005-0000-0000-000032710000}"/>
    <cellStyle name="Normal 17 4 3 2 3 11 5" xfId="29096" xr:uid="{00000000-0005-0000-0000-000033710000}"/>
    <cellStyle name="Normal 17 4 3 2 3 12" xfId="29097" xr:uid="{00000000-0005-0000-0000-000034710000}"/>
    <cellStyle name="Normal 17 4 3 2 3 12 2" xfId="29098" xr:uid="{00000000-0005-0000-0000-000035710000}"/>
    <cellStyle name="Normal 17 4 3 2 3 12 3" xfId="29099" xr:uid="{00000000-0005-0000-0000-000036710000}"/>
    <cellStyle name="Normal 17 4 3 2 3 12 4" xfId="29100" xr:uid="{00000000-0005-0000-0000-000037710000}"/>
    <cellStyle name="Normal 17 4 3 2 3 12 5" xfId="29101" xr:uid="{00000000-0005-0000-0000-000038710000}"/>
    <cellStyle name="Normal 17 4 3 2 3 13" xfId="29102" xr:uid="{00000000-0005-0000-0000-000039710000}"/>
    <cellStyle name="Normal 17 4 3 2 3 13 2" xfId="29103" xr:uid="{00000000-0005-0000-0000-00003A710000}"/>
    <cellStyle name="Normal 17 4 3 2 3 13 3" xfId="29104" xr:uid="{00000000-0005-0000-0000-00003B710000}"/>
    <cellStyle name="Normal 17 4 3 2 3 13 4" xfId="29105" xr:uid="{00000000-0005-0000-0000-00003C710000}"/>
    <cellStyle name="Normal 17 4 3 2 3 13 5" xfId="29106" xr:uid="{00000000-0005-0000-0000-00003D710000}"/>
    <cellStyle name="Normal 17 4 3 2 3 14" xfId="29107" xr:uid="{00000000-0005-0000-0000-00003E710000}"/>
    <cellStyle name="Normal 17 4 3 2 3 14 2" xfId="29108" xr:uid="{00000000-0005-0000-0000-00003F710000}"/>
    <cellStyle name="Normal 17 4 3 2 3 14 3" xfId="29109" xr:uid="{00000000-0005-0000-0000-000040710000}"/>
    <cellStyle name="Normal 17 4 3 2 3 14 4" xfId="29110" xr:uid="{00000000-0005-0000-0000-000041710000}"/>
    <cellStyle name="Normal 17 4 3 2 3 14 5" xfId="29111" xr:uid="{00000000-0005-0000-0000-000042710000}"/>
    <cellStyle name="Normal 17 4 3 2 3 15" xfId="29112" xr:uid="{00000000-0005-0000-0000-000043710000}"/>
    <cellStyle name="Normal 17 4 3 2 3 15 2" xfId="29113" xr:uid="{00000000-0005-0000-0000-000044710000}"/>
    <cellStyle name="Normal 17 4 3 2 3 15 3" xfId="29114" xr:uid="{00000000-0005-0000-0000-000045710000}"/>
    <cellStyle name="Normal 17 4 3 2 3 15 4" xfId="29115" xr:uid="{00000000-0005-0000-0000-000046710000}"/>
    <cellStyle name="Normal 17 4 3 2 3 15 5" xfId="29116" xr:uid="{00000000-0005-0000-0000-000047710000}"/>
    <cellStyle name="Normal 17 4 3 2 3 16" xfId="29117" xr:uid="{00000000-0005-0000-0000-000048710000}"/>
    <cellStyle name="Normal 17 4 3 2 3 16 2" xfId="29118" xr:uid="{00000000-0005-0000-0000-000049710000}"/>
    <cellStyle name="Normal 17 4 3 2 3 16 3" xfId="29119" xr:uid="{00000000-0005-0000-0000-00004A710000}"/>
    <cellStyle name="Normal 17 4 3 2 3 16 4" xfId="29120" xr:uid="{00000000-0005-0000-0000-00004B710000}"/>
    <cellStyle name="Normal 17 4 3 2 3 17" xfId="29121" xr:uid="{00000000-0005-0000-0000-00004C710000}"/>
    <cellStyle name="Normal 17 4 3 2 3 17 2" xfId="29122" xr:uid="{00000000-0005-0000-0000-00004D710000}"/>
    <cellStyle name="Normal 17 4 3 2 3 17 3" xfId="29123" xr:uid="{00000000-0005-0000-0000-00004E710000}"/>
    <cellStyle name="Normal 17 4 3 2 3 17 4" xfId="29124" xr:uid="{00000000-0005-0000-0000-00004F710000}"/>
    <cellStyle name="Normal 17 4 3 2 3 18" xfId="29125" xr:uid="{00000000-0005-0000-0000-000050710000}"/>
    <cellStyle name="Normal 17 4 3 2 3 19" xfId="29126" xr:uid="{00000000-0005-0000-0000-000051710000}"/>
    <cellStyle name="Normal 17 4 3 2 3 2" xfId="29127" xr:uid="{00000000-0005-0000-0000-000052710000}"/>
    <cellStyle name="Normal 17 4 3 2 3 2 2" xfId="29128" xr:uid="{00000000-0005-0000-0000-000053710000}"/>
    <cellStyle name="Normal 17 4 3 2 3 2 3" xfId="29129" xr:uid="{00000000-0005-0000-0000-000054710000}"/>
    <cellStyle name="Normal 17 4 3 2 3 2 4" xfId="29130" xr:uid="{00000000-0005-0000-0000-000055710000}"/>
    <cellStyle name="Normal 17 4 3 2 3 2 5" xfId="29131" xr:uid="{00000000-0005-0000-0000-000056710000}"/>
    <cellStyle name="Normal 17 4 3 2 3 20" xfId="29132" xr:uid="{00000000-0005-0000-0000-000057710000}"/>
    <cellStyle name="Normal 17 4 3 2 3 3" xfId="29133" xr:uid="{00000000-0005-0000-0000-000058710000}"/>
    <cellStyle name="Normal 17 4 3 2 3 3 2" xfId="29134" xr:uid="{00000000-0005-0000-0000-000059710000}"/>
    <cellStyle name="Normal 17 4 3 2 3 3 3" xfId="29135" xr:uid="{00000000-0005-0000-0000-00005A710000}"/>
    <cellStyle name="Normal 17 4 3 2 3 3 4" xfId="29136" xr:uid="{00000000-0005-0000-0000-00005B710000}"/>
    <cellStyle name="Normal 17 4 3 2 3 3 5" xfId="29137" xr:uid="{00000000-0005-0000-0000-00005C710000}"/>
    <cellStyle name="Normal 17 4 3 2 3 4" xfId="29138" xr:uid="{00000000-0005-0000-0000-00005D710000}"/>
    <cellStyle name="Normal 17 4 3 2 3 4 2" xfId="29139" xr:uid="{00000000-0005-0000-0000-00005E710000}"/>
    <cellStyle name="Normal 17 4 3 2 3 4 3" xfId="29140" xr:uid="{00000000-0005-0000-0000-00005F710000}"/>
    <cellStyle name="Normal 17 4 3 2 3 4 4" xfId="29141" xr:uid="{00000000-0005-0000-0000-000060710000}"/>
    <cellStyle name="Normal 17 4 3 2 3 4 5" xfId="29142" xr:uid="{00000000-0005-0000-0000-000061710000}"/>
    <cellStyle name="Normal 17 4 3 2 3 5" xfId="29143" xr:uid="{00000000-0005-0000-0000-000062710000}"/>
    <cellStyle name="Normal 17 4 3 2 3 5 2" xfId="29144" xr:uid="{00000000-0005-0000-0000-000063710000}"/>
    <cellStyle name="Normal 17 4 3 2 3 5 3" xfId="29145" xr:uid="{00000000-0005-0000-0000-000064710000}"/>
    <cellStyle name="Normal 17 4 3 2 3 5 4" xfId="29146" xr:uid="{00000000-0005-0000-0000-000065710000}"/>
    <cellStyle name="Normal 17 4 3 2 3 5 5" xfId="29147" xr:uid="{00000000-0005-0000-0000-000066710000}"/>
    <cellStyle name="Normal 17 4 3 2 3 6" xfId="29148" xr:uid="{00000000-0005-0000-0000-000067710000}"/>
    <cellStyle name="Normal 17 4 3 2 3 6 2" xfId="29149" xr:uid="{00000000-0005-0000-0000-000068710000}"/>
    <cellStyle name="Normal 17 4 3 2 3 6 3" xfId="29150" xr:uid="{00000000-0005-0000-0000-000069710000}"/>
    <cellStyle name="Normal 17 4 3 2 3 6 4" xfId="29151" xr:uid="{00000000-0005-0000-0000-00006A710000}"/>
    <cellStyle name="Normal 17 4 3 2 3 6 5" xfId="29152" xr:uid="{00000000-0005-0000-0000-00006B710000}"/>
    <cellStyle name="Normal 17 4 3 2 3 7" xfId="29153" xr:uid="{00000000-0005-0000-0000-00006C710000}"/>
    <cellStyle name="Normal 17 4 3 2 3 7 2" xfId="29154" xr:uid="{00000000-0005-0000-0000-00006D710000}"/>
    <cellStyle name="Normal 17 4 3 2 3 7 3" xfId="29155" xr:uid="{00000000-0005-0000-0000-00006E710000}"/>
    <cellStyle name="Normal 17 4 3 2 3 7 4" xfId="29156" xr:uid="{00000000-0005-0000-0000-00006F710000}"/>
    <cellStyle name="Normal 17 4 3 2 3 7 5" xfId="29157" xr:uid="{00000000-0005-0000-0000-000070710000}"/>
    <cellStyle name="Normal 17 4 3 2 3 8" xfId="29158" xr:uid="{00000000-0005-0000-0000-000071710000}"/>
    <cellStyle name="Normal 17 4 3 2 3 8 2" xfId="29159" xr:uid="{00000000-0005-0000-0000-000072710000}"/>
    <cellStyle name="Normal 17 4 3 2 3 8 3" xfId="29160" xr:uid="{00000000-0005-0000-0000-000073710000}"/>
    <cellStyle name="Normal 17 4 3 2 3 8 4" xfId="29161" xr:uid="{00000000-0005-0000-0000-000074710000}"/>
    <cellStyle name="Normal 17 4 3 2 3 8 5" xfId="29162" xr:uid="{00000000-0005-0000-0000-000075710000}"/>
    <cellStyle name="Normal 17 4 3 2 3 9" xfId="29163" xr:uid="{00000000-0005-0000-0000-000076710000}"/>
    <cellStyle name="Normal 17 4 3 2 3 9 2" xfId="29164" xr:uid="{00000000-0005-0000-0000-000077710000}"/>
    <cellStyle name="Normal 17 4 3 2 3 9 3" xfId="29165" xr:uid="{00000000-0005-0000-0000-000078710000}"/>
    <cellStyle name="Normal 17 4 3 2 3 9 4" xfId="29166" xr:uid="{00000000-0005-0000-0000-000079710000}"/>
    <cellStyle name="Normal 17 4 3 2 3 9 5" xfId="29167" xr:uid="{00000000-0005-0000-0000-00007A710000}"/>
    <cellStyle name="Normal 17 4 3 2 4" xfId="29168" xr:uid="{00000000-0005-0000-0000-00007B710000}"/>
    <cellStyle name="Normal 17 4 3 2 4 10" xfId="29169" xr:uid="{00000000-0005-0000-0000-00007C710000}"/>
    <cellStyle name="Normal 17 4 3 2 4 10 2" xfId="29170" xr:uid="{00000000-0005-0000-0000-00007D710000}"/>
    <cellStyle name="Normal 17 4 3 2 4 10 3" xfId="29171" xr:uid="{00000000-0005-0000-0000-00007E710000}"/>
    <cellStyle name="Normal 17 4 3 2 4 10 4" xfId="29172" xr:uid="{00000000-0005-0000-0000-00007F710000}"/>
    <cellStyle name="Normal 17 4 3 2 4 10 5" xfId="29173" xr:uid="{00000000-0005-0000-0000-000080710000}"/>
    <cellStyle name="Normal 17 4 3 2 4 11" xfId="29174" xr:uid="{00000000-0005-0000-0000-000081710000}"/>
    <cellStyle name="Normal 17 4 3 2 4 11 2" xfId="29175" xr:uid="{00000000-0005-0000-0000-000082710000}"/>
    <cellStyle name="Normal 17 4 3 2 4 11 3" xfId="29176" xr:uid="{00000000-0005-0000-0000-000083710000}"/>
    <cellStyle name="Normal 17 4 3 2 4 11 4" xfId="29177" xr:uid="{00000000-0005-0000-0000-000084710000}"/>
    <cellStyle name="Normal 17 4 3 2 4 11 5" xfId="29178" xr:uid="{00000000-0005-0000-0000-000085710000}"/>
    <cellStyle name="Normal 17 4 3 2 4 12" xfId="29179" xr:uid="{00000000-0005-0000-0000-000086710000}"/>
    <cellStyle name="Normal 17 4 3 2 4 12 2" xfId="29180" xr:uid="{00000000-0005-0000-0000-000087710000}"/>
    <cellStyle name="Normal 17 4 3 2 4 12 3" xfId="29181" xr:uid="{00000000-0005-0000-0000-000088710000}"/>
    <cellStyle name="Normal 17 4 3 2 4 12 4" xfId="29182" xr:uid="{00000000-0005-0000-0000-000089710000}"/>
    <cellStyle name="Normal 17 4 3 2 4 12 5" xfId="29183" xr:uid="{00000000-0005-0000-0000-00008A710000}"/>
    <cellStyle name="Normal 17 4 3 2 4 13" xfId="29184" xr:uid="{00000000-0005-0000-0000-00008B710000}"/>
    <cellStyle name="Normal 17 4 3 2 4 13 2" xfId="29185" xr:uid="{00000000-0005-0000-0000-00008C710000}"/>
    <cellStyle name="Normal 17 4 3 2 4 13 3" xfId="29186" xr:uid="{00000000-0005-0000-0000-00008D710000}"/>
    <cellStyle name="Normal 17 4 3 2 4 13 4" xfId="29187" xr:uid="{00000000-0005-0000-0000-00008E710000}"/>
    <cellStyle name="Normal 17 4 3 2 4 13 5" xfId="29188" xr:uid="{00000000-0005-0000-0000-00008F710000}"/>
    <cellStyle name="Normal 17 4 3 2 4 14" xfId="29189" xr:uid="{00000000-0005-0000-0000-000090710000}"/>
    <cellStyle name="Normal 17 4 3 2 4 14 2" xfId="29190" xr:uid="{00000000-0005-0000-0000-000091710000}"/>
    <cellStyle name="Normal 17 4 3 2 4 14 3" xfId="29191" xr:uid="{00000000-0005-0000-0000-000092710000}"/>
    <cellStyle name="Normal 17 4 3 2 4 14 4" xfId="29192" xr:uid="{00000000-0005-0000-0000-000093710000}"/>
    <cellStyle name="Normal 17 4 3 2 4 14 5" xfId="29193" xr:uid="{00000000-0005-0000-0000-000094710000}"/>
    <cellStyle name="Normal 17 4 3 2 4 15" xfId="29194" xr:uid="{00000000-0005-0000-0000-000095710000}"/>
    <cellStyle name="Normal 17 4 3 2 4 15 2" xfId="29195" xr:uid="{00000000-0005-0000-0000-000096710000}"/>
    <cellStyle name="Normal 17 4 3 2 4 15 3" xfId="29196" xr:uid="{00000000-0005-0000-0000-000097710000}"/>
    <cellStyle name="Normal 17 4 3 2 4 15 4" xfId="29197" xr:uid="{00000000-0005-0000-0000-000098710000}"/>
    <cellStyle name="Normal 17 4 3 2 4 15 5" xfId="29198" xr:uid="{00000000-0005-0000-0000-000099710000}"/>
    <cellStyle name="Normal 17 4 3 2 4 16" xfId="29199" xr:uid="{00000000-0005-0000-0000-00009A710000}"/>
    <cellStyle name="Normal 17 4 3 2 4 16 2" xfId="29200" xr:uid="{00000000-0005-0000-0000-00009B710000}"/>
    <cellStyle name="Normal 17 4 3 2 4 16 3" xfId="29201" xr:uid="{00000000-0005-0000-0000-00009C710000}"/>
    <cellStyle name="Normal 17 4 3 2 4 16 4" xfId="29202" xr:uid="{00000000-0005-0000-0000-00009D710000}"/>
    <cellStyle name="Normal 17 4 3 2 4 17" xfId="29203" xr:uid="{00000000-0005-0000-0000-00009E710000}"/>
    <cellStyle name="Normal 17 4 3 2 4 17 2" xfId="29204" xr:uid="{00000000-0005-0000-0000-00009F710000}"/>
    <cellStyle name="Normal 17 4 3 2 4 17 3" xfId="29205" xr:uid="{00000000-0005-0000-0000-0000A0710000}"/>
    <cellStyle name="Normal 17 4 3 2 4 17 4" xfId="29206" xr:uid="{00000000-0005-0000-0000-0000A1710000}"/>
    <cellStyle name="Normal 17 4 3 2 4 18" xfId="29207" xr:uid="{00000000-0005-0000-0000-0000A2710000}"/>
    <cellStyle name="Normal 17 4 3 2 4 19" xfId="29208" xr:uid="{00000000-0005-0000-0000-0000A3710000}"/>
    <cellStyle name="Normal 17 4 3 2 4 2" xfId="29209" xr:uid="{00000000-0005-0000-0000-0000A4710000}"/>
    <cellStyle name="Normal 17 4 3 2 4 2 2" xfId="29210" xr:uid="{00000000-0005-0000-0000-0000A5710000}"/>
    <cellStyle name="Normal 17 4 3 2 4 2 3" xfId="29211" xr:uid="{00000000-0005-0000-0000-0000A6710000}"/>
    <cellStyle name="Normal 17 4 3 2 4 2 4" xfId="29212" xr:uid="{00000000-0005-0000-0000-0000A7710000}"/>
    <cellStyle name="Normal 17 4 3 2 4 2 5" xfId="29213" xr:uid="{00000000-0005-0000-0000-0000A8710000}"/>
    <cellStyle name="Normal 17 4 3 2 4 20" xfId="29214" xr:uid="{00000000-0005-0000-0000-0000A9710000}"/>
    <cellStyle name="Normal 17 4 3 2 4 3" xfId="29215" xr:uid="{00000000-0005-0000-0000-0000AA710000}"/>
    <cellStyle name="Normal 17 4 3 2 4 3 2" xfId="29216" xr:uid="{00000000-0005-0000-0000-0000AB710000}"/>
    <cellStyle name="Normal 17 4 3 2 4 3 3" xfId="29217" xr:uid="{00000000-0005-0000-0000-0000AC710000}"/>
    <cellStyle name="Normal 17 4 3 2 4 3 4" xfId="29218" xr:uid="{00000000-0005-0000-0000-0000AD710000}"/>
    <cellStyle name="Normal 17 4 3 2 4 3 5" xfId="29219" xr:uid="{00000000-0005-0000-0000-0000AE710000}"/>
    <cellStyle name="Normal 17 4 3 2 4 4" xfId="29220" xr:uid="{00000000-0005-0000-0000-0000AF710000}"/>
    <cellStyle name="Normal 17 4 3 2 4 4 2" xfId="29221" xr:uid="{00000000-0005-0000-0000-0000B0710000}"/>
    <cellStyle name="Normal 17 4 3 2 4 4 3" xfId="29222" xr:uid="{00000000-0005-0000-0000-0000B1710000}"/>
    <cellStyle name="Normal 17 4 3 2 4 4 4" xfId="29223" xr:uid="{00000000-0005-0000-0000-0000B2710000}"/>
    <cellStyle name="Normal 17 4 3 2 4 4 5" xfId="29224" xr:uid="{00000000-0005-0000-0000-0000B3710000}"/>
    <cellStyle name="Normal 17 4 3 2 4 5" xfId="29225" xr:uid="{00000000-0005-0000-0000-0000B4710000}"/>
    <cellStyle name="Normal 17 4 3 2 4 5 2" xfId="29226" xr:uid="{00000000-0005-0000-0000-0000B5710000}"/>
    <cellStyle name="Normal 17 4 3 2 4 5 3" xfId="29227" xr:uid="{00000000-0005-0000-0000-0000B6710000}"/>
    <cellStyle name="Normal 17 4 3 2 4 5 4" xfId="29228" xr:uid="{00000000-0005-0000-0000-0000B7710000}"/>
    <cellStyle name="Normal 17 4 3 2 4 5 5" xfId="29229" xr:uid="{00000000-0005-0000-0000-0000B8710000}"/>
    <cellStyle name="Normal 17 4 3 2 4 6" xfId="29230" xr:uid="{00000000-0005-0000-0000-0000B9710000}"/>
    <cellStyle name="Normal 17 4 3 2 4 6 2" xfId="29231" xr:uid="{00000000-0005-0000-0000-0000BA710000}"/>
    <cellStyle name="Normal 17 4 3 2 4 6 3" xfId="29232" xr:uid="{00000000-0005-0000-0000-0000BB710000}"/>
    <cellStyle name="Normal 17 4 3 2 4 6 4" xfId="29233" xr:uid="{00000000-0005-0000-0000-0000BC710000}"/>
    <cellStyle name="Normal 17 4 3 2 4 6 5" xfId="29234" xr:uid="{00000000-0005-0000-0000-0000BD710000}"/>
    <cellStyle name="Normal 17 4 3 2 4 7" xfId="29235" xr:uid="{00000000-0005-0000-0000-0000BE710000}"/>
    <cellStyle name="Normal 17 4 3 2 4 7 2" xfId="29236" xr:uid="{00000000-0005-0000-0000-0000BF710000}"/>
    <cellStyle name="Normal 17 4 3 2 4 7 3" xfId="29237" xr:uid="{00000000-0005-0000-0000-0000C0710000}"/>
    <cellStyle name="Normal 17 4 3 2 4 7 4" xfId="29238" xr:uid="{00000000-0005-0000-0000-0000C1710000}"/>
    <cellStyle name="Normal 17 4 3 2 4 7 5" xfId="29239" xr:uid="{00000000-0005-0000-0000-0000C2710000}"/>
    <cellStyle name="Normal 17 4 3 2 4 8" xfId="29240" xr:uid="{00000000-0005-0000-0000-0000C3710000}"/>
    <cellStyle name="Normal 17 4 3 2 4 8 2" xfId="29241" xr:uid="{00000000-0005-0000-0000-0000C4710000}"/>
    <cellStyle name="Normal 17 4 3 2 4 8 3" xfId="29242" xr:uid="{00000000-0005-0000-0000-0000C5710000}"/>
    <cellStyle name="Normal 17 4 3 2 4 8 4" xfId="29243" xr:uid="{00000000-0005-0000-0000-0000C6710000}"/>
    <cellStyle name="Normal 17 4 3 2 4 8 5" xfId="29244" xr:uid="{00000000-0005-0000-0000-0000C7710000}"/>
    <cellStyle name="Normal 17 4 3 2 4 9" xfId="29245" xr:uid="{00000000-0005-0000-0000-0000C8710000}"/>
    <cellStyle name="Normal 17 4 3 2 4 9 2" xfId="29246" xr:uid="{00000000-0005-0000-0000-0000C9710000}"/>
    <cellStyle name="Normal 17 4 3 2 4 9 3" xfId="29247" xr:uid="{00000000-0005-0000-0000-0000CA710000}"/>
    <cellStyle name="Normal 17 4 3 2 4 9 4" xfId="29248" xr:uid="{00000000-0005-0000-0000-0000CB710000}"/>
    <cellStyle name="Normal 17 4 3 2 4 9 5" xfId="29249" xr:uid="{00000000-0005-0000-0000-0000CC710000}"/>
    <cellStyle name="Normal 17 4 3 2 5" xfId="29250" xr:uid="{00000000-0005-0000-0000-0000CD710000}"/>
    <cellStyle name="Normal 17 4 3 2 5 2" xfId="29251" xr:uid="{00000000-0005-0000-0000-0000CE710000}"/>
    <cellStyle name="Normal 17 4 3 2 5 3" xfId="29252" xr:uid="{00000000-0005-0000-0000-0000CF710000}"/>
    <cellStyle name="Normal 17 4 3 2 5 4" xfId="29253" xr:uid="{00000000-0005-0000-0000-0000D0710000}"/>
    <cellStyle name="Normal 17 4 3 2 5 5" xfId="29254" xr:uid="{00000000-0005-0000-0000-0000D1710000}"/>
    <cellStyle name="Normal 17 4 3 2 6" xfId="29255" xr:uid="{00000000-0005-0000-0000-0000D2710000}"/>
    <cellStyle name="Normal 17 4 3 2 6 2" xfId="29256" xr:uid="{00000000-0005-0000-0000-0000D3710000}"/>
    <cellStyle name="Normal 17 4 3 2 6 3" xfId="29257" xr:uid="{00000000-0005-0000-0000-0000D4710000}"/>
    <cellStyle name="Normal 17 4 3 2 6 4" xfId="29258" xr:uid="{00000000-0005-0000-0000-0000D5710000}"/>
    <cellStyle name="Normal 17 4 3 2 6 5" xfId="29259" xr:uid="{00000000-0005-0000-0000-0000D6710000}"/>
    <cellStyle name="Normal 17 4 3 2 7" xfId="29260" xr:uid="{00000000-0005-0000-0000-0000D7710000}"/>
    <cellStyle name="Normal 17 4 3 2 7 2" xfId="29261" xr:uid="{00000000-0005-0000-0000-0000D8710000}"/>
    <cellStyle name="Normal 17 4 3 2 7 3" xfId="29262" xr:uid="{00000000-0005-0000-0000-0000D9710000}"/>
    <cellStyle name="Normal 17 4 3 2 7 4" xfId="29263" xr:uid="{00000000-0005-0000-0000-0000DA710000}"/>
    <cellStyle name="Normal 17 4 3 2 7 5" xfId="29264" xr:uid="{00000000-0005-0000-0000-0000DB710000}"/>
    <cellStyle name="Normal 17 4 3 2 8" xfId="29265" xr:uid="{00000000-0005-0000-0000-0000DC710000}"/>
    <cellStyle name="Normal 17 4 3 2 8 2" xfId="29266" xr:uid="{00000000-0005-0000-0000-0000DD710000}"/>
    <cellStyle name="Normal 17 4 3 2 8 3" xfId="29267" xr:uid="{00000000-0005-0000-0000-0000DE710000}"/>
    <cellStyle name="Normal 17 4 3 2 8 4" xfId="29268" xr:uid="{00000000-0005-0000-0000-0000DF710000}"/>
    <cellStyle name="Normal 17 4 3 2 8 5" xfId="29269" xr:uid="{00000000-0005-0000-0000-0000E0710000}"/>
    <cellStyle name="Normal 17 4 3 2 9" xfId="29270" xr:uid="{00000000-0005-0000-0000-0000E1710000}"/>
    <cellStyle name="Normal 17 4 3 2 9 2" xfId="29271" xr:uid="{00000000-0005-0000-0000-0000E2710000}"/>
    <cellStyle name="Normal 17 4 3 2 9 3" xfId="29272" xr:uid="{00000000-0005-0000-0000-0000E3710000}"/>
    <cellStyle name="Normal 17 4 3 2 9 4" xfId="29273" xr:uid="{00000000-0005-0000-0000-0000E4710000}"/>
    <cellStyle name="Normal 17 4 3 2 9 5" xfId="29274" xr:uid="{00000000-0005-0000-0000-0000E5710000}"/>
    <cellStyle name="Normal 17 4 3 20" xfId="29275" xr:uid="{00000000-0005-0000-0000-0000E6710000}"/>
    <cellStyle name="Normal 17 4 3 20 2" xfId="29276" xr:uid="{00000000-0005-0000-0000-0000E7710000}"/>
    <cellStyle name="Normal 17 4 3 20 3" xfId="29277" xr:uid="{00000000-0005-0000-0000-0000E8710000}"/>
    <cellStyle name="Normal 17 4 3 20 4" xfId="29278" xr:uid="{00000000-0005-0000-0000-0000E9710000}"/>
    <cellStyle name="Normal 17 4 3 20 5" xfId="29279" xr:uid="{00000000-0005-0000-0000-0000EA710000}"/>
    <cellStyle name="Normal 17 4 3 21" xfId="29280" xr:uid="{00000000-0005-0000-0000-0000EB710000}"/>
    <cellStyle name="Normal 17 4 3 21 2" xfId="29281" xr:uid="{00000000-0005-0000-0000-0000EC710000}"/>
    <cellStyle name="Normal 17 4 3 21 3" xfId="29282" xr:uid="{00000000-0005-0000-0000-0000ED710000}"/>
    <cellStyle name="Normal 17 4 3 21 4" xfId="29283" xr:uid="{00000000-0005-0000-0000-0000EE710000}"/>
    <cellStyle name="Normal 17 4 3 22" xfId="29284" xr:uid="{00000000-0005-0000-0000-0000EF710000}"/>
    <cellStyle name="Normal 17 4 3 22 2" xfId="29285" xr:uid="{00000000-0005-0000-0000-0000F0710000}"/>
    <cellStyle name="Normal 17 4 3 22 3" xfId="29286" xr:uid="{00000000-0005-0000-0000-0000F1710000}"/>
    <cellStyle name="Normal 17 4 3 22 4" xfId="29287" xr:uid="{00000000-0005-0000-0000-0000F2710000}"/>
    <cellStyle name="Normal 17 4 3 23" xfId="29288" xr:uid="{00000000-0005-0000-0000-0000F3710000}"/>
    <cellStyle name="Normal 17 4 3 24" xfId="29289" xr:uid="{00000000-0005-0000-0000-0000F4710000}"/>
    <cellStyle name="Normal 17 4 3 25" xfId="29290" xr:uid="{00000000-0005-0000-0000-0000F5710000}"/>
    <cellStyle name="Normal 17 4 3 3" xfId="29291" xr:uid="{00000000-0005-0000-0000-0000F6710000}"/>
    <cellStyle name="Normal 17 4 3 3 10" xfId="29292" xr:uid="{00000000-0005-0000-0000-0000F7710000}"/>
    <cellStyle name="Normal 17 4 3 3 10 2" xfId="29293" xr:uid="{00000000-0005-0000-0000-0000F8710000}"/>
    <cellStyle name="Normal 17 4 3 3 10 3" xfId="29294" xr:uid="{00000000-0005-0000-0000-0000F9710000}"/>
    <cellStyle name="Normal 17 4 3 3 10 4" xfId="29295" xr:uid="{00000000-0005-0000-0000-0000FA710000}"/>
    <cellStyle name="Normal 17 4 3 3 10 5" xfId="29296" xr:uid="{00000000-0005-0000-0000-0000FB710000}"/>
    <cellStyle name="Normal 17 4 3 3 11" xfId="29297" xr:uid="{00000000-0005-0000-0000-0000FC710000}"/>
    <cellStyle name="Normal 17 4 3 3 11 2" xfId="29298" xr:uid="{00000000-0005-0000-0000-0000FD710000}"/>
    <cellStyle name="Normal 17 4 3 3 11 3" xfId="29299" xr:uid="{00000000-0005-0000-0000-0000FE710000}"/>
    <cellStyle name="Normal 17 4 3 3 11 4" xfId="29300" xr:uid="{00000000-0005-0000-0000-0000FF710000}"/>
    <cellStyle name="Normal 17 4 3 3 11 5" xfId="29301" xr:uid="{00000000-0005-0000-0000-000000720000}"/>
    <cellStyle name="Normal 17 4 3 3 12" xfId="29302" xr:uid="{00000000-0005-0000-0000-000001720000}"/>
    <cellStyle name="Normal 17 4 3 3 12 2" xfId="29303" xr:uid="{00000000-0005-0000-0000-000002720000}"/>
    <cellStyle name="Normal 17 4 3 3 12 3" xfId="29304" xr:uid="{00000000-0005-0000-0000-000003720000}"/>
    <cellStyle name="Normal 17 4 3 3 12 4" xfId="29305" xr:uid="{00000000-0005-0000-0000-000004720000}"/>
    <cellStyle name="Normal 17 4 3 3 12 5" xfId="29306" xr:uid="{00000000-0005-0000-0000-000005720000}"/>
    <cellStyle name="Normal 17 4 3 3 13" xfId="29307" xr:uid="{00000000-0005-0000-0000-000006720000}"/>
    <cellStyle name="Normal 17 4 3 3 13 2" xfId="29308" xr:uid="{00000000-0005-0000-0000-000007720000}"/>
    <cellStyle name="Normal 17 4 3 3 13 3" xfId="29309" xr:uid="{00000000-0005-0000-0000-000008720000}"/>
    <cellStyle name="Normal 17 4 3 3 13 4" xfId="29310" xr:uid="{00000000-0005-0000-0000-000009720000}"/>
    <cellStyle name="Normal 17 4 3 3 13 5" xfId="29311" xr:uid="{00000000-0005-0000-0000-00000A720000}"/>
    <cellStyle name="Normal 17 4 3 3 14" xfId="29312" xr:uid="{00000000-0005-0000-0000-00000B720000}"/>
    <cellStyle name="Normal 17 4 3 3 14 2" xfId="29313" xr:uid="{00000000-0005-0000-0000-00000C720000}"/>
    <cellStyle name="Normal 17 4 3 3 14 3" xfId="29314" xr:uid="{00000000-0005-0000-0000-00000D720000}"/>
    <cellStyle name="Normal 17 4 3 3 14 4" xfId="29315" xr:uid="{00000000-0005-0000-0000-00000E720000}"/>
    <cellStyle name="Normal 17 4 3 3 14 5" xfId="29316" xr:uid="{00000000-0005-0000-0000-00000F720000}"/>
    <cellStyle name="Normal 17 4 3 3 15" xfId="29317" xr:uid="{00000000-0005-0000-0000-000010720000}"/>
    <cellStyle name="Normal 17 4 3 3 15 2" xfId="29318" xr:uid="{00000000-0005-0000-0000-000011720000}"/>
    <cellStyle name="Normal 17 4 3 3 15 3" xfId="29319" xr:uid="{00000000-0005-0000-0000-000012720000}"/>
    <cellStyle name="Normal 17 4 3 3 15 4" xfId="29320" xr:uid="{00000000-0005-0000-0000-000013720000}"/>
    <cellStyle name="Normal 17 4 3 3 15 5" xfId="29321" xr:uid="{00000000-0005-0000-0000-000014720000}"/>
    <cellStyle name="Normal 17 4 3 3 16" xfId="29322" xr:uid="{00000000-0005-0000-0000-000015720000}"/>
    <cellStyle name="Normal 17 4 3 3 16 2" xfId="29323" xr:uid="{00000000-0005-0000-0000-000016720000}"/>
    <cellStyle name="Normal 17 4 3 3 16 3" xfId="29324" xr:uid="{00000000-0005-0000-0000-000017720000}"/>
    <cellStyle name="Normal 17 4 3 3 16 4" xfId="29325" xr:uid="{00000000-0005-0000-0000-000018720000}"/>
    <cellStyle name="Normal 17 4 3 3 16 5" xfId="29326" xr:uid="{00000000-0005-0000-0000-000019720000}"/>
    <cellStyle name="Normal 17 4 3 3 17" xfId="29327" xr:uid="{00000000-0005-0000-0000-00001A720000}"/>
    <cellStyle name="Normal 17 4 3 3 17 2" xfId="29328" xr:uid="{00000000-0005-0000-0000-00001B720000}"/>
    <cellStyle name="Normal 17 4 3 3 17 3" xfId="29329" xr:uid="{00000000-0005-0000-0000-00001C720000}"/>
    <cellStyle name="Normal 17 4 3 3 17 4" xfId="29330" xr:uid="{00000000-0005-0000-0000-00001D720000}"/>
    <cellStyle name="Normal 17 4 3 3 18" xfId="29331" xr:uid="{00000000-0005-0000-0000-00001E720000}"/>
    <cellStyle name="Normal 17 4 3 3 18 2" xfId="29332" xr:uid="{00000000-0005-0000-0000-00001F720000}"/>
    <cellStyle name="Normal 17 4 3 3 18 3" xfId="29333" xr:uid="{00000000-0005-0000-0000-000020720000}"/>
    <cellStyle name="Normal 17 4 3 3 18 4" xfId="29334" xr:uid="{00000000-0005-0000-0000-000021720000}"/>
    <cellStyle name="Normal 17 4 3 3 19" xfId="29335" xr:uid="{00000000-0005-0000-0000-000022720000}"/>
    <cellStyle name="Normal 17 4 3 3 2" xfId="29336" xr:uid="{00000000-0005-0000-0000-000023720000}"/>
    <cellStyle name="Normal 17 4 3 3 2 2" xfId="29337" xr:uid="{00000000-0005-0000-0000-000024720000}"/>
    <cellStyle name="Normal 17 4 3 3 2 3" xfId="29338" xr:uid="{00000000-0005-0000-0000-000025720000}"/>
    <cellStyle name="Normal 17 4 3 3 2 4" xfId="29339" xr:uid="{00000000-0005-0000-0000-000026720000}"/>
    <cellStyle name="Normal 17 4 3 3 2 5" xfId="29340" xr:uid="{00000000-0005-0000-0000-000027720000}"/>
    <cellStyle name="Normal 17 4 3 3 20" xfId="29341" xr:uid="{00000000-0005-0000-0000-000028720000}"/>
    <cellStyle name="Normal 17 4 3 3 21" xfId="29342" xr:uid="{00000000-0005-0000-0000-000029720000}"/>
    <cellStyle name="Normal 17 4 3 3 3" xfId="29343" xr:uid="{00000000-0005-0000-0000-00002A720000}"/>
    <cellStyle name="Normal 17 4 3 3 3 2" xfId="29344" xr:uid="{00000000-0005-0000-0000-00002B720000}"/>
    <cellStyle name="Normal 17 4 3 3 3 3" xfId="29345" xr:uid="{00000000-0005-0000-0000-00002C720000}"/>
    <cellStyle name="Normal 17 4 3 3 3 4" xfId="29346" xr:uid="{00000000-0005-0000-0000-00002D720000}"/>
    <cellStyle name="Normal 17 4 3 3 3 5" xfId="29347" xr:uid="{00000000-0005-0000-0000-00002E720000}"/>
    <cellStyle name="Normal 17 4 3 3 4" xfId="29348" xr:uid="{00000000-0005-0000-0000-00002F720000}"/>
    <cellStyle name="Normal 17 4 3 3 4 2" xfId="29349" xr:uid="{00000000-0005-0000-0000-000030720000}"/>
    <cellStyle name="Normal 17 4 3 3 4 3" xfId="29350" xr:uid="{00000000-0005-0000-0000-000031720000}"/>
    <cellStyle name="Normal 17 4 3 3 4 4" xfId="29351" xr:uid="{00000000-0005-0000-0000-000032720000}"/>
    <cellStyle name="Normal 17 4 3 3 4 5" xfId="29352" xr:uid="{00000000-0005-0000-0000-000033720000}"/>
    <cellStyle name="Normal 17 4 3 3 5" xfId="29353" xr:uid="{00000000-0005-0000-0000-000034720000}"/>
    <cellStyle name="Normal 17 4 3 3 5 2" xfId="29354" xr:uid="{00000000-0005-0000-0000-000035720000}"/>
    <cellStyle name="Normal 17 4 3 3 5 3" xfId="29355" xr:uid="{00000000-0005-0000-0000-000036720000}"/>
    <cellStyle name="Normal 17 4 3 3 5 4" xfId="29356" xr:uid="{00000000-0005-0000-0000-000037720000}"/>
    <cellStyle name="Normal 17 4 3 3 5 5" xfId="29357" xr:uid="{00000000-0005-0000-0000-000038720000}"/>
    <cellStyle name="Normal 17 4 3 3 6" xfId="29358" xr:uid="{00000000-0005-0000-0000-000039720000}"/>
    <cellStyle name="Normal 17 4 3 3 6 2" xfId="29359" xr:uid="{00000000-0005-0000-0000-00003A720000}"/>
    <cellStyle name="Normal 17 4 3 3 6 3" xfId="29360" xr:uid="{00000000-0005-0000-0000-00003B720000}"/>
    <cellStyle name="Normal 17 4 3 3 6 4" xfId="29361" xr:uid="{00000000-0005-0000-0000-00003C720000}"/>
    <cellStyle name="Normal 17 4 3 3 6 5" xfId="29362" xr:uid="{00000000-0005-0000-0000-00003D720000}"/>
    <cellStyle name="Normal 17 4 3 3 7" xfId="29363" xr:uid="{00000000-0005-0000-0000-00003E720000}"/>
    <cellStyle name="Normal 17 4 3 3 7 2" xfId="29364" xr:uid="{00000000-0005-0000-0000-00003F720000}"/>
    <cellStyle name="Normal 17 4 3 3 7 3" xfId="29365" xr:uid="{00000000-0005-0000-0000-000040720000}"/>
    <cellStyle name="Normal 17 4 3 3 7 4" xfId="29366" xr:uid="{00000000-0005-0000-0000-000041720000}"/>
    <cellStyle name="Normal 17 4 3 3 7 5" xfId="29367" xr:uid="{00000000-0005-0000-0000-000042720000}"/>
    <cellStyle name="Normal 17 4 3 3 8" xfId="29368" xr:uid="{00000000-0005-0000-0000-000043720000}"/>
    <cellStyle name="Normal 17 4 3 3 8 2" xfId="29369" xr:uid="{00000000-0005-0000-0000-000044720000}"/>
    <cellStyle name="Normal 17 4 3 3 8 3" xfId="29370" xr:uid="{00000000-0005-0000-0000-000045720000}"/>
    <cellStyle name="Normal 17 4 3 3 8 4" xfId="29371" xr:uid="{00000000-0005-0000-0000-000046720000}"/>
    <cellStyle name="Normal 17 4 3 3 8 5" xfId="29372" xr:uid="{00000000-0005-0000-0000-000047720000}"/>
    <cellStyle name="Normal 17 4 3 3 9" xfId="29373" xr:uid="{00000000-0005-0000-0000-000048720000}"/>
    <cellStyle name="Normal 17 4 3 3 9 2" xfId="29374" xr:uid="{00000000-0005-0000-0000-000049720000}"/>
    <cellStyle name="Normal 17 4 3 3 9 3" xfId="29375" xr:uid="{00000000-0005-0000-0000-00004A720000}"/>
    <cellStyle name="Normal 17 4 3 3 9 4" xfId="29376" xr:uid="{00000000-0005-0000-0000-00004B720000}"/>
    <cellStyle name="Normal 17 4 3 3 9 5" xfId="29377" xr:uid="{00000000-0005-0000-0000-00004C720000}"/>
    <cellStyle name="Normal 17 4 3 4" xfId="29378" xr:uid="{00000000-0005-0000-0000-00004D720000}"/>
    <cellStyle name="Normal 17 4 3 4 10" xfId="29379" xr:uid="{00000000-0005-0000-0000-00004E720000}"/>
    <cellStyle name="Normal 17 4 3 4 10 2" xfId="29380" xr:uid="{00000000-0005-0000-0000-00004F720000}"/>
    <cellStyle name="Normal 17 4 3 4 10 3" xfId="29381" xr:uid="{00000000-0005-0000-0000-000050720000}"/>
    <cellStyle name="Normal 17 4 3 4 10 4" xfId="29382" xr:uid="{00000000-0005-0000-0000-000051720000}"/>
    <cellStyle name="Normal 17 4 3 4 10 5" xfId="29383" xr:uid="{00000000-0005-0000-0000-000052720000}"/>
    <cellStyle name="Normal 17 4 3 4 11" xfId="29384" xr:uid="{00000000-0005-0000-0000-000053720000}"/>
    <cellStyle name="Normal 17 4 3 4 11 2" xfId="29385" xr:uid="{00000000-0005-0000-0000-000054720000}"/>
    <cellStyle name="Normal 17 4 3 4 11 3" xfId="29386" xr:uid="{00000000-0005-0000-0000-000055720000}"/>
    <cellStyle name="Normal 17 4 3 4 11 4" xfId="29387" xr:uid="{00000000-0005-0000-0000-000056720000}"/>
    <cellStyle name="Normal 17 4 3 4 11 5" xfId="29388" xr:uid="{00000000-0005-0000-0000-000057720000}"/>
    <cellStyle name="Normal 17 4 3 4 12" xfId="29389" xr:uid="{00000000-0005-0000-0000-000058720000}"/>
    <cellStyle name="Normal 17 4 3 4 12 2" xfId="29390" xr:uid="{00000000-0005-0000-0000-000059720000}"/>
    <cellStyle name="Normal 17 4 3 4 12 3" xfId="29391" xr:uid="{00000000-0005-0000-0000-00005A720000}"/>
    <cellStyle name="Normal 17 4 3 4 12 4" xfId="29392" xr:uid="{00000000-0005-0000-0000-00005B720000}"/>
    <cellStyle name="Normal 17 4 3 4 12 5" xfId="29393" xr:uid="{00000000-0005-0000-0000-00005C720000}"/>
    <cellStyle name="Normal 17 4 3 4 13" xfId="29394" xr:uid="{00000000-0005-0000-0000-00005D720000}"/>
    <cellStyle name="Normal 17 4 3 4 13 2" xfId="29395" xr:uid="{00000000-0005-0000-0000-00005E720000}"/>
    <cellStyle name="Normal 17 4 3 4 13 3" xfId="29396" xr:uid="{00000000-0005-0000-0000-00005F720000}"/>
    <cellStyle name="Normal 17 4 3 4 13 4" xfId="29397" xr:uid="{00000000-0005-0000-0000-000060720000}"/>
    <cellStyle name="Normal 17 4 3 4 13 5" xfId="29398" xr:uid="{00000000-0005-0000-0000-000061720000}"/>
    <cellStyle name="Normal 17 4 3 4 14" xfId="29399" xr:uid="{00000000-0005-0000-0000-000062720000}"/>
    <cellStyle name="Normal 17 4 3 4 14 2" xfId="29400" xr:uid="{00000000-0005-0000-0000-000063720000}"/>
    <cellStyle name="Normal 17 4 3 4 14 3" xfId="29401" xr:uid="{00000000-0005-0000-0000-000064720000}"/>
    <cellStyle name="Normal 17 4 3 4 14 4" xfId="29402" xr:uid="{00000000-0005-0000-0000-000065720000}"/>
    <cellStyle name="Normal 17 4 3 4 14 5" xfId="29403" xr:uid="{00000000-0005-0000-0000-000066720000}"/>
    <cellStyle name="Normal 17 4 3 4 15" xfId="29404" xr:uid="{00000000-0005-0000-0000-000067720000}"/>
    <cellStyle name="Normal 17 4 3 4 15 2" xfId="29405" xr:uid="{00000000-0005-0000-0000-000068720000}"/>
    <cellStyle name="Normal 17 4 3 4 15 3" xfId="29406" xr:uid="{00000000-0005-0000-0000-000069720000}"/>
    <cellStyle name="Normal 17 4 3 4 15 4" xfId="29407" xr:uid="{00000000-0005-0000-0000-00006A720000}"/>
    <cellStyle name="Normal 17 4 3 4 15 5" xfId="29408" xr:uid="{00000000-0005-0000-0000-00006B720000}"/>
    <cellStyle name="Normal 17 4 3 4 16" xfId="29409" xr:uid="{00000000-0005-0000-0000-00006C720000}"/>
    <cellStyle name="Normal 17 4 3 4 16 2" xfId="29410" xr:uid="{00000000-0005-0000-0000-00006D720000}"/>
    <cellStyle name="Normal 17 4 3 4 16 3" xfId="29411" xr:uid="{00000000-0005-0000-0000-00006E720000}"/>
    <cellStyle name="Normal 17 4 3 4 16 4" xfId="29412" xr:uid="{00000000-0005-0000-0000-00006F720000}"/>
    <cellStyle name="Normal 17 4 3 4 16 5" xfId="29413" xr:uid="{00000000-0005-0000-0000-000070720000}"/>
    <cellStyle name="Normal 17 4 3 4 17" xfId="29414" xr:uid="{00000000-0005-0000-0000-000071720000}"/>
    <cellStyle name="Normal 17 4 3 4 17 2" xfId="29415" xr:uid="{00000000-0005-0000-0000-000072720000}"/>
    <cellStyle name="Normal 17 4 3 4 17 3" xfId="29416" xr:uid="{00000000-0005-0000-0000-000073720000}"/>
    <cellStyle name="Normal 17 4 3 4 17 4" xfId="29417" xr:uid="{00000000-0005-0000-0000-000074720000}"/>
    <cellStyle name="Normal 17 4 3 4 18" xfId="29418" xr:uid="{00000000-0005-0000-0000-000075720000}"/>
    <cellStyle name="Normal 17 4 3 4 18 2" xfId="29419" xr:uid="{00000000-0005-0000-0000-000076720000}"/>
    <cellStyle name="Normal 17 4 3 4 18 3" xfId="29420" xr:uid="{00000000-0005-0000-0000-000077720000}"/>
    <cellStyle name="Normal 17 4 3 4 18 4" xfId="29421" xr:uid="{00000000-0005-0000-0000-000078720000}"/>
    <cellStyle name="Normal 17 4 3 4 19" xfId="29422" xr:uid="{00000000-0005-0000-0000-000079720000}"/>
    <cellStyle name="Normal 17 4 3 4 2" xfId="29423" xr:uid="{00000000-0005-0000-0000-00007A720000}"/>
    <cellStyle name="Normal 17 4 3 4 2 2" xfId="29424" xr:uid="{00000000-0005-0000-0000-00007B720000}"/>
    <cellStyle name="Normal 17 4 3 4 2 3" xfId="29425" xr:uid="{00000000-0005-0000-0000-00007C720000}"/>
    <cellStyle name="Normal 17 4 3 4 2 4" xfId="29426" xr:uid="{00000000-0005-0000-0000-00007D720000}"/>
    <cellStyle name="Normal 17 4 3 4 2 5" xfId="29427" xr:uid="{00000000-0005-0000-0000-00007E720000}"/>
    <cellStyle name="Normal 17 4 3 4 20" xfId="29428" xr:uid="{00000000-0005-0000-0000-00007F720000}"/>
    <cellStyle name="Normal 17 4 3 4 21" xfId="29429" xr:uid="{00000000-0005-0000-0000-000080720000}"/>
    <cellStyle name="Normal 17 4 3 4 3" xfId="29430" xr:uid="{00000000-0005-0000-0000-000081720000}"/>
    <cellStyle name="Normal 17 4 3 4 3 2" xfId="29431" xr:uid="{00000000-0005-0000-0000-000082720000}"/>
    <cellStyle name="Normal 17 4 3 4 3 3" xfId="29432" xr:uid="{00000000-0005-0000-0000-000083720000}"/>
    <cellStyle name="Normal 17 4 3 4 3 4" xfId="29433" xr:uid="{00000000-0005-0000-0000-000084720000}"/>
    <cellStyle name="Normal 17 4 3 4 3 5" xfId="29434" xr:uid="{00000000-0005-0000-0000-000085720000}"/>
    <cellStyle name="Normal 17 4 3 4 4" xfId="29435" xr:uid="{00000000-0005-0000-0000-000086720000}"/>
    <cellStyle name="Normal 17 4 3 4 4 2" xfId="29436" xr:uid="{00000000-0005-0000-0000-000087720000}"/>
    <cellStyle name="Normal 17 4 3 4 4 3" xfId="29437" xr:uid="{00000000-0005-0000-0000-000088720000}"/>
    <cellStyle name="Normal 17 4 3 4 4 4" xfId="29438" xr:uid="{00000000-0005-0000-0000-000089720000}"/>
    <cellStyle name="Normal 17 4 3 4 4 5" xfId="29439" xr:uid="{00000000-0005-0000-0000-00008A720000}"/>
    <cellStyle name="Normal 17 4 3 4 5" xfId="29440" xr:uid="{00000000-0005-0000-0000-00008B720000}"/>
    <cellStyle name="Normal 17 4 3 4 5 2" xfId="29441" xr:uid="{00000000-0005-0000-0000-00008C720000}"/>
    <cellStyle name="Normal 17 4 3 4 5 3" xfId="29442" xr:uid="{00000000-0005-0000-0000-00008D720000}"/>
    <cellStyle name="Normal 17 4 3 4 5 4" xfId="29443" xr:uid="{00000000-0005-0000-0000-00008E720000}"/>
    <cellStyle name="Normal 17 4 3 4 5 5" xfId="29444" xr:uid="{00000000-0005-0000-0000-00008F720000}"/>
    <cellStyle name="Normal 17 4 3 4 6" xfId="29445" xr:uid="{00000000-0005-0000-0000-000090720000}"/>
    <cellStyle name="Normal 17 4 3 4 6 2" xfId="29446" xr:uid="{00000000-0005-0000-0000-000091720000}"/>
    <cellStyle name="Normal 17 4 3 4 6 3" xfId="29447" xr:uid="{00000000-0005-0000-0000-000092720000}"/>
    <cellStyle name="Normal 17 4 3 4 6 4" xfId="29448" xr:uid="{00000000-0005-0000-0000-000093720000}"/>
    <cellStyle name="Normal 17 4 3 4 6 5" xfId="29449" xr:uid="{00000000-0005-0000-0000-000094720000}"/>
    <cellStyle name="Normal 17 4 3 4 7" xfId="29450" xr:uid="{00000000-0005-0000-0000-000095720000}"/>
    <cellStyle name="Normal 17 4 3 4 7 2" xfId="29451" xr:uid="{00000000-0005-0000-0000-000096720000}"/>
    <cellStyle name="Normal 17 4 3 4 7 3" xfId="29452" xr:uid="{00000000-0005-0000-0000-000097720000}"/>
    <cellStyle name="Normal 17 4 3 4 7 4" xfId="29453" xr:uid="{00000000-0005-0000-0000-000098720000}"/>
    <cellStyle name="Normal 17 4 3 4 7 5" xfId="29454" xr:uid="{00000000-0005-0000-0000-000099720000}"/>
    <cellStyle name="Normal 17 4 3 4 8" xfId="29455" xr:uid="{00000000-0005-0000-0000-00009A720000}"/>
    <cellStyle name="Normal 17 4 3 4 8 2" xfId="29456" xr:uid="{00000000-0005-0000-0000-00009B720000}"/>
    <cellStyle name="Normal 17 4 3 4 8 3" xfId="29457" xr:uid="{00000000-0005-0000-0000-00009C720000}"/>
    <cellStyle name="Normal 17 4 3 4 8 4" xfId="29458" xr:uid="{00000000-0005-0000-0000-00009D720000}"/>
    <cellStyle name="Normal 17 4 3 4 8 5" xfId="29459" xr:uid="{00000000-0005-0000-0000-00009E720000}"/>
    <cellStyle name="Normal 17 4 3 4 9" xfId="29460" xr:uid="{00000000-0005-0000-0000-00009F720000}"/>
    <cellStyle name="Normal 17 4 3 4 9 2" xfId="29461" xr:uid="{00000000-0005-0000-0000-0000A0720000}"/>
    <cellStyle name="Normal 17 4 3 4 9 3" xfId="29462" xr:uid="{00000000-0005-0000-0000-0000A1720000}"/>
    <cellStyle name="Normal 17 4 3 4 9 4" xfId="29463" xr:uid="{00000000-0005-0000-0000-0000A2720000}"/>
    <cellStyle name="Normal 17 4 3 4 9 5" xfId="29464" xr:uid="{00000000-0005-0000-0000-0000A3720000}"/>
    <cellStyle name="Normal 17 4 3 5" xfId="29465" xr:uid="{00000000-0005-0000-0000-0000A4720000}"/>
    <cellStyle name="Normal 17 4 3 5 10" xfId="29466" xr:uid="{00000000-0005-0000-0000-0000A5720000}"/>
    <cellStyle name="Normal 17 4 3 5 10 2" xfId="29467" xr:uid="{00000000-0005-0000-0000-0000A6720000}"/>
    <cellStyle name="Normal 17 4 3 5 10 3" xfId="29468" xr:uid="{00000000-0005-0000-0000-0000A7720000}"/>
    <cellStyle name="Normal 17 4 3 5 10 4" xfId="29469" xr:uid="{00000000-0005-0000-0000-0000A8720000}"/>
    <cellStyle name="Normal 17 4 3 5 10 5" xfId="29470" xr:uid="{00000000-0005-0000-0000-0000A9720000}"/>
    <cellStyle name="Normal 17 4 3 5 11" xfId="29471" xr:uid="{00000000-0005-0000-0000-0000AA720000}"/>
    <cellStyle name="Normal 17 4 3 5 11 2" xfId="29472" xr:uid="{00000000-0005-0000-0000-0000AB720000}"/>
    <cellStyle name="Normal 17 4 3 5 11 3" xfId="29473" xr:uid="{00000000-0005-0000-0000-0000AC720000}"/>
    <cellStyle name="Normal 17 4 3 5 11 4" xfId="29474" xr:uid="{00000000-0005-0000-0000-0000AD720000}"/>
    <cellStyle name="Normal 17 4 3 5 11 5" xfId="29475" xr:uid="{00000000-0005-0000-0000-0000AE720000}"/>
    <cellStyle name="Normal 17 4 3 5 12" xfId="29476" xr:uid="{00000000-0005-0000-0000-0000AF720000}"/>
    <cellStyle name="Normal 17 4 3 5 12 2" xfId="29477" xr:uid="{00000000-0005-0000-0000-0000B0720000}"/>
    <cellStyle name="Normal 17 4 3 5 12 3" xfId="29478" xr:uid="{00000000-0005-0000-0000-0000B1720000}"/>
    <cellStyle name="Normal 17 4 3 5 12 4" xfId="29479" xr:uid="{00000000-0005-0000-0000-0000B2720000}"/>
    <cellStyle name="Normal 17 4 3 5 12 5" xfId="29480" xr:uid="{00000000-0005-0000-0000-0000B3720000}"/>
    <cellStyle name="Normal 17 4 3 5 13" xfId="29481" xr:uid="{00000000-0005-0000-0000-0000B4720000}"/>
    <cellStyle name="Normal 17 4 3 5 13 2" xfId="29482" xr:uid="{00000000-0005-0000-0000-0000B5720000}"/>
    <cellStyle name="Normal 17 4 3 5 13 3" xfId="29483" xr:uid="{00000000-0005-0000-0000-0000B6720000}"/>
    <cellStyle name="Normal 17 4 3 5 13 4" xfId="29484" xr:uid="{00000000-0005-0000-0000-0000B7720000}"/>
    <cellStyle name="Normal 17 4 3 5 13 5" xfId="29485" xr:uid="{00000000-0005-0000-0000-0000B8720000}"/>
    <cellStyle name="Normal 17 4 3 5 14" xfId="29486" xr:uid="{00000000-0005-0000-0000-0000B9720000}"/>
    <cellStyle name="Normal 17 4 3 5 14 2" xfId="29487" xr:uid="{00000000-0005-0000-0000-0000BA720000}"/>
    <cellStyle name="Normal 17 4 3 5 14 3" xfId="29488" xr:uid="{00000000-0005-0000-0000-0000BB720000}"/>
    <cellStyle name="Normal 17 4 3 5 14 4" xfId="29489" xr:uid="{00000000-0005-0000-0000-0000BC720000}"/>
    <cellStyle name="Normal 17 4 3 5 14 5" xfId="29490" xr:uid="{00000000-0005-0000-0000-0000BD720000}"/>
    <cellStyle name="Normal 17 4 3 5 15" xfId="29491" xr:uid="{00000000-0005-0000-0000-0000BE720000}"/>
    <cellStyle name="Normal 17 4 3 5 15 2" xfId="29492" xr:uid="{00000000-0005-0000-0000-0000BF720000}"/>
    <cellStyle name="Normal 17 4 3 5 15 3" xfId="29493" xr:uid="{00000000-0005-0000-0000-0000C0720000}"/>
    <cellStyle name="Normal 17 4 3 5 15 4" xfId="29494" xr:uid="{00000000-0005-0000-0000-0000C1720000}"/>
    <cellStyle name="Normal 17 4 3 5 15 5" xfId="29495" xr:uid="{00000000-0005-0000-0000-0000C2720000}"/>
    <cellStyle name="Normal 17 4 3 5 16" xfId="29496" xr:uid="{00000000-0005-0000-0000-0000C3720000}"/>
    <cellStyle name="Normal 17 4 3 5 16 2" xfId="29497" xr:uid="{00000000-0005-0000-0000-0000C4720000}"/>
    <cellStyle name="Normal 17 4 3 5 16 3" xfId="29498" xr:uid="{00000000-0005-0000-0000-0000C5720000}"/>
    <cellStyle name="Normal 17 4 3 5 16 4" xfId="29499" xr:uid="{00000000-0005-0000-0000-0000C6720000}"/>
    <cellStyle name="Normal 17 4 3 5 17" xfId="29500" xr:uid="{00000000-0005-0000-0000-0000C7720000}"/>
    <cellStyle name="Normal 17 4 3 5 17 2" xfId="29501" xr:uid="{00000000-0005-0000-0000-0000C8720000}"/>
    <cellStyle name="Normal 17 4 3 5 17 3" xfId="29502" xr:uid="{00000000-0005-0000-0000-0000C9720000}"/>
    <cellStyle name="Normal 17 4 3 5 17 4" xfId="29503" xr:uid="{00000000-0005-0000-0000-0000CA720000}"/>
    <cellStyle name="Normal 17 4 3 5 18" xfId="29504" xr:uid="{00000000-0005-0000-0000-0000CB720000}"/>
    <cellStyle name="Normal 17 4 3 5 19" xfId="29505" xr:uid="{00000000-0005-0000-0000-0000CC720000}"/>
    <cellStyle name="Normal 17 4 3 5 2" xfId="29506" xr:uid="{00000000-0005-0000-0000-0000CD720000}"/>
    <cellStyle name="Normal 17 4 3 5 2 2" xfId="29507" xr:uid="{00000000-0005-0000-0000-0000CE720000}"/>
    <cellStyle name="Normal 17 4 3 5 2 3" xfId="29508" xr:uid="{00000000-0005-0000-0000-0000CF720000}"/>
    <cellStyle name="Normal 17 4 3 5 2 4" xfId="29509" xr:uid="{00000000-0005-0000-0000-0000D0720000}"/>
    <cellStyle name="Normal 17 4 3 5 2 5" xfId="29510" xr:uid="{00000000-0005-0000-0000-0000D1720000}"/>
    <cellStyle name="Normal 17 4 3 5 20" xfId="29511" xr:uid="{00000000-0005-0000-0000-0000D2720000}"/>
    <cellStyle name="Normal 17 4 3 5 3" xfId="29512" xr:uid="{00000000-0005-0000-0000-0000D3720000}"/>
    <cellStyle name="Normal 17 4 3 5 3 2" xfId="29513" xr:uid="{00000000-0005-0000-0000-0000D4720000}"/>
    <cellStyle name="Normal 17 4 3 5 3 3" xfId="29514" xr:uid="{00000000-0005-0000-0000-0000D5720000}"/>
    <cellStyle name="Normal 17 4 3 5 3 4" xfId="29515" xr:uid="{00000000-0005-0000-0000-0000D6720000}"/>
    <cellStyle name="Normal 17 4 3 5 3 5" xfId="29516" xr:uid="{00000000-0005-0000-0000-0000D7720000}"/>
    <cellStyle name="Normal 17 4 3 5 4" xfId="29517" xr:uid="{00000000-0005-0000-0000-0000D8720000}"/>
    <cellStyle name="Normal 17 4 3 5 4 2" xfId="29518" xr:uid="{00000000-0005-0000-0000-0000D9720000}"/>
    <cellStyle name="Normal 17 4 3 5 4 3" xfId="29519" xr:uid="{00000000-0005-0000-0000-0000DA720000}"/>
    <cellStyle name="Normal 17 4 3 5 4 4" xfId="29520" xr:uid="{00000000-0005-0000-0000-0000DB720000}"/>
    <cellStyle name="Normal 17 4 3 5 4 5" xfId="29521" xr:uid="{00000000-0005-0000-0000-0000DC720000}"/>
    <cellStyle name="Normal 17 4 3 5 5" xfId="29522" xr:uid="{00000000-0005-0000-0000-0000DD720000}"/>
    <cellStyle name="Normal 17 4 3 5 5 2" xfId="29523" xr:uid="{00000000-0005-0000-0000-0000DE720000}"/>
    <cellStyle name="Normal 17 4 3 5 5 3" xfId="29524" xr:uid="{00000000-0005-0000-0000-0000DF720000}"/>
    <cellStyle name="Normal 17 4 3 5 5 4" xfId="29525" xr:uid="{00000000-0005-0000-0000-0000E0720000}"/>
    <cellStyle name="Normal 17 4 3 5 5 5" xfId="29526" xr:uid="{00000000-0005-0000-0000-0000E1720000}"/>
    <cellStyle name="Normal 17 4 3 5 6" xfId="29527" xr:uid="{00000000-0005-0000-0000-0000E2720000}"/>
    <cellStyle name="Normal 17 4 3 5 6 2" xfId="29528" xr:uid="{00000000-0005-0000-0000-0000E3720000}"/>
    <cellStyle name="Normal 17 4 3 5 6 3" xfId="29529" xr:uid="{00000000-0005-0000-0000-0000E4720000}"/>
    <cellStyle name="Normal 17 4 3 5 6 4" xfId="29530" xr:uid="{00000000-0005-0000-0000-0000E5720000}"/>
    <cellStyle name="Normal 17 4 3 5 6 5" xfId="29531" xr:uid="{00000000-0005-0000-0000-0000E6720000}"/>
    <cellStyle name="Normal 17 4 3 5 7" xfId="29532" xr:uid="{00000000-0005-0000-0000-0000E7720000}"/>
    <cellStyle name="Normal 17 4 3 5 7 2" xfId="29533" xr:uid="{00000000-0005-0000-0000-0000E8720000}"/>
    <cellStyle name="Normal 17 4 3 5 7 3" xfId="29534" xr:uid="{00000000-0005-0000-0000-0000E9720000}"/>
    <cellStyle name="Normal 17 4 3 5 7 4" xfId="29535" xr:uid="{00000000-0005-0000-0000-0000EA720000}"/>
    <cellStyle name="Normal 17 4 3 5 7 5" xfId="29536" xr:uid="{00000000-0005-0000-0000-0000EB720000}"/>
    <cellStyle name="Normal 17 4 3 5 8" xfId="29537" xr:uid="{00000000-0005-0000-0000-0000EC720000}"/>
    <cellStyle name="Normal 17 4 3 5 8 2" xfId="29538" xr:uid="{00000000-0005-0000-0000-0000ED720000}"/>
    <cellStyle name="Normal 17 4 3 5 8 3" xfId="29539" xr:uid="{00000000-0005-0000-0000-0000EE720000}"/>
    <cellStyle name="Normal 17 4 3 5 8 4" xfId="29540" xr:uid="{00000000-0005-0000-0000-0000EF720000}"/>
    <cellStyle name="Normal 17 4 3 5 8 5" xfId="29541" xr:uid="{00000000-0005-0000-0000-0000F0720000}"/>
    <cellStyle name="Normal 17 4 3 5 9" xfId="29542" xr:uid="{00000000-0005-0000-0000-0000F1720000}"/>
    <cellStyle name="Normal 17 4 3 5 9 2" xfId="29543" xr:uid="{00000000-0005-0000-0000-0000F2720000}"/>
    <cellStyle name="Normal 17 4 3 5 9 3" xfId="29544" xr:uid="{00000000-0005-0000-0000-0000F3720000}"/>
    <cellStyle name="Normal 17 4 3 5 9 4" xfId="29545" xr:uid="{00000000-0005-0000-0000-0000F4720000}"/>
    <cellStyle name="Normal 17 4 3 5 9 5" xfId="29546" xr:uid="{00000000-0005-0000-0000-0000F5720000}"/>
    <cellStyle name="Normal 17 4 3 6" xfId="29547" xr:uid="{00000000-0005-0000-0000-0000F6720000}"/>
    <cellStyle name="Normal 17 4 3 6 10" xfId="29548" xr:uid="{00000000-0005-0000-0000-0000F7720000}"/>
    <cellStyle name="Normal 17 4 3 6 10 2" xfId="29549" xr:uid="{00000000-0005-0000-0000-0000F8720000}"/>
    <cellStyle name="Normal 17 4 3 6 10 3" xfId="29550" xr:uid="{00000000-0005-0000-0000-0000F9720000}"/>
    <cellStyle name="Normal 17 4 3 6 10 4" xfId="29551" xr:uid="{00000000-0005-0000-0000-0000FA720000}"/>
    <cellStyle name="Normal 17 4 3 6 10 5" xfId="29552" xr:uid="{00000000-0005-0000-0000-0000FB720000}"/>
    <cellStyle name="Normal 17 4 3 6 11" xfId="29553" xr:uid="{00000000-0005-0000-0000-0000FC720000}"/>
    <cellStyle name="Normal 17 4 3 6 11 2" xfId="29554" xr:uid="{00000000-0005-0000-0000-0000FD720000}"/>
    <cellStyle name="Normal 17 4 3 6 11 3" xfId="29555" xr:uid="{00000000-0005-0000-0000-0000FE720000}"/>
    <cellStyle name="Normal 17 4 3 6 11 4" xfId="29556" xr:uid="{00000000-0005-0000-0000-0000FF720000}"/>
    <cellStyle name="Normal 17 4 3 6 11 5" xfId="29557" xr:uid="{00000000-0005-0000-0000-000000730000}"/>
    <cellStyle name="Normal 17 4 3 6 12" xfId="29558" xr:uid="{00000000-0005-0000-0000-000001730000}"/>
    <cellStyle name="Normal 17 4 3 6 12 2" xfId="29559" xr:uid="{00000000-0005-0000-0000-000002730000}"/>
    <cellStyle name="Normal 17 4 3 6 12 3" xfId="29560" xr:uid="{00000000-0005-0000-0000-000003730000}"/>
    <cellStyle name="Normal 17 4 3 6 12 4" xfId="29561" xr:uid="{00000000-0005-0000-0000-000004730000}"/>
    <cellStyle name="Normal 17 4 3 6 12 5" xfId="29562" xr:uid="{00000000-0005-0000-0000-000005730000}"/>
    <cellStyle name="Normal 17 4 3 6 13" xfId="29563" xr:uid="{00000000-0005-0000-0000-000006730000}"/>
    <cellStyle name="Normal 17 4 3 6 13 2" xfId="29564" xr:uid="{00000000-0005-0000-0000-000007730000}"/>
    <cellStyle name="Normal 17 4 3 6 13 3" xfId="29565" xr:uid="{00000000-0005-0000-0000-000008730000}"/>
    <cellStyle name="Normal 17 4 3 6 13 4" xfId="29566" xr:uid="{00000000-0005-0000-0000-000009730000}"/>
    <cellStyle name="Normal 17 4 3 6 13 5" xfId="29567" xr:uid="{00000000-0005-0000-0000-00000A730000}"/>
    <cellStyle name="Normal 17 4 3 6 14" xfId="29568" xr:uid="{00000000-0005-0000-0000-00000B730000}"/>
    <cellStyle name="Normal 17 4 3 6 14 2" xfId="29569" xr:uid="{00000000-0005-0000-0000-00000C730000}"/>
    <cellStyle name="Normal 17 4 3 6 14 3" xfId="29570" xr:uid="{00000000-0005-0000-0000-00000D730000}"/>
    <cellStyle name="Normal 17 4 3 6 14 4" xfId="29571" xr:uid="{00000000-0005-0000-0000-00000E730000}"/>
    <cellStyle name="Normal 17 4 3 6 14 5" xfId="29572" xr:uid="{00000000-0005-0000-0000-00000F730000}"/>
    <cellStyle name="Normal 17 4 3 6 15" xfId="29573" xr:uid="{00000000-0005-0000-0000-000010730000}"/>
    <cellStyle name="Normal 17 4 3 6 15 2" xfId="29574" xr:uid="{00000000-0005-0000-0000-000011730000}"/>
    <cellStyle name="Normal 17 4 3 6 15 3" xfId="29575" xr:uid="{00000000-0005-0000-0000-000012730000}"/>
    <cellStyle name="Normal 17 4 3 6 15 4" xfId="29576" xr:uid="{00000000-0005-0000-0000-000013730000}"/>
    <cellStyle name="Normal 17 4 3 6 15 5" xfId="29577" xr:uid="{00000000-0005-0000-0000-000014730000}"/>
    <cellStyle name="Normal 17 4 3 6 16" xfId="29578" xr:uid="{00000000-0005-0000-0000-000015730000}"/>
    <cellStyle name="Normal 17 4 3 6 16 2" xfId="29579" xr:uid="{00000000-0005-0000-0000-000016730000}"/>
    <cellStyle name="Normal 17 4 3 6 16 3" xfId="29580" xr:uid="{00000000-0005-0000-0000-000017730000}"/>
    <cellStyle name="Normal 17 4 3 6 16 4" xfId="29581" xr:uid="{00000000-0005-0000-0000-000018730000}"/>
    <cellStyle name="Normal 17 4 3 6 17" xfId="29582" xr:uid="{00000000-0005-0000-0000-000019730000}"/>
    <cellStyle name="Normal 17 4 3 6 17 2" xfId="29583" xr:uid="{00000000-0005-0000-0000-00001A730000}"/>
    <cellStyle name="Normal 17 4 3 6 17 3" xfId="29584" xr:uid="{00000000-0005-0000-0000-00001B730000}"/>
    <cellStyle name="Normal 17 4 3 6 17 4" xfId="29585" xr:uid="{00000000-0005-0000-0000-00001C730000}"/>
    <cellStyle name="Normal 17 4 3 6 18" xfId="29586" xr:uid="{00000000-0005-0000-0000-00001D730000}"/>
    <cellStyle name="Normal 17 4 3 6 19" xfId="29587" xr:uid="{00000000-0005-0000-0000-00001E730000}"/>
    <cellStyle name="Normal 17 4 3 6 2" xfId="29588" xr:uid="{00000000-0005-0000-0000-00001F730000}"/>
    <cellStyle name="Normal 17 4 3 6 2 2" xfId="29589" xr:uid="{00000000-0005-0000-0000-000020730000}"/>
    <cellStyle name="Normal 17 4 3 6 2 3" xfId="29590" xr:uid="{00000000-0005-0000-0000-000021730000}"/>
    <cellStyle name="Normal 17 4 3 6 2 4" xfId="29591" xr:uid="{00000000-0005-0000-0000-000022730000}"/>
    <cellStyle name="Normal 17 4 3 6 2 5" xfId="29592" xr:uid="{00000000-0005-0000-0000-000023730000}"/>
    <cellStyle name="Normal 17 4 3 6 20" xfId="29593" xr:uid="{00000000-0005-0000-0000-000024730000}"/>
    <cellStyle name="Normal 17 4 3 6 3" xfId="29594" xr:uid="{00000000-0005-0000-0000-000025730000}"/>
    <cellStyle name="Normal 17 4 3 6 3 2" xfId="29595" xr:uid="{00000000-0005-0000-0000-000026730000}"/>
    <cellStyle name="Normal 17 4 3 6 3 3" xfId="29596" xr:uid="{00000000-0005-0000-0000-000027730000}"/>
    <cellStyle name="Normal 17 4 3 6 3 4" xfId="29597" xr:uid="{00000000-0005-0000-0000-000028730000}"/>
    <cellStyle name="Normal 17 4 3 6 3 5" xfId="29598" xr:uid="{00000000-0005-0000-0000-000029730000}"/>
    <cellStyle name="Normal 17 4 3 6 4" xfId="29599" xr:uid="{00000000-0005-0000-0000-00002A730000}"/>
    <cellStyle name="Normal 17 4 3 6 4 2" xfId="29600" xr:uid="{00000000-0005-0000-0000-00002B730000}"/>
    <cellStyle name="Normal 17 4 3 6 4 3" xfId="29601" xr:uid="{00000000-0005-0000-0000-00002C730000}"/>
    <cellStyle name="Normal 17 4 3 6 4 4" xfId="29602" xr:uid="{00000000-0005-0000-0000-00002D730000}"/>
    <cellStyle name="Normal 17 4 3 6 4 5" xfId="29603" xr:uid="{00000000-0005-0000-0000-00002E730000}"/>
    <cellStyle name="Normal 17 4 3 6 5" xfId="29604" xr:uid="{00000000-0005-0000-0000-00002F730000}"/>
    <cellStyle name="Normal 17 4 3 6 5 2" xfId="29605" xr:uid="{00000000-0005-0000-0000-000030730000}"/>
    <cellStyle name="Normal 17 4 3 6 5 3" xfId="29606" xr:uid="{00000000-0005-0000-0000-000031730000}"/>
    <cellStyle name="Normal 17 4 3 6 5 4" xfId="29607" xr:uid="{00000000-0005-0000-0000-000032730000}"/>
    <cellStyle name="Normal 17 4 3 6 5 5" xfId="29608" xr:uid="{00000000-0005-0000-0000-000033730000}"/>
    <cellStyle name="Normal 17 4 3 6 6" xfId="29609" xr:uid="{00000000-0005-0000-0000-000034730000}"/>
    <cellStyle name="Normal 17 4 3 6 6 2" xfId="29610" xr:uid="{00000000-0005-0000-0000-000035730000}"/>
    <cellStyle name="Normal 17 4 3 6 6 3" xfId="29611" xr:uid="{00000000-0005-0000-0000-000036730000}"/>
    <cellStyle name="Normal 17 4 3 6 6 4" xfId="29612" xr:uid="{00000000-0005-0000-0000-000037730000}"/>
    <cellStyle name="Normal 17 4 3 6 6 5" xfId="29613" xr:uid="{00000000-0005-0000-0000-000038730000}"/>
    <cellStyle name="Normal 17 4 3 6 7" xfId="29614" xr:uid="{00000000-0005-0000-0000-000039730000}"/>
    <cellStyle name="Normal 17 4 3 6 7 2" xfId="29615" xr:uid="{00000000-0005-0000-0000-00003A730000}"/>
    <cellStyle name="Normal 17 4 3 6 7 3" xfId="29616" xr:uid="{00000000-0005-0000-0000-00003B730000}"/>
    <cellStyle name="Normal 17 4 3 6 7 4" xfId="29617" xr:uid="{00000000-0005-0000-0000-00003C730000}"/>
    <cellStyle name="Normal 17 4 3 6 7 5" xfId="29618" xr:uid="{00000000-0005-0000-0000-00003D730000}"/>
    <cellStyle name="Normal 17 4 3 6 8" xfId="29619" xr:uid="{00000000-0005-0000-0000-00003E730000}"/>
    <cellStyle name="Normal 17 4 3 6 8 2" xfId="29620" xr:uid="{00000000-0005-0000-0000-00003F730000}"/>
    <cellStyle name="Normal 17 4 3 6 8 3" xfId="29621" xr:uid="{00000000-0005-0000-0000-000040730000}"/>
    <cellStyle name="Normal 17 4 3 6 8 4" xfId="29622" xr:uid="{00000000-0005-0000-0000-000041730000}"/>
    <cellStyle name="Normal 17 4 3 6 8 5" xfId="29623" xr:uid="{00000000-0005-0000-0000-000042730000}"/>
    <cellStyle name="Normal 17 4 3 6 9" xfId="29624" xr:uid="{00000000-0005-0000-0000-000043730000}"/>
    <cellStyle name="Normal 17 4 3 6 9 2" xfId="29625" xr:uid="{00000000-0005-0000-0000-000044730000}"/>
    <cellStyle name="Normal 17 4 3 6 9 3" xfId="29626" xr:uid="{00000000-0005-0000-0000-000045730000}"/>
    <cellStyle name="Normal 17 4 3 6 9 4" xfId="29627" xr:uid="{00000000-0005-0000-0000-000046730000}"/>
    <cellStyle name="Normal 17 4 3 6 9 5" xfId="29628" xr:uid="{00000000-0005-0000-0000-000047730000}"/>
    <cellStyle name="Normal 17 4 3 7" xfId="29629" xr:uid="{00000000-0005-0000-0000-000048730000}"/>
    <cellStyle name="Normal 17 4 3 7 2" xfId="29630" xr:uid="{00000000-0005-0000-0000-000049730000}"/>
    <cellStyle name="Normal 17 4 3 7 3" xfId="29631" xr:uid="{00000000-0005-0000-0000-00004A730000}"/>
    <cellStyle name="Normal 17 4 3 7 4" xfId="29632" xr:uid="{00000000-0005-0000-0000-00004B730000}"/>
    <cellStyle name="Normal 17 4 3 7 5" xfId="29633" xr:uid="{00000000-0005-0000-0000-00004C730000}"/>
    <cellStyle name="Normal 17 4 3 8" xfId="29634" xr:uid="{00000000-0005-0000-0000-00004D730000}"/>
    <cellStyle name="Normal 17 4 3 8 2" xfId="29635" xr:uid="{00000000-0005-0000-0000-00004E730000}"/>
    <cellStyle name="Normal 17 4 3 8 3" xfId="29636" xr:uid="{00000000-0005-0000-0000-00004F730000}"/>
    <cellStyle name="Normal 17 4 3 8 4" xfId="29637" xr:uid="{00000000-0005-0000-0000-000050730000}"/>
    <cellStyle name="Normal 17 4 3 8 5" xfId="29638" xr:uid="{00000000-0005-0000-0000-000051730000}"/>
    <cellStyle name="Normal 17 4 3 9" xfId="29639" xr:uid="{00000000-0005-0000-0000-000052730000}"/>
    <cellStyle name="Normal 17 4 3 9 2" xfId="29640" xr:uid="{00000000-0005-0000-0000-000053730000}"/>
    <cellStyle name="Normal 17 4 3 9 3" xfId="29641" xr:uid="{00000000-0005-0000-0000-000054730000}"/>
    <cellStyle name="Normal 17 4 3 9 4" xfId="29642" xr:uid="{00000000-0005-0000-0000-000055730000}"/>
    <cellStyle name="Normal 17 4 3 9 5" xfId="29643" xr:uid="{00000000-0005-0000-0000-000056730000}"/>
    <cellStyle name="Normal 17 4 4" xfId="29644" xr:uid="{00000000-0005-0000-0000-000057730000}"/>
    <cellStyle name="Normal 17 4 4 10" xfId="29645" xr:uid="{00000000-0005-0000-0000-000058730000}"/>
    <cellStyle name="Normal 17 4 4 10 2" xfId="29646" xr:uid="{00000000-0005-0000-0000-000059730000}"/>
    <cellStyle name="Normal 17 4 4 10 3" xfId="29647" xr:uid="{00000000-0005-0000-0000-00005A730000}"/>
    <cellStyle name="Normal 17 4 4 10 4" xfId="29648" xr:uid="{00000000-0005-0000-0000-00005B730000}"/>
    <cellStyle name="Normal 17 4 4 10 5" xfId="29649" xr:uid="{00000000-0005-0000-0000-00005C730000}"/>
    <cellStyle name="Normal 17 4 4 11" xfId="29650" xr:uid="{00000000-0005-0000-0000-00005D730000}"/>
    <cellStyle name="Normal 17 4 4 11 2" xfId="29651" xr:uid="{00000000-0005-0000-0000-00005E730000}"/>
    <cellStyle name="Normal 17 4 4 11 3" xfId="29652" xr:uid="{00000000-0005-0000-0000-00005F730000}"/>
    <cellStyle name="Normal 17 4 4 11 4" xfId="29653" xr:uid="{00000000-0005-0000-0000-000060730000}"/>
    <cellStyle name="Normal 17 4 4 11 5" xfId="29654" xr:uid="{00000000-0005-0000-0000-000061730000}"/>
    <cellStyle name="Normal 17 4 4 12" xfId="29655" xr:uid="{00000000-0005-0000-0000-000062730000}"/>
    <cellStyle name="Normal 17 4 4 12 2" xfId="29656" xr:uid="{00000000-0005-0000-0000-000063730000}"/>
    <cellStyle name="Normal 17 4 4 12 3" xfId="29657" xr:uid="{00000000-0005-0000-0000-000064730000}"/>
    <cellStyle name="Normal 17 4 4 12 4" xfId="29658" xr:uid="{00000000-0005-0000-0000-000065730000}"/>
    <cellStyle name="Normal 17 4 4 12 5" xfId="29659" xr:uid="{00000000-0005-0000-0000-000066730000}"/>
    <cellStyle name="Normal 17 4 4 13" xfId="29660" xr:uid="{00000000-0005-0000-0000-000067730000}"/>
    <cellStyle name="Normal 17 4 4 13 2" xfId="29661" xr:uid="{00000000-0005-0000-0000-000068730000}"/>
    <cellStyle name="Normal 17 4 4 13 3" xfId="29662" xr:uid="{00000000-0005-0000-0000-000069730000}"/>
    <cellStyle name="Normal 17 4 4 13 4" xfId="29663" xr:uid="{00000000-0005-0000-0000-00006A730000}"/>
    <cellStyle name="Normal 17 4 4 13 5" xfId="29664" xr:uid="{00000000-0005-0000-0000-00006B730000}"/>
    <cellStyle name="Normal 17 4 4 14" xfId="29665" xr:uid="{00000000-0005-0000-0000-00006C730000}"/>
    <cellStyle name="Normal 17 4 4 14 2" xfId="29666" xr:uid="{00000000-0005-0000-0000-00006D730000}"/>
    <cellStyle name="Normal 17 4 4 14 3" xfId="29667" xr:uid="{00000000-0005-0000-0000-00006E730000}"/>
    <cellStyle name="Normal 17 4 4 14 4" xfId="29668" xr:uid="{00000000-0005-0000-0000-00006F730000}"/>
    <cellStyle name="Normal 17 4 4 14 5" xfId="29669" xr:uid="{00000000-0005-0000-0000-000070730000}"/>
    <cellStyle name="Normal 17 4 4 15" xfId="29670" xr:uid="{00000000-0005-0000-0000-000071730000}"/>
    <cellStyle name="Normal 17 4 4 15 2" xfId="29671" xr:uid="{00000000-0005-0000-0000-000072730000}"/>
    <cellStyle name="Normal 17 4 4 15 3" xfId="29672" xr:uid="{00000000-0005-0000-0000-000073730000}"/>
    <cellStyle name="Normal 17 4 4 15 4" xfId="29673" xr:uid="{00000000-0005-0000-0000-000074730000}"/>
    <cellStyle name="Normal 17 4 4 15 5" xfId="29674" xr:uid="{00000000-0005-0000-0000-000075730000}"/>
    <cellStyle name="Normal 17 4 4 16" xfId="29675" xr:uid="{00000000-0005-0000-0000-000076730000}"/>
    <cellStyle name="Normal 17 4 4 16 2" xfId="29676" xr:uid="{00000000-0005-0000-0000-000077730000}"/>
    <cellStyle name="Normal 17 4 4 16 3" xfId="29677" xr:uid="{00000000-0005-0000-0000-000078730000}"/>
    <cellStyle name="Normal 17 4 4 16 4" xfId="29678" xr:uid="{00000000-0005-0000-0000-000079730000}"/>
    <cellStyle name="Normal 17 4 4 16 5" xfId="29679" xr:uid="{00000000-0005-0000-0000-00007A730000}"/>
    <cellStyle name="Normal 17 4 4 17" xfId="29680" xr:uid="{00000000-0005-0000-0000-00007B730000}"/>
    <cellStyle name="Normal 17 4 4 17 2" xfId="29681" xr:uid="{00000000-0005-0000-0000-00007C730000}"/>
    <cellStyle name="Normal 17 4 4 17 3" xfId="29682" xr:uid="{00000000-0005-0000-0000-00007D730000}"/>
    <cellStyle name="Normal 17 4 4 17 4" xfId="29683" xr:uid="{00000000-0005-0000-0000-00007E730000}"/>
    <cellStyle name="Normal 17 4 4 17 5" xfId="29684" xr:uid="{00000000-0005-0000-0000-00007F730000}"/>
    <cellStyle name="Normal 17 4 4 18" xfId="29685" xr:uid="{00000000-0005-0000-0000-000080730000}"/>
    <cellStyle name="Normal 17 4 4 18 2" xfId="29686" xr:uid="{00000000-0005-0000-0000-000081730000}"/>
    <cellStyle name="Normal 17 4 4 18 3" xfId="29687" xr:uid="{00000000-0005-0000-0000-000082730000}"/>
    <cellStyle name="Normal 17 4 4 18 4" xfId="29688" xr:uid="{00000000-0005-0000-0000-000083730000}"/>
    <cellStyle name="Normal 17 4 4 18 5" xfId="29689" xr:uid="{00000000-0005-0000-0000-000084730000}"/>
    <cellStyle name="Normal 17 4 4 19" xfId="29690" xr:uid="{00000000-0005-0000-0000-000085730000}"/>
    <cellStyle name="Normal 17 4 4 19 2" xfId="29691" xr:uid="{00000000-0005-0000-0000-000086730000}"/>
    <cellStyle name="Normal 17 4 4 19 3" xfId="29692" xr:uid="{00000000-0005-0000-0000-000087730000}"/>
    <cellStyle name="Normal 17 4 4 19 4" xfId="29693" xr:uid="{00000000-0005-0000-0000-000088730000}"/>
    <cellStyle name="Normal 17 4 4 2" xfId="29694" xr:uid="{00000000-0005-0000-0000-000089730000}"/>
    <cellStyle name="Normal 17 4 4 2 10" xfId="29695" xr:uid="{00000000-0005-0000-0000-00008A730000}"/>
    <cellStyle name="Normal 17 4 4 2 10 2" xfId="29696" xr:uid="{00000000-0005-0000-0000-00008B730000}"/>
    <cellStyle name="Normal 17 4 4 2 10 3" xfId="29697" xr:uid="{00000000-0005-0000-0000-00008C730000}"/>
    <cellStyle name="Normal 17 4 4 2 10 4" xfId="29698" xr:uid="{00000000-0005-0000-0000-00008D730000}"/>
    <cellStyle name="Normal 17 4 4 2 10 5" xfId="29699" xr:uid="{00000000-0005-0000-0000-00008E730000}"/>
    <cellStyle name="Normal 17 4 4 2 11" xfId="29700" xr:uid="{00000000-0005-0000-0000-00008F730000}"/>
    <cellStyle name="Normal 17 4 4 2 11 2" xfId="29701" xr:uid="{00000000-0005-0000-0000-000090730000}"/>
    <cellStyle name="Normal 17 4 4 2 11 3" xfId="29702" xr:uid="{00000000-0005-0000-0000-000091730000}"/>
    <cellStyle name="Normal 17 4 4 2 11 4" xfId="29703" xr:uid="{00000000-0005-0000-0000-000092730000}"/>
    <cellStyle name="Normal 17 4 4 2 11 5" xfId="29704" xr:uid="{00000000-0005-0000-0000-000093730000}"/>
    <cellStyle name="Normal 17 4 4 2 12" xfId="29705" xr:uid="{00000000-0005-0000-0000-000094730000}"/>
    <cellStyle name="Normal 17 4 4 2 12 2" xfId="29706" xr:uid="{00000000-0005-0000-0000-000095730000}"/>
    <cellStyle name="Normal 17 4 4 2 12 3" xfId="29707" xr:uid="{00000000-0005-0000-0000-000096730000}"/>
    <cellStyle name="Normal 17 4 4 2 12 4" xfId="29708" xr:uid="{00000000-0005-0000-0000-000097730000}"/>
    <cellStyle name="Normal 17 4 4 2 12 5" xfId="29709" xr:uid="{00000000-0005-0000-0000-000098730000}"/>
    <cellStyle name="Normal 17 4 4 2 13" xfId="29710" xr:uid="{00000000-0005-0000-0000-000099730000}"/>
    <cellStyle name="Normal 17 4 4 2 13 2" xfId="29711" xr:uid="{00000000-0005-0000-0000-00009A730000}"/>
    <cellStyle name="Normal 17 4 4 2 13 3" xfId="29712" xr:uid="{00000000-0005-0000-0000-00009B730000}"/>
    <cellStyle name="Normal 17 4 4 2 13 4" xfId="29713" xr:uid="{00000000-0005-0000-0000-00009C730000}"/>
    <cellStyle name="Normal 17 4 4 2 13 5" xfId="29714" xr:uid="{00000000-0005-0000-0000-00009D730000}"/>
    <cellStyle name="Normal 17 4 4 2 14" xfId="29715" xr:uid="{00000000-0005-0000-0000-00009E730000}"/>
    <cellStyle name="Normal 17 4 4 2 14 2" xfId="29716" xr:uid="{00000000-0005-0000-0000-00009F730000}"/>
    <cellStyle name="Normal 17 4 4 2 14 3" xfId="29717" xr:uid="{00000000-0005-0000-0000-0000A0730000}"/>
    <cellStyle name="Normal 17 4 4 2 14 4" xfId="29718" xr:uid="{00000000-0005-0000-0000-0000A1730000}"/>
    <cellStyle name="Normal 17 4 4 2 14 5" xfId="29719" xr:uid="{00000000-0005-0000-0000-0000A2730000}"/>
    <cellStyle name="Normal 17 4 4 2 15" xfId="29720" xr:uid="{00000000-0005-0000-0000-0000A3730000}"/>
    <cellStyle name="Normal 17 4 4 2 15 2" xfId="29721" xr:uid="{00000000-0005-0000-0000-0000A4730000}"/>
    <cellStyle name="Normal 17 4 4 2 15 3" xfId="29722" xr:uid="{00000000-0005-0000-0000-0000A5730000}"/>
    <cellStyle name="Normal 17 4 4 2 15 4" xfId="29723" xr:uid="{00000000-0005-0000-0000-0000A6730000}"/>
    <cellStyle name="Normal 17 4 4 2 15 5" xfId="29724" xr:uid="{00000000-0005-0000-0000-0000A7730000}"/>
    <cellStyle name="Normal 17 4 4 2 16" xfId="29725" xr:uid="{00000000-0005-0000-0000-0000A8730000}"/>
    <cellStyle name="Normal 17 4 4 2 16 2" xfId="29726" xr:uid="{00000000-0005-0000-0000-0000A9730000}"/>
    <cellStyle name="Normal 17 4 4 2 16 3" xfId="29727" xr:uid="{00000000-0005-0000-0000-0000AA730000}"/>
    <cellStyle name="Normal 17 4 4 2 16 4" xfId="29728" xr:uid="{00000000-0005-0000-0000-0000AB730000}"/>
    <cellStyle name="Normal 17 4 4 2 16 5" xfId="29729" xr:uid="{00000000-0005-0000-0000-0000AC730000}"/>
    <cellStyle name="Normal 17 4 4 2 17" xfId="29730" xr:uid="{00000000-0005-0000-0000-0000AD730000}"/>
    <cellStyle name="Normal 17 4 4 2 17 2" xfId="29731" xr:uid="{00000000-0005-0000-0000-0000AE730000}"/>
    <cellStyle name="Normal 17 4 4 2 17 3" xfId="29732" xr:uid="{00000000-0005-0000-0000-0000AF730000}"/>
    <cellStyle name="Normal 17 4 4 2 17 4" xfId="29733" xr:uid="{00000000-0005-0000-0000-0000B0730000}"/>
    <cellStyle name="Normal 17 4 4 2 18" xfId="29734" xr:uid="{00000000-0005-0000-0000-0000B1730000}"/>
    <cellStyle name="Normal 17 4 4 2 18 2" xfId="29735" xr:uid="{00000000-0005-0000-0000-0000B2730000}"/>
    <cellStyle name="Normal 17 4 4 2 18 3" xfId="29736" xr:uid="{00000000-0005-0000-0000-0000B3730000}"/>
    <cellStyle name="Normal 17 4 4 2 18 4" xfId="29737" xr:uid="{00000000-0005-0000-0000-0000B4730000}"/>
    <cellStyle name="Normal 17 4 4 2 19" xfId="29738" xr:uid="{00000000-0005-0000-0000-0000B5730000}"/>
    <cellStyle name="Normal 17 4 4 2 2" xfId="29739" xr:uid="{00000000-0005-0000-0000-0000B6730000}"/>
    <cellStyle name="Normal 17 4 4 2 2 2" xfId="29740" xr:uid="{00000000-0005-0000-0000-0000B7730000}"/>
    <cellStyle name="Normal 17 4 4 2 2 3" xfId="29741" xr:uid="{00000000-0005-0000-0000-0000B8730000}"/>
    <cellStyle name="Normal 17 4 4 2 2 4" xfId="29742" xr:uid="{00000000-0005-0000-0000-0000B9730000}"/>
    <cellStyle name="Normal 17 4 4 2 2 5" xfId="29743" xr:uid="{00000000-0005-0000-0000-0000BA730000}"/>
    <cellStyle name="Normal 17 4 4 2 20" xfId="29744" xr:uid="{00000000-0005-0000-0000-0000BB730000}"/>
    <cellStyle name="Normal 17 4 4 2 21" xfId="29745" xr:uid="{00000000-0005-0000-0000-0000BC730000}"/>
    <cellStyle name="Normal 17 4 4 2 3" xfId="29746" xr:uid="{00000000-0005-0000-0000-0000BD730000}"/>
    <cellStyle name="Normal 17 4 4 2 3 2" xfId="29747" xr:uid="{00000000-0005-0000-0000-0000BE730000}"/>
    <cellStyle name="Normal 17 4 4 2 3 3" xfId="29748" xr:uid="{00000000-0005-0000-0000-0000BF730000}"/>
    <cellStyle name="Normal 17 4 4 2 3 4" xfId="29749" xr:uid="{00000000-0005-0000-0000-0000C0730000}"/>
    <cellStyle name="Normal 17 4 4 2 3 5" xfId="29750" xr:uid="{00000000-0005-0000-0000-0000C1730000}"/>
    <cellStyle name="Normal 17 4 4 2 4" xfId="29751" xr:uid="{00000000-0005-0000-0000-0000C2730000}"/>
    <cellStyle name="Normal 17 4 4 2 4 2" xfId="29752" xr:uid="{00000000-0005-0000-0000-0000C3730000}"/>
    <cellStyle name="Normal 17 4 4 2 4 3" xfId="29753" xr:uid="{00000000-0005-0000-0000-0000C4730000}"/>
    <cellStyle name="Normal 17 4 4 2 4 4" xfId="29754" xr:uid="{00000000-0005-0000-0000-0000C5730000}"/>
    <cellStyle name="Normal 17 4 4 2 4 5" xfId="29755" xr:uid="{00000000-0005-0000-0000-0000C6730000}"/>
    <cellStyle name="Normal 17 4 4 2 5" xfId="29756" xr:uid="{00000000-0005-0000-0000-0000C7730000}"/>
    <cellStyle name="Normal 17 4 4 2 5 2" xfId="29757" xr:uid="{00000000-0005-0000-0000-0000C8730000}"/>
    <cellStyle name="Normal 17 4 4 2 5 3" xfId="29758" xr:uid="{00000000-0005-0000-0000-0000C9730000}"/>
    <cellStyle name="Normal 17 4 4 2 5 4" xfId="29759" xr:uid="{00000000-0005-0000-0000-0000CA730000}"/>
    <cellStyle name="Normal 17 4 4 2 5 5" xfId="29760" xr:uid="{00000000-0005-0000-0000-0000CB730000}"/>
    <cellStyle name="Normal 17 4 4 2 6" xfId="29761" xr:uid="{00000000-0005-0000-0000-0000CC730000}"/>
    <cellStyle name="Normal 17 4 4 2 6 2" xfId="29762" xr:uid="{00000000-0005-0000-0000-0000CD730000}"/>
    <cellStyle name="Normal 17 4 4 2 6 3" xfId="29763" xr:uid="{00000000-0005-0000-0000-0000CE730000}"/>
    <cellStyle name="Normal 17 4 4 2 6 4" xfId="29764" xr:uid="{00000000-0005-0000-0000-0000CF730000}"/>
    <cellStyle name="Normal 17 4 4 2 6 5" xfId="29765" xr:uid="{00000000-0005-0000-0000-0000D0730000}"/>
    <cellStyle name="Normal 17 4 4 2 7" xfId="29766" xr:uid="{00000000-0005-0000-0000-0000D1730000}"/>
    <cellStyle name="Normal 17 4 4 2 7 2" xfId="29767" xr:uid="{00000000-0005-0000-0000-0000D2730000}"/>
    <cellStyle name="Normal 17 4 4 2 7 3" xfId="29768" xr:uid="{00000000-0005-0000-0000-0000D3730000}"/>
    <cellStyle name="Normal 17 4 4 2 7 4" xfId="29769" xr:uid="{00000000-0005-0000-0000-0000D4730000}"/>
    <cellStyle name="Normal 17 4 4 2 7 5" xfId="29770" xr:uid="{00000000-0005-0000-0000-0000D5730000}"/>
    <cellStyle name="Normal 17 4 4 2 8" xfId="29771" xr:uid="{00000000-0005-0000-0000-0000D6730000}"/>
    <cellStyle name="Normal 17 4 4 2 8 2" xfId="29772" xr:uid="{00000000-0005-0000-0000-0000D7730000}"/>
    <cellStyle name="Normal 17 4 4 2 8 3" xfId="29773" xr:uid="{00000000-0005-0000-0000-0000D8730000}"/>
    <cellStyle name="Normal 17 4 4 2 8 4" xfId="29774" xr:uid="{00000000-0005-0000-0000-0000D9730000}"/>
    <cellStyle name="Normal 17 4 4 2 8 5" xfId="29775" xr:uid="{00000000-0005-0000-0000-0000DA730000}"/>
    <cellStyle name="Normal 17 4 4 2 9" xfId="29776" xr:uid="{00000000-0005-0000-0000-0000DB730000}"/>
    <cellStyle name="Normal 17 4 4 2 9 2" xfId="29777" xr:uid="{00000000-0005-0000-0000-0000DC730000}"/>
    <cellStyle name="Normal 17 4 4 2 9 3" xfId="29778" xr:uid="{00000000-0005-0000-0000-0000DD730000}"/>
    <cellStyle name="Normal 17 4 4 2 9 4" xfId="29779" xr:uid="{00000000-0005-0000-0000-0000DE730000}"/>
    <cellStyle name="Normal 17 4 4 2 9 5" xfId="29780" xr:uid="{00000000-0005-0000-0000-0000DF730000}"/>
    <cellStyle name="Normal 17 4 4 20" xfId="29781" xr:uid="{00000000-0005-0000-0000-0000E0730000}"/>
    <cellStyle name="Normal 17 4 4 20 2" xfId="29782" xr:uid="{00000000-0005-0000-0000-0000E1730000}"/>
    <cellStyle name="Normal 17 4 4 20 3" xfId="29783" xr:uid="{00000000-0005-0000-0000-0000E2730000}"/>
    <cellStyle name="Normal 17 4 4 20 4" xfId="29784" xr:uid="{00000000-0005-0000-0000-0000E3730000}"/>
    <cellStyle name="Normal 17 4 4 21" xfId="29785" xr:uid="{00000000-0005-0000-0000-0000E4730000}"/>
    <cellStyle name="Normal 17 4 4 22" xfId="29786" xr:uid="{00000000-0005-0000-0000-0000E5730000}"/>
    <cellStyle name="Normal 17 4 4 23" xfId="29787" xr:uid="{00000000-0005-0000-0000-0000E6730000}"/>
    <cellStyle name="Normal 17 4 4 3" xfId="29788" xr:uid="{00000000-0005-0000-0000-0000E7730000}"/>
    <cellStyle name="Normal 17 4 4 3 10" xfId="29789" xr:uid="{00000000-0005-0000-0000-0000E8730000}"/>
    <cellStyle name="Normal 17 4 4 3 10 2" xfId="29790" xr:uid="{00000000-0005-0000-0000-0000E9730000}"/>
    <cellStyle name="Normal 17 4 4 3 10 3" xfId="29791" xr:uid="{00000000-0005-0000-0000-0000EA730000}"/>
    <cellStyle name="Normal 17 4 4 3 10 4" xfId="29792" xr:uid="{00000000-0005-0000-0000-0000EB730000}"/>
    <cellStyle name="Normal 17 4 4 3 10 5" xfId="29793" xr:uid="{00000000-0005-0000-0000-0000EC730000}"/>
    <cellStyle name="Normal 17 4 4 3 11" xfId="29794" xr:uid="{00000000-0005-0000-0000-0000ED730000}"/>
    <cellStyle name="Normal 17 4 4 3 11 2" xfId="29795" xr:uid="{00000000-0005-0000-0000-0000EE730000}"/>
    <cellStyle name="Normal 17 4 4 3 11 3" xfId="29796" xr:uid="{00000000-0005-0000-0000-0000EF730000}"/>
    <cellStyle name="Normal 17 4 4 3 11 4" xfId="29797" xr:uid="{00000000-0005-0000-0000-0000F0730000}"/>
    <cellStyle name="Normal 17 4 4 3 11 5" xfId="29798" xr:uid="{00000000-0005-0000-0000-0000F1730000}"/>
    <cellStyle name="Normal 17 4 4 3 12" xfId="29799" xr:uid="{00000000-0005-0000-0000-0000F2730000}"/>
    <cellStyle name="Normal 17 4 4 3 12 2" xfId="29800" xr:uid="{00000000-0005-0000-0000-0000F3730000}"/>
    <cellStyle name="Normal 17 4 4 3 12 3" xfId="29801" xr:uid="{00000000-0005-0000-0000-0000F4730000}"/>
    <cellStyle name="Normal 17 4 4 3 12 4" xfId="29802" xr:uid="{00000000-0005-0000-0000-0000F5730000}"/>
    <cellStyle name="Normal 17 4 4 3 12 5" xfId="29803" xr:uid="{00000000-0005-0000-0000-0000F6730000}"/>
    <cellStyle name="Normal 17 4 4 3 13" xfId="29804" xr:uid="{00000000-0005-0000-0000-0000F7730000}"/>
    <cellStyle name="Normal 17 4 4 3 13 2" xfId="29805" xr:uid="{00000000-0005-0000-0000-0000F8730000}"/>
    <cellStyle name="Normal 17 4 4 3 13 3" xfId="29806" xr:uid="{00000000-0005-0000-0000-0000F9730000}"/>
    <cellStyle name="Normal 17 4 4 3 13 4" xfId="29807" xr:uid="{00000000-0005-0000-0000-0000FA730000}"/>
    <cellStyle name="Normal 17 4 4 3 13 5" xfId="29808" xr:uid="{00000000-0005-0000-0000-0000FB730000}"/>
    <cellStyle name="Normal 17 4 4 3 14" xfId="29809" xr:uid="{00000000-0005-0000-0000-0000FC730000}"/>
    <cellStyle name="Normal 17 4 4 3 14 2" xfId="29810" xr:uid="{00000000-0005-0000-0000-0000FD730000}"/>
    <cellStyle name="Normal 17 4 4 3 14 3" xfId="29811" xr:uid="{00000000-0005-0000-0000-0000FE730000}"/>
    <cellStyle name="Normal 17 4 4 3 14 4" xfId="29812" xr:uid="{00000000-0005-0000-0000-0000FF730000}"/>
    <cellStyle name="Normal 17 4 4 3 14 5" xfId="29813" xr:uid="{00000000-0005-0000-0000-000000740000}"/>
    <cellStyle name="Normal 17 4 4 3 15" xfId="29814" xr:uid="{00000000-0005-0000-0000-000001740000}"/>
    <cellStyle name="Normal 17 4 4 3 15 2" xfId="29815" xr:uid="{00000000-0005-0000-0000-000002740000}"/>
    <cellStyle name="Normal 17 4 4 3 15 3" xfId="29816" xr:uid="{00000000-0005-0000-0000-000003740000}"/>
    <cellStyle name="Normal 17 4 4 3 15 4" xfId="29817" xr:uid="{00000000-0005-0000-0000-000004740000}"/>
    <cellStyle name="Normal 17 4 4 3 15 5" xfId="29818" xr:uid="{00000000-0005-0000-0000-000005740000}"/>
    <cellStyle name="Normal 17 4 4 3 16" xfId="29819" xr:uid="{00000000-0005-0000-0000-000006740000}"/>
    <cellStyle name="Normal 17 4 4 3 16 2" xfId="29820" xr:uid="{00000000-0005-0000-0000-000007740000}"/>
    <cellStyle name="Normal 17 4 4 3 16 3" xfId="29821" xr:uid="{00000000-0005-0000-0000-000008740000}"/>
    <cellStyle name="Normal 17 4 4 3 16 4" xfId="29822" xr:uid="{00000000-0005-0000-0000-000009740000}"/>
    <cellStyle name="Normal 17 4 4 3 17" xfId="29823" xr:uid="{00000000-0005-0000-0000-00000A740000}"/>
    <cellStyle name="Normal 17 4 4 3 17 2" xfId="29824" xr:uid="{00000000-0005-0000-0000-00000B740000}"/>
    <cellStyle name="Normal 17 4 4 3 17 3" xfId="29825" xr:uid="{00000000-0005-0000-0000-00000C740000}"/>
    <cellStyle name="Normal 17 4 4 3 17 4" xfId="29826" xr:uid="{00000000-0005-0000-0000-00000D740000}"/>
    <cellStyle name="Normal 17 4 4 3 18" xfId="29827" xr:uid="{00000000-0005-0000-0000-00000E740000}"/>
    <cellStyle name="Normal 17 4 4 3 19" xfId="29828" xr:uid="{00000000-0005-0000-0000-00000F740000}"/>
    <cellStyle name="Normal 17 4 4 3 2" xfId="29829" xr:uid="{00000000-0005-0000-0000-000010740000}"/>
    <cellStyle name="Normal 17 4 4 3 2 2" xfId="29830" xr:uid="{00000000-0005-0000-0000-000011740000}"/>
    <cellStyle name="Normal 17 4 4 3 2 3" xfId="29831" xr:uid="{00000000-0005-0000-0000-000012740000}"/>
    <cellStyle name="Normal 17 4 4 3 2 4" xfId="29832" xr:uid="{00000000-0005-0000-0000-000013740000}"/>
    <cellStyle name="Normal 17 4 4 3 2 5" xfId="29833" xr:uid="{00000000-0005-0000-0000-000014740000}"/>
    <cellStyle name="Normal 17 4 4 3 20" xfId="29834" xr:uid="{00000000-0005-0000-0000-000015740000}"/>
    <cellStyle name="Normal 17 4 4 3 3" xfId="29835" xr:uid="{00000000-0005-0000-0000-000016740000}"/>
    <cellStyle name="Normal 17 4 4 3 3 2" xfId="29836" xr:uid="{00000000-0005-0000-0000-000017740000}"/>
    <cellStyle name="Normal 17 4 4 3 3 3" xfId="29837" xr:uid="{00000000-0005-0000-0000-000018740000}"/>
    <cellStyle name="Normal 17 4 4 3 3 4" xfId="29838" xr:uid="{00000000-0005-0000-0000-000019740000}"/>
    <cellStyle name="Normal 17 4 4 3 3 5" xfId="29839" xr:uid="{00000000-0005-0000-0000-00001A740000}"/>
    <cellStyle name="Normal 17 4 4 3 4" xfId="29840" xr:uid="{00000000-0005-0000-0000-00001B740000}"/>
    <cellStyle name="Normal 17 4 4 3 4 2" xfId="29841" xr:uid="{00000000-0005-0000-0000-00001C740000}"/>
    <cellStyle name="Normal 17 4 4 3 4 3" xfId="29842" xr:uid="{00000000-0005-0000-0000-00001D740000}"/>
    <cellStyle name="Normal 17 4 4 3 4 4" xfId="29843" xr:uid="{00000000-0005-0000-0000-00001E740000}"/>
    <cellStyle name="Normal 17 4 4 3 4 5" xfId="29844" xr:uid="{00000000-0005-0000-0000-00001F740000}"/>
    <cellStyle name="Normal 17 4 4 3 5" xfId="29845" xr:uid="{00000000-0005-0000-0000-000020740000}"/>
    <cellStyle name="Normal 17 4 4 3 5 2" xfId="29846" xr:uid="{00000000-0005-0000-0000-000021740000}"/>
    <cellStyle name="Normal 17 4 4 3 5 3" xfId="29847" xr:uid="{00000000-0005-0000-0000-000022740000}"/>
    <cellStyle name="Normal 17 4 4 3 5 4" xfId="29848" xr:uid="{00000000-0005-0000-0000-000023740000}"/>
    <cellStyle name="Normal 17 4 4 3 5 5" xfId="29849" xr:uid="{00000000-0005-0000-0000-000024740000}"/>
    <cellStyle name="Normal 17 4 4 3 6" xfId="29850" xr:uid="{00000000-0005-0000-0000-000025740000}"/>
    <cellStyle name="Normal 17 4 4 3 6 2" xfId="29851" xr:uid="{00000000-0005-0000-0000-000026740000}"/>
    <cellStyle name="Normal 17 4 4 3 6 3" xfId="29852" xr:uid="{00000000-0005-0000-0000-000027740000}"/>
    <cellStyle name="Normal 17 4 4 3 6 4" xfId="29853" xr:uid="{00000000-0005-0000-0000-000028740000}"/>
    <cellStyle name="Normal 17 4 4 3 6 5" xfId="29854" xr:uid="{00000000-0005-0000-0000-000029740000}"/>
    <cellStyle name="Normal 17 4 4 3 7" xfId="29855" xr:uid="{00000000-0005-0000-0000-00002A740000}"/>
    <cellStyle name="Normal 17 4 4 3 7 2" xfId="29856" xr:uid="{00000000-0005-0000-0000-00002B740000}"/>
    <cellStyle name="Normal 17 4 4 3 7 3" xfId="29857" xr:uid="{00000000-0005-0000-0000-00002C740000}"/>
    <cellStyle name="Normal 17 4 4 3 7 4" xfId="29858" xr:uid="{00000000-0005-0000-0000-00002D740000}"/>
    <cellStyle name="Normal 17 4 4 3 7 5" xfId="29859" xr:uid="{00000000-0005-0000-0000-00002E740000}"/>
    <cellStyle name="Normal 17 4 4 3 8" xfId="29860" xr:uid="{00000000-0005-0000-0000-00002F740000}"/>
    <cellStyle name="Normal 17 4 4 3 8 2" xfId="29861" xr:uid="{00000000-0005-0000-0000-000030740000}"/>
    <cellStyle name="Normal 17 4 4 3 8 3" xfId="29862" xr:uid="{00000000-0005-0000-0000-000031740000}"/>
    <cellStyle name="Normal 17 4 4 3 8 4" xfId="29863" xr:uid="{00000000-0005-0000-0000-000032740000}"/>
    <cellStyle name="Normal 17 4 4 3 8 5" xfId="29864" xr:uid="{00000000-0005-0000-0000-000033740000}"/>
    <cellStyle name="Normal 17 4 4 3 9" xfId="29865" xr:uid="{00000000-0005-0000-0000-000034740000}"/>
    <cellStyle name="Normal 17 4 4 3 9 2" xfId="29866" xr:uid="{00000000-0005-0000-0000-000035740000}"/>
    <cellStyle name="Normal 17 4 4 3 9 3" xfId="29867" xr:uid="{00000000-0005-0000-0000-000036740000}"/>
    <cellStyle name="Normal 17 4 4 3 9 4" xfId="29868" xr:uid="{00000000-0005-0000-0000-000037740000}"/>
    <cellStyle name="Normal 17 4 4 3 9 5" xfId="29869" xr:uid="{00000000-0005-0000-0000-000038740000}"/>
    <cellStyle name="Normal 17 4 4 4" xfId="29870" xr:uid="{00000000-0005-0000-0000-000039740000}"/>
    <cellStyle name="Normal 17 4 4 4 10" xfId="29871" xr:uid="{00000000-0005-0000-0000-00003A740000}"/>
    <cellStyle name="Normal 17 4 4 4 10 2" xfId="29872" xr:uid="{00000000-0005-0000-0000-00003B740000}"/>
    <cellStyle name="Normal 17 4 4 4 10 3" xfId="29873" xr:uid="{00000000-0005-0000-0000-00003C740000}"/>
    <cellStyle name="Normal 17 4 4 4 10 4" xfId="29874" xr:uid="{00000000-0005-0000-0000-00003D740000}"/>
    <cellStyle name="Normal 17 4 4 4 10 5" xfId="29875" xr:uid="{00000000-0005-0000-0000-00003E740000}"/>
    <cellStyle name="Normal 17 4 4 4 11" xfId="29876" xr:uid="{00000000-0005-0000-0000-00003F740000}"/>
    <cellStyle name="Normal 17 4 4 4 11 2" xfId="29877" xr:uid="{00000000-0005-0000-0000-000040740000}"/>
    <cellStyle name="Normal 17 4 4 4 11 3" xfId="29878" xr:uid="{00000000-0005-0000-0000-000041740000}"/>
    <cellStyle name="Normal 17 4 4 4 11 4" xfId="29879" xr:uid="{00000000-0005-0000-0000-000042740000}"/>
    <cellStyle name="Normal 17 4 4 4 11 5" xfId="29880" xr:uid="{00000000-0005-0000-0000-000043740000}"/>
    <cellStyle name="Normal 17 4 4 4 12" xfId="29881" xr:uid="{00000000-0005-0000-0000-000044740000}"/>
    <cellStyle name="Normal 17 4 4 4 12 2" xfId="29882" xr:uid="{00000000-0005-0000-0000-000045740000}"/>
    <cellStyle name="Normal 17 4 4 4 12 3" xfId="29883" xr:uid="{00000000-0005-0000-0000-000046740000}"/>
    <cellStyle name="Normal 17 4 4 4 12 4" xfId="29884" xr:uid="{00000000-0005-0000-0000-000047740000}"/>
    <cellStyle name="Normal 17 4 4 4 12 5" xfId="29885" xr:uid="{00000000-0005-0000-0000-000048740000}"/>
    <cellStyle name="Normal 17 4 4 4 13" xfId="29886" xr:uid="{00000000-0005-0000-0000-000049740000}"/>
    <cellStyle name="Normal 17 4 4 4 13 2" xfId="29887" xr:uid="{00000000-0005-0000-0000-00004A740000}"/>
    <cellStyle name="Normal 17 4 4 4 13 3" xfId="29888" xr:uid="{00000000-0005-0000-0000-00004B740000}"/>
    <cellStyle name="Normal 17 4 4 4 13 4" xfId="29889" xr:uid="{00000000-0005-0000-0000-00004C740000}"/>
    <cellStyle name="Normal 17 4 4 4 13 5" xfId="29890" xr:uid="{00000000-0005-0000-0000-00004D740000}"/>
    <cellStyle name="Normal 17 4 4 4 14" xfId="29891" xr:uid="{00000000-0005-0000-0000-00004E740000}"/>
    <cellStyle name="Normal 17 4 4 4 14 2" xfId="29892" xr:uid="{00000000-0005-0000-0000-00004F740000}"/>
    <cellStyle name="Normal 17 4 4 4 14 3" xfId="29893" xr:uid="{00000000-0005-0000-0000-000050740000}"/>
    <cellStyle name="Normal 17 4 4 4 14 4" xfId="29894" xr:uid="{00000000-0005-0000-0000-000051740000}"/>
    <cellStyle name="Normal 17 4 4 4 14 5" xfId="29895" xr:uid="{00000000-0005-0000-0000-000052740000}"/>
    <cellStyle name="Normal 17 4 4 4 15" xfId="29896" xr:uid="{00000000-0005-0000-0000-000053740000}"/>
    <cellStyle name="Normal 17 4 4 4 15 2" xfId="29897" xr:uid="{00000000-0005-0000-0000-000054740000}"/>
    <cellStyle name="Normal 17 4 4 4 15 3" xfId="29898" xr:uid="{00000000-0005-0000-0000-000055740000}"/>
    <cellStyle name="Normal 17 4 4 4 15 4" xfId="29899" xr:uid="{00000000-0005-0000-0000-000056740000}"/>
    <cellStyle name="Normal 17 4 4 4 15 5" xfId="29900" xr:uid="{00000000-0005-0000-0000-000057740000}"/>
    <cellStyle name="Normal 17 4 4 4 16" xfId="29901" xr:uid="{00000000-0005-0000-0000-000058740000}"/>
    <cellStyle name="Normal 17 4 4 4 16 2" xfId="29902" xr:uid="{00000000-0005-0000-0000-000059740000}"/>
    <cellStyle name="Normal 17 4 4 4 16 3" xfId="29903" xr:uid="{00000000-0005-0000-0000-00005A740000}"/>
    <cellStyle name="Normal 17 4 4 4 16 4" xfId="29904" xr:uid="{00000000-0005-0000-0000-00005B740000}"/>
    <cellStyle name="Normal 17 4 4 4 17" xfId="29905" xr:uid="{00000000-0005-0000-0000-00005C740000}"/>
    <cellStyle name="Normal 17 4 4 4 17 2" xfId="29906" xr:uid="{00000000-0005-0000-0000-00005D740000}"/>
    <cellStyle name="Normal 17 4 4 4 17 3" xfId="29907" xr:uid="{00000000-0005-0000-0000-00005E740000}"/>
    <cellStyle name="Normal 17 4 4 4 17 4" xfId="29908" xr:uid="{00000000-0005-0000-0000-00005F740000}"/>
    <cellStyle name="Normal 17 4 4 4 18" xfId="29909" xr:uid="{00000000-0005-0000-0000-000060740000}"/>
    <cellStyle name="Normal 17 4 4 4 19" xfId="29910" xr:uid="{00000000-0005-0000-0000-000061740000}"/>
    <cellStyle name="Normal 17 4 4 4 2" xfId="29911" xr:uid="{00000000-0005-0000-0000-000062740000}"/>
    <cellStyle name="Normal 17 4 4 4 2 2" xfId="29912" xr:uid="{00000000-0005-0000-0000-000063740000}"/>
    <cellStyle name="Normal 17 4 4 4 2 3" xfId="29913" xr:uid="{00000000-0005-0000-0000-000064740000}"/>
    <cellStyle name="Normal 17 4 4 4 2 4" xfId="29914" xr:uid="{00000000-0005-0000-0000-000065740000}"/>
    <cellStyle name="Normal 17 4 4 4 2 5" xfId="29915" xr:uid="{00000000-0005-0000-0000-000066740000}"/>
    <cellStyle name="Normal 17 4 4 4 20" xfId="29916" xr:uid="{00000000-0005-0000-0000-000067740000}"/>
    <cellStyle name="Normal 17 4 4 4 3" xfId="29917" xr:uid="{00000000-0005-0000-0000-000068740000}"/>
    <cellStyle name="Normal 17 4 4 4 3 2" xfId="29918" xr:uid="{00000000-0005-0000-0000-000069740000}"/>
    <cellStyle name="Normal 17 4 4 4 3 3" xfId="29919" xr:uid="{00000000-0005-0000-0000-00006A740000}"/>
    <cellStyle name="Normal 17 4 4 4 3 4" xfId="29920" xr:uid="{00000000-0005-0000-0000-00006B740000}"/>
    <cellStyle name="Normal 17 4 4 4 3 5" xfId="29921" xr:uid="{00000000-0005-0000-0000-00006C740000}"/>
    <cellStyle name="Normal 17 4 4 4 4" xfId="29922" xr:uid="{00000000-0005-0000-0000-00006D740000}"/>
    <cellStyle name="Normal 17 4 4 4 4 2" xfId="29923" xr:uid="{00000000-0005-0000-0000-00006E740000}"/>
    <cellStyle name="Normal 17 4 4 4 4 3" xfId="29924" xr:uid="{00000000-0005-0000-0000-00006F740000}"/>
    <cellStyle name="Normal 17 4 4 4 4 4" xfId="29925" xr:uid="{00000000-0005-0000-0000-000070740000}"/>
    <cellStyle name="Normal 17 4 4 4 4 5" xfId="29926" xr:uid="{00000000-0005-0000-0000-000071740000}"/>
    <cellStyle name="Normal 17 4 4 4 5" xfId="29927" xr:uid="{00000000-0005-0000-0000-000072740000}"/>
    <cellStyle name="Normal 17 4 4 4 5 2" xfId="29928" xr:uid="{00000000-0005-0000-0000-000073740000}"/>
    <cellStyle name="Normal 17 4 4 4 5 3" xfId="29929" xr:uid="{00000000-0005-0000-0000-000074740000}"/>
    <cellStyle name="Normal 17 4 4 4 5 4" xfId="29930" xr:uid="{00000000-0005-0000-0000-000075740000}"/>
    <cellStyle name="Normal 17 4 4 4 5 5" xfId="29931" xr:uid="{00000000-0005-0000-0000-000076740000}"/>
    <cellStyle name="Normal 17 4 4 4 6" xfId="29932" xr:uid="{00000000-0005-0000-0000-000077740000}"/>
    <cellStyle name="Normal 17 4 4 4 6 2" xfId="29933" xr:uid="{00000000-0005-0000-0000-000078740000}"/>
    <cellStyle name="Normal 17 4 4 4 6 3" xfId="29934" xr:uid="{00000000-0005-0000-0000-000079740000}"/>
    <cellStyle name="Normal 17 4 4 4 6 4" xfId="29935" xr:uid="{00000000-0005-0000-0000-00007A740000}"/>
    <cellStyle name="Normal 17 4 4 4 6 5" xfId="29936" xr:uid="{00000000-0005-0000-0000-00007B740000}"/>
    <cellStyle name="Normal 17 4 4 4 7" xfId="29937" xr:uid="{00000000-0005-0000-0000-00007C740000}"/>
    <cellStyle name="Normal 17 4 4 4 7 2" xfId="29938" xr:uid="{00000000-0005-0000-0000-00007D740000}"/>
    <cellStyle name="Normal 17 4 4 4 7 3" xfId="29939" xr:uid="{00000000-0005-0000-0000-00007E740000}"/>
    <cellStyle name="Normal 17 4 4 4 7 4" xfId="29940" xr:uid="{00000000-0005-0000-0000-00007F740000}"/>
    <cellStyle name="Normal 17 4 4 4 7 5" xfId="29941" xr:uid="{00000000-0005-0000-0000-000080740000}"/>
    <cellStyle name="Normal 17 4 4 4 8" xfId="29942" xr:uid="{00000000-0005-0000-0000-000081740000}"/>
    <cellStyle name="Normal 17 4 4 4 8 2" xfId="29943" xr:uid="{00000000-0005-0000-0000-000082740000}"/>
    <cellStyle name="Normal 17 4 4 4 8 3" xfId="29944" xr:uid="{00000000-0005-0000-0000-000083740000}"/>
    <cellStyle name="Normal 17 4 4 4 8 4" xfId="29945" xr:uid="{00000000-0005-0000-0000-000084740000}"/>
    <cellStyle name="Normal 17 4 4 4 8 5" xfId="29946" xr:uid="{00000000-0005-0000-0000-000085740000}"/>
    <cellStyle name="Normal 17 4 4 4 9" xfId="29947" xr:uid="{00000000-0005-0000-0000-000086740000}"/>
    <cellStyle name="Normal 17 4 4 4 9 2" xfId="29948" xr:uid="{00000000-0005-0000-0000-000087740000}"/>
    <cellStyle name="Normal 17 4 4 4 9 3" xfId="29949" xr:uid="{00000000-0005-0000-0000-000088740000}"/>
    <cellStyle name="Normal 17 4 4 4 9 4" xfId="29950" xr:uid="{00000000-0005-0000-0000-000089740000}"/>
    <cellStyle name="Normal 17 4 4 4 9 5" xfId="29951" xr:uid="{00000000-0005-0000-0000-00008A740000}"/>
    <cellStyle name="Normal 17 4 4 5" xfId="29952" xr:uid="{00000000-0005-0000-0000-00008B740000}"/>
    <cellStyle name="Normal 17 4 4 5 2" xfId="29953" xr:uid="{00000000-0005-0000-0000-00008C740000}"/>
    <cellStyle name="Normal 17 4 4 5 3" xfId="29954" xr:uid="{00000000-0005-0000-0000-00008D740000}"/>
    <cellStyle name="Normal 17 4 4 5 4" xfId="29955" xr:uid="{00000000-0005-0000-0000-00008E740000}"/>
    <cellStyle name="Normal 17 4 4 5 5" xfId="29956" xr:uid="{00000000-0005-0000-0000-00008F740000}"/>
    <cellStyle name="Normal 17 4 4 6" xfId="29957" xr:uid="{00000000-0005-0000-0000-000090740000}"/>
    <cellStyle name="Normal 17 4 4 6 2" xfId="29958" xr:uid="{00000000-0005-0000-0000-000091740000}"/>
    <cellStyle name="Normal 17 4 4 6 3" xfId="29959" xr:uid="{00000000-0005-0000-0000-000092740000}"/>
    <cellStyle name="Normal 17 4 4 6 4" xfId="29960" xr:uid="{00000000-0005-0000-0000-000093740000}"/>
    <cellStyle name="Normal 17 4 4 6 5" xfId="29961" xr:uid="{00000000-0005-0000-0000-000094740000}"/>
    <cellStyle name="Normal 17 4 4 7" xfId="29962" xr:uid="{00000000-0005-0000-0000-000095740000}"/>
    <cellStyle name="Normal 17 4 4 7 2" xfId="29963" xr:uid="{00000000-0005-0000-0000-000096740000}"/>
    <cellStyle name="Normal 17 4 4 7 3" xfId="29964" xr:uid="{00000000-0005-0000-0000-000097740000}"/>
    <cellStyle name="Normal 17 4 4 7 4" xfId="29965" xr:uid="{00000000-0005-0000-0000-000098740000}"/>
    <cellStyle name="Normal 17 4 4 7 5" xfId="29966" xr:uid="{00000000-0005-0000-0000-000099740000}"/>
    <cellStyle name="Normal 17 4 4 8" xfId="29967" xr:uid="{00000000-0005-0000-0000-00009A740000}"/>
    <cellStyle name="Normal 17 4 4 8 2" xfId="29968" xr:uid="{00000000-0005-0000-0000-00009B740000}"/>
    <cellStyle name="Normal 17 4 4 8 3" xfId="29969" xr:uid="{00000000-0005-0000-0000-00009C740000}"/>
    <cellStyle name="Normal 17 4 4 8 4" xfId="29970" xr:uid="{00000000-0005-0000-0000-00009D740000}"/>
    <cellStyle name="Normal 17 4 4 8 5" xfId="29971" xr:uid="{00000000-0005-0000-0000-00009E740000}"/>
    <cellStyle name="Normal 17 4 4 9" xfId="29972" xr:uid="{00000000-0005-0000-0000-00009F740000}"/>
    <cellStyle name="Normal 17 4 4 9 2" xfId="29973" xr:uid="{00000000-0005-0000-0000-0000A0740000}"/>
    <cellStyle name="Normal 17 4 4 9 3" xfId="29974" xr:uid="{00000000-0005-0000-0000-0000A1740000}"/>
    <cellStyle name="Normal 17 4 4 9 4" xfId="29975" xr:uid="{00000000-0005-0000-0000-0000A2740000}"/>
    <cellStyle name="Normal 17 4 4 9 5" xfId="29976" xr:uid="{00000000-0005-0000-0000-0000A3740000}"/>
    <cellStyle name="Normal 17 4 5" xfId="29977" xr:uid="{00000000-0005-0000-0000-0000A4740000}"/>
    <cellStyle name="Normal 17 4 5 10" xfId="29978" xr:uid="{00000000-0005-0000-0000-0000A5740000}"/>
    <cellStyle name="Normal 17 4 5 10 2" xfId="29979" xr:uid="{00000000-0005-0000-0000-0000A6740000}"/>
    <cellStyle name="Normal 17 4 5 10 3" xfId="29980" xr:uid="{00000000-0005-0000-0000-0000A7740000}"/>
    <cellStyle name="Normal 17 4 5 10 4" xfId="29981" xr:uid="{00000000-0005-0000-0000-0000A8740000}"/>
    <cellStyle name="Normal 17 4 5 10 5" xfId="29982" xr:uid="{00000000-0005-0000-0000-0000A9740000}"/>
    <cellStyle name="Normal 17 4 5 11" xfId="29983" xr:uid="{00000000-0005-0000-0000-0000AA740000}"/>
    <cellStyle name="Normal 17 4 5 11 2" xfId="29984" xr:uid="{00000000-0005-0000-0000-0000AB740000}"/>
    <cellStyle name="Normal 17 4 5 11 3" xfId="29985" xr:uid="{00000000-0005-0000-0000-0000AC740000}"/>
    <cellStyle name="Normal 17 4 5 11 4" xfId="29986" xr:uid="{00000000-0005-0000-0000-0000AD740000}"/>
    <cellStyle name="Normal 17 4 5 11 5" xfId="29987" xr:uid="{00000000-0005-0000-0000-0000AE740000}"/>
    <cellStyle name="Normal 17 4 5 12" xfId="29988" xr:uid="{00000000-0005-0000-0000-0000AF740000}"/>
    <cellStyle name="Normal 17 4 5 12 2" xfId="29989" xr:uid="{00000000-0005-0000-0000-0000B0740000}"/>
    <cellStyle name="Normal 17 4 5 12 3" xfId="29990" xr:uid="{00000000-0005-0000-0000-0000B1740000}"/>
    <cellStyle name="Normal 17 4 5 12 4" xfId="29991" xr:uid="{00000000-0005-0000-0000-0000B2740000}"/>
    <cellStyle name="Normal 17 4 5 12 5" xfId="29992" xr:uid="{00000000-0005-0000-0000-0000B3740000}"/>
    <cellStyle name="Normal 17 4 5 13" xfId="29993" xr:uid="{00000000-0005-0000-0000-0000B4740000}"/>
    <cellStyle name="Normal 17 4 5 13 2" xfId="29994" xr:uid="{00000000-0005-0000-0000-0000B5740000}"/>
    <cellStyle name="Normal 17 4 5 13 3" xfId="29995" xr:uid="{00000000-0005-0000-0000-0000B6740000}"/>
    <cellStyle name="Normal 17 4 5 13 4" xfId="29996" xr:uid="{00000000-0005-0000-0000-0000B7740000}"/>
    <cellStyle name="Normal 17 4 5 13 5" xfId="29997" xr:uid="{00000000-0005-0000-0000-0000B8740000}"/>
    <cellStyle name="Normal 17 4 5 14" xfId="29998" xr:uid="{00000000-0005-0000-0000-0000B9740000}"/>
    <cellStyle name="Normal 17 4 5 14 2" xfId="29999" xr:uid="{00000000-0005-0000-0000-0000BA740000}"/>
    <cellStyle name="Normal 17 4 5 14 3" xfId="30000" xr:uid="{00000000-0005-0000-0000-0000BB740000}"/>
    <cellStyle name="Normal 17 4 5 14 4" xfId="30001" xr:uid="{00000000-0005-0000-0000-0000BC740000}"/>
    <cellStyle name="Normal 17 4 5 14 5" xfId="30002" xr:uid="{00000000-0005-0000-0000-0000BD740000}"/>
    <cellStyle name="Normal 17 4 5 15" xfId="30003" xr:uid="{00000000-0005-0000-0000-0000BE740000}"/>
    <cellStyle name="Normal 17 4 5 15 2" xfId="30004" xr:uid="{00000000-0005-0000-0000-0000BF740000}"/>
    <cellStyle name="Normal 17 4 5 15 3" xfId="30005" xr:uid="{00000000-0005-0000-0000-0000C0740000}"/>
    <cellStyle name="Normal 17 4 5 15 4" xfId="30006" xr:uid="{00000000-0005-0000-0000-0000C1740000}"/>
    <cellStyle name="Normal 17 4 5 15 5" xfId="30007" xr:uid="{00000000-0005-0000-0000-0000C2740000}"/>
    <cellStyle name="Normal 17 4 5 16" xfId="30008" xr:uid="{00000000-0005-0000-0000-0000C3740000}"/>
    <cellStyle name="Normal 17 4 5 16 2" xfId="30009" xr:uid="{00000000-0005-0000-0000-0000C4740000}"/>
    <cellStyle name="Normal 17 4 5 16 3" xfId="30010" xr:uid="{00000000-0005-0000-0000-0000C5740000}"/>
    <cellStyle name="Normal 17 4 5 16 4" xfId="30011" xr:uid="{00000000-0005-0000-0000-0000C6740000}"/>
    <cellStyle name="Normal 17 4 5 16 5" xfId="30012" xr:uid="{00000000-0005-0000-0000-0000C7740000}"/>
    <cellStyle name="Normal 17 4 5 17" xfId="30013" xr:uid="{00000000-0005-0000-0000-0000C8740000}"/>
    <cellStyle name="Normal 17 4 5 17 2" xfId="30014" xr:uid="{00000000-0005-0000-0000-0000C9740000}"/>
    <cellStyle name="Normal 17 4 5 17 3" xfId="30015" xr:uid="{00000000-0005-0000-0000-0000CA740000}"/>
    <cellStyle name="Normal 17 4 5 17 4" xfId="30016" xr:uid="{00000000-0005-0000-0000-0000CB740000}"/>
    <cellStyle name="Normal 17 4 5 17 5" xfId="30017" xr:uid="{00000000-0005-0000-0000-0000CC740000}"/>
    <cellStyle name="Normal 17 4 5 18" xfId="30018" xr:uid="{00000000-0005-0000-0000-0000CD740000}"/>
    <cellStyle name="Normal 17 4 5 18 2" xfId="30019" xr:uid="{00000000-0005-0000-0000-0000CE740000}"/>
    <cellStyle name="Normal 17 4 5 18 3" xfId="30020" xr:uid="{00000000-0005-0000-0000-0000CF740000}"/>
    <cellStyle name="Normal 17 4 5 18 4" xfId="30021" xr:uid="{00000000-0005-0000-0000-0000D0740000}"/>
    <cellStyle name="Normal 17 4 5 18 5" xfId="30022" xr:uid="{00000000-0005-0000-0000-0000D1740000}"/>
    <cellStyle name="Normal 17 4 5 19" xfId="30023" xr:uid="{00000000-0005-0000-0000-0000D2740000}"/>
    <cellStyle name="Normal 17 4 5 19 2" xfId="30024" xr:uid="{00000000-0005-0000-0000-0000D3740000}"/>
    <cellStyle name="Normal 17 4 5 19 3" xfId="30025" xr:uid="{00000000-0005-0000-0000-0000D4740000}"/>
    <cellStyle name="Normal 17 4 5 19 4" xfId="30026" xr:uid="{00000000-0005-0000-0000-0000D5740000}"/>
    <cellStyle name="Normal 17 4 5 2" xfId="30027" xr:uid="{00000000-0005-0000-0000-0000D6740000}"/>
    <cellStyle name="Normal 17 4 5 2 10" xfId="30028" xr:uid="{00000000-0005-0000-0000-0000D7740000}"/>
    <cellStyle name="Normal 17 4 5 2 10 2" xfId="30029" xr:uid="{00000000-0005-0000-0000-0000D8740000}"/>
    <cellStyle name="Normal 17 4 5 2 10 3" xfId="30030" xr:uid="{00000000-0005-0000-0000-0000D9740000}"/>
    <cellStyle name="Normal 17 4 5 2 10 4" xfId="30031" xr:uid="{00000000-0005-0000-0000-0000DA740000}"/>
    <cellStyle name="Normal 17 4 5 2 10 5" xfId="30032" xr:uid="{00000000-0005-0000-0000-0000DB740000}"/>
    <cellStyle name="Normal 17 4 5 2 11" xfId="30033" xr:uid="{00000000-0005-0000-0000-0000DC740000}"/>
    <cellStyle name="Normal 17 4 5 2 11 2" xfId="30034" xr:uid="{00000000-0005-0000-0000-0000DD740000}"/>
    <cellStyle name="Normal 17 4 5 2 11 3" xfId="30035" xr:uid="{00000000-0005-0000-0000-0000DE740000}"/>
    <cellStyle name="Normal 17 4 5 2 11 4" xfId="30036" xr:uid="{00000000-0005-0000-0000-0000DF740000}"/>
    <cellStyle name="Normal 17 4 5 2 11 5" xfId="30037" xr:uid="{00000000-0005-0000-0000-0000E0740000}"/>
    <cellStyle name="Normal 17 4 5 2 12" xfId="30038" xr:uid="{00000000-0005-0000-0000-0000E1740000}"/>
    <cellStyle name="Normal 17 4 5 2 12 2" xfId="30039" xr:uid="{00000000-0005-0000-0000-0000E2740000}"/>
    <cellStyle name="Normal 17 4 5 2 12 3" xfId="30040" xr:uid="{00000000-0005-0000-0000-0000E3740000}"/>
    <cellStyle name="Normal 17 4 5 2 12 4" xfId="30041" xr:uid="{00000000-0005-0000-0000-0000E4740000}"/>
    <cellStyle name="Normal 17 4 5 2 12 5" xfId="30042" xr:uid="{00000000-0005-0000-0000-0000E5740000}"/>
    <cellStyle name="Normal 17 4 5 2 13" xfId="30043" xr:uid="{00000000-0005-0000-0000-0000E6740000}"/>
    <cellStyle name="Normal 17 4 5 2 13 2" xfId="30044" xr:uid="{00000000-0005-0000-0000-0000E7740000}"/>
    <cellStyle name="Normal 17 4 5 2 13 3" xfId="30045" xr:uid="{00000000-0005-0000-0000-0000E8740000}"/>
    <cellStyle name="Normal 17 4 5 2 13 4" xfId="30046" xr:uid="{00000000-0005-0000-0000-0000E9740000}"/>
    <cellStyle name="Normal 17 4 5 2 13 5" xfId="30047" xr:uid="{00000000-0005-0000-0000-0000EA740000}"/>
    <cellStyle name="Normal 17 4 5 2 14" xfId="30048" xr:uid="{00000000-0005-0000-0000-0000EB740000}"/>
    <cellStyle name="Normal 17 4 5 2 14 2" xfId="30049" xr:uid="{00000000-0005-0000-0000-0000EC740000}"/>
    <cellStyle name="Normal 17 4 5 2 14 3" xfId="30050" xr:uid="{00000000-0005-0000-0000-0000ED740000}"/>
    <cellStyle name="Normal 17 4 5 2 14 4" xfId="30051" xr:uid="{00000000-0005-0000-0000-0000EE740000}"/>
    <cellStyle name="Normal 17 4 5 2 14 5" xfId="30052" xr:uid="{00000000-0005-0000-0000-0000EF740000}"/>
    <cellStyle name="Normal 17 4 5 2 15" xfId="30053" xr:uid="{00000000-0005-0000-0000-0000F0740000}"/>
    <cellStyle name="Normal 17 4 5 2 15 2" xfId="30054" xr:uid="{00000000-0005-0000-0000-0000F1740000}"/>
    <cellStyle name="Normal 17 4 5 2 15 3" xfId="30055" xr:uid="{00000000-0005-0000-0000-0000F2740000}"/>
    <cellStyle name="Normal 17 4 5 2 15 4" xfId="30056" xr:uid="{00000000-0005-0000-0000-0000F3740000}"/>
    <cellStyle name="Normal 17 4 5 2 15 5" xfId="30057" xr:uid="{00000000-0005-0000-0000-0000F4740000}"/>
    <cellStyle name="Normal 17 4 5 2 16" xfId="30058" xr:uid="{00000000-0005-0000-0000-0000F5740000}"/>
    <cellStyle name="Normal 17 4 5 2 16 2" xfId="30059" xr:uid="{00000000-0005-0000-0000-0000F6740000}"/>
    <cellStyle name="Normal 17 4 5 2 16 3" xfId="30060" xr:uid="{00000000-0005-0000-0000-0000F7740000}"/>
    <cellStyle name="Normal 17 4 5 2 16 4" xfId="30061" xr:uid="{00000000-0005-0000-0000-0000F8740000}"/>
    <cellStyle name="Normal 17 4 5 2 16 5" xfId="30062" xr:uid="{00000000-0005-0000-0000-0000F9740000}"/>
    <cellStyle name="Normal 17 4 5 2 17" xfId="30063" xr:uid="{00000000-0005-0000-0000-0000FA740000}"/>
    <cellStyle name="Normal 17 4 5 2 17 2" xfId="30064" xr:uid="{00000000-0005-0000-0000-0000FB740000}"/>
    <cellStyle name="Normal 17 4 5 2 17 3" xfId="30065" xr:uid="{00000000-0005-0000-0000-0000FC740000}"/>
    <cellStyle name="Normal 17 4 5 2 17 4" xfId="30066" xr:uid="{00000000-0005-0000-0000-0000FD740000}"/>
    <cellStyle name="Normal 17 4 5 2 18" xfId="30067" xr:uid="{00000000-0005-0000-0000-0000FE740000}"/>
    <cellStyle name="Normal 17 4 5 2 18 2" xfId="30068" xr:uid="{00000000-0005-0000-0000-0000FF740000}"/>
    <cellStyle name="Normal 17 4 5 2 18 3" xfId="30069" xr:uid="{00000000-0005-0000-0000-000000750000}"/>
    <cellStyle name="Normal 17 4 5 2 18 4" xfId="30070" xr:uid="{00000000-0005-0000-0000-000001750000}"/>
    <cellStyle name="Normal 17 4 5 2 19" xfId="30071" xr:uid="{00000000-0005-0000-0000-000002750000}"/>
    <cellStyle name="Normal 17 4 5 2 2" xfId="30072" xr:uid="{00000000-0005-0000-0000-000003750000}"/>
    <cellStyle name="Normal 17 4 5 2 2 2" xfId="30073" xr:uid="{00000000-0005-0000-0000-000004750000}"/>
    <cellStyle name="Normal 17 4 5 2 2 3" xfId="30074" xr:uid="{00000000-0005-0000-0000-000005750000}"/>
    <cellStyle name="Normal 17 4 5 2 2 4" xfId="30075" xr:uid="{00000000-0005-0000-0000-000006750000}"/>
    <cellStyle name="Normal 17 4 5 2 2 5" xfId="30076" xr:uid="{00000000-0005-0000-0000-000007750000}"/>
    <cellStyle name="Normal 17 4 5 2 20" xfId="30077" xr:uid="{00000000-0005-0000-0000-000008750000}"/>
    <cellStyle name="Normal 17 4 5 2 21" xfId="30078" xr:uid="{00000000-0005-0000-0000-000009750000}"/>
    <cellStyle name="Normal 17 4 5 2 3" xfId="30079" xr:uid="{00000000-0005-0000-0000-00000A750000}"/>
    <cellStyle name="Normal 17 4 5 2 3 2" xfId="30080" xr:uid="{00000000-0005-0000-0000-00000B750000}"/>
    <cellStyle name="Normal 17 4 5 2 3 3" xfId="30081" xr:uid="{00000000-0005-0000-0000-00000C750000}"/>
    <cellStyle name="Normal 17 4 5 2 3 4" xfId="30082" xr:uid="{00000000-0005-0000-0000-00000D750000}"/>
    <cellStyle name="Normal 17 4 5 2 3 5" xfId="30083" xr:uid="{00000000-0005-0000-0000-00000E750000}"/>
    <cellStyle name="Normal 17 4 5 2 4" xfId="30084" xr:uid="{00000000-0005-0000-0000-00000F750000}"/>
    <cellStyle name="Normal 17 4 5 2 4 2" xfId="30085" xr:uid="{00000000-0005-0000-0000-000010750000}"/>
    <cellStyle name="Normal 17 4 5 2 4 3" xfId="30086" xr:uid="{00000000-0005-0000-0000-000011750000}"/>
    <cellStyle name="Normal 17 4 5 2 4 4" xfId="30087" xr:uid="{00000000-0005-0000-0000-000012750000}"/>
    <cellStyle name="Normal 17 4 5 2 4 5" xfId="30088" xr:uid="{00000000-0005-0000-0000-000013750000}"/>
    <cellStyle name="Normal 17 4 5 2 5" xfId="30089" xr:uid="{00000000-0005-0000-0000-000014750000}"/>
    <cellStyle name="Normal 17 4 5 2 5 2" xfId="30090" xr:uid="{00000000-0005-0000-0000-000015750000}"/>
    <cellStyle name="Normal 17 4 5 2 5 3" xfId="30091" xr:uid="{00000000-0005-0000-0000-000016750000}"/>
    <cellStyle name="Normal 17 4 5 2 5 4" xfId="30092" xr:uid="{00000000-0005-0000-0000-000017750000}"/>
    <cellStyle name="Normal 17 4 5 2 5 5" xfId="30093" xr:uid="{00000000-0005-0000-0000-000018750000}"/>
    <cellStyle name="Normal 17 4 5 2 6" xfId="30094" xr:uid="{00000000-0005-0000-0000-000019750000}"/>
    <cellStyle name="Normal 17 4 5 2 6 2" xfId="30095" xr:uid="{00000000-0005-0000-0000-00001A750000}"/>
    <cellStyle name="Normal 17 4 5 2 6 3" xfId="30096" xr:uid="{00000000-0005-0000-0000-00001B750000}"/>
    <cellStyle name="Normal 17 4 5 2 6 4" xfId="30097" xr:uid="{00000000-0005-0000-0000-00001C750000}"/>
    <cellStyle name="Normal 17 4 5 2 6 5" xfId="30098" xr:uid="{00000000-0005-0000-0000-00001D750000}"/>
    <cellStyle name="Normal 17 4 5 2 7" xfId="30099" xr:uid="{00000000-0005-0000-0000-00001E750000}"/>
    <cellStyle name="Normal 17 4 5 2 7 2" xfId="30100" xr:uid="{00000000-0005-0000-0000-00001F750000}"/>
    <cellStyle name="Normal 17 4 5 2 7 3" xfId="30101" xr:uid="{00000000-0005-0000-0000-000020750000}"/>
    <cellStyle name="Normal 17 4 5 2 7 4" xfId="30102" xr:uid="{00000000-0005-0000-0000-000021750000}"/>
    <cellStyle name="Normal 17 4 5 2 7 5" xfId="30103" xr:uid="{00000000-0005-0000-0000-000022750000}"/>
    <cellStyle name="Normal 17 4 5 2 8" xfId="30104" xr:uid="{00000000-0005-0000-0000-000023750000}"/>
    <cellStyle name="Normal 17 4 5 2 8 2" xfId="30105" xr:uid="{00000000-0005-0000-0000-000024750000}"/>
    <cellStyle name="Normal 17 4 5 2 8 3" xfId="30106" xr:uid="{00000000-0005-0000-0000-000025750000}"/>
    <cellStyle name="Normal 17 4 5 2 8 4" xfId="30107" xr:uid="{00000000-0005-0000-0000-000026750000}"/>
    <cellStyle name="Normal 17 4 5 2 8 5" xfId="30108" xr:uid="{00000000-0005-0000-0000-000027750000}"/>
    <cellStyle name="Normal 17 4 5 2 9" xfId="30109" xr:uid="{00000000-0005-0000-0000-000028750000}"/>
    <cellStyle name="Normal 17 4 5 2 9 2" xfId="30110" xr:uid="{00000000-0005-0000-0000-000029750000}"/>
    <cellStyle name="Normal 17 4 5 2 9 3" xfId="30111" xr:uid="{00000000-0005-0000-0000-00002A750000}"/>
    <cellStyle name="Normal 17 4 5 2 9 4" xfId="30112" xr:uid="{00000000-0005-0000-0000-00002B750000}"/>
    <cellStyle name="Normal 17 4 5 2 9 5" xfId="30113" xr:uid="{00000000-0005-0000-0000-00002C750000}"/>
    <cellStyle name="Normal 17 4 5 20" xfId="30114" xr:uid="{00000000-0005-0000-0000-00002D750000}"/>
    <cellStyle name="Normal 17 4 5 20 2" xfId="30115" xr:uid="{00000000-0005-0000-0000-00002E750000}"/>
    <cellStyle name="Normal 17 4 5 20 3" xfId="30116" xr:uid="{00000000-0005-0000-0000-00002F750000}"/>
    <cellStyle name="Normal 17 4 5 20 4" xfId="30117" xr:uid="{00000000-0005-0000-0000-000030750000}"/>
    <cellStyle name="Normal 17 4 5 21" xfId="30118" xr:uid="{00000000-0005-0000-0000-000031750000}"/>
    <cellStyle name="Normal 17 4 5 22" xfId="30119" xr:uid="{00000000-0005-0000-0000-000032750000}"/>
    <cellStyle name="Normal 17 4 5 23" xfId="30120" xr:uid="{00000000-0005-0000-0000-000033750000}"/>
    <cellStyle name="Normal 17 4 5 3" xfId="30121" xr:uid="{00000000-0005-0000-0000-000034750000}"/>
    <cellStyle name="Normal 17 4 5 3 10" xfId="30122" xr:uid="{00000000-0005-0000-0000-000035750000}"/>
    <cellStyle name="Normal 17 4 5 3 10 2" xfId="30123" xr:uid="{00000000-0005-0000-0000-000036750000}"/>
    <cellStyle name="Normal 17 4 5 3 10 3" xfId="30124" xr:uid="{00000000-0005-0000-0000-000037750000}"/>
    <cellStyle name="Normal 17 4 5 3 10 4" xfId="30125" xr:uid="{00000000-0005-0000-0000-000038750000}"/>
    <cellStyle name="Normal 17 4 5 3 10 5" xfId="30126" xr:uid="{00000000-0005-0000-0000-000039750000}"/>
    <cellStyle name="Normal 17 4 5 3 11" xfId="30127" xr:uid="{00000000-0005-0000-0000-00003A750000}"/>
    <cellStyle name="Normal 17 4 5 3 11 2" xfId="30128" xr:uid="{00000000-0005-0000-0000-00003B750000}"/>
    <cellStyle name="Normal 17 4 5 3 11 3" xfId="30129" xr:uid="{00000000-0005-0000-0000-00003C750000}"/>
    <cellStyle name="Normal 17 4 5 3 11 4" xfId="30130" xr:uid="{00000000-0005-0000-0000-00003D750000}"/>
    <cellStyle name="Normal 17 4 5 3 11 5" xfId="30131" xr:uid="{00000000-0005-0000-0000-00003E750000}"/>
    <cellStyle name="Normal 17 4 5 3 12" xfId="30132" xr:uid="{00000000-0005-0000-0000-00003F750000}"/>
    <cellStyle name="Normal 17 4 5 3 12 2" xfId="30133" xr:uid="{00000000-0005-0000-0000-000040750000}"/>
    <cellStyle name="Normal 17 4 5 3 12 3" xfId="30134" xr:uid="{00000000-0005-0000-0000-000041750000}"/>
    <cellStyle name="Normal 17 4 5 3 12 4" xfId="30135" xr:uid="{00000000-0005-0000-0000-000042750000}"/>
    <cellStyle name="Normal 17 4 5 3 12 5" xfId="30136" xr:uid="{00000000-0005-0000-0000-000043750000}"/>
    <cellStyle name="Normal 17 4 5 3 13" xfId="30137" xr:uid="{00000000-0005-0000-0000-000044750000}"/>
    <cellStyle name="Normal 17 4 5 3 13 2" xfId="30138" xr:uid="{00000000-0005-0000-0000-000045750000}"/>
    <cellStyle name="Normal 17 4 5 3 13 3" xfId="30139" xr:uid="{00000000-0005-0000-0000-000046750000}"/>
    <cellStyle name="Normal 17 4 5 3 13 4" xfId="30140" xr:uid="{00000000-0005-0000-0000-000047750000}"/>
    <cellStyle name="Normal 17 4 5 3 13 5" xfId="30141" xr:uid="{00000000-0005-0000-0000-000048750000}"/>
    <cellStyle name="Normal 17 4 5 3 14" xfId="30142" xr:uid="{00000000-0005-0000-0000-000049750000}"/>
    <cellStyle name="Normal 17 4 5 3 14 2" xfId="30143" xr:uid="{00000000-0005-0000-0000-00004A750000}"/>
    <cellStyle name="Normal 17 4 5 3 14 3" xfId="30144" xr:uid="{00000000-0005-0000-0000-00004B750000}"/>
    <cellStyle name="Normal 17 4 5 3 14 4" xfId="30145" xr:uid="{00000000-0005-0000-0000-00004C750000}"/>
    <cellStyle name="Normal 17 4 5 3 14 5" xfId="30146" xr:uid="{00000000-0005-0000-0000-00004D750000}"/>
    <cellStyle name="Normal 17 4 5 3 15" xfId="30147" xr:uid="{00000000-0005-0000-0000-00004E750000}"/>
    <cellStyle name="Normal 17 4 5 3 15 2" xfId="30148" xr:uid="{00000000-0005-0000-0000-00004F750000}"/>
    <cellStyle name="Normal 17 4 5 3 15 3" xfId="30149" xr:uid="{00000000-0005-0000-0000-000050750000}"/>
    <cellStyle name="Normal 17 4 5 3 15 4" xfId="30150" xr:uid="{00000000-0005-0000-0000-000051750000}"/>
    <cellStyle name="Normal 17 4 5 3 15 5" xfId="30151" xr:uid="{00000000-0005-0000-0000-000052750000}"/>
    <cellStyle name="Normal 17 4 5 3 16" xfId="30152" xr:uid="{00000000-0005-0000-0000-000053750000}"/>
    <cellStyle name="Normal 17 4 5 3 16 2" xfId="30153" xr:uid="{00000000-0005-0000-0000-000054750000}"/>
    <cellStyle name="Normal 17 4 5 3 16 3" xfId="30154" xr:uid="{00000000-0005-0000-0000-000055750000}"/>
    <cellStyle name="Normal 17 4 5 3 16 4" xfId="30155" xr:uid="{00000000-0005-0000-0000-000056750000}"/>
    <cellStyle name="Normal 17 4 5 3 17" xfId="30156" xr:uid="{00000000-0005-0000-0000-000057750000}"/>
    <cellStyle name="Normal 17 4 5 3 17 2" xfId="30157" xr:uid="{00000000-0005-0000-0000-000058750000}"/>
    <cellStyle name="Normal 17 4 5 3 17 3" xfId="30158" xr:uid="{00000000-0005-0000-0000-000059750000}"/>
    <cellStyle name="Normal 17 4 5 3 17 4" xfId="30159" xr:uid="{00000000-0005-0000-0000-00005A750000}"/>
    <cellStyle name="Normal 17 4 5 3 18" xfId="30160" xr:uid="{00000000-0005-0000-0000-00005B750000}"/>
    <cellStyle name="Normal 17 4 5 3 19" xfId="30161" xr:uid="{00000000-0005-0000-0000-00005C750000}"/>
    <cellStyle name="Normal 17 4 5 3 2" xfId="30162" xr:uid="{00000000-0005-0000-0000-00005D750000}"/>
    <cellStyle name="Normal 17 4 5 3 2 2" xfId="30163" xr:uid="{00000000-0005-0000-0000-00005E750000}"/>
    <cellStyle name="Normal 17 4 5 3 2 3" xfId="30164" xr:uid="{00000000-0005-0000-0000-00005F750000}"/>
    <cellStyle name="Normal 17 4 5 3 2 4" xfId="30165" xr:uid="{00000000-0005-0000-0000-000060750000}"/>
    <cellStyle name="Normal 17 4 5 3 2 5" xfId="30166" xr:uid="{00000000-0005-0000-0000-000061750000}"/>
    <cellStyle name="Normal 17 4 5 3 20" xfId="30167" xr:uid="{00000000-0005-0000-0000-000062750000}"/>
    <cellStyle name="Normal 17 4 5 3 3" xfId="30168" xr:uid="{00000000-0005-0000-0000-000063750000}"/>
    <cellStyle name="Normal 17 4 5 3 3 2" xfId="30169" xr:uid="{00000000-0005-0000-0000-000064750000}"/>
    <cellStyle name="Normal 17 4 5 3 3 3" xfId="30170" xr:uid="{00000000-0005-0000-0000-000065750000}"/>
    <cellStyle name="Normal 17 4 5 3 3 4" xfId="30171" xr:uid="{00000000-0005-0000-0000-000066750000}"/>
    <cellStyle name="Normal 17 4 5 3 3 5" xfId="30172" xr:uid="{00000000-0005-0000-0000-000067750000}"/>
    <cellStyle name="Normal 17 4 5 3 4" xfId="30173" xr:uid="{00000000-0005-0000-0000-000068750000}"/>
    <cellStyle name="Normal 17 4 5 3 4 2" xfId="30174" xr:uid="{00000000-0005-0000-0000-000069750000}"/>
    <cellStyle name="Normal 17 4 5 3 4 3" xfId="30175" xr:uid="{00000000-0005-0000-0000-00006A750000}"/>
    <cellStyle name="Normal 17 4 5 3 4 4" xfId="30176" xr:uid="{00000000-0005-0000-0000-00006B750000}"/>
    <cellStyle name="Normal 17 4 5 3 4 5" xfId="30177" xr:uid="{00000000-0005-0000-0000-00006C750000}"/>
    <cellStyle name="Normal 17 4 5 3 5" xfId="30178" xr:uid="{00000000-0005-0000-0000-00006D750000}"/>
    <cellStyle name="Normal 17 4 5 3 5 2" xfId="30179" xr:uid="{00000000-0005-0000-0000-00006E750000}"/>
    <cellStyle name="Normal 17 4 5 3 5 3" xfId="30180" xr:uid="{00000000-0005-0000-0000-00006F750000}"/>
    <cellStyle name="Normal 17 4 5 3 5 4" xfId="30181" xr:uid="{00000000-0005-0000-0000-000070750000}"/>
    <cellStyle name="Normal 17 4 5 3 5 5" xfId="30182" xr:uid="{00000000-0005-0000-0000-000071750000}"/>
    <cellStyle name="Normal 17 4 5 3 6" xfId="30183" xr:uid="{00000000-0005-0000-0000-000072750000}"/>
    <cellStyle name="Normal 17 4 5 3 6 2" xfId="30184" xr:uid="{00000000-0005-0000-0000-000073750000}"/>
    <cellStyle name="Normal 17 4 5 3 6 3" xfId="30185" xr:uid="{00000000-0005-0000-0000-000074750000}"/>
    <cellStyle name="Normal 17 4 5 3 6 4" xfId="30186" xr:uid="{00000000-0005-0000-0000-000075750000}"/>
    <cellStyle name="Normal 17 4 5 3 6 5" xfId="30187" xr:uid="{00000000-0005-0000-0000-000076750000}"/>
    <cellStyle name="Normal 17 4 5 3 7" xfId="30188" xr:uid="{00000000-0005-0000-0000-000077750000}"/>
    <cellStyle name="Normal 17 4 5 3 7 2" xfId="30189" xr:uid="{00000000-0005-0000-0000-000078750000}"/>
    <cellStyle name="Normal 17 4 5 3 7 3" xfId="30190" xr:uid="{00000000-0005-0000-0000-000079750000}"/>
    <cellStyle name="Normal 17 4 5 3 7 4" xfId="30191" xr:uid="{00000000-0005-0000-0000-00007A750000}"/>
    <cellStyle name="Normal 17 4 5 3 7 5" xfId="30192" xr:uid="{00000000-0005-0000-0000-00007B750000}"/>
    <cellStyle name="Normal 17 4 5 3 8" xfId="30193" xr:uid="{00000000-0005-0000-0000-00007C750000}"/>
    <cellStyle name="Normal 17 4 5 3 8 2" xfId="30194" xr:uid="{00000000-0005-0000-0000-00007D750000}"/>
    <cellStyle name="Normal 17 4 5 3 8 3" xfId="30195" xr:uid="{00000000-0005-0000-0000-00007E750000}"/>
    <cellStyle name="Normal 17 4 5 3 8 4" xfId="30196" xr:uid="{00000000-0005-0000-0000-00007F750000}"/>
    <cellStyle name="Normal 17 4 5 3 8 5" xfId="30197" xr:uid="{00000000-0005-0000-0000-000080750000}"/>
    <cellStyle name="Normal 17 4 5 3 9" xfId="30198" xr:uid="{00000000-0005-0000-0000-000081750000}"/>
    <cellStyle name="Normal 17 4 5 3 9 2" xfId="30199" xr:uid="{00000000-0005-0000-0000-000082750000}"/>
    <cellStyle name="Normal 17 4 5 3 9 3" xfId="30200" xr:uid="{00000000-0005-0000-0000-000083750000}"/>
    <cellStyle name="Normal 17 4 5 3 9 4" xfId="30201" xr:uid="{00000000-0005-0000-0000-000084750000}"/>
    <cellStyle name="Normal 17 4 5 3 9 5" xfId="30202" xr:uid="{00000000-0005-0000-0000-000085750000}"/>
    <cellStyle name="Normal 17 4 5 4" xfId="30203" xr:uid="{00000000-0005-0000-0000-000086750000}"/>
    <cellStyle name="Normal 17 4 5 4 10" xfId="30204" xr:uid="{00000000-0005-0000-0000-000087750000}"/>
    <cellStyle name="Normal 17 4 5 4 10 2" xfId="30205" xr:uid="{00000000-0005-0000-0000-000088750000}"/>
    <cellStyle name="Normal 17 4 5 4 10 3" xfId="30206" xr:uid="{00000000-0005-0000-0000-000089750000}"/>
    <cellStyle name="Normal 17 4 5 4 10 4" xfId="30207" xr:uid="{00000000-0005-0000-0000-00008A750000}"/>
    <cellStyle name="Normal 17 4 5 4 10 5" xfId="30208" xr:uid="{00000000-0005-0000-0000-00008B750000}"/>
    <cellStyle name="Normal 17 4 5 4 11" xfId="30209" xr:uid="{00000000-0005-0000-0000-00008C750000}"/>
    <cellStyle name="Normal 17 4 5 4 11 2" xfId="30210" xr:uid="{00000000-0005-0000-0000-00008D750000}"/>
    <cellStyle name="Normal 17 4 5 4 11 3" xfId="30211" xr:uid="{00000000-0005-0000-0000-00008E750000}"/>
    <cellStyle name="Normal 17 4 5 4 11 4" xfId="30212" xr:uid="{00000000-0005-0000-0000-00008F750000}"/>
    <cellStyle name="Normal 17 4 5 4 11 5" xfId="30213" xr:uid="{00000000-0005-0000-0000-000090750000}"/>
    <cellStyle name="Normal 17 4 5 4 12" xfId="30214" xr:uid="{00000000-0005-0000-0000-000091750000}"/>
    <cellStyle name="Normal 17 4 5 4 12 2" xfId="30215" xr:uid="{00000000-0005-0000-0000-000092750000}"/>
    <cellStyle name="Normal 17 4 5 4 12 3" xfId="30216" xr:uid="{00000000-0005-0000-0000-000093750000}"/>
    <cellStyle name="Normal 17 4 5 4 12 4" xfId="30217" xr:uid="{00000000-0005-0000-0000-000094750000}"/>
    <cellStyle name="Normal 17 4 5 4 12 5" xfId="30218" xr:uid="{00000000-0005-0000-0000-000095750000}"/>
    <cellStyle name="Normal 17 4 5 4 13" xfId="30219" xr:uid="{00000000-0005-0000-0000-000096750000}"/>
    <cellStyle name="Normal 17 4 5 4 13 2" xfId="30220" xr:uid="{00000000-0005-0000-0000-000097750000}"/>
    <cellStyle name="Normal 17 4 5 4 13 3" xfId="30221" xr:uid="{00000000-0005-0000-0000-000098750000}"/>
    <cellStyle name="Normal 17 4 5 4 13 4" xfId="30222" xr:uid="{00000000-0005-0000-0000-000099750000}"/>
    <cellStyle name="Normal 17 4 5 4 13 5" xfId="30223" xr:uid="{00000000-0005-0000-0000-00009A750000}"/>
    <cellStyle name="Normal 17 4 5 4 14" xfId="30224" xr:uid="{00000000-0005-0000-0000-00009B750000}"/>
    <cellStyle name="Normal 17 4 5 4 14 2" xfId="30225" xr:uid="{00000000-0005-0000-0000-00009C750000}"/>
    <cellStyle name="Normal 17 4 5 4 14 3" xfId="30226" xr:uid="{00000000-0005-0000-0000-00009D750000}"/>
    <cellStyle name="Normal 17 4 5 4 14 4" xfId="30227" xr:uid="{00000000-0005-0000-0000-00009E750000}"/>
    <cellStyle name="Normal 17 4 5 4 14 5" xfId="30228" xr:uid="{00000000-0005-0000-0000-00009F750000}"/>
    <cellStyle name="Normal 17 4 5 4 15" xfId="30229" xr:uid="{00000000-0005-0000-0000-0000A0750000}"/>
    <cellStyle name="Normal 17 4 5 4 15 2" xfId="30230" xr:uid="{00000000-0005-0000-0000-0000A1750000}"/>
    <cellStyle name="Normal 17 4 5 4 15 3" xfId="30231" xr:uid="{00000000-0005-0000-0000-0000A2750000}"/>
    <cellStyle name="Normal 17 4 5 4 15 4" xfId="30232" xr:uid="{00000000-0005-0000-0000-0000A3750000}"/>
    <cellStyle name="Normal 17 4 5 4 15 5" xfId="30233" xr:uid="{00000000-0005-0000-0000-0000A4750000}"/>
    <cellStyle name="Normal 17 4 5 4 16" xfId="30234" xr:uid="{00000000-0005-0000-0000-0000A5750000}"/>
    <cellStyle name="Normal 17 4 5 4 16 2" xfId="30235" xr:uid="{00000000-0005-0000-0000-0000A6750000}"/>
    <cellStyle name="Normal 17 4 5 4 16 3" xfId="30236" xr:uid="{00000000-0005-0000-0000-0000A7750000}"/>
    <cellStyle name="Normal 17 4 5 4 16 4" xfId="30237" xr:uid="{00000000-0005-0000-0000-0000A8750000}"/>
    <cellStyle name="Normal 17 4 5 4 17" xfId="30238" xr:uid="{00000000-0005-0000-0000-0000A9750000}"/>
    <cellStyle name="Normal 17 4 5 4 17 2" xfId="30239" xr:uid="{00000000-0005-0000-0000-0000AA750000}"/>
    <cellStyle name="Normal 17 4 5 4 17 3" xfId="30240" xr:uid="{00000000-0005-0000-0000-0000AB750000}"/>
    <cellStyle name="Normal 17 4 5 4 17 4" xfId="30241" xr:uid="{00000000-0005-0000-0000-0000AC750000}"/>
    <cellStyle name="Normal 17 4 5 4 18" xfId="30242" xr:uid="{00000000-0005-0000-0000-0000AD750000}"/>
    <cellStyle name="Normal 17 4 5 4 19" xfId="30243" xr:uid="{00000000-0005-0000-0000-0000AE750000}"/>
    <cellStyle name="Normal 17 4 5 4 2" xfId="30244" xr:uid="{00000000-0005-0000-0000-0000AF750000}"/>
    <cellStyle name="Normal 17 4 5 4 2 2" xfId="30245" xr:uid="{00000000-0005-0000-0000-0000B0750000}"/>
    <cellStyle name="Normal 17 4 5 4 2 3" xfId="30246" xr:uid="{00000000-0005-0000-0000-0000B1750000}"/>
    <cellStyle name="Normal 17 4 5 4 2 4" xfId="30247" xr:uid="{00000000-0005-0000-0000-0000B2750000}"/>
    <cellStyle name="Normal 17 4 5 4 2 5" xfId="30248" xr:uid="{00000000-0005-0000-0000-0000B3750000}"/>
    <cellStyle name="Normal 17 4 5 4 20" xfId="30249" xr:uid="{00000000-0005-0000-0000-0000B4750000}"/>
    <cellStyle name="Normal 17 4 5 4 3" xfId="30250" xr:uid="{00000000-0005-0000-0000-0000B5750000}"/>
    <cellStyle name="Normal 17 4 5 4 3 2" xfId="30251" xr:uid="{00000000-0005-0000-0000-0000B6750000}"/>
    <cellStyle name="Normal 17 4 5 4 3 3" xfId="30252" xr:uid="{00000000-0005-0000-0000-0000B7750000}"/>
    <cellStyle name="Normal 17 4 5 4 3 4" xfId="30253" xr:uid="{00000000-0005-0000-0000-0000B8750000}"/>
    <cellStyle name="Normal 17 4 5 4 3 5" xfId="30254" xr:uid="{00000000-0005-0000-0000-0000B9750000}"/>
    <cellStyle name="Normal 17 4 5 4 4" xfId="30255" xr:uid="{00000000-0005-0000-0000-0000BA750000}"/>
    <cellStyle name="Normal 17 4 5 4 4 2" xfId="30256" xr:uid="{00000000-0005-0000-0000-0000BB750000}"/>
    <cellStyle name="Normal 17 4 5 4 4 3" xfId="30257" xr:uid="{00000000-0005-0000-0000-0000BC750000}"/>
    <cellStyle name="Normal 17 4 5 4 4 4" xfId="30258" xr:uid="{00000000-0005-0000-0000-0000BD750000}"/>
    <cellStyle name="Normal 17 4 5 4 4 5" xfId="30259" xr:uid="{00000000-0005-0000-0000-0000BE750000}"/>
    <cellStyle name="Normal 17 4 5 4 5" xfId="30260" xr:uid="{00000000-0005-0000-0000-0000BF750000}"/>
    <cellStyle name="Normal 17 4 5 4 5 2" xfId="30261" xr:uid="{00000000-0005-0000-0000-0000C0750000}"/>
    <cellStyle name="Normal 17 4 5 4 5 3" xfId="30262" xr:uid="{00000000-0005-0000-0000-0000C1750000}"/>
    <cellStyle name="Normal 17 4 5 4 5 4" xfId="30263" xr:uid="{00000000-0005-0000-0000-0000C2750000}"/>
    <cellStyle name="Normal 17 4 5 4 5 5" xfId="30264" xr:uid="{00000000-0005-0000-0000-0000C3750000}"/>
    <cellStyle name="Normal 17 4 5 4 6" xfId="30265" xr:uid="{00000000-0005-0000-0000-0000C4750000}"/>
    <cellStyle name="Normal 17 4 5 4 6 2" xfId="30266" xr:uid="{00000000-0005-0000-0000-0000C5750000}"/>
    <cellStyle name="Normal 17 4 5 4 6 3" xfId="30267" xr:uid="{00000000-0005-0000-0000-0000C6750000}"/>
    <cellStyle name="Normal 17 4 5 4 6 4" xfId="30268" xr:uid="{00000000-0005-0000-0000-0000C7750000}"/>
    <cellStyle name="Normal 17 4 5 4 6 5" xfId="30269" xr:uid="{00000000-0005-0000-0000-0000C8750000}"/>
    <cellStyle name="Normal 17 4 5 4 7" xfId="30270" xr:uid="{00000000-0005-0000-0000-0000C9750000}"/>
    <cellStyle name="Normal 17 4 5 4 7 2" xfId="30271" xr:uid="{00000000-0005-0000-0000-0000CA750000}"/>
    <cellStyle name="Normal 17 4 5 4 7 3" xfId="30272" xr:uid="{00000000-0005-0000-0000-0000CB750000}"/>
    <cellStyle name="Normal 17 4 5 4 7 4" xfId="30273" xr:uid="{00000000-0005-0000-0000-0000CC750000}"/>
    <cellStyle name="Normal 17 4 5 4 7 5" xfId="30274" xr:uid="{00000000-0005-0000-0000-0000CD750000}"/>
    <cellStyle name="Normal 17 4 5 4 8" xfId="30275" xr:uid="{00000000-0005-0000-0000-0000CE750000}"/>
    <cellStyle name="Normal 17 4 5 4 8 2" xfId="30276" xr:uid="{00000000-0005-0000-0000-0000CF750000}"/>
    <cellStyle name="Normal 17 4 5 4 8 3" xfId="30277" xr:uid="{00000000-0005-0000-0000-0000D0750000}"/>
    <cellStyle name="Normal 17 4 5 4 8 4" xfId="30278" xr:uid="{00000000-0005-0000-0000-0000D1750000}"/>
    <cellStyle name="Normal 17 4 5 4 8 5" xfId="30279" xr:uid="{00000000-0005-0000-0000-0000D2750000}"/>
    <cellStyle name="Normal 17 4 5 4 9" xfId="30280" xr:uid="{00000000-0005-0000-0000-0000D3750000}"/>
    <cellStyle name="Normal 17 4 5 4 9 2" xfId="30281" xr:uid="{00000000-0005-0000-0000-0000D4750000}"/>
    <cellStyle name="Normal 17 4 5 4 9 3" xfId="30282" xr:uid="{00000000-0005-0000-0000-0000D5750000}"/>
    <cellStyle name="Normal 17 4 5 4 9 4" xfId="30283" xr:uid="{00000000-0005-0000-0000-0000D6750000}"/>
    <cellStyle name="Normal 17 4 5 4 9 5" xfId="30284" xr:uid="{00000000-0005-0000-0000-0000D7750000}"/>
    <cellStyle name="Normal 17 4 5 5" xfId="30285" xr:uid="{00000000-0005-0000-0000-0000D8750000}"/>
    <cellStyle name="Normal 17 4 5 5 2" xfId="30286" xr:uid="{00000000-0005-0000-0000-0000D9750000}"/>
    <cellStyle name="Normal 17 4 5 5 3" xfId="30287" xr:uid="{00000000-0005-0000-0000-0000DA750000}"/>
    <cellStyle name="Normal 17 4 5 5 4" xfId="30288" xr:uid="{00000000-0005-0000-0000-0000DB750000}"/>
    <cellStyle name="Normal 17 4 5 5 5" xfId="30289" xr:uid="{00000000-0005-0000-0000-0000DC750000}"/>
    <cellStyle name="Normal 17 4 5 6" xfId="30290" xr:uid="{00000000-0005-0000-0000-0000DD750000}"/>
    <cellStyle name="Normal 17 4 5 6 2" xfId="30291" xr:uid="{00000000-0005-0000-0000-0000DE750000}"/>
    <cellStyle name="Normal 17 4 5 6 3" xfId="30292" xr:uid="{00000000-0005-0000-0000-0000DF750000}"/>
    <cellStyle name="Normal 17 4 5 6 4" xfId="30293" xr:uid="{00000000-0005-0000-0000-0000E0750000}"/>
    <cellStyle name="Normal 17 4 5 6 5" xfId="30294" xr:uid="{00000000-0005-0000-0000-0000E1750000}"/>
    <cellStyle name="Normal 17 4 5 7" xfId="30295" xr:uid="{00000000-0005-0000-0000-0000E2750000}"/>
    <cellStyle name="Normal 17 4 5 7 2" xfId="30296" xr:uid="{00000000-0005-0000-0000-0000E3750000}"/>
    <cellStyle name="Normal 17 4 5 7 3" xfId="30297" xr:uid="{00000000-0005-0000-0000-0000E4750000}"/>
    <cellStyle name="Normal 17 4 5 7 4" xfId="30298" xr:uid="{00000000-0005-0000-0000-0000E5750000}"/>
    <cellStyle name="Normal 17 4 5 7 5" xfId="30299" xr:uid="{00000000-0005-0000-0000-0000E6750000}"/>
    <cellStyle name="Normal 17 4 5 8" xfId="30300" xr:uid="{00000000-0005-0000-0000-0000E7750000}"/>
    <cellStyle name="Normal 17 4 5 8 2" xfId="30301" xr:uid="{00000000-0005-0000-0000-0000E8750000}"/>
    <cellStyle name="Normal 17 4 5 8 3" xfId="30302" xr:uid="{00000000-0005-0000-0000-0000E9750000}"/>
    <cellStyle name="Normal 17 4 5 8 4" xfId="30303" xr:uid="{00000000-0005-0000-0000-0000EA750000}"/>
    <cellStyle name="Normal 17 4 5 8 5" xfId="30304" xr:uid="{00000000-0005-0000-0000-0000EB750000}"/>
    <cellStyle name="Normal 17 4 5 9" xfId="30305" xr:uid="{00000000-0005-0000-0000-0000EC750000}"/>
    <cellStyle name="Normal 17 4 5 9 2" xfId="30306" xr:uid="{00000000-0005-0000-0000-0000ED750000}"/>
    <cellStyle name="Normal 17 4 5 9 3" xfId="30307" xr:uid="{00000000-0005-0000-0000-0000EE750000}"/>
    <cellStyle name="Normal 17 4 5 9 4" xfId="30308" xr:uid="{00000000-0005-0000-0000-0000EF750000}"/>
    <cellStyle name="Normal 17 4 5 9 5" xfId="30309" xr:uid="{00000000-0005-0000-0000-0000F0750000}"/>
    <cellStyle name="Normal 17 4 6" xfId="30310" xr:uid="{00000000-0005-0000-0000-0000F1750000}"/>
    <cellStyle name="Normal 17 4 6 10" xfId="30311" xr:uid="{00000000-0005-0000-0000-0000F2750000}"/>
    <cellStyle name="Normal 17 4 6 10 2" xfId="30312" xr:uid="{00000000-0005-0000-0000-0000F3750000}"/>
    <cellStyle name="Normal 17 4 6 10 3" xfId="30313" xr:uid="{00000000-0005-0000-0000-0000F4750000}"/>
    <cellStyle name="Normal 17 4 6 10 4" xfId="30314" xr:uid="{00000000-0005-0000-0000-0000F5750000}"/>
    <cellStyle name="Normal 17 4 6 10 5" xfId="30315" xr:uid="{00000000-0005-0000-0000-0000F6750000}"/>
    <cellStyle name="Normal 17 4 6 11" xfId="30316" xr:uid="{00000000-0005-0000-0000-0000F7750000}"/>
    <cellStyle name="Normal 17 4 6 11 2" xfId="30317" xr:uid="{00000000-0005-0000-0000-0000F8750000}"/>
    <cellStyle name="Normal 17 4 6 11 3" xfId="30318" xr:uid="{00000000-0005-0000-0000-0000F9750000}"/>
    <cellStyle name="Normal 17 4 6 11 4" xfId="30319" xr:uid="{00000000-0005-0000-0000-0000FA750000}"/>
    <cellStyle name="Normal 17 4 6 11 5" xfId="30320" xr:uid="{00000000-0005-0000-0000-0000FB750000}"/>
    <cellStyle name="Normal 17 4 6 12" xfId="30321" xr:uid="{00000000-0005-0000-0000-0000FC750000}"/>
    <cellStyle name="Normal 17 4 6 12 2" xfId="30322" xr:uid="{00000000-0005-0000-0000-0000FD750000}"/>
    <cellStyle name="Normal 17 4 6 12 3" xfId="30323" xr:uid="{00000000-0005-0000-0000-0000FE750000}"/>
    <cellStyle name="Normal 17 4 6 12 4" xfId="30324" xr:uid="{00000000-0005-0000-0000-0000FF750000}"/>
    <cellStyle name="Normal 17 4 6 12 5" xfId="30325" xr:uid="{00000000-0005-0000-0000-000000760000}"/>
    <cellStyle name="Normal 17 4 6 13" xfId="30326" xr:uid="{00000000-0005-0000-0000-000001760000}"/>
    <cellStyle name="Normal 17 4 6 13 2" xfId="30327" xr:uid="{00000000-0005-0000-0000-000002760000}"/>
    <cellStyle name="Normal 17 4 6 13 3" xfId="30328" xr:uid="{00000000-0005-0000-0000-000003760000}"/>
    <cellStyle name="Normal 17 4 6 13 4" xfId="30329" xr:uid="{00000000-0005-0000-0000-000004760000}"/>
    <cellStyle name="Normal 17 4 6 13 5" xfId="30330" xr:uid="{00000000-0005-0000-0000-000005760000}"/>
    <cellStyle name="Normal 17 4 6 14" xfId="30331" xr:uid="{00000000-0005-0000-0000-000006760000}"/>
    <cellStyle name="Normal 17 4 6 14 2" xfId="30332" xr:uid="{00000000-0005-0000-0000-000007760000}"/>
    <cellStyle name="Normal 17 4 6 14 3" xfId="30333" xr:uid="{00000000-0005-0000-0000-000008760000}"/>
    <cellStyle name="Normal 17 4 6 14 4" xfId="30334" xr:uid="{00000000-0005-0000-0000-000009760000}"/>
    <cellStyle name="Normal 17 4 6 14 5" xfId="30335" xr:uid="{00000000-0005-0000-0000-00000A760000}"/>
    <cellStyle name="Normal 17 4 6 15" xfId="30336" xr:uid="{00000000-0005-0000-0000-00000B760000}"/>
    <cellStyle name="Normal 17 4 6 15 2" xfId="30337" xr:uid="{00000000-0005-0000-0000-00000C760000}"/>
    <cellStyle name="Normal 17 4 6 15 3" xfId="30338" xr:uid="{00000000-0005-0000-0000-00000D760000}"/>
    <cellStyle name="Normal 17 4 6 15 4" xfId="30339" xr:uid="{00000000-0005-0000-0000-00000E760000}"/>
    <cellStyle name="Normal 17 4 6 15 5" xfId="30340" xr:uid="{00000000-0005-0000-0000-00000F760000}"/>
    <cellStyle name="Normal 17 4 6 16" xfId="30341" xr:uid="{00000000-0005-0000-0000-000010760000}"/>
    <cellStyle name="Normal 17 4 6 16 2" xfId="30342" xr:uid="{00000000-0005-0000-0000-000011760000}"/>
    <cellStyle name="Normal 17 4 6 16 3" xfId="30343" xr:uid="{00000000-0005-0000-0000-000012760000}"/>
    <cellStyle name="Normal 17 4 6 16 4" xfId="30344" xr:uid="{00000000-0005-0000-0000-000013760000}"/>
    <cellStyle name="Normal 17 4 6 16 5" xfId="30345" xr:uid="{00000000-0005-0000-0000-000014760000}"/>
    <cellStyle name="Normal 17 4 6 17" xfId="30346" xr:uid="{00000000-0005-0000-0000-000015760000}"/>
    <cellStyle name="Normal 17 4 6 17 2" xfId="30347" xr:uid="{00000000-0005-0000-0000-000016760000}"/>
    <cellStyle name="Normal 17 4 6 17 3" xfId="30348" xr:uid="{00000000-0005-0000-0000-000017760000}"/>
    <cellStyle name="Normal 17 4 6 17 4" xfId="30349" xr:uid="{00000000-0005-0000-0000-000018760000}"/>
    <cellStyle name="Normal 17 4 6 18" xfId="30350" xr:uid="{00000000-0005-0000-0000-000019760000}"/>
    <cellStyle name="Normal 17 4 6 18 2" xfId="30351" xr:uid="{00000000-0005-0000-0000-00001A760000}"/>
    <cellStyle name="Normal 17 4 6 18 3" xfId="30352" xr:uid="{00000000-0005-0000-0000-00001B760000}"/>
    <cellStyle name="Normal 17 4 6 18 4" xfId="30353" xr:uid="{00000000-0005-0000-0000-00001C760000}"/>
    <cellStyle name="Normal 17 4 6 19" xfId="30354" xr:uid="{00000000-0005-0000-0000-00001D760000}"/>
    <cellStyle name="Normal 17 4 6 2" xfId="30355" xr:uid="{00000000-0005-0000-0000-00001E760000}"/>
    <cellStyle name="Normal 17 4 6 2 2" xfId="30356" xr:uid="{00000000-0005-0000-0000-00001F760000}"/>
    <cellStyle name="Normal 17 4 6 2 3" xfId="30357" xr:uid="{00000000-0005-0000-0000-000020760000}"/>
    <cellStyle name="Normal 17 4 6 2 4" xfId="30358" xr:uid="{00000000-0005-0000-0000-000021760000}"/>
    <cellStyle name="Normal 17 4 6 2 5" xfId="30359" xr:uid="{00000000-0005-0000-0000-000022760000}"/>
    <cellStyle name="Normal 17 4 6 20" xfId="30360" xr:uid="{00000000-0005-0000-0000-000023760000}"/>
    <cellStyle name="Normal 17 4 6 21" xfId="30361" xr:uid="{00000000-0005-0000-0000-000024760000}"/>
    <cellStyle name="Normal 17 4 6 3" xfId="30362" xr:uid="{00000000-0005-0000-0000-000025760000}"/>
    <cellStyle name="Normal 17 4 6 3 2" xfId="30363" xr:uid="{00000000-0005-0000-0000-000026760000}"/>
    <cellStyle name="Normal 17 4 6 3 3" xfId="30364" xr:uid="{00000000-0005-0000-0000-000027760000}"/>
    <cellStyle name="Normal 17 4 6 3 4" xfId="30365" xr:uid="{00000000-0005-0000-0000-000028760000}"/>
    <cellStyle name="Normal 17 4 6 3 5" xfId="30366" xr:uid="{00000000-0005-0000-0000-000029760000}"/>
    <cellStyle name="Normal 17 4 6 4" xfId="30367" xr:uid="{00000000-0005-0000-0000-00002A760000}"/>
    <cellStyle name="Normal 17 4 6 4 2" xfId="30368" xr:uid="{00000000-0005-0000-0000-00002B760000}"/>
    <cellStyle name="Normal 17 4 6 4 3" xfId="30369" xr:uid="{00000000-0005-0000-0000-00002C760000}"/>
    <cellStyle name="Normal 17 4 6 4 4" xfId="30370" xr:uid="{00000000-0005-0000-0000-00002D760000}"/>
    <cellStyle name="Normal 17 4 6 4 5" xfId="30371" xr:uid="{00000000-0005-0000-0000-00002E760000}"/>
    <cellStyle name="Normal 17 4 6 5" xfId="30372" xr:uid="{00000000-0005-0000-0000-00002F760000}"/>
    <cellStyle name="Normal 17 4 6 5 2" xfId="30373" xr:uid="{00000000-0005-0000-0000-000030760000}"/>
    <cellStyle name="Normal 17 4 6 5 3" xfId="30374" xr:uid="{00000000-0005-0000-0000-000031760000}"/>
    <cellStyle name="Normal 17 4 6 5 4" xfId="30375" xr:uid="{00000000-0005-0000-0000-000032760000}"/>
    <cellStyle name="Normal 17 4 6 5 5" xfId="30376" xr:uid="{00000000-0005-0000-0000-000033760000}"/>
    <cellStyle name="Normal 17 4 6 6" xfId="30377" xr:uid="{00000000-0005-0000-0000-000034760000}"/>
    <cellStyle name="Normal 17 4 6 6 2" xfId="30378" xr:uid="{00000000-0005-0000-0000-000035760000}"/>
    <cellStyle name="Normal 17 4 6 6 3" xfId="30379" xr:uid="{00000000-0005-0000-0000-000036760000}"/>
    <cellStyle name="Normal 17 4 6 6 4" xfId="30380" xr:uid="{00000000-0005-0000-0000-000037760000}"/>
    <cellStyle name="Normal 17 4 6 6 5" xfId="30381" xr:uid="{00000000-0005-0000-0000-000038760000}"/>
    <cellStyle name="Normal 17 4 6 7" xfId="30382" xr:uid="{00000000-0005-0000-0000-000039760000}"/>
    <cellStyle name="Normal 17 4 6 7 2" xfId="30383" xr:uid="{00000000-0005-0000-0000-00003A760000}"/>
    <cellStyle name="Normal 17 4 6 7 3" xfId="30384" xr:uid="{00000000-0005-0000-0000-00003B760000}"/>
    <cellStyle name="Normal 17 4 6 7 4" xfId="30385" xr:uid="{00000000-0005-0000-0000-00003C760000}"/>
    <cellStyle name="Normal 17 4 6 7 5" xfId="30386" xr:uid="{00000000-0005-0000-0000-00003D760000}"/>
    <cellStyle name="Normal 17 4 6 8" xfId="30387" xr:uid="{00000000-0005-0000-0000-00003E760000}"/>
    <cellStyle name="Normal 17 4 6 8 2" xfId="30388" xr:uid="{00000000-0005-0000-0000-00003F760000}"/>
    <cellStyle name="Normal 17 4 6 8 3" xfId="30389" xr:uid="{00000000-0005-0000-0000-000040760000}"/>
    <cellStyle name="Normal 17 4 6 8 4" xfId="30390" xr:uid="{00000000-0005-0000-0000-000041760000}"/>
    <cellStyle name="Normal 17 4 6 8 5" xfId="30391" xr:uid="{00000000-0005-0000-0000-000042760000}"/>
    <cellStyle name="Normal 17 4 6 9" xfId="30392" xr:uid="{00000000-0005-0000-0000-000043760000}"/>
    <cellStyle name="Normal 17 4 6 9 2" xfId="30393" xr:uid="{00000000-0005-0000-0000-000044760000}"/>
    <cellStyle name="Normal 17 4 6 9 3" xfId="30394" xr:uid="{00000000-0005-0000-0000-000045760000}"/>
    <cellStyle name="Normal 17 4 6 9 4" xfId="30395" xr:uid="{00000000-0005-0000-0000-000046760000}"/>
    <cellStyle name="Normal 17 4 6 9 5" xfId="30396" xr:uid="{00000000-0005-0000-0000-000047760000}"/>
    <cellStyle name="Normal 17 4 7" xfId="30397" xr:uid="{00000000-0005-0000-0000-000048760000}"/>
    <cellStyle name="Normal 17 4 7 10" xfId="30398" xr:uid="{00000000-0005-0000-0000-000049760000}"/>
    <cellStyle name="Normal 17 4 7 10 2" xfId="30399" xr:uid="{00000000-0005-0000-0000-00004A760000}"/>
    <cellStyle name="Normal 17 4 7 10 3" xfId="30400" xr:uid="{00000000-0005-0000-0000-00004B760000}"/>
    <cellStyle name="Normal 17 4 7 10 4" xfId="30401" xr:uid="{00000000-0005-0000-0000-00004C760000}"/>
    <cellStyle name="Normal 17 4 7 10 5" xfId="30402" xr:uid="{00000000-0005-0000-0000-00004D760000}"/>
    <cellStyle name="Normal 17 4 7 11" xfId="30403" xr:uid="{00000000-0005-0000-0000-00004E760000}"/>
    <cellStyle name="Normal 17 4 7 11 2" xfId="30404" xr:uid="{00000000-0005-0000-0000-00004F760000}"/>
    <cellStyle name="Normal 17 4 7 11 3" xfId="30405" xr:uid="{00000000-0005-0000-0000-000050760000}"/>
    <cellStyle name="Normal 17 4 7 11 4" xfId="30406" xr:uid="{00000000-0005-0000-0000-000051760000}"/>
    <cellStyle name="Normal 17 4 7 11 5" xfId="30407" xr:uid="{00000000-0005-0000-0000-000052760000}"/>
    <cellStyle name="Normal 17 4 7 12" xfId="30408" xr:uid="{00000000-0005-0000-0000-000053760000}"/>
    <cellStyle name="Normal 17 4 7 12 2" xfId="30409" xr:uid="{00000000-0005-0000-0000-000054760000}"/>
    <cellStyle name="Normal 17 4 7 12 3" xfId="30410" xr:uid="{00000000-0005-0000-0000-000055760000}"/>
    <cellStyle name="Normal 17 4 7 12 4" xfId="30411" xr:uid="{00000000-0005-0000-0000-000056760000}"/>
    <cellStyle name="Normal 17 4 7 12 5" xfId="30412" xr:uid="{00000000-0005-0000-0000-000057760000}"/>
    <cellStyle name="Normal 17 4 7 13" xfId="30413" xr:uid="{00000000-0005-0000-0000-000058760000}"/>
    <cellStyle name="Normal 17 4 7 13 2" xfId="30414" xr:uid="{00000000-0005-0000-0000-000059760000}"/>
    <cellStyle name="Normal 17 4 7 13 3" xfId="30415" xr:uid="{00000000-0005-0000-0000-00005A760000}"/>
    <cellStyle name="Normal 17 4 7 13 4" xfId="30416" xr:uid="{00000000-0005-0000-0000-00005B760000}"/>
    <cellStyle name="Normal 17 4 7 13 5" xfId="30417" xr:uid="{00000000-0005-0000-0000-00005C760000}"/>
    <cellStyle name="Normal 17 4 7 14" xfId="30418" xr:uid="{00000000-0005-0000-0000-00005D760000}"/>
    <cellStyle name="Normal 17 4 7 14 2" xfId="30419" xr:uid="{00000000-0005-0000-0000-00005E760000}"/>
    <cellStyle name="Normal 17 4 7 14 3" xfId="30420" xr:uid="{00000000-0005-0000-0000-00005F760000}"/>
    <cellStyle name="Normal 17 4 7 14 4" xfId="30421" xr:uid="{00000000-0005-0000-0000-000060760000}"/>
    <cellStyle name="Normal 17 4 7 14 5" xfId="30422" xr:uid="{00000000-0005-0000-0000-000061760000}"/>
    <cellStyle name="Normal 17 4 7 15" xfId="30423" xr:uid="{00000000-0005-0000-0000-000062760000}"/>
    <cellStyle name="Normal 17 4 7 15 2" xfId="30424" xr:uid="{00000000-0005-0000-0000-000063760000}"/>
    <cellStyle name="Normal 17 4 7 15 3" xfId="30425" xr:uid="{00000000-0005-0000-0000-000064760000}"/>
    <cellStyle name="Normal 17 4 7 15 4" xfId="30426" xr:uid="{00000000-0005-0000-0000-000065760000}"/>
    <cellStyle name="Normal 17 4 7 15 5" xfId="30427" xr:uid="{00000000-0005-0000-0000-000066760000}"/>
    <cellStyle name="Normal 17 4 7 16" xfId="30428" xr:uid="{00000000-0005-0000-0000-000067760000}"/>
    <cellStyle name="Normal 17 4 7 16 2" xfId="30429" xr:uid="{00000000-0005-0000-0000-000068760000}"/>
    <cellStyle name="Normal 17 4 7 16 3" xfId="30430" xr:uid="{00000000-0005-0000-0000-000069760000}"/>
    <cellStyle name="Normal 17 4 7 16 4" xfId="30431" xr:uid="{00000000-0005-0000-0000-00006A760000}"/>
    <cellStyle name="Normal 17 4 7 16 5" xfId="30432" xr:uid="{00000000-0005-0000-0000-00006B760000}"/>
    <cellStyle name="Normal 17 4 7 17" xfId="30433" xr:uid="{00000000-0005-0000-0000-00006C760000}"/>
    <cellStyle name="Normal 17 4 7 17 2" xfId="30434" xr:uid="{00000000-0005-0000-0000-00006D760000}"/>
    <cellStyle name="Normal 17 4 7 17 3" xfId="30435" xr:uid="{00000000-0005-0000-0000-00006E760000}"/>
    <cellStyle name="Normal 17 4 7 17 4" xfId="30436" xr:uid="{00000000-0005-0000-0000-00006F760000}"/>
    <cellStyle name="Normal 17 4 7 18" xfId="30437" xr:uid="{00000000-0005-0000-0000-000070760000}"/>
    <cellStyle name="Normal 17 4 7 18 2" xfId="30438" xr:uid="{00000000-0005-0000-0000-000071760000}"/>
    <cellStyle name="Normal 17 4 7 18 3" xfId="30439" xr:uid="{00000000-0005-0000-0000-000072760000}"/>
    <cellStyle name="Normal 17 4 7 18 4" xfId="30440" xr:uid="{00000000-0005-0000-0000-000073760000}"/>
    <cellStyle name="Normal 17 4 7 19" xfId="30441" xr:uid="{00000000-0005-0000-0000-000074760000}"/>
    <cellStyle name="Normal 17 4 7 2" xfId="30442" xr:uid="{00000000-0005-0000-0000-000075760000}"/>
    <cellStyle name="Normal 17 4 7 2 2" xfId="30443" xr:uid="{00000000-0005-0000-0000-000076760000}"/>
    <cellStyle name="Normal 17 4 7 2 3" xfId="30444" xr:uid="{00000000-0005-0000-0000-000077760000}"/>
    <cellStyle name="Normal 17 4 7 2 4" xfId="30445" xr:uid="{00000000-0005-0000-0000-000078760000}"/>
    <cellStyle name="Normal 17 4 7 2 5" xfId="30446" xr:uid="{00000000-0005-0000-0000-000079760000}"/>
    <cellStyle name="Normal 17 4 7 20" xfId="30447" xr:uid="{00000000-0005-0000-0000-00007A760000}"/>
    <cellStyle name="Normal 17 4 7 21" xfId="30448" xr:uid="{00000000-0005-0000-0000-00007B760000}"/>
    <cellStyle name="Normal 17 4 7 3" xfId="30449" xr:uid="{00000000-0005-0000-0000-00007C760000}"/>
    <cellStyle name="Normal 17 4 7 3 2" xfId="30450" xr:uid="{00000000-0005-0000-0000-00007D760000}"/>
    <cellStyle name="Normal 17 4 7 3 3" xfId="30451" xr:uid="{00000000-0005-0000-0000-00007E760000}"/>
    <cellStyle name="Normal 17 4 7 3 4" xfId="30452" xr:uid="{00000000-0005-0000-0000-00007F760000}"/>
    <cellStyle name="Normal 17 4 7 3 5" xfId="30453" xr:uid="{00000000-0005-0000-0000-000080760000}"/>
    <cellStyle name="Normal 17 4 7 4" xfId="30454" xr:uid="{00000000-0005-0000-0000-000081760000}"/>
    <cellStyle name="Normal 17 4 7 4 2" xfId="30455" xr:uid="{00000000-0005-0000-0000-000082760000}"/>
    <cellStyle name="Normal 17 4 7 4 3" xfId="30456" xr:uid="{00000000-0005-0000-0000-000083760000}"/>
    <cellStyle name="Normal 17 4 7 4 4" xfId="30457" xr:uid="{00000000-0005-0000-0000-000084760000}"/>
    <cellStyle name="Normal 17 4 7 4 5" xfId="30458" xr:uid="{00000000-0005-0000-0000-000085760000}"/>
    <cellStyle name="Normal 17 4 7 5" xfId="30459" xr:uid="{00000000-0005-0000-0000-000086760000}"/>
    <cellStyle name="Normal 17 4 7 5 2" xfId="30460" xr:uid="{00000000-0005-0000-0000-000087760000}"/>
    <cellStyle name="Normal 17 4 7 5 3" xfId="30461" xr:uid="{00000000-0005-0000-0000-000088760000}"/>
    <cellStyle name="Normal 17 4 7 5 4" xfId="30462" xr:uid="{00000000-0005-0000-0000-000089760000}"/>
    <cellStyle name="Normal 17 4 7 5 5" xfId="30463" xr:uid="{00000000-0005-0000-0000-00008A760000}"/>
    <cellStyle name="Normal 17 4 7 6" xfId="30464" xr:uid="{00000000-0005-0000-0000-00008B760000}"/>
    <cellStyle name="Normal 17 4 7 6 2" xfId="30465" xr:uid="{00000000-0005-0000-0000-00008C760000}"/>
    <cellStyle name="Normal 17 4 7 6 3" xfId="30466" xr:uid="{00000000-0005-0000-0000-00008D760000}"/>
    <cellStyle name="Normal 17 4 7 6 4" xfId="30467" xr:uid="{00000000-0005-0000-0000-00008E760000}"/>
    <cellStyle name="Normal 17 4 7 6 5" xfId="30468" xr:uid="{00000000-0005-0000-0000-00008F760000}"/>
    <cellStyle name="Normal 17 4 7 7" xfId="30469" xr:uid="{00000000-0005-0000-0000-000090760000}"/>
    <cellStyle name="Normal 17 4 7 7 2" xfId="30470" xr:uid="{00000000-0005-0000-0000-000091760000}"/>
    <cellStyle name="Normal 17 4 7 7 3" xfId="30471" xr:uid="{00000000-0005-0000-0000-000092760000}"/>
    <cellStyle name="Normal 17 4 7 7 4" xfId="30472" xr:uid="{00000000-0005-0000-0000-000093760000}"/>
    <cellStyle name="Normal 17 4 7 7 5" xfId="30473" xr:uid="{00000000-0005-0000-0000-000094760000}"/>
    <cellStyle name="Normal 17 4 7 8" xfId="30474" xr:uid="{00000000-0005-0000-0000-000095760000}"/>
    <cellStyle name="Normal 17 4 7 8 2" xfId="30475" xr:uid="{00000000-0005-0000-0000-000096760000}"/>
    <cellStyle name="Normal 17 4 7 8 3" xfId="30476" xr:uid="{00000000-0005-0000-0000-000097760000}"/>
    <cellStyle name="Normal 17 4 7 8 4" xfId="30477" xr:uid="{00000000-0005-0000-0000-000098760000}"/>
    <cellStyle name="Normal 17 4 7 8 5" xfId="30478" xr:uid="{00000000-0005-0000-0000-000099760000}"/>
    <cellStyle name="Normal 17 4 7 9" xfId="30479" xr:uid="{00000000-0005-0000-0000-00009A760000}"/>
    <cellStyle name="Normal 17 4 7 9 2" xfId="30480" xr:uid="{00000000-0005-0000-0000-00009B760000}"/>
    <cellStyle name="Normal 17 4 7 9 3" xfId="30481" xr:uid="{00000000-0005-0000-0000-00009C760000}"/>
    <cellStyle name="Normal 17 4 7 9 4" xfId="30482" xr:uid="{00000000-0005-0000-0000-00009D760000}"/>
    <cellStyle name="Normal 17 4 7 9 5" xfId="30483" xr:uid="{00000000-0005-0000-0000-00009E760000}"/>
    <cellStyle name="Normal 17 4 8" xfId="30484" xr:uid="{00000000-0005-0000-0000-00009F760000}"/>
    <cellStyle name="Normal 17 4 8 10" xfId="30485" xr:uid="{00000000-0005-0000-0000-0000A0760000}"/>
    <cellStyle name="Normal 17 4 8 10 2" xfId="30486" xr:uid="{00000000-0005-0000-0000-0000A1760000}"/>
    <cellStyle name="Normal 17 4 8 10 3" xfId="30487" xr:uid="{00000000-0005-0000-0000-0000A2760000}"/>
    <cellStyle name="Normal 17 4 8 10 4" xfId="30488" xr:uid="{00000000-0005-0000-0000-0000A3760000}"/>
    <cellStyle name="Normal 17 4 8 10 5" xfId="30489" xr:uid="{00000000-0005-0000-0000-0000A4760000}"/>
    <cellStyle name="Normal 17 4 8 11" xfId="30490" xr:uid="{00000000-0005-0000-0000-0000A5760000}"/>
    <cellStyle name="Normal 17 4 8 11 2" xfId="30491" xr:uid="{00000000-0005-0000-0000-0000A6760000}"/>
    <cellStyle name="Normal 17 4 8 11 3" xfId="30492" xr:uid="{00000000-0005-0000-0000-0000A7760000}"/>
    <cellStyle name="Normal 17 4 8 11 4" xfId="30493" xr:uid="{00000000-0005-0000-0000-0000A8760000}"/>
    <cellStyle name="Normal 17 4 8 11 5" xfId="30494" xr:uid="{00000000-0005-0000-0000-0000A9760000}"/>
    <cellStyle name="Normal 17 4 8 12" xfId="30495" xr:uid="{00000000-0005-0000-0000-0000AA760000}"/>
    <cellStyle name="Normal 17 4 8 12 2" xfId="30496" xr:uid="{00000000-0005-0000-0000-0000AB760000}"/>
    <cellStyle name="Normal 17 4 8 12 3" xfId="30497" xr:uid="{00000000-0005-0000-0000-0000AC760000}"/>
    <cellStyle name="Normal 17 4 8 12 4" xfId="30498" xr:uid="{00000000-0005-0000-0000-0000AD760000}"/>
    <cellStyle name="Normal 17 4 8 12 5" xfId="30499" xr:uid="{00000000-0005-0000-0000-0000AE760000}"/>
    <cellStyle name="Normal 17 4 8 13" xfId="30500" xr:uid="{00000000-0005-0000-0000-0000AF760000}"/>
    <cellStyle name="Normal 17 4 8 13 2" xfId="30501" xr:uid="{00000000-0005-0000-0000-0000B0760000}"/>
    <cellStyle name="Normal 17 4 8 13 3" xfId="30502" xr:uid="{00000000-0005-0000-0000-0000B1760000}"/>
    <cellStyle name="Normal 17 4 8 13 4" xfId="30503" xr:uid="{00000000-0005-0000-0000-0000B2760000}"/>
    <cellStyle name="Normal 17 4 8 13 5" xfId="30504" xr:uid="{00000000-0005-0000-0000-0000B3760000}"/>
    <cellStyle name="Normal 17 4 8 14" xfId="30505" xr:uid="{00000000-0005-0000-0000-0000B4760000}"/>
    <cellStyle name="Normal 17 4 8 14 2" xfId="30506" xr:uid="{00000000-0005-0000-0000-0000B5760000}"/>
    <cellStyle name="Normal 17 4 8 14 3" xfId="30507" xr:uid="{00000000-0005-0000-0000-0000B6760000}"/>
    <cellStyle name="Normal 17 4 8 14 4" xfId="30508" xr:uid="{00000000-0005-0000-0000-0000B7760000}"/>
    <cellStyle name="Normal 17 4 8 14 5" xfId="30509" xr:uid="{00000000-0005-0000-0000-0000B8760000}"/>
    <cellStyle name="Normal 17 4 8 15" xfId="30510" xr:uid="{00000000-0005-0000-0000-0000B9760000}"/>
    <cellStyle name="Normal 17 4 8 15 2" xfId="30511" xr:uid="{00000000-0005-0000-0000-0000BA760000}"/>
    <cellStyle name="Normal 17 4 8 15 3" xfId="30512" xr:uid="{00000000-0005-0000-0000-0000BB760000}"/>
    <cellStyle name="Normal 17 4 8 15 4" xfId="30513" xr:uid="{00000000-0005-0000-0000-0000BC760000}"/>
    <cellStyle name="Normal 17 4 8 15 5" xfId="30514" xr:uid="{00000000-0005-0000-0000-0000BD760000}"/>
    <cellStyle name="Normal 17 4 8 16" xfId="30515" xr:uid="{00000000-0005-0000-0000-0000BE760000}"/>
    <cellStyle name="Normal 17 4 8 16 2" xfId="30516" xr:uid="{00000000-0005-0000-0000-0000BF760000}"/>
    <cellStyle name="Normal 17 4 8 16 3" xfId="30517" xr:uid="{00000000-0005-0000-0000-0000C0760000}"/>
    <cellStyle name="Normal 17 4 8 16 4" xfId="30518" xr:uid="{00000000-0005-0000-0000-0000C1760000}"/>
    <cellStyle name="Normal 17 4 8 17" xfId="30519" xr:uid="{00000000-0005-0000-0000-0000C2760000}"/>
    <cellStyle name="Normal 17 4 8 17 2" xfId="30520" xr:uid="{00000000-0005-0000-0000-0000C3760000}"/>
    <cellStyle name="Normal 17 4 8 17 3" xfId="30521" xr:uid="{00000000-0005-0000-0000-0000C4760000}"/>
    <cellStyle name="Normal 17 4 8 17 4" xfId="30522" xr:uid="{00000000-0005-0000-0000-0000C5760000}"/>
    <cellStyle name="Normal 17 4 8 18" xfId="30523" xr:uid="{00000000-0005-0000-0000-0000C6760000}"/>
    <cellStyle name="Normal 17 4 8 19" xfId="30524" xr:uid="{00000000-0005-0000-0000-0000C7760000}"/>
    <cellStyle name="Normal 17 4 8 2" xfId="30525" xr:uid="{00000000-0005-0000-0000-0000C8760000}"/>
    <cellStyle name="Normal 17 4 8 2 2" xfId="30526" xr:uid="{00000000-0005-0000-0000-0000C9760000}"/>
    <cellStyle name="Normal 17 4 8 2 3" xfId="30527" xr:uid="{00000000-0005-0000-0000-0000CA760000}"/>
    <cellStyle name="Normal 17 4 8 2 4" xfId="30528" xr:uid="{00000000-0005-0000-0000-0000CB760000}"/>
    <cellStyle name="Normal 17 4 8 2 5" xfId="30529" xr:uid="{00000000-0005-0000-0000-0000CC760000}"/>
    <cellStyle name="Normal 17 4 8 20" xfId="30530" xr:uid="{00000000-0005-0000-0000-0000CD760000}"/>
    <cellStyle name="Normal 17 4 8 3" xfId="30531" xr:uid="{00000000-0005-0000-0000-0000CE760000}"/>
    <cellStyle name="Normal 17 4 8 3 2" xfId="30532" xr:uid="{00000000-0005-0000-0000-0000CF760000}"/>
    <cellStyle name="Normal 17 4 8 3 3" xfId="30533" xr:uid="{00000000-0005-0000-0000-0000D0760000}"/>
    <cellStyle name="Normal 17 4 8 3 4" xfId="30534" xr:uid="{00000000-0005-0000-0000-0000D1760000}"/>
    <cellStyle name="Normal 17 4 8 3 5" xfId="30535" xr:uid="{00000000-0005-0000-0000-0000D2760000}"/>
    <cellStyle name="Normal 17 4 8 4" xfId="30536" xr:uid="{00000000-0005-0000-0000-0000D3760000}"/>
    <cellStyle name="Normal 17 4 8 4 2" xfId="30537" xr:uid="{00000000-0005-0000-0000-0000D4760000}"/>
    <cellStyle name="Normal 17 4 8 4 3" xfId="30538" xr:uid="{00000000-0005-0000-0000-0000D5760000}"/>
    <cellStyle name="Normal 17 4 8 4 4" xfId="30539" xr:uid="{00000000-0005-0000-0000-0000D6760000}"/>
    <cellStyle name="Normal 17 4 8 4 5" xfId="30540" xr:uid="{00000000-0005-0000-0000-0000D7760000}"/>
    <cellStyle name="Normal 17 4 8 5" xfId="30541" xr:uid="{00000000-0005-0000-0000-0000D8760000}"/>
    <cellStyle name="Normal 17 4 8 5 2" xfId="30542" xr:uid="{00000000-0005-0000-0000-0000D9760000}"/>
    <cellStyle name="Normal 17 4 8 5 3" xfId="30543" xr:uid="{00000000-0005-0000-0000-0000DA760000}"/>
    <cellStyle name="Normal 17 4 8 5 4" xfId="30544" xr:uid="{00000000-0005-0000-0000-0000DB760000}"/>
    <cellStyle name="Normal 17 4 8 5 5" xfId="30545" xr:uid="{00000000-0005-0000-0000-0000DC760000}"/>
    <cellStyle name="Normal 17 4 8 6" xfId="30546" xr:uid="{00000000-0005-0000-0000-0000DD760000}"/>
    <cellStyle name="Normal 17 4 8 6 2" xfId="30547" xr:uid="{00000000-0005-0000-0000-0000DE760000}"/>
    <cellStyle name="Normal 17 4 8 6 3" xfId="30548" xr:uid="{00000000-0005-0000-0000-0000DF760000}"/>
    <cellStyle name="Normal 17 4 8 6 4" xfId="30549" xr:uid="{00000000-0005-0000-0000-0000E0760000}"/>
    <cellStyle name="Normal 17 4 8 6 5" xfId="30550" xr:uid="{00000000-0005-0000-0000-0000E1760000}"/>
    <cellStyle name="Normal 17 4 8 7" xfId="30551" xr:uid="{00000000-0005-0000-0000-0000E2760000}"/>
    <cellStyle name="Normal 17 4 8 7 2" xfId="30552" xr:uid="{00000000-0005-0000-0000-0000E3760000}"/>
    <cellStyle name="Normal 17 4 8 7 3" xfId="30553" xr:uid="{00000000-0005-0000-0000-0000E4760000}"/>
    <cellStyle name="Normal 17 4 8 7 4" xfId="30554" xr:uid="{00000000-0005-0000-0000-0000E5760000}"/>
    <cellStyle name="Normal 17 4 8 7 5" xfId="30555" xr:uid="{00000000-0005-0000-0000-0000E6760000}"/>
    <cellStyle name="Normal 17 4 8 8" xfId="30556" xr:uid="{00000000-0005-0000-0000-0000E7760000}"/>
    <cellStyle name="Normal 17 4 8 8 2" xfId="30557" xr:uid="{00000000-0005-0000-0000-0000E8760000}"/>
    <cellStyle name="Normal 17 4 8 8 3" xfId="30558" xr:uid="{00000000-0005-0000-0000-0000E9760000}"/>
    <cellStyle name="Normal 17 4 8 8 4" xfId="30559" xr:uid="{00000000-0005-0000-0000-0000EA760000}"/>
    <cellStyle name="Normal 17 4 8 8 5" xfId="30560" xr:uid="{00000000-0005-0000-0000-0000EB760000}"/>
    <cellStyle name="Normal 17 4 8 9" xfId="30561" xr:uid="{00000000-0005-0000-0000-0000EC760000}"/>
    <cellStyle name="Normal 17 4 8 9 2" xfId="30562" xr:uid="{00000000-0005-0000-0000-0000ED760000}"/>
    <cellStyle name="Normal 17 4 8 9 3" xfId="30563" xr:uid="{00000000-0005-0000-0000-0000EE760000}"/>
    <cellStyle name="Normal 17 4 8 9 4" xfId="30564" xr:uid="{00000000-0005-0000-0000-0000EF760000}"/>
    <cellStyle name="Normal 17 4 8 9 5" xfId="30565" xr:uid="{00000000-0005-0000-0000-0000F0760000}"/>
    <cellStyle name="Normal 17 4 9" xfId="30566" xr:uid="{00000000-0005-0000-0000-0000F1760000}"/>
    <cellStyle name="Normal 17 4 9 10" xfId="30567" xr:uid="{00000000-0005-0000-0000-0000F2760000}"/>
    <cellStyle name="Normal 17 4 9 10 2" xfId="30568" xr:uid="{00000000-0005-0000-0000-0000F3760000}"/>
    <cellStyle name="Normal 17 4 9 10 3" xfId="30569" xr:uid="{00000000-0005-0000-0000-0000F4760000}"/>
    <cellStyle name="Normal 17 4 9 10 4" xfId="30570" xr:uid="{00000000-0005-0000-0000-0000F5760000}"/>
    <cellStyle name="Normal 17 4 9 10 5" xfId="30571" xr:uid="{00000000-0005-0000-0000-0000F6760000}"/>
    <cellStyle name="Normal 17 4 9 11" xfId="30572" xr:uid="{00000000-0005-0000-0000-0000F7760000}"/>
    <cellStyle name="Normal 17 4 9 11 2" xfId="30573" xr:uid="{00000000-0005-0000-0000-0000F8760000}"/>
    <cellStyle name="Normal 17 4 9 11 3" xfId="30574" xr:uid="{00000000-0005-0000-0000-0000F9760000}"/>
    <cellStyle name="Normal 17 4 9 11 4" xfId="30575" xr:uid="{00000000-0005-0000-0000-0000FA760000}"/>
    <cellStyle name="Normal 17 4 9 11 5" xfId="30576" xr:uid="{00000000-0005-0000-0000-0000FB760000}"/>
    <cellStyle name="Normal 17 4 9 12" xfId="30577" xr:uid="{00000000-0005-0000-0000-0000FC760000}"/>
    <cellStyle name="Normal 17 4 9 12 2" xfId="30578" xr:uid="{00000000-0005-0000-0000-0000FD760000}"/>
    <cellStyle name="Normal 17 4 9 12 3" xfId="30579" xr:uid="{00000000-0005-0000-0000-0000FE760000}"/>
    <cellStyle name="Normal 17 4 9 12 4" xfId="30580" xr:uid="{00000000-0005-0000-0000-0000FF760000}"/>
    <cellStyle name="Normal 17 4 9 12 5" xfId="30581" xr:uid="{00000000-0005-0000-0000-000000770000}"/>
    <cellStyle name="Normal 17 4 9 13" xfId="30582" xr:uid="{00000000-0005-0000-0000-000001770000}"/>
    <cellStyle name="Normal 17 4 9 13 2" xfId="30583" xr:uid="{00000000-0005-0000-0000-000002770000}"/>
    <cellStyle name="Normal 17 4 9 13 3" xfId="30584" xr:uid="{00000000-0005-0000-0000-000003770000}"/>
    <cellStyle name="Normal 17 4 9 13 4" xfId="30585" xr:uid="{00000000-0005-0000-0000-000004770000}"/>
    <cellStyle name="Normal 17 4 9 13 5" xfId="30586" xr:uid="{00000000-0005-0000-0000-000005770000}"/>
    <cellStyle name="Normal 17 4 9 14" xfId="30587" xr:uid="{00000000-0005-0000-0000-000006770000}"/>
    <cellStyle name="Normal 17 4 9 14 2" xfId="30588" xr:uid="{00000000-0005-0000-0000-000007770000}"/>
    <cellStyle name="Normal 17 4 9 14 3" xfId="30589" xr:uid="{00000000-0005-0000-0000-000008770000}"/>
    <cellStyle name="Normal 17 4 9 14 4" xfId="30590" xr:uid="{00000000-0005-0000-0000-000009770000}"/>
    <cellStyle name="Normal 17 4 9 14 5" xfId="30591" xr:uid="{00000000-0005-0000-0000-00000A770000}"/>
    <cellStyle name="Normal 17 4 9 15" xfId="30592" xr:uid="{00000000-0005-0000-0000-00000B770000}"/>
    <cellStyle name="Normal 17 4 9 15 2" xfId="30593" xr:uid="{00000000-0005-0000-0000-00000C770000}"/>
    <cellStyle name="Normal 17 4 9 15 3" xfId="30594" xr:uid="{00000000-0005-0000-0000-00000D770000}"/>
    <cellStyle name="Normal 17 4 9 15 4" xfId="30595" xr:uid="{00000000-0005-0000-0000-00000E770000}"/>
    <cellStyle name="Normal 17 4 9 15 5" xfId="30596" xr:uid="{00000000-0005-0000-0000-00000F770000}"/>
    <cellStyle name="Normal 17 4 9 16" xfId="30597" xr:uid="{00000000-0005-0000-0000-000010770000}"/>
    <cellStyle name="Normal 17 4 9 16 2" xfId="30598" xr:uid="{00000000-0005-0000-0000-000011770000}"/>
    <cellStyle name="Normal 17 4 9 16 3" xfId="30599" xr:uid="{00000000-0005-0000-0000-000012770000}"/>
    <cellStyle name="Normal 17 4 9 16 4" xfId="30600" xr:uid="{00000000-0005-0000-0000-000013770000}"/>
    <cellStyle name="Normal 17 4 9 17" xfId="30601" xr:uid="{00000000-0005-0000-0000-000014770000}"/>
    <cellStyle name="Normal 17 4 9 17 2" xfId="30602" xr:uid="{00000000-0005-0000-0000-000015770000}"/>
    <cellStyle name="Normal 17 4 9 17 3" xfId="30603" xr:uid="{00000000-0005-0000-0000-000016770000}"/>
    <cellStyle name="Normal 17 4 9 17 4" xfId="30604" xr:uid="{00000000-0005-0000-0000-000017770000}"/>
    <cellStyle name="Normal 17 4 9 18" xfId="30605" xr:uid="{00000000-0005-0000-0000-000018770000}"/>
    <cellStyle name="Normal 17 4 9 19" xfId="30606" xr:uid="{00000000-0005-0000-0000-000019770000}"/>
    <cellStyle name="Normal 17 4 9 2" xfId="30607" xr:uid="{00000000-0005-0000-0000-00001A770000}"/>
    <cellStyle name="Normal 17 4 9 2 2" xfId="30608" xr:uid="{00000000-0005-0000-0000-00001B770000}"/>
    <cellStyle name="Normal 17 4 9 2 3" xfId="30609" xr:uid="{00000000-0005-0000-0000-00001C770000}"/>
    <cellStyle name="Normal 17 4 9 2 4" xfId="30610" xr:uid="{00000000-0005-0000-0000-00001D770000}"/>
    <cellStyle name="Normal 17 4 9 2 5" xfId="30611" xr:uid="{00000000-0005-0000-0000-00001E770000}"/>
    <cellStyle name="Normal 17 4 9 20" xfId="30612" xr:uid="{00000000-0005-0000-0000-00001F770000}"/>
    <cellStyle name="Normal 17 4 9 3" xfId="30613" xr:uid="{00000000-0005-0000-0000-000020770000}"/>
    <cellStyle name="Normal 17 4 9 3 2" xfId="30614" xr:uid="{00000000-0005-0000-0000-000021770000}"/>
    <cellStyle name="Normal 17 4 9 3 3" xfId="30615" xr:uid="{00000000-0005-0000-0000-000022770000}"/>
    <cellStyle name="Normal 17 4 9 3 4" xfId="30616" xr:uid="{00000000-0005-0000-0000-000023770000}"/>
    <cellStyle name="Normal 17 4 9 3 5" xfId="30617" xr:uid="{00000000-0005-0000-0000-000024770000}"/>
    <cellStyle name="Normal 17 4 9 4" xfId="30618" xr:uid="{00000000-0005-0000-0000-000025770000}"/>
    <cellStyle name="Normal 17 4 9 4 2" xfId="30619" xr:uid="{00000000-0005-0000-0000-000026770000}"/>
    <cellStyle name="Normal 17 4 9 4 3" xfId="30620" xr:uid="{00000000-0005-0000-0000-000027770000}"/>
    <cellStyle name="Normal 17 4 9 4 4" xfId="30621" xr:uid="{00000000-0005-0000-0000-000028770000}"/>
    <cellStyle name="Normal 17 4 9 4 5" xfId="30622" xr:uid="{00000000-0005-0000-0000-000029770000}"/>
    <cellStyle name="Normal 17 4 9 5" xfId="30623" xr:uid="{00000000-0005-0000-0000-00002A770000}"/>
    <cellStyle name="Normal 17 4 9 5 2" xfId="30624" xr:uid="{00000000-0005-0000-0000-00002B770000}"/>
    <cellStyle name="Normal 17 4 9 5 3" xfId="30625" xr:uid="{00000000-0005-0000-0000-00002C770000}"/>
    <cellStyle name="Normal 17 4 9 5 4" xfId="30626" xr:uid="{00000000-0005-0000-0000-00002D770000}"/>
    <cellStyle name="Normal 17 4 9 5 5" xfId="30627" xr:uid="{00000000-0005-0000-0000-00002E770000}"/>
    <cellStyle name="Normal 17 4 9 6" xfId="30628" xr:uid="{00000000-0005-0000-0000-00002F770000}"/>
    <cellStyle name="Normal 17 4 9 6 2" xfId="30629" xr:uid="{00000000-0005-0000-0000-000030770000}"/>
    <cellStyle name="Normal 17 4 9 6 3" xfId="30630" xr:uid="{00000000-0005-0000-0000-000031770000}"/>
    <cellStyle name="Normal 17 4 9 6 4" xfId="30631" xr:uid="{00000000-0005-0000-0000-000032770000}"/>
    <cellStyle name="Normal 17 4 9 6 5" xfId="30632" xr:uid="{00000000-0005-0000-0000-000033770000}"/>
    <cellStyle name="Normal 17 4 9 7" xfId="30633" xr:uid="{00000000-0005-0000-0000-000034770000}"/>
    <cellStyle name="Normal 17 4 9 7 2" xfId="30634" xr:uid="{00000000-0005-0000-0000-000035770000}"/>
    <cellStyle name="Normal 17 4 9 7 3" xfId="30635" xr:uid="{00000000-0005-0000-0000-000036770000}"/>
    <cellStyle name="Normal 17 4 9 7 4" xfId="30636" xr:uid="{00000000-0005-0000-0000-000037770000}"/>
    <cellStyle name="Normal 17 4 9 7 5" xfId="30637" xr:uid="{00000000-0005-0000-0000-000038770000}"/>
    <cellStyle name="Normal 17 4 9 8" xfId="30638" xr:uid="{00000000-0005-0000-0000-000039770000}"/>
    <cellStyle name="Normal 17 4 9 8 2" xfId="30639" xr:uid="{00000000-0005-0000-0000-00003A770000}"/>
    <cellStyle name="Normal 17 4 9 8 3" xfId="30640" xr:uid="{00000000-0005-0000-0000-00003B770000}"/>
    <cellStyle name="Normal 17 4 9 8 4" xfId="30641" xr:uid="{00000000-0005-0000-0000-00003C770000}"/>
    <cellStyle name="Normal 17 4 9 8 5" xfId="30642" xr:uid="{00000000-0005-0000-0000-00003D770000}"/>
    <cellStyle name="Normal 17 4 9 9" xfId="30643" xr:uid="{00000000-0005-0000-0000-00003E770000}"/>
    <cellStyle name="Normal 17 4 9 9 2" xfId="30644" xr:uid="{00000000-0005-0000-0000-00003F770000}"/>
    <cellStyle name="Normal 17 4 9 9 3" xfId="30645" xr:uid="{00000000-0005-0000-0000-000040770000}"/>
    <cellStyle name="Normal 17 4 9 9 4" xfId="30646" xr:uid="{00000000-0005-0000-0000-000041770000}"/>
    <cellStyle name="Normal 17 4 9 9 5" xfId="30647" xr:uid="{00000000-0005-0000-0000-000042770000}"/>
    <cellStyle name="Normal 17 5" xfId="30648" xr:uid="{00000000-0005-0000-0000-000043770000}"/>
    <cellStyle name="Normal 17 5 10" xfId="30649" xr:uid="{00000000-0005-0000-0000-000044770000}"/>
    <cellStyle name="Normal 17 5 10 2" xfId="30650" xr:uid="{00000000-0005-0000-0000-000045770000}"/>
    <cellStyle name="Normal 17 5 10 3" xfId="30651" xr:uid="{00000000-0005-0000-0000-000046770000}"/>
    <cellStyle name="Normal 17 5 10 4" xfId="30652" xr:uid="{00000000-0005-0000-0000-000047770000}"/>
    <cellStyle name="Normal 17 5 10 5" xfId="30653" xr:uid="{00000000-0005-0000-0000-000048770000}"/>
    <cellStyle name="Normal 17 5 11" xfId="30654" xr:uid="{00000000-0005-0000-0000-000049770000}"/>
    <cellStyle name="Normal 17 5 11 2" xfId="30655" xr:uid="{00000000-0005-0000-0000-00004A770000}"/>
    <cellStyle name="Normal 17 5 11 3" xfId="30656" xr:uid="{00000000-0005-0000-0000-00004B770000}"/>
    <cellStyle name="Normal 17 5 11 4" xfId="30657" xr:uid="{00000000-0005-0000-0000-00004C770000}"/>
    <cellStyle name="Normal 17 5 11 5" xfId="30658" xr:uid="{00000000-0005-0000-0000-00004D770000}"/>
    <cellStyle name="Normal 17 5 12" xfId="30659" xr:uid="{00000000-0005-0000-0000-00004E770000}"/>
    <cellStyle name="Normal 17 5 12 2" xfId="30660" xr:uid="{00000000-0005-0000-0000-00004F770000}"/>
    <cellStyle name="Normal 17 5 12 3" xfId="30661" xr:uid="{00000000-0005-0000-0000-000050770000}"/>
    <cellStyle name="Normal 17 5 12 4" xfId="30662" xr:uid="{00000000-0005-0000-0000-000051770000}"/>
    <cellStyle name="Normal 17 5 12 5" xfId="30663" xr:uid="{00000000-0005-0000-0000-000052770000}"/>
    <cellStyle name="Normal 17 5 13" xfId="30664" xr:uid="{00000000-0005-0000-0000-000053770000}"/>
    <cellStyle name="Normal 17 5 13 2" xfId="30665" xr:uid="{00000000-0005-0000-0000-000054770000}"/>
    <cellStyle name="Normal 17 5 13 3" xfId="30666" xr:uid="{00000000-0005-0000-0000-000055770000}"/>
    <cellStyle name="Normal 17 5 13 4" xfId="30667" xr:uid="{00000000-0005-0000-0000-000056770000}"/>
    <cellStyle name="Normal 17 5 13 5" xfId="30668" xr:uid="{00000000-0005-0000-0000-000057770000}"/>
    <cellStyle name="Normal 17 5 14" xfId="30669" xr:uid="{00000000-0005-0000-0000-000058770000}"/>
    <cellStyle name="Normal 17 5 14 2" xfId="30670" xr:uid="{00000000-0005-0000-0000-000059770000}"/>
    <cellStyle name="Normal 17 5 14 3" xfId="30671" xr:uid="{00000000-0005-0000-0000-00005A770000}"/>
    <cellStyle name="Normal 17 5 14 4" xfId="30672" xr:uid="{00000000-0005-0000-0000-00005B770000}"/>
    <cellStyle name="Normal 17 5 14 5" xfId="30673" xr:uid="{00000000-0005-0000-0000-00005C770000}"/>
    <cellStyle name="Normal 17 5 15" xfId="30674" xr:uid="{00000000-0005-0000-0000-00005D770000}"/>
    <cellStyle name="Normal 17 5 15 2" xfId="30675" xr:uid="{00000000-0005-0000-0000-00005E770000}"/>
    <cellStyle name="Normal 17 5 15 3" xfId="30676" xr:uid="{00000000-0005-0000-0000-00005F770000}"/>
    <cellStyle name="Normal 17 5 15 4" xfId="30677" xr:uid="{00000000-0005-0000-0000-000060770000}"/>
    <cellStyle name="Normal 17 5 15 5" xfId="30678" xr:uid="{00000000-0005-0000-0000-000061770000}"/>
    <cellStyle name="Normal 17 5 16" xfId="30679" xr:uid="{00000000-0005-0000-0000-000062770000}"/>
    <cellStyle name="Normal 17 5 16 2" xfId="30680" xr:uid="{00000000-0005-0000-0000-000063770000}"/>
    <cellStyle name="Normal 17 5 16 3" xfId="30681" xr:uid="{00000000-0005-0000-0000-000064770000}"/>
    <cellStyle name="Normal 17 5 16 4" xfId="30682" xr:uid="{00000000-0005-0000-0000-000065770000}"/>
    <cellStyle name="Normal 17 5 16 5" xfId="30683" xr:uid="{00000000-0005-0000-0000-000066770000}"/>
    <cellStyle name="Normal 17 5 17" xfId="30684" xr:uid="{00000000-0005-0000-0000-000067770000}"/>
    <cellStyle name="Normal 17 5 17 2" xfId="30685" xr:uid="{00000000-0005-0000-0000-000068770000}"/>
    <cellStyle name="Normal 17 5 17 3" xfId="30686" xr:uid="{00000000-0005-0000-0000-000069770000}"/>
    <cellStyle name="Normal 17 5 17 4" xfId="30687" xr:uid="{00000000-0005-0000-0000-00006A770000}"/>
    <cellStyle name="Normal 17 5 17 5" xfId="30688" xr:uid="{00000000-0005-0000-0000-00006B770000}"/>
    <cellStyle name="Normal 17 5 18" xfId="30689" xr:uid="{00000000-0005-0000-0000-00006C770000}"/>
    <cellStyle name="Normal 17 5 18 2" xfId="30690" xr:uid="{00000000-0005-0000-0000-00006D770000}"/>
    <cellStyle name="Normal 17 5 18 3" xfId="30691" xr:uid="{00000000-0005-0000-0000-00006E770000}"/>
    <cellStyle name="Normal 17 5 18 4" xfId="30692" xr:uid="{00000000-0005-0000-0000-00006F770000}"/>
    <cellStyle name="Normal 17 5 18 5" xfId="30693" xr:uid="{00000000-0005-0000-0000-000070770000}"/>
    <cellStyle name="Normal 17 5 19" xfId="30694" xr:uid="{00000000-0005-0000-0000-000071770000}"/>
    <cellStyle name="Normal 17 5 19 2" xfId="30695" xr:uid="{00000000-0005-0000-0000-000072770000}"/>
    <cellStyle name="Normal 17 5 19 3" xfId="30696" xr:uid="{00000000-0005-0000-0000-000073770000}"/>
    <cellStyle name="Normal 17 5 19 4" xfId="30697" xr:uid="{00000000-0005-0000-0000-000074770000}"/>
    <cellStyle name="Normal 17 5 19 5" xfId="30698" xr:uid="{00000000-0005-0000-0000-000075770000}"/>
    <cellStyle name="Normal 17 5 2" xfId="30699" xr:uid="{00000000-0005-0000-0000-000076770000}"/>
    <cellStyle name="Normal 17 5 2 10" xfId="30700" xr:uid="{00000000-0005-0000-0000-000077770000}"/>
    <cellStyle name="Normal 17 5 2 10 2" xfId="30701" xr:uid="{00000000-0005-0000-0000-000078770000}"/>
    <cellStyle name="Normal 17 5 2 10 3" xfId="30702" xr:uid="{00000000-0005-0000-0000-000079770000}"/>
    <cellStyle name="Normal 17 5 2 10 4" xfId="30703" xr:uid="{00000000-0005-0000-0000-00007A770000}"/>
    <cellStyle name="Normal 17 5 2 10 5" xfId="30704" xr:uid="{00000000-0005-0000-0000-00007B770000}"/>
    <cellStyle name="Normal 17 5 2 11" xfId="30705" xr:uid="{00000000-0005-0000-0000-00007C770000}"/>
    <cellStyle name="Normal 17 5 2 11 2" xfId="30706" xr:uid="{00000000-0005-0000-0000-00007D770000}"/>
    <cellStyle name="Normal 17 5 2 11 3" xfId="30707" xr:uid="{00000000-0005-0000-0000-00007E770000}"/>
    <cellStyle name="Normal 17 5 2 11 4" xfId="30708" xr:uid="{00000000-0005-0000-0000-00007F770000}"/>
    <cellStyle name="Normal 17 5 2 11 5" xfId="30709" xr:uid="{00000000-0005-0000-0000-000080770000}"/>
    <cellStyle name="Normal 17 5 2 12" xfId="30710" xr:uid="{00000000-0005-0000-0000-000081770000}"/>
    <cellStyle name="Normal 17 5 2 12 2" xfId="30711" xr:uid="{00000000-0005-0000-0000-000082770000}"/>
    <cellStyle name="Normal 17 5 2 12 3" xfId="30712" xr:uid="{00000000-0005-0000-0000-000083770000}"/>
    <cellStyle name="Normal 17 5 2 12 4" xfId="30713" xr:uid="{00000000-0005-0000-0000-000084770000}"/>
    <cellStyle name="Normal 17 5 2 12 5" xfId="30714" xr:uid="{00000000-0005-0000-0000-000085770000}"/>
    <cellStyle name="Normal 17 5 2 13" xfId="30715" xr:uid="{00000000-0005-0000-0000-000086770000}"/>
    <cellStyle name="Normal 17 5 2 13 2" xfId="30716" xr:uid="{00000000-0005-0000-0000-000087770000}"/>
    <cellStyle name="Normal 17 5 2 13 3" xfId="30717" xr:uid="{00000000-0005-0000-0000-000088770000}"/>
    <cellStyle name="Normal 17 5 2 13 4" xfId="30718" xr:uid="{00000000-0005-0000-0000-000089770000}"/>
    <cellStyle name="Normal 17 5 2 13 5" xfId="30719" xr:uid="{00000000-0005-0000-0000-00008A770000}"/>
    <cellStyle name="Normal 17 5 2 14" xfId="30720" xr:uid="{00000000-0005-0000-0000-00008B770000}"/>
    <cellStyle name="Normal 17 5 2 14 2" xfId="30721" xr:uid="{00000000-0005-0000-0000-00008C770000}"/>
    <cellStyle name="Normal 17 5 2 14 3" xfId="30722" xr:uid="{00000000-0005-0000-0000-00008D770000}"/>
    <cellStyle name="Normal 17 5 2 14 4" xfId="30723" xr:uid="{00000000-0005-0000-0000-00008E770000}"/>
    <cellStyle name="Normal 17 5 2 14 5" xfId="30724" xr:uid="{00000000-0005-0000-0000-00008F770000}"/>
    <cellStyle name="Normal 17 5 2 15" xfId="30725" xr:uid="{00000000-0005-0000-0000-000090770000}"/>
    <cellStyle name="Normal 17 5 2 15 2" xfId="30726" xr:uid="{00000000-0005-0000-0000-000091770000}"/>
    <cellStyle name="Normal 17 5 2 15 3" xfId="30727" xr:uid="{00000000-0005-0000-0000-000092770000}"/>
    <cellStyle name="Normal 17 5 2 15 4" xfId="30728" xr:uid="{00000000-0005-0000-0000-000093770000}"/>
    <cellStyle name="Normal 17 5 2 15 5" xfId="30729" xr:uid="{00000000-0005-0000-0000-000094770000}"/>
    <cellStyle name="Normal 17 5 2 16" xfId="30730" xr:uid="{00000000-0005-0000-0000-000095770000}"/>
    <cellStyle name="Normal 17 5 2 16 2" xfId="30731" xr:uid="{00000000-0005-0000-0000-000096770000}"/>
    <cellStyle name="Normal 17 5 2 16 3" xfId="30732" xr:uid="{00000000-0005-0000-0000-000097770000}"/>
    <cellStyle name="Normal 17 5 2 16 4" xfId="30733" xr:uid="{00000000-0005-0000-0000-000098770000}"/>
    <cellStyle name="Normal 17 5 2 16 5" xfId="30734" xr:uid="{00000000-0005-0000-0000-000099770000}"/>
    <cellStyle name="Normal 17 5 2 17" xfId="30735" xr:uid="{00000000-0005-0000-0000-00009A770000}"/>
    <cellStyle name="Normal 17 5 2 17 2" xfId="30736" xr:uid="{00000000-0005-0000-0000-00009B770000}"/>
    <cellStyle name="Normal 17 5 2 17 3" xfId="30737" xr:uid="{00000000-0005-0000-0000-00009C770000}"/>
    <cellStyle name="Normal 17 5 2 17 4" xfId="30738" xr:uid="{00000000-0005-0000-0000-00009D770000}"/>
    <cellStyle name="Normal 17 5 2 17 5" xfId="30739" xr:uid="{00000000-0005-0000-0000-00009E770000}"/>
    <cellStyle name="Normal 17 5 2 18" xfId="30740" xr:uid="{00000000-0005-0000-0000-00009F770000}"/>
    <cellStyle name="Normal 17 5 2 18 2" xfId="30741" xr:uid="{00000000-0005-0000-0000-0000A0770000}"/>
    <cellStyle name="Normal 17 5 2 18 3" xfId="30742" xr:uid="{00000000-0005-0000-0000-0000A1770000}"/>
    <cellStyle name="Normal 17 5 2 18 4" xfId="30743" xr:uid="{00000000-0005-0000-0000-0000A2770000}"/>
    <cellStyle name="Normal 17 5 2 18 5" xfId="30744" xr:uid="{00000000-0005-0000-0000-0000A3770000}"/>
    <cellStyle name="Normal 17 5 2 19" xfId="30745" xr:uid="{00000000-0005-0000-0000-0000A4770000}"/>
    <cellStyle name="Normal 17 5 2 19 2" xfId="30746" xr:uid="{00000000-0005-0000-0000-0000A5770000}"/>
    <cellStyle name="Normal 17 5 2 19 3" xfId="30747" xr:uid="{00000000-0005-0000-0000-0000A6770000}"/>
    <cellStyle name="Normal 17 5 2 19 4" xfId="30748" xr:uid="{00000000-0005-0000-0000-0000A7770000}"/>
    <cellStyle name="Normal 17 5 2 19 5" xfId="30749" xr:uid="{00000000-0005-0000-0000-0000A8770000}"/>
    <cellStyle name="Normal 17 5 2 2" xfId="30750" xr:uid="{00000000-0005-0000-0000-0000A9770000}"/>
    <cellStyle name="Normal 17 5 2 2 10" xfId="30751" xr:uid="{00000000-0005-0000-0000-0000AA770000}"/>
    <cellStyle name="Normal 17 5 2 2 10 2" xfId="30752" xr:uid="{00000000-0005-0000-0000-0000AB770000}"/>
    <cellStyle name="Normal 17 5 2 2 10 3" xfId="30753" xr:uid="{00000000-0005-0000-0000-0000AC770000}"/>
    <cellStyle name="Normal 17 5 2 2 10 4" xfId="30754" xr:uid="{00000000-0005-0000-0000-0000AD770000}"/>
    <cellStyle name="Normal 17 5 2 2 10 5" xfId="30755" xr:uid="{00000000-0005-0000-0000-0000AE770000}"/>
    <cellStyle name="Normal 17 5 2 2 11" xfId="30756" xr:uid="{00000000-0005-0000-0000-0000AF770000}"/>
    <cellStyle name="Normal 17 5 2 2 11 2" xfId="30757" xr:uid="{00000000-0005-0000-0000-0000B0770000}"/>
    <cellStyle name="Normal 17 5 2 2 11 3" xfId="30758" xr:uid="{00000000-0005-0000-0000-0000B1770000}"/>
    <cellStyle name="Normal 17 5 2 2 11 4" xfId="30759" xr:uid="{00000000-0005-0000-0000-0000B2770000}"/>
    <cellStyle name="Normal 17 5 2 2 11 5" xfId="30760" xr:uid="{00000000-0005-0000-0000-0000B3770000}"/>
    <cellStyle name="Normal 17 5 2 2 12" xfId="30761" xr:uid="{00000000-0005-0000-0000-0000B4770000}"/>
    <cellStyle name="Normal 17 5 2 2 12 2" xfId="30762" xr:uid="{00000000-0005-0000-0000-0000B5770000}"/>
    <cellStyle name="Normal 17 5 2 2 12 3" xfId="30763" xr:uid="{00000000-0005-0000-0000-0000B6770000}"/>
    <cellStyle name="Normal 17 5 2 2 12 4" xfId="30764" xr:uid="{00000000-0005-0000-0000-0000B7770000}"/>
    <cellStyle name="Normal 17 5 2 2 12 5" xfId="30765" xr:uid="{00000000-0005-0000-0000-0000B8770000}"/>
    <cellStyle name="Normal 17 5 2 2 13" xfId="30766" xr:uid="{00000000-0005-0000-0000-0000B9770000}"/>
    <cellStyle name="Normal 17 5 2 2 13 2" xfId="30767" xr:uid="{00000000-0005-0000-0000-0000BA770000}"/>
    <cellStyle name="Normal 17 5 2 2 13 3" xfId="30768" xr:uid="{00000000-0005-0000-0000-0000BB770000}"/>
    <cellStyle name="Normal 17 5 2 2 13 4" xfId="30769" xr:uid="{00000000-0005-0000-0000-0000BC770000}"/>
    <cellStyle name="Normal 17 5 2 2 13 5" xfId="30770" xr:uid="{00000000-0005-0000-0000-0000BD770000}"/>
    <cellStyle name="Normal 17 5 2 2 14" xfId="30771" xr:uid="{00000000-0005-0000-0000-0000BE770000}"/>
    <cellStyle name="Normal 17 5 2 2 14 2" xfId="30772" xr:uid="{00000000-0005-0000-0000-0000BF770000}"/>
    <cellStyle name="Normal 17 5 2 2 14 3" xfId="30773" xr:uid="{00000000-0005-0000-0000-0000C0770000}"/>
    <cellStyle name="Normal 17 5 2 2 14 4" xfId="30774" xr:uid="{00000000-0005-0000-0000-0000C1770000}"/>
    <cellStyle name="Normal 17 5 2 2 14 5" xfId="30775" xr:uid="{00000000-0005-0000-0000-0000C2770000}"/>
    <cellStyle name="Normal 17 5 2 2 15" xfId="30776" xr:uid="{00000000-0005-0000-0000-0000C3770000}"/>
    <cellStyle name="Normal 17 5 2 2 15 2" xfId="30777" xr:uid="{00000000-0005-0000-0000-0000C4770000}"/>
    <cellStyle name="Normal 17 5 2 2 15 3" xfId="30778" xr:uid="{00000000-0005-0000-0000-0000C5770000}"/>
    <cellStyle name="Normal 17 5 2 2 15 4" xfId="30779" xr:uid="{00000000-0005-0000-0000-0000C6770000}"/>
    <cellStyle name="Normal 17 5 2 2 15 5" xfId="30780" xr:uid="{00000000-0005-0000-0000-0000C7770000}"/>
    <cellStyle name="Normal 17 5 2 2 16" xfId="30781" xr:uid="{00000000-0005-0000-0000-0000C8770000}"/>
    <cellStyle name="Normal 17 5 2 2 16 2" xfId="30782" xr:uid="{00000000-0005-0000-0000-0000C9770000}"/>
    <cellStyle name="Normal 17 5 2 2 16 3" xfId="30783" xr:uid="{00000000-0005-0000-0000-0000CA770000}"/>
    <cellStyle name="Normal 17 5 2 2 16 4" xfId="30784" xr:uid="{00000000-0005-0000-0000-0000CB770000}"/>
    <cellStyle name="Normal 17 5 2 2 16 5" xfId="30785" xr:uid="{00000000-0005-0000-0000-0000CC770000}"/>
    <cellStyle name="Normal 17 5 2 2 17" xfId="30786" xr:uid="{00000000-0005-0000-0000-0000CD770000}"/>
    <cellStyle name="Normal 17 5 2 2 17 2" xfId="30787" xr:uid="{00000000-0005-0000-0000-0000CE770000}"/>
    <cellStyle name="Normal 17 5 2 2 17 3" xfId="30788" xr:uid="{00000000-0005-0000-0000-0000CF770000}"/>
    <cellStyle name="Normal 17 5 2 2 17 4" xfId="30789" xr:uid="{00000000-0005-0000-0000-0000D0770000}"/>
    <cellStyle name="Normal 17 5 2 2 17 5" xfId="30790" xr:uid="{00000000-0005-0000-0000-0000D1770000}"/>
    <cellStyle name="Normal 17 5 2 2 18" xfId="30791" xr:uid="{00000000-0005-0000-0000-0000D2770000}"/>
    <cellStyle name="Normal 17 5 2 2 18 2" xfId="30792" xr:uid="{00000000-0005-0000-0000-0000D3770000}"/>
    <cellStyle name="Normal 17 5 2 2 18 3" xfId="30793" xr:uid="{00000000-0005-0000-0000-0000D4770000}"/>
    <cellStyle name="Normal 17 5 2 2 18 4" xfId="30794" xr:uid="{00000000-0005-0000-0000-0000D5770000}"/>
    <cellStyle name="Normal 17 5 2 2 18 5" xfId="30795" xr:uid="{00000000-0005-0000-0000-0000D6770000}"/>
    <cellStyle name="Normal 17 5 2 2 19" xfId="30796" xr:uid="{00000000-0005-0000-0000-0000D7770000}"/>
    <cellStyle name="Normal 17 5 2 2 19 2" xfId="30797" xr:uid="{00000000-0005-0000-0000-0000D8770000}"/>
    <cellStyle name="Normal 17 5 2 2 19 3" xfId="30798" xr:uid="{00000000-0005-0000-0000-0000D9770000}"/>
    <cellStyle name="Normal 17 5 2 2 19 4" xfId="30799" xr:uid="{00000000-0005-0000-0000-0000DA770000}"/>
    <cellStyle name="Normal 17 5 2 2 2" xfId="30800" xr:uid="{00000000-0005-0000-0000-0000DB770000}"/>
    <cellStyle name="Normal 17 5 2 2 2 10" xfId="30801" xr:uid="{00000000-0005-0000-0000-0000DC770000}"/>
    <cellStyle name="Normal 17 5 2 2 2 10 2" xfId="30802" xr:uid="{00000000-0005-0000-0000-0000DD770000}"/>
    <cellStyle name="Normal 17 5 2 2 2 10 3" xfId="30803" xr:uid="{00000000-0005-0000-0000-0000DE770000}"/>
    <cellStyle name="Normal 17 5 2 2 2 10 4" xfId="30804" xr:uid="{00000000-0005-0000-0000-0000DF770000}"/>
    <cellStyle name="Normal 17 5 2 2 2 10 5" xfId="30805" xr:uid="{00000000-0005-0000-0000-0000E0770000}"/>
    <cellStyle name="Normal 17 5 2 2 2 11" xfId="30806" xr:uid="{00000000-0005-0000-0000-0000E1770000}"/>
    <cellStyle name="Normal 17 5 2 2 2 11 2" xfId="30807" xr:uid="{00000000-0005-0000-0000-0000E2770000}"/>
    <cellStyle name="Normal 17 5 2 2 2 11 3" xfId="30808" xr:uid="{00000000-0005-0000-0000-0000E3770000}"/>
    <cellStyle name="Normal 17 5 2 2 2 11 4" xfId="30809" xr:uid="{00000000-0005-0000-0000-0000E4770000}"/>
    <cellStyle name="Normal 17 5 2 2 2 11 5" xfId="30810" xr:uid="{00000000-0005-0000-0000-0000E5770000}"/>
    <cellStyle name="Normal 17 5 2 2 2 12" xfId="30811" xr:uid="{00000000-0005-0000-0000-0000E6770000}"/>
    <cellStyle name="Normal 17 5 2 2 2 12 2" xfId="30812" xr:uid="{00000000-0005-0000-0000-0000E7770000}"/>
    <cellStyle name="Normal 17 5 2 2 2 12 3" xfId="30813" xr:uid="{00000000-0005-0000-0000-0000E8770000}"/>
    <cellStyle name="Normal 17 5 2 2 2 12 4" xfId="30814" xr:uid="{00000000-0005-0000-0000-0000E9770000}"/>
    <cellStyle name="Normal 17 5 2 2 2 12 5" xfId="30815" xr:uid="{00000000-0005-0000-0000-0000EA770000}"/>
    <cellStyle name="Normal 17 5 2 2 2 13" xfId="30816" xr:uid="{00000000-0005-0000-0000-0000EB770000}"/>
    <cellStyle name="Normal 17 5 2 2 2 13 2" xfId="30817" xr:uid="{00000000-0005-0000-0000-0000EC770000}"/>
    <cellStyle name="Normal 17 5 2 2 2 13 3" xfId="30818" xr:uid="{00000000-0005-0000-0000-0000ED770000}"/>
    <cellStyle name="Normal 17 5 2 2 2 13 4" xfId="30819" xr:uid="{00000000-0005-0000-0000-0000EE770000}"/>
    <cellStyle name="Normal 17 5 2 2 2 13 5" xfId="30820" xr:uid="{00000000-0005-0000-0000-0000EF770000}"/>
    <cellStyle name="Normal 17 5 2 2 2 14" xfId="30821" xr:uid="{00000000-0005-0000-0000-0000F0770000}"/>
    <cellStyle name="Normal 17 5 2 2 2 14 2" xfId="30822" xr:uid="{00000000-0005-0000-0000-0000F1770000}"/>
    <cellStyle name="Normal 17 5 2 2 2 14 3" xfId="30823" xr:uid="{00000000-0005-0000-0000-0000F2770000}"/>
    <cellStyle name="Normal 17 5 2 2 2 14 4" xfId="30824" xr:uid="{00000000-0005-0000-0000-0000F3770000}"/>
    <cellStyle name="Normal 17 5 2 2 2 14 5" xfId="30825" xr:uid="{00000000-0005-0000-0000-0000F4770000}"/>
    <cellStyle name="Normal 17 5 2 2 2 15" xfId="30826" xr:uid="{00000000-0005-0000-0000-0000F5770000}"/>
    <cellStyle name="Normal 17 5 2 2 2 15 2" xfId="30827" xr:uid="{00000000-0005-0000-0000-0000F6770000}"/>
    <cellStyle name="Normal 17 5 2 2 2 15 3" xfId="30828" xr:uid="{00000000-0005-0000-0000-0000F7770000}"/>
    <cellStyle name="Normal 17 5 2 2 2 15 4" xfId="30829" xr:uid="{00000000-0005-0000-0000-0000F8770000}"/>
    <cellStyle name="Normal 17 5 2 2 2 15 5" xfId="30830" xr:uid="{00000000-0005-0000-0000-0000F9770000}"/>
    <cellStyle name="Normal 17 5 2 2 2 16" xfId="30831" xr:uid="{00000000-0005-0000-0000-0000FA770000}"/>
    <cellStyle name="Normal 17 5 2 2 2 16 2" xfId="30832" xr:uid="{00000000-0005-0000-0000-0000FB770000}"/>
    <cellStyle name="Normal 17 5 2 2 2 16 3" xfId="30833" xr:uid="{00000000-0005-0000-0000-0000FC770000}"/>
    <cellStyle name="Normal 17 5 2 2 2 16 4" xfId="30834" xr:uid="{00000000-0005-0000-0000-0000FD770000}"/>
    <cellStyle name="Normal 17 5 2 2 2 16 5" xfId="30835" xr:uid="{00000000-0005-0000-0000-0000FE770000}"/>
    <cellStyle name="Normal 17 5 2 2 2 17" xfId="30836" xr:uid="{00000000-0005-0000-0000-0000FF770000}"/>
    <cellStyle name="Normal 17 5 2 2 2 17 2" xfId="30837" xr:uid="{00000000-0005-0000-0000-000000780000}"/>
    <cellStyle name="Normal 17 5 2 2 2 17 3" xfId="30838" xr:uid="{00000000-0005-0000-0000-000001780000}"/>
    <cellStyle name="Normal 17 5 2 2 2 17 4" xfId="30839" xr:uid="{00000000-0005-0000-0000-000002780000}"/>
    <cellStyle name="Normal 17 5 2 2 2 18" xfId="30840" xr:uid="{00000000-0005-0000-0000-000003780000}"/>
    <cellStyle name="Normal 17 5 2 2 2 18 2" xfId="30841" xr:uid="{00000000-0005-0000-0000-000004780000}"/>
    <cellStyle name="Normal 17 5 2 2 2 18 3" xfId="30842" xr:uid="{00000000-0005-0000-0000-000005780000}"/>
    <cellStyle name="Normal 17 5 2 2 2 18 4" xfId="30843" xr:uid="{00000000-0005-0000-0000-000006780000}"/>
    <cellStyle name="Normal 17 5 2 2 2 19" xfId="30844" xr:uid="{00000000-0005-0000-0000-000007780000}"/>
    <cellStyle name="Normal 17 5 2 2 2 2" xfId="30845" xr:uid="{00000000-0005-0000-0000-000008780000}"/>
    <cellStyle name="Normal 17 5 2 2 2 2 2" xfId="30846" xr:uid="{00000000-0005-0000-0000-000009780000}"/>
    <cellStyle name="Normal 17 5 2 2 2 2 3" xfId="30847" xr:uid="{00000000-0005-0000-0000-00000A780000}"/>
    <cellStyle name="Normal 17 5 2 2 2 2 4" xfId="30848" xr:uid="{00000000-0005-0000-0000-00000B780000}"/>
    <cellStyle name="Normal 17 5 2 2 2 2 5" xfId="30849" xr:uid="{00000000-0005-0000-0000-00000C780000}"/>
    <cellStyle name="Normal 17 5 2 2 2 20" xfId="30850" xr:uid="{00000000-0005-0000-0000-00000D780000}"/>
    <cellStyle name="Normal 17 5 2 2 2 21" xfId="30851" xr:uid="{00000000-0005-0000-0000-00000E780000}"/>
    <cellStyle name="Normal 17 5 2 2 2 3" xfId="30852" xr:uid="{00000000-0005-0000-0000-00000F780000}"/>
    <cellStyle name="Normal 17 5 2 2 2 3 2" xfId="30853" xr:uid="{00000000-0005-0000-0000-000010780000}"/>
    <cellStyle name="Normal 17 5 2 2 2 3 3" xfId="30854" xr:uid="{00000000-0005-0000-0000-000011780000}"/>
    <cellStyle name="Normal 17 5 2 2 2 3 4" xfId="30855" xr:uid="{00000000-0005-0000-0000-000012780000}"/>
    <cellStyle name="Normal 17 5 2 2 2 3 5" xfId="30856" xr:uid="{00000000-0005-0000-0000-000013780000}"/>
    <cellStyle name="Normal 17 5 2 2 2 4" xfId="30857" xr:uid="{00000000-0005-0000-0000-000014780000}"/>
    <cellStyle name="Normal 17 5 2 2 2 4 2" xfId="30858" xr:uid="{00000000-0005-0000-0000-000015780000}"/>
    <cellStyle name="Normal 17 5 2 2 2 4 3" xfId="30859" xr:uid="{00000000-0005-0000-0000-000016780000}"/>
    <cellStyle name="Normal 17 5 2 2 2 4 4" xfId="30860" xr:uid="{00000000-0005-0000-0000-000017780000}"/>
    <cellStyle name="Normal 17 5 2 2 2 4 5" xfId="30861" xr:uid="{00000000-0005-0000-0000-000018780000}"/>
    <cellStyle name="Normal 17 5 2 2 2 5" xfId="30862" xr:uid="{00000000-0005-0000-0000-000019780000}"/>
    <cellStyle name="Normal 17 5 2 2 2 5 2" xfId="30863" xr:uid="{00000000-0005-0000-0000-00001A780000}"/>
    <cellStyle name="Normal 17 5 2 2 2 5 3" xfId="30864" xr:uid="{00000000-0005-0000-0000-00001B780000}"/>
    <cellStyle name="Normal 17 5 2 2 2 5 4" xfId="30865" xr:uid="{00000000-0005-0000-0000-00001C780000}"/>
    <cellStyle name="Normal 17 5 2 2 2 5 5" xfId="30866" xr:uid="{00000000-0005-0000-0000-00001D780000}"/>
    <cellStyle name="Normal 17 5 2 2 2 6" xfId="30867" xr:uid="{00000000-0005-0000-0000-00001E780000}"/>
    <cellStyle name="Normal 17 5 2 2 2 6 2" xfId="30868" xr:uid="{00000000-0005-0000-0000-00001F780000}"/>
    <cellStyle name="Normal 17 5 2 2 2 6 3" xfId="30869" xr:uid="{00000000-0005-0000-0000-000020780000}"/>
    <cellStyle name="Normal 17 5 2 2 2 6 4" xfId="30870" xr:uid="{00000000-0005-0000-0000-000021780000}"/>
    <cellStyle name="Normal 17 5 2 2 2 6 5" xfId="30871" xr:uid="{00000000-0005-0000-0000-000022780000}"/>
    <cellStyle name="Normal 17 5 2 2 2 7" xfId="30872" xr:uid="{00000000-0005-0000-0000-000023780000}"/>
    <cellStyle name="Normal 17 5 2 2 2 7 2" xfId="30873" xr:uid="{00000000-0005-0000-0000-000024780000}"/>
    <cellStyle name="Normal 17 5 2 2 2 7 3" xfId="30874" xr:uid="{00000000-0005-0000-0000-000025780000}"/>
    <cellStyle name="Normal 17 5 2 2 2 7 4" xfId="30875" xr:uid="{00000000-0005-0000-0000-000026780000}"/>
    <cellStyle name="Normal 17 5 2 2 2 7 5" xfId="30876" xr:uid="{00000000-0005-0000-0000-000027780000}"/>
    <cellStyle name="Normal 17 5 2 2 2 8" xfId="30877" xr:uid="{00000000-0005-0000-0000-000028780000}"/>
    <cellStyle name="Normal 17 5 2 2 2 8 2" xfId="30878" xr:uid="{00000000-0005-0000-0000-000029780000}"/>
    <cellStyle name="Normal 17 5 2 2 2 8 3" xfId="30879" xr:uid="{00000000-0005-0000-0000-00002A780000}"/>
    <cellStyle name="Normal 17 5 2 2 2 8 4" xfId="30880" xr:uid="{00000000-0005-0000-0000-00002B780000}"/>
    <cellStyle name="Normal 17 5 2 2 2 8 5" xfId="30881" xr:uid="{00000000-0005-0000-0000-00002C780000}"/>
    <cellStyle name="Normal 17 5 2 2 2 9" xfId="30882" xr:uid="{00000000-0005-0000-0000-00002D780000}"/>
    <cellStyle name="Normal 17 5 2 2 2 9 2" xfId="30883" xr:uid="{00000000-0005-0000-0000-00002E780000}"/>
    <cellStyle name="Normal 17 5 2 2 2 9 3" xfId="30884" xr:uid="{00000000-0005-0000-0000-00002F780000}"/>
    <cellStyle name="Normal 17 5 2 2 2 9 4" xfId="30885" xr:uid="{00000000-0005-0000-0000-000030780000}"/>
    <cellStyle name="Normal 17 5 2 2 2 9 5" xfId="30886" xr:uid="{00000000-0005-0000-0000-000031780000}"/>
    <cellStyle name="Normal 17 5 2 2 20" xfId="30887" xr:uid="{00000000-0005-0000-0000-000032780000}"/>
    <cellStyle name="Normal 17 5 2 2 20 2" xfId="30888" xr:uid="{00000000-0005-0000-0000-000033780000}"/>
    <cellStyle name="Normal 17 5 2 2 20 3" xfId="30889" xr:uid="{00000000-0005-0000-0000-000034780000}"/>
    <cellStyle name="Normal 17 5 2 2 20 4" xfId="30890" xr:uid="{00000000-0005-0000-0000-000035780000}"/>
    <cellStyle name="Normal 17 5 2 2 21" xfId="30891" xr:uid="{00000000-0005-0000-0000-000036780000}"/>
    <cellStyle name="Normal 17 5 2 2 22" xfId="30892" xr:uid="{00000000-0005-0000-0000-000037780000}"/>
    <cellStyle name="Normal 17 5 2 2 23" xfId="30893" xr:uid="{00000000-0005-0000-0000-000038780000}"/>
    <cellStyle name="Normal 17 5 2 2 3" xfId="30894" xr:uid="{00000000-0005-0000-0000-000039780000}"/>
    <cellStyle name="Normal 17 5 2 2 3 10" xfId="30895" xr:uid="{00000000-0005-0000-0000-00003A780000}"/>
    <cellStyle name="Normal 17 5 2 2 3 10 2" xfId="30896" xr:uid="{00000000-0005-0000-0000-00003B780000}"/>
    <cellStyle name="Normal 17 5 2 2 3 10 3" xfId="30897" xr:uid="{00000000-0005-0000-0000-00003C780000}"/>
    <cellStyle name="Normal 17 5 2 2 3 10 4" xfId="30898" xr:uid="{00000000-0005-0000-0000-00003D780000}"/>
    <cellStyle name="Normal 17 5 2 2 3 10 5" xfId="30899" xr:uid="{00000000-0005-0000-0000-00003E780000}"/>
    <cellStyle name="Normal 17 5 2 2 3 11" xfId="30900" xr:uid="{00000000-0005-0000-0000-00003F780000}"/>
    <cellStyle name="Normal 17 5 2 2 3 11 2" xfId="30901" xr:uid="{00000000-0005-0000-0000-000040780000}"/>
    <cellStyle name="Normal 17 5 2 2 3 11 3" xfId="30902" xr:uid="{00000000-0005-0000-0000-000041780000}"/>
    <cellStyle name="Normal 17 5 2 2 3 11 4" xfId="30903" xr:uid="{00000000-0005-0000-0000-000042780000}"/>
    <cellStyle name="Normal 17 5 2 2 3 11 5" xfId="30904" xr:uid="{00000000-0005-0000-0000-000043780000}"/>
    <cellStyle name="Normal 17 5 2 2 3 12" xfId="30905" xr:uid="{00000000-0005-0000-0000-000044780000}"/>
    <cellStyle name="Normal 17 5 2 2 3 12 2" xfId="30906" xr:uid="{00000000-0005-0000-0000-000045780000}"/>
    <cellStyle name="Normal 17 5 2 2 3 12 3" xfId="30907" xr:uid="{00000000-0005-0000-0000-000046780000}"/>
    <cellStyle name="Normal 17 5 2 2 3 12 4" xfId="30908" xr:uid="{00000000-0005-0000-0000-000047780000}"/>
    <cellStyle name="Normal 17 5 2 2 3 12 5" xfId="30909" xr:uid="{00000000-0005-0000-0000-000048780000}"/>
    <cellStyle name="Normal 17 5 2 2 3 13" xfId="30910" xr:uid="{00000000-0005-0000-0000-000049780000}"/>
    <cellStyle name="Normal 17 5 2 2 3 13 2" xfId="30911" xr:uid="{00000000-0005-0000-0000-00004A780000}"/>
    <cellStyle name="Normal 17 5 2 2 3 13 3" xfId="30912" xr:uid="{00000000-0005-0000-0000-00004B780000}"/>
    <cellStyle name="Normal 17 5 2 2 3 13 4" xfId="30913" xr:uid="{00000000-0005-0000-0000-00004C780000}"/>
    <cellStyle name="Normal 17 5 2 2 3 13 5" xfId="30914" xr:uid="{00000000-0005-0000-0000-00004D780000}"/>
    <cellStyle name="Normal 17 5 2 2 3 14" xfId="30915" xr:uid="{00000000-0005-0000-0000-00004E780000}"/>
    <cellStyle name="Normal 17 5 2 2 3 14 2" xfId="30916" xr:uid="{00000000-0005-0000-0000-00004F780000}"/>
    <cellStyle name="Normal 17 5 2 2 3 14 3" xfId="30917" xr:uid="{00000000-0005-0000-0000-000050780000}"/>
    <cellStyle name="Normal 17 5 2 2 3 14 4" xfId="30918" xr:uid="{00000000-0005-0000-0000-000051780000}"/>
    <cellStyle name="Normal 17 5 2 2 3 14 5" xfId="30919" xr:uid="{00000000-0005-0000-0000-000052780000}"/>
    <cellStyle name="Normal 17 5 2 2 3 15" xfId="30920" xr:uid="{00000000-0005-0000-0000-000053780000}"/>
    <cellStyle name="Normal 17 5 2 2 3 15 2" xfId="30921" xr:uid="{00000000-0005-0000-0000-000054780000}"/>
    <cellStyle name="Normal 17 5 2 2 3 15 3" xfId="30922" xr:uid="{00000000-0005-0000-0000-000055780000}"/>
    <cellStyle name="Normal 17 5 2 2 3 15 4" xfId="30923" xr:uid="{00000000-0005-0000-0000-000056780000}"/>
    <cellStyle name="Normal 17 5 2 2 3 15 5" xfId="30924" xr:uid="{00000000-0005-0000-0000-000057780000}"/>
    <cellStyle name="Normal 17 5 2 2 3 16" xfId="30925" xr:uid="{00000000-0005-0000-0000-000058780000}"/>
    <cellStyle name="Normal 17 5 2 2 3 16 2" xfId="30926" xr:uid="{00000000-0005-0000-0000-000059780000}"/>
    <cellStyle name="Normal 17 5 2 2 3 16 3" xfId="30927" xr:uid="{00000000-0005-0000-0000-00005A780000}"/>
    <cellStyle name="Normal 17 5 2 2 3 16 4" xfId="30928" xr:uid="{00000000-0005-0000-0000-00005B780000}"/>
    <cellStyle name="Normal 17 5 2 2 3 17" xfId="30929" xr:uid="{00000000-0005-0000-0000-00005C780000}"/>
    <cellStyle name="Normal 17 5 2 2 3 17 2" xfId="30930" xr:uid="{00000000-0005-0000-0000-00005D780000}"/>
    <cellStyle name="Normal 17 5 2 2 3 17 3" xfId="30931" xr:uid="{00000000-0005-0000-0000-00005E780000}"/>
    <cellStyle name="Normal 17 5 2 2 3 17 4" xfId="30932" xr:uid="{00000000-0005-0000-0000-00005F780000}"/>
    <cellStyle name="Normal 17 5 2 2 3 18" xfId="30933" xr:uid="{00000000-0005-0000-0000-000060780000}"/>
    <cellStyle name="Normal 17 5 2 2 3 19" xfId="30934" xr:uid="{00000000-0005-0000-0000-000061780000}"/>
    <cellStyle name="Normal 17 5 2 2 3 2" xfId="30935" xr:uid="{00000000-0005-0000-0000-000062780000}"/>
    <cellStyle name="Normal 17 5 2 2 3 2 2" xfId="30936" xr:uid="{00000000-0005-0000-0000-000063780000}"/>
    <cellStyle name="Normal 17 5 2 2 3 2 3" xfId="30937" xr:uid="{00000000-0005-0000-0000-000064780000}"/>
    <cellStyle name="Normal 17 5 2 2 3 2 4" xfId="30938" xr:uid="{00000000-0005-0000-0000-000065780000}"/>
    <cellStyle name="Normal 17 5 2 2 3 2 5" xfId="30939" xr:uid="{00000000-0005-0000-0000-000066780000}"/>
    <cellStyle name="Normal 17 5 2 2 3 20" xfId="30940" xr:uid="{00000000-0005-0000-0000-000067780000}"/>
    <cellStyle name="Normal 17 5 2 2 3 3" xfId="30941" xr:uid="{00000000-0005-0000-0000-000068780000}"/>
    <cellStyle name="Normal 17 5 2 2 3 3 2" xfId="30942" xr:uid="{00000000-0005-0000-0000-000069780000}"/>
    <cellStyle name="Normal 17 5 2 2 3 3 3" xfId="30943" xr:uid="{00000000-0005-0000-0000-00006A780000}"/>
    <cellStyle name="Normal 17 5 2 2 3 3 4" xfId="30944" xr:uid="{00000000-0005-0000-0000-00006B780000}"/>
    <cellStyle name="Normal 17 5 2 2 3 3 5" xfId="30945" xr:uid="{00000000-0005-0000-0000-00006C780000}"/>
    <cellStyle name="Normal 17 5 2 2 3 4" xfId="30946" xr:uid="{00000000-0005-0000-0000-00006D780000}"/>
    <cellStyle name="Normal 17 5 2 2 3 4 2" xfId="30947" xr:uid="{00000000-0005-0000-0000-00006E780000}"/>
    <cellStyle name="Normal 17 5 2 2 3 4 3" xfId="30948" xr:uid="{00000000-0005-0000-0000-00006F780000}"/>
    <cellStyle name="Normal 17 5 2 2 3 4 4" xfId="30949" xr:uid="{00000000-0005-0000-0000-000070780000}"/>
    <cellStyle name="Normal 17 5 2 2 3 4 5" xfId="30950" xr:uid="{00000000-0005-0000-0000-000071780000}"/>
    <cellStyle name="Normal 17 5 2 2 3 5" xfId="30951" xr:uid="{00000000-0005-0000-0000-000072780000}"/>
    <cellStyle name="Normal 17 5 2 2 3 5 2" xfId="30952" xr:uid="{00000000-0005-0000-0000-000073780000}"/>
    <cellStyle name="Normal 17 5 2 2 3 5 3" xfId="30953" xr:uid="{00000000-0005-0000-0000-000074780000}"/>
    <cellStyle name="Normal 17 5 2 2 3 5 4" xfId="30954" xr:uid="{00000000-0005-0000-0000-000075780000}"/>
    <cellStyle name="Normal 17 5 2 2 3 5 5" xfId="30955" xr:uid="{00000000-0005-0000-0000-000076780000}"/>
    <cellStyle name="Normal 17 5 2 2 3 6" xfId="30956" xr:uid="{00000000-0005-0000-0000-000077780000}"/>
    <cellStyle name="Normal 17 5 2 2 3 6 2" xfId="30957" xr:uid="{00000000-0005-0000-0000-000078780000}"/>
    <cellStyle name="Normal 17 5 2 2 3 6 3" xfId="30958" xr:uid="{00000000-0005-0000-0000-000079780000}"/>
    <cellStyle name="Normal 17 5 2 2 3 6 4" xfId="30959" xr:uid="{00000000-0005-0000-0000-00007A780000}"/>
    <cellStyle name="Normal 17 5 2 2 3 6 5" xfId="30960" xr:uid="{00000000-0005-0000-0000-00007B780000}"/>
    <cellStyle name="Normal 17 5 2 2 3 7" xfId="30961" xr:uid="{00000000-0005-0000-0000-00007C780000}"/>
    <cellStyle name="Normal 17 5 2 2 3 7 2" xfId="30962" xr:uid="{00000000-0005-0000-0000-00007D780000}"/>
    <cellStyle name="Normal 17 5 2 2 3 7 3" xfId="30963" xr:uid="{00000000-0005-0000-0000-00007E780000}"/>
    <cellStyle name="Normal 17 5 2 2 3 7 4" xfId="30964" xr:uid="{00000000-0005-0000-0000-00007F780000}"/>
    <cellStyle name="Normal 17 5 2 2 3 7 5" xfId="30965" xr:uid="{00000000-0005-0000-0000-000080780000}"/>
    <cellStyle name="Normal 17 5 2 2 3 8" xfId="30966" xr:uid="{00000000-0005-0000-0000-000081780000}"/>
    <cellStyle name="Normal 17 5 2 2 3 8 2" xfId="30967" xr:uid="{00000000-0005-0000-0000-000082780000}"/>
    <cellStyle name="Normal 17 5 2 2 3 8 3" xfId="30968" xr:uid="{00000000-0005-0000-0000-000083780000}"/>
    <cellStyle name="Normal 17 5 2 2 3 8 4" xfId="30969" xr:uid="{00000000-0005-0000-0000-000084780000}"/>
    <cellStyle name="Normal 17 5 2 2 3 8 5" xfId="30970" xr:uid="{00000000-0005-0000-0000-000085780000}"/>
    <cellStyle name="Normal 17 5 2 2 3 9" xfId="30971" xr:uid="{00000000-0005-0000-0000-000086780000}"/>
    <cellStyle name="Normal 17 5 2 2 3 9 2" xfId="30972" xr:uid="{00000000-0005-0000-0000-000087780000}"/>
    <cellStyle name="Normal 17 5 2 2 3 9 3" xfId="30973" xr:uid="{00000000-0005-0000-0000-000088780000}"/>
    <cellStyle name="Normal 17 5 2 2 3 9 4" xfId="30974" xr:uid="{00000000-0005-0000-0000-000089780000}"/>
    <cellStyle name="Normal 17 5 2 2 3 9 5" xfId="30975" xr:uid="{00000000-0005-0000-0000-00008A780000}"/>
    <cellStyle name="Normal 17 5 2 2 4" xfId="30976" xr:uid="{00000000-0005-0000-0000-00008B780000}"/>
    <cellStyle name="Normal 17 5 2 2 4 10" xfId="30977" xr:uid="{00000000-0005-0000-0000-00008C780000}"/>
    <cellStyle name="Normal 17 5 2 2 4 10 2" xfId="30978" xr:uid="{00000000-0005-0000-0000-00008D780000}"/>
    <cellStyle name="Normal 17 5 2 2 4 10 3" xfId="30979" xr:uid="{00000000-0005-0000-0000-00008E780000}"/>
    <cellStyle name="Normal 17 5 2 2 4 10 4" xfId="30980" xr:uid="{00000000-0005-0000-0000-00008F780000}"/>
    <cellStyle name="Normal 17 5 2 2 4 10 5" xfId="30981" xr:uid="{00000000-0005-0000-0000-000090780000}"/>
    <cellStyle name="Normal 17 5 2 2 4 11" xfId="30982" xr:uid="{00000000-0005-0000-0000-000091780000}"/>
    <cellStyle name="Normal 17 5 2 2 4 11 2" xfId="30983" xr:uid="{00000000-0005-0000-0000-000092780000}"/>
    <cellStyle name="Normal 17 5 2 2 4 11 3" xfId="30984" xr:uid="{00000000-0005-0000-0000-000093780000}"/>
    <cellStyle name="Normal 17 5 2 2 4 11 4" xfId="30985" xr:uid="{00000000-0005-0000-0000-000094780000}"/>
    <cellStyle name="Normal 17 5 2 2 4 11 5" xfId="30986" xr:uid="{00000000-0005-0000-0000-000095780000}"/>
    <cellStyle name="Normal 17 5 2 2 4 12" xfId="30987" xr:uid="{00000000-0005-0000-0000-000096780000}"/>
    <cellStyle name="Normal 17 5 2 2 4 12 2" xfId="30988" xr:uid="{00000000-0005-0000-0000-000097780000}"/>
    <cellStyle name="Normal 17 5 2 2 4 12 3" xfId="30989" xr:uid="{00000000-0005-0000-0000-000098780000}"/>
    <cellStyle name="Normal 17 5 2 2 4 12 4" xfId="30990" xr:uid="{00000000-0005-0000-0000-000099780000}"/>
    <cellStyle name="Normal 17 5 2 2 4 12 5" xfId="30991" xr:uid="{00000000-0005-0000-0000-00009A780000}"/>
    <cellStyle name="Normal 17 5 2 2 4 13" xfId="30992" xr:uid="{00000000-0005-0000-0000-00009B780000}"/>
    <cellStyle name="Normal 17 5 2 2 4 13 2" xfId="30993" xr:uid="{00000000-0005-0000-0000-00009C780000}"/>
    <cellStyle name="Normal 17 5 2 2 4 13 3" xfId="30994" xr:uid="{00000000-0005-0000-0000-00009D780000}"/>
    <cellStyle name="Normal 17 5 2 2 4 13 4" xfId="30995" xr:uid="{00000000-0005-0000-0000-00009E780000}"/>
    <cellStyle name="Normal 17 5 2 2 4 13 5" xfId="30996" xr:uid="{00000000-0005-0000-0000-00009F780000}"/>
    <cellStyle name="Normal 17 5 2 2 4 14" xfId="30997" xr:uid="{00000000-0005-0000-0000-0000A0780000}"/>
    <cellStyle name="Normal 17 5 2 2 4 14 2" xfId="30998" xr:uid="{00000000-0005-0000-0000-0000A1780000}"/>
    <cellStyle name="Normal 17 5 2 2 4 14 3" xfId="30999" xr:uid="{00000000-0005-0000-0000-0000A2780000}"/>
    <cellStyle name="Normal 17 5 2 2 4 14 4" xfId="31000" xr:uid="{00000000-0005-0000-0000-0000A3780000}"/>
    <cellStyle name="Normal 17 5 2 2 4 14 5" xfId="31001" xr:uid="{00000000-0005-0000-0000-0000A4780000}"/>
    <cellStyle name="Normal 17 5 2 2 4 15" xfId="31002" xr:uid="{00000000-0005-0000-0000-0000A5780000}"/>
    <cellStyle name="Normal 17 5 2 2 4 15 2" xfId="31003" xr:uid="{00000000-0005-0000-0000-0000A6780000}"/>
    <cellStyle name="Normal 17 5 2 2 4 15 3" xfId="31004" xr:uid="{00000000-0005-0000-0000-0000A7780000}"/>
    <cellStyle name="Normal 17 5 2 2 4 15 4" xfId="31005" xr:uid="{00000000-0005-0000-0000-0000A8780000}"/>
    <cellStyle name="Normal 17 5 2 2 4 15 5" xfId="31006" xr:uid="{00000000-0005-0000-0000-0000A9780000}"/>
    <cellStyle name="Normal 17 5 2 2 4 16" xfId="31007" xr:uid="{00000000-0005-0000-0000-0000AA780000}"/>
    <cellStyle name="Normal 17 5 2 2 4 16 2" xfId="31008" xr:uid="{00000000-0005-0000-0000-0000AB780000}"/>
    <cellStyle name="Normal 17 5 2 2 4 16 3" xfId="31009" xr:uid="{00000000-0005-0000-0000-0000AC780000}"/>
    <cellStyle name="Normal 17 5 2 2 4 16 4" xfId="31010" xr:uid="{00000000-0005-0000-0000-0000AD780000}"/>
    <cellStyle name="Normal 17 5 2 2 4 17" xfId="31011" xr:uid="{00000000-0005-0000-0000-0000AE780000}"/>
    <cellStyle name="Normal 17 5 2 2 4 17 2" xfId="31012" xr:uid="{00000000-0005-0000-0000-0000AF780000}"/>
    <cellStyle name="Normal 17 5 2 2 4 17 3" xfId="31013" xr:uid="{00000000-0005-0000-0000-0000B0780000}"/>
    <cellStyle name="Normal 17 5 2 2 4 17 4" xfId="31014" xr:uid="{00000000-0005-0000-0000-0000B1780000}"/>
    <cellStyle name="Normal 17 5 2 2 4 18" xfId="31015" xr:uid="{00000000-0005-0000-0000-0000B2780000}"/>
    <cellStyle name="Normal 17 5 2 2 4 19" xfId="31016" xr:uid="{00000000-0005-0000-0000-0000B3780000}"/>
    <cellStyle name="Normal 17 5 2 2 4 2" xfId="31017" xr:uid="{00000000-0005-0000-0000-0000B4780000}"/>
    <cellStyle name="Normal 17 5 2 2 4 2 2" xfId="31018" xr:uid="{00000000-0005-0000-0000-0000B5780000}"/>
    <cellStyle name="Normal 17 5 2 2 4 2 3" xfId="31019" xr:uid="{00000000-0005-0000-0000-0000B6780000}"/>
    <cellStyle name="Normal 17 5 2 2 4 2 4" xfId="31020" xr:uid="{00000000-0005-0000-0000-0000B7780000}"/>
    <cellStyle name="Normal 17 5 2 2 4 2 5" xfId="31021" xr:uid="{00000000-0005-0000-0000-0000B8780000}"/>
    <cellStyle name="Normal 17 5 2 2 4 20" xfId="31022" xr:uid="{00000000-0005-0000-0000-0000B9780000}"/>
    <cellStyle name="Normal 17 5 2 2 4 3" xfId="31023" xr:uid="{00000000-0005-0000-0000-0000BA780000}"/>
    <cellStyle name="Normal 17 5 2 2 4 3 2" xfId="31024" xr:uid="{00000000-0005-0000-0000-0000BB780000}"/>
    <cellStyle name="Normal 17 5 2 2 4 3 3" xfId="31025" xr:uid="{00000000-0005-0000-0000-0000BC780000}"/>
    <cellStyle name="Normal 17 5 2 2 4 3 4" xfId="31026" xr:uid="{00000000-0005-0000-0000-0000BD780000}"/>
    <cellStyle name="Normal 17 5 2 2 4 3 5" xfId="31027" xr:uid="{00000000-0005-0000-0000-0000BE780000}"/>
    <cellStyle name="Normal 17 5 2 2 4 4" xfId="31028" xr:uid="{00000000-0005-0000-0000-0000BF780000}"/>
    <cellStyle name="Normal 17 5 2 2 4 4 2" xfId="31029" xr:uid="{00000000-0005-0000-0000-0000C0780000}"/>
    <cellStyle name="Normal 17 5 2 2 4 4 3" xfId="31030" xr:uid="{00000000-0005-0000-0000-0000C1780000}"/>
    <cellStyle name="Normal 17 5 2 2 4 4 4" xfId="31031" xr:uid="{00000000-0005-0000-0000-0000C2780000}"/>
    <cellStyle name="Normal 17 5 2 2 4 4 5" xfId="31032" xr:uid="{00000000-0005-0000-0000-0000C3780000}"/>
    <cellStyle name="Normal 17 5 2 2 4 5" xfId="31033" xr:uid="{00000000-0005-0000-0000-0000C4780000}"/>
    <cellStyle name="Normal 17 5 2 2 4 5 2" xfId="31034" xr:uid="{00000000-0005-0000-0000-0000C5780000}"/>
    <cellStyle name="Normal 17 5 2 2 4 5 3" xfId="31035" xr:uid="{00000000-0005-0000-0000-0000C6780000}"/>
    <cellStyle name="Normal 17 5 2 2 4 5 4" xfId="31036" xr:uid="{00000000-0005-0000-0000-0000C7780000}"/>
    <cellStyle name="Normal 17 5 2 2 4 5 5" xfId="31037" xr:uid="{00000000-0005-0000-0000-0000C8780000}"/>
    <cellStyle name="Normal 17 5 2 2 4 6" xfId="31038" xr:uid="{00000000-0005-0000-0000-0000C9780000}"/>
    <cellStyle name="Normal 17 5 2 2 4 6 2" xfId="31039" xr:uid="{00000000-0005-0000-0000-0000CA780000}"/>
    <cellStyle name="Normal 17 5 2 2 4 6 3" xfId="31040" xr:uid="{00000000-0005-0000-0000-0000CB780000}"/>
    <cellStyle name="Normal 17 5 2 2 4 6 4" xfId="31041" xr:uid="{00000000-0005-0000-0000-0000CC780000}"/>
    <cellStyle name="Normal 17 5 2 2 4 6 5" xfId="31042" xr:uid="{00000000-0005-0000-0000-0000CD780000}"/>
    <cellStyle name="Normal 17 5 2 2 4 7" xfId="31043" xr:uid="{00000000-0005-0000-0000-0000CE780000}"/>
    <cellStyle name="Normal 17 5 2 2 4 7 2" xfId="31044" xr:uid="{00000000-0005-0000-0000-0000CF780000}"/>
    <cellStyle name="Normal 17 5 2 2 4 7 3" xfId="31045" xr:uid="{00000000-0005-0000-0000-0000D0780000}"/>
    <cellStyle name="Normal 17 5 2 2 4 7 4" xfId="31046" xr:uid="{00000000-0005-0000-0000-0000D1780000}"/>
    <cellStyle name="Normal 17 5 2 2 4 7 5" xfId="31047" xr:uid="{00000000-0005-0000-0000-0000D2780000}"/>
    <cellStyle name="Normal 17 5 2 2 4 8" xfId="31048" xr:uid="{00000000-0005-0000-0000-0000D3780000}"/>
    <cellStyle name="Normal 17 5 2 2 4 8 2" xfId="31049" xr:uid="{00000000-0005-0000-0000-0000D4780000}"/>
    <cellStyle name="Normal 17 5 2 2 4 8 3" xfId="31050" xr:uid="{00000000-0005-0000-0000-0000D5780000}"/>
    <cellStyle name="Normal 17 5 2 2 4 8 4" xfId="31051" xr:uid="{00000000-0005-0000-0000-0000D6780000}"/>
    <cellStyle name="Normal 17 5 2 2 4 8 5" xfId="31052" xr:uid="{00000000-0005-0000-0000-0000D7780000}"/>
    <cellStyle name="Normal 17 5 2 2 4 9" xfId="31053" xr:uid="{00000000-0005-0000-0000-0000D8780000}"/>
    <cellStyle name="Normal 17 5 2 2 4 9 2" xfId="31054" xr:uid="{00000000-0005-0000-0000-0000D9780000}"/>
    <cellStyle name="Normal 17 5 2 2 4 9 3" xfId="31055" xr:uid="{00000000-0005-0000-0000-0000DA780000}"/>
    <cellStyle name="Normal 17 5 2 2 4 9 4" xfId="31056" xr:uid="{00000000-0005-0000-0000-0000DB780000}"/>
    <cellStyle name="Normal 17 5 2 2 4 9 5" xfId="31057" xr:uid="{00000000-0005-0000-0000-0000DC780000}"/>
    <cellStyle name="Normal 17 5 2 2 5" xfId="31058" xr:uid="{00000000-0005-0000-0000-0000DD780000}"/>
    <cellStyle name="Normal 17 5 2 2 5 2" xfId="31059" xr:uid="{00000000-0005-0000-0000-0000DE780000}"/>
    <cellStyle name="Normal 17 5 2 2 5 3" xfId="31060" xr:uid="{00000000-0005-0000-0000-0000DF780000}"/>
    <cellStyle name="Normal 17 5 2 2 5 4" xfId="31061" xr:uid="{00000000-0005-0000-0000-0000E0780000}"/>
    <cellStyle name="Normal 17 5 2 2 5 5" xfId="31062" xr:uid="{00000000-0005-0000-0000-0000E1780000}"/>
    <cellStyle name="Normal 17 5 2 2 6" xfId="31063" xr:uid="{00000000-0005-0000-0000-0000E2780000}"/>
    <cellStyle name="Normal 17 5 2 2 6 2" xfId="31064" xr:uid="{00000000-0005-0000-0000-0000E3780000}"/>
    <cellStyle name="Normal 17 5 2 2 6 3" xfId="31065" xr:uid="{00000000-0005-0000-0000-0000E4780000}"/>
    <cellStyle name="Normal 17 5 2 2 6 4" xfId="31066" xr:uid="{00000000-0005-0000-0000-0000E5780000}"/>
    <cellStyle name="Normal 17 5 2 2 6 5" xfId="31067" xr:uid="{00000000-0005-0000-0000-0000E6780000}"/>
    <cellStyle name="Normal 17 5 2 2 7" xfId="31068" xr:uid="{00000000-0005-0000-0000-0000E7780000}"/>
    <cellStyle name="Normal 17 5 2 2 7 2" xfId="31069" xr:uid="{00000000-0005-0000-0000-0000E8780000}"/>
    <cellStyle name="Normal 17 5 2 2 7 3" xfId="31070" xr:uid="{00000000-0005-0000-0000-0000E9780000}"/>
    <cellStyle name="Normal 17 5 2 2 7 4" xfId="31071" xr:uid="{00000000-0005-0000-0000-0000EA780000}"/>
    <cellStyle name="Normal 17 5 2 2 7 5" xfId="31072" xr:uid="{00000000-0005-0000-0000-0000EB780000}"/>
    <cellStyle name="Normal 17 5 2 2 8" xfId="31073" xr:uid="{00000000-0005-0000-0000-0000EC780000}"/>
    <cellStyle name="Normal 17 5 2 2 8 2" xfId="31074" xr:uid="{00000000-0005-0000-0000-0000ED780000}"/>
    <cellStyle name="Normal 17 5 2 2 8 3" xfId="31075" xr:uid="{00000000-0005-0000-0000-0000EE780000}"/>
    <cellStyle name="Normal 17 5 2 2 8 4" xfId="31076" xr:uid="{00000000-0005-0000-0000-0000EF780000}"/>
    <cellStyle name="Normal 17 5 2 2 8 5" xfId="31077" xr:uid="{00000000-0005-0000-0000-0000F0780000}"/>
    <cellStyle name="Normal 17 5 2 2 9" xfId="31078" xr:uid="{00000000-0005-0000-0000-0000F1780000}"/>
    <cellStyle name="Normal 17 5 2 2 9 2" xfId="31079" xr:uid="{00000000-0005-0000-0000-0000F2780000}"/>
    <cellStyle name="Normal 17 5 2 2 9 3" xfId="31080" xr:uid="{00000000-0005-0000-0000-0000F3780000}"/>
    <cellStyle name="Normal 17 5 2 2 9 4" xfId="31081" xr:uid="{00000000-0005-0000-0000-0000F4780000}"/>
    <cellStyle name="Normal 17 5 2 2 9 5" xfId="31082" xr:uid="{00000000-0005-0000-0000-0000F5780000}"/>
    <cellStyle name="Normal 17 5 2 20" xfId="31083" xr:uid="{00000000-0005-0000-0000-0000F6780000}"/>
    <cellStyle name="Normal 17 5 2 20 2" xfId="31084" xr:uid="{00000000-0005-0000-0000-0000F7780000}"/>
    <cellStyle name="Normal 17 5 2 20 3" xfId="31085" xr:uid="{00000000-0005-0000-0000-0000F8780000}"/>
    <cellStyle name="Normal 17 5 2 20 4" xfId="31086" xr:uid="{00000000-0005-0000-0000-0000F9780000}"/>
    <cellStyle name="Normal 17 5 2 20 5" xfId="31087" xr:uid="{00000000-0005-0000-0000-0000FA780000}"/>
    <cellStyle name="Normal 17 5 2 21" xfId="31088" xr:uid="{00000000-0005-0000-0000-0000FB780000}"/>
    <cellStyle name="Normal 17 5 2 21 2" xfId="31089" xr:uid="{00000000-0005-0000-0000-0000FC780000}"/>
    <cellStyle name="Normal 17 5 2 21 3" xfId="31090" xr:uid="{00000000-0005-0000-0000-0000FD780000}"/>
    <cellStyle name="Normal 17 5 2 21 4" xfId="31091" xr:uid="{00000000-0005-0000-0000-0000FE780000}"/>
    <cellStyle name="Normal 17 5 2 22" xfId="31092" xr:uid="{00000000-0005-0000-0000-0000FF780000}"/>
    <cellStyle name="Normal 17 5 2 22 2" xfId="31093" xr:uid="{00000000-0005-0000-0000-000000790000}"/>
    <cellStyle name="Normal 17 5 2 22 3" xfId="31094" xr:uid="{00000000-0005-0000-0000-000001790000}"/>
    <cellStyle name="Normal 17 5 2 22 4" xfId="31095" xr:uid="{00000000-0005-0000-0000-000002790000}"/>
    <cellStyle name="Normal 17 5 2 23" xfId="31096" xr:uid="{00000000-0005-0000-0000-000003790000}"/>
    <cellStyle name="Normal 17 5 2 24" xfId="31097" xr:uid="{00000000-0005-0000-0000-000004790000}"/>
    <cellStyle name="Normal 17 5 2 25" xfId="31098" xr:uid="{00000000-0005-0000-0000-000005790000}"/>
    <cellStyle name="Normal 17 5 2 3" xfId="31099" xr:uid="{00000000-0005-0000-0000-000006790000}"/>
    <cellStyle name="Normal 17 5 2 3 10" xfId="31100" xr:uid="{00000000-0005-0000-0000-000007790000}"/>
    <cellStyle name="Normal 17 5 2 3 10 2" xfId="31101" xr:uid="{00000000-0005-0000-0000-000008790000}"/>
    <cellStyle name="Normal 17 5 2 3 10 3" xfId="31102" xr:uid="{00000000-0005-0000-0000-000009790000}"/>
    <cellStyle name="Normal 17 5 2 3 10 4" xfId="31103" xr:uid="{00000000-0005-0000-0000-00000A790000}"/>
    <cellStyle name="Normal 17 5 2 3 10 5" xfId="31104" xr:uid="{00000000-0005-0000-0000-00000B790000}"/>
    <cellStyle name="Normal 17 5 2 3 11" xfId="31105" xr:uid="{00000000-0005-0000-0000-00000C790000}"/>
    <cellStyle name="Normal 17 5 2 3 11 2" xfId="31106" xr:uid="{00000000-0005-0000-0000-00000D790000}"/>
    <cellStyle name="Normal 17 5 2 3 11 3" xfId="31107" xr:uid="{00000000-0005-0000-0000-00000E790000}"/>
    <cellStyle name="Normal 17 5 2 3 11 4" xfId="31108" xr:uid="{00000000-0005-0000-0000-00000F790000}"/>
    <cellStyle name="Normal 17 5 2 3 11 5" xfId="31109" xr:uid="{00000000-0005-0000-0000-000010790000}"/>
    <cellStyle name="Normal 17 5 2 3 12" xfId="31110" xr:uid="{00000000-0005-0000-0000-000011790000}"/>
    <cellStyle name="Normal 17 5 2 3 12 2" xfId="31111" xr:uid="{00000000-0005-0000-0000-000012790000}"/>
    <cellStyle name="Normal 17 5 2 3 12 3" xfId="31112" xr:uid="{00000000-0005-0000-0000-000013790000}"/>
    <cellStyle name="Normal 17 5 2 3 12 4" xfId="31113" xr:uid="{00000000-0005-0000-0000-000014790000}"/>
    <cellStyle name="Normal 17 5 2 3 12 5" xfId="31114" xr:uid="{00000000-0005-0000-0000-000015790000}"/>
    <cellStyle name="Normal 17 5 2 3 13" xfId="31115" xr:uid="{00000000-0005-0000-0000-000016790000}"/>
    <cellStyle name="Normal 17 5 2 3 13 2" xfId="31116" xr:uid="{00000000-0005-0000-0000-000017790000}"/>
    <cellStyle name="Normal 17 5 2 3 13 3" xfId="31117" xr:uid="{00000000-0005-0000-0000-000018790000}"/>
    <cellStyle name="Normal 17 5 2 3 13 4" xfId="31118" xr:uid="{00000000-0005-0000-0000-000019790000}"/>
    <cellStyle name="Normal 17 5 2 3 13 5" xfId="31119" xr:uid="{00000000-0005-0000-0000-00001A790000}"/>
    <cellStyle name="Normal 17 5 2 3 14" xfId="31120" xr:uid="{00000000-0005-0000-0000-00001B790000}"/>
    <cellStyle name="Normal 17 5 2 3 14 2" xfId="31121" xr:uid="{00000000-0005-0000-0000-00001C790000}"/>
    <cellStyle name="Normal 17 5 2 3 14 3" xfId="31122" xr:uid="{00000000-0005-0000-0000-00001D790000}"/>
    <cellStyle name="Normal 17 5 2 3 14 4" xfId="31123" xr:uid="{00000000-0005-0000-0000-00001E790000}"/>
    <cellStyle name="Normal 17 5 2 3 14 5" xfId="31124" xr:uid="{00000000-0005-0000-0000-00001F790000}"/>
    <cellStyle name="Normal 17 5 2 3 15" xfId="31125" xr:uid="{00000000-0005-0000-0000-000020790000}"/>
    <cellStyle name="Normal 17 5 2 3 15 2" xfId="31126" xr:uid="{00000000-0005-0000-0000-000021790000}"/>
    <cellStyle name="Normal 17 5 2 3 15 3" xfId="31127" xr:uid="{00000000-0005-0000-0000-000022790000}"/>
    <cellStyle name="Normal 17 5 2 3 15 4" xfId="31128" xr:uid="{00000000-0005-0000-0000-000023790000}"/>
    <cellStyle name="Normal 17 5 2 3 15 5" xfId="31129" xr:uid="{00000000-0005-0000-0000-000024790000}"/>
    <cellStyle name="Normal 17 5 2 3 16" xfId="31130" xr:uid="{00000000-0005-0000-0000-000025790000}"/>
    <cellStyle name="Normal 17 5 2 3 16 2" xfId="31131" xr:uid="{00000000-0005-0000-0000-000026790000}"/>
    <cellStyle name="Normal 17 5 2 3 16 3" xfId="31132" xr:uid="{00000000-0005-0000-0000-000027790000}"/>
    <cellStyle name="Normal 17 5 2 3 16 4" xfId="31133" xr:uid="{00000000-0005-0000-0000-000028790000}"/>
    <cellStyle name="Normal 17 5 2 3 16 5" xfId="31134" xr:uid="{00000000-0005-0000-0000-000029790000}"/>
    <cellStyle name="Normal 17 5 2 3 17" xfId="31135" xr:uid="{00000000-0005-0000-0000-00002A790000}"/>
    <cellStyle name="Normal 17 5 2 3 17 2" xfId="31136" xr:uid="{00000000-0005-0000-0000-00002B790000}"/>
    <cellStyle name="Normal 17 5 2 3 17 3" xfId="31137" xr:uid="{00000000-0005-0000-0000-00002C790000}"/>
    <cellStyle name="Normal 17 5 2 3 17 4" xfId="31138" xr:uid="{00000000-0005-0000-0000-00002D790000}"/>
    <cellStyle name="Normal 17 5 2 3 18" xfId="31139" xr:uid="{00000000-0005-0000-0000-00002E790000}"/>
    <cellStyle name="Normal 17 5 2 3 18 2" xfId="31140" xr:uid="{00000000-0005-0000-0000-00002F790000}"/>
    <cellStyle name="Normal 17 5 2 3 18 3" xfId="31141" xr:uid="{00000000-0005-0000-0000-000030790000}"/>
    <cellStyle name="Normal 17 5 2 3 18 4" xfId="31142" xr:uid="{00000000-0005-0000-0000-000031790000}"/>
    <cellStyle name="Normal 17 5 2 3 19" xfId="31143" xr:uid="{00000000-0005-0000-0000-000032790000}"/>
    <cellStyle name="Normal 17 5 2 3 2" xfId="31144" xr:uid="{00000000-0005-0000-0000-000033790000}"/>
    <cellStyle name="Normal 17 5 2 3 2 2" xfId="31145" xr:uid="{00000000-0005-0000-0000-000034790000}"/>
    <cellStyle name="Normal 17 5 2 3 2 3" xfId="31146" xr:uid="{00000000-0005-0000-0000-000035790000}"/>
    <cellStyle name="Normal 17 5 2 3 2 4" xfId="31147" xr:uid="{00000000-0005-0000-0000-000036790000}"/>
    <cellStyle name="Normal 17 5 2 3 2 5" xfId="31148" xr:uid="{00000000-0005-0000-0000-000037790000}"/>
    <cellStyle name="Normal 17 5 2 3 20" xfId="31149" xr:uid="{00000000-0005-0000-0000-000038790000}"/>
    <cellStyle name="Normal 17 5 2 3 21" xfId="31150" xr:uid="{00000000-0005-0000-0000-000039790000}"/>
    <cellStyle name="Normal 17 5 2 3 3" xfId="31151" xr:uid="{00000000-0005-0000-0000-00003A790000}"/>
    <cellStyle name="Normal 17 5 2 3 3 2" xfId="31152" xr:uid="{00000000-0005-0000-0000-00003B790000}"/>
    <cellStyle name="Normal 17 5 2 3 3 3" xfId="31153" xr:uid="{00000000-0005-0000-0000-00003C790000}"/>
    <cellStyle name="Normal 17 5 2 3 3 4" xfId="31154" xr:uid="{00000000-0005-0000-0000-00003D790000}"/>
    <cellStyle name="Normal 17 5 2 3 3 5" xfId="31155" xr:uid="{00000000-0005-0000-0000-00003E790000}"/>
    <cellStyle name="Normal 17 5 2 3 4" xfId="31156" xr:uid="{00000000-0005-0000-0000-00003F790000}"/>
    <cellStyle name="Normal 17 5 2 3 4 2" xfId="31157" xr:uid="{00000000-0005-0000-0000-000040790000}"/>
    <cellStyle name="Normal 17 5 2 3 4 3" xfId="31158" xr:uid="{00000000-0005-0000-0000-000041790000}"/>
    <cellStyle name="Normal 17 5 2 3 4 4" xfId="31159" xr:uid="{00000000-0005-0000-0000-000042790000}"/>
    <cellStyle name="Normal 17 5 2 3 4 5" xfId="31160" xr:uid="{00000000-0005-0000-0000-000043790000}"/>
    <cellStyle name="Normal 17 5 2 3 5" xfId="31161" xr:uid="{00000000-0005-0000-0000-000044790000}"/>
    <cellStyle name="Normal 17 5 2 3 5 2" xfId="31162" xr:uid="{00000000-0005-0000-0000-000045790000}"/>
    <cellStyle name="Normal 17 5 2 3 5 3" xfId="31163" xr:uid="{00000000-0005-0000-0000-000046790000}"/>
    <cellStyle name="Normal 17 5 2 3 5 4" xfId="31164" xr:uid="{00000000-0005-0000-0000-000047790000}"/>
    <cellStyle name="Normal 17 5 2 3 5 5" xfId="31165" xr:uid="{00000000-0005-0000-0000-000048790000}"/>
    <cellStyle name="Normal 17 5 2 3 6" xfId="31166" xr:uid="{00000000-0005-0000-0000-000049790000}"/>
    <cellStyle name="Normal 17 5 2 3 6 2" xfId="31167" xr:uid="{00000000-0005-0000-0000-00004A790000}"/>
    <cellStyle name="Normal 17 5 2 3 6 3" xfId="31168" xr:uid="{00000000-0005-0000-0000-00004B790000}"/>
    <cellStyle name="Normal 17 5 2 3 6 4" xfId="31169" xr:uid="{00000000-0005-0000-0000-00004C790000}"/>
    <cellStyle name="Normal 17 5 2 3 6 5" xfId="31170" xr:uid="{00000000-0005-0000-0000-00004D790000}"/>
    <cellStyle name="Normal 17 5 2 3 7" xfId="31171" xr:uid="{00000000-0005-0000-0000-00004E790000}"/>
    <cellStyle name="Normal 17 5 2 3 7 2" xfId="31172" xr:uid="{00000000-0005-0000-0000-00004F790000}"/>
    <cellStyle name="Normal 17 5 2 3 7 3" xfId="31173" xr:uid="{00000000-0005-0000-0000-000050790000}"/>
    <cellStyle name="Normal 17 5 2 3 7 4" xfId="31174" xr:uid="{00000000-0005-0000-0000-000051790000}"/>
    <cellStyle name="Normal 17 5 2 3 7 5" xfId="31175" xr:uid="{00000000-0005-0000-0000-000052790000}"/>
    <cellStyle name="Normal 17 5 2 3 8" xfId="31176" xr:uid="{00000000-0005-0000-0000-000053790000}"/>
    <cellStyle name="Normal 17 5 2 3 8 2" xfId="31177" xr:uid="{00000000-0005-0000-0000-000054790000}"/>
    <cellStyle name="Normal 17 5 2 3 8 3" xfId="31178" xr:uid="{00000000-0005-0000-0000-000055790000}"/>
    <cellStyle name="Normal 17 5 2 3 8 4" xfId="31179" xr:uid="{00000000-0005-0000-0000-000056790000}"/>
    <cellStyle name="Normal 17 5 2 3 8 5" xfId="31180" xr:uid="{00000000-0005-0000-0000-000057790000}"/>
    <cellStyle name="Normal 17 5 2 3 9" xfId="31181" xr:uid="{00000000-0005-0000-0000-000058790000}"/>
    <cellStyle name="Normal 17 5 2 3 9 2" xfId="31182" xr:uid="{00000000-0005-0000-0000-000059790000}"/>
    <cellStyle name="Normal 17 5 2 3 9 3" xfId="31183" xr:uid="{00000000-0005-0000-0000-00005A790000}"/>
    <cellStyle name="Normal 17 5 2 3 9 4" xfId="31184" xr:uid="{00000000-0005-0000-0000-00005B790000}"/>
    <cellStyle name="Normal 17 5 2 3 9 5" xfId="31185" xr:uid="{00000000-0005-0000-0000-00005C790000}"/>
    <cellStyle name="Normal 17 5 2 4" xfId="31186" xr:uid="{00000000-0005-0000-0000-00005D790000}"/>
    <cellStyle name="Normal 17 5 2 4 10" xfId="31187" xr:uid="{00000000-0005-0000-0000-00005E790000}"/>
    <cellStyle name="Normal 17 5 2 4 10 2" xfId="31188" xr:uid="{00000000-0005-0000-0000-00005F790000}"/>
    <cellStyle name="Normal 17 5 2 4 10 3" xfId="31189" xr:uid="{00000000-0005-0000-0000-000060790000}"/>
    <cellStyle name="Normal 17 5 2 4 10 4" xfId="31190" xr:uid="{00000000-0005-0000-0000-000061790000}"/>
    <cellStyle name="Normal 17 5 2 4 10 5" xfId="31191" xr:uid="{00000000-0005-0000-0000-000062790000}"/>
    <cellStyle name="Normal 17 5 2 4 11" xfId="31192" xr:uid="{00000000-0005-0000-0000-000063790000}"/>
    <cellStyle name="Normal 17 5 2 4 11 2" xfId="31193" xr:uid="{00000000-0005-0000-0000-000064790000}"/>
    <cellStyle name="Normal 17 5 2 4 11 3" xfId="31194" xr:uid="{00000000-0005-0000-0000-000065790000}"/>
    <cellStyle name="Normal 17 5 2 4 11 4" xfId="31195" xr:uid="{00000000-0005-0000-0000-000066790000}"/>
    <cellStyle name="Normal 17 5 2 4 11 5" xfId="31196" xr:uid="{00000000-0005-0000-0000-000067790000}"/>
    <cellStyle name="Normal 17 5 2 4 12" xfId="31197" xr:uid="{00000000-0005-0000-0000-000068790000}"/>
    <cellStyle name="Normal 17 5 2 4 12 2" xfId="31198" xr:uid="{00000000-0005-0000-0000-000069790000}"/>
    <cellStyle name="Normal 17 5 2 4 12 3" xfId="31199" xr:uid="{00000000-0005-0000-0000-00006A790000}"/>
    <cellStyle name="Normal 17 5 2 4 12 4" xfId="31200" xr:uid="{00000000-0005-0000-0000-00006B790000}"/>
    <cellStyle name="Normal 17 5 2 4 12 5" xfId="31201" xr:uid="{00000000-0005-0000-0000-00006C790000}"/>
    <cellStyle name="Normal 17 5 2 4 13" xfId="31202" xr:uid="{00000000-0005-0000-0000-00006D790000}"/>
    <cellStyle name="Normal 17 5 2 4 13 2" xfId="31203" xr:uid="{00000000-0005-0000-0000-00006E790000}"/>
    <cellStyle name="Normal 17 5 2 4 13 3" xfId="31204" xr:uid="{00000000-0005-0000-0000-00006F790000}"/>
    <cellStyle name="Normal 17 5 2 4 13 4" xfId="31205" xr:uid="{00000000-0005-0000-0000-000070790000}"/>
    <cellStyle name="Normal 17 5 2 4 13 5" xfId="31206" xr:uid="{00000000-0005-0000-0000-000071790000}"/>
    <cellStyle name="Normal 17 5 2 4 14" xfId="31207" xr:uid="{00000000-0005-0000-0000-000072790000}"/>
    <cellStyle name="Normal 17 5 2 4 14 2" xfId="31208" xr:uid="{00000000-0005-0000-0000-000073790000}"/>
    <cellStyle name="Normal 17 5 2 4 14 3" xfId="31209" xr:uid="{00000000-0005-0000-0000-000074790000}"/>
    <cellStyle name="Normal 17 5 2 4 14 4" xfId="31210" xr:uid="{00000000-0005-0000-0000-000075790000}"/>
    <cellStyle name="Normal 17 5 2 4 14 5" xfId="31211" xr:uid="{00000000-0005-0000-0000-000076790000}"/>
    <cellStyle name="Normal 17 5 2 4 15" xfId="31212" xr:uid="{00000000-0005-0000-0000-000077790000}"/>
    <cellStyle name="Normal 17 5 2 4 15 2" xfId="31213" xr:uid="{00000000-0005-0000-0000-000078790000}"/>
    <cellStyle name="Normal 17 5 2 4 15 3" xfId="31214" xr:uid="{00000000-0005-0000-0000-000079790000}"/>
    <cellStyle name="Normal 17 5 2 4 15 4" xfId="31215" xr:uid="{00000000-0005-0000-0000-00007A790000}"/>
    <cellStyle name="Normal 17 5 2 4 15 5" xfId="31216" xr:uid="{00000000-0005-0000-0000-00007B790000}"/>
    <cellStyle name="Normal 17 5 2 4 16" xfId="31217" xr:uid="{00000000-0005-0000-0000-00007C790000}"/>
    <cellStyle name="Normal 17 5 2 4 16 2" xfId="31218" xr:uid="{00000000-0005-0000-0000-00007D790000}"/>
    <cellStyle name="Normal 17 5 2 4 16 3" xfId="31219" xr:uid="{00000000-0005-0000-0000-00007E790000}"/>
    <cellStyle name="Normal 17 5 2 4 16 4" xfId="31220" xr:uid="{00000000-0005-0000-0000-00007F790000}"/>
    <cellStyle name="Normal 17 5 2 4 16 5" xfId="31221" xr:uid="{00000000-0005-0000-0000-000080790000}"/>
    <cellStyle name="Normal 17 5 2 4 17" xfId="31222" xr:uid="{00000000-0005-0000-0000-000081790000}"/>
    <cellStyle name="Normal 17 5 2 4 17 2" xfId="31223" xr:uid="{00000000-0005-0000-0000-000082790000}"/>
    <cellStyle name="Normal 17 5 2 4 17 3" xfId="31224" xr:uid="{00000000-0005-0000-0000-000083790000}"/>
    <cellStyle name="Normal 17 5 2 4 17 4" xfId="31225" xr:uid="{00000000-0005-0000-0000-000084790000}"/>
    <cellStyle name="Normal 17 5 2 4 18" xfId="31226" xr:uid="{00000000-0005-0000-0000-000085790000}"/>
    <cellStyle name="Normal 17 5 2 4 18 2" xfId="31227" xr:uid="{00000000-0005-0000-0000-000086790000}"/>
    <cellStyle name="Normal 17 5 2 4 18 3" xfId="31228" xr:uid="{00000000-0005-0000-0000-000087790000}"/>
    <cellStyle name="Normal 17 5 2 4 18 4" xfId="31229" xr:uid="{00000000-0005-0000-0000-000088790000}"/>
    <cellStyle name="Normal 17 5 2 4 19" xfId="31230" xr:uid="{00000000-0005-0000-0000-000089790000}"/>
    <cellStyle name="Normal 17 5 2 4 2" xfId="31231" xr:uid="{00000000-0005-0000-0000-00008A790000}"/>
    <cellStyle name="Normal 17 5 2 4 2 2" xfId="31232" xr:uid="{00000000-0005-0000-0000-00008B790000}"/>
    <cellStyle name="Normal 17 5 2 4 2 3" xfId="31233" xr:uid="{00000000-0005-0000-0000-00008C790000}"/>
    <cellStyle name="Normal 17 5 2 4 2 4" xfId="31234" xr:uid="{00000000-0005-0000-0000-00008D790000}"/>
    <cellStyle name="Normal 17 5 2 4 2 5" xfId="31235" xr:uid="{00000000-0005-0000-0000-00008E790000}"/>
    <cellStyle name="Normal 17 5 2 4 20" xfId="31236" xr:uid="{00000000-0005-0000-0000-00008F790000}"/>
    <cellStyle name="Normal 17 5 2 4 21" xfId="31237" xr:uid="{00000000-0005-0000-0000-000090790000}"/>
    <cellStyle name="Normal 17 5 2 4 3" xfId="31238" xr:uid="{00000000-0005-0000-0000-000091790000}"/>
    <cellStyle name="Normal 17 5 2 4 3 2" xfId="31239" xr:uid="{00000000-0005-0000-0000-000092790000}"/>
    <cellStyle name="Normal 17 5 2 4 3 3" xfId="31240" xr:uid="{00000000-0005-0000-0000-000093790000}"/>
    <cellStyle name="Normal 17 5 2 4 3 4" xfId="31241" xr:uid="{00000000-0005-0000-0000-000094790000}"/>
    <cellStyle name="Normal 17 5 2 4 3 5" xfId="31242" xr:uid="{00000000-0005-0000-0000-000095790000}"/>
    <cellStyle name="Normal 17 5 2 4 4" xfId="31243" xr:uid="{00000000-0005-0000-0000-000096790000}"/>
    <cellStyle name="Normal 17 5 2 4 4 2" xfId="31244" xr:uid="{00000000-0005-0000-0000-000097790000}"/>
    <cellStyle name="Normal 17 5 2 4 4 3" xfId="31245" xr:uid="{00000000-0005-0000-0000-000098790000}"/>
    <cellStyle name="Normal 17 5 2 4 4 4" xfId="31246" xr:uid="{00000000-0005-0000-0000-000099790000}"/>
    <cellStyle name="Normal 17 5 2 4 4 5" xfId="31247" xr:uid="{00000000-0005-0000-0000-00009A790000}"/>
    <cellStyle name="Normal 17 5 2 4 5" xfId="31248" xr:uid="{00000000-0005-0000-0000-00009B790000}"/>
    <cellStyle name="Normal 17 5 2 4 5 2" xfId="31249" xr:uid="{00000000-0005-0000-0000-00009C790000}"/>
    <cellStyle name="Normal 17 5 2 4 5 3" xfId="31250" xr:uid="{00000000-0005-0000-0000-00009D790000}"/>
    <cellStyle name="Normal 17 5 2 4 5 4" xfId="31251" xr:uid="{00000000-0005-0000-0000-00009E790000}"/>
    <cellStyle name="Normal 17 5 2 4 5 5" xfId="31252" xr:uid="{00000000-0005-0000-0000-00009F790000}"/>
    <cellStyle name="Normal 17 5 2 4 6" xfId="31253" xr:uid="{00000000-0005-0000-0000-0000A0790000}"/>
    <cellStyle name="Normal 17 5 2 4 6 2" xfId="31254" xr:uid="{00000000-0005-0000-0000-0000A1790000}"/>
    <cellStyle name="Normal 17 5 2 4 6 3" xfId="31255" xr:uid="{00000000-0005-0000-0000-0000A2790000}"/>
    <cellStyle name="Normal 17 5 2 4 6 4" xfId="31256" xr:uid="{00000000-0005-0000-0000-0000A3790000}"/>
    <cellStyle name="Normal 17 5 2 4 6 5" xfId="31257" xr:uid="{00000000-0005-0000-0000-0000A4790000}"/>
    <cellStyle name="Normal 17 5 2 4 7" xfId="31258" xr:uid="{00000000-0005-0000-0000-0000A5790000}"/>
    <cellStyle name="Normal 17 5 2 4 7 2" xfId="31259" xr:uid="{00000000-0005-0000-0000-0000A6790000}"/>
    <cellStyle name="Normal 17 5 2 4 7 3" xfId="31260" xr:uid="{00000000-0005-0000-0000-0000A7790000}"/>
    <cellStyle name="Normal 17 5 2 4 7 4" xfId="31261" xr:uid="{00000000-0005-0000-0000-0000A8790000}"/>
    <cellStyle name="Normal 17 5 2 4 7 5" xfId="31262" xr:uid="{00000000-0005-0000-0000-0000A9790000}"/>
    <cellStyle name="Normal 17 5 2 4 8" xfId="31263" xr:uid="{00000000-0005-0000-0000-0000AA790000}"/>
    <cellStyle name="Normal 17 5 2 4 8 2" xfId="31264" xr:uid="{00000000-0005-0000-0000-0000AB790000}"/>
    <cellStyle name="Normal 17 5 2 4 8 3" xfId="31265" xr:uid="{00000000-0005-0000-0000-0000AC790000}"/>
    <cellStyle name="Normal 17 5 2 4 8 4" xfId="31266" xr:uid="{00000000-0005-0000-0000-0000AD790000}"/>
    <cellStyle name="Normal 17 5 2 4 8 5" xfId="31267" xr:uid="{00000000-0005-0000-0000-0000AE790000}"/>
    <cellStyle name="Normal 17 5 2 4 9" xfId="31268" xr:uid="{00000000-0005-0000-0000-0000AF790000}"/>
    <cellStyle name="Normal 17 5 2 4 9 2" xfId="31269" xr:uid="{00000000-0005-0000-0000-0000B0790000}"/>
    <cellStyle name="Normal 17 5 2 4 9 3" xfId="31270" xr:uid="{00000000-0005-0000-0000-0000B1790000}"/>
    <cellStyle name="Normal 17 5 2 4 9 4" xfId="31271" xr:uid="{00000000-0005-0000-0000-0000B2790000}"/>
    <cellStyle name="Normal 17 5 2 4 9 5" xfId="31272" xr:uid="{00000000-0005-0000-0000-0000B3790000}"/>
    <cellStyle name="Normal 17 5 2 5" xfId="31273" xr:uid="{00000000-0005-0000-0000-0000B4790000}"/>
    <cellStyle name="Normal 17 5 2 5 10" xfId="31274" xr:uid="{00000000-0005-0000-0000-0000B5790000}"/>
    <cellStyle name="Normal 17 5 2 5 10 2" xfId="31275" xr:uid="{00000000-0005-0000-0000-0000B6790000}"/>
    <cellStyle name="Normal 17 5 2 5 10 3" xfId="31276" xr:uid="{00000000-0005-0000-0000-0000B7790000}"/>
    <cellStyle name="Normal 17 5 2 5 10 4" xfId="31277" xr:uid="{00000000-0005-0000-0000-0000B8790000}"/>
    <cellStyle name="Normal 17 5 2 5 10 5" xfId="31278" xr:uid="{00000000-0005-0000-0000-0000B9790000}"/>
    <cellStyle name="Normal 17 5 2 5 11" xfId="31279" xr:uid="{00000000-0005-0000-0000-0000BA790000}"/>
    <cellStyle name="Normal 17 5 2 5 11 2" xfId="31280" xr:uid="{00000000-0005-0000-0000-0000BB790000}"/>
    <cellStyle name="Normal 17 5 2 5 11 3" xfId="31281" xr:uid="{00000000-0005-0000-0000-0000BC790000}"/>
    <cellStyle name="Normal 17 5 2 5 11 4" xfId="31282" xr:uid="{00000000-0005-0000-0000-0000BD790000}"/>
    <cellStyle name="Normal 17 5 2 5 11 5" xfId="31283" xr:uid="{00000000-0005-0000-0000-0000BE790000}"/>
    <cellStyle name="Normal 17 5 2 5 12" xfId="31284" xr:uid="{00000000-0005-0000-0000-0000BF790000}"/>
    <cellStyle name="Normal 17 5 2 5 12 2" xfId="31285" xr:uid="{00000000-0005-0000-0000-0000C0790000}"/>
    <cellStyle name="Normal 17 5 2 5 12 3" xfId="31286" xr:uid="{00000000-0005-0000-0000-0000C1790000}"/>
    <cellStyle name="Normal 17 5 2 5 12 4" xfId="31287" xr:uid="{00000000-0005-0000-0000-0000C2790000}"/>
    <cellStyle name="Normal 17 5 2 5 12 5" xfId="31288" xr:uid="{00000000-0005-0000-0000-0000C3790000}"/>
    <cellStyle name="Normal 17 5 2 5 13" xfId="31289" xr:uid="{00000000-0005-0000-0000-0000C4790000}"/>
    <cellStyle name="Normal 17 5 2 5 13 2" xfId="31290" xr:uid="{00000000-0005-0000-0000-0000C5790000}"/>
    <cellStyle name="Normal 17 5 2 5 13 3" xfId="31291" xr:uid="{00000000-0005-0000-0000-0000C6790000}"/>
    <cellStyle name="Normal 17 5 2 5 13 4" xfId="31292" xr:uid="{00000000-0005-0000-0000-0000C7790000}"/>
    <cellStyle name="Normal 17 5 2 5 13 5" xfId="31293" xr:uid="{00000000-0005-0000-0000-0000C8790000}"/>
    <cellStyle name="Normal 17 5 2 5 14" xfId="31294" xr:uid="{00000000-0005-0000-0000-0000C9790000}"/>
    <cellStyle name="Normal 17 5 2 5 14 2" xfId="31295" xr:uid="{00000000-0005-0000-0000-0000CA790000}"/>
    <cellStyle name="Normal 17 5 2 5 14 3" xfId="31296" xr:uid="{00000000-0005-0000-0000-0000CB790000}"/>
    <cellStyle name="Normal 17 5 2 5 14 4" xfId="31297" xr:uid="{00000000-0005-0000-0000-0000CC790000}"/>
    <cellStyle name="Normal 17 5 2 5 14 5" xfId="31298" xr:uid="{00000000-0005-0000-0000-0000CD790000}"/>
    <cellStyle name="Normal 17 5 2 5 15" xfId="31299" xr:uid="{00000000-0005-0000-0000-0000CE790000}"/>
    <cellStyle name="Normal 17 5 2 5 15 2" xfId="31300" xr:uid="{00000000-0005-0000-0000-0000CF790000}"/>
    <cellStyle name="Normal 17 5 2 5 15 3" xfId="31301" xr:uid="{00000000-0005-0000-0000-0000D0790000}"/>
    <cellStyle name="Normal 17 5 2 5 15 4" xfId="31302" xr:uid="{00000000-0005-0000-0000-0000D1790000}"/>
    <cellStyle name="Normal 17 5 2 5 15 5" xfId="31303" xr:uid="{00000000-0005-0000-0000-0000D2790000}"/>
    <cellStyle name="Normal 17 5 2 5 16" xfId="31304" xr:uid="{00000000-0005-0000-0000-0000D3790000}"/>
    <cellStyle name="Normal 17 5 2 5 16 2" xfId="31305" xr:uid="{00000000-0005-0000-0000-0000D4790000}"/>
    <cellStyle name="Normal 17 5 2 5 16 3" xfId="31306" xr:uid="{00000000-0005-0000-0000-0000D5790000}"/>
    <cellStyle name="Normal 17 5 2 5 16 4" xfId="31307" xr:uid="{00000000-0005-0000-0000-0000D6790000}"/>
    <cellStyle name="Normal 17 5 2 5 17" xfId="31308" xr:uid="{00000000-0005-0000-0000-0000D7790000}"/>
    <cellStyle name="Normal 17 5 2 5 17 2" xfId="31309" xr:uid="{00000000-0005-0000-0000-0000D8790000}"/>
    <cellStyle name="Normal 17 5 2 5 17 3" xfId="31310" xr:uid="{00000000-0005-0000-0000-0000D9790000}"/>
    <cellStyle name="Normal 17 5 2 5 17 4" xfId="31311" xr:uid="{00000000-0005-0000-0000-0000DA790000}"/>
    <cellStyle name="Normal 17 5 2 5 18" xfId="31312" xr:uid="{00000000-0005-0000-0000-0000DB790000}"/>
    <cellStyle name="Normal 17 5 2 5 19" xfId="31313" xr:uid="{00000000-0005-0000-0000-0000DC790000}"/>
    <cellStyle name="Normal 17 5 2 5 2" xfId="31314" xr:uid="{00000000-0005-0000-0000-0000DD790000}"/>
    <cellStyle name="Normal 17 5 2 5 2 2" xfId="31315" xr:uid="{00000000-0005-0000-0000-0000DE790000}"/>
    <cellStyle name="Normal 17 5 2 5 2 3" xfId="31316" xr:uid="{00000000-0005-0000-0000-0000DF790000}"/>
    <cellStyle name="Normal 17 5 2 5 2 4" xfId="31317" xr:uid="{00000000-0005-0000-0000-0000E0790000}"/>
    <cellStyle name="Normal 17 5 2 5 2 5" xfId="31318" xr:uid="{00000000-0005-0000-0000-0000E1790000}"/>
    <cellStyle name="Normal 17 5 2 5 20" xfId="31319" xr:uid="{00000000-0005-0000-0000-0000E2790000}"/>
    <cellStyle name="Normal 17 5 2 5 3" xfId="31320" xr:uid="{00000000-0005-0000-0000-0000E3790000}"/>
    <cellStyle name="Normal 17 5 2 5 3 2" xfId="31321" xr:uid="{00000000-0005-0000-0000-0000E4790000}"/>
    <cellStyle name="Normal 17 5 2 5 3 3" xfId="31322" xr:uid="{00000000-0005-0000-0000-0000E5790000}"/>
    <cellStyle name="Normal 17 5 2 5 3 4" xfId="31323" xr:uid="{00000000-0005-0000-0000-0000E6790000}"/>
    <cellStyle name="Normal 17 5 2 5 3 5" xfId="31324" xr:uid="{00000000-0005-0000-0000-0000E7790000}"/>
    <cellStyle name="Normal 17 5 2 5 4" xfId="31325" xr:uid="{00000000-0005-0000-0000-0000E8790000}"/>
    <cellStyle name="Normal 17 5 2 5 4 2" xfId="31326" xr:uid="{00000000-0005-0000-0000-0000E9790000}"/>
    <cellStyle name="Normal 17 5 2 5 4 3" xfId="31327" xr:uid="{00000000-0005-0000-0000-0000EA790000}"/>
    <cellStyle name="Normal 17 5 2 5 4 4" xfId="31328" xr:uid="{00000000-0005-0000-0000-0000EB790000}"/>
    <cellStyle name="Normal 17 5 2 5 4 5" xfId="31329" xr:uid="{00000000-0005-0000-0000-0000EC790000}"/>
    <cellStyle name="Normal 17 5 2 5 5" xfId="31330" xr:uid="{00000000-0005-0000-0000-0000ED790000}"/>
    <cellStyle name="Normal 17 5 2 5 5 2" xfId="31331" xr:uid="{00000000-0005-0000-0000-0000EE790000}"/>
    <cellStyle name="Normal 17 5 2 5 5 3" xfId="31332" xr:uid="{00000000-0005-0000-0000-0000EF790000}"/>
    <cellStyle name="Normal 17 5 2 5 5 4" xfId="31333" xr:uid="{00000000-0005-0000-0000-0000F0790000}"/>
    <cellStyle name="Normal 17 5 2 5 5 5" xfId="31334" xr:uid="{00000000-0005-0000-0000-0000F1790000}"/>
    <cellStyle name="Normal 17 5 2 5 6" xfId="31335" xr:uid="{00000000-0005-0000-0000-0000F2790000}"/>
    <cellStyle name="Normal 17 5 2 5 6 2" xfId="31336" xr:uid="{00000000-0005-0000-0000-0000F3790000}"/>
    <cellStyle name="Normal 17 5 2 5 6 3" xfId="31337" xr:uid="{00000000-0005-0000-0000-0000F4790000}"/>
    <cellStyle name="Normal 17 5 2 5 6 4" xfId="31338" xr:uid="{00000000-0005-0000-0000-0000F5790000}"/>
    <cellStyle name="Normal 17 5 2 5 6 5" xfId="31339" xr:uid="{00000000-0005-0000-0000-0000F6790000}"/>
    <cellStyle name="Normal 17 5 2 5 7" xfId="31340" xr:uid="{00000000-0005-0000-0000-0000F7790000}"/>
    <cellStyle name="Normal 17 5 2 5 7 2" xfId="31341" xr:uid="{00000000-0005-0000-0000-0000F8790000}"/>
    <cellStyle name="Normal 17 5 2 5 7 3" xfId="31342" xr:uid="{00000000-0005-0000-0000-0000F9790000}"/>
    <cellStyle name="Normal 17 5 2 5 7 4" xfId="31343" xr:uid="{00000000-0005-0000-0000-0000FA790000}"/>
    <cellStyle name="Normal 17 5 2 5 7 5" xfId="31344" xr:uid="{00000000-0005-0000-0000-0000FB790000}"/>
    <cellStyle name="Normal 17 5 2 5 8" xfId="31345" xr:uid="{00000000-0005-0000-0000-0000FC790000}"/>
    <cellStyle name="Normal 17 5 2 5 8 2" xfId="31346" xr:uid="{00000000-0005-0000-0000-0000FD790000}"/>
    <cellStyle name="Normal 17 5 2 5 8 3" xfId="31347" xr:uid="{00000000-0005-0000-0000-0000FE790000}"/>
    <cellStyle name="Normal 17 5 2 5 8 4" xfId="31348" xr:uid="{00000000-0005-0000-0000-0000FF790000}"/>
    <cellStyle name="Normal 17 5 2 5 8 5" xfId="31349" xr:uid="{00000000-0005-0000-0000-0000007A0000}"/>
    <cellStyle name="Normal 17 5 2 5 9" xfId="31350" xr:uid="{00000000-0005-0000-0000-0000017A0000}"/>
    <cellStyle name="Normal 17 5 2 5 9 2" xfId="31351" xr:uid="{00000000-0005-0000-0000-0000027A0000}"/>
    <cellStyle name="Normal 17 5 2 5 9 3" xfId="31352" xr:uid="{00000000-0005-0000-0000-0000037A0000}"/>
    <cellStyle name="Normal 17 5 2 5 9 4" xfId="31353" xr:uid="{00000000-0005-0000-0000-0000047A0000}"/>
    <cellStyle name="Normal 17 5 2 5 9 5" xfId="31354" xr:uid="{00000000-0005-0000-0000-0000057A0000}"/>
    <cellStyle name="Normal 17 5 2 6" xfId="31355" xr:uid="{00000000-0005-0000-0000-0000067A0000}"/>
    <cellStyle name="Normal 17 5 2 6 10" xfId="31356" xr:uid="{00000000-0005-0000-0000-0000077A0000}"/>
    <cellStyle name="Normal 17 5 2 6 10 2" xfId="31357" xr:uid="{00000000-0005-0000-0000-0000087A0000}"/>
    <cellStyle name="Normal 17 5 2 6 10 3" xfId="31358" xr:uid="{00000000-0005-0000-0000-0000097A0000}"/>
    <cellStyle name="Normal 17 5 2 6 10 4" xfId="31359" xr:uid="{00000000-0005-0000-0000-00000A7A0000}"/>
    <cellStyle name="Normal 17 5 2 6 10 5" xfId="31360" xr:uid="{00000000-0005-0000-0000-00000B7A0000}"/>
    <cellStyle name="Normal 17 5 2 6 11" xfId="31361" xr:uid="{00000000-0005-0000-0000-00000C7A0000}"/>
    <cellStyle name="Normal 17 5 2 6 11 2" xfId="31362" xr:uid="{00000000-0005-0000-0000-00000D7A0000}"/>
    <cellStyle name="Normal 17 5 2 6 11 3" xfId="31363" xr:uid="{00000000-0005-0000-0000-00000E7A0000}"/>
    <cellStyle name="Normal 17 5 2 6 11 4" xfId="31364" xr:uid="{00000000-0005-0000-0000-00000F7A0000}"/>
    <cellStyle name="Normal 17 5 2 6 11 5" xfId="31365" xr:uid="{00000000-0005-0000-0000-0000107A0000}"/>
    <cellStyle name="Normal 17 5 2 6 12" xfId="31366" xr:uid="{00000000-0005-0000-0000-0000117A0000}"/>
    <cellStyle name="Normal 17 5 2 6 12 2" xfId="31367" xr:uid="{00000000-0005-0000-0000-0000127A0000}"/>
    <cellStyle name="Normal 17 5 2 6 12 3" xfId="31368" xr:uid="{00000000-0005-0000-0000-0000137A0000}"/>
    <cellStyle name="Normal 17 5 2 6 12 4" xfId="31369" xr:uid="{00000000-0005-0000-0000-0000147A0000}"/>
    <cellStyle name="Normal 17 5 2 6 12 5" xfId="31370" xr:uid="{00000000-0005-0000-0000-0000157A0000}"/>
    <cellStyle name="Normal 17 5 2 6 13" xfId="31371" xr:uid="{00000000-0005-0000-0000-0000167A0000}"/>
    <cellStyle name="Normal 17 5 2 6 13 2" xfId="31372" xr:uid="{00000000-0005-0000-0000-0000177A0000}"/>
    <cellStyle name="Normal 17 5 2 6 13 3" xfId="31373" xr:uid="{00000000-0005-0000-0000-0000187A0000}"/>
    <cellStyle name="Normal 17 5 2 6 13 4" xfId="31374" xr:uid="{00000000-0005-0000-0000-0000197A0000}"/>
    <cellStyle name="Normal 17 5 2 6 13 5" xfId="31375" xr:uid="{00000000-0005-0000-0000-00001A7A0000}"/>
    <cellStyle name="Normal 17 5 2 6 14" xfId="31376" xr:uid="{00000000-0005-0000-0000-00001B7A0000}"/>
    <cellStyle name="Normal 17 5 2 6 14 2" xfId="31377" xr:uid="{00000000-0005-0000-0000-00001C7A0000}"/>
    <cellStyle name="Normal 17 5 2 6 14 3" xfId="31378" xr:uid="{00000000-0005-0000-0000-00001D7A0000}"/>
    <cellStyle name="Normal 17 5 2 6 14 4" xfId="31379" xr:uid="{00000000-0005-0000-0000-00001E7A0000}"/>
    <cellStyle name="Normal 17 5 2 6 14 5" xfId="31380" xr:uid="{00000000-0005-0000-0000-00001F7A0000}"/>
    <cellStyle name="Normal 17 5 2 6 15" xfId="31381" xr:uid="{00000000-0005-0000-0000-0000207A0000}"/>
    <cellStyle name="Normal 17 5 2 6 15 2" xfId="31382" xr:uid="{00000000-0005-0000-0000-0000217A0000}"/>
    <cellStyle name="Normal 17 5 2 6 15 3" xfId="31383" xr:uid="{00000000-0005-0000-0000-0000227A0000}"/>
    <cellStyle name="Normal 17 5 2 6 15 4" xfId="31384" xr:uid="{00000000-0005-0000-0000-0000237A0000}"/>
    <cellStyle name="Normal 17 5 2 6 15 5" xfId="31385" xr:uid="{00000000-0005-0000-0000-0000247A0000}"/>
    <cellStyle name="Normal 17 5 2 6 16" xfId="31386" xr:uid="{00000000-0005-0000-0000-0000257A0000}"/>
    <cellStyle name="Normal 17 5 2 6 16 2" xfId="31387" xr:uid="{00000000-0005-0000-0000-0000267A0000}"/>
    <cellStyle name="Normal 17 5 2 6 16 3" xfId="31388" xr:uid="{00000000-0005-0000-0000-0000277A0000}"/>
    <cellStyle name="Normal 17 5 2 6 16 4" xfId="31389" xr:uid="{00000000-0005-0000-0000-0000287A0000}"/>
    <cellStyle name="Normal 17 5 2 6 17" xfId="31390" xr:uid="{00000000-0005-0000-0000-0000297A0000}"/>
    <cellStyle name="Normal 17 5 2 6 17 2" xfId="31391" xr:uid="{00000000-0005-0000-0000-00002A7A0000}"/>
    <cellStyle name="Normal 17 5 2 6 17 3" xfId="31392" xr:uid="{00000000-0005-0000-0000-00002B7A0000}"/>
    <cellStyle name="Normal 17 5 2 6 17 4" xfId="31393" xr:uid="{00000000-0005-0000-0000-00002C7A0000}"/>
    <cellStyle name="Normal 17 5 2 6 18" xfId="31394" xr:uid="{00000000-0005-0000-0000-00002D7A0000}"/>
    <cellStyle name="Normal 17 5 2 6 19" xfId="31395" xr:uid="{00000000-0005-0000-0000-00002E7A0000}"/>
    <cellStyle name="Normal 17 5 2 6 2" xfId="31396" xr:uid="{00000000-0005-0000-0000-00002F7A0000}"/>
    <cellStyle name="Normal 17 5 2 6 2 2" xfId="31397" xr:uid="{00000000-0005-0000-0000-0000307A0000}"/>
    <cellStyle name="Normal 17 5 2 6 2 3" xfId="31398" xr:uid="{00000000-0005-0000-0000-0000317A0000}"/>
    <cellStyle name="Normal 17 5 2 6 2 4" xfId="31399" xr:uid="{00000000-0005-0000-0000-0000327A0000}"/>
    <cellStyle name="Normal 17 5 2 6 2 5" xfId="31400" xr:uid="{00000000-0005-0000-0000-0000337A0000}"/>
    <cellStyle name="Normal 17 5 2 6 20" xfId="31401" xr:uid="{00000000-0005-0000-0000-0000347A0000}"/>
    <cellStyle name="Normal 17 5 2 6 3" xfId="31402" xr:uid="{00000000-0005-0000-0000-0000357A0000}"/>
    <cellStyle name="Normal 17 5 2 6 3 2" xfId="31403" xr:uid="{00000000-0005-0000-0000-0000367A0000}"/>
    <cellStyle name="Normal 17 5 2 6 3 3" xfId="31404" xr:uid="{00000000-0005-0000-0000-0000377A0000}"/>
    <cellStyle name="Normal 17 5 2 6 3 4" xfId="31405" xr:uid="{00000000-0005-0000-0000-0000387A0000}"/>
    <cellStyle name="Normal 17 5 2 6 3 5" xfId="31406" xr:uid="{00000000-0005-0000-0000-0000397A0000}"/>
    <cellStyle name="Normal 17 5 2 6 4" xfId="31407" xr:uid="{00000000-0005-0000-0000-00003A7A0000}"/>
    <cellStyle name="Normal 17 5 2 6 4 2" xfId="31408" xr:uid="{00000000-0005-0000-0000-00003B7A0000}"/>
    <cellStyle name="Normal 17 5 2 6 4 3" xfId="31409" xr:uid="{00000000-0005-0000-0000-00003C7A0000}"/>
    <cellStyle name="Normal 17 5 2 6 4 4" xfId="31410" xr:uid="{00000000-0005-0000-0000-00003D7A0000}"/>
    <cellStyle name="Normal 17 5 2 6 4 5" xfId="31411" xr:uid="{00000000-0005-0000-0000-00003E7A0000}"/>
    <cellStyle name="Normal 17 5 2 6 5" xfId="31412" xr:uid="{00000000-0005-0000-0000-00003F7A0000}"/>
    <cellStyle name="Normal 17 5 2 6 5 2" xfId="31413" xr:uid="{00000000-0005-0000-0000-0000407A0000}"/>
    <cellStyle name="Normal 17 5 2 6 5 3" xfId="31414" xr:uid="{00000000-0005-0000-0000-0000417A0000}"/>
    <cellStyle name="Normal 17 5 2 6 5 4" xfId="31415" xr:uid="{00000000-0005-0000-0000-0000427A0000}"/>
    <cellStyle name="Normal 17 5 2 6 5 5" xfId="31416" xr:uid="{00000000-0005-0000-0000-0000437A0000}"/>
    <cellStyle name="Normal 17 5 2 6 6" xfId="31417" xr:uid="{00000000-0005-0000-0000-0000447A0000}"/>
    <cellStyle name="Normal 17 5 2 6 6 2" xfId="31418" xr:uid="{00000000-0005-0000-0000-0000457A0000}"/>
    <cellStyle name="Normal 17 5 2 6 6 3" xfId="31419" xr:uid="{00000000-0005-0000-0000-0000467A0000}"/>
    <cellStyle name="Normal 17 5 2 6 6 4" xfId="31420" xr:uid="{00000000-0005-0000-0000-0000477A0000}"/>
    <cellStyle name="Normal 17 5 2 6 6 5" xfId="31421" xr:uid="{00000000-0005-0000-0000-0000487A0000}"/>
    <cellStyle name="Normal 17 5 2 6 7" xfId="31422" xr:uid="{00000000-0005-0000-0000-0000497A0000}"/>
    <cellStyle name="Normal 17 5 2 6 7 2" xfId="31423" xr:uid="{00000000-0005-0000-0000-00004A7A0000}"/>
    <cellStyle name="Normal 17 5 2 6 7 3" xfId="31424" xr:uid="{00000000-0005-0000-0000-00004B7A0000}"/>
    <cellStyle name="Normal 17 5 2 6 7 4" xfId="31425" xr:uid="{00000000-0005-0000-0000-00004C7A0000}"/>
    <cellStyle name="Normal 17 5 2 6 7 5" xfId="31426" xr:uid="{00000000-0005-0000-0000-00004D7A0000}"/>
    <cellStyle name="Normal 17 5 2 6 8" xfId="31427" xr:uid="{00000000-0005-0000-0000-00004E7A0000}"/>
    <cellStyle name="Normal 17 5 2 6 8 2" xfId="31428" xr:uid="{00000000-0005-0000-0000-00004F7A0000}"/>
    <cellStyle name="Normal 17 5 2 6 8 3" xfId="31429" xr:uid="{00000000-0005-0000-0000-0000507A0000}"/>
    <cellStyle name="Normal 17 5 2 6 8 4" xfId="31430" xr:uid="{00000000-0005-0000-0000-0000517A0000}"/>
    <cellStyle name="Normal 17 5 2 6 8 5" xfId="31431" xr:uid="{00000000-0005-0000-0000-0000527A0000}"/>
    <cellStyle name="Normal 17 5 2 6 9" xfId="31432" xr:uid="{00000000-0005-0000-0000-0000537A0000}"/>
    <cellStyle name="Normal 17 5 2 6 9 2" xfId="31433" xr:uid="{00000000-0005-0000-0000-0000547A0000}"/>
    <cellStyle name="Normal 17 5 2 6 9 3" xfId="31434" xr:uid="{00000000-0005-0000-0000-0000557A0000}"/>
    <cellStyle name="Normal 17 5 2 6 9 4" xfId="31435" xr:uid="{00000000-0005-0000-0000-0000567A0000}"/>
    <cellStyle name="Normal 17 5 2 6 9 5" xfId="31436" xr:uid="{00000000-0005-0000-0000-0000577A0000}"/>
    <cellStyle name="Normal 17 5 2 7" xfId="31437" xr:uid="{00000000-0005-0000-0000-0000587A0000}"/>
    <cellStyle name="Normal 17 5 2 7 2" xfId="31438" xr:uid="{00000000-0005-0000-0000-0000597A0000}"/>
    <cellStyle name="Normal 17 5 2 7 3" xfId="31439" xr:uid="{00000000-0005-0000-0000-00005A7A0000}"/>
    <cellStyle name="Normal 17 5 2 7 4" xfId="31440" xr:uid="{00000000-0005-0000-0000-00005B7A0000}"/>
    <cellStyle name="Normal 17 5 2 7 5" xfId="31441" xr:uid="{00000000-0005-0000-0000-00005C7A0000}"/>
    <cellStyle name="Normal 17 5 2 8" xfId="31442" xr:uid="{00000000-0005-0000-0000-00005D7A0000}"/>
    <cellStyle name="Normal 17 5 2 8 2" xfId="31443" xr:uid="{00000000-0005-0000-0000-00005E7A0000}"/>
    <cellStyle name="Normal 17 5 2 8 3" xfId="31444" xr:uid="{00000000-0005-0000-0000-00005F7A0000}"/>
    <cellStyle name="Normal 17 5 2 8 4" xfId="31445" xr:uid="{00000000-0005-0000-0000-0000607A0000}"/>
    <cellStyle name="Normal 17 5 2 8 5" xfId="31446" xr:uid="{00000000-0005-0000-0000-0000617A0000}"/>
    <cellStyle name="Normal 17 5 2 9" xfId="31447" xr:uid="{00000000-0005-0000-0000-0000627A0000}"/>
    <cellStyle name="Normal 17 5 2 9 2" xfId="31448" xr:uid="{00000000-0005-0000-0000-0000637A0000}"/>
    <cellStyle name="Normal 17 5 2 9 3" xfId="31449" xr:uid="{00000000-0005-0000-0000-0000647A0000}"/>
    <cellStyle name="Normal 17 5 2 9 4" xfId="31450" xr:uid="{00000000-0005-0000-0000-0000657A0000}"/>
    <cellStyle name="Normal 17 5 2 9 5" xfId="31451" xr:uid="{00000000-0005-0000-0000-0000667A0000}"/>
    <cellStyle name="Normal 17 5 20" xfId="31452" xr:uid="{00000000-0005-0000-0000-0000677A0000}"/>
    <cellStyle name="Normal 17 5 20 2" xfId="31453" xr:uid="{00000000-0005-0000-0000-0000687A0000}"/>
    <cellStyle name="Normal 17 5 20 3" xfId="31454" xr:uid="{00000000-0005-0000-0000-0000697A0000}"/>
    <cellStyle name="Normal 17 5 20 4" xfId="31455" xr:uid="{00000000-0005-0000-0000-00006A7A0000}"/>
    <cellStyle name="Normal 17 5 20 5" xfId="31456" xr:uid="{00000000-0005-0000-0000-00006B7A0000}"/>
    <cellStyle name="Normal 17 5 21" xfId="31457" xr:uid="{00000000-0005-0000-0000-00006C7A0000}"/>
    <cellStyle name="Normal 17 5 21 2" xfId="31458" xr:uid="{00000000-0005-0000-0000-00006D7A0000}"/>
    <cellStyle name="Normal 17 5 21 3" xfId="31459" xr:uid="{00000000-0005-0000-0000-00006E7A0000}"/>
    <cellStyle name="Normal 17 5 21 4" xfId="31460" xr:uid="{00000000-0005-0000-0000-00006F7A0000}"/>
    <cellStyle name="Normal 17 5 21 5" xfId="31461" xr:uid="{00000000-0005-0000-0000-0000707A0000}"/>
    <cellStyle name="Normal 17 5 22" xfId="31462" xr:uid="{00000000-0005-0000-0000-0000717A0000}"/>
    <cellStyle name="Normal 17 5 22 2" xfId="31463" xr:uid="{00000000-0005-0000-0000-0000727A0000}"/>
    <cellStyle name="Normal 17 5 22 3" xfId="31464" xr:uid="{00000000-0005-0000-0000-0000737A0000}"/>
    <cellStyle name="Normal 17 5 22 4" xfId="31465" xr:uid="{00000000-0005-0000-0000-0000747A0000}"/>
    <cellStyle name="Normal 17 5 22 5" xfId="31466" xr:uid="{00000000-0005-0000-0000-0000757A0000}"/>
    <cellStyle name="Normal 17 5 23" xfId="31467" xr:uid="{00000000-0005-0000-0000-0000767A0000}"/>
    <cellStyle name="Normal 17 5 23 2" xfId="31468" xr:uid="{00000000-0005-0000-0000-0000777A0000}"/>
    <cellStyle name="Normal 17 5 23 3" xfId="31469" xr:uid="{00000000-0005-0000-0000-0000787A0000}"/>
    <cellStyle name="Normal 17 5 23 4" xfId="31470" xr:uid="{00000000-0005-0000-0000-0000797A0000}"/>
    <cellStyle name="Normal 17 5 23 5" xfId="31471" xr:uid="{00000000-0005-0000-0000-00007A7A0000}"/>
    <cellStyle name="Normal 17 5 24" xfId="31472" xr:uid="{00000000-0005-0000-0000-00007B7A0000}"/>
    <cellStyle name="Normal 17 5 24 2" xfId="31473" xr:uid="{00000000-0005-0000-0000-00007C7A0000}"/>
    <cellStyle name="Normal 17 5 24 3" xfId="31474" xr:uid="{00000000-0005-0000-0000-00007D7A0000}"/>
    <cellStyle name="Normal 17 5 24 4" xfId="31475" xr:uid="{00000000-0005-0000-0000-00007E7A0000}"/>
    <cellStyle name="Normal 17 5 25" xfId="31476" xr:uid="{00000000-0005-0000-0000-00007F7A0000}"/>
    <cellStyle name="Normal 17 5 25 2" xfId="31477" xr:uid="{00000000-0005-0000-0000-0000807A0000}"/>
    <cellStyle name="Normal 17 5 25 3" xfId="31478" xr:uid="{00000000-0005-0000-0000-0000817A0000}"/>
    <cellStyle name="Normal 17 5 25 4" xfId="31479" xr:uid="{00000000-0005-0000-0000-0000827A0000}"/>
    <cellStyle name="Normal 17 5 26" xfId="31480" xr:uid="{00000000-0005-0000-0000-0000837A0000}"/>
    <cellStyle name="Normal 17 5 27" xfId="31481" xr:uid="{00000000-0005-0000-0000-0000847A0000}"/>
    <cellStyle name="Normal 17 5 28" xfId="31482" xr:uid="{00000000-0005-0000-0000-0000857A0000}"/>
    <cellStyle name="Normal 17 5 3" xfId="31483" xr:uid="{00000000-0005-0000-0000-0000867A0000}"/>
    <cellStyle name="Normal 17 5 3 10" xfId="31484" xr:uid="{00000000-0005-0000-0000-0000877A0000}"/>
    <cellStyle name="Normal 17 5 3 10 2" xfId="31485" xr:uid="{00000000-0005-0000-0000-0000887A0000}"/>
    <cellStyle name="Normal 17 5 3 10 3" xfId="31486" xr:uid="{00000000-0005-0000-0000-0000897A0000}"/>
    <cellStyle name="Normal 17 5 3 10 4" xfId="31487" xr:uid="{00000000-0005-0000-0000-00008A7A0000}"/>
    <cellStyle name="Normal 17 5 3 10 5" xfId="31488" xr:uid="{00000000-0005-0000-0000-00008B7A0000}"/>
    <cellStyle name="Normal 17 5 3 11" xfId="31489" xr:uid="{00000000-0005-0000-0000-00008C7A0000}"/>
    <cellStyle name="Normal 17 5 3 11 2" xfId="31490" xr:uid="{00000000-0005-0000-0000-00008D7A0000}"/>
    <cellStyle name="Normal 17 5 3 11 3" xfId="31491" xr:uid="{00000000-0005-0000-0000-00008E7A0000}"/>
    <cellStyle name="Normal 17 5 3 11 4" xfId="31492" xr:uid="{00000000-0005-0000-0000-00008F7A0000}"/>
    <cellStyle name="Normal 17 5 3 11 5" xfId="31493" xr:uid="{00000000-0005-0000-0000-0000907A0000}"/>
    <cellStyle name="Normal 17 5 3 12" xfId="31494" xr:uid="{00000000-0005-0000-0000-0000917A0000}"/>
    <cellStyle name="Normal 17 5 3 12 2" xfId="31495" xr:uid="{00000000-0005-0000-0000-0000927A0000}"/>
    <cellStyle name="Normal 17 5 3 12 3" xfId="31496" xr:uid="{00000000-0005-0000-0000-0000937A0000}"/>
    <cellStyle name="Normal 17 5 3 12 4" xfId="31497" xr:uid="{00000000-0005-0000-0000-0000947A0000}"/>
    <cellStyle name="Normal 17 5 3 12 5" xfId="31498" xr:uid="{00000000-0005-0000-0000-0000957A0000}"/>
    <cellStyle name="Normal 17 5 3 13" xfId="31499" xr:uid="{00000000-0005-0000-0000-0000967A0000}"/>
    <cellStyle name="Normal 17 5 3 13 2" xfId="31500" xr:uid="{00000000-0005-0000-0000-0000977A0000}"/>
    <cellStyle name="Normal 17 5 3 13 3" xfId="31501" xr:uid="{00000000-0005-0000-0000-0000987A0000}"/>
    <cellStyle name="Normal 17 5 3 13 4" xfId="31502" xr:uid="{00000000-0005-0000-0000-0000997A0000}"/>
    <cellStyle name="Normal 17 5 3 13 5" xfId="31503" xr:uid="{00000000-0005-0000-0000-00009A7A0000}"/>
    <cellStyle name="Normal 17 5 3 14" xfId="31504" xr:uid="{00000000-0005-0000-0000-00009B7A0000}"/>
    <cellStyle name="Normal 17 5 3 14 2" xfId="31505" xr:uid="{00000000-0005-0000-0000-00009C7A0000}"/>
    <cellStyle name="Normal 17 5 3 14 3" xfId="31506" xr:uid="{00000000-0005-0000-0000-00009D7A0000}"/>
    <cellStyle name="Normal 17 5 3 14 4" xfId="31507" xr:uid="{00000000-0005-0000-0000-00009E7A0000}"/>
    <cellStyle name="Normal 17 5 3 14 5" xfId="31508" xr:uid="{00000000-0005-0000-0000-00009F7A0000}"/>
    <cellStyle name="Normal 17 5 3 15" xfId="31509" xr:uid="{00000000-0005-0000-0000-0000A07A0000}"/>
    <cellStyle name="Normal 17 5 3 15 2" xfId="31510" xr:uid="{00000000-0005-0000-0000-0000A17A0000}"/>
    <cellStyle name="Normal 17 5 3 15 3" xfId="31511" xr:uid="{00000000-0005-0000-0000-0000A27A0000}"/>
    <cellStyle name="Normal 17 5 3 15 4" xfId="31512" xr:uid="{00000000-0005-0000-0000-0000A37A0000}"/>
    <cellStyle name="Normal 17 5 3 15 5" xfId="31513" xr:uid="{00000000-0005-0000-0000-0000A47A0000}"/>
    <cellStyle name="Normal 17 5 3 16" xfId="31514" xr:uid="{00000000-0005-0000-0000-0000A57A0000}"/>
    <cellStyle name="Normal 17 5 3 16 2" xfId="31515" xr:uid="{00000000-0005-0000-0000-0000A67A0000}"/>
    <cellStyle name="Normal 17 5 3 16 3" xfId="31516" xr:uid="{00000000-0005-0000-0000-0000A77A0000}"/>
    <cellStyle name="Normal 17 5 3 16 4" xfId="31517" xr:uid="{00000000-0005-0000-0000-0000A87A0000}"/>
    <cellStyle name="Normal 17 5 3 16 5" xfId="31518" xr:uid="{00000000-0005-0000-0000-0000A97A0000}"/>
    <cellStyle name="Normal 17 5 3 17" xfId="31519" xr:uid="{00000000-0005-0000-0000-0000AA7A0000}"/>
    <cellStyle name="Normal 17 5 3 17 2" xfId="31520" xr:uid="{00000000-0005-0000-0000-0000AB7A0000}"/>
    <cellStyle name="Normal 17 5 3 17 3" xfId="31521" xr:uid="{00000000-0005-0000-0000-0000AC7A0000}"/>
    <cellStyle name="Normal 17 5 3 17 4" xfId="31522" xr:uid="{00000000-0005-0000-0000-0000AD7A0000}"/>
    <cellStyle name="Normal 17 5 3 17 5" xfId="31523" xr:uid="{00000000-0005-0000-0000-0000AE7A0000}"/>
    <cellStyle name="Normal 17 5 3 18" xfId="31524" xr:uid="{00000000-0005-0000-0000-0000AF7A0000}"/>
    <cellStyle name="Normal 17 5 3 18 2" xfId="31525" xr:uid="{00000000-0005-0000-0000-0000B07A0000}"/>
    <cellStyle name="Normal 17 5 3 18 3" xfId="31526" xr:uid="{00000000-0005-0000-0000-0000B17A0000}"/>
    <cellStyle name="Normal 17 5 3 18 4" xfId="31527" xr:uid="{00000000-0005-0000-0000-0000B27A0000}"/>
    <cellStyle name="Normal 17 5 3 18 5" xfId="31528" xr:uid="{00000000-0005-0000-0000-0000B37A0000}"/>
    <cellStyle name="Normal 17 5 3 19" xfId="31529" xr:uid="{00000000-0005-0000-0000-0000B47A0000}"/>
    <cellStyle name="Normal 17 5 3 19 2" xfId="31530" xr:uid="{00000000-0005-0000-0000-0000B57A0000}"/>
    <cellStyle name="Normal 17 5 3 19 3" xfId="31531" xr:uid="{00000000-0005-0000-0000-0000B67A0000}"/>
    <cellStyle name="Normal 17 5 3 19 4" xfId="31532" xr:uid="{00000000-0005-0000-0000-0000B77A0000}"/>
    <cellStyle name="Normal 17 5 3 19 5" xfId="31533" xr:uid="{00000000-0005-0000-0000-0000B87A0000}"/>
    <cellStyle name="Normal 17 5 3 2" xfId="31534" xr:uid="{00000000-0005-0000-0000-0000B97A0000}"/>
    <cellStyle name="Normal 17 5 3 2 10" xfId="31535" xr:uid="{00000000-0005-0000-0000-0000BA7A0000}"/>
    <cellStyle name="Normal 17 5 3 2 10 2" xfId="31536" xr:uid="{00000000-0005-0000-0000-0000BB7A0000}"/>
    <cellStyle name="Normal 17 5 3 2 10 3" xfId="31537" xr:uid="{00000000-0005-0000-0000-0000BC7A0000}"/>
    <cellStyle name="Normal 17 5 3 2 10 4" xfId="31538" xr:uid="{00000000-0005-0000-0000-0000BD7A0000}"/>
    <cellStyle name="Normal 17 5 3 2 10 5" xfId="31539" xr:uid="{00000000-0005-0000-0000-0000BE7A0000}"/>
    <cellStyle name="Normal 17 5 3 2 11" xfId="31540" xr:uid="{00000000-0005-0000-0000-0000BF7A0000}"/>
    <cellStyle name="Normal 17 5 3 2 11 2" xfId="31541" xr:uid="{00000000-0005-0000-0000-0000C07A0000}"/>
    <cellStyle name="Normal 17 5 3 2 11 3" xfId="31542" xr:uid="{00000000-0005-0000-0000-0000C17A0000}"/>
    <cellStyle name="Normal 17 5 3 2 11 4" xfId="31543" xr:uid="{00000000-0005-0000-0000-0000C27A0000}"/>
    <cellStyle name="Normal 17 5 3 2 11 5" xfId="31544" xr:uid="{00000000-0005-0000-0000-0000C37A0000}"/>
    <cellStyle name="Normal 17 5 3 2 12" xfId="31545" xr:uid="{00000000-0005-0000-0000-0000C47A0000}"/>
    <cellStyle name="Normal 17 5 3 2 12 2" xfId="31546" xr:uid="{00000000-0005-0000-0000-0000C57A0000}"/>
    <cellStyle name="Normal 17 5 3 2 12 3" xfId="31547" xr:uid="{00000000-0005-0000-0000-0000C67A0000}"/>
    <cellStyle name="Normal 17 5 3 2 12 4" xfId="31548" xr:uid="{00000000-0005-0000-0000-0000C77A0000}"/>
    <cellStyle name="Normal 17 5 3 2 12 5" xfId="31549" xr:uid="{00000000-0005-0000-0000-0000C87A0000}"/>
    <cellStyle name="Normal 17 5 3 2 13" xfId="31550" xr:uid="{00000000-0005-0000-0000-0000C97A0000}"/>
    <cellStyle name="Normal 17 5 3 2 13 2" xfId="31551" xr:uid="{00000000-0005-0000-0000-0000CA7A0000}"/>
    <cellStyle name="Normal 17 5 3 2 13 3" xfId="31552" xr:uid="{00000000-0005-0000-0000-0000CB7A0000}"/>
    <cellStyle name="Normal 17 5 3 2 13 4" xfId="31553" xr:uid="{00000000-0005-0000-0000-0000CC7A0000}"/>
    <cellStyle name="Normal 17 5 3 2 13 5" xfId="31554" xr:uid="{00000000-0005-0000-0000-0000CD7A0000}"/>
    <cellStyle name="Normal 17 5 3 2 14" xfId="31555" xr:uid="{00000000-0005-0000-0000-0000CE7A0000}"/>
    <cellStyle name="Normal 17 5 3 2 14 2" xfId="31556" xr:uid="{00000000-0005-0000-0000-0000CF7A0000}"/>
    <cellStyle name="Normal 17 5 3 2 14 3" xfId="31557" xr:uid="{00000000-0005-0000-0000-0000D07A0000}"/>
    <cellStyle name="Normal 17 5 3 2 14 4" xfId="31558" xr:uid="{00000000-0005-0000-0000-0000D17A0000}"/>
    <cellStyle name="Normal 17 5 3 2 14 5" xfId="31559" xr:uid="{00000000-0005-0000-0000-0000D27A0000}"/>
    <cellStyle name="Normal 17 5 3 2 15" xfId="31560" xr:uid="{00000000-0005-0000-0000-0000D37A0000}"/>
    <cellStyle name="Normal 17 5 3 2 15 2" xfId="31561" xr:uid="{00000000-0005-0000-0000-0000D47A0000}"/>
    <cellStyle name="Normal 17 5 3 2 15 3" xfId="31562" xr:uid="{00000000-0005-0000-0000-0000D57A0000}"/>
    <cellStyle name="Normal 17 5 3 2 15 4" xfId="31563" xr:uid="{00000000-0005-0000-0000-0000D67A0000}"/>
    <cellStyle name="Normal 17 5 3 2 15 5" xfId="31564" xr:uid="{00000000-0005-0000-0000-0000D77A0000}"/>
    <cellStyle name="Normal 17 5 3 2 16" xfId="31565" xr:uid="{00000000-0005-0000-0000-0000D87A0000}"/>
    <cellStyle name="Normal 17 5 3 2 16 2" xfId="31566" xr:uid="{00000000-0005-0000-0000-0000D97A0000}"/>
    <cellStyle name="Normal 17 5 3 2 16 3" xfId="31567" xr:uid="{00000000-0005-0000-0000-0000DA7A0000}"/>
    <cellStyle name="Normal 17 5 3 2 16 4" xfId="31568" xr:uid="{00000000-0005-0000-0000-0000DB7A0000}"/>
    <cellStyle name="Normal 17 5 3 2 16 5" xfId="31569" xr:uid="{00000000-0005-0000-0000-0000DC7A0000}"/>
    <cellStyle name="Normal 17 5 3 2 17" xfId="31570" xr:uid="{00000000-0005-0000-0000-0000DD7A0000}"/>
    <cellStyle name="Normal 17 5 3 2 17 2" xfId="31571" xr:uid="{00000000-0005-0000-0000-0000DE7A0000}"/>
    <cellStyle name="Normal 17 5 3 2 17 3" xfId="31572" xr:uid="{00000000-0005-0000-0000-0000DF7A0000}"/>
    <cellStyle name="Normal 17 5 3 2 17 4" xfId="31573" xr:uid="{00000000-0005-0000-0000-0000E07A0000}"/>
    <cellStyle name="Normal 17 5 3 2 17 5" xfId="31574" xr:uid="{00000000-0005-0000-0000-0000E17A0000}"/>
    <cellStyle name="Normal 17 5 3 2 18" xfId="31575" xr:uid="{00000000-0005-0000-0000-0000E27A0000}"/>
    <cellStyle name="Normal 17 5 3 2 18 2" xfId="31576" xr:uid="{00000000-0005-0000-0000-0000E37A0000}"/>
    <cellStyle name="Normal 17 5 3 2 18 3" xfId="31577" xr:uid="{00000000-0005-0000-0000-0000E47A0000}"/>
    <cellStyle name="Normal 17 5 3 2 18 4" xfId="31578" xr:uid="{00000000-0005-0000-0000-0000E57A0000}"/>
    <cellStyle name="Normal 17 5 3 2 18 5" xfId="31579" xr:uid="{00000000-0005-0000-0000-0000E67A0000}"/>
    <cellStyle name="Normal 17 5 3 2 19" xfId="31580" xr:uid="{00000000-0005-0000-0000-0000E77A0000}"/>
    <cellStyle name="Normal 17 5 3 2 19 2" xfId="31581" xr:uid="{00000000-0005-0000-0000-0000E87A0000}"/>
    <cellStyle name="Normal 17 5 3 2 19 3" xfId="31582" xr:uid="{00000000-0005-0000-0000-0000E97A0000}"/>
    <cellStyle name="Normal 17 5 3 2 19 4" xfId="31583" xr:uid="{00000000-0005-0000-0000-0000EA7A0000}"/>
    <cellStyle name="Normal 17 5 3 2 2" xfId="31584" xr:uid="{00000000-0005-0000-0000-0000EB7A0000}"/>
    <cellStyle name="Normal 17 5 3 2 2 10" xfId="31585" xr:uid="{00000000-0005-0000-0000-0000EC7A0000}"/>
    <cellStyle name="Normal 17 5 3 2 2 10 2" xfId="31586" xr:uid="{00000000-0005-0000-0000-0000ED7A0000}"/>
    <cellStyle name="Normal 17 5 3 2 2 10 3" xfId="31587" xr:uid="{00000000-0005-0000-0000-0000EE7A0000}"/>
    <cellStyle name="Normal 17 5 3 2 2 10 4" xfId="31588" xr:uid="{00000000-0005-0000-0000-0000EF7A0000}"/>
    <cellStyle name="Normal 17 5 3 2 2 10 5" xfId="31589" xr:uid="{00000000-0005-0000-0000-0000F07A0000}"/>
    <cellStyle name="Normal 17 5 3 2 2 11" xfId="31590" xr:uid="{00000000-0005-0000-0000-0000F17A0000}"/>
    <cellStyle name="Normal 17 5 3 2 2 11 2" xfId="31591" xr:uid="{00000000-0005-0000-0000-0000F27A0000}"/>
    <cellStyle name="Normal 17 5 3 2 2 11 3" xfId="31592" xr:uid="{00000000-0005-0000-0000-0000F37A0000}"/>
    <cellStyle name="Normal 17 5 3 2 2 11 4" xfId="31593" xr:uid="{00000000-0005-0000-0000-0000F47A0000}"/>
    <cellStyle name="Normal 17 5 3 2 2 11 5" xfId="31594" xr:uid="{00000000-0005-0000-0000-0000F57A0000}"/>
    <cellStyle name="Normal 17 5 3 2 2 12" xfId="31595" xr:uid="{00000000-0005-0000-0000-0000F67A0000}"/>
    <cellStyle name="Normal 17 5 3 2 2 12 2" xfId="31596" xr:uid="{00000000-0005-0000-0000-0000F77A0000}"/>
    <cellStyle name="Normal 17 5 3 2 2 12 3" xfId="31597" xr:uid="{00000000-0005-0000-0000-0000F87A0000}"/>
    <cellStyle name="Normal 17 5 3 2 2 12 4" xfId="31598" xr:uid="{00000000-0005-0000-0000-0000F97A0000}"/>
    <cellStyle name="Normal 17 5 3 2 2 12 5" xfId="31599" xr:uid="{00000000-0005-0000-0000-0000FA7A0000}"/>
    <cellStyle name="Normal 17 5 3 2 2 13" xfId="31600" xr:uid="{00000000-0005-0000-0000-0000FB7A0000}"/>
    <cellStyle name="Normal 17 5 3 2 2 13 2" xfId="31601" xr:uid="{00000000-0005-0000-0000-0000FC7A0000}"/>
    <cellStyle name="Normal 17 5 3 2 2 13 3" xfId="31602" xr:uid="{00000000-0005-0000-0000-0000FD7A0000}"/>
    <cellStyle name="Normal 17 5 3 2 2 13 4" xfId="31603" xr:uid="{00000000-0005-0000-0000-0000FE7A0000}"/>
    <cellStyle name="Normal 17 5 3 2 2 13 5" xfId="31604" xr:uid="{00000000-0005-0000-0000-0000FF7A0000}"/>
    <cellStyle name="Normal 17 5 3 2 2 14" xfId="31605" xr:uid="{00000000-0005-0000-0000-0000007B0000}"/>
    <cellStyle name="Normal 17 5 3 2 2 14 2" xfId="31606" xr:uid="{00000000-0005-0000-0000-0000017B0000}"/>
    <cellStyle name="Normal 17 5 3 2 2 14 3" xfId="31607" xr:uid="{00000000-0005-0000-0000-0000027B0000}"/>
    <cellStyle name="Normal 17 5 3 2 2 14 4" xfId="31608" xr:uid="{00000000-0005-0000-0000-0000037B0000}"/>
    <cellStyle name="Normal 17 5 3 2 2 14 5" xfId="31609" xr:uid="{00000000-0005-0000-0000-0000047B0000}"/>
    <cellStyle name="Normal 17 5 3 2 2 15" xfId="31610" xr:uid="{00000000-0005-0000-0000-0000057B0000}"/>
    <cellStyle name="Normal 17 5 3 2 2 15 2" xfId="31611" xr:uid="{00000000-0005-0000-0000-0000067B0000}"/>
    <cellStyle name="Normal 17 5 3 2 2 15 3" xfId="31612" xr:uid="{00000000-0005-0000-0000-0000077B0000}"/>
    <cellStyle name="Normal 17 5 3 2 2 15 4" xfId="31613" xr:uid="{00000000-0005-0000-0000-0000087B0000}"/>
    <cellStyle name="Normal 17 5 3 2 2 15 5" xfId="31614" xr:uid="{00000000-0005-0000-0000-0000097B0000}"/>
    <cellStyle name="Normal 17 5 3 2 2 16" xfId="31615" xr:uid="{00000000-0005-0000-0000-00000A7B0000}"/>
    <cellStyle name="Normal 17 5 3 2 2 16 2" xfId="31616" xr:uid="{00000000-0005-0000-0000-00000B7B0000}"/>
    <cellStyle name="Normal 17 5 3 2 2 16 3" xfId="31617" xr:uid="{00000000-0005-0000-0000-00000C7B0000}"/>
    <cellStyle name="Normal 17 5 3 2 2 16 4" xfId="31618" xr:uid="{00000000-0005-0000-0000-00000D7B0000}"/>
    <cellStyle name="Normal 17 5 3 2 2 16 5" xfId="31619" xr:uid="{00000000-0005-0000-0000-00000E7B0000}"/>
    <cellStyle name="Normal 17 5 3 2 2 17" xfId="31620" xr:uid="{00000000-0005-0000-0000-00000F7B0000}"/>
    <cellStyle name="Normal 17 5 3 2 2 17 2" xfId="31621" xr:uid="{00000000-0005-0000-0000-0000107B0000}"/>
    <cellStyle name="Normal 17 5 3 2 2 17 3" xfId="31622" xr:uid="{00000000-0005-0000-0000-0000117B0000}"/>
    <cellStyle name="Normal 17 5 3 2 2 17 4" xfId="31623" xr:uid="{00000000-0005-0000-0000-0000127B0000}"/>
    <cellStyle name="Normal 17 5 3 2 2 18" xfId="31624" xr:uid="{00000000-0005-0000-0000-0000137B0000}"/>
    <cellStyle name="Normal 17 5 3 2 2 18 2" xfId="31625" xr:uid="{00000000-0005-0000-0000-0000147B0000}"/>
    <cellStyle name="Normal 17 5 3 2 2 18 3" xfId="31626" xr:uid="{00000000-0005-0000-0000-0000157B0000}"/>
    <cellStyle name="Normal 17 5 3 2 2 18 4" xfId="31627" xr:uid="{00000000-0005-0000-0000-0000167B0000}"/>
    <cellStyle name="Normal 17 5 3 2 2 19" xfId="31628" xr:uid="{00000000-0005-0000-0000-0000177B0000}"/>
    <cellStyle name="Normal 17 5 3 2 2 2" xfId="31629" xr:uid="{00000000-0005-0000-0000-0000187B0000}"/>
    <cellStyle name="Normal 17 5 3 2 2 2 2" xfId="31630" xr:uid="{00000000-0005-0000-0000-0000197B0000}"/>
    <cellStyle name="Normal 17 5 3 2 2 2 3" xfId="31631" xr:uid="{00000000-0005-0000-0000-00001A7B0000}"/>
    <cellStyle name="Normal 17 5 3 2 2 2 4" xfId="31632" xr:uid="{00000000-0005-0000-0000-00001B7B0000}"/>
    <cellStyle name="Normal 17 5 3 2 2 2 5" xfId="31633" xr:uid="{00000000-0005-0000-0000-00001C7B0000}"/>
    <cellStyle name="Normal 17 5 3 2 2 20" xfId="31634" xr:uid="{00000000-0005-0000-0000-00001D7B0000}"/>
    <cellStyle name="Normal 17 5 3 2 2 21" xfId="31635" xr:uid="{00000000-0005-0000-0000-00001E7B0000}"/>
    <cellStyle name="Normal 17 5 3 2 2 3" xfId="31636" xr:uid="{00000000-0005-0000-0000-00001F7B0000}"/>
    <cellStyle name="Normal 17 5 3 2 2 3 2" xfId="31637" xr:uid="{00000000-0005-0000-0000-0000207B0000}"/>
    <cellStyle name="Normal 17 5 3 2 2 3 3" xfId="31638" xr:uid="{00000000-0005-0000-0000-0000217B0000}"/>
    <cellStyle name="Normal 17 5 3 2 2 3 4" xfId="31639" xr:uid="{00000000-0005-0000-0000-0000227B0000}"/>
    <cellStyle name="Normal 17 5 3 2 2 3 5" xfId="31640" xr:uid="{00000000-0005-0000-0000-0000237B0000}"/>
    <cellStyle name="Normal 17 5 3 2 2 4" xfId="31641" xr:uid="{00000000-0005-0000-0000-0000247B0000}"/>
    <cellStyle name="Normal 17 5 3 2 2 4 2" xfId="31642" xr:uid="{00000000-0005-0000-0000-0000257B0000}"/>
    <cellStyle name="Normal 17 5 3 2 2 4 3" xfId="31643" xr:uid="{00000000-0005-0000-0000-0000267B0000}"/>
    <cellStyle name="Normal 17 5 3 2 2 4 4" xfId="31644" xr:uid="{00000000-0005-0000-0000-0000277B0000}"/>
    <cellStyle name="Normal 17 5 3 2 2 4 5" xfId="31645" xr:uid="{00000000-0005-0000-0000-0000287B0000}"/>
    <cellStyle name="Normal 17 5 3 2 2 5" xfId="31646" xr:uid="{00000000-0005-0000-0000-0000297B0000}"/>
    <cellStyle name="Normal 17 5 3 2 2 5 2" xfId="31647" xr:uid="{00000000-0005-0000-0000-00002A7B0000}"/>
    <cellStyle name="Normal 17 5 3 2 2 5 3" xfId="31648" xr:uid="{00000000-0005-0000-0000-00002B7B0000}"/>
    <cellStyle name="Normal 17 5 3 2 2 5 4" xfId="31649" xr:uid="{00000000-0005-0000-0000-00002C7B0000}"/>
    <cellStyle name="Normal 17 5 3 2 2 5 5" xfId="31650" xr:uid="{00000000-0005-0000-0000-00002D7B0000}"/>
    <cellStyle name="Normal 17 5 3 2 2 6" xfId="31651" xr:uid="{00000000-0005-0000-0000-00002E7B0000}"/>
    <cellStyle name="Normal 17 5 3 2 2 6 2" xfId="31652" xr:uid="{00000000-0005-0000-0000-00002F7B0000}"/>
    <cellStyle name="Normal 17 5 3 2 2 6 3" xfId="31653" xr:uid="{00000000-0005-0000-0000-0000307B0000}"/>
    <cellStyle name="Normal 17 5 3 2 2 6 4" xfId="31654" xr:uid="{00000000-0005-0000-0000-0000317B0000}"/>
    <cellStyle name="Normal 17 5 3 2 2 6 5" xfId="31655" xr:uid="{00000000-0005-0000-0000-0000327B0000}"/>
    <cellStyle name="Normal 17 5 3 2 2 7" xfId="31656" xr:uid="{00000000-0005-0000-0000-0000337B0000}"/>
    <cellStyle name="Normal 17 5 3 2 2 7 2" xfId="31657" xr:uid="{00000000-0005-0000-0000-0000347B0000}"/>
    <cellStyle name="Normal 17 5 3 2 2 7 3" xfId="31658" xr:uid="{00000000-0005-0000-0000-0000357B0000}"/>
    <cellStyle name="Normal 17 5 3 2 2 7 4" xfId="31659" xr:uid="{00000000-0005-0000-0000-0000367B0000}"/>
    <cellStyle name="Normal 17 5 3 2 2 7 5" xfId="31660" xr:uid="{00000000-0005-0000-0000-0000377B0000}"/>
    <cellStyle name="Normal 17 5 3 2 2 8" xfId="31661" xr:uid="{00000000-0005-0000-0000-0000387B0000}"/>
    <cellStyle name="Normal 17 5 3 2 2 8 2" xfId="31662" xr:uid="{00000000-0005-0000-0000-0000397B0000}"/>
    <cellStyle name="Normal 17 5 3 2 2 8 3" xfId="31663" xr:uid="{00000000-0005-0000-0000-00003A7B0000}"/>
    <cellStyle name="Normal 17 5 3 2 2 8 4" xfId="31664" xr:uid="{00000000-0005-0000-0000-00003B7B0000}"/>
    <cellStyle name="Normal 17 5 3 2 2 8 5" xfId="31665" xr:uid="{00000000-0005-0000-0000-00003C7B0000}"/>
    <cellStyle name="Normal 17 5 3 2 2 9" xfId="31666" xr:uid="{00000000-0005-0000-0000-00003D7B0000}"/>
    <cellStyle name="Normal 17 5 3 2 2 9 2" xfId="31667" xr:uid="{00000000-0005-0000-0000-00003E7B0000}"/>
    <cellStyle name="Normal 17 5 3 2 2 9 3" xfId="31668" xr:uid="{00000000-0005-0000-0000-00003F7B0000}"/>
    <cellStyle name="Normal 17 5 3 2 2 9 4" xfId="31669" xr:uid="{00000000-0005-0000-0000-0000407B0000}"/>
    <cellStyle name="Normal 17 5 3 2 2 9 5" xfId="31670" xr:uid="{00000000-0005-0000-0000-0000417B0000}"/>
    <cellStyle name="Normal 17 5 3 2 20" xfId="31671" xr:uid="{00000000-0005-0000-0000-0000427B0000}"/>
    <cellStyle name="Normal 17 5 3 2 20 2" xfId="31672" xr:uid="{00000000-0005-0000-0000-0000437B0000}"/>
    <cellStyle name="Normal 17 5 3 2 20 3" xfId="31673" xr:uid="{00000000-0005-0000-0000-0000447B0000}"/>
    <cellStyle name="Normal 17 5 3 2 20 4" xfId="31674" xr:uid="{00000000-0005-0000-0000-0000457B0000}"/>
    <cellStyle name="Normal 17 5 3 2 21" xfId="31675" xr:uid="{00000000-0005-0000-0000-0000467B0000}"/>
    <cellStyle name="Normal 17 5 3 2 22" xfId="31676" xr:uid="{00000000-0005-0000-0000-0000477B0000}"/>
    <cellStyle name="Normal 17 5 3 2 23" xfId="31677" xr:uid="{00000000-0005-0000-0000-0000487B0000}"/>
    <cellStyle name="Normal 17 5 3 2 3" xfId="31678" xr:uid="{00000000-0005-0000-0000-0000497B0000}"/>
    <cellStyle name="Normal 17 5 3 2 3 10" xfId="31679" xr:uid="{00000000-0005-0000-0000-00004A7B0000}"/>
    <cellStyle name="Normal 17 5 3 2 3 10 2" xfId="31680" xr:uid="{00000000-0005-0000-0000-00004B7B0000}"/>
    <cellStyle name="Normal 17 5 3 2 3 10 3" xfId="31681" xr:uid="{00000000-0005-0000-0000-00004C7B0000}"/>
    <cellStyle name="Normal 17 5 3 2 3 10 4" xfId="31682" xr:uid="{00000000-0005-0000-0000-00004D7B0000}"/>
    <cellStyle name="Normal 17 5 3 2 3 10 5" xfId="31683" xr:uid="{00000000-0005-0000-0000-00004E7B0000}"/>
    <cellStyle name="Normal 17 5 3 2 3 11" xfId="31684" xr:uid="{00000000-0005-0000-0000-00004F7B0000}"/>
    <cellStyle name="Normal 17 5 3 2 3 11 2" xfId="31685" xr:uid="{00000000-0005-0000-0000-0000507B0000}"/>
    <cellStyle name="Normal 17 5 3 2 3 11 3" xfId="31686" xr:uid="{00000000-0005-0000-0000-0000517B0000}"/>
    <cellStyle name="Normal 17 5 3 2 3 11 4" xfId="31687" xr:uid="{00000000-0005-0000-0000-0000527B0000}"/>
    <cellStyle name="Normal 17 5 3 2 3 11 5" xfId="31688" xr:uid="{00000000-0005-0000-0000-0000537B0000}"/>
    <cellStyle name="Normal 17 5 3 2 3 12" xfId="31689" xr:uid="{00000000-0005-0000-0000-0000547B0000}"/>
    <cellStyle name="Normal 17 5 3 2 3 12 2" xfId="31690" xr:uid="{00000000-0005-0000-0000-0000557B0000}"/>
    <cellStyle name="Normal 17 5 3 2 3 12 3" xfId="31691" xr:uid="{00000000-0005-0000-0000-0000567B0000}"/>
    <cellStyle name="Normal 17 5 3 2 3 12 4" xfId="31692" xr:uid="{00000000-0005-0000-0000-0000577B0000}"/>
    <cellStyle name="Normal 17 5 3 2 3 12 5" xfId="31693" xr:uid="{00000000-0005-0000-0000-0000587B0000}"/>
    <cellStyle name="Normal 17 5 3 2 3 13" xfId="31694" xr:uid="{00000000-0005-0000-0000-0000597B0000}"/>
    <cellStyle name="Normal 17 5 3 2 3 13 2" xfId="31695" xr:uid="{00000000-0005-0000-0000-00005A7B0000}"/>
    <cellStyle name="Normal 17 5 3 2 3 13 3" xfId="31696" xr:uid="{00000000-0005-0000-0000-00005B7B0000}"/>
    <cellStyle name="Normal 17 5 3 2 3 13 4" xfId="31697" xr:uid="{00000000-0005-0000-0000-00005C7B0000}"/>
    <cellStyle name="Normal 17 5 3 2 3 13 5" xfId="31698" xr:uid="{00000000-0005-0000-0000-00005D7B0000}"/>
    <cellStyle name="Normal 17 5 3 2 3 14" xfId="31699" xr:uid="{00000000-0005-0000-0000-00005E7B0000}"/>
    <cellStyle name="Normal 17 5 3 2 3 14 2" xfId="31700" xr:uid="{00000000-0005-0000-0000-00005F7B0000}"/>
    <cellStyle name="Normal 17 5 3 2 3 14 3" xfId="31701" xr:uid="{00000000-0005-0000-0000-0000607B0000}"/>
    <cellStyle name="Normal 17 5 3 2 3 14 4" xfId="31702" xr:uid="{00000000-0005-0000-0000-0000617B0000}"/>
    <cellStyle name="Normal 17 5 3 2 3 14 5" xfId="31703" xr:uid="{00000000-0005-0000-0000-0000627B0000}"/>
    <cellStyle name="Normal 17 5 3 2 3 15" xfId="31704" xr:uid="{00000000-0005-0000-0000-0000637B0000}"/>
    <cellStyle name="Normal 17 5 3 2 3 15 2" xfId="31705" xr:uid="{00000000-0005-0000-0000-0000647B0000}"/>
    <cellStyle name="Normal 17 5 3 2 3 15 3" xfId="31706" xr:uid="{00000000-0005-0000-0000-0000657B0000}"/>
    <cellStyle name="Normal 17 5 3 2 3 15 4" xfId="31707" xr:uid="{00000000-0005-0000-0000-0000667B0000}"/>
    <cellStyle name="Normal 17 5 3 2 3 15 5" xfId="31708" xr:uid="{00000000-0005-0000-0000-0000677B0000}"/>
    <cellStyle name="Normal 17 5 3 2 3 16" xfId="31709" xr:uid="{00000000-0005-0000-0000-0000687B0000}"/>
    <cellStyle name="Normal 17 5 3 2 3 16 2" xfId="31710" xr:uid="{00000000-0005-0000-0000-0000697B0000}"/>
    <cellStyle name="Normal 17 5 3 2 3 16 3" xfId="31711" xr:uid="{00000000-0005-0000-0000-00006A7B0000}"/>
    <cellStyle name="Normal 17 5 3 2 3 16 4" xfId="31712" xr:uid="{00000000-0005-0000-0000-00006B7B0000}"/>
    <cellStyle name="Normal 17 5 3 2 3 17" xfId="31713" xr:uid="{00000000-0005-0000-0000-00006C7B0000}"/>
    <cellStyle name="Normal 17 5 3 2 3 17 2" xfId="31714" xr:uid="{00000000-0005-0000-0000-00006D7B0000}"/>
    <cellStyle name="Normal 17 5 3 2 3 17 3" xfId="31715" xr:uid="{00000000-0005-0000-0000-00006E7B0000}"/>
    <cellStyle name="Normal 17 5 3 2 3 17 4" xfId="31716" xr:uid="{00000000-0005-0000-0000-00006F7B0000}"/>
    <cellStyle name="Normal 17 5 3 2 3 18" xfId="31717" xr:uid="{00000000-0005-0000-0000-0000707B0000}"/>
    <cellStyle name="Normal 17 5 3 2 3 19" xfId="31718" xr:uid="{00000000-0005-0000-0000-0000717B0000}"/>
    <cellStyle name="Normal 17 5 3 2 3 2" xfId="31719" xr:uid="{00000000-0005-0000-0000-0000727B0000}"/>
    <cellStyle name="Normal 17 5 3 2 3 2 2" xfId="31720" xr:uid="{00000000-0005-0000-0000-0000737B0000}"/>
    <cellStyle name="Normal 17 5 3 2 3 2 3" xfId="31721" xr:uid="{00000000-0005-0000-0000-0000747B0000}"/>
    <cellStyle name="Normal 17 5 3 2 3 2 4" xfId="31722" xr:uid="{00000000-0005-0000-0000-0000757B0000}"/>
    <cellStyle name="Normal 17 5 3 2 3 2 5" xfId="31723" xr:uid="{00000000-0005-0000-0000-0000767B0000}"/>
    <cellStyle name="Normal 17 5 3 2 3 20" xfId="31724" xr:uid="{00000000-0005-0000-0000-0000777B0000}"/>
    <cellStyle name="Normal 17 5 3 2 3 3" xfId="31725" xr:uid="{00000000-0005-0000-0000-0000787B0000}"/>
    <cellStyle name="Normal 17 5 3 2 3 3 2" xfId="31726" xr:uid="{00000000-0005-0000-0000-0000797B0000}"/>
    <cellStyle name="Normal 17 5 3 2 3 3 3" xfId="31727" xr:uid="{00000000-0005-0000-0000-00007A7B0000}"/>
    <cellStyle name="Normal 17 5 3 2 3 3 4" xfId="31728" xr:uid="{00000000-0005-0000-0000-00007B7B0000}"/>
    <cellStyle name="Normal 17 5 3 2 3 3 5" xfId="31729" xr:uid="{00000000-0005-0000-0000-00007C7B0000}"/>
    <cellStyle name="Normal 17 5 3 2 3 4" xfId="31730" xr:uid="{00000000-0005-0000-0000-00007D7B0000}"/>
    <cellStyle name="Normal 17 5 3 2 3 4 2" xfId="31731" xr:uid="{00000000-0005-0000-0000-00007E7B0000}"/>
    <cellStyle name="Normal 17 5 3 2 3 4 3" xfId="31732" xr:uid="{00000000-0005-0000-0000-00007F7B0000}"/>
    <cellStyle name="Normal 17 5 3 2 3 4 4" xfId="31733" xr:uid="{00000000-0005-0000-0000-0000807B0000}"/>
    <cellStyle name="Normal 17 5 3 2 3 4 5" xfId="31734" xr:uid="{00000000-0005-0000-0000-0000817B0000}"/>
    <cellStyle name="Normal 17 5 3 2 3 5" xfId="31735" xr:uid="{00000000-0005-0000-0000-0000827B0000}"/>
    <cellStyle name="Normal 17 5 3 2 3 5 2" xfId="31736" xr:uid="{00000000-0005-0000-0000-0000837B0000}"/>
    <cellStyle name="Normal 17 5 3 2 3 5 3" xfId="31737" xr:uid="{00000000-0005-0000-0000-0000847B0000}"/>
    <cellStyle name="Normal 17 5 3 2 3 5 4" xfId="31738" xr:uid="{00000000-0005-0000-0000-0000857B0000}"/>
    <cellStyle name="Normal 17 5 3 2 3 5 5" xfId="31739" xr:uid="{00000000-0005-0000-0000-0000867B0000}"/>
    <cellStyle name="Normal 17 5 3 2 3 6" xfId="31740" xr:uid="{00000000-0005-0000-0000-0000877B0000}"/>
    <cellStyle name="Normal 17 5 3 2 3 6 2" xfId="31741" xr:uid="{00000000-0005-0000-0000-0000887B0000}"/>
    <cellStyle name="Normal 17 5 3 2 3 6 3" xfId="31742" xr:uid="{00000000-0005-0000-0000-0000897B0000}"/>
    <cellStyle name="Normal 17 5 3 2 3 6 4" xfId="31743" xr:uid="{00000000-0005-0000-0000-00008A7B0000}"/>
    <cellStyle name="Normal 17 5 3 2 3 6 5" xfId="31744" xr:uid="{00000000-0005-0000-0000-00008B7B0000}"/>
    <cellStyle name="Normal 17 5 3 2 3 7" xfId="31745" xr:uid="{00000000-0005-0000-0000-00008C7B0000}"/>
    <cellStyle name="Normal 17 5 3 2 3 7 2" xfId="31746" xr:uid="{00000000-0005-0000-0000-00008D7B0000}"/>
    <cellStyle name="Normal 17 5 3 2 3 7 3" xfId="31747" xr:uid="{00000000-0005-0000-0000-00008E7B0000}"/>
    <cellStyle name="Normal 17 5 3 2 3 7 4" xfId="31748" xr:uid="{00000000-0005-0000-0000-00008F7B0000}"/>
    <cellStyle name="Normal 17 5 3 2 3 7 5" xfId="31749" xr:uid="{00000000-0005-0000-0000-0000907B0000}"/>
    <cellStyle name="Normal 17 5 3 2 3 8" xfId="31750" xr:uid="{00000000-0005-0000-0000-0000917B0000}"/>
    <cellStyle name="Normal 17 5 3 2 3 8 2" xfId="31751" xr:uid="{00000000-0005-0000-0000-0000927B0000}"/>
    <cellStyle name="Normal 17 5 3 2 3 8 3" xfId="31752" xr:uid="{00000000-0005-0000-0000-0000937B0000}"/>
    <cellStyle name="Normal 17 5 3 2 3 8 4" xfId="31753" xr:uid="{00000000-0005-0000-0000-0000947B0000}"/>
    <cellStyle name="Normal 17 5 3 2 3 8 5" xfId="31754" xr:uid="{00000000-0005-0000-0000-0000957B0000}"/>
    <cellStyle name="Normal 17 5 3 2 3 9" xfId="31755" xr:uid="{00000000-0005-0000-0000-0000967B0000}"/>
    <cellStyle name="Normal 17 5 3 2 3 9 2" xfId="31756" xr:uid="{00000000-0005-0000-0000-0000977B0000}"/>
    <cellStyle name="Normal 17 5 3 2 3 9 3" xfId="31757" xr:uid="{00000000-0005-0000-0000-0000987B0000}"/>
    <cellStyle name="Normal 17 5 3 2 3 9 4" xfId="31758" xr:uid="{00000000-0005-0000-0000-0000997B0000}"/>
    <cellStyle name="Normal 17 5 3 2 3 9 5" xfId="31759" xr:uid="{00000000-0005-0000-0000-00009A7B0000}"/>
    <cellStyle name="Normal 17 5 3 2 4" xfId="31760" xr:uid="{00000000-0005-0000-0000-00009B7B0000}"/>
    <cellStyle name="Normal 17 5 3 2 4 10" xfId="31761" xr:uid="{00000000-0005-0000-0000-00009C7B0000}"/>
    <cellStyle name="Normal 17 5 3 2 4 10 2" xfId="31762" xr:uid="{00000000-0005-0000-0000-00009D7B0000}"/>
    <cellStyle name="Normal 17 5 3 2 4 10 3" xfId="31763" xr:uid="{00000000-0005-0000-0000-00009E7B0000}"/>
    <cellStyle name="Normal 17 5 3 2 4 10 4" xfId="31764" xr:uid="{00000000-0005-0000-0000-00009F7B0000}"/>
    <cellStyle name="Normal 17 5 3 2 4 10 5" xfId="31765" xr:uid="{00000000-0005-0000-0000-0000A07B0000}"/>
    <cellStyle name="Normal 17 5 3 2 4 11" xfId="31766" xr:uid="{00000000-0005-0000-0000-0000A17B0000}"/>
    <cellStyle name="Normal 17 5 3 2 4 11 2" xfId="31767" xr:uid="{00000000-0005-0000-0000-0000A27B0000}"/>
    <cellStyle name="Normal 17 5 3 2 4 11 3" xfId="31768" xr:uid="{00000000-0005-0000-0000-0000A37B0000}"/>
    <cellStyle name="Normal 17 5 3 2 4 11 4" xfId="31769" xr:uid="{00000000-0005-0000-0000-0000A47B0000}"/>
    <cellStyle name="Normal 17 5 3 2 4 11 5" xfId="31770" xr:uid="{00000000-0005-0000-0000-0000A57B0000}"/>
    <cellStyle name="Normal 17 5 3 2 4 12" xfId="31771" xr:uid="{00000000-0005-0000-0000-0000A67B0000}"/>
    <cellStyle name="Normal 17 5 3 2 4 12 2" xfId="31772" xr:uid="{00000000-0005-0000-0000-0000A77B0000}"/>
    <cellStyle name="Normal 17 5 3 2 4 12 3" xfId="31773" xr:uid="{00000000-0005-0000-0000-0000A87B0000}"/>
    <cellStyle name="Normal 17 5 3 2 4 12 4" xfId="31774" xr:uid="{00000000-0005-0000-0000-0000A97B0000}"/>
    <cellStyle name="Normal 17 5 3 2 4 12 5" xfId="31775" xr:uid="{00000000-0005-0000-0000-0000AA7B0000}"/>
    <cellStyle name="Normal 17 5 3 2 4 13" xfId="31776" xr:uid="{00000000-0005-0000-0000-0000AB7B0000}"/>
    <cellStyle name="Normal 17 5 3 2 4 13 2" xfId="31777" xr:uid="{00000000-0005-0000-0000-0000AC7B0000}"/>
    <cellStyle name="Normal 17 5 3 2 4 13 3" xfId="31778" xr:uid="{00000000-0005-0000-0000-0000AD7B0000}"/>
    <cellStyle name="Normal 17 5 3 2 4 13 4" xfId="31779" xr:uid="{00000000-0005-0000-0000-0000AE7B0000}"/>
    <cellStyle name="Normal 17 5 3 2 4 13 5" xfId="31780" xr:uid="{00000000-0005-0000-0000-0000AF7B0000}"/>
    <cellStyle name="Normal 17 5 3 2 4 14" xfId="31781" xr:uid="{00000000-0005-0000-0000-0000B07B0000}"/>
    <cellStyle name="Normal 17 5 3 2 4 14 2" xfId="31782" xr:uid="{00000000-0005-0000-0000-0000B17B0000}"/>
    <cellStyle name="Normal 17 5 3 2 4 14 3" xfId="31783" xr:uid="{00000000-0005-0000-0000-0000B27B0000}"/>
    <cellStyle name="Normal 17 5 3 2 4 14 4" xfId="31784" xr:uid="{00000000-0005-0000-0000-0000B37B0000}"/>
    <cellStyle name="Normal 17 5 3 2 4 14 5" xfId="31785" xr:uid="{00000000-0005-0000-0000-0000B47B0000}"/>
    <cellStyle name="Normal 17 5 3 2 4 15" xfId="31786" xr:uid="{00000000-0005-0000-0000-0000B57B0000}"/>
    <cellStyle name="Normal 17 5 3 2 4 15 2" xfId="31787" xr:uid="{00000000-0005-0000-0000-0000B67B0000}"/>
    <cellStyle name="Normal 17 5 3 2 4 15 3" xfId="31788" xr:uid="{00000000-0005-0000-0000-0000B77B0000}"/>
    <cellStyle name="Normal 17 5 3 2 4 15 4" xfId="31789" xr:uid="{00000000-0005-0000-0000-0000B87B0000}"/>
    <cellStyle name="Normal 17 5 3 2 4 15 5" xfId="31790" xr:uid="{00000000-0005-0000-0000-0000B97B0000}"/>
    <cellStyle name="Normal 17 5 3 2 4 16" xfId="31791" xr:uid="{00000000-0005-0000-0000-0000BA7B0000}"/>
    <cellStyle name="Normal 17 5 3 2 4 16 2" xfId="31792" xr:uid="{00000000-0005-0000-0000-0000BB7B0000}"/>
    <cellStyle name="Normal 17 5 3 2 4 16 3" xfId="31793" xr:uid="{00000000-0005-0000-0000-0000BC7B0000}"/>
    <cellStyle name="Normal 17 5 3 2 4 16 4" xfId="31794" xr:uid="{00000000-0005-0000-0000-0000BD7B0000}"/>
    <cellStyle name="Normal 17 5 3 2 4 17" xfId="31795" xr:uid="{00000000-0005-0000-0000-0000BE7B0000}"/>
    <cellStyle name="Normal 17 5 3 2 4 17 2" xfId="31796" xr:uid="{00000000-0005-0000-0000-0000BF7B0000}"/>
    <cellStyle name="Normal 17 5 3 2 4 17 3" xfId="31797" xr:uid="{00000000-0005-0000-0000-0000C07B0000}"/>
    <cellStyle name="Normal 17 5 3 2 4 17 4" xfId="31798" xr:uid="{00000000-0005-0000-0000-0000C17B0000}"/>
    <cellStyle name="Normal 17 5 3 2 4 18" xfId="31799" xr:uid="{00000000-0005-0000-0000-0000C27B0000}"/>
    <cellStyle name="Normal 17 5 3 2 4 19" xfId="31800" xr:uid="{00000000-0005-0000-0000-0000C37B0000}"/>
    <cellStyle name="Normal 17 5 3 2 4 2" xfId="31801" xr:uid="{00000000-0005-0000-0000-0000C47B0000}"/>
    <cellStyle name="Normal 17 5 3 2 4 2 2" xfId="31802" xr:uid="{00000000-0005-0000-0000-0000C57B0000}"/>
    <cellStyle name="Normal 17 5 3 2 4 2 3" xfId="31803" xr:uid="{00000000-0005-0000-0000-0000C67B0000}"/>
    <cellStyle name="Normal 17 5 3 2 4 2 4" xfId="31804" xr:uid="{00000000-0005-0000-0000-0000C77B0000}"/>
    <cellStyle name="Normal 17 5 3 2 4 2 5" xfId="31805" xr:uid="{00000000-0005-0000-0000-0000C87B0000}"/>
    <cellStyle name="Normal 17 5 3 2 4 20" xfId="31806" xr:uid="{00000000-0005-0000-0000-0000C97B0000}"/>
    <cellStyle name="Normal 17 5 3 2 4 3" xfId="31807" xr:uid="{00000000-0005-0000-0000-0000CA7B0000}"/>
    <cellStyle name="Normal 17 5 3 2 4 3 2" xfId="31808" xr:uid="{00000000-0005-0000-0000-0000CB7B0000}"/>
    <cellStyle name="Normal 17 5 3 2 4 3 3" xfId="31809" xr:uid="{00000000-0005-0000-0000-0000CC7B0000}"/>
    <cellStyle name="Normal 17 5 3 2 4 3 4" xfId="31810" xr:uid="{00000000-0005-0000-0000-0000CD7B0000}"/>
    <cellStyle name="Normal 17 5 3 2 4 3 5" xfId="31811" xr:uid="{00000000-0005-0000-0000-0000CE7B0000}"/>
    <cellStyle name="Normal 17 5 3 2 4 4" xfId="31812" xr:uid="{00000000-0005-0000-0000-0000CF7B0000}"/>
    <cellStyle name="Normal 17 5 3 2 4 4 2" xfId="31813" xr:uid="{00000000-0005-0000-0000-0000D07B0000}"/>
    <cellStyle name="Normal 17 5 3 2 4 4 3" xfId="31814" xr:uid="{00000000-0005-0000-0000-0000D17B0000}"/>
    <cellStyle name="Normal 17 5 3 2 4 4 4" xfId="31815" xr:uid="{00000000-0005-0000-0000-0000D27B0000}"/>
    <cellStyle name="Normal 17 5 3 2 4 4 5" xfId="31816" xr:uid="{00000000-0005-0000-0000-0000D37B0000}"/>
    <cellStyle name="Normal 17 5 3 2 4 5" xfId="31817" xr:uid="{00000000-0005-0000-0000-0000D47B0000}"/>
    <cellStyle name="Normal 17 5 3 2 4 5 2" xfId="31818" xr:uid="{00000000-0005-0000-0000-0000D57B0000}"/>
    <cellStyle name="Normal 17 5 3 2 4 5 3" xfId="31819" xr:uid="{00000000-0005-0000-0000-0000D67B0000}"/>
    <cellStyle name="Normal 17 5 3 2 4 5 4" xfId="31820" xr:uid="{00000000-0005-0000-0000-0000D77B0000}"/>
    <cellStyle name="Normal 17 5 3 2 4 5 5" xfId="31821" xr:uid="{00000000-0005-0000-0000-0000D87B0000}"/>
    <cellStyle name="Normal 17 5 3 2 4 6" xfId="31822" xr:uid="{00000000-0005-0000-0000-0000D97B0000}"/>
    <cellStyle name="Normal 17 5 3 2 4 6 2" xfId="31823" xr:uid="{00000000-0005-0000-0000-0000DA7B0000}"/>
    <cellStyle name="Normal 17 5 3 2 4 6 3" xfId="31824" xr:uid="{00000000-0005-0000-0000-0000DB7B0000}"/>
    <cellStyle name="Normal 17 5 3 2 4 6 4" xfId="31825" xr:uid="{00000000-0005-0000-0000-0000DC7B0000}"/>
    <cellStyle name="Normal 17 5 3 2 4 6 5" xfId="31826" xr:uid="{00000000-0005-0000-0000-0000DD7B0000}"/>
    <cellStyle name="Normal 17 5 3 2 4 7" xfId="31827" xr:uid="{00000000-0005-0000-0000-0000DE7B0000}"/>
    <cellStyle name="Normal 17 5 3 2 4 7 2" xfId="31828" xr:uid="{00000000-0005-0000-0000-0000DF7B0000}"/>
    <cellStyle name="Normal 17 5 3 2 4 7 3" xfId="31829" xr:uid="{00000000-0005-0000-0000-0000E07B0000}"/>
    <cellStyle name="Normal 17 5 3 2 4 7 4" xfId="31830" xr:uid="{00000000-0005-0000-0000-0000E17B0000}"/>
    <cellStyle name="Normal 17 5 3 2 4 7 5" xfId="31831" xr:uid="{00000000-0005-0000-0000-0000E27B0000}"/>
    <cellStyle name="Normal 17 5 3 2 4 8" xfId="31832" xr:uid="{00000000-0005-0000-0000-0000E37B0000}"/>
    <cellStyle name="Normal 17 5 3 2 4 8 2" xfId="31833" xr:uid="{00000000-0005-0000-0000-0000E47B0000}"/>
    <cellStyle name="Normal 17 5 3 2 4 8 3" xfId="31834" xr:uid="{00000000-0005-0000-0000-0000E57B0000}"/>
    <cellStyle name="Normal 17 5 3 2 4 8 4" xfId="31835" xr:uid="{00000000-0005-0000-0000-0000E67B0000}"/>
    <cellStyle name="Normal 17 5 3 2 4 8 5" xfId="31836" xr:uid="{00000000-0005-0000-0000-0000E77B0000}"/>
    <cellStyle name="Normal 17 5 3 2 4 9" xfId="31837" xr:uid="{00000000-0005-0000-0000-0000E87B0000}"/>
    <cellStyle name="Normal 17 5 3 2 4 9 2" xfId="31838" xr:uid="{00000000-0005-0000-0000-0000E97B0000}"/>
    <cellStyle name="Normal 17 5 3 2 4 9 3" xfId="31839" xr:uid="{00000000-0005-0000-0000-0000EA7B0000}"/>
    <cellStyle name="Normal 17 5 3 2 4 9 4" xfId="31840" xr:uid="{00000000-0005-0000-0000-0000EB7B0000}"/>
    <cellStyle name="Normal 17 5 3 2 4 9 5" xfId="31841" xr:uid="{00000000-0005-0000-0000-0000EC7B0000}"/>
    <cellStyle name="Normal 17 5 3 2 5" xfId="31842" xr:uid="{00000000-0005-0000-0000-0000ED7B0000}"/>
    <cellStyle name="Normal 17 5 3 2 5 2" xfId="31843" xr:uid="{00000000-0005-0000-0000-0000EE7B0000}"/>
    <cellStyle name="Normal 17 5 3 2 5 3" xfId="31844" xr:uid="{00000000-0005-0000-0000-0000EF7B0000}"/>
    <cellStyle name="Normal 17 5 3 2 5 4" xfId="31845" xr:uid="{00000000-0005-0000-0000-0000F07B0000}"/>
    <cellStyle name="Normal 17 5 3 2 5 5" xfId="31846" xr:uid="{00000000-0005-0000-0000-0000F17B0000}"/>
    <cellStyle name="Normal 17 5 3 2 6" xfId="31847" xr:uid="{00000000-0005-0000-0000-0000F27B0000}"/>
    <cellStyle name="Normal 17 5 3 2 6 2" xfId="31848" xr:uid="{00000000-0005-0000-0000-0000F37B0000}"/>
    <cellStyle name="Normal 17 5 3 2 6 3" xfId="31849" xr:uid="{00000000-0005-0000-0000-0000F47B0000}"/>
    <cellStyle name="Normal 17 5 3 2 6 4" xfId="31850" xr:uid="{00000000-0005-0000-0000-0000F57B0000}"/>
    <cellStyle name="Normal 17 5 3 2 6 5" xfId="31851" xr:uid="{00000000-0005-0000-0000-0000F67B0000}"/>
    <cellStyle name="Normal 17 5 3 2 7" xfId="31852" xr:uid="{00000000-0005-0000-0000-0000F77B0000}"/>
    <cellStyle name="Normal 17 5 3 2 7 2" xfId="31853" xr:uid="{00000000-0005-0000-0000-0000F87B0000}"/>
    <cellStyle name="Normal 17 5 3 2 7 3" xfId="31854" xr:uid="{00000000-0005-0000-0000-0000F97B0000}"/>
    <cellStyle name="Normal 17 5 3 2 7 4" xfId="31855" xr:uid="{00000000-0005-0000-0000-0000FA7B0000}"/>
    <cellStyle name="Normal 17 5 3 2 7 5" xfId="31856" xr:uid="{00000000-0005-0000-0000-0000FB7B0000}"/>
    <cellStyle name="Normal 17 5 3 2 8" xfId="31857" xr:uid="{00000000-0005-0000-0000-0000FC7B0000}"/>
    <cellStyle name="Normal 17 5 3 2 8 2" xfId="31858" xr:uid="{00000000-0005-0000-0000-0000FD7B0000}"/>
    <cellStyle name="Normal 17 5 3 2 8 3" xfId="31859" xr:uid="{00000000-0005-0000-0000-0000FE7B0000}"/>
    <cellStyle name="Normal 17 5 3 2 8 4" xfId="31860" xr:uid="{00000000-0005-0000-0000-0000FF7B0000}"/>
    <cellStyle name="Normal 17 5 3 2 8 5" xfId="31861" xr:uid="{00000000-0005-0000-0000-0000007C0000}"/>
    <cellStyle name="Normal 17 5 3 2 9" xfId="31862" xr:uid="{00000000-0005-0000-0000-0000017C0000}"/>
    <cellStyle name="Normal 17 5 3 2 9 2" xfId="31863" xr:uid="{00000000-0005-0000-0000-0000027C0000}"/>
    <cellStyle name="Normal 17 5 3 2 9 3" xfId="31864" xr:uid="{00000000-0005-0000-0000-0000037C0000}"/>
    <cellStyle name="Normal 17 5 3 2 9 4" xfId="31865" xr:uid="{00000000-0005-0000-0000-0000047C0000}"/>
    <cellStyle name="Normal 17 5 3 2 9 5" xfId="31866" xr:uid="{00000000-0005-0000-0000-0000057C0000}"/>
    <cellStyle name="Normal 17 5 3 20" xfId="31867" xr:uid="{00000000-0005-0000-0000-0000067C0000}"/>
    <cellStyle name="Normal 17 5 3 20 2" xfId="31868" xr:uid="{00000000-0005-0000-0000-0000077C0000}"/>
    <cellStyle name="Normal 17 5 3 20 3" xfId="31869" xr:uid="{00000000-0005-0000-0000-0000087C0000}"/>
    <cellStyle name="Normal 17 5 3 20 4" xfId="31870" xr:uid="{00000000-0005-0000-0000-0000097C0000}"/>
    <cellStyle name="Normal 17 5 3 20 5" xfId="31871" xr:uid="{00000000-0005-0000-0000-00000A7C0000}"/>
    <cellStyle name="Normal 17 5 3 21" xfId="31872" xr:uid="{00000000-0005-0000-0000-00000B7C0000}"/>
    <cellStyle name="Normal 17 5 3 21 2" xfId="31873" xr:uid="{00000000-0005-0000-0000-00000C7C0000}"/>
    <cellStyle name="Normal 17 5 3 21 3" xfId="31874" xr:uid="{00000000-0005-0000-0000-00000D7C0000}"/>
    <cellStyle name="Normal 17 5 3 21 4" xfId="31875" xr:uid="{00000000-0005-0000-0000-00000E7C0000}"/>
    <cellStyle name="Normal 17 5 3 22" xfId="31876" xr:uid="{00000000-0005-0000-0000-00000F7C0000}"/>
    <cellStyle name="Normal 17 5 3 22 2" xfId="31877" xr:uid="{00000000-0005-0000-0000-0000107C0000}"/>
    <cellStyle name="Normal 17 5 3 22 3" xfId="31878" xr:uid="{00000000-0005-0000-0000-0000117C0000}"/>
    <cellStyle name="Normal 17 5 3 22 4" xfId="31879" xr:uid="{00000000-0005-0000-0000-0000127C0000}"/>
    <cellStyle name="Normal 17 5 3 23" xfId="31880" xr:uid="{00000000-0005-0000-0000-0000137C0000}"/>
    <cellStyle name="Normal 17 5 3 24" xfId="31881" xr:uid="{00000000-0005-0000-0000-0000147C0000}"/>
    <cellStyle name="Normal 17 5 3 25" xfId="31882" xr:uid="{00000000-0005-0000-0000-0000157C0000}"/>
    <cellStyle name="Normal 17 5 3 3" xfId="31883" xr:uid="{00000000-0005-0000-0000-0000167C0000}"/>
    <cellStyle name="Normal 17 5 3 3 10" xfId="31884" xr:uid="{00000000-0005-0000-0000-0000177C0000}"/>
    <cellStyle name="Normal 17 5 3 3 10 2" xfId="31885" xr:uid="{00000000-0005-0000-0000-0000187C0000}"/>
    <cellStyle name="Normal 17 5 3 3 10 3" xfId="31886" xr:uid="{00000000-0005-0000-0000-0000197C0000}"/>
    <cellStyle name="Normal 17 5 3 3 10 4" xfId="31887" xr:uid="{00000000-0005-0000-0000-00001A7C0000}"/>
    <cellStyle name="Normal 17 5 3 3 10 5" xfId="31888" xr:uid="{00000000-0005-0000-0000-00001B7C0000}"/>
    <cellStyle name="Normal 17 5 3 3 11" xfId="31889" xr:uid="{00000000-0005-0000-0000-00001C7C0000}"/>
    <cellStyle name="Normal 17 5 3 3 11 2" xfId="31890" xr:uid="{00000000-0005-0000-0000-00001D7C0000}"/>
    <cellStyle name="Normal 17 5 3 3 11 3" xfId="31891" xr:uid="{00000000-0005-0000-0000-00001E7C0000}"/>
    <cellStyle name="Normal 17 5 3 3 11 4" xfId="31892" xr:uid="{00000000-0005-0000-0000-00001F7C0000}"/>
    <cellStyle name="Normal 17 5 3 3 11 5" xfId="31893" xr:uid="{00000000-0005-0000-0000-0000207C0000}"/>
    <cellStyle name="Normal 17 5 3 3 12" xfId="31894" xr:uid="{00000000-0005-0000-0000-0000217C0000}"/>
    <cellStyle name="Normal 17 5 3 3 12 2" xfId="31895" xr:uid="{00000000-0005-0000-0000-0000227C0000}"/>
    <cellStyle name="Normal 17 5 3 3 12 3" xfId="31896" xr:uid="{00000000-0005-0000-0000-0000237C0000}"/>
    <cellStyle name="Normal 17 5 3 3 12 4" xfId="31897" xr:uid="{00000000-0005-0000-0000-0000247C0000}"/>
    <cellStyle name="Normal 17 5 3 3 12 5" xfId="31898" xr:uid="{00000000-0005-0000-0000-0000257C0000}"/>
    <cellStyle name="Normal 17 5 3 3 13" xfId="31899" xr:uid="{00000000-0005-0000-0000-0000267C0000}"/>
    <cellStyle name="Normal 17 5 3 3 13 2" xfId="31900" xr:uid="{00000000-0005-0000-0000-0000277C0000}"/>
    <cellStyle name="Normal 17 5 3 3 13 3" xfId="31901" xr:uid="{00000000-0005-0000-0000-0000287C0000}"/>
    <cellStyle name="Normal 17 5 3 3 13 4" xfId="31902" xr:uid="{00000000-0005-0000-0000-0000297C0000}"/>
    <cellStyle name="Normal 17 5 3 3 13 5" xfId="31903" xr:uid="{00000000-0005-0000-0000-00002A7C0000}"/>
    <cellStyle name="Normal 17 5 3 3 14" xfId="31904" xr:uid="{00000000-0005-0000-0000-00002B7C0000}"/>
    <cellStyle name="Normal 17 5 3 3 14 2" xfId="31905" xr:uid="{00000000-0005-0000-0000-00002C7C0000}"/>
    <cellStyle name="Normal 17 5 3 3 14 3" xfId="31906" xr:uid="{00000000-0005-0000-0000-00002D7C0000}"/>
    <cellStyle name="Normal 17 5 3 3 14 4" xfId="31907" xr:uid="{00000000-0005-0000-0000-00002E7C0000}"/>
    <cellStyle name="Normal 17 5 3 3 14 5" xfId="31908" xr:uid="{00000000-0005-0000-0000-00002F7C0000}"/>
    <cellStyle name="Normal 17 5 3 3 15" xfId="31909" xr:uid="{00000000-0005-0000-0000-0000307C0000}"/>
    <cellStyle name="Normal 17 5 3 3 15 2" xfId="31910" xr:uid="{00000000-0005-0000-0000-0000317C0000}"/>
    <cellStyle name="Normal 17 5 3 3 15 3" xfId="31911" xr:uid="{00000000-0005-0000-0000-0000327C0000}"/>
    <cellStyle name="Normal 17 5 3 3 15 4" xfId="31912" xr:uid="{00000000-0005-0000-0000-0000337C0000}"/>
    <cellStyle name="Normal 17 5 3 3 15 5" xfId="31913" xr:uid="{00000000-0005-0000-0000-0000347C0000}"/>
    <cellStyle name="Normal 17 5 3 3 16" xfId="31914" xr:uid="{00000000-0005-0000-0000-0000357C0000}"/>
    <cellStyle name="Normal 17 5 3 3 16 2" xfId="31915" xr:uid="{00000000-0005-0000-0000-0000367C0000}"/>
    <cellStyle name="Normal 17 5 3 3 16 3" xfId="31916" xr:uid="{00000000-0005-0000-0000-0000377C0000}"/>
    <cellStyle name="Normal 17 5 3 3 16 4" xfId="31917" xr:uid="{00000000-0005-0000-0000-0000387C0000}"/>
    <cellStyle name="Normal 17 5 3 3 16 5" xfId="31918" xr:uid="{00000000-0005-0000-0000-0000397C0000}"/>
    <cellStyle name="Normal 17 5 3 3 17" xfId="31919" xr:uid="{00000000-0005-0000-0000-00003A7C0000}"/>
    <cellStyle name="Normal 17 5 3 3 17 2" xfId="31920" xr:uid="{00000000-0005-0000-0000-00003B7C0000}"/>
    <cellStyle name="Normal 17 5 3 3 17 3" xfId="31921" xr:uid="{00000000-0005-0000-0000-00003C7C0000}"/>
    <cellStyle name="Normal 17 5 3 3 17 4" xfId="31922" xr:uid="{00000000-0005-0000-0000-00003D7C0000}"/>
    <cellStyle name="Normal 17 5 3 3 18" xfId="31923" xr:uid="{00000000-0005-0000-0000-00003E7C0000}"/>
    <cellStyle name="Normal 17 5 3 3 18 2" xfId="31924" xr:uid="{00000000-0005-0000-0000-00003F7C0000}"/>
    <cellStyle name="Normal 17 5 3 3 18 3" xfId="31925" xr:uid="{00000000-0005-0000-0000-0000407C0000}"/>
    <cellStyle name="Normal 17 5 3 3 18 4" xfId="31926" xr:uid="{00000000-0005-0000-0000-0000417C0000}"/>
    <cellStyle name="Normal 17 5 3 3 19" xfId="31927" xr:uid="{00000000-0005-0000-0000-0000427C0000}"/>
    <cellStyle name="Normal 17 5 3 3 2" xfId="31928" xr:uid="{00000000-0005-0000-0000-0000437C0000}"/>
    <cellStyle name="Normal 17 5 3 3 2 2" xfId="31929" xr:uid="{00000000-0005-0000-0000-0000447C0000}"/>
    <cellStyle name="Normal 17 5 3 3 2 3" xfId="31930" xr:uid="{00000000-0005-0000-0000-0000457C0000}"/>
    <cellStyle name="Normal 17 5 3 3 2 4" xfId="31931" xr:uid="{00000000-0005-0000-0000-0000467C0000}"/>
    <cellStyle name="Normal 17 5 3 3 2 5" xfId="31932" xr:uid="{00000000-0005-0000-0000-0000477C0000}"/>
    <cellStyle name="Normal 17 5 3 3 20" xfId="31933" xr:uid="{00000000-0005-0000-0000-0000487C0000}"/>
    <cellStyle name="Normal 17 5 3 3 21" xfId="31934" xr:uid="{00000000-0005-0000-0000-0000497C0000}"/>
    <cellStyle name="Normal 17 5 3 3 3" xfId="31935" xr:uid="{00000000-0005-0000-0000-00004A7C0000}"/>
    <cellStyle name="Normal 17 5 3 3 3 2" xfId="31936" xr:uid="{00000000-0005-0000-0000-00004B7C0000}"/>
    <cellStyle name="Normal 17 5 3 3 3 3" xfId="31937" xr:uid="{00000000-0005-0000-0000-00004C7C0000}"/>
    <cellStyle name="Normal 17 5 3 3 3 4" xfId="31938" xr:uid="{00000000-0005-0000-0000-00004D7C0000}"/>
    <cellStyle name="Normal 17 5 3 3 3 5" xfId="31939" xr:uid="{00000000-0005-0000-0000-00004E7C0000}"/>
    <cellStyle name="Normal 17 5 3 3 4" xfId="31940" xr:uid="{00000000-0005-0000-0000-00004F7C0000}"/>
    <cellStyle name="Normal 17 5 3 3 4 2" xfId="31941" xr:uid="{00000000-0005-0000-0000-0000507C0000}"/>
    <cellStyle name="Normal 17 5 3 3 4 3" xfId="31942" xr:uid="{00000000-0005-0000-0000-0000517C0000}"/>
    <cellStyle name="Normal 17 5 3 3 4 4" xfId="31943" xr:uid="{00000000-0005-0000-0000-0000527C0000}"/>
    <cellStyle name="Normal 17 5 3 3 4 5" xfId="31944" xr:uid="{00000000-0005-0000-0000-0000537C0000}"/>
    <cellStyle name="Normal 17 5 3 3 5" xfId="31945" xr:uid="{00000000-0005-0000-0000-0000547C0000}"/>
    <cellStyle name="Normal 17 5 3 3 5 2" xfId="31946" xr:uid="{00000000-0005-0000-0000-0000557C0000}"/>
    <cellStyle name="Normal 17 5 3 3 5 3" xfId="31947" xr:uid="{00000000-0005-0000-0000-0000567C0000}"/>
    <cellStyle name="Normal 17 5 3 3 5 4" xfId="31948" xr:uid="{00000000-0005-0000-0000-0000577C0000}"/>
    <cellStyle name="Normal 17 5 3 3 5 5" xfId="31949" xr:uid="{00000000-0005-0000-0000-0000587C0000}"/>
    <cellStyle name="Normal 17 5 3 3 6" xfId="31950" xr:uid="{00000000-0005-0000-0000-0000597C0000}"/>
    <cellStyle name="Normal 17 5 3 3 6 2" xfId="31951" xr:uid="{00000000-0005-0000-0000-00005A7C0000}"/>
    <cellStyle name="Normal 17 5 3 3 6 3" xfId="31952" xr:uid="{00000000-0005-0000-0000-00005B7C0000}"/>
    <cellStyle name="Normal 17 5 3 3 6 4" xfId="31953" xr:uid="{00000000-0005-0000-0000-00005C7C0000}"/>
    <cellStyle name="Normal 17 5 3 3 6 5" xfId="31954" xr:uid="{00000000-0005-0000-0000-00005D7C0000}"/>
    <cellStyle name="Normal 17 5 3 3 7" xfId="31955" xr:uid="{00000000-0005-0000-0000-00005E7C0000}"/>
    <cellStyle name="Normal 17 5 3 3 7 2" xfId="31956" xr:uid="{00000000-0005-0000-0000-00005F7C0000}"/>
    <cellStyle name="Normal 17 5 3 3 7 3" xfId="31957" xr:uid="{00000000-0005-0000-0000-0000607C0000}"/>
    <cellStyle name="Normal 17 5 3 3 7 4" xfId="31958" xr:uid="{00000000-0005-0000-0000-0000617C0000}"/>
    <cellStyle name="Normal 17 5 3 3 7 5" xfId="31959" xr:uid="{00000000-0005-0000-0000-0000627C0000}"/>
    <cellStyle name="Normal 17 5 3 3 8" xfId="31960" xr:uid="{00000000-0005-0000-0000-0000637C0000}"/>
    <cellStyle name="Normal 17 5 3 3 8 2" xfId="31961" xr:uid="{00000000-0005-0000-0000-0000647C0000}"/>
    <cellStyle name="Normal 17 5 3 3 8 3" xfId="31962" xr:uid="{00000000-0005-0000-0000-0000657C0000}"/>
    <cellStyle name="Normal 17 5 3 3 8 4" xfId="31963" xr:uid="{00000000-0005-0000-0000-0000667C0000}"/>
    <cellStyle name="Normal 17 5 3 3 8 5" xfId="31964" xr:uid="{00000000-0005-0000-0000-0000677C0000}"/>
    <cellStyle name="Normal 17 5 3 3 9" xfId="31965" xr:uid="{00000000-0005-0000-0000-0000687C0000}"/>
    <cellStyle name="Normal 17 5 3 3 9 2" xfId="31966" xr:uid="{00000000-0005-0000-0000-0000697C0000}"/>
    <cellStyle name="Normal 17 5 3 3 9 3" xfId="31967" xr:uid="{00000000-0005-0000-0000-00006A7C0000}"/>
    <cellStyle name="Normal 17 5 3 3 9 4" xfId="31968" xr:uid="{00000000-0005-0000-0000-00006B7C0000}"/>
    <cellStyle name="Normal 17 5 3 3 9 5" xfId="31969" xr:uid="{00000000-0005-0000-0000-00006C7C0000}"/>
    <cellStyle name="Normal 17 5 3 4" xfId="31970" xr:uid="{00000000-0005-0000-0000-00006D7C0000}"/>
    <cellStyle name="Normal 17 5 3 4 10" xfId="31971" xr:uid="{00000000-0005-0000-0000-00006E7C0000}"/>
    <cellStyle name="Normal 17 5 3 4 10 2" xfId="31972" xr:uid="{00000000-0005-0000-0000-00006F7C0000}"/>
    <cellStyle name="Normal 17 5 3 4 10 3" xfId="31973" xr:uid="{00000000-0005-0000-0000-0000707C0000}"/>
    <cellStyle name="Normal 17 5 3 4 10 4" xfId="31974" xr:uid="{00000000-0005-0000-0000-0000717C0000}"/>
    <cellStyle name="Normal 17 5 3 4 10 5" xfId="31975" xr:uid="{00000000-0005-0000-0000-0000727C0000}"/>
    <cellStyle name="Normal 17 5 3 4 11" xfId="31976" xr:uid="{00000000-0005-0000-0000-0000737C0000}"/>
    <cellStyle name="Normal 17 5 3 4 11 2" xfId="31977" xr:uid="{00000000-0005-0000-0000-0000747C0000}"/>
    <cellStyle name="Normal 17 5 3 4 11 3" xfId="31978" xr:uid="{00000000-0005-0000-0000-0000757C0000}"/>
    <cellStyle name="Normal 17 5 3 4 11 4" xfId="31979" xr:uid="{00000000-0005-0000-0000-0000767C0000}"/>
    <cellStyle name="Normal 17 5 3 4 11 5" xfId="31980" xr:uid="{00000000-0005-0000-0000-0000777C0000}"/>
    <cellStyle name="Normal 17 5 3 4 12" xfId="31981" xr:uid="{00000000-0005-0000-0000-0000787C0000}"/>
    <cellStyle name="Normal 17 5 3 4 12 2" xfId="31982" xr:uid="{00000000-0005-0000-0000-0000797C0000}"/>
    <cellStyle name="Normal 17 5 3 4 12 3" xfId="31983" xr:uid="{00000000-0005-0000-0000-00007A7C0000}"/>
    <cellStyle name="Normal 17 5 3 4 12 4" xfId="31984" xr:uid="{00000000-0005-0000-0000-00007B7C0000}"/>
    <cellStyle name="Normal 17 5 3 4 12 5" xfId="31985" xr:uid="{00000000-0005-0000-0000-00007C7C0000}"/>
    <cellStyle name="Normal 17 5 3 4 13" xfId="31986" xr:uid="{00000000-0005-0000-0000-00007D7C0000}"/>
    <cellStyle name="Normal 17 5 3 4 13 2" xfId="31987" xr:uid="{00000000-0005-0000-0000-00007E7C0000}"/>
    <cellStyle name="Normal 17 5 3 4 13 3" xfId="31988" xr:uid="{00000000-0005-0000-0000-00007F7C0000}"/>
    <cellStyle name="Normal 17 5 3 4 13 4" xfId="31989" xr:uid="{00000000-0005-0000-0000-0000807C0000}"/>
    <cellStyle name="Normal 17 5 3 4 13 5" xfId="31990" xr:uid="{00000000-0005-0000-0000-0000817C0000}"/>
    <cellStyle name="Normal 17 5 3 4 14" xfId="31991" xr:uid="{00000000-0005-0000-0000-0000827C0000}"/>
    <cellStyle name="Normal 17 5 3 4 14 2" xfId="31992" xr:uid="{00000000-0005-0000-0000-0000837C0000}"/>
    <cellStyle name="Normal 17 5 3 4 14 3" xfId="31993" xr:uid="{00000000-0005-0000-0000-0000847C0000}"/>
    <cellStyle name="Normal 17 5 3 4 14 4" xfId="31994" xr:uid="{00000000-0005-0000-0000-0000857C0000}"/>
    <cellStyle name="Normal 17 5 3 4 14 5" xfId="31995" xr:uid="{00000000-0005-0000-0000-0000867C0000}"/>
    <cellStyle name="Normal 17 5 3 4 15" xfId="31996" xr:uid="{00000000-0005-0000-0000-0000877C0000}"/>
    <cellStyle name="Normal 17 5 3 4 15 2" xfId="31997" xr:uid="{00000000-0005-0000-0000-0000887C0000}"/>
    <cellStyle name="Normal 17 5 3 4 15 3" xfId="31998" xr:uid="{00000000-0005-0000-0000-0000897C0000}"/>
    <cellStyle name="Normal 17 5 3 4 15 4" xfId="31999" xr:uid="{00000000-0005-0000-0000-00008A7C0000}"/>
    <cellStyle name="Normal 17 5 3 4 15 5" xfId="32000" xr:uid="{00000000-0005-0000-0000-00008B7C0000}"/>
    <cellStyle name="Normal 17 5 3 4 16" xfId="32001" xr:uid="{00000000-0005-0000-0000-00008C7C0000}"/>
    <cellStyle name="Normal 17 5 3 4 16 2" xfId="32002" xr:uid="{00000000-0005-0000-0000-00008D7C0000}"/>
    <cellStyle name="Normal 17 5 3 4 16 3" xfId="32003" xr:uid="{00000000-0005-0000-0000-00008E7C0000}"/>
    <cellStyle name="Normal 17 5 3 4 16 4" xfId="32004" xr:uid="{00000000-0005-0000-0000-00008F7C0000}"/>
    <cellStyle name="Normal 17 5 3 4 16 5" xfId="32005" xr:uid="{00000000-0005-0000-0000-0000907C0000}"/>
    <cellStyle name="Normal 17 5 3 4 17" xfId="32006" xr:uid="{00000000-0005-0000-0000-0000917C0000}"/>
    <cellStyle name="Normal 17 5 3 4 17 2" xfId="32007" xr:uid="{00000000-0005-0000-0000-0000927C0000}"/>
    <cellStyle name="Normal 17 5 3 4 17 3" xfId="32008" xr:uid="{00000000-0005-0000-0000-0000937C0000}"/>
    <cellStyle name="Normal 17 5 3 4 17 4" xfId="32009" xr:uid="{00000000-0005-0000-0000-0000947C0000}"/>
    <cellStyle name="Normal 17 5 3 4 18" xfId="32010" xr:uid="{00000000-0005-0000-0000-0000957C0000}"/>
    <cellStyle name="Normal 17 5 3 4 18 2" xfId="32011" xr:uid="{00000000-0005-0000-0000-0000967C0000}"/>
    <cellStyle name="Normal 17 5 3 4 18 3" xfId="32012" xr:uid="{00000000-0005-0000-0000-0000977C0000}"/>
    <cellStyle name="Normal 17 5 3 4 18 4" xfId="32013" xr:uid="{00000000-0005-0000-0000-0000987C0000}"/>
    <cellStyle name="Normal 17 5 3 4 19" xfId="32014" xr:uid="{00000000-0005-0000-0000-0000997C0000}"/>
    <cellStyle name="Normal 17 5 3 4 2" xfId="32015" xr:uid="{00000000-0005-0000-0000-00009A7C0000}"/>
    <cellStyle name="Normal 17 5 3 4 2 2" xfId="32016" xr:uid="{00000000-0005-0000-0000-00009B7C0000}"/>
    <cellStyle name="Normal 17 5 3 4 2 3" xfId="32017" xr:uid="{00000000-0005-0000-0000-00009C7C0000}"/>
    <cellStyle name="Normal 17 5 3 4 2 4" xfId="32018" xr:uid="{00000000-0005-0000-0000-00009D7C0000}"/>
    <cellStyle name="Normal 17 5 3 4 2 5" xfId="32019" xr:uid="{00000000-0005-0000-0000-00009E7C0000}"/>
    <cellStyle name="Normal 17 5 3 4 20" xfId="32020" xr:uid="{00000000-0005-0000-0000-00009F7C0000}"/>
    <cellStyle name="Normal 17 5 3 4 21" xfId="32021" xr:uid="{00000000-0005-0000-0000-0000A07C0000}"/>
    <cellStyle name="Normal 17 5 3 4 3" xfId="32022" xr:uid="{00000000-0005-0000-0000-0000A17C0000}"/>
    <cellStyle name="Normal 17 5 3 4 3 2" xfId="32023" xr:uid="{00000000-0005-0000-0000-0000A27C0000}"/>
    <cellStyle name="Normal 17 5 3 4 3 3" xfId="32024" xr:uid="{00000000-0005-0000-0000-0000A37C0000}"/>
    <cellStyle name="Normal 17 5 3 4 3 4" xfId="32025" xr:uid="{00000000-0005-0000-0000-0000A47C0000}"/>
    <cellStyle name="Normal 17 5 3 4 3 5" xfId="32026" xr:uid="{00000000-0005-0000-0000-0000A57C0000}"/>
    <cellStyle name="Normal 17 5 3 4 4" xfId="32027" xr:uid="{00000000-0005-0000-0000-0000A67C0000}"/>
    <cellStyle name="Normal 17 5 3 4 4 2" xfId="32028" xr:uid="{00000000-0005-0000-0000-0000A77C0000}"/>
    <cellStyle name="Normal 17 5 3 4 4 3" xfId="32029" xr:uid="{00000000-0005-0000-0000-0000A87C0000}"/>
    <cellStyle name="Normal 17 5 3 4 4 4" xfId="32030" xr:uid="{00000000-0005-0000-0000-0000A97C0000}"/>
    <cellStyle name="Normal 17 5 3 4 4 5" xfId="32031" xr:uid="{00000000-0005-0000-0000-0000AA7C0000}"/>
    <cellStyle name="Normal 17 5 3 4 5" xfId="32032" xr:uid="{00000000-0005-0000-0000-0000AB7C0000}"/>
    <cellStyle name="Normal 17 5 3 4 5 2" xfId="32033" xr:uid="{00000000-0005-0000-0000-0000AC7C0000}"/>
    <cellStyle name="Normal 17 5 3 4 5 3" xfId="32034" xr:uid="{00000000-0005-0000-0000-0000AD7C0000}"/>
    <cellStyle name="Normal 17 5 3 4 5 4" xfId="32035" xr:uid="{00000000-0005-0000-0000-0000AE7C0000}"/>
    <cellStyle name="Normal 17 5 3 4 5 5" xfId="32036" xr:uid="{00000000-0005-0000-0000-0000AF7C0000}"/>
    <cellStyle name="Normal 17 5 3 4 6" xfId="32037" xr:uid="{00000000-0005-0000-0000-0000B07C0000}"/>
    <cellStyle name="Normal 17 5 3 4 6 2" xfId="32038" xr:uid="{00000000-0005-0000-0000-0000B17C0000}"/>
    <cellStyle name="Normal 17 5 3 4 6 3" xfId="32039" xr:uid="{00000000-0005-0000-0000-0000B27C0000}"/>
    <cellStyle name="Normal 17 5 3 4 6 4" xfId="32040" xr:uid="{00000000-0005-0000-0000-0000B37C0000}"/>
    <cellStyle name="Normal 17 5 3 4 6 5" xfId="32041" xr:uid="{00000000-0005-0000-0000-0000B47C0000}"/>
    <cellStyle name="Normal 17 5 3 4 7" xfId="32042" xr:uid="{00000000-0005-0000-0000-0000B57C0000}"/>
    <cellStyle name="Normal 17 5 3 4 7 2" xfId="32043" xr:uid="{00000000-0005-0000-0000-0000B67C0000}"/>
    <cellStyle name="Normal 17 5 3 4 7 3" xfId="32044" xr:uid="{00000000-0005-0000-0000-0000B77C0000}"/>
    <cellStyle name="Normal 17 5 3 4 7 4" xfId="32045" xr:uid="{00000000-0005-0000-0000-0000B87C0000}"/>
    <cellStyle name="Normal 17 5 3 4 7 5" xfId="32046" xr:uid="{00000000-0005-0000-0000-0000B97C0000}"/>
    <cellStyle name="Normal 17 5 3 4 8" xfId="32047" xr:uid="{00000000-0005-0000-0000-0000BA7C0000}"/>
    <cellStyle name="Normal 17 5 3 4 8 2" xfId="32048" xr:uid="{00000000-0005-0000-0000-0000BB7C0000}"/>
    <cellStyle name="Normal 17 5 3 4 8 3" xfId="32049" xr:uid="{00000000-0005-0000-0000-0000BC7C0000}"/>
    <cellStyle name="Normal 17 5 3 4 8 4" xfId="32050" xr:uid="{00000000-0005-0000-0000-0000BD7C0000}"/>
    <cellStyle name="Normal 17 5 3 4 8 5" xfId="32051" xr:uid="{00000000-0005-0000-0000-0000BE7C0000}"/>
    <cellStyle name="Normal 17 5 3 4 9" xfId="32052" xr:uid="{00000000-0005-0000-0000-0000BF7C0000}"/>
    <cellStyle name="Normal 17 5 3 4 9 2" xfId="32053" xr:uid="{00000000-0005-0000-0000-0000C07C0000}"/>
    <cellStyle name="Normal 17 5 3 4 9 3" xfId="32054" xr:uid="{00000000-0005-0000-0000-0000C17C0000}"/>
    <cellStyle name="Normal 17 5 3 4 9 4" xfId="32055" xr:uid="{00000000-0005-0000-0000-0000C27C0000}"/>
    <cellStyle name="Normal 17 5 3 4 9 5" xfId="32056" xr:uid="{00000000-0005-0000-0000-0000C37C0000}"/>
    <cellStyle name="Normal 17 5 3 5" xfId="32057" xr:uid="{00000000-0005-0000-0000-0000C47C0000}"/>
    <cellStyle name="Normal 17 5 3 5 10" xfId="32058" xr:uid="{00000000-0005-0000-0000-0000C57C0000}"/>
    <cellStyle name="Normal 17 5 3 5 10 2" xfId="32059" xr:uid="{00000000-0005-0000-0000-0000C67C0000}"/>
    <cellStyle name="Normal 17 5 3 5 10 3" xfId="32060" xr:uid="{00000000-0005-0000-0000-0000C77C0000}"/>
    <cellStyle name="Normal 17 5 3 5 10 4" xfId="32061" xr:uid="{00000000-0005-0000-0000-0000C87C0000}"/>
    <cellStyle name="Normal 17 5 3 5 10 5" xfId="32062" xr:uid="{00000000-0005-0000-0000-0000C97C0000}"/>
    <cellStyle name="Normal 17 5 3 5 11" xfId="32063" xr:uid="{00000000-0005-0000-0000-0000CA7C0000}"/>
    <cellStyle name="Normal 17 5 3 5 11 2" xfId="32064" xr:uid="{00000000-0005-0000-0000-0000CB7C0000}"/>
    <cellStyle name="Normal 17 5 3 5 11 3" xfId="32065" xr:uid="{00000000-0005-0000-0000-0000CC7C0000}"/>
    <cellStyle name="Normal 17 5 3 5 11 4" xfId="32066" xr:uid="{00000000-0005-0000-0000-0000CD7C0000}"/>
    <cellStyle name="Normal 17 5 3 5 11 5" xfId="32067" xr:uid="{00000000-0005-0000-0000-0000CE7C0000}"/>
    <cellStyle name="Normal 17 5 3 5 12" xfId="32068" xr:uid="{00000000-0005-0000-0000-0000CF7C0000}"/>
    <cellStyle name="Normal 17 5 3 5 12 2" xfId="32069" xr:uid="{00000000-0005-0000-0000-0000D07C0000}"/>
    <cellStyle name="Normal 17 5 3 5 12 3" xfId="32070" xr:uid="{00000000-0005-0000-0000-0000D17C0000}"/>
    <cellStyle name="Normal 17 5 3 5 12 4" xfId="32071" xr:uid="{00000000-0005-0000-0000-0000D27C0000}"/>
    <cellStyle name="Normal 17 5 3 5 12 5" xfId="32072" xr:uid="{00000000-0005-0000-0000-0000D37C0000}"/>
    <cellStyle name="Normal 17 5 3 5 13" xfId="32073" xr:uid="{00000000-0005-0000-0000-0000D47C0000}"/>
    <cellStyle name="Normal 17 5 3 5 13 2" xfId="32074" xr:uid="{00000000-0005-0000-0000-0000D57C0000}"/>
    <cellStyle name="Normal 17 5 3 5 13 3" xfId="32075" xr:uid="{00000000-0005-0000-0000-0000D67C0000}"/>
    <cellStyle name="Normal 17 5 3 5 13 4" xfId="32076" xr:uid="{00000000-0005-0000-0000-0000D77C0000}"/>
    <cellStyle name="Normal 17 5 3 5 13 5" xfId="32077" xr:uid="{00000000-0005-0000-0000-0000D87C0000}"/>
    <cellStyle name="Normal 17 5 3 5 14" xfId="32078" xr:uid="{00000000-0005-0000-0000-0000D97C0000}"/>
    <cellStyle name="Normal 17 5 3 5 14 2" xfId="32079" xr:uid="{00000000-0005-0000-0000-0000DA7C0000}"/>
    <cellStyle name="Normal 17 5 3 5 14 3" xfId="32080" xr:uid="{00000000-0005-0000-0000-0000DB7C0000}"/>
    <cellStyle name="Normal 17 5 3 5 14 4" xfId="32081" xr:uid="{00000000-0005-0000-0000-0000DC7C0000}"/>
    <cellStyle name="Normal 17 5 3 5 14 5" xfId="32082" xr:uid="{00000000-0005-0000-0000-0000DD7C0000}"/>
    <cellStyle name="Normal 17 5 3 5 15" xfId="32083" xr:uid="{00000000-0005-0000-0000-0000DE7C0000}"/>
    <cellStyle name="Normal 17 5 3 5 15 2" xfId="32084" xr:uid="{00000000-0005-0000-0000-0000DF7C0000}"/>
    <cellStyle name="Normal 17 5 3 5 15 3" xfId="32085" xr:uid="{00000000-0005-0000-0000-0000E07C0000}"/>
    <cellStyle name="Normal 17 5 3 5 15 4" xfId="32086" xr:uid="{00000000-0005-0000-0000-0000E17C0000}"/>
    <cellStyle name="Normal 17 5 3 5 15 5" xfId="32087" xr:uid="{00000000-0005-0000-0000-0000E27C0000}"/>
    <cellStyle name="Normal 17 5 3 5 16" xfId="32088" xr:uid="{00000000-0005-0000-0000-0000E37C0000}"/>
    <cellStyle name="Normal 17 5 3 5 16 2" xfId="32089" xr:uid="{00000000-0005-0000-0000-0000E47C0000}"/>
    <cellStyle name="Normal 17 5 3 5 16 3" xfId="32090" xr:uid="{00000000-0005-0000-0000-0000E57C0000}"/>
    <cellStyle name="Normal 17 5 3 5 16 4" xfId="32091" xr:uid="{00000000-0005-0000-0000-0000E67C0000}"/>
    <cellStyle name="Normal 17 5 3 5 17" xfId="32092" xr:uid="{00000000-0005-0000-0000-0000E77C0000}"/>
    <cellStyle name="Normal 17 5 3 5 17 2" xfId="32093" xr:uid="{00000000-0005-0000-0000-0000E87C0000}"/>
    <cellStyle name="Normal 17 5 3 5 17 3" xfId="32094" xr:uid="{00000000-0005-0000-0000-0000E97C0000}"/>
    <cellStyle name="Normal 17 5 3 5 17 4" xfId="32095" xr:uid="{00000000-0005-0000-0000-0000EA7C0000}"/>
    <cellStyle name="Normal 17 5 3 5 18" xfId="32096" xr:uid="{00000000-0005-0000-0000-0000EB7C0000}"/>
    <cellStyle name="Normal 17 5 3 5 19" xfId="32097" xr:uid="{00000000-0005-0000-0000-0000EC7C0000}"/>
    <cellStyle name="Normal 17 5 3 5 2" xfId="32098" xr:uid="{00000000-0005-0000-0000-0000ED7C0000}"/>
    <cellStyle name="Normal 17 5 3 5 2 2" xfId="32099" xr:uid="{00000000-0005-0000-0000-0000EE7C0000}"/>
    <cellStyle name="Normal 17 5 3 5 2 3" xfId="32100" xr:uid="{00000000-0005-0000-0000-0000EF7C0000}"/>
    <cellStyle name="Normal 17 5 3 5 2 4" xfId="32101" xr:uid="{00000000-0005-0000-0000-0000F07C0000}"/>
    <cellStyle name="Normal 17 5 3 5 2 5" xfId="32102" xr:uid="{00000000-0005-0000-0000-0000F17C0000}"/>
    <cellStyle name="Normal 17 5 3 5 20" xfId="32103" xr:uid="{00000000-0005-0000-0000-0000F27C0000}"/>
    <cellStyle name="Normal 17 5 3 5 3" xfId="32104" xr:uid="{00000000-0005-0000-0000-0000F37C0000}"/>
    <cellStyle name="Normal 17 5 3 5 3 2" xfId="32105" xr:uid="{00000000-0005-0000-0000-0000F47C0000}"/>
    <cellStyle name="Normal 17 5 3 5 3 3" xfId="32106" xr:uid="{00000000-0005-0000-0000-0000F57C0000}"/>
    <cellStyle name="Normal 17 5 3 5 3 4" xfId="32107" xr:uid="{00000000-0005-0000-0000-0000F67C0000}"/>
    <cellStyle name="Normal 17 5 3 5 3 5" xfId="32108" xr:uid="{00000000-0005-0000-0000-0000F77C0000}"/>
    <cellStyle name="Normal 17 5 3 5 4" xfId="32109" xr:uid="{00000000-0005-0000-0000-0000F87C0000}"/>
    <cellStyle name="Normal 17 5 3 5 4 2" xfId="32110" xr:uid="{00000000-0005-0000-0000-0000F97C0000}"/>
    <cellStyle name="Normal 17 5 3 5 4 3" xfId="32111" xr:uid="{00000000-0005-0000-0000-0000FA7C0000}"/>
    <cellStyle name="Normal 17 5 3 5 4 4" xfId="32112" xr:uid="{00000000-0005-0000-0000-0000FB7C0000}"/>
    <cellStyle name="Normal 17 5 3 5 4 5" xfId="32113" xr:uid="{00000000-0005-0000-0000-0000FC7C0000}"/>
    <cellStyle name="Normal 17 5 3 5 5" xfId="32114" xr:uid="{00000000-0005-0000-0000-0000FD7C0000}"/>
    <cellStyle name="Normal 17 5 3 5 5 2" xfId="32115" xr:uid="{00000000-0005-0000-0000-0000FE7C0000}"/>
    <cellStyle name="Normal 17 5 3 5 5 3" xfId="32116" xr:uid="{00000000-0005-0000-0000-0000FF7C0000}"/>
    <cellStyle name="Normal 17 5 3 5 5 4" xfId="32117" xr:uid="{00000000-0005-0000-0000-0000007D0000}"/>
    <cellStyle name="Normal 17 5 3 5 5 5" xfId="32118" xr:uid="{00000000-0005-0000-0000-0000017D0000}"/>
    <cellStyle name="Normal 17 5 3 5 6" xfId="32119" xr:uid="{00000000-0005-0000-0000-0000027D0000}"/>
    <cellStyle name="Normal 17 5 3 5 6 2" xfId="32120" xr:uid="{00000000-0005-0000-0000-0000037D0000}"/>
    <cellStyle name="Normal 17 5 3 5 6 3" xfId="32121" xr:uid="{00000000-0005-0000-0000-0000047D0000}"/>
    <cellStyle name="Normal 17 5 3 5 6 4" xfId="32122" xr:uid="{00000000-0005-0000-0000-0000057D0000}"/>
    <cellStyle name="Normal 17 5 3 5 6 5" xfId="32123" xr:uid="{00000000-0005-0000-0000-0000067D0000}"/>
    <cellStyle name="Normal 17 5 3 5 7" xfId="32124" xr:uid="{00000000-0005-0000-0000-0000077D0000}"/>
    <cellStyle name="Normal 17 5 3 5 7 2" xfId="32125" xr:uid="{00000000-0005-0000-0000-0000087D0000}"/>
    <cellStyle name="Normal 17 5 3 5 7 3" xfId="32126" xr:uid="{00000000-0005-0000-0000-0000097D0000}"/>
    <cellStyle name="Normal 17 5 3 5 7 4" xfId="32127" xr:uid="{00000000-0005-0000-0000-00000A7D0000}"/>
    <cellStyle name="Normal 17 5 3 5 7 5" xfId="32128" xr:uid="{00000000-0005-0000-0000-00000B7D0000}"/>
    <cellStyle name="Normal 17 5 3 5 8" xfId="32129" xr:uid="{00000000-0005-0000-0000-00000C7D0000}"/>
    <cellStyle name="Normal 17 5 3 5 8 2" xfId="32130" xr:uid="{00000000-0005-0000-0000-00000D7D0000}"/>
    <cellStyle name="Normal 17 5 3 5 8 3" xfId="32131" xr:uid="{00000000-0005-0000-0000-00000E7D0000}"/>
    <cellStyle name="Normal 17 5 3 5 8 4" xfId="32132" xr:uid="{00000000-0005-0000-0000-00000F7D0000}"/>
    <cellStyle name="Normal 17 5 3 5 8 5" xfId="32133" xr:uid="{00000000-0005-0000-0000-0000107D0000}"/>
    <cellStyle name="Normal 17 5 3 5 9" xfId="32134" xr:uid="{00000000-0005-0000-0000-0000117D0000}"/>
    <cellStyle name="Normal 17 5 3 5 9 2" xfId="32135" xr:uid="{00000000-0005-0000-0000-0000127D0000}"/>
    <cellStyle name="Normal 17 5 3 5 9 3" xfId="32136" xr:uid="{00000000-0005-0000-0000-0000137D0000}"/>
    <cellStyle name="Normal 17 5 3 5 9 4" xfId="32137" xr:uid="{00000000-0005-0000-0000-0000147D0000}"/>
    <cellStyle name="Normal 17 5 3 5 9 5" xfId="32138" xr:uid="{00000000-0005-0000-0000-0000157D0000}"/>
    <cellStyle name="Normal 17 5 3 6" xfId="32139" xr:uid="{00000000-0005-0000-0000-0000167D0000}"/>
    <cellStyle name="Normal 17 5 3 6 10" xfId="32140" xr:uid="{00000000-0005-0000-0000-0000177D0000}"/>
    <cellStyle name="Normal 17 5 3 6 10 2" xfId="32141" xr:uid="{00000000-0005-0000-0000-0000187D0000}"/>
    <cellStyle name="Normal 17 5 3 6 10 3" xfId="32142" xr:uid="{00000000-0005-0000-0000-0000197D0000}"/>
    <cellStyle name="Normal 17 5 3 6 10 4" xfId="32143" xr:uid="{00000000-0005-0000-0000-00001A7D0000}"/>
    <cellStyle name="Normal 17 5 3 6 10 5" xfId="32144" xr:uid="{00000000-0005-0000-0000-00001B7D0000}"/>
    <cellStyle name="Normal 17 5 3 6 11" xfId="32145" xr:uid="{00000000-0005-0000-0000-00001C7D0000}"/>
    <cellStyle name="Normal 17 5 3 6 11 2" xfId="32146" xr:uid="{00000000-0005-0000-0000-00001D7D0000}"/>
    <cellStyle name="Normal 17 5 3 6 11 3" xfId="32147" xr:uid="{00000000-0005-0000-0000-00001E7D0000}"/>
    <cellStyle name="Normal 17 5 3 6 11 4" xfId="32148" xr:uid="{00000000-0005-0000-0000-00001F7D0000}"/>
    <cellStyle name="Normal 17 5 3 6 11 5" xfId="32149" xr:uid="{00000000-0005-0000-0000-0000207D0000}"/>
    <cellStyle name="Normal 17 5 3 6 12" xfId="32150" xr:uid="{00000000-0005-0000-0000-0000217D0000}"/>
    <cellStyle name="Normal 17 5 3 6 12 2" xfId="32151" xr:uid="{00000000-0005-0000-0000-0000227D0000}"/>
    <cellStyle name="Normal 17 5 3 6 12 3" xfId="32152" xr:uid="{00000000-0005-0000-0000-0000237D0000}"/>
    <cellStyle name="Normal 17 5 3 6 12 4" xfId="32153" xr:uid="{00000000-0005-0000-0000-0000247D0000}"/>
    <cellStyle name="Normal 17 5 3 6 12 5" xfId="32154" xr:uid="{00000000-0005-0000-0000-0000257D0000}"/>
    <cellStyle name="Normal 17 5 3 6 13" xfId="32155" xr:uid="{00000000-0005-0000-0000-0000267D0000}"/>
    <cellStyle name="Normal 17 5 3 6 13 2" xfId="32156" xr:uid="{00000000-0005-0000-0000-0000277D0000}"/>
    <cellStyle name="Normal 17 5 3 6 13 3" xfId="32157" xr:uid="{00000000-0005-0000-0000-0000287D0000}"/>
    <cellStyle name="Normal 17 5 3 6 13 4" xfId="32158" xr:uid="{00000000-0005-0000-0000-0000297D0000}"/>
    <cellStyle name="Normal 17 5 3 6 13 5" xfId="32159" xr:uid="{00000000-0005-0000-0000-00002A7D0000}"/>
    <cellStyle name="Normal 17 5 3 6 14" xfId="32160" xr:uid="{00000000-0005-0000-0000-00002B7D0000}"/>
    <cellStyle name="Normal 17 5 3 6 14 2" xfId="32161" xr:uid="{00000000-0005-0000-0000-00002C7D0000}"/>
    <cellStyle name="Normal 17 5 3 6 14 3" xfId="32162" xr:uid="{00000000-0005-0000-0000-00002D7D0000}"/>
    <cellStyle name="Normal 17 5 3 6 14 4" xfId="32163" xr:uid="{00000000-0005-0000-0000-00002E7D0000}"/>
    <cellStyle name="Normal 17 5 3 6 14 5" xfId="32164" xr:uid="{00000000-0005-0000-0000-00002F7D0000}"/>
    <cellStyle name="Normal 17 5 3 6 15" xfId="32165" xr:uid="{00000000-0005-0000-0000-0000307D0000}"/>
    <cellStyle name="Normal 17 5 3 6 15 2" xfId="32166" xr:uid="{00000000-0005-0000-0000-0000317D0000}"/>
    <cellStyle name="Normal 17 5 3 6 15 3" xfId="32167" xr:uid="{00000000-0005-0000-0000-0000327D0000}"/>
    <cellStyle name="Normal 17 5 3 6 15 4" xfId="32168" xr:uid="{00000000-0005-0000-0000-0000337D0000}"/>
    <cellStyle name="Normal 17 5 3 6 15 5" xfId="32169" xr:uid="{00000000-0005-0000-0000-0000347D0000}"/>
    <cellStyle name="Normal 17 5 3 6 16" xfId="32170" xr:uid="{00000000-0005-0000-0000-0000357D0000}"/>
    <cellStyle name="Normal 17 5 3 6 16 2" xfId="32171" xr:uid="{00000000-0005-0000-0000-0000367D0000}"/>
    <cellStyle name="Normal 17 5 3 6 16 3" xfId="32172" xr:uid="{00000000-0005-0000-0000-0000377D0000}"/>
    <cellStyle name="Normal 17 5 3 6 16 4" xfId="32173" xr:uid="{00000000-0005-0000-0000-0000387D0000}"/>
    <cellStyle name="Normal 17 5 3 6 17" xfId="32174" xr:uid="{00000000-0005-0000-0000-0000397D0000}"/>
    <cellStyle name="Normal 17 5 3 6 17 2" xfId="32175" xr:uid="{00000000-0005-0000-0000-00003A7D0000}"/>
    <cellStyle name="Normal 17 5 3 6 17 3" xfId="32176" xr:uid="{00000000-0005-0000-0000-00003B7D0000}"/>
    <cellStyle name="Normal 17 5 3 6 17 4" xfId="32177" xr:uid="{00000000-0005-0000-0000-00003C7D0000}"/>
    <cellStyle name="Normal 17 5 3 6 18" xfId="32178" xr:uid="{00000000-0005-0000-0000-00003D7D0000}"/>
    <cellStyle name="Normal 17 5 3 6 19" xfId="32179" xr:uid="{00000000-0005-0000-0000-00003E7D0000}"/>
    <cellStyle name="Normal 17 5 3 6 2" xfId="32180" xr:uid="{00000000-0005-0000-0000-00003F7D0000}"/>
    <cellStyle name="Normal 17 5 3 6 2 2" xfId="32181" xr:uid="{00000000-0005-0000-0000-0000407D0000}"/>
    <cellStyle name="Normal 17 5 3 6 2 3" xfId="32182" xr:uid="{00000000-0005-0000-0000-0000417D0000}"/>
    <cellStyle name="Normal 17 5 3 6 2 4" xfId="32183" xr:uid="{00000000-0005-0000-0000-0000427D0000}"/>
    <cellStyle name="Normal 17 5 3 6 2 5" xfId="32184" xr:uid="{00000000-0005-0000-0000-0000437D0000}"/>
    <cellStyle name="Normal 17 5 3 6 20" xfId="32185" xr:uid="{00000000-0005-0000-0000-0000447D0000}"/>
    <cellStyle name="Normal 17 5 3 6 3" xfId="32186" xr:uid="{00000000-0005-0000-0000-0000457D0000}"/>
    <cellStyle name="Normal 17 5 3 6 3 2" xfId="32187" xr:uid="{00000000-0005-0000-0000-0000467D0000}"/>
    <cellStyle name="Normal 17 5 3 6 3 3" xfId="32188" xr:uid="{00000000-0005-0000-0000-0000477D0000}"/>
    <cellStyle name="Normal 17 5 3 6 3 4" xfId="32189" xr:uid="{00000000-0005-0000-0000-0000487D0000}"/>
    <cellStyle name="Normal 17 5 3 6 3 5" xfId="32190" xr:uid="{00000000-0005-0000-0000-0000497D0000}"/>
    <cellStyle name="Normal 17 5 3 6 4" xfId="32191" xr:uid="{00000000-0005-0000-0000-00004A7D0000}"/>
    <cellStyle name="Normal 17 5 3 6 4 2" xfId="32192" xr:uid="{00000000-0005-0000-0000-00004B7D0000}"/>
    <cellStyle name="Normal 17 5 3 6 4 3" xfId="32193" xr:uid="{00000000-0005-0000-0000-00004C7D0000}"/>
    <cellStyle name="Normal 17 5 3 6 4 4" xfId="32194" xr:uid="{00000000-0005-0000-0000-00004D7D0000}"/>
    <cellStyle name="Normal 17 5 3 6 4 5" xfId="32195" xr:uid="{00000000-0005-0000-0000-00004E7D0000}"/>
    <cellStyle name="Normal 17 5 3 6 5" xfId="32196" xr:uid="{00000000-0005-0000-0000-00004F7D0000}"/>
    <cellStyle name="Normal 17 5 3 6 5 2" xfId="32197" xr:uid="{00000000-0005-0000-0000-0000507D0000}"/>
    <cellStyle name="Normal 17 5 3 6 5 3" xfId="32198" xr:uid="{00000000-0005-0000-0000-0000517D0000}"/>
    <cellStyle name="Normal 17 5 3 6 5 4" xfId="32199" xr:uid="{00000000-0005-0000-0000-0000527D0000}"/>
    <cellStyle name="Normal 17 5 3 6 5 5" xfId="32200" xr:uid="{00000000-0005-0000-0000-0000537D0000}"/>
    <cellStyle name="Normal 17 5 3 6 6" xfId="32201" xr:uid="{00000000-0005-0000-0000-0000547D0000}"/>
    <cellStyle name="Normal 17 5 3 6 6 2" xfId="32202" xr:uid="{00000000-0005-0000-0000-0000557D0000}"/>
    <cellStyle name="Normal 17 5 3 6 6 3" xfId="32203" xr:uid="{00000000-0005-0000-0000-0000567D0000}"/>
    <cellStyle name="Normal 17 5 3 6 6 4" xfId="32204" xr:uid="{00000000-0005-0000-0000-0000577D0000}"/>
    <cellStyle name="Normal 17 5 3 6 6 5" xfId="32205" xr:uid="{00000000-0005-0000-0000-0000587D0000}"/>
    <cellStyle name="Normal 17 5 3 6 7" xfId="32206" xr:uid="{00000000-0005-0000-0000-0000597D0000}"/>
    <cellStyle name="Normal 17 5 3 6 7 2" xfId="32207" xr:uid="{00000000-0005-0000-0000-00005A7D0000}"/>
    <cellStyle name="Normal 17 5 3 6 7 3" xfId="32208" xr:uid="{00000000-0005-0000-0000-00005B7D0000}"/>
    <cellStyle name="Normal 17 5 3 6 7 4" xfId="32209" xr:uid="{00000000-0005-0000-0000-00005C7D0000}"/>
    <cellStyle name="Normal 17 5 3 6 7 5" xfId="32210" xr:uid="{00000000-0005-0000-0000-00005D7D0000}"/>
    <cellStyle name="Normal 17 5 3 6 8" xfId="32211" xr:uid="{00000000-0005-0000-0000-00005E7D0000}"/>
    <cellStyle name="Normal 17 5 3 6 8 2" xfId="32212" xr:uid="{00000000-0005-0000-0000-00005F7D0000}"/>
    <cellStyle name="Normal 17 5 3 6 8 3" xfId="32213" xr:uid="{00000000-0005-0000-0000-0000607D0000}"/>
    <cellStyle name="Normal 17 5 3 6 8 4" xfId="32214" xr:uid="{00000000-0005-0000-0000-0000617D0000}"/>
    <cellStyle name="Normal 17 5 3 6 8 5" xfId="32215" xr:uid="{00000000-0005-0000-0000-0000627D0000}"/>
    <cellStyle name="Normal 17 5 3 6 9" xfId="32216" xr:uid="{00000000-0005-0000-0000-0000637D0000}"/>
    <cellStyle name="Normal 17 5 3 6 9 2" xfId="32217" xr:uid="{00000000-0005-0000-0000-0000647D0000}"/>
    <cellStyle name="Normal 17 5 3 6 9 3" xfId="32218" xr:uid="{00000000-0005-0000-0000-0000657D0000}"/>
    <cellStyle name="Normal 17 5 3 6 9 4" xfId="32219" xr:uid="{00000000-0005-0000-0000-0000667D0000}"/>
    <cellStyle name="Normal 17 5 3 6 9 5" xfId="32220" xr:uid="{00000000-0005-0000-0000-0000677D0000}"/>
    <cellStyle name="Normal 17 5 3 7" xfId="32221" xr:uid="{00000000-0005-0000-0000-0000687D0000}"/>
    <cellStyle name="Normal 17 5 3 7 2" xfId="32222" xr:uid="{00000000-0005-0000-0000-0000697D0000}"/>
    <cellStyle name="Normal 17 5 3 7 3" xfId="32223" xr:uid="{00000000-0005-0000-0000-00006A7D0000}"/>
    <cellStyle name="Normal 17 5 3 7 4" xfId="32224" xr:uid="{00000000-0005-0000-0000-00006B7D0000}"/>
    <cellStyle name="Normal 17 5 3 7 5" xfId="32225" xr:uid="{00000000-0005-0000-0000-00006C7D0000}"/>
    <cellStyle name="Normal 17 5 3 8" xfId="32226" xr:uid="{00000000-0005-0000-0000-00006D7D0000}"/>
    <cellStyle name="Normal 17 5 3 8 2" xfId="32227" xr:uid="{00000000-0005-0000-0000-00006E7D0000}"/>
    <cellStyle name="Normal 17 5 3 8 3" xfId="32228" xr:uid="{00000000-0005-0000-0000-00006F7D0000}"/>
    <cellStyle name="Normal 17 5 3 8 4" xfId="32229" xr:uid="{00000000-0005-0000-0000-0000707D0000}"/>
    <cellStyle name="Normal 17 5 3 8 5" xfId="32230" xr:uid="{00000000-0005-0000-0000-0000717D0000}"/>
    <cellStyle name="Normal 17 5 3 9" xfId="32231" xr:uid="{00000000-0005-0000-0000-0000727D0000}"/>
    <cellStyle name="Normal 17 5 3 9 2" xfId="32232" xr:uid="{00000000-0005-0000-0000-0000737D0000}"/>
    <cellStyle name="Normal 17 5 3 9 3" xfId="32233" xr:uid="{00000000-0005-0000-0000-0000747D0000}"/>
    <cellStyle name="Normal 17 5 3 9 4" xfId="32234" xr:uid="{00000000-0005-0000-0000-0000757D0000}"/>
    <cellStyle name="Normal 17 5 3 9 5" xfId="32235" xr:uid="{00000000-0005-0000-0000-0000767D0000}"/>
    <cellStyle name="Normal 17 5 4" xfId="32236" xr:uid="{00000000-0005-0000-0000-0000777D0000}"/>
    <cellStyle name="Normal 17 5 4 10" xfId="32237" xr:uid="{00000000-0005-0000-0000-0000787D0000}"/>
    <cellStyle name="Normal 17 5 4 10 2" xfId="32238" xr:uid="{00000000-0005-0000-0000-0000797D0000}"/>
    <cellStyle name="Normal 17 5 4 10 3" xfId="32239" xr:uid="{00000000-0005-0000-0000-00007A7D0000}"/>
    <cellStyle name="Normal 17 5 4 10 4" xfId="32240" xr:uid="{00000000-0005-0000-0000-00007B7D0000}"/>
    <cellStyle name="Normal 17 5 4 10 5" xfId="32241" xr:uid="{00000000-0005-0000-0000-00007C7D0000}"/>
    <cellStyle name="Normal 17 5 4 11" xfId="32242" xr:uid="{00000000-0005-0000-0000-00007D7D0000}"/>
    <cellStyle name="Normal 17 5 4 11 2" xfId="32243" xr:uid="{00000000-0005-0000-0000-00007E7D0000}"/>
    <cellStyle name="Normal 17 5 4 11 3" xfId="32244" xr:uid="{00000000-0005-0000-0000-00007F7D0000}"/>
    <cellStyle name="Normal 17 5 4 11 4" xfId="32245" xr:uid="{00000000-0005-0000-0000-0000807D0000}"/>
    <cellStyle name="Normal 17 5 4 11 5" xfId="32246" xr:uid="{00000000-0005-0000-0000-0000817D0000}"/>
    <cellStyle name="Normal 17 5 4 12" xfId="32247" xr:uid="{00000000-0005-0000-0000-0000827D0000}"/>
    <cellStyle name="Normal 17 5 4 12 2" xfId="32248" xr:uid="{00000000-0005-0000-0000-0000837D0000}"/>
    <cellStyle name="Normal 17 5 4 12 3" xfId="32249" xr:uid="{00000000-0005-0000-0000-0000847D0000}"/>
    <cellStyle name="Normal 17 5 4 12 4" xfId="32250" xr:uid="{00000000-0005-0000-0000-0000857D0000}"/>
    <cellStyle name="Normal 17 5 4 12 5" xfId="32251" xr:uid="{00000000-0005-0000-0000-0000867D0000}"/>
    <cellStyle name="Normal 17 5 4 13" xfId="32252" xr:uid="{00000000-0005-0000-0000-0000877D0000}"/>
    <cellStyle name="Normal 17 5 4 13 2" xfId="32253" xr:uid="{00000000-0005-0000-0000-0000887D0000}"/>
    <cellStyle name="Normal 17 5 4 13 3" xfId="32254" xr:uid="{00000000-0005-0000-0000-0000897D0000}"/>
    <cellStyle name="Normal 17 5 4 13 4" xfId="32255" xr:uid="{00000000-0005-0000-0000-00008A7D0000}"/>
    <cellStyle name="Normal 17 5 4 13 5" xfId="32256" xr:uid="{00000000-0005-0000-0000-00008B7D0000}"/>
    <cellStyle name="Normal 17 5 4 14" xfId="32257" xr:uid="{00000000-0005-0000-0000-00008C7D0000}"/>
    <cellStyle name="Normal 17 5 4 14 2" xfId="32258" xr:uid="{00000000-0005-0000-0000-00008D7D0000}"/>
    <cellStyle name="Normal 17 5 4 14 3" xfId="32259" xr:uid="{00000000-0005-0000-0000-00008E7D0000}"/>
    <cellStyle name="Normal 17 5 4 14 4" xfId="32260" xr:uid="{00000000-0005-0000-0000-00008F7D0000}"/>
    <cellStyle name="Normal 17 5 4 14 5" xfId="32261" xr:uid="{00000000-0005-0000-0000-0000907D0000}"/>
    <cellStyle name="Normal 17 5 4 15" xfId="32262" xr:uid="{00000000-0005-0000-0000-0000917D0000}"/>
    <cellStyle name="Normal 17 5 4 15 2" xfId="32263" xr:uid="{00000000-0005-0000-0000-0000927D0000}"/>
    <cellStyle name="Normal 17 5 4 15 3" xfId="32264" xr:uid="{00000000-0005-0000-0000-0000937D0000}"/>
    <cellStyle name="Normal 17 5 4 15 4" xfId="32265" xr:uid="{00000000-0005-0000-0000-0000947D0000}"/>
    <cellStyle name="Normal 17 5 4 15 5" xfId="32266" xr:uid="{00000000-0005-0000-0000-0000957D0000}"/>
    <cellStyle name="Normal 17 5 4 16" xfId="32267" xr:uid="{00000000-0005-0000-0000-0000967D0000}"/>
    <cellStyle name="Normal 17 5 4 16 2" xfId="32268" xr:uid="{00000000-0005-0000-0000-0000977D0000}"/>
    <cellStyle name="Normal 17 5 4 16 3" xfId="32269" xr:uid="{00000000-0005-0000-0000-0000987D0000}"/>
    <cellStyle name="Normal 17 5 4 16 4" xfId="32270" xr:uid="{00000000-0005-0000-0000-0000997D0000}"/>
    <cellStyle name="Normal 17 5 4 16 5" xfId="32271" xr:uid="{00000000-0005-0000-0000-00009A7D0000}"/>
    <cellStyle name="Normal 17 5 4 17" xfId="32272" xr:uid="{00000000-0005-0000-0000-00009B7D0000}"/>
    <cellStyle name="Normal 17 5 4 17 2" xfId="32273" xr:uid="{00000000-0005-0000-0000-00009C7D0000}"/>
    <cellStyle name="Normal 17 5 4 17 3" xfId="32274" xr:uid="{00000000-0005-0000-0000-00009D7D0000}"/>
    <cellStyle name="Normal 17 5 4 17 4" xfId="32275" xr:uid="{00000000-0005-0000-0000-00009E7D0000}"/>
    <cellStyle name="Normal 17 5 4 17 5" xfId="32276" xr:uid="{00000000-0005-0000-0000-00009F7D0000}"/>
    <cellStyle name="Normal 17 5 4 18" xfId="32277" xr:uid="{00000000-0005-0000-0000-0000A07D0000}"/>
    <cellStyle name="Normal 17 5 4 18 2" xfId="32278" xr:uid="{00000000-0005-0000-0000-0000A17D0000}"/>
    <cellStyle name="Normal 17 5 4 18 3" xfId="32279" xr:uid="{00000000-0005-0000-0000-0000A27D0000}"/>
    <cellStyle name="Normal 17 5 4 18 4" xfId="32280" xr:uid="{00000000-0005-0000-0000-0000A37D0000}"/>
    <cellStyle name="Normal 17 5 4 18 5" xfId="32281" xr:uid="{00000000-0005-0000-0000-0000A47D0000}"/>
    <cellStyle name="Normal 17 5 4 19" xfId="32282" xr:uid="{00000000-0005-0000-0000-0000A57D0000}"/>
    <cellStyle name="Normal 17 5 4 19 2" xfId="32283" xr:uid="{00000000-0005-0000-0000-0000A67D0000}"/>
    <cellStyle name="Normal 17 5 4 19 3" xfId="32284" xr:uid="{00000000-0005-0000-0000-0000A77D0000}"/>
    <cellStyle name="Normal 17 5 4 19 4" xfId="32285" xr:uid="{00000000-0005-0000-0000-0000A87D0000}"/>
    <cellStyle name="Normal 17 5 4 2" xfId="32286" xr:uid="{00000000-0005-0000-0000-0000A97D0000}"/>
    <cellStyle name="Normal 17 5 4 2 10" xfId="32287" xr:uid="{00000000-0005-0000-0000-0000AA7D0000}"/>
    <cellStyle name="Normal 17 5 4 2 10 2" xfId="32288" xr:uid="{00000000-0005-0000-0000-0000AB7D0000}"/>
    <cellStyle name="Normal 17 5 4 2 10 3" xfId="32289" xr:uid="{00000000-0005-0000-0000-0000AC7D0000}"/>
    <cellStyle name="Normal 17 5 4 2 10 4" xfId="32290" xr:uid="{00000000-0005-0000-0000-0000AD7D0000}"/>
    <cellStyle name="Normal 17 5 4 2 10 5" xfId="32291" xr:uid="{00000000-0005-0000-0000-0000AE7D0000}"/>
    <cellStyle name="Normal 17 5 4 2 11" xfId="32292" xr:uid="{00000000-0005-0000-0000-0000AF7D0000}"/>
    <cellStyle name="Normal 17 5 4 2 11 2" xfId="32293" xr:uid="{00000000-0005-0000-0000-0000B07D0000}"/>
    <cellStyle name="Normal 17 5 4 2 11 3" xfId="32294" xr:uid="{00000000-0005-0000-0000-0000B17D0000}"/>
    <cellStyle name="Normal 17 5 4 2 11 4" xfId="32295" xr:uid="{00000000-0005-0000-0000-0000B27D0000}"/>
    <cellStyle name="Normal 17 5 4 2 11 5" xfId="32296" xr:uid="{00000000-0005-0000-0000-0000B37D0000}"/>
    <cellStyle name="Normal 17 5 4 2 12" xfId="32297" xr:uid="{00000000-0005-0000-0000-0000B47D0000}"/>
    <cellStyle name="Normal 17 5 4 2 12 2" xfId="32298" xr:uid="{00000000-0005-0000-0000-0000B57D0000}"/>
    <cellStyle name="Normal 17 5 4 2 12 3" xfId="32299" xr:uid="{00000000-0005-0000-0000-0000B67D0000}"/>
    <cellStyle name="Normal 17 5 4 2 12 4" xfId="32300" xr:uid="{00000000-0005-0000-0000-0000B77D0000}"/>
    <cellStyle name="Normal 17 5 4 2 12 5" xfId="32301" xr:uid="{00000000-0005-0000-0000-0000B87D0000}"/>
    <cellStyle name="Normal 17 5 4 2 13" xfId="32302" xr:uid="{00000000-0005-0000-0000-0000B97D0000}"/>
    <cellStyle name="Normal 17 5 4 2 13 2" xfId="32303" xr:uid="{00000000-0005-0000-0000-0000BA7D0000}"/>
    <cellStyle name="Normal 17 5 4 2 13 3" xfId="32304" xr:uid="{00000000-0005-0000-0000-0000BB7D0000}"/>
    <cellStyle name="Normal 17 5 4 2 13 4" xfId="32305" xr:uid="{00000000-0005-0000-0000-0000BC7D0000}"/>
    <cellStyle name="Normal 17 5 4 2 13 5" xfId="32306" xr:uid="{00000000-0005-0000-0000-0000BD7D0000}"/>
    <cellStyle name="Normal 17 5 4 2 14" xfId="32307" xr:uid="{00000000-0005-0000-0000-0000BE7D0000}"/>
    <cellStyle name="Normal 17 5 4 2 14 2" xfId="32308" xr:uid="{00000000-0005-0000-0000-0000BF7D0000}"/>
    <cellStyle name="Normal 17 5 4 2 14 3" xfId="32309" xr:uid="{00000000-0005-0000-0000-0000C07D0000}"/>
    <cellStyle name="Normal 17 5 4 2 14 4" xfId="32310" xr:uid="{00000000-0005-0000-0000-0000C17D0000}"/>
    <cellStyle name="Normal 17 5 4 2 14 5" xfId="32311" xr:uid="{00000000-0005-0000-0000-0000C27D0000}"/>
    <cellStyle name="Normal 17 5 4 2 15" xfId="32312" xr:uid="{00000000-0005-0000-0000-0000C37D0000}"/>
    <cellStyle name="Normal 17 5 4 2 15 2" xfId="32313" xr:uid="{00000000-0005-0000-0000-0000C47D0000}"/>
    <cellStyle name="Normal 17 5 4 2 15 3" xfId="32314" xr:uid="{00000000-0005-0000-0000-0000C57D0000}"/>
    <cellStyle name="Normal 17 5 4 2 15 4" xfId="32315" xr:uid="{00000000-0005-0000-0000-0000C67D0000}"/>
    <cellStyle name="Normal 17 5 4 2 15 5" xfId="32316" xr:uid="{00000000-0005-0000-0000-0000C77D0000}"/>
    <cellStyle name="Normal 17 5 4 2 16" xfId="32317" xr:uid="{00000000-0005-0000-0000-0000C87D0000}"/>
    <cellStyle name="Normal 17 5 4 2 16 2" xfId="32318" xr:uid="{00000000-0005-0000-0000-0000C97D0000}"/>
    <cellStyle name="Normal 17 5 4 2 16 3" xfId="32319" xr:uid="{00000000-0005-0000-0000-0000CA7D0000}"/>
    <cellStyle name="Normal 17 5 4 2 16 4" xfId="32320" xr:uid="{00000000-0005-0000-0000-0000CB7D0000}"/>
    <cellStyle name="Normal 17 5 4 2 16 5" xfId="32321" xr:uid="{00000000-0005-0000-0000-0000CC7D0000}"/>
    <cellStyle name="Normal 17 5 4 2 17" xfId="32322" xr:uid="{00000000-0005-0000-0000-0000CD7D0000}"/>
    <cellStyle name="Normal 17 5 4 2 17 2" xfId="32323" xr:uid="{00000000-0005-0000-0000-0000CE7D0000}"/>
    <cellStyle name="Normal 17 5 4 2 17 3" xfId="32324" xr:uid="{00000000-0005-0000-0000-0000CF7D0000}"/>
    <cellStyle name="Normal 17 5 4 2 17 4" xfId="32325" xr:uid="{00000000-0005-0000-0000-0000D07D0000}"/>
    <cellStyle name="Normal 17 5 4 2 18" xfId="32326" xr:uid="{00000000-0005-0000-0000-0000D17D0000}"/>
    <cellStyle name="Normal 17 5 4 2 18 2" xfId="32327" xr:uid="{00000000-0005-0000-0000-0000D27D0000}"/>
    <cellStyle name="Normal 17 5 4 2 18 3" xfId="32328" xr:uid="{00000000-0005-0000-0000-0000D37D0000}"/>
    <cellStyle name="Normal 17 5 4 2 18 4" xfId="32329" xr:uid="{00000000-0005-0000-0000-0000D47D0000}"/>
    <cellStyle name="Normal 17 5 4 2 19" xfId="32330" xr:uid="{00000000-0005-0000-0000-0000D57D0000}"/>
    <cellStyle name="Normal 17 5 4 2 2" xfId="32331" xr:uid="{00000000-0005-0000-0000-0000D67D0000}"/>
    <cellStyle name="Normal 17 5 4 2 2 2" xfId="32332" xr:uid="{00000000-0005-0000-0000-0000D77D0000}"/>
    <cellStyle name="Normal 17 5 4 2 2 3" xfId="32333" xr:uid="{00000000-0005-0000-0000-0000D87D0000}"/>
    <cellStyle name="Normal 17 5 4 2 2 4" xfId="32334" xr:uid="{00000000-0005-0000-0000-0000D97D0000}"/>
    <cellStyle name="Normal 17 5 4 2 2 5" xfId="32335" xr:uid="{00000000-0005-0000-0000-0000DA7D0000}"/>
    <cellStyle name="Normal 17 5 4 2 20" xfId="32336" xr:uid="{00000000-0005-0000-0000-0000DB7D0000}"/>
    <cellStyle name="Normal 17 5 4 2 21" xfId="32337" xr:uid="{00000000-0005-0000-0000-0000DC7D0000}"/>
    <cellStyle name="Normal 17 5 4 2 3" xfId="32338" xr:uid="{00000000-0005-0000-0000-0000DD7D0000}"/>
    <cellStyle name="Normal 17 5 4 2 3 2" xfId="32339" xr:uid="{00000000-0005-0000-0000-0000DE7D0000}"/>
    <cellStyle name="Normal 17 5 4 2 3 3" xfId="32340" xr:uid="{00000000-0005-0000-0000-0000DF7D0000}"/>
    <cellStyle name="Normal 17 5 4 2 3 4" xfId="32341" xr:uid="{00000000-0005-0000-0000-0000E07D0000}"/>
    <cellStyle name="Normal 17 5 4 2 3 5" xfId="32342" xr:uid="{00000000-0005-0000-0000-0000E17D0000}"/>
    <cellStyle name="Normal 17 5 4 2 4" xfId="32343" xr:uid="{00000000-0005-0000-0000-0000E27D0000}"/>
    <cellStyle name="Normal 17 5 4 2 4 2" xfId="32344" xr:uid="{00000000-0005-0000-0000-0000E37D0000}"/>
    <cellStyle name="Normal 17 5 4 2 4 3" xfId="32345" xr:uid="{00000000-0005-0000-0000-0000E47D0000}"/>
    <cellStyle name="Normal 17 5 4 2 4 4" xfId="32346" xr:uid="{00000000-0005-0000-0000-0000E57D0000}"/>
    <cellStyle name="Normal 17 5 4 2 4 5" xfId="32347" xr:uid="{00000000-0005-0000-0000-0000E67D0000}"/>
    <cellStyle name="Normal 17 5 4 2 5" xfId="32348" xr:uid="{00000000-0005-0000-0000-0000E77D0000}"/>
    <cellStyle name="Normal 17 5 4 2 5 2" xfId="32349" xr:uid="{00000000-0005-0000-0000-0000E87D0000}"/>
    <cellStyle name="Normal 17 5 4 2 5 3" xfId="32350" xr:uid="{00000000-0005-0000-0000-0000E97D0000}"/>
    <cellStyle name="Normal 17 5 4 2 5 4" xfId="32351" xr:uid="{00000000-0005-0000-0000-0000EA7D0000}"/>
    <cellStyle name="Normal 17 5 4 2 5 5" xfId="32352" xr:uid="{00000000-0005-0000-0000-0000EB7D0000}"/>
    <cellStyle name="Normal 17 5 4 2 6" xfId="32353" xr:uid="{00000000-0005-0000-0000-0000EC7D0000}"/>
    <cellStyle name="Normal 17 5 4 2 6 2" xfId="32354" xr:uid="{00000000-0005-0000-0000-0000ED7D0000}"/>
    <cellStyle name="Normal 17 5 4 2 6 3" xfId="32355" xr:uid="{00000000-0005-0000-0000-0000EE7D0000}"/>
    <cellStyle name="Normal 17 5 4 2 6 4" xfId="32356" xr:uid="{00000000-0005-0000-0000-0000EF7D0000}"/>
    <cellStyle name="Normal 17 5 4 2 6 5" xfId="32357" xr:uid="{00000000-0005-0000-0000-0000F07D0000}"/>
    <cellStyle name="Normal 17 5 4 2 7" xfId="32358" xr:uid="{00000000-0005-0000-0000-0000F17D0000}"/>
    <cellStyle name="Normal 17 5 4 2 7 2" xfId="32359" xr:uid="{00000000-0005-0000-0000-0000F27D0000}"/>
    <cellStyle name="Normal 17 5 4 2 7 3" xfId="32360" xr:uid="{00000000-0005-0000-0000-0000F37D0000}"/>
    <cellStyle name="Normal 17 5 4 2 7 4" xfId="32361" xr:uid="{00000000-0005-0000-0000-0000F47D0000}"/>
    <cellStyle name="Normal 17 5 4 2 7 5" xfId="32362" xr:uid="{00000000-0005-0000-0000-0000F57D0000}"/>
    <cellStyle name="Normal 17 5 4 2 8" xfId="32363" xr:uid="{00000000-0005-0000-0000-0000F67D0000}"/>
    <cellStyle name="Normal 17 5 4 2 8 2" xfId="32364" xr:uid="{00000000-0005-0000-0000-0000F77D0000}"/>
    <cellStyle name="Normal 17 5 4 2 8 3" xfId="32365" xr:uid="{00000000-0005-0000-0000-0000F87D0000}"/>
    <cellStyle name="Normal 17 5 4 2 8 4" xfId="32366" xr:uid="{00000000-0005-0000-0000-0000F97D0000}"/>
    <cellStyle name="Normal 17 5 4 2 8 5" xfId="32367" xr:uid="{00000000-0005-0000-0000-0000FA7D0000}"/>
    <cellStyle name="Normal 17 5 4 2 9" xfId="32368" xr:uid="{00000000-0005-0000-0000-0000FB7D0000}"/>
    <cellStyle name="Normal 17 5 4 2 9 2" xfId="32369" xr:uid="{00000000-0005-0000-0000-0000FC7D0000}"/>
    <cellStyle name="Normal 17 5 4 2 9 3" xfId="32370" xr:uid="{00000000-0005-0000-0000-0000FD7D0000}"/>
    <cellStyle name="Normal 17 5 4 2 9 4" xfId="32371" xr:uid="{00000000-0005-0000-0000-0000FE7D0000}"/>
    <cellStyle name="Normal 17 5 4 2 9 5" xfId="32372" xr:uid="{00000000-0005-0000-0000-0000FF7D0000}"/>
    <cellStyle name="Normal 17 5 4 20" xfId="32373" xr:uid="{00000000-0005-0000-0000-0000007E0000}"/>
    <cellStyle name="Normal 17 5 4 20 2" xfId="32374" xr:uid="{00000000-0005-0000-0000-0000017E0000}"/>
    <cellStyle name="Normal 17 5 4 20 3" xfId="32375" xr:uid="{00000000-0005-0000-0000-0000027E0000}"/>
    <cellStyle name="Normal 17 5 4 20 4" xfId="32376" xr:uid="{00000000-0005-0000-0000-0000037E0000}"/>
    <cellStyle name="Normal 17 5 4 21" xfId="32377" xr:uid="{00000000-0005-0000-0000-0000047E0000}"/>
    <cellStyle name="Normal 17 5 4 22" xfId="32378" xr:uid="{00000000-0005-0000-0000-0000057E0000}"/>
    <cellStyle name="Normal 17 5 4 23" xfId="32379" xr:uid="{00000000-0005-0000-0000-0000067E0000}"/>
    <cellStyle name="Normal 17 5 4 3" xfId="32380" xr:uid="{00000000-0005-0000-0000-0000077E0000}"/>
    <cellStyle name="Normal 17 5 4 3 10" xfId="32381" xr:uid="{00000000-0005-0000-0000-0000087E0000}"/>
    <cellStyle name="Normal 17 5 4 3 10 2" xfId="32382" xr:uid="{00000000-0005-0000-0000-0000097E0000}"/>
    <cellStyle name="Normal 17 5 4 3 10 3" xfId="32383" xr:uid="{00000000-0005-0000-0000-00000A7E0000}"/>
    <cellStyle name="Normal 17 5 4 3 10 4" xfId="32384" xr:uid="{00000000-0005-0000-0000-00000B7E0000}"/>
    <cellStyle name="Normal 17 5 4 3 10 5" xfId="32385" xr:uid="{00000000-0005-0000-0000-00000C7E0000}"/>
    <cellStyle name="Normal 17 5 4 3 11" xfId="32386" xr:uid="{00000000-0005-0000-0000-00000D7E0000}"/>
    <cellStyle name="Normal 17 5 4 3 11 2" xfId="32387" xr:uid="{00000000-0005-0000-0000-00000E7E0000}"/>
    <cellStyle name="Normal 17 5 4 3 11 3" xfId="32388" xr:uid="{00000000-0005-0000-0000-00000F7E0000}"/>
    <cellStyle name="Normal 17 5 4 3 11 4" xfId="32389" xr:uid="{00000000-0005-0000-0000-0000107E0000}"/>
    <cellStyle name="Normal 17 5 4 3 11 5" xfId="32390" xr:uid="{00000000-0005-0000-0000-0000117E0000}"/>
    <cellStyle name="Normal 17 5 4 3 12" xfId="32391" xr:uid="{00000000-0005-0000-0000-0000127E0000}"/>
    <cellStyle name="Normal 17 5 4 3 12 2" xfId="32392" xr:uid="{00000000-0005-0000-0000-0000137E0000}"/>
    <cellStyle name="Normal 17 5 4 3 12 3" xfId="32393" xr:uid="{00000000-0005-0000-0000-0000147E0000}"/>
    <cellStyle name="Normal 17 5 4 3 12 4" xfId="32394" xr:uid="{00000000-0005-0000-0000-0000157E0000}"/>
    <cellStyle name="Normal 17 5 4 3 12 5" xfId="32395" xr:uid="{00000000-0005-0000-0000-0000167E0000}"/>
    <cellStyle name="Normal 17 5 4 3 13" xfId="32396" xr:uid="{00000000-0005-0000-0000-0000177E0000}"/>
    <cellStyle name="Normal 17 5 4 3 13 2" xfId="32397" xr:uid="{00000000-0005-0000-0000-0000187E0000}"/>
    <cellStyle name="Normal 17 5 4 3 13 3" xfId="32398" xr:uid="{00000000-0005-0000-0000-0000197E0000}"/>
    <cellStyle name="Normal 17 5 4 3 13 4" xfId="32399" xr:uid="{00000000-0005-0000-0000-00001A7E0000}"/>
    <cellStyle name="Normal 17 5 4 3 13 5" xfId="32400" xr:uid="{00000000-0005-0000-0000-00001B7E0000}"/>
    <cellStyle name="Normal 17 5 4 3 14" xfId="32401" xr:uid="{00000000-0005-0000-0000-00001C7E0000}"/>
    <cellStyle name="Normal 17 5 4 3 14 2" xfId="32402" xr:uid="{00000000-0005-0000-0000-00001D7E0000}"/>
    <cellStyle name="Normal 17 5 4 3 14 3" xfId="32403" xr:uid="{00000000-0005-0000-0000-00001E7E0000}"/>
    <cellStyle name="Normal 17 5 4 3 14 4" xfId="32404" xr:uid="{00000000-0005-0000-0000-00001F7E0000}"/>
    <cellStyle name="Normal 17 5 4 3 14 5" xfId="32405" xr:uid="{00000000-0005-0000-0000-0000207E0000}"/>
    <cellStyle name="Normal 17 5 4 3 15" xfId="32406" xr:uid="{00000000-0005-0000-0000-0000217E0000}"/>
    <cellStyle name="Normal 17 5 4 3 15 2" xfId="32407" xr:uid="{00000000-0005-0000-0000-0000227E0000}"/>
    <cellStyle name="Normal 17 5 4 3 15 3" xfId="32408" xr:uid="{00000000-0005-0000-0000-0000237E0000}"/>
    <cellStyle name="Normal 17 5 4 3 15 4" xfId="32409" xr:uid="{00000000-0005-0000-0000-0000247E0000}"/>
    <cellStyle name="Normal 17 5 4 3 15 5" xfId="32410" xr:uid="{00000000-0005-0000-0000-0000257E0000}"/>
    <cellStyle name="Normal 17 5 4 3 16" xfId="32411" xr:uid="{00000000-0005-0000-0000-0000267E0000}"/>
    <cellStyle name="Normal 17 5 4 3 16 2" xfId="32412" xr:uid="{00000000-0005-0000-0000-0000277E0000}"/>
    <cellStyle name="Normal 17 5 4 3 16 3" xfId="32413" xr:uid="{00000000-0005-0000-0000-0000287E0000}"/>
    <cellStyle name="Normal 17 5 4 3 16 4" xfId="32414" xr:uid="{00000000-0005-0000-0000-0000297E0000}"/>
    <cellStyle name="Normal 17 5 4 3 17" xfId="32415" xr:uid="{00000000-0005-0000-0000-00002A7E0000}"/>
    <cellStyle name="Normal 17 5 4 3 17 2" xfId="32416" xr:uid="{00000000-0005-0000-0000-00002B7E0000}"/>
    <cellStyle name="Normal 17 5 4 3 17 3" xfId="32417" xr:uid="{00000000-0005-0000-0000-00002C7E0000}"/>
    <cellStyle name="Normal 17 5 4 3 17 4" xfId="32418" xr:uid="{00000000-0005-0000-0000-00002D7E0000}"/>
    <cellStyle name="Normal 17 5 4 3 18" xfId="32419" xr:uid="{00000000-0005-0000-0000-00002E7E0000}"/>
    <cellStyle name="Normal 17 5 4 3 19" xfId="32420" xr:uid="{00000000-0005-0000-0000-00002F7E0000}"/>
    <cellStyle name="Normal 17 5 4 3 2" xfId="32421" xr:uid="{00000000-0005-0000-0000-0000307E0000}"/>
    <cellStyle name="Normal 17 5 4 3 2 2" xfId="32422" xr:uid="{00000000-0005-0000-0000-0000317E0000}"/>
    <cellStyle name="Normal 17 5 4 3 2 3" xfId="32423" xr:uid="{00000000-0005-0000-0000-0000327E0000}"/>
    <cellStyle name="Normal 17 5 4 3 2 4" xfId="32424" xr:uid="{00000000-0005-0000-0000-0000337E0000}"/>
    <cellStyle name="Normal 17 5 4 3 2 5" xfId="32425" xr:uid="{00000000-0005-0000-0000-0000347E0000}"/>
    <cellStyle name="Normal 17 5 4 3 20" xfId="32426" xr:uid="{00000000-0005-0000-0000-0000357E0000}"/>
    <cellStyle name="Normal 17 5 4 3 3" xfId="32427" xr:uid="{00000000-0005-0000-0000-0000367E0000}"/>
    <cellStyle name="Normal 17 5 4 3 3 2" xfId="32428" xr:uid="{00000000-0005-0000-0000-0000377E0000}"/>
    <cellStyle name="Normal 17 5 4 3 3 3" xfId="32429" xr:uid="{00000000-0005-0000-0000-0000387E0000}"/>
    <cellStyle name="Normal 17 5 4 3 3 4" xfId="32430" xr:uid="{00000000-0005-0000-0000-0000397E0000}"/>
    <cellStyle name="Normal 17 5 4 3 3 5" xfId="32431" xr:uid="{00000000-0005-0000-0000-00003A7E0000}"/>
    <cellStyle name="Normal 17 5 4 3 4" xfId="32432" xr:uid="{00000000-0005-0000-0000-00003B7E0000}"/>
    <cellStyle name="Normal 17 5 4 3 4 2" xfId="32433" xr:uid="{00000000-0005-0000-0000-00003C7E0000}"/>
    <cellStyle name="Normal 17 5 4 3 4 3" xfId="32434" xr:uid="{00000000-0005-0000-0000-00003D7E0000}"/>
    <cellStyle name="Normal 17 5 4 3 4 4" xfId="32435" xr:uid="{00000000-0005-0000-0000-00003E7E0000}"/>
    <cellStyle name="Normal 17 5 4 3 4 5" xfId="32436" xr:uid="{00000000-0005-0000-0000-00003F7E0000}"/>
    <cellStyle name="Normal 17 5 4 3 5" xfId="32437" xr:uid="{00000000-0005-0000-0000-0000407E0000}"/>
    <cellStyle name="Normal 17 5 4 3 5 2" xfId="32438" xr:uid="{00000000-0005-0000-0000-0000417E0000}"/>
    <cellStyle name="Normal 17 5 4 3 5 3" xfId="32439" xr:uid="{00000000-0005-0000-0000-0000427E0000}"/>
    <cellStyle name="Normal 17 5 4 3 5 4" xfId="32440" xr:uid="{00000000-0005-0000-0000-0000437E0000}"/>
    <cellStyle name="Normal 17 5 4 3 5 5" xfId="32441" xr:uid="{00000000-0005-0000-0000-0000447E0000}"/>
    <cellStyle name="Normal 17 5 4 3 6" xfId="32442" xr:uid="{00000000-0005-0000-0000-0000457E0000}"/>
    <cellStyle name="Normal 17 5 4 3 6 2" xfId="32443" xr:uid="{00000000-0005-0000-0000-0000467E0000}"/>
    <cellStyle name="Normal 17 5 4 3 6 3" xfId="32444" xr:uid="{00000000-0005-0000-0000-0000477E0000}"/>
    <cellStyle name="Normal 17 5 4 3 6 4" xfId="32445" xr:uid="{00000000-0005-0000-0000-0000487E0000}"/>
    <cellStyle name="Normal 17 5 4 3 6 5" xfId="32446" xr:uid="{00000000-0005-0000-0000-0000497E0000}"/>
    <cellStyle name="Normal 17 5 4 3 7" xfId="32447" xr:uid="{00000000-0005-0000-0000-00004A7E0000}"/>
    <cellStyle name="Normal 17 5 4 3 7 2" xfId="32448" xr:uid="{00000000-0005-0000-0000-00004B7E0000}"/>
    <cellStyle name="Normal 17 5 4 3 7 3" xfId="32449" xr:uid="{00000000-0005-0000-0000-00004C7E0000}"/>
    <cellStyle name="Normal 17 5 4 3 7 4" xfId="32450" xr:uid="{00000000-0005-0000-0000-00004D7E0000}"/>
    <cellStyle name="Normal 17 5 4 3 7 5" xfId="32451" xr:uid="{00000000-0005-0000-0000-00004E7E0000}"/>
    <cellStyle name="Normal 17 5 4 3 8" xfId="32452" xr:uid="{00000000-0005-0000-0000-00004F7E0000}"/>
    <cellStyle name="Normal 17 5 4 3 8 2" xfId="32453" xr:uid="{00000000-0005-0000-0000-0000507E0000}"/>
    <cellStyle name="Normal 17 5 4 3 8 3" xfId="32454" xr:uid="{00000000-0005-0000-0000-0000517E0000}"/>
    <cellStyle name="Normal 17 5 4 3 8 4" xfId="32455" xr:uid="{00000000-0005-0000-0000-0000527E0000}"/>
    <cellStyle name="Normal 17 5 4 3 8 5" xfId="32456" xr:uid="{00000000-0005-0000-0000-0000537E0000}"/>
    <cellStyle name="Normal 17 5 4 3 9" xfId="32457" xr:uid="{00000000-0005-0000-0000-0000547E0000}"/>
    <cellStyle name="Normal 17 5 4 3 9 2" xfId="32458" xr:uid="{00000000-0005-0000-0000-0000557E0000}"/>
    <cellStyle name="Normal 17 5 4 3 9 3" xfId="32459" xr:uid="{00000000-0005-0000-0000-0000567E0000}"/>
    <cellStyle name="Normal 17 5 4 3 9 4" xfId="32460" xr:uid="{00000000-0005-0000-0000-0000577E0000}"/>
    <cellStyle name="Normal 17 5 4 3 9 5" xfId="32461" xr:uid="{00000000-0005-0000-0000-0000587E0000}"/>
    <cellStyle name="Normal 17 5 4 4" xfId="32462" xr:uid="{00000000-0005-0000-0000-0000597E0000}"/>
    <cellStyle name="Normal 17 5 4 4 10" xfId="32463" xr:uid="{00000000-0005-0000-0000-00005A7E0000}"/>
    <cellStyle name="Normal 17 5 4 4 10 2" xfId="32464" xr:uid="{00000000-0005-0000-0000-00005B7E0000}"/>
    <cellStyle name="Normal 17 5 4 4 10 3" xfId="32465" xr:uid="{00000000-0005-0000-0000-00005C7E0000}"/>
    <cellStyle name="Normal 17 5 4 4 10 4" xfId="32466" xr:uid="{00000000-0005-0000-0000-00005D7E0000}"/>
    <cellStyle name="Normal 17 5 4 4 10 5" xfId="32467" xr:uid="{00000000-0005-0000-0000-00005E7E0000}"/>
    <cellStyle name="Normal 17 5 4 4 11" xfId="32468" xr:uid="{00000000-0005-0000-0000-00005F7E0000}"/>
    <cellStyle name="Normal 17 5 4 4 11 2" xfId="32469" xr:uid="{00000000-0005-0000-0000-0000607E0000}"/>
    <cellStyle name="Normal 17 5 4 4 11 3" xfId="32470" xr:uid="{00000000-0005-0000-0000-0000617E0000}"/>
    <cellStyle name="Normal 17 5 4 4 11 4" xfId="32471" xr:uid="{00000000-0005-0000-0000-0000627E0000}"/>
    <cellStyle name="Normal 17 5 4 4 11 5" xfId="32472" xr:uid="{00000000-0005-0000-0000-0000637E0000}"/>
    <cellStyle name="Normal 17 5 4 4 12" xfId="32473" xr:uid="{00000000-0005-0000-0000-0000647E0000}"/>
    <cellStyle name="Normal 17 5 4 4 12 2" xfId="32474" xr:uid="{00000000-0005-0000-0000-0000657E0000}"/>
    <cellStyle name="Normal 17 5 4 4 12 3" xfId="32475" xr:uid="{00000000-0005-0000-0000-0000667E0000}"/>
    <cellStyle name="Normal 17 5 4 4 12 4" xfId="32476" xr:uid="{00000000-0005-0000-0000-0000677E0000}"/>
    <cellStyle name="Normal 17 5 4 4 12 5" xfId="32477" xr:uid="{00000000-0005-0000-0000-0000687E0000}"/>
    <cellStyle name="Normal 17 5 4 4 13" xfId="32478" xr:uid="{00000000-0005-0000-0000-0000697E0000}"/>
    <cellStyle name="Normal 17 5 4 4 13 2" xfId="32479" xr:uid="{00000000-0005-0000-0000-00006A7E0000}"/>
    <cellStyle name="Normal 17 5 4 4 13 3" xfId="32480" xr:uid="{00000000-0005-0000-0000-00006B7E0000}"/>
    <cellStyle name="Normal 17 5 4 4 13 4" xfId="32481" xr:uid="{00000000-0005-0000-0000-00006C7E0000}"/>
    <cellStyle name="Normal 17 5 4 4 13 5" xfId="32482" xr:uid="{00000000-0005-0000-0000-00006D7E0000}"/>
    <cellStyle name="Normal 17 5 4 4 14" xfId="32483" xr:uid="{00000000-0005-0000-0000-00006E7E0000}"/>
    <cellStyle name="Normal 17 5 4 4 14 2" xfId="32484" xr:uid="{00000000-0005-0000-0000-00006F7E0000}"/>
    <cellStyle name="Normal 17 5 4 4 14 3" xfId="32485" xr:uid="{00000000-0005-0000-0000-0000707E0000}"/>
    <cellStyle name="Normal 17 5 4 4 14 4" xfId="32486" xr:uid="{00000000-0005-0000-0000-0000717E0000}"/>
    <cellStyle name="Normal 17 5 4 4 14 5" xfId="32487" xr:uid="{00000000-0005-0000-0000-0000727E0000}"/>
    <cellStyle name="Normal 17 5 4 4 15" xfId="32488" xr:uid="{00000000-0005-0000-0000-0000737E0000}"/>
    <cellStyle name="Normal 17 5 4 4 15 2" xfId="32489" xr:uid="{00000000-0005-0000-0000-0000747E0000}"/>
    <cellStyle name="Normal 17 5 4 4 15 3" xfId="32490" xr:uid="{00000000-0005-0000-0000-0000757E0000}"/>
    <cellStyle name="Normal 17 5 4 4 15 4" xfId="32491" xr:uid="{00000000-0005-0000-0000-0000767E0000}"/>
    <cellStyle name="Normal 17 5 4 4 15 5" xfId="32492" xr:uid="{00000000-0005-0000-0000-0000777E0000}"/>
    <cellStyle name="Normal 17 5 4 4 16" xfId="32493" xr:uid="{00000000-0005-0000-0000-0000787E0000}"/>
    <cellStyle name="Normal 17 5 4 4 16 2" xfId="32494" xr:uid="{00000000-0005-0000-0000-0000797E0000}"/>
    <cellStyle name="Normal 17 5 4 4 16 3" xfId="32495" xr:uid="{00000000-0005-0000-0000-00007A7E0000}"/>
    <cellStyle name="Normal 17 5 4 4 16 4" xfId="32496" xr:uid="{00000000-0005-0000-0000-00007B7E0000}"/>
    <cellStyle name="Normal 17 5 4 4 17" xfId="32497" xr:uid="{00000000-0005-0000-0000-00007C7E0000}"/>
    <cellStyle name="Normal 17 5 4 4 17 2" xfId="32498" xr:uid="{00000000-0005-0000-0000-00007D7E0000}"/>
    <cellStyle name="Normal 17 5 4 4 17 3" xfId="32499" xr:uid="{00000000-0005-0000-0000-00007E7E0000}"/>
    <cellStyle name="Normal 17 5 4 4 17 4" xfId="32500" xr:uid="{00000000-0005-0000-0000-00007F7E0000}"/>
    <cellStyle name="Normal 17 5 4 4 18" xfId="32501" xr:uid="{00000000-0005-0000-0000-0000807E0000}"/>
    <cellStyle name="Normal 17 5 4 4 19" xfId="32502" xr:uid="{00000000-0005-0000-0000-0000817E0000}"/>
    <cellStyle name="Normal 17 5 4 4 2" xfId="32503" xr:uid="{00000000-0005-0000-0000-0000827E0000}"/>
    <cellStyle name="Normal 17 5 4 4 2 2" xfId="32504" xr:uid="{00000000-0005-0000-0000-0000837E0000}"/>
    <cellStyle name="Normal 17 5 4 4 2 3" xfId="32505" xr:uid="{00000000-0005-0000-0000-0000847E0000}"/>
    <cellStyle name="Normal 17 5 4 4 2 4" xfId="32506" xr:uid="{00000000-0005-0000-0000-0000857E0000}"/>
    <cellStyle name="Normal 17 5 4 4 2 5" xfId="32507" xr:uid="{00000000-0005-0000-0000-0000867E0000}"/>
    <cellStyle name="Normal 17 5 4 4 20" xfId="32508" xr:uid="{00000000-0005-0000-0000-0000877E0000}"/>
    <cellStyle name="Normal 17 5 4 4 3" xfId="32509" xr:uid="{00000000-0005-0000-0000-0000887E0000}"/>
    <cellStyle name="Normal 17 5 4 4 3 2" xfId="32510" xr:uid="{00000000-0005-0000-0000-0000897E0000}"/>
    <cellStyle name="Normal 17 5 4 4 3 3" xfId="32511" xr:uid="{00000000-0005-0000-0000-00008A7E0000}"/>
    <cellStyle name="Normal 17 5 4 4 3 4" xfId="32512" xr:uid="{00000000-0005-0000-0000-00008B7E0000}"/>
    <cellStyle name="Normal 17 5 4 4 3 5" xfId="32513" xr:uid="{00000000-0005-0000-0000-00008C7E0000}"/>
    <cellStyle name="Normal 17 5 4 4 4" xfId="32514" xr:uid="{00000000-0005-0000-0000-00008D7E0000}"/>
    <cellStyle name="Normal 17 5 4 4 4 2" xfId="32515" xr:uid="{00000000-0005-0000-0000-00008E7E0000}"/>
    <cellStyle name="Normal 17 5 4 4 4 3" xfId="32516" xr:uid="{00000000-0005-0000-0000-00008F7E0000}"/>
    <cellStyle name="Normal 17 5 4 4 4 4" xfId="32517" xr:uid="{00000000-0005-0000-0000-0000907E0000}"/>
    <cellStyle name="Normal 17 5 4 4 4 5" xfId="32518" xr:uid="{00000000-0005-0000-0000-0000917E0000}"/>
    <cellStyle name="Normal 17 5 4 4 5" xfId="32519" xr:uid="{00000000-0005-0000-0000-0000927E0000}"/>
    <cellStyle name="Normal 17 5 4 4 5 2" xfId="32520" xr:uid="{00000000-0005-0000-0000-0000937E0000}"/>
    <cellStyle name="Normal 17 5 4 4 5 3" xfId="32521" xr:uid="{00000000-0005-0000-0000-0000947E0000}"/>
    <cellStyle name="Normal 17 5 4 4 5 4" xfId="32522" xr:uid="{00000000-0005-0000-0000-0000957E0000}"/>
    <cellStyle name="Normal 17 5 4 4 5 5" xfId="32523" xr:uid="{00000000-0005-0000-0000-0000967E0000}"/>
    <cellStyle name="Normal 17 5 4 4 6" xfId="32524" xr:uid="{00000000-0005-0000-0000-0000977E0000}"/>
    <cellStyle name="Normal 17 5 4 4 6 2" xfId="32525" xr:uid="{00000000-0005-0000-0000-0000987E0000}"/>
    <cellStyle name="Normal 17 5 4 4 6 3" xfId="32526" xr:uid="{00000000-0005-0000-0000-0000997E0000}"/>
    <cellStyle name="Normal 17 5 4 4 6 4" xfId="32527" xr:uid="{00000000-0005-0000-0000-00009A7E0000}"/>
    <cellStyle name="Normal 17 5 4 4 6 5" xfId="32528" xr:uid="{00000000-0005-0000-0000-00009B7E0000}"/>
    <cellStyle name="Normal 17 5 4 4 7" xfId="32529" xr:uid="{00000000-0005-0000-0000-00009C7E0000}"/>
    <cellStyle name="Normal 17 5 4 4 7 2" xfId="32530" xr:uid="{00000000-0005-0000-0000-00009D7E0000}"/>
    <cellStyle name="Normal 17 5 4 4 7 3" xfId="32531" xr:uid="{00000000-0005-0000-0000-00009E7E0000}"/>
    <cellStyle name="Normal 17 5 4 4 7 4" xfId="32532" xr:uid="{00000000-0005-0000-0000-00009F7E0000}"/>
    <cellStyle name="Normal 17 5 4 4 7 5" xfId="32533" xr:uid="{00000000-0005-0000-0000-0000A07E0000}"/>
    <cellStyle name="Normal 17 5 4 4 8" xfId="32534" xr:uid="{00000000-0005-0000-0000-0000A17E0000}"/>
    <cellStyle name="Normal 17 5 4 4 8 2" xfId="32535" xr:uid="{00000000-0005-0000-0000-0000A27E0000}"/>
    <cellStyle name="Normal 17 5 4 4 8 3" xfId="32536" xr:uid="{00000000-0005-0000-0000-0000A37E0000}"/>
    <cellStyle name="Normal 17 5 4 4 8 4" xfId="32537" xr:uid="{00000000-0005-0000-0000-0000A47E0000}"/>
    <cellStyle name="Normal 17 5 4 4 8 5" xfId="32538" xr:uid="{00000000-0005-0000-0000-0000A57E0000}"/>
    <cellStyle name="Normal 17 5 4 4 9" xfId="32539" xr:uid="{00000000-0005-0000-0000-0000A67E0000}"/>
    <cellStyle name="Normal 17 5 4 4 9 2" xfId="32540" xr:uid="{00000000-0005-0000-0000-0000A77E0000}"/>
    <cellStyle name="Normal 17 5 4 4 9 3" xfId="32541" xr:uid="{00000000-0005-0000-0000-0000A87E0000}"/>
    <cellStyle name="Normal 17 5 4 4 9 4" xfId="32542" xr:uid="{00000000-0005-0000-0000-0000A97E0000}"/>
    <cellStyle name="Normal 17 5 4 4 9 5" xfId="32543" xr:uid="{00000000-0005-0000-0000-0000AA7E0000}"/>
    <cellStyle name="Normal 17 5 4 5" xfId="32544" xr:uid="{00000000-0005-0000-0000-0000AB7E0000}"/>
    <cellStyle name="Normal 17 5 4 5 2" xfId="32545" xr:uid="{00000000-0005-0000-0000-0000AC7E0000}"/>
    <cellStyle name="Normal 17 5 4 5 3" xfId="32546" xr:uid="{00000000-0005-0000-0000-0000AD7E0000}"/>
    <cellStyle name="Normal 17 5 4 5 4" xfId="32547" xr:uid="{00000000-0005-0000-0000-0000AE7E0000}"/>
    <cellStyle name="Normal 17 5 4 5 5" xfId="32548" xr:uid="{00000000-0005-0000-0000-0000AF7E0000}"/>
    <cellStyle name="Normal 17 5 4 6" xfId="32549" xr:uid="{00000000-0005-0000-0000-0000B07E0000}"/>
    <cellStyle name="Normal 17 5 4 6 2" xfId="32550" xr:uid="{00000000-0005-0000-0000-0000B17E0000}"/>
    <cellStyle name="Normal 17 5 4 6 3" xfId="32551" xr:uid="{00000000-0005-0000-0000-0000B27E0000}"/>
    <cellStyle name="Normal 17 5 4 6 4" xfId="32552" xr:uid="{00000000-0005-0000-0000-0000B37E0000}"/>
    <cellStyle name="Normal 17 5 4 6 5" xfId="32553" xr:uid="{00000000-0005-0000-0000-0000B47E0000}"/>
    <cellStyle name="Normal 17 5 4 7" xfId="32554" xr:uid="{00000000-0005-0000-0000-0000B57E0000}"/>
    <cellStyle name="Normal 17 5 4 7 2" xfId="32555" xr:uid="{00000000-0005-0000-0000-0000B67E0000}"/>
    <cellStyle name="Normal 17 5 4 7 3" xfId="32556" xr:uid="{00000000-0005-0000-0000-0000B77E0000}"/>
    <cellStyle name="Normal 17 5 4 7 4" xfId="32557" xr:uid="{00000000-0005-0000-0000-0000B87E0000}"/>
    <cellStyle name="Normal 17 5 4 7 5" xfId="32558" xr:uid="{00000000-0005-0000-0000-0000B97E0000}"/>
    <cellStyle name="Normal 17 5 4 8" xfId="32559" xr:uid="{00000000-0005-0000-0000-0000BA7E0000}"/>
    <cellStyle name="Normal 17 5 4 8 2" xfId="32560" xr:uid="{00000000-0005-0000-0000-0000BB7E0000}"/>
    <cellStyle name="Normal 17 5 4 8 3" xfId="32561" xr:uid="{00000000-0005-0000-0000-0000BC7E0000}"/>
    <cellStyle name="Normal 17 5 4 8 4" xfId="32562" xr:uid="{00000000-0005-0000-0000-0000BD7E0000}"/>
    <cellStyle name="Normal 17 5 4 8 5" xfId="32563" xr:uid="{00000000-0005-0000-0000-0000BE7E0000}"/>
    <cellStyle name="Normal 17 5 4 9" xfId="32564" xr:uid="{00000000-0005-0000-0000-0000BF7E0000}"/>
    <cellStyle name="Normal 17 5 4 9 2" xfId="32565" xr:uid="{00000000-0005-0000-0000-0000C07E0000}"/>
    <cellStyle name="Normal 17 5 4 9 3" xfId="32566" xr:uid="{00000000-0005-0000-0000-0000C17E0000}"/>
    <cellStyle name="Normal 17 5 4 9 4" xfId="32567" xr:uid="{00000000-0005-0000-0000-0000C27E0000}"/>
    <cellStyle name="Normal 17 5 4 9 5" xfId="32568" xr:uid="{00000000-0005-0000-0000-0000C37E0000}"/>
    <cellStyle name="Normal 17 5 5" xfId="32569" xr:uid="{00000000-0005-0000-0000-0000C47E0000}"/>
    <cellStyle name="Normal 17 5 5 10" xfId="32570" xr:uid="{00000000-0005-0000-0000-0000C57E0000}"/>
    <cellStyle name="Normal 17 5 5 10 2" xfId="32571" xr:uid="{00000000-0005-0000-0000-0000C67E0000}"/>
    <cellStyle name="Normal 17 5 5 10 3" xfId="32572" xr:uid="{00000000-0005-0000-0000-0000C77E0000}"/>
    <cellStyle name="Normal 17 5 5 10 4" xfId="32573" xr:uid="{00000000-0005-0000-0000-0000C87E0000}"/>
    <cellStyle name="Normal 17 5 5 10 5" xfId="32574" xr:uid="{00000000-0005-0000-0000-0000C97E0000}"/>
    <cellStyle name="Normal 17 5 5 11" xfId="32575" xr:uid="{00000000-0005-0000-0000-0000CA7E0000}"/>
    <cellStyle name="Normal 17 5 5 11 2" xfId="32576" xr:uid="{00000000-0005-0000-0000-0000CB7E0000}"/>
    <cellStyle name="Normal 17 5 5 11 3" xfId="32577" xr:uid="{00000000-0005-0000-0000-0000CC7E0000}"/>
    <cellStyle name="Normal 17 5 5 11 4" xfId="32578" xr:uid="{00000000-0005-0000-0000-0000CD7E0000}"/>
    <cellStyle name="Normal 17 5 5 11 5" xfId="32579" xr:uid="{00000000-0005-0000-0000-0000CE7E0000}"/>
    <cellStyle name="Normal 17 5 5 12" xfId="32580" xr:uid="{00000000-0005-0000-0000-0000CF7E0000}"/>
    <cellStyle name="Normal 17 5 5 12 2" xfId="32581" xr:uid="{00000000-0005-0000-0000-0000D07E0000}"/>
    <cellStyle name="Normal 17 5 5 12 3" xfId="32582" xr:uid="{00000000-0005-0000-0000-0000D17E0000}"/>
    <cellStyle name="Normal 17 5 5 12 4" xfId="32583" xr:uid="{00000000-0005-0000-0000-0000D27E0000}"/>
    <cellStyle name="Normal 17 5 5 12 5" xfId="32584" xr:uid="{00000000-0005-0000-0000-0000D37E0000}"/>
    <cellStyle name="Normal 17 5 5 13" xfId="32585" xr:uid="{00000000-0005-0000-0000-0000D47E0000}"/>
    <cellStyle name="Normal 17 5 5 13 2" xfId="32586" xr:uid="{00000000-0005-0000-0000-0000D57E0000}"/>
    <cellStyle name="Normal 17 5 5 13 3" xfId="32587" xr:uid="{00000000-0005-0000-0000-0000D67E0000}"/>
    <cellStyle name="Normal 17 5 5 13 4" xfId="32588" xr:uid="{00000000-0005-0000-0000-0000D77E0000}"/>
    <cellStyle name="Normal 17 5 5 13 5" xfId="32589" xr:uid="{00000000-0005-0000-0000-0000D87E0000}"/>
    <cellStyle name="Normal 17 5 5 14" xfId="32590" xr:uid="{00000000-0005-0000-0000-0000D97E0000}"/>
    <cellStyle name="Normal 17 5 5 14 2" xfId="32591" xr:uid="{00000000-0005-0000-0000-0000DA7E0000}"/>
    <cellStyle name="Normal 17 5 5 14 3" xfId="32592" xr:uid="{00000000-0005-0000-0000-0000DB7E0000}"/>
    <cellStyle name="Normal 17 5 5 14 4" xfId="32593" xr:uid="{00000000-0005-0000-0000-0000DC7E0000}"/>
    <cellStyle name="Normal 17 5 5 14 5" xfId="32594" xr:uid="{00000000-0005-0000-0000-0000DD7E0000}"/>
    <cellStyle name="Normal 17 5 5 15" xfId="32595" xr:uid="{00000000-0005-0000-0000-0000DE7E0000}"/>
    <cellStyle name="Normal 17 5 5 15 2" xfId="32596" xr:uid="{00000000-0005-0000-0000-0000DF7E0000}"/>
    <cellStyle name="Normal 17 5 5 15 3" xfId="32597" xr:uid="{00000000-0005-0000-0000-0000E07E0000}"/>
    <cellStyle name="Normal 17 5 5 15 4" xfId="32598" xr:uid="{00000000-0005-0000-0000-0000E17E0000}"/>
    <cellStyle name="Normal 17 5 5 15 5" xfId="32599" xr:uid="{00000000-0005-0000-0000-0000E27E0000}"/>
    <cellStyle name="Normal 17 5 5 16" xfId="32600" xr:uid="{00000000-0005-0000-0000-0000E37E0000}"/>
    <cellStyle name="Normal 17 5 5 16 2" xfId="32601" xr:uid="{00000000-0005-0000-0000-0000E47E0000}"/>
    <cellStyle name="Normal 17 5 5 16 3" xfId="32602" xr:uid="{00000000-0005-0000-0000-0000E57E0000}"/>
    <cellStyle name="Normal 17 5 5 16 4" xfId="32603" xr:uid="{00000000-0005-0000-0000-0000E67E0000}"/>
    <cellStyle name="Normal 17 5 5 16 5" xfId="32604" xr:uid="{00000000-0005-0000-0000-0000E77E0000}"/>
    <cellStyle name="Normal 17 5 5 17" xfId="32605" xr:uid="{00000000-0005-0000-0000-0000E87E0000}"/>
    <cellStyle name="Normal 17 5 5 17 2" xfId="32606" xr:uid="{00000000-0005-0000-0000-0000E97E0000}"/>
    <cellStyle name="Normal 17 5 5 17 3" xfId="32607" xr:uid="{00000000-0005-0000-0000-0000EA7E0000}"/>
    <cellStyle name="Normal 17 5 5 17 4" xfId="32608" xr:uid="{00000000-0005-0000-0000-0000EB7E0000}"/>
    <cellStyle name="Normal 17 5 5 17 5" xfId="32609" xr:uid="{00000000-0005-0000-0000-0000EC7E0000}"/>
    <cellStyle name="Normal 17 5 5 18" xfId="32610" xr:uid="{00000000-0005-0000-0000-0000ED7E0000}"/>
    <cellStyle name="Normal 17 5 5 18 2" xfId="32611" xr:uid="{00000000-0005-0000-0000-0000EE7E0000}"/>
    <cellStyle name="Normal 17 5 5 18 3" xfId="32612" xr:uid="{00000000-0005-0000-0000-0000EF7E0000}"/>
    <cellStyle name="Normal 17 5 5 18 4" xfId="32613" xr:uid="{00000000-0005-0000-0000-0000F07E0000}"/>
    <cellStyle name="Normal 17 5 5 18 5" xfId="32614" xr:uid="{00000000-0005-0000-0000-0000F17E0000}"/>
    <cellStyle name="Normal 17 5 5 19" xfId="32615" xr:uid="{00000000-0005-0000-0000-0000F27E0000}"/>
    <cellStyle name="Normal 17 5 5 19 2" xfId="32616" xr:uid="{00000000-0005-0000-0000-0000F37E0000}"/>
    <cellStyle name="Normal 17 5 5 19 3" xfId="32617" xr:uid="{00000000-0005-0000-0000-0000F47E0000}"/>
    <cellStyle name="Normal 17 5 5 19 4" xfId="32618" xr:uid="{00000000-0005-0000-0000-0000F57E0000}"/>
    <cellStyle name="Normal 17 5 5 2" xfId="32619" xr:uid="{00000000-0005-0000-0000-0000F67E0000}"/>
    <cellStyle name="Normal 17 5 5 2 10" xfId="32620" xr:uid="{00000000-0005-0000-0000-0000F77E0000}"/>
    <cellStyle name="Normal 17 5 5 2 10 2" xfId="32621" xr:uid="{00000000-0005-0000-0000-0000F87E0000}"/>
    <cellStyle name="Normal 17 5 5 2 10 3" xfId="32622" xr:uid="{00000000-0005-0000-0000-0000F97E0000}"/>
    <cellStyle name="Normal 17 5 5 2 10 4" xfId="32623" xr:uid="{00000000-0005-0000-0000-0000FA7E0000}"/>
    <cellStyle name="Normal 17 5 5 2 10 5" xfId="32624" xr:uid="{00000000-0005-0000-0000-0000FB7E0000}"/>
    <cellStyle name="Normal 17 5 5 2 11" xfId="32625" xr:uid="{00000000-0005-0000-0000-0000FC7E0000}"/>
    <cellStyle name="Normal 17 5 5 2 11 2" xfId="32626" xr:uid="{00000000-0005-0000-0000-0000FD7E0000}"/>
    <cellStyle name="Normal 17 5 5 2 11 3" xfId="32627" xr:uid="{00000000-0005-0000-0000-0000FE7E0000}"/>
    <cellStyle name="Normal 17 5 5 2 11 4" xfId="32628" xr:uid="{00000000-0005-0000-0000-0000FF7E0000}"/>
    <cellStyle name="Normal 17 5 5 2 11 5" xfId="32629" xr:uid="{00000000-0005-0000-0000-0000007F0000}"/>
    <cellStyle name="Normal 17 5 5 2 12" xfId="32630" xr:uid="{00000000-0005-0000-0000-0000017F0000}"/>
    <cellStyle name="Normal 17 5 5 2 12 2" xfId="32631" xr:uid="{00000000-0005-0000-0000-0000027F0000}"/>
    <cellStyle name="Normal 17 5 5 2 12 3" xfId="32632" xr:uid="{00000000-0005-0000-0000-0000037F0000}"/>
    <cellStyle name="Normal 17 5 5 2 12 4" xfId="32633" xr:uid="{00000000-0005-0000-0000-0000047F0000}"/>
    <cellStyle name="Normal 17 5 5 2 12 5" xfId="32634" xr:uid="{00000000-0005-0000-0000-0000057F0000}"/>
    <cellStyle name="Normal 17 5 5 2 13" xfId="32635" xr:uid="{00000000-0005-0000-0000-0000067F0000}"/>
    <cellStyle name="Normal 17 5 5 2 13 2" xfId="32636" xr:uid="{00000000-0005-0000-0000-0000077F0000}"/>
    <cellStyle name="Normal 17 5 5 2 13 3" xfId="32637" xr:uid="{00000000-0005-0000-0000-0000087F0000}"/>
    <cellStyle name="Normal 17 5 5 2 13 4" xfId="32638" xr:uid="{00000000-0005-0000-0000-0000097F0000}"/>
    <cellStyle name="Normal 17 5 5 2 13 5" xfId="32639" xr:uid="{00000000-0005-0000-0000-00000A7F0000}"/>
    <cellStyle name="Normal 17 5 5 2 14" xfId="32640" xr:uid="{00000000-0005-0000-0000-00000B7F0000}"/>
    <cellStyle name="Normal 17 5 5 2 14 2" xfId="32641" xr:uid="{00000000-0005-0000-0000-00000C7F0000}"/>
    <cellStyle name="Normal 17 5 5 2 14 3" xfId="32642" xr:uid="{00000000-0005-0000-0000-00000D7F0000}"/>
    <cellStyle name="Normal 17 5 5 2 14 4" xfId="32643" xr:uid="{00000000-0005-0000-0000-00000E7F0000}"/>
    <cellStyle name="Normal 17 5 5 2 14 5" xfId="32644" xr:uid="{00000000-0005-0000-0000-00000F7F0000}"/>
    <cellStyle name="Normal 17 5 5 2 15" xfId="32645" xr:uid="{00000000-0005-0000-0000-0000107F0000}"/>
    <cellStyle name="Normal 17 5 5 2 15 2" xfId="32646" xr:uid="{00000000-0005-0000-0000-0000117F0000}"/>
    <cellStyle name="Normal 17 5 5 2 15 3" xfId="32647" xr:uid="{00000000-0005-0000-0000-0000127F0000}"/>
    <cellStyle name="Normal 17 5 5 2 15 4" xfId="32648" xr:uid="{00000000-0005-0000-0000-0000137F0000}"/>
    <cellStyle name="Normal 17 5 5 2 15 5" xfId="32649" xr:uid="{00000000-0005-0000-0000-0000147F0000}"/>
    <cellStyle name="Normal 17 5 5 2 16" xfId="32650" xr:uid="{00000000-0005-0000-0000-0000157F0000}"/>
    <cellStyle name="Normal 17 5 5 2 16 2" xfId="32651" xr:uid="{00000000-0005-0000-0000-0000167F0000}"/>
    <cellStyle name="Normal 17 5 5 2 16 3" xfId="32652" xr:uid="{00000000-0005-0000-0000-0000177F0000}"/>
    <cellStyle name="Normal 17 5 5 2 16 4" xfId="32653" xr:uid="{00000000-0005-0000-0000-0000187F0000}"/>
    <cellStyle name="Normal 17 5 5 2 16 5" xfId="32654" xr:uid="{00000000-0005-0000-0000-0000197F0000}"/>
    <cellStyle name="Normal 17 5 5 2 17" xfId="32655" xr:uid="{00000000-0005-0000-0000-00001A7F0000}"/>
    <cellStyle name="Normal 17 5 5 2 17 2" xfId="32656" xr:uid="{00000000-0005-0000-0000-00001B7F0000}"/>
    <cellStyle name="Normal 17 5 5 2 17 3" xfId="32657" xr:uid="{00000000-0005-0000-0000-00001C7F0000}"/>
    <cellStyle name="Normal 17 5 5 2 17 4" xfId="32658" xr:uid="{00000000-0005-0000-0000-00001D7F0000}"/>
    <cellStyle name="Normal 17 5 5 2 18" xfId="32659" xr:uid="{00000000-0005-0000-0000-00001E7F0000}"/>
    <cellStyle name="Normal 17 5 5 2 18 2" xfId="32660" xr:uid="{00000000-0005-0000-0000-00001F7F0000}"/>
    <cellStyle name="Normal 17 5 5 2 18 3" xfId="32661" xr:uid="{00000000-0005-0000-0000-0000207F0000}"/>
    <cellStyle name="Normal 17 5 5 2 18 4" xfId="32662" xr:uid="{00000000-0005-0000-0000-0000217F0000}"/>
    <cellStyle name="Normal 17 5 5 2 19" xfId="32663" xr:uid="{00000000-0005-0000-0000-0000227F0000}"/>
    <cellStyle name="Normal 17 5 5 2 2" xfId="32664" xr:uid="{00000000-0005-0000-0000-0000237F0000}"/>
    <cellStyle name="Normal 17 5 5 2 2 2" xfId="32665" xr:uid="{00000000-0005-0000-0000-0000247F0000}"/>
    <cellStyle name="Normal 17 5 5 2 2 3" xfId="32666" xr:uid="{00000000-0005-0000-0000-0000257F0000}"/>
    <cellStyle name="Normal 17 5 5 2 2 4" xfId="32667" xr:uid="{00000000-0005-0000-0000-0000267F0000}"/>
    <cellStyle name="Normal 17 5 5 2 2 5" xfId="32668" xr:uid="{00000000-0005-0000-0000-0000277F0000}"/>
    <cellStyle name="Normal 17 5 5 2 20" xfId="32669" xr:uid="{00000000-0005-0000-0000-0000287F0000}"/>
    <cellStyle name="Normal 17 5 5 2 21" xfId="32670" xr:uid="{00000000-0005-0000-0000-0000297F0000}"/>
    <cellStyle name="Normal 17 5 5 2 3" xfId="32671" xr:uid="{00000000-0005-0000-0000-00002A7F0000}"/>
    <cellStyle name="Normal 17 5 5 2 3 2" xfId="32672" xr:uid="{00000000-0005-0000-0000-00002B7F0000}"/>
    <cellStyle name="Normal 17 5 5 2 3 3" xfId="32673" xr:uid="{00000000-0005-0000-0000-00002C7F0000}"/>
    <cellStyle name="Normal 17 5 5 2 3 4" xfId="32674" xr:uid="{00000000-0005-0000-0000-00002D7F0000}"/>
    <cellStyle name="Normal 17 5 5 2 3 5" xfId="32675" xr:uid="{00000000-0005-0000-0000-00002E7F0000}"/>
    <cellStyle name="Normal 17 5 5 2 4" xfId="32676" xr:uid="{00000000-0005-0000-0000-00002F7F0000}"/>
    <cellStyle name="Normal 17 5 5 2 4 2" xfId="32677" xr:uid="{00000000-0005-0000-0000-0000307F0000}"/>
    <cellStyle name="Normal 17 5 5 2 4 3" xfId="32678" xr:uid="{00000000-0005-0000-0000-0000317F0000}"/>
    <cellStyle name="Normal 17 5 5 2 4 4" xfId="32679" xr:uid="{00000000-0005-0000-0000-0000327F0000}"/>
    <cellStyle name="Normal 17 5 5 2 4 5" xfId="32680" xr:uid="{00000000-0005-0000-0000-0000337F0000}"/>
    <cellStyle name="Normal 17 5 5 2 5" xfId="32681" xr:uid="{00000000-0005-0000-0000-0000347F0000}"/>
    <cellStyle name="Normal 17 5 5 2 5 2" xfId="32682" xr:uid="{00000000-0005-0000-0000-0000357F0000}"/>
    <cellStyle name="Normal 17 5 5 2 5 3" xfId="32683" xr:uid="{00000000-0005-0000-0000-0000367F0000}"/>
    <cellStyle name="Normal 17 5 5 2 5 4" xfId="32684" xr:uid="{00000000-0005-0000-0000-0000377F0000}"/>
    <cellStyle name="Normal 17 5 5 2 5 5" xfId="32685" xr:uid="{00000000-0005-0000-0000-0000387F0000}"/>
    <cellStyle name="Normal 17 5 5 2 6" xfId="32686" xr:uid="{00000000-0005-0000-0000-0000397F0000}"/>
    <cellStyle name="Normal 17 5 5 2 6 2" xfId="32687" xr:uid="{00000000-0005-0000-0000-00003A7F0000}"/>
    <cellStyle name="Normal 17 5 5 2 6 3" xfId="32688" xr:uid="{00000000-0005-0000-0000-00003B7F0000}"/>
    <cellStyle name="Normal 17 5 5 2 6 4" xfId="32689" xr:uid="{00000000-0005-0000-0000-00003C7F0000}"/>
    <cellStyle name="Normal 17 5 5 2 6 5" xfId="32690" xr:uid="{00000000-0005-0000-0000-00003D7F0000}"/>
    <cellStyle name="Normal 17 5 5 2 7" xfId="32691" xr:uid="{00000000-0005-0000-0000-00003E7F0000}"/>
    <cellStyle name="Normal 17 5 5 2 7 2" xfId="32692" xr:uid="{00000000-0005-0000-0000-00003F7F0000}"/>
    <cellStyle name="Normal 17 5 5 2 7 3" xfId="32693" xr:uid="{00000000-0005-0000-0000-0000407F0000}"/>
    <cellStyle name="Normal 17 5 5 2 7 4" xfId="32694" xr:uid="{00000000-0005-0000-0000-0000417F0000}"/>
    <cellStyle name="Normal 17 5 5 2 7 5" xfId="32695" xr:uid="{00000000-0005-0000-0000-0000427F0000}"/>
    <cellStyle name="Normal 17 5 5 2 8" xfId="32696" xr:uid="{00000000-0005-0000-0000-0000437F0000}"/>
    <cellStyle name="Normal 17 5 5 2 8 2" xfId="32697" xr:uid="{00000000-0005-0000-0000-0000447F0000}"/>
    <cellStyle name="Normal 17 5 5 2 8 3" xfId="32698" xr:uid="{00000000-0005-0000-0000-0000457F0000}"/>
    <cellStyle name="Normal 17 5 5 2 8 4" xfId="32699" xr:uid="{00000000-0005-0000-0000-0000467F0000}"/>
    <cellStyle name="Normal 17 5 5 2 8 5" xfId="32700" xr:uid="{00000000-0005-0000-0000-0000477F0000}"/>
    <cellStyle name="Normal 17 5 5 2 9" xfId="32701" xr:uid="{00000000-0005-0000-0000-0000487F0000}"/>
    <cellStyle name="Normal 17 5 5 2 9 2" xfId="32702" xr:uid="{00000000-0005-0000-0000-0000497F0000}"/>
    <cellStyle name="Normal 17 5 5 2 9 3" xfId="32703" xr:uid="{00000000-0005-0000-0000-00004A7F0000}"/>
    <cellStyle name="Normal 17 5 5 2 9 4" xfId="32704" xr:uid="{00000000-0005-0000-0000-00004B7F0000}"/>
    <cellStyle name="Normal 17 5 5 2 9 5" xfId="32705" xr:uid="{00000000-0005-0000-0000-00004C7F0000}"/>
    <cellStyle name="Normal 17 5 5 20" xfId="32706" xr:uid="{00000000-0005-0000-0000-00004D7F0000}"/>
    <cellStyle name="Normal 17 5 5 20 2" xfId="32707" xr:uid="{00000000-0005-0000-0000-00004E7F0000}"/>
    <cellStyle name="Normal 17 5 5 20 3" xfId="32708" xr:uid="{00000000-0005-0000-0000-00004F7F0000}"/>
    <cellStyle name="Normal 17 5 5 20 4" xfId="32709" xr:uid="{00000000-0005-0000-0000-0000507F0000}"/>
    <cellStyle name="Normal 17 5 5 21" xfId="32710" xr:uid="{00000000-0005-0000-0000-0000517F0000}"/>
    <cellStyle name="Normal 17 5 5 22" xfId="32711" xr:uid="{00000000-0005-0000-0000-0000527F0000}"/>
    <cellStyle name="Normal 17 5 5 23" xfId="32712" xr:uid="{00000000-0005-0000-0000-0000537F0000}"/>
    <cellStyle name="Normal 17 5 5 3" xfId="32713" xr:uid="{00000000-0005-0000-0000-0000547F0000}"/>
    <cellStyle name="Normal 17 5 5 3 10" xfId="32714" xr:uid="{00000000-0005-0000-0000-0000557F0000}"/>
    <cellStyle name="Normal 17 5 5 3 10 2" xfId="32715" xr:uid="{00000000-0005-0000-0000-0000567F0000}"/>
    <cellStyle name="Normal 17 5 5 3 10 3" xfId="32716" xr:uid="{00000000-0005-0000-0000-0000577F0000}"/>
    <cellStyle name="Normal 17 5 5 3 10 4" xfId="32717" xr:uid="{00000000-0005-0000-0000-0000587F0000}"/>
    <cellStyle name="Normal 17 5 5 3 10 5" xfId="32718" xr:uid="{00000000-0005-0000-0000-0000597F0000}"/>
    <cellStyle name="Normal 17 5 5 3 11" xfId="32719" xr:uid="{00000000-0005-0000-0000-00005A7F0000}"/>
    <cellStyle name="Normal 17 5 5 3 11 2" xfId="32720" xr:uid="{00000000-0005-0000-0000-00005B7F0000}"/>
    <cellStyle name="Normal 17 5 5 3 11 3" xfId="32721" xr:uid="{00000000-0005-0000-0000-00005C7F0000}"/>
    <cellStyle name="Normal 17 5 5 3 11 4" xfId="32722" xr:uid="{00000000-0005-0000-0000-00005D7F0000}"/>
    <cellStyle name="Normal 17 5 5 3 11 5" xfId="32723" xr:uid="{00000000-0005-0000-0000-00005E7F0000}"/>
    <cellStyle name="Normal 17 5 5 3 12" xfId="32724" xr:uid="{00000000-0005-0000-0000-00005F7F0000}"/>
    <cellStyle name="Normal 17 5 5 3 12 2" xfId="32725" xr:uid="{00000000-0005-0000-0000-0000607F0000}"/>
    <cellStyle name="Normal 17 5 5 3 12 3" xfId="32726" xr:uid="{00000000-0005-0000-0000-0000617F0000}"/>
    <cellStyle name="Normal 17 5 5 3 12 4" xfId="32727" xr:uid="{00000000-0005-0000-0000-0000627F0000}"/>
    <cellStyle name="Normal 17 5 5 3 12 5" xfId="32728" xr:uid="{00000000-0005-0000-0000-0000637F0000}"/>
    <cellStyle name="Normal 17 5 5 3 13" xfId="32729" xr:uid="{00000000-0005-0000-0000-0000647F0000}"/>
    <cellStyle name="Normal 17 5 5 3 13 2" xfId="32730" xr:uid="{00000000-0005-0000-0000-0000657F0000}"/>
    <cellStyle name="Normal 17 5 5 3 13 3" xfId="32731" xr:uid="{00000000-0005-0000-0000-0000667F0000}"/>
    <cellStyle name="Normal 17 5 5 3 13 4" xfId="32732" xr:uid="{00000000-0005-0000-0000-0000677F0000}"/>
    <cellStyle name="Normal 17 5 5 3 13 5" xfId="32733" xr:uid="{00000000-0005-0000-0000-0000687F0000}"/>
    <cellStyle name="Normal 17 5 5 3 14" xfId="32734" xr:uid="{00000000-0005-0000-0000-0000697F0000}"/>
    <cellStyle name="Normal 17 5 5 3 14 2" xfId="32735" xr:uid="{00000000-0005-0000-0000-00006A7F0000}"/>
    <cellStyle name="Normal 17 5 5 3 14 3" xfId="32736" xr:uid="{00000000-0005-0000-0000-00006B7F0000}"/>
    <cellStyle name="Normal 17 5 5 3 14 4" xfId="32737" xr:uid="{00000000-0005-0000-0000-00006C7F0000}"/>
    <cellStyle name="Normal 17 5 5 3 14 5" xfId="32738" xr:uid="{00000000-0005-0000-0000-00006D7F0000}"/>
    <cellStyle name="Normal 17 5 5 3 15" xfId="32739" xr:uid="{00000000-0005-0000-0000-00006E7F0000}"/>
    <cellStyle name="Normal 17 5 5 3 15 2" xfId="32740" xr:uid="{00000000-0005-0000-0000-00006F7F0000}"/>
    <cellStyle name="Normal 17 5 5 3 15 3" xfId="32741" xr:uid="{00000000-0005-0000-0000-0000707F0000}"/>
    <cellStyle name="Normal 17 5 5 3 15 4" xfId="32742" xr:uid="{00000000-0005-0000-0000-0000717F0000}"/>
    <cellStyle name="Normal 17 5 5 3 15 5" xfId="32743" xr:uid="{00000000-0005-0000-0000-0000727F0000}"/>
    <cellStyle name="Normal 17 5 5 3 16" xfId="32744" xr:uid="{00000000-0005-0000-0000-0000737F0000}"/>
    <cellStyle name="Normal 17 5 5 3 16 2" xfId="32745" xr:uid="{00000000-0005-0000-0000-0000747F0000}"/>
    <cellStyle name="Normal 17 5 5 3 16 3" xfId="32746" xr:uid="{00000000-0005-0000-0000-0000757F0000}"/>
    <cellStyle name="Normal 17 5 5 3 16 4" xfId="32747" xr:uid="{00000000-0005-0000-0000-0000767F0000}"/>
    <cellStyle name="Normal 17 5 5 3 17" xfId="32748" xr:uid="{00000000-0005-0000-0000-0000777F0000}"/>
    <cellStyle name="Normal 17 5 5 3 17 2" xfId="32749" xr:uid="{00000000-0005-0000-0000-0000787F0000}"/>
    <cellStyle name="Normal 17 5 5 3 17 3" xfId="32750" xr:uid="{00000000-0005-0000-0000-0000797F0000}"/>
    <cellStyle name="Normal 17 5 5 3 17 4" xfId="32751" xr:uid="{00000000-0005-0000-0000-00007A7F0000}"/>
    <cellStyle name="Normal 17 5 5 3 18" xfId="32752" xr:uid="{00000000-0005-0000-0000-00007B7F0000}"/>
    <cellStyle name="Normal 17 5 5 3 19" xfId="32753" xr:uid="{00000000-0005-0000-0000-00007C7F0000}"/>
    <cellStyle name="Normal 17 5 5 3 2" xfId="32754" xr:uid="{00000000-0005-0000-0000-00007D7F0000}"/>
    <cellStyle name="Normal 17 5 5 3 2 2" xfId="32755" xr:uid="{00000000-0005-0000-0000-00007E7F0000}"/>
    <cellStyle name="Normal 17 5 5 3 2 3" xfId="32756" xr:uid="{00000000-0005-0000-0000-00007F7F0000}"/>
    <cellStyle name="Normal 17 5 5 3 2 4" xfId="32757" xr:uid="{00000000-0005-0000-0000-0000807F0000}"/>
    <cellStyle name="Normal 17 5 5 3 2 5" xfId="32758" xr:uid="{00000000-0005-0000-0000-0000817F0000}"/>
    <cellStyle name="Normal 17 5 5 3 20" xfId="32759" xr:uid="{00000000-0005-0000-0000-0000827F0000}"/>
    <cellStyle name="Normal 17 5 5 3 3" xfId="32760" xr:uid="{00000000-0005-0000-0000-0000837F0000}"/>
    <cellStyle name="Normal 17 5 5 3 3 2" xfId="32761" xr:uid="{00000000-0005-0000-0000-0000847F0000}"/>
    <cellStyle name="Normal 17 5 5 3 3 3" xfId="32762" xr:uid="{00000000-0005-0000-0000-0000857F0000}"/>
    <cellStyle name="Normal 17 5 5 3 3 4" xfId="32763" xr:uid="{00000000-0005-0000-0000-0000867F0000}"/>
    <cellStyle name="Normal 17 5 5 3 3 5" xfId="32764" xr:uid="{00000000-0005-0000-0000-0000877F0000}"/>
    <cellStyle name="Normal 17 5 5 3 4" xfId="32765" xr:uid="{00000000-0005-0000-0000-0000887F0000}"/>
    <cellStyle name="Normal 17 5 5 3 4 2" xfId="32766" xr:uid="{00000000-0005-0000-0000-0000897F0000}"/>
    <cellStyle name="Normal 17 5 5 3 4 3" xfId="32767" xr:uid="{00000000-0005-0000-0000-00008A7F0000}"/>
    <cellStyle name="Normal 17 5 5 3 4 4" xfId="32768" xr:uid="{00000000-0005-0000-0000-00008B7F0000}"/>
    <cellStyle name="Normal 17 5 5 3 4 5" xfId="32769" xr:uid="{00000000-0005-0000-0000-00008C7F0000}"/>
    <cellStyle name="Normal 17 5 5 3 5" xfId="32770" xr:uid="{00000000-0005-0000-0000-00008D7F0000}"/>
    <cellStyle name="Normal 17 5 5 3 5 2" xfId="32771" xr:uid="{00000000-0005-0000-0000-00008E7F0000}"/>
    <cellStyle name="Normal 17 5 5 3 5 3" xfId="32772" xr:uid="{00000000-0005-0000-0000-00008F7F0000}"/>
    <cellStyle name="Normal 17 5 5 3 5 4" xfId="32773" xr:uid="{00000000-0005-0000-0000-0000907F0000}"/>
    <cellStyle name="Normal 17 5 5 3 5 5" xfId="32774" xr:uid="{00000000-0005-0000-0000-0000917F0000}"/>
    <cellStyle name="Normal 17 5 5 3 6" xfId="32775" xr:uid="{00000000-0005-0000-0000-0000927F0000}"/>
    <cellStyle name="Normal 17 5 5 3 6 2" xfId="32776" xr:uid="{00000000-0005-0000-0000-0000937F0000}"/>
    <cellStyle name="Normal 17 5 5 3 6 3" xfId="32777" xr:uid="{00000000-0005-0000-0000-0000947F0000}"/>
    <cellStyle name="Normal 17 5 5 3 6 4" xfId="32778" xr:uid="{00000000-0005-0000-0000-0000957F0000}"/>
    <cellStyle name="Normal 17 5 5 3 6 5" xfId="32779" xr:uid="{00000000-0005-0000-0000-0000967F0000}"/>
    <cellStyle name="Normal 17 5 5 3 7" xfId="32780" xr:uid="{00000000-0005-0000-0000-0000977F0000}"/>
    <cellStyle name="Normal 17 5 5 3 7 2" xfId="32781" xr:uid="{00000000-0005-0000-0000-0000987F0000}"/>
    <cellStyle name="Normal 17 5 5 3 7 3" xfId="32782" xr:uid="{00000000-0005-0000-0000-0000997F0000}"/>
    <cellStyle name="Normal 17 5 5 3 7 4" xfId="32783" xr:uid="{00000000-0005-0000-0000-00009A7F0000}"/>
    <cellStyle name="Normal 17 5 5 3 7 5" xfId="32784" xr:uid="{00000000-0005-0000-0000-00009B7F0000}"/>
    <cellStyle name="Normal 17 5 5 3 8" xfId="32785" xr:uid="{00000000-0005-0000-0000-00009C7F0000}"/>
    <cellStyle name="Normal 17 5 5 3 8 2" xfId="32786" xr:uid="{00000000-0005-0000-0000-00009D7F0000}"/>
    <cellStyle name="Normal 17 5 5 3 8 3" xfId="32787" xr:uid="{00000000-0005-0000-0000-00009E7F0000}"/>
    <cellStyle name="Normal 17 5 5 3 8 4" xfId="32788" xr:uid="{00000000-0005-0000-0000-00009F7F0000}"/>
    <cellStyle name="Normal 17 5 5 3 8 5" xfId="32789" xr:uid="{00000000-0005-0000-0000-0000A07F0000}"/>
    <cellStyle name="Normal 17 5 5 3 9" xfId="32790" xr:uid="{00000000-0005-0000-0000-0000A17F0000}"/>
    <cellStyle name="Normal 17 5 5 3 9 2" xfId="32791" xr:uid="{00000000-0005-0000-0000-0000A27F0000}"/>
    <cellStyle name="Normal 17 5 5 3 9 3" xfId="32792" xr:uid="{00000000-0005-0000-0000-0000A37F0000}"/>
    <cellStyle name="Normal 17 5 5 3 9 4" xfId="32793" xr:uid="{00000000-0005-0000-0000-0000A47F0000}"/>
    <cellStyle name="Normal 17 5 5 3 9 5" xfId="32794" xr:uid="{00000000-0005-0000-0000-0000A57F0000}"/>
    <cellStyle name="Normal 17 5 5 4" xfId="32795" xr:uid="{00000000-0005-0000-0000-0000A67F0000}"/>
    <cellStyle name="Normal 17 5 5 4 10" xfId="32796" xr:uid="{00000000-0005-0000-0000-0000A77F0000}"/>
    <cellStyle name="Normal 17 5 5 4 10 2" xfId="32797" xr:uid="{00000000-0005-0000-0000-0000A87F0000}"/>
    <cellStyle name="Normal 17 5 5 4 10 3" xfId="32798" xr:uid="{00000000-0005-0000-0000-0000A97F0000}"/>
    <cellStyle name="Normal 17 5 5 4 10 4" xfId="32799" xr:uid="{00000000-0005-0000-0000-0000AA7F0000}"/>
    <cellStyle name="Normal 17 5 5 4 10 5" xfId="32800" xr:uid="{00000000-0005-0000-0000-0000AB7F0000}"/>
    <cellStyle name="Normal 17 5 5 4 11" xfId="32801" xr:uid="{00000000-0005-0000-0000-0000AC7F0000}"/>
    <cellStyle name="Normal 17 5 5 4 11 2" xfId="32802" xr:uid="{00000000-0005-0000-0000-0000AD7F0000}"/>
    <cellStyle name="Normal 17 5 5 4 11 3" xfId="32803" xr:uid="{00000000-0005-0000-0000-0000AE7F0000}"/>
    <cellStyle name="Normal 17 5 5 4 11 4" xfId="32804" xr:uid="{00000000-0005-0000-0000-0000AF7F0000}"/>
    <cellStyle name="Normal 17 5 5 4 11 5" xfId="32805" xr:uid="{00000000-0005-0000-0000-0000B07F0000}"/>
    <cellStyle name="Normal 17 5 5 4 12" xfId="32806" xr:uid="{00000000-0005-0000-0000-0000B17F0000}"/>
    <cellStyle name="Normal 17 5 5 4 12 2" xfId="32807" xr:uid="{00000000-0005-0000-0000-0000B27F0000}"/>
    <cellStyle name="Normal 17 5 5 4 12 3" xfId="32808" xr:uid="{00000000-0005-0000-0000-0000B37F0000}"/>
    <cellStyle name="Normal 17 5 5 4 12 4" xfId="32809" xr:uid="{00000000-0005-0000-0000-0000B47F0000}"/>
    <cellStyle name="Normal 17 5 5 4 12 5" xfId="32810" xr:uid="{00000000-0005-0000-0000-0000B57F0000}"/>
    <cellStyle name="Normal 17 5 5 4 13" xfId="32811" xr:uid="{00000000-0005-0000-0000-0000B67F0000}"/>
    <cellStyle name="Normal 17 5 5 4 13 2" xfId="32812" xr:uid="{00000000-0005-0000-0000-0000B77F0000}"/>
    <cellStyle name="Normal 17 5 5 4 13 3" xfId="32813" xr:uid="{00000000-0005-0000-0000-0000B87F0000}"/>
    <cellStyle name="Normal 17 5 5 4 13 4" xfId="32814" xr:uid="{00000000-0005-0000-0000-0000B97F0000}"/>
    <cellStyle name="Normal 17 5 5 4 13 5" xfId="32815" xr:uid="{00000000-0005-0000-0000-0000BA7F0000}"/>
    <cellStyle name="Normal 17 5 5 4 14" xfId="32816" xr:uid="{00000000-0005-0000-0000-0000BB7F0000}"/>
    <cellStyle name="Normal 17 5 5 4 14 2" xfId="32817" xr:uid="{00000000-0005-0000-0000-0000BC7F0000}"/>
    <cellStyle name="Normal 17 5 5 4 14 3" xfId="32818" xr:uid="{00000000-0005-0000-0000-0000BD7F0000}"/>
    <cellStyle name="Normal 17 5 5 4 14 4" xfId="32819" xr:uid="{00000000-0005-0000-0000-0000BE7F0000}"/>
    <cellStyle name="Normal 17 5 5 4 14 5" xfId="32820" xr:uid="{00000000-0005-0000-0000-0000BF7F0000}"/>
    <cellStyle name="Normal 17 5 5 4 15" xfId="32821" xr:uid="{00000000-0005-0000-0000-0000C07F0000}"/>
    <cellStyle name="Normal 17 5 5 4 15 2" xfId="32822" xr:uid="{00000000-0005-0000-0000-0000C17F0000}"/>
    <cellStyle name="Normal 17 5 5 4 15 3" xfId="32823" xr:uid="{00000000-0005-0000-0000-0000C27F0000}"/>
    <cellStyle name="Normal 17 5 5 4 15 4" xfId="32824" xr:uid="{00000000-0005-0000-0000-0000C37F0000}"/>
    <cellStyle name="Normal 17 5 5 4 15 5" xfId="32825" xr:uid="{00000000-0005-0000-0000-0000C47F0000}"/>
    <cellStyle name="Normal 17 5 5 4 16" xfId="32826" xr:uid="{00000000-0005-0000-0000-0000C57F0000}"/>
    <cellStyle name="Normal 17 5 5 4 16 2" xfId="32827" xr:uid="{00000000-0005-0000-0000-0000C67F0000}"/>
    <cellStyle name="Normal 17 5 5 4 16 3" xfId="32828" xr:uid="{00000000-0005-0000-0000-0000C77F0000}"/>
    <cellStyle name="Normal 17 5 5 4 16 4" xfId="32829" xr:uid="{00000000-0005-0000-0000-0000C87F0000}"/>
    <cellStyle name="Normal 17 5 5 4 17" xfId="32830" xr:uid="{00000000-0005-0000-0000-0000C97F0000}"/>
    <cellStyle name="Normal 17 5 5 4 17 2" xfId="32831" xr:uid="{00000000-0005-0000-0000-0000CA7F0000}"/>
    <cellStyle name="Normal 17 5 5 4 17 3" xfId="32832" xr:uid="{00000000-0005-0000-0000-0000CB7F0000}"/>
    <cellStyle name="Normal 17 5 5 4 17 4" xfId="32833" xr:uid="{00000000-0005-0000-0000-0000CC7F0000}"/>
    <cellStyle name="Normal 17 5 5 4 18" xfId="32834" xr:uid="{00000000-0005-0000-0000-0000CD7F0000}"/>
    <cellStyle name="Normal 17 5 5 4 19" xfId="32835" xr:uid="{00000000-0005-0000-0000-0000CE7F0000}"/>
    <cellStyle name="Normal 17 5 5 4 2" xfId="32836" xr:uid="{00000000-0005-0000-0000-0000CF7F0000}"/>
    <cellStyle name="Normal 17 5 5 4 2 2" xfId="32837" xr:uid="{00000000-0005-0000-0000-0000D07F0000}"/>
    <cellStyle name="Normal 17 5 5 4 2 3" xfId="32838" xr:uid="{00000000-0005-0000-0000-0000D17F0000}"/>
    <cellStyle name="Normal 17 5 5 4 2 4" xfId="32839" xr:uid="{00000000-0005-0000-0000-0000D27F0000}"/>
    <cellStyle name="Normal 17 5 5 4 2 5" xfId="32840" xr:uid="{00000000-0005-0000-0000-0000D37F0000}"/>
    <cellStyle name="Normal 17 5 5 4 20" xfId="32841" xr:uid="{00000000-0005-0000-0000-0000D47F0000}"/>
    <cellStyle name="Normal 17 5 5 4 3" xfId="32842" xr:uid="{00000000-0005-0000-0000-0000D57F0000}"/>
    <cellStyle name="Normal 17 5 5 4 3 2" xfId="32843" xr:uid="{00000000-0005-0000-0000-0000D67F0000}"/>
    <cellStyle name="Normal 17 5 5 4 3 3" xfId="32844" xr:uid="{00000000-0005-0000-0000-0000D77F0000}"/>
    <cellStyle name="Normal 17 5 5 4 3 4" xfId="32845" xr:uid="{00000000-0005-0000-0000-0000D87F0000}"/>
    <cellStyle name="Normal 17 5 5 4 3 5" xfId="32846" xr:uid="{00000000-0005-0000-0000-0000D97F0000}"/>
    <cellStyle name="Normal 17 5 5 4 4" xfId="32847" xr:uid="{00000000-0005-0000-0000-0000DA7F0000}"/>
    <cellStyle name="Normal 17 5 5 4 4 2" xfId="32848" xr:uid="{00000000-0005-0000-0000-0000DB7F0000}"/>
    <cellStyle name="Normal 17 5 5 4 4 3" xfId="32849" xr:uid="{00000000-0005-0000-0000-0000DC7F0000}"/>
    <cellStyle name="Normal 17 5 5 4 4 4" xfId="32850" xr:uid="{00000000-0005-0000-0000-0000DD7F0000}"/>
    <cellStyle name="Normal 17 5 5 4 4 5" xfId="32851" xr:uid="{00000000-0005-0000-0000-0000DE7F0000}"/>
    <cellStyle name="Normal 17 5 5 4 5" xfId="32852" xr:uid="{00000000-0005-0000-0000-0000DF7F0000}"/>
    <cellStyle name="Normal 17 5 5 4 5 2" xfId="32853" xr:uid="{00000000-0005-0000-0000-0000E07F0000}"/>
    <cellStyle name="Normal 17 5 5 4 5 3" xfId="32854" xr:uid="{00000000-0005-0000-0000-0000E17F0000}"/>
    <cellStyle name="Normal 17 5 5 4 5 4" xfId="32855" xr:uid="{00000000-0005-0000-0000-0000E27F0000}"/>
    <cellStyle name="Normal 17 5 5 4 5 5" xfId="32856" xr:uid="{00000000-0005-0000-0000-0000E37F0000}"/>
    <cellStyle name="Normal 17 5 5 4 6" xfId="32857" xr:uid="{00000000-0005-0000-0000-0000E47F0000}"/>
    <cellStyle name="Normal 17 5 5 4 6 2" xfId="32858" xr:uid="{00000000-0005-0000-0000-0000E57F0000}"/>
    <cellStyle name="Normal 17 5 5 4 6 3" xfId="32859" xr:uid="{00000000-0005-0000-0000-0000E67F0000}"/>
    <cellStyle name="Normal 17 5 5 4 6 4" xfId="32860" xr:uid="{00000000-0005-0000-0000-0000E77F0000}"/>
    <cellStyle name="Normal 17 5 5 4 6 5" xfId="32861" xr:uid="{00000000-0005-0000-0000-0000E87F0000}"/>
    <cellStyle name="Normal 17 5 5 4 7" xfId="32862" xr:uid="{00000000-0005-0000-0000-0000E97F0000}"/>
    <cellStyle name="Normal 17 5 5 4 7 2" xfId="32863" xr:uid="{00000000-0005-0000-0000-0000EA7F0000}"/>
    <cellStyle name="Normal 17 5 5 4 7 3" xfId="32864" xr:uid="{00000000-0005-0000-0000-0000EB7F0000}"/>
    <cellStyle name="Normal 17 5 5 4 7 4" xfId="32865" xr:uid="{00000000-0005-0000-0000-0000EC7F0000}"/>
    <cellStyle name="Normal 17 5 5 4 7 5" xfId="32866" xr:uid="{00000000-0005-0000-0000-0000ED7F0000}"/>
    <cellStyle name="Normal 17 5 5 4 8" xfId="32867" xr:uid="{00000000-0005-0000-0000-0000EE7F0000}"/>
    <cellStyle name="Normal 17 5 5 4 8 2" xfId="32868" xr:uid="{00000000-0005-0000-0000-0000EF7F0000}"/>
    <cellStyle name="Normal 17 5 5 4 8 3" xfId="32869" xr:uid="{00000000-0005-0000-0000-0000F07F0000}"/>
    <cellStyle name="Normal 17 5 5 4 8 4" xfId="32870" xr:uid="{00000000-0005-0000-0000-0000F17F0000}"/>
    <cellStyle name="Normal 17 5 5 4 8 5" xfId="32871" xr:uid="{00000000-0005-0000-0000-0000F27F0000}"/>
    <cellStyle name="Normal 17 5 5 4 9" xfId="32872" xr:uid="{00000000-0005-0000-0000-0000F37F0000}"/>
    <cellStyle name="Normal 17 5 5 4 9 2" xfId="32873" xr:uid="{00000000-0005-0000-0000-0000F47F0000}"/>
    <cellStyle name="Normal 17 5 5 4 9 3" xfId="32874" xr:uid="{00000000-0005-0000-0000-0000F57F0000}"/>
    <cellStyle name="Normal 17 5 5 4 9 4" xfId="32875" xr:uid="{00000000-0005-0000-0000-0000F67F0000}"/>
    <cellStyle name="Normal 17 5 5 4 9 5" xfId="32876" xr:uid="{00000000-0005-0000-0000-0000F77F0000}"/>
    <cellStyle name="Normal 17 5 5 5" xfId="32877" xr:uid="{00000000-0005-0000-0000-0000F87F0000}"/>
    <cellStyle name="Normal 17 5 5 5 2" xfId="32878" xr:uid="{00000000-0005-0000-0000-0000F97F0000}"/>
    <cellStyle name="Normal 17 5 5 5 3" xfId="32879" xr:uid="{00000000-0005-0000-0000-0000FA7F0000}"/>
    <cellStyle name="Normal 17 5 5 5 4" xfId="32880" xr:uid="{00000000-0005-0000-0000-0000FB7F0000}"/>
    <cellStyle name="Normal 17 5 5 5 5" xfId="32881" xr:uid="{00000000-0005-0000-0000-0000FC7F0000}"/>
    <cellStyle name="Normal 17 5 5 6" xfId="32882" xr:uid="{00000000-0005-0000-0000-0000FD7F0000}"/>
    <cellStyle name="Normal 17 5 5 6 2" xfId="32883" xr:uid="{00000000-0005-0000-0000-0000FE7F0000}"/>
    <cellStyle name="Normal 17 5 5 6 3" xfId="32884" xr:uid="{00000000-0005-0000-0000-0000FF7F0000}"/>
    <cellStyle name="Normal 17 5 5 6 4" xfId="32885" xr:uid="{00000000-0005-0000-0000-000000800000}"/>
    <cellStyle name="Normal 17 5 5 6 5" xfId="32886" xr:uid="{00000000-0005-0000-0000-000001800000}"/>
    <cellStyle name="Normal 17 5 5 7" xfId="32887" xr:uid="{00000000-0005-0000-0000-000002800000}"/>
    <cellStyle name="Normal 17 5 5 7 2" xfId="32888" xr:uid="{00000000-0005-0000-0000-000003800000}"/>
    <cellStyle name="Normal 17 5 5 7 3" xfId="32889" xr:uid="{00000000-0005-0000-0000-000004800000}"/>
    <cellStyle name="Normal 17 5 5 7 4" xfId="32890" xr:uid="{00000000-0005-0000-0000-000005800000}"/>
    <cellStyle name="Normal 17 5 5 7 5" xfId="32891" xr:uid="{00000000-0005-0000-0000-000006800000}"/>
    <cellStyle name="Normal 17 5 5 8" xfId="32892" xr:uid="{00000000-0005-0000-0000-000007800000}"/>
    <cellStyle name="Normal 17 5 5 8 2" xfId="32893" xr:uid="{00000000-0005-0000-0000-000008800000}"/>
    <cellStyle name="Normal 17 5 5 8 3" xfId="32894" xr:uid="{00000000-0005-0000-0000-000009800000}"/>
    <cellStyle name="Normal 17 5 5 8 4" xfId="32895" xr:uid="{00000000-0005-0000-0000-00000A800000}"/>
    <cellStyle name="Normal 17 5 5 8 5" xfId="32896" xr:uid="{00000000-0005-0000-0000-00000B800000}"/>
    <cellStyle name="Normal 17 5 5 9" xfId="32897" xr:uid="{00000000-0005-0000-0000-00000C800000}"/>
    <cellStyle name="Normal 17 5 5 9 2" xfId="32898" xr:uid="{00000000-0005-0000-0000-00000D800000}"/>
    <cellStyle name="Normal 17 5 5 9 3" xfId="32899" xr:uid="{00000000-0005-0000-0000-00000E800000}"/>
    <cellStyle name="Normal 17 5 5 9 4" xfId="32900" xr:uid="{00000000-0005-0000-0000-00000F800000}"/>
    <cellStyle name="Normal 17 5 5 9 5" xfId="32901" xr:uid="{00000000-0005-0000-0000-000010800000}"/>
    <cellStyle name="Normal 17 5 6" xfId="32902" xr:uid="{00000000-0005-0000-0000-000011800000}"/>
    <cellStyle name="Normal 17 5 6 10" xfId="32903" xr:uid="{00000000-0005-0000-0000-000012800000}"/>
    <cellStyle name="Normal 17 5 6 10 2" xfId="32904" xr:uid="{00000000-0005-0000-0000-000013800000}"/>
    <cellStyle name="Normal 17 5 6 10 3" xfId="32905" xr:uid="{00000000-0005-0000-0000-000014800000}"/>
    <cellStyle name="Normal 17 5 6 10 4" xfId="32906" xr:uid="{00000000-0005-0000-0000-000015800000}"/>
    <cellStyle name="Normal 17 5 6 10 5" xfId="32907" xr:uid="{00000000-0005-0000-0000-000016800000}"/>
    <cellStyle name="Normal 17 5 6 11" xfId="32908" xr:uid="{00000000-0005-0000-0000-000017800000}"/>
    <cellStyle name="Normal 17 5 6 11 2" xfId="32909" xr:uid="{00000000-0005-0000-0000-000018800000}"/>
    <cellStyle name="Normal 17 5 6 11 3" xfId="32910" xr:uid="{00000000-0005-0000-0000-000019800000}"/>
    <cellStyle name="Normal 17 5 6 11 4" xfId="32911" xr:uid="{00000000-0005-0000-0000-00001A800000}"/>
    <cellStyle name="Normal 17 5 6 11 5" xfId="32912" xr:uid="{00000000-0005-0000-0000-00001B800000}"/>
    <cellStyle name="Normal 17 5 6 12" xfId="32913" xr:uid="{00000000-0005-0000-0000-00001C800000}"/>
    <cellStyle name="Normal 17 5 6 12 2" xfId="32914" xr:uid="{00000000-0005-0000-0000-00001D800000}"/>
    <cellStyle name="Normal 17 5 6 12 3" xfId="32915" xr:uid="{00000000-0005-0000-0000-00001E800000}"/>
    <cellStyle name="Normal 17 5 6 12 4" xfId="32916" xr:uid="{00000000-0005-0000-0000-00001F800000}"/>
    <cellStyle name="Normal 17 5 6 12 5" xfId="32917" xr:uid="{00000000-0005-0000-0000-000020800000}"/>
    <cellStyle name="Normal 17 5 6 13" xfId="32918" xr:uid="{00000000-0005-0000-0000-000021800000}"/>
    <cellStyle name="Normal 17 5 6 13 2" xfId="32919" xr:uid="{00000000-0005-0000-0000-000022800000}"/>
    <cellStyle name="Normal 17 5 6 13 3" xfId="32920" xr:uid="{00000000-0005-0000-0000-000023800000}"/>
    <cellStyle name="Normal 17 5 6 13 4" xfId="32921" xr:uid="{00000000-0005-0000-0000-000024800000}"/>
    <cellStyle name="Normal 17 5 6 13 5" xfId="32922" xr:uid="{00000000-0005-0000-0000-000025800000}"/>
    <cellStyle name="Normal 17 5 6 14" xfId="32923" xr:uid="{00000000-0005-0000-0000-000026800000}"/>
    <cellStyle name="Normal 17 5 6 14 2" xfId="32924" xr:uid="{00000000-0005-0000-0000-000027800000}"/>
    <cellStyle name="Normal 17 5 6 14 3" xfId="32925" xr:uid="{00000000-0005-0000-0000-000028800000}"/>
    <cellStyle name="Normal 17 5 6 14 4" xfId="32926" xr:uid="{00000000-0005-0000-0000-000029800000}"/>
    <cellStyle name="Normal 17 5 6 14 5" xfId="32927" xr:uid="{00000000-0005-0000-0000-00002A800000}"/>
    <cellStyle name="Normal 17 5 6 15" xfId="32928" xr:uid="{00000000-0005-0000-0000-00002B800000}"/>
    <cellStyle name="Normal 17 5 6 15 2" xfId="32929" xr:uid="{00000000-0005-0000-0000-00002C800000}"/>
    <cellStyle name="Normal 17 5 6 15 3" xfId="32930" xr:uid="{00000000-0005-0000-0000-00002D800000}"/>
    <cellStyle name="Normal 17 5 6 15 4" xfId="32931" xr:uid="{00000000-0005-0000-0000-00002E800000}"/>
    <cellStyle name="Normal 17 5 6 15 5" xfId="32932" xr:uid="{00000000-0005-0000-0000-00002F800000}"/>
    <cellStyle name="Normal 17 5 6 16" xfId="32933" xr:uid="{00000000-0005-0000-0000-000030800000}"/>
    <cellStyle name="Normal 17 5 6 16 2" xfId="32934" xr:uid="{00000000-0005-0000-0000-000031800000}"/>
    <cellStyle name="Normal 17 5 6 16 3" xfId="32935" xr:uid="{00000000-0005-0000-0000-000032800000}"/>
    <cellStyle name="Normal 17 5 6 16 4" xfId="32936" xr:uid="{00000000-0005-0000-0000-000033800000}"/>
    <cellStyle name="Normal 17 5 6 16 5" xfId="32937" xr:uid="{00000000-0005-0000-0000-000034800000}"/>
    <cellStyle name="Normal 17 5 6 17" xfId="32938" xr:uid="{00000000-0005-0000-0000-000035800000}"/>
    <cellStyle name="Normal 17 5 6 17 2" xfId="32939" xr:uid="{00000000-0005-0000-0000-000036800000}"/>
    <cellStyle name="Normal 17 5 6 17 3" xfId="32940" xr:uid="{00000000-0005-0000-0000-000037800000}"/>
    <cellStyle name="Normal 17 5 6 17 4" xfId="32941" xr:uid="{00000000-0005-0000-0000-000038800000}"/>
    <cellStyle name="Normal 17 5 6 18" xfId="32942" xr:uid="{00000000-0005-0000-0000-000039800000}"/>
    <cellStyle name="Normal 17 5 6 18 2" xfId="32943" xr:uid="{00000000-0005-0000-0000-00003A800000}"/>
    <cellStyle name="Normal 17 5 6 18 3" xfId="32944" xr:uid="{00000000-0005-0000-0000-00003B800000}"/>
    <cellStyle name="Normal 17 5 6 18 4" xfId="32945" xr:uid="{00000000-0005-0000-0000-00003C800000}"/>
    <cellStyle name="Normal 17 5 6 19" xfId="32946" xr:uid="{00000000-0005-0000-0000-00003D800000}"/>
    <cellStyle name="Normal 17 5 6 2" xfId="32947" xr:uid="{00000000-0005-0000-0000-00003E800000}"/>
    <cellStyle name="Normal 17 5 6 2 2" xfId="32948" xr:uid="{00000000-0005-0000-0000-00003F800000}"/>
    <cellStyle name="Normal 17 5 6 2 3" xfId="32949" xr:uid="{00000000-0005-0000-0000-000040800000}"/>
    <cellStyle name="Normal 17 5 6 2 4" xfId="32950" xr:uid="{00000000-0005-0000-0000-000041800000}"/>
    <cellStyle name="Normal 17 5 6 2 5" xfId="32951" xr:uid="{00000000-0005-0000-0000-000042800000}"/>
    <cellStyle name="Normal 17 5 6 20" xfId="32952" xr:uid="{00000000-0005-0000-0000-000043800000}"/>
    <cellStyle name="Normal 17 5 6 21" xfId="32953" xr:uid="{00000000-0005-0000-0000-000044800000}"/>
    <cellStyle name="Normal 17 5 6 3" xfId="32954" xr:uid="{00000000-0005-0000-0000-000045800000}"/>
    <cellStyle name="Normal 17 5 6 3 2" xfId="32955" xr:uid="{00000000-0005-0000-0000-000046800000}"/>
    <cellStyle name="Normal 17 5 6 3 3" xfId="32956" xr:uid="{00000000-0005-0000-0000-000047800000}"/>
    <cellStyle name="Normal 17 5 6 3 4" xfId="32957" xr:uid="{00000000-0005-0000-0000-000048800000}"/>
    <cellStyle name="Normal 17 5 6 3 5" xfId="32958" xr:uid="{00000000-0005-0000-0000-000049800000}"/>
    <cellStyle name="Normal 17 5 6 4" xfId="32959" xr:uid="{00000000-0005-0000-0000-00004A800000}"/>
    <cellStyle name="Normal 17 5 6 4 2" xfId="32960" xr:uid="{00000000-0005-0000-0000-00004B800000}"/>
    <cellStyle name="Normal 17 5 6 4 3" xfId="32961" xr:uid="{00000000-0005-0000-0000-00004C800000}"/>
    <cellStyle name="Normal 17 5 6 4 4" xfId="32962" xr:uid="{00000000-0005-0000-0000-00004D800000}"/>
    <cellStyle name="Normal 17 5 6 4 5" xfId="32963" xr:uid="{00000000-0005-0000-0000-00004E800000}"/>
    <cellStyle name="Normal 17 5 6 5" xfId="32964" xr:uid="{00000000-0005-0000-0000-00004F800000}"/>
    <cellStyle name="Normal 17 5 6 5 2" xfId="32965" xr:uid="{00000000-0005-0000-0000-000050800000}"/>
    <cellStyle name="Normal 17 5 6 5 3" xfId="32966" xr:uid="{00000000-0005-0000-0000-000051800000}"/>
    <cellStyle name="Normal 17 5 6 5 4" xfId="32967" xr:uid="{00000000-0005-0000-0000-000052800000}"/>
    <cellStyle name="Normal 17 5 6 5 5" xfId="32968" xr:uid="{00000000-0005-0000-0000-000053800000}"/>
    <cellStyle name="Normal 17 5 6 6" xfId="32969" xr:uid="{00000000-0005-0000-0000-000054800000}"/>
    <cellStyle name="Normal 17 5 6 6 2" xfId="32970" xr:uid="{00000000-0005-0000-0000-000055800000}"/>
    <cellStyle name="Normal 17 5 6 6 3" xfId="32971" xr:uid="{00000000-0005-0000-0000-000056800000}"/>
    <cellStyle name="Normal 17 5 6 6 4" xfId="32972" xr:uid="{00000000-0005-0000-0000-000057800000}"/>
    <cellStyle name="Normal 17 5 6 6 5" xfId="32973" xr:uid="{00000000-0005-0000-0000-000058800000}"/>
    <cellStyle name="Normal 17 5 6 7" xfId="32974" xr:uid="{00000000-0005-0000-0000-000059800000}"/>
    <cellStyle name="Normal 17 5 6 7 2" xfId="32975" xr:uid="{00000000-0005-0000-0000-00005A800000}"/>
    <cellStyle name="Normal 17 5 6 7 3" xfId="32976" xr:uid="{00000000-0005-0000-0000-00005B800000}"/>
    <cellStyle name="Normal 17 5 6 7 4" xfId="32977" xr:uid="{00000000-0005-0000-0000-00005C800000}"/>
    <cellStyle name="Normal 17 5 6 7 5" xfId="32978" xr:uid="{00000000-0005-0000-0000-00005D800000}"/>
    <cellStyle name="Normal 17 5 6 8" xfId="32979" xr:uid="{00000000-0005-0000-0000-00005E800000}"/>
    <cellStyle name="Normal 17 5 6 8 2" xfId="32980" xr:uid="{00000000-0005-0000-0000-00005F800000}"/>
    <cellStyle name="Normal 17 5 6 8 3" xfId="32981" xr:uid="{00000000-0005-0000-0000-000060800000}"/>
    <cellStyle name="Normal 17 5 6 8 4" xfId="32982" xr:uid="{00000000-0005-0000-0000-000061800000}"/>
    <cellStyle name="Normal 17 5 6 8 5" xfId="32983" xr:uid="{00000000-0005-0000-0000-000062800000}"/>
    <cellStyle name="Normal 17 5 6 9" xfId="32984" xr:uid="{00000000-0005-0000-0000-000063800000}"/>
    <cellStyle name="Normal 17 5 6 9 2" xfId="32985" xr:uid="{00000000-0005-0000-0000-000064800000}"/>
    <cellStyle name="Normal 17 5 6 9 3" xfId="32986" xr:uid="{00000000-0005-0000-0000-000065800000}"/>
    <cellStyle name="Normal 17 5 6 9 4" xfId="32987" xr:uid="{00000000-0005-0000-0000-000066800000}"/>
    <cellStyle name="Normal 17 5 6 9 5" xfId="32988" xr:uid="{00000000-0005-0000-0000-000067800000}"/>
    <cellStyle name="Normal 17 5 7" xfId="32989" xr:uid="{00000000-0005-0000-0000-000068800000}"/>
    <cellStyle name="Normal 17 5 7 10" xfId="32990" xr:uid="{00000000-0005-0000-0000-000069800000}"/>
    <cellStyle name="Normal 17 5 7 10 2" xfId="32991" xr:uid="{00000000-0005-0000-0000-00006A800000}"/>
    <cellStyle name="Normal 17 5 7 10 3" xfId="32992" xr:uid="{00000000-0005-0000-0000-00006B800000}"/>
    <cellStyle name="Normal 17 5 7 10 4" xfId="32993" xr:uid="{00000000-0005-0000-0000-00006C800000}"/>
    <cellStyle name="Normal 17 5 7 10 5" xfId="32994" xr:uid="{00000000-0005-0000-0000-00006D800000}"/>
    <cellStyle name="Normal 17 5 7 11" xfId="32995" xr:uid="{00000000-0005-0000-0000-00006E800000}"/>
    <cellStyle name="Normal 17 5 7 11 2" xfId="32996" xr:uid="{00000000-0005-0000-0000-00006F800000}"/>
    <cellStyle name="Normal 17 5 7 11 3" xfId="32997" xr:uid="{00000000-0005-0000-0000-000070800000}"/>
    <cellStyle name="Normal 17 5 7 11 4" xfId="32998" xr:uid="{00000000-0005-0000-0000-000071800000}"/>
    <cellStyle name="Normal 17 5 7 11 5" xfId="32999" xr:uid="{00000000-0005-0000-0000-000072800000}"/>
    <cellStyle name="Normal 17 5 7 12" xfId="33000" xr:uid="{00000000-0005-0000-0000-000073800000}"/>
    <cellStyle name="Normal 17 5 7 12 2" xfId="33001" xr:uid="{00000000-0005-0000-0000-000074800000}"/>
    <cellStyle name="Normal 17 5 7 12 3" xfId="33002" xr:uid="{00000000-0005-0000-0000-000075800000}"/>
    <cellStyle name="Normal 17 5 7 12 4" xfId="33003" xr:uid="{00000000-0005-0000-0000-000076800000}"/>
    <cellStyle name="Normal 17 5 7 12 5" xfId="33004" xr:uid="{00000000-0005-0000-0000-000077800000}"/>
    <cellStyle name="Normal 17 5 7 13" xfId="33005" xr:uid="{00000000-0005-0000-0000-000078800000}"/>
    <cellStyle name="Normal 17 5 7 13 2" xfId="33006" xr:uid="{00000000-0005-0000-0000-000079800000}"/>
    <cellStyle name="Normal 17 5 7 13 3" xfId="33007" xr:uid="{00000000-0005-0000-0000-00007A800000}"/>
    <cellStyle name="Normal 17 5 7 13 4" xfId="33008" xr:uid="{00000000-0005-0000-0000-00007B800000}"/>
    <cellStyle name="Normal 17 5 7 13 5" xfId="33009" xr:uid="{00000000-0005-0000-0000-00007C800000}"/>
    <cellStyle name="Normal 17 5 7 14" xfId="33010" xr:uid="{00000000-0005-0000-0000-00007D800000}"/>
    <cellStyle name="Normal 17 5 7 14 2" xfId="33011" xr:uid="{00000000-0005-0000-0000-00007E800000}"/>
    <cellStyle name="Normal 17 5 7 14 3" xfId="33012" xr:uid="{00000000-0005-0000-0000-00007F800000}"/>
    <cellStyle name="Normal 17 5 7 14 4" xfId="33013" xr:uid="{00000000-0005-0000-0000-000080800000}"/>
    <cellStyle name="Normal 17 5 7 14 5" xfId="33014" xr:uid="{00000000-0005-0000-0000-000081800000}"/>
    <cellStyle name="Normal 17 5 7 15" xfId="33015" xr:uid="{00000000-0005-0000-0000-000082800000}"/>
    <cellStyle name="Normal 17 5 7 15 2" xfId="33016" xr:uid="{00000000-0005-0000-0000-000083800000}"/>
    <cellStyle name="Normal 17 5 7 15 3" xfId="33017" xr:uid="{00000000-0005-0000-0000-000084800000}"/>
    <cellStyle name="Normal 17 5 7 15 4" xfId="33018" xr:uid="{00000000-0005-0000-0000-000085800000}"/>
    <cellStyle name="Normal 17 5 7 15 5" xfId="33019" xr:uid="{00000000-0005-0000-0000-000086800000}"/>
    <cellStyle name="Normal 17 5 7 16" xfId="33020" xr:uid="{00000000-0005-0000-0000-000087800000}"/>
    <cellStyle name="Normal 17 5 7 16 2" xfId="33021" xr:uid="{00000000-0005-0000-0000-000088800000}"/>
    <cellStyle name="Normal 17 5 7 16 3" xfId="33022" xr:uid="{00000000-0005-0000-0000-000089800000}"/>
    <cellStyle name="Normal 17 5 7 16 4" xfId="33023" xr:uid="{00000000-0005-0000-0000-00008A800000}"/>
    <cellStyle name="Normal 17 5 7 16 5" xfId="33024" xr:uid="{00000000-0005-0000-0000-00008B800000}"/>
    <cellStyle name="Normal 17 5 7 17" xfId="33025" xr:uid="{00000000-0005-0000-0000-00008C800000}"/>
    <cellStyle name="Normal 17 5 7 17 2" xfId="33026" xr:uid="{00000000-0005-0000-0000-00008D800000}"/>
    <cellStyle name="Normal 17 5 7 17 3" xfId="33027" xr:uid="{00000000-0005-0000-0000-00008E800000}"/>
    <cellStyle name="Normal 17 5 7 17 4" xfId="33028" xr:uid="{00000000-0005-0000-0000-00008F800000}"/>
    <cellStyle name="Normal 17 5 7 18" xfId="33029" xr:uid="{00000000-0005-0000-0000-000090800000}"/>
    <cellStyle name="Normal 17 5 7 18 2" xfId="33030" xr:uid="{00000000-0005-0000-0000-000091800000}"/>
    <cellStyle name="Normal 17 5 7 18 3" xfId="33031" xr:uid="{00000000-0005-0000-0000-000092800000}"/>
    <cellStyle name="Normal 17 5 7 18 4" xfId="33032" xr:uid="{00000000-0005-0000-0000-000093800000}"/>
    <cellStyle name="Normal 17 5 7 19" xfId="33033" xr:uid="{00000000-0005-0000-0000-000094800000}"/>
    <cellStyle name="Normal 17 5 7 2" xfId="33034" xr:uid="{00000000-0005-0000-0000-000095800000}"/>
    <cellStyle name="Normal 17 5 7 2 2" xfId="33035" xr:uid="{00000000-0005-0000-0000-000096800000}"/>
    <cellStyle name="Normal 17 5 7 2 3" xfId="33036" xr:uid="{00000000-0005-0000-0000-000097800000}"/>
    <cellStyle name="Normal 17 5 7 2 4" xfId="33037" xr:uid="{00000000-0005-0000-0000-000098800000}"/>
    <cellStyle name="Normal 17 5 7 2 5" xfId="33038" xr:uid="{00000000-0005-0000-0000-000099800000}"/>
    <cellStyle name="Normal 17 5 7 20" xfId="33039" xr:uid="{00000000-0005-0000-0000-00009A800000}"/>
    <cellStyle name="Normal 17 5 7 21" xfId="33040" xr:uid="{00000000-0005-0000-0000-00009B800000}"/>
    <cellStyle name="Normal 17 5 7 3" xfId="33041" xr:uid="{00000000-0005-0000-0000-00009C800000}"/>
    <cellStyle name="Normal 17 5 7 3 2" xfId="33042" xr:uid="{00000000-0005-0000-0000-00009D800000}"/>
    <cellStyle name="Normal 17 5 7 3 3" xfId="33043" xr:uid="{00000000-0005-0000-0000-00009E800000}"/>
    <cellStyle name="Normal 17 5 7 3 4" xfId="33044" xr:uid="{00000000-0005-0000-0000-00009F800000}"/>
    <cellStyle name="Normal 17 5 7 3 5" xfId="33045" xr:uid="{00000000-0005-0000-0000-0000A0800000}"/>
    <cellStyle name="Normal 17 5 7 4" xfId="33046" xr:uid="{00000000-0005-0000-0000-0000A1800000}"/>
    <cellStyle name="Normal 17 5 7 4 2" xfId="33047" xr:uid="{00000000-0005-0000-0000-0000A2800000}"/>
    <cellStyle name="Normal 17 5 7 4 3" xfId="33048" xr:uid="{00000000-0005-0000-0000-0000A3800000}"/>
    <cellStyle name="Normal 17 5 7 4 4" xfId="33049" xr:uid="{00000000-0005-0000-0000-0000A4800000}"/>
    <cellStyle name="Normal 17 5 7 4 5" xfId="33050" xr:uid="{00000000-0005-0000-0000-0000A5800000}"/>
    <cellStyle name="Normal 17 5 7 5" xfId="33051" xr:uid="{00000000-0005-0000-0000-0000A6800000}"/>
    <cellStyle name="Normal 17 5 7 5 2" xfId="33052" xr:uid="{00000000-0005-0000-0000-0000A7800000}"/>
    <cellStyle name="Normal 17 5 7 5 3" xfId="33053" xr:uid="{00000000-0005-0000-0000-0000A8800000}"/>
    <cellStyle name="Normal 17 5 7 5 4" xfId="33054" xr:uid="{00000000-0005-0000-0000-0000A9800000}"/>
    <cellStyle name="Normal 17 5 7 5 5" xfId="33055" xr:uid="{00000000-0005-0000-0000-0000AA800000}"/>
    <cellStyle name="Normal 17 5 7 6" xfId="33056" xr:uid="{00000000-0005-0000-0000-0000AB800000}"/>
    <cellStyle name="Normal 17 5 7 6 2" xfId="33057" xr:uid="{00000000-0005-0000-0000-0000AC800000}"/>
    <cellStyle name="Normal 17 5 7 6 3" xfId="33058" xr:uid="{00000000-0005-0000-0000-0000AD800000}"/>
    <cellStyle name="Normal 17 5 7 6 4" xfId="33059" xr:uid="{00000000-0005-0000-0000-0000AE800000}"/>
    <cellStyle name="Normal 17 5 7 6 5" xfId="33060" xr:uid="{00000000-0005-0000-0000-0000AF800000}"/>
    <cellStyle name="Normal 17 5 7 7" xfId="33061" xr:uid="{00000000-0005-0000-0000-0000B0800000}"/>
    <cellStyle name="Normal 17 5 7 7 2" xfId="33062" xr:uid="{00000000-0005-0000-0000-0000B1800000}"/>
    <cellStyle name="Normal 17 5 7 7 3" xfId="33063" xr:uid="{00000000-0005-0000-0000-0000B2800000}"/>
    <cellStyle name="Normal 17 5 7 7 4" xfId="33064" xr:uid="{00000000-0005-0000-0000-0000B3800000}"/>
    <cellStyle name="Normal 17 5 7 7 5" xfId="33065" xr:uid="{00000000-0005-0000-0000-0000B4800000}"/>
    <cellStyle name="Normal 17 5 7 8" xfId="33066" xr:uid="{00000000-0005-0000-0000-0000B5800000}"/>
    <cellStyle name="Normal 17 5 7 8 2" xfId="33067" xr:uid="{00000000-0005-0000-0000-0000B6800000}"/>
    <cellStyle name="Normal 17 5 7 8 3" xfId="33068" xr:uid="{00000000-0005-0000-0000-0000B7800000}"/>
    <cellStyle name="Normal 17 5 7 8 4" xfId="33069" xr:uid="{00000000-0005-0000-0000-0000B8800000}"/>
    <cellStyle name="Normal 17 5 7 8 5" xfId="33070" xr:uid="{00000000-0005-0000-0000-0000B9800000}"/>
    <cellStyle name="Normal 17 5 7 9" xfId="33071" xr:uid="{00000000-0005-0000-0000-0000BA800000}"/>
    <cellStyle name="Normal 17 5 7 9 2" xfId="33072" xr:uid="{00000000-0005-0000-0000-0000BB800000}"/>
    <cellStyle name="Normal 17 5 7 9 3" xfId="33073" xr:uid="{00000000-0005-0000-0000-0000BC800000}"/>
    <cellStyle name="Normal 17 5 7 9 4" xfId="33074" xr:uid="{00000000-0005-0000-0000-0000BD800000}"/>
    <cellStyle name="Normal 17 5 7 9 5" xfId="33075" xr:uid="{00000000-0005-0000-0000-0000BE800000}"/>
    <cellStyle name="Normal 17 5 8" xfId="33076" xr:uid="{00000000-0005-0000-0000-0000BF800000}"/>
    <cellStyle name="Normal 17 5 8 10" xfId="33077" xr:uid="{00000000-0005-0000-0000-0000C0800000}"/>
    <cellStyle name="Normal 17 5 8 10 2" xfId="33078" xr:uid="{00000000-0005-0000-0000-0000C1800000}"/>
    <cellStyle name="Normal 17 5 8 10 3" xfId="33079" xr:uid="{00000000-0005-0000-0000-0000C2800000}"/>
    <cellStyle name="Normal 17 5 8 10 4" xfId="33080" xr:uid="{00000000-0005-0000-0000-0000C3800000}"/>
    <cellStyle name="Normal 17 5 8 10 5" xfId="33081" xr:uid="{00000000-0005-0000-0000-0000C4800000}"/>
    <cellStyle name="Normal 17 5 8 11" xfId="33082" xr:uid="{00000000-0005-0000-0000-0000C5800000}"/>
    <cellStyle name="Normal 17 5 8 11 2" xfId="33083" xr:uid="{00000000-0005-0000-0000-0000C6800000}"/>
    <cellStyle name="Normal 17 5 8 11 3" xfId="33084" xr:uid="{00000000-0005-0000-0000-0000C7800000}"/>
    <cellStyle name="Normal 17 5 8 11 4" xfId="33085" xr:uid="{00000000-0005-0000-0000-0000C8800000}"/>
    <cellStyle name="Normal 17 5 8 11 5" xfId="33086" xr:uid="{00000000-0005-0000-0000-0000C9800000}"/>
    <cellStyle name="Normal 17 5 8 12" xfId="33087" xr:uid="{00000000-0005-0000-0000-0000CA800000}"/>
    <cellStyle name="Normal 17 5 8 12 2" xfId="33088" xr:uid="{00000000-0005-0000-0000-0000CB800000}"/>
    <cellStyle name="Normal 17 5 8 12 3" xfId="33089" xr:uid="{00000000-0005-0000-0000-0000CC800000}"/>
    <cellStyle name="Normal 17 5 8 12 4" xfId="33090" xr:uid="{00000000-0005-0000-0000-0000CD800000}"/>
    <cellStyle name="Normal 17 5 8 12 5" xfId="33091" xr:uid="{00000000-0005-0000-0000-0000CE800000}"/>
    <cellStyle name="Normal 17 5 8 13" xfId="33092" xr:uid="{00000000-0005-0000-0000-0000CF800000}"/>
    <cellStyle name="Normal 17 5 8 13 2" xfId="33093" xr:uid="{00000000-0005-0000-0000-0000D0800000}"/>
    <cellStyle name="Normal 17 5 8 13 3" xfId="33094" xr:uid="{00000000-0005-0000-0000-0000D1800000}"/>
    <cellStyle name="Normal 17 5 8 13 4" xfId="33095" xr:uid="{00000000-0005-0000-0000-0000D2800000}"/>
    <cellStyle name="Normal 17 5 8 13 5" xfId="33096" xr:uid="{00000000-0005-0000-0000-0000D3800000}"/>
    <cellStyle name="Normal 17 5 8 14" xfId="33097" xr:uid="{00000000-0005-0000-0000-0000D4800000}"/>
    <cellStyle name="Normal 17 5 8 14 2" xfId="33098" xr:uid="{00000000-0005-0000-0000-0000D5800000}"/>
    <cellStyle name="Normal 17 5 8 14 3" xfId="33099" xr:uid="{00000000-0005-0000-0000-0000D6800000}"/>
    <cellStyle name="Normal 17 5 8 14 4" xfId="33100" xr:uid="{00000000-0005-0000-0000-0000D7800000}"/>
    <cellStyle name="Normal 17 5 8 14 5" xfId="33101" xr:uid="{00000000-0005-0000-0000-0000D8800000}"/>
    <cellStyle name="Normal 17 5 8 15" xfId="33102" xr:uid="{00000000-0005-0000-0000-0000D9800000}"/>
    <cellStyle name="Normal 17 5 8 15 2" xfId="33103" xr:uid="{00000000-0005-0000-0000-0000DA800000}"/>
    <cellStyle name="Normal 17 5 8 15 3" xfId="33104" xr:uid="{00000000-0005-0000-0000-0000DB800000}"/>
    <cellStyle name="Normal 17 5 8 15 4" xfId="33105" xr:uid="{00000000-0005-0000-0000-0000DC800000}"/>
    <cellStyle name="Normal 17 5 8 15 5" xfId="33106" xr:uid="{00000000-0005-0000-0000-0000DD800000}"/>
    <cellStyle name="Normal 17 5 8 16" xfId="33107" xr:uid="{00000000-0005-0000-0000-0000DE800000}"/>
    <cellStyle name="Normal 17 5 8 16 2" xfId="33108" xr:uid="{00000000-0005-0000-0000-0000DF800000}"/>
    <cellStyle name="Normal 17 5 8 16 3" xfId="33109" xr:uid="{00000000-0005-0000-0000-0000E0800000}"/>
    <cellStyle name="Normal 17 5 8 16 4" xfId="33110" xr:uid="{00000000-0005-0000-0000-0000E1800000}"/>
    <cellStyle name="Normal 17 5 8 17" xfId="33111" xr:uid="{00000000-0005-0000-0000-0000E2800000}"/>
    <cellStyle name="Normal 17 5 8 17 2" xfId="33112" xr:uid="{00000000-0005-0000-0000-0000E3800000}"/>
    <cellStyle name="Normal 17 5 8 17 3" xfId="33113" xr:uid="{00000000-0005-0000-0000-0000E4800000}"/>
    <cellStyle name="Normal 17 5 8 17 4" xfId="33114" xr:uid="{00000000-0005-0000-0000-0000E5800000}"/>
    <cellStyle name="Normal 17 5 8 18" xfId="33115" xr:uid="{00000000-0005-0000-0000-0000E6800000}"/>
    <cellStyle name="Normal 17 5 8 19" xfId="33116" xr:uid="{00000000-0005-0000-0000-0000E7800000}"/>
    <cellStyle name="Normal 17 5 8 2" xfId="33117" xr:uid="{00000000-0005-0000-0000-0000E8800000}"/>
    <cellStyle name="Normal 17 5 8 2 2" xfId="33118" xr:uid="{00000000-0005-0000-0000-0000E9800000}"/>
    <cellStyle name="Normal 17 5 8 2 3" xfId="33119" xr:uid="{00000000-0005-0000-0000-0000EA800000}"/>
    <cellStyle name="Normal 17 5 8 2 4" xfId="33120" xr:uid="{00000000-0005-0000-0000-0000EB800000}"/>
    <cellStyle name="Normal 17 5 8 2 5" xfId="33121" xr:uid="{00000000-0005-0000-0000-0000EC800000}"/>
    <cellStyle name="Normal 17 5 8 20" xfId="33122" xr:uid="{00000000-0005-0000-0000-0000ED800000}"/>
    <cellStyle name="Normal 17 5 8 3" xfId="33123" xr:uid="{00000000-0005-0000-0000-0000EE800000}"/>
    <cellStyle name="Normal 17 5 8 3 2" xfId="33124" xr:uid="{00000000-0005-0000-0000-0000EF800000}"/>
    <cellStyle name="Normal 17 5 8 3 3" xfId="33125" xr:uid="{00000000-0005-0000-0000-0000F0800000}"/>
    <cellStyle name="Normal 17 5 8 3 4" xfId="33126" xr:uid="{00000000-0005-0000-0000-0000F1800000}"/>
    <cellStyle name="Normal 17 5 8 3 5" xfId="33127" xr:uid="{00000000-0005-0000-0000-0000F2800000}"/>
    <cellStyle name="Normal 17 5 8 4" xfId="33128" xr:uid="{00000000-0005-0000-0000-0000F3800000}"/>
    <cellStyle name="Normal 17 5 8 4 2" xfId="33129" xr:uid="{00000000-0005-0000-0000-0000F4800000}"/>
    <cellStyle name="Normal 17 5 8 4 3" xfId="33130" xr:uid="{00000000-0005-0000-0000-0000F5800000}"/>
    <cellStyle name="Normal 17 5 8 4 4" xfId="33131" xr:uid="{00000000-0005-0000-0000-0000F6800000}"/>
    <cellStyle name="Normal 17 5 8 4 5" xfId="33132" xr:uid="{00000000-0005-0000-0000-0000F7800000}"/>
    <cellStyle name="Normal 17 5 8 5" xfId="33133" xr:uid="{00000000-0005-0000-0000-0000F8800000}"/>
    <cellStyle name="Normal 17 5 8 5 2" xfId="33134" xr:uid="{00000000-0005-0000-0000-0000F9800000}"/>
    <cellStyle name="Normal 17 5 8 5 3" xfId="33135" xr:uid="{00000000-0005-0000-0000-0000FA800000}"/>
    <cellStyle name="Normal 17 5 8 5 4" xfId="33136" xr:uid="{00000000-0005-0000-0000-0000FB800000}"/>
    <cellStyle name="Normal 17 5 8 5 5" xfId="33137" xr:uid="{00000000-0005-0000-0000-0000FC800000}"/>
    <cellStyle name="Normal 17 5 8 6" xfId="33138" xr:uid="{00000000-0005-0000-0000-0000FD800000}"/>
    <cellStyle name="Normal 17 5 8 6 2" xfId="33139" xr:uid="{00000000-0005-0000-0000-0000FE800000}"/>
    <cellStyle name="Normal 17 5 8 6 3" xfId="33140" xr:uid="{00000000-0005-0000-0000-0000FF800000}"/>
    <cellStyle name="Normal 17 5 8 6 4" xfId="33141" xr:uid="{00000000-0005-0000-0000-000000810000}"/>
    <cellStyle name="Normal 17 5 8 6 5" xfId="33142" xr:uid="{00000000-0005-0000-0000-000001810000}"/>
    <cellStyle name="Normal 17 5 8 7" xfId="33143" xr:uid="{00000000-0005-0000-0000-000002810000}"/>
    <cellStyle name="Normal 17 5 8 7 2" xfId="33144" xr:uid="{00000000-0005-0000-0000-000003810000}"/>
    <cellStyle name="Normal 17 5 8 7 3" xfId="33145" xr:uid="{00000000-0005-0000-0000-000004810000}"/>
    <cellStyle name="Normal 17 5 8 7 4" xfId="33146" xr:uid="{00000000-0005-0000-0000-000005810000}"/>
    <cellStyle name="Normal 17 5 8 7 5" xfId="33147" xr:uid="{00000000-0005-0000-0000-000006810000}"/>
    <cellStyle name="Normal 17 5 8 8" xfId="33148" xr:uid="{00000000-0005-0000-0000-000007810000}"/>
    <cellStyle name="Normal 17 5 8 8 2" xfId="33149" xr:uid="{00000000-0005-0000-0000-000008810000}"/>
    <cellStyle name="Normal 17 5 8 8 3" xfId="33150" xr:uid="{00000000-0005-0000-0000-000009810000}"/>
    <cellStyle name="Normal 17 5 8 8 4" xfId="33151" xr:uid="{00000000-0005-0000-0000-00000A810000}"/>
    <cellStyle name="Normal 17 5 8 8 5" xfId="33152" xr:uid="{00000000-0005-0000-0000-00000B810000}"/>
    <cellStyle name="Normal 17 5 8 9" xfId="33153" xr:uid="{00000000-0005-0000-0000-00000C810000}"/>
    <cellStyle name="Normal 17 5 8 9 2" xfId="33154" xr:uid="{00000000-0005-0000-0000-00000D810000}"/>
    <cellStyle name="Normal 17 5 8 9 3" xfId="33155" xr:uid="{00000000-0005-0000-0000-00000E810000}"/>
    <cellStyle name="Normal 17 5 8 9 4" xfId="33156" xr:uid="{00000000-0005-0000-0000-00000F810000}"/>
    <cellStyle name="Normal 17 5 8 9 5" xfId="33157" xr:uid="{00000000-0005-0000-0000-000010810000}"/>
    <cellStyle name="Normal 17 5 9" xfId="33158" xr:uid="{00000000-0005-0000-0000-000011810000}"/>
    <cellStyle name="Normal 17 5 9 10" xfId="33159" xr:uid="{00000000-0005-0000-0000-000012810000}"/>
    <cellStyle name="Normal 17 5 9 10 2" xfId="33160" xr:uid="{00000000-0005-0000-0000-000013810000}"/>
    <cellStyle name="Normal 17 5 9 10 3" xfId="33161" xr:uid="{00000000-0005-0000-0000-000014810000}"/>
    <cellStyle name="Normal 17 5 9 10 4" xfId="33162" xr:uid="{00000000-0005-0000-0000-000015810000}"/>
    <cellStyle name="Normal 17 5 9 10 5" xfId="33163" xr:uid="{00000000-0005-0000-0000-000016810000}"/>
    <cellStyle name="Normal 17 5 9 11" xfId="33164" xr:uid="{00000000-0005-0000-0000-000017810000}"/>
    <cellStyle name="Normal 17 5 9 11 2" xfId="33165" xr:uid="{00000000-0005-0000-0000-000018810000}"/>
    <cellStyle name="Normal 17 5 9 11 3" xfId="33166" xr:uid="{00000000-0005-0000-0000-000019810000}"/>
    <cellStyle name="Normal 17 5 9 11 4" xfId="33167" xr:uid="{00000000-0005-0000-0000-00001A810000}"/>
    <cellStyle name="Normal 17 5 9 11 5" xfId="33168" xr:uid="{00000000-0005-0000-0000-00001B810000}"/>
    <cellStyle name="Normal 17 5 9 12" xfId="33169" xr:uid="{00000000-0005-0000-0000-00001C810000}"/>
    <cellStyle name="Normal 17 5 9 12 2" xfId="33170" xr:uid="{00000000-0005-0000-0000-00001D810000}"/>
    <cellStyle name="Normal 17 5 9 12 3" xfId="33171" xr:uid="{00000000-0005-0000-0000-00001E810000}"/>
    <cellStyle name="Normal 17 5 9 12 4" xfId="33172" xr:uid="{00000000-0005-0000-0000-00001F810000}"/>
    <cellStyle name="Normal 17 5 9 12 5" xfId="33173" xr:uid="{00000000-0005-0000-0000-000020810000}"/>
    <cellStyle name="Normal 17 5 9 13" xfId="33174" xr:uid="{00000000-0005-0000-0000-000021810000}"/>
    <cellStyle name="Normal 17 5 9 13 2" xfId="33175" xr:uid="{00000000-0005-0000-0000-000022810000}"/>
    <cellStyle name="Normal 17 5 9 13 3" xfId="33176" xr:uid="{00000000-0005-0000-0000-000023810000}"/>
    <cellStyle name="Normal 17 5 9 13 4" xfId="33177" xr:uid="{00000000-0005-0000-0000-000024810000}"/>
    <cellStyle name="Normal 17 5 9 13 5" xfId="33178" xr:uid="{00000000-0005-0000-0000-000025810000}"/>
    <cellStyle name="Normal 17 5 9 14" xfId="33179" xr:uid="{00000000-0005-0000-0000-000026810000}"/>
    <cellStyle name="Normal 17 5 9 14 2" xfId="33180" xr:uid="{00000000-0005-0000-0000-000027810000}"/>
    <cellStyle name="Normal 17 5 9 14 3" xfId="33181" xr:uid="{00000000-0005-0000-0000-000028810000}"/>
    <cellStyle name="Normal 17 5 9 14 4" xfId="33182" xr:uid="{00000000-0005-0000-0000-000029810000}"/>
    <cellStyle name="Normal 17 5 9 14 5" xfId="33183" xr:uid="{00000000-0005-0000-0000-00002A810000}"/>
    <cellStyle name="Normal 17 5 9 15" xfId="33184" xr:uid="{00000000-0005-0000-0000-00002B810000}"/>
    <cellStyle name="Normal 17 5 9 15 2" xfId="33185" xr:uid="{00000000-0005-0000-0000-00002C810000}"/>
    <cellStyle name="Normal 17 5 9 15 3" xfId="33186" xr:uid="{00000000-0005-0000-0000-00002D810000}"/>
    <cellStyle name="Normal 17 5 9 15 4" xfId="33187" xr:uid="{00000000-0005-0000-0000-00002E810000}"/>
    <cellStyle name="Normal 17 5 9 15 5" xfId="33188" xr:uid="{00000000-0005-0000-0000-00002F810000}"/>
    <cellStyle name="Normal 17 5 9 16" xfId="33189" xr:uid="{00000000-0005-0000-0000-000030810000}"/>
    <cellStyle name="Normal 17 5 9 16 2" xfId="33190" xr:uid="{00000000-0005-0000-0000-000031810000}"/>
    <cellStyle name="Normal 17 5 9 16 3" xfId="33191" xr:uid="{00000000-0005-0000-0000-000032810000}"/>
    <cellStyle name="Normal 17 5 9 16 4" xfId="33192" xr:uid="{00000000-0005-0000-0000-000033810000}"/>
    <cellStyle name="Normal 17 5 9 17" xfId="33193" xr:uid="{00000000-0005-0000-0000-000034810000}"/>
    <cellStyle name="Normal 17 5 9 17 2" xfId="33194" xr:uid="{00000000-0005-0000-0000-000035810000}"/>
    <cellStyle name="Normal 17 5 9 17 3" xfId="33195" xr:uid="{00000000-0005-0000-0000-000036810000}"/>
    <cellStyle name="Normal 17 5 9 17 4" xfId="33196" xr:uid="{00000000-0005-0000-0000-000037810000}"/>
    <cellStyle name="Normal 17 5 9 18" xfId="33197" xr:uid="{00000000-0005-0000-0000-000038810000}"/>
    <cellStyle name="Normal 17 5 9 19" xfId="33198" xr:uid="{00000000-0005-0000-0000-000039810000}"/>
    <cellStyle name="Normal 17 5 9 2" xfId="33199" xr:uid="{00000000-0005-0000-0000-00003A810000}"/>
    <cellStyle name="Normal 17 5 9 2 2" xfId="33200" xr:uid="{00000000-0005-0000-0000-00003B810000}"/>
    <cellStyle name="Normal 17 5 9 2 3" xfId="33201" xr:uid="{00000000-0005-0000-0000-00003C810000}"/>
    <cellStyle name="Normal 17 5 9 2 4" xfId="33202" xr:uid="{00000000-0005-0000-0000-00003D810000}"/>
    <cellStyle name="Normal 17 5 9 2 5" xfId="33203" xr:uid="{00000000-0005-0000-0000-00003E810000}"/>
    <cellStyle name="Normal 17 5 9 20" xfId="33204" xr:uid="{00000000-0005-0000-0000-00003F810000}"/>
    <cellStyle name="Normal 17 5 9 3" xfId="33205" xr:uid="{00000000-0005-0000-0000-000040810000}"/>
    <cellStyle name="Normal 17 5 9 3 2" xfId="33206" xr:uid="{00000000-0005-0000-0000-000041810000}"/>
    <cellStyle name="Normal 17 5 9 3 3" xfId="33207" xr:uid="{00000000-0005-0000-0000-000042810000}"/>
    <cellStyle name="Normal 17 5 9 3 4" xfId="33208" xr:uid="{00000000-0005-0000-0000-000043810000}"/>
    <cellStyle name="Normal 17 5 9 3 5" xfId="33209" xr:uid="{00000000-0005-0000-0000-000044810000}"/>
    <cellStyle name="Normal 17 5 9 4" xfId="33210" xr:uid="{00000000-0005-0000-0000-000045810000}"/>
    <cellStyle name="Normal 17 5 9 4 2" xfId="33211" xr:uid="{00000000-0005-0000-0000-000046810000}"/>
    <cellStyle name="Normal 17 5 9 4 3" xfId="33212" xr:uid="{00000000-0005-0000-0000-000047810000}"/>
    <cellStyle name="Normal 17 5 9 4 4" xfId="33213" xr:uid="{00000000-0005-0000-0000-000048810000}"/>
    <cellStyle name="Normal 17 5 9 4 5" xfId="33214" xr:uid="{00000000-0005-0000-0000-000049810000}"/>
    <cellStyle name="Normal 17 5 9 5" xfId="33215" xr:uid="{00000000-0005-0000-0000-00004A810000}"/>
    <cellStyle name="Normal 17 5 9 5 2" xfId="33216" xr:uid="{00000000-0005-0000-0000-00004B810000}"/>
    <cellStyle name="Normal 17 5 9 5 3" xfId="33217" xr:uid="{00000000-0005-0000-0000-00004C810000}"/>
    <cellStyle name="Normal 17 5 9 5 4" xfId="33218" xr:uid="{00000000-0005-0000-0000-00004D810000}"/>
    <cellStyle name="Normal 17 5 9 5 5" xfId="33219" xr:uid="{00000000-0005-0000-0000-00004E810000}"/>
    <cellStyle name="Normal 17 5 9 6" xfId="33220" xr:uid="{00000000-0005-0000-0000-00004F810000}"/>
    <cellStyle name="Normal 17 5 9 6 2" xfId="33221" xr:uid="{00000000-0005-0000-0000-000050810000}"/>
    <cellStyle name="Normal 17 5 9 6 3" xfId="33222" xr:uid="{00000000-0005-0000-0000-000051810000}"/>
    <cellStyle name="Normal 17 5 9 6 4" xfId="33223" xr:uid="{00000000-0005-0000-0000-000052810000}"/>
    <cellStyle name="Normal 17 5 9 6 5" xfId="33224" xr:uid="{00000000-0005-0000-0000-000053810000}"/>
    <cellStyle name="Normal 17 5 9 7" xfId="33225" xr:uid="{00000000-0005-0000-0000-000054810000}"/>
    <cellStyle name="Normal 17 5 9 7 2" xfId="33226" xr:uid="{00000000-0005-0000-0000-000055810000}"/>
    <cellStyle name="Normal 17 5 9 7 3" xfId="33227" xr:uid="{00000000-0005-0000-0000-000056810000}"/>
    <cellStyle name="Normal 17 5 9 7 4" xfId="33228" xr:uid="{00000000-0005-0000-0000-000057810000}"/>
    <cellStyle name="Normal 17 5 9 7 5" xfId="33229" xr:uid="{00000000-0005-0000-0000-000058810000}"/>
    <cellStyle name="Normal 17 5 9 8" xfId="33230" xr:uid="{00000000-0005-0000-0000-000059810000}"/>
    <cellStyle name="Normal 17 5 9 8 2" xfId="33231" xr:uid="{00000000-0005-0000-0000-00005A810000}"/>
    <cellStyle name="Normal 17 5 9 8 3" xfId="33232" xr:uid="{00000000-0005-0000-0000-00005B810000}"/>
    <cellStyle name="Normal 17 5 9 8 4" xfId="33233" xr:uid="{00000000-0005-0000-0000-00005C810000}"/>
    <cellStyle name="Normal 17 5 9 8 5" xfId="33234" xr:uid="{00000000-0005-0000-0000-00005D810000}"/>
    <cellStyle name="Normal 17 5 9 9" xfId="33235" xr:uid="{00000000-0005-0000-0000-00005E810000}"/>
    <cellStyle name="Normal 17 5 9 9 2" xfId="33236" xr:uid="{00000000-0005-0000-0000-00005F810000}"/>
    <cellStyle name="Normal 17 5 9 9 3" xfId="33237" xr:uid="{00000000-0005-0000-0000-000060810000}"/>
    <cellStyle name="Normal 17 5 9 9 4" xfId="33238" xr:uid="{00000000-0005-0000-0000-000061810000}"/>
    <cellStyle name="Normal 17 5 9 9 5" xfId="33239" xr:uid="{00000000-0005-0000-0000-000062810000}"/>
    <cellStyle name="Normal 17 6" xfId="33240" xr:uid="{00000000-0005-0000-0000-000063810000}"/>
    <cellStyle name="Normal 17 6 10" xfId="33241" xr:uid="{00000000-0005-0000-0000-000064810000}"/>
    <cellStyle name="Normal 17 6 10 2" xfId="33242" xr:uid="{00000000-0005-0000-0000-000065810000}"/>
    <cellStyle name="Normal 17 6 10 3" xfId="33243" xr:uid="{00000000-0005-0000-0000-000066810000}"/>
    <cellStyle name="Normal 17 6 10 4" xfId="33244" xr:uid="{00000000-0005-0000-0000-000067810000}"/>
    <cellStyle name="Normal 17 6 10 5" xfId="33245" xr:uid="{00000000-0005-0000-0000-000068810000}"/>
    <cellStyle name="Normal 17 6 11" xfId="33246" xr:uid="{00000000-0005-0000-0000-000069810000}"/>
    <cellStyle name="Normal 17 6 11 2" xfId="33247" xr:uid="{00000000-0005-0000-0000-00006A810000}"/>
    <cellStyle name="Normal 17 6 11 3" xfId="33248" xr:uid="{00000000-0005-0000-0000-00006B810000}"/>
    <cellStyle name="Normal 17 6 11 4" xfId="33249" xr:uid="{00000000-0005-0000-0000-00006C810000}"/>
    <cellStyle name="Normal 17 6 11 5" xfId="33250" xr:uid="{00000000-0005-0000-0000-00006D810000}"/>
    <cellStyle name="Normal 17 6 12" xfId="33251" xr:uid="{00000000-0005-0000-0000-00006E810000}"/>
    <cellStyle name="Normal 17 6 12 2" xfId="33252" xr:uid="{00000000-0005-0000-0000-00006F810000}"/>
    <cellStyle name="Normal 17 6 12 3" xfId="33253" xr:uid="{00000000-0005-0000-0000-000070810000}"/>
    <cellStyle name="Normal 17 6 12 4" xfId="33254" xr:uid="{00000000-0005-0000-0000-000071810000}"/>
    <cellStyle name="Normal 17 6 12 5" xfId="33255" xr:uid="{00000000-0005-0000-0000-000072810000}"/>
    <cellStyle name="Normal 17 6 13" xfId="33256" xr:uid="{00000000-0005-0000-0000-000073810000}"/>
    <cellStyle name="Normal 17 6 13 2" xfId="33257" xr:uid="{00000000-0005-0000-0000-000074810000}"/>
    <cellStyle name="Normal 17 6 13 3" xfId="33258" xr:uid="{00000000-0005-0000-0000-000075810000}"/>
    <cellStyle name="Normal 17 6 13 4" xfId="33259" xr:uid="{00000000-0005-0000-0000-000076810000}"/>
    <cellStyle name="Normal 17 6 13 5" xfId="33260" xr:uid="{00000000-0005-0000-0000-000077810000}"/>
    <cellStyle name="Normal 17 6 14" xfId="33261" xr:uid="{00000000-0005-0000-0000-000078810000}"/>
    <cellStyle name="Normal 17 6 14 2" xfId="33262" xr:uid="{00000000-0005-0000-0000-000079810000}"/>
    <cellStyle name="Normal 17 6 14 3" xfId="33263" xr:uid="{00000000-0005-0000-0000-00007A810000}"/>
    <cellStyle name="Normal 17 6 14 4" xfId="33264" xr:uid="{00000000-0005-0000-0000-00007B810000}"/>
    <cellStyle name="Normal 17 6 14 5" xfId="33265" xr:uid="{00000000-0005-0000-0000-00007C810000}"/>
    <cellStyle name="Normal 17 6 15" xfId="33266" xr:uid="{00000000-0005-0000-0000-00007D810000}"/>
    <cellStyle name="Normal 17 6 15 2" xfId="33267" xr:uid="{00000000-0005-0000-0000-00007E810000}"/>
    <cellStyle name="Normal 17 6 15 3" xfId="33268" xr:uid="{00000000-0005-0000-0000-00007F810000}"/>
    <cellStyle name="Normal 17 6 15 4" xfId="33269" xr:uid="{00000000-0005-0000-0000-000080810000}"/>
    <cellStyle name="Normal 17 6 15 5" xfId="33270" xr:uid="{00000000-0005-0000-0000-000081810000}"/>
    <cellStyle name="Normal 17 6 16" xfId="33271" xr:uid="{00000000-0005-0000-0000-000082810000}"/>
    <cellStyle name="Normal 17 6 16 2" xfId="33272" xr:uid="{00000000-0005-0000-0000-000083810000}"/>
    <cellStyle name="Normal 17 6 16 3" xfId="33273" xr:uid="{00000000-0005-0000-0000-000084810000}"/>
    <cellStyle name="Normal 17 6 16 4" xfId="33274" xr:uid="{00000000-0005-0000-0000-000085810000}"/>
    <cellStyle name="Normal 17 6 16 5" xfId="33275" xr:uid="{00000000-0005-0000-0000-000086810000}"/>
    <cellStyle name="Normal 17 6 17" xfId="33276" xr:uid="{00000000-0005-0000-0000-000087810000}"/>
    <cellStyle name="Normal 17 6 17 2" xfId="33277" xr:uid="{00000000-0005-0000-0000-000088810000}"/>
    <cellStyle name="Normal 17 6 17 3" xfId="33278" xr:uid="{00000000-0005-0000-0000-000089810000}"/>
    <cellStyle name="Normal 17 6 17 4" xfId="33279" xr:uid="{00000000-0005-0000-0000-00008A810000}"/>
    <cellStyle name="Normal 17 6 17 5" xfId="33280" xr:uid="{00000000-0005-0000-0000-00008B810000}"/>
    <cellStyle name="Normal 17 6 18" xfId="33281" xr:uid="{00000000-0005-0000-0000-00008C810000}"/>
    <cellStyle name="Normal 17 6 18 2" xfId="33282" xr:uid="{00000000-0005-0000-0000-00008D810000}"/>
    <cellStyle name="Normal 17 6 18 3" xfId="33283" xr:uid="{00000000-0005-0000-0000-00008E810000}"/>
    <cellStyle name="Normal 17 6 18 4" xfId="33284" xr:uid="{00000000-0005-0000-0000-00008F810000}"/>
    <cellStyle name="Normal 17 6 18 5" xfId="33285" xr:uid="{00000000-0005-0000-0000-000090810000}"/>
    <cellStyle name="Normal 17 6 19" xfId="33286" xr:uid="{00000000-0005-0000-0000-000091810000}"/>
    <cellStyle name="Normal 17 6 19 2" xfId="33287" xr:uid="{00000000-0005-0000-0000-000092810000}"/>
    <cellStyle name="Normal 17 6 19 3" xfId="33288" xr:uid="{00000000-0005-0000-0000-000093810000}"/>
    <cellStyle name="Normal 17 6 19 4" xfId="33289" xr:uid="{00000000-0005-0000-0000-000094810000}"/>
    <cellStyle name="Normal 17 6 19 5" xfId="33290" xr:uid="{00000000-0005-0000-0000-000095810000}"/>
    <cellStyle name="Normal 17 6 2" xfId="33291" xr:uid="{00000000-0005-0000-0000-000096810000}"/>
    <cellStyle name="Normal 17 6 2 10" xfId="33292" xr:uid="{00000000-0005-0000-0000-000097810000}"/>
    <cellStyle name="Normal 17 6 2 10 2" xfId="33293" xr:uid="{00000000-0005-0000-0000-000098810000}"/>
    <cellStyle name="Normal 17 6 2 10 3" xfId="33294" xr:uid="{00000000-0005-0000-0000-000099810000}"/>
    <cellStyle name="Normal 17 6 2 10 4" xfId="33295" xr:uid="{00000000-0005-0000-0000-00009A810000}"/>
    <cellStyle name="Normal 17 6 2 10 5" xfId="33296" xr:uid="{00000000-0005-0000-0000-00009B810000}"/>
    <cellStyle name="Normal 17 6 2 11" xfId="33297" xr:uid="{00000000-0005-0000-0000-00009C810000}"/>
    <cellStyle name="Normal 17 6 2 11 2" xfId="33298" xr:uid="{00000000-0005-0000-0000-00009D810000}"/>
    <cellStyle name="Normal 17 6 2 11 3" xfId="33299" xr:uid="{00000000-0005-0000-0000-00009E810000}"/>
    <cellStyle name="Normal 17 6 2 11 4" xfId="33300" xr:uid="{00000000-0005-0000-0000-00009F810000}"/>
    <cellStyle name="Normal 17 6 2 11 5" xfId="33301" xr:uid="{00000000-0005-0000-0000-0000A0810000}"/>
    <cellStyle name="Normal 17 6 2 12" xfId="33302" xr:uid="{00000000-0005-0000-0000-0000A1810000}"/>
    <cellStyle name="Normal 17 6 2 12 2" xfId="33303" xr:uid="{00000000-0005-0000-0000-0000A2810000}"/>
    <cellStyle name="Normal 17 6 2 12 3" xfId="33304" xr:uid="{00000000-0005-0000-0000-0000A3810000}"/>
    <cellStyle name="Normal 17 6 2 12 4" xfId="33305" xr:uid="{00000000-0005-0000-0000-0000A4810000}"/>
    <cellStyle name="Normal 17 6 2 12 5" xfId="33306" xr:uid="{00000000-0005-0000-0000-0000A5810000}"/>
    <cellStyle name="Normal 17 6 2 13" xfId="33307" xr:uid="{00000000-0005-0000-0000-0000A6810000}"/>
    <cellStyle name="Normal 17 6 2 13 2" xfId="33308" xr:uid="{00000000-0005-0000-0000-0000A7810000}"/>
    <cellStyle name="Normal 17 6 2 13 3" xfId="33309" xr:uid="{00000000-0005-0000-0000-0000A8810000}"/>
    <cellStyle name="Normal 17 6 2 13 4" xfId="33310" xr:uid="{00000000-0005-0000-0000-0000A9810000}"/>
    <cellStyle name="Normal 17 6 2 13 5" xfId="33311" xr:uid="{00000000-0005-0000-0000-0000AA810000}"/>
    <cellStyle name="Normal 17 6 2 14" xfId="33312" xr:uid="{00000000-0005-0000-0000-0000AB810000}"/>
    <cellStyle name="Normal 17 6 2 14 2" xfId="33313" xr:uid="{00000000-0005-0000-0000-0000AC810000}"/>
    <cellStyle name="Normal 17 6 2 14 3" xfId="33314" xr:uid="{00000000-0005-0000-0000-0000AD810000}"/>
    <cellStyle name="Normal 17 6 2 14 4" xfId="33315" xr:uid="{00000000-0005-0000-0000-0000AE810000}"/>
    <cellStyle name="Normal 17 6 2 14 5" xfId="33316" xr:uid="{00000000-0005-0000-0000-0000AF810000}"/>
    <cellStyle name="Normal 17 6 2 15" xfId="33317" xr:uid="{00000000-0005-0000-0000-0000B0810000}"/>
    <cellStyle name="Normal 17 6 2 15 2" xfId="33318" xr:uid="{00000000-0005-0000-0000-0000B1810000}"/>
    <cellStyle name="Normal 17 6 2 15 3" xfId="33319" xr:uid="{00000000-0005-0000-0000-0000B2810000}"/>
    <cellStyle name="Normal 17 6 2 15 4" xfId="33320" xr:uid="{00000000-0005-0000-0000-0000B3810000}"/>
    <cellStyle name="Normal 17 6 2 15 5" xfId="33321" xr:uid="{00000000-0005-0000-0000-0000B4810000}"/>
    <cellStyle name="Normal 17 6 2 16" xfId="33322" xr:uid="{00000000-0005-0000-0000-0000B5810000}"/>
    <cellStyle name="Normal 17 6 2 16 2" xfId="33323" xr:uid="{00000000-0005-0000-0000-0000B6810000}"/>
    <cellStyle name="Normal 17 6 2 16 3" xfId="33324" xr:uid="{00000000-0005-0000-0000-0000B7810000}"/>
    <cellStyle name="Normal 17 6 2 16 4" xfId="33325" xr:uid="{00000000-0005-0000-0000-0000B8810000}"/>
    <cellStyle name="Normal 17 6 2 16 5" xfId="33326" xr:uid="{00000000-0005-0000-0000-0000B9810000}"/>
    <cellStyle name="Normal 17 6 2 17" xfId="33327" xr:uid="{00000000-0005-0000-0000-0000BA810000}"/>
    <cellStyle name="Normal 17 6 2 17 2" xfId="33328" xr:uid="{00000000-0005-0000-0000-0000BB810000}"/>
    <cellStyle name="Normal 17 6 2 17 3" xfId="33329" xr:uid="{00000000-0005-0000-0000-0000BC810000}"/>
    <cellStyle name="Normal 17 6 2 17 4" xfId="33330" xr:uid="{00000000-0005-0000-0000-0000BD810000}"/>
    <cellStyle name="Normal 17 6 2 17 5" xfId="33331" xr:uid="{00000000-0005-0000-0000-0000BE810000}"/>
    <cellStyle name="Normal 17 6 2 18" xfId="33332" xr:uid="{00000000-0005-0000-0000-0000BF810000}"/>
    <cellStyle name="Normal 17 6 2 18 2" xfId="33333" xr:uid="{00000000-0005-0000-0000-0000C0810000}"/>
    <cellStyle name="Normal 17 6 2 18 3" xfId="33334" xr:uid="{00000000-0005-0000-0000-0000C1810000}"/>
    <cellStyle name="Normal 17 6 2 18 4" xfId="33335" xr:uid="{00000000-0005-0000-0000-0000C2810000}"/>
    <cellStyle name="Normal 17 6 2 18 5" xfId="33336" xr:uid="{00000000-0005-0000-0000-0000C3810000}"/>
    <cellStyle name="Normal 17 6 2 19" xfId="33337" xr:uid="{00000000-0005-0000-0000-0000C4810000}"/>
    <cellStyle name="Normal 17 6 2 19 2" xfId="33338" xr:uid="{00000000-0005-0000-0000-0000C5810000}"/>
    <cellStyle name="Normal 17 6 2 19 3" xfId="33339" xr:uid="{00000000-0005-0000-0000-0000C6810000}"/>
    <cellStyle name="Normal 17 6 2 19 4" xfId="33340" xr:uid="{00000000-0005-0000-0000-0000C7810000}"/>
    <cellStyle name="Normal 17 6 2 19 5" xfId="33341" xr:uid="{00000000-0005-0000-0000-0000C8810000}"/>
    <cellStyle name="Normal 17 6 2 2" xfId="33342" xr:uid="{00000000-0005-0000-0000-0000C9810000}"/>
    <cellStyle name="Normal 17 6 2 2 10" xfId="33343" xr:uid="{00000000-0005-0000-0000-0000CA810000}"/>
    <cellStyle name="Normal 17 6 2 2 10 2" xfId="33344" xr:uid="{00000000-0005-0000-0000-0000CB810000}"/>
    <cellStyle name="Normal 17 6 2 2 10 3" xfId="33345" xr:uid="{00000000-0005-0000-0000-0000CC810000}"/>
    <cellStyle name="Normal 17 6 2 2 10 4" xfId="33346" xr:uid="{00000000-0005-0000-0000-0000CD810000}"/>
    <cellStyle name="Normal 17 6 2 2 10 5" xfId="33347" xr:uid="{00000000-0005-0000-0000-0000CE810000}"/>
    <cellStyle name="Normal 17 6 2 2 11" xfId="33348" xr:uid="{00000000-0005-0000-0000-0000CF810000}"/>
    <cellStyle name="Normal 17 6 2 2 11 2" xfId="33349" xr:uid="{00000000-0005-0000-0000-0000D0810000}"/>
    <cellStyle name="Normal 17 6 2 2 11 3" xfId="33350" xr:uid="{00000000-0005-0000-0000-0000D1810000}"/>
    <cellStyle name="Normal 17 6 2 2 11 4" xfId="33351" xr:uid="{00000000-0005-0000-0000-0000D2810000}"/>
    <cellStyle name="Normal 17 6 2 2 11 5" xfId="33352" xr:uid="{00000000-0005-0000-0000-0000D3810000}"/>
    <cellStyle name="Normal 17 6 2 2 12" xfId="33353" xr:uid="{00000000-0005-0000-0000-0000D4810000}"/>
    <cellStyle name="Normal 17 6 2 2 12 2" xfId="33354" xr:uid="{00000000-0005-0000-0000-0000D5810000}"/>
    <cellStyle name="Normal 17 6 2 2 12 3" xfId="33355" xr:uid="{00000000-0005-0000-0000-0000D6810000}"/>
    <cellStyle name="Normal 17 6 2 2 12 4" xfId="33356" xr:uid="{00000000-0005-0000-0000-0000D7810000}"/>
    <cellStyle name="Normal 17 6 2 2 12 5" xfId="33357" xr:uid="{00000000-0005-0000-0000-0000D8810000}"/>
    <cellStyle name="Normal 17 6 2 2 13" xfId="33358" xr:uid="{00000000-0005-0000-0000-0000D9810000}"/>
    <cellStyle name="Normal 17 6 2 2 13 2" xfId="33359" xr:uid="{00000000-0005-0000-0000-0000DA810000}"/>
    <cellStyle name="Normal 17 6 2 2 13 3" xfId="33360" xr:uid="{00000000-0005-0000-0000-0000DB810000}"/>
    <cellStyle name="Normal 17 6 2 2 13 4" xfId="33361" xr:uid="{00000000-0005-0000-0000-0000DC810000}"/>
    <cellStyle name="Normal 17 6 2 2 13 5" xfId="33362" xr:uid="{00000000-0005-0000-0000-0000DD810000}"/>
    <cellStyle name="Normal 17 6 2 2 14" xfId="33363" xr:uid="{00000000-0005-0000-0000-0000DE810000}"/>
    <cellStyle name="Normal 17 6 2 2 14 2" xfId="33364" xr:uid="{00000000-0005-0000-0000-0000DF810000}"/>
    <cellStyle name="Normal 17 6 2 2 14 3" xfId="33365" xr:uid="{00000000-0005-0000-0000-0000E0810000}"/>
    <cellStyle name="Normal 17 6 2 2 14 4" xfId="33366" xr:uid="{00000000-0005-0000-0000-0000E1810000}"/>
    <cellStyle name="Normal 17 6 2 2 14 5" xfId="33367" xr:uid="{00000000-0005-0000-0000-0000E2810000}"/>
    <cellStyle name="Normal 17 6 2 2 15" xfId="33368" xr:uid="{00000000-0005-0000-0000-0000E3810000}"/>
    <cellStyle name="Normal 17 6 2 2 15 2" xfId="33369" xr:uid="{00000000-0005-0000-0000-0000E4810000}"/>
    <cellStyle name="Normal 17 6 2 2 15 3" xfId="33370" xr:uid="{00000000-0005-0000-0000-0000E5810000}"/>
    <cellStyle name="Normal 17 6 2 2 15 4" xfId="33371" xr:uid="{00000000-0005-0000-0000-0000E6810000}"/>
    <cellStyle name="Normal 17 6 2 2 15 5" xfId="33372" xr:uid="{00000000-0005-0000-0000-0000E7810000}"/>
    <cellStyle name="Normal 17 6 2 2 16" xfId="33373" xr:uid="{00000000-0005-0000-0000-0000E8810000}"/>
    <cellStyle name="Normal 17 6 2 2 16 2" xfId="33374" xr:uid="{00000000-0005-0000-0000-0000E9810000}"/>
    <cellStyle name="Normal 17 6 2 2 16 3" xfId="33375" xr:uid="{00000000-0005-0000-0000-0000EA810000}"/>
    <cellStyle name="Normal 17 6 2 2 16 4" xfId="33376" xr:uid="{00000000-0005-0000-0000-0000EB810000}"/>
    <cellStyle name="Normal 17 6 2 2 16 5" xfId="33377" xr:uid="{00000000-0005-0000-0000-0000EC810000}"/>
    <cellStyle name="Normal 17 6 2 2 17" xfId="33378" xr:uid="{00000000-0005-0000-0000-0000ED810000}"/>
    <cellStyle name="Normal 17 6 2 2 17 2" xfId="33379" xr:uid="{00000000-0005-0000-0000-0000EE810000}"/>
    <cellStyle name="Normal 17 6 2 2 17 3" xfId="33380" xr:uid="{00000000-0005-0000-0000-0000EF810000}"/>
    <cellStyle name="Normal 17 6 2 2 17 4" xfId="33381" xr:uid="{00000000-0005-0000-0000-0000F0810000}"/>
    <cellStyle name="Normal 17 6 2 2 17 5" xfId="33382" xr:uid="{00000000-0005-0000-0000-0000F1810000}"/>
    <cellStyle name="Normal 17 6 2 2 18" xfId="33383" xr:uid="{00000000-0005-0000-0000-0000F2810000}"/>
    <cellStyle name="Normal 17 6 2 2 18 2" xfId="33384" xr:uid="{00000000-0005-0000-0000-0000F3810000}"/>
    <cellStyle name="Normal 17 6 2 2 18 3" xfId="33385" xr:uid="{00000000-0005-0000-0000-0000F4810000}"/>
    <cellStyle name="Normal 17 6 2 2 18 4" xfId="33386" xr:uid="{00000000-0005-0000-0000-0000F5810000}"/>
    <cellStyle name="Normal 17 6 2 2 18 5" xfId="33387" xr:uid="{00000000-0005-0000-0000-0000F6810000}"/>
    <cellStyle name="Normal 17 6 2 2 19" xfId="33388" xr:uid="{00000000-0005-0000-0000-0000F7810000}"/>
    <cellStyle name="Normal 17 6 2 2 19 2" xfId="33389" xr:uid="{00000000-0005-0000-0000-0000F8810000}"/>
    <cellStyle name="Normal 17 6 2 2 19 3" xfId="33390" xr:uid="{00000000-0005-0000-0000-0000F9810000}"/>
    <cellStyle name="Normal 17 6 2 2 19 4" xfId="33391" xr:uid="{00000000-0005-0000-0000-0000FA810000}"/>
    <cellStyle name="Normal 17 6 2 2 2" xfId="33392" xr:uid="{00000000-0005-0000-0000-0000FB810000}"/>
    <cellStyle name="Normal 17 6 2 2 2 10" xfId="33393" xr:uid="{00000000-0005-0000-0000-0000FC810000}"/>
    <cellStyle name="Normal 17 6 2 2 2 10 2" xfId="33394" xr:uid="{00000000-0005-0000-0000-0000FD810000}"/>
    <cellStyle name="Normal 17 6 2 2 2 10 3" xfId="33395" xr:uid="{00000000-0005-0000-0000-0000FE810000}"/>
    <cellStyle name="Normal 17 6 2 2 2 10 4" xfId="33396" xr:uid="{00000000-0005-0000-0000-0000FF810000}"/>
    <cellStyle name="Normal 17 6 2 2 2 10 5" xfId="33397" xr:uid="{00000000-0005-0000-0000-000000820000}"/>
    <cellStyle name="Normal 17 6 2 2 2 11" xfId="33398" xr:uid="{00000000-0005-0000-0000-000001820000}"/>
    <cellStyle name="Normal 17 6 2 2 2 11 2" xfId="33399" xr:uid="{00000000-0005-0000-0000-000002820000}"/>
    <cellStyle name="Normal 17 6 2 2 2 11 3" xfId="33400" xr:uid="{00000000-0005-0000-0000-000003820000}"/>
    <cellStyle name="Normal 17 6 2 2 2 11 4" xfId="33401" xr:uid="{00000000-0005-0000-0000-000004820000}"/>
    <cellStyle name="Normal 17 6 2 2 2 11 5" xfId="33402" xr:uid="{00000000-0005-0000-0000-000005820000}"/>
    <cellStyle name="Normal 17 6 2 2 2 12" xfId="33403" xr:uid="{00000000-0005-0000-0000-000006820000}"/>
    <cellStyle name="Normal 17 6 2 2 2 12 2" xfId="33404" xr:uid="{00000000-0005-0000-0000-000007820000}"/>
    <cellStyle name="Normal 17 6 2 2 2 12 3" xfId="33405" xr:uid="{00000000-0005-0000-0000-000008820000}"/>
    <cellStyle name="Normal 17 6 2 2 2 12 4" xfId="33406" xr:uid="{00000000-0005-0000-0000-000009820000}"/>
    <cellStyle name="Normal 17 6 2 2 2 12 5" xfId="33407" xr:uid="{00000000-0005-0000-0000-00000A820000}"/>
    <cellStyle name="Normal 17 6 2 2 2 13" xfId="33408" xr:uid="{00000000-0005-0000-0000-00000B820000}"/>
    <cellStyle name="Normal 17 6 2 2 2 13 2" xfId="33409" xr:uid="{00000000-0005-0000-0000-00000C820000}"/>
    <cellStyle name="Normal 17 6 2 2 2 13 3" xfId="33410" xr:uid="{00000000-0005-0000-0000-00000D820000}"/>
    <cellStyle name="Normal 17 6 2 2 2 13 4" xfId="33411" xr:uid="{00000000-0005-0000-0000-00000E820000}"/>
    <cellStyle name="Normal 17 6 2 2 2 13 5" xfId="33412" xr:uid="{00000000-0005-0000-0000-00000F820000}"/>
    <cellStyle name="Normal 17 6 2 2 2 14" xfId="33413" xr:uid="{00000000-0005-0000-0000-000010820000}"/>
    <cellStyle name="Normal 17 6 2 2 2 14 2" xfId="33414" xr:uid="{00000000-0005-0000-0000-000011820000}"/>
    <cellStyle name="Normal 17 6 2 2 2 14 3" xfId="33415" xr:uid="{00000000-0005-0000-0000-000012820000}"/>
    <cellStyle name="Normal 17 6 2 2 2 14 4" xfId="33416" xr:uid="{00000000-0005-0000-0000-000013820000}"/>
    <cellStyle name="Normal 17 6 2 2 2 14 5" xfId="33417" xr:uid="{00000000-0005-0000-0000-000014820000}"/>
    <cellStyle name="Normal 17 6 2 2 2 15" xfId="33418" xr:uid="{00000000-0005-0000-0000-000015820000}"/>
    <cellStyle name="Normal 17 6 2 2 2 15 2" xfId="33419" xr:uid="{00000000-0005-0000-0000-000016820000}"/>
    <cellStyle name="Normal 17 6 2 2 2 15 3" xfId="33420" xr:uid="{00000000-0005-0000-0000-000017820000}"/>
    <cellStyle name="Normal 17 6 2 2 2 15 4" xfId="33421" xr:uid="{00000000-0005-0000-0000-000018820000}"/>
    <cellStyle name="Normal 17 6 2 2 2 15 5" xfId="33422" xr:uid="{00000000-0005-0000-0000-000019820000}"/>
    <cellStyle name="Normal 17 6 2 2 2 16" xfId="33423" xr:uid="{00000000-0005-0000-0000-00001A820000}"/>
    <cellStyle name="Normal 17 6 2 2 2 16 2" xfId="33424" xr:uid="{00000000-0005-0000-0000-00001B820000}"/>
    <cellStyle name="Normal 17 6 2 2 2 16 3" xfId="33425" xr:uid="{00000000-0005-0000-0000-00001C820000}"/>
    <cellStyle name="Normal 17 6 2 2 2 16 4" xfId="33426" xr:uid="{00000000-0005-0000-0000-00001D820000}"/>
    <cellStyle name="Normal 17 6 2 2 2 16 5" xfId="33427" xr:uid="{00000000-0005-0000-0000-00001E820000}"/>
    <cellStyle name="Normal 17 6 2 2 2 17" xfId="33428" xr:uid="{00000000-0005-0000-0000-00001F820000}"/>
    <cellStyle name="Normal 17 6 2 2 2 17 2" xfId="33429" xr:uid="{00000000-0005-0000-0000-000020820000}"/>
    <cellStyle name="Normal 17 6 2 2 2 17 3" xfId="33430" xr:uid="{00000000-0005-0000-0000-000021820000}"/>
    <cellStyle name="Normal 17 6 2 2 2 17 4" xfId="33431" xr:uid="{00000000-0005-0000-0000-000022820000}"/>
    <cellStyle name="Normal 17 6 2 2 2 18" xfId="33432" xr:uid="{00000000-0005-0000-0000-000023820000}"/>
    <cellStyle name="Normal 17 6 2 2 2 18 2" xfId="33433" xr:uid="{00000000-0005-0000-0000-000024820000}"/>
    <cellStyle name="Normal 17 6 2 2 2 18 3" xfId="33434" xr:uid="{00000000-0005-0000-0000-000025820000}"/>
    <cellStyle name="Normal 17 6 2 2 2 18 4" xfId="33435" xr:uid="{00000000-0005-0000-0000-000026820000}"/>
    <cellStyle name="Normal 17 6 2 2 2 19" xfId="33436" xr:uid="{00000000-0005-0000-0000-000027820000}"/>
    <cellStyle name="Normal 17 6 2 2 2 2" xfId="33437" xr:uid="{00000000-0005-0000-0000-000028820000}"/>
    <cellStyle name="Normal 17 6 2 2 2 2 2" xfId="33438" xr:uid="{00000000-0005-0000-0000-000029820000}"/>
    <cellStyle name="Normal 17 6 2 2 2 2 3" xfId="33439" xr:uid="{00000000-0005-0000-0000-00002A820000}"/>
    <cellStyle name="Normal 17 6 2 2 2 2 4" xfId="33440" xr:uid="{00000000-0005-0000-0000-00002B820000}"/>
    <cellStyle name="Normal 17 6 2 2 2 2 5" xfId="33441" xr:uid="{00000000-0005-0000-0000-00002C820000}"/>
    <cellStyle name="Normal 17 6 2 2 2 20" xfId="33442" xr:uid="{00000000-0005-0000-0000-00002D820000}"/>
    <cellStyle name="Normal 17 6 2 2 2 21" xfId="33443" xr:uid="{00000000-0005-0000-0000-00002E820000}"/>
    <cellStyle name="Normal 17 6 2 2 2 3" xfId="33444" xr:uid="{00000000-0005-0000-0000-00002F820000}"/>
    <cellStyle name="Normal 17 6 2 2 2 3 2" xfId="33445" xr:uid="{00000000-0005-0000-0000-000030820000}"/>
    <cellStyle name="Normal 17 6 2 2 2 3 3" xfId="33446" xr:uid="{00000000-0005-0000-0000-000031820000}"/>
    <cellStyle name="Normal 17 6 2 2 2 3 4" xfId="33447" xr:uid="{00000000-0005-0000-0000-000032820000}"/>
    <cellStyle name="Normal 17 6 2 2 2 3 5" xfId="33448" xr:uid="{00000000-0005-0000-0000-000033820000}"/>
    <cellStyle name="Normal 17 6 2 2 2 4" xfId="33449" xr:uid="{00000000-0005-0000-0000-000034820000}"/>
    <cellStyle name="Normal 17 6 2 2 2 4 2" xfId="33450" xr:uid="{00000000-0005-0000-0000-000035820000}"/>
    <cellStyle name="Normal 17 6 2 2 2 4 3" xfId="33451" xr:uid="{00000000-0005-0000-0000-000036820000}"/>
    <cellStyle name="Normal 17 6 2 2 2 4 4" xfId="33452" xr:uid="{00000000-0005-0000-0000-000037820000}"/>
    <cellStyle name="Normal 17 6 2 2 2 4 5" xfId="33453" xr:uid="{00000000-0005-0000-0000-000038820000}"/>
    <cellStyle name="Normal 17 6 2 2 2 5" xfId="33454" xr:uid="{00000000-0005-0000-0000-000039820000}"/>
    <cellStyle name="Normal 17 6 2 2 2 5 2" xfId="33455" xr:uid="{00000000-0005-0000-0000-00003A820000}"/>
    <cellStyle name="Normal 17 6 2 2 2 5 3" xfId="33456" xr:uid="{00000000-0005-0000-0000-00003B820000}"/>
    <cellStyle name="Normal 17 6 2 2 2 5 4" xfId="33457" xr:uid="{00000000-0005-0000-0000-00003C820000}"/>
    <cellStyle name="Normal 17 6 2 2 2 5 5" xfId="33458" xr:uid="{00000000-0005-0000-0000-00003D820000}"/>
    <cellStyle name="Normal 17 6 2 2 2 6" xfId="33459" xr:uid="{00000000-0005-0000-0000-00003E820000}"/>
    <cellStyle name="Normal 17 6 2 2 2 6 2" xfId="33460" xr:uid="{00000000-0005-0000-0000-00003F820000}"/>
    <cellStyle name="Normal 17 6 2 2 2 6 3" xfId="33461" xr:uid="{00000000-0005-0000-0000-000040820000}"/>
    <cellStyle name="Normal 17 6 2 2 2 6 4" xfId="33462" xr:uid="{00000000-0005-0000-0000-000041820000}"/>
    <cellStyle name="Normal 17 6 2 2 2 6 5" xfId="33463" xr:uid="{00000000-0005-0000-0000-000042820000}"/>
    <cellStyle name="Normal 17 6 2 2 2 7" xfId="33464" xr:uid="{00000000-0005-0000-0000-000043820000}"/>
    <cellStyle name="Normal 17 6 2 2 2 7 2" xfId="33465" xr:uid="{00000000-0005-0000-0000-000044820000}"/>
    <cellStyle name="Normal 17 6 2 2 2 7 3" xfId="33466" xr:uid="{00000000-0005-0000-0000-000045820000}"/>
    <cellStyle name="Normal 17 6 2 2 2 7 4" xfId="33467" xr:uid="{00000000-0005-0000-0000-000046820000}"/>
    <cellStyle name="Normal 17 6 2 2 2 7 5" xfId="33468" xr:uid="{00000000-0005-0000-0000-000047820000}"/>
    <cellStyle name="Normal 17 6 2 2 2 8" xfId="33469" xr:uid="{00000000-0005-0000-0000-000048820000}"/>
    <cellStyle name="Normal 17 6 2 2 2 8 2" xfId="33470" xr:uid="{00000000-0005-0000-0000-000049820000}"/>
    <cellStyle name="Normal 17 6 2 2 2 8 3" xfId="33471" xr:uid="{00000000-0005-0000-0000-00004A820000}"/>
    <cellStyle name="Normal 17 6 2 2 2 8 4" xfId="33472" xr:uid="{00000000-0005-0000-0000-00004B820000}"/>
    <cellStyle name="Normal 17 6 2 2 2 8 5" xfId="33473" xr:uid="{00000000-0005-0000-0000-00004C820000}"/>
    <cellStyle name="Normal 17 6 2 2 2 9" xfId="33474" xr:uid="{00000000-0005-0000-0000-00004D820000}"/>
    <cellStyle name="Normal 17 6 2 2 2 9 2" xfId="33475" xr:uid="{00000000-0005-0000-0000-00004E820000}"/>
    <cellStyle name="Normal 17 6 2 2 2 9 3" xfId="33476" xr:uid="{00000000-0005-0000-0000-00004F820000}"/>
    <cellStyle name="Normal 17 6 2 2 2 9 4" xfId="33477" xr:uid="{00000000-0005-0000-0000-000050820000}"/>
    <cellStyle name="Normal 17 6 2 2 2 9 5" xfId="33478" xr:uid="{00000000-0005-0000-0000-000051820000}"/>
    <cellStyle name="Normal 17 6 2 2 20" xfId="33479" xr:uid="{00000000-0005-0000-0000-000052820000}"/>
    <cellStyle name="Normal 17 6 2 2 20 2" xfId="33480" xr:uid="{00000000-0005-0000-0000-000053820000}"/>
    <cellStyle name="Normal 17 6 2 2 20 3" xfId="33481" xr:uid="{00000000-0005-0000-0000-000054820000}"/>
    <cellStyle name="Normal 17 6 2 2 20 4" xfId="33482" xr:uid="{00000000-0005-0000-0000-000055820000}"/>
    <cellStyle name="Normal 17 6 2 2 21" xfId="33483" xr:uid="{00000000-0005-0000-0000-000056820000}"/>
    <cellStyle name="Normal 17 6 2 2 22" xfId="33484" xr:uid="{00000000-0005-0000-0000-000057820000}"/>
    <cellStyle name="Normal 17 6 2 2 23" xfId="33485" xr:uid="{00000000-0005-0000-0000-000058820000}"/>
    <cellStyle name="Normal 17 6 2 2 3" xfId="33486" xr:uid="{00000000-0005-0000-0000-000059820000}"/>
    <cellStyle name="Normal 17 6 2 2 3 10" xfId="33487" xr:uid="{00000000-0005-0000-0000-00005A820000}"/>
    <cellStyle name="Normal 17 6 2 2 3 10 2" xfId="33488" xr:uid="{00000000-0005-0000-0000-00005B820000}"/>
    <cellStyle name="Normal 17 6 2 2 3 10 3" xfId="33489" xr:uid="{00000000-0005-0000-0000-00005C820000}"/>
    <cellStyle name="Normal 17 6 2 2 3 10 4" xfId="33490" xr:uid="{00000000-0005-0000-0000-00005D820000}"/>
    <cellStyle name="Normal 17 6 2 2 3 10 5" xfId="33491" xr:uid="{00000000-0005-0000-0000-00005E820000}"/>
    <cellStyle name="Normal 17 6 2 2 3 11" xfId="33492" xr:uid="{00000000-0005-0000-0000-00005F820000}"/>
    <cellStyle name="Normal 17 6 2 2 3 11 2" xfId="33493" xr:uid="{00000000-0005-0000-0000-000060820000}"/>
    <cellStyle name="Normal 17 6 2 2 3 11 3" xfId="33494" xr:uid="{00000000-0005-0000-0000-000061820000}"/>
    <cellStyle name="Normal 17 6 2 2 3 11 4" xfId="33495" xr:uid="{00000000-0005-0000-0000-000062820000}"/>
    <cellStyle name="Normal 17 6 2 2 3 11 5" xfId="33496" xr:uid="{00000000-0005-0000-0000-000063820000}"/>
    <cellStyle name="Normal 17 6 2 2 3 12" xfId="33497" xr:uid="{00000000-0005-0000-0000-000064820000}"/>
    <cellStyle name="Normal 17 6 2 2 3 12 2" xfId="33498" xr:uid="{00000000-0005-0000-0000-000065820000}"/>
    <cellStyle name="Normal 17 6 2 2 3 12 3" xfId="33499" xr:uid="{00000000-0005-0000-0000-000066820000}"/>
    <cellStyle name="Normal 17 6 2 2 3 12 4" xfId="33500" xr:uid="{00000000-0005-0000-0000-000067820000}"/>
    <cellStyle name="Normal 17 6 2 2 3 12 5" xfId="33501" xr:uid="{00000000-0005-0000-0000-000068820000}"/>
    <cellStyle name="Normal 17 6 2 2 3 13" xfId="33502" xr:uid="{00000000-0005-0000-0000-000069820000}"/>
    <cellStyle name="Normal 17 6 2 2 3 13 2" xfId="33503" xr:uid="{00000000-0005-0000-0000-00006A820000}"/>
    <cellStyle name="Normal 17 6 2 2 3 13 3" xfId="33504" xr:uid="{00000000-0005-0000-0000-00006B820000}"/>
    <cellStyle name="Normal 17 6 2 2 3 13 4" xfId="33505" xr:uid="{00000000-0005-0000-0000-00006C820000}"/>
    <cellStyle name="Normal 17 6 2 2 3 13 5" xfId="33506" xr:uid="{00000000-0005-0000-0000-00006D820000}"/>
    <cellStyle name="Normal 17 6 2 2 3 14" xfId="33507" xr:uid="{00000000-0005-0000-0000-00006E820000}"/>
    <cellStyle name="Normal 17 6 2 2 3 14 2" xfId="33508" xr:uid="{00000000-0005-0000-0000-00006F820000}"/>
    <cellStyle name="Normal 17 6 2 2 3 14 3" xfId="33509" xr:uid="{00000000-0005-0000-0000-000070820000}"/>
    <cellStyle name="Normal 17 6 2 2 3 14 4" xfId="33510" xr:uid="{00000000-0005-0000-0000-000071820000}"/>
    <cellStyle name="Normal 17 6 2 2 3 14 5" xfId="33511" xr:uid="{00000000-0005-0000-0000-000072820000}"/>
    <cellStyle name="Normal 17 6 2 2 3 15" xfId="33512" xr:uid="{00000000-0005-0000-0000-000073820000}"/>
    <cellStyle name="Normal 17 6 2 2 3 15 2" xfId="33513" xr:uid="{00000000-0005-0000-0000-000074820000}"/>
    <cellStyle name="Normal 17 6 2 2 3 15 3" xfId="33514" xr:uid="{00000000-0005-0000-0000-000075820000}"/>
    <cellStyle name="Normal 17 6 2 2 3 15 4" xfId="33515" xr:uid="{00000000-0005-0000-0000-000076820000}"/>
    <cellStyle name="Normal 17 6 2 2 3 15 5" xfId="33516" xr:uid="{00000000-0005-0000-0000-000077820000}"/>
    <cellStyle name="Normal 17 6 2 2 3 16" xfId="33517" xr:uid="{00000000-0005-0000-0000-000078820000}"/>
    <cellStyle name="Normal 17 6 2 2 3 16 2" xfId="33518" xr:uid="{00000000-0005-0000-0000-000079820000}"/>
    <cellStyle name="Normal 17 6 2 2 3 16 3" xfId="33519" xr:uid="{00000000-0005-0000-0000-00007A820000}"/>
    <cellStyle name="Normal 17 6 2 2 3 16 4" xfId="33520" xr:uid="{00000000-0005-0000-0000-00007B820000}"/>
    <cellStyle name="Normal 17 6 2 2 3 17" xfId="33521" xr:uid="{00000000-0005-0000-0000-00007C820000}"/>
    <cellStyle name="Normal 17 6 2 2 3 17 2" xfId="33522" xr:uid="{00000000-0005-0000-0000-00007D820000}"/>
    <cellStyle name="Normal 17 6 2 2 3 17 3" xfId="33523" xr:uid="{00000000-0005-0000-0000-00007E820000}"/>
    <cellStyle name="Normal 17 6 2 2 3 17 4" xfId="33524" xr:uid="{00000000-0005-0000-0000-00007F820000}"/>
    <cellStyle name="Normal 17 6 2 2 3 18" xfId="33525" xr:uid="{00000000-0005-0000-0000-000080820000}"/>
    <cellStyle name="Normal 17 6 2 2 3 19" xfId="33526" xr:uid="{00000000-0005-0000-0000-000081820000}"/>
    <cellStyle name="Normal 17 6 2 2 3 2" xfId="33527" xr:uid="{00000000-0005-0000-0000-000082820000}"/>
    <cellStyle name="Normal 17 6 2 2 3 2 2" xfId="33528" xr:uid="{00000000-0005-0000-0000-000083820000}"/>
    <cellStyle name="Normal 17 6 2 2 3 2 3" xfId="33529" xr:uid="{00000000-0005-0000-0000-000084820000}"/>
    <cellStyle name="Normal 17 6 2 2 3 2 4" xfId="33530" xr:uid="{00000000-0005-0000-0000-000085820000}"/>
    <cellStyle name="Normal 17 6 2 2 3 2 5" xfId="33531" xr:uid="{00000000-0005-0000-0000-000086820000}"/>
    <cellStyle name="Normal 17 6 2 2 3 20" xfId="33532" xr:uid="{00000000-0005-0000-0000-000087820000}"/>
    <cellStyle name="Normal 17 6 2 2 3 3" xfId="33533" xr:uid="{00000000-0005-0000-0000-000088820000}"/>
    <cellStyle name="Normal 17 6 2 2 3 3 2" xfId="33534" xr:uid="{00000000-0005-0000-0000-000089820000}"/>
    <cellStyle name="Normal 17 6 2 2 3 3 3" xfId="33535" xr:uid="{00000000-0005-0000-0000-00008A820000}"/>
    <cellStyle name="Normal 17 6 2 2 3 3 4" xfId="33536" xr:uid="{00000000-0005-0000-0000-00008B820000}"/>
    <cellStyle name="Normal 17 6 2 2 3 3 5" xfId="33537" xr:uid="{00000000-0005-0000-0000-00008C820000}"/>
    <cellStyle name="Normal 17 6 2 2 3 4" xfId="33538" xr:uid="{00000000-0005-0000-0000-00008D820000}"/>
    <cellStyle name="Normal 17 6 2 2 3 4 2" xfId="33539" xr:uid="{00000000-0005-0000-0000-00008E820000}"/>
    <cellStyle name="Normal 17 6 2 2 3 4 3" xfId="33540" xr:uid="{00000000-0005-0000-0000-00008F820000}"/>
    <cellStyle name="Normal 17 6 2 2 3 4 4" xfId="33541" xr:uid="{00000000-0005-0000-0000-000090820000}"/>
    <cellStyle name="Normal 17 6 2 2 3 4 5" xfId="33542" xr:uid="{00000000-0005-0000-0000-000091820000}"/>
    <cellStyle name="Normal 17 6 2 2 3 5" xfId="33543" xr:uid="{00000000-0005-0000-0000-000092820000}"/>
    <cellStyle name="Normal 17 6 2 2 3 5 2" xfId="33544" xr:uid="{00000000-0005-0000-0000-000093820000}"/>
    <cellStyle name="Normal 17 6 2 2 3 5 3" xfId="33545" xr:uid="{00000000-0005-0000-0000-000094820000}"/>
    <cellStyle name="Normal 17 6 2 2 3 5 4" xfId="33546" xr:uid="{00000000-0005-0000-0000-000095820000}"/>
    <cellStyle name="Normal 17 6 2 2 3 5 5" xfId="33547" xr:uid="{00000000-0005-0000-0000-000096820000}"/>
    <cellStyle name="Normal 17 6 2 2 3 6" xfId="33548" xr:uid="{00000000-0005-0000-0000-000097820000}"/>
    <cellStyle name="Normal 17 6 2 2 3 6 2" xfId="33549" xr:uid="{00000000-0005-0000-0000-000098820000}"/>
    <cellStyle name="Normal 17 6 2 2 3 6 3" xfId="33550" xr:uid="{00000000-0005-0000-0000-000099820000}"/>
    <cellStyle name="Normal 17 6 2 2 3 6 4" xfId="33551" xr:uid="{00000000-0005-0000-0000-00009A820000}"/>
    <cellStyle name="Normal 17 6 2 2 3 6 5" xfId="33552" xr:uid="{00000000-0005-0000-0000-00009B820000}"/>
    <cellStyle name="Normal 17 6 2 2 3 7" xfId="33553" xr:uid="{00000000-0005-0000-0000-00009C820000}"/>
    <cellStyle name="Normal 17 6 2 2 3 7 2" xfId="33554" xr:uid="{00000000-0005-0000-0000-00009D820000}"/>
    <cellStyle name="Normal 17 6 2 2 3 7 3" xfId="33555" xr:uid="{00000000-0005-0000-0000-00009E820000}"/>
    <cellStyle name="Normal 17 6 2 2 3 7 4" xfId="33556" xr:uid="{00000000-0005-0000-0000-00009F820000}"/>
    <cellStyle name="Normal 17 6 2 2 3 7 5" xfId="33557" xr:uid="{00000000-0005-0000-0000-0000A0820000}"/>
    <cellStyle name="Normal 17 6 2 2 3 8" xfId="33558" xr:uid="{00000000-0005-0000-0000-0000A1820000}"/>
    <cellStyle name="Normal 17 6 2 2 3 8 2" xfId="33559" xr:uid="{00000000-0005-0000-0000-0000A2820000}"/>
    <cellStyle name="Normal 17 6 2 2 3 8 3" xfId="33560" xr:uid="{00000000-0005-0000-0000-0000A3820000}"/>
    <cellStyle name="Normal 17 6 2 2 3 8 4" xfId="33561" xr:uid="{00000000-0005-0000-0000-0000A4820000}"/>
    <cellStyle name="Normal 17 6 2 2 3 8 5" xfId="33562" xr:uid="{00000000-0005-0000-0000-0000A5820000}"/>
    <cellStyle name="Normal 17 6 2 2 3 9" xfId="33563" xr:uid="{00000000-0005-0000-0000-0000A6820000}"/>
    <cellStyle name="Normal 17 6 2 2 3 9 2" xfId="33564" xr:uid="{00000000-0005-0000-0000-0000A7820000}"/>
    <cellStyle name="Normal 17 6 2 2 3 9 3" xfId="33565" xr:uid="{00000000-0005-0000-0000-0000A8820000}"/>
    <cellStyle name="Normal 17 6 2 2 3 9 4" xfId="33566" xr:uid="{00000000-0005-0000-0000-0000A9820000}"/>
    <cellStyle name="Normal 17 6 2 2 3 9 5" xfId="33567" xr:uid="{00000000-0005-0000-0000-0000AA820000}"/>
    <cellStyle name="Normal 17 6 2 2 4" xfId="33568" xr:uid="{00000000-0005-0000-0000-0000AB820000}"/>
    <cellStyle name="Normal 17 6 2 2 4 10" xfId="33569" xr:uid="{00000000-0005-0000-0000-0000AC820000}"/>
    <cellStyle name="Normal 17 6 2 2 4 10 2" xfId="33570" xr:uid="{00000000-0005-0000-0000-0000AD820000}"/>
    <cellStyle name="Normal 17 6 2 2 4 10 3" xfId="33571" xr:uid="{00000000-0005-0000-0000-0000AE820000}"/>
    <cellStyle name="Normal 17 6 2 2 4 10 4" xfId="33572" xr:uid="{00000000-0005-0000-0000-0000AF820000}"/>
    <cellStyle name="Normal 17 6 2 2 4 10 5" xfId="33573" xr:uid="{00000000-0005-0000-0000-0000B0820000}"/>
    <cellStyle name="Normal 17 6 2 2 4 11" xfId="33574" xr:uid="{00000000-0005-0000-0000-0000B1820000}"/>
    <cellStyle name="Normal 17 6 2 2 4 11 2" xfId="33575" xr:uid="{00000000-0005-0000-0000-0000B2820000}"/>
    <cellStyle name="Normal 17 6 2 2 4 11 3" xfId="33576" xr:uid="{00000000-0005-0000-0000-0000B3820000}"/>
    <cellStyle name="Normal 17 6 2 2 4 11 4" xfId="33577" xr:uid="{00000000-0005-0000-0000-0000B4820000}"/>
    <cellStyle name="Normal 17 6 2 2 4 11 5" xfId="33578" xr:uid="{00000000-0005-0000-0000-0000B5820000}"/>
    <cellStyle name="Normal 17 6 2 2 4 12" xfId="33579" xr:uid="{00000000-0005-0000-0000-0000B6820000}"/>
    <cellStyle name="Normal 17 6 2 2 4 12 2" xfId="33580" xr:uid="{00000000-0005-0000-0000-0000B7820000}"/>
    <cellStyle name="Normal 17 6 2 2 4 12 3" xfId="33581" xr:uid="{00000000-0005-0000-0000-0000B8820000}"/>
    <cellStyle name="Normal 17 6 2 2 4 12 4" xfId="33582" xr:uid="{00000000-0005-0000-0000-0000B9820000}"/>
    <cellStyle name="Normal 17 6 2 2 4 12 5" xfId="33583" xr:uid="{00000000-0005-0000-0000-0000BA820000}"/>
    <cellStyle name="Normal 17 6 2 2 4 13" xfId="33584" xr:uid="{00000000-0005-0000-0000-0000BB820000}"/>
    <cellStyle name="Normal 17 6 2 2 4 13 2" xfId="33585" xr:uid="{00000000-0005-0000-0000-0000BC820000}"/>
    <cellStyle name="Normal 17 6 2 2 4 13 3" xfId="33586" xr:uid="{00000000-0005-0000-0000-0000BD820000}"/>
    <cellStyle name="Normal 17 6 2 2 4 13 4" xfId="33587" xr:uid="{00000000-0005-0000-0000-0000BE820000}"/>
    <cellStyle name="Normal 17 6 2 2 4 13 5" xfId="33588" xr:uid="{00000000-0005-0000-0000-0000BF820000}"/>
    <cellStyle name="Normal 17 6 2 2 4 14" xfId="33589" xr:uid="{00000000-0005-0000-0000-0000C0820000}"/>
    <cellStyle name="Normal 17 6 2 2 4 14 2" xfId="33590" xr:uid="{00000000-0005-0000-0000-0000C1820000}"/>
    <cellStyle name="Normal 17 6 2 2 4 14 3" xfId="33591" xr:uid="{00000000-0005-0000-0000-0000C2820000}"/>
    <cellStyle name="Normal 17 6 2 2 4 14 4" xfId="33592" xr:uid="{00000000-0005-0000-0000-0000C3820000}"/>
    <cellStyle name="Normal 17 6 2 2 4 14 5" xfId="33593" xr:uid="{00000000-0005-0000-0000-0000C4820000}"/>
    <cellStyle name="Normal 17 6 2 2 4 15" xfId="33594" xr:uid="{00000000-0005-0000-0000-0000C5820000}"/>
    <cellStyle name="Normal 17 6 2 2 4 15 2" xfId="33595" xr:uid="{00000000-0005-0000-0000-0000C6820000}"/>
    <cellStyle name="Normal 17 6 2 2 4 15 3" xfId="33596" xr:uid="{00000000-0005-0000-0000-0000C7820000}"/>
    <cellStyle name="Normal 17 6 2 2 4 15 4" xfId="33597" xr:uid="{00000000-0005-0000-0000-0000C8820000}"/>
    <cellStyle name="Normal 17 6 2 2 4 15 5" xfId="33598" xr:uid="{00000000-0005-0000-0000-0000C9820000}"/>
    <cellStyle name="Normal 17 6 2 2 4 16" xfId="33599" xr:uid="{00000000-0005-0000-0000-0000CA820000}"/>
    <cellStyle name="Normal 17 6 2 2 4 16 2" xfId="33600" xr:uid="{00000000-0005-0000-0000-0000CB820000}"/>
    <cellStyle name="Normal 17 6 2 2 4 16 3" xfId="33601" xr:uid="{00000000-0005-0000-0000-0000CC820000}"/>
    <cellStyle name="Normal 17 6 2 2 4 16 4" xfId="33602" xr:uid="{00000000-0005-0000-0000-0000CD820000}"/>
    <cellStyle name="Normal 17 6 2 2 4 17" xfId="33603" xr:uid="{00000000-0005-0000-0000-0000CE820000}"/>
    <cellStyle name="Normal 17 6 2 2 4 17 2" xfId="33604" xr:uid="{00000000-0005-0000-0000-0000CF820000}"/>
    <cellStyle name="Normal 17 6 2 2 4 17 3" xfId="33605" xr:uid="{00000000-0005-0000-0000-0000D0820000}"/>
    <cellStyle name="Normal 17 6 2 2 4 17 4" xfId="33606" xr:uid="{00000000-0005-0000-0000-0000D1820000}"/>
    <cellStyle name="Normal 17 6 2 2 4 18" xfId="33607" xr:uid="{00000000-0005-0000-0000-0000D2820000}"/>
    <cellStyle name="Normal 17 6 2 2 4 19" xfId="33608" xr:uid="{00000000-0005-0000-0000-0000D3820000}"/>
    <cellStyle name="Normal 17 6 2 2 4 2" xfId="33609" xr:uid="{00000000-0005-0000-0000-0000D4820000}"/>
    <cellStyle name="Normal 17 6 2 2 4 2 2" xfId="33610" xr:uid="{00000000-0005-0000-0000-0000D5820000}"/>
    <cellStyle name="Normal 17 6 2 2 4 2 3" xfId="33611" xr:uid="{00000000-0005-0000-0000-0000D6820000}"/>
    <cellStyle name="Normal 17 6 2 2 4 2 4" xfId="33612" xr:uid="{00000000-0005-0000-0000-0000D7820000}"/>
    <cellStyle name="Normal 17 6 2 2 4 2 5" xfId="33613" xr:uid="{00000000-0005-0000-0000-0000D8820000}"/>
    <cellStyle name="Normal 17 6 2 2 4 20" xfId="33614" xr:uid="{00000000-0005-0000-0000-0000D9820000}"/>
    <cellStyle name="Normal 17 6 2 2 4 3" xfId="33615" xr:uid="{00000000-0005-0000-0000-0000DA820000}"/>
    <cellStyle name="Normal 17 6 2 2 4 3 2" xfId="33616" xr:uid="{00000000-0005-0000-0000-0000DB820000}"/>
    <cellStyle name="Normal 17 6 2 2 4 3 3" xfId="33617" xr:uid="{00000000-0005-0000-0000-0000DC820000}"/>
    <cellStyle name="Normal 17 6 2 2 4 3 4" xfId="33618" xr:uid="{00000000-0005-0000-0000-0000DD820000}"/>
    <cellStyle name="Normal 17 6 2 2 4 3 5" xfId="33619" xr:uid="{00000000-0005-0000-0000-0000DE820000}"/>
    <cellStyle name="Normal 17 6 2 2 4 4" xfId="33620" xr:uid="{00000000-0005-0000-0000-0000DF820000}"/>
    <cellStyle name="Normal 17 6 2 2 4 4 2" xfId="33621" xr:uid="{00000000-0005-0000-0000-0000E0820000}"/>
    <cellStyle name="Normal 17 6 2 2 4 4 3" xfId="33622" xr:uid="{00000000-0005-0000-0000-0000E1820000}"/>
    <cellStyle name="Normal 17 6 2 2 4 4 4" xfId="33623" xr:uid="{00000000-0005-0000-0000-0000E2820000}"/>
    <cellStyle name="Normal 17 6 2 2 4 4 5" xfId="33624" xr:uid="{00000000-0005-0000-0000-0000E3820000}"/>
    <cellStyle name="Normal 17 6 2 2 4 5" xfId="33625" xr:uid="{00000000-0005-0000-0000-0000E4820000}"/>
    <cellStyle name="Normal 17 6 2 2 4 5 2" xfId="33626" xr:uid="{00000000-0005-0000-0000-0000E5820000}"/>
    <cellStyle name="Normal 17 6 2 2 4 5 3" xfId="33627" xr:uid="{00000000-0005-0000-0000-0000E6820000}"/>
    <cellStyle name="Normal 17 6 2 2 4 5 4" xfId="33628" xr:uid="{00000000-0005-0000-0000-0000E7820000}"/>
    <cellStyle name="Normal 17 6 2 2 4 5 5" xfId="33629" xr:uid="{00000000-0005-0000-0000-0000E8820000}"/>
    <cellStyle name="Normal 17 6 2 2 4 6" xfId="33630" xr:uid="{00000000-0005-0000-0000-0000E9820000}"/>
    <cellStyle name="Normal 17 6 2 2 4 6 2" xfId="33631" xr:uid="{00000000-0005-0000-0000-0000EA820000}"/>
    <cellStyle name="Normal 17 6 2 2 4 6 3" xfId="33632" xr:uid="{00000000-0005-0000-0000-0000EB820000}"/>
    <cellStyle name="Normal 17 6 2 2 4 6 4" xfId="33633" xr:uid="{00000000-0005-0000-0000-0000EC820000}"/>
    <cellStyle name="Normal 17 6 2 2 4 6 5" xfId="33634" xr:uid="{00000000-0005-0000-0000-0000ED820000}"/>
    <cellStyle name="Normal 17 6 2 2 4 7" xfId="33635" xr:uid="{00000000-0005-0000-0000-0000EE820000}"/>
    <cellStyle name="Normal 17 6 2 2 4 7 2" xfId="33636" xr:uid="{00000000-0005-0000-0000-0000EF820000}"/>
    <cellStyle name="Normal 17 6 2 2 4 7 3" xfId="33637" xr:uid="{00000000-0005-0000-0000-0000F0820000}"/>
    <cellStyle name="Normal 17 6 2 2 4 7 4" xfId="33638" xr:uid="{00000000-0005-0000-0000-0000F1820000}"/>
    <cellStyle name="Normal 17 6 2 2 4 7 5" xfId="33639" xr:uid="{00000000-0005-0000-0000-0000F2820000}"/>
    <cellStyle name="Normal 17 6 2 2 4 8" xfId="33640" xr:uid="{00000000-0005-0000-0000-0000F3820000}"/>
    <cellStyle name="Normal 17 6 2 2 4 8 2" xfId="33641" xr:uid="{00000000-0005-0000-0000-0000F4820000}"/>
    <cellStyle name="Normal 17 6 2 2 4 8 3" xfId="33642" xr:uid="{00000000-0005-0000-0000-0000F5820000}"/>
    <cellStyle name="Normal 17 6 2 2 4 8 4" xfId="33643" xr:uid="{00000000-0005-0000-0000-0000F6820000}"/>
    <cellStyle name="Normal 17 6 2 2 4 8 5" xfId="33644" xr:uid="{00000000-0005-0000-0000-0000F7820000}"/>
    <cellStyle name="Normal 17 6 2 2 4 9" xfId="33645" xr:uid="{00000000-0005-0000-0000-0000F8820000}"/>
    <cellStyle name="Normal 17 6 2 2 4 9 2" xfId="33646" xr:uid="{00000000-0005-0000-0000-0000F9820000}"/>
    <cellStyle name="Normal 17 6 2 2 4 9 3" xfId="33647" xr:uid="{00000000-0005-0000-0000-0000FA820000}"/>
    <cellStyle name="Normal 17 6 2 2 4 9 4" xfId="33648" xr:uid="{00000000-0005-0000-0000-0000FB820000}"/>
    <cellStyle name="Normal 17 6 2 2 4 9 5" xfId="33649" xr:uid="{00000000-0005-0000-0000-0000FC820000}"/>
    <cellStyle name="Normal 17 6 2 2 5" xfId="33650" xr:uid="{00000000-0005-0000-0000-0000FD820000}"/>
    <cellStyle name="Normal 17 6 2 2 5 2" xfId="33651" xr:uid="{00000000-0005-0000-0000-0000FE820000}"/>
    <cellStyle name="Normal 17 6 2 2 5 3" xfId="33652" xr:uid="{00000000-0005-0000-0000-0000FF820000}"/>
    <cellStyle name="Normal 17 6 2 2 5 4" xfId="33653" xr:uid="{00000000-0005-0000-0000-000000830000}"/>
    <cellStyle name="Normal 17 6 2 2 5 5" xfId="33654" xr:uid="{00000000-0005-0000-0000-000001830000}"/>
    <cellStyle name="Normal 17 6 2 2 6" xfId="33655" xr:uid="{00000000-0005-0000-0000-000002830000}"/>
    <cellStyle name="Normal 17 6 2 2 6 2" xfId="33656" xr:uid="{00000000-0005-0000-0000-000003830000}"/>
    <cellStyle name="Normal 17 6 2 2 6 3" xfId="33657" xr:uid="{00000000-0005-0000-0000-000004830000}"/>
    <cellStyle name="Normal 17 6 2 2 6 4" xfId="33658" xr:uid="{00000000-0005-0000-0000-000005830000}"/>
    <cellStyle name="Normal 17 6 2 2 6 5" xfId="33659" xr:uid="{00000000-0005-0000-0000-000006830000}"/>
    <cellStyle name="Normal 17 6 2 2 7" xfId="33660" xr:uid="{00000000-0005-0000-0000-000007830000}"/>
    <cellStyle name="Normal 17 6 2 2 7 2" xfId="33661" xr:uid="{00000000-0005-0000-0000-000008830000}"/>
    <cellStyle name="Normal 17 6 2 2 7 3" xfId="33662" xr:uid="{00000000-0005-0000-0000-000009830000}"/>
    <cellStyle name="Normal 17 6 2 2 7 4" xfId="33663" xr:uid="{00000000-0005-0000-0000-00000A830000}"/>
    <cellStyle name="Normal 17 6 2 2 7 5" xfId="33664" xr:uid="{00000000-0005-0000-0000-00000B830000}"/>
    <cellStyle name="Normal 17 6 2 2 8" xfId="33665" xr:uid="{00000000-0005-0000-0000-00000C830000}"/>
    <cellStyle name="Normal 17 6 2 2 8 2" xfId="33666" xr:uid="{00000000-0005-0000-0000-00000D830000}"/>
    <cellStyle name="Normal 17 6 2 2 8 3" xfId="33667" xr:uid="{00000000-0005-0000-0000-00000E830000}"/>
    <cellStyle name="Normal 17 6 2 2 8 4" xfId="33668" xr:uid="{00000000-0005-0000-0000-00000F830000}"/>
    <cellStyle name="Normal 17 6 2 2 8 5" xfId="33669" xr:uid="{00000000-0005-0000-0000-000010830000}"/>
    <cellStyle name="Normal 17 6 2 2 9" xfId="33670" xr:uid="{00000000-0005-0000-0000-000011830000}"/>
    <cellStyle name="Normal 17 6 2 2 9 2" xfId="33671" xr:uid="{00000000-0005-0000-0000-000012830000}"/>
    <cellStyle name="Normal 17 6 2 2 9 3" xfId="33672" xr:uid="{00000000-0005-0000-0000-000013830000}"/>
    <cellStyle name="Normal 17 6 2 2 9 4" xfId="33673" xr:uid="{00000000-0005-0000-0000-000014830000}"/>
    <cellStyle name="Normal 17 6 2 2 9 5" xfId="33674" xr:uid="{00000000-0005-0000-0000-000015830000}"/>
    <cellStyle name="Normal 17 6 2 20" xfId="33675" xr:uid="{00000000-0005-0000-0000-000016830000}"/>
    <cellStyle name="Normal 17 6 2 20 2" xfId="33676" xr:uid="{00000000-0005-0000-0000-000017830000}"/>
    <cellStyle name="Normal 17 6 2 20 3" xfId="33677" xr:uid="{00000000-0005-0000-0000-000018830000}"/>
    <cellStyle name="Normal 17 6 2 20 4" xfId="33678" xr:uid="{00000000-0005-0000-0000-000019830000}"/>
    <cellStyle name="Normal 17 6 2 20 5" xfId="33679" xr:uid="{00000000-0005-0000-0000-00001A830000}"/>
    <cellStyle name="Normal 17 6 2 21" xfId="33680" xr:uid="{00000000-0005-0000-0000-00001B830000}"/>
    <cellStyle name="Normal 17 6 2 21 2" xfId="33681" xr:uid="{00000000-0005-0000-0000-00001C830000}"/>
    <cellStyle name="Normal 17 6 2 21 3" xfId="33682" xr:uid="{00000000-0005-0000-0000-00001D830000}"/>
    <cellStyle name="Normal 17 6 2 21 4" xfId="33683" xr:uid="{00000000-0005-0000-0000-00001E830000}"/>
    <cellStyle name="Normal 17 6 2 22" xfId="33684" xr:uid="{00000000-0005-0000-0000-00001F830000}"/>
    <cellStyle name="Normal 17 6 2 22 2" xfId="33685" xr:uid="{00000000-0005-0000-0000-000020830000}"/>
    <cellStyle name="Normal 17 6 2 22 3" xfId="33686" xr:uid="{00000000-0005-0000-0000-000021830000}"/>
    <cellStyle name="Normal 17 6 2 22 4" xfId="33687" xr:uid="{00000000-0005-0000-0000-000022830000}"/>
    <cellStyle name="Normal 17 6 2 23" xfId="33688" xr:uid="{00000000-0005-0000-0000-000023830000}"/>
    <cellStyle name="Normal 17 6 2 24" xfId="33689" xr:uid="{00000000-0005-0000-0000-000024830000}"/>
    <cellStyle name="Normal 17 6 2 25" xfId="33690" xr:uid="{00000000-0005-0000-0000-000025830000}"/>
    <cellStyle name="Normal 17 6 2 3" xfId="33691" xr:uid="{00000000-0005-0000-0000-000026830000}"/>
    <cellStyle name="Normal 17 6 2 3 10" xfId="33692" xr:uid="{00000000-0005-0000-0000-000027830000}"/>
    <cellStyle name="Normal 17 6 2 3 10 2" xfId="33693" xr:uid="{00000000-0005-0000-0000-000028830000}"/>
    <cellStyle name="Normal 17 6 2 3 10 3" xfId="33694" xr:uid="{00000000-0005-0000-0000-000029830000}"/>
    <cellStyle name="Normal 17 6 2 3 10 4" xfId="33695" xr:uid="{00000000-0005-0000-0000-00002A830000}"/>
    <cellStyle name="Normal 17 6 2 3 10 5" xfId="33696" xr:uid="{00000000-0005-0000-0000-00002B830000}"/>
    <cellStyle name="Normal 17 6 2 3 11" xfId="33697" xr:uid="{00000000-0005-0000-0000-00002C830000}"/>
    <cellStyle name="Normal 17 6 2 3 11 2" xfId="33698" xr:uid="{00000000-0005-0000-0000-00002D830000}"/>
    <cellStyle name="Normal 17 6 2 3 11 3" xfId="33699" xr:uid="{00000000-0005-0000-0000-00002E830000}"/>
    <cellStyle name="Normal 17 6 2 3 11 4" xfId="33700" xr:uid="{00000000-0005-0000-0000-00002F830000}"/>
    <cellStyle name="Normal 17 6 2 3 11 5" xfId="33701" xr:uid="{00000000-0005-0000-0000-000030830000}"/>
    <cellStyle name="Normal 17 6 2 3 12" xfId="33702" xr:uid="{00000000-0005-0000-0000-000031830000}"/>
    <cellStyle name="Normal 17 6 2 3 12 2" xfId="33703" xr:uid="{00000000-0005-0000-0000-000032830000}"/>
    <cellStyle name="Normal 17 6 2 3 12 3" xfId="33704" xr:uid="{00000000-0005-0000-0000-000033830000}"/>
    <cellStyle name="Normal 17 6 2 3 12 4" xfId="33705" xr:uid="{00000000-0005-0000-0000-000034830000}"/>
    <cellStyle name="Normal 17 6 2 3 12 5" xfId="33706" xr:uid="{00000000-0005-0000-0000-000035830000}"/>
    <cellStyle name="Normal 17 6 2 3 13" xfId="33707" xr:uid="{00000000-0005-0000-0000-000036830000}"/>
    <cellStyle name="Normal 17 6 2 3 13 2" xfId="33708" xr:uid="{00000000-0005-0000-0000-000037830000}"/>
    <cellStyle name="Normal 17 6 2 3 13 3" xfId="33709" xr:uid="{00000000-0005-0000-0000-000038830000}"/>
    <cellStyle name="Normal 17 6 2 3 13 4" xfId="33710" xr:uid="{00000000-0005-0000-0000-000039830000}"/>
    <cellStyle name="Normal 17 6 2 3 13 5" xfId="33711" xr:uid="{00000000-0005-0000-0000-00003A830000}"/>
    <cellStyle name="Normal 17 6 2 3 14" xfId="33712" xr:uid="{00000000-0005-0000-0000-00003B830000}"/>
    <cellStyle name="Normal 17 6 2 3 14 2" xfId="33713" xr:uid="{00000000-0005-0000-0000-00003C830000}"/>
    <cellStyle name="Normal 17 6 2 3 14 3" xfId="33714" xr:uid="{00000000-0005-0000-0000-00003D830000}"/>
    <cellStyle name="Normal 17 6 2 3 14 4" xfId="33715" xr:uid="{00000000-0005-0000-0000-00003E830000}"/>
    <cellStyle name="Normal 17 6 2 3 14 5" xfId="33716" xr:uid="{00000000-0005-0000-0000-00003F830000}"/>
    <cellStyle name="Normal 17 6 2 3 15" xfId="33717" xr:uid="{00000000-0005-0000-0000-000040830000}"/>
    <cellStyle name="Normal 17 6 2 3 15 2" xfId="33718" xr:uid="{00000000-0005-0000-0000-000041830000}"/>
    <cellStyle name="Normal 17 6 2 3 15 3" xfId="33719" xr:uid="{00000000-0005-0000-0000-000042830000}"/>
    <cellStyle name="Normal 17 6 2 3 15 4" xfId="33720" xr:uid="{00000000-0005-0000-0000-000043830000}"/>
    <cellStyle name="Normal 17 6 2 3 15 5" xfId="33721" xr:uid="{00000000-0005-0000-0000-000044830000}"/>
    <cellStyle name="Normal 17 6 2 3 16" xfId="33722" xr:uid="{00000000-0005-0000-0000-000045830000}"/>
    <cellStyle name="Normal 17 6 2 3 16 2" xfId="33723" xr:uid="{00000000-0005-0000-0000-000046830000}"/>
    <cellStyle name="Normal 17 6 2 3 16 3" xfId="33724" xr:uid="{00000000-0005-0000-0000-000047830000}"/>
    <cellStyle name="Normal 17 6 2 3 16 4" xfId="33725" xr:uid="{00000000-0005-0000-0000-000048830000}"/>
    <cellStyle name="Normal 17 6 2 3 16 5" xfId="33726" xr:uid="{00000000-0005-0000-0000-000049830000}"/>
    <cellStyle name="Normal 17 6 2 3 17" xfId="33727" xr:uid="{00000000-0005-0000-0000-00004A830000}"/>
    <cellStyle name="Normal 17 6 2 3 17 2" xfId="33728" xr:uid="{00000000-0005-0000-0000-00004B830000}"/>
    <cellStyle name="Normal 17 6 2 3 17 3" xfId="33729" xr:uid="{00000000-0005-0000-0000-00004C830000}"/>
    <cellStyle name="Normal 17 6 2 3 17 4" xfId="33730" xr:uid="{00000000-0005-0000-0000-00004D830000}"/>
    <cellStyle name="Normal 17 6 2 3 18" xfId="33731" xr:uid="{00000000-0005-0000-0000-00004E830000}"/>
    <cellStyle name="Normal 17 6 2 3 18 2" xfId="33732" xr:uid="{00000000-0005-0000-0000-00004F830000}"/>
    <cellStyle name="Normal 17 6 2 3 18 3" xfId="33733" xr:uid="{00000000-0005-0000-0000-000050830000}"/>
    <cellStyle name="Normal 17 6 2 3 18 4" xfId="33734" xr:uid="{00000000-0005-0000-0000-000051830000}"/>
    <cellStyle name="Normal 17 6 2 3 19" xfId="33735" xr:uid="{00000000-0005-0000-0000-000052830000}"/>
    <cellStyle name="Normal 17 6 2 3 2" xfId="33736" xr:uid="{00000000-0005-0000-0000-000053830000}"/>
    <cellStyle name="Normal 17 6 2 3 2 2" xfId="33737" xr:uid="{00000000-0005-0000-0000-000054830000}"/>
    <cellStyle name="Normal 17 6 2 3 2 3" xfId="33738" xr:uid="{00000000-0005-0000-0000-000055830000}"/>
    <cellStyle name="Normal 17 6 2 3 2 4" xfId="33739" xr:uid="{00000000-0005-0000-0000-000056830000}"/>
    <cellStyle name="Normal 17 6 2 3 2 5" xfId="33740" xr:uid="{00000000-0005-0000-0000-000057830000}"/>
    <cellStyle name="Normal 17 6 2 3 20" xfId="33741" xr:uid="{00000000-0005-0000-0000-000058830000}"/>
    <cellStyle name="Normal 17 6 2 3 21" xfId="33742" xr:uid="{00000000-0005-0000-0000-000059830000}"/>
    <cellStyle name="Normal 17 6 2 3 3" xfId="33743" xr:uid="{00000000-0005-0000-0000-00005A830000}"/>
    <cellStyle name="Normal 17 6 2 3 3 2" xfId="33744" xr:uid="{00000000-0005-0000-0000-00005B830000}"/>
    <cellStyle name="Normal 17 6 2 3 3 3" xfId="33745" xr:uid="{00000000-0005-0000-0000-00005C830000}"/>
    <cellStyle name="Normal 17 6 2 3 3 4" xfId="33746" xr:uid="{00000000-0005-0000-0000-00005D830000}"/>
    <cellStyle name="Normal 17 6 2 3 3 5" xfId="33747" xr:uid="{00000000-0005-0000-0000-00005E830000}"/>
    <cellStyle name="Normal 17 6 2 3 4" xfId="33748" xr:uid="{00000000-0005-0000-0000-00005F830000}"/>
    <cellStyle name="Normal 17 6 2 3 4 2" xfId="33749" xr:uid="{00000000-0005-0000-0000-000060830000}"/>
    <cellStyle name="Normal 17 6 2 3 4 3" xfId="33750" xr:uid="{00000000-0005-0000-0000-000061830000}"/>
    <cellStyle name="Normal 17 6 2 3 4 4" xfId="33751" xr:uid="{00000000-0005-0000-0000-000062830000}"/>
    <cellStyle name="Normal 17 6 2 3 4 5" xfId="33752" xr:uid="{00000000-0005-0000-0000-000063830000}"/>
    <cellStyle name="Normal 17 6 2 3 5" xfId="33753" xr:uid="{00000000-0005-0000-0000-000064830000}"/>
    <cellStyle name="Normal 17 6 2 3 5 2" xfId="33754" xr:uid="{00000000-0005-0000-0000-000065830000}"/>
    <cellStyle name="Normal 17 6 2 3 5 3" xfId="33755" xr:uid="{00000000-0005-0000-0000-000066830000}"/>
    <cellStyle name="Normal 17 6 2 3 5 4" xfId="33756" xr:uid="{00000000-0005-0000-0000-000067830000}"/>
    <cellStyle name="Normal 17 6 2 3 5 5" xfId="33757" xr:uid="{00000000-0005-0000-0000-000068830000}"/>
    <cellStyle name="Normal 17 6 2 3 6" xfId="33758" xr:uid="{00000000-0005-0000-0000-000069830000}"/>
    <cellStyle name="Normal 17 6 2 3 6 2" xfId="33759" xr:uid="{00000000-0005-0000-0000-00006A830000}"/>
    <cellStyle name="Normal 17 6 2 3 6 3" xfId="33760" xr:uid="{00000000-0005-0000-0000-00006B830000}"/>
    <cellStyle name="Normal 17 6 2 3 6 4" xfId="33761" xr:uid="{00000000-0005-0000-0000-00006C830000}"/>
    <cellStyle name="Normal 17 6 2 3 6 5" xfId="33762" xr:uid="{00000000-0005-0000-0000-00006D830000}"/>
    <cellStyle name="Normal 17 6 2 3 7" xfId="33763" xr:uid="{00000000-0005-0000-0000-00006E830000}"/>
    <cellStyle name="Normal 17 6 2 3 7 2" xfId="33764" xr:uid="{00000000-0005-0000-0000-00006F830000}"/>
    <cellStyle name="Normal 17 6 2 3 7 3" xfId="33765" xr:uid="{00000000-0005-0000-0000-000070830000}"/>
    <cellStyle name="Normal 17 6 2 3 7 4" xfId="33766" xr:uid="{00000000-0005-0000-0000-000071830000}"/>
    <cellStyle name="Normal 17 6 2 3 7 5" xfId="33767" xr:uid="{00000000-0005-0000-0000-000072830000}"/>
    <cellStyle name="Normal 17 6 2 3 8" xfId="33768" xr:uid="{00000000-0005-0000-0000-000073830000}"/>
    <cellStyle name="Normal 17 6 2 3 8 2" xfId="33769" xr:uid="{00000000-0005-0000-0000-000074830000}"/>
    <cellStyle name="Normal 17 6 2 3 8 3" xfId="33770" xr:uid="{00000000-0005-0000-0000-000075830000}"/>
    <cellStyle name="Normal 17 6 2 3 8 4" xfId="33771" xr:uid="{00000000-0005-0000-0000-000076830000}"/>
    <cellStyle name="Normal 17 6 2 3 8 5" xfId="33772" xr:uid="{00000000-0005-0000-0000-000077830000}"/>
    <cellStyle name="Normal 17 6 2 3 9" xfId="33773" xr:uid="{00000000-0005-0000-0000-000078830000}"/>
    <cellStyle name="Normal 17 6 2 3 9 2" xfId="33774" xr:uid="{00000000-0005-0000-0000-000079830000}"/>
    <cellStyle name="Normal 17 6 2 3 9 3" xfId="33775" xr:uid="{00000000-0005-0000-0000-00007A830000}"/>
    <cellStyle name="Normal 17 6 2 3 9 4" xfId="33776" xr:uid="{00000000-0005-0000-0000-00007B830000}"/>
    <cellStyle name="Normal 17 6 2 3 9 5" xfId="33777" xr:uid="{00000000-0005-0000-0000-00007C830000}"/>
    <cellStyle name="Normal 17 6 2 4" xfId="33778" xr:uid="{00000000-0005-0000-0000-00007D830000}"/>
    <cellStyle name="Normal 17 6 2 4 10" xfId="33779" xr:uid="{00000000-0005-0000-0000-00007E830000}"/>
    <cellStyle name="Normal 17 6 2 4 10 2" xfId="33780" xr:uid="{00000000-0005-0000-0000-00007F830000}"/>
    <cellStyle name="Normal 17 6 2 4 10 3" xfId="33781" xr:uid="{00000000-0005-0000-0000-000080830000}"/>
    <cellStyle name="Normal 17 6 2 4 10 4" xfId="33782" xr:uid="{00000000-0005-0000-0000-000081830000}"/>
    <cellStyle name="Normal 17 6 2 4 10 5" xfId="33783" xr:uid="{00000000-0005-0000-0000-000082830000}"/>
    <cellStyle name="Normal 17 6 2 4 11" xfId="33784" xr:uid="{00000000-0005-0000-0000-000083830000}"/>
    <cellStyle name="Normal 17 6 2 4 11 2" xfId="33785" xr:uid="{00000000-0005-0000-0000-000084830000}"/>
    <cellStyle name="Normal 17 6 2 4 11 3" xfId="33786" xr:uid="{00000000-0005-0000-0000-000085830000}"/>
    <cellStyle name="Normal 17 6 2 4 11 4" xfId="33787" xr:uid="{00000000-0005-0000-0000-000086830000}"/>
    <cellStyle name="Normal 17 6 2 4 11 5" xfId="33788" xr:uid="{00000000-0005-0000-0000-000087830000}"/>
    <cellStyle name="Normal 17 6 2 4 12" xfId="33789" xr:uid="{00000000-0005-0000-0000-000088830000}"/>
    <cellStyle name="Normal 17 6 2 4 12 2" xfId="33790" xr:uid="{00000000-0005-0000-0000-000089830000}"/>
    <cellStyle name="Normal 17 6 2 4 12 3" xfId="33791" xr:uid="{00000000-0005-0000-0000-00008A830000}"/>
    <cellStyle name="Normal 17 6 2 4 12 4" xfId="33792" xr:uid="{00000000-0005-0000-0000-00008B830000}"/>
    <cellStyle name="Normal 17 6 2 4 12 5" xfId="33793" xr:uid="{00000000-0005-0000-0000-00008C830000}"/>
    <cellStyle name="Normal 17 6 2 4 13" xfId="33794" xr:uid="{00000000-0005-0000-0000-00008D830000}"/>
    <cellStyle name="Normal 17 6 2 4 13 2" xfId="33795" xr:uid="{00000000-0005-0000-0000-00008E830000}"/>
    <cellStyle name="Normal 17 6 2 4 13 3" xfId="33796" xr:uid="{00000000-0005-0000-0000-00008F830000}"/>
    <cellStyle name="Normal 17 6 2 4 13 4" xfId="33797" xr:uid="{00000000-0005-0000-0000-000090830000}"/>
    <cellStyle name="Normal 17 6 2 4 13 5" xfId="33798" xr:uid="{00000000-0005-0000-0000-000091830000}"/>
    <cellStyle name="Normal 17 6 2 4 14" xfId="33799" xr:uid="{00000000-0005-0000-0000-000092830000}"/>
    <cellStyle name="Normal 17 6 2 4 14 2" xfId="33800" xr:uid="{00000000-0005-0000-0000-000093830000}"/>
    <cellStyle name="Normal 17 6 2 4 14 3" xfId="33801" xr:uid="{00000000-0005-0000-0000-000094830000}"/>
    <cellStyle name="Normal 17 6 2 4 14 4" xfId="33802" xr:uid="{00000000-0005-0000-0000-000095830000}"/>
    <cellStyle name="Normal 17 6 2 4 14 5" xfId="33803" xr:uid="{00000000-0005-0000-0000-000096830000}"/>
    <cellStyle name="Normal 17 6 2 4 15" xfId="33804" xr:uid="{00000000-0005-0000-0000-000097830000}"/>
    <cellStyle name="Normal 17 6 2 4 15 2" xfId="33805" xr:uid="{00000000-0005-0000-0000-000098830000}"/>
    <cellStyle name="Normal 17 6 2 4 15 3" xfId="33806" xr:uid="{00000000-0005-0000-0000-000099830000}"/>
    <cellStyle name="Normal 17 6 2 4 15 4" xfId="33807" xr:uid="{00000000-0005-0000-0000-00009A830000}"/>
    <cellStyle name="Normal 17 6 2 4 15 5" xfId="33808" xr:uid="{00000000-0005-0000-0000-00009B830000}"/>
    <cellStyle name="Normal 17 6 2 4 16" xfId="33809" xr:uid="{00000000-0005-0000-0000-00009C830000}"/>
    <cellStyle name="Normal 17 6 2 4 16 2" xfId="33810" xr:uid="{00000000-0005-0000-0000-00009D830000}"/>
    <cellStyle name="Normal 17 6 2 4 16 3" xfId="33811" xr:uid="{00000000-0005-0000-0000-00009E830000}"/>
    <cellStyle name="Normal 17 6 2 4 16 4" xfId="33812" xr:uid="{00000000-0005-0000-0000-00009F830000}"/>
    <cellStyle name="Normal 17 6 2 4 16 5" xfId="33813" xr:uid="{00000000-0005-0000-0000-0000A0830000}"/>
    <cellStyle name="Normal 17 6 2 4 17" xfId="33814" xr:uid="{00000000-0005-0000-0000-0000A1830000}"/>
    <cellStyle name="Normal 17 6 2 4 17 2" xfId="33815" xr:uid="{00000000-0005-0000-0000-0000A2830000}"/>
    <cellStyle name="Normal 17 6 2 4 17 3" xfId="33816" xr:uid="{00000000-0005-0000-0000-0000A3830000}"/>
    <cellStyle name="Normal 17 6 2 4 17 4" xfId="33817" xr:uid="{00000000-0005-0000-0000-0000A4830000}"/>
    <cellStyle name="Normal 17 6 2 4 18" xfId="33818" xr:uid="{00000000-0005-0000-0000-0000A5830000}"/>
    <cellStyle name="Normal 17 6 2 4 18 2" xfId="33819" xr:uid="{00000000-0005-0000-0000-0000A6830000}"/>
    <cellStyle name="Normal 17 6 2 4 18 3" xfId="33820" xr:uid="{00000000-0005-0000-0000-0000A7830000}"/>
    <cellStyle name="Normal 17 6 2 4 18 4" xfId="33821" xr:uid="{00000000-0005-0000-0000-0000A8830000}"/>
    <cellStyle name="Normal 17 6 2 4 19" xfId="33822" xr:uid="{00000000-0005-0000-0000-0000A9830000}"/>
    <cellStyle name="Normal 17 6 2 4 2" xfId="33823" xr:uid="{00000000-0005-0000-0000-0000AA830000}"/>
    <cellStyle name="Normal 17 6 2 4 2 2" xfId="33824" xr:uid="{00000000-0005-0000-0000-0000AB830000}"/>
    <cellStyle name="Normal 17 6 2 4 2 3" xfId="33825" xr:uid="{00000000-0005-0000-0000-0000AC830000}"/>
    <cellStyle name="Normal 17 6 2 4 2 4" xfId="33826" xr:uid="{00000000-0005-0000-0000-0000AD830000}"/>
    <cellStyle name="Normal 17 6 2 4 2 5" xfId="33827" xr:uid="{00000000-0005-0000-0000-0000AE830000}"/>
    <cellStyle name="Normal 17 6 2 4 20" xfId="33828" xr:uid="{00000000-0005-0000-0000-0000AF830000}"/>
    <cellStyle name="Normal 17 6 2 4 21" xfId="33829" xr:uid="{00000000-0005-0000-0000-0000B0830000}"/>
    <cellStyle name="Normal 17 6 2 4 3" xfId="33830" xr:uid="{00000000-0005-0000-0000-0000B1830000}"/>
    <cellStyle name="Normal 17 6 2 4 3 2" xfId="33831" xr:uid="{00000000-0005-0000-0000-0000B2830000}"/>
    <cellStyle name="Normal 17 6 2 4 3 3" xfId="33832" xr:uid="{00000000-0005-0000-0000-0000B3830000}"/>
    <cellStyle name="Normal 17 6 2 4 3 4" xfId="33833" xr:uid="{00000000-0005-0000-0000-0000B4830000}"/>
    <cellStyle name="Normal 17 6 2 4 3 5" xfId="33834" xr:uid="{00000000-0005-0000-0000-0000B5830000}"/>
    <cellStyle name="Normal 17 6 2 4 4" xfId="33835" xr:uid="{00000000-0005-0000-0000-0000B6830000}"/>
    <cellStyle name="Normal 17 6 2 4 4 2" xfId="33836" xr:uid="{00000000-0005-0000-0000-0000B7830000}"/>
    <cellStyle name="Normal 17 6 2 4 4 3" xfId="33837" xr:uid="{00000000-0005-0000-0000-0000B8830000}"/>
    <cellStyle name="Normal 17 6 2 4 4 4" xfId="33838" xr:uid="{00000000-0005-0000-0000-0000B9830000}"/>
    <cellStyle name="Normal 17 6 2 4 4 5" xfId="33839" xr:uid="{00000000-0005-0000-0000-0000BA830000}"/>
    <cellStyle name="Normal 17 6 2 4 5" xfId="33840" xr:uid="{00000000-0005-0000-0000-0000BB830000}"/>
    <cellStyle name="Normal 17 6 2 4 5 2" xfId="33841" xr:uid="{00000000-0005-0000-0000-0000BC830000}"/>
    <cellStyle name="Normal 17 6 2 4 5 3" xfId="33842" xr:uid="{00000000-0005-0000-0000-0000BD830000}"/>
    <cellStyle name="Normal 17 6 2 4 5 4" xfId="33843" xr:uid="{00000000-0005-0000-0000-0000BE830000}"/>
    <cellStyle name="Normal 17 6 2 4 5 5" xfId="33844" xr:uid="{00000000-0005-0000-0000-0000BF830000}"/>
    <cellStyle name="Normal 17 6 2 4 6" xfId="33845" xr:uid="{00000000-0005-0000-0000-0000C0830000}"/>
    <cellStyle name="Normal 17 6 2 4 6 2" xfId="33846" xr:uid="{00000000-0005-0000-0000-0000C1830000}"/>
    <cellStyle name="Normal 17 6 2 4 6 3" xfId="33847" xr:uid="{00000000-0005-0000-0000-0000C2830000}"/>
    <cellStyle name="Normal 17 6 2 4 6 4" xfId="33848" xr:uid="{00000000-0005-0000-0000-0000C3830000}"/>
    <cellStyle name="Normal 17 6 2 4 6 5" xfId="33849" xr:uid="{00000000-0005-0000-0000-0000C4830000}"/>
    <cellStyle name="Normal 17 6 2 4 7" xfId="33850" xr:uid="{00000000-0005-0000-0000-0000C5830000}"/>
    <cellStyle name="Normal 17 6 2 4 7 2" xfId="33851" xr:uid="{00000000-0005-0000-0000-0000C6830000}"/>
    <cellStyle name="Normal 17 6 2 4 7 3" xfId="33852" xr:uid="{00000000-0005-0000-0000-0000C7830000}"/>
    <cellStyle name="Normal 17 6 2 4 7 4" xfId="33853" xr:uid="{00000000-0005-0000-0000-0000C8830000}"/>
    <cellStyle name="Normal 17 6 2 4 7 5" xfId="33854" xr:uid="{00000000-0005-0000-0000-0000C9830000}"/>
    <cellStyle name="Normal 17 6 2 4 8" xfId="33855" xr:uid="{00000000-0005-0000-0000-0000CA830000}"/>
    <cellStyle name="Normal 17 6 2 4 8 2" xfId="33856" xr:uid="{00000000-0005-0000-0000-0000CB830000}"/>
    <cellStyle name="Normal 17 6 2 4 8 3" xfId="33857" xr:uid="{00000000-0005-0000-0000-0000CC830000}"/>
    <cellStyle name="Normal 17 6 2 4 8 4" xfId="33858" xr:uid="{00000000-0005-0000-0000-0000CD830000}"/>
    <cellStyle name="Normal 17 6 2 4 8 5" xfId="33859" xr:uid="{00000000-0005-0000-0000-0000CE830000}"/>
    <cellStyle name="Normal 17 6 2 4 9" xfId="33860" xr:uid="{00000000-0005-0000-0000-0000CF830000}"/>
    <cellStyle name="Normal 17 6 2 4 9 2" xfId="33861" xr:uid="{00000000-0005-0000-0000-0000D0830000}"/>
    <cellStyle name="Normal 17 6 2 4 9 3" xfId="33862" xr:uid="{00000000-0005-0000-0000-0000D1830000}"/>
    <cellStyle name="Normal 17 6 2 4 9 4" xfId="33863" xr:uid="{00000000-0005-0000-0000-0000D2830000}"/>
    <cellStyle name="Normal 17 6 2 4 9 5" xfId="33864" xr:uid="{00000000-0005-0000-0000-0000D3830000}"/>
    <cellStyle name="Normal 17 6 2 5" xfId="33865" xr:uid="{00000000-0005-0000-0000-0000D4830000}"/>
    <cellStyle name="Normal 17 6 2 5 10" xfId="33866" xr:uid="{00000000-0005-0000-0000-0000D5830000}"/>
    <cellStyle name="Normal 17 6 2 5 10 2" xfId="33867" xr:uid="{00000000-0005-0000-0000-0000D6830000}"/>
    <cellStyle name="Normal 17 6 2 5 10 3" xfId="33868" xr:uid="{00000000-0005-0000-0000-0000D7830000}"/>
    <cellStyle name="Normal 17 6 2 5 10 4" xfId="33869" xr:uid="{00000000-0005-0000-0000-0000D8830000}"/>
    <cellStyle name="Normal 17 6 2 5 10 5" xfId="33870" xr:uid="{00000000-0005-0000-0000-0000D9830000}"/>
    <cellStyle name="Normal 17 6 2 5 11" xfId="33871" xr:uid="{00000000-0005-0000-0000-0000DA830000}"/>
    <cellStyle name="Normal 17 6 2 5 11 2" xfId="33872" xr:uid="{00000000-0005-0000-0000-0000DB830000}"/>
    <cellStyle name="Normal 17 6 2 5 11 3" xfId="33873" xr:uid="{00000000-0005-0000-0000-0000DC830000}"/>
    <cellStyle name="Normal 17 6 2 5 11 4" xfId="33874" xr:uid="{00000000-0005-0000-0000-0000DD830000}"/>
    <cellStyle name="Normal 17 6 2 5 11 5" xfId="33875" xr:uid="{00000000-0005-0000-0000-0000DE830000}"/>
    <cellStyle name="Normal 17 6 2 5 12" xfId="33876" xr:uid="{00000000-0005-0000-0000-0000DF830000}"/>
    <cellStyle name="Normal 17 6 2 5 12 2" xfId="33877" xr:uid="{00000000-0005-0000-0000-0000E0830000}"/>
    <cellStyle name="Normal 17 6 2 5 12 3" xfId="33878" xr:uid="{00000000-0005-0000-0000-0000E1830000}"/>
    <cellStyle name="Normal 17 6 2 5 12 4" xfId="33879" xr:uid="{00000000-0005-0000-0000-0000E2830000}"/>
    <cellStyle name="Normal 17 6 2 5 12 5" xfId="33880" xr:uid="{00000000-0005-0000-0000-0000E3830000}"/>
    <cellStyle name="Normal 17 6 2 5 13" xfId="33881" xr:uid="{00000000-0005-0000-0000-0000E4830000}"/>
    <cellStyle name="Normal 17 6 2 5 13 2" xfId="33882" xr:uid="{00000000-0005-0000-0000-0000E5830000}"/>
    <cellStyle name="Normal 17 6 2 5 13 3" xfId="33883" xr:uid="{00000000-0005-0000-0000-0000E6830000}"/>
    <cellStyle name="Normal 17 6 2 5 13 4" xfId="33884" xr:uid="{00000000-0005-0000-0000-0000E7830000}"/>
    <cellStyle name="Normal 17 6 2 5 13 5" xfId="33885" xr:uid="{00000000-0005-0000-0000-0000E8830000}"/>
    <cellStyle name="Normal 17 6 2 5 14" xfId="33886" xr:uid="{00000000-0005-0000-0000-0000E9830000}"/>
    <cellStyle name="Normal 17 6 2 5 14 2" xfId="33887" xr:uid="{00000000-0005-0000-0000-0000EA830000}"/>
    <cellStyle name="Normal 17 6 2 5 14 3" xfId="33888" xr:uid="{00000000-0005-0000-0000-0000EB830000}"/>
    <cellStyle name="Normal 17 6 2 5 14 4" xfId="33889" xr:uid="{00000000-0005-0000-0000-0000EC830000}"/>
    <cellStyle name="Normal 17 6 2 5 14 5" xfId="33890" xr:uid="{00000000-0005-0000-0000-0000ED830000}"/>
    <cellStyle name="Normal 17 6 2 5 15" xfId="33891" xr:uid="{00000000-0005-0000-0000-0000EE830000}"/>
    <cellStyle name="Normal 17 6 2 5 15 2" xfId="33892" xr:uid="{00000000-0005-0000-0000-0000EF830000}"/>
    <cellStyle name="Normal 17 6 2 5 15 3" xfId="33893" xr:uid="{00000000-0005-0000-0000-0000F0830000}"/>
    <cellStyle name="Normal 17 6 2 5 15 4" xfId="33894" xr:uid="{00000000-0005-0000-0000-0000F1830000}"/>
    <cellStyle name="Normal 17 6 2 5 15 5" xfId="33895" xr:uid="{00000000-0005-0000-0000-0000F2830000}"/>
    <cellStyle name="Normal 17 6 2 5 16" xfId="33896" xr:uid="{00000000-0005-0000-0000-0000F3830000}"/>
    <cellStyle name="Normal 17 6 2 5 16 2" xfId="33897" xr:uid="{00000000-0005-0000-0000-0000F4830000}"/>
    <cellStyle name="Normal 17 6 2 5 16 3" xfId="33898" xr:uid="{00000000-0005-0000-0000-0000F5830000}"/>
    <cellStyle name="Normal 17 6 2 5 16 4" xfId="33899" xr:uid="{00000000-0005-0000-0000-0000F6830000}"/>
    <cellStyle name="Normal 17 6 2 5 17" xfId="33900" xr:uid="{00000000-0005-0000-0000-0000F7830000}"/>
    <cellStyle name="Normal 17 6 2 5 17 2" xfId="33901" xr:uid="{00000000-0005-0000-0000-0000F8830000}"/>
    <cellStyle name="Normal 17 6 2 5 17 3" xfId="33902" xr:uid="{00000000-0005-0000-0000-0000F9830000}"/>
    <cellStyle name="Normal 17 6 2 5 17 4" xfId="33903" xr:uid="{00000000-0005-0000-0000-0000FA830000}"/>
    <cellStyle name="Normal 17 6 2 5 18" xfId="33904" xr:uid="{00000000-0005-0000-0000-0000FB830000}"/>
    <cellStyle name="Normal 17 6 2 5 19" xfId="33905" xr:uid="{00000000-0005-0000-0000-0000FC830000}"/>
    <cellStyle name="Normal 17 6 2 5 2" xfId="33906" xr:uid="{00000000-0005-0000-0000-0000FD830000}"/>
    <cellStyle name="Normal 17 6 2 5 2 2" xfId="33907" xr:uid="{00000000-0005-0000-0000-0000FE830000}"/>
    <cellStyle name="Normal 17 6 2 5 2 3" xfId="33908" xr:uid="{00000000-0005-0000-0000-0000FF830000}"/>
    <cellStyle name="Normal 17 6 2 5 2 4" xfId="33909" xr:uid="{00000000-0005-0000-0000-000000840000}"/>
    <cellStyle name="Normal 17 6 2 5 2 5" xfId="33910" xr:uid="{00000000-0005-0000-0000-000001840000}"/>
    <cellStyle name="Normal 17 6 2 5 20" xfId="33911" xr:uid="{00000000-0005-0000-0000-000002840000}"/>
    <cellStyle name="Normal 17 6 2 5 3" xfId="33912" xr:uid="{00000000-0005-0000-0000-000003840000}"/>
    <cellStyle name="Normal 17 6 2 5 3 2" xfId="33913" xr:uid="{00000000-0005-0000-0000-000004840000}"/>
    <cellStyle name="Normal 17 6 2 5 3 3" xfId="33914" xr:uid="{00000000-0005-0000-0000-000005840000}"/>
    <cellStyle name="Normal 17 6 2 5 3 4" xfId="33915" xr:uid="{00000000-0005-0000-0000-000006840000}"/>
    <cellStyle name="Normal 17 6 2 5 3 5" xfId="33916" xr:uid="{00000000-0005-0000-0000-000007840000}"/>
    <cellStyle name="Normal 17 6 2 5 4" xfId="33917" xr:uid="{00000000-0005-0000-0000-000008840000}"/>
    <cellStyle name="Normal 17 6 2 5 4 2" xfId="33918" xr:uid="{00000000-0005-0000-0000-000009840000}"/>
    <cellStyle name="Normal 17 6 2 5 4 3" xfId="33919" xr:uid="{00000000-0005-0000-0000-00000A840000}"/>
    <cellStyle name="Normal 17 6 2 5 4 4" xfId="33920" xr:uid="{00000000-0005-0000-0000-00000B840000}"/>
    <cellStyle name="Normal 17 6 2 5 4 5" xfId="33921" xr:uid="{00000000-0005-0000-0000-00000C840000}"/>
    <cellStyle name="Normal 17 6 2 5 5" xfId="33922" xr:uid="{00000000-0005-0000-0000-00000D840000}"/>
    <cellStyle name="Normal 17 6 2 5 5 2" xfId="33923" xr:uid="{00000000-0005-0000-0000-00000E840000}"/>
    <cellStyle name="Normal 17 6 2 5 5 3" xfId="33924" xr:uid="{00000000-0005-0000-0000-00000F840000}"/>
    <cellStyle name="Normal 17 6 2 5 5 4" xfId="33925" xr:uid="{00000000-0005-0000-0000-000010840000}"/>
    <cellStyle name="Normal 17 6 2 5 5 5" xfId="33926" xr:uid="{00000000-0005-0000-0000-000011840000}"/>
    <cellStyle name="Normal 17 6 2 5 6" xfId="33927" xr:uid="{00000000-0005-0000-0000-000012840000}"/>
    <cellStyle name="Normal 17 6 2 5 6 2" xfId="33928" xr:uid="{00000000-0005-0000-0000-000013840000}"/>
    <cellStyle name="Normal 17 6 2 5 6 3" xfId="33929" xr:uid="{00000000-0005-0000-0000-000014840000}"/>
    <cellStyle name="Normal 17 6 2 5 6 4" xfId="33930" xr:uid="{00000000-0005-0000-0000-000015840000}"/>
    <cellStyle name="Normal 17 6 2 5 6 5" xfId="33931" xr:uid="{00000000-0005-0000-0000-000016840000}"/>
    <cellStyle name="Normal 17 6 2 5 7" xfId="33932" xr:uid="{00000000-0005-0000-0000-000017840000}"/>
    <cellStyle name="Normal 17 6 2 5 7 2" xfId="33933" xr:uid="{00000000-0005-0000-0000-000018840000}"/>
    <cellStyle name="Normal 17 6 2 5 7 3" xfId="33934" xr:uid="{00000000-0005-0000-0000-000019840000}"/>
    <cellStyle name="Normal 17 6 2 5 7 4" xfId="33935" xr:uid="{00000000-0005-0000-0000-00001A840000}"/>
    <cellStyle name="Normal 17 6 2 5 7 5" xfId="33936" xr:uid="{00000000-0005-0000-0000-00001B840000}"/>
    <cellStyle name="Normal 17 6 2 5 8" xfId="33937" xr:uid="{00000000-0005-0000-0000-00001C840000}"/>
    <cellStyle name="Normal 17 6 2 5 8 2" xfId="33938" xr:uid="{00000000-0005-0000-0000-00001D840000}"/>
    <cellStyle name="Normal 17 6 2 5 8 3" xfId="33939" xr:uid="{00000000-0005-0000-0000-00001E840000}"/>
    <cellStyle name="Normal 17 6 2 5 8 4" xfId="33940" xr:uid="{00000000-0005-0000-0000-00001F840000}"/>
    <cellStyle name="Normal 17 6 2 5 8 5" xfId="33941" xr:uid="{00000000-0005-0000-0000-000020840000}"/>
    <cellStyle name="Normal 17 6 2 5 9" xfId="33942" xr:uid="{00000000-0005-0000-0000-000021840000}"/>
    <cellStyle name="Normal 17 6 2 5 9 2" xfId="33943" xr:uid="{00000000-0005-0000-0000-000022840000}"/>
    <cellStyle name="Normal 17 6 2 5 9 3" xfId="33944" xr:uid="{00000000-0005-0000-0000-000023840000}"/>
    <cellStyle name="Normal 17 6 2 5 9 4" xfId="33945" xr:uid="{00000000-0005-0000-0000-000024840000}"/>
    <cellStyle name="Normal 17 6 2 5 9 5" xfId="33946" xr:uid="{00000000-0005-0000-0000-000025840000}"/>
    <cellStyle name="Normal 17 6 2 6" xfId="33947" xr:uid="{00000000-0005-0000-0000-000026840000}"/>
    <cellStyle name="Normal 17 6 2 6 10" xfId="33948" xr:uid="{00000000-0005-0000-0000-000027840000}"/>
    <cellStyle name="Normal 17 6 2 6 10 2" xfId="33949" xr:uid="{00000000-0005-0000-0000-000028840000}"/>
    <cellStyle name="Normal 17 6 2 6 10 3" xfId="33950" xr:uid="{00000000-0005-0000-0000-000029840000}"/>
    <cellStyle name="Normal 17 6 2 6 10 4" xfId="33951" xr:uid="{00000000-0005-0000-0000-00002A840000}"/>
    <cellStyle name="Normal 17 6 2 6 10 5" xfId="33952" xr:uid="{00000000-0005-0000-0000-00002B840000}"/>
    <cellStyle name="Normal 17 6 2 6 11" xfId="33953" xr:uid="{00000000-0005-0000-0000-00002C840000}"/>
    <cellStyle name="Normal 17 6 2 6 11 2" xfId="33954" xr:uid="{00000000-0005-0000-0000-00002D840000}"/>
    <cellStyle name="Normal 17 6 2 6 11 3" xfId="33955" xr:uid="{00000000-0005-0000-0000-00002E840000}"/>
    <cellStyle name="Normal 17 6 2 6 11 4" xfId="33956" xr:uid="{00000000-0005-0000-0000-00002F840000}"/>
    <cellStyle name="Normal 17 6 2 6 11 5" xfId="33957" xr:uid="{00000000-0005-0000-0000-000030840000}"/>
    <cellStyle name="Normal 17 6 2 6 12" xfId="33958" xr:uid="{00000000-0005-0000-0000-000031840000}"/>
    <cellStyle name="Normal 17 6 2 6 12 2" xfId="33959" xr:uid="{00000000-0005-0000-0000-000032840000}"/>
    <cellStyle name="Normal 17 6 2 6 12 3" xfId="33960" xr:uid="{00000000-0005-0000-0000-000033840000}"/>
    <cellStyle name="Normal 17 6 2 6 12 4" xfId="33961" xr:uid="{00000000-0005-0000-0000-000034840000}"/>
    <cellStyle name="Normal 17 6 2 6 12 5" xfId="33962" xr:uid="{00000000-0005-0000-0000-000035840000}"/>
    <cellStyle name="Normal 17 6 2 6 13" xfId="33963" xr:uid="{00000000-0005-0000-0000-000036840000}"/>
    <cellStyle name="Normal 17 6 2 6 13 2" xfId="33964" xr:uid="{00000000-0005-0000-0000-000037840000}"/>
    <cellStyle name="Normal 17 6 2 6 13 3" xfId="33965" xr:uid="{00000000-0005-0000-0000-000038840000}"/>
    <cellStyle name="Normal 17 6 2 6 13 4" xfId="33966" xr:uid="{00000000-0005-0000-0000-000039840000}"/>
    <cellStyle name="Normal 17 6 2 6 13 5" xfId="33967" xr:uid="{00000000-0005-0000-0000-00003A840000}"/>
    <cellStyle name="Normal 17 6 2 6 14" xfId="33968" xr:uid="{00000000-0005-0000-0000-00003B840000}"/>
    <cellStyle name="Normal 17 6 2 6 14 2" xfId="33969" xr:uid="{00000000-0005-0000-0000-00003C840000}"/>
    <cellStyle name="Normal 17 6 2 6 14 3" xfId="33970" xr:uid="{00000000-0005-0000-0000-00003D840000}"/>
    <cellStyle name="Normal 17 6 2 6 14 4" xfId="33971" xr:uid="{00000000-0005-0000-0000-00003E840000}"/>
    <cellStyle name="Normal 17 6 2 6 14 5" xfId="33972" xr:uid="{00000000-0005-0000-0000-00003F840000}"/>
    <cellStyle name="Normal 17 6 2 6 15" xfId="33973" xr:uid="{00000000-0005-0000-0000-000040840000}"/>
    <cellStyle name="Normal 17 6 2 6 15 2" xfId="33974" xr:uid="{00000000-0005-0000-0000-000041840000}"/>
    <cellStyle name="Normal 17 6 2 6 15 3" xfId="33975" xr:uid="{00000000-0005-0000-0000-000042840000}"/>
    <cellStyle name="Normal 17 6 2 6 15 4" xfId="33976" xr:uid="{00000000-0005-0000-0000-000043840000}"/>
    <cellStyle name="Normal 17 6 2 6 15 5" xfId="33977" xr:uid="{00000000-0005-0000-0000-000044840000}"/>
    <cellStyle name="Normal 17 6 2 6 16" xfId="33978" xr:uid="{00000000-0005-0000-0000-000045840000}"/>
    <cellStyle name="Normal 17 6 2 6 16 2" xfId="33979" xr:uid="{00000000-0005-0000-0000-000046840000}"/>
    <cellStyle name="Normal 17 6 2 6 16 3" xfId="33980" xr:uid="{00000000-0005-0000-0000-000047840000}"/>
    <cellStyle name="Normal 17 6 2 6 16 4" xfId="33981" xr:uid="{00000000-0005-0000-0000-000048840000}"/>
    <cellStyle name="Normal 17 6 2 6 17" xfId="33982" xr:uid="{00000000-0005-0000-0000-000049840000}"/>
    <cellStyle name="Normal 17 6 2 6 17 2" xfId="33983" xr:uid="{00000000-0005-0000-0000-00004A840000}"/>
    <cellStyle name="Normal 17 6 2 6 17 3" xfId="33984" xr:uid="{00000000-0005-0000-0000-00004B840000}"/>
    <cellStyle name="Normal 17 6 2 6 17 4" xfId="33985" xr:uid="{00000000-0005-0000-0000-00004C840000}"/>
    <cellStyle name="Normal 17 6 2 6 18" xfId="33986" xr:uid="{00000000-0005-0000-0000-00004D840000}"/>
    <cellStyle name="Normal 17 6 2 6 19" xfId="33987" xr:uid="{00000000-0005-0000-0000-00004E840000}"/>
    <cellStyle name="Normal 17 6 2 6 2" xfId="33988" xr:uid="{00000000-0005-0000-0000-00004F840000}"/>
    <cellStyle name="Normal 17 6 2 6 2 2" xfId="33989" xr:uid="{00000000-0005-0000-0000-000050840000}"/>
    <cellStyle name="Normal 17 6 2 6 2 3" xfId="33990" xr:uid="{00000000-0005-0000-0000-000051840000}"/>
    <cellStyle name="Normal 17 6 2 6 2 4" xfId="33991" xr:uid="{00000000-0005-0000-0000-000052840000}"/>
    <cellStyle name="Normal 17 6 2 6 2 5" xfId="33992" xr:uid="{00000000-0005-0000-0000-000053840000}"/>
    <cellStyle name="Normal 17 6 2 6 20" xfId="33993" xr:uid="{00000000-0005-0000-0000-000054840000}"/>
    <cellStyle name="Normal 17 6 2 6 3" xfId="33994" xr:uid="{00000000-0005-0000-0000-000055840000}"/>
    <cellStyle name="Normal 17 6 2 6 3 2" xfId="33995" xr:uid="{00000000-0005-0000-0000-000056840000}"/>
    <cellStyle name="Normal 17 6 2 6 3 3" xfId="33996" xr:uid="{00000000-0005-0000-0000-000057840000}"/>
    <cellStyle name="Normal 17 6 2 6 3 4" xfId="33997" xr:uid="{00000000-0005-0000-0000-000058840000}"/>
    <cellStyle name="Normal 17 6 2 6 3 5" xfId="33998" xr:uid="{00000000-0005-0000-0000-000059840000}"/>
    <cellStyle name="Normal 17 6 2 6 4" xfId="33999" xr:uid="{00000000-0005-0000-0000-00005A840000}"/>
    <cellStyle name="Normal 17 6 2 6 4 2" xfId="34000" xr:uid="{00000000-0005-0000-0000-00005B840000}"/>
    <cellStyle name="Normal 17 6 2 6 4 3" xfId="34001" xr:uid="{00000000-0005-0000-0000-00005C840000}"/>
    <cellStyle name="Normal 17 6 2 6 4 4" xfId="34002" xr:uid="{00000000-0005-0000-0000-00005D840000}"/>
    <cellStyle name="Normal 17 6 2 6 4 5" xfId="34003" xr:uid="{00000000-0005-0000-0000-00005E840000}"/>
    <cellStyle name="Normal 17 6 2 6 5" xfId="34004" xr:uid="{00000000-0005-0000-0000-00005F840000}"/>
    <cellStyle name="Normal 17 6 2 6 5 2" xfId="34005" xr:uid="{00000000-0005-0000-0000-000060840000}"/>
    <cellStyle name="Normal 17 6 2 6 5 3" xfId="34006" xr:uid="{00000000-0005-0000-0000-000061840000}"/>
    <cellStyle name="Normal 17 6 2 6 5 4" xfId="34007" xr:uid="{00000000-0005-0000-0000-000062840000}"/>
    <cellStyle name="Normal 17 6 2 6 5 5" xfId="34008" xr:uid="{00000000-0005-0000-0000-000063840000}"/>
    <cellStyle name="Normal 17 6 2 6 6" xfId="34009" xr:uid="{00000000-0005-0000-0000-000064840000}"/>
    <cellStyle name="Normal 17 6 2 6 6 2" xfId="34010" xr:uid="{00000000-0005-0000-0000-000065840000}"/>
    <cellStyle name="Normal 17 6 2 6 6 3" xfId="34011" xr:uid="{00000000-0005-0000-0000-000066840000}"/>
    <cellStyle name="Normal 17 6 2 6 6 4" xfId="34012" xr:uid="{00000000-0005-0000-0000-000067840000}"/>
    <cellStyle name="Normal 17 6 2 6 6 5" xfId="34013" xr:uid="{00000000-0005-0000-0000-000068840000}"/>
    <cellStyle name="Normal 17 6 2 6 7" xfId="34014" xr:uid="{00000000-0005-0000-0000-000069840000}"/>
    <cellStyle name="Normal 17 6 2 6 7 2" xfId="34015" xr:uid="{00000000-0005-0000-0000-00006A840000}"/>
    <cellStyle name="Normal 17 6 2 6 7 3" xfId="34016" xr:uid="{00000000-0005-0000-0000-00006B840000}"/>
    <cellStyle name="Normal 17 6 2 6 7 4" xfId="34017" xr:uid="{00000000-0005-0000-0000-00006C840000}"/>
    <cellStyle name="Normal 17 6 2 6 7 5" xfId="34018" xr:uid="{00000000-0005-0000-0000-00006D840000}"/>
    <cellStyle name="Normal 17 6 2 6 8" xfId="34019" xr:uid="{00000000-0005-0000-0000-00006E840000}"/>
    <cellStyle name="Normal 17 6 2 6 8 2" xfId="34020" xr:uid="{00000000-0005-0000-0000-00006F840000}"/>
    <cellStyle name="Normal 17 6 2 6 8 3" xfId="34021" xr:uid="{00000000-0005-0000-0000-000070840000}"/>
    <cellStyle name="Normal 17 6 2 6 8 4" xfId="34022" xr:uid="{00000000-0005-0000-0000-000071840000}"/>
    <cellStyle name="Normal 17 6 2 6 8 5" xfId="34023" xr:uid="{00000000-0005-0000-0000-000072840000}"/>
    <cellStyle name="Normal 17 6 2 6 9" xfId="34024" xr:uid="{00000000-0005-0000-0000-000073840000}"/>
    <cellStyle name="Normal 17 6 2 6 9 2" xfId="34025" xr:uid="{00000000-0005-0000-0000-000074840000}"/>
    <cellStyle name="Normal 17 6 2 6 9 3" xfId="34026" xr:uid="{00000000-0005-0000-0000-000075840000}"/>
    <cellStyle name="Normal 17 6 2 6 9 4" xfId="34027" xr:uid="{00000000-0005-0000-0000-000076840000}"/>
    <cellStyle name="Normal 17 6 2 6 9 5" xfId="34028" xr:uid="{00000000-0005-0000-0000-000077840000}"/>
    <cellStyle name="Normal 17 6 2 7" xfId="34029" xr:uid="{00000000-0005-0000-0000-000078840000}"/>
    <cellStyle name="Normal 17 6 2 7 2" xfId="34030" xr:uid="{00000000-0005-0000-0000-000079840000}"/>
    <cellStyle name="Normal 17 6 2 7 3" xfId="34031" xr:uid="{00000000-0005-0000-0000-00007A840000}"/>
    <cellStyle name="Normal 17 6 2 7 4" xfId="34032" xr:uid="{00000000-0005-0000-0000-00007B840000}"/>
    <cellStyle name="Normal 17 6 2 7 5" xfId="34033" xr:uid="{00000000-0005-0000-0000-00007C840000}"/>
    <cellStyle name="Normal 17 6 2 8" xfId="34034" xr:uid="{00000000-0005-0000-0000-00007D840000}"/>
    <cellStyle name="Normal 17 6 2 8 2" xfId="34035" xr:uid="{00000000-0005-0000-0000-00007E840000}"/>
    <cellStyle name="Normal 17 6 2 8 3" xfId="34036" xr:uid="{00000000-0005-0000-0000-00007F840000}"/>
    <cellStyle name="Normal 17 6 2 8 4" xfId="34037" xr:uid="{00000000-0005-0000-0000-000080840000}"/>
    <cellStyle name="Normal 17 6 2 8 5" xfId="34038" xr:uid="{00000000-0005-0000-0000-000081840000}"/>
    <cellStyle name="Normal 17 6 2 9" xfId="34039" xr:uid="{00000000-0005-0000-0000-000082840000}"/>
    <cellStyle name="Normal 17 6 2 9 2" xfId="34040" xr:uid="{00000000-0005-0000-0000-000083840000}"/>
    <cellStyle name="Normal 17 6 2 9 3" xfId="34041" xr:uid="{00000000-0005-0000-0000-000084840000}"/>
    <cellStyle name="Normal 17 6 2 9 4" xfId="34042" xr:uid="{00000000-0005-0000-0000-000085840000}"/>
    <cellStyle name="Normal 17 6 2 9 5" xfId="34043" xr:uid="{00000000-0005-0000-0000-000086840000}"/>
    <cellStyle name="Normal 17 6 20" xfId="34044" xr:uid="{00000000-0005-0000-0000-000087840000}"/>
    <cellStyle name="Normal 17 6 20 2" xfId="34045" xr:uid="{00000000-0005-0000-0000-000088840000}"/>
    <cellStyle name="Normal 17 6 20 3" xfId="34046" xr:uid="{00000000-0005-0000-0000-000089840000}"/>
    <cellStyle name="Normal 17 6 20 4" xfId="34047" xr:uid="{00000000-0005-0000-0000-00008A840000}"/>
    <cellStyle name="Normal 17 6 20 5" xfId="34048" xr:uid="{00000000-0005-0000-0000-00008B840000}"/>
    <cellStyle name="Normal 17 6 21" xfId="34049" xr:uid="{00000000-0005-0000-0000-00008C840000}"/>
    <cellStyle name="Normal 17 6 21 2" xfId="34050" xr:uid="{00000000-0005-0000-0000-00008D840000}"/>
    <cellStyle name="Normal 17 6 21 3" xfId="34051" xr:uid="{00000000-0005-0000-0000-00008E840000}"/>
    <cellStyle name="Normal 17 6 21 4" xfId="34052" xr:uid="{00000000-0005-0000-0000-00008F840000}"/>
    <cellStyle name="Normal 17 6 21 5" xfId="34053" xr:uid="{00000000-0005-0000-0000-000090840000}"/>
    <cellStyle name="Normal 17 6 22" xfId="34054" xr:uid="{00000000-0005-0000-0000-000091840000}"/>
    <cellStyle name="Normal 17 6 22 2" xfId="34055" xr:uid="{00000000-0005-0000-0000-000092840000}"/>
    <cellStyle name="Normal 17 6 22 3" xfId="34056" xr:uid="{00000000-0005-0000-0000-000093840000}"/>
    <cellStyle name="Normal 17 6 22 4" xfId="34057" xr:uid="{00000000-0005-0000-0000-000094840000}"/>
    <cellStyle name="Normal 17 6 22 5" xfId="34058" xr:uid="{00000000-0005-0000-0000-000095840000}"/>
    <cellStyle name="Normal 17 6 23" xfId="34059" xr:uid="{00000000-0005-0000-0000-000096840000}"/>
    <cellStyle name="Normal 17 6 23 2" xfId="34060" xr:uid="{00000000-0005-0000-0000-000097840000}"/>
    <cellStyle name="Normal 17 6 23 3" xfId="34061" xr:uid="{00000000-0005-0000-0000-000098840000}"/>
    <cellStyle name="Normal 17 6 23 4" xfId="34062" xr:uid="{00000000-0005-0000-0000-000099840000}"/>
    <cellStyle name="Normal 17 6 23 5" xfId="34063" xr:uid="{00000000-0005-0000-0000-00009A840000}"/>
    <cellStyle name="Normal 17 6 24" xfId="34064" xr:uid="{00000000-0005-0000-0000-00009B840000}"/>
    <cellStyle name="Normal 17 6 24 2" xfId="34065" xr:uid="{00000000-0005-0000-0000-00009C840000}"/>
    <cellStyle name="Normal 17 6 24 3" xfId="34066" xr:uid="{00000000-0005-0000-0000-00009D840000}"/>
    <cellStyle name="Normal 17 6 24 4" xfId="34067" xr:uid="{00000000-0005-0000-0000-00009E840000}"/>
    <cellStyle name="Normal 17 6 25" xfId="34068" xr:uid="{00000000-0005-0000-0000-00009F840000}"/>
    <cellStyle name="Normal 17 6 25 2" xfId="34069" xr:uid="{00000000-0005-0000-0000-0000A0840000}"/>
    <cellStyle name="Normal 17 6 25 3" xfId="34070" xr:uid="{00000000-0005-0000-0000-0000A1840000}"/>
    <cellStyle name="Normal 17 6 25 4" xfId="34071" xr:uid="{00000000-0005-0000-0000-0000A2840000}"/>
    <cellStyle name="Normal 17 6 26" xfId="34072" xr:uid="{00000000-0005-0000-0000-0000A3840000}"/>
    <cellStyle name="Normal 17 6 27" xfId="34073" xr:uid="{00000000-0005-0000-0000-0000A4840000}"/>
    <cellStyle name="Normal 17 6 28" xfId="34074" xr:uid="{00000000-0005-0000-0000-0000A5840000}"/>
    <cellStyle name="Normal 17 6 3" xfId="34075" xr:uid="{00000000-0005-0000-0000-0000A6840000}"/>
    <cellStyle name="Normal 17 6 3 10" xfId="34076" xr:uid="{00000000-0005-0000-0000-0000A7840000}"/>
    <cellStyle name="Normal 17 6 3 10 2" xfId="34077" xr:uid="{00000000-0005-0000-0000-0000A8840000}"/>
    <cellStyle name="Normal 17 6 3 10 3" xfId="34078" xr:uid="{00000000-0005-0000-0000-0000A9840000}"/>
    <cellStyle name="Normal 17 6 3 10 4" xfId="34079" xr:uid="{00000000-0005-0000-0000-0000AA840000}"/>
    <cellStyle name="Normal 17 6 3 10 5" xfId="34080" xr:uid="{00000000-0005-0000-0000-0000AB840000}"/>
    <cellStyle name="Normal 17 6 3 11" xfId="34081" xr:uid="{00000000-0005-0000-0000-0000AC840000}"/>
    <cellStyle name="Normal 17 6 3 11 2" xfId="34082" xr:uid="{00000000-0005-0000-0000-0000AD840000}"/>
    <cellStyle name="Normal 17 6 3 11 3" xfId="34083" xr:uid="{00000000-0005-0000-0000-0000AE840000}"/>
    <cellStyle name="Normal 17 6 3 11 4" xfId="34084" xr:uid="{00000000-0005-0000-0000-0000AF840000}"/>
    <cellStyle name="Normal 17 6 3 11 5" xfId="34085" xr:uid="{00000000-0005-0000-0000-0000B0840000}"/>
    <cellStyle name="Normal 17 6 3 12" xfId="34086" xr:uid="{00000000-0005-0000-0000-0000B1840000}"/>
    <cellStyle name="Normal 17 6 3 12 2" xfId="34087" xr:uid="{00000000-0005-0000-0000-0000B2840000}"/>
    <cellStyle name="Normal 17 6 3 12 3" xfId="34088" xr:uid="{00000000-0005-0000-0000-0000B3840000}"/>
    <cellStyle name="Normal 17 6 3 12 4" xfId="34089" xr:uid="{00000000-0005-0000-0000-0000B4840000}"/>
    <cellStyle name="Normal 17 6 3 12 5" xfId="34090" xr:uid="{00000000-0005-0000-0000-0000B5840000}"/>
    <cellStyle name="Normal 17 6 3 13" xfId="34091" xr:uid="{00000000-0005-0000-0000-0000B6840000}"/>
    <cellStyle name="Normal 17 6 3 13 2" xfId="34092" xr:uid="{00000000-0005-0000-0000-0000B7840000}"/>
    <cellStyle name="Normal 17 6 3 13 3" xfId="34093" xr:uid="{00000000-0005-0000-0000-0000B8840000}"/>
    <cellStyle name="Normal 17 6 3 13 4" xfId="34094" xr:uid="{00000000-0005-0000-0000-0000B9840000}"/>
    <cellStyle name="Normal 17 6 3 13 5" xfId="34095" xr:uid="{00000000-0005-0000-0000-0000BA840000}"/>
    <cellStyle name="Normal 17 6 3 14" xfId="34096" xr:uid="{00000000-0005-0000-0000-0000BB840000}"/>
    <cellStyle name="Normal 17 6 3 14 2" xfId="34097" xr:uid="{00000000-0005-0000-0000-0000BC840000}"/>
    <cellStyle name="Normal 17 6 3 14 3" xfId="34098" xr:uid="{00000000-0005-0000-0000-0000BD840000}"/>
    <cellStyle name="Normal 17 6 3 14 4" xfId="34099" xr:uid="{00000000-0005-0000-0000-0000BE840000}"/>
    <cellStyle name="Normal 17 6 3 14 5" xfId="34100" xr:uid="{00000000-0005-0000-0000-0000BF840000}"/>
    <cellStyle name="Normal 17 6 3 15" xfId="34101" xr:uid="{00000000-0005-0000-0000-0000C0840000}"/>
    <cellStyle name="Normal 17 6 3 15 2" xfId="34102" xr:uid="{00000000-0005-0000-0000-0000C1840000}"/>
    <cellStyle name="Normal 17 6 3 15 3" xfId="34103" xr:uid="{00000000-0005-0000-0000-0000C2840000}"/>
    <cellStyle name="Normal 17 6 3 15 4" xfId="34104" xr:uid="{00000000-0005-0000-0000-0000C3840000}"/>
    <cellStyle name="Normal 17 6 3 15 5" xfId="34105" xr:uid="{00000000-0005-0000-0000-0000C4840000}"/>
    <cellStyle name="Normal 17 6 3 16" xfId="34106" xr:uid="{00000000-0005-0000-0000-0000C5840000}"/>
    <cellStyle name="Normal 17 6 3 16 2" xfId="34107" xr:uid="{00000000-0005-0000-0000-0000C6840000}"/>
    <cellStyle name="Normal 17 6 3 16 3" xfId="34108" xr:uid="{00000000-0005-0000-0000-0000C7840000}"/>
    <cellStyle name="Normal 17 6 3 16 4" xfId="34109" xr:uid="{00000000-0005-0000-0000-0000C8840000}"/>
    <cellStyle name="Normal 17 6 3 16 5" xfId="34110" xr:uid="{00000000-0005-0000-0000-0000C9840000}"/>
    <cellStyle name="Normal 17 6 3 17" xfId="34111" xr:uid="{00000000-0005-0000-0000-0000CA840000}"/>
    <cellStyle name="Normal 17 6 3 17 2" xfId="34112" xr:uid="{00000000-0005-0000-0000-0000CB840000}"/>
    <cellStyle name="Normal 17 6 3 17 3" xfId="34113" xr:uid="{00000000-0005-0000-0000-0000CC840000}"/>
    <cellStyle name="Normal 17 6 3 17 4" xfId="34114" xr:uid="{00000000-0005-0000-0000-0000CD840000}"/>
    <cellStyle name="Normal 17 6 3 17 5" xfId="34115" xr:uid="{00000000-0005-0000-0000-0000CE840000}"/>
    <cellStyle name="Normal 17 6 3 18" xfId="34116" xr:uid="{00000000-0005-0000-0000-0000CF840000}"/>
    <cellStyle name="Normal 17 6 3 18 2" xfId="34117" xr:uid="{00000000-0005-0000-0000-0000D0840000}"/>
    <cellStyle name="Normal 17 6 3 18 3" xfId="34118" xr:uid="{00000000-0005-0000-0000-0000D1840000}"/>
    <cellStyle name="Normal 17 6 3 18 4" xfId="34119" xr:uid="{00000000-0005-0000-0000-0000D2840000}"/>
    <cellStyle name="Normal 17 6 3 18 5" xfId="34120" xr:uid="{00000000-0005-0000-0000-0000D3840000}"/>
    <cellStyle name="Normal 17 6 3 19" xfId="34121" xr:uid="{00000000-0005-0000-0000-0000D4840000}"/>
    <cellStyle name="Normal 17 6 3 19 2" xfId="34122" xr:uid="{00000000-0005-0000-0000-0000D5840000}"/>
    <cellStyle name="Normal 17 6 3 19 3" xfId="34123" xr:uid="{00000000-0005-0000-0000-0000D6840000}"/>
    <cellStyle name="Normal 17 6 3 19 4" xfId="34124" xr:uid="{00000000-0005-0000-0000-0000D7840000}"/>
    <cellStyle name="Normal 17 6 3 19 5" xfId="34125" xr:uid="{00000000-0005-0000-0000-0000D8840000}"/>
    <cellStyle name="Normal 17 6 3 2" xfId="34126" xr:uid="{00000000-0005-0000-0000-0000D9840000}"/>
    <cellStyle name="Normal 17 6 3 2 10" xfId="34127" xr:uid="{00000000-0005-0000-0000-0000DA840000}"/>
    <cellStyle name="Normal 17 6 3 2 10 2" xfId="34128" xr:uid="{00000000-0005-0000-0000-0000DB840000}"/>
    <cellStyle name="Normal 17 6 3 2 10 3" xfId="34129" xr:uid="{00000000-0005-0000-0000-0000DC840000}"/>
    <cellStyle name="Normal 17 6 3 2 10 4" xfId="34130" xr:uid="{00000000-0005-0000-0000-0000DD840000}"/>
    <cellStyle name="Normal 17 6 3 2 10 5" xfId="34131" xr:uid="{00000000-0005-0000-0000-0000DE840000}"/>
    <cellStyle name="Normal 17 6 3 2 11" xfId="34132" xr:uid="{00000000-0005-0000-0000-0000DF840000}"/>
    <cellStyle name="Normal 17 6 3 2 11 2" xfId="34133" xr:uid="{00000000-0005-0000-0000-0000E0840000}"/>
    <cellStyle name="Normal 17 6 3 2 11 3" xfId="34134" xr:uid="{00000000-0005-0000-0000-0000E1840000}"/>
    <cellStyle name="Normal 17 6 3 2 11 4" xfId="34135" xr:uid="{00000000-0005-0000-0000-0000E2840000}"/>
    <cellStyle name="Normal 17 6 3 2 11 5" xfId="34136" xr:uid="{00000000-0005-0000-0000-0000E3840000}"/>
    <cellStyle name="Normal 17 6 3 2 12" xfId="34137" xr:uid="{00000000-0005-0000-0000-0000E4840000}"/>
    <cellStyle name="Normal 17 6 3 2 12 2" xfId="34138" xr:uid="{00000000-0005-0000-0000-0000E5840000}"/>
    <cellStyle name="Normal 17 6 3 2 12 3" xfId="34139" xr:uid="{00000000-0005-0000-0000-0000E6840000}"/>
    <cellStyle name="Normal 17 6 3 2 12 4" xfId="34140" xr:uid="{00000000-0005-0000-0000-0000E7840000}"/>
    <cellStyle name="Normal 17 6 3 2 12 5" xfId="34141" xr:uid="{00000000-0005-0000-0000-0000E8840000}"/>
    <cellStyle name="Normal 17 6 3 2 13" xfId="34142" xr:uid="{00000000-0005-0000-0000-0000E9840000}"/>
    <cellStyle name="Normal 17 6 3 2 13 2" xfId="34143" xr:uid="{00000000-0005-0000-0000-0000EA840000}"/>
    <cellStyle name="Normal 17 6 3 2 13 3" xfId="34144" xr:uid="{00000000-0005-0000-0000-0000EB840000}"/>
    <cellStyle name="Normal 17 6 3 2 13 4" xfId="34145" xr:uid="{00000000-0005-0000-0000-0000EC840000}"/>
    <cellStyle name="Normal 17 6 3 2 13 5" xfId="34146" xr:uid="{00000000-0005-0000-0000-0000ED840000}"/>
    <cellStyle name="Normal 17 6 3 2 14" xfId="34147" xr:uid="{00000000-0005-0000-0000-0000EE840000}"/>
    <cellStyle name="Normal 17 6 3 2 14 2" xfId="34148" xr:uid="{00000000-0005-0000-0000-0000EF840000}"/>
    <cellStyle name="Normal 17 6 3 2 14 3" xfId="34149" xr:uid="{00000000-0005-0000-0000-0000F0840000}"/>
    <cellStyle name="Normal 17 6 3 2 14 4" xfId="34150" xr:uid="{00000000-0005-0000-0000-0000F1840000}"/>
    <cellStyle name="Normal 17 6 3 2 14 5" xfId="34151" xr:uid="{00000000-0005-0000-0000-0000F2840000}"/>
    <cellStyle name="Normal 17 6 3 2 15" xfId="34152" xr:uid="{00000000-0005-0000-0000-0000F3840000}"/>
    <cellStyle name="Normal 17 6 3 2 15 2" xfId="34153" xr:uid="{00000000-0005-0000-0000-0000F4840000}"/>
    <cellStyle name="Normal 17 6 3 2 15 3" xfId="34154" xr:uid="{00000000-0005-0000-0000-0000F5840000}"/>
    <cellStyle name="Normal 17 6 3 2 15 4" xfId="34155" xr:uid="{00000000-0005-0000-0000-0000F6840000}"/>
    <cellStyle name="Normal 17 6 3 2 15 5" xfId="34156" xr:uid="{00000000-0005-0000-0000-0000F7840000}"/>
    <cellStyle name="Normal 17 6 3 2 16" xfId="34157" xr:uid="{00000000-0005-0000-0000-0000F8840000}"/>
    <cellStyle name="Normal 17 6 3 2 16 2" xfId="34158" xr:uid="{00000000-0005-0000-0000-0000F9840000}"/>
    <cellStyle name="Normal 17 6 3 2 16 3" xfId="34159" xr:uid="{00000000-0005-0000-0000-0000FA840000}"/>
    <cellStyle name="Normal 17 6 3 2 16 4" xfId="34160" xr:uid="{00000000-0005-0000-0000-0000FB840000}"/>
    <cellStyle name="Normal 17 6 3 2 16 5" xfId="34161" xr:uid="{00000000-0005-0000-0000-0000FC840000}"/>
    <cellStyle name="Normal 17 6 3 2 17" xfId="34162" xr:uid="{00000000-0005-0000-0000-0000FD840000}"/>
    <cellStyle name="Normal 17 6 3 2 17 2" xfId="34163" xr:uid="{00000000-0005-0000-0000-0000FE840000}"/>
    <cellStyle name="Normal 17 6 3 2 17 3" xfId="34164" xr:uid="{00000000-0005-0000-0000-0000FF840000}"/>
    <cellStyle name="Normal 17 6 3 2 17 4" xfId="34165" xr:uid="{00000000-0005-0000-0000-000000850000}"/>
    <cellStyle name="Normal 17 6 3 2 17 5" xfId="34166" xr:uid="{00000000-0005-0000-0000-000001850000}"/>
    <cellStyle name="Normal 17 6 3 2 18" xfId="34167" xr:uid="{00000000-0005-0000-0000-000002850000}"/>
    <cellStyle name="Normal 17 6 3 2 18 2" xfId="34168" xr:uid="{00000000-0005-0000-0000-000003850000}"/>
    <cellStyle name="Normal 17 6 3 2 18 3" xfId="34169" xr:uid="{00000000-0005-0000-0000-000004850000}"/>
    <cellStyle name="Normal 17 6 3 2 18 4" xfId="34170" xr:uid="{00000000-0005-0000-0000-000005850000}"/>
    <cellStyle name="Normal 17 6 3 2 18 5" xfId="34171" xr:uid="{00000000-0005-0000-0000-000006850000}"/>
    <cellStyle name="Normal 17 6 3 2 19" xfId="34172" xr:uid="{00000000-0005-0000-0000-000007850000}"/>
    <cellStyle name="Normal 17 6 3 2 19 2" xfId="34173" xr:uid="{00000000-0005-0000-0000-000008850000}"/>
    <cellStyle name="Normal 17 6 3 2 19 3" xfId="34174" xr:uid="{00000000-0005-0000-0000-000009850000}"/>
    <cellStyle name="Normal 17 6 3 2 19 4" xfId="34175" xr:uid="{00000000-0005-0000-0000-00000A850000}"/>
    <cellStyle name="Normal 17 6 3 2 2" xfId="34176" xr:uid="{00000000-0005-0000-0000-00000B850000}"/>
    <cellStyle name="Normal 17 6 3 2 2 10" xfId="34177" xr:uid="{00000000-0005-0000-0000-00000C850000}"/>
    <cellStyle name="Normal 17 6 3 2 2 10 2" xfId="34178" xr:uid="{00000000-0005-0000-0000-00000D850000}"/>
    <cellStyle name="Normal 17 6 3 2 2 10 3" xfId="34179" xr:uid="{00000000-0005-0000-0000-00000E850000}"/>
    <cellStyle name="Normal 17 6 3 2 2 10 4" xfId="34180" xr:uid="{00000000-0005-0000-0000-00000F850000}"/>
    <cellStyle name="Normal 17 6 3 2 2 10 5" xfId="34181" xr:uid="{00000000-0005-0000-0000-000010850000}"/>
    <cellStyle name="Normal 17 6 3 2 2 11" xfId="34182" xr:uid="{00000000-0005-0000-0000-000011850000}"/>
    <cellStyle name="Normal 17 6 3 2 2 11 2" xfId="34183" xr:uid="{00000000-0005-0000-0000-000012850000}"/>
    <cellStyle name="Normal 17 6 3 2 2 11 3" xfId="34184" xr:uid="{00000000-0005-0000-0000-000013850000}"/>
    <cellStyle name="Normal 17 6 3 2 2 11 4" xfId="34185" xr:uid="{00000000-0005-0000-0000-000014850000}"/>
    <cellStyle name="Normal 17 6 3 2 2 11 5" xfId="34186" xr:uid="{00000000-0005-0000-0000-000015850000}"/>
    <cellStyle name="Normal 17 6 3 2 2 12" xfId="34187" xr:uid="{00000000-0005-0000-0000-000016850000}"/>
    <cellStyle name="Normal 17 6 3 2 2 12 2" xfId="34188" xr:uid="{00000000-0005-0000-0000-000017850000}"/>
    <cellStyle name="Normal 17 6 3 2 2 12 3" xfId="34189" xr:uid="{00000000-0005-0000-0000-000018850000}"/>
    <cellStyle name="Normal 17 6 3 2 2 12 4" xfId="34190" xr:uid="{00000000-0005-0000-0000-000019850000}"/>
    <cellStyle name="Normal 17 6 3 2 2 12 5" xfId="34191" xr:uid="{00000000-0005-0000-0000-00001A850000}"/>
    <cellStyle name="Normal 17 6 3 2 2 13" xfId="34192" xr:uid="{00000000-0005-0000-0000-00001B850000}"/>
    <cellStyle name="Normal 17 6 3 2 2 13 2" xfId="34193" xr:uid="{00000000-0005-0000-0000-00001C850000}"/>
    <cellStyle name="Normal 17 6 3 2 2 13 3" xfId="34194" xr:uid="{00000000-0005-0000-0000-00001D850000}"/>
    <cellStyle name="Normal 17 6 3 2 2 13 4" xfId="34195" xr:uid="{00000000-0005-0000-0000-00001E850000}"/>
    <cellStyle name="Normal 17 6 3 2 2 13 5" xfId="34196" xr:uid="{00000000-0005-0000-0000-00001F850000}"/>
    <cellStyle name="Normal 17 6 3 2 2 14" xfId="34197" xr:uid="{00000000-0005-0000-0000-000020850000}"/>
    <cellStyle name="Normal 17 6 3 2 2 14 2" xfId="34198" xr:uid="{00000000-0005-0000-0000-000021850000}"/>
    <cellStyle name="Normal 17 6 3 2 2 14 3" xfId="34199" xr:uid="{00000000-0005-0000-0000-000022850000}"/>
    <cellStyle name="Normal 17 6 3 2 2 14 4" xfId="34200" xr:uid="{00000000-0005-0000-0000-000023850000}"/>
    <cellStyle name="Normal 17 6 3 2 2 14 5" xfId="34201" xr:uid="{00000000-0005-0000-0000-000024850000}"/>
    <cellStyle name="Normal 17 6 3 2 2 15" xfId="34202" xr:uid="{00000000-0005-0000-0000-000025850000}"/>
    <cellStyle name="Normal 17 6 3 2 2 15 2" xfId="34203" xr:uid="{00000000-0005-0000-0000-000026850000}"/>
    <cellStyle name="Normal 17 6 3 2 2 15 3" xfId="34204" xr:uid="{00000000-0005-0000-0000-000027850000}"/>
    <cellStyle name="Normal 17 6 3 2 2 15 4" xfId="34205" xr:uid="{00000000-0005-0000-0000-000028850000}"/>
    <cellStyle name="Normal 17 6 3 2 2 15 5" xfId="34206" xr:uid="{00000000-0005-0000-0000-000029850000}"/>
    <cellStyle name="Normal 17 6 3 2 2 16" xfId="34207" xr:uid="{00000000-0005-0000-0000-00002A850000}"/>
    <cellStyle name="Normal 17 6 3 2 2 16 2" xfId="34208" xr:uid="{00000000-0005-0000-0000-00002B850000}"/>
    <cellStyle name="Normal 17 6 3 2 2 16 3" xfId="34209" xr:uid="{00000000-0005-0000-0000-00002C850000}"/>
    <cellStyle name="Normal 17 6 3 2 2 16 4" xfId="34210" xr:uid="{00000000-0005-0000-0000-00002D850000}"/>
    <cellStyle name="Normal 17 6 3 2 2 16 5" xfId="34211" xr:uid="{00000000-0005-0000-0000-00002E850000}"/>
    <cellStyle name="Normal 17 6 3 2 2 17" xfId="34212" xr:uid="{00000000-0005-0000-0000-00002F850000}"/>
    <cellStyle name="Normal 17 6 3 2 2 17 2" xfId="34213" xr:uid="{00000000-0005-0000-0000-000030850000}"/>
    <cellStyle name="Normal 17 6 3 2 2 17 3" xfId="34214" xr:uid="{00000000-0005-0000-0000-000031850000}"/>
    <cellStyle name="Normal 17 6 3 2 2 17 4" xfId="34215" xr:uid="{00000000-0005-0000-0000-000032850000}"/>
    <cellStyle name="Normal 17 6 3 2 2 18" xfId="34216" xr:uid="{00000000-0005-0000-0000-000033850000}"/>
    <cellStyle name="Normal 17 6 3 2 2 18 2" xfId="34217" xr:uid="{00000000-0005-0000-0000-000034850000}"/>
    <cellStyle name="Normal 17 6 3 2 2 18 3" xfId="34218" xr:uid="{00000000-0005-0000-0000-000035850000}"/>
    <cellStyle name="Normal 17 6 3 2 2 18 4" xfId="34219" xr:uid="{00000000-0005-0000-0000-000036850000}"/>
    <cellStyle name="Normal 17 6 3 2 2 19" xfId="34220" xr:uid="{00000000-0005-0000-0000-000037850000}"/>
    <cellStyle name="Normal 17 6 3 2 2 2" xfId="34221" xr:uid="{00000000-0005-0000-0000-000038850000}"/>
    <cellStyle name="Normal 17 6 3 2 2 2 2" xfId="34222" xr:uid="{00000000-0005-0000-0000-000039850000}"/>
    <cellStyle name="Normal 17 6 3 2 2 2 3" xfId="34223" xr:uid="{00000000-0005-0000-0000-00003A850000}"/>
    <cellStyle name="Normal 17 6 3 2 2 2 4" xfId="34224" xr:uid="{00000000-0005-0000-0000-00003B850000}"/>
    <cellStyle name="Normal 17 6 3 2 2 2 5" xfId="34225" xr:uid="{00000000-0005-0000-0000-00003C850000}"/>
    <cellStyle name="Normal 17 6 3 2 2 20" xfId="34226" xr:uid="{00000000-0005-0000-0000-00003D850000}"/>
    <cellStyle name="Normal 17 6 3 2 2 21" xfId="34227" xr:uid="{00000000-0005-0000-0000-00003E850000}"/>
    <cellStyle name="Normal 17 6 3 2 2 3" xfId="34228" xr:uid="{00000000-0005-0000-0000-00003F850000}"/>
    <cellStyle name="Normal 17 6 3 2 2 3 2" xfId="34229" xr:uid="{00000000-0005-0000-0000-000040850000}"/>
    <cellStyle name="Normal 17 6 3 2 2 3 3" xfId="34230" xr:uid="{00000000-0005-0000-0000-000041850000}"/>
    <cellStyle name="Normal 17 6 3 2 2 3 4" xfId="34231" xr:uid="{00000000-0005-0000-0000-000042850000}"/>
    <cellStyle name="Normal 17 6 3 2 2 3 5" xfId="34232" xr:uid="{00000000-0005-0000-0000-000043850000}"/>
    <cellStyle name="Normal 17 6 3 2 2 4" xfId="34233" xr:uid="{00000000-0005-0000-0000-000044850000}"/>
    <cellStyle name="Normal 17 6 3 2 2 4 2" xfId="34234" xr:uid="{00000000-0005-0000-0000-000045850000}"/>
    <cellStyle name="Normal 17 6 3 2 2 4 3" xfId="34235" xr:uid="{00000000-0005-0000-0000-000046850000}"/>
    <cellStyle name="Normal 17 6 3 2 2 4 4" xfId="34236" xr:uid="{00000000-0005-0000-0000-000047850000}"/>
    <cellStyle name="Normal 17 6 3 2 2 4 5" xfId="34237" xr:uid="{00000000-0005-0000-0000-000048850000}"/>
    <cellStyle name="Normal 17 6 3 2 2 5" xfId="34238" xr:uid="{00000000-0005-0000-0000-000049850000}"/>
    <cellStyle name="Normal 17 6 3 2 2 5 2" xfId="34239" xr:uid="{00000000-0005-0000-0000-00004A850000}"/>
    <cellStyle name="Normal 17 6 3 2 2 5 3" xfId="34240" xr:uid="{00000000-0005-0000-0000-00004B850000}"/>
    <cellStyle name="Normal 17 6 3 2 2 5 4" xfId="34241" xr:uid="{00000000-0005-0000-0000-00004C850000}"/>
    <cellStyle name="Normal 17 6 3 2 2 5 5" xfId="34242" xr:uid="{00000000-0005-0000-0000-00004D850000}"/>
    <cellStyle name="Normal 17 6 3 2 2 6" xfId="34243" xr:uid="{00000000-0005-0000-0000-00004E850000}"/>
    <cellStyle name="Normal 17 6 3 2 2 6 2" xfId="34244" xr:uid="{00000000-0005-0000-0000-00004F850000}"/>
    <cellStyle name="Normal 17 6 3 2 2 6 3" xfId="34245" xr:uid="{00000000-0005-0000-0000-000050850000}"/>
    <cellStyle name="Normal 17 6 3 2 2 6 4" xfId="34246" xr:uid="{00000000-0005-0000-0000-000051850000}"/>
    <cellStyle name="Normal 17 6 3 2 2 6 5" xfId="34247" xr:uid="{00000000-0005-0000-0000-000052850000}"/>
    <cellStyle name="Normal 17 6 3 2 2 7" xfId="34248" xr:uid="{00000000-0005-0000-0000-000053850000}"/>
    <cellStyle name="Normal 17 6 3 2 2 7 2" xfId="34249" xr:uid="{00000000-0005-0000-0000-000054850000}"/>
    <cellStyle name="Normal 17 6 3 2 2 7 3" xfId="34250" xr:uid="{00000000-0005-0000-0000-000055850000}"/>
    <cellStyle name="Normal 17 6 3 2 2 7 4" xfId="34251" xr:uid="{00000000-0005-0000-0000-000056850000}"/>
    <cellStyle name="Normal 17 6 3 2 2 7 5" xfId="34252" xr:uid="{00000000-0005-0000-0000-000057850000}"/>
    <cellStyle name="Normal 17 6 3 2 2 8" xfId="34253" xr:uid="{00000000-0005-0000-0000-000058850000}"/>
    <cellStyle name="Normal 17 6 3 2 2 8 2" xfId="34254" xr:uid="{00000000-0005-0000-0000-000059850000}"/>
    <cellStyle name="Normal 17 6 3 2 2 8 3" xfId="34255" xr:uid="{00000000-0005-0000-0000-00005A850000}"/>
    <cellStyle name="Normal 17 6 3 2 2 8 4" xfId="34256" xr:uid="{00000000-0005-0000-0000-00005B850000}"/>
    <cellStyle name="Normal 17 6 3 2 2 8 5" xfId="34257" xr:uid="{00000000-0005-0000-0000-00005C850000}"/>
    <cellStyle name="Normal 17 6 3 2 2 9" xfId="34258" xr:uid="{00000000-0005-0000-0000-00005D850000}"/>
    <cellStyle name="Normal 17 6 3 2 2 9 2" xfId="34259" xr:uid="{00000000-0005-0000-0000-00005E850000}"/>
    <cellStyle name="Normal 17 6 3 2 2 9 3" xfId="34260" xr:uid="{00000000-0005-0000-0000-00005F850000}"/>
    <cellStyle name="Normal 17 6 3 2 2 9 4" xfId="34261" xr:uid="{00000000-0005-0000-0000-000060850000}"/>
    <cellStyle name="Normal 17 6 3 2 2 9 5" xfId="34262" xr:uid="{00000000-0005-0000-0000-000061850000}"/>
    <cellStyle name="Normal 17 6 3 2 20" xfId="34263" xr:uid="{00000000-0005-0000-0000-000062850000}"/>
    <cellStyle name="Normal 17 6 3 2 20 2" xfId="34264" xr:uid="{00000000-0005-0000-0000-000063850000}"/>
    <cellStyle name="Normal 17 6 3 2 20 3" xfId="34265" xr:uid="{00000000-0005-0000-0000-000064850000}"/>
    <cellStyle name="Normal 17 6 3 2 20 4" xfId="34266" xr:uid="{00000000-0005-0000-0000-000065850000}"/>
    <cellStyle name="Normal 17 6 3 2 21" xfId="34267" xr:uid="{00000000-0005-0000-0000-000066850000}"/>
    <cellStyle name="Normal 17 6 3 2 22" xfId="34268" xr:uid="{00000000-0005-0000-0000-000067850000}"/>
    <cellStyle name="Normal 17 6 3 2 23" xfId="34269" xr:uid="{00000000-0005-0000-0000-000068850000}"/>
    <cellStyle name="Normal 17 6 3 2 3" xfId="34270" xr:uid="{00000000-0005-0000-0000-000069850000}"/>
    <cellStyle name="Normal 17 6 3 2 3 10" xfId="34271" xr:uid="{00000000-0005-0000-0000-00006A850000}"/>
    <cellStyle name="Normal 17 6 3 2 3 10 2" xfId="34272" xr:uid="{00000000-0005-0000-0000-00006B850000}"/>
    <cellStyle name="Normal 17 6 3 2 3 10 3" xfId="34273" xr:uid="{00000000-0005-0000-0000-00006C850000}"/>
    <cellStyle name="Normal 17 6 3 2 3 10 4" xfId="34274" xr:uid="{00000000-0005-0000-0000-00006D850000}"/>
    <cellStyle name="Normal 17 6 3 2 3 10 5" xfId="34275" xr:uid="{00000000-0005-0000-0000-00006E850000}"/>
    <cellStyle name="Normal 17 6 3 2 3 11" xfId="34276" xr:uid="{00000000-0005-0000-0000-00006F850000}"/>
    <cellStyle name="Normal 17 6 3 2 3 11 2" xfId="34277" xr:uid="{00000000-0005-0000-0000-000070850000}"/>
    <cellStyle name="Normal 17 6 3 2 3 11 3" xfId="34278" xr:uid="{00000000-0005-0000-0000-000071850000}"/>
    <cellStyle name="Normal 17 6 3 2 3 11 4" xfId="34279" xr:uid="{00000000-0005-0000-0000-000072850000}"/>
    <cellStyle name="Normal 17 6 3 2 3 11 5" xfId="34280" xr:uid="{00000000-0005-0000-0000-000073850000}"/>
    <cellStyle name="Normal 17 6 3 2 3 12" xfId="34281" xr:uid="{00000000-0005-0000-0000-000074850000}"/>
    <cellStyle name="Normal 17 6 3 2 3 12 2" xfId="34282" xr:uid="{00000000-0005-0000-0000-000075850000}"/>
    <cellStyle name="Normal 17 6 3 2 3 12 3" xfId="34283" xr:uid="{00000000-0005-0000-0000-000076850000}"/>
    <cellStyle name="Normal 17 6 3 2 3 12 4" xfId="34284" xr:uid="{00000000-0005-0000-0000-000077850000}"/>
    <cellStyle name="Normal 17 6 3 2 3 12 5" xfId="34285" xr:uid="{00000000-0005-0000-0000-000078850000}"/>
    <cellStyle name="Normal 17 6 3 2 3 13" xfId="34286" xr:uid="{00000000-0005-0000-0000-000079850000}"/>
    <cellStyle name="Normal 17 6 3 2 3 13 2" xfId="34287" xr:uid="{00000000-0005-0000-0000-00007A850000}"/>
    <cellStyle name="Normal 17 6 3 2 3 13 3" xfId="34288" xr:uid="{00000000-0005-0000-0000-00007B850000}"/>
    <cellStyle name="Normal 17 6 3 2 3 13 4" xfId="34289" xr:uid="{00000000-0005-0000-0000-00007C850000}"/>
    <cellStyle name="Normal 17 6 3 2 3 13 5" xfId="34290" xr:uid="{00000000-0005-0000-0000-00007D850000}"/>
    <cellStyle name="Normal 17 6 3 2 3 14" xfId="34291" xr:uid="{00000000-0005-0000-0000-00007E850000}"/>
    <cellStyle name="Normal 17 6 3 2 3 14 2" xfId="34292" xr:uid="{00000000-0005-0000-0000-00007F850000}"/>
    <cellStyle name="Normal 17 6 3 2 3 14 3" xfId="34293" xr:uid="{00000000-0005-0000-0000-000080850000}"/>
    <cellStyle name="Normal 17 6 3 2 3 14 4" xfId="34294" xr:uid="{00000000-0005-0000-0000-000081850000}"/>
    <cellStyle name="Normal 17 6 3 2 3 14 5" xfId="34295" xr:uid="{00000000-0005-0000-0000-000082850000}"/>
    <cellStyle name="Normal 17 6 3 2 3 15" xfId="34296" xr:uid="{00000000-0005-0000-0000-000083850000}"/>
    <cellStyle name="Normal 17 6 3 2 3 15 2" xfId="34297" xr:uid="{00000000-0005-0000-0000-000084850000}"/>
    <cellStyle name="Normal 17 6 3 2 3 15 3" xfId="34298" xr:uid="{00000000-0005-0000-0000-000085850000}"/>
    <cellStyle name="Normal 17 6 3 2 3 15 4" xfId="34299" xr:uid="{00000000-0005-0000-0000-000086850000}"/>
    <cellStyle name="Normal 17 6 3 2 3 15 5" xfId="34300" xr:uid="{00000000-0005-0000-0000-000087850000}"/>
    <cellStyle name="Normal 17 6 3 2 3 16" xfId="34301" xr:uid="{00000000-0005-0000-0000-000088850000}"/>
    <cellStyle name="Normal 17 6 3 2 3 16 2" xfId="34302" xr:uid="{00000000-0005-0000-0000-000089850000}"/>
    <cellStyle name="Normal 17 6 3 2 3 16 3" xfId="34303" xr:uid="{00000000-0005-0000-0000-00008A850000}"/>
    <cellStyle name="Normal 17 6 3 2 3 16 4" xfId="34304" xr:uid="{00000000-0005-0000-0000-00008B850000}"/>
    <cellStyle name="Normal 17 6 3 2 3 17" xfId="34305" xr:uid="{00000000-0005-0000-0000-00008C850000}"/>
    <cellStyle name="Normal 17 6 3 2 3 17 2" xfId="34306" xr:uid="{00000000-0005-0000-0000-00008D850000}"/>
    <cellStyle name="Normal 17 6 3 2 3 17 3" xfId="34307" xr:uid="{00000000-0005-0000-0000-00008E850000}"/>
    <cellStyle name="Normal 17 6 3 2 3 17 4" xfId="34308" xr:uid="{00000000-0005-0000-0000-00008F850000}"/>
    <cellStyle name="Normal 17 6 3 2 3 18" xfId="34309" xr:uid="{00000000-0005-0000-0000-000090850000}"/>
    <cellStyle name="Normal 17 6 3 2 3 19" xfId="34310" xr:uid="{00000000-0005-0000-0000-000091850000}"/>
    <cellStyle name="Normal 17 6 3 2 3 2" xfId="34311" xr:uid="{00000000-0005-0000-0000-000092850000}"/>
    <cellStyle name="Normal 17 6 3 2 3 2 2" xfId="34312" xr:uid="{00000000-0005-0000-0000-000093850000}"/>
    <cellStyle name="Normal 17 6 3 2 3 2 3" xfId="34313" xr:uid="{00000000-0005-0000-0000-000094850000}"/>
    <cellStyle name="Normal 17 6 3 2 3 2 4" xfId="34314" xr:uid="{00000000-0005-0000-0000-000095850000}"/>
    <cellStyle name="Normal 17 6 3 2 3 2 5" xfId="34315" xr:uid="{00000000-0005-0000-0000-000096850000}"/>
    <cellStyle name="Normal 17 6 3 2 3 20" xfId="34316" xr:uid="{00000000-0005-0000-0000-000097850000}"/>
    <cellStyle name="Normal 17 6 3 2 3 3" xfId="34317" xr:uid="{00000000-0005-0000-0000-000098850000}"/>
    <cellStyle name="Normal 17 6 3 2 3 3 2" xfId="34318" xr:uid="{00000000-0005-0000-0000-000099850000}"/>
    <cellStyle name="Normal 17 6 3 2 3 3 3" xfId="34319" xr:uid="{00000000-0005-0000-0000-00009A850000}"/>
    <cellStyle name="Normal 17 6 3 2 3 3 4" xfId="34320" xr:uid="{00000000-0005-0000-0000-00009B850000}"/>
    <cellStyle name="Normal 17 6 3 2 3 3 5" xfId="34321" xr:uid="{00000000-0005-0000-0000-00009C850000}"/>
    <cellStyle name="Normal 17 6 3 2 3 4" xfId="34322" xr:uid="{00000000-0005-0000-0000-00009D850000}"/>
    <cellStyle name="Normal 17 6 3 2 3 4 2" xfId="34323" xr:uid="{00000000-0005-0000-0000-00009E850000}"/>
    <cellStyle name="Normal 17 6 3 2 3 4 3" xfId="34324" xr:uid="{00000000-0005-0000-0000-00009F850000}"/>
    <cellStyle name="Normal 17 6 3 2 3 4 4" xfId="34325" xr:uid="{00000000-0005-0000-0000-0000A0850000}"/>
    <cellStyle name="Normal 17 6 3 2 3 4 5" xfId="34326" xr:uid="{00000000-0005-0000-0000-0000A1850000}"/>
    <cellStyle name="Normal 17 6 3 2 3 5" xfId="34327" xr:uid="{00000000-0005-0000-0000-0000A2850000}"/>
    <cellStyle name="Normal 17 6 3 2 3 5 2" xfId="34328" xr:uid="{00000000-0005-0000-0000-0000A3850000}"/>
    <cellStyle name="Normal 17 6 3 2 3 5 3" xfId="34329" xr:uid="{00000000-0005-0000-0000-0000A4850000}"/>
    <cellStyle name="Normal 17 6 3 2 3 5 4" xfId="34330" xr:uid="{00000000-0005-0000-0000-0000A5850000}"/>
    <cellStyle name="Normal 17 6 3 2 3 5 5" xfId="34331" xr:uid="{00000000-0005-0000-0000-0000A6850000}"/>
    <cellStyle name="Normal 17 6 3 2 3 6" xfId="34332" xr:uid="{00000000-0005-0000-0000-0000A7850000}"/>
    <cellStyle name="Normal 17 6 3 2 3 6 2" xfId="34333" xr:uid="{00000000-0005-0000-0000-0000A8850000}"/>
    <cellStyle name="Normal 17 6 3 2 3 6 3" xfId="34334" xr:uid="{00000000-0005-0000-0000-0000A9850000}"/>
    <cellStyle name="Normal 17 6 3 2 3 6 4" xfId="34335" xr:uid="{00000000-0005-0000-0000-0000AA850000}"/>
    <cellStyle name="Normal 17 6 3 2 3 6 5" xfId="34336" xr:uid="{00000000-0005-0000-0000-0000AB850000}"/>
    <cellStyle name="Normal 17 6 3 2 3 7" xfId="34337" xr:uid="{00000000-0005-0000-0000-0000AC850000}"/>
    <cellStyle name="Normal 17 6 3 2 3 7 2" xfId="34338" xr:uid="{00000000-0005-0000-0000-0000AD850000}"/>
    <cellStyle name="Normal 17 6 3 2 3 7 3" xfId="34339" xr:uid="{00000000-0005-0000-0000-0000AE850000}"/>
    <cellStyle name="Normal 17 6 3 2 3 7 4" xfId="34340" xr:uid="{00000000-0005-0000-0000-0000AF850000}"/>
    <cellStyle name="Normal 17 6 3 2 3 7 5" xfId="34341" xr:uid="{00000000-0005-0000-0000-0000B0850000}"/>
    <cellStyle name="Normal 17 6 3 2 3 8" xfId="34342" xr:uid="{00000000-0005-0000-0000-0000B1850000}"/>
    <cellStyle name="Normal 17 6 3 2 3 8 2" xfId="34343" xr:uid="{00000000-0005-0000-0000-0000B2850000}"/>
    <cellStyle name="Normal 17 6 3 2 3 8 3" xfId="34344" xr:uid="{00000000-0005-0000-0000-0000B3850000}"/>
    <cellStyle name="Normal 17 6 3 2 3 8 4" xfId="34345" xr:uid="{00000000-0005-0000-0000-0000B4850000}"/>
    <cellStyle name="Normal 17 6 3 2 3 8 5" xfId="34346" xr:uid="{00000000-0005-0000-0000-0000B5850000}"/>
    <cellStyle name="Normal 17 6 3 2 3 9" xfId="34347" xr:uid="{00000000-0005-0000-0000-0000B6850000}"/>
    <cellStyle name="Normal 17 6 3 2 3 9 2" xfId="34348" xr:uid="{00000000-0005-0000-0000-0000B7850000}"/>
    <cellStyle name="Normal 17 6 3 2 3 9 3" xfId="34349" xr:uid="{00000000-0005-0000-0000-0000B8850000}"/>
    <cellStyle name="Normal 17 6 3 2 3 9 4" xfId="34350" xr:uid="{00000000-0005-0000-0000-0000B9850000}"/>
    <cellStyle name="Normal 17 6 3 2 3 9 5" xfId="34351" xr:uid="{00000000-0005-0000-0000-0000BA850000}"/>
    <cellStyle name="Normal 17 6 3 2 4" xfId="34352" xr:uid="{00000000-0005-0000-0000-0000BB850000}"/>
    <cellStyle name="Normal 17 6 3 2 4 10" xfId="34353" xr:uid="{00000000-0005-0000-0000-0000BC850000}"/>
    <cellStyle name="Normal 17 6 3 2 4 10 2" xfId="34354" xr:uid="{00000000-0005-0000-0000-0000BD850000}"/>
    <cellStyle name="Normal 17 6 3 2 4 10 3" xfId="34355" xr:uid="{00000000-0005-0000-0000-0000BE850000}"/>
    <cellStyle name="Normal 17 6 3 2 4 10 4" xfId="34356" xr:uid="{00000000-0005-0000-0000-0000BF850000}"/>
    <cellStyle name="Normal 17 6 3 2 4 10 5" xfId="34357" xr:uid="{00000000-0005-0000-0000-0000C0850000}"/>
    <cellStyle name="Normal 17 6 3 2 4 11" xfId="34358" xr:uid="{00000000-0005-0000-0000-0000C1850000}"/>
    <cellStyle name="Normal 17 6 3 2 4 11 2" xfId="34359" xr:uid="{00000000-0005-0000-0000-0000C2850000}"/>
    <cellStyle name="Normal 17 6 3 2 4 11 3" xfId="34360" xr:uid="{00000000-0005-0000-0000-0000C3850000}"/>
    <cellStyle name="Normal 17 6 3 2 4 11 4" xfId="34361" xr:uid="{00000000-0005-0000-0000-0000C4850000}"/>
    <cellStyle name="Normal 17 6 3 2 4 11 5" xfId="34362" xr:uid="{00000000-0005-0000-0000-0000C5850000}"/>
    <cellStyle name="Normal 17 6 3 2 4 12" xfId="34363" xr:uid="{00000000-0005-0000-0000-0000C6850000}"/>
    <cellStyle name="Normal 17 6 3 2 4 12 2" xfId="34364" xr:uid="{00000000-0005-0000-0000-0000C7850000}"/>
    <cellStyle name="Normal 17 6 3 2 4 12 3" xfId="34365" xr:uid="{00000000-0005-0000-0000-0000C8850000}"/>
    <cellStyle name="Normal 17 6 3 2 4 12 4" xfId="34366" xr:uid="{00000000-0005-0000-0000-0000C9850000}"/>
    <cellStyle name="Normal 17 6 3 2 4 12 5" xfId="34367" xr:uid="{00000000-0005-0000-0000-0000CA850000}"/>
    <cellStyle name="Normal 17 6 3 2 4 13" xfId="34368" xr:uid="{00000000-0005-0000-0000-0000CB850000}"/>
    <cellStyle name="Normal 17 6 3 2 4 13 2" xfId="34369" xr:uid="{00000000-0005-0000-0000-0000CC850000}"/>
    <cellStyle name="Normal 17 6 3 2 4 13 3" xfId="34370" xr:uid="{00000000-0005-0000-0000-0000CD850000}"/>
    <cellStyle name="Normal 17 6 3 2 4 13 4" xfId="34371" xr:uid="{00000000-0005-0000-0000-0000CE850000}"/>
    <cellStyle name="Normal 17 6 3 2 4 13 5" xfId="34372" xr:uid="{00000000-0005-0000-0000-0000CF850000}"/>
    <cellStyle name="Normal 17 6 3 2 4 14" xfId="34373" xr:uid="{00000000-0005-0000-0000-0000D0850000}"/>
    <cellStyle name="Normal 17 6 3 2 4 14 2" xfId="34374" xr:uid="{00000000-0005-0000-0000-0000D1850000}"/>
    <cellStyle name="Normal 17 6 3 2 4 14 3" xfId="34375" xr:uid="{00000000-0005-0000-0000-0000D2850000}"/>
    <cellStyle name="Normal 17 6 3 2 4 14 4" xfId="34376" xr:uid="{00000000-0005-0000-0000-0000D3850000}"/>
    <cellStyle name="Normal 17 6 3 2 4 14 5" xfId="34377" xr:uid="{00000000-0005-0000-0000-0000D4850000}"/>
    <cellStyle name="Normal 17 6 3 2 4 15" xfId="34378" xr:uid="{00000000-0005-0000-0000-0000D5850000}"/>
    <cellStyle name="Normal 17 6 3 2 4 15 2" xfId="34379" xr:uid="{00000000-0005-0000-0000-0000D6850000}"/>
    <cellStyle name="Normal 17 6 3 2 4 15 3" xfId="34380" xr:uid="{00000000-0005-0000-0000-0000D7850000}"/>
    <cellStyle name="Normal 17 6 3 2 4 15 4" xfId="34381" xr:uid="{00000000-0005-0000-0000-0000D8850000}"/>
    <cellStyle name="Normal 17 6 3 2 4 15 5" xfId="34382" xr:uid="{00000000-0005-0000-0000-0000D9850000}"/>
    <cellStyle name="Normal 17 6 3 2 4 16" xfId="34383" xr:uid="{00000000-0005-0000-0000-0000DA850000}"/>
    <cellStyle name="Normal 17 6 3 2 4 16 2" xfId="34384" xr:uid="{00000000-0005-0000-0000-0000DB850000}"/>
    <cellStyle name="Normal 17 6 3 2 4 16 3" xfId="34385" xr:uid="{00000000-0005-0000-0000-0000DC850000}"/>
    <cellStyle name="Normal 17 6 3 2 4 16 4" xfId="34386" xr:uid="{00000000-0005-0000-0000-0000DD850000}"/>
    <cellStyle name="Normal 17 6 3 2 4 17" xfId="34387" xr:uid="{00000000-0005-0000-0000-0000DE850000}"/>
    <cellStyle name="Normal 17 6 3 2 4 17 2" xfId="34388" xr:uid="{00000000-0005-0000-0000-0000DF850000}"/>
    <cellStyle name="Normal 17 6 3 2 4 17 3" xfId="34389" xr:uid="{00000000-0005-0000-0000-0000E0850000}"/>
    <cellStyle name="Normal 17 6 3 2 4 17 4" xfId="34390" xr:uid="{00000000-0005-0000-0000-0000E1850000}"/>
    <cellStyle name="Normal 17 6 3 2 4 18" xfId="34391" xr:uid="{00000000-0005-0000-0000-0000E2850000}"/>
    <cellStyle name="Normal 17 6 3 2 4 19" xfId="34392" xr:uid="{00000000-0005-0000-0000-0000E3850000}"/>
    <cellStyle name="Normal 17 6 3 2 4 2" xfId="34393" xr:uid="{00000000-0005-0000-0000-0000E4850000}"/>
    <cellStyle name="Normal 17 6 3 2 4 2 2" xfId="34394" xr:uid="{00000000-0005-0000-0000-0000E5850000}"/>
    <cellStyle name="Normal 17 6 3 2 4 2 3" xfId="34395" xr:uid="{00000000-0005-0000-0000-0000E6850000}"/>
    <cellStyle name="Normal 17 6 3 2 4 2 4" xfId="34396" xr:uid="{00000000-0005-0000-0000-0000E7850000}"/>
    <cellStyle name="Normal 17 6 3 2 4 2 5" xfId="34397" xr:uid="{00000000-0005-0000-0000-0000E8850000}"/>
    <cellStyle name="Normal 17 6 3 2 4 20" xfId="34398" xr:uid="{00000000-0005-0000-0000-0000E9850000}"/>
    <cellStyle name="Normal 17 6 3 2 4 3" xfId="34399" xr:uid="{00000000-0005-0000-0000-0000EA850000}"/>
    <cellStyle name="Normal 17 6 3 2 4 3 2" xfId="34400" xr:uid="{00000000-0005-0000-0000-0000EB850000}"/>
    <cellStyle name="Normal 17 6 3 2 4 3 3" xfId="34401" xr:uid="{00000000-0005-0000-0000-0000EC850000}"/>
    <cellStyle name="Normal 17 6 3 2 4 3 4" xfId="34402" xr:uid="{00000000-0005-0000-0000-0000ED850000}"/>
    <cellStyle name="Normal 17 6 3 2 4 3 5" xfId="34403" xr:uid="{00000000-0005-0000-0000-0000EE850000}"/>
    <cellStyle name="Normal 17 6 3 2 4 4" xfId="34404" xr:uid="{00000000-0005-0000-0000-0000EF850000}"/>
    <cellStyle name="Normal 17 6 3 2 4 4 2" xfId="34405" xr:uid="{00000000-0005-0000-0000-0000F0850000}"/>
    <cellStyle name="Normal 17 6 3 2 4 4 3" xfId="34406" xr:uid="{00000000-0005-0000-0000-0000F1850000}"/>
    <cellStyle name="Normal 17 6 3 2 4 4 4" xfId="34407" xr:uid="{00000000-0005-0000-0000-0000F2850000}"/>
    <cellStyle name="Normal 17 6 3 2 4 4 5" xfId="34408" xr:uid="{00000000-0005-0000-0000-0000F3850000}"/>
    <cellStyle name="Normal 17 6 3 2 4 5" xfId="34409" xr:uid="{00000000-0005-0000-0000-0000F4850000}"/>
    <cellStyle name="Normal 17 6 3 2 4 5 2" xfId="34410" xr:uid="{00000000-0005-0000-0000-0000F5850000}"/>
    <cellStyle name="Normal 17 6 3 2 4 5 3" xfId="34411" xr:uid="{00000000-0005-0000-0000-0000F6850000}"/>
    <cellStyle name="Normal 17 6 3 2 4 5 4" xfId="34412" xr:uid="{00000000-0005-0000-0000-0000F7850000}"/>
    <cellStyle name="Normal 17 6 3 2 4 5 5" xfId="34413" xr:uid="{00000000-0005-0000-0000-0000F8850000}"/>
    <cellStyle name="Normal 17 6 3 2 4 6" xfId="34414" xr:uid="{00000000-0005-0000-0000-0000F9850000}"/>
    <cellStyle name="Normal 17 6 3 2 4 6 2" xfId="34415" xr:uid="{00000000-0005-0000-0000-0000FA850000}"/>
    <cellStyle name="Normal 17 6 3 2 4 6 3" xfId="34416" xr:uid="{00000000-0005-0000-0000-0000FB850000}"/>
    <cellStyle name="Normal 17 6 3 2 4 6 4" xfId="34417" xr:uid="{00000000-0005-0000-0000-0000FC850000}"/>
    <cellStyle name="Normal 17 6 3 2 4 6 5" xfId="34418" xr:uid="{00000000-0005-0000-0000-0000FD850000}"/>
    <cellStyle name="Normal 17 6 3 2 4 7" xfId="34419" xr:uid="{00000000-0005-0000-0000-0000FE850000}"/>
    <cellStyle name="Normal 17 6 3 2 4 7 2" xfId="34420" xr:uid="{00000000-0005-0000-0000-0000FF850000}"/>
    <cellStyle name="Normal 17 6 3 2 4 7 3" xfId="34421" xr:uid="{00000000-0005-0000-0000-000000860000}"/>
    <cellStyle name="Normal 17 6 3 2 4 7 4" xfId="34422" xr:uid="{00000000-0005-0000-0000-000001860000}"/>
    <cellStyle name="Normal 17 6 3 2 4 7 5" xfId="34423" xr:uid="{00000000-0005-0000-0000-000002860000}"/>
    <cellStyle name="Normal 17 6 3 2 4 8" xfId="34424" xr:uid="{00000000-0005-0000-0000-000003860000}"/>
    <cellStyle name="Normal 17 6 3 2 4 8 2" xfId="34425" xr:uid="{00000000-0005-0000-0000-000004860000}"/>
    <cellStyle name="Normal 17 6 3 2 4 8 3" xfId="34426" xr:uid="{00000000-0005-0000-0000-000005860000}"/>
    <cellStyle name="Normal 17 6 3 2 4 8 4" xfId="34427" xr:uid="{00000000-0005-0000-0000-000006860000}"/>
    <cellStyle name="Normal 17 6 3 2 4 8 5" xfId="34428" xr:uid="{00000000-0005-0000-0000-000007860000}"/>
    <cellStyle name="Normal 17 6 3 2 4 9" xfId="34429" xr:uid="{00000000-0005-0000-0000-000008860000}"/>
    <cellStyle name="Normal 17 6 3 2 4 9 2" xfId="34430" xr:uid="{00000000-0005-0000-0000-000009860000}"/>
    <cellStyle name="Normal 17 6 3 2 4 9 3" xfId="34431" xr:uid="{00000000-0005-0000-0000-00000A860000}"/>
    <cellStyle name="Normal 17 6 3 2 4 9 4" xfId="34432" xr:uid="{00000000-0005-0000-0000-00000B860000}"/>
    <cellStyle name="Normal 17 6 3 2 4 9 5" xfId="34433" xr:uid="{00000000-0005-0000-0000-00000C860000}"/>
    <cellStyle name="Normal 17 6 3 2 5" xfId="34434" xr:uid="{00000000-0005-0000-0000-00000D860000}"/>
    <cellStyle name="Normal 17 6 3 2 5 2" xfId="34435" xr:uid="{00000000-0005-0000-0000-00000E860000}"/>
    <cellStyle name="Normal 17 6 3 2 5 3" xfId="34436" xr:uid="{00000000-0005-0000-0000-00000F860000}"/>
    <cellStyle name="Normal 17 6 3 2 5 4" xfId="34437" xr:uid="{00000000-0005-0000-0000-000010860000}"/>
    <cellStyle name="Normal 17 6 3 2 5 5" xfId="34438" xr:uid="{00000000-0005-0000-0000-000011860000}"/>
    <cellStyle name="Normal 17 6 3 2 6" xfId="34439" xr:uid="{00000000-0005-0000-0000-000012860000}"/>
    <cellStyle name="Normal 17 6 3 2 6 2" xfId="34440" xr:uid="{00000000-0005-0000-0000-000013860000}"/>
    <cellStyle name="Normal 17 6 3 2 6 3" xfId="34441" xr:uid="{00000000-0005-0000-0000-000014860000}"/>
    <cellStyle name="Normal 17 6 3 2 6 4" xfId="34442" xr:uid="{00000000-0005-0000-0000-000015860000}"/>
    <cellStyle name="Normal 17 6 3 2 6 5" xfId="34443" xr:uid="{00000000-0005-0000-0000-000016860000}"/>
    <cellStyle name="Normal 17 6 3 2 7" xfId="34444" xr:uid="{00000000-0005-0000-0000-000017860000}"/>
    <cellStyle name="Normal 17 6 3 2 7 2" xfId="34445" xr:uid="{00000000-0005-0000-0000-000018860000}"/>
    <cellStyle name="Normal 17 6 3 2 7 3" xfId="34446" xr:uid="{00000000-0005-0000-0000-000019860000}"/>
    <cellStyle name="Normal 17 6 3 2 7 4" xfId="34447" xr:uid="{00000000-0005-0000-0000-00001A860000}"/>
    <cellStyle name="Normal 17 6 3 2 7 5" xfId="34448" xr:uid="{00000000-0005-0000-0000-00001B860000}"/>
    <cellStyle name="Normal 17 6 3 2 8" xfId="34449" xr:uid="{00000000-0005-0000-0000-00001C860000}"/>
    <cellStyle name="Normal 17 6 3 2 8 2" xfId="34450" xr:uid="{00000000-0005-0000-0000-00001D860000}"/>
    <cellStyle name="Normal 17 6 3 2 8 3" xfId="34451" xr:uid="{00000000-0005-0000-0000-00001E860000}"/>
    <cellStyle name="Normal 17 6 3 2 8 4" xfId="34452" xr:uid="{00000000-0005-0000-0000-00001F860000}"/>
    <cellStyle name="Normal 17 6 3 2 8 5" xfId="34453" xr:uid="{00000000-0005-0000-0000-000020860000}"/>
    <cellStyle name="Normal 17 6 3 2 9" xfId="34454" xr:uid="{00000000-0005-0000-0000-000021860000}"/>
    <cellStyle name="Normal 17 6 3 2 9 2" xfId="34455" xr:uid="{00000000-0005-0000-0000-000022860000}"/>
    <cellStyle name="Normal 17 6 3 2 9 3" xfId="34456" xr:uid="{00000000-0005-0000-0000-000023860000}"/>
    <cellStyle name="Normal 17 6 3 2 9 4" xfId="34457" xr:uid="{00000000-0005-0000-0000-000024860000}"/>
    <cellStyle name="Normal 17 6 3 2 9 5" xfId="34458" xr:uid="{00000000-0005-0000-0000-000025860000}"/>
    <cellStyle name="Normal 17 6 3 20" xfId="34459" xr:uid="{00000000-0005-0000-0000-000026860000}"/>
    <cellStyle name="Normal 17 6 3 20 2" xfId="34460" xr:uid="{00000000-0005-0000-0000-000027860000}"/>
    <cellStyle name="Normal 17 6 3 20 3" xfId="34461" xr:uid="{00000000-0005-0000-0000-000028860000}"/>
    <cellStyle name="Normal 17 6 3 20 4" xfId="34462" xr:uid="{00000000-0005-0000-0000-000029860000}"/>
    <cellStyle name="Normal 17 6 3 20 5" xfId="34463" xr:uid="{00000000-0005-0000-0000-00002A860000}"/>
    <cellStyle name="Normal 17 6 3 21" xfId="34464" xr:uid="{00000000-0005-0000-0000-00002B860000}"/>
    <cellStyle name="Normal 17 6 3 21 2" xfId="34465" xr:uid="{00000000-0005-0000-0000-00002C860000}"/>
    <cellStyle name="Normal 17 6 3 21 3" xfId="34466" xr:uid="{00000000-0005-0000-0000-00002D860000}"/>
    <cellStyle name="Normal 17 6 3 21 4" xfId="34467" xr:uid="{00000000-0005-0000-0000-00002E860000}"/>
    <cellStyle name="Normal 17 6 3 22" xfId="34468" xr:uid="{00000000-0005-0000-0000-00002F860000}"/>
    <cellStyle name="Normal 17 6 3 22 2" xfId="34469" xr:uid="{00000000-0005-0000-0000-000030860000}"/>
    <cellStyle name="Normal 17 6 3 22 3" xfId="34470" xr:uid="{00000000-0005-0000-0000-000031860000}"/>
    <cellStyle name="Normal 17 6 3 22 4" xfId="34471" xr:uid="{00000000-0005-0000-0000-000032860000}"/>
    <cellStyle name="Normal 17 6 3 23" xfId="34472" xr:uid="{00000000-0005-0000-0000-000033860000}"/>
    <cellStyle name="Normal 17 6 3 24" xfId="34473" xr:uid="{00000000-0005-0000-0000-000034860000}"/>
    <cellStyle name="Normal 17 6 3 25" xfId="34474" xr:uid="{00000000-0005-0000-0000-000035860000}"/>
    <cellStyle name="Normal 17 6 3 3" xfId="34475" xr:uid="{00000000-0005-0000-0000-000036860000}"/>
    <cellStyle name="Normal 17 6 3 3 10" xfId="34476" xr:uid="{00000000-0005-0000-0000-000037860000}"/>
    <cellStyle name="Normal 17 6 3 3 10 2" xfId="34477" xr:uid="{00000000-0005-0000-0000-000038860000}"/>
    <cellStyle name="Normal 17 6 3 3 10 3" xfId="34478" xr:uid="{00000000-0005-0000-0000-000039860000}"/>
    <cellStyle name="Normal 17 6 3 3 10 4" xfId="34479" xr:uid="{00000000-0005-0000-0000-00003A860000}"/>
    <cellStyle name="Normal 17 6 3 3 10 5" xfId="34480" xr:uid="{00000000-0005-0000-0000-00003B860000}"/>
    <cellStyle name="Normal 17 6 3 3 11" xfId="34481" xr:uid="{00000000-0005-0000-0000-00003C860000}"/>
    <cellStyle name="Normal 17 6 3 3 11 2" xfId="34482" xr:uid="{00000000-0005-0000-0000-00003D860000}"/>
    <cellStyle name="Normal 17 6 3 3 11 3" xfId="34483" xr:uid="{00000000-0005-0000-0000-00003E860000}"/>
    <cellStyle name="Normal 17 6 3 3 11 4" xfId="34484" xr:uid="{00000000-0005-0000-0000-00003F860000}"/>
    <cellStyle name="Normal 17 6 3 3 11 5" xfId="34485" xr:uid="{00000000-0005-0000-0000-000040860000}"/>
    <cellStyle name="Normal 17 6 3 3 12" xfId="34486" xr:uid="{00000000-0005-0000-0000-000041860000}"/>
    <cellStyle name="Normal 17 6 3 3 12 2" xfId="34487" xr:uid="{00000000-0005-0000-0000-000042860000}"/>
    <cellStyle name="Normal 17 6 3 3 12 3" xfId="34488" xr:uid="{00000000-0005-0000-0000-000043860000}"/>
    <cellStyle name="Normal 17 6 3 3 12 4" xfId="34489" xr:uid="{00000000-0005-0000-0000-000044860000}"/>
    <cellStyle name="Normal 17 6 3 3 12 5" xfId="34490" xr:uid="{00000000-0005-0000-0000-000045860000}"/>
    <cellStyle name="Normal 17 6 3 3 13" xfId="34491" xr:uid="{00000000-0005-0000-0000-000046860000}"/>
    <cellStyle name="Normal 17 6 3 3 13 2" xfId="34492" xr:uid="{00000000-0005-0000-0000-000047860000}"/>
    <cellStyle name="Normal 17 6 3 3 13 3" xfId="34493" xr:uid="{00000000-0005-0000-0000-000048860000}"/>
    <cellStyle name="Normal 17 6 3 3 13 4" xfId="34494" xr:uid="{00000000-0005-0000-0000-000049860000}"/>
    <cellStyle name="Normal 17 6 3 3 13 5" xfId="34495" xr:uid="{00000000-0005-0000-0000-00004A860000}"/>
    <cellStyle name="Normal 17 6 3 3 14" xfId="34496" xr:uid="{00000000-0005-0000-0000-00004B860000}"/>
    <cellStyle name="Normal 17 6 3 3 14 2" xfId="34497" xr:uid="{00000000-0005-0000-0000-00004C860000}"/>
    <cellStyle name="Normal 17 6 3 3 14 3" xfId="34498" xr:uid="{00000000-0005-0000-0000-00004D860000}"/>
    <cellStyle name="Normal 17 6 3 3 14 4" xfId="34499" xr:uid="{00000000-0005-0000-0000-00004E860000}"/>
    <cellStyle name="Normal 17 6 3 3 14 5" xfId="34500" xr:uid="{00000000-0005-0000-0000-00004F860000}"/>
    <cellStyle name="Normal 17 6 3 3 15" xfId="34501" xr:uid="{00000000-0005-0000-0000-000050860000}"/>
    <cellStyle name="Normal 17 6 3 3 15 2" xfId="34502" xr:uid="{00000000-0005-0000-0000-000051860000}"/>
    <cellStyle name="Normal 17 6 3 3 15 3" xfId="34503" xr:uid="{00000000-0005-0000-0000-000052860000}"/>
    <cellStyle name="Normal 17 6 3 3 15 4" xfId="34504" xr:uid="{00000000-0005-0000-0000-000053860000}"/>
    <cellStyle name="Normal 17 6 3 3 15 5" xfId="34505" xr:uid="{00000000-0005-0000-0000-000054860000}"/>
    <cellStyle name="Normal 17 6 3 3 16" xfId="34506" xr:uid="{00000000-0005-0000-0000-000055860000}"/>
    <cellStyle name="Normal 17 6 3 3 16 2" xfId="34507" xr:uid="{00000000-0005-0000-0000-000056860000}"/>
    <cellStyle name="Normal 17 6 3 3 16 3" xfId="34508" xr:uid="{00000000-0005-0000-0000-000057860000}"/>
    <cellStyle name="Normal 17 6 3 3 16 4" xfId="34509" xr:uid="{00000000-0005-0000-0000-000058860000}"/>
    <cellStyle name="Normal 17 6 3 3 16 5" xfId="34510" xr:uid="{00000000-0005-0000-0000-000059860000}"/>
    <cellStyle name="Normal 17 6 3 3 17" xfId="34511" xr:uid="{00000000-0005-0000-0000-00005A860000}"/>
    <cellStyle name="Normal 17 6 3 3 17 2" xfId="34512" xr:uid="{00000000-0005-0000-0000-00005B860000}"/>
    <cellStyle name="Normal 17 6 3 3 17 3" xfId="34513" xr:uid="{00000000-0005-0000-0000-00005C860000}"/>
    <cellStyle name="Normal 17 6 3 3 17 4" xfId="34514" xr:uid="{00000000-0005-0000-0000-00005D860000}"/>
    <cellStyle name="Normal 17 6 3 3 18" xfId="34515" xr:uid="{00000000-0005-0000-0000-00005E860000}"/>
    <cellStyle name="Normal 17 6 3 3 18 2" xfId="34516" xr:uid="{00000000-0005-0000-0000-00005F860000}"/>
    <cellStyle name="Normal 17 6 3 3 18 3" xfId="34517" xr:uid="{00000000-0005-0000-0000-000060860000}"/>
    <cellStyle name="Normal 17 6 3 3 18 4" xfId="34518" xr:uid="{00000000-0005-0000-0000-000061860000}"/>
    <cellStyle name="Normal 17 6 3 3 19" xfId="34519" xr:uid="{00000000-0005-0000-0000-000062860000}"/>
    <cellStyle name="Normal 17 6 3 3 2" xfId="34520" xr:uid="{00000000-0005-0000-0000-000063860000}"/>
    <cellStyle name="Normal 17 6 3 3 2 2" xfId="34521" xr:uid="{00000000-0005-0000-0000-000064860000}"/>
    <cellStyle name="Normal 17 6 3 3 2 3" xfId="34522" xr:uid="{00000000-0005-0000-0000-000065860000}"/>
    <cellStyle name="Normal 17 6 3 3 2 4" xfId="34523" xr:uid="{00000000-0005-0000-0000-000066860000}"/>
    <cellStyle name="Normal 17 6 3 3 2 5" xfId="34524" xr:uid="{00000000-0005-0000-0000-000067860000}"/>
    <cellStyle name="Normal 17 6 3 3 20" xfId="34525" xr:uid="{00000000-0005-0000-0000-000068860000}"/>
    <cellStyle name="Normal 17 6 3 3 21" xfId="34526" xr:uid="{00000000-0005-0000-0000-000069860000}"/>
    <cellStyle name="Normal 17 6 3 3 3" xfId="34527" xr:uid="{00000000-0005-0000-0000-00006A860000}"/>
    <cellStyle name="Normal 17 6 3 3 3 2" xfId="34528" xr:uid="{00000000-0005-0000-0000-00006B860000}"/>
    <cellStyle name="Normal 17 6 3 3 3 3" xfId="34529" xr:uid="{00000000-0005-0000-0000-00006C860000}"/>
    <cellStyle name="Normal 17 6 3 3 3 4" xfId="34530" xr:uid="{00000000-0005-0000-0000-00006D860000}"/>
    <cellStyle name="Normal 17 6 3 3 3 5" xfId="34531" xr:uid="{00000000-0005-0000-0000-00006E860000}"/>
    <cellStyle name="Normal 17 6 3 3 4" xfId="34532" xr:uid="{00000000-0005-0000-0000-00006F860000}"/>
    <cellStyle name="Normal 17 6 3 3 4 2" xfId="34533" xr:uid="{00000000-0005-0000-0000-000070860000}"/>
    <cellStyle name="Normal 17 6 3 3 4 3" xfId="34534" xr:uid="{00000000-0005-0000-0000-000071860000}"/>
    <cellStyle name="Normal 17 6 3 3 4 4" xfId="34535" xr:uid="{00000000-0005-0000-0000-000072860000}"/>
    <cellStyle name="Normal 17 6 3 3 4 5" xfId="34536" xr:uid="{00000000-0005-0000-0000-000073860000}"/>
    <cellStyle name="Normal 17 6 3 3 5" xfId="34537" xr:uid="{00000000-0005-0000-0000-000074860000}"/>
    <cellStyle name="Normal 17 6 3 3 5 2" xfId="34538" xr:uid="{00000000-0005-0000-0000-000075860000}"/>
    <cellStyle name="Normal 17 6 3 3 5 3" xfId="34539" xr:uid="{00000000-0005-0000-0000-000076860000}"/>
    <cellStyle name="Normal 17 6 3 3 5 4" xfId="34540" xr:uid="{00000000-0005-0000-0000-000077860000}"/>
    <cellStyle name="Normal 17 6 3 3 5 5" xfId="34541" xr:uid="{00000000-0005-0000-0000-000078860000}"/>
    <cellStyle name="Normal 17 6 3 3 6" xfId="34542" xr:uid="{00000000-0005-0000-0000-000079860000}"/>
    <cellStyle name="Normal 17 6 3 3 6 2" xfId="34543" xr:uid="{00000000-0005-0000-0000-00007A860000}"/>
    <cellStyle name="Normal 17 6 3 3 6 3" xfId="34544" xr:uid="{00000000-0005-0000-0000-00007B860000}"/>
    <cellStyle name="Normal 17 6 3 3 6 4" xfId="34545" xr:uid="{00000000-0005-0000-0000-00007C860000}"/>
    <cellStyle name="Normal 17 6 3 3 6 5" xfId="34546" xr:uid="{00000000-0005-0000-0000-00007D860000}"/>
    <cellStyle name="Normal 17 6 3 3 7" xfId="34547" xr:uid="{00000000-0005-0000-0000-00007E860000}"/>
    <cellStyle name="Normal 17 6 3 3 7 2" xfId="34548" xr:uid="{00000000-0005-0000-0000-00007F860000}"/>
    <cellStyle name="Normal 17 6 3 3 7 3" xfId="34549" xr:uid="{00000000-0005-0000-0000-000080860000}"/>
    <cellStyle name="Normal 17 6 3 3 7 4" xfId="34550" xr:uid="{00000000-0005-0000-0000-000081860000}"/>
    <cellStyle name="Normal 17 6 3 3 7 5" xfId="34551" xr:uid="{00000000-0005-0000-0000-000082860000}"/>
    <cellStyle name="Normal 17 6 3 3 8" xfId="34552" xr:uid="{00000000-0005-0000-0000-000083860000}"/>
    <cellStyle name="Normal 17 6 3 3 8 2" xfId="34553" xr:uid="{00000000-0005-0000-0000-000084860000}"/>
    <cellStyle name="Normal 17 6 3 3 8 3" xfId="34554" xr:uid="{00000000-0005-0000-0000-000085860000}"/>
    <cellStyle name="Normal 17 6 3 3 8 4" xfId="34555" xr:uid="{00000000-0005-0000-0000-000086860000}"/>
    <cellStyle name="Normal 17 6 3 3 8 5" xfId="34556" xr:uid="{00000000-0005-0000-0000-000087860000}"/>
    <cellStyle name="Normal 17 6 3 3 9" xfId="34557" xr:uid="{00000000-0005-0000-0000-000088860000}"/>
    <cellStyle name="Normal 17 6 3 3 9 2" xfId="34558" xr:uid="{00000000-0005-0000-0000-000089860000}"/>
    <cellStyle name="Normal 17 6 3 3 9 3" xfId="34559" xr:uid="{00000000-0005-0000-0000-00008A860000}"/>
    <cellStyle name="Normal 17 6 3 3 9 4" xfId="34560" xr:uid="{00000000-0005-0000-0000-00008B860000}"/>
    <cellStyle name="Normal 17 6 3 3 9 5" xfId="34561" xr:uid="{00000000-0005-0000-0000-00008C860000}"/>
    <cellStyle name="Normal 17 6 3 4" xfId="34562" xr:uid="{00000000-0005-0000-0000-00008D860000}"/>
    <cellStyle name="Normal 17 6 3 4 10" xfId="34563" xr:uid="{00000000-0005-0000-0000-00008E860000}"/>
    <cellStyle name="Normal 17 6 3 4 10 2" xfId="34564" xr:uid="{00000000-0005-0000-0000-00008F860000}"/>
    <cellStyle name="Normal 17 6 3 4 10 3" xfId="34565" xr:uid="{00000000-0005-0000-0000-000090860000}"/>
    <cellStyle name="Normal 17 6 3 4 10 4" xfId="34566" xr:uid="{00000000-0005-0000-0000-000091860000}"/>
    <cellStyle name="Normal 17 6 3 4 10 5" xfId="34567" xr:uid="{00000000-0005-0000-0000-000092860000}"/>
    <cellStyle name="Normal 17 6 3 4 11" xfId="34568" xr:uid="{00000000-0005-0000-0000-000093860000}"/>
    <cellStyle name="Normal 17 6 3 4 11 2" xfId="34569" xr:uid="{00000000-0005-0000-0000-000094860000}"/>
    <cellStyle name="Normal 17 6 3 4 11 3" xfId="34570" xr:uid="{00000000-0005-0000-0000-000095860000}"/>
    <cellStyle name="Normal 17 6 3 4 11 4" xfId="34571" xr:uid="{00000000-0005-0000-0000-000096860000}"/>
    <cellStyle name="Normal 17 6 3 4 11 5" xfId="34572" xr:uid="{00000000-0005-0000-0000-000097860000}"/>
    <cellStyle name="Normal 17 6 3 4 12" xfId="34573" xr:uid="{00000000-0005-0000-0000-000098860000}"/>
    <cellStyle name="Normal 17 6 3 4 12 2" xfId="34574" xr:uid="{00000000-0005-0000-0000-000099860000}"/>
    <cellStyle name="Normal 17 6 3 4 12 3" xfId="34575" xr:uid="{00000000-0005-0000-0000-00009A860000}"/>
    <cellStyle name="Normal 17 6 3 4 12 4" xfId="34576" xr:uid="{00000000-0005-0000-0000-00009B860000}"/>
    <cellStyle name="Normal 17 6 3 4 12 5" xfId="34577" xr:uid="{00000000-0005-0000-0000-00009C860000}"/>
    <cellStyle name="Normal 17 6 3 4 13" xfId="34578" xr:uid="{00000000-0005-0000-0000-00009D860000}"/>
    <cellStyle name="Normal 17 6 3 4 13 2" xfId="34579" xr:uid="{00000000-0005-0000-0000-00009E860000}"/>
    <cellStyle name="Normal 17 6 3 4 13 3" xfId="34580" xr:uid="{00000000-0005-0000-0000-00009F860000}"/>
    <cellStyle name="Normal 17 6 3 4 13 4" xfId="34581" xr:uid="{00000000-0005-0000-0000-0000A0860000}"/>
    <cellStyle name="Normal 17 6 3 4 13 5" xfId="34582" xr:uid="{00000000-0005-0000-0000-0000A1860000}"/>
    <cellStyle name="Normal 17 6 3 4 14" xfId="34583" xr:uid="{00000000-0005-0000-0000-0000A2860000}"/>
    <cellStyle name="Normal 17 6 3 4 14 2" xfId="34584" xr:uid="{00000000-0005-0000-0000-0000A3860000}"/>
    <cellStyle name="Normal 17 6 3 4 14 3" xfId="34585" xr:uid="{00000000-0005-0000-0000-0000A4860000}"/>
    <cellStyle name="Normal 17 6 3 4 14 4" xfId="34586" xr:uid="{00000000-0005-0000-0000-0000A5860000}"/>
    <cellStyle name="Normal 17 6 3 4 14 5" xfId="34587" xr:uid="{00000000-0005-0000-0000-0000A6860000}"/>
    <cellStyle name="Normal 17 6 3 4 15" xfId="34588" xr:uid="{00000000-0005-0000-0000-0000A7860000}"/>
    <cellStyle name="Normal 17 6 3 4 15 2" xfId="34589" xr:uid="{00000000-0005-0000-0000-0000A8860000}"/>
    <cellStyle name="Normal 17 6 3 4 15 3" xfId="34590" xr:uid="{00000000-0005-0000-0000-0000A9860000}"/>
    <cellStyle name="Normal 17 6 3 4 15 4" xfId="34591" xr:uid="{00000000-0005-0000-0000-0000AA860000}"/>
    <cellStyle name="Normal 17 6 3 4 15 5" xfId="34592" xr:uid="{00000000-0005-0000-0000-0000AB860000}"/>
    <cellStyle name="Normal 17 6 3 4 16" xfId="34593" xr:uid="{00000000-0005-0000-0000-0000AC860000}"/>
    <cellStyle name="Normal 17 6 3 4 16 2" xfId="34594" xr:uid="{00000000-0005-0000-0000-0000AD860000}"/>
    <cellStyle name="Normal 17 6 3 4 16 3" xfId="34595" xr:uid="{00000000-0005-0000-0000-0000AE860000}"/>
    <cellStyle name="Normal 17 6 3 4 16 4" xfId="34596" xr:uid="{00000000-0005-0000-0000-0000AF860000}"/>
    <cellStyle name="Normal 17 6 3 4 16 5" xfId="34597" xr:uid="{00000000-0005-0000-0000-0000B0860000}"/>
    <cellStyle name="Normal 17 6 3 4 17" xfId="34598" xr:uid="{00000000-0005-0000-0000-0000B1860000}"/>
    <cellStyle name="Normal 17 6 3 4 17 2" xfId="34599" xr:uid="{00000000-0005-0000-0000-0000B2860000}"/>
    <cellStyle name="Normal 17 6 3 4 17 3" xfId="34600" xr:uid="{00000000-0005-0000-0000-0000B3860000}"/>
    <cellStyle name="Normal 17 6 3 4 17 4" xfId="34601" xr:uid="{00000000-0005-0000-0000-0000B4860000}"/>
    <cellStyle name="Normal 17 6 3 4 18" xfId="34602" xr:uid="{00000000-0005-0000-0000-0000B5860000}"/>
    <cellStyle name="Normal 17 6 3 4 18 2" xfId="34603" xr:uid="{00000000-0005-0000-0000-0000B6860000}"/>
    <cellStyle name="Normal 17 6 3 4 18 3" xfId="34604" xr:uid="{00000000-0005-0000-0000-0000B7860000}"/>
    <cellStyle name="Normal 17 6 3 4 18 4" xfId="34605" xr:uid="{00000000-0005-0000-0000-0000B8860000}"/>
    <cellStyle name="Normal 17 6 3 4 19" xfId="34606" xr:uid="{00000000-0005-0000-0000-0000B9860000}"/>
    <cellStyle name="Normal 17 6 3 4 2" xfId="34607" xr:uid="{00000000-0005-0000-0000-0000BA860000}"/>
    <cellStyle name="Normal 17 6 3 4 2 2" xfId="34608" xr:uid="{00000000-0005-0000-0000-0000BB860000}"/>
    <cellStyle name="Normal 17 6 3 4 2 3" xfId="34609" xr:uid="{00000000-0005-0000-0000-0000BC860000}"/>
    <cellStyle name="Normal 17 6 3 4 2 4" xfId="34610" xr:uid="{00000000-0005-0000-0000-0000BD860000}"/>
    <cellStyle name="Normal 17 6 3 4 2 5" xfId="34611" xr:uid="{00000000-0005-0000-0000-0000BE860000}"/>
    <cellStyle name="Normal 17 6 3 4 20" xfId="34612" xr:uid="{00000000-0005-0000-0000-0000BF860000}"/>
    <cellStyle name="Normal 17 6 3 4 21" xfId="34613" xr:uid="{00000000-0005-0000-0000-0000C0860000}"/>
    <cellStyle name="Normal 17 6 3 4 3" xfId="34614" xr:uid="{00000000-0005-0000-0000-0000C1860000}"/>
    <cellStyle name="Normal 17 6 3 4 3 2" xfId="34615" xr:uid="{00000000-0005-0000-0000-0000C2860000}"/>
    <cellStyle name="Normal 17 6 3 4 3 3" xfId="34616" xr:uid="{00000000-0005-0000-0000-0000C3860000}"/>
    <cellStyle name="Normal 17 6 3 4 3 4" xfId="34617" xr:uid="{00000000-0005-0000-0000-0000C4860000}"/>
    <cellStyle name="Normal 17 6 3 4 3 5" xfId="34618" xr:uid="{00000000-0005-0000-0000-0000C5860000}"/>
    <cellStyle name="Normal 17 6 3 4 4" xfId="34619" xr:uid="{00000000-0005-0000-0000-0000C6860000}"/>
    <cellStyle name="Normal 17 6 3 4 4 2" xfId="34620" xr:uid="{00000000-0005-0000-0000-0000C7860000}"/>
    <cellStyle name="Normal 17 6 3 4 4 3" xfId="34621" xr:uid="{00000000-0005-0000-0000-0000C8860000}"/>
    <cellStyle name="Normal 17 6 3 4 4 4" xfId="34622" xr:uid="{00000000-0005-0000-0000-0000C9860000}"/>
    <cellStyle name="Normal 17 6 3 4 4 5" xfId="34623" xr:uid="{00000000-0005-0000-0000-0000CA860000}"/>
    <cellStyle name="Normal 17 6 3 4 5" xfId="34624" xr:uid="{00000000-0005-0000-0000-0000CB860000}"/>
    <cellStyle name="Normal 17 6 3 4 5 2" xfId="34625" xr:uid="{00000000-0005-0000-0000-0000CC860000}"/>
    <cellStyle name="Normal 17 6 3 4 5 3" xfId="34626" xr:uid="{00000000-0005-0000-0000-0000CD860000}"/>
    <cellStyle name="Normal 17 6 3 4 5 4" xfId="34627" xr:uid="{00000000-0005-0000-0000-0000CE860000}"/>
    <cellStyle name="Normal 17 6 3 4 5 5" xfId="34628" xr:uid="{00000000-0005-0000-0000-0000CF860000}"/>
    <cellStyle name="Normal 17 6 3 4 6" xfId="34629" xr:uid="{00000000-0005-0000-0000-0000D0860000}"/>
    <cellStyle name="Normal 17 6 3 4 6 2" xfId="34630" xr:uid="{00000000-0005-0000-0000-0000D1860000}"/>
    <cellStyle name="Normal 17 6 3 4 6 3" xfId="34631" xr:uid="{00000000-0005-0000-0000-0000D2860000}"/>
    <cellStyle name="Normal 17 6 3 4 6 4" xfId="34632" xr:uid="{00000000-0005-0000-0000-0000D3860000}"/>
    <cellStyle name="Normal 17 6 3 4 6 5" xfId="34633" xr:uid="{00000000-0005-0000-0000-0000D4860000}"/>
    <cellStyle name="Normal 17 6 3 4 7" xfId="34634" xr:uid="{00000000-0005-0000-0000-0000D5860000}"/>
    <cellStyle name="Normal 17 6 3 4 7 2" xfId="34635" xr:uid="{00000000-0005-0000-0000-0000D6860000}"/>
    <cellStyle name="Normal 17 6 3 4 7 3" xfId="34636" xr:uid="{00000000-0005-0000-0000-0000D7860000}"/>
    <cellStyle name="Normal 17 6 3 4 7 4" xfId="34637" xr:uid="{00000000-0005-0000-0000-0000D8860000}"/>
    <cellStyle name="Normal 17 6 3 4 7 5" xfId="34638" xr:uid="{00000000-0005-0000-0000-0000D9860000}"/>
    <cellStyle name="Normal 17 6 3 4 8" xfId="34639" xr:uid="{00000000-0005-0000-0000-0000DA860000}"/>
    <cellStyle name="Normal 17 6 3 4 8 2" xfId="34640" xr:uid="{00000000-0005-0000-0000-0000DB860000}"/>
    <cellStyle name="Normal 17 6 3 4 8 3" xfId="34641" xr:uid="{00000000-0005-0000-0000-0000DC860000}"/>
    <cellStyle name="Normal 17 6 3 4 8 4" xfId="34642" xr:uid="{00000000-0005-0000-0000-0000DD860000}"/>
    <cellStyle name="Normal 17 6 3 4 8 5" xfId="34643" xr:uid="{00000000-0005-0000-0000-0000DE860000}"/>
    <cellStyle name="Normal 17 6 3 4 9" xfId="34644" xr:uid="{00000000-0005-0000-0000-0000DF860000}"/>
    <cellStyle name="Normal 17 6 3 4 9 2" xfId="34645" xr:uid="{00000000-0005-0000-0000-0000E0860000}"/>
    <cellStyle name="Normal 17 6 3 4 9 3" xfId="34646" xr:uid="{00000000-0005-0000-0000-0000E1860000}"/>
    <cellStyle name="Normal 17 6 3 4 9 4" xfId="34647" xr:uid="{00000000-0005-0000-0000-0000E2860000}"/>
    <cellStyle name="Normal 17 6 3 4 9 5" xfId="34648" xr:uid="{00000000-0005-0000-0000-0000E3860000}"/>
    <cellStyle name="Normal 17 6 3 5" xfId="34649" xr:uid="{00000000-0005-0000-0000-0000E4860000}"/>
    <cellStyle name="Normal 17 6 3 5 10" xfId="34650" xr:uid="{00000000-0005-0000-0000-0000E5860000}"/>
    <cellStyle name="Normal 17 6 3 5 10 2" xfId="34651" xr:uid="{00000000-0005-0000-0000-0000E6860000}"/>
    <cellStyle name="Normal 17 6 3 5 10 3" xfId="34652" xr:uid="{00000000-0005-0000-0000-0000E7860000}"/>
    <cellStyle name="Normal 17 6 3 5 10 4" xfId="34653" xr:uid="{00000000-0005-0000-0000-0000E8860000}"/>
    <cellStyle name="Normal 17 6 3 5 10 5" xfId="34654" xr:uid="{00000000-0005-0000-0000-0000E9860000}"/>
    <cellStyle name="Normal 17 6 3 5 11" xfId="34655" xr:uid="{00000000-0005-0000-0000-0000EA860000}"/>
    <cellStyle name="Normal 17 6 3 5 11 2" xfId="34656" xr:uid="{00000000-0005-0000-0000-0000EB860000}"/>
    <cellStyle name="Normal 17 6 3 5 11 3" xfId="34657" xr:uid="{00000000-0005-0000-0000-0000EC860000}"/>
    <cellStyle name="Normal 17 6 3 5 11 4" xfId="34658" xr:uid="{00000000-0005-0000-0000-0000ED860000}"/>
    <cellStyle name="Normal 17 6 3 5 11 5" xfId="34659" xr:uid="{00000000-0005-0000-0000-0000EE860000}"/>
    <cellStyle name="Normal 17 6 3 5 12" xfId="34660" xr:uid="{00000000-0005-0000-0000-0000EF860000}"/>
    <cellStyle name="Normal 17 6 3 5 12 2" xfId="34661" xr:uid="{00000000-0005-0000-0000-0000F0860000}"/>
    <cellStyle name="Normal 17 6 3 5 12 3" xfId="34662" xr:uid="{00000000-0005-0000-0000-0000F1860000}"/>
    <cellStyle name="Normal 17 6 3 5 12 4" xfId="34663" xr:uid="{00000000-0005-0000-0000-0000F2860000}"/>
    <cellStyle name="Normal 17 6 3 5 12 5" xfId="34664" xr:uid="{00000000-0005-0000-0000-0000F3860000}"/>
    <cellStyle name="Normal 17 6 3 5 13" xfId="34665" xr:uid="{00000000-0005-0000-0000-0000F4860000}"/>
    <cellStyle name="Normal 17 6 3 5 13 2" xfId="34666" xr:uid="{00000000-0005-0000-0000-0000F5860000}"/>
    <cellStyle name="Normal 17 6 3 5 13 3" xfId="34667" xr:uid="{00000000-0005-0000-0000-0000F6860000}"/>
    <cellStyle name="Normal 17 6 3 5 13 4" xfId="34668" xr:uid="{00000000-0005-0000-0000-0000F7860000}"/>
    <cellStyle name="Normal 17 6 3 5 13 5" xfId="34669" xr:uid="{00000000-0005-0000-0000-0000F8860000}"/>
    <cellStyle name="Normal 17 6 3 5 14" xfId="34670" xr:uid="{00000000-0005-0000-0000-0000F9860000}"/>
    <cellStyle name="Normal 17 6 3 5 14 2" xfId="34671" xr:uid="{00000000-0005-0000-0000-0000FA860000}"/>
    <cellStyle name="Normal 17 6 3 5 14 3" xfId="34672" xr:uid="{00000000-0005-0000-0000-0000FB860000}"/>
    <cellStyle name="Normal 17 6 3 5 14 4" xfId="34673" xr:uid="{00000000-0005-0000-0000-0000FC860000}"/>
    <cellStyle name="Normal 17 6 3 5 14 5" xfId="34674" xr:uid="{00000000-0005-0000-0000-0000FD860000}"/>
    <cellStyle name="Normal 17 6 3 5 15" xfId="34675" xr:uid="{00000000-0005-0000-0000-0000FE860000}"/>
    <cellStyle name="Normal 17 6 3 5 15 2" xfId="34676" xr:uid="{00000000-0005-0000-0000-0000FF860000}"/>
    <cellStyle name="Normal 17 6 3 5 15 3" xfId="34677" xr:uid="{00000000-0005-0000-0000-000000870000}"/>
    <cellStyle name="Normal 17 6 3 5 15 4" xfId="34678" xr:uid="{00000000-0005-0000-0000-000001870000}"/>
    <cellStyle name="Normal 17 6 3 5 15 5" xfId="34679" xr:uid="{00000000-0005-0000-0000-000002870000}"/>
    <cellStyle name="Normal 17 6 3 5 16" xfId="34680" xr:uid="{00000000-0005-0000-0000-000003870000}"/>
    <cellStyle name="Normal 17 6 3 5 16 2" xfId="34681" xr:uid="{00000000-0005-0000-0000-000004870000}"/>
    <cellStyle name="Normal 17 6 3 5 16 3" xfId="34682" xr:uid="{00000000-0005-0000-0000-000005870000}"/>
    <cellStyle name="Normal 17 6 3 5 16 4" xfId="34683" xr:uid="{00000000-0005-0000-0000-000006870000}"/>
    <cellStyle name="Normal 17 6 3 5 17" xfId="34684" xr:uid="{00000000-0005-0000-0000-000007870000}"/>
    <cellStyle name="Normal 17 6 3 5 17 2" xfId="34685" xr:uid="{00000000-0005-0000-0000-000008870000}"/>
    <cellStyle name="Normal 17 6 3 5 17 3" xfId="34686" xr:uid="{00000000-0005-0000-0000-000009870000}"/>
    <cellStyle name="Normal 17 6 3 5 17 4" xfId="34687" xr:uid="{00000000-0005-0000-0000-00000A870000}"/>
    <cellStyle name="Normal 17 6 3 5 18" xfId="34688" xr:uid="{00000000-0005-0000-0000-00000B870000}"/>
    <cellStyle name="Normal 17 6 3 5 19" xfId="34689" xr:uid="{00000000-0005-0000-0000-00000C870000}"/>
    <cellStyle name="Normal 17 6 3 5 2" xfId="34690" xr:uid="{00000000-0005-0000-0000-00000D870000}"/>
    <cellStyle name="Normal 17 6 3 5 2 2" xfId="34691" xr:uid="{00000000-0005-0000-0000-00000E870000}"/>
    <cellStyle name="Normal 17 6 3 5 2 3" xfId="34692" xr:uid="{00000000-0005-0000-0000-00000F870000}"/>
    <cellStyle name="Normal 17 6 3 5 2 4" xfId="34693" xr:uid="{00000000-0005-0000-0000-000010870000}"/>
    <cellStyle name="Normal 17 6 3 5 2 5" xfId="34694" xr:uid="{00000000-0005-0000-0000-000011870000}"/>
    <cellStyle name="Normal 17 6 3 5 20" xfId="34695" xr:uid="{00000000-0005-0000-0000-000012870000}"/>
    <cellStyle name="Normal 17 6 3 5 3" xfId="34696" xr:uid="{00000000-0005-0000-0000-000013870000}"/>
    <cellStyle name="Normal 17 6 3 5 3 2" xfId="34697" xr:uid="{00000000-0005-0000-0000-000014870000}"/>
    <cellStyle name="Normal 17 6 3 5 3 3" xfId="34698" xr:uid="{00000000-0005-0000-0000-000015870000}"/>
    <cellStyle name="Normal 17 6 3 5 3 4" xfId="34699" xr:uid="{00000000-0005-0000-0000-000016870000}"/>
    <cellStyle name="Normal 17 6 3 5 3 5" xfId="34700" xr:uid="{00000000-0005-0000-0000-000017870000}"/>
    <cellStyle name="Normal 17 6 3 5 4" xfId="34701" xr:uid="{00000000-0005-0000-0000-000018870000}"/>
    <cellStyle name="Normal 17 6 3 5 4 2" xfId="34702" xr:uid="{00000000-0005-0000-0000-000019870000}"/>
    <cellStyle name="Normal 17 6 3 5 4 3" xfId="34703" xr:uid="{00000000-0005-0000-0000-00001A870000}"/>
    <cellStyle name="Normal 17 6 3 5 4 4" xfId="34704" xr:uid="{00000000-0005-0000-0000-00001B870000}"/>
    <cellStyle name="Normal 17 6 3 5 4 5" xfId="34705" xr:uid="{00000000-0005-0000-0000-00001C870000}"/>
    <cellStyle name="Normal 17 6 3 5 5" xfId="34706" xr:uid="{00000000-0005-0000-0000-00001D870000}"/>
    <cellStyle name="Normal 17 6 3 5 5 2" xfId="34707" xr:uid="{00000000-0005-0000-0000-00001E870000}"/>
    <cellStyle name="Normal 17 6 3 5 5 3" xfId="34708" xr:uid="{00000000-0005-0000-0000-00001F870000}"/>
    <cellStyle name="Normal 17 6 3 5 5 4" xfId="34709" xr:uid="{00000000-0005-0000-0000-000020870000}"/>
    <cellStyle name="Normal 17 6 3 5 5 5" xfId="34710" xr:uid="{00000000-0005-0000-0000-000021870000}"/>
    <cellStyle name="Normal 17 6 3 5 6" xfId="34711" xr:uid="{00000000-0005-0000-0000-000022870000}"/>
    <cellStyle name="Normal 17 6 3 5 6 2" xfId="34712" xr:uid="{00000000-0005-0000-0000-000023870000}"/>
    <cellStyle name="Normal 17 6 3 5 6 3" xfId="34713" xr:uid="{00000000-0005-0000-0000-000024870000}"/>
    <cellStyle name="Normal 17 6 3 5 6 4" xfId="34714" xr:uid="{00000000-0005-0000-0000-000025870000}"/>
    <cellStyle name="Normal 17 6 3 5 6 5" xfId="34715" xr:uid="{00000000-0005-0000-0000-000026870000}"/>
    <cellStyle name="Normal 17 6 3 5 7" xfId="34716" xr:uid="{00000000-0005-0000-0000-000027870000}"/>
    <cellStyle name="Normal 17 6 3 5 7 2" xfId="34717" xr:uid="{00000000-0005-0000-0000-000028870000}"/>
    <cellStyle name="Normal 17 6 3 5 7 3" xfId="34718" xr:uid="{00000000-0005-0000-0000-000029870000}"/>
    <cellStyle name="Normal 17 6 3 5 7 4" xfId="34719" xr:uid="{00000000-0005-0000-0000-00002A870000}"/>
    <cellStyle name="Normal 17 6 3 5 7 5" xfId="34720" xr:uid="{00000000-0005-0000-0000-00002B870000}"/>
    <cellStyle name="Normal 17 6 3 5 8" xfId="34721" xr:uid="{00000000-0005-0000-0000-00002C870000}"/>
    <cellStyle name="Normal 17 6 3 5 8 2" xfId="34722" xr:uid="{00000000-0005-0000-0000-00002D870000}"/>
    <cellStyle name="Normal 17 6 3 5 8 3" xfId="34723" xr:uid="{00000000-0005-0000-0000-00002E870000}"/>
    <cellStyle name="Normal 17 6 3 5 8 4" xfId="34724" xr:uid="{00000000-0005-0000-0000-00002F870000}"/>
    <cellStyle name="Normal 17 6 3 5 8 5" xfId="34725" xr:uid="{00000000-0005-0000-0000-000030870000}"/>
    <cellStyle name="Normal 17 6 3 5 9" xfId="34726" xr:uid="{00000000-0005-0000-0000-000031870000}"/>
    <cellStyle name="Normal 17 6 3 5 9 2" xfId="34727" xr:uid="{00000000-0005-0000-0000-000032870000}"/>
    <cellStyle name="Normal 17 6 3 5 9 3" xfId="34728" xr:uid="{00000000-0005-0000-0000-000033870000}"/>
    <cellStyle name="Normal 17 6 3 5 9 4" xfId="34729" xr:uid="{00000000-0005-0000-0000-000034870000}"/>
    <cellStyle name="Normal 17 6 3 5 9 5" xfId="34730" xr:uid="{00000000-0005-0000-0000-000035870000}"/>
    <cellStyle name="Normal 17 6 3 6" xfId="34731" xr:uid="{00000000-0005-0000-0000-000036870000}"/>
    <cellStyle name="Normal 17 6 3 6 10" xfId="34732" xr:uid="{00000000-0005-0000-0000-000037870000}"/>
    <cellStyle name="Normal 17 6 3 6 10 2" xfId="34733" xr:uid="{00000000-0005-0000-0000-000038870000}"/>
    <cellStyle name="Normal 17 6 3 6 10 3" xfId="34734" xr:uid="{00000000-0005-0000-0000-000039870000}"/>
    <cellStyle name="Normal 17 6 3 6 10 4" xfId="34735" xr:uid="{00000000-0005-0000-0000-00003A870000}"/>
    <cellStyle name="Normal 17 6 3 6 10 5" xfId="34736" xr:uid="{00000000-0005-0000-0000-00003B870000}"/>
    <cellStyle name="Normal 17 6 3 6 11" xfId="34737" xr:uid="{00000000-0005-0000-0000-00003C870000}"/>
    <cellStyle name="Normal 17 6 3 6 11 2" xfId="34738" xr:uid="{00000000-0005-0000-0000-00003D870000}"/>
    <cellStyle name="Normal 17 6 3 6 11 3" xfId="34739" xr:uid="{00000000-0005-0000-0000-00003E870000}"/>
    <cellStyle name="Normal 17 6 3 6 11 4" xfId="34740" xr:uid="{00000000-0005-0000-0000-00003F870000}"/>
    <cellStyle name="Normal 17 6 3 6 11 5" xfId="34741" xr:uid="{00000000-0005-0000-0000-000040870000}"/>
    <cellStyle name="Normal 17 6 3 6 12" xfId="34742" xr:uid="{00000000-0005-0000-0000-000041870000}"/>
    <cellStyle name="Normal 17 6 3 6 12 2" xfId="34743" xr:uid="{00000000-0005-0000-0000-000042870000}"/>
    <cellStyle name="Normal 17 6 3 6 12 3" xfId="34744" xr:uid="{00000000-0005-0000-0000-000043870000}"/>
    <cellStyle name="Normal 17 6 3 6 12 4" xfId="34745" xr:uid="{00000000-0005-0000-0000-000044870000}"/>
    <cellStyle name="Normal 17 6 3 6 12 5" xfId="34746" xr:uid="{00000000-0005-0000-0000-000045870000}"/>
    <cellStyle name="Normal 17 6 3 6 13" xfId="34747" xr:uid="{00000000-0005-0000-0000-000046870000}"/>
    <cellStyle name="Normal 17 6 3 6 13 2" xfId="34748" xr:uid="{00000000-0005-0000-0000-000047870000}"/>
    <cellStyle name="Normal 17 6 3 6 13 3" xfId="34749" xr:uid="{00000000-0005-0000-0000-000048870000}"/>
    <cellStyle name="Normal 17 6 3 6 13 4" xfId="34750" xr:uid="{00000000-0005-0000-0000-000049870000}"/>
    <cellStyle name="Normal 17 6 3 6 13 5" xfId="34751" xr:uid="{00000000-0005-0000-0000-00004A870000}"/>
    <cellStyle name="Normal 17 6 3 6 14" xfId="34752" xr:uid="{00000000-0005-0000-0000-00004B870000}"/>
    <cellStyle name="Normal 17 6 3 6 14 2" xfId="34753" xr:uid="{00000000-0005-0000-0000-00004C870000}"/>
    <cellStyle name="Normal 17 6 3 6 14 3" xfId="34754" xr:uid="{00000000-0005-0000-0000-00004D870000}"/>
    <cellStyle name="Normal 17 6 3 6 14 4" xfId="34755" xr:uid="{00000000-0005-0000-0000-00004E870000}"/>
    <cellStyle name="Normal 17 6 3 6 14 5" xfId="34756" xr:uid="{00000000-0005-0000-0000-00004F870000}"/>
    <cellStyle name="Normal 17 6 3 6 15" xfId="34757" xr:uid="{00000000-0005-0000-0000-000050870000}"/>
    <cellStyle name="Normal 17 6 3 6 15 2" xfId="34758" xr:uid="{00000000-0005-0000-0000-000051870000}"/>
    <cellStyle name="Normal 17 6 3 6 15 3" xfId="34759" xr:uid="{00000000-0005-0000-0000-000052870000}"/>
    <cellStyle name="Normal 17 6 3 6 15 4" xfId="34760" xr:uid="{00000000-0005-0000-0000-000053870000}"/>
    <cellStyle name="Normal 17 6 3 6 15 5" xfId="34761" xr:uid="{00000000-0005-0000-0000-000054870000}"/>
    <cellStyle name="Normal 17 6 3 6 16" xfId="34762" xr:uid="{00000000-0005-0000-0000-000055870000}"/>
    <cellStyle name="Normal 17 6 3 6 16 2" xfId="34763" xr:uid="{00000000-0005-0000-0000-000056870000}"/>
    <cellStyle name="Normal 17 6 3 6 16 3" xfId="34764" xr:uid="{00000000-0005-0000-0000-000057870000}"/>
    <cellStyle name="Normal 17 6 3 6 16 4" xfId="34765" xr:uid="{00000000-0005-0000-0000-000058870000}"/>
    <cellStyle name="Normal 17 6 3 6 17" xfId="34766" xr:uid="{00000000-0005-0000-0000-000059870000}"/>
    <cellStyle name="Normal 17 6 3 6 17 2" xfId="34767" xr:uid="{00000000-0005-0000-0000-00005A870000}"/>
    <cellStyle name="Normal 17 6 3 6 17 3" xfId="34768" xr:uid="{00000000-0005-0000-0000-00005B870000}"/>
    <cellStyle name="Normal 17 6 3 6 17 4" xfId="34769" xr:uid="{00000000-0005-0000-0000-00005C870000}"/>
    <cellStyle name="Normal 17 6 3 6 18" xfId="34770" xr:uid="{00000000-0005-0000-0000-00005D870000}"/>
    <cellStyle name="Normal 17 6 3 6 19" xfId="34771" xr:uid="{00000000-0005-0000-0000-00005E870000}"/>
    <cellStyle name="Normal 17 6 3 6 2" xfId="34772" xr:uid="{00000000-0005-0000-0000-00005F870000}"/>
    <cellStyle name="Normal 17 6 3 6 2 2" xfId="34773" xr:uid="{00000000-0005-0000-0000-000060870000}"/>
    <cellStyle name="Normal 17 6 3 6 2 3" xfId="34774" xr:uid="{00000000-0005-0000-0000-000061870000}"/>
    <cellStyle name="Normal 17 6 3 6 2 4" xfId="34775" xr:uid="{00000000-0005-0000-0000-000062870000}"/>
    <cellStyle name="Normal 17 6 3 6 2 5" xfId="34776" xr:uid="{00000000-0005-0000-0000-000063870000}"/>
    <cellStyle name="Normal 17 6 3 6 20" xfId="34777" xr:uid="{00000000-0005-0000-0000-000064870000}"/>
    <cellStyle name="Normal 17 6 3 6 3" xfId="34778" xr:uid="{00000000-0005-0000-0000-000065870000}"/>
    <cellStyle name="Normal 17 6 3 6 3 2" xfId="34779" xr:uid="{00000000-0005-0000-0000-000066870000}"/>
    <cellStyle name="Normal 17 6 3 6 3 3" xfId="34780" xr:uid="{00000000-0005-0000-0000-000067870000}"/>
    <cellStyle name="Normal 17 6 3 6 3 4" xfId="34781" xr:uid="{00000000-0005-0000-0000-000068870000}"/>
    <cellStyle name="Normal 17 6 3 6 3 5" xfId="34782" xr:uid="{00000000-0005-0000-0000-000069870000}"/>
    <cellStyle name="Normal 17 6 3 6 4" xfId="34783" xr:uid="{00000000-0005-0000-0000-00006A870000}"/>
    <cellStyle name="Normal 17 6 3 6 4 2" xfId="34784" xr:uid="{00000000-0005-0000-0000-00006B870000}"/>
    <cellStyle name="Normal 17 6 3 6 4 3" xfId="34785" xr:uid="{00000000-0005-0000-0000-00006C870000}"/>
    <cellStyle name="Normal 17 6 3 6 4 4" xfId="34786" xr:uid="{00000000-0005-0000-0000-00006D870000}"/>
    <cellStyle name="Normal 17 6 3 6 4 5" xfId="34787" xr:uid="{00000000-0005-0000-0000-00006E870000}"/>
    <cellStyle name="Normal 17 6 3 6 5" xfId="34788" xr:uid="{00000000-0005-0000-0000-00006F870000}"/>
    <cellStyle name="Normal 17 6 3 6 5 2" xfId="34789" xr:uid="{00000000-0005-0000-0000-000070870000}"/>
    <cellStyle name="Normal 17 6 3 6 5 3" xfId="34790" xr:uid="{00000000-0005-0000-0000-000071870000}"/>
    <cellStyle name="Normal 17 6 3 6 5 4" xfId="34791" xr:uid="{00000000-0005-0000-0000-000072870000}"/>
    <cellStyle name="Normal 17 6 3 6 5 5" xfId="34792" xr:uid="{00000000-0005-0000-0000-000073870000}"/>
    <cellStyle name="Normal 17 6 3 6 6" xfId="34793" xr:uid="{00000000-0005-0000-0000-000074870000}"/>
    <cellStyle name="Normal 17 6 3 6 6 2" xfId="34794" xr:uid="{00000000-0005-0000-0000-000075870000}"/>
    <cellStyle name="Normal 17 6 3 6 6 3" xfId="34795" xr:uid="{00000000-0005-0000-0000-000076870000}"/>
    <cellStyle name="Normal 17 6 3 6 6 4" xfId="34796" xr:uid="{00000000-0005-0000-0000-000077870000}"/>
    <cellStyle name="Normal 17 6 3 6 6 5" xfId="34797" xr:uid="{00000000-0005-0000-0000-000078870000}"/>
    <cellStyle name="Normal 17 6 3 6 7" xfId="34798" xr:uid="{00000000-0005-0000-0000-000079870000}"/>
    <cellStyle name="Normal 17 6 3 6 7 2" xfId="34799" xr:uid="{00000000-0005-0000-0000-00007A870000}"/>
    <cellStyle name="Normal 17 6 3 6 7 3" xfId="34800" xr:uid="{00000000-0005-0000-0000-00007B870000}"/>
    <cellStyle name="Normal 17 6 3 6 7 4" xfId="34801" xr:uid="{00000000-0005-0000-0000-00007C870000}"/>
    <cellStyle name="Normal 17 6 3 6 7 5" xfId="34802" xr:uid="{00000000-0005-0000-0000-00007D870000}"/>
    <cellStyle name="Normal 17 6 3 6 8" xfId="34803" xr:uid="{00000000-0005-0000-0000-00007E870000}"/>
    <cellStyle name="Normal 17 6 3 6 8 2" xfId="34804" xr:uid="{00000000-0005-0000-0000-00007F870000}"/>
    <cellStyle name="Normal 17 6 3 6 8 3" xfId="34805" xr:uid="{00000000-0005-0000-0000-000080870000}"/>
    <cellStyle name="Normal 17 6 3 6 8 4" xfId="34806" xr:uid="{00000000-0005-0000-0000-000081870000}"/>
    <cellStyle name="Normal 17 6 3 6 8 5" xfId="34807" xr:uid="{00000000-0005-0000-0000-000082870000}"/>
    <cellStyle name="Normal 17 6 3 6 9" xfId="34808" xr:uid="{00000000-0005-0000-0000-000083870000}"/>
    <cellStyle name="Normal 17 6 3 6 9 2" xfId="34809" xr:uid="{00000000-0005-0000-0000-000084870000}"/>
    <cellStyle name="Normal 17 6 3 6 9 3" xfId="34810" xr:uid="{00000000-0005-0000-0000-000085870000}"/>
    <cellStyle name="Normal 17 6 3 6 9 4" xfId="34811" xr:uid="{00000000-0005-0000-0000-000086870000}"/>
    <cellStyle name="Normal 17 6 3 6 9 5" xfId="34812" xr:uid="{00000000-0005-0000-0000-000087870000}"/>
    <cellStyle name="Normal 17 6 3 7" xfId="34813" xr:uid="{00000000-0005-0000-0000-000088870000}"/>
    <cellStyle name="Normal 17 6 3 7 2" xfId="34814" xr:uid="{00000000-0005-0000-0000-000089870000}"/>
    <cellStyle name="Normal 17 6 3 7 3" xfId="34815" xr:uid="{00000000-0005-0000-0000-00008A870000}"/>
    <cellStyle name="Normal 17 6 3 7 4" xfId="34816" xr:uid="{00000000-0005-0000-0000-00008B870000}"/>
    <cellStyle name="Normal 17 6 3 7 5" xfId="34817" xr:uid="{00000000-0005-0000-0000-00008C870000}"/>
    <cellStyle name="Normal 17 6 3 8" xfId="34818" xr:uid="{00000000-0005-0000-0000-00008D870000}"/>
    <cellStyle name="Normal 17 6 3 8 2" xfId="34819" xr:uid="{00000000-0005-0000-0000-00008E870000}"/>
    <cellStyle name="Normal 17 6 3 8 3" xfId="34820" xr:uid="{00000000-0005-0000-0000-00008F870000}"/>
    <cellStyle name="Normal 17 6 3 8 4" xfId="34821" xr:uid="{00000000-0005-0000-0000-000090870000}"/>
    <cellStyle name="Normal 17 6 3 8 5" xfId="34822" xr:uid="{00000000-0005-0000-0000-000091870000}"/>
    <cellStyle name="Normal 17 6 3 9" xfId="34823" xr:uid="{00000000-0005-0000-0000-000092870000}"/>
    <cellStyle name="Normal 17 6 3 9 2" xfId="34824" xr:uid="{00000000-0005-0000-0000-000093870000}"/>
    <cellStyle name="Normal 17 6 3 9 3" xfId="34825" xr:uid="{00000000-0005-0000-0000-000094870000}"/>
    <cellStyle name="Normal 17 6 3 9 4" xfId="34826" xr:uid="{00000000-0005-0000-0000-000095870000}"/>
    <cellStyle name="Normal 17 6 3 9 5" xfId="34827" xr:uid="{00000000-0005-0000-0000-000096870000}"/>
    <cellStyle name="Normal 17 6 4" xfId="34828" xr:uid="{00000000-0005-0000-0000-000097870000}"/>
    <cellStyle name="Normal 17 6 4 10" xfId="34829" xr:uid="{00000000-0005-0000-0000-000098870000}"/>
    <cellStyle name="Normal 17 6 4 10 2" xfId="34830" xr:uid="{00000000-0005-0000-0000-000099870000}"/>
    <cellStyle name="Normal 17 6 4 10 3" xfId="34831" xr:uid="{00000000-0005-0000-0000-00009A870000}"/>
    <cellStyle name="Normal 17 6 4 10 4" xfId="34832" xr:uid="{00000000-0005-0000-0000-00009B870000}"/>
    <cellStyle name="Normal 17 6 4 10 5" xfId="34833" xr:uid="{00000000-0005-0000-0000-00009C870000}"/>
    <cellStyle name="Normal 17 6 4 11" xfId="34834" xr:uid="{00000000-0005-0000-0000-00009D870000}"/>
    <cellStyle name="Normal 17 6 4 11 2" xfId="34835" xr:uid="{00000000-0005-0000-0000-00009E870000}"/>
    <cellStyle name="Normal 17 6 4 11 3" xfId="34836" xr:uid="{00000000-0005-0000-0000-00009F870000}"/>
    <cellStyle name="Normal 17 6 4 11 4" xfId="34837" xr:uid="{00000000-0005-0000-0000-0000A0870000}"/>
    <cellStyle name="Normal 17 6 4 11 5" xfId="34838" xr:uid="{00000000-0005-0000-0000-0000A1870000}"/>
    <cellStyle name="Normal 17 6 4 12" xfId="34839" xr:uid="{00000000-0005-0000-0000-0000A2870000}"/>
    <cellStyle name="Normal 17 6 4 12 2" xfId="34840" xr:uid="{00000000-0005-0000-0000-0000A3870000}"/>
    <cellStyle name="Normal 17 6 4 12 3" xfId="34841" xr:uid="{00000000-0005-0000-0000-0000A4870000}"/>
    <cellStyle name="Normal 17 6 4 12 4" xfId="34842" xr:uid="{00000000-0005-0000-0000-0000A5870000}"/>
    <cellStyle name="Normal 17 6 4 12 5" xfId="34843" xr:uid="{00000000-0005-0000-0000-0000A6870000}"/>
    <cellStyle name="Normal 17 6 4 13" xfId="34844" xr:uid="{00000000-0005-0000-0000-0000A7870000}"/>
    <cellStyle name="Normal 17 6 4 13 2" xfId="34845" xr:uid="{00000000-0005-0000-0000-0000A8870000}"/>
    <cellStyle name="Normal 17 6 4 13 3" xfId="34846" xr:uid="{00000000-0005-0000-0000-0000A9870000}"/>
    <cellStyle name="Normal 17 6 4 13 4" xfId="34847" xr:uid="{00000000-0005-0000-0000-0000AA870000}"/>
    <cellStyle name="Normal 17 6 4 13 5" xfId="34848" xr:uid="{00000000-0005-0000-0000-0000AB870000}"/>
    <cellStyle name="Normal 17 6 4 14" xfId="34849" xr:uid="{00000000-0005-0000-0000-0000AC870000}"/>
    <cellStyle name="Normal 17 6 4 14 2" xfId="34850" xr:uid="{00000000-0005-0000-0000-0000AD870000}"/>
    <cellStyle name="Normal 17 6 4 14 3" xfId="34851" xr:uid="{00000000-0005-0000-0000-0000AE870000}"/>
    <cellStyle name="Normal 17 6 4 14 4" xfId="34852" xr:uid="{00000000-0005-0000-0000-0000AF870000}"/>
    <cellStyle name="Normal 17 6 4 14 5" xfId="34853" xr:uid="{00000000-0005-0000-0000-0000B0870000}"/>
    <cellStyle name="Normal 17 6 4 15" xfId="34854" xr:uid="{00000000-0005-0000-0000-0000B1870000}"/>
    <cellStyle name="Normal 17 6 4 15 2" xfId="34855" xr:uid="{00000000-0005-0000-0000-0000B2870000}"/>
    <cellStyle name="Normal 17 6 4 15 3" xfId="34856" xr:uid="{00000000-0005-0000-0000-0000B3870000}"/>
    <cellStyle name="Normal 17 6 4 15 4" xfId="34857" xr:uid="{00000000-0005-0000-0000-0000B4870000}"/>
    <cellStyle name="Normal 17 6 4 15 5" xfId="34858" xr:uid="{00000000-0005-0000-0000-0000B5870000}"/>
    <cellStyle name="Normal 17 6 4 16" xfId="34859" xr:uid="{00000000-0005-0000-0000-0000B6870000}"/>
    <cellStyle name="Normal 17 6 4 16 2" xfId="34860" xr:uid="{00000000-0005-0000-0000-0000B7870000}"/>
    <cellStyle name="Normal 17 6 4 16 3" xfId="34861" xr:uid="{00000000-0005-0000-0000-0000B8870000}"/>
    <cellStyle name="Normal 17 6 4 16 4" xfId="34862" xr:uid="{00000000-0005-0000-0000-0000B9870000}"/>
    <cellStyle name="Normal 17 6 4 16 5" xfId="34863" xr:uid="{00000000-0005-0000-0000-0000BA870000}"/>
    <cellStyle name="Normal 17 6 4 17" xfId="34864" xr:uid="{00000000-0005-0000-0000-0000BB870000}"/>
    <cellStyle name="Normal 17 6 4 17 2" xfId="34865" xr:uid="{00000000-0005-0000-0000-0000BC870000}"/>
    <cellStyle name="Normal 17 6 4 17 3" xfId="34866" xr:uid="{00000000-0005-0000-0000-0000BD870000}"/>
    <cellStyle name="Normal 17 6 4 17 4" xfId="34867" xr:uid="{00000000-0005-0000-0000-0000BE870000}"/>
    <cellStyle name="Normal 17 6 4 17 5" xfId="34868" xr:uid="{00000000-0005-0000-0000-0000BF870000}"/>
    <cellStyle name="Normal 17 6 4 18" xfId="34869" xr:uid="{00000000-0005-0000-0000-0000C0870000}"/>
    <cellStyle name="Normal 17 6 4 18 2" xfId="34870" xr:uid="{00000000-0005-0000-0000-0000C1870000}"/>
    <cellStyle name="Normal 17 6 4 18 3" xfId="34871" xr:uid="{00000000-0005-0000-0000-0000C2870000}"/>
    <cellStyle name="Normal 17 6 4 18 4" xfId="34872" xr:uid="{00000000-0005-0000-0000-0000C3870000}"/>
    <cellStyle name="Normal 17 6 4 18 5" xfId="34873" xr:uid="{00000000-0005-0000-0000-0000C4870000}"/>
    <cellStyle name="Normal 17 6 4 19" xfId="34874" xr:uid="{00000000-0005-0000-0000-0000C5870000}"/>
    <cellStyle name="Normal 17 6 4 19 2" xfId="34875" xr:uid="{00000000-0005-0000-0000-0000C6870000}"/>
    <cellStyle name="Normal 17 6 4 19 3" xfId="34876" xr:uid="{00000000-0005-0000-0000-0000C7870000}"/>
    <cellStyle name="Normal 17 6 4 19 4" xfId="34877" xr:uid="{00000000-0005-0000-0000-0000C8870000}"/>
    <cellStyle name="Normal 17 6 4 2" xfId="34878" xr:uid="{00000000-0005-0000-0000-0000C9870000}"/>
    <cellStyle name="Normal 17 6 4 2 10" xfId="34879" xr:uid="{00000000-0005-0000-0000-0000CA870000}"/>
    <cellStyle name="Normal 17 6 4 2 10 2" xfId="34880" xr:uid="{00000000-0005-0000-0000-0000CB870000}"/>
    <cellStyle name="Normal 17 6 4 2 10 3" xfId="34881" xr:uid="{00000000-0005-0000-0000-0000CC870000}"/>
    <cellStyle name="Normal 17 6 4 2 10 4" xfId="34882" xr:uid="{00000000-0005-0000-0000-0000CD870000}"/>
    <cellStyle name="Normal 17 6 4 2 10 5" xfId="34883" xr:uid="{00000000-0005-0000-0000-0000CE870000}"/>
    <cellStyle name="Normal 17 6 4 2 11" xfId="34884" xr:uid="{00000000-0005-0000-0000-0000CF870000}"/>
    <cellStyle name="Normal 17 6 4 2 11 2" xfId="34885" xr:uid="{00000000-0005-0000-0000-0000D0870000}"/>
    <cellStyle name="Normal 17 6 4 2 11 3" xfId="34886" xr:uid="{00000000-0005-0000-0000-0000D1870000}"/>
    <cellStyle name="Normal 17 6 4 2 11 4" xfId="34887" xr:uid="{00000000-0005-0000-0000-0000D2870000}"/>
    <cellStyle name="Normal 17 6 4 2 11 5" xfId="34888" xr:uid="{00000000-0005-0000-0000-0000D3870000}"/>
    <cellStyle name="Normal 17 6 4 2 12" xfId="34889" xr:uid="{00000000-0005-0000-0000-0000D4870000}"/>
    <cellStyle name="Normal 17 6 4 2 12 2" xfId="34890" xr:uid="{00000000-0005-0000-0000-0000D5870000}"/>
    <cellStyle name="Normal 17 6 4 2 12 3" xfId="34891" xr:uid="{00000000-0005-0000-0000-0000D6870000}"/>
    <cellStyle name="Normal 17 6 4 2 12 4" xfId="34892" xr:uid="{00000000-0005-0000-0000-0000D7870000}"/>
    <cellStyle name="Normal 17 6 4 2 12 5" xfId="34893" xr:uid="{00000000-0005-0000-0000-0000D8870000}"/>
    <cellStyle name="Normal 17 6 4 2 13" xfId="34894" xr:uid="{00000000-0005-0000-0000-0000D9870000}"/>
    <cellStyle name="Normal 17 6 4 2 13 2" xfId="34895" xr:uid="{00000000-0005-0000-0000-0000DA870000}"/>
    <cellStyle name="Normal 17 6 4 2 13 3" xfId="34896" xr:uid="{00000000-0005-0000-0000-0000DB870000}"/>
    <cellStyle name="Normal 17 6 4 2 13 4" xfId="34897" xr:uid="{00000000-0005-0000-0000-0000DC870000}"/>
    <cellStyle name="Normal 17 6 4 2 13 5" xfId="34898" xr:uid="{00000000-0005-0000-0000-0000DD870000}"/>
    <cellStyle name="Normal 17 6 4 2 14" xfId="34899" xr:uid="{00000000-0005-0000-0000-0000DE870000}"/>
    <cellStyle name="Normal 17 6 4 2 14 2" xfId="34900" xr:uid="{00000000-0005-0000-0000-0000DF870000}"/>
    <cellStyle name="Normal 17 6 4 2 14 3" xfId="34901" xr:uid="{00000000-0005-0000-0000-0000E0870000}"/>
    <cellStyle name="Normal 17 6 4 2 14 4" xfId="34902" xr:uid="{00000000-0005-0000-0000-0000E1870000}"/>
    <cellStyle name="Normal 17 6 4 2 14 5" xfId="34903" xr:uid="{00000000-0005-0000-0000-0000E2870000}"/>
    <cellStyle name="Normal 17 6 4 2 15" xfId="34904" xr:uid="{00000000-0005-0000-0000-0000E3870000}"/>
    <cellStyle name="Normal 17 6 4 2 15 2" xfId="34905" xr:uid="{00000000-0005-0000-0000-0000E4870000}"/>
    <cellStyle name="Normal 17 6 4 2 15 3" xfId="34906" xr:uid="{00000000-0005-0000-0000-0000E5870000}"/>
    <cellStyle name="Normal 17 6 4 2 15 4" xfId="34907" xr:uid="{00000000-0005-0000-0000-0000E6870000}"/>
    <cellStyle name="Normal 17 6 4 2 15 5" xfId="34908" xr:uid="{00000000-0005-0000-0000-0000E7870000}"/>
    <cellStyle name="Normal 17 6 4 2 16" xfId="34909" xr:uid="{00000000-0005-0000-0000-0000E8870000}"/>
    <cellStyle name="Normal 17 6 4 2 16 2" xfId="34910" xr:uid="{00000000-0005-0000-0000-0000E9870000}"/>
    <cellStyle name="Normal 17 6 4 2 16 3" xfId="34911" xr:uid="{00000000-0005-0000-0000-0000EA870000}"/>
    <cellStyle name="Normal 17 6 4 2 16 4" xfId="34912" xr:uid="{00000000-0005-0000-0000-0000EB870000}"/>
    <cellStyle name="Normal 17 6 4 2 16 5" xfId="34913" xr:uid="{00000000-0005-0000-0000-0000EC870000}"/>
    <cellStyle name="Normal 17 6 4 2 17" xfId="34914" xr:uid="{00000000-0005-0000-0000-0000ED870000}"/>
    <cellStyle name="Normal 17 6 4 2 17 2" xfId="34915" xr:uid="{00000000-0005-0000-0000-0000EE870000}"/>
    <cellStyle name="Normal 17 6 4 2 17 3" xfId="34916" xr:uid="{00000000-0005-0000-0000-0000EF870000}"/>
    <cellStyle name="Normal 17 6 4 2 17 4" xfId="34917" xr:uid="{00000000-0005-0000-0000-0000F0870000}"/>
    <cellStyle name="Normal 17 6 4 2 18" xfId="34918" xr:uid="{00000000-0005-0000-0000-0000F1870000}"/>
    <cellStyle name="Normal 17 6 4 2 18 2" xfId="34919" xr:uid="{00000000-0005-0000-0000-0000F2870000}"/>
    <cellStyle name="Normal 17 6 4 2 18 3" xfId="34920" xr:uid="{00000000-0005-0000-0000-0000F3870000}"/>
    <cellStyle name="Normal 17 6 4 2 18 4" xfId="34921" xr:uid="{00000000-0005-0000-0000-0000F4870000}"/>
    <cellStyle name="Normal 17 6 4 2 19" xfId="34922" xr:uid="{00000000-0005-0000-0000-0000F5870000}"/>
    <cellStyle name="Normal 17 6 4 2 2" xfId="34923" xr:uid="{00000000-0005-0000-0000-0000F6870000}"/>
    <cellStyle name="Normal 17 6 4 2 2 2" xfId="34924" xr:uid="{00000000-0005-0000-0000-0000F7870000}"/>
    <cellStyle name="Normal 17 6 4 2 2 3" xfId="34925" xr:uid="{00000000-0005-0000-0000-0000F8870000}"/>
    <cellStyle name="Normal 17 6 4 2 2 4" xfId="34926" xr:uid="{00000000-0005-0000-0000-0000F9870000}"/>
    <cellStyle name="Normal 17 6 4 2 2 5" xfId="34927" xr:uid="{00000000-0005-0000-0000-0000FA870000}"/>
    <cellStyle name="Normal 17 6 4 2 20" xfId="34928" xr:uid="{00000000-0005-0000-0000-0000FB870000}"/>
    <cellStyle name="Normal 17 6 4 2 21" xfId="34929" xr:uid="{00000000-0005-0000-0000-0000FC870000}"/>
    <cellStyle name="Normal 17 6 4 2 3" xfId="34930" xr:uid="{00000000-0005-0000-0000-0000FD870000}"/>
    <cellStyle name="Normal 17 6 4 2 3 2" xfId="34931" xr:uid="{00000000-0005-0000-0000-0000FE870000}"/>
    <cellStyle name="Normal 17 6 4 2 3 3" xfId="34932" xr:uid="{00000000-0005-0000-0000-0000FF870000}"/>
    <cellStyle name="Normal 17 6 4 2 3 4" xfId="34933" xr:uid="{00000000-0005-0000-0000-000000880000}"/>
    <cellStyle name="Normal 17 6 4 2 3 5" xfId="34934" xr:uid="{00000000-0005-0000-0000-000001880000}"/>
    <cellStyle name="Normal 17 6 4 2 4" xfId="34935" xr:uid="{00000000-0005-0000-0000-000002880000}"/>
    <cellStyle name="Normal 17 6 4 2 4 2" xfId="34936" xr:uid="{00000000-0005-0000-0000-000003880000}"/>
    <cellStyle name="Normal 17 6 4 2 4 3" xfId="34937" xr:uid="{00000000-0005-0000-0000-000004880000}"/>
    <cellStyle name="Normal 17 6 4 2 4 4" xfId="34938" xr:uid="{00000000-0005-0000-0000-000005880000}"/>
    <cellStyle name="Normal 17 6 4 2 4 5" xfId="34939" xr:uid="{00000000-0005-0000-0000-000006880000}"/>
    <cellStyle name="Normal 17 6 4 2 5" xfId="34940" xr:uid="{00000000-0005-0000-0000-000007880000}"/>
    <cellStyle name="Normal 17 6 4 2 5 2" xfId="34941" xr:uid="{00000000-0005-0000-0000-000008880000}"/>
    <cellStyle name="Normal 17 6 4 2 5 3" xfId="34942" xr:uid="{00000000-0005-0000-0000-000009880000}"/>
    <cellStyle name="Normal 17 6 4 2 5 4" xfId="34943" xr:uid="{00000000-0005-0000-0000-00000A880000}"/>
    <cellStyle name="Normal 17 6 4 2 5 5" xfId="34944" xr:uid="{00000000-0005-0000-0000-00000B880000}"/>
    <cellStyle name="Normal 17 6 4 2 6" xfId="34945" xr:uid="{00000000-0005-0000-0000-00000C880000}"/>
    <cellStyle name="Normal 17 6 4 2 6 2" xfId="34946" xr:uid="{00000000-0005-0000-0000-00000D880000}"/>
    <cellStyle name="Normal 17 6 4 2 6 3" xfId="34947" xr:uid="{00000000-0005-0000-0000-00000E880000}"/>
    <cellStyle name="Normal 17 6 4 2 6 4" xfId="34948" xr:uid="{00000000-0005-0000-0000-00000F880000}"/>
    <cellStyle name="Normal 17 6 4 2 6 5" xfId="34949" xr:uid="{00000000-0005-0000-0000-000010880000}"/>
    <cellStyle name="Normal 17 6 4 2 7" xfId="34950" xr:uid="{00000000-0005-0000-0000-000011880000}"/>
    <cellStyle name="Normal 17 6 4 2 7 2" xfId="34951" xr:uid="{00000000-0005-0000-0000-000012880000}"/>
    <cellStyle name="Normal 17 6 4 2 7 3" xfId="34952" xr:uid="{00000000-0005-0000-0000-000013880000}"/>
    <cellStyle name="Normal 17 6 4 2 7 4" xfId="34953" xr:uid="{00000000-0005-0000-0000-000014880000}"/>
    <cellStyle name="Normal 17 6 4 2 7 5" xfId="34954" xr:uid="{00000000-0005-0000-0000-000015880000}"/>
    <cellStyle name="Normal 17 6 4 2 8" xfId="34955" xr:uid="{00000000-0005-0000-0000-000016880000}"/>
    <cellStyle name="Normal 17 6 4 2 8 2" xfId="34956" xr:uid="{00000000-0005-0000-0000-000017880000}"/>
    <cellStyle name="Normal 17 6 4 2 8 3" xfId="34957" xr:uid="{00000000-0005-0000-0000-000018880000}"/>
    <cellStyle name="Normal 17 6 4 2 8 4" xfId="34958" xr:uid="{00000000-0005-0000-0000-000019880000}"/>
    <cellStyle name="Normal 17 6 4 2 8 5" xfId="34959" xr:uid="{00000000-0005-0000-0000-00001A880000}"/>
    <cellStyle name="Normal 17 6 4 2 9" xfId="34960" xr:uid="{00000000-0005-0000-0000-00001B880000}"/>
    <cellStyle name="Normal 17 6 4 2 9 2" xfId="34961" xr:uid="{00000000-0005-0000-0000-00001C880000}"/>
    <cellStyle name="Normal 17 6 4 2 9 3" xfId="34962" xr:uid="{00000000-0005-0000-0000-00001D880000}"/>
    <cellStyle name="Normal 17 6 4 2 9 4" xfId="34963" xr:uid="{00000000-0005-0000-0000-00001E880000}"/>
    <cellStyle name="Normal 17 6 4 2 9 5" xfId="34964" xr:uid="{00000000-0005-0000-0000-00001F880000}"/>
    <cellStyle name="Normal 17 6 4 20" xfId="34965" xr:uid="{00000000-0005-0000-0000-000020880000}"/>
    <cellStyle name="Normal 17 6 4 20 2" xfId="34966" xr:uid="{00000000-0005-0000-0000-000021880000}"/>
    <cellStyle name="Normal 17 6 4 20 3" xfId="34967" xr:uid="{00000000-0005-0000-0000-000022880000}"/>
    <cellStyle name="Normal 17 6 4 20 4" xfId="34968" xr:uid="{00000000-0005-0000-0000-000023880000}"/>
    <cellStyle name="Normal 17 6 4 21" xfId="34969" xr:uid="{00000000-0005-0000-0000-000024880000}"/>
    <cellStyle name="Normal 17 6 4 22" xfId="34970" xr:uid="{00000000-0005-0000-0000-000025880000}"/>
    <cellStyle name="Normal 17 6 4 23" xfId="34971" xr:uid="{00000000-0005-0000-0000-000026880000}"/>
    <cellStyle name="Normal 17 6 4 3" xfId="34972" xr:uid="{00000000-0005-0000-0000-000027880000}"/>
    <cellStyle name="Normal 17 6 4 3 10" xfId="34973" xr:uid="{00000000-0005-0000-0000-000028880000}"/>
    <cellStyle name="Normal 17 6 4 3 10 2" xfId="34974" xr:uid="{00000000-0005-0000-0000-000029880000}"/>
    <cellStyle name="Normal 17 6 4 3 10 3" xfId="34975" xr:uid="{00000000-0005-0000-0000-00002A880000}"/>
    <cellStyle name="Normal 17 6 4 3 10 4" xfId="34976" xr:uid="{00000000-0005-0000-0000-00002B880000}"/>
    <cellStyle name="Normal 17 6 4 3 10 5" xfId="34977" xr:uid="{00000000-0005-0000-0000-00002C880000}"/>
    <cellStyle name="Normal 17 6 4 3 11" xfId="34978" xr:uid="{00000000-0005-0000-0000-00002D880000}"/>
    <cellStyle name="Normal 17 6 4 3 11 2" xfId="34979" xr:uid="{00000000-0005-0000-0000-00002E880000}"/>
    <cellStyle name="Normal 17 6 4 3 11 3" xfId="34980" xr:uid="{00000000-0005-0000-0000-00002F880000}"/>
    <cellStyle name="Normal 17 6 4 3 11 4" xfId="34981" xr:uid="{00000000-0005-0000-0000-000030880000}"/>
    <cellStyle name="Normal 17 6 4 3 11 5" xfId="34982" xr:uid="{00000000-0005-0000-0000-000031880000}"/>
    <cellStyle name="Normal 17 6 4 3 12" xfId="34983" xr:uid="{00000000-0005-0000-0000-000032880000}"/>
    <cellStyle name="Normal 17 6 4 3 12 2" xfId="34984" xr:uid="{00000000-0005-0000-0000-000033880000}"/>
    <cellStyle name="Normal 17 6 4 3 12 3" xfId="34985" xr:uid="{00000000-0005-0000-0000-000034880000}"/>
    <cellStyle name="Normal 17 6 4 3 12 4" xfId="34986" xr:uid="{00000000-0005-0000-0000-000035880000}"/>
    <cellStyle name="Normal 17 6 4 3 12 5" xfId="34987" xr:uid="{00000000-0005-0000-0000-000036880000}"/>
    <cellStyle name="Normal 17 6 4 3 13" xfId="34988" xr:uid="{00000000-0005-0000-0000-000037880000}"/>
    <cellStyle name="Normal 17 6 4 3 13 2" xfId="34989" xr:uid="{00000000-0005-0000-0000-000038880000}"/>
    <cellStyle name="Normal 17 6 4 3 13 3" xfId="34990" xr:uid="{00000000-0005-0000-0000-000039880000}"/>
    <cellStyle name="Normal 17 6 4 3 13 4" xfId="34991" xr:uid="{00000000-0005-0000-0000-00003A880000}"/>
    <cellStyle name="Normal 17 6 4 3 13 5" xfId="34992" xr:uid="{00000000-0005-0000-0000-00003B880000}"/>
    <cellStyle name="Normal 17 6 4 3 14" xfId="34993" xr:uid="{00000000-0005-0000-0000-00003C880000}"/>
    <cellStyle name="Normal 17 6 4 3 14 2" xfId="34994" xr:uid="{00000000-0005-0000-0000-00003D880000}"/>
    <cellStyle name="Normal 17 6 4 3 14 3" xfId="34995" xr:uid="{00000000-0005-0000-0000-00003E880000}"/>
    <cellStyle name="Normal 17 6 4 3 14 4" xfId="34996" xr:uid="{00000000-0005-0000-0000-00003F880000}"/>
    <cellStyle name="Normal 17 6 4 3 14 5" xfId="34997" xr:uid="{00000000-0005-0000-0000-000040880000}"/>
    <cellStyle name="Normal 17 6 4 3 15" xfId="34998" xr:uid="{00000000-0005-0000-0000-000041880000}"/>
    <cellStyle name="Normal 17 6 4 3 15 2" xfId="34999" xr:uid="{00000000-0005-0000-0000-000042880000}"/>
    <cellStyle name="Normal 17 6 4 3 15 3" xfId="35000" xr:uid="{00000000-0005-0000-0000-000043880000}"/>
    <cellStyle name="Normal 17 6 4 3 15 4" xfId="35001" xr:uid="{00000000-0005-0000-0000-000044880000}"/>
    <cellStyle name="Normal 17 6 4 3 15 5" xfId="35002" xr:uid="{00000000-0005-0000-0000-000045880000}"/>
    <cellStyle name="Normal 17 6 4 3 16" xfId="35003" xr:uid="{00000000-0005-0000-0000-000046880000}"/>
    <cellStyle name="Normal 17 6 4 3 16 2" xfId="35004" xr:uid="{00000000-0005-0000-0000-000047880000}"/>
    <cellStyle name="Normal 17 6 4 3 16 3" xfId="35005" xr:uid="{00000000-0005-0000-0000-000048880000}"/>
    <cellStyle name="Normal 17 6 4 3 16 4" xfId="35006" xr:uid="{00000000-0005-0000-0000-000049880000}"/>
    <cellStyle name="Normal 17 6 4 3 17" xfId="35007" xr:uid="{00000000-0005-0000-0000-00004A880000}"/>
    <cellStyle name="Normal 17 6 4 3 17 2" xfId="35008" xr:uid="{00000000-0005-0000-0000-00004B880000}"/>
    <cellStyle name="Normal 17 6 4 3 17 3" xfId="35009" xr:uid="{00000000-0005-0000-0000-00004C880000}"/>
    <cellStyle name="Normal 17 6 4 3 17 4" xfId="35010" xr:uid="{00000000-0005-0000-0000-00004D880000}"/>
    <cellStyle name="Normal 17 6 4 3 18" xfId="35011" xr:uid="{00000000-0005-0000-0000-00004E880000}"/>
    <cellStyle name="Normal 17 6 4 3 19" xfId="35012" xr:uid="{00000000-0005-0000-0000-00004F880000}"/>
    <cellStyle name="Normal 17 6 4 3 2" xfId="35013" xr:uid="{00000000-0005-0000-0000-000050880000}"/>
    <cellStyle name="Normal 17 6 4 3 2 2" xfId="35014" xr:uid="{00000000-0005-0000-0000-000051880000}"/>
    <cellStyle name="Normal 17 6 4 3 2 3" xfId="35015" xr:uid="{00000000-0005-0000-0000-000052880000}"/>
    <cellStyle name="Normal 17 6 4 3 2 4" xfId="35016" xr:uid="{00000000-0005-0000-0000-000053880000}"/>
    <cellStyle name="Normal 17 6 4 3 2 5" xfId="35017" xr:uid="{00000000-0005-0000-0000-000054880000}"/>
    <cellStyle name="Normal 17 6 4 3 20" xfId="35018" xr:uid="{00000000-0005-0000-0000-000055880000}"/>
    <cellStyle name="Normal 17 6 4 3 3" xfId="35019" xr:uid="{00000000-0005-0000-0000-000056880000}"/>
    <cellStyle name="Normal 17 6 4 3 3 2" xfId="35020" xr:uid="{00000000-0005-0000-0000-000057880000}"/>
    <cellStyle name="Normal 17 6 4 3 3 3" xfId="35021" xr:uid="{00000000-0005-0000-0000-000058880000}"/>
    <cellStyle name="Normal 17 6 4 3 3 4" xfId="35022" xr:uid="{00000000-0005-0000-0000-000059880000}"/>
    <cellStyle name="Normal 17 6 4 3 3 5" xfId="35023" xr:uid="{00000000-0005-0000-0000-00005A880000}"/>
    <cellStyle name="Normal 17 6 4 3 4" xfId="35024" xr:uid="{00000000-0005-0000-0000-00005B880000}"/>
    <cellStyle name="Normal 17 6 4 3 4 2" xfId="35025" xr:uid="{00000000-0005-0000-0000-00005C880000}"/>
    <cellStyle name="Normal 17 6 4 3 4 3" xfId="35026" xr:uid="{00000000-0005-0000-0000-00005D880000}"/>
    <cellStyle name="Normal 17 6 4 3 4 4" xfId="35027" xr:uid="{00000000-0005-0000-0000-00005E880000}"/>
    <cellStyle name="Normal 17 6 4 3 4 5" xfId="35028" xr:uid="{00000000-0005-0000-0000-00005F880000}"/>
    <cellStyle name="Normal 17 6 4 3 5" xfId="35029" xr:uid="{00000000-0005-0000-0000-000060880000}"/>
    <cellStyle name="Normal 17 6 4 3 5 2" xfId="35030" xr:uid="{00000000-0005-0000-0000-000061880000}"/>
    <cellStyle name="Normal 17 6 4 3 5 3" xfId="35031" xr:uid="{00000000-0005-0000-0000-000062880000}"/>
    <cellStyle name="Normal 17 6 4 3 5 4" xfId="35032" xr:uid="{00000000-0005-0000-0000-000063880000}"/>
    <cellStyle name="Normal 17 6 4 3 5 5" xfId="35033" xr:uid="{00000000-0005-0000-0000-000064880000}"/>
    <cellStyle name="Normal 17 6 4 3 6" xfId="35034" xr:uid="{00000000-0005-0000-0000-000065880000}"/>
    <cellStyle name="Normal 17 6 4 3 6 2" xfId="35035" xr:uid="{00000000-0005-0000-0000-000066880000}"/>
    <cellStyle name="Normal 17 6 4 3 6 3" xfId="35036" xr:uid="{00000000-0005-0000-0000-000067880000}"/>
    <cellStyle name="Normal 17 6 4 3 6 4" xfId="35037" xr:uid="{00000000-0005-0000-0000-000068880000}"/>
    <cellStyle name="Normal 17 6 4 3 6 5" xfId="35038" xr:uid="{00000000-0005-0000-0000-000069880000}"/>
    <cellStyle name="Normal 17 6 4 3 7" xfId="35039" xr:uid="{00000000-0005-0000-0000-00006A880000}"/>
    <cellStyle name="Normal 17 6 4 3 7 2" xfId="35040" xr:uid="{00000000-0005-0000-0000-00006B880000}"/>
    <cellStyle name="Normal 17 6 4 3 7 3" xfId="35041" xr:uid="{00000000-0005-0000-0000-00006C880000}"/>
    <cellStyle name="Normal 17 6 4 3 7 4" xfId="35042" xr:uid="{00000000-0005-0000-0000-00006D880000}"/>
    <cellStyle name="Normal 17 6 4 3 7 5" xfId="35043" xr:uid="{00000000-0005-0000-0000-00006E880000}"/>
    <cellStyle name="Normal 17 6 4 3 8" xfId="35044" xr:uid="{00000000-0005-0000-0000-00006F880000}"/>
    <cellStyle name="Normal 17 6 4 3 8 2" xfId="35045" xr:uid="{00000000-0005-0000-0000-000070880000}"/>
    <cellStyle name="Normal 17 6 4 3 8 3" xfId="35046" xr:uid="{00000000-0005-0000-0000-000071880000}"/>
    <cellStyle name="Normal 17 6 4 3 8 4" xfId="35047" xr:uid="{00000000-0005-0000-0000-000072880000}"/>
    <cellStyle name="Normal 17 6 4 3 8 5" xfId="35048" xr:uid="{00000000-0005-0000-0000-000073880000}"/>
    <cellStyle name="Normal 17 6 4 3 9" xfId="35049" xr:uid="{00000000-0005-0000-0000-000074880000}"/>
    <cellStyle name="Normal 17 6 4 3 9 2" xfId="35050" xr:uid="{00000000-0005-0000-0000-000075880000}"/>
    <cellStyle name="Normal 17 6 4 3 9 3" xfId="35051" xr:uid="{00000000-0005-0000-0000-000076880000}"/>
    <cellStyle name="Normal 17 6 4 3 9 4" xfId="35052" xr:uid="{00000000-0005-0000-0000-000077880000}"/>
    <cellStyle name="Normal 17 6 4 3 9 5" xfId="35053" xr:uid="{00000000-0005-0000-0000-000078880000}"/>
    <cellStyle name="Normal 17 6 4 4" xfId="35054" xr:uid="{00000000-0005-0000-0000-000079880000}"/>
    <cellStyle name="Normal 17 6 4 4 10" xfId="35055" xr:uid="{00000000-0005-0000-0000-00007A880000}"/>
    <cellStyle name="Normal 17 6 4 4 10 2" xfId="35056" xr:uid="{00000000-0005-0000-0000-00007B880000}"/>
    <cellStyle name="Normal 17 6 4 4 10 3" xfId="35057" xr:uid="{00000000-0005-0000-0000-00007C880000}"/>
    <cellStyle name="Normal 17 6 4 4 10 4" xfId="35058" xr:uid="{00000000-0005-0000-0000-00007D880000}"/>
    <cellStyle name="Normal 17 6 4 4 10 5" xfId="35059" xr:uid="{00000000-0005-0000-0000-00007E880000}"/>
    <cellStyle name="Normal 17 6 4 4 11" xfId="35060" xr:uid="{00000000-0005-0000-0000-00007F880000}"/>
    <cellStyle name="Normal 17 6 4 4 11 2" xfId="35061" xr:uid="{00000000-0005-0000-0000-000080880000}"/>
    <cellStyle name="Normal 17 6 4 4 11 3" xfId="35062" xr:uid="{00000000-0005-0000-0000-000081880000}"/>
    <cellStyle name="Normal 17 6 4 4 11 4" xfId="35063" xr:uid="{00000000-0005-0000-0000-000082880000}"/>
    <cellStyle name="Normal 17 6 4 4 11 5" xfId="35064" xr:uid="{00000000-0005-0000-0000-000083880000}"/>
    <cellStyle name="Normal 17 6 4 4 12" xfId="35065" xr:uid="{00000000-0005-0000-0000-000084880000}"/>
    <cellStyle name="Normal 17 6 4 4 12 2" xfId="35066" xr:uid="{00000000-0005-0000-0000-000085880000}"/>
    <cellStyle name="Normal 17 6 4 4 12 3" xfId="35067" xr:uid="{00000000-0005-0000-0000-000086880000}"/>
    <cellStyle name="Normal 17 6 4 4 12 4" xfId="35068" xr:uid="{00000000-0005-0000-0000-000087880000}"/>
    <cellStyle name="Normal 17 6 4 4 12 5" xfId="35069" xr:uid="{00000000-0005-0000-0000-000088880000}"/>
    <cellStyle name="Normal 17 6 4 4 13" xfId="35070" xr:uid="{00000000-0005-0000-0000-000089880000}"/>
    <cellStyle name="Normal 17 6 4 4 13 2" xfId="35071" xr:uid="{00000000-0005-0000-0000-00008A880000}"/>
    <cellStyle name="Normal 17 6 4 4 13 3" xfId="35072" xr:uid="{00000000-0005-0000-0000-00008B880000}"/>
    <cellStyle name="Normal 17 6 4 4 13 4" xfId="35073" xr:uid="{00000000-0005-0000-0000-00008C880000}"/>
    <cellStyle name="Normal 17 6 4 4 13 5" xfId="35074" xr:uid="{00000000-0005-0000-0000-00008D880000}"/>
    <cellStyle name="Normal 17 6 4 4 14" xfId="35075" xr:uid="{00000000-0005-0000-0000-00008E880000}"/>
    <cellStyle name="Normal 17 6 4 4 14 2" xfId="35076" xr:uid="{00000000-0005-0000-0000-00008F880000}"/>
    <cellStyle name="Normal 17 6 4 4 14 3" xfId="35077" xr:uid="{00000000-0005-0000-0000-000090880000}"/>
    <cellStyle name="Normal 17 6 4 4 14 4" xfId="35078" xr:uid="{00000000-0005-0000-0000-000091880000}"/>
    <cellStyle name="Normal 17 6 4 4 14 5" xfId="35079" xr:uid="{00000000-0005-0000-0000-000092880000}"/>
    <cellStyle name="Normal 17 6 4 4 15" xfId="35080" xr:uid="{00000000-0005-0000-0000-000093880000}"/>
    <cellStyle name="Normal 17 6 4 4 15 2" xfId="35081" xr:uid="{00000000-0005-0000-0000-000094880000}"/>
    <cellStyle name="Normal 17 6 4 4 15 3" xfId="35082" xr:uid="{00000000-0005-0000-0000-000095880000}"/>
    <cellStyle name="Normal 17 6 4 4 15 4" xfId="35083" xr:uid="{00000000-0005-0000-0000-000096880000}"/>
    <cellStyle name="Normal 17 6 4 4 15 5" xfId="35084" xr:uid="{00000000-0005-0000-0000-000097880000}"/>
    <cellStyle name="Normal 17 6 4 4 16" xfId="35085" xr:uid="{00000000-0005-0000-0000-000098880000}"/>
    <cellStyle name="Normal 17 6 4 4 16 2" xfId="35086" xr:uid="{00000000-0005-0000-0000-000099880000}"/>
    <cellStyle name="Normal 17 6 4 4 16 3" xfId="35087" xr:uid="{00000000-0005-0000-0000-00009A880000}"/>
    <cellStyle name="Normal 17 6 4 4 16 4" xfId="35088" xr:uid="{00000000-0005-0000-0000-00009B880000}"/>
    <cellStyle name="Normal 17 6 4 4 17" xfId="35089" xr:uid="{00000000-0005-0000-0000-00009C880000}"/>
    <cellStyle name="Normal 17 6 4 4 17 2" xfId="35090" xr:uid="{00000000-0005-0000-0000-00009D880000}"/>
    <cellStyle name="Normal 17 6 4 4 17 3" xfId="35091" xr:uid="{00000000-0005-0000-0000-00009E880000}"/>
    <cellStyle name="Normal 17 6 4 4 17 4" xfId="35092" xr:uid="{00000000-0005-0000-0000-00009F880000}"/>
    <cellStyle name="Normal 17 6 4 4 18" xfId="35093" xr:uid="{00000000-0005-0000-0000-0000A0880000}"/>
    <cellStyle name="Normal 17 6 4 4 19" xfId="35094" xr:uid="{00000000-0005-0000-0000-0000A1880000}"/>
    <cellStyle name="Normal 17 6 4 4 2" xfId="35095" xr:uid="{00000000-0005-0000-0000-0000A2880000}"/>
    <cellStyle name="Normal 17 6 4 4 2 2" xfId="35096" xr:uid="{00000000-0005-0000-0000-0000A3880000}"/>
    <cellStyle name="Normal 17 6 4 4 2 3" xfId="35097" xr:uid="{00000000-0005-0000-0000-0000A4880000}"/>
    <cellStyle name="Normal 17 6 4 4 2 4" xfId="35098" xr:uid="{00000000-0005-0000-0000-0000A5880000}"/>
    <cellStyle name="Normal 17 6 4 4 2 5" xfId="35099" xr:uid="{00000000-0005-0000-0000-0000A6880000}"/>
    <cellStyle name="Normal 17 6 4 4 20" xfId="35100" xr:uid="{00000000-0005-0000-0000-0000A7880000}"/>
    <cellStyle name="Normal 17 6 4 4 3" xfId="35101" xr:uid="{00000000-0005-0000-0000-0000A8880000}"/>
    <cellStyle name="Normal 17 6 4 4 3 2" xfId="35102" xr:uid="{00000000-0005-0000-0000-0000A9880000}"/>
    <cellStyle name="Normal 17 6 4 4 3 3" xfId="35103" xr:uid="{00000000-0005-0000-0000-0000AA880000}"/>
    <cellStyle name="Normal 17 6 4 4 3 4" xfId="35104" xr:uid="{00000000-0005-0000-0000-0000AB880000}"/>
    <cellStyle name="Normal 17 6 4 4 3 5" xfId="35105" xr:uid="{00000000-0005-0000-0000-0000AC880000}"/>
    <cellStyle name="Normal 17 6 4 4 4" xfId="35106" xr:uid="{00000000-0005-0000-0000-0000AD880000}"/>
    <cellStyle name="Normal 17 6 4 4 4 2" xfId="35107" xr:uid="{00000000-0005-0000-0000-0000AE880000}"/>
    <cellStyle name="Normal 17 6 4 4 4 3" xfId="35108" xr:uid="{00000000-0005-0000-0000-0000AF880000}"/>
    <cellStyle name="Normal 17 6 4 4 4 4" xfId="35109" xr:uid="{00000000-0005-0000-0000-0000B0880000}"/>
    <cellStyle name="Normal 17 6 4 4 4 5" xfId="35110" xr:uid="{00000000-0005-0000-0000-0000B1880000}"/>
    <cellStyle name="Normal 17 6 4 4 5" xfId="35111" xr:uid="{00000000-0005-0000-0000-0000B2880000}"/>
    <cellStyle name="Normal 17 6 4 4 5 2" xfId="35112" xr:uid="{00000000-0005-0000-0000-0000B3880000}"/>
    <cellStyle name="Normal 17 6 4 4 5 3" xfId="35113" xr:uid="{00000000-0005-0000-0000-0000B4880000}"/>
    <cellStyle name="Normal 17 6 4 4 5 4" xfId="35114" xr:uid="{00000000-0005-0000-0000-0000B5880000}"/>
    <cellStyle name="Normal 17 6 4 4 5 5" xfId="35115" xr:uid="{00000000-0005-0000-0000-0000B6880000}"/>
    <cellStyle name="Normal 17 6 4 4 6" xfId="35116" xr:uid="{00000000-0005-0000-0000-0000B7880000}"/>
    <cellStyle name="Normal 17 6 4 4 6 2" xfId="35117" xr:uid="{00000000-0005-0000-0000-0000B8880000}"/>
    <cellStyle name="Normal 17 6 4 4 6 3" xfId="35118" xr:uid="{00000000-0005-0000-0000-0000B9880000}"/>
    <cellStyle name="Normal 17 6 4 4 6 4" xfId="35119" xr:uid="{00000000-0005-0000-0000-0000BA880000}"/>
    <cellStyle name="Normal 17 6 4 4 6 5" xfId="35120" xr:uid="{00000000-0005-0000-0000-0000BB880000}"/>
    <cellStyle name="Normal 17 6 4 4 7" xfId="35121" xr:uid="{00000000-0005-0000-0000-0000BC880000}"/>
    <cellStyle name="Normal 17 6 4 4 7 2" xfId="35122" xr:uid="{00000000-0005-0000-0000-0000BD880000}"/>
    <cellStyle name="Normal 17 6 4 4 7 3" xfId="35123" xr:uid="{00000000-0005-0000-0000-0000BE880000}"/>
    <cellStyle name="Normal 17 6 4 4 7 4" xfId="35124" xr:uid="{00000000-0005-0000-0000-0000BF880000}"/>
    <cellStyle name="Normal 17 6 4 4 7 5" xfId="35125" xr:uid="{00000000-0005-0000-0000-0000C0880000}"/>
    <cellStyle name="Normal 17 6 4 4 8" xfId="35126" xr:uid="{00000000-0005-0000-0000-0000C1880000}"/>
    <cellStyle name="Normal 17 6 4 4 8 2" xfId="35127" xr:uid="{00000000-0005-0000-0000-0000C2880000}"/>
    <cellStyle name="Normal 17 6 4 4 8 3" xfId="35128" xr:uid="{00000000-0005-0000-0000-0000C3880000}"/>
    <cellStyle name="Normal 17 6 4 4 8 4" xfId="35129" xr:uid="{00000000-0005-0000-0000-0000C4880000}"/>
    <cellStyle name="Normal 17 6 4 4 8 5" xfId="35130" xr:uid="{00000000-0005-0000-0000-0000C5880000}"/>
    <cellStyle name="Normal 17 6 4 4 9" xfId="35131" xr:uid="{00000000-0005-0000-0000-0000C6880000}"/>
    <cellStyle name="Normal 17 6 4 4 9 2" xfId="35132" xr:uid="{00000000-0005-0000-0000-0000C7880000}"/>
    <cellStyle name="Normal 17 6 4 4 9 3" xfId="35133" xr:uid="{00000000-0005-0000-0000-0000C8880000}"/>
    <cellStyle name="Normal 17 6 4 4 9 4" xfId="35134" xr:uid="{00000000-0005-0000-0000-0000C9880000}"/>
    <cellStyle name="Normal 17 6 4 4 9 5" xfId="35135" xr:uid="{00000000-0005-0000-0000-0000CA880000}"/>
    <cellStyle name="Normal 17 6 4 5" xfId="35136" xr:uid="{00000000-0005-0000-0000-0000CB880000}"/>
    <cellStyle name="Normal 17 6 4 5 2" xfId="35137" xr:uid="{00000000-0005-0000-0000-0000CC880000}"/>
    <cellStyle name="Normal 17 6 4 5 3" xfId="35138" xr:uid="{00000000-0005-0000-0000-0000CD880000}"/>
    <cellStyle name="Normal 17 6 4 5 4" xfId="35139" xr:uid="{00000000-0005-0000-0000-0000CE880000}"/>
    <cellStyle name="Normal 17 6 4 5 5" xfId="35140" xr:uid="{00000000-0005-0000-0000-0000CF880000}"/>
    <cellStyle name="Normal 17 6 4 6" xfId="35141" xr:uid="{00000000-0005-0000-0000-0000D0880000}"/>
    <cellStyle name="Normal 17 6 4 6 2" xfId="35142" xr:uid="{00000000-0005-0000-0000-0000D1880000}"/>
    <cellStyle name="Normal 17 6 4 6 3" xfId="35143" xr:uid="{00000000-0005-0000-0000-0000D2880000}"/>
    <cellStyle name="Normal 17 6 4 6 4" xfId="35144" xr:uid="{00000000-0005-0000-0000-0000D3880000}"/>
    <cellStyle name="Normal 17 6 4 6 5" xfId="35145" xr:uid="{00000000-0005-0000-0000-0000D4880000}"/>
    <cellStyle name="Normal 17 6 4 7" xfId="35146" xr:uid="{00000000-0005-0000-0000-0000D5880000}"/>
    <cellStyle name="Normal 17 6 4 7 2" xfId="35147" xr:uid="{00000000-0005-0000-0000-0000D6880000}"/>
    <cellStyle name="Normal 17 6 4 7 3" xfId="35148" xr:uid="{00000000-0005-0000-0000-0000D7880000}"/>
    <cellStyle name="Normal 17 6 4 7 4" xfId="35149" xr:uid="{00000000-0005-0000-0000-0000D8880000}"/>
    <cellStyle name="Normal 17 6 4 7 5" xfId="35150" xr:uid="{00000000-0005-0000-0000-0000D9880000}"/>
    <cellStyle name="Normal 17 6 4 8" xfId="35151" xr:uid="{00000000-0005-0000-0000-0000DA880000}"/>
    <cellStyle name="Normal 17 6 4 8 2" xfId="35152" xr:uid="{00000000-0005-0000-0000-0000DB880000}"/>
    <cellStyle name="Normal 17 6 4 8 3" xfId="35153" xr:uid="{00000000-0005-0000-0000-0000DC880000}"/>
    <cellStyle name="Normal 17 6 4 8 4" xfId="35154" xr:uid="{00000000-0005-0000-0000-0000DD880000}"/>
    <cellStyle name="Normal 17 6 4 8 5" xfId="35155" xr:uid="{00000000-0005-0000-0000-0000DE880000}"/>
    <cellStyle name="Normal 17 6 4 9" xfId="35156" xr:uid="{00000000-0005-0000-0000-0000DF880000}"/>
    <cellStyle name="Normal 17 6 4 9 2" xfId="35157" xr:uid="{00000000-0005-0000-0000-0000E0880000}"/>
    <cellStyle name="Normal 17 6 4 9 3" xfId="35158" xr:uid="{00000000-0005-0000-0000-0000E1880000}"/>
    <cellStyle name="Normal 17 6 4 9 4" xfId="35159" xr:uid="{00000000-0005-0000-0000-0000E2880000}"/>
    <cellStyle name="Normal 17 6 4 9 5" xfId="35160" xr:uid="{00000000-0005-0000-0000-0000E3880000}"/>
    <cellStyle name="Normal 17 6 5" xfId="35161" xr:uid="{00000000-0005-0000-0000-0000E4880000}"/>
    <cellStyle name="Normal 17 6 5 10" xfId="35162" xr:uid="{00000000-0005-0000-0000-0000E5880000}"/>
    <cellStyle name="Normal 17 6 5 10 2" xfId="35163" xr:uid="{00000000-0005-0000-0000-0000E6880000}"/>
    <cellStyle name="Normal 17 6 5 10 3" xfId="35164" xr:uid="{00000000-0005-0000-0000-0000E7880000}"/>
    <cellStyle name="Normal 17 6 5 10 4" xfId="35165" xr:uid="{00000000-0005-0000-0000-0000E8880000}"/>
    <cellStyle name="Normal 17 6 5 10 5" xfId="35166" xr:uid="{00000000-0005-0000-0000-0000E9880000}"/>
    <cellStyle name="Normal 17 6 5 11" xfId="35167" xr:uid="{00000000-0005-0000-0000-0000EA880000}"/>
    <cellStyle name="Normal 17 6 5 11 2" xfId="35168" xr:uid="{00000000-0005-0000-0000-0000EB880000}"/>
    <cellStyle name="Normal 17 6 5 11 3" xfId="35169" xr:uid="{00000000-0005-0000-0000-0000EC880000}"/>
    <cellStyle name="Normal 17 6 5 11 4" xfId="35170" xr:uid="{00000000-0005-0000-0000-0000ED880000}"/>
    <cellStyle name="Normal 17 6 5 11 5" xfId="35171" xr:uid="{00000000-0005-0000-0000-0000EE880000}"/>
    <cellStyle name="Normal 17 6 5 12" xfId="35172" xr:uid="{00000000-0005-0000-0000-0000EF880000}"/>
    <cellStyle name="Normal 17 6 5 12 2" xfId="35173" xr:uid="{00000000-0005-0000-0000-0000F0880000}"/>
    <cellStyle name="Normal 17 6 5 12 3" xfId="35174" xr:uid="{00000000-0005-0000-0000-0000F1880000}"/>
    <cellStyle name="Normal 17 6 5 12 4" xfId="35175" xr:uid="{00000000-0005-0000-0000-0000F2880000}"/>
    <cellStyle name="Normal 17 6 5 12 5" xfId="35176" xr:uid="{00000000-0005-0000-0000-0000F3880000}"/>
    <cellStyle name="Normal 17 6 5 13" xfId="35177" xr:uid="{00000000-0005-0000-0000-0000F4880000}"/>
    <cellStyle name="Normal 17 6 5 13 2" xfId="35178" xr:uid="{00000000-0005-0000-0000-0000F5880000}"/>
    <cellStyle name="Normal 17 6 5 13 3" xfId="35179" xr:uid="{00000000-0005-0000-0000-0000F6880000}"/>
    <cellStyle name="Normal 17 6 5 13 4" xfId="35180" xr:uid="{00000000-0005-0000-0000-0000F7880000}"/>
    <cellStyle name="Normal 17 6 5 13 5" xfId="35181" xr:uid="{00000000-0005-0000-0000-0000F8880000}"/>
    <cellStyle name="Normal 17 6 5 14" xfId="35182" xr:uid="{00000000-0005-0000-0000-0000F9880000}"/>
    <cellStyle name="Normal 17 6 5 14 2" xfId="35183" xr:uid="{00000000-0005-0000-0000-0000FA880000}"/>
    <cellStyle name="Normal 17 6 5 14 3" xfId="35184" xr:uid="{00000000-0005-0000-0000-0000FB880000}"/>
    <cellStyle name="Normal 17 6 5 14 4" xfId="35185" xr:uid="{00000000-0005-0000-0000-0000FC880000}"/>
    <cellStyle name="Normal 17 6 5 14 5" xfId="35186" xr:uid="{00000000-0005-0000-0000-0000FD880000}"/>
    <cellStyle name="Normal 17 6 5 15" xfId="35187" xr:uid="{00000000-0005-0000-0000-0000FE880000}"/>
    <cellStyle name="Normal 17 6 5 15 2" xfId="35188" xr:uid="{00000000-0005-0000-0000-0000FF880000}"/>
    <cellStyle name="Normal 17 6 5 15 3" xfId="35189" xr:uid="{00000000-0005-0000-0000-000000890000}"/>
    <cellStyle name="Normal 17 6 5 15 4" xfId="35190" xr:uid="{00000000-0005-0000-0000-000001890000}"/>
    <cellStyle name="Normal 17 6 5 15 5" xfId="35191" xr:uid="{00000000-0005-0000-0000-000002890000}"/>
    <cellStyle name="Normal 17 6 5 16" xfId="35192" xr:uid="{00000000-0005-0000-0000-000003890000}"/>
    <cellStyle name="Normal 17 6 5 16 2" xfId="35193" xr:uid="{00000000-0005-0000-0000-000004890000}"/>
    <cellStyle name="Normal 17 6 5 16 3" xfId="35194" xr:uid="{00000000-0005-0000-0000-000005890000}"/>
    <cellStyle name="Normal 17 6 5 16 4" xfId="35195" xr:uid="{00000000-0005-0000-0000-000006890000}"/>
    <cellStyle name="Normal 17 6 5 16 5" xfId="35196" xr:uid="{00000000-0005-0000-0000-000007890000}"/>
    <cellStyle name="Normal 17 6 5 17" xfId="35197" xr:uid="{00000000-0005-0000-0000-000008890000}"/>
    <cellStyle name="Normal 17 6 5 17 2" xfId="35198" xr:uid="{00000000-0005-0000-0000-000009890000}"/>
    <cellStyle name="Normal 17 6 5 17 3" xfId="35199" xr:uid="{00000000-0005-0000-0000-00000A890000}"/>
    <cellStyle name="Normal 17 6 5 17 4" xfId="35200" xr:uid="{00000000-0005-0000-0000-00000B890000}"/>
    <cellStyle name="Normal 17 6 5 17 5" xfId="35201" xr:uid="{00000000-0005-0000-0000-00000C890000}"/>
    <cellStyle name="Normal 17 6 5 18" xfId="35202" xr:uid="{00000000-0005-0000-0000-00000D890000}"/>
    <cellStyle name="Normal 17 6 5 18 2" xfId="35203" xr:uid="{00000000-0005-0000-0000-00000E890000}"/>
    <cellStyle name="Normal 17 6 5 18 3" xfId="35204" xr:uid="{00000000-0005-0000-0000-00000F890000}"/>
    <cellStyle name="Normal 17 6 5 18 4" xfId="35205" xr:uid="{00000000-0005-0000-0000-000010890000}"/>
    <cellStyle name="Normal 17 6 5 18 5" xfId="35206" xr:uid="{00000000-0005-0000-0000-000011890000}"/>
    <cellStyle name="Normal 17 6 5 19" xfId="35207" xr:uid="{00000000-0005-0000-0000-000012890000}"/>
    <cellStyle name="Normal 17 6 5 19 2" xfId="35208" xr:uid="{00000000-0005-0000-0000-000013890000}"/>
    <cellStyle name="Normal 17 6 5 19 3" xfId="35209" xr:uid="{00000000-0005-0000-0000-000014890000}"/>
    <cellStyle name="Normal 17 6 5 19 4" xfId="35210" xr:uid="{00000000-0005-0000-0000-000015890000}"/>
    <cellStyle name="Normal 17 6 5 2" xfId="35211" xr:uid="{00000000-0005-0000-0000-000016890000}"/>
    <cellStyle name="Normal 17 6 5 2 10" xfId="35212" xr:uid="{00000000-0005-0000-0000-000017890000}"/>
    <cellStyle name="Normal 17 6 5 2 10 2" xfId="35213" xr:uid="{00000000-0005-0000-0000-000018890000}"/>
    <cellStyle name="Normal 17 6 5 2 10 3" xfId="35214" xr:uid="{00000000-0005-0000-0000-000019890000}"/>
    <cellStyle name="Normal 17 6 5 2 10 4" xfId="35215" xr:uid="{00000000-0005-0000-0000-00001A890000}"/>
    <cellStyle name="Normal 17 6 5 2 10 5" xfId="35216" xr:uid="{00000000-0005-0000-0000-00001B890000}"/>
    <cellStyle name="Normal 17 6 5 2 11" xfId="35217" xr:uid="{00000000-0005-0000-0000-00001C890000}"/>
    <cellStyle name="Normal 17 6 5 2 11 2" xfId="35218" xr:uid="{00000000-0005-0000-0000-00001D890000}"/>
    <cellStyle name="Normal 17 6 5 2 11 3" xfId="35219" xr:uid="{00000000-0005-0000-0000-00001E890000}"/>
    <cellStyle name="Normal 17 6 5 2 11 4" xfId="35220" xr:uid="{00000000-0005-0000-0000-00001F890000}"/>
    <cellStyle name="Normal 17 6 5 2 11 5" xfId="35221" xr:uid="{00000000-0005-0000-0000-000020890000}"/>
    <cellStyle name="Normal 17 6 5 2 12" xfId="35222" xr:uid="{00000000-0005-0000-0000-000021890000}"/>
    <cellStyle name="Normal 17 6 5 2 12 2" xfId="35223" xr:uid="{00000000-0005-0000-0000-000022890000}"/>
    <cellStyle name="Normal 17 6 5 2 12 3" xfId="35224" xr:uid="{00000000-0005-0000-0000-000023890000}"/>
    <cellStyle name="Normal 17 6 5 2 12 4" xfId="35225" xr:uid="{00000000-0005-0000-0000-000024890000}"/>
    <cellStyle name="Normal 17 6 5 2 12 5" xfId="35226" xr:uid="{00000000-0005-0000-0000-000025890000}"/>
    <cellStyle name="Normal 17 6 5 2 13" xfId="35227" xr:uid="{00000000-0005-0000-0000-000026890000}"/>
    <cellStyle name="Normal 17 6 5 2 13 2" xfId="35228" xr:uid="{00000000-0005-0000-0000-000027890000}"/>
    <cellStyle name="Normal 17 6 5 2 13 3" xfId="35229" xr:uid="{00000000-0005-0000-0000-000028890000}"/>
    <cellStyle name="Normal 17 6 5 2 13 4" xfId="35230" xr:uid="{00000000-0005-0000-0000-000029890000}"/>
    <cellStyle name="Normal 17 6 5 2 13 5" xfId="35231" xr:uid="{00000000-0005-0000-0000-00002A890000}"/>
    <cellStyle name="Normal 17 6 5 2 14" xfId="35232" xr:uid="{00000000-0005-0000-0000-00002B890000}"/>
    <cellStyle name="Normal 17 6 5 2 14 2" xfId="35233" xr:uid="{00000000-0005-0000-0000-00002C890000}"/>
    <cellStyle name="Normal 17 6 5 2 14 3" xfId="35234" xr:uid="{00000000-0005-0000-0000-00002D890000}"/>
    <cellStyle name="Normal 17 6 5 2 14 4" xfId="35235" xr:uid="{00000000-0005-0000-0000-00002E890000}"/>
    <cellStyle name="Normal 17 6 5 2 14 5" xfId="35236" xr:uid="{00000000-0005-0000-0000-00002F890000}"/>
    <cellStyle name="Normal 17 6 5 2 15" xfId="35237" xr:uid="{00000000-0005-0000-0000-000030890000}"/>
    <cellStyle name="Normal 17 6 5 2 15 2" xfId="35238" xr:uid="{00000000-0005-0000-0000-000031890000}"/>
    <cellStyle name="Normal 17 6 5 2 15 3" xfId="35239" xr:uid="{00000000-0005-0000-0000-000032890000}"/>
    <cellStyle name="Normal 17 6 5 2 15 4" xfId="35240" xr:uid="{00000000-0005-0000-0000-000033890000}"/>
    <cellStyle name="Normal 17 6 5 2 15 5" xfId="35241" xr:uid="{00000000-0005-0000-0000-000034890000}"/>
    <cellStyle name="Normal 17 6 5 2 16" xfId="35242" xr:uid="{00000000-0005-0000-0000-000035890000}"/>
    <cellStyle name="Normal 17 6 5 2 16 2" xfId="35243" xr:uid="{00000000-0005-0000-0000-000036890000}"/>
    <cellStyle name="Normal 17 6 5 2 16 3" xfId="35244" xr:uid="{00000000-0005-0000-0000-000037890000}"/>
    <cellStyle name="Normal 17 6 5 2 16 4" xfId="35245" xr:uid="{00000000-0005-0000-0000-000038890000}"/>
    <cellStyle name="Normal 17 6 5 2 16 5" xfId="35246" xr:uid="{00000000-0005-0000-0000-000039890000}"/>
    <cellStyle name="Normal 17 6 5 2 17" xfId="35247" xr:uid="{00000000-0005-0000-0000-00003A890000}"/>
    <cellStyle name="Normal 17 6 5 2 17 2" xfId="35248" xr:uid="{00000000-0005-0000-0000-00003B890000}"/>
    <cellStyle name="Normal 17 6 5 2 17 3" xfId="35249" xr:uid="{00000000-0005-0000-0000-00003C890000}"/>
    <cellStyle name="Normal 17 6 5 2 17 4" xfId="35250" xr:uid="{00000000-0005-0000-0000-00003D890000}"/>
    <cellStyle name="Normal 17 6 5 2 18" xfId="35251" xr:uid="{00000000-0005-0000-0000-00003E890000}"/>
    <cellStyle name="Normal 17 6 5 2 18 2" xfId="35252" xr:uid="{00000000-0005-0000-0000-00003F890000}"/>
    <cellStyle name="Normal 17 6 5 2 18 3" xfId="35253" xr:uid="{00000000-0005-0000-0000-000040890000}"/>
    <cellStyle name="Normal 17 6 5 2 18 4" xfId="35254" xr:uid="{00000000-0005-0000-0000-000041890000}"/>
    <cellStyle name="Normal 17 6 5 2 19" xfId="35255" xr:uid="{00000000-0005-0000-0000-000042890000}"/>
    <cellStyle name="Normal 17 6 5 2 2" xfId="35256" xr:uid="{00000000-0005-0000-0000-000043890000}"/>
    <cellStyle name="Normal 17 6 5 2 2 2" xfId="35257" xr:uid="{00000000-0005-0000-0000-000044890000}"/>
    <cellStyle name="Normal 17 6 5 2 2 3" xfId="35258" xr:uid="{00000000-0005-0000-0000-000045890000}"/>
    <cellStyle name="Normal 17 6 5 2 2 4" xfId="35259" xr:uid="{00000000-0005-0000-0000-000046890000}"/>
    <cellStyle name="Normal 17 6 5 2 2 5" xfId="35260" xr:uid="{00000000-0005-0000-0000-000047890000}"/>
    <cellStyle name="Normal 17 6 5 2 20" xfId="35261" xr:uid="{00000000-0005-0000-0000-000048890000}"/>
    <cellStyle name="Normal 17 6 5 2 21" xfId="35262" xr:uid="{00000000-0005-0000-0000-000049890000}"/>
    <cellStyle name="Normal 17 6 5 2 3" xfId="35263" xr:uid="{00000000-0005-0000-0000-00004A890000}"/>
    <cellStyle name="Normal 17 6 5 2 3 2" xfId="35264" xr:uid="{00000000-0005-0000-0000-00004B890000}"/>
    <cellStyle name="Normal 17 6 5 2 3 3" xfId="35265" xr:uid="{00000000-0005-0000-0000-00004C890000}"/>
    <cellStyle name="Normal 17 6 5 2 3 4" xfId="35266" xr:uid="{00000000-0005-0000-0000-00004D890000}"/>
    <cellStyle name="Normal 17 6 5 2 3 5" xfId="35267" xr:uid="{00000000-0005-0000-0000-00004E890000}"/>
    <cellStyle name="Normal 17 6 5 2 4" xfId="35268" xr:uid="{00000000-0005-0000-0000-00004F890000}"/>
    <cellStyle name="Normal 17 6 5 2 4 2" xfId="35269" xr:uid="{00000000-0005-0000-0000-000050890000}"/>
    <cellStyle name="Normal 17 6 5 2 4 3" xfId="35270" xr:uid="{00000000-0005-0000-0000-000051890000}"/>
    <cellStyle name="Normal 17 6 5 2 4 4" xfId="35271" xr:uid="{00000000-0005-0000-0000-000052890000}"/>
    <cellStyle name="Normal 17 6 5 2 4 5" xfId="35272" xr:uid="{00000000-0005-0000-0000-000053890000}"/>
    <cellStyle name="Normal 17 6 5 2 5" xfId="35273" xr:uid="{00000000-0005-0000-0000-000054890000}"/>
    <cellStyle name="Normal 17 6 5 2 5 2" xfId="35274" xr:uid="{00000000-0005-0000-0000-000055890000}"/>
    <cellStyle name="Normal 17 6 5 2 5 3" xfId="35275" xr:uid="{00000000-0005-0000-0000-000056890000}"/>
    <cellStyle name="Normal 17 6 5 2 5 4" xfId="35276" xr:uid="{00000000-0005-0000-0000-000057890000}"/>
    <cellStyle name="Normal 17 6 5 2 5 5" xfId="35277" xr:uid="{00000000-0005-0000-0000-000058890000}"/>
    <cellStyle name="Normal 17 6 5 2 6" xfId="35278" xr:uid="{00000000-0005-0000-0000-000059890000}"/>
    <cellStyle name="Normal 17 6 5 2 6 2" xfId="35279" xr:uid="{00000000-0005-0000-0000-00005A890000}"/>
    <cellStyle name="Normal 17 6 5 2 6 3" xfId="35280" xr:uid="{00000000-0005-0000-0000-00005B890000}"/>
    <cellStyle name="Normal 17 6 5 2 6 4" xfId="35281" xr:uid="{00000000-0005-0000-0000-00005C890000}"/>
    <cellStyle name="Normal 17 6 5 2 6 5" xfId="35282" xr:uid="{00000000-0005-0000-0000-00005D890000}"/>
    <cellStyle name="Normal 17 6 5 2 7" xfId="35283" xr:uid="{00000000-0005-0000-0000-00005E890000}"/>
    <cellStyle name="Normal 17 6 5 2 7 2" xfId="35284" xr:uid="{00000000-0005-0000-0000-00005F890000}"/>
    <cellStyle name="Normal 17 6 5 2 7 3" xfId="35285" xr:uid="{00000000-0005-0000-0000-000060890000}"/>
    <cellStyle name="Normal 17 6 5 2 7 4" xfId="35286" xr:uid="{00000000-0005-0000-0000-000061890000}"/>
    <cellStyle name="Normal 17 6 5 2 7 5" xfId="35287" xr:uid="{00000000-0005-0000-0000-000062890000}"/>
    <cellStyle name="Normal 17 6 5 2 8" xfId="35288" xr:uid="{00000000-0005-0000-0000-000063890000}"/>
    <cellStyle name="Normal 17 6 5 2 8 2" xfId="35289" xr:uid="{00000000-0005-0000-0000-000064890000}"/>
    <cellStyle name="Normal 17 6 5 2 8 3" xfId="35290" xr:uid="{00000000-0005-0000-0000-000065890000}"/>
    <cellStyle name="Normal 17 6 5 2 8 4" xfId="35291" xr:uid="{00000000-0005-0000-0000-000066890000}"/>
    <cellStyle name="Normal 17 6 5 2 8 5" xfId="35292" xr:uid="{00000000-0005-0000-0000-000067890000}"/>
    <cellStyle name="Normal 17 6 5 2 9" xfId="35293" xr:uid="{00000000-0005-0000-0000-000068890000}"/>
    <cellStyle name="Normal 17 6 5 2 9 2" xfId="35294" xr:uid="{00000000-0005-0000-0000-000069890000}"/>
    <cellStyle name="Normal 17 6 5 2 9 3" xfId="35295" xr:uid="{00000000-0005-0000-0000-00006A890000}"/>
    <cellStyle name="Normal 17 6 5 2 9 4" xfId="35296" xr:uid="{00000000-0005-0000-0000-00006B890000}"/>
    <cellStyle name="Normal 17 6 5 2 9 5" xfId="35297" xr:uid="{00000000-0005-0000-0000-00006C890000}"/>
    <cellStyle name="Normal 17 6 5 20" xfId="35298" xr:uid="{00000000-0005-0000-0000-00006D890000}"/>
    <cellStyle name="Normal 17 6 5 20 2" xfId="35299" xr:uid="{00000000-0005-0000-0000-00006E890000}"/>
    <cellStyle name="Normal 17 6 5 20 3" xfId="35300" xr:uid="{00000000-0005-0000-0000-00006F890000}"/>
    <cellStyle name="Normal 17 6 5 20 4" xfId="35301" xr:uid="{00000000-0005-0000-0000-000070890000}"/>
    <cellStyle name="Normal 17 6 5 21" xfId="35302" xr:uid="{00000000-0005-0000-0000-000071890000}"/>
    <cellStyle name="Normal 17 6 5 22" xfId="35303" xr:uid="{00000000-0005-0000-0000-000072890000}"/>
    <cellStyle name="Normal 17 6 5 23" xfId="35304" xr:uid="{00000000-0005-0000-0000-000073890000}"/>
    <cellStyle name="Normal 17 6 5 3" xfId="35305" xr:uid="{00000000-0005-0000-0000-000074890000}"/>
    <cellStyle name="Normal 17 6 5 3 10" xfId="35306" xr:uid="{00000000-0005-0000-0000-000075890000}"/>
    <cellStyle name="Normal 17 6 5 3 10 2" xfId="35307" xr:uid="{00000000-0005-0000-0000-000076890000}"/>
    <cellStyle name="Normal 17 6 5 3 10 3" xfId="35308" xr:uid="{00000000-0005-0000-0000-000077890000}"/>
    <cellStyle name="Normal 17 6 5 3 10 4" xfId="35309" xr:uid="{00000000-0005-0000-0000-000078890000}"/>
    <cellStyle name="Normal 17 6 5 3 10 5" xfId="35310" xr:uid="{00000000-0005-0000-0000-000079890000}"/>
    <cellStyle name="Normal 17 6 5 3 11" xfId="35311" xr:uid="{00000000-0005-0000-0000-00007A890000}"/>
    <cellStyle name="Normal 17 6 5 3 11 2" xfId="35312" xr:uid="{00000000-0005-0000-0000-00007B890000}"/>
    <cellStyle name="Normal 17 6 5 3 11 3" xfId="35313" xr:uid="{00000000-0005-0000-0000-00007C890000}"/>
    <cellStyle name="Normal 17 6 5 3 11 4" xfId="35314" xr:uid="{00000000-0005-0000-0000-00007D890000}"/>
    <cellStyle name="Normal 17 6 5 3 11 5" xfId="35315" xr:uid="{00000000-0005-0000-0000-00007E890000}"/>
    <cellStyle name="Normal 17 6 5 3 12" xfId="35316" xr:uid="{00000000-0005-0000-0000-00007F890000}"/>
    <cellStyle name="Normal 17 6 5 3 12 2" xfId="35317" xr:uid="{00000000-0005-0000-0000-000080890000}"/>
    <cellStyle name="Normal 17 6 5 3 12 3" xfId="35318" xr:uid="{00000000-0005-0000-0000-000081890000}"/>
    <cellStyle name="Normal 17 6 5 3 12 4" xfId="35319" xr:uid="{00000000-0005-0000-0000-000082890000}"/>
    <cellStyle name="Normal 17 6 5 3 12 5" xfId="35320" xr:uid="{00000000-0005-0000-0000-000083890000}"/>
    <cellStyle name="Normal 17 6 5 3 13" xfId="35321" xr:uid="{00000000-0005-0000-0000-000084890000}"/>
    <cellStyle name="Normal 17 6 5 3 13 2" xfId="35322" xr:uid="{00000000-0005-0000-0000-000085890000}"/>
    <cellStyle name="Normal 17 6 5 3 13 3" xfId="35323" xr:uid="{00000000-0005-0000-0000-000086890000}"/>
    <cellStyle name="Normal 17 6 5 3 13 4" xfId="35324" xr:uid="{00000000-0005-0000-0000-000087890000}"/>
    <cellStyle name="Normal 17 6 5 3 13 5" xfId="35325" xr:uid="{00000000-0005-0000-0000-000088890000}"/>
    <cellStyle name="Normal 17 6 5 3 14" xfId="35326" xr:uid="{00000000-0005-0000-0000-000089890000}"/>
    <cellStyle name="Normal 17 6 5 3 14 2" xfId="35327" xr:uid="{00000000-0005-0000-0000-00008A890000}"/>
    <cellStyle name="Normal 17 6 5 3 14 3" xfId="35328" xr:uid="{00000000-0005-0000-0000-00008B890000}"/>
    <cellStyle name="Normal 17 6 5 3 14 4" xfId="35329" xr:uid="{00000000-0005-0000-0000-00008C890000}"/>
    <cellStyle name="Normal 17 6 5 3 14 5" xfId="35330" xr:uid="{00000000-0005-0000-0000-00008D890000}"/>
    <cellStyle name="Normal 17 6 5 3 15" xfId="35331" xr:uid="{00000000-0005-0000-0000-00008E890000}"/>
    <cellStyle name="Normal 17 6 5 3 15 2" xfId="35332" xr:uid="{00000000-0005-0000-0000-00008F890000}"/>
    <cellStyle name="Normal 17 6 5 3 15 3" xfId="35333" xr:uid="{00000000-0005-0000-0000-000090890000}"/>
    <cellStyle name="Normal 17 6 5 3 15 4" xfId="35334" xr:uid="{00000000-0005-0000-0000-000091890000}"/>
    <cellStyle name="Normal 17 6 5 3 15 5" xfId="35335" xr:uid="{00000000-0005-0000-0000-000092890000}"/>
    <cellStyle name="Normal 17 6 5 3 16" xfId="35336" xr:uid="{00000000-0005-0000-0000-000093890000}"/>
    <cellStyle name="Normal 17 6 5 3 16 2" xfId="35337" xr:uid="{00000000-0005-0000-0000-000094890000}"/>
    <cellStyle name="Normal 17 6 5 3 16 3" xfId="35338" xr:uid="{00000000-0005-0000-0000-000095890000}"/>
    <cellStyle name="Normal 17 6 5 3 16 4" xfId="35339" xr:uid="{00000000-0005-0000-0000-000096890000}"/>
    <cellStyle name="Normal 17 6 5 3 17" xfId="35340" xr:uid="{00000000-0005-0000-0000-000097890000}"/>
    <cellStyle name="Normal 17 6 5 3 17 2" xfId="35341" xr:uid="{00000000-0005-0000-0000-000098890000}"/>
    <cellStyle name="Normal 17 6 5 3 17 3" xfId="35342" xr:uid="{00000000-0005-0000-0000-000099890000}"/>
    <cellStyle name="Normal 17 6 5 3 17 4" xfId="35343" xr:uid="{00000000-0005-0000-0000-00009A890000}"/>
    <cellStyle name="Normal 17 6 5 3 18" xfId="35344" xr:uid="{00000000-0005-0000-0000-00009B890000}"/>
    <cellStyle name="Normal 17 6 5 3 19" xfId="35345" xr:uid="{00000000-0005-0000-0000-00009C890000}"/>
    <cellStyle name="Normal 17 6 5 3 2" xfId="35346" xr:uid="{00000000-0005-0000-0000-00009D890000}"/>
    <cellStyle name="Normal 17 6 5 3 2 2" xfId="35347" xr:uid="{00000000-0005-0000-0000-00009E890000}"/>
    <cellStyle name="Normal 17 6 5 3 2 3" xfId="35348" xr:uid="{00000000-0005-0000-0000-00009F890000}"/>
    <cellStyle name="Normal 17 6 5 3 2 4" xfId="35349" xr:uid="{00000000-0005-0000-0000-0000A0890000}"/>
    <cellStyle name="Normal 17 6 5 3 2 5" xfId="35350" xr:uid="{00000000-0005-0000-0000-0000A1890000}"/>
    <cellStyle name="Normal 17 6 5 3 20" xfId="35351" xr:uid="{00000000-0005-0000-0000-0000A2890000}"/>
    <cellStyle name="Normal 17 6 5 3 3" xfId="35352" xr:uid="{00000000-0005-0000-0000-0000A3890000}"/>
    <cellStyle name="Normal 17 6 5 3 3 2" xfId="35353" xr:uid="{00000000-0005-0000-0000-0000A4890000}"/>
    <cellStyle name="Normal 17 6 5 3 3 3" xfId="35354" xr:uid="{00000000-0005-0000-0000-0000A5890000}"/>
    <cellStyle name="Normal 17 6 5 3 3 4" xfId="35355" xr:uid="{00000000-0005-0000-0000-0000A6890000}"/>
    <cellStyle name="Normal 17 6 5 3 3 5" xfId="35356" xr:uid="{00000000-0005-0000-0000-0000A7890000}"/>
    <cellStyle name="Normal 17 6 5 3 4" xfId="35357" xr:uid="{00000000-0005-0000-0000-0000A8890000}"/>
    <cellStyle name="Normal 17 6 5 3 4 2" xfId="35358" xr:uid="{00000000-0005-0000-0000-0000A9890000}"/>
    <cellStyle name="Normal 17 6 5 3 4 3" xfId="35359" xr:uid="{00000000-0005-0000-0000-0000AA890000}"/>
    <cellStyle name="Normal 17 6 5 3 4 4" xfId="35360" xr:uid="{00000000-0005-0000-0000-0000AB890000}"/>
    <cellStyle name="Normal 17 6 5 3 4 5" xfId="35361" xr:uid="{00000000-0005-0000-0000-0000AC890000}"/>
    <cellStyle name="Normal 17 6 5 3 5" xfId="35362" xr:uid="{00000000-0005-0000-0000-0000AD890000}"/>
    <cellStyle name="Normal 17 6 5 3 5 2" xfId="35363" xr:uid="{00000000-0005-0000-0000-0000AE890000}"/>
    <cellStyle name="Normal 17 6 5 3 5 3" xfId="35364" xr:uid="{00000000-0005-0000-0000-0000AF890000}"/>
    <cellStyle name="Normal 17 6 5 3 5 4" xfId="35365" xr:uid="{00000000-0005-0000-0000-0000B0890000}"/>
    <cellStyle name="Normal 17 6 5 3 5 5" xfId="35366" xr:uid="{00000000-0005-0000-0000-0000B1890000}"/>
    <cellStyle name="Normal 17 6 5 3 6" xfId="35367" xr:uid="{00000000-0005-0000-0000-0000B2890000}"/>
    <cellStyle name="Normal 17 6 5 3 6 2" xfId="35368" xr:uid="{00000000-0005-0000-0000-0000B3890000}"/>
    <cellStyle name="Normal 17 6 5 3 6 3" xfId="35369" xr:uid="{00000000-0005-0000-0000-0000B4890000}"/>
    <cellStyle name="Normal 17 6 5 3 6 4" xfId="35370" xr:uid="{00000000-0005-0000-0000-0000B5890000}"/>
    <cellStyle name="Normal 17 6 5 3 6 5" xfId="35371" xr:uid="{00000000-0005-0000-0000-0000B6890000}"/>
    <cellStyle name="Normal 17 6 5 3 7" xfId="35372" xr:uid="{00000000-0005-0000-0000-0000B7890000}"/>
    <cellStyle name="Normal 17 6 5 3 7 2" xfId="35373" xr:uid="{00000000-0005-0000-0000-0000B8890000}"/>
    <cellStyle name="Normal 17 6 5 3 7 3" xfId="35374" xr:uid="{00000000-0005-0000-0000-0000B9890000}"/>
    <cellStyle name="Normal 17 6 5 3 7 4" xfId="35375" xr:uid="{00000000-0005-0000-0000-0000BA890000}"/>
    <cellStyle name="Normal 17 6 5 3 7 5" xfId="35376" xr:uid="{00000000-0005-0000-0000-0000BB890000}"/>
    <cellStyle name="Normal 17 6 5 3 8" xfId="35377" xr:uid="{00000000-0005-0000-0000-0000BC890000}"/>
    <cellStyle name="Normal 17 6 5 3 8 2" xfId="35378" xr:uid="{00000000-0005-0000-0000-0000BD890000}"/>
    <cellStyle name="Normal 17 6 5 3 8 3" xfId="35379" xr:uid="{00000000-0005-0000-0000-0000BE890000}"/>
    <cellStyle name="Normal 17 6 5 3 8 4" xfId="35380" xr:uid="{00000000-0005-0000-0000-0000BF890000}"/>
    <cellStyle name="Normal 17 6 5 3 8 5" xfId="35381" xr:uid="{00000000-0005-0000-0000-0000C0890000}"/>
    <cellStyle name="Normal 17 6 5 3 9" xfId="35382" xr:uid="{00000000-0005-0000-0000-0000C1890000}"/>
    <cellStyle name="Normal 17 6 5 3 9 2" xfId="35383" xr:uid="{00000000-0005-0000-0000-0000C2890000}"/>
    <cellStyle name="Normal 17 6 5 3 9 3" xfId="35384" xr:uid="{00000000-0005-0000-0000-0000C3890000}"/>
    <cellStyle name="Normal 17 6 5 3 9 4" xfId="35385" xr:uid="{00000000-0005-0000-0000-0000C4890000}"/>
    <cellStyle name="Normal 17 6 5 3 9 5" xfId="35386" xr:uid="{00000000-0005-0000-0000-0000C5890000}"/>
    <cellStyle name="Normal 17 6 5 4" xfId="35387" xr:uid="{00000000-0005-0000-0000-0000C6890000}"/>
    <cellStyle name="Normal 17 6 5 4 10" xfId="35388" xr:uid="{00000000-0005-0000-0000-0000C7890000}"/>
    <cellStyle name="Normal 17 6 5 4 10 2" xfId="35389" xr:uid="{00000000-0005-0000-0000-0000C8890000}"/>
    <cellStyle name="Normal 17 6 5 4 10 3" xfId="35390" xr:uid="{00000000-0005-0000-0000-0000C9890000}"/>
    <cellStyle name="Normal 17 6 5 4 10 4" xfId="35391" xr:uid="{00000000-0005-0000-0000-0000CA890000}"/>
    <cellStyle name="Normal 17 6 5 4 10 5" xfId="35392" xr:uid="{00000000-0005-0000-0000-0000CB890000}"/>
    <cellStyle name="Normal 17 6 5 4 11" xfId="35393" xr:uid="{00000000-0005-0000-0000-0000CC890000}"/>
    <cellStyle name="Normal 17 6 5 4 11 2" xfId="35394" xr:uid="{00000000-0005-0000-0000-0000CD890000}"/>
    <cellStyle name="Normal 17 6 5 4 11 3" xfId="35395" xr:uid="{00000000-0005-0000-0000-0000CE890000}"/>
    <cellStyle name="Normal 17 6 5 4 11 4" xfId="35396" xr:uid="{00000000-0005-0000-0000-0000CF890000}"/>
    <cellStyle name="Normal 17 6 5 4 11 5" xfId="35397" xr:uid="{00000000-0005-0000-0000-0000D0890000}"/>
    <cellStyle name="Normal 17 6 5 4 12" xfId="35398" xr:uid="{00000000-0005-0000-0000-0000D1890000}"/>
    <cellStyle name="Normal 17 6 5 4 12 2" xfId="35399" xr:uid="{00000000-0005-0000-0000-0000D2890000}"/>
    <cellStyle name="Normal 17 6 5 4 12 3" xfId="35400" xr:uid="{00000000-0005-0000-0000-0000D3890000}"/>
    <cellStyle name="Normal 17 6 5 4 12 4" xfId="35401" xr:uid="{00000000-0005-0000-0000-0000D4890000}"/>
    <cellStyle name="Normal 17 6 5 4 12 5" xfId="35402" xr:uid="{00000000-0005-0000-0000-0000D5890000}"/>
    <cellStyle name="Normal 17 6 5 4 13" xfId="35403" xr:uid="{00000000-0005-0000-0000-0000D6890000}"/>
    <cellStyle name="Normal 17 6 5 4 13 2" xfId="35404" xr:uid="{00000000-0005-0000-0000-0000D7890000}"/>
    <cellStyle name="Normal 17 6 5 4 13 3" xfId="35405" xr:uid="{00000000-0005-0000-0000-0000D8890000}"/>
    <cellStyle name="Normal 17 6 5 4 13 4" xfId="35406" xr:uid="{00000000-0005-0000-0000-0000D9890000}"/>
    <cellStyle name="Normal 17 6 5 4 13 5" xfId="35407" xr:uid="{00000000-0005-0000-0000-0000DA890000}"/>
    <cellStyle name="Normal 17 6 5 4 14" xfId="35408" xr:uid="{00000000-0005-0000-0000-0000DB890000}"/>
    <cellStyle name="Normal 17 6 5 4 14 2" xfId="35409" xr:uid="{00000000-0005-0000-0000-0000DC890000}"/>
    <cellStyle name="Normal 17 6 5 4 14 3" xfId="35410" xr:uid="{00000000-0005-0000-0000-0000DD890000}"/>
    <cellStyle name="Normal 17 6 5 4 14 4" xfId="35411" xr:uid="{00000000-0005-0000-0000-0000DE890000}"/>
    <cellStyle name="Normal 17 6 5 4 14 5" xfId="35412" xr:uid="{00000000-0005-0000-0000-0000DF890000}"/>
    <cellStyle name="Normal 17 6 5 4 15" xfId="35413" xr:uid="{00000000-0005-0000-0000-0000E0890000}"/>
    <cellStyle name="Normal 17 6 5 4 15 2" xfId="35414" xr:uid="{00000000-0005-0000-0000-0000E1890000}"/>
    <cellStyle name="Normal 17 6 5 4 15 3" xfId="35415" xr:uid="{00000000-0005-0000-0000-0000E2890000}"/>
    <cellStyle name="Normal 17 6 5 4 15 4" xfId="35416" xr:uid="{00000000-0005-0000-0000-0000E3890000}"/>
    <cellStyle name="Normal 17 6 5 4 15 5" xfId="35417" xr:uid="{00000000-0005-0000-0000-0000E4890000}"/>
    <cellStyle name="Normal 17 6 5 4 16" xfId="35418" xr:uid="{00000000-0005-0000-0000-0000E5890000}"/>
    <cellStyle name="Normal 17 6 5 4 16 2" xfId="35419" xr:uid="{00000000-0005-0000-0000-0000E6890000}"/>
    <cellStyle name="Normal 17 6 5 4 16 3" xfId="35420" xr:uid="{00000000-0005-0000-0000-0000E7890000}"/>
    <cellStyle name="Normal 17 6 5 4 16 4" xfId="35421" xr:uid="{00000000-0005-0000-0000-0000E8890000}"/>
    <cellStyle name="Normal 17 6 5 4 17" xfId="35422" xr:uid="{00000000-0005-0000-0000-0000E9890000}"/>
    <cellStyle name="Normal 17 6 5 4 17 2" xfId="35423" xr:uid="{00000000-0005-0000-0000-0000EA890000}"/>
    <cellStyle name="Normal 17 6 5 4 17 3" xfId="35424" xr:uid="{00000000-0005-0000-0000-0000EB890000}"/>
    <cellStyle name="Normal 17 6 5 4 17 4" xfId="35425" xr:uid="{00000000-0005-0000-0000-0000EC890000}"/>
    <cellStyle name="Normal 17 6 5 4 18" xfId="35426" xr:uid="{00000000-0005-0000-0000-0000ED890000}"/>
    <cellStyle name="Normal 17 6 5 4 19" xfId="35427" xr:uid="{00000000-0005-0000-0000-0000EE890000}"/>
    <cellStyle name="Normal 17 6 5 4 2" xfId="35428" xr:uid="{00000000-0005-0000-0000-0000EF890000}"/>
    <cellStyle name="Normal 17 6 5 4 2 2" xfId="35429" xr:uid="{00000000-0005-0000-0000-0000F0890000}"/>
    <cellStyle name="Normal 17 6 5 4 2 3" xfId="35430" xr:uid="{00000000-0005-0000-0000-0000F1890000}"/>
    <cellStyle name="Normal 17 6 5 4 2 4" xfId="35431" xr:uid="{00000000-0005-0000-0000-0000F2890000}"/>
    <cellStyle name="Normal 17 6 5 4 2 5" xfId="35432" xr:uid="{00000000-0005-0000-0000-0000F3890000}"/>
    <cellStyle name="Normal 17 6 5 4 20" xfId="35433" xr:uid="{00000000-0005-0000-0000-0000F4890000}"/>
    <cellStyle name="Normal 17 6 5 4 3" xfId="35434" xr:uid="{00000000-0005-0000-0000-0000F5890000}"/>
    <cellStyle name="Normal 17 6 5 4 3 2" xfId="35435" xr:uid="{00000000-0005-0000-0000-0000F6890000}"/>
    <cellStyle name="Normal 17 6 5 4 3 3" xfId="35436" xr:uid="{00000000-0005-0000-0000-0000F7890000}"/>
    <cellStyle name="Normal 17 6 5 4 3 4" xfId="35437" xr:uid="{00000000-0005-0000-0000-0000F8890000}"/>
    <cellStyle name="Normal 17 6 5 4 3 5" xfId="35438" xr:uid="{00000000-0005-0000-0000-0000F9890000}"/>
    <cellStyle name="Normal 17 6 5 4 4" xfId="35439" xr:uid="{00000000-0005-0000-0000-0000FA890000}"/>
    <cellStyle name="Normal 17 6 5 4 4 2" xfId="35440" xr:uid="{00000000-0005-0000-0000-0000FB890000}"/>
    <cellStyle name="Normal 17 6 5 4 4 3" xfId="35441" xr:uid="{00000000-0005-0000-0000-0000FC890000}"/>
    <cellStyle name="Normal 17 6 5 4 4 4" xfId="35442" xr:uid="{00000000-0005-0000-0000-0000FD890000}"/>
    <cellStyle name="Normal 17 6 5 4 4 5" xfId="35443" xr:uid="{00000000-0005-0000-0000-0000FE890000}"/>
    <cellStyle name="Normal 17 6 5 4 5" xfId="35444" xr:uid="{00000000-0005-0000-0000-0000FF890000}"/>
    <cellStyle name="Normal 17 6 5 4 5 2" xfId="35445" xr:uid="{00000000-0005-0000-0000-0000008A0000}"/>
    <cellStyle name="Normal 17 6 5 4 5 3" xfId="35446" xr:uid="{00000000-0005-0000-0000-0000018A0000}"/>
    <cellStyle name="Normal 17 6 5 4 5 4" xfId="35447" xr:uid="{00000000-0005-0000-0000-0000028A0000}"/>
    <cellStyle name="Normal 17 6 5 4 5 5" xfId="35448" xr:uid="{00000000-0005-0000-0000-0000038A0000}"/>
    <cellStyle name="Normal 17 6 5 4 6" xfId="35449" xr:uid="{00000000-0005-0000-0000-0000048A0000}"/>
    <cellStyle name="Normal 17 6 5 4 6 2" xfId="35450" xr:uid="{00000000-0005-0000-0000-0000058A0000}"/>
    <cellStyle name="Normal 17 6 5 4 6 3" xfId="35451" xr:uid="{00000000-0005-0000-0000-0000068A0000}"/>
    <cellStyle name="Normal 17 6 5 4 6 4" xfId="35452" xr:uid="{00000000-0005-0000-0000-0000078A0000}"/>
    <cellStyle name="Normal 17 6 5 4 6 5" xfId="35453" xr:uid="{00000000-0005-0000-0000-0000088A0000}"/>
    <cellStyle name="Normal 17 6 5 4 7" xfId="35454" xr:uid="{00000000-0005-0000-0000-0000098A0000}"/>
    <cellStyle name="Normal 17 6 5 4 7 2" xfId="35455" xr:uid="{00000000-0005-0000-0000-00000A8A0000}"/>
    <cellStyle name="Normal 17 6 5 4 7 3" xfId="35456" xr:uid="{00000000-0005-0000-0000-00000B8A0000}"/>
    <cellStyle name="Normal 17 6 5 4 7 4" xfId="35457" xr:uid="{00000000-0005-0000-0000-00000C8A0000}"/>
    <cellStyle name="Normal 17 6 5 4 7 5" xfId="35458" xr:uid="{00000000-0005-0000-0000-00000D8A0000}"/>
    <cellStyle name="Normal 17 6 5 4 8" xfId="35459" xr:uid="{00000000-0005-0000-0000-00000E8A0000}"/>
    <cellStyle name="Normal 17 6 5 4 8 2" xfId="35460" xr:uid="{00000000-0005-0000-0000-00000F8A0000}"/>
    <cellStyle name="Normal 17 6 5 4 8 3" xfId="35461" xr:uid="{00000000-0005-0000-0000-0000108A0000}"/>
    <cellStyle name="Normal 17 6 5 4 8 4" xfId="35462" xr:uid="{00000000-0005-0000-0000-0000118A0000}"/>
    <cellStyle name="Normal 17 6 5 4 8 5" xfId="35463" xr:uid="{00000000-0005-0000-0000-0000128A0000}"/>
    <cellStyle name="Normal 17 6 5 4 9" xfId="35464" xr:uid="{00000000-0005-0000-0000-0000138A0000}"/>
    <cellStyle name="Normal 17 6 5 4 9 2" xfId="35465" xr:uid="{00000000-0005-0000-0000-0000148A0000}"/>
    <cellStyle name="Normal 17 6 5 4 9 3" xfId="35466" xr:uid="{00000000-0005-0000-0000-0000158A0000}"/>
    <cellStyle name="Normal 17 6 5 4 9 4" xfId="35467" xr:uid="{00000000-0005-0000-0000-0000168A0000}"/>
    <cellStyle name="Normal 17 6 5 4 9 5" xfId="35468" xr:uid="{00000000-0005-0000-0000-0000178A0000}"/>
    <cellStyle name="Normal 17 6 5 5" xfId="35469" xr:uid="{00000000-0005-0000-0000-0000188A0000}"/>
    <cellStyle name="Normal 17 6 5 5 2" xfId="35470" xr:uid="{00000000-0005-0000-0000-0000198A0000}"/>
    <cellStyle name="Normal 17 6 5 5 3" xfId="35471" xr:uid="{00000000-0005-0000-0000-00001A8A0000}"/>
    <cellStyle name="Normal 17 6 5 5 4" xfId="35472" xr:uid="{00000000-0005-0000-0000-00001B8A0000}"/>
    <cellStyle name="Normal 17 6 5 5 5" xfId="35473" xr:uid="{00000000-0005-0000-0000-00001C8A0000}"/>
    <cellStyle name="Normal 17 6 5 6" xfId="35474" xr:uid="{00000000-0005-0000-0000-00001D8A0000}"/>
    <cellStyle name="Normal 17 6 5 6 2" xfId="35475" xr:uid="{00000000-0005-0000-0000-00001E8A0000}"/>
    <cellStyle name="Normal 17 6 5 6 3" xfId="35476" xr:uid="{00000000-0005-0000-0000-00001F8A0000}"/>
    <cellStyle name="Normal 17 6 5 6 4" xfId="35477" xr:uid="{00000000-0005-0000-0000-0000208A0000}"/>
    <cellStyle name="Normal 17 6 5 6 5" xfId="35478" xr:uid="{00000000-0005-0000-0000-0000218A0000}"/>
    <cellStyle name="Normal 17 6 5 7" xfId="35479" xr:uid="{00000000-0005-0000-0000-0000228A0000}"/>
    <cellStyle name="Normal 17 6 5 7 2" xfId="35480" xr:uid="{00000000-0005-0000-0000-0000238A0000}"/>
    <cellStyle name="Normal 17 6 5 7 3" xfId="35481" xr:uid="{00000000-0005-0000-0000-0000248A0000}"/>
    <cellStyle name="Normal 17 6 5 7 4" xfId="35482" xr:uid="{00000000-0005-0000-0000-0000258A0000}"/>
    <cellStyle name="Normal 17 6 5 7 5" xfId="35483" xr:uid="{00000000-0005-0000-0000-0000268A0000}"/>
    <cellStyle name="Normal 17 6 5 8" xfId="35484" xr:uid="{00000000-0005-0000-0000-0000278A0000}"/>
    <cellStyle name="Normal 17 6 5 8 2" xfId="35485" xr:uid="{00000000-0005-0000-0000-0000288A0000}"/>
    <cellStyle name="Normal 17 6 5 8 3" xfId="35486" xr:uid="{00000000-0005-0000-0000-0000298A0000}"/>
    <cellStyle name="Normal 17 6 5 8 4" xfId="35487" xr:uid="{00000000-0005-0000-0000-00002A8A0000}"/>
    <cellStyle name="Normal 17 6 5 8 5" xfId="35488" xr:uid="{00000000-0005-0000-0000-00002B8A0000}"/>
    <cellStyle name="Normal 17 6 5 9" xfId="35489" xr:uid="{00000000-0005-0000-0000-00002C8A0000}"/>
    <cellStyle name="Normal 17 6 5 9 2" xfId="35490" xr:uid="{00000000-0005-0000-0000-00002D8A0000}"/>
    <cellStyle name="Normal 17 6 5 9 3" xfId="35491" xr:uid="{00000000-0005-0000-0000-00002E8A0000}"/>
    <cellStyle name="Normal 17 6 5 9 4" xfId="35492" xr:uid="{00000000-0005-0000-0000-00002F8A0000}"/>
    <cellStyle name="Normal 17 6 5 9 5" xfId="35493" xr:uid="{00000000-0005-0000-0000-0000308A0000}"/>
    <cellStyle name="Normal 17 6 6" xfId="35494" xr:uid="{00000000-0005-0000-0000-0000318A0000}"/>
    <cellStyle name="Normal 17 6 6 10" xfId="35495" xr:uid="{00000000-0005-0000-0000-0000328A0000}"/>
    <cellStyle name="Normal 17 6 6 10 2" xfId="35496" xr:uid="{00000000-0005-0000-0000-0000338A0000}"/>
    <cellStyle name="Normal 17 6 6 10 3" xfId="35497" xr:uid="{00000000-0005-0000-0000-0000348A0000}"/>
    <cellStyle name="Normal 17 6 6 10 4" xfId="35498" xr:uid="{00000000-0005-0000-0000-0000358A0000}"/>
    <cellStyle name="Normal 17 6 6 10 5" xfId="35499" xr:uid="{00000000-0005-0000-0000-0000368A0000}"/>
    <cellStyle name="Normal 17 6 6 11" xfId="35500" xr:uid="{00000000-0005-0000-0000-0000378A0000}"/>
    <cellStyle name="Normal 17 6 6 11 2" xfId="35501" xr:uid="{00000000-0005-0000-0000-0000388A0000}"/>
    <cellStyle name="Normal 17 6 6 11 3" xfId="35502" xr:uid="{00000000-0005-0000-0000-0000398A0000}"/>
    <cellStyle name="Normal 17 6 6 11 4" xfId="35503" xr:uid="{00000000-0005-0000-0000-00003A8A0000}"/>
    <cellStyle name="Normal 17 6 6 11 5" xfId="35504" xr:uid="{00000000-0005-0000-0000-00003B8A0000}"/>
    <cellStyle name="Normal 17 6 6 12" xfId="35505" xr:uid="{00000000-0005-0000-0000-00003C8A0000}"/>
    <cellStyle name="Normal 17 6 6 12 2" xfId="35506" xr:uid="{00000000-0005-0000-0000-00003D8A0000}"/>
    <cellStyle name="Normal 17 6 6 12 3" xfId="35507" xr:uid="{00000000-0005-0000-0000-00003E8A0000}"/>
    <cellStyle name="Normal 17 6 6 12 4" xfId="35508" xr:uid="{00000000-0005-0000-0000-00003F8A0000}"/>
    <cellStyle name="Normal 17 6 6 12 5" xfId="35509" xr:uid="{00000000-0005-0000-0000-0000408A0000}"/>
    <cellStyle name="Normal 17 6 6 13" xfId="35510" xr:uid="{00000000-0005-0000-0000-0000418A0000}"/>
    <cellStyle name="Normal 17 6 6 13 2" xfId="35511" xr:uid="{00000000-0005-0000-0000-0000428A0000}"/>
    <cellStyle name="Normal 17 6 6 13 3" xfId="35512" xr:uid="{00000000-0005-0000-0000-0000438A0000}"/>
    <cellStyle name="Normal 17 6 6 13 4" xfId="35513" xr:uid="{00000000-0005-0000-0000-0000448A0000}"/>
    <cellStyle name="Normal 17 6 6 13 5" xfId="35514" xr:uid="{00000000-0005-0000-0000-0000458A0000}"/>
    <cellStyle name="Normal 17 6 6 14" xfId="35515" xr:uid="{00000000-0005-0000-0000-0000468A0000}"/>
    <cellStyle name="Normal 17 6 6 14 2" xfId="35516" xr:uid="{00000000-0005-0000-0000-0000478A0000}"/>
    <cellStyle name="Normal 17 6 6 14 3" xfId="35517" xr:uid="{00000000-0005-0000-0000-0000488A0000}"/>
    <cellStyle name="Normal 17 6 6 14 4" xfId="35518" xr:uid="{00000000-0005-0000-0000-0000498A0000}"/>
    <cellStyle name="Normal 17 6 6 14 5" xfId="35519" xr:uid="{00000000-0005-0000-0000-00004A8A0000}"/>
    <cellStyle name="Normal 17 6 6 15" xfId="35520" xr:uid="{00000000-0005-0000-0000-00004B8A0000}"/>
    <cellStyle name="Normal 17 6 6 15 2" xfId="35521" xr:uid="{00000000-0005-0000-0000-00004C8A0000}"/>
    <cellStyle name="Normal 17 6 6 15 3" xfId="35522" xr:uid="{00000000-0005-0000-0000-00004D8A0000}"/>
    <cellStyle name="Normal 17 6 6 15 4" xfId="35523" xr:uid="{00000000-0005-0000-0000-00004E8A0000}"/>
    <cellStyle name="Normal 17 6 6 15 5" xfId="35524" xr:uid="{00000000-0005-0000-0000-00004F8A0000}"/>
    <cellStyle name="Normal 17 6 6 16" xfId="35525" xr:uid="{00000000-0005-0000-0000-0000508A0000}"/>
    <cellStyle name="Normal 17 6 6 16 2" xfId="35526" xr:uid="{00000000-0005-0000-0000-0000518A0000}"/>
    <cellStyle name="Normal 17 6 6 16 3" xfId="35527" xr:uid="{00000000-0005-0000-0000-0000528A0000}"/>
    <cellStyle name="Normal 17 6 6 16 4" xfId="35528" xr:uid="{00000000-0005-0000-0000-0000538A0000}"/>
    <cellStyle name="Normal 17 6 6 16 5" xfId="35529" xr:uid="{00000000-0005-0000-0000-0000548A0000}"/>
    <cellStyle name="Normal 17 6 6 17" xfId="35530" xr:uid="{00000000-0005-0000-0000-0000558A0000}"/>
    <cellStyle name="Normal 17 6 6 17 2" xfId="35531" xr:uid="{00000000-0005-0000-0000-0000568A0000}"/>
    <cellStyle name="Normal 17 6 6 17 3" xfId="35532" xr:uid="{00000000-0005-0000-0000-0000578A0000}"/>
    <cellStyle name="Normal 17 6 6 17 4" xfId="35533" xr:uid="{00000000-0005-0000-0000-0000588A0000}"/>
    <cellStyle name="Normal 17 6 6 18" xfId="35534" xr:uid="{00000000-0005-0000-0000-0000598A0000}"/>
    <cellStyle name="Normal 17 6 6 18 2" xfId="35535" xr:uid="{00000000-0005-0000-0000-00005A8A0000}"/>
    <cellStyle name="Normal 17 6 6 18 3" xfId="35536" xr:uid="{00000000-0005-0000-0000-00005B8A0000}"/>
    <cellStyle name="Normal 17 6 6 18 4" xfId="35537" xr:uid="{00000000-0005-0000-0000-00005C8A0000}"/>
    <cellStyle name="Normal 17 6 6 19" xfId="35538" xr:uid="{00000000-0005-0000-0000-00005D8A0000}"/>
    <cellStyle name="Normal 17 6 6 2" xfId="35539" xr:uid="{00000000-0005-0000-0000-00005E8A0000}"/>
    <cellStyle name="Normal 17 6 6 2 2" xfId="35540" xr:uid="{00000000-0005-0000-0000-00005F8A0000}"/>
    <cellStyle name="Normal 17 6 6 2 3" xfId="35541" xr:uid="{00000000-0005-0000-0000-0000608A0000}"/>
    <cellStyle name="Normal 17 6 6 2 4" xfId="35542" xr:uid="{00000000-0005-0000-0000-0000618A0000}"/>
    <cellStyle name="Normal 17 6 6 2 5" xfId="35543" xr:uid="{00000000-0005-0000-0000-0000628A0000}"/>
    <cellStyle name="Normal 17 6 6 20" xfId="35544" xr:uid="{00000000-0005-0000-0000-0000638A0000}"/>
    <cellStyle name="Normal 17 6 6 21" xfId="35545" xr:uid="{00000000-0005-0000-0000-0000648A0000}"/>
    <cellStyle name="Normal 17 6 6 3" xfId="35546" xr:uid="{00000000-0005-0000-0000-0000658A0000}"/>
    <cellStyle name="Normal 17 6 6 3 2" xfId="35547" xr:uid="{00000000-0005-0000-0000-0000668A0000}"/>
    <cellStyle name="Normal 17 6 6 3 3" xfId="35548" xr:uid="{00000000-0005-0000-0000-0000678A0000}"/>
    <cellStyle name="Normal 17 6 6 3 4" xfId="35549" xr:uid="{00000000-0005-0000-0000-0000688A0000}"/>
    <cellStyle name="Normal 17 6 6 3 5" xfId="35550" xr:uid="{00000000-0005-0000-0000-0000698A0000}"/>
    <cellStyle name="Normal 17 6 6 4" xfId="35551" xr:uid="{00000000-0005-0000-0000-00006A8A0000}"/>
    <cellStyle name="Normal 17 6 6 4 2" xfId="35552" xr:uid="{00000000-0005-0000-0000-00006B8A0000}"/>
    <cellStyle name="Normal 17 6 6 4 3" xfId="35553" xr:uid="{00000000-0005-0000-0000-00006C8A0000}"/>
    <cellStyle name="Normal 17 6 6 4 4" xfId="35554" xr:uid="{00000000-0005-0000-0000-00006D8A0000}"/>
    <cellStyle name="Normal 17 6 6 4 5" xfId="35555" xr:uid="{00000000-0005-0000-0000-00006E8A0000}"/>
    <cellStyle name="Normal 17 6 6 5" xfId="35556" xr:uid="{00000000-0005-0000-0000-00006F8A0000}"/>
    <cellStyle name="Normal 17 6 6 5 2" xfId="35557" xr:uid="{00000000-0005-0000-0000-0000708A0000}"/>
    <cellStyle name="Normal 17 6 6 5 3" xfId="35558" xr:uid="{00000000-0005-0000-0000-0000718A0000}"/>
    <cellStyle name="Normal 17 6 6 5 4" xfId="35559" xr:uid="{00000000-0005-0000-0000-0000728A0000}"/>
    <cellStyle name="Normal 17 6 6 5 5" xfId="35560" xr:uid="{00000000-0005-0000-0000-0000738A0000}"/>
    <cellStyle name="Normal 17 6 6 6" xfId="35561" xr:uid="{00000000-0005-0000-0000-0000748A0000}"/>
    <cellStyle name="Normal 17 6 6 6 2" xfId="35562" xr:uid="{00000000-0005-0000-0000-0000758A0000}"/>
    <cellStyle name="Normal 17 6 6 6 3" xfId="35563" xr:uid="{00000000-0005-0000-0000-0000768A0000}"/>
    <cellStyle name="Normal 17 6 6 6 4" xfId="35564" xr:uid="{00000000-0005-0000-0000-0000778A0000}"/>
    <cellStyle name="Normal 17 6 6 6 5" xfId="35565" xr:uid="{00000000-0005-0000-0000-0000788A0000}"/>
    <cellStyle name="Normal 17 6 6 7" xfId="35566" xr:uid="{00000000-0005-0000-0000-0000798A0000}"/>
    <cellStyle name="Normal 17 6 6 7 2" xfId="35567" xr:uid="{00000000-0005-0000-0000-00007A8A0000}"/>
    <cellStyle name="Normal 17 6 6 7 3" xfId="35568" xr:uid="{00000000-0005-0000-0000-00007B8A0000}"/>
    <cellStyle name="Normal 17 6 6 7 4" xfId="35569" xr:uid="{00000000-0005-0000-0000-00007C8A0000}"/>
    <cellStyle name="Normal 17 6 6 7 5" xfId="35570" xr:uid="{00000000-0005-0000-0000-00007D8A0000}"/>
    <cellStyle name="Normal 17 6 6 8" xfId="35571" xr:uid="{00000000-0005-0000-0000-00007E8A0000}"/>
    <cellStyle name="Normal 17 6 6 8 2" xfId="35572" xr:uid="{00000000-0005-0000-0000-00007F8A0000}"/>
    <cellStyle name="Normal 17 6 6 8 3" xfId="35573" xr:uid="{00000000-0005-0000-0000-0000808A0000}"/>
    <cellStyle name="Normal 17 6 6 8 4" xfId="35574" xr:uid="{00000000-0005-0000-0000-0000818A0000}"/>
    <cellStyle name="Normal 17 6 6 8 5" xfId="35575" xr:uid="{00000000-0005-0000-0000-0000828A0000}"/>
    <cellStyle name="Normal 17 6 6 9" xfId="35576" xr:uid="{00000000-0005-0000-0000-0000838A0000}"/>
    <cellStyle name="Normal 17 6 6 9 2" xfId="35577" xr:uid="{00000000-0005-0000-0000-0000848A0000}"/>
    <cellStyle name="Normal 17 6 6 9 3" xfId="35578" xr:uid="{00000000-0005-0000-0000-0000858A0000}"/>
    <cellStyle name="Normal 17 6 6 9 4" xfId="35579" xr:uid="{00000000-0005-0000-0000-0000868A0000}"/>
    <cellStyle name="Normal 17 6 6 9 5" xfId="35580" xr:uid="{00000000-0005-0000-0000-0000878A0000}"/>
    <cellStyle name="Normal 17 6 7" xfId="35581" xr:uid="{00000000-0005-0000-0000-0000888A0000}"/>
    <cellStyle name="Normal 17 6 7 10" xfId="35582" xr:uid="{00000000-0005-0000-0000-0000898A0000}"/>
    <cellStyle name="Normal 17 6 7 10 2" xfId="35583" xr:uid="{00000000-0005-0000-0000-00008A8A0000}"/>
    <cellStyle name="Normal 17 6 7 10 3" xfId="35584" xr:uid="{00000000-0005-0000-0000-00008B8A0000}"/>
    <cellStyle name="Normal 17 6 7 10 4" xfId="35585" xr:uid="{00000000-0005-0000-0000-00008C8A0000}"/>
    <cellStyle name="Normal 17 6 7 10 5" xfId="35586" xr:uid="{00000000-0005-0000-0000-00008D8A0000}"/>
    <cellStyle name="Normal 17 6 7 11" xfId="35587" xr:uid="{00000000-0005-0000-0000-00008E8A0000}"/>
    <cellStyle name="Normal 17 6 7 11 2" xfId="35588" xr:uid="{00000000-0005-0000-0000-00008F8A0000}"/>
    <cellStyle name="Normal 17 6 7 11 3" xfId="35589" xr:uid="{00000000-0005-0000-0000-0000908A0000}"/>
    <cellStyle name="Normal 17 6 7 11 4" xfId="35590" xr:uid="{00000000-0005-0000-0000-0000918A0000}"/>
    <cellStyle name="Normal 17 6 7 11 5" xfId="35591" xr:uid="{00000000-0005-0000-0000-0000928A0000}"/>
    <cellStyle name="Normal 17 6 7 12" xfId="35592" xr:uid="{00000000-0005-0000-0000-0000938A0000}"/>
    <cellStyle name="Normal 17 6 7 12 2" xfId="35593" xr:uid="{00000000-0005-0000-0000-0000948A0000}"/>
    <cellStyle name="Normal 17 6 7 12 3" xfId="35594" xr:uid="{00000000-0005-0000-0000-0000958A0000}"/>
    <cellStyle name="Normal 17 6 7 12 4" xfId="35595" xr:uid="{00000000-0005-0000-0000-0000968A0000}"/>
    <cellStyle name="Normal 17 6 7 12 5" xfId="35596" xr:uid="{00000000-0005-0000-0000-0000978A0000}"/>
    <cellStyle name="Normal 17 6 7 13" xfId="35597" xr:uid="{00000000-0005-0000-0000-0000988A0000}"/>
    <cellStyle name="Normal 17 6 7 13 2" xfId="35598" xr:uid="{00000000-0005-0000-0000-0000998A0000}"/>
    <cellStyle name="Normal 17 6 7 13 3" xfId="35599" xr:uid="{00000000-0005-0000-0000-00009A8A0000}"/>
    <cellStyle name="Normal 17 6 7 13 4" xfId="35600" xr:uid="{00000000-0005-0000-0000-00009B8A0000}"/>
    <cellStyle name="Normal 17 6 7 13 5" xfId="35601" xr:uid="{00000000-0005-0000-0000-00009C8A0000}"/>
    <cellStyle name="Normal 17 6 7 14" xfId="35602" xr:uid="{00000000-0005-0000-0000-00009D8A0000}"/>
    <cellStyle name="Normal 17 6 7 14 2" xfId="35603" xr:uid="{00000000-0005-0000-0000-00009E8A0000}"/>
    <cellStyle name="Normal 17 6 7 14 3" xfId="35604" xr:uid="{00000000-0005-0000-0000-00009F8A0000}"/>
    <cellStyle name="Normal 17 6 7 14 4" xfId="35605" xr:uid="{00000000-0005-0000-0000-0000A08A0000}"/>
    <cellStyle name="Normal 17 6 7 14 5" xfId="35606" xr:uid="{00000000-0005-0000-0000-0000A18A0000}"/>
    <cellStyle name="Normal 17 6 7 15" xfId="35607" xr:uid="{00000000-0005-0000-0000-0000A28A0000}"/>
    <cellStyle name="Normal 17 6 7 15 2" xfId="35608" xr:uid="{00000000-0005-0000-0000-0000A38A0000}"/>
    <cellStyle name="Normal 17 6 7 15 3" xfId="35609" xr:uid="{00000000-0005-0000-0000-0000A48A0000}"/>
    <cellStyle name="Normal 17 6 7 15 4" xfId="35610" xr:uid="{00000000-0005-0000-0000-0000A58A0000}"/>
    <cellStyle name="Normal 17 6 7 15 5" xfId="35611" xr:uid="{00000000-0005-0000-0000-0000A68A0000}"/>
    <cellStyle name="Normal 17 6 7 16" xfId="35612" xr:uid="{00000000-0005-0000-0000-0000A78A0000}"/>
    <cellStyle name="Normal 17 6 7 16 2" xfId="35613" xr:uid="{00000000-0005-0000-0000-0000A88A0000}"/>
    <cellStyle name="Normal 17 6 7 16 3" xfId="35614" xr:uid="{00000000-0005-0000-0000-0000A98A0000}"/>
    <cellStyle name="Normal 17 6 7 16 4" xfId="35615" xr:uid="{00000000-0005-0000-0000-0000AA8A0000}"/>
    <cellStyle name="Normal 17 6 7 16 5" xfId="35616" xr:uid="{00000000-0005-0000-0000-0000AB8A0000}"/>
    <cellStyle name="Normal 17 6 7 17" xfId="35617" xr:uid="{00000000-0005-0000-0000-0000AC8A0000}"/>
    <cellStyle name="Normal 17 6 7 17 2" xfId="35618" xr:uid="{00000000-0005-0000-0000-0000AD8A0000}"/>
    <cellStyle name="Normal 17 6 7 17 3" xfId="35619" xr:uid="{00000000-0005-0000-0000-0000AE8A0000}"/>
    <cellStyle name="Normal 17 6 7 17 4" xfId="35620" xr:uid="{00000000-0005-0000-0000-0000AF8A0000}"/>
    <cellStyle name="Normal 17 6 7 18" xfId="35621" xr:uid="{00000000-0005-0000-0000-0000B08A0000}"/>
    <cellStyle name="Normal 17 6 7 18 2" xfId="35622" xr:uid="{00000000-0005-0000-0000-0000B18A0000}"/>
    <cellStyle name="Normal 17 6 7 18 3" xfId="35623" xr:uid="{00000000-0005-0000-0000-0000B28A0000}"/>
    <cellStyle name="Normal 17 6 7 18 4" xfId="35624" xr:uid="{00000000-0005-0000-0000-0000B38A0000}"/>
    <cellStyle name="Normal 17 6 7 19" xfId="35625" xr:uid="{00000000-0005-0000-0000-0000B48A0000}"/>
    <cellStyle name="Normal 17 6 7 2" xfId="35626" xr:uid="{00000000-0005-0000-0000-0000B58A0000}"/>
    <cellStyle name="Normal 17 6 7 2 2" xfId="35627" xr:uid="{00000000-0005-0000-0000-0000B68A0000}"/>
    <cellStyle name="Normal 17 6 7 2 3" xfId="35628" xr:uid="{00000000-0005-0000-0000-0000B78A0000}"/>
    <cellStyle name="Normal 17 6 7 2 4" xfId="35629" xr:uid="{00000000-0005-0000-0000-0000B88A0000}"/>
    <cellStyle name="Normal 17 6 7 2 5" xfId="35630" xr:uid="{00000000-0005-0000-0000-0000B98A0000}"/>
    <cellStyle name="Normal 17 6 7 20" xfId="35631" xr:uid="{00000000-0005-0000-0000-0000BA8A0000}"/>
    <cellStyle name="Normal 17 6 7 21" xfId="35632" xr:uid="{00000000-0005-0000-0000-0000BB8A0000}"/>
    <cellStyle name="Normal 17 6 7 3" xfId="35633" xr:uid="{00000000-0005-0000-0000-0000BC8A0000}"/>
    <cellStyle name="Normal 17 6 7 3 2" xfId="35634" xr:uid="{00000000-0005-0000-0000-0000BD8A0000}"/>
    <cellStyle name="Normal 17 6 7 3 3" xfId="35635" xr:uid="{00000000-0005-0000-0000-0000BE8A0000}"/>
    <cellStyle name="Normal 17 6 7 3 4" xfId="35636" xr:uid="{00000000-0005-0000-0000-0000BF8A0000}"/>
    <cellStyle name="Normal 17 6 7 3 5" xfId="35637" xr:uid="{00000000-0005-0000-0000-0000C08A0000}"/>
    <cellStyle name="Normal 17 6 7 4" xfId="35638" xr:uid="{00000000-0005-0000-0000-0000C18A0000}"/>
    <cellStyle name="Normal 17 6 7 4 2" xfId="35639" xr:uid="{00000000-0005-0000-0000-0000C28A0000}"/>
    <cellStyle name="Normal 17 6 7 4 3" xfId="35640" xr:uid="{00000000-0005-0000-0000-0000C38A0000}"/>
    <cellStyle name="Normal 17 6 7 4 4" xfId="35641" xr:uid="{00000000-0005-0000-0000-0000C48A0000}"/>
    <cellStyle name="Normal 17 6 7 4 5" xfId="35642" xr:uid="{00000000-0005-0000-0000-0000C58A0000}"/>
    <cellStyle name="Normal 17 6 7 5" xfId="35643" xr:uid="{00000000-0005-0000-0000-0000C68A0000}"/>
    <cellStyle name="Normal 17 6 7 5 2" xfId="35644" xr:uid="{00000000-0005-0000-0000-0000C78A0000}"/>
    <cellStyle name="Normal 17 6 7 5 3" xfId="35645" xr:uid="{00000000-0005-0000-0000-0000C88A0000}"/>
    <cellStyle name="Normal 17 6 7 5 4" xfId="35646" xr:uid="{00000000-0005-0000-0000-0000C98A0000}"/>
    <cellStyle name="Normal 17 6 7 5 5" xfId="35647" xr:uid="{00000000-0005-0000-0000-0000CA8A0000}"/>
    <cellStyle name="Normal 17 6 7 6" xfId="35648" xr:uid="{00000000-0005-0000-0000-0000CB8A0000}"/>
    <cellStyle name="Normal 17 6 7 6 2" xfId="35649" xr:uid="{00000000-0005-0000-0000-0000CC8A0000}"/>
    <cellStyle name="Normal 17 6 7 6 3" xfId="35650" xr:uid="{00000000-0005-0000-0000-0000CD8A0000}"/>
    <cellStyle name="Normal 17 6 7 6 4" xfId="35651" xr:uid="{00000000-0005-0000-0000-0000CE8A0000}"/>
    <cellStyle name="Normal 17 6 7 6 5" xfId="35652" xr:uid="{00000000-0005-0000-0000-0000CF8A0000}"/>
    <cellStyle name="Normal 17 6 7 7" xfId="35653" xr:uid="{00000000-0005-0000-0000-0000D08A0000}"/>
    <cellStyle name="Normal 17 6 7 7 2" xfId="35654" xr:uid="{00000000-0005-0000-0000-0000D18A0000}"/>
    <cellStyle name="Normal 17 6 7 7 3" xfId="35655" xr:uid="{00000000-0005-0000-0000-0000D28A0000}"/>
    <cellStyle name="Normal 17 6 7 7 4" xfId="35656" xr:uid="{00000000-0005-0000-0000-0000D38A0000}"/>
    <cellStyle name="Normal 17 6 7 7 5" xfId="35657" xr:uid="{00000000-0005-0000-0000-0000D48A0000}"/>
    <cellStyle name="Normal 17 6 7 8" xfId="35658" xr:uid="{00000000-0005-0000-0000-0000D58A0000}"/>
    <cellStyle name="Normal 17 6 7 8 2" xfId="35659" xr:uid="{00000000-0005-0000-0000-0000D68A0000}"/>
    <cellStyle name="Normal 17 6 7 8 3" xfId="35660" xr:uid="{00000000-0005-0000-0000-0000D78A0000}"/>
    <cellStyle name="Normal 17 6 7 8 4" xfId="35661" xr:uid="{00000000-0005-0000-0000-0000D88A0000}"/>
    <cellStyle name="Normal 17 6 7 8 5" xfId="35662" xr:uid="{00000000-0005-0000-0000-0000D98A0000}"/>
    <cellStyle name="Normal 17 6 7 9" xfId="35663" xr:uid="{00000000-0005-0000-0000-0000DA8A0000}"/>
    <cellStyle name="Normal 17 6 7 9 2" xfId="35664" xr:uid="{00000000-0005-0000-0000-0000DB8A0000}"/>
    <cellStyle name="Normal 17 6 7 9 3" xfId="35665" xr:uid="{00000000-0005-0000-0000-0000DC8A0000}"/>
    <cellStyle name="Normal 17 6 7 9 4" xfId="35666" xr:uid="{00000000-0005-0000-0000-0000DD8A0000}"/>
    <cellStyle name="Normal 17 6 7 9 5" xfId="35667" xr:uid="{00000000-0005-0000-0000-0000DE8A0000}"/>
    <cellStyle name="Normal 17 6 8" xfId="35668" xr:uid="{00000000-0005-0000-0000-0000DF8A0000}"/>
    <cellStyle name="Normal 17 6 8 10" xfId="35669" xr:uid="{00000000-0005-0000-0000-0000E08A0000}"/>
    <cellStyle name="Normal 17 6 8 10 2" xfId="35670" xr:uid="{00000000-0005-0000-0000-0000E18A0000}"/>
    <cellStyle name="Normal 17 6 8 10 3" xfId="35671" xr:uid="{00000000-0005-0000-0000-0000E28A0000}"/>
    <cellStyle name="Normal 17 6 8 10 4" xfId="35672" xr:uid="{00000000-0005-0000-0000-0000E38A0000}"/>
    <cellStyle name="Normal 17 6 8 10 5" xfId="35673" xr:uid="{00000000-0005-0000-0000-0000E48A0000}"/>
    <cellStyle name="Normal 17 6 8 11" xfId="35674" xr:uid="{00000000-0005-0000-0000-0000E58A0000}"/>
    <cellStyle name="Normal 17 6 8 11 2" xfId="35675" xr:uid="{00000000-0005-0000-0000-0000E68A0000}"/>
    <cellStyle name="Normal 17 6 8 11 3" xfId="35676" xr:uid="{00000000-0005-0000-0000-0000E78A0000}"/>
    <cellStyle name="Normal 17 6 8 11 4" xfId="35677" xr:uid="{00000000-0005-0000-0000-0000E88A0000}"/>
    <cellStyle name="Normal 17 6 8 11 5" xfId="35678" xr:uid="{00000000-0005-0000-0000-0000E98A0000}"/>
    <cellStyle name="Normal 17 6 8 12" xfId="35679" xr:uid="{00000000-0005-0000-0000-0000EA8A0000}"/>
    <cellStyle name="Normal 17 6 8 12 2" xfId="35680" xr:uid="{00000000-0005-0000-0000-0000EB8A0000}"/>
    <cellStyle name="Normal 17 6 8 12 3" xfId="35681" xr:uid="{00000000-0005-0000-0000-0000EC8A0000}"/>
    <cellStyle name="Normal 17 6 8 12 4" xfId="35682" xr:uid="{00000000-0005-0000-0000-0000ED8A0000}"/>
    <cellStyle name="Normal 17 6 8 12 5" xfId="35683" xr:uid="{00000000-0005-0000-0000-0000EE8A0000}"/>
    <cellStyle name="Normal 17 6 8 13" xfId="35684" xr:uid="{00000000-0005-0000-0000-0000EF8A0000}"/>
    <cellStyle name="Normal 17 6 8 13 2" xfId="35685" xr:uid="{00000000-0005-0000-0000-0000F08A0000}"/>
    <cellStyle name="Normal 17 6 8 13 3" xfId="35686" xr:uid="{00000000-0005-0000-0000-0000F18A0000}"/>
    <cellStyle name="Normal 17 6 8 13 4" xfId="35687" xr:uid="{00000000-0005-0000-0000-0000F28A0000}"/>
    <cellStyle name="Normal 17 6 8 13 5" xfId="35688" xr:uid="{00000000-0005-0000-0000-0000F38A0000}"/>
    <cellStyle name="Normal 17 6 8 14" xfId="35689" xr:uid="{00000000-0005-0000-0000-0000F48A0000}"/>
    <cellStyle name="Normal 17 6 8 14 2" xfId="35690" xr:uid="{00000000-0005-0000-0000-0000F58A0000}"/>
    <cellStyle name="Normal 17 6 8 14 3" xfId="35691" xr:uid="{00000000-0005-0000-0000-0000F68A0000}"/>
    <cellStyle name="Normal 17 6 8 14 4" xfId="35692" xr:uid="{00000000-0005-0000-0000-0000F78A0000}"/>
    <cellStyle name="Normal 17 6 8 14 5" xfId="35693" xr:uid="{00000000-0005-0000-0000-0000F88A0000}"/>
    <cellStyle name="Normal 17 6 8 15" xfId="35694" xr:uid="{00000000-0005-0000-0000-0000F98A0000}"/>
    <cellStyle name="Normal 17 6 8 15 2" xfId="35695" xr:uid="{00000000-0005-0000-0000-0000FA8A0000}"/>
    <cellStyle name="Normal 17 6 8 15 3" xfId="35696" xr:uid="{00000000-0005-0000-0000-0000FB8A0000}"/>
    <cellStyle name="Normal 17 6 8 15 4" xfId="35697" xr:uid="{00000000-0005-0000-0000-0000FC8A0000}"/>
    <cellStyle name="Normal 17 6 8 15 5" xfId="35698" xr:uid="{00000000-0005-0000-0000-0000FD8A0000}"/>
    <cellStyle name="Normal 17 6 8 16" xfId="35699" xr:uid="{00000000-0005-0000-0000-0000FE8A0000}"/>
    <cellStyle name="Normal 17 6 8 16 2" xfId="35700" xr:uid="{00000000-0005-0000-0000-0000FF8A0000}"/>
    <cellStyle name="Normal 17 6 8 16 3" xfId="35701" xr:uid="{00000000-0005-0000-0000-0000008B0000}"/>
    <cellStyle name="Normal 17 6 8 16 4" xfId="35702" xr:uid="{00000000-0005-0000-0000-0000018B0000}"/>
    <cellStyle name="Normal 17 6 8 17" xfId="35703" xr:uid="{00000000-0005-0000-0000-0000028B0000}"/>
    <cellStyle name="Normal 17 6 8 17 2" xfId="35704" xr:uid="{00000000-0005-0000-0000-0000038B0000}"/>
    <cellStyle name="Normal 17 6 8 17 3" xfId="35705" xr:uid="{00000000-0005-0000-0000-0000048B0000}"/>
    <cellStyle name="Normal 17 6 8 17 4" xfId="35706" xr:uid="{00000000-0005-0000-0000-0000058B0000}"/>
    <cellStyle name="Normal 17 6 8 18" xfId="35707" xr:uid="{00000000-0005-0000-0000-0000068B0000}"/>
    <cellStyle name="Normal 17 6 8 19" xfId="35708" xr:uid="{00000000-0005-0000-0000-0000078B0000}"/>
    <cellStyle name="Normal 17 6 8 2" xfId="35709" xr:uid="{00000000-0005-0000-0000-0000088B0000}"/>
    <cellStyle name="Normal 17 6 8 2 2" xfId="35710" xr:uid="{00000000-0005-0000-0000-0000098B0000}"/>
    <cellStyle name="Normal 17 6 8 2 3" xfId="35711" xr:uid="{00000000-0005-0000-0000-00000A8B0000}"/>
    <cellStyle name="Normal 17 6 8 2 4" xfId="35712" xr:uid="{00000000-0005-0000-0000-00000B8B0000}"/>
    <cellStyle name="Normal 17 6 8 2 5" xfId="35713" xr:uid="{00000000-0005-0000-0000-00000C8B0000}"/>
    <cellStyle name="Normal 17 6 8 20" xfId="35714" xr:uid="{00000000-0005-0000-0000-00000D8B0000}"/>
    <cellStyle name="Normal 17 6 8 3" xfId="35715" xr:uid="{00000000-0005-0000-0000-00000E8B0000}"/>
    <cellStyle name="Normal 17 6 8 3 2" xfId="35716" xr:uid="{00000000-0005-0000-0000-00000F8B0000}"/>
    <cellStyle name="Normal 17 6 8 3 3" xfId="35717" xr:uid="{00000000-0005-0000-0000-0000108B0000}"/>
    <cellStyle name="Normal 17 6 8 3 4" xfId="35718" xr:uid="{00000000-0005-0000-0000-0000118B0000}"/>
    <cellStyle name="Normal 17 6 8 3 5" xfId="35719" xr:uid="{00000000-0005-0000-0000-0000128B0000}"/>
    <cellStyle name="Normal 17 6 8 4" xfId="35720" xr:uid="{00000000-0005-0000-0000-0000138B0000}"/>
    <cellStyle name="Normal 17 6 8 4 2" xfId="35721" xr:uid="{00000000-0005-0000-0000-0000148B0000}"/>
    <cellStyle name="Normal 17 6 8 4 3" xfId="35722" xr:uid="{00000000-0005-0000-0000-0000158B0000}"/>
    <cellStyle name="Normal 17 6 8 4 4" xfId="35723" xr:uid="{00000000-0005-0000-0000-0000168B0000}"/>
    <cellStyle name="Normal 17 6 8 4 5" xfId="35724" xr:uid="{00000000-0005-0000-0000-0000178B0000}"/>
    <cellStyle name="Normal 17 6 8 5" xfId="35725" xr:uid="{00000000-0005-0000-0000-0000188B0000}"/>
    <cellStyle name="Normal 17 6 8 5 2" xfId="35726" xr:uid="{00000000-0005-0000-0000-0000198B0000}"/>
    <cellStyle name="Normal 17 6 8 5 3" xfId="35727" xr:uid="{00000000-0005-0000-0000-00001A8B0000}"/>
    <cellStyle name="Normal 17 6 8 5 4" xfId="35728" xr:uid="{00000000-0005-0000-0000-00001B8B0000}"/>
    <cellStyle name="Normal 17 6 8 5 5" xfId="35729" xr:uid="{00000000-0005-0000-0000-00001C8B0000}"/>
    <cellStyle name="Normal 17 6 8 6" xfId="35730" xr:uid="{00000000-0005-0000-0000-00001D8B0000}"/>
    <cellStyle name="Normal 17 6 8 6 2" xfId="35731" xr:uid="{00000000-0005-0000-0000-00001E8B0000}"/>
    <cellStyle name="Normal 17 6 8 6 3" xfId="35732" xr:uid="{00000000-0005-0000-0000-00001F8B0000}"/>
    <cellStyle name="Normal 17 6 8 6 4" xfId="35733" xr:uid="{00000000-0005-0000-0000-0000208B0000}"/>
    <cellStyle name="Normal 17 6 8 6 5" xfId="35734" xr:uid="{00000000-0005-0000-0000-0000218B0000}"/>
    <cellStyle name="Normal 17 6 8 7" xfId="35735" xr:uid="{00000000-0005-0000-0000-0000228B0000}"/>
    <cellStyle name="Normal 17 6 8 7 2" xfId="35736" xr:uid="{00000000-0005-0000-0000-0000238B0000}"/>
    <cellStyle name="Normal 17 6 8 7 3" xfId="35737" xr:uid="{00000000-0005-0000-0000-0000248B0000}"/>
    <cellStyle name="Normal 17 6 8 7 4" xfId="35738" xr:uid="{00000000-0005-0000-0000-0000258B0000}"/>
    <cellStyle name="Normal 17 6 8 7 5" xfId="35739" xr:uid="{00000000-0005-0000-0000-0000268B0000}"/>
    <cellStyle name="Normal 17 6 8 8" xfId="35740" xr:uid="{00000000-0005-0000-0000-0000278B0000}"/>
    <cellStyle name="Normal 17 6 8 8 2" xfId="35741" xr:uid="{00000000-0005-0000-0000-0000288B0000}"/>
    <cellStyle name="Normal 17 6 8 8 3" xfId="35742" xr:uid="{00000000-0005-0000-0000-0000298B0000}"/>
    <cellStyle name="Normal 17 6 8 8 4" xfId="35743" xr:uid="{00000000-0005-0000-0000-00002A8B0000}"/>
    <cellStyle name="Normal 17 6 8 8 5" xfId="35744" xr:uid="{00000000-0005-0000-0000-00002B8B0000}"/>
    <cellStyle name="Normal 17 6 8 9" xfId="35745" xr:uid="{00000000-0005-0000-0000-00002C8B0000}"/>
    <cellStyle name="Normal 17 6 8 9 2" xfId="35746" xr:uid="{00000000-0005-0000-0000-00002D8B0000}"/>
    <cellStyle name="Normal 17 6 8 9 3" xfId="35747" xr:uid="{00000000-0005-0000-0000-00002E8B0000}"/>
    <cellStyle name="Normal 17 6 8 9 4" xfId="35748" xr:uid="{00000000-0005-0000-0000-00002F8B0000}"/>
    <cellStyle name="Normal 17 6 8 9 5" xfId="35749" xr:uid="{00000000-0005-0000-0000-0000308B0000}"/>
    <cellStyle name="Normal 17 6 9" xfId="35750" xr:uid="{00000000-0005-0000-0000-0000318B0000}"/>
    <cellStyle name="Normal 17 6 9 10" xfId="35751" xr:uid="{00000000-0005-0000-0000-0000328B0000}"/>
    <cellStyle name="Normal 17 6 9 10 2" xfId="35752" xr:uid="{00000000-0005-0000-0000-0000338B0000}"/>
    <cellStyle name="Normal 17 6 9 10 3" xfId="35753" xr:uid="{00000000-0005-0000-0000-0000348B0000}"/>
    <cellStyle name="Normal 17 6 9 10 4" xfId="35754" xr:uid="{00000000-0005-0000-0000-0000358B0000}"/>
    <cellStyle name="Normal 17 6 9 10 5" xfId="35755" xr:uid="{00000000-0005-0000-0000-0000368B0000}"/>
    <cellStyle name="Normal 17 6 9 11" xfId="35756" xr:uid="{00000000-0005-0000-0000-0000378B0000}"/>
    <cellStyle name="Normal 17 6 9 11 2" xfId="35757" xr:uid="{00000000-0005-0000-0000-0000388B0000}"/>
    <cellStyle name="Normal 17 6 9 11 3" xfId="35758" xr:uid="{00000000-0005-0000-0000-0000398B0000}"/>
    <cellStyle name="Normal 17 6 9 11 4" xfId="35759" xr:uid="{00000000-0005-0000-0000-00003A8B0000}"/>
    <cellStyle name="Normal 17 6 9 11 5" xfId="35760" xr:uid="{00000000-0005-0000-0000-00003B8B0000}"/>
    <cellStyle name="Normal 17 6 9 12" xfId="35761" xr:uid="{00000000-0005-0000-0000-00003C8B0000}"/>
    <cellStyle name="Normal 17 6 9 12 2" xfId="35762" xr:uid="{00000000-0005-0000-0000-00003D8B0000}"/>
    <cellStyle name="Normal 17 6 9 12 3" xfId="35763" xr:uid="{00000000-0005-0000-0000-00003E8B0000}"/>
    <cellStyle name="Normal 17 6 9 12 4" xfId="35764" xr:uid="{00000000-0005-0000-0000-00003F8B0000}"/>
    <cellStyle name="Normal 17 6 9 12 5" xfId="35765" xr:uid="{00000000-0005-0000-0000-0000408B0000}"/>
    <cellStyle name="Normal 17 6 9 13" xfId="35766" xr:uid="{00000000-0005-0000-0000-0000418B0000}"/>
    <cellStyle name="Normal 17 6 9 13 2" xfId="35767" xr:uid="{00000000-0005-0000-0000-0000428B0000}"/>
    <cellStyle name="Normal 17 6 9 13 3" xfId="35768" xr:uid="{00000000-0005-0000-0000-0000438B0000}"/>
    <cellStyle name="Normal 17 6 9 13 4" xfId="35769" xr:uid="{00000000-0005-0000-0000-0000448B0000}"/>
    <cellStyle name="Normal 17 6 9 13 5" xfId="35770" xr:uid="{00000000-0005-0000-0000-0000458B0000}"/>
    <cellStyle name="Normal 17 6 9 14" xfId="35771" xr:uid="{00000000-0005-0000-0000-0000468B0000}"/>
    <cellStyle name="Normal 17 6 9 14 2" xfId="35772" xr:uid="{00000000-0005-0000-0000-0000478B0000}"/>
    <cellStyle name="Normal 17 6 9 14 3" xfId="35773" xr:uid="{00000000-0005-0000-0000-0000488B0000}"/>
    <cellStyle name="Normal 17 6 9 14 4" xfId="35774" xr:uid="{00000000-0005-0000-0000-0000498B0000}"/>
    <cellStyle name="Normal 17 6 9 14 5" xfId="35775" xr:uid="{00000000-0005-0000-0000-00004A8B0000}"/>
    <cellStyle name="Normal 17 6 9 15" xfId="35776" xr:uid="{00000000-0005-0000-0000-00004B8B0000}"/>
    <cellStyle name="Normal 17 6 9 15 2" xfId="35777" xr:uid="{00000000-0005-0000-0000-00004C8B0000}"/>
    <cellStyle name="Normal 17 6 9 15 3" xfId="35778" xr:uid="{00000000-0005-0000-0000-00004D8B0000}"/>
    <cellStyle name="Normal 17 6 9 15 4" xfId="35779" xr:uid="{00000000-0005-0000-0000-00004E8B0000}"/>
    <cellStyle name="Normal 17 6 9 15 5" xfId="35780" xr:uid="{00000000-0005-0000-0000-00004F8B0000}"/>
    <cellStyle name="Normal 17 6 9 16" xfId="35781" xr:uid="{00000000-0005-0000-0000-0000508B0000}"/>
    <cellStyle name="Normal 17 6 9 16 2" xfId="35782" xr:uid="{00000000-0005-0000-0000-0000518B0000}"/>
    <cellStyle name="Normal 17 6 9 16 3" xfId="35783" xr:uid="{00000000-0005-0000-0000-0000528B0000}"/>
    <cellStyle name="Normal 17 6 9 16 4" xfId="35784" xr:uid="{00000000-0005-0000-0000-0000538B0000}"/>
    <cellStyle name="Normal 17 6 9 17" xfId="35785" xr:uid="{00000000-0005-0000-0000-0000548B0000}"/>
    <cellStyle name="Normal 17 6 9 17 2" xfId="35786" xr:uid="{00000000-0005-0000-0000-0000558B0000}"/>
    <cellStyle name="Normal 17 6 9 17 3" xfId="35787" xr:uid="{00000000-0005-0000-0000-0000568B0000}"/>
    <cellStyle name="Normal 17 6 9 17 4" xfId="35788" xr:uid="{00000000-0005-0000-0000-0000578B0000}"/>
    <cellStyle name="Normal 17 6 9 18" xfId="35789" xr:uid="{00000000-0005-0000-0000-0000588B0000}"/>
    <cellStyle name="Normal 17 6 9 19" xfId="35790" xr:uid="{00000000-0005-0000-0000-0000598B0000}"/>
    <cellStyle name="Normal 17 6 9 2" xfId="35791" xr:uid="{00000000-0005-0000-0000-00005A8B0000}"/>
    <cellStyle name="Normal 17 6 9 2 2" xfId="35792" xr:uid="{00000000-0005-0000-0000-00005B8B0000}"/>
    <cellStyle name="Normal 17 6 9 2 3" xfId="35793" xr:uid="{00000000-0005-0000-0000-00005C8B0000}"/>
    <cellStyle name="Normal 17 6 9 2 4" xfId="35794" xr:uid="{00000000-0005-0000-0000-00005D8B0000}"/>
    <cellStyle name="Normal 17 6 9 2 5" xfId="35795" xr:uid="{00000000-0005-0000-0000-00005E8B0000}"/>
    <cellStyle name="Normal 17 6 9 20" xfId="35796" xr:uid="{00000000-0005-0000-0000-00005F8B0000}"/>
    <cellStyle name="Normal 17 6 9 3" xfId="35797" xr:uid="{00000000-0005-0000-0000-0000608B0000}"/>
    <cellStyle name="Normal 17 6 9 3 2" xfId="35798" xr:uid="{00000000-0005-0000-0000-0000618B0000}"/>
    <cellStyle name="Normal 17 6 9 3 3" xfId="35799" xr:uid="{00000000-0005-0000-0000-0000628B0000}"/>
    <cellStyle name="Normal 17 6 9 3 4" xfId="35800" xr:uid="{00000000-0005-0000-0000-0000638B0000}"/>
    <cellStyle name="Normal 17 6 9 3 5" xfId="35801" xr:uid="{00000000-0005-0000-0000-0000648B0000}"/>
    <cellStyle name="Normal 17 6 9 4" xfId="35802" xr:uid="{00000000-0005-0000-0000-0000658B0000}"/>
    <cellStyle name="Normal 17 6 9 4 2" xfId="35803" xr:uid="{00000000-0005-0000-0000-0000668B0000}"/>
    <cellStyle name="Normal 17 6 9 4 3" xfId="35804" xr:uid="{00000000-0005-0000-0000-0000678B0000}"/>
    <cellStyle name="Normal 17 6 9 4 4" xfId="35805" xr:uid="{00000000-0005-0000-0000-0000688B0000}"/>
    <cellStyle name="Normal 17 6 9 4 5" xfId="35806" xr:uid="{00000000-0005-0000-0000-0000698B0000}"/>
    <cellStyle name="Normal 17 6 9 5" xfId="35807" xr:uid="{00000000-0005-0000-0000-00006A8B0000}"/>
    <cellStyle name="Normal 17 6 9 5 2" xfId="35808" xr:uid="{00000000-0005-0000-0000-00006B8B0000}"/>
    <cellStyle name="Normal 17 6 9 5 3" xfId="35809" xr:uid="{00000000-0005-0000-0000-00006C8B0000}"/>
    <cellStyle name="Normal 17 6 9 5 4" xfId="35810" xr:uid="{00000000-0005-0000-0000-00006D8B0000}"/>
    <cellStyle name="Normal 17 6 9 5 5" xfId="35811" xr:uid="{00000000-0005-0000-0000-00006E8B0000}"/>
    <cellStyle name="Normal 17 6 9 6" xfId="35812" xr:uid="{00000000-0005-0000-0000-00006F8B0000}"/>
    <cellStyle name="Normal 17 6 9 6 2" xfId="35813" xr:uid="{00000000-0005-0000-0000-0000708B0000}"/>
    <cellStyle name="Normal 17 6 9 6 3" xfId="35814" xr:uid="{00000000-0005-0000-0000-0000718B0000}"/>
    <cellStyle name="Normal 17 6 9 6 4" xfId="35815" xr:uid="{00000000-0005-0000-0000-0000728B0000}"/>
    <cellStyle name="Normal 17 6 9 6 5" xfId="35816" xr:uid="{00000000-0005-0000-0000-0000738B0000}"/>
    <cellStyle name="Normal 17 6 9 7" xfId="35817" xr:uid="{00000000-0005-0000-0000-0000748B0000}"/>
    <cellStyle name="Normal 17 6 9 7 2" xfId="35818" xr:uid="{00000000-0005-0000-0000-0000758B0000}"/>
    <cellStyle name="Normal 17 6 9 7 3" xfId="35819" xr:uid="{00000000-0005-0000-0000-0000768B0000}"/>
    <cellStyle name="Normal 17 6 9 7 4" xfId="35820" xr:uid="{00000000-0005-0000-0000-0000778B0000}"/>
    <cellStyle name="Normal 17 6 9 7 5" xfId="35821" xr:uid="{00000000-0005-0000-0000-0000788B0000}"/>
    <cellStyle name="Normal 17 6 9 8" xfId="35822" xr:uid="{00000000-0005-0000-0000-0000798B0000}"/>
    <cellStyle name="Normal 17 6 9 8 2" xfId="35823" xr:uid="{00000000-0005-0000-0000-00007A8B0000}"/>
    <cellStyle name="Normal 17 6 9 8 3" xfId="35824" xr:uid="{00000000-0005-0000-0000-00007B8B0000}"/>
    <cellStyle name="Normal 17 6 9 8 4" xfId="35825" xr:uid="{00000000-0005-0000-0000-00007C8B0000}"/>
    <cellStyle name="Normal 17 6 9 8 5" xfId="35826" xr:uid="{00000000-0005-0000-0000-00007D8B0000}"/>
    <cellStyle name="Normal 17 6 9 9" xfId="35827" xr:uid="{00000000-0005-0000-0000-00007E8B0000}"/>
    <cellStyle name="Normal 17 6 9 9 2" xfId="35828" xr:uid="{00000000-0005-0000-0000-00007F8B0000}"/>
    <cellStyle name="Normal 17 6 9 9 3" xfId="35829" xr:uid="{00000000-0005-0000-0000-0000808B0000}"/>
    <cellStyle name="Normal 17 6 9 9 4" xfId="35830" xr:uid="{00000000-0005-0000-0000-0000818B0000}"/>
    <cellStyle name="Normal 17 6 9 9 5" xfId="35831" xr:uid="{00000000-0005-0000-0000-0000828B0000}"/>
    <cellStyle name="Normal 17 7" xfId="35832" xr:uid="{00000000-0005-0000-0000-0000838B0000}"/>
    <cellStyle name="Normal 17 7 10" xfId="35833" xr:uid="{00000000-0005-0000-0000-0000848B0000}"/>
    <cellStyle name="Normal 17 7 10 2" xfId="35834" xr:uid="{00000000-0005-0000-0000-0000858B0000}"/>
    <cellStyle name="Normal 17 7 10 3" xfId="35835" xr:uid="{00000000-0005-0000-0000-0000868B0000}"/>
    <cellStyle name="Normal 17 7 10 4" xfId="35836" xr:uid="{00000000-0005-0000-0000-0000878B0000}"/>
    <cellStyle name="Normal 17 7 10 5" xfId="35837" xr:uid="{00000000-0005-0000-0000-0000888B0000}"/>
    <cellStyle name="Normal 17 7 11" xfId="35838" xr:uid="{00000000-0005-0000-0000-0000898B0000}"/>
    <cellStyle name="Normal 17 7 11 2" xfId="35839" xr:uid="{00000000-0005-0000-0000-00008A8B0000}"/>
    <cellStyle name="Normal 17 7 11 3" xfId="35840" xr:uid="{00000000-0005-0000-0000-00008B8B0000}"/>
    <cellStyle name="Normal 17 7 11 4" xfId="35841" xr:uid="{00000000-0005-0000-0000-00008C8B0000}"/>
    <cellStyle name="Normal 17 7 11 5" xfId="35842" xr:uid="{00000000-0005-0000-0000-00008D8B0000}"/>
    <cellStyle name="Normal 17 7 12" xfId="35843" xr:uid="{00000000-0005-0000-0000-00008E8B0000}"/>
    <cellStyle name="Normal 17 7 12 2" xfId="35844" xr:uid="{00000000-0005-0000-0000-00008F8B0000}"/>
    <cellStyle name="Normal 17 7 12 3" xfId="35845" xr:uid="{00000000-0005-0000-0000-0000908B0000}"/>
    <cellStyle name="Normal 17 7 12 4" xfId="35846" xr:uid="{00000000-0005-0000-0000-0000918B0000}"/>
    <cellStyle name="Normal 17 7 12 5" xfId="35847" xr:uid="{00000000-0005-0000-0000-0000928B0000}"/>
    <cellStyle name="Normal 17 7 13" xfId="35848" xr:uid="{00000000-0005-0000-0000-0000938B0000}"/>
    <cellStyle name="Normal 17 7 13 2" xfId="35849" xr:uid="{00000000-0005-0000-0000-0000948B0000}"/>
    <cellStyle name="Normal 17 7 13 3" xfId="35850" xr:uid="{00000000-0005-0000-0000-0000958B0000}"/>
    <cellStyle name="Normal 17 7 13 4" xfId="35851" xr:uid="{00000000-0005-0000-0000-0000968B0000}"/>
    <cellStyle name="Normal 17 7 13 5" xfId="35852" xr:uid="{00000000-0005-0000-0000-0000978B0000}"/>
    <cellStyle name="Normal 17 7 14" xfId="35853" xr:uid="{00000000-0005-0000-0000-0000988B0000}"/>
    <cellStyle name="Normal 17 7 14 2" xfId="35854" xr:uid="{00000000-0005-0000-0000-0000998B0000}"/>
    <cellStyle name="Normal 17 7 14 3" xfId="35855" xr:uid="{00000000-0005-0000-0000-00009A8B0000}"/>
    <cellStyle name="Normal 17 7 14 4" xfId="35856" xr:uid="{00000000-0005-0000-0000-00009B8B0000}"/>
    <cellStyle name="Normal 17 7 14 5" xfId="35857" xr:uid="{00000000-0005-0000-0000-00009C8B0000}"/>
    <cellStyle name="Normal 17 7 15" xfId="35858" xr:uid="{00000000-0005-0000-0000-00009D8B0000}"/>
    <cellStyle name="Normal 17 7 15 2" xfId="35859" xr:uid="{00000000-0005-0000-0000-00009E8B0000}"/>
    <cellStyle name="Normal 17 7 15 3" xfId="35860" xr:uid="{00000000-0005-0000-0000-00009F8B0000}"/>
    <cellStyle name="Normal 17 7 15 4" xfId="35861" xr:uid="{00000000-0005-0000-0000-0000A08B0000}"/>
    <cellStyle name="Normal 17 7 15 5" xfId="35862" xr:uid="{00000000-0005-0000-0000-0000A18B0000}"/>
    <cellStyle name="Normal 17 7 16" xfId="35863" xr:uid="{00000000-0005-0000-0000-0000A28B0000}"/>
    <cellStyle name="Normal 17 7 16 2" xfId="35864" xr:uid="{00000000-0005-0000-0000-0000A38B0000}"/>
    <cellStyle name="Normal 17 7 16 3" xfId="35865" xr:uid="{00000000-0005-0000-0000-0000A48B0000}"/>
    <cellStyle name="Normal 17 7 16 4" xfId="35866" xr:uid="{00000000-0005-0000-0000-0000A58B0000}"/>
    <cellStyle name="Normal 17 7 16 5" xfId="35867" xr:uid="{00000000-0005-0000-0000-0000A68B0000}"/>
    <cellStyle name="Normal 17 7 17" xfId="35868" xr:uid="{00000000-0005-0000-0000-0000A78B0000}"/>
    <cellStyle name="Normal 17 7 17 2" xfId="35869" xr:uid="{00000000-0005-0000-0000-0000A88B0000}"/>
    <cellStyle name="Normal 17 7 17 3" xfId="35870" xr:uid="{00000000-0005-0000-0000-0000A98B0000}"/>
    <cellStyle name="Normal 17 7 17 4" xfId="35871" xr:uid="{00000000-0005-0000-0000-0000AA8B0000}"/>
    <cellStyle name="Normal 17 7 17 5" xfId="35872" xr:uid="{00000000-0005-0000-0000-0000AB8B0000}"/>
    <cellStyle name="Normal 17 7 18" xfId="35873" xr:uid="{00000000-0005-0000-0000-0000AC8B0000}"/>
    <cellStyle name="Normal 17 7 18 2" xfId="35874" xr:uid="{00000000-0005-0000-0000-0000AD8B0000}"/>
    <cellStyle name="Normal 17 7 18 3" xfId="35875" xr:uid="{00000000-0005-0000-0000-0000AE8B0000}"/>
    <cellStyle name="Normal 17 7 18 4" xfId="35876" xr:uid="{00000000-0005-0000-0000-0000AF8B0000}"/>
    <cellStyle name="Normal 17 7 18 5" xfId="35877" xr:uid="{00000000-0005-0000-0000-0000B08B0000}"/>
    <cellStyle name="Normal 17 7 19" xfId="35878" xr:uid="{00000000-0005-0000-0000-0000B18B0000}"/>
    <cellStyle name="Normal 17 7 19 2" xfId="35879" xr:uid="{00000000-0005-0000-0000-0000B28B0000}"/>
    <cellStyle name="Normal 17 7 19 3" xfId="35880" xr:uid="{00000000-0005-0000-0000-0000B38B0000}"/>
    <cellStyle name="Normal 17 7 19 4" xfId="35881" xr:uid="{00000000-0005-0000-0000-0000B48B0000}"/>
    <cellStyle name="Normal 17 7 19 5" xfId="35882" xr:uid="{00000000-0005-0000-0000-0000B58B0000}"/>
    <cellStyle name="Normal 17 7 2" xfId="35883" xr:uid="{00000000-0005-0000-0000-0000B68B0000}"/>
    <cellStyle name="Normal 17 7 2 10" xfId="35884" xr:uid="{00000000-0005-0000-0000-0000B78B0000}"/>
    <cellStyle name="Normal 17 7 2 10 2" xfId="35885" xr:uid="{00000000-0005-0000-0000-0000B88B0000}"/>
    <cellStyle name="Normal 17 7 2 10 3" xfId="35886" xr:uid="{00000000-0005-0000-0000-0000B98B0000}"/>
    <cellStyle name="Normal 17 7 2 10 4" xfId="35887" xr:uid="{00000000-0005-0000-0000-0000BA8B0000}"/>
    <cellStyle name="Normal 17 7 2 10 5" xfId="35888" xr:uid="{00000000-0005-0000-0000-0000BB8B0000}"/>
    <cellStyle name="Normal 17 7 2 11" xfId="35889" xr:uid="{00000000-0005-0000-0000-0000BC8B0000}"/>
    <cellStyle name="Normal 17 7 2 11 2" xfId="35890" xr:uid="{00000000-0005-0000-0000-0000BD8B0000}"/>
    <cellStyle name="Normal 17 7 2 11 3" xfId="35891" xr:uid="{00000000-0005-0000-0000-0000BE8B0000}"/>
    <cellStyle name="Normal 17 7 2 11 4" xfId="35892" xr:uid="{00000000-0005-0000-0000-0000BF8B0000}"/>
    <cellStyle name="Normal 17 7 2 11 5" xfId="35893" xr:uid="{00000000-0005-0000-0000-0000C08B0000}"/>
    <cellStyle name="Normal 17 7 2 12" xfId="35894" xr:uid="{00000000-0005-0000-0000-0000C18B0000}"/>
    <cellStyle name="Normal 17 7 2 12 2" xfId="35895" xr:uid="{00000000-0005-0000-0000-0000C28B0000}"/>
    <cellStyle name="Normal 17 7 2 12 3" xfId="35896" xr:uid="{00000000-0005-0000-0000-0000C38B0000}"/>
    <cellStyle name="Normal 17 7 2 12 4" xfId="35897" xr:uid="{00000000-0005-0000-0000-0000C48B0000}"/>
    <cellStyle name="Normal 17 7 2 12 5" xfId="35898" xr:uid="{00000000-0005-0000-0000-0000C58B0000}"/>
    <cellStyle name="Normal 17 7 2 13" xfId="35899" xr:uid="{00000000-0005-0000-0000-0000C68B0000}"/>
    <cellStyle name="Normal 17 7 2 13 2" xfId="35900" xr:uid="{00000000-0005-0000-0000-0000C78B0000}"/>
    <cellStyle name="Normal 17 7 2 13 3" xfId="35901" xr:uid="{00000000-0005-0000-0000-0000C88B0000}"/>
    <cellStyle name="Normal 17 7 2 13 4" xfId="35902" xr:uid="{00000000-0005-0000-0000-0000C98B0000}"/>
    <cellStyle name="Normal 17 7 2 13 5" xfId="35903" xr:uid="{00000000-0005-0000-0000-0000CA8B0000}"/>
    <cellStyle name="Normal 17 7 2 14" xfId="35904" xr:uid="{00000000-0005-0000-0000-0000CB8B0000}"/>
    <cellStyle name="Normal 17 7 2 14 2" xfId="35905" xr:uid="{00000000-0005-0000-0000-0000CC8B0000}"/>
    <cellStyle name="Normal 17 7 2 14 3" xfId="35906" xr:uid="{00000000-0005-0000-0000-0000CD8B0000}"/>
    <cellStyle name="Normal 17 7 2 14 4" xfId="35907" xr:uid="{00000000-0005-0000-0000-0000CE8B0000}"/>
    <cellStyle name="Normal 17 7 2 14 5" xfId="35908" xr:uid="{00000000-0005-0000-0000-0000CF8B0000}"/>
    <cellStyle name="Normal 17 7 2 15" xfId="35909" xr:uid="{00000000-0005-0000-0000-0000D08B0000}"/>
    <cellStyle name="Normal 17 7 2 15 2" xfId="35910" xr:uid="{00000000-0005-0000-0000-0000D18B0000}"/>
    <cellStyle name="Normal 17 7 2 15 3" xfId="35911" xr:uid="{00000000-0005-0000-0000-0000D28B0000}"/>
    <cellStyle name="Normal 17 7 2 15 4" xfId="35912" xr:uid="{00000000-0005-0000-0000-0000D38B0000}"/>
    <cellStyle name="Normal 17 7 2 15 5" xfId="35913" xr:uid="{00000000-0005-0000-0000-0000D48B0000}"/>
    <cellStyle name="Normal 17 7 2 16" xfId="35914" xr:uid="{00000000-0005-0000-0000-0000D58B0000}"/>
    <cellStyle name="Normal 17 7 2 16 2" xfId="35915" xr:uid="{00000000-0005-0000-0000-0000D68B0000}"/>
    <cellStyle name="Normal 17 7 2 16 3" xfId="35916" xr:uid="{00000000-0005-0000-0000-0000D78B0000}"/>
    <cellStyle name="Normal 17 7 2 16 4" xfId="35917" xr:uid="{00000000-0005-0000-0000-0000D88B0000}"/>
    <cellStyle name="Normal 17 7 2 16 5" xfId="35918" xr:uid="{00000000-0005-0000-0000-0000D98B0000}"/>
    <cellStyle name="Normal 17 7 2 17" xfId="35919" xr:uid="{00000000-0005-0000-0000-0000DA8B0000}"/>
    <cellStyle name="Normal 17 7 2 17 2" xfId="35920" xr:uid="{00000000-0005-0000-0000-0000DB8B0000}"/>
    <cellStyle name="Normal 17 7 2 17 3" xfId="35921" xr:uid="{00000000-0005-0000-0000-0000DC8B0000}"/>
    <cellStyle name="Normal 17 7 2 17 4" xfId="35922" xr:uid="{00000000-0005-0000-0000-0000DD8B0000}"/>
    <cellStyle name="Normal 17 7 2 17 5" xfId="35923" xr:uid="{00000000-0005-0000-0000-0000DE8B0000}"/>
    <cellStyle name="Normal 17 7 2 18" xfId="35924" xr:uid="{00000000-0005-0000-0000-0000DF8B0000}"/>
    <cellStyle name="Normal 17 7 2 18 2" xfId="35925" xr:uid="{00000000-0005-0000-0000-0000E08B0000}"/>
    <cellStyle name="Normal 17 7 2 18 3" xfId="35926" xr:uid="{00000000-0005-0000-0000-0000E18B0000}"/>
    <cellStyle name="Normal 17 7 2 18 4" xfId="35927" xr:uid="{00000000-0005-0000-0000-0000E28B0000}"/>
    <cellStyle name="Normal 17 7 2 18 5" xfId="35928" xr:uid="{00000000-0005-0000-0000-0000E38B0000}"/>
    <cellStyle name="Normal 17 7 2 19" xfId="35929" xr:uid="{00000000-0005-0000-0000-0000E48B0000}"/>
    <cellStyle name="Normal 17 7 2 19 2" xfId="35930" xr:uid="{00000000-0005-0000-0000-0000E58B0000}"/>
    <cellStyle name="Normal 17 7 2 19 3" xfId="35931" xr:uid="{00000000-0005-0000-0000-0000E68B0000}"/>
    <cellStyle name="Normal 17 7 2 19 4" xfId="35932" xr:uid="{00000000-0005-0000-0000-0000E78B0000}"/>
    <cellStyle name="Normal 17 7 2 19 5" xfId="35933" xr:uid="{00000000-0005-0000-0000-0000E88B0000}"/>
    <cellStyle name="Normal 17 7 2 2" xfId="35934" xr:uid="{00000000-0005-0000-0000-0000E98B0000}"/>
    <cellStyle name="Normal 17 7 2 2 10" xfId="35935" xr:uid="{00000000-0005-0000-0000-0000EA8B0000}"/>
    <cellStyle name="Normal 17 7 2 2 10 2" xfId="35936" xr:uid="{00000000-0005-0000-0000-0000EB8B0000}"/>
    <cellStyle name="Normal 17 7 2 2 10 3" xfId="35937" xr:uid="{00000000-0005-0000-0000-0000EC8B0000}"/>
    <cellStyle name="Normal 17 7 2 2 10 4" xfId="35938" xr:uid="{00000000-0005-0000-0000-0000ED8B0000}"/>
    <cellStyle name="Normal 17 7 2 2 10 5" xfId="35939" xr:uid="{00000000-0005-0000-0000-0000EE8B0000}"/>
    <cellStyle name="Normal 17 7 2 2 11" xfId="35940" xr:uid="{00000000-0005-0000-0000-0000EF8B0000}"/>
    <cellStyle name="Normal 17 7 2 2 11 2" xfId="35941" xr:uid="{00000000-0005-0000-0000-0000F08B0000}"/>
    <cellStyle name="Normal 17 7 2 2 11 3" xfId="35942" xr:uid="{00000000-0005-0000-0000-0000F18B0000}"/>
    <cellStyle name="Normal 17 7 2 2 11 4" xfId="35943" xr:uid="{00000000-0005-0000-0000-0000F28B0000}"/>
    <cellStyle name="Normal 17 7 2 2 11 5" xfId="35944" xr:uid="{00000000-0005-0000-0000-0000F38B0000}"/>
    <cellStyle name="Normal 17 7 2 2 12" xfId="35945" xr:uid="{00000000-0005-0000-0000-0000F48B0000}"/>
    <cellStyle name="Normal 17 7 2 2 12 2" xfId="35946" xr:uid="{00000000-0005-0000-0000-0000F58B0000}"/>
    <cellStyle name="Normal 17 7 2 2 12 3" xfId="35947" xr:uid="{00000000-0005-0000-0000-0000F68B0000}"/>
    <cellStyle name="Normal 17 7 2 2 12 4" xfId="35948" xr:uid="{00000000-0005-0000-0000-0000F78B0000}"/>
    <cellStyle name="Normal 17 7 2 2 12 5" xfId="35949" xr:uid="{00000000-0005-0000-0000-0000F88B0000}"/>
    <cellStyle name="Normal 17 7 2 2 13" xfId="35950" xr:uid="{00000000-0005-0000-0000-0000F98B0000}"/>
    <cellStyle name="Normal 17 7 2 2 13 2" xfId="35951" xr:uid="{00000000-0005-0000-0000-0000FA8B0000}"/>
    <cellStyle name="Normal 17 7 2 2 13 3" xfId="35952" xr:uid="{00000000-0005-0000-0000-0000FB8B0000}"/>
    <cellStyle name="Normal 17 7 2 2 13 4" xfId="35953" xr:uid="{00000000-0005-0000-0000-0000FC8B0000}"/>
    <cellStyle name="Normal 17 7 2 2 13 5" xfId="35954" xr:uid="{00000000-0005-0000-0000-0000FD8B0000}"/>
    <cellStyle name="Normal 17 7 2 2 14" xfId="35955" xr:uid="{00000000-0005-0000-0000-0000FE8B0000}"/>
    <cellStyle name="Normal 17 7 2 2 14 2" xfId="35956" xr:uid="{00000000-0005-0000-0000-0000FF8B0000}"/>
    <cellStyle name="Normal 17 7 2 2 14 3" xfId="35957" xr:uid="{00000000-0005-0000-0000-0000008C0000}"/>
    <cellStyle name="Normal 17 7 2 2 14 4" xfId="35958" xr:uid="{00000000-0005-0000-0000-0000018C0000}"/>
    <cellStyle name="Normal 17 7 2 2 14 5" xfId="35959" xr:uid="{00000000-0005-0000-0000-0000028C0000}"/>
    <cellStyle name="Normal 17 7 2 2 15" xfId="35960" xr:uid="{00000000-0005-0000-0000-0000038C0000}"/>
    <cellStyle name="Normal 17 7 2 2 15 2" xfId="35961" xr:uid="{00000000-0005-0000-0000-0000048C0000}"/>
    <cellStyle name="Normal 17 7 2 2 15 3" xfId="35962" xr:uid="{00000000-0005-0000-0000-0000058C0000}"/>
    <cellStyle name="Normal 17 7 2 2 15 4" xfId="35963" xr:uid="{00000000-0005-0000-0000-0000068C0000}"/>
    <cellStyle name="Normal 17 7 2 2 15 5" xfId="35964" xr:uid="{00000000-0005-0000-0000-0000078C0000}"/>
    <cellStyle name="Normal 17 7 2 2 16" xfId="35965" xr:uid="{00000000-0005-0000-0000-0000088C0000}"/>
    <cellStyle name="Normal 17 7 2 2 16 2" xfId="35966" xr:uid="{00000000-0005-0000-0000-0000098C0000}"/>
    <cellStyle name="Normal 17 7 2 2 16 3" xfId="35967" xr:uid="{00000000-0005-0000-0000-00000A8C0000}"/>
    <cellStyle name="Normal 17 7 2 2 16 4" xfId="35968" xr:uid="{00000000-0005-0000-0000-00000B8C0000}"/>
    <cellStyle name="Normal 17 7 2 2 16 5" xfId="35969" xr:uid="{00000000-0005-0000-0000-00000C8C0000}"/>
    <cellStyle name="Normal 17 7 2 2 17" xfId="35970" xr:uid="{00000000-0005-0000-0000-00000D8C0000}"/>
    <cellStyle name="Normal 17 7 2 2 17 2" xfId="35971" xr:uid="{00000000-0005-0000-0000-00000E8C0000}"/>
    <cellStyle name="Normal 17 7 2 2 17 3" xfId="35972" xr:uid="{00000000-0005-0000-0000-00000F8C0000}"/>
    <cellStyle name="Normal 17 7 2 2 17 4" xfId="35973" xr:uid="{00000000-0005-0000-0000-0000108C0000}"/>
    <cellStyle name="Normal 17 7 2 2 17 5" xfId="35974" xr:uid="{00000000-0005-0000-0000-0000118C0000}"/>
    <cellStyle name="Normal 17 7 2 2 18" xfId="35975" xr:uid="{00000000-0005-0000-0000-0000128C0000}"/>
    <cellStyle name="Normal 17 7 2 2 18 2" xfId="35976" xr:uid="{00000000-0005-0000-0000-0000138C0000}"/>
    <cellStyle name="Normal 17 7 2 2 18 3" xfId="35977" xr:uid="{00000000-0005-0000-0000-0000148C0000}"/>
    <cellStyle name="Normal 17 7 2 2 18 4" xfId="35978" xr:uid="{00000000-0005-0000-0000-0000158C0000}"/>
    <cellStyle name="Normal 17 7 2 2 18 5" xfId="35979" xr:uid="{00000000-0005-0000-0000-0000168C0000}"/>
    <cellStyle name="Normal 17 7 2 2 19" xfId="35980" xr:uid="{00000000-0005-0000-0000-0000178C0000}"/>
    <cellStyle name="Normal 17 7 2 2 19 2" xfId="35981" xr:uid="{00000000-0005-0000-0000-0000188C0000}"/>
    <cellStyle name="Normal 17 7 2 2 19 3" xfId="35982" xr:uid="{00000000-0005-0000-0000-0000198C0000}"/>
    <cellStyle name="Normal 17 7 2 2 19 4" xfId="35983" xr:uid="{00000000-0005-0000-0000-00001A8C0000}"/>
    <cellStyle name="Normal 17 7 2 2 2" xfId="35984" xr:uid="{00000000-0005-0000-0000-00001B8C0000}"/>
    <cellStyle name="Normal 17 7 2 2 2 10" xfId="35985" xr:uid="{00000000-0005-0000-0000-00001C8C0000}"/>
    <cellStyle name="Normal 17 7 2 2 2 10 2" xfId="35986" xr:uid="{00000000-0005-0000-0000-00001D8C0000}"/>
    <cellStyle name="Normal 17 7 2 2 2 10 3" xfId="35987" xr:uid="{00000000-0005-0000-0000-00001E8C0000}"/>
    <cellStyle name="Normal 17 7 2 2 2 10 4" xfId="35988" xr:uid="{00000000-0005-0000-0000-00001F8C0000}"/>
    <cellStyle name="Normal 17 7 2 2 2 10 5" xfId="35989" xr:uid="{00000000-0005-0000-0000-0000208C0000}"/>
    <cellStyle name="Normal 17 7 2 2 2 11" xfId="35990" xr:uid="{00000000-0005-0000-0000-0000218C0000}"/>
    <cellStyle name="Normal 17 7 2 2 2 11 2" xfId="35991" xr:uid="{00000000-0005-0000-0000-0000228C0000}"/>
    <cellStyle name="Normal 17 7 2 2 2 11 3" xfId="35992" xr:uid="{00000000-0005-0000-0000-0000238C0000}"/>
    <cellStyle name="Normal 17 7 2 2 2 11 4" xfId="35993" xr:uid="{00000000-0005-0000-0000-0000248C0000}"/>
    <cellStyle name="Normal 17 7 2 2 2 11 5" xfId="35994" xr:uid="{00000000-0005-0000-0000-0000258C0000}"/>
    <cellStyle name="Normal 17 7 2 2 2 12" xfId="35995" xr:uid="{00000000-0005-0000-0000-0000268C0000}"/>
    <cellStyle name="Normal 17 7 2 2 2 12 2" xfId="35996" xr:uid="{00000000-0005-0000-0000-0000278C0000}"/>
    <cellStyle name="Normal 17 7 2 2 2 12 3" xfId="35997" xr:uid="{00000000-0005-0000-0000-0000288C0000}"/>
    <cellStyle name="Normal 17 7 2 2 2 12 4" xfId="35998" xr:uid="{00000000-0005-0000-0000-0000298C0000}"/>
    <cellStyle name="Normal 17 7 2 2 2 12 5" xfId="35999" xr:uid="{00000000-0005-0000-0000-00002A8C0000}"/>
    <cellStyle name="Normal 17 7 2 2 2 13" xfId="36000" xr:uid="{00000000-0005-0000-0000-00002B8C0000}"/>
    <cellStyle name="Normal 17 7 2 2 2 13 2" xfId="36001" xr:uid="{00000000-0005-0000-0000-00002C8C0000}"/>
    <cellStyle name="Normal 17 7 2 2 2 13 3" xfId="36002" xr:uid="{00000000-0005-0000-0000-00002D8C0000}"/>
    <cellStyle name="Normal 17 7 2 2 2 13 4" xfId="36003" xr:uid="{00000000-0005-0000-0000-00002E8C0000}"/>
    <cellStyle name="Normal 17 7 2 2 2 13 5" xfId="36004" xr:uid="{00000000-0005-0000-0000-00002F8C0000}"/>
    <cellStyle name="Normal 17 7 2 2 2 14" xfId="36005" xr:uid="{00000000-0005-0000-0000-0000308C0000}"/>
    <cellStyle name="Normal 17 7 2 2 2 14 2" xfId="36006" xr:uid="{00000000-0005-0000-0000-0000318C0000}"/>
    <cellStyle name="Normal 17 7 2 2 2 14 3" xfId="36007" xr:uid="{00000000-0005-0000-0000-0000328C0000}"/>
    <cellStyle name="Normal 17 7 2 2 2 14 4" xfId="36008" xr:uid="{00000000-0005-0000-0000-0000338C0000}"/>
    <cellStyle name="Normal 17 7 2 2 2 14 5" xfId="36009" xr:uid="{00000000-0005-0000-0000-0000348C0000}"/>
    <cellStyle name="Normal 17 7 2 2 2 15" xfId="36010" xr:uid="{00000000-0005-0000-0000-0000358C0000}"/>
    <cellStyle name="Normal 17 7 2 2 2 15 2" xfId="36011" xr:uid="{00000000-0005-0000-0000-0000368C0000}"/>
    <cellStyle name="Normal 17 7 2 2 2 15 3" xfId="36012" xr:uid="{00000000-0005-0000-0000-0000378C0000}"/>
    <cellStyle name="Normal 17 7 2 2 2 15 4" xfId="36013" xr:uid="{00000000-0005-0000-0000-0000388C0000}"/>
    <cellStyle name="Normal 17 7 2 2 2 15 5" xfId="36014" xr:uid="{00000000-0005-0000-0000-0000398C0000}"/>
    <cellStyle name="Normal 17 7 2 2 2 16" xfId="36015" xr:uid="{00000000-0005-0000-0000-00003A8C0000}"/>
    <cellStyle name="Normal 17 7 2 2 2 16 2" xfId="36016" xr:uid="{00000000-0005-0000-0000-00003B8C0000}"/>
    <cellStyle name="Normal 17 7 2 2 2 16 3" xfId="36017" xr:uid="{00000000-0005-0000-0000-00003C8C0000}"/>
    <cellStyle name="Normal 17 7 2 2 2 16 4" xfId="36018" xr:uid="{00000000-0005-0000-0000-00003D8C0000}"/>
    <cellStyle name="Normal 17 7 2 2 2 16 5" xfId="36019" xr:uid="{00000000-0005-0000-0000-00003E8C0000}"/>
    <cellStyle name="Normal 17 7 2 2 2 17" xfId="36020" xr:uid="{00000000-0005-0000-0000-00003F8C0000}"/>
    <cellStyle name="Normal 17 7 2 2 2 17 2" xfId="36021" xr:uid="{00000000-0005-0000-0000-0000408C0000}"/>
    <cellStyle name="Normal 17 7 2 2 2 17 3" xfId="36022" xr:uid="{00000000-0005-0000-0000-0000418C0000}"/>
    <cellStyle name="Normal 17 7 2 2 2 17 4" xfId="36023" xr:uid="{00000000-0005-0000-0000-0000428C0000}"/>
    <cellStyle name="Normal 17 7 2 2 2 18" xfId="36024" xr:uid="{00000000-0005-0000-0000-0000438C0000}"/>
    <cellStyle name="Normal 17 7 2 2 2 18 2" xfId="36025" xr:uid="{00000000-0005-0000-0000-0000448C0000}"/>
    <cellStyle name="Normal 17 7 2 2 2 18 3" xfId="36026" xr:uid="{00000000-0005-0000-0000-0000458C0000}"/>
    <cellStyle name="Normal 17 7 2 2 2 18 4" xfId="36027" xr:uid="{00000000-0005-0000-0000-0000468C0000}"/>
    <cellStyle name="Normal 17 7 2 2 2 19" xfId="36028" xr:uid="{00000000-0005-0000-0000-0000478C0000}"/>
    <cellStyle name="Normal 17 7 2 2 2 2" xfId="36029" xr:uid="{00000000-0005-0000-0000-0000488C0000}"/>
    <cellStyle name="Normal 17 7 2 2 2 2 2" xfId="36030" xr:uid="{00000000-0005-0000-0000-0000498C0000}"/>
    <cellStyle name="Normal 17 7 2 2 2 2 3" xfId="36031" xr:uid="{00000000-0005-0000-0000-00004A8C0000}"/>
    <cellStyle name="Normal 17 7 2 2 2 2 4" xfId="36032" xr:uid="{00000000-0005-0000-0000-00004B8C0000}"/>
    <cellStyle name="Normal 17 7 2 2 2 2 5" xfId="36033" xr:uid="{00000000-0005-0000-0000-00004C8C0000}"/>
    <cellStyle name="Normal 17 7 2 2 2 20" xfId="36034" xr:uid="{00000000-0005-0000-0000-00004D8C0000}"/>
    <cellStyle name="Normal 17 7 2 2 2 21" xfId="36035" xr:uid="{00000000-0005-0000-0000-00004E8C0000}"/>
    <cellStyle name="Normal 17 7 2 2 2 3" xfId="36036" xr:uid="{00000000-0005-0000-0000-00004F8C0000}"/>
    <cellStyle name="Normal 17 7 2 2 2 3 2" xfId="36037" xr:uid="{00000000-0005-0000-0000-0000508C0000}"/>
    <cellStyle name="Normal 17 7 2 2 2 3 3" xfId="36038" xr:uid="{00000000-0005-0000-0000-0000518C0000}"/>
    <cellStyle name="Normal 17 7 2 2 2 3 4" xfId="36039" xr:uid="{00000000-0005-0000-0000-0000528C0000}"/>
    <cellStyle name="Normal 17 7 2 2 2 3 5" xfId="36040" xr:uid="{00000000-0005-0000-0000-0000538C0000}"/>
    <cellStyle name="Normal 17 7 2 2 2 4" xfId="36041" xr:uid="{00000000-0005-0000-0000-0000548C0000}"/>
    <cellStyle name="Normal 17 7 2 2 2 4 2" xfId="36042" xr:uid="{00000000-0005-0000-0000-0000558C0000}"/>
    <cellStyle name="Normal 17 7 2 2 2 4 3" xfId="36043" xr:uid="{00000000-0005-0000-0000-0000568C0000}"/>
    <cellStyle name="Normal 17 7 2 2 2 4 4" xfId="36044" xr:uid="{00000000-0005-0000-0000-0000578C0000}"/>
    <cellStyle name="Normal 17 7 2 2 2 4 5" xfId="36045" xr:uid="{00000000-0005-0000-0000-0000588C0000}"/>
    <cellStyle name="Normal 17 7 2 2 2 5" xfId="36046" xr:uid="{00000000-0005-0000-0000-0000598C0000}"/>
    <cellStyle name="Normal 17 7 2 2 2 5 2" xfId="36047" xr:uid="{00000000-0005-0000-0000-00005A8C0000}"/>
    <cellStyle name="Normal 17 7 2 2 2 5 3" xfId="36048" xr:uid="{00000000-0005-0000-0000-00005B8C0000}"/>
    <cellStyle name="Normal 17 7 2 2 2 5 4" xfId="36049" xr:uid="{00000000-0005-0000-0000-00005C8C0000}"/>
    <cellStyle name="Normal 17 7 2 2 2 5 5" xfId="36050" xr:uid="{00000000-0005-0000-0000-00005D8C0000}"/>
    <cellStyle name="Normal 17 7 2 2 2 6" xfId="36051" xr:uid="{00000000-0005-0000-0000-00005E8C0000}"/>
    <cellStyle name="Normal 17 7 2 2 2 6 2" xfId="36052" xr:uid="{00000000-0005-0000-0000-00005F8C0000}"/>
    <cellStyle name="Normal 17 7 2 2 2 6 3" xfId="36053" xr:uid="{00000000-0005-0000-0000-0000608C0000}"/>
    <cellStyle name="Normal 17 7 2 2 2 6 4" xfId="36054" xr:uid="{00000000-0005-0000-0000-0000618C0000}"/>
    <cellStyle name="Normal 17 7 2 2 2 6 5" xfId="36055" xr:uid="{00000000-0005-0000-0000-0000628C0000}"/>
    <cellStyle name="Normal 17 7 2 2 2 7" xfId="36056" xr:uid="{00000000-0005-0000-0000-0000638C0000}"/>
    <cellStyle name="Normal 17 7 2 2 2 7 2" xfId="36057" xr:uid="{00000000-0005-0000-0000-0000648C0000}"/>
    <cellStyle name="Normal 17 7 2 2 2 7 3" xfId="36058" xr:uid="{00000000-0005-0000-0000-0000658C0000}"/>
    <cellStyle name="Normal 17 7 2 2 2 7 4" xfId="36059" xr:uid="{00000000-0005-0000-0000-0000668C0000}"/>
    <cellStyle name="Normal 17 7 2 2 2 7 5" xfId="36060" xr:uid="{00000000-0005-0000-0000-0000678C0000}"/>
    <cellStyle name="Normal 17 7 2 2 2 8" xfId="36061" xr:uid="{00000000-0005-0000-0000-0000688C0000}"/>
    <cellStyle name="Normal 17 7 2 2 2 8 2" xfId="36062" xr:uid="{00000000-0005-0000-0000-0000698C0000}"/>
    <cellStyle name="Normal 17 7 2 2 2 8 3" xfId="36063" xr:uid="{00000000-0005-0000-0000-00006A8C0000}"/>
    <cellStyle name="Normal 17 7 2 2 2 8 4" xfId="36064" xr:uid="{00000000-0005-0000-0000-00006B8C0000}"/>
    <cellStyle name="Normal 17 7 2 2 2 8 5" xfId="36065" xr:uid="{00000000-0005-0000-0000-00006C8C0000}"/>
    <cellStyle name="Normal 17 7 2 2 2 9" xfId="36066" xr:uid="{00000000-0005-0000-0000-00006D8C0000}"/>
    <cellStyle name="Normal 17 7 2 2 2 9 2" xfId="36067" xr:uid="{00000000-0005-0000-0000-00006E8C0000}"/>
    <cellStyle name="Normal 17 7 2 2 2 9 3" xfId="36068" xr:uid="{00000000-0005-0000-0000-00006F8C0000}"/>
    <cellStyle name="Normal 17 7 2 2 2 9 4" xfId="36069" xr:uid="{00000000-0005-0000-0000-0000708C0000}"/>
    <cellStyle name="Normal 17 7 2 2 2 9 5" xfId="36070" xr:uid="{00000000-0005-0000-0000-0000718C0000}"/>
    <cellStyle name="Normal 17 7 2 2 20" xfId="36071" xr:uid="{00000000-0005-0000-0000-0000728C0000}"/>
    <cellStyle name="Normal 17 7 2 2 20 2" xfId="36072" xr:uid="{00000000-0005-0000-0000-0000738C0000}"/>
    <cellStyle name="Normal 17 7 2 2 20 3" xfId="36073" xr:uid="{00000000-0005-0000-0000-0000748C0000}"/>
    <cellStyle name="Normal 17 7 2 2 20 4" xfId="36074" xr:uid="{00000000-0005-0000-0000-0000758C0000}"/>
    <cellStyle name="Normal 17 7 2 2 21" xfId="36075" xr:uid="{00000000-0005-0000-0000-0000768C0000}"/>
    <cellStyle name="Normal 17 7 2 2 22" xfId="36076" xr:uid="{00000000-0005-0000-0000-0000778C0000}"/>
    <cellStyle name="Normal 17 7 2 2 23" xfId="36077" xr:uid="{00000000-0005-0000-0000-0000788C0000}"/>
    <cellStyle name="Normal 17 7 2 2 3" xfId="36078" xr:uid="{00000000-0005-0000-0000-0000798C0000}"/>
    <cellStyle name="Normal 17 7 2 2 3 10" xfId="36079" xr:uid="{00000000-0005-0000-0000-00007A8C0000}"/>
    <cellStyle name="Normal 17 7 2 2 3 10 2" xfId="36080" xr:uid="{00000000-0005-0000-0000-00007B8C0000}"/>
    <cellStyle name="Normal 17 7 2 2 3 10 3" xfId="36081" xr:uid="{00000000-0005-0000-0000-00007C8C0000}"/>
    <cellStyle name="Normal 17 7 2 2 3 10 4" xfId="36082" xr:uid="{00000000-0005-0000-0000-00007D8C0000}"/>
    <cellStyle name="Normal 17 7 2 2 3 10 5" xfId="36083" xr:uid="{00000000-0005-0000-0000-00007E8C0000}"/>
    <cellStyle name="Normal 17 7 2 2 3 11" xfId="36084" xr:uid="{00000000-0005-0000-0000-00007F8C0000}"/>
    <cellStyle name="Normal 17 7 2 2 3 11 2" xfId="36085" xr:uid="{00000000-0005-0000-0000-0000808C0000}"/>
    <cellStyle name="Normal 17 7 2 2 3 11 3" xfId="36086" xr:uid="{00000000-0005-0000-0000-0000818C0000}"/>
    <cellStyle name="Normal 17 7 2 2 3 11 4" xfId="36087" xr:uid="{00000000-0005-0000-0000-0000828C0000}"/>
    <cellStyle name="Normal 17 7 2 2 3 11 5" xfId="36088" xr:uid="{00000000-0005-0000-0000-0000838C0000}"/>
    <cellStyle name="Normal 17 7 2 2 3 12" xfId="36089" xr:uid="{00000000-0005-0000-0000-0000848C0000}"/>
    <cellStyle name="Normal 17 7 2 2 3 12 2" xfId="36090" xr:uid="{00000000-0005-0000-0000-0000858C0000}"/>
    <cellStyle name="Normal 17 7 2 2 3 12 3" xfId="36091" xr:uid="{00000000-0005-0000-0000-0000868C0000}"/>
    <cellStyle name="Normal 17 7 2 2 3 12 4" xfId="36092" xr:uid="{00000000-0005-0000-0000-0000878C0000}"/>
    <cellStyle name="Normal 17 7 2 2 3 12 5" xfId="36093" xr:uid="{00000000-0005-0000-0000-0000888C0000}"/>
    <cellStyle name="Normal 17 7 2 2 3 13" xfId="36094" xr:uid="{00000000-0005-0000-0000-0000898C0000}"/>
    <cellStyle name="Normal 17 7 2 2 3 13 2" xfId="36095" xr:uid="{00000000-0005-0000-0000-00008A8C0000}"/>
    <cellStyle name="Normal 17 7 2 2 3 13 3" xfId="36096" xr:uid="{00000000-0005-0000-0000-00008B8C0000}"/>
    <cellStyle name="Normal 17 7 2 2 3 13 4" xfId="36097" xr:uid="{00000000-0005-0000-0000-00008C8C0000}"/>
    <cellStyle name="Normal 17 7 2 2 3 13 5" xfId="36098" xr:uid="{00000000-0005-0000-0000-00008D8C0000}"/>
    <cellStyle name="Normal 17 7 2 2 3 14" xfId="36099" xr:uid="{00000000-0005-0000-0000-00008E8C0000}"/>
    <cellStyle name="Normal 17 7 2 2 3 14 2" xfId="36100" xr:uid="{00000000-0005-0000-0000-00008F8C0000}"/>
    <cellStyle name="Normal 17 7 2 2 3 14 3" xfId="36101" xr:uid="{00000000-0005-0000-0000-0000908C0000}"/>
    <cellStyle name="Normal 17 7 2 2 3 14 4" xfId="36102" xr:uid="{00000000-0005-0000-0000-0000918C0000}"/>
    <cellStyle name="Normal 17 7 2 2 3 14 5" xfId="36103" xr:uid="{00000000-0005-0000-0000-0000928C0000}"/>
    <cellStyle name="Normal 17 7 2 2 3 15" xfId="36104" xr:uid="{00000000-0005-0000-0000-0000938C0000}"/>
    <cellStyle name="Normal 17 7 2 2 3 15 2" xfId="36105" xr:uid="{00000000-0005-0000-0000-0000948C0000}"/>
    <cellStyle name="Normal 17 7 2 2 3 15 3" xfId="36106" xr:uid="{00000000-0005-0000-0000-0000958C0000}"/>
    <cellStyle name="Normal 17 7 2 2 3 15 4" xfId="36107" xr:uid="{00000000-0005-0000-0000-0000968C0000}"/>
    <cellStyle name="Normal 17 7 2 2 3 15 5" xfId="36108" xr:uid="{00000000-0005-0000-0000-0000978C0000}"/>
    <cellStyle name="Normal 17 7 2 2 3 16" xfId="36109" xr:uid="{00000000-0005-0000-0000-0000988C0000}"/>
    <cellStyle name="Normal 17 7 2 2 3 16 2" xfId="36110" xr:uid="{00000000-0005-0000-0000-0000998C0000}"/>
    <cellStyle name="Normal 17 7 2 2 3 16 3" xfId="36111" xr:uid="{00000000-0005-0000-0000-00009A8C0000}"/>
    <cellStyle name="Normal 17 7 2 2 3 16 4" xfId="36112" xr:uid="{00000000-0005-0000-0000-00009B8C0000}"/>
    <cellStyle name="Normal 17 7 2 2 3 17" xfId="36113" xr:uid="{00000000-0005-0000-0000-00009C8C0000}"/>
    <cellStyle name="Normal 17 7 2 2 3 17 2" xfId="36114" xr:uid="{00000000-0005-0000-0000-00009D8C0000}"/>
    <cellStyle name="Normal 17 7 2 2 3 17 3" xfId="36115" xr:uid="{00000000-0005-0000-0000-00009E8C0000}"/>
    <cellStyle name="Normal 17 7 2 2 3 17 4" xfId="36116" xr:uid="{00000000-0005-0000-0000-00009F8C0000}"/>
    <cellStyle name="Normal 17 7 2 2 3 18" xfId="36117" xr:uid="{00000000-0005-0000-0000-0000A08C0000}"/>
    <cellStyle name="Normal 17 7 2 2 3 19" xfId="36118" xr:uid="{00000000-0005-0000-0000-0000A18C0000}"/>
    <cellStyle name="Normal 17 7 2 2 3 2" xfId="36119" xr:uid="{00000000-0005-0000-0000-0000A28C0000}"/>
    <cellStyle name="Normal 17 7 2 2 3 2 2" xfId="36120" xr:uid="{00000000-0005-0000-0000-0000A38C0000}"/>
    <cellStyle name="Normal 17 7 2 2 3 2 3" xfId="36121" xr:uid="{00000000-0005-0000-0000-0000A48C0000}"/>
    <cellStyle name="Normal 17 7 2 2 3 2 4" xfId="36122" xr:uid="{00000000-0005-0000-0000-0000A58C0000}"/>
    <cellStyle name="Normal 17 7 2 2 3 2 5" xfId="36123" xr:uid="{00000000-0005-0000-0000-0000A68C0000}"/>
    <cellStyle name="Normal 17 7 2 2 3 20" xfId="36124" xr:uid="{00000000-0005-0000-0000-0000A78C0000}"/>
    <cellStyle name="Normal 17 7 2 2 3 3" xfId="36125" xr:uid="{00000000-0005-0000-0000-0000A88C0000}"/>
    <cellStyle name="Normal 17 7 2 2 3 3 2" xfId="36126" xr:uid="{00000000-0005-0000-0000-0000A98C0000}"/>
    <cellStyle name="Normal 17 7 2 2 3 3 3" xfId="36127" xr:uid="{00000000-0005-0000-0000-0000AA8C0000}"/>
    <cellStyle name="Normal 17 7 2 2 3 3 4" xfId="36128" xr:uid="{00000000-0005-0000-0000-0000AB8C0000}"/>
    <cellStyle name="Normal 17 7 2 2 3 3 5" xfId="36129" xr:uid="{00000000-0005-0000-0000-0000AC8C0000}"/>
    <cellStyle name="Normal 17 7 2 2 3 4" xfId="36130" xr:uid="{00000000-0005-0000-0000-0000AD8C0000}"/>
    <cellStyle name="Normal 17 7 2 2 3 4 2" xfId="36131" xr:uid="{00000000-0005-0000-0000-0000AE8C0000}"/>
    <cellStyle name="Normal 17 7 2 2 3 4 3" xfId="36132" xr:uid="{00000000-0005-0000-0000-0000AF8C0000}"/>
    <cellStyle name="Normal 17 7 2 2 3 4 4" xfId="36133" xr:uid="{00000000-0005-0000-0000-0000B08C0000}"/>
    <cellStyle name="Normal 17 7 2 2 3 4 5" xfId="36134" xr:uid="{00000000-0005-0000-0000-0000B18C0000}"/>
    <cellStyle name="Normal 17 7 2 2 3 5" xfId="36135" xr:uid="{00000000-0005-0000-0000-0000B28C0000}"/>
    <cellStyle name="Normal 17 7 2 2 3 5 2" xfId="36136" xr:uid="{00000000-0005-0000-0000-0000B38C0000}"/>
    <cellStyle name="Normal 17 7 2 2 3 5 3" xfId="36137" xr:uid="{00000000-0005-0000-0000-0000B48C0000}"/>
    <cellStyle name="Normal 17 7 2 2 3 5 4" xfId="36138" xr:uid="{00000000-0005-0000-0000-0000B58C0000}"/>
    <cellStyle name="Normal 17 7 2 2 3 5 5" xfId="36139" xr:uid="{00000000-0005-0000-0000-0000B68C0000}"/>
    <cellStyle name="Normal 17 7 2 2 3 6" xfId="36140" xr:uid="{00000000-0005-0000-0000-0000B78C0000}"/>
    <cellStyle name="Normal 17 7 2 2 3 6 2" xfId="36141" xr:uid="{00000000-0005-0000-0000-0000B88C0000}"/>
    <cellStyle name="Normal 17 7 2 2 3 6 3" xfId="36142" xr:uid="{00000000-0005-0000-0000-0000B98C0000}"/>
    <cellStyle name="Normal 17 7 2 2 3 6 4" xfId="36143" xr:uid="{00000000-0005-0000-0000-0000BA8C0000}"/>
    <cellStyle name="Normal 17 7 2 2 3 6 5" xfId="36144" xr:uid="{00000000-0005-0000-0000-0000BB8C0000}"/>
    <cellStyle name="Normal 17 7 2 2 3 7" xfId="36145" xr:uid="{00000000-0005-0000-0000-0000BC8C0000}"/>
    <cellStyle name="Normal 17 7 2 2 3 7 2" xfId="36146" xr:uid="{00000000-0005-0000-0000-0000BD8C0000}"/>
    <cellStyle name="Normal 17 7 2 2 3 7 3" xfId="36147" xr:uid="{00000000-0005-0000-0000-0000BE8C0000}"/>
    <cellStyle name="Normal 17 7 2 2 3 7 4" xfId="36148" xr:uid="{00000000-0005-0000-0000-0000BF8C0000}"/>
    <cellStyle name="Normal 17 7 2 2 3 7 5" xfId="36149" xr:uid="{00000000-0005-0000-0000-0000C08C0000}"/>
    <cellStyle name="Normal 17 7 2 2 3 8" xfId="36150" xr:uid="{00000000-0005-0000-0000-0000C18C0000}"/>
    <cellStyle name="Normal 17 7 2 2 3 8 2" xfId="36151" xr:uid="{00000000-0005-0000-0000-0000C28C0000}"/>
    <cellStyle name="Normal 17 7 2 2 3 8 3" xfId="36152" xr:uid="{00000000-0005-0000-0000-0000C38C0000}"/>
    <cellStyle name="Normal 17 7 2 2 3 8 4" xfId="36153" xr:uid="{00000000-0005-0000-0000-0000C48C0000}"/>
    <cellStyle name="Normal 17 7 2 2 3 8 5" xfId="36154" xr:uid="{00000000-0005-0000-0000-0000C58C0000}"/>
    <cellStyle name="Normal 17 7 2 2 3 9" xfId="36155" xr:uid="{00000000-0005-0000-0000-0000C68C0000}"/>
    <cellStyle name="Normal 17 7 2 2 3 9 2" xfId="36156" xr:uid="{00000000-0005-0000-0000-0000C78C0000}"/>
    <cellStyle name="Normal 17 7 2 2 3 9 3" xfId="36157" xr:uid="{00000000-0005-0000-0000-0000C88C0000}"/>
    <cellStyle name="Normal 17 7 2 2 3 9 4" xfId="36158" xr:uid="{00000000-0005-0000-0000-0000C98C0000}"/>
    <cellStyle name="Normal 17 7 2 2 3 9 5" xfId="36159" xr:uid="{00000000-0005-0000-0000-0000CA8C0000}"/>
    <cellStyle name="Normal 17 7 2 2 4" xfId="36160" xr:uid="{00000000-0005-0000-0000-0000CB8C0000}"/>
    <cellStyle name="Normal 17 7 2 2 4 10" xfId="36161" xr:uid="{00000000-0005-0000-0000-0000CC8C0000}"/>
    <cellStyle name="Normal 17 7 2 2 4 10 2" xfId="36162" xr:uid="{00000000-0005-0000-0000-0000CD8C0000}"/>
    <cellStyle name="Normal 17 7 2 2 4 10 3" xfId="36163" xr:uid="{00000000-0005-0000-0000-0000CE8C0000}"/>
    <cellStyle name="Normal 17 7 2 2 4 10 4" xfId="36164" xr:uid="{00000000-0005-0000-0000-0000CF8C0000}"/>
    <cellStyle name="Normal 17 7 2 2 4 10 5" xfId="36165" xr:uid="{00000000-0005-0000-0000-0000D08C0000}"/>
    <cellStyle name="Normal 17 7 2 2 4 11" xfId="36166" xr:uid="{00000000-0005-0000-0000-0000D18C0000}"/>
    <cellStyle name="Normal 17 7 2 2 4 11 2" xfId="36167" xr:uid="{00000000-0005-0000-0000-0000D28C0000}"/>
    <cellStyle name="Normal 17 7 2 2 4 11 3" xfId="36168" xr:uid="{00000000-0005-0000-0000-0000D38C0000}"/>
    <cellStyle name="Normal 17 7 2 2 4 11 4" xfId="36169" xr:uid="{00000000-0005-0000-0000-0000D48C0000}"/>
    <cellStyle name="Normal 17 7 2 2 4 11 5" xfId="36170" xr:uid="{00000000-0005-0000-0000-0000D58C0000}"/>
    <cellStyle name="Normal 17 7 2 2 4 12" xfId="36171" xr:uid="{00000000-0005-0000-0000-0000D68C0000}"/>
    <cellStyle name="Normal 17 7 2 2 4 12 2" xfId="36172" xr:uid="{00000000-0005-0000-0000-0000D78C0000}"/>
    <cellStyle name="Normal 17 7 2 2 4 12 3" xfId="36173" xr:uid="{00000000-0005-0000-0000-0000D88C0000}"/>
    <cellStyle name="Normal 17 7 2 2 4 12 4" xfId="36174" xr:uid="{00000000-0005-0000-0000-0000D98C0000}"/>
    <cellStyle name="Normal 17 7 2 2 4 12 5" xfId="36175" xr:uid="{00000000-0005-0000-0000-0000DA8C0000}"/>
    <cellStyle name="Normal 17 7 2 2 4 13" xfId="36176" xr:uid="{00000000-0005-0000-0000-0000DB8C0000}"/>
    <cellStyle name="Normal 17 7 2 2 4 13 2" xfId="36177" xr:uid="{00000000-0005-0000-0000-0000DC8C0000}"/>
    <cellStyle name="Normal 17 7 2 2 4 13 3" xfId="36178" xr:uid="{00000000-0005-0000-0000-0000DD8C0000}"/>
    <cellStyle name="Normal 17 7 2 2 4 13 4" xfId="36179" xr:uid="{00000000-0005-0000-0000-0000DE8C0000}"/>
    <cellStyle name="Normal 17 7 2 2 4 13 5" xfId="36180" xr:uid="{00000000-0005-0000-0000-0000DF8C0000}"/>
    <cellStyle name="Normal 17 7 2 2 4 14" xfId="36181" xr:uid="{00000000-0005-0000-0000-0000E08C0000}"/>
    <cellStyle name="Normal 17 7 2 2 4 14 2" xfId="36182" xr:uid="{00000000-0005-0000-0000-0000E18C0000}"/>
    <cellStyle name="Normal 17 7 2 2 4 14 3" xfId="36183" xr:uid="{00000000-0005-0000-0000-0000E28C0000}"/>
    <cellStyle name="Normal 17 7 2 2 4 14 4" xfId="36184" xr:uid="{00000000-0005-0000-0000-0000E38C0000}"/>
    <cellStyle name="Normal 17 7 2 2 4 14 5" xfId="36185" xr:uid="{00000000-0005-0000-0000-0000E48C0000}"/>
    <cellStyle name="Normal 17 7 2 2 4 15" xfId="36186" xr:uid="{00000000-0005-0000-0000-0000E58C0000}"/>
    <cellStyle name="Normal 17 7 2 2 4 15 2" xfId="36187" xr:uid="{00000000-0005-0000-0000-0000E68C0000}"/>
    <cellStyle name="Normal 17 7 2 2 4 15 3" xfId="36188" xr:uid="{00000000-0005-0000-0000-0000E78C0000}"/>
    <cellStyle name="Normal 17 7 2 2 4 15 4" xfId="36189" xr:uid="{00000000-0005-0000-0000-0000E88C0000}"/>
    <cellStyle name="Normal 17 7 2 2 4 15 5" xfId="36190" xr:uid="{00000000-0005-0000-0000-0000E98C0000}"/>
    <cellStyle name="Normal 17 7 2 2 4 16" xfId="36191" xr:uid="{00000000-0005-0000-0000-0000EA8C0000}"/>
    <cellStyle name="Normal 17 7 2 2 4 16 2" xfId="36192" xr:uid="{00000000-0005-0000-0000-0000EB8C0000}"/>
    <cellStyle name="Normal 17 7 2 2 4 16 3" xfId="36193" xr:uid="{00000000-0005-0000-0000-0000EC8C0000}"/>
    <cellStyle name="Normal 17 7 2 2 4 16 4" xfId="36194" xr:uid="{00000000-0005-0000-0000-0000ED8C0000}"/>
    <cellStyle name="Normal 17 7 2 2 4 17" xfId="36195" xr:uid="{00000000-0005-0000-0000-0000EE8C0000}"/>
    <cellStyle name="Normal 17 7 2 2 4 17 2" xfId="36196" xr:uid="{00000000-0005-0000-0000-0000EF8C0000}"/>
    <cellStyle name="Normal 17 7 2 2 4 17 3" xfId="36197" xr:uid="{00000000-0005-0000-0000-0000F08C0000}"/>
    <cellStyle name="Normal 17 7 2 2 4 17 4" xfId="36198" xr:uid="{00000000-0005-0000-0000-0000F18C0000}"/>
    <cellStyle name="Normal 17 7 2 2 4 18" xfId="36199" xr:uid="{00000000-0005-0000-0000-0000F28C0000}"/>
    <cellStyle name="Normal 17 7 2 2 4 19" xfId="36200" xr:uid="{00000000-0005-0000-0000-0000F38C0000}"/>
    <cellStyle name="Normal 17 7 2 2 4 2" xfId="36201" xr:uid="{00000000-0005-0000-0000-0000F48C0000}"/>
    <cellStyle name="Normal 17 7 2 2 4 2 2" xfId="36202" xr:uid="{00000000-0005-0000-0000-0000F58C0000}"/>
    <cellStyle name="Normal 17 7 2 2 4 2 3" xfId="36203" xr:uid="{00000000-0005-0000-0000-0000F68C0000}"/>
    <cellStyle name="Normal 17 7 2 2 4 2 4" xfId="36204" xr:uid="{00000000-0005-0000-0000-0000F78C0000}"/>
    <cellStyle name="Normal 17 7 2 2 4 2 5" xfId="36205" xr:uid="{00000000-0005-0000-0000-0000F88C0000}"/>
    <cellStyle name="Normal 17 7 2 2 4 20" xfId="36206" xr:uid="{00000000-0005-0000-0000-0000F98C0000}"/>
    <cellStyle name="Normal 17 7 2 2 4 3" xfId="36207" xr:uid="{00000000-0005-0000-0000-0000FA8C0000}"/>
    <cellStyle name="Normal 17 7 2 2 4 3 2" xfId="36208" xr:uid="{00000000-0005-0000-0000-0000FB8C0000}"/>
    <cellStyle name="Normal 17 7 2 2 4 3 3" xfId="36209" xr:uid="{00000000-0005-0000-0000-0000FC8C0000}"/>
    <cellStyle name="Normal 17 7 2 2 4 3 4" xfId="36210" xr:uid="{00000000-0005-0000-0000-0000FD8C0000}"/>
    <cellStyle name="Normal 17 7 2 2 4 3 5" xfId="36211" xr:uid="{00000000-0005-0000-0000-0000FE8C0000}"/>
    <cellStyle name="Normal 17 7 2 2 4 4" xfId="36212" xr:uid="{00000000-0005-0000-0000-0000FF8C0000}"/>
    <cellStyle name="Normal 17 7 2 2 4 4 2" xfId="36213" xr:uid="{00000000-0005-0000-0000-0000008D0000}"/>
    <cellStyle name="Normal 17 7 2 2 4 4 3" xfId="36214" xr:uid="{00000000-0005-0000-0000-0000018D0000}"/>
    <cellStyle name="Normal 17 7 2 2 4 4 4" xfId="36215" xr:uid="{00000000-0005-0000-0000-0000028D0000}"/>
    <cellStyle name="Normal 17 7 2 2 4 4 5" xfId="36216" xr:uid="{00000000-0005-0000-0000-0000038D0000}"/>
    <cellStyle name="Normal 17 7 2 2 4 5" xfId="36217" xr:uid="{00000000-0005-0000-0000-0000048D0000}"/>
    <cellStyle name="Normal 17 7 2 2 4 5 2" xfId="36218" xr:uid="{00000000-0005-0000-0000-0000058D0000}"/>
    <cellStyle name="Normal 17 7 2 2 4 5 3" xfId="36219" xr:uid="{00000000-0005-0000-0000-0000068D0000}"/>
    <cellStyle name="Normal 17 7 2 2 4 5 4" xfId="36220" xr:uid="{00000000-0005-0000-0000-0000078D0000}"/>
    <cellStyle name="Normal 17 7 2 2 4 5 5" xfId="36221" xr:uid="{00000000-0005-0000-0000-0000088D0000}"/>
    <cellStyle name="Normal 17 7 2 2 4 6" xfId="36222" xr:uid="{00000000-0005-0000-0000-0000098D0000}"/>
    <cellStyle name="Normal 17 7 2 2 4 6 2" xfId="36223" xr:uid="{00000000-0005-0000-0000-00000A8D0000}"/>
    <cellStyle name="Normal 17 7 2 2 4 6 3" xfId="36224" xr:uid="{00000000-0005-0000-0000-00000B8D0000}"/>
    <cellStyle name="Normal 17 7 2 2 4 6 4" xfId="36225" xr:uid="{00000000-0005-0000-0000-00000C8D0000}"/>
    <cellStyle name="Normal 17 7 2 2 4 6 5" xfId="36226" xr:uid="{00000000-0005-0000-0000-00000D8D0000}"/>
    <cellStyle name="Normal 17 7 2 2 4 7" xfId="36227" xr:uid="{00000000-0005-0000-0000-00000E8D0000}"/>
    <cellStyle name="Normal 17 7 2 2 4 7 2" xfId="36228" xr:uid="{00000000-0005-0000-0000-00000F8D0000}"/>
    <cellStyle name="Normal 17 7 2 2 4 7 3" xfId="36229" xr:uid="{00000000-0005-0000-0000-0000108D0000}"/>
    <cellStyle name="Normal 17 7 2 2 4 7 4" xfId="36230" xr:uid="{00000000-0005-0000-0000-0000118D0000}"/>
    <cellStyle name="Normal 17 7 2 2 4 7 5" xfId="36231" xr:uid="{00000000-0005-0000-0000-0000128D0000}"/>
    <cellStyle name="Normal 17 7 2 2 4 8" xfId="36232" xr:uid="{00000000-0005-0000-0000-0000138D0000}"/>
    <cellStyle name="Normal 17 7 2 2 4 8 2" xfId="36233" xr:uid="{00000000-0005-0000-0000-0000148D0000}"/>
    <cellStyle name="Normal 17 7 2 2 4 8 3" xfId="36234" xr:uid="{00000000-0005-0000-0000-0000158D0000}"/>
    <cellStyle name="Normal 17 7 2 2 4 8 4" xfId="36235" xr:uid="{00000000-0005-0000-0000-0000168D0000}"/>
    <cellStyle name="Normal 17 7 2 2 4 8 5" xfId="36236" xr:uid="{00000000-0005-0000-0000-0000178D0000}"/>
    <cellStyle name="Normal 17 7 2 2 4 9" xfId="36237" xr:uid="{00000000-0005-0000-0000-0000188D0000}"/>
    <cellStyle name="Normal 17 7 2 2 4 9 2" xfId="36238" xr:uid="{00000000-0005-0000-0000-0000198D0000}"/>
    <cellStyle name="Normal 17 7 2 2 4 9 3" xfId="36239" xr:uid="{00000000-0005-0000-0000-00001A8D0000}"/>
    <cellStyle name="Normal 17 7 2 2 4 9 4" xfId="36240" xr:uid="{00000000-0005-0000-0000-00001B8D0000}"/>
    <cellStyle name="Normal 17 7 2 2 4 9 5" xfId="36241" xr:uid="{00000000-0005-0000-0000-00001C8D0000}"/>
    <cellStyle name="Normal 17 7 2 2 5" xfId="36242" xr:uid="{00000000-0005-0000-0000-00001D8D0000}"/>
    <cellStyle name="Normal 17 7 2 2 5 2" xfId="36243" xr:uid="{00000000-0005-0000-0000-00001E8D0000}"/>
    <cellStyle name="Normal 17 7 2 2 5 3" xfId="36244" xr:uid="{00000000-0005-0000-0000-00001F8D0000}"/>
    <cellStyle name="Normal 17 7 2 2 5 4" xfId="36245" xr:uid="{00000000-0005-0000-0000-0000208D0000}"/>
    <cellStyle name="Normal 17 7 2 2 5 5" xfId="36246" xr:uid="{00000000-0005-0000-0000-0000218D0000}"/>
    <cellStyle name="Normal 17 7 2 2 6" xfId="36247" xr:uid="{00000000-0005-0000-0000-0000228D0000}"/>
    <cellStyle name="Normal 17 7 2 2 6 2" xfId="36248" xr:uid="{00000000-0005-0000-0000-0000238D0000}"/>
    <cellStyle name="Normal 17 7 2 2 6 3" xfId="36249" xr:uid="{00000000-0005-0000-0000-0000248D0000}"/>
    <cellStyle name="Normal 17 7 2 2 6 4" xfId="36250" xr:uid="{00000000-0005-0000-0000-0000258D0000}"/>
    <cellStyle name="Normal 17 7 2 2 6 5" xfId="36251" xr:uid="{00000000-0005-0000-0000-0000268D0000}"/>
    <cellStyle name="Normal 17 7 2 2 7" xfId="36252" xr:uid="{00000000-0005-0000-0000-0000278D0000}"/>
    <cellStyle name="Normal 17 7 2 2 7 2" xfId="36253" xr:uid="{00000000-0005-0000-0000-0000288D0000}"/>
    <cellStyle name="Normal 17 7 2 2 7 3" xfId="36254" xr:uid="{00000000-0005-0000-0000-0000298D0000}"/>
    <cellStyle name="Normal 17 7 2 2 7 4" xfId="36255" xr:uid="{00000000-0005-0000-0000-00002A8D0000}"/>
    <cellStyle name="Normal 17 7 2 2 7 5" xfId="36256" xr:uid="{00000000-0005-0000-0000-00002B8D0000}"/>
    <cellStyle name="Normal 17 7 2 2 8" xfId="36257" xr:uid="{00000000-0005-0000-0000-00002C8D0000}"/>
    <cellStyle name="Normal 17 7 2 2 8 2" xfId="36258" xr:uid="{00000000-0005-0000-0000-00002D8D0000}"/>
    <cellStyle name="Normal 17 7 2 2 8 3" xfId="36259" xr:uid="{00000000-0005-0000-0000-00002E8D0000}"/>
    <cellStyle name="Normal 17 7 2 2 8 4" xfId="36260" xr:uid="{00000000-0005-0000-0000-00002F8D0000}"/>
    <cellStyle name="Normal 17 7 2 2 8 5" xfId="36261" xr:uid="{00000000-0005-0000-0000-0000308D0000}"/>
    <cellStyle name="Normal 17 7 2 2 9" xfId="36262" xr:uid="{00000000-0005-0000-0000-0000318D0000}"/>
    <cellStyle name="Normal 17 7 2 2 9 2" xfId="36263" xr:uid="{00000000-0005-0000-0000-0000328D0000}"/>
    <cellStyle name="Normal 17 7 2 2 9 3" xfId="36264" xr:uid="{00000000-0005-0000-0000-0000338D0000}"/>
    <cellStyle name="Normal 17 7 2 2 9 4" xfId="36265" xr:uid="{00000000-0005-0000-0000-0000348D0000}"/>
    <cellStyle name="Normal 17 7 2 2 9 5" xfId="36266" xr:uid="{00000000-0005-0000-0000-0000358D0000}"/>
    <cellStyle name="Normal 17 7 2 20" xfId="36267" xr:uid="{00000000-0005-0000-0000-0000368D0000}"/>
    <cellStyle name="Normal 17 7 2 20 2" xfId="36268" xr:uid="{00000000-0005-0000-0000-0000378D0000}"/>
    <cellStyle name="Normal 17 7 2 20 3" xfId="36269" xr:uid="{00000000-0005-0000-0000-0000388D0000}"/>
    <cellStyle name="Normal 17 7 2 20 4" xfId="36270" xr:uid="{00000000-0005-0000-0000-0000398D0000}"/>
    <cellStyle name="Normal 17 7 2 20 5" xfId="36271" xr:uid="{00000000-0005-0000-0000-00003A8D0000}"/>
    <cellStyle name="Normal 17 7 2 21" xfId="36272" xr:uid="{00000000-0005-0000-0000-00003B8D0000}"/>
    <cellStyle name="Normal 17 7 2 21 2" xfId="36273" xr:uid="{00000000-0005-0000-0000-00003C8D0000}"/>
    <cellStyle name="Normal 17 7 2 21 3" xfId="36274" xr:uid="{00000000-0005-0000-0000-00003D8D0000}"/>
    <cellStyle name="Normal 17 7 2 21 4" xfId="36275" xr:uid="{00000000-0005-0000-0000-00003E8D0000}"/>
    <cellStyle name="Normal 17 7 2 22" xfId="36276" xr:uid="{00000000-0005-0000-0000-00003F8D0000}"/>
    <cellStyle name="Normal 17 7 2 22 2" xfId="36277" xr:uid="{00000000-0005-0000-0000-0000408D0000}"/>
    <cellStyle name="Normal 17 7 2 22 3" xfId="36278" xr:uid="{00000000-0005-0000-0000-0000418D0000}"/>
    <cellStyle name="Normal 17 7 2 22 4" xfId="36279" xr:uid="{00000000-0005-0000-0000-0000428D0000}"/>
    <cellStyle name="Normal 17 7 2 23" xfId="36280" xr:uid="{00000000-0005-0000-0000-0000438D0000}"/>
    <cellStyle name="Normal 17 7 2 24" xfId="36281" xr:uid="{00000000-0005-0000-0000-0000448D0000}"/>
    <cellStyle name="Normal 17 7 2 25" xfId="36282" xr:uid="{00000000-0005-0000-0000-0000458D0000}"/>
    <cellStyle name="Normal 17 7 2 3" xfId="36283" xr:uid="{00000000-0005-0000-0000-0000468D0000}"/>
    <cellStyle name="Normal 17 7 2 3 10" xfId="36284" xr:uid="{00000000-0005-0000-0000-0000478D0000}"/>
    <cellStyle name="Normal 17 7 2 3 10 2" xfId="36285" xr:uid="{00000000-0005-0000-0000-0000488D0000}"/>
    <cellStyle name="Normal 17 7 2 3 10 3" xfId="36286" xr:uid="{00000000-0005-0000-0000-0000498D0000}"/>
    <cellStyle name="Normal 17 7 2 3 10 4" xfId="36287" xr:uid="{00000000-0005-0000-0000-00004A8D0000}"/>
    <cellStyle name="Normal 17 7 2 3 10 5" xfId="36288" xr:uid="{00000000-0005-0000-0000-00004B8D0000}"/>
    <cellStyle name="Normal 17 7 2 3 11" xfId="36289" xr:uid="{00000000-0005-0000-0000-00004C8D0000}"/>
    <cellStyle name="Normal 17 7 2 3 11 2" xfId="36290" xr:uid="{00000000-0005-0000-0000-00004D8D0000}"/>
    <cellStyle name="Normal 17 7 2 3 11 3" xfId="36291" xr:uid="{00000000-0005-0000-0000-00004E8D0000}"/>
    <cellStyle name="Normal 17 7 2 3 11 4" xfId="36292" xr:uid="{00000000-0005-0000-0000-00004F8D0000}"/>
    <cellStyle name="Normal 17 7 2 3 11 5" xfId="36293" xr:uid="{00000000-0005-0000-0000-0000508D0000}"/>
    <cellStyle name="Normal 17 7 2 3 12" xfId="36294" xr:uid="{00000000-0005-0000-0000-0000518D0000}"/>
    <cellStyle name="Normal 17 7 2 3 12 2" xfId="36295" xr:uid="{00000000-0005-0000-0000-0000528D0000}"/>
    <cellStyle name="Normal 17 7 2 3 12 3" xfId="36296" xr:uid="{00000000-0005-0000-0000-0000538D0000}"/>
    <cellStyle name="Normal 17 7 2 3 12 4" xfId="36297" xr:uid="{00000000-0005-0000-0000-0000548D0000}"/>
    <cellStyle name="Normal 17 7 2 3 12 5" xfId="36298" xr:uid="{00000000-0005-0000-0000-0000558D0000}"/>
    <cellStyle name="Normal 17 7 2 3 13" xfId="36299" xr:uid="{00000000-0005-0000-0000-0000568D0000}"/>
    <cellStyle name="Normal 17 7 2 3 13 2" xfId="36300" xr:uid="{00000000-0005-0000-0000-0000578D0000}"/>
    <cellStyle name="Normal 17 7 2 3 13 3" xfId="36301" xr:uid="{00000000-0005-0000-0000-0000588D0000}"/>
    <cellStyle name="Normal 17 7 2 3 13 4" xfId="36302" xr:uid="{00000000-0005-0000-0000-0000598D0000}"/>
    <cellStyle name="Normal 17 7 2 3 13 5" xfId="36303" xr:uid="{00000000-0005-0000-0000-00005A8D0000}"/>
    <cellStyle name="Normal 17 7 2 3 14" xfId="36304" xr:uid="{00000000-0005-0000-0000-00005B8D0000}"/>
    <cellStyle name="Normal 17 7 2 3 14 2" xfId="36305" xr:uid="{00000000-0005-0000-0000-00005C8D0000}"/>
    <cellStyle name="Normal 17 7 2 3 14 3" xfId="36306" xr:uid="{00000000-0005-0000-0000-00005D8D0000}"/>
    <cellStyle name="Normal 17 7 2 3 14 4" xfId="36307" xr:uid="{00000000-0005-0000-0000-00005E8D0000}"/>
    <cellStyle name="Normal 17 7 2 3 14 5" xfId="36308" xr:uid="{00000000-0005-0000-0000-00005F8D0000}"/>
    <cellStyle name="Normal 17 7 2 3 15" xfId="36309" xr:uid="{00000000-0005-0000-0000-0000608D0000}"/>
    <cellStyle name="Normal 17 7 2 3 15 2" xfId="36310" xr:uid="{00000000-0005-0000-0000-0000618D0000}"/>
    <cellStyle name="Normal 17 7 2 3 15 3" xfId="36311" xr:uid="{00000000-0005-0000-0000-0000628D0000}"/>
    <cellStyle name="Normal 17 7 2 3 15 4" xfId="36312" xr:uid="{00000000-0005-0000-0000-0000638D0000}"/>
    <cellStyle name="Normal 17 7 2 3 15 5" xfId="36313" xr:uid="{00000000-0005-0000-0000-0000648D0000}"/>
    <cellStyle name="Normal 17 7 2 3 16" xfId="36314" xr:uid="{00000000-0005-0000-0000-0000658D0000}"/>
    <cellStyle name="Normal 17 7 2 3 16 2" xfId="36315" xr:uid="{00000000-0005-0000-0000-0000668D0000}"/>
    <cellStyle name="Normal 17 7 2 3 16 3" xfId="36316" xr:uid="{00000000-0005-0000-0000-0000678D0000}"/>
    <cellStyle name="Normal 17 7 2 3 16 4" xfId="36317" xr:uid="{00000000-0005-0000-0000-0000688D0000}"/>
    <cellStyle name="Normal 17 7 2 3 16 5" xfId="36318" xr:uid="{00000000-0005-0000-0000-0000698D0000}"/>
    <cellStyle name="Normal 17 7 2 3 17" xfId="36319" xr:uid="{00000000-0005-0000-0000-00006A8D0000}"/>
    <cellStyle name="Normal 17 7 2 3 17 2" xfId="36320" xr:uid="{00000000-0005-0000-0000-00006B8D0000}"/>
    <cellStyle name="Normal 17 7 2 3 17 3" xfId="36321" xr:uid="{00000000-0005-0000-0000-00006C8D0000}"/>
    <cellStyle name="Normal 17 7 2 3 17 4" xfId="36322" xr:uid="{00000000-0005-0000-0000-00006D8D0000}"/>
    <cellStyle name="Normal 17 7 2 3 18" xfId="36323" xr:uid="{00000000-0005-0000-0000-00006E8D0000}"/>
    <cellStyle name="Normal 17 7 2 3 18 2" xfId="36324" xr:uid="{00000000-0005-0000-0000-00006F8D0000}"/>
    <cellStyle name="Normal 17 7 2 3 18 3" xfId="36325" xr:uid="{00000000-0005-0000-0000-0000708D0000}"/>
    <cellStyle name="Normal 17 7 2 3 18 4" xfId="36326" xr:uid="{00000000-0005-0000-0000-0000718D0000}"/>
    <cellStyle name="Normal 17 7 2 3 19" xfId="36327" xr:uid="{00000000-0005-0000-0000-0000728D0000}"/>
    <cellStyle name="Normal 17 7 2 3 2" xfId="36328" xr:uid="{00000000-0005-0000-0000-0000738D0000}"/>
    <cellStyle name="Normal 17 7 2 3 2 2" xfId="36329" xr:uid="{00000000-0005-0000-0000-0000748D0000}"/>
    <cellStyle name="Normal 17 7 2 3 2 3" xfId="36330" xr:uid="{00000000-0005-0000-0000-0000758D0000}"/>
    <cellStyle name="Normal 17 7 2 3 2 4" xfId="36331" xr:uid="{00000000-0005-0000-0000-0000768D0000}"/>
    <cellStyle name="Normal 17 7 2 3 2 5" xfId="36332" xr:uid="{00000000-0005-0000-0000-0000778D0000}"/>
    <cellStyle name="Normal 17 7 2 3 20" xfId="36333" xr:uid="{00000000-0005-0000-0000-0000788D0000}"/>
    <cellStyle name="Normal 17 7 2 3 21" xfId="36334" xr:uid="{00000000-0005-0000-0000-0000798D0000}"/>
    <cellStyle name="Normal 17 7 2 3 3" xfId="36335" xr:uid="{00000000-0005-0000-0000-00007A8D0000}"/>
    <cellStyle name="Normal 17 7 2 3 3 2" xfId="36336" xr:uid="{00000000-0005-0000-0000-00007B8D0000}"/>
    <cellStyle name="Normal 17 7 2 3 3 3" xfId="36337" xr:uid="{00000000-0005-0000-0000-00007C8D0000}"/>
    <cellStyle name="Normal 17 7 2 3 3 4" xfId="36338" xr:uid="{00000000-0005-0000-0000-00007D8D0000}"/>
    <cellStyle name="Normal 17 7 2 3 3 5" xfId="36339" xr:uid="{00000000-0005-0000-0000-00007E8D0000}"/>
    <cellStyle name="Normal 17 7 2 3 4" xfId="36340" xr:uid="{00000000-0005-0000-0000-00007F8D0000}"/>
    <cellStyle name="Normal 17 7 2 3 4 2" xfId="36341" xr:uid="{00000000-0005-0000-0000-0000808D0000}"/>
    <cellStyle name="Normal 17 7 2 3 4 3" xfId="36342" xr:uid="{00000000-0005-0000-0000-0000818D0000}"/>
    <cellStyle name="Normal 17 7 2 3 4 4" xfId="36343" xr:uid="{00000000-0005-0000-0000-0000828D0000}"/>
    <cellStyle name="Normal 17 7 2 3 4 5" xfId="36344" xr:uid="{00000000-0005-0000-0000-0000838D0000}"/>
    <cellStyle name="Normal 17 7 2 3 5" xfId="36345" xr:uid="{00000000-0005-0000-0000-0000848D0000}"/>
    <cellStyle name="Normal 17 7 2 3 5 2" xfId="36346" xr:uid="{00000000-0005-0000-0000-0000858D0000}"/>
    <cellStyle name="Normal 17 7 2 3 5 3" xfId="36347" xr:uid="{00000000-0005-0000-0000-0000868D0000}"/>
    <cellStyle name="Normal 17 7 2 3 5 4" xfId="36348" xr:uid="{00000000-0005-0000-0000-0000878D0000}"/>
    <cellStyle name="Normal 17 7 2 3 5 5" xfId="36349" xr:uid="{00000000-0005-0000-0000-0000888D0000}"/>
    <cellStyle name="Normal 17 7 2 3 6" xfId="36350" xr:uid="{00000000-0005-0000-0000-0000898D0000}"/>
    <cellStyle name="Normal 17 7 2 3 6 2" xfId="36351" xr:uid="{00000000-0005-0000-0000-00008A8D0000}"/>
    <cellStyle name="Normal 17 7 2 3 6 3" xfId="36352" xr:uid="{00000000-0005-0000-0000-00008B8D0000}"/>
    <cellStyle name="Normal 17 7 2 3 6 4" xfId="36353" xr:uid="{00000000-0005-0000-0000-00008C8D0000}"/>
    <cellStyle name="Normal 17 7 2 3 6 5" xfId="36354" xr:uid="{00000000-0005-0000-0000-00008D8D0000}"/>
    <cellStyle name="Normal 17 7 2 3 7" xfId="36355" xr:uid="{00000000-0005-0000-0000-00008E8D0000}"/>
    <cellStyle name="Normal 17 7 2 3 7 2" xfId="36356" xr:uid="{00000000-0005-0000-0000-00008F8D0000}"/>
    <cellStyle name="Normal 17 7 2 3 7 3" xfId="36357" xr:uid="{00000000-0005-0000-0000-0000908D0000}"/>
    <cellStyle name="Normal 17 7 2 3 7 4" xfId="36358" xr:uid="{00000000-0005-0000-0000-0000918D0000}"/>
    <cellStyle name="Normal 17 7 2 3 7 5" xfId="36359" xr:uid="{00000000-0005-0000-0000-0000928D0000}"/>
    <cellStyle name="Normal 17 7 2 3 8" xfId="36360" xr:uid="{00000000-0005-0000-0000-0000938D0000}"/>
    <cellStyle name="Normal 17 7 2 3 8 2" xfId="36361" xr:uid="{00000000-0005-0000-0000-0000948D0000}"/>
    <cellStyle name="Normal 17 7 2 3 8 3" xfId="36362" xr:uid="{00000000-0005-0000-0000-0000958D0000}"/>
    <cellStyle name="Normal 17 7 2 3 8 4" xfId="36363" xr:uid="{00000000-0005-0000-0000-0000968D0000}"/>
    <cellStyle name="Normal 17 7 2 3 8 5" xfId="36364" xr:uid="{00000000-0005-0000-0000-0000978D0000}"/>
    <cellStyle name="Normal 17 7 2 3 9" xfId="36365" xr:uid="{00000000-0005-0000-0000-0000988D0000}"/>
    <cellStyle name="Normal 17 7 2 3 9 2" xfId="36366" xr:uid="{00000000-0005-0000-0000-0000998D0000}"/>
    <cellStyle name="Normal 17 7 2 3 9 3" xfId="36367" xr:uid="{00000000-0005-0000-0000-00009A8D0000}"/>
    <cellStyle name="Normal 17 7 2 3 9 4" xfId="36368" xr:uid="{00000000-0005-0000-0000-00009B8D0000}"/>
    <cellStyle name="Normal 17 7 2 3 9 5" xfId="36369" xr:uid="{00000000-0005-0000-0000-00009C8D0000}"/>
    <cellStyle name="Normal 17 7 2 4" xfId="36370" xr:uid="{00000000-0005-0000-0000-00009D8D0000}"/>
    <cellStyle name="Normal 17 7 2 4 10" xfId="36371" xr:uid="{00000000-0005-0000-0000-00009E8D0000}"/>
    <cellStyle name="Normal 17 7 2 4 10 2" xfId="36372" xr:uid="{00000000-0005-0000-0000-00009F8D0000}"/>
    <cellStyle name="Normal 17 7 2 4 10 3" xfId="36373" xr:uid="{00000000-0005-0000-0000-0000A08D0000}"/>
    <cellStyle name="Normal 17 7 2 4 10 4" xfId="36374" xr:uid="{00000000-0005-0000-0000-0000A18D0000}"/>
    <cellStyle name="Normal 17 7 2 4 10 5" xfId="36375" xr:uid="{00000000-0005-0000-0000-0000A28D0000}"/>
    <cellStyle name="Normal 17 7 2 4 11" xfId="36376" xr:uid="{00000000-0005-0000-0000-0000A38D0000}"/>
    <cellStyle name="Normal 17 7 2 4 11 2" xfId="36377" xr:uid="{00000000-0005-0000-0000-0000A48D0000}"/>
    <cellStyle name="Normal 17 7 2 4 11 3" xfId="36378" xr:uid="{00000000-0005-0000-0000-0000A58D0000}"/>
    <cellStyle name="Normal 17 7 2 4 11 4" xfId="36379" xr:uid="{00000000-0005-0000-0000-0000A68D0000}"/>
    <cellStyle name="Normal 17 7 2 4 11 5" xfId="36380" xr:uid="{00000000-0005-0000-0000-0000A78D0000}"/>
    <cellStyle name="Normal 17 7 2 4 12" xfId="36381" xr:uid="{00000000-0005-0000-0000-0000A88D0000}"/>
    <cellStyle name="Normal 17 7 2 4 12 2" xfId="36382" xr:uid="{00000000-0005-0000-0000-0000A98D0000}"/>
    <cellStyle name="Normal 17 7 2 4 12 3" xfId="36383" xr:uid="{00000000-0005-0000-0000-0000AA8D0000}"/>
    <cellStyle name="Normal 17 7 2 4 12 4" xfId="36384" xr:uid="{00000000-0005-0000-0000-0000AB8D0000}"/>
    <cellStyle name="Normal 17 7 2 4 12 5" xfId="36385" xr:uid="{00000000-0005-0000-0000-0000AC8D0000}"/>
    <cellStyle name="Normal 17 7 2 4 13" xfId="36386" xr:uid="{00000000-0005-0000-0000-0000AD8D0000}"/>
    <cellStyle name="Normal 17 7 2 4 13 2" xfId="36387" xr:uid="{00000000-0005-0000-0000-0000AE8D0000}"/>
    <cellStyle name="Normal 17 7 2 4 13 3" xfId="36388" xr:uid="{00000000-0005-0000-0000-0000AF8D0000}"/>
    <cellStyle name="Normal 17 7 2 4 13 4" xfId="36389" xr:uid="{00000000-0005-0000-0000-0000B08D0000}"/>
    <cellStyle name="Normal 17 7 2 4 13 5" xfId="36390" xr:uid="{00000000-0005-0000-0000-0000B18D0000}"/>
    <cellStyle name="Normal 17 7 2 4 14" xfId="36391" xr:uid="{00000000-0005-0000-0000-0000B28D0000}"/>
    <cellStyle name="Normal 17 7 2 4 14 2" xfId="36392" xr:uid="{00000000-0005-0000-0000-0000B38D0000}"/>
    <cellStyle name="Normal 17 7 2 4 14 3" xfId="36393" xr:uid="{00000000-0005-0000-0000-0000B48D0000}"/>
    <cellStyle name="Normal 17 7 2 4 14 4" xfId="36394" xr:uid="{00000000-0005-0000-0000-0000B58D0000}"/>
    <cellStyle name="Normal 17 7 2 4 14 5" xfId="36395" xr:uid="{00000000-0005-0000-0000-0000B68D0000}"/>
    <cellStyle name="Normal 17 7 2 4 15" xfId="36396" xr:uid="{00000000-0005-0000-0000-0000B78D0000}"/>
    <cellStyle name="Normal 17 7 2 4 15 2" xfId="36397" xr:uid="{00000000-0005-0000-0000-0000B88D0000}"/>
    <cellStyle name="Normal 17 7 2 4 15 3" xfId="36398" xr:uid="{00000000-0005-0000-0000-0000B98D0000}"/>
    <cellStyle name="Normal 17 7 2 4 15 4" xfId="36399" xr:uid="{00000000-0005-0000-0000-0000BA8D0000}"/>
    <cellStyle name="Normal 17 7 2 4 15 5" xfId="36400" xr:uid="{00000000-0005-0000-0000-0000BB8D0000}"/>
    <cellStyle name="Normal 17 7 2 4 16" xfId="36401" xr:uid="{00000000-0005-0000-0000-0000BC8D0000}"/>
    <cellStyle name="Normal 17 7 2 4 16 2" xfId="36402" xr:uid="{00000000-0005-0000-0000-0000BD8D0000}"/>
    <cellStyle name="Normal 17 7 2 4 16 3" xfId="36403" xr:uid="{00000000-0005-0000-0000-0000BE8D0000}"/>
    <cellStyle name="Normal 17 7 2 4 16 4" xfId="36404" xr:uid="{00000000-0005-0000-0000-0000BF8D0000}"/>
    <cellStyle name="Normal 17 7 2 4 16 5" xfId="36405" xr:uid="{00000000-0005-0000-0000-0000C08D0000}"/>
    <cellStyle name="Normal 17 7 2 4 17" xfId="36406" xr:uid="{00000000-0005-0000-0000-0000C18D0000}"/>
    <cellStyle name="Normal 17 7 2 4 17 2" xfId="36407" xr:uid="{00000000-0005-0000-0000-0000C28D0000}"/>
    <cellStyle name="Normal 17 7 2 4 17 3" xfId="36408" xr:uid="{00000000-0005-0000-0000-0000C38D0000}"/>
    <cellStyle name="Normal 17 7 2 4 17 4" xfId="36409" xr:uid="{00000000-0005-0000-0000-0000C48D0000}"/>
    <cellStyle name="Normal 17 7 2 4 18" xfId="36410" xr:uid="{00000000-0005-0000-0000-0000C58D0000}"/>
    <cellStyle name="Normal 17 7 2 4 18 2" xfId="36411" xr:uid="{00000000-0005-0000-0000-0000C68D0000}"/>
    <cellStyle name="Normal 17 7 2 4 18 3" xfId="36412" xr:uid="{00000000-0005-0000-0000-0000C78D0000}"/>
    <cellStyle name="Normal 17 7 2 4 18 4" xfId="36413" xr:uid="{00000000-0005-0000-0000-0000C88D0000}"/>
    <cellStyle name="Normal 17 7 2 4 19" xfId="36414" xr:uid="{00000000-0005-0000-0000-0000C98D0000}"/>
    <cellStyle name="Normal 17 7 2 4 2" xfId="36415" xr:uid="{00000000-0005-0000-0000-0000CA8D0000}"/>
    <cellStyle name="Normal 17 7 2 4 2 2" xfId="36416" xr:uid="{00000000-0005-0000-0000-0000CB8D0000}"/>
    <cellStyle name="Normal 17 7 2 4 2 3" xfId="36417" xr:uid="{00000000-0005-0000-0000-0000CC8D0000}"/>
    <cellStyle name="Normal 17 7 2 4 2 4" xfId="36418" xr:uid="{00000000-0005-0000-0000-0000CD8D0000}"/>
    <cellStyle name="Normal 17 7 2 4 2 5" xfId="36419" xr:uid="{00000000-0005-0000-0000-0000CE8D0000}"/>
    <cellStyle name="Normal 17 7 2 4 20" xfId="36420" xr:uid="{00000000-0005-0000-0000-0000CF8D0000}"/>
    <cellStyle name="Normal 17 7 2 4 21" xfId="36421" xr:uid="{00000000-0005-0000-0000-0000D08D0000}"/>
    <cellStyle name="Normal 17 7 2 4 3" xfId="36422" xr:uid="{00000000-0005-0000-0000-0000D18D0000}"/>
    <cellStyle name="Normal 17 7 2 4 3 2" xfId="36423" xr:uid="{00000000-0005-0000-0000-0000D28D0000}"/>
    <cellStyle name="Normal 17 7 2 4 3 3" xfId="36424" xr:uid="{00000000-0005-0000-0000-0000D38D0000}"/>
    <cellStyle name="Normal 17 7 2 4 3 4" xfId="36425" xr:uid="{00000000-0005-0000-0000-0000D48D0000}"/>
    <cellStyle name="Normal 17 7 2 4 3 5" xfId="36426" xr:uid="{00000000-0005-0000-0000-0000D58D0000}"/>
    <cellStyle name="Normal 17 7 2 4 4" xfId="36427" xr:uid="{00000000-0005-0000-0000-0000D68D0000}"/>
    <cellStyle name="Normal 17 7 2 4 4 2" xfId="36428" xr:uid="{00000000-0005-0000-0000-0000D78D0000}"/>
    <cellStyle name="Normal 17 7 2 4 4 3" xfId="36429" xr:uid="{00000000-0005-0000-0000-0000D88D0000}"/>
    <cellStyle name="Normal 17 7 2 4 4 4" xfId="36430" xr:uid="{00000000-0005-0000-0000-0000D98D0000}"/>
    <cellStyle name="Normal 17 7 2 4 4 5" xfId="36431" xr:uid="{00000000-0005-0000-0000-0000DA8D0000}"/>
    <cellStyle name="Normal 17 7 2 4 5" xfId="36432" xr:uid="{00000000-0005-0000-0000-0000DB8D0000}"/>
    <cellStyle name="Normal 17 7 2 4 5 2" xfId="36433" xr:uid="{00000000-0005-0000-0000-0000DC8D0000}"/>
    <cellStyle name="Normal 17 7 2 4 5 3" xfId="36434" xr:uid="{00000000-0005-0000-0000-0000DD8D0000}"/>
    <cellStyle name="Normal 17 7 2 4 5 4" xfId="36435" xr:uid="{00000000-0005-0000-0000-0000DE8D0000}"/>
    <cellStyle name="Normal 17 7 2 4 5 5" xfId="36436" xr:uid="{00000000-0005-0000-0000-0000DF8D0000}"/>
    <cellStyle name="Normal 17 7 2 4 6" xfId="36437" xr:uid="{00000000-0005-0000-0000-0000E08D0000}"/>
    <cellStyle name="Normal 17 7 2 4 6 2" xfId="36438" xr:uid="{00000000-0005-0000-0000-0000E18D0000}"/>
    <cellStyle name="Normal 17 7 2 4 6 3" xfId="36439" xr:uid="{00000000-0005-0000-0000-0000E28D0000}"/>
    <cellStyle name="Normal 17 7 2 4 6 4" xfId="36440" xr:uid="{00000000-0005-0000-0000-0000E38D0000}"/>
    <cellStyle name="Normal 17 7 2 4 6 5" xfId="36441" xr:uid="{00000000-0005-0000-0000-0000E48D0000}"/>
    <cellStyle name="Normal 17 7 2 4 7" xfId="36442" xr:uid="{00000000-0005-0000-0000-0000E58D0000}"/>
    <cellStyle name="Normal 17 7 2 4 7 2" xfId="36443" xr:uid="{00000000-0005-0000-0000-0000E68D0000}"/>
    <cellStyle name="Normal 17 7 2 4 7 3" xfId="36444" xr:uid="{00000000-0005-0000-0000-0000E78D0000}"/>
    <cellStyle name="Normal 17 7 2 4 7 4" xfId="36445" xr:uid="{00000000-0005-0000-0000-0000E88D0000}"/>
    <cellStyle name="Normal 17 7 2 4 7 5" xfId="36446" xr:uid="{00000000-0005-0000-0000-0000E98D0000}"/>
    <cellStyle name="Normal 17 7 2 4 8" xfId="36447" xr:uid="{00000000-0005-0000-0000-0000EA8D0000}"/>
    <cellStyle name="Normal 17 7 2 4 8 2" xfId="36448" xr:uid="{00000000-0005-0000-0000-0000EB8D0000}"/>
    <cellStyle name="Normal 17 7 2 4 8 3" xfId="36449" xr:uid="{00000000-0005-0000-0000-0000EC8D0000}"/>
    <cellStyle name="Normal 17 7 2 4 8 4" xfId="36450" xr:uid="{00000000-0005-0000-0000-0000ED8D0000}"/>
    <cellStyle name="Normal 17 7 2 4 8 5" xfId="36451" xr:uid="{00000000-0005-0000-0000-0000EE8D0000}"/>
    <cellStyle name="Normal 17 7 2 4 9" xfId="36452" xr:uid="{00000000-0005-0000-0000-0000EF8D0000}"/>
    <cellStyle name="Normal 17 7 2 4 9 2" xfId="36453" xr:uid="{00000000-0005-0000-0000-0000F08D0000}"/>
    <cellStyle name="Normal 17 7 2 4 9 3" xfId="36454" xr:uid="{00000000-0005-0000-0000-0000F18D0000}"/>
    <cellStyle name="Normal 17 7 2 4 9 4" xfId="36455" xr:uid="{00000000-0005-0000-0000-0000F28D0000}"/>
    <cellStyle name="Normal 17 7 2 4 9 5" xfId="36456" xr:uid="{00000000-0005-0000-0000-0000F38D0000}"/>
    <cellStyle name="Normal 17 7 2 5" xfId="36457" xr:uid="{00000000-0005-0000-0000-0000F48D0000}"/>
    <cellStyle name="Normal 17 7 2 5 10" xfId="36458" xr:uid="{00000000-0005-0000-0000-0000F58D0000}"/>
    <cellStyle name="Normal 17 7 2 5 10 2" xfId="36459" xr:uid="{00000000-0005-0000-0000-0000F68D0000}"/>
    <cellStyle name="Normal 17 7 2 5 10 3" xfId="36460" xr:uid="{00000000-0005-0000-0000-0000F78D0000}"/>
    <cellStyle name="Normal 17 7 2 5 10 4" xfId="36461" xr:uid="{00000000-0005-0000-0000-0000F88D0000}"/>
    <cellStyle name="Normal 17 7 2 5 10 5" xfId="36462" xr:uid="{00000000-0005-0000-0000-0000F98D0000}"/>
    <cellStyle name="Normal 17 7 2 5 11" xfId="36463" xr:uid="{00000000-0005-0000-0000-0000FA8D0000}"/>
    <cellStyle name="Normal 17 7 2 5 11 2" xfId="36464" xr:uid="{00000000-0005-0000-0000-0000FB8D0000}"/>
    <cellStyle name="Normal 17 7 2 5 11 3" xfId="36465" xr:uid="{00000000-0005-0000-0000-0000FC8D0000}"/>
    <cellStyle name="Normal 17 7 2 5 11 4" xfId="36466" xr:uid="{00000000-0005-0000-0000-0000FD8D0000}"/>
    <cellStyle name="Normal 17 7 2 5 11 5" xfId="36467" xr:uid="{00000000-0005-0000-0000-0000FE8D0000}"/>
    <cellStyle name="Normal 17 7 2 5 12" xfId="36468" xr:uid="{00000000-0005-0000-0000-0000FF8D0000}"/>
    <cellStyle name="Normal 17 7 2 5 12 2" xfId="36469" xr:uid="{00000000-0005-0000-0000-0000008E0000}"/>
    <cellStyle name="Normal 17 7 2 5 12 3" xfId="36470" xr:uid="{00000000-0005-0000-0000-0000018E0000}"/>
    <cellStyle name="Normal 17 7 2 5 12 4" xfId="36471" xr:uid="{00000000-0005-0000-0000-0000028E0000}"/>
    <cellStyle name="Normal 17 7 2 5 12 5" xfId="36472" xr:uid="{00000000-0005-0000-0000-0000038E0000}"/>
    <cellStyle name="Normal 17 7 2 5 13" xfId="36473" xr:uid="{00000000-0005-0000-0000-0000048E0000}"/>
    <cellStyle name="Normal 17 7 2 5 13 2" xfId="36474" xr:uid="{00000000-0005-0000-0000-0000058E0000}"/>
    <cellStyle name="Normal 17 7 2 5 13 3" xfId="36475" xr:uid="{00000000-0005-0000-0000-0000068E0000}"/>
    <cellStyle name="Normal 17 7 2 5 13 4" xfId="36476" xr:uid="{00000000-0005-0000-0000-0000078E0000}"/>
    <cellStyle name="Normal 17 7 2 5 13 5" xfId="36477" xr:uid="{00000000-0005-0000-0000-0000088E0000}"/>
    <cellStyle name="Normal 17 7 2 5 14" xfId="36478" xr:uid="{00000000-0005-0000-0000-0000098E0000}"/>
    <cellStyle name="Normal 17 7 2 5 14 2" xfId="36479" xr:uid="{00000000-0005-0000-0000-00000A8E0000}"/>
    <cellStyle name="Normal 17 7 2 5 14 3" xfId="36480" xr:uid="{00000000-0005-0000-0000-00000B8E0000}"/>
    <cellStyle name="Normal 17 7 2 5 14 4" xfId="36481" xr:uid="{00000000-0005-0000-0000-00000C8E0000}"/>
    <cellStyle name="Normal 17 7 2 5 14 5" xfId="36482" xr:uid="{00000000-0005-0000-0000-00000D8E0000}"/>
    <cellStyle name="Normal 17 7 2 5 15" xfId="36483" xr:uid="{00000000-0005-0000-0000-00000E8E0000}"/>
    <cellStyle name="Normal 17 7 2 5 15 2" xfId="36484" xr:uid="{00000000-0005-0000-0000-00000F8E0000}"/>
    <cellStyle name="Normal 17 7 2 5 15 3" xfId="36485" xr:uid="{00000000-0005-0000-0000-0000108E0000}"/>
    <cellStyle name="Normal 17 7 2 5 15 4" xfId="36486" xr:uid="{00000000-0005-0000-0000-0000118E0000}"/>
    <cellStyle name="Normal 17 7 2 5 15 5" xfId="36487" xr:uid="{00000000-0005-0000-0000-0000128E0000}"/>
    <cellStyle name="Normal 17 7 2 5 16" xfId="36488" xr:uid="{00000000-0005-0000-0000-0000138E0000}"/>
    <cellStyle name="Normal 17 7 2 5 16 2" xfId="36489" xr:uid="{00000000-0005-0000-0000-0000148E0000}"/>
    <cellStyle name="Normal 17 7 2 5 16 3" xfId="36490" xr:uid="{00000000-0005-0000-0000-0000158E0000}"/>
    <cellStyle name="Normal 17 7 2 5 16 4" xfId="36491" xr:uid="{00000000-0005-0000-0000-0000168E0000}"/>
    <cellStyle name="Normal 17 7 2 5 17" xfId="36492" xr:uid="{00000000-0005-0000-0000-0000178E0000}"/>
    <cellStyle name="Normal 17 7 2 5 17 2" xfId="36493" xr:uid="{00000000-0005-0000-0000-0000188E0000}"/>
    <cellStyle name="Normal 17 7 2 5 17 3" xfId="36494" xr:uid="{00000000-0005-0000-0000-0000198E0000}"/>
    <cellStyle name="Normal 17 7 2 5 17 4" xfId="36495" xr:uid="{00000000-0005-0000-0000-00001A8E0000}"/>
    <cellStyle name="Normal 17 7 2 5 18" xfId="36496" xr:uid="{00000000-0005-0000-0000-00001B8E0000}"/>
    <cellStyle name="Normal 17 7 2 5 19" xfId="36497" xr:uid="{00000000-0005-0000-0000-00001C8E0000}"/>
    <cellStyle name="Normal 17 7 2 5 2" xfId="36498" xr:uid="{00000000-0005-0000-0000-00001D8E0000}"/>
    <cellStyle name="Normal 17 7 2 5 2 2" xfId="36499" xr:uid="{00000000-0005-0000-0000-00001E8E0000}"/>
    <cellStyle name="Normal 17 7 2 5 2 3" xfId="36500" xr:uid="{00000000-0005-0000-0000-00001F8E0000}"/>
    <cellStyle name="Normal 17 7 2 5 2 4" xfId="36501" xr:uid="{00000000-0005-0000-0000-0000208E0000}"/>
    <cellStyle name="Normal 17 7 2 5 2 5" xfId="36502" xr:uid="{00000000-0005-0000-0000-0000218E0000}"/>
    <cellStyle name="Normal 17 7 2 5 20" xfId="36503" xr:uid="{00000000-0005-0000-0000-0000228E0000}"/>
    <cellStyle name="Normal 17 7 2 5 3" xfId="36504" xr:uid="{00000000-0005-0000-0000-0000238E0000}"/>
    <cellStyle name="Normal 17 7 2 5 3 2" xfId="36505" xr:uid="{00000000-0005-0000-0000-0000248E0000}"/>
    <cellStyle name="Normal 17 7 2 5 3 3" xfId="36506" xr:uid="{00000000-0005-0000-0000-0000258E0000}"/>
    <cellStyle name="Normal 17 7 2 5 3 4" xfId="36507" xr:uid="{00000000-0005-0000-0000-0000268E0000}"/>
    <cellStyle name="Normal 17 7 2 5 3 5" xfId="36508" xr:uid="{00000000-0005-0000-0000-0000278E0000}"/>
    <cellStyle name="Normal 17 7 2 5 4" xfId="36509" xr:uid="{00000000-0005-0000-0000-0000288E0000}"/>
    <cellStyle name="Normal 17 7 2 5 4 2" xfId="36510" xr:uid="{00000000-0005-0000-0000-0000298E0000}"/>
    <cellStyle name="Normal 17 7 2 5 4 3" xfId="36511" xr:uid="{00000000-0005-0000-0000-00002A8E0000}"/>
    <cellStyle name="Normal 17 7 2 5 4 4" xfId="36512" xr:uid="{00000000-0005-0000-0000-00002B8E0000}"/>
    <cellStyle name="Normal 17 7 2 5 4 5" xfId="36513" xr:uid="{00000000-0005-0000-0000-00002C8E0000}"/>
    <cellStyle name="Normal 17 7 2 5 5" xfId="36514" xr:uid="{00000000-0005-0000-0000-00002D8E0000}"/>
    <cellStyle name="Normal 17 7 2 5 5 2" xfId="36515" xr:uid="{00000000-0005-0000-0000-00002E8E0000}"/>
    <cellStyle name="Normal 17 7 2 5 5 3" xfId="36516" xr:uid="{00000000-0005-0000-0000-00002F8E0000}"/>
    <cellStyle name="Normal 17 7 2 5 5 4" xfId="36517" xr:uid="{00000000-0005-0000-0000-0000308E0000}"/>
    <cellStyle name="Normal 17 7 2 5 5 5" xfId="36518" xr:uid="{00000000-0005-0000-0000-0000318E0000}"/>
    <cellStyle name="Normal 17 7 2 5 6" xfId="36519" xr:uid="{00000000-0005-0000-0000-0000328E0000}"/>
    <cellStyle name="Normal 17 7 2 5 6 2" xfId="36520" xr:uid="{00000000-0005-0000-0000-0000338E0000}"/>
    <cellStyle name="Normal 17 7 2 5 6 3" xfId="36521" xr:uid="{00000000-0005-0000-0000-0000348E0000}"/>
    <cellStyle name="Normal 17 7 2 5 6 4" xfId="36522" xr:uid="{00000000-0005-0000-0000-0000358E0000}"/>
    <cellStyle name="Normal 17 7 2 5 6 5" xfId="36523" xr:uid="{00000000-0005-0000-0000-0000368E0000}"/>
    <cellStyle name="Normal 17 7 2 5 7" xfId="36524" xr:uid="{00000000-0005-0000-0000-0000378E0000}"/>
    <cellStyle name="Normal 17 7 2 5 7 2" xfId="36525" xr:uid="{00000000-0005-0000-0000-0000388E0000}"/>
    <cellStyle name="Normal 17 7 2 5 7 3" xfId="36526" xr:uid="{00000000-0005-0000-0000-0000398E0000}"/>
    <cellStyle name="Normal 17 7 2 5 7 4" xfId="36527" xr:uid="{00000000-0005-0000-0000-00003A8E0000}"/>
    <cellStyle name="Normal 17 7 2 5 7 5" xfId="36528" xr:uid="{00000000-0005-0000-0000-00003B8E0000}"/>
    <cellStyle name="Normal 17 7 2 5 8" xfId="36529" xr:uid="{00000000-0005-0000-0000-00003C8E0000}"/>
    <cellStyle name="Normal 17 7 2 5 8 2" xfId="36530" xr:uid="{00000000-0005-0000-0000-00003D8E0000}"/>
    <cellStyle name="Normal 17 7 2 5 8 3" xfId="36531" xr:uid="{00000000-0005-0000-0000-00003E8E0000}"/>
    <cellStyle name="Normal 17 7 2 5 8 4" xfId="36532" xr:uid="{00000000-0005-0000-0000-00003F8E0000}"/>
    <cellStyle name="Normal 17 7 2 5 8 5" xfId="36533" xr:uid="{00000000-0005-0000-0000-0000408E0000}"/>
    <cellStyle name="Normal 17 7 2 5 9" xfId="36534" xr:uid="{00000000-0005-0000-0000-0000418E0000}"/>
    <cellStyle name="Normal 17 7 2 5 9 2" xfId="36535" xr:uid="{00000000-0005-0000-0000-0000428E0000}"/>
    <cellStyle name="Normal 17 7 2 5 9 3" xfId="36536" xr:uid="{00000000-0005-0000-0000-0000438E0000}"/>
    <cellStyle name="Normal 17 7 2 5 9 4" xfId="36537" xr:uid="{00000000-0005-0000-0000-0000448E0000}"/>
    <cellStyle name="Normal 17 7 2 5 9 5" xfId="36538" xr:uid="{00000000-0005-0000-0000-0000458E0000}"/>
    <cellStyle name="Normal 17 7 2 6" xfId="36539" xr:uid="{00000000-0005-0000-0000-0000468E0000}"/>
    <cellStyle name="Normal 17 7 2 6 10" xfId="36540" xr:uid="{00000000-0005-0000-0000-0000478E0000}"/>
    <cellStyle name="Normal 17 7 2 6 10 2" xfId="36541" xr:uid="{00000000-0005-0000-0000-0000488E0000}"/>
    <cellStyle name="Normal 17 7 2 6 10 3" xfId="36542" xr:uid="{00000000-0005-0000-0000-0000498E0000}"/>
    <cellStyle name="Normal 17 7 2 6 10 4" xfId="36543" xr:uid="{00000000-0005-0000-0000-00004A8E0000}"/>
    <cellStyle name="Normal 17 7 2 6 10 5" xfId="36544" xr:uid="{00000000-0005-0000-0000-00004B8E0000}"/>
    <cellStyle name="Normal 17 7 2 6 11" xfId="36545" xr:uid="{00000000-0005-0000-0000-00004C8E0000}"/>
    <cellStyle name="Normal 17 7 2 6 11 2" xfId="36546" xr:uid="{00000000-0005-0000-0000-00004D8E0000}"/>
    <cellStyle name="Normal 17 7 2 6 11 3" xfId="36547" xr:uid="{00000000-0005-0000-0000-00004E8E0000}"/>
    <cellStyle name="Normal 17 7 2 6 11 4" xfId="36548" xr:uid="{00000000-0005-0000-0000-00004F8E0000}"/>
    <cellStyle name="Normal 17 7 2 6 11 5" xfId="36549" xr:uid="{00000000-0005-0000-0000-0000508E0000}"/>
    <cellStyle name="Normal 17 7 2 6 12" xfId="36550" xr:uid="{00000000-0005-0000-0000-0000518E0000}"/>
    <cellStyle name="Normal 17 7 2 6 12 2" xfId="36551" xr:uid="{00000000-0005-0000-0000-0000528E0000}"/>
    <cellStyle name="Normal 17 7 2 6 12 3" xfId="36552" xr:uid="{00000000-0005-0000-0000-0000538E0000}"/>
    <cellStyle name="Normal 17 7 2 6 12 4" xfId="36553" xr:uid="{00000000-0005-0000-0000-0000548E0000}"/>
    <cellStyle name="Normal 17 7 2 6 12 5" xfId="36554" xr:uid="{00000000-0005-0000-0000-0000558E0000}"/>
    <cellStyle name="Normal 17 7 2 6 13" xfId="36555" xr:uid="{00000000-0005-0000-0000-0000568E0000}"/>
    <cellStyle name="Normal 17 7 2 6 13 2" xfId="36556" xr:uid="{00000000-0005-0000-0000-0000578E0000}"/>
    <cellStyle name="Normal 17 7 2 6 13 3" xfId="36557" xr:uid="{00000000-0005-0000-0000-0000588E0000}"/>
    <cellStyle name="Normal 17 7 2 6 13 4" xfId="36558" xr:uid="{00000000-0005-0000-0000-0000598E0000}"/>
    <cellStyle name="Normal 17 7 2 6 13 5" xfId="36559" xr:uid="{00000000-0005-0000-0000-00005A8E0000}"/>
    <cellStyle name="Normal 17 7 2 6 14" xfId="36560" xr:uid="{00000000-0005-0000-0000-00005B8E0000}"/>
    <cellStyle name="Normal 17 7 2 6 14 2" xfId="36561" xr:uid="{00000000-0005-0000-0000-00005C8E0000}"/>
    <cellStyle name="Normal 17 7 2 6 14 3" xfId="36562" xr:uid="{00000000-0005-0000-0000-00005D8E0000}"/>
    <cellStyle name="Normal 17 7 2 6 14 4" xfId="36563" xr:uid="{00000000-0005-0000-0000-00005E8E0000}"/>
    <cellStyle name="Normal 17 7 2 6 14 5" xfId="36564" xr:uid="{00000000-0005-0000-0000-00005F8E0000}"/>
    <cellStyle name="Normal 17 7 2 6 15" xfId="36565" xr:uid="{00000000-0005-0000-0000-0000608E0000}"/>
    <cellStyle name="Normal 17 7 2 6 15 2" xfId="36566" xr:uid="{00000000-0005-0000-0000-0000618E0000}"/>
    <cellStyle name="Normal 17 7 2 6 15 3" xfId="36567" xr:uid="{00000000-0005-0000-0000-0000628E0000}"/>
    <cellStyle name="Normal 17 7 2 6 15 4" xfId="36568" xr:uid="{00000000-0005-0000-0000-0000638E0000}"/>
    <cellStyle name="Normal 17 7 2 6 15 5" xfId="36569" xr:uid="{00000000-0005-0000-0000-0000648E0000}"/>
    <cellStyle name="Normal 17 7 2 6 16" xfId="36570" xr:uid="{00000000-0005-0000-0000-0000658E0000}"/>
    <cellStyle name="Normal 17 7 2 6 16 2" xfId="36571" xr:uid="{00000000-0005-0000-0000-0000668E0000}"/>
    <cellStyle name="Normal 17 7 2 6 16 3" xfId="36572" xr:uid="{00000000-0005-0000-0000-0000678E0000}"/>
    <cellStyle name="Normal 17 7 2 6 16 4" xfId="36573" xr:uid="{00000000-0005-0000-0000-0000688E0000}"/>
    <cellStyle name="Normal 17 7 2 6 17" xfId="36574" xr:uid="{00000000-0005-0000-0000-0000698E0000}"/>
    <cellStyle name="Normal 17 7 2 6 17 2" xfId="36575" xr:uid="{00000000-0005-0000-0000-00006A8E0000}"/>
    <cellStyle name="Normal 17 7 2 6 17 3" xfId="36576" xr:uid="{00000000-0005-0000-0000-00006B8E0000}"/>
    <cellStyle name="Normal 17 7 2 6 17 4" xfId="36577" xr:uid="{00000000-0005-0000-0000-00006C8E0000}"/>
    <cellStyle name="Normal 17 7 2 6 18" xfId="36578" xr:uid="{00000000-0005-0000-0000-00006D8E0000}"/>
    <cellStyle name="Normal 17 7 2 6 19" xfId="36579" xr:uid="{00000000-0005-0000-0000-00006E8E0000}"/>
    <cellStyle name="Normal 17 7 2 6 2" xfId="36580" xr:uid="{00000000-0005-0000-0000-00006F8E0000}"/>
    <cellStyle name="Normal 17 7 2 6 2 2" xfId="36581" xr:uid="{00000000-0005-0000-0000-0000708E0000}"/>
    <cellStyle name="Normal 17 7 2 6 2 3" xfId="36582" xr:uid="{00000000-0005-0000-0000-0000718E0000}"/>
    <cellStyle name="Normal 17 7 2 6 2 4" xfId="36583" xr:uid="{00000000-0005-0000-0000-0000728E0000}"/>
    <cellStyle name="Normal 17 7 2 6 2 5" xfId="36584" xr:uid="{00000000-0005-0000-0000-0000738E0000}"/>
    <cellStyle name="Normal 17 7 2 6 20" xfId="36585" xr:uid="{00000000-0005-0000-0000-0000748E0000}"/>
    <cellStyle name="Normal 17 7 2 6 3" xfId="36586" xr:uid="{00000000-0005-0000-0000-0000758E0000}"/>
    <cellStyle name="Normal 17 7 2 6 3 2" xfId="36587" xr:uid="{00000000-0005-0000-0000-0000768E0000}"/>
    <cellStyle name="Normal 17 7 2 6 3 3" xfId="36588" xr:uid="{00000000-0005-0000-0000-0000778E0000}"/>
    <cellStyle name="Normal 17 7 2 6 3 4" xfId="36589" xr:uid="{00000000-0005-0000-0000-0000788E0000}"/>
    <cellStyle name="Normal 17 7 2 6 3 5" xfId="36590" xr:uid="{00000000-0005-0000-0000-0000798E0000}"/>
    <cellStyle name="Normal 17 7 2 6 4" xfId="36591" xr:uid="{00000000-0005-0000-0000-00007A8E0000}"/>
    <cellStyle name="Normal 17 7 2 6 4 2" xfId="36592" xr:uid="{00000000-0005-0000-0000-00007B8E0000}"/>
    <cellStyle name="Normal 17 7 2 6 4 3" xfId="36593" xr:uid="{00000000-0005-0000-0000-00007C8E0000}"/>
    <cellStyle name="Normal 17 7 2 6 4 4" xfId="36594" xr:uid="{00000000-0005-0000-0000-00007D8E0000}"/>
    <cellStyle name="Normal 17 7 2 6 4 5" xfId="36595" xr:uid="{00000000-0005-0000-0000-00007E8E0000}"/>
    <cellStyle name="Normal 17 7 2 6 5" xfId="36596" xr:uid="{00000000-0005-0000-0000-00007F8E0000}"/>
    <cellStyle name="Normal 17 7 2 6 5 2" xfId="36597" xr:uid="{00000000-0005-0000-0000-0000808E0000}"/>
    <cellStyle name="Normal 17 7 2 6 5 3" xfId="36598" xr:uid="{00000000-0005-0000-0000-0000818E0000}"/>
    <cellStyle name="Normal 17 7 2 6 5 4" xfId="36599" xr:uid="{00000000-0005-0000-0000-0000828E0000}"/>
    <cellStyle name="Normal 17 7 2 6 5 5" xfId="36600" xr:uid="{00000000-0005-0000-0000-0000838E0000}"/>
    <cellStyle name="Normal 17 7 2 6 6" xfId="36601" xr:uid="{00000000-0005-0000-0000-0000848E0000}"/>
    <cellStyle name="Normal 17 7 2 6 6 2" xfId="36602" xr:uid="{00000000-0005-0000-0000-0000858E0000}"/>
    <cellStyle name="Normal 17 7 2 6 6 3" xfId="36603" xr:uid="{00000000-0005-0000-0000-0000868E0000}"/>
    <cellStyle name="Normal 17 7 2 6 6 4" xfId="36604" xr:uid="{00000000-0005-0000-0000-0000878E0000}"/>
    <cellStyle name="Normal 17 7 2 6 6 5" xfId="36605" xr:uid="{00000000-0005-0000-0000-0000888E0000}"/>
    <cellStyle name="Normal 17 7 2 6 7" xfId="36606" xr:uid="{00000000-0005-0000-0000-0000898E0000}"/>
    <cellStyle name="Normal 17 7 2 6 7 2" xfId="36607" xr:uid="{00000000-0005-0000-0000-00008A8E0000}"/>
    <cellStyle name="Normal 17 7 2 6 7 3" xfId="36608" xr:uid="{00000000-0005-0000-0000-00008B8E0000}"/>
    <cellStyle name="Normal 17 7 2 6 7 4" xfId="36609" xr:uid="{00000000-0005-0000-0000-00008C8E0000}"/>
    <cellStyle name="Normal 17 7 2 6 7 5" xfId="36610" xr:uid="{00000000-0005-0000-0000-00008D8E0000}"/>
    <cellStyle name="Normal 17 7 2 6 8" xfId="36611" xr:uid="{00000000-0005-0000-0000-00008E8E0000}"/>
    <cellStyle name="Normal 17 7 2 6 8 2" xfId="36612" xr:uid="{00000000-0005-0000-0000-00008F8E0000}"/>
    <cellStyle name="Normal 17 7 2 6 8 3" xfId="36613" xr:uid="{00000000-0005-0000-0000-0000908E0000}"/>
    <cellStyle name="Normal 17 7 2 6 8 4" xfId="36614" xr:uid="{00000000-0005-0000-0000-0000918E0000}"/>
    <cellStyle name="Normal 17 7 2 6 8 5" xfId="36615" xr:uid="{00000000-0005-0000-0000-0000928E0000}"/>
    <cellStyle name="Normal 17 7 2 6 9" xfId="36616" xr:uid="{00000000-0005-0000-0000-0000938E0000}"/>
    <cellStyle name="Normal 17 7 2 6 9 2" xfId="36617" xr:uid="{00000000-0005-0000-0000-0000948E0000}"/>
    <cellStyle name="Normal 17 7 2 6 9 3" xfId="36618" xr:uid="{00000000-0005-0000-0000-0000958E0000}"/>
    <cellStyle name="Normal 17 7 2 6 9 4" xfId="36619" xr:uid="{00000000-0005-0000-0000-0000968E0000}"/>
    <cellStyle name="Normal 17 7 2 6 9 5" xfId="36620" xr:uid="{00000000-0005-0000-0000-0000978E0000}"/>
    <cellStyle name="Normal 17 7 2 7" xfId="36621" xr:uid="{00000000-0005-0000-0000-0000988E0000}"/>
    <cellStyle name="Normal 17 7 2 7 2" xfId="36622" xr:uid="{00000000-0005-0000-0000-0000998E0000}"/>
    <cellStyle name="Normal 17 7 2 7 3" xfId="36623" xr:uid="{00000000-0005-0000-0000-00009A8E0000}"/>
    <cellStyle name="Normal 17 7 2 7 4" xfId="36624" xr:uid="{00000000-0005-0000-0000-00009B8E0000}"/>
    <cellStyle name="Normal 17 7 2 7 5" xfId="36625" xr:uid="{00000000-0005-0000-0000-00009C8E0000}"/>
    <cellStyle name="Normal 17 7 2 8" xfId="36626" xr:uid="{00000000-0005-0000-0000-00009D8E0000}"/>
    <cellStyle name="Normal 17 7 2 8 2" xfId="36627" xr:uid="{00000000-0005-0000-0000-00009E8E0000}"/>
    <cellStyle name="Normal 17 7 2 8 3" xfId="36628" xr:uid="{00000000-0005-0000-0000-00009F8E0000}"/>
    <cellStyle name="Normal 17 7 2 8 4" xfId="36629" xr:uid="{00000000-0005-0000-0000-0000A08E0000}"/>
    <cellStyle name="Normal 17 7 2 8 5" xfId="36630" xr:uid="{00000000-0005-0000-0000-0000A18E0000}"/>
    <cellStyle name="Normal 17 7 2 9" xfId="36631" xr:uid="{00000000-0005-0000-0000-0000A28E0000}"/>
    <cellStyle name="Normal 17 7 2 9 2" xfId="36632" xr:uid="{00000000-0005-0000-0000-0000A38E0000}"/>
    <cellStyle name="Normal 17 7 2 9 3" xfId="36633" xr:uid="{00000000-0005-0000-0000-0000A48E0000}"/>
    <cellStyle name="Normal 17 7 2 9 4" xfId="36634" xr:uid="{00000000-0005-0000-0000-0000A58E0000}"/>
    <cellStyle name="Normal 17 7 2 9 5" xfId="36635" xr:uid="{00000000-0005-0000-0000-0000A68E0000}"/>
    <cellStyle name="Normal 17 7 20" xfId="36636" xr:uid="{00000000-0005-0000-0000-0000A78E0000}"/>
    <cellStyle name="Normal 17 7 20 2" xfId="36637" xr:uid="{00000000-0005-0000-0000-0000A88E0000}"/>
    <cellStyle name="Normal 17 7 20 3" xfId="36638" xr:uid="{00000000-0005-0000-0000-0000A98E0000}"/>
    <cellStyle name="Normal 17 7 20 4" xfId="36639" xr:uid="{00000000-0005-0000-0000-0000AA8E0000}"/>
    <cellStyle name="Normal 17 7 20 5" xfId="36640" xr:uid="{00000000-0005-0000-0000-0000AB8E0000}"/>
    <cellStyle name="Normal 17 7 21" xfId="36641" xr:uid="{00000000-0005-0000-0000-0000AC8E0000}"/>
    <cellStyle name="Normal 17 7 21 2" xfId="36642" xr:uid="{00000000-0005-0000-0000-0000AD8E0000}"/>
    <cellStyle name="Normal 17 7 21 3" xfId="36643" xr:uid="{00000000-0005-0000-0000-0000AE8E0000}"/>
    <cellStyle name="Normal 17 7 21 4" xfId="36644" xr:uid="{00000000-0005-0000-0000-0000AF8E0000}"/>
    <cellStyle name="Normal 17 7 21 5" xfId="36645" xr:uid="{00000000-0005-0000-0000-0000B08E0000}"/>
    <cellStyle name="Normal 17 7 22" xfId="36646" xr:uid="{00000000-0005-0000-0000-0000B18E0000}"/>
    <cellStyle name="Normal 17 7 22 2" xfId="36647" xr:uid="{00000000-0005-0000-0000-0000B28E0000}"/>
    <cellStyle name="Normal 17 7 22 3" xfId="36648" xr:uid="{00000000-0005-0000-0000-0000B38E0000}"/>
    <cellStyle name="Normal 17 7 22 4" xfId="36649" xr:uid="{00000000-0005-0000-0000-0000B48E0000}"/>
    <cellStyle name="Normal 17 7 22 5" xfId="36650" xr:uid="{00000000-0005-0000-0000-0000B58E0000}"/>
    <cellStyle name="Normal 17 7 23" xfId="36651" xr:uid="{00000000-0005-0000-0000-0000B68E0000}"/>
    <cellStyle name="Normal 17 7 23 2" xfId="36652" xr:uid="{00000000-0005-0000-0000-0000B78E0000}"/>
    <cellStyle name="Normal 17 7 23 3" xfId="36653" xr:uid="{00000000-0005-0000-0000-0000B88E0000}"/>
    <cellStyle name="Normal 17 7 23 4" xfId="36654" xr:uid="{00000000-0005-0000-0000-0000B98E0000}"/>
    <cellStyle name="Normal 17 7 24" xfId="36655" xr:uid="{00000000-0005-0000-0000-0000BA8E0000}"/>
    <cellStyle name="Normal 17 7 24 2" xfId="36656" xr:uid="{00000000-0005-0000-0000-0000BB8E0000}"/>
    <cellStyle name="Normal 17 7 24 3" xfId="36657" xr:uid="{00000000-0005-0000-0000-0000BC8E0000}"/>
    <cellStyle name="Normal 17 7 24 4" xfId="36658" xr:uid="{00000000-0005-0000-0000-0000BD8E0000}"/>
    <cellStyle name="Normal 17 7 25" xfId="36659" xr:uid="{00000000-0005-0000-0000-0000BE8E0000}"/>
    <cellStyle name="Normal 17 7 26" xfId="36660" xr:uid="{00000000-0005-0000-0000-0000BF8E0000}"/>
    <cellStyle name="Normal 17 7 27" xfId="36661" xr:uid="{00000000-0005-0000-0000-0000C08E0000}"/>
    <cellStyle name="Normal 17 7 3" xfId="36662" xr:uid="{00000000-0005-0000-0000-0000C18E0000}"/>
    <cellStyle name="Normal 17 7 3 10" xfId="36663" xr:uid="{00000000-0005-0000-0000-0000C28E0000}"/>
    <cellStyle name="Normal 17 7 3 10 2" xfId="36664" xr:uid="{00000000-0005-0000-0000-0000C38E0000}"/>
    <cellStyle name="Normal 17 7 3 10 3" xfId="36665" xr:uid="{00000000-0005-0000-0000-0000C48E0000}"/>
    <cellStyle name="Normal 17 7 3 10 4" xfId="36666" xr:uid="{00000000-0005-0000-0000-0000C58E0000}"/>
    <cellStyle name="Normal 17 7 3 10 5" xfId="36667" xr:uid="{00000000-0005-0000-0000-0000C68E0000}"/>
    <cellStyle name="Normal 17 7 3 11" xfId="36668" xr:uid="{00000000-0005-0000-0000-0000C78E0000}"/>
    <cellStyle name="Normal 17 7 3 11 2" xfId="36669" xr:uid="{00000000-0005-0000-0000-0000C88E0000}"/>
    <cellStyle name="Normal 17 7 3 11 3" xfId="36670" xr:uid="{00000000-0005-0000-0000-0000C98E0000}"/>
    <cellStyle name="Normal 17 7 3 11 4" xfId="36671" xr:uid="{00000000-0005-0000-0000-0000CA8E0000}"/>
    <cellStyle name="Normal 17 7 3 11 5" xfId="36672" xr:uid="{00000000-0005-0000-0000-0000CB8E0000}"/>
    <cellStyle name="Normal 17 7 3 12" xfId="36673" xr:uid="{00000000-0005-0000-0000-0000CC8E0000}"/>
    <cellStyle name="Normal 17 7 3 12 2" xfId="36674" xr:uid="{00000000-0005-0000-0000-0000CD8E0000}"/>
    <cellStyle name="Normal 17 7 3 12 3" xfId="36675" xr:uid="{00000000-0005-0000-0000-0000CE8E0000}"/>
    <cellStyle name="Normal 17 7 3 12 4" xfId="36676" xr:uid="{00000000-0005-0000-0000-0000CF8E0000}"/>
    <cellStyle name="Normal 17 7 3 12 5" xfId="36677" xr:uid="{00000000-0005-0000-0000-0000D08E0000}"/>
    <cellStyle name="Normal 17 7 3 13" xfId="36678" xr:uid="{00000000-0005-0000-0000-0000D18E0000}"/>
    <cellStyle name="Normal 17 7 3 13 2" xfId="36679" xr:uid="{00000000-0005-0000-0000-0000D28E0000}"/>
    <cellStyle name="Normal 17 7 3 13 3" xfId="36680" xr:uid="{00000000-0005-0000-0000-0000D38E0000}"/>
    <cellStyle name="Normal 17 7 3 13 4" xfId="36681" xr:uid="{00000000-0005-0000-0000-0000D48E0000}"/>
    <cellStyle name="Normal 17 7 3 13 5" xfId="36682" xr:uid="{00000000-0005-0000-0000-0000D58E0000}"/>
    <cellStyle name="Normal 17 7 3 14" xfId="36683" xr:uid="{00000000-0005-0000-0000-0000D68E0000}"/>
    <cellStyle name="Normal 17 7 3 14 2" xfId="36684" xr:uid="{00000000-0005-0000-0000-0000D78E0000}"/>
    <cellStyle name="Normal 17 7 3 14 3" xfId="36685" xr:uid="{00000000-0005-0000-0000-0000D88E0000}"/>
    <cellStyle name="Normal 17 7 3 14 4" xfId="36686" xr:uid="{00000000-0005-0000-0000-0000D98E0000}"/>
    <cellStyle name="Normal 17 7 3 14 5" xfId="36687" xr:uid="{00000000-0005-0000-0000-0000DA8E0000}"/>
    <cellStyle name="Normal 17 7 3 15" xfId="36688" xr:uid="{00000000-0005-0000-0000-0000DB8E0000}"/>
    <cellStyle name="Normal 17 7 3 15 2" xfId="36689" xr:uid="{00000000-0005-0000-0000-0000DC8E0000}"/>
    <cellStyle name="Normal 17 7 3 15 3" xfId="36690" xr:uid="{00000000-0005-0000-0000-0000DD8E0000}"/>
    <cellStyle name="Normal 17 7 3 15 4" xfId="36691" xr:uid="{00000000-0005-0000-0000-0000DE8E0000}"/>
    <cellStyle name="Normal 17 7 3 15 5" xfId="36692" xr:uid="{00000000-0005-0000-0000-0000DF8E0000}"/>
    <cellStyle name="Normal 17 7 3 16" xfId="36693" xr:uid="{00000000-0005-0000-0000-0000E08E0000}"/>
    <cellStyle name="Normal 17 7 3 16 2" xfId="36694" xr:uid="{00000000-0005-0000-0000-0000E18E0000}"/>
    <cellStyle name="Normal 17 7 3 16 3" xfId="36695" xr:uid="{00000000-0005-0000-0000-0000E28E0000}"/>
    <cellStyle name="Normal 17 7 3 16 4" xfId="36696" xr:uid="{00000000-0005-0000-0000-0000E38E0000}"/>
    <cellStyle name="Normal 17 7 3 16 5" xfId="36697" xr:uid="{00000000-0005-0000-0000-0000E48E0000}"/>
    <cellStyle name="Normal 17 7 3 17" xfId="36698" xr:uid="{00000000-0005-0000-0000-0000E58E0000}"/>
    <cellStyle name="Normal 17 7 3 17 2" xfId="36699" xr:uid="{00000000-0005-0000-0000-0000E68E0000}"/>
    <cellStyle name="Normal 17 7 3 17 3" xfId="36700" xr:uid="{00000000-0005-0000-0000-0000E78E0000}"/>
    <cellStyle name="Normal 17 7 3 17 4" xfId="36701" xr:uid="{00000000-0005-0000-0000-0000E88E0000}"/>
    <cellStyle name="Normal 17 7 3 17 5" xfId="36702" xr:uid="{00000000-0005-0000-0000-0000E98E0000}"/>
    <cellStyle name="Normal 17 7 3 18" xfId="36703" xr:uid="{00000000-0005-0000-0000-0000EA8E0000}"/>
    <cellStyle name="Normal 17 7 3 18 2" xfId="36704" xr:uid="{00000000-0005-0000-0000-0000EB8E0000}"/>
    <cellStyle name="Normal 17 7 3 18 3" xfId="36705" xr:uid="{00000000-0005-0000-0000-0000EC8E0000}"/>
    <cellStyle name="Normal 17 7 3 18 4" xfId="36706" xr:uid="{00000000-0005-0000-0000-0000ED8E0000}"/>
    <cellStyle name="Normal 17 7 3 18 5" xfId="36707" xr:uid="{00000000-0005-0000-0000-0000EE8E0000}"/>
    <cellStyle name="Normal 17 7 3 19" xfId="36708" xr:uid="{00000000-0005-0000-0000-0000EF8E0000}"/>
    <cellStyle name="Normal 17 7 3 19 2" xfId="36709" xr:uid="{00000000-0005-0000-0000-0000F08E0000}"/>
    <cellStyle name="Normal 17 7 3 19 3" xfId="36710" xr:uid="{00000000-0005-0000-0000-0000F18E0000}"/>
    <cellStyle name="Normal 17 7 3 19 4" xfId="36711" xr:uid="{00000000-0005-0000-0000-0000F28E0000}"/>
    <cellStyle name="Normal 17 7 3 2" xfId="36712" xr:uid="{00000000-0005-0000-0000-0000F38E0000}"/>
    <cellStyle name="Normal 17 7 3 2 10" xfId="36713" xr:uid="{00000000-0005-0000-0000-0000F48E0000}"/>
    <cellStyle name="Normal 17 7 3 2 10 2" xfId="36714" xr:uid="{00000000-0005-0000-0000-0000F58E0000}"/>
    <cellStyle name="Normal 17 7 3 2 10 3" xfId="36715" xr:uid="{00000000-0005-0000-0000-0000F68E0000}"/>
    <cellStyle name="Normal 17 7 3 2 10 4" xfId="36716" xr:uid="{00000000-0005-0000-0000-0000F78E0000}"/>
    <cellStyle name="Normal 17 7 3 2 10 5" xfId="36717" xr:uid="{00000000-0005-0000-0000-0000F88E0000}"/>
    <cellStyle name="Normal 17 7 3 2 11" xfId="36718" xr:uid="{00000000-0005-0000-0000-0000F98E0000}"/>
    <cellStyle name="Normal 17 7 3 2 11 2" xfId="36719" xr:uid="{00000000-0005-0000-0000-0000FA8E0000}"/>
    <cellStyle name="Normal 17 7 3 2 11 3" xfId="36720" xr:uid="{00000000-0005-0000-0000-0000FB8E0000}"/>
    <cellStyle name="Normal 17 7 3 2 11 4" xfId="36721" xr:uid="{00000000-0005-0000-0000-0000FC8E0000}"/>
    <cellStyle name="Normal 17 7 3 2 11 5" xfId="36722" xr:uid="{00000000-0005-0000-0000-0000FD8E0000}"/>
    <cellStyle name="Normal 17 7 3 2 12" xfId="36723" xr:uid="{00000000-0005-0000-0000-0000FE8E0000}"/>
    <cellStyle name="Normal 17 7 3 2 12 2" xfId="36724" xr:uid="{00000000-0005-0000-0000-0000FF8E0000}"/>
    <cellStyle name="Normal 17 7 3 2 12 3" xfId="36725" xr:uid="{00000000-0005-0000-0000-0000008F0000}"/>
    <cellStyle name="Normal 17 7 3 2 12 4" xfId="36726" xr:uid="{00000000-0005-0000-0000-0000018F0000}"/>
    <cellStyle name="Normal 17 7 3 2 12 5" xfId="36727" xr:uid="{00000000-0005-0000-0000-0000028F0000}"/>
    <cellStyle name="Normal 17 7 3 2 13" xfId="36728" xr:uid="{00000000-0005-0000-0000-0000038F0000}"/>
    <cellStyle name="Normal 17 7 3 2 13 2" xfId="36729" xr:uid="{00000000-0005-0000-0000-0000048F0000}"/>
    <cellStyle name="Normal 17 7 3 2 13 3" xfId="36730" xr:uid="{00000000-0005-0000-0000-0000058F0000}"/>
    <cellStyle name="Normal 17 7 3 2 13 4" xfId="36731" xr:uid="{00000000-0005-0000-0000-0000068F0000}"/>
    <cellStyle name="Normal 17 7 3 2 13 5" xfId="36732" xr:uid="{00000000-0005-0000-0000-0000078F0000}"/>
    <cellStyle name="Normal 17 7 3 2 14" xfId="36733" xr:uid="{00000000-0005-0000-0000-0000088F0000}"/>
    <cellStyle name="Normal 17 7 3 2 14 2" xfId="36734" xr:uid="{00000000-0005-0000-0000-0000098F0000}"/>
    <cellStyle name="Normal 17 7 3 2 14 3" xfId="36735" xr:uid="{00000000-0005-0000-0000-00000A8F0000}"/>
    <cellStyle name="Normal 17 7 3 2 14 4" xfId="36736" xr:uid="{00000000-0005-0000-0000-00000B8F0000}"/>
    <cellStyle name="Normal 17 7 3 2 14 5" xfId="36737" xr:uid="{00000000-0005-0000-0000-00000C8F0000}"/>
    <cellStyle name="Normal 17 7 3 2 15" xfId="36738" xr:uid="{00000000-0005-0000-0000-00000D8F0000}"/>
    <cellStyle name="Normal 17 7 3 2 15 2" xfId="36739" xr:uid="{00000000-0005-0000-0000-00000E8F0000}"/>
    <cellStyle name="Normal 17 7 3 2 15 3" xfId="36740" xr:uid="{00000000-0005-0000-0000-00000F8F0000}"/>
    <cellStyle name="Normal 17 7 3 2 15 4" xfId="36741" xr:uid="{00000000-0005-0000-0000-0000108F0000}"/>
    <cellStyle name="Normal 17 7 3 2 15 5" xfId="36742" xr:uid="{00000000-0005-0000-0000-0000118F0000}"/>
    <cellStyle name="Normal 17 7 3 2 16" xfId="36743" xr:uid="{00000000-0005-0000-0000-0000128F0000}"/>
    <cellStyle name="Normal 17 7 3 2 16 2" xfId="36744" xr:uid="{00000000-0005-0000-0000-0000138F0000}"/>
    <cellStyle name="Normal 17 7 3 2 16 3" xfId="36745" xr:uid="{00000000-0005-0000-0000-0000148F0000}"/>
    <cellStyle name="Normal 17 7 3 2 16 4" xfId="36746" xr:uid="{00000000-0005-0000-0000-0000158F0000}"/>
    <cellStyle name="Normal 17 7 3 2 16 5" xfId="36747" xr:uid="{00000000-0005-0000-0000-0000168F0000}"/>
    <cellStyle name="Normal 17 7 3 2 17" xfId="36748" xr:uid="{00000000-0005-0000-0000-0000178F0000}"/>
    <cellStyle name="Normal 17 7 3 2 17 2" xfId="36749" xr:uid="{00000000-0005-0000-0000-0000188F0000}"/>
    <cellStyle name="Normal 17 7 3 2 17 3" xfId="36750" xr:uid="{00000000-0005-0000-0000-0000198F0000}"/>
    <cellStyle name="Normal 17 7 3 2 17 4" xfId="36751" xr:uid="{00000000-0005-0000-0000-00001A8F0000}"/>
    <cellStyle name="Normal 17 7 3 2 18" xfId="36752" xr:uid="{00000000-0005-0000-0000-00001B8F0000}"/>
    <cellStyle name="Normal 17 7 3 2 18 2" xfId="36753" xr:uid="{00000000-0005-0000-0000-00001C8F0000}"/>
    <cellStyle name="Normal 17 7 3 2 18 3" xfId="36754" xr:uid="{00000000-0005-0000-0000-00001D8F0000}"/>
    <cellStyle name="Normal 17 7 3 2 18 4" xfId="36755" xr:uid="{00000000-0005-0000-0000-00001E8F0000}"/>
    <cellStyle name="Normal 17 7 3 2 19" xfId="36756" xr:uid="{00000000-0005-0000-0000-00001F8F0000}"/>
    <cellStyle name="Normal 17 7 3 2 2" xfId="36757" xr:uid="{00000000-0005-0000-0000-0000208F0000}"/>
    <cellStyle name="Normal 17 7 3 2 2 2" xfId="36758" xr:uid="{00000000-0005-0000-0000-0000218F0000}"/>
    <cellStyle name="Normal 17 7 3 2 2 3" xfId="36759" xr:uid="{00000000-0005-0000-0000-0000228F0000}"/>
    <cellStyle name="Normal 17 7 3 2 2 4" xfId="36760" xr:uid="{00000000-0005-0000-0000-0000238F0000}"/>
    <cellStyle name="Normal 17 7 3 2 2 5" xfId="36761" xr:uid="{00000000-0005-0000-0000-0000248F0000}"/>
    <cellStyle name="Normal 17 7 3 2 20" xfId="36762" xr:uid="{00000000-0005-0000-0000-0000258F0000}"/>
    <cellStyle name="Normal 17 7 3 2 21" xfId="36763" xr:uid="{00000000-0005-0000-0000-0000268F0000}"/>
    <cellStyle name="Normal 17 7 3 2 3" xfId="36764" xr:uid="{00000000-0005-0000-0000-0000278F0000}"/>
    <cellStyle name="Normal 17 7 3 2 3 2" xfId="36765" xr:uid="{00000000-0005-0000-0000-0000288F0000}"/>
    <cellStyle name="Normal 17 7 3 2 3 3" xfId="36766" xr:uid="{00000000-0005-0000-0000-0000298F0000}"/>
    <cellStyle name="Normal 17 7 3 2 3 4" xfId="36767" xr:uid="{00000000-0005-0000-0000-00002A8F0000}"/>
    <cellStyle name="Normal 17 7 3 2 3 5" xfId="36768" xr:uid="{00000000-0005-0000-0000-00002B8F0000}"/>
    <cellStyle name="Normal 17 7 3 2 4" xfId="36769" xr:uid="{00000000-0005-0000-0000-00002C8F0000}"/>
    <cellStyle name="Normal 17 7 3 2 4 2" xfId="36770" xr:uid="{00000000-0005-0000-0000-00002D8F0000}"/>
    <cellStyle name="Normal 17 7 3 2 4 3" xfId="36771" xr:uid="{00000000-0005-0000-0000-00002E8F0000}"/>
    <cellStyle name="Normal 17 7 3 2 4 4" xfId="36772" xr:uid="{00000000-0005-0000-0000-00002F8F0000}"/>
    <cellStyle name="Normal 17 7 3 2 4 5" xfId="36773" xr:uid="{00000000-0005-0000-0000-0000308F0000}"/>
    <cellStyle name="Normal 17 7 3 2 5" xfId="36774" xr:uid="{00000000-0005-0000-0000-0000318F0000}"/>
    <cellStyle name="Normal 17 7 3 2 5 2" xfId="36775" xr:uid="{00000000-0005-0000-0000-0000328F0000}"/>
    <cellStyle name="Normal 17 7 3 2 5 3" xfId="36776" xr:uid="{00000000-0005-0000-0000-0000338F0000}"/>
    <cellStyle name="Normal 17 7 3 2 5 4" xfId="36777" xr:uid="{00000000-0005-0000-0000-0000348F0000}"/>
    <cellStyle name="Normal 17 7 3 2 5 5" xfId="36778" xr:uid="{00000000-0005-0000-0000-0000358F0000}"/>
    <cellStyle name="Normal 17 7 3 2 6" xfId="36779" xr:uid="{00000000-0005-0000-0000-0000368F0000}"/>
    <cellStyle name="Normal 17 7 3 2 6 2" xfId="36780" xr:uid="{00000000-0005-0000-0000-0000378F0000}"/>
    <cellStyle name="Normal 17 7 3 2 6 3" xfId="36781" xr:uid="{00000000-0005-0000-0000-0000388F0000}"/>
    <cellStyle name="Normal 17 7 3 2 6 4" xfId="36782" xr:uid="{00000000-0005-0000-0000-0000398F0000}"/>
    <cellStyle name="Normal 17 7 3 2 6 5" xfId="36783" xr:uid="{00000000-0005-0000-0000-00003A8F0000}"/>
    <cellStyle name="Normal 17 7 3 2 7" xfId="36784" xr:uid="{00000000-0005-0000-0000-00003B8F0000}"/>
    <cellStyle name="Normal 17 7 3 2 7 2" xfId="36785" xr:uid="{00000000-0005-0000-0000-00003C8F0000}"/>
    <cellStyle name="Normal 17 7 3 2 7 3" xfId="36786" xr:uid="{00000000-0005-0000-0000-00003D8F0000}"/>
    <cellStyle name="Normal 17 7 3 2 7 4" xfId="36787" xr:uid="{00000000-0005-0000-0000-00003E8F0000}"/>
    <cellStyle name="Normal 17 7 3 2 7 5" xfId="36788" xr:uid="{00000000-0005-0000-0000-00003F8F0000}"/>
    <cellStyle name="Normal 17 7 3 2 8" xfId="36789" xr:uid="{00000000-0005-0000-0000-0000408F0000}"/>
    <cellStyle name="Normal 17 7 3 2 8 2" xfId="36790" xr:uid="{00000000-0005-0000-0000-0000418F0000}"/>
    <cellStyle name="Normal 17 7 3 2 8 3" xfId="36791" xr:uid="{00000000-0005-0000-0000-0000428F0000}"/>
    <cellStyle name="Normal 17 7 3 2 8 4" xfId="36792" xr:uid="{00000000-0005-0000-0000-0000438F0000}"/>
    <cellStyle name="Normal 17 7 3 2 8 5" xfId="36793" xr:uid="{00000000-0005-0000-0000-0000448F0000}"/>
    <cellStyle name="Normal 17 7 3 2 9" xfId="36794" xr:uid="{00000000-0005-0000-0000-0000458F0000}"/>
    <cellStyle name="Normal 17 7 3 2 9 2" xfId="36795" xr:uid="{00000000-0005-0000-0000-0000468F0000}"/>
    <cellStyle name="Normal 17 7 3 2 9 3" xfId="36796" xr:uid="{00000000-0005-0000-0000-0000478F0000}"/>
    <cellStyle name="Normal 17 7 3 2 9 4" xfId="36797" xr:uid="{00000000-0005-0000-0000-0000488F0000}"/>
    <cellStyle name="Normal 17 7 3 2 9 5" xfId="36798" xr:uid="{00000000-0005-0000-0000-0000498F0000}"/>
    <cellStyle name="Normal 17 7 3 20" xfId="36799" xr:uid="{00000000-0005-0000-0000-00004A8F0000}"/>
    <cellStyle name="Normal 17 7 3 20 2" xfId="36800" xr:uid="{00000000-0005-0000-0000-00004B8F0000}"/>
    <cellStyle name="Normal 17 7 3 20 3" xfId="36801" xr:uid="{00000000-0005-0000-0000-00004C8F0000}"/>
    <cellStyle name="Normal 17 7 3 20 4" xfId="36802" xr:uid="{00000000-0005-0000-0000-00004D8F0000}"/>
    <cellStyle name="Normal 17 7 3 21" xfId="36803" xr:uid="{00000000-0005-0000-0000-00004E8F0000}"/>
    <cellStyle name="Normal 17 7 3 22" xfId="36804" xr:uid="{00000000-0005-0000-0000-00004F8F0000}"/>
    <cellStyle name="Normal 17 7 3 23" xfId="36805" xr:uid="{00000000-0005-0000-0000-0000508F0000}"/>
    <cellStyle name="Normal 17 7 3 3" xfId="36806" xr:uid="{00000000-0005-0000-0000-0000518F0000}"/>
    <cellStyle name="Normal 17 7 3 3 10" xfId="36807" xr:uid="{00000000-0005-0000-0000-0000528F0000}"/>
    <cellStyle name="Normal 17 7 3 3 10 2" xfId="36808" xr:uid="{00000000-0005-0000-0000-0000538F0000}"/>
    <cellStyle name="Normal 17 7 3 3 10 3" xfId="36809" xr:uid="{00000000-0005-0000-0000-0000548F0000}"/>
    <cellStyle name="Normal 17 7 3 3 10 4" xfId="36810" xr:uid="{00000000-0005-0000-0000-0000558F0000}"/>
    <cellStyle name="Normal 17 7 3 3 10 5" xfId="36811" xr:uid="{00000000-0005-0000-0000-0000568F0000}"/>
    <cellStyle name="Normal 17 7 3 3 11" xfId="36812" xr:uid="{00000000-0005-0000-0000-0000578F0000}"/>
    <cellStyle name="Normal 17 7 3 3 11 2" xfId="36813" xr:uid="{00000000-0005-0000-0000-0000588F0000}"/>
    <cellStyle name="Normal 17 7 3 3 11 3" xfId="36814" xr:uid="{00000000-0005-0000-0000-0000598F0000}"/>
    <cellStyle name="Normal 17 7 3 3 11 4" xfId="36815" xr:uid="{00000000-0005-0000-0000-00005A8F0000}"/>
    <cellStyle name="Normal 17 7 3 3 11 5" xfId="36816" xr:uid="{00000000-0005-0000-0000-00005B8F0000}"/>
    <cellStyle name="Normal 17 7 3 3 12" xfId="36817" xr:uid="{00000000-0005-0000-0000-00005C8F0000}"/>
    <cellStyle name="Normal 17 7 3 3 12 2" xfId="36818" xr:uid="{00000000-0005-0000-0000-00005D8F0000}"/>
    <cellStyle name="Normal 17 7 3 3 12 3" xfId="36819" xr:uid="{00000000-0005-0000-0000-00005E8F0000}"/>
    <cellStyle name="Normal 17 7 3 3 12 4" xfId="36820" xr:uid="{00000000-0005-0000-0000-00005F8F0000}"/>
    <cellStyle name="Normal 17 7 3 3 12 5" xfId="36821" xr:uid="{00000000-0005-0000-0000-0000608F0000}"/>
    <cellStyle name="Normal 17 7 3 3 13" xfId="36822" xr:uid="{00000000-0005-0000-0000-0000618F0000}"/>
    <cellStyle name="Normal 17 7 3 3 13 2" xfId="36823" xr:uid="{00000000-0005-0000-0000-0000628F0000}"/>
    <cellStyle name="Normal 17 7 3 3 13 3" xfId="36824" xr:uid="{00000000-0005-0000-0000-0000638F0000}"/>
    <cellStyle name="Normal 17 7 3 3 13 4" xfId="36825" xr:uid="{00000000-0005-0000-0000-0000648F0000}"/>
    <cellStyle name="Normal 17 7 3 3 13 5" xfId="36826" xr:uid="{00000000-0005-0000-0000-0000658F0000}"/>
    <cellStyle name="Normal 17 7 3 3 14" xfId="36827" xr:uid="{00000000-0005-0000-0000-0000668F0000}"/>
    <cellStyle name="Normal 17 7 3 3 14 2" xfId="36828" xr:uid="{00000000-0005-0000-0000-0000678F0000}"/>
    <cellStyle name="Normal 17 7 3 3 14 3" xfId="36829" xr:uid="{00000000-0005-0000-0000-0000688F0000}"/>
    <cellStyle name="Normal 17 7 3 3 14 4" xfId="36830" xr:uid="{00000000-0005-0000-0000-0000698F0000}"/>
    <cellStyle name="Normal 17 7 3 3 14 5" xfId="36831" xr:uid="{00000000-0005-0000-0000-00006A8F0000}"/>
    <cellStyle name="Normal 17 7 3 3 15" xfId="36832" xr:uid="{00000000-0005-0000-0000-00006B8F0000}"/>
    <cellStyle name="Normal 17 7 3 3 15 2" xfId="36833" xr:uid="{00000000-0005-0000-0000-00006C8F0000}"/>
    <cellStyle name="Normal 17 7 3 3 15 3" xfId="36834" xr:uid="{00000000-0005-0000-0000-00006D8F0000}"/>
    <cellStyle name="Normal 17 7 3 3 15 4" xfId="36835" xr:uid="{00000000-0005-0000-0000-00006E8F0000}"/>
    <cellStyle name="Normal 17 7 3 3 15 5" xfId="36836" xr:uid="{00000000-0005-0000-0000-00006F8F0000}"/>
    <cellStyle name="Normal 17 7 3 3 16" xfId="36837" xr:uid="{00000000-0005-0000-0000-0000708F0000}"/>
    <cellStyle name="Normal 17 7 3 3 16 2" xfId="36838" xr:uid="{00000000-0005-0000-0000-0000718F0000}"/>
    <cellStyle name="Normal 17 7 3 3 16 3" xfId="36839" xr:uid="{00000000-0005-0000-0000-0000728F0000}"/>
    <cellStyle name="Normal 17 7 3 3 16 4" xfId="36840" xr:uid="{00000000-0005-0000-0000-0000738F0000}"/>
    <cellStyle name="Normal 17 7 3 3 17" xfId="36841" xr:uid="{00000000-0005-0000-0000-0000748F0000}"/>
    <cellStyle name="Normal 17 7 3 3 17 2" xfId="36842" xr:uid="{00000000-0005-0000-0000-0000758F0000}"/>
    <cellStyle name="Normal 17 7 3 3 17 3" xfId="36843" xr:uid="{00000000-0005-0000-0000-0000768F0000}"/>
    <cellStyle name="Normal 17 7 3 3 17 4" xfId="36844" xr:uid="{00000000-0005-0000-0000-0000778F0000}"/>
    <cellStyle name="Normal 17 7 3 3 18" xfId="36845" xr:uid="{00000000-0005-0000-0000-0000788F0000}"/>
    <cellStyle name="Normal 17 7 3 3 19" xfId="36846" xr:uid="{00000000-0005-0000-0000-0000798F0000}"/>
    <cellStyle name="Normal 17 7 3 3 2" xfId="36847" xr:uid="{00000000-0005-0000-0000-00007A8F0000}"/>
    <cellStyle name="Normal 17 7 3 3 2 2" xfId="36848" xr:uid="{00000000-0005-0000-0000-00007B8F0000}"/>
    <cellStyle name="Normal 17 7 3 3 2 3" xfId="36849" xr:uid="{00000000-0005-0000-0000-00007C8F0000}"/>
    <cellStyle name="Normal 17 7 3 3 2 4" xfId="36850" xr:uid="{00000000-0005-0000-0000-00007D8F0000}"/>
    <cellStyle name="Normal 17 7 3 3 2 5" xfId="36851" xr:uid="{00000000-0005-0000-0000-00007E8F0000}"/>
    <cellStyle name="Normal 17 7 3 3 20" xfId="36852" xr:uid="{00000000-0005-0000-0000-00007F8F0000}"/>
    <cellStyle name="Normal 17 7 3 3 3" xfId="36853" xr:uid="{00000000-0005-0000-0000-0000808F0000}"/>
    <cellStyle name="Normal 17 7 3 3 3 2" xfId="36854" xr:uid="{00000000-0005-0000-0000-0000818F0000}"/>
    <cellStyle name="Normal 17 7 3 3 3 3" xfId="36855" xr:uid="{00000000-0005-0000-0000-0000828F0000}"/>
    <cellStyle name="Normal 17 7 3 3 3 4" xfId="36856" xr:uid="{00000000-0005-0000-0000-0000838F0000}"/>
    <cellStyle name="Normal 17 7 3 3 3 5" xfId="36857" xr:uid="{00000000-0005-0000-0000-0000848F0000}"/>
    <cellStyle name="Normal 17 7 3 3 4" xfId="36858" xr:uid="{00000000-0005-0000-0000-0000858F0000}"/>
    <cellStyle name="Normal 17 7 3 3 4 2" xfId="36859" xr:uid="{00000000-0005-0000-0000-0000868F0000}"/>
    <cellStyle name="Normal 17 7 3 3 4 3" xfId="36860" xr:uid="{00000000-0005-0000-0000-0000878F0000}"/>
    <cellStyle name="Normal 17 7 3 3 4 4" xfId="36861" xr:uid="{00000000-0005-0000-0000-0000888F0000}"/>
    <cellStyle name="Normal 17 7 3 3 4 5" xfId="36862" xr:uid="{00000000-0005-0000-0000-0000898F0000}"/>
    <cellStyle name="Normal 17 7 3 3 5" xfId="36863" xr:uid="{00000000-0005-0000-0000-00008A8F0000}"/>
    <cellStyle name="Normal 17 7 3 3 5 2" xfId="36864" xr:uid="{00000000-0005-0000-0000-00008B8F0000}"/>
    <cellStyle name="Normal 17 7 3 3 5 3" xfId="36865" xr:uid="{00000000-0005-0000-0000-00008C8F0000}"/>
    <cellStyle name="Normal 17 7 3 3 5 4" xfId="36866" xr:uid="{00000000-0005-0000-0000-00008D8F0000}"/>
    <cellStyle name="Normal 17 7 3 3 5 5" xfId="36867" xr:uid="{00000000-0005-0000-0000-00008E8F0000}"/>
    <cellStyle name="Normal 17 7 3 3 6" xfId="36868" xr:uid="{00000000-0005-0000-0000-00008F8F0000}"/>
    <cellStyle name="Normal 17 7 3 3 6 2" xfId="36869" xr:uid="{00000000-0005-0000-0000-0000908F0000}"/>
    <cellStyle name="Normal 17 7 3 3 6 3" xfId="36870" xr:uid="{00000000-0005-0000-0000-0000918F0000}"/>
    <cellStyle name="Normal 17 7 3 3 6 4" xfId="36871" xr:uid="{00000000-0005-0000-0000-0000928F0000}"/>
    <cellStyle name="Normal 17 7 3 3 6 5" xfId="36872" xr:uid="{00000000-0005-0000-0000-0000938F0000}"/>
    <cellStyle name="Normal 17 7 3 3 7" xfId="36873" xr:uid="{00000000-0005-0000-0000-0000948F0000}"/>
    <cellStyle name="Normal 17 7 3 3 7 2" xfId="36874" xr:uid="{00000000-0005-0000-0000-0000958F0000}"/>
    <cellStyle name="Normal 17 7 3 3 7 3" xfId="36875" xr:uid="{00000000-0005-0000-0000-0000968F0000}"/>
    <cellStyle name="Normal 17 7 3 3 7 4" xfId="36876" xr:uid="{00000000-0005-0000-0000-0000978F0000}"/>
    <cellStyle name="Normal 17 7 3 3 7 5" xfId="36877" xr:uid="{00000000-0005-0000-0000-0000988F0000}"/>
    <cellStyle name="Normal 17 7 3 3 8" xfId="36878" xr:uid="{00000000-0005-0000-0000-0000998F0000}"/>
    <cellStyle name="Normal 17 7 3 3 8 2" xfId="36879" xr:uid="{00000000-0005-0000-0000-00009A8F0000}"/>
    <cellStyle name="Normal 17 7 3 3 8 3" xfId="36880" xr:uid="{00000000-0005-0000-0000-00009B8F0000}"/>
    <cellStyle name="Normal 17 7 3 3 8 4" xfId="36881" xr:uid="{00000000-0005-0000-0000-00009C8F0000}"/>
    <cellStyle name="Normal 17 7 3 3 8 5" xfId="36882" xr:uid="{00000000-0005-0000-0000-00009D8F0000}"/>
    <cellStyle name="Normal 17 7 3 3 9" xfId="36883" xr:uid="{00000000-0005-0000-0000-00009E8F0000}"/>
    <cellStyle name="Normal 17 7 3 3 9 2" xfId="36884" xr:uid="{00000000-0005-0000-0000-00009F8F0000}"/>
    <cellStyle name="Normal 17 7 3 3 9 3" xfId="36885" xr:uid="{00000000-0005-0000-0000-0000A08F0000}"/>
    <cellStyle name="Normal 17 7 3 3 9 4" xfId="36886" xr:uid="{00000000-0005-0000-0000-0000A18F0000}"/>
    <cellStyle name="Normal 17 7 3 3 9 5" xfId="36887" xr:uid="{00000000-0005-0000-0000-0000A28F0000}"/>
    <cellStyle name="Normal 17 7 3 4" xfId="36888" xr:uid="{00000000-0005-0000-0000-0000A38F0000}"/>
    <cellStyle name="Normal 17 7 3 4 10" xfId="36889" xr:uid="{00000000-0005-0000-0000-0000A48F0000}"/>
    <cellStyle name="Normal 17 7 3 4 10 2" xfId="36890" xr:uid="{00000000-0005-0000-0000-0000A58F0000}"/>
    <cellStyle name="Normal 17 7 3 4 10 3" xfId="36891" xr:uid="{00000000-0005-0000-0000-0000A68F0000}"/>
    <cellStyle name="Normal 17 7 3 4 10 4" xfId="36892" xr:uid="{00000000-0005-0000-0000-0000A78F0000}"/>
    <cellStyle name="Normal 17 7 3 4 10 5" xfId="36893" xr:uid="{00000000-0005-0000-0000-0000A88F0000}"/>
    <cellStyle name="Normal 17 7 3 4 11" xfId="36894" xr:uid="{00000000-0005-0000-0000-0000A98F0000}"/>
    <cellStyle name="Normal 17 7 3 4 11 2" xfId="36895" xr:uid="{00000000-0005-0000-0000-0000AA8F0000}"/>
    <cellStyle name="Normal 17 7 3 4 11 3" xfId="36896" xr:uid="{00000000-0005-0000-0000-0000AB8F0000}"/>
    <cellStyle name="Normal 17 7 3 4 11 4" xfId="36897" xr:uid="{00000000-0005-0000-0000-0000AC8F0000}"/>
    <cellStyle name="Normal 17 7 3 4 11 5" xfId="36898" xr:uid="{00000000-0005-0000-0000-0000AD8F0000}"/>
    <cellStyle name="Normal 17 7 3 4 12" xfId="36899" xr:uid="{00000000-0005-0000-0000-0000AE8F0000}"/>
    <cellStyle name="Normal 17 7 3 4 12 2" xfId="36900" xr:uid="{00000000-0005-0000-0000-0000AF8F0000}"/>
    <cellStyle name="Normal 17 7 3 4 12 3" xfId="36901" xr:uid="{00000000-0005-0000-0000-0000B08F0000}"/>
    <cellStyle name="Normal 17 7 3 4 12 4" xfId="36902" xr:uid="{00000000-0005-0000-0000-0000B18F0000}"/>
    <cellStyle name="Normal 17 7 3 4 12 5" xfId="36903" xr:uid="{00000000-0005-0000-0000-0000B28F0000}"/>
    <cellStyle name="Normal 17 7 3 4 13" xfId="36904" xr:uid="{00000000-0005-0000-0000-0000B38F0000}"/>
    <cellStyle name="Normal 17 7 3 4 13 2" xfId="36905" xr:uid="{00000000-0005-0000-0000-0000B48F0000}"/>
    <cellStyle name="Normal 17 7 3 4 13 3" xfId="36906" xr:uid="{00000000-0005-0000-0000-0000B58F0000}"/>
    <cellStyle name="Normal 17 7 3 4 13 4" xfId="36907" xr:uid="{00000000-0005-0000-0000-0000B68F0000}"/>
    <cellStyle name="Normal 17 7 3 4 13 5" xfId="36908" xr:uid="{00000000-0005-0000-0000-0000B78F0000}"/>
    <cellStyle name="Normal 17 7 3 4 14" xfId="36909" xr:uid="{00000000-0005-0000-0000-0000B88F0000}"/>
    <cellStyle name="Normal 17 7 3 4 14 2" xfId="36910" xr:uid="{00000000-0005-0000-0000-0000B98F0000}"/>
    <cellStyle name="Normal 17 7 3 4 14 3" xfId="36911" xr:uid="{00000000-0005-0000-0000-0000BA8F0000}"/>
    <cellStyle name="Normal 17 7 3 4 14 4" xfId="36912" xr:uid="{00000000-0005-0000-0000-0000BB8F0000}"/>
    <cellStyle name="Normal 17 7 3 4 14 5" xfId="36913" xr:uid="{00000000-0005-0000-0000-0000BC8F0000}"/>
    <cellStyle name="Normal 17 7 3 4 15" xfId="36914" xr:uid="{00000000-0005-0000-0000-0000BD8F0000}"/>
    <cellStyle name="Normal 17 7 3 4 15 2" xfId="36915" xr:uid="{00000000-0005-0000-0000-0000BE8F0000}"/>
    <cellStyle name="Normal 17 7 3 4 15 3" xfId="36916" xr:uid="{00000000-0005-0000-0000-0000BF8F0000}"/>
    <cellStyle name="Normal 17 7 3 4 15 4" xfId="36917" xr:uid="{00000000-0005-0000-0000-0000C08F0000}"/>
    <cellStyle name="Normal 17 7 3 4 15 5" xfId="36918" xr:uid="{00000000-0005-0000-0000-0000C18F0000}"/>
    <cellStyle name="Normal 17 7 3 4 16" xfId="36919" xr:uid="{00000000-0005-0000-0000-0000C28F0000}"/>
    <cellStyle name="Normal 17 7 3 4 16 2" xfId="36920" xr:uid="{00000000-0005-0000-0000-0000C38F0000}"/>
    <cellStyle name="Normal 17 7 3 4 16 3" xfId="36921" xr:uid="{00000000-0005-0000-0000-0000C48F0000}"/>
    <cellStyle name="Normal 17 7 3 4 16 4" xfId="36922" xr:uid="{00000000-0005-0000-0000-0000C58F0000}"/>
    <cellStyle name="Normal 17 7 3 4 17" xfId="36923" xr:uid="{00000000-0005-0000-0000-0000C68F0000}"/>
    <cellStyle name="Normal 17 7 3 4 17 2" xfId="36924" xr:uid="{00000000-0005-0000-0000-0000C78F0000}"/>
    <cellStyle name="Normal 17 7 3 4 17 3" xfId="36925" xr:uid="{00000000-0005-0000-0000-0000C88F0000}"/>
    <cellStyle name="Normal 17 7 3 4 17 4" xfId="36926" xr:uid="{00000000-0005-0000-0000-0000C98F0000}"/>
    <cellStyle name="Normal 17 7 3 4 18" xfId="36927" xr:uid="{00000000-0005-0000-0000-0000CA8F0000}"/>
    <cellStyle name="Normal 17 7 3 4 19" xfId="36928" xr:uid="{00000000-0005-0000-0000-0000CB8F0000}"/>
    <cellStyle name="Normal 17 7 3 4 2" xfId="36929" xr:uid="{00000000-0005-0000-0000-0000CC8F0000}"/>
    <cellStyle name="Normal 17 7 3 4 2 2" xfId="36930" xr:uid="{00000000-0005-0000-0000-0000CD8F0000}"/>
    <cellStyle name="Normal 17 7 3 4 2 3" xfId="36931" xr:uid="{00000000-0005-0000-0000-0000CE8F0000}"/>
    <cellStyle name="Normal 17 7 3 4 2 4" xfId="36932" xr:uid="{00000000-0005-0000-0000-0000CF8F0000}"/>
    <cellStyle name="Normal 17 7 3 4 2 5" xfId="36933" xr:uid="{00000000-0005-0000-0000-0000D08F0000}"/>
    <cellStyle name="Normal 17 7 3 4 20" xfId="36934" xr:uid="{00000000-0005-0000-0000-0000D18F0000}"/>
    <cellStyle name="Normal 17 7 3 4 3" xfId="36935" xr:uid="{00000000-0005-0000-0000-0000D28F0000}"/>
    <cellStyle name="Normal 17 7 3 4 3 2" xfId="36936" xr:uid="{00000000-0005-0000-0000-0000D38F0000}"/>
    <cellStyle name="Normal 17 7 3 4 3 3" xfId="36937" xr:uid="{00000000-0005-0000-0000-0000D48F0000}"/>
    <cellStyle name="Normal 17 7 3 4 3 4" xfId="36938" xr:uid="{00000000-0005-0000-0000-0000D58F0000}"/>
    <cellStyle name="Normal 17 7 3 4 3 5" xfId="36939" xr:uid="{00000000-0005-0000-0000-0000D68F0000}"/>
    <cellStyle name="Normal 17 7 3 4 4" xfId="36940" xr:uid="{00000000-0005-0000-0000-0000D78F0000}"/>
    <cellStyle name="Normal 17 7 3 4 4 2" xfId="36941" xr:uid="{00000000-0005-0000-0000-0000D88F0000}"/>
    <cellStyle name="Normal 17 7 3 4 4 3" xfId="36942" xr:uid="{00000000-0005-0000-0000-0000D98F0000}"/>
    <cellStyle name="Normal 17 7 3 4 4 4" xfId="36943" xr:uid="{00000000-0005-0000-0000-0000DA8F0000}"/>
    <cellStyle name="Normal 17 7 3 4 4 5" xfId="36944" xr:uid="{00000000-0005-0000-0000-0000DB8F0000}"/>
    <cellStyle name="Normal 17 7 3 4 5" xfId="36945" xr:uid="{00000000-0005-0000-0000-0000DC8F0000}"/>
    <cellStyle name="Normal 17 7 3 4 5 2" xfId="36946" xr:uid="{00000000-0005-0000-0000-0000DD8F0000}"/>
    <cellStyle name="Normal 17 7 3 4 5 3" xfId="36947" xr:uid="{00000000-0005-0000-0000-0000DE8F0000}"/>
    <cellStyle name="Normal 17 7 3 4 5 4" xfId="36948" xr:uid="{00000000-0005-0000-0000-0000DF8F0000}"/>
    <cellStyle name="Normal 17 7 3 4 5 5" xfId="36949" xr:uid="{00000000-0005-0000-0000-0000E08F0000}"/>
    <cellStyle name="Normal 17 7 3 4 6" xfId="36950" xr:uid="{00000000-0005-0000-0000-0000E18F0000}"/>
    <cellStyle name="Normal 17 7 3 4 6 2" xfId="36951" xr:uid="{00000000-0005-0000-0000-0000E28F0000}"/>
    <cellStyle name="Normal 17 7 3 4 6 3" xfId="36952" xr:uid="{00000000-0005-0000-0000-0000E38F0000}"/>
    <cellStyle name="Normal 17 7 3 4 6 4" xfId="36953" xr:uid="{00000000-0005-0000-0000-0000E48F0000}"/>
    <cellStyle name="Normal 17 7 3 4 6 5" xfId="36954" xr:uid="{00000000-0005-0000-0000-0000E58F0000}"/>
    <cellStyle name="Normal 17 7 3 4 7" xfId="36955" xr:uid="{00000000-0005-0000-0000-0000E68F0000}"/>
    <cellStyle name="Normal 17 7 3 4 7 2" xfId="36956" xr:uid="{00000000-0005-0000-0000-0000E78F0000}"/>
    <cellStyle name="Normal 17 7 3 4 7 3" xfId="36957" xr:uid="{00000000-0005-0000-0000-0000E88F0000}"/>
    <cellStyle name="Normal 17 7 3 4 7 4" xfId="36958" xr:uid="{00000000-0005-0000-0000-0000E98F0000}"/>
    <cellStyle name="Normal 17 7 3 4 7 5" xfId="36959" xr:uid="{00000000-0005-0000-0000-0000EA8F0000}"/>
    <cellStyle name="Normal 17 7 3 4 8" xfId="36960" xr:uid="{00000000-0005-0000-0000-0000EB8F0000}"/>
    <cellStyle name="Normal 17 7 3 4 8 2" xfId="36961" xr:uid="{00000000-0005-0000-0000-0000EC8F0000}"/>
    <cellStyle name="Normal 17 7 3 4 8 3" xfId="36962" xr:uid="{00000000-0005-0000-0000-0000ED8F0000}"/>
    <cellStyle name="Normal 17 7 3 4 8 4" xfId="36963" xr:uid="{00000000-0005-0000-0000-0000EE8F0000}"/>
    <cellStyle name="Normal 17 7 3 4 8 5" xfId="36964" xr:uid="{00000000-0005-0000-0000-0000EF8F0000}"/>
    <cellStyle name="Normal 17 7 3 4 9" xfId="36965" xr:uid="{00000000-0005-0000-0000-0000F08F0000}"/>
    <cellStyle name="Normal 17 7 3 4 9 2" xfId="36966" xr:uid="{00000000-0005-0000-0000-0000F18F0000}"/>
    <cellStyle name="Normal 17 7 3 4 9 3" xfId="36967" xr:uid="{00000000-0005-0000-0000-0000F28F0000}"/>
    <cellStyle name="Normal 17 7 3 4 9 4" xfId="36968" xr:uid="{00000000-0005-0000-0000-0000F38F0000}"/>
    <cellStyle name="Normal 17 7 3 4 9 5" xfId="36969" xr:uid="{00000000-0005-0000-0000-0000F48F0000}"/>
    <cellStyle name="Normal 17 7 3 5" xfId="36970" xr:uid="{00000000-0005-0000-0000-0000F58F0000}"/>
    <cellStyle name="Normal 17 7 3 5 2" xfId="36971" xr:uid="{00000000-0005-0000-0000-0000F68F0000}"/>
    <cellStyle name="Normal 17 7 3 5 3" xfId="36972" xr:uid="{00000000-0005-0000-0000-0000F78F0000}"/>
    <cellStyle name="Normal 17 7 3 5 4" xfId="36973" xr:uid="{00000000-0005-0000-0000-0000F88F0000}"/>
    <cellStyle name="Normal 17 7 3 5 5" xfId="36974" xr:uid="{00000000-0005-0000-0000-0000F98F0000}"/>
    <cellStyle name="Normal 17 7 3 6" xfId="36975" xr:uid="{00000000-0005-0000-0000-0000FA8F0000}"/>
    <cellStyle name="Normal 17 7 3 6 2" xfId="36976" xr:uid="{00000000-0005-0000-0000-0000FB8F0000}"/>
    <cellStyle name="Normal 17 7 3 6 3" xfId="36977" xr:uid="{00000000-0005-0000-0000-0000FC8F0000}"/>
    <cellStyle name="Normal 17 7 3 6 4" xfId="36978" xr:uid="{00000000-0005-0000-0000-0000FD8F0000}"/>
    <cellStyle name="Normal 17 7 3 6 5" xfId="36979" xr:uid="{00000000-0005-0000-0000-0000FE8F0000}"/>
    <cellStyle name="Normal 17 7 3 7" xfId="36980" xr:uid="{00000000-0005-0000-0000-0000FF8F0000}"/>
    <cellStyle name="Normal 17 7 3 7 2" xfId="36981" xr:uid="{00000000-0005-0000-0000-000000900000}"/>
    <cellStyle name="Normal 17 7 3 7 3" xfId="36982" xr:uid="{00000000-0005-0000-0000-000001900000}"/>
    <cellStyle name="Normal 17 7 3 7 4" xfId="36983" xr:uid="{00000000-0005-0000-0000-000002900000}"/>
    <cellStyle name="Normal 17 7 3 7 5" xfId="36984" xr:uid="{00000000-0005-0000-0000-000003900000}"/>
    <cellStyle name="Normal 17 7 3 8" xfId="36985" xr:uid="{00000000-0005-0000-0000-000004900000}"/>
    <cellStyle name="Normal 17 7 3 8 2" xfId="36986" xr:uid="{00000000-0005-0000-0000-000005900000}"/>
    <cellStyle name="Normal 17 7 3 8 3" xfId="36987" xr:uid="{00000000-0005-0000-0000-000006900000}"/>
    <cellStyle name="Normal 17 7 3 8 4" xfId="36988" xr:uid="{00000000-0005-0000-0000-000007900000}"/>
    <cellStyle name="Normal 17 7 3 8 5" xfId="36989" xr:uid="{00000000-0005-0000-0000-000008900000}"/>
    <cellStyle name="Normal 17 7 3 9" xfId="36990" xr:uid="{00000000-0005-0000-0000-000009900000}"/>
    <cellStyle name="Normal 17 7 3 9 2" xfId="36991" xr:uid="{00000000-0005-0000-0000-00000A900000}"/>
    <cellStyle name="Normal 17 7 3 9 3" xfId="36992" xr:uid="{00000000-0005-0000-0000-00000B900000}"/>
    <cellStyle name="Normal 17 7 3 9 4" xfId="36993" xr:uid="{00000000-0005-0000-0000-00000C900000}"/>
    <cellStyle name="Normal 17 7 3 9 5" xfId="36994" xr:uid="{00000000-0005-0000-0000-00000D900000}"/>
    <cellStyle name="Normal 17 7 4" xfId="36995" xr:uid="{00000000-0005-0000-0000-00000E900000}"/>
    <cellStyle name="Normal 17 7 4 10" xfId="36996" xr:uid="{00000000-0005-0000-0000-00000F900000}"/>
    <cellStyle name="Normal 17 7 4 10 2" xfId="36997" xr:uid="{00000000-0005-0000-0000-000010900000}"/>
    <cellStyle name="Normal 17 7 4 10 3" xfId="36998" xr:uid="{00000000-0005-0000-0000-000011900000}"/>
    <cellStyle name="Normal 17 7 4 10 4" xfId="36999" xr:uid="{00000000-0005-0000-0000-000012900000}"/>
    <cellStyle name="Normal 17 7 4 10 5" xfId="37000" xr:uid="{00000000-0005-0000-0000-000013900000}"/>
    <cellStyle name="Normal 17 7 4 11" xfId="37001" xr:uid="{00000000-0005-0000-0000-000014900000}"/>
    <cellStyle name="Normal 17 7 4 11 2" xfId="37002" xr:uid="{00000000-0005-0000-0000-000015900000}"/>
    <cellStyle name="Normal 17 7 4 11 3" xfId="37003" xr:uid="{00000000-0005-0000-0000-000016900000}"/>
    <cellStyle name="Normal 17 7 4 11 4" xfId="37004" xr:uid="{00000000-0005-0000-0000-000017900000}"/>
    <cellStyle name="Normal 17 7 4 11 5" xfId="37005" xr:uid="{00000000-0005-0000-0000-000018900000}"/>
    <cellStyle name="Normal 17 7 4 12" xfId="37006" xr:uid="{00000000-0005-0000-0000-000019900000}"/>
    <cellStyle name="Normal 17 7 4 12 2" xfId="37007" xr:uid="{00000000-0005-0000-0000-00001A900000}"/>
    <cellStyle name="Normal 17 7 4 12 3" xfId="37008" xr:uid="{00000000-0005-0000-0000-00001B900000}"/>
    <cellStyle name="Normal 17 7 4 12 4" xfId="37009" xr:uid="{00000000-0005-0000-0000-00001C900000}"/>
    <cellStyle name="Normal 17 7 4 12 5" xfId="37010" xr:uid="{00000000-0005-0000-0000-00001D900000}"/>
    <cellStyle name="Normal 17 7 4 13" xfId="37011" xr:uid="{00000000-0005-0000-0000-00001E900000}"/>
    <cellStyle name="Normal 17 7 4 13 2" xfId="37012" xr:uid="{00000000-0005-0000-0000-00001F900000}"/>
    <cellStyle name="Normal 17 7 4 13 3" xfId="37013" xr:uid="{00000000-0005-0000-0000-000020900000}"/>
    <cellStyle name="Normal 17 7 4 13 4" xfId="37014" xr:uid="{00000000-0005-0000-0000-000021900000}"/>
    <cellStyle name="Normal 17 7 4 13 5" xfId="37015" xr:uid="{00000000-0005-0000-0000-000022900000}"/>
    <cellStyle name="Normal 17 7 4 14" xfId="37016" xr:uid="{00000000-0005-0000-0000-000023900000}"/>
    <cellStyle name="Normal 17 7 4 14 2" xfId="37017" xr:uid="{00000000-0005-0000-0000-000024900000}"/>
    <cellStyle name="Normal 17 7 4 14 3" xfId="37018" xr:uid="{00000000-0005-0000-0000-000025900000}"/>
    <cellStyle name="Normal 17 7 4 14 4" xfId="37019" xr:uid="{00000000-0005-0000-0000-000026900000}"/>
    <cellStyle name="Normal 17 7 4 14 5" xfId="37020" xr:uid="{00000000-0005-0000-0000-000027900000}"/>
    <cellStyle name="Normal 17 7 4 15" xfId="37021" xr:uid="{00000000-0005-0000-0000-000028900000}"/>
    <cellStyle name="Normal 17 7 4 15 2" xfId="37022" xr:uid="{00000000-0005-0000-0000-000029900000}"/>
    <cellStyle name="Normal 17 7 4 15 3" xfId="37023" xr:uid="{00000000-0005-0000-0000-00002A900000}"/>
    <cellStyle name="Normal 17 7 4 15 4" xfId="37024" xr:uid="{00000000-0005-0000-0000-00002B900000}"/>
    <cellStyle name="Normal 17 7 4 15 5" xfId="37025" xr:uid="{00000000-0005-0000-0000-00002C900000}"/>
    <cellStyle name="Normal 17 7 4 16" xfId="37026" xr:uid="{00000000-0005-0000-0000-00002D900000}"/>
    <cellStyle name="Normal 17 7 4 16 2" xfId="37027" xr:uid="{00000000-0005-0000-0000-00002E900000}"/>
    <cellStyle name="Normal 17 7 4 16 3" xfId="37028" xr:uid="{00000000-0005-0000-0000-00002F900000}"/>
    <cellStyle name="Normal 17 7 4 16 4" xfId="37029" xr:uid="{00000000-0005-0000-0000-000030900000}"/>
    <cellStyle name="Normal 17 7 4 16 5" xfId="37030" xr:uid="{00000000-0005-0000-0000-000031900000}"/>
    <cellStyle name="Normal 17 7 4 17" xfId="37031" xr:uid="{00000000-0005-0000-0000-000032900000}"/>
    <cellStyle name="Normal 17 7 4 17 2" xfId="37032" xr:uid="{00000000-0005-0000-0000-000033900000}"/>
    <cellStyle name="Normal 17 7 4 17 3" xfId="37033" xr:uid="{00000000-0005-0000-0000-000034900000}"/>
    <cellStyle name="Normal 17 7 4 17 4" xfId="37034" xr:uid="{00000000-0005-0000-0000-000035900000}"/>
    <cellStyle name="Normal 17 7 4 17 5" xfId="37035" xr:uid="{00000000-0005-0000-0000-000036900000}"/>
    <cellStyle name="Normal 17 7 4 18" xfId="37036" xr:uid="{00000000-0005-0000-0000-000037900000}"/>
    <cellStyle name="Normal 17 7 4 18 2" xfId="37037" xr:uid="{00000000-0005-0000-0000-000038900000}"/>
    <cellStyle name="Normal 17 7 4 18 3" xfId="37038" xr:uid="{00000000-0005-0000-0000-000039900000}"/>
    <cellStyle name="Normal 17 7 4 18 4" xfId="37039" xr:uid="{00000000-0005-0000-0000-00003A900000}"/>
    <cellStyle name="Normal 17 7 4 18 5" xfId="37040" xr:uid="{00000000-0005-0000-0000-00003B900000}"/>
    <cellStyle name="Normal 17 7 4 19" xfId="37041" xr:uid="{00000000-0005-0000-0000-00003C900000}"/>
    <cellStyle name="Normal 17 7 4 19 2" xfId="37042" xr:uid="{00000000-0005-0000-0000-00003D900000}"/>
    <cellStyle name="Normal 17 7 4 19 3" xfId="37043" xr:uid="{00000000-0005-0000-0000-00003E900000}"/>
    <cellStyle name="Normal 17 7 4 19 4" xfId="37044" xr:uid="{00000000-0005-0000-0000-00003F900000}"/>
    <cellStyle name="Normal 17 7 4 2" xfId="37045" xr:uid="{00000000-0005-0000-0000-000040900000}"/>
    <cellStyle name="Normal 17 7 4 2 10" xfId="37046" xr:uid="{00000000-0005-0000-0000-000041900000}"/>
    <cellStyle name="Normal 17 7 4 2 10 2" xfId="37047" xr:uid="{00000000-0005-0000-0000-000042900000}"/>
    <cellStyle name="Normal 17 7 4 2 10 3" xfId="37048" xr:uid="{00000000-0005-0000-0000-000043900000}"/>
    <cellStyle name="Normal 17 7 4 2 10 4" xfId="37049" xr:uid="{00000000-0005-0000-0000-000044900000}"/>
    <cellStyle name="Normal 17 7 4 2 10 5" xfId="37050" xr:uid="{00000000-0005-0000-0000-000045900000}"/>
    <cellStyle name="Normal 17 7 4 2 11" xfId="37051" xr:uid="{00000000-0005-0000-0000-000046900000}"/>
    <cellStyle name="Normal 17 7 4 2 11 2" xfId="37052" xr:uid="{00000000-0005-0000-0000-000047900000}"/>
    <cellStyle name="Normal 17 7 4 2 11 3" xfId="37053" xr:uid="{00000000-0005-0000-0000-000048900000}"/>
    <cellStyle name="Normal 17 7 4 2 11 4" xfId="37054" xr:uid="{00000000-0005-0000-0000-000049900000}"/>
    <cellStyle name="Normal 17 7 4 2 11 5" xfId="37055" xr:uid="{00000000-0005-0000-0000-00004A900000}"/>
    <cellStyle name="Normal 17 7 4 2 12" xfId="37056" xr:uid="{00000000-0005-0000-0000-00004B900000}"/>
    <cellStyle name="Normal 17 7 4 2 12 2" xfId="37057" xr:uid="{00000000-0005-0000-0000-00004C900000}"/>
    <cellStyle name="Normal 17 7 4 2 12 3" xfId="37058" xr:uid="{00000000-0005-0000-0000-00004D900000}"/>
    <cellStyle name="Normal 17 7 4 2 12 4" xfId="37059" xr:uid="{00000000-0005-0000-0000-00004E900000}"/>
    <cellStyle name="Normal 17 7 4 2 12 5" xfId="37060" xr:uid="{00000000-0005-0000-0000-00004F900000}"/>
    <cellStyle name="Normal 17 7 4 2 13" xfId="37061" xr:uid="{00000000-0005-0000-0000-000050900000}"/>
    <cellStyle name="Normal 17 7 4 2 13 2" xfId="37062" xr:uid="{00000000-0005-0000-0000-000051900000}"/>
    <cellStyle name="Normal 17 7 4 2 13 3" xfId="37063" xr:uid="{00000000-0005-0000-0000-000052900000}"/>
    <cellStyle name="Normal 17 7 4 2 13 4" xfId="37064" xr:uid="{00000000-0005-0000-0000-000053900000}"/>
    <cellStyle name="Normal 17 7 4 2 13 5" xfId="37065" xr:uid="{00000000-0005-0000-0000-000054900000}"/>
    <cellStyle name="Normal 17 7 4 2 14" xfId="37066" xr:uid="{00000000-0005-0000-0000-000055900000}"/>
    <cellStyle name="Normal 17 7 4 2 14 2" xfId="37067" xr:uid="{00000000-0005-0000-0000-000056900000}"/>
    <cellStyle name="Normal 17 7 4 2 14 3" xfId="37068" xr:uid="{00000000-0005-0000-0000-000057900000}"/>
    <cellStyle name="Normal 17 7 4 2 14 4" xfId="37069" xr:uid="{00000000-0005-0000-0000-000058900000}"/>
    <cellStyle name="Normal 17 7 4 2 14 5" xfId="37070" xr:uid="{00000000-0005-0000-0000-000059900000}"/>
    <cellStyle name="Normal 17 7 4 2 15" xfId="37071" xr:uid="{00000000-0005-0000-0000-00005A900000}"/>
    <cellStyle name="Normal 17 7 4 2 15 2" xfId="37072" xr:uid="{00000000-0005-0000-0000-00005B900000}"/>
    <cellStyle name="Normal 17 7 4 2 15 3" xfId="37073" xr:uid="{00000000-0005-0000-0000-00005C900000}"/>
    <cellStyle name="Normal 17 7 4 2 15 4" xfId="37074" xr:uid="{00000000-0005-0000-0000-00005D900000}"/>
    <cellStyle name="Normal 17 7 4 2 15 5" xfId="37075" xr:uid="{00000000-0005-0000-0000-00005E900000}"/>
    <cellStyle name="Normal 17 7 4 2 16" xfId="37076" xr:uid="{00000000-0005-0000-0000-00005F900000}"/>
    <cellStyle name="Normal 17 7 4 2 16 2" xfId="37077" xr:uid="{00000000-0005-0000-0000-000060900000}"/>
    <cellStyle name="Normal 17 7 4 2 16 3" xfId="37078" xr:uid="{00000000-0005-0000-0000-000061900000}"/>
    <cellStyle name="Normal 17 7 4 2 16 4" xfId="37079" xr:uid="{00000000-0005-0000-0000-000062900000}"/>
    <cellStyle name="Normal 17 7 4 2 16 5" xfId="37080" xr:uid="{00000000-0005-0000-0000-000063900000}"/>
    <cellStyle name="Normal 17 7 4 2 17" xfId="37081" xr:uid="{00000000-0005-0000-0000-000064900000}"/>
    <cellStyle name="Normal 17 7 4 2 17 2" xfId="37082" xr:uid="{00000000-0005-0000-0000-000065900000}"/>
    <cellStyle name="Normal 17 7 4 2 17 3" xfId="37083" xr:uid="{00000000-0005-0000-0000-000066900000}"/>
    <cellStyle name="Normal 17 7 4 2 17 4" xfId="37084" xr:uid="{00000000-0005-0000-0000-000067900000}"/>
    <cellStyle name="Normal 17 7 4 2 18" xfId="37085" xr:uid="{00000000-0005-0000-0000-000068900000}"/>
    <cellStyle name="Normal 17 7 4 2 18 2" xfId="37086" xr:uid="{00000000-0005-0000-0000-000069900000}"/>
    <cellStyle name="Normal 17 7 4 2 18 3" xfId="37087" xr:uid="{00000000-0005-0000-0000-00006A900000}"/>
    <cellStyle name="Normal 17 7 4 2 18 4" xfId="37088" xr:uid="{00000000-0005-0000-0000-00006B900000}"/>
    <cellStyle name="Normal 17 7 4 2 19" xfId="37089" xr:uid="{00000000-0005-0000-0000-00006C900000}"/>
    <cellStyle name="Normal 17 7 4 2 2" xfId="37090" xr:uid="{00000000-0005-0000-0000-00006D900000}"/>
    <cellStyle name="Normal 17 7 4 2 2 2" xfId="37091" xr:uid="{00000000-0005-0000-0000-00006E900000}"/>
    <cellStyle name="Normal 17 7 4 2 2 3" xfId="37092" xr:uid="{00000000-0005-0000-0000-00006F900000}"/>
    <cellStyle name="Normal 17 7 4 2 2 4" xfId="37093" xr:uid="{00000000-0005-0000-0000-000070900000}"/>
    <cellStyle name="Normal 17 7 4 2 2 5" xfId="37094" xr:uid="{00000000-0005-0000-0000-000071900000}"/>
    <cellStyle name="Normal 17 7 4 2 20" xfId="37095" xr:uid="{00000000-0005-0000-0000-000072900000}"/>
    <cellStyle name="Normal 17 7 4 2 21" xfId="37096" xr:uid="{00000000-0005-0000-0000-000073900000}"/>
    <cellStyle name="Normal 17 7 4 2 3" xfId="37097" xr:uid="{00000000-0005-0000-0000-000074900000}"/>
    <cellStyle name="Normal 17 7 4 2 3 2" xfId="37098" xr:uid="{00000000-0005-0000-0000-000075900000}"/>
    <cellStyle name="Normal 17 7 4 2 3 3" xfId="37099" xr:uid="{00000000-0005-0000-0000-000076900000}"/>
    <cellStyle name="Normal 17 7 4 2 3 4" xfId="37100" xr:uid="{00000000-0005-0000-0000-000077900000}"/>
    <cellStyle name="Normal 17 7 4 2 3 5" xfId="37101" xr:uid="{00000000-0005-0000-0000-000078900000}"/>
    <cellStyle name="Normal 17 7 4 2 4" xfId="37102" xr:uid="{00000000-0005-0000-0000-000079900000}"/>
    <cellStyle name="Normal 17 7 4 2 4 2" xfId="37103" xr:uid="{00000000-0005-0000-0000-00007A900000}"/>
    <cellStyle name="Normal 17 7 4 2 4 3" xfId="37104" xr:uid="{00000000-0005-0000-0000-00007B900000}"/>
    <cellStyle name="Normal 17 7 4 2 4 4" xfId="37105" xr:uid="{00000000-0005-0000-0000-00007C900000}"/>
    <cellStyle name="Normal 17 7 4 2 4 5" xfId="37106" xr:uid="{00000000-0005-0000-0000-00007D900000}"/>
    <cellStyle name="Normal 17 7 4 2 5" xfId="37107" xr:uid="{00000000-0005-0000-0000-00007E900000}"/>
    <cellStyle name="Normal 17 7 4 2 5 2" xfId="37108" xr:uid="{00000000-0005-0000-0000-00007F900000}"/>
    <cellStyle name="Normal 17 7 4 2 5 3" xfId="37109" xr:uid="{00000000-0005-0000-0000-000080900000}"/>
    <cellStyle name="Normal 17 7 4 2 5 4" xfId="37110" xr:uid="{00000000-0005-0000-0000-000081900000}"/>
    <cellStyle name="Normal 17 7 4 2 5 5" xfId="37111" xr:uid="{00000000-0005-0000-0000-000082900000}"/>
    <cellStyle name="Normal 17 7 4 2 6" xfId="37112" xr:uid="{00000000-0005-0000-0000-000083900000}"/>
    <cellStyle name="Normal 17 7 4 2 6 2" xfId="37113" xr:uid="{00000000-0005-0000-0000-000084900000}"/>
    <cellStyle name="Normal 17 7 4 2 6 3" xfId="37114" xr:uid="{00000000-0005-0000-0000-000085900000}"/>
    <cellStyle name="Normal 17 7 4 2 6 4" xfId="37115" xr:uid="{00000000-0005-0000-0000-000086900000}"/>
    <cellStyle name="Normal 17 7 4 2 6 5" xfId="37116" xr:uid="{00000000-0005-0000-0000-000087900000}"/>
    <cellStyle name="Normal 17 7 4 2 7" xfId="37117" xr:uid="{00000000-0005-0000-0000-000088900000}"/>
    <cellStyle name="Normal 17 7 4 2 7 2" xfId="37118" xr:uid="{00000000-0005-0000-0000-000089900000}"/>
    <cellStyle name="Normal 17 7 4 2 7 3" xfId="37119" xr:uid="{00000000-0005-0000-0000-00008A900000}"/>
    <cellStyle name="Normal 17 7 4 2 7 4" xfId="37120" xr:uid="{00000000-0005-0000-0000-00008B900000}"/>
    <cellStyle name="Normal 17 7 4 2 7 5" xfId="37121" xr:uid="{00000000-0005-0000-0000-00008C900000}"/>
    <cellStyle name="Normal 17 7 4 2 8" xfId="37122" xr:uid="{00000000-0005-0000-0000-00008D900000}"/>
    <cellStyle name="Normal 17 7 4 2 8 2" xfId="37123" xr:uid="{00000000-0005-0000-0000-00008E900000}"/>
    <cellStyle name="Normal 17 7 4 2 8 3" xfId="37124" xr:uid="{00000000-0005-0000-0000-00008F900000}"/>
    <cellStyle name="Normal 17 7 4 2 8 4" xfId="37125" xr:uid="{00000000-0005-0000-0000-000090900000}"/>
    <cellStyle name="Normal 17 7 4 2 8 5" xfId="37126" xr:uid="{00000000-0005-0000-0000-000091900000}"/>
    <cellStyle name="Normal 17 7 4 2 9" xfId="37127" xr:uid="{00000000-0005-0000-0000-000092900000}"/>
    <cellStyle name="Normal 17 7 4 2 9 2" xfId="37128" xr:uid="{00000000-0005-0000-0000-000093900000}"/>
    <cellStyle name="Normal 17 7 4 2 9 3" xfId="37129" xr:uid="{00000000-0005-0000-0000-000094900000}"/>
    <cellStyle name="Normal 17 7 4 2 9 4" xfId="37130" xr:uid="{00000000-0005-0000-0000-000095900000}"/>
    <cellStyle name="Normal 17 7 4 2 9 5" xfId="37131" xr:uid="{00000000-0005-0000-0000-000096900000}"/>
    <cellStyle name="Normal 17 7 4 20" xfId="37132" xr:uid="{00000000-0005-0000-0000-000097900000}"/>
    <cellStyle name="Normal 17 7 4 20 2" xfId="37133" xr:uid="{00000000-0005-0000-0000-000098900000}"/>
    <cellStyle name="Normal 17 7 4 20 3" xfId="37134" xr:uid="{00000000-0005-0000-0000-000099900000}"/>
    <cellStyle name="Normal 17 7 4 20 4" xfId="37135" xr:uid="{00000000-0005-0000-0000-00009A900000}"/>
    <cellStyle name="Normal 17 7 4 21" xfId="37136" xr:uid="{00000000-0005-0000-0000-00009B900000}"/>
    <cellStyle name="Normal 17 7 4 22" xfId="37137" xr:uid="{00000000-0005-0000-0000-00009C900000}"/>
    <cellStyle name="Normal 17 7 4 23" xfId="37138" xr:uid="{00000000-0005-0000-0000-00009D900000}"/>
    <cellStyle name="Normal 17 7 4 3" xfId="37139" xr:uid="{00000000-0005-0000-0000-00009E900000}"/>
    <cellStyle name="Normal 17 7 4 3 10" xfId="37140" xr:uid="{00000000-0005-0000-0000-00009F900000}"/>
    <cellStyle name="Normal 17 7 4 3 10 2" xfId="37141" xr:uid="{00000000-0005-0000-0000-0000A0900000}"/>
    <cellStyle name="Normal 17 7 4 3 10 3" xfId="37142" xr:uid="{00000000-0005-0000-0000-0000A1900000}"/>
    <cellStyle name="Normal 17 7 4 3 10 4" xfId="37143" xr:uid="{00000000-0005-0000-0000-0000A2900000}"/>
    <cellStyle name="Normal 17 7 4 3 10 5" xfId="37144" xr:uid="{00000000-0005-0000-0000-0000A3900000}"/>
    <cellStyle name="Normal 17 7 4 3 11" xfId="37145" xr:uid="{00000000-0005-0000-0000-0000A4900000}"/>
    <cellStyle name="Normal 17 7 4 3 11 2" xfId="37146" xr:uid="{00000000-0005-0000-0000-0000A5900000}"/>
    <cellStyle name="Normal 17 7 4 3 11 3" xfId="37147" xr:uid="{00000000-0005-0000-0000-0000A6900000}"/>
    <cellStyle name="Normal 17 7 4 3 11 4" xfId="37148" xr:uid="{00000000-0005-0000-0000-0000A7900000}"/>
    <cellStyle name="Normal 17 7 4 3 11 5" xfId="37149" xr:uid="{00000000-0005-0000-0000-0000A8900000}"/>
    <cellStyle name="Normal 17 7 4 3 12" xfId="37150" xr:uid="{00000000-0005-0000-0000-0000A9900000}"/>
    <cellStyle name="Normal 17 7 4 3 12 2" xfId="37151" xr:uid="{00000000-0005-0000-0000-0000AA900000}"/>
    <cellStyle name="Normal 17 7 4 3 12 3" xfId="37152" xr:uid="{00000000-0005-0000-0000-0000AB900000}"/>
    <cellStyle name="Normal 17 7 4 3 12 4" xfId="37153" xr:uid="{00000000-0005-0000-0000-0000AC900000}"/>
    <cellStyle name="Normal 17 7 4 3 12 5" xfId="37154" xr:uid="{00000000-0005-0000-0000-0000AD900000}"/>
    <cellStyle name="Normal 17 7 4 3 13" xfId="37155" xr:uid="{00000000-0005-0000-0000-0000AE900000}"/>
    <cellStyle name="Normal 17 7 4 3 13 2" xfId="37156" xr:uid="{00000000-0005-0000-0000-0000AF900000}"/>
    <cellStyle name="Normal 17 7 4 3 13 3" xfId="37157" xr:uid="{00000000-0005-0000-0000-0000B0900000}"/>
    <cellStyle name="Normal 17 7 4 3 13 4" xfId="37158" xr:uid="{00000000-0005-0000-0000-0000B1900000}"/>
    <cellStyle name="Normal 17 7 4 3 13 5" xfId="37159" xr:uid="{00000000-0005-0000-0000-0000B2900000}"/>
    <cellStyle name="Normal 17 7 4 3 14" xfId="37160" xr:uid="{00000000-0005-0000-0000-0000B3900000}"/>
    <cellStyle name="Normal 17 7 4 3 14 2" xfId="37161" xr:uid="{00000000-0005-0000-0000-0000B4900000}"/>
    <cellStyle name="Normal 17 7 4 3 14 3" xfId="37162" xr:uid="{00000000-0005-0000-0000-0000B5900000}"/>
    <cellStyle name="Normal 17 7 4 3 14 4" xfId="37163" xr:uid="{00000000-0005-0000-0000-0000B6900000}"/>
    <cellStyle name="Normal 17 7 4 3 14 5" xfId="37164" xr:uid="{00000000-0005-0000-0000-0000B7900000}"/>
    <cellStyle name="Normal 17 7 4 3 15" xfId="37165" xr:uid="{00000000-0005-0000-0000-0000B8900000}"/>
    <cellStyle name="Normal 17 7 4 3 15 2" xfId="37166" xr:uid="{00000000-0005-0000-0000-0000B9900000}"/>
    <cellStyle name="Normal 17 7 4 3 15 3" xfId="37167" xr:uid="{00000000-0005-0000-0000-0000BA900000}"/>
    <cellStyle name="Normal 17 7 4 3 15 4" xfId="37168" xr:uid="{00000000-0005-0000-0000-0000BB900000}"/>
    <cellStyle name="Normal 17 7 4 3 15 5" xfId="37169" xr:uid="{00000000-0005-0000-0000-0000BC900000}"/>
    <cellStyle name="Normal 17 7 4 3 16" xfId="37170" xr:uid="{00000000-0005-0000-0000-0000BD900000}"/>
    <cellStyle name="Normal 17 7 4 3 16 2" xfId="37171" xr:uid="{00000000-0005-0000-0000-0000BE900000}"/>
    <cellStyle name="Normal 17 7 4 3 16 3" xfId="37172" xr:uid="{00000000-0005-0000-0000-0000BF900000}"/>
    <cellStyle name="Normal 17 7 4 3 16 4" xfId="37173" xr:uid="{00000000-0005-0000-0000-0000C0900000}"/>
    <cellStyle name="Normal 17 7 4 3 17" xfId="37174" xr:uid="{00000000-0005-0000-0000-0000C1900000}"/>
    <cellStyle name="Normal 17 7 4 3 17 2" xfId="37175" xr:uid="{00000000-0005-0000-0000-0000C2900000}"/>
    <cellStyle name="Normal 17 7 4 3 17 3" xfId="37176" xr:uid="{00000000-0005-0000-0000-0000C3900000}"/>
    <cellStyle name="Normal 17 7 4 3 17 4" xfId="37177" xr:uid="{00000000-0005-0000-0000-0000C4900000}"/>
    <cellStyle name="Normal 17 7 4 3 18" xfId="37178" xr:uid="{00000000-0005-0000-0000-0000C5900000}"/>
    <cellStyle name="Normal 17 7 4 3 19" xfId="37179" xr:uid="{00000000-0005-0000-0000-0000C6900000}"/>
    <cellStyle name="Normal 17 7 4 3 2" xfId="37180" xr:uid="{00000000-0005-0000-0000-0000C7900000}"/>
    <cellStyle name="Normal 17 7 4 3 2 2" xfId="37181" xr:uid="{00000000-0005-0000-0000-0000C8900000}"/>
    <cellStyle name="Normal 17 7 4 3 2 3" xfId="37182" xr:uid="{00000000-0005-0000-0000-0000C9900000}"/>
    <cellStyle name="Normal 17 7 4 3 2 4" xfId="37183" xr:uid="{00000000-0005-0000-0000-0000CA900000}"/>
    <cellStyle name="Normal 17 7 4 3 2 5" xfId="37184" xr:uid="{00000000-0005-0000-0000-0000CB900000}"/>
    <cellStyle name="Normal 17 7 4 3 20" xfId="37185" xr:uid="{00000000-0005-0000-0000-0000CC900000}"/>
    <cellStyle name="Normal 17 7 4 3 3" xfId="37186" xr:uid="{00000000-0005-0000-0000-0000CD900000}"/>
    <cellStyle name="Normal 17 7 4 3 3 2" xfId="37187" xr:uid="{00000000-0005-0000-0000-0000CE900000}"/>
    <cellStyle name="Normal 17 7 4 3 3 3" xfId="37188" xr:uid="{00000000-0005-0000-0000-0000CF900000}"/>
    <cellStyle name="Normal 17 7 4 3 3 4" xfId="37189" xr:uid="{00000000-0005-0000-0000-0000D0900000}"/>
    <cellStyle name="Normal 17 7 4 3 3 5" xfId="37190" xr:uid="{00000000-0005-0000-0000-0000D1900000}"/>
    <cellStyle name="Normal 17 7 4 3 4" xfId="37191" xr:uid="{00000000-0005-0000-0000-0000D2900000}"/>
    <cellStyle name="Normal 17 7 4 3 4 2" xfId="37192" xr:uid="{00000000-0005-0000-0000-0000D3900000}"/>
    <cellStyle name="Normal 17 7 4 3 4 3" xfId="37193" xr:uid="{00000000-0005-0000-0000-0000D4900000}"/>
    <cellStyle name="Normal 17 7 4 3 4 4" xfId="37194" xr:uid="{00000000-0005-0000-0000-0000D5900000}"/>
    <cellStyle name="Normal 17 7 4 3 4 5" xfId="37195" xr:uid="{00000000-0005-0000-0000-0000D6900000}"/>
    <cellStyle name="Normal 17 7 4 3 5" xfId="37196" xr:uid="{00000000-0005-0000-0000-0000D7900000}"/>
    <cellStyle name="Normal 17 7 4 3 5 2" xfId="37197" xr:uid="{00000000-0005-0000-0000-0000D8900000}"/>
    <cellStyle name="Normal 17 7 4 3 5 3" xfId="37198" xr:uid="{00000000-0005-0000-0000-0000D9900000}"/>
    <cellStyle name="Normal 17 7 4 3 5 4" xfId="37199" xr:uid="{00000000-0005-0000-0000-0000DA900000}"/>
    <cellStyle name="Normal 17 7 4 3 5 5" xfId="37200" xr:uid="{00000000-0005-0000-0000-0000DB900000}"/>
    <cellStyle name="Normal 17 7 4 3 6" xfId="37201" xr:uid="{00000000-0005-0000-0000-0000DC900000}"/>
    <cellStyle name="Normal 17 7 4 3 6 2" xfId="37202" xr:uid="{00000000-0005-0000-0000-0000DD900000}"/>
    <cellStyle name="Normal 17 7 4 3 6 3" xfId="37203" xr:uid="{00000000-0005-0000-0000-0000DE900000}"/>
    <cellStyle name="Normal 17 7 4 3 6 4" xfId="37204" xr:uid="{00000000-0005-0000-0000-0000DF900000}"/>
    <cellStyle name="Normal 17 7 4 3 6 5" xfId="37205" xr:uid="{00000000-0005-0000-0000-0000E0900000}"/>
    <cellStyle name="Normal 17 7 4 3 7" xfId="37206" xr:uid="{00000000-0005-0000-0000-0000E1900000}"/>
    <cellStyle name="Normal 17 7 4 3 7 2" xfId="37207" xr:uid="{00000000-0005-0000-0000-0000E2900000}"/>
    <cellStyle name="Normal 17 7 4 3 7 3" xfId="37208" xr:uid="{00000000-0005-0000-0000-0000E3900000}"/>
    <cellStyle name="Normal 17 7 4 3 7 4" xfId="37209" xr:uid="{00000000-0005-0000-0000-0000E4900000}"/>
    <cellStyle name="Normal 17 7 4 3 7 5" xfId="37210" xr:uid="{00000000-0005-0000-0000-0000E5900000}"/>
    <cellStyle name="Normal 17 7 4 3 8" xfId="37211" xr:uid="{00000000-0005-0000-0000-0000E6900000}"/>
    <cellStyle name="Normal 17 7 4 3 8 2" xfId="37212" xr:uid="{00000000-0005-0000-0000-0000E7900000}"/>
    <cellStyle name="Normal 17 7 4 3 8 3" xfId="37213" xr:uid="{00000000-0005-0000-0000-0000E8900000}"/>
    <cellStyle name="Normal 17 7 4 3 8 4" xfId="37214" xr:uid="{00000000-0005-0000-0000-0000E9900000}"/>
    <cellStyle name="Normal 17 7 4 3 8 5" xfId="37215" xr:uid="{00000000-0005-0000-0000-0000EA900000}"/>
    <cellStyle name="Normal 17 7 4 3 9" xfId="37216" xr:uid="{00000000-0005-0000-0000-0000EB900000}"/>
    <cellStyle name="Normal 17 7 4 3 9 2" xfId="37217" xr:uid="{00000000-0005-0000-0000-0000EC900000}"/>
    <cellStyle name="Normal 17 7 4 3 9 3" xfId="37218" xr:uid="{00000000-0005-0000-0000-0000ED900000}"/>
    <cellStyle name="Normal 17 7 4 3 9 4" xfId="37219" xr:uid="{00000000-0005-0000-0000-0000EE900000}"/>
    <cellStyle name="Normal 17 7 4 3 9 5" xfId="37220" xr:uid="{00000000-0005-0000-0000-0000EF900000}"/>
    <cellStyle name="Normal 17 7 4 4" xfId="37221" xr:uid="{00000000-0005-0000-0000-0000F0900000}"/>
    <cellStyle name="Normal 17 7 4 4 10" xfId="37222" xr:uid="{00000000-0005-0000-0000-0000F1900000}"/>
    <cellStyle name="Normal 17 7 4 4 10 2" xfId="37223" xr:uid="{00000000-0005-0000-0000-0000F2900000}"/>
    <cellStyle name="Normal 17 7 4 4 10 3" xfId="37224" xr:uid="{00000000-0005-0000-0000-0000F3900000}"/>
    <cellStyle name="Normal 17 7 4 4 10 4" xfId="37225" xr:uid="{00000000-0005-0000-0000-0000F4900000}"/>
    <cellStyle name="Normal 17 7 4 4 10 5" xfId="37226" xr:uid="{00000000-0005-0000-0000-0000F5900000}"/>
    <cellStyle name="Normal 17 7 4 4 11" xfId="37227" xr:uid="{00000000-0005-0000-0000-0000F6900000}"/>
    <cellStyle name="Normal 17 7 4 4 11 2" xfId="37228" xr:uid="{00000000-0005-0000-0000-0000F7900000}"/>
    <cellStyle name="Normal 17 7 4 4 11 3" xfId="37229" xr:uid="{00000000-0005-0000-0000-0000F8900000}"/>
    <cellStyle name="Normal 17 7 4 4 11 4" xfId="37230" xr:uid="{00000000-0005-0000-0000-0000F9900000}"/>
    <cellStyle name="Normal 17 7 4 4 11 5" xfId="37231" xr:uid="{00000000-0005-0000-0000-0000FA900000}"/>
    <cellStyle name="Normal 17 7 4 4 12" xfId="37232" xr:uid="{00000000-0005-0000-0000-0000FB900000}"/>
    <cellStyle name="Normal 17 7 4 4 12 2" xfId="37233" xr:uid="{00000000-0005-0000-0000-0000FC900000}"/>
    <cellStyle name="Normal 17 7 4 4 12 3" xfId="37234" xr:uid="{00000000-0005-0000-0000-0000FD900000}"/>
    <cellStyle name="Normal 17 7 4 4 12 4" xfId="37235" xr:uid="{00000000-0005-0000-0000-0000FE900000}"/>
    <cellStyle name="Normal 17 7 4 4 12 5" xfId="37236" xr:uid="{00000000-0005-0000-0000-0000FF900000}"/>
    <cellStyle name="Normal 17 7 4 4 13" xfId="37237" xr:uid="{00000000-0005-0000-0000-000000910000}"/>
    <cellStyle name="Normal 17 7 4 4 13 2" xfId="37238" xr:uid="{00000000-0005-0000-0000-000001910000}"/>
    <cellStyle name="Normal 17 7 4 4 13 3" xfId="37239" xr:uid="{00000000-0005-0000-0000-000002910000}"/>
    <cellStyle name="Normal 17 7 4 4 13 4" xfId="37240" xr:uid="{00000000-0005-0000-0000-000003910000}"/>
    <cellStyle name="Normal 17 7 4 4 13 5" xfId="37241" xr:uid="{00000000-0005-0000-0000-000004910000}"/>
    <cellStyle name="Normal 17 7 4 4 14" xfId="37242" xr:uid="{00000000-0005-0000-0000-000005910000}"/>
    <cellStyle name="Normal 17 7 4 4 14 2" xfId="37243" xr:uid="{00000000-0005-0000-0000-000006910000}"/>
    <cellStyle name="Normal 17 7 4 4 14 3" xfId="37244" xr:uid="{00000000-0005-0000-0000-000007910000}"/>
    <cellStyle name="Normal 17 7 4 4 14 4" xfId="37245" xr:uid="{00000000-0005-0000-0000-000008910000}"/>
    <cellStyle name="Normal 17 7 4 4 14 5" xfId="37246" xr:uid="{00000000-0005-0000-0000-000009910000}"/>
    <cellStyle name="Normal 17 7 4 4 15" xfId="37247" xr:uid="{00000000-0005-0000-0000-00000A910000}"/>
    <cellStyle name="Normal 17 7 4 4 15 2" xfId="37248" xr:uid="{00000000-0005-0000-0000-00000B910000}"/>
    <cellStyle name="Normal 17 7 4 4 15 3" xfId="37249" xr:uid="{00000000-0005-0000-0000-00000C910000}"/>
    <cellStyle name="Normal 17 7 4 4 15 4" xfId="37250" xr:uid="{00000000-0005-0000-0000-00000D910000}"/>
    <cellStyle name="Normal 17 7 4 4 15 5" xfId="37251" xr:uid="{00000000-0005-0000-0000-00000E910000}"/>
    <cellStyle name="Normal 17 7 4 4 16" xfId="37252" xr:uid="{00000000-0005-0000-0000-00000F910000}"/>
    <cellStyle name="Normal 17 7 4 4 16 2" xfId="37253" xr:uid="{00000000-0005-0000-0000-000010910000}"/>
    <cellStyle name="Normal 17 7 4 4 16 3" xfId="37254" xr:uid="{00000000-0005-0000-0000-000011910000}"/>
    <cellStyle name="Normal 17 7 4 4 16 4" xfId="37255" xr:uid="{00000000-0005-0000-0000-000012910000}"/>
    <cellStyle name="Normal 17 7 4 4 17" xfId="37256" xr:uid="{00000000-0005-0000-0000-000013910000}"/>
    <cellStyle name="Normal 17 7 4 4 17 2" xfId="37257" xr:uid="{00000000-0005-0000-0000-000014910000}"/>
    <cellStyle name="Normal 17 7 4 4 17 3" xfId="37258" xr:uid="{00000000-0005-0000-0000-000015910000}"/>
    <cellStyle name="Normal 17 7 4 4 17 4" xfId="37259" xr:uid="{00000000-0005-0000-0000-000016910000}"/>
    <cellStyle name="Normal 17 7 4 4 18" xfId="37260" xr:uid="{00000000-0005-0000-0000-000017910000}"/>
    <cellStyle name="Normal 17 7 4 4 19" xfId="37261" xr:uid="{00000000-0005-0000-0000-000018910000}"/>
    <cellStyle name="Normal 17 7 4 4 2" xfId="37262" xr:uid="{00000000-0005-0000-0000-000019910000}"/>
    <cellStyle name="Normal 17 7 4 4 2 2" xfId="37263" xr:uid="{00000000-0005-0000-0000-00001A910000}"/>
    <cellStyle name="Normal 17 7 4 4 2 3" xfId="37264" xr:uid="{00000000-0005-0000-0000-00001B910000}"/>
    <cellStyle name="Normal 17 7 4 4 2 4" xfId="37265" xr:uid="{00000000-0005-0000-0000-00001C910000}"/>
    <cellStyle name="Normal 17 7 4 4 2 5" xfId="37266" xr:uid="{00000000-0005-0000-0000-00001D910000}"/>
    <cellStyle name="Normal 17 7 4 4 20" xfId="37267" xr:uid="{00000000-0005-0000-0000-00001E910000}"/>
    <cellStyle name="Normal 17 7 4 4 3" xfId="37268" xr:uid="{00000000-0005-0000-0000-00001F910000}"/>
    <cellStyle name="Normal 17 7 4 4 3 2" xfId="37269" xr:uid="{00000000-0005-0000-0000-000020910000}"/>
    <cellStyle name="Normal 17 7 4 4 3 3" xfId="37270" xr:uid="{00000000-0005-0000-0000-000021910000}"/>
    <cellStyle name="Normal 17 7 4 4 3 4" xfId="37271" xr:uid="{00000000-0005-0000-0000-000022910000}"/>
    <cellStyle name="Normal 17 7 4 4 3 5" xfId="37272" xr:uid="{00000000-0005-0000-0000-000023910000}"/>
    <cellStyle name="Normal 17 7 4 4 4" xfId="37273" xr:uid="{00000000-0005-0000-0000-000024910000}"/>
    <cellStyle name="Normal 17 7 4 4 4 2" xfId="37274" xr:uid="{00000000-0005-0000-0000-000025910000}"/>
    <cellStyle name="Normal 17 7 4 4 4 3" xfId="37275" xr:uid="{00000000-0005-0000-0000-000026910000}"/>
    <cellStyle name="Normal 17 7 4 4 4 4" xfId="37276" xr:uid="{00000000-0005-0000-0000-000027910000}"/>
    <cellStyle name="Normal 17 7 4 4 4 5" xfId="37277" xr:uid="{00000000-0005-0000-0000-000028910000}"/>
    <cellStyle name="Normal 17 7 4 4 5" xfId="37278" xr:uid="{00000000-0005-0000-0000-000029910000}"/>
    <cellStyle name="Normal 17 7 4 4 5 2" xfId="37279" xr:uid="{00000000-0005-0000-0000-00002A910000}"/>
    <cellStyle name="Normal 17 7 4 4 5 3" xfId="37280" xr:uid="{00000000-0005-0000-0000-00002B910000}"/>
    <cellStyle name="Normal 17 7 4 4 5 4" xfId="37281" xr:uid="{00000000-0005-0000-0000-00002C910000}"/>
    <cellStyle name="Normal 17 7 4 4 5 5" xfId="37282" xr:uid="{00000000-0005-0000-0000-00002D910000}"/>
    <cellStyle name="Normal 17 7 4 4 6" xfId="37283" xr:uid="{00000000-0005-0000-0000-00002E910000}"/>
    <cellStyle name="Normal 17 7 4 4 6 2" xfId="37284" xr:uid="{00000000-0005-0000-0000-00002F910000}"/>
    <cellStyle name="Normal 17 7 4 4 6 3" xfId="37285" xr:uid="{00000000-0005-0000-0000-000030910000}"/>
    <cellStyle name="Normal 17 7 4 4 6 4" xfId="37286" xr:uid="{00000000-0005-0000-0000-000031910000}"/>
    <cellStyle name="Normal 17 7 4 4 6 5" xfId="37287" xr:uid="{00000000-0005-0000-0000-000032910000}"/>
    <cellStyle name="Normal 17 7 4 4 7" xfId="37288" xr:uid="{00000000-0005-0000-0000-000033910000}"/>
    <cellStyle name="Normal 17 7 4 4 7 2" xfId="37289" xr:uid="{00000000-0005-0000-0000-000034910000}"/>
    <cellStyle name="Normal 17 7 4 4 7 3" xfId="37290" xr:uid="{00000000-0005-0000-0000-000035910000}"/>
    <cellStyle name="Normal 17 7 4 4 7 4" xfId="37291" xr:uid="{00000000-0005-0000-0000-000036910000}"/>
    <cellStyle name="Normal 17 7 4 4 7 5" xfId="37292" xr:uid="{00000000-0005-0000-0000-000037910000}"/>
    <cellStyle name="Normal 17 7 4 4 8" xfId="37293" xr:uid="{00000000-0005-0000-0000-000038910000}"/>
    <cellStyle name="Normal 17 7 4 4 8 2" xfId="37294" xr:uid="{00000000-0005-0000-0000-000039910000}"/>
    <cellStyle name="Normal 17 7 4 4 8 3" xfId="37295" xr:uid="{00000000-0005-0000-0000-00003A910000}"/>
    <cellStyle name="Normal 17 7 4 4 8 4" xfId="37296" xr:uid="{00000000-0005-0000-0000-00003B910000}"/>
    <cellStyle name="Normal 17 7 4 4 8 5" xfId="37297" xr:uid="{00000000-0005-0000-0000-00003C910000}"/>
    <cellStyle name="Normal 17 7 4 4 9" xfId="37298" xr:uid="{00000000-0005-0000-0000-00003D910000}"/>
    <cellStyle name="Normal 17 7 4 4 9 2" xfId="37299" xr:uid="{00000000-0005-0000-0000-00003E910000}"/>
    <cellStyle name="Normal 17 7 4 4 9 3" xfId="37300" xr:uid="{00000000-0005-0000-0000-00003F910000}"/>
    <cellStyle name="Normal 17 7 4 4 9 4" xfId="37301" xr:uid="{00000000-0005-0000-0000-000040910000}"/>
    <cellStyle name="Normal 17 7 4 4 9 5" xfId="37302" xr:uid="{00000000-0005-0000-0000-000041910000}"/>
    <cellStyle name="Normal 17 7 4 5" xfId="37303" xr:uid="{00000000-0005-0000-0000-000042910000}"/>
    <cellStyle name="Normal 17 7 4 5 2" xfId="37304" xr:uid="{00000000-0005-0000-0000-000043910000}"/>
    <cellStyle name="Normal 17 7 4 5 3" xfId="37305" xr:uid="{00000000-0005-0000-0000-000044910000}"/>
    <cellStyle name="Normal 17 7 4 5 4" xfId="37306" xr:uid="{00000000-0005-0000-0000-000045910000}"/>
    <cellStyle name="Normal 17 7 4 5 5" xfId="37307" xr:uid="{00000000-0005-0000-0000-000046910000}"/>
    <cellStyle name="Normal 17 7 4 6" xfId="37308" xr:uid="{00000000-0005-0000-0000-000047910000}"/>
    <cellStyle name="Normal 17 7 4 6 2" xfId="37309" xr:uid="{00000000-0005-0000-0000-000048910000}"/>
    <cellStyle name="Normal 17 7 4 6 3" xfId="37310" xr:uid="{00000000-0005-0000-0000-000049910000}"/>
    <cellStyle name="Normal 17 7 4 6 4" xfId="37311" xr:uid="{00000000-0005-0000-0000-00004A910000}"/>
    <cellStyle name="Normal 17 7 4 6 5" xfId="37312" xr:uid="{00000000-0005-0000-0000-00004B910000}"/>
    <cellStyle name="Normal 17 7 4 7" xfId="37313" xr:uid="{00000000-0005-0000-0000-00004C910000}"/>
    <cellStyle name="Normal 17 7 4 7 2" xfId="37314" xr:uid="{00000000-0005-0000-0000-00004D910000}"/>
    <cellStyle name="Normal 17 7 4 7 3" xfId="37315" xr:uid="{00000000-0005-0000-0000-00004E910000}"/>
    <cellStyle name="Normal 17 7 4 7 4" xfId="37316" xr:uid="{00000000-0005-0000-0000-00004F910000}"/>
    <cellStyle name="Normal 17 7 4 7 5" xfId="37317" xr:uid="{00000000-0005-0000-0000-000050910000}"/>
    <cellStyle name="Normal 17 7 4 8" xfId="37318" xr:uid="{00000000-0005-0000-0000-000051910000}"/>
    <cellStyle name="Normal 17 7 4 8 2" xfId="37319" xr:uid="{00000000-0005-0000-0000-000052910000}"/>
    <cellStyle name="Normal 17 7 4 8 3" xfId="37320" xr:uid="{00000000-0005-0000-0000-000053910000}"/>
    <cellStyle name="Normal 17 7 4 8 4" xfId="37321" xr:uid="{00000000-0005-0000-0000-000054910000}"/>
    <cellStyle name="Normal 17 7 4 8 5" xfId="37322" xr:uid="{00000000-0005-0000-0000-000055910000}"/>
    <cellStyle name="Normal 17 7 4 9" xfId="37323" xr:uid="{00000000-0005-0000-0000-000056910000}"/>
    <cellStyle name="Normal 17 7 4 9 2" xfId="37324" xr:uid="{00000000-0005-0000-0000-000057910000}"/>
    <cellStyle name="Normal 17 7 4 9 3" xfId="37325" xr:uid="{00000000-0005-0000-0000-000058910000}"/>
    <cellStyle name="Normal 17 7 4 9 4" xfId="37326" xr:uid="{00000000-0005-0000-0000-000059910000}"/>
    <cellStyle name="Normal 17 7 4 9 5" xfId="37327" xr:uid="{00000000-0005-0000-0000-00005A910000}"/>
    <cellStyle name="Normal 17 7 5" xfId="37328" xr:uid="{00000000-0005-0000-0000-00005B910000}"/>
    <cellStyle name="Normal 17 7 5 10" xfId="37329" xr:uid="{00000000-0005-0000-0000-00005C910000}"/>
    <cellStyle name="Normal 17 7 5 10 2" xfId="37330" xr:uid="{00000000-0005-0000-0000-00005D910000}"/>
    <cellStyle name="Normal 17 7 5 10 3" xfId="37331" xr:uid="{00000000-0005-0000-0000-00005E910000}"/>
    <cellStyle name="Normal 17 7 5 10 4" xfId="37332" xr:uid="{00000000-0005-0000-0000-00005F910000}"/>
    <cellStyle name="Normal 17 7 5 10 5" xfId="37333" xr:uid="{00000000-0005-0000-0000-000060910000}"/>
    <cellStyle name="Normal 17 7 5 11" xfId="37334" xr:uid="{00000000-0005-0000-0000-000061910000}"/>
    <cellStyle name="Normal 17 7 5 11 2" xfId="37335" xr:uid="{00000000-0005-0000-0000-000062910000}"/>
    <cellStyle name="Normal 17 7 5 11 3" xfId="37336" xr:uid="{00000000-0005-0000-0000-000063910000}"/>
    <cellStyle name="Normal 17 7 5 11 4" xfId="37337" xr:uid="{00000000-0005-0000-0000-000064910000}"/>
    <cellStyle name="Normal 17 7 5 11 5" xfId="37338" xr:uid="{00000000-0005-0000-0000-000065910000}"/>
    <cellStyle name="Normal 17 7 5 12" xfId="37339" xr:uid="{00000000-0005-0000-0000-000066910000}"/>
    <cellStyle name="Normal 17 7 5 12 2" xfId="37340" xr:uid="{00000000-0005-0000-0000-000067910000}"/>
    <cellStyle name="Normal 17 7 5 12 3" xfId="37341" xr:uid="{00000000-0005-0000-0000-000068910000}"/>
    <cellStyle name="Normal 17 7 5 12 4" xfId="37342" xr:uid="{00000000-0005-0000-0000-000069910000}"/>
    <cellStyle name="Normal 17 7 5 12 5" xfId="37343" xr:uid="{00000000-0005-0000-0000-00006A910000}"/>
    <cellStyle name="Normal 17 7 5 13" xfId="37344" xr:uid="{00000000-0005-0000-0000-00006B910000}"/>
    <cellStyle name="Normal 17 7 5 13 2" xfId="37345" xr:uid="{00000000-0005-0000-0000-00006C910000}"/>
    <cellStyle name="Normal 17 7 5 13 3" xfId="37346" xr:uid="{00000000-0005-0000-0000-00006D910000}"/>
    <cellStyle name="Normal 17 7 5 13 4" xfId="37347" xr:uid="{00000000-0005-0000-0000-00006E910000}"/>
    <cellStyle name="Normal 17 7 5 13 5" xfId="37348" xr:uid="{00000000-0005-0000-0000-00006F910000}"/>
    <cellStyle name="Normal 17 7 5 14" xfId="37349" xr:uid="{00000000-0005-0000-0000-000070910000}"/>
    <cellStyle name="Normal 17 7 5 14 2" xfId="37350" xr:uid="{00000000-0005-0000-0000-000071910000}"/>
    <cellStyle name="Normal 17 7 5 14 3" xfId="37351" xr:uid="{00000000-0005-0000-0000-000072910000}"/>
    <cellStyle name="Normal 17 7 5 14 4" xfId="37352" xr:uid="{00000000-0005-0000-0000-000073910000}"/>
    <cellStyle name="Normal 17 7 5 14 5" xfId="37353" xr:uid="{00000000-0005-0000-0000-000074910000}"/>
    <cellStyle name="Normal 17 7 5 15" xfId="37354" xr:uid="{00000000-0005-0000-0000-000075910000}"/>
    <cellStyle name="Normal 17 7 5 15 2" xfId="37355" xr:uid="{00000000-0005-0000-0000-000076910000}"/>
    <cellStyle name="Normal 17 7 5 15 3" xfId="37356" xr:uid="{00000000-0005-0000-0000-000077910000}"/>
    <cellStyle name="Normal 17 7 5 15 4" xfId="37357" xr:uid="{00000000-0005-0000-0000-000078910000}"/>
    <cellStyle name="Normal 17 7 5 15 5" xfId="37358" xr:uid="{00000000-0005-0000-0000-000079910000}"/>
    <cellStyle name="Normal 17 7 5 16" xfId="37359" xr:uid="{00000000-0005-0000-0000-00007A910000}"/>
    <cellStyle name="Normal 17 7 5 16 2" xfId="37360" xr:uid="{00000000-0005-0000-0000-00007B910000}"/>
    <cellStyle name="Normal 17 7 5 16 3" xfId="37361" xr:uid="{00000000-0005-0000-0000-00007C910000}"/>
    <cellStyle name="Normal 17 7 5 16 4" xfId="37362" xr:uid="{00000000-0005-0000-0000-00007D910000}"/>
    <cellStyle name="Normal 17 7 5 16 5" xfId="37363" xr:uid="{00000000-0005-0000-0000-00007E910000}"/>
    <cellStyle name="Normal 17 7 5 17" xfId="37364" xr:uid="{00000000-0005-0000-0000-00007F910000}"/>
    <cellStyle name="Normal 17 7 5 17 2" xfId="37365" xr:uid="{00000000-0005-0000-0000-000080910000}"/>
    <cellStyle name="Normal 17 7 5 17 3" xfId="37366" xr:uid="{00000000-0005-0000-0000-000081910000}"/>
    <cellStyle name="Normal 17 7 5 17 4" xfId="37367" xr:uid="{00000000-0005-0000-0000-000082910000}"/>
    <cellStyle name="Normal 17 7 5 18" xfId="37368" xr:uid="{00000000-0005-0000-0000-000083910000}"/>
    <cellStyle name="Normal 17 7 5 18 2" xfId="37369" xr:uid="{00000000-0005-0000-0000-000084910000}"/>
    <cellStyle name="Normal 17 7 5 18 3" xfId="37370" xr:uid="{00000000-0005-0000-0000-000085910000}"/>
    <cellStyle name="Normal 17 7 5 18 4" xfId="37371" xr:uid="{00000000-0005-0000-0000-000086910000}"/>
    <cellStyle name="Normal 17 7 5 19" xfId="37372" xr:uid="{00000000-0005-0000-0000-000087910000}"/>
    <cellStyle name="Normal 17 7 5 2" xfId="37373" xr:uid="{00000000-0005-0000-0000-000088910000}"/>
    <cellStyle name="Normal 17 7 5 2 2" xfId="37374" xr:uid="{00000000-0005-0000-0000-000089910000}"/>
    <cellStyle name="Normal 17 7 5 2 3" xfId="37375" xr:uid="{00000000-0005-0000-0000-00008A910000}"/>
    <cellStyle name="Normal 17 7 5 2 4" xfId="37376" xr:uid="{00000000-0005-0000-0000-00008B910000}"/>
    <cellStyle name="Normal 17 7 5 2 5" xfId="37377" xr:uid="{00000000-0005-0000-0000-00008C910000}"/>
    <cellStyle name="Normal 17 7 5 20" xfId="37378" xr:uid="{00000000-0005-0000-0000-00008D910000}"/>
    <cellStyle name="Normal 17 7 5 21" xfId="37379" xr:uid="{00000000-0005-0000-0000-00008E910000}"/>
    <cellStyle name="Normal 17 7 5 3" xfId="37380" xr:uid="{00000000-0005-0000-0000-00008F910000}"/>
    <cellStyle name="Normal 17 7 5 3 2" xfId="37381" xr:uid="{00000000-0005-0000-0000-000090910000}"/>
    <cellStyle name="Normal 17 7 5 3 3" xfId="37382" xr:uid="{00000000-0005-0000-0000-000091910000}"/>
    <cellStyle name="Normal 17 7 5 3 4" xfId="37383" xr:uid="{00000000-0005-0000-0000-000092910000}"/>
    <cellStyle name="Normal 17 7 5 3 5" xfId="37384" xr:uid="{00000000-0005-0000-0000-000093910000}"/>
    <cellStyle name="Normal 17 7 5 4" xfId="37385" xr:uid="{00000000-0005-0000-0000-000094910000}"/>
    <cellStyle name="Normal 17 7 5 4 2" xfId="37386" xr:uid="{00000000-0005-0000-0000-000095910000}"/>
    <cellStyle name="Normal 17 7 5 4 3" xfId="37387" xr:uid="{00000000-0005-0000-0000-000096910000}"/>
    <cellStyle name="Normal 17 7 5 4 4" xfId="37388" xr:uid="{00000000-0005-0000-0000-000097910000}"/>
    <cellStyle name="Normal 17 7 5 4 5" xfId="37389" xr:uid="{00000000-0005-0000-0000-000098910000}"/>
    <cellStyle name="Normal 17 7 5 5" xfId="37390" xr:uid="{00000000-0005-0000-0000-000099910000}"/>
    <cellStyle name="Normal 17 7 5 5 2" xfId="37391" xr:uid="{00000000-0005-0000-0000-00009A910000}"/>
    <cellStyle name="Normal 17 7 5 5 3" xfId="37392" xr:uid="{00000000-0005-0000-0000-00009B910000}"/>
    <cellStyle name="Normal 17 7 5 5 4" xfId="37393" xr:uid="{00000000-0005-0000-0000-00009C910000}"/>
    <cellStyle name="Normal 17 7 5 5 5" xfId="37394" xr:uid="{00000000-0005-0000-0000-00009D910000}"/>
    <cellStyle name="Normal 17 7 5 6" xfId="37395" xr:uid="{00000000-0005-0000-0000-00009E910000}"/>
    <cellStyle name="Normal 17 7 5 6 2" xfId="37396" xr:uid="{00000000-0005-0000-0000-00009F910000}"/>
    <cellStyle name="Normal 17 7 5 6 3" xfId="37397" xr:uid="{00000000-0005-0000-0000-0000A0910000}"/>
    <cellStyle name="Normal 17 7 5 6 4" xfId="37398" xr:uid="{00000000-0005-0000-0000-0000A1910000}"/>
    <cellStyle name="Normal 17 7 5 6 5" xfId="37399" xr:uid="{00000000-0005-0000-0000-0000A2910000}"/>
    <cellStyle name="Normal 17 7 5 7" xfId="37400" xr:uid="{00000000-0005-0000-0000-0000A3910000}"/>
    <cellStyle name="Normal 17 7 5 7 2" xfId="37401" xr:uid="{00000000-0005-0000-0000-0000A4910000}"/>
    <cellStyle name="Normal 17 7 5 7 3" xfId="37402" xr:uid="{00000000-0005-0000-0000-0000A5910000}"/>
    <cellStyle name="Normal 17 7 5 7 4" xfId="37403" xr:uid="{00000000-0005-0000-0000-0000A6910000}"/>
    <cellStyle name="Normal 17 7 5 7 5" xfId="37404" xr:uid="{00000000-0005-0000-0000-0000A7910000}"/>
    <cellStyle name="Normal 17 7 5 8" xfId="37405" xr:uid="{00000000-0005-0000-0000-0000A8910000}"/>
    <cellStyle name="Normal 17 7 5 8 2" xfId="37406" xr:uid="{00000000-0005-0000-0000-0000A9910000}"/>
    <cellStyle name="Normal 17 7 5 8 3" xfId="37407" xr:uid="{00000000-0005-0000-0000-0000AA910000}"/>
    <cellStyle name="Normal 17 7 5 8 4" xfId="37408" xr:uid="{00000000-0005-0000-0000-0000AB910000}"/>
    <cellStyle name="Normal 17 7 5 8 5" xfId="37409" xr:uid="{00000000-0005-0000-0000-0000AC910000}"/>
    <cellStyle name="Normal 17 7 5 9" xfId="37410" xr:uid="{00000000-0005-0000-0000-0000AD910000}"/>
    <cellStyle name="Normal 17 7 5 9 2" xfId="37411" xr:uid="{00000000-0005-0000-0000-0000AE910000}"/>
    <cellStyle name="Normal 17 7 5 9 3" xfId="37412" xr:uid="{00000000-0005-0000-0000-0000AF910000}"/>
    <cellStyle name="Normal 17 7 5 9 4" xfId="37413" xr:uid="{00000000-0005-0000-0000-0000B0910000}"/>
    <cellStyle name="Normal 17 7 5 9 5" xfId="37414" xr:uid="{00000000-0005-0000-0000-0000B1910000}"/>
    <cellStyle name="Normal 17 7 6" xfId="37415" xr:uid="{00000000-0005-0000-0000-0000B2910000}"/>
    <cellStyle name="Normal 17 7 6 10" xfId="37416" xr:uid="{00000000-0005-0000-0000-0000B3910000}"/>
    <cellStyle name="Normal 17 7 6 10 2" xfId="37417" xr:uid="{00000000-0005-0000-0000-0000B4910000}"/>
    <cellStyle name="Normal 17 7 6 10 3" xfId="37418" xr:uid="{00000000-0005-0000-0000-0000B5910000}"/>
    <cellStyle name="Normal 17 7 6 10 4" xfId="37419" xr:uid="{00000000-0005-0000-0000-0000B6910000}"/>
    <cellStyle name="Normal 17 7 6 10 5" xfId="37420" xr:uid="{00000000-0005-0000-0000-0000B7910000}"/>
    <cellStyle name="Normal 17 7 6 11" xfId="37421" xr:uid="{00000000-0005-0000-0000-0000B8910000}"/>
    <cellStyle name="Normal 17 7 6 11 2" xfId="37422" xr:uid="{00000000-0005-0000-0000-0000B9910000}"/>
    <cellStyle name="Normal 17 7 6 11 3" xfId="37423" xr:uid="{00000000-0005-0000-0000-0000BA910000}"/>
    <cellStyle name="Normal 17 7 6 11 4" xfId="37424" xr:uid="{00000000-0005-0000-0000-0000BB910000}"/>
    <cellStyle name="Normal 17 7 6 11 5" xfId="37425" xr:uid="{00000000-0005-0000-0000-0000BC910000}"/>
    <cellStyle name="Normal 17 7 6 12" xfId="37426" xr:uid="{00000000-0005-0000-0000-0000BD910000}"/>
    <cellStyle name="Normal 17 7 6 12 2" xfId="37427" xr:uid="{00000000-0005-0000-0000-0000BE910000}"/>
    <cellStyle name="Normal 17 7 6 12 3" xfId="37428" xr:uid="{00000000-0005-0000-0000-0000BF910000}"/>
    <cellStyle name="Normal 17 7 6 12 4" xfId="37429" xr:uid="{00000000-0005-0000-0000-0000C0910000}"/>
    <cellStyle name="Normal 17 7 6 12 5" xfId="37430" xr:uid="{00000000-0005-0000-0000-0000C1910000}"/>
    <cellStyle name="Normal 17 7 6 13" xfId="37431" xr:uid="{00000000-0005-0000-0000-0000C2910000}"/>
    <cellStyle name="Normal 17 7 6 13 2" xfId="37432" xr:uid="{00000000-0005-0000-0000-0000C3910000}"/>
    <cellStyle name="Normal 17 7 6 13 3" xfId="37433" xr:uid="{00000000-0005-0000-0000-0000C4910000}"/>
    <cellStyle name="Normal 17 7 6 13 4" xfId="37434" xr:uid="{00000000-0005-0000-0000-0000C5910000}"/>
    <cellStyle name="Normal 17 7 6 13 5" xfId="37435" xr:uid="{00000000-0005-0000-0000-0000C6910000}"/>
    <cellStyle name="Normal 17 7 6 14" xfId="37436" xr:uid="{00000000-0005-0000-0000-0000C7910000}"/>
    <cellStyle name="Normal 17 7 6 14 2" xfId="37437" xr:uid="{00000000-0005-0000-0000-0000C8910000}"/>
    <cellStyle name="Normal 17 7 6 14 3" xfId="37438" xr:uid="{00000000-0005-0000-0000-0000C9910000}"/>
    <cellStyle name="Normal 17 7 6 14 4" xfId="37439" xr:uid="{00000000-0005-0000-0000-0000CA910000}"/>
    <cellStyle name="Normal 17 7 6 14 5" xfId="37440" xr:uid="{00000000-0005-0000-0000-0000CB910000}"/>
    <cellStyle name="Normal 17 7 6 15" xfId="37441" xr:uid="{00000000-0005-0000-0000-0000CC910000}"/>
    <cellStyle name="Normal 17 7 6 15 2" xfId="37442" xr:uid="{00000000-0005-0000-0000-0000CD910000}"/>
    <cellStyle name="Normal 17 7 6 15 3" xfId="37443" xr:uid="{00000000-0005-0000-0000-0000CE910000}"/>
    <cellStyle name="Normal 17 7 6 15 4" xfId="37444" xr:uid="{00000000-0005-0000-0000-0000CF910000}"/>
    <cellStyle name="Normal 17 7 6 15 5" xfId="37445" xr:uid="{00000000-0005-0000-0000-0000D0910000}"/>
    <cellStyle name="Normal 17 7 6 16" xfId="37446" xr:uid="{00000000-0005-0000-0000-0000D1910000}"/>
    <cellStyle name="Normal 17 7 6 16 2" xfId="37447" xr:uid="{00000000-0005-0000-0000-0000D2910000}"/>
    <cellStyle name="Normal 17 7 6 16 3" xfId="37448" xr:uid="{00000000-0005-0000-0000-0000D3910000}"/>
    <cellStyle name="Normal 17 7 6 16 4" xfId="37449" xr:uid="{00000000-0005-0000-0000-0000D4910000}"/>
    <cellStyle name="Normal 17 7 6 16 5" xfId="37450" xr:uid="{00000000-0005-0000-0000-0000D5910000}"/>
    <cellStyle name="Normal 17 7 6 17" xfId="37451" xr:uid="{00000000-0005-0000-0000-0000D6910000}"/>
    <cellStyle name="Normal 17 7 6 17 2" xfId="37452" xr:uid="{00000000-0005-0000-0000-0000D7910000}"/>
    <cellStyle name="Normal 17 7 6 17 3" xfId="37453" xr:uid="{00000000-0005-0000-0000-0000D8910000}"/>
    <cellStyle name="Normal 17 7 6 17 4" xfId="37454" xr:uid="{00000000-0005-0000-0000-0000D9910000}"/>
    <cellStyle name="Normal 17 7 6 18" xfId="37455" xr:uid="{00000000-0005-0000-0000-0000DA910000}"/>
    <cellStyle name="Normal 17 7 6 18 2" xfId="37456" xr:uid="{00000000-0005-0000-0000-0000DB910000}"/>
    <cellStyle name="Normal 17 7 6 18 3" xfId="37457" xr:uid="{00000000-0005-0000-0000-0000DC910000}"/>
    <cellStyle name="Normal 17 7 6 18 4" xfId="37458" xr:uid="{00000000-0005-0000-0000-0000DD910000}"/>
    <cellStyle name="Normal 17 7 6 19" xfId="37459" xr:uid="{00000000-0005-0000-0000-0000DE910000}"/>
    <cellStyle name="Normal 17 7 6 2" xfId="37460" xr:uid="{00000000-0005-0000-0000-0000DF910000}"/>
    <cellStyle name="Normal 17 7 6 2 2" xfId="37461" xr:uid="{00000000-0005-0000-0000-0000E0910000}"/>
    <cellStyle name="Normal 17 7 6 2 3" xfId="37462" xr:uid="{00000000-0005-0000-0000-0000E1910000}"/>
    <cellStyle name="Normal 17 7 6 2 4" xfId="37463" xr:uid="{00000000-0005-0000-0000-0000E2910000}"/>
    <cellStyle name="Normal 17 7 6 2 5" xfId="37464" xr:uid="{00000000-0005-0000-0000-0000E3910000}"/>
    <cellStyle name="Normal 17 7 6 20" xfId="37465" xr:uid="{00000000-0005-0000-0000-0000E4910000}"/>
    <cellStyle name="Normal 17 7 6 21" xfId="37466" xr:uid="{00000000-0005-0000-0000-0000E5910000}"/>
    <cellStyle name="Normal 17 7 6 3" xfId="37467" xr:uid="{00000000-0005-0000-0000-0000E6910000}"/>
    <cellStyle name="Normal 17 7 6 3 2" xfId="37468" xr:uid="{00000000-0005-0000-0000-0000E7910000}"/>
    <cellStyle name="Normal 17 7 6 3 3" xfId="37469" xr:uid="{00000000-0005-0000-0000-0000E8910000}"/>
    <cellStyle name="Normal 17 7 6 3 4" xfId="37470" xr:uid="{00000000-0005-0000-0000-0000E9910000}"/>
    <cellStyle name="Normal 17 7 6 3 5" xfId="37471" xr:uid="{00000000-0005-0000-0000-0000EA910000}"/>
    <cellStyle name="Normal 17 7 6 4" xfId="37472" xr:uid="{00000000-0005-0000-0000-0000EB910000}"/>
    <cellStyle name="Normal 17 7 6 4 2" xfId="37473" xr:uid="{00000000-0005-0000-0000-0000EC910000}"/>
    <cellStyle name="Normal 17 7 6 4 3" xfId="37474" xr:uid="{00000000-0005-0000-0000-0000ED910000}"/>
    <cellStyle name="Normal 17 7 6 4 4" xfId="37475" xr:uid="{00000000-0005-0000-0000-0000EE910000}"/>
    <cellStyle name="Normal 17 7 6 4 5" xfId="37476" xr:uid="{00000000-0005-0000-0000-0000EF910000}"/>
    <cellStyle name="Normal 17 7 6 5" xfId="37477" xr:uid="{00000000-0005-0000-0000-0000F0910000}"/>
    <cellStyle name="Normal 17 7 6 5 2" xfId="37478" xr:uid="{00000000-0005-0000-0000-0000F1910000}"/>
    <cellStyle name="Normal 17 7 6 5 3" xfId="37479" xr:uid="{00000000-0005-0000-0000-0000F2910000}"/>
    <cellStyle name="Normal 17 7 6 5 4" xfId="37480" xr:uid="{00000000-0005-0000-0000-0000F3910000}"/>
    <cellStyle name="Normal 17 7 6 5 5" xfId="37481" xr:uid="{00000000-0005-0000-0000-0000F4910000}"/>
    <cellStyle name="Normal 17 7 6 6" xfId="37482" xr:uid="{00000000-0005-0000-0000-0000F5910000}"/>
    <cellStyle name="Normal 17 7 6 6 2" xfId="37483" xr:uid="{00000000-0005-0000-0000-0000F6910000}"/>
    <cellStyle name="Normal 17 7 6 6 3" xfId="37484" xr:uid="{00000000-0005-0000-0000-0000F7910000}"/>
    <cellStyle name="Normal 17 7 6 6 4" xfId="37485" xr:uid="{00000000-0005-0000-0000-0000F8910000}"/>
    <cellStyle name="Normal 17 7 6 6 5" xfId="37486" xr:uid="{00000000-0005-0000-0000-0000F9910000}"/>
    <cellStyle name="Normal 17 7 6 7" xfId="37487" xr:uid="{00000000-0005-0000-0000-0000FA910000}"/>
    <cellStyle name="Normal 17 7 6 7 2" xfId="37488" xr:uid="{00000000-0005-0000-0000-0000FB910000}"/>
    <cellStyle name="Normal 17 7 6 7 3" xfId="37489" xr:uid="{00000000-0005-0000-0000-0000FC910000}"/>
    <cellStyle name="Normal 17 7 6 7 4" xfId="37490" xr:uid="{00000000-0005-0000-0000-0000FD910000}"/>
    <cellStyle name="Normal 17 7 6 7 5" xfId="37491" xr:uid="{00000000-0005-0000-0000-0000FE910000}"/>
    <cellStyle name="Normal 17 7 6 8" xfId="37492" xr:uid="{00000000-0005-0000-0000-0000FF910000}"/>
    <cellStyle name="Normal 17 7 6 8 2" xfId="37493" xr:uid="{00000000-0005-0000-0000-000000920000}"/>
    <cellStyle name="Normal 17 7 6 8 3" xfId="37494" xr:uid="{00000000-0005-0000-0000-000001920000}"/>
    <cellStyle name="Normal 17 7 6 8 4" xfId="37495" xr:uid="{00000000-0005-0000-0000-000002920000}"/>
    <cellStyle name="Normal 17 7 6 8 5" xfId="37496" xr:uid="{00000000-0005-0000-0000-000003920000}"/>
    <cellStyle name="Normal 17 7 6 9" xfId="37497" xr:uid="{00000000-0005-0000-0000-000004920000}"/>
    <cellStyle name="Normal 17 7 6 9 2" xfId="37498" xr:uid="{00000000-0005-0000-0000-000005920000}"/>
    <cellStyle name="Normal 17 7 6 9 3" xfId="37499" xr:uid="{00000000-0005-0000-0000-000006920000}"/>
    <cellStyle name="Normal 17 7 6 9 4" xfId="37500" xr:uid="{00000000-0005-0000-0000-000007920000}"/>
    <cellStyle name="Normal 17 7 6 9 5" xfId="37501" xr:uid="{00000000-0005-0000-0000-000008920000}"/>
    <cellStyle name="Normal 17 7 7" xfId="37502" xr:uid="{00000000-0005-0000-0000-000009920000}"/>
    <cellStyle name="Normal 17 7 7 10" xfId="37503" xr:uid="{00000000-0005-0000-0000-00000A920000}"/>
    <cellStyle name="Normal 17 7 7 10 2" xfId="37504" xr:uid="{00000000-0005-0000-0000-00000B920000}"/>
    <cellStyle name="Normal 17 7 7 10 3" xfId="37505" xr:uid="{00000000-0005-0000-0000-00000C920000}"/>
    <cellStyle name="Normal 17 7 7 10 4" xfId="37506" xr:uid="{00000000-0005-0000-0000-00000D920000}"/>
    <cellStyle name="Normal 17 7 7 10 5" xfId="37507" xr:uid="{00000000-0005-0000-0000-00000E920000}"/>
    <cellStyle name="Normal 17 7 7 11" xfId="37508" xr:uid="{00000000-0005-0000-0000-00000F920000}"/>
    <cellStyle name="Normal 17 7 7 11 2" xfId="37509" xr:uid="{00000000-0005-0000-0000-000010920000}"/>
    <cellStyle name="Normal 17 7 7 11 3" xfId="37510" xr:uid="{00000000-0005-0000-0000-000011920000}"/>
    <cellStyle name="Normal 17 7 7 11 4" xfId="37511" xr:uid="{00000000-0005-0000-0000-000012920000}"/>
    <cellStyle name="Normal 17 7 7 11 5" xfId="37512" xr:uid="{00000000-0005-0000-0000-000013920000}"/>
    <cellStyle name="Normal 17 7 7 12" xfId="37513" xr:uid="{00000000-0005-0000-0000-000014920000}"/>
    <cellStyle name="Normal 17 7 7 12 2" xfId="37514" xr:uid="{00000000-0005-0000-0000-000015920000}"/>
    <cellStyle name="Normal 17 7 7 12 3" xfId="37515" xr:uid="{00000000-0005-0000-0000-000016920000}"/>
    <cellStyle name="Normal 17 7 7 12 4" xfId="37516" xr:uid="{00000000-0005-0000-0000-000017920000}"/>
    <cellStyle name="Normal 17 7 7 12 5" xfId="37517" xr:uid="{00000000-0005-0000-0000-000018920000}"/>
    <cellStyle name="Normal 17 7 7 13" xfId="37518" xr:uid="{00000000-0005-0000-0000-000019920000}"/>
    <cellStyle name="Normal 17 7 7 13 2" xfId="37519" xr:uid="{00000000-0005-0000-0000-00001A920000}"/>
    <cellStyle name="Normal 17 7 7 13 3" xfId="37520" xr:uid="{00000000-0005-0000-0000-00001B920000}"/>
    <cellStyle name="Normal 17 7 7 13 4" xfId="37521" xr:uid="{00000000-0005-0000-0000-00001C920000}"/>
    <cellStyle name="Normal 17 7 7 13 5" xfId="37522" xr:uid="{00000000-0005-0000-0000-00001D920000}"/>
    <cellStyle name="Normal 17 7 7 14" xfId="37523" xr:uid="{00000000-0005-0000-0000-00001E920000}"/>
    <cellStyle name="Normal 17 7 7 14 2" xfId="37524" xr:uid="{00000000-0005-0000-0000-00001F920000}"/>
    <cellStyle name="Normal 17 7 7 14 3" xfId="37525" xr:uid="{00000000-0005-0000-0000-000020920000}"/>
    <cellStyle name="Normal 17 7 7 14 4" xfId="37526" xr:uid="{00000000-0005-0000-0000-000021920000}"/>
    <cellStyle name="Normal 17 7 7 14 5" xfId="37527" xr:uid="{00000000-0005-0000-0000-000022920000}"/>
    <cellStyle name="Normal 17 7 7 15" xfId="37528" xr:uid="{00000000-0005-0000-0000-000023920000}"/>
    <cellStyle name="Normal 17 7 7 15 2" xfId="37529" xr:uid="{00000000-0005-0000-0000-000024920000}"/>
    <cellStyle name="Normal 17 7 7 15 3" xfId="37530" xr:uid="{00000000-0005-0000-0000-000025920000}"/>
    <cellStyle name="Normal 17 7 7 15 4" xfId="37531" xr:uid="{00000000-0005-0000-0000-000026920000}"/>
    <cellStyle name="Normal 17 7 7 15 5" xfId="37532" xr:uid="{00000000-0005-0000-0000-000027920000}"/>
    <cellStyle name="Normal 17 7 7 16" xfId="37533" xr:uid="{00000000-0005-0000-0000-000028920000}"/>
    <cellStyle name="Normal 17 7 7 16 2" xfId="37534" xr:uid="{00000000-0005-0000-0000-000029920000}"/>
    <cellStyle name="Normal 17 7 7 16 3" xfId="37535" xr:uid="{00000000-0005-0000-0000-00002A920000}"/>
    <cellStyle name="Normal 17 7 7 16 4" xfId="37536" xr:uid="{00000000-0005-0000-0000-00002B920000}"/>
    <cellStyle name="Normal 17 7 7 17" xfId="37537" xr:uid="{00000000-0005-0000-0000-00002C920000}"/>
    <cellStyle name="Normal 17 7 7 17 2" xfId="37538" xr:uid="{00000000-0005-0000-0000-00002D920000}"/>
    <cellStyle name="Normal 17 7 7 17 3" xfId="37539" xr:uid="{00000000-0005-0000-0000-00002E920000}"/>
    <cellStyle name="Normal 17 7 7 17 4" xfId="37540" xr:uid="{00000000-0005-0000-0000-00002F920000}"/>
    <cellStyle name="Normal 17 7 7 18" xfId="37541" xr:uid="{00000000-0005-0000-0000-000030920000}"/>
    <cellStyle name="Normal 17 7 7 19" xfId="37542" xr:uid="{00000000-0005-0000-0000-000031920000}"/>
    <cellStyle name="Normal 17 7 7 2" xfId="37543" xr:uid="{00000000-0005-0000-0000-000032920000}"/>
    <cellStyle name="Normal 17 7 7 2 2" xfId="37544" xr:uid="{00000000-0005-0000-0000-000033920000}"/>
    <cellStyle name="Normal 17 7 7 2 3" xfId="37545" xr:uid="{00000000-0005-0000-0000-000034920000}"/>
    <cellStyle name="Normal 17 7 7 2 4" xfId="37546" xr:uid="{00000000-0005-0000-0000-000035920000}"/>
    <cellStyle name="Normal 17 7 7 2 5" xfId="37547" xr:uid="{00000000-0005-0000-0000-000036920000}"/>
    <cellStyle name="Normal 17 7 7 20" xfId="37548" xr:uid="{00000000-0005-0000-0000-000037920000}"/>
    <cellStyle name="Normal 17 7 7 3" xfId="37549" xr:uid="{00000000-0005-0000-0000-000038920000}"/>
    <cellStyle name="Normal 17 7 7 3 2" xfId="37550" xr:uid="{00000000-0005-0000-0000-000039920000}"/>
    <cellStyle name="Normal 17 7 7 3 3" xfId="37551" xr:uid="{00000000-0005-0000-0000-00003A920000}"/>
    <cellStyle name="Normal 17 7 7 3 4" xfId="37552" xr:uid="{00000000-0005-0000-0000-00003B920000}"/>
    <cellStyle name="Normal 17 7 7 3 5" xfId="37553" xr:uid="{00000000-0005-0000-0000-00003C920000}"/>
    <cellStyle name="Normal 17 7 7 4" xfId="37554" xr:uid="{00000000-0005-0000-0000-00003D920000}"/>
    <cellStyle name="Normal 17 7 7 4 2" xfId="37555" xr:uid="{00000000-0005-0000-0000-00003E920000}"/>
    <cellStyle name="Normal 17 7 7 4 3" xfId="37556" xr:uid="{00000000-0005-0000-0000-00003F920000}"/>
    <cellStyle name="Normal 17 7 7 4 4" xfId="37557" xr:uid="{00000000-0005-0000-0000-000040920000}"/>
    <cellStyle name="Normal 17 7 7 4 5" xfId="37558" xr:uid="{00000000-0005-0000-0000-000041920000}"/>
    <cellStyle name="Normal 17 7 7 5" xfId="37559" xr:uid="{00000000-0005-0000-0000-000042920000}"/>
    <cellStyle name="Normal 17 7 7 5 2" xfId="37560" xr:uid="{00000000-0005-0000-0000-000043920000}"/>
    <cellStyle name="Normal 17 7 7 5 3" xfId="37561" xr:uid="{00000000-0005-0000-0000-000044920000}"/>
    <cellStyle name="Normal 17 7 7 5 4" xfId="37562" xr:uid="{00000000-0005-0000-0000-000045920000}"/>
    <cellStyle name="Normal 17 7 7 5 5" xfId="37563" xr:uid="{00000000-0005-0000-0000-000046920000}"/>
    <cellStyle name="Normal 17 7 7 6" xfId="37564" xr:uid="{00000000-0005-0000-0000-000047920000}"/>
    <cellStyle name="Normal 17 7 7 6 2" xfId="37565" xr:uid="{00000000-0005-0000-0000-000048920000}"/>
    <cellStyle name="Normal 17 7 7 6 3" xfId="37566" xr:uid="{00000000-0005-0000-0000-000049920000}"/>
    <cellStyle name="Normal 17 7 7 6 4" xfId="37567" xr:uid="{00000000-0005-0000-0000-00004A920000}"/>
    <cellStyle name="Normal 17 7 7 6 5" xfId="37568" xr:uid="{00000000-0005-0000-0000-00004B920000}"/>
    <cellStyle name="Normal 17 7 7 7" xfId="37569" xr:uid="{00000000-0005-0000-0000-00004C920000}"/>
    <cellStyle name="Normal 17 7 7 7 2" xfId="37570" xr:uid="{00000000-0005-0000-0000-00004D920000}"/>
    <cellStyle name="Normal 17 7 7 7 3" xfId="37571" xr:uid="{00000000-0005-0000-0000-00004E920000}"/>
    <cellStyle name="Normal 17 7 7 7 4" xfId="37572" xr:uid="{00000000-0005-0000-0000-00004F920000}"/>
    <cellStyle name="Normal 17 7 7 7 5" xfId="37573" xr:uid="{00000000-0005-0000-0000-000050920000}"/>
    <cellStyle name="Normal 17 7 7 8" xfId="37574" xr:uid="{00000000-0005-0000-0000-000051920000}"/>
    <cellStyle name="Normal 17 7 7 8 2" xfId="37575" xr:uid="{00000000-0005-0000-0000-000052920000}"/>
    <cellStyle name="Normal 17 7 7 8 3" xfId="37576" xr:uid="{00000000-0005-0000-0000-000053920000}"/>
    <cellStyle name="Normal 17 7 7 8 4" xfId="37577" xr:uid="{00000000-0005-0000-0000-000054920000}"/>
    <cellStyle name="Normal 17 7 7 8 5" xfId="37578" xr:uid="{00000000-0005-0000-0000-000055920000}"/>
    <cellStyle name="Normal 17 7 7 9" xfId="37579" xr:uid="{00000000-0005-0000-0000-000056920000}"/>
    <cellStyle name="Normal 17 7 7 9 2" xfId="37580" xr:uid="{00000000-0005-0000-0000-000057920000}"/>
    <cellStyle name="Normal 17 7 7 9 3" xfId="37581" xr:uid="{00000000-0005-0000-0000-000058920000}"/>
    <cellStyle name="Normal 17 7 7 9 4" xfId="37582" xr:uid="{00000000-0005-0000-0000-000059920000}"/>
    <cellStyle name="Normal 17 7 7 9 5" xfId="37583" xr:uid="{00000000-0005-0000-0000-00005A920000}"/>
    <cellStyle name="Normal 17 7 8" xfId="37584" xr:uid="{00000000-0005-0000-0000-00005B920000}"/>
    <cellStyle name="Normal 17 7 8 10" xfId="37585" xr:uid="{00000000-0005-0000-0000-00005C920000}"/>
    <cellStyle name="Normal 17 7 8 10 2" xfId="37586" xr:uid="{00000000-0005-0000-0000-00005D920000}"/>
    <cellStyle name="Normal 17 7 8 10 3" xfId="37587" xr:uid="{00000000-0005-0000-0000-00005E920000}"/>
    <cellStyle name="Normal 17 7 8 10 4" xfId="37588" xr:uid="{00000000-0005-0000-0000-00005F920000}"/>
    <cellStyle name="Normal 17 7 8 10 5" xfId="37589" xr:uid="{00000000-0005-0000-0000-000060920000}"/>
    <cellStyle name="Normal 17 7 8 11" xfId="37590" xr:uid="{00000000-0005-0000-0000-000061920000}"/>
    <cellStyle name="Normal 17 7 8 11 2" xfId="37591" xr:uid="{00000000-0005-0000-0000-000062920000}"/>
    <cellStyle name="Normal 17 7 8 11 3" xfId="37592" xr:uid="{00000000-0005-0000-0000-000063920000}"/>
    <cellStyle name="Normal 17 7 8 11 4" xfId="37593" xr:uid="{00000000-0005-0000-0000-000064920000}"/>
    <cellStyle name="Normal 17 7 8 11 5" xfId="37594" xr:uid="{00000000-0005-0000-0000-000065920000}"/>
    <cellStyle name="Normal 17 7 8 12" xfId="37595" xr:uid="{00000000-0005-0000-0000-000066920000}"/>
    <cellStyle name="Normal 17 7 8 12 2" xfId="37596" xr:uid="{00000000-0005-0000-0000-000067920000}"/>
    <cellStyle name="Normal 17 7 8 12 3" xfId="37597" xr:uid="{00000000-0005-0000-0000-000068920000}"/>
    <cellStyle name="Normal 17 7 8 12 4" xfId="37598" xr:uid="{00000000-0005-0000-0000-000069920000}"/>
    <cellStyle name="Normal 17 7 8 12 5" xfId="37599" xr:uid="{00000000-0005-0000-0000-00006A920000}"/>
    <cellStyle name="Normal 17 7 8 13" xfId="37600" xr:uid="{00000000-0005-0000-0000-00006B920000}"/>
    <cellStyle name="Normal 17 7 8 13 2" xfId="37601" xr:uid="{00000000-0005-0000-0000-00006C920000}"/>
    <cellStyle name="Normal 17 7 8 13 3" xfId="37602" xr:uid="{00000000-0005-0000-0000-00006D920000}"/>
    <cellStyle name="Normal 17 7 8 13 4" xfId="37603" xr:uid="{00000000-0005-0000-0000-00006E920000}"/>
    <cellStyle name="Normal 17 7 8 13 5" xfId="37604" xr:uid="{00000000-0005-0000-0000-00006F920000}"/>
    <cellStyle name="Normal 17 7 8 14" xfId="37605" xr:uid="{00000000-0005-0000-0000-000070920000}"/>
    <cellStyle name="Normal 17 7 8 14 2" xfId="37606" xr:uid="{00000000-0005-0000-0000-000071920000}"/>
    <cellStyle name="Normal 17 7 8 14 3" xfId="37607" xr:uid="{00000000-0005-0000-0000-000072920000}"/>
    <cellStyle name="Normal 17 7 8 14 4" xfId="37608" xr:uid="{00000000-0005-0000-0000-000073920000}"/>
    <cellStyle name="Normal 17 7 8 14 5" xfId="37609" xr:uid="{00000000-0005-0000-0000-000074920000}"/>
    <cellStyle name="Normal 17 7 8 15" xfId="37610" xr:uid="{00000000-0005-0000-0000-000075920000}"/>
    <cellStyle name="Normal 17 7 8 15 2" xfId="37611" xr:uid="{00000000-0005-0000-0000-000076920000}"/>
    <cellStyle name="Normal 17 7 8 15 3" xfId="37612" xr:uid="{00000000-0005-0000-0000-000077920000}"/>
    <cellStyle name="Normal 17 7 8 15 4" xfId="37613" xr:uid="{00000000-0005-0000-0000-000078920000}"/>
    <cellStyle name="Normal 17 7 8 15 5" xfId="37614" xr:uid="{00000000-0005-0000-0000-000079920000}"/>
    <cellStyle name="Normal 17 7 8 16" xfId="37615" xr:uid="{00000000-0005-0000-0000-00007A920000}"/>
    <cellStyle name="Normal 17 7 8 16 2" xfId="37616" xr:uid="{00000000-0005-0000-0000-00007B920000}"/>
    <cellStyle name="Normal 17 7 8 16 3" xfId="37617" xr:uid="{00000000-0005-0000-0000-00007C920000}"/>
    <cellStyle name="Normal 17 7 8 16 4" xfId="37618" xr:uid="{00000000-0005-0000-0000-00007D920000}"/>
    <cellStyle name="Normal 17 7 8 17" xfId="37619" xr:uid="{00000000-0005-0000-0000-00007E920000}"/>
    <cellStyle name="Normal 17 7 8 17 2" xfId="37620" xr:uid="{00000000-0005-0000-0000-00007F920000}"/>
    <cellStyle name="Normal 17 7 8 17 3" xfId="37621" xr:uid="{00000000-0005-0000-0000-000080920000}"/>
    <cellStyle name="Normal 17 7 8 17 4" xfId="37622" xr:uid="{00000000-0005-0000-0000-000081920000}"/>
    <cellStyle name="Normal 17 7 8 18" xfId="37623" xr:uid="{00000000-0005-0000-0000-000082920000}"/>
    <cellStyle name="Normal 17 7 8 19" xfId="37624" xr:uid="{00000000-0005-0000-0000-000083920000}"/>
    <cellStyle name="Normal 17 7 8 2" xfId="37625" xr:uid="{00000000-0005-0000-0000-000084920000}"/>
    <cellStyle name="Normal 17 7 8 2 2" xfId="37626" xr:uid="{00000000-0005-0000-0000-000085920000}"/>
    <cellStyle name="Normal 17 7 8 2 3" xfId="37627" xr:uid="{00000000-0005-0000-0000-000086920000}"/>
    <cellStyle name="Normal 17 7 8 2 4" xfId="37628" xr:uid="{00000000-0005-0000-0000-000087920000}"/>
    <cellStyle name="Normal 17 7 8 2 5" xfId="37629" xr:uid="{00000000-0005-0000-0000-000088920000}"/>
    <cellStyle name="Normal 17 7 8 20" xfId="37630" xr:uid="{00000000-0005-0000-0000-000089920000}"/>
    <cellStyle name="Normal 17 7 8 3" xfId="37631" xr:uid="{00000000-0005-0000-0000-00008A920000}"/>
    <cellStyle name="Normal 17 7 8 3 2" xfId="37632" xr:uid="{00000000-0005-0000-0000-00008B920000}"/>
    <cellStyle name="Normal 17 7 8 3 3" xfId="37633" xr:uid="{00000000-0005-0000-0000-00008C920000}"/>
    <cellStyle name="Normal 17 7 8 3 4" xfId="37634" xr:uid="{00000000-0005-0000-0000-00008D920000}"/>
    <cellStyle name="Normal 17 7 8 3 5" xfId="37635" xr:uid="{00000000-0005-0000-0000-00008E920000}"/>
    <cellStyle name="Normal 17 7 8 4" xfId="37636" xr:uid="{00000000-0005-0000-0000-00008F920000}"/>
    <cellStyle name="Normal 17 7 8 4 2" xfId="37637" xr:uid="{00000000-0005-0000-0000-000090920000}"/>
    <cellStyle name="Normal 17 7 8 4 3" xfId="37638" xr:uid="{00000000-0005-0000-0000-000091920000}"/>
    <cellStyle name="Normal 17 7 8 4 4" xfId="37639" xr:uid="{00000000-0005-0000-0000-000092920000}"/>
    <cellStyle name="Normal 17 7 8 4 5" xfId="37640" xr:uid="{00000000-0005-0000-0000-000093920000}"/>
    <cellStyle name="Normal 17 7 8 5" xfId="37641" xr:uid="{00000000-0005-0000-0000-000094920000}"/>
    <cellStyle name="Normal 17 7 8 5 2" xfId="37642" xr:uid="{00000000-0005-0000-0000-000095920000}"/>
    <cellStyle name="Normal 17 7 8 5 3" xfId="37643" xr:uid="{00000000-0005-0000-0000-000096920000}"/>
    <cellStyle name="Normal 17 7 8 5 4" xfId="37644" xr:uid="{00000000-0005-0000-0000-000097920000}"/>
    <cellStyle name="Normal 17 7 8 5 5" xfId="37645" xr:uid="{00000000-0005-0000-0000-000098920000}"/>
    <cellStyle name="Normal 17 7 8 6" xfId="37646" xr:uid="{00000000-0005-0000-0000-000099920000}"/>
    <cellStyle name="Normal 17 7 8 6 2" xfId="37647" xr:uid="{00000000-0005-0000-0000-00009A920000}"/>
    <cellStyle name="Normal 17 7 8 6 3" xfId="37648" xr:uid="{00000000-0005-0000-0000-00009B920000}"/>
    <cellStyle name="Normal 17 7 8 6 4" xfId="37649" xr:uid="{00000000-0005-0000-0000-00009C920000}"/>
    <cellStyle name="Normal 17 7 8 6 5" xfId="37650" xr:uid="{00000000-0005-0000-0000-00009D920000}"/>
    <cellStyle name="Normal 17 7 8 7" xfId="37651" xr:uid="{00000000-0005-0000-0000-00009E920000}"/>
    <cellStyle name="Normal 17 7 8 7 2" xfId="37652" xr:uid="{00000000-0005-0000-0000-00009F920000}"/>
    <cellStyle name="Normal 17 7 8 7 3" xfId="37653" xr:uid="{00000000-0005-0000-0000-0000A0920000}"/>
    <cellStyle name="Normal 17 7 8 7 4" xfId="37654" xr:uid="{00000000-0005-0000-0000-0000A1920000}"/>
    <cellStyle name="Normal 17 7 8 7 5" xfId="37655" xr:uid="{00000000-0005-0000-0000-0000A2920000}"/>
    <cellStyle name="Normal 17 7 8 8" xfId="37656" xr:uid="{00000000-0005-0000-0000-0000A3920000}"/>
    <cellStyle name="Normal 17 7 8 8 2" xfId="37657" xr:uid="{00000000-0005-0000-0000-0000A4920000}"/>
    <cellStyle name="Normal 17 7 8 8 3" xfId="37658" xr:uid="{00000000-0005-0000-0000-0000A5920000}"/>
    <cellStyle name="Normal 17 7 8 8 4" xfId="37659" xr:uid="{00000000-0005-0000-0000-0000A6920000}"/>
    <cellStyle name="Normal 17 7 8 8 5" xfId="37660" xr:uid="{00000000-0005-0000-0000-0000A7920000}"/>
    <cellStyle name="Normal 17 7 8 9" xfId="37661" xr:uid="{00000000-0005-0000-0000-0000A8920000}"/>
    <cellStyle name="Normal 17 7 8 9 2" xfId="37662" xr:uid="{00000000-0005-0000-0000-0000A9920000}"/>
    <cellStyle name="Normal 17 7 8 9 3" xfId="37663" xr:uid="{00000000-0005-0000-0000-0000AA920000}"/>
    <cellStyle name="Normal 17 7 8 9 4" xfId="37664" xr:uid="{00000000-0005-0000-0000-0000AB920000}"/>
    <cellStyle name="Normal 17 7 8 9 5" xfId="37665" xr:uid="{00000000-0005-0000-0000-0000AC920000}"/>
    <cellStyle name="Normal 17 7 9" xfId="37666" xr:uid="{00000000-0005-0000-0000-0000AD920000}"/>
    <cellStyle name="Normal 17 7 9 2" xfId="37667" xr:uid="{00000000-0005-0000-0000-0000AE920000}"/>
    <cellStyle name="Normal 17 7 9 3" xfId="37668" xr:uid="{00000000-0005-0000-0000-0000AF920000}"/>
    <cellStyle name="Normal 17 7 9 4" xfId="37669" xr:uid="{00000000-0005-0000-0000-0000B0920000}"/>
    <cellStyle name="Normal 17 7 9 5" xfId="37670" xr:uid="{00000000-0005-0000-0000-0000B1920000}"/>
    <cellStyle name="Normal 17 8" xfId="37671" xr:uid="{00000000-0005-0000-0000-0000B2920000}"/>
    <cellStyle name="Normal 17 8 10" xfId="37672" xr:uid="{00000000-0005-0000-0000-0000B3920000}"/>
    <cellStyle name="Normal 17 8 10 2" xfId="37673" xr:uid="{00000000-0005-0000-0000-0000B4920000}"/>
    <cellStyle name="Normal 17 8 10 3" xfId="37674" xr:uid="{00000000-0005-0000-0000-0000B5920000}"/>
    <cellStyle name="Normal 17 8 10 4" xfId="37675" xr:uid="{00000000-0005-0000-0000-0000B6920000}"/>
    <cellStyle name="Normal 17 8 10 5" xfId="37676" xr:uid="{00000000-0005-0000-0000-0000B7920000}"/>
    <cellStyle name="Normal 17 8 11" xfId="37677" xr:uid="{00000000-0005-0000-0000-0000B8920000}"/>
    <cellStyle name="Normal 17 8 11 2" xfId="37678" xr:uid="{00000000-0005-0000-0000-0000B9920000}"/>
    <cellStyle name="Normal 17 8 11 3" xfId="37679" xr:uid="{00000000-0005-0000-0000-0000BA920000}"/>
    <cellStyle name="Normal 17 8 11 4" xfId="37680" xr:uid="{00000000-0005-0000-0000-0000BB920000}"/>
    <cellStyle name="Normal 17 8 11 5" xfId="37681" xr:uid="{00000000-0005-0000-0000-0000BC920000}"/>
    <cellStyle name="Normal 17 8 12" xfId="37682" xr:uid="{00000000-0005-0000-0000-0000BD920000}"/>
    <cellStyle name="Normal 17 8 12 2" xfId="37683" xr:uid="{00000000-0005-0000-0000-0000BE920000}"/>
    <cellStyle name="Normal 17 8 12 3" xfId="37684" xr:uid="{00000000-0005-0000-0000-0000BF920000}"/>
    <cellStyle name="Normal 17 8 12 4" xfId="37685" xr:uid="{00000000-0005-0000-0000-0000C0920000}"/>
    <cellStyle name="Normal 17 8 12 5" xfId="37686" xr:uid="{00000000-0005-0000-0000-0000C1920000}"/>
    <cellStyle name="Normal 17 8 13" xfId="37687" xr:uid="{00000000-0005-0000-0000-0000C2920000}"/>
    <cellStyle name="Normal 17 8 13 2" xfId="37688" xr:uid="{00000000-0005-0000-0000-0000C3920000}"/>
    <cellStyle name="Normal 17 8 13 3" xfId="37689" xr:uid="{00000000-0005-0000-0000-0000C4920000}"/>
    <cellStyle name="Normal 17 8 13 4" xfId="37690" xr:uid="{00000000-0005-0000-0000-0000C5920000}"/>
    <cellStyle name="Normal 17 8 13 5" xfId="37691" xr:uid="{00000000-0005-0000-0000-0000C6920000}"/>
    <cellStyle name="Normal 17 8 14" xfId="37692" xr:uid="{00000000-0005-0000-0000-0000C7920000}"/>
    <cellStyle name="Normal 17 8 14 2" xfId="37693" xr:uid="{00000000-0005-0000-0000-0000C8920000}"/>
    <cellStyle name="Normal 17 8 14 3" xfId="37694" xr:uid="{00000000-0005-0000-0000-0000C9920000}"/>
    <cellStyle name="Normal 17 8 14 4" xfId="37695" xr:uid="{00000000-0005-0000-0000-0000CA920000}"/>
    <cellStyle name="Normal 17 8 14 5" xfId="37696" xr:uid="{00000000-0005-0000-0000-0000CB920000}"/>
    <cellStyle name="Normal 17 8 15" xfId="37697" xr:uid="{00000000-0005-0000-0000-0000CC920000}"/>
    <cellStyle name="Normal 17 8 15 2" xfId="37698" xr:uid="{00000000-0005-0000-0000-0000CD920000}"/>
    <cellStyle name="Normal 17 8 15 3" xfId="37699" xr:uid="{00000000-0005-0000-0000-0000CE920000}"/>
    <cellStyle name="Normal 17 8 15 4" xfId="37700" xr:uid="{00000000-0005-0000-0000-0000CF920000}"/>
    <cellStyle name="Normal 17 8 15 5" xfId="37701" xr:uid="{00000000-0005-0000-0000-0000D0920000}"/>
    <cellStyle name="Normal 17 8 16" xfId="37702" xr:uid="{00000000-0005-0000-0000-0000D1920000}"/>
    <cellStyle name="Normal 17 8 16 2" xfId="37703" xr:uid="{00000000-0005-0000-0000-0000D2920000}"/>
    <cellStyle name="Normal 17 8 16 3" xfId="37704" xr:uid="{00000000-0005-0000-0000-0000D3920000}"/>
    <cellStyle name="Normal 17 8 16 4" xfId="37705" xr:uid="{00000000-0005-0000-0000-0000D4920000}"/>
    <cellStyle name="Normal 17 8 16 5" xfId="37706" xr:uid="{00000000-0005-0000-0000-0000D5920000}"/>
    <cellStyle name="Normal 17 8 17" xfId="37707" xr:uid="{00000000-0005-0000-0000-0000D6920000}"/>
    <cellStyle name="Normal 17 8 17 2" xfId="37708" xr:uid="{00000000-0005-0000-0000-0000D7920000}"/>
    <cellStyle name="Normal 17 8 17 3" xfId="37709" xr:uid="{00000000-0005-0000-0000-0000D8920000}"/>
    <cellStyle name="Normal 17 8 17 4" xfId="37710" xr:uid="{00000000-0005-0000-0000-0000D9920000}"/>
    <cellStyle name="Normal 17 8 17 5" xfId="37711" xr:uid="{00000000-0005-0000-0000-0000DA920000}"/>
    <cellStyle name="Normal 17 8 18" xfId="37712" xr:uid="{00000000-0005-0000-0000-0000DB920000}"/>
    <cellStyle name="Normal 17 8 18 2" xfId="37713" xr:uid="{00000000-0005-0000-0000-0000DC920000}"/>
    <cellStyle name="Normal 17 8 18 3" xfId="37714" xr:uid="{00000000-0005-0000-0000-0000DD920000}"/>
    <cellStyle name="Normal 17 8 18 4" xfId="37715" xr:uid="{00000000-0005-0000-0000-0000DE920000}"/>
    <cellStyle name="Normal 17 8 18 5" xfId="37716" xr:uid="{00000000-0005-0000-0000-0000DF920000}"/>
    <cellStyle name="Normal 17 8 19" xfId="37717" xr:uid="{00000000-0005-0000-0000-0000E0920000}"/>
    <cellStyle name="Normal 17 8 19 2" xfId="37718" xr:uid="{00000000-0005-0000-0000-0000E1920000}"/>
    <cellStyle name="Normal 17 8 19 3" xfId="37719" xr:uid="{00000000-0005-0000-0000-0000E2920000}"/>
    <cellStyle name="Normal 17 8 19 4" xfId="37720" xr:uid="{00000000-0005-0000-0000-0000E3920000}"/>
    <cellStyle name="Normal 17 8 19 5" xfId="37721" xr:uid="{00000000-0005-0000-0000-0000E4920000}"/>
    <cellStyle name="Normal 17 8 2" xfId="37722" xr:uid="{00000000-0005-0000-0000-0000E5920000}"/>
    <cellStyle name="Normal 17 8 2 10" xfId="37723" xr:uid="{00000000-0005-0000-0000-0000E6920000}"/>
    <cellStyle name="Normal 17 8 2 10 2" xfId="37724" xr:uid="{00000000-0005-0000-0000-0000E7920000}"/>
    <cellStyle name="Normal 17 8 2 10 3" xfId="37725" xr:uid="{00000000-0005-0000-0000-0000E8920000}"/>
    <cellStyle name="Normal 17 8 2 10 4" xfId="37726" xr:uid="{00000000-0005-0000-0000-0000E9920000}"/>
    <cellStyle name="Normal 17 8 2 10 5" xfId="37727" xr:uid="{00000000-0005-0000-0000-0000EA920000}"/>
    <cellStyle name="Normal 17 8 2 11" xfId="37728" xr:uid="{00000000-0005-0000-0000-0000EB920000}"/>
    <cellStyle name="Normal 17 8 2 11 2" xfId="37729" xr:uid="{00000000-0005-0000-0000-0000EC920000}"/>
    <cellStyle name="Normal 17 8 2 11 3" xfId="37730" xr:uid="{00000000-0005-0000-0000-0000ED920000}"/>
    <cellStyle name="Normal 17 8 2 11 4" xfId="37731" xr:uid="{00000000-0005-0000-0000-0000EE920000}"/>
    <cellStyle name="Normal 17 8 2 11 5" xfId="37732" xr:uid="{00000000-0005-0000-0000-0000EF920000}"/>
    <cellStyle name="Normal 17 8 2 12" xfId="37733" xr:uid="{00000000-0005-0000-0000-0000F0920000}"/>
    <cellStyle name="Normal 17 8 2 12 2" xfId="37734" xr:uid="{00000000-0005-0000-0000-0000F1920000}"/>
    <cellStyle name="Normal 17 8 2 12 3" xfId="37735" xr:uid="{00000000-0005-0000-0000-0000F2920000}"/>
    <cellStyle name="Normal 17 8 2 12 4" xfId="37736" xr:uid="{00000000-0005-0000-0000-0000F3920000}"/>
    <cellStyle name="Normal 17 8 2 12 5" xfId="37737" xr:uid="{00000000-0005-0000-0000-0000F4920000}"/>
    <cellStyle name="Normal 17 8 2 13" xfId="37738" xr:uid="{00000000-0005-0000-0000-0000F5920000}"/>
    <cellStyle name="Normal 17 8 2 13 2" xfId="37739" xr:uid="{00000000-0005-0000-0000-0000F6920000}"/>
    <cellStyle name="Normal 17 8 2 13 3" xfId="37740" xr:uid="{00000000-0005-0000-0000-0000F7920000}"/>
    <cellStyle name="Normal 17 8 2 13 4" xfId="37741" xr:uid="{00000000-0005-0000-0000-0000F8920000}"/>
    <cellStyle name="Normal 17 8 2 13 5" xfId="37742" xr:uid="{00000000-0005-0000-0000-0000F9920000}"/>
    <cellStyle name="Normal 17 8 2 14" xfId="37743" xr:uid="{00000000-0005-0000-0000-0000FA920000}"/>
    <cellStyle name="Normal 17 8 2 14 2" xfId="37744" xr:uid="{00000000-0005-0000-0000-0000FB920000}"/>
    <cellStyle name="Normal 17 8 2 14 3" xfId="37745" xr:uid="{00000000-0005-0000-0000-0000FC920000}"/>
    <cellStyle name="Normal 17 8 2 14 4" xfId="37746" xr:uid="{00000000-0005-0000-0000-0000FD920000}"/>
    <cellStyle name="Normal 17 8 2 14 5" xfId="37747" xr:uid="{00000000-0005-0000-0000-0000FE920000}"/>
    <cellStyle name="Normal 17 8 2 15" xfId="37748" xr:uid="{00000000-0005-0000-0000-0000FF920000}"/>
    <cellStyle name="Normal 17 8 2 15 2" xfId="37749" xr:uid="{00000000-0005-0000-0000-000000930000}"/>
    <cellStyle name="Normal 17 8 2 15 3" xfId="37750" xr:uid="{00000000-0005-0000-0000-000001930000}"/>
    <cellStyle name="Normal 17 8 2 15 4" xfId="37751" xr:uid="{00000000-0005-0000-0000-000002930000}"/>
    <cellStyle name="Normal 17 8 2 15 5" xfId="37752" xr:uid="{00000000-0005-0000-0000-000003930000}"/>
    <cellStyle name="Normal 17 8 2 16" xfId="37753" xr:uid="{00000000-0005-0000-0000-000004930000}"/>
    <cellStyle name="Normal 17 8 2 16 2" xfId="37754" xr:uid="{00000000-0005-0000-0000-000005930000}"/>
    <cellStyle name="Normal 17 8 2 16 3" xfId="37755" xr:uid="{00000000-0005-0000-0000-000006930000}"/>
    <cellStyle name="Normal 17 8 2 16 4" xfId="37756" xr:uid="{00000000-0005-0000-0000-000007930000}"/>
    <cellStyle name="Normal 17 8 2 16 5" xfId="37757" xr:uid="{00000000-0005-0000-0000-000008930000}"/>
    <cellStyle name="Normal 17 8 2 17" xfId="37758" xr:uid="{00000000-0005-0000-0000-000009930000}"/>
    <cellStyle name="Normal 17 8 2 17 2" xfId="37759" xr:uid="{00000000-0005-0000-0000-00000A930000}"/>
    <cellStyle name="Normal 17 8 2 17 3" xfId="37760" xr:uid="{00000000-0005-0000-0000-00000B930000}"/>
    <cellStyle name="Normal 17 8 2 17 4" xfId="37761" xr:uid="{00000000-0005-0000-0000-00000C930000}"/>
    <cellStyle name="Normal 17 8 2 17 5" xfId="37762" xr:uid="{00000000-0005-0000-0000-00000D930000}"/>
    <cellStyle name="Normal 17 8 2 18" xfId="37763" xr:uid="{00000000-0005-0000-0000-00000E930000}"/>
    <cellStyle name="Normal 17 8 2 18 2" xfId="37764" xr:uid="{00000000-0005-0000-0000-00000F930000}"/>
    <cellStyle name="Normal 17 8 2 18 3" xfId="37765" xr:uid="{00000000-0005-0000-0000-000010930000}"/>
    <cellStyle name="Normal 17 8 2 18 4" xfId="37766" xr:uid="{00000000-0005-0000-0000-000011930000}"/>
    <cellStyle name="Normal 17 8 2 18 5" xfId="37767" xr:uid="{00000000-0005-0000-0000-000012930000}"/>
    <cellStyle name="Normal 17 8 2 19" xfId="37768" xr:uid="{00000000-0005-0000-0000-000013930000}"/>
    <cellStyle name="Normal 17 8 2 19 2" xfId="37769" xr:uid="{00000000-0005-0000-0000-000014930000}"/>
    <cellStyle name="Normal 17 8 2 19 3" xfId="37770" xr:uid="{00000000-0005-0000-0000-000015930000}"/>
    <cellStyle name="Normal 17 8 2 19 4" xfId="37771" xr:uid="{00000000-0005-0000-0000-000016930000}"/>
    <cellStyle name="Normal 17 8 2 2" xfId="37772" xr:uid="{00000000-0005-0000-0000-000017930000}"/>
    <cellStyle name="Normal 17 8 2 2 10" xfId="37773" xr:uid="{00000000-0005-0000-0000-000018930000}"/>
    <cellStyle name="Normal 17 8 2 2 10 2" xfId="37774" xr:uid="{00000000-0005-0000-0000-000019930000}"/>
    <cellStyle name="Normal 17 8 2 2 10 3" xfId="37775" xr:uid="{00000000-0005-0000-0000-00001A930000}"/>
    <cellStyle name="Normal 17 8 2 2 10 4" xfId="37776" xr:uid="{00000000-0005-0000-0000-00001B930000}"/>
    <cellStyle name="Normal 17 8 2 2 10 5" xfId="37777" xr:uid="{00000000-0005-0000-0000-00001C930000}"/>
    <cellStyle name="Normal 17 8 2 2 11" xfId="37778" xr:uid="{00000000-0005-0000-0000-00001D930000}"/>
    <cellStyle name="Normal 17 8 2 2 11 2" xfId="37779" xr:uid="{00000000-0005-0000-0000-00001E930000}"/>
    <cellStyle name="Normal 17 8 2 2 11 3" xfId="37780" xr:uid="{00000000-0005-0000-0000-00001F930000}"/>
    <cellStyle name="Normal 17 8 2 2 11 4" xfId="37781" xr:uid="{00000000-0005-0000-0000-000020930000}"/>
    <cellStyle name="Normal 17 8 2 2 11 5" xfId="37782" xr:uid="{00000000-0005-0000-0000-000021930000}"/>
    <cellStyle name="Normal 17 8 2 2 12" xfId="37783" xr:uid="{00000000-0005-0000-0000-000022930000}"/>
    <cellStyle name="Normal 17 8 2 2 12 2" xfId="37784" xr:uid="{00000000-0005-0000-0000-000023930000}"/>
    <cellStyle name="Normal 17 8 2 2 12 3" xfId="37785" xr:uid="{00000000-0005-0000-0000-000024930000}"/>
    <cellStyle name="Normal 17 8 2 2 12 4" xfId="37786" xr:uid="{00000000-0005-0000-0000-000025930000}"/>
    <cellStyle name="Normal 17 8 2 2 12 5" xfId="37787" xr:uid="{00000000-0005-0000-0000-000026930000}"/>
    <cellStyle name="Normal 17 8 2 2 13" xfId="37788" xr:uid="{00000000-0005-0000-0000-000027930000}"/>
    <cellStyle name="Normal 17 8 2 2 13 2" xfId="37789" xr:uid="{00000000-0005-0000-0000-000028930000}"/>
    <cellStyle name="Normal 17 8 2 2 13 3" xfId="37790" xr:uid="{00000000-0005-0000-0000-000029930000}"/>
    <cellStyle name="Normal 17 8 2 2 13 4" xfId="37791" xr:uid="{00000000-0005-0000-0000-00002A930000}"/>
    <cellStyle name="Normal 17 8 2 2 13 5" xfId="37792" xr:uid="{00000000-0005-0000-0000-00002B930000}"/>
    <cellStyle name="Normal 17 8 2 2 14" xfId="37793" xr:uid="{00000000-0005-0000-0000-00002C930000}"/>
    <cellStyle name="Normal 17 8 2 2 14 2" xfId="37794" xr:uid="{00000000-0005-0000-0000-00002D930000}"/>
    <cellStyle name="Normal 17 8 2 2 14 3" xfId="37795" xr:uid="{00000000-0005-0000-0000-00002E930000}"/>
    <cellStyle name="Normal 17 8 2 2 14 4" xfId="37796" xr:uid="{00000000-0005-0000-0000-00002F930000}"/>
    <cellStyle name="Normal 17 8 2 2 14 5" xfId="37797" xr:uid="{00000000-0005-0000-0000-000030930000}"/>
    <cellStyle name="Normal 17 8 2 2 15" xfId="37798" xr:uid="{00000000-0005-0000-0000-000031930000}"/>
    <cellStyle name="Normal 17 8 2 2 15 2" xfId="37799" xr:uid="{00000000-0005-0000-0000-000032930000}"/>
    <cellStyle name="Normal 17 8 2 2 15 3" xfId="37800" xr:uid="{00000000-0005-0000-0000-000033930000}"/>
    <cellStyle name="Normal 17 8 2 2 15 4" xfId="37801" xr:uid="{00000000-0005-0000-0000-000034930000}"/>
    <cellStyle name="Normal 17 8 2 2 15 5" xfId="37802" xr:uid="{00000000-0005-0000-0000-000035930000}"/>
    <cellStyle name="Normal 17 8 2 2 16" xfId="37803" xr:uid="{00000000-0005-0000-0000-000036930000}"/>
    <cellStyle name="Normal 17 8 2 2 16 2" xfId="37804" xr:uid="{00000000-0005-0000-0000-000037930000}"/>
    <cellStyle name="Normal 17 8 2 2 16 3" xfId="37805" xr:uid="{00000000-0005-0000-0000-000038930000}"/>
    <cellStyle name="Normal 17 8 2 2 16 4" xfId="37806" xr:uid="{00000000-0005-0000-0000-000039930000}"/>
    <cellStyle name="Normal 17 8 2 2 16 5" xfId="37807" xr:uid="{00000000-0005-0000-0000-00003A930000}"/>
    <cellStyle name="Normal 17 8 2 2 17" xfId="37808" xr:uid="{00000000-0005-0000-0000-00003B930000}"/>
    <cellStyle name="Normal 17 8 2 2 17 2" xfId="37809" xr:uid="{00000000-0005-0000-0000-00003C930000}"/>
    <cellStyle name="Normal 17 8 2 2 17 3" xfId="37810" xr:uid="{00000000-0005-0000-0000-00003D930000}"/>
    <cellStyle name="Normal 17 8 2 2 17 4" xfId="37811" xr:uid="{00000000-0005-0000-0000-00003E930000}"/>
    <cellStyle name="Normal 17 8 2 2 18" xfId="37812" xr:uid="{00000000-0005-0000-0000-00003F930000}"/>
    <cellStyle name="Normal 17 8 2 2 18 2" xfId="37813" xr:uid="{00000000-0005-0000-0000-000040930000}"/>
    <cellStyle name="Normal 17 8 2 2 18 3" xfId="37814" xr:uid="{00000000-0005-0000-0000-000041930000}"/>
    <cellStyle name="Normal 17 8 2 2 18 4" xfId="37815" xr:uid="{00000000-0005-0000-0000-000042930000}"/>
    <cellStyle name="Normal 17 8 2 2 19" xfId="37816" xr:uid="{00000000-0005-0000-0000-000043930000}"/>
    <cellStyle name="Normal 17 8 2 2 2" xfId="37817" xr:uid="{00000000-0005-0000-0000-000044930000}"/>
    <cellStyle name="Normal 17 8 2 2 2 2" xfId="37818" xr:uid="{00000000-0005-0000-0000-000045930000}"/>
    <cellStyle name="Normal 17 8 2 2 2 3" xfId="37819" xr:uid="{00000000-0005-0000-0000-000046930000}"/>
    <cellStyle name="Normal 17 8 2 2 2 4" xfId="37820" xr:uid="{00000000-0005-0000-0000-000047930000}"/>
    <cellStyle name="Normal 17 8 2 2 2 5" xfId="37821" xr:uid="{00000000-0005-0000-0000-000048930000}"/>
    <cellStyle name="Normal 17 8 2 2 20" xfId="37822" xr:uid="{00000000-0005-0000-0000-000049930000}"/>
    <cellStyle name="Normal 17 8 2 2 21" xfId="37823" xr:uid="{00000000-0005-0000-0000-00004A930000}"/>
    <cellStyle name="Normal 17 8 2 2 3" xfId="37824" xr:uid="{00000000-0005-0000-0000-00004B930000}"/>
    <cellStyle name="Normal 17 8 2 2 3 2" xfId="37825" xr:uid="{00000000-0005-0000-0000-00004C930000}"/>
    <cellStyle name="Normal 17 8 2 2 3 3" xfId="37826" xr:uid="{00000000-0005-0000-0000-00004D930000}"/>
    <cellStyle name="Normal 17 8 2 2 3 4" xfId="37827" xr:uid="{00000000-0005-0000-0000-00004E930000}"/>
    <cellStyle name="Normal 17 8 2 2 3 5" xfId="37828" xr:uid="{00000000-0005-0000-0000-00004F930000}"/>
    <cellStyle name="Normal 17 8 2 2 4" xfId="37829" xr:uid="{00000000-0005-0000-0000-000050930000}"/>
    <cellStyle name="Normal 17 8 2 2 4 2" xfId="37830" xr:uid="{00000000-0005-0000-0000-000051930000}"/>
    <cellStyle name="Normal 17 8 2 2 4 3" xfId="37831" xr:uid="{00000000-0005-0000-0000-000052930000}"/>
    <cellStyle name="Normal 17 8 2 2 4 4" xfId="37832" xr:uid="{00000000-0005-0000-0000-000053930000}"/>
    <cellStyle name="Normal 17 8 2 2 4 5" xfId="37833" xr:uid="{00000000-0005-0000-0000-000054930000}"/>
    <cellStyle name="Normal 17 8 2 2 5" xfId="37834" xr:uid="{00000000-0005-0000-0000-000055930000}"/>
    <cellStyle name="Normal 17 8 2 2 5 2" xfId="37835" xr:uid="{00000000-0005-0000-0000-000056930000}"/>
    <cellStyle name="Normal 17 8 2 2 5 3" xfId="37836" xr:uid="{00000000-0005-0000-0000-000057930000}"/>
    <cellStyle name="Normal 17 8 2 2 5 4" xfId="37837" xr:uid="{00000000-0005-0000-0000-000058930000}"/>
    <cellStyle name="Normal 17 8 2 2 5 5" xfId="37838" xr:uid="{00000000-0005-0000-0000-000059930000}"/>
    <cellStyle name="Normal 17 8 2 2 6" xfId="37839" xr:uid="{00000000-0005-0000-0000-00005A930000}"/>
    <cellStyle name="Normal 17 8 2 2 6 2" xfId="37840" xr:uid="{00000000-0005-0000-0000-00005B930000}"/>
    <cellStyle name="Normal 17 8 2 2 6 3" xfId="37841" xr:uid="{00000000-0005-0000-0000-00005C930000}"/>
    <cellStyle name="Normal 17 8 2 2 6 4" xfId="37842" xr:uid="{00000000-0005-0000-0000-00005D930000}"/>
    <cellStyle name="Normal 17 8 2 2 6 5" xfId="37843" xr:uid="{00000000-0005-0000-0000-00005E930000}"/>
    <cellStyle name="Normal 17 8 2 2 7" xfId="37844" xr:uid="{00000000-0005-0000-0000-00005F930000}"/>
    <cellStyle name="Normal 17 8 2 2 7 2" xfId="37845" xr:uid="{00000000-0005-0000-0000-000060930000}"/>
    <cellStyle name="Normal 17 8 2 2 7 3" xfId="37846" xr:uid="{00000000-0005-0000-0000-000061930000}"/>
    <cellStyle name="Normal 17 8 2 2 7 4" xfId="37847" xr:uid="{00000000-0005-0000-0000-000062930000}"/>
    <cellStyle name="Normal 17 8 2 2 7 5" xfId="37848" xr:uid="{00000000-0005-0000-0000-000063930000}"/>
    <cellStyle name="Normal 17 8 2 2 8" xfId="37849" xr:uid="{00000000-0005-0000-0000-000064930000}"/>
    <cellStyle name="Normal 17 8 2 2 8 2" xfId="37850" xr:uid="{00000000-0005-0000-0000-000065930000}"/>
    <cellStyle name="Normal 17 8 2 2 8 3" xfId="37851" xr:uid="{00000000-0005-0000-0000-000066930000}"/>
    <cellStyle name="Normal 17 8 2 2 8 4" xfId="37852" xr:uid="{00000000-0005-0000-0000-000067930000}"/>
    <cellStyle name="Normal 17 8 2 2 8 5" xfId="37853" xr:uid="{00000000-0005-0000-0000-000068930000}"/>
    <cellStyle name="Normal 17 8 2 2 9" xfId="37854" xr:uid="{00000000-0005-0000-0000-000069930000}"/>
    <cellStyle name="Normal 17 8 2 2 9 2" xfId="37855" xr:uid="{00000000-0005-0000-0000-00006A930000}"/>
    <cellStyle name="Normal 17 8 2 2 9 3" xfId="37856" xr:uid="{00000000-0005-0000-0000-00006B930000}"/>
    <cellStyle name="Normal 17 8 2 2 9 4" xfId="37857" xr:uid="{00000000-0005-0000-0000-00006C930000}"/>
    <cellStyle name="Normal 17 8 2 2 9 5" xfId="37858" xr:uid="{00000000-0005-0000-0000-00006D930000}"/>
    <cellStyle name="Normal 17 8 2 20" xfId="37859" xr:uid="{00000000-0005-0000-0000-00006E930000}"/>
    <cellStyle name="Normal 17 8 2 20 2" xfId="37860" xr:uid="{00000000-0005-0000-0000-00006F930000}"/>
    <cellStyle name="Normal 17 8 2 20 3" xfId="37861" xr:uid="{00000000-0005-0000-0000-000070930000}"/>
    <cellStyle name="Normal 17 8 2 20 4" xfId="37862" xr:uid="{00000000-0005-0000-0000-000071930000}"/>
    <cellStyle name="Normal 17 8 2 21" xfId="37863" xr:uid="{00000000-0005-0000-0000-000072930000}"/>
    <cellStyle name="Normal 17 8 2 22" xfId="37864" xr:uid="{00000000-0005-0000-0000-000073930000}"/>
    <cellStyle name="Normal 17 8 2 23" xfId="37865" xr:uid="{00000000-0005-0000-0000-000074930000}"/>
    <cellStyle name="Normal 17 8 2 3" xfId="37866" xr:uid="{00000000-0005-0000-0000-000075930000}"/>
    <cellStyle name="Normal 17 8 2 3 10" xfId="37867" xr:uid="{00000000-0005-0000-0000-000076930000}"/>
    <cellStyle name="Normal 17 8 2 3 10 2" xfId="37868" xr:uid="{00000000-0005-0000-0000-000077930000}"/>
    <cellStyle name="Normal 17 8 2 3 10 3" xfId="37869" xr:uid="{00000000-0005-0000-0000-000078930000}"/>
    <cellStyle name="Normal 17 8 2 3 10 4" xfId="37870" xr:uid="{00000000-0005-0000-0000-000079930000}"/>
    <cellStyle name="Normal 17 8 2 3 10 5" xfId="37871" xr:uid="{00000000-0005-0000-0000-00007A930000}"/>
    <cellStyle name="Normal 17 8 2 3 11" xfId="37872" xr:uid="{00000000-0005-0000-0000-00007B930000}"/>
    <cellStyle name="Normal 17 8 2 3 11 2" xfId="37873" xr:uid="{00000000-0005-0000-0000-00007C930000}"/>
    <cellStyle name="Normal 17 8 2 3 11 3" xfId="37874" xr:uid="{00000000-0005-0000-0000-00007D930000}"/>
    <cellStyle name="Normal 17 8 2 3 11 4" xfId="37875" xr:uid="{00000000-0005-0000-0000-00007E930000}"/>
    <cellStyle name="Normal 17 8 2 3 11 5" xfId="37876" xr:uid="{00000000-0005-0000-0000-00007F930000}"/>
    <cellStyle name="Normal 17 8 2 3 12" xfId="37877" xr:uid="{00000000-0005-0000-0000-000080930000}"/>
    <cellStyle name="Normal 17 8 2 3 12 2" xfId="37878" xr:uid="{00000000-0005-0000-0000-000081930000}"/>
    <cellStyle name="Normal 17 8 2 3 12 3" xfId="37879" xr:uid="{00000000-0005-0000-0000-000082930000}"/>
    <cellStyle name="Normal 17 8 2 3 12 4" xfId="37880" xr:uid="{00000000-0005-0000-0000-000083930000}"/>
    <cellStyle name="Normal 17 8 2 3 12 5" xfId="37881" xr:uid="{00000000-0005-0000-0000-000084930000}"/>
    <cellStyle name="Normal 17 8 2 3 13" xfId="37882" xr:uid="{00000000-0005-0000-0000-000085930000}"/>
    <cellStyle name="Normal 17 8 2 3 13 2" xfId="37883" xr:uid="{00000000-0005-0000-0000-000086930000}"/>
    <cellStyle name="Normal 17 8 2 3 13 3" xfId="37884" xr:uid="{00000000-0005-0000-0000-000087930000}"/>
    <cellStyle name="Normal 17 8 2 3 13 4" xfId="37885" xr:uid="{00000000-0005-0000-0000-000088930000}"/>
    <cellStyle name="Normal 17 8 2 3 13 5" xfId="37886" xr:uid="{00000000-0005-0000-0000-000089930000}"/>
    <cellStyle name="Normal 17 8 2 3 14" xfId="37887" xr:uid="{00000000-0005-0000-0000-00008A930000}"/>
    <cellStyle name="Normal 17 8 2 3 14 2" xfId="37888" xr:uid="{00000000-0005-0000-0000-00008B930000}"/>
    <cellStyle name="Normal 17 8 2 3 14 3" xfId="37889" xr:uid="{00000000-0005-0000-0000-00008C930000}"/>
    <cellStyle name="Normal 17 8 2 3 14 4" xfId="37890" xr:uid="{00000000-0005-0000-0000-00008D930000}"/>
    <cellStyle name="Normal 17 8 2 3 14 5" xfId="37891" xr:uid="{00000000-0005-0000-0000-00008E930000}"/>
    <cellStyle name="Normal 17 8 2 3 15" xfId="37892" xr:uid="{00000000-0005-0000-0000-00008F930000}"/>
    <cellStyle name="Normal 17 8 2 3 15 2" xfId="37893" xr:uid="{00000000-0005-0000-0000-000090930000}"/>
    <cellStyle name="Normal 17 8 2 3 15 3" xfId="37894" xr:uid="{00000000-0005-0000-0000-000091930000}"/>
    <cellStyle name="Normal 17 8 2 3 15 4" xfId="37895" xr:uid="{00000000-0005-0000-0000-000092930000}"/>
    <cellStyle name="Normal 17 8 2 3 15 5" xfId="37896" xr:uid="{00000000-0005-0000-0000-000093930000}"/>
    <cellStyle name="Normal 17 8 2 3 16" xfId="37897" xr:uid="{00000000-0005-0000-0000-000094930000}"/>
    <cellStyle name="Normal 17 8 2 3 16 2" xfId="37898" xr:uid="{00000000-0005-0000-0000-000095930000}"/>
    <cellStyle name="Normal 17 8 2 3 16 3" xfId="37899" xr:uid="{00000000-0005-0000-0000-000096930000}"/>
    <cellStyle name="Normal 17 8 2 3 16 4" xfId="37900" xr:uid="{00000000-0005-0000-0000-000097930000}"/>
    <cellStyle name="Normal 17 8 2 3 17" xfId="37901" xr:uid="{00000000-0005-0000-0000-000098930000}"/>
    <cellStyle name="Normal 17 8 2 3 17 2" xfId="37902" xr:uid="{00000000-0005-0000-0000-000099930000}"/>
    <cellStyle name="Normal 17 8 2 3 17 3" xfId="37903" xr:uid="{00000000-0005-0000-0000-00009A930000}"/>
    <cellStyle name="Normal 17 8 2 3 17 4" xfId="37904" xr:uid="{00000000-0005-0000-0000-00009B930000}"/>
    <cellStyle name="Normal 17 8 2 3 18" xfId="37905" xr:uid="{00000000-0005-0000-0000-00009C930000}"/>
    <cellStyle name="Normal 17 8 2 3 19" xfId="37906" xr:uid="{00000000-0005-0000-0000-00009D930000}"/>
    <cellStyle name="Normal 17 8 2 3 2" xfId="37907" xr:uid="{00000000-0005-0000-0000-00009E930000}"/>
    <cellStyle name="Normal 17 8 2 3 2 2" xfId="37908" xr:uid="{00000000-0005-0000-0000-00009F930000}"/>
    <cellStyle name="Normal 17 8 2 3 2 3" xfId="37909" xr:uid="{00000000-0005-0000-0000-0000A0930000}"/>
    <cellStyle name="Normal 17 8 2 3 2 4" xfId="37910" xr:uid="{00000000-0005-0000-0000-0000A1930000}"/>
    <cellStyle name="Normal 17 8 2 3 2 5" xfId="37911" xr:uid="{00000000-0005-0000-0000-0000A2930000}"/>
    <cellStyle name="Normal 17 8 2 3 20" xfId="37912" xr:uid="{00000000-0005-0000-0000-0000A3930000}"/>
    <cellStyle name="Normal 17 8 2 3 3" xfId="37913" xr:uid="{00000000-0005-0000-0000-0000A4930000}"/>
    <cellStyle name="Normal 17 8 2 3 3 2" xfId="37914" xr:uid="{00000000-0005-0000-0000-0000A5930000}"/>
    <cellStyle name="Normal 17 8 2 3 3 3" xfId="37915" xr:uid="{00000000-0005-0000-0000-0000A6930000}"/>
    <cellStyle name="Normal 17 8 2 3 3 4" xfId="37916" xr:uid="{00000000-0005-0000-0000-0000A7930000}"/>
    <cellStyle name="Normal 17 8 2 3 3 5" xfId="37917" xr:uid="{00000000-0005-0000-0000-0000A8930000}"/>
    <cellStyle name="Normal 17 8 2 3 4" xfId="37918" xr:uid="{00000000-0005-0000-0000-0000A9930000}"/>
    <cellStyle name="Normal 17 8 2 3 4 2" xfId="37919" xr:uid="{00000000-0005-0000-0000-0000AA930000}"/>
    <cellStyle name="Normal 17 8 2 3 4 3" xfId="37920" xr:uid="{00000000-0005-0000-0000-0000AB930000}"/>
    <cellStyle name="Normal 17 8 2 3 4 4" xfId="37921" xr:uid="{00000000-0005-0000-0000-0000AC930000}"/>
    <cellStyle name="Normal 17 8 2 3 4 5" xfId="37922" xr:uid="{00000000-0005-0000-0000-0000AD930000}"/>
    <cellStyle name="Normal 17 8 2 3 5" xfId="37923" xr:uid="{00000000-0005-0000-0000-0000AE930000}"/>
    <cellStyle name="Normal 17 8 2 3 5 2" xfId="37924" xr:uid="{00000000-0005-0000-0000-0000AF930000}"/>
    <cellStyle name="Normal 17 8 2 3 5 3" xfId="37925" xr:uid="{00000000-0005-0000-0000-0000B0930000}"/>
    <cellStyle name="Normal 17 8 2 3 5 4" xfId="37926" xr:uid="{00000000-0005-0000-0000-0000B1930000}"/>
    <cellStyle name="Normal 17 8 2 3 5 5" xfId="37927" xr:uid="{00000000-0005-0000-0000-0000B2930000}"/>
    <cellStyle name="Normal 17 8 2 3 6" xfId="37928" xr:uid="{00000000-0005-0000-0000-0000B3930000}"/>
    <cellStyle name="Normal 17 8 2 3 6 2" xfId="37929" xr:uid="{00000000-0005-0000-0000-0000B4930000}"/>
    <cellStyle name="Normal 17 8 2 3 6 3" xfId="37930" xr:uid="{00000000-0005-0000-0000-0000B5930000}"/>
    <cellStyle name="Normal 17 8 2 3 6 4" xfId="37931" xr:uid="{00000000-0005-0000-0000-0000B6930000}"/>
    <cellStyle name="Normal 17 8 2 3 6 5" xfId="37932" xr:uid="{00000000-0005-0000-0000-0000B7930000}"/>
    <cellStyle name="Normal 17 8 2 3 7" xfId="37933" xr:uid="{00000000-0005-0000-0000-0000B8930000}"/>
    <cellStyle name="Normal 17 8 2 3 7 2" xfId="37934" xr:uid="{00000000-0005-0000-0000-0000B9930000}"/>
    <cellStyle name="Normal 17 8 2 3 7 3" xfId="37935" xr:uid="{00000000-0005-0000-0000-0000BA930000}"/>
    <cellStyle name="Normal 17 8 2 3 7 4" xfId="37936" xr:uid="{00000000-0005-0000-0000-0000BB930000}"/>
    <cellStyle name="Normal 17 8 2 3 7 5" xfId="37937" xr:uid="{00000000-0005-0000-0000-0000BC930000}"/>
    <cellStyle name="Normal 17 8 2 3 8" xfId="37938" xr:uid="{00000000-0005-0000-0000-0000BD930000}"/>
    <cellStyle name="Normal 17 8 2 3 8 2" xfId="37939" xr:uid="{00000000-0005-0000-0000-0000BE930000}"/>
    <cellStyle name="Normal 17 8 2 3 8 3" xfId="37940" xr:uid="{00000000-0005-0000-0000-0000BF930000}"/>
    <cellStyle name="Normal 17 8 2 3 8 4" xfId="37941" xr:uid="{00000000-0005-0000-0000-0000C0930000}"/>
    <cellStyle name="Normal 17 8 2 3 8 5" xfId="37942" xr:uid="{00000000-0005-0000-0000-0000C1930000}"/>
    <cellStyle name="Normal 17 8 2 3 9" xfId="37943" xr:uid="{00000000-0005-0000-0000-0000C2930000}"/>
    <cellStyle name="Normal 17 8 2 3 9 2" xfId="37944" xr:uid="{00000000-0005-0000-0000-0000C3930000}"/>
    <cellStyle name="Normal 17 8 2 3 9 3" xfId="37945" xr:uid="{00000000-0005-0000-0000-0000C4930000}"/>
    <cellStyle name="Normal 17 8 2 3 9 4" xfId="37946" xr:uid="{00000000-0005-0000-0000-0000C5930000}"/>
    <cellStyle name="Normal 17 8 2 3 9 5" xfId="37947" xr:uid="{00000000-0005-0000-0000-0000C6930000}"/>
    <cellStyle name="Normal 17 8 2 4" xfId="37948" xr:uid="{00000000-0005-0000-0000-0000C7930000}"/>
    <cellStyle name="Normal 17 8 2 4 10" xfId="37949" xr:uid="{00000000-0005-0000-0000-0000C8930000}"/>
    <cellStyle name="Normal 17 8 2 4 10 2" xfId="37950" xr:uid="{00000000-0005-0000-0000-0000C9930000}"/>
    <cellStyle name="Normal 17 8 2 4 10 3" xfId="37951" xr:uid="{00000000-0005-0000-0000-0000CA930000}"/>
    <cellStyle name="Normal 17 8 2 4 10 4" xfId="37952" xr:uid="{00000000-0005-0000-0000-0000CB930000}"/>
    <cellStyle name="Normal 17 8 2 4 10 5" xfId="37953" xr:uid="{00000000-0005-0000-0000-0000CC930000}"/>
    <cellStyle name="Normal 17 8 2 4 11" xfId="37954" xr:uid="{00000000-0005-0000-0000-0000CD930000}"/>
    <cellStyle name="Normal 17 8 2 4 11 2" xfId="37955" xr:uid="{00000000-0005-0000-0000-0000CE930000}"/>
    <cellStyle name="Normal 17 8 2 4 11 3" xfId="37956" xr:uid="{00000000-0005-0000-0000-0000CF930000}"/>
    <cellStyle name="Normal 17 8 2 4 11 4" xfId="37957" xr:uid="{00000000-0005-0000-0000-0000D0930000}"/>
    <cellStyle name="Normal 17 8 2 4 11 5" xfId="37958" xr:uid="{00000000-0005-0000-0000-0000D1930000}"/>
    <cellStyle name="Normal 17 8 2 4 12" xfId="37959" xr:uid="{00000000-0005-0000-0000-0000D2930000}"/>
    <cellStyle name="Normal 17 8 2 4 12 2" xfId="37960" xr:uid="{00000000-0005-0000-0000-0000D3930000}"/>
    <cellStyle name="Normal 17 8 2 4 12 3" xfId="37961" xr:uid="{00000000-0005-0000-0000-0000D4930000}"/>
    <cellStyle name="Normal 17 8 2 4 12 4" xfId="37962" xr:uid="{00000000-0005-0000-0000-0000D5930000}"/>
    <cellStyle name="Normal 17 8 2 4 12 5" xfId="37963" xr:uid="{00000000-0005-0000-0000-0000D6930000}"/>
    <cellStyle name="Normal 17 8 2 4 13" xfId="37964" xr:uid="{00000000-0005-0000-0000-0000D7930000}"/>
    <cellStyle name="Normal 17 8 2 4 13 2" xfId="37965" xr:uid="{00000000-0005-0000-0000-0000D8930000}"/>
    <cellStyle name="Normal 17 8 2 4 13 3" xfId="37966" xr:uid="{00000000-0005-0000-0000-0000D9930000}"/>
    <cellStyle name="Normal 17 8 2 4 13 4" xfId="37967" xr:uid="{00000000-0005-0000-0000-0000DA930000}"/>
    <cellStyle name="Normal 17 8 2 4 13 5" xfId="37968" xr:uid="{00000000-0005-0000-0000-0000DB930000}"/>
    <cellStyle name="Normal 17 8 2 4 14" xfId="37969" xr:uid="{00000000-0005-0000-0000-0000DC930000}"/>
    <cellStyle name="Normal 17 8 2 4 14 2" xfId="37970" xr:uid="{00000000-0005-0000-0000-0000DD930000}"/>
    <cellStyle name="Normal 17 8 2 4 14 3" xfId="37971" xr:uid="{00000000-0005-0000-0000-0000DE930000}"/>
    <cellStyle name="Normal 17 8 2 4 14 4" xfId="37972" xr:uid="{00000000-0005-0000-0000-0000DF930000}"/>
    <cellStyle name="Normal 17 8 2 4 14 5" xfId="37973" xr:uid="{00000000-0005-0000-0000-0000E0930000}"/>
    <cellStyle name="Normal 17 8 2 4 15" xfId="37974" xr:uid="{00000000-0005-0000-0000-0000E1930000}"/>
    <cellStyle name="Normal 17 8 2 4 15 2" xfId="37975" xr:uid="{00000000-0005-0000-0000-0000E2930000}"/>
    <cellStyle name="Normal 17 8 2 4 15 3" xfId="37976" xr:uid="{00000000-0005-0000-0000-0000E3930000}"/>
    <cellStyle name="Normal 17 8 2 4 15 4" xfId="37977" xr:uid="{00000000-0005-0000-0000-0000E4930000}"/>
    <cellStyle name="Normal 17 8 2 4 15 5" xfId="37978" xr:uid="{00000000-0005-0000-0000-0000E5930000}"/>
    <cellStyle name="Normal 17 8 2 4 16" xfId="37979" xr:uid="{00000000-0005-0000-0000-0000E6930000}"/>
    <cellStyle name="Normal 17 8 2 4 16 2" xfId="37980" xr:uid="{00000000-0005-0000-0000-0000E7930000}"/>
    <cellStyle name="Normal 17 8 2 4 16 3" xfId="37981" xr:uid="{00000000-0005-0000-0000-0000E8930000}"/>
    <cellStyle name="Normal 17 8 2 4 16 4" xfId="37982" xr:uid="{00000000-0005-0000-0000-0000E9930000}"/>
    <cellStyle name="Normal 17 8 2 4 17" xfId="37983" xr:uid="{00000000-0005-0000-0000-0000EA930000}"/>
    <cellStyle name="Normal 17 8 2 4 17 2" xfId="37984" xr:uid="{00000000-0005-0000-0000-0000EB930000}"/>
    <cellStyle name="Normal 17 8 2 4 17 3" xfId="37985" xr:uid="{00000000-0005-0000-0000-0000EC930000}"/>
    <cellStyle name="Normal 17 8 2 4 17 4" xfId="37986" xr:uid="{00000000-0005-0000-0000-0000ED930000}"/>
    <cellStyle name="Normal 17 8 2 4 18" xfId="37987" xr:uid="{00000000-0005-0000-0000-0000EE930000}"/>
    <cellStyle name="Normal 17 8 2 4 19" xfId="37988" xr:uid="{00000000-0005-0000-0000-0000EF930000}"/>
    <cellStyle name="Normal 17 8 2 4 2" xfId="37989" xr:uid="{00000000-0005-0000-0000-0000F0930000}"/>
    <cellStyle name="Normal 17 8 2 4 2 2" xfId="37990" xr:uid="{00000000-0005-0000-0000-0000F1930000}"/>
    <cellStyle name="Normal 17 8 2 4 2 3" xfId="37991" xr:uid="{00000000-0005-0000-0000-0000F2930000}"/>
    <cellStyle name="Normal 17 8 2 4 2 4" xfId="37992" xr:uid="{00000000-0005-0000-0000-0000F3930000}"/>
    <cellStyle name="Normal 17 8 2 4 2 5" xfId="37993" xr:uid="{00000000-0005-0000-0000-0000F4930000}"/>
    <cellStyle name="Normal 17 8 2 4 20" xfId="37994" xr:uid="{00000000-0005-0000-0000-0000F5930000}"/>
    <cellStyle name="Normal 17 8 2 4 3" xfId="37995" xr:uid="{00000000-0005-0000-0000-0000F6930000}"/>
    <cellStyle name="Normal 17 8 2 4 3 2" xfId="37996" xr:uid="{00000000-0005-0000-0000-0000F7930000}"/>
    <cellStyle name="Normal 17 8 2 4 3 3" xfId="37997" xr:uid="{00000000-0005-0000-0000-0000F8930000}"/>
    <cellStyle name="Normal 17 8 2 4 3 4" xfId="37998" xr:uid="{00000000-0005-0000-0000-0000F9930000}"/>
    <cellStyle name="Normal 17 8 2 4 3 5" xfId="37999" xr:uid="{00000000-0005-0000-0000-0000FA930000}"/>
    <cellStyle name="Normal 17 8 2 4 4" xfId="38000" xr:uid="{00000000-0005-0000-0000-0000FB930000}"/>
    <cellStyle name="Normal 17 8 2 4 4 2" xfId="38001" xr:uid="{00000000-0005-0000-0000-0000FC930000}"/>
    <cellStyle name="Normal 17 8 2 4 4 3" xfId="38002" xr:uid="{00000000-0005-0000-0000-0000FD930000}"/>
    <cellStyle name="Normal 17 8 2 4 4 4" xfId="38003" xr:uid="{00000000-0005-0000-0000-0000FE930000}"/>
    <cellStyle name="Normal 17 8 2 4 4 5" xfId="38004" xr:uid="{00000000-0005-0000-0000-0000FF930000}"/>
    <cellStyle name="Normal 17 8 2 4 5" xfId="38005" xr:uid="{00000000-0005-0000-0000-000000940000}"/>
    <cellStyle name="Normal 17 8 2 4 5 2" xfId="38006" xr:uid="{00000000-0005-0000-0000-000001940000}"/>
    <cellStyle name="Normal 17 8 2 4 5 3" xfId="38007" xr:uid="{00000000-0005-0000-0000-000002940000}"/>
    <cellStyle name="Normal 17 8 2 4 5 4" xfId="38008" xr:uid="{00000000-0005-0000-0000-000003940000}"/>
    <cellStyle name="Normal 17 8 2 4 5 5" xfId="38009" xr:uid="{00000000-0005-0000-0000-000004940000}"/>
    <cellStyle name="Normal 17 8 2 4 6" xfId="38010" xr:uid="{00000000-0005-0000-0000-000005940000}"/>
    <cellStyle name="Normal 17 8 2 4 6 2" xfId="38011" xr:uid="{00000000-0005-0000-0000-000006940000}"/>
    <cellStyle name="Normal 17 8 2 4 6 3" xfId="38012" xr:uid="{00000000-0005-0000-0000-000007940000}"/>
    <cellStyle name="Normal 17 8 2 4 6 4" xfId="38013" xr:uid="{00000000-0005-0000-0000-000008940000}"/>
    <cellStyle name="Normal 17 8 2 4 6 5" xfId="38014" xr:uid="{00000000-0005-0000-0000-000009940000}"/>
    <cellStyle name="Normal 17 8 2 4 7" xfId="38015" xr:uid="{00000000-0005-0000-0000-00000A940000}"/>
    <cellStyle name="Normal 17 8 2 4 7 2" xfId="38016" xr:uid="{00000000-0005-0000-0000-00000B940000}"/>
    <cellStyle name="Normal 17 8 2 4 7 3" xfId="38017" xr:uid="{00000000-0005-0000-0000-00000C940000}"/>
    <cellStyle name="Normal 17 8 2 4 7 4" xfId="38018" xr:uid="{00000000-0005-0000-0000-00000D940000}"/>
    <cellStyle name="Normal 17 8 2 4 7 5" xfId="38019" xr:uid="{00000000-0005-0000-0000-00000E940000}"/>
    <cellStyle name="Normal 17 8 2 4 8" xfId="38020" xr:uid="{00000000-0005-0000-0000-00000F940000}"/>
    <cellStyle name="Normal 17 8 2 4 8 2" xfId="38021" xr:uid="{00000000-0005-0000-0000-000010940000}"/>
    <cellStyle name="Normal 17 8 2 4 8 3" xfId="38022" xr:uid="{00000000-0005-0000-0000-000011940000}"/>
    <cellStyle name="Normal 17 8 2 4 8 4" xfId="38023" xr:uid="{00000000-0005-0000-0000-000012940000}"/>
    <cellStyle name="Normal 17 8 2 4 8 5" xfId="38024" xr:uid="{00000000-0005-0000-0000-000013940000}"/>
    <cellStyle name="Normal 17 8 2 4 9" xfId="38025" xr:uid="{00000000-0005-0000-0000-000014940000}"/>
    <cellStyle name="Normal 17 8 2 4 9 2" xfId="38026" xr:uid="{00000000-0005-0000-0000-000015940000}"/>
    <cellStyle name="Normal 17 8 2 4 9 3" xfId="38027" xr:uid="{00000000-0005-0000-0000-000016940000}"/>
    <cellStyle name="Normal 17 8 2 4 9 4" xfId="38028" xr:uid="{00000000-0005-0000-0000-000017940000}"/>
    <cellStyle name="Normal 17 8 2 4 9 5" xfId="38029" xr:uid="{00000000-0005-0000-0000-000018940000}"/>
    <cellStyle name="Normal 17 8 2 5" xfId="38030" xr:uid="{00000000-0005-0000-0000-000019940000}"/>
    <cellStyle name="Normal 17 8 2 5 2" xfId="38031" xr:uid="{00000000-0005-0000-0000-00001A940000}"/>
    <cellStyle name="Normal 17 8 2 5 3" xfId="38032" xr:uid="{00000000-0005-0000-0000-00001B940000}"/>
    <cellStyle name="Normal 17 8 2 5 4" xfId="38033" xr:uid="{00000000-0005-0000-0000-00001C940000}"/>
    <cellStyle name="Normal 17 8 2 5 5" xfId="38034" xr:uid="{00000000-0005-0000-0000-00001D940000}"/>
    <cellStyle name="Normal 17 8 2 6" xfId="38035" xr:uid="{00000000-0005-0000-0000-00001E940000}"/>
    <cellStyle name="Normal 17 8 2 6 2" xfId="38036" xr:uid="{00000000-0005-0000-0000-00001F940000}"/>
    <cellStyle name="Normal 17 8 2 6 3" xfId="38037" xr:uid="{00000000-0005-0000-0000-000020940000}"/>
    <cellStyle name="Normal 17 8 2 6 4" xfId="38038" xr:uid="{00000000-0005-0000-0000-000021940000}"/>
    <cellStyle name="Normal 17 8 2 6 5" xfId="38039" xr:uid="{00000000-0005-0000-0000-000022940000}"/>
    <cellStyle name="Normal 17 8 2 7" xfId="38040" xr:uid="{00000000-0005-0000-0000-000023940000}"/>
    <cellStyle name="Normal 17 8 2 7 2" xfId="38041" xr:uid="{00000000-0005-0000-0000-000024940000}"/>
    <cellStyle name="Normal 17 8 2 7 3" xfId="38042" xr:uid="{00000000-0005-0000-0000-000025940000}"/>
    <cellStyle name="Normal 17 8 2 7 4" xfId="38043" xr:uid="{00000000-0005-0000-0000-000026940000}"/>
    <cellStyle name="Normal 17 8 2 7 5" xfId="38044" xr:uid="{00000000-0005-0000-0000-000027940000}"/>
    <cellStyle name="Normal 17 8 2 8" xfId="38045" xr:uid="{00000000-0005-0000-0000-000028940000}"/>
    <cellStyle name="Normal 17 8 2 8 2" xfId="38046" xr:uid="{00000000-0005-0000-0000-000029940000}"/>
    <cellStyle name="Normal 17 8 2 8 3" xfId="38047" xr:uid="{00000000-0005-0000-0000-00002A940000}"/>
    <cellStyle name="Normal 17 8 2 8 4" xfId="38048" xr:uid="{00000000-0005-0000-0000-00002B940000}"/>
    <cellStyle name="Normal 17 8 2 8 5" xfId="38049" xr:uid="{00000000-0005-0000-0000-00002C940000}"/>
    <cellStyle name="Normal 17 8 2 9" xfId="38050" xr:uid="{00000000-0005-0000-0000-00002D940000}"/>
    <cellStyle name="Normal 17 8 2 9 2" xfId="38051" xr:uid="{00000000-0005-0000-0000-00002E940000}"/>
    <cellStyle name="Normal 17 8 2 9 3" xfId="38052" xr:uid="{00000000-0005-0000-0000-00002F940000}"/>
    <cellStyle name="Normal 17 8 2 9 4" xfId="38053" xr:uid="{00000000-0005-0000-0000-000030940000}"/>
    <cellStyle name="Normal 17 8 2 9 5" xfId="38054" xr:uid="{00000000-0005-0000-0000-000031940000}"/>
    <cellStyle name="Normal 17 8 20" xfId="38055" xr:uid="{00000000-0005-0000-0000-000032940000}"/>
    <cellStyle name="Normal 17 8 20 2" xfId="38056" xr:uid="{00000000-0005-0000-0000-000033940000}"/>
    <cellStyle name="Normal 17 8 20 3" xfId="38057" xr:uid="{00000000-0005-0000-0000-000034940000}"/>
    <cellStyle name="Normal 17 8 20 4" xfId="38058" xr:uid="{00000000-0005-0000-0000-000035940000}"/>
    <cellStyle name="Normal 17 8 20 5" xfId="38059" xr:uid="{00000000-0005-0000-0000-000036940000}"/>
    <cellStyle name="Normal 17 8 21" xfId="38060" xr:uid="{00000000-0005-0000-0000-000037940000}"/>
    <cellStyle name="Normal 17 8 21 2" xfId="38061" xr:uid="{00000000-0005-0000-0000-000038940000}"/>
    <cellStyle name="Normal 17 8 21 3" xfId="38062" xr:uid="{00000000-0005-0000-0000-000039940000}"/>
    <cellStyle name="Normal 17 8 21 4" xfId="38063" xr:uid="{00000000-0005-0000-0000-00003A940000}"/>
    <cellStyle name="Normal 17 8 22" xfId="38064" xr:uid="{00000000-0005-0000-0000-00003B940000}"/>
    <cellStyle name="Normal 17 8 22 2" xfId="38065" xr:uid="{00000000-0005-0000-0000-00003C940000}"/>
    <cellStyle name="Normal 17 8 22 3" xfId="38066" xr:uid="{00000000-0005-0000-0000-00003D940000}"/>
    <cellStyle name="Normal 17 8 22 4" xfId="38067" xr:uid="{00000000-0005-0000-0000-00003E940000}"/>
    <cellStyle name="Normal 17 8 23" xfId="38068" xr:uid="{00000000-0005-0000-0000-00003F940000}"/>
    <cellStyle name="Normal 17 8 24" xfId="38069" xr:uid="{00000000-0005-0000-0000-000040940000}"/>
    <cellStyle name="Normal 17 8 25" xfId="38070" xr:uid="{00000000-0005-0000-0000-000041940000}"/>
    <cellStyle name="Normal 17 8 3" xfId="38071" xr:uid="{00000000-0005-0000-0000-000042940000}"/>
    <cellStyle name="Normal 17 8 3 10" xfId="38072" xr:uid="{00000000-0005-0000-0000-000043940000}"/>
    <cellStyle name="Normal 17 8 3 10 2" xfId="38073" xr:uid="{00000000-0005-0000-0000-000044940000}"/>
    <cellStyle name="Normal 17 8 3 10 3" xfId="38074" xr:uid="{00000000-0005-0000-0000-000045940000}"/>
    <cellStyle name="Normal 17 8 3 10 4" xfId="38075" xr:uid="{00000000-0005-0000-0000-000046940000}"/>
    <cellStyle name="Normal 17 8 3 10 5" xfId="38076" xr:uid="{00000000-0005-0000-0000-000047940000}"/>
    <cellStyle name="Normal 17 8 3 11" xfId="38077" xr:uid="{00000000-0005-0000-0000-000048940000}"/>
    <cellStyle name="Normal 17 8 3 11 2" xfId="38078" xr:uid="{00000000-0005-0000-0000-000049940000}"/>
    <cellStyle name="Normal 17 8 3 11 3" xfId="38079" xr:uid="{00000000-0005-0000-0000-00004A940000}"/>
    <cellStyle name="Normal 17 8 3 11 4" xfId="38080" xr:uid="{00000000-0005-0000-0000-00004B940000}"/>
    <cellStyle name="Normal 17 8 3 11 5" xfId="38081" xr:uid="{00000000-0005-0000-0000-00004C940000}"/>
    <cellStyle name="Normal 17 8 3 12" xfId="38082" xr:uid="{00000000-0005-0000-0000-00004D940000}"/>
    <cellStyle name="Normal 17 8 3 12 2" xfId="38083" xr:uid="{00000000-0005-0000-0000-00004E940000}"/>
    <cellStyle name="Normal 17 8 3 12 3" xfId="38084" xr:uid="{00000000-0005-0000-0000-00004F940000}"/>
    <cellStyle name="Normal 17 8 3 12 4" xfId="38085" xr:uid="{00000000-0005-0000-0000-000050940000}"/>
    <cellStyle name="Normal 17 8 3 12 5" xfId="38086" xr:uid="{00000000-0005-0000-0000-000051940000}"/>
    <cellStyle name="Normal 17 8 3 13" xfId="38087" xr:uid="{00000000-0005-0000-0000-000052940000}"/>
    <cellStyle name="Normal 17 8 3 13 2" xfId="38088" xr:uid="{00000000-0005-0000-0000-000053940000}"/>
    <cellStyle name="Normal 17 8 3 13 3" xfId="38089" xr:uid="{00000000-0005-0000-0000-000054940000}"/>
    <cellStyle name="Normal 17 8 3 13 4" xfId="38090" xr:uid="{00000000-0005-0000-0000-000055940000}"/>
    <cellStyle name="Normal 17 8 3 13 5" xfId="38091" xr:uid="{00000000-0005-0000-0000-000056940000}"/>
    <cellStyle name="Normal 17 8 3 14" xfId="38092" xr:uid="{00000000-0005-0000-0000-000057940000}"/>
    <cellStyle name="Normal 17 8 3 14 2" xfId="38093" xr:uid="{00000000-0005-0000-0000-000058940000}"/>
    <cellStyle name="Normal 17 8 3 14 3" xfId="38094" xr:uid="{00000000-0005-0000-0000-000059940000}"/>
    <cellStyle name="Normal 17 8 3 14 4" xfId="38095" xr:uid="{00000000-0005-0000-0000-00005A940000}"/>
    <cellStyle name="Normal 17 8 3 14 5" xfId="38096" xr:uid="{00000000-0005-0000-0000-00005B940000}"/>
    <cellStyle name="Normal 17 8 3 15" xfId="38097" xr:uid="{00000000-0005-0000-0000-00005C940000}"/>
    <cellStyle name="Normal 17 8 3 15 2" xfId="38098" xr:uid="{00000000-0005-0000-0000-00005D940000}"/>
    <cellStyle name="Normal 17 8 3 15 3" xfId="38099" xr:uid="{00000000-0005-0000-0000-00005E940000}"/>
    <cellStyle name="Normal 17 8 3 15 4" xfId="38100" xr:uid="{00000000-0005-0000-0000-00005F940000}"/>
    <cellStyle name="Normal 17 8 3 15 5" xfId="38101" xr:uid="{00000000-0005-0000-0000-000060940000}"/>
    <cellStyle name="Normal 17 8 3 16" xfId="38102" xr:uid="{00000000-0005-0000-0000-000061940000}"/>
    <cellStyle name="Normal 17 8 3 16 2" xfId="38103" xr:uid="{00000000-0005-0000-0000-000062940000}"/>
    <cellStyle name="Normal 17 8 3 16 3" xfId="38104" xr:uid="{00000000-0005-0000-0000-000063940000}"/>
    <cellStyle name="Normal 17 8 3 16 4" xfId="38105" xr:uid="{00000000-0005-0000-0000-000064940000}"/>
    <cellStyle name="Normal 17 8 3 16 5" xfId="38106" xr:uid="{00000000-0005-0000-0000-000065940000}"/>
    <cellStyle name="Normal 17 8 3 17" xfId="38107" xr:uid="{00000000-0005-0000-0000-000066940000}"/>
    <cellStyle name="Normal 17 8 3 17 2" xfId="38108" xr:uid="{00000000-0005-0000-0000-000067940000}"/>
    <cellStyle name="Normal 17 8 3 17 3" xfId="38109" xr:uid="{00000000-0005-0000-0000-000068940000}"/>
    <cellStyle name="Normal 17 8 3 17 4" xfId="38110" xr:uid="{00000000-0005-0000-0000-000069940000}"/>
    <cellStyle name="Normal 17 8 3 18" xfId="38111" xr:uid="{00000000-0005-0000-0000-00006A940000}"/>
    <cellStyle name="Normal 17 8 3 18 2" xfId="38112" xr:uid="{00000000-0005-0000-0000-00006B940000}"/>
    <cellStyle name="Normal 17 8 3 18 3" xfId="38113" xr:uid="{00000000-0005-0000-0000-00006C940000}"/>
    <cellStyle name="Normal 17 8 3 18 4" xfId="38114" xr:uid="{00000000-0005-0000-0000-00006D940000}"/>
    <cellStyle name="Normal 17 8 3 19" xfId="38115" xr:uid="{00000000-0005-0000-0000-00006E940000}"/>
    <cellStyle name="Normal 17 8 3 2" xfId="38116" xr:uid="{00000000-0005-0000-0000-00006F940000}"/>
    <cellStyle name="Normal 17 8 3 2 2" xfId="38117" xr:uid="{00000000-0005-0000-0000-000070940000}"/>
    <cellStyle name="Normal 17 8 3 2 3" xfId="38118" xr:uid="{00000000-0005-0000-0000-000071940000}"/>
    <cellStyle name="Normal 17 8 3 2 4" xfId="38119" xr:uid="{00000000-0005-0000-0000-000072940000}"/>
    <cellStyle name="Normal 17 8 3 2 5" xfId="38120" xr:uid="{00000000-0005-0000-0000-000073940000}"/>
    <cellStyle name="Normal 17 8 3 20" xfId="38121" xr:uid="{00000000-0005-0000-0000-000074940000}"/>
    <cellStyle name="Normal 17 8 3 21" xfId="38122" xr:uid="{00000000-0005-0000-0000-000075940000}"/>
    <cellStyle name="Normal 17 8 3 3" xfId="38123" xr:uid="{00000000-0005-0000-0000-000076940000}"/>
    <cellStyle name="Normal 17 8 3 3 2" xfId="38124" xr:uid="{00000000-0005-0000-0000-000077940000}"/>
    <cellStyle name="Normal 17 8 3 3 3" xfId="38125" xr:uid="{00000000-0005-0000-0000-000078940000}"/>
    <cellStyle name="Normal 17 8 3 3 4" xfId="38126" xr:uid="{00000000-0005-0000-0000-000079940000}"/>
    <cellStyle name="Normal 17 8 3 3 5" xfId="38127" xr:uid="{00000000-0005-0000-0000-00007A940000}"/>
    <cellStyle name="Normal 17 8 3 4" xfId="38128" xr:uid="{00000000-0005-0000-0000-00007B940000}"/>
    <cellStyle name="Normal 17 8 3 4 2" xfId="38129" xr:uid="{00000000-0005-0000-0000-00007C940000}"/>
    <cellStyle name="Normal 17 8 3 4 3" xfId="38130" xr:uid="{00000000-0005-0000-0000-00007D940000}"/>
    <cellStyle name="Normal 17 8 3 4 4" xfId="38131" xr:uid="{00000000-0005-0000-0000-00007E940000}"/>
    <cellStyle name="Normal 17 8 3 4 5" xfId="38132" xr:uid="{00000000-0005-0000-0000-00007F940000}"/>
    <cellStyle name="Normal 17 8 3 5" xfId="38133" xr:uid="{00000000-0005-0000-0000-000080940000}"/>
    <cellStyle name="Normal 17 8 3 5 2" xfId="38134" xr:uid="{00000000-0005-0000-0000-000081940000}"/>
    <cellStyle name="Normal 17 8 3 5 3" xfId="38135" xr:uid="{00000000-0005-0000-0000-000082940000}"/>
    <cellStyle name="Normal 17 8 3 5 4" xfId="38136" xr:uid="{00000000-0005-0000-0000-000083940000}"/>
    <cellStyle name="Normal 17 8 3 5 5" xfId="38137" xr:uid="{00000000-0005-0000-0000-000084940000}"/>
    <cellStyle name="Normal 17 8 3 6" xfId="38138" xr:uid="{00000000-0005-0000-0000-000085940000}"/>
    <cellStyle name="Normal 17 8 3 6 2" xfId="38139" xr:uid="{00000000-0005-0000-0000-000086940000}"/>
    <cellStyle name="Normal 17 8 3 6 3" xfId="38140" xr:uid="{00000000-0005-0000-0000-000087940000}"/>
    <cellStyle name="Normal 17 8 3 6 4" xfId="38141" xr:uid="{00000000-0005-0000-0000-000088940000}"/>
    <cellStyle name="Normal 17 8 3 6 5" xfId="38142" xr:uid="{00000000-0005-0000-0000-000089940000}"/>
    <cellStyle name="Normal 17 8 3 7" xfId="38143" xr:uid="{00000000-0005-0000-0000-00008A940000}"/>
    <cellStyle name="Normal 17 8 3 7 2" xfId="38144" xr:uid="{00000000-0005-0000-0000-00008B940000}"/>
    <cellStyle name="Normal 17 8 3 7 3" xfId="38145" xr:uid="{00000000-0005-0000-0000-00008C940000}"/>
    <cellStyle name="Normal 17 8 3 7 4" xfId="38146" xr:uid="{00000000-0005-0000-0000-00008D940000}"/>
    <cellStyle name="Normal 17 8 3 7 5" xfId="38147" xr:uid="{00000000-0005-0000-0000-00008E940000}"/>
    <cellStyle name="Normal 17 8 3 8" xfId="38148" xr:uid="{00000000-0005-0000-0000-00008F940000}"/>
    <cellStyle name="Normal 17 8 3 8 2" xfId="38149" xr:uid="{00000000-0005-0000-0000-000090940000}"/>
    <cellStyle name="Normal 17 8 3 8 3" xfId="38150" xr:uid="{00000000-0005-0000-0000-000091940000}"/>
    <cellStyle name="Normal 17 8 3 8 4" xfId="38151" xr:uid="{00000000-0005-0000-0000-000092940000}"/>
    <cellStyle name="Normal 17 8 3 8 5" xfId="38152" xr:uid="{00000000-0005-0000-0000-000093940000}"/>
    <cellStyle name="Normal 17 8 3 9" xfId="38153" xr:uid="{00000000-0005-0000-0000-000094940000}"/>
    <cellStyle name="Normal 17 8 3 9 2" xfId="38154" xr:uid="{00000000-0005-0000-0000-000095940000}"/>
    <cellStyle name="Normal 17 8 3 9 3" xfId="38155" xr:uid="{00000000-0005-0000-0000-000096940000}"/>
    <cellStyle name="Normal 17 8 3 9 4" xfId="38156" xr:uid="{00000000-0005-0000-0000-000097940000}"/>
    <cellStyle name="Normal 17 8 3 9 5" xfId="38157" xr:uid="{00000000-0005-0000-0000-000098940000}"/>
    <cellStyle name="Normal 17 8 4" xfId="38158" xr:uid="{00000000-0005-0000-0000-000099940000}"/>
    <cellStyle name="Normal 17 8 4 10" xfId="38159" xr:uid="{00000000-0005-0000-0000-00009A940000}"/>
    <cellStyle name="Normal 17 8 4 10 2" xfId="38160" xr:uid="{00000000-0005-0000-0000-00009B940000}"/>
    <cellStyle name="Normal 17 8 4 10 3" xfId="38161" xr:uid="{00000000-0005-0000-0000-00009C940000}"/>
    <cellStyle name="Normal 17 8 4 10 4" xfId="38162" xr:uid="{00000000-0005-0000-0000-00009D940000}"/>
    <cellStyle name="Normal 17 8 4 10 5" xfId="38163" xr:uid="{00000000-0005-0000-0000-00009E940000}"/>
    <cellStyle name="Normal 17 8 4 11" xfId="38164" xr:uid="{00000000-0005-0000-0000-00009F940000}"/>
    <cellStyle name="Normal 17 8 4 11 2" xfId="38165" xr:uid="{00000000-0005-0000-0000-0000A0940000}"/>
    <cellStyle name="Normal 17 8 4 11 3" xfId="38166" xr:uid="{00000000-0005-0000-0000-0000A1940000}"/>
    <cellStyle name="Normal 17 8 4 11 4" xfId="38167" xr:uid="{00000000-0005-0000-0000-0000A2940000}"/>
    <cellStyle name="Normal 17 8 4 11 5" xfId="38168" xr:uid="{00000000-0005-0000-0000-0000A3940000}"/>
    <cellStyle name="Normal 17 8 4 12" xfId="38169" xr:uid="{00000000-0005-0000-0000-0000A4940000}"/>
    <cellStyle name="Normal 17 8 4 12 2" xfId="38170" xr:uid="{00000000-0005-0000-0000-0000A5940000}"/>
    <cellStyle name="Normal 17 8 4 12 3" xfId="38171" xr:uid="{00000000-0005-0000-0000-0000A6940000}"/>
    <cellStyle name="Normal 17 8 4 12 4" xfId="38172" xr:uid="{00000000-0005-0000-0000-0000A7940000}"/>
    <cellStyle name="Normal 17 8 4 12 5" xfId="38173" xr:uid="{00000000-0005-0000-0000-0000A8940000}"/>
    <cellStyle name="Normal 17 8 4 13" xfId="38174" xr:uid="{00000000-0005-0000-0000-0000A9940000}"/>
    <cellStyle name="Normal 17 8 4 13 2" xfId="38175" xr:uid="{00000000-0005-0000-0000-0000AA940000}"/>
    <cellStyle name="Normal 17 8 4 13 3" xfId="38176" xr:uid="{00000000-0005-0000-0000-0000AB940000}"/>
    <cellStyle name="Normal 17 8 4 13 4" xfId="38177" xr:uid="{00000000-0005-0000-0000-0000AC940000}"/>
    <cellStyle name="Normal 17 8 4 13 5" xfId="38178" xr:uid="{00000000-0005-0000-0000-0000AD940000}"/>
    <cellStyle name="Normal 17 8 4 14" xfId="38179" xr:uid="{00000000-0005-0000-0000-0000AE940000}"/>
    <cellStyle name="Normal 17 8 4 14 2" xfId="38180" xr:uid="{00000000-0005-0000-0000-0000AF940000}"/>
    <cellStyle name="Normal 17 8 4 14 3" xfId="38181" xr:uid="{00000000-0005-0000-0000-0000B0940000}"/>
    <cellStyle name="Normal 17 8 4 14 4" xfId="38182" xr:uid="{00000000-0005-0000-0000-0000B1940000}"/>
    <cellStyle name="Normal 17 8 4 14 5" xfId="38183" xr:uid="{00000000-0005-0000-0000-0000B2940000}"/>
    <cellStyle name="Normal 17 8 4 15" xfId="38184" xr:uid="{00000000-0005-0000-0000-0000B3940000}"/>
    <cellStyle name="Normal 17 8 4 15 2" xfId="38185" xr:uid="{00000000-0005-0000-0000-0000B4940000}"/>
    <cellStyle name="Normal 17 8 4 15 3" xfId="38186" xr:uid="{00000000-0005-0000-0000-0000B5940000}"/>
    <cellStyle name="Normal 17 8 4 15 4" xfId="38187" xr:uid="{00000000-0005-0000-0000-0000B6940000}"/>
    <cellStyle name="Normal 17 8 4 15 5" xfId="38188" xr:uid="{00000000-0005-0000-0000-0000B7940000}"/>
    <cellStyle name="Normal 17 8 4 16" xfId="38189" xr:uid="{00000000-0005-0000-0000-0000B8940000}"/>
    <cellStyle name="Normal 17 8 4 16 2" xfId="38190" xr:uid="{00000000-0005-0000-0000-0000B9940000}"/>
    <cellStyle name="Normal 17 8 4 16 3" xfId="38191" xr:uid="{00000000-0005-0000-0000-0000BA940000}"/>
    <cellStyle name="Normal 17 8 4 16 4" xfId="38192" xr:uid="{00000000-0005-0000-0000-0000BB940000}"/>
    <cellStyle name="Normal 17 8 4 16 5" xfId="38193" xr:uid="{00000000-0005-0000-0000-0000BC940000}"/>
    <cellStyle name="Normal 17 8 4 17" xfId="38194" xr:uid="{00000000-0005-0000-0000-0000BD940000}"/>
    <cellStyle name="Normal 17 8 4 17 2" xfId="38195" xr:uid="{00000000-0005-0000-0000-0000BE940000}"/>
    <cellStyle name="Normal 17 8 4 17 3" xfId="38196" xr:uid="{00000000-0005-0000-0000-0000BF940000}"/>
    <cellStyle name="Normal 17 8 4 17 4" xfId="38197" xr:uid="{00000000-0005-0000-0000-0000C0940000}"/>
    <cellStyle name="Normal 17 8 4 18" xfId="38198" xr:uid="{00000000-0005-0000-0000-0000C1940000}"/>
    <cellStyle name="Normal 17 8 4 18 2" xfId="38199" xr:uid="{00000000-0005-0000-0000-0000C2940000}"/>
    <cellStyle name="Normal 17 8 4 18 3" xfId="38200" xr:uid="{00000000-0005-0000-0000-0000C3940000}"/>
    <cellStyle name="Normal 17 8 4 18 4" xfId="38201" xr:uid="{00000000-0005-0000-0000-0000C4940000}"/>
    <cellStyle name="Normal 17 8 4 19" xfId="38202" xr:uid="{00000000-0005-0000-0000-0000C5940000}"/>
    <cellStyle name="Normal 17 8 4 2" xfId="38203" xr:uid="{00000000-0005-0000-0000-0000C6940000}"/>
    <cellStyle name="Normal 17 8 4 2 2" xfId="38204" xr:uid="{00000000-0005-0000-0000-0000C7940000}"/>
    <cellStyle name="Normal 17 8 4 2 3" xfId="38205" xr:uid="{00000000-0005-0000-0000-0000C8940000}"/>
    <cellStyle name="Normal 17 8 4 2 4" xfId="38206" xr:uid="{00000000-0005-0000-0000-0000C9940000}"/>
    <cellStyle name="Normal 17 8 4 2 5" xfId="38207" xr:uid="{00000000-0005-0000-0000-0000CA940000}"/>
    <cellStyle name="Normal 17 8 4 20" xfId="38208" xr:uid="{00000000-0005-0000-0000-0000CB940000}"/>
    <cellStyle name="Normal 17 8 4 21" xfId="38209" xr:uid="{00000000-0005-0000-0000-0000CC940000}"/>
    <cellStyle name="Normal 17 8 4 3" xfId="38210" xr:uid="{00000000-0005-0000-0000-0000CD940000}"/>
    <cellStyle name="Normal 17 8 4 3 2" xfId="38211" xr:uid="{00000000-0005-0000-0000-0000CE940000}"/>
    <cellStyle name="Normal 17 8 4 3 3" xfId="38212" xr:uid="{00000000-0005-0000-0000-0000CF940000}"/>
    <cellStyle name="Normal 17 8 4 3 4" xfId="38213" xr:uid="{00000000-0005-0000-0000-0000D0940000}"/>
    <cellStyle name="Normal 17 8 4 3 5" xfId="38214" xr:uid="{00000000-0005-0000-0000-0000D1940000}"/>
    <cellStyle name="Normal 17 8 4 4" xfId="38215" xr:uid="{00000000-0005-0000-0000-0000D2940000}"/>
    <cellStyle name="Normal 17 8 4 4 2" xfId="38216" xr:uid="{00000000-0005-0000-0000-0000D3940000}"/>
    <cellStyle name="Normal 17 8 4 4 3" xfId="38217" xr:uid="{00000000-0005-0000-0000-0000D4940000}"/>
    <cellStyle name="Normal 17 8 4 4 4" xfId="38218" xr:uid="{00000000-0005-0000-0000-0000D5940000}"/>
    <cellStyle name="Normal 17 8 4 4 5" xfId="38219" xr:uid="{00000000-0005-0000-0000-0000D6940000}"/>
    <cellStyle name="Normal 17 8 4 5" xfId="38220" xr:uid="{00000000-0005-0000-0000-0000D7940000}"/>
    <cellStyle name="Normal 17 8 4 5 2" xfId="38221" xr:uid="{00000000-0005-0000-0000-0000D8940000}"/>
    <cellStyle name="Normal 17 8 4 5 3" xfId="38222" xr:uid="{00000000-0005-0000-0000-0000D9940000}"/>
    <cellStyle name="Normal 17 8 4 5 4" xfId="38223" xr:uid="{00000000-0005-0000-0000-0000DA940000}"/>
    <cellStyle name="Normal 17 8 4 5 5" xfId="38224" xr:uid="{00000000-0005-0000-0000-0000DB940000}"/>
    <cellStyle name="Normal 17 8 4 6" xfId="38225" xr:uid="{00000000-0005-0000-0000-0000DC940000}"/>
    <cellStyle name="Normal 17 8 4 6 2" xfId="38226" xr:uid="{00000000-0005-0000-0000-0000DD940000}"/>
    <cellStyle name="Normal 17 8 4 6 3" xfId="38227" xr:uid="{00000000-0005-0000-0000-0000DE940000}"/>
    <cellStyle name="Normal 17 8 4 6 4" xfId="38228" xr:uid="{00000000-0005-0000-0000-0000DF940000}"/>
    <cellStyle name="Normal 17 8 4 6 5" xfId="38229" xr:uid="{00000000-0005-0000-0000-0000E0940000}"/>
    <cellStyle name="Normal 17 8 4 7" xfId="38230" xr:uid="{00000000-0005-0000-0000-0000E1940000}"/>
    <cellStyle name="Normal 17 8 4 7 2" xfId="38231" xr:uid="{00000000-0005-0000-0000-0000E2940000}"/>
    <cellStyle name="Normal 17 8 4 7 3" xfId="38232" xr:uid="{00000000-0005-0000-0000-0000E3940000}"/>
    <cellStyle name="Normal 17 8 4 7 4" xfId="38233" xr:uid="{00000000-0005-0000-0000-0000E4940000}"/>
    <cellStyle name="Normal 17 8 4 7 5" xfId="38234" xr:uid="{00000000-0005-0000-0000-0000E5940000}"/>
    <cellStyle name="Normal 17 8 4 8" xfId="38235" xr:uid="{00000000-0005-0000-0000-0000E6940000}"/>
    <cellStyle name="Normal 17 8 4 8 2" xfId="38236" xr:uid="{00000000-0005-0000-0000-0000E7940000}"/>
    <cellStyle name="Normal 17 8 4 8 3" xfId="38237" xr:uid="{00000000-0005-0000-0000-0000E8940000}"/>
    <cellStyle name="Normal 17 8 4 8 4" xfId="38238" xr:uid="{00000000-0005-0000-0000-0000E9940000}"/>
    <cellStyle name="Normal 17 8 4 8 5" xfId="38239" xr:uid="{00000000-0005-0000-0000-0000EA940000}"/>
    <cellStyle name="Normal 17 8 4 9" xfId="38240" xr:uid="{00000000-0005-0000-0000-0000EB940000}"/>
    <cellStyle name="Normal 17 8 4 9 2" xfId="38241" xr:uid="{00000000-0005-0000-0000-0000EC940000}"/>
    <cellStyle name="Normal 17 8 4 9 3" xfId="38242" xr:uid="{00000000-0005-0000-0000-0000ED940000}"/>
    <cellStyle name="Normal 17 8 4 9 4" xfId="38243" xr:uid="{00000000-0005-0000-0000-0000EE940000}"/>
    <cellStyle name="Normal 17 8 4 9 5" xfId="38244" xr:uid="{00000000-0005-0000-0000-0000EF940000}"/>
    <cellStyle name="Normal 17 8 5" xfId="38245" xr:uid="{00000000-0005-0000-0000-0000F0940000}"/>
    <cellStyle name="Normal 17 8 5 10" xfId="38246" xr:uid="{00000000-0005-0000-0000-0000F1940000}"/>
    <cellStyle name="Normal 17 8 5 10 2" xfId="38247" xr:uid="{00000000-0005-0000-0000-0000F2940000}"/>
    <cellStyle name="Normal 17 8 5 10 3" xfId="38248" xr:uid="{00000000-0005-0000-0000-0000F3940000}"/>
    <cellStyle name="Normal 17 8 5 10 4" xfId="38249" xr:uid="{00000000-0005-0000-0000-0000F4940000}"/>
    <cellStyle name="Normal 17 8 5 10 5" xfId="38250" xr:uid="{00000000-0005-0000-0000-0000F5940000}"/>
    <cellStyle name="Normal 17 8 5 11" xfId="38251" xr:uid="{00000000-0005-0000-0000-0000F6940000}"/>
    <cellStyle name="Normal 17 8 5 11 2" xfId="38252" xr:uid="{00000000-0005-0000-0000-0000F7940000}"/>
    <cellStyle name="Normal 17 8 5 11 3" xfId="38253" xr:uid="{00000000-0005-0000-0000-0000F8940000}"/>
    <cellStyle name="Normal 17 8 5 11 4" xfId="38254" xr:uid="{00000000-0005-0000-0000-0000F9940000}"/>
    <cellStyle name="Normal 17 8 5 11 5" xfId="38255" xr:uid="{00000000-0005-0000-0000-0000FA940000}"/>
    <cellStyle name="Normal 17 8 5 12" xfId="38256" xr:uid="{00000000-0005-0000-0000-0000FB940000}"/>
    <cellStyle name="Normal 17 8 5 12 2" xfId="38257" xr:uid="{00000000-0005-0000-0000-0000FC940000}"/>
    <cellStyle name="Normal 17 8 5 12 3" xfId="38258" xr:uid="{00000000-0005-0000-0000-0000FD940000}"/>
    <cellStyle name="Normal 17 8 5 12 4" xfId="38259" xr:uid="{00000000-0005-0000-0000-0000FE940000}"/>
    <cellStyle name="Normal 17 8 5 12 5" xfId="38260" xr:uid="{00000000-0005-0000-0000-0000FF940000}"/>
    <cellStyle name="Normal 17 8 5 13" xfId="38261" xr:uid="{00000000-0005-0000-0000-000000950000}"/>
    <cellStyle name="Normal 17 8 5 13 2" xfId="38262" xr:uid="{00000000-0005-0000-0000-000001950000}"/>
    <cellStyle name="Normal 17 8 5 13 3" xfId="38263" xr:uid="{00000000-0005-0000-0000-000002950000}"/>
    <cellStyle name="Normal 17 8 5 13 4" xfId="38264" xr:uid="{00000000-0005-0000-0000-000003950000}"/>
    <cellStyle name="Normal 17 8 5 13 5" xfId="38265" xr:uid="{00000000-0005-0000-0000-000004950000}"/>
    <cellStyle name="Normal 17 8 5 14" xfId="38266" xr:uid="{00000000-0005-0000-0000-000005950000}"/>
    <cellStyle name="Normal 17 8 5 14 2" xfId="38267" xr:uid="{00000000-0005-0000-0000-000006950000}"/>
    <cellStyle name="Normal 17 8 5 14 3" xfId="38268" xr:uid="{00000000-0005-0000-0000-000007950000}"/>
    <cellStyle name="Normal 17 8 5 14 4" xfId="38269" xr:uid="{00000000-0005-0000-0000-000008950000}"/>
    <cellStyle name="Normal 17 8 5 14 5" xfId="38270" xr:uid="{00000000-0005-0000-0000-000009950000}"/>
    <cellStyle name="Normal 17 8 5 15" xfId="38271" xr:uid="{00000000-0005-0000-0000-00000A950000}"/>
    <cellStyle name="Normal 17 8 5 15 2" xfId="38272" xr:uid="{00000000-0005-0000-0000-00000B950000}"/>
    <cellStyle name="Normal 17 8 5 15 3" xfId="38273" xr:uid="{00000000-0005-0000-0000-00000C950000}"/>
    <cellStyle name="Normal 17 8 5 15 4" xfId="38274" xr:uid="{00000000-0005-0000-0000-00000D950000}"/>
    <cellStyle name="Normal 17 8 5 15 5" xfId="38275" xr:uid="{00000000-0005-0000-0000-00000E950000}"/>
    <cellStyle name="Normal 17 8 5 16" xfId="38276" xr:uid="{00000000-0005-0000-0000-00000F950000}"/>
    <cellStyle name="Normal 17 8 5 16 2" xfId="38277" xr:uid="{00000000-0005-0000-0000-000010950000}"/>
    <cellStyle name="Normal 17 8 5 16 3" xfId="38278" xr:uid="{00000000-0005-0000-0000-000011950000}"/>
    <cellStyle name="Normal 17 8 5 16 4" xfId="38279" xr:uid="{00000000-0005-0000-0000-000012950000}"/>
    <cellStyle name="Normal 17 8 5 17" xfId="38280" xr:uid="{00000000-0005-0000-0000-000013950000}"/>
    <cellStyle name="Normal 17 8 5 17 2" xfId="38281" xr:uid="{00000000-0005-0000-0000-000014950000}"/>
    <cellStyle name="Normal 17 8 5 17 3" xfId="38282" xr:uid="{00000000-0005-0000-0000-000015950000}"/>
    <cellStyle name="Normal 17 8 5 17 4" xfId="38283" xr:uid="{00000000-0005-0000-0000-000016950000}"/>
    <cellStyle name="Normal 17 8 5 18" xfId="38284" xr:uid="{00000000-0005-0000-0000-000017950000}"/>
    <cellStyle name="Normal 17 8 5 19" xfId="38285" xr:uid="{00000000-0005-0000-0000-000018950000}"/>
    <cellStyle name="Normal 17 8 5 2" xfId="38286" xr:uid="{00000000-0005-0000-0000-000019950000}"/>
    <cellStyle name="Normal 17 8 5 2 2" xfId="38287" xr:uid="{00000000-0005-0000-0000-00001A950000}"/>
    <cellStyle name="Normal 17 8 5 2 3" xfId="38288" xr:uid="{00000000-0005-0000-0000-00001B950000}"/>
    <cellStyle name="Normal 17 8 5 2 4" xfId="38289" xr:uid="{00000000-0005-0000-0000-00001C950000}"/>
    <cellStyle name="Normal 17 8 5 2 5" xfId="38290" xr:uid="{00000000-0005-0000-0000-00001D950000}"/>
    <cellStyle name="Normal 17 8 5 20" xfId="38291" xr:uid="{00000000-0005-0000-0000-00001E950000}"/>
    <cellStyle name="Normal 17 8 5 3" xfId="38292" xr:uid="{00000000-0005-0000-0000-00001F950000}"/>
    <cellStyle name="Normal 17 8 5 3 2" xfId="38293" xr:uid="{00000000-0005-0000-0000-000020950000}"/>
    <cellStyle name="Normal 17 8 5 3 3" xfId="38294" xr:uid="{00000000-0005-0000-0000-000021950000}"/>
    <cellStyle name="Normal 17 8 5 3 4" xfId="38295" xr:uid="{00000000-0005-0000-0000-000022950000}"/>
    <cellStyle name="Normal 17 8 5 3 5" xfId="38296" xr:uid="{00000000-0005-0000-0000-000023950000}"/>
    <cellStyle name="Normal 17 8 5 4" xfId="38297" xr:uid="{00000000-0005-0000-0000-000024950000}"/>
    <cellStyle name="Normal 17 8 5 4 2" xfId="38298" xr:uid="{00000000-0005-0000-0000-000025950000}"/>
    <cellStyle name="Normal 17 8 5 4 3" xfId="38299" xr:uid="{00000000-0005-0000-0000-000026950000}"/>
    <cellStyle name="Normal 17 8 5 4 4" xfId="38300" xr:uid="{00000000-0005-0000-0000-000027950000}"/>
    <cellStyle name="Normal 17 8 5 4 5" xfId="38301" xr:uid="{00000000-0005-0000-0000-000028950000}"/>
    <cellStyle name="Normal 17 8 5 5" xfId="38302" xr:uid="{00000000-0005-0000-0000-000029950000}"/>
    <cellStyle name="Normal 17 8 5 5 2" xfId="38303" xr:uid="{00000000-0005-0000-0000-00002A950000}"/>
    <cellStyle name="Normal 17 8 5 5 3" xfId="38304" xr:uid="{00000000-0005-0000-0000-00002B950000}"/>
    <cellStyle name="Normal 17 8 5 5 4" xfId="38305" xr:uid="{00000000-0005-0000-0000-00002C950000}"/>
    <cellStyle name="Normal 17 8 5 5 5" xfId="38306" xr:uid="{00000000-0005-0000-0000-00002D950000}"/>
    <cellStyle name="Normal 17 8 5 6" xfId="38307" xr:uid="{00000000-0005-0000-0000-00002E950000}"/>
    <cellStyle name="Normal 17 8 5 6 2" xfId="38308" xr:uid="{00000000-0005-0000-0000-00002F950000}"/>
    <cellStyle name="Normal 17 8 5 6 3" xfId="38309" xr:uid="{00000000-0005-0000-0000-000030950000}"/>
    <cellStyle name="Normal 17 8 5 6 4" xfId="38310" xr:uid="{00000000-0005-0000-0000-000031950000}"/>
    <cellStyle name="Normal 17 8 5 6 5" xfId="38311" xr:uid="{00000000-0005-0000-0000-000032950000}"/>
    <cellStyle name="Normal 17 8 5 7" xfId="38312" xr:uid="{00000000-0005-0000-0000-000033950000}"/>
    <cellStyle name="Normal 17 8 5 7 2" xfId="38313" xr:uid="{00000000-0005-0000-0000-000034950000}"/>
    <cellStyle name="Normal 17 8 5 7 3" xfId="38314" xr:uid="{00000000-0005-0000-0000-000035950000}"/>
    <cellStyle name="Normal 17 8 5 7 4" xfId="38315" xr:uid="{00000000-0005-0000-0000-000036950000}"/>
    <cellStyle name="Normal 17 8 5 7 5" xfId="38316" xr:uid="{00000000-0005-0000-0000-000037950000}"/>
    <cellStyle name="Normal 17 8 5 8" xfId="38317" xr:uid="{00000000-0005-0000-0000-000038950000}"/>
    <cellStyle name="Normal 17 8 5 8 2" xfId="38318" xr:uid="{00000000-0005-0000-0000-000039950000}"/>
    <cellStyle name="Normal 17 8 5 8 3" xfId="38319" xr:uid="{00000000-0005-0000-0000-00003A950000}"/>
    <cellStyle name="Normal 17 8 5 8 4" xfId="38320" xr:uid="{00000000-0005-0000-0000-00003B950000}"/>
    <cellStyle name="Normal 17 8 5 8 5" xfId="38321" xr:uid="{00000000-0005-0000-0000-00003C950000}"/>
    <cellStyle name="Normal 17 8 5 9" xfId="38322" xr:uid="{00000000-0005-0000-0000-00003D950000}"/>
    <cellStyle name="Normal 17 8 5 9 2" xfId="38323" xr:uid="{00000000-0005-0000-0000-00003E950000}"/>
    <cellStyle name="Normal 17 8 5 9 3" xfId="38324" xr:uid="{00000000-0005-0000-0000-00003F950000}"/>
    <cellStyle name="Normal 17 8 5 9 4" xfId="38325" xr:uid="{00000000-0005-0000-0000-000040950000}"/>
    <cellStyle name="Normal 17 8 5 9 5" xfId="38326" xr:uid="{00000000-0005-0000-0000-000041950000}"/>
    <cellStyle name="Normal 17 8 6" xfId="38327" xr:uid="{00000000-0005-0000-0000-000042950000}"/>
    <cellStyle name="Normal 17 8 6 10" xfId="38328" xr:uid="{00000000-0005-0000-0000-000043950000}"/>
    <cellStyle name="Normal 17 8 6 10 2" xfId="38329" xr:uid="{00000000-0005-0000-0000-000044950000}"/>
    <cellStyle name="Normal 17 8 6 10 3" xfId="38330" xr:uid="{00000000-0005-0000-0000-000045950000}"/>
    <cellStyle name="Normal 17 8 6 10 4" xfId="38331" xr:uid="{00000000-0005-0000-0000-000046950000}"/>
    <cellStyle name="Normal 17 8 6 10 5" xfId="38332" xr:uid="{00000000-0005-0000-0000-000047950000}"/>
    <cellStyle name="Normal 17 8 6 11" xfId="38333" xr:uid="{00000000-0005-0000-0000-000048950000}"/>
    <cellStyle name="Normal 17 8 6 11 2" xfId="38334" xr:uid="{00000000-0005-0000-0000-000049950000}"/>
    <cellStyle name="Normal 17 8 6 11 3" xfId="38335" xr:uid="{00000000-0005-0000-0000-00004A950000}"/>
    <cellStyle name="Normal 17 8 6 11 4" xfId="38336" xr:uid="{00000000-0005-0000-0000-00004B950000}"/>
    <cellStyle name="Normal 17 8 6 11 5" xfId="38337" xr:uid="{00000000-0005-0000-0000-00004C950000}"/>
    <cellStyle name="Normal 17 8 6 12" xfId="38338" xr:uid="{00000000-0005-0000-0000-00004D950000}"/>
    <cellStyle name="Normal 17 8 6 12 2" xfId="38339" xr:uid="{00000000-0005-0000-0000-00004E950000}"/>
    <cellStyle name="Normal 17 8 6 12 3" xfId="38340" xr:uid="{00000000-0005-0000-0000-00004F950000}"/>
    <cellStyle name="Normal 17 8 6 12 4" xfId="38341" xr:uid="{00000000-0005-0000-0000-000050950000}"/>
    <cellStyle name="Normal 17 8 6 12 5" xfId="38342" xr:uid="{00000000-0005-0000-0000-000051950000}"/>
    <cellStyle name="Normal 17 8 6 13" xfId="38343" xr:uid="{00000000-0005-0000-0000-000052950000}"/>
    <cellStyle name="Normal 17 8 6 13 2" xfId="38344" xr:uid="{00000000-0005-0000-0000-000053950000}"/>
    <cellStyle name="Normal 17 8 6 13 3" xfId="38345" xr:uid="{00000000-0005-0000-0000-000054950000}"/>
    <cellStyle name="Normal 17 8 6 13 4" xfId="38346" xr:uid="{00000000-0005-0000-0000-000055950000}"/>
    <cellStyle name="Normal 17 8 6 13 5" xfId="38347" xr:uid="{00000000-0005-0000-0000-000056950000}"/>
    <cellStyle name="Normal 17 8 6 14" xfId="38348" xr:uid="{00000000-0005-0000-0000-000057950000}"/>
    <cellStyle name="Normal 17 8 6 14 2" xfId="38349" xr:uid="{00000000-0005-0000-0000-000058950000}"/>
    <cellStyle name="Normal 17 8 6 14 3" xfId="38350" xr:uid="{00000000-0005-0000-0000-000059950000}"/>
    <cellStyle name="Normal 17 8 6 14 4" xfId="38351" xr:uid="{00000000-0005-0000-0000-00005A950000}"/>
    <cellStyle name="Normal 17 8 6 14 5" xfId="38352" xr:uid="{00000000-0005-0000-0000-00005B950000}"/>
    <cellStyle name="Normal 17 8 6 15" xfId="38353" xr:uid="{00000000-0005-0000-0000-00005C950000}"/>
    <cellStyle name="Normal 17 8 6 15 2" xfId="38354" xr:uid="{00000000-0005-0000-0000-00005D950000}"/>
    <cellStyle name="Normal 17 8 6 15 3" xfId="38355" xr:uid="{00000000-0005-0000-0000-00005E950000}"/>
    <cellStyle name="Normal 17 8 6 15 4" xfId="38356" xr:uid="{00000000-0005-0000-0000-00005F950000}"/>
    <cellStyle name="Normal 17 8 6 15 5" xfId="38357" xr:uid="{00000000-0005-0000-0000-000060950000}"/>
    <cellStyle name="Normal 17 8 6 16" xfId="38358" xr:uid="{00000000-0005-0000-0000-000061950000}"/>
    <cellStyle name="Normal 17 8 6 16 2" xfId="38359" xr:uid="{00000000-0005-0000-0000-000062950000}"/>
    <cellStyle name="Normal 17 8 6 16 3" xfId="38360" xr:uid="{00000000-0005-0000-0000-000063950000}"/>
    <cellStyle name="Normal 17 8 6 16 4" xfId="38361" xr:uid="{00000000-0005-0000-0000-000064950000}"/>
    <cellStyle name="Normal 17 8 6 17" xfId="38362" xr:uid="{00000000-0005-0000-0000-000065950000}"/>
    <cellStyle name="Normal 17 8 6 17 2" xfId="38363" xr:uid="{00000000-0005-0000-0000-000066950000}"/>
    <cellStyle name="Normal 17 8 6 17 3" xfId="38364" xr:uid="{00000000-0005-0000-0000-000067950000}"/>
    <cellStyle name="Normal 17 8 6 17 4" xfId="38365" xr:uid="{00000000-0005-0000-0000-000068950000}"/>
    <cellStyle name="Normal 17 8 6 18" xfId="38366" xr:uid="{00000000-0005-0000-0000-000069950000}"/>
    <cellStyle name="Normal 17 8 6 19" xfId="38367" xr:uid="{00000000-0005-0000-0000-00006A950000}"/>
    <cellStyle name="Normal 17 8 6 2" xfId="38368" xr:uid="{00000000-0005-0000-0000-00006B950000}"/>
    <cellStyle name="Normal 17 8 6 2 2" xfId="38369" xr:uid="{00000000-0005-0000-0000-00006C950000}"/>
    <cellStyle name="Normal 17 8 6 2 3" xfId="38370" xr:uid="{00000000-0005-0000-0000-00006D950000}"/>
    <cellStyle name="Normal 17 8 6 2 4" xfId="38371" xr:uid="{00000000-0005-0000-0000-00006E950000}"/>
    <cellStyle name="Normal 17 8 6 2 5" xfId="38372" xr:uid="{00000000-0005-0000-0000-00006F950000}"/>
    <cellStyle name="Normal 17 8 6 20" xfId="38373" xr:uid="{00000000-0005-0000-0000-000070950000}"/>
    <cellStyle name="Normal 17 8 6 3" xfId="38374" xr:uid="{00000000-0005-0000-0000-000071950000}"/>
    <cellStyle name="Normal 17 8 6 3 2" xfId="38375" xr:uid="{00000000-0005-0000-0000-000072950000}"/>
    <cellStyle name="Normal 17 8 6 3 3" xfId="38376" xr:uid="{00000000-0005-0000-0000-000073950000}"/>
    <cellStyle name="Normal 17 8 6 3 4" xfId="38377" xr:uid="{00000000-0005-0000-0000-000074950000}"/>
    <cellStyle name="Normal 17 8 6 3 5" xfId="38378" xr:uid="{00000000-0005-0000-0000-000075950000}"/>
    <cellStyle name="Normal 17 8 6 4" xfId="38379" xr:uid="{00000000-0005-0000-0000-000076950000}"/>
    <cellStyle name="Normal 17 8 6 4 2" xfId="38380" xr:uid="{00000000-0005-0000-0000-000077950000}"/>
    <cellStyle name="Normal 17 8 6 4 3" xfId="38381" xr:uid="{00000000-0005-0000-0000-000078950000}"/>
    <cellStyle name="Normal 17 8 6 4 4" xfId="38382" xr:uid="{00000000-0005-0000-0000-000079950000}"/>
    <cellStyle name="Normal 17 8 6 4 5" xfId="38383" xr:uid="{00000000-0005-0000-0000-00007A950000}"/>
    <cellStyle name="Normal 17 8 6 5" xfId="38384" xr:uid="{00000000-0005-0000-0000-00007B950000}"/>
    <cellStyle name="Normal 17 8 6 5 2" xfId="38385" xr:uid="{00000000-0005-0000-0000-00007C950000}"/>
    <cellStyle name="Normal 17 8 6 5 3" xfId="38386" xr:uid="{00000000-0005-0000-0000-00007D950000}"/>
    <cellStyle name="Normal 17 8 6 5 4" xfId="38387" xr:uid="{00000000-0005-0000-0000-00007E950000}"/>
    <cellStyle name="Normal 17 8 6 5 5" xfId="38388" xr:uid="{00000000-0005-0000-0000-00007F950000}"/>
    <cellStyle name="Normal 17 8 6 6" xfId="38389" xr:uid="{00000000-0005-0000-0000-000080950000}"/>
    <cellStyle name="Normal 17 8 6 6 2" xfId="38390" xr:uid="{00000000-0005-0000-0000-000081950000}"/>
    <cellStyle name="Normal 17 8 6 6 3" xfId="38391" xr:uid="{00000000-0005-0000-0000-000082950000}"/>
    <cellStyle name="Normal 17 8 6 6 4" xfId="38392" xr:uid="{00000000-0005-0000-0000-000083950000}"/>
    <cellStyle name="Normal 17 8 6 6 5" xfId="38393" xr:uid="{00000000-0005-0000-0000-000084950000}"/>
    <cellStyle name="Normal 17 8 6 7" xfId="38394" xr:uid="{00000000-0005-0000-0000-000085950000}"/>
    <cellStyle name="Normal 17 8 6 7 2" xfId="38395" xr:uid="{00000000-0005-0000-0000-000086950000}"/>
    <cellStyle name="Normal 17 8 6 7 3" xfId="38396" xr:uid="{00000000-0005-0000-0000-000087950000}"/>
    <cellStyle name="Normal 17 8 6 7 4" xfId="38397" xr:uid="{00000000-0005-0000-0000-000088950000}"/>
    <cellStyle name="Normal 17 8 6 7 5" xfId="38398" xr:uid="{00000000-0005-0000-0000-000089950000}"/>
    <cellStyle name="Normal 17 8 6 8" xfId="38399" xr:uid="{00000000-0005-0000-0000-00008A950000}"/>
    <cellStyle name="Normal 17 8 6 8 2" xfId="38400" xr:uid="{00000000-0005-0000-0000-00008B950000}"/>
    <cellStyle name="Normal 17 8 6 8 3" xfId="38401" xr:uid="{00000000-0005-0000-0000-00008C950000}"/>
    <cellStyle name="Normal 17 8 6 8 4" xfId="38402" xr:uid="{00000000-0005-0000-0000-00008D950000}"/>
    <cellStyle name="Normal 17 8 6 8 5" xfId="38403" xr:uid="{00000000-0005-0000-0000-00008E950000}"/>
    <cellStyle name="Normal 17 8 6 9" xfId="38404" xr:uid="{00000000-0005-0000-0000-00008F950000}"/>
    <cellStyle name="Normal 17 8 6 9 2" xfId="38405" xr:uid="{00000000-0005-0000-0000-000090950000}"/>
    <cellStyle name="Normal 17 8 6 9 3" xfId="38406" xr:uid="{00000000-0005-0000-0000-000091950000}"/>
    <cellStyle name="Normal 17 8 6 9 4" xfId="38407" xr:uid="{00000000-0005-0000-0000-000092950000}"/>
    <cellStyle name="Normal 17 8 6 9 5" xfId="38408" xr:uid="{00000000-0005-0000-0000-000093950000}"/>
    <cellStyle name="Normal 17 8 7" xfId="38409" xr:uid="{00000000-0005-0000-0000-000094950000}"/>
    <cellStyle name="Normal 17 8 7 2" xfId="38410" xr:uid="{00000000-0005-0000-0000-000095950000}"/>
    <cellStyle name="Normal 17 8 7 3" xfId="38411" xr:uid="{00000000-0005-0000-0000-000096950000}"/>
    <cellStyle name="Normal 17 8 7 4" xfId="38412" xr:uid="{00000000-0005-0000-0000-000097950000}"/>
    <cellStyle name="Normal 17 8 7 5" xfId="38413" xr:uid="{00000000-0005-0000-0000-000098950000}"/>
    <cellStyle name="Normal 17 8 8" xfId="38414" xr:uid="{00000000-0005-0000-0000-000099950000}"/>
    <cellStyle name="Normal 17 8 8 2" xfId="38415" xr:uid="{00000000-0005-0000-0000-00009A950000}"/>
    <cellStyle name="Normal 17 8 8 3" xfId="38416" xr:uid="{00000000-0005-0000-0000-00009B950000}"/>
    <cellStyle name="Normal 17 8 8 4" xfId="38417" xr:uid="{00000000-0005-0000-0000-00009C950000}"/>
    <cellStyle name="Normal 17 8 8 5" xfId="38418" xr:uid="{00000000-0005-0000-0000-00009D950000}"/>
    <cellStyle name="Normal 17 8 9" xfId="38419" xr:uid="{00000000-0005-0000-0000-00009E950000}"/>
    <cellStyle name="Normal 17 8 9 2" xfId="38420" xr:uid="{00000000-0005-0000-0000-00009F950000}"/>
    <cellStyle name="Normal 17 8 9 3" xfId="38421" xr:uid="{00000000-0005-0000-0000-0000A0950000}"/>
    <cellStyle name="Normal 17 8 9 4" xfId="38422" xr:uid="{00000000-0005-0000-0000-0000A1950000}"/>
    <cellStyle name="Normal 17 8 9 5" xfId="38423" xr:uid="{00000000-0005-0000-0000-0000A2950000}"/>
    <cellStyle name="Normal 17 9" xfId="38424" xr:uid="{00000000-0005-0000-0000-0000A3950000}"/>
    <cellStyle name="Normal 17 9 10" xfId="38425" xr:uid="{00000000-0005-0000-0000-0000A4950000}"/>
    <cellStyle name="Normal 17 9 10 2" xfId="38426" xr:uid="{00000000-0005-0000-0000-0000A5950000}"/>
    <cellStyle name="Normal 17 9 10 3" xfId="38427" xr:uid="{00000000-0005-0000-0000-0000A6950000}"/>
    <cellStyle name="Normal 17 9 10 4" xfId="38428" xr:uid="{00000000-0005-0000-0000-0000A7950000}"/>
    <cellStyle name="Normal 17 9 10 5" xfId="38429" xr:uid="{00000000-0005-0000-0000-0000A8950000}"/>
    <cellStyle name="Normal 17 9 11" xfId="38430" xr:uid="{00000000-0005-0000-0000-0000A9950000}"/>
    <cellStyle name="Normal 17 9 11 2" xfId="38431" xr:uid="{00000000-0005-0000-0000-0000AA950000}"/>
    <cellStyle name="Normal 17 9 11 3" xfId="38432" xr:uid="{00000000-0005-0000-0000-0000AB950000}"/>
    <cellStyle name="Normal 17 9 11 4" xfId="38433" xr:uid="{00000000-0005-0000-0000-0000AC950000}"/>
    <cellStyle name="Normal 17 9 11 5" xfId="38434" xr:uid="{00000000-0005-0000-0000-0000AD950000}"/>
    <cellStyle name="Normal 17 9 12" xfId="38435" xr:uid="{00000000-0005-0000-0000-0000AE950000}"/>
    <cellStyle name="Normal 17 9 12 2" xfId="38436" xr:uid="{00000000-0005-0000-0000-0000AF950000}"/>
    <cellStyle name="Normal 17 9 12 3" xfId="38437" xr:uid="{00000000-0005-0000-0000-0000B0950000}"/>
    <cellStyle name="Normal 17 9 12 4" xfId="38438" xr:uid="{00000000-0005-0000-0000-0000B1950000}"/>
    <cellStyle name="Normal 17 9 12 5" xfId="38439" xr:uid="{00000000-0005-0000-0000-0000B2950000}"/>
    <cellStyle name="Normal 17 9 13" xfId="38440" xr:uid="{00000000-0005-0000-0000-0000B3950000}"/>
    <cellStyle name="Normal 17 9 13 2" xfId="38441" xr:uid="{00000000-0005-0000-0000-0000B4950000}"/>
    <cellStyle name="Normal 17 9 13 3" xfId="38442" xr:uid="{00000000-0005-0000-0000-0000B5950000}"/>
    <cellStyle name="Normal 17 9 13 4" xfId="38443" xr:uid="{00000000-0005-0000-0000-0000B6950000}"/>
    <cellStyle name="Normal 17 9 13 5" xfId="38444" xr:uid="{00000000-0005-0000-0000-0000B7950000}"/>
    <cellStyle name="Normal 17 9 14" xfId="38445" xr:uid="{00000000-0005-0000-0000-0000B8950000}"/>
    <cellStyle name="Normal 17 9 14 2" xfId="38446" xr:uid="{00000000-0005-0000-0000-0000B9950000}"/>
    <cellStyle name="Normal 17 9 14 3" xfId="38447" xr:uid="{00000000-0005-0000-0000-0000BA950000}"/>
    <cellStyle name="Normal 17 9 14 4" xfId="38448" xr:uid="{00000000-0005-0000-0000-0000BB950000}"/>
    <cellStyle name="Normal 17 9 14 5" xfId="38449" xr:uid="{00000000-0005-0000-0000-0000BC950000}"/>
    <cellStyle name="Normal 17 9 15" xfId="38450" xr:uid="{00000000-0005-0000-0000-0000BD950000}"/>
    <cellStyle name="Normal 17 9 15 2" xfId="38451" xr:uid="{00000000-0005-0000-0000-0000BE950000}"/>
    <cellStyle name="Normal 17 9 15 3" xfId="38452" xr:uid="{00000000-0005-0000-0000-0000BF950000}"/>
    <cellStyle name="Normal 17 9 15 4" xfId="38453" xr:uid="{00000000-0005-0000-0000-0000C0950000}"/>
    <cellStyle name="Normal 17 9 15 5" xfId="38454" xr:uid="{00000000-0005-0000-0000-0000C1950000}"/>
    <cellStyle name="Normal 17 9 16" xfId="38455" xr:uid="{00000000-0005-0000-0000-0000C2950000}"/>
    <cellStyle name="Normal 17 9 16 2" xfId="38456" xr:uid="{00000000-0005-0000-0000-0000C3950000}"/>
    <cellStyle name="Normal 17 9 16 3" xfId="38457" xr:uid="{00000000-0005-0000-0000-0000C4950000}"/>
    <cellStyle name="Normal 17 9 16 4" xfId="38458" xr:uid="{00000000-0005-0000-0000-0000C5950000}"/>
    <cellStyle name="Normal 17 9 16 5" xfId="38459" xr:uid="{00000000-0005-0000-0000-0000C6950000}"/>
    <cellStyle name="Normal 17 9 17" xfId="38460" xr:uid="{00000000-0005-0000-0000-0000C7950000}"/>
    <cellStyle name="Normal 17 9 17 2" xfId="38461" xr:uid="{00000000-0005-0000-0000-0000C8950000}"/>
    <cellStyle name="Normal 17 9 17 3" xfId="38462" xr:uid="{00000000-0005-0000-0000-0000C9950000}"/>
    <cellStyle name="Normal 17 9 17 4" xfId="38463" xr:uid="{00000000-0005-0000-0000-0000CA950000}"/>
    <cellStyle name="Normal 17 9 17 5" xfId="38464" xr:uid="{00000000-0005-0000-0000-0000CB950000}"/>
    <cellStyle name="Normal 17 9 18" xfId="38465" xr:uid="{00000000-0005-0000-0000-0000CC950000}"/>
    <cellStyle name="Normal 17 9 18 2" xfId="38466" xr:uid="{00000000-0005-0000-0000-0000CD950000}"/>
    <cellStyle name="Normal 17 9 18 3" xfId="38467" xr:uid="{00000000-0005-0000-0000-0000CE950000}"/>
    <cellStyle name="Normal 17 9 18 4" xfId="38468" xr:uid="{00000000-0005-0000-0000-0000CF950000}"/>
    <cellStyle name="Normal 17 9 18 5" xfId="38469" xr:uid="{00000000-0005-0000-0000-0000D0950000}"/>
    <cellStyle name="Normal 17 9 19" xfId="38470" xr:uid="{00000000-0005-0000-0000-0000D1950000}"/>
    <cellStyle name="Normal 17 9 19 2" xfId="38471" xr:uid="{00000000-0005-0000-0000-0000D2950000}"/>
    <cellStyle name="Normal 17 9 19 3" xfId="38472" xr:uid="{00000000-0005-0000-0000-0000D3950000}"/>
    <cellStyle name="Normal 17 9 19 4" xfId="38473" xr:uid="{00000000-0005-0000-0000-0000D4950000}"/>
    <cellStyle name="Normal 17 9 19 5" xfId="38474" xr:uid="{00000000-0005-0000-0000-0000D5950000}"/>
    <cellStyle name="Normal 17 9 2" xfId="38475" xr:uid="{00000000-0005-0000-0000-0000D6950000}"/>
    <cellStyle name="Normal 17 9 2 10" xfId="38476" xr:uid="{00000000-0005-0000-0000-0000D7950000}"/>
    <cellStyle name="Normal 17 9 2 10 2" xfId="38477" xr:uid="{00000000-0005-0000-0000-0000D8950000}"/>
    <cellStyle name="Normal 17 9 2 10 3" xfId="38478" xr:uid="{00000000-0005-0000-0000-0000D9950000}"/>
    <cellStyle name="Normal 17 9 2 10 4" xfId="38479" xr:uid="{00000000-0005-0000-0000-0000DA950000}"/>
    <cellStyle name="Normal 17 9 2 10 5" xfId="38480" xr:uid="{00000000-0005-0000-0000-0000DB950000}"/>
    <cellStyle name="Normal 17 9 2 11" xfId="38481" xr:uid="{00000000-0005-0000-0000-0000DC950000}"/>
    <cellStyle name="Normal 17 9 2 11 2" xfId="38482" xr:uid="{00000000-0005-0000-0000-0000DD950000}"/>
    <cellStyle name="Normal 17 9 2 11 3" xfId="38483" xr:uid="{00000000-0005-0000-0000-0000DE950000}"/>
    <cellStyle name="Normal 17 9 2 11 4" xfId="38484" xr:uid="{00000000-0005-0000-0000-0000DF950000}"/>
    <cellStyle name="Normal 17 9 2 11 5" xfId="38485" xr:uid="{00000000-0005-0000-0000-0000E0950000}"/>
    <cellStyle name="Normal 17 9 2 12" xfId="38486" xr:uid="{00000000-0005-0000-0000-0000E1950000}"/>
    <cellStyle name="Normal 17 9 2 12 2" xfId="38487" xr:uid="{00000000-0005-0000-0000-0000E2950000}"/>
    <cellStyle name="Normal 17 9 2 12 3" xfId="38488" xr:uid="{00000000-0005-0000-0000-0000E3950000}"/>
    <cellStyle name="Normal 17 9 2 12 4" xfId="38489" xr:uid="{00000000-0005-0000-0000-0000E4950000}"/>
    <cellStyle name="Normal 17 9 2 12 5" xfId="38490" xr:uid="{00000000-0005-0000-0000-0000E5950000}"/>
    <cellStyle name="Normal 17 9 2 13" xfId="38491" xr:uid="{00000000-0005-0000-0000-0000E6950000}"/>
    <cellStyle name="Normal 17 9 2 13 2" xfId="38492" xr:uid="{00000000-0005-0000-0000-0000E7950000}"/>
    <cellStyle name="Normal 17 9 2 13 3" xfId="38493" xr:uid="{00000000-0005-0000-0000-0000E8950000}"/>
    <cellStyle name="Normal 17 9 2 13 4" xfId="38494" xr:uid="{00000000-0005-0000-0000-0000E9950000}"/>
    <cellStyle name="Normal 17 9 2 13 5" xfId="38495" xr:uid="{00000000-0005-0000-0000-0000EA950000}"/>
    <cellStyle name="Normal 17 9 2 14" xfId="38496" xr:uid="{00000000-0005-0000-0000-0000EB950000}"/>
    <cellStyle name="Normal 17 9 2 14 2" xfId="38497" xr:uid="{00000000-0005-0000-0000-0000EC950000}"/>
    <cellStyle name="Normal 17 9 2 14 3" xfId="38498" xr:uid="{00000000-0005-0000-0000-0000ED950000}"/>
    <cellStyle name="Normal 17 9 2 14 4" xfId="38499" xr:uid="{00000000-0005-0000-0000-0000EE950000}"/>
    <cellStyle name="Normal 17 9 2 14 5" xfId="38500" xr:uid="{00000000-0005-0000-0000-0000EF950000}"/>
    <cellStyle name="Normal 17 9 2 15" xfId="38501" xr:uid="{00000000-0005-0000-0000-0000F0950000}"/>
    <cellStyle name="Normal 17 9 2 15 2" xfId="38502" xr:uid="{00000000-0005-0000-0000-0000F1950000}"/>
    <cellStyle name="Normal 17 9 2 15 3" xfId="38503" xr:uid="{00000000-0005-0000-0000-0000F2950000}"/>
    <cellStyle name="Normal 17 9 2 15 4" xfId="38504" xr:uid="{00000000-0005-0000-0000-0000F3950000}"/>
    <cellStyle name="Normal 17 9 2 15 5" xfId="38505" xr:uid="{00000000-0005-0000-0000-0000F4950000}"/>
    <cellStyle name="Normal 17 9 2 16" xfId="38506" xr:uid="{00000000-0005-0000-0000-0000F5950000}"/>
    <cellStyle name="Normal 17 9 2 16 2" xfId="38507" xr:uid="{00000000-0005-0000-0000-0000F6950000}"/>
    <cellStyle name="Normal 17 9 2 16 3" xfId="38508" xr:uid="{00000000-0005-0000-0000-0000F7950000}"/>
    <cellStyle name="Normal 17 9 2 16 4" xfId="38509" xr:uid="{00000000-0005-0000-0000-0000F8950000}"/>
    <cellStyle name="Normal 17 9 2 16 5" xfId="38510" xr:uid="{00000000-0005-0000-0000-0000F9950000}"/>
    <cellStyle name="Normal 17 9 2 17" xfId="38511" xr:uid="{00000000-0005-0000-0000-0000FA950000}"/>
    <cellStyle name="Normal 17 9 2 17 2" xfId="38512" xr:uid="{00000000-0005-0000-0000-0000FB950000}"/>
    <cellStyle name="Normal 17 9 2 17 3" xfId="38513" xr:uid="{00000000-0005-0000-0000-0000FC950000}"/>
    <cellStyle name="Normal 17 9 2 17 4" xfId="38514" xr:uid="{00000000-0005-0000-0000-0000FD950000}"/>
    <cellStyle name="Normal 17 9 2 17 5" xfId="38515" xr:uid="{00000000-0005-0000-0000-0000FE950000}"/>
    <cellStyle name="Normal 17 9 2 18" xfId="38516" xr:uid="{00000000-0005-0000-0000-0000FF950000}"/>
    <cellStyle name="Normal 17 9 2 18 2" xfId="38517" xr:uid="{00000000-0005-0000-0000-000000960000}"/>
    <cellStyle name="Normal 17 9 2 18 3" xfId="38518" xr:uid="{00000000-0005-0000-0000-000001960000}"/>
    <cellStyle name="Normal 17 9 2 18 4" xfId="38519" xr:uid="{00000000-0005-0000-0000-000002960000}"/>
    <cellStyle name="Normal 17 9 2 18 5" xfId="38520" xr:uid="{00000000-0005-0000-0000-000003960000}"/>
    <cellStyle name="Normal 17 9 2 19" xfId="38521" xr:uid="{00000000-0005-0000-0000-000004960000}"/>
    <cellStyle name="Normal 17 9 2 19 2" xfId="38522" xr:uid="{00000000-0005-0000-0000-000005960000}"/>
    <cellStyle name="Normal 17 9 2 19 3" xfId="38523" xr:uid="{00000000-0005-0000-0000-000006960000}"/>
    <cellStyle name="Normal 17 9 2 19 4" xfId="38524" xr:uid="{00000000-0005-0000-0000-000007960000}"/>
    <cellStyle name="Normal 17 9 2 2" xfId="38525" xr:uid="{00000000-0005-0000-0000-000008960000}"/>
    <cellStyle name="Normal 17 9 2 2 10" xfId="38526" xr:uid="{00000000-0005-0000-0000-000009960000}"/>
    <cellStyle name="Normal 17 9 2 2 10 2" xfId="38527" xr:uid="{00000000-0005-0000-0000-00000A960000}"/>
    <cellStyle name="Normal 17 9 2 2 10 3" xfId="38528" xr:uid="{00000000-0005-0000-0000-00000B960000}"/>
    <cellStyle name="Normal 17 9 2 2 10 4" xfId="38529" xr:uid="{00000000-0005-0000-0000-00000C960000}"/>
    <cellStyle name="Normal 17 9 2 2 10 5" xfId="38530" xr:uid="{00000000-0005-0000-0000-00000D960000}"/>
    <cellStyle name="Normal 17 9 2 2 11" xfId="38531" xr:uid="{00000000-0005-0000-0000-00000E960000}"/>
    <cellStyle name="Normal 17 9 2 2 11 2" xfId="38532" xr:uid="{00000000-0005-0000-0000-00000F960000}"/>
    <cellStyle name="Normal 17 9 2 2 11 3" xfId="38533" xr:uid="{00000000-0005-0000-0000-000010960000}"/>
    <cellStyle name="Normal 17 9 2 2 11 4" xfId="38534" xr:uid="{00000000-0005-0000-0000-000011960000}"/>
    <cellStyle name="Normal 17 9 2 2 11 5" xfId="38535" xr:uid="{00000000-0005-0000-0000-000012960000}"/>
    <cellStyle name="Normal 17 9 2 2 12" xfId="38536" xr:uid="{00000000-0005-0000-0000-000013960000}"/>
    <cellStyle name="Normal 17 9 2 2 12 2" xfId="38537" xr:uid="{00000000-0005-0000-0000-000014960000}"/>
    <cellStyle name="Normal 17 9 2 2 12 3" xfId="38538" xr:uid="{00000000-0005-0000-0000-000015960000}"/>
    <cellStyle name="Normal 17 9 2 2 12 4" xfId="38539" xr:uid="{00000000-0005-0000-0000-000016960000}"/>
    <cellStyle name="Normal 17 9 2 2 12 5" xfId="38540" xr:uid="{00000000-0005-0000-0000-000017960000}"/>
    <cellStyle name="Normal 17 9 2 2 13" xfId="38541" xr:uid="{00000000-0005-0000-0000-000018960000}"/>
    <cellStyle name="Normal 17 9 2 2 13 2" xfId="38542" xr:uid="{00000000-0005-0000-0000-000019960000}"/>
    <cellStyle name="Normal 17 9 2 2 13 3" xfId="38543" xr:uid="{00000000-0005-0000-0000-00001A960000}"/>
    <cellStyle name="Normal 17 9 2 2 13 4" xfId="38544" xr:uid="{00000000-0005-0000-0000-00001B960000}"/>
    <cellStyle name="Normal 17 9 2 2 13 5" xfId="38545" xr:uid="{00000000-0005-0000-0000-00001C960000}"/>
    <cellStyle name="Normal 17 9 2 2 14" xfId="38546" xr:uid="{00000000-0005-0000-0000-00001D960000}"/>
    <cellStyle name="Normal 17 9 2 2 14 2" xfId="38547" xr:uid="{00000000-0005-0000-0000-00001E960000}"/>
    <cellStyle name="Normal 17 9 2 2 14 3" xfId="38548" xr:uid="{00000000-0005-0000-0000-00001F960000}"/>
    <cellStyle name="Normal 17 9 2 2 14 4" xfId="38549" xr:uid="{00000000-0005-0000-0000-000020960000}"/>
    <cellStyle name="Normal 17 9 2 2 14 5" xfId="38550" xr:uid="{00000000-0005-0000-0000-000021960000}"/>
    <cellStyle name="Normal 17 9 2 2 15" xfId="38551" xr:uid="{00000000-0005-0000-0000-000022960000}"/>
    <cellStyle name="Normal 17 9 2 2 15 2" xfId="38552" xr:uid="{00000000-0005-0000-0000-000023960000}"/>
    <cellStyle name="Normal 17 9 2 2 15 3" xfId="38553" xr:uid="{00000000-0005-0000-0000-000024960000}"/>
    <cellStyle name="Normal 17 9 2 2 15 4" xfId="38554" xr:uid="{00000000-0005-0000-0000-000025960000}"/>
    <cellStyle name="Normal 17 9 2 2 15 5" xfId="38555" xr:uid="{00000000-0005-0000-0000-000026960000}"/>
    <cellStyle name="Normal 17 9 2 2 16" xfId="38556" xr:uid="{00000000-0005-0000-0000-000027960000}"/>
    <cellStyle name="Normal 17 9 2 2 16 2" xfId="38557" xr:uid="{00000000-0005-0000-0000-000028960000}"/>
    <cellStyle name="Normal 17 9 2 2 16 3" xfId="38558" xr:uid="{00000000-0005-0000-0000-000029960000}"/>
    <cellStyle name="Normal 17 9 2 2 16 4" xfId="38559" xr:uid="{00000000-0005-0000-0000-00002A960000}"/>
    <cellStyle name="Normal 17 9 2 2 16 5" xfId="38560" xr:uid="{00000000-0005-0000-0000-00002B960000}"/>
    <cellStyle name="Normal 17 9 2 2 17" xfId="38561" xr:uid="{00000000-0005-0000-0000-00002C960000}"/>
    <cellStyle name="Normal 17 9 2 2 17 2" xfId="38562" xr:uid="{00000000-0005-0000-0000-00002D960000}"/>
    <cellStyle name="Normal 17 9 2 2 17 3" xfId="38563" xr:uid="{00000000-0005-0000-0000-00002E960000}"/>
    <cellStyle name="Normal 17 9 2 2 17 4" xfId="38564" xr:uid="{00000000-0005-0000-0000-00002F960000}"/>
    <cellStyle name="Normal 17 9 2 2 18" xfId="38565" xr:uid="{00000000-0005-0000-0000-000030960000}"/>
    <cellStyle name="Normal 17 9 2 2 18 2" xfId="38566" xr:uid="{00000000-0005-0000-0000-000031960000}"/>
    <cellStyle name="Normal 17 9 2 2 18 3" xfId="38567" xr:uid="{00000000-0005-0000-0000-000032960000}"/>
    <cellStyle name="Normal 17 9 2 2 18 4" xfId="38568" xr:uid="{00000000-0005-0000-0000-000033960000}"/>
    <cellStyle name="Normal 17 9 2 2 19" xfId="38569" xr:uid="{00000000-0005-0000-0000-000034960000}"/>
    <cellStyle name="Normal 17 9 2 2 2" xfId="38570" xr:uid="{00000000-0005-0000-0000-000035960000}"/>
    <cellStyle name="Normal 17 9 2 2 2 2" xfId="38571" xr:uid="{00000000-0005-0000-0000-000036960000}"/>
    <cellStyle name="Normal 17 9 2 2 2 3" xfId="38572" xr:uid="{00000000-0005-0000-0000-000037960000}"/>
    <cellStyle name="Normal 17 9 2 2 2 4" xfId="38573" xr:uid="{00000000-0005-0000-0000-000038960000}"/>
    <cellStyle name="Normal 17 9 2 2 2 5" xfId="38574" xr:uid="{00000000-0005-0000-0000-000039960000}"/>
    <cellStyle name="Normal 17 9 2 2 20" xfId="38575" xr:uid="{00000000-0005-0000-0000-00003A960000}"/>
    <cellStyle name="Normal 17 9 2 2 21" xfId="38576" xr:uid="{00000000-0005-0000-0000-00003B960000}"/>
    <cellStyle name="Normal 17 9 2 2 3" xfId="38577" xr:uid="{00000000-0005-0000-0000-00003C960000}"/>
    <cellStyle name="Normal 17 9 2 2 3 2" xfId="38578" xr:uid="{00000000-0005-0000-0000-00003D960000}"/>
    <cellStyle name="Normal 17 9 2 2 3 3" xfId="38579" xr:uid="{00000000-0005-0000-0000-00003E960000}"/>
    <cellStyle name="Normal 17 9 2 2 3 4" xfId="38580" xr:uid="{00000000-0005-0000-0000-00003F960000}"/>
    <cellStyle name="Normal 17 9 2 2 3 5" xfId="38581" xr:uid="{00000000-0005-0000-0000-000040960000}"/>
    <cellStyle name="Normal 17 9 2 2 4" xfId="38582" xr:uid="{00000000-0005-0000-0000-000041960000}"/>
    <cellStyle name="Normal 17 9 2 2 4 2" xfId="38583" xr:uid="{00000000-0005-0000-0000-000042960000}"/>
    <cellStyle name="Normal 17 9 2 2 4 3" xfId="38584" xr:uid="{00000000-0005-0000-0000-000043960000}"/>
    <cellStyle name="Normal 17 9 2 2 4 4" xfId="38585" xr:uid="{00000000-0005-0000-0000-000044960000}"/>
    <cellStyle name="Normal 17 9 2 2 4 5" xfId="38586" xr:uid="{00000000-0005-0000-0000-000045960000}"/>
    <cellStyle name="Normal 17 9 2 2 5" xfId="38587" xr:uid="{00000000-0005-0000-0000-000046960000}"/>
    <cellStyle name="Normal 17 9 2 2 5 2" xfId="38588" xr:uid="{00000000-0005-0000-0000-000047960000}"/>
    <cellStyle name="Normal 17 9 2 2 5 3" xfId="38589" xr:uid="{00000000-0005-0000-0000-000048960000}"/>
    <cellStyle name="Normal 17 9 2 2 5 4" xfId="38590" xr:uid="{00000000-0005-0000-0000-000049960000}"/>
    <cellStyle name="Normal 17 9 2 2 5 5" xfId="38591" xr:uid="{00000000-0005-0000-0000-00004A960000}"/>
    <cellStyle name="Normal 17 9 2 2 6" xfId="38592" xr:uid="{00000000-0005-0000-0000-00004B960000}"/>
    <cellStyle name="Normal 17 9 2 2 6 2" xfId="38593" xr:uid="{00000000-0005-0000-0000-00004C960000}"/>
    <cellStyle name="Normal 17 9 2 2 6 3" xfId="38594" xr:uid="{00000000-0005-0000-0000-00004D960000}"/>
    <cellStyle name="Normal 17 9 2 2 6 4" xfId="38595" xr:uid="{00000000-0005-0000-0000-00004E960000}"/>
    <cellStyle name="Normal 17 9 2 2 6 5" xfId="38596" xr:uid="{00000000-0005-0000-0000-00004F960000}"/>
    <cellStyle name="Normal 17 9 2 2 7" xfId="38597" xr:uid="{00000000-0005-0000-0000-000050960000}"/>
    <cellStyle name="Normal 17 9 2 2 7 2" xfId="38598" xr:uid="{00000000-0005-0000-0000-000051960000}"/>
    <cellStyle name="Normal 17 9 2 2 7 3" xfId="38599" xr:uid="{00000000-0005-0000-0000-000052960000}"/>
    <cellStyle name="Normal 17 9 2 2 7 4" xfId="38600" xr:uid="{00000000-0005-0000-0000-000053960000}"/>
    <cellStyle name="Normal 17 9 2 2 7 5" xfId="38601" xr:uid="{00000000-0005-0000-0000-000054960000}"/>
    <cellStyle name="Normal 17 9 2 2 8" xfId="38602" xr:uid="{00000000-0005-0000-0000-000055960000}"/>
    <cellStyle name="Normal 17 9 2 2 8 2" xfId="38603" xr:uid="{00000000-0005-0000-0000-000056960000}"/>
    <cellStyle name="Normal 17 9 2 2 8 3" xfId="38604" xr:uid="{00000000-0005-0000-0000-000057960000}"/>
    <cellStyle name="Normal 17 9 2 2 8 4" xfId="38605" xr:uid="{00000000-0005-0000-0000-000058960000}"/>
    <cellStyle name="Normal 17 9 2 2 8 5" xfId="38606" xr:uid="{00000000-0005-0000-0000-000059960000}"/>
    <cellStyle name="Normal 17 9 2 2 9" xfId="38607" xr:uid="{00000000-0005-0000-0000-00005A960000}"/>
    <cellStyle name="Normal 17 9 2 2 9 2" xfId="38608" xr:uid="{00000000-0005-0000-0000-00005B960000}"/>
    <cellStyle name="Normal 17 9 2 2 9 3" xfId="38609" xr:uid="{00000000-0005-0000-0000-00005C960000}"/>
    <cellStyle name="Normal 17 9 2 2 9 4" xfId="38610" xr:uid="{00000000-0005-0000-0000-00005D960000}"/>
    <cellStyle name="Normal 17 9 2 2 9 5" xfId="38611" xr:uid="{00000000-0005-0000-0000-00005E960000}"/>
    <cellStyle name="Normal 17 9 2 20" xfId="38612" xr:uid="{00000000-0005-0000-0000-00005F960000}"/>
    <cellStyle name="Normal 17 9 2 20 2" xfId="38613" xr:uid="{00000000-0005-0000-0000-000060960000}"/>
    <cellStyle name="Normal 17 9 2 20 3" xfId="38614" xr:uid="{00000000-0005-0000-0000-000061960000}"/>
    <cellStyle name="Normal 17 9 2 20 4" xfId="38615" xr:uid="{00000000-0005-0000-0000-000062960000}"/>
    <cellStyle name="Normal 17 9 2 21" xfId="38616" xr:uid="{00000000-0005-0000-0000-000063960000}"/>
    <cellStyle name="Normal 17 9 2 22" xfId="38617" xr:uid="{00000000-0005-0000-0000-000064960000}"/>
    <cellStyle name="Normal 17 9 2 23" xfId="38618" xr:uid="{00000000-0005-0000-0000-000065960000}"/>
    <cellStyle name="Normal 17 9 2 3" xfId="38619" xr:uid="{00000000-0005-0000-0000-000066960000}"/>
    <cellStyle name="Normal 17 9 2 3 10" xfId="38620" xr:uid="{00000000-0005-0000-0000-000067960000}"/>
    <cellStyle name="Normal 17 9 2 3 10 2" xfId="38621" xr:uid="{00000000-0005-0000-0000-000068960000}"/>
    <cellStyle name="Normal 17 9 2 3 10 3" xfId="38622" xr:uid="{00000000-0005-0000-0000-000069960000}"/>
    <cellStyle name="Normal 17 9 2 3 10 4" xfId="38623" xr:uid="{00000000-0005-0000-0000-00006A960000}"/>
    <cellStyle name="Normal 17 9 2 3 10 5" xfId="38624" xr:uid="{00000000-0005-0000-0000-00006B960000}"/>
    <cellStyle name="Normal 17 9 2 3 11" xfId="38625" xr:uid="{00000000-0005-0000-0000-00006C960000}"/>
    <cellStyle name="Normal 17 9 2 3 11 2" xfId="38626" xr:uid="{00000000-0005-0000-0000-00006D960000}"/>
    <cellStyle name="Normal 17 9 2 3 11 3" xfId="38627" xr:uid="{00000000-0005-0000-0000-00006E960000}"/>
    <cellStyle name="Normal 17 9 2 3 11 4" xfId="38628" xr:uid="{00000000-0005-0000-0000-00006F960000}"/>
    <cellStyle name="Normal 17 9 2 3 11 5" xfId="38629" xr:uid="{00000000-0005-0000-0000-000070960000}"/>
    <cellStyle name="Normal 17 9 2 3 12" xfId="38630" xr:uid="{00000000-0005-0000-0000-000071960000}"/>
    <cellStyle name="Normal 17 9 2 3 12 2" xfId="38631" xr:uid="{00000000-0005-0000-0000-000072960000}"/>
    <cellStyle name="Normal 17 9 2 3 12 3" xfId="38632" xr:uid="{00000000-0005-0000-0000-000073960000}"/>
    <cellStyle name="Normal 17 9 2 3 12 4" xfId="38633" xr:uid="{00000000-0005-0000-0000-000074960000}"/>
    <cellStyle name="Normal 17 9 2 3 12 5" xfId="38634" xr:uid="{00000000-0005-0000-0000-000075960000}"/>
    <cellStyle name="Normal 17 9 2 3 13" xfId="38635" xr:uid="{00000000-0005-0000-0000-000076960000}"/>
    <cellStyle name="Normal 17 9 2 3 13 2" xfId="38636" xr:uid="{00000000-0005-0000-0000-000077960000}"/>
    <cellStyle name="Normal 17 9 2 3 13 3" xfId="38637" xr:uid="{00000000-0005-0000-0000-000078960000}"/>
    <cellStyle name="Normal 17 9 2 3 13 4" xfId="38638" xr:uid="{00000000-0005-0000-0000-000079960000}"/>
    <cellStyle name="Normal 17 9 2 3 13 5" xfId="38639" xr:uid="{00000000-0005-0000-0000-00007A960000}"/>
    <cellStyle name="Normal 17 9 2 3 14" xfId="38640" xr:uid="{00000000-0005-0000-0000-00007B960000}"/>
    <cellStyle name="Normal 17 9 2 3 14 2" xfId="38641" xr:uid="{00000000-0005-0000-0000-00007C960000}"/>
    <cellStyle name="Normal 17 9 2 3 14 3" xfId="38642" xr:uid="{00000000-0005-0000-0000-00007D960000}"/>
    <cellStyle name="Normal 17 9 2 3 14 4" xfId="38643" xr:uid="{00000000-0005-0000-0000-00007E960000}"/>
    <cellStyle name="Normal 17 9 2 3 14 5" xfId="38644" xr:uid="{00000000-0005-0000-0000-00007F960000}"/>
    <cellStyle name="Normal 17 9 2 3 15" xfId="38645" xr:uid="{00000000-0005-0000-0000-000080960000}"/>
    <cellStyle name="Normal 17 9 2 3 15 2" xfId="38646" xr:uid="{00000000-0005-0000-0000-000081960000}"/>
    <cellStyle name="Normal 17 9 2 3 15 3" xfId="38647" xr:uid="{00000000-0005-0000-0000-000082960000}"/>
    <cellStyle name="Normal 17 9 2 3 15 4" xfId="38648" xr:uid="{00000000-0005-0000-0000-000083960000}"/>
    <cellStyle name="Normal 17 9 2 3 15 5" xfId="38649" xr:uid="{00000000-0005-0000-0000-000084960000}"/>
    <cellStyle name="Normal 17 9 2 3 16" xfId="38650" xr:uid="{00000000-0005-0000-0000-000085960000}"/>
    <cellStyle name="Normal 17 9 2 3 16 2" xfId="38651" xr:uid="{00000000-0005-0000-0000-000086960000}"/>
    <cellStyle name="Normal 17 9 2 3 16 3" xfId="38652" xr:uid="{00000000-0005-0000-0000-000087960000}"/>
    <cellStyle name="Normal 17 9 2 3 16 4" xfId="38653" xr:uid="{00000000-0005-0000-0000-000088960000}"/>
    <cellStyle name="Normal 17 9 2 3 17" xfId="38654" xr:uid="{00000000-0005-0000-0000-000089960000}"/>
    <cellStyle name="Normal 17 9 2 3 17 2" xfId="38655" xr:uid="{00000000-0005-0000-0000-00008A960000}"/>
    <cellStyle name="Normal 17 9 2 3 17 3" xfId="38656" xr:uid="{00000000-0005-0000-0000-00008B960000}"/>
    <cellStyle name="Normal 17 9 2 3 17 4" xfId="38657" xr:uid="{00000000-0005-0000-0000-00008C960000}"/>
    <cellStyle name="Normal 17 9 2 3 18" xfId="38658" xr:uid="{00000000-0005-0000-0000-00008D960000}"/>
    <cellStyle name="Normal 17 9 2 3 19" xfId="38659" xr:uid="{00000000-0005-0000-0000-00008E960000}"/>
    <cellStyle name="Normal 17 9 2 3 2" xfId="38660" xr:uid="{00000000-0005-0000-0000-00008F960000}"/>
    <cellStyle name="Normal 17 9 2 3 2 2" xfId="38661" xr:uid="{00000000-0005-0000-0000-000090960000}"/>
    <cellStyle name="Normal 17 9 2 3 2 3" xfId="38662" xr:uid="{00000000-0005-0000-0000-000091960000}"/>
    <cellStyle name="Normal 17 9 2 3 2 4" xfId="38663" xr:uid="{00000000-0005-0000-0000-000092960000}"/>
    <cellStyle name="Normal 17 9 2 3 2 5" xfId="38664" xr:uid="{00000000-0005-0000-0000-000093960000}"/>
    <cellStyle name="Normal 17 9 2 3 20" xfId="38665" xr:uid="{00000000-0005-0000-0000-000094960000}"/>
    <cellStyle name="Normal 17 9 2 3 3" xfId="38666" xr:uid="{00000000-0005-0000-0000-000095960000}"/>
    <cellStyle name="Normal 17 9 2 3 3 2" xfId="38667" xr:uid="{00000000-0005-0000-0000-000096960000}"/>
    <cellStyle name="Normal 17 9 2 3 3 3" xfId="38668" xr:uid="{00000000-0005-0000-0000-000097960000}"/>
    <cellStyle name="Normal 17 9 2 3 3 4" xfId="38669" xr:uid="{00000000-0005-0000-0000-000098960000}"/>
    <cellStyle name="Normal 17 9 2 3 3 5" xfId="38670" xr:uid="{00000000-0005-0000-0000-000099960000}"/>
    <cellStyle name="Normal 17 9 2 3 4" xfId="38671" xr:uid="{00000000-0005-0000-0000-00009A960000}"/>
    <cellStyle name="Normal 17 9 2 3 4 2" xfId="38672" xr:uid="{00000000-0005-0000-0000-00009B960000}"/>
    <cellStyle name="Normal 17 9 2 3 4 3" xfId="38673" xr:uid="{00000000-0005-0000-0000-00009C960000}"/>
    <cellStyle name="Normal 17 9 2 3 4 4" xfId="38674" xr:uid="{00000000-0005-0000-0000-00009D960000}"/>
    <cellStyle name="Normal 17 9 2 3 4 5" xfId="38675" xr:uid="{00000000-0005-0000-0000-00009E960000}"/>
    <cellStyle name="Normal 17 9 2 3 5" xfId="38676" xr:uid="{00000000-0005-0000-0000-00009F960000}"/>
    <cellStyle name="Normal 17 9 2 3 5 2" xfId="38677" xr:uid="{00000000-0005-0000-0000-0000A0960000}"/>
    <cellStyle name="Normal 17 9 2 3 5 3" xfId="38678" xr:uid="{00000000-0005-0000-0000-0000A1960000}"/>
    <cellStyle name="Normal 17 9 2 3 5 4" xfId="38679" xr:uid="{00000000-0005-0000-0000-0000A2960000}"/>
    <cellStyle name="Normal 17 9 2 3 5 5" xfId="38680" xr:uid="{00000000-0005-0000-0000-0000A3960000}"/>
    <cellStyle name="Normal 17 9 2 3 6" xfId="38681" xr:uid="{00000000-0005-0000-0000-0000A4960000}"/>
    <cellStyle name="Normal 17 9 2 3 6 2" xfId="38682" xr:uid="{00000000-0005-0000-0000-0000A5960000}"/>
    <cellStyle name="Normal 17 9 2 3 6 3" xfId="38683" xr:uid="{00000000-0005-0000-0000-0000A6960000}"/>
    <cellStyle name="Normal 17 9 2 3 6 4" xfId="38684" xr:uid="{00000000-0005-0000-0000-0000A7960000}"/>
    <cellStyle name="Normal 17 9 2 3 6 5" xfId="38685" xr:uid="{00000000-0005-0000-0000-0000A8960000}"/>
    <cellStyle name="Normal 17 9 2 3 7" xfId="38686" xr:uid="{00000000-0005-0000-0000-0000A9960000}"/>
    <cellStyle name="Normal 17 9 2 3 7 2" xfId="38687" xr:uid="{00000000-0005-0000-0000-0000AA960000}"/>
    <cellStyle name="Normal 17 9 2 3 7 3" xfId="38688" xr:uid="{00000000-0005-0000-0000-0000AB960000}"/>
    <cellStyle name="Normal 17 9 2 3 7 4" xfId="38689" xr:uid="{00000000-0005-0000-0000-0000AC960000}"/>
    <cellStyle name="Normal 17 9 2 3 7 5" xfId="38690" xr:uid="{00000000-0005-0000-0000-0000AD960000}"/>
    <cellStyle name="Normal 17 9 2 3 8" xfId="38691" xr:uid="{00000000-0005-0000-0000-0000AE960000}"/>
    <cellStyle name="Normal 17 9 2 3 8 2" xfId="38692" xr:uid="{00000000-0005-0000-0000-0000AF960000}"/>
    <cellStyle name="Normal 17 9 2 3 8 3" xfId="38693" xr:uid="{00000000-0005-0000-0000-0000B0960000}"/>
    <cellStyle name="Normal 17 9 2 3 8 4" xfId="38694" xr:uid="{00000000-0005-0000-0000-0000B1960000}"/>
    <cellStyle name="Normal 17 9 2 3 8 5" xfId="38695" xr:uid="{00000000-0005-0000-0000-0000B2960000}"/>
    <cellStyle name="Normal 17 9 2 3 9" xfId="38696" xr:uid="{00000000-0005-0000-0000-0000B3960000}"/>
    <cellStyle name="Normal 17 9 2 3 9 2" xfId="38697" xr:uid="{00000000-0005-0000-0000-0000B4960000}"/>
    <cellStyle name="Normal 17 9 2 3 9 3" xfId="38698" xr:uid="{00000000-0005-0000-0000-0000B5960000}"/>
    <cellStyle name="Normal 17 9 2 3 9 4" xfId="38699" xr:uid="{00000000-0005-0000-0000-0000B6960000}"/>
    <cellStyle name="Normal 17 9 2 3 9 5" xfId="38700" xr:uid="{00000000-0005-0000-0000-0000B7960000}"/>
    <cellStyle name="Normal 17 9 2 4" xfId="38701" xr:uid="{00000000-0005-0000-0000-0000B8960000}"/>
    <cellStyle name="Normal 17 9 2 4 10" xfId="38702" xr:uid="{00000000-0005-0000-0000-0000B9960000}"/>
    <cellStyle name="Normal 17 9 2 4 10 2" xfId="38703" xr:uid="{00000000-0005-0000-0000-0000BA960000}"/>
    <cellStyle name="Normal 17 9 2 4 10 3" xfId="38704" xr:uid="{00000000-0005-0000-0000-0000BB960000}"/>
    <cellStyle name="Normal 17 9 2 4 10 4" xfId="38705" xr:uid="{00000000-0005-0000-0000-0000BC960000}"/>
    <cellStyle name="Normal 17 9 2 4 10 5" xfId="38706" xr:uid="{00000000-0005-0000-0000-0000BD960000}"/>
    <cellStyle name="Normal 17 9 2 4 11" xfId="38707" xr:uid="{00000000-0005-0000-0000-0000BE960000}"/>
    <cellStyle name="Normal 17 9 2 4 11 2" xfId="38708" xr:uid="{00000000-0005-0000-0000-0000BF960000}"/>
    <cellStyle name="Normal 17 9 2 4 11 3" xfId="38709" xr:uid="{00000000-0005-0000-0000-0000C0960000}"/>
    <cellStyle name="Normal 17 9 2 4 11 4" xfId="38710" xr:uid="{00000000-0005-0000-0000-0000C1960000}"/>
    <cellStyle name="Normal 17 9 2 4 11 5" xfId="38711" xr:uid="{00000000-0005-0000-0000-0000C2960000}"/>
    <cellStyle name="Normal 17 9 2 4 12" xfId="38712" xr:uid="{00000000-0005-0000-0000-0000C3960000}"/>
    <cellStyle name="Normal 17 9 2 4 12 2" xfId="38713" xr:uid="{00000000-0005-0000-0000-0000C4960000}"/>
    <cellStyle name="Normal 17 9 2 4 12 3" xfId="38714" xr:uid="{00000000-0005-0000-0000-0000C5960000}"/>
    <cellStyle name="Normal 17 9 2 4 12 4" xfId="38715" xr:uid="{00000000-0005-0000-0000-0000C6960000}"/>
    <cellStyle name="Normal 17 9 2 4 12 5" xfId="38716" xr:uid="{00000000-0005-0000-0000-0000C7960000}"/>
    <cellStyle name="Normal 17 9 2 4 13" xfId="38717" xr:uid="{00000000-0005-0000-0000-0000C8960000}"/>
    <cellStyle name="Normal 17 9 2 4 13 2" xfId="38718" xr:uid="{00000000-0005-0000-0000-0000C9960000}"/>
    <cellStyle name="Normal 17 9 2 4 13 3" xfId="38719" xr:uid="{00000000-0005-0000-0000-0000CA960000}"/>
    <cellStyle name="Normal 17 9 2 4 13 4" xfId="38720" xr:uid="{00000000-0005-0000-0000-0000CB960000}"/>
    <cellStyle name="Normal 17 9 2 4 13 5" xfId="38721" xr:uid="{00000000-0005-0000-0000-0000CC960000}"/>
    <cellStyle name="Normal 17 9 2 4 14" xfId="38722" xr:uid="{00000000-0005-0000-0000-0000CD960000}"/>
    <cellStyle name="Normal 17 9 2 4 14 2" xfId="38723" xr:uid="{00000000-0005-0000-0000-0000CE960000}"/>
    <cellStyle name="Normal 17 9 2 4 14 3" xfId="38724" xr:uid="{00000000-0005-0000-0000-0000CF960000}"/>
    <cellStyle name="Normal 17 9 2 4 14 4" xfId="38725" xr:uid="{00000000-0005-0000-0000-0000D0960000}"/>
    <cellStyle name="Normal 17 9 2 4 14 5" xfId="38726" xr:uid="{00000000-0005-0000-0000-0000D1960000}"/>
    <cellStyle name="Normal 17 9 2 4 15" xfId="38727" xr:uid="{00000000-0005-0000-0000-0000D2960000}"/>
    <cellStyle name="Normal 17 9 2 4 15 2" xfId="38728" xr:uid="{00000000-0005-0000-0000-0000D3960000}"/>
    <cellStyle name="Normal 17 9 2 4 15 3" xfId="38729" xr:uid="{00000000-0005-0000-0000-0000D4960000}"/>
    <cellStyle name="Normal 17 9 2 4 15 4" xfId="38730" xr:uid="{00000000-0005-0000-0000-0000D5960000}"/>
    <cellStyle name="Normal 17 9 2 4 15 5" xfId="38731" xr:uid="{00000000-0005-0000-0000-0000D6960000}"/>
    <cellStyle name="Normal 17 9 2 4 16" xfId="38732" xr:uid="{00000000-0005-0000-0000-0000D7960000}"/>
    <cellStyle name="Normal 17 9 2 4 16 2" xfId="38733" xr:uid="{00000000-0005-0000-0000-0000D8960000}"/>
    <cellStyle name="Normal 17 9 2 4 16 3" xfId="38734" xr:uid="{00000000-0005-0000-0000-0000D9960000}"/>
    <cellStyle name="Normal 17 9 2 4 16 4" xfId="38735" xr:uid="{00000000-0005-0000-0000-0000DA960000}"/>
    <cellStyle name="Normal 17 9 2 4 17" xfId="38736" xr:uid="{00000000-0005-0000-0000-0000DB960000}"/>
    <cellStyle name="Normal 17 9 2 4 17 2" xfId="38737" xr:uid="{00000000-0005-0000-0000-0000DC960000}"/>
    <cellStyle name="Normal 17 9 2 4 17 3" xfId="38738" xr:uid="{00000000-0005-0000-0000-0000DD960000}"/>
    <cellStyle name="Normal 17 9 2 4 17 4" xfId="38739" xr:uid="{00000000-0005-0000-0000-0000DE960000}"/>
    <cellStyle name="Normal 17 9 2 4 18" xfId="38740" xr:uid="{00000000-0005-0000-0000-0000DF960000}"/>
    <cellStyle name="Normal 17 9 2 4 19" xfId="38741" xr:uid="{00000000-0005-0000-0000-0000E0960000}"/>
    <cellStyle name="Normal 17 9 2 4 2" xfId="38742" xr:uid="{00000000-0005-0000-0000-0000E1960000}"/>
    <cellStyle name="Normal 17 9 2 4 2 2" xfId="38743" xr:uid="{00000000-0005-0000-0000-0000E2960000}"/>
    <cellStyle name="Normal 17 9 2 4 2 3" xfId="38744" xr:uid="{00000000-0005-0000-0000-0000E3960000}"/>
    <cellStyle name="Normal 17 9 2 4 2 4" xfId="38745" xr:uid="{00000000-0005-0000-0000-0000E4960000}"/>
    <cellStyle name="Normal 17 9 2 4 2 5" xfId="38746" xr:uid="{00000000-0005-0000-0000-0000E5960000}"/>
    <cellStyle name="Normal 17 9 2 4 20" xfId="38747" xr:uid="{00000000-0005-0000-0000-0000E6960000}"/>
    <cellStyle name="Normal 17 9 2 4 3" xfId="38748" xr:uid="{00000000-0005-0000-0000-0000E7960000}"/>
    <cellStyle name="Normal 17 9 2 4 3 2" xfId="38749" xr:uid="{00000000-0005-0000-0000-0000E8960000}"/>
    <cellStyle name="Normal 17 9 2 4 3 3" xfId="38750" xr:uid="{00000000-0005-0000-0000-0000E9960000}"/>
    <cellStyle name="Normal 17 9 2 4 3 4" xfId="38751" xr:uid="{00000000-0005-0000-0000-0000EA960000}"/>
    <cellStyle name="Normal 17 9 2 4 3 5" xfId="38752" xr:uid="{00000000-0005-0000-0000-0000EB960000}"/>
    <cellStyle name="Normal 17 9 2 4 4" xfId="38753" xr:uid="{00000000-0005-0000-0000-0000EC960000}"/>
    <cellStyle name="Normal 17 9 2 4 4 2" xfId="38754" xr:uid="{00000000-0005-0000-0000-0000ED960000}"/>
    <cellStyle name="Normal 17 9 2 4 4 3" xfId="38755" xr:uid="{00000000-0005-0000-0000-0000EE960000}"/>
    <cellStyle name="Normal 17 9 2 4 4 4" xfId="38756" xr:uid="{00000000-0005-0000-0000-0000EF960000}"/>
    <cellStyle name="Normal 17 9 2 4 4 5" xfId="38757" xr:uid="{00000000-0005-0000-0000-0000F0960000}"/>
    <cellStyle name="Normal 17 9 2 4 5" xfId="38758" xr:uid="{00000000-0005-0000-0000-0000F1960000}"/>
    <cellStyle name="Normal 17 9 2 4 5 2" xfId="38759" xr:uid="{00000000-0005-0000-0000-0000F2960000}"/>
    <cellStyle name="Normal 17 9 2 4 5 3" xfId="38760" xr:uid="{00000000-0005-0000-0000-0000F3960000}"/>
    <cellStyle name="Normal 17 9 2 4 5 4" xfId="38761" xr:uid="{00000000-0005-0000-0000-0000F4960000}"/>
    <cellStyle name="Normal 17 9 2 4 5 5" xfId="38762" xr:uid="{00000000-0005-0000-0000-0000F5960000}"/>
    <cellStyle name="Normal 17 9 2 4 6" xfId="38763" xr:uid="{00000000-0005-0000-0000-0000F6960000}"/>
    <cellStyle name="Normal 17 9 2 4 6 2" xfId="38764" xr:uid="{00000000-0005-0000-0000-0000F7960000}"/>
    <cellStyle name="Normal 17 9 2 4 6 3" xfId="38765" xr:uid="{00000000-0005-0000-0000-0000F8960000}"/>
    <cellStyle name="Normal 17 9 2 4 6 4" xfId="38766" xr:uid="{00000000-0005-0000-0000-0000F9960000}"/>
    <cellStyle name="Normal 17 9 2 4 6 5" xfId="38767" xr:uid="{00000000-0005-0000-0000-0000FA960000}"/>
    <cellStyle name="Normal 17 9 2 4 7" xfId="38768" xr:uid="{00000000-0005-0000-0000-0000FB960000}"/>
    <cellStyle name="Normal 17 9 2 4 7 2" xfId="38769" xr:uid="{00000000-0005-0000-0000-0000FC960000}"/>
    <cellStyle name="Normal 17 9 2 4 7 3" xfId="38770" xr:uid="{00000000-0005-0000-0000-0000FD960000}"/>
    <cellStyle name="Normal 17 9 2 4 7 4" xfId="38771" xr:uid="{00000000-0005-0000-0000-0000FE960000}"/>
    <cellStyle name="Normal 17 9 2 4 7 5" xfId="38772" xr:uid="{00000000-0005-0000-0000-0000FF960000}"/>
    <cellStyle name="Normal 17 9 2 4 8" xfId="38773" xr:uid="{00000000-0005-0000-0000-000000970000}"/>
    <cellStyle name="Normal 17 9 2 4 8 2" xfId="38774" xr:uid="{00000000-0005-0000-0000-000001970000}"/>
    <cellStyle name="Normal 17 9 2 4 8 3" xfId="38775" xr:uid="{00000000-0005-0000-0000-000002970000}"/>
    <cellStyle name="Normal 17 9 2 4 8 4" xfId="38776" xr:uid="{00000000-0005-0000-0000-000003970000}"/>
    <cellStyle name="Normal 17 9 2 4 8 5" xfId="38777" xr:uid="{00000000-0005-0000-0000-000004970000}"/>
    <cellStyle name="Normal 17 9 2 4 9" xfId="38778" xr:uid="{00000000-0005-0000-0000-000005970000}"/>
    <cellStyle name="Normal 17 9 2 4 9 2" xfId="38779" xr:uid="{00000000-0005-0000-0000-000006970000}"/>
    <cellStyle name="Normal 17 9 2 4 9 3" xfId="38780" xr:uid="{00000000-0005-0000-0000-000007970000}"/>
    <cellStyle name="Normal 17 9 2 4 9 4" xfId="38781" xr:uid="{00000000-0005-0000-0000-000008970000}"/>
    <cellStyle name="Normal 17 9 2 4 9 5" xfId="38782" xr:uid="{00000000-0005-0000-0000-000009970000}"/>
    <cellStyle name="Normal 17 9 2 5" xfId="38783" xr:uid="{00000000-0005-0000-0000-00000A970000}"/>
    <cellStyle name="Normal 17 9 2 5 2" xfId="38784" xr:uid="{00000000-0005-0000-0000-00000B970000}"/>
    <cellStyle name="Normal 17 9 2 5 3" xfId="38785" xr:uid="{00000000-0005-0000-0000-00000C970000}"/>
    <cellStyle name="Normal 17 9 2 5 4" xfId="38786" xr:uid="{00000000-0005-0000-0000-00000D970000}"/>
    <cellStyle name="Normal 17 9 2 5 5" xfId="38787" xr:uid="{00000000-0005-0000-0000-00000E970000}"/>
    <cellStyle name="Normal 17 9 2 6" xfId="38788" xr:uid="{00000000-0005-0000-0000-00000F970000}"/>
    <cellStyle name="Normal 17 9 2 6 2" xfId="38789" xr:uid="{00000000-0005-0000-0000-000010970000}"/>
    <cellStyle name="Normal 17 9 2 6 3" xfId="38790" xr:uid="{00000000-0005-0000-0000-000011970000}"/>
    <cellStyle name="Normal 17 9 2 6 4" xfId="38791" xr:uid="{00000000-0005-0000-0000-000012970000}"/>
    <cellStyle name="Normal 17 9 2 6 5" xfId="38792" xr:uid="{00000000-0005-0000-0000-000013970000}"/>
    <cellStyle name="Normal 17 9 2 7" xfId="38793" xr:uid="{00000000-0005-0000-0000-000014970000}"/>
    <cellStyle name="Normal 17 9 2 7 2" xfId="38794" xr:uid="{00000000-0005-0000-0000-000015970000}"/>
    <cellStyle name="Normal 17 9 2 7 3" xfId="38795" xr:uid="{00000000-0005-0000-0000-000016970000}"/>
    <cellStyle name="Normal 17 9 2 7 4" xfId="38796" xr:uid="{00000000-0005-0000-0000-000017970000}"/>
    <cellStyle name="Normal 17 9 2 7 5" xfId="38797" xr:uid="{00000000-0005-0000-0000-000018970000}"/>
    <cellStyle name="Normal 17 9 2 8" xfId="38798" xr:uid="{00000000-0005-0000-0000-000019970000}"/>
    <cellStyle name="Normal 17 9 2 8 2" xfId="38799" xr:uid="{00000000-0005-0000-0000-00001A970000}"/>
    <cellStyle name="Normal 17 9 2 8 3" xfId="38800" xr:uid="{00000000-0005-0000-0000-00001B970000}"/>
    <cellStyle name="Normal 17 9 2 8 4" xfId="38801" xr:uid="{00000000-0005-0000-0000-00001C970000}"/>
    <cellStyle name="Normal 17 9 2 8 5" xfId="38802" xr:uid="{00000000-0005-0000-0000-00001D970000}"/>
    <cellStyle name="Normal 17 9 2 9" xfId="38803" xr:uid="{00000000-0005-0000-0000-00001E970000}"/>
    <cellStyle name="Normal 17 9 2 9 2" xfId="38804" xr:uid="{00000000-0005-0000-0000-00001F970000}"/>
    <cellStyle name="Normal 17 9 2 9 3" xfId="38805" xr:uid="{00000000-0005-0000-0000-000020970000}"/>
    <cellStyle name="Normal 17 9 2 9 4" xfId="38806" xr:uid="{00000000-0005-0000-0000-000021970000}"/>
    <cellStyle name="Normal 17 9 2 9 5" xfId="38807" xr:uid="{00000000-0005-0000-0000-000022970000}"/>
    <cellStyle name="Normal 17 9 20" xfId="38808" xr:uid="{00000000-0005-0000-0000-000023970000}"/>
    <cellStyle name="Normal 17 9 20 2" xfId="38809" xr:uid="{00000000-0005-0000-0000-000024970000}"/>
    <cellStyle name="Normal 17 9 20 3" xfId="38810" xr:uid="{00000000-0005-0000-0000-000025970000}"/>
    <cellStyle name="Normal 17 9 20 4" xfId="38811" xr:uid="{00000000-0005-0000-0000-000026970000}"/>
    <cellStyle name="Normal 17 9 20 5" xfId="38812" xr:uid="{00000000-0005-0000-0000-000027970000}"/>
    <cellStyle name="Normal 17 9 21" xfId="38813" xr:uid="{00000000-0005-0000-0000-000028970000}"/>
    <cellStyle name="Normal 17 9 21 2" xfId="38814" xr:uid="{00000000-0005-0000-0000-000029970000}"/>
    <cellStyle name="Normal 17 9 21 3" xfId="38815" xr:uid="{00000000-0005-0000-0000-00002A970000}"/>
    <cellStyle name="Normal 17 9 21 4" xfId="38816" xr:uid="{00000000-0005-0000-0000-00002B970000}"/>
    <cellStyle name="Normal 17 9 22" xfId="38817" xr:uid="{00000000-0005-0000-0000-00002C970000}"/>
    <cellStyle name="Normal 17 9 22 2" xfId="38818" xr:uid="{00000000-0005-0000-0000-00002D970000}"/>
    <cellStyle name="Normal 17 9 22 3" xfId="38819" xr:uid="{00000000-0005-0000-0000-00002E970000}"/>
    <cellStyle name="Normal 17 9 22 4" xfId="38820" xr:uid="{00000000-0005-0000-0000-00002F970000}"/>
    <cellStyle name="Normal 17 9 23" xfId="38821" xr:uid="{00000000-0005-0000-0000-000030970000}"/>
    <cellStyle name="Normal 17 9 24" xfId="38822" xr:uid="{00000000-0005-0000-0000-000031970000}"/>
    <cellStyle name="Normal 17 9 25" xfId="38823" xr:uid="{00000000-0005-0000-0000-000032970000}"/>
    <cellStyle name="Normal 17 9 3" xfId="38824" xr:uid="{00000000-0005-0000-0000-000033970000}"/>
    <cellStyle name="Normal 17 9 3 10" xfId="38825" xr:uid="{00000000-0005-0000-0000-000034970000}"/>
    <cellStyle name="Normal 17 9 3 10 2" xfId="38826" xr:uid="{00000000-0005-0000-0000-000035970000}"/>
    <cellStyle name="Normal 17 9 3 10 3" xfId="38827" xr:uid="{00000000-0005-0000-0000-000036970000}"/>
    <cellStyle name="Normal 17 9 3 10 4" xfId="38828" xr:uid="{00000000-0005-0000-0000-000037970000}"/>
    <cellStyle name="Normal 17 9 3 10 5" xfId="38829" xr:uid="{00000000-0005-0000-0000-000038970000}"/>
    <cellStyle name="Normal 17 9 3 11" xfId="38830" xr:uid="{00000000-0005-0000-0000-000039970000}"/>
    <cellStyle name="Normal 17 9 3 11 2" xfId="38831" xr:uid="{00000000-0005-0000-0000-00003A970000}"/>
    <cellStyle name="Normal 17 9 3 11 3" xfId="38832" xr:uid="{00000000-0005-0000-0000-00003B970000}"/>
    <cellStyle name="Normal 17 9 3 11 4" xfId="38833" xr:uid="{00000000-0005-0000-0000-00003C970000}"/>
    <cellStyle name="Normal 17 9 3 11 5" xfId="38834" xr:uid="{00000000-0005-0000-0000-00003D970000}"/>
    <cellStyle name="Normal 17 9 3 12" xfId="38835" xr:uid="{00000000-0005-0000-0000-00003E970000}"/>
    <cellStyle name="Normal 17 9 3 12 2" xfId="38836" xr:uid="{00000000-0005-0000-0000-00003F970000}"/>
    <cellStyle name="Normal 17 9 3 12 3" xfId="38837" xr:uid="{00000000-0005-0000-0000-000040970000}"/>
    <cellStyle name="Normal 17 9 3 12 4" xfId="38838" xr:uid="{00000000-0005-0000-0000-000041970000}"/>
    <cellStyle name="Normal 17 9 3 12 5" xfId="38839" xr:uid="{00000000-0005-0000-0000-000042970000}"/>
    <cellStyle name="Normal 17 9 3 13" xfId="38840" xr:uid="{00000000-0005-0000-0000-000043970000}"/>
    <cellStyle name="Normal 17 9 3 13 2" xfId="38841" xr:uid="{00000000-0005-0000-0000-000044970000}"/>
    <cellStyle name="Normal 17 9 3 13 3" xfId="38842" xr:uid="{00000000-0005-0000-0000-000045970000}"/>
    <cellStyle name="Normal 17 9 3 13 4" xfId="38843" xr:uid="{00000000-0005-0000-0000-000046970000}"/>
    <cellStyle name="Normal 17 9 3 13 5" xfId="38844" xr:uid="{00000000-0005-0000-0000-000047970000}"/>
    <cellStyle name="Normal 17 9 3 14" xfId="38845" xr:uid="{00000000-0005-0000-0000-000048970000}"/>
    <cellStyle name="Normal 17 9 3 14 2" xfId="38846" xr:uid="{00000000-0005-0000-0000-000049970000}"/>
    <cellStyle name="Normal 17 9 3 14 3" xfId="38847" xr:uid="{00000000-0005-0000-0000-00004A970000}"/>
    <cellStyle name="Normal 17 9 3 14 4" xfId="38848" xr:uid="{00000000-0005-0000-0000-00004B970000}"/>
    <cellStyle name="Normal 17 9 3 14 5" xfId="38849" xr:uid="{00000000-0005-0000-0000-00004C970000}"/>
    <cellStyle name="Normal 17 9 3 15" xfId="38850" xr:uid="{00000000-0005-0000-0000-00004D970000}"/>
    <cellStyle name="Normal 17 9 3 15 2" xfId="38851" xr:uid="{00000000-0005-0000-0000-00004E970000}"/>
    <cellStyle name="Normal 17 9 3 15 3" xfId="38852" xr:uid="{00000000-0005-0000-0000-00004F970000}"/>
    <cellStyle name="Normal 17 9 3 15 4" xfId="38853" xr:uid="{00000000-0005-0000-0000-000050970000}"/>
    <cellStyle name="Normal 17 9 3 15 5" xfId="38854" xr:uid="{00000000-0005-0000-0000-000051970000}"/>
    <cellStyle name="Normal 17 9 3 16" xfId="38855" xr:uid="{00000000-0005-0000-0000-000052970000}"/>
    <cellStyle name="Normal 17 9 3 16 2" xfId="38856" xr:uid="{00000000-0005-0000-0000-000053970000}"/>
    <cellStyle name="Normal 17 9 3 16 3" xfId="38857" xr:uid="{00000000-0005-0000-0000-000054970000}"/>
    <cellStyle name="Normal 17 9 3 16 4" xfId="38858" xr:uid="{00000000-0005-0000-0000-000055970000}"/>
    <cellStyle name="Normal 17 9 3 16 5" xfId="38859" xr:uid="{00000000-0005-0000-0000-000056970000}"/>
    <cellStyle name="Normal 17 9 3 17" xfId="38860" xr:uid="{00000000-0005-0000-0000-000057970000}"/>
    <cellStyle name="Normal 17 9 3 17 2" xfId="38861" xr:uid="{00000000-0005-0000-0000-000058970000}"/>
    <cellStyle name="Normal 17 9 3 17 3" xfId="38862" xr:uid="{00000000-0005-0000-0000-000059970000}"/>
    <cellStyle name="Normal 17 9 3 17 4" xfId="38863" xr:uid="{00000000-0005-0000-0000-00005A970000}"/>
    <cellStyle name="Normal 17 9 3 18" xfId="38864" xr:uid="{00000000-0005-0000-0000-00005B970000}"/>
    <cellStyle name="Normal 17 9 3 18 2" xfId="38865" xr:uid="{00000000-0005-0000-0000-00005C970000}"/>
    <cellStyle name="Normal 17 9 3 18 3" xfId="38866" xr:uid="{00000000-0005-0000-0000-00005D970000}"/>
    <cellStyle name="Normal 17 9 3 18 4" xfId="38867" xr:uid="{00000000-0005-0000-0000-00005E970000}"/>
    <cellStyle name="Normal 17 9 3 19" xfId="38868" xr:uid="{00000000-0005-0000-0000-00005F970000}"/>
    <cellStyle name="Normal 17 9 3 2" xfId="38869" xr:uid="{00000000-0005-0000-0000-000060970000}"/>
    <cellStyle name="Normal 17 9 3 2 2" xfId="38870" xr:uid="{00000000-0005-0000-0000-000061970000}"/>
    <cellStyle name="Normal 17 9 3 2 3" xfId="38871" xr:uid="{00000000-0005-0000-0000-000062970000}"/>
    <cellStyle name="Normal 17 9 3 2 4" xfId="38872" xr:uid="{00000000-0005-0000-0000-000063970000}"/>
    <cellStyle name="Normal 17 9 3 2 5" xfId="38873" xr:uid="{00000000-0005-0000-0000-000064970000}"/>
    <cellStyle name="Normal 17 9 3 20" xfId="38874" xr:uid="{00000000-0005-0000-0000-000065970000}"/>
    <cellStyle name="Normal 17 9 3 21" xfId="38875" xr:uid="{00000000-0005-0000-0000-000066970000}"/>
    <cellStyle name="Normal 17 9 3 3" xfId="38876" xr:uid="{00000000-0005-0000-0000-000067970000}"/>
    <cellStyle name="Normal 17 9 3 3 2" xfId="38877" xr:uid="{00000000-0005-0000-0000-000068970000}"/>
    <cellStyle name="Normal 17 9 3 3 3" xfId="38878" xr:uid="{00000000-0005-0000-0000-000069970000}"/>
    <cellStyle name="Normal 17 9 3 3 4" xfId="38879" xr:uid="{00000000-0005-0000-0000-00006A970000}"/>
    <cellStyle name="Normal 17 9 3 3 5" xfId="38880" xr:uid="{00000000-0005-0000-0000-00006B970000}"/>
    <cellStyle name="Normal 17 9 3 4" xfId="38881" xr:uid="{00000000-0005-0000-0000-00006C970000}"/>
    <cellStyle name="Normal 17 9 3 4 2" xfId="38882" xr:uid="{00000000-0005-0000-0000-00006D970000}"/>
    <cellStyle name="Normal 17 9 3 4 3" xfId="38883" xr:uid="{00000000-0005-0000-0000-00006E970000}"/>
    <cellStyle name="Normal 17 9 3 4 4" xfId="38884" xr:uid="{00000000-0005-0000-0000-00006F970000}"/>
    <cellStyle name="Normal 17 9 3 4 5" xfId="38885" xr:uid="{00000000-0005-0000-0000-000070970000}"/>
    <cellStyle name="Normal 17 9 3 5" xfId="38886" xr:uid="{00000000-0005-0000-0000-000071970000}"/>
    <cellStyle name="Normal 17 9 3 5 2" xfId="38887" xr:uid="{00000000-0005-0000-0000-000072970000}"/>
    <cellStyle name="Normal 17 9 3 5 3" xfId="38888" xr:uid="{00000000-0005-0000-0000-000073970000}"/>
    <cellStyle name="Normal 17 9 3 5 4" xfId="38889" xr:uid="{00000000-0005-0000-0000-000074970000}"/>
    <cellStyle name="Normal 17 9 3 5 5" xfId="38890" xr:uid="{00000000-0005-0000-0000-000075970000}"/>
    <cellStyle name="Normal 17 9 3 6" xfId="38891" xr:uid="{00000000-0005-0000-0000-000076970000}"/>
    <cellStyle name="Normal 17 9 3 6 2" xfId="38892" xr:uid="{00000000-0005-0000-0000-000077970000}"/>
    <cellStyle name="Normal 17 9 3 6 3" xfId="38893" xr:uid="{00000000-0005-0000-0000-000078970000}"/>
    <cellStyle name="Normal 17 9 3 6 4" xfId="38894" xr:uid="{00000000-0005-0000-0000-000079970000}"/>
    <cellStyle name="Normal 17 9 3 6 5" xfId="38895" xr:uid="{00000000-0005-0000-0000-00007A970000}"/>
    <cellStyle name="Normal 17 9 3 7" xfId="38896" xr:uid="{00000000-0005-0000-0000-00007B970000}"/>
    <cellStyle name="Normal 17 9 3 7 2" xfId="38897" xr:uid="{00000000-0005-0000-0000-00007C970000}"/>
    <cellStyle name="Normal 17 9 3 7 3" xfId="38898" xr:uid="{00000000-0005-0000-0000-00007D970000}"/>
    <cellStyle name="Normal 17 9 3 7 4" xfId="38899" xr:uid="{00000000-0005-0000-0000-00007E970000}"/>
    <cellStyle name="Normal 17 9 3 7 5" xfId="38900" xr:uid="{00000000-0005-0000-0000-00007F970000}"/>
    <cellStyle name="Normal 17 9 3 8" xfId="38901" xr:uid="{00000000-0005-0000-0000-000080970000}"/>
    <cellStyle name="Normal 17 9 3 8 2" xfId="38902" xr:uid="{00000000-0005-0000-0000-000081970000}"/>
    <cellStyle name="Normal 17 9 3 8 3" xfId="38903" xr:uid="{00000000-0005-0000-0000-000082970000}"/>
    <cellStyle name="Normal 17 9 3 8 4" xfId="38904" xr:uid="{00000000-0005-0000-0000-000083970000}"/>
    <cellStyle name="Normal 17 9 3 8 5" xfId="38905" xr:uid="{00000000-0005-0000-0000-000084970000}"/>
    <cellStyle name="Normal 17 9 3 9" xfId="38906" xr:uid="{00000000-0005-0000-0000-000085970000}"/>
    <cellStyle name="Normal 17 9 3 9 2" xfId="38907" xr:uid="{00000000-0005-0000-0000-000086970000}"/>
    <cellStyle name="Normal 17 9 3 9 3" xfId="38908" xr:uid="{00000000-0005-0000-0000-000087970000}"/>
    <cellStyle name="Normal 17 9 3 9 4" xfId="38909" xr:uid="{00000000-0005-0000-0000-000088970000}"/>
    <cellStyle name="Normal 17 9 3 9 5" xfId="38910" xr:uid="{00000000-0005-0000-0000-000089970000}"/>
    <cellStyle name="Normal 17 9 4" xfId="38911" xr:uid="{00000000-0005-0000-0000-00008A970000}"/>
    <cellStyle name="Normal 17 9 4 10" xfId="38912" xr:uid="{00000000-0005-0000-0000-00008B970000}"/>
    <cellStyle name="Normal 17 9 4 10 2" xfId="38913" xr:uid="{00000000-0005-0000-0000-00008C970000}"/>
    <cellStyle name="Normal 17 9 4 10 3" xfId="38914" xr:uid="{00000000-0005-0000-0000-00008D970000}"/>
    <cellStyle name="Normal 17 9 4 10 4" xfId="38915" xr:uid="{00000000-0005-0000-0000-00008E970000}"/>
    <cellStyle name="Normal 17 9 4 10 5" xfId="38916" xr:uid="{00000000-0005-0000-0000-00008F970000}"/>
    <cellStyle name="Normal 17 9 4 11" xfId="38917" xr:uid="{00000000-0005-0000-0000-000090970000}"/>
    <cellStyle name="Normal 17 9 4 11 2" xfId="38918" xr:uid="{00000000-0005-0000-0000-000091970000}"/>
    <cellStyle name="Normal 17 9 4 11 3" xfId="38919" xr:uid="{00000000-0005-0000-0000-000092970000}"/>
    <cellStyle name="Normal 17 9 4 11 4" xfId="38920" xr:uid="{00000000-0005-0000-0000-000093970000}"/>
    <cellStyle name="Normal 17 9 4 11 5" xfId="38921" xr:uid="{00000000-0005-0000-0000-000094970000}"/>
    <cellStyle name="Normal 17 9 4 12" xfId="38922" xr:uid="{00000000-0005-0000-0000-000095970000}"/>
    <cellStyle name="Normal 17 9 4 12 2" xfId="38923" xr:uid="{00000000-0005-0000-0000-000096970000}"/>
    <cellStyle name="Normal 17 9 4 12 3" xfId="38924" xr:uid="{00000000-0005-0000-0000-000097970000}"/>
    <cellStyle name="Normal 17 9 4 12 4" xfId="38925" xr:uid="{00000000-0005-0000-0000-000098970000}"/>
    <cellStyle name="Normal 17 9 4 12 5" xfId="38926" xr:uid="{00000000-0005-0000-0000-000099970000}"/>
    <cellStyle name="Normal 17 9 4 13" xfId="38927" xr:uid="{00000000-0005-0000-0000-00009A970000}"/>
    <cellStyle name="Normal 17 9 4 13 2" xfId="38928" xr:uid="{00000000-0005-0000-0000-00009B970000}"/>
    <cellStyle name="Normal 17 9 4 13 3" xfId="38929" xr:uid="{00000000-0005-0000-0000-00009C970000}"/>
    <cellStyle name="Normal 17 9 4 13 4" xfId="38930" xr:uid="{00000000-0005-0000-0000-00009D970000}"/>
    <cellStyle name="Normal 17 9 4 13 5" xfId="38931" xr:uid="{00000000-0005-0000-0000-00009E970000}"/>
    <cellStyle name="Normal 17 9 4 14" xfId="38932" xr:uid="{00000000-0005-0000-0000-00009F970000}"/>
    <cellStyle name="Normal 17 9 4 14 2" xfId="38933" xr:uid="{00000000-0005-0000-0000-0000A0970000}"/>
    <cellStyle name="Normal 17 9 4 14 3" xfId="38934" xr:uid="{00000000-0005-0000-0000-0000A1970000}"/>
    <cellStyle name="Normal 17 9 4 14 4" xfId="38935" xr:uid="{00000000-0005-0000-0000-0000A2970000}"/>
    <cellStyle name="Normal 17 9 4 14 5" xfId="38936" xr:uid="{00000000-0005-0000-0000-0000A3970000}"/>
    <cellStyle name="Normal 17 9 4 15" xfId="38937" xr:uid="{00000000-0005-0000-0000-0000A4970000}"/>
    <cellStyle name="Normal 17 9 4 15 2" xfId="38938" xr:uid="{00000000-0005-0000-0000-0000A5970000}"/>
    <cellStyle name="Normal 17 9 4 15 3" xfId="38939" xr:uid="{00000000-0005-0000-0000-0000A6970000}"/>
    <cellStyle name="Normal 17 9 4 15 4" xfId="38940" xr:uid="{00000000-0005-0000-0000-0000A7970000}"/>
    <cellStyle name="Normal 17 9 4 15 5" xfId="38941" xr:uid="{00000000-0005-0000-0000-0000A8970000}"/>
    <cellStyle name="Normal 17 9 4 16" xfId="38942" xr:uid="{00000000-0005-0000-0000-0000A9970000}"/>
    <cellStyle name="Normal 17 9 4 16 2" xfId="38943" xr:uid="{00000000-0005-0000-0000-0000AA970000}"/>
    <cellStyle name="Normal 17 9 4 16 3" xfId="38944" xr:uid="{00000000-0005-0000-0000-0000AB970000}"/>
    <cellStyle name="Normal 17 9 4 16 4" xfId="38945" xr:uid="{00000000-0005-0000-0000-0000AC970000}"/>
    <cellStyle name="Normal 17 9 4 16 5" xfId="38946" xr:uid="{00000000-0005-0000-0000-0000AD970000}"/>
    <cellStyle name="Normal 17 9 4 17" xfId="38947" xr:uid="{00000000-0005-0000-0000-0000AE970000}"/>
    <cellStyle name="Normal 17 9 4 17 2" xfId="38948" xr:uid="{00000000-0005-0000-0000-0000AF970000}"/>
    <cellStyle name="Normal 17 9 4 17 3" xfId="38949" xr:uid="{00000000-0005-0000-0000-0000B0970000}"/>
    <cellStyle name="Normal 17 9 4 17 4" xfId="38950" xr:uid="{00000000-0005-0000-0000-0000B1970000}"/>
    <cellStyle name="Normal 17 9 4 18" xfId="38951" xr:uid="{00000000-0005-0000-0000-0000B2970000}"/>
    <cellStyle name="Normal 17 9 4 18 2" xfId="38952" xr:uid="{00000000-0005-0000-0000-0000B3970000}"/>
    <cellStyle name="Normal 17 9 4 18 3" xfId="38953" xr:uid="{00000000-0005-0000-0000-0000B4970000}"/>
    <cellStyle name="Normal 17 9 4 18 4" xfId="38954" xr:uid="{00000000-0005-0000-0000-0000B5970000}"/>
    <cellStyle name="Normal 17 9 4 19" xfId="38955" xr:uid="{00000000-0005-0000-0000-0000B6970000}"/>
    <cellStyle name="Normal 17 9 4 2" xfId="38956" xr:uid="{00000000-0005-0000-0000-0000B7970000}"/>
    <cellStyle name="Normal 17 9 4 2 2" xfId="38957" xr:uid="{00000000-0005-0000-0000-0000B8970000}"/>
    <cellStyle name="Normal 17 9 4 2 3" xfId="38958" xr:uid="{00000000-0005-0000-0000-0000B9970000}"/>
    <cellStyle name="Normal 17 9 4 2 4" xfId="38959" xr:uid="{00000000-0005-0000-0000-0000BA970000}"/>
    <cellStyle name="Normal 17 9 4 2 5" xfId="38960" xr:uid="{00000000-0005-0000-0000-0000BB970000}"/>
    <cellStyle name="Normal 17 9 4 20" xfId="38961" xr:uid="{00000000-0005-0000-0000-0000BC970000}"/>
    <cellStyle name="Normal 17 9 4 21" xfId="38962" xr:uid="{00000000-0005-0000-0000-0000BD970000}"/>
    <cellStyle name="Normal 17 9 4 3" xfId="38963" xr:uid="{00000000-0005-0000-0000-0000BE970000}"/>
    <cellStyle name="Normal 17 9 4 3 2" xfId="38964" xr:uid="{00000000-0005-0000-0000-0000BF970000}"/>
    <cellStyle name="Normal 17 9 4 3 3" xfId="38965" xr:uid="{00000000-0005-0000-0000-0000C0970000}"/>
    <cellStyle name="Normal 17 9 4 3 4" xfId="38966" xr:uid="{00000000-0005-0000-0000-0000C1970000}"/>
    <cellStyle name="Normal 17 9 4 3 5" xfId="38967" xr:uid="{00000000-0005-0000-0000-0000C2970000}"/>
    <cellStyle name="Normal 17 9 4 4" xfId="38968" xr:uid="{00000000-0005-0000-0000-0000C3970000}"/>
    <cellStyle name="Normal 17 9 4 4 2" xfId="38969" xr:uid="{00000000-0005-0000-0000-0000C4970000}"/>
    <cellStyle name="Normal 17 9 4 4 3" xfId="38970" xr:uid="{00000000-0005-0000-0000-0000C5970000}"/>
    <cellStyle name="Normal 17 9 4 4 4" xfId="38971" xr:uid="{00000000-0005-0000-0000-0000C6970000}"/>
    <cellStyle name="Normal 17 9 4 4 5" xfId="38972" xr:uid="{00000000-0005-0000-0000-0000C7970000}"/>
    <cellStyle name="Normal 17 9 4 5" xfId="38973" xr:uid="{00000000-0005-0000-0000-0000C8970000}"/>
    <cellStyle name="Normal 17 9 4 5 2" xfId="38974" xr:uid="{00000000-0005-0000-0000-0000C9970000}"/>
    <cellStyle name="Normal 17 9 4 5 3" xfId="38975" xr:uid="{00000000-0005-0000-0000-0000CA970000}"/>
    <cellStyle name="Normal 17 9 4 5 4" xfId="38976" xr:uid="{00000000-0005-0000-0000-0000CB970000}"/>
    <cellStyle name="Normal 17 9 4 5 5" xfId="38977" xr:uid="{00000000-0005-0000-0000-0000CC970000}"/>
    <cellStyle name="Normal 17 9 4 6" xfId="38978" xr:uid="{00000000-0005-0000-0000-0000CD970000}"/>
    <cellStyle name="Normal 17 9 4 6 2" xfId="38979" xr:uid="{00000000-0005-0000-0000-0000CE970000}"/>
    <cellStyle name="Normal 17 9 4 6 3" xfId="38980" xr:uid="{00000000-0005-0000-0000-0000CF970000}"/>
    <cellStyle name="Normal 17 9 4 6 4" xfId="38981" xr:uid="{00000000-0005-0000-0000-0000D0970000}"/>
    <cellStyle name="Normal 17 9 4 6 5" xfId="38982" xr:uid="{00000000-0005-0000-0000-0000D1970000}"/>
    <cellStyle name="Normal 17 9 4 7" xfId="38983" xr:uid="{00000000-0005-0000-0000-0000D2970000}"/>
    <cellStyle name="Normal 17 9 4 7 2" xfId="38984" xr:uid="{00000000-0005-0000-0000-0000D3970000}"/>
    <cellStyle name="Normal 17 9 4 7 3" xfId="38985" xr:uid="{00000000-0005-0000-0000-0000D4970000}"/>
    <cellStyle name="Normal 17 9 4 7 4" xfId="38986" xr:uid="{00000000-0005-0000-0000-0000D5970000}"/>
    <cellStyle name="Normal 17 9 4 7 5" xfId="38987" xr:uid="{00000000-0005-0000-0000-0000D6970000}"/>
    <cellStyle name="Normal 17 9 4 8" xfId="38988" xr:uid="{00000000-0005-0000-0000-0000D7970000}"/>
    <cellStyle name="Normal 17 9 4 8 2" xfId="38989" xr:uid="{00000000-0005-0000-0000-0000D8970000}"/>
    <cellStyle name="Normal 17 9 4 8 3" xfId="38990" xr:uid="{00000000-0005-0000-0000-0000D9970000}"/>
    <cellStyle name="Normal 17 9 4 8 4" xfId="38991" xr:uid="{00000000-0005-0000-0000-0000DA970000}"/>
    <cellStyle name="Normal 17 9 4 8 5" xfId="38992" xr:uid="{00000000-0005-0000-0000-0000DB970000}"/>
    <cellStyle name="Normal 17 9 4 9" xfId="38993" xr:uid="{00000000-0005-0000-0000-0000DC970000}"/>
    <cellStyle name="Normal 17 9 4 9 2" xfId="38994" xr:uid="{00000000-0005-0000-0000-0000DD970000}"/>
    <cellStyle name="Normal 17 9 4 9 3" xfId="38995" xr:uid="{00000000-0005-0000-0000-0000DE970000}"/>
    <cellStyle name="Normal 17 9 4 9 4" xfId="38996" xr:uid="{00000000-0005-0000-0000-0000DF970000}"/>
    <cellStyle name="Normal 17 9 4 9 5" xfId="38997" xr:uid="{00000000-0005-0000-0000-0000E0970000}"/>
    <cellStyle name="Normal 17 9 5" xfId="38998" xr:uid="{00000000-0005-0000-0000-0000E1970000}"/>
    <cellStyle name="Normal 17 9 5 10" xfId="38999" xr:uid="{00000000-0005-0000-0000-0000E2970000}"/>
    <cellStyle name="Normal 17 9 5 10 2" xfId="39000" xr:uid="{00000000-0005-0000-0000-0000E3970000}"/>
    <cellStyle name="Normal 17 9 5 10 3" xfId="39001" xr:uid="{00000000-0005-0000-0000-0000E4970000}"/>
    <cellStyle name="Normal 17 9 5 10 4" xfId="39002" xr:uid="{00000000-0005-0000-0000-0000E5970000}"/>
    <cellStyle name="Normal 17 9 5 10 5" xfId="39003" xr:uid="{00000000-0005-0000-0000-0000E6970000}"/>
    <cellStyle name="Normal 17 9 5 11" xfId="39004" xr:uid="{00000000-0005-0000-0000-0000E7970000}"/>
    <cellStyle name="Normal 17 9 5 11 2" xfId="39005" xr:uid="{00000000-0005-0000-0000-0000E8970000}"/>
    <cellStyle name="Normal 17 9 5 11 3" xfId="39006" xr:uid="{00000000-0005-0000-0000-0000E9970000}"/>
    <cellStyle name="Normal 17 9 5 11 4" xfId="39007" xr:uid="{00000000-0005-0000-0000-0000EA970000}"/>
    <cellStyle name="Normal 17 9 5 11 5" xfId="39008" xr:uid="{00000000-0005-0000-0000-0000EB970000}"/>
    <cellStyle name="Normal 17 9 5 12" xfId="39009" xr:uid="{00000000-0005-0000-0000-0000EC970000}"/>
    <cellStyle name="Normal 17 9 5 12 2" xfId="39010" xr:uid="{00000000-0005-0000-0000-0000ED970000}"/>
    <cellStyle name="Normal 17 9 5 12 3" xfId="39011" xr:uid="{00000000-0005-0000-0000-0000EE970000}"/>
    <cellStyle name="Normal 17 9 5 12 4" xfId="39012" xr:uid="{00000000-0005-0000-0000-0000EF970000}"/>
    <cellStyle name="Normal 17 9 5 12 5" xfId="39013" xr:uid="{00000000-0005-0000-0000-0000F0970000}"/>
    <cellStyle name="Normal 17 9 5 13" xfId="39014" xr:uid="{00000000-0005-0000-0000-0000F1970000}"/>
    <cellStyle name="Normal 17 9 5 13 2" xfId="39015" xr:uid="{00000000-0005-0000-0000-0000F2970000}"/>
    <cellStyle name="Normal 17 9 5 13 3" xfId="39016" xr:uid="{00000000-0005-0000-0000-0000F3970000}"/>
    <cellStyle name="Normal 17 9 5 13 4" xfId="39017" xr:uid="{00000000-0005-0000-0000-0000F4970000}"/>
    <cellStyle name="Normal 17 9 5 13 5" xfId="39018" xr:uid="{00000000-0005-0000-0000-0000F5970000}"/>
    <cellStyle name="Normal 17 9 5 14" xfId="39019" xr:uid="{00000000-0005-0000-0000-0000F6970000}"/>
    <cellStyle name="Normal 17 9 5 14 2" xfId="39020" xr:uid="{00000000-0005-0000-0000-0000F7970000}"/>
    <cellStyle name="Normal 17 9 5 14 3" xfId="39021" xr:uid="{00000000-0005-0000-0000-0000F8970000}"/>
    <cellStyle name="Normal 17 9 5 14 4" xfId="39022" xr:uid="{00000000-0005-0000-0000-0000F9970000}"/>
    <cellStyle name="Normal 17 9 5 14 5" xfId="39023" xr:uid="{00000000-0005-0000-0000-0000FA970000}"/>
    <cellStyle name="Normal 17 9 5 15" xfId="39024" xr:uid="{00000000-0005-0000-0000-0000FB970000}"/>
    <cellStyle name="Normal 17 9 5 15 2" xfId="39025" xr:uid="{00000000-0005-0000-0000-0000FC970000}"/>
    <cellStyle name="Normal 17 9 5 15 3" xfId="39026" xr:uid="{00000000-0005-0000-0000-0000FD970000}"/>
    <cellStyle name="Normal 17 9 5 15 4" xfId="39027" xr:uid="{00000000-0005-0000-0000-0000FE970000}"/>
    <cellStyle name="Normal 17 9 5 15 5" xfId="39028" xr:uid="{00000000-0005-0000-0000-0000FF970000}"/>
    <cellStyle name="Normal 17 9 5 16" xfId="39029" xr:uid="{00000000-0005-0000-0000-000000980000}"/>
    <cellStyle name="Normal 17 9 5 16 2" xfId="39030" xr:uid="{00000000-0005-0000-0000-000001980000}"/>
    <cellStyle name="Normal 17 9 5 16 3" xfId="39031" xr:uid="{00000000-0005-0000-0000-000002980000}"/>
    <cellStyle name="Normal 17 9 5 16 4" xfId="39032" xr:uid="{00000000-0005-0000-0000-000003980000}"/>
    <cellStyle name="Normal 17 9 5 17" xfId="39033" xr:uid="{00000000-0005-0000-0000-000004980000}"/>
    <cellStyle name="Normal 17 9 5 17 2" xfId="39034" xr:uid="{00000000-0005-0000-0000-000005980000}"/>
    <cellStyle name="Normal 17 9 5 17 3" xfId="39035" xr:uid="{00000000-0005-0000-0000-000006980000}"/>
    <cellStyle name="Normal 17 9 5 17 4" xfId="39036" xr:uid="{00000000-0005-0000-0000-000007980000}"/>
    <cellStyle name="Normal 17 9 5 18" xfId="39037" xr:uid="{00000000-0005-0000-0000-000008980000}"/>
    <cellStyle name="Normal 17 9 5 19" xfId="39038" xr:uid="{00000000-0005-0000-0000-000009980000}"/>
    <cellStyle name="Normal 17 9 5 2" xfId="39039" xr:uid="{00000000-0005-0000-0000-00000A980000}"/>
    <cellStyle name="Normal 17 9 5 2 2" xfId="39040" xr:uid="{00000000-0005-0000-0000-00000B980000}"/>
    <cellStyle name="Normal 17 9 5 2 3" xfId="39041" xr:uid="{00000000-0005-0000-0000-00000C980000}"/>
    <cellStyle name="Normal 17 9 5 2 4" xfId="39042" xr:uid="{00000000-0005-0000-0000-00000D980000}"/>
    <cellStyle name="Normal 17 9 5 2 5" xfId="39043" xr:uid="{00000000-0005-0000-0000-00000E980000}"/>
    <cellStyle name="Normal 17 9 5 20" xfId="39044" xr:uid="{00000000-0005-0000-0000-00000F980000}"/>
    <cellStyle name="Normal 17 9 5 3" xfId="39045" xr:uid="{00000000-0005-0000-0000-000010980000}"/>
    <cellStyle name="Normal 17 9 5 3 2" xfId="39046" xr:uid="{00000000-0005-0000-0000-000011980000}"/>
    <cellStyle name="Normal 17 9 5 3 3" xfId="39047" xr:uid="{00000000-0005-0000-0000-000012980000}"/>
    <cellStyle name="Normal 17 9 5 3 4" xfId="39048" xr:uid="{00000000-0005-0000-0000-000013980000}"/>
    <cellStyle name="Normal 17 9 5 3 5" xfId="39049" xr:uid="{00000000-0005-0000-0000-000014980000}"/>
    <cellStyle name="Normal 17 9 5 4" xfId="39050" xr:uid="{00000000-0005-0000-0000-000015980000}"/>
    <cellStyle name="Normal 17 9 5 4 2" xfId="39051" xr:uid="{00000000-0005-0000-0000-000016980000}"/>
    <cellStyle name="Normal 17 9 5 4 3" xfId="39052" xr:uid="{00000000-0005-0000-0000-000017980000}"/>
    <cellStyle name="Normal 17 9 5 4 4" xfId="39053" xr:uid="{00000000-0005-0000-0000-000018980000}"/>
    <cellStyle name="Normal 17 9 5 4 5" xfId="39054" xr:uid="{00000000-0005-0000-0000-000019980000}"/>
    <cellStyle name="Normal 17 9 5 5" xfId="39055" xr:uid="{00000000-0005-0000-0000-00001A980000}"/>
    <cellStyle name="Normal 17 9 5 5 2" xfId="39056" xr:uid="{00000000-0005-0000-0000-00001B980000}"/>
    <cellStyle name="Normal 17 9 5 5 3" xfId="39057" xr:uid="{00000000-0005-0000-0000-00001C980000}"/>
    <cellStyle name="Normal 17 9 5 5 4" xfId="39058" xr:uid="{00000000-0005-0000-0000-00001D980000}"/>
    <cellStyle name="Normal 17 9 5 5 5" xfId="39059" xr:uid="{00000000-0005-0000-0000-00001E980000}"/>
    <cellStyle name="Normal 17 9 5 6" xfId="39060" xr:uid="{00000000-0005-0000-0000-00001F980000}"/>
    <cellStyle name="Normal 17 9 5 6 2" xfId="39061" xr:uid="{00000000-0005-0000-0000-000020980000}"/>
    <cellStyle name="Normal 17 9 5 6 3" xfId="39062" xr:uid="{00000000-0005-0000-0000-000021980000}"/>
    <cellStyle name="Normal 17 9 5 6 4" xfId="39063" xr:uid="{00000000-0005-0000-0000-000022980000}"/>
    <cellStyle name="Normal 17 9 5 6 5" xfId="39064" xr:uid="{00000000-0005-0000-0000-000023980000}"/>
    <cellStyle name="Normal 17 9 5 7" xfId="39065" xr:uid="{00000000-0005-0000-0000-000024980000}"/>
    <cellStyle name="Normal 17 9 5 7 2" xfId="39066" xr:uid="{00000000-0005-0000-0000-000025980000}"/>
    <cellStyle name="Normal 17 9 5 7 3" xfId="39067" xr:uid="{00000000-0005-0000-0000-000026980000}"/>
    <cellStyle name="Normal 17 9 5 7 4" xfId="39068" xr:uid="{00000000-0005-0000-0000-000027980000}"/>
    <cellStyle name="Normal 17 9 5 7 5" xfId="39069" xr:uid="{00000000-0005-0000-0000-000028980000}"/>
    <cellStyle name="Normal 17 9 5 8" xfId="39070" xr:uid="{00000000-0005-0000-0000-000029980000}"/>
    <cellStyle name="Normal 17 9 5 8 2" xfId="39071" xr:uid="{00000000-0005-0000-0000-00002A980000}"/>
    <cellStyle name="Normal 17 9 5 8 3" xfId="39072" xr:uid="{00000000-0005-0000-0000-00002B980000}"/>
    <cellStyle name="Normal 17 9 5 8 4" xfId="39073" xr:uid="{00000000-0005-0000-0000-00002C980000}"/>
    <cellStyle name="Normal 17 9 5 8 5" xfId="39074" xr:uid="{00000000-0005-0000-0000-00002D980000}"/>
    <cellStyle name="Normal 17 9 5 9" xfId="39075" xr:uid="{00000000-0005-0000-0000-00002E980000}"/>
    <cellStyle name="Normal 17 9 5 9 2" xfId="39076" xr:uid="{00000000-0005-0000-0000-00002F980000}"/>
    <cellStyle name="Normal 17 9 5 9 3" xfId="39077" xr:uid="{00000000-0005-0000-0000-000030980000}"/>
    <cellStyle name="Normal 17 9 5 9 4" xfId="39078" xr:uid="{00000000-0005-0000-0000-000031980000}"/>
    <cellStyle name="Normal 17 9 5 9 5" xfId="39079" xr:uid="{00000000-0005-0000-0000-000032980000}"/>
    <cellStyle name="Normal 17 9 6" xfId="39080" xr:uid="{00000000-0005-0000-0000-000033980000}"/>
    <cellStyle name="Normal 17 9 6 10" xfId="39081" xr:uid="{00000000-0005-0000-0000-000034980000}"/>
    <cellStyle name="Normal 17 9 6 10 2" xfId="39082" xr:uid="{00000000-0005-0000-0000-000035980000}"/>
    <cellStyle name="Normal 17 9 6 10 3" xfId="39083" xr:uid="{00000000-0005-0000-0000-000036980000}"/>
    <cellStyle name="Normal 17 9 6 10 4" xfId="39084" xr:uid="{00000000-0005-0000-0000-000037980000}"/>
    <cellStyle name="Normal 17 9 6 10 5" xfId="39085" xr:uid="{00000000-0005-0000-0000-000038980000}"/>
    <cellStyle name="Normal 17 9 6 11" xfId="39086" xr:uid="{00000000-0005-0000-0000-000039980000}"/>
    <cellStyle name="Normal 17 9 6 11 2" xfId="39087" xr:uid="{00000000-0005-0000-0000-00003A980000}"/>
    <cellStyle name="Normal 17 9 6 11 3" xfId="39088" xr:uid="{00000000-0005-0000-0000-00003B980000}"/>
    <cellStyle name="Normal 17 9 6 11 4" xfId="39089" xr:uid="{00000000-0005-0000-0000-00003C980000}"/>
    <cellStyle name="Normal 17 9 6 11 5" xfId="39090" xr:uid="{00000000-0005-0000-0000-00003D980000}"/>
    <cellStyle name="Normal 17 9 6 12" xfId="39091" xr:uid="{00000000-0005-0000-0000-00003E980000}"/>
    <cellStyle name="Normal 17 9 6 12 2" xfId="39092" xr:uid="{00000000-0005-0000-0000-00003F980000}"/>
    <cellStyle name="Normal 17 9 6 12 3" xfId="39093" xr:uid="{00000000-0005-0000-0000-000040980000}"/>
    <cellStyle name="Normal 17 9 6 12 4" xfId="39094" xr:uid="{00000000-0005-0000-0000-000041980000}"/>
    <cellStyle name="Normal 17 9 6 12 5" xfId="39095" xr:uid="{00000000-0005-0000-0000-000042980000}"/>
    <cellStyle name="Normal 17 9 6 13" xfId="39096" xr:uid="{00000000-0005-0000-0000-000043980000}"/>
    <cellStyle name="Normal 17 9 6 13 2" xfId="39097" xr:uid="{00000000-0005-0000-0000-000044980000}"/>
    <cellStyle name="Normal 17 9 6 13 3" xfId="39098" xr:uid="{00000000-0005-0000-0000-000045980000}"/>
    <cellStyle name="Normal 17 9 6 13 4" xfId="39099" xr:uid="{00000000-0005-0000-0000-000046980000}"/>
    <cellStyle name="Normal 17 9 6 13 5" xfId="39100" xr:uid="{00000000-0005-0000-0000-000047980000}"/>
    <cellStyle name="Normal 17 9 6 14" xfId="39101" xr:uid="{00000000-0005-0000-0000-000048980000}"/>
    <cellStyle name="Normal 17 9 6 14 2" xfId="39102" xr:uid="{00000000-0005-0000-0000-000049980000}"/>
    <cellStyle name="Normal 17 9 6 14 3" xfId="39103" xr:uid="{00000000-0005-0000-0000-00004A980000}"/>
    <cellStyle name="Normal 17 9 6 14 4" xfId="39104" xr:uid="{00000000-0005-0000-0000-00004B980000}"/>
    <cellStyle name="Normal 17 9 6 14 5" xfId="39105" xr:uid="{00000000-0005-0000-0000-00004C980000}"/>
    <cellStyle name="Normal 17 9 6 15" xfId="39106" xr:uid="{00000000-0005-0000-0000-00004D980000}"/>
    <cellStyle name="Normal 17 9 6 15 2" xfId="39107" xr:uid="{00000000-0005-0000-0000-00004E980000}"/>
    <cellStyle name="Normal 17 9 6 15 3" xfId="39108" xr:uid="{00000000-0005-0000-0000-00004F980000}"/>
    <cellStyle name="Normal 17 9 6 15 4" xfId="39109" xr:uid="{00000000-0005-0000-0000-000050980000}"/>
    <cellStyle name="Normal 17 9 6 15 5" xfId="39110" xr:uid="{00000000-0005-0000-0000-000051980000}"/>
    <cellStyle name="Normal 17 9 6 16" xfId="39111" xr:uid="{00000000-0005-0000-0000-000052980000}"/>
    <cellStyle name="Normal 17 9 6 16 2" xfId="39112" xr:uid="{00000000-0005-0000-0000-000053980000}"/>
    <cellStyle name="Normal 17 9 6 16 3" xfId="39113" xr:uid="{00000000-0005-0000-0000-000054980000}"/>
    <cellStyle name="Normal 17 9 6 16 4" xfId="39114" xr:uid="{00000000-0005-0000-0000-000055980000}"/>
    <cellStyle name="Normal 17 9 6 17" xfId="39115" xr:uid="{00000000-0005-0000-0000-000056980000}"/>
    <cellStyle name="Normal 17 9 6 17 2" xfId="39116" xr:uid="{00000000-0005-0000-0000-000057980000}"/>
    <cellStyle name="Normal 17 9 6 17 3" xfId="39117" xr:uid="{00000000-0005-0000-0000-000058980000}"/>
    <cellStyle name="Normal 17 9 6 17 4" xfId="39118" xr:uid="{00000000-0005-0000-0000-000059980000}"/>
    <cellStyle name="Normal 17 9 6 18" xfId="39119" xr:uid="{00000000-0005-0000-0000-00005A980000}"/>
    <cellStyle name="Normal 17 9 6 19" xfId="39120" xr:uid="{00000000-0005-0000-0000-00005B980000}"/>
    <cellStyle name="Normal 17 9 6 2" xfId="39121" xr:uid="{00000000-0005-0000-0000-00005C980000}"/>
    <cellStyle name="Normal 17 9 6 2 2" xfId="39122" xr:uid="{00000000-0005-0000-0000-00005D980000}"/>
    <cellStyle name="Normal 17 9 6 2 3" xfId="39123" xr:uid="{00000000-0005-0000-0000-00005E980000}"/>
    <cellStyle name="Normal 17 9 6 2 4" xfId="39124" xr:uid="{00000000-0005-0000-0000-00005F980000}"/>
    <cellStyle name="Normal 17 9 6 2 5" xfId="39125" xr:uid="{00000000-0005-0000-0000-000060980000}"/>
    <cellStyle name="Normal 17 9 6 20" xfId="39126" xr:uid="{00000000-0005-0000-0000-000061980000}"/>
    <cellStyle name="Normal 17 9 6 3" xfId="39127" xr:uid="{00000000-0005-0000-0000-000062980000}"/>
    <cellStyle name="Normal 17 9 6 3 2" xfId="39128" xr:uid="{00000000-0005-0000-0000-000063980000}"/>
    <cellStyle name="Normal 17 9 6 3 3" xfId="39129" xr:uid="{00000000-0005-0000-0000-000064980000}"/>
    <cellStyle name="Normal 17 9 6 3 4" xfId="39130" xr:uid="{00000000-0005-0000-0000-000065980000}"/>
    <cellStyle name="Normal 17 9 6 3 5" xfId="39131" xr:uid="{00000000-0005-0000-0000-000066980000}"/>
    <cellStyle name="Normal 17 9 6 4" xfId="39132" xr:uid="{00000000-0005-0000-0000-000067980000}"/>
    <cellStyle name="Normal 17 9 6 4 2" xfId="39133" xr:uid="{00000000-0005-0000-0000-000068980000}"/>
    <cellStyle name="Normal 17 9 6 4 3" xfId="39134" xr:uid="{00000000-0005-0000-0000-000069980000}"/>
    <cellStyle name="Normal 17 9 6 4 4" xfId="39135" xr:uid="{00000000-0005-0000-0000-00006A980000}"/>
    <cellStyle name="Normal 17 9 6 4 5" xfId="39136" xr:uid="{00000000-0005-0000-0000-00006B980000}"/>
    <cellStyle name="Normal 17 9 6 5" xfId="39137" xr:uid="{00000000-0005-0000-0000-00006C980000}"/>
    <cellStyle name="Normal 17 9 6 5 2" xfId="39138" xr:uid="{00000000-0005-0000-0000-00006D980000}"/>
    <cellStyle name="Normal 17 9 6 5 3" xfId="39139" xr:uid="{00000000-0005-0000-0000-00006E980000}"/>
    <cellStyle name="Normal 17 9 6 5 4" xfId="39140" xr:uid="{00000000-0005-0000-0000-00006F980000}"/>
    <cellStyle name="Normal 17 9 6 5 5" xfId="39141" xr:uid="{00000000-0005-0000-0000-000070980000}"/>
    <cellStyle name="Normal 17 9 6 6" xfId="39142" xr:uid="{00000000-0005-0000-0000-000071980000}"/>
    <cellStyle name="Normal 17 9 6 6 2" xfId="39143" xr:uid="{00000000-0005-0000-0000-000072980000}"/>
    <cellStyle name="Normal 17 9 6 6 3" xfId="39144" xr:uid="{00000000-0005-0000-0000-000073980000}"/>
    <cellStyle name="Normal 17 9 6 6 4" xfId="39145" xr:uid="{00000000-0005-0000-0000-000074980000}"/>
    <cellStyle name="Normal 17 9 6 6 5" xfId="39146" xr:uid="{00000000-0005-0000-0000-000075980000}"/>
    <cellStyle name="Normal 17 9 6 7" xfId="39147" xr:uid="{00000000-0005-0000-0000-000076980000}"/>
    <cellStyle name="Normal 17 9 6 7 2" xfId="39148" xr:uid="{00000000-0005-0000-0000-000077980000}"/>
    <cellStyle name="Normal 17 9 6 7 3" xfId="39149" xr:uid="{00000000-0005-0000-0000-000078980000}"/>
    <cellStyle name="Normal 17 9 6 7 4" xfId="39150" xr:uid="{00000000-0005-0000-0000-000079980000}"/>
    <cellStyle name="Normal 17 9 6 7 5" xfId="39151" xr:uid="{00000000-0005-0000-0000-00007A980000}"/>
    <cellStyle name="Normal 17 9 6 8" xfId="39152" xr:uid="{00000000-0005-0000-0000-00007B980000}"/>
    <cellStyle name="Normal 17 9 6 8 2" xfId="39153" xr:uid="{00000000-0005-0000-0000-00007C980000}"/>
    <cellStyle name="Normal 17 9 6 8 3" xfId="39154" xr:uid="{00000000-0005-0000-0000-00007D980000}"/>
    <cellStyle name="Normal 17 9 6 8 4" xfId="39155" xr:uid="{00000000-0005-0000-0000-00007E980000}"/>
    <cellStyle name="Normal 17 9 6 8 5" xfId="39156" xr:uid="{00000000-0005-0000-0000-00007F980000}"/>
    <cellStyle name="Normal 17 9 6 9" xfId="39157" xr:uid="{00000000-0005-0000-0000-000080980000}"/>
    <cellStyle name="Normal 17 9 6 9 2" xfId="39158" xr:uid="{00000000-0005-0000-0000-000081980000}"/>
    <cellStyle name="Normal 17 9 6 9 3" xfId="39159" xr:uid="{00000000-0005-0000-0000-000082980000}"/>
    <cellStyle name="Normal 17 9 6 9 4" xfId="39160" xr:uid="{00000000-0005-0000-0000-000083980000}"/>
    <cellStyle name="Normal 17 9 6 9 5" xfId="39161" xr:uid="{00000000-0005-0000-0000-000084980000}"/>
    <cellStyle name="Normal 17 9 7" xfId="39162" xr:uid="{00000000-0005-0000-0000-000085980000}"/>
    <cellStyle name="Normal 17 9 7 2" xfId="39163" xr:uid="{00000000-0005-0000-0000-000086980000}"/>
    <cellStyle name="Normal 17 9 7 3" xfId="39164" xr:uid="{00000000-0005-0000-0000-000087980000}"/>
    <cellStyle name="Normal 17 9 7 4" xfId="39165" xr:uid="{00000000-0005-0000-0000-000088980000}"/>
    <cellStyle name="Normal 17 9 7 5" xfId="39166" xr:uid="{00000000-0005-0000-0000-000089980000}"/>
    <cellStyle name="Normal 17 9 8" xfId="39167" xr:uid="{00000000-0005-0000-0000-00008A980000}"/>
    <cellStyle name="Normal 17 9 8 2" xfId="39168" xr:uid="{00000000-0005-0000-0000-00008B980000}"/>
    <cellStyle name="Normal 17 9 8 3" xfId="39169" xr:uid="{00000000-0005-0000-0000-00008C980000}"/>
    <cellStyle name="Normal 17 9 8 4" xfId="39170" xr:uid="{00000000-0005-0000-0000-00008D980000}"/>
    <cellStyle name="Normal 17 9 8 5" xfId="39171" xr:uid="{00000000-0005-0000-0000-00008E980000}"/>
    <cellStyle name="Normal 17 9 9" xfId="39172" xr:uid="{00000000-0005-0000-0000-00008F980000}"/>
    <cellStyle name="Normal 17 9 9 2" xfId="39173" xr:uid="{00000000-0005-0000-0000-000090980000}"/>
    <cellStyle name="Normal 17 9 9 3" xfId="39174" xr:uid="{00000000-0005-0000-0000-000091980000}"/>
    <cellStyle name="Normal 17 9 9 4" xfId="39175" xr:uid="{00000000-0005-0000-0000-000092980000}"/>
    <cellStyle name="Normal 17 9 9 5" xfId="39176" xr:uid="{00000000-0005-0000-0000-000093980000}"/>
    <cellStyle name="Normal 17_88181" xfId="39177" xr:uid="{00000000-0005-0000-0000-000094980000}"/>
    <cellStyle name="Normal 18" xfId="84" xr:uid="{00000000-0005-0000-0000-000095980000}"/>
    <cellStyle name="Normal 18 2" xfId="112" xr:uid="{00000000-0005-0000-0000-000096980000}"/>
    <cellStyle name="Normal 18 2 10" xfId="39180" xr:uid="{00000000-0005-0000-0000-000097980000}"/>
    <cellStyle name="Normal 18 2 10 2" xfId="39181" xr:uid="{00000000-0005-0000-0000-000098980000}"/>
    <cellStyle name="Normal 18 2 10 3" xfId="39182" xr:uid="{00000000-0005-0000-0000-000099980000}"/>
    <cellStyle name="Normal 18 2 10 4" xfId="39183" xr:uid="{00000000-0005-0000-0000-00009A980000}"/>
    <cellStyle name="Normal 18 2 10 5" xfId="39184" xr:uid="{00000000-0005-0000-0000-00009B980000}"/>
    <cellStyle name="Normal 18 2 11" xfId="39185" xr:uid="{00000000-0005-0000-0000-00009C980000}"/>
    <cellStyle name="Normal 18 2 11 2" xfId="39186" xr:uid="{00000000-0005-0000-0000-00009D980000}"/>
    <cellStyle name="Normal 18 2 11 3" xfId="39187" xr:uid="{00000000-0005-0000-0000-00009E980000}"/>
    <cellStyle name="Normal 18 2 11 4" xfId="39188" xr:uid="{00000000-0005-0000-0000-00009F980000}"/>
    <cellStyle name="Normal 18 2 11 5" xfId="39189" xr:uid="{00000000-0005-0000-0000-0000A0980000}"/>
    <cellStyle name="Normal 18 2 12" xfId="39190" xr:uid="{00000000-0005-0000-0000-0000A1980000}"/>
    <cellStyle name="Normal 18 2 12 2" xfId="39191" xr:uid="{00000000-0005-0000-0000-0000A2980000}"/>
    <cellStyle name="Normal 18 2 12 3" xfId="39192" xr:uid="{00000000-0005-0000-0000-0000A3980000}"/>
    <cellStyle name="Normal 18 2 12 4" xfId="39193" xr:uid="{00000000-0005-0000-0000-0000A4980000}"/>
    <cellStyle name="Normal 18 2 12 5" xfId="39194" xr:uid="{00000000-0005-0000-0000-0000A5980000}"/>
    <cellStyle name="Normal 18 2 13" xfId="39195" xr:uid="{00000000-0005-0000-0000-0000A6980000}"/>
    <cellStyle name="Normal 18 2 13 2" xfId="39196" xr:uid="{00000000-0005-0000-0000-0000A7980000}"/>
    <cellStyle name="Normal 18 2 13 3" xfId="39197" xr:uid="{00000000-0005-0000-0000-0000A8980000}"/>
    <cellStyle name="Normal 18 2 13 4" xfId="39198" xr:uid="{00000000-0005-0000-0000-0000A9980000}"/>
    <cellStyle name="Normal 18 2 13 5" xfId="39199" xr:uid="{00000000-0005-0000-0000-0000AA980000}"/>
    <cellStyle name="Normal 18 2 14" xfId="39200" xr:uid="{00000000-0005-0000-0000-0000AB980000}"/>
    <cellStyle name="Normal 18 2 14 2" xfId="39201" xr:uid="{00000000-0005-0000-0000-0000AC980000}"/>
    <cellStyle name="Normal 18 2 14 3" xfId="39202" xr:uid="{00000000-0005-0000-0000-0000AD980000}"/>
    <cellStyle name="Normal 18 2 14 4" xfId="39203" xr:uid="{00000000-0005-0000-0000-0000AE980000}"/>
    <cellStyle name="Normal 18 2 14 5" xfId="39204" xr:uid="{00000000-0005-0000-0000-0000AF980000}"/>
    <cellStyle name="Normal 18 2 15" xfId="39205" xr:uid="{00000000-0005-0000-0000-0000B0980000}"/>
    <cellStyle name="Normal 18 2 15 2" xfId="39206" xr:uid="{00000000-0005-0000-0000-0000B1980000}"/>
    <cellStyle name="Normal 18 2 15 3" xfId="39207" xr:uid="{00000000-0005-0000-0000-0000B2980000}"/>
    <cellStyle name="Normal 18 2 15 4" xfId="39208" xr:uid="{00000000-0005-0000-0000-0000B3980000}"/>
    <cellStyle name="Normal 18 2 15 5" xfId="39209" xr:uid="{00000000-0005-0000-0000-0000B4980000}"/>
    <cellStyle name="Normal 18 2 16" xfId="39210" xr:uid="{00000000-0005-0000-0000-0000B5980000}"/>
    <cellStyle name="Normal 18 2 16 2" xfId="39211" xr:uid="{00000000-0005-0000-0000-0000B6980000}"/>
    <cellStyle name="Normal 18 2 16 3" xfId="39212" xr:uid="{00000000-0005-0000-0000-0000B7980000}"/>
    <cellStyle name="Normal 18 2 16 4" xfId="39213" xr:uid="{00000000-0005-0000-0000-0000B8980000}"/>
    <cellStyle name="Normal 18 2 16 5" xfId="39214" xr:uid="{00000000-0005-0000-0000-0000B9980000}"/>
    <cellStyle name="Normal 18 2 17" xfId="39215" xr:uid="{00000000-0005-0000-0000-0000BA980000}"/>
    <cellStyle name="Normal 18 2 17 2" xfId="39216" xr:uid="{00000000-0005-0000-0000-0000BB980000}"/>
    <cellStyle name="Normal 18 2 17 3" xfId="39217" xr:uid="{00000000-0005-0000-0000-0000BC980000}"/>
    <cellStyle name="Normal 18 2 17 4" xfId="39218" xr:uid="{00000000-0005-0000-0000-0000BD980000}"/>
    <cellStyle name="Normal 18 2 17 5" xfId="39219" xr:uid="{00000000-0005-0000-0000-0000BE980000}"/>
    <cellStyle name="Normal 18 2 18" xfId="39220" xr:uid="{00000000-0005-0000-0000-0000BF980000}"/>
    <cellStyle name="Normal 18 2 18 2" xfId="39221" xr:uid="{00000000-0005-0000-0000-0000C0980000}"/>
    <cellStyle name="Normal 18 2 18 3" xfId="39222" xr:uid="{00000000-0005-0000-0000-0000C1980000}"/>
    <cellStyle name="Normal 18 2 18 4" xfId="39223" xr:uid="{00000000-0005-0000-0000-0000C2980000}"/>
    <cellStyle name="Normal 18 2 18 5" xfId="39224" xr:uid="{00000000-0005-0000-0000-0000C3980000}"/>
    <cellStyle name="Normal 18 2 19" xfId="39225" xr:uid="{00000000-0005-0000-0000-0000C4980000}"/>
    <cellStyle name="Normal 18 2 19 2" xfId="39226" xr:uid="{00000000-0005-0000-0000-0000C5980000}"/>
    <cellStyle name="Normal 18 2 19 3" xfId="39227" xr:uid="{00000000-0005-0000-0000-0000C6980000}"/>
    <cellStyle name="Normal 18 2 19 4" xfId="39228" xr:uid="{00000000-0005-0000-0000-0000C7980000}"/>
    <cellStyle name="Normal 18 2 19 5" xfId="39229" xr:uid="{00000000-0005-0000-0000-0000C8980000}"/>
    <cellStyle name="Normal 18 2 2" xfId="39230" xr:uid="{00000000-0005-0000-0000-0000C9980000}"/>
    <cellStyle name="Normal 18 2 2 10" xfId="39231" xr:uid="{00000000-0005-0000-0000-0000CA980000}"/>
    <cellStyle name="Normal 18 2 2 10 2" xfId="39232" xr:uid="{00000000-0005-0000-0000-0000CB980000}"/>
    <cellStyle name="Normal 18 2 2 10 3" xfId="39233" xr:uid="{00000000-0005-0000-0000-0000CC980000}"/>
    <cellStyle name="Normal 18 2 2 10 4" xfId="39234" xr:uid="{00000000-0005-0000-0000-0000CD980000}"/>
    <cellStyle name="Normal 18 2 2 10 5" xfId="39235" xr:uid="{00000000-0005-0000-0000-0000CE980000}"/>
    <cellStyle name="Normal 18 2 2 11" xfId="39236" xr:uid="{00000000-0005-0000-0000-0000CF980000}"/>
    <cellStyle name="Normal 18 2 2 11 2" xfId="39237" xr:uid="{00000000-0005-0000-0000-0000D0980000}"/>
    <cellStyle name="Normal 18 2 2 11 3" xfId="39238" xr:uid="{00000000-0005-0000-0000-0000D1980000}"/>
    <cellStyle name="Normal 18 2 2 11 4" xfId="39239" xr:uid="{00000000-0005-0000-0000-0000D2980000}"/>
    <cellStyle name="Normal 18 2 2 11 5" xfId="39240" xr:uid="{00000000-0005-0000-0000-0000D3980000}"/>
    <cellStyle name="Normal 18 2 2 12" xfId="39241" xr:uid="{00000000-0005-0000-0000-0000D4980000}"/>
    <cellStyle name="Normal 18 2 2 12 2" xfId="39242" xr:uid="{00000000-0005-0000-0000-0000D5980000}"/>
    <cellStyle name="Normal 18 2 2 12 3" xfId="39243" xr:uid="{00000000-0005-0000-0000-0000D6980000}"/>
    <cellStyle name="Normal 18 2 2 12 4" xfId="39244" xr:uid="{00000000-0005-0000-0000-0000D7980000}"/>
    <cellStyle name="Normal 18 2 2 12 5" xfId="39245" xr:uid="{00000000-0005-0000-0000-0000D8980000}"/>
    <cellStyle name="Normal 18 2 2 13" xfId="39246" xr:uid="{00000000-0005-0000-0000-0000D9980000}"/>
    <cellStyle name="Normal 18 2 2 13 2" xfId="39247" xr:uid="{00000000-0005-0000-0000-0000DA980000}"/>
    <cellStyle name="Normal 18 2 2 13 3" xfId="39248" xr:uid="{00000000-0005-0000-0000-0000DB980000}"/>
    <cellStyle name="Normal 18 2 2 13 4" xfId="39249" xr:uid="{00000000-0005-0000-0000-0000DC980000}"/>
    <cellStyle name="Normal 18 2 2 13 5" xfId="39250" xr:uid="{00000000-0005-0000-0000-0000DD980000}"/>
    <cellStyle name="Normal 18 2 2 14" xfId="39251" xr:uid="{00000000-0005-0000-0000-0000DE980000}"/>
    <cellStyle name="Normal 18 2 2 14 2" xfId="39252" xr:uid="{00000000-0005-0000-0000-0000DF980000}"/>
    <cellStyle name="Normal 18 2 2 14 3" xfId="39253" xr:uid="{00000000-0005-0000-0000-0000E0980000}"/>
    <cellStyle name="Normal 18 2 2 14 4" xfId="39254" xr:uid="{00000000-0005-0000-0000-0000E1980000}"/>
    <cellStyle name="Normal 18 2 2 14 5" xfId="39255" xr:uid="{00000000-0005-0000-0000-0000E2980000}"/>
    <cellStyle name="Normal 18 2 2 15" xfId="39256" xr:uid="{00000000-0005-0000-0000-0000E3980000}"/>
    <cellStyle name="Normal 18 2 2 15 2" xfId="39257" xr:uid="{00000000-0005-0000-0000-0000E4980000}"/>
    <cellStyle name="Normal 18 2 2 15 3" xfId="39258" xr:uid="{00000000-0005-0000-0000-0000E5980000}"/>
    <cellStyle name="Normal 18 2 2 15 4" xfId="39259" xr:uid="{00000000-0005-0000-0000-0000E6980000}"/>
    <cellStyle name="Normal 18 2 2 15 5" xfId="39260" xr:uid="{00000000-0005-0000-0000-0000E7980000}"/>
    <cellStyle name="Normal 18 2 2 16" xfId="39261" xr:uid="{00000000-0005-0000-0000-0000E8980000}"/>
    <cellStyle name="Normal 18 2 2 16 2" xfId="39262" xr:uid="{00000000-0005-0000-0000-0000E9980000}"/>
    <cellStyle name="Normal 18 2 2 16 3" xfId="39263" xr:uid="{00000000-0005-0000-0000-0000EA980000}"/>
    <cellStyle name="Normal 18 2 2 16 4" xfId="39264" xr:uid="{00000000-0005-0000-0000-0000EB980000}"/>
    <cellStyle name="Normal 18 2 2 16 5" xfId="39265" xr:uid="{00000000-0005-0000-0000-0000EC980000}"/>
    <cellStyle name="Normal 18 2 2 17" xfId="39266" xr:uid="{00000000-0005-0000-0000-0000ED980000}"/>
    <cellStyle name="Normal 18 2 2 17 2" xfId="39267" xr:uid="{00000000-0005-0000-0000-0000EE980000}"/>
    <cellStyle name="Normal 18 2 2 17 3" xfId="39268" xr:uid="{00000000-0005-0000-0000-0000EF980000}"/>
    <cellStyle name="Normal 18 2 2 17 4" xfId="39269" xr:uid="{00000000-0005-0000-0000-0000F0980000}"/>
    <cellStyle name="Normal 18 2 2 17 5" xfId="39270" xr:uid="{00000000-0005-0000-0000-0000F1980000}"/>
    <cellStyle name="Normal 18 2 2 18" xfId="39271" xr:uid="{00000000-0005-0000-0000-0000F2980000}"/>
    <cellStyle name="Normal 18 2 2 18 2" xfId="39272" xr:uid="{00000000-0005-0000-0000-0000F3980000}"/>
    <cellStyle name="Normal 18 2 2 18 3" xfId="39273" xr:uid="{00000000-0005-0000-0000-0000F4980000}"/>
    <cellStyle name="Normal 18 2 2 18 4" xfId="39274" xr:uid="{00000000-0005-0000-0000-0000F5980000}"/>
    <cellStyle name="Normal 18 2 2 18 5" xfId="39275" xr:uid="{00000000-0005-0000-0000-0000F6980000}"/>
    <cellStyle name="Normal 18 2 2 19" xfId="39276" xr:uid="{00000000-0005-0000-0000-0000F7980000}"/>
    <cellStyle name="Normal 18 2 2 19 2" xfId="39277" xr:uid="{00000000-0005-0000-0000-0000F8980000}"/>
    <cellStyle name="Normal 18 2 2 19 3" xfId="39278" xr:uid="{00000000-0005-0000-0000-0000F9980000}"/>
    <cellStyle name="Normal 18 2 2 19 4" xfId="39279" xr:uid="{00000000-0005-0000-0000-0000FA980000}"/>
    <cellStyle name="Normal 18 2 2 19 5" xfId="39280" xr:uid="{00000000-0005-0000-0000-0000FB980000}"/>
    <cellStyle name="Normal 18 2 2 2" xfId="39281" xr:uid="{00000000-0005-0000-0000-0000FC980000}"/>
    <cellStyle name="Normal 18 2 2 2 10" xfId="39282" xr:uid="{00000000-0005-0000-0000-0000FD980000}"/>
    <cellStyle name="Normal 18 2 2 2 10 2" xfId="39283" xr:uid="{00000000-0005-0000-0000-0000FE980000}"/>
    <cellStyle name="Normal 18 2 2 2 10 3" xfId="39284" xr:uid="{00000000-0005-0000-0000-0000FF980000}"/>
    <cellStyle name="Normal 18 2 2 2 10 4" xfId="39285" xr:uid="{00000000-0005-0000-0000-000000990000}"/>
    <cellStyle name="Normal 18 2 2 2 10 5" xfId="39286" xr:uid="{00000000-0005-0000-0000-000001990000}"/>
    <cellStyle name="Normal 18 2 2 2 11" xfId="39287" xr:uid="{00000000-0005-0000-0000-000002990000}"/>
    <cellStyle name="Normal 18 2 2 2 11 2" xfId="39288" xr:uid="{00000000-0005-0000-0000-000003990000}"/>
    <cellStyle name="Normal 18 2 2 2 11 3" xfId="39289" xr:uid="{00000000-0005-0000-0000-000004990000}"/>
    <cellStyle name="Normal 18 2 2 2 11 4" xfId="39290" xr:uid="{00000000-0005-0000-0000-000005990000}"/>
    <cellStyle name="Normal 18 2 2 2 11 5" xfId="39291" xr:uid="{00000000-0005-0000-0000-000006990000}"/>
    <cellStyle name="Normal 18 2 2 2 12" xfId="39292" xr:uid="{00000000-0005-0000-0000-000007990000}"/>
    <cellStyle name="Normal 18 2 2 2 12 2" xfId="39293" xr:uid="{00000000-0005-0000-0000-000008990000}"/>
    <cellStyle name="Normal 18 2 2 2 12 3" xfId="39294" xr:uid="{00000000-0005-0000-0000-000009990000}"/>
    <cellStyle name="Normal 18 2 2 2 12 4" xfId="39295" xr:uid="{00000000-0005-0000-0000-00000A990000}"/>
    <cellStyle name="Normal 18 2 2 2 12 5" xfId="39296" xr:uid="{00000000-0005-0000-0000-00000B990000}"/>
    <cellStyle name="Normal 18 2 2 2 13" xfId="39297" xr:uid="{00000000-0005-0000-0000-00000C990000}"/>
    <cellStyle name="Normal 18 2 2 2 13 2" xfId="39298" xr:uid="{00000000-0005-0000-0000-00000D990000}"/>
    <cellStyle name="Normal 18 2 2 2 13 3" xfId="39299" xr:uid="{00000000-0005-0000-0000-00000E990000}"/>
    <cellStyle name="Normal 18 2 2 2 13 4" xfId="39300" xr:uid="{00000000-0005-0000-0000-00000F990000}"/>
    <cellStyle name="Normal 18 2 2 2 13 5" xfId="39301" xr:uid="{00000000-0005-0000-0000-000010990000}"/>
    <cellStyle name="Normal 18 2 2 2 14" xfId="39302" xr:uid="{00000000-0005-0000-0000-000011990000}"/>
    <cellStyle name="Normal 18 2 2 2 14 2" xfId="39303" xr:uid="{00000000-0005-0000-0000-000012990000}"/>
    <cellStyle name="Normal 18 2 2 2 14 3" xfId="39304" xr:uid="{00000000-0005-0000-0000-000013990000}"/>
    <cellStyle name="Normal 18 2 2 2 14 4" xfId="39305" xr:uid="{00000000-0005-0000-0000-000014990000}"/>
    <cellStyle name="Normal 18 2 2 2 14 5" xfId="39306" xr:uid="{00000000-0005-0000-0000-000015990000}"/>
    <cellStyle name="Normal 18 2 2 2 15" xfId="39307" xr:uid="{00000000-0005-0000-0000-000016990000}"/>
    <cellStyle name="Normal 18 2 2 2 15 2" xfId="39308" xr:uid="{00000000-0005-0000-0000-000017990000}"/>
    <cellStyle name="Normal 18 2 2 2 15 3" xfId="39309" xr:uid="{00000000-0005-0000-0000-000018990000}"/>
    <cellStyle name="Normal 18 2 2 2 15 4" xfId="39310" xr:uid="{00000000-0005-0000-0000-000019990000}"/>
    <cellStyle name="Normal 18 2 2 2 15 5" xfId="39311" xr:uid="{00000000-0005-0000-0000-00001A990000}"/>
    <cellStyle name="Normal 18 2 2 2 16" xfId="39312" xr:uid="{00000000-0005-0000-0000-00001B990000}"/>
    <cellStyle name="Normal 18 2 2 2 16 2" xfId="39313" xr:uid="{00000000-0005-0000-0000-00001C990000}"/>
    <cellStyle name="Normal 18 2 2 2 16 3" xfId="39314" xr:uid="{00000000-0005-0000-0000-00001D990000}"/>
    <cellStyle name="Normal 18 2 2 2 16 4" xfId="39315" xr:uid="{00000000-0005-0000-0000-00001E990000}"/>
    <cellStyle name="Normal 18 2 2 2 16 5" xfId="39316" xr:uid="{00000000-0005-0000-0000-00001F990000}"/>
    <cellStyle name="Normal 18 2 2 2 17" xfId="39317" xr:uid="{00000000-0005-0000-0000-000020990000}"/>
    <cellStyle name="Normal 18 2 2 2 17 2" xfId="39318" xr:uid="{00000000-0005-0000-0000-000021990000}"/>
    <cellStyle name="Normal 18 2 2 2 17 3" xfId="39319" xr:uid="{00000000-0005-0000-0000-000022990000}"/>
    <cellStyle name="Normal 18 2 2 2 17 4" xfId="39320" xr:uid="{00000000-0005-0000-0000-000023990000}"/>
    <cellStyle name="Normal 18 2 2 2 17 5" xfId="39321" xr:uid="{00000000-0005-0000-0000-000024990000}"/>
    <cellStyle name="Normal 18 2 2 2 18" xfId="39322" xr:uid="{00000000-0005-0000-0000-000025990000}"/>
    <cellStyle name="Normal 18 2 2 2 18 2" xfId="39323" xr:uid="{00000000-0005-0000-0000-000026990000}"/>
    <cellStyle name="Normal 18 2 2 2 18 3" xfId="39324" xr:uid="{00000000-0005-0000-0000-000027990000}"/>
    <cellStyle name="Normal 18 2 2 2 18 4" xfId="39325" xr:uid="{00000000-0005-0000-0000-000028990000}"/>
    <cellStyle name="Normal 18 2 2 2 18 5" xfId="39326" xr:uid="{00000000-0005-0000-0000-000029990000}"/>
    <cellStyle name="Normal 18 2 2 2 19" xfId="39327" xr:uid="{00000000-0005-0000-0000-00002A990000}"/>
    <cellStyle name="Normal 18 2 2 2 19 2" xfId="39328" xr:uid="{00000000-0005-0000-0000-00002B990000}"/>
    <cellStyle name="Normal 18 2 2 2 19 3" xfId="39329" xr:uid="{00000000-0005-0000-0000-00002C990000}"/>
    <cellStyle name="Normal 18 2 2 2 19 4" xfId="39330" xr:uid="{00000000-0005-0000-0000-00002D990000}"/>
    <cellStyle name="Normal 18 2 2 2 2" xfId="39331" xr:uid="{00000000-0005-0000-0000-00002E990000}"/>
    <cellStyle name="Normal 18 2 2 2 2 10" xfId="39332" xr:uid="{00000000-0005-0000-0000-00002F990000}"/>
    <cellStyle name="Normal 18 2 2 2 2 10 2" xfId="39333" xr:uid="{00000000-0005-0000-0000-000030990000}"/>
    <cellStyle name="Normal 18 2 2 2 2 10 3" xfId="39334" xr:uid="{00000000-0005-0000-0000-000031990000}"/>
    <cellStyle name="Normal 18 2 2 2 2 10 4" xfId="39335" xr:uid="{00000000-0005-0000-0000-000032990000}"/>
    <cellStyle name="Normal 18 2 2 2 2 10 5" xfId="39336" xr:uid="{00000000-0005-0000-0000-000033990000}"/>
    <cellStyle name="Normal 18 2 2 2 2 11" xfId="39337" xr:uid="{00000000-0005-0000-0000-000034990000}"/>
    <cellStyle name="Normal 18 2 2 2 2 11 2" xfId="39338" xr:uid="{00000000-0005-0000-0000-000035990000}"/>
    <cellStyle name="Normal 18 2 2 2 2 11 3" xfId="39339" xr:uid="{00000000-0005-0000-0000-000036990000}"/>
    <cellStyle name="Normal 18 2 2 2 2 11 4" xfId="39340" xr:uid="{00000000-0005-0000-0000-000037990000}"/>
    <cellStyle name="Normal 18 2 2 2 2 11 5" xfId="39341" xr:uid="{00000000-0005-0000-0000-000038990000}"/>
    <cellStyle name="Normal 18 2 2 2 2 12" xfId="39342" xr:uid="{00000000-0005-0000-0000-000039990000}"/>
    <cellStyle name="Normal 18 2 2 2 2 12 2" xfId="39343" xr:uid="{00000000-0005-0000-0000-00003A990000}"/>
    <cellStyle name="Normal 18 2 2 2 2 12 3" xfId="39344" xr:uid="{00000000-0005-0000-0000-00003B990000}"/>
    <cellStyle name="Normal 18 2 2 2 2 12 4" xfId="39345" xr:uid="{00000000-0005-0000-0000-00003C990000}"/>
    <cellStyle name="Normal 18 2 2 2 2 12 5" xfId="39346" xr:uid="{00000000-0005-0000-0000-00003D990000}"/>
    <cellStyle name="Normal 18 2 2 2 2 13" xfId="39347" xr:uid="{00000000-0005-0000-0000-00003E990000}"/>
    <cellStyle name="Normal 18 2 2 2 2 13 2" xfId="39348" xr:uid="{00000000-0005-0000-0000-00003F990000}"/>
    <cellStyle name="Normal 18 2 2 2 2 13 3" xfId="39349" xr:uid="{00000000-0005-0000-0000-000040990000}"/>
    <cellStyle name="Normal 18 2 2 2 2 13 4" xfId="39350" xr:uid="{00000000-0005-0000-0000-000041990000}"/>
    <cellStyle name="Normal 18 2 2 2 2 13 5" xfId="39351" xr:uid="{00000000-0005-0000-0000-000042990000}"/>
    <cellStyle name="Normal 18 2 2 2 2 14" xfId="39352" xr:uid="{00000000-0005-0000-0000-000043990000}"/>
    <cellStyle name="Normal 18 2 2 2 2 14 2" xfId="39353" xr:uid="{00000000-0005-0000-0000-000044990000}"/>
    <cellStyle name="Normal 18 2 2 2 2 14 3" xfId="39354" xr:uid="{00000000-0005-0000-0000-000045990000}"/>
    <cellStyle name="Normal 18 2 2 2 2 14 4" xfId="39355" xr:uid="{00000000-0005-0000-0000-000046990000}"/>
    <cellStyle name="Normal 18 2 2 2 2 14 5" xfId="39356" xr:uid="{00000000-0005-0000-0000-000047990000}"/>
    <cellStyle name="Normal 18 2 2 2 2 15" xfId="39357" xr:uid="{00000000-0005-0000-0000-000048990000}"/>
    <cellStyle name="Normal 18 2 2 2 2 15 2" xfId="39358" xr:uid="{00000000-0005-0000-0000-000049990000}"/>
    <cellStyle name="Normal 18 2 2 2 2 15 3" xfId="39359" xr:uid="{00000000-0005-0000-0000-00004A990000}"/>
    <cellStyle name="Normal 18 2 2 2 2 15 4" xfId="39360" xr:uid="{00000000-0005-0000-0000-00004B990000}"/>
    <cellStyle name="Normal 18 2 2 2 2 15 5" xfId="39361" xr:uid="{00000000-0005-0000-0000-00004C990000}"/>
    <cellStyle name="Normal 18 2 2 2 2 16" xfId="39362" xr:uid="{00000000-0005-0000-0000-00004D990000}"/>
    <cellStyle name="Normal 18 2 2 2 2 16 2" xfId="39363" xr:uid="{00000000-0005-0000-0000-00004E990000}"/>
    <cellStyle name="Normal 18 2 2 2 2 16 3" xfId="39364" xr:uid="{00000000-0005-0000-0000-00004F990000}"/>
    <cellStyle name="Normal 18 2 2 2 2 16 4" xfId="39365" xr:uid="{00000000-0005-0000-0000-000050990000}"/>
    <cellStyle name="Normal 18 2 2 2 2 16 5" xfId="39366" xr:uid="{00000000-0005-0000-0000-000051990000}"/>
    <cellStyle name="Normal 18 2 2 2 2 17" xfId="39367" xr:uid="{00000000-0005-0000-0000-000052990000}"/>
    <cellStyle name="Normal 18 2 2 2 2 17 2" xfId="39368" xr:uid="{00000000-0005-0000-0000-000053990000}"/>
    <cellStyle name="Normal 18 2 2 2 2 17 3" xfId="39369" xr:uid="{00000000-0005-0000-0000-000054990000}"/>
    <cellStyle name="Normal 18 2 2 2 2 17 4" xfId="39370" xr:uid="{00000000-0005-0000-0000-000055990000}"/>
    <cellStyle name="Normal 18 2 2 2 2 18" xfId="39371" xr:uid="{00000000-0005-0000-0000-000056990000}"/>
    <cellStyle name="Normal 18 2 2 2 2 18 2" xfId="39372" xr:uid="{00000000-0005-0000-0000-000057990000}"/>
    <cellStyle name="Normal 18 2 2 2 2 18 3" xfId="39373" xr:uid="{00000000-0005-0000-0000-000058990000}"/>
    <cellStyle name="Normal 18 2 2 2 2 18 4" xfId="39374" xr:uid="{00000000-0005-0000-0000-000059990000}"/>
    <cellStyle name="Normal 18 2 2 2 2 19" xfId="39375" xr:uid="{00000000-0005-0000-0000-00005A990000}"/>
    <cellStyle name="Normal 18 2 2 2 2 2" xfId="39376" xr:uid="{00000000-0005-0000-0000-00005B990000}"/>
    <cellStyle name="Normal 18 2 2 2 2 2 2" xfId="39377" xr:uid="{00000000-0005-0000-0000-00005C990000}"/>
    <cellStyle name="Normal 18 2 2 2 2 2 3" xfId="39378" xr:uid="{00000000-0005-0000-0000-00005D990000}"/>
    <cellStyle name="Normal 18 2 2 2 2 2 4" xfId="39379" xr:uid="{00000000-0005-0000-0000-00005E990000}"/>
    <cellStyle name="Normal 18 2 2 2 2 2 5" xfId="39380" xr:uid="{00000000-0005-0000-0000-00005F990000}"/>
    <cellStyle name="Normal 18 2 2 2 2 20" xfId="39381" xr:uid="{00000000-0005-0000-0000-000060990000}"/>
    <cellStyle name="Normal 18 2 2 2 2 21" xfId="39382" xr:uid="{00000000-0005-0000-0000-000061990000}"/>
    <cellStyle name="Normal 18 2 2 2 2 3" xfId="39383" xr:uid="{00000000-0005-0000-0000-000062990000}"/>
    <cellStyle name="Normal 18 2 2 2 2 3 2" xfId="39384" xr:uid="{00000000-0005-0000-0000-000063990000}"/>
    <cellStyle name="Normal 18 2 2 2 2 3 3" xfId="39385" xr:uid="{00000000-0005-0000-0000-000064990000}"/>
    <cellStyle name="Normal 18 2 2 2 2 3 4" xfId="39386" xr:uid="{00000000-0005-0000-0000-000065990000}"/>
    <cellStyle name="Normal 18 2 2 2 2 3 5" xfId="39387" xr:uid="{00000000-0005-0000-0000-000066990000}"/>
    <cellStyle name="Normal 18 2 2 2 2 4" xfId="39388" xr:uid="{00000000-0005-0000-0000-000067990000}"/>
    <cellStyle name="Normal 18 2 2 2 2 4 2" xfId="39389" xr:uid="{00000000-0005-0000-0000-000068990000}"/>
    <cellStyle name="Normal 18 2 2 2 2 4 3" xfId="39390" xr:uid="{00000000-0005-0000-0000-000069990000}"/>
    <cellStyle name="Normal 18 2 2 2 2 4 4" xfId="39391" xr:uid="{00000000-0005-0000-0000-00006A990000}"/>
    <cellStyle name="Normal 18 2 2 2 2 4 5" xfId="39392" xr:uid="{00000000-0005-0000-0000-00006B990000}"/>
    <cellStyle name="Normal 18 2 2 2 2 5" xfId="39393" xr:uid="{00000000-0005-0000-0000-00006C990000}"/>
    <cellStyle name="Normal 18 2 2 2 2 5 2" xfId="39394" xr:uid="{00000000-0005-0000-0000-00006D990000}"/>
    <cellStyle name="Normal 18 2 2 2 2 5 3" xfId="39395" xr:uid="{00000000-0005-0000-0000-00006E990000}"/>
    <cellStyle name="Normal 18 2 2 2 2 5 4" xfId="39396" xr:uid="{00000000-0005-0000-0000-00006F990000}"/>
    <cellStyle name="Normal 18 2 2 2 2 5 5" xfId="39397" xr:uid="{00000000-0005-0000-0000-000070990000}"/>
    <cellStyle name="Normal 18 2 2 2 2 6" xfId="39398" xr:uid="{00000000-0005-0000-0000-000071990000}"/>
    <cellStyle name="Normal 18 2 2 2 2 6 2" xfId="39399" xr:uid="{00000000-0005-0000-0000-000072990000}"/>
    <cellStyle name="Normal 18 2 2 2 2 6 3" xfId="39400" xr:uid="{00000000-0005-0000-0000-000073990000}"/>
    <cellStyle name="Normal 18 2 2 2 2 6 4" xfId="39401" xr:uid="{00000000-0005-0000-0000-000074990000}"/>
    <cellStyle name="Normal 18 2 2 2 2 6 5" xfId="39402" xr:uid="{00000000-0005-0000-0000-000075990000}"/>
    <cellStyle name="Normal 18 2 2 2 2 7" xfId="39403" xr:uid="{00000000-0005-0000-0000-000076990000}"/>
    <cellStyle name="Normal 18 2 2 2 2 7 2" xfId="39404" xr:uid="{00000000-0005-0000-0000-000077990000}"/>
    <cellStyle name="Normal 18 2 2 2 2 7 3" xfId="39405" xr:uid="{00000000-0005-0000-0000-000078990000}"/>
    <cellStyle name="Normal 18 2 2 2 2 7 4" xfId="39406" xr:uid="{00000000-0005-0000-0000-000079990000}"/>
    <cellStyle name="Normal 18 2 2 2 2 7 5" xfId="39407" xr:uid="{00000000-0005-0000-0000-00007A990000}"/>
    <cellStyle name="Normal 18 2 2 2 2 8" xfId="39408" xr:uid="{00000000-0005-0000-0000-00007B990000}"/>
    <cellStyle name="Normal 18 2 2 2 2 8 2" xfId="39409" xr:uid="{00000000-0005-0000-0000-00007C990000}"/>
    <cellStyle name="Normal 18 2 2 2 2 8 3" xfId="39410" xr:uid="{00000000-0005-0000-0000-00007D990000}"/>
    <cellStyle name="Normal 18 2 2 2 2 8 4" xfId="39411" xr:uid="{00000000-0005-0000-0000-00007E990000}"/>
    <cellStyle name="Normal 18 2 2 2 2 8 5" xfId="39412" xr:uid="{00000000-0005-0000-0000-00007F990000}"/>
    <cellStyle name="Normal 18 2 2 2 2 9" xfId="39413" xr:uid="{00000000-0005-0000-0000-000080990000}"/>
    <cellStyle name="Normal 18 2 2 2 2 9 2" xfId="39414" xr:uid="{00000000-0005-0000-0000-000081990000}"/>
    <cellStyle name="Normal 18 2 2 2 2 9 3" xfId="39415" xr:uid="{00000000-0005-0000-0000-000082990000}"/>
    <cellStyle name="Normal 18 2 2 2 2 9 4" xfId="39416" xr:uid="{00000000-0005-0000-0000-000083990000}"/>
    <cellStyle name="Normal 18 2 2 2 2 9 5" xfId="39417" xr:uid="{00000000-0005-0000-0000-000084990000}"/>
    <cellStyle name="Normal 18 2 2 2 20" xfId="39418" xr:uid="{00000000-0005-0000-0000-000085990000}"/>
    <cellStyle name="Normal 18 2 2 2 20 2" xfId="39419" xr:uid="{00000000-0005-0000-0000-000086990000}"/>
    <cellStyle name="Normal 18 2 2 2 20 3" xfId="39420" xr:uid="{00000000-0005-0000-0000-000087990000}"/>
    <cellStyle name="Normal 18 2 2 2 20 4" xfId="39421" xr:uid="{00000000-0005-0000-0000-000088990000}"/>
    <cellStyle name="Normal 18 2 2 2 21" xfId="39422" xr:uid="{00000000-0005-0000-0000-000089990000}"/>
    <cellStyle name="Normal 18 2 2 2 22" xfId="39423" xr:uid="{00000000-0005-0000-0000-00008A990000}"/>
    <cellStyle name="Normal 18 2 2 2 23" xfId="39424" xr:uid="{00000000-0005-0000-0000-00008B990000}"/>
    <cellStyle name="Normal 18 2 2 2 3" xfId="39425" xr:uid="{00000000-0005-0000-0000-00008C990000}"/>
    <cellStyle name="Normal 18 2 2 2 3 10" xfId="39426" xr:uid="{00000000-0005-0000-0000-00008D990000}"/>
    <cellStyle name="Normal 18 2 2 2 3 10 2" xfId="39427" xr:uid="{00000000-0005-0000-0000-00008E990000}"/>
    <cellStyle name="Normal 18 2 2 2 3 10 3" xfId="39428" xr:uid="{00000000-0005-0000-0000-00008F990000}"/>
    <cellStyle name="Normal 18 2 2 2 3 10 4" xfId="39429" xr:uid="{00000000-0005-0000-0000-000090990000}"/>
    <cellStyle name="Normal 18 2 2 2 3 10 5" xfId="39430" xr:uid="{00000000-0005-0000-0000-000091990000}"/>
    <cellStyle name="Normal 18 2 2 2 3 11" xfId="39431" xr:uid="{00000000-0005-0000-0000-000092990000}"/>
    <cellStyle name="Normal 18 2 2 2 3 11 2" xfId="39432" xr:uid="{00000000-0005-0000-0000-000093990000}"/>
    <cellStyle name="Normal 18 2 2 2 3 11 3" xfId="39433" xr:uid="{00000000-0005-0000-0000-000094990000}"/>
    <cellStyle name="Normal 18 2 2 2 3 11 4" xfId="39434" xr:uid="{00000000-0005-0000-0000-000095990000}"/>
    <cellStyle name="Normal 18 2 2 2 3 11 5" xfId="39435" xr:uid="{00000000-0005-0000-0000-000096990000}"/>
    <cellStyle name="Normal 18 2 2 2 3 12" xfId="39436" xr:uid="{00000000-0005-0000-0000-000097990000}"/>
    <cellStyle name="Normal 18 2 2 2 3 12 2" xfId="39437" xr:uid="{00000000-0005-0000-0000-000098990000}"/>
    <cellStyle name="Normal 18 2 2 2 3 12 3" xfId="39438" xr:uid="{00000000-0005-0000-0000-000099990000}"/>
    <cellStyle name="Normal 18 2 2 2 3 12 4" xfId="39439" xr:uid="{00000000-0005-0000-0000-00009A990000}"/>
    <cellStyle name="Normal 18 2 2 2 3 12 5" xfId="39440" xr:uid="{00000000-0005-0000-0000-00009B990000}"/>
    <cellStyle name="Normal 18 2 2 2 3 13" xfId="39441" xr:uid="{00000000-0005-0000-0000-00009C990000}"/>
    <cellStyle name="Normal 18 2 2 2 3 13 2" xfId="39442" xr:uid="{00000000-0005-0000-0000-00009D990000}"/>
    <cellStyle name="Normal 18 2 2 2 3 13 3" xfId="39443" xr:uid="{00000000-0005-0000-0000-00009E990000}"/>
    <cellStyle name="Normal 18 2 2 2 3 13 4" xfId="39444" xr:uid="{00000000-0005-0000-0000-00009F990000}"/>
    <cellStyle name="Normal 18 2 2 2 3 13 5" xfId="39445" xr:uid="{00000000-0005-0000-0000-0000A0990000}"/>
    <cellStyle name="Normal 18 2 2 2 3 14" xfId="39446" xr:uid="{00000000-0005-0000-0000-0000A1990000}"/>
    <cellStyle name="Normal 18 2 2 2 3 14 2" xfId="39447" xr:uid="{00000000-0005-0000-0000-0000A2990000}"/>
    <cellStyle name="Normal 18 2 2 2 3 14 3" xfId="39448" xr:uid="{00000000-0005-0000-0000-0000A3990000}"/>
    <cellStyle name="Normal 18 2 2 2 3 14 4" xfId="39449" xr:uid="{00000000-0005-0000-0000-0000A4990000}"/>
    <cellStyle name="Normal 18 2 2 2 3 14 5" xfId="39450" xr:uid="{00000000-0005-0000-0000-0000A5990000}"/>
    <cellStyle name="Normal 18 2 2 2 3 15" xfId="39451" xr:uid="{00000000-0005-0000-0000-0000A6990000}"/>
    <cellStyle name="Normal 18 2 2 2 3 15 2" xfId="39452" xr:uid="{00000000-0005-0000-0000-0000A7990000}"/>
    <cellStyle name="Normal 18 2 2 2 3 15 3" xfId="39453" xr:uid="{00000000-0005-0000-0000-0000A8990000}"/>
    <cellStyle name="Normal 18 2 2 2 3 15 4" xfId="39454" xr:uid="{00000000-0005-0000-0000-0000A9990000}"/>
    <cellStyle name="Normal 18 2 2 2 3 15 5" xfId="39455" xr:uid="{00000000-0005-0000-0000-0000AA990000}"/>
    <cellStyle name="Normal 18 2 2 2 3 16" xfId="39456" xr:uid="{00000000-0005-0000-0000-0000AB990000}"/>
    <cellStyle name="Normal 18 2 2 2 3 16 2" xfId="39457" xr:uid="{00000000-0005-0000-0000-0000AC990000}"/>
    <cellStyle name="Normal 18 2 2 2 3 16 3" xfId="39458" xr:uid="{00000000-0005-0000-0000-0000AD990000}"/>
    <cellStyle name="Normal 18 2 2 2 3 16 4" xfId="39459" xr:uid="{00000000-0005-0000-0000-0000AE990000}"/>
    <cellStyle name="Normal 18 2 2 2 3 17" xfId="39460" xr:uid="{00000000-0005-0000-0000-0000AF990000}"/>
    <cellStyle name="Normal 18 2 2 2 3 17 2" xfId="39461" xr:uid="{00000000-0005-0000-0000-0000B0990000}"/>
    <cellStyle name="Normal 18 2 2 2 3 17 3" xfId="39462" xr:uid="{00000000-0005-0000-0000-0000B1990000}"/>
    <cellStyle name="Normal 18 2 2 2 3 17 4" xfId="39463" xr:uid="{00000000-0005-0000-0000-0000B2990000}"/>
    <cellStyle name="Normal 18 2 2 2 3 18" xfId="39464" xr:uid="{00000000-0005-0000-0000-0000B3990000}"/>
    <cellStyle name="Normal 18 2 2 2 3 19" xfId="39465" xr:uid="{00000000-0005-0000-0000-0000B4990000}"/>
    <cellStyle name="Normal 18 2 2 2 3 2" xfId="39466" xr:uid="{00000000-0005-0000-0000-0000B5990000}"/>
    <cellStyle name="Normal 18 2 2 2 3 2 2" xfId="39467" xr:uid="{00000000-0005-0000-0000-0000B6990000}"/>
    <cellStyle name="Normal 18 2 2 2 3 2 3" xfId="39468" xr:uid="{00000000-0005-0000-0000-0000B7990000}"/>
    <cellStyle name="Normal 18 2 2 2 3 2 4" xfId="39469" xr:uid="{00000000-0005-0000-0000-0000B8990000}"/>
    <cellStyle name="Normal 18 2 2 2 3 2 5" xfId="39470" xr:uid="{00000000-0005-0000-0000-0000B9990000}"/>
    <cellStyle name="Normal 18 2 2 2 3 20" xfId="39471" xr:uid="{00000000-0005-0000-0000-0000BA990000}"/>
    <cellStyle name="Normal 18 2 2 2 3 3" xfId="39472" xr:uid="{00000000-0005-0000-0000-0000BB990000}"/>
    <cellStyle name="Normal 18 2 2 2 3 3 2" xfId="39473" xr:uid="{00000000-0005-0000-0000-0000BC990000}"/>
    <cellStyle name="Normal 18 2 2 2 3 3 3" xfId="39474" xr:uid="{00000000-0005-0000-0000-0000BD990000}"/>
    <cellStyle name="Normal 18 2 2 2 3 3 4" xfId="39475" xr:uid="{00000000-0005-0000-0000-0000BE990000}"/>
    <cellStyle name="Normal 18 2 2 2 3 3 5" xfId="39476" xr:uid="{00000000-0005-0000-0000-0000BF990000}"/>
    <cellStyle name="Normal 18 2 2 2 3 4" xfId="39477" xr:uid="{00000000-0005-0000-0000-0000C0990000}"/>
    <cellStyle name="Normal 18 2 2 2 3 4 2" xfId="39478" xr:uid="{00000000-0005-0000-0000-0000C1990000}"/>
    <cellStyle name="Normal 18 2 2 2 3 4 3" xfId="39479" xr:uid="{00000000-0005-0000-0000-0000C2990000}"/>
    <cellStyle name="Normal 18 2 2 2 3 4 4" xfId="39480" xr:uid="{00000000-0005-0000-0000-0000C3990000}"/>
    <cellStyle name="Normal 18 2 2 2 3 4 5" xfId="39481" xr:uid="{00000000-0005-0000-0000-0000C4990000}"/>
    <cellStyle name="Normal 18 2 2 2 3 5" xfId="39482" xr:uid="{00000000-0005-0000-0000-0000C5990000}"/>
    <cellStyle name="Normal 18 2 2 2 3 5 2" xfId="39483" xr:uid="{00000000-0005-0000-0000-0000C6990000}"/>
    <cellStyle name="Normal 18 2 2 2 3 5 3" xfId="39484" xr:uid="{00000000-0005-0000-0000-0000C7990000}"/>
    <cellStyle name="Normal 18 2 2 2 3 5 4" xfId="39485" xr:uid="{00000000-0005-0000-0000-0000C8990000}"/>
    <cellStyle name="Normal 18 2 2 2 3 5 5" xfId="39486" xr:uid="{00000000-0005-0000-0000-0000C9990000}"/>
    <cellStyle name="Normal 18 2 2 2 3 6" xfId="39487" xr:uid="{00000000-0005-0000-0000-0000CA990000}"/>
    <cellStyle name="Normal 18 2 2 2 3 6 2" xfId="39488" xr:uid="{00000000-0005-0000-0000-0000CB990000}"/>
    <cellStyle name="Normal 18 2 2 2 3 6 3" xfId="39489" xr:uid="{00000000-0005-0000-0000-0000CC990000}"/>
    <cellStyle name="Normal 18 2 2 2 3 6 4" xfId="39490" xr:uid="{00000000-0005-0000-0000-0000CD990000}"/>
    <cellStyle name="Normal 18 2 2 2 3 6 5" xfId="39491" xr:uid="{00000000-0005-0000-0000-0000CE990000}"/>
    <cellStyle name="Normal 18 2 2 2 3 7" xfId="39492" xr:uid="{00000000-0005-0000-0000-0000CF990000}"/>
    <cellStyle name="Normal 18 2 2 2 3 7 2" xfId="39493" xr:uid="{00000000-0005-0000-0000-0000D0990000}"/>
    <cellStyle name="Normal 18 2 2 2 3 7 3" xfId="39494" xr:uid="{00000000-0005-0000-0000-0000D1990000}"/>
    <cellStyle name="Normal 18 2 2 2 3 7 4" xfId="39495" xr:uid="{00000000-0005-0000-0000-0000D2990000}"/>
    <cellStyle name="Normal 18 2 2 2 3 7 5" xfId="39496" xr:uid="{00000000-0005-0000-0000-0000D3990000}"/>
    <cellStyle name="Normal 18 2 2 2 3 8" xfId="39497" xr:uid="{00000000-0005-0000-0000-0000D4990000}"/>
    <cellStyle name="Normal 18 2 2 2 3 8 2" xfId="39498" xr:uid="{00000000-0005-0000-0000-0000D5990000}"/>
    <cellStyle name="Normal 18 2 2 2 3 8 3" xfId="39499" xr:uid="{00000000-0005-0000-0000-0000D6990000}"/>
    <cellStyle name="Normal 18 2 2 2 3 8 4" xfId="39500" xr:uid="{00000000-0005-0000-0000-0000D7990000}"/>
    <cellStyle name="Normal 18 2 2 2 3 8 5" xfId="39501" xr:uid="{00000000-0005-0000-0000-0000D8990000}"/>
    <cellStyle name="Normal 18 2 2 2 3 9" xfId="39502" xr:uid="{00000000-0005-0000-0000-0000D9990000}"/>
    <cellStyle name="Normal 18 2 2 2 3 9 2" xfId="39503" xr:uid="{00000000-0005-0000-0000-0000DA990000}"/>
    <cellStyle name="Normal 18 2 2 2 3 9 3" xfId="39504" xr:uid="{00000000-0005-0000-0000-0000DB990000}"/>
    <cellStyle name="Normal 18 2 2 2 3 9 4" xfId="39505" xr:uid="{00000000-0005-0000-0000-0000DC990000}"/>
    <cellStyle name="Normal 18 2 2 2 3 9 5" xfId="39506" xr:uid="{00000000-0005-0000-0000-0000DD990000}"/>
    <cellStyle name="Normal 18 2 2 2 4" xfId="39507" xr:uid="{00000000-0005-0000-0000-0000DE990000}"/>
    <cellStyle name="Normal 18 2 2 2 4 10" xfId="39508" xr:uid="{00000000-0005-0000-0000-0000DF990000}"/>
    <cellStyle name="Normal 18 2 2 2 4 10 2" xfId="39509" xr:uid="{00000000-0005-0000-0000-0000E0990000}"/>
    <cellStyle name="Normal 18 2 2 2 4 10 3" xfId="39510" xr:uid="{00000000-0005-0000-0000-0000E1990000}"/>
    <cellStyle name="Normal 18 2 2 2 4 10 4" xfId="39511" xr:uid="{00000000-0005-0000-0000-0000E2990000}"/>
    <cellStyle name="Normal 18 2 2 2 4 10 5" xfId="39512" xr:uid="{00000000-0005-0000-0000-0000E3990000}"/>
    <cellStyle name="Normal 18 2 2 2 4 11" xfId="39513" xr:uid="{00000000-0005-0000-0000-0000E4990000}"/>
    <cellStyle name="Normal 18 2 2 2 4 11 2" xfId="39514" xr:uid="{00000000-0005-0000-0000-0000E5990000}"/>
    <cellStyle name="Normal 18 2 2 2 4 11 3" xfId="39515" xr:uid="{00000000-0005-0000-0000-0000E6990000}"/>
    <cellStyle name="Normal 18 2 2 2 4 11 4" xfId="39516" xr:uid="{00000000-0005-0000-0000-0000E7990000}"/>
    <cellStyle name="Normal 18 2 2 2 4 11 5" xfId="39517" xr:uid="{00000000-0005-0000-0000-0000E8990000}"/>
    <cellStyle name="Normal 18 2 2 2 4 12" xfId="39518" xr:uid="{00000000-0005-0000-0000-0000E9990000}"/>
    <cellStyle name="Normal 18 2 2 2 4 12 2" xfId="39519" xr:uid="{00000000-0005-0000-0000-0000EA990000}"/>
    <cellStyle name="Normal 18 2 2 2 4 12 3" xfId="39520" xr:uid="{00000000-0005-0000-0000-0000EB990000}"/>
    <cellStyle name="Normal 18 2 2 2 4 12 4" xfId="39521" xr:uid="{00000000-0005-0000-0000-0000EC990000}"/>
    <cellStyle name="Normal 18 2 2 2 4 12 5" xfId="39522" xr:uid="{00000000-0005-0000-0000-0000ED990000}"/>
    <cellStyle name="Normal 18 2 2 2 4 13" xfId="39523" xr:uid="{00000000-0005-0000-0000-0000EE990000}"/>
    <cellStyle name="Normal 18 2 2 2 4 13 2" xfId="39524" xr:uid="{00000000-0005-0000-0000-0000EF990000}"/>
    <cellStyle name="Normal 18 2 2 2 4 13 3" xfId="39525" xr:uid="{00000000-0005-0000-0000-0000F0990000}"/>
    <cellStyle name="Normal 18 2 2 2 4 13 4" xfId="39526" xr:uid="{00000000-0005-0000-0000-0000F1990000}"/>
    <cellStyle name="Normal 18 2 2 2 4 13 5" xfId="39527" xr:uid="{00000000-0005-0000-0000-0000F2990000}"/>
    <cellStyle name="Normal 18 2 2 2 4 14" xfId="39528" xr:uid="{00000000-0005-0000-0000-0000F3990000}"/>
    <cellStyle name="Normal 18 2 2 2 4 14 2" xfId="39529" xr:uid="{00000000-0005-0000-0000-0000F4990000}"/>
    <cellStyle name="Normal 18 2 2 2 4 14 3" xfId="39530" xr:uid="{00000000-0005-0000-0000-0000F5990000}"/>
    <cellStyle name="Normal 18 2 2 2 4 14 4" xfId="39531" xr:uid="{00000000-0005-0000-0000-0000F6990000}"/>
    <cellStyle name="Normal 18 2 2 2 4 14 5" xfId="39532" xr:uid="{00000000-0005-0000-0000-0000F7990000}"/>
    <cellStyle name="Normal 18 2 2 2 4 15" xfId="39533" xr:uid="{00000000-0005-0000-0000-0000F8990000}"/>
    <cellStyle name="Normal 18 2 2 2 4 15 2" xfId="39534" xr:uid="{00000000-0005-0000-0000-0000F9990000}"/>
    <cellStyle name="Normal 18 2 2 2 4 15 3" xfId="39535" xr:uid="{00000000-0005-0000-0000-0000FA990000}"/>
    <cellStyle name="Normal 18 2 2 2 4 15 4" xfId="39536" xr:uid="{00000000-0005-0000-0000-0000FB990000}"/>
    <cellStyle name="Normal 18 2 2 2 4 15 5" xfId="39537" xr:uid="{00000000-0005-0000-0000-0000FC990000}"/>
    <cellStyle name="Normal 18 2 2 2 4 16" xfId="39538" xr:uid="{00000000-0005-0000-0000-0000FD990000}"/>
    <cellStyle name="Normal 18 2 2 2 4 16 2" xfId="39539" xr:uid="{00000000-0005-0000-0000-0000FE990000}"/>
    <cellStyle name="Normal 18 2 2 2 4 16 3" xfId="39540" xr:uid="{00000000-0005-0000-0000-0000FF990000}"/>
    <cellStyle name="Normal 18 2 2 2 4 16 4" xfId="39541" xr:uid="{00000000-0005-0000-0000-0000009A0000}"/>
    <cellStyle name="Normal 18 2 2 2 4 17" xfId="39542" xr:uid="{00000000-0005-0000-0000-0000019A0000}"/>
    <cellStyle name="Normal 18 2 2 2 4 17 2" xfId="39543" xr:uid="{00000000-0005-0000-0000-0000029A0000}"/>
    <cellStyle name="Normal 18 2 2 2 4 17 3" xfId="39544" xr:uid="{00000000-0005-0000-0000-0000039A0000}"/>
    <cellStyle name="Normal 18 2 2 2 4 17 4" xfId="39545" xr:uid="{00000000-0005-0000-0000-0000049A0000}"/>
    <cellStyle name="Normal 18 2 2 2 4 18" xfId="39546" xr:uid="{00000000-0005-0000-0000-0000059A0000}"/>
    <cellStyle name="Normal 18 2 2 2 4 19" xfId="39547" xr:uid="{00000000-0005-0000-0000-0000069A0000}"/>
    <cellStyle name="Normal 18 2 2 2 4 2" xfId="39548" xr:uid="{00000000-0005-0000-0000-0000079A0000}"/>
    <cellStyle name="Normal 18 2 2 2 4 2 2" xfId="39549" xr:uid="{00000000-0005-0000-0000-0000089A0000}"/>
    <cellStyle name="Normal 18 2 2 2 4 2 3" xfId="39550" xr:uid="{00000000-0005-0000-0000-0000099A0000}"/>
    <cellStyle name="Normal 18 2 2 2 4 2 4" xfId="39551" xr:uid="{00000000-0005-0000-0000-00000A9A0000}"/>
    <cellStyle name="Normal 18 2 2 2 4 2 5" xfId="39552" xr:uid="{00000000-0005-0000-0000-00000B9A0000}"/>
    <cellStyle name="Normal 18 2 2 2 4 20" xfId="39553" xr:uid="{00000000-0005-0000-0000-00000C9A0000}"/>
    <cellStyle name="Normal 18 2 2 2 4 3" xfId="39554" xr:uid="{00000000-0005-0000-0000-00000D9A0000}"/>
    <cellStyle name="Normal 18 2 2 2 4 3 2" xfId="39555" xr:uid="{00000000-0005-0000-0000-00000E9A0000}"/>
    <cellStyle name="Normal 18 2 2 2 4 3 3" xfId="39556" xr:uid="{00000000-0005-0000-0000-00000F9A0000}"/>
    <cellStyle name="Normal 18 2 2 2 4 3 4" xfId="39557" xr:uid="{00000000-0005-0000-0000-0000109A0000}"/>
    <cellStyle name="Normal 18 2 2 2 4 3 5" xfId="39558" xr:uid="{00000000-0005-0000-0000-0000119A0000}"/>
    <cellStyle name="Normal 18 2 2 2 4 4" xfId="39559" xr:uid="{00000000-0005-0000-0000-0000129A0000}"/>
    <cellStyle name="Normal 18 2 2 2 4 4 2" xfId="39560" xr:uid="{00000000-0005-0000-0000-0000139A0000}"/>
    <cellStyle name="Normal 18 2 2 2 4 4 3" xfId="39561" xr:uid="{00000000-0005-0000-0000-0000149A0000}"/>
    <cellStyle name="Normal 18 2 2 2 4 4 4" xfId="39562" xr:uid="{00000000-0005-0000-0000-0000159A0000}"/>
    <cellStyle name="Normal 18 2 2 2 4 4 5" xfId="39563" xr:uid="{00000000-0005-0000-0000-0000169A0000}"/>
    <cellStyle name="Normal 18 2 2 2 4 5" xfId="39564" xr:uid="{00000000-0005-0000-0000-0000179A0000}"/>
    <cellStyle name="Normal 18 2 2 2 4 5 2" xfId="39565" xr:uid="{00000000-0005-0000-0000-0000189A0000}"/>
    <cellStyle name="Normal 18 2 2 2 4 5 3" xfId="39566" xr:uid="{00000000-0005-0000-0000-0000199A0000}"/>
    <cellStyle name="Normal 18 2 2 2 4 5 4" xfId="39567" xr:uid="{00000000-0005-0000-0000-00001A9A0000}"/>
    <cellStyle name="Normal 18 2 2 2 4 5 5" xfId="39568" xr:uid="{00000000-0005-0000-0000-00001B9A0000}"/>
    <cellStyle name="Normal 18 2 2 2 4 6" xfId="39569" xr:uid="{00000000-0005-0000-0000-00001C9A0000}"/>
    <cellStyle name="Normal 18 2 2 2 4 6 2" xfId="39570" xr:uid="{00000000-0005-0000-0000-00001D9A0000}"/>
    <cellStyle name="Normal 18 2 2 2 4 6 3" xfId="39571" xr:uid="{00000000-0005-0000-0000-00001E9A0000}"/>
    <cellStyle name="Normal 18 2 2 2 4 6 4" xfId="39572" xr:uid="{00000000-0005-0000-0000-00001F9A0000}"/>
    <cellStyle name="Normal 18 2 2 2 4 6 5" xfId="39573" xr:uid="{00000000-0005-0000-0000-0000209A0000}"/>
    <cellStyle name="Normal 18 2 2 2 4 7" xfId="39574" xr:uid="{00000000-0005-0000-0000-0000219A0000}"/>
    <cellStyle name="Normal 18 2 2 2 4 7 2" xfId="39575" xr:uid="{00000000-0005-0000-0000-0000229A0000}"/>
    <cellStyle name="Normal 18 2 2 2 4 7 3" xfId="39576" xr:uid="{00000000-0005-0000-0000-0000239A0000}"/>
    <cellStyle name="Normal 18 2 2 2 4 7 4" xfId="39577" xr:uid="{00000000-0005-0000-0000-0000249A0000}"/>
    <cellStyle name="Normal 18 2 2 2 4 7 5" xfId="39578" xr:uid="{00000000-0005-0000-0000-0000259A0000}"/>
    <cellStyle name="Normal 18 2 2 2 4 8" xfId="39579" xr:uid="{00000000-0005-0000-0000-0000269A0000}"/>
    <cellStyle name="Normal 18 2 2 2 4 8 2" xfId="39580" xr:uid="{00000000-0005-0000-0000-0000279A0000}"/>
    <cellStyle name="Normal 18 2 2 2 4 8 3" xfId="39581" xr:uid="{00000000-0005-0000-0000-0000289A0000}"/>
    <cellStyle name="Normal 18 2 2 2 4 8 4" xfId="39582" xr:uid="{00000000-0005-0000-0000-0000299A0000}"/>
    <cellStyle name="Normal 18 2 2 2 4 8 5" xfId="39583" xr:uid="{00000000-0005-0000-0000-00002A9A0000}"/>
    <cellStyle name="Normal 18 2 2 2 4 9" xfId="39584" xr:uid="{00000000-0005-0000-0000-00002B9A0000}"/>
    <cellStyle name="Normal 18 2 2 2 4 9 2" xfId="39585" xr:uid="{00000000-0005-0000-0000-00002C9A0000}"/>
    <cellStyle name="Normal 18 2 2 2 4 9 3" xfId="39586" xr:uid="{00000000-0005-0000-0000-00002D9A0000}"/>
    <cellStyle name="Normal 18 2 2 2 4 9 4" xfId="39587" xr:uid="{00000000-0005-0000-0000-00002E9A0000}"/>
    <cellStyle name="Normal 18 2 2 2 4 9 5" xfId="39588" xr:uid="{00000000-0005-0000-0000-00002F9A0000}"/>
    <cellStyle name="Normal 18 2 2 2 5" xfId="39589" xr:uid="{00000000-0005-0000-0000-0000309A0000}"/>
    <cellStyle name="Normal 18 2 2 2 5 2" xfId="39590" xr:uid="{00000000-0005-0000-0000-0000319A0000}"/>
    <cellStyle name="Normal 18 2 2 2 5 3" xfId="39591" xr:uid="{00000000-0005-0000-0000-0000329A0000}"/>
    <cellStyle name="Normal 18 2 2 2 5 4" xfId="39592" xr:uid="{00000000-0005-0000-0000-0000339A0000}"/>
    <cellStyle name="Normal 18 2 2 2 5 5" xfId="39593" xr:uid="{00000000-0005-0000-0000-0000349A0000}"/>
    <cellStyle name="Normal 18 2 2 2 6" xfId="39594" xr:uid="{00000000-0005-0000-0000-0000359A0000}"/>
    <cellStyle name="Normal 18 2 2 2 6 2" xfId="39595" xr:uid="{00000000-0005-0000-0000-0000369A0000}"/>
    <cellStyle name="Normal 18 2 2 2 6 3" xfId="39596" xr:uid="{00000000-0005-0000-0000-0000379A0000}"/>
    <cellStyle name="Normal 18 2 2 2 6 4" xfId="39597" xr:uid="{00000000-0005-0000-0000-0000389A0000}"/>
    <cellStyle name="Normal 18 2 2 2 6 5" xfId="39598" xr:uid="{00000000-0005-0000-0000-0000399A0000}"/>
    <cellStyle name="Normal 18 2 2 2 7" xfId="39599" xr:uid="{00000000-0005-0000-0000-00003A9A0000}"/>
    <cellStyle name="Normal 18 2 2 2 7 2" xfId="39600" xr:uid="{00000000-0005-0000-0000-00003B9A0000}"/>
    <cellStyle name="Normal 18 2 2 2 7 3" xfId="39601" xr:uid="{00000000-0005-0000-0000-00003C9A0000}"/>
    <cellStyle name="Normal 18 2 2 2 7 4" xfId="39602" xr:uid="{00000000-0005-0000-0000-00003D9A0000}"/>
    <cellStyle name="Normal 18 2 2 2 7 5" xfId="39603" xr:uid="{00000000-0005-0000-0000-00003E9A0000}"/>
    <cellStyle name="Normal 18 2 2 2 8" xfId="39604" xr:uid="{00000000-0005-0000-0000-00003F9A0000}"/>
    <cellStyle name="Normal 18 2 2 2 8 2" xfId="39605" xr:uid="{00000000-0005-0000-0000-0000409A0000}"/>
    <cellStyle name="Normal 18 2 2 2 8 3" xfId="39606" xr:uid="{00000000-0005-0000-0000-0000419A0000}"/>
    <cellStyle name="Normal 18 2 2 2 8 4" xfId="39607" xr:uid="{00000000-0005-0000-0000-0000429A0000}"/>
    <cellStyle name="Normal 18 2 2 2 8 5" xfId="39608" xr:uid="{00000000-0005-0000-0000-0000439A0000}"/>
    <cellStyle name="Normal 18 2 2 2 9" xfId="39609" xr:uid="{00000000-0005-0000-0000-0000449A0000}"/>
    <cellStyle name="Normal 18 2 2 2 9 2" xfId="39610" xr:uid="{00000000-0005-0000-0000-0000459A0000}"/>
    <cellStyle name="Normal 18 2 2 2 9 3" xfId="39611" xr:uid="{00000000-0005-0000-0000-0000469A0000}"/>
    <cellStyle name="Normal 18 2 2 2 9 4" xfId="39612" xr:uid="{00000000-0005-0000-0000-0000479A0000}"/>
    <cellStyle name="Normal 18 2 2 2 9 5" xfId="39613" xr:uid="{00000000-0005-0000-0000-0000489A0000}"/>
    <cellStyle name="Normal 18 2 2 20" xfId="39614" xr:uid="{00000000-0005-0000-0000-0000499A0000}"/>
    <cellStyle name="Normal 18 2 2 20 2" xfId="39615" xr:uid="{00000000-0005-0000-0000-00004A9A0000}"/>
    <cellStyle name="Normal 18 2 2 20 3" xfId="39616" xr:uid="{00000000-0005-0000-0000-00004B9A0000}"/>
    <cellStyle name="Normal 18 2 2 20 4" xfId="39617" xr:uid="{00000000-0005-0000-0000-00004C9A0000}"/>
    <cellStyle name="Normal 18 2 2 20 5" xfId="39618" xr:uid="{00000000-0005-0000-0000-00004D9A0000}"/>
    <cellStyle name="Normal 18 2 2 21" xfId="39619" xr:uid="{00000000-0005-0000-0000-00004E9A0000}"/>
    <cellStyle name="Normal 18 2 2 21 2" xfId="39620" xr:uid="{00000000-0005-0000-0000-00004F9A0000}"/>
    <cellStyle name="Normal 18 2 2 21 3" xfId="39621" xr:uid="{00000000-0005-0000-0000-0000509A0000}"/>
    <cellStyle name="Normal 18 2 2 21 4" xfId="39622" xr:uid="{00000000-0005-0000-0000-0000519A0000}"/>
    <cellStyle name="Normal 18 2 2 22" xfId="39623" xr:uid="{00000000-0005-0000-0000-0000529A0000}"/>
    <cellStyle name="Normal 18 2 2 22 2" xfId="39624" xr:uid="{00000000-0005-0000-0000-0000539A0000}"/>
    <cellStyle name="Normal 18 2 2 22 3" xfId="39625" xr:uid="{00000000-0005-0000-0000-0000549A0000}"/>
    <cellStyle name="Normal 18 2 2 22 4" xfId="39626" xr:uid="{00000000-0005-0000-0000-0000559A0000}"/>
    <cellStyle name="Normal 18 2 2 23" xfId="39627" xr:uid="{00000000-0005-0000-0000-0000569A0000}"/>
    <cellStyle name="Normal 18 2 2 24" xfId="39628" xr:uid="{00000000-0005-0000-0000-0000579A0000}"/>
    <cellStyle name="Normal 18 2 2 25" xfId="39629" xr:uid="{00000000-0005-0000-0000-0000589A0000}"/>
    <cellStyle name="Normal 18 2 2 3" xfId="39630" xr:uid="{00000000-0005-0000-0000-0000599A0000}"/>
    <cellStyle name="Normal 18 2 2 3 10" xfId="39631" xr:uid="{00000000-0005-0000-0000-00005A9A0000}"/>
    <cellStyle name="Normal 18 2 2 3 10 2" xfId="39632" xr:uid="{00000000-0005-0000-0000-00005B9A0000}"/>
    <cellStyle name="Normal 18 2 2 3 10 3" xfId="39633" xr:uid="{00000000-0005-0000-0000-00005C9A0000}"/>
    <cellStyle name="Normal 18 2 2 3 10 4" xfId="39634" xr:uid="{00000000-0005-0000-0000-00005D9A0000}"/>
    <cellStyle name="Normal 18 2 2 3 10 5" xfId="39635" xr:uid="{00000000-0005-0000-0000-00005E9A0000}"/>
    <cellStyle name="Normal 18 2 2 3 11" xfId="39636" xr:uid="{00000000-0005-0000-0000-00005F9A0000}"/>
    <cellStyle name="Normal 18 2 2 3 11 2" xfId="39637" xr:uid="{00000000-0005-0000-0000-0000609A0000}"/>
    <cellStyle name="Normal 18 2 2 3 11 3" xfId="39638" xr:uid="{00000000-0005-0000-0000-0000619A0000}"/>
    <cellStyle name="Normal 18 2 2 3 11 4" xfId="39639" xr:uid="{00000000-0005-0000-0000-0000629A0000}"/>
    <cellStyle name="Normal 18 2 2 3 11 5" xfId="39640" xr:uid="{00000000-0005-0000-0000-0000639A0000}"/>
    <cellStyle name="Normal 18 2 2 3 12" xfId="39641" xr:uid="{00000000-0005-0000-0000-0000649A0000}"/>
    <cellStyle name="Normal 18 2 2 3 12 2" xfId="39642" xr:uid="{00000000-0005-0000-0000-0000659A0000}"/>
    <cellStyle name="Normal 18 2 2 3 12 3" xfId="39643" xr:uid="{00000000-0005-0000-0000-0000669A0000}"/>
    <cellStyle name="Normal 18 2 2 3 12 4" xfId="39644" xr:uid="{00000000-0005-0000-0000-0000679A0000}"/>
    <cellStyle name="Normal 18 2 2 3 12 5" xfId="39645" xr:uid="{00000000-0005-0000-0000-0000689A0000}"/>
    <cellStyle name="Normal 18 2 2 3 13" xfId="39646" xr:uid="{00000000-0005-0000-0000-0000699A0000}"/>
    <cellStyle name="Normal 18 2 2 3 13 2" xfId="39647" xr:uid="{00000000-0005-0000-0000-00006A9A0000}"/>
    <cellStyle name="Normal 18 2 2 3 13 3" xfId="39648" xr:uid="{00000000-0005-0000-0000-00006B9A0000}"/>
    <cellStyle name="Normal 18 2 2 3 13 4" xfId="39649" xr:uid="{00000000-0005-0000-0000-00006C9A0000}"/>
    <cellStyle name="Normal 18 2 2 3 13 5" xfId="39650" xr:uid="{00000000-0005-0000-0000-00006D9A0000}"/>
    <cellStyle name="Normal 18 2 2 3 14" xfId="39651" xr:uid="{00000000-0005-0000-0000-00006E9A0000}"/>
    <cellStyle name="Normal 18 2 2 3 14 2" xfId="39652" xr:uid="{00000000-0005-0000-0000-00006F9A0000}"/>
    <cellStyle name="Normal 18 2 2 3 14 3" xfId="39653" xr:uid="{00000000-0005-0000-0000-0000709A0000}"/>
    <cellStyle name="Normal 18 2 2 3 14 4" xfId="39654" xr:uid="{00000000-0005-0000-0000-0000719A0000}"/>
    <cellStyle name="Normal 18 2 2 3 14 5" xfId="39655" xr:uid="{00000000-0005-0000-0000-0000729A0000}"/>
    <cellStyle name="Normal 18 2 2 3 15" xfId="39656" xr:uid="{00000000-0005-0000-0000-0000739A0000}"/>
    <cellStyle name="Normal 18 2 2 3 15 2" xfId="39657" xr:uid="{00000000-0005-0000-0000-0000749A0000}"/>
    <cellStyle name="Normal 18 2 2 3 15 3" xfId="39658" xr:uid="{00000000-0005-0000-0000-0000759A0000}"/>
    <cellStyle name="Normal 18 2 2 3 15 4" xfId="39659" xr:uid="{00000000-0005-0000-0000-0000769A0000}"/>
    <cellStyle name="Normal 18 2 2 3 15 5" xfId="39660" xr:uid="{00000000-0005-0000-0000-0000779A0000}"/>
    <cellStyle name="Normal 18 2 2 3 16" xfId="39661" xr:uid="{00000000-0005-0000-0000-0000789A0000}"/>
    <cellStyle name="Normal 18 2 2 3 16 2" xfId="39662" xr:uid="{00000000-0005-0000-0000-0000799A0000}"/>
    <cellStyle name="Normal 18 2 2 3 16 3" xfId="39663" xr:uid="{00000000-0005-0000-0000-00007A9A0000}"/>
    <cellStyle name="Normal 18 2 2 3 16 4" xfId="39664" xr:uid="{00000000-0005-0000-0000-00007B9A0000}"/>
    <cellStyle name="Normal 18 2 2 3 16 5" xfId="39665" xr:uid="{00000000-0005-0000-0000-00007C9A0000}"/>
    <cellStyle name="Normal 18 2 2 3 17" xfId="39666" xr:uid="{00000000-0005-0000-0000-00007D9A0000}"/>
    <cellStyle name="Normal 18 2 2 3 17 2" xfId="39667" xr:uid="{00000000-0005-0000-0000-00007E9A0000}"/>
    <cellStyle name="Normal 18 2 2 3 17 3" xfId="39668" xr:uid="{00000000-0005-0000-0000-00007F9A0000}"/>
    <cellStyle name="Normal 18 2 2 3 17 4" xfId="39669" xr:uid="{00000000-0005-0000-0000-0000809A0000}"/>
    <cellStyle name="Normal 18 2 2 3 18" xfId="39670" xr:uid="{00000000-0005-0000-0000-0000819A0000}"/>
    <cellStyle name="Normal 18 2 2 3 18 2" xfId="39671" xr:uid="{00000000-0005-0000-0000-0000829A0000}"/>
    <cellStyle name="Normal 18 2 2 3 18 3" xfId="39672" xr:uid="{00000000-0005-0000-0000-0000839A0000}"/>
    <cellStyle name="Normal 18 2 2 3 18 4" xfId="39673" xr:uid="{00000000-0005-0000-0000-0000849A0000}"/>
    <cellStyle name="Normal 18 2 2 3 19" xfId="39674" xr:uid="{00000000-0005-0000-0000-0000859A0000}"/>
    <cellStyle name="Normal 18 2 2 3 2" xfId="39675" xr:uid="{00000000-0005-0000-0000-0000869A0000}"/>
    <cellStyle name="Normal 18 2 2 3 2 2" xfId="39676" xr:uid="{00000000-0005-0000-0000-0000879A0000}"/>
    <cellStyle name="Normal 18 2 2 3 2 3" xfId="39677" xr:uid="{00000000-0005-0000-0000-0000889A0000}"/>
    <cellStyle name="Normal 18 2 2 3 2 4" xfId="39678" xr:uid="{00000000-0005-0000-0000-0000899A0000}"/>
    <cellStyle name="Normal 18 2 2 3 2 5" xfId="39679" xr:uid="{00000000-0005-0000-0000-00008A9A0000}"/>
    <cellStyle name="Normal 18 2 2 3 20" xfId="39680" xr:uid="{00000000-0005-0000-0000-00008B9A0000}"/>
    <cellStyle name="Normal 18 2 2 3 21" xfId="39681" xr:uid="{00000000-0005-0000-0000-00008C9A0000}"/>
    <cellStyle name="Normal 18 2 2 3 3" xfId="39682" xr:uid="{00000000-0005-0000-0000-00008D9A0000}"/>
    <cellStyle name="Normal 18 2 2 3 3 2" xfId="39683" xr:uid="{00000000-0005-0000-0000-00008E9A0000}"/>
    <cellStyle name="Normal 18 2 2 3 3 3" xfId="39684" xr:uid="{00000000-0005-0000-0000-00008F9A0000}"/>
    <cellStyle name="Normal 18 2 2 3 3 4" xfId="39685" xr:uid="{00000000-0005-0000-0000-0000909A0000}"/>
    <cellStyle name="Normal 18 2 2 3 3 5" xfId="39686" xr:uid="{00000000-0005-0000-0000-0000919A0000}"/>
    <cellStyle name="Normal 18 2 2 3 4" xfId="39687" xr:uid="{00000000-0005-0000-0000-0000929A0000}"/>
    <cellStyle name="Normal 18 2 2 3 4 2" xfId="39688" xr:uid="{00000000-0005-0000-0000-0000939A0000}"/>
    <cellStyle name="Normal 18 2 2 3 4 3" xfId="39689" xr:uid="{00000000-0005-0000-0000-0000949A0000}"/>
    <cellStyle name="Normal 18 2 2 3 4 4" xfId="39690" xr:uid="{00000000-0005-0000-0000-0000959A0000}"/>
    <cellStyle name="Normal 18 2 2 3 4 5" xfId="39691" xr:uid="{00000000-0005-0000-0000-0000969A0000}"/>
    <cellStyle name="Normal 18 2 2 3 5" xfId="39692" xr:uid="{00000000-0005-0000-0000-0000979A0000}"/>
    <cellStyle name="Normal 18 2 2 3 5 2" xfId="39693" xr:uid="{00000000-0005-0000-0000-0000989A0000}"/>
    <cellStyle name="Normal 18 2 2 3 5 3" xfId="39694" xr:uid="{00000000-0005-0000-0000-0000999A0000}"/>
    <cellStyle name="Normal 18 2 2 3 5 4" xfId="39695" xr:uid="{00000000-0005-0000-0000-00009A9A0000}"/>
    <cellStyle name="Normal 18 2 2 3 5 5" xfId="39696" xr:uid="{00000000-0005-0000-0000-00009B9A0000}"/>
    <cellStyle name="Normal 18 2 2 3 6" xfId="39697" xr:uid="{00000000-0005-0000-0000-00009C9A0000}"/>
    <cellStyle name="Normal 18 2 2 3 6 2" xfId="39698" xr:uid="{00000000-0005-0000-0000-00009D9A0000}"/>
    <cellStyle name="Normal 18 2 2 3 6 3" xfId="39699" xr:uid="{00000000-0005-0000-0000-00009E9A0000}"/>
    <cellStyle name="Normal 18 2 2 3 6 4" xfId="39700" xr:uid="{00000000-0005-0000-0000-00009F9A0000}"/>
    <cellStyle name="Normal 18 2 2 3 6 5" xfId="39701" xr:uid="{00000000-0005-0000-0000-0000A09A0000}"/>
    <cellStyle name="Normal 18 2 2 3 7" xfId="39702" xr:uid="{00000000-0005-0000-0000-0000A19A0000}"/>
    <cellStyle name="Normal 18 2 2 3 7 2" xfId="39703" xr:uid="{00000000-0005-0000-0000-0000A29A0000}"/>
    <cellStyle name="Normal 18 2 2 3 7 3" xfId="39704" xr:uid="{00000000-0005-0000-0000-0000A39A0000}"/>
    <cellStyle name="Normal 18 2 2 3 7 4" xfId="39705" xr:uid="{00000000-0005-0000-0000-0000A49A0000}"/>
    <cellStyle name="Normal 18 2 2 3 7 5" xfId="39706" xr:uid="{00000000-0005-0000-0000-0000A59A0000}"/>
    <cellStyle name="Normal 18 2 2 3 8" xfId="39707" xr:uid="{00000000-0005-0000-0000-0000A69A0000}"/>
    <cellStyle name="Normal 18 2 2 3 8 2" xfId="39708" xr:uid="{00000000-0005-0000-0000-0000A79A0000}"/>
    <cellStyle name="Normal 18 2 2 3 8 3" xfId="39709" xr:uid="{00000000-0005-0000-0000-0000A89A0000}"/>
    <cellStyle name="Normal 18 2 2 3 8 4" xfId="39710" xr:uid="{00000000-0005-0000-0000-0000A99A0000}"/>
    <cellStyle name="Normal 18 2 2 3 8 5" xfId="39711" xr:uid="{00000000-0005-0000-0000-0000AA9A0000}"/>
    <cellStyle name="Normal 18 2 2 3 9" xfId="39712" xr:uid="{00000000-0005-0000-0000-0000AB9A0000}"/>
    <cellStyle name="Normal 18 2 2 3 9 2" xfId="39713" xr:uid="{00000000-0005-0000-0000-0000AC9A0000}"/>
    <cellStyle name="Normal 18 2 2 3 9 3" xfId="39714" xr:uid="{00000000-0005-0000-0000-0000AD9A0000}"/>
    <cellStyle name="Normal 18 2 2 3 9 4" xfId="39715" xr:uid="{00000000-0005-0000-0000-0000AE9A0000}"/>
    <cellStyle name="Normal 18 2 2 3 9 5" xfId="39716" xr:uid="{00000000-0005-0000-0000-0000AF9A0000}"/>
    <cellStyle name="Normal 18 2 2 4" xfId="39717" xr:uid="{00000000-0005-0000-0000-0000B09A0000}"/>
    <cellStyle name="Normal 18 2 2 4 10" xfId="39718" xr:uid="{00000000-0005-0000-0000-0000B19A0000}"/>
    <cellStyle name="Normal 18 2 2 4 10 2" xfId="39719" xr:uid="{00000000-0005-0000-0000-0000B29A0000}"/>
    <cellStyle name="Normal 18 2 2 4 10 3" xfId="39720" xr:uid="{00000000-0005-0000-0000-0000B39A0000}"/>
    <cellStyle name="Normal 18 2 2 4 10 4" xfId="39721" xr:uid="{00000000-0005-0000-0000-0000B49A0000}"/>
    <cellStyle name="Normal 18 2 2 4 10 5" xfId="39722" xr:uid="{00000000-0005-0000-0000-0000B59A0000}"/>
    <cellStyle name="Normal 18 2 2 4 11" xfId="39723" xr:uid="{00000000-0005-0000-0000-0000B69A0000}"/>
    <cellStyle name="Normal 18 2 2 4 11 2" xfId="39724" xr:uid="{00000000-0005-0000-0000-0000B79A0000}"/>
    <cellStyle name="Normal 18 2 2 4 11 3" xfId="39725" xr:uid="{00000000-0005-0000-0000-0000B89A0000}"/>
    <cellStyle name="Normal 18 2 2 4 11 4" xfId="39726" xr:uid="{00000000-0005-0000-0000-0000B99A0000}"/>
    <cellStyle name="Normal 18 2 2 4 11 5" xfId="39727" xr:uid="{00000000-0005-0000-0000-0000BA9A0000}"/>
    <cellStyle name="Normal 18 2 2 4 12" xfId="39728" xr:uid="{00000000-0005-0000-0000-0000BB9A0000}"/>
    <cellStyle name="Normal 18 2 2 4 12 2" xfId="39729" xr:uid="{00000000-0005-0000-0000-0000BC9A0000}"/>
    <cellStyle name="Normal 18 2 2 4 12 3" xfId="39730" xr:uid="{00000000-0005-0000-0000-0000BD9A0000}"/>
    <cellStyle name="Normal 18 2 2 4 12 4" xfId="39731" xr:uid="{00000000-0005-0000-0000-0000BE9A0000}"/>
    <cellStyle name="Normal 18 2 2 4 12 5" xfId="39732" xr:uid="{00000000-0005-0000-0000-0000BF9A0000}"/>
    <cellStyle name="Normal 18 2 2 4 13" xfId="39733" xr:uid="{00000000-0005-0000-0000-0000C09A0000}"/>
    <cellStyle name="Normal 18 2 2 4 13 2" xfId="39734" xr:uid="{00000000-0005-0000-0000-0000C19A0000}"/>
    <cellStyle name="Normal 18 2 2 4 13 3" xfId="39735" xr:uid="{00000000-0005-0000-0000-0000C29A0000}"/>
    <cellStyle name="Normal 18 2 2 4 13 4" xfId="39736" xr:uid="{00000000-0005-0000-0000-0000C39A0000}"/>
    <cellStyle name="Normal 18 2 2 4 13 5" xfId="39737" xr:uid="{00000000-0005-0000-0000-0000C49A0000}"/>
    <cellStyle name="Normal 18 2 2 4 14" xfId="39738" xr:uid="{00000000-0005-0000-0000-0000C59A0000}"/>
    <cellStyle name="Normal 18 2 2 4 14 2" xfId="39739" xr:uid="{00000000-0005-0000-0000-0000C69A0000}"/>
    <cellStyle name="Normal 18 2 2 4 14 3" xfId="39740" xr:uid="{00000000-0005-0000-0000-0000C79A0000}"/>
    <cellStyle name="Normal 18 2 2 4 14 4" xfId="39741" xr:uid="{00000000-0005-0000-0000-0000C89A0000}"/>
    <cellStyle name="Normal 18 2 2 4 14 5" xfId="39742" xr:uid="{00000000-0005-0000-0000-0000C99A0000}"/>
    <cellStyle name="Normal 18 2 2 4 15" xfId="39743" xr:uid="{00000000-0005-0000-0000-0000CA9A0000}"/>
    <cellStyle name="Normal 18 2 2 4 15 2" xfId="39744" xr:uid="{00000000-0005-0000-0000-0000CB9A0000}"/>
    <cellStyle name="Normal 18 2 2 4 15 3" xfId="39745" xr:uid="{00000000-0005-0000-0000-0000CC9A0000}"/>
    <cellStyle name="Normal 18 2 2 4 15 4" xfId="39746" xr:uid="{00000000-0005-0000-0000-0000CD9A0000}"/>
    <cellStyle name="Normal 18 2 2 4 15 5" xfId="39747" xr:uid="{00000000-0005-0000-0000-0000CE9A0000}"/>
    <cellStyle name="Normal 18 2 2 4 16" xfId="39748" xr:uid="{00000000-0005-0000-0000-0000CF9A0000}"/>
    <cellStyle name="Normal 18 2 2 4 16 2" xfId="39749" xr:uid="{00000000-0005-0000-0000-0000D09A0000}"/>
    <cellStyle name="Normal 18 2 2 4 16 3" xfId="39750" xr:uid="{00000000-0005-0000-0000-0000D19A0000}"/>
    <cellStyle name="Normal 18 2 2 4 16 4" xfId="39751" xr:uid="{00000000-0005-0000-0000-0000D29A0000}"/>
    <cellStyle name="Normal 18 2 2 4 16 5" xfId="39752" xr:uid="{00000000-0005-0000-0000-0000D39A0000}"/>
    <cellStyle name="Normal 18 2 2 4 17" xfId="39753" xr:uid="{00000000-0005-0000-0000-0000D49A0000}"/>
    <cellStyle name="Normal 18 2 2 4 17 2" xfId="39754" xr:uid="{00000000-0005-0000-0000-0000D59A0000}"/>
    <cellStyle name="Normal 18 2 2 4 17 3" xfId="39755" xr:uid="{00000000-0005-0000-0000-0000D69A0000}"/>
    <cellStyle name="Normal 18 2 2 4 17 4" xfId="39756" xr:uid="{00000000-0005-0000-0000-0000D79A0000}"/>
    <cellStyle name="Normal 18 2 2 4 18" xfId="39757" xr:uid="{00000000-0005-0000-0000-0000D89A0000}"/>
    <cellStyle name="Normal 18 2 2 4 18 2" xfId="39758" xr:uid="{00000000-0005-0000-0000-0000D99A0000}"/>
    <cellStyle name="Normal 18 2 2 4 18 3" xfId="39759" xr:uid="{00000000-0005-0000-0000-0000DA9A0000}"/>
    <cellStyle name="Normal 18 2 2 4 18 4" xfId="39760" xr:uid="{00000000-0005-0000-0000-0000DB9A0000}"/>
    <cellStyle name="Normal 18 2 2 4 19" xfId="39761" xr:uid="{00000000-0005-0000-0000-0000DC9A0000}"/>
    <cellStyle name="Normal 18 2 2 4 2" xfId="39762" xr:uid="{00000000-0005-0000-0000-0000DD9A0000}"/>
    <cellStyle name="Normal 18 2 2 4 2 2" xfId="39763" xr:uid="{00000000-0005-0000-0000-0000DE9A0000}"/>
    <cellStyle name="Normal 18 2 2 4 2 3" xfId="39764" xr:uid="{00000000-0005-0000-0000-0000DF9A0000}"/>
    <cellStyle name="Normal 18 2 2 4 2 4" xfId="39765" xr:uid="{00000000-0005-0000-0000-0000E09A0000}"/>
    <cellStyle name="Normal 18 2 2 4 2 5" xfId="39766" xr:uid="{00000000-0005-0000-0000-0000E19A0000}"/>
    <cellStyle name="Normal 18 2 2 4 20" xfId="39767" xr:uid="{00000000-0005-0000-0000-0000E29A0000}"/>
    <cellStyle name="Normal 18 2 2 4 21" xfId="39768" xr:uid="{00000000-0005-0000-0000-0000E39A0000}"/>
    <cellStyle name="Normal 18 2 2 4 3" xfId="39769" xr:uid="{00000000-0005-0000-0000-0000E49A0000}"/>
    <cellStyle name="Normal 18 2 2 4 3 2" xfId="39770" xr:uid="{00000000-0005-0000-0000-0000E59A0000}"/>
    <cellStyle name="Normal 18 2 2 4 3 3" xfId="39771" xr:uid="{00000000-0005-0000-0000-0000E69A0000}"/>
    <cellStyle name="Normal 18 2 2 4 3 4" xfId="39772" xr:uid="{00000000-0005-0000-0000-0000E79A0000}"/>
    <cellStyle name="Normal 18 2 2 4 3 5" xfId="39773" xr:uid="{00000000-0005-0000-0000-0000E89A0000}"/>
    <cellStyle name="Normal 18 2 2 4 4" xfId="39774" xr:uid="{00000000-0005-0000-0000-0000E99A0000}"/>
    <cellStyle name="Normal 18 2 2 4 4 2" xfId="39775" xr:uid="{00000000-0005-0000-0000-0000EA9A0000}"/>
    <cellStyle name="Normal 18 2 2 4 4 3" xfId="39776" xr:uid="{00000000-0005-0000-0000-0000EB9A0000}"/>
    <cellStyle name="Normal 18 2 2 4 4 4" xfId="39777" xr:uid="{00000000-0005-0000-0000-0000EC9A0000}"/>
    <cellStyle name="Normal 18 2 2 4 4 5" xfId="39778" xr:uid="{00000000-0005-0000-0000-0000ED9A0000}"/>
    <cellStyle name="Normal 18 2 2 4 5" xfId="39779" xr:uid="{00000000-0005-0000-0000-0000EE9A0000}"/>
    <cellStyle name="Normal 18 2 2 4 5 2" xfId="39780" xr:uid="{00000000-0005-0000-0000-0000EF9A0000}"/>
    <cellStyle name="Normal 18 2 2 4 5 3" xfId="39781" xr:uid="{00000000-0005-0000-0000-0000F09A0000}"/>
    <cellStyle name="Normal 18 2 2 4 5 4" xfId="39782" xr:uid="{00000000-0005-0000-0000-0000F19A0000}"/>
    <cellStyle name="Normal 18 2 2 4 5 5" xfId="39783" xr:uid="{00000000-0005-0000-0000-0000F29A0000}"/>
    <cellStyle name="Normal 18 2 2 4 6" xfId="39784" xr:uid="{00000000-0005-0000-0000-0000F39A0000}"/>
    <cellStyle name="Normal 18 2 2 4 6 2" xfId="39785" xr:uid="{00000000-0005-0000-0000-0000F49A0000}"/>
    <cellStyle name="Normal 18 2 2 4 6 3" xfId="39786" xr:uid="{00000000-0005-0000-0000-0000F59A0000}"/>
    <cellStyle name="Normal 18 2 2 4 6 4" xfId="39787" xr:uid="{00000000-0005-0000-0000-0000F69A0000}"/>
    <cellStyle name="Normal 18 2 2 4 6 5" xfId="39788" xr:uid="{00000000-0005-0000-0000-0000F79A0000}"/>
    <cellStyle name="Normal 18 2 2 4 7" xfId="39789" xr:uid="{00000000-0005-0000-0000-0000F89A0000}"/>
    <cellStyle name="Normal 18 2 2 4 7 2" xfId="39790" xr:uid="{00000000-0005-0000-0000-0000F99A0000}"/>
    <cellStyle name="Normal 18 2 2 4 7 3" xfId="39791" xr:uid="{00000000-0005-0000-0000-0000FA9A0000}"/>
    <cellStyle name="Normal 18 2 2 4 7 4" xfId="39792" xr:uid="{00000000-0005-0000-0000-0000FB9A0000}"/>
    <cellStyle name="Normal 18 2 2 4 7 5" xfId="39793" xr:uid="{00000000-0005-0000-0000-0000FC9A0000}"/>
    <cellStyle name="Normal 18 2 2 4 8" xfId="39794" xr:uid="{00000000-0005-0000-0000-0000FD9A0000}"/>
    <cellStyle name="Normal 18 2 2 4 8 2" xfId="39795" xr:uid="{00000000-0005-0000-0000-0000FE9A0000}"/>
    <cellStyle name="Normal 18 2 2 4 8 3" xfId="39796" xr:uid="{00000000-0005-0000-0000-0000FF9A0000}"/>
    <cellStyle name="Normal 18 2 2 4 8 4" xfId="39797" xr:uid="{00000000-0005-0000-0000-0000009B0000}"/>
    <cellStyle name="Normal 18 2 2 4 8 5" xfId="39798" xr:uid="{00000000-0005-0000-0000-0000019B0000}"/>
    <cellStyle name="Normal 18 2 2 4 9" xfId="39799" xr:uid="{00000000-0005-0000-0000-0000029B0000}"/>
    <cellStyle name="Normal 18 2 2 4 9 2" xfId="39800" xr:uid="{00000000-0005-0000-0000-0000039B0000}"/>
    <cellStyle name="Normal 18 2 2 4 9 3" xfId="39801" xr:uid="{00000000-0005-0000-0000-0000049B0000}"/>
    <cellStyle name="Normal 18 2 2 4 9 4" xfId="39802" xr:uid="{00000000-0005-0000-0000-0000059B0000}"/>
    <cellStyle name="Normal 18 2 2 4 9 5" xfId="39803" xr:uid="{00000000-0005-0000-0000-0000069B0000}"/>
    <cellStyle name="Normal 18 2 2 5" xfId="39804" xr:uid="{00000000-0005-0000-0000-0000079B0000}"/>
    <cellStyle name="Normal 18 2 2 5 10" xfId="39805" xr:uid="{00000000-0005-0000-0000-0000089B0000}"/>
    <cellStyle name="Normal 18 2 2 5 10 2" xfId="39806" xr:uid="{00000000-0005-0000-0000-0000099B0000}"/>
    <cellStyle name="Normal 18 2 2 5 10 3" xfId="39807" xr:uid="{00000000-0005-0000-0000-00000A9B0000}"/>
    <cellStyle name="Normal 18 2 2 5 10 4" xfId="39808" xr:uid="{00000000-0005-0000-0000-00000B9B0000}"/>
    <cellStyle name="Normal 18 2 2 5 10 5" xfId="39809" xr:uid="{00000000-0005-0000-0000-00000C9B0000}"/>
    <cellStyle name="Normal 18 2 2 5 11" xfId="39810" xr:uid="{00000000-0005-0000-0000-00000D9B0000}"/>
    <cellStyle name="Normal 18 2 2 5 11 2" xfId="39811" xr:uid="{00000000-0005-0000-0000-00000E9B0000}"/>
    <cellStyle name="Normal 18 2 2 5 11 3" xfId="39812" xr:uid="{00000000-0005-0000-0000-00000F9B0000}"/>
    <cellStyle name="Normal 18 2 2 5 11 4" xfId="39813" xr:uid="{00000000-0005-0000-0000-0000109B0000}"/>
    <cellStyle name="Normal 18 2 2 5 11 5" xfId="39814" xr:uid="{00000000-0005-0000-0000-0000119B0000}"/>
    <cellStyle name="Normal 18 2 2 5 12" xfId="39815" xr:uid="{00000000-0005-0000-0000-0000129B0000}"/>
    <cellStyle name="Normal 18 2 2 5 12 2" xfId="39816" xr:uid="{00000000-0005-0000-0000-0000139B0000}"/>
    <cellStyle name="Normal 18 2 2 5 12 3" xfId="39817" xr:uid="{00000000-0005-0000-0000-0000149B0000}"/>
    <cellStyle name="Normal 18 2 2 5 12 4" xfId="39818" xr:uid="{00000000-0005-0000-0000-0000159B0000}"/>
    <cellStyle name="Normal 18 2 2 5 12 5" xfId="39819" xr:uid="{00000000-0005-0000-0000-0000169B0000}"/>
    <cellStyle name="Normal 18 2 2 5 13" xfId="39820" xr:uid="{00000000-0005-0000-0000-0000179B0000}"/>
    <cellStyle name="Normal 18 2 2 5 13 2" xfId="39821" xr:uid="{00000000-0005-0000-0000-0000189B0000}"/>
    <cellStyle name="Normal 18 2 2 5 13 3" xfId="39822" xr:uid="{00000000-0005-0000-0000-0000199B0000}"/>
    <cellStyle name="Normal 18 2 2 5 13 4" xfId="39823" xr:uid="{00000000-0005-0000-0000-00001A9B0000}"/>
    <cellStyle name="Normal 18 2 2 5 13 5" xfId="39824" xr:uid="{00000000-0005-0000-0000-00001B9B0000}"/>
    <cellStyle name="Normal 18 2 2 5 14" xfId="39825" xr:uid="{00000000-0005-0000-0000-00001C9B0000}"/>
    <cellStyle name="Normal 18 2 2 5 14 2" xfId="39826" xr:uid="{00000000-0005-0000-0000-00001D9B0000}"/>
    <cellStyle name="Normal 18 2 2 5 14 3" xfId="39827" xr:uid="{00000000-0005-0000-0000-00001E9B0000}"/>
    <cellStyle name="Normal 18 2 2 5 14 4" xfId="39828" xr:uid="{00000000-0005-0000-0000-00001F9B0000}"/>
    <cellStyle name="Normal 18 2 2 5 14 5" xfId="39829" xr:uid="{00000000-0005-0000-0000-0000209B0000}"/>
    <cellStyle name="Normal 18 2 2 5 15" xfId="39830" xr:uid="{00000000-0005-0000-0000-0000219B0000}"/>
    <cellStyle name="Normal 18 2 2 5 15 2" xfId="39831" xr:uid="{00000000-0005-0000-0000-0000229B0000}"/>
    <cellStyle name="Normal 18 2 2 5 15 3" xfId="39832" xr:uid="{00000000-0005-0000-0000-0000239B0000}"/>
    <cellStyle name="Normal 18 2 2 5 15 4" xfId="39833" xr:uid="{00000000-0005-0000-0000-0000249B0000}"/>
    <cellStyle name="Normal 18 2 2 5 15 5" xfId="39834" xr:uid="{00000000-0005-0000-0000-0000259B0000}"/>
    <cellStyle name="Normal 18 2 2 5 16" xfId="39835" xr:uid="{00000000-0005-0000-0000-0000269B0000}"/>
    <cellStyle name="Normal 18 2 2 5 16 2" xfId="39836" xr:uid="{00000000-0005-0000-0000-0000279B0000}"/>
    <cellStyle name="Normal 18 2 2 5 16 3" xfId="39837" xr:uid="{00000000-0005-0000-0000-0000289B0000}"/>
    <cellStyle name="Normal 18 2 2 5 16 4" xfId="39838" xr:uid="{00000000-0005-0000-0000-0000299B0000}"/>
    <cellStyle name="Normal 18 2 2 5 17" xfId="39839" xr:uid="{00000000-0005-0000-0000-00002A9B0000}"/>
    <cellStyle name="Normal 18 2 2 5 17 2" xfId="39840" xr:uid="{00000000-0005-0000-0000-00002B9B0000}"/>
    <cellStyle name="Normal 18 2 2 5 17 3" xfId="39841" xr:uid="{00000000-0005-0000-0000-00002C9B0000}"/>
    <cellStyle name="Normal 18 2 2 5 17 4" xfId="39842" xr:uid="{00000000-0005-0000-0000-00002D9B0000}"/>
    <cellStyle name="Normal 18 2 2 5 18" xfId="39843" xr:uid="{00000000-0005-0000-0000-00002E9B0000}"/>
    <cellStyle name="Normal 18 2 2 5 19" xfId="39844" xr:uid="{00000000-0005-0000-0000-00002F9B0000}"/>
    <cellStyle name="Normal 18 2 2 5 2" xfId="39845" xr:uid="{00000000-0005-0000-0000-0000309B0000}"/>
    <cellStyle name="Normal 18 2 2 5 2 2" xfId="39846" xr:uid="{00000000-0005-0000-0000-0000319B0000}"/>
    <cellStyle name="Normal 18 2 2 5 2 3" xfId="39847" xr:uid="{00000000-0005-0000-0000-0000329B0000}"/>
    <cellStyle name="Normal 18 2 2 5 2 4" xfId="39848" xr:uid="{00000000-0005-0000-0000-0000339B0000}"/>
    <cellStyle name="Normal 18 2 2 5 2 5" xfId="39849" xr:uid="{00000000-0005-0000-0000-0000349B0000}"/>
    <cellStyle name="Normal 18 2 2 5 20" xfId="39850" xr:uid="{00000000-0005-0000-0000-0000359B0000}"/>
    <cellStyle name="Normal 18 2 2 5 3" xfId="39851" xr:uid="{00000000-0005-0000-0000-0000369B0000}"/>
    <cellStyle name="Normal 18 2 2 5 3 2" xfId="39852" xr:uid="{00000000-0005-0000-0000-0000379B0000}"/>
    <cellStyle name="Normal 18 2 2 5 3 3" xfId="39853" xr:uid="{00000000-0005-0000-0000-0000389B0000}"/>
    <cellStyle name="Normal 18 2 2 5 3 4" xfId="39854" xr:uid="{00000000-0005-0000-0000-0000399B0000}"/>
    <cellStyle name="Normal 18 2 2 5 3 5" xfId="39855" xr:uid="{00000000-0005-0000-0000-00003A9B0000}"/>
    <cellStyle name="Normal 18 2 2 5 4" xfId="39856" xr:uid="{00000000-0005-0000-0000-00003B9B0000}"/>
    <cellStyle name="Normal 18 2 2 5 4 2" xfId="39857" xr:uid="{00000000-0005-0000-0000-00003C9B0000}"/>
    <cellStyle name="Normal 18 2 2 5 4 3" xfId="39858" xr:uid="{00000000-0005-0000-0000-00003D9B0000}"/>
    <cellStyle name="Normal 18 2 2 5 4 4" xfId="39859" xr:uid="{00000000-0005-0000-0000-00003E9B0000}"/>
    <cellStyle name="Normal 18 2 2 5 4 5" xfId="39860" xr:uid="{00000000-0005-0000-0000-00003F9B0000}"/>
    <cellStyle name="Normal 18 2 2 5 5" xfId="39861" xr:uid="{00000000-0005-0000-0000-0000409B0000}"/>
    <cellStyle name="Normal 18 2 2 5 5 2" xfId="39862" xr:uid="{00000000-0005-0000-0000-0000419B0000}"/>
    <cellStyle name="Normal 18 2 2 5 5 3" xfId="39863" xr:uid="{00000000-0005-0000-0000-0000429B0000}"/>
    <cellStyle name="Normal 18 2 2 5 5 4" xfId="39864" xr:uid="{00000000-0005-0000-0000-0000439B0000}"/>
    <cellStyle name="Normal 18 2 2 5 5 5" xfId="39865" xr:uid="{00000000-0005-0000-0000-0000449B0000}"/>
    <cellStyle name="Normal 18 2 2 5 6" xfId="39866" xr:uid="{00000000-0005-0000-0000-0000459B0000}"/>
    <cellStyle name="Normal 18 2 2 5 6 2" xfId="39867" xr:uid="{00000000-0005-0000-0000-0000469B0000}"/>
    <cellStyle name="Normal 18 2 2 5 6 3" xfId="39868" xr:uid="{00000000-0005-0000-0000-0000479B0000}"/>
    <cellStyle name="Normal 18 2 2 5 6 4" xfId="39869" xr:uid="{00000000-0005-0000-0000-0000489B0000}"/>
    <cellStyle name="Normal 18 2 2 5 6 5" xfId="39870" xr:uid="{00000000-0005-0000-0000-0000499B0000}"/>
    <cellStyle name="Normal 18 2 2 5 7" xfId="39871" xr:uid="{00000000-0005-0000-0000-00004A9B0000}"/>
    <cellStyle name="Normal 18 2 2 5 7 2" xfId="39872" xr:uid="{00000000-0005-0000-0000-00004B9B0000}"/>
    <cellStyle name="Normal 18 2 2 5 7 3" xfId="39873" xr:uid="{00000000-0005-0000-0000-00004C9B0000}"/>
    <cellStyle name="Normal 18 2 2 5 7 4" xfId="39874" xr:uid="{00000000-0005-0000-0000-00004D9B0000}"/>
    <cellStyle name="Normal 18 2 2 5 7 5" xfId="39875" xr:uid="{00000000-0005-0000-0000-00004E9B0000}"/>
    <cellStyle name="Normal 18 2 2 5 8" xfId="39876" xr:uid="{00000000-0005-0000-0000-00004F9B0000}"/>
    <cellStyle name="Normal 18 2 2 5 8 2" xfId="39877" xr:uid="{00000000-0005-0000-0000-0000509B0000}"/>
    <cellStyle name="Normal 18 2 2 5 8 3" xfId="39878" xr:uid="{00000000-0005-0000-0000-0000519B0000}"/>
    <cellStyle name="Normal 18 2 2 5 8 4" xfId="39879" xr:uid="{00000000-0005-0000-0000-0000529B0000}"/>
    <cellStyle name="Normal 18 2 2 5 8 5" xfId="39880" xr:uid="{00000000-0005-0000-0000-0000539B0000}"/>
    <cellStyle name="Normal 18 2 2 5 9" xfId="39881" xr:uid="{00000000-0005-0000-0000-0000549B0000}"/>
    <cellStyle name="Normal 18 2 2 5 9 2" xfId="39882" xr:uid="{00000000-0005-0000-0000-0000559B0000}"/>
    <cellStyle name="Normal 18 2 2 5 9 3" xfId="39883" xr:uid="{00000000-0005-0000-0000-0000569B0000}"/>
    <cellStyle name="Normal 18 2 2 5 9 4" xfId="39884" xr:uid="{00000000-0005-0000-0000-0000579B0000}"/>
    <cellStyle name="Normal 18 2 2 5 9 5" xfId="39885" xr:uid="{00000000-0005-0000-0000-0000589B0000}"/>
    <cellStyle name="Normal 18 2 2 6" xfId="39886" xr:uid="{00000000-0005-0000-0000-0000599B0000}"/>
    <cellStyle name="Normal 18 2 2 6 10" xfId="39887" xr:uid="{00000000-0005-0000-0000-00005A9B0000}"/>
    <cellStyle name="Normal 18 2 2 6 10 2" xfId="39888" xr:uid="{00000000-0005-0000-0000-00005B9B0000}"/>
    <cellStyle name="Normal 18 2 2 6 10 3" xfId="39889" xr:uid="{00000000-0005-0000-0000-00005C9B0000}"/>
    <cellStyle name="Normal 18 2 2 6 10 4" xfId="39890" xr:uid="{00000000-0005-0000-0000-00005D9B0000}"/>
    <cellStyle name="Normal 18 2 2 6 10 5" xfId="39891" xr:uid="{00000000-0005-0000-0000-00005E9B0000}"/>
    <cellStyle name="Normal 18 2 2 6 11" xfId="39892" xr:uid="{00000000-0005-0000-0000-00005F9B0000}"/>
    <cellStyle name="Normal 18 2 2 6 11 2" xfId="39893" xr:uid="{00000000-0005-0000-0000-0000609B0000}"/>
    <cellStyle name="Normal 18 2 2 6 11 3" xfId="39894" xr:uid="{00000000-0005-0000-0000-0000619B0000}"/>
    <cellStyle name="Normal 18 2 2 6 11 4" xfId="39895" xr:uid="{00000000-0005-0000-0000-0000629B0000}"/>
    <cellStyle name="Normal 18 2 2 6 11 5" xfId="39896" xr:uid="{00000000-0005-0000-0000-0000639B0000}"/>
    <cellStyle name="Normal 18 2 2 6 12" xfId="39897" xr:uid="{00000000-0005-0000-0000-0000649B0000}"/>
    <cellStyle name="Normal 18 2 2 6 12 2" xfId="39898" xr:uid="{00000000-0005-0000-0000-0000659B0000}"/>
    <cellStyle name="Normal 18 2 2 6 12 3" xfId="39899" xr:uid="{00000000-0005-0000-0000-0000669B0000}"/>
    <cellStyle name="Normal 18 2 2 6 12 4" xfId="39900" xr:uid="{00000000-0005-0000-0000-0000679B0000}"/>
    <cellStyle name="Normal 18 2 2 6 12 5" xfId="39901" xr:uid="{00000000-0005-0000-0000-0000689B0000}"/>
    <cellStyle name="Normal 18 2 2 6 13" xfId="39902" xr:uid="{00000000-0005-0000-0000-0000699B0000}"/>
    <cellStyle name="Normal 18 2 2 6 13 2" xfId="39903" xr:uid="{00000000-0005-0000-0000-00006A9B0000}"/>
    <cellStyle name="Normal 18 2 2 6 13 3" xfId="39904" xr:uid="{00000000-0005-0000-0000-00006B9B0000}"/>
    <cellStyle name="Normal 18 2 2 6 13 4" xfId="39905" xr:uid="{00000000-0005-0000-0000-00006C9B0000}"/>
    <cellStyle name="Normal 18 2 2 6 13 5" xfId="39906" xr:uid="{00000000-0005-0000-0000-00006D9B0000}"/>
    <cellStyle name="Normal 18 2 2 6 14" xfId="39907" xr:uid="{00000000-0005-0000-0000-00006E9B0000}"/>
    <cellStyle name="Normal 18 2 2 6 14 2" xfId="39908" xr:uid="{00000000-0005-0000-0000-00006F9B0000}"/>
    <cellStyle name="Normal 18 2 2 6 14 3" xfId="39909" xr:uid="{00000000-0005-0000-0000-0000709B0000}"/>
    <cellStyle name="Normal 18 2 2 6 14 4" xfId="39910" xr:uid="{00000000-0005-0000-0000-0000719B0000}"/>
    <cellStyle name="Normal 18 2 2 6 14 5" xfId="39911" xr:uid="{00000000-0005-0000-0000-0000729B0000}"/>
    <cellStyle name="Normal 18 2 2 6 15" xfId="39912" xr:uid="{00000000-0005-0000-0000-0000739B0000}"/>
    <cellStyle name="Normal 18 2 2 6 15 2" xfId="39913" xr:uid="{00000000-0005-0000-0000-0000749B0000}"/>
    <cellStyle name="Normal 18 2 2 6 15 3" xfId="39914" xr:uid="{00000000-0005-0000-0000-0000759B0000}"/>
    <cellStyle name="Normal 18 2 2 6 15 4" xfId="39915" xr:uid="{00000000-0005-0000-0000-0000769B0000}"/>
    <cellStyle name="Normal 18 2 2 6 15 5" xfId="39916" xr:uid="{00000000-0005-0000-0000-0000779B0000}"/>
    <cellStyle name="Normal 18 2 2 6 16" xfId="39917" xr:uid="{00000000-0005-0000-0000-0000789B0000}"/>
    <cellStyle name="Normal 18 2 2 6 16 2" xfId="39918" xr:uid="{00000000-0005-0000-0000-0000799B0000}"/>
    <cellStyle name="Normal 18 2 2 6 16 3" xfId="39919" xr:uid="{00000000-0005-0000-0000-00007A9B0000}"/>
    <cellStyle name="Normal 18 2 2 6 16 4" xfId="39920" xr:uid="{00000000-0005-0000-0000-00007B9B0000}"/>
    <cellStyle name="Normal 18 2 2 6 17" xfId="39921" xr:uid="{00000000-0005-0000-0000-00007C9B0000}"/>
    <cellStyle name="Normal 18 2 2 6 17 2" xfId="39922" xr:uid="{00000000-0005-0000-0000-00007D9B0000}"/>
    <cellStyle name="Normal 18 2 2 6 17 3" xfId="39923" xr:uid="{00000000-0005-0000-0000-00007E9B0000}"/>
    <cellStyle name="Normal 18 2 2 6 17 4" xfId="39924" xr:uid="{00000000-0005-0000-0000-00007F9B0000}"/>
    <cellStyle name="Normal 18 2 2 6 18" xfId="39925" xr:uid="{00000000-0005-0000-0000-0000809B0000}"/>
    <cellStyle name="Normal 18 2 2 6 19" xfId="39926" xr:uid="{00000000-0005-0000-0000-0000819B0000}"/>
    <cellStyle name="Normal 18 2 2 6 2" xfId="39927" xr:uid="{00000000-0005-0000-0000-0000829B0000}"/>
    <cellStyle name="Normal 18 2 2 6 2 2" xfId="39928" xr:uid="{00000000-0005-0000-0000-0000839B0000}"/>
    <cellStyle name="Normal 18 2 2 6 2 3" xfId="39929" xr:uid="{00000000-0005-0000-0000-0000849B0000}"/>
    <cellStyle name="Normal 18 2 2 6 2 4" xfId="39930" xr:uid="{00000000-0005-0000-0000-0000859B0000}"/>
    <cellStyle name="Normal 18 2 2 6 2 5" xfId="39931" xr:uid="{00000000-0005-0000-0000-0000869B0000}"/>
    <cellStyle name="Normal 18 2 2 6 20" xfId="39932" xr:uid="{00000000-0005-0000-0000-0000879B0000}"/>
    <cellStyle name="Normal 18 2 2 6 3" xfId="39933" xr:uid="{00000000-0005-0000-0000-0000889B0000}"/>
    <cellStyle name="Normal 18 2 2 6 3 2" xfId="39934" xr:uid="{00000000-0005-0000-0000-0000899B0000}"/>
    <cellStyle name="Normal 18 2 2 6 3 3" xfId="39935" xr:uid="{00000000-0005-0000-0000-00008A9B0000}"/>
    <cellStyle name="Normal 18 2 2 6 3 4" xfId="39936" xr:uid="{00000000-0005-0000-0000-00008B9B0000}"/>
    <cellStyle name="Normal 18 2 2 6 3 5" xfId="39937" xr:uid="{00000000-0005-0000-0000-00008C9B0000}"/>
    <cellStyle name="Normal 18 2 2 6 4" xfId="39938" xr:uid="{00000000-0005-0000-0000-00008D9B0000}"/>
    <cellStyle name="Normal 18 2 2 6 4 2" xfId="39939" xr:uid="{00000000-0005-0000-0000-00008E9B0000}"/>
    <cellStyle name="Normal 18 2 2 6 4 3" xfId="39940" xr:uid="{00000000-0005-0000-0000-00008F9B0000}"/>
    <cellStyle name="Normal 18 2 2 6 4 4" xfId="39941" xr:uid="{00000000-0005-0000-0000-0000909B0000}"/>
    <cellStyle name="Normal 18 2 2 6 4 5" xfId="39942" xr:uid="{00000000-0005-0000-0000-0000919B0000}"/>
    <cellStyle name="Normal 18 2 2 6 5" xfId="39943" xr:uid="{00000000-0005-0000-0000-0000929B0000}"/>
    <cellStyle name="Normal 18 2 2 6 5 2" xfId="39944" xr:uid="{00000000-0005-0000-0000-0000939B0000}"/>
    <cellStyle name="Normal 18 2 2 6 5 3" xfId="39945" xr:uid="{00000000-0005-0000-0000-0000949B0000}"/>
    <cellStyle name="Normal 18 2 2 6 5 4" xfId="39946" xr:uid="{00000000-0005-0000-0000-0000959B0000}"/>
    <cellStyle name="Normal 18 2 2 6 5 5" xfId="39947" xr:uid="{00000000-0005-0000-0000-0000969B0000}"/>
    <cellStyle name="Normal 18 2 2 6 6" xfId="39948" xr:uid="{00000000-0005-0000-0000-0000979B0000}"/>
    <cellStyle name="Normal 18 2 2 6 6 2" xfId="39949" xr:uid="{00000000-0005-0000-0000-0000989B0000}"/>
    <cellStyle name="Normal 18 2 2 6 6 3" xfId="39950" xr:uid="{00000000-0005-0000-0000-0000999B0000}"/>
    <cellStyle name="Normal 18 2 2 6 6 4" xfId="39951" xr:uid="{00000000-0005-0000-0000-00009A9B0000}"/>
    <cellStyle name="Normal 18 2 2 6 6 5" xfId="39952" xr:uid="{00000000-0005-0000-0000-00009B9B0000}"/>
    <cellStyle name="Normal 18 2 2 6 7" xfId="39953" xr:uid="{00000000-0005-0000-0000-00009C9B0000}"/>
    <cellStyle name="Normal 18 2 2 6 7 2" xfId="39954" xr:uid="{00000000-0005-0000-0000-00009D9B0000}"/>
    <cellStyle name="Normal 18 2 2 6 7 3" xfId="39955" xr:uid="{00000000-0005-0000-0000-00009E9B0000}"/>
    <cellStyle name="Normal 18 2 2 6 7 4" xfId="39956" xr:uid="{00000000-0005-0000-0000-00009F9B0000}"/>
    <cellStyle name="Normal 18 2 2 6 7 5" xfId="39957" xr:uid="{00000000-0005-0000-0000-0000A09B0000}"/>
    <cellStyle name="Normal 18 2 2 6 8" xfId="39958" xr:uid="{00000000-0005-0000-0000-0000A19B0000}"/>
    <cellStyle name="Normal 18 2 2 6 8 2" xfId="39959" xr:uid="{00000000-0005-0000-0000-0000A29B0000}"/>
    <cellStyle name="Normal 18 2 2 6 8 3" xfId="39960" xr:uid="{00000000-0005-0000-0000-0000A39B0000}"/>
    <cellStyle name="Normal 18 2 2 6 8 4" xfId="39961" xr:uid="{00000000-0005-0000-0000-0000A49B0000}"/>
    <cellStyle name="Normal 18 2 2 6 8 5" xfId="39962" xr:uid="{00000000-0005-0000-0000-0000A59B0000}"/>
    <cellStyle name="Normal 18 2 2 6 9" xfId="39963" xr:uid="{00000000-0005-0000-0000-0000A69B0000}"/>
    <cellStyle name="Normal 18 2 2 6 9 2" xfId="39964" xr:uid="{00000000-0005-0000-0000-0000A79B0000}"/>
    <cellStyle name="Normal 18 2 2 6 9 3" xfId="39965" xr:uid="{00000000-0005-0000-0000-0000A89B0000}"/>
    <cellStyle name="Normal 18 2 2 6 9 4" xfId="39966" xr:uid="{00000000-0005-0000-0000-0000A99B0000}"/>
    <cellStyle name="Normal 18 2 2 6 9 5" xfId="39967" xr:uid="{00000000-0005-0000-0000-0000AA9B0000}"/>
    <cellStyle name="Normal 18 2 2 7" xfId="39968" xr:uid="{00000000-0005-0000-0000-0000AB9B0000}"/>
    <cellStyle name="Normal 18 2 2 7 2" xfId="39969" xr:uid="{00000000-0005-0000-0000-0000AC9B0000}"/>
    <cellStyle name="Normal 18 2 2 7 3" xfId="39970" xr:uid="{00000000-0005-0000-0000-0000AD9B0000}"/>
    <cellStyle name="Normal 18 2 2 7 4" xfId="39971" xr:uid="{00000000-0005-0000-0000-0000AE9B0000}"/>
    <cellStyle name="Normal 18 2 2 7 5" xfId="39972" xr:uid="{00000000-0005-0000-0000-0000AF9B0000}"/>
    <cellStyle name="Normal 18 2 2 8" xfId="39973" xr:uid="{00000000-0005-0000-0000-0000B09B0000}"/>
    <cellStyle name="Normal 18 2 2 8 2" xfId="39974" xr:uid="{00000000-0005-0000-0000-0000B19B0000}"/>
    <cellStyle name="Normal 18 2 2 8 3" xfId="39975" xr:uid="{00000000-0005-0000-0000-0000B29B0000}"/>
    <cellStyle name="Normal 18 2 2 8 4" xfId="39976" xr:uid="{00000000-0005-0000-0000-0000B39B0000}"/>
    <cellStyle name="Normal 18 2 2 8 5" xfId="39977" xr:uid="{00000000-0005-0000-0000-0000B49B0000}"/>
    <cellStyle name="Normal 18 2 2 9" xfId="39978" xr:uid="{00000000-0005-0000-0000-0000B59B0000}"/>
    <cellStyle name="Normal 18 2 2 9 2" xfId="39979" xr:uid="{00000000-0005-0000-0000-0000B69B0000}"/>
    <cellStyle name="Normal 18 2 2 9 3" xfId="39980" xr:uid="{00000000-0005-0000-0000-0000B79B0000}"/>
    <cellStyle name="Normal 18 2 2 9 4" xfId="39981" xr:uid="{00000000-0005-0000-0000-0000B89B0000}"/>
    <cellStyle name="Normal 18 2 2 9 5" xfId="39982" xr:uid="{00000000-0005-0000-0000-0000B99B0000}"/>
    <cellStyle name="Normal 18 2 20" xfId="39983" xr:uid="{00000000-0005-0000-0000-0000BA9B0000}"/>
    <cellStyle name="Normal 18 2 20 2" xfId="39984" xr:uid="{00000000-0005-0000-0000-0000BB9B0000}"/>
    <cellStyle name="Normal 18 2 20 3" xfId="39985" xr:uid="{00000000-0005-0000-0000-0000BC9B0000}"/>
    <cellStyle name="Normal 18 2 20 4" xfId="39986" xr:uid="{00000000-0005-0000-0000-0000BD9B0000}"/>
    <cellStyle name="Normal 18 2 20 5" xfId="39987" xr:uid="{00000000-0005-0000-0000-0000BE9B0000}"/>
    <cellStyle name="Normal 18 2 21" xfId="39988" xr:uid="{00000000-0005-0000-0000-0000BF9B0000}"/>
    <cellStyle name="Normal 18 2 21 2" xfId="39989" xr:uid="{00000000-0005-0000-0000-0000C09B0000}"/>
    <cellStyle name="Normal 18 2 21 3" xfId="39990" xr:uid="{00000000-0005-0000-0000-0000C19B0000}"/>
    <cellStyle name="Normal 18 2 21 4" xfId="39991" xr:uid="{00000000-0005-0000-0000-0000C29B0000}"/>
    <cellStyle name="Normal 18 2 21 5" xfId="39992" xr:uid="{00000000-0005-0000-0000-0000C39B0000}"/>
    <cellStyle name="Normal 18 2 22" xfId="39993" xr:uid="{00000000-0005-0000-0000-0000C49B0000}"/>
    <cellStyle name="Normal 18 2 22 2" xfId="39994" xr:uid="{00000000-0005-0000-0000-0000C59B0000}"/>
    <cellStyle name="Normal 18 2 22 3" xfId="39995" xr:uid="{00000000-0005-0000-0000-0000C69B0000}"/>
    <cellStyle name="Normal 18 2 22 4" xfId="39996" xr:uid="{00000000-0005-0000-0000-0000C79B0000}"/>
    <cellStyle name="Normal 18 2 22 5" xfId="39997" xr:uid="{00000000-0005-0000-0000-0000C89B0000}"/>
    <cellStyle name="Normal 18 2 23" xfId="39998" xr:uid="{00000000-0005-0000-0000-0000C99B0000}"/>
    <cellStyle name="Normal 18 2 23 2" xfId="39999" xr:uid="{00000000-0005-0000-0000-0000CA9B0000}"/>
    <cellStyle name="Normal 18 2 23 3" xfId="40000" xr:uid="{00000000-0005-0000-0000-0000CB9B0000}"/>
    <cellStyle name="Normal 18 2 23 4" xfId="40001" xr:uid="{00000000-0005-0000-0000-0000CC9B0000}"/>
    <cellStyle name="Normal 18 2 23 5" xfId="40002" xr:uid="{00000000-0005-0000-0000-0000CD9B0000}"/>
    <cellStyle name="Normal 18 2 24" xfId="40003" xr:uid="{00000000-0005-0000-0000-0000CE9B0000}"/>
    <cellStyle name="Normal 18 2 24 2" xfId="40004" xr:uid="{00000000-0005-0000-0000-0000CF9B0000}"/>
    <cellStyle name="Normal 18 2 24 3" xfId="40005" xr:uid="{00000000-0005-0000-0000-0000D09B0000}"/>
    <cellStyle name="Normal 18 2 24 4" xfId="40006" xr:uid="{00000000-0005-0000-0000-0000D19B0000}"/>
    <cellStyle name="Normal 18 2 25" xfId="40007" xr:uid="{00000000-0005-0000-0000-0000D29B0000}"/>
    <cellStyle name="Normal 18 2 25 2" xfId="40008" xr:uid="{00000000-0005-0000-0000-0000D39B0000}"/>
    <cellStyle name="Normal 18 2 25 3" xfId="40009" xr:uid="{00000000-0005-0000-0000-0000D49B0000}"/>
    <cellStyle name="Normal 18 2 25 4" xfId="40010" xr:uid="{00000000-0005-0000-0000-0000D59B0000}"/>
    <cellStyle name="Normal 18 2 26" xfId="40011" xr:uid="{00000000-0005-0000-0000-0000D69B0000}"/>
    <cellStyle name="Normal 18 2 27" xfId="40012" xr:uid="{00000000-0005-0000-0000-0000D79B0000}"/>
    <cellStyle name="Normal 18 2 28" xfId="40013" xr:uid="{00000000-0005-0000-0000-0000D89B0000}"/>
    <cellStyle name="Normal 18 2 29" xfId="39179" xr:uid="{00000000-0005-0000-0000-0000D99B0000}"/>
    <cellStyle name="Normal 18 2 3" xfId="40014" xr:uid="{00000000-0005-0000-0000-0000DA9B0000}"/>
    <cellStyle name="Normal 18 2 3 10" xfId="40015" xr:uid="{00000000-0005-0000-0000-0000DB9B0000}"/>
    <cellStyle name="Normal 18 2 3 10 2" xfId="40016" xr:uid="{00000000-0005-0000-0000-0000DC9B0000}"/>
    <cellStyle name="Normal 18 2 3 10 3" xfId="40017" xr:uid="{00000000-0005-0000-0000-0000DD9B0000}"/>
    <cellStyle name="Normal 18 2 3 10 4" xfId="40018" xr:uid="{00000000-0005-0000-0000-0000DE9B0000}"/>
    <cellStyle name="Normal 18 2 3 10 5" xfId="40019" xr:uid="{00000000-0005-0000-0000-0000DF9B0000}"/>
    <cellStyle name="Normal 18 2 3 11" xfId="40020" xr:uid="{00000000-0005-0000-0000-0000E09B0000}"/>
    <cellStyle name="Normal 18 2 3 11 2" xfId="40021" xr:uid="{00000000-0005-0000-0000-0000E19B0000}"/>
    <cellStyle name="Normal 18 2 3 11 3" xfId="40022" xr:uid="{00000000-0005-0000-0000-0000E29B0000}"/>
    <cellStyle name="Normal 18 2 3 11 4" xfId="40023" xr:uid="{00000000-0005-0000-0000-0000E39B0000}"/>
    <cellStyle name="Normal 18 2 3 11 5" xfId="40024" xr:uid="{00000000-0005-0000-0000-0000E49B0000}"/>
    <cellStyle name="Normal 18 2 3 12" xfId="40025" xr:uid="{00000000-0005-0000-0000-0000E59B0000}"/>
    <cellStyle name="Normal 18 2 3 12 2" xfId="40026" xr:uid="{00000000-0005-0000-0000-0000E69B0000}"/>
    <cellStyle name="Normal 18 2 3 12 3" xfId="40027" xr:uid="{00000000-0005-0000-0000-0000E79B0000}"/>
    <cellStyle name="Normal 18 2 3 12 4" xfId="40028" xr:uid="{00000000-0005-0000-0000-0000E89B0000}"/>
    <cellStyle name="Normal 18 2 3 12 5" xfId="40029" xr:uid="{00000000-0005-0000-0000-0000E99B0000}"/>
    <cellStyle name="Normal 18 2 3 13" xfId="40030" xr:uid="{00000000-0005-0000-0000-0000EA9B0000}"/>
    <cellStyle name="Normal 18 2 3 13 2" xfId="40031" xr:uid="{00000000-0005-0000-0000-0000EB9B0000}"/>
    <cellStyle name="Normal 18 2 3 13 3" xfId="40032" xr:uid="{00000000-0005-0000-0000-0000EC9B0000}"/>
    <cellStyle name="Normal 18 2 3 13 4" xfId="40033" xr:uid="{00000000-0005-0000-0000-0000ED9B0000}"/>
    <cellStyle name="Normal 18 2 3 13 5" xfId="40034" xr:uid="{00000000-0005-0000-0000-0000EE9B0000}"/>
    <cellStyle name="Normal 18 2 3 14" xfId="40035" xr:uid="{00000000-0005-0000-0000-0000EF9B0000}"/>
    <cellStyle name="Normal 18 2 3 14 2" xfId="40036" xr:uid="{00000000-0005-0000-0000-0000F09B0000}"/>
    <cellStyle name="Normal 18 2 3 14 3" xfId="40037" xr:uid="{00000000-0005-0000-0000-0000F19B0000}"/>
    <cellStyle name="Normal 18 2 3 14 4" xfId="40038" xr:uid="{00000000-0005-0000-0000-0000F29B0000}"/>
    <cellStyle name="Normal 18 2 3 14 5" xfId="40039" xr:uid="{00000000-0005-0000-0000-0000F39B0000}"/>
    <cellStyle name="Normal 18 2 3 15" xfId="40040" xr:uid="{00000000-0005-0000-0000-0000F49B0000}"/>
    <cellStyle name="Normal 18 2 3 15 2" xfId="40041" xr:uid="{00000000-0005-0000-0000-0000F59B0000}"/>
    <cellStyle name="Normal 18 2 3 15 3" xfId="40042" xr:uid="{00000000-0005-0000-0000-0000F69B0000}"/>
    <cellStyle name="Normal 18 2 3 15 4" xfId="40043" xr:uid="{00000000-0005-0000-0000-0000F79B0000}"/>
    <cellStyle name="Normal 18 2 3 15 5" xfId="40044" xr:uid="{00000000-0005-0000-0000-0000F89B0000}"/>
    <cellStyle name="Normal 18 2 3 16" xfId="40045" xr:uid="{00000000-0005-0000-0000-0000F99B0000}"/>
    <cellStyle name="Normal 18 2 3 16 2" xfId="40046" xr:uid="{00000000-0005-0000-0000-0000FA9B0000}"/>
    <cellStyle name="Normal 18 2 3 16 3" xfId="40047" xr:uid="{00000000-0005-0000-0000-0000FB9B0000}"/>
    <cellStyle name="Normal 18 2 3 16 4" xfId="40048" xr:uid="{00000000-0005-0000-0000-0000FC9B0000}"/>
    <cellStyle name="Normal 18 2 3 16 5" xfId="40049" xr:uid="{00000000-0005-0000-0000-0000FD9B0000}"/>
    <cellStyle name="Normal 18 2 3 17" xfId="40050" xr:uid="{00000000-0005-0000-0000-0000FE9B0000}"/>
    <cellStyle name="Normal 18 2 3 17 2" xfId="40051" xr:uid="{00000000-0005-0000-0000-0000FF9B0000}"/>
    <cellStyle name="Normal 18 2 3 17 3" xfId="40052" xr:uid="{00000000-0005-0000-0000-0000009C0000}"/>
    <cellStyle name="Normal 18 2 3 17 4" xfId="40053" xr:uid="{00000000-0005-0000-0000-0000019C0000}"/>
    <cellStyle name="Normal 18 2 3 17 5" xfId="40054" xr:uid="{00000000-0005-0000-0000-0000029C0000}"/>
    <cellStyle name="Normal 18 2 3 18" xfId="40055" xr:uid="{00000000-0005-0000-0000-0000039C0000}"/>
    <cellStyle name="Normal 18 2 3 18 2" xfId="40056" xr:uid="{00000000-0005-0000-0000-0000049C0000}"/>
    <cellStyle name="Normal 18 2 3 18 3" xfId="40057" xr:uid="{00000000-0005-0000-0000-0000059C0000}"/>
    <cellStyle name="Normal 18 2 3 18 4" xfId="40058" xr:uid="{00000000-0005-0000-0000-0000069C0000}"/>
    <cellStyle name="Normal 18 2 3 18 5" xfId="40059" xr:uid="{00000000-0005-0000-0000-0000079C0000}"/>
    <cellStyle name="Normal 18 2 3 19" xfId="40060" xr:uid="{00000000-0005-0000-0000-0000089C0000}"/>
    <cellStyle name="Normal 18 2 3 19 2" xfId="40061" xr:uid="{00000000-0005-0000-0000-0000099C0000}"/>
    <cellStyle name="Normal 18 2 3 19 3" xfId="40062" xr:uid="{00000000-0005-0000-0000-00000A9C0000}"/>
    <cellStyle name="Normal 18 2 3 19 4" xfId="40063" xr:uid="{00000000-0005-0000-0000-00000B9C0000}"/>
    <cellStyle name="Normal 18 2 3 19 5" xfId="40064" xr:uid="{00000000-0005-0000-0000-00000C9C0000}"/>
    <cellStyle name="Normal 18 2 3 2" xfId="40065" xr:uid="{00000000-0005-0000-0000-00000D9C0000}"/>
    <cellStyle name="Normal 18 2 3 2 10" xfId="40066" xr:uid="{00000000-0005-0000-0000-00000E9C0000}"/>
    <cellStyle name="Normal 18 2 3 2 10 2" xfId="40067" xr:uid="{00000000-0005-0000-0000-00000F9C0000}"/>
    <cellStyle name="Normal 18 2 3 2 10 3" xfId="40068" xr:uid="{00000000-0005-0000-0000-0000109C0000}"/>
    <cellStyle name="Normal 18 2 3 2 10 4" xfId="40069" xr:uid="{00000000-0005-0000-0000-0000119C0000}"/>
    <cellStyle name="Normal 18 2 3 2 10 5" xfId="40070" xr:uid="{00000000-0005-0000-0000-0000129C0000}"/>
    <cellStyle name="Normal 18 2 3 2 11" xfId="40071" xr:uid="{00000000-0005-0000-0000-0000139C0000}"/>
    <cellStyle name="Normal 18 2 3 2 11 2" xfId="40072" xr:uid="{00000000-0005-0000-0000-0000149C0000}"/>
    <cellStyle name="Normal 18 2 3 2 11 3" xfId="40073" xr:uid="{00000000-0005-0000-0000-0000159C0000}"/>
    <cellStyle name="Normal 18 2 3 2 11 4" xfId="40074" xr:uid="{00000000-0005-0000-0000-0000169C0000}"/>
    <cellStyle name="Normal 18 2 3 2 11 5" xfId="40075" xr:uid="{00000000-0005-0000-0000-0000179C0000}"/>
    <cellStyle name="Normal 18 2 3 2 12" xfId="40076" xr:uid="{00000000-0005-0000-0000-0000189C0000}"/>
    <cellStyle name="Normal 18 2 3 2 12 2" xfId="40077" xr:uid="{00000000-0005-0000-0000-0000199C0000}"/>
    <cellStyle name="Normal 18 2 3 2 12 3" xfId="40078" xr:uid="{00000000-0005-0000-0000-00001A9C0000}"/>
    <cellStyle name="Normal 18 2 3 2 12 4" xfId="40079" xr:uid="{00000000-0005-0000-0000-00001B9C0000}"/>
    <cellStyle name="Normal 18 2 3 2 12 5" xfId="40080" xr:uid="{00000000-0005-0000-0000-00001C9C0000}"/>
    <cellStyle name="Normal 18 2 3 2 13" xfId="40081" xr:uid="{00000000-0005-0000-0000-00001D9C0000}"/>
    <cellStyle name="Normal 18 2 3 2 13 2" xfId="40082" xr:uid="{00000000-0005-0000-0000-00001E9C0000}"/>
    <cellStyle name="Normal 18 2 3 2 13 3" xfId="40083" xr:uid="{00000000-0005-0000-0000-00001F9C0000}"/>
    <cellStyle name="Normal 18 2 3 2 13 4" xfId="40084" xr:uid="{00000000-0005-0000-0000-0000209C0000}"/>
    <cellStyle name="Normal 18 2 3 2 13 5" xfId="40085" xr:uid="{00000000-0005-0000-0000-0000219C0000}"/>
    <cellStyle name="Normal 18 2 3 2 14" xfId="40086" xr:uid="{00000000-0005-0000-0000-0000229C0000}"/>
    <cellStyle name="Normal 18 2 3 2 14 2" xfId="40087" xr:uid="{00000000-0005-0000-0000-0000239C0000}"/>
    <cellStyle name="Normal 18 2 3 2 14 3" xfId="40088" xr:uid="{00000000-0005-0000-0000-0000249C0000}"/>
    <cellStyle name="Normal 18 2 3 2 14 4" xfId="40089" xr:uid="{00000000-0005-0000-0000-0000259C0000}"/>
    <cellStyle name="Normal 18 2 3 2 14 5" xfId="40090" xr:uid="{00000000-0005-0000-0000-0000269C0000}"/>
    <cellStyle name="Normal 18 2 3 2 15" xfId="40091" xr:uid="{00000000-0005-0000-0000-0000279C0000}"/>
    <cellStyle name="Normal 18 2 3 2 15 2" xfId="40092" xr:uid="{00000000-0005-0000-0000-0000289C0000}"/>
    <cellStyle name="Normal 18 2 3 2 15 3" xfId="40093" xr:uid="{00000000-0005-0000-0000-0000299C0000}"/>
    <cellStyle name="Normal 18 2 3 2 15 4" xfId="40094" xr:uid="{00000000-0005-0000-0000-00002A9C0000}"/>
    <cellStyle name="Normal 18 2 3 2 15 5" xfId="40095" xr:uid="{00000000-0005-0000-0000-00002B9C0000}"/>
    <cellStyle name="Normal 18 2 3 2 16" xfId="40096" xr:uid="{00000000-0005-0000-0000-00002C9C0000}"/>
    <cellStyle name="Normal 18 2 3 2 16 2" xfId="40097" xr:uid="{00000000-0005-0000-0000-00002D9C0000}"/>
    <cellStyle name="Normal 18 2 3 2 16 3" xfId="40098" xr:uid="{00000000-0005-0000-0000-00002E9C0000}"/>
    <cellStyle name="Normal 18 2 3 2 16 4" xfId="40099" xr:uid="{00000000-0005-0000-0000-00002F9C0000}"/>
    <cellStyle name="Normal 18 2 3 2 16 5" xfId="40100" xr:uid="{00000000-0005-0000-0000-0000309C0000}"/>
    <cellStyle name="Normal 18 2 3 2 17" xfId="40101" xr:uid="{00000000-0005-0000-0000-0000319C0000}"/>
    <cellStyle name="Normal 18 2 3 2 17 2" xfId="40102" xr:uid="{00000000-0005-0000-0000-0000329C0000}"/>
    <cellStyle name="Normal 18 2 3 2 17 3" xfId="40103" xr:uid="{00000000-0005-0000-0000-0000339C0000}"/>
    <cellStyle name="Normal 18 2 3 2 17 4" xfId="40104" xr:uid="{00000000-0005-0000-0000-0000349C0000}"/>
    <cellStyle name="Normal 18 2 3 2 17 5" xfId="40105" xr:uid="{00000000-0005-0000-0000-0000359C0000}"/>
    <cellStyle name="Normal 18 2 3 2 18" xfId="40106" xr:uid="{00000000-0005-0000-0000-0000369C0000}"/>
    <cellStyle name="Normal 18 2 3 2 18 2" xfId="40107" xr:uid="{00000000-0005-0000-0000-0000379C0000}"/>
    <cellStyle name="Normal 18 2 3 2 18 3" xfId="40108" xr:uid="{00000000-0005-0000-0000-0000389C0000}"/>
    <cellStyle name="Normal 18 2 3 2 18 4" xfId="40109" xr:uid="{00000000-0005-0000-0000-0000399C0000}"/>
    <cellStyle name="Normal 18 2 3 2 18 5" xfId="40110" xr:uid="{00000000-0005-0000-0000-00003A9C0000}"/>
    <cellStyle name="Normal 18 2 3 2 19" xfId="40111" xr:uid="{00000000-0005-0000-0000-00003B9C0000}"/>
    <cellStyle name="Normal 18 2 3 2 19 2" xfId="40112" xr:uid="{00000000-0005-0000-0000-00003C9C0000}"/>
    <cellStyle name="Normal 18 2 3 2 19 3" xfId="40113" xr:uid="{00000000-0005-0000-0000-00003D9C0000}"/>
    <cellStyle name="Normal 18 2 3 2 19 4" xfId="40114" xr:uid="{00000000-0005-0000-0000-00003E9C0000}"/>
    <cellStyle name="Normal 18 2 3 2 2" xfId="40115" xr:uid="{00000000-0005-0000-0000-00003F9C0000}"/>
    <cellStyle name="Normal 18 2 3 2 2 10" xfId="40116" xr:uid="{00000000-0005-0000-0000-0000409C0000}"/>
    <cellStyle name="Normal 18 2 3 2 2 10 2" xfId="40117" xr:uid="{00000000-0005-0000-0000-0000419C0000}"/>
    <cellStyle name="Normal 18 2 3 2 2 10 3" xfId="40118" xr:uid="{00000000-0005-0000-0000-0000429C0000}"/>
    <cellStyle name="Normal 18 2 3 2 2 10 4" xfId="40119" xr:uid="{00000000-0005-0000-0000-0000439C0000}"/>
    <cellStyle name="Normal 18 2 3 2 2 10 5" xfId="40120" xr:uid="{00000000-0005-0000-0000-0000449C0000}"/>
    <cellStyle name="Normal 18 2 3 2 2 11" xfId="40121" xr:uid="{00000000-0005-0000-0000-0000459C0000}"/>
    <cellStyle name="Normal 18 2 3 2 2 11 2" xfId="40122" xr:uid="{00000000-0005-0000-0000-0000469C0000}"/>
    <cellStyle name="Normal 18 2 3 2 2 11 3" xfId="40123" xr:uid="{00000000-0005-0000-0000-0000479C0000}"/>
    <cellStyle name="Normal 18 2 3 2 2 11 4" xfId="40124" xr:uid="{00000000-0005-0000-0000-0000489C0000}"/>
    <cellStyle name="Normal 18 2 3 2 2 11 5" xfId="40125" xr:uid="{00000000-0005-0000-0000-0000499C0000}"/>
    <cellStyle name="Normal 18 2 3 2 2 12" xfId="40126" xr:uid="{00000000-0005-0000-0000-00004A9C0000}"/>
    <cellStyle name="Normal 18 2 3 2 2 12 2" xfId="40127" xr:uid="{00000000-0005-0000-0000-00004B9C0000}"/>
    <cellStyle name="Normal 18 2 3 2 2 12 3" xfId="40128" xr:uid="{00000000-0005-0000-0000-00004C9C0000}"/>
    <cellStyle name="Normal 18 2 3 2 2 12 4" xfId="40129" xr:uid="{00000000-0005-0000-0000-00004D9C0000}"/>
    <cellStyle name="Normal 18 2 3 2 2 12 5" xfId="40130" xr:uid="{00000000-0005-0000-0000-00004E9C0000}"/>
    <cellStyle name="Normal 18 2 3 2 2 13" xfId="40131" xr:uid="{00000000-0005-0000-0000-00004F9C0000}"/>
    <cellStyle name="Normal 18 2 3 2 2 13 2" xfId="40132" xr:uid="{00000000-0005-0000-0000-0000509C0000}"/>
    <cellStyle name="Normal 18 2 3 2 2 13 3" xfId="40133" xr:uid="{00000000-0005-0000-0000-0000519C0000}"/>
    <cellStyle name="Normal 18 2 3 2 2 13 4" xfId="40134" xr:uid="{00000000-0005-0000-0000-0000529C0000}"/>
    <cellStyle name="Normal 18 2 3 2 2 13 5" xfId="40135" xr:uid="{00000000-0005-0000-0000-0000539C0000}"/>
    <cellStyle name="Normal 18 2 3 2 2 14" xfId="40136" xr:uid="{00000000-0005-0000-0000-0000549C0000}"/>
    <cellStyle name="Normal 18 2 3 2 2 14 2" xfId="40137" xr:uid="{00000000-0005-0000-0000-0000559C0000}"/>
    <cellStyle name="Normal 18 2 3 2 2 14 3" xfId="40138" xr:uid="{00000000-0005-0000-0000-0000569C0000}"/>
    <cellStyle name="Normal 18 2 3 2 2 14 4" xfId="40139" xr:uid="{00000000-0005-0000-0000-0000579C0000}"/>
    <cellStyle name="Normal 18 2 3 2 2 14 5" xfId="40140" xr:uid="{00000000-0005-0000-0000-0000589C0000}"/>
    <cellStyle name="Normal 18 2 3 2 2 15" xfId="40141" xr:uid="{00000000-0005-0000-0000-0000599C0000}"/>
    <cellStyle name="Normal 18 2 3 2 2 15 2" xfId="40142" xr:uid="{00000000-0005-0000-0000-00005A9C0000}"/>
    <cellStyle name="Normal 18 2 3 2 2 15 3" xfId="40143" xr:uid="{00000000-0005-0000-0000-00005B9C0000}"/>
    <cellStyle name="Normal 18 2 3 2 2 15 4" xfId="40144" xr:uid="{00000000-0005-0000-0000-00005C9C0000}"/>
    <cellStyle name="Normal 18 2 3 2 2 15 5" xfId="40145" xr:uid="{00000000-0005-0000-0000-00005D9C0000}"/>
    <cellStyle name="Normal 18 2 3 2 2 16" xfId="40146" xr:uid="{00000000-0005-0000-0000-00005E9C0000}"/>
    <cellStyle name="Normal 18 2 3 2 2 16 2" xfId="40147" xr:uid="{00000000-0005-0000-0000-00005F9C0000}"/>
    <cellStyle name="Normal 18 2 3 2 2 16 3" xfId="40148" xr:uid="{00000000-0005-0000-0000-0000609C0000}"/>
    <cellStyle name="Normal 18 2 3 2 2 16 4" xfId="40149" xr:uid="{00000000-0005-0000-0000-0000619C0000}"/>
    <cellStyle name="Normal 18 2 3 2 2 16 5" xfId="40150" xr:uid="{00000000-0005-0000-0000-0000629C0000}"/>
    <cellStyle name="Normal 18 2 3 2 2 17" xfId="40151" xr:uid="{00000000-0005-0000-0000-0000639C0000}"/>
    <cellStyle name="Normal 18 2 3 2 2 17 2" xfId="40152" xr:uid="{00000000-0005-0000-0000-0000649C0000}"/>
    <cellStyle name="Normal 18 2 3 2 2 17 3" xfId="40153" xr:uid="{00000000-0005-0000-0000-0000659C0000}"/>
    <cellStyle name="Normal 18 2 3 2 2 17 4" xfId="40154" xr:uid="{00000000-0005-0000-0000-0000669C0000}"/>
    <cellStyle name="Normal 18 2 3 2 2 18" xfId="40155" xr:uid="{00000000-0005-0000-0000-0000679C0000}"/>
    <cellStyle name="Normal 18 2 3 2 2 18 2" xfId="40156" xr:uid="{00000000-0005-0000-0000-0000689C0000}"/>
    <cellStyle name="Normal 18 2 3 2 2 18 3" xfId="40157" xr:uid="{00000000-0005-0000-0000-0000699C0000}"/>
    <cellStyle name="Normal 18 2 3 2 2 18 4" xfId="40158" xr:uid="{00000000-0005-0000-0000-00006A9C0000}"/>
    <cellStyle name="Normal 18 2 3 2 2 19" xfId="40159" xr:uid="{00000000-0005-0000-0000-00006B9C0000}"/>
    <cellStyle name="Normal 18 2 3 2 2 2" xfId="40160" xr:uid="{00000000-0005-0000-0000-00006C9C0000}"/>
    <cellStyle name="Normal 18 2 3 2 2 2 2" xfId="40161" xr:uid="{00000000-0005-0000-0000-00006D9C0000}"/>
    <cellStyle name="Normal 18 2 3 2 2 2 3" xfId="40162" xr:uid="{00000000-0005-0000-0000-00006E9C0000}"/>
    <cellStyle name="Normal 18 2 3 2 2 2 4" xfId="40163" xr:uid="{00000000-0005-0000-0000-00006F9C0000}"/>
    <cellStyle name="Normal 18 2 3 2 2 2 5" xfId="40164" xr:uid="{00000000-0005-0000-0000-0000709C0000}"/>
    <cellStyle name="Normal 18 2 3 2 2 20" xfId="40165" xr:uid="{00000000-0005-0000-0000-0000719C0000}"/>
    <cellStyle name="Normal 18 2 3 2 2 21" xfId="40166" xr:uid="{00000000-0005-0000-0000-0000729C0000}"/>
    <cellStyle name="Normal 18 2 3 2 2 3" xfId="40167" xr:uid="{00000000-0005-0000-0000-0000739C0000}"/>
    <cellStyle name="Normal 18 2 3 2 2 3 2" xfId="40168" xr:uid="{00000000-0005-0000-0000-0000749C0000}"/>
    <cellStyle name="Normal 18 2 3 2 2 3 3" xfId="40169" xr:uid="{00000000-0005-0000-0000-0000759C0000}"/>
    <cellStyle name="Normal 18 2 3 2 2 3 4" xfId="40170" xr:uid="{00000000-0005-0000-0000-0000769C0000}"/>
    <cellStyle name="Normal 18 2 3 2 2 3 5" xfId="40171" xr:uid="{00000000-0005-0000-0000-0000779C0000}"/>
    <cellStyle name="Normal 18 2 3 2 2 4" xfId="40172" xr:uid="{00000000-0005-0000-0000-0000789C0000}"/>
    <cellStyle name="Normal 18 2 3 2 2 4 2" xfId="40173" xr:uid="{00000000-0005-0000-0000-0000799C0000}"/>
    <cellStyle name="Normal 18 2 3 2 2 4 3" xfId="40174" xr:uid="{00000000-0005-0000-0000-00007A9C0000}"/>
    <cellStyle name="Normal 18 2 3 2 2 4 4" xfId="40175" xr:uid="{00000000-0005-0000-0000-00007B9C0000}"/>
    <cellStyle name="Normal 18 2 3 2 2 4 5" xfId="40176" xr:uid="{00000000-0005-0000-0000-00007C9C0000}"/>
    <cellStyle name="Normal 18 2 3 2 2 5" xfId="40177" xr:uid="{00000000-0005-0000-0000-00007D9C0000}"/>
    <cellStyle name="Normal 18 2 3 2 2 5 2" xfId="40178" xr:uid="{00000000-0005-0000-0000-00007E9C0000}"/>
    <cellStyle name="Normal 18 2 3 2 2 5 3" xfId="40179" xr:uid="{00000000-0005-0000-0000-00007F9C0000}"/>
    <cellStyle name="Normal 18 2 3 2 2 5 4" xfId="40180" xr:uid="{00000000-0005-0000-0000-0000809C0000}"/>
    <cellStyle name="Normal 18 2 3 2 2 5 5" xfId="40181" xr:uid="{00000000-0005-0000-0000-0000819C0000}"/>
    <cellStyle name="Normal 18 2 3 2 2 6" xfId="40182" xr:uid="{00000000-0005-0000-0000-0000829C0000}"/>
    <cellStyle name="Normal 18 2 3 2 2 6 2" xfId="40183" xr:uid="{00000000-0005-0000-0000-0000839C0000}"/>
    <cellStyle name="Normal 18 2 3 2 2 6 3" xfId="40184" xr:uid="{00000000-0005-0000-0000-0000849C0000}"/>
    <cellStyle name="Normal 18 2 3 2 2 6 4" xfId="40185" xr:uid="{00000000-0005-0000-0000-0000859C0000}"/>
    <cellStyle name="Normal 18 2 3 2 2 6 5" xfId="40186" xr:uid="{00000000-0005-0000-0000-0000869C0000}"/>
    <cellStyle name="Normal 18 2 3 2 2 7" xfId="40187" xr:uid="{00000000-0005-0000-0000-0000879C0000}"/>
    <cellStyle name="Normal 18 2 3 2 2 7 2" xfId="40188" xr:uid="{00000000-0005-0000-0000-0000889C0000}"/>
    <cellStyle name="Normal 18 2 3 2 2 7 3" xfId="40189" xr:uid="{00000000-0005-0000-0000-0000899C0000}"/>
    <cellStyle name="Normal 18 2 3 2 2 7 4" xfId="40190" xr:uid="{00000000-0005-0000-0000-00008A9C0000}"/>
    <cellStyle name="Normal 18 2 3 2 2 7 5" xfId="40191" xr:uid="{00000000-0005-0000-0000-00008B9C0000}"/>
    <cellStyle name="Normal 18 2 3 2 2 8" xfId="40192" xr:uid="{00000000-0005-0000-0000-00008C9C0000}"/>
    <cellStyle name="Normal 18 2 3 2 2 8 2" xfId="40193" xr:uid="{00000000-0005-0000-0000-00008D9C0000}"/>
    <cellStyle name="Normal 18 2 3 2 2 8 3" xfId="40194" xr:uid="{00000000-0005-0000-0000-00008E9C0000}"/>
    <cellStyle name="Normal 18 2 3 2 2 8 4" xfId="40195" xr:uid="{00000000-0005-0000-0000-00008F9C0000}"/>
    <cellStyle name="Normal 18 2 3 2 2 8 5" xfId="40196" xr:uid="{00000000-0005-0000-0000-0000909C0000}"/>
    <cellStyle name="Normal 18 2 3 2 2 9" xfId="40197" xr:uid="{00000000-0005-0000-0000-0000919C0000}"/>
    <cellStyle name="Normal 18 2 3 2 2 9 2" xfId="40198" xr:uid="{00000000-0005-0000-0000-0000929C0000}"/>
    <cellStyle name="Normal 18 2 3 2 2 9 3" xfId="40199" xr:uid="{00000000-0005-0000-0000-0000939C0000}"/>
    <cellStyle name="Normal 18 2 3 2 2 9 4" xfId="40200" xr:uid="{00000000-0005-0000-0000-0000949C0000}"/>
    <cellStyle name="Normal 18 2 3 2 2 9 5" xfId="40201" xr:uid="{00000000-0005-0000-0000-0000959C0000}"/>
    <cellStyle name="Normal 18 2 3 2 20" xfId="40202" xr:uid="{00000000-0005-0000-0000-0000969C0000}"/>
    <cellStyle name="Normal 18 2 3 2 20 2" xfId="40203" xr:uid="{00000000-0005-0000-0000-0000979C0000}"/>
    <cellStyle name="Normal 18 2 3 2 20 3" xfId="40204" xr:uid="{00000000-0005-0000-0000-0000989C0000}"/>
    <cellStyle name="Normal 18 2 3 2 20 4" xfId="40205" xr:uid="{00000000-0005-0000-0000-0000999C0000}"/>
    <cellStyle name="Normal 18 2 3 2 21" xfId="40206" xr:uid="{00000000-0005-0000-0000-00009A9C0000}"/>
    <cellStyle name="Normal 18 2 3 2 22" xfId="40207" xr:uid="{00000000-0005-0000-0000-00009B9C0000}"/>
    <cellStyle name="Normal 18 2 3 2 23" xfId="40208" xr:uid="{00000000-0005-0000-0000-00009C9C0000}"/>
    <cellStyle name="Normal 18 2 3 2 3" xfId="40209" xr:uid="{00000000-0005-0000-0000-00009D9C0000}"/>
    <cellStyle name="Normal 18 2 3 2 3 10" xfId="40210" xr:uid="{00000000-0005-0000-0000-00009E9C0000}"/>
    <cellStyle name="Normal 18 2 3 2 3 10 2" xfId="40211" xr:uid="{00000000-0005-0000-0000-00009F9C0000}"/>
    <cellStyle name="Normal 18 2 3 2 3 10 3" xfId="40212" xr:uid="{00000000-0005-0000-0000-0000A09C0000}"/>
    <cellStyle name="Normal 18 2 3 2 3 10 4" xfId="40213" xr:uid="{00000000-0005-0000-0000-0000A19C0000}"/>
    <cellStyle name="Normal 18 2 3 2 3 10 5" xfId="40214" xr:uid="{00000000-0005-0000-0000-0000A29C0000}"/>
    <cellStyle name="Normal 18 2 3 2 3 11" xfId="40215" xr:uid="{00000000-0005-0000-0000-0000A39C0000}"/>
    <cellStyle name="Normal 18 2 3 2 3 11 2" xfId="40216" xr:uid="{00000000-0005-0000-0000-0000A49C0000}"/>
    <cellStyle name="Normal 18 2 3 2 3 11 3" xfId="40217" xr:uid="{00000000-0005-0000-0000-0000A59C0000}"/>
    <cellStyle name="Normal 18 2 3 2 3 11 4" xfId="40218" xr:uid="{00000000-0005-0000-0000-0000A69C0000}"/>
    <cellStyle name="Normal 18 2 3 2 3 11 5" xfId="40219" xr:uid="{00000000-0005-0000-0000-0000A79C0000}"/>
    <cellStyle name="Normal 18 2 3 2 3 12" xfId="40220" xr:uid="{00000000-0005-0000-0000-0000A89C0000}"/>
    <cellStyle name="Normal 18 2 3 2 3 12 2" xfId="40221" xr:uid="{00000000-0005-0000-0000-0000A99C0000}"/>
    <cellStyle name="Normal 18 2 3 2 3 12 3" xfId="40222" xr:uid="{00000000-0005-0000-0000-0000AA9C0000}"/>
    <cellStyle name="Normal 18 2 3 2 3 12 4" xfId="40223" xr:uid="{00000000-0005-0000-0000-0000AB9C0000}"/>
    <cellStyle name="Normal 18 2 3 2 3 12 5" xfId="40224" xr:uid="{00000000-0005-0000-0000-0000AC9C0000}"/>
    <cellStyle name="Normal 18 2 3 2 3 13" xfId="40225" xr:uid="{00000000-0005-0000-0000-0000AD9C0000}"/>
    <cellStyle name="Normal 18 2 3 2 3 13 2" xfId="40226" xr:uid="{00000000-0005-0000-0000-0000AE9C0000}"/>
    <cellStyle name="Normal 18 2 3 2 3 13 3" xfId="40227" xr:uid="{00000000-0005-0000-0000-0000AF9C0000}"/>
    <cellStyle name="Normal 18 2 3 2 3 13 4" xfId="40228" xr:uid="{00000000-0005-0000-0000-0000B09C0000}"/>
    <cellStyle name="Normal 18 2 3 2 3 13 5" xfId="40229" xr:uid="{00000000-0005-0000-0000-0000B19C0000}"/>
    <cellStyle name="Normal 18 2 3 2 3 14" xfId="40230" xr:uid="{00000000-0005-0000-0000-0000B29C0000}"/>
    <cellStyle name="Normal 18 2 3 2 3 14 2" xfId="40231" xr:uid="{00000000-0005-0000-0000-0000B39C0000}"/>
    <cellStyle name="Normal 18 2 3 2 3 14 3" xfId="40232" xr:uid="{00000000-0005-0000-0000-0000B49C0000}"/>
    <cellStyle name="Normal 18 2 3 2 3 14 4" xfId="40233" xr:uid="{00000000-0005-0000-0000-0000B59C0000}"/>
    <cellStyle name="Normal 18 2 3 2 3 14 5" xfId="40234" xr:uid="{00000000-0005-0000-0000-0000B69C0000}"/>
    <cellStyle name="Normal 18 2 3 2 3 15" xfId="40235" xr:uid="{00000000-0005-0000-0000-0000B79C0000}"/>
    <cellStyle name="Normal 18 2 3 2 3 15 2" xfId="40236" xr:uid="{00000000-0005-0000-0000-0000B89C0000}"/>
    <cellStyle name="Normal 18 2 3 2 3 15 3" xfId="40237" xr:uid="{00000000-0005-0000-0000-0000B99C0000}"/>
    <cellStyle name="Normal 18 2 3 2 3 15 4" xfId="40238" xr:uid="{00000000-0005-0000-0000-0000BA9C0000}"/>
    <cellStyle name="Normal 18 2 3 2 3 15 5" xfId="40239" xr:uid="{00000000-0005-0000-0000-0000BB9C0000}"/>
    <cellStyle name="Normal 18 2 3 2 3 16" xfId="40240" xr:uid="{00000000-0005-0000-0000-0000BC9C0000}"/>
    <cellStyle name="Normal 18 2 3 2 3 16 2" xfId="40241" xr:uid="{00000000-0005-0000-0000-0000BD9C0000}"/>
    <cellStyle name="Normal 18 2 3 2 3 16 3" xfId="40242" xr:uid="{00000000-0005-0000-0000-0000BE9C0000}"/>
    <cellStyle name="Normal 18 2 3 2 3 16 4" xfId="40243" xr:uid="{00000000-0005-0000-0000-0000BF9C0000}"/>
    <cellStyle name="Normal 18 2 3 2 3 17" xfId="40244" xr:uid="{00000000-0005-0000-0000-0000C09C0000}"/>
    <cellStyle name="Normal 18 2 3 2 3 17 2" xfId="40245" xr:uid="{00000000-0005-0000-0000-0000C19C0000}"/>
    <cellStyle name="Normal 18 2 3 2 3 17 3" xfId="40246" xr:uid="{00000000-0005-0000-0000-0000C29C0000}"/>
    <cellStyle name="Normal 18 2 3 2 3 17 4" xfId="40247" xr:uid="{00000000-0005-0000-0000-0000C39C0000}"/>
    <cellStyle name="Normal 18 2 3 2 3 18" xfId="40248" xr:uid="{00000000-0005-0000-0000-0000C49C0000}"/>
    <cellStyle name="Normal 18 2 3 2 3 19" xfId="40249" xr:uid="{00000000-0005-0000-0000-0000C59C0000}"/>
    <cellStyle name="Normal 18 2 3 2 3 2" xfId="40250" xr:uid="{00000000-0005-0000-0000-0000C69C0000}"/>
    <cellStyle name="Normal 18 2 3 2 3 2 2" xfId="40251" xr:uid="{00000000-0005-0000-0000-0000C79C0000}"/>
    <cellStyle name="Normal 18 2 3 2 3 2 3" xfId="40252" xr:uid="{00000000-0005-0000-0000-0000C89C0000}"/>
    <cellStyle name="Normal 18 2 3 2 3 2 4" xfId="40253" xr:uid="{00000000-0005-0000-0000-0000C99C0000}"/>
    <cellStyle name="Normal 18 2 3 2 3 2 5" xfId="40254" xr:uid="{00000000-0005-0000-0000-0000CA9C0000}"/>
    <cellStyle name="Normal 18 2 3 2 3 20" xfId="40255" xr:uid="{00000000-0005-0000-0000-0000CB9C0000}"/>
    <cellStyle name="Normal 18 2 3 2 3 3" xfId="40256" xr:uid="{00000000-0005-0000-0000-0000CC9C0000}"/>
    <cellStyle name="Normal 18 2 3 2 3 3 2" xfId="40257" xr:uid="{00000000-0005-0000-0000-0000CD9C0000}"/>
    <cellStyle name="Normal 18 2 3 2 3 3 3" xfId="40258" xr:uid="{00000000-0005-0000-0000-0000CE9C0000}"/>
    <cellStyle name="Normal 18 2 3 2 3 3 4" xfId="40259" xr:uid="{00000000-0005-0000-0000-0000CF9C0000}"/>
    <cellStyle name="Normal 18 2 3 2 3 3 5" xfId="40260" xr:uid="{00000000-0005-0000-0000-0000D09C0000}"/>
    <cellStyle name="Normal 18 2 3 2 3 4" xfId="40261" xr:uid="{00000000-0005-0000-0000-0000D19C0000}"/>
    <cellStyle name="Normal 18 2 3 2 3 4 2" xfId="40262" xr:uid="{00000000-0005-0000-0000-0000D29C0000}"/>
    <cellStyle name="Normal 18 2 3 2 3 4 3" xfId="40263" xr:uid="{00000000-0005-0000-0000-0000D39C0000}"/>
    <cellStyle name="Normal 18 2 3 2 3 4 4" xfId="40264" xr:uid="{00000000-0005-0000-0000-0000D49C0000}"/>
    <cellStyle name="Normal 18 2 3 2 3 4 5" xfId="40265" xr:uid="{00000000-0005-0000-0000-0000D59C0000}"/>
    <cellStyle name="Normal 18 2 3 2 3 5" xfId="40266" xr:uid="{00000000-0005-0000-0000-0000D69C0000}"/>
    <cellStyle name="Normal 18 2 3 2 3 5 2" xfId="40267" xr:uid="{00000000-0005-0000-0000-0000D79C0000}"/>
    <cellStyle name="Normal 18 2 3 2 3 5 3" xfId="40268" xr:uid="{00000000-0005-0000-0000-0000D89C0000}"/>
    <cellStyle name="Normal 18 2 3 2 3 5 4" xfId="40269" xr:uid="{00000000-0005-0000-0000-0000D99C0000}"/>
    <cellStyle name="Normal 18 2 3 2 3 5 5" xfId="40270" xr:uid="{00000000-0005-0000-0000-0000DA9C0000}"/>
    <cellStyle name="Normal 18 2 3 2 3 6" xfId="40271" xr:uid="{00000000-0005-0000-0000-0000DB9C0000}"/>
    <cellStyle name="Normal 18 2 3 2 3 6 2" xfId="40272" xr:uid="{00000000-0005-0000-0000-0000DC9C0000}"/>
    <cellStyle name="Normal 18 2 3 2 3 6 3" xfId="40273" xr:uid="{00000000-0005-0000-0000-0000DD9C0000}"/>
    <cellStyle name="Normal 18 2 3 2 3 6 4" xfId="40274" xr:uid="{00000000-0005-0000-0000-0000DE9C0000}"/>
    <cellStyle name="Normal 18 2 3 2 3 6 5" xfId="40275" xr:uid="{00000000-0005-0000-0000-0000DF9C0000}"/>
    <cellStyle name="Normal 18 2 3 2 3 7" xfId="40276" xr:uid="{00000000-0005-0000-0000-0000E09C0000}"/>
    <cellStyle name="Normal 18 2 3 2 3 7 2" xfId="40277" xr:uid="{00000000-0005-0000-0000-0000E19C0000}"/>
    <cellStyle name="Normal 18 2 3 2 3 7 3" xfId="40278" xr:uid="{00000000-0005-0000-0000-0000E29C0000}"/>
    <cellStyle name="Normal 18 2 3 2 3 7 4" xfId="40279" xr:uid="{00000000-0005-0000-0000-0000E39C0000}"/>
    <cellStyle name="Normal 18 2 3 2 3 7 5" xfId="40280" xr:uid="{00000000-0005-0000-0000-0000E49C0000}"/>
    <cellStyle name="Normal 18 2 3 2 3 8" xfId="40281" xr:uid="{00000000-0005-0000-0000-0000E59C0000}"/>
    <cellStyle name="Normal 18 2 3 2 3 8 2" xfId="40282" xr:uid="{00000000-0005-0000-0000-0000E69C0000}"/>
    <cellStyle name="Normal 18 2 3 2 3 8 3" xfId="40283" xr:uid="{00000000-0005-0000-0000-0000E79C0000}"/>
    <cellStyle name="Normal 18 2 3 2 3 8 4" xfId="40284" xr:uid="{00000000-0005-0000-0000-0000E89C0000}"/>
    <cellStyle name="Normal 18 2 3 2 3 8 5" xfId="40285" xr:uid="{00000000-0005-0000-0000-0000E99C0000}"/>
    <cellStyle name="Normal 18 2 3 2 3 9" xfId="40286" xr:uid="{00000000-0005-0000-0000-0000EA9C0000}"/>
    <cellStyle name="Normal 18 2 3 2 3 9 2" xfId="40287" xr:uid="{00000000-0005-0000-0000-0000EB9C0000}"/>
    <cellStyle name="Normal 18 2 3 2 3 9 3" xfId="40288" xr:uid="{00000000-0005-0000-0000-0000EC9C0000}"/>
    <cellStyle name="Normal 18 2 3 2 3 9 4" xfId="40289" xr:uid="{00000000-0005-0000-0000-0000ED9C0000}"/>
    <cellStyle name="Normal 18 2 3 2 3 9 5" xfId="40290" xr:uid="{00000000-0005-0000-0000-0000EE9C0000}"/>
    <cellStyle name="Normal 18 2 3 2 4" xfId="40291" xr:uid="{00000000-0005-0000-0000-0000EF9C0000}"/>
    <cellStyle name="Normal 18 2 3 2 4 10" xfId="40292" xr:uid="{00000000-0005-0000-0000-0000F09C0000}"/>
    <cellStyle name="Normal 18 2 3 2 4 10 2" xfId="40293" xr:uid="{00000000-0005-0000-0000-0000F19C0000}"/>
    <cellStyle name="Normal 18 2 3 2 4 10 3" xfId="40294" xr:uid="{00000000-0005-0000-0000-0000F29C0000}"/>
    <cellStyle name="Normal 18 2 3 2 4 10 4" xfId="40295" xr:uid="{00000000-0005-0000-0000-0000F39C0000}"/>
    <cellStyle name="Normal 18 2 3 2 4 10 5" xfId="40296" xr:uid="{00000000-0005-0000-0000-0000F49C0000}"/>
    <cellStyle name="Normal 18 2 3 2 4 11" xfId="40297" xr:uid="{00000000-0005-0000-0000-0000F59C0000}"/>
    <cellStyle name="Normal 18 2 3 2 4 11 2" xfId="40298" xr:uid="{00000000-0005-0000-0000-0000F69C0000}"/>
    <cellStyle name="Normal 18 2 3 2 4 11 3" xfId="40299" xr:uid="{00000000-0005-0000-0000-0000F79C0000}"/>
    <cellStyle name="Normal 18 2 3 2 4 11 4" xfId="40300" xr:uid="{00000000-0005-0000-0000-0000F89C0000}"/>
    <cellStyle name="Normal 18 2 3 2 4 11 5" xfId="40301" xr:uid="{00000000-0005-0000-0000-0000F99C0000}"/>
    <cellStyle name="Normal 18 2 3 2 4 12" xfId="40302" xr:uid="{00000000-0005-0000-0000-0000FA9C0000}"/>
    <cellStyle name="Normal 18 2 3 2 4 12 2" xfId="40303" xr:uid="{00000000-0005-0000-0000-0000FB9C0000}"/>
    <cellStyle name="Normal 18 2 3 2 4 12 3" xfId="40304" xr:uid="{00000000-0005-0000-0000-0000FC9C0000}"/>
    <cellStyle name="Normal 18 2 3 2 4 12 4" xfId="40305" xr:uid="{00000000-0005-0000-0000-0000FD9C0000}"/>
    <cellStyle name="Normal 18 2 3 2 4 12 5" xfId="40306" xr:uid="{00000000-0005-0000-0000-0000FE9C0000}"/>
    <cellStyle name="Normal 18 2 3 2 4 13" xfId="40307" xr:uid="{00000000-0005-0000-0000-0000FF9C0000}"/>
    <cellStyle name="Normal 18 2 3 2 4 13 2" xfId="40308" xr:uid="{00000000-0005-0000-0000-0000009D0000}"/>
    <cellStyle name="Normal 18 2 3 2 4 13 3" xfId="40309" xr:uid="{00000000-0005-0000-0000-0000019D0000}"/>
    <cellStyle name="Normal 18 2 3 2 4 13 4" xfId="40310" xr:uid="{00000000-0005-0000-0000-0000029D0000}"/>
    <cellStyle name="Normal 18 2 3 2 4 13 5" xfId="40311" xr:uid="{00000000-0005-0000-0000-0000039D0000}"/>
    <cellStyle name="Normal 18 2 3 2 4 14" xfId="40312" xr:uid="{00000000-0005-0000-0000-0000049D0000}"/>
    <cellStyle name="Normal 18 2 3 2 4 14 2" xfId="40313" xr:uid="{00000000-0005-0000-0000-0000059D0000}"/>
    <cellStyle name="Normal 18 2 3 2 4 14 3" xfId="40314" xr:uid="{00000000-0005-0000-0000-0000069D0000}"/>
    <cellStyle name="Normal 18 2 3 2 4 14 4" xfId="40315" xr:uid="{00000000-0005-0000-0000-0000079D0000}"/>
    <cellStyle name="Normal 18 2 3 2 4 14 5" xfId="40316" xr:uid="{00000000-0005-0000-0000-0000089D0000}"/>
    <cellStyle name="Normal 18 2 3 2 4 15" xfId="40317" xr:uid="{00000000-0005-0000-0000-0000099D0000}"/>
    <cellStyle name="Normal 18 2 3 2 4 15 2" xfId="40318" xr:uid="{00000000-0005-0000-0000-00000A9D0000}"/>
    <cellStyle name="Normal 18 2 3 2 4 15 3" xfId="40319" xr:uid="{00000000-0005-0000-0000-00000B9D0000}"/>
    <cellStyle name="Normal 18 2 3 2 4 15 4" xfId="40320" xr:uid="{00000000-0005-0000-0000-00000C9D0000}"/>
    <cellStyle name="Normal 18 2 3 2 4 15 5" xfId="40321" xr:uid="{00000000-0005-0000-0000-00000D9D0000}"/>
    <cellStyle name="Normal 18 2 3 2 4 16" xfId="40322" xr:uid="{00000000-0005-0000-0000-00000E9D0000}"/>
    <cellStyle name="Normal 18 2 3 2 4 16 2" xfId="40323" xr:uid="{00000000-0005-0000-0000-00000F9D0000}"/>
    <cellStyle name="Normal 18 2 3 2 4 16 3" xfId="40324" xr:uid="{00000000-0005-0000-0000-0000109D0000}"/>
    <cellStyle name="Normal 18 2 3 2 4 16 4" xfId="40325" xr:uid="{00000000-0005-0000-0000-0000119D0000}"/>
    <cellStyle name="Normal 18 2 3 2 4 17" xfId="40326" xr:uid="{00000000-0005-0000-0000-0000129D0000}"/>
    <cellStyle name="Normal 18 2 3 2 4 17 2" xfId="40327" xr:uid="{00000000-0005-0000-0000-0000139D0000}"/>
    <cellStyle name="Normal 18 2 3 2 4 17 3" xfId="40328" xr:uid="{00000000-0005-0000-0000-0000149D0000}"/>
    <cellStyle name="Normal 18 2 3 2 4 17 4" xfId="40329" xr:uid="{00000000-0005-0000-0000-0000159D0000}"/>
    <cellStyle name="Normal 18 2 3 2 4 18" xfId="40330" xr:uid="{00000000-0005-0000-0000-0000169D0000}"/>
    <cellStyle name="Normal 18 2 3 2 4 19" xfId="40331" xr:uid="{00000000-0005-0000-0000-0000179D0000}"/>
    <cellStyle name="Normal 18 2 3 2 4 2" xfId="40332" xr:uid="{00000000-0005-0000-0000-0000189D0000}"/>
    <cellStyle name="Normal 18 2 3 2 4 2 2" xfId="40333" xr:uid="{00000000-0005-0000-0000-0000199D0000}"/>
    <cellStyle name="Normal 18 2 3 2 4 2 3" xfId="40334" xr:uid="{00000000-0005-0000-0000-00001A9D0000}"/>
    <cellStyle name="Normal 18 2 3 2 4 2 4" xfId="40335" xr:uid="{00000000-0005-0000-0000-00001B9D0000}"/>
    <cellStyle name="Normal 18 2 3 2 4 2 5" xfId="40336" xr:uid="{00000000-0005-0000-0000-00001C9D0000}"/>
    <cellStyle name="Normal 18 2 3 2 4 20" xfId="40337" xr:uid="{00000000-0005-0000-0000-00001D9D0000}"/>
    <cellStyle name="Normal 18 2 3 2 4 3" xfId="40338" xr:uid="{00000000-0005-0000-0000-00001E9D0000}"/>
    <cellStyle name="Normal 18 2 3 2 4 3 2" xfId="40339" xr:uid="{00000000-0005-0000-0000-00001F9D0000}"/>
    <cellStyle name="Normal 18 2 3 2 4 3 3" xfId="40340" xr:uid="{00000000-0005-0000-0000-0000209D0000}"/>
    <cellStyle name="Normal 18 2 3 2 4 3 4" xfId="40341" xr:uid="{00000000-0005-0000-0000-0000219D0000}"/>
    <cellStyle name="Normal 18 2 3 2 4 3 5" xfId="40342" xr:uid="{00000000-0005-0000-0000-0000229D0000}"/>
    <cellStyle name="Normal 18 2 3 2 4 4" xfId="40343" xr:uid="{00000000-0005-0000-0000-0000239D0000}"/>
    <cellStyle name="Normal 18 2 3 2 4 4 2" xfId="40344" xr:uid="{00000000-0005-0000-0000-0000249D0000}"/>
    <cellStyle name="Normal 18 2 3 2 4 4 3" xfId="40345" xr:uid="{00000000-0005-0000-0000-0000259D0000}"/>
    <cellStyle name="Normal 18 2 3 2 4 4 4" xfId="40346" xr:uid="{00000000-0005-0000-0000-0000269D0000}"/>
    <cellStyle name="Normal 18 2 3 2 4 4 5" xfId="40347" xr:uid="{00000000-0005-0000-0000-0000279D0000}"/>
    <cellStyle name="Normal 18 2 3 2 4 5" xfId="40348" xr:uid="{00000000-0005-0000-0000-0000289D0000}"/>
    <cellStyle name="Normal 18 2 3 2 4 5 2" xfId="40349" xr:uid="{00000000-0005-0000-0000-0000299D0000}"/>
    <cellStyle name="Normal 18 2 3 2 4 5 3" xfId="40350" xr:uid="{00000000-0005-0000-0000-00002A9D0000}"/>
    <cellStyle name="Normal 18 2 3 2 4 5 4" xfId="40351" xr:uid="{00000000-0005-0000-0000-00002B9D0000}"/>
    <cellStyle name="Normal 18 2 3 2 4 5 5" xfId="40352" xr:uid="{00000000-0005-0000-0000-00002C9D0000}"/>
    <cellStyle name="Normal 18 2 3 2 4 6" xfId="40353" xr:uid="{00000000-0005-0000-0000-00002D9D0000}"/>
    <cellStyle name="Normal 18 2 3 2 4 6 2" xfId="40354" xr:uid="{00000000-0005-0000-0000-00002E9D0000}"/>
    <cellStyle name="Normal 18 2 3 2 4 6 3" xfId="40355" xr:uid="{00000000-0005-0000-0000-00002F9D0000}"/>
    <cellStyle name="Normal 18 2 3 2 4 6 4" xfId="40356" xr:uid="{00000000-0005-0000-0000-0000309D0000}"/>
    <cellStyle name="Normal 18 2 3 2 4 6 5" xfId="40357" xr:uid="{00000000-0005-0000-0000-0000319D0000}"/>
    <cellStyle name="Normal 18 2 3 2 4 7" xfId="40358" xr:uid="{00000000-0005-0000-0000-0000329D0000}"/>
    <cellStyle name="Normal 18 2 3 2 4 7 2" xfId="40359" xr:uid="{00000000-0005-0000-0000-0000339D0000}"/>
    <cellStyle name="Normal 18 2 3 2 4 7 3" xfId="40360" xr:uid="{00000000-0005-0000-0000-0000349D0000}"/>
    <cellStyle name="Normal 18 2 3 2 4 7 4" xfId="40361" xr:uid="{00000000-0005-0000-0000-0000359D0000}"/>
    <cellStyle name="Normal 18 2 3 2 4 7 5" xfId="40362" xr:uid="{00000000-0005-0000-0000-0000369D0000}"/>
    <cellStyle name="Normal 18 2 3 2 4 8" xfId="40363" xr:uid="{00000000-0005-0000-0000-0000379D0000}"/>
    <cellStyle name="Normal 18 2 3 2 4 8 2" xfId="40364" xr:uid="{00000000-0005-0000-0000-0000389D0000}"/>
    <cellStyle name="Normal 18 2 3 2 4 8 3" xfId="40365" xr:uid="{00000000-0005-0000-0000-0000399D0000}"/>
    <cellStyle name="Normal 18 2 3 2 4 8 4" xfId="40366" xr:uid="{00000000-0005-0000-0000-00003A9D0000}"/>
    <cellStyle name="Normal 18 2 3 2 4 8 5" xfId="40367" xr:uid="{00000000-0005-0000-0000-00003B9D0000}"/>
    <cellStyle name="Normal 18 2 3 2 4 9" xfId="40368" xr:uid="{00000000-0005-0000-0000-00003C9D0000}"/>
    <cellStyle name="Normal 18 2 3 2 4 9 2" xfId="40369" xr:uid="{00000000-0005-0000-0000-00003D9D0000}"/>
    <cellStyle name="Normal 18 2 3 2 4 9 3" xfId="40370" xr:uid="{00000000-0005-0000-0000-00003E9D0000}"/>
    <cellStyle name="Normal 18 2 3 2 4 9 4" xfId="40371" xr:uid="{00000000-0005-0000-0000-00003F9D0000}"/>
    <cellStyle name="Normal 18 2 3 2 4 9 5" xfId="40372" xr:uid="{00000000-0005-0000-0000-0000409D0000}"/>
    <cellStyle name="Normal 18 2 3 2 5" xfId="40373" xr:uid="{00000000-0005-0000-0000-0000419D0000}"/>
    <cellStyle name="Normal 18 2 3 2 5 2" xfId="40374" xr:uid="{00000000-0005-0000-0000-0000429D0000}"/>
    <cellStyle name="Normal 18 2 3 2 5 3" xfId="40375" xr:uid="{00000000-0005-0000-0000-0000439D0000}"/>
    <cellStyle name="Normal 18 2 3 2 5 4" xfId="40376" xr:uid="{00000000-0005-0000-0000-0000449D0000}"/>
    <cellStyle name="Normal 18 2 3 2 5 5" xfId="40377" xr:uid="{00000000-0005-0000-0000-0000459D0000}"/>
    <cellStyle name="Normal 18 2 3 2 6" xfId="40378" xr:uid="{00000000-0005-0000-0000-0000469D0000}"/>
    <cellStyle name="Normal 18 2 3 2 6 2" xfId="40379" xr:uid="{00000000-0005-0000-0000-0000479D0000}"/>
    <cellStyle name="Normal 18 2 3 2 6 3" xfId="40380" xr:uid="{00000000-0005-0000-0000-0000489D0000}"/>
    <cellStyle name="Normal 18 2 3 2 6 4" xfId="40381" xr:uid="{00000000-0005-0000-0000-0000499D0000}"/>
    <cellStyle name="Normal 18 2 3 2 6 5" xfId="40382" xr:uid="{00000000-0005-0000-0000-00004A9D0000}"/>
    <cellStyle name="Normal 18 2 3 2 7" xfId="40383" xr:uid="{00000000-0005-0000-0000-00004B9D0000}"/>
    <cellStyle name="Normal 18 2 3 2 7 2" xfId="40384" xr:uid="{00000000-0005-0000-0000-00004C9D0000}"/>
    <cellStyle name="Normal 18 2 3 2 7 3" xfId="40385" xr:uid="{00000000-0005-0000-0000-00004D9D0000}"/>
    <cellStyle name="Normal 18 2 3 2 7 4" xfId="40386" xr:uid="{00000000-0005-0000-0000-00004E9D0000}"/>
    <cellStyle name="Normal 18 2 3 2 7 5" xfId="40387" xr:uid="{00000000-0005-0000-0000-00004F9D0000}"/>
    <cellStyle name="Normal 18 2 3 2 8" xfId="40388" xr:uid="{00000000-0005-0000-0000-0000509D0000}"/>
    <cellStyle name="Normal 18 2 3 2 8 2" xfId="40389" xr:uid="{00000000-0005-0000-0000-0000519D0000}"/>
    <cellStyle name="Normal 18 2 3 2 8 3" xfId="40390" xr:uid="{00000000-0005-0000-0000-0000529D0000}"/>
    <cellStyle name="Normal 18 2 3 2 8 4" xfId="40391" xr:uid="{00000000-0005-0000-0000-0000539D0000}"/>
    <cellStyle name="Normal 18 2 3 2 8 5" xfId="40392" xr:uid="{00000000-0005-0000-0000-0000549D0000}"/>
    <cellStyle name="Normal 18 2 3 2 9" xfId="40393" xr:uid="{00000000-0005-0000-0000-0000559D0000}"/>
    <cellStyle name="Normal 18 2 3 2 9 2" xfId="40394" xr:uid="{00000000-0005-0000-0000-0000569D0000}"/>
    <cellStyle name="Normal 18 2 3 2 9 3" xfId="40395" xr:uid="{00000000-0005-0000-0000-0000579D0000}"/>
    <cellStyle name="Normal 18 2 3 2 9 4" xfId="40396" xr:uid="{00000000-0005-0000-0000-0000589D0000}"/>
    <cellStyle name="Normal 18 2 3 2 9 5" xfId="40397" xr:uid="{00000000-0005-0000-0000-0000599D0000}"/>
    <cellStyle name="Normal 18 2 3 20" xfId="40398" xr:uid="{00000000-0005-0000-0000-00005A9D0000}"/>
    <cellStyle name="Normal 18 2 3 20 2" xfId="40399" xr:uid="{00000000-0005-0000-0000-00005B9D0000}"/>
    <cellStyle name="Normal 18 2 3 20 3" xfId="40400" xr:uid="{00000000-0005-0000-0000-00005C9D0000}"/>
    <cellStyle name="Normal 18 2 3 20 4" xfId="40401" xr:uid="{00000000-0005-0000-0000-00005D9D0000}"/>
    <cellStyle name="Normal 18 2 3 20 5" xfId="40402" xr:uid="{00000000-0005-0000-0000-00005E9D0000}"/>
    <cellStyle name="Normal 18 2 3 21" xfId="40403" xr:uid="{00000000-0005-0000-0000-00005F9D0000}"/>
    <cellStyle name="Normal 18 2 3 21 2" xfId="40404" xr:uid="{00000000-0005-0000-0000-0000609D0000}"/>
    <cellStyle name="Normal 18 2 3 21 3" xfId="40405" xr:uid="{00000000-0005-0000-0000-0000619D0000}"/>
    <cellStyle name="Normal 18 2 3 21 4" xfId="40406" xr:uid="{00000000-0005-0000-0000-0000629D0000}"/>
    <cellStyle name="Normal 18 2 3 22" xfId="40407" xr:uid="{00000000-0005-0000-0000-0000639D0000}"/>
    <cellStyle name="Normal 18 2 3 22 2" xfId="40408" xr:uid="{00000000-0005-0000-0000-0000649D0000}"/>
    <cellStyle name="Normal 18 2 3 22 3" xfId="40409" xr:uid="{00000000-0005-0000-0000-0000659D0000}"/>
    <cellStyle name="Normal 18 2 3 22 4" xfId="40410" xr:uid="{00000000-0005-0000-0000-0000669D0000}"/>
    <cellStyle name="Normal 18 2 3 23" xfId="40411" xr:uid="{00000000-0005-0000-0000-0000679D0000}"/>
    <cellStyle name="Normal 18 2 3 24" xfId="40412" xr:uid="{00000000-0005-0000-0000-0000689D0000}"/>
    <cellStyle name="Normal 18 2 3 25" xfId="40413" xr:uid="{00000000-0005-0000-0000-0000699D0000}"/>
    <cellStyle name="Normal 18 2 3 3" xfId="40414" xr:uid="{00000000-0005-0000-0000-00006A9D0000}"/>
    <cellStyle name="Normal 18 2 3 3 10" xfId="40415" xr:uid="{00000000-0005-0000-0000-00006B9D0000}"/>
    <cellStyle name="Normal 18 2 3 3 10 2" xfId="40416" xr:uid="{00000000-0005-0000-0000-00006C9D0000}"/>
    <cellStyle name="Normal 18 2 3 3 10 3" xfId="40417" xr:uid="{00000000-0005-0000-0000-00006D9D0000}"/>
    <cellStyle name="Normal 18 2 3 3 10 4" xfId="40418" xr:uid="{00000000-0005-0000-0000-00006E9D0000}"/>
    <cellStyle name="Normal 18 2 3 3 10 5" xfId="40419" xr:uid="{00000000-0005-0000-0000-00006F9D0000}"/>
    <cellStyle name="Normal 18 2 3 3 11" xfId="40420" xr:uid="{00000000-0005-0000-0000-0000709D0000}"/>
    <cellStyle name="Normal 18 2 3 3 11 2" xfId="40421" xr:uid="{00000000-0005-0000-0000-0000719D0000}"/>
    <cellStyle name="Normal 18 2 3 3 11 3" xfId="40422" xr:uid="{00000000-0005-0000-0000-0000729D0000}"/>
    <cellStyle name="Normal 18 2 3 3 11 4" xfId="40423" xr:uid="{00000000-0005-0000-0000-0000739D0000}"/>
    <cellStyle name="Normal 18 2 3 3 11 5" xfId="40424" xr:uid="{00000000-0005-0000-0000-0000749D0000}"/>
    <cellStyle name="Normal 18 2 3 3 12" xfId="40425" xr:uid="{00000000-0005-0000-0000-0000759D0000}"/>
    <cellStyle name="Normal 18 2 3 3 12 2" xfId="40426" xr:uid="{00000000-0005-0000-0000-0000769D0000}"/>
    <cellStyle name="Normal 18 2 3 3 12 3" xfId="40427" xr:uid="{00000000-0005-0000-0000-0000779D0000}"/>
    <cellStyle name="Normal 18 2 3 3 12 4" xfId="40428" xr:uid="{00000000-0005-0000-0000-0000789D0000}"/>
    <cellStyle name="Normal 18 2 3 3 12 5" xfId="40429" xr:uid="{00000000-0005-0000-0000-0000799D0000}"/>
    <cellStyle name="Normal 18 2 3 3 13" xfId="40430" xr:uid="{00000000-0005-0000-0000-00007A9D0000}"/>
    <cellStyle name="Normal 18 2 3 3 13 2" xfId="40431" xr:uid="{00000000-0005-0000-0000-00007B9D0000}"/>
    <cellStyle name="Normal 18 2 3 3 13 3" xfId="40432" xr:uid="{00000000-0005-0000-0000-00007C9D0000}"/>
    <cellStyle name="Normal 18 2 3 3 13 4" xfId="40433" xr:uid="{00000000-0005-0000-0000-00007D9D0000}"/>
    <cellStyle name="Normal 18 2 3 3 13 5" xfId="40434" xr:uid="{00000000-0005-0000-0000-00007E9D0000}"/>
    <cellStyle name="Normal 18 2 3 3 14" xfId="40435" xr:uid="{00000000-0005-0000-0000-00007F9D0000}"/>
    <cellStyle name="Normal 18 2 3 3 14 2" xfId="40436" xr:uid="{00000000-0005-0000-0000-0000809D0000}"/>
    <cellStyle name="Normal 18 2 3 3 14 3" xfId="40437" xr:uid="{00000000-0005-0000-0000-0000819D0000}"/>
    <cellStyle name="Normal 18 2 3 3 14 4" xfId="40438" xr:uid="{00000000-0005-0000-0000-0000829D0000}"/>
    <cellStyle name="Normal 18 2 3 3 14 5" xfId="40439" xr:uid="{00000000-0005-0000-0000-0000839D0000}"/>
    <cellStyle name="Normal 18 2 3 3 15" xfId="40440" xr:uid="{00000000-0005-0000-0000-0000849D0000}"/>
    <cellStyle name="Normal 18 2 3 3 15 2" xfId="40441" xr:uid="{00000000-0005-0000-0000-0000859D0000}"/>
    <cellStyle name="Normal 18 2 3 3 15 3" xfId="40442" xr:uid="{00000000-0005-0000-0000-0000869D0000}"/>
    <cellStyle name="Normal 18 2 3 3 15 4" xfId="40443" xr:uid="{00000000-0005-0000-0000-0000879D0000}"/>
    <cellStyle name="Normal 18 2 3 3 15 5" xfId="40444" xr:uid="{00000000-0005-0000-0000-0000889D0000}"/>
    <cellStyle name="Normal 18 2 3 3 16" xfId="40445" xr:uid="{00000000-0005-0000-0000-0000899D0000}"/>
    <cellStyle name="Normal 18 2 3 3 16 2" xfId="40446" xr:uid="{00000000-0005-0000-0000-00008A9D0000}"/>
    <cellStyle name="Normal 18 2 3 3 16 3" xfId="40447" xr:uid="{00000000-0005-0000-0000-00008B9D0000}"/>
    <cellStyle name="Normal 18 2 3 3 16 4" xfId="40448" xr:uid="{00000000-0005-0000-0000-00008C9D0000}"/>
    <cellStyle name="Normal 18 2 3 3 16 5" xfId="40449" xr:uid="{00000000-0005-0000-0000-00008D9D0000}"/>
    <cellStyle name="Normal 18 2 3 3 17" xfId="40450" xr:uid="{00000000-0005-0000-0000-00008E9D0000}"/>
    <cellStyle name="Normal 18 2 3 3 17 2" xfId="40451" xr:uid="{00000000-0005-0000-0000-00008F9D0000}"/>
    <cellStyle name="Normal 18 2 3 3 17 3" xfId="40452" xr:uid="{00000000-0005-0000-0000-0000909D0000}"/>
    <cellStyle name="Normal 18 2 3 3 17 4" xfId="40453" xr:uid="{00000000-0005-0000-0000-0000919D0000}"/>
    <cellStyle name="Normal 18 2 3 3 18" xfId="40454" xr:uid="{00000000-0005-0000-0000-0000929D0000}"/>
    <cellStyle name="Normal 18 2 3 3 18 2" xfId="40455" xr:uid="{00000000-0005-0000-0000-0000939D0000}"/>
    <cellStyle name="Normal 18 2 3 3 18 3" xfId="40456" xr:uid="{00000000-0005-0000-0000-0000949D0000}"/>
    <cellStyle name="Normal 18 2 3 3 18 4" xfId="40457" xr:uid="{00000000-0005-0000-0000-0000959D0000}"/>
    <cellStyle name="Normal 18 2 3 3 19" xfId="40458" xr:uid="{00000000-0005-0000-0000-0000969D0000}"/>
    <cellStyle name="Normal 18 2 3 3 2" xfId="40459" xr:uid="{00000000-0005-0000-0000-0000979D0000}"/>
    <cellStyle name="Normal 18 2 3 3 2 2" xfId="40460" xr:uid="{00000000-0005-0000-0000-0000989D0000}"/>
    <cellStyle name="Normal 18 2 3 3 2 3" xfId="40461" xr:uid="{00000000-0005-0000-0000-0000999D0000}"/>
    <cellStyle name="Normal 18 2 3 3 2 4" xfId="40462" xr:uid="{00000000-0005-0000-0000-00009A9D0000}"/>
    <cellStyle name="Normal 18 2 3 3 2 5" xfId="40463" xr:uid="{00000000-0005-0000-0000-00009B9D0000}"/>
    <cellStyle name="Normal 18 2 3 3 20" xfId="40464" xr:uid="{00000000-0005-0000-0000-00009C9D0000}"/>
    <cellStyle name="Normal 18 2 3 3 21" xfId="40465" xr:uid="{00000000-0005-0000-0000-00009D9D0000}"/>
    <cellStyle name="Normal 18 2 3 3 3" xfId="40466" xr:uid="{00000000-0005-0000-0000-00009E9D0000}"/>
    <cellStyle name="Normal 18 2 3 3 3 2" xfId="40467" xr:uid="{00000000-0005-0000-0000-00009F9D0000}"/>
    <cellStyle name="Normal 18 2 3 3 3 3" xfId="40468" xr:uid="{00000000-0005-0000-0000-0000A09D0000}"/>
    <cellStyle name="Normal 18 2 3 3 3 4" xfId="40469" xr:uid="{00000000-0005-0000-0000-0000A19D0000}"/>
    <cellStyle name="Normal 18 2 3 3 3 5" xfId="40470" xr:uid="{00000000-0005-0000-0000-0000A29D0000}"/>
    <cellStyle name="Normal 18 2 3 3 4" xfId="40471" xr:uid="{00000000-0005-0000-0000-0000A39D0000}"/>
    <cellStyle name="Normal 18 2 3 3 4 2" xfId="40472" xr:uid="{00000000-0005-0000-0000-0000A49D0000}"/>
    <cellStyle name="Normal 18 2 3 3 4 3" xfId="40473" xr:uid="{00000000-0005-0000-0000-0000A59D0000}"/>
    <cellStyle name="Normal 18 2 3 3 4 4" xfId="40474" xr:uid="{00000000-0005-0000-0000-0000A69D0000}"/>
    <cellStyle name="Normal 18 2 3 3 4 5" xfId="40475" xr:uid="{00000000-0005-0000-0000-0000A79D0000}"/>
    <cellStyle name="Normal 18 2 3 3 5" xfId="40476" xr:uid="{00000000-0005-0000-0000-0000A89D0000}"/>
    <cellStyle name="Normal 18 2 3 3 5 2" xfId="40477" xr:uid="{00000000-0005-0000-0000-0000A99D0000}"/>
    <cellStyle name="Normal 18 2 3 3 5 3" xfId="40478" xr:uid="{00000000-0005-0000-0000-0000AA9D0000}"/>
    <cellStyle name="Normal 18 2 3 3 5 4" xfId="40479" xr:uid="{00000000-0005-0000-0000-0000AB9D0000}"/>
    <cellStyle name="Normal 18 2 3 3 5 5" xfId="40480" xr:uid="{00000000-0005-0000-0000-0000AC9D0000}"/>
    <cellStyle name="Normal 18 2 3 3 6" xfId="40481" xr:uid="{00000000-0005-0000-0000-0000AD9D0000}"/>
    <cellStyle name="Normal 18 2 3 3 6 2" xfId="40482" xr:uid="{00000000-0005-0000-0000-0000AE9D0000}"/>
    <cellStyle name="Normal 18 2 3 3 6 3" xfId="40483" xr:uid="{00000000-0005-0000-0000-0000AF9D0000}"/>
    <cellStyle name="Normal 18 2 3 3 6 4" xfId="40484" xr:uid="{00000000-0005-0000-0000-0000B09D0000}"/>
    <cellStyle name="Normal 18 2 3 3 6 5" xfId="40485" xr:uid="{00000000-0005-0000-0000-0000B19D0000}"/>
    <cellStyle name="Normal 18 2 3 3 7" xfId="40486" xr:uid="{00000000-0005-0000-0000-0000B29D0000}"/>
    <cellStyle name="Normal 18 2 3 3 7 2" xfId="40487" xr:uid="{00000000-0005-0000-0000-0000B39D0000}"/>
    <cellStyle name="Normal 18 2 3 3 7 3" xfId="40488" xr:uid="{00000000-0005-0000-0000-0000B49D0000}"/>
    <cellStyle name="Normal 18 2 3 3 7 4" xfId="40489" xr:uid="{00000000-0005-0000-0000-0000B59D0000}"/>
    <cellStyle name="Normal 18 2 3 3 7 5" xfId="40490" xr:uid="{00000000-0005-0000-0000-0000B69D0000}"/>
    <cellStyle name="Normal 18 2 3 3 8" xfId="40491" xr:uid="{00000000-0005-0000-0000-0000B79D0000}"/>
    <cellStyle name="Normal 18 2 3 3 8 2" xfId="40492" xr:uid="{00000000-0005-0000-0000-0000B89D0000}"/>
    <cellStyle name="Normal 18 2 3 3 8 3" xfId="40493" xr:uid="{00000000-0005-0000-0000-0000B99D0000}"/>
    <cellStyle name="Normal 18 2 3 3 8 4" xfId="40494" xr:uid="{00000000-0005-0000-0000-0000BA9D0000}"/>
    <cellStyle name="Normal 18 2 3 3 8 5" xfId="40495" xr:uid="{00000000-0005-0000-0000-0000BB9D0000}"/>
    <cellStyle name="Normal 18 2 3 3 9" xfId="40496" xr:uid="{00000000-0005-0000-0000-0000BC9D0000}"/>
    <cellStyle name="Normal 18 2 3 3 9 2" xfId="40497" xr:uid="{00000000-0005-0000-0000-0000BD9D0000}"/>
    <cellStyle name="Normal 18 2 3 3 9 3" xfId="40498" xr:uid="{00000000-0005-0000-0000-0000BE9D0000}"/>
    <cellStyle name="Normal 18 2 3 3 9 4" xfId="40499" xr:uid="{00000000-0005-0000-0000-0000BF9D0000}"/>
    <cellStyle name="Normal 18 2 3 3 9 5" xfId="40500" xr:uid="{00000000-0005-0000-0000-0000C09D0000}"/>
    <cellStyle name="Normal 18 2 3 4" xfId="40501" xr:uid="{00000000-0005-0000-0000-0000C19D0000}"/>
    <cellStyle name="Normal 18 2 3 4 10" xfId="40502" xr:uid="{00000000-0005-0000-0000-0000C29D0000}"/>
    <cellStyle name="Normal 18 2 3 4 10 2" xfId="40503" xr:uid="{00000000-0005-0000-0000-0000C39D0000}"/>
    <cellStyle name="Normal 18 2 3 4 10 3" xfId="40504" xr:uid="{00000000-0005-0000-0000-0000C49D0000}"/>
    <cellStyle name="Normal 18 2 3 4 10 4" xfId="40505" xr:uid="{00000000-0005-0000-0000-0000C59D0000}"/>
    <cellStyle name="Normal 18 2 3 4 10 5" xfId="40506" xr:uid="{00000000-0005-0000-0000-0000C69D0000}"/>
    <cellStyle name="Normal 18 2 3 4 11" xfId="40507" xr:uid="{00000000-0005-0000-0000-0000C79D0000}"/>
    <cellStyle name="Normal 18 2 3 4 11 2" xfId="40508" xr:uid="{00000000-0005-0000-0000-0000C89D0000}"/>
    <cellStyle name="Normal 18 2 3 4 11 3" xfId="40509" xr:uid="{00000000-0005-0000-0000-0000C99D0000}"/>
    <cellStyle name="Normal 18 2 3 4 11 4" xfId="40510" xr:uid="{00000000-0005-0000-0000-0000CA9D0000}"/>
    <cellStyle name="Normal 18 2 3 4 11 5" xfId="40511" xr:uid="{00000000-0005-0000-0000-0000CB9D0000}"/>
    <cellStyle name="Normal 18 2 3 4 12" xfId="40512" xr:uid="{00000000-0005-0000-0000-0000CC9D0000}"/>
    <cellStyle name="Normal 18 2 3 4 12 2" xfId="40513" xr:uid="{00000000-0005-0000-0000-0000CD9D0000}"/>
    <cellStyle name="Normal 18 2 3 4 12 3" xfId="40514" xr:uid="{00000000-0005-0000-0000-0000CE9D0000}"/>
    <cellStyle name="Normal 18 2 3 4 12 4" xfId="40515" xr:uid="{00000000-0005-0000-0000-0000CF9D0000}"/>
    <cellStyle name="Normal 18 2 3 4 12 5" xfId="40516" xr:uid="{00000000-0005-0000-0000-0000D09D0000}"/>
    <cellStyle name="Normal 18 2 3 4 13" xfId="40517" xr:uid="{00000000-0005-0000-0000-0000D19D0000}"/>
    <cellStyle name="Normal 18 2 3 4 13 2" xfId="40518" xr:uid="{00000000-0005-0000-0000-0000D29D0000}"/>
    <cellStyle name="Normal 18 2 3 4 13 3" xfId="40519" xr:uid="{00000000-0005-0000-0000-0000D39D0000}"/>
    <cellStyle name="Normal 18 2 3 4 13 4" xfId="40520" xr:uid="{00000000-0005-0000-0000-0000D49D0000}"/>
    <cellStyle name="Normal 18 2 3 4 13 5" xfId="40521" xr:uid="{00000000-0005-0000-0000-0000D59D0000}"/>
    <cellStyle name="Normal 18 2 3 4 14" xfId="40522" xr:uid="{00000000-0005-0000-0000-0000D69D0000}"/>
    <cellStyle name="Normal 18 2 3 4 14 2" xfId="40523" xr:uid="{00000000-0005-0000-0000-0000D79D0000}"/>
    <cellStyle name="Normal 18 2 3 4 14 3" xfId="40524" xr:uid="{00000000-0005-0000-0000-0000D89D0000}"/>
    <cellStyle name="Normal 18 2 3 4 14 4" xfId="40525" xr:uid="{00000000-0005-0000-0000-0000D99D0000}"/>
    <cellStyle name="Normal 18 2 3 4 14 5" xfId="40526" xr:uid="{00000000-0005-0000-0000-0000DA9D0000}"/>
    <cellStyle name="Normal 18 2 3 4 15" xfId="40527" xr:uid="{00000000-0005-0000-0000-0000DB9D0000}"/>
    <cellStyle name="Normal 18 2 3 4 15 2" xfId="40528" xr:uid="{00000000-0005-0000-0000-0000DC9D0000}"/>
    <cellStyle name="Normal 18 2 3 4 15 3" xfId="40529" xr:uid="{00000000-0005-0000-0000-0000DD9D0000}"/>
    <cellStyle name="Normal 18 2 3 4 15 4" xfId="40530" xr:uid="{00000000-0005-0000-0000-0000DE9D0000}"/>
    <cellStyle name="Normal 18 2 3 4 15 5" xfId="40531" xr:uid="{00000000-0005-0000-0000-0000DF9D0000}"/>
    <cellStyle name="Normal 18 2 3 4 16" xfId="40532" xr:uid="{00000000-0005-0000-0000-0000E09D0000}"/>
    <cellStyle name="Normal 18 2 3 4 16 2" xfId="40533" xr:uid="{00000000-0005-0000-0000-0000E19D0000}"/>
    <cellStyle name="Normal 18 2 3 4 16 3" xfId="40534" xr:uid="{00000000-0005-0000-0000-0000E29D0000}"/>
    <cellStyle name="Normal 18 2 3 4 16 4" xfId="40535" xr:uid="{00000000-0005-0000-0000-0000E39D0000}"/>
    <cellStyle name="Normal 18 2 3 4 16 5" xfId="40536" xr:uid="{00000000-0005-0000-0000-0000E49D0000}"/>
    <cellStyle name="Normal 18 2 3 4 17" xfId="40537" xr:uid="{00000000-0005-0000-0000-0000E59D0000}"/>
    <cellStyle name="Normal 18 2 3 4 17 2" xfId="40538" xr:uid="{00000000-0005-0000-0000-0000E69D0000}"/>
    <cellStyle name="Normal 18 2 3 4 17 3" xfId="40539" xr:uid="{00000000-0005-0000-0000-0000E79D0000}"/>
    <cellStyle name="Normal 18 2 3 4 17 4" xfId="40540" xr:uid="{00000000-0005-0000-0000-0000E89D0000}"/>
    <cellStyle name="Normal 18 2 3 4 18" xfId="40541" xr:uid="{00000000-0005-0000-0000-0000E99D0000}"/>
    <cellStyle name="Normal 18 2 3 4 18 2" xfId="40542" xr:uid="{00000000-0005-0000-0000-0000EA9D0000}"/>
    <cellStyle name="Normal 18 2 3 4 18 3" xfId="40543" xr:uid="{00000000-0005-0000-0000-0000EB9D0000}"/>
    <cellStyle name="Normal 18 2 3 4 18 4" xfId="40544" xr:uid="{00000000-0005-0000-0000-0000EC9D0000}"/>
    <cellStyle name="Normal 18 2 3 4 19" xfId="40545" xr:uid="{00000000-0005-0000-0000-0000ED9D0000}"/>
    <cellStyle name="Normal 18 2 3 4 2" xfId="40546" xr:uid="{00000000-0005-0000-0000-0000EE9D0000}"/>
    <cellStyle name="Normal 18 2 3 4 2 2" xfId="40547" xr:uid="{00000000-0005-0000-0000-0000EF9D0000}"/>
    <cellStyle name="Normal 18 2 3 4 2 3" xfId="40548" xr:uid="{00000000-0005-0000-0000-0000F09D0000}"/>
    <cellStyle name="Normal 18 2 3 4 2 4" xfId="40549" xr:uid="{00000000-0005-0000-0000-0000F19D0000}"/>
    <cellStyle name="Normal 18 2 3 4 2 5" xfId="40550" xr:uid="{00000000-0005-0000-0000-0000F29D0000}"/>
    <cellStyle name="Normal 18 2 3 4 20" xfId="40551" xr:uid="{00000000-0005-0000-0000-0000F39D0000}"/>
    <cellStyle name="Normal 18 2 3 4 21" xfId="40552" xr:uid="{00000000-0005-0000-0000-0000F49D0000}"/>
    <cellStyle name="Normal 18 2 3 4 3" xfId="40553" xr:uid="{00000000-0005-0000-0000-0000F59D0000}"/>
    <cellStyle name="Normal 18 2 3 4 3 2" xfId="40554" xr:uid="{00000000-0005-0000-0000-0000F69D0000}"/>
    <cellStyle name="Normal 18 2 3 4 3 3" xfId="40555" xr:uid="{00000000-0005-0000-0000-0000F79D0000}"/>
    <cellStyle name="Normal 18 2 3 4 3 4" xfId="40556" xr:uid="{00000000-0005-0000-0000-0000F89D0000}"/>
    <cellStyle name="Normal 18 2 3 4 3 5" xfId="40557" xr:uid="{00000000-0005-0000-0000-0000F99D0000}"/>
    <cellStyle name="Normal 18 2 3 4 4" xfId="40558" xr:uid="{00000000-0005-0000-0000-0000FA9D0000}"/>
    <cellStyle name="Normal 18 2 3 4 4 2" xfId="40559" xr:uid="{00000000-0005-0000-0000-0000FB9D0000}"/>
    <cellStyle name="Normal 18 2 3 4 4 3" xfId="40560" xr:uid="{00000000-0005-0000-0000-0000FC9D0000}"/>
    <cellStyle name="Normal 18 2 3 4 4 4" xfId="40561" xr:uid="{00000000-0005-0000-0000-0000FD9D0000}"/>
    <cellStyle name="Normal 18 2 3 4 4 5" xfId="40562" xr:uid="{00000000-0005-0000-0000-0000FE9D0000}"/>
    <cellStyle name="Normal 18 2 3 4 5" xfId="40563" xr:uid="{00000000-0005-0000-0000-0000FF9D0000}"/>
    <cellStyle name="Normal 18 2 3 4 5 2" xfId="40564" xr:uid="{00000000-0005-0000-0000-0000009E0000}"/>
    <cellStyle name="Normal 18 2 3 4 5 3" xfId="40565" xr:uid="{00000000-0005-0000-0000-0000019E0000}"/>
    <cellStyle name="Normal 18 2 3 4 5 4" xfId="40566" xr:uid="{00000000-0005-0000-0000-0000029E0000}"/>
    <cellStyle name="Normal 18 2 3 4 5 5" xfId="40567" xr:uid="{00000000-0005-0000-0000-0000039E0000}"/>
    <cellStyle name="Normal 18 2 3 4 6" xfId="40568" xr:uid="{00000000-0005-0000-0000-0000049E0000}"/>
    <cellStyle name="Normal 18 2 3 4 6 2" xfId="40569" xr:uid="{00000000-0005-0000-0000-0000059E0000}"/>
    <cellStyle name="Normal 18 2 3 4 6 3" xfId="40570" xr:uid="{00000000-0005-0000-0000-0000069E0000}"/>
    <cellStyle name="Normal 18 2 3 4 6 4" xfId="40571" xr:uid="{00000000-0005-0000-0000-0000079E0000}"/>
    <cellStyle name="Normal 18 2 3 4 6 5" xfId="40572" xr:uid="{00000000-0005-0000-0000-0000089E0000}"/>
    <cellStyle name="Normal 18 2 3 4 7" xfId="40573" xr:uid="{00000000-0005-0000-0000-0000099E0000}"/>
    <cellStyle name="Normal 18 2 3 4 7 2" xfId="40574" xr:uid="{00000000-0005-0000-0000-00000A9E0000}"/>
    <cellStyle name="Normal 18 2 3 4 7 3" xfId="40575" xr:uid="{00000000-0005-0000-0000-00000B9E0000}"/>
    <cellStyle name="Normal 18 2 3 4 7 4" xfId="40576" xr:uid="{00000000-0005-0000-0000-00000C9E0000}"/>
    <cellStyle name="Normal 18 2 3 4 7 5" xfId="40577" xr:uid="{00000000-0005-0000-0000-00000D9E0000}"/>
    <cellStyle name="Normal 18 2 3 4 8" xfId="40578" xr:uid="{00000000-0005-0000-0000-00000E9E0000}"/>
    <cellStyle name="Normal 18 2 3 4 8 2" xfId="40579" xr:uid="{00000000-0005-0000-0000-00000F9E0000}"/>
    <cellStyle name="Normal 18 2 3 4 8 3" xfId="40580" xr:uid="{00000000-0005-0000-0000-0000109E0000}"/>
    <cellStyle name="Normal 18 2 3 4 8 4" xfId="40581" xr:uid="{00000000-0005-0000-0000-0000119E0000}"/>
    <cellStyle name="Normal 18 2 3 4 8 5" xfId="40582" xr:uid="{00000000-0005-0000-0000-0000129E0000}"/>
    <cellStyle name="Normal 18 2 3 4 9" xfId="40583" xr:uid="{00000000-0005-0000-0000-0000139E0000}"/>
    <cellStyle name="Normal 18 2 3 4 9 2" xfId="40584" xr:uid="{00000000-0005-0000-0000-0000149E0000}"/>
    <cellStyle name="Normal 18 2 3 4 9 3" xfId="40585" xr:uid="{00000000-0005-0000-0000-0000159E0000}"/>
    <cellStyle name="Normal 18 2 3 4 9 4" xfId="40586" xr:uid="{00000000-0005-0000-0000-0000169E0000}"/>
    <cellStyle name="Normal 18 2 3 4 9 5" xfId="40587" xr:uid="{00000000-0005-0000-0000-0000179E0000}"/>
    <cellStyle name="Normal 18 2 3 5" xfId="40588" xr:uid="{00000000-0005-0000-0000-0000189E0000}"/>
    <cellStyle name="Normal 18 2 3 5 10" xfId="40589" xr:uid="{00000000-0005-0000-0000-0000199E0000}"/>
    <cellStyle name="Normal 18 2 3 5 10 2" xfId="40590" xr:uid="{00000000-0005-0000-0000-00001A9E0000}"/>
    <cellStyle name="Normal 18 2 3 5 10 3" xfId="40591" xr:uid="{00000000-0005-0000-0000-00001B9E0000}"/>
    <cellStyle name="Normal 18 2 3 5 10 4" xfId="40592" xr:uid="{00000000-0005-0000-0000-00001C9E0000}"/>
    <cellStyle name="Normal 18 2 3 5 10 5" xfId="40593" xr:uid="{00000000-0005-0000-0000-00001D9E0000}"/>
    <cellStyle name="Normal 18 2 3 5 11" xfId="40594" xr:uid="{00000000-0005-0000-0000-00001E9E0000}"/>
    <cellStyle name="Normal 18 2 3 5 11 2" xfId="40595" xr:uid="{00000000-0005-0000-0000-00001F9E0000}"/>
    <cellStyle name="Normal 18 2 3 5 11 3" xfId="40596" xr:uid="{00000000-0005-0000-0000-0000209E0000}"/>
    <cellStyle name="Normal 18 2 3 5 11 4" xfId="40597" xr:uid="{00000000-0005-0000-0000-0000219E0000}"/>
    <cellStyle name="Normal 18 2 3 5 11 5" xfId="40598" xr:uid="{00000000-0005-0000-0000-0000229E0000}"/>
    <cellStyle name="Normal 18 2 3 5 12" xfId="40599" xr:uid="{00000000-0005-0000-0000-0000239E0000}"/>
    <cellStyle name="Normal 18 2 3 5 12 2" xfId="40600" xr:uid="{00000000-0005-0000-0000-0000249E0000}"/>
    <cellStyle name="Normal 18 2 3 5 12 3" xfId="40601" xr:uid="{00000000-0005-0000-0000-0000259E0000}"/>
    <cellStyle name="Normal 18 2 3 5 12 4" xfId="40602" xr:uid="{00000000-0005-0000-0000-0000269E0000}"/>
    <cellStyle name="Normal 18 2 3 5 12 5" xfId="40603" xr:uid="{00000000-0005-0000-0000-0000279E0000}"/>
    <cellStyle name="Normal 18 2 3 5 13" xfId="40604" xr:uid="{00000000-0005-0000-0000-0000289E0000}"/>
    <cellStyle name="Normal 18 2 3 5 13 2" xfId="40605" xr:uid="{00000000-0005-0000-0000-0000299E0000}"/>
    <cellStyle name="Normal 18 2 3 5 13 3" xfId="40606" xr:uid="{00000000-0005-0000-0000-00002A9E0000}"/>
    <cellStyle name="Normal 18 2 3 5 13 4" xfId="40607" xr:uid="{00000000-0005-0000-0000-00002B9E0000}"/>
    <cellStyle name="Normal 18 2 3 5 13 5" xfId="40608" xr:uid="{00000000-0005-0000-0000-00002C9E0000}"/>
    <cellStyle name="Normal 18 2 3 5 14" xfId="40609" xr:uid="{00000000-0005-0000-0000-00002D9E0000}"/>
    <cellStyle name="Normal 18 2 3 5 14 2" xfId="40610" xr:uid="{00000000-0005-0000-0000-00002E9E0000}"/>
    <cellStyle name="Normal 18 2 3 5 14 3" xfId="40611" xr:uid="{00000000-0005-0000-0000-00002F9E0000}"/>
    <cellStyle name="Normal 18 2 3 5 14 4" xfId="40612" xr:uid="{00000000-0005-0000-0000-0000309E0000}"/>
    <cellStyle name="Normal 18 2 3 5 14 5" xfId="40613" xr:uid="{00000000-0005-0000-0000-0000319E0000}"/>
    <cellStyle name="Normal 18 2 3 5 15" xfId="40614" xr:uid="{00000000-0005-0000-0000-0000329E0000}"/>
    <cellStyle name="Normal 18 2 3 5 15 2" xfId="40615" xr:uid="{00000000-0005-0000-0000-0000339E0000}"/>
    <cellStyle name="Normal 18 2 3 5 15 3" xfId="40616" xr:uid="{00000000-0005-0000-0000-0000349E0000}"/>
    <cellStyle name="Normal 18 2 3 5 15 4" xfId="40617" xr:uid="{00000000-0005-0000-0000-0000359E0000}"/>
    <cellStyle name="Normal 18 2 3 5 15 5" xfId="40618" xr:uid="{00000000-0005-0000-0000-0000369E0000}"/>
    <cellStyle name="Normal 18 2 3 5 16" xfId="40619" xr:uid="{00000000-0005-0000-0000-0000379E0000}"/>
    <cellStyle name="Normal 18 2 3 5 16 2" xfId="40620" xr:uid="{00000000-0005-0000-0000-0000389E0000}"/>
    <cellStyle name="Normal 18 2 3 5 16 3" xfId="40621" xr:uid="{00000000-0005-0000-0000-0000399E0000}"/>
    <cellStyle name="Normal 18 2 3 5 16 4" xfId="40622" xr:uid="{00000000-0005-0000-0000-00003A9E0000}"/>
    <cellStyle name="Normal 18 2 3 5 17" xfId="40623" xr:uid="{00000000-0005-0000-0000-00003B9E0000}"/>
    <cellStyle name="Normal 18 2 3 5 17 2" xfId="40624" xr:uid="{00000000-0005-0000-0000-00003C9E0000}"/>
    <cellStyle name="Normal 18 2 3 5 17 3" xfId="40625" xr:uid="{00000000-0005-0000-0000-00003D9E0000}"/>
    <cellStyle name="Normal 18 2 3 5 17 4" xfId="40626" xr:uid="{00000000-0005-0000-0000-00003E9E0000}"/>
    <cellStyle name="Normal 18 2 3 5 18" xfId="40627" xr:uid="{00000000-0005-0000-0000-00003F9E0000}"/>
    <cellStyle name="Normal 18 2 3 5 19" xfId="40628" xr:uid="{00000000-0005-0000-0000-0000409E0000}"/>
    <cellStyle name="Normal 18 2 3 5 2" xfId="40629" xr:uid="{00000000-0005-0000-0000-0000419E0000}"/>
    <cellStyle name="Normal 18 2 3 5 2 2" xfId="40630" xr:uid="{00000000-0005-0000-0000-0000429E0000}"/>
    <cellStyle name="Normal 18 2 3 5 2 3" xfId="40631" xr:uid="{00000000-0005-0000-0000-0000439E0000}"/>
    <cellStyle name="Normal 18 2 3 5 2 4" xfId="40632" xr:uid="{00000000-0005-0000-0000-0000449E0000}"/>
    <cellStyle name="Normal 18 2 3 5 2 5" xfId="40633" xr:uid="{00000000-0005-0000-0000-0000459E0000}"/>
    <cellStyle name="Normal 18 2 3 5 20" xfId="40634" xr:uid="{00000000-0005-0000-0000-0000469E0000}"/>
    <cellStyle name="Normal 18 2 3 5 3" xfId="40635" xr:uid="{00000000-0005-0000-0000-0000479E0000}"/>
    <cellStyle name="Normal 18 2 3 5 3 2" xfId="40636" xr:uid="{00000000-0005-0000-0000-0000489E0000}"/>
    <cellStyle name="Normal 18 2 3 5 3 3" xfId="40637" xr:uid="{00000000-0005-0000-0000-0000499E0000}"/>
    <cellStyle name="Normal 18 2 3 5 3 4" xfId="40638" xr:uid="{00000000-0005-0000-0000-00004A9E0000}"/>
    <cellStyle name="Normal 18 2 3 5 3 5" xfId="40639" xr:uid="{00000000-0005-0000-0000-00004B9E0000}"/>
    <cellStyle name="Normal 18 2 3 5 4" xfId="40640" xr:uid="{00000000-0005-0000-0000-00004C9E0000}"/>
    <cellStyle name="Normal 18 2 3 5 4 2" xfId="40641" xr:uid="{00000000-0005-0000-0000-00004D9E0000}"/>
    <cellStyle name="Normal 18 2 3 5 4 3" xfId="40642" xr:uid="{00000000-0005-0000-0000-00004E9E0000}"/>
    <cellStyle name="Normal 18 2 3 5 4 4" xfId="40643" xr:uid="{00000000-0005-0000-0000-00004F9E0000}"/>
    <cellStyle name="Normal 18 2 3 5 4 5" xfId="40644" xr:uid="{00000000-0005-0000-0000-0000509E0000}"/>
    <cellStyle name="Normal 18 2 3 5 5" xfId="40645" xr:uid="{00000000-0005-0000-0000-0000519E0000}"/>
    <cellStyle name="Normal 18 2 3 5 5 2" xfId="40646" xr:uid="{00000000-0005-0000-0000-0000529E0000}"/>
    <cellStyle name="Normal 18 2 3 5 5 3" xfId="40647" xr:uid="{00000000-0005-0000-0000-0000539E0000}"/>
    <cellStyle name="Normal 18 2 3 5 5 4" xfId="40648" xr:uid="{00000000-0005-0000-0000-0000549E0000}"/>
    <cellStyle name="Normal 18 2 3 5 5 5" xfId="40649" xr:uid="{00000000-0005-0000-0000-0000559E0000}"/>
    <cellStyle name="Normal 18 2 3 5 6" xfId="40650" xr:uid="{00000000-0005-0000-0000-0000569E0000}"/>
    <cellStyle name="Normal 18 2 3 5 6 2" xfId="40651" xr:uid="{00000000-0005-0000-0000-0000579E0000}"/>
    <cellStyle name="Normal 18 2 3 5 6 3" xfId="40652" xr:uid="{00000000-0005-0000-0000-0000589E0000}"/>
    <cellStyle name="Normal 18 2 3 5 6 4" xfId="40653" xr:uid="{00000000-0005-0000-0000-0000599E0000}"/>
    <cellStyle name="Normal 18 2 3 5 6 5" xfId="40654" xr:uid="{00000000-0005-0000-0000-00005A9E0000}"/>
    <cellStyle name="Normal 18 2 3 5 7" xfId="40655" xr:uid="{00000000-0005-0000-0000-00005B9E0000}"/>
    <cellStyle name="Normal 18 2 3 5 7 2" xfId="40656" xr:uid="{00000000-0005-0000-0000-00005C9E0000}"/>
    <cellStyle name="Normal 18 2 3 5 7 3" xfId="40657" xr:uid="{00000000-0005-0000-0000-00005D9E0000}"/>
    <cellStyle name="Normal 18 2 3 5 7 4" xfId="40658" xr:uid="{00000000-0005-0000-0000-00005E9E0000}"/>
    <cellStyle name="Normal 18 2 3 5 7 5" xfId="40659" xr:uid="{00000000-0005-0000-0000-00005F9E0000}"/>
    <cellStyle name="Normal 18 2 3 5 8" xfId="40660" xr:uid="{00000000-0005-0000-0000-0000609E0000}"/>
    <cellStyle name="Normal 18 2 3 5 8 2" xfId="40661" xr:uid="{00000000-0005-0000-0000-0000619E0000}"/>
    <cellStyle name="Normal 18 2 3 5 8 3" xfId="40662" xr:uid="{00000000-0005-0000-0000-0000629E0000}"/>
    <cellStyle name="Normal 18 2 3 5 8 4" xfId="40663" xr:uid="{00000000-0005-0000-0000-0000639E0000}"/>
    <cellStyle name="Normal 18 2 3 5 8 5" xfId="40664" xr:uid="{00000000-0005-0000-0000-0000649E0000}"/>
    <cellStyle name="Normal 18 2 3 5 9" xfId="40665" xr:uid="{00000000-0005-0000-0000-0000659E0000}"/>
    <cellStyle name="Normal 18 2 3 5 9 2" xfId="40666" xr:uid="{00000000-0005-0000-0000-0000669E0000}"/>
    <cellStyle name="Normal 18 2 3 5 9 3" xfId="40667" xr:uid="{00000000-0005-0000-0000-0000679E0000}"/>
    <cellStyle name="Normal 18 2 3 5 9 4" xfId="40668" xr:uid="{00000000-0005-0000-0000-0000689E0000}"/>
    <cellStyle name="Normal 18 2 3 5 9 5" xfId="40669" xr:uid="{00000000-0005-0000-0000-0000699E0000}"/>
    <cellStyle name="Normal 18 2 3 6" xfId="40670" xr:uid="{00000000-0005-0000-0000-00006A9E0000}"/>
    <cellStyle name="Normal 18 2 3 6 10" xfId="40671" xr:uid="{00000000-0005-0000-0000-00006B9E0000}"/>
    <cellStyle name="Normal 18 2 3 6 10 2" xfId="40672" xr:uid="{00000000-0005-0000-0000-00006C9E0000}"/>
    <cellStyle name="Normal 18 2 3 6 10 3" xfId="40673" xr:uid="{00000000-0005-0000-0000-00006D9E0000}"/>
    <cellStyle name="Normal 18 2 3 6 10 4" xfId="40674" xr:uid="{00000000-0005-0000-0000-00006E9E0000}"/>
    <cellStyle name="Normal 18 2 3 6 10 5" xfId="40675" xr:uid="{00000000-0005-0000-0000-00006F9E0000}"/>
    <cellStyle name="Normal 18 2 3 6 11" xfId="40676" xr:uid="{00000000-0005-0000-0000-0000709E0000}"/>
    <cellStyle name="Normal 18 2 3 6 11 2" xfId="40677" xr:uid="{00000000-0005-0000-0000-0000719E0000}"/>
    <cellStyle name="Normal 18 2 3 6 11 3" xfId="40678" xr:uid="{00000000-0005-0000-0000-0000729E0000}"/>
    <cellStyle name="Normal 18 2 3 6 11 4" xfId="40679" xr:uid="{00000000-0005-0000-0000-0000739E0000}"/>
    <cellStyle name="Normal 18 2 3 6 11 5" xfId="40680" xr:uid="{00000000-0005-0000-0000-0000749E0000}"/>
    <cellStyle name="Normal 18 2 3 6 12" xfId="40681" xr:uid="{00000000-0005-0000-0000-0000759E0000}"/>
    <cellStyle name="Normal 18 2 3 6 12 2" xfId="40682" xr:uid="{00000000-0005-0000-0000-0000769E0000}"/>
    <cellStyle name="Normal 18 2 3 6 12 3" xfId="40683" xr:uid="{00000000-0005-0000-0000-0000779E0000}"/>
    <cellStyle name="Normal 18 2 3 6 12 4" xfId="40684" xr:uid="{00000000-0005-0000-0000-0000789E0000}"/>
    <cellStyle name="Normal 18 2 3 6 12 5" xfId="40685" xr:uid="{00000000-0005-0000-0000-0000799E0000}"/>
    <cellStyle name="Normal 18 2 3 6 13" xfId="40686" xr:uid="{00000000-0005-0000-0000-00007A9E0000}"/>
    <cellStyle name="Normal 18 2 3 6 13 2" xfId="40687" xr:uid="{00000000-0005-0000-0000-00007B9E0000}"/>
    <cellStyle name="Normal 18 2 3 6 13 3" xfId="40688" xr:uid="{00000000-0005-0000-0000-00007C9E0000}"/>
    <cellStyle name="Normal 18 2 3 6 13 4" xfId="40689" xr:uid="{00000000-0005-0000-0000-00007D9E0000}"/>
    <cellStyle name="Normal 18 2 3 6 13 5" xfId="40690" xr:uid="{00000000-0005-0000-0000-00007E9E0000}"/>
    <cellStyle name="Normal 18 2 3 6 14" xfId="40691" xr:uid="{00000000-0005-0000-0000-00007F9E0000}"/>
    <cellStyle name="Normal 18 2 3 6 14 2" xfId="40692" xr:uid="{00000000-0005-0000-0000-0000809E0000}"/>
    <cellStyle name="Normal 18 2 3 6 14 3" xfId="40693" xr:uid="{00000000-0005-0000-0000-0000819E0000}"/>
    <cellStyle name="Normal 18 2 3 6 14 4" xfId="40694" xr:uid="{00000000-0005-0000-0000-0000829E0000}"/>
    <cellStyle name="Normal 18 2 3 6 14 5" xfId="40695" xr:uid="{00000000-0005-0000-0000-0000839E0000}"/>
    <cellStyle name="Normal 18 2 3 6 15" xfId="40696" xr:uid="{00000000-0005-0000-0000-0000849E0000}"/>
    <cellStyle name="Normal 18 2 3 6 15 2" xfId="40697" xr:uid="{00000000-0005-0000-0000-0000859E0000}"/>
    <cellStyle name="Normal 18 2 3 6 15 3" xfId="40698" xr:uid="{00000000-0005-0000-0000-0000869E0000}"/>
    <cellStyle name="Normal 18 2 3 6 15 4" xfId="40699" xr:uid="{00000000-0005-0000-0000-0000879E0000}"/>
    <cellStyle name="Normal 18 2 3 6 15 5" xfId="40700" xr:uid="{00000000-0005-0000-0000-0000889E0000}"/>
    <cellStyle name="Normal 18 2 3 6 16" xfId="40701" xr:uid="{00000000-0005-0000-0000-0000899E0000}"/>
    <cellStyle name="Normal 18 2 3 6 16 2" xfId="40702" xr:uid="{00000000-0005-0000-0000-00008A9E0000}"/>
    <cellStyle name="Normal 18 2 3 6 16 3" xfId="40703" xr:uid="{00000000-0005-0000-0000-00008B9E0000}"/>
    <cellStyle name="Normal 18 2 3 6 16 4" xfId="40704" xr:uid="{00000000-0005-0000-0000-00008C9E0000}"/>
    <cellStyle name="Normal 18 2 3 6 17" xfId="40705" xr:uid="{00000000-0005-0000-0000-00008D9E0000}"/>
    <cellStyle name="Normal 18 2 3 6 17 2" xfId="40706" xr:uid="{00000000-0005-0000-0000-00008E9E0000}"/>
    <cellStyle name="Normal 18 2 3 6 17 3" xfId="40707" xr:uid="{00000000-0005-0000-0000-00008F9E0000}"/>
    <cellStyle name="Normal 18 2 3 6 17 4" xfId="40708" xr:uid="{00000000-0005-0000-0000-0000909E0000}"/>
    <cellStyle name="Normal 18 2 3 6 18" xfId="40709" xr:uid="{00000000-0005-0000-0000-0000919E0000}"/>
    <cellStyle name="Normal 18 2 3 6 19" xfId="40710" xr:uid="{00000000-0005-0000-0000-0000929E0000}"/>
    <cellStyle name="Normal 18 2 3 6 2" xfId="40711" xr:uid="{00000000-0005-0000-0000-0000939E0000}"/>
    <cellStyle name="Normal 18 2 3 6 2 2" xfId="40712" xr:uid="{00000000-0005-0000-0000-0000949E0000}"/>
    <cellStyle name="Normal 18 2 3 6 2 3" xfId="40713" xr:uid="{00000000-0005-0000-0000-0000959E0000}"/>
    <cellStyle name="Normal 18 2 3 6 2 4" xfId="40714" xr:uid="{00000000-0005-0000-0000-0000969E0000}"/>
    <cellStyle name="Normal 18 2 3 6 2 5" xfId="40715" xr:uid="{00000000-0005-0000-0000-0000979E0000}"/>
    <cellStyle name="Normal 18 2 3 6 20" xfId="40716" xr:uid="{00000000-0005-0000-0000-0000989E0000}"/>
    <cellStyle name="Normal 18 2 3 6 3" xfId="40717" xr:uid="{00000000-0005-0000-0000-0000999E0000}"/>
    <cellStyle name="Normal 18 2 3 6 3 2" xfId="40718" xr:uid="{00000000-0005-0000-0000-00009A9E0000}"/>
    <cellStyle name="Normal 18 2 3 6 3 3" xfId="40719" xr:uid="{00000000-0005-0000-0000-00009B9E0000}"/>
    <cellStyle name="Normal 18 2 3 6 3 4" xfId="40720" xr:uid="{00000000-0005-0000-0000-00009C9E0000}"/>
    <cellStyle name="Normal 18 2 3 6 3 5" xfId="40721" xr:uid="{00000000-0005-0000-0000-00009D9E0000}"/>
    <cellStyle name="Normal 18 2 3 6 4" xfId="40722" xr:uid="{00000000-0005-0000-0000-00009E9E0000}"/>
    <cellStyle name="Normal 18 2 3 6 4 2" xfId="40723" xr:uid="{00000000-0005-0000-0000-00009F9E0000}"/>
    <cellStyle name="Normal 18 2 3 6 4 3" xfId="40724" xr:uid="{00000000-0005-0000-0000-0000A09E0000}"/>
    <cellStyle name="Normal 18 2 3 6 4 4" xfId="40725" xr:uid="{00000000-0005-0000-0000-0000A19E0000}"/>
    <cellStyle name="Normal 18 2 3 6 4 5" xfId="40726" xr:uid="{00000000-0005-0000-0000-0000A29E0000}"/>
    <cellStyle name="Normal 18 2 3 6 5" xfId="40727" xr:uid="{00000000-0005-0000-0000-0000A39E0000}"/>
    <cellStyle name="Normal 18 2 3 6 5 2" xfId="40728" xr:uid="{00000000-0005-0000-0000-0000A49E0000}"/>
    <cellStyle name="Normal 18 2 3 6 5 3" xfId="40729" xr:uid="{00000000-0005-0000-0000-0000A59E0000}"/>
    <cellStyle name="Normal 18 2 3 6 5 4" xfId="40730" xr:uid="{00000000-0005-0000-0000-0000A69E0000}"/>
    <cellStyle name="Normal 18 2 3 6 5 5" xfId="40731" xr:uid="{00000000-0005-0000-0000-0000A79E0000}"/>
    <cellStyle name="Normal 18 2 3 6 6" xfId="40732" xr:uid="{00000000-0005-0000-0000-0000A89E0000}"/>
    <cellStyle name="Normal 18 2 3 6 6 2" xfId="40733" xr:uid="{00000000-0005-0000-0000-0000A99E0000}"/>
    <cellStyle name="Normal 18 2 3 6 6 3" xfId="40734" xr:uid="{00000000-0005-0000-0000-0000AA9E0000}"/>
    <cellStyle name="Normal 18 2 3 6 6 4" xfId="40735" xr:uid="{00000000-0005-0000-0000-0000AB9E0000}"/>
    <cellStyle name="Normal 18 2 3 6 6 5" xfId="40736" xr:uid="{00000000-0005-0000-0000-0000AC9E0000}"/>
    <cellStyle name="Normal 18 2 3 6 7" xfId="40737" xr:uid="{00000000-0005-0000-0000-0000AD9E0000}"/>
    <cellStyle name="Normal 18 2 3 6 7 2" xfId="40738" xr:uid="{00000000-0005-0000-0000-0000AE9E0000}"/>
    <cellStyle name="Normal 18 2 3 6 7 3" xfId="40739" xr:uid="{00000000-0005-0000-0000-0000AF9E0000}"/>
    <cellStyle name="Normal 18 2 3 6 7 4" xfId="40740" xr:uid="{00000000-0005-0000-0000-0000B09E0000}"/>
    <cellStyle name="Normal 18 2 3 6 7 5" xfId="40741" xr:uid="{00000000-0005-0000-0000-0000B19E0000}"/>
    <cellStyle name="Normal 18 2 3 6 8" xfId="40742" xr:uid="{00000000-0005-0000-0000-0000B29E0000}"/>
    <cellStyle name="Normal 18 2 3 6 8 2" xfId="40743" xr:uid="{00000000-0005-0000-0000-0000B39E0000}"/>
    <cellStyle name="Normal 18 2 3 6 8 3" xfId="40744" xr:uid="{00000000-0005-0000-0000-0000B49E0000}"/>
    <cellStyle name="Normal 18 2 3 6 8 4" xfId="40745" xr:uid="{00000000-0005-0000-0000-0000B59E0000}"/>
    <cellStyle name="Normal 18 2 3 6 8 5" xfId="40746" xr:uid="{00000000-0005-0000-0000-0000B69E0000}"/>
    <cellStyle name="Normal 18 2 3 6 9" xfId="40747" xr:uid="{00000000-0005-0000-0000-0000B79E0000}"/>
    <cellStyle name="Normal 18 2 3 6 9 2" xfId="40748" xr:uid="{00000000-0005-0000-0000-0000B89E0000}"/>
    <cellStyle name="Normal 18 2 3 6 9 3" xfId="40749" xr:uid="{00000000-0005-0000-0000-0000B99E0000}"/>
    <cellStyle name="Normal 18 2 3 6 9 4" xfId="40750" xr:uid="{00000000-0005-0000-0000-0000BA9E0000}"/>
    <cellStyle name="Normal 18 2 3 6 9 5" xfId="40751" xr:uid="{00000000-0005-0000-0000-0000BB9E0000}"/>
    <cellStyle name="Normal 18 2 3 7" xfId="40752" xr:uid="{00000000-0005-0000-0000-0000BC9E0000}"/>
    <cellStyle name="Normal 18 2 3 7 2" xfId="40753" xr:uid="{00000000-0005-0000-0000-0000BD9E0000}"/>
    <cellStyle name="Normal 18 2 3 7 3" xfId="40754" xr:uid="{00000000-0005-0000-0000-0000BE9E0000}"/>
    <cellStyle name="Normal 18 2 3 7 4" xfId="40755" xr:uid="{00000000-0005-0000-0000-0000BF9E0000}"/>
    <cellStyle name="Normal 18 2 3 7 5" xfId="40756" xr:uid="{00000000-0005-0000-0000-0000C09E0000}"/>
    <cellStyle name="Normal 18 2 3 8" xfId="40757" xr:uid="{00000000-0005-0000-0000-0000C19E0000}"/>
    <cellStyle name="Normal 18 2 3 8 2" xfId="40758" xr:uid="{00000000-0005-0000-0000-0000C29E0000}"/>
    <cellStyle name="Normal 18 2 3 8 3" xfId="40759" xr:uid="{00000000-0005-0000-0000-0000C39E0000}"/>
    <cellStyle name="Normal 18 2 3 8 4" xfId="40760" xr:uid="{00000000-0005-0000-0000-0000C49E0000}"/>
    <cellStyle name="Normal 18 2 3 8 5" xfId="40761" xr:uid="{00000000-0005-0000-0000-0000C59E0000}"/>
    <cellStyle name="Normal 18 2 3 9" xfId="40762" xr:uid="{00000000-0005-0000-0000-0000C69E0000}"/>
    <cellStyle name="Normal 18 2 3 9 2" xfId="40763" xr:uid="{00000000-0005-0000-0000-0000C79E0000}"/>
    <cellStyle name="Normal 18 2 3 9 3" xfId="40764" xr:uid="{00000000-0005-0000-0000-0000C89E0000}"/>
    <cellStyle name="Normal 18 2 3 9 4" xfId="40765" xr:uid="{00000000-0005-0000-0000-0000C99E0000}"/>
    <cellStyle name="Normal 18 2 3 9 5" xfId="40766" xr:uid="{00000000-0005-0000-0000-0000CA9E0000}"/>
    <cellStyle name="Normal 18 2 30" xfId="284" xr:uid="{00000000-0005-0000-0000-0000CB9E0000}"/>
    <cellStyle name="Normal 18 2 4" xfId="40767" xr:uid="{00000000-0005-0000-0000-0000CC9E0000}"/>
    <cellStyle name="Normal 18 2 4 10" xfId="40768" xr:uid="{00000000-0005-0000-0000-0000CD9E0000}"/>
    <cellStyle name="Normal 18 2 4 10 2" xfId="40769" xr:uid="{00000000-0005-0000-0000-0000CE9E0000}"/>
    <cellStyle name="Normal 18 2 4 10 3" xfId="40770" xr:uid="{00000000-0005-0000-0000-0000CF9E0000}"/>
    <cellStyle name="Normal 18 2 4 10 4" xfId="40771" xr:uid="{00000000-0005-0000-0000-0000D09E0000}"/>
    <cellStyle name="Normal 18 2 4 10 5" xfId="40772" xr:uid="{00000000-0005-0000-0000-0000D19E0000}"/>
    <cellStyle name="Normal 18 2 4 11" xfId="40773" xr:uid="{00000000-0005-0000-0000-0000D29E0000}"/>
    <cellStyle name="Normal 18 2 4 11 2" xfId="40774" xr:uid="{00000000-0005-0000-0000-0000D39E0000}"/>
    <cellStyle name="Normal 18 2 4 11 3" xfId="40775" xr:uid="{00000000-0005-0000-0000-0000D49E0000}"/>
    <cellStyle name="Normal 18 2 4 11 4" xfId="40776" xr:uid="{00000000-0005-0000-0000-0000D59E0000}"/>
    <cellStyle name="Normal 18 2 4 11 5" xfId="40777" xr:uid="{00000000-0005-0000-0000-0000D69E0000}"/>
    <cellStyle name="Normal 18 2 4 12" xfId="40778" xr:uid="{00000000-0005-0000-0000-0000D79E0000}"/>
    <cellStyle name="Normal 18 2 4 12 2" xfId="40779" xr:uid="{00000000-0005-0000-0000-0000D89E0000}"/>
    <cellStyle name="Normal 18 2 4 12 3" xfId="40780" xr:uid="{00000000-0005-0000-0000-0000D99E0000}"/>
    <cellStyle name="Normal 18 2 4 12 4" xfId="40781" xr:uid="{00000000-0005-0000-0000-0000DA9E0000}"/>
    <cellStyle name="Normal 18 2 4 12 5" xfId="40782" xr:uid="{00000000-0005-0000-0000-0000DB9E0000}"/>
    <cellStyle name="Normal 18 2 4 13" xfId="40783" xr:uid="{00000000-0005-0000-0000-0000DC9E0000}"/>
    <cellStyle name="Normal 18 2 4 13 2" xfId="40784" xr:uid="{00000000-0005-0000-0000-0000DD9E0000}"/>
    <cellStyle name="Normal 18 2 4 13 3" xfId="40785" xr:uid="{00000000-0005-0000-0000-0000DE9E0000}"/>
    <cellStyle name="Normal 18 2 4 13 4" xfId="40786" xr:uid="{00000000-0005-0000-0000-0000DF9E0000}"/>
    <cellStyle name="Normal 18 2 4 13 5" xfId="40787" xr:uid="{00000000-0005-0000-0000-0000E09E0000}"/>
    <cellStyle name="Normal 18 2 4 14" xfId="40788" xr:uid="{00000000-0005-0000-0000-0000E19E0000}"/>
    <cellStyle name="Normal 18 2 4 14 2" xfId="40789" xr:uid="{00000000-0005-0000-0000-0000E29E0000}"/>
    <cellStyle name="Normal 18 2 4 14 3" xfId="40790" xr:uid="{00000000-0005-0000-0000-0000E39E0000}"/>
    <cellStyle name="Normal 18 2 4 14 4" xfId="40791" xr:uid="{00000000-0005-0000-0000-0000E49E0000}"/>
    <cellStyle name="Normal 18 2 4 14 5" xfId="40792" xr:uid="{00000000-0005-0000-0000-0000E59E0000}"/>
    <cellStyle name="Normal 18 2 4 15" xfId="40793" xr:uid="{00000000-0005-0000-0000-0000E69E0000}"/>
    <cellStyle name="Normal 18 2 4 15 2" xfId="40794" xr:uid="{00000000-0005-0000-0000-0000E79E0000}"/>
    <cellStyle name="Normal 18 2 4 15 3" xfId="40795" xr:uid="{00000000-0005-0000-0000-0000E89E0000}"/>
    <cellStyle name="Normal 18 2 4 15 4" xfId="40796" xr:uid="{00000000-0005-0000-0000-0000E99E0000}"/>
    <cellStyle name="Normal 18 2 4 15 5" xfId="40797" xr:uid="{00000000-0005-0000-0000-0000EA9E0000}"/>
    <cellStyle name="Normal 18 2 4 16" xfId="40798" xr:uid="{00000000-0005-0000-0000-0000EB9E0000}"/>
    <cellStyle name="Normal 18 2 4 16 2" xfId="40799" xr:uid="{00000000-0005-0000-0000-0000EC9E0000}"/>
    <cellStyle name="Normal 18 2 4 16 3" xfId="40800" xr:uid="{00000000-0005-0000-0000-0000ED9E0000}"/>
    <cellStyle name="Normal 18 2 4 16 4" xfId="40801" xr:uid="{00000000-0005-0000-0000-0000EE9E0000}"/>
    <cellStyle name="Normal 18 2 4 16 5" xfId="40802" xr:uid="{00000000-0005-0000-0000-0000EF9E0000}"/>
    <cellStyle name="Normal 18 2 4 17" xfId="40803" xr:uid="{00000000-0005-0000-0000-0000F09E0000}"/>
    <cellStyle name="Normal 18 2 4 17 2" xfId="40804" xr:uid="{00000000-0005-0000-0000-0000F19E0000}"/>
    <cellStyle name="Normal 18 2 4 17 3" xfId="40805" xr:uid="{00000000-0005-0000-0000-0000F29E0000}"/>
    <cellStyle name="Normal 18 2 4 17 4" xfId="40806" xr:uid="{00000000-0005-0000-0000-0000F39E0000}"/>
    <cellStyle name="Normal 18 2 4 17 5" xfId="40807" xr:uid="{00000000-0005-0000-0000-0000F49E0000}"/>
    <cellStyle name="Normal 18 2 4 18" xfId="40808" xr:uid="{00000000-0005-0000-0000-0000F59E0000}"/>
    <cellStyle name="Normal 18 2 4 18 2" xfId="40809" xr:uid="{00000000-0005-0000-0000-0000F69E0000}"/>
    <cellStyle name="Normal 18 2 4 18 3" xfId="40810" xr:uid="{00000000-0005-0000-0000-0000F79E0000}"/>
    <cellStyle name="Normal 18 2 4 18 4" xfId="40811" xr:uid="{00000000-0005-0000-0000-0000F89E0000}"/>
    <cellStyle name="Normal 18 2 4 18 5" xfId="40812" xr:uid="{00000000-0005-0000-0000-0000F99E0000}"/>
    <cellStyle name="Normal 18 2 4 19" xfId="40813" xr:uid="{00000000-0005-0000-0000-0000FA9E0000}"/>
    <cellStyle name="Normal 18 2 4 19 2" xfId="40814" xr:uid="{00000000-0005-0000-0000-0000FB9E0000}"/>
    <cellStyle name="Normal 18 2 4 19 3" xfId="40815" xr:uid="{00000000-0005-0000-0000-0000FC9E0000}"/>
    <cellStyle name="Normal 18 2 4 19 4" xfId="40816" xr:uid="{00000000-0005-0000-0000-0000FD9E0000}"/>
    <cellStyle name="Normal 18 2 4 2" xfId="40817" xr:uid="{00000000-0005-0000-0000-0000FE9E0000}"/>
    <cellStyle name="Normal 18 2 4 2 10" xfId="40818" xr:uid="{00000000-0005-0000-0000-0000FF9E0000}"/>
    <cellStyle name="Normal 18 2 4 2 10 2" xfId="40819" xr:uid="{00000000-0005-0000-0000-0000009F0000}"/>
    <cellStyle name="Normal 18 2 4 2 10 3" xfId="40820" xr:uid="{00000000-0005-0000-0000-0000019F0000}"/>
    <cellStyle name="Normal 18 2 4 2 10 4" xfId="40821" xr:uid="{00000000-0005-0000-0000-0000029F0000}"/>
    <cellStyle name="Normal 18 2 4 2 10 5" xfId="40822" xr:uid="{00000000-0005-0000-0000-0000039F0000}"/>
    <cellStyle name="Normal 18 2 4 2 11" xfId="40823" xr:uid="{00000000-0005-0000-0000-0000049F0000}"/>
    <cellStyle name="Normal 18 2 4 2 11 2" xfId="40824" xr:uid="{00000000-0005-0000-0000-0000059F0000}"/>
    <cellStyle name="Normal 18 2 4 2 11 3" xfId="40825" xr:uid="{00000000-0005-0000-0000-0000069F0000}"/>
    <cellStyle name="Normal 18 2 4 2 11 4" xfId="40826" xr:uid="{00000000-0005-0000-0000-0000079F0000}"/>
    <cellStyle name="Normal 18 2 4 2 11 5" xfId="40827" xr:uid="{00000000-0005-0000-0000-0000089F0000}"/>
    <cellStyle name="Normal 18 2 4 2 12" xfId="40828" xr:uid="{00000000-0005-0000-0000-0000099F0000}"/>
    <cellStyle name="Normal 18 2 4 2 12 2" xfId="40829" xr:uid="{00000000-0005-0000-0000-00000A9F0000}"/>
    <cellStyle name="Normal 18 2 4 2 12 3" xfId="40830" xr:uid="{00000000-0005-0000-0000-00000B9F0000}"/>
    <cellStyle name="Normal 18 2 4 2 12 4" xfId="40831" xr:uid="{00000000-0005-0000-0000-00000C9F0000}"/>
    <cellStyle name="Normal 18 2 4 2 12 5" xfId="40832" xr:uid="{00000000-0005-0000-0000-00000D9F0000}"/>
    <cellStyle name="Normal 18 2 4 2 13" xfId="40833" xr:uid="{00000000-0005-0000-0000-00000E9F0000}"/>
    <cellStyle name="Normal 18 2 4 2 13 2" xfId="40834" xr:uid="{00000000-0005-0000-0000-00000F9F0000}"/>
    <cellStyle name="Normal 18 2 4 2 13 3" xfId="40835" xr:uid="{00000000-0005-0000-0000-0000109F0000}"/>
    <cellStyle name="Normal 18 2 4 2 13 4" xfId="40836" xr:uid="{00000000-0005-0000-0000-0000119F0000}"/>
    <cellStyle name="Normal 18 2 4 2 13 5" xfId="40837" xr:uid="{00000000-0005-0000-0000-0000129F0000}"/>
    <cellStyle name="Normal 18 2 4 2 14" xfId="40838" xr:uid="{00000000-0005-0000-0000-0000139F0000}"/>
    <cellStyle name="Normal 18 2 4 2 14 2" xfId="40839" xr:uid="{00000000-0005-0000-0000-0000149F0000}"/>
    <cellStyle name="Normal 18 2 4 2 14 3" xfId="40840" xr:uid="{00000000-0005-0000-0000-0000159F0000}"/>
    <cellStyle name="Normal 18 2 4 2 14 4" xfId="40841" xr:uid="{00000000-0005-0000-0000-0000169F0000}"/>
    <cellStyle name="Normal 18 2 4 2 14 5" xfId="40842" xr:uid="{00000000-0005-0000-0000-0000179F0000}"/>
    <cellStyle name="Normal 18 2 4 2 15" xfId="40843" xr:uid="{00000000-0005-0000-0000-0000189F0000}"/>
    <cellStyle name="Normal 18 2 4 2 15 2" xfId="40844" xr:uid="{00000000-0005-0000-0000-0000199F0000}"/>
    <cellStyle name="Normal 18 2 4 2 15 3" xfId="40845" xr:uid="{00000000-0005-0000-0000-00001A9F0000}"/>
    <cellStyle name="Normal 18 2 4 2 15 4" xfId="40846" xr:uid="{00000000-0005-0000-0000-00001B9F0000}"/>
    <cellStyle name="Normal 18 2 4 2 15 5" xfId="40847" xr:uid="{00000000-0005-0000-0000-00001C9F0000}"/>
    <cellStyle name="Normal 18 2 4 2 16" xfId="40848" xr:uid="{00000000-0005-0000-0000-00001D9F0000}"/>
    <cellStyle name="Normal 18 2 4 2 16 2" xfId="40849" xr:uid="{00000000-0005-0000-0000-00001E9F0000}"/>
    <cellStyle name="Normal 18 2 4 2 16 3" xfId="40850" xr:uid="{00000000-0005-0000-0000-00001F9F0000}"/>
    <cellStyle name="Normal 18 2 4 2 16 4" xfId="40851" xr:uid="{00000000-0005-0000-0000-0000209F0000}"/>
    <cellStyle name="Normal 18 2 4 2 16 5" xfId="40852" xr:uid="{00000000-0005-0000-0000-0000219F0000}"/>
    <cellStyle name="Normal 18 2 4 2 17" xfId="40853" xr:uid="{00000000-0005-0000-0000-0000229F0000}"/>
    <cellStyle name="Normal 18 2 4 2 17 2" xfId="40854" xr:uid="{00000000-0005-0000-0000-0000239F0000}"/>
    <cellStyle name="Normal 18 2 4 2 17 3" xfId="40855" xr:uid="{00000000-0005-0000-0000-0000249F0000}"/>
    <cellStyle name="Normal 18 2 4 2 17 4" xfId="40856" xr:uid="{00000000-0005-0000-0000-0000259F0000}"/>
    <cellStyle name="Normal 18 2 4 2 18" xfId="40857" xr:uid="{00000000-0005-0000-0000-0000269F0000}"/>
    <cellStyle name="Normal 18 2 4 2 18 2" xfId="40858" xr:uid="{00000000-0005-0000-0000-0000279F0000}"/>
    <cellStyle name="Normal 18 2 4 2 18 3" xfId="40859" xr:uid="{00000000-0005-0000-0000-0000289F0000}"/>
    <cellStyle name="Normal 18 2 4 2 18 4" xfId="40860" xr:uid="{00000000-0005-0000-0000-0000299F0000}"/>
    <cellStyle name="Normal 18 2 4 2 19" xfId="40861" xr:uid="{00000000-0005-0000-0000-00002A9F0000}"/>
    <cellStyle name="Normal 18 2 4 2 2" xfId="40862" xr:uid="{00000000-0005-0000-0000-00002B9F0000}"/>
    <cellStyle name="Normal 18 2 4 2 2 2" xfId="40863" xr:uid="{00000000-0005-0000-0000-00002C9F0000}"/>
    <cellStyle name="Normal 18 2 4 2 2 3" xfId="40864" xr:uid="{00000000-0005-0000-0000-00002D9F0000}"/>
    <cellStyle name="Normal 18 2 4 2 2 4" xfId="40865" xr:uid="{00000000-0005-0000-0000-00002E9F0000}"/>
    <cellStyle name="Normal 18 2 4 2 2 5" xfId="40866" xr:uid="{00000000-0005-0000-0000-00002F9F0000}"/>
    <cellStyle name="Normal 18 2 4 2 20" xfId="40867" xr:uid="{00000000-0005-0000-0000-0000309F0000}"/>
    <cellStyle name="Normal 18 2 4 2 21" xfId="40868" xr:uid="{00000000-0005-0000-0000-0000319F0000}"/>
    <cellStyle name="Normal 18 2 4 2 3" xfId="40869" xr:uid="{00000000-0005-0000-0000-0000329F0000}"/>
    <cellStyle name="Normal 18 2 4 2 3 2" xfId="40870" xr:uid="{00000000-0005-0000-0000-0000339F0000}"/>
    <cellStyle name="Normal 18 2 4 2 3 3" xfId="40871" xr:uid="{00000000-0005-0000-0000-0000349F0000}"/>
    <cellStyle name="Normal 18 2 4 2 3 4" xfId="40872" xr:uid="{00000000-0005-0000-0000-0000359F0000}"/>
    <cellStyle name="Normal 18 2 4 2 3 5" xfId="40873" xr:uid="{00000000-0005-0000-0000-0000369F0000}"/>
    <cellStyle name="Normal 18 2 4 2 4" xfId="40874" xr:uid="{00000000-0005-0000-0000-0000379F0000}"/>
    <cellStyle name="Normal 18 2 4 2 4 2" xfId="40875" xr:uid="{00000000-0005-0000-0000-0000389F0000}"/>
    <cellStyle name="Normal 18 2 4 2 4 3" xfId="40876" xr:uid="{00000000-0005-0000-0000-0000399F0000}"/>
    <cellStyle name="Normal 18 2 4 2 4 4" xfId="40877" xr:uid="{00000000-0005-0000-0000-00003A9F0000}"/>
    <cellStyle name="Normal 18 2 4 2 4 5" xfId="40878" xr:uid="{00000000-0005-0000-0000-00003B9F0000}"/>
    <cellStyle name="Normal 18 2 4 2 5" xfId="40879" xr:uid="{00000000-0005-0000-0000-00003C9F0000}"/>
    <cellStyle name="Normal 18 2 4 2 5 2" xfId="40880" xr:uid="{00000000-0005-0000-0000-00003D9F0000}"/>
    <cellStyle name="Normal 18 2 4 2 5 3" xfId="40881" xr:uid="{00000000-0005-0000-0000-00003E9F0000}"/>
    <cellStyle name="Normal 18 2 4 2 5 4" xfId="40882" xr:uid="{00000000-0005-0000-0000-00003F9F0000}"/>
    <cellStyle name="Normal 18 2 4 2 5 5" xfId="40883" xr:uid="{00000000-0005-0000-0000-0000409F0000}"/>
    <cellStyle name="Normal 18 2 4 2 6" xfId="40884" xr:uid="{00000000-0005-0000-0000-0000419F0000}"/>
    <cellStyle name="Normal 18 2 4 2 6 2" xfId="40885" xr:uid="{00000000-0005-0000-0000-0000429F0000}"/>
    <cellStyle name="Normal 18 2 4 2 6 3" xfId="40886" xr:uid="{00000000-0005-0000-0000-0000439F0000}"/>
    <cellStyle name="Normal 18 2 4 2 6 4" xfId="40887" xr:uid="{00000000-0005-0000-0000-0000449F0000}"/>
    <cellStyle name="Normal 18 2 4 2 6 5" xfId="40888" xr:uid="{00000000-0005-0000-0000-0000459F0000}"/>
    <cellStyle name="Normal 18 2 4 2 7" xfId="40889" xr:uid="{00000000-0005-0000-0000-0000469F0000}"/>
    <cellStyle name="Normal 18 2 4 2 7 2" xfId="40890" xr:uid="{00000000-0005-0000-0000-0000479F0000}"/>
    <cellStyle name="Normal 18 2 4 2 7 3" xfId="40891" xr:uid="{00000000-0005-0000-0000-0000489F0000}"/>
    <cellStyle name="Normal 18 2 4 2 7 4" xfId="40892" xr:uid="{00000000-0005-0000-0000-0000499F0000}"/>
    <cellStyle name="Normal 18 2 4 2 7 5" xfId="40893" xr:uid="{00000000-0005-0000-0000-00004A9F0000}"/>
    <cellStyle name="Normal 18 2 4 2 8" xfId="40894" xr:uid="{00000000-0005-0000-0000-00004B9F0000}"/>
    <cellStyle name="Normal 18 2 4 2 8 2" xfId="40895" xr:uid="{00000000-0005-0000-0000-00004C9F0000}"/>
    <cellStyle name="Normal 18 2 4 2 8 3" xfId="40896" xr:uid="{00000000-0005-0000-0000-00004D9F0000}"/>
    <cellStyle name="Normal 18 2 4 2 8 4" xfId="40897" xr:uid="{00000000-0005-0000-0000-00004E9F0000}"/>
    <cellStyle name="Normal 18 2 4 2 8 5" xfId="40898" xr:uid="{00000000-0005-0000-0000-00004F9F0000}"/>
    <cellStyle name="Normal 18 2 4 2 9" xfId="40899" xr:uid="{00000000-0005-0000-0000-0000509F0000}"/>
    <cellStyle name="Normal 18 2 4 2 9 2" xfId="40900" xr:uid="{00000000-0005-0000-0000-0000519F0000}"/>
    <cellStyle name="Normal 18 2 4 2 9 3" xfId="40901" xr:uid="{00000000-0005-0000-0000-0000529F0000}"/>
    <cellStyle name="Normal 18 2 4 2 9 4" xfId="40902" xr:uid="{00000000-0005-0000-0000-0000539F0000}"/>
    <cellStyle name="Normal 18 2 4 2 9 5" xfId="40903" xr:uid="{00000000-0005-0000-0000-0000549F0000}"/>
    <cellStyle name="Normal 18 2 4 20" xfId="40904" xr:uid="{00000000-0005-0000-0000-0000559F0000}"/>
    <cellStyle name="Normal 18 2 4 20 2" xfId="40905" xr:uid="{00000000-0005-0000-0000-0000569F0000}"/>
    <cellStyle name="Normal 18 2 4 20 3" xfId="40906" xr:uid="{00000000-0005-0000-0000-0000579F0000}"/>
    <cellStyle name="Normal 18 2 4 20 4" xfId="40907" xr:uid="{00000000-0005-0000-0000-0000589F0000}"/>
    <cellStyle name="Normal 18 2 4 21" xfId="40908" xr:uid="{00000000-0005-0000-0000-0000599F0000}"/>
    <cellStyle name="Normal 18 2 4 22" xfId="40909" xr:uid="{00000000-0005-0000-0000-00005A9F0000}"/>
    <cellStyle name="Normal 18 2 4 23" xfId="40910" xr:uid="{00000000-0005-0000-0000-00005B9F0000}"/>
    <cellStyle name="Normal 18 2 4 3" xfId="40911" xr:uid="{00000000-0005-0000-0000-00005C9F0000}"/>
    <cellStyle name="Normal 18 2 4 3 10" xfId="40912" xr:uid="{00000000-0005-0000-0000-00005D9F0000}"/>
    <cellStyle name="Normal 18 2 4 3 10 2" xfId="40913" xr:uid="{00000000-0005-0000-0000-00005E9F0000}"/>
    <cellStyle name="Normal 18 2 4 3 10 3" xfId="40914" xr:uid="{00000000-0005-0000-0000-00005F9F0000}"/>
    <cellStyle name="Normal 18 2 4 3 10 4" xfId="40915" xr:uid="{00000000-0005-0000-0000-0000609F0000}"/>
    <cellStyle name="Normal 18 2 4 3 10 5" xfId="40916" xr:uid="{00000000-0005-0000-0000-0000619F0000}"/>
    <cellStyle name="Normal 18 2 4 3 11" xfId="40917" xr:uid="{00000000-0005-0000-0000-0000629F0000}"/>
    <cellStyle name="Normal 18 2 4 3 11 2" xfId="40918" xr:uid="{00000000-0005-0000-0000-0000639F0000}"/>
    <cellStyle name="Normal 18 2 4 3 11 3" xfId="40919" xr:uid="{00000000-0005-0000-0000-0000649F0000}"/>
    <cellStyle name="Normal 18 2 4 3 11 4" xfId="40920" xr:uid="{00000000-0005-0000-0000-0000659F0000}"/>
    <cellStyle name="Normal 18 2 4 3 11 5" xfId="40921" xr:uid="{00000000-0005-0000-0000-0000669F0000}"/>
    <cellStyle name="Normal 18 2 4 3 12" xfId="40922" xr:uid="{00000000-0005-0000-0000-0000679F0000}"/>
    <cellStyle name="Normal 18 2 4 3 12 2" xfId="40923" xr:uid="{00000000-0005-0000-0000-0000689F0000}"/>
    <cellStyle name="Normal 18 2 4 3 12 3" xfId="40924" xr:uid="{00000000-0005-0000-0000-0000699F0000}"/>
    <cellStyle name="Normal 18 2 4 3 12 4" xfId="40925" xr:uid="{00000000-0005-0000-0000-00006A9F0000}"/>
    <cellStyle name="Normal 18 2 4 3 12 5" xfId="40926" xr:uid="{00000000-0005-0000-0000-00006B9F0000}"/>
    <cellStyle name="Normal 18 2 4 3 13" xfId="40927" xr:uid="{00000000-0005-0000-0000-00006C9F0000}"/>
    <cellStyle name="Normal 18 2 4 3 13 2" xfId="40928" xr:uid="{00000000-0005-0000-0000-00006D9F0000}"/>
    <cellStyle name="Normal 18 2 4 3 13 3" xfId="40929" xr:uid="{00000000-0005-0000-0000-00006E9F0000}"/>
    <cellStyle name="Normal 18 2 4 3 13 4" xfId="40930" xr:uid="{00000000-0005-0000-0000-00006F9F0000}"/>
    <cellStyle name="Normal 18 2 4 3 13 5" xfId="40931" xr:uid="{00000000-0005-0000-0000-0000709F0000}"/>
    <cellStyle name="Normal 18 2 4 3 14" xfId="40932" xr:uid="{00000000-0005-0000-0000-0000719F0000}"/>
    <cellStyle name="Normal 18 2 4 3 14 2" xfId="40933" xr:uid="{00000000-0005-0000-0000-0000729F0000}"/>
    <cellStyle name="Normal 18 2 4 3 14 3" xfId="40934" xr:uid="{00000000-0005-0000-0000-0000739F0000}"/>
    <cellStyle name="Normal 18 2 4 3 14 4" xfId="40935" xr:uid="{00000000-0005-0000-0000-0000749F0000}"/>
    <cellStyle name="Normal 18 2 4 3 14 5" xfId="40936" xr:uid="{00000000-0005-0000-0000-0000759F0000}"/>
    <cellStyle name="Normal 18 2 4 3 15" xfId="40937" xr:uid="{00000000-0005-0000-0000-0000769F0000}"/>
    <cellStyle name="Normal 18 2 4 3 15 2" xfId="40938" xr:uid="{00000000-0005-0000-0000-0000779F0000}"/>
    <cellStyle name="Normal 18 2 4 3 15 3" xfId="40939" xr:uid="{00000000-0005-0000-0000-0000789F0000}"/>
    <cellStyle name="Normal 18 2 4 3 15 4" xfId="40940" xr:uid="{00000000-0005-0000-0000-0000799F0000}"/>
    <cellStyle name="Normal 18 2 4 3 15 5" xfId="40941" xr:uid="{00000000-0005-0000-0000-00007A9F0000}"/>
    <cellStyle name="Normal 18 2 4 3 16" xfId="40942" xr:uid="{00000000-0005-0000-0000-00007B9F0000}"/>
    <cellStyle name="Normal 18 2 4 3 16 2" xfId="40943" xr:uid="{00000000-0005-0000-0000-00007C9F0000}"/>
    <cellStyle name="Normal 18 2 4 3 16 3" xfId="40944" xr:uid="{00000000-0005-0000-0000-00007D9F0000}"/>
    <cellStyle name="Normal 18 2 4 3 16 4" xfId="40945" xr:uid="{00000000-0005-0000-0000-00007E9F0000}"/>
    <cellStyle name="Normal 18 2 4 3 17" xfId="40946" xr:uid="{00000000-0005-0000-0000-00007F9F0000}"/>
    <cellStyle name="Normal 18 2 4 3 17 2" xfId="40947" xr:uid="{00000000-0005-0000-0000-0000809F0000}"/>
    <cellStyle name="Normal 18 2 4 3 17 3" xfId="40948" xr:uid="{00000000-0005-0000-0000-0000819F0000}"/>
    <cellStyle name="Normal 18 2 4 3 17 4" xfId="40949" xr:uid="{00000000-0005-0000-0000-0000829F0000}"/>
    <cellStyle name="Normal 18 2 4 3 18" xfId="40950" xr:uid="{00000000-0005-0000-0000-0000839F0000}"/>
    <cellStyle name="Normal 18 2 4 3 19" xfId="40951" xr:uid="{00000000-0005-0000-0000-0000849F0000}"/>
    <cellStyle name="Normal 18 2 4 3 2" xfId="40952" xr:uid="{00000000-0005-0000-0000-0000859F0000}"/>
    <cellStyle name="Normal 18 2 4 3 2 2" xfId="40953" xr:uid="{00000000-0005-0000-0000-0000869F0000}"/>
    <cellStyle name="Normal 18 2 4 3 2 3" xfId="40954" xr:uid="{00000000-0005-0000-0000-0000879F0000}"/>
    <cellStyle name="Normal 18 2 4 3 2 4" xfId="40955" xr:uid="{00000000-0005-0000-0000-0000889F0000}"/>
    <cellStyle name="Normal 18 2 4 3 2 5" xfId="40956" xr:uid="{00000000-0005-0000-0000-0000899F0000}"/>
    <cellStyle name="Normal 18 2 4 3 20" xfId="40957" xr:uid="{00000000-0005-0000-0000-00008A9F0000}"/>
    <cellStyle name="Normal 18 2 4 3 3" xfId="40958" xr:uid="{00000000-0005-0000-0000-00008B9F0000}"/>
    <cellStyle name="Normal 18 2 4 3 3 2" xfId="40959" xr:uid="{00000000-0005-0000-0000-00008C9F0000}"/>
    <cellStyle name="Normal 18 2 4 3 3 3" xfId="40960" xr:uid="{00000000-0005-0000-0000-00008D9F0000}"/>
    <cellStyle name="Normal 18 2 4 3 3 4" xfId="40961" xr:uid="{00000000-0005-0000-0000-00008E9F0000}"/>
    <cellStyle name="Normal 18 2 4 3 3 5" xfId="40962" xr:uid="{00000000-0005-0000-0000-00008F9F0000}"/>
    <cellStyle name="Normal 18 2 4 3 4" xfId="40963" xr:uid="{00000000-0005-0000-0000-0000909F0000}"/>
    <cellStyle name="Normal 18 2 4 3 4 2" xfId="40964" xr:uid="{00000000-0005-0000-0000-0000919F0000}"/>
    <cellStyle name="Normal 18 2 4 3 4 3" xfId="40965" xr:uid="{00000000-0005-0000-0000-0000929F0000}"/>
    <cellStyle name="Normal 18 2 4 3 4 4" xfId="40966" xr:uid="{00000000-0005-0000-0000-0000939F0000}"/>
    <cellStyle name="Normal 18 2 4 3 4 5" xfId="40967" xr:uid="{00000000-0005-0000-0000-0000949F0000}"/>
    <cellStyle name="Normal 18 2 4 3 5" xfId="40968" xr:uid="{00000000-0005-0000-0000-0000959F0000}"/>
    <cellStyle name="Normal 18 2 4 3 5 2" xfId="40969" xr:uid="{00000000-0005-0000-0000-0000969F0000}"/>
    <cellStyle name="Normal 18 2 4 3 5 3" xfId="40970" xr:uid="{00000000-0005-0000-0000-0000979F0000}"/>
    <cellStyle name="Normal 18 2 4 3 5 4" xfId="40971" xr:uid="{00000000-0005-0000-0000-0000989F0000}"/>
    <cellStyle name="Normal 18 2 4 3 5 5" xfId="40972" xr:uid="{00000000-0005-0000-0000-0000999F0000}"/>
    <cellStyle name="Normal 18 2 4 3 6" xfId="40973" xr:uid="{00000000-0005-0000-0000-00009A9F0000}"/>
    <cellStyle name="Normal 18 2 4 3 6 2" xfId="40974" xr:uid="{00000000-0005-0000-0000-00009B9F0000}"/>
    <cellStyle name="Normal 18 2 4 3 6 3" xfId="40975" xr:uid="{00000000-0005-0000-0000-00009C9F0000}"/>
    <cellStyle name="Normal 18 2 4 3 6 4" xfId="40976" xr:uid="{00000000-0005-0000-0000-00009D9F0000}"/>
    <cellStyle name="Normal 18 2 4 3 6 5" xfId="40977" xr:uid="{00000000-0005-0000-0000-00009E9F0000}"/>
    <cellStyle name="Normal 18 2 4 3 7" xfId="40978" xr:uid="{00000000-0005-0000-0000-00009F9F0000}"/>
    <cellStyle name="Normal 18 2 4 3 7 2" xfId="40979" xr:uid="{00000000-0005-0000-0000-0000A09F0000}"/>
    <cellStyle name="Normal 18 2 4 3 7 3" xfId="40980" xr:uid="{00000000-0005-0000-0000-0000A19F0000}"/>
    <cellStyle name="Normal 18 2 4 3 7 4" xfId="40981" xr:uid="{00000000-0005-0000-0000-0000A29F0000}"/>
    <cellStyle name="Normal 18 2 4 3 7 5" xfId="40982" xr:uid="{00000000-0005-0000-0000-0000A39F0000}"/>
    <cellStyle name="Normal 18 2 4 3 8" xfId="40983" xr:uid="{00000000-0005-0000-0000-0000A49F0000}"/>
    <cellStyle name="Normal 18 2 4 3 8 2" xfId="40984" xr:uid="{00000000-0005-0000-0000-0000A59F0000}"/>
    <cellStyle name="Normal 18 2 4 3 8 3" xfId="40985" xr:uid="{00000000-0005-0000-0000-0000A69F0000}"/>
    <cellStyle name="Normal 18 2 4 3 8 4" xfId="40986" xr:uid="{00000000-0005-0000-0000-0000A79F0000}"/>
    <cellStyle name="Normal 18 2 4 3 8 5" xfId="40987" xr:uid="{00000000-0005-0000-0000-0000A89F0000}"/>
    <cellStyle name="Normal 18 2 4 3 9" xfId="40988" xr:uid="{00000000-0005-0000-0000-0000A99F0000}"/>
    <cellStyle name="Normal 18 2 4 3 9 2" xfId="40989" xr:uid="{00000000-0005-0000-0000-0000AA9F0000}"/>
    <cellStyle name="Normal 18 2 4 3 9 3" xfId="40990" xr:uid="{00000000-0005-0000-0000-0000AB9F0000}"/>
    <cellStyle name="Normal 18 2 4 3 9 4" xfId="40991" xr:uid="{00000000-0005-0000-0000-0000AC9F0000}"/>
    <cellStyle name="Normal 18 2 4 3 9 5" xfId="40992" xr:uid="{00000000-0005-0000-0000-0000AD9F0000}"/>
    <cellStyle name="Normal 18 2 4 4" xfId="40993" xr:uid="{00000000-0005-0000-0000-0000AE9F0000}"/>
    <cellStyle name="Normal 18 2 4 4 10" xfId="40994" xr:uid="{00000000-0005-0000-0000-0000AF9F0000}"/>
    <cellStyle name="Normal 18 2 4 4 10 2" xfId="40995" xr:uid="{00000000-0005-0000-0000-0000B09F0000}"/>
    <cellStyle name="Normal 18 2 4 4 10 3" xfId="40996" xr:uid="{00000000-0005-0000-0000-0000B19F0000}"/>
    <cellStyle name="Normal 18 2 4 4 10 4" xfId="40997" xr:uid="{00000000-0005-0000-0000-0000B29F0000}"/>
    <cellStyle name="Normal 18 2 4 4 10 5" xfId="40998" xr:uid="{00000000-0005-0000-0000-0000B39F0000}"/>
    <cellStyle name="Normal 18 2 4 4 11" xfId="40999" xr:uid="{00000000-0005-0000-0000-0000B49F0000}"/>
    <cellStyle name="Normal 18 2 4 4 11 2" xfId="41000" xr:uid="{00000000-0005-0000-0000-0000B59F0000}"/>
    <cellStyle name="Normal 18 2 4 4 11 3" xfId="41001" xr:uid="{00000000-0005-0000-0000-0000B69F0000}"/>
    <cellStyle name="Normal 18 2 4 4 11 4" xfId="41002" xr:uid="{00000000-0005-0000-0000-0000B79F0000}"/>
    <cellStyle name="Normal 18 2 4 4 11 5" xfId="41003" xr:uid="{00000000-0005-0000-0000-0000B89F0000}"/>
    <cellStyle name="Normal 18 2 4 4 12" xfId="41004" xr:uid="{00000000-0005-0000-0000-0000B99F0000}"/>
    <cellStyle name="Normal 18 2 4 4 12 2" xfId="41005" xr:uid="{00000000-0005-0000-0000-0000BA9F0000}"/>
    <cellStyle name="Normal 18 2 4 4 12 3" xfId="41006" xr:uid="{00000000-0005-0000-0000-0000BB9F0000}"/>
    <cellStyle name="Normal 18 2 4 4 12 4" xfId="41007" xr:uid="{00000000-0005-0000-0000-0000BC9F0000}"/>
    <cellStyle name="Normal 18 2 4 4 12 5" xfId="41008" xr:uid="{00000000-0005-0000-0000-0000BD9F0000}"/>
    <cellStyle name="Normal 18 2 4 4 13" xfId="41009" xr:uid="{00000000-0005-0000-0000-0000BE9F0000}"/>
    <cellStyle name="Normal 18 2 4 4 13 2" xfId="41010" xr:uid="{00000000-0005-0000-0000-0000BF9F0000}"/>
    <cellStyle name="Normal 18 2 4 4 13 3" xfId="41011" xr:uid="{00000000-0005-0000-0000-0000C09F0000}"/>
    <cellStyle name="Normal 18 2 4 4 13 4" xfId="41012" xr:uid="{00000000-0005-0000-0000-0000C19F0000}"/>
    <cellStyle name="Normal 18 2 4 4 13 5" xfId="41013" xr:uid="{00000000-0005-0000-0000-0000C29F0000}"/>
    <cellStyle name="Normal 18 2 4 4 14" xfId="41014" xr:uid="{00000000-0005-0000-0000-0000C39F0000}"/>
    <cellStyle name="Normal 18 2 4 4 14 2" xfId="41015" xr:uid="{00000000-0005-0000-0000-0000C49F0000}"/>
    <cellStyle name="Normal 18 2 4 4 14 3" xfId="41016" xr:uid="{00000000-0005-0000-0000-0000C59F0000}"/>
    <cellStyle name="Normal 18 2 4 4 14 4" xfId="41017" xr:uid="{00000000-0005-0000-0000-0000C69F0000}"/>
    <cellStyle name="Normal 18 2 4 4 14 5" xfId="41018" xr:uid="{00000000-0005-0000-0000-0000C79F0000}"/>
    <cellStyle name="Normal 18 2 4 4 15" xfId="41019" xr:uid="{00000000-0005-0000-0000-0000C89F0000}"/>
    <cellStyle name="Normal 18 2 4 4 15 2" xfId="41020" xr:uid="{00000000-0005-0000-0000-0000C99F0000}"/>
    <cellStyle name="Normal 18 2 4 4 15 3" xfId="41021" xr:uid="{00000000-0005-0000-0000-0000CA9F0000}"/>
    <cellStyle name="Normal 18 2 4 4 15 4" xfId="41022" xr:uid="{00000000-0005-0000-0000-0000CB9F0000}"/>
    <cellStyle name="Normal 18 2 4 4 15 5" xfId="41023" xr:uid="{00000000-0005-0000-0000-0000CC9F0000}"/>
    <cellStyle name="Normal 18 2 4 4 16" xfId="41024" xr:uid="{00000000-0005-0000-0000-0000CD9F0000}"/>
    <cellStyle name="Normal 18 2 4 4 16 2" xfId="41025" xr:uid="{00000000-0005-0000-0000-0000CE9F0000}"/>
    <cellStyle name="Normal 18 2 4 4 16 3" xfId="41026" xr:uid="{00000000-0005-0000-0000-0000CF9F0000}"/>
    <cellStyle name="Normal 18 2 4 4 16 4" xfId="41027" xr:uid="{00000000-0005-0000-0000-0000D09F0000}"/>
    <cellStyle name="Normal 18 2 4 4 17" xfId="41028" xr:uid="{00000000-0005-0000-0000-0000D19F0000}"/>
    <cellStyle name="Normal 18 2 4 4 17 2" xfId="41029" xr:uid="{00000000-0005-0000-0000-0000D29F0000}"/>
    <cellStyle name="Normal 18 2 4 4 17 3" xfId="41030" xr:uid="{00000000-0005-0000-0000-0000D39F0000}"/>
    <cellStyle name="Normal 18 2 4 4 17 4" xfId="41031" xr:uid="{00000000-0005-0000-0000-0000D49F0000}"/>
    <cellStyle name="Normal 18 2 4 4 18" xfId="41032" xr:uid="{00000000-0005-0000-0000-0000D59F0000}"/>
    <cellStyle name="Normal 18 2 4 4 19" xfId="41033" xr:uid="{00000000-0005-0000-0000-0000D69F0000}"/>
    <cellStyle name="Normal 18 2 4 4 2" xfId="41034" xr:uid="{00000000-0005-0000-0000-0000D79F0000}"/>
    <cellStyle name="Normal 18 2 4 4 2 2" xfId="41035" xr:uid="{00000000-0005-0000-0000-0000D89F0000}"/>
    <cellStyle name="Normal 18 2 4 4 2 3" xfId="41036" xr:uid="{00000000-0005-0000-0000-0000D99F0000}"/>
    <cellStyle name="Normal 18 2 4 4 2 4" xfId="41037" xr:uid="{00000000-0005-0000-0000-0000DA9F0000}"/>
    <cellStyle name="Normal 18 2 4 4 2 5" xfId="41038" xr:uid="{00000000-0005-0000-0000-0000DB9F0000}"/>
    <cellStyle name="Normal 18 2 4 4 20" xfId="41039" xr:uid="{00000000-0005-0000-0000-0000DC9F0000}"/>
    <cellStyle name="Normal 18 2 4 4 3" xfId="41040" xr:uid="{00000000-0005-0000-0000-0000DD9F0000}"/>
    <cellStyle name="Normal 18 2 4 4 3 2" xfId="41041" xr:uid="{00000000-0005-0000-0000-0000DE9F0000}"/>
    <cellStyle name="Normal 18 2 4 4 3 3" xfId="41042" xr:uid="{00000000-0005-0000-0000-0000DF9F0000}"/>
    <cellStyle name="Normal 18 2 4 4 3 4" xfId="41043" xr:uid="{00000000-0005-0000-0000-0000E09F0000}"/>
    <cellStyle name="Normal 18 2 4 4 3 5" xfId="41044" xr:uid="{00000000-0005-0000-0000-0000E19F0000}"/>
    <cellStyle name="Normal 18 2 4 4 4" xfId="41045" xr:uid="{00000000-0005-0000-0000-0000E29F0000}"/>
    <cellStyle name="Normal 18 2 4 4 4 2" xfId="41046" xr:uid="{00000000-0005-0000-0000-0000E39F0000}"/>
    <cellStyle name="Normal 18 2 4 4 4 3" xfId="41047" xr:uid="{00000000-0005-0000-0000-0000E49F0000}"/>
    <cellStyle name="Normal 18 2 4 4 4 4" xfId="41048" xr:uid="{00000000-0005-0000-0000-0000E59F0000}"/>
    <cellStyle name="Normal 18 2 4 4 4 5" xfId="41049" xr:uid="{00000000-0005-0000-0000-0000E69F0000}"/>
    <cellStyle name="Normal 18 2 4 4 5" xfId="41050" xr:uid="{00000000-0005-0000-0000-0000E79F0000}"/>
    <cellStyle name="Normal 18 2 4 4 5 2" xfId="41051" xr:uid="{00000000-0005-0000-0000-0000E89F0000}"/>
    <cellStyle name="Normal 18 2 4 4 5 3" xfId="41052" xr:uid="{00000000-0005-0000-0000-0000E99F0000}"/>
    <cellStyle name="Normal 18 2 4 4 5 4" xfId="41053" xr:uid="{00000000-0005-0000-0000-0000EA9F0000}"/>
    <cellStyle name="Normal 18 2 4 4 5 5" xfId="41054" xr:uid="{00000000-0005-0000-0000-0000EB9F0000}"/>
    <cellStyle name="Normal 18 2 4 4 6" xfId="41055" xr:uid="{00000000-0005-0000-0000-0000EC9F0000}"/>
    <cellStyle name="Normal 18 2 4 4 6 2" xfId="41056" xr:uid="{00000000-0005-0000-0000-0000ED9F0000}"/>
    <cellStyle name="Normal 18 2 4 4 6 3" xfId="41057" xr:uid="{00000000-0005-0000-0000-0000EE9F0000}"/>
    <cellStyle name="Normal 18 2 4 4 6 4" xfId="41058" xr:uid="{00000000-0005-0000-0000-0000EF9F0000}"/>
    <cellStyle name="Normal 18 2 4 4 6 5" xfId="41059" xr:uid="{00000000-0005-0000-0000-0000F09F0000}"/>
    <cellStyle name="Normal 18 2 4 4 7" xfId="41060" xr:uid="{00000000-0005-0000-0000-0000F19F0000}"/>
    <cellStyle name="Normal 18 2 4 4 7 2" xfId="41061" xr:uid="{00000000-0005-0000-0000-0000F29F0000}"/>
    <cellStyle name="Normal 18 2 4 4 7 3" xfId="41062" xr:uid="{00000000-0005-0000-0000-0000F39F0000}"/>
    <cellStyle name="Normal 18 2 4 4 7 4" xfId="41063" xr:uid="{00000000-0005-0000-0000-0000F49F0000}"/>
    <cellStyle name="Normal 18 2 4 4 7 5" xfId="41064" xr:uid="{00000000-0005-0000-0000-0000F59F0000}"/>
    <cellStyle name="Normal 18 2 4 4 8" xfId="41065" xr:uid="{00000000-0005-0000-0000-0000F69F0000}"/>
    <cellStyle name="Normal 18 2 4 4 8 2" xfId="41066" xr:uid="{00000000-0005-0000-0000-0000F79F0000}"/>
    <cellStyle name="Normal 18 2 4 4 8 3" xfId="41067" xr:uid="{00000000-0005-0000-0000-0000F89F0000}"/>
    <cellStyle name="Normal 18 2 4 4 8 4" xfId="41068" xr:uid="{00000000-0005-0000-0000-0000F99F0000}"/>
    <cellStyle name="Normal 18 2 4 4 8 5" xfId="41069" xr:uid="{00000000-0005-0000-0000-0000FA9F0000}"/>
    <cellStyle name="Normal 18 2 4 4 9" xfId="41070" xr:uid="{00000000-0005-0000-0000-0000FB9F0000}"/>
    <cellStyle name="Normal 18 2 4 4 9 2" xfId="41071" xr:uid="{00000000-0005-0000-0000-0000FC9F0000}"/>
    <cellStyle name="Normal 18 2 4 4 9 3" xfId="41072" xr:uid="{00000000-0005-0000-0000-0000FD9F0000}"/>
    <cellStyle name="Normal 18 2 4 4 9 4" xfId="41073" xr:uid="{00000000-0005-0000-0000-0000FE9F0000}"/>
    <cellStyle name="Normal 18 2 4 4 9 5" xfId="41074" xr:uid="{00000000-0005-0000-0000-0000FF9F0000}"/>
    <cellStyle name="Normal 18 2 4 5" xfId="41075" xr:uid="{00000000-0005-0000-0000-000000A00000}"/>
    <cellStyle name="Normal 18 2 4 5 2" xfId="41076" xr:uid="{00000000-0005-0000-0000-000001A00000}"/>
    <cellStyle name="Normal 18 2 4 5 3" xfId="41077" xr:uid="{00000000-0005-0000-0000-000002A00000}"/>
    <cellStyle name="Normal 18 2 4 5 4" xfId="41078" xr:uid="{00000000-0005-0000-0000-000003A00000}"/>
    <cellStyle name="Normal 18 2 4 5 5" xfId="41079" xr:uid="{00000000-0005-0000-0000-000004A00000}"/>
    <cellStyle name="Normal 18 2 4 6" xfId="41080" xr:uid="{00000000-0005-0000-0000-000005A00000}"/>
    <cellStyle name="Normal 18 2 4 6 2" xfId="41081" xr:uid="{00000000-0005-0000-0000-000006A00000}"/>
    <cellStyle name="Normal 18 2 4 6 3" xfId="41082" xr:uid="{00000000-0005-0000-0000-000007A00000}"/>
    <cellStyle name="Normal 18 2 4 6 4" xfId="41083" xr:uid="{00000000-0005-0000-0000-000008A00000}"/>
    <cellStyle name="Normal 18 2 4 6 5" xfId="41084" xr:uid="{00000000-0005-0000-0000-000009A00000}"/>
    <cellStyle name="Normal 18 2 4 7" xfId="41085" xr:uid="{00000000-0005-0000-0000-00000AA00000}"/>
    <cellStyle name="Normal 18 2 4 7 2" xfId="41086" xr:uid="{00000000-0005-0000-0000-00000BA00000}"/>
    <cellStyle name="Normal 18 2 4 7 3" xfId="41087" xr:uid="{00000000-0005-0000-0000-00000CA00000}"/>
    <cellStyle name="Normal 18 2 4 7 4" xfId="41088" xr:uid="{00000000-0005-0000-0000-00000DA00000}"/>
    <cellStyle name="Normal 18 2 4 7 5" xfId="41089" xr:uid="{00000000-0005-0000-0000-00000EA00000}"/>
    <cellStyle name="Normal 18 2 4 8" xfId="41090" xr:uid="{00000000-0005-0000-0000-00000FA00000}"/>
    <cellStyle name="Normal 18 2 4 8 2" xfId="41091" xr:uid="{00000000-0005-0000-0000-000010A00000}"/>
    <cellStyle name="Normal 18 2 4 8 3" xfId="41092" xr:uid="{00000000-0005-0000-0000-000011A00000}"/>
    <cellStyle name="Normal 18 2 4 8 4" xfId="41093" xr:uid="{00000000-0005-0000-0000-000012A00000}"/>
    <cellStyle name="Normal 18 2 4 8 5" xfId="41094" xr:uid="{00000000-0005-0000-0000-000013A00000}"/>
    <cellStyle name="Normal 18 2 4 9" xfId="41095" xr:uid="{00000000-0005-0000-0000-000014A00000}"/>
    <cellStyle name="Normal 18 2 4 9 2" xfId="41096" xr:uid="{00000000-0005-0000-0000-000015A00000}"/>
    <cellStyle name="Normal 18 2 4 9 3" xfId="41097" xr:uid="{00000000-0005-0000-0000-000016A00000}"/>
    <cellStyle name="Normal 18 2 4 9 4" xfId="41098" xr:uid="{00000000-0005-0000-0000-000017A00000}"/>
    <cellStyle name="Normal 18 2 4 9 5" xfId="41099" xr:uid="{00000000-0005-0000-0000-000018A00000}"/>
    <cellStyle name="Normal 18 2 5" xfId="41100" xr:uid="{00000000-0005-0000-0000-000019A00000}"/>
    <cellStyle name="Normal 18 2 5 10" xfId="41101" xr:uid="{00000000-0005-0000-0000-00001AA00000}"/>
    <cellStyle name="Normal 18 2 5 10 2" xfId="41102" xr:uid="{00000000-0005-0000-0000-00001BA00000}"/>
    <cellStyle name="Normal 18 2 5 10 3" xfId="41103" xr:uid="{00000000-0005-0000-0000-00001CA00000}"/>
    <cellStyle name="Normal 18 2 5 10 4" xfId="41104" xr:uid="{00000000-0005-0000-0000-00001DA00000}"/>
    <cellStyle name="Normal 18 2 5 10 5" xfId="41105" xr:uid="{00000000-0005-0000-0000-00001EA00000}"/>
    <cellStyle name="Normal 18 2 5 11" xfId="41106" xr:uid="{00000000-0005-0000-0000-00001FA00000}"/>
    <cellStyle name="Normal 18 2 5 11 2" xfId="41107" xr:uid="{00000000-0005-0000-0000-000020A00000}"/>
    <cellStyle name="Normal 18 2 5 11 3" xfId="41108" xr:uid="{00000000-0005-0000-0000-000021A00000}"/>
    <cellStyle name="Normal 18 2 5 11 4" xfId="41109" xr:uid="{00000000-0005-0000-0000-000022A00000}"/>
    <cellStyle name="Normal 18 2 5 11 5" xfId="41110" xr:uid="{00000000-0005-0000-0000-000023A00000}"/>
    <cellStyle name="Normal 18 2 5 12" xfId="41111" xr:uid="{00000000-0005-0000-0000-000024A00000}"/>
    <cellStyle name="Normal 18 2 5 12 2" xfId="41112" xr:uid="{00000000-0005-0000-0000-000025A00000}"/>
    <cellStyle name="Normal 18 2 5 12 3" xfId="41113" xr:uid="{00000000-0005-0000-0000-000026A00000}"/>
    <cellStyle name="Normal 18 2 5 12 4" xfId="41114" xr:uid="{00000000-0005-0000-0000-000027A00000}"/>
    <cellStyle name="Normal 18 2 5 12 5" xfId="41115" xr:uid="{00000000-0005-0000-0000-000028A00000}"/>
    <cellStyle name="Normal 18 2 5 13" xfId="41116" xr:uid="{00000000-0005-0000-0000-000029A00000}"/>
    <cellStyle name="Normal 18 2 5 13 2" xfId="41117" xr:uid="{00000000-0005-0000-0000-00002AA00000}"/>
    <cellStyle name="Normal 18 2 5 13 3" xfId="41118" xr:uid="{00000000-0005-0000-0000-00002BA00000}"/>
    <cellStyle name="Normal 18 2 5 13 4" xfId="41119" xr:uid="{00000000-0005-0000-0000-00002CA00000}"/>
    <cellStyle name="Normal 18 2 5 13 5" xfId="41120" xr:uid="{00000000-0005-0000-0000-00002DA00000}"/>
    <cellStyle name="Normal 18 2 5 14" xfId="41121" xr:uid="{00000000-0005-0000-0000-00002EA00000}"/>
    <cellStyle name="Normal 18 2 5 14 2" xfId="41122" xr:uid="{00000000-0005-0000-0000-00002FA00000}"/>
    <cellStyle name="Normal 18 2 5 14 3" xfId="41123" xr:uid="{00000000-0005-0000-0000-000030A00000}"/>
    <cellStyle name="Normal 18 2 5 14 4" xfId="41124" xr:uid="{00000000-0005-0000-0000-000031A00000}"/>
    <cellStyle name="Normal 18 2 5 14 5" xfId="41125" xr:uid="{00000000-0005-0000-0000-000032A00000}"/>
    <cellStyle name="Normal 18 2 5 15" xfId="41126" xr:uid="{00000000-0005-0000-0000-000033A00000}"/>
    <cellStyle name="Normal 18 2 5 15 2" xfId="41127" xr:uid="{00000000-0005-0000-0000-000034A00000}"/>
    <cellStyle name="Normal 18 2 5 15 3" xfId="41128" xr:uid="{00000000-0005-0000-0000-000035A00000}"/>
    <cellStyle name="Normal 18 2 5 15 4" xfId="41129" xr:uid="{00000000-0005-0000-0000-000036A00000}"/>
    <cellStyle name="Normal 18 2 5 15 5" xfId="41130" xr:uid="{00000000-0005-0000-0000-000037A00000}"/>
    <cellStyle name="Normal 18 2 5 16" xfId="41131" xr:uid="{00000000-0005-0000-0000-000038A00000}"/>
    <cellStyle name="Normal 18 2 5 16 2" xfId="41132" xr:uid="{00000000-0005-0000-0000-000039A00000}"/>
    <cellStyle name="Normal 18 2 5 16 3" xfId="41133" xr:uid="{00000000-0005-0000-0000-00003AA00000}"/>
    <cellStyle name="Normal 18 2 5 16 4" xfId="41134" xr:uid="{00000000-0005-0000-0000-00003BA00000}"/>
    <cellStyle name="Normal 18 2 5 16 5" xfId="41135" xr:uid="{00000000-0005-0000-0000-00003CA00000}"/>
    <cellStyle name="Normal 18 2 5 17" xfId="41136" xr:uid="{00000000-0005-0000-0000-00003DA00000}"/>
    <cellStyle name="Normal 18 2 5 17 2" xfId="41137" xr:uid="{00000000-0005-0000-0000-00003EA00000}"/>
    <cellStyle name="Normal 18 2 5 17 3" xfId="41138" xr:uid="{00000000-0005-0000-0000-00003FA00000}"/>
    <cellStyle name="Normal 18 2 5 17 4" xfId="41139" xr:uid="{00000000-0005-0000-0000-000040A00000}"/>
    <cellStyle name="Normal 18 2 5 17 5" xfId="41140" xr:uid="{00000000-0005-0000-0000-000041A00000}"/>
    <cellStyle name="Normal 18 2 5 18" xfId="41141" xr:uid="{00000000-0005-0000-0000-000042A00000}"/>
    <cellStyle name="Normal 18 2 5 18 2" xfId="41142" xr:uid="{00000000-0005-0000-0000-000043A00000}"/>
    <cellStyle name="Normal 18 2 5 18 3" xfId="41143" xr:uid="{00000000-0005-0000-0000-000044A00000}"/>
    <cellStyle name="Normal 18 2 5 18 4" xfId="41144" xr:uid="{00000000-0005-0000-0000-000045A00000}"/>
    <cellStyle name="Normal 18 2 5 18 5" xfId="41145" xr:uid="{00000000-0005-0000-0000-000046A00000}"/>
    <cellStyle name="Normal 18 2 5 19" xfId="41146" xr:uid="{00000000-0005-0000-0000-000047A00000}"/>
    <cellStyle name="Normal 18 2 5 19 2" xfId="41147" xr:uid="{00000000-0005-0000-0000-000048A00000}"/>
    <cellStyle name="Normal 18 2 5 19 3" xfId="41148" xr:uid="{00000000-0005-0000-0000-000049A00000}"/>
    <cellStyle name="Normal 18 2 5 19 4" xfId="41149" xr:uid="{00000000-0005-0000-0000-00004AA00000}"/>
    <cellStyle name="Normal 18 2 5 2" xfId="41150" xr:uid="{00000000-0005-0000-0000-00004BA00000}"/>
    <cellStyle name="Normal 18 2 5 2 10" xfId="41151" xr:uid="{00000000-0005-0000-0000-00004CA00000}"/>
    <cellStyle name="Normal 18 2 5 2 10 2" xfId="41152" xr:uid="{00000000-0005-0000-0000-00004DA00000}"/>
    <cellStyle name="Normal 18 2 5 2 10 3" xfId="41153" xr:uid="{00000000-0005-0000-0000-00004EA00000}"/>
    <cellStyle name="Normal 18 2 5 2 10 4" xfId="41154" xr:uid="{00000000-0005-0000-0000-00004FA00000}"/>
    <cellStyle name="Normal 18 2 5 2 10 5" xfId="41155" xr:uid="{00000000-0005-0000-0000-000050A00000}"/>
    <cellStyle name="Normal 18 2 5 2 11" xfId="41156" xr:uid="{00000000-0005-0000-0000-000051A00000}"/>
    <cellStyle name="Normal 18 2 5 2 11 2" xfId="41157" xr:uid="{00000000-0005-0000-0000-000052A00000}"/>
    <cellStyle name="Normal 18 2 5 2 11 3" xfId="41158" xr:uid="{00000000-0005-0000-0000-000053A00000}"/>
    <cellStyle name="Normal 18 2 5 2 11 4" xfId="41159" xr:uid="{00000000-0005-0000-0000-000054A00000}"/>
    <cellStyle name="Normal 18 2 5 2 11 5" xfId="41160" xr:uid="{00000000-0005-0000-0000-000055A00000}"/>
    <cellStyle name="Normal 18 2 5 2 12" xfId="41161" xr:uid="{00000000-0005-0000-0000-000056A00000}"/>
    <cellStyle name="Normal 18 2 5 2 12 2" xfId="41162" xr:uid="{00000000-0005-0000-0000-000057A00000}"/>
    <cellStyle name="Normal 18 2 5 2 12 3" xfId="41163" xr:uid="{00000000-0005-0000-0000-000058A00000}"/>
    <cellStyle name="Normal 18 2 5 2 12 4" xfId="41164" xr:uid="{00000000-0005-0000-0000-000059A00000}"/>
    <cellStyle name="Normal 18 2 5 2 12 5" xfId="41165" xr:uid="{00000000-0005-0000-0000-00005AA00000}"/>
    <cellStyle name="Normal 18 2 5 2 13" xfId="41166" xr:uid="{00000000-0005-0000-0000-00005BA00000}"/>
    <cellStyle name="Normal 18 2 5 2 13 2" xfId="41167" xr:uid="{00000000-0005-0000-0000-00005CA00000}"/>
    <cellStyle name="Normal 18 2 5 2 13 3" xfId="41168" xr:uid="{00000000-0005-0000-0000-00005DA00000}"/>
    <cellStyle name="Normal 18 2 5 2 13 4" xfId="41169" xr:uid="{00000000-0005-0000-0000-00005EA00000}"/>
    <cellStyle name="Normal 18 2 5 2 13 5" xfId="41170" xr:uid="{00000000-0005-0000-0000-00005FA00000}"/>
    <cellStyle name="Normal 18 2 5 2 14" xfId="41171" xr:uid="{00000000-0005-0000-0000-000060A00000}"/>
    <cellStyle name="Normal 18 2 5 2 14 2" xfId="41172" xr:uid="{00000000-0005-0000-0000-000061A00000}"/>
    <cellStyle name="Normal 18 2 5 2 14 3" xfId="41173" xr:uid="{00000000-0005-0000-0000-000062A00000}"/>
    <cellStyle name="Normal 18 2 5 2 14 4" xfId="41174" xr:uid="{00000000-0005-0000-0000-000063A00000}"/>
    <cellStyle name="Normal 18 2 5 2 14 5" xfId="41175" xr:uid="{00000000-0005-0000-0000-000064A00000}"/>
    <cellStyle name="Normal 18 2 5 2 15" xfId="41176" xr:uid="{00000000-0005-0000-0000-000065A00000}"/>
    <cellStyle name="Normal 18 2 5 2 15 2" xfId="41177" xr:uid="{00000000-0005-0000-0000-000066A00000}"/>
    <cellStyle name="Normal 18 2 5 2 15 3" xfId="41178" xr:uid="{00000000-0005-0000-0000-000067A00000}"/>
    <cellStyle name="Normal 18 2 5 2 15 4" xfId="41179" xr:uid="{00000000-0005-0000-0000-000068A00000}"/>
    <cellStyle name="Normal 18 2 5 2 15 5" xfId="41180" xr:uid="{00000000-0005-0000-0000-000069A00000}"/>
    <cellStyle name="Normal 18 2 5 2 16" xfId="41181" xr:uid="{00000000-0005-0000-0000-00006AA00000}"/>
    <cellStyle name="Normal 18 2 5 2 16 2" xfId="41182" xr:uid="{00000000-0005-0000-0000-00006BA00000}"/>
    <cellStyle name="Normal 18 2 5 2 16 3" xfId="41183" xr:uid="{00000000-0005-0000-0000-00006CA00000}"/>
    <cellStyle name="Normal 18 2 5 2 16 4" xfId="41184" xr:uid="{00000000-0005-0000-0000-00006DA00000}"/>
    <cellStyle name="Normal 18 2 5 2 16 5" xfId="41185" xr:uid="{00000000-0005-0000-0000-00006EA00000}"/>
    <cellStyle name="Normal 18 2 5 2 17" xfId="41186" xr:uid="{00000000-0005-0000-0000-00006FA00000}"/>
    <cellStyle name="Normal 18 2 5 2 17 2" xfId="41187" xr:uid="{00000000-0005-0000-0000-000070A00000}"/>
    <cellStyle name="Normal 18 2 5 2 17 3" xfId="41188" xr:uid="{00000000-0005-0000-0000-000071A00000}"/>
    <cellStyle name="Normal 18 2 5 2 17 4" xfId="41189" xr:uid="{00000000-0005-0000-0000-000072A00000}"/>
    <cellStyle name="Normal 18 2 5 2 18" xfId="41190" xr:uid="{00000000-0005-0000-0000-000073A00000}"/>
    <cellStyle name="Normal 18 2 5 2 18 2" xfId="41191" xr:uid="{00000000-0005-0000-0000-000074A00000}"/>
    <cellStyle name="Normal 18 2 5 2 18 3" xfId="41192" xr:uid="{00000000-0005-0000-0000-000075A00000}"/>
    <cellStyle name="Normal 18 2 5 2 18 4" xfId="41193" xr:uid="{00000000-0005-0000-0000-000076A00000}"/>
    <cellStyle name="Normal 18 2 5 2 19" xfId="41194" xr:uid="{00000000-0005-0000-0000-000077A00000}"/>
    <cellStyle name="Normal 18 2 5 2 2" xfId="41195" xr:uid="{00000000-0005-0000-0000-000078A00000}"/>
    <cellStyle name="Normal 18 2 5 2 2 2" xfId="41196" xr:uid="{00000000-0005-0000-0000-000079A00000}"/>
    <cellStyle name="Normal 18 2 5 2 2 3" xfId="41197" xr:uid="{00000000-0005-0000-0000-00007AA00000}"/>
    <cellStyle name="Normal 18 2 5 2 2 4" xfId="41198" xr:uid="{00000000-0005-0000-0000-00007BA00000}"/>
    <cellStyle name="Normal 18 2 5 2 2 5" xfId="41199" xr:uid="{00000000-0005-0000-0000-00007CA00000}"/>
    <cellStyle name="Normal 18 2 5 2 20" xfId="41200" xr:uid="{00000000-0005-0000-0000-00007DA00000}"/>
    <cellStyle name="Normal 18 2 5 2 21" xfId="41201" xr:uid="{00000000-0005-0000-0000-00007EA00000}"/>
    <cellStyle name="Normal 18 2 5 2 3" xfId="41202" xr:uid="{00000000-0005-0000-0000-00007FA00000}"/>
    <cellStyle name="Normal 18 2 5 2 3 2" xfId="41203" xr:uid="{00000000-0005-0000-0000-000080A00000}"/>
    <cellStyle name="Normal 18 2 5 2 3 3" xfId="41204" xr:uid="{00000000-0005-0000-0000-000081A00000}"/>
    <cellStyle name="Normal 18 2 5 2 3 4" xfId="41205" xr:uid="{00000000-0005-0000-0000-000082A00000}"/>
    <cellStyle name="Normal 18 2 5 2 3 5" xfId="41206" xr:uid="{00000000-0005-0000-0000-000083A00000}"/>
    <cellStyle name="Normal 18 2 5 2 4" xfId="41207" xr:uid="{00000000-0005-0000-0000-000084A00000}"/>
    <cellStyle name="Normal 18 2 5 2 4 2" xfId="41208" xr:uid="{00000000-0005-0000-0000-000085A00000}"/>
    <cellStyle name="Normal 18 2 5 2 4 3" xfId="41209" xr:uid="{00000000-0005-0000-0000-000086A00000}"/>
    <cellStyle name="Normal 18 2 5 2 4 4" xfId="41210" xr:uid="{00000000-0005-0000-0000-000087A00000}"/>
    <cellStyle name="Normal 18 2 5 2 4 5" xfId="41211" xr:uid="{00000000-0005-0000-0000-000088A00000}"/>
    <cellStyle name="Normal 18 2 5 2 5" xfId="41212" xr:uid="{00000000-0005-0000-0000-000089A00000}"/>
    <cellStyle name="Normal 18 2 5 2 5 2" xfId="41213" xr:uid="{00000000-0005-0000-0000-00008AA00000}"/>
    <cellStyle name="Normal 18 2 5 2 5 3" xfId="41214" xr:uid="{00000000-0005-0000-0000-00008BA00000}"/>
    <cellStyle name="Normal 18 2 5 2 5 4" xfId="41215" xr:uid="{00000000-0005-0000-0000-00008CA00000}"/>
    <cellStyle name="Normal 18 2 5 2 5 5" xfId="41216" xr:uid="{00000000-0005-0000-0000-00008DA00000}"/>
    <cellStyle name="Normal 18 2 5 2 6" xfId="41217" xr:uid="{00000000-0005-0000-0000-00008EA00000}"/>
    <cellStyle name="Normal 18 2 5 2 6 2" xfId="41218" xr:uid="{00000000-0005-0000-0000-00008FA00000}"/>
    <cellStyle name="Normal 18 2 5 2 6 3" xfId="41219" xr:uid="{00000000-0005-0000-0000-000090A00000}"/>
    <cellStyle name="Normal 18 2 5 2 6 4" xfId="41220" xr:uid="{00000000-0005-0000-0000-000091A00000}"/>
    <cellStyle name="Normal 18 2 5 2 6 5" xfId="41221" xr:uid="{00000000-0005-0000-0000-000092A00000}"/>
    <cellStyle name="Normal 18 2 5 2 7" xfId="41222" xr:uid="{00000000-0005-0000-0000-000093A00000}"/>
    <cellStyle name="Normal 18 2 5 2 7 2" xfId="41223" xr:uid="{00000000-0005-0000-0000-000094A00000}"/>
    <cellStyle name="Normal 18 2 5 2 7 3" xfId="41224" xr:uid="{00000000-0005-0000-0000-000095A00000}"/>
    <cellStyle name="Normal 18 2 5 2 7 4" xfId="41225" xr:uid="{00000000-0005-0000-0000-000096A00000}"/>
    <cellStyle name="Normal 18 2 5 2 7 5" xfId="41226" xr:uid="{00000000-0005-0000-0000-000097A00000}"/>
    <cellStyle name="Normal 18 2 5 2 8" xfId="41227" xr:uid="{00000000-0005-0000-0000-000098A00000}"/>
    <cellStyle name="Normal 18 2 5 2 8 2" xfId="41228" xr:uid="{00000000-0005-0000-0000-000099A00000}"/>
    <cellStyle name="Normal 18 2 5 2 8 3" xfId="41229" xr:uid="{00000000-0005-0000-0000-00009AA00000}"/>
    <cellStyle name="Normal 18 2 5 2 8 4" xfId="41230" xr:uid="{00000000-0005-0000-0000-00009BA00000}"/>
    <cellStyle name="Normal 18 2 5 2 8 5" xfId="41231" xr:uid="{00000000-0005-0000-0000-00009CA00000}"/>
    <cellStyle name="Normal 18 2 5 2 9" xfId="41232" xr:uid="{00000000-0005-0000-0000-00009DA00000}"/>
    <cellStyle name="Normal 18 2 5 2 9 2" xfId="41233" xr:uid="{00000000-0005-0000-0000-00009EA00000}"/>
    <cellStyle name="Normal 18 2 5 2 9 3" xfId="41234" xr:uid="{00000000-0005-0000-0000-00009FA00000}"/>
    <cellStyle name="Normal 18 2 5 2 9 4" xfId="41235" xr:uid="{00000000-0005-0000-0000-0000A0A00000}"/>
    <cellStyle name="Normal 18 2 5 2 9 5" xfId="41236" xr:uid="{00000000-0005-0000-0000-0000A1A00000}"/>
    <cellStyle name="Normal 18 2 5 20" xfId="41237" xr:uid="{00000000-0005-0000-0000-0000A2A00000}"/>
    <cellStyle name="Normal 18 2 5 20 2" xfId="41238" xr:uid="{00000000-0005-0000-0000-0000A3A00000}"/>
    <cellStyle name="Normal 18 2 5 20 3" xfId="41239" xr:uid="{00000000-0005-0000-0000-0000A4A00000}"/>
    <cellStyle name="Normal 18 2 5 20 4" xfId="41240" xr:uid="{00000000-0005-0000-0000-0000A5A00000}"/>
    <cellStyle name="Normal 18 2 5 21" xfId="41241" xr:uid="{00000000-0005-0000-0000-0000A6A00000}"/>
    <cellStyle name="Normal 18 2 5 22" xfId="41242" xr:uid="{00000000-0005-0000-0000-0000A7A00000}"/>
    <cellStyle name="Normal 18 2 5 23" xfId="41243" xr:uid="{00000000-0005-0000-0000-0000A8A00000}"/>
    <cellStyle name="Normal 18 2 5 3" xfId="41244" xr:uid="{00000000-0005-0000-0000-0000A9A00000}"/>
    <cellStyle name="Normal 18 2 5 3 10" xfId="41245" xr:uid="{00000000-0005-0000-0000-0000AAA00000}"/>
    <cellStyle name="Normal 18 2 5 3 10 2" xfId="41246" xr:uid="{00000000-0005-0000-0000-0000ABA00000}"/>
    <cellStyle name="Normal 18 2 5 3 10 3" xfId="41247" xr:uid="{00000000-0005-0000-0000-0000ACA00000}"/>
    <cellStyle name="Normal 18 2 5 3 10 4" xfId="41248" xr:uid="{00000000-0005-0000-0000-0000ADA00000}"/>
    <cellStyle name="Normal 18 2 5 3 10 5" xfId="41249" xr:uid="{00000000-0005-0000-0000-0000AEA00000}"/>
    <cellStyle name="Normal 18 2 5 3 11" xfId="41250" xr:uid="{00000000-0005-0000-0000-0000AFA00000}"/>
    <cellStyle name="Normal 18 2 5 3 11 2" xfId="41251" xr:uid="{00000000-0005-0000-0000-0000B0A00000}"/>
    <cellStyle name="Normal 18 2 5 3 11 3" xfId="41252" xr:uid="{00000000-0005-0000-0000-0000B1A00000}"/>
    <cellStyle name="Normal 18 2 5 3 11 4" xfId="41253" xr:uid="{00000000-0005-0000-0000-0000B2A00000}"/>
    <cellStyle name="Normal 18 2 5 3 11 5" xfId="41254" xr:uid="{00000000-0005-0000-0000-0000B3A00000}"/>
    <cellStyle name="Normal 18 2 5 3 12" xfId="41255" xr:uid="{00000000-0005-0000-0000-0000B4A00000}"/>
    <cellStyle name="Normal 18 2 5 3 12 2" xfId="41256" xr:uid="{00000000-0005-0000-0000-0000B5A00000}"/>
    <cellStyle name="Normal 18 2 5 3 12 3" xfId="41257" xr:uid="{00000000-0005-0000-0000-0000B6A00000}"/>
    <cellStyle name="Normal 18 2 5 3 12 4" xfId="41258" xr:uid="{00000000-0005-0000-0000-0000B7A00000}"/>
    <cellStyle name="Normal 18 2 5 3 12 5" xfId="41259" xr:uid="{00000000-0005-0000-0000-0000B8A00000}"/>
    <cellStyle name="Normal 18 2 5 3 13" xfId="41260" xr:uid="{00000000-0005-0000-0000-0000B9A00000}"/>
    <cellStyle name="Normal 18 2 5 3 13 2" xfId="41261" xr:uid="{00000000-0005-0000-0000-0000BAA00000}"/>
    <cellStyle name="Normal 18 2 5 3 13 3" xfId="41262" xr:uid="{00000000-0005-0000-0000-0000BBA00000}"/>
    <cellStyle name="Normal 18 2 5 3 13 4" xfId="41263" xr:uid="{00000000-0005-0000-0000-0000BCA00000}"/>
    <cellStyle name="Normal 18 2 5 3 13 5" xfId="41264" xr:uid="{00000000-0005-0000-0000-0000BDA00000}"/>
    <cellStyle name="Normal 18 2 5 3 14" xfId="41265" xr:uid="{00000000-0005-0000-0000-0000BEA00000}"/>
    <cellStyle name="Normal 18 2 5 3 14 2" xfId="41266" xr:uid="{00000000-0005-0000-0000-0000BFA00000}"/>
    <cellStyle name="Normal 18 2 5 3 14 3" xfId="41267" xr:uid="{00000000-0005-0000-0000-0000C0A00000}"/>
    <cellStyle name="Normal 18 2 5 3 14 4" xfId="41268" xr:uid="{00000000-0005-0000-0000-0000C1A00000}"/>
    <cellStyle name="Normal 18 2 5 3 14 5" xfId="41269" xr:uid="{00000000-0005-0000-0000-0000C2A00000}"/>
    <cellStyle name="Normal 18 2 5 3 15" xfId="41270" xr:uid="{00000000-0005-0000-0000-0000C3A00000}"/>
    <cellStyle name="Normal 18 2 5 3 15 2" xfId="41271" xr:uid="{00000000-0005-0000-0000-0000C4A00000}"/>
    <cellStyle name="Normal 18 2 5 3 15 3" xfId="41272" xr:uid="{00000000-0005-0000-0000-0000C5A00000}"/>
    <cellStyle name="Normal 18 2 5 3 15 4" xfId="41273" xr:uid="{00000000-0005-0000-0000-0000C6A00000}"/>
    <cellStyle name="Normal 18 2 5 3 15 5" xfId="41274" xr:uid="{00000000-0005-0000-0000-0000C7A00000}"/>
    <cellStyle name="Normal 18 2 5 3 16" xfId="41275" xr:uid="{00000000-0005-0000-0000-0000C8A00000}"/>
    <cellStyle name="Normal 18 2 5 3 16 2" xfId="41276" xr:uid="{00000000-0005-0000-0000-0000C9A00000}"/>
    <cellStyle name="Normal 18 2 5 3 16 3" xfId="41277" xr:uid="{00000000-0005-0000-0000-0000CAA00000}"/>
    <cellStyle name="Normal 18 2 5 3 16 4" xfId="41278" xr:uid="{00000000-0005-0000-0000-0000CBA00000}"/>
    <cellStyle name="Normal 18 2 5 3 17" xfId="41279" xr:uid="{00000000-0005-0000-0000-0000CCA00000}"/>
    <cellStyle name="Normal 18 2 5 3 17 2" xfId="41280" xr:uid="{00000000-0005-0000-0000-0000CDA00000}"/>
    <cellStyle name="Normal 18 2 5 3 17 3" xfId="41281" xr:uid="{00000000-0005-0000-0000-0000CEA00000}"/>
    <cellStyle name="Normal 18 2 5 3 17 4" xfId="41282" xr:uid="{00000000-0005-0000-0000-0000CFA00000}"/>
    <cellStyle name="Normal 18 2 5 3 18" xfId="41283" xr:uid="{00000000-0005-0000-0000-0000D0A00000}"/>
    <cellStyle name="Normal 18 2 5 3 19" xfId="41284" xr:uid="{00000000-0005-0000-0000-0000D1A00000}"/>
    <cellStyle name="Normal 18 2 5 3 2" xfId="41285" xr:uid="{00000000-0005-0000-0000-0000D2A00000}"/>
    <cellStyle name="Normal 18 2 5 3 2 2" xfId="41286" xr:uid="{00000000-0005-0000-0000-0000D3A00000}"/>
    <cellStyle name="Normal 18 2 5 3 2 3" xfId="41287" xr:uid="{00000000-0005-0000-0000-0000D4A00000}"/>
    <cellStyle name="Normal 18 2 5 3 2 4" xfId="41288" xr:uid="{00000000-0005-0000-0000-0000D5A00000}"/>
    <cellStyle name="Normal 18 2 5 3 2 5" xfId="41289" xr:uid="{00000000-0005-0000-0000-0000D6A00000}"/>
    <cellStyle name="Normal 18 2 5 3 20" xfId="41290" xr:uid="{00000000-0005-0000-0000-0000D7A00000}"/>
    <cellStyle name="Normal 18 2 5 3 3" xfId="41291" xr:uid="{00000000-0005-0000-0000-0000D8A00000}"/>
    <cellStyle name="Normal 18 2 5 3 3 2" xfId="41292" xr:uid="{00000000-0005-0000-0000-0000D9A00000}"/>
    <cellStyle name="Normal 18 2 5 3 3 3" xfId="41293" xr:uid="{00000000-0005-0000-0000-0000DAA00000}"/>
    <cellStyle name="Normal 18 2 5 3 3 4" xfId="41294" xr:uid="{00000000-0005-0000-0000-0000DBA00000}"/>
    <cellStyle name="Normal 18 2 5 3 3 5" xfId="41295" xr:uid="{00000000-0005-0000-0000-0000DCA00000}"/>
    <cellStyle name="Normal 18 2 5 3 4" xfId="41296" xr:uid="{00000000-0005-0000-0000-0000DDA00000}"/>
    <cellStyle name="Normal 18 2 5 3 4 2" xfId="41297" xr:uid="{00000000-0005-0000-0000-0000DEA00000}"/>
    <cellStyle name="Normal 18 2 5 3 4 3" xfId="41298" xr:uid="{00000000-0005-0000-0000-0000DFA00000}"/>
    <cellStyle name="Normal 18 2 5 3 4 4" xfId="41299" xr:uid="{00000000-0005-0000-0000-0000E0A00000}"/>
    <cellStyle name="Normal 18 2 5 3 4 5" xfId="41300" xr:uid="{00000000-0005-0000-0000-0000E1A00000}"/>
    <cellStyle name="Normal 18 2 5 3 5" xfId="41301" xr:uid="{00000000-0005-0000-0000-0000E2A00000}"/>
    <cellStyle name="Normal 18 2 5 3 5 2" xfId="41302" xr:uid="{00000000-0005-0000-0000-0000E3A00000}"/>
    <cellStyle name="Normal 18 2 5 3 5 3" xfId="41303" xr:uid="{00000000-0005-0000-0000-0000E4A00000}"/>
    <cellStyle name="Normal 18 2 5 3 5 4" xfId="41304" xr:uid="{00000000-0005-0000-0000-0000E5A00000}"/>
    <cellStyle name="Normal 18 2 5 3 5 5" xfId="41305" xr:uid="{00000000-0005-0000-0000-0000E6A00000}"/>
    <cellStyle name="Normal 18 2 5 3 6" xfId="41306" xr:uid="{00000000-0005-0000-0000-0000E7A00000}"/>
    <cellStyle name="Normal 18 2 5 3 6 2" xfId="41307" xr:uid="{00000000-0005-0000-0000-0000E8A00000}"/>
    <cellStyle name="Normal 18 2 5 3 6 3" xfId="41308" xr:uid="{00000000-0005-0000-0000-0000E9A00000}"/>
    <cellStyle name="Normal 18 2 5 3 6 4" xfId="41309" xr:uid="{00000000-0005-0000-0000-0000EAA00000}"/>
    <cellStyle name="Normal 18 2 5 3 6 5" xfId="41310" xr:uid="{00000000-0005-0000-0000-0000EBA00000}"/>
    <cellStyle name="Normal 18 2 5 3 7" xfId="41311" xr:uid="{00000000-0005-0000-0000-0000ECA00000}"/>
    <cellStyle name="Normal 18 2 5 3 7 2" xfId="41312" xr:uid="{00000000-0005-0000-0000-0000EDA00000}"/>
    <cellStyle name="Normal 18 2 5 3 7 3" xfId="41313" xr:uid="{00000000-0005-0000-0000-0000EEA00000}"/>
    <cellStyle name="Normal 18 2 5 3 7 4" xfId="41314" xr:uid="{00000000-0005-0000-0000-0000EFA00000}"/>
    <cellStyle name="Normal 18 2 5 3 7 5" xfId="41315" xr:uid="{00000000-0005-0000-0000-0000F0A00000}"/>
    <cellStyle name="Normal 18 2 5 3 8" xfId="41316" xr:uid="{00000000-0005-0000-0000-0000F1A00000}"/>
    <cellStyle name="Normal 18 2 5 3 8 2" xfId="41317" xr:uid="{00000000-0005-0000-0000-0000F2A00000}"/>
    <cellStyle name="Normal 18 2 5 3 8 3" xfId="41318" xr:uid="{00000000-0005-0000-0000-0000F3A00000}"/>
    <cellStyle name="Normal 18 2 5 3 8 4" xfId="41319" xr:uid="{00000000-0005-0000-0000-0000F4A00000}"/>
    <cellStyle name="Normal 18 2 5 3 8 5" xfId="41320" xr:uid="{00000000-0005-0000-0000-0000F5A00000}"/>
    <cellStyle name="Normal 18 2 5 3 9" xfId="41321" xr:uid="{00000000-0005-0000-0000-0000F6A00000}"/>
    <cellStyle name="Normal 18 2 5 3 9 2" xfId="41322" xr:uid="{00000000-0005-0000-0000-0000F7A00000}"/>
    <cellStyle name="Normal 18 2 5 3 9 3" xfId="41323" xr:uid="{00000000-0005-0000-0000-0000F8A00000}"/>
    <cellStyle name="Normal 18 2 5 3 9 4" xfId="41324" xr:uid="{00000000-0005-0000-0000-0000F9A00000}"/>
    <cellStyle name="Normal 18 2 5 3 9 5" xfId="41325" xr:uid="{00000000-0005-0000-0000-0000FAA00000}"/>
    <cellStyle name="Normal 18 2 5 4" xfId="41326" xr:uid="{00000000-0005-0000-0000-0000FBA00000}"/>
    <cellStyle name="Normal 18 2 5 4 10" xfId="41327" xr:uid="{00000000-0005-0000-0000-0000FCA00000}"/>
    <cellStyle name="Normal 18 2 5 4 10 2" xfId="41328" xr:uid="{00000000-0005-0000-0000-0000FDA00000}"/>
    <cellStyle name="Normal 18 2 5 4 10 3" xfId="41329" xr:uid="{00000000-0005-0000-0000-0000FEA00000}"/>
    <cellStyle name="Normal 18 2 5 4 10 4" xfId="41330" xr:uid="{00000000-0005-0000-0000-0000FFA00000}"/>
    <cellStyle name="Normal 18 2 5 4 10 5" xfId="41331" xr:uid="{00000000-0005-0000-0000-000000A10000}"/>
    <cellStyle name="Normal 18 2 5 4 11" xfId="41332" xr:uid="{00000000-0005-0000-0000-000001A10000}"/>
    <cellStyle name="Normal 18 2 5 4 11 2" xfId="41333" xr:uid="{00000000-0005-0000-0000-000002A10000}"/>
    <cellStyle name="Normal 18 2 5 4 11 3" xfId="41334" xr:uid="{00000000-0005-0000-0000-000003A10000}"/>
    <cellStyle name="Normal 18 2 5 4 11 4" xfId="41335" xr:uid="{00000000-0005-0000-0000-000004A10000}"/>
    <cellStyle name="Normal 18 2 5 4 11 5" xfId="41336" xr:uid="{00000000-0005-0000-0000-000005A10000}"/>
    <cellStyle name="Normal 18 2 5 4 12" xfId="41337" xr:uid="{00000000-0005-0000-0000-000006A10000}"/>
    <cellStyle name="Normal 18 2 5 4 12 2" xfId="41338" xr:uid="{00000000-0005-0000-0000-000007A10000}"/>
    <cellStyle name="Normal 18 2 5 4 12 3" xfId="41339" xr:uid="{00000000-0005-0000-0000-000008A10000}"/>
    <cellStyle name="Normal 18 2 5 4 12 4" xfId="41340" xr:uid="{00000000-0005-0000-0000-000009A10000}"/>
    <cellStyle name="Normal 18 2 5 4 12 5" xfId="41341" xr:uid="{00000000-0005-0000-0000-00000AA10000}"/>
    <cellStyle name="Normal 18 2 5 4 13" xfId="41342" xr:uid="{00000000-0005-0000-0000-00000BA10000}"/>
    <cellStyle name="Normal 18 2 5 4 13 2" xfId="41343" xr:uid="{00000000-0005-0000-0000-00000CA10000}"/>
    <cellStyle name="Normal 18 2 5 4 13 3" xfId="41344" xr:uid="{00000000-0005-0000-0000-00000DA10000}"/>
    <cellStyle name="Normal 18 2 5 4 13 4" xfId="41345" xr:uid="{00000000-0005-0000-0000-00000EA10000}"/>
    <cellStyle name="Normal 18 2 5 4 13 5" xfId="41346" xr:uid="{00000000-0005-0000-0000-00000FA10000}"/>
    <cellStyle name="Normal 18 2 5 4 14" xfId="41347" xr:uid="{00000000-0005-0000-0000-000010A10000}"/>
    <cellStyle name="Normal 18 2 5 4 14 2" xfId="41348" xr:uid="{00000000-0005-0000-0000-000011A10000}"/>
    <cellStyle name="Normal 18 2 5 4 14 3" xfId="41349" xr:uid="{00000000-0005-0000-0000-000012A10000}"/>
    <cellStyle name="Normal 18 2 5 4 14 4" xfId="41350" xr:uid="{00000000-0005-0000-0000-000013A10000}"/>
    <cellStyle name="Normal 18 2 5 4 14 5" xfId="41351" xr:uid="{00000000-0005-0000-0000-000014A10000}"/>
    <cellStyle name="Normal 18 2 5 4 15" xfId="41352" xr:uid="{00000000-0005-0000-0000-000015A10000}"/>
    <cellStyle name="Normal 18 2 5 4 15 2" xfId="41353" xr:uid="{00000000-0005-0000-0000-000016A10000}"/>
    <cellStyle name="Normal 18 2 5 4 15 3" xfId="41354" xr:uid="{00000000-0005-0000-0000-000017A10000}"/>
    <cellStyle name="Normal 18 2 5 4 15 4" xfId="41355" xr:uid="{00000000-0005-0000-0000-000018A10000}"/>
    <cellStyle name="Normal 18 2 5 4 15 5" xfId="41356" xr:uid="{00000000-0005-0000-0000-000019A10000}"/>
    <cellStyle name="Normal 18 2 5 4 16" xfId="41357" xr:uid="{00000000-0005-0000-0000-00001AA10000}"/>
    <cellStyle name="Normal 18 2 5 4 16 2" xfId="41358" xr:uid="{00000000-0005-0000-0000-00001BA10000}"/>
    <cellStyle name="Normal 18 2 5 4 16 3" xfId="41359" xr:uid="{00000000-0005-0000-0000-00001CA10000}"/>
    <cellStyle name="Normal 18 2 5 4 16 4" xfId="41360" xr:uid="{00000000-0005-0000-0000-00001DA10000}"/>
    <cellStyle name="Normal 18 2 5 4 17" xfId="41361" xr:uid="{00000000-0005-0000-0000-00001EA10000}"/>
    <cellStyle name="Normal 18 2 5 4 17 2" xfId="41362" xr:uid="{00000000-0005-0000-0000-00001FA10000}"/>
    <cellStyle name="Normal 18 2 5 4 17 3" xfId="41363" xr:uid="{00000000-0005-0000-0000-000020A10000}"/>
    <cellStyle name="Normal 18 2 5 4 17 4" xfId="41364" xr:uid="{00000000-0005-0000-0000-000021A10000}"/>
    <cellStyle name="Normal 18 2 5 4 18" xfId="41365" xr:uid="{00000000-0005-0000-0000-000022A10000}"/>
    <cellStyle name="Normal 18 2 5 4 19" xfId="41366" xr:uid="{00000000-0005-0000-0000-000023A10000}"/>
    <cellStyle name="Normal 18 2 5 4 2" xfId="41367" xr:uid="{00000000-0005-0000-0000-000024A10000}"/>
    <cellStyle name="Normal 18 2 5 4 2 2" xfId="41368" xr:uid="{00000000-0005-0000-0000-000025A10000}"/>
    <cellStyle name="Normal 18 2 5 4 2 3" xfId="41369" xr:uid="{00000000-0005-0000-0000-000026A10000}"/>
    <cellStyle name="Normal 18 2 5 4 2 4" xfId="41370" xr:uid="{00000000-0005-0000-0000-000027A10000}"/>
    <cellStyle name="Normal 18 2 5 4 2 5" xfId="41371" xr:uid="{00000000-0005-0000-0000-000028A10000}"/>
    <cellStyle name="Normal 18 2 5 4 20" xfId="41372" xr:uid="{00000000-0005-0000-0000-000029A10000}"/>
    <cellStyle name="Normal 18 2 5 4 3" xfId="41373" xr:uid="{00000000-0005-0000-0000-00002AA10000}"/>
    <cellStyle name="Normal 18 2 5 4 3 2" xfId="41374" xr:uid="{00000000-0005-0000-0000-00002BA10000}"/>
    <cellStyle name="Normal 18 2 5 4 3 3" xfId="41375" xr:uid="{00000000-0005-0000-0000-00002CA10000}"/>
    <cellStyle name="Normal 18 2 5 4 3 4" xfId="41376" xr:uid="{00000000-0005-0000-0000-00002DA10000}"/>
    <cellStyle name="Normal 18 2 5 4 3 5" xfId="41377" xr:uid="{00000000-0005-0000-0000-00002EA10000}"/>
    <cellStyle name="Normal 18 2 5 4 4" xfId="41378" xr:uid="{00000000-0005-0000-0000-00002FA10000}"/>
    <cellStyle name="Normal 18 2 5 4 4 2" xfId="41379" xr:uid="{00000000-0005-0000-0000-000030A10000}"/>
    <cellStyle name="Normal 18 2 5 4 4 3" xfId="41380" xr:uid="{00000000-0005-0000-0000-000031A10000}"/>
    <cellStyle name="Normal 18 2 5 4 4 4" xfId="41381" xr:uid="{00000000-0005-0000-0000-000032A10000}"/>
    <cellStyle name="Normal 18 2 5 4 4 5" xfId="41382" xr:uid="{00000000-0005-0000-0000-000033A10000}"/>
    <cellStyle name="Normal 18 2 5 4 5" xfId="41383" xr:uid="{00000000-0005-0000-0000-000034A10000}"/>
    <cellStyle name="Normal 18 2 5 4 5 2" xfId="41384" xr:uid="{00000000-0005-0000-0000-000035A10000}"/>
    <cellStyle name="Normal 18 2 5 4 5 3" xfId="41385" xr:uid="{00000000-0005-0000-0000-000036A10000}"/>
    <cellStyle name="Normal 18 2 5 4 5 4" xfId="41386" xr:uid="{00000000-0005-0000-0000-000037A10000}"/>
    <cellStyle name="Normal 18 2 5 4 5 5" xfId="41387" xr:uid="{00000000-0005-0000-0000-000038A10000}"/>
    <cellStyle name="Normal 18 2 5 4 6" xfId="41388" xr:uid="{00000000-0005-0000-0000-000039A10000}"/>
    <cellStyle name="Normal 18 2 5 4 6 2" xfId="41389" xr:uid="{00000000-0005-0000-0000-00003AA10000}"/>
    <cellStyle name="Normal 18 2 5 4 6 3" xfId="41390" xr:uid="{00000000-0005-0000-0000-00003BA10000}"/>
    <cellStyle name="Normal 18 2 5 4 6 4" xfId="41391" xr:uid="{00000000-0005-0000-0000-00003CA10000}"/>
    <cellStyle name="Normal 18 2 5 4 6 5" xfId="41392" xr:uid="{00000000-0005-0000-0000-00003DA10000}"/>
    <cellStyle name="Normal 18 2 5 4 7" xfId="41393" xr:uid="{00000000-0005-0000-0000-00003EA10000}"/>
    <cellStyle name="Normal 18 2 5 4 7 2" xfId="41394" xr:uid="{00000000-0005-0000-0000-00003FA10000}"/>
    <cellStyle name="Normal 18 2 5 4 7 3" xfId="41395" xr:uid="{00000000-0005-0000-0000-000040A10000}"/>
    <cellStyle name="Normal 18 2 5 4 7 4" xfId="41396" xr:uid="{00000000-0005-0000-0000-000041A10000}"/>
    <cellStyle name="Normal 18 2 5 4 7 5" xfId="41397" xr:uid="{00000000-0005-0000-0000-000042A10000}"/>
    <cellStyle name="Normal 18 2 5 4 8" xfId="41398" xr:uid="{00000000-0005-0000-0000-000043A10000}"/>
    <cellStyle name="Normal 18 2 5 4 8 2" xfId="41399" xr:uid="{00000000-0005-0000-0000-000044A10000}"/>
    <cellStyle name="Normal 18 2 5 4 8 3" xfId="41400" xr:uid="{00000000-0005-0000-0000-000045A10000}"/>
    <cellStyle name="Normal 18 2 5 4 8 4" xfId="41401" xr:uid="{00000000-0005-0000-0000-000046A10000}"/>
    <cellStyle name="Normal 18 2 5 4 8 5" xfId="41402" xr:uid="{00000000-0005-0000-0000-000047A10000}"/>
    <cellStyle name="Normal 18 2 5 4 9" xfId="41403" xr:uid="{00000000-0005-0000-0000-000048A10000}"/>
    <cellStyle name="Normal 18 2 5 4 9 2" xfId="41404" xr:uid="{00000000-0005-0000-0000-000049A10000}"/>
    <cellStyle name="Normal 18 2 5 4 9 3" xfId="41405" xr:uid="{00000000-0005-0000-0000-00004AA10000}"/>
    <cellStyle name="Normal 18 2 5 4 9 4" xfId="41406" xr:uid="{00000000-0005-0000-0000-00004BA10000}"/>
    <cellStyle name="Normal 18 2 5 4 9 5" xfId="41407" xr:uid="{00000000-0005-0000-0000-00004CA10000}"/>
    <cellStyle name="Normal 18 2 5 5" xfId="41408" xr:uid="{00000000-0005-0000-0000-00004DA10000}"/>
    <cellStyle name="Normal 18 2 5 5 2" xfId="41409" xr:uid="{00000000-0005-0000-0000-00004EA10000}"/>
    <cellStyle name="Normal 18 2 5 5 3" xfId="41410" xr:uid="{00000000-0005-0000-0000-00004FA10000}"/>
    <cellStyle name="Normal 18 2 5 5 4" xfId="41411" xr:uid="{00000000-0005-0000-0000-000050A10000}"/>
    <cellStyle name="Normal 18 2 5 5 5" xfId="41412" xr:uid="{00000000-0005-0000-0000-000051A10000}"/>
    <cellStyle name="Normal 18 2 5 6" xfId="41413" xr:uid="{00000000-0005-0000-0000-000052A10000}"/>
    <cellStyle name="Normal 18 2 5 6 2" xfId="41414" xr:uid="{00000000-0005-0000-0000-000053A10000}"/>
    <cellStyle name="Normal 18 2 5 6 3" xfId="41415" xr:uid="{00000000-0005-0000-0000-000054A10000}"/>
    <cellStyle name="Normal 18 2 5 6 4" xfId="41416" xr:uid="{00000000-0005-0000-0000-000055A10000}"/>
    <cellStyle name="Normal 18 2 5 6 5" xfId="41417" xr:uid="{00000000-0005-0000-0000-000056A10000}"/>
    <cellStyle name="Normal 18 2 5 7" xfId="41418" xr:uid="{00000000-0005-0000-0000-000057A10000}"/>
    <cellStyle name="Normal 18 2 5 7 2" xfId="41419" xr:uid="{00000000-0005-0000-0000-000058A10000}"/>
    <cellStyle name="Normal 18 2 5 7 3" xfId="41420" xr:uid="{00000000-0005-0000-0000-000059A10000}"/>
    <cellStyle name="Normal 18 2 5 7 4" xfId="41421" xr:uid="{00000000-0005-0000-0000-00005AA10000}"/>
    <cellStyle name="Normal 18 2 5 7 5" xfId="41422" xr:uid="{00000000-0005-0000-0000-00005BA10000}"/>
    <cellStyle name="Normal 18 2 5 8" xfId="41423" xr:uid="{00000000-0005-0000-0000-00005CA10000}"/>
    <cellStyle name="Normal 18 2 5 8 2" xfId="41424" xr:uid="{00000000-0005-0000-0000-00005DA10000}"/>
    <cellStyle name="Normal 18 2 5 8 3" xfId="41425" xr:uid="{00000000-0005-0000-0000-00005EA10000}"/>
    <cellStyle name="Normal 18 2 5 8 4" xfId="41426" xr:uid="{00000000-0005-0000-0000-00005FA10000}"/>
    <cellStyle name="Normal 18 2 5 8 5" xfId="41427" xr:uid="{00000000-0005-0000-0000-000060A10000}"/>
    <cellStyle name="Normal 18 2 5 9" xfId="41428" xr:uid="{00000000-0005-0000-0000-000061A10000}"/>
    <cellStyle name="Normal 18 2 5 9 2" xfId="41429" xr:uid="{00000000-0005-0000-0000-000062A10000}"/>
    <cellStyle name="Normal 18 2 5 9 3" xfId="41430" xr:uid="{00000000-0005-0000-0000-000063A10000}"/>
    <cellStyle name="Normal 18 2 5 9 4" xfId="41431" xr:uid="{00000000-0005-0000-0000-000064A10000}"/>
    <cellStyle name="Normal 18 2 5 9 5" xfId="41432" xr:uid="{00000000-0005-0000-0000-000065A10000}"/>
    <cellStyle name="Normal 18 2 6" xfId="41433" xr:uid="{00000000-0005-0000-0000-000066A10000}"/>
    <cellStyle name="Normal 18 2 6 10" xfId="41434" xr:uid="{00000000-0005-0000-0000-000067A10000}"/>
    <cellStyle name="Normal 18 2 6 10 2" xfId="41435" xr:uid="{00000000-0005-0000-0000-000068A10000}"/>
    <cellStyle name="Normal 18 2 6 10 3" xfId="41436" xr:uid="{00000000-0005-0000-0000-000069A10000}"/>
    <cellStyle name="Normal 18 2 6 10 4" xfId="41437" xr:uid="{00000000-0005-0000-0000-00006AA10000}"/>
    <cellStyle name="Normal 18 2 6 10 5" xfId="41438" xr:uid="{00000000-0005-0000-0000-00006BA10000}"/>
    <cellStyle name="Normal 18 2 6 11" xfId="41439" xr:uid="{00000000-0005-0000-0000-00006CA10000}"/>
    <cellStyle name="Normal 18 2 6 11 2" xfId="41440" xr:uid="{00000000-0005-0000-0000-00006DA10000}"/>
    <cellStyle name="Normal 18 2 6 11 3" xfId="41441" xr:uid="{00000000-0005-0000-0000-00006EA10000}"/>
    <cellStyle name="Normal 18 2 6 11 4" xfId="41442" xr:uid="{00000000-0005-0000-0000-00006FA10000}"/>
    <cellStyle name="Normal 18 2 6 11 5" xfId="41443" xr:uid="{00000000-0005-0000-0000-000070A10000}"/>
    <cellStyle name="Normal 18 2 6 12" xfId="41444" xr:uid="{00000000-0005-0000-0000-000071A10000}"/>
    <cellStyle name="Normal 18 2 6 12 2" xfId="41445" xr:uid="{00000000-0005-0000-0000-000072A10000}"/>
    <cellStyle name="Normal 18 2 6 12 3" xfId="41446" xr:uid="{00000000-0005-0000-0000-000073A10000}"/>
    <cellStyle name="Normal 18 2 6 12 4" xfId="41447" xr:uid="{00000000-0005-0000-0000-000074A10000}"/>
    <cellStyle name="Normal 18 2 6 12 5" xfId="41448" xr:uid="{00000000-0005-0000-0000-000075A10000}"/>
    <cellStyle name="Normal 18 2 6 13" xfId="41449" xr:uid="{00000000-0005-0000-0000-000076A10000}"/>
    <cellStyle name="Normal 18 2 6 13 2" xfId="41450" xr:uid="{00000000-0005-0000-0000-000077A10000}"/>
    <cellStyle name="Normal 18 2 6 13 3" xfId="41451" xr:uid="{00000000-0005-0000-0000-000078A10000}"/>
    <cellStyle name="Normal 18 2 6 13 4" xfId="41452" xr:uid="{00000000-0005-0000-0000-000079A10000}"/>
    <cellStyle name="Normal 18 2 6 13 5" xfId="41453" xr:uid="{00000000-0005-0000-0000-00007AA10000}"/>
    <cellStyle name="Normal 18 2 6 14" xfId="41454" xr:uid="{00000000-0005-0000-0000-00007BA10000}"/>
    <cellStyle name="Normal 18 2 6 14 2" xfId="41455" xr:uid="{00000000-0005-0000-0000-00007CA10000}"/>
    <cellStyle name="Normal 18 2 6 14 3" xfId="41456" xr:uid="{00000000-0005-0000-0000-00007DA10000}"/>
    <cellStyle name="Normal 18 2 6 14 4" xfId="41457" xr:uid="{00000000-0005-0000-0000-00007EA10000}"/>
    <cellStyle name="Normal 18 2 6 14 5" xfId="41458" xr:uid="{00000000-0005-0000-0000-00007FA10000}"/>
    <cellStyle name="Normal 18 2 6 15" xfId="41459" xr:uid="{00000000-0005-0000-0000-000080A10000}"/>
    <cellStyle name="Normal 18 2 6 15 2" xfId="41460" xr:uid="{00000000-0005-0000-0000-000081A10000}"/>
    <cellStyle name="Normal 18 2 6 15 3" xfId="41461" xr:uid="{00000000-0005-0000-0000-000082A10000}"/>
    <cellStyle name="Normal 18 2 6 15 4" xfId="41462" xr:uid="{00000000-0005-0000-0000-000083A10000}"/>
    <cellStyle name="Normal 18 2 6 15 5" xfId="41463" xr:uid="{00000000-0005-0000-0000-000084A10000}"/>
    <cellStyle name="Normal 18 2 6 16" xfId="41464" xr:uid="{00000000-0005-0000-0000-000085A10000}"/>
    <cellStyle name="Normal 18 2 6 16 2" xfId="41465" xr:uid="{00000000-0005-0000-0000-000086A10000}"/>
    <cellStyle name="Normal 18 2 6 16 3" xfId="41466" xr:uid="{00000000-0005-0000-0000-000087A10000}"/>
    <cellStyle name="Normal 18 2 6 16 4" xfId="41467" xr:uid="{00000000-0005-0000-0000-000088A10000}"/>
    <cellStyle name="Normal 18 2 6 16 5" xfId="41468" xr:uid="{00000000-0005-0000-0000-000089A10000}"/>
    <cellStyle name="Normal 18 2 6 17" xfId="41469" xr:uid="{00000000-0005-0000-0000-00008AA10000}"/>
    <cellStyle name="Normal 18 2 6 17 2" xfId="41470" xr:uid="{00000000-0005-0000-0000-00008BA10000}"/>
    <cellStyle name="Normal 18 2 6 17 3" xfId="41471" xr:uid="{00000000-0005-0000-0000-00008CA10000}"/>
    <cellStyle name="Normal 18 2 6 17 4" xfId="41472" xr:uid="{00000000-0005-0000-0000-00008DA10000}"/>
    <cellStyle name="Normal 18 2 6 18" xfId="41473" xr:uid="{00000000-0005-0000-0000-00008EA10000}"/>
    <cellStyle name="Normal 18 2 6 18 2" xfId="41474" xr:uid="{00000000-0005-0000-0000-00008FA10000}"/>
    <cellStyle name="Normal 18 2 6 18 3" xfId="41475" xr:uid="{00000000-0005-0000-0000-000090A10000}"/>
    <cellStyle name="Normal 18 2 6 18 4" xfId="41476" xr:uid="{00000000-0005-0000-0000-000091A10000}"/>
    <cellStyle name="Normal 18 2 6 19" xfId="41477" xr:uid="{00000000-0005-0000-0000-000092A10000}"/>
    <cellStyle name="Normal 18 2 6 2" xfId="41478" xr:uid="{00000000-0005-0000-0000-000093A10000}"/>
    <cellStyle name="Normal 18 2 6 2 2" xfId="41479" xr:uid="{00000000-0005-0000-0000-000094A10000}"/>
    <cellStyle name="Normal 18 2 6 2 3" xfId="41480" xr:uid="{00000000-0005-0000-0000-000095A10000}"/>
    <cellStyle name="Normal 18 2 6 2 4" xfId="41481" xr:uid="{00000000-0005-0000-0000-000096A10000}"/>
    <cellStyle name="Normal 18 2 6 2 5" xfId="41482" xr:uid="{00000000-0005-0000-0000-000097A10000}"/>
    <cellStyle name="Normal 18 2 6 20" xfId="41483" xr:uid="{00000000-0005-0000-0000-000098A10000}"/>
    <cellStyle name="Normal 18 2 6 21" xfId="41484" xr:uid="{00000000-0005-0000-0000-000099A10000}"/>
    <cellStyle name="Normal 18 2 6 3" xfId="41485" xr:uid="{00000000-0005-0000-0000-00009AA10000}"/>
    <cellStyle name="Normal 18 2 6 3 2" xfId="41486" xr:uid="{00000000-0005-0000-0000-00009BA10000}"/>
    <cellStyle name="Normal 18 2 6 3 3" xfId="41487" xr:uid="{00000000-0005-0000-0000-00009CA10000}"/>
    <cellStyle name="Normal 18 2 6 3 4" xfId="41488" xr:uid="{00000000-0005-0000-0000-00009DA10000}"/>
    <cellStyle name="Normal 18 2 6 3 5" xfId="41489" xr:uid="{00000000-0005-0000-0000-00009EA10000}"/>
    <cellStyle name="Normal 18 2 6 4" xfId="41490" xr:uid="{00000000-0005-0000-0000-00009FA10000}"/>
    <cellStyle name="Normal 18 2 6 4 2" xfId="41491" xr:uid="{00000000-0005-0000-0000-0000A0A10000}"/>
    <cellStyle name="Normal 18 2 6 4 3" xfId="41492" xr:uid="{00000000-0005-0000-0000-0000A1A10000}"/>
    <cellStyle name="Normal 18 2 6 4 4" xfId="41493" xr:uid="{00000000-0005-0000-0000-0000A2A10000}"/>
    <cellStyle name="Normal 18 2 6 4 5" xfId="41494" xr:uid="{00000000-0005-0000-0000-0000A3A10000}"/>
    <cellStyle name="Normal 18 2 6 5" xfId="41495" xr:uid="{00000000-0005-0000-0000-0000A4A10000}"/>
    <cellStyle name="Normal 18 2 6 5 2" xfId="41496" xr:uid="{00000000-0005-0000-0000-0000A5A10000}"/>
    <cellStyle name="Normal 18 2 6 5 3" xfId="41497" xr:uid="{00000000-0005-0000-0000-0000A6A10000}"/>
    <cellStyle name="Normal 18 2 6 5 4" xfId="41498" xr:uid="{00000000-0005-0000-0000-0000A7A10000}"/>
    <cellStyle name="Normal 18 2 6 5 5" xfId="41499" xr:uid="{00000000-0005-0000-0000-0000A8A10000}"/>
    <cellStyle name="Normal 18 2 6 6" xfId="41500" xr:uid="{00000000-0005-0000-0000-0000A9A10000}"/>
    <cellStyle name="Normal 18 2 6 6 2" xfId="41501" xr:uid="{00000000-0005-0000-0000-0000AAA10000}"/>
    <cellStyle name="Normal 18 2 6 6 3" xfId="41502" xr:uid="{00000000-0005-0000-0000-0000ABA10000}"/>
    <cellStyle name="Normal 18 2 6 6 4" xfId="41503" xr:uid="{00000000-0005-0000-0000-0000ACA10000}"/>
    <cellStyle name="Normal 18 2 6 6 5" xfId="41504" xr:uid="{00000000-0005-0000-0000-0000ADA10000}"/>
    <cellStyle name="Normal 18 2 6 7" xfId="41505" xr:uid="{00000000-0005-0000-0000-0000AEA10000}"/>
    <cellStyle name="Normal 18 2 6 7 2" xfId="41506" xr:uid="{00000000-0005-0000-0000-0000AFA10000}"/>
    <cellStyle name="Normal 18 2 6 7 3" xfId="41507" xr:uid="{00000000-0005-0000-0000-0000B0A10000}"/>
    <cellStyle name="Normal 18 2 6 7 4" xfId="41508" xr:uid="{00000000-0005-0000-0000-0000B1A10000}"/>
    <cellStyle name="Normal 18 2 6 7 5" xfId="41509" xr:uid="{00000000-0005-0000-0000-0000B2A10000}"/>
    <cellStyle name="Normal 18 2 6 8" xfId="41510" xr:uid="{00000000-0005-0000-0000-0000B3A10000}"/>
    <cellStyle name="Normal 18 2 6 8 2" xfId="41511" xr:uid="{00000000-0005-0000-0000-0000B4A10000}"/>
    <cellStyle name="Normal 18 2 6 8 3" xfId="41512" xr:uid="{00000000-0005-0000-0000-0000B5A10000}"/>
    <cellStyle name="Normal 18 2 6 8 4" xfId="41513" xr:uid="{00000000-0005-0000-0000-0000B6A10000}"/>
    <cellStyle name="Normal 18 2 6 8 5" xfId="41514" xr:uid="{00000000-0005-0000-0000-0000B7A10000}"/>
    <cellStyle name="Normal 18 2 6 9" xfId="41515" xr:uid="{00000000-0005-0000-0000-0000B8A10000}"/>
    <cellStyle name="Normal 18 2 6 9 2" xfId="41516" xr:uid="{00000000-0005-0000-0000-0000B9A10000}"/>
    <cellStyle name="Normal 18 2 6 9 3" xfId="41517" xr:uid="{00000000-0005-0000-0000-0000BAA10000}"/>
    <cellStyle name="Normal 18 2 6 9 4" xfId="41518" xr:uid="{00000000-0005-0000-0000-0000BBA10000}"/>
    <cellStyle name="Normal 18 2 6 9 5" xfId="41519" xr:uid="{00000000-0005-0000-0000-0000BCA10000}"/>
    <cellStyle name="Normal 18 2 7" xfId="41520" xr:uid="{00000000-0005-0000-0000-0000BDA10000}"/>
    <cellStyle name="Normal 18 2 7 10" xfId="41521" xr:uid="{00000000-0005-0000-0000-0000BEA10000}"/>
    <cellStyle name="Normal 18 2 7 10 2" xfId="41522" xr:uid="{00000000-0005-0000-0000-0000BFA10000}"/>
    <cellStyle name="Normal 18 2 7 10 3" xfId="41523" xr:uid="{00000000-0005-0000-0000-0000C0A10000}"/>
    <cellStyle name="Normal 18 2 7 10 4" xfId="41524" xr:uid="{00000000-0005-0000-0000-0000C1A10000}"/>
    <cellStyle name="Normal 18 2 7 10 5" xfId="41525" xr:uid="{00000000-0005-0000-0000-0000C2A10000}"/>
    <cellStyle name="Normal 18 2 7 11" xfId="41526" xr:uid="{00000000-0005-0000-0000-0000C3A10000}"/>
    <cellStyle name="Normal 18 2 7 11 2" xfId="41527" xr:uid="{00000000-0005-0000-0000-0000C4A10000}"/>
    <cellStyle name="Normal 18 2 7 11 3" xfId="41528" xr:uid="{00000000-0005-0000-0000-0000C5A10000}"/>
    <cellStyle name="Normal 18 2 7 11 4" xfId="41529" xr:uid="{00000000-0005-0000-0000-0000C6A10000}"/>
    <cellStyle name="Normal 18 2 7 11 5" xfId="41530" xr:uid="{00000000-0005-0000-0000-0000C7A10000}"/>
    <cellStyle name="Normal 18 2 7 12" xfId="41531" xr:uid="{00000000-0005-0000-0000-0000C8A10000}"/>
    <cellStyle name="Normal 18 2 7 12 2" xfId="41532" xr:uid="{00000000-0005-0000-0000-0000C9A10000}"/>
    <cellStyle name="Normal 18 2 7 12 3" xfId="41533" xr:uid="{00000000-0005-0000-0000-0000CAA10000}"/>
    <cellStyle name="Normal 18 2 7 12 4" xfId="41534" xr:uid="{00000000-0005-0000-0000-0000CBA10000}"/>
    <cellStyle name="Normal 18 2 7 12 5" xfId="41535" xr:uid="{00000000-0005-0000-0000-0000CCA10000}"/>
    <cellStyle name="Normal 18 2 7 13" xfId="41536" xr:uid="{00000000-0005-0000-0000-0000CDA10000}"/>
    <cellStyle name="Normal 18 2 7 13 2" xfId="41537" xr:uid="{00000000-0005-0000-0000-0000CEA10000}"/>
    <cellStyle name="Normal 18 2 7 13 3" xfId="41538" xr:uid="{00000000-0005-0000-0000-0000CFA10000}"/>
    <cellStyle name="Normal 18 2 7 13 4" xfId="41539" xr:uid="{00000000-0005-0000-0000-0000D0A10000}"/>
    <cellStyle name="Normal 18 2 7 13 5" xfId="41540" xr:uid="{00000000-0005-0000-0000-0000D1A10000}"/>
    <cellStyle name="Normal 18 2 7 14" xfId="41541" xr:uid="{00000000-0005-0000-0000-0000D2A10000}"/>
    <cellStyle name="Normal 18 2 7 14 2" xfId="41542" xr:uid="{00000000-0005-0000-0000-0000D3A10000}"/>
    <cellStyle name="Normal 18 2 7 14 3" xfId="41543" xr:uid="{00000000-0005-0000-0000-0000D4A10000}"/>
    <cellStyle name="Normal 18 2 7 14 4" xfId="41544" xr:uid="{00000000-0005-0000-0000-0000D5A10000}"/>
    <cellStyle name="Normal 18 2 7 14 5" xfId="41545" xr:uid="{00000000-0005-0000-0000-0000D6A10000}"/>
    <cellStyle name="Normal 18 2 7 15" xfId="41546" xr:uid="{00000000-0005-0000-0000-0000D7A10000}"/>
    <cellStyle name="Normal 18 2 7 15 2" xfId="41547" xr:uid="{00000000-0005-0000-0000-0000D8A10000}"/>
    <cellStyle name="Normal 18 2 7 15 3" xfId="41548" xr:uid="{00000000-0005-0000-0000-0000D9A10000}"/>
    <cellStyle name="Normal 18 2 7 15 4" xfId="41549" xr:uid="{00000000-0005-0000-0000-0000DAA10000}"/>
    <cellStyle name="Normal 18 2 7 15 5" xfId="41550" xr:uid="{00000000-0005-0000-0000-0000DBA10000}"/>
    <cellStyle name="Normal 18 2 7 16" xfId="41551" xr:uid="{00000000-0005-0000-0000-0000DCA10000}"/>
    <cellStyle name="Normal 18 2 7 16 2" xfId="41552" xr:uid="{00000000-0005-0000-0000-0000DDA10000}"/>
    <cellStyle name="Normal 18 2 7 16 3" xfId="41553" xr:uid="{00000000-0005-0000-0000-0000DEA10000}"/>
    <cellStyle name="Normal 18 2 7 16 4" xfId="41554" xr:uid="{00000000-0005-0000-0000-0000DFA10000}"/>
    <cellStyle name="Normal 18 2 7 16 5" xfId="41555" xr:uid="{00000000-0005-0000-0000-0000E0A10000}"/>
    <cellStyle name="Normal 18 2 7 17" xfId="41556" xr:uid="{00000000-0005-0000-0000-0000E1A10000}"/>
    <cellStyle name="Normal 18 2 7 17 2" xfId="41557" xr:uid="{00000000-0005-0000-0000-0000E2A10000}"/>
    <cellStyle name="Normal 18 2 7 17 3" xfId="41558" xr:uid="{00000000-0005-0000-0000-0000E3A10000}"/>
    <cellStyle name="Normal 18 2 7 17 4" xfId="41559" xr:uid="{00000000-0005-0000-0000-0000E4A10000}"/>
    <cellStyle name="Normal 18 2 7 18" xfId="41560" xr:uid="{00000000-0005-0000-0000-0000E5A10000}"/>
    <cellStyle name="Normal 18 2 7 18 2" xfId="41561" xr:uid="{00000000-0005-0000-0000-0000E6A10000}"/>
    <cellStyle name="Normal 18 2 7 18 3" xfId="41562" xr:uid="{00000000-0005-0000-0000-0000E7A10000}"/>
    <cellStyle name="Normal 18 2 7 18 4" xfId="41563" xr:uid="{00000000-0005-0000-0000-0000E8A10000}"/>
    <cellStyle name="Normal 18 2 7 19" xfId="41564" xr:uid="{00000000-0005-0000-0000-0000E9A10000}"/>
    <cellStyle name="Normal 18 2 7 2" xfId="41565" xr:uid="{00000000-0005-0000-0000-0000EAA10000}"/>
    <cellStyle name="Normal 18 2 7 2 2" xfId="41566" xr:uid="{00000000-0005-0000-0000-0000EBA10000}"/>
    <cellStyle name="Normal 18 2 7 2 3" xfId="41567" xr:uid="{00000000-0005-0000-0000-0000ECA10000}"/>
    <cellStyle name="Normal 18 2 7 2 4" xfId="41568" xr:uid="{00000000-0005-0000-0000-0000EDA10000}"/>
    <cellStyle name="Normal 18 2 7 2 5" xfId="41569" xr:uid="{00000000-0005-0000-0000-0000EEA10000}"/>
    <cellStyle name="Normal 18 2 7 20" xfId="41570" xr:uid="{00000000-0005-0000-0000-0000EFA10000}"/>
    <cellStyle name="Normal 18 2 7 21" xfId="41571" xr:uid="{00000000-0005-0000-0000-0000F0A10000}"/>
    <cellStyle name="Normal 18 2 7 3" xfId="41572" xr:uid="{00000000-0005-0000-0000-0000F1A10000}"/>
    <cellStyle name="Normal 18 2 7 3 2" xfId="41573" xr:uid="{00000000-0005-0000-0000-0000F2A10000}"/>
    <cellStyle name="Normal 18 2 7 3 3" xfId="41574" xr:uid="{00000000-0005-0000-0000-0000F3A10000}"/>
    <cellStyle name="Normal 18 2 7 3 4" xfId="41575" xr:uid="{00000000-0005-0000-0000-0000F4A10000}"/>
    <cellStyle name="Normal 18 2 7 3 5" xfId="41576" xr:uid="{00000000-0005-0000-0000-0000F5A10000}"/>
    <cellStyle name="Normal 18 2 7 4" xfId="41577" xr:uid="{00000000-0005-0000-0000-0000F6A10000}"/>
    <cellStyle name="Normal 18 2 7 4 2" xfId="41578" xr:uid="{00000000-0005-0000-0000-0000F7A10000}"/>
    <cellStyle name="Normal 18 2 7 4 3" xfId="41579" xr:uid="{00000000-0005-0000-0000-0000F8A10000}"/>
    <cellStyle name="Normal 18 2 7 4 4" xfId="41580" xr:uid="{00000000-0005-0000-0000-0000F9A10000}"/>
    <cellStyle name="Normal 18 2 7 4 5" xfId="41581" xr:uid="{00000000-0005-0000-0000-0000FAA10000}"/>
    <cellStyle name="Normal 18 2 7 5" xfId="41582" xr:uid="{00000000-0005-0000-0000-0000FBA10000}"/>
    <cellStyle name="Normal 18 2 7 5 2" xfId="41583" xr:uid="{00000000-0005-0000-0000-0000FCA10000}"/>
    <cellStyle name="Normal 18 2 7 5 3" xfId="41584" xr:uid="{00000000-0005-0000-0000-0000FDA10000}"/>
    <cellStyle name="Normal 18 2 7 5 4" xfId="41585" xr:uid="{00000000-0005-0000-0000-0000FEA10000}"/>
    <cellStyle name="Normal 18 2 7 5 5" xfId="41586" xr:uid="{00000000-0005-0000-0000-0000FFA10000}"/>
    <cellStyle name="Normal 18 2 7 6" xfId="41587" xr:uid="{00000000-0005-0000-0000-000000A20000}"/>
    <cellStyle name="Normal 18 2 7 6 2" xfId="41588" xr:uid="{00000000-0005-0000-0000-000001A20000}"/>
    <cellStyle name="Normal 18 2 7 6 3" xfId="41589" xr:uid="{00000000-0005-0000-0000-000002A20000}"/>
    <cellStyle name="Normal 18 2 7 6 4" xfId="41590" xr:uid="{00000000-0005-0000-0000-000003A20000}"/>
    <cellStyle name="Normal 18 2 7 6 5" xfId="41591" xr:uid="{00000000-0005-0000-0000-000004A20000}"/>
    <cellStyle name="Normal 18 2 7 7" xfId="41592" xr:uid="{00000000-0005-0000-0000-000005A20000}"/>
    <cellStyle name="Normal 18 2 7 7 2" xfId="41593" xr:uid="{00000000-0005-0000-0000-000006A20000}"/>
    <cellStyle name="Normal 18 2 7 7 3" xfId="41594" xr:uid="{00000000-0005-0000-0000-000007A20000}"/>
    <cellStyle name="Normal 18 2 7 7 4" xfId="41595" xr:uid="{00000000-0005-0000-0000-000008A20000}"/>
    <cellStyle name="Normal 18 2 7 7 5" xfId="41596" xr:uid="{00000000-0005-0000-0000-000009A20000}"/>
    <cellStyle name="Normal 18 2 7 8" xfId="41597" xr:uid="{00000000-0005-0000-0000-00000AA20000}"/>
    <cellStyle name="Normal 18 2 7 8 2" xfId="41598" xr:uid="{00000000-0005-0000-0000-00000BA20000}"/>
    <cellStyle name="Normal 18 2 7 8 3" xfId="41599" xr:uid="{00000000-0005-0000-0000-00000CA20000}"/>
    <cellStyle name="Normal 18 2 7 8 4" xfId="41600" xr:uid="{00000000-0005-0000-0000-00000DA20000}"/>
    <cellStyle name="Normal 18 2 7 8 5" xfId="41601" xr:uid="{00000000-0005-0000-0000-00000EA20000}"/>
    <cellStyle name="Normal 18 2 7 9" xfId="41602" xr:uid="{00000000-0005-0000-0000-00000FA20000}"/>
    <cellStyle name="Normal 18 2 7 9 2" xfId="41603" xr:uid="{00000000-0005-0000-0000-000010A20000}"/>
    <cellStyle name="Normal 18 2 7 9 3" xfId="41604" xr:uid="{00000000-0005-0000-0000-000011A20000}"/>
    <cellStyle name="Normal 18 2 7 9 4" xfId="41605" xr:uid="{00000000-0005-0000-0000-000012A20000}"/>
    <cellStyle name="Normal 18 2 7 9 5" xfId="41606" xr:uid="{00000000-0005-0000-0000-000013A20000}"/>
    <cellStyle name="Normal 18 2 8" xfId="41607" xr:uid="{00000000-0005-0000-0000-000014A20000}"/>
    <cellStyle name="Normal 18 2 8 10" xfId="41608" xr:uid="{00000000-0005-0000-0000-000015A20000}"/>
    <cellStyle name="Normal 18 2 8 10 2" xfId="41609" xr:uid="{00000000-0005-0000-0000-000016A20000}"/>
    <cellStyle name="Normal 18 2 8 10 3" xfId="41610" xr:uid="{00000000-0005-0000-0000-000017A20000}"/>
    <cellStyle name="Normal 18 2 8 10 4" xfId="41611" xr:uid="{00000000-0005-0000-0000-000018A20000}"/>
    <cellStyle name="Normal 18 2 8 10 5" xfId="41612" xr:uid="{00000000-0005-0000-0000-000019A20000}"/>
    <cellStyle name="Normal 18 2 8 11" xfId="41613" xr:uid="{00000000-0005-0000-0000-00001AA20000}"/>
    <cellStyle name="Normal 18 2 8 11 2" xfId="41614" xr:uid="{00000000-0005-0000-0000-00001BA20000}"/>
    <cellStyle name="Normal 18 2 8 11 3" xfId="41615" xr:uid="{00000000-0005-0000-0000-00001CA20000}"/>
    <cellStyle name="Normal 18 2 8 11 4" xfId="41616" xr:uid="{00000000-0005-0000-0000-00001DA20000}"/>
    <cellStyle name="Normal 18 2 8 11 5" xfId="41617" xr:uid="{00000000-0005-0000-0000-00001EA20000}"/>
    <cellStyle name="Normal 18 2 8 12" xfId="41618" xr:uid="{00000000-0005-0000-0000-00001FA20000}"/>
    <cellStyle name="Normal 18 2 8 12 2" xfId="41619" xr:uid="{00000000-0005-0000-0000-000020A20000}"/>
    <cellStyle name="Normal 18 2 8 12 3" xfId="41620" xr:uid="{00000000-0005-0000-0000-000021A20000}"/>
    <cellStyle name="Normal 18 2 8 12 4" xfId="41621" xr:uid="{00000000-0005-0000-0000-000022A20000}"/>
    <cellStyle name="Normal 18 2 8 12 5" xfId="41622" xr:uid="{00000000-0005-0000-0000-000023A20000}"/>
    <cellStyle name="Normal 18 2 8 13" xfId="41623" xr:uid="{00000000-0005-0000-0000-000024A20000}"/>
    <cellStyle name="Normal 18 2 8 13 2" xfId="41624" xr:uid="{00000000-0005-0000-0000-000025A20000}"/>
    <cellStyle name="Normal 18 2 8 13 3" xfId="41625" xr:uid="{00000000-0005-0000-0000-000026A20000}"/>
    <cellStyle name="Normal 18 2 8 13 4" xfId="41626" xr:uid="{00000000-0005-0000-0000-000027A20000}"/>
    <cellStyle name="Normal 18 2 8 13 5" xfId="41627" xr:uid="{00000000-0005-0000-0000-000028A20000}"/>
    <cellStyle name="Normal 18 2 8 14" xfId="41628" xr:uid="{00000000-0005-0000-0000-000029A20000}"/>
    <cellStyle name="Normal 18 2 8 14 2" xfId="41629" xr:uid="{00000000-0005-0000-0000-00002AA20000}"/>
    <cellStyle name="Normal 18 2 8 14 3" xfId="41630" xr:uid="{00000000-0005-0000-0000-00002BA20000}"/>
    <cellStyle name="Normal 18 2 8 14 4" xfId="41631" xr:uid="{00000000-0005-0000-0000-00002CA20000}"/>
    <cellStyle name="Normal 18 2 8 14 5" xfId="41632" xr:uid="{00000000-0005-0000-0000-00002DA20000}"/>
    <cellStyle name="Normal 18 2 8 15" xfId="41633" xr:uid="{00000000-0005-0000-0000-00002EA20000}"/>
    <cellStyle name="Normal 18 2 8 15 2" xfId="41634" xr:uid="{00000000-0005-0000-0000-00002FA20000}"/>
    <cellStyle name="Normal 18 2 8 15 3" xfId="41635" xr:uid="{00000000-0005-0000-0000-000030A20000}"/>
    <cellStyle name="Normal 18 2 8 15 4" xfId="41636" xr:uid="{00000000-0005-0000-0000-000031A20000}"/>
    <cellStyle name="Normal 18 2 8 15 5" xfId="41637" xr:uid="{00000000-0005-0000-0000-000032A20000}"/>
    <cellStyle name="Normal 18 2 8 16" xfId="41638" xr:uid="{00000000-0005-0000-0000-000033A20000}"/>
    <cellStyle name="Normal 18 2 8 16 2" xfId="41639" xr:uid="{00000000-0005-0000-0000-000034A20000}"/>
    <cellStyle name="Normal 18 2 8 16 3" xfId="41640" xr:uid="{00000000-0005-0000-0000-000035A20000}"/>
    <cellStyle name="Normal 18 2 8 16 4" xfId="41641" xr:uid="{00000000-0005-0000-0000-000036A20000}"/>
    <cellStyle name="Normal 18 2 8 17" xfId="41642" xr:uid="{00000000-0005-0000-0000-000037A20000}"/>
    <cellStyle name="Normal 18 2 8 17 2" xfId="41643" xr:uid="{00000000-0005-0000-0000-000038A20000}"/>
    <cellStyle name="Normal 18 2 8 17 3" xfId="41644" xr:uid="{00000000-0005-0000-0000-000039A20000}"/>
    <cellStyle name="Normal 18 2 8 17 4" xfId="41645" xr:uid="{00000000-0005-0000-0000-00003AA20000}"/>
    <cellStyle name="Normal 18 2 8 18" xfId="41646" xr:uid="{00000000-0005-0000-0000-00003BA20000}"/>
    <cellStyle name="Normal 18 2 8 19" xfId="41647" xr:uid="{00000000-0005-0000-0000-00003CA20000}"/>
    <cellStyle name="Normal 18 2 8 2" xfId="41648" xr:uid="{00000000-0005-0000-0000-00003DA20000}"/>
    <cellStyle name="Normal 18 2 8 2 2" xfId="41649" xr:uid="{00000000-0005-0000-0000-00003EA20000}"/>
    <cellStyle name="Normal 18 2 8 2 3" xfId="41650" xr:uid="{00000000-0005-0000-0000-00003FA20000}"/>
    <cellStyle name="Normal 18 2 8 2 4" xfId="41651" xr:uid="{00000000-0005-0000-0000-000040A20000}"/>
    <cellStyle name="Normal 18 2 8 2 5" xfId="41652" xr:uid="{00000000-0005-0000-0000-000041A20000}"/>
    <cellStyle name="Normal 18 2 8 20" xfId="41653" xr:uid="{00000000-0005-0000-0000-000042A20000}"/>
    <cellStyle name="Normal 18 2 8 3" xfId="41654" xr:uid="{00000000-0005-0000-0000-000043A20000}"/>
    <cellStyle name="Normal 18 2 8 3 2" xfId="41655" xr:uid="{00000000-0005-0000-0000-000044A20000}"/>
    <cellStyle name="Normal 18 2 8 3 3" xfId="41656" xr:uid="{00000000-0005-0000-0000-000045A20000}"/>
    <cellStyle name="Normal 18 2 8 3 4" xfId="41657" xr:uid="{00000000-0005-0000-0000-000046A20000}"/>
    <cellStyle name="Normal 18 2 8 3 5" xfId="41658" xr:uid="{00000000-0005-0000-0000-000047A20000}"/>
    <cellStyle name="Normal 18 2 8 4" xfId="41659" xr:uid="{00000000-0005-0000-0000-000048A20000}"/>
    <cellStyle name="Normal 18 2 8 4 2" xfId="41660" xr:uid="{00000000-0005-0000-0000-000049A20000}"/>
    <cellStyle name="Normal 18 2 8 4 3" xfId="41661" xr:uid="{00000000-0005-0000-0000-00004AA20000}"/>
    <cellStyle name="Normal 18 2 8 4 4" xfId="41662" xr:uid="{00000000-0005-0000-0000-00004BA20000}"/>
    <cellStyle name="Normal 18 2 8 4 5" xfId="41663" xr:uid="{00000000-0005-0000-0000-00004CA20000}"/>
    <cellStyle name="Normal 18 2 8 5" xfId="41664" xr:uid="{00000000-0005-0000-0000-00004DA20000}"/>
    <cellStyle name="Normal 18 2 8 5 2" xfId="41665" xr:uid="{00000000-0005-0000-0000-00004EA20000}"/>
    <cellStyle name="Normal 18 2 8 5 3" xfId="41666" xr:uid="{00000000-0005-0000-0000-00004FA20000}"/>
    <cellStyle name="Normal 18 2 8 5 4" xfId="41667" xr:uid="{00000000-0005-0000-0000-000050A20000}"/>
    <cellStyle name="Normal 18 2 8 5 5" xfId="41668" xr:uid="{00000000-0005-0000-0000-000051A20000}"/>
    <cellStyle name="Normal 18 2 8 6" xfId="41669" xr:uid="{00000000-0005-0000-0000-000052A20000}"/>
    <cellStyle name="Normal 18 2 8 6 2" xfId="41670" xr:uid="{00000000-0005-0000-0000-000053A20000}"/>
    <cellStyle name="Normal 18 2 8 6 3" xfId="41671" xr:uid="{00000000-0005-0000-0000-000054A20000}"/>
    <cellStyle name="Normal 18 2 8 6 4" xfId="41672" xr:uid="{00000000-0005-0000-0000-000055A20000}"/>
    <cellStyle name="Normal 18 2 8 6 5" xfId="41673" xr:uid="{00000000-0005-0000-0000-000056A20000}"/>
    <cellStyle name="Normal 18 2 8 7" xfId="41674" xr:uid="{00000000-0005-0000-0000-000057A20000}"/>
    <cellStyle name="Normal 18 2 8 7 2" xfId="41675" xr:uid="{00000000-0005-0000-0000-000058A20000}"/>
    <cellStyle name="Normal 18 2 8 7 3" xfId="41676" xr:uid="{00000000-0005-0000-0000-000059A20000}"/>
    <cellStyle name="Normal 18 2 8 7 4" xfId="41677" xr:uid="{00000000-0005-0000-0000-00005AA20000}"/>
    <cellStyle name="Normal 18 2 8 7 5" xfId="41678" xr:uid="{00000000-0005-0000-0000-00005BA20000}"/>
    <cellStyle name="Normal 18 2 8 8" xfId="41679" xr:uid="{00000000-0005-0000-0000-00005CA20000}"/>
    <cellStyle name="Normal 18 2 8 8 2" xfId="41680" xr:uid="{00000000-0005-0000-0000-00005DA20000}"/>
    <cellStyle name="Normal 18 2 8 8 3" xfId="41681" xr:uid="{00000000-0005-0000-0000-00005EA20000}"/>
    <cellStyle name="Normal 18 2 8 8 4" xfId="41682" xr:uid="{00000000-0005-0000-0000-00005FA20000}"/>
    <cellStyle name="Normal 18 2 8 8 5" xfId="41683" xr:uid="{00000000-0005-0000-0000-000060A20000}"/>
    <cellStyle name="Normal 18 2 8 9" xfId="41684" xr:uid="{00000000-0005-0000-0000-000061A20000}"/>
    <cellStyle name="Normal 18 2 8 9 2" xfId="41685" xr:uid="{00000000-0005-0000-0000-000062A20000}"/>
    <cellStyle name="Normal 18 2 8 9 3" xfId="41686" xr:uid="{00000000-0005-0000-0000-000063A20000}"/>
    <cellStyle name="Normal 18 2 8 9 4" xfId="41687" xr:uid="{00000000-0005-0000-0000-000064A20000}"/>
    <cellStyle name="Normal 18 2 8 9 5" xfId="41688" xr:uid="{00000000-0005-0000-0000-000065A20000}"/>
    <cellStyle name="Normal 18 2 9" xfId="41689" xr:uid="{00000000-0005-0000-0000-000066A20000}"/>
    <cellStyle name="Normal 18 2 9 10" xfId="41690" xr:uid="{00000000-0005-0000-0000-000067A20000}"/>
    <cellStyle name="Normal 18 2 9 10 2" xfId="41691" xr:uid="{00000000-0005-0000-0000-000068A20000}"/>
    <cellStyle name="Normal 18 2 9 10 3" xfId="41692" xr:uid="{00000000-0005-0000-0000-000069A20000}"/>
    <cellStyle name="Normal 18 2 9 10 4" xfId="41693" xr:uid="{00000000-0005-0000-0000-00006AA20000}"/>
    <cellStyle name="Normal 18 2 9 10 5" xfId="41694" xr:uid="{00000000-0005-0000-0000-00006BA20000}"/>
    <cellStyle name="Normal 18 2 9 11" xfId="41695" xr:uid="{00000000-0005-0000-0000-00006CA20000}"/>
    <cellStyle name="Normal 18 2 9 11 2" xfId="41696" xr:uid="{00000000-0005-0000-0000-00006DA20000}"/>
    <cellStyle name="Normal 18 2 9 11 3" xfId="41697" xr:uid="{00000000-0005-0000-0000-00006EA20000}"/>
    <cellStyle name="Normal 18 2 9 11 4" xfId="41698" xr:uid="{00000000-0005-0000-0000-00006FA20000}"/>
    <cellStyle name="Normal 18 2 9 11 5" xfId="41699" xr:uid="{00000000-0005-0000-0000-000070A20000}"/>
    <cellStyle name="Normal 18 2 9 12" xfId="41700" xr:uid="{00000000-0005-0000-0000-000071A20000}"/>
    <cellStyle name="Normal 18 2 9 12 2" xfId="41701" xr:uid="{00000000-0005-0000-0000-000072A20000}"/>
    <cellStyle name="Normal 18 2 9 12 3" xfId="41702" xr:uid="{00000000-0005-0000-0000-000073A20000}"/>
    <cellStyle name="Normal 18 2 9 12 4" xfId="41703" xr:uid="{00000000-0005-0000-0000-000074A20000}"/>
    <cellStyle name="Normal 18 2 9 12 5" xfId="41704" xr:uid="{00000000-0005-0000-0000-000075A20000}"/>
    <cellStyle name="Normal 18 2 9 13" xfId="41705" xr:uid="{00000000-0005-0000-0000-000076A20000}"/>
    <cellStyle name="Normal 18 2 9 13 2" xfId="41706" xr:uid="{00000000-0005-0000-0000-000077A20000}"/>
    <cellStyle name="Normal 18 2 9 13 3" xfId="41707" xr:uid="{00000000-0005-0000-0000-000078A20000}"/>
    <cellStyle name="Normal 18 2 9 13 4" xfId="41708" xr:uid="{00000000-0005-0000-0000-000079A20000}"/>
    <cellStyle name="Normal 18 2 9 13 5" xfId="41709" xr:uid="{00000000-0005-0000-0000-00007AA20000}"/>
    <cellStyle name="Normal 18 2 9 14" xfId="41710" xr:uid="{00000000-0005-0000-0000-00007BA20000}"/>
    <cellStyle name="Normal 18 2 9 14 2" xfId="41711" xr:uid="{00000000-0005-0000-0000-00007CA20000}"/>
    <cellStyle name="Normal 18 2 9 14 3" xfId="41712" xr:uid="{00000000-0005-0000-0000-00007DA20000}"/>
    <cellStyle name="Normal 18 2 9 14 4" xfId="41713" xr:uid="{00000000-0005-0000-0000-00007EA20000}"/>
    <cellStyle name="Normal 18 2 9 14 5" xfId="41714" xr:uid="{00000000-0005-0000-0000-00007FA20000}"/>
    <cellStyle name="Normal 18 2 9 15" xfId="41715" xr:uid="{00000000-0005-0000-0000-000080A20000}"/>
    <cellStyle name="Normal 18 2 9 15 2" xfId="41716" xr:uid="{00000000-0005-0000-0000-000081A20000}"/>
    <cellStyle name="Normal 18 2 9 15 3" xfId="41717" xr:uid="{00000000-0005-0000-0000-000082A20000}"/>
    <cellStyle name="Normal 18 2 9 15 4" xfId="41718" xr:uid="{00000000-0005-0000-0000-000083A20000}"/>
    <cellStyle name="Normal 18 2 9 15 5" xfId="41719" xr:uid="{00000000-0005-0000-0000-000084A20000}"/>
    <cellStyle name="Normal 18 2 9 16" xfId="41720" xr:uid="{00000000-0005-0000-0000-000085A20000}"/>
    <cellStyle name="Normal 18 2 9 16 2" xfId="41721" xr:uid="{00000000-0005-0000-0000-000086A20000}"/>
    <cellStyle name="Normal 18 2 9 16 3" xfId="41722" xr:uid="{00000000-0005-0000-0000-000087A20000}"/>
    <cellStyle name="Normal 18 2 9 16 4" xfId="41723" xr:uid="{00000000-0005-0000-0000-000088A20000}"/>
    <cellStyle name="Normal 18 2 9 17" xfId="41724" xr:uid="{00000000-0005-0000-0000-000089A20000}"/>
    <cellStyle name="Normal 18 2 9 17 2" xfId="41725" xr:uid="{00000000-0005-0000-0000-00008AA20000}"/>
    <cellStyle name="Normal 18 2 9 17 3" xfId="41726" xr:uid="{00000000-0005-0000-0000-00008BA20000}"/>
    <cellStyle name="Normal 18 2 9 17 4" xfId="41727" xr:uid="{00000000-0005-0000-0000-00008CA20000}"/>
    <cellStyle name="Normal 18 2 9 18" xfId="41728" xr:uid="{00000000-0005-0000-0000-00008DA20000}"/>
    <cellStyle name="Normal 18 2 9 19" xfId="41729" xr:uid="{00000000-0005-0000-0000-00008EA20000}"/>
    <cellStyle name="Normal 18 2 9 2" xfId="41730" xr:uid="{00000000-0005-0000-0000-00008FA20000}"/>
    <cellStyle name="Normal 18 2 9 2 2" xfId="41731" xr:uid="{00000000-0005-0000-0000-000090A20000}"/>
    <cellStyle name="Normal 18 2 9 2 3" xfId="41732" xr:uid="{00000000-0005-0000-0000-000091A20000}"/>
    <cellStyle name="Normal 18 2 9 2 4" xfId="41733" xr:uid="{00000000-0005-0000-0000-000092A20000}"/>
    <cellStyle name="Normal 18 2 9 2 5" xfId="41734" xr:uid="{00000000-0005-0000-0000-000093A20000}"/>
    <cellStyle name="Normal 18 2 9 20" xfId="41735" xr:uid="{00000000-0005-0000-0000-000094A20000}"/>
    <cellStyle name="Normal 18 2 9 3" xfId="41736" xr:uid="{00000000-0005-0000-0000-000095A20000}"/>
    <cellStyle name="Normal 18 2 9 3 2" xfId="41737" xr:uid="{00000000-0005-0000-0000-000096A20000}"/>
    <cellStyle name="Normal 18 2 9 3 3" xfId="41738" xr:uid="{00000000-0005-0000-0000-000097A20000}"/>
    <cellStyle name="Normal 18 2 9 3 4" xfId="41739" xr:uid="{00000000-0005-0000-0000-000098A20000}"/>
    <cellStyle name="Normal 18 2 9 3 5" xfId="41740" xr:uid="{00000000-0005-0000-0000-000099A20000}"/>
    <cellStyle name="Normal 18 2 9 4" xfId="41741" xr:uid="{00000000-0005-0000-0000-00009AA20000}"/>
    <cellStyle name="Normal 18 2 9 4 2" xfId="41742" xr:uid="{00000000-0005-0000-0000-00009BA20000}"/>
    <cellStyle name="Normal 18 2 9 4 3" xfId="41743" xr:uid="{00000000-0005-0000-0000-00009CA20000}"/>
    <cellStyle name="Normal 18 2 9 4 4" xfId="41744" xr:uid="{00000000-0005-0000-0000-00009DA20000}"/>
    <cellStyle name="Normal 18 2 9 4 5" xfId="41745" xr:uid="{00000000-0005-0000-0000-00009EA20000}"/>
    <cellStyle name="Normal 18 2 9 5" xfId="41746" xr:uid="{00000000-0005-0000-0000-00009FA20000}"/>
    <cellStyle name="Normal 18 2 9 5 2" xfId="41747" xr:uid="{00000000-0005-0000-0000-0000A0A20000}"/>
    <cellStyle name="Normal 18 2 9 5 3" xfId="41748" xr:uid="{00000000-0005-0000-0000-0000A1A20000}"/>
    <cellStyle name="Normal 18 2 9 5 4" xfId="41749" xr:uid="{00000000-0005-0000-0000-0000A2A20000}"/>
    <cellStyle name="Normal 18 2 9 5 5" xfId="41750" xr:uid="{00000000-0005-0000-0000-0000A3A20000}"/>
    <cellStyle name="Normal 18 2 9 6" xfId="41751" xr:uid="{00000000-0005-0000-0000-0000A4A20000}"/>
    <cellStyle name="Normal 18 2 9 6 2" xfId="41752" xr:uid="{00000000-0005-0000-0000-0000A5A20000}"/>
    <cellStyle name="Normal 18 2 9 6 3" xfId="41753" xr:uid="{00000000-0005-0000-0000-0000A6A20000}"/>
    <cellStyle name="Normal 18 2 9 6 4" xfId="41754" xr:uid="{00000000-0005-0000-0000-0000A7A20000}"/>
    <cellStyle name="Normal 18 2 9 6 5" xfId="41755" xr:uid="{00000000-0005-0000-0000-0000A8A20000}"/>
    <cellStyle name="Normal 18 2 9 7" xfId="41756" xr:uid="{00000000-0005-0000-0000-0000A9A20000}"/>
    <cellStyle name="Normal 18 2 9 7 2" xfId="41757" xr:uid="{00000000-0005-0000-0000-0000AAA20000}"/>
    <cellStyle name="Normal 18 2 9 7 3" xfId="41758" xr:uid="{00000000-0005-0000-0000-0000ABA20000}"/>
    <cellStyle name="Normal 18 2 9 7 4" xfId="41759" xr:uid="{00000000-0005-0000-0000-0000ACA20000}"/>
    <cellStyle name="Normal 18 2 9 7 5" xfId="41760" xr:uid="{00000000-0005-0000-0000-0000ADA20000}"/>
    <cellStyle name="Normal 18 2 9 8" xfId="41761" xr:uid="{00000000-0005-0000-0000-0000AEA20000}"/>
    <cellStyle name="Normal 18 2 9 8 2" xfId="41762" xr:uid="{00000000-0005-0000-0000-0000AFA20000}"/>
    <cellStyle name="Normal 18 2 9 8 3" xfId="41763" xr:uid="{00000000-0005-0000-0000-0000B0A20000}"/>
    <cellStyle name="Normal 18 2 9 8 4" xfId="41764" xr:uid="{00000000-0005-0000-0000-0000B1A20000}"/>
    <cellStyle name="Normal 18 2 9 8 5" xfId="41765" xr:uid="{00000000-0005-0000-0000-0000B2A20000}"/>
    <cellStyle name="Normal 18 2 9 9" xfId="41766" xr:uid="{00000000-0005-0000-0000-0000B3A20000}"/>
    <cellStyle name="Normal 18 2 9 9 2" xfId="41767" xr:uid="{00000000-0005-0000-0000-0000B4A20000}"/>
    <cellStyle name="Normal 18 2 9 9 3" xfId="41768" xr:uid="{00000000-0005-0000-0000-0000B5A20000}"/>
    <cellStyle name="Normal 18 2 9 9 4" xfId="41769" xr:uid="{00000000-0005-0000-0000-0000B6A20000}"/>
    <cellStyle name="Normal 18 2 9 9 5" xfId="41770" xr:uid="{00000000-0005-0000-0000-0000B7A20000}"/>
    <cellStyle name="Normal 18 3" xfId="233" xr:uid="{00000000-0005-0000-0000-0000B8A20000}"/>
    <cellStyle name="Normal 18 3 2" xfId="41771" xr:uid="{00000000-0005-0000-0000-0000B9A20000}"/>
    <cellStyle name="Normal 18 4" xfId="39178" xr:uid="{00000000-0005-0000-0000-0000BAA20000}"/>
    <cellStyle name="Normal 18 5" xfId="137" xr:uid="{00000000-0005-0000-0000-0000BBA20000}"/>
    <cellStyle name="Normal 19" xfId="88" xr:uid="{00000000-0005-0000-0000-0000BCA20000}"/>
    <cellStyle name="Normal 19 2" xfId="116" xr:uid="{00000000-0005-0000-0000-0000BDA20000}"/>
    <cellStyle name="Normal 19 2 2" xfId="308" xr:uid="{00000000-0005-0000-0000-0000BEA20000}"/>
    <cellStyle name="Normal 19 2 3" xfId="140" xr:uid="{00000000-0005-0000-0000-0000BFA20000}"/>
    <cellStyle name="Normal 19 3" xfId="139" xr:uid="{00000000-0005-0000-0000-0000C0A20000}"/>
    <cellStyle name="Normal 2" xfId="7" xr:uid="{00000000-0005-0000-0000-0000C1A20000}"/>
    <cellStyle name="Normal 2 2" xfId="8" xr:uid="{00000000-0005-0000-0000-0000C2A20000}"/>
    <cellStyle name="Normal 2 2 2" xfId="234" xr:uid="{00000000-0005-0000-0000-0000C3A20000}"/>
    <cellStyle name="Normal 2 3" xfId="68" xr:uid="{00000000-0005-0000-0000-0000C4A20000}"/>
    <cellStyle name="Normal 2 3 2" xfId="235" xr:uid="{00000000-0005-0000-0000-0000C5A20000}"/>
    <cellStyle name="Normal 2 4" xfId="83" xr:uid="{00000000-0005-0000-0000-0000C6A20000}"/>
    <cellStyle name="Normal 2 4 2" xfId="111" xr:uid="{00000000-0005-0000-0000-0000C7A20000}"/>
    <cellStyle name="Normal 2 4 2 2" xfId="285" xr:uid="{00000000-0005-0000-0000-0000C8A20000}"/>
    <cellStyle name="Normal 2 4 3" xfId="41772" xr:uid="{00000000-0005-0000-0000-0000C9A20000}"/>
    <cellStyle name="Normal 2 4 4" xfId="136" xr:uid="{00000000-0005-0000-0000-0000CAA20000}"/>
    <cellStyle name="Normal 2 5" xfId="67" xr:uid="{00000000-0005-0000-0000-0000CBA20000}"/>
    <cellStyle name="Normal 2 5 2" xfId="41774" xr:uid="{00000000-0005-0000-0000-0000CCA20000}"/>
    <cellStyle name="Normal 2 5 2 2" xfId="41775" xr:uid="{00000000-0005-0000-0000-0000CDA20000}"/>
    <cellStyle name="Normal 2 5 3" xfId="41776" xr:uid="{00000000-0005-0000-0000-0000CEA20000}"/>
    <cellStyle name="Normal 2 5 4" xfId="41773" xr:uid="{00000000-0005-0000-0000-0000CFA20000}"/>
    <cellStyle name="Normal 2 5 5" xfId="148" xr:uid="{00000000-0005-0000-0000-0000D0A20000}"/>
    <cellStyle name="Normal 2 6" xfId="96" xr:uid="{00000000-0005-0000-0000-0000D1A20000}"/>
    <cellStyle name="Normal 2 6 2" xfId="41778" xr:uid="{00000000-0005-0000-0000-0000D2A20000}"/>
    <cellStyle name="Normal 2 6 3" xfId="41777" xr:uid="{00000000-0005-0000-0000-0000D3A20000}"/>
    <cellStyle name="Normal 2 7" xfId="121" xr:uid="{00000000-0005-0000-0000-0000D4A20000}"/>
    <cellStyle name="Normal 2 8" xfId="57" xr:uid="{00000000-0005-0000-0000-0000D5A20000}"/>
    <cellStyle name="Normal 20" xfId="93" xr:uid="{00000000-0005-0000-0000-0000D6A20000}"/>
    <cellStyle name="Normal 20 2" xfId="120" xr:uid="{00000000-0005-0000-0000-0000D7A20000}"/>
    <cellStyle name="Normal 20 2 2" xfId="41779" xr:uid="{00000000-0005-0000-0000-0000D8A20000}"/>
    <cellStyle name="Normal 20 3" xfId="146" xr:uid="{00000000-0005-0000-0000-0000D9A20000}"/>
    <cellStyle name="Normal 21" xfId="63" xr:uid="{00000000-0005-0000-0000-0000DAA20000}"/>
    <cellStyle name="Normal 21 2" xfId="41780" xr:uid="{00000000-0005-0000-0000-0000DBA20000}"/>
    <cellStyle name="Normal 21 3" xfId="302" xr:uid="{00000000-0005-0000-0000-0000DCA20000}"/>
    <cellStyle name="Normal 22" xfId="59" xr:uid="{00000000-0005-0000-0000-0000DDA20000}"/>
    <cellStyle name="Normal 22 10" xfId="41782" xr:uid="{00000000-0005-0000-0000-0000DEA20000}"/>
    <cellStyle name="Normal 22 10 2" xfId="41783" xr:uid="{00000000-0005-0000-0000-0000DFA20000}"/>
    <cellStyle name="Normal 22 10 3" xfId="41784" xr:uid="{00000000-0005-0000-0000-0000E0A20000}"/>
    <cellStyle name="Normal 22 10 4" xfId="41785" xr:uid="{00000000-0005-0000-0000-0000E1A20000}"/>
    <cellStyle name="Normal 22 10 5" xfId="41786" xr:uid="{00000000-0005-0000-0000-0000E2A20000}"/>
    <cellStyle name="Normal 22 11" xfId="41787" xr:uid="{00000000-0005-0000-0000-0000E3A20000}"/>
    <cellStyle name="Normal 22 11 2" xfId="41788" xr:uid="{00000000-0005-0000-0000-0000E4A20000}"/>
    <cellStyle name="Normal 22 11 3" xfId="41789" xr:uid="{00000000-0005-0000-0000-0000E5A20000}"/>
    <cellStyle name="Normal 22 11 4" xfId="41790" xr:uid="{00000000-0005-0000-0000-0000E6A20000}"/>
    <cellStyle name="Normal 22 11 5" xfId="41791" xr:uid="{00000000-0005-0000-0000-0000E7A20000}"/>
    <cellStyle name="Normal 22 12" xfId="41792" xr:uid="{00000000-0005-0000-0000-0000E8A20000}"/>
    <cellStyle name="Normal 22 12 2" xfId="41793" xr:uid="{00000000-0005-0000-0000-0000E9A20000}"/>
    <cellStyle name="Normal 22 12 3" xfId="41794" xr:uid="{00000000-0005-0000-0000-0000EAA20000}"/>
    <cellStyle name="Normal 22 12 4" xfId="41795" xr:uid="{00000000-0005-0000-0000-0000EBA20000}"/>
    <cellStyle name="Normal 22 12 5" xfId="41796" xr:uid="{00000000-0005-0000-0000-0000ECA20000}"/>
    <cellStyle name="Normal 22 13" xfId="41797" xr:uid="{00000000-0005-0000-0000-0000EDA20000}"/>
    <cellStyle name="Normal 22 13 2" xfId="41798" xr:uid="{00000000-0005-0000-0000-0000EEA20000}"/>
    <cellStyle name="Normal 22 13 3" xfId="41799" xr:uid="{00000000-0005-0000-0000-0000EFA20000}"/>
    <cellStyle name="Normal 22 13 4" xfId="41800" xr:uid="{00000000-0005-0000-0000-0000F0A20000}"/>
    <cellStyle name="Normal 22 13 5" xfId="41801" xr:uid="{00000000-0005-0000-0000-0000F1A20000}"/>
    <cellStyle name="Normal 22 14" xfId="41802" xr:uid="{00000000-0005-0000-0000-0000F2A20000}"/>
    <cellStyle name="Normal 22 14 2" xfId="41803" xr:uid="{00000000-0005-0000-0000-0000F3A20000}"/>
    <cellStyle name="Normal 22 14 3" xfId="41804" xr:uid="{00000000-0005-0000-0000-0000F4A20000}"/>
    <cellStyle name="Normal 22 14 4" xfId="41805" xr:uid="{00000000-0005-0000-0000-0000F5A20000}"/>
    <cellStyle name="Normal 22 14 5" xfId="41806" xr:uid="{00000000-0005-0000-0000-0000F6A20000}"/>
    <cellStyle name="Normal 22 15" xfId="41807" xr:uid="{00000000-0005-0000-0000-0000F7A20000}"/>
    <cellStyle name="Normal 22 15 2" xfId="41808" xr:uid="{00000000-0005-0000-0000-0000F8A20000}"/>
    <cellStyle name="Normal 22 15 3" xfId="41809" xr:uid="{00000000-0005-0000-0000-0000F9A20000}"/>
    <cellStyle name="Normal 22 15 4" xfId="41810" xr:uid="{00000000-0005-0000-0000-0000FAA20000}"/>
    <cellStyle name="Normal 22 15 5" xfId="41811" xr:uid="{00000000-0005-0000-0000-0000FBA20000}"/>
    <cellStyle name="Normal 22 16" xfId="41812" xr:uid="{00000000-0005-0000-0000-0000FCA20000}"/>
    <cellStyle name="Normal 22 16 2" xfId="41813" xr:uid="{00000000-0005-0000-0000-0000FDA20000}"/>
    <cellStyle name="Normal 22 16 3" xfId="41814" xr:uid="{00000000-0005-0000-0000-0000FEA20000}"/>
    <cellStyle name="Normal 22 16 4" xfId="41815" xr:uid="{00000000-0005-0000-0000-0000FFA20000}"/>
    <cellStyle name="Normal 22 16 5" xfId="41816" xr:uid="{00000000-0005-0000-0000-000000A30000}"/>
    <cellStyle name="Normal 22 17" xfId="41817" xr:uid="{00000000-0005-0000-0000-000001A30000}"/>
    <cellStyle name="Normal 22 17 2" xfId="41818" xr:uid="{00000000-0005-0000-0000-000002A30000}"/>
    <cellStyle name="Normal 22 17 3" xfId="41819" xr:uid="{00000000-0005-0000-0000-000003A30000}"/>
    <cellStyle name="Normal 22 17 4" xfId="41820" xr:uid="{00000000-0005-0000-0000-000004A30000}"/>
    <cellStyle name="Normal 22 17 5" xfId="41821" xr:uid="{00000000-0005-0000-0000-000005A30000}"/>
    <cellStyle name="Normal 22 18" xfId="41822" xr:uid="{00000000-0005-0000-0000-000006A30000}"/>
    <cellStyle name="Normal 22 18 2" xfId="41823" xr:uid="{00000000-0005-0000-0000-000007A30000}"/>
    <cellStyle name="Normal 22 18 3" xfId="41824" xr:uid="{00000000-0005-0000-0000-000008A30000}"/>
    <cellStyle name="Normal 22 18 4" xfId="41825" xr:uid="{00000000-0005-0000-0000-000009A30000}"/>
    <cellStyle name="Normal 22 18 5" xfId="41826" xr:uid="{00000000-0005-0000-0000-00000AA30000}"/>
    <cellStyle name="Normal 22 19" xfId="41827" xr:uid="{00000000-0005-0000-0000-00000BA30000}"/>
    <cellStyle name="Normal 22 19 2" xfId="41828" xr:uid="{00000000-0005-0000-0000-00000CA30000}"/>
    <cellStyle name="Normal 22 19 3" xfId="41829" xr:uid="{00000000-0005-0000-0000-00000DA30000}"/>
    <cellStyle name="Normal 22 19 4" xfId="41830" xr:uid="{00000000-0005-0000-0000-00000EA30000}"/>
    <cellStyle name="Normal 22 19 5" xfId="41831" xr:uid="{00000000-0005-0000-0000-00000FA30000}"/>
    <cellStyle name="Normal 22 2" xfId="41832" xr:uid="{00000000-0005-0000-0000-000010A30000}"/>
    <cellStyle name="Normal 22 2 10" xfId="41833" xr:uid="{00000000-0005-0000-0000-000011A30000}"/>
    <cellStyle name="Normal 22 2 10 2" xfId="41834" xr:uid="{00000000-0005-0000-0000-000012A30000}"/>
    <cellStyle name="Normal 22 2 10 3" xfId="41835" xr:uid="{00000000-0005-0000-0000-000013A30000}"/>
    <cellStyle name="Normal 22 2 10 4" xfId="41836" xr:uid="{00000000-0005-0000-0000-000014A30000}"/>
    <cellStyle name="Normal 22 2 10 5" xfId="41837" xr:uid="{00000000-0005-0000-0000-000015A30000}"/>
    <cellStyle name="Normal 22 2 11" xfId="41838" xr:uid="{00000000-0005-0000-0000-000016A30000}"/>
    <cellStyle name="Normal 22 2 11 2" xfId="41839" xr:uid="{00000000-0005-0000-0000-000017A30000}"/>
    <cellStyle name="Normal 22 2 11 3" xfId="41840" xr:uid="{00000000-0005-0000-0000-000018A30000}"/>
    <cellStyle name="Normal 22 2 11 4" xfId="41841" xr:uid="{00000000-0005-0000-0000-000019A30000}"/>
    <cellStyle name="Normal 22 2 11 5" xfId="41842" xr:uid="{00000000-0005-0000-0000-00001AA30000}"/>
    <cellStyle name="Normal 22 2 12" xfId="41843" xr:uid="{00000000-0005-0000-0000-00001BA30000}"/>
    <cellStyle name="Normal 22 2 12 2" xfId="41844" xr:uid="{00000000-0005-0000-0000-00001CA30000}"/>
    <cellStyle name="Normal 22 2 12 3" xfId="41845" xr:uid="{00000000-0005-0000-0000-00001DA30000}"/>
    <cellStyle name="Normal 22 2 12 4" xfId="41846" xr:uid="{00000000-0005-0000-0000-00001EA30000}"/>
    <cellStyle name="Normal 22 2 12 5" xfId="41847" xr:uid="{00000000-0005-0000-0000-00001FA30000}"/>
    <cellStyle name="Normal 22 2 13" xfId="41848" xr:uid="{00000000-0005-0000-0000-000020A30000}"/>
    <cellStyle name="Normal 22 2 13 2" xfId="41849" xr:uid="{00000000-0005-0000-0000-000021A30000}"/>
    <cellStyle name="Normal 22 2 13 3" xfId="41850" xr:uid="{00000000-0005-0000-0000-000022A30000}"/>
    <cellStyle name="Normal 22 2 13 4" xfId="41851" xr:uid="{00000000-0005-0000-0000-000023A30000}"/>
    <cellStyle name="Normal 22 2 13 5" xfId="41852" xr:uid="{00000000-0005-0000-0000-000024A30000}"/>
    <cellStyle name="Normal 22 2 14" xfId="41853" xr:uid="{00000000-0005-0000-0000-000025A30000}"/>
    <cellStyle name="Normal 22 2 14 2" xfId="41854" xr:uid="{00000000-0005-0000-0000-000026A30000}"/>
    <cellStyle name="Normal 22 2 14 3" xfId="41855" xr:uid="{00000000-0005-0000-0000-000027A30000}"/>
    <cellStyle name="Normal 22 2 14 4" xfId="41856" xr:uid="{00000000-0005-0000-0000-000028A30000}"/>
    <cellStyle name="Normal 22 2 14 5" xfId="41857" xr:uid="{00000000-0005-0000-0000-000029A30000}"/>
    <cellStyle name="Normal 22 2 15" xfId="41858" xr:uid="{00000000-0005-0000-0000-00002AA30000}"/>
    <cellStyle name="Normal 22 2 15 2" xfId="41859" xr:uid="{00000000-0005-0000-0000-00002BA30000}"/>
    <cellStyle name="Normal 22 2 15 3" xfId="41860" xr:uid="{00000000-0005-0000-0000-00002CA30000}"/>
    <cellStyle name="Normal 22 2 15 4" xfId="41861" xr:uid="{00000000-0005-0000-0000-00002DA30000}"/>
    <cellStyle name="Normal 22 2 15 5" xfId="41862" xr:uid="{00000000-0005-0000-0000-00002EA30000}"/>
    <cellStyle name="Normal 22 2 16" xfId="41863" xr:uid="{00000000-0005-0000-0000-00002FA30000}"/>
    <cellStyle name="Normal 22 2 16 2" xfId="41864" xr:uid="{00000000-0005-0000-0000-000030A30000}"/>
    <cellStyle name="Normal 22 2 16 3" xfId="41865" xr:uid="{00000000-0005-0000-0000-000031A30000}"/>
    <cellStyle name="Normal 22 2 16 4" xfId="41866" xr:uid="{00000000-0005-0000-0000-000032A30000}"/>
    <cellStyle name="Normal 22 2 16 5" xfId="41867" xr:uid="{00000000-0005-0000-0000-000033A30000}"/>
    <cellStyle name="Normal 22 2 17" xfId="41868" xr:uid="{00000000-0005-0000-0000-000034A30000}"/>
    <cellStyle name="Normal 22 2 17 2" xfId="41869" xr:uid="{00000000-0005-0000-0000-000035A30000}"/>
    <cellStyle name="Normal 22 2 17 3" xfId="41870" xr:uid="{00000000-0005-0000-0000-000036A30000}"/>
    <cellStyle name="Normal 22 2 17 4" xfId="41871" xr:uid="{00000000-0005-0000-0000-000037A30000}"/>
    <cellStyle name="Normal 22 2 17 5" xfId="41872" xr:uid="{00000000-0005-0000-0000-000038A30000}"/>
    <cellStyle name="Normal 22 2 18" xfId="41873" xr:uid="{00000000-0005-0000-0000-000039A30000}"/>
    <cellStyle name="Normal 22 2 18 2" xfId="41874" xr:uid="{00000000-0005-0000-0000-00003AA30000}"/>
    <cellStyle name="Normal 22 2 18 3" xfId="41875" xr:uid="{00000000-0005-0000-0000-00003BA30000}"/>
    <cellStyle name="Normal 22 2 18 4" xfId="41876" xr:uid="{00000000-0005-0000-0000-00003CA30000}"/>
    <cellStyle name="Normal 22 2 18 5" xfId="41877" xr:uid="{00000000-0005-0000-0000-00003DA30000}"/>
    <cellStyle name="Normal 22 2 19" xfId="41878" xr:uid="{00000000-0005-0000-0000-00003EA30000}"/>
    <cellStyle name="Normal 22 2 19 2" xfId="41879" xr:uid="{00000000-0005-0000-0000-00003FA30000}"/>
    <cellStyle name="Normal 22 2 19 3" xfId="41880" xr:uid="{00000000-0005-0000-0000-000040A30000}"/>
    <cellStyle name="Normal 22 2 19 4" xfId="41881" xr:uid="{00000000-0005-0000-0000-000041A30000}"/>
    <cellStyle name="Normal 22 2 19 5" xfId="41882" xr:uid="{00000000-0005-0000-0000-000042A30000}"/>
    <cellStyle name="Normal 22 2 2" xfId="41883" xr:uid="{00000000-0005-0000-0000-000043A30000}"/>
    <cellStyle name="Normal 22 2 2 10" xfId="41884" xr:uid="{00000000-0005-0000-0000-000044A30000}"/>
    <cellStyle name="Normal 22 2 2 10 2" xfId="41885" xr:uid="{00000000-0005-0000-0000-000045A30000}"/>
    <cellStyle name="Normal 22 2 2 10 3" xfId="41886" xr:uid="{00000000-0005-0000-0000-000046A30000}"/>
    <cellStyle name="Normal 22 2 2 10 4" xfId="41887" xr:uid="{00000000-0005-0000-0000-000047A30000}"/>
    <cellStyle name="Normal 22 2 2 10 5" xfId="41888" xr:uid="{00000000-0005-0000-0000-000048A30000}"/>
    <cellStyle name="Normal 22 2 2 11" xfId="41889" xr:uid="{00000000-0005-0000-0000-000049A30000}"/>
    <cellStyle name="Normal 22 2 2 11 2" xfId="41890" xr:uid="{00000000-0005-0000-0000-00004AA30000}"/>
    <cellStyle name="Normal 22 2 2 11 3" xfId="41891" xr:uid="{00000000-0005-0000-0000-00004BA30000}"/>
    <cellStyle name="Normal 22 2 2 11 4" xfId="41892" xr:uid="{00000000-0005-0000-0000-00004CA30000}"/>
    <cellStyle name="Normal 22 2 2 11 5" xfId="41893" xr:uid="{00000000-0005-0000-0000-00004DA30000}"/>
    <cellStyle name="Normal 22 2 2 12" xfId="41894" xr:uid="{00000000-0005-0000-0000-00004EA30000}"/>
    <cellStyle name="Normal 22 2 2 12 2" xfId="41895" xr:uid="{00000000-0005-0000-0000-00004FA30000}"/>
    <cellStyle name="Normal 22 2 2 12 3" xfId="41896" xr:uid="{00000000-0005-0000-0000-000050A30000}"/>
    <cellStyle name="Normal 22 2 2 12 4" xfId="41897" xr:uid="{00000000-0005-0000-0000-000051A30000}"/>
    <cellStyle name="Normal 22 2 2 12 5" xfId="41898" xr:uid="{00000000-0005-0000-0000-000052A30000}"/>
    <cellStyle name="Normal 22 2 2 13" xfId="41899" xr:uid="{00000000-0005-0000-0000-000053A30000}"/>
    <cellStyle name="Normal 22 2 2 13 2" xfId="41900" xr:uid="{00000000-0005-0000-0000-000054A30000}"/>
    <cellStyle name="Normal 22 2 2 13 3" xfId="41901" xr:uid="{00000000-0005-0000-0000-000055A30000}"/>
    <cellStyle name="Normal 22 2 2 13 4" xfId="41902" xr:uid="{00000000-0005-0000-0000-000056A30000}"/>
    <cellStyle name="Normal 22 2 2 13 5" xfId="41903" xr:uid="{00000000-0005-0000-0000-000057A30000}"/>
    <cellStyle name="Normal 22 2 2 14" xfId="41904" xr:uid="{00000000-0005-0000-0000-000058A30000}"/>
    <cellStyle name="Normal 22 2 2 14 2" xfId="41905" xr:uid="{00000000-0005-0000-0000-000059A30000}"/>
    <cellStyle name="Normal 22 2 2 14 3" xfId="41906" xr:uid="{00000000-0005-0000-0000-00005AA30000}"/>
    <cellStyle name="Normal 22 2 2 14 4" xfId="41907" xr:uid="{00000000-0005-0000-0000-00005BA30000}"/>
    <cellStyle name="Normal 22 2 2 14 5" xfId="41908" xr:uid="{00000000-0005-0000-0000-00005CA30000}"/>
    <cellStyle name="Normal 22 2 2 15" xfId="41909" xr:uid="{00000000-0005-0000-0000-00005DA30000}"/>
    <cellStyle name="Normal 22 2 2 15 2" xfId="41910" xr:uid="{00000000-0005-0000-0000-00005EA30000}"/>
    <cellStyle name="Normal 22 2 2 15 3" xfId="41911" xr:uid="{00000000-0005-0000-0000-00005FA30000}"/>
    <cellStyle name="Normal 22 2 2 15 4" xfId="41912" xr:uid="{00000000-0005-0000-0000-000060A30000}"/>
    <cellStyle name="Normal 22 2 2 15 5" xfId="41913" xr:uid="{00000000-0005-0000-0000-000061A30000}"/>
    <cellStyle name="Normal 22 2 2 16" xfId="41914" xr:uid="{00000000-0005-0000-0000-000062A30000}"/>
    <cellStyle name="Normal 22 2 2 16 2" xfId="41915" xr:uid="{00000000-0005-0000-0000-000063A30000}"/>
    <cellStyle name="Normal 22 2 2 16 3" xfId="41916" xr:uid="{00000000-0005-0000-0000-000064A30000}"/>
    <cellStyle name="Normal 22 2 2 16 4" xfId="41917" xr:uid="{00000000-0005-0000-0000-000065A30000}"/>
    <cellStyle name="Normal 22 2 2 16 5" xfId="41918" xr:uid="{00000000-0005-0000-0000-000066A30000}"/>
    <cellStyle name="Normal 22 2 2 17" xfId="41919" xr:uid="{00000000-0005-0000-0000-000067A30000}"/>
    <cellStyle name="Normal 22 2 2 17 2" xfId="41920" xr:uid="{00000000-0005-0000-0000-000068A30000}"/>
    <cellStyle name="Normal 22 2 2 17 3" xfId="41921" xr:uid="{00000000-0005-0000-0000-000069A30000}"/>
    <cellStyle name="Normal 22 2 2 17 4" xfId="41922" xr:uid="{00000000-0005-0000-0000-00006AA30000}"/>
    <cellStyle name="Normal 22 2 2 17 5" xfId="41923" xr:uid="{00000000-0005-0000-0000-00006BA30000}"/>
    <cellStyle name="Normal 22 2 2 18" xfId="41924" xr:uid="{00000000-0005-0000-0000-00006CA30000}"/>
    <cellStyle name="Normal 22 2 2 18 2" xfId="41925" xr:uid="{00000000-0005-0000-0000-00006DA30000}"/>
    <cellStyle name="Normal 22 2 2 18 3" xfId="41926" xr:uid="{00000000-0005-0000-0000-00006EA30000}"/>
    <cellStyle name="Normal 22 2 2 18 4" xfId="41927" xr:uid="{00000000-0005-0000-0000-00006FA30000}"/>
    <cellStyle name="Normal 22 2 2 18 5" xfId="41928" xr:uid="{00000000-0005-0000-0000-000070A30000}"/>
    <cellStyle name="Normal 22 2 2 19" xfId="41929" xr:uid="{00000000-0005-0000-0000-000071A30000}"/>
    <cellStyle name="Normal 22 2 2 19 2" xfId="41930" xr:uid="{00000000-0005-0000-0000-000072A30000}"/>
    <cellStyle name="Normal 22 2 2 19 3" xfId="41931" xr:uid="{00000000-0005-0000-0000-000073A30000}"/>
    <cellStyle name="Normal 22 2 2 19 4" xfId="41932" xr:uid="{00000000-0005-0000-0000-000074A30000}"/>
    <cellStyle name="Normal 22 2 2 2" xfId="41933" xr:uid="{00000000-0005-0000-0000-000075A30000}"/>
    <cellStyle name="Normal 22 2 2 2 10" xfId="41934" xr:uid="{00000000-0005-0000-0000-000076A30000}"/>
    <cellStyle name="Normal 22 2 2 2 10 2" xfId="41935" xr:uid="{00000000-0005-0000-0000-000077A30000}"/>
    <cellStyle name="Normal 22 2 2 2 10 3" xfId="41936" xr:uid="{00000000-0005-0000-0000-000078A30000}"/>
    <cellStyle name="Normal 22 2 2 2 10 4" xfId="41937" xr:uid="{00000000-0005-0000-0000-000079A30000}"/>
    <cellStyle name="Normal 22 2 2 2 10 5" xfId="41938" xr:uid="{00000000-0005-0000-0000-00007AA30000}"/>
    <cellStyle name="Normal 22 2 2 2 11" xfId="41939" xr:uid="{00000000-0005-0000-0000-00007BA30000}"/>
    <cellStyle name="Normal 22 2 2 2 11 2" xfId="41940" xr:uid="{00000000-0005-0000-0000-00007CA30000}"/>
    <cellStyle name="Normal 22 2 2 2 11 3" xfId="41941" xr:uid="{00000000-0005-0000-0000-00007DA30000}"/>
    <cellStyle name="Normal 22 2 2 2 11 4" xfId="41942" xr:uid="{00000000-0005-0000-0000-00007EA30000}"/>
    <cellStyle name="Normal 22 2 2 2 11 5" xfId="41943" xr:uid="{00000000-0005-0000-0000-00007FA30000}"/>
    <cellStyle name="Normal 22 2 2 2 12" xfId="41944" xr:uid="{00000000-0005-0000-0000-000080A30000}"/>
    <cellStyle name="Normal 22 2 2 2 12 2" xfId="41945" xr:uid="{00000000-0005-0000-0000-000081A30000}"/>
    <cellStyle name="Normal 22 2 2 2 12 3" xfId="41946" xr:uid="{00000000-0005-0000-0000-000082A30000}"/>
    <cellStyle name="Normal 22 2 2 2 12 4" xfId="41947" xr:uid="{00000000-0005-0000-0000-000083A30000}"/>
    <cellStyle name="Normal 22 2 2 2 12 5" xfId="41948" xr:uid="{00000000-0005-0000-0000-000084A30000}"/>
    <cellStyle name="Normal 22 2 2 2 13" xfId="41949" xr:uid="{00000000-0005-0000-0000-000085A30000}"/>
    <cellStyle name="Normal 22 2 2 2 13 2" xfId="41950" xr:uid="{00000000-0005-0000-0000-000086A30000}"/>
    <cellStyle name="Normal 22 2 2 2 13 3" xfId="41951" xr:uid="{00000000-0005-0000-0000-000087A30000}"/>
    <cellStyle name="Normal 22 2 2 2 13 4" xfId="41952" xr:uid="{00000000-0005-0000-0000-000088A30000}"/>
    <cellStyle name="Normal 22 2 2 2 13 5" xfId="41953" xr:uid="{00000000-0005-0000-0000-000089A30000}"/>
    <cellStyle name="Normal 22 2 2 2 14" xfId="41954" xr:uid="{00000000-0005-0000-0000-00008AA30000}"/>
    <cellStyle name="Normal 22 2 2 2 14 2" xfId="41955" xr:uid="{00000000-0005-0000-0000-00008BA30000}"/>
    <cellStyle name="Normal 22 2 2 2 14 3" xfId="41956" xr:uid="{00000000-0005-0000-0000-00008CA30000}"/>
    <cellStyle name="Normal 22 2 2 2 14 4" xfId="41957" xr:uid="{00000000-0005-0000-0000-00008DA30000}"/>
    <cellStyle name="Normal 22 2 2 2 14 5" xfId="41958" xr:uid="{00000000-0005-0000-0000-00008EA30000}"/>
    <cellStyle name="Normal 22 2 2 2 15" xfId="41959" xr:uid="{00000000-0005-0000-0000-00008FA30000}"/>
    <cellStyle name="Normal 22 2 2 2 15 2" xfId="41960" xr:uid="{00000000-0005-0000-0000-000090A30000}"/>
    <cellStyle name="Normal 22 2 2 2 15 3" xfId="41961" xr:uid="{00000000-0005-0000-0000-000091A30000}"/>
    <cellStyle name="Normal 22 2 2 2 15 4" xfId="41962" xr:uid="{00000000-0005-0000-0000-000092A30000}"/>
    <cellStyle name="Normal 22 2 2 2 15 5" xfId="41963" xr:uid="{00000000-0005-0000-0000-000093A30000}"/>
    <cellStyle name="Normal 22 2 2 2 16" xfId="41964" xr:uid="{00000000-0005-0000-0000-000094A30000}"/>
    <cellStyle name="Normal 22 2 2 2 16 2" xfId="41965" xr:uid="{00000000-0005-0000-0000-000095A30000}"/>
    <cellStyle name="Normal 22 2 2 2 16 3" xfId="41966" xr:uid="{00000000-0005-0000-0000-000096A30000}"/>
    <cellStyle name="Normal 22 2 2 2 16 4" xfId="41967" xr:uid="{00000000-0005-0000-0000-000097A30000}"/>
    <cellStyle name="Normal 22 2 2 2 16 5" xfId="41968" xr:uid="{00000000-0005-0000-0000-000098A30000}"/>
    <cellStyle name="Normal 22 2 2 2 17" xfId="41969" xr:uid="{00000000-0005-0000-0000-000099A30000}"/>
    <cellStyle name="Normal 22 2 2 2 17 2" xfId="41970" xr:uid="{00000000-0005-0000-0000-00009AA30000}"/>
    <cellStyle name="Normal 22 2 2 2 17 3" xfId="41971" xr:uid="{00000000-0005-0000-0000-00009BA30000}"/>
    <cellStyle name="Normal 22 2 2 2 17 4" xfId="41972" xr:uid="{00000000-0005-0000-0000-00009CA30000}"/>
    <cellStyle name="Normal 22 2 2 2 18" xfId="41973" xr:uid="{00000000-0005-0000-0000-00009DA30000}"/>
    <cellStyle name="Normal 22 2 2 2 18 2" xfId="41974" xr:uid="{00000000-0005-0000-0000-00009EA30000}"/>
    <cellStyle name="Normal 22 2 2 2 18 3" xfId="41975" xr:uid="{00000000-0005-0000-0000-00009FA30000}"/>
    <cellStyle name="Normal 22 2 2 2 18 4" xfId="41976" xr:uid="{00000000-0005-0000-0000-0000A0A30000}"/>
    <cellStyle name="Normal 22 2 2 2 19" xfId="41977" xr:uid="{00000000-0005-0000-0000-0000A1A30000}"/>
    <cellStyle name="Normal 22 2 2 2 2" xfId="41978" xr:uid="{00000000-0005-0000-0000-0000A2A30000}"/>
    <cellStyle name="Normal 22 2 2 2 2 2" xfId="41979" xr:uid="{00000000-0005-0000-0000-0000A3A30000}"/>
    <cellStyle name="Normal 22 2 2 2 2 3" xfId="41980" xr:uid="{00000000-0005-0000-0000-0000A4A30000}"/>
    <cellStyle name="Normal 22 2 2 2 2 4" xfId="41981" xr:uid="{00000000-0005-0000-0000-0000A5A30000}"/>
    <cellStyle name="Normal 22 2 2 2 2 5" xfId="41982" xr:uid="{00000000-0005-0000-0000-0000A6A30000}"/>
    <cellStyle name="Normal 22 2 2 2 20" xfId="41983" xr:uid="{00000000-0005-0000-0000-0000A7A30000}"/>
    <cellStyle name="Normal 22 2 2 2 21" xfId="41984" xr:uid="{00000000-0005-0000-0000-0000A8A30000}"/>
    <cellStyle name="Normal 22 2 2 2 3" xfId="41985" xr:uid="{00000000-0005-0000-0000-0000A9A30000}"/>
    <cellStyle name="Normal 22 2 2 2 3 2" xfId="41986" xr:uid="{00000000-0005-0000-0000-0000AAA30000}"/>
    <cellStyle name="Normal 22 2 2 2 3 3" xfId="41987" xr:uid="{00000000-0005-0000-0000-0000ABA30000}"/>
    <cellStyle name="Normal 22 2 2 2 3 4" xfId="41988" xr:uid="{00000000-0005-0000-0000-0000ACA30000}"/>
    <cellStyle name="Normal 22 2 2 2 3 5" xfId="41989" xr:uid="{00000000-0005-0000-0000-0000ADA30000}"/>
    <cellStyle name="Normal 22 2 2 2 4" xfId="41990" xr:uid="{00000000-0005-0000-0000-0000AEA30000}"/>
    <cellStyle name="Normal 22 2 2 2 4 2" xfId="41991" xr:uid="{00000000-0005-0000-0000-0000AFA30000}"/>
    <cellStyle name="Normal 22 2 2 2 4 3" xfId="41992" xr:uid="{00000000-0005-0000-0000-0000B0A30000}"/>
    <cellStyle name="Normal 22 2 2 2 4 4" xfId="41993" xr:uid="{00000000-0005-0000-0000-0000B1A30000}"/>
    <cellStyle name="Normal 22 2 2 2 4 5" xfId="41994" xr:uid="{00000000-0005-0000-0000-0000B2A30000}"/>
    <cellStyle name="Normal 22 2 2 2 5" xfId="41995" xr:uid="{00000000-0005-0000-0000-0000B3A30000}"/>
    <cellStyle name="Normal 22 2 2 2 5 2" xfId="41996" xr:uid="{00000000-0005-0000-0000-0000B4A30000}"/>
    <cellStyle name="Normal 22 2 2 2 5 3" xfId="41997" xr:uid="{00000000-0005-0000-0000-0000B5A30000}"/>
    <cellStyle name="Normal 22 2 2 2 5 4" xfId="41998" xr:uid="{00000000-0005-0000-0000-0000B6A30000}"/>
    <cellStyle name="Normal 22 2 2 2 5 5" xfId="41999" xr:uid="{00000000-0005-0000-0000-0000B7A30000}"/>
    <cellStyle name="Normal 22 2 2 2 6" xfId="42000" xr:uid="{00000000-0005-0000-0000-0000B8A30000}"/>
    <cellStyle name="Normal 22 2 2 2 6 2" xfId="42001" xr:uid="{00000000-0005-0000-0000-0000B9A30000}"/>
    <cellStyle name="Normal 22 2 2 2 6 3" xfId="42002" xr:uid="{00000000-0005-0000-0000-0000BAA30000}"/>
    <cellStyle name="Normal 22 2 2 2 6 4" xfId="42003" xr:uid="{00000000-0005-0000-0000-0000BBA30000}"/>
    <cellStyle name="Normal 22 2 2 2 6 5" xfId="42004" xr:uid="{00000000-0005-0000-0000-0000BCA30000}"/>
    <cellStyle name="Normal 22 2 2 2 7" xfId="42005" xr:uid="{00000000-0005-0000-0000-0000BDA30000}"/>
    <cellStyle name="Normal 22 2 2 2 7 2" xfId="42006" xr:uid="{00000000-0005-0000-0000-0000BEA30000}"/>
    <cellStyle name="Normal 22 2 2 2 7 3" xfId="42007" xr:uid="{00000000-0005-0000-0000-0000BFA30000}"/>
    <cellStyle name="Normal 22 2 2 2 7 4" xfId="42008" xr:uid="{00000000-0005-0000-0000-0000C0A30000}"/>
    <cellStyle name="Normal 22 2 2 2 7 5" xfId="42009" xr:uid="{00000000-0005-0000-0000-0000C1A30000}"/>
    <cellStyle name="Normal 22 2 2 2 8" xfId="42010" xr:uid="{00000000-0005-0000-0000-0000C2A30000}"/>
    <cellStyle name="Normal 22 2 2 2 8 2" xfId="42011" xr:uid="{00000000-0005-0000-0000-0000C3A30000}"/>
    <cellStyle name="Normal 22 2 2 2 8 3" xfId="42012" xr:uid="{00000000-0005-0000-0000-0000C4A30000}"/>
    <cellStyle name="Normal 22 2 2 2 8 4" xfId="42013" xr:uid="{00000000-0005-0000-0000-0000C5A30000}"/>
    <cellStyle name="Normal 22 2 2 2 8 5" xfId="42014" xr:uid="{00000000-0005-0000-0000-0000C6A30000}"/>
    <cellStyle name="Normal 22 2 2 2 9" xfId="42015" xr:uid="{00000000-0005-0000-0000-0000C7A30000}"/>
    <cellStyle name="Normal 22 2 2 2 9 2" xfId="42016" xr:uid="{00000000-0005-0000-0000-0000C8A30000}"/>
    <cellStyle name="Normal 22 2 2 2 9 3" xfId="42017" xr:uid="{00000000-0005-0000-0000-0000C9A30000}"/>
    <cellStyle name="Normal 22 2 2 2 9 4" xfId="42018" xr:uid="{00000000-0005-0000-0000-0000CAA30000}"/>
    <cellStyle name="Normal 22 2 2 2 9 5" xfId="42019" xr:uid="{00000000-0005-0000-0000-0000CBA30000}"/>
    <cellStyle name="Normal 22 2 2 20" xfId="42020" xr:uid="{00000000-0005-0000-0000-0000CCA30000}"/>
    <cellStyle name="Normal 22 2 2 20 2" xfId="42021" xr:uid="{00000000-0005-0000-0000-0000CDA30000}"/>
    <cellStyle name="Normal 22 2 2 20 3" xfId="42022" xr:uid="{00000000-0005-0000-0000-0000CEA30000}"/>
    <cellStyle name="Normal 22 2 2 20 4" xfId="42023" xr:uid="{00000000-0005-0000-0000-0000CFA30000}"/>
    <cellStyle name="Normal 22 2 2 21" xfId="42024" xr:uid="{00000000-0005-0000-0000-0000D0A30000}"/>
    <cellStyle name="Normal 22 2 2 22" xfId="42025" xr:uid="{00000000-0005-0000-0000-0000D1A30000}"/>
    <cellStyle name="Normal 22 2 2 23" xfId="42026" xr:uid="{00000000-0005-0000-0000-0000D2A30000}"/>
    <cellStyle name="Normal 22 2 2 3" xfId="42027" xr:uid="{00000000-0005-0000-0000-0000D3A30000}"/>
    <cellStyle name="Normal 22 2 2 3 10" xfId="42028" xr:uid="{00000000-0005-0000-0000-0000D4A30000}"/>
    <cellStyle name="Normal 22 2 2 3 10 2" xfId="42029" xr:uid="{00000000-0005-0000-0000-0000D5A30000}"/>
    <cellStyle name="Normal 22 2 2 3 10 3" xfId="42030" xr:uid="{00000000-0005-0000-0000-0000D6A30000}"/>
    <cellStyle name="Normal 22 2 2 3 10 4" xfId="42031" xr:uid="{00000000-0005-0000-0000-0000D7A30000}"/>
    <cellStyle name="Normal 22 2 2 3 10 5" xfId="42032" xr:uid="{00000000-0005-0000-0000-0000D8A30000}"/>
    <cellStyle name="Normal 22 2 2 3 11" xfId="42033" xr:uid="{00000000-0005-0000-0000-0000D9A30000}"/>
    <cellStyle name="Normal 22 2 2 3 11 2" xfId="42034" xr:uid="{00000000-0005-0000-0000-0000DAA30000}"/>
    <cellStyle name="Normal 22 2 2 3 11 3" xfId="42035" xr:uid="{00000000-0005-0000-0000-0000DBA30000}"/>
    <cellStyle name="Normal 22 2 2 3 11 4" xfId="42036" xr:uid="{00000000-0005-0000-0000-0000DCA30000}"/>
    <cellStyle name="Normal 22 2 2 3 11 5" xfId="42037" xr:uid="{00000000-0005-0000-0000-0000DDA30000}"/>
    <cellStyle name="Normal 22 2 2 3 12" xfId="42038" xr:uid="{00000000-0005-0000-0000-0000DEA30000}"/>
    <cellStyle name="Normal 22 2 2 3 12 2" xfId="42039" xr:uid="{00000000-0005-0000-0000-0000DFA30000}"/>
    <cellStyle name="Normal 22 2 2 3 12 3" xfId="42040" xr:uid="{00000000-0005-0000-0000-0000E0A30000}"/>
    <cellStyle name="Normal 22 2 2 3 12 4" xfId="42041" xr:uid="{00000000-0005-0000-0000-0000E1A30000}"/>
    <cellStyle name="Normal 22 2 2 3 12 5" xfId="42042" xr:uid="{00000000-0005-0000-0000-0000E2A30000}"/>
    <cellStyle name="Normal 22 2 2 3 13" xfId="42043" xr:uid="{00000000-0005-0000-0000-0000E3A30000}"/>
    <cellStyle name="Normal 22 2 2 3 13 2" xfId="42044" xr:uid="{00000000-0005-0000-0000-0000E4A30000}"/>
    <cellStyle name="Normal 22 2 2 3 13 3" xfId="42045" xr:uid="{00000000-0005-0000-0000-0000E5A30000}"/>
    <cellStyle name="Normal 22 2 2 3 13 4" xfId="42046" xr:uid="{00000000-0005-0000-0000-0000E6A30000}"/>
    <cellStyle name="Normal 22 2 2 3 13 5" xfId="42047" xr:uid="{00000000-0005-0000-0000-0000E7A30000}"/>
    <cellStyle name="Normal 22 2 2 3 14" xfId="42048" xr:uid="{00000000-0005-0000-0000-0000E8A30000}"/>
    <cellStyle name="Normal 22 2 2 3 14 2" xfId="42049" xr:uid="{00000000-0005-0000-0000-0000E9A30000}"/>
    <cellStyle name="Normal 22 2 2 3 14 3" xfId="42050" xr:uid="{00000000-0005-0000-0000-0000EAA30000}"/>
    <cellStyle name="Normal 22 2 2 3 14 4" xfId="42051" xr:uid="{00000000-0005-0000-0000-0000EBA30000}"/>
    <cellStyle name="Normal 22 2 2 3 14 5" xfId="42052" xr:uid="{00000000-0005-0000-0000-0000ECA30000}"/>
    <cellStyle name="Normal 22 2 2 3 15" xfId="42053" xr:uid="{00000000-0005-0000-0000-0000EDA30000}"/>
    <cellStyle name="Normal 22 2 2 3 15 2" xfId="42054" xr:uid="{00000000-0005-0000-0000-0000EEA30000}"/>
    <cellStyle name="Normal 22 2 2 3 15 3" xfId="42055" xr:uid="{00000000-0005-0000-0000-0000EFA30000}"/>
    <cellStyle name="Normal 22 2 2 3 15 4" xfId="42056" xr:uid="{00000000-0005-0000-0000-0000F0A30000}"/>
    <cellStyle name="Normal 22 2 2 3 15 5" xfId="42057" xr:uid="{00000000-0005-0000-0000-0000F1A30000}"/>
    <cellStyle name="Normal 22 2 2 3 16" xfId="42058" xr:uid="{00000000-0005-0000-0000-0000F2A30000}"/>
    <cellStyle name="Normal 22 2 2 3 16 2" xfId="42059" xr:uid="{00000000-0005-0000-0000-0000F3A30000}"/>
    <cellStyle name="Normal 22 2 2 3 16 3" xfId="42060" xr:uid="{00000000-0005-0000-0000-0000F4A30000}"/>
    <cellStyle name="Normal 22 2 2 3 16 4" xfId="42061" xr:uid="{00000000-0005-0000-0000-0000F5A30000}"/>
    <cellStyle name="Normal 22 2 2 3 17" xfId="42062" xr:uid="{00000000-0005-0000-0000-0000F6A30000}"/>
    <cellStyle name="Normal 22 2 2 3 17 2" xfId="42063" xr:uid="{00000000-0005-0000-0000-0000F7A30000}"/>
    <cellStyle name="Normal 22 2 2 3 17 3" xfId="42064" xr:uid="{00000000-0005-0000-0000-0000F8A30000}"/>
    <cellStyle name="Normal 22 2 2 3 17 4" xfId="42065" xr:uid="{00000000-0005-0000-0000-0000F9A30000}"/>
    <cellStyle name="Normal 22 2 2 3 18" xfId="42066" xr:uid="{00000000-0005-0000-0000-0000FAA30000}"/>
    <cellStyle name="Normal 22 2 2 3 19" xfId="42067" xr:uid="{00000000-0005-0000-0000-0000FBA30000}"/>
    <cellStyle name="Normal 22 2 2 3 2" xfId="42068" xr:uid="{00000000-0005-0000-0000-0000FCA30000}"/>
    <cellStyle name="Normal 22 2 2 3 2 2" xfId="42069" xr:uid="{00000000-0005-0000-0000-0000FDA30000}"/>
    <cellStyle name="Normal 22 2 2 3 2 3" xfId="42070" xr:uid="{00000000-0005-0000-0000-0000FEA30000}"/>
    <cellStyle name="Normal 22 2 2 3 2 4" xfId="42071" xr:uid="{00000000-0005-0000-0000-0000FFA30000}"/>
    <cellStyle name="Normal 22 2 2 3 2 5" xfId="42072" xr:uid="{00000000-0005-0000-0000-000000A40000}"/>
    <cellStyle name="Normal 22 2 2 3 20" xfId="42073" xr:uid="{00000000-0005-0000-0000-000001A40000}"/>
    <cellStyle name="Normal 22 2 2 3 3" xfId="42074" xr:uid="{00000000-0005-0000-0000-000002A40000}"/>
    <cellStyle name="Normal 22 2 2 3 3 2" xfId="42075" xr:uid="{00000000-0005-0000-0000-000003A40000}"/>
    <cellStyle name="Normal 22 2 2 3 3 3" xfId="42076" xr:uid="{00000000-0005-0000-0000-000004A40000}"/>
    <cellStyle name="Normal 22 2 2 3 3 4" xfId="42077" xr:uid="{00000000-0005-0000-0000-000005A40000}"/>
    <cellStyle name="Normal 22 2 2 3 3 5" xfId="42078" xr:uid="{00000000-0005-0000-0000-000006A40000}"/>
    <cellStyle name="Normal 22 2 2 3 4" xfId="42079" xr:uid="{00000000-0005-0000-0000-000007A40000}"/>
    <cellStyle name="Normal 22 2 2 3 4 2" xfId="42080" xr:uid="{00000000-0005-0000-0000-000008A40000}"/>
    <cellStyle name="Normal 22 2 2 3 4 3" xfId="42081" xr:uid="{00000000-0005-0000-0000-000009A40000}"/>
    <cellStyle name="Normal 22 2 2 3 4 4" xfId="42082" xr:uid="{00000000-0005-0000-0000-00000AA40000}"/>
    <cellStyle name="Normal 22 2 2 3 4 5" xfId="42083" xr:uid="{00000000-0005-0000-0000-00000BA40000}"/>
    <cellStyle name="Normal 22 2 2 3 5" xfId="42084" xr:uid="{00000000-0005-0000-0000-00000CA40000}"/>
    <cellStyle name="Normal 22 2 2 3 5 2" xfId="42085" xr:uid="{00000000-0005-0000-0000-00000DA40000}"/>
    <cellStyle name="Normal 22 2 2 3 5 3" xfId="42086" xr:uid="{00000000-0005-0000-0000-00000EA40000}"/>
    <cellStyle name="Normal 22 2 2 3 5 4" xfId="42087" xr:uid="{00000000-0005-0000-0000-00000FA40000}"/>
    <cellStyle name="Normal 22 2 2 3 5 5" xfId="42088" xr:uid="{00000000-0005-0000-0000-000010A40000}"/>
    <cellStyle name="Normal 22 2 2 3 6" xfId="42089" xr:uid="{00000000-0005-0000-0000-000011A40000}"/>
    <cellStyle name="Normal 22 2 2 3 6 2" xfId="42090" xr:uid="{00000000-0005-0000-0000-000012A40000}"/>
    <cellStyle name="Normal 22 2 2 3 6 3" xfId="42091" xr:uid="{00000000-0005-0000-0000-000013A40000}"/>
    <cellStyle name="Normal 22 2 2 3 6 4" xfId="42092" xr:uid="{00000000-0005-0000-0000-000014A40000}"/>
    <cellStyle name="Normal 22 2 2 3 6 5" xfId="42093" xr:uid="{00000000-0005-0000-0000-000015A40000}"/>
    <cellStyle name="Normal 22 2 2 3 7" xfId="42094" xr:uid="{00000000-0005-0000-0000-000016A40000}"/>
    <cellStyle name="Normal 22 2 2 3 7 2" xfId="42095" xr:uid="{00000000-0005-0000-0000-000017A40000}"/>
    <cellStyle name="Normal 22 2 2 3 7 3" xfId="42096" xr:uid="{00000000-0005-0000-0000-000018A40000}"/>
    <cellStyle name="Normal 22 2 2 3 7 4" xfId="42097" xr:uid="{00000000-0005-0000-0000-000019A40000}"/>
    <cellStyle name="Normal 22 2 2 3 7 5" xfId="42098" xr:uid="{00000000-0005-0000-0000-00001AA40000}"/>
    <cellStyle name="Normal 22 2 2 3 8" xfId="42099" xr:uid="{00000000-0005-0000-0000-00001BA40000}"/>
    <cellStyle name="Normal 22 2 2 3 8 2" xfId="42100" xr:uid="{00000000-0005-0000-0000-00001CA40000}"/>
    <cellStyle name="Normal 22 2 2 3 8 3" xfId="42101" xr:uid="{00000000-0005-0000-0000-00001DA40000}"/>
    <cellStyle name="Normal 22 2 2 3 8 4" xfId="42102" xr:uid="{00000000-0005-0000-0000-00001EA40000}"/>
    <cellStyle name="Normal 22 2 2 3 8 5" xfId="42103" xr:uid="{00000000-0005-0000-0000-00001FA40000}"/>
    <cellStyle name="Normal 22 2 2 3 9" xfId="42104" xr:uid="{00000000-0005-0000-0000-000020A40000}"/>
    <cellStyle name="Normal 22 2 2 3 9 2" xfId="42105" xr:uid="{00000000-0005-0000-0000-000021A40000}"/>
    <cellStyle name="Normal 22 2 2 3 9 3" xfId="42106" xr:uid="{00000000-0005-0000-0000-000022A40000}"/>
    <cellStyle name="Normal 22 2 2 3 9 4" xfId="42107" xr:uid="{00000000-0005-0000-0000-000023A40000}"/>
    <cellStyle name="Normal 22 2 2 3 9 5" xfId="42108" xr:uid="{00000000-0005-0000-0000-000024A40000}"/>
    <cellStyle name="Normal 22 2 2 4" xfId="42109" xr:uid="{00000000-0005-0000-0000-000025A40000}"/>
    <cellStyle name="Normal 22 2 2 4 10" xfId="42110" xr:uid="{00000000-0005-0000-0000-000026A40000}"/>
    <cellStyle name="Normal 22 2 2 4 10 2" xfId="42111" xr:uid="{00000000-0005-0000-0000-000027A40000}"/>
    <cellStyle name="Normal 22 2 2 4 10 3" xfId="42112" xr:uid="{00000000-0005-0000-0000-000028A40000}"/>
    <cellStyle name="Normal 22 2 2 4 10 4" xfId="42113" xr:uid="{00000000-0005-0000-0000-000029A40000}"/>
    <cellStyle name="Normal 22 2 2 4 10 5" xfId="42114" xr:uid="{00000000-0005-0000-0000-00002AA40000}"/>
    <cellStyle name="Normal 22 2 2 4 11" xfId="42115" xr:uid="{00000000-0005-0000-0000-00002BA40000}"/>
    <cellStyle name="Normal 22 2 2 4 11 2" xfId="42116" xr:uid="{00000000-0005-0000-0000-00002CA40000}"/>
    <cellStyle name="Normal 22 2 2 4 11 3" xfId="42117" xr:uid="{00000000-0005-0000-0000-00002DA40000}"/>
    <cellStyle name="Normal 22 2 2 4 11 4" xfId="42118" xr:uid="{00000000-0005-0000-0000-00002EA40000}"/>
    <cellStyle name="Normal 22 2 2 4 11 5" xfId="42119" xr:uid="{00000000-0005-0000-0000-00002FA40000}"/>
    <cellStyle name="Normal 22 2 2 4 12" xfId="42120" xr:uid="{00000000-0005-0000-0000-000030A40000}"/>
    <cellStyle name="Normal 22 2 2 4 12 2" xfId="42121" xr:uid="{00000000-0005-0000-0000-000031A40000}"/>
    <cellStyle name="Normal 22 2 2 4 12 3" xfId="42122" xr:uid="{00000000-0005-0000-0000-000032A40000}"/>
    <cellStyle name="Normal 22 2 2 4 12 4" xfId="42123" xr:uid="{00000000-0005-0000-0000-000033A40000}"/>
    <cellStyle name="Normal 22 2 2 4 12 5" xfId="42124" xr:uid="{00000000-0005-0000-0000-000034A40000}"/>
    <cellStyle name="Normal 22 2 2 4 13" xfId="42125" xr:uid="{00000000-0005-0000-0000-000035A40000}"/>
    <cellStyle name="Normal 22 2 2 4 13 2" xfId="42126" xr:uid="{00000000-0005-0000-0000-000036A40000}"/>
    <cellStyle name="Normal 22 2 2 4 13 3" xfId="42127" xr:uid="{00000000-0005-0000-0000-000037A40000}"/>
    <cellStyle name="Normal 22 2 2 4 13 4" xfId="42128" xr:uid="{00000000-0005-0000-0000-000038A40000}"/>
    <cellStyle name="Normal 22 2 2 4 13 5" xfId="42129" xr:uid="{00000000-0005-0000-0000-000039A40000}"/>
    <cellStyle name="Normal 22 2 2 4 14" xfId="42130" xr:uid="{00000000-0005-0000-0000-00003AA40000}"/>
    <cellStyle name="Normal 22 2 2 4 14 2" xfId="42131" xr:uid="{00000000-0005-0000-0000-00003BA40000}"/>
    <cellStyle name="Normal 22 2 2 4 14 3" xfId="42132" xr:uid="{00000000-0005-0000-0000-00003CA40000}"/>
    <cellStyle name="Normal 22 2 2 4 14 4" xfId="42133" xr:uid="{00000000-0005-0000-0000-00003DA40000}"/>
    <cellStyle name="Normal 22 2 2 4 14 5" xfId="42134" xr:uid="{00000000-0005-0000-0000-00003EA40000}"/>
    <cellStyle name="Normal 22 2 2 4 15" xfId="42135" xr:uid="{00000000-0005-0000-0000-00003FA40000}"/>
    <cellStyle name="Normal 22 2 2 4 15 2" xfId="42136" xr:uid="{00000000-0005-0000-0000-000040A40000}"/>
    <cellStyle name="Normal 22 2 2 4 15 3" xfId="42137" xr:uid="{00000000-0005-0000-0000-000041A40000}"/>
    <cellStyle name="Normal 22 2 2 4 15 4" xfId="42138" xr:uid="{00000000-0005-0000-0000-000042A40000}"/>
    <cellStyle name="Normal 22 2 2 4 15 5" xfId="42139" xr:uid="{00000000-0005-0000-0000-000043A40000}"/>
    <cellStyle name="Normal 22 2 2 4 16" xfId="42140" xr:uid="{00000000-0005-0000-0000-000044A40000}"/>
    <cellStyle name="Normal 22 2 2 4 16 2" xfId="42141" xr:uid="{00000000-0005-0000-0000-000045A40000}"/>
    <cellStyle name="Normal 22 2 2 4 16 3" xfId="42142" xr:uid="{00000000-0005-0000-0000-000046A40000}"/>
    <cellStyle name="Normal 22 2 2 4 16 4" xfId="42143" xr:uid="{00000000-0005-0000-0000-000047A40000}"/>
    <cellStyle name="Normal 22 2 2 4 17" xfId="42144" xr:uid="{00000000-0005-0000-0000-000048A40000}"/>
    <cellStyle name="Normal 22 2 2 4 17 2" xfId="42145" xr:uid="{00000000-0005-0000-0000-000049A40000}"/>
    <cellStyle name="Normal 22 2 2 4 17 3" xfId="42146" xr:uid="{00000000-0005-0000-0000-00004AA40000}"/>
    <cellStyle name="Normal 22 2 2 4 17 4" xfId="42147" xr:uid="{00000000-0005-0000-0000-00004BA40000}"/>
    <cellStyle name="Normal 22 2 2 4 18" xfId="42148" xr:uid="{00000000-0005-0000-0000-00004CA40000}"/>
    <cellStyle name="Normal 22 2 2 4 19" xfId="42149" xr:uid="{00000000-0005-0000-0000-00004DA40000}"/>
    <cellStyle name="Normal 22 2 2 4 2" xfId="42150" xr:uid="{00000000-0005-0000-0000-00004EA40000}"/>
    <cellStyle name="Normal 22 2 2 4 2 2" xfId="42151" xr:uid="{00000000-0005-0000-0000-00004FA40000}"/>
    <cellStyle name="Normal 22 2 2 4 2 3" xfId="42152" xr:uid="{00000000-0005-0000-0000-000050A40000}"/>
    <cellStyle name="Normal 22 2 2 4 2 4" xfId="42153" xr:uid="{00000000-0005-0000-0000-000051A40000}"/>
    <cellStyle name="Normal 22 2 2 4 2 5" xfId="42154" xr:uid="{00000000-0005-0000-0000-000052A40000}"/>
    <cellStyle name="Normal 22 2 2 4 20" xfId="42155" xr:uid="{00000000-0005-0000-0000-000053A40000}"/>
    <cellStyle name="Normal 22 2 2 4 3" xfId="42156" xr:uid="{00000000-0005-0000-0000-000054A40000}"/>
    <cellStyle name="Normal 22 2 2 4 3 2" xfId="42157" xr:uid="{00000000-0005-0000-0000-000055A40000}"/>
    <cellStyle name="Normal 22 2 2 4 3 3" xfId="42158" xr:uid="{00000000-0005-0000-0000-000056A40000}"/>
    <cellStyle name="Normal 22 2 2 4 3 4" xfId="42159" xr:uid="{00000000-0005-0000-0000-000057A40000}"/>
    <cellStyle name="Normal 22 2 2 4 3 5" xfId="42160" xr:uid="{00000000-0005-0000-0000-000058A40000}"/>
    <cellStyle name="Normal 22 2 2 4 4" xfId="42161" xr:uid="{00000000-0005-0000-0000-000059A40000}"/>
    <cellStyle name="Normal 22 2 2 4 4 2" xfId="42162" xr:uid="{00000000-0005-0000-0000-00005AA40000}"/>
    <cellStyle name="Normal 22 2 2 4 4 3" xfId="42163" xr:uid="{00000000-0005-0000-0000-00005BA40000}"/>
    <cellStyle name="Normal 22 2 2 4 4 4" xfId="42164" xr:uid="{00000000-0005-0000-0000-00005CA40000}"/>
    <cellStyle name="Normal 22 2 2 4 4 5" xfId="42165" xr:uid="{00000000-0005-0000-0000-00005DA40000}"/>
    <cellStyle name="Normal 22 2 2 4 5" xfId="42166" xr:uid="{00000000-0005-0000-0000-00005EA40000}"/>
    <cellStyle name="Normal 22 2 2 4 5 2" xfId="42167" xr:uid="{00000000-0005-0000-0000-00005FA40000}"/>
    <cellStyle name="Normal 22 2 2 4 5 3" xfId="42168" xr:uid="{00000000-0005-0000-0000-000060A40000}"/>
    <cellStyle name="Normal 22 2 2 4 5 4" xfId="42169" xr:uid="{00000000-0005-0000-0000-000061A40000}"/>
    <cellStyle name="Normal 22 2 2 4 5 5" xfId="42170" xr:uid="{00000000-0005-0000-0000-000062A40000}"/>
    <cellStyle name="Normal 22 2 2 4 6" xfId="42171" xr:uid="{00000000-0005-0000-0000-000063A40000}"/>
    <cellStyle name="Normal 22 2 2 4 6 2" xfId="42172" xr:uid="{00000000-0005-0000-0000-000064A40000}"/>
    <cellStyle name="Normal 22 2 2 4 6 3" xfId="42173" xr:uid="{00000000-0005-0000-0000-000065A40000}"/>
    <cellStyle name="Normal 22 2 2 4 6 4" xfId="42174" xr:uid="{00000000-0005-0000-0000-000066A40000}"/>
    <cellStyle name="Normal 22 2 2 4 6 5" xfId="42175" xr:uid="{00000000-0005-0000-0000-000067A40000}"/>
    <cellStyle name="Normal 22 2 2 4 7" xfId="42176" xr:uid="{00000000-0005-0000-0000-000068A40000}"/>
    <cellStyle name="Normal 22 2 2 4 7 2" xfId="42177" xr:uid="{00000000-0005-0000-0000-000069A40000}"/>
    <cellStyle name="Normal 22 2 2 4 7 3" xfId="42178" xr:uid="{00000000-0005-0000-0000-00006AA40000}"/>
    <cellStyle name="Normal 22 2 2 4 7 4" xfId="42179" xr:uid="{00000000-0005-0000-0000-00006BA40000}"/>
    <cellStyle name="Normal 22 2 2 4 7 5" xfId="42180" xr:uid="{00000000-0005-0000-0000-00006CA40000}"/>
    <cellStyle name="Normal 22 2 2 4 8" xfId="42181" xr:uid="{00000000-0005-0000-0000-00006DA40000}"/>
    <cellStyle name="Normal 22 2 2 4 8 2" xfId="42182" xr:uid="{00000000-0005-0000-0000-00006EA40000}"/>
    <cellStyle name="Normal 22 2 2 4 8 3" xfId="42183" xr:uid="{00000000-0005-0000-0000-00006FA40000}"/>
    <cellStyle name="Normal 22 2 2 4 8 4" xfId="42184" xr:uid="{00000000-0005-0000-0000-000070A40000}"/>
    <cellStyle name="Normal 22 2 2 4 8 5" xfId="42185" xr:uid="{00000000-0005-0000-0000-000071A40000}"/>
    <cellStyle name="Normal 22 2 2 4 9" xfId="42186" xr:uid="{00000000-0005-0000-0000-000072A40000}"/>
    <cellStyle name="Normal 22 2 2 4 9 2" xfId="42187" xr:uid="{00000000-0005-0000-0000-000073A40000}"/>
    <cellStyle name="Normal 22 2 2 4 9 3" xfId="42188" xr:uid="{00000000-0005-0000-0000-000074A40000}"/>
    <cellStyle name="Normal 22 2 2 4 9 4" xfId="42189" xr:uid="{00000000-0005-0000-0000-000075A40000}"/>
    <cellStyle name="Normal 22 2 2 4 9 5" xfId="42190" xr:uid="{00000000-0005-0000-0000-000076A40000}"/>
    <cellStyle name="Normal 22 2 2 5" xfId="42191" xr:uid="{00000000-0005-0000-0000-000077A40000}"/>
    <cellStyle name="Normal 22 2 2 5 2" xfId="42192" xr:uid="{00000000-0005-0000-0000-000078A40000}"/>
    <cellStyle name="Normal 22 2 2 5 3" xfId="42193" xr:uid="{00000000-0005-0000-0000-000079A40000}"/>
    <cellStyle name="Normal 22 2 2 5 4" xfId="42194" xr:uid="{00000000-0005-0000-0000-00007AA40000}"/>
    <cellStyle name="Normal 22 2 2 5 5" xfId="42195" xr:uid="{00000000-0005-0000-0000-00007BA40000}"/>
    <cellStyle name="Normal 22 2 2 6" xfId="42196" xr:uid="{00000000-0005-0000-0000-00007CA40000}"/>
    <cellStyle name="Normal 22 2 2 6 2" xfId="42197" xr:uid="{00000000-0005-0000-0000-00007DA40000}"/>
    <cellStyle name="Normal 22 2 2 6 3" xfId="42198" xr:uid="{00000000-0005-0000-0000-00007EA40000}"/>
    <cellStyle name="Normal 22 2 2 6 4" xfId="42199" xr:uid="{00000000-0005-0000-0000-00007FA40000}"/>
    <cellStyle name="Normal 22 2 2 6 5" xfId="42200" xr:uid="{00000000-0005-0000-0000-000080A40000}"/>
    <cellStyle name="Normal 22 2 2 7" xfId="42201" xr:uid="{00000000-0005-0000-0000-000081A40000}"/>
    <cellStyle name="Normal 22 2 2 7 2" xfId="42202" xr:uid="{00000000-0005-0000-0000-000082A40000}"/>
    <cellStyle name="Normal 22 2 2 7 3" xfId="42203" xr:uid="{00000000-0005-0000-0000-000083A40000}"/>
    <cellStyle name="Normal 22 2 2 7 4" xfId="42204" xr:uid="{00000000-0005-0000-0000-000084A40000}"/>
    <cellStyle name="Normal 22 2 2 7 5" xfId="42205" xr:uid="{00000000-0005-0000-0000-000085A40000}"/>
    <cellStyle name="Normal 22 2 2 8" xfId="42206" xr:uid="{00000000-0005-0000-0000-000086A40000}"/>
    <cellStyle name="Normal 22 2 2 8 2" xfId="42207" xr:uid="{00000000-0005-0000-0000-000087A40000}"/>
    <cellStyle name="Normal 22 2 2 8 3" xfId="42208" xr:uid="{00000000-0005-0000-0000-000088A40000}"/>
    <cellStyle name="Normal 22 2 2 8 4" xfId="42209" xr:uid="{00000000-0005-0000-0000-000089A40000}"/>
    <cellStyle name="Normal 22 2 2 8 5" xfId="42210" xr:uid="{00000000-0005-0000-0000-00008AA40000}"/>
    <cellStyle name="Normal 22 2 2 9" xfId="42211" xr:uid="{00000000-0005-0000-0000-00008BA40000}"/>
    <cellStyle name="Normal 22 2 2 9 2" xfId="42212" xr:uid="{00000000-0005-0000-0000-00008CA40000}"/>
    <cellStyle name="Normal 22 2 2 9 3" xfId="42213" xr:uid="{00000000-0005-0000-0000-00008DA40000}"/>
    <cellStyle name="Normal 22 2 2 9 4" xfId="42214" xr:uid="{00000000-0005-0000-0000-00008EA40000}"/>
    <cellStyle name="Normal 22 2 2 9 5" xfId="42215" xr:uid="{00000000-0005-0000-0000-00008FA40000}"/>
    <cellStyle name="Normal 22 2 20" xfId="42216" xr:uid="{00000000-0005-0000-0000-000090A40000}"/>
    <cellStyle name="Normal 22 2 20 2" xfId="42217" xr:uid="{00000000-0005-0000-0000-000091A40000}"/>
    <cellStyle name="Normal 22 2 20 3" xfId="42218" xr:uid="{00000000-0005-0000-0000-000092A40000}"/>
    <cellStyle name="Normal 22 2 20 4" xfId="42219" xr:uid="{00000000-0005-0000-0000-000093A40000}"/>
    <cellStyle name="Normal 22 2 20 5" xfId="42220" xr:uid="{00000000-0005-0000-0000-000094A40000}"/>
    <cellStyle name="Normal 22 2 21" xfId="42221" xr:uid="{00000000-0005-0000-0000-000095A40000}"/>
    <cellStyle name="Normal 22 2 21 2" xfId="42222" xr:uid="{00000000-0005-0000-0000-000096A40000}"/>
    <cellStyle name="Normal 22 2 21 3" xfId="42223" xr:uid="{00000000-0005-0000-0000-000097A40000}"/>
    <cellStyle name="Normal 22 2 21 4" xfId="42224" xr:uid="{00000000-0005-0000-0000-000098A40000}"/>
    <cellStyle name="Normal 22 2 22" xfId="42225" xr:uid="{00000000-0005-0000-0000-000099A40000}"/>
    <cellStyle name="Normal 22 2 22 2" xfId="42226" xr:uid="{00000000-0005-0000-0000-00009AA40000}"/>
    <cellStyle name="Normal 22 2 22 3" xfId="42227" xr:uid="{00000000-0005-0000-0000-00009BA40000}"/>
    <cellStyle name="Normal 22 2 22 4" xfId="42228" xr:uid="{00000000-0005-0000-0000-00009CA40000}"/>
    <cellStyle name="Normal 22 2 23" xfId="42229" xr:uid="{00000000-0005-0000-0000-00009DA40000}"/>
    <cellStyle name="Normal 22 2 24" xfId="42230" xr:uid="{00000000-0005-0000-0000-00009EA40000}"/>
    <cellStyle name="Normal 22 2 25" xfId="42231" xr:uid="{00000000-0005-0000-0000-00009FA40000}"/>
    <cellStyle name="Normal 22 2 3" xfId="42232" xr:uid="{00000000-0005-0000-0000-0000A0A40000}"/>
    <cellStyle name="Normal 22 2 3 10" xfId="42233" xr:uid="{00000000-0005-0000-0000-0000A1A40000}"/>
    <cellStyle name="Normal 22 2 3 10 2" xfId="42234" xr:uid="{00000000-0005-0000-0000-0000A2A40000}"/>
    <cellStyle name="Normal 22 2 3 10 3" xfId="42235" xr:uid="{00000000-0005-0000-0000-0000A3A40000}"/>
    <cellStyle name="Normal 22 2 3 10 4" xfId="42236" xr:uid="{00000000-0005-0000-0000-0000A4A40000}"/>
    <cellStyle name="Normal 22 2 3 10 5" xfId="42237" xr:uid="{00000000-0005-0000-0000-0000A5A40000}"/>
    <cellStyle name="Normal 22 2 3 11" xfId="42238" xr:uid="{00000000-0005-0000-0000-0000A6A40000}"/>
    <cellStyle name="Normal 22 2 3 11 2" xfId="42239" xr:uid="{00000000-0005-0000-0000-0000A7A40000}"/>
    <cellStyle name="Normal 22 2 3 11 3" xfId="42240" xr:uid="{00000000-0005-0000-0000-0000A8A40000}"/>
    <cellStyle name="Normal 22 2 3 11 4" xfId="42241" xr:uid="{00000000-0005-0000-0000-0000A9A40000}"/>
    <cellStyle name="Normal 22 2 3 11 5" xfId="42242" xr:uid="{00000000-0005-0000-0000-0000AAA40000}"/>
    <cellStyle name="Normal 22 2 3 12" xfId="42243" xr:uid="{00000000-0005-0000-0000-0000ABA40000}"/>
    <cellStyle name="Normal 22 2 3 12 2" xfId="42244" xr:uid="{00000000-0005-0000-0000-0000ACA40000}"/>
    <cellStyle name="Normal 22 2 3 12 3" xfId="42245" xr:uid="{00000000-0005-0000-0000-0000ADA40000}"/>
    <cellStyle name="Normal 22 2 3 12 4" xfId="42246" xr:uid="{00000000-0005-0000-0000-0000AEA40000}"/>
    <cellStyle name="Normal 22 2 3 12 5" xfId="42247" xr:uid="{00000000-0005-0000-0000-0000AFA40000}"/>
    <cellStyle name="Normal 22 2 3 13" xfId="42248" xr:uid="{00000000-0005-0000-0000-0000B0A40000}"/>
    <cellStyle name="Normal 22 2 3 13 2" xfId="42249" xr:uid="{00000000-0005-0000-0000-0000B1A40000}"/>
    <cellStyle name="Normal 22 2 3 13 3" xfId="42250" xr:uid="{00000000-0005-0000-0000-0000B2A40000}"/>
    <cellStyle name="Normal 22 2 3 13 4" xfId="42251" xr:uid="{00000000-0005-0000-0000-0000B3A40000}"/>
    <cellStyle name="Normal 22 2 3 13 5" xfId="42252" xr:uid="{00000000-0005-0000-0000-0000B4A40000}"/>
    <cellStyle name="Normal 22 2 3 14" xfId="42253" xr:uid="{00000000-0005-0000-0000-0000B5A40000}"/>
    <cellStyle name="Normal 22 2 3 14 2" xfId="42254" xr:uid="{00000000-0005-0000-0000-0000B6A40000}"/>
    <cellStyle name="Normal 22 2 3 14 3" xfId="42255" xr:uid="{00000000-0005-0000-0000-0000B7A40000}"/>
    <cellStyle name="Normal 22 2 3 14 4" xfId="42256" xr:uid="{00000000-0005-0000-0000-0000B8A40000}"/>
    <cellStyle name="Normal 22 2 3 14 5" xfId="42257" xr:uid="{00000000-0005-0000-0000-0000B9A40000}"/>
    <cellStyle name="Normal 22 2 3 15" xfId="42258" xr:uid="{00000000-0005-0000-0000-0000BAA40000}"/>
    <cellStyle name="Normal 22 2 3 15 2" xfId="42259" xr:uid="{00000000-0005-0000-0000-0000BBA40000}"/>
    <cellStyle name="Normal 22 2 3 15 3" xfId="42260" xr:uid="{00000000-0005-0000-0000-0000BCA40000}"/>
    <cellStyle name="Normal 22 2 3 15 4" xfId="42261" xr:uid="{00000000-0005-0000-0000-0000BDA40000}"/>
    <cellStyle name="Normal 22 2 3 15 5" xfId="42262" xr:uid="{00000000-0005-0000-0000-0000BEA40000}"/>
    <cellStyle name="Normal 22 2 3 16" xfId="42263" xr:uid="{00000000-0005-0000-0000-0000BFA40000}"/>
    <cellStyle name="Normal 22 2 3 16 2" xfId="42264" xr:uid="{00000000-0005-0000-0000-0000C0A40000}"/>
    <cellStyle name="Normal 22 2 3 16 3" xfId="42265" xr:uid="{00000000-0005-0000-0000-0000C1A40000}"/>
    <cellStyle name="Normal 22 2 3 16 4" xfId="42266" xr:uid="{00000000-0005-0000-0000-0000C2A40000}"/>
    <cellStyle name="Normal 22 2 3 16 5" xfId="42267" xr:uid="{00000000-0005-0000-0000-0000C3A40000}"/>
    <cellStyle name="Normal 22 2 3 17" xfId="42268" xr:uid="{00000000-0005-0000-0000-0000C4A40000}"/>
    <cellStyle name="Normal 22 2 3 17 2" xfId="42269" xr:uid="{00000000-0005-0000-0000-0000C5A40000}"/>
    <cellStyle name="Normal 22 2 3 17 3" xfId="42270" xr:uid="{00000000-0005-0000-0000-0000C6A40000}"/>
    <cellStyle name="Normal 22 2 3 17 4" xfId="42271" xr:uid="{00000000-0005-0000-0000-0000C7A40000}"/>
    <cellStyle name="Normal 22 2 3 18" xfId="42272" xr:uid="{00000000-0005-0000-0000-0000C8A40000}"/>
    <cellStyle name="Normal 22 2 3 18 2" xfId="42273" xr:uid="{00000000-0005-0000-0000-0000C9A40000}"/>
    <cellStyle name="Normal 22 2 3 18 3" xfId="42274" xr:uid="{00000000-0005-0000-0000-0000CAA40000}"/>
    <cellStyle name="Normal 22 2 3 18 4" xfId="42275" xr:uid="{00000000-0005-0000-0000-0000CBA40000}"/>
    <cellStyle name="Normal 22 2 3 19" xfId="42276" xr:uid="{00000000-0005-0000-0000-0000CCA40000}"/>
    <cellStyle name="Normal 22 2 3 2" xfId="42277" xr:uid="{00000000-0005-0000-0000-0000CDA40000}"/>
    <cellStyle name="Normal 22 2 3 2 2" xfId="42278" xr:uid="{00000000-0005-0000-0000-0000CEA40000}"/>
    <cellStyle name="Normal 22 2 3 2 3" xfId="42279" xr:uid="{00000000-0005-0000-0000-0000CFA40000}"/>
    <cellStyle name="Normal 22 2 3 2 4" xfId="42280" xr:uid="{00000000-0005-0000-0000-0000D0A40000}"/>
    <cellStyle name="Normal 22 2 3 2 5" xfId="42281" xr:uid="{00000000-0005-0000-0000-0000D1A40000}"/>
    <cellStyle name="Normal 22 2 3 20" xfId="42282" xr:uid="{00000000-0005-0000-0000-0000D2A40000}"/>
    <cellStyle name="Normal 22 2 3 21" xfId="42283" xr:uid="{00000000-0005-0000-0000-0000D3A40000}"/>
    <cellStyle name="Normal 22 2 3 3" xfId="42284" xr:uid="{00000000-0005-0000-0000-0000D4A40000}"/>
    <cellStyle name="Normal 22 2 3 3 2" xfId="42285" xr:uid="{00000000-0005-0000-0000-0000D5A40000}"/>
    <cellStyle name="Normal 22 2 3 3 3" xfId="42286" xr:uid="{00000000-0005-0000-0000-0000D6A40000}"/>
    <cellStyle name="Normal 22 2 3 3 4" xfId="42287" xr:uid="{00000000-0005-0000-0000-0000D7A40000}"/>
    <cellStyle name="Normal 22 2 3 3 5" xfId="42288" xr:uid="{00000000-0005-0000-0000-0000D8A40000}"/>
    <cellStyle name="Normal 22 2 3 4" xfId="42289" xr:uid="{00000000-0005-0000-0000-0000D9A40000}"/>
    <cellStyle name="Normal 22 2 3 4 2" xfId="42290" xr:uid="{00000000-0005-0000-0000-0000DAA40000}"/>
    <cellStyle name="Normal 22 2 3 4 3" xfId="42291" xr:uid="{00000000-0005-0000-0000-0000DBA40000}"/>
    <cellStyle name="Normal 22 2 3 4 4" xfId="42292" xr:uid="{00000000-0005-0000-0000-0000DCA40000}"/>
    <cellStyle name="Normal 22 2 3 4 5" xfId="42293" xr:uid="{00000000-0005-0000-0000-0000DDA40000}"/>
    <cellStyle name="Normal 22 2 3 5" xfId="42294" xr:uid="{00000000-0005-0000-0000-0000DEA40000}"/>
    <cellStyle name="Normal 22 2 3 5 2" xfId="42295" xr:uid="{00000000-0005-0000-0000-0000DFA40000}"/>
    <cellStyle name="Normal 22 2 3 5 3" xfId="42296" xr:uid="{00000000-0005-0000-0000-0000E0A40000}"/>
    <cellStyle name="Normal 22 2 3 5 4" xfId="42297" xr:uid="{00000000-0005-0000-0000-0000E1A40000}"/>
    <cellStyle name="Normal 22 2 3 5 5" xfId="42298" xr:uid="{00000000-0005-0000-0000-0000E2A40000}"/>
    <cellStyle name="Normal 22 2 3 6" xfId="42299" xr:uid="{00000000-0005-0000-0000-0000E3A40000}"/>
    <cellStyle name="Normal 22 2 3 6 2" xfId="42300" xr:uid="{00000000-0005-0000-0000-0000E4A40000}"/>
    <cellStyle name="Normal 22 2 3 6 3" xfId="42301" xr:uid="{00000000-0005-0000-0000-0000E5A40000}"/>
    <cellStyle name="Normal 22 2 3 6 4" xfId="42302" xr:uid="{00000000-0005-0000-0000-0000E6A40000}"/>
    <cellStyle name="Normal 22 2 3 6 5" xfId="42303" xr:uid="{00000000-0005-0000-0000-0000E7A40000}"/>
    <cellStyle name="Normal 22 2 3 7" xfId="42304" xr:uid="{00000000-0005-0000-0000-0000E8A40000}"/>
    <cellStyle name="Normal 22 2 3 7 2" xfId="42305" xr:uid="{00000000-0005-0000-0000-0000E9A40000}"/>
    <cellStyle name="Normal 22 2 3 7 3" xfId="42306" xr:uid="{00000000-0005-0000-0000-0000EAA40000}"/>
    <cellStyle name="Normal 22 2 3 7 4" xfId="42307" xr:uid="{00000000-0005-0000-0000-0000EBA40000}"/>
    <cellStyle name="Normal 22 2 3 7 5" xfId="42308" xr:uid="{00000000-0005-0000-0000-0000ECA40000}"/>
    <cellStyle name="Normal 22 2 3 8" xfId="42309" xr:uid="{00000000-0005-0000-0000-0000EDA40000}"/>
    <cellStyle name="Normal 22 2 3 8 2" xfId="42310" xr:uid="{00000000-0005-0000-0000-0000EEA40000}"/>
    <cellStyle name="Normal 22 2 3 8 3" xfId="42311" xr:uid="{00000000-0005-0000-0000-0000EFA40000}"/>
    <cellStyle name="Normal 22 2 3 8 4" xfId="42312" xr:uid="{00000000-0005-0000-0000-0000F0A40000}"/>
    <cellStyle name="Normal 22 2 3 8 5" xfId="42313" xr:uid="{00000000-0005-0000-0000-0000F1A40000}"/>
    <cellStyle name="Normal 22 2 3 9" xfId="42314" xr:uid="{00000000-0005-0000-0000-0000F2A40000}"/>
    <cellStyle name="Normal 22 2 3 9 2" xfId="42315" xr:uid="{00000000-0005-0000-0000-0000F3A40000}"/>
    <cellStyle name="Normal 22 2 3 9 3" xfId="42316" xr:uid="{00000000-0005-0000-0000-0000F4A40000}"/>
    <cellStyle name="Normal 22 2 3 9 4" xfId="42317" xr:uid="{00000000-0005-0000-0000-0000F5A40000}"/>
    <cellStyle name="Normal 22 2 3 9 5" xfId="42318" xr:uid="{00000000-0005-0000-0000-0000F6A40000}"/>
    <cellStyle name="Normal 22 2 4" xfId="42319" xr:uid="{00000000-0005-0000-0000-0000F7A40000}"/>
    <cellStyle name="Normal 22 2 4 10" xfId="42320" xr:uid="{00000000-0005-0000-0000-0000F8A40000}"/>
    <cellStyle name="Normal 22 2 4 10 2" xfId="42321" xr:uid="{00000000-0005-0000-0000-0000F9A40000}"/>
    <cellStyle name="Normal 22 2 4 10 3" xfId="42322" xr:uid="{00000000-0005-0000-0000-0000FAA40000}"/>
    <cellStyle name="Normal 22 2 4 10 4" xfId="42323" xr:uid="{00000000-0005-0000-0000-0000FBA40000}"/>
    <cellStyle name="Normal 22 2 4 10 5" xfId="42324" xr:uid="{00000000-0005-0000-0000-0000FCA40000}"/>
    <cellStyle name="Normal 22 2 4 11" xfId="42325" xr:uid="{00000000-0005-0000-0000-0000FDA40000}"/>
    <cellStyle name="Normal 22 2 4 11 2" xfId="42326" xr:uid="{00000000-0005-0000-0000-0000FEA40000}"/>
    <cellStyle name="Normal 22 2 4 11 3" xfId="42327" xr:uid="{00000000-0005-0000-0000-0000FFA40000}"/>
    <cellStyle name="Normal 22 2 4 11 4" xfId="42328" xr:uid="{00000000-0005-0000-0000-000000A50000}"/>
    <cellStyle name="Normal 22 2 4 11 5" xfId="42329" xr:uid="{00000000-0005-0000-0000-000001A50000}"/>
    <cellStyle name="Normal 22 2 4 12" xfId="42330" xr:uid="{00000000-0005-0000-0000-000002A50000}"/>
    <cellStyle name="Normal 22 2 4 12 2" xfId="42331" xr:uid="{00000000-0005-0000-0000-000003A50000}"/>
    <cellStyle name="Normal 22 2 4 12 3" xfId="42332" xr:uid="{00000000-0005-0000-0000-000004A50000}"/>
    <cellStyle name="Normal 22 2 4 12 4" xfId="42333" xr:uid="{00000000-0005-0000-0000-000005A50000}"/>
    <cellStyle name="Normal 22 2 4 12 5" xfId="42334" xr:uid="{00000000-0005-0000-0000-000006A50000}"/>
    <cellStyle name="Normal 22 2 4 13" xfId="42335" xr:uid="{00000000-0005-0000-0000-000007A50000}"/>
    <cellStyle name="Normal 22 2 4 13 2" xfId="42336" xr:uid="{00000000-0005-0000-0000-000008A50000}"/>
    <cellStyle name="Normal 22 2 4 13 3" xfId="42337" xr:uid="{00000000-0005-0000-0000-000009A50000}"/>
    <cellStyle name="Normal 22 2 4 13 4" xfId="42338" xr:uid="{00000000-0005-0000-0000-00000AA50000}"/>
    <cellStyle name="Normal 22 2 4 13 5" xfId="42339" xr:uid="{00000000-0005-0000-0000-00000BA50000}"/>
    <cellStyle name="Normal 22 2 4 14" xfId="42340" xr:uid="{00000000-0005-0000-0000-00000CA50000}"/>
    <cellStyle name="Normal 22 2 4 14 2" xfId="42341" xr:uid="{00000000-0005-0000-0000-00000DA50000}"/>
    <cellStyle name="Normal 22 2 4 14 3" xfId="42342" xr:uid="{00000000-0005-0000-0000-00000EA50000}"/>
    <cellStyle name="Normal 22 2 4 14 4" xfId="42343" xr:uid="{00000000-0005-0000-0000-00000FA50000}"/>
    <cellStyle name="Normal 22 2 4 14 5" xfId="42344" xr:uid="{00000000-0005-0000-0000-000010A50000}"/>
    <cellStyle name="Normal 22 2 4 15" xfId="42345" xr:uid="{00000000-0005-0000-0000-000011A50000}"/>
    <cellStyle name="Normal 22 2 4 15 2" xfId="42346" xr:uid="{00000000-0005-0000-0000-000012A50000}"/>
    <cellStyle name="Normal 22 2 4 15 3" xfId="42347" xr:uid="{00000000-0005-0000-0000-000013A50000}"/>
    <cellStyle name="Normal 22 2 4 15 4" xfId="42348" xr:uid="{00000000-0005-0000-0000-000014A50000}"/>
    <cellStyle name="Normal 22 2 4 15 5" xfId="42349" xr:uid="{00000000-0005-0000-0000-000015A50000}"/>
    <cellStyle name="Normal 22 2 4 16" xfId="42350" xr:uid="{00000000-0005-0000-0000-000016A50000}"/>
    <cellStyle name="Normal 22 2 4 16 2" xfId="42351" xr:uid="{00000000-0005-0000-0000-000017A50000}"/>
    <cellStyle name="Normal 22 2 4 16 3" xfId="42352" xr:uid="{00000000-0005-0000-0000-000018A50000}"/>
    <cellStyle name="Normal 22 2 4 16 4" xfId="42353" xr:uid="{00000000-0005-0000-0000-000019A50000}"/>
    <cellStyle name="Normal 22 2 4 16 5" xfId="42354" xr:uid="{00000000-0005-0000-0000-00001AA50000}"/>
    <cellStyle name="Normal 22 2 4 17" xfId="42355" xr:uid="{00000000-0005-0000-0000-00001BA50000}"/>
    <cellStyle name="Normal 22 2 4 17 2" xfId="42356" xr:uid="{00000000-0005-0000-0000-00001CA50000}"/>
    <cellStyle name="Normal 22 2 4 17 3" xfId="42357" xr:uid="{00000000-0005-0000-0000-00001DA50000}"/>
    <cellStyle name="Normal 22 2 4 17 4" xfId="42358" xr:uid="{00000000-0005-0000-0000-00001EA50000}"/>
    <cellStyle name="Normal 22 2 4 18" xfId="42359" xr:uid="{00000000-0005-0000-0000-00001FA50000}"/>
    <cellStyle name="Normal 22 2 4 18 2" xfId="42360" xr:uid="{00000000-0005-0000-0000-000020A50000}"/>
    <cellStyle name="Normal 22 2 4 18 3" xfId="42361" xr:uid="{00000000-0005-0000-0000-000021A50000}"/>
    <cellStyle name="Normal 22 2 4 18 4" xfId="42362" xr:uid="{00000000-0005-0000-0000-000022A50000}"/>
    <cellStyle name="Normal 22 2 4 19" xfId="42363" xr:uid="{00000000-0005-0000-0000-000023A50000}"/>
    <cellStyle name="Normal 22 2 4 2" xfId="42364" xr:uid="{00000000-0005-0000-0000-000024A50000}"/>
    <cellStyle name="Normal 22 2 4 2 2" xfId="42365" xr:uid="{00000000-0005-0000-0000-000025A50000}"/>
    <cellStyle name="Normal 22 2 4 2 3" xfId="42366" xr:uid="{00000000-0005-0000-0000-000026A50000}"/>
    <cellStyle name="Normal 22 2 4 2 4" xfId="42367" xr:uid="{00000000-0005-0000-0000-000027A50000}"/>
    <cellStyle name="Normal 22 2 4 2 5" xfId="42368" xr:uid="{00000000-0005-0000-0000-000028A50000}"/>
    <cellStyle name="Normal 22 2 4 20" xfId="42369" xr:uid="{00000000-0005-0000-0000-000029A50000}"/>
    <cellStyle name="Normal 22 2 4 21" xfId="42370" xr:uid="{00000000-0005-0000-0000-00002AA50000}"/>
    <cellStyle name="Normal 22 2 4 3" xfId="42371" xr:uid="{00000000-0005-0000-0000-00002BA50000}"/>
    <cellStyle name="Normal 22 2 4 3 2" xfId="42372" xr:uid="{00000000-0005-0000-0000-00002CA50000}"/>
    <cellStyle name="Normal 22 2 4 3 3" xfId="42373" xr:uid="{00000000-0005-0000-0000-00002DA50000}"/>
    <cellStyle name="Normal 22 2 4 3 4" xfId="42374" xr:uid="{00000000-0005-0000-0000-00002EA50000}"/>
    <cellStyle name="Normal 22 2 4 3 5" xfId="42375" xr:uid="{00000000-0005-0000-0000-00002FA50000}"/>
    <cellStyle name="Normal 22 2 4 4" xfId="42376" xr:uid="{00000000-0005-0000-0000-000030A50000}"/>
    <cellStyle name="Normal 22 2 4 4 2" xfId="42377" xr:uid="{00000000-0005-0000-0000-000031A50000}"/>
    <cellStyle name="Normal 22 2 4 4 3" xfId="42378" xr:uid="{00000000-0005-0000-0000-000032A50000}"/>
    <cellStyle name="Normal 22 2 4 4 4" xfId="42379" xr:uid="{00000000-0005-0000-0000-000033A50000}"/>
    <cellStyle name="Normal 22 2 4 4 5" xfId="42380" xr:uid="{00000000-0005-0000-0000-000034A50000}"/>
    <cellStyle name="Normal 22 2 4 5" xfId="42381" xr:uid="{00000000-0005-0000-0000-000035A50000}"/>
    <cellStyle name="Normal 22 2 4 5 2" xfId="42382" xr:uid="{00000000-0005-0000-0000-000036A50000}"/>
    <cellStyle name="Normal 22 2 4 5 3" xfId="42383" xr:uid="{00000000-0005-0000-0000-000037A50000}"/>
    <cellStyle name="Normal 22 2 4 5 4" xfId="42384" xr:uid="{00000000-0005-0000-0000-000038A50000}"/>
    <cellStyle name="Normal 22 2 4 5 5" xfId="42385" xr:uid="{00000000-0005-0000-0000-000039A50000}"/>
    <cellStyle name="Normal 22 2 4 6" xfId="42386" xr:uid="{00000000-0005-0000-0000-00003AA50000}"/>
    <cellStyle name="Normal 22 2 4 6 2" xfId="42387" xr:uid="{00000000-0005-0000-0000-00003BA50000}"/>
    <cellStyle name="Normal 22 2 4 6 3" xfId="42388" xr:uid="{00000000-0005-0000-0000-00003CA50000}"/>
    <cellStyle name="Normal 22 2 4 6 4" xfId="42389" xr:uid="{00000000-0005-0000-0000-00003DA50000}"/>
    <cellStyle name="Normal 22 2 4 6 5" xfId="42390" xr:uid="{00000000-0005-0000-0000-00003EA50000}"/>
    <cellStyle name="Normal 22 2 4 7" xfId="42391" xr:uid="{00000000-0005-0000-0000-00003FA50000}"/>
    <cellStyle name="Normal 22 2 4 7 2" xfId="42392" xr:uid="{00000000-0005-0000-0000-000040A50000}"/>
    <cellStyle name="Normal 22 2 4 7 3" xfId="42393" xr:uid="{00000000-0005-0000-0000-000041A50000}"/>
    <cellStyle name="Normal 22 2 4 7 4" xfId="42394" xr:uid="{00000000-0005-0000-0000-000042A50000}"/>
    <cellStyle name="Normal 22 2 4 7 5" xfId="42395" xr:uid="{00000000-0005-0000-0000-000043A50000}"/>
    <cellStyle name="Normal 22 2 4 8" xfId="42396" xr:uid="{00000000-0005-0000-0000-000044A50000}"/>
    <cellStyle name="Normal 22 2 4 8 2" xfId="42397" xr:uid="{00000000-0005-0000-0000-000045A50000}"/>
    <cellStyle name="Normal 22 2 4 8 3" xfId="42398" xr:uid="{00000000-0005-0000-0000-000046A50000}"/>
    <cellStyle name="Normal 22 2 4 8 4" xfId="42399" xr:uid="{00000000-0005-0000-0000-000047A50000}"/>
    <cellStyle name="Normal 22 2 4 8 5" xfId="42400" xr:uid="{00000000-0005-0000-0000-000048A50000}"/>
    <cellStyle name="Normal 22 2 4 9" xfId="42401" xr:uid="{00000000-0005-0000-0000-000049A50000}"/>
    <cellStyle name="Normal 22 2 4 9 2" xfId="42402" xr:uid="{00000000-0005-0000-0000-00004AA50000}"/>
    <cellStyle name="Normal 22 2 4 9 3" xfId="42403" xr:uid="{00000000-0005-0000-0000-00004BA50000}"/>
    <cellStyle name="Normal 22 2 4 9 4" xfId="42404" xr:uid="{00000000-0005-0000-0000-00004CA50000}"/>
    <cellStyle name="Normal 22 2 4 9 5" xfId="42405" xr:uid="{00000000-0005-0000-0000-00004DA50000}"/>
    <cellStyle name="Normal 22 2 5" xfId="42406" xr:uid="{00000000-0005-0000-0000-00004EA50000}"/>
    <cellStyle name="Normal 22 2 5 10" xfId="42407" xr:uid="{00000000-0005-0000-0000-00004FA50000}"/>
    <cellStyle name="Normal 22 2 5 10 2" xfId="42408" xr:uid="{00000000-0005-0000-0000-000050A50000}"/>
    <cellStyle name="Normal 22 2 5 10 3" xfId="42409" xr:uid="{00000000-0005-0000-0000-000051A50000}"/>
    <cellStyle name="Normal 22 2 5 10 4" xfId="42410" xr:uid="{00000000-0005-0000-0000-000052A50000}"/>
    <cellStyle name="Normal 22 2 5 10 5" xfId="42411" xr:uid="{00000000-0005-0000-0000-000053A50000}"/>
    <cellStyle name="Normal 22 2 5 11" xfId="42412" xr:uid="{00000000-0005-0000-0000-000054A50000}"/>
    <cellStyle name="Normal 22 2 5 11 2" xfId="42413" xr:uid="{00000000-0005-0000-0000-000055A50000}"/>
    <cellStyle name="Normal 22 2 5 11 3" xfId="42414" xr:uid="{00000000-0005-0000-0000-000056A50000}"/>
    <cellStyle name="Normal 22 2 5 11 4" xfId="42415" xr:uid="{00000000-0005-0000-0000-000057A50000}"/>
    <cellStyle name="Normal 22 2 5 11 5" xfId="42416" xr:uid="{00000000-0005-0000-0000-000058A50000}"/>
    <cellStyle name="Normal 22 2 5 12" xfId="42417" xr:uid="{00000000-0005-0000-0000-000059A50000}"/>
    <cellStyle name="Normal 22 2 5 12 2" xfId="42418" xr:uid="{00000000-0005-0000-0000-00005AA50000}"/>
    <cellStyle name="Normal 22 2 5 12 3" xfId="42419" xr:uid="{00000000-0005-0000-0000-00005BA50000}"/>
    <cellStyle name="Normal 22 2 5 12 4" xfId="42420" xr:uid="{00000000-0005-0000-0000-00005CA50000}"/>
    <cellStyle name="Normal 22 2 5 12 5" xfId="42421" xr:uid="{00000000-0005-0000-0000-00005DA50000}"/>
    <cellStyle name="Normal 22 2 5 13" xfId="42422" xr:uid="{00000000-0005-0000-0000-00005EA50000}"/>
    <cellStyle name="Normal 22 2 5 13 2" xfId="42423" xr:uid="{00000000-0005-0000-0000-00005FA50000}"/>
    <cellStyle name="Normal 22 2 5 13 3" xfId="42424" xr:uid="{00000000-0005-0000-0000-000060A50000}"/>
    <cellStyle name="Normal 22 2 5 13 4" xfId="42425" xr:uid="{00000000-0005-0000-0000-000061A50000}"/>
    <cellStyle name="Normal 22 2 5 13 5" xfId="42426" xr:uid="{00000000-0005-0000-0000-000062A50000}"/>
    <cellStyle name="Normal 22 2 5 14" xfId="42427" xr:uid="{00000000-0005-0000-0000-000063A50000}"/>
    <cellStyle name="Normal 22 2 5 14 2" xfId="42428" xr:uid="{00000000-0005-0000-0000-000064A50000}"/>
    <cellStyle name="Normal 22 2 5 14 3" xfId="42429" xr:uid="{00000000-0005-0000-0000-000065A50000}"/>
    <cellStyle name="Normal 22 2 5 14 4" xfId="42430" xr:uid="{00000000-0005-0000-0000-000066A50000}"/>
    <cellStyle name="Normal 22 2 5 14 5" xfId="42431" xr:uid="{00000000-0005-0000-0000-000067A50000}"/>
    <cellStyle name="Normal 22 2 5 15" xfId="42432" xr:uid="{00000000-0005-0000-0000-000068A50000}"/>
    <cellStyle name="Normal 22 2 5 15 2" xfId="42433" xr:uid="{00000000-0005-0000-0000-000069A50000}"/>
    <cellStyle name="Normal 22 2 5 15 3" xfId="42434" xr:uid="{00000000-0005-0000-0000-00006AA50000}"/>
    <cellStyle name="Normal 22 2 5 15 4" xfId="42435" xr:uid="{00000000-0005-0000-0000-00006BA50000}"/>
    <cellStyle name="Normal 22 2 5 15 5" xfId="42436" xr:uid="{00000000-0005-0000-0000-00006CA50000}"/>
    <cellStyle name="Normal 22 2 5 16" xfId="42437" xr:uid="{00000000-0005-0000-0000-00006DA50000}"/>
    <cellStyle name="Normal 22 2 5 16 2" xfId="42438" xr:uid="{00000000-0005-0000-0000-00006EA50000}"/>
    <cellStyle name="Normal 22 2 5 16 3" xfId="42439" xr:uid="{00000000-0005-0000-0000-00006FA50000}"/>
    <cellStyle name="Normal 22 2 5 16 4" xfId="42440" xr:uid="{00000000-0005-0000-0000-000070A50000}"/>
    <cellStyle name="Normal 22 2 5 17" xfId="42441" xr:uid="{00000000-0005-0000-0000-000071A50000}"/>
    <cellStyle name="Normal 22 2 5 17 2" xfId="42442" xr:uid="{00000000-0005-0000-0000-000072A50000}"/>
    <cellStyle name="Normal 22 2 5 17 3" xfId="42443" xr:uid="{00000000-0005-0000-0000-000073A50000}"/>
    <cellStyle name="Normal 22 2 5 17 4" xfId="42444" xr:uid="{00000000-0005-0000-0000-000074A50000}"/>
    <cellStyle name="Normal 22 2 5 18" xfId="42445" xr:uid="{00000000-0005-0000-0000-000075A50000}"/>
    <cellStyle name="Normal 22 2 5 19" xfId="42446" xr:uid="{00000000-0005-0000-0000-000076A50000}"/>
    <cellStyle name="Normal 22 2 5 2" xfId="42447" xr:uid="{00000000-0005-0000-0000-000077A50000}"/>
    <cellStyle name="Normal 22 2 5 2 2" xfId="42448" xr:uid="{00000000-0005-0000-0000-000078A50000}"/>
    <cellStyle name="Normal 22 2 5 2 3" xfId="42449" xr:uid="{00000000-0005-0000-0000-000079A50000}"/>
    <cellStyle name="Normal 22 2 5 2 4" xfId="42450" xr:uid="{00000000-0005-0000-0000-00007AA50000}"/>
    <cellStyle name="Normal 22 2 5 2 5" xfId="42451" xr:uid="{00000000-0005-0000-0000-00007BA50000}"/>
    <cellStyle name="Normal 22 2 5 20" xfId="42452" xr:uid="{00000000-0005-0000-0000-00007CA50000}"/>
    <cellStyle name="Normal 22 2 5 3" xfId="42453" xr:uid="{00000000-0005-0000-0000-00007DA50000}"/>
    <cellStyle name="Normal 22 2 5 3 2" xfId="42454" xr:uid="{00000000-0005-0000-0000-00007EA50000}"/>
    <cellStyle name="Normal 22 2 5 3 3" xfId="42455" xr:uid="{00000000-0005-0000-0000-00007FA50000}"/>
    <cellStyle name="Normal 22 2 5 3 4" xfId="42456" xr:uid="{00000000-0005-0000-0000-000080A50000}"/>
    <cellStyle name="Normal 22 2 5 3 5" xfId="42457" xr:uid="{00000000-0005-0000-0000-000081A50000}"/>
    <cellStyle name="Normal 22 2 5 4" xfId="42458" xr:uid="{00000000-0005-0000-0000-000082A50000}"/>
    <cellStyle name="Normal 22 2 5 4 2" xfId="42459" xr:uid="{00000000-0005-0000-0000-000083A50000}"/>
    <cellStyle name="Normal 22 2 5 4 3" xfId="42460" xr:uid="{00000000-0005-0000-0000-000084A50000}"/>
    <cellStyle name="Normal 22 2 5 4 4" xfId="42461" xr:uid="{00000000-0005-0000-0000-000085A50000}"/>
    <cellStyle name="Normal 22 2 5 4 5" xfId="42462" xr:uid="{00000000-0005-0000-0000-000086A50000}"/>
    <cellStyle name="Normal 22 2 5 5" xfId="42463" xr:uid="{00000000-0005-0000-0000-000087A50000}"/>
    <cellStyle name="Normal 22 2 5 5 2" xfId="42464" xr:uid="{00000000-0005-0000-0000-000088A50000}"/>
    <cellStyle name="Normal 22 2 5 5 3" xfId="42465" xr:uid="{00000000-0005-0000-0000-000089A50000}"/>
    <cellStyle name="Normal 22 2 5 5 4" xfId="42466" xr:uid="{00000000-0005-0000-0000-00008AA50000}"/>
    <cellStyle name="Normal 22 2 5 5 5" xfId="42467" xr:uid="{00000000-0005-0000-0000-00008BA50000}"/>
    <cellStyle name="Normal 22 2 5 6" xfId="42468" xr:uid="{00000000-0005-0000-0000-00008CA50000}"/>
    <cellStyle name="Normal 22 2 5 6 2" xfId="42469" xr:uid="{00000000-0005-0000-0000-00008DA50000}"/>
    <cellStyle name="Normal 22 2 5 6 3" xfId="42470" xr:uid="{00000000-0005-0000-0000-00008EA50000}"/>
    <cellStyle name="Normal 22 2 5 6 4" xfId="42471" xr:uid="{00000000-0005-0000-0000-00008FA50000}"/>
    <cellStyle name="Normal 22 2 5 6 5" xfId="42472" xr:uid="{00000000-0005-0000-0000-000090A50000}"/>
    <cellStyle name="Normal 22 2 5 7" xfId="42473" xr:uid="{00000000-0005-0000-0000-000091A50000}"/>
    <cellStyle name="Normal 22 2 5 7 2" xfId="42474" xr:uid="{00000000-0005-0000-0000-000092A50000}"/>
    <cellStyle name="Normal 22 2 5 7 3" xfId="42475" xr:uid="{00000000-0005-0000-0000-000093A50000}"/>
    <cellStyle name="Normal 22 2 5 7 4" xfId="42476" xr:uid="{00000000-0005-0000-0000-000094A50000}"/>
    <cellStyle name="Normal 22 2 5 7 5" xfId="42477" xr:uid="{00000000-0005-0000-0000-000095A50000}"/>
    <cellStyle name="Normal 22 2 5 8" xfId="42478" xr:uid="{00000000-0005-0000-0000-000096A50000}"/>
    <cellStyle name="Normal 22 2 5 8 2" xfId="42479" xr:uid="{00000000-0005-0000-0000-000097A50000}"/>
    <cellStyle name="Normal 22 2 5 8 3" xfId="42480" xr:uid="{00000000-0005-0000-0000-000098A50000}"/>
    <cellStyle name="Normal 22 2 5 8 4" xfId="42481" xr:uid="{00000000-0005-0000-0000-000099A50000}"/>
    <cellStyle name="Normal 22 2 5 8 5" xfId="42482" xr:uid="{00000000-0005-0000-0000-00009AA50000}"/>
    <cellStyle name="Normal 22 2 5 9" xfId="42483" xr:uid="{00000000-0005-0000-0000-00009BA50000}"/>
    <cellStyle name="Normal 22 2 5 9 2" xfId="42484" xr:uid="{00000000-0005-0000-0000-00009CA50000}"/>
    <cellStyle name="Normal 22 2 5 9 3" xfId="42485" xr:uid="{00000000-0005-0000-0000-00009DA50000}"/>
    <cellStyle name="Normal 22 2 5 9 4" xfId="42486" xr:uid="{00000000-0005-0000-0000-00009EA50000}"/>
    <cellStyle name="Normal 22 2 5 9 5" xfId="42487" xr:uid="{00000000-0005-0000-0000-00009FA50000}"/>
    <cellStyle name="Normal 22 2 6" xfId="42488" xr:uid="{00000000-0005-0000-0000-0000A0A50000}"/>
    <cellStyle name="Normal 22 2 6 10" xfId="42489" xr:uid="{00000000-0005-0000-0000-0000A1A50000}"/>
    <cellStyle name="Normal 22 2 6 10 2" xfId="42490" xr:uid="{00000000-0005-0000-0000-0000A2A50000}"/>
    <cellStyle name="Normal 22 2 6 10 3" xfId="42491" xr:uid="{00000000-0005-0000-0000-0000A3A50000}"/>
    <cellStyle name="Normal 22 2 6 10 4" xfId="42492" xr:uid="{00000000-0005-0000-0000-0000A4A50000}"/>
    <cellStyle name="Normal 22 2 6 10 5" xfId="42493" xr:uid="{00000000-0005-0000-0000-0000A5A50000}"/>
    <cellStyle name="Normal 22 2 6 11" xfId="42494" xr:uid="{00000000-0005-0000-0000-0000A6A50000}"/>
    <cellStyle name="Normal 22 2 6 11 2" xfId="42495" xr:uid="{00000000-0005-0000-0000-0000A7A50000}"/>
    <cellStyle name="Normal 22 2 6 11 3" xfId="42496" xr:uid="{00000000-0005-0000-0000-0000A8A50000}"/>
    <cellStyle name="Normal 22 2 6 11 4" xfId="42497" xr:uid="{00000000-0005-0000-0000-0000A9A50000}"/>
    <cellStyle name="Normal 22 2 6 11 5" xfId="42498" xr:uid="{00000000-0005-0000-0000-0000AAA50000}"/>
    <cellStyle name="Normal 22 2 6 12" xfId="42499" xr:uid="{00000000-0005-0000-0000-0000ABA50000}"/>
    <cellStyle name="Normal 22 2 6 12 2" xfId="42500" xr:uid="{00000000-0005-0000-0000-0000ACA50000}"/>
    <cellStyle name="Normal 22 2 6 12 3" xfId="42501" xr:uid="{00000000-0005-0000-0000-0000ADA50000}"/>
    <cellStyle name="Normal 22 2 6 12 4" xfId="42502" xr:uid="{00000000-0005-0000-0000-0000AEA50000}"/>
    <cellStyle name="Normal 22 2 6 12 5" xfId="42503" xr:uid="{00000000-0005-0000-0000-0000AFA50000}"/>
    <cellStyle name="Normal 22 2 6 13" xfId="42504" xr:uid="{00000000-0005-0000-0000-0000B0A50000}"/>
    <cellStyle name="Normal 22 2 6 13 2" xfId="42505" xr:uid="{00000000-0005-0000-0000-0000B1A50000}"/>
    <cellStyle name="Normal 22 2 6 13 3" xfId="42506" xr:uid="{00000000-0005-0000-0000-0000B2A50000}"/>
    <cellStyle name="Normal 22 2 6 13 4" xfId="42507" xr:uid="{00000000-0005-0000-0000-0000B3A50000}"/>
    <cellStyle name="Normal 22 2 6 13 5" xfId="42508" xr:uid="{00000000-0005-0000-0000-0000B4A50000}"/>
    <cellStyle name="Normal 22 2 6 14" xfId="42509" xr:uid="{00000000-0005-0000-0000-0000B5A50000}"/>
    <cellStyle name="Normal 22 2 6 14 2" xfId="42510" xr:uid="{00000000-0005-0000-0000-0000B6A50000}"/>
    <cellStyle name="Normal 22 2 6 14 3" xfId="42511" xr:uid="{00000000-0005-0000-0000-0000B7A50000}"/>
    <cellStyle name="Normal 22 2 6 14 4" xfId="42512" xr:uid="{00000000-0005-0000-0000-0000B8A50000}"/>
    <cellStyle name="Normal 22 2 6 14 5" xfId="42513" xr:uid="{00000000-0005-0000-0000-0000B9A50000}"/>
    <cellStyle name="Normal 22 2 6 15" xfId="42514" xr:uid="{00000000-0005-0000-0000-0000BAA50000}"/>
    <cellStyle name="Normal 22 2 6 15 2" xfId="42515" xr:uid="{00000000-0005-0000-0000-0000BBA50000}"/>
    <cellStyle name="Normal 22 2 6 15 3" xfId="42516" xr:uid="{00000000-0005-0000-0000-0000BCA50000}"/>
    <cellStyle name="Normal 22 2 6 15 4" xfId="42517" xr:uid="{00000000-0005-0000-0000-0000BDA50000}"/>
    <cellStyle name="Normal 22 2 6 15 5" xfId="42518" xr:uid="{00000000-0005-0000-0000-0000BEA50000}"/>
    <cellStyle name="Normal 22 2 6 16" xfId="42519" xr:uid="{00000000-0005-0000-0000-0000BFA50000}"/>
    <cellStyle name="Normal 22 2 6 16 2" xfId="42520" xr:uid="{00000000-0005-0000-0000-0000C0A50000}"/>
    <cellStyle name="Normal 22 2 6 16 3" xfId="42521" xr:uid="{00000000-0005-0000-0000-0000C1A50000}"/>
    <cellStyle name="Normal 22 2 6 16 4" xfId="42522" xr:uid="{00000000-0005-0000-0000-0000C2A50000}"/>
    <cellStyle name="Normal 22 2 6 17" xfId="42523" xr:uid="{00000000-0005-0000-0000-0000C3A50000}"/>
    <cellStyle name="Normal 22 2 6 17 2" xfId="42524" xr:uid="{00000000-0005-0000-0000-0000C4A50000}"/>
    <cellStyle name="Normal 22 2 6 17 3" xfId="42525" xr:uid="{00000000-0005-0000-0000-0000C5A50000}"/>
    <cellStyle name="Normal 22 2 6 17 4" xfId="42526" xr:uid="{00000000-0005-0000-0000-0000C6A50000}"/>
    <cellStyle name="Normal 22 2 6 18" xfId="42527" xr:uid="{00000000-0005-0000-0000-0000C7A50000}"/>
    <cellStyle name="Normal 22 2 6 19" xfId="42528" xr:uid="{00000000-0005-0000-0000-0000C8A50000}"/>
    <cellStyle name="Normal 22 2 6 2" xfId="42529" xr:uid="{00000000-0005-0000-0000-0000C9A50000}"/>
    <cellStyle name="Normal 22 2 6 2 2" xfId="42530" xr:uid="{00000000-0005-0000-0000-0000CAA50000}"/>
    <cellStyle name="Normal 22 2 6 2 3" xfId="42531" xr:uid="{00000000-0005-0000-0000-0000CBA50000}"/>
    <cellStyle name="Normal 22 2 6 2 4" xfId="42532" xr:uid="{00000000-0005-0000-0000-0000CCA50000}"/>
    <cellStyle name="Normal 22 2 6 2 5" xfId="42533" xr:uid="{00000000-0005-0000-0000-0000CDA50000}"/>
    <cellStyle name="Normal 22 2 6 20" xfId="42534" xr:uid="{00000000-0005-0000-0000-0000CEA50000}"/>
    <cellStyle name="Normal 22 2 6 3" xfId="42535" xr:uid="{00000000-0005-0000-0000-0000CFA50000}"/>
    <cellStyle name="Normal 22 2 6 3 2" xfId="42536" xr:uid="{00000000-0005-0000-0000-0000D0A50000}"/>
    <cellStyle name="Normal 22 2 6 3 3" xfId="42537" xr:uid="{00000000-0005-0000-0000-0000D1A50000}"/>
    <cellStyle name="Normal 22 2 6 3 4" xfId="42538" xr:uid="{00000000-0005-0000-0000-0000D2A50000}"/>
    <cellStyle name="Normal 22 2 6 3 5" xfId="42539" xr:uid="{00000000-0005-0000-0000-0000D3A50000}"/>
    <cellStyle name="Normal 22 2 6 4" xfId="42540" xr:uid="{00000000-0005-0000-0000-0000D4A50000}"/>
    <cellStyle name="Normal 22 2 6 4 2" xfId="42541" xr:uid="{00000000-0005-0000-0000-0000D5A50000}"/>
    <cellStyle name="Normal 22 2 6 4 3" xfId="42542" xr:uid="{00000000-0005-0000-0000-0000D6A50000}"/>
    <cellStyle name="Normal 22 2 6 4 4" xfId="42543" xr:uid="{00000000-0005-0000-0000-0000D7A50000}"/>
    <cellStyle name="Normal 22 2 6 4 5" xfId="42544" xr:uid="{00000000-0005-0000-0000-0000D8A50000}"/>
    <cellStyle name="Normal 22 2 6 5" xfId="42545" xr:uid="{00000000-0005-0000-0000-0000D9A50000}"/>
    <cellStyle name="Normal 22 2 6 5 2" xfId="42546" xr:uid="{00000000-0005-0000-0000-0000DAA50000}"/>
    <cellStyle name="Normal 22 2 6 5 3" xfId="42547" xr:uid="{00000000-0005-0000-0000-0000DBA50000}"/>
    <cellStyle name="Normal 22 2 6 5 4" xfId="42548" xr:uid="{00000000-0005-0000-0000-0000DCA50000}"/>
    <cellStyle name="Normal 22 2 6 5 5" xfId="42549" xr:uid="{00000000-0005-0000-0000-0000DDA50000}"/>
    <cellStyle name="Normal 22 2 6 6" xfId="42550" xr:uid="{00000000-0005-0000-0000-0000DEA50000}"/>
    <cellStyle name="Normal 22 2 6 6 2" xfId="42551" xr:uid="{00000000-0005-0000-0000-0000DFA50000}"/>
    <cellStyle name="Normal 22 2 6 6 3" xfId="42552" xr:uid="{00000000-0005-0000-0000-0000E0A50000}"/>
    <cellStyle name="Normal 22 2 6 6 4" xfId="42553" xr:uid="{00000000-0005-0000-0000-0000E1A50000}"/>
    <cellStyle name="Normal 22 2 6 6 5" xfId="42554" xr:uid="{00000000-0005-0000-0000-0000E2A50000}"/>
    <cellStyle name="Normal 22 2 6 7" xfId="42555" xr:uid="{00000000-0005-0000-0000-0000E3A50000}"/>
    <cellStyle name="Normal 22 2 6 7 2" xfId="42556" xr:uid="{00000000-0005-0000-0000-0000E4A50000}"/>
    <cellStyle name="Normal 22 2 6 7 3" xfId="42557" xr:uid="{00000000-0005-0000-0000-0000E5A50000}"/>
    <cellStyle name="Normal 22 2 6 7 4" xfId="42558" xr:uid="{00000000-0005-0000-0000-0000E6A50000}"/>
    <cellStyle name="Normal 22 2 6 7 5" xfId="42559" xr:uid="{00000000-0005-0000-0000-0000E7A50000}"/>
    <cellStyle name="Normal 22 2 6 8" xfId="42560" xr:uid="{00000000-0005-0000-0000-0000E8A50000}"/>
    <cellStyle name="Normal 22 2 6 8 2" xfId="42561" xr:uid="{00000000-0005-0000-0000-0000E9A50000}"/>
    <cellStyle name="Normal 22 2 6 8 3" xfId="42562" xr:uid="{00000000-0005-0000-0000-0000EAA50000}"/>
    <cellStyle name="Normal 22 2 6 8 4" xfId="42563" xr:uid="{00000000-0005-0000-0000-0000EBA50000}"/>
    <cellStyle name="Normal 22 2 6 8 5" xfId="42564" xr:uid="{00000000-0005-0000-0000-0000ECA50000}"/>
    <cellStyle name="Normal 22 2 6 9" xfId="42565" xr:uid="{00000000-0005-0000-0000-0000EDA50000}"/>
    <cellStyle name="Normal 22 2 6 9 2" xfId="42566" xr:uid="{00000000-0005-0000-0000-0000EEA50000}"/>
    <cellStyle name="Normal 22 2 6 9 3" xfId="42567" xr:uid="{00000000-0005-0000-0000-0000EFA50000}"/>
    <cellStyle name="Normal 22 2 6 9 4" xfId="42568" xr:uid="{00000000-0005-0000-0000-0000F0A50000}"/>
    <cellStyle name="Normal 22 2 6 9 5" xfId="42569" xr:uid="{00000000-0005-0000-0000-0000F1A50000}"/>
    <cellStyle name="Normal 22 2 7" xfId="42570" xr:uid="{00000000-0005-0000-0000-0000F2A50000}"/>
    <cellStyle name="Normal 22 2 7 2" xfId="42571" xr:uid="{00000000-0005-0000-0000-0000F3A50000}"/>
    <cellStyle name="Normal 22 2 7 3" xfId="42572" xr:uid="{00000000-0005-0000-0000-0000F4A50000}"/>
    <cellStyle name="Normal 22 2 7 4" xfId="42573" xr:uid="{00000000-0005-0000-0000-0000F5A50000}"/>
    <cellStyle name="Normal 22 2 7 5" xfId="42574" xr:uid="{00000000-0005-0000-0000-0000F6A50000}"/>
    <cellStyle name="Normal 22 2 8" xfId="42575" xr:uid="{00000000-0005-0000-0000-0000F7A50000}"/>
    <cellStyle name="Normal 22 2 8 2" xfId="42576" xr:uid="{00000000-0005-0000-0000-0000F8A50000}"/>
    <cellStyle name="Normal 22 2 8 3" xfId="42577" xr:uid="{00000000-0005-0000-0000-0000F9A50000}"/>
    <cellStyle name="Normal 22 2 8 4" xfId="42578" xr:uid="{00000000-0005-0000-0000-0000FAA50000}"/>
    <cellStyle name="Normal 22 2 8 5" xfId="42579" xr:uid="{00000000-0005-0000-0000-0000FBA50000}"/>
    <cellStyle name="Normal 22 2 9" xfId="42580" xr:uid="{00000000-0005-0000-0000-0000FCA50000}"/>
    <cellStyle name="Normal 22 2 9 2" xfId="42581" xr:uid="{00000000-0005-0000-0000-0000FDA50000}"/>
    <cellStyle name="Normal 22 2 9 3" xfId="42582" xr:uid="{00000000-0005-0000-0000-0000FEA50000}"/>
    <cellStyle name="Normal 22 2 9 4" xfId="42583" xr:uid="{00000000-0005-0000-0000-0000FFA50000}"/>
    <cellStyle name="Normal 22 2 9 5" xfId="42584" xr:uid="{00000000-0005-0000-0000-000000A60000}"/>
    <cellStyle name="Normal 22 20" xfId="42585" xr:uid="{00000000-0005-0000-0000-000001A60000}"/>
    <cellStyle name="Normal 22 20 2" xfId="42586" xr:uid="{00000000-0005-0000-0000-000002A60000}"/>
    <cellStyle name="Normal 22 20 3" xfId="42587" xr:uid="{00000000-0005-0000-0000-000003A60000}"/>
    <cellStyle name="Normal 22 20 4" xfId="42588" xr:uid="{00000000-0005-0000-0000-000004A60000}"/>
    <cellStyle name="Normal 22 20 5" xfId="42589" xr:uid="{00000000-0005-0000-0000-000005A60000}"/>
    <cellStyle name="Normal 22 21" xfId="42590" xr:uid="{00000000-0005-0000-0000-000006A60000}"/>
    <cellStyle name="Normal 22 21 2" xfId="42591" xr:uid="{00000000-0005-0000-0000-000007A60000}"/>
    <cellStyle name="Normal 22 21 3" xfId="42592" xr:uid="{00000000-0005-0000-0000-000008A60000}"/>
    <cellStyle name="Normal 22 21 4" xfId="42593" xr:uid="{00000000-0005-0000-0000-000009A60000}"/>
    <cellStyle name="Normal 22 21 5" xfId="42594" xr:uid="{00000000-0005-0000-0000-00000AA60000}"/>
    <cellStyle name="Normal 22 22" xfId="42595" xr:uid="{00000000-0005-0000-0000-00000BA60000}"/>
    <cellStyle name="Normal 22 22 2" xfId="42596" xr:uid="{00000000-0005-0000-0000-00000CA60000}"/>
    <cellStyle name="Normal 22 22 3" xfId="42597" xr:uid="{00000000-0005-0000-0000-00000DA60000}"/>
    <cellStyle name="Normal 22 22 4" xfId="42598" xr:uid="{00000000-0005-0000-0000-00000EA60000}"/>
    <cellStyle name="Normal 22 22 5" xfId="42599" xr:uid="{00000000-0005-0000-0000-00000FA60000}"/>
    <cellStyle name="Normal 22 23" xfId="42600" xr:uid="{00000000-0005-0000-0000-000010A60000}"/>
    <cellStyle name="Normal 22 23 2" xfId="42601" xr:uid="{00000000-0005-0000-0000-000011A60000}"/>
    <cellStyle name="Normal 22 23 3" xfId="42602" xr:uid="{00000000-0005-0000-0000-000012A60000}"/>
    <cellStyle name="Normal 22 23 4" xfId="42603" xr:uid="{00000000-0005-0000-0000-000013A60000}"/>
    <cellStyle name="Normal 22 23 5" xfId="42604" xr:uid="{00000000-0005-0000-0000-000014A60000}"/>
    <cellStyle name="Normal 22 24" xfId="42605" xr:uid="{00000000-0005-0000-0000-000015A60000}"/>
    <cellStyle name="Normal 22 24 2" xfId="42606" xr:uid="{00000000-0005-0000-0000-000016A60000}"/>
    <cellStyle name="Normal 22 24 3" xfId="42607" xr:uid="{00000000-0005-0000-0000-000017A60000}"/>
    <cellStyle name="Normal 22 24 4" xfId="42608" xr:uid="{00000000-0005-0000-0000-000018A60000}"/>
    <cellStyle name="Normal 22 25" xfId="42609" xr:uid="{00000000-0005-0000-0000-000019A60000}"/>
    <cellStyle name="Normal 22 25 2" xfId="42610" xr:uid="{00000000-0005-0000-0000-00001AA60000}"/>
    <cellStyle name="Normal 22 25 3" xfId="42611" xr:uid="{00000000-0005-0000-0000-00001BA60000}"/>
    <cellStyle name="Normal 22 25 4" xfId="42612" xr:uid="{00000000-0005-0000-0000-00001CA60000}"/>
    <cellStyle name="Normal 22 26" xfId="42613" xr:uid="{00000000-0005-0000-0000-00001DA60000}"/>
    <cellStyle name="Normal 22 27" xfId="42614" xr:uid="{00000000-0005-0000-0000-00001EA60000}"/>
    <cellStyle name="Normal 22 28" xfId="42615" xr:uid="{00000000-0005-0000-0000-00001FA60000}"/>
    <cellStyle name="Normal 22 29" xfId="41781" xr:uid="{00000000-0005-0000-0000-000020A60000}"/>
    <cellStyle name="Normal 22 3" xfId="42616" xr:uid="{00000000-0005-0000-0000-000021A60000}"/>
    <cellStyle name="Normal 22 3 10" xfId="42617" xr:uid="{00000000-0005-0000-0000-000022A60000}"/>
    <cellStyle name="Normal 22 3 10 2" xfId="42618" xr:uid="{00000000-0005-0000-0000-000023A60000}"/>
    <cellStyle name="Normal 22 3 10 3" xfId="42619" xr:uid="{00000000-0005-0000-0000-000024A60000}"/>
    <cellStyle name="Normal 22 3 10 4" xfId="42620" xr:uid="{00000000-0005-0000-0000-000025A60000}"/>
    <cellStyle name="Normal 22 3 10 5" xfId="42621" xr:uid="{00000000-0005-0000-0000-000026A60000}"/>
    <cellStyle name="Normal 22 3 11" xfId="42622" xr:uid="{00000000-0005-0000-0000-000027A60000}"/>
    <cellStyle name="Normal 22 3 11 2" xfId="42623" xr:uid="{00000000-0005-0000-0000-000028A60000}"/>
    <cellStyle name="Normal 22 3 11 3" xfId="42624" xr:uid="{00000000-0005-0000-0000-000029A60000}"/>
    <cellStyle name="Normal 22 3 11 4" xfId="42625" xr:uid="{00000000-0005-0000-0000-00002AA60000}"/>
    <cellStyle name="Normal 22 3 11 5" xfId="42626" xr:uid="{00000000-0005-0000-0000-00002BA60000}"/>
    <cellStyle name="Normal 22 3 12" xfId="42627" xr:uid="{00000000-0005-0000-0000-00002CA60000}"/>
    <cellStyle name="Normal 22 3 12 2" xfId="42628" xr:uid="{00000000-0005-0000-0000-00002DA60000}"/>
    <cellStyle name="Normal 22 3 12 3" xfId="42629" xr:uid="{00000000-0005-0000-0000-00002EA60000}"/>
    <cellStyle name="Normal 22 3 12 4" xfId="42630" xr:uid="{00000000-0005-0000-0000-00002FA60000}"/>
    <cellStyle name="Normal 22 3 12 5" xfId="42631" xr:uid="{00000000-0005-0000-0000-000030A60000}"/>
    <cellStyle name="Normal 22 3 13" xfId="42632" xr:uid="{00000000-0005-0000-0000-000031A60000}"/>
    <cellStyle name="Normal 22 3 13 2" xfId="42633" xr:uid="{00000000-0005-0000-0000-000032A60000}"/>
    <cellStyle name="Normal 22 3 13 3" xfId="42634" xr:uid="{00000000-0005-0000-0000-000033A60000}"/>
    <cellStyle name="Normal 22 3 13 4" xfId="42635" xr:uid="{00000000-0005-0000-0000-000034A60000}"/>
    <cellStyle name="Normal 22 3 13 5" xfId="42636" xr:uid="{00000000-0005-0000-0000-000035A60000}"/>
    <cellStyle name="Normal 22 3 14" xfId="42637" xr:uid="{00000000-0005-0000-0000-000036A60000}"/>
    <cellStyle name="Normal 22 3 14 2" xfId="42638" xr:uid="{00000000-0005-0000-0000-000037A60000}"/>
    <cellStyle name="Normal 22 3 14 3" xfId="42639" xr:uid="{00000000-0005-0000-0000-000038A60000}"/>
    <cellStyle name="Normal 22 3 14 4" xfId="42640" xr:uid="{00000000-0005-0000-0000-000039A60000}"/>
    <cellStyle name="Normal 22 3 14 5" xfId="42641" xr:uid="{00000000-0005-0000-0000-00003AA60000}"/>
    <cellStyle name="Normal 22 3 15" xfId="42642" xr:uid="{00000000-0005-0000-0000-00003BA60000}"/>
    <cellStyle name="Normal 22 3 15 2" xfId="42643" xr:uid="{00000000-0005-0000-0000-00003CA60000}"/>
    <cellStyle name="Normal 22 3 15 3" xfId="42644" xr:uid="{00000000-0005-0000-0000-00003DA60000}"/>
    <cellStyle name="Normal 22 3 15 4" xfId="42645" xr:uid="{00000000-0005-0000-0000-00003EA60000}"/>
    <cellStyle name="Normal 22 3 15 5" xfId="42646" xr:uid="{00000000-0005-0000-0000-00003FA60000}"/>
    <cellStyle name="Normal 22 3 16" xfId="42647" xr:uid="{00000000-0005-0000-0000-000040A60000}"/>
    <cellStyle name="Normal 22 3 16 2" xfId="42648" xr:uid="{00000000-0005-0000-0000-000041A60000}"/>
    <cellStyle name="Normal 22 3 16 3" xfId="42649" xr:uid="{00000000-0005-0000-0000-000042A60000}"/>
    <cellStyle name="Normal 22 3 16 4" xfId="42650" xr:uid="{00000000-0005-0000-0000-000043A60000}"/>
    <cellStyle name="Normal 22 3 16 5" xfId="42651" xr:uid="{00000000-0005-0000-0000-000044A60000}"/>
    <cellStyle name="Normal 22 3 17" xfId="42652" xr:uid="{00000000-0005-0000-0000-000045A60000}"/>
    <cellStyle name="Normal 22 3 17 2" xfId="42653" xr:uid="{00000000-0005-0000-0000-000046A60000}"/>
    <cellStyle name="Normal 22 3 17 3" xfId="42654" xr:uid="{00000000-0005-0000-0000-000047A60000}"/>
    <cellStyle name="Normal 22 3 17 4" xfId="42655" xr:uid="{00000000-0005-0000-0000-000048A60000}"/>
    <cellStyle name="Normal 22 3 17 5" xfId="42656" xr:uid="{00000000-0005-0000-0000-000049A60000}"/>
    <cellStyle name="Normal 22 3 18" xfId="42657" xr:uid="{00000000-0005-0000-0000-00004AA60000}"/>
    <cellStyle name="Normal 22 3 18 2" xfId="42658" xr:uid="{00000000-0005-0000-0000-00004BA60000}"/>
    <cellStyle name="Normal 22 3 18 3" xfId="42659" xr:uid="{00000000-0005-0000-0000-00004CA60000}"/>
    <cellStyle name="Normal 22 3 18 4" xfId="42660" xr:uid="{00000000-0005-0000-0000-00004DA60000}"/>
    <cellStyle name="Normal 22 3 18 5" xfId="42661" xr:uid="{00000000-0005-0000-0000-00004EA60000}"/>
    <cellStyle name="Normal 22 3 19" xfId="42662" xr:uid="{00000000-0005-0000-0000-00004FA60000}"/>
    <cellStyle name="Normal 22 3 19 2" xfId="42663" xr:uid="{00000000-0005-0000-0000-000050A60000}"/>
    <cellStyle name="Normal 22 3 19 3" xfId="42664" xr:uid="{00000000-0005-0000-0000-000051A60000}"/>
    <cellStyle name="Normal 22 3 19 4" xfId="42665" xr:uid="{00000000-0005-0000-0000-000052A60000}"/>
    <cellStyle name="Normal 22 3 19 5" xfId="42666" xr:uid="{00000000-0005-0000-0000-000053A60000}"/>
    <cellStyle name="Normal 22 3 2" xfId="42667" xr:uid="{00000000-0005-0000-0000-000054A60000}"/>
    <cellStyle name="Normal 22 3 2 10" xfId="42668" xr:uid="{00000000-0005-0000-0000-000055A60000}"/>
    <cellStyle name="Normal 22 3 2 10 2" xfId="42669" xr:uid="{00000000-0005-0000-0000-000056A60000}"/>
    <cellStyle name="Normal 22 3 2 10 3" xfId="42670" xr:uid="{00000000-0005-0000-0000-000057A60000}"/>
    <cellStyle name="Normal 22 3 2 10 4" xfId="42671" xr:uid="{00000000-0005-0000-0000-000058A60000}"/>
    <cellStyle name="Normal 22 3 2 10 5" xfId="42672" xr:uid="{00000000-0005-0000-0000-000059A60000}"/>
    <cellStyle name="Normal 22 3 2 11" xfId="42673" xr:uid="{00000000-0005-0000-0000-00005AA60000}"/>
    <cellStyle name="Normal 22 3 2 11 2" xfId="42674" xr:uid="{00000000-0005-0000-0000-00005BA60000}"/>
    <cellStyle name="Normal 22 3 2 11 3" xfId="42675" xr:uid="{00000000-0005-0000-0000-00005CA60000}"/>
    <cellStyle name="Normal 22 3 2 11 4" xfId="42676" xr:uid="{00000000-0005-0000-0000-00005DA60000}"/>
    <cellStyle name="Normal 22 3 2 11 5" xfId="42677" xr:uid="{00000000-0005-0000-0000-00005EA60000}"/>
    <cellStyle name="Normal 22 3 2 12" xfId="42678" xr:uid="{00000000-0005-0000-0000-00005FA60000}"/>
    <cellStyle name="Normal 22 3 2 12 2" xfId="42679" xr:uid="{00000000-0005-0000-0000-000060A60000}"/>
    <cellStyle name="Normal 22 3 2 12 3" xfId="42680" xr:uid="{00000000-0005-0000-0000-000061A60000}"/>
    <cellStyle name="Normal 22 3 2 12 4" xfId="42681" xr:uid="{00000000-0005-0000-0000-000062A60000}"/>
    <cellStyle name="Normal 22 3 2 12 5" xfId="42682" xr:uid="{00000000-0005-0000-0000-000063A60000}"/>
    <cellStyle name="Normal 22 3 2 13" xfId="42683" xr:uid="{00000000-0005-0000-0000-000064A60000}"/>
    <cellStyle name="Normal 22 3 2 13 2" xfId="42684" xr:uid="{00000000-0005-0000-0000-000065A60000}"/>
    <cellStyle name="Normal 22 3 2 13 3" xfId="42685" xr:uid="{00000000-0005-0000-0000-000066A60000}"/>
    <cellStyle name="Normal 22 3 2 13 4" xfId="42686" xr:uid="{00000000-0005-0000-0000-000067A60000}"/>
    <cellStyle name="Normal 22 3 2 13 5" xfId="42687" xr:uid="{00000000-0005-0000-0000-000068A60000}"/>
    <cellStyle name="Normal 22 3 2 14" xfId="42688" xr:uid="{00000000-0005-0000-0000-000069A60000}"/>
    <cellStyle name="Normal 22 3 2 14 2" xfId="42689" xr:uid="{00000000-0005-0000-0000-00006AA60000}"/>
    <cellStyle name="Normal 22 3 2 14 3" xfId="42690" xr:uid="{00000000-0005-0000-0000-00006BA60000}"/>
    <cellStyle name="Normal 22 3 2 14 4" xfId="42691" xr:uid="{00000000-0005-0000-0000-00006CA60000}"/>
    <cellStyle name="Normal 22 3 2 14 5" xfId="42692" xr:uid="{00000000-0005-0000-0000-00006DA60000}"/>
    <cellStyle name="Normal 22 3 2 15" xfId="42693" xr:uid="{00000000-0005-0000-0000-00006EA60000}"/>
    <cellStyle name="Normal 22 3 2 15 2" xfId="42694" xr:uid="{00000000-0005-0000-0000-00006FA60000}"/>
    <cellStyle name="Normal 22 3 2 15 3" xfId="42695" xr:uid="{00000000-0005-0000-0000-000070A60000}"/>
    <cellStyle name="Normal 22 3 2 15 4" xfId="42696" xr:uid="{00000000-0005-0000-0000-000071A60000}"/>
    <cellStyle name="Normal 22 3 2 15 5" xfId="42697" xr:uid="{00000000-0005-0000-0000-000072A60000}"/>
    <cellStyle name="Normal 22 3 2 16" xfId="42698" xr:uid="{00000000-0005-0000-0000-000073A60000}"/>
    <cellStyle name="Normal 22 3 2 16 2" xfId="42699" xr:uid="{00000000-0005-0000-0000-000074A60000}"/>
    <cellStyle name="Normal 22 3 2 16 3" xfId="42700" xr:uid="{00000000-0005-0000-0000-000075A60000}"/>
    <cellStyle name="Normal 22 3 2 16 4" xfId="42701" xr:uid="{00000000-0005-0000-0000-000076A60000}"/>
    <cellStyle name="Normal 22 3 2 16 5" xfId="42702" xr:uid="{00000000-0005-0000-0000-000077A60000}"/>
    <cellStyle name="Normal 22 3 2 17" xfId="42703" xr:uid="{00000000-0005-0000-0000-000078A60000}"/>
    <cellStyle name="Normal 22 3 2 17 2" xfId="42704" xr:uid="{00000000-0005-0000-0000-000079A60000}"/>
    <cellStyle name="Normal 22 3 2 17 3" xfId="42705" xr:uid="{00000000-0005-0000-0000-00007AA60000}"/>
    <cellStyle name="Normal 22 3 2 17 4" xfId="42706" xr:uid="{00000000-0005-0000-0000-00007BA60000}"/>
    <cellStyle name="Normal 22 3 2 17 5" xfId="42707" xr:uid="{00000000-0005-0000-0000-00007CA60000}"/>
    <cellStyle name="Normal 22 3 2 18" xfId="42708" xr:uid="{00000000-0005-0000-0000-00007DA60000}"/>
    <cellStyle name="Normal 22 3 2 18 2" xfId="42709" xr:uid="{00000000-0005-0000-0000-00007EA60000}"/>
    <cellStyle name="Normal 22 3 2 18 3" xfId="42710" xr:uid="{00000000-0005-0000-0000-00007FA60000}"/>
    <cellStyle name="Normal 22 3 2 18 4" xfId="42711" xr:uid="{00000000-0005-0000-0000-000080A60000}"/>
    <cellStyle name="Normal 22 3 2 18 5" xfId="42712" xr:uid="{00000000-0005-0000-0000-000081A60000}"/>
    <cellStyle name="Normal 22 3 2 19" xfId="42713" xr:uid="{00000000-0005-0000-0000-000082A60000}"/>
    <cellStyle name="Normal 22 3 2 19 2" xfId="42714" xr:uid="{00000000-0005-0000-0000-000083A60000}"/>
    <cellStyle name="Normal 22 3 2 19 3" xfId="42715" xr:uid="{00000000-0005-0000-0000-000084A60000}"/>
    <cellStyle name="Normal 22 3 2 19 4" xfId="42716" xr:uid="{00000000-0005-0000-0000-000085A60000}"/>
    <cellStyle name="Normal 22 3 2 2" xfId="42717" xr:uid="{00000000-0005-0000-0000-000086A60000}"/>
    <cellStyle name="Normal 22 3 2 2 10" xfId="42718" xr:uid="{00000000-0005-0000-0000-000087A60000}"/>
    <cellStyle name="Normal 22 3 2 2 10 2" xfId="42719" xr:uid="{00000000-0005-0000-0000-000088A60000}"/>
    <cellStyle name="Normal 22 3 2 2 10 3" xfId="42720" xr:uid="{00000000-0005-0000-0000-000089A60000}"/>
    <cellStyle name="Normal 22 3 2 2 10 4" xfId="42721" xr:uid="{00000000-0005-0000-0000-00008AA60000}"/>
    <cellStyle name="Normal 22 3 2 2 10 5" xfId="42722" xr:uid="{00000000-0005-0000-0000-00008BA60000}"/>
    <cellStyle name="Normal 22 3 2 2 11" xfId="42723" xr:uid="{00000000-0005-0000-0000-00008CA60000}"/>
    <cellStyle name="Normal 22 3 2 2 11 2" xfId="42724" xr:uid="{00000000-0005-0000-0000-00008DA60000}"/>
    <cellStyle name="Normal 22 3 2 2 11 3" xfId="42725" xr:uid="{00000000-0005-0000-0000-00008EA60000}"/>
    <cellStyle name="Normal 22 3 2 2 11 4" xfId="42726" xr:uid="{00000000-0005-0000-0000-00008FA60000}"/>
    <cellStyle name="Normal 22 3 2 2 11 5" xfId="42727" xr:uid="{00000000-0005-0000-0000-000090A60000}"/>
    <cellStyle name="Normal 22 3 2 2 12" xfId="42728" xr:uid="{00000000-0005-0000-0000-000091A60000}"/>
    <cellStyle name="Normal 22 3 2 2 12 2" xfId="42729" xr:uid="{00000000-0005-0000-0000-000092A60000}"/>
    <cellStyle name="Normal 22 3 2 2 12 3" xfId="42730" xr:uid="{00000000-0005-0000-0000-000093A60000}"/>
    <cellStyle name="Normal 22 3 2 2 12 4" xfId="42731" xr:uid="{00000000-0005-0000-0000-000094A60000}"/>
    <cellStyle name="Normal 22 3 2 2 12 5" xfId="42732" xr:uid="{00000000-0005-0000-0000-000095A60000}"/>
    <cellStyle name="Normal 22 3 2 2 13" xfId="42733" xr:uid="{00000000-0005-0000-0000-000096A60000}"/>
    <cellStyle name="Normal 22 3 2 2 13 2" xfId="42734" xr:uid="{00000000-0005-0000-0000-000097A60000}"/>
    <cellStyle name="Normal 22 3 2 2 13 3" xfId="42735" xr:uid="{00000000-0005-0000-0000-000098A60000}"/>
    <cellStyle name="Normal 22 3 2 2 13 4" xfId="42736" xr:uid="{00000000-0005-0000-0000-000099A60000}"/>
    <cellStyle name="Normal 22 3 2 2 13 5" xfId="42737" xr:uid="{00000000-0005-0000-0000-00009AA60000}"/>
    <cellStyle name="Normal 22 3 2 2 14" xfId="42738" xr:uid="{00000000-0005-0000-0000-00009BA60000}"/>
    <cellStyle name="Normal 22 3 2 2 14 2" xfId="42739" xr:uid="{00000000-0005-0000-0000-00009CA60000}"/>
    <cellStyle name="Normal 22 3 2 2 14 3" xfId="42740" xr:uid="{00000000-0005-0000-0000-00009DA60000}"/>
    <cellStyle name="Normal 22 3 2 2 14 4" xfId="42741" xr:uid="{00000000-0005-0000-0000-00009EA60000}"/>
    <cellStyle name="Normal 22 3 2 2 14 5" xfId="42742" xr:uid="{00000000-0005-0000-0000-00009FA60000}"/>
    <cellStyle name="Normal 22 3 2 2 15" xfId="42743" xr:uid="{00000000-0005-0000-0000-0000A0A60000}"/>
    <cellStyle name="Normal 22 3 2 2 15 2" xfId="42744" xr:uid="{00000000-0005-0000-0000-0000A1A60000}"/>
    <cellStyle name="Normal 22 3 2 2 15 3" xfId="42745" xr:uid="{00000000-0005-0000-0000-0000A2A60000}"/>
    <cellStyle name="Normal 22 3 2 2 15 4" xfId="42746" xr:uid="{00000000-0005-0000-0000-0000A3A60000}"/>
    <cellStyle name="Normal 22 3 2 2 15 5" xfId="42747" xr:uid="{00000000-0005-0000-0000-0000A4A60000}"/>
    <cellStyle name="Normal 22 3 2 2 16" xfId="42748" xr:uid="{00000000-0005-0000-0000-0000A5A60000}"/>
    <cellStyle name="Normal 22 3 2 2 16 2" xfId="42749" xr:uid="{00000000-0005-0000-0000-0000A6A60000}"/>
    <cellStyle name="Normal 22 3 2 2 16 3" xfId="42750" xr:uid="{00000000-0005-0000-0000-0000A7A60000}"/>
    <cellStyle name="Normal 22 3 2 2 16 4" xfId="42751" xr:uid="{00000000-0005-0000-0000-0000A8A60000}"/>
    <cellStyle name="Normal 22 3 2 2 16 5" xfId="42752" xr:uid="{00000000-0005-0000-0000-0000A9A60000}"/>
    <cellStyle name="Normal 22 3 2 2 17" xfId="42753" xr:uid="{00000000-0005-0000-0000-0000AAA60000}"/>
    <cellStyle name="Normal 22 3 2 2 17 2" xfId="42754" xr:uid="{00000000-0005-0000-0000-0000ABA60000}"/>
    <cellStyle name="Normal 22 3 2 2 17 3" xfId="42755" xr:uid="{00000000-0005-0000-0000-0000ACA60000}"/>
    <cellStyle name="Normal 22 3 2 2 17 4" xfId="42756" xr:uid="{00000000-0005-0000-0000-0000ADA60000}"/>
    <cellStyle name="Normal 22 3 2 2 18" xfId="42757" xr:uid="{00000000-0005-0000-0000-0000AEA60000}"/>
    <cellStyle name="Normal 22 3 2 2 18 2" xfId="42758" xr:uid="{00000000-0005-0000-0000-0000AFA60000}"/>
    <cellStyle name="Normal 22 3 2 2 18 3" xfId="42759" xr:uid="{00000000-0005-0000-0000-0000B0A60000}"/>
    <cellStyle name="Normal 22 3 2 2 18 4" xfId="42760" xr:uid="{00000000-0005-0000-0000-0000B1A60000}"/>
    <cellStyle name="Normal 22 3 2 2 19" xfId="42761" xr:uid="{00000000-0005-0000-0000-0000B2A60000}"/>
    <cellStyle name="Normal 22 3 2 2 2" xfId="42762" xr:uid="{00000000-0005-0000-0000-0000B3A60000}"/>
    <cellStyle name="Normal 22 3 2 2 2 2" xfId="42763" xr:uid="{00000000-0005-0000-0000-0000B4A60000}"/>
    <cellStyle name="Normal 22 3 2 2 2 3" xfId="42764" xr:uid="{00000000-0005-0000-0000-0000B5A60000}"/>
    <cellStyle name="Normal 22 3 2 2 2 4" xfId="42765" xr:uid="{00000000-0005-0000-0000-0000B6A60000}"/>
    <cellStyle name="Normal 22 3 2 2 2 5" xfId="42766" xr:uid="{00000000-0005-0000-0000-0000B7A60000}"/>
    <cellStyle name="Normal 22 3 2 2 20" xfId="42767" xr:uid="{00000000-0005-0000-0000-0000B8A60000}"/>
    <cellStyle name="Normal 22 3 2 2 21" xfId="42768" xr:uid="{00000000-0005-0000-0000-0000B9A60000}"/>
    <cellStyle name="Normal 22 3 2 2 3" xfId="42769" xr:uid="{00000000-0005-0000-0000-0000BAA60000}"/>
    <cellStyle name="Normal 22 3 2 2 3 2" xfId="42770" xr:uid="{00000000-0005-0000-0000-0000BBA60000}"/>
    <cellStyle name="Normal 22 3 2 2 3 3" xfId="42771" xr:uid="{00000000-0005-0000-0000-0000BCA60000}"/>
    <cellStyle name="Normal 22 3 2 2 3 4" xfId="42772" xr:uid="{00000000-0005-0000-0000-0000BDA60000}"/>
    <cellStyle name="Normal 22 3 2 2 3 5" xfId="42773" xr:uid="{00000000-0005-0000-0000-0000BEA60000}"/>
    <cellStyle name="Normal 22 3 2 2 4" xfId="42774" xr:uid="{00000000-0005-0000-0000-0000BFA60000}"/>
    <cellStyle name="Normal 22 3 2 2 4 2" xfId="42775" xr:uid="{00000000-0005-0000-0000-0000C0A60000}"/>
    <cellStyle name="Normal 22 3 2 2 4 3" xfId="42776" xr:uid="{00000000-0005-0000-0000-0000C1A60000}"/>
    <cellStyle name="Normal 22 3 2 2 4 4" xfId="42777" xr:uid="{00000000-0005-0000-0000-0000C2A60000}"/>
    <cellStyle name="Normal 22 3 2 2 4 5" xfId="42778" xr:uid="{00000000-0005-0000-0000-0000C3A60000}"/>
    <cellStyle name="Normal 22 3 2 2 5" xfId="42779" xr:uid="{00000000-0005-0000-0000-0000C4A60000}"/>
    <cellStyle name="Normal 22 3 2 2 5 2" xfId="42780" xr:uid="{00000000-0005-0000-0000-0000C5A60000}"/>
    <cellStyle name="Normal 22 3 2 2 5 3" xfId="42781" xr:uid="{00000000-0005-0000-0000-0000C6A60000}"/>
    <cellStyle name="Normal 22 3 2 2 5 4" xfId="42782" xr:uid="{00000000-0005-0000-0000-0000C7A60000}"/>
    <cellStyle name="Normal 22 3 2 2 5 5" xfId="42783" xr:uid="{00000000-0005-0000-0000-0000C8A60000}"/>
    <cellStyle name="Normal 22 3 2 2 6" xfId="42784" xr:uid="{00000000-0005-0000-0000-0000C9A60000}"/>
    <cellStyle name="Normal 22 3 2 2 6 2" xfId="42785" xr:uid="{00000000-0005-0000-0000-0000CAA60000}"/>
    <cellStyle name="Normal 22 3 2 2 6 3" xfId="42786" xr:uid="{00000000-0005-0000-0000-0000CBA60000}"/>
    <cellStyle name="Normal 22 3 2 2 6 4" xfId="42787" xr:uid="{00000000-0005-0000-0000-0000CCA60000}"/>
    <cellStyle name="Normal 22 3 2 2 6 5" xfId="42788" xr:uid="{00000000-0005-0000-0000-0000CDA60000}"/>
    <cellStyle name="Normal 22 3 2 2 7" xfId="42789" xr:uid="{00000000-0005-0000-0000-0000CEA60000}"/>
    <cellStyle name="Normal 22 3 2 2 7 2" xfId="42790" xr:uid="{00000000-0005-0000-0000-0000CFA60000}"/>
    <cellStyle name="Normal 22 3 2 2 7 3" xfId="42791" xr:uid="{00000000-0005-0000-0000-0000D0A60000}"/>
    <cellStyle name="Normal 22 3 2 2 7 4" xfId="42792" xr:uid="{00000000-0005-0000-0000-0000D1A60000}"/>
    <cellStyle name="Normal 22 3 2 2 7 5" xfId="42793" xr:uid="{00000000-0005-0000-0000-0000D2A60000}"/>
    <cellStyle name="Normal 22 3 2 2 8" xfId="42794" xr:uid="{00000000-0005-0000-0000-0000D3A60000}"/>
    <cellStyle name="Normal 22 3 2 2 8 2" xfId="42795" xr:uid="{00000000-0005-0000-0000-0000D4A60000}"/>
    <cellStyle name="Normal 22 3 2 2 8 3" xfId="42796" xr:uid="{00000000-0005-0000-0000-0000D5A60000}"/>
    <cellStyle name="Normal 22 3 2 2 8 4" xfId="42797" xr:uid="{00000000-0005-0000-0000-0000D6A60000}"/>
    <cellStyle name="Normal 22 3 2 2 8 5" xfId="42798" xr:uid="{00000000-0005-0000-0000-0000D7A60000}"/>
    <cellStyle name="Normal 22 3 2 2 9" xfId="42799" xr:uid="{00000000-0005-0000-0000-0000D8A60000}"/>
    <cellStyle name="Normal 22 3 2 2 9 2" xfId="42800" xr:uid="{00000000-0005-0000-0000-0000D9A60000}"/>
    <cellStyle name="Normal 22 3 2 2 9 3" xfId="42801" xr:uid="{00000000-0005-0000-0000-0000DAA60000}"/>
    <cellStyle name="Normal 22 3 2 2 9 4" xfId="42802" xr:uid="{00000000-0005-0000-0000-0000DBA60000}"/>
    <cellStyle name="Normal 22 3 2 2 9 5" xfId="42803" xr:uid="{00000000-0005-0000-0000-0000DCA60000}"/>
    <cellStyle name="Normal 22 3 2 20" xfId="42804" xr:uid="{00000000-0005-0000-0000-0000DDA60000}"/>
    <cellStyle name="Normal 22 3 2 20 2" xfId="42805" xr:uid="{00000000-0005-0000-0000-0000DEA60000}"/>
    <cellStyle name="Normal 22 3 2 20 3" xfId="42806" xr:uid="{00000000-0005-0000-0000-0000DFA60000}"/>
    <cellStyle name="Normal 22 3 2 20 4" xfId="42807" xr:uid="{00000000-0005-0000-0000-0000E0A60000}"/>
    <cellStyle name="Normal 22 3 2 21" xfId="42808" xr:uid="{00000000-0005-0000-0000-0000E1A60000}"/>
    <cellStyle name="Normal 22 3 2 22" xfId="42809" xr:uid="{00000000-0005-0000-0000-0000E2A60000}"/>
    <cellStyle name="Normal 22 3 2 23" xfId="42810" xr:uid="{00000000-0005-0000-0000-0000E3A60000}"/>
    <cellStyle name="Normal 22 3 2 3" xfId="42811" xr:uid="{00000000-0005-0000-0000-0000E4A60000}"/>
    <cellStyle name="Normal 22 3 2 3 10" xfId="42812" xr:uid="{00000000-0005-0000-0000-0000E5A60000}"/>
    <cellStyle name="Normal 22 3 2 3 10 2" xfId="42813" xr:uid="{00000000-0005-0000-0000-0000E6A60000}"/>
    <cellStyle name="Normal 22 3 2 3 10 3" xfId="42814" xr:uid="{00000000-0005-0000-0000-0000E7A60000}"/>
    <cellStyle name="Normal 22 3 2 3 10 4" xfId="42815" xr:uid="{00000000-0005-0000-0000-0000E8A60000}"/>
    <cellStyle name="Normal 22 3 2 3 10 5" xfId="42816" xr:uid="{00000000-0005-0000-0000-0000E9A60000}"/>
    <cellStyle name="Normal 22 3 2 3 11" xfId="42817" xr:uid="{00000000-0005-0000-0000-0000EAA60000}"/>
    <cellStyle name="Normal 22 3 2 3 11 2" xfId="42818" xr:uid="{00000000-0005-0000-0000-0000EBA60000}"/>
    <cellStyle name="Normal 22 3 2 3 11 3" xfId="42819" xr:uid="{00000000-0005-0000-0000-0000ECA60000}"/>
    <cellStyle name="Normal 22 3 2 3 11 4" xfId="42820" xr:uid="{00000000-0005-0000-0000-0000EDA60000}"/>
    <cellStyle name="Normal 22 3 2 3 11 5" xfId="42821" xr:uid="{00000000-0005-0000-0000-0000EEA60000}"/>
    <cellStyle name="Normal 22 3 2 3 12" xfId="42822" xr:uid="{00000000-0005-0000-0000-0000EFA60000}"/>
    <cellStyle name="Normal 22 3 2 3 12 2" xfId="42823" xr:uid="{00000000-0005-0000-0000-0000F0A60000}"/>
    <cellStyle name="Normal 22 3 2 3 12 3" xfId="42824" xr:uid="{00000000-0005-0000-0000-0000F1A60000}"/>
    <cellStyle name="Normal 22 3 2 3 12 4" xfId="42825" xr:uid="{00000000-0005-0000-0000-0000F2A60000}"/>
    <cellStyle name="Normal 22 3 2 3 12 5" xfId="42826" xr:uid="{00000000-0005-0000-0000-0000F3A60000}"/>
    <cellStyle name="Normal 22 3 2 3 13" xfId="42827" xr:uid="{00000000-0005-0000-0000-0000F4A60000}"/>
    <cellStyle name="Normal 22 3 2 3 13 2" xfId="42828" xr:uid="{00000000-0005-0000-0000-0000F5A60000}"/>
    <cellStyle name="Normal 22 3 2 3 13 3" xfId="42829" xr:uid="{00000000-0005-0000-0000-0000F6A60000}"/>
    <cellStyle name="Normal 22 3 2 3 13 4" xfId="42830" xr:uid="{00000000-0005-0000-0000-0000F7A60000}"/>
    <cellStyle name="Normal 22 3 2 3 13 5" xfId="42831" xr:uid="{00000000-0005-0000-0000-0000F8A60000}"/>
    <cellStyle name="Normal 22 3 2 3 14" xfId="42832" xr:uid="{00000000-0005-0000-0000-0000F9A60000}"/>
    <cellStyle name="Normal 22 3 2 3 14 2" xfId="42833" xr:uid="{00000000-0005-0000-0000-0000FAA60000}"/>
    <cellStyle name="Normal 22 3 2 3 14 3" xfId="42834" xr:uid="{00000000-0005-0000-0000-0000FBA60000}"/>
    <cellStyle name="Normal 22 3 2 3 14 4" xfId="42835" xr:uid="{00000000-0005-0000-0000-0000FCA60000}"/>
    <cellStyle name="Normal 22 3 2 3 14 5" xfId="42836" xr:uid="{00000000-0005-0000-0000-0000FDA60000}"/>
    <cellStyle name="Normal 22 3 2 3 15" xfId="42837" xr:uid="{00000000-0005-0000-0000-0000FEA60000}"/>
    <cellStyle name="Normal 22 3 2 3 15 2" xfId="42838" xr:uid="{00000000-0005-0000-0000-0000FFA60000}"/>
    <cellStyle name="Normal 22 3 2 3 15 3" xfId="42839" xr:uid="{00000000-0005-0000-0000-000000A70000}"/>
    <cellStyle name="Normal 22 3 2 3 15 4" xfId="42840" xr:uid="{00000000-0005-0000-0000-000001A70000}"/>
    <cellStyle name="Normal 22 3 2 3 15 5" xfId="42841" xr:uid="{00000000-0005-0000-0000-000002A70000}"/>
    <cellStyle name="Normal 22 3 2 3 16" xfId="42842" xr:uid="{00000000-0005-0000-0000-000003A70000}"/>
    <cellStyle name="Normal 22 3 2 3 16 2" xfId="42843" xr:uid="{00000000-0005-0000-0000-000004A70000}"/>
    <cellStyle name="Normal 22 3 2 3 16 3" xfId="42844" xr:uid="{00000000-0005-0000-0000-000005A70000}"/>
    <cellStyle name="Normal 22 3 2 3 16 4" xfId="42845" xr:uid="{00000000-0005-0000-0000-000006A70000}"/>
    <cellStyle name="Normal 22 3 2 3 17" xfId="42846" xr:uid="{00000000-0005-0000-0000-000007A70000}"/>
    <cellStyle name="Normal 22 3 2 3 17 2" xfId="42847" xr:uid="{00000000-0005-0000-0000-000008A70000}"/>
    <cellStyle name="Normal 22 3 2 3 17 3" xfId="42848" xr:uid="{00000000-0005-0000-0000-000009A70000}"/>
    <cellStyle name="Normal 22 3 2 3 17 4" xfId="42849" xr:uid="{00000000-0005-0000-0000-00000AA70000}"/>
    <cellStyle name="Normal 22 3 2 3 18" xfId="42850" xr:uid="{00000000-0005-0000-0000-00000BA70000}"/>
    <cellStyle name="Normal 22 3 2 3 19" xfId="42851" xr:uid="{00000000-0005-0000-0000-00000CA70000}"/>
    <cellStyle name="Normal 22 3 2 3 2" xfId="42852" xr:uid="{00000000-0005-0000-0000-00000DA70000}"/>
    <cellStyle name="Normal 22 3 2 3 2 2" xfId="42853" xr:uid="{00000000-0005-0000-0000-00000EA70000}"/>
    <cellStyle name="Normal 22 3 2 3 2 3" xfId="42854" xr:uid="{00000000-0005-0000-0000-00000FA70000}"/>
    <cellStyle name="Normal 22 3 2 3 2 4" xfId="42855" xr:uid="{00000000-0005-0000-0000-000010A70000}"/>
    <cellStyle name="Normal 22 3 2 3 2 5" xfId="42856" xr:uid="{00000000-0005-0000-0000-000011A70000}"/>
    <cellStyle name="Normal 22 3 2 3 20" xfId="42857" xr:uid="{00000000-0005-0000-0000-000012A70000}"/>
    <cellStyle name="Normal 22 3 2 3 3" xfId="42858" xr:uid="{00000000-0005-0000-0000-000013A70000}"/>
    <cellStyle name="Normal 22 3 2 3 3 2" xfId="42859" xr:uid="{00000000-0005-0000-0000-000014A70000}"/>
    <cellStyle name="Normal 22 3 2 3 3 3" xfId="42860" xr:uid="{00000000-0005-0000-0000-000015A70000}"/>
    <cellStyle name="Normal 22 3 2 3 3 4" xfId="42861" xr:uid="{00000000-0005-0000-0000-000016A70000}"/>
    <cellStyle name="Normal 22 3 2 3 3 5" xfId="42862" xr:uid="{00000000-0005-0000-0000-000017A70000}"/>
    <cellStyle name="Normal 22 3 2 3 4" xfId="42863" xr:uid="{00000000-0005-0000-0000-000018A70000}"/>
    <cellStyle name="Normal 22 3 2 3 4 2" xfId="42864" xr:uid="{00000000-0005-0000-0000-000019A70000}"/>
    <cellStyle name="Normal 22 3 2 3 4 3" xfId="42865" xr:uid="{00000000-0005-0000-0000-00001AA70000}"/>
    <cellStyle name="Normal 22 3 2 3 4 4" xfId="42866" xr:uid="{00000000-0005-0000-0000-00001BA70000}"/>
    <cellStyle name="Normal 22 3 2 3 4 5" xfId="42867" xr:uid="{00000000-0005-0000-0000-00001CA70000}"/>
    <cellStyle name="Normal 22 3 2 3 5" xfId="42868" xr:uid="{00000000-0005-0000-0000-00001DA70000}"/>
    <cellStyle name="Normal 22 3 2 3 5 2" xfId="42869" xr:uid="{00000000-0005-0000-0000-00001EA70000}"/>
    <cellStyle name="Normal 22 3 2 3 5 3" xfId="42870" xr:uid="{00000000-0005-0000-0000-00001FA70000}"/>
    <cellStyle name="Normal 22 3 2 3 5 4" xfId="42871" xr:uid="{00000000-0005-0000-0000-000020A70000}"/>
    <cellStyle name="Normal 22 3 2 3 5 5" xfId="42872" xr:uid="{00000000-0005-0000-0000-000021A70000}"/>
    <cellStyle name="Normal 22 3 2 3 6" xfId="42873" xr:uid="{00000000-0005-0000-0000-000022A70000}"/>
    <cellStyle name="Normal 22 3 2 3 6 2" xfId="42874" xr:uid="{00000000-0005-0000-0000-000023A70000}"/>
    <cellStyle name="Normal 22 3 2 3 6 3" xfId="42875" xr:uid="{00000000-0005-0000-0000-000024A70000}"/>
    <cellStyle name="Normal 22 3 2 3 6 4" xfId="42876" xr:uid="{00000000-0005-0000-0000-000025A70000}"/>
    <cellStyle name="Normal 22 3 2 3 6 5" xfId="42877" xr:uid="{00000000-0005-0000-0000-000026A70000}"/>
    <cellStyle name="Normal 22 3 2 3 7" xfId="42878" xr:uid="{00000000-0005-0000-0000-000027A70000}"/>
    <cellStyle name="Normal 22 3 2 3 7 2" xfId="42879" xr:uid="{00000000-0005-0000-0000-000028A70000}"/>
    <cellStyle name="Normal 22 3 2 3 7 3" xfId="42880" xr:uid="{00000000-0005-0000-0000-000029A70000}"/>
    <cellStyle name="Normal 22 3 2 3 7 4" xfId="42881" xr:uid="{00000000-0005-0000-0000-00002AA70000}"/>
    <cellStyle name="Normal 22 3 2 3 7 5" xfId="42882" xr:uid="{00000000-0005-0000-0000-00002BA70000}"/>
    <cellStyle name="Normal 22 3 2 3 8" xfId="42883" xr:uid="{00000000-0005-0000-0000-00002CA70000}"/>
    <cellStyle name="Normal 22 3 2 3 8 2" xfId="42884" xr:uid="{00000000-0005-0000-0000-00002DA70000}"/>
    <cellStyle name="Normal 22 3 2 3 8 3" xfId="42885" xr:uid="{00000000-0005-0000-0000-00002EA70000}"/>
    <cellStyle name="Normal 22 3 2 3 8 4" xfId="42886" xr:uid="{00000000-0005-0000-0000-00002FA70000}"/>
    <cellStyle name="Normal 22 3 2 3 8 5" xfId="42887" xr:uid="{00000000-0005-0000-0000-000030A70000}"/>
    <cellStyle name="Normal 22 3 2 3 9" xfId="42888" xr:uid="{00000000-0005-0000-0000-000031A70000}"/>
    <cellStyle name="Normal 22 3 2 3 9 2" xfId="42889" xr:uid="{00000000-0005-0000-0000-000032A70000}"/>
    <cellStyle name="Normal 22 3 2 3 9 3" xfId="42890" xr:uid="{00000000-0005-0000-0000-000033A70000}"/>
    <cellStyle name="Normal 22 3 2 3 9 4" xfId="42891" xr:uid="{00000000-0005-0000-0000-000034A70000}"/>
    <cellStyle name="Normal 22 3 2 3 9 5" xfId="42892" xr:uid="{00000000-0005-0000-0000-000035A70000}"/>
    <cellStyle name="Normal 22 3 2 4" xfId="42893" xr:uid="{00000000-0005-0000-0000-000036A70000}"/>
    <cellStyle name="Normal 22 3 2 4 10" xfId="42894" xr:uid="{00000000-0005-0000-0000-000037A70000}"/>
    <cellStyle name="Normal 22 3 2 4 10 2" xfId="42895" xr:uid="{00000000-0005-0000-0000-000038A70000}"/>
    <cellStyle name="Normal 22 3 2 4 10 3" xfId="42896" xr:uid="{00000000-0005-0000-0000-000039A70000}"/>
    <cellStyle name="Normal 22 3 2 4 10 4" xfId="42897" xr:uid="{00000000-0005-0000-0000-00003AA70000}"/>
    <cellStyle name="Normal 22 3 2 4 10 5" xfId="42898" xr:uid="{00000000-0005-0000-0000-00003BA70000}"/>
    <cellStyle name="Normal 22 3 2 4 11" xfId="42899" xr:uid="{00000000-0005-0000-0000-00003CA70000}"/>
    <cellStyle name="Normal 22 3 2 4 11 2" xfId="42900" xr:uid="{00000000-0005-0000-0000-00003DA70000}"/>
    <cellStyle name="Normal 22 3 2 4 11 3" xfId="42901" xr:uid="{00000000-0005-0000-0000-00003EA70000}"/>
    <cellStyle name="Normal 22 3 2 4 11 4" xfId="42902" xr:uid="{00000000-0005-0000-0000-00003FA70000}"/>
    <cellStyle name="Normal 22 3 2 4 11 5" xfId="42903" xr:uid="{00000000-0005-0000-0000-000040A70000}"/>
    <cellStyle name="Normal 22 3 2 4 12" xfId="42904" xr:uid="{00000000-0005-0000-0000-000041A70000}"/>
    <cellStyle name="Normal 22 3 2 4 12 2" xfId="42905" xr:uid="{00000000-0005-0000-0000-000042A70000}"/>
    <cellStyle name="Normal 22 3 2 4 12 3" xfId="42906" xr:uid="{00000000-0005-0000-0000-000043A70000}"/>
    <cellStyle name="Normal 22 3 2 4 12 4" xfId="42907" xr:uid="{00000000-0005-0000-0000-000044A70000}"/>
    <cellStyle name="Normal 22 3 2 4 12 5" xfId="42908" xr:uid="{00000000-0005-0000-0000-000045A70000}"/>
    <cellStyle name="Normal 22 3 2 4 13" xfId="42909" xr:uid="{00000000-0005-0000-0000-000046A70000}"/>
    <cellStyle name="Normal 22 3 2 4 13 2" xfId="42910" xr:uid="{00000000-0005-0000-0000-000047A70000}"/>
    <cellStyle name="Normal 22 3 2 4 13 3" xfId="42911" xr:uid="{00000000-0005-0000-0000-000048A70000}"/>
    <cellStyle name="Normal 22 3 2 4 13 4" xfId="42912" xr:uid="{00000000-0005-0000-0000-000049A70000}"/>
    <cellStyle name="Normal 22 3 2 4 13 5" xfId="42913" xr:uid="{00000000-0005-0000-0000-00004AA70000}"/>
    <cellStyle name="Normal 22 3 2 4 14" xfId="42914" xr:uid="{00000000-0005-0000-0000-00004BA70000}"/>
    <cellStyle name="Normal 22 3 2 4 14 2" xfId="42915" xr:uid="{00000000-0005-0000-0000-00004CA70000}"/>
    <cellStyle name="Normal 22 3 2 4 14 3" xfId="42916" xr:uid="{00000000-0005-0000-0000-00004DA70000}"/>
    <cellStyle name="Normal 22 3 2 4 14 4" xfId="42917" xr:uid="{00000000-0005-0000-0000-00004EA70000}"/>
    <cellStyle name="Normal 22 3 2 4 14 5" xfId="42918" xr:uid="{00000000-0005-0000-0000-00004FA70000}"/>
    <cellStyle name="Normal 22 3 2 4 15" xfId="42919" xr:uid="{00000000-0005-0000-0000-000050A70000}"/>
    <cellStyle name="Normal 22 3 2 4 15 2" xfId="42920" xr:uid="{00000000-0005-0000-0000-000051A70000}"/>
    <cellStyle name="Normal 22 3 2 4 15 3" xfId="42921" xr:uid="{00000000-0005-0000-0000-000052A70000}"/>
    <cellStyle name="Normal 22 3 2 4 15 4" xfId="42922" xr:uid="{00000000-0005-0000-0000-000053A70000}"/>
    <cellStyle name="Normal 22 3 2 4 15 5" xfId="42923" xr:uid="{00000000-0005-0000-0000-000054A70000}"/>
    <cellStyle name="Normal 22 3 2 4 16" xfId="42924" xr:uid="{00000000-0005-0000-0000-000055A70000}"/>
    <cellStyle name="Normal 22 3 2 4 16 2" xfId="42925" xr:uid="{00000000-0005-0000-0000-000056A70000}"/>
    <cellStyle name="Normal 22 3 2 4 16 3" xfId="42926" xr:uid="{00000000-0005-0000-0000-000057A70000}"/>
    <cellStyle name="Normal 22 3 2 4 16 4" xfId="42927" xr:uid="{00000000-0005-0000-0000-000058A70000}"/>
    <cellStyle name="Normal 22 3 2 4 17" xfId="42928" xr:uid="{00000000-0005-0000-0000-000059A70000}"/>
    <cellStyle name="Normal 22 3 2 4 17 2" xfId="42929" xr:uid="{00000000-0005-0000-0000-00005AA70000}"/>
    <cellStyle name="Normal 22 3 2 4 17 3" xfId="42930" xr:uid="{00000000-0005-0000-0000-00005BA70000}"/>
    <cellStyle name="Normal 22 3 2 4 17 4" xfId="42931" xr:uid="{00000000-0005-0000-0000-00005CA70000}"/>
    <cellStyle name="Normal 22 3 2 4 18" xfId="42932" xr:uid="{00000000-0005-0000-0000-00005DA70000}"/>
    <cellStyle name="Normal 22 3 2 4 19" xfId="42933" xr:uid="{00000000-0005-0000-0000-00005EA70000}"/>
    <cellStyle name="Normal 22 3 2 4 2" xfId="42934" xr:uid="{00000000-0005-0000-0000-00005FA70000}"/>
    <cellStyle name="Normal 22 3 2 4 2 2" xfId="42935" xr:uid="{00000000-0005-0000-0000-000060A70000}"/>
    <cellStyle name="Normal 22 3 2 4 2 3" xfId="42936" xr:uid="{00000000-0005-0000-0000-000061A70000}"/>
    <cellStyle name="Normal 22 3 2 4 2 4" xfId="42937" xr:uid="{00000000-0005-0000-0000-000062A70000}"/>
    <cellStyle name="Normal 22 3 2 4 2 5" xfId="42938" xr:uid="{00000000-0005-0000-0000-000063A70000}"/>
    <cellStyle name="Normal 22 3 2 4 20" xfId="42939" xr:uid="{00000000-0005-0000-0000-000064A70000}"/>
    <cellStyle name="Normal 22 3 2 4 3" xfId="42940" xr:uid="{00000000-0005-0000-0000-000065A70000}"/>
    <cellStyle name="Normal 22 3 2 4 3 2" xfId="42941" xr:uid="{00000000-0005-0000-0000-000066A70000}"/>
    <cellStyle name="Normal 22 3 2 4 3 3" xfId="42942" xr:uid="{00000000-0005-0000-0000-000067A70000}"/>
    <cellStyle name="Normal 22 3 2 4 3 4" xfId="42943" xr:uid="{00000000-0005-0000-0000-000068A70000}"/>
    <cellStyle name="Normal 22 3 2 4 3 5" xfId="42944" xr:uid="{00000000-0005-0000-0000-000069A70000}"/>
    <cellStyle name="Normal 22 3 2 4 4" xfId="42945" xr:uid="{00000000-0005-0000-0000-00006AA70000}"/>
    <cellStyle name="Normal 22 3 2 4 4 2" xfId="42946" xr:uid="{00000000-0005-0000-0000-00006BA70000}"/>
    <cellStyle name="Normal 22 3 2 4 4 3" xfId="42947" xr:uid="{00000000-0005-0000-0000-00006CA70000}"/>
    <cellStyle name="Normal 22 3 2 4 4 4" xfId="42948" xr:uid="{00000000-0005-0000-0000-00006DA70000}"/>
    <cellStyle name="Normal 22 3 2 4 4 5" xfId="42949" xr:uid="{00000000-0005-0000-0000-00006EA70000}"/>
    <cellStyle name="Normal 22 3 2 4 5" xfId="42950" xr:uid="{00000000-0005-0000-0000-00006FA70000}"/>
    <cellStyle name="Normal 22 3 2 4 5 2" xfId="42951" xr:uid="{00000000-0005-0000-0000-000070A70000}"/>
    <cellStyle name="Normal 22 3 2 4 5 3" xfId="42952" xr:uid="{00000000-0005-0000-0000-000071A70000}"/>
    <cellStyle name="Normal 22 3 2 4 5 4" xfId="42953" xr:uid="{00000000-0005-0000-0000-000072A70000}"/>
    <cellStyle name="Normal 22 3 2 4 5 5" xfId="42954" xr:uid="{00000000-0005-0000-0000-000073A70000}"/>
    <cellStyle name="Normal 22 3 2 4 6" xfId="42955" xr:uid="{00000000-0005-0000-0000-000074A70000}"/>
    <cellStyle name="Normal 22 3 2 4 6 2" xfId="42956" xr:uid="{00000000-0005-0000-0000-000075A70000}"/>
    <cellStyle name="Normal 22 3 2 4 6 3" xfId="42957" xr:uid="{00000000-0005-0000-0000-000076A70000}"/>
    <cellStyle name="Normal 22 3 2 4 6 4" xfId="42958" xr:uid="{00000000-0005-0000-0000-000077A70000}"/>
    <cellStyle name="Normal 22 3 2 4 6 5" xfId="42959" xr:uid="{00000000-0005-0000-0000-000078A70000}"/>
    <cellStyle name="Normal 22 3 2 4 7" xfId="42960" xr:uid="{00000000-0005-0000-0000-000079A70000}"/>
    <cellStyle name="Normal 22 3 2 4 7 2" xfId="42961" xr:uid="{00000000-0005-0000-0000-00007AA70000}"/>
    <cellStyle name="Normal 22 3 2 4 7 3" xfId="42962" xr:uid="{00000000-0005-0000-0000-00007BA70000}"/>
    <cellStyle name="Normal 22 3 2 4 7 4" xfId="42963" xr:uid="{00000000-0005-0000-0000-00007CA70000}"/>
    <cellStyle name="Normal 22 3 2 4 7 5" xfId="42964" xr:uid="{00000000-0005-0000-0000-00007DA70000}"/>
    <cellStyle name="Normal 22 3 2 4 8" xfId="42965" xr:uid="{00000000-0005-0000-0000-00007EA70000}"/>
    <cellStyle name="Normal 22 3 2 4 8 2" xfId="42966" xr:uid="{00000000-0005-0000-0000-00007FA70000}"/>
    <cellStyle name="Normal 22 3 2 4 8 3" xfId="42967" xr:uid="{00000000-0005-0000-0000-000080A70000}"/>
    <cellStyle name="Normal 22 3 2 4 8 4" xfId="42968" xr:uid="{00000000-0005-0000-0000-000081A70000}"/>
    <cellStyle name="Normal 22 3 2 4 8 5" xfId="42969" xr:uid="{00000000-0005-0000-0000-000082A70000}"/>
    <cellStyle name="Normal 22 3 2 4 9" xfId="42970" xr:uid="{00000000-0005-0000-0000-000083A70000}"/>
    <cellStyle name="Normal 22 3 2 4 9 2" xfId="42971" xr:uid="{00000000-0005-0000-0000-000084A70000}"/>
    <cellStyle name="Normal 22 3 2 4 9 3" xfId="42972" xr:uid="{00000000-0005-0000-0000-000085A70000}"/>
    <cellStyle name="Normal 22 3 2 4 9 4" xfId="42973" xr:uid="{00000000-0005-0000-0000-000086A70000}"/>
    <cellStyle name="Normal 22 3 2 4 9 5" xfId="42974" xr:uid="{00000000-0005-0000-0000-000087A70000}"/>
    <cellStyle name="Normal 22 3 2 5" xfId="42975" xr:uid="{00000000-0005-0000-0000-000088A70000}"/>
    <cellStyle name="Normal 22 3 2 5 2" xfId="42976" xr:uid="{00000000-0005-0000-0000-000089A70000}"/>
    <cellStyle name="Normal 22 3 2 5 3" xfId="42977" xr:uid="{00000000-0005-0000-0000-00008AA70000}"/>
    <cellStyle name="Normal 22 3 2 5 4" xfId="42978" xr:uid="{00000000-0005-0000-0000-00008BA70000}"/>
    <cellStyle name="Normal 22 3 2 5 5" xfId="42979" xr:uid="{00000000-0005-0000-0000-00008CA70000}"/>
    <cellStyle name="Normal 22 3 2 6" xfId="42980" xr:uid="{00000000-0005-0000-0000-00008DA70000}"/>
    <cellStyle name="Normal 22 3 2 6 2" xfId="42981" xr:uid="{00000000-0005-0000-0000-00008EA70000}"/>
    <cellStyle name="Normal 22 3 2 6 3" xfId="42982" xr:uid="{00000000-0005-0000-0000-00008FA70000}"/>
    <cellStyle name="Normal 22 3 2 6 4" xfId="42983" xr:uid="{00000000-0005-0000-0000-000090A70000}"/>
    <cellStyle name="Normal 22 3 2 6 5" xfId="42984" xr:uid="{00000000-0005-0000-0000-000091A70000}"/>
    <cellStyle name="Normal 22 3 2 7" xfId="42985" xr:uid="{00000000-0005-0000-0000-000092A70000}"/>
    <cellStyle name="Normal 22 3 2 7 2" xfId="42986" xr:uid="{00000000-0005-0000-0000-000093A70000}"/>
    <cellStyle name="Normal 22 3 2 7 3" xfId="42987" xr:uid="{00000000-0005-0000-0000-000094A70000}"/>
    <cellStyle name="Normal 22 3 2 7 4" xfId="42988" xr:uid="{00000000-0005-0000-0000-000095A70000}"/>
    <cellStyle name="Normal 22 3 2 7 5" xfId="42989" xr:uid="{00000000-0005-0000-0000-000096A70000}"/>
    <cellStyle name="Normal 22 3 2 8" xfId="42990" xr:uid="{00000000-0005-0000-0000-000097A70000}"/>
    <cellStyle name="Normal 22 3 2 8 2" xfId="42991" xr:uid="{00000000-0005-0000-0000-000098A70000}"/>
    <cellStyle name="Normal 22 3 2 8 3" xfId="42992" xr:uid="{00000000-0005-0000-0000-000099A70000}"/>
    <cellStyle name="Normal 22 3 2 8 4" xfId="42993" xr:uid="{00000000-0005-0000-0000-00009AA70000}"/>
    <cellStyle name="Normal 22 3 2 8 5" xfId="42994" xr:uid="{00000000-0005-0000-0000-00009BA70000}"/>
    <cellStyle name="Normal 22 3 2 9" xfId="42995" xr:uid="{00000000-0005-0000-0000-00009CA70000}"/>
    <cellStyle name="Normal 22 3 2 9 2" xfId="42996" xr:uid="{00000000-0005-0000-0000-00009DA70000}"/>
    <cellStyle name="Normal 22 3 2 9 3" xfId="42997" xr:uid="{00000000-0005-0000-0000-00009EA70000}"/>
    <cellStyle name="Normal 22 3 2 9 4" xfId="42998" xr:uid="{00000000-0005-0000-0000-00009FA70000}"/>
    <cellStyle name="Normal 22 3 2 9 5" xfId="42999" xr:uid="{00000000-0005-0000-0000-0000A0A70000}"/>
    <cellStyle name="Normal 22 3 20" xfId="43000" xr:uid="{00000000-0005-0000-0000-0000A1A70000}"/>
    <cellStyle name="Normal 22 3 20 2" xfId="43001" xr:uid="{00000000-0005-0000-0000-0000A2A70000}"/>
    <cellStyle name="Normal 22 3 20 3" xfId="43002" xr:uid="{00000000-0005-0000-0000-0000A3A70000}"/>
    <cellStyle name="Normal 22 3 20 4" xfId="43003" xr:uid="{00000000-0005-0000-0000-0000A4A70000}"/>
    <cellStyle name="Normal 22 3 20 5" xfId="43004" xr:uid="{00000000-0005-0000-0000-0000A5A70000}"/>
    <cellStyle name="Normal 22 3 21" xfId="43005" xr:uid="{00000000-0005-0000-0000-0000A6A70000}"/>
    <cellStyle name="Normal 22 3 21 2" xfId="43006" xr:uid="{00000000-0005-0000-0000-0000A7A70000}"/>
    <cellStyle name="Normal 22 3 21 3" xfId="43007" xr:uid="{00000000-0005-0000-0000-0000A8A70000}"/>
    <cellStyle name="Normal 22 3 21 4" xfId="43008" xr:uid="{00000000-0005-0000-0000-0000A9A70000}"/>
    <cellStyle name="Normal 22 3 22" xfId="43009" xr:uid="{00000000-0005-0000-0000-0000AAA70000}"/>
    <cellStyle name="Normal 22 3 22 2" xfId="43010" xr:uid="{00000000-0005-0000-0000-0000ABA70000}"/>
    <cellStyle name="Normal 22 3 22 3" xfId="43011" xr:uid="{00000000-0005-0000-0000-0000ACA70000}"/>
    <cellStyle name="Normal 22 3 22 4" xfId="43012" xr:uid="{00000000-0005-0000-0000-0000ADA70000}"/>
    <cellStyle name="Normal 22 3 23" xfId="43013" xr:uid="{00000000-0005-0000-0000-0000AEA70000}"/>
    <cellStyle name="Normal 22 3 24" xfId="43014" xr:uid="{00000000-0005-0000-0000-0000AFA70000}"/>
    <cellStyle name="Normal 22 3 25" xfId="43015" xr:uid="{00000000-0005-0000-0000-0000B0A70000}"/>
    <cellStyle name="Normal 22 3 3" xfId="43016" xr:uid="{00000000-0005-0000-0000-0000B1A70000}"/>
    <cellStyle name="Normal 22 3 3 10" xfId="43017" xr:uid="{00000000-0005-0000-0000-0000B2A70000}"/>
    <cellStyle name="Normal 22 3 3 10 2" xfId="43018" xr:uid="{00000000-0005-0000-0000-0000B3A70000}"/>
    <cellStyle name="Normal 22 3 3 10 3" xfId="43019" xr:uid="{00000000-0005-0000-0000-0000B4A70000}"/>
    <cellStyle name="Normal 22 3 3 10 4" xfId="43020" xr:uid="{00000000-0005-0000-0000-0000B5A70000}"/>
    <cellStyle name="Normal 22 3 3 10 5" xfId="43021" xr:uid="{00000000-0005-0000-0000-0000B6A70000}"/>
    <cellStyle name="Normal 22 3 3 11" xfId="43022" xr:uid="{00000000-0005-0000-0000-0000B7A70000}"/>
    <cellStyle name="Normal 22 3 3 11 2" xfId="43023" xr:uid="{00000000-0005-0000-0000-0000B8A70000}"/>
    <cellStyle name="Normal 22 3 3 11 3" xfId="43024" xr:uid="{00000000-0005-0000-0000-0000B9A70000}"/>
    <cellStyle name="Normal 22 3 3 11 4" xfId="43025" xr:uid="{00000000-0005-0000-0000-0000BAA70000}"/>
    <cellStyle name="Normal 22 3 3 11 5" xfId="43026" xr:uid="{00000000-0005-0000-0000-0000BBA70000}"/>
    <cellStyle name="Normal 22 3 3 12" xfId="43027" xr:uid="{00000000-0005-0000-0000-0000BCA70000}"/>
    <cellStyle name="Normal 22 3 3 12 2" xfId="43028" xr:uid="{00000000-0005-0000-0000-0000BDA70000}"/>
    <cellStyle name="Normal 22 3 3 12 3" xfId="43029" xr:uid="{00000000-0005-0000-0000-0000BEA70000}"/>
    <cellStyle name="Normal 22 3 3 12 4" xfId="43030" xr:uid="{00000000-0005-0000-0000-0000BFA70000}"/>
    <cellStyle name="Normal 22 3 3 12 5" xfId="43031" xr:uid="{00000000-0005-0000-0000-0000C0A70000}"/>
    <cellStyle name="Normal 22 3 3 13" xfId="43032" xr:uid="{00000000-0005-0000-0000-0000C1A70000}"/>
    <cellStyle name="Normal 22 3 3 13 2" xfId="43033" xr:uid="{00000000-0005-0000-0000-0000C2A70000}"/>
    <cellStyle name="Normal 22 3 3 13 3" xfId="43034" xr:uid="{00000000-0005-0000-0000-0000C3A70000}"/>
    <cellStyle name="Normal 22 3 3 13 4" xfId="43035" xr:uid="{00000000-0005-0000-0000-0000C4A70000}"/>
    <cellStyle name="Normal 22 3 3 13 5" xfId="43036" xr:uid="{00000000-0005-0000-0000-0000C5A70000}"/>
    <cellStyle name="Normal 22 3 3 14" xfId="43037" xr:uid="{00000000-0005-0000-0000-0000C6A70000}"/>
    <cellStyle name="Normal 22 3 3 14 2" xfId="43038" xr:uid="{00000000-0005-0000-0000-0000C7A70000}"/>
    <cellStyle name="Normal 22 3 3 14 3" xfId="43039" xr:uid="{00000000-0005-0000-0000-0000C8A70000}"/>
    <cellStyle name="Normal 22 3 3 14 4" xfId="43040" xr:uid="{00000000-0005-0000-0000-0000C9A70000}"/>
    <cellStyle name="Normal 22 3 3 14 5" xfId="43041" xr:uid="{00000000-0005-0000-0000-0000CAA70000}"/>
    <cellStyle name="Normal 22 3 3 15" xfId="43042" xr:uid="{00000000-0005-0000-0000-0000CBA70000}"/>
    <cellStyle name="Normal 22 3 3 15 2" xfId="43043" xr:uid="{00000000-0005-0000-0000-0000CCA70000}"/>
    <cellStyle name="Normal 22 3 3 15 3" xfId="43044" xr:uid="{00000000-0005-0000-0000-0000CDA70000}"/>
    <cellStyle name="Normal 22 3 3 15 4" xfId="43045" xr:uid="{00000000-0005-0000-0000-0000CEA70000}"/>
    <cellStyle name="Normal 22 3 3 15 5" xfId="43046" xr:uid="{00000000-0005-0000-0000-0000CFA70000}"/>
    <cellStyle name="Normal 22 3 3 16" xfId="43047" xr:uid="{00000000-0005-0000-0000-0000D0A70000}"/>
    <cellStyle name="Normal 22 3 3 16 2" xfId="43048" xr:uid="{00000000-0005-0000-0000-0000D1A70000}"/>
    <cellStyle name="Normal 22 3 3 16 3" xfId="43049" xr:uid="{00000000-0005-0000-0000-0000D2A70000}"/>
    <cellStyle name="Normal 22 3 3 16 4" xfId="43050" xr:uid="{00000000-0005-0000-0000-0000D3A70000}"/>
    <cellStyle name="Normal 22 3 3 16 5" xfId="43051" xr:uid="{00000000-0005-0000-0000-0000D4A70000}"/>
    <cellStyle name="Normal 22 3 3 17" xfId="43052" xr:uid="{00000000-0005-0000-0000-0000D5A70000}"/>
    <cellStyle name="Normal 22 3 3 17 2" xfId="43053" xr:uid="{00000000-0005-0000-0000-0000D6A70000}"/>
    <cellStyle name="Normal 22 3 3 17 3" xfId="43054" xr:uid="{00000000-0005-0000-0000-0000D7A70000}"/>
    <cellStyle name="Normal 22 3 3 17 4" xfId="43055" xr:uid="{00000000-0005-0000-0000-0000D8A70000}"/>
    <cellStyle name="Normal 22 3 3 18" xfId="43056" xr:uid="{00000000-0005-0000-0000-0000D9A70000}"/>
    <cellStyle name="Normal 22 3 3 18 2" xfId="43057" xr:uid="{00000000-0005-0000-0000-0000DAA70000}"/>
    <cellStyle name="Normal 22 3 3 18 3" xfId="43058" xr:uid="{00000000-0005-0000-0000-0000DBA70000}"/>
    <cellStyle name="Normal 22 3 3 18 4" xfId="43059" xr:uid="{00000000-0005-0000-0000-0000DCA70000}"/>
    <cellStyle name="Normal 22 3 3 19" xfId="43060" xr:uid="{00000000-0005-0000-0000-0000DDA70000}"/>
    <cellStyle name="Normal 22 3 3 2" xfId="43061" xr:uid="{00000000-0005-0000-0000-0000DEA70000}"/>
    <cellStyle name="Normal 22 3 3 2 2" xfId="43062" xr:uid="{00000000-0005-0000-0000-0000DFA70000}"/>
    <cellStyle name="Normal 22 3 3 2 3" xfId="43063" xr:uid="{00000000-0005-0000-0000-0000E0A70000}"/>
    <cellStyle name="Normal 22 3 3 2 4" xfId="43064" xr:uid="{00000000-0005-0000-0000-0000E1A70000}"/>
    <cellStyle name="Normal 22 3 3 2 5" xfId="43065" xr:uid="{00000000-0005-0000-0000-0000E2A70000}"/>
    <cellStyle name="Normal 22 3 3 20" xfId="43066" xr:uid="{00000000-0005-0000-0000-0000E3A70000}"/>
    <cellStyle name="Normal 22 3 3 21" xfId="43067" xr:uid="{00000000-0005-0000-0000-0000E4A70000}"/>
    <cellStyle name="Normal 22 3 3 3" xfId="43068" xr:uid="{00000000-0005-0000-0000-0000E5A70000}"/>
    <cellStyle name="Normal 22 3 3 3 2" xfId="43069" xr:uid="{00000000-0005-0000-0000-0000E6A70000}"/>
    <cellStyle name="Normal 22 3 3 3 3" xfId="43070" xr:uid="{00000000-0005-0000-0000-0000E7A70000}"/>
    <cellStyle name="Normal 22 3 3 3 4" xfId="43071" xr:uid="{00000000-0005-0000-0000-0000E8A70000}"/>
    <cellStyle name="Normal 22 3 3 3 5" xfId="43072" xr:uid="{00000000-0005-0000-0000-0000E9A70000}"/>
    <cellStyle name="Normal 22 3 3 4" xfId="43073" xr:uid="{00000000-0005-0000-0000-0000EAA70000}"/>
    <cellStyle name="Normal 22 3 3 4 2" xfId="43074" xr:uid="{00000000-0005-0000-0000-0000EBA70000}"/>
    <cellStyle name="Normal 22 3 3 4 3" xfId="43075" xr:uid="{00000000-0005-0000-0000-0000ECA70000}"/>
    <cellStyle name="Normal 22 3 3 4 4" xfId="43076" xr:uid="{00000000-0005-0000-0000-0000EDA70000}"/>
    <cellStyle name="Normal 22 3 3 4 5" xfId="43077" xr:uid="{00000000-0005-0000-0000-0000EEA70000}"/>
    <cellStyle name="Normal 22 3 3 5" xfId="43078" xr:uid="{00000000-0005-0000-0000-0000EFA70000}"/>
    <cellStyle name="Normal 22 3 3 5 2" xfId="43079" xr:uid="{00000000-0005-0000-0000-0000F0A70000}"/>
    <cellStyle name="Normal 22 3 3 5 3" xfId="43080" xr:uid="{00000000-0005-0000-0000-0000F1A70000}"/>
    <cellStyle name="Normal 22 3 3 5 4" xfId="43081" xr:uid="{00000000-0005-0000-0000-0000F2A70000}"/>
    <cellStyle name="Normal 22 3 3 5 5" xfId="43082" xr:uid="{00000000-0005-0000-0000-0000F3A70000}"/>
    <cellStyle name="Normal 22 3 3 6" xfId="43083" xr:uid="{00000000-0005-0000-0000-0000F4A70000}"/>
    <cellStyle name="Normal 22 3 3 6 2" xfId="43084" xr:uid="{00000000-0005-0000-0000-0000F5A70000}"/>
    <cellStyle name="Normal 22 3 3 6 3" xfId="43085" xr:uid="{00000000-0005-0000-0000-0000F6A70000}"/>
    <cellStyle name="Normal 22 3 3 6 4" xfId="43086" xr:uid="{00000000-0005-0000-0000-0000F7A70000}"/>
    <cellStyle name="Normal 22 3 3 6 5" xfId="43087" xr:uid="{00000000-0005-0000-0000-0000F8A70000}"/>
    <cellStyle name="Normal 22 3 3 7" xfId="43088" xr:uid="{00000000-0005-0000-0000-0000F9A70000}"/>
    <cellStyle name="Normal 22 3 3 7 2" xfId="43089" xr:uid="{00000000-0005-0000-0000-0000FAA70000}"/>
    <cellStyle name="Normal 22 3 3 7 3" xfId="43090" xr:uid="{00000000-0005-0000-0000-0000FBA70000}"/>
    <cellStyle name="Normal 22 3 3 7 4" xfId="43091" xr:uid="{00000000-0005-0000-0000-0000FCA70000}"/>
    <cellStyle name="Normal 22 3 3 7 5" xfId="43092" xr:uid="{00000000-0005-0000-0000-0000FDA70000}"/>
    <cellStyle name="Normal 22 3 3 8" xfId="43093" xr:uid="{00000000-0005-0000-0000-0000FEA70000}"/>
    <cellStyle name="Normal 22 3 3 8 2" xfId="43094" xr:uid="{00000000-0005-0000-0000-0000FFA70000}"/>
    <cellStyle name="Normal 22 3 3 8 3" xfId="43095" xr:uid="{00000000-0005-0000-0000-000000A80000}"/>
    <cellStyle name="Normal 22 3 3 8 4" xfId="43096" xr:uid="{00000000-0005-0000-0000-000001A80000}"/>
    <cellStyle name="Normal 22 3 3 8 5" xfId="43097" xr:uid="{00000000-0005-0000-0000-000002A80000}"/>
    <cellStyle name="Normal 22 3 3 9" xfId="43098" xr:uid="{00000000-0005-0000-0000-000003A80000}"/>
    <cellStyle name="Normal 22 3 3 9 2" xfId="43099" xr:uid="{00000000-0005-0000-0000-000004A80000}"/>
    <cellStyle name="Normal 22 3 3 9 3" xfId="43100" xr:uid="{00000000-0005-0000-0000-000005A80000}"/>
    <cellStyle name="Normal 22 3 3 9 4" xfId="43101" xr:uid="{00000000-0005-0000-0000-000006A80000}"/>
    <cellStyle name="Normal 22 3 3 9 5" xfId="43102" xr:uid="{00000000-0005-0000-0000-000007A80000}"/>
    <cellStyle name="Normal 22 3 4" xfId="43103" xr:uid="{00000000-0005-0000-0000-000008A80000}"/>
    <cellStyle name="Normal 22 3 4 10" xfId="43104" xr:uid="{00000000-0005-0000-0000-000009A80000}"/>
    <cellStyle name="Normal 22 3 4 10 2" xfId="43105" xr:uid="{00000000-0005-0000-0000-00000AA80000}"/>
    <cellStyle name="Normal 22 3 4 10 3" xfId="43106" xr:uid="{00000000-0005-0000-0000-00000BA80000}"/>
    <cellStyle name="Normal 22 3 4 10 4" xfId="43107" xr:uid="{00000000-0005-0000-0000-00000CA80000}"/>
    <cellStyle name="Normal 22 3 4 10 5" xfId="43108" xr:uid="{00000000-0005-0000-0000-00000DA80000}"/>
    <cellStyle name="Normal 22 3 4 11" xfId="43109" xr:uid="{00000000-0005-0000-0000-00000EA80000}"/>
    <cellStyle name="Normal 22 3 4 11 2" xfId="43110" xr:uid="{00000000-0005-0000-0000-00000FA80000}"/>
    <cellStyle name="Normal 22 3 4 11 3" xfId="43111" xr:uid="{00000000-0005-0000-0000-000010A80000}"/>
    <cellStyle name="Normal 22 3 4 11 4" xfId="43112" xr:uid="{00000000-0005-0000-0000-000011A80000}"/>
    <cellStyle name="Normal 22 3 4 11 5" xfId="43113" xr:uid="{00000000-0005-0000-0000-000012A80000}"/>
    <cellStyle name="Normal 22 3 4 12" xfId="43114" xr:uid="{00000000-0005-0000-0000-000013A80000}"/>
    <cellStyle name="Normal 22 3 4 12 2" xfId="43115" xr:uid="{00000000-0005-0000-0000-000014A80000}"/>
    <cellStyle name="Normal 22 3 4 12 3" xfId="43116" xr:uid="{00000000-0005-0000-0000-000015A80000}"/>
    <cellStyle name="Normal 22 3 4 12 4" xfId="43117" xr:uid="{00000000-0005-0000-0000-000016A80000}"/>
    <cellStyle name="Normal 22 3 4 12 5" xfId="43118" xr:uid="{00000000-0005-0000-0000-000017A80000}"/>
    <cellStyle name="Normal 22 3 4 13" xfId="43119" xr:uid="{00000000-0005-0000-0000-000018A80000}"/>
    <cellStyle name="Normal 22 3 4 13 2" xfId="43120" xr:uid="{00000000-0005-0000-0000-000019A80000}"/>
    <cellStyle name="Normal 22 3 4 13 3" xfId="43121" xr:uid="{00000000-0005-0000-0000-00001AA80000}"/>
    <cellStyle name="Normal 22 3 4 13 4" xfId="43122" xr:uid="{00000000-0005-0000-0000-00001BA80000}"/>
    <cellStyle name="Normal 22 3 4 13 5" xfId="43123" xr:uid="{00000000-0005-0000-0000-00001CA80000}"/>
    <cellStyle name="Normal 22 3 4 14" xfId="43124" xr:uid="{00000000-0005-0000-0000-00001DA80000}"/>
    <cellStyle name="Normal 22 3 4 14 2" xfId="43125" xr:uid="{00000000-0005-0000-0000-00001EA80000}"/>
    <cellStyle name="Normal 22 3 4 14 3" xfId="43126" xr:uid="{00000000-0005-0000-0000-00001FA80000}"/>
    <cellStyle name="Normal 22 3 4 14 4" xfId="43127" xr:uid="{00000000-0005-0000-0000-000020A80000}"/>
    <cellStyle name="Normal 22 3 4 14 5" xfId="43128" xr:uid="{00000000-0005-0000-0000-000021A80000}"/>
    <cellStyle name="Normal 22 3 4 15" xfId="43129" xr:uid="{00000000-0005-0000-0000-000022A80000}"/>
    <cellStyle name="Normal 22 3 4 15 2" xfId="43130" xr:uid="{00000000-0005-0000-0000-000023A80000}"/>
    <cellStyle name="Normal 22 3 4 15 3" xfId="43131" xr:uid="{00000000-0005-0000-0000-000024A80000}"/>
    <cellStyle name="Normal 22 3 4 15 4" xfId="43132" xr:uid="{00000000-0005-0000-0000-000025A80000}"/>
    <cellStyle name="Normal 22 3 4 15 5" xfId="43133" xr:uid="{00000000-0005-0000-0000-000026A80000}"/>
    <cellStyle name="Normal 22 3 4 16" xfId="43134" xr:uid="{00000000-0005-0000-0000-000027A80000}"/>
    <cellStyle name="Normal 22 3 4 16 2" xfId="43135" xr:uid="{00000000-0005-0000-0000-000028A80000}"/>
    <cellStyle name="Normal 22 3 4 16 3" xfId="43136" xr:uid="{00000000-0005-0000-0000-000029A80000}"/>
    <cellStyle name="Normal 22 3 4 16 4" xfId="43137" xr:uid="{00000000-0005-0000-0000-00002AA80000}"/>
    <cellStyle name="Normal 22 3 4 16 5" xfId="43138" xr:uid="{00000000-0005-0000-0000-00002BA80000}"/>
    <cellStyle name="Normal 22 3 4 17" xfId="43139" xr:uid="{00000000-0005-0000-0000-00002CA80000}"/>
    <cellStyle name="Normal 22 3 4 17 2" xfId="43140" xr:uid="{00000000-0005-0000-0000-00002DA80000}"/>
    <cellStyle name="Normal 22 3 4 17 3" xfId="43141" xr:uid="{00000000-0005-0000-0000-00002EA80000}"/>
    <cellStyle name="Normal 22 3 4 17 4" xfId="43142" xr:uid="{00000000-0005-0000-0000-00002FA80000}"/>
    <cellStyle name="Normal 22 3 4 18" xfId="43143" xr:uid="{00000000-0005-0000-0000-000030A80000}"/>
    <cellStyle name="Normal 22 3 4 18 2" xfId="43144" xr:uid="{00000000-0005-0000-0000-000031A80000}"/>
    <cellStyle name="Normal 22 3 4 18 3" xfId="43145" xr:uid="{00000000-0005-0000-0000-000032A80000}"/>
    <cellStyle name="Normal 22 3 4 18 4" xfId="43146" xr:uid="{00000000-0005-0000-0000-000033A80000}"/>
    <cellStyle name="Normal 22 3 4 19" xfId="43147" xr:uid="{00000000-0005-0000-0000-000034A80000}"/>
    <cellStyle name="Normal 22 3 4 2" xfId="43148" xr:uid="{00000000-0005-0000-0000-000035A80000}"/>
    <cellStyle name="Normal 22 3 4 2 2" xfId="43149" xr:uid="{00000000-0005-0000-0000-000036A80000}"/>
    <cellStyle name="Normal 22 3 4 2 3" xfId="43150" xr:uid="{00000000-0005-0000-0000-000037A80000}"/>
    <cellStyle name="Normal 22 3 4 2 4" xfId="43151" xr:uid="{00000000-0005-0000-0000-000038A80000}"/>
    <cellStyle name="Normal 22 3 4 2 5" xfId="43152" xr:uid="{00000000-0005-0000-0000-000039A80000}"/>
    <cellStyle name="Normal 22 3 4 20" xfId="43153" xr:uid="{00000000-0005-0000-0000-00003AA80000}"/>
    <cellStyle name="Normal 22 3 4 21" xfId="43154" xr:uid="{00000000-0005-0000-0000-00003BA80000}"/>
    <cellStyle name="Normal 22 3 4 3" xfId="43155" xr:uid="{00000000-0005-0000-0000-00003CA80000}"/>
    <cellStyle name="Normal 22 3 4 3 2" xfId="43156" xr:uid="{00000000-0005-0000-0000-00003DA80000}"/>
    <cellStyle name="Normal 22 3 4 3 3" xfId="43157" xr:uid="{00000000-0005-0000-0000-00003EA80000}"/>
    <cellStyle name="Normal 22 3 4 3 4" xfId="43158" xr:uid="{00000000-0005-0000-0000-00003FA80000}"/>
    <cellStyle name="Normal 22 3 4 3 5" xfId="43159" xr:uid="{00000000-0005-0000-0000-000040A80000}"/>
    <cellStyle name="Normal 22 3 4 4" xfId="43160" xr:uid="{00000000-0005-0000-0000-000041A80000}"/>
    <cellStyle name="Normal 22 3 4 4 2" xfId="43161" xr:uid="{00000000-0005-0000-0000-000042A80000}"/>
    <cellStyle name="Normal 22 3 4 4 3" xfId="43162" xr:uid="{00000000-0005-0000-0000-000043A80000}"/>
    <cellStyle name="Normal 22 3 4 4 4" xfId="43163" xr:uid="{00000000-0005-0000-0000-000044A80000}"/>
    <cellStyle name="Normal 22 3 4 4 5" xfId="43164" xr:uid="{00000000-0005-0000-0000-000045A80000}"/>
    <cellStyle name="Normal 22 3 4 5" xfId="43165" xr:uid="{00000000-0005-0000-0000-000046A80000}"/>
    <cellStyle name="Normal 22 3 4 5 2" xfId="43166" xr:uid="{00000000-0005-0000-0000-000047A80000}"/>
    <cellStyle name="Normal 22 3 4 5 3" xfId="43167" xr:uid="{00000000-0005-0000-0000-000048A80000}"/>
    <cellStyle name="Normal 22 3 4 5 4" xfId="43168" xr:uid="{00000000-0005-0000-0000-000049A80000}"/>
    <cellStyle name="Normal 22 3 4 5 5" xfId="43169" xr:uid="{00000000-0005-0000-0000-00004AA80000}"/>
    <cellStyle name="Normal 22 3 4 6" xfId="43170" xr:uid="{00000000-0005-0000-0000-00004BA80000}"/>
    <cellStyle name="Normal 22 3 4 6 2" xfId="43171" xr:uid="{00000000-0005-0000-0000-00004CA80000}"/>
    <cellStyle name="Normal 22 3 4 6 3" xfId="43172" xr:uid="{00000000-0005-0000-0000-00004DA80000}"/>
    <cellStyle name="Normal 22 3 4 6 4" xfId="43173" xr:uid="{00000000-0005-0000-0000-00004EA80000}"/>
    <cellStyle name="Normal 22 3 4 6 5" xfId="43174" xr:uid="{00000000-0005-0000-0000-00004FA80000}"/>
    <cellStyle name="Normal 22 3 4 7" xfId="43175" xr:uid="{00000000-0005-0000-0000-000050A80000}"/>
    <cellStyle name="Normal 22 3 4 7 2" xfId="43176" xr:uid="{00000000-0005-0000-0000-000051A80000}"/>
    <cellStyle name="Normal 22 3 4 7 3" xfId="43177" xr:uid="{00000000-0005-0000-0000-000052A80000}"/>
    <cellStyle name="Normal 22 3 4 7 4" xfId="43178" xr:uid="{00000000-0005-0000-0000-000053A80000}"/>
    <cellStyle name="Normal 22 3 4 7 5" xfId="43179" xr:uid="{00000000-0005-0000-0000-000054A80000}"/>
    <cellStyle name="Normal 22 3 4 8" xfId="43180" xr:uid="{00000000-0005-0000-0000-000055A80000}"/>
    <cellStyle name="Normal 22 3 4 8 2" xfId="43181" xr:uid="{00000000-0005-0000-0000-000056A80000}"/>
    <cellStyle name="Normal 22 3 4 8 3" xfId="43182" xr:uid="{00000000-0005-0000-0000-000057A80000}"/>
    <cellStyle name="Normal 22 3 4 8 4" xfId="43183" xr:uid="{00000000-0005-0000-0000-000058A80000}"/>
    <cellStyle name="Normal 22 3 4 8 5" xfId="43184" xr:uid="{00000000-0005-0000-0000-000059A80000}"/>
    <cellStyle name="Normal 22 3 4 9" xfId="43185" xr:uid="{00000000-0005-0000-0000-00005AA80000}"/>
    <cellStyle name="Normal 22 3 4 9 2" xfId="43186" xr:uid="{00000000-0005-0000-0000-00005BA80000}"/>
    <cellStyle name="Normal 22 3 4 9 3" xfId="43187" xr:uid="{00000000-0005-0000-0000-00005CA80000}"/>
    <cellStyle name="Normal 22 3 4 9 4" xfId="43188" xr:uid="{00000000-0005-0000-0000-00005DA80000}"/>
    <cellStyle name="Normal 22 3 4 9 5" xfId="43189" xr:uid="{00000000-0005-0000-0000-00005EA80000}"/>
    <cellStyle name="Normal 22 3 5" xfId="43190" xr:uid="{00000000-0005-0000-0000-00005FA80000}"/>
    <cellStyle name="Normal 22 3 5 10" xfId="43191" xr:uid="{00000000-0005-0000-0000-000060A80000}"/>
    <cellStyle name="Normal 22 3 5 10 2" xfId="43192" xr:uid="{00000000-0005-0000-0000-000061A80000}"/>
    <cellStyle name="Normal 22 3 5 10 3" xfId="43193" xr:uid="{00000000-0005-0000-0000-000062A80000}"/>
    <cellStyle name="Normal 22 3 5 10 4" xfId="43194" xr:uid="{00000000-0005-0000-0000-000063A80000}"/>
    <cellStyle name="Normal 22 3 5 10 5" xfId="43195" xr:uid="{00000000-0005-0000-0000-000064A80000}"/>
    <cellStyle name="Normal 22 3 5 11" xfId="43196" xr:uid="{00000000-0005-0000-0000-000065A80000}"/>
    <cellStyle name="Normal 22 3 5 11 2" xfId="43197" xr:uid="{00000000-0005-0000-0000-000066A80000}"/>
    <cellStyle name="Normal 22 3 5 11 3" xfId="43198" xr:uid="{00000000-0005-0000-0000-000067A80000}"/>
    <cellStyle name="Normal 22 3 5 11 4" xfId="43199" xr:uid="{00000000-0005-0000-0000-000068A80000}"/>
    <cellStyle name="Normal 22 3 5 11 5" xfId="43200" xr:uid="{00000000-0005-0000-0000-000069A80000}"/>
    <cellStyle name="Normal 22 3 5 12" xfId="43201" xr:uid="{00000000-0005-0000-0000-00006AA80000}"/>
    <cellStyle name="Normal 22 3 5 12 2" xfId="43202" xr:uid="{00000000-0005-0000-0000-00006BA80000}"/>
    <cellStyle name="Normal 22 3 5 12 3" xfId="43203" xr:uid="{00000000-0005-0000-0000-00006CA80000}"/>
    <cellStyle name="Normal 22 3 5 12 4" xfId="43204" xr:uid="{00000000-0005-0000-0000-00006DA80000}"/>
    <cellStyle name="Normal 22 3 5 12 5" xfId="43205" xr:uid="{00000000-0005-0000-0000-00006EA80000}"/>
    <cellStyle name="Normal 22 3 5 13" xfId="43206" xr:uid="{00000000-0005-0000-0000-00006FA80000}"/>
    <cellStyle name="Normal 22 3 5 13 2" xfId="43207" xr:uid="{00000000-0005-0000-0000-000070A80000}"/>
    <cellStyle name="Normal 22 3 5 13 3" xfId="43208" xr:uid="{00000000-0005-0000-0000-000071A80000}"/>
    <cellStyle name="Normal 22 3 5 13 4" xfId="43209" xr:uid="{00000000-0005-0000-0000-000072A80000}"/>
    <cellStyle name="Normal 22 3 5 13 5" xfId="43210" xr:uid="{00000000-0005-0000-0000-000073A80000}"/>
    <cellStyle name="Normal 22 3 5 14" xfId="43211" xr:uid="{00000000-0005-0000-0000-000074A80000}"/>
    <cellStyle name="Normal 22 3 5 14 2" xfId="43212" xr:uid="{00000000-0005-0000-0000-000075A80000}"/>
    <cellStyle name="Normal 22 3 5 14 3" xfId="43213" xr:uid="{00000000-0005-0000-0000-000076A80000}"/>
    <cellStyle name="Normal 22 3 5 14 4" xfId="43214" xr:uid="{00000000-0005-0000-0000-000077A80000}"/>
    <cellStyle name="Normal 22 3 5 14 5" xfId="43215" xr:uid="{00000000-0005-0000-0000-000078A80000}"/>
    <cellStyle name="Normal 22 3 5 15" xfId="43216" xr:uid="{00000000-0005-0000-0000-000079A80000}"/>
    <cellStyle name="Normal 22 3 5 15 2" xfId="43217" xr:uid="{00000000-0005-0000-0000-00007AA80000}"/>
    <cellStyle name="Normal 22 3 5 15 3" xfId="43218" xr:uid="{00000000-0005-0000-0000-00007BA80000}"/>
    <cellStyle name="Normal 22 3 5 15 4" xfId="43219" xr:uid="{00000000-0005-0000-0000-00007CA80000}"/>
    <cellStyle name="Normal 22 3 5 15 5" xfId="43220" xr:uid="{00000000-0005-0000-0000-00007DA80000}"/>
    <cellStyle name="Normal 22 3 5 16" xfId="43221" xr:uid="{00000000-0005-0000-0000-00007EA80000}"/>
    <cellStyle name="Normal 22 3 5 16 2" xfId="43222" xr:uid="{00000000-0005-0000-0000-00007FA80000}"/>
    <cellStyle name="Normal 22 3 5 16 3" xfId="43223" xr:uid="{00000000-0005-0000-0000-000080A80000}"/>
    <cellStyle name="Normal 22 3 5 16 4" xfId="43224" xr:uid="{00000000-0005-0000-0000-000081A80000}"/>
    <cellStyle name="Normal 22 3 5 17" xfId="43225" xr:uid="{00000000-0005-0000-0000-000082A80000}"/>
    <cellStyle name="Normal 22 3 5 17 2" xfId="43226" xr:uid="{00000000-0005-0000-0000-000083A80000}"/>
    <cellStyle name="Normal 22 3 5 17 3" xfId="43227" xr:uid="{00000000-0005-0000-0000-000084A80000}"/>
    <cellStyle name="Normal 22 3 5 17 4" xfId="43228" xr:uid="{00000000-0005-0000-0000-000085A80000}"/>
    <cellStyle name="Normal 22 3 5 18" xfId="43229" xr:uid="{00000000-0005-0000-0000-000086A80000}"/>
    <cellStyle name="Normal 22 3 5 19" xfId="43230" xr:uid="{00000000-0005-0000-0000-000087A80000}"/>
    <cellStyle name="Normal 22 3 5 2" xfId="43231" xr:uid="{00000000-0005-0000-0000-000088A80000}"/>
    <cellStyle name="Normal 22 3 5 2 2" xfId="43232" xr:uid="{00000000-0005-0000-0000-000089A80000}"/>
    <cellStyle name="Normal 22 3 5 2 3" xfId="43233" xr:uid="{00000000-0005-0000-0000-00008AA80000}"/>
    <cellStyle name="Normal 22 3 5 2 4" xfId="43234" xr:uid="{00000000-0005-0000-0000-00008BA80000}"/>
    <cellStyle name="Normal 22 3 5 2 5" xfId="43235" xr:uid="{00000000-0005-0000-0000-00008CA80000}"/>
    <cellStyle name="Normal 22 3 5 20" xfId="43236" xr:uid="{00000000-0005-0000-0000-00008DA80000}"/>
    <cellStyle name="Normal 22 3 5 3" xfId="43237" xr:uid="{00000000-0005-0000-0000-00008EA80000}"/>
    <cellStyle name="Normal 22 3 5 3 2" xfId="43238" xr:uid="{00000000-0005-0000-0000-00008FA80000}"/>
    <cellStyle name="Normal 22 3 5 3 3" xfId="43239" xr:uid="{00000000-0005-0000-0000-000090A80000}"/>
    <cellStyle name="Normal 22 3 5 3 4" xfId="43240" xr:uid="{00000000-0005-0000-0000-000091A80000}"/>
    <cellStyle name="Normal 22 3 5 3 5" xfId="43241" xr:uid="{00000000-0005-0000-0000-000092A80000}"/>
    <cellStyle name="Normal 22 3 5 4" xfId="43242" xr:uid="{00000000-0005-0000-0000-000093A80000}"/>
    <cellStyle name="Normal 22 3 5 4 2" xfId="43243" xr:uid="{00000000-0005-0000-0000-000094A80000}"/>
    <cellStyle name="Normal 22 3 5 4 3" xfId="43244" xr:uid="{00000000-0005-0000-0000-000095A80000}"/>
    <cellStyle name="Normal 22 3 5 4 4" xfId="43245" xr:uid="{00000000-0005-0000-0000-000096A80000}"/>
    <cellStyle name="Normal 22 3 5 4 5" xfId="43246" xr:uid="{00000000-0005-0000-0000-000097A80000}"/>
    <cellStyle name="Normal 22 3 5 5" xfId="43247" xr:uid="{00000000-0005-0000-0000-000098A80000}"/>
    <cellStyle name="Normal 22 3 5 5 2" xfId="43248" xr:uid="{00000000-0005-0000-0000-000099A80000}"/>
    <cellStyle name="Normal 22 3 5 5 3" xfId="43249" xr:uid="{00000000-0005-0000-0000-00009AA80000}"/>
    <cellStyle name="Normal 22 3 5 5 4" xfId="43250" xr:uid="{00000000-0005-0000-0000-00009BA80000}"/>
    <cellStyle name="Normal 22 3 5 5 5" xfId="43251" xr:uid="{00000000-0005-0000-0000-00009CA80000}"/>
    <cellStyle name="Normal 22 3 5 6" xfId="43252" xr:uid="{00000000-0005-0000-0000-00009DA80000}"/>
    <cellStyle name="Normal 22 3 5 6 2" xfId="43253" xr:uid="{00000000-0005-0000-0000-00009EA80000}"/>
    <cellStyle name="Normal 22 3 5 6 3" xfId="43254" xr:uid="{00000000-0005-0000-0000-00009FA80000}"/>
    <cellStyle name="Normal 22 3 5 6 4" xfId="43255" xr:uid="{00000000-0005-0000-0000-0000A0A80000}"/>
    <cellStyle name="Normal 22 3 5 6 5" xfId="43256" xr:uid="{00000000-0005-0000-0000-0000A1A80000}"/>
    <cellStyle name="Normal 22 3 5 7" xfId="43257" xr:uid="{00000000-0005-0000-0000-0000A2A80000}"/>
    <cellStyle name="Normal 22 3 5 7 2" xfId="43258" xr:uid="{00000000-0005-0000-0000-0000A3A80000}"/>
    <cellStyle name="Normal 22 3 5 7 3" xfId="43259" xr:uid="{00000000-0005-0000-0000-0000A4A80000}"/>
    <cellStyle name="Normal 22 3 5 7 4" xfId="43260" xr:uid="{00000000-0005-0000-0000-0000A5A80000}"/>
    <cellStyle name="Normal 22 3 5 7 5" xfId="43261" xr:uid="{00000000-0005-0000-0000-0000A6A80000}"/>
    <cellStyle name="Normal 22 3 5 8" xfId="43262" xr:uid="{00000000-0005-0000-0000-0000A7A80000}"/>
    <cellStyle name="Normal 22 3 5 8 2" xfId="43263" xr:uid="{00000000-0005-0000-0000-0000A8A80000}"/>
    <cellStyle name="Normal 22 3 5 8 3" xfId="43264" xr:uid="{00000000-0005-0000-0000-0000A9A80000}"/>
    <cellStyle name="Normal 22 3 5 8 4" xfId="43265" xr:uid="{00000000-0005-0000-0000-0000AAA80000}"/>
    <cellStyle name="Normal 22 3 5 8 5" xfId="43266" xr:uid="{00000000-0005-0000-0000-0000ABA80000}"/>
    <cellStyle name="Normal 22 3 5 9" xfId="43267" xr:uid="{00000000-0005-0000-0000-0000ACA80000}"/>
    <cellStyle name="Normal 22 3 5 9 2" xfId="43268" xr:uid="{00000000-0005-0000-0000-0000ADA80000}"/>
    <cellStyle name="Normal 22 3 5 9 3" xfId="43269" xr:uid="{00000000-0005-0000-0000-0000AEA80000}"/>
    <cellStyle name="Normal 22 3 5 9 4" xfId="43270" xr:uid="{00000000-0005-0000-0000-0000AFA80000}"/>
    <cellStyle name="Normal 22 3 5 9 5" xfId="43271" xr:uid="{00000000-0005-0000-0000-0000B0A80000}"/>
    <cellStyle name="Normal 22 3 6" xfId="43272" xr:uid="{00000000-0005-0000-0000-0000B1A80000}"/>
    <cellStyle name="Normal 22 3 6 10" xfId="43273" xr:uid="{00000000-0005-0000-0000-0000B2A80000}"/>
    <cellStyle name="Normal 22 3 6 10 2" xfId="43274" xr:uid="{00000000-0005-0000-0000-0000B3A80000}"/>
    <cellStyle name="Normal 22 3 6 10 3" xfId="43275" xr:uid="{00000000-0005-0000-0000-0000B4A80000}"/>
    <cellStyle name="Normal 22 3 6 10 4" xfId="43276" xr:uid="{00000000-0005-0000-0000-0000B5A80000}"/>
    <cellStyle name="Normal 22 3 6 10 5" xfId="43277" xr:uid="{00000000-0005-0000-0000-0000B6A80000}"/>
    <cellStyle name="Normal 22 3 6 11" xfId="43278" xr:uid="{00000000-0005-0000-0000-0000B7A80000}"/>
    <cellStyle name="Normal 22 3 6 11 2" xfId="43279" xr:uid="{00000000-0005-0000-0000-0000B8A80000}"/>
    <cellStyle name="Normal 22 3 6 11 3" xfId="43280" xr:uid="{00000000-0005-0000-0000-0000B9A80000}"/>
    <cellStyle name="Normal 22 3 6 11 4" xfId="43281" xr:uid="{00000000-0005-0000-0000-0000BAA80000}"/>
    <cellStyle name="Normal 22 3 6 11 5" xfId="43282" xr:uid="{00000000-0005-0000-0000-0000BBA80000}"/>
    <cellStyle name="Normal 22 3 6 12" xfId="43283" xr:uid="{00000000-0005-0000-0000-0000BCA80000}"/>
    <cellStyle name="Normal 22 3 6 12 2" xfId="43284" xr:uid="{00000000-0005-0000-0000-0000BDA80000}"/>
    <cellStyle name="Normal 22 3 6 12 3" xfId="43285" xr:uid="{00000000-0005-0000-0000-0000BEA80000}"/>
    <cellStyle name="Normal 22 3 6 12 4" xfId="43286" xr:uid="{00000000-0005-0000-0000-0000BFA80000}"/>
    <cellStyle name="Normal 22 3 6 12 5" xfId="43287" xr:uid="{00000000-0005-0000-0000-0000C0A80000}"/>
    <cellStyle name="Normal 22 3 6 13" xfId="43288" xr:uid="{00000000-0005-0000-0000-0000C1A80000}"/>
    <cellStyle name="Normal 22 3 6 13 2" xfId="43289" xr:uid="{00000000-0005-0000-0000-0000C2A80000}"/>
    <cellStyle name="Normal 22 3 6 13 3" xfId="43290" xr:uid="{00000000-0005-0000-0000-0000C3A80000}"/>
    <cellStyle name="Normal 22 3 6 13 4" xfId="43291" xr:uid="{00000000-0005-0000-0000-0000C4A80000}"/>
    <cellStyle name="Normal 22 3 6 13 5" xfId="43292" xr:uid="{00000000-0005-0000-0000-0000C5A80000}"/>
    <cellStyle name="Normal 22 3 6 14" xfId="43293" xr:uid="{00000000-0005-0000-0000-0000C6A80000}"/>
    <cellStyle name="Normal 22 3 6 14 2" xfId="43294" xr:uid="{00000000-0005-0000-0000-0000C7A80000}"/>
    <cellStyle name="Normal 22 3 6 14 3" xfId="43295" xr:uid="{00000000-0005-0000-0000-0000C8A80000}"/>
    <cellStyle name="Normal 22 3 6 14 4" xfId="43296" xr:uid="{00000000-0005-0000-0000-0000C9A80000}"/>
    <cellStyle name="Normal 22 3 6 14 5" xfId="43297" xr:uid="{00000000-0005-0000-0000-0000CAA80000}"/>
    <cellStyle name="Normal 22 3 6 15" xfId="43298" xr:uid="{00000000-0005-0000-0000-0000CBA80000}"/>
    <cellStyle name="Normal 22 3 6 15 2" xfId="43299" xr:uid="{00000000-0005-0000-0000-0000CCA80000}"/>
    <cellStyle name="Normal 22 3 6 15 3" xfId="43300" xr:uid="{00000000-0005-0000-0000-0000CDA80000}"/>
    <cellStyle name="Normal 22 3 6 15 4" xfId="43301" xr:uid="{00000000-0005-0000-0000-0000CEA80000}"/>
    <cellStyle name="Normal 22 3 6 15 5" xfId="43302" xr:uid="{00000000-0005-0000-0000-0000CFA80000}"/>
    <cellStyle name="Normal 22 3 6 16" xfId="43303" xr:uid="{00000000-0005-0000-0000-0000D0A80000}"/>
    <cellStyle name="Normal 22 3 6 16 2" xfId="43304" xr:uid="{00000000-0005-0000-0000-0000D1A80000}"/>
    <cellStyle name="Normal 22 3 6 16 3" xfId="43305" xr:uid="{00000000-0005-0000-0000-0000D2A80000}"/>
    <cellStyle name="Normal 22 3 6 16 4" xfId="43306" xr:uid="{00000000-0005-0000-0000-0000D3A80000}"/>
    <cellStyle name="Normal 22 3 6 17" xfId="43307" xr:uid="{00000000-0005-0000-0000-0000D4A80000}"/>
    <cellStyle name="Normal 22 3 6 17 2" xfId="43308" xr:uid="{00000000-0005-0000-0000-0000D5A80000}"/>
    <cellStyle name="Normal 22 3 6 17 3" xfId="43309" xr:uid="{00000000-0005-0000-0000-0000D6A80000}"/>
    <cellStyle name="Normal 22 3 6 17 4" xfId="43310" xr:uid="{00000000-0005-0000-0000-0000D7A80000}"/>
    <cellStyle name="Normal 22 3 6 18" xfId="43311" xr:uid="{00000000-0005-0000-0000-0000D8A80000}"/>
    <cellStyle name="Normal 22 3 6 19" xfId="43312" xr:uid="{00000000-0005-0000-0000-0000D9A80000}"/>
    <cellStyle name="Normal 22 3 6 2" xfId="43313" xr:uid="{00000000-0005-0000-0000-0000DAA80000}"/>
    <cellStyle name="Normal 22 3 6 2 2" xfId="43314" xr:uid="{00000000-0005-0000-0000-0000DBA80000}"/>
    <cellStyle name="Normal 22 3 6 2 3" xfId="43315" xr:uid="{00000000-0005-0000-0000-0000DCA80000}"/>
    <cellStyle name="Normal 22 3 6 2 4" xfId="43316" xr:uid="{00000000-0005-0000-0000-0000DDA80000}"/>
    <cellStyle name="Normal 22 3 6 2 5" xfId="43317" xr:uid="{00000000-0005-0000-0000-0000DEA80000}"/>
    <cellStyle name="Normal 22 3 6 20" xfId="43318" xr:uid="{00000000-0005-0000-0000-0000DFA80000}"/>
    <cellStyle name="Normal 22 3 6 3" xfId="43319" xr:uid="{00000000-0005-0000-0000-0000E0A80000}"/>
    <cellStyle name="Normal 22 3 6 3 2" xfId="43320" xr:uid="{00000000-0005-0000-0000-0000E1A80000}"/>
    <cellStyle name="Normal 22 3 6 3 3" xfId="43321" xr:uid="{00000000-0005-0000-0000-0000E2A80000}"/>
    <cellStyle name="Normal 22 3 6 3 4" xfId="43322" xr:uid="{00000000-0005-0000-0000-0000E3A80000}"/>
    <cellStyle name="Normal 22 3 6 3 5" xfId="43323" xr:uid="{00000000-0005-0000-0000-0000E4A80000}"/>
    <cellStyle name="Normal 22 3 6 4" xfId="43324" xr:uid="{00000000-0005-0000-0000-0000E5A80000}"/>
    <cellStyle name="Normal 22 3 6 4 2" xfId="43325" xr:uid="{00000000-0005-0000-0000-0000E6A80000}"/>
    <cellStyle name="Normal 22 3 6 4 3" xfId="43326" xr:uid="{00000000-0005-0000-0000-0000E7A80000}"/>
    <cellStyle name="Normal 22 3 6 4 4" xfId="43327" xr:uid="{00000000-0005-0000-0000-0000E8A80000}"/>
    <cellStyle name="Normal 22 3 6 4 5" xfId="43328" xr:uid="{00000000-0005-0000-0000-0000E9A80000}"/>
    <cellStyle name="Normal 22 3 6 5" xfId="43329" xr:uid="{00000000-0005-0000-0000-0000EAA80000}"/>
    <cellStyle name="Normal 22 3 6 5 2" xfId="43330" xr:uid="{00000000-0005-0000-0000-0000EBA80000}"/>
    <cellStyle name="Normal 22 3 6 5 3" xfId="43331" xr:uid="{00000000-0005-0000-0000-0000ECA80000}"/>
    <cellStyle name="Normal 22 3 6 5 4" xfId="43332" xr:uid="{00000000-0005-0000-0000-0000EDA80000}"/>
    <cellStyle name="Normal 22 3 6 5 5" xfId="43333" xr:uid="{00000000-0005-0000-0000-0000EEA80000}"/>
    <cellStyle name="Normal 22 3 6 6" xfId="43334" xr:uid="{00000000-0005-0000-0000-0000EFA80000}"/>
    <cellStyle name="Normal 22 3 6 6 2" xfId="43335" xr:uid="{00000000-0005-0000-0000-0000F0A80000}"/>
    <cellStyle name="Normal 22 3 6 6 3" xfId="43336" xr:uid="{00000000-0005-0000-0000-0000F1A80000}"/>
    <cellStyle name="Normal 22 3 6 6 4" xfId="43337" xr:uid="{00000000-0005-0000-0000-0000F2A80000}"/>
    <cellStyle name="Normal 22 3 6 6 5" xfId="43338" xr:uid="{00000000-0005-0000-0000-0000F3A80000}"/>
    <cellStyle name="Normal 22 3 6 7" xfId="43339" xr:uid="{00000000-0005-0000-0000-0000F4A80000}"/>
    <cellStyle name="Normal 22 3 6 7 2" xfId="43340" xr:uid="{00000000-0005-0000-0000-0000F5A80000}"/>
    <cellStyle name="Normal 22 3 6 7 3" xfId="43341" xr:uid="{00000000-0005-0000-0000-0000F6A80000}"/>
    <cellStyle name="Normal 22 3 6 7 4" xfId="43342" xr:uid="{00000000-0005-0000-0000-0000F7A80000}"/>
    <cellStyle name="Normal 22 3 6 7 5" xfId="43343" xr:uid="{00000000-0005-0000-0000-0000F8A80000}"/>
    <cellStyle name="Normal 22 3 6 8" xfId="43344" xr:uid="{00000000-0005-0000-0000-0000F9A80000}"/>
    <cellStyle name="Normal 22 3 6 8 2" xfId="43345" xr:uid="{00000000-0005-0000-0000-0000FAA80000}"/>
    <cellStyle name="Normal 22 3 6 8 3" xfId="43346" xr:uid="{00000000-0005-0000-0000-0000FBA80000}"/>
    <cellStyle name="Normal 22 3 6 8 4" xfId="43347" xr:uid="{00000000-0005-0000-0000-0000FCA80000}"/>
    <cellStyle name="Normal 22 3 6 8 5" xfId="43348" xr:uid="{00000000-0005-0000-0000-0000FDA80000}"/>
    <cellStyle name="Normal 22 3 6 9" xfId="43349" xr:uid="{00000000-0005-0000-0000-0000FEA80000}"/>
    <cellStyle name="Normal 22 3 6 9 2" xfId="43350" xr:uid="{00000000-0005-0000-0000-0000FFA80000}"/>
    <cellStyle name="Normal 22 3 6 9 3" xfId="43351" xr:uid="{00000000-0005-0000-0000-000000A90000}"/>
    <cellStyle name="Normal 22 3 6 9 4" xfId="43352" xr:uid="{00000000-0005-0000-0000-000001A90000}"/>
    <cellStyle name="Normal 22 3 6 9 5" xfId="43353" xr:uid="{00000000-0005-0000-0000-000002A90000}"/>
    <cellStyle name="Normal 22 3 7" xfId="43354" xr:uid="{00000000-0005-0000-0000-000003A90000}"/>
    <cellStyle name="Normal 22 3 7 2" xfId="43355" xr:uid="{00000000-0005-0000-0000-000004A90000}"/>
    <cellStyle name="Normal 22 3 7 3" xfId="43356" xr:uid="{00000000-0005-0000-0000-000005A90000}"/>
    <cellStyle name="Normal 22 3 7 4" xfId="43357" xr:uid="{00000000-0005-0000-0000-000006A90000}"/>
    <cellStyle name="Normal 22 3 7 5" xfId="43358" xr:uid="{00000000-0005-0000-0000-000007A90000}"/>
    <cellStyle name="Normal 22 3 8" xfId="43359" xr:uid="{00000000-0005-0000-0000-000008A90000}"/>
    <cellStyle name="Normal 22 3 8 2" xfId="43360" xr:uid="{00000000-0005-0000-0000-000009A90000}"/>
    <cellStyle name="Normal 22 3 8 3" xfId="43361" xr:uid="{00000000-0005-0000-0000-00000AA90000}"/>
    <cellStyle name="Normal 22 3 8 4" xfId="43362" xr:uid="{00000000-0005-0000-0000-00000BA90000}"/>
    <cellStyle name="Normal 22 3 8 5" xfId="43363" xr:uid="{00000000-0005-0000-0000-00000CA90000}"/>
    <cellStyle name="Normal 22 3 9" xfId="43364" xr:uid="{00000000-0005-0000-0000-00000DA90000}"/>
    <cellStyle name="Normal 22 3 9 2" xfId="43365" xr:uid="{00000000-0005-0000-0000-00000EA90000}"/>
    <cellStyle name="Normal 22 3 9 3" xfId="43366" xr:uid="{00000000-0005-0000-0000-00000FA90000}"/>
    <cellStyle name="Normal 22 3 9 4" xfId="43367" xr:uid="{00000000-0005-0000-0000-000010A90000}"/>
    <cellStyle name="Normal 22 3 9 5" xfId="43368" xr:uid="{00000000-0005-0000-0000-000011A90000}"/>
    <cellStyle name="Normal 22 30" xfId="297" xr:uid="{00000000-0005-0000-0000-000012A90000}"/>
    <cellStyle name="Normal 22 4" xfId="43369" xr:uid="{00000000-0005-0000-0000-000013A90000}"/>
    <cellStyle name="Normal 22 4 10" xfId="43370" xr:uid="{00000000-0005-0000-0000-000014A90000}"/>
    <cellStyle name="Normal 22 4 10 2" xfId="43371" xr:uid="{00000000-0005-0000-0000-000015A90000}"/>
    <cellStyle name="Normal 22 4 10 3" xfId="43372" xr:uid="{00000000-0005-0000-0000-000016A90000}"/>
    <cellStyle name="Normal 22 4 10 4" xfId="43373" xr:uid="{00000000-0005-0000-0000-000017A90000}"/>
    <cellStyle name="Normal 22 4 10 5" xfId="43374" xr:uid="{00000000-0005-0000-0000-000018A90000}"/>
    <cellStyle name="Normal 22 4 11" xfId="43375" xr:uid="{00000000-0005-0000-0000-000019A90000}"/>
    <cellStyle name="Normal 22 4 11 2" xfId="43376" xr:uid="{00000000-0005-0000-0000-00001AA90000}"/>
    <cellStyle name="Normal 22 4 11 3" xfId="43377" xr:uid="{00000000-0005-0000-0000-00001BA90000}"/>
    <cellStyle name="Normal 22 4 11 4" xfId="43378" xr:uid="{00000000-0005-0000-0000-00001CA90000}"/>
    <cellStyle name="Normal 22 4 11 5" xfId="43379" xr:uid="{00000000-0005-0000-0000-00001DA90000}"/>
    <cellStyle name="Normal 22 4 12" xfId="43380" xr:uid="{00000000-0005-0000-0000-00001EA90000}"/>
    <cellStyle name="Normal 22 4 12 2" xfId="43381" xr:uid="{00000000-0005-0000-0000-00001FA90000}"/>
    <cellStyle name="Normal 22 4 12 3" xfId="43382" xr:uid="{00000000-0005-0000-0000-000020A90000}"/>
    <cellStyle name="Normal 22 4 12 4" xfId="43383" xr:uid="{00000000-0005-0000-0000-000021A90000}"/>
    <cellStyle name="Normal 22 4 12 5" xfId="43384" xr:uid="{00000000-0005-0000-0000-000022A90000}"/>
    <cellStyle name="Normal 22 4 13" xfId="43385" xr:uid="{00000000-0005-0000-0000-000023A90000}"/>
    <cellStyle name="Normal 22 4 13 2" xfId="43386" xr:uid="{00000000-0005-0000-0000-000024A90000}"/>
    <cellStyle name="Normal 22 4 13 3" xfId="43387" xr:uid="{00000000-0005-0000-0000-000025A90000}"/>
    <cellStyle name="Normal 22 4 13 4" xfId="43388" xr:uid="{00000000-0005-0000-0000-000026A90000}"/>
    <cellStyle name="Normal 22 4 13 5" xfId="43389" xr:uid="{00000000-0005-0000-0000-000027A90000}"/>
    <cellStyle name="Normal 22 4 14" xfId="43390" xr:uid="{00000000-0005-0000-0000-000028A90000}"/>
    <cellStyle name="Normal 22 4 14 2" xfId="43391" xr:uid="{00000000-0005-0000-0000-000029A90000}"/>
    <cellStyle name="Normal 22 4 14 3" xfId="43392" xr:uid="{00000000-0005-0000-0000-00002AA90000}"/>
    <cellStyle name="Normal 22 4 14 4" xfId="43393" xr:uid="{00000000-0005-0000-0000-00002BA90000}"/>
    <cellStyle name="Normal 22 4 14 5" xfId="43394" xr:uid="{00000000-0005-0000-0000-00002CA90000}"/>
    <cellStyle name="Normal 22 4 15" xfId="43395" xr:uid="{00000000-0005-0000-0000-00002DA90000}"/>
    <cellStyle name="Normal 22 4 15 2" xfId="43396" xr:uid="{00000000-0005-0000-0000-00002EA90000}"/>
    <cellStyle name="Normal 22 4 15 3" xfId="43397" xr:uid="{00000000-0005-0000-0000-00002FA90000}"/>
    <cellStyle name="Normal 22 4 15 4" xfId="43398" xr:uid="{00000000-0005-0000-0000-000030A90000}"/>
    <cellStyle name="Normal 22 4 15 5" xfId="43399" xr:uid="{00000000-0005-0000-0000-000031A90000}"/>
    <cellStyle name="Normal 22 4 16" xfId="43400" xr:uid="{00000000-0005-0000-0000-000032A90000}"/>
    <cellStyle name="Normal 22 4 16 2" xfId="43401" xr:uid="{00000000-0005-0000-0000-000033A90000}"/>
    <cellStyle name="Normal 22 4 16 3" xfId="43402" xr:uid="{00000000-0005-0000-0000-000034A90000}"/>
    <cellStyle name="Normal 22 4 16 4" xfId="43403" xr:uid="{00000000-0005-0000-0000-000035A90000}"/>
    <cellStyle name="Normal 22 4 16 5" xfId="43404" xr:uid="{00000000-0005-0000-0000-000036A90000}"/>
    <cellStyle name="Normal 22 4 17" xfId="43405" xr:uid="{00000000-0005-0000-0000-000037A90000}"/>
    <cellStyle name="Normal 22 4 17 2" xfId="43406" xr:uid="{00000000-0005-0000-0000-000038A90000}"/>
    <cellStyle name="Normal 22 4 17 3" xfId="43407" xr:uid="{00000000-0005-0000-0000-000039A90000}"/>
    <cellStyle name="Normal 22 4 17 4" xfId="43408" xr:uid="{00000000-0005-0000-0000-00003AA90000}"/>
    <cellStyle name="Normal 22 4 17 5" xfId="43409" xr:uid="{00000000-0005-0000-0000-00003BA90000}"/>
    <cellStyle name="Normal 22 4 18" xfId="43410" xr:uid="{00000000-0005-0000-0000-00003CA90000}"/>
    <cellStyle name="Normal 22 4 18 2" xfId="43411" xr:uid="{00000000-0005-0000-0000-00003DA90000}"/>
    <cellStyle name="Normal 22 4 18 3" xfId="43412" xr:uid="{00000000-0005-0000-0000-00003EA90000}"/>
    <cellStyle name="Normal 22 4 18 4" xfId="43413" xr:uid="{00000000-0005-0000-0000-00003FA90000}"/>
    <cellStyle name="Normal 22 4 18 5" xfId="43414" xr:uid="{00000000-0005-0000-0000-000040A90000}"/>
    <cellStyle name="Normal 22 4 19" xfId="43415" xr:uid="{00000000-0005-0000-0000-000041A90000}"/>
    <cellStyle name="Normal 22 4 19 2" xfId="43416" xr:uid="{00000000-0005-0000-0000-000042A90000}"/>
    <cellStyle name="Normal 22 4 19 3" xfId="43417" xr:uid="{00000000-0005-0000-0000-000043A90000}"/>
    <cellStyle name="Normal 22 4 19 4" xfId="43418" xr:uid="{00000000-0005-0000-0000-000044A90000}"/>
    <cellStyle name="Normal 22 4 2" xfId="43419" xr:uid="{00000000-0005-0000-0000-000045A90000}"/>
    <cellStyle name="Normal 22 4 2 10" xfId="43420" xr:uid="{00000000-0005-0000-0000-000046A90000}"/>
    <cellStyle name="Normal 22 4 2 10 2" xfId="43421" xr:uid="{00000000-0005-0000-0000-000047A90000}"/>
    <cellStyle name="Normal 22 4 2 10 3" xfId="43422" xr:uid="{00000000-0005-0000-0000-000048A90000}"/>
    <cellStyle name="Normal 22 4 2 10 4" xfId="43423" xr:uid="{00000000-0005-0000-0000-000049A90000}"/>
    <cellStyle name="Normal 22 4 2 10 5" xfId="43424" xr:uid="{00000000-0005-0000-0000-00004AA90000}"/>
    <cellStyle name="Normal 22 4 2 11" xfId="43425" xr:uid="{00000000-0005-0000-0000-00004BA90000}"/>
    <cellStyle name="Normal 22 4 2 11 2" xfId="43426" xr:uid="{00000000-0005-0000-0000-00004CA90000}"/>
    <cellStyle name="Normal 22 4 2 11 3" xfId="43427" xr:uid="{00000000-0005-0000-0000-00004DA90000}"/>
    <cellStyle name="Normal 22 4 2 11 4" xfId="43428" xr:uid="{00000000-0005-0000-0000-00004EA90000}"/>
    <cellStyle name="Normal 22 4 2 11 5" xfId="43429" xr:uid="{00000000-0005-0000-0000-00004FA90000}"/>
    <cellStyle name="Normal 22 4 2 12" xfId="43430" xr:uid="{00000000-0005-0000-0000-000050A90000}"/>
    <cellStyle name="Normal 22 4 2 12 2" xfId="43431" xr:uid="{00000000-0005-0000-0000-000051A90000}"/>
    <cellStyle name="Normal 22 4 2 12 3" xfId="43432" xr:uid="{00000000-0005-0000-0000-000052A90000}"/>
    <cellStyle name="Normal 22 4 2 12 4" xfId="43433" xr:uid="{00000000-0005-0000-0000-000053A90000}"/>
    <cellStyle name="Normal 22 4 2 12 5" xfId="43434" xr:uid="{00000000-0005-0000-0000-000054A90000}"/>
    <cellStyle name="Normal 22 4 2 13" xfId="43435" xr:uid="{00000000-0005-0000-0000-000055A90000}"/>
    <cellStyle name="Normal 22 4 2 13 2" xfId="43436" xr:uid="{00000000-0005-0000-0000-000056A90000}"/>
    <cellStyle name="Normal 22 4 2 13 3" xfId="43437" xr:uid="{00000000-0005-0000-0000-000057A90000}"/>
    <cellStyle name="Normal 22 4 2 13 4" xfId="43438" xr:uid="{00000000-0005-0000-0000-000058A90000}"/>
    <cellStyle name="Normal 22 4 2 13 5" xfId="43439" xr:uid="{00000000-0005-0000-0000-000059A90000}"/>
    <cellStyle name="Normal 22 4 2 14" xfId="43440" xr:uid="{00000000-0005-0000-0000-00005AA90000}"/>
    <cellStyle name="Normal 22 4 2 14 2" xfId="43441" xr:uid="{00000000-0005-0000-0000-00005BA90000}"/>
    <cellStyle name="Normal 22 4 2 14 3" xfId="43442" xr:uid="{00000000-0005-0000-0000-00005CA90000}"/>
    <cellStyle name="Normal 22 4 2 14 4" xfId="43443" xr:uid="{00000000-0005-0000-0000-00005DA90000}"/>
    <cellStyle name="Normal 22 4 2 14 5" xfId="43444" xr:uid="{00000000-0005-0000-0000-00005EA90000}"/>
    <cellStyle name="Normal 22 4 2 15" xfId="43445" xr:uid="{00000000-0005-0000-0000-00005FA90000}"/>
    <cellStyle name="Normal 22 4 2 15 2" xfId="43446" xr:uid="{00000000-0005-0000-0000-000060A90000}"/>
    <cellStyle name="Normal 22 4 2 15 3" xfId="43447" xr:uid="{00000000-0005-0000-0000-000061A90000}"/>
    <cellStyle name="Normal 22 4 2 15 4" xfId="43448" xr:uid="{00000000-0005-0000-0000-000062A90000}"/>
    <cellStyle name="Normal 22 4 2 15 5" xfId="43449" xr:uid="{00000000-0005-0000-0000-000063A90000}"/>
    <cellStyle name="Normal 22 4 2 16" xfId="43450" xr:uid="{00000000-0005-0000-0000-000064A90000}"/>
    <cellStyle name="Normal 22 4 2 16 2" xfId="43451" xr:uid="{00000000-0005-0000-0000-000065A90000}"/>
    <cellStyle name="Normal 22 4 2 16 3" xfId="43452" xr:uid="{00000000-0005-0000-0000-000066A90000}"/>
    <cellStyle name="Normal 22 4 2 16 4" xfId="43453" xr:uid="{00000000-0005-0000-0000-000067A90000}"/>
    <cellStyle name="Normal 22 4 2 16 5" xfId="43454" xr:uid="{00000000-0005-0000-0000-000068A90000}"/>
    <cellStyle name="Normal 22 4 2 17" xfId="43455" xr:uid="{00000000-0005-0000-0000-000069A90000}"/>
    <cellStyle name="Normal 22 4 2 17 2" xfId="43456" xr:uid="{00000000-0005-0000-0000-00006AA90000}"/>
    <cellStyle name="Normal 22 4 2 17 3" xfId="43457" xr:uid="{00000000-0005-0000-0000-00006BA90000}"/>
    <cellStyle name="Normal 22 4 2 17 4" xfId="43458" xr:uid="{00000000-0005-0000-0000-00006CA90000}"/>
    <cellStyle name="Normal 22 4 2 18" xfId="43459" xr:uid="{00000000-0005-0000-0000-00006DA90000}"/>
    <cellStyle name="Normal 22 4 2 18 2" xfId="43460" xr:uid="{00000000-0005-0000-0000-00006EA90000}"/>
    <cellStyle name="Normal 22 4 2 18 3" xfId="43461" xr:uid="{00000000-0005-0000-0000-00006FA90000}"/>
    <cellStyle name="Normal 22 4 2 18 4" xfId="43462" xr:uid="{00000000-0005-0000-0000-000070A90000}"/>
    <cellStyle name="Normal 22 4 2 19" xfId="43463" xr:uid="{00000000-0005-0000-0000-000071A90000}"/>
    <cellStyle name="Normal 22 4 2 2" xfId="43464" xr:uid="{00000000-0005-0000-0000-000072A90000}"/>
    <cellStyle name="Normal 22 4 2 2 2" xfId="43465" xr:uid="{00000000-0005-0000-0000-000073A90000}"/>
    <cellStyle name="Normal 22 4 2 2 3" xfId="43466" xr:uid="{00000000-0005-0000-0000-000074A90000}"/>
    <cellStyle name="Normal 22 4 2 2 4" xfId="43467" xr:uid="{00000000-0005-0000-0000-000075A90000}"/>
    <cellStyle name="Normal 22 4 2 2 5" xfId="43468" xr:uid="{00000000-0005-0000-0000-000076A90000}"/>
    <cellStyle name="Normal 22 4 2 20" xfId="43469" xr:uid="{00000000-0005-0000-0000-000077A90000}"/>
    <cellStyle name="Normal 22 4 2 21" xfId="43470" xr:uid="{00000000-0005-0000-0000-000078A90000}"/>
    <cellStyle name="Normal 22 4 2 3" xfId="43471" xr:uid="{00000000-0005-0000-0000-000079A90000}"/>
    <cellStyle name="Normal 22 4 2 3 2" xfId="43472" xr:uid="{00000000-0005-0000-0000-00007AA90000}"/>
    <cellStyle name="Normal 22 4 2 3 3" xfId="43473" xr:uid="{00000000-0005-0000-0000-00007BA90000}"/>
    <cellStyle name="Normal 22 4 2 3 4" xfId="43474" xr:uid="{00000000-0005-0000-0000-00007CA90000}"/>
    <cellStyle name="Normal 22 4 2 3 5" xfId="43475" xr:uid="{00000000-0005-0000-0000-00007DA90000}"/>
    <cellStyle name="Normal 22 4 2 4" xfId="43476" xr:uid="{00000000-0005-0000-0000-00007EA90000}"/>
    <cellStyle name="Normal 22 4 2 4 2" xfId="43477" xr:uid="{00000000-0005-0000-0000-00007FA90000}"/>
    <cellStyle name="Normal 22 4 2 4 3" xfId="43478" xr:uid="{00000000-0005-0000-0000-000080A90000}"/>
    <cellStyle name="Normal 22 4 2 4 4" xfId="43479" xr:uid="{00000000-0005-0000-0000-000081A90000}"/>
    <cellStyle name="Normal 22 4 2 4 5" xfId="43480" xr:uid="{00000000-0005-0000-0000-000082A90000}"/>
    <cellStyle name="Normal 22 4 2 5" xfId="43481" xr:uid="{00000000-0005-0000-0000-000083A90000}"/>
    <cellStyle name="Normal 22 4 2 5 2" xfId="43482" xr:uid="{00000000-0005-0000-0000-000084A90000}"/>
    <cellStyle name="Normal 22 4 2 5 3" xfId="43483" xr:uid="{00000000-0005-0000-0000-000085A90000}"/>
    <cellStyle name="Normal 22 4 2 5 4" xfId="43484" xr:uid="{00000000-0005-0000-0000-000086A90000}"/>
    <cellStyle name="Normal 22 4 2 5 5" xfId="43485" xr:uid="{00000000-0005-0000-0000-000087A90000}"/>
    <cellStyle name="Normal 22 4 2 6" xfId="43486" xr:uid="{00000000-0005-0000-0000-000088A90000}"/>
    <cellStyle name="Normal 22 4 2 6 2" xfId="43487" xr:uid="{00000000-0005-0000-0000-000089A90000}"/>
    <cellStyle name="Normal 22 4 2 6 3" xfId="43488" xr:uid="{00000000-0005-0000-0000-00008AA90000}"/>
    <cellStyle name="Normal 22 4 2 6 4" xfId="43489" xr:uid="{00000000-0005-0000-0000-00008BA90000}"/>
    <cellStyle name="Normal 22 4 2 6 5" xfId="43490" xr:uid="{00000000-0005-0000-0000-00008CA90000}"/>
    <cellStyle name="Normal 22 4 2 7" xfId="43491" xr:uid="{00000000-0005-0000-0000-00008DA90000}"/>
    <cellStyle name="Normal 22 4 2 7 2" xfId="43492" xr:uid="{00000000-0005-0000-0000-00008EA90000}"/>
    <cellStyle name="Normal 22 4 2 7 3" xfId="43493" xr:uid="{00000000-0005-0000-0000-00008FA90000}"/>
    <cellStyle name="Normal 22 4 2 7 4" xfId="43494" xr:uid="{00000000-0005-0000-0000-000090A90000}"/>
    <cellStyle name="Normal 22 4 2 7 5" xfId="43495" xr:uid="{00000000-0005-0000-0000-000091A90000}"/>
    <cellStyle name="Normal 22 4 2 8" xfId="43496" xr:uid="{00000000-0005-0000-0000-000092A90000}"/>
    <cellStyle name="Normal 22 4 2 8 2" xfId="43497" xr:uid="{00000000-0005-0000-0000-000093A90000}"/>
    <cellStyle name="Normal 22 4 2 8 3" xfId="43498" xr:uid="{00000000-0005-0000-0000-000094A90000}"/>
    <cellStyle name="Normal 22 4 2 8 4" xfId="43499" xr:uid="{00000000-0005-0000-0000-000095A90000}"/>
    <cellStyle name="Normal 22 4 2 8 5" xfId="43500" xr:uid="{00000000-0005-0000-0000-000096A90000}"/>
    <cellStyle name="Normal 22 4 2 9" xfId="43501" xr:uid="{00000000-0005-0000-0000-000097A90000}"/>
    <cellStyle name="Normal 22 4 2 9 2" xfId="43502" xr:uid="{00000000-0005-0000-0000-000098A90000}"/>
    <cellStyle name="Normal 22 4 2 9 3" xfId="43503" xr:uid="{00000000-0005-0000-0000-000099A90000}"/>
    <cellStyle name="Normal 22 4 2 9 4" xfId="43504" xr:uid="{00000000-0005-0000-0000-00009AA90000}"/>
    <cellStyle name="Normal 22 4 2 9 5" xfId="43505" xr:uid="{00000000-0005-0000-0000-00009BA90000}"/>
    <cellStyle name="Normal 22 4 20" xfId="43506" xr:uid="{00000000-0005-0000-0000-00009CA90000}"/>
    <cellStyle name="Normal 22 4 20 2" xfId="43507" xr:uid="{00000000-0005-0000-0000-00009DA90000}"/>
    <cellStyle name="Normal 22 4 20 3" xfId="43508" xr:uid="{00000000-0005-0000-0000-00009EA90000}"/>
    <cellStyle name="Normal 22 4 20 4" xfId="43509" xr:uid="{00000000-0005-0000-0000-00009FA90000}"/>
    <cellStyle name="Normal 22 4 21" xfId="43510" xr:uid="{00000000-0005-0000-0000-0000A0A90000}"/>
    <cellStyle name="Normal 22 4 22" xfId="43511" xr:uid="{00000000-0005-0000-0000-0000A1A90000}"/>
    <cellStyle name="Normal 22 4 23" xfId="43512" xr:uid="{00000000-0005-0000-0000-0000A2A90000}"/>
    <cellStyle name="Normal 22 4 3" xfId="43513" xr:uid="{00000000-0005-0000-0000-0000A3A90000}"/>
    <cellStyle name="Normal 22 4 3 10" xfId="43514" xr:uid="{00000000-0005-0000-0000-0000A4A90000}"/>
    <cellStyle name="Normal 22 4 3 10 2" xfId="43515" xr:uid="{00000000-0005-0000-0000-0000A5A90000}"/>
    <cellStyle name="Normal 22 4 3 10 3" xfId="43516" xr:uid="{00000000-0005-0000-0000-0000A6A90000}"/>
    <cellStyle name="Normal 22 4 3 10 4" xfId="43517" xr:uid="{00000000-0005-0000-0000-0000A7A90000}"/>
    <cellStyle name="Normal 22 4 3 10 5" xfId="43518" xr:uid="{00000000-0005-0000-0000-0000A8A90000}"/>
    <cellStyle name="Normal 22 4 3 11" xfId="43519" xr:uid="{00000000-0005-0000-0000-0000A9A90000}"/>
    <cellStyle name="Normal 22 4 3 11 2" xfId="43520" xr:uid="{00000000-0005-0000-0000-0000AAA90000}"/>
    <cellStyle name="Normal 22 4 3 11 3" xfId="43521" xr:uid="{00000000-0005-0000-0000-0000ABA90000}"/>
    <cellStyle name="Normal 22 4 3 11 4" xfId="43522" xr:uid="{00000000-0005-0000-0000-0000ACA90000}"/>
    <cellStyle name="Normal 22 4 3 11 5" xfId="43523" xr:uid="{00000000-0005-0000-0000-0000ADA90000}"/>
    <cellStyle name="Normal 22 4 3 12" xfId="43524" xr:uid="{00000000-0005-0000-0000-0000AEA90000}"/>
    <cellStyle name="Normal 22 4 3 12 2" xfId="43525" xr:uid="{00000000-0005-0000-0000-0000AFA90000}"/>
    <cellStyle name="Normal 22 4 3 12 3" xfId="43526" xr:uid="{00000000-0005-0000-0000-0000B0A90000}"/>
    <cellStyle name="Normal 22 4 3 12 4" xfId="43527" xr:uid="{00000000-0005-0000-0000-0000B1A90000}"/>
    <cellStyle name="Normal 22 4 3 12 5" xfId="43528" xr:uid="{00000000-0005-0000-0000-0000B2A90000}"/>
    <cellStyle name="Normal 22 4 3 13" xfId="43529" xr:uid="{00000000-0005-0000-0000-0000B3A90000}"/>
    <cellStyle name="Normal 22 4 3 13 2" xfId="43530" xr:uid="{00000000-0005-0000-0000-0000B4A90000}"/>
    <cellStyle name="Normal 22 4 3 13 3" xfId="43531" xr:uid="{00000000-0005-0000-0000-0000B5A90000}"/>
    <cellStyle name="Normal 22 4 3 13 4" xfId="43532" xr:uid="{00000000-0005-0000-0000-0000B6A90000}"/>
    <cellStyle name="Normal 22 4 3 13 5" xfId="43533" xr:uid="{00000000-0005-0000-0000-0000B7A90000}"/>
    <cellStyle name="Normal 22 4 3 14" xfId="43534" xr:uid="{00000000-0005-0000-0000-0000B8A90000}"/>
    <cellStyle name="Normal 22 4 3 14 2" xfId="43535" xr:uid="{00000000-0005-0000-0000-0000B9A90000}"/>
    <cellStyle name="Normal 22 4 3 14 3" xfId="43536" xr:uid="{00000000-0005-0000-0000-0000BAA90000}"/>
    <cellStyle name="Normal 22 4 3 14 4" xfId="43537" xr:uid="{00000000-0005-0000-0000-0000BBA90000}"/>
    <cellStyle name="Normal 22 4 3 14 5" xfId="43538" xr:uid="{00000000-0005-0000-0000-0000BCA90000}"/>
    <cellStyle name="Normal 22 4 3 15" xfId="43539" xr:uid="{00000000-0005-0000-0000-0000BDA90000}"/>
    <cellStyle name="Normal 22 4 3 15 2" xfId="43540" xr:uid="{00000000-0005-0000-0000-0000BEA90000}"/>
    <cellStyle name="Normal 22 4 3 15 3" xfId="43541" xr:uid="{00000000-0005-0000-0000-0000BFA90000}"/>
    <cellStyle name="Normal 22 4 3 15 4" xfId="43542" xr:uid="{00000000-0005-0000-0000-0000C0A90000}"/>
    <cellStyle name="Normal 22 4 3 15 5" xfId="43543" xr:uid="{00000000-0005-0000-0000-0000C1A90000}"/>
    <cellStyle name="Normal 22 4 3 16" xfId="43544" xr:uid="{00000000-0005-0000-0000-0000C2A90000}"/>
    <cellStyle name="Normal 22 4 3 16 2" xfId="43545" xr:uid="{00000000-0005-0000-0000-0000C3A90000}"/>
    <cellStyle name="Normal 22 4 3 16 3" xfId="43546" xr:uid="{00000000-0005-0000-0000-0000C4A90000}"/>
    <cellStyle name="Normal 22 4 3 16 4" xfId="43547" xr:uid="{00000000-0005-0000-0000-0000C5A90000}"/>
    <cellStyle name="Normal 22 4 3 17" xfId="43548" xr:uid="{00000000-0005-0000-0000-0000C6A90000}"/>
    <cellStyle name="Normal 22 4 3 17 2" xfId="43549" xr:uid="{00000000-0005-0000-0000-0000C7A90000}"/>
    <cellStyle name="Normal 22 4 3 17 3" xfId="43550" xr:uid="{00000000-0005-0000-0000-0000C8A90000}"/>
    <cellStyle name="Normal 22 4 3 17 4" xfId="43551" xr:uid="{00000000-0005-0000-0000-0000C9A90000}"/>
    <cellStyle name="Normal 22 4 3 18" xfId="43552" xr:uid="{00000000-0005-0000-0000-0000CAA90000}"/>
    <cellStyle name="Normal 22 4 3 19" xfId="43553" xr:uid="{00000000-0005-0000-0000-0000CBA90000}"/>
    <cellStyle name="Normal 22 4 3 2" xfId="43554" xr:uid="{00000000-0005-0000-0000-0000CCA90000}"/>
    <cellStyle name="Normal 22 4 3 2 2" xfId="43555" xr:uid="{00000000-0005-0000-0000-0000CDA90000}"/>
    <cellStyle name="Normal 22 4 3 2 3" xfId="43556" xr:uid="{00000000-0005-0000-0000-0000CEA90000}"/>
    <cellStyle name="Normal 22 4 3 2 4" xfId="43557" xr:uid="{00000000-0005-0000-0000-0000CFA90000}"/>
    <cellStyle name="Normal 22 4 3 2 5" xfId="43558" xr:uid="{00000000-0005-0000-0000-0000D0A90000}"/>
    <cellStyle name="Normal 22 4 3 20" xfId="43559" xr:uid="{00000000-0005-0000-0000-0000D1A90000}"/>
    <cellStyle name="Normal 22 4 3 3" xfId="43560" xr:uid="{00000000-0005-0000-0000-0000D2A90000}"/>
    <cellStyle name="Normal 22 4 3 3 2" xfId="43561" xr:uid="{00000000-0005-0000-0000-0000D3A90000}"/>
    <cellStyle name="Normal 22 4 3 3 3" xfId="43562" xr:uid="{00000000-0005-0000-0000-0000D4A90000}"/>
    <cellStyle name="Normal 22 4 3 3 4" xfId="43563" xr:uid="{00000000-0005-0000-0000-0000D5A90000}"/>
    <cellStyle name="Normal 22 4 3 3 5" xfId="43564" xr:uid="{00000000-0005-0000-0000-0000D6A90000}"/>
    <cellStyle name="Normal 22 4 3 4" xfId="43565" xr:uid="{00000000-0005-0000-0000-0000D7A90000}"/>
    <cellStyle name="Normal 22 4 3 4 2" xfId="43566" xr:uid="{00000000-0005-0000-0000-0000D8A90000}"/>
    <cellStyle name="Normal 22 4 3 4 3" xfId="43567" xr:uid="{00000000-0005-0000-0000-0000D9A90000}"/>
    <cellStyle name="Normal 22 4 3 4 4" xfId="43568" xr:uid="{00000000-0005-0000-0000-0000DAA90000}"/>
    <cellStyle name="Normal 22 4 3 4 5" xfId="43569" xr:uid="{00000000-0005-0000-0000-0000DBA90000}"/>
    <cellStyle name="Normal 22 4 3 5" xfId="43570" xr:uid="{00000000-0005-0000-0000-0000DCA90000}"/>
    <cellStyle name="Normal 22 4 3 5 2" xfId="43571" xr:uid="{00000000-0005-0000-0000-0000DDA90000}"/>
    <cellStyle name="Normal 22 4 3 5 3" xfId="43572" xr:uid="{00000000-0005-0000-0000-0000DEA90000}"/>
    <cellStyle name="Normal 22 4 3 5 4" xfId="43573" xr:uid="{00000000-0005-0000-0000-0000DFA90000}"/>
    <cellStyle name="Normal 22 4 3 5 5" xfId="43574" xr:uid="{00000000-0005-0000-0000-0000E0A90000}"/>
    <cellStyle name="Normal 22 4 3 6" xfId="43575" xr:uid="{00000000-0005-0000-0000-0000E1A90000}"/>
    <cellStyle name="Normal 22 4 3 6 2" xfId="43576" xr:uid="{00000000-0005-0000-0000-0000E2A90000}"/>
    <cellStyle name="Normal 22 4 3 6 3" xfId="43577" xr:uid="{00000000-0005-0000-0000-0000E3A90000}"/>
    <cellStyle name="Normal 22 4 3 6 4" xfId="43578" xr:uid="{00000000-0005-0000-0000-0000E4A90000}"/>
    <cellStyle name="Normal 22 4 3 6 5" xfId="43579" xr:uid="{00000000-0005-0000-0000-0000E5A90000}"/>
    <cellStyle name="Normal 22 4 3 7" xfId="43580" xr:uid="{00000000-0005-0000-0000-0000E6A90000}"/>
    <cellStyle name="Normal 22 4 3 7 2" xfId="43581" xr:uid="{00000000-0005-0000-0000-0000E7A90000}"/>
    <cellStyle name="Normal 22 4 3 7 3" xfId="43582" xr:uid="{00000000-0005-0000-0000-0000E8A90000}"/>
    <cellStyle name="Normal 22 4 3 7 4" xfId="43583" xr:uid="{00000000-0005-0000-0000-0000E9A90000}"/>
    <cellStyle name="Normal 22 4 3 7 5" xfId="43584" xr:uid="{00000000-0005-0000-0000-0000EAA90000}"/>
    <cellStyle name="Normal 22 4 3 8" xfId="43585" xr:uid="{00000000-0005-0000-0000-0000EBA90000}"/>
    <cellStyle name="Normal 22 4 3 8 2" xfId="43586" xr:uid="{00000000-0005-0000-0000-0000ECA90000}"/>
    <cellStyle name="Normal 22 4 3 8 3" xfId="43587" xr:uid="{00000000-0005-0000-0000-0000EDA90000}"/>
    <cellStyle name="Normal 22 4 3 8 4" xfId="43588" xr:uid="{00000000-0005-0000-0000-0000EEA90000}"/>
    <cellStyle name="Normal 22 4 3 8 5" xfId="43589" xr:uid="{00000000-0005-0000-0000-0000EFA90000}"/>
    <cellStyle name="Normal 22 4 3 9" xfId="43590" xr:uid="{00000000-0005-0000-0000-0000F0A90000}"/>
    <cellStyle name="Normal 22 4 3 9 2" xfId="43591" xr:uid="{00000000-0005-0000-0000-0000F1A90000}"/>
    <cellStyle name="Normal 22 4 3 9 3" xfId="43592" xr:uid="{00000000-0005-0000-0000-0000F2A90000}"/>
    <cellStyle name="Normal 22 4 3 9 4" xfId="43593" xr:uid="{00000000-0005-0000-0000-0000F3A90000}"/>
    <cellStyle name="Normal 22 4 3 9 5" xfId="43594" xr:uid="{00000000-0005-0000-0000-0000F4A90000}"/>
    <cellStyle name="Normal 22 4 4" xfId="43595" xr:uid="{00000000-0005-0000-0000-0000F5A90000}"/>
    <cellStyle name="Normal 22 4 4 10" xfId="43596" xr:uid="{00000000-0005-0000-0000-0000F6A90000}"/>
    <cellStyle name="Normal 22 4 4 10 2" xfId="43597" xr:uid="{00000000-0005-0000-0000-0000F7A90000}"/>
    <cellStyle name="Normal 22 4 4 10 3" xfId="43598" xr:uid="{00000000-0005-0000-0000-0000F8A90000}"/>
    <cellStyle name="Normal 22 4 4 10 4" xfId="43599" xr:uid="{00000000-0005-0000-0000-0000F9A90000}"/>
    <cellStyle name="Normal 22 4 4 10 5" xfId="43600" xr:uid="{00000000-0005-0000-0000-0000FAA90000}"/>
    <cellStyle name="Normal 22 4 4 11" xfId="43601" xr:uid="{00000000-0005-0000-0000-0000FBA90000}"/>
    <cellStyle name="Normal 22 4 4 11 2" xfId="43602" xr:uid="{00000000-0005-0000-0000-0000FCA90000}"/>
    <cellStyle name="Normal 22 4 4 11 3" xfId="43603" xr:uid="{00000000-0005-0000-0000-0000FDA90000}"/>
    <cellStyle name="Normal 22 4 4 11 4" xfId="43604" xr:uid="{00000000-0005-0000-0000-0000FEA90000}"/>
    <cellStyle name="Normal 22 4 4 11 5" xfId="43605" xr:uid="{00000000-0005-0000-0000-0000FFA90000}"/>
    <cellStyle name="Normal 22 4 4 12" xfId="43606" xr:uid="{00000000-0005-0000-0000-000000AA0000}"/>
    <cellStyle name="Normal 22 4 4 12 2" xfId="43607" xr:uid="{00000000-0005-0000-0000-000001AA0000}"/>
    <cellStyle name="Normal 22 4 4 12 3" xfId="43608" xr:uid="{00000000-0005-0000-0000-000002AA0000}"/>
    <cellStyle name="Normal 22 4 4 12 4" xfId="43609" xr:uid="{00000000-0005-0000-0000-000003AA0000}"/>
    <cellStyle name="Normal 22 4 4 12 5" xfId="43610" xr:uid="{00000000-0005-0000-0000-000004AA0000}"/>
    <cellStyle name="Normal 22 4 4 13" xfId="43611" xr:uid="{00000000-0005-0000-0000-000005AA0000}"/>
    <cellStyle name="Normal 22 4 4 13 2" xfId="43612" xr:uid="{00000000-0005-0000-0000-000006AA0000}"/>
    <cellStyle name="Normal 22 4 4 13 3" xfId="43613" xr:uid="{00000000-0005-0000-0000-000007AA0000}"/>
    <cellStyle name="Normal 22 4 4 13 4" xfId="43614" xr:uid="{00000000-0005-0000-0000-000008AA0000}"/>
    <cellStyle name="Normal 22 4 4 13 5" xfId="43615" xr:uid="{00000000-0005-0000-0000-000009AA0000}"/>
    <cellStyle name="Normal 22 4 4 14" xfId="43616" xr:uid="{00000000-0005-0000-0000-00000AAA0000}"/>
    <cellStyle name="Normal 22 4 4 14 2" xfId="43617" xr:uid="{00000000-0005-0000-0000-00000BAA0000}"/>
    <cellStyle name="Normal 22 4 4 14 3" xfId="43618" xr:uid="{00000000-0005-0000-0000-00000CAA0000}"/>
    <cellStyle name="Normal 22 4 4 14 4" xfId="43619" xr:uid="{00000000-0005-0000-0000-00000DAA0000}"/>
    <cellStyle name="Normal 22 4 4 14 5" xfId="43620" xr:uid="{00000000-0005-0000-0000-00000EAA0000}"/>
    <cellStyle name="Normal 22 4 4 15" xfId="43621" xr:uid="{00000000-0005-0000-0000-00000FAA0000}"/>
    <cellStyle name="Normal 22 4 4 15 2" xfId="43622" xr:uid="{00000000-0005-0000-0000-000010AA0000}"/>
    <cellStyle name="Normal 22 4 4 15 3" xfId="43623" xr:uid="{00000000-0005-0000-0000-000011AA0000}"/>
    <cellStyle name="Normal 22 4 4 15 4" xfId="43624" xr:uid="{00000000-0005-0000-0000-000012AA0000}"/>
    <cellStyle name="Normal 22 4 4 15 5" xfId="43625" xr:uid="{00000000-0005-0000-0000-000013AA0000}"/>
    <cellStyle name="Normal 22 4 4 16" xfId="43626" xr:uid="{00000000-0005-0000-0000-000014AA0000}"/>
    <cellStyle name="Normal 22 4 4 16 2" xfId="43627" xr:uid="{00000000-0005-0000-0000-000015AA0000}"/>
    <cellStyle name="Normal 22 4 4 16 3" xfId="43628" xr:uid="{00000000-0005-0000-0000-000016AA0000}"/>
    <cellStyle name="Normal 22 4 4 16 4" xfId="43629" xr:uid="{00000000-0005-0000-0000-000017AA0000}"/>
    <cellStyle name="Normal 22 4 4 17" xfId="43630" xr:uid="{00000000-0005-0000-0000-000018AA0000}"/>
    <cellStyle name="Normal 22 4 4 17 2" xfId="43631" xr:uid="{00000000-0005-0000-0000-000019AA0000}"/>
    <cellStyle name="Normal 22 4 4 17 3" xfId="43632" xr:uid="{00000000-0005-0000-0000-00001AAA0000}"/>
    <cellStyle name="Normal 22 4 4 17 4" xfId="43633" xr:uid="{00000000-0005-0000-0000-00001BAA0000}"/>
    <cellStyle name="Normal 22 4 4 18" xfId="43634" xr:uid="{00000000-0005-0000-0000-00001CAA0000}"/>
    <cellStyle name="Normal 22 4 4 19" xfId="43635" xr:uid="{00000000-0005-0000-0000-00001DAA0000}"/>
    <cellStyle name="Normal 22 4 4 2" xfId="43636" xr:uid="{00000000-0005-0000-0000-00001EAA0000}"/>
    <cellStyle name="Normal 22 4 4 2 2" xfId="43637" xr:uid="{00000000-0005-0000-0000-00001FAA0000}"/>
    <cellStyle name="Normal 22 4 4 2 3" xfId="43638" xr:uid="{00000000-0005-0000-0000-000020AA0000}"/>
    <cellStyle name="Normal 22 4 4 2 4" xfId="43639" xr:uid="{00000000-0005-0000-0000-000021AA0000}"/>
    <cellStyle name="Normal 22 4 4 2 5" xfId="43640" xr:uid="{00000000-0005-0000-0000-000022AA0000}"/>
    <cellStyle name="Normal 22 4 4 20" xfId="43641" xr:uid="{00000000-0005-0000-0000-000023AA0000}"/>
    <cellStyle name="Normal 22 4 4 3" xfId="43642" xr:uid="{00000000-0005-0000-0000-000024AA0000}"/>
    <cellStyle name="Normal 22 4 4 3 2" xfId="43643" xr:uid="{00000000-0005-0000-0000-000025AA0000}"/>
    <cellStyle name="Normal 22 4 4 3 3" xfId="43644" xr:uid="{00000000-0005-0000-0000-000026AA0000}"/>
    <cellStyle name="Normal 22 4 4 3 4" xfId="43645" xr:uid="{00000000-0005-0000-0000-000027AA0000}"/>
    <cellStyle name="Normal 22 4 4 3 5" xfId="43646" xr:uid="{00000000-0005-0000-0000-000028AA0000}"/>
    <cellStyle name="Normal 22 4 4 4" xfId="43647" xr:uid="{00000000-0005-0000-0000-000029AA0000}"/>
    <cellStyle name="Normal 22 4 4 4 2" xfId="43648" xr:uid="{00000000-0005-0000-0000-00002AAA0000}"/>
    <cellStyle name="Normal 22 4 4 4 3" xfId="43649" xr:uid="{00000000-0005-0000-0000-00002BAA0000}"/>
    <cellStyle name="Normal 22 4 4 4 4" xfId="43650" xr:uid="{00000000-0005-0000-0000-00002CAA0000}"/>
    <cellStyle name="Normal 22 4 4 4 5" xfId="43651" xr:uid="{00000000-0005-0000-0000-00002DAA0000}"/>
    <cellStyle name="Normal 22 4 4 5" xfId="43652" xr:uid="{00000000-0005-0000-0000-00002EAA0000}"/>
    <cellStyle name="Normal 22 4 4 5 2" xfId="43653" xr:uid="{00000000-0005-0000-0000-00002FAA0000}"/>
    <cellStyle name="Normal 22 4 4 5 3" xfId="43654" xr:uid="{00000000-0005-0000-0000-000030AA0000}"/>
    <cellStyle name="Normal 22 4 4 5 4" xfId="43655" xr:uid="{00000000-0005-0000-0000-000031AA0000}"/>
    <cellStyle name="Normal 22 4 4 5 5" xfId="43656" xr:uid="{00000000-0005-0000-0000-000032AA0000}"/>
    <cellStyle name="Normal 22 4 4 6" xfId="43657" xr:uid="{00000000-0005-0000-0000-000033AA0000}"/>
    <cellStyle name="Normal 22 4 4 6 2" xfId="43658" xr:uid="{00000000-0005-0000-0000-000034AA0000}"/>
    <cellStyle name="Normal 22 4 4 6 3" xfId="43659" xr:uid="{00000000-0005-0000-0000-000035AA0000}"/>
    <cellStyle name="Normal 22 4 4 6 4" xfId="43660" xr:uid="{00000000-0005-0000-0000-000036AA0000}"/>
    <cellStyle name="Normal 22 4 4 6 5" xfId="43661" xr:uid="{00000000-0005-0000-0000-000037AA0000}"/>
    <cellStyle name="Normal 22 4 4 7" xfId="43662" xr:uid="{00000000-0005-0000-0000-000038AA0000}"/>
    <cellStyle name="Normal 22 4 4 7 2" xfId="43663" xr:uid="{00000000-0005-0000-0000-000039AA0000}"/>
    <cellStyle name="Normal 22 4 4 7 3" xfId="43664" xr:uid="{00000000-0005-0000-0000-00003AAA0000}"/>
    <cellStyle name="Normal 22 4 4 7 4" xfId="43665" xr:uid="{00000000-0005-0000-0000-00003BAA0000}"/>
    <cellStyle name="Normal 22 4 4 7 5" xfId="43666" xr:uid="{00000000-0005-0000-0000-00003CAA0000}"/>
    <cellStyle name="Normal 22 4 4 8" xfId="43667" xr:uid="{00000000-0005-0000-0000-00003DAA0000}"/>
    <cellStyle name="Normal 22 4 4 8 2" xfId="43668" xr:uid="{00000000-0005-0000-0000-00003EAA0000}"/>
    <cellStyle name="Normal 22 4 4 8 3" xfId="43669" xr:uid="{00000000-0005-0000-0000-00003FAA0000}"/>
    <cellStyle name="Normal 22 4 4 8 4" xfId="43670" xr:uid="{00000000-0005-0000-0000-000040AA0000}"/>
    <cellStyle name="Normal 22 4 4 8 5" xfId="43671" xr:uid="{00000000-0005-0000-0000-000041AA0000}"/>
    <cellStyle name="Normal 22 4 4 9" xfId="43672" xr:uid="{00000000-0005-0000-0000-000042AA0000}"/>
    <cellStyle name="Normal 22 4 4 9 2" xfId="43673" xr:uid="{00000000-0005-0000-0000-000043AA0000}"/>
    <cellStyle name="Normal 22 4 4 9 3" xfId="43674" xr:uid="{00000000-0005-0000-0000-000044AA0000}"/>
    <cellStyle name="Normal 22 4 4 9 4" xfId="43675" xr:uid="{00000000-0005-0000-0000-000045AA0000}"/>
    <cellStyle name="Normal 22 4 4 9 5" xfId="43676" xr:uid="{00000000-0005-0000-0000-000046AA0000}"/>
    <cellStyle name="Normal 22 4 5" xfId="43677" xr:uid="{00000000-0005-0000-0000-000047AA0000}"/>
    <cellStyle name="Normal 22 4 5 2" xfId="43678" xr:uid="{00000000-0005-0000-0000-000048AA0000}"/>
    <cellStyle name="Normal 22 4 5 3" xfId="43679" xr:uid="{00000000-0005-0000-0000-000049AA0000}"/>
    <cellStyle name="Normal 22 4 5 4" xfId="43680" xr:uid="{00000000-0005-0000-0000-00004AAA0000}"/>
    <cellStyle name="Normal 22 4 5 5" xfId="43681" xr:uid="{00000000-0005-0000-0000-00004BAA0000}"/>
    <cellStyle name="Normal 22 4 6" xfId="43682" xr:uid="{00000000-0005-0000-0000-00004CAA0000}"/>
    <cellStyle name="Normal 22 4 6 2" xfId="43683" xr:uid="{00000000-0005-0000-0000-00004DAA0000}"/>
    <cellStyle name="Normal 22 4 6 3" xfId="43684" xr:uid="{00000000-0005-0000-0000-00004EAA0000}"/>
    <cellStyle name="Normal 22 4 6 4" xfId="43685" xr:uid="{00000000-0005-0000-0000-00004FAA0000}"/>
    <cellStyle name="Normal 22 4 6 5" xfId="43686" xr:uid="{00000000-0005-0000-0000-000050AA0000}"/>
    <cellStyle name="Normal 22 4 7" xfId="43687" xr:uid="{00000000-0005-0000-0000-000051AA0000}"/>
    <cellStyle name="Normal 22 4 7 2" xfId="43688" xr:uid="{00000000-0005-0000-0000-000052AA0000}"/>
    <cellStyle name="Normal 22 4 7 3" xfId="43689" xr:uid="{00000000-0005-0000-0000-000053AA0000}"/>
    <cellStyle name="Normal 22 4 7 4" xfId="43690" xr:uid="{00000000-0005-0000-0000-000054AA0000}"/>
    <cellStyle name="Normal 22 4 7 5" xfId="43691" xr:uid="{00000000-0005-0000-0000-000055AA0000}"/>
    <cellStyle name="Normal 22 4 8" xfId="43692" xr:uid="{00000000-0005-0000-0000-000056AA0000}"/>
    <cellStyle name="Normal 22 4 8 2" xfId="43693" xr:uid="{00000000-0005-0000-0000-000057AA0000}"/>
    <cellStyle name="Normal 22 4 8 3" xfId="43694" xr:uid="{00000000-0005-0000-0000-000058AA0000}"/>
    <cellStyle name="Normal 22 4 8 4" xfId="43695" xr:uid="{00000000-0005-0000-0000-000059AA0000}"/>
    <cellStyle name="Normal 22 4 8 5" xfId="43696" xr:uid="{00000000-0005-0000-0000-00005AAA0000}"/>
    <cellStyle name="Normal 22 4 9" xfId="43697" xr:uid="{00000000-0005-0000-0000-00005BAA0000}"/>
    <cellStyle name="Normal 22 4 9 2" xfId="43698" xr:uid="{00000000-0005-0000-0000-00005CAA0000}"/>
    <cellStyle name="Normal 22 4 9 3" xfId="43699" xr:uid="{00000000-0005-0000-0000-00005DAA0000}"/>
    <cellStyle name="Normal 22 4 9 4" xfId="43700" xr:uid="{00000000-0005-0000-0000-00005EAA0000}"/>
    <cellStyle name="Normal 22 4 9 5" xfId="43701" xr:uid="{00000000-0005-0000-0000-00005FAA0000}"/>
    <cellStyle name="Normal 22 5" xfId="43702" xr:uid="{00000000-0005-0000-0000-000060AA0000}"/>
    <cellStyle name="Normal 22 5 10" xfId="43703" xr:uid="{00000000-0005-0000-0000-000061AA0000}"/>
    <cellStyle name="Normal 22 5 10 2" xfId="43704" xr:uid="{00000000-0005-0000-0000-000062AA0000}"/>
    <cellStyle name="Normal 22 5 10 3" xfId="43705" xr:uid="{00000000-0005-0000-0000-000063AA0000}"/>
    <cellStyle name="Normal 22 5 10 4" xfId="43706" xr:uid="{00000000-0005-0000-0000-000064AA0000}"/>
    <cellStyle name="Normal 22 5 10 5" xfId="43707" xr:uid="{00000000-0005-0000-0000-000065AA0000}"/>
    <cellStyle name="Normal 22 5 11" xfId="43708" xr:uid="{00000000-0005-0000-0000-000066AA0000}"/>
    <cellStyle name="Normal 22 5 11 2" xfId="43709" xr:uid="{00000000-0005-0000-0000-000067AA0000}"/>
    <cellStyle name="Normal 22 5 11 3" xfId="43710" xr:uid="{00000000-0005-0000-0000-000068AA0000}"/>
    <cellStyle name="Normal 22 5 11 4" xfId="43711" xr:uid="{00000000-0005-0000-0000-000069AA0000}"/>
    <cellStyle name="Normal 22 5 11 5" xfId="43712" xr:uid="{00000000-0005-0000-0000-00006AAA0000}"/>
    <cellStyle name="Normal 22 5 12" xfId="43713" xr:uid="{00000000-0005-0000-0000-00006BAA0000}"/>
    <cellStyle name="Normal 22 5 12 2" xfId="43714" xr:uid="{00000000-0005-0000-0000-00006CAA0000}"/>
    <cellStyle name="Normal 22 5 12 3" xfId="43715" xr:uid="{00000000-0005-0000-0000-00006DAA0000}"/>
    <cellStyle name="Normal 22 5 12 4" xfId="43716" xr:uid="{00000000-0005-0000-0000-00006EAA0000}"/>
    <cellStyle name="Normal 22 5 12 5" xfId="43717" xr:uid="{00000000-0005-0000-0000-00006FAA0000}"/>
    <cellStyle name="Normal 22 5 13" xfId="43718" xr:uid="{00000000-0005-0000-0000-000070AA0000}"/>
    <cellStyle name="Normal 22 5 13 2" xfId="43719" xr:uid="{00000000-0005-0000-0000-000071AA0000}"/>
    <cellStyle name="Normal 22 5 13 3" xfId="43720" xr:uid="{00000000-0005-0000-0000-000072AA0000}"/>
    <cellStyle name="Normal 22 5 13 4" xfId="43721" xr:uid="{00000000-0005-0000-0000-000073AA0000}"/>
    <cellStyle name="Normal 22 5 13 5" xfId="43722" xr:uid="{00000000-0005-0000-0000-000074AA0000}"/>
    <cellStyle name="Normal 22 5 14" xfId="43723" xr:uid="{00000000-0005-0000-0000-000075AA0000}"/>
    <cellStyle name="Normal 22 5 14 2" xfId="43724" xr:uid="{00000000-0005-0000-0000-000076AA0000}"/>
    <cellStyle name="Normal 22 5 14 3" xfId="43725" xr:uid="{00000000-0005-0000-0000-000077AA0000}"/>
    <cellStyle name="Normal 22 5 14 4" xfId="43726" xr:uid="{00000000-0005-0000-0000-000078AA0000}"/>
    <cellStyle name="Normal 22 5 14 5" xfId="43727" xr:uid="{00000000-0005-0000-0000-000079AA0000}"/>
    <cellStyle name="Normal 22 5 15" xfId="43728" xr:uid="{00000000-0005-0000-0000-00007AAA0000}"/>
    <cellStyle name="Normal 22 5 15 2" xfId="43729" xr:uid="{00000000-0005-0000-0000-00007BAA0000}"/>
    <cellStyle name="Normal 22 5 15 3" xfId="43730" xr:uid="{00000000-0005-0000-0000-00007CAA0000}"/>
    <cellStyle name="Normal 22 5 15 4" xfId="43731" xr:uid="{00000000-0005-0000-0000-00007DAA0000}"/>
    <cellStyle name="Normal 22 5 15 5" xfId="43732" xr:uid="{00000000-0005-0000-0000-00007EAA0000}"/>
    <cellStyle name="Normal 22 5 16" xfId="43733" xr:uid="{00000000-0005-0000-0000-00007FAA0000}"/>
    <cellStyle name="Normal 22 5 16 2" xfId="43734" xr:uid="{00000000-0005-0000-0000-000080AA0000}"/>
    <cellStyle name="Normal 22 5 16 3" xfId="43735" xr:uid="{00000000-0005-0000-0000-000081AA0000}"/>
    <cellStyle name="Normal 22 5 16 4" xfId="43736" xr:uid="{00000000-0005-0000-0000-000082AA0000}"/>
    <cellStyle name="Normal 22 5 16 5" xfId="43737" xr:uid="{00000000-0005-0000-0000-000083AA0000}"/>
    <cellStyle name="Normal 22 5 17" xfId="43738" xr:uid="{00000000-0005-0000-0000-000084AA0000}"/>
    <cellStyle name="Normal 22 5 17 2" xfId="43739" xr:uid="{00000000-0005-0000-0000-000085AA0000}"/>
    <cellStyle name="Normal 22 5 17 3" xfId="43740" xr:uid="{00000000-0005-0000-0000-000086AA0000}"/>
    <cellStyle name="Normal 22 5 17 4" xfId="43741" xr:uid="{00000000-0005-0000-0000-000087AA0000}"/>
    <cellStyle name="Normal 22 5 17 5" xfId="43742" xr:uid="{00000000-0005-0000-0000-000088AA0000}"/>
    <cellStyle name="Normal 22 5 18" xfId="43743" xr:uid="{00000000-0005-0000-0000-000089AA0000}"/>
    <cellStyle name="Normal 22 5 18 2" xfId="43744" xr:uid="{00000000-0005-0000-0000-00008AAA0000}"/>
    <cellStyle name="Normal 22 5 18 3" xfId="43745" xr:uid="{00000000-0005-0000-0000-00008BAA0000}"/>
    <cellStyle name="Normal 22 5 18 4" xfId="43746" xr:uid="{00000000-0005-0000-0000-00008CAA0000}"/>
    <cellStyle name="Normal 22 5 18 5" xfId="43747" xr:uid="{00000000-0005-0000-0000-00008DAA0000}"/>
    <cellStyle name="Normal 22 5 19" xfId="43748" xr:uid="{00000000-0005-0000-0000-00008EAA0000}"/>
    <cellStyle name="Normal 22 5 19 2" xfId="43749" xr:uid="{00000000-0005-0000-0000-00008FAA0000}"/>
    <cellStyle name="Normal 22 5 19 3" xfId="43750" xr:uid="{00000000-0005-0000-0000-000090AA0000}"/>
    <cellStyle name="Normal 22 5 19 4" xfId="43751" xr:uid="{00000000-0005-0000-0000-000091AA0000}"/>
    <cellStyle name="Normal 22 5 2" xfId="43752" xr:uid="{00000000-0005-0000-0000-000092AA0000}"/>
    <cellStyle name="Normal 22 5 2 10" xfId="43753" xr:uid="{00000000-0005-0000-0000-000093AA0000}"/>
    <cellStyle name="Normal 22 5 2 10 2" xfId="43754" xr:uid="{00000000-0005-0000-0000-000094AA0000}"/>
    <cellStyle name="Normal 22 5 2 10 3" xfId="43755" xr:uid="{00000000-0005-0000-0000-000095AA0000}"/>
    <cellStyle name="Normal 22 5 2 10 4" xfId="43756" xr:uid="{00000000-0005-0000-0000-000096AA0000}"/>
    <cellStyle name="Normal 22 5 2 10 5" xfId="43757" xr:uid="{00000000-0005-0000-0000-000097AA0000}"/>
    <cellStyle name="Normal 22 5 2 11" xfId="43758" xr:uid="{00000000-0005-0000-0000-000098AA0000}"/>
    <cellStyle name="Normal 22 5 2 11 2" xfId="43759" xr:uid="{00000000-0005-0000-0000-000099AA0000}"/>
    <cellStyle name="Normal 22 5 2 11 3" xfId="43760" xr:uid="{00000000-0005-0000-0000-00009AAA0000}"/>
    <cellStyle name="Normal 22 5 2 11 4" xfId="43761" xr:uid="{00000000-0005-0000-0000-00009BAA0000}"/>
    <cellStyle name="Normal 22 5 2 11 5" xfId="43762" xr:uid="{00000000-0005-0000-0000-00009CAA0000}"/>
    <cellStyle name="Normal 22 5 2 12" xfId="43763" xr:uid="{00000000-0005-0000-0000-00009DAA0000}"/>
    <cellStyle name="Normal 22 5 2 12 2" xfId="43764" xr:uid="{00000000-0005-0000-0000-00009EAA0000}"/>
    <cellStyle name="Normal 22 5 2 12 3" xfId="43765" xr:uid="{00000000-0005-0000-0000-00009FAA0000}"/>
    <cellStyle name="Normal 22 5 2 12 4" xfId="43766" xr:uid="{00000000-0005-0000-0000-0000A0AA0000}"/>
    <cellStyle name="Normal 22 5 2 12 5" xfId="43767" xr:uid="{00000000-0005-0000-0000-0000A1AA0000}"/>
    <cellStyle name="Normal 22 5 2 13" xfId="43768" xr:uid="{00000000-0005-0000-0000-0000A2AA0000}"/>
    <cellStyle name="Normal 22 5 2 13 2" xfId="43769" xr:uid="{00000000-0005-0000-0000-0000A3AA0000}"/>
    <cellStyle name="Normal 22 5 2 13 3" xfId="43770" xr:uid="{00000000-0005-0000-0000-0000A4AA0000}"/>
    <cellStyle name="Normal 22 5 2 13 4" xfId="43771" xr:uid="{00000000-0005-0000-0000-0000A5AA0000}"/>
    <cellStyle name="Normal 22 5 2 13 5" xfId="43772" xr:uid="{00000000-0005-0000-0000-0000A6AA0000}"/>
    <cellStyle name="Normal 22 5 2 14" xfId="43773" xr:uid="{00000000-0005-0000-0000-0000A7AA0000}"/>
    <cellStyle name="Normal 22 5 2 14 2" xfId="43774" xr:uid="{00000000-0005-0000-0000-0000A8AA0000}"/>
    <cellStyle name="Normal 22 5 2 14 3" xfId="43775" xr:uid="{00000000-0005-0000-0000-0000A9AA0000}"/>
    <cellStyle name="Normal 22 5 2 14 4" xfId="43776" xr:uid="{00000000-0005-0000-0000-0000AAAA0000}"/>
    <cellStyle name="Normal 22 5 2 14 5" xfId="43777" xr:uid="{00000000-0005-0000-0000-0000ABAA0000}"/>
    <cellStyle name="Normal 22 5 2 15" xfId="43778" xr:uid="{00000000-0005-0000-0000-0000ACAA0000}"/>
    <cellStyle name="Normal 22 5 2 15 2" xfId="43779" xr:uid="{00000000-0005-0000-0000-0000ADAA0000}"/>
    <cellStyle name="Normal 22 5 2 15 3" xfId="43780" xr:uid="{00000000-0005-0000-0000-0000AEAA0000}"/>
    <cellStyle name="Normal 22 5 2 15 4" xfId="43781" xr:uid="{00000000-0005-0000-0000-0000AFAA0000}"/>
    <cellStyle name="Normal 22 5 2 15 5" xfId="43782" xr:uid="{00000000-0005-0000-0000-0000B0AA0000}"/>
    <cellStyle name="Normal 22 5 2 16" xfId="43783" xr:uid="{00000000-0005-0000-0000-0000B1AA0000}"/>
    <cellStyle name="Normal 22 5 2 16 2" xfId="43784" xr:uid="{00000000-0005-0000-0000-0000B2AA0000}"/>
    <cellStyle name="Normal 22 5 2 16 3" xfId="43785" xr:uid="{00000000-0005-0000-0000-0000B3AA0000}"/>
    <cellStyle name="Normal 22 5 2 16 4" xfId="43786" xr:uid="{00000000-0005-0000-0000-0000B4AA0000}"/>
    <cellStyle name="Normal 22 5 2 16 5" xfId="43787" xr:uid="{00000000-0005-0000-0000-0000B5AA0000}"/>
    <cellStyle name="Normal 22 5 2 17" xfId="43788" xr:uid="{00000000-0005-0000-0000-0000B6AA0000}"/>
    <cellStyle name="Normal 22 5 2 17 2" xfId="43789" xr:uid="{00000000-0005-0000-0000-0000B7AA0000}"/>
    <cellStyle name="Normal 22 5 2 17 3" xfId="43790" xr:uid="{00000000-0005-0000-0000-0000B8AA0000}"/>
    <cellStyle name="Normal 22 5 2 17 4" xfId="43791" xr:uid="{00000000-0005-0000-0000-0000B9AA0000}"/>
    <cellStyle name="Normal 22 5 2 18" xfId="43792" xr:uid="{00000000-0005-0000-0000-0000BAAA0000}"/>
    <cellStyle name="Normal 22 5 2 18 2" xfId="43793" xr:uid="{00000000-0005-0000-0000-0000BBAA0000}"/>
    <cellStyle name="Normal 22 5 2 18 3" xfId="43794" xr:uid="{00000000-0005-0000-0000-0000BCAA0000}"/>
    <cellStyle name="Normal 22 5 2 18 4" xfId="43795" xr:uid="{00000000-0005-0000-0000-0000BDAA0000}"/>
    <cellStyle name="Normal 22 5 2 19" xfId="43796" xr:uid="{00000000-0005-0000-0000-0000BEAA0000}"/>
    <cellStyle name="Normal 22 5 2 2" xfId="43797" xr:uid="{00000000-0005-0000-0000-0000BFAA0000}"/>
    <cellStyle name="Normal 22 5 2 2 2" xfId="43798" xr:uid="{00000000-0005-0000-0000-0000C0AA0000}"/>
    <cellStyle name="Normal 22 5 2 2 3" xfId="43799" xr:uid="{00000000-0005-0000-0000-0000C1AA0000}"/>
    <cellStyle name="Normal 22 5 2 2 4" xfId="43800" xr:uid="{00000000-0005-0000-0000-0000C2AA0000}"/>
    <cellStyle name="Normal 22 5 2 2 5" xfId="43801" xr:uid="{00000000-0005-0000-0000-0000C3AA0000}"/>
    <cellStyle name="Normal 22 5 2 20" xfId="43802" xr:uid="{00000000-0005-0000-0000-0000C4AA0000}"/>
    <cellStyle name="Normal 22 5 2 21" xfId="43803" xr:uid="{00000000-0005-0000-0000-0000C5AA0000}"/>
    <cellStyle name="Normal 22 5 2 3" xfId="43804" xr:uid="{00000000-0005-0000-0000-0000C6AA0000}"/>
    <cellStyle name="Normal 22 5 2 3 2" xfId="43805" xr:uid="{00000000-0005-0000-0000-0000C7AA0000}"/>
    <cellStyle name="Normal 22 5 2 3 3" xfId="43806" xr:uid="{00000000-0005-0000-0000-0000C8AA0000}"/>
    <cellStyle name="Normal 22 5 2 3 4" xfId="43807" xr:uid="{00000000-0005-0000-0000-0000C9AA0000}"/>
    <cellStyle name="Normal 22 5 2 3 5" xfId="43808" xr:uid="{00000000-0005-0000-0000-0000CAAA0000}"/>
    <cellStyle name="Normal 22 5 2 4" xfId="43809" xr:uid="{00000000-0005-0000-0000-0000CBAA0000}"/>
    <cellStyle name="Normal 22 5 2 4 2" xfId="43810" xr:uid="{00000000-0005-0000-0000-0000CCAA0000}"/>
    <cellStyle name="Normal 22 5 2 4 3" xfId="43811" xr:uid="{00000000-0005-0000-0000-0000CDAA0000}"/>
    <cellStyle name="Normal 22 5 2 4 4" xfId="43812" xr:uid="{00000000-0005-0000-0000-0000CEAA0000}"/>
    <cellStyle name="Normal 22 5 2 4 5" xfId="43813" xr:uid="{00000000-0005-0000-0000-0000CFAA0000}"/>
    <cellStyle name="Normal 22 5 2 5" xfId="43814" xr:uid="{00000000-0005-0000-0000-0000D0AA0000}"/>
    <cellStyle name="Normal 22 5 2 5 2" xfId="43815" xr:uid="{00000000-0005-0000-0000-0000D1AA0000}"/>
    <cellStyle name="Normal 22 5 2 5 3" xfId="43816" xr:uid="{00000000-0005-0000-0000-0000D2AA0000}"/>
    <cellStyle name="Normal 22 5 2 5 4" xfId="43817" xr:uid="{00000000-0005-0000-0000-0000D3AA0000}"/>
    <cellStyle name="Normal 22 5 2 5 5" xfId="43818" xr:uid="{00000000-0005-0000-0000-0000D4AA0000}"/>
    <cellStyle name="Normal 22 5 2 6" xfId="43819" xr:uid="{00000000-0005-0000-0000-0000D5AA0000}"/>
    <cellStyle name="Normal 22 5 2 6 2" xfId="43820" xr:uid="{00000000-0005-0000-0000-0000D6AA0000}"/>
    <cellStyle name="Normal 22 5 2 6 3" xfId="43821" xr:uid="{00000000-0005-0000-0000-0000D7AA0000}"/>
    <cellStyle name="Normal 22 5 2 6 4" xfId="43822" xr:uid="{00000000-0005-0000-0000-0000D8AA0000}"/>
    <cellStyle name="Normal 22 5 2 6 5" xfId="43823" xr:uid="{00000000-0005-0000-0000-0000D9AA0000}"/>
    <cellStyle name="Normal 22 5 2 7" xfId="43824" xr:uid="{00000000-0005-0000-0000-0000DAAA0000}"/>
    <cellStyle name="Normal 22 5 2 7 2" xfId="43825" xr:uid="{00000000-0005-0000-0000-0000DBAA0000}"/>
    <cellStyle name="Normal 22 5 2 7 3" xfId="43826" xr:uid="{00000000-0005-0000-0000-0000DCAA0000}"/>
    <cellStyle name="Normal 22 5 2 7 4" xfId="43827" xr:uid="{00000000-0005-0000-0000-0000DDAA0000}"/>
    <cellStyle name="Normal 22 5 2 7 5" xfId="43828" xr:uid="{00000000-0005-0000-0000-0000DEAA0000}"/>
    <cellStyle name="Normal 22 5 2 8" xfId="43829" xr:uid="{00000000-0005-0000-0000-0000DFAA0000}"/>
    <cellStyle name="Normal 22 5 2 8 2" xfId="43830" xr:uid="{00000000-0005-0000-0000-0000E0AA0000}"/>
    <cellStyle name="Normal 22 5 2 8 3" xfId="43831" xr:uid="{00000000-0005-0000-0000-0000E1AA0000}"/>
    <cellStyle name="Normal 22 5 2 8 4" xfId="43832" xr:uid="{00000000-0005-0000-0000-0000E2AA0000}"/>
    <cellStyle name="Normal 22 5 2 8 5" xfId="43833" xr:uid="{00000000-0005-0000-0000-0000E3AA0000}"/>
    <cellStyle name="Normal 22 5 2 9" xfId="43834" xr:uid="{00000000-0005-0000-0000-0000E4AA0000}"/>
    <cellStyle name="Normal 22 5 2 9 2" xfId="43835" xr:uid="{00000000-0005-0000-0000-0000E5AA0000}"/>
    <cellStyle name="Normal 22 5 2 9 3" xfId="43836" xr:uid="{00000000-0005-0000-0000-0000E6AA0000}"/>
    <cellStyle name="Normal 22 5 2 9 4" xfId="43837" xr:uid="{00000000-0005-0000-0000-0000E7AA0000}"/>
    <cellStyle name="Normal 22 5 2 9 5" xfId="43838" xr:uid="{00000000-0005-0000-0000-0000E8AA0000}"/>
    <cellStyle name="Normal 22 5 20" xfId="43839" xr:uid="{00000000-0005-0000-0000-0000E9AA0000}"/>
    <cellStyle name="Normal 22 5 20 2" xfId="43840" xr:uid="{00000000-0005-0000-0000-0000EAAA0000}"/>
    <cellStyle name="Normal 22 5 20 3" xfId="43841" xr:uid="{00000000-0005-0000-0000-0000EBAA0000}"/>
    <cellStyle name="Normal 22 5 20 4" xfId="43842" xr:uid="{00000000-0005-0000-0000-0000ECAA0000}"/>
    <cellStyle name="Normal 22 5 21" xfId="43843" xr:uid="{00000000-0005-0000-0000-0000EDAA0000}"/>
    <cellStyle name="Normal 22 5 22" xfId="43844" xr:uid="{00000000-0005-0000-0000-0000EEAA0000}"/>
    <cellStyle name="Normal 22 5 23" xfId="43845" xr:uid="{00000000-0005-0000-0000-0000EFAA0000}"/>
    <cellStyle name="Normal 22 5 3" xfId="43846" xr:uid="{00000000-0005-0000-0000-0000F0AA0000}"/>
    <cellStyle name="Normal 22 5 3 10" xfId="43847" xr:uid="{00000000-0005-0000-0000-0000F1AA0000}"/>
    <cellStyle name="Normal 22 5 3 10 2" xfId="43848" xr:uid="{00000000-0005-0000-0000-0000F2AA0000}"/>
    <cellStyle name="Normal 22 5 3 10 3" xfId="43849" xr:uid="{00000000-0005-0000-0000-0000F3AA0000}"/>
    <cellStyle name="Normal 22 5 3 10 4" xfId="43850" xr:uid="{00000000-0005-0000-0000-0000F4AA0000}"/>
    <cellStyle name="Normal 22 5 3 10 5" xfId="43851" xr:uid="{00000000-0005-0000-0000-0000F5AA0000}"/>
    <cellStyle name="Normal 22 5 3 11" xfId="43852" xr:uid="{00000000-0005-0000-0000-0000F6AA0000}"/>
    <cellStyle name="Normal 22 5 3 11 2" xfId="43853" xr:uid="{00000000-0005-0000-0000-0000F7AA0000}"/>
    <cellStyle name="Normal 22 5 3 11 3" xfId="43854" xr:uid="{00000000-0005-0000-0000-0000F8AA0000}"/>
    <cellStyle name="Normal 22 5 3 11 4" xfId="43855" xr:uid="{00000000-0005-0000-0000-0000F9AA0000}"/>
    <cellStyle name="Normal 22 5 3 11 5" xfId="43856" xr:uid="{00000000-0005-0000-0000-0000FAAA0000}"/>
    <cellStyle name="Normal 22 5 3 12" xfId="43857" xr:uid="{00000000-0005-0000-0000-0000FBAA0000}"/>
    <cellStyle name="Normal 22 5 3 12 2" xfId="43858" xr:uid="{00000000-0005-0000-0000-0000FCAA0000}"/>
    <cellStyle name="Normal 22 5 3 12 3" xfId="43859" xr:uid="{00000000-0005-0000-0000-0000FDAA0000}"/>
    <cellStyle name="Normal 22 5 3 12 4" xfId="43860" xr:uid="{00000000-0005-0000-0000-0000FEAA0000}"/>
    <cellStyle name="Normal 22 5 3 12 5" xfId="43861" xr:uid="{00000000-0005-0000-0000-0000FFAA0000}"/>
    <cellStyle name="Normal 22 5 3 13" xfId="43862" xr:uid="{00000000-0005-0000-0000-000000AB0000}"/>
    <cellStyle name="Normal 22 5 3 13 2" xfId="43863" xr:uid="{00000000-0005-0000-0000-000001AB0000}"/>
    <cellStyle name="Normal 22 5 3 13 3" xfId="43864" xr:uid="{00000000-0005-0000-0000-000002AB0000}"/>
    <cellStyle name="Normal 22 5 3 13 4" xfId="43865" xr:uid="{00000000-0005-0000-0000-000003AB0000}"/>
    <cellStyle name="Normal 22 5 3 13 5" xfId="43866" xr:uid="{00000000-0005-0000-0000-000004AB0000}"/>
    <cellStyle name="Normal 22 5 3 14" xfId="43867" xr:uid="{00000000-0005-0000-0000-000005AB0000}"/>
    <cellStyle name="Normal 22 5 3 14 2" xfId="43868" xr:uid="{00000000-0005-0000-0000-000006AB0000}"/>
    <cellStyle name="Normal 22 5 3 14 3" xfId="43869" xr:uid="{00000000-0005-0000-0000-000007AB0000}"/>
    <cellStyle name="Normal 22 5 3 14 4" xfId="43870" xr:uid="{00000000-0005-0000-0000-000008AB0000}"/>
    <cellStyle name="Normal 22 5 3 14 5" xfId="43871" xr:uid="{00000000-0005-0000-0000-000009AB0000}"/>
    <cellStyle name="Normal 22 5 3 15" xfId="43872" xr:uid="{00000000-0005-0000-0000-00000AAB0000}"/>
    <cellStyle name="Normal 22 5 3 15 2" xfId="43873" xr:uid="{00000000-0005-0000-0000-00000BAB0000}"/>
    <cellStyle name="Normal 22 5 3 15 3" xfId="43874" xr:uid="{00000000-0005-0000-0000-00000CAB0000}"/>
    <cellStyle name="Normal 22 5 3 15 4" xfId="43875" xr:uid="{00000000-0005-0000-0000-00000DAB0000}"/>
    <cellStyle name="Normal 22 5 3 15 5" xfId="43876" xr:uid="{00000000-0005-0000-0000-00000EAB0000}"/>
    <cellStyle name="Normal 22 5 3 16" xfId="43877" xr:uid="{00000000-0005-0000-0000-00000FAB0000}"/>
    <cellStyle name="Normal 22 5 3 16 2" xfId="43878" xr:uid="{00000000-0005-0000-0000-000010AB0000}"/>
    <cellStyle name="Normal 22 5 3 16 3" xfId="43879" xr:uid="{00000000-0005-0000-0000-000011AB0000}"/>
    <cellStyle name="Normal 22 5 3 16 4" xfId="43880" xr:uid="{00000000-0005-0000-0000-000012AB0000}"/>
    <cellStyle name="Normal 22 5 3 17" xfId="43881" xr:uid="{00000000-0005-0000-0000-000013AB0000}"/>
    <cellStyle name="Normal 22 5 3 17 2" xfId="43882" xr:uid="{00000000-0005-0000-0000-000014AB0000}"/>
    <cellStyle name="Normal 22 5 3 17 3" xfId="43883" xr:uid="{00000000-0005-0000-0000-000015AB0000}"/>
    <cellStyle name="Normal 22 5 3 17 4" xfId="43884" xr:uid="{00000000-0005-0000-0000-000016AB0000}"/>
    <cellStyle name="Normal 22 5 3 18" xfId="43885" xr:uid="{00000000-0005-0000-0000-000017AB0000}"/>
    <cellStyle name="Normal 22 5 3 19" xfId="43886" xr:uid="{00000000-0005-0000-0000-000018AB0000}"/>
    <cellStyle name="Normal 22 5 3 2" xfId="43887" xr:uid="{00000000-0005-0000-0000-000019AB0000}"/>
    <cellStyle name="Normal 22 5 3 2 2" xfId="43888" xr:uid="{00000000-0005-0000-0000-00001AAB0000}"/>
    <cellStyle name="Normal 22 5 3 2 3" xfId="43889" xr:uid="{00000000-0005-0000-0000-00001BAB0000}"/>
    <cellStyle name="Normal 22 5 3 2 4" xfId="43890" xr:uid="{00000000-0005-0000-0000-00001CAB0000}"/>
    <cellStyle name="Normal 22 5 3 2 5" xfId="43891" xr:uid="{00000000-0005-0000-0000-00001DAB0000}"/>
    <cellStyle name="Normal 22 5 3 20" xfId="43892" xr:uid="{00000000-0005-0000-0000-00001EAB0000}"/>
    <cellStyle name="Normal 22 5 3 3" xfId="43893" xr:uid="{00000000-0005-0000-0000-00001FAB0000}"/>
    <cellStyle name="Normal 22 5 3 3 2" xfId="43894" xr:uid="{00000000-0005-0000-0000-000020AB0000}"/>
    <cellStyle name="Normal 22 5 3 3 3" xfId="43895" xr:uid="{00000000-0005-0000-0000-000021AB0000}"/>
    <cellStyle name="Normal 22 5 3 3 4" xfId="43896" xr:uid="{00000000-0005-0000-0000-000022AB0000}"/>
    <cellStyle name="Normal 22 5 3 3 5" xfId="43897" xr:uid="{00000000-0005-0000-0000-000023AB0000}"/>
    <cellStyle name="Normal 22 5 3 4" xfId="43898" xr:uid="{00000000-0005-0000-0000-000024AB0000}"/>
    <cellStyle name="Normal 22 5 3 4 2" xfId="43899" xr:uid="{00000000-0005-0000-0000-000025AB0000}"/>
    <cellStyle name="Normal 22 5 3 4 3" xfId="43900" xr:uid="{00000000-0005-0000-0000-000026AB0000}"/>
    <cellStyle name="Normal 22 5 3 4 4" xfId="43901" xr:uid="{00000000-0005-0000-0000-000027AB0000}"/>
    <cellStyle name="Normal 22 5 3 4 5" xfId="43902" xr:uid="{00000000-0005-0000-0000-000028AB0000}"/>
    <cellStyle name="Normal 22 5 3 5" xfId="43903" xr:uid="{00000000-0005-0000-0000-000029AB0000}"/>
    <cellStyle name="Normal 22 5 3 5 2" xfId="43904" xr:uid="{00000000-0005-0000-0000-00002AAB0000}"/>
    <cellStyle name="Normal 22 5 3 5 3" xfId="43905" xr:uid="{00000000-0005-0000-0000-00002BAB0000}"/>
    <cellStyle name="Normal 22 5 3 5 4" xfId="43906" xr:uid="{00000000-0005-0000-0000-00002CAB0000}"/>
    <cellStyle name="Normal 22 5 3 5 5" xfId="43907" xr:uid="{00000000-0005-0000-0000-00002DAB0000}"/>
    <cellStyle name="Normal 22 5 3 6" xfId="43908" xr:uid="{00000000-0005-0000-0000-00002EAB0000}"/>
    <cellStyle name="Normal 22 5 3 6 2" xfId="43909" xr:uid="{00000000-0005-0000-0000-00002FAB0000}"/>
    <cellStyle name="Normal 22 5 3 6 3" xfId="43910" xr:uid="{00000000-0005-0000-0000-000030AB0000}"/>
    <cellStyle name="Normal 22 5 3 6 4" xfId="43911" xr:uid="{00000000-0005-0000-0000-000031AB0000}"/>
    <cellStyle name="Normal 22 5 3 6 5" xfId="43912" xr:uid="{00000000-0005-0000-0000-000032AB0000}"/>
    <cellStyle name="Normal 22 5 3 7" xfId="43913" xr:uid="{00000000-0005-0000-0000-000033AB0000}"/>
    <cellStyle name="Normal 22 5 3 7 2" xfId="43914" xr:uid="{00000000-0005-0000-0000-000034AB0000}"/>
    <cellStyle name="Normal 22 5 3 7 3" xfId="43915" xr:uid="{00000000-0005-0000-0000-000035AB0000}"/>
    <cellStyle name="Normal 22 5 3 7 4" xfId="43916" xr:uid="{00000000-0005-0000-0000-000036AB0000}"/>
    <cellStyle name="Normal 22 5 3 7 5" xfId="43917" xr:uid="{00000000-0005-0000-0000-000037AB0000}"/>
    <cellStyle name="Normal 22 5 3 8" xfId="43918" xr:uid="{00000000-0005-0000-0000-000038AB0000}"/>
    <cellStyle name="Normal 22 5 3 8 2" xfId="43919" xr:uid="{00000000-0005-0000-0000-000039AB0000}"/>
    <cellStyle name="Normal 22 5 3 8 3" xfId="43920" xr:uid="{00000000-0005-0000-0000-00003AAB0000}"/>
    <cellStyle name="Normal 22 5 3 8 4" xfId="43921" xr:uid="{00000000-0005-0000-0000-00003BAB0000}"/>
    <cellStyle name="Normal 22 5 3 8 5" xfId="43922" xr:uid="{00000000-0005-0000-0000-00003CAB0000}"/>
    <cellStyle name="Normal 22 5 3 9" xfId="43923" xr:uid="{00000000-0005-0000-0000-00003DAB0000}"/>
    <cellStyle name="Normal 22 5 3 9 2" xfId="43924" xr:uid="{00000000-0005-0000-0000-00003EAB0000}"/>
    <cellStyle name="Normal 22 5 3 9 3" xfId="43925" xr:uid="{00000000-0005-0000-0000-00003FAB0000}"/>
    <cellStyle name="Normal 22 5 3 9 4" xfId="43926" xr:uid="{00000000-0005-0000-0000-000040AB0000}"/>
    <cellStyle name="Normal 22 5 3 9 5" xfId="43927" xr:uid="{00000000-0005-0000-0000-000041AB0000}"/>
    <cellStyle name="Normal 22 5 4" xfId="43928" xr:uid="{00000000-0005-0000-0000-000042AB0000}"/>
    <cellStyle name="Normal 22 5 4 10" xfId="43929" xr:uid="{00000000-0005-0000-0000-000043AB0000}"/>
    <cellStyle name="Normal 22 5 4 10 2" xfId="43930" xr:uid="{00000000-0005-0000-0000-000044AB0000}"/>
    <cellStyle name="Normal 22 5 4 10 3" xfId="43931" xr:uid="{00000000-0005-0000-0000-000045AB0000}"/>
    <cellStyle name="Normal 22 5 4 10 4" xfId="43932" xr:uid="{00000000-0005-0000-0000-000046AB0000}"/>
    <cellStyle name="Normal 22 5 4 10 5" xfId="43933" xr:uid="{00000000-0005-0000-0000-000047AB0000}"/>
    <cellStyle name="Normal 22 5 4 11" xfId="43934" xr:uid="{00000000-0005-0000-0000-000048AB0000}"/>
    <cellStyle name="Normal 22 5 4 11 2" xfId="43935" xr:uid="{00000000-0005-0000-0000-000049AB0000}"/>
    <cellStyle name="Normal 22 5 4 11 3" xfId="43936" xr:uid="{00000000-0005-0000-0000-00004AAB0000}"/>
    <cellStyle name="Normal 22 5 4 11 4" xfId="43937" xr:uid="{00000000-0005-0000-0000-00004BAB0000}"/>
    <cellStyle name="Normal 22 5 4 11 5" xfId="43938" xr:uid="{00000000-0005-0000-0000-00004CAB0000}"/>
    <cellStyle name="Normal 22 5 4 12" xfId="43939" xr:uid="{00000000-0005-0000-0000-00004DAB0000}"/>
    <cellStyle name="Normal 22 5 4 12 2" xfId="43940" xr:uid="{00000000-0005-0000-0000-00004EAB0000}"/>
    <cellStyle name="Normal 22 5 4 12 3" xfId="43941" xr:uid="{00000000-0005-0000-0000-00004FAB0000}"/>
    <cellStyle name="Normal 22 5 4 12 4" xfId="43942" xr:uid="{00000000-0005-0000-0000-000050AB0000}"/>
    <cellStyle name="Normal 22 5 4 12 5" xfId="43943" xr:uid="{00000000-0005-0000-0000-000051AB0000}"/>
    <cellStyle name="Normal 22 5 4 13" xfId="43944" xr:uid="{00000000-0005-0000-0000-000052AB0000}"/>
    <cellStyle name="Normal 22 5 4 13 2" xfId="43945" xr:uid="{00000000-0005-0000-0000-000053AB0000}"/>
    <cellStyle name="Normal 22 5 4 13 3" xfId="43946" xr:uid="{00000000-0005-0000-0000-000054AB0000}"/>
    <cellStyle name="Normal 22 5 4 13 4" xfId="43947" xr:uid="{00000000-0005-0000-0000-000055AB0000}"/>
    <cellStyle name="Normal 22 5 4 13 5" xfId="43948" xr:uid="{00000000-0005-0000-0000-000056AB0000}"/>
    <cellStyle name="Normal 22 5 4 14" xfId="43949" xr:uid="{00000000-0005-0000-0000-000057AB0000}"/>
    <cellStyle name="Normal 22 5 4 14 2" xfId="43950" xr:uid="{00000000-0005-0000-0000-000058AB0000}"/>
    <cellStyle name="Normal 22 5 4 14 3" xfId="43951" xr:uid="{00000000-0005-0000-0000-000059AB0000}"/>
    <cellStyle name="Normal 22 5 4 14 4" xfId="43952" xr:uid="{00000000-0005-0000-0000-00005AAB0000}"/>
    <cellStyle name="Normal 22 5 4 14 5" xfId="43953" xr:uid="{00000000-0005-0000-0000-00005BAB0000}"/>
    <cellStyle name="Normal 22 5 4 15" xfId="43954" xr:uid="{00000000-0005-0000-0000-00005CAB0000}"/>
    <cellStyle name="Normal 22 5 4 15 2" xfId="43955" xr:uid="{00000000-0005-0000-0000-00005DAB0000}"/>
    <cellStyle name="Normal 22 5 4 15 3" xfId="43956" xr:uid="{00000000-0005-0000-0000-00005EAB0000}"/>
    <cellStyle name="Normal 22 5 4 15 4" xfId="43957" xr:uid="{00000000-0005-0000-0000-00005FAB0000}"/>
    <cellStyle name="Normal 22 5 4 15 5" xfId="43958" xr:uid="{00000000-0005-0000-0000-000060AB0000}"/>
    <cellStyle name="Normal 22 5 4 16" xfId="43959" xr:uid="{00000000-0005-0000-0000-000061AB0000}"/>
    <cellStyle name="Normal 22 5 4 16 2" xfId="43960" xr:uid="{00000000-0005-0000-0000-000062AB0000}"/>
    <cellStyle name="Normal 22 5 4 16 3" xfId="43961" xr:uid="{00000000-0005-0000-0000-000063AB0000}"/>
    <cellStyle name="Normal 22 5 4 16 4" xfId="43962" xr:uid="{00000000-0005-0000-0000-000064AB0000}"/>
    <cellStyle name="Normal 22 5 4 17" xfId="43963" xr:uid="{00000000-0005-0000-0000-000065AB0000}"/>
    <cellStyle name="Normal 22 5 4 17 2" xfId="43964" xr:uid="{00000000-0005-0000-0000-000066AB0000}"/>
    <cellStyle name="Normal 22 5 4 17 3" xfId="43965" xr:uid="{00000000-0005-0000-0000-000067AB0000}"/>
    <cellStyle name="Normal 22 5 4 17 4" xfId="43966" xr:uid="{00000000-0005-0000-0000-000068AB0000}"/>
    <cellStyle name="Normal 22 5 4 18" xfId="43967" xr:uid="{00000000-0005-0000-0000-000069AB0000}"/>
    <cellStyle name="Normal 22 5 4 19" xfId="43968" xr:uid="{00000000-0005-0000-0000-00006AAB0000}"/>
    <cellStyle name="Normal 22 5 4 2" xfId="43969" xr:uid="{00000000-0005-0000-0000-00006BAB0000}"/>
    <cellStyle name="Normal 22 5 4 2 2" xfId="43970" xr:uid="{00000000-0005-0000-0000-00006CAB0000}"/>
    <cellStyle name="Normal 22 5 4 2 3" xfId="43971" xr:uid="{00000000-0005-0000-0000-00006DAB0000}"/>
    <cellStyle name="Normal 22 5 4 2 4" xfId="43972" xr:uid="{00000000-0005-0000-0000-00006EAB0000}"/>
    <cellStyle name="Normal 22 5 4 2 5" xfId="43973" xr:uid="{00000000-0005-0000-0000-00006FAB0000}"/>
    <cellStyle name="Normal 22 5 4 20" xfId="43974" xr:uid="{00000000-0005-0000-0000-000070AB0000}"/>
    <cellStyle name="Normal 22 5 4 3" xfId="43975" xr:uid="{00000000-0005-0000-0000-000071AB0000}"/>
    <cellStyle name="Normal 22 5 4 3 2" xfId="43976" xr:uid="{00000000-0005-0000-0000-000072AB0000}"/>
    <cellStyle name="Normal 22 5 4 3 3" xfId="43977" xr:uid="{00000000-0005-0000-0000-000073AB0000}"/>
    <cellStyle name="Normal 22 5 4 3 4" xfId="43978" xr:uid="{00000000-0005-0000-0000-000074AB0000}"/>
    <cellStyle name="Normal 22 5 4 3 5" xfId="43979" xr:uid="{00000000-0005-0000-0000-000075AB0000}"/>
    <cellStyle name="Normal 22 5 4 4" xfId="43980" xr:uid="{00000000-0005-0000-0000-000076AB0000}"/>
    <cellStyle name="Normal 22 5 4 4 2" xfId="43981" xr:uid="{00000000-0005-0000-0000-000077AB0000}"/>
    <cellStyle name="Normal 22 5 4 4 3" xfId="43982" xr:uid="{00000000-0005-0000-0000-000078AB0000}"/>
    <cellStyle name="Normal 22 5 4 4 4" xfId="43983" xr:uid="{00000000-0005-0000-0000-000079AB0000}"/>
    <cellStyle name="Normal 22 5 4 4 5" xfId="43984" xr:uid="{00000000-0005-0000-0000-00007AAB0000}"/>
    <cellStyle name="Normal 22 5 4 5" xfId="43985" xr:uid="{00000000-0005-0000-0000-00007BAB0000}"/>
    <cellStyle name="Normal 22 5 4 5 2" xfId="43986" xr:uid="{00000000-0005-0000-0000-00007CAB0000}"/>
    <cellStyle name="Normal 22 5 4 5 3" xfId="43987" xr:uid="{00000000-0005-0000-0000-00007DAB0000}"/>
    <cellStyle name="Normal 22 5 4 5 4" xfId="43988" xr:uid="{00000000-0005-0000-0000-00007EAB0000}"/>
    <cellStyle name="Normal 22 5 4 5 5" xfId="43989" xr:uid="{00000000-0005-0000-0000-00007FAB0000}"/>
    <cellStyle name="Normal 22 5 4 6" xfId="43990" xr:uid="{00000000-0005-0000-0000-000080AB0000}"/>
    <cellStyle name="Normal 22 5 4 6 2" xfId="43991" xr:uid="{00000000-0005-0000-0000-000081AB0000}"/>
    <cellStyle name="Normal 22 5 4 6 3" xfId="43992" xr:uid="{00000000-0005-0000-0000-000082AB0000}"/>
    <cellStyle name="Normal 22 5 4 6 4" xfId="43993" xr:uid="{00000000-0005-0000-0000-000083AB0000}"/>
    <cellStyle name="Normal 22 5 4 6 5" xfId="43994" xr:uid="{00000000-0005-0000-0000-000084AB0000}"/>
    <cellStyle name="Normal 22 5 4 7" xfId="43995" xr:uid="{00000000-0005-0000-0000-000085AB0000}"/>
    <cellStyle name="Normal 22 5 4 7 2" xfId="43996" xr:uid="{00000000-0005-0000-0000-000086AB0000}"/>
    <cellStyle name="Normal 22 5 4 7 3" xfId="43997" xr:uid="{00000000-0005-0000-0000-000087AB0000}"/>
    <cellStyle name="Normal 22 5 4 7 4" xfId="43998" xr:uid="{00000000-0005-0000-0000-000088AB0000}"/>
    <cellStyle name="Normal 22 5 4 7 5" xfId="43999" xr:uid="{00000000-0005-0000-0000-000089AB0000}"/>
    <cellStyle name="Normal 22 5 4 8" xfId="44000" xr:uid="{00000000-0005-0000-0000-00008AAB0000}"/>
    <cellStyle name="Normal 22 5 4 8 2" xfId="44001" xr:uid="{00000000-0005-0000-0000-00008BAB0000}"/>
    <cellStyle name="Normal 22 5 4 8 3" xfId="44002" xr:uid="{00000000-0005-0000-0000-00008CAB0000}"/>
    <cellStyle name="Normal 22 5 4 8 4" xfId="44003" xr:uid="{00000000-0005-0000-0000-00008DAB0000}"/>
    <cellStyle name="Normal 22 5 4 8 5" xfId="44004" xr:uid="{00000000-0005-0000-0000-00008EAB0000}"/>
    <cellStyle name="Normal 22 5 4 9" xfId="44005" xr:uid="{00000000-0005-0000-0000-00008FAB0000}"/>
    <cellStyle name="Normal 22 5 4 9 2" xfId="44006" xr:uid="{00000000-0005-0000-0000-000090AB0000}"/>
    <cellStyle name="Normal 22 5 4 9 3" xfId="44007" xr:uid="{00000000-0005-0000-0000-000091AB0000}"/>
    <cellStyle name="Normal 22 5 4 9 4" xfId="44008" xr:uid="{00000000-0005-0000-0000-000092AB0000}"/>
    <cellStyle name="Normal 22 5 4 9 5" xfId="44009" xr:uid="{00000000-0005-0000-0000-000093AB0000}"/>
    <cellStyle name="Normal 22 5 5" xfId="44010" xr:uid="{00000000-0005-0000-0000-000094AB0000}"/>
    <cellStyle name="Normal 22 5 5 2" xfId="44011" xr:uid="{00000000-0005-0000-0000-000095AB0000}"/>
    <cellStyle name="Normal 22 5 5 3" xfId="44012" xr:uid="{00000000-0005-0000-0000-000096AB0000}"/>
    <cellStyle name="Normal 22 5 5 4" xfId="44013" xr:uid="{00000000-0005-0000-0000-000097AB0000}"/>
    <cellStyle name="Normal 22 5 5 5" xfId="44014" xr:uid="{00000000-0005-0000-0000-000098AB0000}"/>
    <cellStyle name="Normal 22 5 6" xfId="44015" xr:uid="{00000000-0005-0000-0000-000099AB0000}"/>
    <cellStyle name="Normal 22 5 6 2" xfId="44016" xr:uid="{00000000-0005-0000-0000-00009AAB0000}"/>
    <cellStyle name="Normal 22 5 6 3" xfId="44017" xr:uid="{00000000-0005-0000-0000-00009BAB0000}"/>
    <cellStyle name="Normal 22 5 6 4" xfId="44018" xr:uid="{00000000-0005-0000-0000-00009CAB0000}"/>
    <cellStyle name="Normal 22 5 6 5" xfId="44019" xr:uid="{00000000-0005-0000-0000-00009DAB0000}"/>
    <cellStyle name="Normal 22 5 7" xfId="44020" xr:uid="{00000000-0005-0000-0000-00009EAB0000}"/>
    <cellStyle name="Normal 22 5 7 2" xfId="44021" xr:uid="{00000000-0005-0000-0000-00009FAB0000}"/>
    <cellStyle name="Normal 22 5 7 3" xfId="44022" xr:uid="{00000000-0005-0000-0000-0000A0AB0000}"/>
    <cellStyle name="Normal 22 5 7 4" xfId="44023" xr:uid="{00000000-0005-0000-0000-0000A1AB0000}"/>
    <cellStyle name="Normal 22 5 7 5" xfId="44024" xr:uid="{00000000-0005-0000-0000-0000A2AB0000}"/>
    <cellStyle name="Normal 22 5 8" xfId="44025" xr:uid="{00000000-0005-0000-0000-0000A3AB0000}"/>
    <cellStyle name="Normal 22 5 8 2" xfId="44026" xr:uid="{00000000-0005-0000-0000-0000A4AB0000}"/>
    <cellStyle name="Normal 22 5 8 3" xfId="44027" xr:uid="{00000000-0005-0000-0000-0000A5AB0000}"/>
    <cellStyle name="Normal 22 5 8 4" xfId="44028" xr:uid="{00000000-0005-0000-0000-0000A6AB0000}"/>
    <cellStyle name="Normal 22 5 8 5" xfId="44029" xr:uid="{00000000-0005-0000-0000-0000A7AB0000}"/>
    <cellStyle name="Normal 22 5 9" xfId="44030" xr:uid="{00000000-0005-0000-0000-0000A8AB0000}"/>
    <cellStyle name="Normal 22 5 9 2" xfId="44031" xr:uid="{00000000-0005-0000-0000-0000A9AB0000}"/>
    <cellStyle name="Normal 22 5 9 3" xfId="44032" xr:uid="{00000000-0005-0000-0000-0000AAAB0000}"/>
    <cellStyle name="Normal 22 5 9 4" xfId="44033" xr:uid="{00000000-0005-0000-0000-0000ABAB0000}"/>
    <cellStyle name="Normal 22 5 9 5" xfId="44034" xr:uid="{00000000-0005-0000-0000-0000ACAB0000}"/>
    <cellStyle name="Normal 22 6" xfId="44035" xr:uid="{00000000-0005-0000-0000-0000ADAB0000}"/>
    <cellStyle name="Normal 22 6 10" xfId="44036" xr:uid="{00000000-0005-0000-0000-0000AEAB0000}"/>
    <cellStyle name="Normal 22 6 10 2" xfId="44037" xr:uid="{00000000-0005-0000-0000-0000AFAB0000}"/>
    <cellStyle name="Normal 22 6 10 3" xfId="44038" xr:uid="{00000000-0005-0000-0000-0000B0AB0000}"/>
    <cellStyle name="Normal 22 6 10 4" xfId="44039" xr:uid="{00000000-0005-0000-0000-0000B1AB0000}"/>
    <cellStyle name="Normal 22 6 10 5" xfId="44040" xr:uid="{00000000-0005-0000-0000-0000B2AB0000}"/>
    <cellStyle name="Normal 22 6 11" xfId="44041" xr:uid="{00000000-0005-0000-0000-0000B3AB0000}"/>
    <cellStyle name="Normal 22 6 11 2" xfId="44042" xr:uid="{00000000-0005-0000-0000-0000B4AB0000}"/>
    <cellStyle name="Normal 22 6 11 3" xfId="44043" xr:uid="{00000000-0005-0000-0000-0000B5AB0000}"/>
    <cellStyle name="Normal 22 6 11 4" xfId="44044" xr:uid="{00000000-0005-0000-0000-0000B6AB0000}"/>
    <cellStyle name="Normal 22 6 11 5" xfId="44045" xr:uid="{00000000-0005-0000-0000-0000B7AB0000}"/>
    <cellStyle name="Normal 22 6 12" xfId="44046" xr:uid="{00000000-0005-0000-0000-0000B8AB0000}"/>
    <cellStyle name="Normal 22 6 12 2" xfId="44047" xr:uid="{00000000-0005-0000-0000-0000B9AB0000}"/>
    <cellStyle name="Normal 22 6 12 3" xfId="44048" xr:uid="{00000000-0005-0000-0000-0000BAAB0000}"/>
    <cellStyle name="Normal 22 6 12 4" xfId="44049" xr:uid="{00000000-0005-0000-0000-0000BBAB0000}"/>
    <cellStyle name="Normal 22 6 12 5" xfId="44050" xr:uid="{00000000-0005-0000-0000-0000BCAB0000}"/>
    <cellStyle name="Normal 22 6 13" xfId="44051" xr:uid="{00000000-0005-0000-0000-0000BDAB0000}"/>
    <cellStyle name="Normal 22 6 13 2" xfId="44052" xr:uid="{00000000-0005-0000-0000-0000BEAB0000}"/>
    <cellStyle name="Normal 22 6 13 3" xfId="44053" xr:uid="{00000000-0005-0000-0000-0000BFAB0000}"/>
    <cellStyle name="Normal 22 6 13 4" xfId="44054" xr:uid="{00000000-0005-0000-0000-0000C0AB0000}"/>
    <cellStyle name="Normal 22 6 13 5" xfId="44055" xr:uid="{00000000-0005-0000-0000-0000C1AB0000}"/>
    <cellStyle name="Normal 22 6 14" xfId="44056" xr:uid="{00000000-0005-0000-0000-0000C2AB0000}"/>
    <cellStyle name="Normal 22 6 14 2" xfId="44057" xr:uid="{00000000-0005-0000-0000-0000C3AB0000}"/>
    <cellStyle name="Normal 22 6 14 3" xfId="44058" xr:uid="{00000000-0005-0000-0000-0000C4AB0000}"/>
    <cellStyle name="Normal 22 6 14 4" xfId="44059" xr:uid="{00000000-0005-0000-0000-0000C5AB0000}"/>
    <cellStyle name="Normal 22 6 14 5" xfId="44060" xr:uid="{00000000-0005-0000-0000-0000C6AB0000}"/>
    <cellStyle name="Normal 22 6 15" xfId="44061" xr:uid="{00000000-0005-0000-0000-0000C7AB0000}"/>
    <cellStyle name="Normal 22 6 15 2" xfId="44062" xr:uid="{00000000-0005-0000-0000-0000C8AB0000}"/>
    <cellStyle name="Normal 22 6 15 3" xfId="44063" xr:uid="{00000000-0005-0000-0000-0000C9AB0000}"/>
    <cellStyle name="Normal 22 6 15 4" xfId="44064" xr:uid="{00000000-0005-0000-0000-0000CAAB0000}"/>
    <cellStyle name="Normal 22 6 15 5" xfId="44065" xr:uid="{00000000-0005-0000-0000-0000CBAB0000}"/>
    <cellStyle name="Normal 22 6 16" xfId="44066" xr:uid="{00000000-0005-0000-0000-0000CCAB0000}"/>
    <cellStyle name="Normal 22 6 16 2" xfId="44067" xr:uid="{00000000-0005-0000-0000-0000CDAB0000}"/>
    <cellStyle name="Normal 22 6 16 3" xfId="44068" xr:uid="{00000000-0005-0000-0000-0000CEAB0000}"/>
    <cellStyle name="Normal 22 6 16 4" xfId="44069" xr:uid="{00000000-0005-0000-0000-0000CFAB0000}"/>
    <cellStyle name="Normal 22 6 16 5" xfId="44070" xr:uid="{00000000-0005-0000-0000-0000D0AB0000}"/>
    <cellStyle name="Normal 22 6 17" xfId="44071" xr:uid="{00000000-0005-0000-0000-0000D1AB0000}"/>
    <cellStyle name="Normal 22 6 17 2" xfId="44072" xr:uid="{00000000-0005-0000-0000-0000D2AB0000}"/>
    <cellStyle name="Normal 22 6 17 3" xfId="44073" xr:uid="{00000000-0005-0000-0000-0000D3AB0000}"/>
    <cellStyle name="Normal 22 6 17 4" xfId="44074" xr:uid="{00000000-0005-0000-0000-0000D4AB0000}"/>
    <cellStyle name="Normal 22 6 18" xfId="44075" xr:uid="{00000000-0005-0000-0000-0000D5AB0000}"/>
    <cellStyle name="Normal 22 6 18 2" xfId="44076" xr:uid="{00000000-0005-0000-0000-0000D6AB0000}"/>
    <cellStyle name="Normal 22 6 18 3" xfId="44077" xr:uid="{00000000-0005-0000-0000-0000D7AB0000}"/>
    <cellStyle name="Normal 22 6 18 4" xfId="44078" xr:uid="{00000000-0005-0000-0000-0000D8AB0000}"/>
    <cellStyle name="Normal 22 6 19" xfId="44079" xr:uid="{00000000-0005-0000-0000-0000D9AB0000}"/>
    <cellStyle name="Normal 22 6 2" xfId="44080" xr:uid="{00000000-0005-0000-0000-0000DAAB0000}"/>
    <cellStyle name="Normal 22 6 2 2" xfId="44081" xr:uid="{00000000-0005-0000-0000-0000DBAB0000}"/>
    <cellStyle name="Normal 22 6 2 3" xfId="44082" xr:uid="{00000000-0005-0000-0000-0000DCAB0000}"/>
    <cellStyle name="Normal 22 6 2 4" xfId="44083" xr:uid="{00000000-0005-0000-0000-0000DDAB0000}"/>
    <cellStyle name="Normal 22 6 2 5" xfId="44084" xr:uid="{00000000-0005-0000-0000-0000DEAB0000}"/>
    <cellStyle name="Normal 22 6 20" xfId="44085" xr:uid="{00000000-0005-0000-0000-0000DFAB0000}"/>
    <cellStyle name="Normal 22 6 21" xfId="44086" xr:uid="{00000000-0005-0000-0000-0000E0AB0000}"/>
    <cellStyle name="Normal 22 6 3" xfId="44087" xr:uid="{00000000-0005-0000-0000-0000E1AB0000}"/>
    <cellStyle name="Normal 22 6 3 2" xfId="44088" xr:uid="{00000000-0005-0000-0000-0000E2AB0000}"/>
    <cellStyle name="Normal 22 6 3 3" xfId="44089" xr:uid="{00000000-0005-0000-0000-0000E3AB0000}"/>
    <cellStyle name="Normal 22 6 3 4" xfId="44090" xr:uid="{00000000-0005-0000-0000-0000E4AB0000}"/>
    <cellStyle name="Normal 22 6 3 5" xfId="44091" xr:uid="{00000000-0005-0000-0000-0000E5AB0000}"/>
    <cellStyle name="Normal 22 6 4" xfId="44092" xr:uid="{00000000-0005-0000-0000-0000E6AB0000}"/>
    <cellStyle name="Normal 22 6 4 2" xfId="44093" xr:uid="{00000000-0005-0000-0000-0000E7AB0000}"/>
    <cellStyle name="Normal 22 6 4 3" xfId="44094" xr:uid="{00000000-0005-0000-0000-0000E8AB0000}"/>
    <cellStyle name="Normal 22 6 4 4" xfId="44095" xr:uid="{00000000-0005-0000-0000-0000E9AB0000}"/>
    <cellStyle name="Normal 22 6 4 5" xfId="44096" xr:uid="{00000000-0005-0000-0000-0000EAAB0000}"/>
    <cellStyle name="Normal 22 6 5" xfId="44097" xr:uid="{00000000-0005-0000-0000-0000EBAB0000}"/>
    <cellStyle name="Normal 22 6 5 2" xfId="44098" xr:uid="{00000000-0005-0000-0000-0000ECAB0000}"/>
    <cellStyle name="Normal 22 6 5 3" xfId="44099" xr:uid="{00000000-0005-0000-0000-0000EDAB0000}"/>
    <cellStyle name="Normal 22 6 5 4" xfId="44100" xr:uid="{00000000-0005-0000-0000-0000EEAB0000}"/>
    <cellStyle name="Normal 22 6 5 5" xfId="44101" xr:uid="{00000000-0005-0000-0000-0000EFAB0000}"/>
    <cellStyle name="Normal 22 6 6" xfId="44102" xr:uid="{00000000-0005-0000-0000-0000F0AB0000}"/>
    <cellStyle name="Normal 22 6 6 2" xfId="44103" xr:uid="{00000000-0005-0000-0000-0000F1AB0000}"/>
    <cellStyle name="Normal 22 6 6 3" xfId="44104" xr:uid="{00000000-0005-0000-0000-0000F2AB0000}"/>
    <cellStyle name="Normal 22 6 6 4" xfId="44105" xr:uid="{00000000-0005-0000-0000-0000F3AB0000}"/>
    <cellStyle name="Normal 22 6 6 5" xfId="44106" xr:uid="{00000000-0005-0000-0000-0000F4AB0000}"/>
    <cellStyle name="Normal 22 6 7" xfId="44107" xr:uid="{00000000-0005-0000-0000-0000F5AB0000}"/>
    <cellStyle name="Normal 22 6 7 2" xfId="44108" xr:uid="{00000000-0005-0000-0000-0000F6AB0000}"/>
    <cellStyle name="Normal 22 6 7 3" xfId="44109" xr:uid="{00000000-0005-0000-0000-0000F7AB0000}"/>
    <cellStyle name="Normal 22 6 7 4" xfId="44110" xr:uid="{00000000-0005-0000-0000-0000F8AB0000}"/>
    <cellStyle name="Normal 22 6 7 5" xfId="44111" xr:uid="{00000000-0005-0000-0000-0000F9AB0000}"/>
    <cellStyle name="Normal 22 6 8" xfId="44112" xr:uid="{00000000-0005-0000-0000-0000FAAB0000}"/>
    <cellStyle name="Normal 22 6 8 2" xfId="44113" xr:uid="{00000000-0005-0000-0000-0000FBAB0000}"/>
    <cellStyle name="Normal 22 6 8 3" xfId="44114" xr:uid="{00000000-0005-0000-0000-0000FCAB0000}"/>
    <cellStyle name="Normal 22 6 8 4" xfId="44115" xr:uid="{00000000-0005-0000-0000-0000FDAB0000}"/>
    <cellStyle name="Normal 22 6 8 5" xfId="44116" xr:uid="{00000000-0005-0000-0000-0000FEAB0000}"/>
    <cellStyle name="Normal 22 6 9" xfId="44117" xr:uid="{00000000-0005-0000-0000-0000FFAB0000}"/>
    <cellStyle name="Normal 22 6 9 2" xfId="44118" xr:uid="{00000000-0005-0000-0000-000000AC0000}"/>
    <cellStyle name="Normal 22 6 9 3" xfId="44119" xr:uid="{00000000-0005-0000-0000-000001AC0000}"/>
    <cellStyle name="Normal 22 6 9 4" xfId="44120" xr:uid="{00000000-0005-0000-0000-000002AC0000}"/>
    <cellStyle name="Normal 22 6 9 5" xfId="44121" xr:uid="{00000000-0005-0000-0000-000003AC0000}"/>
    <cellStyle name="Normal 22 7" xfId="44122" xr:uid="{00000000-0005-0000-0000-000004AC0000}"/>
    <cellStyle name="Normal 22 7 10" xfId="44123" xr:uid="{00000000-0005-0000-0000-000005AC0000}"/>
    <cellStyle name="Normal 22 7 10 2" xfId="44124" xr:uid="{00000000-0005-0000-0000-000006AC0000}"/>
    <cellStyle name="Normal 22 7 10 3" xfId="44125" xr:uid="{00000000-0005-0000-0000-000007AC0000}"/>
    <cellStyle name="Normal 22 7 10 4" xfId="44126" xr:uid="{00000000-0005-0000-0000-000008AC0000}"/>
    <cellStyle name="Normal 22 7 10 5" xfId="44127" xr:uid="{00000000-0005-0000-0000-000009AC0000}"/>
    <cellStyle name="Normal 22 7 11" xfId="44128" xr:uid="{00000000-0005-0000-0000-00000AAC0000}"/>
    <cellStyle name="Normal 22 7 11 2" xfId="44129" xr:uid="{00000000-0005-0000-0000-00000BAC0000}"/>
    <cellStyle name="Normal 22 7 11 3" xfId="44130" xr:uid="{00000000-0005-0000-0000-00000CAC0000}"/>
    <cellStyle name="Normal 22 7 11 4" xfId="44131" xr:uid="{00000000-0005-0000-0000-00000DAC0000}"/>
    <cellStyle name="Normal 22 7 11 5" xfId="44132" xr:uid="{00000000-0005-0000-0000-00000EAC0000}"/>
    <cellStyle name="Normal 22 7 12" xfId="44133" xr:uid="{00000000-0005-0000-0000-00000FAC0000}"/>
    <cellStyle name="Normal 22 7 12 2" xfId="44134" xr:uid="{00000000-0005-0000-0000-000010AC0000}"/>
    <cellStyle name="Normal 22 7 12 3" xfId="44135" xr:uid="{00000000-0005-0000-0000-000011AC0000}"/>
    <cellStyle name="Normal 22 7 12 4" xfId="44136" xr:uid="{00000000-0005-0000-0000-000012AC0000}"/>
    <cellStyle name="Normal 22 7 12 5" xfId="44137" xr:uid="{00000000-0005-0000-0000-000013AC0000}"/>
    <cellStyle name="Normal 22 7 13" xfId="44138" xr:uid="{00000000-0005-0000-0000-000014AC0000}"/>
    <cellStyle name="Normal 22 7 13 2" xfId="44139" xr:uid="{00000000-0005-0000-0000-000015AC0000}"/>
    <cellStyle name="Normal 22 7 13 3" xfId="44140" xr:uid="{00000000-0005-0000-0000-000016AC0000}"/>
    <cellStyle name="Normal 22 7 13 4" xfId="44141" xr:uid="{00000000-0005-0000-0000-000017AC0000}"/>
    <cellStyle name="Normal 22 7 13 5" xfId="44142" xr:uid="{00000000-0005-0000-0000-000018AC0000}"/>
    <cellStyle name="Normal 22 7 14" xfId="44143" xr:uid="{00000000-0005-0000-0000-000019AC0000}"/>
    <cellStyle name="Normal 22 7 14 2" xfId="44144" xr:uid="{00000000-0005-0000-0000-00001AAC0000}"/>
    <cellStyle name="Normal 22 7 14 3" xfId="44145" xr:uid="{00000000-0005-0000-0000-00001BAC0000}"/>
    <cellStyle name="Normal 22 7 14 4" xfId="44146" xr:uid="{00000000-0005-0000-0000-00001CAC0000}"/>
    <cellStyle name="Normal 22 7 14 5" xfId="44147" xr:uid="{00000000-0005-0000-0000-00001DAC0000}"/>
    <cellStyle name="Normal 22 7 15" xfId="44148" xr:uid="{00000000-0005-0000-0000-00001EAC0000}"/>
    <cellStyle name="Normal 22 7 15 2" xfId="44149" xr:uid="{00000000-0005-0000-0000-00001FAC0000}"/>
    <cellStyle name="Normal 22 7 15 3" xfId="44150" xr:uid="{00000000-0005-0000-0000-000020AC0000}"/>
    <cellStyle name="Normal 22 7 15 4" xfId="44151" xr:uid="{00000000-0005-0000-0000-000021AC0000}"/>
    <cellStyle name="Normal 22 7 15 5" xfId="44152" xr:uid="{00000000-0005-0000-0000-000022AC0000}"/>
    <cellStyle name="Normal 22 7 16" xfId="44153" xr:uid="{00000000-0005-0000-0000-000023AC0000}"/>
    <cellStyle name="Normal 22 7 16 2" xfId="44154" xr:uid="{00000000-0005-0000-0000-000024AC0000}"/>
    <cellStyle name="Normal 22 7 16 3" xfId="44155" xr:uid="{00000000-0005-0000-0000-000025AC0000}"/>
    <cellStyle name="Normal 22 7 16 4" xfId="44156" xr:uid="{00000000-0005-0000-0000-000026AC0000}"/>
    <cellStyle name="Normal 22 7 16 5" xfId="44157" xr:uid="{00000000-0005-0000-0000-000027AC0000}"/>
    <cellStyle name="Normal 22 7 17" xfId="44158" xr:uid="{00000000-0005-0000-0000-000028AC0000}"/>
    <cellStyle name="Normal 22 7 17 2" xfId="44159" xr:uid="{00000000-0005-0000-0000-000029AC0000}"/>
    <cellStyle name="Normal 22 7 17 3" xfId="44160" xr:uid="{00000000-0005-0000-0000-00002AAC0000}"/>
    <cellStyle name="Normal 22 7 17 4" xfId="44161" xr:uid="{00000000-0005-0000-0000-00002BAC0000}"/>
    <cellStyle name="Normal 22 7 18" xfId="44162" xr:uid="{00000000-0005-0000-0000-00002CAC0000}"/>
    <cellStyle name="Normal 22 7 18 2" xfId="44163" xr:uid="{00000000-0005-0000-0000-00002DAC0000}"/>
    <cellStyle name="Normal 22 7 18 3" xfId="44164" xr:uid="{00000000-0005-0000-0000-00002EAC0000}"/>
    <cellStyle name="Normal 22 7 18 4" xfId="44165" xr:uid="{00000000-0005-0000-0000-00002FAC0000}"/>
    <cellStyle name="Normal 22 7 19" xfId="44166" xr:uid="{00000000-0005-0000-0000-000030AC0000}"/>
    <cellStyle name="Normal 22 7 2" xfId="44167" xr:uid="{00000000-0005-0000-0000-000031AC0000}"/>
    <cellStyle name="Normal 22 7 2 2" xfId="44168" xr:uid="{00000000-0005-0000-0000-000032AC0000}"/>
    <cellStyle name="Normal 22 7 2 3" xfId="44169" xr:uid="{00000000-0005-0000-0000-000033AC0000}"/>
    <cellStyle name="Normal 22 7 2 4" xfId="44170" xr:uid="{00000000-0005-0000-0000-000034AC0000}"/>
    <cellStyle name="Normal 22 7 2 5" xfId="44171" xr:uid="{00000000-0005-0000-0000-000035AC0000}"/>
    <cellStyle name="Normal 22 7 20" xfId="44172" xr:uid="{00000000-0005-0000-0000-000036AC0000}"/>
    <cellStyle name="Normal 22 7 21" xfId="44173" xr:uid="{00000000-0005-0000-0000-000037AC0000}"/>
    <cellStyle name="Normal 22 7 3" xfId="44174" xr:uid="{00000000-0005-0000-0000-000038AC0000}"/>
    <cellStyle name="Normal 22 7 3 2" xfId="44175" xr:uid="{00000000-0005-0000-0000-000039AC0000}"/>
    <cellStyle name="Normal 22 7 3 3" xfId="44176" xr:uid="{00000000-0005-0000-0000-00003AAC0000}"/>
    <cellStyle name="Normal 22 7 3 4" xfId="44177" xr:uid="{00000000-0005-0000-0000-00003BAC0000}"/>
    <cellStyle name="Normal 22 7 3 5" xfId="44178" xr:uid="{00000000-0005-0000-0000-00003CAC0000}"/>
    <cellStyle name="Normal 22 7 4" xfId="44179" xr:uid="{00000000-0005-0000-0000-00003DAC0000}"/>
    <cellStyle name="Normal 22 7 4 2" xfId="44180" xr:uid="{00000000-0005-0000-0000-00003EAC0000}"/>
    <cellStyle name="Normal 22 7 4 3" xfId="44181" xr:uid="{00000000-0005-0000-0000-00003FAC0000}"/>
    <cellStyle name="Normal 22 7 4 4" xfId="44182" xr:uid="{00000000-0005-0000-0000-000040AC0000}"/>
    <cellStyle name="Normal 22 7 4 5" xfId="44183" xr:uid="{00000000-0005-0000-0000-000041AC0000}"/>
    <cellStyle name="Normal 22 7 5" xfId="44184" xr:uid="{00000000-0005-0000-0000-000042AC0000}"/>
    <cellStyle name="Normal 22 7 5 2" xfId="44185" xr:uid="{00000000-0005-0000-0000-000043AC0000}"/>
    <cellStyle name="Normal 22 7 5 3" xfId="44186" xr:uid="{00000000-0005-0000-0000-000044AC0000}"/>
    <cellStyle name="Normal 22 7 5 4" xfId="44187" xr:uid="{00000000-0005-0000-0000-000045AC0000}"/>
    <cellStyle name="Normal 22 7 5 5" xfId="44188" xr:uid="{00000000-0005-0000-0000-000046AC0000}"/>
    <cellStyle name="Normal 22 7 6" xfId="44189" xr:uid="{00000000-0005-0000-0000-000047AC0000}"/>
    <cellStyle name="Normal 22 7 6 2" xfId="44190" xr:uid="{00000000-0005-0000-0000-000048AC0000}"/>
    <cellStyle name="Normal 22 7 6 3" xfId="44191" xr:uid="{00000000-0005-0000-0000-000049AC0000}"/>
    <cellStyle name="Normal 22 7 6 4" xfId="44192" xr:uid="{00000000-0005-0000-0000-00004AAC0000}"/>
    <cellStyle name="Normal 22 7 6 5" xfId="44193" xr:uid="{00000000-0005-0000-0000-00004BAC0000}"/>
    <cellStyle name="Normal 22 7 7" xfId="44194" xr:uid="{00000000-0005-0000-0000-00004CAC0000}"/>
    <cellStyle name="Normal 22 7 7 2" xfId="44195" xr:uid="{00000000-0005-0000-0000-00004DAC0000}"/>
    <cellStyle name="Normal 22 7 7 3" xfId="44196" xr:uid="{00000000-0005-0000-0000-00004EAC0000}"/>
    <cellStyle name="Normal 22 7 7 4" xfId="44197" xr:uid="{00000000-0005-0000-0000-00004FAC0000}"/>
    <cellStyle name="Normal 22 7 7 5" xfId="44198" xr:uid="{00000000-0005-0000-0000-000050AC0000}"/>
    <cellStyle name="Normal 22 7 8" xfId="44199" xr:uid="{00000000-0005-0000-0000-000051AC0000}"/>
    <cellStyle name="Normal 22 7 8 2" xfId="44200" xr:uid="{00000000-0005-0000-0000-000052AC0000}"/>
    <cellStyle name="Normal 22 7 8 3" xfId="44201" xr:uid="{00000000-0005-0000-0000-000053AC0000}"/>
    <cellStyle name="Normal 22 7 8 4" xfId="44202" xr:uid="{00000000-0005-0000-0000-000054AC0000}"/>
    <cellStyle name="Normal 22 7 8 5" xfId="44203" xr:uid="{00000000-0005-0000-0000-000055AC0000}"/>
    <cellStyle name="Normal 22 7 9" xfId="44204" xr:uid="{00000000-0005-0000-0000-000056AC0000}"/>
    <cellStyle name="Normal 22 7 9 2" xfId="44205" xr:uid="{00000000-0005-0000-0000-000057AC0000}"/>
    <cellStyle name="Normal 22 7 9 3" xfId="44206" xr:uid="{00000000-0005-0000-0000-000058AC0000}"/>
    <cellStyle name="Normal 22 7 9 4" xfId="44207" xr:uid="{00000000-0005-0000-0000-000059AC0000}"/>
    <cellStyle name="Normal 22 7 9 5" xfId="44208" xr:uid="{00000000-0005-0000-0000-00005AAC0000}"/>
    <cellStyle name="Normal 22 8" xfId="44209" xr:uid="{00000000-0005-0000-0000-00005BAC0000}"/>
    <cellStyle name="Normal 22 8 10" xfId="44210" xr:uid="{00000000-0005-0000-0000-00005CAC0000}"/>
    <cellStyle name="Normal 22 8 10 2" xfId="44211" xr:uid="{00000000-0005-0000-0000-00005DAC0000}"/>
    <cellStyle name="Normal 22 8 10 3" xfId="44212" xr:uid="{00000000-0005-0000-0000-00005EAC0000}"/>
    <cellStyle name="Normal 22 8 10 4" xfId="44213" xr:uid="{00000000-0005-0000-0000-00005FAC0000}"/>
    <cellStyle name="Normal 22 8 10 5" xfId="44214" xr:uid="{00000000-0005-0000-0000-000060AC0000}"/>
    <cellStyle name="Normal 22 8 11" xfId="44215" xr:uid="{00000000-0005-0000-0000-000061AC0000}"/>
    <cellStyle name="Normal 22 8 11 2" xfId="44216" xr:uid="{00000000-0005-0000-0000-000062AC0000}"/>
    <cellStyle name="Normal 22 8 11 3" xfId="44217" xr:uid="{00000000-0005-0000-0000-000063AC0000}"/>
    <cellStyle name="Normal 22 8 11 4" xfId="44218" xr:uid="{00000000-0005-0000-0000-000064AC0000}"/>
    <cellStyle name="Normal 22 8 11 5" xfId="44219" xr:uid="{00000000-0005-0000-0000-000065AC0000}"/>
    <cellStyle name="Normal 22 8 12" xfId="44220" xr:uid="{00000000-0005-0000-0000-000066AC0000}"/>
    <cellStyle name="Normal 22 8 12 2" xfId="44221" xr:uid="{00000000-0005-0000-0000-000067AC0000}"/>
    <cellStyle name="Normal 22 8 12 3" xfId="44222" xr:uid="{00000000-0005-0000-0000-000068AC0000}"/>
    <cellStyle name="Normal 22 8 12 4" xfId="44223" xr:uid="{00000000-0005-0000-0000-000069AC0000}"/>
    <cellStyle name="Normal 22 8 12 5" xfId="44224" xr:uid="{00000000-0005-0000-0000-00006AAC0000}"/>
    <cellStyle name="Normal 22 8 13" xfId="44225" xr:uid="{00000000-0005-0000-0000-00006BAC0000}"/>
    <cellStyle name="Normal 22 8 13 2" xfId="44226" xr:uid="{00000000-0005-0000-0000-00006CAC0000}"/>
    <cellStyle name="Normal 22 8 13 3" xfId="44227" xr:uid="{00000000-0005-0000-0000-00006DAC0000}"/>
    <cellStyle name="Normal 22 8 13 4" xfId="44228" xr:uid="{00000000-0005-0000-0000-00006EAC0000}"/>
    <cellStyle name="Normal 22 8 13 5" xfId="44229" xr:uid="{00000000-0005-0000-0000-00006FAC0000}"/>
    <cellStyle name="Normal 22 8 14" xfId="44230" xr:uid="{00000000-0005-0000-0000-000070AC0000}"/>
    <cellStyle name="Normal 22 8 14 2" xfId="44231" xr:uid="{00000000-0005-0000-0000-000071AC0000}"/>
    <cellStyle name="Normal 22 8 14 3" xfId="44232" xr:uid="{00000000-0005-0000-0000-000072AC0000}"/>
    <cellStyle name="Normal 22 8 14 4" xfId="44233" xr:uid="{00000000-0005-0000-0000-000073AC0000}"/>
    <cellStyle name="Normal 22 8 14 5" xfId="44234" xr:uid="{00000000-0005-0000-0000-000074AC0000}"/>
    <cellStyle name="Normal 22 8 15" xfId="44235" xr:uid="{00000000-0005-0000-0000-000075AC0000}"/>
    <cellStyle name="Normal 22 8 15 2" xfId="44236" xr:uid="{00000000-0005-0000-0000-000076AC0000}"/>
    <cellStyle name="Normal 22 8 15 3" xfId="44237" xr:uid="{00000000-0005-0000-0000-000077AC0000}"/>
    <cellStyle name="Normal 22 8 15 4" xfId="44238" xr:uid="{00000000-0005-0000-0000-000078AC0000}"/>
    <cellStyle name="Normal 22 8 15 5" xfId="44239" xr:uid="{00000000-0005-0000-0000-000079AC0000}"/>
    <cellStyle name="Normal 22 8 16" xfId="44240" xr:uid="{00000000-0005-0000-0000-00007AAC0000}"/>
    <cellStyle name="Normal 22 8 16 2" xfId="44241" xr:uid="{00000000-0005-0000-0000-00007BAC0000}"/>
    <cellStyle name="Normal 22 8 16 3" xfId="44242" xr:uid="{00000000-0005-0000-0000-00007CAC0000}"/>
    <cellStyle name="Normal 22 8 16 4" xfId="44243" xr:uid="{00000000-0005-0000-0000-00007DAC0000}"/>
    <cellStyle name="Normal 22 8 17" xfId="44244" xr:uid="{00000000-0005-0000-0000-00007EAC0000}"/>
    <cellStyle name="Normal 22 8 17 2" xfId="44245" xr:uid="{00000000-0005-0000-0000-00007FAC0000}"/>
    <cellStyle name="Normal 22 8 17 3" xfId="44246" xr:uid="{00000000-0005-0000-0000-000080AC0000}"/>
    <cellStyle name="Normal 22 8 17 4" xfId="44247" xr:uid="{00000000-0005-0000-0000-000081AC0000}"/>
    <cellStyle name="Normal 22 8 18" xfId="44248" xr:uid="{00000000-0005-0000-0000-000082AC0000}"/>
    <cellStyle name="Normal 22 8 19" xfId="44249" xr:uid="{00000000-0005-0000-0000-000083AC0000}"/>
    <cellStyle name="Normal 22 8 2" xfId="44250" xr:uid="{00000000-0005-0000-0000-000084AC0000}"/>
    <cellStyle name="Normal 22 8 2 2" xfId="44251" xr:uid="{00000000-0005-0000-0000-000085AC0000}"/>
    <cellStyle name="Normal 22 8 2 3" xfId="44252" xr:uid="{00000000-0005-0000-0000-000086AC0000}"/>
    <cellStyle name="Normal 22 8 2 4" xfId="44253" xr:uid="{00000000-0005-0000-0000-000087AC0000}"/>
    <cellStyle name="Normal 22 8 2 5" xfId="44254" xr:uid="{00000000-0005-0000-0000-000088AC0000}"/>
    <cellStyle name="Normal 22 8 20" xfId="44255" xr:uid="{00000000-0005-0000-0000-000089AC0000}"/>
    <cellStyle name="Normal 22 8 3" xfId="44256" xr:uid="{00000000-0005-0000-0000-00008AAC0000}"/>
    <cellStyle name="Normal 22 8 3 2" xfId="44257" xr:uid="{00000000-0005-0000-0000-00008BAC0000}"/>
    <cellStyle name="Normal 22 8 3 3" xfId="44258" xr:uid="{00000000-0005-0000-0000-00008CAC0000}"/>
    <cellStyle name="Normal 22 8 3 4" xfId="44259" xr:uid="{00000000-0005-0000-0000-00008DAC0000}"/>
    <cellStyle name="Normal 22 8 3 5" xfId="44260" xr:uid="{00000000-0005-0000-0000-00008EAC0000}"/>
    <cellStyle name="Normal 22 8 4" xfId="44261" xr:uid="{00000000-0005-0000-0000-00008FAC0000}"/>
    <cellStyle name="Normal 22 8 4 2" xfId="44262" xr:uid="{00000000-0005-0000-0000-000090AC0000}"/>
    <cellStyle name="Normal 22 8 4 3" xfId="44263" xr:uid="{00000000-0005-0000-0000-000091AC0000}"/>
    <cellStyle name="Normal 22 8 4 4" xfId="44264" xr:uid="{00000000-0005-0000-0000-000092AC0000}"/>
    <cellStyle name="Normal 22 8 4 5" xfId="44265" xr:uid="{00000000-0005-0000-0000-000093AC0000}"/>
    <cellStyle name="Normal 22 8 5" xfId="44266" xr:uid="{00000000-0005-0000-0000-000094AC0000}"/>
    <cellStyle name="Normal 22 8 5 2" xfId="44267" xr:uid="{00000000-0005-0000-0000-000095AC0000}"/>
    <cellStyle name="Normal 22 8 5 3" xfId="44268" xr:uid="{00000000-0005-0000-0000-000096AC0000}"/>
    <cellStyle name="Normal 22 8 5 4" xfId="44269" xr:uid="{00000000-0005-0000-0000-000097AC0000}"/>
    <cellStyle name="Normal 22 8 5 5" xfId="44270" xr:uid="{00000000-0005-0000-0000-000098AC0000}"/>
    <cellStyle name="Normal 22 8 6" xfId="44271" xr:uid="{00000000-0005-0000-0000-000099AC0000}"/>
    <cellStyle name="Normal 22 8 6 2" xfId="44272" xr:uid="{00000000-0005-0000-0000-00009AAC0000}"/>
    <cellStyle name="Normal 22 8 6 3" xfId="44273" xr:uid="{00000000-0005-0000-0000-00009BAC0000}"/>
    <cellStyle name="Normal 22 8 6 4" xfId="44274" xr:uid="{00000000-0005-0000-0000-00009CAC0000}"/>
    <cellStyle name="Normal 22 8 6 5" xfId="44275" xr:uid="{00000000-0005-0000-0000-00009DAC0000}"/>
    <cellStyle name="Normal 22 8 7" xfId="44276" xr:uid="{00000000-0005-0000-0000-00009EAC0000}"/>
    <cellStyle name="Normal 22 8 7 2" xfId="44277" xr:uid="{00000000-0005-0000-0000-00009FAC0000}"/>
    <cellStyle name="Normal 22 8 7 3" xfId="44278" xr:uid="{00000000-0005-0000-0000-0000A0AC0000}"/>
    <cellStyle name="Normal 22 8 7 4" xfId="44279" xr:uid="{00000000-0005-0000-0000-0000A1AC0000}"/>
    <cellStyle name="Normal 22 8 7 5" xfId="44280" xr:uid="{00000000-0005-0000-0000-0000A2AC0000}"/>
    <cellStyle name="Normal 22 8 8" xfId="44281" xr:uid="{00000000-0005-0000-0000-0000A3AC0000}"/>
    <cellStyle name="Normal 22 8 8 2" xfId="44282" xr:uid="{00000000-0005-0000-0000-0000A4AC0000}"/>
    <cellStyle name="Normal 22 8 8 3" xfId="44283" xr:uid="{00000000-0005-0000-0000-0000A5AC0000}"/>
    <cellStyle name="Normal 22 8 8 4" xfId="44284" xr:uid="{00000000-0005-0000-0000-0000A6AC0000}"/>
    <cellStyle name="Normal 22 8 8 5" xfId="44285" xr:uid="{00000000-0005-0000-0000-0000A7AC0000}"/>
    <cellStyle name="Normal 22 8 9" xfId="44286" xr:uid="{00000000-0005-0000-0000-0000A8AC0000}"/>
    <cellStyle name="Normal 22 8 9 2" xfId="44287" xr:uid="{00000000-0005-0000-0000-0000A9AC0000}"/>
    <cellStyle name="Normal 22 8 9 3" xfId="44288" xr:uid="{00000000-0005-0000-0000-0000AAAC0000}"/>
    <cellStyle name="Normal 22 8 9 4" xfId="44289" xr:uid="{00000000-0005-0000-0000-0000ABAC0000}"/>
    <cellStyle name="Normal 22 8 9 5" xfId="44290" xr:uid="{00000000-0005-0000-0000-0000ACAC0000}"/>
    <cellStyle name="Normal 22 9" xfId="44291" xr:uid="{00000000-0005-0000-0000-0000ADAC0000}"/>
    <cellStyle name="Normal 22 9 10" xfId="44292" xr:uid="{00000000-0005-0000-0000-0000AEAC0000}"/>
    <cellStyle name="Normal 22 9 10 2" xfId="44293" xr:uid="{00000000-0005-0000-0000-0000AFAC0000}"/>
    <cellStyle name="Normal 22 9 10 3" xfId="44294" xr:uid="{00000000-0005-0000-0000-0000B0AC0000}"/>
    <cellStyle name="Normal 22 9 10 4" xfId="44295" xr:uid="{00000000-0005-0000-0000-0000B1AC0000}"/>
    <cellStyle name="Normal 22 9 10 5" xfId="44296" xr:uid="{00000000-0005-0000-0000-0000B2AC0000}"/>
    <cellStyle name="Normal 22 9 11" xfId="44297" xr:uid="{00000000-0005-0000-0000-0000B3AC0000}"/>
    <cellStyle name="Normal 22 9 11 2" xfId="44298" xr:uid="{00000000-0005-0000-0000-0000B4AC0000}"/>
    <cellStyle name="Normal 22 9 11 3" xfId="44299" xr:uid="{00000000-0005-0000-0000-0000B5AC0000}"/>
    <cellStyle name="Normal 22 9 11 4" xfId="44300" xr:uid="{00000000-0005-0000-0000-0000B6AC0000}"/>
    <cellStyle name="Normal 22 9 11 5" xfId="44301" xr:uid="{00000000-0005-0000-0000-0000B7AC0000}"/>
    <cellStyle name="Normal 22 9 12" xfId="44302" xr:uid="{00000000-0005-0000-0000-0000B8AC0000}"/>
    <cellStyle name="Normal 22 9 12 2" xfId="44303" xr:uid="{00000000-0005-0000-0000-0000B9AC0000}"/>
    <cellStyle name="Normal 22 9 12 3" xfId="44304" xr:uid="{00000000-0005-0000-0000-0000BAAC0000}"/>
    <cellStyle name="Normal 22 9 12 4" xfId="44305" xr:uid="{00000000-0005-0000-0000-0000BBAC0000}"/>
    <cellStyle name="Normal 22 9 12 5" xfId="44306" xr:uid="{00000000-0005-0000-0000-0000BCAC0000}"/>
    <cellStyle name="Normal 22 9 13" xfId="44307" xr:uid="{00000000-0005-0000-0000-0000BDAC0000}"/>
    <cellStyle name="Normal 22 9 13 2" xfId="44308" xr:uid="{00000000-0005-0000-0000-0000BEAC0000}"/>
    <cellStyle name="Normal 22 9 13 3" xfId="44309" xr:uid="{00000000-0005-0000-0000-0000BFAC0000}"/>
    <cellStyle name="Normal 22 9 13 4" xfId="44310" xr:uid="{00000000-0005-0000-0000-0000C0AC0000}"/>
    <cellStyle name="Normal 22 9 13 5" xfId="44311" xr:uid="{00000000-0005-0000-0000-0000C1AC0000}"/>
    <cellStyle name="Normal 22 9 14" xfId="44312" xr:uid="{00000000-0005-0000-0000-0000C2AC0000}"/>
    <cellStyle name="Normal 22 9 14 2" xfId="44313" xr:uid="{00000000-0005-0000-0000-0000C3AC0000}"/>
    <cellStyle name="Normal 22 9 14 3" xfId="44314" xr:uid="{00000000-0005-0000-0000-0000C4AC0000}"/>
    <cellStyle name="Normal 22 9 14 4" xfId="44315" xr:uid="{00000000-0005-0000-0000-0000C5AC0000}"/>
    <cellStyle name="Normal 22 9 14 5" xfId="44316" xr:uid="{00000000-0005-0000-0000-0000C6AC0000}"/>
    <cellStyle name="Normal 22 9 15" xfId="44317" xr:uid="{00000000-0005-0000-0000-0000C7AC0000}"/>
    <cellStyle name="Normal 22 9 15 2" xfId="44318" xr:uid="{00000000-0005-0000-0000-0000C8AC0000}"/>
    <cellStyle name="Normal 22 9 15 3" xfId="44319" xr:uid="{00000000-0005-0000-0000-0000C9AC0000}"/>
    <cellStyle name="Normal 22 9 15 4" xfId="44320" xr:uid="{00000000-0005-0000-0000-0000CAAC0000}"/>
    <cellStyle name="Normal 22 9 15 5" xfId="44321" xr:uid="{00000000-0005-0000-0000-0000CBAC0000}"/>
    <cellStyle name="Normal 22 9 16" xfId="44322" xr:uid="{00000000-0005-0000-0000-0000CCAC0000}"/>
    <cellStyle name="Normal 22 9 16 2" xfId="44323" xr:uid="{00000000-0005-0000-0000-0000CDAC0000}"/>
    <cellStyle name="Normal 22 9 16 3" xfId="44324" xr:uid="{00000000-0005-0000-0000-0000CEAC0000}"/>
    <cellStyle name="Normal 22 9 16 4" xfId="44325" xr:uid="{00000000-0005-0000-0000-0000CFAC0000}"/>
    <cellStyle name="Normal 22 9 17" xfId="44326" xr:uid="{00000000-0005-0000-0000-0000D0AC0000}"/>
    <cellStyle name="Normal 22 9 17 2" xfId="44327" xr:uid="{00000000-0005-0000-0000-0000D1AC0000}"/>
    <cellStyle name="Normal 22 9 17 3" xfId="44328" xr:uid="{00000000-0005-0000-0000-0000D2AC0000}"/>
    <cellStyle name="Normal 22 9 17 4" xfId="44329" xr:uid="{00000000-0005-0000-0000-0000D3AC0000}"/>
    <cellStyle name="Normal 22 9 18" xfId="44330" xr:uid="{00000000-0005-0000-0000-0000D4AC0000}"/>
    <cellStyle name="Normal 22 9 19" xfId="44331" xr:uid="{00000000-0005-0000-0000-0000D5AC0000}"/>
    <cellStyle name="Normal 22 9 2" xfId="44332" xr:uid="{00000000-0005-0000-0000-0000D6AC0000}"/>
    <cellStyle name="Normal 22 9 2 2" xfId="44333" xr:uid="{00000000-0005-0000-0000-0000D7AC0000}"/>
    <cellStyle name="Normal 22 9 2 3" xfId="44334" xr:uid="{00000000-0005-0000-0000-0000D8AC0000}"/>
    <cellStyle name="Normal 22 9 2 4" xfId="44335" xr:uid="{00000000-0005-0000-0000-0000D9AC0000}"/>
    <cellStyle name="Normal 22 9 2 5" xfId="44336" xr:uid="{00000000-0005-0000-0000-0000DAAC0000}"/>
    <cellStyle name="Normal 22 9 20" xfId="44337" xr:uid="{00000000-0005-0000-0000-0000DBAC0000}"/>
    <cellStyle name="Normal 22 9 3" xfId="44338" xr:uid="{00000000-0005-0000-0000-0000DCAC0000}"/>
    <cellStyle name="Normal 22 9 3 2" xfId="44339" xr:uid="{00000000-0005-0000-0000-0000DDAC0000}"/>
    <cellStyle name="Normal 22 9 3 3" xfId="44340" xr:uid="{00000000-0005-0000-0000-0000DEAC0000}"/>
    <cellStyle name="Normal 22 9 3 4" xfId="44341" xr:uid="{00000000-0005-0000-0000-0000DFAC0000}"/>
    <cellStyle name="Normal 22 9 3 5" xfId="44342" xr:uid="{00000000-0005-0000-0000-0000E0AC0000}"/>
    <cellStyle name="Normal 22 9 4" xfId="44343" xr:uid="{00000000-0005-0000-0000-0000E1AC0000}"/>
    <cellStyle name="Normal 22 9 4 2" xfId="44344" xr:uid="{00000000-0005-0000-0000-0000E2AC0000}"/>
    <cellStyle name="Normal 22 9 4 3" xfId="44345" xr:uid="{00000000-0005-0000-0000-0000E3AC0000}"/>
    <cellStyle name="Normal 22 9 4 4" xfId="44346" xr:uid="{00000000-0005-0000-0000-0000E4AC0000}"/>
    <cellStyle name="Normal 22 9 4 5" xfId="44347" xr:uid="{00000000-0005-0000-0000-0000E5AC0000}"/>
    <cellStyle name="Normal 22 9 5" xfId="44348" xr:uid="{00000000-0005-0000-0000-0000E6AC0000}"/>
    <cellStyle name="Normal 22 9 5 2" xfId="44349" xr:uid="{00000000-0005-0000-0000-0000E7AC0000}"/>
    <cellStyle name="Normal 22 9 5 3" xfId="44350" xr:uid="{00000000-0005-0000-0000-0000E8AC0000}"/>
    <cellStyle name="Normal 22 9 5 4" xfId="44351" xr:uid="{00000000-0005-0000-0000-0000E9AC0000}"/>
    <cellStyle name="Normal 22 9 5 5" xfId="44352" xr:uid="{00000000-0005-0000-0000-0000EAAC0000}"/>
    <cellStyle name="Normal 22 9 6" xfId="44353" xr:uid="{00000000-0005-0000-0000-0000EBAC0000}"/>
    <cellStyle name="Normal 22 9 6 2" xfId="44354" xr:uid="{00000000-0005-0000-0000-0000ECAC0000}"/>
    <cellStyle name="Normal 22 9 6 3" xfId="44355" xr:uid="{00000000-0005-0000-0000-0000EDAC0000}"/>
    <cellStyle name="Normal 22 9 6 4" xfId="44356" xr:uid="{00000000-0005-0000-0000-0000EEAC0000}"/>
    <cellStyle name="Normal 22 9 6 5" xfId="44357" xr:uid="{00000000-0005-0000-0000-0000EFAC0000}"/>
    <cellStyle name="Normal 22 9 7" xfId="44358" xr:uid="{00000000-0005-0000-0000-0000F0AC0000}"/>
    <cellStyle name="Normal 22 9 7 2" xfId="44359" xr:uid="{00000000-0005-0000-0000-0000F1AC0000}"/>
    <cellStyle name="Normal 22 9 7 3" xfId="44360" xr:uid="{00000000-0005-0000-0000-0000F2AC0000}"/>
    <cellStyle name="Normal 22 9 7 4" xfId="44361" xr:uid="{00000000-0005-0000-0000-0000F3AC0000}"/>
    <cellStyle name="Normal 22 9 7 5" xfId="44362" xr:uid="{00000000-0005-0000-0000-0000F4AC0000}"/>
    <cellStyle name="Normal 22 9 8" xfId="44363" xr:uid="{00000000-0005-0000-0000-0000F5AC0000}"/>
    <cellStyle name="Normal 22 9 8 2" xfId="44364" xr:uid="{00000000-0005-0000-0000-0000F6AC0000}"/>
    <cellStyle name="Normal 22 9 8 3" xfId="44365" xr:uid="{00000000-0005-0000-0000-0000F7AC0000}"/>
    <cellStyle name="Normal 22 9 8 4" xfId="44366" xr:uid="{00000000-0005-0000-0000-0000F8AC0000}"/>
    <cellStyle name="Normal 22 9 8 5" xfId="44367" xr:uid="{00000000-0005-0000-0000-0000F9AC0000}"/>
    <cellStyle name="Normal 22 9 9" xfId="44368" xr:uid="{00000000-0005-0000-0000-0000FAAC0000}"/>
    <cellStyle name="Normal 22 9 9 2" xfId="44369" xr:uid="{00000000-0005-0000-0000-0000FBAC0000}"/>
    <cellStyle name="Normal 22 9 9 3" xfId="44370" xr:uid="{00000000-0005-0000-0000-0000FCAC0000}"/>
    <cellStyle name="Normal 22 9 9 4" xfId="44371" xr:uid="{00000000-0005-0000-0000-0000FDAC0000}"/>
    <cellStyle name="Normal 22 9 9 5" xfId="44372" xr:uid="{00000000-0005-0000-0000-0000FEAC0000}"/>
    <cellStyle name="Normal 23" xfId="95" xr:uid="{00000000-0005-0000-0000-0000FFAC0000}"/>
    <cellStyle name="Normal 23 10" xfId="44373" xr:uid="{00000000-0005-0000-0000-000000AD0000}"/>
    <cellStyle name="Normal 23 10 2" xfId="44374" xr:uid="{00000000-0005-0000-0000-000001AD0000}"/>
    <cellStyle name="Normal 23 10 3" xfId="44375" xr:uid="{00000000-0005-0000-0000-000002AD0000}"/>
    <cellStyle name="Normal 23 10 4" xfId="44376" xr:uid="{00000000-0005-0000-0000-000003AD0000}"/>
    <cellStyle name="Normal 23 10 5" xfId="44377" xr:uid="{00000000-0005-0000-0000-000004AD0000}"/>
    <cellStyle name="Normal 23 11" xfId="44378" xr:uid="{00000000-0005-0000-0000-000005AD0000}"/>
    <cellStyle name="Normal 23 11 2" xfId="44379" xr:uid="{00000000-0005-0000-0000-000006AD0000}"/>
    <cellStyle name="Normal 23 11 3" xfId="44380" xr:uid="{00000000-0005-0000-0000-000007AD0000}"/>
    <cellStyle name="Normal 23 11 4" xfId="44381" xr:uid="{00000000-0005-0000-0000-000008AD0000}"/>
    <cellStyle name="Normal 23 11 5" xfId="44382" xr:uid="{00000000-0005-0000-0000-000009AD0000}"/>
    <cellStyle name="Normal 23 12" xfId="44383" xr:uid="{00000000-0005-0000-0000-00000AAD0000}"/>
    <cellStyle name="Normal 23 12 2" xfId="44384" xr:uid="{00000000-0005-0000-0000-00000BAD0000}"/>
    <cellStyle name="Normal 23 12 3" xfId="44385" xr:uid="{00000000-0005-0000-0000-00000CAD0000}"/>
    <cellStyle name="Normal 23 12 4" xfId="44386" xr:uid="{00000000-0005-0000-0000-00000DAD0000}"/>
    <cellStyle name="Normal 23 12 5" xfId="44387" xr:uid="{00000000-0005-0000-0000-00000EAD0000}"/>
    <cellStyle name="Normal 23 13" xfId="44388" xr:uid="{00000000-0005-0000-0000-00000FAD0000}"/>
    <cellStyle name="Normal 23 13 2" xfId="44389" xr:uid="{00000000-0005-0000-0000-000010AD0000}"/>
    <cellStyle name="Normal 23 13 3" xfId="44390" xr:uid="{00000000-0005-0000-0000-000011AD0000}"/>
    <cellStyle name="Normal 23 13 4" xfId="44391" xr:uid="{00000000-0005-0000-0000-000012AD0000}"/>
    <cellStyle name="Normal 23 13 5" xfId="44392" xr:uid="{00000000-0005-0000-0000-000013AD0000}"/>
    <cellStyle name="Normal 23 14" xfId="44393" xr:uid="{00000000-0005-0000-0000-000014AD0000}"/>
    <cellStyle name="Normal 23 14 2" xfId="44394" xr:uid="{00000000-0005-0000-0000-000015AD0000}"/>
    <cellStyle name="Normal 23 14 3" xfId="44395" xr:uid="{00000000-0005-0000-0000-000016AD0000}"/>
    <cellStyle name="Normal 23 14 4" xfId="44396" xr:uid="{00000000-0005-0000-0000-000017AD0000}"/>
    <cellStyle name="Normal 23 14 5" xfId="44397" xr:uid="{00000000-0005-0000-0000-000018AD0000}"/>
    <cellStyle name="Normal 23 15" xfId="44398" xr:uid="{00000000-0005-0000-0000-000019AD0000}"/>
    <cellStyle name="Normal 23 15 2" xfId="44399" xr:uid="{00000000-0005-0000-0000-00001AAD0000}"/>
    <cellStyle name="Normal 23 15 3" xfId="44400" xr:uid="{00000000-0005-0000-0000-00001BAD0000}"/>
    <cellStyle name="Normal 23 15 4" xfId="44401" xr:uid="{00000000-0005-0000-0000-00001CAD0000}"/>
    <cellStyle name="Normal 23 15 5" xfId="44402" xr:uid="{00000000-0005-0000-0000-00001DAD0000}"/>
    <cellStyle name="Normal 23 16" xfId="44403" xr:uid="{00000000-0005-0000-0000-00001EAD0000}"/>
    <cellStyle name="Normal 23 16 2" xfId="44404" xr:uid="{00000000-0005-0000-0000-00001FAD0000}"/>
    <cellStyle name="Normal 23 16 3" xfId="44405" xr:uid="{00000000-0005-0000-0000-000020AD0000}"/>
    <cellStyle name="Normal 23 16 4" xfId="44406" xr:uid="{00000000-0005-0000-0000-000021AD0000}"/>
    <cellStyle name="Normal 23 16 5" xfId="44407" xr:uid="{00000000-0005-0000-0000-000022AD0000}"/>
    <cellStyle name="Normal 23 17" xfId="44408" xr:uid="{00000000-0005-0000-0000-000023AD0000}"/>
    <cellStyle name="Normal 23 17 2" xfId="44409" xr:uid="{00000000-0005-0000-0000-000024AD0000}"/>
    <cellStyle name="Normal 23 17 3" xfId="44410" xr:uid="{00000000-0005-0000-0000-000025AD0000}"/>
    <cellStyle name="Normal 23 17 4" xfId="44411" xr:uid="{00000000-0005-0000-0000-000026AD0000}"/>
    <cellStyle name="Normal 23 17 5" xfId="44412" xr:uid="{00000000-0005-0000-0000-000027AD0000}"/>
    <cellStyle name="Normal 23 18" xfId="44413" xr:uid="{00000000-0005-0000-0000-000028AD0000}"/>
    <cellStyle name="Normal 23 18 2" xfId="44414" xr:uid="{00000000-0005-0000-0000-000029AD0000}"/>
    <cellStyle name="Normal 23 18 3" xfId="44415" xr:uid="{00000000-0005-0000-0000-00002AAD0000}"/>
    <cellStyle name="Normal 23 18 4" xfId="44416" xr:uid="{00000000-0005-0000-0000-00002BAD0000}"/>
    <cellStyle name="Normal 23 18 5" xfId="44417" xr:uid="{00000000-0005-0000-0000-00002CAD0000}"/>
    <cellStyle name="Normal 23 19" xfId="44418" xr:uid="{00000000-0005-0000-0000-00002DAD0000}"/>
    <cellStyle name="Normal 23 19 2" xfId="44419" xr:uid="{00000000-0005-0000-0000-00002EAD0000}"/>
    <cellStyle name="Normal 23 19 3" xfId="44420" xr:uid="{00000000-0005-0000-0000-00002FAD0000}"/>
    <cellStyle name="Normal 23 19 4" xfId="44421" xr:uid="{00000000-0005-0000-0000-000030AD0000}"/>
    <cellStyle name="Normal 23 19 5" xfId="44422" xr:uid="{00000000-0005-0000-0000-000031AD0000}"/>
    <cellStyle name="Normal 23 2" xfId="44423" xr:uid="{00000000-0005-0000-0000-000032AD0000}"/>
    <cellStyle name="Normal 23 2 10" xfId="44424" xr:uid="{00000000-0005-0000-0000-000033AD0000}"/>
    <cellStyle name="Normal 23 2 10 2" xfId="44425" xr:uid="{00000000-0005-0000-0000-000034AD0000}"/>
    <cellStyle name="Normal 23 2 10 3" xfId="44426" xr:uid="{00000000-0005-0000-0000-000035AD0000}"/>
    <cellStyle name="Normal 23 2 10 4" xfId="44427" xr:uid="{00000000-0005-0000-0000-000036AD0000}"/>
    <cellStyle name="Normal 23 2 10 5" xfId="44428" xr:uid="{00000000-0005-0000-0000-000037AD0000}"/>
    <cellStyle name="Normal 23 2 11" xfId="44429" xr:uid="{00000000-0005-0000-0000-000038AD0000}"/>
    <cellStyle name="Normal 23 2 11 2" xfId="44430" xr:uid="{00000000-0005-0000-0000-000039AD0000}"/>
    <cellStyle name="Normal 23 2 11 3" xfId="44431" xr:uid="{00000000-0005-0000-0000-00003AAD0000}"/>
    <cellStyle name="Normal 23 2 11 4" xfId="44432" xr:uid="{00000000-0005-0000-0000-00003BAD0000}"/>
    <cellStyle name="Normal 23 2 11 5" xfId="44433" xr:uid="{00000000-0005-0000-0000-00003CAD0000}"/>
    <cellStyle name="Normal 23 2 12" xfId="44434" xr:uid="{00000000-0005-0000-0000-00003DAD0000}"/>
    <cellStyle name="Normal 23 2 12 2" xfId="44435" xr:uid="{00000000-0005-0000-0000-00003EAD0000}"/>
    <cellStyle name="Normal 23 2 12 3" xfId="44436" xr:uid="{00000000-0005-0000-0000-00003FAD0000}"/>
    <cellStyle name="Normal 23 2 12 4" xfId="44437" xr:uid="{00000000-0005-0000-0000-000040AD0000}"/>
    <cellStyle name="Normal 23 2 12 5" xfId="44438" xr:uid="{00000000-0005-0000-0000-000041AD0000}"/>
    <cellStyle name="Normal 23 2 13" xfId="44439" xr:uid="{00000000-0005-0000-0000-000042AD0000}"/>
    <cellStyle name="Normal 23 2 13 2" xfId="44440" xr:uid="{00000000-0005-0000-0000-000043AD0000}"/>
    <cellStyle name="Normal 23 2 13 3" xfId="44441" xr:uid="{00000000-0005-0000-0000-000044AD0000}"/>
    <cellStyle name="Normal 23 2 13 4" xfId="44442" xr:uid="{00000000-0005-0000-0000-000045AD0000}"/>
    <cellStyle name="Normal 23 2 13 5" xfId="44443" xr:uid="{00000000-0005-0000-0000-000046AD0000}"/>
    <cellStyle name="Normal 23 2 14" xfId="44444" xr:uid="{00000000-0005-0000-0000-000047AD0000}"/>
    <cellStyle name="Normal 23 2 14 2" xfId="44445" xr:uid="{00000000-0005-0000-0000-000048AD0000}"/>
    <cellStyle name="Normal 23 2 14 3" xfId="44446" xr:uid="{00000000-0005-0000-0000-000049AD0000}"/>
    <cellStyle name="Normal 23 2 14 4" xfId="44447" xr:uid="{00000000-0005-0000-0000-00004AAD0000}"/>
    <cellStyle name="Normal 23 2 14 5" xfId="44448" xr:uid="{00000000-0005-0000-0000-00004BAD0000}"/>
    <cellStyle name="Normal 23 2 15" xfId="44449" xr:uid="{00000000-0005-0000-0000-00004CAD0000}"/>
    <cellStyle name="Normal 23 2 15 2" xfId="44450" xr:uid="{00000000-0005-0000-0000-00004DAD0000}"/>
    <cellStyle name="Normal 23 2 15 3" xfId="44451" xr:uid="{00000000-0005-0000-0000-00004EAD0000}"/>
    <cellStyle name="Normal 23 2 15 4" xfId="44452" xr:uid="{00000000-0005-0000-0000-00004FAD0000}"/>
    <cellStyle name="Normal 23 2 15 5" xfId="44453" xr:uid="{00000000-0005-0000-0000-000050AD0000}"/>
    <cellStyle name="Normal 23 2 16" xfId="44454" xr:uid="{00000000-0005-0000-0000-000051AD0000}"/>
    <cellStyle name="Normal 23 2 16 2" xfId="44455" xr:uid="{00000000-0005-0000-0000-000052AD0000}"/>
    <cellStyle name="Normal 23 2 16 3" xfId="44456" xr:uid="{00000000-0005-0000-0000-000053AD0000}"/>
    <cellStyle name="Normal 23 2 16 4" xfId="44457" xr:uid="{00000000-0005-0000-0000-000054AD0000}"/>
    <cellStyle name="Normal 23 2 16 5" xfId="44458" xr:uid="{00000000-0005-0000-0000-000055AD0000}"/>
    <cellStyle name="Normal 23 2 17" xfId="44459" xr:uid="{00000000-0005-0000-0000-000056AD0000}"/>
    <cellStyle name="Normal 23 2 17 2" xfId="44460" xr:uid="{00000000-0005-0000-0000-000057AD0000}"/>
    <cellStyle name="Normal 23 2 17 3" xfId="44461" xr:uid="{00000000-0005-0000-0000-000058AD0000}"/>
    <cellStyle name="Normal 23 2 17 4" xfId="44462" xr:uid="{00000000-0005-0000-0000-000059AD0000}"/>
    <cellStyle name="Normal 23 2 17 5" xfId="44463" xr:uid="{00000000-0005-0000-0000-00005AAD0000}"/>
    <cellStyle name="Normal 23 2 18" xfId="44464" xr:uid="{00000000-0005-0000-0000-00005BAD0000}"/>
    <cellStyle name="Normal 23 2 18 2" xfId="44465" xr:uid="{00000000-0005-0000-0000-00005CAD0000}"/>
    <cellStyle name="Normal 23 2 18 3" xfId="44466" xr:uid="{00000000-0005-0000-0000-00005DAD0000}"/>
    <cellStyle name="Normal 23 2 18 4" xfId="44467" xr:uid="{00000000-0005-0000-0000-00005EAD0000}"/>
    <cellStyle name="Normal 23 2 18 5" xfId="44468" xr:uid="{00000000-0005-0000-0000-00005FAD0000}"/>
    <cellStyle name="Normal 23 2 19" xfId="44469" xr:uid="{00000000-0005-0000-0000-000060AD0000}"/>
    <cellStyle name="Normal 23 2 19 2" xfId="44470" xr:uid="{00000000-0005-0000-0000-000061AD0000}"/>
    <cellStyle name="Normal 23 2 19 3" xfId="44471" xr:uid="{00000000-0005-0000-0000-000062AD0000}"/>
    <cellStyle name="Normal 23 2 19 4" xfId="44472" xr:uid="{00000000-0005-0000-0000-000063AD0000}"/>
    <cellStyle name="Normal 23 2 19 5" xfId="44473" xr:uid="{00000000-0005-0000-0000-000064AD0000}"/>
    <cellStyle name="Normal 23 2 2" xfId="44474" xr:uid="{00000000-0005-0000-0000-000065AD0000}"/>
    <cellStyle name="Normal 23 2 2 10" xfId="44475" xr:uid="{00000000-0005-0000-0000-000066AD0000}"/>
    <cellStyle name="Normal 23 2 2 10 2" xfId="44476" xr:uid="{00000000-0005-0000-0000-000067AD0000}"/>
    <cellStyle name="Normal 23 2 2 10 3" xfId="44477" xr:uid="{00000000-0005-0000-0000-000068AD0000}"/>
    <cellStyle name="Normal 23 2 2 10 4" xfId="44478" xr:uid="{00000000-0005-0000-0000-000069AD0000}"/>
    <cellStyle name="Normal 23 2 2 10 5" xfId="44479" xr:uid="{00000000-0005-0000-0000-00006AAD0000}"/>
    <cellStyle name="Normal 23 2 2 11" xfId="44480" xr:uid="{00000000-0005-0000-0000-00006BAD0000}"/>
    <cellStyle name="Normal 23 2 2 11 2" xfId="44481" xr:uid="{00000000-0005-0000-0000-00006CAD0000}"/>
    <cellStyle name="Normal 23 2 2 11 3" xfId="44482" xr:uid="{00000000-0005-0000-0000-00006DAD0000}"/>
    <cellStyle name="Normal 23 2 2 11 4" xfId="44483" xr:uid="{00000000-0005-0000-0000-00006EAD0000}"/>
    <cellStyle name="Normal 23 2 2 11 5" xfId="44484" xr:uid="{00000000-0005-0000-0000-00006FAD0000}"/>
    <cellStyle name="Normal 23 2 2 12" xfId="44485" xr:uid="{00000000-0005-0000-0000-000070AD0000}"/>
    <cellStyle name="Normal 23 2 2 12 2" xfId="44486" xr:uid="{00000000-0005-0000-0000-000071AD0000}"/>
    <cellStyle name="Normal 23 2 2 12 3" xfId="44487" xr:uid="{00000000-0005-0000-0000-000072AD0000}"/>
    <cellStyle name="Normal 23 2 2 12 4" xfId="44488" xr:uid="{00000000-0005-0000-0000-000073AD0000}"/>
    <cellStyle name="Normal 23 2 2 12 5" xfId="44489" xr:uid="{00000000-0005-0000-0000-000074AD0000}"/>
    <cellStyle name="Normal 23 2 2 13" xfId="44490" xr:uid="{00000000-0005-0000-0000-000075AD0000}"/>
    <cellStyle name="Normal 23 2 2 13 2" xfId="44491" xr:uid="{00000000-0005-0000-0000-000076AD0000}"/>
    <cellStyle name="Normal 23 2 2 13 3" xfId="44492" xr:uid="{00000000-0005-0000-0000-000077AD0000}"/>
    <cellStyle name="Normal 23 2 2 13 4" xfId="44493" xr:uid="{00000000-0005-0000-0000-000078AD0000}"/>
    <cellStyle name="Normal 23 2 2 13 5" xfId="44494" xr:uid="{00000000-0005-0000-0000-000079AD0000}"/>
    <cellStyle name="Normal 23 2 2 14" xfId="44495" xr:uid="{00000000-0005-0000-0000-00007AAD0000}"/>
    <cellStyle name="Normal 23 2 2 14 2" xfId="44496" xr:uid="{00000000-0005-0000-0000-00007BAD0000}"/>
    <cellStyle name="Normal 23 2 2 14 3" xfId="44497" xr:uid="{00000000-0005-0000-0000-00007CAD0000}"/>
    <cellStyle name="Normal 23 2 2 14 4" xfId="44498" xr:uid="{00000000-0005-0000-0000-00007DAD0000}"/>
    <cellStyle name="Normal 23 2 2 14 5" xfId="44499" xr:uid="{00000000-0005-0000-0000-00007EAD0000}"/>
    <cellStyle name="Normal 23 2 2 15" xfId="44500" xr:uid="{00000000-0005-0000-0000-00007FAD0000}"/>
    <cellStyle name="Normal 23 2 2 15 2" xfId="44501" xr:uid="{00000000-0005-0000-0000-000080AD0000}"/>
    <cellStyle name="Normal 23 2 2 15 3" xfId="44502" xr:uid="{00000000-0005-0000-0000-000081AD0000}"/>
    <cellStyle name="Normal 23 2 2 15 4" xfId="44503" xr:uid="{00000000-0005-0000-0000-000082AD0000}"/>
    <cellStyle name="Normal 23 2 2 15 5" xfId="44504" xr:uid="{00000000-0005-0000-0000-000083AD0000}"/>
    <cellStyle name="Normal 23 2 2 16" xfId="44505" xr:uid="{00000000-0005-0000-0000-000084AD0000}"/>
    <cellStyle name="Normal 23 2 2 16 2" xfId="44506" xr:uid="{00000000-0005-0000-0000-000085AD0000}"/>
    <cellStyle name="Normal 23 2 2 16 3" xfId="44507" xr:uid="{00000000-0005-0000-0000-000086AD0000}"/>
    <cellStyle name="Normal 23 2 2 16 4" xfId="44508" xr:uid="{00000000-0005-0000-0000-000087AD0000}"/>
    <cellStyle name="Normal 23 2 2 16 5" xfId="44509" xr:uid="{00000000-0005-0000-0000-000088AD0000}"/>
    <cellStyle name="Normal 23 2 2 17" xfId="44510" xr:uid="{00000000-0005-0000-0000-000089AD0000}"/>
    <cellStyle name="Normal 23 2 2 17 2" xfId="44511" xr:uid="{00000000-0005-0000-0000-00008AAD0000}"/>
    <cellStyle name="Normal 23 2 2 17 3" xfId="44512" xr:uid="{00000000-0005-0000-0000-00008BAD0000}"/>
    <cellStyle name="Normal 23 2 2 17 4" xfId="44513" xr:uid="{00000000-0005-0000-0000-00008CAD0000}"/>
    <cellStyle name="Normal 23 2 2 17 5" xfId="44514" xr:uid="{00000000-0005-0000-0000-00008DAD0000}"/>
    <cellStyle name="Normal 23 2 2 18" xfId="44515" xr:uid="{00000000-0005-0000-0000-00008EAD0000}"/>
    <cellStyle name="Normal 23 2 2 18 2" xfId="44516" xr:uid="{00000000-0005-0000-0000-00008FAD0000}"/>
    <cellStyle name="Normal 23 2 2 18 3" xfId="44517" xr:uid="{00000000-0005-0000-0000-000090AD0000}"/>
    <cellStyle name="Normal 23 2 2 18 4" xfId="44518" xr:uid="{00000000-0005-0000-0000-000091AD0000}"/>
    <cellStyle name="Normal 23 2 2 18 5" xfId="44519" xr:uid="{00000000-0005-0000-0000-000092AD0000}"/>
    <cellStyle name="Normal 23 2 2 19" xfId="44520" xr:uid="{00000000-0005-0000-0000-000093AD0000}"/>
    <cellStyle name="Normal 23 2 2 19 2" xfId="44521" xr:uid="{00000000-0005-0000-0000-000094AD0000}"/>
    <cellStyle name="Normal 23 2 2 19 3" xfId="44522" xr:uid="{00000000-0005-0000-0000-000095AD0000}"/>
    <cellStyle name="Normal 23 2 2 19 4" xfId="44523" xr:uid="{00000000-0005-0000-0000-000096AD0000}"/>
    <cellStyle name="Normal 23 2 2 2" xfId="44524" xr:uid="{00000000-0005-0000-0000-000097AD0000}"/>
    <cellStyle name="Normal 23 2 2 2 10" xfId="44525" xr:uid="{00000000-0005-0000-0000-000098AD0000}"/>
    <cellStyle name="Normal 23 2 2 2 10 2" xfId="44526" xr:uid="{00000000-0005-0000-0000-000099AD0000}"/>
    <cellStyle name="Normal 23 2 2 2 10 3" xfId="44527" xr:uid="{00000000-0005-0000-0000-00009AAD0000}"/>
    <cellStyle name="Normal 23 2 2 2 10 4" xfId="44528" xr:uid="{00000000-0005-0000-0000-00009BAD0000}"/>
    <cellStyle name="Normal 23 2 2 2 10 5" xfId="44529" xr:uid="{00000000-0005-0000-0000-00009CAD0000}"/>
    <cellStyle name="Normal 23 2 2 2 11" xfId="44530" xr:uid="{00000000-0005-0000-0000-00009DAD0000}"/>
    <cellStyle name="Normal 23 2 2 2 11 2" xfId="44531" xr:uid="{00000000-0005-0000-0000-00009EAD0000}"/>
    <cellStyle name="Normal 23 2 2 2 11 3" xfId="44532" xr:uid="{00000000-0005-0000-0000-00009FAD0000}"/>
    <cellStyle name="Normal 23 2 2 2 11 4" xfId="44533" xr:uid="{00000000-0005-0000-0000-0000A0AD0000}"/>
    <cellStyle name="Normal 23 2 2 2 11 5" xfId="44534" xr:uid="{00000000-0005-0000-0000-0000A1AD0000}"/>
    <cellStyle name="Normal 23 2 2 2 12" xfId="44535" xr:uid="{00000000-0005-0000-0000-0000A2AD0000}"/>
    <cellStyle name="Normal 23 2 2 2 12 2" xfId="44536" xr:uid="{00000000-0005-0000-0000-0000A3AD0000}"/>
    <cellStyle name="Normal 23 2 2 2 12 3" xfId="44537" xr:uid="{00000000-0005-0000-0000-0000A4AD0000}"/>
    <cellStyle name="Normal 23 2 2 2 12 4" xfId="44538" xr:uid="{00000000-0005-0000-0000-0000A5AD0000}"/>
    <cellStyle name="Normal 23 2 2 2 12 5" xfId="44539" xr:uid="{00000000-0005-0000-0000-0000A6AD0000}"/>
    <cellStyle name="Normal 23 2 2 2 13" xfId="44540" xr:uid="{00000000-0005-0000-0000-0000A7AD0000}"/>
    <cellStyle name="Normal 23 2 2 2 13 2" xfId="44541" xr:uid="{00000000-0005-0000-0000-0000A8AD0000}"/>
    <cellStyle name="Normal 23 2 2 2 13 3" xfId="44542" xr:uid="{00000000-0005-0000-0000-0000A9AD0000}"/>
    <cellStyle name="Normal 23 2 2 2 13 4" xfId="44543" xr:uid="{00000000-0005-0000-0000-0000AAAD0000}"/>
    <cellStyle name="Normal 23 2 2 2 13 5" xfId="44544" xr:uid="{00000000-0005-0000-0000-0000ABAD0000}"/>
    <cellStyle name="Normal 23 2 2 2 14" xfId="44545" xr:uid="{00000000-0005-0000-0000-0000ACAD0000}"/>
    <cellStyle name="Normal 23 2 2 2 14 2" xfId="44546" xr:uid="{00000000-0005-0000-0000-0000ADAD0000}"/>
    <cellStyle name="Normal 23 2 2 2 14 3" xfId="44547" xr:uid="{00000000-0005-0000-0000-0000AEAD0000}"/>
    <cellStyle name="Normal 23 2 2 2 14 4" xfId="44548" xr:uid="{00000000-0005-0000-0000-0000AFAD0000}"/>
    <cellStyle name="Normal 23 2 2 2 14 5" xfId="44549" xr:uid="{00000000-0005-0000-0000-0000B0AD0000}"/>
    <cellStyle name="Normal 23 2 2 2 15" xfId="44550" xr:uid="{00000000-0005-0000-0000-0000B1AD0000}"/>
    <cellStyle name="Normal 23 2 2 2 15 2" xfId="44551" xr:uid="{00000000-0005-0000-0000-0000B2AD0000}"/>
    <cellStyle name="Normal 23 2 2 2 15 3" xfId="44552" xr:uid="{00000000-0005-0000-0000-0000B3AD0000}"/>
    <cellStyle name="Normal 23 2 2 2 15 4" xfId="44553" xr:uid="{00000000-0005-0000-0000-0000B4AD0000}"/>
    <cellStyle name="Normal 23 2 2 2 15 5" xfId="44554" xr:uid="{00000000-0005-0000-0000-0000B5AD0000}"/>
    <cellStyle name="Normal 23 2 2 2 16" xfId="44555" xr:uid="{00000000-0005-0000-0000-0000B6AD0000}"/>
    <cellStyle name="Normal 23 2 2 2 16 2" xfId="44556" xr:uid="{00000000-0005-0000-0000-0000B7AD0000}"/>
    <cellStyle name="Normal 23 2 2 2 16 3" xfId="44557" xr:uid="{00000000-0005-0000-0000-0000B8AD0000}"/>
    <cellStyle name="Normal 23 2 2 2 16 4" xfId="44558" xr:uid="{00000000-0005-0000-0000-0000B9AD0000}"/>
    <cellStyle name="Normal 23 2 2 2 16 5" xfId="44559" xr:uid="{00000000-0005-0000-0000-0000BAAD0000}"/>
    <cellStyle name="Normal 23 2 2 2 17" xfId="44560" xr:uid="{00000000-0005-0000-0000-0000BBAD0000}"/>
    <cellStyle name="Normal 23 2 2 2 17 2" xfId="44561" xr:uid="{00000000-0005-0000-0000-0000BCAD0000}"/>
    <cellStyle name="Normal 23 2 2 2 17 3" xfId="44562" xr:uid="{00000000-0005-0000-0000-0000BDAD0000}"/>
    <cellStyle name="Normal 23 2 2 2 17 4" xfId="44563" xr:uid="{00000000-0005-0000-0000-0000BEAD0000}"/>
    <cellStyle name="Normal 23 2 2 2 18" xfId="44564" xr:uid="{00000000-0005-0000-0000-0000BFAD0000}"/>
    <cellStyle name="Normal 23 2 2 2 18 2" xfId="44565" xr:uid="{00000000-0005-0000-0000-0000C0AD0000}"/>
    <cellStyle name="Normal 23 2 2 2 18 3" xfId="44566" xr:uid="{00000000-0005-0000-0000-0000C1AD0000}"/>
    <cellStyle name="Normal 23 2 2 2 18 4" xfId="44567" xr:uid="{00000000-0005-0000-0000-0000C2AD0000}"/>
    <cellStyle name="Normal 23 2 2 2 19" xfId="44568" xr:uid="{00000000-0005-0000-0000-0000C3AD0000}"/>
    <cellStyle name="Normal 23 2 2 2 2" xfId="44569" xr:uid="{00000000-0005-0000-0000-0000C4AD0000}"/>
    <cellStyle name="Normal 23 2 2 2 2 2" xfId="44570" xr:uid="{00000000-0005-0000-0000-0000C5AD0000}"/>
    <cellStyle name="Normal 23 2 2 2 2 3" xfId="44571" xr:uid="{00000000-0005-0000-0000-0000C6AD0000}"/>
    <cellStyle name="Normal 23 2 2 2 2 4" xfId="44572" xr:uid="{00000000-0005-0000-0000-0000C7AD0000}"/>
    <cellStyle name="Normal 23 2 2 2 2 5" xfId="44573" xr:uid="{00000000-0005-0000-0000-0000C8AD0000}"/>
    <cellStyle name="Normal 23 2 2 2 20" xfId="44574" xr:uid="{00000000-0005-0000-0000-0000C9AD0000}"/>
    <cellStyle name="Normal 23 2 2 2 21" xfId="44575" xr:uid="{00000000-0005-0000-0000-0000CAAD0000}"/>
    <cellStyle name="Normal 23 2 2 2 3" xfId="44576" xr:uid="{00000000-0005-0000-0000-0000CBAD0000}"/>
    <cellStyle name="Normal 23 2 2 2 3 2" xfId="44577" xr:uid="{00000000-0005-0000-0000-0000CCAD0000}"/>
    <cellStyle name="Normal 23 2 2 2 3 3" xfId="44578" xr:uid="{00000000-0005-0000-0000-0000CDAD0000}"/>
    <cellStyle name="Normal 23 2 2 2 3 4" xfId="44579" xr:uid="{00000000-0005-0000-0000-0000CEAD0000}"/>
    <cellStyle name="Normal 23 2 2 2 3 5" xfId="44580" xr:uid="{00000000-0005-0000-0000-0000CFAD0000}"/>
    <cellStyle name="Normal 23 2 2 2 4" xfId="44581" xr:uid="{00000000-0005-0000-0000-0000D0AD0000}"/>
    <cellStyle name="Normal 23 2 2 2 4 2" xfId="44582" xr:uid="{00000000-0005-0000-0000-0000D1AD0000}"/>
    <cellStyle name="Normal 23 2 2 2 4 3" xfId="44583" xr:uid="{00000000-0005-0000-0000-0000D2AD0000}"/>
    <cellStyle name="Normal 23 2 2 2 4 4" xfId="44584" xr:uid="{00000000-0005-0000-0000-0000D3AD0000}"/>
    <cellStyle name="Normal 23 2 2 2 4 5" xfId="44585" xr:uid="{00000000-0005-0000-0000-0000D4AD0000}"/>
    <cellStyle name="Normal 23 2 2 2 5" xfId="44586" xr:uid="{00000000-0005-0000-0000-0000D5AD0000}"/>
    <cellStyle name="Normal 23 2 2 2 5 2" xfId="44587" xr:uid="{00000000-0005-0000-0000-0000D6AD0000}"/>
    <cellStyle name="Normal 23 2 2 2 5 3" xfId="44588" xr:uid="{00000000-0005-0000-0000-0000D7AD0000}"/>
    <cellStyle name="Normal 23 2 2 2 5 4" xfId="44589" xr:uid="{00000000-0005-0000-0000-0000D8AD0000}"/>
    <cellStyle name="Normal 23 2 2 2 5 5" xfId="44590" xr:uid="{00000000-0005-0000-0000-0000D9AD0000}"/>
    <cellStyle name="Normal 23 2 2 2 6" xfId="44591" xr:uid="{00000000-0005-0000-0000-0000DAAD0000}"/>
    <cellStyle name="Normal 23 2 2 2 6 2" xfId="44592" xr:uid="{00000000-0005-0000-0000-0000DBAD0000}"/>
    <cellStyle name="Normal 23 2 2 2 6 3" xfId="44593" xr:uid="{00000000-0005-0000-0000-0000DCAD0000}"/>
    <cellStyle name="Normal 23 2 2 2 6 4" xfId="44594" xr:uid="{00000000-0005-0000-0000-0000DDAD0000}"/>
    <cellStyle name="Normal 23 2 2 2 6 5" xfId="44595" xr:uid="{00000000-0005-0000-0000-0000DEAD0000}"/>
    <cellStyle name="Normal 23 2 2 2 7" xfId="44596" xr:uid="{00000000-0005-0000-0000-0000DFAD0000}"/>
    <cellStyle name="Normal 23 2 2 2 7 2" xfId="44597" xr:uid="{00000000-0005-0000-0000-0000E0AD0000}"/>
    <cellStyle name="Normal 23 2 2 2 7 3" xfId="44598" xr:uid="{00000000-0005-0000-0000-0000E1AD0000}"/>
    <cellStyle name="Normal 23 2 2 2 7 4" xfId="44599" xr:uid="{00000000-0005-0000-0000-0000E2AD0000}"/>
    <cellStyle name="Normal 23 2 2 2 7 5" xfId="44600" xr:uid="{00000000-0005-0000-0000-0000E3AD0000}"/>
    <cellStyle name="Normal 23 2 2 2 8" xfId="44601" xr:uid="{00000000-0005-0000-0000-0000E4AD0000}"/>
    <cellStyle name="Normal 23 2 2 2 8 2" xfId="44602" xr:uid="{00000000-0005-0000-0000-0000E5AD0000}"/>
    <cellStyle name="Normal 23 2 2 2 8 3" xfId="44603" xr:uid="{00000000-0005-0000-0000-0000E6AD0000}"/>
    <cellStyle name="Normal 23 2 2 2 8 4" xfId="44604" xr:uid="{00000000-0005-0000-0000-0000E7AD0000}"/>
    <cellStyle name="Normal 23 2 2 2 8 5" xfId="44605" xr:uid="{00000000-0005-0000-0000-0000E8AD0000}"/>
    <cellStyle name="Normal 23 2 2 2 9" xfId="44606" xr:uid="{00000000-0005-0000-0000-0000E9AD0000}"/>
    <cellStyle name="Normal 23 2 2 2 9 2" xfId="44607" xr:uid="{00000000-0005-0000-0000-0000EAAD0000}"/>
    <cellStyle name="Normal 23 2 2 2 9 3" xfId="44608" xr:uid="{00000000-0005-0000-0000-0000EBAD0000}"/>
    <cellStyle name="Normal 23 2 2 2 9 4" xfId="44609" xr:uid="{00000000-0005-0000-0000-0000ECAD0000}"/>
    <cellStyle name="Normal 23 2 2 2 9 5" xfId="44610" xr:uid="{00000000-0005-0000-0000-0000EDAD0000}"/>
    <cellStyle name="Normal 23 2 2 20" xfId="44611" xr:uid="{00000000-0005-0000-0000-0000EEAD0000}"/>
    <cellStyle name="Normal 23 2 2 20 2" xfId="44612" xr:uid="{00000000-0005-0000-0000-0000EFAD0000}"/>
    <cellStyle name="Normal 23 2 2 20 3" xfId="44613" xr:uid="{00000000-0005-0000-0000-0000F0AD0000}"/>
    <cellStyle name="Normal 23 2 2 20 4" xfId="44614" xr:uid="{00000000-0005-0000-0000-0000F1AD0000}"/>
    <cellStyle name="Normal 23 2 2 21" xfId="44615" xr:uid="{00000000-0005-0000-0000-0000F2AD0000}"/>
    <cellStyle name="Normal 23 2 2 22" xfId="44616" xr:uid="{00000000-0005-0000-0000-0000F3AD0000}"/>
    <cellStyle name="Normal 23 2 2 23" xfId="44617" xr:uid="{00000000-0005-0000-0000-0000F4AD0000}"/>
    <cellStyle name="Normal 23 2 2 3" xfId="44618" xr:uid="{00000000-0005-0000-0000-0000F5AD0000}"/>
    <cellStyle name="Normal 23 2 2 3 10" xfId="44619" xr:uid="{00000000-0005-0000-0000-0000F6AD0000}"/>
    <cellStyle name="Normal 23 2 2 3 10 2" xfId="44620" xr:uid="{00000000-0005-0000-0000-0000F7AD0000}"/>
    <cellStyle name="Normal 23 2 2 3 10 3" xfId="44621" xr:uid="{00000000-0005-0000-0000-0000F8AD0000}"/>
    <cellStyle name="Normal 23 2 2 3 10 4" xfId="44622" xr:uid="{00000000-0005-0000-0000-0000F9AD0000}"/>
    <cellStyle name="Normal 23 2 2 3 10 5" xfId="44623" xr:uid="{00000000-0005-0000-0000-0000FAAD0000}"/>
    <cellStyle name="Normal 23 2 2 3 11" xfId="44624" xr:uid="{00000000-0005-0000-0000-0000FBAD0000}"/>
    <cellStyle name="Normal 23 2 2 3 11 2" xfId="44625" xr:uid="{00000000-0005-0000-0000-0000FCAD0000}"/>
    <cellStyle name="Normal 23 2 2 3 11 3" xfId="44626" xr:uid="{00000000-0005-0000-0000-0000FDAD0000}"/>
    <cellStyle name="Normal 23 2 2 3 11 4" xfId="44627" xr:uid="{00000000-0005-0000-0000-0000FEAD0000}"/>
    <cellStyle name="Normal 23 2 2 3 11 5" xfId="44628" xr:uid="{00000000-0005-0000-0000-0000FFAD0000}"/>
    <cellStyle name="Normal 23 2 2 3 12" xfId="44629" xr:uid="{00000000-0005-0000-0000-000000AE0000}"/>
    <cellStyle name="Normal 23 2 2 3 12 2" xfId="44630" xr:uid="{00000000-0005-0000-0000-000001AE0000}"/>
    <cellStyle name="Normal 23 2 2 3 12 3" xfId="44631" xr:uid="{00000000-0005-0000-0000-000002AE0000}"/>
    <cellStyle name="Normal 23 2 2 3 12 4" xfId="44632" xr:uid="{00000000-0005-0000-0000-000003AE0000}"/>
    <cellStyle name="Normal 23 2 2 3 12 5" xfId="44633" xr:uid="{00000000-0005-0000-0000-000004AE0000}"/>
    <cellStyle name="Normal 23 2 2 3 13" xfId="44634" xr:uid="{00000000-0005-0000-0000-000005AE0000}"/>
    <cellStyle name="Normal 23 2 2 3 13 2" xfId="44635" xr:uid="{00000000-0005-0000-0000-000006AE0000}"/>
    <cellStyle name="Normal 23 2 2 3 13 3" xfId="44636" xr:uid="{00000000-0005-0000-0000-000007AE0000}"/>
    <cellStyle name="Normal 23 2 2 3 13 4" xfId="44637" xr:uid="{00000000-0005-0000-0000-000008AE0000}"/>
    <cellStyle name="Normal 23 2 2 3 13 5" xfId="44638" xr:uid="{00000000-0005-0000-0000-000009AE0000}"/>
    <cellStyle name="Normal 23 2 2 3 14" xfId="44639" xr:uid="{00000000-0005-0000-0000-00000AAE0000}"/>
    <cellStyle name="Normal 23 2 2 3 14 2" xfId="44640" xr:uid="{00000000-0005-0000-0000-00000BAE0000}"/>
    <cellStyle name="Normal 23 2 2 3 14 3" xfId="44641" xr:uid="{00000000-0005-0000-0000-00000CAE0000}"/>
    <cellStyle name="Normal 23 2 2 3 14 4" xfId="44642" xr:uid="{00000000-0005-0000-0000-00000DAE0000}"/>
    <cellStyle name="Normal 23 2 2 3 14 5" xfId="44643" xr:uid="{00000000-0005-0000-0000-00000EAE0000}"/>
    <cellStyle name="Normal 23 2 2 3 15" xfId="44644" xr:uid="{00000000-0005-0000-0000-00000FAE0000}"/>
    <cellStyle name="Normal 23 2 2 3 15 2" xfId="44645" xr:uid="{00000000-0005-0000-0000-000010AE0000}"/>
    <cellStyle name="Normal 23 2 2 3 15 3" xfId="44646" xr:uid="{00000000-0005-0000-0000-000011AE0000}"/>
    <cellStyle name="Normal 23 2 2 3 15 4" xfId="44647" xr:uid="{00000000-0005-0000-0000-000012AE0000}"/>
    <cellStyle name="Normal 23 2 2 3 15 5" xfId="44648" xr:uid="{00000000-0005-0000-0000-000013AE0000}"/>
    <cellStyle name="Normal 23 2 2 3 16" xfId="44649" xr:uid="{00000000-0005-0000-0000-000014AE0000}"/>
    <cellStyle name="Normal 23 2 2 3 16 2" xfId="44650" xr:uid="{00000000-0005-0000-0000-000015AE0000}"/>
    <cellStyle name="Normal 23 2 2 3 16 3" xfId="44651" xr:uid="{00000000-0005-0000-0000-000016AE0000}"/>
    <cellStyle name="Normal 23 2 2 3 16 4" xfId="44652" xr:uid="{00000000-0005-0000-0000-000017AE0000}"/>
    <cellStyle name="Normal 23 2 2 3 17" xfId="44653" xr:uid="{00000000-0005-0000-0000-000018AE0000}"/>
    <cellStyle name="Normal 23 2 2 3 17 2" xfId="44654" xr:uid="{00000000-0005-0000-0000-000019AE0000}"/>
    <cellStyle name="Normal 23 2 2 3 17 3" xfId="44655" xr:uid="{00000000-0005-0000-0000-00001AAE0000}"/>
    <cellStyle name="Normal 23 2 2 3 17 4" xfId="44656" xr:uid="{00000000-0005-0000-0000-00001BAE0000}"/>
    <cellStyle name="Normal 23 2 2 3 18" xfId="44657" xr:uid="{00000000-0005-0000-0000-00001CAE0000}"/>
    <cellStyle name="Normal 23 2 2 3 19" xfId="44658" xr:uid="{00000000-0005-0000-0000-00001DAE0000}"/>
    <cellStyle name="Normal 23 2 2 3 2" xfId="44659" xr:uid="{00000000-0005-0000-0000-00001EAE0000}"/>
    <cellStyle name="Normal 23 2 2 3 2 2" xfId="44660" xr:uid="{00000000-0005-0000-0000-00001FAE0000}"/>
    <cellStyle name="Normal 23 2 2 3 2 3" xfId="44661" xr:uid="{00000000-0005-0000-0000-000020AE0000}"/>
    <cellStyle name="Normal 23 2 2 3 2 4" xfId="44662" xr:uid="{00000000-0005-0000-0000-000021AE0000}"/>
    <cellStyle name="Normal 23 2 2 3 2 5" xfId="44663" xr:uid="{00000000-0005-0000-0000-000022AE0000}"/>
    <cellStyle name="Normal 23 2 2 3 20" xfId="44664" xr:uid="{00000000-0005-0000-0000-000023AE0000}"/>
    <cellStyle name="Normal 23 2 2 3 3" xfId="44665" xr:uid="{00000000-0005-0000-0000-000024AE0000}"/>
    <cellStyle name="Normal 23 2 2 3 3 2" xfId="44666" xr:uid="{00000000-0005-0000-0000-000025AE0000}"/>
    <cellStyle name="Normal 23 2 2 3 3 3" xfId="44667" xr:uid="{00000000-0005-0000-0000-000026AE0000}"/>
    <cellStyle name="Normal 23 2 2 3 3 4" xfId="44668" xr:uid="{00000000-0005-0000-0000-000027AE0000}"/>
    <cellStyle name="Normal 23 2 2 3 3 5" xfId="44669" xr:uid="{00000000-0005-0000-0000-000028AE0000}"/>
    <cellStyle name="Normal 23 2 2 3 4" xfId="44670" xr:uid="{00000000-0005-0000-0000-000029AE0000}"/>
    <cellStyle name="Normal 23 2 2 3 4 2" xfId="44671" xr:uid="{00000000-0005-0000-0000-00002AAE0000}"/>
    <cellStyle name="Normal 23 2 2 3 4 3" xfId="44672" xr:uid="{00000000-0005-0000-0000-00002BAE0000}"/>
    <cellStyle name="Normal 23 2 2 3 4 4" xfId="44673" xr:uid="{00000000-0005-0000-0000-00002CAE0000}"/>
    <cellStyle name="Normal 23 2 2 3 4 5" xfId="44674" xr:uid="{00000000-0005-0000-0000-00002DAE0000}"/>
    <cellStyle name="Normal 23 2 2 3 5" xfId="44675" xr:uid="{00000000-0005-0000-0000-00002EAE0000}"/>
    <cellStyle name="Normal 23 2 2 3 5 2" xfId="44676" xr:uid="{00000000-0005-0000-0000-00002FAE0000}"/>
    <cellStyle name="Normal 23 2 2 3 5 3" xfId="44677" xr:uid="{00000000-0005-0000-0000-000030AE0000}"/>
    <cellStyle name="Normal 23 2 2 3 5 4" xfId="44678" xr:uid="{00000000-0005-0000-0000-000031AE0000}"/>
    <cellStyle name="Normal 23 2 2 3 5 5" xfId="44679" xr:uid="{00000000-0005-0000-0000-000032AE0000}"/>
    <cellStyle name="Normal 23 2 2 3 6" xfId="44680" xr:uid="{00000000-0005-0000-0000-000033AE0000}"/>
    <cellStyle name="Normal 23 2 2 3 6 2" xfId="44681" xr:uid="{00000000-0005-0000-0000-000034AE0000}"/>
    <cellStyle name="Normal 23 2 2 3 6 3" xfId="44682" xr:uid="{00000000-0005-0000-0000-000035AE0000}"/>
    <cellStyle name="Normal 23 2 2 3 6 4" xfId="44683" xr:uid="{00000000-0005-0000-0000-000036AE0000}"/>
    <cellStyle name="Normal 23 2 2 3 6 5" xfId="44684" xr:uid="{00000000-0005-0000-0000-000037AE0000}"/>
    <cellStyle name="Normal 23 2 2 3 7" xfId="44685" xr:uid="{00000000-0005-0000-0000-000038AE0000}"/>
    <cellStyle name="Normal 23 2 2 3 7 2" xfId="44686" xr:uid="{00000000-0005-0000-0000-000039AE0000}"/>
    <cellStyle name="Normal 23 2 2 3 7 3" xfId="44687" xr:uid="{00000000-0005-0000-0000-00003AAE0000}"/>
    <cellStyle name="Normal 23 2 2 3 7 4" xfId="44688" xr:uid="{00000000-0005-0000-0000-00003BAE0000}"/>
    <cellStyle name="Normal 23 2 2 3 7 5" xfId="44689" xr:uid="{00000000-0005-0000-0000-00003CAE0000}"/>
    <cellStyle name="Normal 23 2 2 3 8" xfId="44690" xr:uid="{00000000-0005-0000-0000-00003DAE0000}"/>
    <cellStyle name="Normal 23 2 2 3 8 2" xfId="44691" xr:uid="{00000000-0005-0000-0000-00003EAE0000}"/>
    <cellStyle name="Normal 23 2 2 3 8 3" xfId="44692" xr:uid="{00000000-0005-0000-0000-00003FAE0000}"/>
    <cellStyle name="Normal 23 2 2 3 8 4" xfId="44693" xr:uid="{00000000-0005-0000-0000-000040AE0000}"/>
    <cellStyle name="Normal 23 2 2 3 8 5" xfId="44694" xr:uid="{00000000-0005-0000-0000-000041AE0000}"/>
    <cellStyle name="Normal 23 2 2 3 9" xfId="44695" xr:uid="{00000000-0005-0000-0000-000042AE0000}"/>
    <cellStyle name="Normal 23 2 2 3 9 2" xfId="44696" xr:uid="{00000000-0005-0000-0000-000043AE0000}"/>
    <cellStyle name="Normal 23 2 2 3 9 3" xfId="44697" xr:uid="{00000000-0005-0000-0000-000044AE0000}"/>
    <cellStyle name="Normal 23 2 2 3 9 4" xfId="44698" xr:uid="{00000000-0005-0000-0000-000045AE0000}"/>
    <cellStyle name="Normal 23 2 2 3 9 5" xfId="44699" xr:uid="{00000000-0005-0000-0000-000046AE0000}"/>
    <cellStyle name="Normal 23 2 2 4" xfId="44700" xr:uid="{00000000-0005-0000-0000-000047AE0000}"/>
    <cellStyle name="Normal 23 2 2 4 10" xfId="44701" xr:uid="{00000000-0005-0000-0000-000048AE0000}"/>
    <cellStyle name="Normal 23 2 2 4 10 2" xfId="44702" xr:uid="{00000000-0005-0000-0000-000049AE0000}"/>
    <cellStyle name="Normal 23 2 2 4 10 3" xfId="44703" xr:uid="{00000000-0005-0000-0000-00004AAE0000}"/>
    <cellStyle name="Normal 23 2 2 4 10 4" xfId="44704" xr:uid="{00000000-0005-0000-0000-00004BAE0000}"/>
    <cellStyle name="Normal 23 2 2 4 10 5" xfId="44705" xr:uid="{00000000-0005-0000-0000-00004CAE0000}"/>
    <cellStyle name="Normal 23 2 2 4 11" xfId="44706" xr:uid="{00000000-0005-0000-0000-00004DAE0000}"/>
    <cellStyle name="Normal 23 2 2 4 11 2" xfId="44707" xr:uid="{00000000-0005-0000-0000-00004EAE0000}"/>
    <cellStyle name="Normal 23 2 2 4 11 3" xfId="44708" xr:uid="{00000000-0005-0000-0000-00004FAE0000}"/>
    <cellStyle name="Normal 23 2 2 4 11 4" xfId="44709" xr:uid="{00000000-0005-0000-0000-000050AE0000}"/>
    <cellStyle name="Normal 23 2 2 4 11 5" xfId="44710" xr:uid="{00000000-0005-0000-0000-000051AE0000}"/>
    <cellStyle name="Normal 23 2 2 4 12" xfId="44711" xr:uid="{00000000-0005-0000-0000-000052AE0000}"/>
    <cellStyle name="Normal 23 2 2 4 12 2" xfId="44712" xr:uid="{00000000-0005-0000-0000-000053AE0000}"/>
    <cellStyle name="Normal 23 2 2 4 12 3" xfId="44713" xr:uid="{00000000-0005-0000-0000-000054AE0000}"/>
    <cellStyle name="Normal 23 2 2 4 12 4" xfId="44714" xr:uid="{00000000-0005-0000-0000-000055AE0000}"/>
    <cellStyle name="Normal 23 2 2 4 12 5" xfId="44715" xr:uid="{00000000-0005-0000-0000-000056AE0000}"/>
    <cellStyle name="Normal 23 2 2 4 13" xfId="44716" xr:uid="{00000000-0005-0000-0000-000057AE0000}"/>
    <cellStyle name="Normal 23 2 2 4 13 2" xfId="44717" xr:uid="{00000000-0005-0000-0000-000058AE0000}"/>
    <cellStyle name="Normal 23 2 2 4 13 3" xfId="44718" xr:uid="{00000000-0005-0000-0000-000059AE0000}"/>
    <cellStyle name="Normal 23 2 2 4 13 4" xfId="44719" xr:uid="{00000000-0005-0000-0000-00005AAE0000}"/>
    <cellStyle name="Normal 23 2 2 4 13 5" xfId="44720" xr:uid="{00000000-0005-0000-0000-00005BAE0000}"/>
    <cellStyle name="Normal 23 2 2 4 14" xfId="44721" xr:uid="{00000000-0005-0000-0000-00005CAE0000}"/>
    <cellStyle name="Normal 23 2 2 4 14 2" xfId="44722" xr:uid="{00000000-0005-0000-0000-00005DAE0000}"/>
    <cellStyle name="Normal 23 2 2 4 14 3" xfId="44723" xr:uid="{00000000-0005-0000-0000-00005EAE0000}"/>
    <cellStyle name="Normal 23 2 2 4 14 4" xfId="44724" xr:uid="{00000000-0005-0000-0000-00005FAE0000}"/>
    <cellStyle name="Normal 23 2 2 4 14 5" xfId="44725" xr:uid="{00000000-0005-0000-0000-000060AE0000}"/>
    <cellStyle name="Normal 23 2 2 4 15" xfId="44726" xr:uid="{00000000-0005-0000-0000-000061AE0000}"/>
    <cellStyle name="Normal 23 2 2 4 15 2" xfId="44727" xr:uid="{00000000-0005-0000-0000-000062AE0000}"/>
    <cellStyle name="Normal 23 2 2 4 15 3" xfId="44728" xr:uid="{00000000-0005-0000-0000-000063AE0000}"/>
    <cellStyle name="Normal 23 2 2 4 15 4" xfId="44729" xr:uid="{00000000-0005-0000-0000-000064AE0000}"/>
    <cellStyle name="Normal 23 2 2 4 15 5" xfId="44730" xr:uid="{00000000-0005-0000-0000-000065AE0000}"/>
    <cellStyle name="Normal 23 2 2 4 16" xfId="44731" xr:uid="{00000000-0005-0000-0000-000066AE0000}"/>
    <cellStyle name="Normal 23 2 2 4 16 2" xfId="44732" xr:uid="{00000000-0005-0000-0000-000067AE0000}"/>
    <cellStyle name="Normal 23 2 2 4 16 3" xfId="44733" xr:uid="{00000000-0005-0000-0000-000068AE0000}"/>
    <cellStyle name="Normal 23 2 2 4 16 4" xfId="44734" xr:uid="{00000000-0005-0000-0000-000069AE0000}"/>
    <cellStyle name="Normal 23 2 2 4 17" xfId="44735" xr:uid="{00000000-0005-0000-0000-00006AAE0000}"/>
    <cellStyle name="Normal 23 2 2 4 17 2" xfId="44736" xr:uid="{00000000-0005-0000-0000-00006BAE0000}"/>
    <cellStyle name="Normal 23 2 2 4 17 3" xfId="44737" xr:uid="{00000000-0005-0000-0000-00006CAE0000}"/>
    <cellStyle name="Normal 23 2 2 4 17 4" xfId="44738" xr:uid="{00000000-0005-0000-0000-00006DAE0000}"/>
    <cellStyle name="Normal 23 2 2 4 18" xfId="44739" xr:uid="{00000000-0005-0000-0000-00006EAE0000}"/>
    <cellStyle name="Normal 23 2 2 4 19" xfId="44740" xr:uid="{00000000-0005-0000-0000-00006FAE0000}"/>
    <cellStyle name="Normal 23 2 2 4 2" xfId="44741" xr:uid="{00000000-0005-0000-0000-000070AE0000}"/>
    <cellStyle name="Normal 23 2 2 4 2 2" xfId="44742" xr:uid="{00000000-0005-0000-0000-000071AE0000}"/>
    <cellStyle name="Normal 23 2 2 4 2 3" xfId="44743" xr:uid="{00000000-0005-0000-0000-000072AE0000}"/>
    <cellStyle name="Normal 23 2 2 4 2 4" xfId="44744" xr:uid="{00000000-0005-0000-0000-000073AE0000}"/>
    <cellStyle name="Normal 23 2 2 4 2 5" xfId="44745" xr:uid="{00000000-0005-0000-0000-000074AE0000}"/>
    <cellStyle name="Normal 23 2 2 4 20" xfId="44746" xr:uid="{00000000-0005-0000-0000-000075AE0000}"/>
    <cellStyle name="Normal 23 2 2 4 3" xfId="44747" xr:uid="{00000000-0005-0000-0000-000076AE0000}"/>
    <cellStyle name="Normal 23 2 2 4 3 2" xfId="44748" xr:uid="{00000000-0005-0000-0000-000077AE0000}"/>
    <cellStyle name="Normal 23 2 2 4 3 3" xfId="44749" xr:uid="{00000000-0005-0000-0000-000078AE0000}"/>
    <cellStyle name="Normal 23 2 2 4 3 4" xfId="44750" xr:uid="{00000000-0005-0000-0000-000079AE0000}"/>
    <cellStyle name="Normal 23 2 2 4 3 5" xfId="44751" xr:uid="{00000000-0005-0000-0000-00007AAE0000}"/>
    <cellStyle name="Normal 23 2 2 4 4" xfId="44752" xr:uid="{00000000-0005-0000-0000-00007BAE0000}"/>
    <cellStyle name="Normal 23 2 2 4 4 2" xfId="44753" xr:uid="{00000000-0005-0000-0000-00007CAE0000}"/>
    <cellStyle name="Normal 23 2 2 4 4 3" xfId="44754" xr:uid="{00000000-0005-0000-0000-00007DAE0000}"/>
    <cellStyle name="Normal 23 2 2 4 4 4" xfId="44755" xr:uid="{00000000-0005-0000-0000-00007EAE0000}"/>
    <cellStyle name="Normal 23 2 2 4 4 5" xfId="44756" xr:uid="{00000000-0005-0000-0000-00007FAE0000}"/>
    <cellStyle name="Normal 23 2 2 4 5" xfId="44757" xr:uid="{00000000-0005-0000-0000-000080AE0000}"/>
    <cellStyle name="Normal 23 2 2 4 5 2" xfId="44758" xr:uid="{00000000-0005-0000-0000-000081AE0000}"/>
    <cellStyle name="Normal 23 2 2 4 5 3" xfId="44759" xr:uid="{00000000-0005-0000-0000-000082AE0000}"/>
    <cellStyle name="Normal 23 2 2 4 5 4" xfId="44760" xr:uid="{00000000-0005-0000-0000-000083AE0000}"/>
    <cellStyle name="Normal 23 2 2 4 5 5" xfId="44761" xr:uid="{00000000-0005-0000-0000-000084AE0000}"/>
    <cellStyle name="Normal 23 2 2 4 6" xfId="44762" xr:uid="{00000000-0005-0000-0000-000085AE0000}"/>
    <cellStyle name="Normal 23 2 2 4 6 2" xfId="44763" xr:uid="{00000000-0005-0000-0000-000086AE0000}"/>
    <cellStyle name="Normal 23 2 2 4 6 3" xfId="44764" xr:uid="{00000000-0005-0000-0000-000087AE0000}"/>
    <cellStyle name="Normal 23 2 2 4 6 4" xfId="44765" xr:uid="{00000000-0005-0000-0000-000088AE0000}"/>
    <cellStyle name="Normal 23 2 2 4 6 5" xfId="44766" xr:uid="{00000000-0005-0000-0000-000089AE0000}"/>
    <cellStyle name="Normal 23 2 2 4 7" xfId="44767" xr:uid="{00000000-0005-0000-0000-00008AAE0000}"/>
    <cellStyle name="Normal 23 2 2 4 7 2" xfId="44768" xr:uid="{00000000-0005-0000-0000-00008BAE0000}"/>
    <cellStyle name="Normal 23 2 2 4 7 3" xfId="44769" xr:uid="{00000000-0005-0000-0000-00008CAE0000}"/>
    <cellStyle name="Normal 23 2 2 4 7 4" xfId="44770" xr:uid="{00000000-0005-0000-0000-00008DAE0000}"/>
    <cellStyle name="Normal 23 2 2 4 7 5" xfId="44771" xr:uid="{00000000-0005-0000-0000-00008EAE0000}"/>
    <cellStyle name="Normal 23 2 2 4 8" xfId="44772" xr:uid="{00000000-0005-0000-0000-00008FAE0000}"/>
    <cellStyle name="Normal 23 2 2 4 8 2" xfId="44773" xr:uid="{00000000-0005-0000-0000-000090AE0000}"/>
    <cellStyle name="Normal 23 2 2 4 8 3" xfId="44774" xr:uid="{00000000-0005-0000-0000-000091AE0000}"/>
    <cellStyle name="Normal 23 2 2 4 8 4" xfId="44775" xr:uid="{00000000-0005-0000-0000-000092AE0000}"/>
    <cellStyle name="Normal 23 2 2 4 8 5" xfId="44776" xr:uid="{00000000-0005-0000-0000-000093AE0000}"/>
    <cellStyle name="Normal 23 2 2 4 9" xfId="44777" xr:uid="{00000000-0005-0000-0000-000094AE0000}"/>
    <cellStyle name="Normal 23 2 2 4 9 2" xfId="44778" xr:uid="{00000000-0005-0000-0000-000095AE0000}"/>
    <cellStyle name="Normal 23 2 2 4 9 3" xfId="44779" xr:uid="{00000000-0005-0000-0000-000096AE0000}"/>
    <cellStyle name="Normal 23 2 2 4 9 4" xfId="44780" xr:uid="{00000000-0005-0000-0000-000097AE0000}"/>
    <cellStyle name="Normal 23 2 2 4 9 5" xfId="44781" xr:uid="{00000000-0005-0000-0000-000098AE0000}"/>
    <cellStyle name="Normal 23 2 2 5" xfId="44782" xr:uid="{00000000-0005-0000-0000-000099AE0000}"/>
    <cellStyle name="Normal 23 2 2 5 2" xfId="44783" xr:uid="{00000000-0005-0000-0000-00009AAE0000}"/>
    <cellStyle name="Normal 23 2 2 5 3" xfId="44784" xr:uid="{00000000-0005-0000-0000-00009BAE0000}"/>
    <cellStyle name="Normal 23 2 2 5 4" xfId="44785" xr:uid="{00000000-0005-0000-0000-00009CAE0000}"/>
    <cellStyle name="Normal 23 2 2 5 5" xfId="44786" xr:uid="{00000000-0005-0000-0000-00009DAE0000}"/>
    <cellStyle name="Normal 23 2 2 6" xfId="44787" xr:uid="{00000000-0005-0000-0000-00009EAE0000}"/>
    <cellStyle name="Normal 23 2 2 6 2" xfId="44788" xr:uid="{00000000-0005-0000-0000-00009FAE0000}"/>
    <cellStyle name="Normal 23 2 2 6 3" xfId="44789" xr:uid="{00000000-0005-0000-0000-0000A0AE0000}"/>
    <cellStyle name="Normal 23 2 2 6 4" xfId="44790" xr:uid="{00000000-0005-0000-0000-0000A1AE0000}"/>
    <cellStyle name="Normal 23 2 2 6 5" xfId="44791" xr:uid="{00000000-0005-0000-0000-0000A2AE0000}"/>
    <cellStyle name="Normal 23 2 2 7" xfId="44792" xr:uid="{00000000-0005-0000-0000-0000A3AE0000}"/>
    <cellStyle name="Normal 23 2 2 7 2" xfId="44793" xr:uid="{00000000-0005-0000-0000-0000A4AE0000}"/>
    <cellStyle name="Normal 23 2 2 7 3" xfId="44794" xr:uid="{00000000-0005-0000-0000-0000A5AE0000}"/>
    <cellStyle name="Normal 23 2 2 7 4" xfId="44795" xr:uid="{00000000-0005-0000-0000-0000A6AE0000}"/>
    <cellStyle name="Normal 23 2 2 7 5" xfId="44796" xr:uid="{00000000-0005-0000-0000-0000A7AE0000}"/>
    <cellStyle name="Normal 23 2 2 8" xfId="44797" xr:uid="{00000000-0005-0000-0000-0000A8AE0000}"/>
    <cellStyle name="Normal 23 2 2 8 2" xfId="44798" xr:uid="{00000000-0005-0000-0000-0000A9AE0000}"/>
    <cellStyle name="Normal 23 2 2 8 3" xfId="44799" xr:uid="{00000000-0005-0000-0000-0000AAAE0000}"/>
    <cellStyle name="Normal 23 2 2 8 4" xfId="44800" xr:uid="{00000000-0005-0000-0000-0000ABAE0000}"/>
    <cellStyle name="Normal 23 2 2 8 5" xfId="44801" xr:uid="{00000000-0005-0000-0000-0000ACAE0000}"/>
    <cellStyle name="Normal 23 2 2 9" xfId="44802" xr:uid="{00000000-0005-0000-0000-0000ADAE0000}"/>
    <cellStyle name="Normal 23 2 2 9 2" xfId="44803" xr:uid="{00000000-0005-0000-0000-0000AEAE0000}"/>
    <cellStyle name="Normal 23 2 2 9 3" xfId="44804" xr:uid="{00000000-0005-0000-0000-0000AFAE0000}"/>
    <cellStyle name="Normal 23 2 2 9 4" xfId="44805" xr:uid="{00000000-0005-0000-0000-0000B0AE0000}"/>
    <cellStyle name="Normal 23 2 2 9 5" xfId="44806" xr:uid="{00000000-0005-0000-0000-0000B1AE0000}"/>
    <cellStyle name="Normal 23 2 20" xfId="44807" xr:uid="{00000000-0005-0000-0000-0000B2AE0000}"/>
    <cellStyle name="Normal 23 2 20 2" xfId="44808" xr:uid="{00000000-0005-0000-0000-0000B3AE0000}"/>
    <cellStyle name="Normal 23 2 20 3" xfId="44809" xr:uid="{00000000-0005-0000-0000-0000B4AE0000}"/>
    <cellStyle name="Normal 23 2 20 4" xfId="44810" xr:uid="{00000000-0005-0000-0000-0000B5AE0000}"/>
    <cellStyle name="Normal 23 2 20 5" xfId="44811" xr:uid="{00000000-0005-0000-0000-0000B6AE0000}"/>
    <cellStyle name="Normal 23 2 21" xfId="44812" xr:uid="{00000000-0005-0000-0000-0000B7AE0000}"/>
    <cellStyle name="Normal 23 2 21 2" xfId="44813" xr:uid="{00000000-0005-0000-0000-0000B8AE0000}"/>
    <cellStyle name="Normal 23 2 21 3" xfId="44814" xr:uid="{00000000-0005-0000-0000-0000B9AE0000}"/>
    <cellStyle name="Normal 23 2 21 4" xfId="44815" xr:uid="{00000000-0005-0000-0000-0000BAAE0000}"/>
    <cellStyle name="Normal 23 2 22" xfId="44816" xr:uid="{00000000-0005-0000-0000-0000BBAE0000}"/>
    <cellStyle name="Normal 23 2 22 2" xfId="44817" xr:uid="{00000000-0005-0000-0000-0000BCAE0000}"/>
    <cellStyle name="Normal 23 2 22 3" xfId="44818" xr:uid="{00000000-0005-0000-0000-0000BDAE0000}"/>
    <cellStyle name="Normal 23 2 22 4" xfId="44819" xr:uid="{00000000-0005-0000-0000-0000BEAE0000}"/>
    <cellStyle name="Normal 23 2 23" xfId="44820" xr:uid="{00000000-0005-0000-0000-0000BFAE0000}"/>
    <cellStyle name="Normal 23 2 24" xfId="44821" xr:uid="{00000000-0005-0000-0000-0000C0AE0000}"/>
    <cellStyle name="Normal 23 2 25" xfId="44822" xr:uid="{00000000-0005-0000-0000-0000C1AE0000}"/>
    <cellStyle name="Normal 23 2 3" xfId="44823" xr:uid="{00000000-0005-0000-0000-0000C2AE0000}"/>
    <cellStyle name="Normal 23 2 3 10" xfId="44824" xr:uid="{00000000-0005-0000-0000-0000C3AE0000}"/>
    <cellStyle name="Normal 23 2 3 10 2" xfId="44825" xr:uid="{00000000-0005-0000-0000-0000C4AE0000}"/>
    <cellStyle name="Normal 23 2 3 10 3" xfId="44826" xr:uid="{00000000-0005-0000-0000-0000C5AE0000}"/>
    <cellStyle name="Normal 23 2 3 10 4" xfId="44827" xr:uid="{00000000-0005-0000-0000-0000C6AE0000}"/>
    <cellStyle name="Normal 23 2 3 10 5" xfId="44828" xr:uid="{00000000-0005-0000-0000-0000C7AE0000}"/>
    <cellStyle name="Normal 23 2 3 11" xfId="44829" xr:uid="{00000000-0005-0000-0000-0000C8AE0000}"/>
    <cellStyle name="Normal 23 2 3 11 2" xfId="44830" xr:uid="{00000000-0005-0000-0000-0000C9AE0000}"/>
    <cellStyle name="Normal 23 2 3 11 3" xfId="44831" xr:uid="{00000000-0005-0000-0000-0000CAAE0000}"/>
    <cellStyle name="Normal 23 2 3 11 4" xfId="44832" xr:uid="{00000000-0005-0000-0000-0000CBAE0000}"/>
    <cellStyle name="Normal 23 2 3 11 5" xfId="44833" xr:uid="{00000000-0005-0000-0000-0000CCAE0000}"/>
    <cellStyle name="Normal 23 2 3 12" xfId="44834" xr:uid="{00000000-0005-0000-0000-0000CDAE0000}"/>
    <cellStyle name="Normal 23 2 3 12 2" xfId="44835" xr:uid="{00000000-0005-0000-0000-0000CEAE0000}"/>
    <cellStyle name="Normal 23 2 3 12 3" xfId="44836" xr:uid="{00000000-0005-0000-0000-0000CFAE0000}"/>
    <cellStyle name="Normal 23 2 3 12 4" xfId="44837" xr:uid="{00000000-0005-0000-0000-0000D0AE0000}"/>
    <cellStyle name="Normal 23 2 3 12 5" xfId="44838" xr:uid="{00000000-0005-0000-0000-0000D1AE0000}"/>
    <cellStyle name="Normal 23 2 3 13" xfId="44839" xr:uid="{00000000-0005-0000-0000-0000D2AE0000}"/>
    <cellStyle name="Normal 23 2 3 13 2" xfId="44840" xr:uid="{00000000-0005-0000-0000-0000D3AE0000}"/>
    <cellStyle name="Normal 23 2 3 13 3" xfId="44841" xr:uid="{00000000-0005-0000-0000-0000D4AE0000}"/>
    <cellStyle name="Normal 23 2 3 13 4" xfId="44842" xr:uid="{00000000-0005-0000-0000-0000D5AE0000}"/>
    <cellStyle name="Normal 23 2 3 13 5" xfId="44843" xr:uid="{00000000-0005-0000-0000-0000D6AE0000}"/>
    <cellStyle name="Normal 23 2 3 14" xfId="44844" xr:uid="{00000000-0005-0000-0000-0000D7AE0000}"/>
    <cellStyle name="Normal 23 2 3 14 2" xfId="44845" xr:uid="{00000000-0005-0000-0000-0000D8AE0000}"/>
    <cellStyle name="Normal 23 2 3 14 3" xfId="44846" xr:uid="{00000000-0005-0000-0000-0000D9AE0000}"/>
    <cellStyle name="Normal 23 2 3 14 4" xfId="44847" xr:uid="{00000000-0005-0000-0000-0000DAAE0000}"/>
    <cellStyle name="Normal 23 2 3 14 5" xfId="44848" xr:uid="{00000000-0005-0000-0000-0000DBAE0000}"/>
    <cellStyle name="Normal 23 2 3 15" xfId="44849" xr:uid="{00000000-0005-0000-0000-0000DCAE0000}"/>
    <cellStyle name="Normal 23 2 3 15 2" xfId="44850" xr:uid="{00000000-0005-0000-0000-0000DDAE0000}"/>
    <cellStyle name="Normal 23 2 3 15 3" xfId="44851" xr:uid="{00000000-0005-0000-0000-0000DEAE0000}"/>
    <cellStyle name="Normal 23 2 3 15 4" xfId="44852" xr:uid="{00000000-0005-0000-0000-0000DFAE0000}"/>
    <cellStyle name="Normal 23 2 3 15 5" xfId="44853" xr:uid="{00000000-0005-0000-0000-0000E0AE0000}"/>
    <cellStyle name="Normal 23 2 3 16" xfId="44854" xr:uid="{00000000-0005-0000-0000-0000E1AE0000}"/>
    <cellStyle name="Normal 23 2 3 16 2" xfId="44855" xr:uid="{00000000-0005-0000-0000-0000E2AE0000}"/>
    <cellStyle name="Normal 23 2 3 16 3" xfId="44856" xr:uid="{00000000-0005-0000-0000-0000E3AE0000}"/>
    <cellStyle name="Normal 23 2 3 16 4" xfId="44857" xr:uid="{00000000-0005-0000-0000-0000E4AE0000}"/>
    <cellStyle name="Normal 23 2 3 16 5" xfId="44858" xr:uid="{00000000-0005-0000-0000-0000E5AE0000}"/>
    <cellStyle name="Normal 23 2 3 17" xfId="44859" xr:uid="{00000000-0005-0000-0000-0000E6AE0000}"/>
    <cellStyle name="Normal 23 2 3 17 2" xfId="44860" xr:uid="{00000000-0005-0000-0000-0000E7AE0000}"/>
    <cellStyle name="Normal 23 2 3 17 3" xfId="44861" xr:uid="{00000000-0005-0000-0000-0000E8AE0000}"/>
    <cellStyle name="Normal 23 2 3 17 4" xfId="44862" xr:uid="{00000000-0005-0000-0000-0000E9AE0000}"/>
    <cellStyle name="Normal 23 2 3 18" xfId="44863" xr:uid="{00000000-0005-0000-0000-0000EAAE0000}"/>
    <cellStyle name="Normal 23 2 3 18 2" xfId="44864" xr:uid="{00000000-0005-0000-0000-0000EBAE0000}"/>
    <cellStyle name="Normal 23 2 3 18 3" xfId="44865" xr:uid="{00000000-0005-0000-0000-0000ECAE0000}"/>
    <cellStyle name="Normal 23 2 3 18 4" xfId="44866" xr:uid="{00000000-0005-0000-0000-0000EDAE0000}"/>
    <cellStyle name="Normal 23 2 3 19" xfId="44867" xr:uid="{00000000-0005-0000-0000-0000EEAE0000}"/>
    <cellStyle name="Normal 23 2 3 2" xfId="44868" xr:uid="{00000000-0005-0000-0000-0000EFAE0000}"/>
    <cellStyle name="Normal 23 2 3 2 2" xfId="44869" xr:uid="{00000000-0005-0000-0000-0000F0AE0000}"/>
    <cellStyle name="Normal 23 2 3 2 3" xfId="44870" xr:uid="{00000000-0005-0000-0000-0000F1AE0000}"/>
    <cellStyle name="Normal 23 2 3 2 4" xfId="44871" xr:uid="{00000000-0005-0000-0000-0000F2AE0000}"/>
    <cellStyle name="Normal 23 2 3 2 5" xfId="44872" xr:uid="{00000000-0005-0000-0000-0000F3AE0000}"/>
    <cellStyle name="Normal 23 2 3 20" xfId="44873" xr:uid="{00000000-0005-0000-0000-0000F4AE0000}"/>
    <cellStyle name="Normal 23 2 3 21" xfId="44874" xr:uid="{00000000-0005-0000-0000-0000F5AE0000}"/>
    <cellStyle name="Normal 23 2 3 3" xfId="44875" xr:uid="{00000000-0005-0000-0000-0000F6AE0000}"/>
    <cellStyle name="Normal 23 2 3 3 2" xfId="44876" xr:uid="{00000000-0005-0000-0000-0000F7AE0000}"/>
    <cellStyle name="Normal 23 2 3 3 3" xfId="44877" xr:uid="{00000000-0005-0000-0000-0000F8AE0000}"/>
    <cellStyle name="Normal 23 2 3 3 4" xfId="44878" xr:uid="{00000000-0005-0000-0000-0000F9AE0000}"/>
    <cellStyle name="Normal 23 2 3 3 5" xfId="44879" xr:uid="{00000000-0005-0000-0000-0000FAAE0000}"/>
    <cellStyle name="Normal 23 2 3 4" xfId="44880" xr:uid="{00000000-0005-0000-0000-0000FBAE0000}"/>
    <cellStyle name="Normal 23 2 3 4 2" xfId="44881" xr:uid="{00000000-0005-0000-0000-0000FCAE0000}"/>
    <cellStyle name="Normal 23 2 3 4 3" xfId="44882" xr:uid="{00000000-0005-0000-0000-0000FDAE0000}"/>
    <cellStyle name="Normal 23 2 3 4 4" xfId="44883" xr:uid="{00000000-0005-0000-0000-0000FEAE0000}"/>
    <cellStyle name="Normal 23 2 3 4 5" xfId="44884" xr:uid="{00000000-0005-0000-0000-0000FFAE0000}"/>
    <cellStyle name="Normal 23 2 3 5" xfId="44885" xr:uid="{00000000-0005-0000-0000-000000AF0000}"/>
    <cellStyle name="Normal 23 2 3 5 2" xfId="44886" xr:uid="{00000000-0005-0000-0000-000001AF0000}"/>
    <cellStyle name="Normal 23 2 3 5 3" xfId="44887" xr:uid="{00000000-0005-0000-0000-000002AF0000}"/>
    <cellStyle name="Normal 23 2 3 5 4" xfId="44888" xr:uid="{00000000-0005-0000-0000-000003AF0000}"/>
    <cellStyle name="Normal 23 2 3 5 5" xfId="44889" xr:uid="{00000000-0005-0000-0000-000004AF0000}"/>
    <cellStyle name="Normal 23 2 3 6" xfId="44890" xr:uid="{00000000-0005-0000-0000-000005AF0000}"/>
    <cellStyle name="Normal 23 2 3 6 2" xfId="44891" xr:uid="{00000000-0005-0000-0000-000006AF0000}"/>
    <cellStyle name="Normal 23 2 3 6 3" xfId="44892" xr:uid="{00000000-0005-0000-0000-000007AF0000}"/>
    <cellStyle name="Normal 23 2 3 6 4" xfId="44893" xr:uid="{00000000-0005-0000-0000-000008AF0000}"/>
    <cellStyle name="Normal 23 2 3 6 5" xfId="44894" xr:uid="{00000000-0005-0000-0000-000009AF0000}"/>
    <cellStyle name="Normal 23 2 3 7" xfId="44895" xr:uid="{00000000-0005-0000-0000-00000AAF0000}"/>
    <cellStyle name="Normal 23 2 3 7 2" xfId="44896" xr:uid="{00000000-0005-0000-0000-00000BAF0000}"/>
    <cellStyle name="Normal 23 2 3 7 3" xfId="44897" xr:uid="{00000000-0005-0000-0000-00000CAF0000}"/>
    <cellStyle name="Normal 23 2 3 7 4" xfId="44898" xr:uid="{00000000-0005-0000-0000-00000DAF0000}"/>
    <cellStyle name="Normal 23 2 3 7 5" xfId="44899" xr:uid="{00000000-0005-0000-0000-00000EAF0000}"/>
    <cellStyle name="Normal 23 2 3 8" xfId="44900" xr:uid="{00000000-0005-0000-0000-00000FAF0000}"/>
    <cellStyle name="Normal 23 2 3 8 2" xfId="44901" xr:uid="{00000000-0005-0000-0000-000010AF0000}"/>
    <cellStyle name="Normal 23 2 3 8 3" xfId="44902" xr:uid="{00000000-0005-0000-0000-000011AF0000}"/>
    <cellStyle name="Normal 23 2 3 8 4" xfId="44903" xr:uid="{00000000-0005-0000-0000-000012AF0000}"/>
    <cellStyle name="Normal 23 2 3 8 5" xfId="44904" xr:uid="{00000000-0005-0000-0000-000013AF0000}"/>
    <cellStyle name="Normal 23 2 3 9" xfId="44905" xr:uid="{00000000-0005-0000-0000-000014AF0000}"/>
    <cellStyle name="Normal 23 2 3 9 2" xfId="44906" xr:uid="{00000000-0005-0000-0000-000015AF0000}"/>
    <cellStyle name="Normal 23 2 3 9 3" xfId="44907" xr:uid="{00000000-0005-0000-0000-000016AF0000}"/>
    <cellStyle name="Normal 23 2 3 9 4" xfId="44908" xr:uid="{00000000-0005-0000-0000-000017AF0000}"/>
    <cellStyle name="Normal 23 2 3 9 5" xfId="44909" xr:uid="{00000000-0005-0000-0000-000018AF0000}"/>
    <cellStyle name="Normal 23 2 4" xfId="44910" xr:uid="{00000000-0005-0000-0000-000019AF0000}"/>
    <cellStyle name="Normal 23 2 4 10" xfId="44911" xr:uid="{00000000-0005-0000-0000-00001AAF0000}"/>
    <cellStyle name="Normal 23 2 4 10 2" xfId="44912" xr:uid="{00000000-0005-0000-0000-00001BAF0000}"/>
    <cellStyle name="Normal 23 2 4 10 3" xfId="44913" xr:uid="{00000000-0005-0000-0000-00001CAF0000}"/>
    <cellStyle name="Normal 23 2 4 10 4" xfId="44914" xr:uid="{00000000-0005-0000-0000-00001DAF0000}"/>
    <cellStyle name="Normal 23 2 4 10 5" xfId="44915" xr:uid="{00000000-0005-0000-0000-00001EAF0000}"/>
    <cellStyle name="Normal 23 2 4 11" xfId="44916" xr:uid="{00000000-0005-0000-0000-00001FAF0000}"/>
    <cellStyle name="Normal 23 2 4 11 2" xfId="44917" xr:uid="{00000000-0005-0000-0000-000020AF0000}"/>
    <cellStyle name="Normal 23 2 4 11 3" xfId="44918" xr:uid="{00000000-0005-0000-0000-000021AF0000}"/>
    <cellStyle name="Normal 23 2 4 11 4" xfId="44919" xr:uid="{00000000-0005-0000-0000-000022AF0000}"/>
    <cellStyle name="Normal 23 2 4 11 5" xfId="44920" xr:uid="{00000000-0005-0000-0000-000023AF0000}"/>
    <cellStyle name="Normal 23 2 4 12" xfId="44921" xr:uid="{00000000-0005-0000-0000-000024AF0000}"/>
    <cellStyle name="Normal 23 2 4 12 2" xfId="44922" xr:uid="{00000000-0005-0000-0000-000025AF0000}"/>
    <cellStyle name="Normal 23 2 4 12 3" xfId="44923" xr:uid="{00000000-0005-0000-0000-000026AF0000}"/>
    <cellStyle name="Normal 23 2 4 12 4" xfId="44924" xr:uid="{00000000-0005-0000-0000-000027AF0000}"/>
    <cellStyle name="Normal 23 2 4 12 5" xfId="44925" xr:uid="{00000000-0005-0000-0000-000028AF0000}"/>
    <cellStyle name="Normal 23 2 4 13" xfId="44926" xr:uid="{00000000-0005-0000-0000-000029AF0000}"/>
    <cellStyle name="Normal 23 2 4 13 2" xfId="44927" xr:uid="{00000000-0005-0000-0000-00002AAF0000}"/>
    <cellStyle name="Normal 23 2 4 13 3" xfId="44928" xr:uid="{00000000-0005-0000-0000-00002BAF0000}"/>
    <cellStyle name="Normal 23 2 4 13 4" xfId="44929" xr:uid="{00000000-0005-0000-0000-00002CAF0000}"/>
    <cellStyle name="Normal 23 2 4 13 5" xfId="44930" xr:uid="{00000000-0005-0000-0000-00002DAF0000}"/>
    <cellStyle name="Normal 23 2 4 14" xfId="44931" xr:uid="{00000000-0005-0000-0000-00002EAF0000}"/>
    <cellStyle name="Normal 23 2 4 14 2" xfId="44932" xr:uid="{00000000-0005-0000-0000-00002FAF0000}"/>
    <cellStyle name="Normal 23 2 4 14 3" xfId="44933" xr:uid="{00000000-0005-0000-0000-000030AF0000}"/>
    <cellStyle name="Normal 23 2 4 14 4" xfId="44934" xr:uid="{00000000-0005-0000-0000-000031AF0000}"/>
    <cellStyle name="Normal 23 2 4 14 5" xfId="44935" xr:uid="{00000000-0005-0000-0000-000032AF0000}"/>
    <cellStyle name="Normal 23 2 4 15" xfId="44936" xr:uid="{00000000-0005-0000-0000-000033AF0000}"/>
    <cellStyle name="Normal 23 2 4 15 2" xfId="44937" xr:uid="{00000000-0005-0000-0000-000034AF0000}"/>
    <cellStyle name="Normal 23 2 4 15 3" xfId="44938" xr:uid="{00000000-0005-0000-0000-000035AF0000}"/>
    <cellStyle name="Normal 23 2 4 15 4" xfId="44939" xr:uid="{00000000-0005-0000-0000-000036AF0000}"/>
    <cellStyle name="Normal 23 2 4 15 5" xfId="44940" xr:uid="{00000000-0005-0000-0000-000037AF0000}"/>
    <cellStyle name="Normal 23 2 4 16" xfId="44941" xr:uid="{00000000-0005-0000-0000-000038AF0000}"/>
    <cellStyle name="Normal 23 2 4 16 2" xfId="44942" xr:uid="{00000000-0005-0000-0000-000039AF0000}"/>
    <cellStyle name="Normal 23 2 4 16 3" xfId="44943" xr:uid="{00000000-0005-0000-0000-00003AAF0000}"/>
    <cellStyle name="Normal 23 2 4 16 4" xfId="44944" xr:uid="{00000000-0005-0000-0000-00003BAF0000}"/>
    <cellStyle name="Normal 23 2 4 16 5" xfId="44945" xr:uid="{00000000-0005-0000-0000-00003CAF0000}"/>
    <cellStyle name="Normal 23 2 4 17" xfId="44946" xr:uid="{00000000-0005-0000-0000-00003DAF0000}"/>
    <cellStyle name="Normal 23 2 4 17 2" xfId="44947" xr:uid="{00000000-0005-0000-0000-00003EAF0000}"/>
    <cellStyle name="Normal 23 2 4 17 3" xfId="44948" xr:uid="{00000000-0005-0000-0000-00003FAF0000}"/>
    <cellStyle name="Normal 23 2 4 17 4" xfId="44949" xr:uid="{00000000-0005-0000-0000-000040AF0000}"/>
    <cellStyle name="Normal 23 2 4 18" xfId="44950" xr:uid="{00000000-0005-0000-0000-000041AF0000}"/>
    <cellStyle name="Normal 23 2 4 18 2" xfId="44951" xr:uid="{00000000-0005-0000-0000-000042AF0000}"/>
    <cellStyle name="Normal 23 2 4 18 3" xfId="44952" xr:uid="{00000000-0005-0000-0000-000043AF0000}"/>
    <cellStyle name="Normal 23 2 4 18 4" xfId="44953" xr:uid="{00000000-0005-0000-0000-000044AF0000}"/>
    <cellStyle name="Normal 23 2 4 19" xfId="44954" xr:uid="{00000000-0005-0000-0000-000045AF0000}"/>
    <cellStyle name="Normal 23 2 4 2" xfId="44955" xr:uid="{00000000-0005-0000-0000-000046AF0000}"/>
    <cellStyle name="Normal 23 2 4 2 2" xfId="44956" xr:uid="{00000000-0005-0000-0000-000047AF0000}"/>
    <cellStyle name="Normal 23 2 4 2 3" xfId="44957" xr:uid="{00000000-0005-0000-0000-000048AF0000}"/>
    <cellStyle name="Normal 23 2 4 2 4" xfId="44958" xr:uid="{00000000-0005-0000-0000-000049AF0000}"/>
    <cellStyle name="Normal 23 2 4 2 5" xfId="44959" xr:uid="{00000000-0005-0000-0000-00004AAF0000}"/>
    <cellStyle name="Normal 23 2 4 20" xfId="44960" xr:uid="{00000000-0005-0000-0000-00004BAF0000}"/>
    <cellStyle name="Normal 23 2 4 21" xfId="44961" xr:uid="{00000000-0005-0000-0000-00004CAF0000}"/>
    <cellStyle name="Normal 23 2 4 3" xfId="44962" xr:uid="{00000000-0005-0000-0000-00004DAF0000}"/>
    <cellStyle name="Normal 23 2 4 3 2" xfId="44963" xr:uid="{00000000-0005-0000-0000-00004EAF0000}"/>
    <cellStyle name="Normal 23 2 4 3 3" xfId="44964" xr:uid="{00000000-0005-0000-0000-00004FAF0000}"/>
    <cellStyle name="Normal 23 2 4 3 4" xfId="44965" xr:uid="{00000000-0005-0000-0000-000050AF0000}"/>
    <cellStyle name="Normal 23 2 4 3 5" xfId="44966" xr:uid="{00000000-0005-0000-0000-000051AF0000}"/>
    <cellStyle name="Normal 23 2 4 4" xfId="44967" xr:uid="{00000000-0005-0000-0000-000052AF0000}"/>
    <cellStyle name="Normal 23 2 4 4 2" xfId="44968" xr:uid="{00000000-0005-0000-0000-000053AF0000}"/>
    <cellStyle name="Normal 23 2 4 4 3" xfId="44969" xr:uid="{00000000-0005-0000-0000-000054AF0000}"/>
    <cellStyle name="Normal 23 2 4 4 4" xfId="44970" xr:uid="{00000000-0005-0000-0000-000055AF0000}"/>
    <cellStyle name="Normal 23 2 4 4 5" xfId="44971" xr:uid="{00000000-0005-0000-0000-000056AF0000}"/>
    <cellStyle name="Normal 23 2 4 5" xfId="44972" xr:uid="{00000000-0005-0000-0000-000057AF0000}"/>
    <cellStyle name="Normal 23 2 4 5 2" xfId="44973" xr:uid="{00000000-0005-0000-0000-000058AF0000}"/>
    <cellStyle name="Normal 23 2 4 5 3" xfId="44974" xr:uid="{00000000-0005-0000-0000-000059AF0000}"/>
    <cellStyle name="Normal 23 2 4 5 4" xfId="44975" xr:uid="{00000000-0005-0000-0000-00005AAF0000}"/>
    <cellStyle name="Normal 23 2 4 5 5" xfId="44976" xr:uid="{00000000-0005-0000-0000-00005BAF0000}"/>
    <cellStyle name="Normal 23 2 4 6" xfId="44977" xr:uid="{00000000-0005-0000-0000-00005CAF0000}"/>
    <cellStyle name="Normal 23 2 4 6 2" xfId="44978" xr:uid="{00000000-0005-0000-0000-00005DAF0000}"/>
    <cellStyle name="Normal 23 2 4 6 3" xfId="44979" xr:uid="{00000000-0005-0000-0000-00005EAF0000}"/>
    <cellStyle name="Normal 23 2 4 6 4" xfId="44980" xr:uid="{00000000-0005-0000-0000-00005FAF0000}"/>
    <cellStyle name="Normal 23 2 4 6 5" xfId="44981" xr:uid="{00000000-0005-0000-0000-000060AF0000}"/>
    <cellStyle name="Normal 23 2 4 7" xfId="44982" xr:uid="{00000000-0005-0000-0000-000061AF0000}"/>
    <cellStyle name="Normal 23 2 4 7 2" xfId="44983" xr:uid="{00000000-0005-0000-0000-000062AF0000}"/>
    <cellStyle name="Normal 23 2 4 7 3" xfId="44984" xr:uid="{00000000-0005-0000-0000-000063AF0000}"/>
    <cellStyle name="Normal 23 2 4 7 4" xfId="44985" xr:uid="{00000000-0005-0000-0000-000064AF0000}"/>
    <cellStyle name="Normal 23 2 4 7 5" xfId="44986" xr:uid="{00000000-0005-0000-0000-000065AF0000}"/>
    <cellStyle name="Normal 23 2 4 8" xfId="44987" xr:uid="{00000000-0005-0000-0000-000066AF0000}"/>
    <cellStyle name="Normal 23 2 4 8 2" xfId="44988" xr:uid="{00000000-0005-0000-0000-000067AF0000}"/>
    <cellStyle name="Normal 23 2 4 8 3" xfId="44989" xr:uid="{00000000-0005-0000-0000-000068AF0000}"/>
    <cellStyle name="Normal 23 2 4 8 4" xfId="44990" xr:uid="{00000000-0005-0000-0000-000069AF0000}"/>
    <cellStyle name="Normal 23 2 4 8 5" xfId="44991" xr:uid="{00000000-0005-0000-0000-00006AAF0000}"/>
    <cellStyle name="Normal 23 2 4 9" xfId="44992" xr:uid="{00000000-0005-0000-0000-00006BAF0000}"/>
    <cellStyle name="Normal 23 2 4 9 2" xfId="44993" xr:uid="{00000000-0005-0000-0000-00006CAF0000}"/>
    <cellStyle name="Normal 23 2 4 9 3" xfId="44994" xr:uid="{00000000-0005-0000-0000-00006DAF0000}"/>
    <cellStyle name="Normal 23 2 4 9 4" xfId="44995" xr:uid="{00000000-0005-0000-0000-00006EAF0000}"/>
    <cellStyle name="Normal 23 2 4 9 5" xfId="44996" xr:uid="{00000000-0005-0000-0000-00006FAF0000}"/>
    <cellStyle name="Normal 23 2 5" xfId="44997" xr:uid="{00000000-0005-0000-0000-000070AF0000}"/>
    <cellStyle name="Normal 23 2 5 10" xfId="44998" xr:uid="{00000000-0005-0000-0000-000071AF0000}"/>
    <cellStyle name="Normal 23 2 5 10 2" xfId="44999" xr:uid="{00000000-0005-0000-0000-000072AF0000}"/>
    <cellStyle name="Normal 23 2 5 10 3" xfId="45000" xr:uid="{00000000-0005-0000-0000-000073AF0000}"/>
    <cellStyle name="Normal 23 2 5 10 4" xfId="45001" xr:uid="{00000000-0005-0000-0000-000074AF0000}"/>
    <cellStyle name="Normal 23 2 5 10 5" xfId="45002" xr:uid="{00000000-0005-0000-0000-000075AF0000}"/>
    <cellStyle name="Normal 23 2 5 11" xfId="45003" xr:uid="{00000000-0005-0000-0000-000076AF0000}"/>
    <cellStyle name="Normal 23 2 5 11 2" xfId="45004" xr:uid="{00000000-0005-0000-0000-000077AF0000}"/>
    <cellStyle name="Normal 23 2 5 11 3" xfId="45005" xr:uid="{00000000-0005-0000-0000-000078AF0000}"/>
    <cellStyle name="Normal 23 2 5 11 4" xfId="45006" xr:uid="{00000000-0005-0000-0000-000079AF0000}"/>
    <cellStyle name="Normal 23 2 5 11 5" xfId="45007" xr:uid="{00000000-0005-0000-0000-00007AAF0000}"/>
    <cellStyle name="Normal 23 2 5 12" xfId="45008" xr:uid="{00000000-0005-0000-0000-00007BAF0000}"/>
    <cellStyle name="Normal 23 2 5 12 2" xfId="45009" xr:uid="{00000000-0005-0000-0000-00007CAF0000}"/>
    <cellStyle name="Normal 23 2 5 12 3" xfId="45010" xr:uid="{00000000-0005-0000-0000-00007DAF0000}"/>
    <cellStyle name="Normal 23 2 5 12 4" xfId="45011" xr:uid="{00000000-0005-0000-0000-00007EAF0000}"/>
    <cellStyle name="Normal 23 2 5 12 5" xfId="45012" xr:uid="{00000000-0005-0000-0000-00007FAF0000}"/>
    <cellStyle name="Normal 23 2 5 13" xfId="45013" xr:uid="{00000000-0005-0000-0000-000080AF0000}"/>
    <cellStyle name="Normal 23 2 5 13 2" xfId="45014" xr:uid="{00000000-0005-0000-0000-000081AF0000}"/>
    <cellStyle name="Normal 23 2 5 13 3" xfId="45015" xr:uid="{00000000-0005-0000-0000-000082AF0000}"/>
    <cellStyle name="Normal 23 2 5 13 4" xfId="45016" xr:uid="{00000000-0005-0000-0000-000083AF0000}"/>
    <cellStyle name="Normal 23 2 5 13 5" xfId="45017" xr:uid="{00000000-0005-0000-0000-000084AF0000}"/>
    <cellStyle name="Normal 23 2 5 14" xfId="45018" xr:uid="{00000000-0005-0000-0000-000085AF0000}"/>
    <cellStyle name="Normal 23 2 5 14 2" xfId="45019" xr:uid="{00000000-0005-0000-0000-000086AF0000}"/>
    <cellStyle name="Normal 23 2 5 14 3" xfId="45020" xr:uid="{00000000-0005-0000-0000-000087AF0000}"/>
    <cellStyle name="Normal 23 2 5 14 4" xfId="45021" xr:uid="{00000000-0005-0000-0000-000088AF0000}"/>
    <cellStyle name="Normal 23 2 5 14 5" xfId="45022" xr:uid="{00000000-0005-0000-0000-000089AF0000}"/>
    <cellStyle name="Normal 23 2 5 15" xfId="45023" xr:uid="{00000000-0005-0000-0000-00008AAF0000}"/>
    <cellStyle name="Normal 23 2 5 15 2" xfId="45024" xr:uid="{00000000-0005-0000-0000-00008BAF0000}"/>
    <cellStyle name="Normal 23 2 5 15 3" xfId="45025" xr:uid="{00000000-0005-0000-0000-00008CAF0000}"/>
    <cellStyle name="Normal 23 2 5 15 4" xfId="45026" xr:uid="{00000000-0005-0000-0000-00008DAF0000}"/>
    <cellStyle name="Normal 23 2 5 15 5" xfId="45027" xr:uid="{00000000-0005-0000-0000-00008EAF0000}"/>
    <cellStyle name="Normal 23 2 5 16" xfId="45028" xr:uid="{00000000-0005-0000-0000-00008FAF0000}"/>
    <cellStyle name="Normal 23 2 5 16 2" xfId="45029" xr:uid="{00000000-0005-0000-0000-000090AF0000}"/>
    <cellStyle name="Normal 23 2 5 16 3" xfId="45030" xr:uid="{00000000-0005-0000-0000-000091AF0000}"/>
    <cellStyle name="Normal 23 2 5 16 4" xfId="45031" xr:uid="{00000000-0005-0000-0000-000092AF0000}"/>
    <cellStyle name="Normal 23 2 5 17" xfId="45032" xr:uid="{00000000-0005-0000-0000-000093AF0000}"/>
    <cellStyle name="Normal 23 2 5 17 2" xfId="45033" xr:uid="{00000000-0005-0000-0000-000094AF0000}"/>
    <cellStyle name="Normal 23 2 5 17 3" xfId="45034" xr:uid="{00000000-0005-0000-0000-000095AF0000}"/>
    <cellStyle name="Normal 23 2 5 17 4" xfId="45035" xr:uid="{00000000-0005-0000-0000-000096AF0000}"/>
    <cellStyle name="Normal 23 2 5 18" xfId="45036" xr:uid="{00000000-0005-0000-0000-000097AF0000}"/>
    <cellStyle name="Normal 23 2 5 19" xfId="45037" xr:uid="{00000000-0005-0000-0000-000098AF0000}"/>
    <cellStyle name="Normal 23 2 5 2" xfId="45038" xr:uid="{00000000-0005-0000-0000-000099AF0000}"/>
    <cellStyle name="Normal 23 2 5 2 2" xfId="45039" xr:uid="{00000000-0005-0000-0000-00009AAF0000}"/>
    <cellStyle name="Normal 23 2 5 2 3" xfId="45040" xr:uid="{00000000-0005-0000-0000-00009BAF0000}"/>
    <cellStyle name="Normal 23 2 5 2 4" xfId="45041" xr:uid="{00000000-0005-0000-0000-00009CAF0000}"/>
    <cellStyle name="Normal 23 2 5 2 5" xfId="45042" xr:uid="{00000000-0005-0000-0000-00009DAF0000}"/>
    <cellStyle name="Normal 23 2 5 20" xfId="45043" xr:uid="{00000000-0005-0000-0000-00009EAF0000}"/>
    <cellStyle name="Normal 23 2 5 3" xfId="45044" xr:uid="{00000000-0005-0000-0000-00009FAF0000}"/>
    <cellStyle name="Normal 23 2 5 3 2" xfId="45045" xr:uid="{00000000-0005-0000-0000-0000A0AF0000}"/>
    <cellStyle name="Normal 23 2 5 3 3" xfId="45046" xr:uid="{00000000-0005-0000-0000-0000A1AF0000}"/>
    <cellStyle name="Normal 23 2 5 3 4" xfId="45047" xr:uid="{00000000-0005-0000-0000-0000A2AF0000}"/>
    <cellStyle name="Normal 23 2 5 3 5" xfId="45048" xr:uid="{00000000-0005-0000-0000-0000A3AF0000}"/>
    <cellStyle name="Normal 23 2 5 4" xfId="45049" xr:uid="{00000000-0005-0000-0000-0000A4AF0000}"/>
    <cellStyle name="Normal 23 2 5 4 2" xfId="45050" xr:uid="{00000000-0005-0000-0000-0000A5AF0000}"/>
    <cellStyle name="Normal 23 2 5 4 3" xfId="45051" xr:uid="{00000000-0005-0000-0000-0000A6AF0000}"/>
    <cellStyle name="Normal 23 2 5 4 4" xfId="45052" xr:uid="{00000000-0005-0000-0000-0000A7AF0000}"/>
    <cellStyle name="Normal 23 2 5 4 5" xfId="45053" xr:uid="{00000000-0005-0000-0000-0000A8AF0000}"/>
    <cellStyle name="Normal 23 2 5 5" xfId="45054" xr:uid="{00000000-0005-0000-0000-0000A9AF0000}"/>
    <cellStyle name="Normal 23 2 5 5 2" xfId="45055" xr:uid="{00000000-0005-0000-0000-0000AAAF0000}"/>
    <cellStyle name="Normal 23 2 5 5 3" xfId="45056" xr:uid="{00000000-0005-0000-0000-0000ABAF0000}"/>
    <cellStyle name="Normal 23 2 5 5 4" xfId="45057" xr:uid="{00000000-0005-0000-0000-0000ACAF0000}"/>
    <cellStyle name="Normal 23 2 5 5 5" xfId="45058" xr:uid="{00000000-0005-0000-0000-0000ADAF0000}"/>
    <cellStyle name="Normal 23 2 5 6" xfId="45059" xr:uid="{00000000-0005-0000-0000-0000AEAF0000}"/>
    <cellStyle name="Normal 23 2 5 6 2" xfId="45060" xr:uid="{00000000-0005-0000-0000-0000AFAF0000}"/>
    <cellStyle name="Normal 23 2 5 6 3" xfId="45061" xr:uid="{00000000-0005-0000-0000-0000B0AF0000}"/>
    <cellStyle name="Normal 23 2 5 6 4" xfId="45062" xr:uid="{00000000-0005-0000-0000-0000B1AF0000}"/>
    <cellStyle name="Normal 23 2 5 6 5" xfId="45063" xr:uid="{00000000-0005-0000-0000-0000B2AF0000}"/>
    <cellStyle name="Normal 23 2 5 7" xfId="45064" xr:uid="{00000000-0005-0000-0000-0000B3AF0000}"/>
    <cellStyle name="Normal 23 2 5 7 2" xfId="45065" xr:uid="{00000000-0005-0000-0000-0000B4AF0000}"/>
    <cellStyle name="Normal 23 2 5 7 3" xfId="45066" xr:uid="{00000000-0005-0000-0000-0000B5AF0000}"/>
    <cellStyle name="Normal 23 2 5 7 4" xfId="45067" xr:uid="{00000000-0005-0000-0000-0000B6AF0000}"/>
    <cellStyle name="Normal 23 2 5 7 5" xfId="45068" xr:uid="{00000000-0005-0000-0000-0000B7AF0000}"/>
    <cellStyle name="Normal 23 2 5 8" xfId="45069" xr:uid="{00000000-0005-0000-0000-0000B8AF0000}"/>
    <cellStyle name="Normal 23 2 5 8 2" xfId="45070" xr:uid="{00000000-0005-0000-0000-0000B9AF0000}"/>
    <cellStyle name="Normal 23 2 5 8 3" xfId="45071" xr:uid="{00000000-0005-0000-0000-0000BAAF0000}"/>
    <cellStyle name="Normal 23 2 5 8 4" xfId="45072" xr:uid="{00000000-0005-0000-0000-0000BBAF0000}"/>
    <cellStyle name="Normal 23 2 5 8 5" xfId="45073" xr:uid="{00000000-0005-0000-0000-0000BCAF0000}"/>
    <cellStyle name="Normal 23 2 5 9" xfId="45074" xr:uid="{00000000-0005-0000-0000-0000BDAF0000}"/>
    <cellStyle name="Normal 23 2 5 9 2" xfId="45075" xr:uid="{00000000-0005-0000-0000-0000BEAF0000}"/>
    <cellStyle name="Normal 23 2 5 9 3" xfId="45076" xr:uid="{00000000-0005-0000-0000-0000BFAF0000}"/>
    <cellStyle name="Normal 23 2 5 9 4" xfId="45077" xr:uid="{00000000-0005-0000-0000-0000C0AF0000}"/>
    <cellStyle name="Normal 23 2 5 9 5" xfId="45078" xr:uid="{00000000-0005-0000-0000-0000C1AF0000}"/>
    <cellStyle name="Normal 23 2 6" xfId="45079" xr:uid="{00000000-0005-0000-0000-0000C2AF0000}"/>
    <cellStyle name="Normal 23 2 6 10" xfId="45080" xr:uid="{00000000-0005-0000-0000-0000C3AF0000}"/>
    <cellStyle name="Normal 23 2 6 10 2" xfId="45081" xr:uid="{00000000-0005-0000-0000-0000C4AF0000}"/>
    <cellStyle name="Normal 23 2 6 10 3" xfId="45082" xr:uid="{00000000-0005-0000-0000-0000C5AF0000}"/>
    <cellStyle name="Normal 23 2 6 10 4" xfId="45083" xr:uid="{00000000-0005-0000-0000-0000C6AF0000}"/>
    <cellStyle name="Normal 23 2 6 10 5" xfId="45084" xr:uid="{00000000-0005-0000-0000-0000C7AF0000}"/>
    <cellStyle name="Normal 23 2 6 11" xfId="45085" xr:uid="{00000000-0005-0000-0000-0000C8AF0000}"/>
    <cellStyle name="Normal 23 2 6 11 2" xfId="45086" xr:uid="{00000000-0005-0000-0000-0000C9AF0000}"/>
    <cellStyle name="Normal 23 2 6 11 3" xfId="45087" xr:uid="{00000000-0005-0000-0000-0000CAAF0000}"/>
    <cellStyle name="Normal 23 2 6 11 4" xfId="45088" xr:uid="{00000000-0005-0000-0000-0000CBAF0000}"/>
    <cellStyle name="Normal 23 2 6 11 5" xfId="45089" xr:uid="{00000000-0005-0000-0000-0000CCAF0000}"/>
    <cellStyle name="Normal 23 2 6 12" xfId="45090" xr:uid="{00000000-0005-0000-0000-0000CDAF0000}"/>
    <cellStyle name="Normal 23 2 6 12 2" xfId="45091" xr:uid="{00000000-0005-0000-0000-0000CEAF0000}"/>
    <cellStyle name="Normal 23 2 6 12 3" xfId="45092" xr:uid="{00000000-0005-0000-0000-0000CFAF0000}"/>
    <cellStyle name="Normal 23 2 6 12 4" xfId="45093" xr:uid="{00000000-0005-0000-0000-0000D0AF0000}"/>
    <cellStyle name="Normal 23 2 6 12 5" xfId="45094" xr:uid="{00000000-0005-0000-0000-0000D1AF0000}"/>
    <cellStyle name="Normal 23 2 6 13" xfId="45095" xr:uid="{00000000-0005-0000-0000-0000D2AF0000}"/>
    <cellStyle name="Normal 23 2 6 13 2" xfId="45096" xr:uid="{00000000-0005-0000-0000-0000D3AF0000}"/>
    <cellStyle name="Normal 23 2 6 13 3" xfId="45097" xr:uid="{00000000-0005-0000-0000-0000D4AF0000}"/>
    <cellStyle name="Normal 23 2 6 13 4" xfId="45098" xr:uid="{00000000-0005-0000-0000-0000D5AF0000}"/>
    <cellStyle name="Normal 23 2 6 13 5" xfId="45099" xr:uid="{00000000-0005-0000-0000-0000D6AF0000}"/>
    <cellStyle name="Normal 23 2 6 14" xfId="45100" xr:uid="{00000000-0005-0000-0000-0000D7AF0000}"/>
    <cellStyle name="Normal 23 2 6 14 2" xfId="45101" xr:uid="{00000000-0005-0000-0000-0000D8AF0000}"/>
    <cellStyle name="Normal 23 2 6 14 3" xfId="45102" xr:uid="{00000000-0005-0000-0000-0000D9AF0000}"/>
    <cellStyle name="Normal 23 2 6 14 4" xfId="45103" xr:uid="{00000000-0005-0000-0000-0000DAAF0000}"/>
    <cellStyle name="Normal 23 2 6 14 5" xfId="45104" xr:uid="{00000000-0005-0000-0000-0000DBAF0000}"/>
    <cellStyle name="Normal 23 2 6 15" xfId="45105" xr:uid="{00000000-0005-0000-0000-0000DCAF0000}"/>
    <cellStyle name="Normal 23 2 6 15 2" xfId="45106" xr:uid="{00000000-0005-0000-0000-0000DDAF0000}"/>
    <cellStyle name="Normal 23 2 6 15 3" xfId="45107" xr:uid="{00000000-0005-0000-0000-0000DEAF0000}"/>
    <cellStyle name="Normal 23 2 6 15 4" xfId="45108" xr:uid="{00000000-0005-0000-0000-0000DFAF0000}"/>
    <cellStyle name="Normal 23 2 6 15 5" xfId="45109" xr:uid="{00000000-0005-0000-0000-0000E0AF0000}"/>
    <cellStyle name="Normal 23 2 6 16" xfId="45110" xr:uid="{00000000-0005-0000-0000-0000E1AF0000}"/>
    <cellStyle name="Normal 23 2 6 16 2" xfId="45111" xr:uid="{00000000-0005-0000-0000-0000E2AF0000}"/>
    <cellStyle name="Normal 23 2 6 16 3" xfId="45112" xr:uid="{00000000-0005-0000-0000-0000E3AF0000}"/>
    <cellStyle name="Normal 23 2 6 16 4" xfId="45113" xr:uid="{00000000-0005-0000-0000-0000E4AF0000}"/>
    <cellStyle name="Normal 23 2 6 17" xfId="45114" xr:uid="{00000000-0005-0000-0000-0000E5AF0000}"/>
    <cellStyle name="Normal 23 2 6 17 2" xfId="45115" xr:uid="{00000000-0005-0000-0000-0000E6AF0000}"/>
    <cellStyle name="Normal 23 2 6 17 3" xfId="45116" xr:uid="{00000000-0005-0000-0000-0000E7AF0000}"/>
    <cellStyle name="Normal 23 2 6 17 4" xfId="45117" xr:uid="{00000000-0005-0000-0000-0000E8AF0000}"/>
    <cellStyle name="Normal 23 2 6 18" xfId="45118" xr:uid="{00000000-0005-0000-0000-0000E9AF0000}"/>
    <cellStyle name="Normal 23 2 6 19" xfId="45119" xr:uid="{00000000-0005-0000-0000-0000EAAF0000}"/>
    <cellStyle name="Normal 23 2 6 2" xfId="45120" xr:uid="{00000000-0005-0000-0000-0000EBAF0000}"/>
    <cellStyle name="Normal 23 2 6 2 2" xfId="45121" xr:uid="{00000000-0005-0000-0000-0000ECAF0000}"/>
    <cellStyle name="Normal 23 2 6 2 3" xfId="45122" xr:uid="{00000000-0005-0000-0000-0000EDAF0000}"/>
    <cellStyle name="Normal 23 2 6 2 4" xfId="45123" xr:uid="{00000000-0005-0000-0000-0000EEAF0000}"/>
    <cellStyle name="Normal 23 2 6 2 5" xfId="45124" xr:uid="{00000000-0005-0000-0000-0000EFAF0000}"/>
    <cellStyle name="Normal 23 2 6 20" xfId="45125" xr:uid="{00000000-0005-0000-0000-0000F0AF0000}"/>
    <cellStyle name="Normal 23 2 6 3" xfId="45126" xr:uid="{00000000-0005-0000-0000-0000F1AF0000}"/>
    <cellStyle name="Normal 23 2 6 3 2" xfId="45127" xr:uid="{00000000-0005-0000-0000-0000F2AF0000}"/>
    <cellStyle name="Normal 23 2 6 3 3" xfId="45128" xr:uid="{00000000-0005-0000-0000-0000F3AF0000}"/>
    <cellStyle name="Normal 23 2 6 3 4" xfId="45129" xr:uid="{00000000-0005-0000-0000-0000F4AF0000}"/>
    <cellStyle name="Normal 23 2 6 3 5" xfId="45130" xr:uid="{00000000-0005-0000-0000-0000F5AF0000}"/>
    <cellStyle name="Normal 23 2 6 4" xfId="45131" xr:uid="{00000000-0005-0000-0000-0000F6AF0000}"/>
    <cellStyle name="Normal 23 2 6 4 2" xfId="45132" xr:uid="{00000000-0005-0000-0000-0000F7AF0000}"/>
    <cellStyle name="Normal 23 2 6 4 3" xfId="45133" xr:uid="{00000000-0005-0000-0000-0000F8AF0000}"/>
    <cellStyle name="Normal 23 2 6 4 4" xfId="45134" xr:uid="{00000000-0005-0000-0000-0000F9AF0000}"/>
    <cellStyle name="Normal 23 2 6 4 5" xfId="45135" xr:uid="{00000000-0005-0000-0000-0000FAAF0000}"/>
    <cellStyle name="Normal 23 2 6 5" xfId="45136" xr:uid="{00000000-0005-0000-0000-0000FBAF0000}"/>
    <cellStyle name="Normal 23 2 6 5 2" xfId="45137" xr:uid="{00000000-0005-0000-0000-0000FCAF0000}"/>
    <cellStyle name="Normal 23 2 6 5 3" xfId="45138" xr:uid="{00000000-0005-0000-0000-0000FDAF0000}"/>
    <cellStyle name="Normal 23 2 6 5 4" xfId="45139" xr:uid="{00000000-0005-0000-0000-0000FEAF0000}"/>
    <cellStyle name="Normal 23 2 6 5 5" xfId="45140" xr:uid="{00000000-0005-0000-0000-0000FFAF0000}"/>
    <cellStyle name="Normal 23 2 6 6" xfId="45141" xr:uid="{00000000-0005-0000-0000-000000B00000}"/>
    <cellStyle name="Normal 23 2 6 6 2" xfId="45142" xr:uid="{00000000-0005-0000-0000-000001B00000}"/>
    <cellStyle name="Normal 23 2 6 6 3" xfId="45143" xr:uid="{00000000-0005-0000-0000-000002B00000}"/>
    <cellStyle name="Normal 23 2 6 6 4" xfId="45144" xr:uid="{00000000-0005-0000-0000-000003B00000}"/>
    <cellStyle name="Normal 23 2 6 6 5" xfId="45145" xr:uid="{00000000-0005-0000-0000-000004B00000}"/>
    <cellStyle name="Normal 23 2 6 7" xfId="45146" xr:uid="{00000000-0005-0000-0000-000005B00000}"/>
    <cellStyle name="Normal 23 2 6 7 2" xfId="45147" xr:uid="{00000000-0005-0000-0000-000006B00000}"/>
    <cellStyle name="Normal 23 2 6 7 3" xfId="45148" xr:uid="{00000000-0005-0000-0000-000007B00000}"/>
    <cellStyle name="Normal 23 2 6 7 4" xfId="45149" xr:uid="{00000000-0005-0000-0000-000008B00000}"/>
    <cellStyle name="Normal 23 2 6 7 5" xfId="45150" xr:uid="{00000000-0005-0000-0000-000009B00000}"/>
    <cellStyle name="Normal 23 2 6 8" xfId="45151" xr:uid="{00000000-0005-0000-0000-00000AB00000}"/>
    <cellStyle name="Normal 23 2 6 8 2" xfId="45152" xr:uid="{00000000-0005-0000-0000-00000BB00000}"/>
    <cellStyle name="Normal 23 2 6 8 3" xfId="45153" xr:uid="{00000000-0005-0000-0000-00000CB00000}"/>
    <cellStyle name="Normal 23 2 6 8 4" xfId="45154" xr:uid="{00000000-0005-0000-0000-00000DB00000}"/>
    <cellStyle name="Normal 23 2 6 8 5" xfId="45155" xr:uid="{00000000-0005-0000-0000-00000EB00000}"/>
    <cellStyle name="Normal 23 2 6 9" xfId="45156" xr:uid="{00000000-0005-0000-0000-00000FB00000}"/>
    <cellStyle name="Normal 23 2 6 9 2" xfId="45157" xr:uid="{00000000-0005-0000-0000-000010B00000}"/>
    <cellStyle name="Normal 23 2 6 9 3" xfId="45158" xr:uid="{00000000-0005-0000-0000-000011B00000}"/>
    <cellStyle name="Normal 23 2 6 9 4" xfId="45159" xr:uid="{00000000-0005-0000-0000-000012B00000}"/>
    <cellStyle name="Normal 23 2 6 9 5" xfId="45160" xr:uid="{00000000-0005-0000-0000-000013B00000}"/>
    <cellStyle name="Normal 23 2 7" xfId="45161" xr:uid="{00000000-0005-0000-0000-000014B00000}"/>
    <cellStyle name="Normal 23 2 7 2" xfId="45162" xr:uid="{00000000-0005-0000-0000-000015B00000}"/>
    <cellStyle name="Normal 23 2 7 3" xfId="45163" xr:uid="{00000000-0005-0000-0000-000016B00000}"/>
    <cellStyle name="Normal 23 2 7 4" xfId="45164" xr:uid="{00000000-0005-0000-0000-000017B00000}"/>
    <cellStyle name="Normal 23 2 7 5" xfId="45165" xr:uid="{00000000-0005-0000-0000-000018B00000}"/>
    <cellStyle name="Normal 23 2 8" xfId="45166" xr:uid="{00000000-0005-0000-0000-000019B00000}"/>
    <cellStyle name="Normal 23 2 8 2" xfId="45167" xr:uid="{00000000-0005-0000-0000-00001AB00000}"/>
    <cellStyle name="Normal 23 2 8 3" xfId="45168" xr:uid="{00000000-0005-0000-0000-00001BB00000}"/>
    <cellStyle name="Normal 23 2 8 4" xfId="45169" xr:uid="{00000000-0005-0000-0000-00001CB00000}"/>
    <cellStyle name="Normal 23 2 8 5" xfId="45170" xr:uid="{00000000-0005-0000-0000-00001DB00000}"/>
    <cellStyle name="Normal 23 2 9" xfId="45171" xr:uid="{00000000-0005-0000-0000-00001EB00000}"/>
    <cellStyle name="Normal 23 2 9 2" xfId="45172" xr:uid="{00000000-0005-0000-0000-00001FB00000}"/>
    <cellStyle name="Normal 23 2 9 3" xfId="45173" xr:uid="{00000000-0005-0000-0000-000020B00000}"/>
    <cellStyle name="Normal 23 2 9 4" xfId="45174" xr:uid="{00000000-0005-0000-0000-000021B00000}"/>
    <cellStyle name="Normal 23 2 9 5" xfId="45175" xr:uid="{00000000-0005-0000-0000-000022B00000}"/>
    <cellStyle name="Normal 23 20" xfId="45176" xr:uid="{00000000-0005-0000-0000-000023B00000}"/>
    <cellStyle name="Normal 23 20 2" xfId="45177" xr:uid="{00000000-0005-0000-0000-000024B00000}"/>
    <cellStyle name="Normal 23 20 3" xfId="45178" xr:uid="{00000000-0005-0000-0000-000025B00000}"/>
    <cellStyle name="Normal 23 20 4" xfId="45179" xr:uid="{00000000-0005-0000-0000-000026B00000}"/>
    <cellStyle name="Normal 23 20 5" xfId="45180" xr:uid="{00000000-0005-0000-0000-000027B00000}"/>
    <cellStyle name="Normal 23 21" xfId="45181" xr:uid="{00000000-0005-0000-0000-000028B00000}"/>
    <cellStyle name="Normal 23 21 2" xfId="45182" xr:uid="{00000000-0005-0000-0000-000029B00000}"/>
    <cellStyle name="Normal 23 21 3" xfId="45183" xr:uid="{00000000-0005-0000-0000-00002AB00000}"/>
    <cellStyle name="Normal 23 21 4" xfId="45184" xr:uid="{00000000-0005-0000-0000-00002BB00000}"/>
    <cellStyle name="Normal 23 21 5" xfId="45185" xr:uid="{00000000-0005-0000-0000-00002CB00000}"/>
    <cellStyle name="Normal 23 22" xfId="45186" xr:uid="{00000000-0005-0000-0000-00002DB00000}"/>
    <cellStyle name="Normal 23 22 2" xfId="45187" xr:uid="{00000000-0005-0000-0000-00002EB00000}"/>
    <cellStyle name="Normal 23 22 3" xfId="45188" xr:uid="{00000000-0005-0000-0000-00002FB00000}"/>
    <cellStyle name="Normal 23 22 4" xfId="45189" xr:uid="{00000000-0005-0000-0000-000030B00000}"/>
    <cellStyle name="Normal 23 22 5" xfId="45190" xr:uid="{00000000-0005-0000-0000-000031B00000}"/>
    <cellStyle name="Normal 23 23" xfId="45191" xr:uid="{00000000-0005-0000-0000-000032B00000}"/>
    <cellStyle name="Normal 23 23 2" xfId="45192" xr:uid="{00000000-0005-0000-0000-000033B00000}"/>
    <cellStyle name="Normal 23 23 3" xfId="45193" xr:uid="{00000000-0005-0000-0000-000034B00000}"/>
    <cellStyle name="Normal 23 23 4" xfId="45194" xr:uid="{00000000-0005-0000-0000-000035B00000}"/>
    <cellStyle name="Normal 23 23 5" xfId="45195" xr:uid="{00000000-0005-0000-0000-000036B00000}"/>
    <cellStyle name="Normal 23 24" xfId="45196" xr:uid="{00000000-0005-0000-0000-000037B00000}"/>
    <cellStyle name="Normal 23 24 2" xfId="45197" xr:uid="{00000000-0005-0000-0000-000038B00000}"/>
    <cellStyle name="Normal 23 24 3" xfId="45198" xr:uid="{00000000-0005-0000-0000-000039B00000}"/>
    <cellStyle name="Normal 23 24 4" xfId="45199" xr:uid="{00000000-0005-0000-0000-00003AB00000}"/>
    <cellStyle name="Normal 23 25" xfId="45200" xr:uid="{00000000-0005-0000-0000-00003BB00000}"/>
    <cellStyle name="Normal 23 25 2" xfId="45201" xr:uid="{00000000-0005-0000-0000-00003CB00000}"/>
    <cellStyle name="Normal 23 25 3" xfId="45202" xr:uid="{00000000-0005-0000-0000-00003DB00000}"/>
    <cellStyle name="Normal 23 25 4" xfId="45203" xr:uid="{00000000-0005-0000-0000-00003EB00000}"/>
    <cellStyle name="Normal 23 26" xfId="45204" xr:uid="{00000000-0005-0000-0000-00003FB00000}"/>
    <cellStyle name="Normal 23 27" xfId="45205" xr:uid="{00000000-0005-0000-0000-000040B00000}"/>
    <cellStyle name="Normal 23 28" xfId="45206" xr:uid="{00000000-0005-0000-0000-000041B00000}"/>
    <cellStyle name="Normal 23 29" xfId="306" xr:uid="{00000000-0005-0000-0000-000042B00000}"/>
    <cellStyle name="Normal 23 3" xfId="45207" xr:uid="{00000000-0005-0000-0000-000043B00000}"/>
    <cellStyle name="Normal 23 3 10" xfId="45208" xr:uid="{00000000-0005-0000-0000-000044B00000}"/>
    <cellStyle name="Normal 23 3 10 2" xfId="45209" xr:uid="{00000000-0005-0000-0000-000045B00000}"/>
    <cellStyle name="Normal 23 3 10 3" xfId="45210" xr:uid="{00000000-0005-0000-0000-000046B00000}"/>
    <cellStyle name="Normal 23 3 10 4" xfId="45211" xr:uid="{00000000-0005-0000-0000-000047B00000}"/>
    <cellStyle name="Normal 23 3 10 5" xfId="45212" xr:uid="{00000000-0005-0000-0000-000048B00000}"/>
    <cellStyle name="Normal 23 3 11" xfId="45213" xr:uid="{00000000-0005-0000-0000-000049B00000}"/>
    <cellStyle name="Normal 23 3 11 2" xfId="45214" xr:uid="{00000000-0005-0000-0000-00004AB00000}"/>
    <cellStyle name="Normal 23 3 11 3" xfId="45215" xr:uid="{00000000-0005-0000-0000-00004BB00000}"/>
    <cellStyle name="Normal 23 3 11 4" xfId="45216" xr:uid="{00000000-0005-0000-0000-00004CB00000}"/>
    <cellStyle name="Normal 23 3 11 5" xfId="45217" xr:uid="{00000000-0005-0000-0000-00004DB00000}"/>
    <cellStyle name="Normal 23 3 12" xfId="45218" xr:uid="{00000000-0005-0000-0000-00004EB00000}"/>
    <cellStyle name="Normal 23 3 12 2" xfId="45219" xr:uid="{00000000-0005-0000-0000-00004FB00000}"/>
    <cellStyle name="Normal 23 3 12 3" xfId="45220" xr:uid="{00000000-0005-0000-0000-000050B00000}"/>
    <cellStyle name="Normal 23 3 12 4" xfId="45221" xr:uid="{00000000-0005-0000-0000-000051B00000}"/>
    <cellStyle name="Normal 23 3 12 5" xfId="45222" xr:uid="{00000000-0005-0000-0000-000052B00000}"/>
    <cellStyle name="Normal 23 3 13" xfId="45223" xr:uid="{00000000-0005-0000-0000-000053B00000}"/>
    <cellStyle name="Normal 23 3 13 2" xfId="45224" xr:uid="{00000000-0005-0000-0000-000054B00000}"/>
    <cellStyle name="Normal 23 3 13 3" xfId="45225" xr:uid="{00000000-0005-0000-0000-000055B00000}"/>
    <cellStyle name="Normal 23 3 13 4" xfId="45226" xr:uid="{00000000-0005-0000-0000-000056B00000}"/>
    <cellStyle name="Normal 23 3 13 5" xfId="45227" xr:uid="{00000000-0005-0000-0000-000057B00000}"/>
    <cellStyle name="Normal 23 3 14" xfId="45228" xr:uid="{00000000-0005-0000-0000-000058B00000}"/>
    <cellStyle name="Normal 23 3 14 2" xfId="45229" xr:uid="{00000000-0005-0000-0000-000059B00000}"/>
    <cellStyle name="Normal 23 3 14 3" xfId="45230" xr:uid="{00000000-0005-0000-0000-00005AB00000}"/>
    <cellStyle name="Normal 23 3 14 4" xfId="45231" xr:uid="{00000000-0005-0000-0000-00005BB00000}"/>
    <cellStyle name="Normal 23 3 14 5" xfId="45232" xr:uid="{00000000-0005-0000-0000-00005CB00000}"/>
    <cellStyle name="Normal 23 3 15" xfId="45233" xr:uid="{00000000-0005-0000-0000-00005DB00000}"/>
    <cellStyle name="Normal 23 3 15 2" xfId="45234" xr:uid="{00000000-0005-0000-0000-00005EB00000}"/>
    <cellStyle name="Normal 23 3 15 3" xfId="45235" xr:uid="{00000000-0005-0000-0000-00005FB00000}"/>
    <cellStyle name="Normal 23 3 15 4" xfId="45236" xr:uid="{00000000-0005-0000-0000-000060B00000}"/>
    <cellStyle name="Normal 23 3 15 5" xfId="45237" xr:uid="{00000000-0005-0000-0000-000061B00000}"/>
    <cellStyle name="Normal 23 3 16" xfId="45238" xr:uid="{00000000-0005-0000-0000-000062B00000}"/>
    <cellStyle name="Normal 23 3 16 2" xfId="45239" xr:uid="{00000000-0005-0000-0000-000063B00000}"/>
    <cellStyle name="Normal 23 3 16 3" xfId="45240" xr:uid="{00000000-0005-0000-0000-000064B00000}"/>
    <cellStyle name="Normal 23 3 16 4" xfId="45241" xr:uid="{00000000-0005-0000-0000-000065B00000}"/>
    <cellStyle name="Normal 23 3 16 5" xfId="45242" xr:uid="{00000000-0005-0000-0000-000066B00000}"/>
    <cellStyle name="Normal 23 3 17" xfId="45243" xr:uid="{00000000-0005-0000-0000-000067B00000}"/>
    <cellStyle name="Normal 23 3 17 2" xfId="45244" xr:uid="{00000000-0005-0000-0000-000068B00000}"/>
    <cellStyle name="Normal 23 3 17 3" xfId="45245" xr:uid="{00000000-0005-0000-0000-000069B00000}"/>
    <cellStyle name="Normal 23 3 17 4" xfId="45246" xr:uid="{00000000-0005-0000-0000-00006AB00000}"/>
    <cellStyle name="Normal 23 3 17 5" xfId="45247" xr:uid="{00000000-0005-0000-0000-00006BB00000}"/>
    <cellStyle name="Normal 23 3 18" xfId="45248" xr:uid="{00000000-0005-0000-0000-00006CB00000}"/>
    <cellStyle name="Normal 23 3 18 2" xfId="45249" xr:uid="{00000000-0005-0000-0000-00006DB00000}"/>
    <cellStyle name="Normal 23 3 18 3" xfId="45250" xr:uid="{00000000-0005-0000-0000-00006EB00000}"/>
    <cellStyle name="Normal 23 3 18 4" xfId="45251" xr:uid="{00000000-0005-0000-0000-00006FB00000}"/>
    <cellStyle name="Normal 23 3 18 5" xfId="45252" xr:uid="{00000000-0005-0000-0000-000070B00000}"/>
    <cellStyle name="Normal 23 3 19" xfId="45253" xr:uid="{00000000-0005-0000-0000-000071B00000}"/>
    <cellStyle name="Normal 23 3 19 2" xfId="45254" xr:uid="{00000000-0005-0000-0000-000072B00000}"/>
    <cellStyle name="Normal 23 3 19 3" xfId="45255" xr:uid="{00000000-0005-0000-0000-000073B00000}"/>
    <cellStyle name="Normal 23 3 19 4" xfId="45256" xr:uid="{00000000-0005-0000-0000-000074B00000}"/>
    <cellStyle name="Normal 23 3 19 5" xfId="45257" xr:uid="{00000000-0005-0000-0000-000075B00000}"/>
    <cellStyle name="Normal 23 3 2" xfId="45258" xr:uid="{00000000-0005-0000-0000-000076B00000}"/>
    <cellStyle name="Normal 23 3 2 10" xfId="45259" xr:uid="{00000000-0005-0000-0000-000077B00000}"/>
    <cellStyle name="Normal 23 3 2 10 2" xfId="45260" xr:uid="{00000000-0005-0000-0000-000078B00000}"/>
    <cellStyle name="Normal 23 3 2 10 3" xfId="45261" xr:uid="{00000000-0005-0000-0000-000079B00000}"/>
    <cellStyle name="Normal 23 3 2 10 4" xfId="45262" xr:uid="{00000000-0005-0000-0000-00007AB00000}"/>
    <cellStyle name="Normal 23 3 2 10 5" xfId="45263" xr:uid="{00000000-0005-0000-0000-00007BB00000}"/>
    <cellStyle name="Normal 23 3 2 11" xfId="45264" xr:uid="{00000000-0005-0000-0000-00007CB00000}"/>
    <cellStyle name="Normal 23 3 2 11 2" xfId="45265" xr:uid="{00000000-0005-0000-0000-00007DB00000}"/>
    <cellStyle name="Normal 23 3 2 11 3" xfId="45266" xr:uid="{00000000-0005-0000-0000-00007EB00000}"/>
    <cellStyle name="Normal 23 3 2 11 4" xfId="45267" xr:uid="{00000000-0005-0000-0000-00007FB00000}"/>
    <cellStyle name="Normal 23 3 2 11 5" xfId="45268" xr:uid="{00000000-0005-0000-0000-000080B00000}"/>
    <cellStyle name="Normal 23 3 2 12" xfId="45269" xr:uid="{00000000-0005-0000-0000-000081B00000}"/>
    <cellStyle name="Normal 23 3 2 12 2" xfId="45270" xr:uid="{00000000-0005-0000-0000-000082B00000}"/>
    <cellStyle name="Normal 23 3 2 12 3" xfId="45271" xr:uid="{00000000-0005-0000-0000-000083B00000}"/>
    <cellStyle name="Normal 23 3 2 12 4" xfId="45272" xr:uid="{00000000-0005-0000-0000-000084B00000}"/>
    <cellStyle name="Normal 23 3 2 12 5" xfId="45273" xr:uid="{00000000-0005-0000-0000-000085B00000}"/>
    <cellStyle name="Normal 23 3 2 13" xfId="45274" xr:uid="{00000000-0005-0000-0000-000086B00000}"/>
    <cellStyle name="Normal 23 3 2 13 2" xfId="45275" xr:uid="{00000000-0005-0000-0000-000087B00000}"/>
    <cellStyle name="Normal 23 3 2 13 3" xfId="45276" xr:uid="{00000000-0005-0000-0000-000088B00000}"/>
    <cellStyle name="Normal 23 3 2 13 4" xfId="45277" xr:uid="{00000000-0005-0000-0000-000089B00000}"/>
    <cellStyle name="Normal 23 3 2 13 5" xfId="45278" xr:uid="{00000000-0005-0000-0000-00008AB00000}"/>
    <cellStyle name="Normal 23 3 2 14" xfId="45279" xr:uid="{00000000-0005-0000-0000-00008BB00000}"/>
    <cellStyle name="Normal 23 3 2 14 2" xfId="45280" xr:uid="{00000000-0005-0000-0000-00008CB00000}"/>
    <cellStyle name="Normal 23 3 2 14 3" xfId="45281" xr:uid="{00000000-0005-0000-0000-00008DB00000}"/>
    <cellStyle name="Normal 23 3 2 14 4" xfId="45282" xr:uid="{00000000-0005-0000-0000-00008EB00000}"/>
    <cellStyle name="Normal 23 3 2 14 5" xfId="45283" xr:uid="{00000000-0005-0000-0000-00008FB00000}"/>
    <cellStyle name="Normal 23 3 2 15" xfId="45284" xr:uid="{00000000-0005-0000-0000-000090B00000}"/>
    <cellStyle name="Normal 23 3 2 15 2" xfId="45285" xr:uid="{00000000-0005-0000-0000-000091B00000}"/>
    <cellStyle name="Normal 23 3 2 15 3" xfId="45286" xr:uid="{00000000-0005-0000-0000-000092B00000}"/>
    <cellStyle name="Normal 23 3 2 15 4" xfId="45287" xr:uid="{00000000-0005-0000-0000-000093B00000}"/>
    <cellStyle name="Normal 23 3 2 15 5" xfId="45288" xr:uid="{00000000-0005-0000-0000-000094B00000}"/>
    <cellStyle name="Normal 23 3 2 16" xfId="45289" xr:uid="{00000000-0005-0000-0000-000095B00000}"/>
    <cellStyle name="Normal 23 3 2 16 2" xfId="45290" xr:uid="{00000000-0005-0000-0000-000096B00000}"/>
    <cellStyle name="Normal 23 3 2 16 3" xfId="45291" xr:uid="{00000000-0005-0000-0000-000097B00000}"/>
    <cellStyle name="Normal 23 3 2 16 4" xfId="45292" xr:uid="{00000000-0005-0000-0000-000098B00000}"/>
    <cellStyle name="Normal 23 3 2 16 5" xfId="45293" xr:uid="{00000000-0005-0000-0000-000099B00000}"/>
    <cellStyle name="Normal 23 3 2 17" xfId="45294" xr:uid="{00000000-0005-0000-0000-00009AB00000}"/>
    <cellStyle name="Normal 23 3 2 17 2" xfId="45295" xr:uid="{00000000-0005-0000-0000-00009BB00000}"/>
    <cellStyle name="Normal 23 3 2 17 3" xfId="45296" xr:uid="{00000000-0005-0000-0000-00009CB00000}"/>
    <cellStyle name="Normal 23 3 2 17 4" xfId="45297" xr:uid="{00000000-0005-0000-0000-00009DB00000}"/>
    <cellStyle name="Normal 23 3 2 17 5" xfId="45298" xr:uid="{00000000-0005-0000-0000-00009EB00000}"/>
    <cellStyle name="Normal 23 3 2 18" xfId="45299" xr:uid="{00000000-0005-0000-0000-00009FB00000}"/>
    <cellStyle name="Normal 23 3 2 18 2" xfId="45300" xr:uid="{00000000-0005-0000-0000-0000A0B00000}"/>
    <cellStyle name="Normal 23 3 2 18 3" xfId="45301" xr:uid="{00000000-0005-0000-0000-0000A1B00000}"/>
    <cellStyle name="Normal 23 3 2 18 4" xfId="45302" xr:uid="{00000000-0005-0000-0000-0000A2B00000}"/>
    <cellStyle name="Normal 23 3 2 18 5" xfId="45303" xr:uid="{00000000-0005-0000-0000-0000A3B00000}"/>
    <cellStyle name="Normal 23 3 2 19" xfId="45304" xr:uid="{00000000-0005-0000-0000-0000A4B00000}"/>
    <cellStyle name="Normal 23 3 2 19 2" xfId="45305" xr:uid="{00000000-0005-0000-0000-0000A5B00000}"/>
    <cellStyle name="Normal 23 3 2 19 3" xfId="45306" xr:uid="{00000000-0005-0000-0000-0000A6B00000}"/>
    <cellStyle name="Normal 23 3 2 19 4" xfId="45307" xr:uid="{00000000-0005-0000-0000-0000A7B00000}"/>
    <cellStyle name="Normal 23 3 2 2" xfId="45308" xr:uid="{00000000-0005-0000-0000-0000A8B00000}"/>
    <cellStyle name="Normal 23 3 2 2 10" xfId="45309" xr:uid="{00000000-0005-0000-0000-0000A9B00000}"/>
    <cellStyle name="Normal 23 3 2 2 10 2" xfId="45310" xr:uid="{00000000-0005-0000-0000-0000AAB00000}"/>
    <cellStyle name="Normal 23 3 2 2 10 3" xfId="45311" xr:uid="{00000000-0005-0000-0000-0000ABB00000}"/>
    <cellStyle name="Normal 23 3 2 2 10 4" xfId="45312" xr:uid="{00000000-0005-0000-0000-0000ACB00000}"/>
    <cellStyle name="Normal 23 3 2 2 10 5" xfId="45313" xr:uid="{00000000-0005-0000-0000-0000ADB00000}"/>
    <cellStyle name="Normal 23 3 2 2 11" xfId="45314" xr:uid="{00000000-0005-0000-0000-0000AEB00000}"/>
    <cellStyle name="Normal 23 3 2 2 11 2" xfId="45315" xr:uid="{00000000-0005-0000-0000-0000AFB00000}"/>
    <cellStyle name="Normal 23 3 2 2 11 3" xfId="45316" xr:uid="{00000000-0005-0000-0000-0000B0B00000}"/>
    <cellStyle name="Normal 23 3 2 2 11 4" xfId="45317" xr:uid="{00000000-0005-0000-0000-0000B1B00000}"/>
    <cellStyle name="Normal 23 3 2 2 11 5" xfId="45318" xr:uid="{00000000-0005-0000-0000-0000B2B00000}"/>
    <cellStyle name="Normal 23 3 2 2 12" xfId="45319" xr:uid="{00000000-0005-0000-0000-0000B3B00000}"/>
    <cellStyle name="Normal 23 3 2 2 12 2" xfId="45320" xr:uid="{00000000-0005-0000-0000-0000B4B00000}"/>
    <cellStyle name="Normal 23 3 2 2 12 3" xfId="45321" xr:uid="{00000000-0005-0000-0000-0000B5B00000}"/>
    <cellStyle name="Normal 23 3 2 2 12 4" xfId="45322" xr:uid="{00000000-0005-0000-0000-0000B6B00000}"/>
    <cellStyle name="Normal 23 3 2 2 12 5" xfId="45323" xr:uid="{00000000-0005-0000-0000-0000B7B00000}"/>
    <cellStyle name="Normal 23 3 2 2 13" xfId="45324" xr:uid="{00000000-0005-0000-0000-0000B8B00000}"/>
    <cellStyle name="Normal 23 3 2 2 13 2" xfId="45325" xr:uid="{00000000-0005-0000-0000-0000B9B00000}"/>
    <cellStyle name="Normal 23 3 2 2 13 3" xfId="45326" xr:uid="{00000000-0005-0000-0000-0000BAB00000}"/>
    <cellStyle name="Normal 23 3 2 2 13 4" xfId="45327" xr:uid="{00000000-0005-0000-0000-0000BBB00000}"/>
    <cellStyle name="Normal 23 3 2 2 13 5" xfId="45328" xr:uid="{00000000-0005-0000-0000-0000BCB00000}"/>
    <cellStyle name="Normal 23 3 2 2 14" xfId="45329" xr:uid="{00000000-0005-0000-0000-0000BDB00000}"/>
    <cellStyle name="Normal 23 3 2 2 14 2" xfId="45330" xr:uid="{00000000-0005-0000-0000-0000BEB00000}"/>
    <cellStyle name="Normal 23 3 2 2 14 3" xfId="45331" xr:uid="{00000000-0005-0000-0000-0000BFB00000}"/>
    <cellStyle name="Normal 23 3 2 2 14 4" xfId="45332" xr:uid="{00000000-0005-0000-0000-0000C0B00000}"/>
    <cellStyle name="Normal 23 3 2 2 14 5" xfId="45333" xr:uid="{00000000-0005-0000-0000-0000C1B00000}"/>
    <cellStyle name="Normal 23 3 2 2 15" xfId="45334" xr:uid="{00000000-0005-0000-0000-0000C2B00000}"/>
    <cellStyle name="Normal 23 3 2 2 15 2" xfId="45335" xr:uid="{00000000-0005-0000-0000-0000C3B00000}"/>
    <cellStyle name="Normal 23 3 2 2 15 3" xfId="45336" xr:uid="{00000000-0005-0000-0000-0000C4B00000}"/>
    <cellStyle name="Normal 23 3 2 2 15 4" xfId="45337" xr:uid="{00000000-0005-0000-0000-0000C5B00000}"/>
    <cellStyle name="Normal 23 3 2 2 15 5" xfId="45338" xr:uid="{00000000-0005-0000-0000-0000C6B00000}"/>
    <cellStyle name="Normal 23 3 2 2 16" xfId="45339" xr:uid="{00000000-0005-0000-0000-0000C7B00000}"/>
    <cellStyle name="Normal 23 3 2 2 16 2" xfId="45340" xr:uid="{00000000-0005-0000-0000-0000C8B00000}"/>
    <cellStyle name="Normal 23 3 2 2 16 3" xfId="45341" xr:uid="{00000000-0005-0000-0000-0000C9B00000}"/>
    <cellStyle name="Normal 23 3 2 2 16 4" xfId="45342" xr:uid="{00000000-0005-0000-0000-0000CAB00000}"/>
    <cellStyle name="Normal 23 3 2 2 16 5" xfId="45343" xr:uid="{00000000-0005-0000-0000-0000CBB00000}"/>
    <cellStyle name="Normal 23 3 2 2 17" xfId="45344" xr:uid="{00000000-0005-0000-0000-0000CCB00000}"/>
    <cellStyle name="Normal 23 3 2 2 17 2" xfId="45345" xr:uid="{00000000-0005-0000-0000-0000CDB00000}"/>
    <cellStyle name="Normal 23 3 2 2 17 3" xfId="45346" xr:uid="{00000000-0005-0000-0000-0000CEB00000}"/>
    <cellStyle name="Normal 23 3 2 2 17 4" xfId="45347" xr:uid="{00000000-0005-0000-0000-0000CFB00000}"/>
    <cellStyle name="Normal 23 3 2 2 18" xfId="45348" xr:uid="{00000000-0005-0000-0000-0000D0B00000}"/>
    <cellStyle name="Normal 23 3 2 2 18 2" xfId="45349" xr:uid="{00000000-0005-0000-0000-0000D1B00000}"/>
    <cellStyle name="Normal 23 3 2 2 18 3" xfId="45350" xr:uid="{00000000-0005-0000-0000-0000D2B00000}"/>
    <cellStyle name="Normal 23 3 2 2 18 4" xfId="45351" xr:uid="{00000000-0005-0000-0000-0000D3B00000}"/>
    <cellStyle name="Normal 23 3 2 2 19" xfId="45352" xr:uid="{00000000-0005-0000-0000-0000D4B00000}"/>
    <cellStyle name="Normal 23 3 2 2 2" xfId="45353" xr:uid="{00000000-0005-0000-0000-0000D5B00000}"/>
    <cellStyle name="Normal 23 3 2 2 2 2" xfId="45354" xr:uid="{00000000-0005-0000-0000-0000D6B00000}"/>
    <cellStyle name="Normal 23 3 2 2 2 3" xfId="45355" xr:uid="{00000000-0005-0000-0000-0000D7B00000}"/>
    <cellStyle name="Normal 23 3 2 2 2 4" xfId="45356" xr:uid="{00000000-0005-0000-0000-0000D8B00000}"/>
    <cellStyle name="Normal 23 3 2 2 2 5" xfId="45357" xr:uid="{00000000-0005-0000-0000-0000D9B00000}"/>
    <cellStyle name="Normal 23 3 2 2 20" xfId="45358" xr:uid="{00000000-0005-0000-0000-0000DAB00000}"/>
    <cellStyle name="Normal 23 3 2 2 21" xfId="45359" xr:uid="{00000000-0005-0000-0000-0000DBB00000}"/>
    <cellStyle name="Normal 23 3 2 2 3" xfId="45360" xr:uid="{00000000-0005-0000-0000-0000DCB00000}"/>
    <cellStyle name="Normal 23 3 2 2 3 2" xfId="45361" xr:uid="{00000000-0005-0000-0000-0000DDB00000}"/>
    <cellStyle name="Normal 23 3 2 2 3 3" xfId="45362" xr:uid="{00000000-0005-0000-0000-0000DEB00000}"/>
    <cellStyle name="Normal 23 3 2 2 3 4" xfId="45363" xr:uid="{00000000-0005-0000-0000-0000DFB00000}"/>
    <cellStyle name="Normal 23 3 2 2 3 5" xfId="45364" xr:uid="{00000000-0005-0000-0000-0000E0B00000}"/>
    <cellStyle name="Normal 23 3 2 2 4" xfId="45365" xr:uid="{00000000-0005-0000-0000-0000E1B00000}"/>
    <cellStyle name="Normal 23 3 2 2 4 2" xfId="45366" xr:uid="{00000000-0005-0000-0000-0000E2B00000}"/>
    <cellStyle name="Normal 23 3 2 2 4 3" xfId="45367" xr:uid="{00000000-0005-0000-0000-0000E3B00000}"/>
    <cellStyle name="Normal 23 3 2 2 4 4" xfId="45368" xr:uid="{00000000-0005-0000-0000-0000E4B00000}"/>
    <cellStyle name="Normal 23 3 2 2 4 5" xfId="45369" xr:uid="{00000000-0005-0000-0000-0000E5B00000}"/>
    <cellStyle name="Normal 23 3 2 2 5" xfId="45370" xr:uid="{00000000-0005-0000-0000-0000E6B00000}"/>
    <cellStyle name="Normal 23 3 2 2 5 2" xfId="45371" xr:uid="{00000000-0005-0000-0000-0000E7B00000}"/>
    <cellStyle name="Normal 23 3 2 2 5 3" xfId="45372" xr:uid="{00000000-0005-0000-0000-0000E8B00000}"/>
    <cellStyle name="Normal 23 3 2 2 5 4" xfId="45373" xr:uid="{00000000-0005-0000-0000-0000E9B00000}"/>
    <cellStyle name="Normal 23 3 2 2 5 5" xfId="45374" xr:uid="{00000000-0005-0000-0000-0000EAB00000}"/>
    <cellStyle name="Normal 23 3 2 2 6" xfId="45375" xr:uid="{00000000-0005-0000-0000-0000EBB00000}"/>
    <cellStyle name="Normal 23 3 2 2 6 2" xfId="45376" xr:uid="{00000000-0005-0000-0000-0000ECB00000}"/>
    <cellStyle name="Normal 23 3 2 2 6 3" xfId="45377" xr:uid="{00000000-0005-0000-0000-0000EDB00000}"/>
    <cellStyle name="Normal 23 3 2 2 6 4" xfId="45378" xr:uid="{00000000-0005-0000-0000-0000EEB00000}"/>
    <cellStyle name="Normal 23 3 2 2 6 5" xfId="45379" xr:uid="{00000000-0005-0000-0000-0000EFB00000}"/>
    <cellStyle name="Normal 23 3 2 2 7" xfId="45380" xr:uid="{00000000-0005-0000-0000-0000F0B00000}"/>
    <cellStyle name="Normal 23 3 2 2 7 2" xfId="45381" xr:uid="{00000000-0005-0000-0000-0000F1B00000}"/>
    <cellStyle name="Normal 23 3 2 2 7 3" xfId="45382" xr:uid="{00000000-0005-0000-0000-0000F2B00000}"/>
    <cellStyle name="Normal 23 3 2 2 7 4" xfId="45383" xr:uid="{00000000-0005-0000-0000-0000F3B00000}"/>
    <cellStyle name="Normal 23 3 2 2 7 5" xfId="45384" xr:uid="{00000000-0005-0000-0000-0000F4B00000}"/>
    <cellStyle name="Normal 23 3 2 2 8" xfId="45385" xr:uid="{00000000-0005-0000-0000-0000F5B00000}"/>
    <cellStyle name="Normal 23 3 2 2 8 2" xfId="45386" xr:uid="{00000000-0005-0000-0000-0000F6B00000}"/>
    <cellStyle name="Normal 23 3 2 2 8 3" xfId="45387" xr:uid="{00000000-0005-0000-0000-0000F7B00000}"/>
    <cellStyle name="Normal 23 3 2 2 8 4" xfId="45388" xr:uid="{00000000-0005-0000-0000-0000F8B00000}"/>
    <cellStyle name="Normal 23 3 2 2 8 5" xfId="45389" xr:uid="{00000000-0005-0000-0000-0000F9B00000}"/>
    <cellStyle name="Normal 23 3 2 2 9" xfId="45390" xr:uid="{00000000-0005-0000-0000-0000FAB00000}"/>
    <cellStyle name="Normal 23 3 2 2 9 2" xfId="45391" xr:uid="{00000000-0005-0000-0000-0000FBB00000}"/>
    <cellStyle name="Normal 23 3 2 2 9 3" xfId="45392" xr:uid="{00000000-0005-0000-0000-0000FCB00000}"/>
    <cellStyle name="Normal 23 3 2 2 9 4" xfId="45393" xr:uid="{00000000-0005-0000-0000-0000FDB00000}"/>
    <cellStyle name="Normal 23 3 2 2 9 5" xfId="45394" xr:uid="{00000000-0005-0000-0000-0000FEB00000}"/>
    <cellStyle name="Normal 23 3 2 20" xfId="45395" xr:uid="{00000000-0005-0000-0000-0000FFB00000}"/>
    <cellStyle name="Normal 23 3 2 20 2" xfId="45396" xr:uid="{00000000-0005-0000-0000-000000B10000}"/>
    <cellStyle name="Normal 23 3 2 20 3" xfId="45397" xr:uid="{00000000-0005-0000-0000-000001B10000}"/>
    <cellStyle name="Normal 23 3 2 20 4" xfId="45398" xr:uid="{00000000-0005-0000-0000-000002B10000}"/>
    <cellStyle name="Normal 23 3 2 21" xfId="45399" xr:uid="{00000000-0005-0000-0000-000003B10000}"/>
    <cellStyle name="Normal 23 3 2 22" xfId="45400" xr:uid="{00000000-0005-0000-0000-000004B10000}"/>
    <cellStyle name="Normal 23 3 2 23" xfId="45401" xr:uid="{00000000-0005-0000-0000-000005B10000}"/>
    <cellStyle name="Normal 23 3 2 3" xfId="45402" xr:uid="{00000000-0005-0000-0000-000006B10000}"/>
    <cellStyle name="Normal 23 3 2 3 10" xfId="45403" xr:uid="{00000000-0005-0000-0000-000007B10000}"/>
    <cellStyle name="Normal 23 3 2 3 10 2" xfId="45404" xr:uid="{00000000-0005-0000-0000-000008B10000}"/>
    <cellStyle name="Normal 23 3 2 3 10 3" xfId="45405" xr:uid="{00000000-0005-0000-0000-000009B10000}"/>
    <cellStyle name="Normal 23 3 2 3 10 4" xfId="45406" xr:uid="{00000000-0005-0000-0000-00000AB10000}"/>
    <cellStyle name="Normal 23 3 2 3 10 5" xfId="45407" xr:uid="{00000000-0005-0000-0000-00000BB10000}"/>
    <cellStyle name="Normal 23 3 2 3 11" xfId="45408" xr:uid="{00000000-0005-0000-0000-00000CB10000}"/>
    <cellStyle name="Normal 23 3 2 3 11 2" xfId="45409" xr:uid="{00000000-0005-0000-0000-00000DB10000}"/>
    <cellStyle name="Normal 23 3 2 3 11 3" xfId="45410" xr:uid="{00000000-0005-0000-0000-00000EB10000}"/>
    <cellStyle name="Normal 23 3 2 3 11 4" xfId="45411" xr:uid="{00000000-0005-0000-0000-00000FB10000}"/>
    <cellStyle name="Normal 23 3 2 3 11 5" xfId="45412" xr:uid="{00000000-0005-0000-0000-000010B10000}"/>
    <cellStyle name="Normal 23 3 2 3 12" xfId="45413" xr:uid="{00000000-0005-0000-0000-000011B10000}"/>
    <cellStyle name="Normal 23 3 2 3 12 2" xfId="45414" xr:uid="{00000000-0005-0000-0000-000012B10000}"/>
    <cellStyle name="Normal 23 3 2 3 12 3" xfId="45415" xr:uid="{00000000-0005-0000-0000-000013B10000}"/>
    <cellStyle name="Normal 23 3 2 3 12 4" xfId="45416" xr:uid="{00000000-0005-0000-0000-000014B10000}"/>
    <cellStyle name="Normal 23 3 2 3 12 5" xfId="45417" xr:uid="{00000000-0005-0000-0000-000015B10000}"/>
    <cellStyle name="Normal 23 3 2 3 13" xfId="45418" xr:uid="{00000000-0005-0000-0000-000016B10000}"/>
    <cellStyle name="Normal 23 3 2 3 13 2" xfId="45419" xr:uid="{00000000-0005-0000-0000-000017B10000}"/>
    <cellStyle name="Normal 23 3 2 3 13 3" xfId="45420" xr:uid="{00000000-0005-0000-0000-000018B10000}"/>
    <cellStyle name="Normal 23 3 2 3 13 4" xfId="45421" xr:uid="{00000000-0005-0000-0000-000019B10000}"/>
    <cellStyle name="Normal 23 3 2 3 13 5" xfId="45422" xr:uid="{00000000-0005-0000-0000-00001AB10000}"/>
    <cellStyle name="Normal 23 3 2 3 14" xfId="45423" xr:uid="{00000000-0005-0000-0000-00001BB10000}"/>
    <cellStyle name="Normal 23 3 2 3 14 2" xfId="45424" xr:uid="{00000000-0005-0000-0000-00001CB10000}"/>
    <cellStyle name="Normal 23 3 2 3 14 3" xfId="45425" xr:uid="{00000000-0005-0000-0000-00001DB10000}"/>
    <cellStyle name="Normal 23 3 2 3 14 4" xfId="45426" xr:uid="{00000000-0005-0000-0000-00001EB10000}"/>
    <cellStyle name="Normal 23 3 2 3 14 5" xfId="45427" xr:uid="{00000000-0005-0000-0000-00001FB10000}"/>
    <cellStyle name="Normal 23 3 2 3 15" xfId="45428" xr:uid="{00000000-0005-0000-0000-000020B10000}"/>
    <cellStyle name="Normal 23 3 2 3 15 2" xfId="45429" xr:uid="{00000000-0005-0000-0000-000021B10000}"/>
    <cellStyle name="Normal 23 3 2 3 15 3" xfId="45430" xr:uid="{00000000-0005-0000-0000-000022B10000}"/>
    <cellStyle name="Normal 23 3 2 3 15 4" xfId="45431" xr:uid="{00000000-0005-0000-0000-000023B10000}"/>
    <cellStyle name="Normal 23 3 2 3 15 5" xfId="45432" xr:uid="{00000000-0005-0000-0000-000024B10000}"/>
    <cellStyle name="Normal 23 3 2 3 16" xfId="45433" xr:uid="{00000000-0005-0000-0000-000025B10000}"/>
    <cellStyle name="Normal 23 3 2 3 16 2" xfId="45434" xr:uid="{00000000-0005-0000-0000-000026B10000}"/>
    <cellStyle name="Normal 23 3 2 3 16 3" xfId="45435" xr:uid="{00000000-0005-0000-0000-000027B10000}"/>
    <cellStyle name="Normal 23 3 2 3 16 4" xfId="45436" xr:uid="{00000000-0005-0000-0000-000028B10000}"/>
    <cellStyle name="Normal 23 3 2 3 17" xfId="45437" xr:uid="{00000000-0005-0000-0000-000029B10000}"/>
    <cellStyle name="Normal 23 3 2 3 17 2" xfId="45438" xr:uid="{00000000-0005-0000-0000-00002AB10000}"/>
    <cellStyle name="Normal 23 3 2 3 17 3" xfId="45439" xr:uid="{00000000-0005-0000-0000-00002BB10000}"/>
    <cellStyle name="Normal 23 3 2 3 17 4" xfId="45440" xr:uid="{00000000-0005-0000-0000-00002CB10000}"/>
    <cellStyle name="Normal 23 3 2 3 18" xfId="45441" xr:uid="{00000000-0005-0000-0000-00002DB10000}"/>
    <cellStyle name="Normal 23 3 2 3 19" xfId="45442" xr:uid="{00000000-0005-0000-0000-00002EB10000}"/>
    <cellStyle name="Normal 23 3 2 3 2" xfId="45443" xr:uid="{00000000-0005-0000-0000-00002FB10000}"/>
    <cellStyle name="Normal 23 3 2 3 2 2" xfId="45444" xr:uid="{00000000-0005-0000-0000-000030B10000}"/>
    <cellStyle name="Normal 23 3 2 3 2 3" xfId="45445" xr:uid="{00000000-0005-0000-0000-000031B10000}"/>
    <cellStyle name="Normal 23 3 2 3 2 4" xfId="45446" xr:uid="{00000000-0005-0000-0000-000032B10000}"/>
    <cellStyle name="Normal 23 3 2 3 2 5" xfId="45447" xr:uid="{00000000-0005-0000-0000-000033B10000}"/>
    <cellStyle name="Normal 23 3 2 3 20" xfId="45448" xr:uid="{00000000-0005-0000-0000-000034B10000}"/>
    <cellStyle name="Normal 23 3 2 3 3" xfId="45449" xr:uid="{00000000-0005-0000-0000-000035B10000}"/>
    <cellStyle name="Normal 23 3 2 3 3 2" xfId="45450" xr:uid="{00000000-0005-0000-0000-000036B10000}"/>
    <cellStyle name="Normal 23 3 2 3 3 3" xfId="45451" xr:uid="{00000000-0005-0000-0000-000037B10000}"/>
    <cellStyle name="Normal 23 3 2 3 3 4" xfId="45452" xr:uid="{00000000-0005-0000-0000-000038B10000}"/>
    <cellStyle name="Normal 23 3 2 3 3 5" xfId="45453" xr:uid="{00000000-0005-0000-0000-000039B10000}"/>
    <cellStyle name="Normal 23 3 2 3 4" xfId="45454" xr:uid="{00000000-0005-0000-0000-00003AB10000}"/>
    <cellStyle name="Normal 23 3 2 3 4 2" xfId="45455" xr:uid="{00000000-0005-0000-0000-00003BB10000}"/>
    <cellStyle name="Normal 23 3 2 3 4 3" xfId="45456" xr:uid="{00000000-0005-0000-0000-00003CB10000}"/>
    <cellStyle name="Normal 23 3 2 3 4 4" xfId="45457" xr:uid="{00000000-0005-0000-0000-00003DB10000}"/>
    <cellStyle name="Normal 23 3 2 3 4 5" xfId="45458" xr:uid="{00000000-0005-0000-0000-00003EB10000}"/>
    <cellStyle name="Normal 23 3 2 3 5" xfId="45459" xr:uid="{00000000-0005-0000-0000-00003FB10000}"/>
    <cellStyle name="Normal 23 3 2 3 5 2" xfId="45460" xr:uid="{00000000-0005-0000-0000-000040B10000}"/>
    <cellStyle name="Normal 23 3 2 3 5 3" xfId="45461" xr:uid="{00000000-0005-0000-0000-000041B10000}"/>
    <cellStyle name="Normal 23 3 2 3 5 4" xfId="45462" xr:uid="{00000000-0005-0000-0000-000042B10000}"/>
    <cellStyle name="Normal 23 3 2 3 5 5" xfId="45463" xr:uid="{00000000-0005-0000-0000-000043B10000}"/>
    <cellStyle name="Normal 23 3 2 3 6" xfId="45464" xr:uid="{00000000-0005-0000-0000-000044B10000}"/>
    <cellStyle name="Normal 23 3 2 3 6 2" xfId="45465" xr:uid="{00000000-0005-0000-0000-000045B10000}"/>
    <cellStyle name="Normal 23 3 2 3 6 3" xfId="45466" xr:uid="{00000000-0005-0000-0000-000046B10000}"/>
    <cellStyle name="Normal 23 3 2 3 6 4" xfId="45467" xr:uid="{00000000-0005-0000-0000-000047B10000}"/>
    <cellStyle name="Normal 23 3 2 3 6 5" xfId="45468" xr:uid="{00000000-0005-0000-0000-000048B10000}"/>
    <cellStyle name="Normal 23 3 2 3 7" xfId="45469" xr:uid="{00000000-0005-0000-0000-000049B10000}"/>
    <cellStyle name="Normal 23 3 2 3 7 2" xfId="45470" xr:uid="{00000000-0005-0000-0000-00004AB10000}"/>
    <cellStyle name="Normal 23 3 2 3 7 3" xfId="45471" xr:uid="{00000000-0005-0000-0000-00004BB10000}"/>
    <cellStyle name="Normal 23 3 2 3 7 4" xfId="45472" xr:uid="{00000000-0005-0000-0000-00004CB10000}"/>
    <cellStyle name="Normal 23 3 2 3 7 5" xfId="45473" xr:uid="{00000000-0005-0000-0000-00004DB10000}"/>
    <cellStyle name="Normal 23 3 2 3 8" xfId="45474" xr:uid="{00000000-0005-0000-0000-00004EB10000}"/>
    <cellStyle name="Normal 23 3 2 3 8 2" xfId="45475" xr:uid="{00000000-0005-0000-0000-00004FB10000}"/>
    <cellStyle name="Normal 23 3 2 3 8 3" xfId="45476" xr:uid="{00000000-0005-0000-0000-000050B10000}"/>
    <cellStyle name="Normal 23 3 2 3 8 4" xfId="45477" xr:uid="{00000000-0005-0000-0000-000051B10000}"/>
    <cellStyle name="Normal 23 3 2 3 8 5" xfId="45478" xr:uid="{00000000-0005-0000-0000-000052B10000}"/>
    <cellStyle name="Normal 23 3 2 3 9" xfId="45479" xr:uid="{00000000-0005-0000-0000-000053B10000}"/>
    <cellStyle name="Normal 23 3 2 3 9 2" xfId="45480" xr:uid="{00000000-0005-0000-0000-000054B10000}"/>
    <cellStyle name="Normal 23 3 2 3 9 3" xfId="45481" xr:uid="{00000000-0005-0000-0000-000055B10000}"/>
    <cellStyle name="Normal 23 3 2 3 9 4" xfId="45482" xr:uid="{00000000-0005-0000-0000-000056B10000}"/>
    <cellStyle name="Normal 23 3 2 3 9 5" xfId="45483" xr:uid="{00000000-0005-0000-0000-000057B10000}"/>
    <cellStyle name="Normal 23 3 2 4" xfId="45484" xr:uid="{00000000-0005-0000-0000-000058B10000}"/>
    <cellStyle name="Normal 23 3 2 4 10" xfId="45485" xr:uid="{00000000-0005-0000-0000-000059B10000}"/>
    <cellStyle name="Normal 23 3 2 4 10 2" xfId="45486" xr:uid="{00000000-0005-0000-0000-00005AB10000}"/>
    <cellStyle name="Normal 23 3 2 4 10 3" xfId="45487" xr:uid="{00000000-0005-0000-0000-00005BB10000}"/>
    <cellStyle name="Normal 23 3 2 4 10 4" xfId="45488" xr:uid="{00000000-0005-0000-0000-00005CB10000}"/>
    <cellStyle name="Normal 23 3 2 4 10 5" xfId="45489" xr:uid="{00000000-0005-0000-0000-00005DB10000}"/>
    <cellStyle name="Normal 23 3 2 4 11" xfId="45490" xr:uid="{00000000-0005-0000-0000-00005EB10000}"/>
    <cellStyle name="Normal 23 3 2 4 11 2" xfId="45491" xr:uid="{00000000-0005-0000-0000-00005FB10000}"/>
    <cellStyle name="Normal 23 3 2 4 11 3" xfId="45492" xr:uid="{00000000-0005-0000-0000-000060B10000}"/>
    <cellStyle name="Normal 23 3 2 4 11 4" xfId="45493" xr:uid="{00000000-0005-0000-0000-000061B10000}"/>
    <cellStyle name="Normal 23 3 2 4 11 5" xfId="45494" xr:uid="{00000000-0005-0000-0000-000062B10000}"/>
    <cellStyle name="Normal 23 3 2 4 12" xfId="45495" xr:uid="{00000000-0005-0000-0000-000063B10000}"/>
    <cellStyle name="Normal 23 3 2 4 12 2" xfId="45496" xr:uid="{00000000-0005-0000-0000-000064B10000}"/>
    <cellStyle name="Normal 23 3 2 4 12 3" xfId="45497" xr:uid="{00000000-0005-0000-0000-000065B10000}"/>
    <cellStyle name="Normal 23 3 2 4 12 4" xfId="45498" xr:uid="{00000000-0005-0000-0000-000066B10000}"/>
    <cellStyle name="Normal 23 3 2 4 12 5" xfId="45499" xr:uid="{00000000-0005-0000-0000-000067B10000}"/>
    <cellStyle name="Normal 23 3 2 4 13" xfId="45500" xr:uid="{00000000-0005-0000-0000-000068B10000}"/>
    <cellStyle name="Normal 23 3 2 4 13 2" xfId="45501" xr:uid="{00000000-0005-0000-0000-000069B10000}"/>
    <cellStyle name="Normal 23 3 2 4 13 3" xfId="45502" xr:uid="{00000000-0005-0000-0000-00006AB10000}"/>
    <cellStyle name="Normal 23 3 2 4 13 4" xfId="45503" xr:uid="{00000000-0005-0000-0000-00006BB10000}"/>
    <cellStyle name="Normal 23 3 2 4 13 5" xfId="45504" xr:uid="{00000000-0005-0000-0000-00006CB10000}"/>
    <cellStyle name="Normal 23 3 2 4 14" xfId="45505" xr:uid="{00000000-0005-0000-0000-00006DB10000}"/>
    <cellStyle name="Normal 23 3 2 4 14 2" xfId="45506" xr:uid="{00000000-0005-0000-0000-00006EB10000}"/>
    <cellStyle name="Normal 23 3 2 4 14 3" xfId="45507" xr:uid="{00000000-0005-0000-0000-00006FB10000}"/>
    <cellStyle name="Normal 23 3 2 4 14 4" xfId="45508" xr:uid="{00000000-0005-0000-0000-000070B10000}"/>
    <cellStyle name="Normal 23 3 2 4 14 5" xfId="45509" xr:uid="{00000000-0005-0000-0000-000071B10000}"/>
    <cellStyle name="Normal 23 3 2 4 15" xfId="45510" xr:uid="{00000000-0005-0000-0000-000072B10000}"/>
    <cellStyle name="Normal 23 3 2 4 15 2" xfId="45511" xr:uid="{00000000-0005-0000-0000-000073B10000}"/>
    <cellStyle name="Normal 23 3 2 4 15 3" xfId="45512" xr:uid="{00000000-0005-0000-0000-000074B10000}"/>
    <cellStyle name="Normal 23 3 2 4 15 4" xfId="45513" xr:uid="{00000000-0005-0000-0000-000075B10000}"/>
    <cellStyle name="Normal 23 3 2 4 15 5" xfId="45514" xr:uid="{00000000-0005-0000-0000-000076B10000}"/>
    <cellStyle name="Normal 23 3 2 4 16" xfId="45515" xr:uid="{00000000-0005-0000-0000-000077B10000}"/>
    <cellStyle name="Normal 23 3 2 4 16 2" xfId="45516" xr:uid="{00000000-0005-0000-0000-000078B10000}"/>
    <cellStyle name="Normal 23 3 2 4 16 3" xfId="45517" xr:uid="{00000000-0005-0000-0000-000079B10000}"/>
    <cellStyle name="Normal 23 3 2 4 16 4" xfId="45518" xr:uid="{00000000-0005-0000-0000-00007AB10000}"/>
    <cellStyle name="Normal 23 3 2 4 17" xfId="45519" xr:uid="{00000000-0005-0000-0000-00007BB10000}"/>
    <cellStyle name="Normal 23 3 2 4 17 2" xfId="45520" xr:uid="{00000000-0005-0000-0000-00007CB10000}"/>
    <cellStyle name="Normal 23 3 2 4 17 3" xfId="45521" xr:uid="{00000000-0005-0000-0000-00007DB10000}"/>
    <cellStyle name="Normal 23 3 2 4 17 4" xfId="45522" xr:uid="{00000000-0005-0000-0000-00007EB10000}"/>
    <cellStyle name="Normal 23 3 2 4 18" xfId="45523" xr:uid="{00000000-0005-0000-0000-00007FB10000}"/>
    <cellStyle name="Normal 23 3 2 4 19" xfId="45524" xr:uid="{00000000-0005-0000-0000-000080B10000}"/>
    <cellStyle name="Normal 23 3 2 4 2" xfId="45525" xr:uid="{00000000-0005-0000-0000-000081B10000}"/>
    <cellStyle name="Normal 23 3 2 4 2 2" xfId="45526" xr:uid="{00000000-0005-0000-0000-000082B10000}"/>
    <cellStyle name="Normal 23 3 2 4 2 3" xfId="45527" xr:uid="{00000000-0005-0000-0000-000083B10000}"/>
    <cellStyle name="Normal 23 3 2 4 2 4" xfId="45528" xr:uid="{00000000-0005-0000-0000-000084B10000}"/>
    <cellStyle name="Normal 23 3 2 4 2 5" xfId="45529" xr:uid="{00000000-0005-0000-0000-000085B10000}"/>
    <cellStyle name="Normal 23 3 2 4 20" xfId="45530" xr:uid="{00000000-0005-0000-0000-000086B10000}"/>
    <cellStyle name="Normal 23 3 2 4 3" xfId="45531" xr:uid="{00000000-0005-0000-0000-000087B10000}"/>
    <cellStyle name="Normal 23 3 2 4 3 2" xfId="45532" xr:uid="{00000000-0005-0000-0000-000088B10000}"/>
    <cellStyle name="Normal 23 3 2 4 3 3" xfId="45533" xr:uid="{00000000-0005-0000-0000-000089B10000}"/>
    <cellStyle name="Normal 23 3 2 4 3 4" xfId="45534" xr:uid="{00000000-0005-0000-0000-00008AB10000}"/>
    <cellStyle name="Normal 23 3 2 4 3 5" xfId="45535" xr:uid="{00000000-0005-0000-0000-00008BB10000}"/>
    <cellStyle name="Normal 23 3 2 4 4" xfId="45536" xr:uid="{00000000-0005-0000-0000-00008CB10000}"/>
    <cellStyle name="Normal 23 3 2 4 4 2" xfId="45537" xr:uid="{00000000-0005-0000-0000-00008DB10000}"/>
    <cellStyle name="Normal 23 3 2 4 4 3" xfId="45538" xr:uid="{00000000-0005-0000-0000-00008EB10000}"/>
    <cellStyle name="Normal 23 3 2 4 4 4" xfId="45539" xr:uid="{00000000-0005-0000-0000-00008FB10000}"/>
    <cellStyle name="Normal 23 3 2 4 4 5" xfId="45540" xr:uid="{00000000-0005-0000-0000-000090B10000}"/>
    <cellStyle name="Normal 23 3 2 4 5" xfId="45541" xr:uid="{00000000-0005-0000-0000-000091B10000}"/>
    <cellStyle name="Normal 23 3 2 4 5 2" xfId="45542" xr:uid="{00000000-0005-0000-0000-000092B10000}"/>
    <cellStyle name="Normal 23 3 2 4 5 3" xfId="45543" xr:uid="{00000000-0005-0000-0000-000093B10000}"/>
    <cellStyle name="Normal 23 3 2 4 5 4" xfId="45544" xr:uid="{00000000-0005-0000-0000-000094B10000}"/>
    <cellStyle name="Normal 23 3 2 4 5 5" xfId="45545" xr:uid="{00000000-0005-0000-0000-000095B10000}"/>
    <cellStyle name="Normal 23 3 2 4 6" xfId="45546" xr:uid="{00000000-0005-0000-0000-000096B10000}"/>
    <cellStyle name="Normal 23 3 2 4 6 2" xfId="45547" xr:uid="{00000000-0005-0000-0000-000097B10000}"/>
    <cellStyle name="Normal 23 3 2 4 6 3" xfId="45548" xr:uid="{00000000-0005-0000-0000-000098B10000}"/>
    <cellStyle name="Normal 23 3 2 4 6 4" xfId="45549" xr:uid="{00000000-0005-0000-0000-000099B10000}"/>
    <cellStyle name="Normal 23 3 2 4 6 5" xfId="45550" xr:uid="{00000000-0005-0000-0000-00009AB10000}"/>
    <cellStyle name="Normal 23 3 2 4 7" xfId="45551" xr:uid="{00000000-0005-0000-0000-00009BB10000}"/>
    <cellStyle name="Normal 23 3 2 4 7 2" xfId="45552" xr:uid="{00000000-0005-0000-0000-00009CB10000}"/>
    <cellStyle name="Normal 23 3 2 4 7 3" xfId="45553" xr:uid="{00000000-0005-0000-0000-00009DB10000}"/>
    <cellStyle name="Normal 23 3 2 4 7 4" xfId="45554" xr:uid="{00000000-0005-0000-0000-00009EB10000}"/>
    <cellStyle name="Normal 23 3 2 4 7 5" xfId="45555" xr:uid="{00000000-0005-0000-0000-00009FB10000}"/>
    <cellStyle name="Normal 23 3 2 4 8" xfId="45556" xr:uid="{00000000-0005-0000-0000-0000A0B10000}"/>
    <cellStyle name="Normal 23 3 2 4 8 2" xfId="45557" xr:uid="{00000000-0005-0000-0000-0000A1B10000}"/>
    <cellStyle name="Normal 23 3 2 4 8 3" xfId="45558" xr:uid="{00000000-0005-0000-0000-0000A2B10000}"/>
    <cellStyle name="Normal 23 3 2 4 8 4" xfId="45559" xr:uid="{00000000-0005-0000-0000-0000A3B10000}"/>
    <cellStyle name="Normal 23 3 2 4 8 5" xfId="45560" xr:uid="{00000000-0005-0000-0000-0000A4B10000}"/>
    <cellStyle name="Normal 23 3 2 4 9" xfId="45561" xr:uid="{00000000-0005-0000-0000-0000A5B10000}"/>
    <cellStyle name="Normal 23 3 2 4 9 2" xfId="45562" xr:uid="{00000000-0005-0000-0000-0000A6B10000}"/>
    <cellStyle name="Normal 23 3 2 4 9 3" xfId="45563" xr:uid="{00000000-0005-0000-0000-0000A7B10000}"/>
    <cellStyle name="Normal 23 3 2 4 9 4" xfId="45564" xr:uid="{00000000-0005-0000-0000-0000A8B10000}"/>
    <cellStyle name="Normal 23 3 2 4 9 5" xfId="45565" xr:uid="{00000000-0005-0000-0000-0000A9B10000}"/>
    <cellStyle name="Normal 23 3 2 5" xfId="45566" xr:uid="{00000000-0005-0000-0000-0000AAB10000}"/>
    <cellStyle name="Normal 23 3 2 5 2" xfId="45567" xr:uid="{00000000-0005-0000-0000-0000ABB10000}"/>
    <cellStyle name="Normal 23 3 2 5 3" xfId="45568" xr:uid="{00000000-0005-0000-0000-0000ACB10000}"/>
    <cellStyle name="Normal 23 3 2 5 4" xfId="45569" xr:uid="{00000000-0005-0000-0000-0000ADB10000}"/>
    <cellStyle name="Normal 23 3 2 5 5" xfId="45570" xr:uid="{00000000-0005-0000-0000-0000AEB10000}"/>
    <cellStyle name="Normal 23 3 2 6" xfId="45571" xr:uid="{00000000-0005-0000-0000-0000AFB10000}"/>
    <cellStyle name="Normal 23 3 2 6 2" xfId="45572" xr:uid="{00000000-0005-0000-0000-0000B0B10000}"/>
    <cellStyle name="Normal 23 3 2 6 3" xfId="45573" xr:uid="{00000000-0005-0000-0000-0000B1B10000}"/>
    <cellStyle name="Normal 23 3 2 6 4" xfId="45574" xr:uid="{00000000-0005-0000-0000-0000B2B10000}"/>
    <cellStyle name="Normal 23 3 2 6 5" xfId="45575" xr:uid="{00000000-0005-0000-0000-0000B3B10000}"/>
    <cellStyle name="Normal 23 3 2 7" xfId="45576" xr:uid="{00000000-0005-0000-0000-0000B4B10000}"/>
    <cellStyle name="Normal 23 3 2 7 2" xfId="45577" xr:uid="{00000000-0005-0000-0000-0000B5B10000}"/>
    <cellStyle name="Normal 23 3 2 7 3" xfId="45578" xr:uid="{00000000-0005-0000-0000-0000B6B10000}"/>
    <cellStyle name="Normal 23 3 2 7 4" xfId="45579" xr:uid="{00000000-0005-0000-0000-0000B7B10000}"/>
    <cellStyle name="Normal 23 3 2 7 5" xfId="45580" xr:uid="{00000000-0005-0000-0000-0000B8B10000}"/>
    <cellStyle name="Normal 23 3 2 8" xfId="45581" xr:uid="{00000000-0005-0000-0000-0000B9B10000}"/>
    <cellStyle name="Normal 23 3 2 8 2" xfId="45582" xr:uid="{00000000-0005-0000-0000-0000BAB10000}"/>
    <cellStyle name="Normal 23 3 2 8 3" xfId="45583" xr:uid="{00000000-0005-0000-0000-0000BBB10000}"/>
    <cellStyle name="Normal 23 3 2 8 4" xfId="45584" xr:uid="{00000000-0005-0000-0000-0000BCB10000}"/>
    <cellStyle name="Normal 23 3 2 8 5" xfId="45585" xr:uid="{00000000-0005-0000-0000-0000BDB10000}"/>
    <cellStyle name="Normal 23 3 2 9" xfId="45586" xr:uid="{00000000-0005-0000-0000-0000BEB10000}"/>
    <cellStyle name="Normal 23 3 2 9 2" xfId="45587" xr:uid="{00000000-0005-0000-0000-0000BFB10000}"/>
    <cellStyle name="Normal 23 3 2 9 3" xfId="45588" xr:uid="{00000000-0005-0000-0000-0000C0B10000}"/>
    <cellStyle name="Normal 23 3 2 9 4" xfId="45589" xr:uid="{00000000-0005-0000-0000-0000C1B10000}"/>
    <cellStyle name="Normal 23 3 2 9 5" xfId="45590" xr:uid="{00000000-0005-0000-0000-0000C2B10000}"/>
    <cellStyle name="Normal 23 3 20" xfId="45591" xr:uid="{00000000-0005-0000-0000-0000C3B10000}"/>
    <cellStyle name="Normal 23 3 20 2" xfId="45592" xr:uid="{00000000-0005-0000-0000-0000C4B10000}"/>
    <cellStyle name="Normal 23 3 20 3" xfId="45593" xr:uid="{00000000-0005-0000-0000-0000C5B10000}"/>
    <cellStyle name="Normal 23 3 20 4" xfId="45594" xr:uid="{00000000-0005-0000-0000-0000C6B10000}"/>
    <cellStyle name="Normal 23 3 20 5" xfId="45595" xr:uid="{00000000-0005-0000-0000-0000C7B10000}"/>
    <cellStyle name="Normal 23 3 21" xfId="45596" xr:uid="{00000000-0005-0000-0000-0000C8B10000}"/>
    <cellStyle name="Normal 23 3 21 2" xfId="45597" xr:uid="{00000000-0005-0000-0000-0000C9B10000}"/>
    <cellStyle name="Normal 23 3 21 3" xfId="45598" xr:uid="{00000000-0005-0000-0000-0000CAB10000}"/>
    <cellStyle name="Normal 23 3 21 4" xfId="45599" xr:uid="{00000000-0005-0000-0000-0000CBB10000}"/>
    <cellStyle name="Normal 23 3 22" xfId="45600" xr:uid="{00000000-0005-0000-0000-0000CCB10000}"/>
    <cellStyle name="Normal 23 3 22 2" xfId="45601" xr:uid="{00000000-0005-0000-0000-0000CDB10000}"/>
    <cellStyle name="Normal 23 3 22 3" xfId="45602" xr:uid="{00000000-0005-0000-0000-0000CEB10000}"/>
    <cellStyle name="Normal 23 3 22 4" xfId="45603" xr:uid="{00000000-0005-0000-0000-0000CFB10000}"/>
    <cellStyle name="Normal 23 3 23" xfId="45604" xr:uid="{00000000-0005-0000-0000-0000D0B10000}"/>
    <cellStyle name="Normal 23 3 24" xfId="45605" xr:uid="{00000000-0005-0000-0000-0000D1B10000}"/>
    <cellStyle name="Normal 23 3 25" xfId="45606" xr:uid="{00000000-0005-0000-0000-0000D2B10000}"/>
    <cellStyle name="Normal 23 3 3" xfId="45607" xr:uid="{00000000-0005-0000-0000-0000D3B10000}"/>
    <cellStyle name="Normal 23 3 3 10" xfId="45608" xr:uid="{00000000-0005-0000-0000-0000D4B10000}"/>
    <cellStyle name="Normal 23 3 3 10 2" xfId="45609" xr:uid="{00000000-0005-0000-0000-0000D5B10000}"/>
    <cellStyle name="Normal 23 3 3 10 3" xfId="45610" xr:uid="{00000000-0005-0000-0000-0000D6B10000}"/>
    <cellStyle name="Normal 23 3 3 10 4" xfId="45611" xr:uid="{00000000-0005-0000-0000-0000D7B10000}"/>
    <cellStyle name="Normal 23 3 3 10 5" xfId="45612" xr:uid="{00000000-0005-0000-0000-0000D8B10000}"/>
    <cellStyle name="Normal 23 3 3 11" xfId="45613" xr:uid="{00000000-0005-0000-0000-0000D9B10000}"/>
    <cellStyle name="Normal 23 3 3 11 2" xfId="45614" xr:uid="{00000000-0005-0000-0000-0000DAB10000}"/>
    <cellStyle name="Normal 23 3 3 11 3" xfId="45615" xr:uid="{00000000-0005-0000-0000-0000DBB10000}"/>
    <cellStyle name="Normal 23 3 3 11 4" xfId="45616" xr:uid="{00000000-0005-0000-0000-0000DCB10000}"/>
    <cellStyle name="Normal 23 3 3 11 5" xfId="45617" xr:uid="{00000000-0005-0000-0000-0000DDB10000}"/>
    <cellStyle name="Normal 23 3 3 12" xfId="45618" xr:uid="{00000000-0005-0000-0000-0000DEB10000}"/>
    <cellStyle name="Normal 23 3 3 12 2" xfId="45619" xr:uid="{00000000-0005-0000-0000-0000DFB10000}"/>
    <cellStyle name="Normal 23 3 3 12 3" xfId="45620" xr:uid="{00000000-0005-0000-0000-0000E0B10000}"/>
    <cellStyle name="Normal 23 3 3 12 4" xfId="45621" xr:uid="{00000000-0005-0000-0000-0000E1B10000}"/>
    <cellStyle name="Normal 23 3 3 12 5" xfId="45622" xr:uid="{00000000-0005-0000-0000-0000E2B10000}"/>
    <cellStyle name="Normal 23 3 3 13" xfId="45623" xr:uid="{00000000-0005-0000-0000-0000E3B10000}"/>
    <cellStyle name="Normal 23 3 3 13 2" xfId="45624" xr:uid="{00000000-0005-0000-0000-0000E4B10000}"/>
    <cellStyle name="Normal 23 3 3 13 3" xfId="45625" xr:uid="{00000000-0005-0000-0000-0000E5B10000}"/>
    <cellStyle name="Normal 23 3 3 13 4" xfId="45626" xr:uid="{00000000-0005-0000-0000-0000E6B10000}"/>
    <cellStyle name="Normal 23 3 3 13 5" xfId="45627" xr:uid="{00000000-0005-0000-0000-0000E7B10000}"/>
    <cellStyle name="Normal 23 3 3 14" xfId="45628" xr:uid="{00000000-0005-0000-0000-0000E8B10000}"/>
    <cellStyle name="Normal 23 3 3 14 2" xfId="45629" xr:uid="{00000000-0005-0000-0000-0000E9B10000}"/>
    <cellStyle name="Normal 23 3 3 14 3" xfId="45630" xr:uid="{00000000-0005-0000-0000-0000EAB10000}"/>
    <cellStyle name="Normal 23 3 3 14 4" xfId="45631" xr:uid="{00000000-0005-0000-0000-0000EBB10000}"/>
    <cellStyle name="Normal 23 3 3 14 5" xfId="45632" xr:uid="{00000000-0005-0000-0000-0000ECB10000}"/>
    <cellStyle name="Normal 23 3 3 15" xfId="45633" xr:uid="{00000000-0005-0000-0000-0000EDB10000}"/>
    <cellStyle name="Normal 23 3 3 15 2" xfId="45634" xr:uid="{00000000-0005-0000-0000-0000EEB10000}"/>
    <cellStyle name="Normal 23 3 3 15 3" xfId="45635" xr:uid="{00000000-0005-0000-0000-0000EFB10000}"/>
    <cellStyle name="Normal 23 3 3 15 4" xfId="45636" xr:uid="{00000000-0005-0000-0000-0000F0B10000}"/>
    <cellStyle name="Normal 23 3 3 15 5" xfId="45637" xr:uid="{00000000-0005-0000-0000-0000F1B10000}"/>
    <cellStyle name="Normal 23 3 3 16" xfId="45638" xr:uid="{00000000-0005-0000-0000-0000F2B10000}"/>
    <cellStyle name="Normal 23 3 3 16 2" xfId="45639" xr:uid="{00000000-0005-0000-0000-0000F3B10000}"/>
    <cellStyle name="Normal 23 3 3 16 3" xfId="45640" xr:uid="{00000000-0005-0000-0000-0000F4B10000}"/>
    <cellStyle name="Normal 23 3 3 16 4" xfId="45641" xr:uid="{00000000-0005-0000-0000-0000F5B10000}"/>
    <cellStyle name="Normal 23 3 3 16 5" xfId="45642" xr:uid="{00000000-0005-0000-0000-0000F6B10000}"/>
    <cellStyle name="Normal 23 3 3 17" xfId="45643" xr:uid="{00000000-0005-0000-0000-0000F7B10000}"/>
    <cellStyle name="Normal 23 3 3 17 2" xfId="45644" xr:uid="{00000000-0005-0000-0000-0000F8B10000}"/>
    <cellStyle name="Normal 23 3 3 17 3" xfId="45645" xr:uid="{00000000-0005-0000-0000-0000F9B10000}"/>
    <cellStyle name="Normal 23 3 3 17 4" xfId="45646" xr:uid="{00000000-0005-0000-0000-0000FAB10000}"/>
    <cellStyle name="Normal 23 3 3 18" xfId="45647" xr:uid="{00000000-0005-0000-0000-0000FBB10000}"/>
    <cellStyle name="Normal 23 3 3 18 2" xfId="45648" xr:uid="{00000000-0005-0000-0000-0000FCB10000}"/>
    <cellStyle name="Normal 23 3 3 18 3" xfId="45649" xr:uid="{00000000-0005-0000-0000-0000FDB10000}"/>
    <cellStyle name="Normal 23 3 3 18 4" xfId="45650" xr:uid="{00000000-0005-0000-0000-0000FEB10000}"/>
    <cellStyle name="Normal 23 3 3 19" xfId="45651" xr:uid="{00000000-0005-0000-0000-0000FFB10000}"/>
    <cellStyle name="Normal 23 3 3 2" xfId="45652" xr:uid="{00000000-0005-0000-0000-000000B20000}"/>
    <cellStyle name="Normal 23 3 3 2 2" xfId="45653" xr:uid="{00000000-0005-0000-0000-000001B20000}"/>
    <cellStyle name="Normal 23 3 3 2 3" xfId="45654" xr:uid="{00000000-0005-0000-0000-000002B20000}"/>
    <cellStyle name="Normal 23 3 3 2 4" xfId="45655" xr:uid="{00000000-0005-0000-0000-000003B20000}"/>
    <cellStyle name="Normal 23 3 3 2 5" xfId="45656" xr:uid="{00000000-0005-0000-0000-000004B20000}"/>
    <cellStyle name="Normal 23 3 3 20" xfId="45657" xr:uid="{00000000-0005-0000-0000-000005B20000}"/>
    <cellStyle name="Normal 23 3 3 21" xfId="45658" xr:uid="{00000000-0005-0000-0000-000006B20000}"/>
    <cellStyle name="Normal 23 3 3 3" xfId="45659" xr:uid="{00000000-0005-0000-0000-000007B20000}"/>
    <cellStyle name="Normal 23 3 3 3 2" xfId="45660" xr:uid="{00000000-0005-0000-0000-000008B20000}"/>
    <cellStyle name="Normal 23 3 3 3 3" xfId="45661" xr:uid="{00000000-0005-0000-0000-000009B20000}"/>
    <cellStyle name="Normal 23 3 3 3 4" xfId="45662" xr:uid="{00000000-0005-0000-0000-00000AB20000}"/>
    <cellStyle name="Normal 23 3 3 3 5" xfId="45663" xr:uid="{00000000-0005-0000-0000-00000BB20000}"/>
    <cellStyle name="Normal 23 3 3 4" xfId="45664" xr:uid="{00000000-0005-0000-0000-00000CB20000}"/>
    <cellStyle name="Normal 23 3 3 4 2" xfId="45665" xr:uid="{00000000-0005-0000-0000-00000DB20000}"/>
    <cellStyle name="Normal 23 3 3 4 3" xfId="45666" xr:uid="{00000000-0005-0000-0000-00000EB20000}"/>
    <cellStyle name="Normal 23 3 3 4 4" xfId="45667" xr:uid="{00000000-0005-0000-0000-00000FB20000}"/>
    <cellStyle name="Normal 23 3 3 4 5" xfId="45668" xr:uid="{00000000-0005-0000-0000-000010B20000}"/>
    <cellStyle name="Normal 23 3 3 5" xfId="45669" xr:uid="{00000000-0005-0000-0000-000011B20000}"/>
    <cellStyle name="Normal 23 3 3 5 2" xfId="45670" xr:uid="{00000000-0005-0000-0000-000012B20000}"/>
    <cellStyle name="Normal 23 3 3 5 3" xfId="45671" xr:uid="{00000000-0005-0000-0000-000013B20000}"/>
    <cellStyle name="Normal 23 3 3 5 4" xfId="45672" xr:uid="{00000000-0005-0000-0000-000014B20000}"/>
    <cellStyle name="Normal 23 3 3 5 5" xfId="45673" xr:uid="{00000000-0005-0000-0000-000015B20000}"/>
    <cellStyle name="Normal 23 3 3 6" xfId="45674" xr:uid="{00000000-0005-0000-0000-000016B20000}"/>
    <cellStyle name="Normal 23 3 3 6 2" xfId="45675" xr:uid="{00000000-0005-0000-0000-000017B20000}"/>
    <cellStyle name="Normal 23 3 3 6 3" xfId="45676" xr:uid="{00000000-0005-0000-0000-000018B20000}"/>
    <cellStyle name="Normal 23 3 3 6 4" xfId="45677" xr:uid="{00000000-0005-0000-0000-000019B20000}"/>
    <cellStyle name="Normal 23 3 3 6 5" xfId="45678" xr:uid="{00000000-0005-0000-0000-00001AB20000}"/>
    <cellStyle name="Normal 23 3 3 7" xfId="45679" xr:uid="{00000000-0005-0000-0000-00001BB20000}"/>
    <cellStyle name="Normal 23 3 3 7 2" xfId="45680" xr:uid="{00000000-0005-0000-0000-00001CB20000}"/>
    <cellStyle name="Normal 23 3 3 7 3" xfId="45681" xr:uid="{00000000-0005-0000-0000-00001DB20000}"/>
    <cellStyle name="Normal 23 3 3 7 4" xfId="45682" xr:uid="{00000000-0005-0000-0000-00001EB20000}"/>
    <cellStyle name="Normal 23 3 3 7 5" xfId="45683" xr:uid="{00000000-0005-0000-0000-00001FB20000}"/>
    <cellStyle name="Normal 23 3 3 8" xfId="45684" xr:uid="{00000000-0005-0000-0000-000020B20000}"/>
    <cellStyle name="Normal 23 3 3 8 2" xfId="45685" xr:uid="{00000000-0005-0000-0000-000021B20000}"/>
    <cellStyle name="Normal 23 3 3 8 3" xfId="45686" xr:uid="{00000000-0005-0000-0000-000022B20000}"/>
    <cellStyle name="Normal 23 3 3 8 4" xfId="45687" xr:uid="{00000000-0005-0000-0000-000023B20000}"/>
    <cellStyle name="Normal 23 3 3 8 5" xfId="45688" xr:uid="{00000000-0005-0000-0000-000024B20000}"/>
    <cellStyle name="Normal 23 3 3 9" xfId="45689" xr:uid="{00000000-0005-0000-0000-000025B20000}"/>
    <cellStyle name="Normal 23 3 3 9 2" xfId="45690" xr:uid="{00000000-0005-0000-0000-000026B20000}"/>
    <cellStyle name="Normal 23 3 3 9 3" xfId="45691" xr:uid="{00000000-0005-0000-0000-000027B20000}"/>
    <cellStyle name="Normal 23 3 3 9 4" xfId="45692" xr:uid="{00000000-0005-0000-0000-000028B20000}"/>
    <cellStyle name="Normal 23 3 3 9 5" xfId="45693" xr:uid="{00000000-0005-0000-0000-000029B20000}"/>
    <cellStyle name="Normal 23 3 4" xfId="45694" xr:uid="{00000000-0005-0000-0000-00002AB20000}"/>
    <cellStyle name="Normal 23 3 4 10" xfId="45695" xr:uid="{00000000-0005-0000-0000-00002BB20000}"/>
    <cellStyle name="Normal 23 3 4 10 2" xfId="45696" xr:uid="{00000000-0005-0000-0000-00002CB20000}"/>
    <cellStyle name="Normal 23 3 4 10 3" xfId="45697" xr:uid="{00000000-0005-0000-0000-00002DB20000}"/>
    <cellStyle name="Normal 23 3 4 10 4" xfId="45698" xr:uid="{00000000-0005-0000-0000-00002EB20000}"/>
    <cellStyle name="Normal 23 3 4 10 5" xfId="45699" xr:uid="{00000000-0005-0000-0000-00002FB20000}"/>
    <cellStyle name="Normal 23 3 4 11" xfId="45700" xr:uid="{00000000-0005-0000-0000-000030B20000}"/>
    <cellStyle name="Normal 23 3 4 11 2" xfId="45701" xr:uid="{00000000-0005-0000-0000-000031B20000}"/>
    <cellStyle name="Normal 23 3 4 11 3" xfId="45702" xr:uid="{00000000-0005-0000-0000-000032B20000}"/>
    <cellStyle name="Normal 23 3 4 11 4" xfId="45703" xr:uid="{00000000-0005-0000-0000-000033B20000}"/>
    <cellStyle name="Normal 23 3 4 11 5" xfId="45704" xr:uid="{00000000-0005-0000-0000-000034B20000}"/>
    <cellStyle name="Normal 23 3 4 12" xfId="45705" xr:uid="{00000000-0005-0000-0000-000035B20000}"/>
    <cellStyle name="Normal 23 3 4 12 2" xfId="45706" xr:uid="{00000000-0005-0000-0000-000036B20000}"/>
    <cellStyle name="Normal 23 3 4 12 3" xfId="45707" xr:uid="{00000000-0005-0000-0000-000037B20000}"/>
    <cellStyle name="Normal 23 3 4 12 4" xfId="45708" xr:uid="{00000000-0005-0000-0000-000038B20000}"/>
    <cellStyle name="Normal 23 3 4 12 5" xfId="45709" xr:uid="{00000000-0005-0000-0000-000039B20000}"/>
    <cellStyle name="Normal 23 3 4 13" xfId="45710" xr:uid="{00000000-0005-0000-0000-00003AB20000}"/>
    <cellStyle name="Normal 23 3 4 13 2" xfId="45711" xr:uid="{00000000-0005-0000-0000-00003BB20000}"/>
    <cellStyle name="Normal 23 3 4 13 3" xfId="45712" xr:uid="{00000000-0005-0000-0000-00003CB20000}"/>
    <cellStyle name="Normal 23 3 4 13 4" xfId="45713" xr:uid="{00000000-0005-0000-0000-00003DB20000}"/>
    <cellStyle name="Normal 23 3 4 13 5" xfId="45714" xr:uid="{00000000-0005-0000-0000-00003EB20000}"/>
    <cellStyle name="Normal 23 3 4 14" xfId="45715" xr:uid="{00000000-0005-0000-0000-00003FB20000}"/>
    <cellStyle name="Normal 23 3 4 14 2" xfId="45716" xr:uid="{00000000-0005-0000-0000-000040B20000}"/>
    <cellStyle name="Normal 23 3 4 14 3" xfId="45717" xr:uid="{00000000-0005-0000-0000-000041B20000}"/>
    <cellStyle name="Normal 23 3 4 14 4" xfId="45718" xr:uid="{00000000-0005-0000-0000-000042B20000}"/>
    <cellStyle name="Normal 23 3 4 14 5" xfId="45719" xr:uid="{00000000-0005-0000-0000-000043B20000}"/>
    <cellStyle name="Normal 23 3 4 15" xfId="45720" xr:uid="{00000000-0005-0000-0000-000044B20000}"/>
    <cellStyle name="Normal 23 3 4 15 2" xfId="45721" xr:uid="{00000000-0005-0000-0000-000045B20000}"/>
    <cellStyle name="Normal 23 3 4 15 3" xfId="45722" xr:uid="{00000000-0005-0000-0000-000046B20000}"/>
    <cellStyle name="Normal 23 3 4 15 4" xfId="45723" xr:uid="{00000000-0005-0000-0000-000047B20000}"/>
    <cellStyle name="Normal 23 3 4 15 5" xfId="45724" xr:uid="{00000000-0005-0000-0000-000048B20000}"/>
    <cellStyle name="Normal 23 3 4 16" xfId="45725" xr:uid="{00000000-0005-0000-0000-000049B20000}"/>
    <cellStyle name="Normal 23 3 4 16 2" xfId="45726" xr:uid="{00000000-0005-0000-0000-00004AB20000}"/>
    <cellStyle name="Normal 23 3 4 16 3" xfId="45727" xr:uid="{00000000-0005-0000-0000-00004BB20000}"/>
    <cellStyle name="Normal 23 3 4 16 4" xfId="45728" xr:uid="{00000000-0005-0000-0000-00004CB20000}"/>
    <cellStyle name="Normal 23 3 4 16 5" xfId="45729" xr:uid="{00000000-0005-0000-0000-00004DB20000}"/>
    <cellStyle name="Normal 23 3 4 17" xfId="45730" xr:uid="{00000000-0005-0000-0000-00004EB20000}"/>
    <cellStyle name="Normal 23 3 4 17 2" xfId="45731" xr:uid="{00000000-0005-0000-0000-00004FB20000}"/>
    <cellStyle name="Normal 23 3 4 17 3" xfId="45732" xr:uid="{00000000-0005-0000-0000-000050B20000}"/>
    <cellStyle name="Normal 23 3 4 17 4" xfId="45733" xr:uid="{00000000-0005-0000-0000-000051B20000}"/>
    <cellStyle name="Normal 23 3 4 18" xfId="45734" xr:uid="{00000000-0005-0000-0000-000052B20000}"/>
    <cellStyle name="Normal 23 3 4 18 2" xfId="45735" xr:uid="{00000000-0005-0000-0000-000053B20000}"/>
    <cellStyle name="Normal 23 3 4 18 3" xfId="45736" xr:uid="{00000000-0005-0000-0000-000054B20000}"/>
    <cellStyle name="Normal 23 3 4 18 4" xfId="45737" xr:uid="{00000000-0005-0000-0000-000055B20000}"/>
    <cellStyle name="Normal 23 3 4 19" xfId="45738" xr:uid="{00000000-0005-0000-0000-000056B20000}"/>
    <cellStyle name="Normal 23 3 4 2" xfId="45739" xr:uid="{00000000-0005-0000-0000-000057B20000}"/>
    <cellStyle name="Normal 23 3 4 2 2" xfId="45740" xr:uid="{00000000-0005-0000-0000-000058B20000}"/>
    <cellStyle name="Normal 23 3 4 2 3" xfId="45741" xr:uid="{00000000-0005-0000-0000-000059B20000}"/>
    <cellStyle name="Normal 23 3 4 2 4" xfId="45742" xr:uid="{00000000-0005-0000-0000-00005AB20000}"/>
    <cellStyle name="Normal 23 3 4 2 5" xfId="45743" xr:uid="{00000000-0005-0000-0000-00005BB20000}"/>
    <cellStyle name="Normal 23 3 4 20" xfId="45744" xr:uid="{00000000-0005-0000-0000-00005CB20000}"/>
    <cellStyle name="Normal 23 3 4 21" xfId="45745" xr:uid="{00000000-0005-0000-0000-00005DB20000}"/>
    <cellStyle name="Normal 23 3 4 3" xfId="45746" xr:uid="{00000000-0005-0000-0000-00005EB20000}"/>
    <cellStyle name="Normal 23 3 4 3 2" xfId="45747" xr:uid="{00000000-0005-0000-0000-00005FB20000}"/>
    <cellStyle name="Normal 23 3 4 3 3" xfId="45748" xr:uid="{00000000-0005-0000-0000-000060B20000}"/>
    <cellStyle name="Normal 23 3 4 3 4" xfId="45749" xr:uid="{00000000-0005-0000-0000-000061B20000}"/>
    <cellStyle name="Normal 23 3 4 3 5" xfId="45750" xr:uid="{00000000-0005-0000-0000-000062B20000}"/>
    <cellStyle name="Normal 23 3 4 4" xfId="45751" xr:uid="{00000000-0005-0000-0000-000063B20000}"/>
    <cellStyle name="Normal 23 3 4 4 2" xfId="45752" xr:uid="{00000000-0005-0000-0000-000064B20000}"/>
    <cellStyle name="Normal 23 3 4 4 3" xfId="45753" xr:uid="{00000000-0005-0000-0000-000065B20000}"/>
    <cellStyle name="Normal 23 3 4 4 4" xfId="45754" xr:uid="{00000000-0005-0000-0000-000066B20000}"/>
    <cellStyle name="Normal 23 3 4 4 5" xfId="45755" xr:uid="{00000000-0005-0000-0000-000067B20000}"/>
    <cellStyle name="Normal 23 3 4 5" xfId="45756" xr:uid="{00000000-0005-0000-0000-000068B20000}"/>
    <cellStyle name="Normal 23 3 4 5 2" xfId="45757" xr:uid="{00000000-0005-0000-0000-000069B20000}"/>
    <cellStyle name="Normal 23 3 4 5 3" xfId="45758" xr:uid="{00000000-0005-0000-0000-00006AB20000}"/>
    <cellStyle name="Normal 23 3 4 5 4" xfId="45759" xr:uid="{00000000-0005-0000-0000-00006BB20000}"/>
    <cellStyle name="Normal 23 3 4 5 5" xfId="45760" xr:uid="{00000000-0005-0000-0000-00006CB20000}"/>
    <cellStyle name="Normal 23 3 4 6" xfId="45761" xr:uid="{00000000-0005-0000-0000-00006DB20000}"/>
    <cellStyle name="Normal 23 3 4 6 2" xfId="45762" xr:uid="{00000000-0005-0000-0000-00006EB20000}"/>
    <cellStyle name="Normal 23 3 4 6 3" xfId="45763" xr:uid="{00000000-0005-0000-0000-00006FB20000}"/>
    <cellStyle name="Normal 23 3 4 6 4" xfId="45764" xr:uid="{00000000-0005-0000-0000-000070B20000}"/>
    <cellStyle name="Normal 23 3 4 6 5" xfId="45765" xr:uid="{00000000-0005-0000-0000-000071B20000}"/>
    <cellStyle name="Normal 23 3 4 7" xfId="45766" xr:uid="{00000000-0005-0000-0000-000072B20000}"/>
    <cellStyle name="Normal 23 3 4 7 2" xfId="45767" xr:uid="{00000000-0005-0000-0000-000073B20000}"/>
    <cellStyle name="Normal 23 3 4 7 3" xfId="45768" xr:uid="{00000000-0005-0000-0000-000074B20000}"/>
    <cellStyle name="Normal 23 3 4 7 4" xfId="45769" xr:uid="{00000000-0005-0000-0000-000075B20000}"/>
    <cellStyle name="Normal 23 3 4 7 5" xfId="45770" xr:uid="{00000000-0005-0000-0000-000076B20000}"/>
    <cellStyle name="Normal 23 3 4 8" xfId="45771" xr:uid="{00000000-0005-0000-0000-000077B20000}"/>
    <cellStyle name="Normal 23 3 4 8 2" xfId="45772" xr:uid="{00000000-0005-0000-0000-000078B20000}"/>
    <cellStyle name="Normal 23 3 4 8 3" xfId="45773" xr:uid="{00000000-0005-0000-0000-000079B20000}"/>
    <cellStyle name="Normal 23 3 4 8 4" xfId="45774" xr:uid="{00000000-0005-0000-0000-00007AB20000}"/>
    <cellStyle name="Normal 23 3 4 8 5" xfId="45775" xr:uid="{00000000-0005-0000-0000-00007BB20000}"/>
    <cellStyle name="Normal 23 3 4 9" xfId="45776" xr:uid="{00000000-0005-0000-0000-00007CB20000}"/>
    <cellStyle name="Normal 23 3 4 9 2" xfId="45777" xr:uid="{00000000-0005-0000-0000-00007DB20000}"/>
    <cellStyle name="Normal 23 3 4 9 3" xfId="45778" xr:uid="{00000000-0005-0000-0000-00007EB20000}"/>
    <cellStyle name="Normal 23 3 4 9 4" xfId="45779" xr:uid="{00000000-0005-0000-0000-00007FB20000}"/>
    <cellStyle name="Normal 23 3 4 9 5" xfId="45780" xr:uid="{00000000-0005-0000-0000-000080B20000}"/>
    <cellStyle name="Normal 23 3 5" xfId="45781" xr:uid="{00000000-0005-0000-0000-000081B20000}"/>
    <cellStyle name="Normal 23 3 5 10" xfId="45782" xr:uid="{00000000-0005-0000-0000-000082B20000}"/>
    <cellStyle name="Normal 23 3 5 10 2" xfId="45783" xr:uid="{00000000-0005-0000-0000-000083B20000}"/>
    <cellStyle name="Normal 23 3 5 10 3" xfId="45784" xr:uid="{00000000-0005-0000-0000-000084B20000}"/>
    <cellStyle name="Normal 23 3 5 10 4" xfId="45785" xr:uid="{00000000-0005-0000-0000-000085B20000}"/>
    <cellStyle name="Normal 23 3 5 10 5" xfId="45786" xr:uid="{00000000-0005-0000-0000-000086B20000}"/>
    <cellStyle name="Normal 23 3 5 11" xfId="45787" xr:uid="{00000000-0005-0000-0000-000087B20000}"/>
    <cellStyle name="Normal 23 3 5 11 2" xfId="45788" xr:uid="{00000000-0005-0000-0000-000088B20000}"/>
    <cellStyle name="Normal 23 3 5 11 3" xfId="45789" xr:uid="{00000000-0005-0000-0000-000089B20000}"/>
    <cellStyle name="Normal 23 3 5 11 4" xfId="45790" xr:uid="{00000000-0005-0000-0000-00008AB20000}"/>
    <cellStyle name="Normal 23 3 5 11 5" xfId="45791" xr:uid="{00000000-0005-0000-0000-00008BB20000}"/>
    <cellStyle name="Normal 23 3 5 12" xfId="45792" xr:uid="{00000000-0005-0000-0000-00008CB20000}"/>
    <cellStyle name="Normal 23 3 5 12 2" xfId="45793" xr:uid="{00000000-0005-0000-0000-00008DB20000}"/>
    <cellStyle name="Normal 23 3 5 12 3" xfId="45794" xr:uid="{00000000-0005-0000-0000-00008EB20000}"/>
    <cellStyle name="Normal 23 3 5 12 4" xfId="45795" xr:uid="{00000000-0005-0000-0000-00008FB20000}"/>
    <cellStyle name="Normal 23 3 5 12 5" xfId="45796" xr:uid="{00000000-0005-0000-0000-000090B20000}"/>
    <cellStyle name="Normal 23 3 5 13" xfId="45797" xr:uid="{00000000-0005-0000-0000-000091B20000}"/>
    <cellStyle name="Normal 23 3 5 13 2" xfId="45798" xr:uid="{00000000-0005-0000-0000-000092B20000}"/>
    <cellStyle name="Normal 23 3 5 13 3" xfId="45799" xr:uid="{00000000-0005-0000-0000-000093B20000}"/>
    <cellStyle name="Normal 23 3 5 13 4" xfId="45800" xr:uid="{00000000-0005-0000-0000-000094B20000}"/>
    <cellStyle name="Normal 23 3 5 13 5" xfId="45801" xr:uid="{00000000-0005-0000-0000-000095B20000}"/>
    <cellStyle name="Normal 23 3 5 14" xfId="45802" xr:uid="{00000000-0005-0000-0000-000096B20000}"/>
    <cellStyle name="Normal 23 3 5 14 2" xfId="45803" xr:uid="{00000000-0005-0000-0000-000097B20000}"/>
    <cellStyle name="Normal 23 3 5 14 3" xfId="45804" xr:uid="{00000000-0005-0000-0000-000098B20000}"/>
    <cellStyle name="Normal 23 3 5 14 4" xfId="45805" xr:uid="{00000000-0005-0000-0000-000099B20000}"/>
    <cellStyle name="Normal 23 3 5 14 5" xfId="45806" xr:uid="{00000000-0005-0000-0000-00009AB20000}"/>
    <cellStyle name="Normal 23 3 5 15" xfId="45807" xr:uid="{00000000-0005-0000-0000-00009BB20000}"/>
    <cellStyle name="Normal 23 3 5 15 2" xfId="45808" xr:uid="{00000000-0005-0000-0000-00009CB20000}"/>
    <cellStyle name="Normal 23 3 5 15 3" xfId="45809" xr:uid="{00000000-0005-0000-0000-00009DB20000}"/>
    <cellStyle name="Normal 23 3 5 15 4" xfId="45810" xr:uid="{00000000-0005-0000-0000-00009EB20000}"/>
    <cellStyle name="Normal 23 3 5 15 5" xfId="45811" xr:uid="{00000000-0005-0000-0000-00009FB20000}"/>
    <cellStyle name="Normal 23 3 5 16" xfId="45812" xr:uid="{00000000-0005-0000-0000-0000A0B20000}"/>
    <cellStyle name="Normal 23 3 5 16 2" xfId="45813" xr:uid="{00000000-0005-0000-0000-0000A1B20000}"/>
    <cellStyle name="Normal 23 3 5 16 3" xfId="45814" xr:uid="{00000000-0005-0000-0000-0000A2B20000}"/>
    <cellStyle name="Normal 23 3 5 16 4" xfId="45815" xr:uid="{00000000-0005-0000-0000-0000A3B20000}"/>
    <cellStyle name="Normal 23 3 5 17" xfId="45816" xr:uid="{00000000-0005-0000-0000-0000A4B20000}"/>
    <cellStyle name="Normal 23 3 5 17 2" xfId="45817" xr:uid="{00000000-0005-0000-0000-0000A5B20000}"/>
    <cellStyle name="Normal 23 3 5 17 3" xfId="45818" xr:uid="{00000000-0005-0000-0000-0000A6B20000}"/>
    <cellStyle name="Normal 23 3 5 17 4" xfId="45819" xr:uid="{00000000-0005-0000-0000-0000A7B20000}"/>
    <cellStyle name="Normal 23 3 5 18" xfId="45820" xr:uid="{00000000-0005-0000-0000-0000A8B20000}"/>
    <cellStyle name="Normal 23 3 5 19" xfId="45821" xr:uid="{00000000-0005-0000-0000-0000A9B20000}"/>
    <cellStyle name="Normal 23 3 5 2" xfId="45822" xr:uid="{00000000-0005-0000-0000-0000AAB20000}"/>
    <cellStyle name="Normal 23 3 5 2 2" xfId="45823" xr:uid="{00000000-0005-0000-0000-0000ABB20000}"/>
    <cellStyle name="Normal 23 3 5 2 3" xfId="45824" xr:uid="{00000000-0005-0000-0000-0000ACB20000}"/>
    <cellStyle name="Normal 23 3 5 2 4" xfId="45825" xr:uid="{00000000-0005-0000-0000-0000ADB20000}"/>
    <cellStyle name="Normal 23 3 5 2 5" xfId="45826" xr:uid="{00000000-0005-0000-0000-0000AEB20000}"/>
    <cellStyle name="Normal 23 3 5 20" xfId="45827" xr:uid="{00000000-0005-0000-0000-0000AFB20000}"/>
    <cellStyle name="Normal 23 3 5 3" xfId="45828" xr:uid="{00000000-0005-0000-0000-0000B0B20000}"/>
    <cellStyle name="Normal 23 3 5 3 2" xfId="45829" xr:uid="{00000000-0005-0000-0000-0000B1B20000}"/>
    <cellStyle name="Normal 23 3 5 3 3" xfId="45830" xr:uid="{00000000-0005-0000-0000-0000B2B20000}"/>
    <cellStyle name="Normal 23 3 5 3 4" xfId="45831" xr:uid="{00000000-0005-0000-0000-0000B3B20000}"/>
    <cellStyle name="Normal 23 3 5 3 5" xfId="45832" xr:uid="{00000000-0005-0000-0000-0000B4B20000}"/>
    <cellStyle name="Normal 23 3 5 4" xfId="45833" xr:uid="{00000000-0005-0000-0000-0000B5B20000}"/>
    <cellStyle name="Normal 23 3 5 4 2" xfId="45834" xr:uid="{00000000-0005-0000-0000-0000B6B20000}"/>
    <cellStyle name="Normal 23 3 5 4 3" xfId="45835" xr:uid="{00000000-0005-0000-0000-0000B7B20000}"/>
    <cellStyle name="Normal 23 3 5 4 4" xfId="45836" xr:uid="{00000000-0005-0000-0000-0000B8B20000}"/>
    <cellStyle name="Normal 23 3 5 4 5" xfId="45837" xr:uid="{00000000-0005-0000-0000-0000B9B20000}"/>
    <cellStyle name="Normal 23 3 5 5" xfId="45838" xr:uid="{00000000-0005-0000-0000-0000BAB20000}"/>
    <cellStyle name="Normal 23 3 5 5 2" xfId="45839" xr:uid="{00000000-0005-0000-0000-0000BBB20000}"/>
    <cellStyle name="Normal 23 3 5 5 3" xfId="45840" xr:uid="{00000000-0005-0000-0000-0000BCB20000}"/>
    <cellStyle name="Normal 23 3 5 5 4" xfId="45841" xr:uid="{00000000-0005-0000-0000-0000BDB20000}"/>
    <cellStyle name="Normal 23 3 5 5 5" xfId="45842" xr:uid="{00000000-0005-0000-0000-0000BEB20000}"/>
    <cellStyle name="Normal 23 3 5 6" xfId="45843" xr:uid="{00000000-0005-0000-0000-0000BFB20000}"/>
    <cellStyle name="Normal 23 3 5 6 2" xfId="45844" xr:uid="{00000000-0005-0000-0000-0000C0B20000}"/>
    <cellStyle name="Normal 23 3 5 6 3" xfId="45845" xr:uid="{00000000-0005-0000-0000-0000C1B20000}"/>
    <cellStyle name="Normal 23 3 5 6 4" xfId="45846" xr:uid="{00000000-0005-0000-0000-0000C2B20000}"/>
    <cellStyle name="Normal 23 3 5 6 5" xfId="45847" xr:uid="{00000000-0005-0000-0000-0000C3B20000}"/>
    <cellStyle name="Normal 23 3 5 7" xfId="45848" xr:uid="{00000000-0005-0000-0000-0000C4B20000}"/>
    <cellStyle name="Normal 23 3 5 7 2" xfId="45849" xr:uid="{00000000-0005-0000-0000-0000C5B20000}"/>
    <cellStyle name="Normal 23 3 5 7 3" xfId="45850" xr:uid="{00000000-0005-0000-0000-0000C6B20000}"/>
    <cellStyle name="Normal 23 3 5 7 4" xfId="45851" xr:uid="{00000000-0005-0000-0000-0000C7B20000}"/>
    <cellStyle name="Normal 23 3 5 7 5" xfId="45852" xr:uid="{00000000-0005-0000-0000-0000C8B20000}"/>
    <cellStyle name="Normal 23 3 5 8" xfId="45853" xr:uid="{00000000-0005-0000-0000-0000C9B20000}"/>
    <cellStyle name="Normal 23 3 5 8 2" xfId="45854" xr:uid="{00000000-0005-0000-0000-0000CAB20000}"/>
    <cellStyle name="Normal 23 3 5 8 3" xfId="45855" xr:uid="{00000000-0005-0000-0000-0000CBB20000}"/>
    <cellStyle name="Normal 23 3 5 8 4" xfId="45856" xr:uid="{00000000-0005-0000-0000-0000CCB20000}"/>
    <cellStyle name="Normal 23 3 5 8 5" xfId="45857" xr:uid="{00000000-0005-0000-0000-0000CDB20000}"/>
    <cellStyle name="Normal 23 3 5 9" xfId="45858" xr:uid="{00000000-0005-0000-0000-0000CEB20000}"/>
    <cellStyle name="Normal 23 3 5 9 2" xfId="45859" xr:uid="{00000000-0005-0000-0000-0000CFB20000}"/>
    <cellStyle name="Normal 23 3 5 9 3" xfId="45860" xr:uid="{00000000-0005-0000-0000-0000D0B20000}"/>
    <cellStyle name="Normal 23 3 5 9 4" xfId="45861" xr:uid="{00000000-0005-0000-0000-0000D1B20000}"/>
    <cellStyle name="Normal 23 3 5 9 5" xfId="45862" xr:uid="{00000000-0005-0000-0000-0000D2B20000}"/>
    <cellStyle name="Normal 23 3 6" xfId="45863" xr:uid="{00000000-0005-0000-0000-0000D3B20000}"/>
    <cellStyle name="Normal 23 3 6 10" xfId="45864" xr:uid="{00000000-0005-0000-0000-0000D4B20000}"/>
    <cellStyle name="Normal 23 3 6 10 2" xfId="45865" xr:uid="{00000000-0005-0000-0000-0000D5B20000}"/>
    <cellStyle name="Normal 23 3 6 10 3" xfId="45866" xr:uid="{00000000-0005-0000-0000-0000D6B20000}"/>
    <cellStyle name="Normal 23 3 6 10 4" xfId="45867" xr:uid="{00000000-0005-0000-0000-0000D7B20000}"/>
    <cellStyle name="Normal 23 3 6 10 5" xfId="45868" xr:uid="{00000000-0005-0000-0000-0000D8B20000}"/>
    <cellStyle name="Normal 23 3 6 11" xfId="45869" xr:uid="{00000000-0005-0000-0000-0000D9B20000}"/>
    <cellStyle name="Normal 23 3 6 11 2" xfId="45870" xr:uid="{00000000-0005-0000-0000-0000DAB20000}"/>
    <cellStyle name="Normal 23 3 6 11 3" xfId="45871" xr:uid="{00000000-0005-0000-0000-0000DBB20000}"/>
    <cellStyle name="Normal 23 3 6 11 4" xfId="45872" xr:uid="{00000000-0005-0000-0000-0000DCB20000}"/>
    <cellStyle name="Normal 23 3 6 11 5" xfId="45873" xr:uid="{00000000-0005-0000-0000-0000DDB20000}"/>
    <cellStyle name="Normal 23 3 6 12" xfId="45874" xr:uid="{00000000-0005-0000-0000-0000DEB20000}"/>
    <cellStyle name="Normal 23 3 6 12 2" xfId="45875" xr:uid="{00000000-0005-0000-0000-0000DFB20000}"/>
    <cellStyle name="Normal 23 3 6 12 3" xfId="45876" xr:uid="{00000000-0005-0000-0000-0000E0B20000}"/>
    <cellStyle name="Normal 23 3 6 12 4" xfId="45877" xr:uid="{00000000-0005-0000-0000-0000E1B20000}"/>
    <cellStyle name="Normal 23 3 6 12 5" xfId="45878" xr:uid="{00000000-0005-0000-0000-0000E2B20000}"/>
    <cellStyle name="Normal 23 3 6 13" xfId="45879" xr:uid="{00000000-0005-0000-0000-0000E3B20000}"/>
    <cellStyle name="Normal 23 3 6 13 2" xfId="45880" xr:uid="{00000000-0005-0000-0000-0000E4B20000}"/>
    <cellStyle name="Normal 23 3 6 13 3" xfId="45881" xr:uid="{00000000-0005-0000-0000-0000E5B20000}"/>
    <cellStyle name="Normal 23 3 6 13 4" xfId="45882" xr:uid="{00000000-0005-0000-0000-0000E6B20000}"/>
    <cellStyle name="Normal 23 3 6 13 5" xfId="45883" xr:uid="{00000000-0005-0000-0000-0000E7B20000}"/>
    <cellStyle name="Normal 23 3 6 14" xfId="45884" xr:uid="{00000000-0005-0000-0000-0000E8B20000}"/>
    <cellStyle name="Normal 23 3 6 14 2" xfId="45885" xr:uid="{00000000-0005-0000-0000-0000E9B20000}"/>
    <cellStyle name="Normal 23 3 6 14 3" xfId="45886" xr:uid="{00000000-0005-0000-0000-0000EAB20000}"/>
    <cellStyle name="Normal 23 3 6 14 4" xfId="45887" xr:uid="{00000000-0005-0000-0000-0000EBB20000}"/>
    <cellStyle name="Normal 23 3 6 14 5" xfId="45888" xr:uid="{00000000-0005-0000-0000-0000ECB20000}"/>
    <cellStyle name="Normal 23 3 6 15" xfId="45889" xr:uid="{00000000-0005-0000-0000-0000EDB20000}"/>
    <cellStyle name="Normal 23 3 6 15 2" xfId="45890" xr:uid="{00000000-0005-0000-0000-0000EEB20000}"/>
    <cellStyle name="Normal 23 3 6 15 3" xfId="45891" xr:uid="{00000000-0005-0000-0000-0000EFB20000}"/>
    <cellStyle name="Normal 23 3 6 15 4" xfId="45892" xr:uid="{00000000-0005-0000-0000-0000F0B20000}"/>
    <cellStyle name="Normal 23 3 6 15 5" xfId="45893" xr:uid="{00000000-0005-0000-0000-0000F1B20000}"/>
    <cellStyle name="Normal 23 3 6 16" xfId="45894" xr:uid="{00000000-0005-0000-0000-0000F2B20000}"/>
    <cellStyle name="Normal 23 3 6 16 2" xfId="45895" xr:uid="{00000000-0005-0000-0000-0000F3B20000}"/>
    <cellStyle name="Normal 23 3 6 16 3" xfId="45896" xr:uid="{00000000-0005-0000-0000-0000F4B20000}"/>
    <cellStyle name="Normal 23 3 6 16 4" xfId="45897" xr:uid="{00000000-0005-0000-0000-0000F5B20000}"/>
    <cellStyle name="Normal 23 3 6 17" xfId="45898" xr:uid="{00000000-0005-0000-0000-0000F6B20000}"/>
    <cellStyle name="Normal 23 3 6 17 2" xfId="45899" xr:uid="{00000000-0005-0000-0000-0000F7B20000}"/>
    <cellStyle name="Normal 23 3 6 17 3" xfId="45900" xr:uid="{00000000-0005-0000-0000-0000F8B20000}"/>
    <cellStyle name="Normal 23 3 6 17 4" xfId="45901" xr:uid="{00000000-0005-0000-0000-0000F9B20000}"/>
    <cellStyle name="Normal 23 3 6 18" xfId="45902" xr:uid="{00000000-0005-0000-0000-0000FAB20000}"/>
    <cellStyle name="Normal 23 3 6 19" xfId="45903" xr:uid="{00000000-0005-0000-0000-0000FBB20000}"/>
    <cellStyle name="Normal 23 3 6 2" xfId="45904" xr:uid="{00000000-0005-0000-0000-0000FCB20000}"/>
    <cellStyle name="Normal 23 3 6 2 2" xfId="45905" xr:uid="{00000000-0005-0000-0000-0000FDB20000}"/>
    <cellStyle name="Normal 23 3 6 2 3" xfId="45906" xr:uid="{00000000-0005-0000-0000-0000FEB20000}"/>
    <cellStyle name="Normal 23 3 6 2 4" xfId="45907" xr:uid="{00000000-0005-0000-0000-0000FFB20000}"/>
    <cellStyle name="Normal 23 3 6 2 5" xfId="45908" xr:uid="{00000000-0005-0000-0000-000000B30000}"/>
    <cellStyle name="Normal 23 3 6 20" xfId="45909" xr:uid="{00000000-0005-0000-0000-000001B30000}"/>
    <cellStyle name="Normal 23 3 6 3" xfId="45910" xr:uid="{00000000-0005-0000-0000-000002B30000}"/>
    <cellStyle name="Normal 23 3 6 3 2" xfId="45911" xr:uid="{00000000-0005-0000-0000-000003B30000}"/>
    <cellStyle name="Normal 23 3 6 3 3" xfId="45912" xr:uid="{00000000-0005-0000-0000-000004B30000}"/>
    <cellStyle name="Normal 23 3 6 3 4" xfId="45913" xr:uid="{00000000-0005-0000-0000-000005B30000}"/>
    <cellStyle name="Normal 23 3 6 3 5" xfId="45914" xr:uid="{00000000-0005-0000-0000-000006B30000}"/>
    <cellStyle name="Normal 23 3 6 4" xfId="45915" xr:uid="{00000000-0005-0000-0000-000007B30000}"/>
    <cellStyle name="Normal 23 3 6 4 2" xfId="45916" xr:uid="{00000000-0005-0000-0000-000008B30000}"/>
    <cellStyle name="Normal 23 3 6 4 3" xfId="45917" xr:uid="{00000000-0005-0000-0000-000009B30000}"/>
    <cellStyle name="Normal 23 3 6 4 4" xfId="45918" xr:uid="{00000000-0005-0000-0000-00000AB30000}"/>
    <cellStyle name="Normal 23 3 6 4 5" xfId="45919" xr:uid="{00000000-0005-0000-0000-00000BB30000}"/>
    <cellStyle name="Normal 23 3 6 5" xfId="45920" xr:uid="{00000000-0005-0000-0000-00000CB30000}"/>
    <cellStyle name="Normal 23 3 6 5 2" xfId="45921" xr:uid="{00000000-0005-0000-0000-00000DB30000}"/>
    <cellStyle name="Normal 23 3 6 5 3" xfId="45922" xr:uid="{00000000-0005-0000-0000-00000EB30000}"/>
    <cellStyle name="Normal 23 3 6 5 4" xfId="45923" xr:uid="{00000000-0005-0000-0000-00000FB30000}"/>
    <cellStyle name="Normal 23 3 6 5 5" xfId="45924" xr:uid="{00000000-0005-0000-0000-000010B30000}"/>
    <cellStyle name="Normal 23 3 6 6" xfId="45925" xr:uid="{00000000-0005-0000-0000-000011B30000}"/>
    <cellStyle name="Normal 23 3 6 6 2" xfId="45926" xr:uid="{00000000-0005-0000-0000-000012B30000}"/>
    <cellStyle name="Normal 23 3 6 6 3" xfId="45927" xr:uid="{00000000-0005-0000-0000-000013B30000}"/>
    <cellStyle name="Normal 23 3 6 6 4" xfId="45928" xr:uid="{00000000-0005-0000-0000-000014B30000}"/>
    <cellStyle name="Normal 23 3 6 6 5" xfId="45929" xr:uid="{00000000-0005-0000-0000-000015B30000}"/>
    <cellStyle name="Normal 23 3 6 7" xfId="45930" xr:uid="{00000000-0005-0000-0000-000016B30000}"/>
    <cellStyle name="Normal 23 3 6 7 2" xfId="45931" xr:uid="{00000000-0005-0000-0000-000017B30000}"/>
    <cellStyle name="Normal 23 3 6 7 3" xfId="45932" xr:uid="{00000000-0005-0000-0000-000018B30000}"/>
    <cellStyle name="Normal 23 3 6 7 4" xfId="45933" xr:uid="{00000000-0005-0000-0000-000019B30000}"/>
    <cellStyle name="Normal 23 3 6 7 5" xfId="45934" xr:uid="{00000000-0005-0000-0000-00001AB30000}"/>
    <cellStyle name="Normal 23 3 6 8" xfId="45935" xr:uid="{00000000-0005-0000-0000-00001BB30000}"/>
    <cellStyle name="Normal 23 3 6 8 2" xfId="45936" xr:uid="{00000000-0005-0000-0000-00001CB30000}"/>
    <cellStyle name="Normal 23 3 6 8 3" xfId="45937" xr:uid="{00000000-0005-0000-0000-00001DB30000}"/>
    <cellStyle name="Normal 23 3 6 8 4" xfId="45938" xr:uid="{00000000-0005-0000-0000-00001EB30000}"/>
    <cellStyle name="Normal 23 3 6 8 5" xfId="45939" xr:uid="{00000000-0005-0000-0000-00001FB30000}"/>
    <cellStyle name="Normal 23 3 6 9" xfId="45940" xr:uid="{00000000-0005-0000-0000-000020B30000}"/>
    <cellStyle name="Normal 23 3 6 9 2" xfId="45941" xr:uid="{00000000-0005-0000-0000-000021B30000}"/>
    <cellStyle name="Normal 23 3 6 9 3" xfId="45942" xr:uid="{00000000-0005-0000-0000-000022B30000}"/>
    <cellStyle name="Normal 23 3 6 9 4" xfId="45943" xr:uid="{00000000-0005-0000-0000-000023B30000}"/>
    <cellStyle name="Normal 23 3 6 9 5" xfId="45944" xr:uid="{00000000-0005-0000-0000-000024B30000}"/>
    <cellStyle name="Normal 23 3 7" xfId="45945" xr:uid="{00000000-0005-0000-0000-000025B30000}"/>
    <cellStyle name="Normal 23 3 7 2" xfId="45946" xr:uid="{00000000-0005-0000-0000-000026B30000}"/>
    <cellStyle name="Normal 23 3 7 3" xfId="45947" xr:uid="{00000000-0005-0000-0000-000027B30000}"/>
    <cellStyle name="Normal 23 3 7 4" xfId="45948" xr:uid="{00000000-0005-0000-0000-000028B30000}"/>
    <cellStyle name="Normal 23 3 7 5" xfId="45949" xr:uid="{00000000-0005-0000-0000-000029B30000}"/>
    <cellStyle name="Normal 23 3 8" xfId="45950" xr:uid="{00000000-0005-0000-0000-00002AB30000}"/>
    <cellStyle name="Normal 23 3 8 2" xfId="45951" xr:uid="{00000000-0005-0000-0000-00002BB30000}"/>
    <cellStyle name="Normal 23 3 8 3" xfId="45952" xr:uid="{00000000-0005-0000-0000-00002CB30000}"/>
    <cellStyle name="Normal 23 3 8 4" xfId="45953" xr:uid="{00000000-0005-0000-0000-00002DB30000}"/>
    <cellStyle name="Normal 23 3 8 5" xfId="45954" xr:uid="{00000000-0005-0000-0000-00002EB30000}"/>
    <cellStyle name="Normal 23 3 9" xfId="45955" xr:uid="{00000000-0005-0000-0000-00002FB30000}"/>
    <cellStyle name="Normal 23 3 9 2" xfId="45956" xr:uid="{00000000-0005-0000-0000-000030B30000}"/>
    <cellStyle name="Normal 23 3 9 3" xfId="45957" xr:uid="{00000000-0005-0000-0000-000031B30000}"/>
    <cellStyle name="Normal 23 3 9 4" xfId="45958" xr:uid="{00000000-0005-0000-0000-000032B30000}"/>
    <cellStyle name="Normal 23 3 9 5" xfId="45959" xr:uid="{00000000-0005-0000-0000-000033B30000}"/>
    <cellStyle name="Normal 23 4" xfId="45960" xr:uid="{00000000-0005-0000-0000-000034B30000}"/>
    <cellStyle name="Normal 23 4 10" xfId="45961" xr:uid="{00000000-0005-0000-0000-000035B30000}"/>
    <cellStyle name="Normal 23 4 10 2" xfId="45962" xr:uid="{00000000-0005-0000-0000-000036B30000}"/>
    <cellStyle name="Normal 23 4 10 3" xfId="45963" xr:uid="{00000000-0005-0000-0000-000037B30000}"/>
    <cellStyle name="Normal 23 4 10 4" xfId="45964" xr:uid="{00000000-0005-0000-0000-000038B30000}"/>
    <cellStyle name="Normal 23 4 10 5" xfId="45965" xr:uid="{00000000-0005-0000-0000-000039B30000}"/>
    <cellStyle name="Normal 23 4 11" xfId="45966" xr:uid="{00000000-0005-0000-0000-00003AB30000}"/>
    <cellStyle name="Normal 23 4 11 2" xfId="45967" xr:uid="{00000000-0005-0000-0000-00003BB30000}"/>
    <cellStyle name="Normal 23 4 11 3" xfId="45968" xr:uid="{00000000-0005-0000-0000-00003CB30000}"/>
    <cellStyle name="Normal 23 4 11 4" xfId="45969" xr:uid="{00000000-0005-0000-0000-00003DB30000}"/>
    <cellStyle name="Normal 23 4 11 5" xfId="45970" xr:uid="{00000000-0005-0000-0000-00003EB30000}"/>
    <cellStyle name="Normal 23 4 12" xfId="45971" xr:uid="{00000000-0005-0000-0000-00003FB30000}"/>
    <cellStyle name="Normal 23 4 12 2" xfId="45972" xr:uid="{00000000-0005-0000-0000-000040B30000}"/>
    <cellStyle name="Normal 23 4 12 3" xfId="45973" xr:uid="{00000000-0005-0000-0000-000041B30000}"/>
    <cellStyle name="Normal 23 4 12 4" xfId="45974" xr:uid="{00000000-0005-0000-0000-000042B30000}"/>
    <cellStyle name="Normal 23 4 12 5" xfId="45975" xr:uid="{00000000-0005-0000-0000-000043B30000}"/>
    <cellStyle name="Normal 23 4 13" xfId="45976" xr:uid="{00000000-0005-0000-0000-000044B30000}"/>
    <cellStyle name="Normal 23 4 13 2" xfId="45977" xr:uid="{00000000-0005-0000-0000-000045B30000}"/>
    <cellStyle name="Normal 23 4 13 3" xfId="45978" xr:uid="{00000000-0005-0000-0000-000046B30000}"/>
    <cellStyle name="Normal 23 4 13 4" xfId="45979" xr:uid="{00000000-0005-0000-0000-000047B30000}"/>
    <cellStyle name="Normal 23 4 13 5" xfId="45980" xr:uid="{00000000-0005-0000-0000-000048B30000}"/>
    <cellStyle name="Normal 23 4 14" xfId="45981" xr:uid="{00000000-0005-0000-0000-000049B30000}"/>
    <cellStyle name="Normal 23 4 14 2" xfId="45982" xr:uid="{00000000-0005-0000-0000-00004AB30000}"/>
    <cellStyle name="Normal 23 4 14 3" xfId="45983" xr:uid="{00000000-0005-0000-0000-00004BB30000}"/>
    <cellStyle name="Normal 23 4 14 4" xfId="45984" xr:uid="{00000000-0005-0000-0000-00004CB30000}"/>
    <cellStyle name="Normal 23 4 14 5" xfId="45985" xr:uid="{00000000-0005-0000-0000-00004DB30000}"/>
    <cellStyle name="Normal 23 4 15" xfId="45986" xr:uid="{00000000-0005-0000-0000-00004EB30000}"/>
    <cellStyle name="Normal 23 4 15 2" xfId="45987" xr:uid="{00000000-0005-0000-0000-00004FB30000}"/>
    <cellStyle name="Normal 23 4 15 3" xfId="45988" xr:uid="{00000000-0005-0000-0000-000050B30000}"/>
    <cellStyle name="Normal 23 4 15 4" xfId="45989" xr:uid="{00000000-0005-0000-0000-000051B30000}"/>
    <cellStyle name="Normal 23 4 15 5" xfId="45990" xr:uid="{00000000-0005-0000-0000-000052B30000}"/>
    <cellStyle name="Normal 23 4 16" xfId="45991" xr:uid="{00000000-0005-0000-0000-000053B30000}"/>
    <cellStyle name="Normal 23 4 16 2" xfId="45992" xr:uid="{00000000-0005-0000-0000-000054B30000}"/>
    <cellStyle name="Normal 23 4 16 3" xfId="45993" xr:uid="{00000000-0005-0000-0000-000055B30000}"/>
    <cellStyle name="Normal 23 4 16 4" xfId="45994" xr:uid="{00000000-0005-0000-0000-000056B30000}"/>
    <cellStyle name="Normal 23 4 16 5" xfId="45995" xr:uid="{00000000-0005-0000-0000-000057B30000}"/>
    <cellStyle name="Normal 23 4 17" xfId="45996" xr:uid="{00000000-0005-0000-0000-000058B30000}"/>
    <cellStyle name="Normal 23 4 17 2" xfId="45997" xr:uid="{00000000-0005-0000-0000-000059B30000}"/>
    <cellStyle name="Normal 23 4 17 3" xfId="45998" xr:uid="{00000000-0005-0000-0000-00005AB30000}"/>
    <cellStyle name="Normal 23 4 17 4" xfId="45999" xr:uid="{00000000-0005-0000-0000-00005BB30000}"/>
    <cellStyle name="Normal 23 4 17 5" xfId="46000" xr:uid="{00000000-0005-0000-0000-00005CB30000}"/>
    <cellStyle name="Normal 23 4 18" xfId="46001" xr:uid="{00000000-0005-0000-0000-00005DB30000}"/>
    <cellStyle name="Normal 23 4 18 2" xfId="46002" xr:uid="{00000000-0005-0000-0000-00005EB30000}"/>
    <cellStyle name="Normal 23 4 18 3" xfId="46003" xr:uid="{00000000-0005-0000-0000-00005FB30000}"/>
    <cellStyle name="Normal 23 4 18 4" xfId="46004" xr:uid="{00000000-0005-0000-0000-000060B30000}"/>
    <cellStyle name="Normal 23 4 18 5" xfId="46005" xr:uid="{00000000-0005-0000-0000-000061B30000}"/>
    <cellStyle name="Normal 23 4 19" xfId="46006" xr:uid="{00000000-0005-0000-0000-000062B30000}"/>
    <cellStyle name="Normal 23 4 19 2" xfId="46007" xr:uid="{00000000-0005-0000-0000-000063B30000}"/>
    <cellStyle name="Normal 23 4 19 3" xfId="46008" xr:uid="{00000000-0005-0000-0000-000064B30000}"/>
    <cellStyle name="Normal 23 4 19 4" xfId="46009" xr:uid="{00000000-0005-0000-0000-000065B30000}"/>
    <cellStyle name="Normal 23 4 2" xfId="46010" xr:uid="{00000000-0005-0000-0000-000066B30000}"/>
    <cellStyle name="Normal 23 4 2 10" xfId="46011" xr:uid="{00000000-0005-0000-0000-000067B30000}"/>
    <cellStyle name="Normal 23 4 2 10 2" xfId="46012" xr:uid="{00000000-0005-0000-0000-000068B30000}"/>
    <cellStyle name="Normal 23 4 2 10 3" xfId="46013" xr:uid="{00000000-0005-0000-0000-000069B30000}"/>
    <cellStyle name="Normal 23 4 2 10 4" xfId="46014" xr:uid="{00000000-0005-0000-0000-00006AB30000}"/>
    <cellStyle name="Normal 23 4 2 10 5" xfId="46015" xr:uid="{00000000-0005-0000-0000-00006BB30000}"/>
    <cellStyle name="Normal 23 4 2 11" xfId="46016" xr:uid="{00000000-0005-0000-0000-00006CB30000}"/>
    <cellStyle name="Normal 23 4 2 11 2" xfId="46017" xr:uid="{00000000-0005-0000-0000-00006DB30000}"/>
    <cellStyle name="Normal 23 4 2 11 3" xfId="46018" xr:uid="{00000000-0005-0000-0000-00006EB30000}"/>
    <cellStyle name="Normal 23 4 2 11 4" xfId="46019" xr:uid="{00000000-0005-0000-0000-00006FB30000}"/>
    <cellStyle name="Normal 23 4 2 11 5" xfId="46020" xr:uid="{00000000-0005-0000-0000-000070B30000}"/>
    <cellStyle name="Normal 23 4 2 12" xfId="46021" xr:uid="{00000000-0005-0000-0000-000071B30000}"/>
    <cellStyle name="Normal 23 4 2 12 2" xfId="46022" xr:uid="{00000000-0005-0000-0000-000072B30000}"/>
    <cellStyle name="Normal 23 4 2 12 3" xfId="46023" xr:uid="{00000000-0005-0000-0000-000073B30000}"/>
    <cellStyle name="Normal 23 4 2 12 4" xfId="46024" xr:uid="{00000000-0005-0000-0000-000074B30000}"/>
    <cellStyle name="Normal 23 4 2 12 5" xfId="46025" xr:uid="{00000000-0005-0000-0000-000075B30000}"/>
    <cellStyle name="Normal 23 4 2 13" xfId="46026" xr:uid="{00000000-0005-0000-0000-000076B30000}"/>
    <cellStyle name="Normal 23 4 2 13 2" xfId="46027" xr:uid="{00000000-0005-0000-0000-000077B30000}"/>
    <cellStyle name="Normal 23 4 2 13 3" xfId="46028" xr:uid="{00000000-0005-0000-0000-000078B30000}"/>
    <cellStyle name="Normal 23 4 2 13 4" xfId="46029" xr:uid="{00000000-0005-0000-0000-000079B30000}"/>
    <cellStyle name="Normal 23 4 2 13 5" xfId="46030" xr:uid="{00000000-0005-0000-0000-00007AB30000}"/>
    <cellStyle name="Normal 23 4 2 14" xfId="46031" xr:uid="{00000000-0005-0000-0000-00007BB30000}"/>
    <cellStyle name="Normal 23 4 2 14 2" xfId="46032" xr:uid="{00000000-0005-0000-0000-00007CB30000}"/>
    <cellStyle name="Normal 23 4 2 14 3" xfId="46033" xr:uid="{00000000-0005-0000-0000-00007DB30000}"/>
    <cellStyle name="Normal 23 4 2 14 4" xfId="46034" xr:uid="{00000000-0005-0000-0000-00007EB30000}"/>
    <cellStyle name="Normal 23 4 2 14 5" xfId="46035" xr:uid="{00000000-0005-0000-0000-00007FB30000}"/>
    <cellStyle name="Normal 23 4 2 15" xfId="46036" xr:uid="{00000000-0005-0000-0000-000080B30000}"/>
    <cellStyle name="Normal 23 4 2 15 2" xfId="46037" xr:uid="{00000000-0005-0000-0000-000081B30000}"/>
    <cellStyle name="Normal 23 4 2 15 3" xfId="46038" xr:uid="{00000000-0005-0000-0000-000082B30000}"/>
    <cellStyle name="Normal 23 4 2 15 4" xfId="46039" xr:uid="{00000000-0005-0000-0000-000083B30000}"/>
    <cellStyle name="Normal 23 4 2 15 5" xfId="46040" xr:uid="{00000000-0005-0000-0000-000084B30000}"/>
    <cellStyle name="Normal 23 4 2 16" xfId="46041" xr:uid="{00000000-0005-0000-0000-000085B30000}"/>
    <cellStyle name="Normal 23 4 2 16 2" xfId="46042" xr:uid="{00000000-0005-0000-0000-000086B30000}"/>
    <cellStyle name="Normal 23 4 2 16 3" xfId="46043" xr:uid="{00000000-0005-0000-0000-000087B30000}"/>
    <cellStyle name="Normal 23 4 2 16 4" xfId="46044" xr:uid="{00000000-0005-0000-0000-000088B30000}"/>
    <cellStyle name="Normal 23 4 2 16 5" xfId="46045" xr:uid="{00000000-0005-0000-0000-000089B30000}"/>
    <cellStyle name="Normal 23 4 2 17" xfId="46046" xr:uid="{00000000-0005-0000-0000-00008AB30000}"/>
    <cellStyle name="Normal 23 4 2 17 2" xfId="46047" xr:uid="{00000000-0005-0000-0000-00008BB30000}"/>
    <cellStyle name="Normal 23 4 2 17 3" xfId="46048" xr:uid="{00000000-0005-0000-0000-00008CB30000}"/>
    <cellStyle name="Normal 23 4 2 17 4" xfId="46049" xr:uid="{00000000-0005-0000-0000-00008DB30000}"/>
    <cellStyle name="Normal 23 4 2 18" xfId="46050" xr:uid="{00000000-0005-0000-0000-00008EB30000}"/>
    <cellStyle name="Normal 23 4 2 18 2" xfId="46051" xr:uid="{00000000-0005-0000-0000-00008FB30000}"/>
    <cellStyle name="Normal 23 4 2 18 3" xfId="46052" xr:uid="{00000000-0005-0000-0000-000090B30000}"/>
    <cellStyle name="Normal 23 4 2 18 4" xfId="46053" xr:uid="{00000000-0005-0000-0000-000091B30000}"/>
    <cellStyle name="Normal 23 4 2 19" xfId="46054" xr:uid="{00000000-0005-0000-0000-000092B30000}"/>
    <cellStyle name="Normal 23 4 2 2" xfId="46055" xr:uid="{00000000-0005-0000-0000-000093B30000}"/>
    <cellStyle name="Normal 23 4 2 2 2" xfId="46056" xr:uid="{00000000-0005-0000-0000-000094B30000}"/>
    <cellStyle name="Normal 23 4 2 2 3" xfId="46057" xr:uid="{00000000-0005-0000-0000-000095B30000}"/>
    <cellStyle name="Normal 23 4 2 2 4" xfId="46058" xr:uid="{00000000-0005-0000-0000-000096B30000}"/>
    <cellStyle name="Normal 23 4 2 2 5" xfId="46059" xr:uid="{00000000-0005-0000-0000-000097B30000}"/>
    <cellStyle name="Normal 23 4 2 20" xfId="46060" xr:uid="{00000000-0005-0000-0000-000098B30000}"/>
    <cellStyle name="Normal 23 4 2 21" xfId="46061" xr:uid="{00000000-0005-0000-0000-000099B30000}"/>
    <cellStyle name="Normal 23 4 2 3" xfId="46062" xr:uid="{00000000-0005-0000-0000-00009AB30000}"/>
    <cellStyle name="Normal 23 4 2 3 2" xfId="46063" xr:uid="{00000000-0005-0000-0000-00009BB30000}"/>
    <cellStyle name="Normal 23 4 2 3 3" xfId="46064" xr:uid="{00000000-0005-0000-0000-00009CB30000}"/>
    <cellStyle name="Normal 23 4 2 3 4" xfId="46065" xr:uid="{00000000-0005-0000-0000-00009DB30000}"/>
    <cellStyle name="Normal 23 4 2 3 5" xfId="46066" xr:uid="{00000000-0005-0000-0000-00009EB30000}"/>
    <cellStyle name="Normal 23 4 2 4" xfId="46067" xr:uid="{00000000-0005-0000-0000-00009FB30000}"/>
    <cellStyle name="Normal 23 4 2 4 2" xfId="46068" xr:uid="{00000000-0005-0000-0000-0000A0B30000}"/>
    <cellStyle name="Normal 23 4 2 4 3" xfId="46069" xr:uid="{00000000-0005-0000-0000-0000A1B30000}"/>
    <cellStyle name="Normal 23 4 2 4 4" xfId="46070" xr:uid="{00000000-0005-0000-0000-0000A2B30000}"/>
    <cellStyle name="Normal 23 4 2 4 5" xfId="46071" xr:uid="{00000000-0005-0000-0000-0000A3B30000}"/>
    <cellStyle name="Normal 23 4 2 5" xfId="46072" xr:uid="{00000000-0005-0000-0000-0000A4B30000}"/>
    <cellStyle name="Normal 23 4 2 5 2" xfId="46073" xr:uid="{00000000-0005-0000-0000-0000A5B30000}"/>
    <cellStyle name="Normal 23 4 2 5 3" xfId="46074" xr:uid="{00000000-0005-0000-0000-0000A6B30000}"/>
    <cellStyle name="Normal 23 4 2 5 4" xfId="46075" xr:uid="{00000000-0005-0000-0000-0000A7B30000}"/>
    <cellStyle name="Normal 23 4 2 5 5" xfId="46076" xr:uid="{00000000-0005-0000-0000-0000A8B30000}"/>
    <cellStyle name="Normal 23 4 2 6" xfId="46077" xr:uid="{00000000-0005-0000-0000-0000A9B30000}"/>
    <cellStyle name="Normal 23 4 2 6 2" xfId="46078" xr:uid="{00000000-0005-0000-0000-0000AAB30000}"/>
    <cellStyle name="Normal 23 4 2 6 3" xfId="46079" xr:uid="{00000000-0005-0000-0000-0000ABB30000}"/>
    <cellStyle name="Normal 23 4 2 6 4" xfId="46080" xr:uid="{00000000-0005-0000-0000-0000ACB30000}"/>
    <cellStyle name="Normal 23 4 2 6 5" xfId="46081" xr:uid="{00000000-0005-0000-0000-0000ADB30000}"/>
    <cellStyle name="Normal 23 4 2 7" xfId="46082" xr:uid="{00000000-0005-0000-0000-0000AEB30000}"/>
    <cellStyle name="Normal 23 4 2 7 2" xfId="46083" xr:uid="{00000000-0005-0000-0000-0000AFB30000}"/>
    <cellStyle name="Normal 23 4 2 7 3" xfId="46084" xr:uid="{00000000-0005-0000-0000-0000B0B30000}"/>
    <cellStyle name="Normal 23 4 2 7 4" xfId="46085" xr:uid="{00000000-0005-0000-0000-0000B1B30000}"/>
    <cellStyle name="Normal 23 4 2 7 5" xfId="46086" xr:uid="{00000000-0005-0000-0000-0000B2B30000}"/>
    <cellStyle name="Normal 23 4 2 8" xfId="46087" xr:uid="{00000000-0005-0000-0000-0000B3B30000}"/>
    <cellStyle name="Normal 23 4 2 8 2" xfId="46088" xr:uid="{00000000-0005-0000-0000-0000B4B30000}"/>
    <cellStyle name="Normal 23 4 2 8 3" xfId="46089" xr:uid="{00000000-0005-0000-0000-0000B5B30000}"/>
    <cellStyle name="Normal 23 4 2 8 4" xfId="46090" xr:uid="{00000000-0005-0000-0000-0000B6B30000}"/>
    <cellStyle name="Normal 23 4 2 8 5" xfId="46091" xr:uid="{00000000-0005-0000-0000-0000B7B30000}"/>
    <cellStyle name="Normal 23 4 2 9" xfId="46092" xr:uid="{00000000-0005-0000-0000-0000B8B30000}"/>
    <cellStyle name="Normal 23 4 2 9 2" xfId="46093" xr:uid="{00000000-0005-0000-0000-0000B9B30000}"/>
    <cellStyle name="Normal 23 4 2 9 3" xfId="46094" xr:uid="{00000000-0005-0000-0000-0000BAB30000}"/>
    <cellStyle name="Normal 23 4 2 9 4" xfId="46095" xr:uid="{00000000-0005-0000-0000-0000BBB30000}"/>
    <cellStyle name="Normal 23 4 2 9 5" xfId="46096" xr:uid="{00000000-0005-0000-0000-0000BCB30000}"/>
    <cellStyle name="Normal 23 4 20" xfId="46097" xr:uid="{00000000-0005-0000-0000-0000BDB30000}"/>
    <cellStyle name="Normal 23 4 20 2" xfId="46098" xr:uid="{00000000-0005-0000-0000-0000BEB30000}"/>
    <cellStyle name="Normal 23 4 20 3" xfId="46099" xr:uid="{00000000-0005-0000-0000-0000BFB30000}"/>
    <cellStyle name="Normal 23 4 20 4" xfId="46100" xr:uid="{00000000-0005-0000-0000-0000C0B30000}"/>
    <cellStyle name="Normal 23 4 21" xfId="46101" xr:uid="{00000000-0005-0000-0000-0000C1B30000}"/>
    <cellStyle name="Normal 23 4 22" xfId="46102" xr:uid="{00000000-0005-0000-0000-0000C2B30000}"/>
    <cellStyle name="Normal 23 4 23" xfId="46103" xr:uid="{00000000-0005-0000-0000-0000C3B30000}"/>
    <cellStyle name="Normal 23 4 3" xfId="46104" xr:uid="{00000000-0005-0000-0000-0000C4B30000}"/>
    <cellStyle name="Normal 23 4 3 10" xfId="46105" xr:uid="{00000000-0005-0000-0000-0000C5B30000}"/>
    <cellStyle name="Normal 23 4 3 10 2" xfId="46106" xr:uid="{00000000-0005-0000-0000-0000C6B30000}"/>
    <cellStyle name="Normal 23 4 3 10 3" xfId="46107" xr:uid="{00000000-0005-0000-0000-0000C7B30000}"/>
    <cellStyle name="Normal 23 4 3 10 4" xfId="46108" xr:uid="{00000000-0005-0000-0000-0000C8B30000}"/>
    <cellStyle name="Normal 23 4 3 10 5" xfId="46109" xr:uid="{00000000-0005-0000-0000-0000C9B30000}"/>
    <cellStyle name="Normal 23 4 3 11" xfId="46110" xr:uid="{00000000-0005-0000-0000-0000CAB30000}"/>
    <cellStyle name="Normal 23 4 3 11 2" xfId="46111" xr:uid="{00000000-0005-0000-0000-0000CBB30000}"/>
    <cellStyle name="Normal 23 4 3 11 3" xfId="46112" xr:uid="{00000000-0005-0000-0000-0000CCB30000}"/>
    <cellStyle name="Normal 23 4 3 11 4" xfId="46113" xr:uid="{00000000-0005-0000-0000-0000CDB30000}"/>
    <cellStyle name="Normal 23 4 3 11 5" xfId="46114" xr:uid="{00000000-0005-0000-0000-0000CEB30000}"/>
    <cellStyle name="Normal 23 4 3 12" xfId="46115" xr:uid="{00000000-0005-0000-0000-0000CFB30000}"/>
    <cellStyle name="Normal 23 4 3 12 2" xfId="46116" xr:uid="{00000000-0005-0000-0000-0000D0B30000}"/>
    <cellStyle name="Normal 23 4 3 12 3" xfId="46117" xr:uid="{00000000-0005-0000-0000-0000D1B30000}"/>
    <cellStyle name="Normal 23 4 3 12 4" xfId="46118" xr:uid="{00000000-0005-0000-0000-0000D2B30000}"/>
    <cellStyle name="Normal 23 4 3 12 5" xfId="46119" xr:uid="{00000000-0005-0000-0000-0000D3B30000}"/>
    <cellStyle name="Normal 23 4 3 13" xfId="46120" xr:uid="{00000000-0005-0000-0000-0000D4B30000}"/>
    <cellStyle name="Normal 23 4 3 13 2" xfId="46121" xr:uid="{00000000-0005-0000-0000-0000D5B30000}"/>
    <cellStyle name="Normal 23 4 3 13 3" xfId="46122" xr:uid="{00000000-0005-0000-0000-0000D6B30000}"/>
    <cellStyle name="Normal 23 4 3 13 4" xfId="46123" xr:uid="{00000000-0005-0000-0000-0000D7B30000}"/>
    <cellStyle name="Normal 23 4 3 13 5" xfId="46124" xr:uid="{00000000-0005-0000-0000-0000D8B30000}"/>
    <cellStyle name="Normal 23 4 3 14" xfId="46125" xr:uid="{00000000-0005-0000-0000-0000D9B30000}"/>
    <cellStyle name="Normal 23 4 3 14 2" xfId="46126" xr:uid="{00000000-0005-0000-0000-0000DAB30000}"/>
    <cellStyle name="Normal 23 4 3 14 3" xfId="46127" xr:uid="{00000000-0005-0000-0000-0000DBB30000}"/>
    <cellStyle name="Normal 23 4 3 14 4" xfId="46128" xr:uid="{00000000-0005-0000-0000-0000DCB30000}"/>
    <cellStyle name="Normal 23 4 3 14 5" xfId="46129" xr:uid="{00000000-0005-0000-0000-0000DDB30000}"/>
    <cellStyle name="Normal 23 4 3 15" xfId="46130" xr:uid="{00000000-0005-0000-0000-0000DEB30000}"/>
    <cellStyle name="Normal 23 4 3 15 2" xfId="46131" xr:uid="{00000000-0005-0000-0000-0000DFB30000}"/>
    <cellStyle name="Normal 23 4 3 15 3" xfId="46132" xr:uid="{00000000-0005-0000-0000-0000E0B30000}"/>
    <cellStyle name="Normal 23 4 3 15 4" xfId="46133" xr:uid="{00000000-0005-0000-0000-0000E1B30000}"/>
    <cellStyle name="Normal 23 4 3 15 5" xfId="46134" xr:uid="{00000000-0005-0000-0000-0000E2B30000}"/>
    <cellStyle name="Normal 23 4 3 16" xfId="46135" xr:uid="{00000000-0005-0000-0000-0000E3B30000}"/>
    <cellStyle name="Normal 23 4 3 16 2" xfId="46136" xr:uid="{00000000-0005-0000-0000-0000E4B30000}"/>
    <cellStyle name="Normal 23 4 3 16 3" xfId="46137" xr:uid="{00000000-0005-0000-0000-0000E5B30000}"/>
    <cellStyle name="Normal 23 4 3 16 4" xfId="46138" xr:uid="{00000000-0005-0000-0000-0000E6B30000}"/>
    <cellStyle name="Normal 23 4 3 17" xfId="46139" xr:uid="{00000000-0005-0000-0000-0000E7B30000}"/>
    <cellStyle name="Normal 23 4 3 17 2" xfId="46140" xr:uid="{00000000-0005-0000-0000-0000E8B30000}"/>
    <cellStyle name="Normal 23 4 3 17 3" xfId="46141" xr:uid="{00000000-0005-0000-0000-0000E9B30000}"/>
    <cellStyle name="Normal 23 4 3 17 4" xfId="46142" xr:uid="{00000000-0005-0000-0000-0000EAB30000}"/>
    <cellStyle name="Normal 23 4 3 18" xfId="46143" xr:uid="{00000000-0005-0000-0000-0000EBB30000}"/>
    <cellStyle name="Normal 23 4 3 19" xfId="46144" xr:uid="{00000000-0005-0000-0000-0000ECB30000}"/>
    <cellStyle name="Normal 23 4 3 2" xfId="46145" xr:uid="{00000000-0005-0000-0000-0000EDB30000}"/>
    <cellStyle name="Normal 23 4 3 2 2" xfId="46146" xr:uid="{00000000-0005-0000-0000-0000EEB30000}"/>
    <cellStyle name="Normal 23 4 3 2 3" xfId="46147" xr:uid="{00000000-0005-0000-0000-0000EFB30000}"/>
    <cellStyle name="Normal 23 4 3 2 4" xfId="46148" xr:uid="{00000000-0005-0000-0000-0000F0B30000}"/>
    <cellStyle name="Normal 23 4 3 2 5" xfId="46149" xr:uid="{00000000-0005-0000-0000-0000F1B30000}"/>
    <cellStyle name="Normal 23 4 3 20" xfId="46150" xr:uid="{00000000-0005-0000-0000-0000F2B30000}"/>
    <cellStyle name="Normal 23 4 3 3" xfId="46151" xr:uid="{00000000-0005-0000-0000-0000F3B30000}"/>
    <cellStyle name="Normal 23 4 3 3 2" xfId="46152" xr:uid="{00000000-0005-0000-0000-0000F4B30000}"/>
    <cellStyle name="Normal 23 4 3 3 3" xfId="46153" xr:uid="{00000000-0005-0000-0000-0000F5B30000}"/>
    <cellStyle name="Normal 23 4 3 3 4" xfId="46154" xr:uid="{00000000-0005-0000-0000-0000F6B30000}"/>
    <cellStyle name="Normal 23 4 3 3 5" xfId="46155" xr:uid="{00000000-0005-0000-0000-0000F7B30000}"/>
    <cellStyle name="Normal 23 4 3 4" xfId="46156" xr:uid="{00000000-0005-0000-0000-0000F8B30000}"/>
    <cellStyle name="Normal 23 4 3 4 2" xfId="46157" xr:uid="{00000000-0005-0000-0000-0000F9B30000}"/>
    <cellStyle name="Normal 23 4 3 4 3" xfId="46158" xr:uid="{00000000-0005-0000-0000-0000FAB30000}"/>
    <cellStyle name="Normal 23 4 3 4 4" xfId="46159" xr:uid="{00000000-0005-0000-0000-0000FBB30000}"/>
    <cellStyle name="Normal 23 4 3 4 5" xfId="46160" xr:uid="{00000000-0005-0000-0000-0000FCB30000}"/>
    <cellStyle name="Normal 23 4 3 5" xfId="46161" xr:uid="{00000000-0005-0000-0000-0000FDB30000}"/>
    <cellStyle name="Normal 23 4 3 5 2" xfId="46162" xr:uid="{00000000-0005-0000-0000-0000FEB30000}"/>
    <cellStyle name="Normal 23 4 3 5 3" xfId="46163" xr:uid="{00000000-0005-0000-0000-0000FFB30000}"/>
    <cellStyle name="Normal 23 4 3 5 4" xfId="46164" xr:uid="{00000000-0005-0000-0000-000000B40000}"/>
    <cellStyle name="Normal 23 4 3 5 5" xfId="46165" xr:uid="{00000000-0005-0000-0000-000001B40000}"/>
    <cellStyle name="Normal 23 4 3 6" xfId="46166" xr:uid="{00000000-0005-0000-0000-000002B40000}"/>
    <cellStyle name="Normal 23 4 3 6 2" xfId="46167" xr:uid="{00000000-0005-0000-0000-000003B40000}"/>
    <cellStyle name="Normal 23 4 3 6 3" xfId="46168" xr:uid="{00000000-0005-0000-0000-000004B40000}"/>
    <cellStyle name="Normal 23 4 3 6 4" xfId="46169" xr:uid="{00000000-0005-0000-0000-000005B40000}"/>
    <cellStyle name="Normal 23 4 3 6 5" xfId="46170" xr:uid="{00000000-0005-0000-0000-000006B40000}"/>
    <cellStyle name="Normal 23 4 3 7" xfId="46171" xr:uid="{00000000-0005-0000-0000-000007B40000}"/>
    <cellStyle name="Normal 23 4 3 7 2" xfId="46172" xr:uid="{00000000-0005-0000-0000-000008B40000}"/>
    <cellStyle name="Normal 23 4 3 7 3" xfId="46173" xr:uid="{00000000-0005-0000-0000-000009B40000}"/>
    <cellStyle name="Normal 23 4 3 7 4" xfId="46174" xr:uid="{00000000-0005-0000-0000-00000AB40000}"/>
    <cellStyle name="Normal 23 4 3 7 5" xfId="46175" xr:uid="{00000000-0005-0000-0000-00000BB40000}"/>
    <cellStyle name="Normal 23 4 3 8" xfId="46176" xr:uid="{00000000-0005-0000-0000-00000CB40000}"/>
    <cellStyle name="Normal 23 4 3 8 2" xfId="46177" xr:uid="{00000000-0005-0000-0000-00000DB40000}"/>
    <cellStyle name="Normal 23 4 3 8 3" xfId="46178" xr:uid="{00000000-0005-0000-0000-00000EB40000}"/>
    <cellStyle name="Normal 23 4 3 8 4" xfId="46179" xr:uid="{00000000-0005-0000-0000-00000FB40000}"/>
    <cellStyle name="Normal 23 4 3 8 5" xfId="46180" xr:uid="{00000000-0005-0000-0000-000010B40000}"/>
    <cellStyle name="Normal 23 4 3 9" xfId="46181" xr:uid="{00000000-0005-0000-0000-000011B40000}"/>
    <cellStyle name="Normal 23 4 3 9 2" xfId="46182" xr:uid="{00000000-0005-0000-0000-000012B40000}"/>
    <cellStyle name="Normal 23 4 3 9 3" xfId="46183" xr:uid="{00000000-0005-0000-0000-000013B40000}"/>
    <cellStyle name="Normal 23 4 3 9 4" xfId="46184" xr:uid="{00000000-0005-0000-0000-000014B40000}"/>
    <cellStyle name="Normal 23 4 3 9 5" xfId="46185" xr:uid="{00000000-0005-0000-0000-000015B40000}"/>
    <cellStyle name="Normal 23 4 4" xfId="46186" xr:uid="{00000000-0005-0000-0000-000016B40000}"/>
    <cellStyle name="Normal 23 4 4 10" xfId="46187" xr:uid="{00000000-0005-0000-0000-000017B40000}"/>
    <cellStyle name="Normal 23 4 4 10 2" xfId="46188" xr:uid="{00000000-0005-0000-0000-000018B40000}"/>
    <cellStyle name="Normal 23 4 4 10 3" xfId="46189" xr:uid="{00000000-0005-0000-0000-000019B40000}"/>
    <cellStyle name="Normal 23 4 4 10 4" xfId="46190" xr:uid="{00000000-0005-0000-0000-00001AB40000}"/>
    <cellStyle name="Normal 23 4 4 10 5" xfId="46191" xr:uid="{00000000-0005-0000-0000-00001BB40000}"/>
    <cellStyle name="Normal 23 4 4 11" xfId="46192" xr:uid="{00000000-0005-0000-0000-00001CB40000}"/>
    <cellStyle name="Normal 23 4 4 11 2" xfId="46193" xr:uid="{00000000-0005-0000-0000-00001DB40000}"/>
    <cellStyle name="Normal 23 4 4 11 3" xfId="46194" xr:uid="{00000000-0005-0000-0000-00001EB40000}"/>
    <cellStyle name="Normal 23 4 4 11 4" xfId="46195" xr:uid="{00000000-0005-0000-0000-00001FB40000}"/>
    <cellStyle name="Normal 23 4 4 11 5" xfId="46196" xr:uid="{00000000-0005-0000-0000-000020B40000}"/>
    <cellStyle name="Normal 23 4 4 12" xfId="46197" xr:uid="{00000000-0005-0000-0000-000021B40000}"/>
    <cellStyle name="Normal 23 4 4 12 2" xfId="46198" xr:uid="{00000000-0005-0000-0000-000022B40000}"/>
    <cellStyle name="Normal 23 4 4 12 3" xfId="46199" xr:uid="{00000000-0005-0000-0000-000023B40000}"/>
    <cellStyle name="Normal 23 4 4 12 4" xfId="46200" xr:uid="{00000000-0005-0000-0000-000024B40000}"/>
    <cellStyle name="Normal 23 4 4 12 5" xfId="46201" xr:uid="{00000000-0005-0000-0000-000025B40000}"/>
    <cellStyle name="Normal 23 4 4 13" xfId="46202" xr:uid="{00000000-0005-0000-0000-000026B40000}"/>
    <cellStyle name="Normal 23 4 4 13 2" xfId="46203" xr:uid="{00000000-0005-0000-0000-000027B40000}"/>
    <cellStyle name="Normal 23 4 4 13 3" xfId="46204" xr:uid="{00000000-0005-0000-0000-000028B40000}"/>
    <cellStyle name="Normal 23 4 4 13 4" xfId="46205" xr:uid="{00000000-0005-0000-0000-000029B40000}"/>
    <cellStyle name="Normal 23 4 4 13 5" xfId="46206" xr:uid="{00000000-0005-0000-0000-00002AB40000}"/>
    <cellStyle name="Normal 23 4 4 14" xfId="46207" xr:uid="{00000000-0005-0000-0000-00002BB40000}"/>
    <cellStyle name="Normal 23 4 4 14 2" xfId="46208" xr:uid="{00000000-0005-0000-0000-00002CB40000}"/>
    <cellStyle name="Normal 23 4 4 14 3" xfId="46209" xr:uid="{00000000-0005-0000-0000-00002DB40000}"/>
    <cellStyle name="Normal 23 4 4 14 4" xfId="46210" xr:uid="{00000000-0005-0000-0000-00002EB40000}"/>
    <cellStyle name="Normal 23 4 4 14 5" xfId="46211" xr:uid="{00000000-0005-0000-0000-00002FB40000}"/>
    <cellStyle name="Normal 23 4 4 15" xfId="46212" xr:uid="{00000000-0005-0000-0000-000030B40000}"/>
    <cellStyle name="Normal 23 4 4 15 2" xfId="46213" xr:uid="{00000000-0005-0000-0000-000031B40000}"/>
    <cellStyle name="Normal 23 4 4 15 3" xfId="46214" xr:uid="{00000000-0005-0000-0000-000032B40000}"/>
    <cellStyle name="Normal 23 4 4 15 4" xfId="46215" xr:uid="{00000000-0005-0000-0000-000033B40000}"/>
    <cellStyle name="Normal 23 4 4 15 5" xfId="46216" xr:uid="{00000000-0005-0000-0000-000034B40000}"/>
    <cellStyle name="Normal 23 4 4 16" xfId="46217" xr:uid="{00000000-0005-0000-0000-000035B40000}"/>
    <cellStyle name="Normal 23 4 4 16 2" xfId="46218" xr:uid="{00000000-0005-0000-0000-000036B40000}"/>
    <cellStyle name="Normal 23 4 4 16 3" xfId="46219" xr:uid="{00000000-0005-0000-0000-000037B40000}"/>
    <cellStyle name="Normal 23 4 4 16 4" xfId="46220" xr:uid="{00000000-0005-0000-0000-000038B40000}"/>
    <cellStyle name="Normal 23 4 4 17" xfId="46221" xr:uid="{00000000-0005-0000-0000-000039B40000}"/>
    <cellStyle name="Normal 23 4 4 17 2" xfId="46222" xr:uid="{00000000-0005-0000-0000-00003AB40000}"/>
    <cellStyle name="Normal 23 4 4 17 3" xfId="46223" xr:uid="{00000000-0005-0000-0000-00003BB40000}"/>
    <cellStyle name="Normal 23 4 4 17 4" xfId="46224" xr:uid="{00000000-0005-0000-0000-00003CB40000}"/>
    <cellStyle name="Normal 23 4 4 18" xfId="46225" xr:uid="{00000000-0005-0000-0000-00003DB40000}"/>
    <cellStyle name="Normal 23 4 4 19" xfId="46226" xr:uid="{00000000-0005-0000-0000-00003EB40000}"/>
    <cellStyle name="Normal 23 4 4 2" xfId="46227" xr:uid="{00000000-0005-0000-0000-00003FB40000}"/>
    <cellStyle name="Normal 23 4 4 2 2" xfId="46228" xr:uid="{00000000-0005-0000-0000-000040B40000}"/>
    <cellStyle name="Normal 23 4 4 2 3" xfId="46229" xr:uid="{00000000-0005-0000-0000-000041B40000}"/>
    <cellStyle name="Normal 23 4 4 2 4" xfId="46230" xr:uid="{00000000-0005-0000-0000-000042B40000}"/>
    <cellStyle name="Normal 23 4 4 2 5" xfId="46231" xr:uid="{00000000-0005-0000-0000-000043B40000}"/>
    <cellStyle name="Normal 23 4 4 20" xfId="46232" xr:uid="{00000000-0005-0000-0000-000044B40000}"/>
    <cellStyle name="Normal 23 4 4 3" xfId="46233" xr:uid="{00000000-0005-0000-0000-000045B40000}"/>
    <cellStyle name="Normal 23 4 4 3 2" xfId="46234" xr:uid="{00000000-0005-0000-0000-000046B40000}"/>
    <cellStyle name="Normal 23 4 4 3 3" xfId="46235" xr:uid="{00000000-0005-0000-0000-000047B40000}"/>
    <cellStyle name="Normal 23 4 4 3 4" xfId="46236" xr:uid="{00000000-0005-0000-0000-000048B40000}"/>
    <cellStyle name="Normal 23 4 4 3 5" xfId="46237" xr:uid="{00000000-0005-0000-0000-000049B40000}"/>
    <cellStyle name="Normal 23 4 4 4" xfId="46238" xr:uid="{00000000-0005-0000-0000-00004AB40000}"/>
    <cellStyle name="Normal 23 4 4 4 2" xfId="46239" xr:uid="{00000000-0005-0000-0000-00004BB40000}"/>
    <cellStyle name="Normal 23 4 4 4 3" xfId="46240" xr:uid="{00000000-0005-0000-0000-00004CB40000}"/>
    <cellStyle name="Normal 23 4 4 4 4" xfId="46241" xr:uid="{00000000-0005-0000-0000-00004DB40000}"/>
    <cellStyle name="Normal 23 4 4 4 5" xfId="46242" xr:uid="{00000000-0005-0000-0000-00004EB40000}"/>
    <cellStyle name="Normal 23 4 4 5" xfId="46243" xr:uid="{00000000-0005-0000-0000-00004FB40000}"/>
    <cellStyle name="Normal 23 4 4 5 2" xfId="46244" xr:uid="{00000000-0005-0000-0000-000050B40000}"/>
    <cellStyle name="Normal 23 4 4 5 3" xfId="46245" xr:uid="{00000000-0005-0000-0000-000051B40000}"/>
    <cellStyle name="Normal 23 4 4 5 4" xfId="46246" xr:uid="{00000000-0005-0000-0000-000052B40000}"/>
    <cellStyle name="Normal 23 4 4 5 5" xfId="46247" xr:uid="{00000000-0005-0000-0000-000053B40000}"/>
    <cellStyle name="Normal 23 4 4 6" xfId="46248" xr:uid="{00000000-0005-0000-0000-000054B40000}"/>
    <cellStyle name="Normal 23 4 4 6 2" xfId="46249" xr:uid="{00000000-0005-0000-0000-000055B40000}"/>
    <cellStyle name="Normal 23 4 4 6 3" xfId="46250" xr:uid="{00000000-0005-0000-0000-000056B40000}"/>
    <cellStyle name="Normal 23 4 4 6 4" xfId="46251" xr:uid="{00000000-0005-0000-0000-000057B40000}"/>
    <cellStyle name="Normal 23 4 4 6 5" xfId="46252" xr:uid="{00000000-0005-0000-0000-000058B40000}"/>
    <cellStyle name="Normal 23 4 4 7" xfId="46253" xr:uid="{00000000-0005-0000-0000-000059B40000}"/>
    <cellStyle name="Normal 23 4 4 7 2" xfId="46254" xr:uid="{00000000-0005-0000-0000-00005AB40000}"/>
    <cellStyle name="Normal 23 4 4 7 3" xfId="46255" xr:uid="{00000000-0005-0000-0000-00005BB40000}"/>
    <cellStyle name="Normal 23 4 4 7 4" xfId="46256" xr:uid="{00000000-0005-0000-0000-00005CB40000}"/>
    <cellStyle name="Normal 23 4 4 7 5" xfId="46257" xr:uid="{00000000-0005-0000-0000-00005DB40000}"/>
    <cellStyle name="Normal 23 4 4 8" xfId="46258" xr:uid="{00000000-0005-0000-0000-00005EB40000}"/>
    <cellStyle name="Normal 23 4 4 8 2" xfId="46259" xr:uid="{00000000-0005-0000-0000-00005FB40000}"/>
    <cellStyle name="Normal 23 4 4 8 3" xfId="46260" xr:uid="{00000000-0005-0000-0000-000060B40000}"/>
    <cellStyle name="Normal 23 4 4 8 4" xfId="46261" xr:uid="{00000000-0005-0000-0000-000061B40000}"/>
    <cellStyle name="Normal 23 4 4 8 5" xfId="46262" xr:uid="{00000000-0005-0000-0000-000062B40000}"/>
    <cellStyle name="Normal 23 4 4 9" xfId="46263" xr:uid="{00000000-0005-0000-0000-000063B40000}"/>
    <cellStyle name="Normal 23 4 4 9 2" xfId="46264" xr:uid="{00000000-0005-0000-0000-000064B40000}"/>
    <cellStyle name="Normal 23 4 4 9 3" xfId="46265" xr:uid="{00000000-0005-0000-0000-000065B40000}"/>
    <cellStyle name="Normal 23 4 4 9 4" xfId="46266" xr:uid="{00000000-0005-0000-0000-000066B40000}"/>
    <cellStyle name="Normal 23 4 4 9 5" xfId="46267" xr:uid="{00000000-0005-0000-0000-000067B40000}"/>
    <cellStyle name="Normal 23 4 5" xfId="46268" xr:uid="{00000000-0005-0000-0000-000068B40000}"/>
    <cellStyle name="Normal 23 4 5 2" xfId="46269" xr:uid="{00000000-0005-0000-0000-000069B40000}"/>
    <cellStyle name="Normal 23 4 5 3" xfId="46270" xr:uid="{00000000-0005-0000-0000-00006AB40000}"/>
    <cellStyle name="Normal 23 4 5 4" xfId="46271" xr:uid="{00000000-0005-0000-0000-00006BB40000}"/>
    <cellStyle name="Normal 23 4 5 5" xfId="46272" xr:uid="{00000000-0005-0000-0000-00006CB40000}"/>
    <cellStyle name="Normal 23 4 6" xfId="46273" xr:uid="{00000000-0005-0000-0000-00006DB40000}"/>
    <cellStyle name="Normal 23 4 6 2" xfId="46274" xr:uid="{00000000-0005-0000-0000-00006EB40000}"/>
    <cellStyle name="Normal 23 4 6 3" xfId="46275" xr:uid="{00000000-0005-0000-0000-00006FB40000}"/>
    <cellStyle name="Normal 23 4 6 4" xfId="46276" xr:uid="{00000000-0005-0000-0000-000070B40000}"/>
    <cellStyle name="Normal 23 4 6 5" xfId="46277" xr:uid="{00000000-0005-0000-0000-000071B40000}"/>
    <cellStyle name="Normal 23 4 7" xfId="46278" xr:uid="{00000000-0005-0000-0000-000072B40000}"/>
    <cellStyle name="Normal 23 4 7 2" xfId="46279" xr:uid="{00000000-0005-0000-0000-000073B40000}"/>
    <cellStyle name="Normal 23 4 7 3" xfId="46280" xr:uid="{00000000-0005-0000-0000-000074B40000}"/>
    <cellStyle name="Normal 23 4 7 4" xfId="46281" xr:uid="{00000000-0005-0000-0000-000075B40000}"/>
    <cellStyle name="Normal 23 4 7 5" xfId="46282" xr:uid="{00000000-0005-0000-0000-000076B40000}"/>
    <cellStyle name="Normal 23 4 8" xfId="46283" xr:uid="{00000000-0005-0000-0000-000077B40000}"/>
    <cellStyle name="Normal 23 4 8 2" xfId="46284" xr:uid="{00000000-0005-0000-0000-000078B40000}"/>
    <cellStyle name="Normal 23 4 8 3" xfId="46285" xr:uid="{00000000-0005-0000-0000-000079B40000}"/>
    <cellStyle name="Normal 23 4 8 4" xfId="46286" xr:uid="{00000000-0005-0000-0000-00007AB40000}"/>
    <cellStyle name="Normal 23 4 8 5" xfId="46287" xr:uid="{00000000-0005-0000-0000-00007BB40000}"/>
    <cellStyle name="Normal 23 4 9" xfId="46288" xr:uid="{00000000-0005-0000-0000-00007CB40000}"/>
    <cellStyle name="Normal 23 4 9 2" xfId="46289" xr:uid="{00000000-0005-0000-0000-00007DB40000}"/>
    <cellStyle name="Normal 23 4 9 3" xfId="46290" xr:uid="{00000000-0005-0000-0000-00007EB40000}"/>
    <cellStyle name="Normal 23 4 9 4" xfId="46291" xr:uid="{00000000-0005-0000-0000-00007FB40000}"/>
    <cellStyle name="Normal 23 4 9 5" xfId="46292" xr:uid="{00000000-0005-0000-0000-000080B40000}"/>
    <cellStyle name="Normal 23 5" xfId="46293" xr:uid="{00000000-0005-0000-0000-000081B40000}"/>
    <cellStyle name="Normal 23 5 10" xfId="46294" xr:uid="{00000000-0005-0000-0000-000082B40000}"/>
    <cellStyle name="Normal 23 5 10 2" xfId="46295" xr:uid="{00000000-0005-0000-0000-000083B40000}"/>
    <cellStyle name="Normal 23 5 10 3" xfId="46296" xr:uid="{00000000-0005-0000-0000-000084B40000}"/>
    <cellStyle name="Normal 23 5 10 4" xfId="46297" xr:uid="{00000000-0005-0000-0000-000085B40000}"/>
    <cellStyle name="Normal 23 5 10 5" xfId="46298" xr:uid="{00000000-0005-0000-0000-000086B40000}"/>
    <cellStyle name="Normal 23 5 11" xfId="46299" xr:uid="{00000000-0005-0000-0000-000087B40000}"/>
    <cellStyle name="Normal 23 5 11 2" xfId="46300" xr:uid="{00000000-0005-0000-0000-000088B40000}"/>
    <cellStyle name="Normal 23 5 11 3" xfId="46301" xr:uid="{00000000-0005-0000-0000-000089B40000}"/>
    <cellStyle name="Normal 23 5 11 4" xfId="46302" xr:uid="{00000000-0005-0000-0000-00008AB40000}"/>
    <cellStyle name="Normal 23 5 11 5" xfId="46303" xr:uid="{00000000-0005-0000-0000-00008BB40000}"/>
    <cellStyle name="Normal 23 5 12" xfId="46304" xr:uid="{00000000-0005-0000-0000-00008CB40000}"/>
    <cellStyle name="Normal 23 5 12 2" xfId="46305" xr:uid="{00000000-0005-0000-0000-00008DB40000}"/>
    <cellStyle name="Normal 23 5 12 3" xfId="46306" xr:uid="{00000000-0005-0000-0000-00008EB40000}"/>
    <cellStyle name="Normal 23 5 12 4" xfId="46307" xr:uid="{00000000-0005-0000-0000-00008FB40000}"/>
    <cellStyle name="Normal 23 5 12 5" xfId="46308" xr:uid="{00000000-0005-0000-0000-000090B40000}"/>
    <cellStyle name="Normal 23 5 13" xfId="46309" xr:uid="{00000000-0005-0000-0000-000091B40000}"/>
    <cellStyle name="Normal 23 5 13 2" xfId="46310" xr:uid="{00000000-0005-0000-0000-000092B40000}"/>
    <cellStyle name="Normal 23 5 13 3" xfId="46311" xr:uid="{00000000-0005-0000-0000-000093B40000}"/>
    <cellStyle name="Normal 23 5 13 4" xfId="46312" xr:uid="{00000000-0005-0000-0000-000094B40000}"/>
    <cellStyle name="Normal 23 5 13 5" xfId="46313" xr:uid="{00000000-0005-0000-0000-000095B40000}"/>
    <cellStyle name="Normal 23 5 14" xfId="46314" xr:uid="{00000000-0005-0000-0000-000096B40000}"/>
    <cellStyle name="Normal 23 5 14 2" xfId="46315" xr:uid="{00000000-0005-0000-0000-000097B40000}"/>
    <cellStyle name="Normal 23 5 14 3" xfId="46316" xr:uid="{00000000-0005-0000-0000-000098B40000}"/>
    <cellStyle name="Normal 23 5 14 4" xfId="46317" xr:uid="{00000000-0005-0000-0000-000099B40000}"/>
    <cellStyle name="Normal 23 5 14 5" xfId="46318" xr:uid="{00000000-0005-0000-0000-00009AB40000}"/>
    <cellStyle name="Normal 23 5 15" xfId="46319" xr:uid="{00000000-0005-0000-0000-00009BB40000}"/>
    <cellStyle name="Normal 23 5 15 2" xfId="46320" xr:uid="{00000000-0005-0000-0000-00009CB40000}"/>
    <cellStyle name="Normal 23 5 15 3" xfId="46321" xr:uid="{00000000-0005-0000-0000-00009DB40000}"/>
    <cellStyle name="Normal 23 5 15 4" xfId="46322" xr:uid="{00000000-0005-0000-0000-00009EB40000}"/>
    <cellStyle name="Normal 23 5 15 5" xfId="46323" xr:uid="{00000000-0005-0000-0000-00009FB40000}"/>
    <cellStyle name="Normal 23 5 16" xfId="46324" xr:uid="{00000000-0005-0000-0000-0000A0B40000}"/>
    <cellStyle name="Normal 23 5 16 2" xfId="46325" xr:uid="{00000000-0005-0000-0000-0000A1B40000}"/>
    <cellStyle name="Normal 23 5 16 3" xfId="46326" xr:uid="{00000000-0005-0000-0000-0000A2B40000}"/>
    <cellStyle name="Normal 23 5 16 4" xfId="46327" xr:uid="{00000000-0005-0000-0000-0000A3B40000}"/>
    <cellStyle name="Normal 23 5 16 5" xfId="46328" xr:uid="{00000000-0005-0000-0000-0000A4B40000}"/>
    <cellStyle name="Normal 23 5 17" xfId="46329" xr:uid="{00000000-0005-0000-0000-0000A5B40000}"/>
    <cellStyle name="Normal 23 5 17 2" xfId="46330" xr:uid="{00000000-0005-0000-0000-0000A6B40000}"/>
    <cellStyle name="Normal 23 5 17 3" xfId="46331" xr:uid="{00000000-0005-0000-0000-0000A7B40000}"/>
    <cellStyle name="Normal 23 5 17 4" xfId="46332" xr:uid="{00000000-0005-0000-0000-0000A8B40000}"/>
    <cellStyle name="Normal 23 5 17 5" xfId="46333" xr:uid="{00000000-0005-0000-0000-0000A9B40000}"/>
    <cellStyle name="Normal 23 5 18" xfId="46334" xr:uid="{00000000-0005-0000-0000-0000AAB40000}"/>
    <cellStyle name="Normal 23 5 18 2" xfId="46335" xr:uid="{00000000-0005-0000-0000-0000ABB40000}"/>
    <cellStyle name="Normal 23 5 18 3" xfId="46336" xr:uid="{00000000-0005-0000-0000-0000ACB40000}"/>
    <cellStyle name="Normal 23 5 18 4" xfId="46337" xr:uid="{00000000-0005-0000-0000-0000ADB40000}"/>
    <cellStyle name="Normal 23 5 18 5" xfId="46338" xr:uid="{00000000-0005-0000-0000-0000AEB40000}"/>
    <cellStyle name="Normal 23 5 19" xfId="46339" xr:uid="{00000000-0005-0000-0000-0000AFB40000}"/>
    <cellStyle name="Normal 23 5 19 2" xfId="46340" xr:uid="{00000000-0005-0000-0000-0000B0B40000}"/>
    <cellStyle name="Normal 23 5 19 3" xfId="46341" xr:uid="{00000000-0005-0000-0000-0000B1B40000}"/>
    <cellStyle name="Normal 23 5 19 4" xfId="46342" xr:uid="{00000000-0005-0000-0000-0000B2B40000}"/>
    <cellStyle name="Normal 23 5 2" xfId="46343" xr:uid="{00000000-0005-0000-0000-0000B3B40000}"/>
    <cellStyle name="Normal 23 5 2 10" xfId="46344" xr:uid="{00000000-0005-0000-0000-0000B4B40000}"/>
    <cellStyle name="Normal 23 5 2 10 2" xfId="46345" xr:uid="{00000000-0005-0000-0000-0000B5B40000}"/>
    <cellStyle name="Normal 23 5 2 10 3" xfId="46346" xr:uid="{00000000-0005-0000-0000-0000B6B40000}"/>
    <cellStyle name="Normal 23 5 2 10 4" xfId="46347" xr:uid="{00000000-0005-0000-0000-0000B7B40000}"/>
    <cellStyle name="Normal 23 5 2 10 5" xfId="46348" xr:uid="{00000000-0005-0000-0000-0000B8B40000}"/>
    <cellStyle name="Normal 23 5 2 11" xfId="46349" xr:uid="{00000000-0005-0000-0000-0000B9B40000}"/>
    <cellStyle name="Normal 23 5 2 11 2" xfId="46350" xr:uid="{00000000-0005-0000-0000-0000BAB40000}"/>
    <cellStyle name="Normal 23 5 2 11 3" xfId="46351" xr:uid="{00000000-0005-0000-0000-0000BBB40000}"/>
    <cellStyle name="Normal 23 5 2 11 4" xfId="46352" xr:uid="{00000000-0005-0000-0000-0000BCB40000}"/>
    <cellStyle name="Normal 23 5 2 11 5" xfId="46353" xr:uid="{00000000-0005-0000-0000-0000BDB40000}"/>
    <cellStyle name="Normal 23 5 2 12" xfId="46354" xr:uid="{00000000-0005-0000-0000-0000BEB40000}"/>
    <cellStyle name="Normal 23 5 2 12 2" xfId="46355" xr:uid="{00000000-0005-0000-0000-0000BFB40000}"/>
    <cellStyle name="Normal 23 5 2 12 3" xfId="46356" xr:uid="{00000000-0005-0000-0000-0000C0B40000}"/>
    <cellStyle name="Normal 23 5 2 12 4" xfId="46357" xr:uid="{00000000-0005-0000-0000-0000C1B40000}"/>
    <cellStyle name="Normal 23 5 2 12 5" xfId="46358" xr:uid="{00000000-0005-0000-0000-0000C2B40000}"/>
    <cellStyle name="Normal 23 5 2 13" xfId="46359" xr:uid="{00000000-0005-0000-0000-0000C3B40000}"/>
    <cellStyle name="Normal 23 5 2 13 2" xfId="46360" xr:uid="{00000000-0005-0000-0000-0000C4B40000}"/>
    <cellStyle name="Normal 23 5 2 13 3" xfId="46361" xr:uid="{00000000-0005-0000-0000-0000C5B40000}"/>
    <cellStyle name="Normal 23 5 2 13 4" xfId="46362" xr:uid="{00000000-0005-0000-0000-0000C6B40000}"/>
    <cellStyle name="Normal 23 5 2 13 5" xfId="46363" xr:uid="{00000000-0005-0000-0000-0000C7B40000}"/>
    <cellStyle name="Normal 23 5 2 14" xfId="46364" xr:uid="{00000000-0005-0000-0000-0000C8B40000}"/>
    <cellStyle name="Normal 23 5 2 14 2" xfId="46365" xr:uid="{00000000-0005-0000-0000-0000C9B40000}"/>
    <cellStyle name="Normal 23 5 2 14 3" xfId="46366" xr:uid="{00000000-0005-0000-0000-0000CAB40000}"/>
    <cellStyle name="Normal 23 5 2 14 4" xfId="46367" xr:uid="{00000000-0005-0000-0000-0000CBB40000}"/>
    <cellStyle name="Normal 23 5 2 14 5" xfId="46368" xr:uid="{00000000-0005-0000-0000-0000CCB40000}"/>
    <cellStyle name="Normal 23 5 2 15" xfId="46369" xr:uid="{00000000-0005-0000-0000-0000CDB40000}"/>
    <cellStyle name="Normal 23 5 2 15 2" xfId="46370" xr:uid="{00000000-0005-0000-0000-0000CEB40000}"/>
    <cellStyle name="Normal 23 5 2 15 3" xfId="46371" xr:uid="{00000000-0005-0000-0000-0000CFB40000}"/>
    <cellStyle name="Normal 23 5 2 15 4" xfId="46372" xr:uid="{00000000-0005-0000-0000-0000D0B40000}"/>
    <cellStyle name="Normal 23 5 2 15 5" xfId="46373" xr:uid="{00000000-0005-0000-0000-0000D1B40000}"/>
    <cellStyle name="Normal 23 5 2 16" xfId="46374" xr:uid="{00000000-0005-0000-0000-0000D2B40000}"/>
    <cellStyle name="Normal 23 5 2 16 2" xfId="46375" xr:uid="{00000000-0005-0000-0000-0000D3B40000}"/>
    <cellStyle name="Normal 23 5 2 16 3" xfId="46376" xr:uid="{00000000-0005-0000-0000-0000D4B40000}"/>
    <cellStyle name="Normal 23 5 2 16 4" xfId="46377" xr:uid="{00000000-0005-0000-0000-0000D5B40000}"/>
    <cellStyle name="Normal 23 5 2 16 5" xfId="46378" xr:uid="{00000000-0005-0000-0000-0000D6B40000}"/>
    <cellStyle name="Normal 23 5 2 17" xfId="46379" xr:uid="{00000000-0005-0000-0000-0000D7B40000}"/>
    <cellStyle name="Normal 23 5 2 17 2" xfId="46380" xr:uid="{00000000-0005-0000-0000-0000D8B40000}"/>
    <cellStyle name="Normal 23 5 2 17 3" xfId="46381" xr:uid="{00000000-0005-0000-0000-0000D9B40000}"/>
    <cellStyle name="Normal 23 5 2 17 4" xfId="46382" xr:uid="{00000000-0005-0000-0000-0000DAB40000}"/>
    <cellStyle name="Normal 23 5 2 18" xfId="46383" xr:uid="{00000000-0005-0000-0000-0000DBB40000}"/>
    <cellStyle name="Normal 23 5 2 18 2" xfId="46384" xr:uid="{00000000-0005-0000-0000-0000DCB40000}"/>
    <cellStyle name="Normal 23 5 2 18 3" xfId="46385" xr:uid="{00000000-0005-0000-0000-0000DDB40000}"/>
    <cellStyle name="Normal 23 5 2 18 4" xfId="46386" xr:uid="{00000000-0005-0000-0000-0000DEB40000}"/>
    <cellStyle name="Normal 23 5 2 19" xfId="46387" xr:uid="{00000000-0005-0000-0000-0000DFB40000}"/>
    <cellStyle name="Normal 23 5 2 2" xfId="46388" xr:uid="{00000000-0005-0000-0000-0000E0B40000}"/>
    <cellStyle name="Normal 23 5 2 2 2" xfId="46389" xr:uid="{00000000-0005-0000-0000-0000E1B40000}"/>
    <cellStyle name="Normal 23 5 2 2 3" xfId="46390" xr:uid="{00000000-0005-0000-0000-0000E2B40000}"/>
    <cellStyle name="Normal 23 5 2 2 4" xfId="46391" xr:uid="{00000000-0005-0000-0000-0000E3B40000}"/>
    <cellStyle name="Normal 23 5 2 2 5" xfId="46392" xr:uid="{00000000-0005-0000-0000-0000E4B40000}"/>
    <cellStyle name="Normal 23 5 2 20" xfId="46393" xr:uid="{00000000-0005-0000-0000-0000E5B40000}"/>
    <cellStyle name="Normal 23 5 2 21" xfId="46394" xr:uid="{00000000-0005-0000-0000-0000E6B40000}"/>
    <cellStyle name="Normal 23 5 2 3" xfId="46395" xr:uid="{00000000-0005-0000-0000-0000E7B40000}"/>
    <cellStyle name="Normal 23 5 2 3 2" xfId="46396" xr:uid="{00000000-0005-0000-0000-0000E8B40000}"/>
    <cellStyle name="Normal 23 5 2 3 3" xfId="46397" xr:uid="{00000000-0005-0000-0000-0000E9B40000}"/>
    <cellStyle name="Normal 23 5 2 3 4" xfId="46398" xr:uid="{00000000-0005-0000-0000-0000EAB40000}"/>
    <cellStyle name="Normal 23 5 2 3 5" xfId="46399" xr:uid="{00000000-0005-0000-0000-0000EBB40000}"/>
    <cellStyle name="Normal 23 5 2 4" xfId="46400" xr:uid="{00000000-0005-0000-0000-0000ECB40000}"/>
    <cellStyle name="Normal 23 5 2 4 2" xfId="46401" xr:uid="{00000000-0005-0000-0000-0000EDB40000}"/>
    <cellStyle name="Normal 23 5 2 4 3" xfId="46402" xr:uid="{00000000-0005-0000-0000-0000EEB40000}"/>
    <cellStyle name="Normal 23 5 2 4 4" xfId="46403" xr:uid="{00000000-0005-0000-0000-0000EFB40000}"/>
    <cellStyle name="Normal 23 5 2 4 5" xfId="46404" xr:uid="{00000000-0005-0000-0000-0000F0B40000}"/>
    <cellStyle name="Normal 23 5 2 5" xfId="46405" xr:uid="{00000000-0005-0000-0000-0000F1B40000}"/>
    <cellStyle name="Normal 23 5 2 5 2" xfId="46406" xr:uid="{00000000-0005-0000-0000-0000F2B40000}"/>
    <cellStyle name="Normal 23 5 2 5 3" xfId="46407" xr:uid="{00000000-0005-0000-0000-0000F3B40000}"/>
    <cellStyle name="Normal 23 5 2 5 4" xfId="46408" xr:uid="{00000000-0005-0000-0000-0000F4B40000}"/>
    <cellStyle name="Normal 23 5 2 5 5" xfId="46409" xr:uid="{00000000-0005-0000-0000-0000F5B40000}"/>
    <cellStyle name="Normal 23 5 2 6" xfId="46410" xr:uid="{00000000-0005-0000-0000-0000F6B40000}"/>
    <cellStyle name="Normal 23 5 2 6 2" xfId="46411" xr:uid="{00000000-0005-0000-0000-0000F7B40000}"/>
    <cellStyle name="Normal 23 5 2 6 3" xfId="46412" xr:uid="{00000000-0005-0000-0000-0000F8B40000}"/>
    <cellStyle name="Normal 23 5 2 6 4" xfId="46413" xr:uid="{00000000-0005-0000-0000-0000F9B40000}"/>
    <cellStyle name="Normal 23 5 2 6 5" xfId="46414" xr:uid="{00000000-0005-0000-0000-0000FAB40000}"/>
    <cellStyle name="Normal 23 5 2 7" xfId="46415" xr:uid="{00000000-0005-0000-0000-0000FBB40000}"/>
    <cellStyle name="Normal 23 5 2 7 2" xfId="46416" xr:uid="{00000000-0005-0000-0000-0000FCB40000}"/>
    <cellStyle name="Normal 23 5 2 7 3" xfId="46417" xr:uid="{00000000-0005-0000-0000-0000FDB40000}"/>
    <cellStyle name="Normal 23 5 2 7 4" xfId="46418" xr:uid="{00000000-0005-0000-0000-0000FEB40000}"/>
    <cellStyle name="Normal 23 5 2 7 5" xfId="46419" xr:uid="{00000000-0005-0000-0000-0000FFB40000}"/>
    <cellStyle name="Normal 23 5 2 8" xfId="46420" xr:uid="{00000000-0005-0000-0000-000000B50000}"/>
    <cellStyle name="Normal 23 5 2 8 2" xfId="46421" xr:uid="{00000000-0005-0000-0000-000001B50000}"/>
    <cellStyle name="Normal 23 5 2 8 3" xfId="46422" xr:uid="{00000000-0005-0000-0000-000002B50000}"/>
    <cellStyle name="Normal 23 5 2 8 4" xfId="46423" xr:uid="{00000000-0005-0000-0000-000003B50000}"/>
    <cellStyle name="Normal 23 5 2 8 5" xfId="46424" xr:uid="{00000000-0005-0000-0000-000004B50000}"/>
    <cellStyle name="Normal 23 5 2 9" xfId="46425" xr:uid="{00000000-0005-0000-0000-000005B50000}"/>
    <cellStyle name="Normal 23 5 2 9 2" xfId="46426" xr:uid="{00000000-0005-0000-0000-000006B50000}"/>
    <cellStyle name="Normal 23 5 2 9 3" xfId="46427" xr:uid="{00000000-0005-0000-0000-000007B50000}"/>
    <cellStyle name="Normal 23 5 2 9 4" xfId="46428" xr:uid="{00000000-0005-0000-0000-000008B50000}"/>
    <cellStyle name="Normal 23 5 2 9 5" xfId="46429" xr:uid="{00000000-0005-0000-0000-000009B50000}"/>
    <cellStyle name="Normal 23 5 20" xfId="46430" xr:uid="{00000000-0005-0000-0000-00000AB50000}"/>
    <cellStyle name="Normal 23 5 20 2" xfId="46431" xr:uid="{00000000-0005-0000-0000-00000BB50000}"/>
    <cellStyle name="Normal 23 5 20 3" xfId="46432" xr:uid="{00000000-0005-0000-0000-00000CB50000}"/>
    <cellStyle name="Normal 23 5 20 4" xfId="46433" xr:uid="{00000000-0005-0000-0000-00000DB50000}"/>
    <cellStyle name="Normal 23 5 21" xfId="46434" xr:uid="{00000000-0005-0000-0000-00000EB50000}"/>
    <cellStyle name="Normal 23 5 22" xfId="46435" xr:uid="{00000000-0005-0000-0000-00000FB50000}"/>
    <cellStyle name="Normal 23 5 23" xfId="46436" xr:uid="{00000000-0005-0000-0000-000010B50000}"/>
    <cellStyle name="Normal 23 5 3" xfId="46437" xr:uid="{00000000-0005-0000-0000-000011B50000}"/>
    <cellStyle name="Normal 23 5 3 10" xfId="46438" xr:uid="{00000000-0005-0000-0000-000012B50000}"/>
    <cellStyle name="Normal 23 5 3 10 2" xfId="46439" xr:uid="{00000000-0005-0000-0000-000013B50000}"/>
    <cellStyle name="Normal 23 5 3 10 3" xfId="46440" xr:uid="{00000000-0005-0000-0000-000014B50000}"/>
    <cellStyle name="Normal 23 5 3 10 4" xfId="46441" xr:uid="{00000000-0005-0000-0000-000015B50000}"/>
    <cellStyle name="Normal 23 5 3 10 5" xfId="46442" xr:uid="{00000000-0005-0000-0000-000016B50000}"/>
    <cellStyle name="Normal 23 5 3 11" xfId="46443" xr:uid="{00000000-0005-0000-0000-000017B50000}"/>
    <cellStyle name="Normal 23 5 3 11 2" xfId="46444" xr:uid="{00000000-0005-0000-0000-000018B50000}"/>
    <cellStyle name="Normal 23 5 3 11 3" xfId="46445" xr:uid="{00000000-0005-0000-0000-000019B50000}"/>
    <cellStyle name="Normal 23 5 3 11 4" xfId="46446" xr:uid="{00000000-0005-0000-0000-00001AB50000}"/>
    <cellStyle name="Normal 23 5 3 11 5" xfId="46447" xr:uid="{00000000-0005-0000-0000-00001BB50000}"/>
    <cellStyle name="Normal 23 5 3 12" xfId="46448" xr:uid="{00000000-0005-0000-0000-00001CB50000}"/>
    <cellStyle name="Normal 23 5 3 12 2" xfId="46449" xr:uid="{00000000-0005-0000-0000-00001DB50000}"/>
    <cellStyle name="Normal 23 5 3 12 3" xfId="46450" xr:uid="{00000000-0005-0000-0000-00001EB50000}"/>
    <cellStyle name="Normal 23 5 3 12 4" xfId="46451" xr:uid="{00000000-0005-0000-0000-00001FB50000}"/>
    <cellStyle name="Normal 23 5 3 12 5" xfId="46452" xr:uid="{00000000-0005-0000-0000-000020B50000}"/>
    <cellStyle name="Normal 23 5 3 13" xfId="46453" xr:uid="{00000000-0005-0000-0000-000021B50000}"/>
    <cellStyle name="Normal 23 5 3 13 2" xfId="46454" xr:uid="{00000000-0005-0000-0000-000022B50000}"/>
    <cellStyle name="Normal 23 5 3 13 3" xfId="46455" xr:uid="{00000000-0005-0000-0000-000023B50000}"/>
    <cellStyle name="Normal 23 5 3 13 4" xfId="46456" xr:uid="{00000000-0005-0000-0000-000024B50000}"/>
    <cellStyle name="Normal 23 5 3 13 5" xfId="46457" xr:uid="{00000000-0005-0000-0000-000025B50000}"/>
    <cellStyle name="Normal 23 5 3 14" xfId="46458" xr:uid="{00000000-0005-0000-0000-000026B50000}"/>
    <cellStyle name="Normal 23 5 3 14 2" xfId="46459" xr:uid="{00000000-0005-0000-0000-000027B50000}"/>
    <cellStyle name="Normal 23 5 3 14 3" xfId="46460" xr:uid="{00000000-0005-0000-0000-000028B50000}"/>
    <cellStyle name="Normal 23 5 3 14 4" xfId="46461" xr:uid="{00000000-0005-0000-0000-000029B50000}"/>
    <cellStyle name="Normal 23 5 3 14 5" xfId="46462" xr:uid="{00000000-0005-0000-0000-00002AB50000}"/>
    <cellStyle name="Normal 23 5 3 15" xfId="46463" xr:uid="{00000000-0005-0000-0000-00002BB50000}"/>
    <cellStyle name="Normal 23 5 3 15 2" xfId="46464" xr:uid="{00000000-0005-0000-0000-00002CB50000}"/>
    <cellStyle name="Normal 23 5 3 15 3" xfId="46465" xr:uid="{00000000-0005-0000-0000-00002DB50000}"/>
    <cellStyle name="Normal 23 5 3 15 4" xfId="46466" xr:uid="{00000000-0005-0000-0000-00002EB50000}"/>
    <cellStyle name="Normal 23 5 3 15 5" xfId="46467" xr:uid="{00000000-0005-0000-0000-00002FB50000}"/>
    <cellStyle name="Normal 23 5 3 16" xfId="46468" xr:uid="{00000000-0005-0000-0000-000030B50000}"/>
    <cellStyle name="Normal 23 5 3 16 2" xfId="46469" xr:uid="{00000000-0005-0000-0000-000031B50000}"/>
    <cellStyle name="Normal 23 5 3 16 3" xfId="46470" xr:uid="{00000000-0005-0000-0000-000032B50000}"/>
    <cellStyle name="Normal 23 5 3 16 4" xfId="46471" xr:uid="{00000000-0005-0000-0000-000033B50000}"/>
    <cellStyle name="Normal 23 5 3 17" xfId="46472" xr:uid="{00000000-0005-0000-0000-000034B50000}"/>
    <cellStyle name="Normal 23 5 3 17 2" xfId="46473" xr:uid="{00000000-0005-0000-0000-000035B50000}"/>
    <cellStyle name="Normal 23 5 3 17 3" xfId="46474" xr:uid="{00000000-0005-0000-0000-000036B50000}"/>
    <cellStyle name="Normal 23 5 3 17 4" xfId="46475" xr:uid="{00000000-0005-0000-0000-000037B50000}"/>
    <cellStyle name="Normal 23 5 3 18" xfId="46476" xr:uid="{00000000-0005-0000-0000-000038B50000}"/>
    <cellStyle name="Normal 23 5 3 19" xfId="46477" xr:uid="{00000000-0005-0000-0000-000039B50000}"/>
    <cellStyle name="Normal 23 5 3 2" xfId="46478" xr:uid="{00000000-0005-0000-0000-00003AB50000}"/>
    <cellStyle name="Normal 23 5 3 2 2" xfId="46479" xr:uid="{00000000-0005-0000-0000-00003BB50000}"/>
    <cellStyle name="Normal 23 5 3 2 3" xfId="46480" xr:uid="{00000000-0005-0000-0000-00003CB50000}"/>
    <cellStyle name="Normal 23 5 3 2 4" xfId="46481" xr:uid="{00000000-0005-0000-0000-00003DB50000}"/>
    <cellStyle name="Normal 23 5 3 2 5" xfId="46482" xr:uid="{00000000-0005-0000-0000-00003EB50000}"/>
    <cellStyle name="Normal 23 5 3 20" xfId="46483" xr:uid="{00000000-0005-0000-0000-00003FB50000}"/>
    <cellStyle name="Normal 23 5 3 3" xfId="46484" xr:uid="{00000000-0005-0000-0000-000040B50000}"/>
    <cellStyle name="Normal 23 5 3 3 2" xfId="46485" xr:uid="{00000000-0005-0000-0000-000041B50000}"/>
    <cellStyle name="Normal 23 5 3 3 3" xfId="46486" xr:uid="{00000000-0005-0000-0000-000042B50000}"/>
    <cellStyle name="Normal 23 5 3 3 4" xfId="46487" xr:uid="{00000000-0005-0000-0000-000043B50000}"/>
    <cellStyle name="Normal 23 5 3 3 5" xfId="46488" xr:uid="{00000000-0005-0000-0000-000044B50000}"/>
    <cellStyle name="Normal 23 5 3 4" xfId="46489" xr:uid="{00000000-0005-0000-0000-000045B50000}"/>
    <cellStyle name="Normal 23 5 3 4 2" xfId="46490" xr:uid="{00000000-0005-0000-0000-000046B50000}"/>
    <cellStyle name="Normal 23 5 3 4 3" xfId="46491" xr:uid="{00000000-0005-0000-0000-000047B50000}"/>
    <cellStyle name="Normal 23 5 3 4 4" xfId="46492" xr:uid="{00000000-0005-0000-0000-000048B50000}"/>
    <cellStyle name="Normal 23 5 3 4 5" xfId="46493" xr:uid="{00000000-0005-0000-0000-000049B50000}"/>
    <cellStyle name="Normal 23 5 3 5" xfId="46494" xr:uid="{00000000-0005-0000-0000-00004AB50000}"/>
    <cellStyle name="Normal 23 5 3 5 2" xfId="46495" xr:uid="{00000000-0005-0000-0000-00004BB50000}"/>
    <cellStyle name="Normal 23 5 3 5 3" xfId="46496" xr:uid="{00000000-0005-0000-0000-00004CB50000}"/>
    <cellStyle name="Normal 23 5 3 5 4" xfId="46497" xr:uid="{00000000-0005-0000-0000-00004DB50000}"/>
    <cellStyle name="Normal 23 5 3 5 5" xfId="46498" xr:uid="{00000000-0005-0000-0000-00004EB50000}"/>
    <cellStyle name="Normal 23 5 3 6" xfId="46499" xr:uid="{00000000-0005-0000-0000-00004FB50000}"/>
    <cellStyle name="Normal 23 5 3 6 2" xfId="46500" xr:uid="{00000000-0005-0000-0000-000050B50000}"/>
    <cellStyle name="Normal 23 5 3 6 3" xfId="46501" xr:uid="{00000000-0005-0000-0000-000051B50000}"/>
    <cellStyle name="Normal 23 5 3 6 4" xfId="46502" xr:uid="{00000000-0005-0000-0000-000052B50000}"/>
    <cellStyle name="Normal 23 5 3 6 5" xfId="46503" xr:uid="{00000000-0005-0000-0000-000053B50000}"/>
    <cellStyle name="Normal 23 5 3 7" xfId="46504" xr:uid="{00000000-0005-0000-0000-000054B50000}"/>
    <cellStyle name="Normal 23 5 3 7 2" xfId="46505" xr:uid="{00000000-0005-0000-0000-000055B50000}"/>
    <cellStyle name="Normal 23 5 3 7 3" xfId="46506" xr:uid="{00000000-0005-0000-0000-000056B50000}"/>
    <cellStyle name="Normal 23 5 3 7 4" xfId="46507" xr:uid="{00000000-0005-0000-0000-000057B50000}"/>
    <cellStyle name="Normal 23 5 3 7 5" xfId="46508" xr:uid="{00000000-0005-0000-0000-000058B50000}"/>
    <cellStyle name="Normal 23 5 3 8" xfId="46509" xr:uid="{00000000-0005-0000-0000-000059B50000}"/>
    <cellStyle name="Normal 23 5 3 8 2" xfId="46510" xr:uid="{00000000-0005-0000-0000-00005AB50000}"/>
    <cellStyle name="Normal 23 5 3 8 3" xfId="46511" xr:uid="{00000000-0005-0000-0000-00005BB50000}"/>
    <cellStyle name="Normal 23 5 3 8 4" xfId="46512" xr:uid="{00000000-0005-0000-0000-00005CB50000}"/>
    <cellStyle name="Normal 23 5 3 8 5" xfId="46513" xr:uid="{00000000-0005-0000-0000-00005DB50000}"/>
    <cellStyle name="Normal 23 5 3 9" xfId="46514" xr:uid="{00000000-0005-0000-0000-00005EB50000}"/>
    <cellStyle name="Normal 23 5 3 9 2" xfId="46515" xr:uid="{00000000-0005-0000-0000-00005FB50000}"/>
    <cellStyle name="Normal 23 5 3 9 3" xfId="46516" xr:uid="{00000000-0005-0000-0000-000060B50000}"/>
    <cellStyle name="Normal 23 5 3 9 4" xfId="46517" xr:uid="{00000000-0005-0000-0000-000061B50000}"/>
    <cellStyle name="Normal 23 5 3 9 5" xfId="46518" xr:uid="{00000000-0005-0000-0000-000062B50000}"/>
    <cellStyle name="Normal 23 5 4" xfId="46519" xr:uid="{00000000-0005-0000-0000-000063B50000}"/>
    <cellStyle name="Normal 23 5 4 10" xfId="46520" xr:uid="{00000000-0005-0000-0000-000064B50000}"/>
    <cellStyle name="Normal 23 5 4 10 2" xfId="46521" xr:uid="{00000000-0005-0000-0000-000065B50000}"/>
    <cellStyle name="Normal 23 5 4 10 3" xfId="46522" xr:uid="{00000000-0005-0000-0000-000066B50000}"/>
    <cellStyle name="Normal 23 5 4 10 4" xfId="46523" xr:uid="{00000000-0005-0000-0000-000067B50000}"/>
    <cellStyle name="Normal 23 5 4 10 5" xfId="46524" xr:uid="{00000000-0005-0000-0000-000068B50000}"/>
    <cellStyle name="Normal 23 5 4 11" xfId="46525" xr:uid="{00000000-0005-0000-0000-000069B50000}"/>
    <cellStyle name="Normal 23 5 4 11 2" xfId="46526" xr:uid="{00000000-0005-0000-0000-00006AB50000}"/>
    <cellStyle name="Normal 23 5 4 11 3" xfId="46527" xr:uid="{00000000-0005-0000-0000-00006BB50000}"/>
    <cellStyle name="Normal 23 5 4 11 4" xfId="46528" xr:uid="{00000000-0005-0000-0000-00006CB50000}"/>
    <cellStyle name="Normal 23 5 4 11 5" xfId="46529" xr:uid="{00000000-0005-0000-0000-00006DB50000}"/>
    <cellStyle name="Normal 23 5 4 12" xfId="46530" xr:uid="{00000000-0005-0000-0000-00006EB50000}"/>
    <cellStyle name="Normal 23 5 4 12 2" xfId="46531" xr:uid="{00000000-0005-0000-0000-00006FB50000}"/>
    <cellStyle name="Normal 23 5 4 12 3" xfId="46532" xr:uid="{00000000-0005-0000-0000-000070B50000}"/>
    <cellStyle name="Normal 23 5 4 12 4" xfId="46533" xr:uid="{00000000-0005-0000-0000-000071B50000}"/>
    <cellStyle name="Normal 23 5 4 12 5" xfId="46534" xr:uid="{00000000-0005-0000-0000-000072B50000}"/>
    <cellStyle name="Normal 23 5 4 13" xfId="46535" xr:uid="{00000000-0005-0000-0000-000073B50000}"/>
    <cellStyle name="Normal 23 5 4 13 2" xfId="46536" xr:uid="{00000000-0005-0000-0000-000074B50000}"/>
    <cellStyle name="Normal 23 5 4 13 3" xfId="46537" xr:uid="{00000000-0005-0000-0000-000075B50000}"/>
    <cellStyle name="Normal 23 5 4 13 4" xfId="46538" xr:uid="{00000000-0005-0000-0000-000076B50000}"/>
    <cellStyle name="Normal 23 5 4 13 5" xfId="46539" xr:uid="{00000000-0005-0000-0000-000077B50000}"/>
    <cellStyle name="Normal 23 5 4 14" xfId="46540" xr:uid="{00000000-0005-0000-0000-000078B50000}"/>
    <cellStyle name="Normal 23 5 4 14 2" xfId="46541" xr:uid="{00000000-0005-0000-0000-000079B50000}"/>
    <cellStyle name="Normal 23 5 4 14 3" xfId="46542" xr:uid="{00000000-0005-0000-0000-00007AB50000}"/>
    <cellStyle name="Normal 23 5 4 14 4" xfId="46543" xr:uid="{00000000-0005-0000-0000-00007BB50000}"/>
    <cellStyle name="Normal 23 5 4 14 5" xfId="46544" xr:uid="{00000000-0005-0000-0000-00007CB50000}"/>
    <cellStyle name="Normal 23 5 4 15" xfId="46545" xr:uid="{00000000-0005-0000-0000-00007DB50000}"/>
    <cellStyle name="Normal 23 5 4 15 2" xfId="46546" xr:uid="{00000000-0005-0000-0000-00007EB50000}"/>
    <cellStyle name="Normal 23 5 4 15 3" xfId="46547" xr:uid="{00000000-0005-0000-0000-00007FB50000}"/>
    <cellStyle name="Normal 23 5 4 15 4" xfId="46548" xr:uid="{00000000-0005-0000-0000-000080B50000}"/>
    <cellStyle name="Normal 23 5 4 15 5" xfId="46549" xr:uid="{00000000-0005-0000-0000-000081B50000}"/>
    <cellStyle name="Normal 23 5 4 16" xfId="46550" xr:uid="{00000000-0005-0000-0000-000082B50000}"/>
    <cellStyle name="Normal 23 5 4 16 2" xfId="46551" xr:uid="{00000000-0005-0000-0000-000083B50000}"/>
    <cellStyle name="Normal 23 5 4 16 3" xfId="46552" xr:uid="{00000000-0005-0000-0000-000084B50000}"/>
    <cellStyle name="Normal 23 5 4 16 4" xfId="46553" xr:uid="{00000000-0005-0000-0000-000085B50000}"/>
    <cellStyle name="Normal 23 5 4 17" xfId="46554" xr:uid="{00000000-0005-0000-0000-000086B50000}"/>
    <cellStyle name="Normal 23 5 4 17 2" xfId="46555" xr:uid="{00000000-0005-0000-0000-000087B50000}"/>
    <cellStyle name="Normal 23 5 4 17 3" xfId="46556" xr:uid="{00000000-0005-0000-0000-000088B50000}"/>
    <cellStyle name="Normal 23 5 4 17 4" xfId="46557" xr:uid="{00000000-0005-0000-0000-000089B50000}"/>
    <cellStyle name="Normal 23 5 4 18" xfId="46558" xr:uid="{00000000-0005-0000-0000-00008AB50000}"/>
    <cellStyle name="Normal 23 5 4 19" xfId="46559" xr:uid="{00000000-0005-0000-0000-00008BB50000}"/>
    <cellStyle name="Normal 23 5 4 2" xfId="46560" xr:uid="{00000000-0005-0000-0000-00008CB50000}"/>
    <cellStyle name="Normal 23 5 4 2 2" xfId="46561" xr:uid="{00000000-0005-0000-0000-00008DB50000}"/>
    <cellStyle name="Normal 23 5 4 2 3" xfId="46562" xr:uid="{00000000-0005-0000-0000-00008EB50000}"/>
    <cellStyle name="Normal 23 5 4 2 4" xfId="46563" xr:uid="{00000000-0005-0000-0000-00008FB50000}"/>
    <cellStyle name="Normal 23 5 4 2 5" xfId="46564" xr:uid="{00000000-0005-0000-0000-000090B50000}"/>
    <cellStyle name="Normal 23 5 4 20" xfId="46565" xr:uid="{00000000-0005-0000-0000-000091B50000}"/>
    <cellStyle name="Normal 23 5 4 3" xfId="46566" xr:uid="{00000000-0005-0000-0000-000092B50000}"/>
    <cellStyle name="Normal 23 5 4 3 2" xfId="46567" xr:uid="{00000000-0005-0000-0000-000093B50000}"/>
    <cellStyle name="Normal 23 5 4 3 3" xfId="46568" xr:uid="{00000000-0005-0000-0000-000094B50000}"/>
    <cellStyle name="Normal 23 5 4 3 4" xfId="46569" xr:uid="{00000000-0005-0000-0000-000095B50000}"/>
    <cellStyle name="Normal 23 5 4 3 5" xfId="46570" xr:uid="{00000000-0005-0000-0000-000096B50000}"/>
    <cellStyle name="Normal 23 5 4 4" xfId="46571" xr:uid="{00000000-0005-0000-0000-000097B50000}"/>
    <cellStyle name="Normal 23 5 4 4 2" xfId="46572" xr:uid="{00000000-0005-0000-0000-000098B50000}"/>
    <cellStyle name="Normal 23 5 4 4 3" xfId="46573" xr:uid="{00000000-0005-0000-0000-000099B50000}"/>
    <cellStyle name="Normal 23 5 4 4 4" xfId="46574" xr:uid="{00000000-0005-0000-0000-00009AB50000}"/>
    <cellStyle name="Normal 23 5 4 4 5" xfId="46575" xr:uid="{00000000-0005-0000-0000-00009BB50000}"/>
    <cellStyle name="Normal 23 5 4 5" xfId="46576" xr:uid="{00000000-0005-0000-0000-00009CB50000}"/>
    <cellStyle name="Normal 23 5 4 5 2" xfId="46577" xr:uid="{00000000-0005-0000-0000-00009DB50000}"/>
    <cellStyle name="Normal 23 5 4 5 3" xfId="46578" xr:uid="{00000000-0005-0000-0000-00009EB50000}"/>
    <cellStyle name="Normal 23 5 4 5 4" xfId="46579" xr:uid="{00000000-0005-0000-0000-00009FB50000}"/>
    <cellStyle name="Normal 23 5 4 5 5" xfId="46580" xr:uid="{00000000-0005-0000-0000-0000A0B50000}"/>
    <cellStyle name="Normal 23 5 4 6" xfId="46581" xr:uid="{00000000-0005-0000-0000-0000A1B50000}"/>
    <cellStyle name="Normal 23 5 4 6 2" xfId="46582" xr:uid="{00000000-0005-0000-0000-0000A2B50000}"/>
    <cellStyle name="Normal 23 5 4 6 3" xfId="46583" xr:uid="{00000000-0005-0000-0000-0000A3B50000}"/>
    <cellStyle name="Normal 23 5 4 6 4" xfId="46584" xr:uid="{00000000-0005-0000-0000-0000A4B50000}"/>
    <cellStyle name="Normal 23 5 4 6 5" xfId="46585" xr:uid="{00000000-0005-0000-0000-0000A5B50000}"/>
    <cellStyle name="Normal 23 5 4 7" xfId="46586" xr:uid="{00000000-0005-0000-0000-0000A6B50000}"/>
    <cellStyle name="Normal 23 5 4 7 2" xfId="46587" xr:uid="{00000000-0005-0000-0000-0000A7B50000}"/>
    <cellStyle name="Normal 23 5 4 7 3" xfId="46588" xr:uid="{00000000-0005-0000-0000-0000A8B50000}"/>
    <cellStyle name="Normal 23 5 4 7 4" xfId="46589" xr:uid="{00000000-0005-0000-0000-0000A9B50000}"/>
    <cellStyle name="Normal 23 5 4 7 5" xfId="46590" xr:uid="{00000000-0005-0000-0000-0000AAB50000}"/>
    <cellStyle name="Normal 23 5 4 8" xfId="46591" xr:uid="{00000000-0005-0000-0000-0000ABB50000}"/>
    <cellStyle name="Normal 23 5 4 8 2" xfId="46592" xr:uid="{00000000-0005-0000-0000-0000ACB50000}"/>
    <cellStyle name="Normal 23 5 4 8 3" xfId="46593" xr:uid="{00000000-0005-0000-0000-0000ADB50000}"/>
    <cellStyle name="Normal 23 5 4 8 4" xfId="46594" xr:uid="{00000000-0005-0000-0000-0000AEB50000}"/>
    <cellStyle name="Normal 23 5 4 8 5" xfId="46595" xr:uid="{00000000-0005-0000-0000-0000AFB50000}"/>
    <cellStyle name="Normal 23 5 4 9" xfId="46596" xr:uid="{00000000-0005-0000-0000-0000B0B50000}"/>
    <cellStyle name="Normal 23 5 4 9 2" xfId="46597" xr:uid="{00000000-0005-0000-0000-0000B1B50000}"/>
    <cellStyle name="Normal 23 5 4 9 3" xfId="46598" xr:uid="{00000000-0005-0000-0000-0000B2B50000}"/>
    <cellStyle name="Normal 23 5 4 9 4" xfId="46599" xr:uid="{00000000-0005-0000-0000-0000B3B50000}"/>
    <cellStyle name="Normal 23 5 4 9 5" xfId="46600" xr:uid="{00000000-0005-0000-0000-0000B4B50000}"/>
    <cellStyle name="Normal 23 5 5" xfId="46601" xr:uid="{00000000-0005-0000-0000-0000B5B50000}"/>
    <cellStyle name="Normal 23 5 5 2" xfId="46602" xr:uid="{00000000-0005-0000-0000-0000B6B50000}"/>
    <cellStyle name="Normal 23 5 5 3" xfId="46603" xr:uid="{00000000-0005-0000-0000-0000B7B50000}"/>
    <cellStyle name="Normal 23 5 5 4" xfId="46604" xr:uid="{00000000-0005-0000-0000-0000B8B50000}"/>
    <cellStyle name="Normal 23 5 5 5" xfId="46605" xr:uid="{00000000-0005-0000-0000-0000B9B50000}"/>
    <cellStyle name="Normal 23 5 6" xfId="46606" xr:uid="{00000000-0005-0000-0000-0000BAB50000}"/>
    <cellStyle name="Normal 23 5 6 2" xfId="46607" xr:uid="{00000000-0005-0000-0000-0000BBB50000}"/>
    <cellStyle name="Normal 23 5 6 3" xfId="46608" xr:uid="{00000000-0005-0000-0000-0000BCB50000}"/>
    <cellStyle name="Normal 23 5 6 4" xfId="46609" xr:uid="{00000000-0005-0000-0000-0000BDB50000}"/>
    <cellStyle name="Normal 23 5 6 5" xfId="46610" xr:uid="{00000000-0005-0000-0000-0000BEB50000}"/>
    <cellStyle name="Normal 23 5 7" xfId="46611" xr:uid="{00000000-0005-0000-0000-0000BFB50000}"/>
    <cellStyle name="Normal 23 5 7 2" xfId="46612" xr:uid="{00000000-0005-0000-0000-0000C0B50000}"/>
    <cellStyle name="Normal 23 5 7 3" xfId="46613" xr:uid="{00000000-0005-0000-0000-0000C1B50000}"/>
    <cellStyle name="Normal 23 5 7 4" xfId="46614" xr:uid="{00000000-0005-0000-0000-0000C2B50000}"/>
    <cellStyle name="Normal 23 5 7 5" xfId="46615" xr:uid="{00000000-0005-0000-0000-0000C3B50000}"/>
    <cellStyle name="Normal 23 5 8" xfId="46616" xr:uid="{00000000-0005-0000-0000-0000C4B50000}"/>
    <cellStyle name="Normal 23 5 8 2" xfId="46617" xr:uid="{00000000-0005-0000-0000-0000C5B50000}"/>
    <cellStyle name="Normal 23 5 8 3" xfId="46618" xr:uid="{00000000-0005-0000-0000-0000C6B50000}"/>
    <cellStyle name="Normal 23 5 8 4" xfId="46619" xr:uid="{00000000-0005-0000-0000-0000C7B50000}"/>
    <cellStyle name="Normal 23 5 8 5" xfId="46620" xr:uid="{00000000-0005-0000-0000-0000C8B50000}"/>
    <cellStyle name="Normal 23 5 9" xfId="46621" xr:uid="{00000000-0005-0000-0000-0000C9B50000}"/>
    <cellStyle name="Normal 23 5 9 2" xfId="46622" xr:uid="{00000000-0005-0000-0000-0000CAB50000}"/>
    <cellStyle name="Normal 23 5 9 3" xfId="46623" xr:uid="{00000000-0005-0000-0000-0000CBB50000}"/>
    <cellStyle name="Normal 23 5 9 4" xfId="46624" xr:uid="{00000000-0005-0000-0000-0000CCB50000}"/>
    <cellStyle name="Normal 23 5 9 5" xfId="46625" xr:uid="{00000000-0005-0000-0000-0000CDB50000}"/>
    <cellStyle name="Normal 23 6" xfId="46626" xr:uid="{00000000-0005-0000-0000-0000CEB50000}"/>
    <cellStyle name="Normal 23 6 10" xfId="46627" xr:uid="{00000000-0005-0000-0000-0000CFB50000}"/>
    <cellStyle name="Normal 23 6 10 2" xfId="46628" xr:uid="{00000000-0005-0000-0000-0000D0B50000}"/>
    <cellStyle name="Normal 23 6 10 3" xfId="46629" xr:uid="{00000000-0005-0000-0000-0000D1B50000}"/>
    <cellStyle name="Normal 23 6 10 4" xfId="46630" xr:uid="{00000000-0005-0000-0000-0000D2B50000}"/>
    <cellStyle name="Normal 23 6 10 5" xfId="46631" xr:uid="{00000000-0005-0000-0000-0000D3B50000}"/>
    <cellStyle name="Normal 23 6 11" xfId="46632" xr:uid="{00000000-0005-0000-0000-0000D4B50000}"/>
    <cellStyle name="Normal 23 6 11 2" xfId="46633" xr:uid="{00000000-0005-0000-0000-0000D5B50000}"/>
    <cellStyle name="Normal 23 6 11 3" xfId="46634" xr:uid="{00000000-0005-0000-0000-0000D6B50000}"/>
    <cellStyle name="Normal 23 6 11 4" xfId="46635" xr:uid="{00000000-0005-0000-0000-0000D7B50000}"/>
    <cellStyle name="Normal 23 6 11 5" xfId="46636" xr:uid="{00000000-0005-0000-0000-0000D8B50000}"/>
    <cellStyle name="Normal 23 6 12" xfId="46637" xr:uid="{00000000-0005-0000-0000-0000D9B50000}"/>
    <cellStyle name="Normal 23 6 12 2" xfId="46638" xr:uid="{00000000-0005-0000-0000-0000DAB50000}"/>
    <cellStyle name="Normal 23 6 12 3" xfId="46639" xr:uid="{00000000-0005-0000-0000-0000DBB50000}"/>
    <cellStyle name="Normal 23 6 12 4" xfId="46640" xr:uid="{00000000-0005-0000-0000-0000DCB50000}"/>
    <cellStyle name="Normal 23 6 12 5" xfId="46641" xr:uid="{00000000-0005-0000-0000-0000DDB50000}"/>
    <cellStyle name="Normal 23 6 13" xfId="46642" xr:uid="{00000000-0005-0000-0000-0000DEB50000}"/>
    <cellStyle name="Normal 23 6 13 2" xfId="46643" xr:uid="{00000000-0005-0000-0000-0000DFB50000}"/>
    <cellStyle name="Normal 23 6 13 3" xfId="46644" xr:uid="{00000000-0005-0000-0000-0000E0B50000}"/>
    <cellStyle name="Normal 23 6 13 4" xfId="46645" xr:uid="{00000000-0005-0000-0000-0000E1B50000}"/>
    <cellStyle name="Normal 23 6 13 5" xfId="46646" xr:uid="{00000000-0005-0000-0000-0000E2B50000}"/>
    <cellStyle name="Normal 23 6 14" xfId="46647" xr:uid="{00000000-0005-0000-0000-0000E3B50000}"/>
    <cellStyle name="Normal 23 6 14 2" xfId="46648" xr:uid="{00000000-0005-0000-0000-0000E4B50000}"/>
    <cellStyle name="Normal 23 6 14 3" xfId="46649" xr:uid="{00000000-0005-0000-0000-0000E5B50000}"/>
    <cellStyle name="Normal 23 6 14 4" xfId="46650" xr:uid="{00000000-0005-0000-0000-0000E6B50000}"/>
    <cellStyle name="Normal 23 6 14 5" xfId="46651" xr:uid="{00000000-0005-0000-0000-0000E7B50000}"/>
    <cellStyle name="Normal 23 6 15" xfId="46652" xr:uid="{00000000-0005-0000-0000-0000E8B50000}"/>
    <cellStyle name="Normal 23 6 15 2" xfId="46653" xr:uid="{00000000-0005-0000-0000-0000E9B50000}"/>
    <cellStyle name="Normal 23 6 15 3" xfId="46654" xr:uid="{00000000-0005-0000-0000-0000EAB50000}"/>
    <cellStyle name="Normal 23 6 15 4" xfId="46655" xr:uid="{00000000-0005-0000-0000-0000EBB50000}"/>
    <cellStyle name="Normal 23 6 15 5" xfId="46656" xr:uid="{00000000-0005-0000-0000-0000ECB50000}"/>
    <cellStyle name="Normal 23 6 16" xfId="46657" xr:uid="{00000000-0005-0000-0000-0000EDB50000}"/>
    <cellStyle name="Normal 23 6 16 2" xfId="46658" xr:uid="{00000000-0005-0000-0000-0000EEB50000}"/>
    <cellStyle name="Normal 23 6 16 3" xfId="46659" xr:uid="{00000000-0005-0000-0000-0000EFB50000}"/>
    <cellStyle name="Normal 23 6 16 4" xfId="46660" xr:uid="{00000000-0005-0000-0000-0000F0B50000}"/>
    <cellStyle name="Normal 23 6 16 5" xfId="46661" xr:uid="{00000000-0005-0000-0000-0000F1B50000}"/>
    <cellStyle name="Normal 23 6 17" xfId="46662" xr:uid="{00000000-0005-0000-0000-0000F2B50000}"/>
    <cellStyle name="Normal 23 6 17 2" xfId="46663" xr:uid="{00000000-0005-0000-0000-0000F3B50000}"/>
    <cellStyle name="Normal 23 6 17 3" xfId="46664" xr:uid="{00000000-0005-0000-0000-0000F4B50000}"/>
    <cellStyle name="Normal 23 6 17 4" xfId="46665" xr:uid="{00000000-0005-0000-0000-0000F5B50000}"/>
    <cellStyle name="Normal 23 6 18" xfId="46666" xr:uid="{00000000-0005-0000-0000-0000F6B50000}"/>
    <cellStyle name="Normal 23 6 18 2" xfId="46667" xr:uid="{00000000-0005-0000-0000-0000F7B50000}"/>
    <cellStyle name="Normal 23 6 18 3" xfId="46668" xr:uid="{00000000-0005-0000-0000-0000F8B50000}"/>
    <cellStyle name="Normal 23 6 18 4" xfId="46669" xr:uid="{00000000-0005-0000-0000-0000F9B50000}"/>
    <cellStyle name="Normal 23 6 19" xfId="46670" xr:uid="{00000000-0005-0000-0000-0000FAB50000}"/>
    <cellStyle name="Normal 23 6 2" xfId="46671" xr:uid="{00000000-0005-0000-0000-0000FBB50000}"/>
    <cellStyle name="Normal 23 6 2 2" xfId="46672" xr:uid="{00000000-0005-0000-0000-0000FCB50000}"/>
    <cellStyle name="Normal 23 6 2 3" xfId="46673" xr:uid="{00000000-0005-0000-0000-0000FDB50000}"/>
    <cellStyle name="Normal 23 6 2 4" xfId="46674" xr:uid="{00000000-0005-0000-0000-0000FEB50000}"/>
    <cellStyle name="Normal 23 6 2 5" xfId="46675" xr:uid="{00000000-0005-0000-0000-0000FFB50000}"/>
    <cellStyle name="Normal 23 6 20" xfId="46676" xr:uid="{00000000-0005-0000-0000-000000B60000}"/>
    <cellStyle name="Normal 23 6 21" xfId="46677" xr:uid="{00000000-0005-0000-0000-000001B60000}"/>
    <cellStyle name="Normal 23 6 3" xfId="46678" xr:uid="{00000000-0005-0000-0000-000002B60000}"/>
    <cellStyle name="Normal 23 6 3 2" xfId="46679" xr:uid="{00000000-0005-0000-0000-000003B60000}"/>
    <cellStyle name="Normal 23 6 3 3" xfId="46680" xr:uid="{00000000-0005-0000-0000-000004B60000}"/>
    <cellStyle name="Normal 23 6 3 4" xfId="46681" xr:uid="{00000000-0005-0000-0000-000005B60000}"/>
    <cellStyle name="Normal 23 6 3 5" xfId="46682" xr:uid="{00000000-0005-0000-0000-000006B60000}"/>
    <cellStyle name="Normal 23 6 4" xfId="46683" xr:uid="{00000000-0005-0000-0000-000007B60000}"/>
    <cellStyle name="Normal 23 6 4 2" xfId="46684" xr:uid="{00000000-0005-0000-0000-000008B60000}"/>
    <cellStyle name="Normal 23 6 4 3" xfId="46685" xr:uid="{00000000-0005-0000-0000-000009B60000}"/>
    <cellStyle name="Normal 23 6 4 4" xfId="46686" xr:uid="{00000000-0005-0000-0000-00000AB60000}"/>
    <cellStyle name="Normal 23 6 4 5" xfId="46687" xr:uid="{00000000-0005-0000-0000-00000BB60000}"/>
    <cellStyle name="Normal 23 6 5" xfId="46688" xr:uid="{00000000-0005-0000-0000-00000CB60000}"/>
    <cellStyle name="Normal 23 6 5 2" xfId="46689" xr:uid="{00000000-0005-0000-0000-00000DB60000}"/>
    <cellStyle name="Normal 23 6 5 3" xfId="46690" xr:uid="{00000000-0005-0000-0000-00000EB60000}"/>
    <cellStyle name="Normal 23 6 5 4" xfId="46691" xr:uid="{00000000-0005-0000-0000-00000FB60000}"/>
    <cellStyle name="Normal 23 6 5 5" xfId="46692" xr:uid="{00000000-0005-0000-0000-000010B60000}"/>
    <cellStyle name="Normal 23 6 6" xfId="46693" xr:uid="{00000000-0005-0000-0000-000011B60000}"/>
    <cellStyle name="Normal 23 6 6 2" xfId="46694" xr:uid="{00000000-0005-0000-0000-000012B60000}"/>
    <cellStyle name="Normal 23 6 6 3" xfId="46695" xr:uid="{00000000-0005-0000-0000-000013B60000}"/>
    <cellStyle name="Normal 23 6 6 4" xfId="46696" xr:uid="{00000000-0005-0000-0000-000014B60000}"/>
    <cellStyle name="Normal 23 6 6 5" xfId="46697" xr:uid="{00000000-0005-0000-0000-000015B60000}"/>
    <cellStyle name="Normal 23 6 7" xfId="46698" xr:uid="{00000000-0005-0000-0000-000016B60000}"/>
    <cellStyle name="Normal 23 6 7 2" xfId="46699" xr:uid="{00000000-0005-0000-0000-000017B60000}"/>
    <cellStyle name="Normal 23 6 7 3" xfId="46700" xr:uid="{00000000-0005-0000-0000-000018B60000}"/>
    <cellStyle name="Normal 23 6 7 4" xfId="46701" xr:uid="{00000000-0005-0000-0000-000019B60000}"/>
    <cellStyle name="Normal 23 6 7 5" xfId="46702" xr:uid="{00000000-0005-0000-0000-00001AB60000}"/>
    <cellStyle name="Normal 23 6 8" xfId="46703" xr:uid="{00000000-0005-0000-0000-00001BB60000}"/>
    <cellStyle name="Normal 23 6 8 2" xfId="46704" xr:uid="{00000000-0005-0000-0000-00001CB60000}"/>
    <cellStyle name="Normal 23 6 8 3" xfId="46705" xr:uid="{00000000-0005-0000-0000-00001DB60000}"/>
    <cellStyle name="Normal 23 6 8 4" xfId="46706" xr:uid="{00000000-0005-0000-0000-00001EB60000}"/>
    <cellStyle name="Normal 23 6 8 5" xfId="46707" xr:uid="{00000000-0005-0000-0000-00001FB60000}"/>
    <cellStyle name="Normal 23 6 9" xfId="46708" xr:uid="{00000000-0005-0000-0000-000020B60000}"/>
    <cellStyle name="Normal 23 6 9 2" xfId="46709" xr:uid="{00000000-0005-0000-0000-000021B60000}"/>
    <cellStyle name="Normal 23 6 9 3" xfId="46710" xr:uid="{00000000-0005-0000-0000-000022B60000}"/>
    <cellStyle name="Normal 23 6 9 4" xfId="46711" xr:uid="{00000000-0005-0000-0000-000023B60000}"/>
    <cellStyle name="Normal 23 6 9 5" xfId="46712" xr:uid="{00000000-0005-0000-0000-000024B60000}"/>
    <cellStyle name="Normal 23 7" xfId="46713" xr:uid="{00000000-0005-0000-0000-000025B60000}"/>
    <cellStyle name="Normal 23 7 10" xfId="46714" xr:uid="{00000000-0005-0000-0000-000026B60000}"/>
    <cellStyle name="Normal 23 7 10 2" xfId="46715" xr:uid="{00000000-0005-0000-0000-000027B60000}"/>
    <cellStyle name="Normal 23 7 10 3" xfId="46716" xr:uid="{00000000-0005-0000-0000-000028B60000}"/>
    <cellStyle name="Normal 23 7 10 4" xfId="46717" xr:uid="{00000000-0005-0000-0000-000029B60000}"/>
    <cellStyle name="Normal 23 7 10 5" xfId="46718" xr:uid="{00000000-0005-0000-0000-00002AB60000}"/>
    <cellStyle name="Normal 23 7 11" xfId="46719" xr:uid="{00000000-0005-0000-0000-00002BB60000}"/>
    <cellStyle name="Normal 23 7 11 2" xfId="46720" xr:uid="{00000000-0005-0000-0000-00002CB60000}"/>
    <cellStyle name="Normal 23 7 11 3" xfId="46721" xr:uid="{00000000-0005-0000-0000-00002DB60000}"/>
    <cellStyle name="Normal 23 7 11 4" xfId="46722" xr:uid="{00000000-0005-0000-0000-00002EB60000}"/>
    <cellStyle name="Normal 23 7 11 5" xfId="46723" xr:uid="{00000000-0005-0000-0000-00002FB60000}"/>
    <cellStyle name="Normal 23 7 12" xfId="46724" xr:uid="{00000000-0005-0000-0000-000030B60000}"/>
    <cellStyle name="Normal 23 7 12 2" xfId="46725" xr:uid="{00000000-0005-0000-0000-000031B60000}"/>
    <cellStyle name="Normal 23 7 12 3" xfId="46726" xr:uid="{00000000-0005-0000-0000-000032B60000}"/>
    <cellStyle name="Normal 23 7 12 4" xfId="46727" xr:uid="{00000000-0005-0000-0000-000033B60000}"/>
    <cellStyle name="Normal 23 7 12 5" xfId="46728" xr:uid="{00000000-0005-0000-0000-000034B60000}"/>
    <cellStyle name="Normal 23 7 13" xfId="46729" xr:uid="{00000000-0005-0000-0000-000035B60000}"/>
    <cellStyle name="Normal 23 7 13 2" xfId="46730" xr:uid="{00000000-0005-0000-0000-000036B60000}"/>
    <cellStyle name="Normal 23 7 13 3" xfId="46731" xr:uid="{00000000-0005-0000-0000-000037B60000}"/>
    <cellStyle name="Normal 23 7 13 4" xfId="46732" xr:uid="{00000000-0005-0000-0000-000038B60000}"/>
    <cellStyle name="Normal 23 7 13 5" xfId="46733" xr:uid="{00000000-0005-0000-0000-000039B60000}"/>
    <cellStyle name="Normal 23 7 14" xfId="46734" xr:uid="{00000000-0005-0000-0000-00003AB60000}"/>
    <cellStyle name="Normal 23 7 14 2" xfId="46735" xr:uid="{00000000-0005-0000-0000-00003BB60000}"/>
    <cellStyle name="Normal 23 7 14 3" xfId="46736" xr:uid="{00000000-0005-0000-0000-00003CB60000}"/>
    <cellStyle name="Normal 23 7 14 4" xfId="46737" xr:uid="{00000000-0005-0000-0000-00003DB60000}"/>
    <cellStyle name="Normal 23 7 14 5" xfId="46738" xr:uid="{00000000-0005-0000-0000-00003EB60000}"/>
    <cellStyle name="Normal 23 7 15" xfId="46739" xr:uid="{00000000-0005-0000-0000-00003FB60000}"/>
    <cellStyle name="Normal 23 7 15 2" xfId="46740" xr:uid="{00000000-0005-0000-0000-000040B60000}"/>
    <cellStyle name="Normal 23 7 15 3" xfId="46741" xr:uid="{00000000-0005-0000-0000-000041B60000}"/>
    <cellStyle name="Normal 23 7 15 4" xfId="46742" xr:uid="{00000000-0005-0000-0000-000042B60000}"/>
    <cellStyle name="Normal 23 7 15 5" xfId="46743" xr:uid="{00000000-0005-0000-0000-000043B60000}"/>
    <cellStyle name="Normal 23 7 16" xfId="46744" xr:uid="{00000000-0005-0000-0000-000044B60000}"/>
    <cellStyle name="Normal 23 7 16 2" xfId="46745" xr:uid="{00000000-0005-0000-0000-000045B60000}"/>
    <cellStyle name="Normal 23 7 16 3" xfId="46746" xr:uid="{00000000-0005-0000-0000-000046B60000}"/>
    <cellStyle name="Normal 23 7 16 4" xfId="46747" xr:uid="{00000000-0005-0000-0000-000047B60000}"/>
    <cellStyle name="Normal 23 7 16 5" xfId="46748" xr:uid="{00000000-0005-0000-0000-000048B60000}"/>
    <cellStyle name="Normal 23 7 17" xfId="46749" xr:uid="{00000000-0005-0000-0000-000049B60000}"/>
    <cellStyle name="Normal 23 7 17 2" xfId="46750" xr:uid="{00000000-0005-0000-0000-00004AB60000}"/>
    <cellStyle name="Normal 23 7 17 3" xfId="46751" xr:uid="{00000000-0005-0000-0000-00004BB60000}"/>
    <cellStyle name="Normal 23 7 17 4" xfId="46752" xr:uid="{00000000-0005-0000-0000-00004CB60000}"/>
    <cellStyle name="Normal 23 7 18" xfId="46753" xr:uid="{00000000-0005-0000-0000-00004DB60000}"/>
    <cellStyle name="Normal 23 7 18 2" xfId="46754" xr:uid="{00000000-0005-0000-0000-00004EB60000}"/>
    <cellStyle name="Normal 23 7 18 3" xfId="46755" xr:uid="{00000000-0005-0000-0000-00004FB60000}"/>
    <cellStyle name="Normal 23 7 18 4" xfId="46756" xr:uid="{00000000-0005-0000-0000-000050B60000}"/>
    <cellStyle name="Normal 23 7 19" xfId="46757" xr:uid="{00000000-0005-0000-0000-000051B60000}"/>
    <cellStyle name="Normal 23 7 2" xfId="46758" xr:uid="{00000000-0005-0000-0000-000052B60000}"/>
    <cellStyle name="Normal 23 7 2 2" xfId="46759" xr:uid="{00000000-0005-0000-0000-000053B60000}"/>
    <cellStyle name="Normal 23 7 2 3" xfId="46760" xr:uid="{00000000-0005-0000-0000-000054B60000}"/>
    <cellStyle name="Normal 23 7 2 4" xfId="46761" xr:uid="{00000000-0005-0000-0000-000055B60000}"/>
    <cellStyle name="Normal 23 7 2 5" xfId="46762" xr:uid="{00000000-0005-0000-0000-000056B60000}"/>
    <cellStyle name="Normal 23 7 20" xfId="46763" xr:uid="{00000000-0005-0000-0000-000057B60000}"/>
    <cellStyle name="Normal 23 7 21" xfId="46764" xr:uid="{00000000-0005-0000-0000-000058B60000}"/>
    <cellStyle name="Normal 23 7 3" xfId="46765" xr:uid="{00000000-0005-0000-0000-000059B60000}"/>
    <cellStyle name="Normal 23 7 3 2" xfId="46766" xr:uid="{00000000-0005-0000-0000-00005AB60000}"/>
    <cellStyle name="Normal 23 7 3 3" xfId="46767" xr:uid="{00000000-0005-0000-0000-00005BB60000}"/>
    <cellStyle name="Normal 23 7 3 4" xfId="46768" xr:uid="{00000000-0005-0000-0000-00005CB60000}"/>
    <cellStyle name="Normal 23 7 3 5" xfId="46769" xr:uid="{00000000-0005-0000-0000-00005DB60000}"/>
    <cellStyle name="Normal 23 7 4" xfId="46770" xr:uid="{00000000-0005-0000-0000-00005EB60000}"/>
    <cellStyle name="Normal 23 7 4 2" xfId="46771" xr:uid="{00000000-0005-0000-0000-00005FB60000}"/>
    <cellStyle name="Normal 23 7 4 3" xfId="46772" xr:uid="{00000000-0005-0000-0000-000060B60000}"/>
    <cellStyle name="Normal 23 7 4 4" xfId="46773" xr:uid="{00000000-0005-0000-0000-000061B60000}"/>
    <cellStyle name="Normal 23 7 4 5" xfId="46774" xr:uid="{00000000-0005-0000-0000-000062B60000}"/>
    <cellStyle name="Normal 23 7 5" xfId="46775" xr:uid="{00000000-0005-0000-0000-000063B60000}"/>
    <cellStyle name="Normal 23 7 5 2" xfId="46776" xr:uid="{00000000-0005-0000-0000-000064B60000}"/>
    <cellStyle name="Normal 23 7 5 3" xfId="46777" xr:uid="{00000000-0005-0000-0000-000065B60000}"/>
    <cellStyle name="Normal 23 7 5 4" xfId="46778" xr:uid="{00000000-0005-0000-0000-000066B60000}"/>
    <cellStyle name="Normal 23 7 5 5" xfId="46779" xr:uid="{00000000-0005-0000-0000-000067B60000}"/>
    <cellStyle name="Normal 23 7 6" xfId="46780" xr:uid="{00000000-0005-0000-0000-000068B60000}"/>
    <cellStyle name="Normal 23 7 6 2" xfId="46781" xr:uid="{00000000-0005-0000-0000-000069B60000}"/>
    <cellStyle name="Normal 23 7 6 3" xfId="46782" xr:uid="{00000000-0005-0000-0000-00006AB60000}"/>
    <cellStyle name="Normal 23 7 6 4" xfId="46783" xr:uid="{00000000-0005-0000-0000-00006BB60000}"/>
    <cellStyle name="Normal 23 7 6 5" xfId="46784" xr:uid="{00000000-0005-0000-0000-00006CB60000}"/>
    <cellStyle name="Normal 23 7 7" xfId="46785" xr:uid="{00000000-0005-0000-0000-00006DB60000}"/>
    <cellStyle name="Normal 23 7 7 2" xfId="46786" xr:uid="{00000000-0005-0000-0000-00006EB60000}"/>
    <cellStyle name="Normal 23 7 7 3" xfId="46787" xr:uid="{00000000-0005-0000-0000-00006FB60000}"/>
    <cellStyle name="Normal 23 7 7 4" xfId="46788" xr:uid="{00000000-0005-0000-0000-000070B60000}"/>
    <cellStyle name="Normal 23 7 7 5" xfId="46789" xr:uid="{00000000-0005-0000-0000-000071B60000}"/>
    <cellStyle name="Normal 23 7 8" xfId="46790" xr:uid="{00000000-0005-0000-0000-000072B60000}"/>
    <cellStyle name="Normal 23 7 8 2" xfId="46791" xr:uid="{00000000-0005-0000-0000-000073B60000}"/>
    <cellStyle name="Normal 23 7 8 3" xfId="46792" xr:uid="{00000000-0005-0000-0000-000074B60000}"/>
    <cellStyle name="Normal 23 7 8 4" xfId="46793" xr:uid="{00000000-0005-0000-0000-000075B60000}"/>
    <cellStyle name="Normal 23 7 8 5" xfId="46794" xr:uid="{00000000-0005-0000-0000-000076B60000}"/>
    <cellStyle name="Normal 23 7 9" xfId="46795" xr:uid="{00000000-0005-0000-0000-000077B60000}"/>
    <cellStyle name="Normal 23 7 9 2" xfId="46796" xr:uid="{00000000-0005-0000-0000-000078B60000}"/>
    <cellStyle name="Normal 23 7 9 3" xfId="46797" xr:uid="{00000000-0005-0000-0000-000079B60000}"/>
    <cellStyle name="Normal 23 7 9 4" xfId="46798" xr:uid="{00000000-0005-0000-0000-00007AB60000}"/>
    <cellStyle name="Normal 23 7 9 5" xfId="46799" xr:uid="{00000000-0005-0000-0000-00007BB60000}"/>
    <cellStyle name="Normal 23 8" xfId="46800" xr:uid="{00000000-0005-0000-0000-00007CB60000}"/>
    <cellStyle name="Normal 23 8 10" xfId="46801" xr:uid="{00000000-0005-0000-0000-00007DB60000}"/>
    <cellStyle name="Normal 23 8 10 2" xfId="46802" xr:uid="{00000000-0005-0000-0000-00007EB60000}"/>
    <cellStyle name="Normal 23 8 10 3" xfId="46803" xr:uid="{00000000-0005-0000-0000-00007FB60000}"/>
    <cellStyle name="Normal 23 8 10 4" xfId="46804" xr:uid="{00000000-0005-0000-0000-000080B60000}"/>
    <cellStyle name="Normal 23 8 10 5" xfId="46805" xr:uid="{00000000-0005-0000-0000-000081B60000}"/>
    <cellStyle name="Normal 23 8 11" xfId="46806" xr:uid="{00000000-0005-0000-0000-000082B60000}"/>
    <cellStyle name="Normal 23 8 11 2" xfId="46807" xr:uid="{00000000-0005-0000-0000-000083B60000}"/>
    <cellStyle name="Normal 23 8 11 3" xfId="46808" xr:uid="{00000000-0005-0000-0000-000084B60000}"/>
    <cellStyle name="Normal 23 8 11 4" xfId="46809" xr:uid="{00000000-0005-0000-0000-000085B60000}"/>
    <cellStyle name="Normal 23 8 11 5" xfId="46810" xr:uid="{00000000-0005-0000-0000-000086B60000}"/>
    <cellStyle name="Normal 23 8 12" xfId="46811" xr:uid="{00000000-0005-0000-0000-000087B60000}"/>
    <cellStyle name="Normal 23 8 12 2" xfId="46812" xr:uid="{00000000-0005-0000-0000-000088B60000}"/>
    <cellStyle name="Normal 23 8 12 3" xfId="46813" xr:uid="{00000000-0005-0000-0000-000089B60000}"/>
    <cellStyle name="Normal 23 8 12 4" xfId="46814" xr:uid="{00000000-0005-0000-0000-00008AB60000}"/>
    <cellStyle name="Normal 23 8 12 5" xfId="46815" xr:uid="{00000000-0005-0000-0000-00008BB60000}"/>
    <cellStyle name="Normal 23 8 13" xfId="46816" xr:uid="{00000000-0005-0000-0000-00008CB60000}"/>
    <cellStyle name="Normal 23 8 13 2" xfId="46817" xr:uid="{00000000-0005-0000-0000-00008DB60000}"/>
    <cellStyle name="Normal 23 8 13 3" xfId="46818" xr:uid="{00000000-0005-0000-0000-00008EB60000}"/>
    <cellStyle name="Normal 23 8 13 4" xfId="46819" xr:uid="{00000000-0005-0000-0000-00008FB60000}"/>
    <cellStyle name="Normal 23 8 13 5" xfId="46820" xr:uid="{00000000-0005-0000-0000-000090B60000}"/>
    <cellStyle name="Normal 23 8 14" xfId="46821" xr:uid="{00000000-0005-0000-0000-000091B60000}"/>
    <cellStyle name="Normal 23 8 14 2" xfId="46822" xr:uid="{00000000-0005-0000-0000-000092B60000}"/>
    <cellStyle name="Normal 23 8 14 3" xfId="46823" xr:uid="{00000000-0005-0000-0000-000093B60000}"/>
    <cellStyle name="Normal 23 8 14 4" xfId="46824" xr:uid="{00000000-0005-0000-0000-000094B60000}"/>
    <cellStyle name="Normal 23 8 14 5" xfId="46825" xr:uid="{00000000-0005-0000-0000-000095B60000}"/>
    <cellStyle name="Normal 23 8 15" xfId="46826" xr:uid="{00000000-0005-0000-0000-000096B60000}"/>
    <cellStyle name="Normal 23 8 15 2" xfId="46827" xr:uid="{00000000-0005-0000-0000-000097B60000}"/>
    <cellStyle name="Normal 23 8 15 3" xfId="46828" xr:uid="{00000000-0005-0000-0000-000098B60000}"/>
    <cellStyle name="Normal 23 8 15 4" xfId="46829" xr:uid="{00000000-0005-0000-0000-000099B60000}"/>
    <cellStyle name="Normal 23 8 15 5" xfId="46830" xr:uid="{00000000-0005-0000-0000-00009AB60000}"/>
    <cellStyle name="Normal 23 8 16" xfId="46831" xr:uid="{00000000-0005-0000-0000-00009BB60000}"/>
    <cellStyle name="Normal 23 8 16 2" xfId="46832" xr:uid="{00000000-0005-0000-0000-00009CB60000}"/>
    <cellStyle name="Normal 23 8 16 3" xfId="46833" xr:uid="{00000000-0005-0000-0000-00009DB60000}"/>
    <cellStyle name="Normal 23 8 16 4" xfId="46834" xr:uid="{00000000-0005-0000-0000-00009EB60000}"/>
    <cellStyle name="Normal 23 8 17" xfId="46835" xr:uid="{00000000-0005-0000-0000-00009FB60000}"/>
    <cellStyle name="Normal 23 8 17 2" xfId="46836" xr:uid="{00000000-0005-0000-0000-0000A0B60000}"/>
    <cellStyle name="Normal 23 8 17 3" xfId="46837" xr:uid="{00000000-0005-0000-0000-0000A1B60000}"/>
    <cellStyle name="Normal 23 8 17 4" xfId="46838" xr:uid="{00000000-0005-0000-0000-0000A2B60000}"/>
    <cellStyle name="Normal 23 8 18" xfId="46839" xr:uid="{00000000-0005-0000-0000-0000A3B60000}"/>
    <cellStyle name="Normal 23 8 19" xfId="46840" xr:uid="{00000000-0005-0000-0000-0000A4B60000}"/>
    <cellStyle name="Normal 23 8 2" xfId="46841" xr:uid="{00000000-0005-0000-0000-0000A5B60000}"/>
    <cellStyle name="Normal 23 8 2 2" xfId="46842" xr:uid="{00000000-0005-0000-0000-0000A6B60000}"/>
    <cellStyle name="Normal 23 8 2 3" xfId="46843" xr:uid="{00000000-0005-0000-0000-0000A7B60000}"/>
    <cellStyle name="Normal 23 8 2 4" xfId="46844" xr:uid="{00000000-0005-0000-0000-0000A8B60000}"/>
    <cellStyle name="Normal 23 8 2 5" xfId="46845" xr:uid="{00000000-0005-0000-0000-0000A9B60000}"/>
    <cellStyle name="Normal 23 8 20" xfId="46846" xr:uid="{00000000-0005-0000-0000-0000AAB60000}"/>
    <cellStyle name="Normal 23 8 3" xfId="46847" xr:uid="{00000000-0005-0000-0000-0000ABB60000}"/>
    <cellStyle name="Normal 23 8 3 2" xfId="46848" xr:uid="{00000000-0005-0000-0000-0000ACB60000}"/>
    <cellStyle name="Normal 23 8 3 3" xfId="46849" xr:uid="{00000000-0005-0000-0000-0000ADB60000}"/>
    <cellStyle name="Normal 23 8 3 4" xfId="46850" xr:uid="{00000000-0005-0000-0000-0000AEB60000}"/>
    <cellStyle name="Normal 23 8 3 5" xfId="46851" xr:uid="{00000000-0005-0000-0000-0000AFB60000}"/>
    <cellStyle name="Normal 23 8 4" xfId="46852" xr:uid="{00000000-0005-0000-0000-0000B0B60000}"/>
    <cellStyle name="Normal 23 8 4 2" xfId="46853" xr:uid="{00000000-0005-0000-0000-0000B1B60000}"/>
    <cellStyle name="Normal 23 8 4 3" xfId="46854" xr:uid="{00000000-0005-0000-0000-0000B2B60000}"/>
    <cellStyle name="Normal 23 8 4 4" xfId="46855" xr:uid="{00000000-0005-0000-0000-0000B3B60000}"/>
    <cellStyle name="Normal 23 8 4 5" xfId="46856" xr:uid="{00000000-0005-0000-0000-0000B4B60000}"/>
    <cellStyle name="Normal 23 8 5" xfId="46857" xr:uid="{00000000-0005-0000-0000-0000B5B60000}"/>
    <cellStyle name="Normal 23 8 5 2" xfId="46858" xr:uid="{00000000-0005-0000-0000-0000B6B60000}"/>
    <cellStyle name="Normal 23 8 5 3" xfId="46859" xr:uid="{00000000-0005-0000-0000-0000B7B60000}"/>
    <cellStyle name="Normal 23 8 5 4" xfId="46860" xr:uid="{00000000-0005-0000-0000-0000B8B60000}"/>
    <cellStyle name="Normal 23 8 5 5" xfId="46861" xr:uid="{00000000-0005-0000-0000-0000B9B60000}"/>
    <cellStyle name="Normal 23 8 6" xfId="46862" xr:uid="{00000000-0005-0000-0000-0000BAB60000}"/>
    <cellStyle name="Normal 23 8 6 2" xfId="46863" xr:uid="{00000000-0005-0000-0000-0000BBB60000}"/>
    <cellStyle name="Normal 23 8 6 3" xfId="46864" xr:uid="{00000000-0005-0000-0000-0000BCB60000}"/>
    <cellStyle name="Normal 23 8 6 4" xfId="46865" xr:uid="{00000000-0005-0000-0000-0000BDB60000}"/>
    <cellStyle name="Normal 23 8 6 5" xfId="46866" xr:uid="{00000000-0005-0000-0000-0000BEB60000}"/>
    <cellStyle name="Normal 23 8 7" xfId="46867" xr:uid="{00000000-0005-0000-0000-0000BFB60000}"/>
    <cellStyle name="Normal 23 8 7 2" xfId="46868" xr:uid="{00000000-0005-0000-0000-0000C0B60000}"/>
    <cellStyle name="Normal 23 8 7 3" xfId="46869" xr:uid="{00000000-0005-0000-0000-0000C1B60000}"/>
    <cellStyle name="Normal 23 8 7 4" xfId="46870" xr:uid="{00000000-0005-0000-0000-0000C2B60000}"/>
    <cellStyle name="Normal 23 8 7 5" xfId="46871" xr:uid="{00000000-0005-0000-0000-0000C3B60000}"/>
    <cellStyle name="Normal 23 8 8" xfId="46872" xr:uid="{00000000-0005-0000-0000-0000C4B60000}"/>
    <cellStyle name="Normal 23 8 8 2" xfId="46873" xr:uid="{00000000-0005-0000-0000-0000C5B60000}"/>
    <cellStyle name="Normal 23 8 8 3" xfId="46874" xr:uid="{00000000-0005-0000-0000-0000C6B60000}"/>
    <cellStyle name="Normal 23 8 8 4" xfId="46875" xr:uid="{00000000-0005-0000-0000-0000C7B60000}"/>
    <cellStyle name="Normal 23 8 8 5" xfId="46876" xr:uid="{00000000-0005-0000-0000-0000C8B60000}"/>
    <cellStyle name="Normal 23 8 9" xfId="46877" xr:uid="{00000000-0005-0000-0000-0000C9B60000}"/>
    <cellStyle name="Normal 23 8 9 2" xfId="46878" xr:uid="{00000000-0005-0000-0000-0000CAB60000}"/>
    <cellStyle name="Normal 23 8 9 3" xfId="46879" xr:uid="{00000000-0005-0000-0000-0000CBB60000}"/>
    <cellStyle name="Normal 23 8 9 4" xfId="46880" xr:uid="{00000000-0005-0000-0000-0000CCB60000}"/>
    <cellStyle name="Normal 23 8 9 5" xfId="46881" xr:uid="{00000000-0005-0000-0000-0000CDB60000}"/>
    <cellStyle name="Normal 23 9" xfId="46882" xr:uid="{00000000-0005-0000-0000-0000CEB60000}"/>
    <cellStyle name="Normal 23 9 10" xfId="46883" xr:uid="{00000000-0005-0000-0000-0000CFB60000}"/>
    <cellStyle name="Normal 23 9 10 2" xfId="46884" xr:uid="{00000000-0005-0000-0000-0000D0B60000}"/>
    <cellStyle name="Normal 23 9 10 3" xfId="46885" xr:uid="{00000000-0005-0000-0000-0000D1B60000}"/>
    <cellStyle name="Normal 23 9 10 4" xfId="46886" xr:uid="{00000000-0005-0000-0000-0000D2B60000}"/>
    <cellStyle name="Normal 23 9 10 5" xfId="46887" xr:uid="{00000000-0005-0000-0000-0000D3B60000}"/>
    <cellStyle name="Normal 23 9 11" xfId="46888" xr:uid="{00000000-0005-0000-0000-0000D4B60000}"/>
    <cellStyle name="Normal 23 9 11 2" xfId="46889" xr:uid="{00000000-0005-0000-0000-0000D5B60000}"/>
    <cellStyle name="Normal 23 9 11 3" xfId="46890" xr:uid="{00000000-0005-0000-0000-0000D6B60000}"/>
    <cellStyle name="Normal 23 9 11 4" xfId="46891" xr:uid="{00000000-0005-0000-0000-0000D7B60000}"/>
    <cellStyle name="Normal 23 9 11 5" xfId="46892" xr:uid="{00000000-0005-0000-0000-0000D8B60000}"/>
    <cellStyle name="Normal 23 9 12" xfId="46893" xr:uid="{00000000-0005-0000-0000-0000D9B60000}"/>
    <cellStyle name="Normal 23 9 12 2" xfId="46894" xr:uid="{00000000-0005-0000-0000-0000DAB60000}"/>
    <cellStyle name="Normal 23 9 12 3" xfId="46895" xr:uid="{00000000-0005-0000-0000-0000DBB60000}"/>
    <cellStyle name="Normal 23 9 12 4" xfId="46896" xr:uid="{00000000-0005-0000-0000-0000DCB60000}"/>
    <cellStyle name="Normal 23 9 12 5" xfId="46897" xr:uid="{00000000-0005-0000-0000-0000DDB60000}"/>
    <cellStyle name="Normal 23 9 13" xfId="46898" xr:uid="{00000000-0005-0000-0000-0000DEB60000}"/>
    <cellStyle name="Normal 23 9 13 2" xfId="46899" xr:uid="{00000000-0005-0000-0000-0000DFB60000}"/>
    <cellStyle name="Normal 23 9 13 3" xfId="46900" xr:uid="{00000000-0005-0000-0000-0000E0B60000}"/>
    <cellStyle name="Normal 23 9 13 4" xfId="46901" xr:uid="{00000000-0005-0000-0000-0000E1B60000}"/>
    <cellStyle name="Normal 23 9 13 5" xfId="46902" xr:uid="{00000000-0005-0000-0000-0000E2B60000}"/>
    <cellStyle name="Normal 23 9 14" xfId="46903" xr:uid="{00000000-0005-0000-0000-0000E3B60000}"/>
    <cellStyle name="Normal 23 9 14 2" xfId="46904" xr:uid="{00000000-0005-0000-0000-0000E4B60000}"/>
    <cellStyle name="Normal 23 9 14 3" xfId="46905" xr:uid="{00000000-0005-0000-0000-0000E5B60000}"/>
    <cellStyle name="Normal 23 9 14 4" xfId="46906" xr:uid="{00000000-0005-0000-0000-0000E6B60000}"/>
    <cellStyle name="Normal 23 9 14 5" xfId="46907" xr:uid="{00000000-0005-0000-0000-0000E7B60000}"/>
    <cellStyle name="Normal 23 9 15" xfId="46908" xr:uid="{00000000-0005-0000-0000-0000E8B60000}"/>
    <cellStyle name="Normal 23 9 15 2" xfId="46909" xr:uid="{00000000-0005-0000-0000-0000E9B60000}"/>
    <cellStyle name="Normal 23 9 15 3" xfId="46910" xr:uid="{00000000-0005-0000-0000-0000EAB60000}"/>
    <cellStyle name="Normal 23 9 15 4" xfId="46911" xr:uid="{00000000-0005-0000-0000-0000EBB60000}"/>
    <cellStyle name="Normal 23 9 15 5" xfId="46912" xr:uid="{00000000-0005-0000-0000-0000ECB60000}"/>
    <cellStyle name="Normal 23 9 16" xfId="46913" xr:uid="{00000000-0005-0000-0000-0000EDB60000}"/>
    <cellStyle name="Normal 23 9 16 2" xfId="46914" xr:uid="{00000000-0005-0000-0000-0000EEB60000}"/>
    <cellStyle name="Normal 23 9 16 3" xfId="46915" xr:uid="{00000000-0005-0000-0000-0000EFB60000}"/>
    <cellStyle name="Normal 23 9 16 4" xfId="46916" xr:uid="{00000000-0005-0000-0000-0000F0B60000}"/>
    <cellStyle name="Normal 23 9 17" xfId="46917" xr:uid="{00000000-0005-0000-0000-0000F1B60000}"/>
    <cellStyle name="Normal 23 9 17 2" xfId="46918" xr:uid="{00000000-0005-0000-0000-0000F2B60000}"/>
    <cellStyle name="Normal 23 9 17 3" xfId="46919" xr:uid="{00000000-0005-0000-0000-0000F3B60000}"/>
    <cellStyle name="Normal 23 9 17 4" xfId="46920" xr:uid="{00000000-0005-0000-0000-0000F4B60000}"/>
    <cellStyle name="Normal 23 9 18" xfId="46921" xr:uid="{00000000-0005-0000-0000-0000F5B60000}"/>
    <cellStyle name="Normal 23 9 19" xfId="46922" xr:uid="{00000000-0005-0000-0000-0000F6B60000}"/>
    <cellStyle name="Normal 23 9 2" xfId="46923" xr:uid="{00000000-0005-0000-0000-0000F7B60000}"/>
    <cellStyle name="Normal 23 9 2 2" xfId="46924" xr:uid="{00000000-0005-0000-0000-0000F8B60000}"/>
    <cellStyle name="Normal 23 9 2 3" xfId="46925" xr:uid="{00000000-0005-0000-0000-0000F9B60000}"/>
    <cellStyle name="Normal 23 9 2 4" xfId="46926" xr:uid="{00000000-0005-0000-0000-0000FAB60000}"/>
    <cellStyle name="Normal 23 9 2 5" xfId="46927" xr:uid="{00000000-0005-0000-0000-0000FBB60000}"/>
    <cellStyle name="Normal 23 9 20" xfId="46928" xr:uid="{00000000-0005-0000-0000-0000FCB60000}"/>
    <cellStyle name="Normal 23 9 3" xfId="46929" xr:uid="{00000000-0005-0000-0000-0000FDB60000}"/>
    <cellStyle name="Normal 23 9 3 2" xfId="46930" xr:uid="{00000000-0005-0000-0000-0000FEB60000}"/>
    <cellStyle name="Normal 23 9 3 3" xfId="46931" xr:uid="{00000000-0005-0000-0000-0000FFB60000}"/>
    <cellStyle name="Normal 23 9 3 4" xfId="46932" xr:uid="{00000000-0005-0000-0000-000000B70000}"/>
    <cellStyle name="Normal 23 9 3 5" xfId="46933" xr:uid="{00000000-0005-0000-0000-000001B70000}"/>
    <cellStyle name="Normal 23 9 4" xfId="46934" xr:uid="{00000000-0005-0000-0000-000002B70000}"/>
    <cellStyle name="Normal 23 9 4 2" xfId="46935" xr:uid="{00000000-0005-0000-0000-000003B70000}"/>
    <cellStyle name="Normal 23 9 4 3" xfId="46936" xr:uid="{00000000-0005-0000-0000-000004B70000}"/>
    <cellStyle name="Normal 23 9 4 4" xfId="46937" xr:uid="{00000000-0005-0000-0000-000005B70000}"/>
    <cellStyle name="Normal 23 9 4 5" xfId="46938" xr:uid="{00000000-0005-0000-0000-000006B70000}"/>
    <cellStyle name="Normal 23 9 5" xfId="46939" xr:uid="{00000000-0005-0000-0000-000007B70000}"/>
    <cellStyle name="Normal 23 9 5 2" xfId="46940" xr:uid="{00000000-0005-0000-0000-000008B70000}"/>
    <cellStyle name="Normal 23 9 5 3" xfId="46941" xr:uid="{00000000-0005-0000-0000-000009B70000}"/>
    <cellStyle name="Normal 23 9 5 4" xfId="46942" xr:uid="{00000000-0005-0000-0000-00000AB70000}"/>
    <cellStyle name="Normal 23 9 5 5" xfId="46943" xr:uid="{00000000-0005-0000-0000-00000BB70000}"/>
    <cellStyle name="Normal 23 9 6" xfId="46944" xr:uid="{00000000-0005-0000-0000-00000CB70000}"/>
    <cellStyle name="Normal 23 9 6 2" xfId="46945" xr:uid="{00000000-0005-0000-0000-00000DB70000}"/>
    <cellStyle name="Normal 23 9 6 3" xfId="46946" xr:uid="{00000000-0005-0000-0000-00000EB70000}"/>
    <cellStyle name="Normal 23 9 6 4" xfId="46947" xr:uid="{00000000-0005-0000-0000-00000FB70000}"/>
    <cellStyle name="Normal 23 9 6 5" xfId="46948" xr:uid="{00000000-0005-0000-0000-000010B70000}"/>
    <cellStyle name="Normal 23 9 7" xfId="46949" xr:uid="{00000000-0005-0000-0000-000011B70000}"/>
    <cellStyle name="Normal 23 9 7 2" xfId="46950" xr:uid="{00000000-0005-0000-0000-000012B70000}"/>
    <cellStyle name="Normal 23 9 7 3" xfId="46951" xr:uid="{00000000-0005-0000-0000-000013B70000}"/>
    <cellStyle name="Normal 23 9 7 4" xfId="46952" xr:uid="{00000000-0005-0000-0000-000014B70000}"/>
    <cellStyle name="Normal 23 9 7 5" xfId="46953" xr:uid="{00000000-0005-0000-0000-000015B70000}"/>
    <cellStyle name="Normal 23 9 8" xfId="46954" xr:uid="{00000000-0005-0000-0000-000016B70000}"/>
    <cellStyle name="Normal 23 9 8 2" xfId="46955" xr:uid="{00000000-0005-0000-0000-000017B70000}"/>
    <cellStyle name="Normal 23 9 8 3" xfId="46956" xr:uid="{00000000-0005-0000-0000-000018B70000}"/>
    <cellStyle name="Normal 23 9 8 4" xfId="46957" xr:uid="{00000000-0005-0000-0000-000019B70000}"/>
    <cellStyle name="Normal 23 9 8 5" xfId="46958" xr:uid="{00000000-0005-0000-0000-00001AB70000}"/>
    <cellStyle name="Normal 23 9 9" xfId="46959" xr:uid="{00000000-0005-0000-0000-00001BB70000}"/>
    <cellStyle name="Normal 23 9 9 2" xfId="46960" xr:uid="{00000000-0005-0000-0000-00001CB70000}"/>
    <cellStyle name="Normal 23 9 9 3" xfId="46961" xr:uid="{00000000-0005-0000-0000-00001DB70000}"/>
    <cellStyle name="Normal 23 9 9 4" xfId="46962" xr:uid="{00000000-0005-0000-0000-00001EB70000}"/>
    <cellStyle name="Normal 23 9 9 5" xfId="46963" xr:uid="{00000000-0005-0000-0000-00001FB70000}"/>
    <cellStyle name="Normal 24" xfId="293" xr:uid="{00000000-0005-0000-0000-000020B70000}"/>
    <cellStyle name="Normal 24 10" xfId="46965" xr:uid="{00000000-0005-0000-0000-000021B70000}"/>
    <cellStyle name="Normal 24 10 2" xfId="46966" xr:uid="{00000000-0005-0000-0000-000022B70000}"/>
    <cellStyle name="Normal 24 10 3" xfId="46967" xr:uid="{00000000-0005-0000-0000-000023B70000}"/>
    <cellStyle name="Normal 24 10 4" xfId="46968" xr:uid="{00000000-0005-0000-0000-000024B70000}"/>
    <cellStyle name="Normal 24 10 5" xfId="46969" xr:uid="{00000000-0005-0000-0000-000025B70000}"/>
    <cellStyle name="Normal 24 11" xfId="46970" xr:uid="{00000000-0005-0000-0000-000026B70000}"/>
    <cellStyle name="Normal 24 11 2" xfId="46971" xr:uid="{00000000-0005-0000-0000-000027B70000}"/>
    <cellStyle name="Normal 24 11 3" xfId="46972" xr:uid="{00000000-0005-0000-0000-000028B70000}"/>
    <cellStyle name="Normal 24 11 4" xfId="46973" xr:uid="{00000000-0005-0000-0000-000029B70000}"/>
    <cellStyle name="Normal 24 11 5" xfId="46974" xr:uid="{00000000-0005-0000-0000-00002AB70000}"/>
    <cellStyle name="Normal 24 12" xfId="46975" xr:uid="{00000000-0005-0000-0000-00002BB70000}"/>
    <cellStyle name="Normal 24 12 2" xfId="46976" xr:uid="{00000000-0005-0000-0000-00002CB70000}"/>
    <cellStyle name="Normal 24 12 3" xfId="46977" xr:uid="{00000000-0005-0000-0000-00002DB70000}"/>
    <cellStyle name="Normal 24 12 4" xfId="46978" xr:uid="{00000000-0005-0000-0000-00002EB70000}"/>
    <cellStyle name="Normal 24 12 5" xfId="46979" xr:uid="{00000000-0005-0000-0000-00002FB70000}"/>
    <cellStyle name="Normal 24 13" xfId="46980" xr:uid="{00000000-0005-0000-0000-000030B70000}"/>
    <cellStyle name="Normal 24 13 2" xfId="46981" xr:uid="{00000000-0005-0000-0000-000031B70000}"/>
    <cellStyle name="Normal 24 13 3" xfId="46982" xr:uid="{00000000-0005-0000-0000-000032B70000}"/>
    <cellStyle name="Normal 24 13 4" xfId="46983" xr:uid="{00000000-0005-0000-0000-000033B70000}"/>
    <cellStyle name="Normal 24 13 5" xfId="46984" xr:uid="{00000000-0005-0000-0000-000034B70000}"/>
    <cellStyle name="Normal 24 14" xfId="46985" xr:uid="{00000000-0005-0000-0000-000035B70000}"/>
    <cellStyle name="Normal 24 14 2" xfId="46986" xr:uid="{00000000-0005-0000-0000-000036B70000}"/>
    <cellStyle name="Normal 24 14 3" xfId="46987" xr:uid="{00000000-0005-0000-0000-000037B70000}"/>
    <cellStyle name="Normal 24 14 4" xfId="46988" xr:uid="{00000000-0005-0000-0000-000038B70000}"/>
    <cellStyle name="Normal 24 14 5" xfId="46989" xr:uid="{00000000-0005-0000-0000-000039B70000}"/>
    <cellStyle name="Normal 24 15" xfId="46990" xr:uid="{00000000-0005-0000-0000-00003AB70000}"/>
    <cellStyle name="Normal 24 15 2" xfId="46991" xr:uid="{00000000-0005-0000-0000-00003BB70000}"/>
    <cellStyle name="Normal 24 15 3" xfId="46992" xr:uid="{00000000-0005-0000-0000-00003CB70000}"/>
    <cellStyle name="Normal 24 15 4" xfId="46993" xr:uid="{00000000-0005-0000-0000-00003DB70000}"/>
    <cellStyle name="Normal 24 15 5" xfId="46994" xr:uid="{00000000-0005-0000-0000-00003EB70000}"/>
    <cellStyle name="Normal 24 16" xfId="46995" xr:uid="{00000000-0005-0000-0000-00003FB70000}"/>
    <cellStyle name="Normal 24 16 2" xfId="46996" xr:uid="{00000000-0005-0000-0000-000040B70000}"/>
    <cellStyle name="Normal 24 16 3" xfId="46997" xr:uid="{00000000-0005-0000-0000-000041B70000}"/>
    <cellStyle name="Normal 24 16 4" xfId="46998" xr:uid="{00000000-0005-0000-0000-000042B70000}"/>
    <cellStyle name="Normal 24 16 5" xfId="46999" xr:uid="{00000000-0005-0000-0000-000043B70000}"/>
    <cellStyle name="Normal 24 17" xfId="47000" xr:uid="{00000000-0005-0000-0000-000044B70000}"/>
    <cellStyle name="Normal 24 17 2" xfId="47001" xr:uid="{00000000-0005-0000-0000-000045B70000}"/>
    <cellStyle name="Normal 24 17 3" xfId="47002" xr:uid="{00000000-0005-0000-0000-000046B70000}"/>
    <cellStyle name="Normal 24 17 4" xfId="47003" xr:uid="{00000000-0005-0000-0000-000047B70000}"/>
    <cellStyle name="Normal 24 17 5" xfId="47004" xr:uid="{00000000-0005-0000-0000-000048B70000}"/>
    <cellStyle name="Normal 24 18" xfId="47005" xr:uid="{00000000-0005-0000-0000-000049B70000}"/>
    <cellStyle name="Normal 24 18 2" xfId="47006" xr:uid="{00000000-0005-0000-0000-00004AB70000}"/>
    <cellStyle name="Normal 24 18 3" xfId="47007" xr:uid="{00000000-0005-0000-0000-00004BB70000}"/>
    <cellStyle name="Normal 24 18 4" xfId="47008" xr:uid="{00000000-0005-0000-0000-00004CB70000}"/>
    <cellStyle name="Normal 24 18 5" xfId="47009" xr:uid="{00000000-0005-0000-0000-00004DB70000}"/>
    <cellStyle name="Normal 24 19" xfId="47010" xr:uid="{00000000-0005-0000-0000-00004EB70000}"/>
    <cellStyle name="Normal 24 19 2" xfId="47011" xr:uid="{00000000-0005-0000-0000-00004FB70000}"/>
    <cellStyle name="Normal 24 19 3" xfId="47012" xr:uid="{00000000-0005-0000-0000-000050B70000}"/>
    <cellStyle name="Normal 24 19 4" xfId="47013" xr:uid="{00000000-0005-0000-0000-000051B70000}"/>
    <cellStyle name="Normal 24 19 5" xfId="47014" xr:uid="{00000000-0005-0000-0000-000052B70000}"/>
    <cellStyle name="Normal 24 2" xfId="47015" xr:uid="{00000000-0005-0000-0000-000053B70000}"/>
    <cellStyle name="Normal 24 2 10" xfId="47016" xr:uid="{00000000-0005-0000-0000-000054B70000}"/>
    <cellStyle name="Normal 24 2 10 2" xfId="47017" xr:uid="{00000000-0005-0000-0000-000055B70000}"/>
    <cellStyle name="Normal 24 2 10 3" xfId="47018" xr:uid="{00000000-0005-0000-0000-000056B70000}"/>
    <cellStyle name="Normal 24 2 10 4" xfId="47019" xr:uid="{00000000-0005-0000-0000-000057B70000}"/>
    <cellStyle name="Normal 24 2 10 5" xfId="47020" xr:uid="{00000000-0005-0000-0000-000058B70000}"/>
    <cellStyle name="Normal 24 2 11" xfId="47021" xr:uid="{00000000-0005-0000-0000-000059B70000}"/>
    <cellStyle name="Normal 24 2 11 2" xfId="47022" xr:uid="{00000000-0005-0000-0000-00005AB70000}"/>
    <cellStyle name="Normal 24 2 11 3" xfId="47023" xr:uid="{00000000-0005-0000-0000-00005BB70000}"/>
    <cellStyle name="Normal 24 2 11 4" xfId="47024" xr:uid="{00000000-0005-0000-0000-00005CB70000}"/>
    <cellStyle name="Normal 24 2 11 5" xfId="47025" xr:uid="{00000000-0005-0000-0000-00005DB70000}"/>
    <cellStyle name="Normal 24 2 12" xfId="47026" xr:uid="{00000000-0005-0000-0000-00005EB70000}"/>
    <cellStyle name="Normal 24 2 12 2" xfId="47027" xr:uid="{00000000-0005-0000-0000-00005FB70000}"/>
    <cellStyle name="Normal 24 2 12 3" xfId="47028" xr:uid="{00000000-0005-0000-0000-000060B70000}"/>
    <cellStyle name="Normal 24 2 12 4" xfId="47029" xr:uid="{00000000-0005-0000-0000-000061B70000}"/>
    <cellStyle name="Normal 24 2 12 5" xfId="47030" xr:uid="{00000000-0005-0000-0000-000062B70000}"/>
    <cellStyle name="Normal 24 2 13" xfId="47031" xr:uid="{00000000-0005-0000-0000-000063B70000}"/>
    <cellStyle name="Normal 24 2 13 2" xfId="47032" xr:uid="{00000000-0005-0000-0000-000064B70000}"/>
    <cellStyle name="Normal 24 2 13 3" xfId="47033" xr:uid="{00000000-0005-0000-0000-000065B70000}"/>
    <cellStyle name="Normal 24 2 13 4" xfId="47034" xr:uid="{00000000-0005-0000-0000-000066B70000}"/>
    <cellStyle name="Normal 24 2 13 5" xfId="47035" xr:uid="{00000000-0005-0000-0000-000067B70000}"/>
    <cellStyle name="Normal 24 2 14" xfId="47036" xr:uid="{00000000-0005-0000-0000-000068B70000}"/>
    <cellStyle name="Normal 24 2 14 2" xfId="47037" xr:uid="{00000000-0005-0000-0000-000069B70000}"/>
    <cellStyle name="Normal 24 2 14 3" xfId="47038" xr:uid="{00000000-0005-0000-0000-00006AB70000}"/>
    <cellStyle name="Normal 24 2 14 4" xfId="47039" xr:uid="{00000000-0005-0000-0000-00006BB70000}"/>
    <cellStyle name="Normal 24 2 14 5" xfId="47040" xr:uid="{00000000-0005-0000-0000-00006CB70000}"/>
    <cellStyle name="Normal 24 2 15" xfId="47041" xr:uid="{00000000-0005-0000-0000-00006DB70000}"/>
    <cellStyle name="Normal 24 2 15 2" xfId="47042" xr:uid="{00000000-0005-0000-0000-00006EB70000}"/>
    <cellStyle name="Normal 24 2 15 3" xfId="47043" xr:uid="{00000000-0005-0000-0000-00006FB70000}"/>
    <cellStyle name="Normal 24 2 15 4" xfId="47044" xr:uid="{00000000-0005-0000-0000-000070B70000}"/>
    <cellStyle name="Normal 24 2 15 5" xfId="47045" xr:uid="{00000000-0005-0000-0000-000071B70000}"/>
    <cellStyle name="Normal 24 2 16" xfId="47046" xr:uid="{00000000-0005-0000-0000-000072B70000}"/>
    <cellStyle name="Normal 24 2 16 2" xfId="47047" xr:uid="{00000000-0005-0000-0000-000073B70000}"/>
    <cellStyle name="Normal 24 2 16 3" xfId="47048" xr:uid="{00000000-0005-0000-0000-000074B70000}"/>
    <cellStyle name="Normal 24 2 16 4" xfId="47049" xr:uid="{00000000-0005-0000-0000-000075B70000}"/>
    <cellStyle name="Normal 24 2 16 5" xfId="47050" xr:uid="{00000000-0005-0000-0000-000076B70000}"/>
    <cellStyle name="Normal 24 2 17" xfId="47051" xr:uid="{00000000-0005-0000-0000-000077B70000}"/>
    <cellStyle name="Normal 24 2 17 2" xfId="47052" xr:uid="{00000000-0005-0000-0000-000078B70000}"/>
    <cellStyle name="Normal 24 2 17 3" xfId="47053" xr:uid="{00000000-0005-0000-0000-000079B70000}"/>
    <cellStyle name="Normal 24 2 17 4" xfId="47054" xr:uid="{00000000-0005-0000-0000-00007AB70000}"/>
    <cellStyle name="Normal 24 2 17 5" xfId="47055" xr:uid="{00000000-0005-0000-0000-00007BB70000}"/>
    <cellStyle name="Normal 24 2 18" xfId="47056" xr:uid="{00000000-0005-0000-0000-00007CB70000}"/>
    <cellStyle name="Normal 24 2 18 2" xfId="47057" xr:uid="{00000000-0005-0000-0000-00007DB70000}"/>
    <cellStyle name="Normal 24 2 18 3" xfId="47058" xr:uid="{00000000-0005-0000-0000-00007EB70000}"/>
    <cellStyle name="Normal 24 2 18 4" xfId="47059" xr:uid="{00000000-0005-0000-0000-00007FB70000}"/>
    <cellStyle name="Normal 24 2 18 5" xfId="47060" xr:uid="{00000000-0005-0000-0000-000080B70000}"/>
    <cellStyle name="Normal 24 2 19" xfId="47061" xr:uid="{00000000-0005-0000-0000-000081B70000}"/>
    <cellStyle name="Normal 24 2 19 2" xfId="47062" xr:uid="{00000000-0005-0000-0000-000082B70000}"/>
    <cellStyle name="Normal 24 2 19 3" xfId="47063" xr:uid="{00000000-0005-0000-0000-000083B70000}"/>
    <cellStyle name="Normal 24 2 19 4" xfId="47064" xr:uid="{00000000-0005-0000-0000-000084B70000}"/>
    <cellStyle name="Normal 24 2 19 5" xfId="47065" xr:uid="{00000000-0005-0000-0000-000085B70000}"/>
    <cellStyle name="Normal 24 2 2" xfId="47066" xr:uid="{00000000-0005-0000-0000-000086B70000}"/>
    <cellStyle name="Normal 24 2 2 10" xfId="47067" xr:uid="{00000000-0005-0000-0000-000087B70000}"/>
    <cellStyle name="Normal 24 2 2 10 2" xfId="47068" xr:uid="{00000000-0005-0000-0000-000088B70000}"/>
    <cellStyle name="Normal 24 2 2 10 3" xfId="47069" xr:uid="{00000000-0005-0000-0000-000089B70000}"/>
    <cellStyle name="Normal 24 2 2 10 4" xfId="47070" xr:uid="{00000000-0005-0000-0000-00008AB70000}"/>
    <cellStyle name="Normal 24 2 2 10 5" xfId="47071" xr:uid="{00000000-0005-0000-0000-00008BB70000}"/>
    <cellStyle name="Normal 24 2 2 11" xfId="47072" xr:uid="{00000000-0005-0000-0000-00008CB70000}"/>
    <cellStyle name="Normal 24 2 2 11 2" xfId="47073" xr:uid="{00000000-0005-0000-0000-00008DB70000}"/>
    <cellStyle name="Normal 24 2 2 11 3" xfId="47074" xr:uid="{00000000-0005-0000-0000-00008EB70000}"/>
    <cellStyle name="Normal 24 2 2 11 4" xfId="47075" xr:uid="{00000000-0005-0000-0000-00008FB70000}"/>
    <cellStyle name="Normal 24 2 2 11 5" xfId="47076" xr:uid="{00000000-0005-0000-0000-000090B70000}"/>
    <cellStyle name="Normal 24 2 2 12" xfId="47077" xr:uid="{00000000-0005-0000-0000-000091B70000}"/>
    <cellStyle name="Normal 24 2 2 12 2" xfId="47078" xr:uid="{00000000-0005-0000-0000-000092B70000}"/>
    <cellStyle name="Normal 24 2 2 12 3" xfId="47079" xr:uid="{00000000-0005-0000-0000-000093B70000}"/>
    <cellStyle name="Normal 24 2 2 12 4" xfId="47080" xr:uid="{00000000-0005-0000-0000-000094B70000}"/>
    <cellStyle name="Normal 24 2 2 12 5" xfId="47081" xr:uid="{00000000-0005-0000-0000-000095B70000}"/>
    <cellStyle name="Normal 24 2 2 13" xfId="47082" xr:uid="{00000000-0005-0000-0000-000096B70000}"/>
    <cellStyle name="Normal 24 2 2 13 2" xfId="47083" xr:uid="{00000000-0005-0000-0000-000097B70000}"/>
    <cellStyle name="Normal 24 2 2 13 3" xfId="47084" xr:uid="{00000000-0005-0000-0000-000098B70000}"/>
    <cellStyle name="Normal 24 2 2 13 4" xfId="47085" xr:uid="{00000000-0005-0000-0000-000099B70000}"/>
    <cellStyle name="Normal 24 2 2 13 5" xfId="47086" xr:uid="{00000000-0005-0000-0000-00009AB70000}"/>
    <cellStyle name="Normal 24 2 2 14" xfId="47087" xr:uid="{00000000-0005-0000-0000-00009BB70000}"/>
    <cellStyle name="Normal 24 2 2 14 2" xfId="47088" xr:uid="{00000000-0005-0000-0000-00009CB70000}"/>
    <cellStyle name="Normal 24 2 2 14 3" xfId="47089" xr:uid="{00000000-0005-0000-0000-00009DB70000}"/>
    <cellStyle name="Normal 24 2 2 14 4" xfId="47090" xr:uid="{00000000-0005-0000-0000-00009EB70000}"/>
    <cellStyle name="Normal 24 2 2 14 5" xfId="47091" xr:uid="{00000000-0005-0000-0000-00009FB70000}"/>
    <cellStyle name="Normal 24 2 2 15" xfId="47092" xr:uid="{00000000-0005-0000-0000-0000A0B70000}"/>
    <cellStyle name="Normal 24 2 2 15 2" xfId="47093" xr:uid="{00000000-0005-0000-0000-0000A1B70000}"/>
    <cellStyle name="Normal 24 2 2 15 3" xfId="47094" xr:uid="{00000000-0005-0000-0000-0000A2B70000}"/>
    <cellStyle name="Normal 24 2 2 15 4" xfId="47095" xr:uid="{00000000-0005-0000-0000-0000A3B70000}"/>
    <cellStyle name="Normal 24 2 2 15 5" xfId="47096" xr:uid="{00000000-0005-0000-0000-0000A4B70000}"/>
    <cellStyle name="Normal 24 2 2 16" xfId="47097" xr:uid="{00000000-0005-0000-0000-0000A5B70000}"/>
    <cellStyle name="Normal 24 2 2 16 2" xfId="47098" xr:uid="{00000000-0005-0000-0000-0000A6B70000}"/>
    <cellStyle name="Normal 24 2 2 16 3" xfId="47099" xr:uid="{00000000-0005-0000-0000-0000A7B70000}"/>
    <cellStyle name="Normal 24 2 2 16 4" xfId="47100" xr:uid="{00000000-0005-0000-0000-0000A8B70000}"/>
    <cellStyle name="Normal 24 2 2 16 5" xfId="47101" xr:uid="{00000000-0005-0000-0000-0000A9B70000}"/>
    <cellStyle name="Normal 24 2 2 17" xfId="47102" xr:uid="{00000000-0005-0000-0000-0000AAB70000}"/>
    <cellStyle name="Normal 24 2 2 17 2" xfId="47103" xr:uid="{00000000-0005-0000-0000-0000ABB70000}"/>
    <cellStyle name="Normal 24 2 2 17 3" xfId="47104" xr:uid="{00000000-0005-0000-0000-0000ACB70000}"/>
    <cellStyle name="Normal 24 2 2 17 4" xfId="47105" xr:uid="{00000000-0005-0000-0000-0000ADB70000}"/>
    <cellStyle name="Normal 24 2 2 17 5" xfId="47106" xr:uid="{00000000-0005-0000-0000-0000AEB70000}"/>
    <cellStyle name="Normal 24 2 2 18" xfId="47107" xr:uid="{00000000-0005-0000-0000-0000AFB70000}"/>
    <cellStyle name="Normal 24 2 2 18 2" xfId="47108" xr:uid="{00000000-0005-0000-0000-0000B0B70000}"/>
    <cellStyle name="Normal 24 2 2 18 3" xfId="47109" xr:uid="{00000000-0005-0000-0000-0000B1B70000}"/>
    <cellStyle name="Normal 24 2 2 18 4" xfId="47110" xr:uid="{00000000-0005-0000-0000-0000B2B70000}"/>
    <cellStyle name="Normal 24 2 2 18 5" xfId="47111" xr:uid="{00000000-0005-0000-0000-0000B3B70000}"/>
    <cellStyle name="Normal 24 2 2 19" xfId="47112" xr:uid="{00000000-0005-0000-0000-0000B4B70000}"/>
    <cellStyle name="Normal 24 2 2 19 2" xfId="47113" xr:uid="{00000000-0005-0000-0000-0000B5B70000}"/>
    <cellStyle name="Normal 24 2 2 19 3" xfId="47114" xr:uid="{00000000-0005-0000-0000-0000B6B70000}"/>
    <cellStyle name="Normal 24 2 2 19 4" xfId="47115" xr:uid="{00000000-0005-0000-0000-0000B7B70000}"/>
    <cellStyle name="Normal 24 2 2 2" xfId="47116" xr:uid="{00000000-0005-0000-0000-0000B8B70000}"/>
    <cellStyle name="Normal 24 2 2 2 10" xfId="47117" xr:uid="{00000000-0005-0000-0000-0000B9B70000}"/>
    <cellStyle name="Normal 24 2 2 2 10 2" xfId="47118" xr:uid="{00000000-0005-0000-0000-0000BAB70000}"/>
    <cellStyle name="Normal 24 2 2 2 10 3" xfId="47119" xr:uid="{00000000-0005-0000-0000-0000BBB70000}"/>
    <cellStyle name="Normal 24 2 2 2 10 4" xfId="47120" xr:uid="{00000000-0005-0000-0000-0000BCB70000}"/>
    <cellStyle name="Normal 24 2 2 2 10 5" xfId="47121" xr:uid="{00000000-0005-0000-0000-0000BDB70000}"/>
    <cellStyle name="Normal 24 2 2 2 11" xfId="47122" xr:uid="{00000000-0005-0000-0000-0000BEB70000}"/>
    <cellStyle name="Normal 24 2 2 2 11 2" xfId="47123" xr:uid="{00000000-0005-0000-0000-0000BFB70000}"/>
    <cellStyle name="Normal 24 2 2 2 11 3" xfId="47124" xr:uid="{00000000-0005-0000-0000-0000C0B70000}"/>
    <cellStyle name="Normal 24 2 2 2 11 4" xfId="47125" xr:uid="{00000000-0005-0000-0000-0000C1B70000}"/>
    <cellStyle name="Normal 24 2 2 2 11 5" xfId="47126" xr:uid="{00000000-0005-0000-0000-0000C2B70000}"/>
    <cellStyle name="Normal 24 2 2 2 12" xfId="47127" xr:uid="{00000000-0005-0000-0000-0000C3B70000}"/>
    <cellStyle name="Normal 24 2 2 2 12 2" xfId="47128" xr:uid="{00000000-0005-0000-0000-0000C4B70000}"/>
    <cellStyle name="Normal 24 2 2 2 12 3" xfId="47129" xr:uid="{00000000-0005-0000-0000-0000C5B70000}"/>
    <cellStyle name="Normal 24 2 2 2 12 4" xfId="47130" xr:uid="{00000000-0005-0000-0000-0000C6B70000}"/>
    <cellStyle name="Normal 24 2 2 2 12 5" xfId="47131" xr:uid="{00000000-0005-0000-0000-0000C7B70000}"/>
    <cellStyle name="Normal 24 2 2 2 13" xfId="47132" xr:uid="{00000000-0005-0000-0000-0000C8B70000}"/>
    <cellStyle name="Normal 24 2 2 2 13 2" xfId="47133" xr:uid="{00000000-0005-0000-0000-0000C9B70000}"/>
    <cellStyle name="Normal 24 2 2 2 13 3" xfId="47134" xr:uid="{00000000-0005-0000-0000-0000CAB70000}"/>
    <cellStyle name="Normal 24 2 2 2 13 4" xfId="47135" xr:uid="{00000000-0005-0000-0000-0000CBB70000}"/>
    <cellStyle name="Normal 24 2 2 2 13 5" xfId="47136" xr:uid="{00000000-0005-0000-0000-0000CCB70000}"/>
    <cellStyle name="Normal 24 2 2 2 14" xfId="47137" xr:uid="{00000000-0005-0000-0000-0000CDB70000}"/>
    <cellStyle name="Normal 24 2 2 2 14 2" xfId="47138" xr:uid="{00000000-0005-0000-0000-0000CEB70000}"/>
    <cellStyle name="Normal 24 2 2 2 14 3" xfId="47139" xr:uid="{00000000-0005-0000-0000-0000CFB70000}"/>
    <cellStyle name="Normal 24 2 2 2 14 4" xfId="47140" xr:uid="{00000000-0005-0000-0000-0000D0B70000}"/>
    <cellStyle name="Normal 24 2 2 2 14 5" xfId="47141" xr:uid="{00000000-0005-0000-0000-0000D1B70000}"/>
    <cellStyle name="Normal 24 2 2 2 15" xfId="47142" xr:uid="{00000000-0005-0000-0000-0000D2B70000}"/>
    <cellStyle name="Normal 24 2 2 2 15 2" xfId="47143" xr:uid="{00000000-0005-0000-0000-0000D3B70000}"/>
    <cellStyle name="Normal 24 2 2 2 15 3" xfId="47144" xr:uid="{00000000-0005-0000-0000-0000D4B70000}"/>
    <cellStyle name="Normal 24 2 2 2 15 4" xfId="47145" xr:uid="{00000000-0005-0000-0000-0000D5B70000}"/>
    <cellStyle name="Normal 24 2 2 2 15 5" xfId="47146" xr:uid="{00000000-0005-0000-0000-0000D6B70000}"/>
    <cellStyle name="Normal 24 2 2 2 16" xfId="47147" xr:uid="{00000000-0005-0000-0000-0000D7B70000}"/>
    <cellStyle name="Normal 24 2 2 2 16 2" xfId="47148" xr:uid="{00000000-0005-0000-0000-0000D8B70000}"/>
    <cellStyle name="Normal 24 2 2 2 16 3" xfId="47149" xr:uid="{00000000-0005-0000-0000-0000D9B70000}"/>
    <cellStyle name="Normal 24 2 2 2 16 4" xfId="47150" xr:uid="{00000000-0005-0000-0000-0000DAB70000}"/>
    <cellStyle name="Normal 24 2 2 2 16 5" xfId="47151" xr:uid="{00000000-0005-0000-0000-0000DBB70000}"/>
    <cellStyle name="Normal 24 2 2 2 17" xfId="47152" xr:uid="{00000000-0005-0000-0000-0000DCB70000}"/>
    <cellStyle name="Normal 24 2 2 2 17 2" xfId="47153" xr:uid="{00000000-0005-0000-0000-0000DDB70000}"/>
    <cellStyle name="Normal 24 2 2 2 17 3" xfId="47154" xr:uid="{00000000-0005-0000-0000-0000DEB70000}"/>
    <cellStyle name="Normal 24 2 2 2 17 4" xfId="47155" xr:uid="{00000000-0005-0000-0000-0000DFB70000}"/>
    <cellStyle name="Normal 24 2 2 2 18" xfId="47156" xr:uid="{00000000-0005-0000-0000-0000E0B70000}"/>
    <cellStyle name="Normal 24 2 2 2 18 2" xfId="47157" xr:uid="{00000000-0005-0000-0000-0000E1B70000}"/>
    <cellStyle name="Normal 24 2 2 2 18 3" xfId="47158" xr:uid="{00000000-0005-0000-0000-0000E2B70000}"/>
    <cellStyle name="Normal 24 2 2 2 18 4" xfId="47159" xr:uid="{00000000-0005-0000-0000-0000E3B70000}"/>
    <cellStyle name="Normal 24 2 2 2 19" xfId="47160" xr:uid="{00000000-0005-0000-0000-0000E4B70000}"/>
    <cellStyle name="Normal 24 2 2 2 2" xfId="47161" xr:uid="{00000000-0005-0000-0000-0000E5B70000}"/>
    <cellStyle name="Normal 24 2 2 2 2 2" xfId="47162" xr:uid="{00000000-0005-0000-0000-0000E6B70000}"/>
    <cellStyle name="Normal 24 2 2 2 2 3" xfId="47163" xr:uid="{00000000-0005-0000-0000-0000E7B70000}"/>
    <cellStyle name="Normal 24 2 2 2 2 4" xfId="47164" xr:uid="{00000000-0005-0000-0000-0000E8B70000}"/>
    <cellStyle name="Normal 24 2 2 2 2 5" xfId="47165" xr:uid="{00000000-0005-0000-0000-0000E9B70000}"/>
    <cellStyle name="Normal 24 2 2 2 20" xfId="47166" xr:uid="{00000000-0005-0000-0000-0000EAB70000}"/>
    <cellStyle name="Normal 24 2 2 2 21" xfId="47167" xr:uid="{00000000-0005-0000-0000-0000EBB70000}"/>
    <cellStyle name="Normal 24 2 2 2 3" xfId="47168" xr:uid="{00000000-0005-0000-0000-0000ECB70000}"/>
    <cellStyle name="Normal 24 2 2 2 3 2" xfId="47169" xr:uid="{00000000-0005-0000-0000-0000EDB70000}"/>
    <cellStyle name="Normal 24 2 2 2 3 3" xfId="47170" xr:uid="{00000000-0005-0000-0000-0000EEB70000}"/>
    <cellStyle name="Normal 24 2 2 2 3 4" xfId="47171" xr:uid="{00000000-0005-0000-0000-0000EFB70000}"/>
    <cellStyle name="Normal 24 2 2 2 3 5" xfId="47172" xr:uid="{00000000-0005-0000-0000-0000F0B70000}"/>
    <cellStyle name="Normal 24 2 2 2 4" xfId="47173" xr:uid="{00000000-0005-0000-0000-0000F1B70000}"/>
    <cellStyle name="Normal 24 2 2 2 4 2" xfId="47174" xr:uid="{00000000-0005-0000-0000-0000F2B70000}"/>
    <cellStyle name="Normal 24 2 2 2 4 3" xfId="47175" xr:uid="{00000000-0005-0000-0000-0000F3B70000}"/>
    <cellStyle name="Normal 24 2 2 2 4 4" xfId="47176" xr:uid="{00000000-0005-0000-0000-0000F4B70000}"/>
    <cellStyle name="Normal 24 2 2 2 4 5" xfId="47177" xr:uid="{00000000-0005-0000-0000-0000F5B70000}"/>
    <cellStyle name="Normal 24 2 2 2 5" xfId="47178" xr:uid="{00000000-0005-0000-0000-0000F6B70000}"/>
    <cellStyle name="Normal 24 2 2 2 5 2" xfId="47179" xr:uid="{00000000-0005-0000-0000-0000F7B70000}"/>
    <cellStyle name="Normal 24 2 2 2 5 3" xfId="47180" xr:uid="{00000000-0005-0000-0000-0000F8B70000}"/>
    <cellStyle name="Normal 24 2 2 2 5 4" xfId="47181" xr:uid="{00000000-0005-0000-0000-0000F9B70000}"/>
    <cellStyle name="Normal 24 2 2 2 5 5" xfId="47182" xr:uid="{00000000-0005-0000-0000-0000FAB70000}"/>
    <cellStyle name="Normal 24 2 2 2 6" xfId="47183" xr:uid="{00000000-0005-0000-0000-0000FBB70000}"/>
    <cellStyle name="Normal 24 2 2 2 6 2" xfId="47184" xr:uid="{00000000-0005-0000-0000-0000FCB70000}"/>
    <cellStyle name="Normal 24 2 2 2 6 3" xfId="47185" xr:uid="{00000000-0005-0000-0000-0000FDB70000}"/>
    <cellStyle name="Normal 24 2 2 2 6 4" xfId="47186" xr:uid="{00000000-0005-0000-0000-0000FEB70000}"/>
    <cellStyle name="Normal 24 2 2 2 6 5" xfId="47187" xr:uid="{00000000-0005-0000-0000-0000FFB70000}"/>
    <cellStyle name="Normal 24 2 2 2 7" xfId="47188" xr:uid="{00000000-0005-0000-0000-000000B80000}"/>
    <cellStyle name="Normal 24 2 2 2 7 2" xfId="47189" xr:uid="{00000000-0005-0000-0000-000001B80000}"/>
    <cellStyle name="Normal 24 2 2 2 7 3" xfId="47190" xr:uid="{00000000-0005-0000-0000-000002B80000}"/>
    <cellStyle name="Normal 24 2 2 2 7 4" xfId="47191" xr:uid="{00000000-0005-0000-0000-000003B80000}"/>
    <cellStyle name="Normal 24 2 2 2 7 5" xfId="47192" xr:uid="{00000000-0005-0000-0000-000004B80000}"/>
    <cellStyle name="Normal 24 2 2 2 8" xfId="47193" xr:uid="{00000000-0005-0000-0000-000005B80000}"/>
    <cellStyle name="Normal 24 2 2 2 8 2" xfId="47194" xr:uid="{00000000-0005-0000-0000-000006B80000}"/>
    <cellStyle name="Normal 24 2 2 2 8 3" xfId="47195" xr:uid="{00000000-0005-0000-0000-000007B80000}"/>
    <cellStyle name="Normal 24 2 2 2 8 4" xfId="47196" xr:uid="{00000000-0005-0000-0000-000008B80000}"/>
    <cellStyle name="Normal 24 2 2 2 8 5" xfId="47197" xr:uid="{00000000-0005-0000-0000-000009B80000}"/>
    <cellStyle name="Normal 24 2 2 2 9" xfId="47198" xr:uid="{00000000-0005-0000-0000-00000AB80000}"/>
    <cellStyle name="Normal 24 2 2 2 9 2" xfId="47199" xr:uid="{00000000-0005-0000-0000-00000BB80000}"/>
    <cellStyle name="Normal 24 2 2 2 9 3" xfId="47200" xr:uid="{00000000-0005-0000-0000-00000CB80000}"/>
    <cellStyle name="Normal 24 2 2 2 9 4" xfId="47201" xr:uid="{00000000-0005-0000-0000-00000DB80000}"/>
    <cellStyle name="Normal 24 2 2 2 9 5" xfId="47202" xr:uid="{00000000-0005-0000-0000-00000EB80000}"/>
    <cellStyle name="Normal 24 2 2 20" xfId="47203" xr:uid="{00000000-0005-0000-0000-00000FB80000}"/>
    <cellStyle name="Normal 24 2 2 20 2" xfId="47204" xr:uid="{00000000-0005-0000-0000-000010B80000}"/>
    <cellStyle name="Normal 24 2 2 20 3" xfId="47205" xr:uid="{00000000-0005-0000-0000-000011B80000}"/>
    <cellStyle name="Normal 24 2 2 20 4" xfId="47206" xr:uid="{00000000-0005-0000-0000-000012B80000}"/>
    <cellStyle name="Normal 24 2 2 21" xfId="47207" xr:uid="{00000000-0005-0000-0000-000013B80000}"/>
    <cellStyle name="Normal 24 2 2 22" xfId="47208" xr:uid="{00000000-0005-0000-0000-000014B80000}"/>
    <cellStyle name="Normal 24 2 2 23" xfId="47209" xr:uid="{00000000-0005-0000-0000-000015B80000}"/>
    <cellStyle name="Normal 24 2 2 3" xfId="47210" xr:uid="{00000000-0005-0000-0000-000016B80000}"/>
    <cellStyle name="Normal 24 2 2 3 10" xfId="47211" xr:uid="{00000000-0005-0000-0000-000017B80000}"/>
    <cellStyle name="Normal 24 2 2 3 10 2" xfId="47212" xr:uid="{00000000-0005-0000-0000-000018B80000}"/>
    <cellStyle name="Normal 24 2 2 3 10 3" xfId="47213" xr:uid="{00000000-0005-0000-0000-000019B80000}"/>
    <cellStyle name="Normal 24 2 2 3 10 4" xfId="47214" xr:uid="{00000000-0005-0000-0000-00001AB80000}"/>
    <cellStyle name="Normal 24 2 2 3 10 5" xfId="47215" xr:uid="{00000000-0005-0000-0000-00001BB80000}"/>
    <cellStyle name="Normal 24 2 2 3 11" xfId="47216" xr:uid="{00000000-0005-0000-0000-00001CB80000}"/>
    <cellStyle name="Normal 24 2 2 3 11 2" xfId="47217" xr:uid="{00000000-0005-0000-0000-00001DB80000}"/>
    <cellStyle name="Normal 24 2 2 3 11 3" xfId="47218" xr:uid="{00000000-0005-0000-0000-00001EB80000}"/>
    <cellStyle name="Normal 24 2 2 3 11 4" xfId="47219" xr:uid="{00000000-0005-0000-0000-00001FB80000}"/>
    <cellStyle name="Normal 24 2 2 3 11 5" xfId="47220" xr:uid="{00000000-0005-0000-0000-000020B80000}"/>
    <cellStyle name="Normal 24 2 2 3 12" xfId="47221" xr:uid="{00000000-0005-0000-0000-000021B80000}"/>
    <cellStyle name="Normal 24 2 2 3 12 2" xfId="47222" xr:uid="{00000000-0005-0000-0000-000022B80000}"/>
    <cellStyle name="Normal 24 2 2 3 12 3" xfId="47223" xr:uid="{00000000-0005-0000-0000-000023B80000}"/>
    <cellStyle name="Normal 24 2 2 3 12 4" xfId="47224" xr:uid="{00000000-0005-0000-0000-000024B80000}"/>
    <cellStyle name="Normal 24 2 2 3 12 5" xfId="47225" xr:uid="{00000000-0005-0000-0000-000025B80000}"/>
    <cellStyle name="Normal 24 2 2 3 13" xfId="47226" xr:uid="{00000000-0005-0000-0000-000026B80000}"/>
    <cellStyle name="Normal 24 2 2 3 13 2" xfId="47227" xr:uid="{00000000-0005-0000-0000-000027B80000}"/>
    <cellStyle name="Normal 24 2 2 3 13 3" xfId="47228" xr:uid="{00000000-0005-0000-0000-000028B80000}"/>
    <cellStyle name="Normal 24 2 2 3 13 4" xfId="47229" xr:uid="{00000000-0005-0000-0000-000029B80000}"/>
    <cellStyle name="Normal 24 2 2 3 13 5" xfId="47230" xr:uid="{00000000-0005-0000-0000-00002AB80000}"/>
    <cellStyle name="Normal 24 2 2 3 14" xfId="47231" xr:uid="{00000000-0005-0000-0000-00002BB80000}"/>
    <cellStyle name="Normal 24 2 2 3 14 2" xfId="47232" xr:uid="{00000000-0005-0000-0000-00002CB80000}"/>
    <cellStyle name="Normal 24 2 2 3 14 3" xfId="47233" xr:uid="{00000000-0005-0000-0000-00002DB80000}"/>
    <cellStyle name="Normal 24 2 2 3 14 4" xfId="47234" xr:uid="{00000000-0005-0000-0000-00002EB80000}"/>
    <cellStyle name="Normal 24 2 2 3 14 5" xfId="47235" xr:uid="{00000000-0005-0000-0000-00002FB80000}"/>
    <cellStyle name="Normal 24 2 2 3 15" xfId="47236" xr:uid="{00000000-0005-0000-0000-000030B80000}"/>
    <cellStyle name="Normal 24 2 2 3 15 2" xfId="47237" xr:uid="{00000000-0005-0000-0000-000031B80000}"/>
    <cellStyle name="Normal 24 2 2 3 15 3" xfId="47238" xr:uid="{00000000-0005-0000-0000-000032B80000}"/>
    <cellStyle name="Normal 24 2 2 3 15 4" xfId="47239" xr:uid="{00000000-0005-0000-0000-000033B80000}"/>
    <cellStyle name="Normal 24 2 2 3 15 5" xfId="47240" xr:uid="{00000000-0005-0000-0000-000034B80000}"/>
    <cellStyle name="Normal 24 2 2 3 16" xfId="47241" xr:uid="{00000000-0005-0000-0000-000035B80000}"/>
    <cellStyle name="Normal 24 2 2 3 16 2" xfId="47242" xr:uid="{00000000-0005-0000-0000-000036B80000}"/>
    <cellStyle name="Normal 24 2 2 3 16 3" xfId="47243" xr:uid="{00000000-0005-0000-0000-000037B80000}"/>
    <cellStyle name="Normal 24 2 2 3 16 4" xfId="47244" xr:uid="{00000000-0005-0000-0000-000038B80000}"/>
    <cellStyle name="Normal 24 2 2 3 17" xfId="47245" xr:uid="{00000000-0005-0000-0000-000039B80000}"/>
    <cellStyle name="Normal 24 2 2 3 17 2" xfId="47246" xr:uid="{00000000-0005-0000-0000-00003AB80000}"/>
    <cellStyle name="Normal 24 2 2 3 17 3" xfId="47247" xr:uid="{00000000-0005-0000-0000-00003BB80000}"/>
    <cellStyle name="Normal 24 2 2 3 17 4" xfId="47248" xr:uid="{00000000-0005-0000-0000-00003CB80000}"/>
    <cellStyle name="Normal 24 2 2 3 18" xfId="47249" xr:uid="{00000000-0005-0000-0000-00003DB80000}"/>
    <cellStyle name="Normal 24 2 2 3 19" xfId="47250" xr:uid="{00000000-0005-0000-0000-00003EB80000}"/>
    <cellStyle name="Normal 24 2 2 3 2" xfId="47251" xr:uid="{00000000-0005-0000-0000-00003FB80000}"/>
    <cellStyle name="Normal 24 2 2 3 2 2" xfId="47252" xr:uid="{00000000-0005-0000-0000-000040B80000}"/>
    <cellStyle name="Normal 24 2 2 3 2 3" xfId="47253" xr:uid="{00000000-0005-0000-0000-000041B80000}"/>
    <cellStyle name="Normal 24 2 2 3 2 4" xfId="47254" xr:uid="{00000000-0005-0000-0000-000042B80000}"/>
    <cellStyle name="Normal 24 2 2 3 2 5" xfId="47255" xr:uid="{00000000-0005-0000-0000-000043B80000}"/>
    <cellStyle name="Normal 24 2 2 3 20" xfId="47256" xr:uid="{00000000-0005-0000-0000-000044B80000}"/>
    <cellStyle name="Normal 24 2 2 3 3" xfId="47257" xr:uid="{00000000-0005-0000-0000-000045B80000}"/>
    <cellStyle name="Normal 24 2 2 3 3 2" xfId="47258" xr:uid="{00000000-0005-0000-0000-000046B80000}"/>
    <cellStyle name="Normal 24 2 2 3 3 3" xfId="47259" xr:uid="{00000000-0005-0000-0000-000047B80000}"/>
    <cellStyle name="Normal 24 2 2 3 3 4" xfId="47260" xr:uid="{00000000-0005-0000-0000-000048B80000}"/>
    <cellStyle name="Normal 24 2 2 3 3 5" xfId="47261" xr:uid="{00000000-0005-0000-0000-000049B80000}"/>
    <cellStyle name="Normal 24 2 2 3 4" xfId="47262" xr:uid="{00000000-0005-0000-0000-00004AB80000}"/>
    <cellStyle name="Normal 24 2 2 3 4 2" xfId="47263" xr:uid="{00000000-0005-0000-0000-00004BB80000}"/>
    <cellStyle name="Normal 24 2 2 3 4 3" xfId="47264" xr:uid="{00000000-0005-0000-0000-00004CB80000}"/>
    <cellStyle name="Normal 24 2 2 3 4 4" xfId="47265" xr:uid="{00000000-0005-0000-0000-00004DB80000}"/>
    <cellStyle name="Normal 24 2 2 3 4 5" xfId="47266" xr:uid="{00000000-0005-0000-0000-00004EB80000}"/>
    <cellStyle name="Normal 24 2 2 3 5" xfId="47267" xr:uid="{00000000-0005-0000-0000-00004FB80000}"/>
    <cellStyle name="Normal 24 2 2 3 5 2" xfId="47268" xr:uid="{00000000-0005-0000-0000-000050B80000}"/>
    <cellStyle name="Normal 24 2 2 3 5 3" xfId="47269" xr:uid="{00000000-0005-0000-0000-000051B80000}"/>
    <cellStyle name="Normal 24 2 2 3 5 4" xfId="47270" xr:uid="{00000000-0005-0000-0000-000052B80000}"/>
    <cellStyle name="Normal 24 2 2 3 5 5" xfId="47271" xr:uid="{00000000-0005-0000-0000-000053B80000}"/>
    <cellStyle name="Normal 24 2 2 3 6" xfId="47272" xr:uid="{00000000-0005-0000-0000-000054B80000}"/>
    <cellStyle name="Normal 24 2 2 3 6 2" xfId="47273" xr:uid="{00000000-0005-0000-0000-000055B80000}"/>
    <cellStyle name="Normal 24 2 2 3 6 3" xfId="47274" xr:uid="{00000000-0005-0000-0000-000056B80000}"/>
    <cellStyle name="Normal 24 2 2 3 6 4" xfId="47275" xr:uid="{00000000-0005-0000-0000-000057B80000}"/>
    <cellStyle name="Normal 24 2 2 3 6 5" xfId="47276" xr:uid="{00000000-0005-0000-0000-000058B80000}"/>
    <cellStyle name="Normal 24 2 2 3 7" xfId="47277" xr:uid="{00000000-0005-0000-0000-000059B80000}"/>
    <cellStyle name="Normal 24 2 2 3 7 2" xfId="47278" xr:uid="{00000000-0005-0000-0000-00005AB80000}"/>
    <cellStyle name="Normal 24 2 2 3 7 3" xfId="47279" xr:uid="{00000000-0005-0000-0000-00005BB80000}"/>
    <cellStyle name="Normal 24 2 2 3 7 4" xfId="47280" xr:uid="{00000000-0005-0000-0000-00005CB80000}"/>
    <cellStyle name="Normal 24 2 2 3 7 5" xfId="47281" xr:uid="{00000000-0005-0000-0000-00005DB80000}"/>
    <cellStyle name="Normal 24 2 2 3 8" xfId="47282" xr:uid="{00000000-0005-0000-0000-00005EB80000}"/>
    <cellStyle name="Normal 24 2 2 3 8 2" xfId="47283" xr:uid="{00000000-0005-0000-0000-00005FB80000}"/>
    <cellStyle name="Normal 24 2 2 3 8 3" xfId="47284" xr:uid="{00000000-0005-0000-0000-000060B80000}"/>
    <cellStyle name="Normal 24 2 2 3 8 4" xfId="47285" xr:uid="{00000000-0005-0000-0000-000061B80000}"/>
    <cellStyle name="Normal 24 2 2 3 8 5" xfId="47286" xr:uid="{00000000-0005-0000-0000-000062B80000}"/>
    <cellStyle name="Normal 24 2 2 3 9" xfId="47287" xr:uid="{00000000-0005-0000-0000-000063B80000}"/>
    <cellStyle name="Normal 24 2 2 3 9 2" xfId="47288" xr:uid="{00000000-0005-0000-0000-000064B80000}"/>
    <cellStyle name="Normal 24 2 2 3 9 3" xfId="47289" xr:uid="{00000000-0005-0000-0000-000065B80000}"/>
    <cellStyle name="Normal 24 2 2 3 9 4" xfId="47290" xr:uid="{00000000-0005-0000-0000-000066B80000}"/>
    <cellStyle name="Normal 24 2 2 3 9 5" xfId="47291" xr:uid="{00000000-0005-0000-0000-000067B80000}"/>
    <cellStyle name="Normal 24 2 2 4" xfId="47292" xr:uid="{00000000-0005-0000-0000-000068B80000}"/>
    <cellStyle name="Normal 24 2 2 4 10" xfId="47293" xr:uid="{00000000-0005-0000-0000-000069B80000}"/>
    <cellStyle name="Normal 24 2 2 4 10 2" xfId="47294" xr:uid="{00000000-0005-0000-0000-00006AB80000}"/>
    <cellStyle name="Normal 24 2 2 4 10 3" xfId="47295" xr:uid="{00000000-0005-0000-0000-00006BB80000}"/>
    <cellStyle name="Normal 24 2 2 4 10 4" xfId="47296" xr:uid="{00000000-0005-0000-0000-00006CB80000}"/>
    <cellStyle name="Normal 24 2 2 4 10 5" xfId="47297" xr:uid="{00000000-0005-0000-0000-00006DB80000}"/>
    <cellStyle name="Normal 24 2 2 4 11" xfId="47298" xr:uid="{00000000-0005-0000-0000-00006EB80000}"/>
    <cellStyle name="Normal 24 2 2 4 11 2" xfId="47299" xr:uid="{00000000-0005-0000-0000-00006FB80000}"/>
    <cellStyle name="Normal 24 2 2 4 11 3" xfId="47300" xr:uid="{00000000-0005-0000-0000-000070B80000}"/>
    <cellStyle name="Normal 24 2 2 4 11 4" xfId="47301" xr:uid="{00000000-0005-0000-0000-000071B80000}"/>
    <cellStyle name="Normal 24 2 2 4 11 5" xfId="47302" xr:uid="{00000000-0005-0000-0000-000072B80000}"/>
    <cellStyle name="Normal 24 2 2 4 12" xfId="47303" xr:uid="{00000000-0005-0000-0000-000073B80000}"/>
    <cellStyle name="Normal 24 2 2 4 12 2" xfId="47304" xr:uid="{00000000-0005-0000-0000-000074B80000}"/>
    <cellStyle name="Normal 24 2 2 4 12 3" xfId="47305" xr:uid="{00000000-0005-0000-0000-000075B80000}"/>
    <cellStyle name="Normal 24 2 2 4 12 4" xfId="47306" xr:uid="{00000000-0005-0000-0000-000076B80000}"/>
    <cellStyle name="Normal 24 2 2 4 12 5" xfId="47307" xr:uid="{00000000-0005-0000-0000-000077B80000}"/>
    <cellStyle name="Normal 24 2 2 4 13" xfId="47308" xr:uid="{00000000-0005-0000-0000-000078B80000}"/>
    <cellStyle name="Normal 24 2 2 4 13 2" xfId="47309" xr:uid="{00000000-0005-0000-0000-000079B80000}"/>
    <cellStyle name="Normal 24 2 2 4 13 3" xfId="47310" xr:uid="{00000000-0005-0000-0000-00007AB80000}"/>
    <cellStyle name="Normal 24 2 2 4 13 4" xfId="47311" xr:uid="{00000000-0005-0000-0000-00007BB80000}"/>
    <cellStyle name="Normal 24 2 2 4 13 5" xfId="47312" xr:uid="{00000000-0005-0000-0000-00007CB80000}"/>
    <cellStyle name="Normal 24 2 2 4 14" xfId="47313" xr:uid="{00000000-0005-0000-0000-00007DB80000}"/>
    <cellStyle name="Normal 24 2 2 4 14 2" xfId="47314" xr:uid="{00000000-0005-0000-0000-00007EB80000}"/>
    <cellStyle name="Normal 24 2 2 4 14 3" xfId="47315" xr:uid="{00000000-0005-0000-0000-00007FB80000}"/>
    <cellStyle name="Normal 24 2 2 4 14 4" xfId="47316" xr:uid="{00000000-0005-0000-0000-000080B80000}"/>
    <cellStyle name="Normal 24 2 2 4 14 5" xfId="47317" xr:uid="{00000000-0005-0000-0000-000081B80000}"/>
    <cellStyle name="Normal 24 2 2 4 15" xfId="47318" xr:uid="{00000000-0005-0000-0000-000082B80000}"/>
    <cellStyle name="Normal 24 2 2 4 15 2" xfId="47319" xr:uid="{00000000-0005-0000-0000-000083B80000}"/>
    <cellStyle name="Normal 24 2 2 4 15 3" xfId="47320" xr:uid="{00000000-0005-0000-0000-000084B80000}"/>
    <cellStyle name="Normal 24 2 2 4 15 4" xfId="47321" xr:uid="{00000000-0005-0000-0000-000085B80000}"/>
    <cellStyle name="Normal 24 2 2 4 15 5" xfId="47322" xr:uid="{00000000-0005-0000-0000-000086B80000}"/>
    <cellStyle name="Normal 24 2 2 4 16" xfId="47323" xr:uid="{00000000-0005-0000-0000-000087B80000}"/>
    <cellStyle name="Normal 24 2 2 4 16 2" xfId="47324" xr:uid="{00000000-0005-0000-0000-000088B80000}"/>
    <cellStyle name="Normal 24 2 2 4 16 3" xfId="47325" xr:uid="{00000000-0005-0000-0000-000089B80000}"/>
    <cellStyle name="Normal 24 2 2 4 16 4" xfId="47326" xr:uid="{00000000-0005-0000-0000-00008AB80000}"/>
    <cellStyle name="Normal 24 2 2 4 17" xfId="47327" xr:uid="{00000000-0005-0000-0000-00008BB80000}"/>
    <cellStyle name="Normal 24 2 2 4 17 2" xfId="47328" xr:uid="{00000000-0005-0000-0000-00008CB80000}"/>
    <cellStyle name="Normal 24 2 2 4 17 3" xfId="47329" xr:uid="{00000000-0005-0000-0000-00008DB80000}"/>
    <cellStyle name="Normal 24 2 2 4 17 4" xfId="47330" xr:uid="{00000000-0005-0000-0000-00008EB80000}"/>
    <cellStyle name="Normal 24 2 2 4 18" xfId="47331" xr:uid="{00000000-0005-0000-0000-00008FB80000}"/>
    <cellStyle name="Normal 24 2 2 4 19" xfId="47332" xr:uid="{00000000-0005-0000-0000-000090B80000}"/>
    <cellStyle name="Normal 24 2 2 4 2" xfId="47333" xr:uid="{00000000-0005-0000-0000-000091B80000}"/>
    <cellStyle name="Normal 24 2 2 4 2 2" xfId="47334" xr:uid="{00000000-0005-0000-0000-000092B80000}"/>
    <cellStyle name="Normal 24 2 2 4 2 3" xfId="47335" xr:uid="{00000000-0005-0000-0000-000093B80000}"/>
    <cellStyle name="Normal 24 2 2 4 2 4" xfId="47336" xr:uid="{00000000-0005-0000-0000-000094B80000}"/>
    <cellStyle name="Normal 24 2 2 4 2 5" xfId="47337" xr:uid="{00000000-0005-0000-0000-000095B80000}"/>
    <cellStyle name="Normal 24 2 2 4 20" xfId="47338" xr:uid="{00000000-0005-0000-0000-000096B80000}"/>
    <cellStyle name="Normal 24 2 2 4 3" xfId="47339" xr:uid="{00000000-0005-0000-0000-000097B80000}"/>
    <cellStyle name="Normal 24 2 2 4 3 2" xfId="47340" xr:uid="{00000000-0005-0000-0000-000098B80000}"/>
    <cellStyle name="Normal 24 2 2 4 3 3" xfId="47341" xr:uid="{00000000-0005-0000-0000-000099B80000}"/>
    <cellStyle name="Normal 24 2 2 4 3 4" xfId="47342" xr:uid="{00000000-0005-0000-0000-00009AB80000}"/>
    <cellStyle name="Normal 24 2 2 4 3 5" xfId="47343" xr:uid="{00000000-0005-0000-0000-00009BB80000}"/>
    <cellStyle name="Normal 24 2 2 4 4" xfId="47344" xr:uid="{00000000-0005-0000-0000-00009CB80000}"/>
    <cellStyle name="Normal 24 2 2 4 4 2" xfId="47345" xr:uid="{00000000-0005-0000-0000-00009DB80000}"/>
    <cellStyle name="Normal 24 2 2 4 4 3" xfId="47346" xr:uid="{00000000-0005-0000-0000-00009EB80000}"/>
    <cellStyle name="Normal 24 2 2 4 4 4" xfId="47347" xr:uid="{00000000-0005-0000-0000-00009FB80000}"/>
    <cellStyle name="Normal 24 2 2 4 4 5" xfId="47348" xr:uid="{00000000-0005-0000-0000-0000A0B80000}"/>
    <cellStyle name="Normal 24 2 2 4 5" xfId="47349" xr:uid="{00000000-0005-0000-0000-0000A1B80000}"/>
    <cellStyle name="Normal 24 2 2 4 5 2" xfId="47350" xr:uid="{00000000-0005-0000-0000-0000A2B80000}"/>
    <cellStyle name="Normal 24 2 2 4 5 3" xfId="47351" xr:uid="{00000000-0005-0000-0000-0000A3B80000}"/>
    <cellStyle name="Normal 24 2 2 4 5 4" xfId="47352" xr:uid="{00000000-0005-0000-0000-0000A4B80000}"/>
    <cellStyle name="Normal 24 2 2 4 5 5" xfId="47353" xr:uid="{00000000-0005-0000-0000-0000A5B80000}"/>
    <cellStyle name="Normal 24 2 2 4 6" xfId="47354" xr:uid="{00000000-0005-0000-0000-0000A6B80000}"/>
    <cellStyle name="Normal 24 2 2 4 6 2" xfId="47355" xr:uid="{00000000-0005-0000-0000-0000A7B80000}"/>
    <cellStyle name="Normal 24 2 2 4 6 3" xfId="47356" xr:uid="{00000000-0005-0000-0000-0000A8B80000}"/>
    <cellStyle name="Normal 24 2 2 4 6 4" xfId="47357" xr:uid="{00000000-0005-0000-0000-0000A9B80000}"/>
    <cellStyle name="Normal 24 2 2 4 6 5" xfId="47358" xr:uid="{00000000-0005-0000-0000-0000AAB80000}"/>
    <cellStyle name="Normal 24 2 2 4 7" xfId="47359" xr:uid="{00000000-0005-0000-0000-0000ABB80000}"/>
    <cellStyle name="Normal 24 2 2 4 7 2" xfId="47360" xr:uid="{00000000-0005-0000-0000-0000ACB80000}"/>
    <cellStyle name="Normal 24 2 2 4 7 3" xfId="47361" xr:uid="{00000000-0005-0000-0000-0000ADB80000}"/>
    <cellStyle name="Normal 24 2 2 4 7 4" xfId="47362" xr:uid="{00000000-0005-0000-0000-0000AEB80000}"/>
    <cellStyle name="Normal 24 2 2 4 7 5" xfId="47363" xr:uid="{00000000-0005-0000-0000-0000AFB80000}"/>
    <cellStyle name="Normal 24 2 2 4 8" xfId="47364" xr:uid="{00000000-0005-0000-0000-0000B0B80000}"/>
    <cellStyle name="Normal 24 2 2 4 8 2" xfId="47365" xr:uid="{00000000-0005-0000-0000-0000B1B80000}"/>
    <cellStyle name="Normal 24 2 2 4 8 3" xfId="47366" xr:uid="{00000000-0005-0000-0000-0000B2B80000}"/>
    <cellStyle name="Normal 24 2 2 4 8 4" xfId="47367" xr:uid="{00000000-0005-0000-0000-0000B3B80000}"/>
    <cellStyle name="Normal 24 2 2 4 8 5" xfId="47368" xr:uid="{00000000-0005-0000-0000-0000B4B80000}"/>
    <cellStyle name="Normal 24 2 2 4 9" xfId="47369" xr:uid="{00000000-0005-0000-0000-0000B5B80000}"/>
    <cellStyle name="Normal 24 2 2 4 9 2" xfId="47370" xr:uid="{00000000-0005-0000-0000-0000B6B80000}"/>
    <cellStyle name="Normal 24 2 2 4 9 3" xfId="47371" xr:uid="{00000000-0005-0000-0000-0000B7B80000}"/>
    <cellStyle name="Normal 24 2 2 4 9 4" xfId="47372" xr:uid="{00000000-0005-0000-0000-0000B8B80000}"/>
    <cellStyle name="Normal 24 2 2 4 9 5" xfId="47373" xr:uid="{00000000-0005-0000-0000-0000B9B80000}"/>
    <cellStyle name="Normal 24 2 2 5" xfId="47374" xr:uid="{00000000-0005-0000-0000-0000BAB80000}"/>
    <cellStyle name="Normal 24 2 2 5 2" xfId="47375" xr:uid="{00000000-0005-0000-0000-0000BBB80000}"/>
    <cellStyle name="Normal 24 2 2 5 3" xfId="47376" xr:uid="{00000000-0005-0000-0000-0000BCB80000}"/>
    <cellStyle name="Normal 24 2 2 5 4" xfId="47377" xr:uid="{00000000-0005-0000-0000-0000BDB80000}"/>
    <cellStyle name="Normal 24 2 2 5 5" xfId="47378" xr:uid="{00000000-0005-0000-0000-0000BEB80000}"/>
    <cellStyle name="Normal 24 2 2 6" xfId="47379" xr:uid="{00000000-0005-0000-0000-0000BFB80000}"/>
    <cellStyle name="Normal 24 2 2 6 2" xfId="47380" xr:uid="{00000000-0005-0000-0000-0000C0B80000}"/>
    <cellStyle name="Normal 24 2 2 6 3" xfId="47381" xr:uid="{00000000-0005-0000-0000-0000C1B80000}"/>
    <cellStyle name="Normal 24 2 2 6 4" xfId="47382" xr:uid="{00000000-0005-0000-0000-0000C2B80000}"/>
    <cellStyle name="Normal 24 2 2 6 5" xfId="47383" xr:uid="{00000000-0005-0000-0000-0000C3B80000}"/>
    <cellStyle name="Normal 24 2 2 7" xfId="47384" xr:uid="{00000000-0005-0000-0000-0000C4B80000}"/>
    <cellStyle name="Normal 24 2 2 7 2" xfId="47385" xr:uid="{00000000-0005-0000-0000-0000C5B80000}"/>
    <cellStyle name="Normal 24 2 2 7 3" xfId="47386" xr:uid="{00000000-0005-0000-0000-0000C6B80000}"/>
    <cellStyle name="Normal 24 2 2 7 4" xfId="47387" xr:uid="{00000000-0005-0000-0000-0000C7B80000}"/>
    <cellStyle name="Normal 24 2 2 7 5" xfId="47388" xr:uid="{00000000-0005-0000-0000-0000C8B80000}"/>
    <cellStyle name="Normal 24 2 2 8" xfId="47389" xr:uid="{00000000-0005-0000-0000-0000C9B80000}"/>
    <cellStyle name="Normal 24 2 2 8 2" xfId="47390" xr:uid="{00000000-0005-0000-0000-0000CAB80000}"/>
    <cellStyle name="Normal 24 2 2 8 3" xfId="47391" xr:uid="{00000000-0005-0000-0000-0000CBB80000}"/>
    <cellStyle name="Normal 24 2 2 8 4" xfId="47392" xr:uid="{00000000-0005-0000-0000-0000CCB80000}"/>
    <cellStyle name="Normal 24 2 2 8 5" xfId="47393" xr:uid="{00000000-0005-0000-0000-0000CDB80000}"/>
    <cellStyle name="Normal 24 2 2 9" xfId="47394" xr:uid="{00000000-0005-0000-0000-0000CEB80000}"/>
    <cellStyle name="Normal 24 2 2 9 2" xfId="47395" xr:uid="{00000000-0005-0000-0000-0000CFB80000}"/>
    <cellStyle name="Normal 24 2 2 9 3" xfId="47396" xr:uid="{00000000-0005-0000-0000-0000D0B80000}"/>
    <cellStyle name="Normal 24 2 2 9 4" xfId="47397" xr:uid="{00000000-0005-0000-0000-0000D1B80000}"/>
    <cellStyle name="Normal 24 2 2 9 5" xfId="47398" xr:uid="{00000000-0005-0000-0000-0000D2B80000}"/>
    <cellStyle name="Normal 24 2 20" xfId="47399" xr:uid="{00000000-0005-0000-0000-0000D3B80000}"/>
    <cellStyle name="Normal 24 2 20 2" xfId="47400" xr:uid="{00000000-0005-0000-0000-0000D4B80000}"/>
    <cellStyle name="Normal 24 2 20 3" xfId="47401" xr:uid="{00000000-0005-0000-0000-0000D5B80000}"/>
    <cellStyle name="Normal 24 2 20 4" xfId="47402" xr:uid="{00000000-0005-0000-0000-0000D6B80000}"/>
    <cellStyle name="Normal 24 2 20 5" xfId="47403" xr:uid="{00000000-0005-0000-0000-0000D7B80000}"/>
    <cellStyle name="Normal 24 2 21" xfId="47404" xr:uid="{00000000-0005-0000-0000-0000D8B80000}"/>
    <cellStyle name="Normal 24 2 21 2" xfId="47405" xr:uid="{00000000-0005-0000-0000-0000D9B80000}"/>
    <cellStyle name="Normal 24 2 21 3" xfId="47406" xr:uid="{00000000-0005-0000-0000-0000DAB80000}"/>
    <cellStyle name="Normal 24 2 21 4" xfId="47407" xr:uid="{00000000-0005-0000-0000-0000DBB80000}"/>
    <cellStyle name="Normal 24 2 22" xfId="47408" xr:uid="{00000000-0005-0000-0000-0000DCB80000}"/>
    <cellStyle name="Normal 24 2 22 2" xfId="47409" xr:uid="{00000000-0005-0000-0000-0000DDB80000}"/>
    <cellStyle name="Normal 24 2 22 3" xfId="47410" xr:uid="{00000000-0005-0000-0000-0000DEB80000}"/>
    <cellStyle name="Normal 24 2 22 4" xfId="47411" xr:uid="{00000000-0005-0000-0000-0000DFB80000}"/>
    <cellStyle name="Normal 24 2 23" xfId="47412" xr:uid="{00000000-0005-0000-0000-0000E0B80000}"/>
    <cellStyle name="Normal 24 2 24" xfId="47413" xr:uid="{00000000-0005-0000-0000-0000E1B80000}"/>
    <cellStyle name="Normal 24 2 25" xfId="47414" xr:uid="{00000000-0005-0000-0000-0000E2B80000}"/>
    <cellStyle name="Normal 24 2 3" xfId="47415" xr:uid="{00000000-0005-0000-0000-0000E3B80000}"/>
    <cellStyle name="Normal 24 2 3 10" xfId="47416" xr:uid="{00000000-0005-0000-0000-0000E4B80000}"/>
    <cellStyle name="Normal 24 2 3 10 2" xfId="47417" xr:uid="{00000000-0005-0000-0000-0000E5B80000}"/>
    <cellStyle name="Normal 24 2 3 10 3" xfId="47418" xr:uid="{00000000-0005-0000-0000-0000E6B80000}"/>
    <cellStyle name="Normal 24 2 3 10 4" xfId="47419" xr:uid="{00000000-0005-0000-0000-0000E7B80000}"/>
    <cellStyle name="Normal 24 2 3 10 5" xfId="47420" xr:uid="{00000000-0005-0000-0000-0000E8B80000}"/>
    <cellStyle name="Normal 24 2 3 11" xfId="47421" xr:uid="{00000000-0005-0000-0000-0000E9B80000}"/>
    <cellStyle name="Normal 24 2 3 11 2" xfId="47422" xr:uid="{00000000-0005-0000-0000-0000EAB80000}"/>
    <cellStyle name="Normal 24 2 3 11 3" xfId="47423" xr:uid="{00000000-0005-0000-0000-0000EBB80000}"/>
    <cellStyle name="Normal 24 2 3 11 4" xfId="47424" xr:uid="{00000000-0005-0000-0000-0000ECB80000}"/>
    <cellStyle name="Normal 24 2 3 11 5" xfId="47425" xr:uid="{00000000-0005-0000-0000-0000EDB80000}"/>
    <cellStyle name="Normal 24 2 3 12" xfId="47426" xr:uid="{00000000-0005-0000-0000-0000EEB80000}"/>
    <cellStyle name="Normal 24 2 3 12 2" xfId="47427" xr:uid="{00000000-0005-0000-0000-0000EFB80000}"/>
    <cellStyle name="Normal 24 2 3 12 3" xfId="47428" xr:uid="{00000000-0005-0000-0000-0000F0B80000}"/>
    <cellStyle name="Normal 24 2 3 12 4" xfId="47429" xr:uid="{00000000-0005-0000-0000-0000F1B80000}"/>
    <cellStyle name="Normal 24 2 3 12 5" xfId="47430" xr:uid="{00000000-0005-0000-0000-0000F2B80000}"/>
    <cellStyle name="Normal 24 2 3 13" xfId="47431" xr:uid="{00000000-0005-0000-0000-0000F3B80000}"/>
    <cellStyle name="Normal 24 2 3 13 2" xfId="47432" xr:uid="{00000000-0005-0000-0000-0000F4B80000}"/>
    <cellStyle name="Normal 24 2 3 13 3" xfId="47433" xr:uid="{00000000-0005-0000-0000-0000F5B80000}"/>
    <cellStyle name="Normal 24 2 3 13 4" xfId="47434" xr:uid="{00000000-0005-0000-0000-0000F6B80000}"/>
    <cellStyle name="Normal 24 2 3 13 5" xfId="47435" xr:uid="{00000000-0005-0000-0000-0000F7B80000}"/>
    <cellStyle name="Normal 24 2 3 14" xfId="47436" xr:uid="{00000000-0005-0000-0000-0000F8B80000}"/>
    <cellStyle name="Normal 24 2 3 14 2" xfId="47437" xr:uid="{00000000-0005-0000-0000-0000F9B80000}"/>
    <cellStyle name="Normal 24 2 3 14 3" xfId="47438" xr:uid="{00000000-0005-0000-0000-0000FAB80000}"/>
    <cellStyle name="Normal 24 2 3 14 4" xfId="47439" xr:uid="{00000000-0005-0000-0000-0000FBB80000}"/>
    <cellStyle name="Normal 24 2 3 14 5" xfId="47440" xr:uid="{00000000-0005-0000-0000-0000FCB80000}"/>
    <cellStyle name="Normal 24 2 3 15" xfId="47441" xr:uid="{00000000-0005-0000-0000-0000FDB80000}"/>
    <cellStyle name="Normal 24 2 3 15 2" xfId="47442" xr:uid="{00000000-0005-0000-0000-0000FEB80000}"/>
    <cellStyle name="Normal 24 2 3 15 3" xfId="47443" xr:uid="{00000000-0005-0000-0000-0000FFB80000}"/>
    <cellStyle name="Normal 24 2 3 15 4" xfId="47444" xr:uid="{00000000-0005-0000-0000-000000B90000}"/>
    <cellStyle name="Normal 24 2 3 15 5" xfId="47445" xr:uid="{00000000-0005-0000-0000-000001B90000}"/>
    <cellStyle name="Normal 24 2 3 16" xfId="47446" xr:uid="{00000000-0005-0000-0000-000002B90000}"/>
    <cellStyle name="Normal 24 2 3 16 2" xfId="47447" xr:uid="{00000000-0005-0000-0000-000003B90000}"/>
    <cellStyle name="Normal 24 2 3 16 3" xfId="47448" xr:uid="{00000000-0005-0000-0000-000004B90000}"/>
    <cellStyle name="Normal 24 2 3 16 4" xfId="47449" xr:uid="{00000000-0005-0000-0000-000005B90000}"/>
    <cellStyle name="Normal 24 2 3 16 5" xfId="47450" xr:uid="{00000000-0005-0000-0000-000006B90000}"/>
    <cellStyle name="Normal 24 2 3 17" xfId="47451" xr:uid="{00000000-0005-0000-0000-000007B90000}"/>
    <cellStyle name="Normal 24 2 3 17 2" xfId="47452" xr:uid="{00000000-0005-0000-0000-000008B90000}"/>
    <cellStyle name="Normal 24 2 3 17 3" xfId="47453" xr:uid="{00000000-0005-0000-0000-000009B90000}"/>
    <cellStyle name="Normal 24 2 3 17 4" xfId="47454" xr:uid="{00000000-0005-0000-0000-00000AB90000}"/>
    <cellStyle name="Normal 24 2 3 18" xfId="47455" xr:uid="{00000000-0005-0000-0000-00000BB90000}"/>
    <cellStyle name="Normal 24 2 3 18 2" xfId="47456" xr:uid="{00000000-0005-0000-0000-00000CB90000}"/>
    <cellStyle name="Normal 24 2 3 18 3" xfId="47457" xr:uid="{00000000-0005-0000-0000-00000DB90000}"/>
    <cellStyle name="Normal 24 2 3 18 4" xfId="47458" xr:uid="{00000000-0005-0000-0000-00000EB90000}"/>
    <cellStyle name="Normal 24 2 3 19" xfId="47459" xr:uid="{00000000-0005-0000-0000-00000FB90000}"/>
    <cellStyle name="Normal 24 2 3 2" xfId="47460" xr:uid="{00000000-0005-0000-0000-000010B90000}"/>
    <cellStyle name="Normal 24 2 3 2 2" xfId="47461" xr:uid="{00000000-0005-0000-0000-000011B90000}"/>
    <cellStyle name="Normal 24 2 3 2 3" xfId="47462" xr:uid="{00000000-0005-0000-0000-000012B90000}"/>
    <cellStyle name="Normal 24 2 3 2 4" xfId="47463" xr:uid="{00000000-0005-0000-0000-000013B90000}"/>
    <cellStyle name="Normal 24 2 3 2 5" xfId="47464" xr:uid="{00000000-0005-0000-0000-000014B90000}"/>
    <cellStyle name="Normal 24 2 3 20" xfId="47465" xr:uid="{00000000-0005-0000-0000-000015B90000}"/>
    <cellStyle name="Normal 24 2 3 21" xfId="47466" xr:uid="{00000000-0005-0000-0000-000016B90000}"/>
    <cellStyle name="Normal 24 2 3 3" xfId="47467" xr:uid="{00000000-0005-0000-0000-000017B90000}"/>
    <cellStyle name="Normal 24 2 3 3 2" xfId="47468" xr:uid="{00000000-0005-0000-0000-000018B90000}"/>
    <cellStyle name="Normal 24 2 3 3 3" xfId="47469" xr:uid="{00000000-0005-0000-0000-000019B90000}"/>
    <cellStyle name="Normal 24 2 3 3 4" xfId="47470" xr:uid="{00000000-0005-0000-0000-00001AB90000}"/>
    <cellStyle name="Normal 24 2 3 3 5" xfId="47471" xr:uid="{00000000-0005-0000-0000-00001BB90000}"/>
    <cellStyle name="Normal 24 2 3 4" xfId="47472" xr:uid="{00000000-0005-0000-0000-00001CB90000}"/>
    <cellStyle name="Normal 24 2 3 4 2" xfId="47473" xr:uid="{00000000-0005-0000-0000-00001DB90000}"/>
    <cellStyle name="Normal 24 2 3 4 3" xfId="47474" xr:uid="{00000000-0005-0000-0000-00001EB90000}"/>
    <cellStyle name="Normal 24 2 3 4 4" xfId="47475" xr:uid="{00000000-0005-0000-0000-00001FB90000}"/>
    <cellStyle name="Normal 24 2 3 4 5" xfId="47476" xr:uid="{00000000-0005-0000-0000-000020B90000}"/>
    <cellStyle name="Normal 24 2 3 5" xfId="47477" xr:uid="{00000000-0005-0000-0000-000021B90000}"/>
    <cellStyle name="Normal 24 2 3 5 2" xfId="47478" xr:uid="{00000000-0005-0000-0000-000022B90000}"/>
    <cellStyle name="Normal 24 2 3 5 3" xfId="47479" xr:uid="{00000000-0005-0000-0000-000023B90000}"/>
    <cellStyle name="Normal 24 2 3 5 4" xfId="47480" xr:uid="{00000000-0005-0000-0000-000024B90000}"/>
    <cellStyle name="Normal 24 2 3 5 5" xfId="47481" xr:uid="{00000000-0005-0000-0000-000025B90000}"/>
    <cellStyle name="Normal 24 2 3 6" xfId="47482" xr:uid="{00000000-0005-0000-0000-000026B90000}"/>
    <cellStyle name="Normal 24 2 3 6 2" xfId="47483" xr:uid="{00000000-0005-0000-0000-000027B90000}"/>
    <cellStyle name="Normal 24 2 3 6 3" xfId="47484" xr:uid="{00000000-0005-0000-0000-000028B90000}"/>
    <cellStyle name="Normal 24 2 3 6 4" xfId="47485" xr:uid="{00000000-0005-0000-0000-000029B90000}"/>
    <cellStyle name="Normal 24 2 3 6 5" xfId="47486" xr:uid="{00000000-0005-0000-0000-00002AB90000}"/>
    <cellStyle name="Normal 24 2 3 7" xfId="47487" xr:uid="{00000000-0005-0000-0000-00002BB90000}"/>
    <cellStyle name="Normal 24 2 3 7 2" xfId="47488" xr:uid="{00000000-0005-0000-0000-00002CB90000}"/>
    <cellStyle name="Normal 24 2 3 7 3" xfId="47489" xr:uid="{00000000-0005-0000-0000-00002DB90000}"/>
    <cellStyle name="Normal 24 2 3 7 4" xfId="47490" xr:uid="{00000000-0005-0000-0000-00002EB90000}"/>
    <cellStyle name="Normal 24 2 3 7 5" xfId="47491" xr:uid="{00000000-0005-0000-0000-00002FB90000}"/>
    <cellStyle name="Normal 24 2 3 8" xfId="47492" xr:uid="{00000000-0005-0000-0000-000030B90000}"/>
    <cellStyle name="Normal 24 2 3 8 2" xfId="47493" xr:uid="{00000000-0005-0000-0000-000031B90000}"/>
    <cellStyle name="Normal 24 2 3 8 3" xfId="47494" xr:uid="{00000000-0005-0000-0000-000032B90000}"/>
    <cellStyle name="Normal 24 2 3 8 4" xfId="47495" xr:uid="{00000000-0005-0000-0000-000033B90000}"/>
    <cellStyle name="Normal 24 2 3 8 5" xfId="47496" xr:uid="{00000000-0005-0000-0000-000034B90000}"/>
    <cellStyle name="Normal 24 2 3 9" xfId="47497" xr:uid="{00000000-0005-0000-0000-000035B90000}"/>
    <cellStyle name="Normal 24 2 3 9 2" xfId="47498" xr:uid="{00000000-0005-0000-0000-000036B90000}"/>
    <cellStyle name="Normal 24 2 3 9 3" xfId="47499" xr:uid="{00000000-0005-0000-0000-000037B90000}"/>
    <cellStyle name="Normal 24 2 3 9 4" xfId="47500" xr:uid="{00000000-0005-0000-0000-000038B90000}"/>
    <cellStyle name="Normal 24 2 3 9 5" xfId="47501" xr:uid="{00000000-0005-0000-0000-000039B90000}"/>
    <cellStyle name="Normal 24 2 4" xfId="47502" xr:uid="{00000000-0005-0000-0000-00003AB90000}"/>
    <cellStyle name="Normal 24 2 4 10" xfId="47503" xr:uid="{00000000-0005-0000-0000-00003BB90000}"/>
    <cellStyle name="Normal 24 2 4 10 2" xfId="47504" xr:uid="{00000000-0005-0000-0000-00003CB90000}"/>
    <cellStyle name="Normal 24 2 4 10 3" xfId="47505" xr:uid="{00000000-0005-0000-0000-00003DB90000}"/>
    <cellStyle name="Normal 24 2 4 10 4" xfId="47506" xr:uid="{00000000-0005-0000-0000-00003EB90000}"/>
    <cellStyle name="Normal 24 2 4 10 5" xfId="47507" xr:uid="{00000000-0005-0000-0000-00003FB90000}"/>
    <cellStyle name="Normal 24 2 4 11" xfId="47508" xr:uid="{00000000-0005-0000-0000-000040B90000}"/>
    <cellStyle name="Normal 24 2 4 11 2" xfId="47509" xr:uid="{00000000-0005-0000-0000-000041B90000}"/>
    <cellStyle name="Normal 24 2 4 11 3" xfId="47510" xr:uid="{00000000-0005-0000-0000-000042B90000}"/>
    <cellStyle name="Normal 24 2 4 11 4" xfId="47511" xr:uid="{00000000-0005-0000-0000-000043B90000}"/>
    <cellStyle name="Normal 24 2 4 11 5" xfId="47512" xr:uid="{00000000-0005-0000-0000-000044B90000}"/>
    <cellStyle name="Normal 24 2 4 12" xfId="47513" xr:uid="{00000000-0005-0000-0000-000045B90000}"/>
    <cellStyle name="Normal 24 2 4 12 2" xfId="47514" xr:uid="{00000000-0005-0000-0000-000046B90000}"/>
    <cellStyle name="Normal 24 2 4 12 3" xfId="47515" xr:uid="{00000000-0005-0000-0000-000047B90000}"/>
    <cellStyle name="Normal 24 2 4 12 4" xfId="47516" xr:uid="{00000000-0005-0000-0000-000048B90000}"/>
    <cellStyle name="Normal 24 2 4 12 5" xfId="47517" xr:uid="{00000000-0005-0000-0000-000049B90000}"/>
    <cellStyle name="Normal 24 2 4 13" xfId="47518" xr:uid="{00000000-0005-0000-0000-00004AB90000}"/>
    <cellStyle name="Normal 24 2 4 13 2" xfId="47519" xr:uid="{00000000-0005-0000-0000-00004BB90000}"/>
    <cellStyle name="Normal 24 2 4 13 3" xfId="47520" xr:uid="{00000000-0005-0000-0000-00004CB90000}"/>
    <cellStyle name="Normal 24 2 4 13 4" xfId="47521" xr:uid="{00000000-0005-0000-0000-00004DB90000}"/>
    <cellStyle name="Normal 24 2 4 13 5" xfId="47522" xr:uid="{00000000-0005-0000-0000-00004EB90000}"/>
    <cellStyle name="Normal 24 2 4 14" xfId="47523" xr:uid="{00000000-0005-0000-0000-00004FB90000}"/>
    <cellStyle name="Normal 24 2 4 14 2" xfId="47524" xr:uid="{00000000-0005-0000-0000-000050B90000}"/>
    <cellStyle name="Normal 24 2 4 14 3" xfId="47525" xr:uid="{00000000-0005-0000-0000-000051B90000}"/>
    <cellStyle name="Normal 24 2 4 14 4" xfId="47526" xr:uid="{00000000-0005-0000-0000-000052B90000}"/>
    <cellStyle name="Normal 24 2 4 14 5" xfId="47527" xr:uid="{00000000-0005-0000-0000-000053B90000}"/>
    <cellStyle name="Normal 24 2 4 15" xfId="47528" xr:uid="{00000000-0005-0000-0000-000054B90000}"/>
    <cellStyle name="Normal 24 2 4 15 2" xfId="47529" xr:uid="{00000000-0005-0000-0000-000055B90000}"/>
    <cellStyle name="Normal 24 2 4 15 3" xfId="47530" xr:uid="{00000000-0005-0000-0000-000056B90000}"/>
    <cellStyle name="Normal 24 2 4 15 4" xfId="47531" xr:uid="{00000000-0005-0000-0000-000057B90000}"/>
    <cellStyle name="Normal 24 2 4 15 5" xfId="47532" xr:uid="{00000000-0005-0000-0000-000058B90000}"/>
    <cellStyle name="Normal 24 2 4 16" xfId="47533" xr:uid="{00000000-0005-0000-0000-000059B90000}"/>
    <cellStyle name="Normal 24 2 4 16 2" xfId="47534" xr:uid="{00000000-0005-0000-0000-00005AB90000}"/>
    <cellStyle name="Normal 24 2 4 16 3" xfId="47535" xr:uid="{00000000-0005-0000-0000-00005BB90000}"/>
    <cellStyle name="Normal 24 2 4 16 4" xfId="47536" xr:uid="{00000000-0005-0000-0000-00005CB90000}"/>
    <cellStyle name="Normal 24 2 4 16 5" xfId="47537" xr:uid="{00000000-0005-0000-0000-00005DB90000}"/>
    <cellStyle name="Normal 24 2 4 17" xfId="47538" xr:uid="{00000000-0005-0000-0000-00005EB90000}"/>
    <cellStyle name="Normal 24 2 4 17 2" xfId="47539" xr:uid="{00000000-0005-0000-0000-00005FB90000}"/>
    <cellStyle name="Normal 24 2 4 17 3" xfId="47540" xr:uid="{00000000-0005-0000-0000-000060B90000}"/>
    <cellStyle name="Normal 24 2 4 17 4" xfId="47541" xr:uid="{00000000-0005-0000-0000-000061B90000}"/>
    <cellStyle name="Normal 24 2 4 18" xfId="47542" xr:uid="{00000000-0005-0000-0000-000062B90000}"/>
    <cellStyle name="Normal 24 2 4 18 2" xfId="47543" xr:uid="{00000000-0005-0000-0000-000063B90000}"/>
    <cellStyle name="Normal 24 2 4 18 3" xfId="47544" xr:uid="{00000000-0005-0000-0000-000064B90000}"/>
    <cellStyle name="Normal 24 2 4 18 4" xfId="47545" xr:uid="{00000000-0005-0000-0000-000065B90000}"/>
    <cellStyle name="Normal 24 2 4 19" xfId="47546" xr:uid="{00000000-0005-0000-0000-000066B90000}"/>
    <cellStyle name="Normal 24 2 4 2" xfId="47547" xr:uid="{00000000-0005-0000-0000-000067B90000}"/>
    <cellStyle name="Normal 24 2 4 2 2" xfId="47548" xr:uid="{00000000-0005-0000-0000-000068B90000}"/>
    <cellStyle name="Normal 24 2 4 2 3" xfId="47549" xr:uid="{00000000-0005-0000-0000-000069B90000}"/>
    <cellStyle name="Normal 24 2 4 2 4" xfId="47550" xr:uid="{00000000-0005-0000-0000-00006AB90000}"/>
    <cellStyle name="Normal 24 2 4 2 5" xfId="47551" xr:uid="{00000000-0005-0000-0000-00006BB90000}"/>
    <cellStyle name="Normal 24 2 4 20" xfId="47552" xr:uid="{00000000-0005-0000-0000-00006CB90000}"/>
    <cellStyle name="Normal 24 2 4 21" xfId="47553" xr:uid="{00000000-0005-0000-0000-00006DB90000}"/>
    <cellStyle name="Normal 24 2 4 3" xfId="47554" xr:uid="{00000000-0005-0000-0000-00006EB90000}"/>
    <cellStyle name="Normal 24 2 4 3 2" xfId="47555" xr:uid="{00000000-0005-0000-0000-00006FB90000}"/>
    <cellStyle name="Normal 24 2 4 3 3" xfId="47556" xr:uid="{00000000-0005-0000-0000-000070B90000}"/>
    <cellStyle name="Normal 24 2 4 3 4" xfId="47557" xr:uid="{00000000-0005-0000-0000-000071B90000}"/>
    <cellStyle name="Normal 24 2 4 3 5" xfId="47558" xr:uid="{00000000-0005-0000-0000-000072B90000}"/>
    <cellStyle name="Normal 24 2 4 4" xfId="47559" xr:uid="{00000000-0005-0000-0000-000073B90000}"/>
    <cellStyle name="Normal 24 2 4 4 2" xfId="47560" xr:uid="{00000000-0005-0000-0000-000074B90000}"/>
    <cellStyle name="Normal 24 2 4 4 3" xfId="47561" xr:uid="{00000000-0005-0000-0000-000075B90000}"/>
    <cellStyle name="Normal 24 2 4 4 4" xfId="47562" xr:uid="{00000000-0005-0000-0000-000076B90000}"/>
    <cellStyle name="Normal 24 2 4 4 5" xfId="47563" xr:uid="{00000000-0005-0000-0000-000077B90000}"/>
    <cellStyle name="Normal 24 2 4 5" xfId="47564" xr:uid="{00000000-0005-0000-0000-000078B90000}"/>
    <cellStyle name="Normal 24 2 4 5 2" xfId="47565" xr:uid="{00000000-0005-0000-0000-000079B90000}"/>
    <cellStyle name="Normal 24 2 4 5 3" xfId="47566" xr:uid="{00000000-0005-0000-0000-00007AB90000}"/>
    <cellStyle name="Normal 24 2 4 5 4" xfId="47567" xr:uid="{00000000-0005-0000-0000-00007BB90000}"/>
    <cellStyle name="Normal 24 2 4 5 5" xfId="47568" xr:uid="{00000000-0005-0000-0000-00007CB90000}"/>
    <cellStyle name="Normal 24 2 4 6" xfId="47569" xr:uid="{00000000-0005-0000-0000-00007DB90000}"/>
    <cellStyle name="Normal 24 2 4 6 2" xfId="47570" xr:uid="{00000000-0005-0000-0000-00007EB90000}"/>
    <cellStyle name="Normal 24 2 4 6 3" xfId="47571" xr:uid="{00000000-0005-0000-0000-00007FB90000}"/>
    <cellStyle name="Normal 24 2 4 6 4" xfId="47572" xr:uid="{00000000-0005-0000-0000-000080B90000}"/>
    <cellStyle name="Normal 24 2 4 6 5" xfId="47573" xr:uid="{00000000-0005-0000-0000-000081B90000}"/>
    <cellStyle name="Normal 24 2 4 7" xfId="47574" xr:uid="{00000000-0005-0000-0000-000082B90000}"/>
    <cellStyle name="Normal 24 2 4 7 2" xfId="47575" xr:uid="{00000000-0005-0000-0000-000083B90000}"/>
    <cellStyle name="Normal 24 2 4 7 3" xfId="47576" xr:uid="{00000000-0005-0000-0000-000084B90000}"/>
    <cellStyle name="Normal 24 2 4 7 4" xfId="47577" xr:uid="{00000000-0005-0000-0000-000085B90000}"/>
    <cellStyle name="Normal 24 2 4 7 5" xfId="47578" xr:uid="{00000000-0005-0000-0000-000086B90000}"/>
    <cellStyle name="Normal 24 2 4 8" xfId="47579" xr:uid="{00000000-0005-0000-0000-000087B90000}"/>
    <cellStyle name="Normal 24 2 4 8 2" xfId="47580" xr:uid="{00000000-0005-0000-0000-000088B90000}"/>
    <cellStyle name="Normal 24 2 4 8 3" xfId="47581" xr:uid="{00000000-0005-0000-0000-000089B90000}"/>
    <cellStyle name="Normal 24 2 4 8 4" xfId="47582" xr:uid="{00000000-0005-0000-0000-00008AB90000}"/>
    <cellStyle name="Normal 24 2 4 8 5" xfId="47583" xr:uid="{00000000-0005-0000-0000-00008BB90000}"/>
    <cellStyle name="Normal 24 2 4 9" xfId="47584" xr:uid="{00000000-0005-0000-0000-00008CB90000}"/>
    <cellStyle name="Normal 24 2 4 9 2" xfId="47585" xr:uid="{00000000-0005-0000-0000-00008DB90000}"/>
    <cellStyle name="Normal 24 2 4 9 3" xfId="47586" xr:uid="{00000000-0005-0000-0000-00008EB90000}"/>
    <cellStyle name="Normal 24 2 4 9 4" xfId="47587" xr:uid="{00000000-0005-0000-0000-00008FB90000}"/>
    <cellStyle name="Normal 24 2 4 9 5" xfId="47588" xr:uid="{00000000-0005-0000-0000-000090B90000}"/>
    <cellStyle name="Normal 24 2 5" xfId="47589" xr:uid="{00000000-0005-0000-0000-000091B90000}"/>
    <cellStyle name="Normal 24 2 5 10" xfId="47590" xr:uid="{00000000-0005-0000-0000-000092B90000}"/>
    <cellStyle name="Normal 24 2 5 10 2" xfId="47591" xr:uid="{00000000-0005-0000-0000-000093B90000}"/>
    <cellStyle name="Normal 24 2 5 10 3" xfId="47592" xr:uid="{00000000-0005-0000-0000-000094B90000}"/>
    <cellStyle name="Normal 24 2 5 10 4" xfId="47593" xr:uid="{00000000-0005-0000-0000-000095B90000}"/>
    <cellStyle name="Normal 24 2 5 10 5" xfId="47594" xr:uid="{00000000-0005-0000-0000-000096B90000}"/>
    <cellStyle name="Normal 24 2 5 11" xfId="47595" xr:uid="{00000000-0005-0000-0000-000097B90000}"/>
    <cellStyle name="Normal 24 2 5 11 2" xfId="47596" xr:uid="{00000000-0005-0000-0000-000098B90000}"/>
    <cellStyle name="Normal 24 2 5 11 3" xfId="47597" xr:uid="{00000000-0005-0000-0000-000099B90000}"/>
    <cellStyle name="Normal 24 2 5 11 4" xfId="47598" xr:uid="{00000000-0005-0000-0000-00009AB90000}"/>
    <cellStyle name="Normal 24 2 5 11 5" xfId="47599" xr:uid="{00000000-0005-0000-0000-00009BB90000}"/>
    <cellStyle name="Normal 24 2 5 12" xfId="47600" xr:uid="{00000000-0005-0000-0000-00009CB90000}"/>
    <cellStyle name="Normal 24 2 5 12 2" xfId="47601" xr:uid="{00000000-0005-0000-0000-00009DB90000}"/>
    <cellStyle name="Normal 24 2 5 12 3" xfId="47602" xr:uid="{00000000-0005-0000-0000-00009EB90000}"/>
    <cellStyle name="Normal 24 2 5 12 4" xfId="47603" xr:uid="{00000000-0005-0000-0000-00009FB90000}"/>
    <cellStyle name="Normal 24 2 5 12 5" xfId="47604" xr:uid="{00000000-0005-0000-0000-0000A0B90000}"/>
    <cellStyle name="Normal 24 2 5 13" xfId="47605" xr:uid="{00000000-0005-0000-0000-0000A1B90000}"/>
    <cellStyle name="Normal 24 2 5 13 2" xfId="47606" xr:uid="{00000000-0005-0000-0000-0000A2B90000}"/>
    <cellStyle name="Normal 24 2 5 13 3" xfId="47607" xr:uid="{00000000-0005-0000-0000-0000A3B90000}"/>
    <cellStyle name="Normal 24 2 5 13 4" xfId="47608" xr:uid="{00000000-0005-0000-0000-0000A4B90000}"/>
    <cellStyle name="Normal 24 2 5 13 5" xfId="47609" xr:uid="{00000000-0005-0000-0000-0000A5B90000}"/>
    <cellStyle name="Normal 24 2 5 14" xfId="47610" xr:uid="{00000000-0005-0000-0000-0000A6B90000}"/>
    <cellStyle name="Normal 24 2 5 14 2" xfId="47611" xr:uid="{00000000-0005-0000-0000-0000A7B90000}"/>
    <cellStyle name="Normal 24 2 5 14 3" xfId="47612" xr:uid="{00000000-0005-0000-0000-0000A8B90000}"/>
    <cellStyle name="Normal 24 2 5 14 4" xfId="47613" xr:uid="{00000000-0005-0000-0000-0000A9B90000}"/>
    <cellStyle name="Normal 24 2 5 14 5" xfId="47614" xr:uid="{00000000-0005-0000-0000-0000AAB90000}"/>
    <cellStyle name="Normal 24 2 5 15" xfId="47615" xr:uid="{00000000-0005-0000-0000-0000ABB90000}"/>
    <cellStyle name="Normal 24 2 5 15 2" xfId="47616" xr:uid="{00000000-0005-0000-0000-0000ACB90000}"/>
    <cellStyle name="Normal 24 2 5 15 3" xfId="47617" xr:uid="{00000000-0005-0000-0000-0000ADB90000}"/>
    <cellStyle name="Normal 24 2 5 15 4" xfId="47618" xr:uid="{00000000-0005-0000-0000-0000AEB90000}"/>
    <cellStyle name="Normal 24 2 5 15 5" xfId="47619" xr:uid="{00000000-0005-0000-0000-0000AFB90000}"/>
    <cellStyle name="Normal 24 2 5 16" xfId="47620" xr:uid="{00000000-0005-0000-0000-0000B0B90000}"/>
    <cellStyle name="Normal 24 2 5 16 2" xfId="47621" xr:uid="{00000000-0005-0000-0000-0000B1B90000}"/>
    <cellStyle name="Normal 24 2 5 16 3" xfId="47622" xr:uid="{00000000-0005-0000-0000-0000B2B90000}"/>
    <cellStyle name="Normal 24 2 5 16 4" xfId="47623" xr:uid="{00000000-0005-0000-0000-0000B3B90000}"/>
    <cellStyle name="Normal 24 2 5 17" xfId="47624" xr:uid="{00000000-0005-0000-0000-0000B4B90000}"/>
    <cellStyle name="Normal 24 2 5 17 2" xfId="47625" xr:uid="{00000000-0005-0000-0000-0000B5B90000}"/>
    <cellStyle name="Normal 24 2 5 17 3" xfId="47626" xr:uid="{00000000-0005-0000-0000-0000B6B90000}"/>
    <cellStyle name="Normal 24 2 5 17 4" xfId="47627" xr:uid="{00000000-0005-0000-0000-0000B7B90000}"/>
    <cellStyle name="Normal 24 2 5 18" xfId="47628" xr:uid="{00000000-0005-0000-0000-0000B8B90000}"/>
    <cellStyle name="Normal 24 2 5 19" xfId="47629" xr:uid="{00000000-0005-0000-0000-0000B9B90000}"/>
    <cellStyle name="Normal 24 2 5 2" xfId="47630" xr:uid="{00000000-0005-0000-0000-0000BAB90000}"/>
    <cellStyle name="Normal 24 2 5 2 2" xfId="47631" xr:uid="{00000000-0005-0000-0000-0000BBB90000}"/>
    <cellStyle name="Normal 24 2 5 2 3" xfId="47632" xr:uid="{00000000-0005-0000-0000-0000BCB90000}"/>
    <cellStyle name="Normal 24 2 5 2 4" xfId="47633" xr:uid="{00000000-0005-0000-0000-0000BDB90000}"/>
    <cellStyle name="Normal 24 2 5 2 5" xfId="47634" xr:uid="{00000000-0005-0000-0000-0000BEB90000}"/>
    <cellStyle name="Normal 24 2 5 20" xfId="47635" xr:uid="{00000000-0005-0000-0000-0000BFB90000}"/>
    <cellStyle name="Normal 24 2 5 3" xfId="47636" xr:uid="{00000000-0005-0000-0000-0000C0B90000}"/>
    <cellStyle name="Normal 24 2 5 3 2" xfId="47637" xr:uid="{00000000-0005-0000-0000-0000C1B90000}"/>
    <cellStyle name="Normal 24 2 5 3 3" xfId="47638" xr:uid="{00000000-0005-0000-0000-0000C2B90000}"/>
    <cellStyle name="Normal 24 2 5 3 4" xfId="47639" xr:uid="{00000000-0005-0000-0000-0000C3B90000}"/>
    <cellStyle name="Normal 24 2 5 3 5" xfId="47640" xr:uid="{00000000-0005-0000-0000-0000C4B90000}"/>
    <cellStyle name="Normal 24 2 5 4" xfId="47641" xr:uid="{00000000-0005-0000-0000-0000C5B90000}"/>
    <cellStyle name="Normal 24 2 5 4 2" xfId="47642" xr:uid="{00000000-0005-0000-0000-0000C6B90000}"/>
    <cellStyle name="Normal 24 2 5 4 3" xfId="47643" xr:uid="{00000000-0005-0000-0000-0000C7B90000}"/>
    <cellStyle name="Normal 24 2 5 4 4" xfId="47644" xr:uid="{00000000-0005-0000-0000-0000C8B90000}"/>
    <cellStyle name="Normal 24 2 5 4 5" xfId="47645" xr:uid="{00000000-0005-0000-0000-0000C9B90000}"/>
    <cellStyle name="Normal 24 2 5 5" xfId="47646" xr:uid="{00000000-0005-0000-0000-0000CAB90000}"/>
    <cellStyle name="Normal 24 2 5 5 2" xfId="47647" xr:uid="{00000000-0005-0000-0000-0000CBB90000}"/>
    <cellStyle name="Normal 24 2 5 5 3" xfId="47648" xr:uid="{00000000-0005-0000-0000-0000CCB90000}"/>
    <cellStyle name="Normal 24 2 5 5 4" xfId="47649" xr:uid="{00000000-0005-0000-0000-0000CDB90000}"/>
    <cellStyle name="Normal 24 2 5 5 5" xfId="47650" xr:uid="{00000000-0005-0000-0000-0000CEB90000}"/>
    <cellStyle name="Normal 24 2 5 6" xfId="47651" xr:uid="{00000000-0005-0000-0000-0000CFB90000}"/>
    <cellStyle name="Normal 24 2 5 6 2" xfId="47652" xr:uid="{00000000-0005-0000-0000-0000D0B90000}"/>
    <cellStyle name="Normal 24 2 5 6 3" xfId="47653" xr:uid="{00000000-0005-0000-0000-0000D1B90000}"/>
    <cellStyle name="Normal 24 2 5 6 4" xfId="47654" xr:uid="{00000000-0005-0000-0000-0000D2B90000}"/>
    <cellStyle name="Normal 24 2 5 6 5" xfId="47655" xr:uid="{00000000-0005-0000-0000-0000D3B90000}"/>
    <cellStyle name="Normal 24 2 5 7" xfId="47656" xr:uid="{00000000-0005-0000-0000-0000D4B90000}"/>
    <cellStyle name="Normal 24 2 5 7 2" xfId="47657" xr:uid="{00000000-0005-0000-0000-0000D5B90000}"/>
    <cellStyle name="Normal 24 2 5 7 3" xfId="47658" xr:uid="{00000000-0005-0000-0000-0000D6B90000}"/>
    <cellStyle name="Normal 24 2 5 7 4" xfId="47659" xr:uid="{00000000-0005-0000-0000-0000D7B90000}"/>
    <cellStyle name="Normal 24 2 5 7 5" xfId="47660" xr:uid="{00000000-0005-0000-0000-0000D8B90000}"/>
    <cellStyle name="Normal 24 2 5 8" xfId="47661" xr:uid="{00000000-0005-0000-0000-0000D9B90000}"/>
    <cellStyle name="Normal 24 2 5 8 2" xfId="47662" xr:uid="{00000000-0005-0000-0000-0000DAB90000}"/>
    <cellStyle name="Normal 24 2 5 8 3" xfId="47663" xr:uid="{00000000-0005-0000-0000-0000DBB90000}"/>
    <cellStyle name="Normal 24 2 5 8 4" xfId="47664" xr:uid="{00000000-0005-0000-0000-0000DCB90000}"/>
    <cellStyle name="Normal 24 2 5 8 5" xfId="47665" xr:uid="{00000000-0005-0000-0000-0000DDB90000}"/>
    <cellStyle name="Normal 24 2 5 9" xfId="47666" xr:uid="{00000000-0005-0000-0000-0000DEB90000}"/>
    <cellStyle name="Normal 24 2 5 9 2" xfId="47667" xr:uid="{00000000-0005-0000-0000-0000DFB90000}"/>
    <cellStyle name="Normal 24 2 5 9 3" xfId="47668" xr:uid="{00000000-0005-0000-0000-0000E0B90000}"/>
    <cellStyle name="Normal 24 2 5 9 4" xfId="47669" xr:uid="{00000000-0005-0000-0000-0000E1B90000}"/>
    <cellStyle name="Normal 24 2 5 9 5" xfId="47670" xr:uid="{00000000-0005-0000-0000-0000E2B90000}"/>
    <cellStyle name="Normal 24 2 6" xfId="47671" xr:uid="{00000000-0005-0000-0000-0000E3B90000}"/>
    <cellStyle name="Normal 24 2 6 10" xfId="47672" xr:uid="{00000000-0005-0000-0000-0000E4B90000}"/>
    <cellStyle name="Normal 24 2 6 10 2" xfId="47673" xr:uid="{00000000-0005-0000-0000-0000E5B90000}"/>
    <cellStyle name="Normal 24 2 6 10 3" xfId="47674" xr:uid="{00000000-0005-0000-0000-0000E6B90000}"/>
    <cellStyle name="Normal 24 2 6 10 4" xfId="47675" xr:uid="{00000000-0005-0000-0000-0000E7B90000}"/>
    <cellStyle name="Normal 24 2 6 10 5" xfId="47676" xr:uid="{00000000-0005-0000-0000-0000E8B90000}"/>
    <cellStyle name="Normal 24 2 6 11" xfId="47677" xr:uid="{00000000-0005-0000-0000-0000E9B90000}"/>
    <cellStyle name="Normal 24 2 6 11 2" xfId="47678" xr:uid="{00000000-0005-0000-0000-0000EAB90000}"/>
    <cellStyle name="Normal 24 2 6 11 3" xfId="47679" xr:uid="{00000000-0005-0000-0000-0000EBB90000}"/>
    <cellStyle name="Normal 24 2 6 11 4" xfId="47680" xr:uid="{00000000-0005-0000-0000-0000ECB90000}"/>
    <cellStyle name="Normal 24 2 6 11 5" xfId="47681" xr:uid="{00000000-0005-0000-0000-0000EDB90000}"/>
    <cellStyle name="Normal 24 2 6 12" xfId="47682" xr:uid="{00000000-0005-0000-0000-0000EEB90000}"/>
    <cellStyle name="Normal 24 2 6 12 2" xfId="47683" xr:uid="{00000000-0005-0000-0000-0000EFB90000}"/>
    <cellStyle name="Normal 24 2 6 12 3" xfId="47684" xr:uid="{00000000-0005-0000-0000-0000F0B90000}"/>
    <cellStyle name="Normal 24 2 6 12 4" xfId="47685" xr:uid="{00000000-0005-0000-0000-0000F1B90000}"/>
    <cellStyle name="Normal 24 2 6 12 5" xfId="47686" xr:uid="{00000000-0005-0000-0000-0000F2B90000}"/>
    <cellStyle name="Normal 24 2 6 13" xfId="47687" xr:uid="{00000000-0005-0000-0000-0000F3B90000}"/>
    <cellStyle name="Normal 24 2 6 13 2" xfId="47688" xr:uid="{00000000-0005-0000-0000-0000F4B90000}"/>
    <cellStyle name="Normal 24 2 6 13 3" xfId="47689" xr:uid="{00000000-0005-0000-0000-0000F5B90000}"/>
    <cellStyle name="Normal 24 2 6 13 4" xfId="47690" xr:uid="{00000000-0005-0000-0000-0000F6B90000}"/>
    <cellStyle name="Normal 24 2 6 13 5" xfId="47691" xr:uid="{00000000-0005-0000-0000-0000F7B90000}"/>
    <cellStyle name="Normal 24 2 6 14" xfId="47692" xr:uid="{00000000-0005-0000-0000-0000F8B90000}"/>
    <cellStyle name="Normal 24 2 6 14 2" xfId="47693" xr:uid="{00000000-0005-0000-0000-0000F9B90000}"/>
    <cellStyle name="Normal 24 2 6 14 3" xfId="47694" xr:uid="{00000000-0005-0000-0000-0000FAB90000}"/>
    <cellStyle name="Normal 24 2 6 14 4" xfId="47695" xr:uid="{00000000-0005-0000-0000-0000FBB90000}"/>
    <cellStyle name="Normal 24 2 6 14 5" xfId="47696" xr:uid="{00000000-0005-0000-0000-0000FCB90000}"/>
    <cellStyle name="Normal 24 2 6 15" xfId="47697" xr:uid="{00000000-0005-0000-0000-0000FDB90000}"/>
    <cellStyle name="Normal 24 2 6 15 2" xfId="47698" xr:uid="{00000000-0005-0000-0000-0000FEB90000}"/>
    <cellStyle name="Normal 24 2 6 15 3" xfId="47699" xr:uid="{00000000-0005-0000-0000-0000FFB90000}"/>
    <cellStyle name="Normal 24 2 6 15 4" xfId="47700" xr:uid="{00000000-0005-0000-0000-000000BA0000}"/>
    <cellStyle name="Normal 24 2 6 15 5" xfId="47701" xr:uid="{00000000-0005-0000-0000-000001BA0000}"/>
    <cellStyle name="Normal 24 2 6 16" xfId="47702" xr:uid="{00000000-0005-0000-0000-000002BA0000}"/>
    <cellStyle name="Normal 24 2 6 16 2" xfId="47703" xr:uid="{00000000-0005-0000-0000-000003BA0000}"/>
    <cellStyle name="Normal 24 2 6 16 3" xfId="47704" xr:uid="{00000000-0005-0000-0000-000004BA0000}"/>
    <cellStyle name="Normal 24 2 6 16 4" xfId="47705" xr:uid="{00000000-0005-0000-0000-000005BA0000}"/>
    <cellStyle name="Normal 24 2 6 17" xfId="47706" xr:uid="{00000000-0005-0000-0000-000006BA0000}"/>
    <cellStyle name="Normal 24 2 6 17 2" xfId="47707" xr:uid="{00000000-0005-0000-0000-000007BA0000}"/>
    <cellStyle name="Normal 24 2 6 17 3" xfId="47708" xr:uid="{00000000-0005-0000-0000-000008BA0000}"/>
    <cellStyle name="Normal 24 2 6 17 4" xfId="47709" xr:uid="{00000000-0005-0000-0000-000009BA0000}"/>
    <cellStyle name="Normal 24 2 6 18" xfId="47710" xr:uid="{00000000-0005-0000-0000-00000ABA0000}"/>
    <cellStyle name="Normal 24 2 6 19" xfId="47711" xr:uid="{00000000-0005-0000-0000-00000BBA0000}"/>
    <cellStyle name="Normal 24 2 6 2" xfId="47712" xr:uid="{00000000-0005-0000-0000-00000CBA0000}"/>
    <cellStyle name="Normal 24 2 6 2 2" xfId="47713" xr:uid="{00000000-0005-0000-0000-00000DBA0000}"/>
    <cellStyle name="Normal 24 2 6 2 3" xfId="47714" xr:uid="{00000000-0005-0000-0000-00000EBA0000}"/>
    <cellStyle name="Normal 24 2 6 2 4" xfId="47715" xr:uid="{00000000-0005-0000-0000-00000FBA0000}"/>
    <cellStyle name="Normal 24 2 6 2 5" xfId="47716" xr:uid="{00000000-0005-0000-0000-000010BA0000}"/>
    <cellStyle name="Normal 24 2 6 20" xfId="47717" xr:uid="{00000000-0005-0000-0000-000011BA0000}"/>
    <cellStyle name="Normal 24 2 6 3" xfId="47718" xr:uid="{00000000-0005-0000-0000-000012BA0000}"/>
    <cellStyle name="Normal 24 2 6 3 2" xfId="47719" xr:uid="{00000000-0005-0000-0000-000013BA0000}"/>
    <cellStyle name="Normal 24 2 6 3 3" xfId="47720" xr:uid="{00000000-0005-0000-0000-000014BA0000}"/>
    <cellStyle name="Normal 24 2 6 3 4" xfId="47721" xr:uid="{00000000-0005-0000-0000-000015BA0000}"/>
    <cellStyle name="Normal 24 2 6 3 5" xfId="47722" xr:uid="{00000000-0005-0000-0000-000016BA0000}"/>
    <cellStyle name="Normal 24 2 6 4" xfId="47723" xr:uid="{00000000-0005-0000-0000-000017BA0000}"/>
    <cellStyle name="Normal 24 2 6 4 2" xfId="47724" xr:uid="{00000000-0005-0000-0000-000018BA0000}"/>
    <cellStyle name="Normal 24 2 6 4 3" xfId="47725" xr:uid="{00000000-0005-0000-0000-000019BA0000}"/>
    <cellStyle name="Normal 24 2 6 4 4" xfId="47726" xr:uid="{00000000-0005-0000-0000-00001ABA0000}"/>
    <cellStyle name="Normal 24 2 6 4 5" xfId="47727" xr:uid="{00000000-0005-0000-0000-00001BBA0000}"/>
    <cellStyle name="Normal 24 2 6 5" xfId="47728" xr:uid="{00000000-0005-0000-0000-00001CBA0000}"/>
    <cellStyle name="Normal 24 2 6 5 2" xfId="47729" xr:uid="{00000000-0005-0000-0000-00001DBA0000}"/>
    <cellStyle name="Normal 24 2 6 5 3" xfId="47730" xr:uid="{00000000-0005-0000-0000-00001EBA0000}"/>
    <cellStyle name="Normal 24 2 6 5 4" xfId="47731" xr:uid="{00000000-0005-0000-0000-00001FBA0000}"/>
    <cellStyle name="Normal 24 2 6 5 5" xfId="47732" xr:uid="{00000000-0005-0000-0000-000020BA0000}"/>
    <cellStyle name="Normal 24 2 6 6" xfId="47733" xr:uid="{00000000-0005-0000-0000-000021BA0000}"/>
    <cellStyle name="Normal 24 2 6 6 2" xfId="47734" xr:uid="{00000000-0005-0000-0000-000022BA0000}"/>
    <cellStyle name="Normal 24 2 6 6 3" xfId="47735" xr:uid="{00000000-0005-0000-0000-000023BA0000}"/>
    <cellStyle name="Normal 24 2 6 6 4" xfId="47736" xr:uid="{00000000-0005-0000-0000-000024BA0000}"/>
    <cellStyle name="Normal 24 2 6 6 5" xfId="47737" xr:uid="{00000000-0005-0000-0000-000025BA0000}"/>
    <cellStyle name="Normal 24 2 6 7" xfId="47738" xr:uid="{00000000-0005-0000-0000-000026BA0000}"/>
    <cellStyle name="Normal 24 2 6 7 2" xfId="47739" xr:uid="{00000000-0005-0000-0000-000027BA0000}"/>
    <cellStyle name="Normal 24 2 6 7 3" xfId="47740" xr:uid="{00000000-0005-0000-0000-000028BA0000}"/>
    <cellStyle name="Normal 24 2 6 7 4" xfId="47741" xr:uid="{00000000-0005-0000-0000-000029BA0000}"/>
    <cellStyle name="Normal 24 2 6 7 5" xfId="47742" xr:uid="{00000000-0005-0000-0000-00002ABA0000}"/>
    <cellStyle name="Normal 24 2 6 8" xfId="47743" xr:uid="{00000000-0005-0000-0000-00002BBA0000}"/>
    <cellStyle name="Normal 24 2 6 8 2" xfId="47744" xr:uid="{00000000-0005-0000-0000-00002CBA0000}"/>
    <cellStyle name="Normal 24 2 6 8 3" xfId="47745" xr:uid="{00000000-0005-0000-0000-00002DBA0000}"/>
    <cellStyle name="Normal 24 2 6 8 4" xfId="47746" xr:uid="{00000000-0005-0000-0000-00002EBA0000}"/>
    <cellStyle name="Normal 24 2 6 8 5" xfId="47747" xr:uid="{00000000-0005-0000-0000-00002FBA0000}"/>
    <cellStyle name="Normal 24 2 6 9" xfId="47748" xr:uid="{00000000-0005-0000-0000-000030BA0000}"/>
    <cellStyle name="Normal 24 2 6 9 2" xfId="47749" xr:uid="{00000000-0005-0000-0000-000031BA0000}"/>
    <cellStyle name="Normal 24 2 6 9 3" xfId="47750" xr:uid="{00000000-0005-0000-0000-000032BA0000}"/>
    <cellStyle name="Normal 24 2 6 9 4" xfId="47751" xr:uid="{00000000-0005-0000-0000-000033BA0000}"/>
    <cellStyle name="Normal 24 2 6 9 5" xfId="47752" xr:uid="{00000000-0005-0000-0000-000034BA0000}"/>
    <cellStyle name="Normal 24 2 7" xfId="47753" xr:uid="{00000000-0005-0000-0000-000035BA0000}"/>
    <cellStyle name="Normal 24 2 7 2" xfId="47754" xr:uid="{00000000-0005-0000-0000-000036BA0000}"/>
    <cellStyle name="Normal 24 2 7 3" xfId="47755" xr:uid="{00000000-0005-0000-0000-000037BA0000}"/>
    <cellStyle name="Normal 24 2 7 4" xfId="47756" xr:uid="{00000000-0005-0000-0000-000038BA0000}"/>
    <cellStyle name="Normal 24 2 7 5" xfId="47757" xr:uid="{00000000-0005-0000-0000-000039BA0000}"/>
    <cellStyle name="Normal 24 2 8" xfId="47758" xr:uid="{00000000-0005-0000-0000-00003ABA0000}"/>
    <cellStyle name="Normal 24 2 8 2" xfId="47759" xr:uid="{00000000-0005-0000-0000-00003BBA0000}"/>
    <cellStyle name="Normal 24 2 8 3" xfId="47760" xr:uid="{00000000-0005-0000-0000-00003CBA0000}"/>
    <cellStyle name="Normal 24 2 8 4" xfId="47761" xr:uid="{00000000-0005-0000-0000-00003DBA0000}"/>
    <cellStyle name="Normal 24 2 8 5" xfId="47762" xr:uid="{00000000-0005-0000-0000-00003EBA0000}"/>
    <cellStyle name="Normal 24 2 9" xfId="47763" xr:uid="{00000000-0005-0000-0000-00003FBA0000}"/>
    <cellStyle name="Normal 24 2 9 2" xfId="47764" xr:uid="{00000000-0005-0000-0000-000040BA0000}"/>
    <cellStyle name="Normal 24 2 9 3" xfId="47765" xr:uid="{00000000-0005-0000-0000-000041BA0000}"/>
    <cellStyle name="Normal 24 2 9 4" xfId="47766" xr:uid="{00000000-0005-0000-0000-000042BA0000}"/>
    <cellStyle name="Normal 24 2 9 5" xfId="47767" xr:uid="{00000000-0005-0000-0000-000043BA0000}"/>
    <cellStyle name="Normal 24 20" xfId="47768" xr:uid="{00000000-0005-0000-0000-000044BA0000}"/>
    <cellStyle name="Normal 24 20 2" xfId="47769" xr:uid="{00000000-0005-0000-0000-000045BA0000}"/>
    <cellStyle name="Normal 24 20 3" xfId="47770" xr:uid="{00000000-0005-0000-0000-000046BA0000}"/>
    <cellStyle name="Normal 24 20 4" xfId="47771" xr:uid="{00000000-0005-0000-0000-000047BA0000}"/>
    <cellStyle name="Normal 24 20 5" xfId="47772" xr:uid="{00000000-0005-0000-0000-000048BA0000}"/>
    <cellStyle name="Normal 24 21" xfId="47773" xr:uid="{00000000-0005-0000-0000-000049BA0000}"/>
    <cellStyle name="Normal 24 21 2" xfId="47774" xr:uid="{00000000-0005-0000-0000-00004ABA0000}"/>
    <cellStyle name="Normal 24 21 3" xfId="47775" xr:uid="{00000000-0005-0000-0000-00004BBA0000}"/>
    <cellStyle name="Normal 24 21 4" xfId="47776" xr:uid="{00000000-0005-0000-0000-00004CBA0000}"/>
    <cellStyle name="Normal 24 21 5" xfId="47777" xr:uid="{00000000-0005-0000-0000-00004DBA0000}"/>
    <cellStyle name="Normal 24 22" xfId="47778" xr:uid="{00000000-0005-0000-0000-00004EBA0000}"/>
    <cellStyle name="Normal 24 22 2" xfId="47779" xr:uid="{00000000-0005-0000-0000-00004FBA0000}"/>
    <cellStyle name="Normal 24 22 3" xfId="47780" xr:uid="{00000000-0005-0000-0000-000050BA0000}"/>
    <cellStyle name="Normal 24 22 4" xfId="47781" xr:uid="{00000000-0005-0000-0000-000051BA0000}"/>
    <cellStyle name="Normal 24 22 5" xfId="47782" xr:uid="{00000000-0005-0000-0000-000052BA0000}"/>
    <cellStyle name="Normal 24 23" xfId="47783" xr:uid="{00000000-0005-0000-0000-000053BA0000}"/>
    <cellStyle name="Normal 24 23 2" xfId="47784" xr:uid="{00000000-0005-0000-0000-000054BA0000}"/>
    <cellStyle name="Normal 24 23 3" xfId="47785" xr:uid="{00000000-0005-0000-0000-000055BA0000}"/>
    <cellStyle name="Normal 24 23 4" xfId="47786" xr:uid="{00000000-0005-0000-0000-000056BA0000}"/>
    <cellStyle name="Normal 24 23 5" xfId="47787" xr:uid="{00000000-0005-0000-0000-000057BA0000}"/>
    <cellStyle name="Normal 24 24" xfId="47788" xr:uid="{00000000-0005-0000-0000-000058BA0000}"/>
    <cellStyle name="Normal 24 24 2" xfId="47789" xr:uid="{00000000-0005-0000-0000-000059BA0000}"/>
    <cellStyle name="Normal 24 24 3" xfId="47790" xr:uid="{00000000-0005-0000-0000-00005ABA0000}"/>
    <cellStyle name="Normal 24 24 4" xfId="47791" xr:uid="{00000000-0005-0000-0000-00005BBA0000}"/>
    <cellStyle name="Normal 24 25" xfId="47792" xr:uid="{00000000-0005-0000-0000-00005CBA0000}"/>
    <cellStyle name="Normal 24 25 2" xfId="47793" xr:uid="{00000000-0005-0000-0000-00005DBA0000}"/>
    <cellStyle name="Normal 24 25 3" xfId="47794" xr:uid="{00000000-0005-0000-0000-00005EBA0000}"/>
    <cellStyle name="Normal 24 25 4" xfId="47795" xr:uid="{00000000-0005-0000-0000-00005FBA0000}"/>
    <cellStyle name="Normal 24 26" xfId="47796" xr:uid="{00000000-0005-0000-0000-000060BA0000}"/>
    <cellStyle name="Normal 24 27" xfId="47797" xr:uid="{00000000-0005-0000-0000-000061BA0000}"/>
    <cellStyle name="Normal 24 28" xfId="47798" xr:uid="{00000000-0005-0000-0000-000062BA0000}"/>
    <cellStyle name="Normal 24 29" xfId="46964" xr:uid="{00000000-0005-0000-0000-000063BA0000}"/>
    <cellStyle name="Normal 24 3" xfId="47799" xr:uid="{00000000-0005-0000-0000-000064BA0000}"/>
    <cellStyle name="Normal 24 3 10" xfId="47800" xr:uid="{00000000-0005-0000-0000-000065BA0000}"/>
    <cellStyle name="Normal 24 3 10 2" xfId="47801" xr:uid="{00000000-0005-0000-0000-000066BA0000}"/>
    <cellStyle name="Normal 24 3 10 3" xfId="47802" xr:uid="{00000000-0005-0000-0000-000067BA0000}"/>
    <cellStyle name="Normal 24 3 10 4" xfId="47803" xr:uid="{00000000-0005-0000-0000-000068BA0000}"/>
    <cellStyle name="Normal 24 3 10 5" xfId="47804" xr:uid="{00000000-0005-0000-0000-000069BA0000}"/>
    <cellStyle name="Normal 24 3 11" xfId="47805" xr:uid="{00000000-0005-0000-0000-00006ABA0000}"/>
    <cellStyle name="Normal 24 3 11 2" xfId="47806" xr:uid="{00000000-0005-0000-0000-00006BBA0000}"/>
    <cellStyle name="Normal 24 3 11 3" xfId="47807" xr:uid="{00000000-0005-0000-0000-00006CBA0000}"/>
    <cellStyle name="Normal 24 3 11 4" xfId="47808" xr:uid="{00000000-0005-0000-0000-00006DBA0000}"/>
    <cellStyle name="Normal 24 3 11 5" xfId="47809" xr:uid="{00000000-0005-0000-0000-00006EBA0000}"/>
    <cellStyle name="Normal 24 3 12" xfId="47810" xr:uid="{00000000-0005-0000-0000-00006FBA0000}"/>
    <cellStyle name="Normal 24 3 12 2" xfId="47811" xr:uid="{00000000-0005-0000-0000-000070BA0000}"/>
    <cellStyle name="Normal 24 3 12 3" xfId="47812" xr:uid="{00000000-0005-0000-0000-000071BA0000}"/>
    <cellStyle name="Normal 24 3 12 4" xfId="47813" xr:uid="{00000000-0005-0000-0000-000072BA0000}"/>
    <cellStyle name="Normal 24 3 12 5" xfId="47814" xr:uid="{00000000-0005-0000-0000-000073BA0000}"/>
    <cellStyle name="Normal 24 3 13" xfId="47815" xr:uid="{00000000-0005-0000-0000-000074BA0000}"/>
    <cellStyle name="Normal 24 3 13 2" xfId="47816" xr:uid="{00000000-0005-0000-0000-000075BA0000}"/>
    <cellStyle name="Normal 24 3 13 3" xfId="47817" xr:uid="{00000000-0005-0000-0000-000076BA0000}"/>
    <cellStyle name="Normal 24 3 13 4" xfId="47818" xr:uid="{00000000-0005-0000-0000-000077BA0000}"/>
    <cellStyle name="Normal 24 3 13 5" xfId="47819" xr:uid="{00000000-0005-0000-0000-000078BA0000}"/>
    <cellStyle name="Normal 24 3 14" xfId="47820" xr:uid="{00000000-0005-0000-0000-000079BA0000}"/>
    <cellStyle name="Normal 24 3 14 2" xfId="47821" xr:uid="{00000000-0005-0000-0000-00007ABA0000}"/>
    <cellStyle name="Normal 24 3 14 3" xfId="47822" xr:uid="{00000000-0005-0000-0000-00007BBA0000}"/>
    <cellStyle name="Normal 24 3 14 4" xfId="47823" xr:uid="{00000000-0005-0000-0000-00007CBA0000}"/>
    <cellStyle name="Normal 24 3 14 5" xfId="47824" xr:uid="{00000000-0005-0000-0000-00007DBA0000}"/>
    <cellStyle name="Normal 24 3 15" xfId="47825" xr:uid="{00000000-0005-0000-0000-00007EBA0000}"/>
    <cellStyle name="Normal 24 3 15 2" xfId="47826" xr:uid="{00000000-0005-0000-0000-00007FBA0000}"/>
    <cellStyle name="Normal 24 3 15 3" xfId="47827" xr:uid="{00000000-0005-0000-0000-000080BA0000}"/>
    <cellStyle name="Normal 24 3 15 4" xfId="47828" xr:uid="{00000000-0005-0000-0000-000081BA0000}"/>
    <cellStyle name="Normal 24 3 15 5" xfId="47829" xr:uid="{00000000-0005-0000-0000-000082BA0000}"/>
    <cellStyle name="Normal 24 3 16" xfId="47830" xr:uid="{00000000-0005-0000-0000-000083BA0000}"/>
    <cellStyle name="Normal 24 3 16 2" xfId="47831" xr:uid="{00000000-0005-0000-0000-000084BA0000}"/>
    <cellStyle name="Normal 24 3 16 3" xfId="47832" xr:uid="{00000000-0005-0000-0000-000085BA0000}"/>
    <cellStyle name="Normal 24 3 16 4" xfId="47833" xr:uid="{00000000-0005-0000-0000-000086BA0000}"/>
    <cellStyle name="Normal 24 3 16 5" xfId="47834" xr:uid="{00000000-0005-0000-0000-000087BA0000}"/>
    <cellStyle name="Normal 24 3 17" xfId="47835" xr:uid="{00000000-0005-0000-0000-000088BA0000}"/>
    <cellStyle name="Normal 24 3 17 2" xfId="47836" xr:uid="{00000000-0005-0000-0000-000089BA0000}"/>
    <cellStyle name="Normal 24 3 17 3" xfId="47837" xr:uid="{00000000-0005-0000-0000-00008ABA0000}"/>
    <cellStyle name="Normal 24 3 17 4" xfId="47838" xr:uid="{00000000-0005-0000-0000-00008BBA0000}"/>
    <cellStyle name="Normal 24 3 17 5" xfId="47839" xr:uid="{00000000-0005-0000-0000-00008CBA0000}"/>
    <cellStyle name="Normal 24 3 18" xfId="47840" xr:uid="{00000000-0005-0000-0000-00008DBA0000}"/>
    <cellStyle name="Normal 24 3 18 2" xfId="47841" xr:uid="{00000000-0005-0000-0000-00008EBA0000}"/>
    <cellStyle name="Normal 24 3 18 3" xfId="47842" xr:uid="{00000000-0005-0000-0000-00008FBA0000}"/>
    <cellStyle name="Normal 24 3 18 4" xfId="47843" xr:uid="{00000000-0005-0000-0000-000090BA0000}"/>
    <cellStyle name="Normal 24 3 18 5" xfId="47844" xr:uid="{00000000-0005-0000-0000-000091BA0000}"/>
    <cellStyle name="Normal 24 3 19" xfId="47845" xr:uid="{00000000-0005-0000-0000-000092BA0000}"/>
    <cellStyle name="Normal 24 3 19 2" xfId="47846" xr:uid="{00000000-0005-0000-0000-000093BA0000}"/>
    <cellStyle name="Normal 24 3 19 3" xfId="47847" xr:uid="{00000000-0005-0000-0000-000094BA0000}"/>
    <cellStyle name="Normal 24 3 19 4" xfId="47848" xr:uid="{00000000-0005-0000-0000-000095BA0000}"/>
    <cellStyle name="Normal 24 3 19 5" xfId="47849" xr:uid="{00000000-0005-0000-0000-000096BA0000}"/>
    <cellStyle name="Normal 24 3 2" xfId="47850" xr:uid="{00000000-0005-0000-0000-000097BA0000}"/>
    <cellStyle name="Normal 24 3 2 10" xfId="47851" xr:uid="{00000000-0005-0000-0000-000098BA0000}"/>
    <cellStyle name="Normal 24 3 2 10 2" xfId="47852" xr:uid="{00000000-0005-0000-0000-000099BA0000}"/>
    <cellStyle name="Normal 24 3 2 10 3" xfId="47853" xr:uid="{00000000-0005-0000-0000-00009ABA0000}"/>
    <cellStyle name="Normal 24 3 2 10 4" xfId="47854" xr:uid="{00000000-0005-0000-0000-00009BBA0000}"/>
    <cellStyle name="Normal 24 3 2 10 5" xfId="47855" xr:uid="{00000000-0005-0000-0000-00009CBA0000}"/>
    <cellStyle name="Normal 24 3 2 11" xfId="47856" xr:uid="{00000000-0005-0000-0000-00009DBA0000}"/>
    <cellStyle name="Normal 24 3 2 11 2" xfId="47857" xr:uid="{00000000-0005-0000-0000-00009EBA0000}"/>
    <cellStyle name="Normal 24 3 2 11 3" xfId="47858" xr:uid="{00000000-0005-0000-0000-00009FBA0000}"/>
    <cellStyle name="Normal 24 3 2 11 4" xfId="47859" xr:uid="{00000000-0005-0000-0000-0000A0BA0000}"/>
    <cellStyle name="Normal 24 3 2 11 5" xfId="47860" xr:uid="{00000000-0005-0000-0000-0000A1BA0000}"/>
    <cellStyle name="Normal 24 3 2 12" xfId="47861" xr:uid="{00000000-0005-0000-0000-0000A2BA0000}"/>
    <cellStyle name="Normal 24 3 2 12 2" xfId="47862" xr:uid="{00000000-0005-0000-0000-0000A3BA0000}"/>
    <cellStyle name="Normal 24 3 2 12 3" xfId="47863" xr:uid="{00000000-0005-0000-0000-0000A4BA0000}"/>
    <cellStyle name="Normal 24 3 2 12 4" xfId="47864" xr:uid="{00000000-0005-0000-0000-0000A5BA0000}"/>
    <cellStyle name="Normal 24 3 2 12 5" xfId="47865" xr:uid="{00000000-0005-0000-0000-0000A6BA0000}"/>
    <cellStyle name="Normal 24 3 2 13" xfId="47866" xr:uid="{00000000-0005-0000-0000-0000A7BA0000}"/>
    <cellStyle name="Normal 24 3 2 13 2" xfId="47867" xr:uid="{00000000-0005-0000-0000-0000A8BA0000}"/>
    <cellStyle name="Normal 24 3 2 13 3" xfId="47868" xr:uid="{00000000-0005-0000-0000-0000A9BA0000}"/>
    <cellStyle name="Normal 24 3 2 13 4" xfId="47869" xr:uid="{00000000-0005-0000-0000-0000AABA0000}"/>
    <cellStyle name="Normal 24 3 2 13 5" xfId="47870" xr:uid="{00000000-0005-0000-0000-0000ABBA0000}"/>
    <cellStyle name="Normal 24 3 2 14" xfId="47871" xr:uid="{00000000-0005-0000-0000-0000ACBA0000}"/>
    <cellStyle name="Normal 24 3 2 14 2" xfId="47872" xr:uid="{00000000-0005-0000-0000-0000ADBA0000}"/>
    <cellStyle name="Normal 24 3 2 14 3" xfId="47873" xr:uid="{00000000-0005-0000-0000-0000AEBA0000}"/>
    <cellStyle name="Normal 24 3 2 14 4" xfId="47874" xr:uid="{00000000-0005-0000-0000-0000AFBA0000}"/>
    <cellStyle name="Normal 24 3 2 14 5" xfId="47875" xr:uid="{00000000-0005-0000-0000-0000B0BA0000}"/>
    <cellStyle name="Normal 24 3 2 15" xfId="47876" xr:uid="{00000000-0005-0000-0000-0000B1BA0000}"/>
    <cellStyle name="Normal 24 3 2 15 2" xfId="47877" xr:uid="{00000000-0005-0000-0000-0000B2BA0000}"/>
    <cellStyle name="Normal 24 3 2 15 3" xfId="47878" xr:uid="{00000000-0005-0000-0000-0000B3BA0000}"/>
    <cellStyle name="Normal 24 3 2 15 4" xfId="47879" xr:uid="{00000000-0005-0000-0000-0000B4BA0000}"/>
    <cellStyle name="Normal 24 3 2 15 5" xfId="47880" xr:uid="{00000000-0005-0000-0000-0000B5BA0000}"/>
    <cellStyle name="Normal 24 3 2 16" xfId="47881" xr:uid="{00000000-0005-0000-0000-0000B6BA0000}"/>
    <cellStyle name="Normal 24 3 2 16 2" xfId="47882" xr:uid="{00000000-0005-0000-0000-0000B7BA0000}"/>
    <cellStyle name="Normal 24 3 2 16 3" xfId="47883" xr:uid="{00000000-0005-0000-0000-0000B8BA0000}"/>
    <cellStyle name="Normal 24 3 2 16 4" xfId="47884" xr:uid="{00000000-0005-0000-0000-0000B9BA0000}"/>
    <cellStyle name="Normal 24 3 2 16 5" xfId="47885" xr:uid="{00000000-0005-0000-0000-0000BABA0000}"/>
    <cellStyle name="Normal 24 3 2 17" xfId="47886" xr:uid="{00000000-0005-0000-0000-0000BBBA0000}"/>
    <cellStyle name="Normal 24 3 2 17 2" xfId="47887" xr:uid="{00000000-0005-0000-0000-0000BCBA0000}"/>
    <cellStyle name="Normal 24 3 2 17 3" xfId="47888" xr:uid="{00000000-0005-0000-0000-0000BDBA0000}"/>
    <cellStyle name="Normal 24 3 2 17 4" xfId="47889" xr:uid="{00000000-0005-0000-0000-0000BEBA0000}"/>
    <cellStyle name="Normal 24 3 2 17 5" xfId="47890" xr:uid="{00000000-0005-0000-0000-0000BFBA0000}"/>
    <cellStyle name="Normal 24 3 2 18" xfId="47891" xr:uid="{00000000-0005-0000-0000-0000C0BA0000}"/>
    <cellStyle name="Normal 24 3 2 18 2" xfId="47892" xr:uid="{00000000-0005-0000-0000-0000C1BA0000}"/>
    <cellStyle name="Normal 24 3 2 18 3" xfId="47893" xr:uid="{00000000-0005-0000-0000-0000C2BA0000}"/>
    <cellStyle name="Normal 24 3 2 18 4" xfId="47894" xr:uid="{00000000-0005-0000-0000-0000C3BA0000}"/>
    <cellStyle name="Normal 24 3 2 18 5" xfId="47895" xr:uid="{00000000-0005-0000-0000-0000C4BA0000}"/>
    <cellStyle name="Normal 24 3 2 19" xfId="47896" xr:uid="{00000000-0005-0000-0000-0000C5BA0000}"/>
    <cellStyle name="Normal 24 3 2 19 2" xfId="47897" xr:uid="{00000000-0005-0000-0000-0000C6BA0000}"/>
    <cellStyle name="Normal 24 3 2 19 3" xfId="47898" xr:uid="{00000000-0005-0000-0000-0000C7BA0000}"/>
    <cellStyle name="Normal 24 3 2 19 4" xfId="47899" xr:uid="{00000000-0005-0000-0000-0000C8BA0000}"/>
    <cellStyle name="Normal 24 3 2 2" xfId="47900" xr:uid="{00000000-0005-0000-0000-0000C9BA0000}"/>
    <cellStyle name="Normal 24 3 2 2 10" xfId="47901" xr:uid="{00000000-0005-0000-0000-0000CABA0000}"/>
    <cellStyle name="Normal 24 3 2 2 10 2" xfId="47902" xr:uid="{00000000-0005-0000-0000-0000CBBA0000}"/>
    <cellStyle name="Normal 24 3 2 2 10 3" xfId="47903" xr:uid="{00000000-0005-0000-0000-0000CCBA0000}"/>
    <cellStyle name="Normal 24 3 2 2 10 4" xfId="47904" xr:uid="{00000000-0005-0000-0000-0000CDBA0000}"/>
    <cellStyle name="Normal 24 3 2 2 10 5" xfId="47905" xr:uid="{00000000-0005-0000-0000-0000CEBA0000}"/>
    <cellStyle name="Normal 24 3 2 2 11" xfId="47906" xr:uid="{00000000-0005-0000-0000-0000CFBA0000}"/>
    <cellStyle name="Normal 24 3 2 2 11 2" xfId="47907" xr:uid="{00000000-0005-0000-0000-0000D0BA0000}"/>
    <cellStyle name="Normal 24 3 2 2 11 3" xfId="47908" xr:uid="{00000000-0005-0000-0000-0000D1BA0000}"/>
    <cellStyle name="Normal 24 3 2 2 11 4" xfId="47909" xr:uid="{00000000-0005-0000-0000-0000D2BA0000}"/>
    <cellStyle name="Normal 24 3 2 2 11 5" xfId="47910" xr:uid="{00000000-0005-0000-0000-0000D3BA0000}"/>
    <cellStyle name="Normal 24 3 2 2 12" xfId="47911" xr:uid="{00000000-0005-0000-0000-0000D4BA0000}"/>
    <cellStyle name="Normal 24 3 2 2 12 2" xfId="47912" xr:uid="{00000000-0005-0000-0000-0000D5BA0000}"/>
    <cellStyle name="Normal 24 3 2 2 12 3" xfId="47913" xr:uid="{00000000-0005-0000-0000-0000D6BA0000}"/>
    <cellStyle name="Normal 24 3 2 2 12 4" xfId="47914" xr:uid="{00000000-0005-0000-0000-0000D7BA0000}"/>
    <cellStyle name="Normal 24 3 2 2 12 5" xfId="47915" xr:uid="{00000000-0005-0000-0000-0000D8BA0000}"/>
    <cellStyle name="Normal 24 3 2 2 13" xfId="47916" xr:uid="{00000000-0005-0000-0000-0000D9BA0000}"/>
    <cellStyle name="Normal 24 3 2 2 13 2" xfId="47917" xr:uid="{00000000-0005-0000-0000-0000DABA0000}"/>
    <cellStyle name="Normal 24 3 2 2 13 3" xfId="47918" xr:uid="{00000000-0005-0000-0000-0000DBBA0000}"/>
    <cellStyle name="Normal 24 3 2 2 13 4" xfId="47919" xr:uid="{00000000-0005-0000-0000-0000DCBA0000}"/>
    <cellStyle name="Normal 24 3 2 2 13 5" xfId="47920" xr:uid="{00000000-0005-0000-0000-0000DDBA0000}"/>
    <cellStyle name="Normal 24 3 2 2 14" xfId="47921" xr:uid="{00000000-0005-0000-0000-0000DEBA0000}"/>
    <cellStyle name="Normal 24 3 2 2 14 2" xfId="47922" xr:uid="{00000000-0005-0000-0000-0000DFBA0000}"/>
    <cellStyle name="Normal 24 3 2 2 14 3" xfId="47923" xr:uid="{00000000-0005-0000-0000-0000E0BA0000}"/>
    <cellStyle name="Normal 24 3 2 2 14 4" xfId="47924" xr:uid="{00000000-0005-0000-0000-0000E1BA0000}"/>
    <cellStyle name="Normal 24 3 2 2 14 5" xfId="47925" xr:uid="{00000000-0005-0000-0000-0000E2BA0000}"/>
    <cellStyle name="Normal 24 3 2 2 15" xfId="47926" xr:uid="{00000000-0005-0000-0000-0000E3BA0000}"/>
    <cellStyle name="Normal 24 3 2 2 15 2" xfId="47927" xr:uid="{00000000-0005-0000-0000-0000E4BA0000}"/>
    <cellStyle name="Normal 24 3 2 2 15 3" xfId="47928" xr:uid="{00000000-0005-0000-0000-0000E5BA0000}"/>
    <cellStyle name="Normal 24 3 2 2 15 4" xfId="47929" xr:uid="{00000000-0005-0000-0000-0000E6BA0000}"/>
    <cellStyle name="Normal 24 3 2 2 15 5" xfId="47930" xr:uid="{00000000-0005-0000-0000-0000E7BA0000}"/>
    <cellStyle name="Normal 24 3 2 2 16" xfId="47931" xr:uid="{00000000-0005-0000-0000-0000E8BA0000}"/>
    <cellStyle name="Normal 24 3 2 2 16 2" xfId="47932" xr:uid="{00000000-0005-0000-0000-0000E9BA0000}"/>
    <cellStyle name="Normal 24 3 2 2 16 3" xfId="47933" xr:uid="{00000000-0005-0000-0000-0000EABA0000}"/>
    <cellStyle name="Normal 24 3 2 2 16 4" xfId="47934" xr:uid="{00000000-0005-0000-0000-0000EBBA0000}"/>
    <cellStyle name="Normal 24 3 2 2 16 5" xfId="47935" xr:uid="{00000000-0005-0000-0000-0000ECBA0000}"/>
    <cellStyle name="Normal 24 3 2 2 17" xfId="47936" xr:uid="{00000000-0005-0000-0000-0000EDBA0000}"/>
    <cellStyle name="Normal 24 3 2 2 17 2" xfId="47937" xr:uid="{00000000-0005-0000-0000-0000EEBA0000}"/>
    <cellStyle name="Normal 24 3 2 2 17 3" xfId="47938" xr:uid="{00000000-0005-0000-0000-0000EFBA0000}"/>
    <cellStyle name="Normal 24 3 2 2 17 4" xfId="47939" xr:uid="{00000000-0005-0000-0000-0000F0BA0000}"/>
    <cellStyle name="Normal 24 3 2 2 18" xfId="47940" xr:uid="{00000000-0005-0000-0000-0000F1BA0000}"/>
    <cellStyle name="Normal 24 3 2 2 18 2" xfId="47941" xr:uid="{00000000-0005-0000-0000-0000F2BA0000}"/>
    <cellStyle name="Normal 24 3 2 2 18 3" xfId="47942" xr:uid="{00000000-0005-0000-0000-0000F3BA0000}"/>
    <cellStyle name="Normal 24 3 2 2 18 4" xfId="47943" xr:uid="{00000000-0005-0000-0000-0000F4BA0000}"/>
    <cellStyle name="Normal 24 3 2 2 19" xfId="47944" xr:uid="{00000000-0005-0000-0000-0000F5BA0000}"/>
    <cellStyle name="Normal 24 3 2 2 2" xfId="47945" xr:uid="{00000000-0005-0000-0000-0000F6BA0000}"/>
    <cellStyle name="Normal 24 3 2 2 2 2" xfId="47946" xr:uid="{00000000-0005-0000-0000-0000F7BA0000}"/>
    <cellStyle name="Normal 24 3 2 2 2 3" xfId="47947" xr:uid="{00000000-0005-0000-0000-0000F8BA0000}"/>
    <cellStyle name="Normal 24 3 2 2 2 4" xfId="47948" xr:uid="{00000000-0005-0000-0000-0000F9BA0000}"/>
    <cellStyle name="Normal 24 3 2 2 2 5" xfId="47949" xr:uid="{00000000-0005-0000-0000-0000FABA0000}"/>
    <cellStyle name="Normal 24 3 2 2 20" xfId="47950" xr:uid="{00000000-0005-0000-0000-0000FBBA0000}"/>
    <cellStyle name="Normal 24 3 2 2 21" xfId="47951" xr:uid="{00000000-0005-0000-0000-0000FCBA0000}"/>
    <cellStyle name="Normal 24 3 2 2 3" xfId="47952" xr:uid="{00000000-0005-0000-0000-0000FDBA0000}"/>
    <cellStyle name="Normal 24 3 2 2 3 2" xfId="47953" xr:uid="{00000000-0005-0000-0000-0000FEBA0000}"/>
    <cellStyle name="Normal 24 3 2 2 3 3" xfId="47954" xr:uid="{00000000-0005-0000-0000-0000FFBA0000}"/>
    <cellStyle name="Normal 24 3 2 2 3 4" xfId="47955" xr:uid="{00000000-0005-0000-0000-000000BB0000}"/>
    <cellStyle name="Normal 24 3 2 2 3 5" xfId="47956" xr:uid="{00000000-0005-0000-0000-000001BB0000}"/>
    <cellStyle name="Normal 24 3 2 2 4" xfId="47957" xr:uid="{00000000-0005-0000-0000-000002BB0000}"/>
    <cellStyle name="Normal 24 3 2 2 4 2" xfId="47958" xr:uid="{00000000-0005-0000-0000-000003BB0000}"/>
    <cellStyle name="Normal 24 3 2 2 4 3" xfId="47959" xr:uid="{00000000-0005-0000-0000-000004BB0000}"/>
    <cellStyle name="Normal 24 3 2 2 4 4" xfId="47960" xr:uid="{00000000-0005-0000-0000-000005BB0000}"/>
    <cellStyle name="Normal 24 3 2 2 4 5" xfId="47961" xr:uid="{00000000-0005-0000-0000-000006BB0000}"/>
    <cellStyle name="Normal 24 3 2 2 5" xfId="47962" xr:uid="{00000000-0005-0000-0000-000007BB0000}"/>
    <cellStyle name="Normal 24 3 2 2 5 2" xfId="47963" xr:uid="{00000000-0005-0000-0000-000008BB0000}"/>
    <cellStyle name="Normal 24 3 2 2 5 3" xfId="47964" xr:uid="{00000000-0005-0000-0000-000009BB0000}"/>
    <cellStyle name="Normal 24 3 2 2 5 4" xfId="47965" xr:uid="{00000000-0005-0000-0000-00000ABB0000}"/>
    <cellStyle name="Normal 24 3 2 2 5 5" xfId="47966" xr:uid="{00000000-0005-0000-0000-00000BBB0000}"/>
    <cellStyle name="Normal 24 3 2 2 6" xfId="47967" xr:uid="{00000000-0005-0000-0000-00000CBB0000}"/>
    <cellStyle name="Normal 24 3 2 2 6 2" xfId="47968" xr:uid="{00000000-0005-0000-0000-00000DBB0000}"/>
    <cellStyle name="Normal 24 3 2 2 6 3" xfId="47969" xr:uid="{00000000-0005-0000-0000-00000EBB0000}"/>
    <cellStyle name="Normal 24 3 2 2 6 4" xfId="47970" xr:uid="{00000000-0005-0000-0000-00000FBB0000}"/>
    <cellStyle name="Normal 24 3 2 2 6 5" xfId="47971" xr:uid="{00000000-0005-0000-0000-000010BB0000}"/>
    <cellStyle name="Normal 24 3 2 2 7" xfId="47972" xr:uid="{00000000-0005-0000-0000-000011BB0000}"/>
    <cellStyle name="Normal 24 3 2 2 7 2" xfId="47973" xr:uid="{00000000-0005-0000-0000-000012BB0000}"/>
    <cellStyle name="Normal 24 3 2 2 7 3" xfId="47974" xr:uid="{00000000-0005-0000-0000-000013BB0000}"/>
    <cellStyle name="Normal 24 3 2 2 7 4" xfId="47975" xr:uid="{00000000-0005-0000-0000-000014BB0000}"/>
    <cellStyle name="Normal 24 3 2 2 7 5" xfId="47976" xr:uid="{00000000-0005-0000-0000-000015BB0000}"/>
    <cellStyle name="Normal 24 3 2 2 8" xfId="47977" xr:uid="{00000000-0005-0000-0000-000016BB0000}"/>
    <cellStyle name="Normal 24 3 2 2 8 2" xfId="47978" xr:uid="{00000000-0005-0000-0000-000017BB0000}"/>
    <cellStyle name="Normal 24 3 2 2 8 3" xfId="47979" xr:uid="{00000000-0005-0000-0000-000018BB0000}"/>
    <cellStyle name="Normal 24 3 2 2 8 4" xfId="47980" xr:uid="{00000000-0005-0000-0000-000019BB0000}"/>
    <cellStyle name="Normal 24 3 2 2 8 5" xfId="47981" xr:uid="{00000000-0005-0000-0000-00001ABB0000}"/>
    <cellStyle name="Normal 24 3 2 2 9" xfId="47982" xr:uid="{00000000-0005-0000-0000-00001BBB0000}"/>
    <cellStyle name="Normal 24 3 2 2 9 2" xfId="47983" xr:uid="{00000000-0005-0000-0000-00001CBB0000}"/>
    <cellStyle name="Normal 24 3 2 2 9 3" xfId="47984" xr:uid="{00000000-0005-0000-0000-00001DBB0000}"/>
    <cellStyle name="Normal 24 3 2 2 9 4" xfId="47985" xr:uid="{00000000-0005-0000-0000-00001EBB0000}"/>
    <cellStyle name="Normal 24 3 2 2 9 5" xfId="47986" xr:uid="{00000000-0005-0000-0000-00001FBB0000}"/>
    <cellStyle name="Normal 24 3 2 20" xfId="47987" xr:uid="{00000000-0005-0000-0000-000020BB0000}"/>
    <cellStyle name="Normal 24 3 2 20 2" xfId="47988" xr:uid="{00000000-0005-0000-0000-000021BB0000}"/>
    <cellStyle name="Normal 24 3 2 20 3" xfId="47989" xr:uid="{00000000-0005-0000-0000-000022BB0000}"/>
    <cellStyle name="Normal 24 3 2 20 4" xfId="47990" xr:uid="{00000000-0005-0000-0000-000023BB0000}"/>
    <cellStyle name="Normal 24 3 2 21" xfId="47991" xr:uid="{00000000-0005-0000-0000-000024BB0000}"/>
    <cellStyle name="Normal 24 3 2 22" xfId="47992" xr:uid="{00000000-0005-0000-0000-000025BB0000}"/>
    <cellStyle name="Normal 24 3 2 23" xfId="47993" xr:uid="{00000000-0005-0000-0000-000026BB0000}"/>
    <cellStyle name="Normal 24 3 2 3" xfId="47994" xr:uid="{00000000-0005-0000-0000-000027BB0000}"/>
    <cellStyle name="Normal 24 3 2 3 10" xfId="47995" xr:uid="{00000000-0005-0000-0000-000028BB0000}"/>
    <cellStyle name="Normal 24 3 2 3 10 2" xfId="47996" xr:uid="{00000000-0005-0000-0000-000029BB0000}"/>
    <cellStyle name="Normal 24 3 2 3 10 3" xfId="47997" xr:uid="{00000000-0005-0000-0000-00002ABB0000}"/>
    <cellStyle name="Normal 24 3 2 3 10 4" xfId="47998" xr:uid="{00000000-0005-0000-0000-00002BBB0000}"/>
    <cellStyle name="Normal 24 3 2 3 10 5" xfId="47999" xr:uid="{00000000-0005-0000-0000-00002CBB0000}"/>
    <cellStyle name="Normal 24 3 2 3 11" xfId="48000" xr:uid="{00000000-0005-0000-0000-00002DBB0000}"/>
    <cellStyle name="Normal 24 3 2 3 11 2" xfId="48001" xr:uid="{00000000-0005-0000-0000-00002EBB0000}"/>
    <cellStyle name="Normal 24 3 2 3 11 3" xfId="48002" xr:uid="{00000000-0005-0000-0000-00002FBB0000}"/>
    <cellStyle name="Normal 24 3 2 3 11 4" xfId="48003" xr:uid="{00000000-0005-0000-0000-000030BB0000}"/>
    <cellStyle name="Normal 24 3 2 3 11 5" xfId="48004" xr:uid="{00000000-0005-0000-0000-000031BB0000}"/>
    <cellStyle name="Normal 24 3 2 3 12" xfId="48005" xr:uid="{00000000-0005-0000-0000-000032BB0000}"/>
    <cellStyle name="Normal 24 3 2 3 12 2" xfId="48006" xr:uid="{00000000-0005-0000-0000-000033BB0000}"/>
    <cellStyle name="Normal 24 3 2 3 12 3" xfId="48007" xr:uid="{00000000-0005-0000-0000-000034BB0000}"/>
    <cellStyle name="Normal 24 3 2 3 12 4" xfId="48008" xr:uid="{00000000-0005-0000-0000-000035BB0000}"/>
    <cellStyle name="Normal 24 3 2 3 12 5" xfId="48009" xr:uid="{00000000-0005-0000-0000-000036BB0000}"/>
    <cellStyle name="Normal 24 3 2 3 13" xfId="48010" xr:uid="{00000000-0005-0000-0000-000037BB0000}"/>
    <cellStyle name="Normal 24 3 2 3 13 2" xfId="48011" xr:uid="{00000000-0005-0000-0000-000038BB0000}"/>
    <cellStyle name="Normal 24 3 2 3 13 3" xfId="48012" xr:uid="{00000000-0005-0000-0000-000039BB0000}"/>
    <cellStyle name="Normal 24 3 2 3 13 4" xfId="48013" xr:uid="{00000000-0005-0000-0000-00003ABB0000}"/>
    <cellStyle name="Normal 24 3 2 3 13 5" xfId="48014" xr:uid="{00000000-0005-0000-0000-00003BBB0000}"/>
    <cellStyle name="Normal 24 3 2 3 14" xfId="48015" xr:uid="{00000000-0005-0000-0000-00003CBB0000}"/>
    <cellStyle name="Normal 24 3 2 3 14 2" xfId="48016" xr:uid="{00000000-0005-0000-0000-00003DBB0000}"/>
    <cellStyle name="Normal 24 3 2 3 14 3" xfId="48017" xr:uid="{00000000-0005-0000-0000-00003EBB0000}"/>
    <cellStyle name="Normal 24 3 2 3 14 4" xfId="48018" xr:uid="{00000000-0005-0000-0000-00003FBB0000}"/>
    <cellStyle name="Normal 24 3 2 3 14 5" xfId="48019" xr:uid="{00000000-0005-0000-0000-000040BB0000}"/>
    <cellStyle name="Normal 24 3 2 3 15" xfId="48020" xr:uid="{00000000-0005-0000-0000-000041BB0000}"/>
    <cellStyle name="Normal 24 3 2 3 15 2" xfId="48021" xr:uid="{00000000-0005-0000-0000-000042BB0000}"/>
    <cellStyle name="Normal 24 3 2 3 15 3" xfId="48022" xr:uid="{00000000-0005-0000-0000-000043BB0000}"/>
    <cellStyle name="Normal 24 3 2 3 15 4" xfId="48023" xr:uid="{00000000-0005-0000-0000-000044BB0000}"/>
    <cellStyle name="Normal 24 3 2 3 15 5" xfId="48024" xr:uid="{00000000-0005-0000-0000-000045BB0000}"/>
    <cellStyle name="Normal 24 3 2 3 16" xfId="48025" xr:uid="{00000000-0005-0000-0000-000046BB0000}"/>
    <cellStyle name="Normal 24 3 2 3 16 2" xfId="48026" xr:uid="{00000000-0005-0000-0000-000047BB0000}"/>
    <cellStyle name="Normal 24 3 2 3 16 3" xfId="48027" xr:uid="{00000000-0005-0000-0000-000048BB0000}"/>
    <cellStyle name="Normal 24 3 2 3 16 4" xfId="48028" xr:uid="{00000000-0005-0000-0000-000049BB0000}"/>
    <cellStyle name="Normal 24 3 2 3 17" xfId="48029" xr:uid="{00000000-0005-0000-0000-00004ABB0000}"/>
    <cellStyle name="Normal 24 3 2 3 17 2" xfId="48030" xr:uid="{00000000-0005-0000-0000-00004BBB0000}"/>
    <cellStyle name="Normal 24 3 2 3 17 3" xfId="48031" xr:uid="{00000000-0005-0000-0000-00004CBB0000}"/>
    <cellStyle name="Normal 24 3 2 3 17 4" xfId="48032" xr:uid="{00000000-0005-0000-0000-00004DBB0000}"/>
    <cellStyle name="Normal 24 3 2 3 18" xfId="48033" xr:uid="{00000000-0005-0000-0000-00004EBB0000}"/>
    <cellStyle name="Normal 24 3 2 3 19" xfId="48034" xr:uid="{00000000-0005-0000-0000-00004FBB0000}"/>
    <cellStyle name="Normal 24 3 2 3 2" xfId="48035" xr:uid="{00000000-0005-0000-0000-000050BB0000}"/>
    <cellStyle name="Normal 24 3 2 3 2 2" xfId="48036" xr:uid="{00000000-0005-0000-0000-000051BB0000}"/>
    <cellStyle name="Normal 24 3 2 3 2 3" xfId="48037" xr:uid="{00000000-0005-0000-0000-000052BB0000}"/>
    <cellStyle name="Normal 24 3 2 3 2 4" xfId="48038" xr:uid="{00000000-0005-0000-0000-000053BB0000}"/>
    <cellStyle name="Normal 24 3 2 3 2 5" xfId="48039" xr:uid="{00000000-0005-0000-0000-000054BB0000}"/>
    <cellStyle name="Normal 24 3 2 3 20" xfId="48040" xr:uid="{00000000-0005-0000-0000-000055BB0000}"/>
    <cellStyle name="Normal 24 3 2 3 3" xfId="48041" xr:uid="{00000000-0005-0000-0000-000056BB0000}"/>
    <cellStyle name="Normal 24 3 2 3 3 2" xfId="48042" xr:uid="{00000000-0005-0000-0000-000057BB0000}"/>
    <cellStyle name="Normal 24 3 2 3 3 3" xfId="48043" xr:uid="{00000000-0005-0000-0000-000058BB0000}"/>
    <cellStyle name="Normal 24 3 2 3 3 4" xfId="48044" xr:uid="{00000000-0005-0000-0000-000059BB0000}"/>
    <cellStyle name="Normal 24 3 2 3 3 5" xfId="48045" xr:uid="{00000000-0005-0000-0000-00005ABB0000}"/>
    <cellStyle name="Normal 24 3 2 3 4" xfId="48046" xr:uid="{00000000-0005-0000-0000-00005BBB0000}"/>
    <cellStyle name="Normal 24 3 2 3 4 2" xfId="48047" xr:uid="{00000000-0005-0000-0000-00005CBB0000}"/>
    <cellStyle name="Normal 24 3 2 3 4 3" xfId="48048" xr:uid="{00000000-0005-0000-0000-00005DBB0000}"/>
    <cellStyle name="Normal 24 3 2 3 4 4" xfId="48049" xr:uid="{00000000-0005-0000-0000-00005EBB0000}"/>
    <cellStyle name="Normal 24 3 2 3 4 5" xfId="48050" xr:uid="{00000000-0005-0000-0000-00005FBB0000}"/>
    <cellStyle name="Normal 24 3 2 3 5" xfId="48051" xr:uid="{00000000-0005-0000-0000-000060BB0000}"/>
    <cellStyle name="Normal 24 3 2 3 5 2" xfId="48052" xr:uid="{00000000-0005-0000-0000-000061BB0000}"/>
    <cellStyle name="Normal 24 3 2 3 5 3" xfId="48053" xr:uid="{00000000-0005-0000-0000-000062BB0000}"/>
    <cellStyle name="Normal 24 3 2 3 5 4" xfId="48054" xr:uid="{00000000-0005-0000-0000-000063BB0000}"/>
    <cellStyle name="Normal 24 3 2 3 5 5" xfId="48055" xr:uid="{00000000-0005-0000-0000-000064BB0000}"/>
    <cellStyle name="Normal 24 3 2 3 6" xfId="48056" xr:uid="{00000000-0005-0000-0000-000065BB0000}"/>
    <cellStyle name="Normal 24 3 2 3 6 2" xfId="48057" xr:uid="{00000000-0005-0000-0000-000066BB0000}"/>
    <cellStyle name="Normal 24 3 2 3 6 3" xfId="48058" xr:uid="{00000000-0005-0000-0000-000067BB0000}"/>
    <cellStyle name="Normal 24 3 2 3 6 4" xfId="48059" xr:uid="{00000000-0005-0000-0000-000068BB0000}"/>
    <cellStyle name="Normal 24 3 2 3 6 5" xfId="48060" xr:uid="{00000000-0005-0000-0000-000069BB0000}"/>
    <cellStyle name="Normal 24 3 2 3 7" xfId="48061" xr:uid="{00000000-0005-0000-0000-00006ABB0000}"/>
    <cellStyle name="Normal 24 3 2 3 7 2" xfId="48062" xr:uid="{00000000-0005-0000-0000-00006BBB0000}"/>
    <cellStyle name="Normal 24 3 2 3 7 3" xfId="48063" xr:uid="{00000000-0005-0000-0000-00006CBB0000}"/>
    <cellStyle name="Normal 24 3 2 3 7 4" xfId="48064" xr:uid="{00000000-0005-0000-0000-00006DBB0000}"/>
    <cellStyle name="Normal 24 3 2 3 7 5" xfId="48065" xr:uid="{00000000-0005-0000-0000-00006EBB0000}"/>
    <cellStyle name="Normal 24 3 2 3 8" xfId="48066" xr:uid="{00000000-0005-0000-0000-00006FBB0000}"/>
    <cellStyle name="Normal 24 3 2 3 8 2" xfId="48067" xr:uid="{00000000-0005-0000-0000-000070BB0000}"/>
    <cellStyle name="Normal 24 3 2 3 8 3" xfId="48068" xr:uid="{00000000-0005-0000-0000-000071BB0000}"/>
    <cellStyle name="Normal 24 3 2 3 8 4" xfId="48069" xr:uid="{00000000-0005-0000-0000-000072BB0000}"/>
    <cellStyle name="Normal 24 3 2 3 8 5" xfId="48070" xr:uid="{00000000-0005-0000-0000-000073BB0000}"/>
    <cellStyle name="Normal 24 3 2 3 9" xfId="48071" xr:uid="{00000000-0005-0000-0000-000074BB0000}"/>
    <cellStyle name="Normal 24 3 2 3 9 2" xfId="48072" xr:uid="{00000000-0005-0000-0000-000075BB0000}"/>
    <cellStyle name="Normal 24 3 2 3 9 3" xfId="48073" xr:uid="{00000000-0005-0000-0000-000076BB0000}"/>
    <cellStyle name="Normal 24 3 2 3 9 4" xfId="48074" xr:uid="{00000000-0005-0000-0000-000077BB0000}"/>
    <cellStyle name="Normal 24 3 2 3 9 5" xfId="48075" xr:uid="{00000000-0005-0000-0000-000078BB0000}"/>
    <cellStyle name="Normal 24 3 2 4" xfId="48076" xr:uid="{00000000-0005-0000-0000-000079BB0000}"/>
    <cellStyle name="Normal 24 3 2 4 10" xfId="48077" xr:uid="{00000000-0005-0000-0000-00007ABB0000}"/>
    <cellStyle name="Normal 24 3 2 4 10 2" xfId="48078" xr:uid="{00000000-0005-0000-0000-00007BBB0000}"/>
    <cellStyle name="Normal 24 3 2 4 10 3" xfId="48079" xr:uid="{00000000-0005-0000-0000-00007CBB0000}"/>
    <cellStyle name="Normal 24 3 2 4 10 4" xfId="48080" xr:uid="{00000000-0005-0000-0000-00007DBB0000}"/>
    <cellStyle name="Normal 24 3 2 4 10 5" xfId="48081" xr:uid="{00000000-0005-0000-0000-00007EBB0000}"/>
    <cellStyle name="Normal 24 3 2 4 11" xfId="48082" xr:uid="{00000000-0005-0000-0000-00007FBB0000}"/>
    <cellStyle name="Normal 24 3 2 4 11 2" xfId="48083" xr:uid="{00000000-0005-0000-0000-000080BB0000}"/>
    <cellStyle name="Normal 24 3 2 4 11 3" xfId="48084" xr:uid="{00000000-0005-0000-0000-000081BB0000}"/>
    <cellStyle name="Normal 24 3 2 4 11 4" xfId="48085" xr:uid="{00000000-0005-0000-0000-000082BB0000}"/>
    <cellStyle name="Normal 24 3 2 4 11 5" xfId="48086" xr:uid="{00000000-0005-0000-0000-000083BB0000}"/>
    <cellStyle name="Normal 24 3 2 4 12" xfId="48087" xr:uid="{00000000-0005-0000-0000-000084BB0000}"/>
    <cellStyle name="Normal 24 3 2 4 12 2" xfId="48088" xr:uid="{00000000-0005-0000-0000-000085BB0000}"/>
    <cellStyle name="Normal 24 3 2 4 12 3" xfId="48089" xr:uid="{00000000-0005-0000-0000-000086BB0000}"/>
    <cellStyle name="Normal 24 3 2 4 12 4" xfId="48090" xr:uid="{00000000-0005-0000-0000-000087BB0000}"/>
    <cellStyle name="Normal 24 3 2 4 12 5" xfId="48091" xr:uid="{00000000-0005-0000-0000-000088BB0000}"/>
    <cellStyle name="Normal 24 3 2 4 13" xfId="48092" xr:uid="{00000000-0005-0000-0000-000089BB0000}"/>
    <cellStyle name="Normal 24 3 2 4 13 2" xfId="48093" xr:uid="{00000000-0005-0000-0000-00008ABB0000}"/>
    <cellStyle name="Normal 24 3 2 4 13 3" xfId="48094" xr:uid="{00000000-0005-0000-0000-00008BBB0000}"/>
    <cellStyle name="Normal 24 3 2 4 13 4" xfId="48095" xr:uid="{00000000-0005-0000-0000-00008CBB0000}"/>
    <cellStyle name="Normal 24 3 2 4 13 5" xfId="48096" xr:uid="{00000000-0005-0000-0000-00008DBB0000}"/>
    <cellStyle name="Normal 24 3 2 4 14" xfId="48097" xr:uid="{00000000-0005-0000-0000-00008EBB0000}"/>
    <cellStyle name="Normal 24 3 2 4 14 2" xfId="48098" xr:uid="{00000000-0005-0000-0000-00008FBB0000}"/>
    <cellStyle name="Normal 24 3 2 4 14 3" xfId="48099" xr:uid="{00000000-0005-0000-0000-000090BB0000}"/>
    <cellStyle name="Normal 24 3 2 4 14 4" xfId="48100" xr:uid="{00000000-0005-0000-0000-000091BB0000}"/>
    <cellStyle name="Normal 24 3 2 4 14 5" xfId="48101" xr:uid="{00000000-0005-0000-0000-000092BB0000}"/>
    <cellStyle name="Normal 24 3 2 4 15" xfId="48102" xr:uid="{00000000-0005-0000-0000-000093BB0000}"/>
    <cellStyle name="Normal 24 3 2 4 15 2" xfId="48103" xr:uid="{00000000-0005-0000-0000-000094BB0000}"/>
    <cellStyle name="Normal 24 3 2 4 15 3" xfId="48104" xr:uid="{00000000-0005-0000-0000-000095BB0000}"/>
    <cellStyle name="Normal 24 3 2 4 15 4" xfId="48105" xr:uid="{00000000-0005-0000-0000-000096BB0000}"/>
    <cellStyle name="Normal 24 3 2 4 15 5" xfId="48106" xr:uid="{00000000-0005-0000-0000-000097BB0000}"/>
    <cellStyle name="Normal 24 3 2 4 16" xfId="48107" xr:uid="{00000000-0005-0000-0000-000098BB0000}"/>
    <cellStyle name="Normal 24 3 2 4 16 2" xfId="48108" xr:uid="{00000000-0005-0000-0000-000099BB0000}"/>
    <cellStyle name="Normal 24 3 2 4 16 3" xfId="48109" xr:uid="{00000000-0005-0000-0000-00009ABB0000}"/>
    <cellStyle name="Normal 24 3 2 4 16 4" xfId="48110" xr:uid="{00000000-0005-0000-0000-00009BBB0000}"/>
    <cellStyle name="Normal 24 3 2 4 17" xfId="48111" xr:uid="{00000000-0005-0000-0000-00009CBB0000}"/>
    <cellStyle name="Normal 24 3 2 4 17 2" xfId="48112" xr:uid="{00000000-0005-0000-0000-00009DBB0000}"/>
    <cellStyle name="Normal 24 3 2 4 17 3" xfId="48113" xr:uid="{00000000-0005-0000-0000-00009EBB0000}"/>
    <cellStyle name="Normal 24 3 2 4 17 4" xfId="48114" xr:uid="{00000000-0005-0000-0000-00009FBB0000}"/>
    <cellStyle name="Normal 24 3 2 4 18" xfId="48115" xr:uid="{00000000-0005-0000-0000-0000A0BB0000}"/>
    <cellStyle name="Normal 24 3 2 4 19" xfId="48116" xr:uid="{00000000-0005-0000-0000-0000A1BB0000}"/>
    <cellStyle name="Normal 24 3 2 4 2" xfId="48117" xr:uid="{00000000-0005-0000-0000-0000A2BB0000}"/>
    <cellStyle name="Normal 24 3 2 4 2 2" xfId="48118" xr:uid="{00000000-0005-0000-0000-0000A3BB0000}"/>
    <cellStyle name="Normal 24 3 2 4 2 3" xfId="48119" xr:uid="{00000000-0005-0000-0000-0000A4BB0000}"/>
    <cellStyle name="Normal 24 3 2 4 2 4" xfId="48120" xr:uid="{00000000-0005-0000-0000-0000A5BB0000}"/>
    <cellStyle name="Normal 24 3 2 4 2 5" xfId="48121" xr:uid="{00000000-0005-0000-0000-0000A6BB0000}"/>
    <cellStyle name="Normal 24 3 2 4 20" xfId="48122" xr:uid="{00000000-0005-0000-0000-0000A7BB0000}"/>
    <cellStyle name="Normal 24 3 2 4 3" xfId="48123" xr:uid="{00000000-0005-0000-0000-0000A8BB0000}"/>
    <cellStyle name="Normal 24 3 2 4 3 2" xfId="48124" xr:uid="{00000000-0005-0000-0000-0000A9BB0000}"/>
    <cellStyle name="Normal 24 3 2 4 3 3" xfId="48125" xr:uid="{00000000-0005-0000-0000-0000AABB0000}"/>
    <cellStyle name="Normal 24 3 2 4 3 4" xfId="48126" xr:uid="{00000000-0005-0000-0000-0000ABBB0000}"/>
    <cellStyle name="Normal 24 3 2 4 3 5" xfId="48127" xr:uid="{00000000-0005-0000-0000-0000ACBB0000}"/>
    <cellStyle name="Normal 24 3 2 4 4" xfId="48128" xr:uid="{00000000-0005-0000-0000-0000ADBB0000}"/>
    <cellStyle name="Normal 24 3 2 4 4 2" xfId="48129" xr:uid="{00000000-0005-0000-0000-0000AEBB0000}"/>
    <cellStyle name="Normal 24 3 2 4 4 3" xfId="48130" xr:uid="{00000000-0005-0000-0000-0000AFBB0000}"/>
    <cellStyle name="Normal 24 3 2 4 4 4" xfId="48131" xr:uid="{00000000-0005-0000-0000-0000B0BB0000}"/>
    <cellStyle name="Normal 24 3 2 4 4 5" xfId="48132" xr:uid="{00000000-0005-0000-0000-0000B1BB0000}"/>
    <cellStyle name="Normal 24 3 2 4 5" xfId="48133" xr:uid="{00000000-0005-0000-0000-0000B2BB0000}"/>
    <cellStyle name="Normal 24 3 2 4 5 2" xfId="48134" xr:uid="{00000000-0005-0000-0000-0000B3BB0000}"/>
    <cellStyle name="Normal 24 3 2 4 5 3" xfId="48135" xr:uid="{00000000-0005-0000-0000-0000B4BB0000}"/>
    <cellStyle name="Normal 24 3 2 4 5 4" xfId="48136" xr:uid="{00000000-0005-0000-0000-0000B5BB0000}"/>
    <cellStyle name="Normal 24 3 2 4 5 5" xfId="48137" xr:uid="{00000000-0005-0000-0000-0000B6BB0000}"/>
    <cellStyle name="Normal 24 3 2 4 6" xfId="48138" xr:uid="{00000000-0005-0000-0000-0000B7BB0000}"/>
    <cellStyle name="Normal 24 3 2 4 6 2" xfId="48139" xr:uid="{00000000-0005-0000-0000-0000B8BB0000}"/>
    <cellStyle name="Normal 24 3 2 4 6 3" xfId="48140" xr:uid="{00000000-0005-0000-0000-0000B9BB0000}"/>
    <cellStyle name="Normal 24 3 2 4 6 4" xfId="48141" xr:uid="{00000000-0005-0000-0000-0000BABB0000}"/>
    <cellStyle name="Normal 24 3 2 4 6 5" xfId="48142" xr:uid="{00000000-0005-0000-0000-0000BBBB0000}"/>
    <cellStyle name="Normal 24 3 2 4 7" xfId="48143" xr:uid="{00000000-0005-0000-0000-0000BCBB0000}"/>
    <cellStyle name="Normal 24 3 2 4 7 2" xfId="48144" xr:uid="{00000000-0005-0000-0000-0000BDBB0000}"/>
    <cellStyle name="Normal 24 3 2 4 7 3" xfId="48145" xr:uid="{00000000-0005-0000-0000-0000BEBB0000}"/>
    <cellStyle name="Normal 24 3 2 4 7 4" xfId="48146" xr:uid="{00000000-0005-0000-0000-0000BFBB0000}"/>
    <cellStyle name="Normal 24 3 2 4 7 5" xfId="48147" xr:uid="{00000000-0005-0000-0000-0000C0BB0000}"/>
    <cellStyle name="Normal 24 3 2 4 8" xfId="48148" xr:uid="{00000000-0005-0000-0000-0000C1BB0000}"/>
    <cellStyle name="Normal 24 3 2 4 8 2" xfId="48149" xr:uid="{00000000-0005-0000-0000-0000C2BB0000}"/>
    <cellStyle name="Normal 24 3 2 4 8 3" xfId="48150" xr:uid="{00000000-0005-0000-0000-0000C3BB0000}"/>
    <cellStyle name="Normal 24 3 2 4 8 4" xfId="48151" xr:uid="{00000000-0005-0000-0000-0000C4BB0000}"/>
    <cellStyle name="Normal 24 3 2 4 8 5" xfId="48152" xr:uid="{00000000-0005-0000-0000-0000C5BB0000}"/>
    <cellStyle name="Normal 24 3 2 4 9" xfId="48153" xr:uid="{00000000-0005-0000-0000-0000C6BB0000}"/>
    <cellStyle name="Normal 24 3 2 4 9 2" xfId="48154" xr:uid="{00000000-0005-0000-0000-0000C7BB0000}"/>
    <cellStyle name="Normal 24 3 2 4 9 3" xfId="48155" xr:uid="{00000000-0005-0000-0000-0000C8BB0000}"/>
    <cellStyle name="Normal 24 3 2 4 9 4" xfId="48156" xr:uid="{00000000-0005-0000-0000-0000C9BB0000}"/>
    <cellStyle name="Normal 24 3 2 4 9 5" xfId="48157" xr:uid="{00000000-0005-0000-0000-0000CABB0000}"/>
    <cellStyle name="Normal 24 3 2 5" xfId="48158" xr:uid="{00000000-0005-0000-0000-0000CBBB0000}"/>
    <cellStyle name="Normal 24 3 2 5 2" xfId="48159" xr:uid="{00000000-0005-0000-0000-0000CCBB0000}"/>
    <cellStyle name="Normal 24 3 2 5 3" xfId="48160" xr:uid="{00000000-0005-0000-0000-0000CDBB0000}"/>
    <cellStyle name="Normal 24 3 2 5 4" xfId="48161" xr:uid="{00000000-0005-0000-0000-0000CEBB0000}"/>
    <cellStyle name="Normal 24 3 2 5 5" xfId="48162" xr:uid="{00000000-0005-0000-0000-0000CFBB0000}"/>
    <cellStyle name="Normal 24 3 2 6" xfId="48163" xr:uid="{00000000-0005-0000-0000-0000D0BB0000}"/>
    <cellStyle name="Normal 24 3 2 6 2" xfId="48164" xr:uid="{00000000-0005-0000-0000-0000D1BB0000}"/>
    <cellStyle name="Normal 24 3 2 6 3" xfId="48165" xr:uid="{00000000-0005-0000-0000-0000D2BB0000}"/>
    <cellStyle name="Normal 24 3 2 6 4" xfId="48166" xr:uid="{00000000-0005-0000-0000-0000D3BB0000}"/>
    <cellStyle name="Normal 24 3 2 6 5" xfId="48167" xr:uid="{00000000-0005-0000-0000-0000D4BB0000}"/>
    <cellStyle name="Normal 24 3 2 7" xfId="48168" xr:uid="{00000000-0005-0000-0000-0000D5BB0000}"/>
    <cellStyle name="Normal 24 3 2 7 2" xfId="48169" xr:uid="{00000000-0005-0000-0000-0000D6BB0000}"/>
    <cellStyle name="Normal 24 3 2 7 3" xfId="48170" xr:uid="{00000000-0005-0000-0000-0000D7BB0000}"/>
    <cellStyle name="Normal 24 3 2 7 4" xfId="48171" xr:uid="{00000000-0005-0000-0000-0000D8BB0000}"/>
    <cellStyle name="Normal 24 3 2 7 5" xfId="48172" xr:uid="{00000000-0005-0000-0000-0000D9BB0000}"/>
    <cellStyle name="Normal 24 3 2 8" xfId="48173" xr:uid="{00000000-0005-0000-0000-0000DABB0000}"/>
    <cellStyle name="Normal 24 3 2 8 2" xfId="48174" xr:uid="{00000000-0005-0000-0000-0000DBBB0000}"/>
    <cellStyle name="Normal 24 3 2 8 3" xfId="48175" xr:uid="{00000000-0005-0000-0000-0000DCBB0000}"/>
    <cellStyle name="Normal 24 3 2 8 4" xfId="48176" xr:uid="{00000000-0005-0000-0000-0000DDBB0000}"/>
    <cellStyle name="Normal 24 3 2 8 5" xfId="48177" xr:uid="{00000000-0005-0000-0000-0000DEBB0000}"/>
    <cellStyle name="Normal 24 3 2 9" xfId="48178" xr:uid="{00000000-0005-0000-0000-0000DFBB0000}"/>
    <cellStyle name="Normal 24 3 2 9 2" xfId="48179" xr:uid="{00000000-0005-0000-0000-0000E0BB0000}"/>
    <cellStyle name="Normal 24 3 2 9 3" xfId="48180" xr:uid="{00000000-0005-0000-0000-0000E1BB0000}"/>
    <cellStyle name="Normal 24 3 2 9 4" xfId="48181" xr:uid="{00000000-0005-0000-0000-0000E2BB0000}"/>
    <cellStyle name="Normal 24 3 2 9 5" xfId="48182" xr:uid="{00000000-0005-0000-0000-0000E3BB0000}"/>
    <cellStyle name="Normal 24 3 20" xfId="48183" xr:uid="{00000000-0005-0000-0000-0000E4BB0000}"/>
    <cellStyle name="Normal 24 3 20 2" xfId="48184" xr:uid="{00000000-0005-0000-0000-0000E5BB0000}"/>
    <cellStyle name="Normal 24 3 20 3" xfId="48185" xr:uid="{00000000-0005-0000-0000-0000E6BB0000}"/>
    <cellStyle name="Normal 24 3 20 4" xfId="48186" xr:uid="{00000000-0005-0000-0000-0000E7BB0000}"/>
    <cellStyle name="Normal 24 3 20 5" xfId="48187" xr:uid="{00000000-0005-0000-0000-0000E8BB0000}"/>
    <cellStyle name="Normal 24 3 21" xfId="48188" xr:uid="{00000000-0005-0000-0000-0000E9BB0000}"/>
    <cellStyle name="Normal 24 3 21 2" xfId="48189" xr:uid="{00000000-0005-0000-0000-0000EABB0000}"/>
    <cellStyle name="Normal 24 3 21 3" xfId="48190" xr:uid="{00000000-0005-0000-0000-0000EBBB0000}"/>
    <cellStyle name="Normal 24 3 21 4" xfId="48191" xr:uid="{00000000-0005-0000-0000-0000ECBB0000}"/>
    <cellStyle name="Normal 24 3 22" xfId="48192" xr:uid="{00000000-0005-0000-0000-0000EDBB0000}"/>
    <cellStyle name="Normal 24 3 22 2" xfId="48193" xr:uid="{00000000-0005-0000-0000-0000EEBB0000}"/>
    <cellStyle name="Normal 24 3 22 3" xfId="48194" xr:uid="{00000000-0005-0000-0000-0000EFBB0000}"/>
    <cellStyle name="Normal 24 3 22 4" xfId="48195" xr:uid="{00000000-0005-0000-0000-0000F0BB0000}"/>
    <cellStyle name="Normal 24 3 23" xfId="48196" xr:uid="{00000000-0005-0000-0000-0000F1BB0000}"/>
    <cellStyle name="Normal 24 3 24" xfId="48197" xr:uid="{00000000-0005-0000-0000-0000F2BB0000}"/>
    <cellStyle name="Normal 24 3 25" xfId="48198" xr:uid="{00000000-0005-0000-0000-0000F3BB0000}"/>
    <cellStyle name="Normal 24 3 3" xfId="48199" xr:uid="{00000000-0005-0000-0000-0000F4BB0000}"/>
    <cellStyle name="Normal 24 3 3 10" xfId="48200" xr:uid="{00000000-0005-0000-0000-0000F5BB0000}"/>
    <cellStyle name="Normal 24 3 3 10 2" xfId="48201" xr:uid="{00000000-0005-0000-0000-0000F6BB0000}"/>
    <cellStyle name="Normal 24 3 3 10 3" xfId="48202" xr:uid="{00000000-0005-0000-0000-0000F7BB0000}"/>
    <cellStyle name="Normal 24 3 3 10 4" xfId="48203" xr:uid="{00000000-0005-0000-0000-0000F8BB0000}"/>
    <cellStyle name="Normal 24 3 3 10 5" xfId="48204" xr:uid="{00000000-0005-0000-0000-0000F9BB0000}"/>
    <cellStyle name="Normal 24 3 3 11" xfId="48205" xr:uid="{00000000-0005-0000-0000-0000FABB0000}"/>
    <cellStyle name="Normal 24 3 3 11 2" xfId="48206" xr:uid="{00000000-0005-0000-0000-0000FBBB0000}"/>
    <cellStyle name="Normal 24 3 3 11 3" xfId="48207" xr:uid="{00000000-0005-0000-0000-0000FCBB0000}"/>
    <cellStyle name="Normal 24 3 3 11 4" xfId="48208" xr:uid="{00000000-0005-0000-0000-0000FDBB0000}"/>
    <cellStyle name="Normal 24 3 3 11 5" xfId="48209" xr:uid="{00000000-0005-0000-0000-0000FEBB0000}"/>
    <cellStyle name="Normal 24 3 3 12" xfId="48210" xr:uid="{00000000-0005-0000-0000-0000FFBB0000}"/>
    <cellStyle name="Normal 24 3 3 12 2" xfId="48211" xr:uid="{00000000-0005-0000-0000-000000BC0000}"/>
    <cellStyle name="Normal 24 3 3 12 3" xfId="48212" xr:uid="{00000000-0005-0000-0000-000001BC0000}"/>
    <cellStyle name="Normal 24 3 3 12 4" xfId="48213" xr:uid="{00000000-0005-0000-0000-000002BC0000}"/>
    <cellStyle name="Normal 24 3 3 12 5" xfId="48214" xr:uid="{00000000-0005-0000-0000-000003BC0000}"/>
    <cellStyle name="Normal 24 3 3 13" xfId="48215" xr:uid="{00000000-0005-0000-0000-000004BC0000}"/>
    <cellStyle name="Normal 24 3 3 13 2" xfId="48216" xr:uid="{00000000-0005-0000-0000-000005BC0000}"/>
    <cellStyle name="Normal 24 3 3 13 3" xfId="48217" xr:uid="{00000000-0005-0000-0000-000006BC0000}"/>
    <cellStyle name="Normal 24 3 3 13 4" xfId="48218" xr:uid="{00000000-0005-0000-0000-000007BC0000}"/>
    <cellStyle name="Normal 24 3 3 13 5" xfId="48219" xr:uid="{00000000-0005-0000-0000-000008BC0000}"/>
    <cellStyle name="Normal 24 3 3 14" xfId="48220" xr:uid="{00000000-0005-0000-0000-000009BC0000}"/>
    <cellStyle name="Normal 24 3 3 14 2" xfId="48221" xr:uid="{00000000-0005-0000-0000-00000ABC0000}"/>
    <cellStyle name="Normal 24 3 3 14 3" xfId="48222" xr:uid="{00000000-0005-0000-0000-00000BBC0000}"/>
    <cellStyle name="Normal 24 3 3 14 4" xfId="48223" xr:uid="{00000000-0005-0000-0000-00000CBC0000}"/>
    <cellStyle name="Normal 24 3 3 14 5" xfId="48224" xr:uid="{00000000-0005-0000-0000-00000DBC0000}"/>
    <cellStyle name="Normal 24 3 3 15" xfId="48225" xr:uid="{00000000-0005-0000-0000-00000EBC0000}"/>
    <cellStyle name="Normal 24 3 3 15 2" xfId="48226" xr:uid="{00000000-0005-0000-0000-00000FBC0000}"/>
    <cellStyle name="Normal 24 3 3 15 3" xfId="48227" xr:uid="{00000000-0005-0000-0000-000010BC0000}"/>
    <cellStyle name="Normal 24 3 3 15 4" xfId="48228" xr:uid="{00000000-0005-0000-0000-000011BC0000}"/>
    <cellStyle name="Normal 24 3 3 15 5" xfId="48229" xr:uid="{00000000-0005-0000-0000-000012BC0000}"/>
    <cellStyle name="Normal 24 3 3 16" xfId="48230" xr:uid="{00000000-0005-0000-0000-000013BC0000}"/>
    <cellStyle name="Normal 24 3 3 16 2" xfId="48231" xr:uid="{00000000-0005-0000-0000-000014BC0000}"/>
    <cellStyle name="Normal 24 3 3 16 3" xfId="48232" xr:uid="{00000000-0005-0000-0000-000015BC0000}"/>
    <cellStyle name="Normal 24 3 3 16 4" xfId="48233" xr:uid="{00000000-0005-0000-0000-000016BC0000}"/>
    <cellStyle name="Normal 24 3 3 16 5" xfId="48234" xr:uid="{00000000-0005-0000-0000-000017BC0000}"/>
    <cellStyle name="Normal 24 3 3 17" xfId="48235" xr:uid="{00000000-0005-0000-0000-000018BC0000}"/>
    <cellStyle name="Normal 24 3 3 17 2" xfId="48236" xr:uid="{00000000-0005-0000-0000-000019BC0000}"/>
    <cellStyle name="Normal 24 3 3 17 3" xfId="48237" xr:uid="{00000000-0005-0000-0000-00001ABC0000}"/>
    <cellStyle name="Normal 24 3 3 17 4" xfId="48238" xr:uid="{00000000-0005-0000-0000-00001BBC0000}"/>
    <cellStyle name="Normal 24 3 3 18" xfId="48239" xr:uid="{00000000-0005-0000-0000-00001CBC0000}"/>
    <cellStyle name="Normal 24 3 3 18 2" xfId="48240" xr:uid="{00000000-0005-0000-0000-00001DBC0000}"/>
    <cellStyle name="Normal 24 3 3 18 3" xfId="48241" xr:uid="{00000000-0005-0000-0000-00001EBC0000}"/>
    <cellStyle name="Normal 24 3 3 18 4" xfId="48242" xr:uid="{00000000-0005-0000-0000-00001FBC0000}"/>
    <cellStyle name="Normal 24 3 3 19" xfId="48243" xr:uid="{00000000-0005-0000-0000-000020BC0000}"/>
    <cellStyle name="Normal 24 3 3 2" xfId="48244" xr:uid="{00000000-0005-0000-0000-000021BC0000}"/>
    <cellStyle name="Normal 24 3 3 2 2" xfId="48245" xr:uid="{00000000-0005-0000-0000-000022BC0000}"/>
    <cellStyle name="Normal 24 3 3 2 3" xfId="48246" xr:uid="{00000000-0005-0000-0000-000023BC0000}"/>
    <cellStyle name="Normal 24 3 3 2 4" xfId="48247" xr:uid="{00000000-0005-0000-0000-000024BC0000}"/>
    <cellStyle name="Normal 24 3 3 2 5" xfId="48248" xr:uid="{00000000-0005-0000-0000-000025BC0000}"/>
    <cellStyle name="Normal 24 3 3 20" xfId="48249" xr:uid="{00000000-0005-0000-0000-000026BC0000}"/>
    <cellStyle name="Normal 24 3 3 21" xfId="48250" xr:uid="{00000000-0005-0000-0000-000027BC0000}"/>
    <cellStyle name="Normal 24 3 3 3" xfId="48251" xr:uid="{00000000-0005-0000-0000-000028BC0000}"/>
    <cellStyle name="Normal 24 3 3 3 2" xfId="48252" xr:uid="{00000000-0005-0000-0000-000029BC0000}"/>
    <cellStyle name="Normal 24 3 3 3 3" xfId="48253" xr:uid="{00000000-0005-0000-0000-00002ABC0000}"/>
    <cellStyle name="Normal 24 3 3 3 4" xfId="48254" xr:uid="{00000000-0005-0000-0000-00002BBC0000}"/>
    <cellStyle name="Normal 24 3 3 3 5" xfId="48255" xr:uid="{00000000-0005-0000-0000-00002CBC0000}"/>
    <cellStyle name="Normal 24 3 3 4" xfId="48256" xr:uid="{00000000-0005-0000-0000-00002DBC0000}"/>
    <cellStyle name="Normal 24 3 3 4 2" xfId="48257" xr:uid="{00000000-0005-0000-0000-00002EBC0000}"/>
    <cellStyle name="Normal 24 3 3 4 3" xfId="48258" xr:uid="{00000000-0005-0000-0000-00002FBC0000}"/>
    <cellStyle name="Normal 24 3 3 4 4" xfId="48259" xr:uid="{00000000-0005-0000-0000-000030BC0000}"/>
    <cellStyle name="Normal 24 3 3 4 5" xfId="48260" xr:uid="{00000000-0005-0000-0000-000031BC0000}"/>
    <cellStyle name="Normal 24 3 3 5" xfId="48261" xr:uid="{00000000-0005-0000-0000-000032BC0000}"/>
    <cellStyle name="Normal 24 3 3 5 2" xfId="48262" xr:uid="{00000000-0005-0000-0000-000033BC0000}"/>
    <cellStyle name="Normal 24 3 3 5 3" xfId="48263" xr:uid="{00000000-0005-0000-0000-000034BC0000}"/>
    <cellStyle name="Normal 24 3 3 5 4" xfId="48264" xr:uid="{00000000-0005-0000-0000-000035BC0000}"/>
    <cellStyle name="Normal 24 3 3 5 5" xfId="48265" xr:uid="{00000000-0005-0000-0000-000036BC0000}"/>
    <cellStyle name="Normal 24 3 3 6" xfId="48266" xr:uid="{00000000-0005-0000-0000-000037BC0000}"/>
    <cellStyle name="Normal 24 3 3 6 2" xfId="48267" xr:uid="{00000000-0005-0000-0000-000038BC0000}"/>
    <cellStyle name="Normal 24 3 3 6 3" xfId="48268" xr:uid="{00000000-0005-0000-0000-000039BC0000}"/>
    <cellStyle name="Normal 24 3 3 6 4" xfId="48269" xr:uid="{00000000-0005-0000-0000-00003ABC0000}"/>
    <cellStyle name="Normal 24 3 3 6 5" xfId="48270" xr:uid="{00000000-0005-0000-0000-00003BBC0000}"/>
    <cellStyle name="Normal 24 3 3 7" xfId="48271" xr:uid="{00000000-0005-0000-0000-00003CBC0000}"/>
    <cellStyle name="Normal 24 3 3 7 2" xfId="48272" xr:uid="{00000000-0005-0000-0000-00003DBC0000}"/>
    <cellStyle name="Normal 24 3 3 7 3" xfId="48273" xr:uid="{00000000-0005-0000-0000-00003EBC0000}"/>
    <cellStyle name="Normal 24 3 3 7 4" xfId="48274" xr:uid="{00000000-0005-0000-0000-00003FBC0000}"/>
    <cellStyle name="Normal 24 3 3 7 5" xfId="48275" xr:uid="{00000000-0005-0000-0000-000040BC0000}"/>
    <cellStyle name="Normal 24 3 3 8" xfId="48276" xr:uid="{00000000-0005-0000-0000-000041BC0000}"/>
    <cellStyle name="Normal 24 3 3 8 2" xfId="48277" xr:uid="{00000000-0005-0000-0000-000042BC0000}"/>
    <cellStyle name="Normal 24 3 3 8 3" xfId="48278" xr:uid="{00000000-0005-0000-0000-000043BC0000}"/>
    <cellStyle name="Normal 24 3 3 8 4" xfId="48279" xr:uid="{00000000-0005-0000-0000-000044BC0000}"/>
    <cellStyle name="Normal 24 3 3 8 5" xfId="48280" xr:uid="{00000000-0005-0000-0000-000045BC0000}"/>
    <cellStyle name="Normal 24 3 3 9" xfId="48281" xr:uid="{00000000-0005-0000-0000-000046BC0000}"/>
    <cellStyle name="Normal 24 3 3 9 2" xfId="48282" xr:uid="{00000000-0005-0000-0000-000047BC0000}"/>
    <cellStyle name="Normal 24 3 3 9 3" xfId="48283" xr:uid="{00000000-0005-0000-0000-000048BC0000}"/>
    <cellStyle name="Normal 24 3 3 9 4" xfId="48284" xr:uid="{00000000-0005-0000-0000-000049BC0000}"/>
    <cellStyle name="Normal 24 3 3 9 5" xfId="48285" xr:uid="{00000000-0005-0000-0000-00004ABC0000}"/>
    <cellStyle name="Normal 24 3 4" xfId="48286" xr:uid="{00000000-0005-0000-0000-00004BBC0000}"/>
    <cellStyle name="Normal 24 3 4 10" xfId="48287" xr:uid="{00000000-0005-0000-0000-00004CBC0000}"/>
    <cellStyle name="Normal 24 3 4 10 2" xfId="48288" xr:uid="{00000000-0005-0000-0000-00004DBC0000}"/>
    <cellStyle name="Normal 24 3 4 10 3" xfId="48289" xr:uid="{00000000-0005-0000-0000-00004EBC0000}"/>
    <cellStyle name="Normal 24 3 4 10 4" xfId="48290" xr:uid="{00000000-0005-0000-0000-00004FBC0000}"/>
    <cellStyle name="Normal 24 3 4 10 5" xfId="48291" xr:uid="{00000000-0005-0000-0000-000050BC0000}"/>
    <cellStyle name="Normal 24 3 4 11" xfId="48292" xr:uid="{00000000-0005-0000-0000-000051BC0000}"/>
    <cellStyle name="Normal 24 3 4 11 2" xfId="48293" xr:uid="{00000000-0005-0000-0000-000052BC0000}"/>
    <cellStyle name="Normal 24 3 4 11 3" xfId="48294" xr:uid="{00000000-0005-0000-0000-000053BC0000}"/>
    <cellStyle name="Normal 24 3 4 11 4" xfId="48295" xr:uid="{00000000-0005-0000-0000-000054BC0000}"/>
    <cellStyle name="Normal 24 3 4 11 5" xfId="48296" xr:uid="{00000000-0005-0000-0000-000055BC0000}"/>
    <cellStyle name="Normal 24 3 4 12" xfId="48297" xr:uid="{00000000-0005-0000-0000-000056BC0000}"/>
    <cellStyle name="Normal 24 3 4 12 2" xfId="48298" xr:uid="{00000000-0005-0000-0000-000057BC0000}"/>
    <cellStyle name="Normal 24 3 4 12 3" xfId="48299" xr:uid="{00000000-0005-0000-0000-000058BC0000}"/>
    <cellStyle name="Normal 24 3 4 12 4" xfId="48300" xr:uid="{00000000-0005-0000-0000-000059BC0000}"/>
    <cellStyle name="Normal 24 3 4 12 5" xfId="48301" xr:uid="{00000000-0005-0000-0000-00005ABC0000}"/>
    <cellStyle name="Normal 24 3 4 13" xfId="48302" xr:uid="{00000000-0005-0000-0000-00005BBC0000}"/>
    <cellStyle name="Normal 24 3 4 13 2" xfId="48303" xr:uid="{00000000-0005-0000-0000-00005CBC0000}"/>
    <cellStyle name="Normal 24 3 4 13 3" xfId="48304" xr:uid="{00000000-0005-0000-0000-00005DBC0000}"/>
    <cellStyle name="Normal 24 3 4 13 4" xfId="48305" xr:uid="{00000000-0005-0000-0000-00005EBC0000}"/>
    <cellStyle name="Normal 24 3 4 13 5" xfId="48306" xr:uid="{00000000-0005-0000-0000-00005FBC0000}"/>
    <cellStyle name="Normal 24 3 4 14" xfId="48307" xr:uid="{00000000-0005-0000-0000-000060BC0000}"/>
    <cellStyle name="Normal 24 3 4 14 2" xfId="48308" xr:uid="{00000000-0005-0000-0000-000061BC0000}"/>
    <cellStyle name="Normal 24 3 4 14 3" xfId="48309" xr:uid="{00000000-0005-0000-0000-000062BC0000}"/>
    <cellStyle name="Normal 24 3 4 14 4" xfId="48310" xr:uid="{00000000-0005-0000-0000-000063BC0000}"/>
    <cellStyle name="Normal 24 3 4 14 5" xfId="48311" xr:uid="{00000000-0005-0000-0000-000064BC0000}"/>
    <cellStyle name="Normal 24 3 4 15" xfId="48312" xr:uid="{00000000-0005-0000-0000-000065BC0000}"/>
    <cellStyle name="Normal 24 3 4 15 2" xfId="48313" xr:uid="{00000000-0005-0000-0000-000066BC0000}"/>
    <cellStyle name="Normal 24 3 4 15 3" xfId="48314" xr:uid="{00000000-0005-0000-0000-000067BC0000}"/>
    <cellStyle name="Normal 24 3 4 15 4" xfId="48315" xr:uid="{00000000-0005-0000-0000-000068BC0000}"/>
    <cellStyle name="Normal 24 3 4 15 5" xfId="48316" xr:uid="{00000000-0005-0000-0000-000069BC0000}"/>
    <cellStyle name="Normal 24 3 4 16" xfId="48317" xr:uid="{00000000-0005-0000-0000-00006ABC0000}"/>
    <cellStyle name="Normal 24 3 4 16 2" xfId="48318" xr:uid="{00000000-0005-0000-0000-00006BBC0000}"/>
    <cellStyle name="Normal 24 3 4 16 3" xfId="48319" xr:uid="{00000000-0005-0000-0000-00006CBC0000}"/>
    <cellStyle name="Normal 24 3 4 16 4" xfId="48320" xr:uid="{00000000-0005-0000-0000-00006DBC0000}"/>
    <cellStyle name="Normal 24 3 4 16 5" xfId="48321" xr:uid="{00000000-0005-0000-0000-00006EBC0000}"/>
    <cellStyle name="Normal 24 3 4 17" xfId="48322" xr:uid="{00000000-0005-0000-0000-00006FBC0000}"/>
    <cellStyle name="Normal 24 3 4 17 2" xfId="48323" xr:uid="{00000000-0005-0000-0000-000070BC0000}"/>
    <cellStyle name="Normal 24 3 4 17 3" xfId="48324" xr:uid="{00000000-0005-0000-0000-000071BC0000}"/>
    <cellStyle name="Normal 24 3 4 17 4" xfId="48325" xr:uid="{00000000-0005-0000-0000-000072BC0000}"/>
    <cellStyle name="Normal 24 3 4 18" xfId="48326" xr:uid="{00000000-0005-0000-0000-000073BC0000}"/>
    <cellStyle name="Normal 24 3 4 18 2" xfId="48327" xr:uid="{00000000-0005-0000-0000-000074BC0000}"/>
    <cellStyle name="Normal 24 3 4 18 3" xfId="48328" xr:uid="{00000000-0005-0000-0000-000075BC0000}"/>
    <cellStyle name="Normal 24 3 4 18 4" xfId="48329" xr:uid="{00000000-0005-0000-0000-000076BC0000}"/>
    <cellStyle name="Normal 24 3 4 19" xfId="48330" xr:uid="{00000000-0005-0000-0000-000077BC0000}"/>
    <cellStyle name="Normal 24 3 4 2" xfId="48331" xr:uid="{00000000-0005-0000-0000-000078BC0000}"/>
    <cellStyle name="Normal 24 3 4 2 2" xfId="48332" xr:uid="{00000000-0005-0000-0000-000079BC0000}"/>
    <cellStyle name="Normal 24 3 4 2 3" xfId="48333" xr:uid="{00000000-0005-0000-0000-00007ABC0000}"/>
    <cellStyle name="Normal 24 3 4 2 4" xfId="48334" xr:uid="{00000000-0005-0000-0000-00007BBC0000}"/>
    <cellStyle name="Normal 24 3 4 2 5" xfId="48335" xr:uid="{00000000-0005-0000-0000-00007CBC0000}"/>
    <cellStyle name="Normal 24 3 4 20" xfId="48336" xr:uid="{00000000-0005-0000-0000-00007DBC0000}"/>
    <cellStyle name="Normal 24 3 4 21" xfId="48337" xr:uid="{00000000-0005-0000-0000-00007EBC0000}"/>
    <cellStyle name="Normal 24 3 4 3" xfId="48338" xr:uid="{00000000-0005-0000-0000-00007FBC0000}"/>
    <cellStyle name="Normal 24 3 4 3 2" xfId="48339" xr:uid="{00000000-0005-0000-0000-000080BC0000}"/>
    <cellStyle name="Normal 24 3 4 3 3" xfId="48340" xr:uid="{00000000-0005-0000-0000-000081BC0000}"/>
    <cellStyle name="Normal 24 3 4 3 4" xfId="48341" xr:uid="{00000000-0005-0000-0000-000082BC0000}"/>
    <cellStyle name="Normal 24 3 4 3 5" xfId="48342" xr:uid="{00000000-0005-0000-0000-000083BC0000}"/>
    <cellStyle name="Normal 24 3 4 4" xfId="48343" xr:uid="{00000000-0005-0000-0000-000084BC0000}"/>
    <cellStyle name="Normal 24 3 4 4 2" xfId="48344" xr:uid="{00000000-0005-0000-0000-000085BC0000}"/>
    <cellStyle name="Normal 24 3 4 4 3" xfId="48345" xr:uid="{00000000-0005-0000-0000-000086BC0000}"/>
    <cellStyle name="Normal 24 3 4 4 4" xfId="48346" xr:uid="{00000000-0005-0000-0000-000087BC0000}"/>
    <cellStyle name="Normal 24 3 4 4 5" xfId="48347" xr:uid="{00000000-0005-0000-0000-000088BC0000}"/>
    <cellStyle name="Normal 24 3 4 5" xfId="48348" xr:uid="{00000000-0005-0000-0000-000089BC0000}"/>
    <cellStyle name="Normal 24 3 4 5 2" xfId="48349" xr:uid="{00000000-0005-0000-0000-00008ABC0000}"/>
    <cellStyle name="Normal 24 3 4 5 3" xfId="48350" xr:uid="{00000000-0005-0000-0000-00008BBC0000}"/>
    <cellStyle name="Normal 24 3 4 5 4" xfId="48351" xr:uid="{00000000-0005-0000-0000-00008CBC0000}"/>
    <cellStyle name="Normal 24 3 4 5 5" xfId="48352" xr:uid="{00000000-0005-0000-0000-00008DBC0000}"/>
    <cellStyle name="Normal 24 3 4 6" xfId="48353" xr:uid="{00000000-0005-0000-0000-00008EBC0000}"/>
    <cellStyle name="Normal 24 3 4 6 2" xfId="48354" xr:uid="{00000000-0005-0000-0000-00008FBC0000}"/>
    <cellStyle name="Normal 24 3 4 6 3" xfId="48355" xr:uid="{00000000-0005-0000-0000-000090BC0000}"/>
    <cellStyle name="Normal 24 3 4 6 4" xfId="48356" xr:uid="{00000000-0005-0000-0000-000091BC0000}"/>
    <cellStyle name="Normal 24 3 4 6 5" xfId="48357" xr:uid="{00000000-0005-0000-0000-000092BC0000}"/>
    <cellStyle name="Normal 24 3 4 7" xfId="48358" xr:uid="{00000000-0005-0000-0000-000093BC0000}"/>
    <cellStyle name="Normal 24 3 4 7 2" xfId="48359" xr:uid="{00000000-0005-0000-0000-000094BC0000}"/>
    <cellStyle name="Normal 24 3 4 7 3" xfId="48360" xr:uid="{00000000-0005-0000-0000-000095BC0000}"/>
    <cellStyle name="Normal 24 3 4 7 4" xfId="48361" xr:uid="{00000000-0005-0000-0000-000096BC0000}"/>
    <cellStyle name="Normal 24 3 4 7 5" xfId="48362" xr:uid="{00000000-0005-0000-0000-000097BC0000}"/>
    <cellStyle name="Normal 24 3 4 8" xfId="48363" xr:uid="{00000000-0005-0000-0000-000098BC0000}"/>
    <cellStyle name="Normal 24 3 4 8 2" xfId="48364" xr:uid="{00000000-0005-0000-0000-000099BC0000}"/>
    <cellStyle name="Normal 24 3 4 8 3" xfId="48365" xr:uid="{00000000-0005-0000-0000-00009ABC0000}"/>
    <cellStyle name="Normal 24 3 4 8 4" xfId="48366" xr:uid="{00000000-0005-0000-0000-00009BBC0000}"/>
    <cellStyle name="Normal 24 3 4 8 5" xfId="48367" xr:uid="{00000000-0005-0000-0000-00009CBC0000}"/>
    <cellStyle name="Normal 24 3 4 9" xfId="48368" xr:uid="{00000000-0005-0000-0000-00009DBC0000}"/>
    <cellStyle name="Normal 24 3 4 9 2" xfId="48369" xr:uid="{00000000-0005-0000-0000-00009EBC0000}"/>
    <cellStyle name="Normal 24 3 4 9 3" xfId="48370" xr:uid="{00000000-0005-0000-0000-00009FBC0000}"/>
    <cellStyle name="Normal 24 3 4 9 4" xfId="48371" xr:uid="{00000000-0005-0000-0000-0000A0BC0000}"/>
    <cellStyle name="Normal 24 3 4 9 5" xfId="48372" xr:uid="{00000000-0005-0000-0000-0000A1BC0000}"/>
    <cellStyle name="Normal 24 3 5" xfId="48373" xr:uid="{00000000-0005-0000-0000-0000A2BC0000}"/>
    <cellStyle name="Normal 24 3 5 10" xfId="48374" xr:uid="{00000000-0005-0000-0000-0000A3BC0000}"/>
    <cellStyle name="Normal 24 3 5 10 2" xfId="48375" xr:uid="{00000000-0005-0000-0000-0000A4BC0000}"/>
    <cellStyle name="Normal 24 3 5 10 3" xfId="48376" xr:uid="{00000000-0005-0000-0000-0000A5BC0000}"/>
    <cellStyle name="Normal 24 3 5 10 4" xfId="48377" xr:uid="{00000000-0005-0000-0000-0000A6BC0000}"/>
    <cellStyle name="Normal 24 3 5 10 5" xfId="48378" xr:uid="{00000000-0005-0000-0000-0000A7BC0000}"/>
    <cellStyle name="Normal 24 3 5 11" xfId="48379" xr:uid="{00000000-0005-0000-0000-0000A8BC0000}"/>
    <cellStyle name="Normal 24 3 5 11 2" xfId="48380" xr:uid="{00000000-0005-0000-0000-0000A9BC0000}"/>
    <cellStyle name="Normal 24 3 5 11 3" xfId="48381" xr:uid="{00000000-0005-0000-0000-0000AABC0000}"/>
    <cellStyle name="Normal 24 3 5 11 4" xfId="48382" xr:uid="{00000000-0005-0000-0000-0000ABBC0000}"/>
    <cellStyle name="Normal 24 3 5 11 5" xfId="48383" xr:uid="{00000000-0005-0000-0000-0000ACBC0000}"/>
    <cellStyle name="Normal 24 3 5 12" xfId="48384" xr:uid="{00000000-0005-0000-0000-0000ADBC0000}"/>
    <cellStyle name="Normal 24 3 5 12 2" xfId="48385" xr:uid="{00000000-0005-0000-0000-0000AEBC0000}"/>
    <cellStyle name="Normal 24 3 5 12 3" xfId="48386" xr:uid="{00000000-0005-0000-0000-0000AFBC0000}"/>
    <cellStyle name="Normal 24 3 5 12 4" xfId="48387" xr:uid="{00000000-0005-0000-0000-0000B0BC0000}"/>
    <cellStyle name="Normal 24 3 5 12 5" xfId="48388" xr:uid="{00000000-0005-0000-0000-0000B1BC0000}"/>
    <cellStyle name="Normal 24 3 5 13" xfId="48389" xr:uid="{00000000-0005-0000-0000-0000B2BC0000}"/>
    <cellStyle name="Normal 24 3 5 13 2" xfId="48390" xr:uid="{00000000-0005-0000-0000-0000B3BC0000}"/>
    <cellStyle name="Normal 24 3 5 13 3" xfId="48391" xr:uid="{00000000-0005-0000-0000-0000B4BC0000}"/>
    <cellStyle name="Normal 24 3 5 13 4" xfId="48392" xr:uid="{00000000-0005-0000-0000-0000B5BC0000}"/>
    <cellStyle name="Normal 24 3 5 13 5" xfId="48393" xr:uid="{00000000-0005-0000-0000-0000B6BC0000}"/>
    <cellStyle name="Normal 24 3 5 14" xfId="48394" xr:uid="{00000000-0005-0000-0000-0000B7BC0000}"/>
    <cellStyle name="Normal 24 3 5 14 2" xfId="48395" xr:uid="{00000000-0005-0000-0000-0000B8BC0000}"/>
    <cellStyle name="Normal 24 3 5 14 3" xfId="48396" xr:uid="{00000000-0005-0000-0000-0000B9BC0000}"/>
    <cellStyle name="Normal 24 3 5 14 4" xfId="48397" xr:uid="{00000000-0005-0000-0000-0000BABC0000}"/>
    <cellStyle name="Normal 24 3 5 14 5" xfId="48398" xr:uid="{00000000-0005-0000-0000-0000BBBC0000}"/>
    <cellStyle name="Normal 24 3 5 15" xfId="48399" xr:uid="{00000000-0005-0000-0000-0000BCBC0000}"/>
    <cellStyle name="Normal 24 3 5 15 2" xfId="48400" xr:uid="{00000000-0005-0000-0000-0000BDBC0000}"/>
    <cellStyle name="Normal 24 3 5 15 3" xfId="48401" xr:uid="{00000000-0005-0000-0000-0000BEBC0000}"/>
    <cellStyle name="Normal 24 3 5 15 4" xfId="48402" xr:uid="{00000000-0005-0000-0000-0000BFBC0000}"/>
    <cellStyle name="Normal 24 3 5 15 5" xfId="48403" xr:uid="{00000000-0005-0000-0000-0000C0BC0000}"/>
    <cellStyle name="Normal 24 3 5 16" xfId="48404" xr:uid="{00000000-0005-0000-0000-0000C1BC0000}"/>
    <cellStyle name="Normal 24 3 5 16 2" xfId="48405" xr:uid="{00000000-0005-0000-0000-0000C2BC0000}"/>
    <cellStyle name="Normal 24 3 5 16 3" xfId="48406" xr:uid="{00000000-0005-0000-0000-0000C3BC0000}"/>
    <cellStyle name="Normal 24 3 5 16 4" xfId="48407" xr:uid="{00000000-0005-0000-0000-0000C4BC0000}"/>
    <cellStyle name="Normal 24 3 5 17" xfId="48408" xr:uid="{00000000-0005-0000-0000-0000C5BC0000}"/>
    <cellStyle name="Normal 24 3 5 17 2" xfId="48409" xr:uid="{00000000-0005-0000-0000-0000C6BC0000}"/>
    <cellStyle name="Normal 24 3 5 17 3" xfId="48410" xr:uid="{00000000-0005-0000-0000-0000C7BC0000}"/>
    <cellStyle name="Normal 24 3 5 17 4" xfId="48411" xr:uid="{00000000-0005-0000-0000-0000C8BC0000}"/>
    <cellStyle name="Normal 24 3 5 18" xfId="48412" xr:uid="{00000000-0005-0000-0000-0000C9BC0000}"/>
    <cellStyle name="Normal 24 3 5 19" xfId="48413" xr:uid="{00000000-0005-0000-0000-0000CABC0000}"/>
    <cellStyle name="Normal 24 3 5 2" xfId="48414" xr:uid="{00000000-0005-0000-0000-0000CBBC0000}"/>
    <cellStyle name="Normal 24 3 5 2 2" xfId="48415" xr:uid="{00000000-0005-0000-0000-0000CCBC0000}"/>
    <cellStyle name="Normal 24 3 5 2 3" xfId="48416" xr:uid="{00000000-0005-0000-0000-0000CDBC0000}"/>
    <cellStyle name="Normal 24 3 5 2 4" xfId="48417" xr:uid="{00000000-0005-0000-0000-0000CEBC0000}"/>
    <cellStyle name="Normal 24 3 5 2 5" xfId="48418" xr:uid="{00000000-0005-0000-0000-0000CFBC0000}"/>
    <cellStyle name="Normal 24 3 5 20" xfId="48419" xr:uid="{00000000-0005-0000-0000-0000D0BC0000}"/>
    <cellStyle name="Normal 24 3 5 3" xfId="48420" xr:uid="{00000000-0005-0000-0000-0000D1BC0000}"/>
    <cellStyle name="Normal 24 3 5 3 2" xfId="48421" xr:uid="{00000000-0005-0000-0000-0000D2BC0000}"/>
    <cellStyle name="Normal 24 3 5 3 3" xfId="48422" xr:uid="{00000000-0005-0000-0000-0000D3BC0000}"/>
    <cellStyle name="Normal 24 3 5 3 4" xfId="48423" xr:uid="{00000000-0005-0000-0000-0000D4BC0000}"/>
    <cellStyle name="Normal 24 3 5 3 5" xfId="48424" xr:uid="{00000000-0005-0000-0000-0000D5BC0000}"/>
    <cellStyle name="Normal 24 3 5 4" xfId="48425" xr:uid="{00000000-0005-0000-0000-0000D6BC0000}"/>
    <cellStyle name="Normal 24 3 5 4 2" xfId="48426" xr:uid="{00000000-0005-0000-0000-0000D7BC0000}"/>
    <cellStyle name="Normal 24 3 5 4 3" xfId="48427" xr:uid="{00000000-0005-0000-0000-0000D8BC0000}"/>
    <cellStyle name="Normal 24 3 5 4 4" xfId="48428" xr:uid="{00000000-0005-0000-0000-0000D9BC0000}"/>
    <cellStyle name="Normal 24 3 5 4 5" xfId="48429" xr:uid="{00000000-0005-0000-0000-0000DABC0000}"/>
    <cellStyle name="Normal 24 3 5 5" xfId="48430" xr:uid="{00000000-0005-0000-0000-0000DBBC0000}"/>
    <cellStyle name="Normal 24 3 5 5 2" xfId="48431" xr:uid="{00000000-0005-0000-0000-0000DCBC0000}"/>
    <cellStyle name="Normal 24 3 5 5 3" xfId="48432" xr:uid="{00000000-0005-0000-0000-0000DDBC0000}"/>
    <cellStyle name="Normal 24 3 5 5 4" xfId="48433" xr:uid="{00000000-0005-0000-0000-0000DEBC0000}"/>
    <cellStyle name="Normal 24 3 5 5 5" xfId="48434" xr:uid="{00000000-0005-0000-0000-0000DFBC0000}"/>
    <cellStyle name="Normal 24 3 5 6" xfId="48435" xr:uid="{00000000-0005-0000-0000-0000E0BC0000}"/>
    <cellStyle name="Normal 24 3 5 6 2" xfId="48436" xr:uid="{00000000-0005-0000-0000-0000E1BC0000}"/>
    <cellStyle name="Normal 24 3 5 6 3" xfId="48437" xr:uid="{00000000-0005-0000-0000-0000E2BC0000}"/>
    <cellStyle name="Normal 24 3 5 6 4" xfId="48438" xr:uid="{00000000-0005-0000-0000-0000E3BC0000}"/>
    <cellStyle name="Normal 24 3 5 6 5" xfId="48439" xr:uid="{00000000-0005-0000-0000-0000E4BC0000}"/>
    <cellStyle name="Normal 24 3 5 7" xfId="48440" xr:uid="{00000000-0005-0000-0000-0000E5BC0000}"/>
    <cellStyle name="Normal 24 3 5 7 2" xfId="48441" xr:uid="{00000000-0005-0000-0000-0000E6BC0000}"/>
    <cellStyle name="Normal 24 3 5 7 3" xfId="48442" xr:uid="{00000000-0005-0000-0000-0000E7BC0000}"/>
    <cellStyle name="Normal 24 3 5 7 4" xfId="48443" xr:uid="{00000000-0005-0000-0000-0000E8BC0000}"/>
    <cellStyle name="Normal 24 3 5 7 5" xfId="48444" xr:uid="{00000000-0005-0000-0000-0000E9BC0000}"/>
    <cellStyle name="Normal 24 3 5 8" xfId="48445" xr:uid="{00000000-0005-0000-0000-0000EABC0000}"/>
    <cellStyle name="Normal 24 3 5 8 2" xfId="48446" xr:uid="{00000000-0005-0000-0000-0000EBBC0000}"/>
    <cellStyle name="Normal 24 3 5 8 3" xfId="48447" xr:uid="{00000000-0005-0000-0000-0000ECBC0000}"/>
    <cellStyle name="Normal 24 3 5 8 4" xfId="48448" xr:uid="{00000000-0005-0000-0000-0000EDBC0000}"/>
    <cellStyle name="Normal 24 3 5 8 5" xfId="48449" xr:uid="{00000000-0005-0000-0000-0000EEBC0000}"/>
    <cellStyle name="Normal 24 3 5 9" xfId="48450" xr:uid="{00000000-0005-0000-0000-0000EFBC0000}"/>
    <cellStyle name="Normal 24 3 5 9 2" xfId="48451" xr:uid="{00000000-0005-0000-0000-0000F0BC0000}"/>
    <cellStyle name="Normal 24 3 5 9 3" xfId="48452" xr:uid="{00000000-0005-0000-0000-0000F1BC0000}"/>
    <cellStyle name="Normal 24 3 5 9 4" xfId="48453" xr:uid="{00000000-0005-0000-0000-0000F2BC0000}"/>
    <cellStyle name="Normal 24 3 5 9 5" xfId="48454" xr:uid="{00000000-0005-0000-0000-0000F3BC0000}"/>
    <cellStyle name="Normal 24 3 6" xfId="48455" xr:uid="{00000000-0005-0000-0000-0000F4BC0000}"/>
    <cellStyle name="Normal 24 3 6 10" xfId="48456" xr:uid="{00000000-0005-0000-0000-0000F5BC0000}"/>
    <cellStyle name="Normal 24 3 6 10 2" xfId="48457" xr:uid="{00000000-0005-0000-0000-0000F6BC0000}"/>
    <cellStyle name="Normal 24 3 6 10 3" xfId="48458" xr:uid="{00000000-0005-0000-0000-0000F7BC0000}"/>
    <cellStyle name="Normal 24 3 6 10 4" xfId="48459" xr:uid="{00000000-0005-0000-0000-0000F8BC0000}"/>
    <cellStyle name="Normal 24 3 6 10 5" xfId="48460" xr:uid="{00000000-0005-0000-0000-0000F9BC0000}"/>
    <cellStyle name="Normal 24 3 6 11" xfId="48461" xr:uid="{00000000-0005-0000-0000-0000FABC0000}"/>
    <cellStyle name="Normal 24 3 6 11 2" xfId="48462" xr:uid="{00000000-0005-0000-0000-0000FBBC0000}"/>
    <cellStyle name="Normal 24 3 6 11 3" xfId="48463" xr:uid="{00000000-0005-0000-0000-0000FCBC0000}"/>
    <cellStyle name="Normal 24 3 6 11 4" xfId="48464" xr:uid="{00000000-0005-0000-0000-0000FDBC0000}"/>
    <cellStyle name="Normal 24 3 6 11 5" xfId="48465" xr:uid="{00000000-0005-0000-0000-0000FEBC0000}"/>
    <cellStyle name="Normal 24 3 6 12" xfId="48466" xr:uid="{00000000-0005-0000-0000-0000FFBC0000}"/>
    <cellStyle name="Normal 24 3 6 12 2" xfId="48467" xr:uid="{00000000-0005-0000-0000-000000BD0000}"/>
    <cellStyle name="Normal 24 3 6 12 3" xfId="48468" xr:uid="{00000000-0005-0000-0000-000001BD0000}"/>
    <cellStyle name="Normal 24 3 6 12 4" xfId="48469" xr:uid="{00000000-0005-0000-0000-000002BD0000}"/>
    <cellStyle name="Normal 24 3 6 12 5" xfId="48470" xr:uid="{00000000-0005-0000-0000-000003BD0000}"/>
    <cellStyle name="Normal 24 3 6 13" xfId="48471" xr:uid="{00000000-0005-0000-0000-000004BD0000}"/>
    <cellStyle name="Normal 24 3 6 13 2" xfId="48472" xr:uid="{00000000-0005-0000-0000-000005BD0000}"/>
    <cellStyle name="Normal 24 3 6 13 3" xfId="48473" xr:uid="{00000000-0005-0000-0000-000006BD0000}"/>
    <cellStyle name="Normal 24 3 6 13 4" xfId="48474" xr:uid="{00000000-0005-0000-0000-000007BD0000}"/>
    <cellStyle name="Normal 24 3 6 13 5" xfId="48475" xr:uid="{00000000-0005-0000-0000-000008BD0000}"/>
    <cellStyle name="Normal 24 3 6 14" xfId="48476" xr:uid="{00000000-0005-0000-0000-000009BD0000}"/>
    <cellStyle name="Normal 24 3 6 14 2" xfId="48477" xr:uid="{00000000-0005-0000-0000-00000ABD0000}"/>
    <cellStyle name="Normal 24 3 6 14 3" xfId="48478" xr:uid="{00000000-0005-0000-0000-00000BBD0000}"/>
    <cellStyle name="Normal 24 3 6 14 4" xfId="48479" xr:uid="{00000000-0005-0000-0000-00000CBD0000}"/>
    <cellStyle name="Normal 24 3 6 14 5" xfId="48480" xr:uid="{00000000-0005-0000-0000-00000DBD0000}"/>
    <cellStyle name="Normal 24 3 6 15" xfId="48481" xr:uid="{00000000-0005-0000-0000-00000EBD0000}"/>
    <cellStyle name="Normal 24 3 6 15 2" xfId="48482" xr:uid="{00000000-0005-0000-0000-00000FBD0000}"/>
    <cellStyle name="Normal 24 3 6 15 3" xfId="48483" xr:uid="{00000000-0005-0000-0000-000010BD0000}"/>
    <cellStyle name="Normal 24 3 6 15 4" xfId="48484" xr:uid="{00000000-0005-0000-0000-000011BD0000}"/>
    <cellStyle name="Normal 24 3 6 15 5" xfId="48485" xr:uid="{00000000-0005-0000-0000-000012BD0000}"/>
    <cellStyle name="Normal 24 3 6 16" xfId="48486" xr:uid="{00000000-0005-0000-0000-000013BD0000}"/>
    <cellStyle name="Normal 24 3 6 16 2" xfId="48487" xr:uid="{00000000-0005-0000-0000-000014BD0000}"/>
    <cellStyle name="Normal 24 3 6 16 3" xfId="48488" xr:uid="{00000000-0005-0000-0000-000015BD0000}"/>
    <cellStyle name="Normal 24 3 6 16 4" xfId="48489" xr:uid="{00000000-0005-0000-0000-000016BD0000}"/>
    <cellStyle name="Normal 24 3 6 17" xfId="48490" xr:uid="{00000000-0005-0000-0000-000017BD0000}"/>
    <cellStyle name="Normal 24 3 6 17 2" xfId="48491" xr:uid="{00000000-0005-0000-0000-000018BD0000}"/>
    <cellStyle name="Normal 24 3 6 17 3" xfId="48492" xr:uid="{00000000-0005-0000-0000-000019BD0000}"/>
    <cellStyle name="Normal 24 3 6 17 4" xfId="48493" xr:uid="{00000000-0005-0000-0000-00001ABD0000}"/>
    <cellStyle name="Normal 24 3 6 18" xfId="48494" xr:uid="{00000000-0005-0000-0000-00001BBD0000}"/>
    <cellStyle name="Normal 24 3 6 19" xfId="48495" xr:uid="{00000000-0005-0000-0000-00001CBD0000}"/>
    <cellStyle name="Normal 24 3 6 2" xfId="48496" xr:uid="{00000000-0005-0000-0000-00001DBD0000}"/>
    <cellStyle name="Normal 24 3 6 2 2" xfId="48497" xr:uid="{00000000-0005-0000-0000-00001EBD0000}"/>
    <cellStyle name="Normal 24 3 6 2 3" xfId="48498" xr:uid="{00000000-0005-0000-0000-00001FBD0000}"/>
    <cellStyle name="Normal 24 3 6 2 4" xfId="48499" xr:uid="{00000000-0005-0000-0000-000020BD0000}"/>
    <cellStyle name="Normal 24 3 6 2 5" xfId="48500" xr:uid="{00000000-0005-0000-0000-000021BD0000}"/>
    <cellStyle name="Normal 24 3 6 20" xfId="48501" xr:uid="{00000000-0005-0000-0000-000022BD0000}"/>
    <cellStyle name="Normal 24 3 6 3" xfId="48502" xr:uid="{00000000-0005-0000-0000-000023BD0000}"/>
    <cellStyle name="Normal 24 3 6 3 2" xfId="48503" xr:uid="{00000000-0005-0000-0000-000024BD0000}"/>
    <cellStyle name="Normal 24 3 6 3 3" xfId="48504" xr:uid="{00000000-0005-0000-0000-000025BD0000}"/>
    <cellStyle name="Normal 24 3 6 3 4" xfId="48505" xr:uid="{00000000-0005-0000-0000-000026BD0000}"/>
    <cellStyle name="Normal 24 3 6 3 5" xfId="48506" xr:uid="{00000000-0005-0000-0000-000027BD0000}"/>
    <cellStyle name="Normal 24 3 6 4" xfId="48507" xr:uid="{00000000-0005-0000-0000-000028BD0000}"/>
    <cellStyle name="Normal 24 3 6 4 2" xfId="48508" xr:uid="{00000000-0005-0000-0000-000029BD0000}"/>
    <cellStyle name="Normal 24 3 6 4 3" xfId="48509" xr:uid="{00000000-0005-0000-0000-00002ABD0000}"/>
    <cellStyle name="Normal 24 3 6 4 4" xfId="48510" xr:uid="{00000000-0005-0000-0000-00002BBD0000}"/>
    <cellStyle name="Normal 24 3 6 4 5" xfId="48511" xr:uid="{00000000-0005-0000-0000-00002CBD0000}"/>
    <cellStyle name="Normal 24 3 6 5" xfId="48512" xr:uid="{00000000-0005-0000-0000-00002DBD0000}"/>
    <cellStyle name="Normal 24 3 6 5 2" xfId="48513" xr:uid="{00000000-0005-0000-0000-00002EBD0000}"/>
    <cellStyle name="Normal 24 3 6 5 3" xfId="48514" xr:uid="{00000000-0005-0000-0000-00002FBD0000}"/>
    <cellStyle name="Normal 24 3 6 5 4" xfId="48515" xr:uid="{00000000-0005-0000-0000-000030BD0000}"/>
    <cellStyle name="Normal 24 3 6 5 5" xfId="48516" xr:uid="{00000000-0005-0000-0000-000031BD0000}"/>
    <cellStyle name="Normal 24 3 6 6" xfId="48517" xr:uid="{00000000-0005-0000-0000-000032BD0000}"/>
    <cellStyle name="Normal 24 3 6 6 2" xfId="48518" xr:uid="{00000000-0005-0000-0000-000033BD0000}"/>
    <cellStyle name="Normal 24 3 6 6 3" xfId="48519" xr:uid="{00000000-0005-0000-0000-000034BD0000}"/>
    <cellStyle name="Normal 24 3 6 6 4" xfId="48520" xr:uid="{00000000-0005-0000-0000-000035BD0000}"/>
    <cellStyle name="Normal 24 3 6 6 5" xfId="48521" xr:uid="{00000000-0005-0000-0000-000036BD0000}"/>
    <cellStyle name="Normal 24 3 6 7" xfId="48522" xr:uid="{00000000-0005-0000-0000-000037BD0000}"/>
    <cellStyle name="Normal 24 3 6 7 2" xfId="48523" xr:uid="{00000000-0005-0000-0000-000038BD0000}"/>
    <cellStyle name="Normal 24 3 6 7 3" xfId="48524" xr:uid="{00000000-0005-0000-0000-000039BD0000}"/>
    <cellStyle name="Normal 24 3 6 7 4" xfId="48525" xr:uid="{00000000-0005-0000-0000-00003ABD0000}"/>
    <cellStyle name="Normal 24 3 6 7 5" xfId="48526" xr:uid="{00000000-0005-0000-0000-00003BBD0000}"/>
    <cellStyle name="Normal 24 3 6 8" xfId="48527" xr:uid="{00000000-0005-0000-0000-00003CBD0000}"/>
    <cellStyle name="Normal 24 3 6 8 2" xfId="48528" xr:uid="{00000000-0005-0000-0000-00003DBD0000}"/>
    <cellStyle name="Normal 24 3 6 8 3" xfId="48529" xr:uid="{00000000-0005-0000-0000-00003EBD0000}"/>
    <cellStyle name="Normal 24 3 6 8 4" xfId="48530" xr:uid="{00000000-0005-0000-0000-00003FBD0000}"/>
    <cellStyle name="Normal 24 3 6 8 5" xfId="48531" xr:uid="{00000000-0005-0000-0000-000040BD0000}"/>
    <cellStyle name="Normal 24 3 6 9" xfId="48532" xr:uid="{00000000-0005-0000-0000-000041BD0000}"/>
    <cellStyle name="Normal 24 3 6 9 2" xfId="48533" xr:uid="{00000000-0005-0000-0000-000042BD0000}"/>
    <cellStyle name="Normal 24 3 6 9 3" xfId="48534" xr:uid="{00000000-0005-0000-0000-000043BD0000}"/>
    <cellStyle name="Normal 24 3 6 9 4" xfId="48535" xr:uid="{00000000-0005-0000-0000-000044BD0000}"/>
    <cellStyle name="Normal 24 3 6 9 5" xfId="48536" xr:uid="{00000000-0005-0000-0000-000045BD0000}"/>
    <cellStyle name="Normal 24 3 7" xfId="48537" xr:uid="{00000000-0005-0000-0000-000046BD0000}"/>
    <cellStyle name="Normal 24 3 7 2" xfId="48538" xr:uid="{00000000-0005-0000-0000-000047BD0000}"/>
    <cellStyle name="Normal 24 3 7 3" xfId="48539" xr:uid="{00000000-0005-0000-0000-000048BD0000}"/>
    <cellStyle name="Normal 24 3 7 4" xfId="48540" xr:uid="{00000000-0005-0000-0000-000049BD0000}"/>
    <cellStyle name="Normal 24 3 7 5" xfId="48541" xr:uid="{00000000-0005-0000-0000-00004ABD0000}"/>
    <cellStyle name="Normal 24 3 8" xfId="48542" xr:uid="{00000000-0005-0000-0000-00004BBD0000}"/>
    <cellStyle name="Normal 24 3 8 2" xfId="48543" xr:uid="{00000000-0005-0000-0000-00004CBD0000}"/>
    <cellStyle name="Normal 24 3 8 3" xfId="48544" xr:uid="{00000000-0005-0000-0000-00004DBD0000}"/>
    <cellStyle name="Normal 24 3 8 4" xfId="48545" xr:uid="{00000000-0005-0000-0000-00004EBD0000}"/>
    <cellStyle name="Normal 24 3 8 5" xfId="48546" xr:uid="{00000000-0005-0000-0000-00004FBD0000}"/>
    <cellStyle name="Normal 24 3 9" xfId="48547" xr:uid="{00000000-0005-0000-0000-000050BD0000}"/>
    <cellStyle name="Normal 24 3 9 2" xfId="48548" xr:uid="{00000000-0005-0000-0000-000051BD0000}"/>
    <cellStyle name="Normal 24 3 9 3" xfId="48549" xr:uid="{00000000-0005-0000-0000-000052BD0000}"/>
    <cellStyle name="Normal 24 3 9 4" xfId="48550" xr:uid="{00000000-0005-0000-0000-000053BD0000}"/>
    <cellStyle name="Normal 24 3 9 5" xfId="48551" xr:uid="{00000000-0005-0000-0000-000054BD0000}"/>
    <cellStyle name="Normal 24 4" xfId="48552" xr:uid="{00000000-0005-0000-0000-000055BD0000}"/>
    <cellStyle name="Normal 24 4 10" xfId="48553" xr:uid="{00000000-0005-0000-0000-000056BD0000}"/>
    <cellStyle name="Normal 24 4 10 2" xfId="48554" xr:uid="{00000000-0005-0000-0000-000057BD0000}"/>
    <cellStyle name="Normal 24 4 10 3" xfId="48555" xr:uid="{00000000-0005-0000-0000-000058BD0000}"/>
    <cellStyle name="Normal 24 4 10 4" xfId="48556" xr:uid="{00000000-0005-0000-0000-000059BD0000}"/>
    <cellStyle name="Normal 24 4 10 5" xfId="48557" xr:uid="{00000000-0005-0000-0000-00005ABD0000}"/>
    <cellStyle name="Normal 24 4 11" xfId="48558" xr:uid="{00000000-0005-0000-0000-00005BBD0000}"/>
    <cellStyle name="Normal 24 4 11 2" xfId="48559" xr:uid="{00000000-0005-0000-0000-00005CBD0000}"/>
    <cellStyle name="Normal 24 4 11 3" xfId="48560" xr:uid="{00000000-0005-0000-0000-00005DBD0000}"/>
    <cellStyle name="Normal 24 4 11 4" xfId="48561" xr:uid="{00000000-0005-0000-0000-00005EBD0000}"/>
    <cellStyle name="Normal 24 4 11 5" xfId="48562" xr:uid="{00000000-0005-0000-0000-00005FBD0000}"/>
    <cellStyle name="Normal 24 4 12" xfId="48563" xr:uid="{00000000-0005-0000-0000-000060BD0000}"/>
    <cellStyle name="Normal 24 4 12 2" xfId="48564" xr:uid="{00000000-0005-0000-0000-000061BD0000}"/>
    <cellStyle name="Normal 24 4 12 3" xfId="48565" xr:uid="{00000000-0005-0000-0000-000062BD0000}"/>
    <cellStyle name="Normal 24 4 12 4" xfId="48566" xr:uid="{00000000-0005-0000-0000-000063BD0000}"/>
    <cellStyle name="Normal 24 4 12 5" xfId="48567" xr:uid="{00000000-0005-0000-0000-000064BD0000}"/>
    <cellStyle name="Normal 24 4 13" xfId="48568" xr:uid="{00000000-0005-0000-0000-000065BD0000}"/>
    <cellStyle name="Normal 24 4 13 2" xfId="48569" xr:uid="{00000000-0005-0000-0000-000066BD0000}"/>
    <cellStyle name="Normal 24 4 13 3" xfId="48570" xr:uid="{00000000-0005-0000-0000-000067BD0000}"/>
    <cellStyle name="Normal 24 4 13 4" xfId="48571" xr:uid="{00000000-0005-0000-0000-000068BD0000}"/>
    <cellStyle name="Normal 24 4 13 5" xfId="48572" xr:uid="{00000000-0005-0000-0000-000069BD0000}"/>
    <cellStyle name="Normal 24 4 14" xfId="48573" xr:uid="{00000000-0005-0000-0000-00006ABD0000}"/>
    <cellStyle name="Normal 24 4 14 2" xfId="48574" xr:uid="{00000000-0005-0000-0000-00006BBD0000}"/>
    <cellStyle name="Normal 24 4 14 3" xfId="48575" xr:uid="{00000000-0005-0000-0000-00006CBD0000}"/>
    <cellStyle name="Normal 24 4 14 4" xfId="48576" xr:uid="{00000000-0005-0000-0000-00006DBD0000}"/>
    <cellStyle name="Normal 24 4 14 5" xfId="48577" xr:uid="{00000000-0005-0000-0000-00006EBD0000}"/>
    <cellStyle name="Normal 24 4 15" xfId="48578" xr:uid="{00000000-0005-0000-0000-00006FBD0000}"/>
    <cellStyle name="Normal 24 4 15 2" xfId="48579" xr:uid="{00000000-0005-0000-0000-000070BD0000}"/>
    <cellStyle name="Normal 24 4 15 3" xfId="48580" xr:uid="{00000000-0005-0000-0000-000071BD0000}"/>
    <cellStyle name="Normal 24 4 15 4" xfId="48581" xr:uid="{00000000-0005-0000-0000-000072BD0000}"/>
    <cellStyle name="Normal 24 4 15 5" xfId="48582" xr:uid="{00000000-0005-0000-0000-000073BD0000}"/>
    <cellStyle name="Normal 24 4 16" xfId="48583" xr:uid="{00000000-0005-0000-0000-000074BD0000}"/>
    <cellStyle name="Normal 24 4 16 2" xfId="48584" xr:uid="{00000000-0005-0000-0000-000075BD0000}"/>
    <cellStyle name="Normal 24 4 16 3" xfId="48585" xr:uid="{00000000-0005-0000-0000-000076BD0000}"/>
    <cellStyle name="Normal 24 4 16 4" xfId="48586" xr:uid="{00000000-0005-0000-0000-000077BD0000}"/>
    <cellStyle name="Normal 24 4 16 5" xfId="48587" xr:uid="{00000000-0005-0000-0000-000078BD0000}"/>
    <cellStyle name="Normal 24 4 17" xfId="48588" xr:uid="{00000000-0005-0000-0000-000079BD0000}"/>
    <cellStyle name="Normal 24 4 17 2" xfId="48589" xr:uid="{00000000-0005-0000-0000-00007ABD0000}"/>
    <cellStyle name="Normal 24 4 17 3" xfId="48590" xr:uid="{00000000-0005-0000-0000-00007BBD0000}"/>
    <cellStyle name="Normal 24 4 17 4" xfId="48591" xr:uid="{00000000-0005-0000-0000-00007CBD0000}"/>
    <cellStyle name="Normal 24 4 17 5" xfId="48592" xr:uid="{00000000-0005-0000-0000-00007DBD0000}"/>
    <cellStyle name="Normal 24 4 18" xfId="48593" xr:uid="{00000000-0005-0000-0000-00007EBD0000}"/>
    <cellStyle name="Normal 24 4 18 2" xfId="48594" xr:uid="{00000000-0005-0000-0000-00007FBD0000}"/>
    <cellStyle name="Normal 24 4 18 3" xfId="48595" xr:uid="{00000000-0005-0000-0000-000080BD0000}"/>
    <cellStyle name="Normal 24 4 18 4" xfId="48596" xr:uid="{00000000-0005-0000-0000-000081BD0000}"/>
    <cellStyle name="Normal 24 4 18 5" xfId="48597" xr:uid="{00000000-0005-0000-0000-000082BD0000}"/>
    <cellStyle name="Normal 24 4 19" xfId="48598" xr:uid="{00000000-0005-0000-0000-000083BD0000}"/>
    <cellStyle name="Normal 24 4 19 2" xfId="48599" xr:uid="{00000000-0005-0000-0000-000084BD0000}"/>
    <cellStyle name="Normal 24 4 19 3" xfId="48600" xr:uid="{00000000-0005-0000-0000-000085BD0000}"/>
    <cellStyle name="Normal 24 4 19 4" xfId="48601" xr:uid="{00000000-0005-0000-0000-000086BD0000}"/>
    <cellStyle name="Normal 24 4 2" xfId="48602" xr:uid="{00000000-0005-0000-0000-000087BD0000}"/>
    <cellStyle name="Normal 24 4 2 10" xfId="48603" xr:uid="{00000000-0005-0000-0000-000088BD0000}"/>
    <cellStyle name="Normal 24 4 2 10 2" xfId="48604" xr:uid="{00000000-0005-0000-0000-000089BD0000}"/>
    <cellStyle name="Normal 24 4 2 10 3" xfId="48605" xr:uid="{00000000-0005-0000-0000-00008ABD0000}"/>
    <cellStyle name="Normal 24 4 2 10 4" xfId="48606" xr:uid="{00000000-0005-0000-0000-00008BBD0000}"/>
    <cellStyle name="Normal 24 4 2 10 5" xfId="48607" xr:uid="{00000000-0005-0000-0000-00008CBD0000}"/>
    <cellStyle name="Normal 24 4 2 11" xfId="48608" xr:uid="{00000000-0005-0000-0000-00008DBD0000}"/>
    <cellStyle name="Normal 24 4 2 11 2" xfId="48609" xr:uid="{00000000-0005-0000-0000-00008EBD0000}"/>
    <cellStyle name="Normal 24 4 2 11 3" xfId="48610" xr:uid="{00000000-0005-0000-0000-00008FBD0000}"/>
    <cellStyle name="Normal 24 4 2 11 4" xfId="48611" xr:uid="{00000000-0005-0000-0000-000090BD0000}"/>
    <cellStyle name="Normal 24 4 2 11 5" xfId="48612" xr:uid="{00000000-0005-0000-0000-000091BD0000}"/>
    <cellStyle name="Normal 24 4 2 12" xfId="48613" xr:uid="{00000000-0005-0000-0000-000092BD0000}"/>
    <cellStyle name="Normal 24 4 2 12 2" xfId="48614" xr:uid="{00000000-0005-0000-0000-000093BD0000}"/>
    <cellStyle name="Normal 24 4 2 12 3" xfId="48615" xr:uid="{00000000-0005-0000-0000-000094BD0000}"/>
    <cellStyle name="Normal 24 4 2 12 4" xfId="48616" xr:uid="{00000000-0005-0000-0000-000095BD0000}"/>
    <cellStyle name="Normal 24 4 2 12 5" xfId="48617" xr:uid="{00000000-0005-0000-0000-000096BD0000}"/>
    <cellStyle name="Normal 24 4 2 13" xfId="48618" xr:uid="{00000000-0005-0000-0000-000097BD0000}"/>
    <cellStyle name="Normal 24 4 2 13 2" xfId="48619" xr:uid="{00000000-0005-0000-0000-000098BD0000}"/>
    <cellStyle name="Normal 24 4 2 13 3" xfId="48620" xr:uid="{00000000-0005-0000-0000-000099BD0000}"/>
    <cellStyle name="Normal 24 4 2 13 4" xfId="48621" xr:uid="{00000000-0005-0000-0000-00009ABD0000}"/>
    <cellStyle name="Normal 24 4 2 13 5" xfId="48622" xr:uid="{00000000-0005-0000-0000-00009BBD0000}"/>
    <cellStyle name="Normal 24 4 2 14" xfId="48623" xr:uid="{00000000-0005-0000-0000-00009CBD0000}"/>
    <cellStyle name="Normal 24 4 2 14 2" xfId="48624" xr:uid="{00000000-0005-0000-0000-00009DBD0000}"/>
    <cellStyle name="Normal 24 4 2 14 3" xfId="48625" xr:uid="{00000000-0005-0000-0000-00009EBD0000}"/>
    <cellStyle name="Normal 24 4 2 14 4" xfId="48626" xr:uid="{00000000-0005-0000-0000-00009FBD0000}"/>
    <cellStyle name="Normal 24 4 2 14 5" xfId="48627" xr:uid="{00000000-0005-0000-0000-0000A0BD0000}"/>
    <cellStyle name="Normal 24 4 2 15" xfId="48628" xr:uid="{00000000-0005-0000-0000-0000A1BD0000}"/>
    <cellStyle name="Normal 24 4 2 15 2" xfId="48629" xr:uid="{00000000-0005-0000-0000-0000A2BD0000}"/>
    <cellStyle name="Normal 24 4 2 15 3" xfId="48630" xr:uid="{00000000-0005-0000-0000-0000A3BD0000}"/>
    <cellStyle name="Normal 24 4 2 15 4" xfId="48631" xr:uid="{00000000-0005-0000-0000-0000A4BD0000}"/>
    <cellStyle name="Normal 24 4 2 15 5" xfId="48632" xr:uid="{00000000-0005-0000-0000-0000A5BD0000}"/>
    <cellStyle name="Normal 24 4 2 16" xfId="48633" xr:uid="{00000000-0005-0000-0000-0000A6BD0000}"/>
    <cellStyle name="Normal 24 4 2 16 2" xfId="48634" xr:uid="{00000000-0005-0000-0000-0000A7BD0000}"/>
    <cellStyle name="Normal 24 4 2 16 3" xfId="48635" xr:uid="{00000000-0005-0000-0000-0000A8BD0000}"/>
    <cellStyle name="Normal 24 4 2 16 4" xfId="48636" xr:uid="{00000000-0005-0000-0000-0000A9BD0000}"/>
    <cellStyle name="Normal 24 4 2 16 5" xfId="48637" xr:uid="{00000000-0005-0000-0000-0000AABD0000}"/>
    <cellStyle name="Normal 24 4 2 17" xfId="48638" xr:uid="{00000000-0005-0000-0000-0000ABBD0000}"/>
    <cellStyle name="Normal 24 4 2 17 2" xfId="48639" xr:uid="{00000000-0005-0000-0000-0000ACBD0000}"/>
    <cellStyle name="Normal 24 4 2 17 3" xfId="48640" xr:uid="{00000000-0005-0000-0000-0000ADBD0000}"/>
    <cellStyle name="Normal 24 4 2 17 4" xfId="48641" xr:uid="{00000000-0005-0000-0000-0000AEBD0000}"/>
    <cellStyle name="Normal 24 4 2 18" xfId="48642" xr:uid="{00000000-0005-0000-0000-0000AFBD0000}"/>
    <cellStyle name="Normal 24 4 2 18 2" xfId="48643" xr:uid="{00000000-0005-0000-0000-0000B0BD0000}"/>
    <cellStyle name="Normal 24 4 2 18 3" xfId="48644" xr:uid="{00000000-0005-0000-0000-0000B1BD0000}"/>
    <cellStyle name="Normal 24 4 2 18 4" xfId="48645" xr:uid="{00000000-0005-0000-0000-0000B2BD0000}"/>
    <cellStyle name="Normal 24 4 2 19" xfId="48646" xr:uid="{00000000-0005-0000-0000-0000B3BD0000}"/>
    <cellStyle name="Normal 24 4 2 2" xfId="48647" xr:uid="{00000000-0005-0000-0000-0000B4BD0000}"/>
    <cellStyle name="Normal 24 4 2 2 2" xfId="48648" xr:uid="{00000000-0005-0000-0000-0000B5BD0000}"/>
    <cellStyle name="Normal 24 4 2 2 3" xfId="48649" xr:uid="{00000000-0005-0000-0000-0000B6BD0000}"/>
    <cellStyle name="Normal 24 4 2 2 4" xfId="48650" xr:uid="{00000000-0005-0000-0000-0000B7BD0000}"/>
    <cellStyle name="Normal 24 4 2 2 5" xfId="48651" xr:uid="{00000000-0005-0000-0000-0000B8BD0000}"/>
    <cellStyle name="Normal 24 4 2 20" xfId="48652" xr:uid="{00000000-0005-0000-0000-0000B9BD0000}"/>
    <cellStyle name="Normal 24 4 2 21" xfId="48653" xr:uid="{00000000-0005-0000-0000-0000BABD0000}"/>
    <cellStyle name="Normal 24 4 2 3" xfId="48654" xr:uid="{00000000-0005-0000-0000-0000BBBD0000}"/>
    <cellStyle name="Normal 24 4 2 3 2" xfId="48655" xr:uid="{00000000-0005-0000-0000-0000BCBD0000}"/>
    <cellStyle name="Normal 24 4 2 3 3" xfId="48656" xr:uid="{00000000-0005-0000-0000-0000BDBD0000}"/>
    <cellStyle name="Normal 24 4 2 3 4" xfId="48657" xr:uid="{00000000-0005-0000-0000-0000BEBD0000}"/>
    <cellStyle name="Normal 24 4 2 3 5" xfId="48658" xr:uid="{00000000-0005-0000-0000-0000BFBD0000}"/>
    <cellStyle name="Normal 24 4 2 4" xfId="48659" xr:uid="{00000000-0005-0000-0000-0000C0BD0000}"/>
    <cellStyle name="Normal 24 4 2 4 2" xfId="48660" xr:uid="{00000000-0005-0000-0000-0000C1BD0000}"/>
    <cellStyle name="Normal 24 4 2 4 3" xfId="48661" xr:uid="{00000000-0005-0000-0000-0000C2BD0000}"/>
    <cellStyle name="Normal 24 4 2 4 4" xfId="48662" xr:uid="{00000000-0005-0000-0000-0000C3BD0000}"/>
    <cellStyle name="Normal 24 4 2 4 5" xfId="48663" xr:uid="{00000000-0005-0000-0000-0000C4BD0000}"/>
    <cellStyle name="Normal 24 4 2 5" xfId="48664" xr:uid="{00000000-0005-0000-0000-0000C5BD0000}"/>
    <cellStyle name="Normal 24 4 2 5 2" xfId="48665" xr:uid="{00000000-0005-0000-0000-0000C6BD0000}"/>
    <cellStyle name="Normal 24 4 2 5 3" xfId="48666" xr:uid="{00000000-0005-0000-0000-0000C7BD0000}"/>
    <cellStyle name="Normal 24 4 2 5 4" xfId="48667" xr:uid="{00000000-0005-0000-0000-0000C8BD0000}"/>
    <cellStyle name="Normal 24 4 2 5 5" xfId="48668" xr:uid="{00000000-0005-0000-0000-0000C9BD0000}"/>
    <cellStyle name="Normal 24 4 2 6" xfId="48669" xr:uid="{00000000-0005-0000-0000-0000CABD0000}"/>
    <cellStyle name="Normal 24 4 2 6 2" xfId="48670" xr:uid="{00000000-0005-0000-0000-0000CBBD0000}"/>
    <cellStyle name="Normal 24 4 2 6 3" xfId="48671" xr:uid="{00000000-0005-0000-0000-0000CCBD0000}"/>
    <cellStyle name="Normal 24 4 2 6 4" xfId="48672" xr:uid="{00000000-0005-0000-0000-0000CDBD0000}"/>
    <cellStyle name="Normal 24 4 2 6 5" xfId="48673" xr:uid="{00000000-0005-0000-0000-0000CEBD0000}"/>
    <cellStyle name="Normal 24 4 2 7" xfId="48674" xr:uid="{00000000-0005-0000-0000-0000CFBD0000}"/>
    <cellStyle name="Normal 24 4 2 7 2" xfId="48675" xr:uid="{00000000-0005-0000-0000-0000D0BD0000}"/>
    <cellStyle name="Normal 24 4 2 7 3" xfId="48676" xr:uid="{00000000-0005-0000-0000-0000D1BD0000}"/>
    <cellStyle name="Normal 24 4 2 7 4" xfId="48677" xr:uid="{00000000-0005-0000-0000-0000D2BD0000}"/>
    <cellStyle name="Normal 24 4 2 7 5" xfId="48678" xr:uid="{00000000-0005-0000-0000-0000D3BD0000}"/>
    <cellStyle name="Normal 24 4 2 8" xfId="48679" xr:uid="{00000000-0005-0000-0000-0000D4BD0000}"/>
    <cellStyle name="Normal 24 4 2 8 2" xfId="48680" xr:uid="{00000000-0005-0000-0000-0000D5BD0000}"/>
    <cellStyle name="Normal 24 4 2 8 3" xfId="48681" xr:uid="{00000000-0005-0000-0000-0000D6BD0000}"/>
    <cellStyle name="Normal 24 4 2 8 4" xfId="48682" xr:uid="{00000000-0005-0000-0000-0000D7BD0000}"/>
    <cellStyle name="Normal 24 4 2 8 5" xfId="48683" xr:uid="{00000000-0005-0000-0000-0000D8BD0000}"/>
    <cellStyle name="Normal 24 4 2 9" xfId="48684" xr:uid="{00000000-0005-0000-0000-0000D9BD0000}"/>
    <cellStyle name="Normal 24 4 2 9 2" xfId="48685" xr:uid="{00000000-0005-0000-0000-0000DABD0000}"/>
    <cellStyle name="Normal 24 4 2 9 3" xfId="48686" xr:uid="{00000000-0005-0000-0000-0000DBBD0000}"/>
    <cellStyle name="Normal 24 4 2 9 4" xfId="48687" xr:uid="{00000000-0005-0000-0000-0000DCBD0000}"/>
    <cellStyle name="Normal 24 4 2 9 5" xfId="48688" xr:uid="{00000000-0005-0000-0000-0000DDBD0000}"/>
    <cellStyle name="Normal 24 4 20" xfId="48689" xr:uid="{00000000-0005-0000-0000-0000DEBD0000}"/>
    <cellStyle name="Normal 24 4 20 2" xfId="48690" xr:uid="{00000000-0005-0000-0000-0000DFBD0000}"/>
    <cellStyle name="Normal 24 4 20 3" xfId="48691" xr:uid="{00000000-0005-0000-0000-0000E0BD0000}"/>
    <cellStyle name="Normal 24 4 20 4" xfId="48692" xr:uid="{00000000-0005-0000-0000-0000E1BD0000}"/>
    <cellStyle name="Normal 24 4 21" xfId="48693" xr:uid="{00000000-0005-0000-0000-0000E2BD0000}"/>
    <cellStyle name="Normal 24 4 22" xfId="48694" xr:uid="{00000000-0005-0000-0000-0000E3BD0000}"/>
    <cellStyle name="Normal 24 4 23" xfId="48695" xr:uid="{00000000-0005-0000-0000-0000E4BD0000}"/>
    <cellStyle name="Normal 24 4 3" xfId="48696" xr:uid="{00000000-0005-0000-0000-0000E5BD0000}"/>
    <cellStyle name="Normal 24 4 3 10" xfId="48697" xr:uid="{00000000-0005-0000-0000-0000E6BD0000}"/>
    <cellStyle name="Normal 24 4 3 10 2" xfId="48698" xr:uid="{00000000-0005-0000-0000-0000E7BD0000}"/>
    <cellStyle name="Normal 24 4 3 10 3" xfId="48699" xr:uid="{00000000-0005-0000-0000-0000E8BD0000}"/>
    <cellStyle name="Normal 24 4 3 10 4" xfId="48700" xr:uid="{00000000-0005-0000-0000-0000E9BD0000}"/>
    <cellStyle name="Normal 24 4 3 10 5" xfId="48701" xr:uid="{00000000-0005-0000-0000-0000EABD0000}"/>
    <cellStyle name="Normal 24 4 3 11" xfId="48702" xr:uid="{00000000-0005-0000-0000-0000EBBD0000}"/>
    <cellStyle name="Normal 24 4 3 11 2" xfId="48703" xr:uid="{00000000-0005-0000-0000-0000ECBD0000}"/>
    <cellStyle name="Normal 24 4 3 11 3" xfId="48704" xr:uid="{00000000-0005-0000-0000-0000EDBD0000}"/>
    <cellStyle name="Normal 24 4 3 11 4" xfId="48705" xr:uid="{00000000-0005-0000-0000-0000EEBD0000}"/>
    <cellStyle name="Normal 24 4 3 11 5" xfId="48706" xr:uid="{00000000-0005-0000-0000-0000EFBD0000}"/>
    <cellStyle name="Normal 24 4 3 12" xfId="48707" xr:uid="{00000000-0005-0000-0000-0000F0BD0000}"/>
    <cellStyle name="Normal 24 4 3 12 2" xfId="48708" xr:uid="{00000000-0005-0000-0000-0000F1BD0000}"/>
    <cellStyle name="Normal 24 4 3 12 3" xfId="48709" xr:uid="{00000000-0005-0000-0000-0000F2BD0000}"/>
    <cellStyle name="Normal 24 4 3 12 4" xfId="48710" xr:uid="{00000000-0005-0000-0000-0000F3BD0000}"/>
    <cellStyle name="Normal 24 4 3 12 5" xfId="48711" xr:uid="{00000000-0005-0000-0000-0000F4BD0000}"/>
    <cellStyle name="Normal 24 4 3 13" xfId="48712" xr:uid="{00000000-0005-0000-0000-0000F5BD0000}"/>
    <cellStyle name="Normal 24 4 3 13 2" xfId="48713" xr:uid="{00000000-0005-0000-0000-0000F6BD0000}"/>
    <cellStyle name="Normal 24 4 3 13 3" xfId="48714" xr:uid="{00000000-0005-0000-0000-0000F7BD0000}"/>
    <cellStyle name="Normal 24 4 3 13 4" xfId="48715" xr:uid="{00000000-0005-0000-0000-0000F8BD0000}"/>
    <cellStyle name="Normal 24 4 3 13 5" xfId="48716" xr:uid="{00000000-0005-0000-0000-0000F9BD0000}"/>
    <cellStyle name="Normal 24 4 3 14" xfId="48717" xr:uid="{00000000-0005-0000-0000-0000FABD0000}"/>
    <cellStyle name="Normal 24 4 3 14 2" xfId="48718" xr:uid="{00000000-0005-0000-0000-0000FBBD0000}"/>
    <cellStyle name="Normal 24 4 3 14 3" xfId="48719" xr:uid="{00000000-0005-0000-0000-0000FCBD0000}"/>
    <cellStyle name="Normal 24 4 3 14 4" xfId="48720" xr:uid="{00000000-0005-0000-0000-0000FDBD0000}"/>
    <cellStyle name="Normal 24 4 3 14 5" xfId="48721" xr:uid="{00000000-0005-0000-0000-0000FEBD0000}"/>
    <cellStyle name="Normal 24 4 3 15" xfId="48722" xr:uid="{00000000-0005-0000-0000-0000FFBD0000}"/>
    <cellStyle name="Normal 24 4 3 15 2" xfId="48723" xr:uid="{00000000-0005-0000-0000-000000BE0000}"/>
    <cellStyle name="Normal 24 4 3 15 3" xfId="48724" xr:uid="{00000000-0005-0000-0000-000001BE0000}"/>
    <cellStyle name="Normal 24 4 3 15 4" xfId="48725" xr:uid="{00000000-0005-0000-0000-000002BE0000}"/>
    <cellStyle name="Normal 24 4 3 15 5" xfId="48726" xr:uid="{00000000-0005-0000-0000-000003BE0000}"/>
    <cellStyle name="Normal 24 4 3 16" xfId="48727" xr:uid="{00000000-0005-0000-0000-000004BE0000}"/>
    <cellStyle name="Normal 24 4 3 16 2" xfId="48728" xr:uid="{00000000-0005-0000-0000-000005BE0000}"/>
    <cellStyle name="Normal 24 4 3 16 3" xfId="48729" xr:uid="{00000000-0005-0000-0000-000006BE0000}"/>
    <cellStyle name="Normal 24 4 3 16 4" xfId="48730" xr:uid="{00000000-0005-0000-0000-000007BE0000}"/>
    <cellStyle name="Normal 24 4 3 17" xfId="48731" xr:uid="{00000000-0005-0000-0000-000008BE0000}"/>
    <cellStyle name="Normal 24 4 3 17 2" xfId="48732" xr:uid="{00000000-0005-0000-0000-000009BE0000}"/>
    <cellStyle name="Normal 24 4 3 17 3" xfId="48733" xr:uid="{00000000-0005-0000-0000-00000ABE0000}"/>
    <cellStyle name="Normal 24 4 3 17 4" xfId="48734" xr:uid="{00000000-0005-0000-0000-00000BBE0000}"/>
    <cellStyle name="Normal 24 4 3 18" xfId="48735" xr:uid="{00000000-0005-0000-0000-00000CBE0000}"/>
    <cellStyle name="Normal 24 4 3 19" xfId="48736" xr:uid="{00000000-0005-0000-0000-00000DBE0000}"/>
    <cellStyle name="Normal 24 4 3 2" xfId="48737" xr:uid="{00000000-0005-0000-0000-00000EBE0000}"/>
    <cellStyle name="Normal 24 4 3 2 2" xfId="48738" xr:uid="{00000000-0005-0000-0000-00000FBE0000}"/>
    <cellStyle name="Normal 24 4 3 2 3" xfId="48739" xr:uid="{00000000-0005-0000-0000-000010BE0000}"/>
    <cellStyle name="Normal 24 4 3 2 4" xfId="48740" xr:uid="{00000000-0005-0000-0000-000011BE0000}"/>
    <cellStyle name="Normal 24 4 3 2 5" xfId="48741" xr:uid="{00000000-0005-0000-0000-000012BE0000}"/>
    <cellStyle name="Normal 24 4 3 20" xfId="48742" xr:uid="{00000000-0005-0000-0000-000013BE0000}"/>
    <cellStyle name="Normal 24 4 3 3" xfId="48743" xr:uid="{00000000-0005-0000-0000-000014BE0000}"/>
    <cellStyle name="Normal 24 4 3 3 2" xfId="48744" xr:uid="{00000000-0005-0000-0000-000015BE0000}"/>
    <cellStyle name="Normal 24 4 3 3 3" xfId="48745" xr:uid="{00000000-0005-0000-0000-000016BE0000}"/>
    <cellStyle name="Normal 24 4 3 3 4" xfId="48746" xr:uid="{00000000-0005-0000-0000-000017BE0000}"/>
    <cellStyle name="Normal 24 4 3 3 5" xfId="48747" xr:uid="{00000000-0005-0000-0000-000018BE0000}"/>
    <cellStyle name="Normal 24 4 3 4" xfId="48748" xr:uid="{00000000-0005-0000-0000-000019BE0000}"/>
    <cellStyle name="Normal 24 4 3 4 2" xfId="48749" xr:uid="{00000000-0005-0000-0000-00001ABE0000}"/>
    <cellStyle name="Normal 24 4 3 4 3" xfId="48750" xr:uid="{00000000-0005-0000-0000-00001BBE0000}"/>
    <cellStyle name="Normal 24 4 3 4 4" xfId="48751" xr:uid="{00000000-0005-0000-0000-00001CBE0000}"/>
    <cellStyle name="Normal 24 4 3 4 5" xfId="48752" xr:uid="{00000000-0005-0000-0000-00001DBE0000}"/>
    <cellStyle name="Normal 24 4 3 5" xfId="48753" xr:uid="{00000000-0005-0000-0000-00001EBE0000}"/>
    <cellStyle name="Normal 24 4 3 5 2" xfId="48754" xr:uid="{00000000-0005-0000-0000-00001FBE0000}"/>
    <cellStyle name="Normal 24 4 3 5 3" xfId="48755" xr:uid="{00000000-0005-0000-0000-000020BE0000}"/>
    <cellStyle name="Normal 24 4 3 5 4" xfId="48756" xr:uid="{00000000-0005-0000-0000-000021BE0000}"/>
    <cellStyle name="Normal 24 4 3 5 5" xfId="48757" xr:uid="{00000000-0005-0000-0000-000022BE0000}"/>
    <cellStyle name="Normal 24 4 3 6" xfId="48758" xr:uid="{00000000-0005-0000-0000-000023BE0000}"/>
    <cellStyle name="Normal 24 4 3 6 2" xfId="48759" xr:uid="{00000000-0005-0000-0000-000024BE0000}"/>
    <cellStyle name="Normal 24 4 3 6 3" xfId="48760" xr:uid="{00000000-0005-0000-0000-000025BE0000}"/>
    <cellStyle name="Normal 24 4 3 6 4" xfId="48761" xr:uid="{00000000-0005-0000-0000-000026BE0000}"/>
    <cellStyle name="Normal 24 4 3 6 5" xfId="48762" xr:uid="{00000000-0005-0000-0000-000027BE0000}"/>
    <cellStyle name="Normal 24 4 3 7" xfId="48763" xr:uid="{00000000-0005-0000-0000-000028BE0000}"/>
    <cellStyle name="Normal 24 4 3 7 2" xfId="48764" xr:uid="{00000000-0005-0000-0000-000029BE0000}"/>
    <cellStyle name="Normal 24 4 3 7 3" xfId="48765" xr:uid="{00000000-0005-0000-0000-00002ABE0000}"/>
    <cellStyle name="Normal 24 4 3 7 4" xfId="48766" xr:uid="{00000000-0005-0000-0000-00002BBE0000}"/>
    <cellStyle name="Normal 24 4 3 7 5" xfId="48767" xr:uid="{00000000-0005-0000-0000-00002CBE0000}"/>
    <cellStyle name="Normal 24 4 3 8" xfId="48768" xr:uid="{00000000-0005-0000-0000-00002DBE0000}"/>
    <cellStyle name="Normal 24 4 3 8 2" xfId="48769" xr:uid="{00000000-0005-0000-0000-00002EBE0000}"/>
    <cellStyle name="Normal 24 4 3 8 3" xfId="48770" xr:uid="{00000000-0005-0000-0000-00002FBE0000}"/>
    <cellStyle name="Normal 24 4 3 8 4" xfId="48771" xr:uid="{00000000-0005-0000-0000-000030BE0000}"/>
    <cellStyle name="Normal 24 4 3 8 5" xfId="48772" xr:uid="{00000000-0005-0000-0000-000031BE0000}"/>
    <cellStyle name="Normal 24 4 3 9" xfId="48773" xr:uid="{00000000-0005-0000-0000-000032BE0000}"/>
    <cellStyle name="Normal 24 4 3 9 2" xfId="48774" xr:uid="{00000000-0005-0000-0000-000033BE0000}"/>
    <cellStyle name="Normal 24 4 3 9 3" xfId="48775" xr:uid="{00000000-0005-0000-0000-000034BE0000}"/>
    <cellStyle name="Normal 24 4 3 9 4" xfId="48776" xr:uid="{00000000-0005-0000-0000-000035BE0000}"/>
    <cellStyle name="Normal 24 4 3 9 5" xfId="48777" xr:uid="{00000000-0005-0000-0000-000036BE0000}"/>
    <cellStyle name="Normal 24 4 4" xfId="48778" xr:uid="{00000000-0005-0000-0000-000037BE0000}"/>
    <cellStyle name="Normal 24 4 4 10" xfId="48779" xr:uid="{00000000-0005-0000-0000-000038BE0000}"/>
    <cellStyle name="Normal 24 4 4 10 2" xfId="48780" xr:uid="{00000000-0005-0000-0000-000039BE0000}"/>
    <cellStyle name="Normal 24 4 4 10 3" xfId="48781" xr:uid="{00000000-0005-0000-0000-00003ABE0000}"/>
    <cellStyle name="Normal 24 4 4 10 4" xfId="48782" xr:uid="{00000000-0005-0000-0000-00003BBE0000}"/>
    <cellStyle name="Normal 24 4 4 10 5" xfId="48783" xr:uid="{00000000-0005-0000-0000-00003CBE0000}"/>
    <cellStyle name="Normal 24 4 4 11" xfId="48784" xr:uid="{00000000-0005-0000-0000-00003DBE0000}"/>
    <cellStyle name="Normal 24 4 4 11 2" xfId="48785" xr:uid="{00000000-0005-0000-0000-00003EBE0000}"/>
    <cellStyle name="Normal 24 4 4 11 3" xfId="48786" xr:uid="{00000000-0005-0000-0000-00003FBE0000}"/>
    <cellStyle name="Normal 24 4 4 11 4" xfId="48787" xr:uid="{00000000-0005-0000-0000-000040BE0000}"/>
    <cellStyle name="Normal 24 4 4 11 5" xfId="48788" xr:uid="{00000000-0005-0000-0000-000041BE0000}"/>
    <cellStyle name="Normal 24 4 4 12" xfId="48789" xr:uid="{00000000-0005-0000-0000-000042BE0000}"/>
    <cellStyle name="Normal 24 4 4 12 2" xfId="48790" xr:uid="{00000000-0005-0000-0000-000043BE0000}"/>
    <cellStyle name="Normal 24 4 4 12 3" xfId="48791" xr:uid="{00000000-0005-0000-0000-000044BE0000}"/>
    <cellStyle name="Normal 24 4 4 12 4" xfId="48792" xr:uid="{00000000-0005-0000-0000-000045BE0000}"/>
    <cellStyle name="Normal 24 4 4 12 5" xfId="48793" xr:uid="{00000000-0005-0000-0000-000046BE0000}"/>
    <cellStyle name="Normal 24 4 4 13" xfId="48794" xr:uid="{00000000-0005-0000-0000-000047BE0000}"/>
    <cellStyle name="Normal 24 4 4 13 2" xfId="48795" xr:uid="{00000000-0005-0000-0000-000048BE0000}"/>
    <cellStyle name="Normal 24 4 4 13 3" xfId="48796" xr:uid="{00000000-0005-0000-0000-000049BE0000}"/>
    <cellStyle name="Normal 24 4 4 13 4" xfId="48797" xr:uid="{00000000-0005-0000-0000-00004ABE0000}"/>
    <cellStyle name="Normal 24 4 4 13 5" xfId="48798" xr:uid="{00000000-0005-0000-0000-00004BBE0000}"/>
    <cellStyle name="Normal 24 4 4 14" xfId="48799" xr:uid="{00000000-0005-0000-0000-00004CBE0000}"/>
    <cellStyle name="Normal 24 4 4 14 2" xfId="48800" xr:uid="{00000000-0005-0000-0000-00004DBE0000}"/>
    <cellStyle name="Normal 24 4 4 14 3" xfId="48801" xr:uid="{00000000-0005-0000-0000-00004EBE0000}"/>
    <cellStyle name="Normal 24 4 4 14 4" xfId="48802" xr:uid="{00000000-0005-0000-0000-00004FBE0000}"/>
    <cellStyle name="Normal 24 4 4 14 5" xfId="48803" xr:uid="{00000000-0005-0000-0000-000050BE0000}"/>
    <cellStyle name="Normal 24 4 4 15" xfId="48804" xr:uid="{00000000-0005-0000-0000-000051BE0000}"/>
    <cellStyle name="Normal 24 4 4 15 2" xfId="48805" xr:uid="{00000000-0005-0000-0000-000052BE0000}"/>
    <cellStyle name="Normal 24 4 4 15 3" xfId="48806" xr:uid="{00000000-0005-0000-0000-000053BE0000}"/>
    <cellStyle name="Normal 24 4 4 15 4" xfId="48807" xr:uid="{00000000-0005-0000-0000-000054BE0000}"/>
    <cellStyle name="Normal 24 4 4 15 5" xfId="48808" xr:uid="{00000000-0005-0000-0000-000055BE0000}"/>
    <cellStyle name="Normal 24 4 4 16" xfId="48809" xr:uid="{00000000-0005-0000-0000-000056BE0000}"/>
    <cellStyle name="Normal 24 4 4 16 2" xfId="48810" xr:uid="{00000000-0005-0000-0000-000057BE0000}"/>
    <cellStyle name="Normal 24 4 4 16 3" xfId="48811" xr:uid="{00000000-0005-0000-0000-000058BE0000}"/>
    <cellStyle name="Normal 24 4 4 16 4" xfId="48812" xr:uid="{00000000-0005-0000-0000-000059BE0000}"/>
    <cellStyle name="Normal 24 4 4 17" xfId="48813" xr:uid="{00000000-0005-0000-0000-00005ABE0000}"/>
    <cellStyle name="Normal 24 4 4 17 2" xfId="48814" xr:uid="{00000000-0005-0000-0000-00005BBE0000}"/>
    <cellStyle name="Normal 24 4 4 17 3" xfId="48815" xr:uid="{00000000-0005-0000-0000-00005CBE0000}"/>
    <cellStyle name="Normal 24 4 4 17 4" xfId="48816" xr:uid="{00000000-0005-0000-0000-00005DBE0000}"/>
    <cellStyle name="Normal 24 4 4 18" xfId="48817" xr:uid="{00000000-0005-0000-0000-00005EBE0000}"/>
    <cellStyle name="Normal 24 4 4 19" xfId="48818" xr:uid="{00000000-0005-0000-0000-00005FBE0000}"/>
    <cellStyle name="Normal 24 4 4 2" xfId="48819" xr:uid="{00000000-0005-0000-0000-000060BE0000}"/>
    <cellStyle name="Normal 24 4 4 2 2" xfId="48820" xr:uid="{00000000-0005-0000-0000-000061BE0000}"/>
    <cellStyle name="Normal 24 4 4 2 3" xfId="48821" xr:uid="{00000000-0005-0000-0000-000062BE0000}"/>
    <cellStyle name="Normal 24 4 4 2 4" xfId="48822" xr:uid="{00000000-0005-0000-0000-000063BE0000}"/>
    <cellStyle name="Normal 24 4 4 2 5" xfId="48823" xr:uid="{00000000-0005-0000-0000-000064BE0000}"/>
    <cellStyle name="Normal 24 4 4 20" xfId="48824" xr:uid="{00000000-0005-0000-0000-000065BE0000}"/>
    <cellStyle name="Normal 24 4 4 3" xfId="48825" xr:uid="{00000000-0005-0000-0000-000066BE0000}"/>
    <cellStyle name="Normal 24 4 4 3 2" xfId="48826" xr:uid="{00000000-0005-0000-0000-000067BE0000}"/>
    <cellStyle name="Normal 24 4 4 3 3" xfId="48827" xr:uid="{00000000-0005-0000-0000-000068BE0000}"/>
    <cellStyle name="Normal 24 4 4 3 4" xfId="48828" xr:uid="{00000000-0005-0000-0000-000069BE0000}"/>
    <cellStyle name="Normal 24 4 4 3 5" xfId="48829" xr:uid="{00000000-0005-0000-0000-00006ABE0000}"/>
    <cellStyle name="Normal 24 4 4 4" xfId="48830" xr:uid="{00000000-0005-0000-0000-00006BBE0000}"/>
    <cellStyle name="Normal 24 4 4 4 2" xfId="48831" xr:uid="{00000000-0005-0000-0000-00006CBE0000}"/>
    <cellStyle name="Normal 24 4 4 4 3" xfId="48832" xr:uid="{00000000-0005-0000-0000-00006DBE0000}"/>
    <cellStyle name="Normal 24 4 4 4 4" xfId="48833" xr:uid="{00000000-0005-0000-0000-00006EBE0000}"/>
    <cellStyle name="Normal 24 4 4 4 5" xfId="48834" xr:uid="{00000000-0005-0000-0000-00006FBE0000}"/>
    <cellStyle name="Normal 24 4 4 5" xfId="48835" xr:uid="{00000000-0005-0000-0000-000070BE0000}"/>
    <cellStyle name="Normal 24 4 4 5 2" xfId="48836" xr:uid="{00000000-0005-0000-0000-000071BE0000}"/>
    <cellStyle name="Normal 24 4 4 5 3" xfId="48837" xr:uid="{00000000-0005-0000-0000-000072BE0000}"/>
    <cellStyle name="Normal 24 4 4 5 4" xfId="48838" xr:uid="{00000000-0005-0000-0000-000073BE0000}"/>
    <cellStyle name="Normal 24 4 4 5 5" xfId="48839" xr:uid="{00000000-0005-0000-0000-000074BE0000}"/>
    <cellStyle name="Normal 24 4 4 6" xfId="48840" xr:uid="{00000000-0005-0000-0000-000075BE0000}"/>
    <cellStyle name="Normal 24 4 4 6 2" xfId="48841" xr:uid="{00000000-0005-0000-0000-000076BE0000}"/>
    <cellStyle name="Normal 24 4 4 6 3" xfId="48842" xr:uid="{00000000-0005-0000-0000-000077BE0000}"/>
    <cellStyle name="Normal 24 4 4 6 4" xfId="48843" xr:uid="{00000000-0005-0000-0000-000078BE0000}"/>
    <cellStyle name="Normal 24 4 4 6 5" xfId="48844" xr:uid="{00000000-0005-0000-0000-000079BE0000}"/>
    <cellStyle name="Normal 24 4 4 7" xfId="48845" xr:uid="{00000000-0005-0000-0000-00007ABE0000}"/>
    <cellStyle name="Normal 24 4 4 7 2" xfId="48846" xr:uid="{00000000-0005-0000-0000-00007BBE0000}"/>
    <cellStyle name="Normal 24 4 4 7 3" xfId="48847" xr:uid="{00000000-0005-0000-0000-00007CBE0000}"/>
    <cellStyle name="Normal 24 4 4 7 4" xfId="48848" xr:uid="{00000000-0005-0000-0000-00007DBE0000}"/>
    <cellStyle name="Normal 24 4 4 7 5" xfId="48849" xr:uid="{00000000-0005-0000-0000-00007EBE0000}"/>
    <cellStyle name="Normal 24 4 4 8" xfId="48850" xr:uid="{00000000-0005-0000-0000-00007FBE0000}"/>
    <cellStyle name="Normal 24 4 4 8 2" xfId="48851" xr:uid="{00000000-0005-0000-0000-000080BE0000}"/>
    <cellStyle name="Normal 24 4 4 8 3" xfId="48852" xr:uid="{00000000-0005-0000-0000-000081BE0000}"/>
    <cellStyle name="Normal 24 4 4 8 4" xfId="48853" xr:uid="{00000000-0005-0000-0000-000082BE0000}"/>
    <cellStyle name="Normal 24 4 4 8 5" xfId="48854" xr:uid="{00000000-0005-0000-0000-000083BE0000}"/>
    <cellStyle name="Normal 24 4 4 9" xfId="48855" xr:uid="{00000000-0005-0000-0000-000084BE0000}"/>
    <cellStyle name="Normal 24 4 4 9 2" xfId="48856" xr:uid="{00000000-0005-0000-0000-000085BE0000}"/>
    <cellStyle name="Normal 24 4 4 9 3" xfId="48857" xr:uid="{00000000-0005-0000-0000-000086BE0000}"/>
    <cellStyle name="Normal 24 4 4 9 4" xfId="48858" xr:uid="{00000000-0005-0000-0000-000087BE0000}"/>
    <cellStyle name="Normal 24 4 4 9 5" xfId="48859" xr:uid="{00000000-0005-0000-0000-000088BE0000}"/>
    <cellStyle name="Normal 24 4 5" xfId="48860" xr:uid="{00000000-0005-0000-0000-000089BE0000}"/>
    <cellStyle name="Normal 24 4 5 2" xfId="48861" xr:uid="{00000000-0005-0000-0000-00008ABE0000}"/>
    <cellStyle name="Normal 24 4 5 3" xfId="48862" xr:uid="{00000000-0005-0000-0000-00008BBE0000}"/>
    <cellStyle name="Normal 24 4 5 4" xfId="48863" xr:uid="{00000000-0005-0000-0000-00008CBE0000}"/>
    <cellStyle name="Normal 24 4 5 5" xfId="48864" xr:uid="{00000000-0005-0000-0000-00008DBE0000}"/>
    <cellStyle name="Normal 24 4 6" xfId="48865" xr:uid="{00000000-0005-0000-0000-00008EBE0000}"/>
    <cellStyle name="Normal 24 4 6 2" xfId="48866" xr:uid="{00000000-0005-0000-0000-00008FBE0000}"/>
    <cellStyle name="Normal 24 4 6 3" xfId="48867" xr:uid="{00000000-0005-0000-0000-000090BE0000}"/>
    <cellStyle name="Normal 24 4 6 4" xfId="48868" xr:uid="{00000000-0005-0000-0000-000091BE0000}"/>
    <cellStyle name="Normal 24 4 6 5" xfId="48869" xr:uid="{00000000-0005-0000-0000-000092BE0000}"/>
    <cellStyle name="Normal 24 4 7" xfId="48870" xr:uid="{00000000-0005-0000-0000-000093BE0000}"/>
    <cellStyle name="Normal 24 4 7 2" xfId="48871" xr:uid="{00000000-0005-0000-0000-000094BE0000}"/>
    <cellStyle name="Normal 24 4 7 3" xfId="48872" xr:uid="{00000000-0005-0000-0000-000095BE0000}"/>
    <cellStyle name="Normal 24 4 7 4" xfId="48873" xr:uid="{00000000-0005-0000-0000-000096BE0000}"/>
    <cellStyle name="Normal 24 4 7 5" xfId="48874" xr:uid="{00000000-0005-0000-0000-000097BE0000}"/>
    <cellStyle name="Normal 24 4 8" xfId="48875" xr:uid="{00000000-0005-0000-0000-000098BE0000}"/>
    <cellStyle name="Normal 24 4 8 2" xfId="48876" xr:uid="{00000000-0005-0000-0000-000099BE0000}"/>
    <cellStyle name="Normal 24 4 8 3" xfId="48877" xr:uid="{00000000-0005-0000-0000-00009ABE0000}"/>
    <cellStyle name="Normal 24 4 8 4" xfId="48878" xr:uid="{00000000-0005-0000-0000-00009BBE0000}"/>
    <cellStyle name="Normal 24 4 8 5" xfId="48879" xr:uid="{00000000-0005-0000-0000-00009CBE0000}"/>
    <cellStyle name="Normal 24 4 9" xfId="48880" xr:uid="{00000000-0005-0000-0000-00009DBE0000}"/>
    <cellStyle name="Normal 24 4 9 2" xfId="48881" xr:uid="{00000000-0005-0000-0000-00009EBE0000}"/>
    <cellStyle name="Normal 24 4 9 3" xfId="48882" xr:uid="{00000000-0005-0000-0000-00009FBE0000}"/>
    <cellStyle name="Normal 24 4 9 4" xfId="48883" xr:uid="{00000000-0005-0000-0000-0000A0BE0000}"/>
    <cellStyle name="Normal 24 4 9 5" xfId="48884" xr:uid="{00000000-0005-0000-0000-0000A1BE0000}"/>
    <cellStyle name="Normal 24 5" xfId="48885" xr:uid="{00000000-0005-0000-0000-0000A2BE0000}"/>
    <cellStyle name="Normal 24 5 10" xfId="48886" xr:uid="{00000000-0005-0000-0000-0000A3BE0000}"/>
    <cellStyle name="Normal 24 5 10 2" xfId="48887" xr:uid="{00000000-0005-0000-0000-0000A4BE0000}"/>
    <cellStyle name="Normal 24 5 10 3" xfId="48888" xr:uid="{00000000-0005-0000-0000-0000A5BE0000}"/>
    <cellStyle name="Normal 24 5 10 4" xfId="48889" xr:uid="{00000000-0005-0000-0000-0000A6BE0000}"/>
    <cellStyle name="Normal 24 5 10 5" xfId="48890" xr:uid="{00000000-0005-0000-0000-0000A7BE0000}"/>
    <cellStyle name="Normal 24 5 11" xfId="48891" xr:uid="{00000000-0005-0000-0000-0000A8BE0000}"/>
    <cellStyle name="Normal 24 5 11 2" xfId="48892" xr:uid="{00000000-0005-0000-0000-0000A9BE0000}"/>
    <cellStyle name="Normal 24 5 11 3" xfId="48893" xr:uid="{00000000-0005-0000-0000-0000AABE0000}"/>
    <cellStyle name="Normal 24 5 11 4" xfId="48894" xr:uid="{00000000-0005-0000-0000-0000ABBE0000}"/>
    <cellStyle name="Normal 24 5 11 5" xfId="48895" xr:uid="{00000000-0005-0000-0000-0000ACBE0000}"/>
    <cellStyle name="Normal 24 5 12" xfId="48896" xr:uid="{00000000-0005-0000-0000-0000ADBE0000}"/>
    <cellStyle name="Normal 24 5 12 2" xfId="48897" xr:uid="{00000000-0005-0000-0000-0000AEBE0000}"/>
    <cellStyle name="Normal 24 5 12 3" xfId="48898" xr:uid="{00000000-0005-0000-0000-0000AFBE0000}"/>
    <cellStyle name="Normal 24 5 12 4" xfId="48899" xr:uid="{00000000-0005-0000-0000-0000B0BE0000}"/>
    <cellStyle name="Normal 24 5 12 5" xfId="48900" xr:uid="{00000000-0005-0000-0000-0000B1BE0000}"/>
    <cellStyle name="Normal 24 5 13" xfId="48901" xr:uid="{00000000-0005-0000-0000-0000B2BE0000}"/>
    <cellStyle name="Normal 24 5 13 2" xfId="48902" xr:uid="{00000000-0005-0000-0000-0000B3BE0000}"/>
    <cellStyle name="Normal 24 5 13 3" xfId="48903" xr:uid="{00000000-0005-0000-0000-0000B4BE0000}"/>
    <cellStyle name="Normal 24 5 13 4" xfId="48904" xr:uid="{00000000-0005-0000-0000-0000B5BE0000}"/>
    <cellStyle name="Normal 24 5 13 5" xfId="48905" xr:uid="{00000000-0005-0000-0000-0000B6BE0000}"/>
    <cellStyle name="Normal 24 5 14" xfId="48906" xr:uid="{00000000-0005-0000-0000-0000B7BE0000}"/>
    <cellStyle name="Normal 24 5 14 2" xfId="48907" xr:uid="{00000000-0005-0000-0000-0000B8BE0000}"/>
    <cellStyle name="Normal 24 5 14 3" xfId="48908" xr:uid="{00000000-0005-0000-0000-0000B9BE0000}"/>
    <cellStyle name="Normal 24 5 14 4" xfId="48909" xr:uid="{00000000-0005-0000-0000-0000BABE0000}"/>
    <cellStyle name="Normal 24 5 14 5" xfId="48910" xr:uid="{00000000-0005-0000-0000-0000BBBE0000}"/>
    <cellStyle name="Normal 24 5 15" xfId="48911" xr:uid="{00000000-0005-0000-0000-0000BCBE0000}"/>
    <cellStyle name="Normal 24 5 15 2" xfId="48912" xr:uid="{00000000-0005-0000-0000-0000BDBE0000}"/>
    <cellStyle name="Normal 24 5 15 3" xfId="48913" xr:uid="{00000000-0005-0000-0000-0000BEBE0000}"/>
    <cellStyle name="Normal 24 5 15 4" xfId="48914" xr:uid="{00000000-0005-0000-0000-0000BFBE0000}"/>
    <cellStyle name="Normal 24 5 15 5" xfId="48915" xr:uid="{00000000-0005-0000-0000-0000C0BE0000}"/>
    <cellStyle name="Normal 24 5 16" xfId="48916" xr:uid="{00000000-0005-0000-0000-0000C1BE0000}"/>
    <cellStyle name="Normal 24 5 16 2" xfId="48917" xr:uid="{00000000-0005-0000-0000-0000C2BE0000}"/>
    <cellStyle name="Normal 24 5 16 3" xfId="48918" xr:uid="{00000000-0005-0000-0000-0000C3BE0000}"/>
    <cellStyle name="Normal 24 5 16 4" xfId="48919" xr:uid="{00000000-0005-0000-0000-0000C4BE0000}"/>
    <cellStyle name="Normal 24 5 16 5" xfId="48920" xr:uid="{00000000-0005-0000-0000-0000C5BE0000}"/>
    <cellStyle name="Normal 24 5 17" xfId="48921" xr:uid="{00000000-0005-0000-0000-0000C6BE0000}"/>
    <cellStyle name="Normal 24 5 17 2" xfId="48922" xr:uid="{00000000-0005-0000-0000-0000C7BE0000}"/>
    <cellStyle name="Normal 24 5 17 3" xfId="48923" xr:uid="{00000000-0005-0000-0000-0000C8BE0000}"/>
    <cellStyle name="Normal 24 5 17 4" xfId="48924" xr:uid="{00000000-0005-0000-0000-0000C9BE0000}"/>
    <cellStyle name="Normal 24 5 17 5" xfId="48925" xr:uid="{00000000-0005-0000-0000-0000CABE0000}"/>
    <cellStyle name="Normal 24 5 18" xfId="48926" xr:uid="{00000000-0005-0000-0000-0000CBBE0000}"/>
    <cellStyle name="Normal 24 5 18 2" xfId="48927" xr:uid="{00000000-0005-0000-0000-0000CCBE0000}"/>
    <cellStyle name="Normal 24 5 18 3" xfId="48928" xr:uid="{00000000-0005-0000-0000-0000CDBE0000}"/>
    <cellStyle name="Normal 24 5 18 4" xfId="48929" xr:uid="{00000000-0005-0000-0000-0000CEBE0000}"/>
    <cellStyle name="Normal 24 5 18 5" xfId="48930" xr:uid="{00000000-0005-0000-0000-0000CFBE0000}"/>
    <cellStyle name="Normal 24 5 19" xfId="48931" xr:uid="{00000000-0005-0000-0000-0000D0BE0000}"/>
    <cellStyle name="Normal 24 5 19 2" xfId="48932" xr:uid="{00000000-0005-0000-0000-0000D1BE0000}"/>
    <cellStyle name="Normal 24 5 19 3" xfId="48933" xr:uid="{00000000-0005-0000-0000-0000D2BE0000}"/>
    <cellStyle name="Normal 24 5 19 4" xfId="48934" xr:uid="{00000000-0005-0000-0000-0000D3BE0000}"/>
    <cellStyle name="Normal 24 5 2" xfId="48935" xr:uid="{00000000-0005-0000-0000-0000D4BE0000}"/>
    <cellStyle name="Normal 24 5 2 10" xfId="48936" xr:uid="{00000000-0005-0000-0000-0000D5BE0000}"/>
    <cellStyle name="Normal 24 5 2 10 2" xfId="48937" xr:uid="{00000000-0005-0000-0000-0000D6BE0000}"/>
    <cellStyle name="Normal 24 5 2 10 3" xfId="48938" xr:uid="{00000000-0005-0000-0000-0000D7BE0000}"/>
    <cellStyle name="Normal 24 5 2 10 4" xfId="48939" xr:uid="{00000000-0005-0000-0000-0000D8BE0000}"/>
    <cellStyle name="Normal 24 5 2 10 5" xfId="48940" xr:uid="{00000000-0005-0000-0000-0000D9BE0000}"/>
    <cellStyle name="Normal 24 5 2 11" xfId="48941" xr:uid="{00000000-0005-0000-0000-0000DABE0000}"/>
    <cellStyle name="Normal 24 5 2 11 2" xfId="48942" xr:uid="{00000000-0005-0000-0000-0000DBBE0000}"/>
    <cellStyle name="Normal 24 5 2 11 3" xfId="48943" xr:uid="{00000000-0005-0000-0000-0000DCBE0000}"/>
    <cellStyle name="Normal 24 5 2 11 4" xfId="48944" xr:uid="{00000000-0005-0000-0000-0000DDBE0000}"/>
    <cellStyle name="Normal 24 5 2 11 5" xfId="48945" xr:uid="{00000000-0005-0000-0000-0000DEBE0000}"/>
    <cellStyle name="Normal 24 5 2 12" xfId="48946" xr:uid="{00000000-0005-0000-0000-0000DFBE0000}"/>
    <cellStyle name="Normal 24 5 2 12 2" xfId="48947" xr:uid="{00000000-0005-0000-0000-0000E0BE0000}"/>
    <cellStyle name="Normal 24 5 2 12 3" xfId="48948" xr:uid="{00000000-0005-0000-0000-0000E1BE0000}"/>
    <cellStyle name="Normal 24 5 2 12 4" xfId="48949" xr:uid="{00000000-0005-0000-0000-0000E2BE0000}"/>
    <cellStyle name="Normal 24 5 2 12 5" xfId="48950" xr:uid="{00000000-0005-0000-0000-0000E3BE0000}"/>
    <cellStyle name="Normal 24 5 2 13" xfId="48951" xr:uid="{00000000-0005-0000-0000-0000E4BE0000}"/>
    <cellStyle name="Normal 24 5 2 13 2" xfId="48952" xr:uid="{00000000-0005-0000-0000-0000E5BE0000}"/>
    <cellStyle name="Normal 24 5 2 13 3" xfId="48953" xr:uid="{00000000-0005-0000-0000-0000E6BE0000}"/>
    <cellStyle name="Normal 24 5 2 13 4" xfId="48954" xr:uid="{00000000-0005-0000-0000-0000E7BE0000}"/>
    <cellStyle name="Normal 24 5 2 13 5" xfId="48955" xr:uid="{00000000-0005-0000-0000-0000E8BE0000}"/>
    <cellStyle name="Normal 24 5 2 14" xfId="48956" xr:uid="{00000000-0005-0000-0000-0000E9BE0000}"/>
    <cellStyle name="Normal 24 5 2 14 2" xfId="48957" xr:uid="{00000000-0005-0000-0000-0000EABE0000}"/>
    <cellStyle name="Normal 24 5 2 14 3" xfId="48958" xr:uid="{00000000-0005-0000-0000-0000EBBE0000}"/>
    <cellStyle name="Normal 24 5 2 14 4" xfId="48959" xr:uid="{00000000-0005-0000-0000-0000ECBE0000}"/>
    <cellStyle name="Normal 24 5 2 14 5" xfId="48960" xr:uid="{00000000-0005-0000-0000-0000EDBE0000}"/>
    <cellStyle name="Normal 24 5 2 15" xfId="48961" xr:uid="{00000000-0005-0000-0000-0000EEBE0000}"/>
    <cellStyle name="Normal 24 5 2 15 2" xfId="48962" xr:uid="{00000000-0005-0000-0000-0000EFBE0000}"/>
    <cellStyle name="Normal 24 5 2 15 3" xfId="48963" xr:uid="{00000000-0005-0000-0000-0000F0BE0000}"/>
    <cellStyle name="Normal 24 5 2 15 4" xfId="48964" xr:uid="{00000000-0005-0000-0000-0000F1BE0000}"/>
    <cellStyle name="Normal 24 5 2 15 5" xfId="48965" xr:uid="{00000000-0005-0000-0000-0000F2BE0000}"/>
    <cellStyle name="Normal 24 5 2 16" xfId="48966" xr:uid="{00000000-0005-0000-0000-0000F3BE0000}"/>
    <cellStyle name="Normal 24 5 2 16 2" xfId="48967" xr:uid="{00000000-0005-0000-0000-0000F4BE0000}"/>
    <cellStyle name="Normal 24 5 2 16 3" xfId="48968" xr:uid="{00000000-0005-0000-0000-0000F5BE0000}"/>
    <cellStyle name="Normal 24 5 2 16 4" xfId="48969" xr:uid="{00000000-0005-0000-0000-0000F6BE0000}"/>
    <cellStyle name="Normal 24 5 2 16 5" xfId="48970" xr:uid="{00000000-0005-0000-0000-0000F7BE0000}"/>
    <cellStyle name="Normal 24 5 2 17" xfId="48971" xr:uid="{00000000-0005-0000-0000-0000F8BE0000}"/>
    <cellStyle name="Normal 24 5 2 17 2" xfId="48972" xr:uid="{00000000-0005-0000-0000-0000F9BE0000}"/>
    <cellStyle name="Normal 24 5 2 17 3" xfId="48973" xr:uid="{00000000-0005-0000-0000-0000FABE0000}"/>
    <cellStyle name="Normal 24 5 2 17 4" xfId="48974" xr:uid="{00000000-0005-0000-0000-0000FBBE0000}"/>
    <cellStyle name="Normal 24 5 2 18" xfId="48975" xr:uid="{00000000-0005-0000-0000-0000FCBE0000}"/>
    <cellStyle name="Normal 24 5 2 18 2" xfId="48976" xr:uid="{00000000-0005-0000-0000-0000FDBE0000}"/>
    <cellStyle name="Normal 24 5 2 18 3" xfId="48977" xr:uid="{00000000-0005-0000-0000-0000FEBE0000}"/>
    <cellStyle name="Normal 24 5 2 18 4" xfId="48978" xr:uid="{00000000-0005-0000-0000-0000FFBE0000}"/>
    <cellStyle name="Normal 24 5 2 19" xfId="48979" xr:uid="{00000000-0005-0000-0000-000000BF0000}"/>
    <cellStyle name="Normal 24 5 2 2" xfId="48980" xr:uid="{00000000-0005-0000-0000-000001BF0000}"/>
    <cellStyle name="Normal 24 5 2 2 2" xfId="48981" xr:uid="{00000000-0005-0000-0000-000002BF0000}"/>
    <cellStyle name="Normal 24 5 2 2 3" xfId="48982" xr:uid="{00000000-0005-0000-0000-000003BF0000}"/>
    <cellStyle name="Normal 24 5 2 2 4" xfId="48983" xr:uid="{00000000-0005-0000-0000-000004BF0000}"/>
    <cellStyle name="Normal 24 5 2 2 5" xfId="48984" xr:uid="{00000000-0005-0000-0000-000005BF0000}"/>
    <cellStyle name="Normal 24 5 2 20" xfId="48985" xr:uid="{00000000-0005-0000-0000-000006BF0000}"/>
    <cellStyle name="Normal 24 5 2 21" xfId="48986" xr:uid="{00000000-0005-0000-0000-000007BF0000}"/>
    <cellStyle name="Normal 24 5 2 3" xfId="48987" xr:uid="{00000000-0005-0000-0000-000008BF0000}"/>
    <cellStyle name="Normal 24 5 2 3 2" xfId="48988" xr:uid="{00000000-0005-0000-0000-000009BF0000}"/>
    <cellStyle name="Normal 24 5 2 3 3" xfId="48989" xr:uid="{00000000-0005-0000-0000-00000ABF0000}"/>
    <cellStyle name="Normal 24 5 2 3 4" xfId="48990" xr:uid="{00000000-0005-0000-0000-00000BBF0000}"/>
    <cellStyle name="Normal 24 5 2 3 5" xfId="48991" xr:uid="{00000000-0005-0000-0000-00000CBF0000}"/>
    <cellStyle name="Normal 24 5 2 4" xfId="48992" xr:uid="{00000000-0005-0000-0000-00000DBF0000}"/>
    <cellStyle name="Normal 24 5 2 4 2" xfId="48993" xr:uid="{00000000-0005-0000-0000-00000EBF0000}"/>
    <cellStyle name="Normal 24 5 2 4 3" xfId="48994" xr:uid="{00000000-0005-0000-0000-00000FBF0000}"/>
    <cellStyle name="Normal 24 5 2 4 4" xfId="48995" xr:uid="{00000000-0005-0000-0000-000010BF0000}"/>
    <cellStyle name="Normal 24 5 2 4 5" xfId="48996" xr:uid="{00000000-0005-0000-0000-000011BF0000}"/>
    <cellStyle name="Normal 24 5 2 5" xfId="48997" xr:uid="{00000000-0005-0000-0000-000012BF0000}"/>
    <cellStyle name="Normal 24 5 2 5 2" xfId="48998" xr:uid="{00000000-0005-0000-0000-000013BF0000}"/>
    <cellStyle name="Normal 24 5 2 5 3" xfId="48999" xr:uid="{00000000-0005-0000-0000-000014BF0000}"/>
    <cellStyle name="Normal 24 5 2 5 4" xfId="49000" xr:uid="{00000000-0005-0000-0000-000015BF0000}"/>
    <cellStyle name="Normal 24 5 2 5 5" xfId="49001" xr:uid="{00000000-0005-0000-0000-000016BF0000}"/>
    <cellStyle name="Normal 24 5 2 6" xfId="49002" xr:uid="{00000000-0005-0000-0000-000017BF0000}"/>
    <cellStyle name="Normal 24 5 2 6 2" xfId="49003" xr:uid="{00000000-0005-0000-0000-000018BF0000}"/>
    <cellStyle name="Normal 24 5 2 6 3" xfId="49004" xr:uid="{00000000-0005-0000-0000-000019BF0000}"/>
    <cellStyle name="Normal 24 5 2 6 4" xfId="49005" xr:uid="{00000000-0005-0000-0000-00001ABF0000}"/>
    <cellStyle name="Normal 24 5 2 6 5" xfId="49006" xr:uid="{00000000-0005-0000-0000-00001BBF0000}"/>
    <cellStyle name="Normal 24 5 2 7" xfId="49007" xr:uid="{00000000-0005-0000-0000-00001CBF0000}"/>
    <cellStyle name="Normal 24 5 2 7 2" xfId="49008" xr:uid="{00000000-0005-0000-0000-00001DBF0000}"/>
    <cellStyle name="Normal 24 5 2 7 3" xfId="49009" xr:uid="{00000000-0005-0000-0000-00001EBF0000}"/>
    <cellStyle name="Normal 24 5 2 7 4" xfId="49010" xr:uid="{00000000-0005-0000-0000-00001FBF0000}"/>
    <cellStyle name="Normal 24 5 2 7 5" xfId="49011" xr:uid="{00000000-0005-0000-0000-000020BF0000}"/>
    <cellStyle name="Normal 24 5 2 8" xfId="49012" xr:uid="{00000000-0005-0000-0000-000021BF0000}"/>
    <cellStyle name="Normal 24 5 2 8 2" xfId="49013" xr:uid="{00000000-0005-0000-0000-000022BF0000}"/>
    <cellStyle name="Normal 24 5 2 8 3" xfId="49014" xr:uid="{00000000-0005-0000-0000-000023BF0000}"/>
    <cellStyle name="Normal 24 5 2 8 4" xfId="49015" xr:uid="{00000000-0005-0000-0000-000024BF0000}"/>
    <cellStyle name="Normal 24 5 2 8 5" xfId="49016" xr:uid="{00000000-0005-0000-0000-000025BF0000}"/>
    <cellStyle name="Normal 24 5 2 9" xfId="49017" xr:uid="{00000000-0005-0000-0000-000026BF0000}"/>
    <cellStyle name="Normal 24 5 2 9 2" xfId="49018" xr:uid="{00000000-0005-0000-0000-000027BF0000}"/>
    <cellStyle name="Normal 24 5 2 9 3" xfId="49019" xr:uid="{00000000-0005-0000-0000-000028BF0000}"/>
    <cellStyle name="Normal 24 5 2 9 4" xfId="49020" xr:uid="{00000000-0005-0000-0000-000029BF0000}"/>
    <cellStyle name="Normal 24 5 2 9 5" xfId="49021" xr:uid="{00000000-0005-0000-0000-00002ABF0000}"/>
    <cellStyle name="Normal 24 5 20" xfId="49022" xr:uid="{00000000-0005-0000-0000-00002BBF0000}"/>
    <cellStyle name="Normal 24 5 20 2" xfId="49023" xr:uid="{00000000-0005-0000-0000-00002CBF0000}"/>
    <cellStyle name="Normal 24 5 20 3" xfId="49024" xr:uid="{00000000-0005-0000-0000-00002DBF0000}"/>
    <cellStyle name="Normal 24 5 20 4" xfId="49025" xr:uid="{00000000-0005-0000-0000-00002EBF0000}"/>
    <cellStyle name="Normal 24 5 21" xfId="49026" xr:uid="{00000000-0005-0000-0000-00002FBF0000}"/>
    <cellStyle name="Normal 24 5 22" xfId="49027" xr:uid="{00000000-0005-0000-0000-000030BF0000}"/>
    <cellStyle name="Normal 24 5 23" xfId="49028" xr:uid="{00000000-0005-0000-0000-000031BF0000}"/>
    <cellStyle name="Normal 24 5 3" xfId="49029" xr:uid="{00000000-0005-0000-0000-000032BF0000}"/>
    <cellStyle name="Normal 24 5 3 10" xfId="49030" xr:uid="{00000000-0005-0000-0000-000033BF0000}"/>
    <cellStyle name="Normal 24 5 3 10 2" xfId="49031" xr:uid="{00000000-0005-0000-0000-000034BF0000}"/>
    <cellStyle name="Normal 24 5 3 10 3" xfId="49032" xr:uid="{00000000-0005-0000-0000-000035BF0000}"/>
    <cellStyle name="Normal 24 5 3 10 4" xfId="49033" xr:uid="{00000000-0005-0000-0000-000036BF0000}"/>
    <cellStyle name="Normal 24 5 3 10 5" xfId="49034" xr:uid="{00000000-0005-0000-0000-000037BF0000}"/>
    <cellStyle name="Normal 24 5 3 11" xfId="49035" xr:uid="{00000000-0005-0000-0000-000038BF0000}"/>
    <cellStyle name="Normal 24 5 3 11 2" xfId="49036" xr:uid="{00000000-0005-0000-0000-000039BF0000}"/>
    <cellStyle name="Normal 24 5 3 11 3" xfId="49037" xr:uid="{00000000-0005-0000-0000-00003ABF0000}"/>
    <cellStyle name="Normal 24 5 3 11 4" xfId="49038" xr:uid="{00000000-0005-0000-0000-00003BBF0000}"/>
    <cellStyle name="Normal 24 5 3 11 5" xfId="49039" xr:uid="{00000000-0005-0000-0000-00003CBF0000}"/>
    <cellStyle name="Normal 24 5 3 12" xfId="49040" xr:uid="{00000000-0005-0000-0000-00003DBF0000}"/>
    <cellStyle name="Normal 24 5 3 12 2" xfId="49041" xr:uid="{00000000-0005-0000-0000-00003EBF0000}"/>
    <cellStyle name="Normal 24 5 3 12 3" xfId="49042" xr:uid="{00000000-0005-0000-0000-00003FBF0000}"/>
    <cellStyle name="Normal 24 5 3 12 4" xfId="49043" xr:uid="{00000000-0005-0000-0000-000040BF0000}"/>
    <cellStyle name="Normal 24 5 3 12 5" xfId="49044" xr:uid="{00000000-0005-0000-0000-000041BF0000}"/>
    <cellStyle name="Normal 24 5 3 13" xfId="49045" xr:uid="{00000000-0005-0000-0000-000042BF0000}"/>
    <cellStyle name="Normal 24 5 3 13 2" xfId="49046" xr:uid="{00000000-0005-0000-0000-000043BF0000}"/>
    <cellStyle name="Normal 24 5 3 13 3" xfId="49047" xr:uid="{00000000-0005-0000-0000-000044BF0000}"/>
    <cellStyle name="Normal 24 5 3 13 4" xfId="49048" xr:uid="{00000000-0005-0000-0000-000045BF0000}"/>
    <cellStyle name="Normal 24 5 3 13 5" xfId="49049" xr:uid="{00000000-0005-0000-0000-000046BF0000}"/>
    <cellStyle name="Normal 24 5 3 14" xfId="49050" xr:uid="{00000000-0005-0000-0000-000047BF0000}"/>
    <cellStyle name="Normal 24 5 3 14 2" xfId="49051" xr:uid="{00000000-0005-0000-0000-000048BF0000}"/>
    <cellStyle name="Normal 24 5 3 14 3" xfId="49052" xr:uid="{00000000-0005-0000-0000-000049BF0000}"/>
    <cellStyle name="Normal 24 5 3 14 4" xfId="49053" xr:uid="{00000000-0005-0000-0000-00004ABF0000}"/>
    <cellStyle name="Normal 24 5 3 14 5" xfId="49054" xr:uid="{00000000-0005-0000-0000-00004BBF0000}"/>
    <cellStyle name="Normal 24 5 3 15" xfId="49055" xr:uid="{00000000-0005-0000-0000-00004CBF0000}"/>
    <cellStyle name="Normal 24 5 3 15 2" xfId="49056" xr:uid="{00000000-0005-0000-0000-00004DBF0000}"/>
    <cellStyle name="Normal 24 5 3 15 3" xfId="49057" xr:uid="{00000000-0005-0000-0000-00004EBF0000}"/>
    <cellStyle name="Normal 24 5 3 15 4" xfId="49058" xr:uid="{00000000-0005-0000-0000-00004FBF0000}"/>
    <cellStyle name="Normal 24 5 3 15 5" xfId="49059" xr:uid="{00000000-0005-0000-0000-000050BF0000}"/>
    <cellStyle name="Normal 24 5 3 16" xfId="49060" xr:uid="{00000000-0005-0000-0000-000051BF0000}"/>
    <cellStyle name="Normal 24 5 3 16 2" xfId="49061" xr:uid="{00000000-0005-0000-0000-000052BF0000}"/>
    <cellStyle name="Normal 24 5 3 16 3" xfId="49062" xr:uid="{00000000-0005-0000-0000-000053BF0000}"/>
    <cellStyle name="Normal 24 5 3 16 4" xfId="49063" xr:uid="{00000000-0005-0000-0000-000054BF0000}"/>
    <cellStyle name="Normal 24 5 3 17" xfId="49064" xr:uid="{00000000-0005-0000-0000-000055BF0000}"/>
    <cellStyle name="Normal 24 5 3 17 2" xfId="49065" xr:uid="{00000000-0005-0000-0000-000056BF0000}"/>
    <cellStyle name="Normal 24 5 3 17 3" xfId="49066" xr:uid="{00000000-0005-0000-0000-000057BF0000}"/>
    <cellStyle name="Normal 24 5 3 17 4" xfId="49067" xr:uid="{00000000-0005-0000-0000-000058BF0000}"/>
    <cellStyle name="Normal 24 5 3 18" xfId="49068" xr:uid="{00000000-0005-0000-0000-000059BF0000}"/>
    <cellStyle name="Normal 24 5 3 19" xfId="49069" xr:uid="{00000000-0005-0000-0000-00005ABF0000}"/>
    <cellStyle name="Normal 24 5 3 2" xfId="49070" xr:uid="{00000000-0005-0000-0000-00005BBF0000}"/>
    <cellStyle name="Normal 24 5 3 2 2" xfId="49071" xr:uid="{00000000-0005-0000-0000-00005CBF0000}"/>
    <cellStyle name="Normal 24 5 3 2 3" xfId="49072" xr:uid="{00000000-0005-0000-0000-00005DBF0000}"/>
    <cellStyle name="Normal 24 5 3 2 4" xfId="49073" xr:uid="{00000000-0005-0000-0000-00005EBF0000}"/>
    <cellStyle name="Normal 24 5 3 2 5" xfId="49074" xr:uid="{00000000-0005-0000-0000-00005FBF0000}"/>
    <cellStyle name="Normal 24 5 3 20" xfId="49075" xr:uid="{00000000-0005-0000-0000-000060BF0000}"/>
    <cellStyle name="Normal 24 5 3 3" xfId="49076" xr:uid="{00000000-0005-0000-0000-000061BF0000}"/>
    <cellStyle name="Normal 24 5 3 3 2" xfId="49077" xr:uid="{00000000-0005-0000-0000-000062BF0000}"/>
    <cellStyle name="Normal 24 5 3 3 3" xfId="49078" xr:uid="{00000000-0005-0000-0000-000063BF0000}"/>
    <cellStyle name="Normal 24 5 3 3 4" xfId="49079" xr:uid="{00000000-0005-0000-0000-000064BF0000}"/>
    <cellStyle name="Normal 24 5 3 3 5" xfId="49080" xr:uid="{00000000-0005-0000-0000-000065BF0000}"/>
    <cellStyle name="Normal 24 5 3 4" xfId="49081" xr:uid="{00000000-0005-0000-0000-000066BF0000}"/>
    <cellStyle name="Normal 24 5 3 4 2" xfId="49082" xr:uid="{00000000-0005-0000-0000-000067BF0000}"/>
    <cellStyle name="Normal 24 5 3 4 3" xfId="49083" xr:uid="{00000000-0005-0000-0000-000068BF0000}"/>
    <cellStyle name="Normal 24 5 3 4 4" xfId="49084" xr:uid="{00000000-0005-0000-0000-000069BF0000}"/>
    <cellStyle name="Normal 24 5 3 4 5" xfId="49085" xr:uid="{00000000-0005-0000-0000-00006ABF0000}"/>
    <cellStyle name="Normal 24 5 3 5" xfId="49086" xr:uid="{00000000-0005-0000-0000-00006BBF0000}"/>
    <cellStyle name="Normal 24 5 3 5 2" xfId="49087" xr:uid="{00000000-0005-0000-0000-00006CBF0000}"/>
    <cellStyle name="Normal 24 5 3 5 3" xfId="49088" xr:uid="{00000000-0005-0000-0000-00006DBF0000}"/>
    <cellStyle name="Normal 24 5 3 5 4" xfId="49089" xr:uid="{00000000-0005-0000-0000-00006EBF0000}"/>
    <cellStyle name="Normal 24 5 3 5 5" xfId="49090" xr:uid="{00000000-0005-0000-0000-00006FBF0000}"/>
    <cellStyle name="Normal 24 5 3 6" xfId="49091" xr:uid="{00000000-0005-0000-0000-000070BF0000}"/>
    <cellStyle name="Normal 24 5 3 6 2" xfId="49092" xr:uid="{00000000-0005-0000-0000-000071BF0000}"/>
    <cellStyle name="Normal 24 5 3 6 3" xfId="49093" xr:uid="{00000000-0005-0000-0000-000072BF0000}"/>
    <cellStyle name="Normal 24 5 3 6 4" xfId="49094" xr:uid="{00000000-0005-0000-0000-000073BF0000}"/>
    <cellStyle name="Normal 24 5 3 6 5" xfId="49095" xr:uid="{00000000-0005-0000-0000-000074BF0000}"/>
    <cellStyle name="Normal 24 5 3 7" xfId="49096" xr:uid="{00000000-0005-0000-0000-000075BF0000}"/>
    <cellStyle name="Normal 24 5 3 7 2" xfId="49097" xr:uid="{00000000-0005-0000-0000-000076BF0000}"/>
    <cellStyle name="Normal 24 5 3 7 3" xfId="49098" xr:uid="{00000000-0005-0000-0000-000077BF0000}"/>
    <cellStyle name="Normal 24 5 3 7 4" xfId="49099" xr:uid="{00000000-0005-0000-0000-000078BF0000}"/>
    <cellStyle name="Normal 24 5 3 7 5" xfId="49100" xr:uid="{00000000-0005-0000-0000-000079BF0000}"/>
    <cellStyle name="Normal 24 5 3 8" xfId="49101" xr:uid="{00000000-0005-0000-0000-00007ABF0000}"/>
    <cellStyle name="Normal 24 5 3 8 2" xfId="49102" xr:uid="{00000000-0005-0000-0000-00007BBF0000}"/>
    <cellStyle name="Normal 24 5 3 8 3" xfId="49103" xr:uid="{00000000-0005-0000-0000-00007CBF0000}"/>
    <cellStyle name="Normal 24 5 3 8 4" xfId="49104" xr:uid="{00000000-0005-0000-0000-00007DBF0000}"/>
    <cellStyle name="Normal 24 5 3 8 5" xfId="49105" xr:uid="{00000000-0005-0000-0000-00007EBF0000}"/>
    <cellStyle name="Normal 24 5 3 9" xfId="49106" xr:uid="{00000000-0005-0000-0000-00007FBF0000}"/>
    <cellStyle name="Normal 24 5 3 9 2" xfId="49107" xr:uid="{00000000-0005-0000-0000-000080BF0000}"/>
    <cellStyle name="Normal 24 5 3 9 3" xfId="49108" xr:uid="{00000000-0005-0000-0000-000081BF0000}"/>
    <cellStyle name="Normal 24 5 3 9 4" xfId="49109" xr:uid="{00000000-0005-0000-0000-000082BF0000}"/>
    <cellStyle name="Normal 24 5 3 9 5" xfId="49110" xr:uid="{00000000-0005-0000-0000-000083BF0000}"/>
    <cellStyle name="Normal 24 5 4" xfId="49111" xr:uid="{00000000-0005-0000-0000-000084BF0000}"/>
    <cellStyle name="Normal 24 5 4 10" xfId="49112" xr:uid="{00000000-0005-0000-0000-000085BF0000}"/>
    <cellStyle name="Normal 24 5 4 10 2" xfId="49113" xr:uid="{00000000-0005-0000-0000-000086BF0000}"/>
    <cellStyle name="Normal 24 5 4 10 3" xfId="49114" xr:uid="{00000000-0005-0000-0000-000087BF0000}"/>
    <cellStyle name="Normal 24 5 4 10 4" xfId="49115" xr:uid="{00000000-0005-0000-0000-000088BF0000}"/>
    <cellStyle name="Normal 24 5 4 10 5" xfId="49116" xr:uid="{00000000-0005-0000-0000-000089BF0000}"/>
    <cellStyle name="Normal 24 5 4 11" xfId="49117" xr:uid="{00000000-0005-0000-0000-00008ABF0000}"/>
    <cellStyle name="Normal 24 5 4 11 2" xfId="49118" xr:uid="{00000000-0005-0000-0000-00008BBF0000}"/>
    <cellStyle name="Normal 24 5 4 11 3" xfId="49119" xr:uid="{00000000-0005-0000-0000-00008CBF0000}"/>
    <cellStyle name="Normal 24 5 4 11 4" xfId="49120" xr:uid="{00000000-0005-0000-0000-00008DBF0000}"/>
    <cellStyle name="Normal 24 5 4 11 5" xfId="49121" xr:uid="{00000000-0005-0000-0000-00008EBF0000}"/>
    <cellStyle name="Normal 24 5 4 12" xfId="49122" xr:uid="{00000000-0005-0000-0000-00008FBF0000}"/>
    <cellStyle name="Normal 24 5 4 12 2" xfId="49123" xr:uid="{00000000-0005-0000-0000-000090BF0000}"/>
    <cellStyle name="Normal 24 5 4 12 3" xfId="49124" xr:uid="{00000000-0005-0000-0000-000091BF0000}"/>
    <cellStyle name="Normal 24 5 4 12 4" xfId="49125" xr:uid="{00000000-0005-0000-0000-000092BF0000}"/>
    <cellStyle name="Normal 24 5 4 12 5" xfId="49126" xr:uid="{00000000-0005-0000-0000-000093BF0000}"/>
    <cellStyle name="Normal 24 5 4 13" xfId="49127" xr:uid="{00000000-0005-0000-0000-000094BF0000}"/>
    <cellStyle name="Normal 24 5 4 13 2" xfId="49128" xr:uid="{00000000-0005-0000-0000-000095BF0000}"/>
    <cellStyle name="Normal 24 5 4 13 3" xfId="49129" xr:uid="{00000000-0005-0000-0000-000096BF0000}"/>
    <cellStyle name="Normal 24 5 4 13 4" xfId="49130" xr:uid="{00000000-0005-0000-0000-000097BF0000}"/>
    <cellStyle name="Normal 24 5 4 13 5" xfId="49131" xr:uid="{00000000-0005-0000-0000-000098BF0000}"/>
    <cellStyle name="Normal 24 5 4 14" xfId="49132" xr:uid="{00000000-0005-0000-0000-000099BF0000}"/>
    <cellStyle name="Normal 24 5 4 14 2" xfId="49133" xr:uid="{00000000-0005-0000-0000-00009ABF0000}"/>
    <cellStyle name="Normal 24 5 4 14 3" xfId="49134" xr:uid="{00000000-0005-0000-0000-00009BBF0000}"/>
    <cellStyle name="Normal 24 5 4 14 4" xfId="49135" xr:uid="{00000000-0005-0000-0000-00009CBF0000}"/>
    <cellStyle name="Normal 24 5 4 14 5" xfId="49136" xr:uid="{00000000-0005-0000-0000-00009DBF0000}"/>
    <cellStyle name="Normal 24 5 4 15" xfId="49137" xr:uid="{00000000-0005-0000-0000-00009EBF0000}"/>
    <cellStyle name="Normal 24 5 4 15 2" xfId="49138" xr:uid="{00000000-0005-0000-0000-00009FBF0000}"/>
    <cellStyle name="Normal 24 5 4 15 3" xfId="49139" xr:uid="{00000000-0005-0000-0000-0000A0BF0000}"/>
    <cellStyle name="Normal 24 5 4 15 4" xfId="49140" xr:uid="{00000000-0005-0000-0000-0000A1BF0000}"/>
    <cellStyle name="Normal 24 5 4 15 5" xfId="49141" xr:uid="{00000000-0005-0000-0000-0000A2BF0000}"/>
    <cellStyle name="Normal 24 5 4 16" xfId="49142" xr:uid="{00000000-0005-0000-0000-0000A3BF0000}"/>
    <cellStyle name="Normal 24 5 4 16 2" xfId="49143" xr:uid="{00000000-0005-0000-0000-0000A4BF0000}"/>
    <cellStyle name="Normal 24 5 4 16 3" xfId="49144" xr:uid="{00000000-0005-0000-0000-0000A5BF0000}"/>
    <cellStyle name="Normal 24 5 4 16 4" xfId="49145" xr:uid="{00000000-0005-0000-0000-0000A6BF0000}"/>
    <cellStyle name="Normal 24 5 4 17" xfId="49146" xr:uid="{00000000-0005-0000-0000-0000A7BF0000}"/>
    <cellStyle name="Normal 24 5 4 17 2" xfId="49147" xr:uid="{00000000-0005-0000-0000-0000A8BF0000}"/>
    <cellStyle name="Normal 24 5 4 17 3" xfId="49148" xr:uid="{00000000-0005-0000-0000-0000A9BF0000}"/>
    <cellStyle name="Normal 24 5 4 17 4" xfId="49149" xr:uid="{00000000-0005-0000-0000-0000AABF0000}"/>
    <cellStyle name="Normal 24 5 4 18" xfId="49150" xr:uid="{00000000-0005-0000-0000-0000ABBF0000}"/>
    <cellStyle name="Normal 24 5 4 19" xfId="49151" xr:uid="{00000000-0005-0000-0000-0000ACBF0000}"/>
    <cellStyle name="Normal 24 5 4 2" xfId="49152" xr:uid="{00000000-0005-0000-0000-0000ADBF0000}"/>
    <cellStyle name="Normal 24 5 4 2 2" xfId="49153" xr:uid="{00000000-0005-0000-0000-0000AEBF0000}"/>
    <cellStyle name="Normal 24 5 4 2 3" xfId="49154" xr:uid="{00000000-0005-0000-0000-0000AFBF0000}"/>
    <cellStyle name="Normal 24 5 4 2 4" xfId="49155" xr:uid="{00000000-0005-0000-0000-0000B0BF0000}"/>
    <cellStyle name="Normal 24 5 4 2 5" xfId="49156" xr:uid="{00000000-0005-0000-0000-0000B1BF0000}"/>
    <cellStyle name="Normal 24 5 4 20" xfId="49157" xr:uid="{00000000-0005-0000-0000-0000B2BF0000}"/>
    <cellStyle name="Normal 24 5 4 3" xfId="49158" xr:uid="{00000000-0005-0000-0000-0000B3BF0000}"/>
    <cellStyle name="Normal 24 5 4 3 2" xfId="49159" xr:uid="{00000000-0005-0000-0000-0000B4BF0000}"/>
    <cellStyle name="Normal 24 5 4 3 3" xfId="49160" xr:uid="{00000000-0005-0000-0000-0000B5BF0000}"/>
    <cellStyle name="Normal 24 5 4 3 4" xfId="49161" xr:uid="{00000000-0005-0000-0000-0000B6BF0000}"/>
    <cellStyle name="Normal 24 5 4 3 5" xfId="49162" xr:uid="{00000000-0005-0000-0000-0000B7BF0000}"/>
    <cellStyle name="Normal 24 5 4 4" xfId="49163" xr:uid="{00000000-0005-0000-0000-0000B8BF0000}"/>
    <cellStyle name="Normal 24 5 4 4 2" xfId="49164" xr:uid="{00000000-0005-0000-0000-0000B9BF0000}"/>
    <cellStyle name="Normal 24 5 4 4 3" xfId="49165" xr:uid="{00000000-0005-0000-0000-0000BABF0000}"/>
    <cellStyle name="Normal 24 5 4 4 4" xfId="49166" xr:uid="{00000000-0005-0000-0000-0000BBBF0000}"/>
    <cellStyle name="Normal 24 5 4 4 5" xfId="49167" xr:uid="{00000000-0005-0000-0000-0000BCBF0000}"/>
    <cellStyle name="Normal 24 5 4 5" xfId="49168" xr:uid="{00000000-0005-0000-0000-0000BDBF0000}"/>
    <cellStyle name="Normal 24 5 4 5 2" xfId="49169" xr:uid="{00000000-0005-0000-0000-0000BEBF0000}"/>
    <cellStyle name="Normal 24 5 4 5 3" xfId="49170" xr:uid="{00000000-0005-0000-0000-0000BFBF0000}"/>
    <cellStyle name="Normal 24 5 4 5 4" xfId="49171" xr:uid="{00000000-0005-0000-0000-0000C0BF0000}"/>
    <cellStyle name="Normal 24 5 4 5 5" xfId="49172" xr:uid="{00000000-0005-0000-0000-0000C1BF0000}"/>
    <cellStyle name="Normal 24 5 4 6" xfId="49173" xr:uid="{00000000-0005-0000-0000-0000C2BF0000}"/>
    <cellStyle name="Normal 24 5 4 6 2" xfId="49174" xr:uid="{00000000-0005-0000-0000-0000C3BF0000}"/>
    <cellStyle name="Normal 24 5 4 6 3" xfId="49175" xr:uid="{00000000-0005-0000-0000-0000C4BF0000}"/>
    <cellStyle name="Normal 24 5 4 6 4" xfId="49176" xr:uid="{00000000-0005-0000-0000-0000C5BF0000}"/>
    <cellStyle name="Normal 24 5 4 6 5" xfId="49177" xr:uid="{00000000-0005-0000-0000-0000C6BF0000}"/>
    <cellStyle name="Normal 24 5 4 7" xfId="49178" xr:uid="{00000000-0005-0000-0000-0000C7BF0000}"/>
    <cellStyle name="Normal 24 5 4 7 2" xfId="49179" xr:uid="{00000000-0005-0000-0000-0000C8BF0000}"/>
    <cellStyle name="Normal 24 5 4 7 3" xfId="49180" xr:uid="{00000000-0005-0000-0000-0000C9BF0000}"/>
    <cellStyle name="Normal 24 5 4 7 4" xfId="49181" xr:uid="{00000000-0005-0000-0000-0000CABF0000}"/>
    <cellStyle name="Normal 24 5 4 7 5" xfId="49182" xr:uid="{00000000-0005-0000-0000-0000CBBF0000}"/>
    <cellStyle name="Normal 24 5 4 8" xfId="49183" xr:uid="{00000000-0005-0000-0000-0000CCBF0000}"/>
    <cellStyle name="Normal 24 5 4 8 2" xfId="49184" xr:uid="{00000000-0005-0000-0000-0000CDBF0000}"/>
    <cellStyle name="Normal 24 5 4 8 3" xfId="49185" xr:uid="{00000000-0005-0000-0000-0000CEBF0000}"/>
    <cellStyle name="Normal 24 5 4 8 4" xfId="49186" xr:uid="{00000000-0005-0000-0000-0000CFBF0000}"/>
    <cellStyle name="Normal 24 5 4 8 5" xfId="49187" xr:uid="{00000000-0005-0000-0000-0000D0BF0000}"/>
    <cellStyle name="Normal 24 5 4 9" xfId="49188" xr:uid="{00000000-0005-0000-0000-0000D1BF0000}"/>
    <cellStyle name="Normal 24 5 4 9 2" xfId="49189" xr:uid="{00000000-0005-0000-0000-0000D2BF0000}"/>
    <cellStyle name="Normal 24 5 4 9 3" xfId="49190" xr:uid="{00000000-0005-0000-0000-0000D3BF0000}"/>
    <cellStyle name="Normal 24 5 4 9 4" xfId="49191" xr:uid="{00000000-0005-0000-0000-0000D4BF0000}"/>
    <cellStyle name="Normal 24 5 4 9 5" xfId="49192" xr:uid="{00000000-0005-0000-0000-0000D5BF0000}"/>
    <cellStyle name="Normal 24 5 5" xfId="49193" xr:uid="{00000000-0005-0000-0000-0000D6BF0000}"/>
    <cellStyle name="Normal 24 5 5 2" xfId="49194" xr:uid="{00000000-0005-0000-0000-0000D7BF0000}"/>
    <cellStyle name="Normal 24 5 5 3" xfId="49195" xr:uid="{00000000-0005-0000-0000-0000D8BF0000}"/>
    <cellStyle name="Normal 24 5 5 4" xfId="49196" xr:uid="{00000000-0005-0000-0000-0000D9BF0000}"/>
    <cellStyle name="Normal 24 5 5 5" xfId="49197" xr:uid="{00000000-0005-0000-0000-0000DABF0000}"/>
    <cellStyle name="Normal 24 5 6" xfId="49198" xr:uid="{00000000-0005-0000-0000-0000DBBF0000}"/>
    <cellStyle name="Normal 24 5 6 2" xfId="49199" xr:uid="{00000000-0005-0000-0000-0000DCBF0000}"/>
    <cellStyle name="Normal 24 5 6 3" xfId="49200" xr:uid="{00000000-0005-0000-0000-0000DDBF0000}"/>
    <cellStyle name="Normal 24 5 6 4" xfId="49201" xr:uid="{00000000-0005-0000-0000-0000DEBF0000}"/>
    <cellStyle name="Normal 24 5 6 5" xfId="49202" xr:uid="{00000000-0005-0000-0000-0000DFBF0000}"/>
    <cellStyle name="Normal 24 5 7" xfId="49203" xr:uid="{00000000-0005-0000-0000-0000E0BF0000}"/>
    <cellStyle name="Normal 24 5 7 2" xfId="49204" xr:uid="{00000000-0005-0000-0000-0000E1BF0000}"/>
    <cellStyle name="Normal 24 5 7 3" xfId="49205" xr:uid="{00000000-0005-0000-0000-0000E2BF0000}"/>
    <cellStyle name="Normal 24 5 7 4" xfId="49206" xr:uid="{00000000-0005-0000-0000-0000E3BF0000}"/>
    <cellStyle name="Normal 24 5 7 5" xfId="49207" xr:uid="{00000000-0005-0000-0000-0000E4BF0000}"/>
    <cellStyle name="Normal 24 5 8" xfId="49208" xr:uid="{00000000-0005-0000-0000-0000E5BF0000}"/>
    <cellStyle name="Normal 24 5 8 2" xfId="49209" xr:uid="{00000000-0005-0000-0000-0000E6BF0000}"/>
    <cellStyle name="Normal 24 5 8 3" xfId="49210" xr:uid="{00000000-0005-0000-0000-0000E7BF0000}"/>
    <cellStyle name="Normal 24 5 8 4" xfId="49211" xr:uid="{00000000-0005-0000-0000-0000E8BF0000}"/>
    <cellStyle name="Normal 24 5 8 5" xfId="49212" xr:uid="{00000000-0005-0000-0000-0000E9BF0000}"/>
    <cellStyle name="Normal 24 5 9" xfId="49213" xr:uid="{00000000-0005-0000-0000-0000EABF0000}"/>
    <cellStyle name="Normal 24 5 9 2" xfId="49214" xr:uid="{00000000-0005-0000-0000-0000EBBF0000}"/>
    <cellStyle name="Normal 24 5 9 3" xfId="49215" xr:uid="{00000000-0005-0000-0000-0000ECBF0000}"/>
    <cellStyle name="Normal 24 5 9 4" xfId="49216" xr:uid="{00000000-0005-0000-0000-0000EDBF0000}"/>
    <cellStyle name="Normal 24 5 9 5" xfId="49217" xr:uid="{00000000-0005-0000-0000-0000EEBF0000}"/>
    <cellStyle name="Normal 24 6" xfId="49218" xr:uid="{00000000-0005-0000-0000-0000EFBF0000}"/>
    <cellStyle name="Normal 24 6 10" xfId="49219" xr:uid="{00000000-0005-0000-0000-0000F0BF0000}"/>
    <cellStyle name="Normal 24 6 10 2" xfId="49220" xr:uid="{00000000-0005-0000-0000-0000F1BF0000}"/>
    <cellStyle name="Normal 24 6 10 3" xfId="49221" xr:uid="{00000000-0005-0000-0000-0000F2BF0000}"/>
    <cellStyle name="Normal 24 6 10 4" xfId="49222" xr:uid="{00000000-0005-0000-0000-0000F3BF0000}"/>
    <cellStyle name="Normal 24 6 10 5" xfId="49223" xr:uid="{00000000-0005-0000-0000-0000F4BF0000}"/>
    <cellStyle name="Normal 24 6 11" xfId="49224" xr:uid="{00000000-0005-0000-0000-0000F5BF0000}"/>
    <cellStyle name="Normal 24 6 11 2" xfId="49225" xr:uid="{00000000-0005-0000-0000-0000F6BF0000}"/>
    <cellStyle name="Normal 24 6 11 3" xfId="49226" xr:uid="{00000000-0005-0000-0000-0000F7BF0000}"/>
    <cellStyle name="Normal 24 6 11 4" xfId="49227" xr:uid="{00000000-0005-0000-0000-0000F8BF0000}"/>
    <cellStyle name="Normal 24 6 11 5" xfId="49228" xr:uid="{00000000-0005-0000-0000-0000F9BF0000}"/>
    <cellStyle name="Normal 24 6 12" xfId="49229" xr:uid="{00000000-0005-0000-0000-0000FABF0000}"/>
    <cellStyle name="Normal 24 6 12 2" xfId="49230" xr:uid="{00000000-0005-0000-0000-0000FBBF0000}"/>
    <cellStyle name="Normal 24 6 12 3" xfId="49231" xr:uid="{00000000-0005-0000-0000-0000FCBF0000}"/>
    <cellStyle name="Normal 24 6 12 4" xfId="49232" xr:uid="{00000000-0005-0000-0000-0000FDBF0000}"/>
    <cellStyle name="Normal 24 6 12 5" xfId="49233" xr:uid="{00000000-0005-0000-0000-0000FEBF0000}"/>
    <cellStyle name="Normal 24 6 13" xfId="49234" xr:uid="{00000000-0005-0000-0000-0000FFBF0000}"/>
    <cellStyle name="Normal 24 6 13 2" xfId="49235" xr:uid="{00000000-0005-0000-0000-000000C00000}"/>
    <cellStyle name="Normal 24 6 13 3" xfId="49236" xr:uid="{00000000-0005-0000-0000-000001C00000}"/>
    <cellStyle name="Normal 24 6 13 4" xfId="49237" xr:uid="{00000000-0005-0000-0000-000002C00000}"/>
    <cellStyle name="Normal 24 6 13 5" xfId="49238" xr:uid="{00000000-0005-0000-0000-000003C00000}"/>
    <cellStyle name="Normal 24 6 14" xfId="49239" xr:uid="{00000000-0005-0000-0000-000004C00000}"/>
    <cellStyle name="Normal 24 6 14 2" xfId="49240" xr:uid="{00000000-0005-0000-0000-000005C00000}"/>
    <cellStyle name="Normal 24 6 14 3" xfId="49241" xr:uid="{00000000-0005-0000-0000-000006C00000}"/>
    <cellStyle name="Normal 24 6 14 4" xfId="49242" xr:uid="{00000000-0005-0000-0000-000007C00000}"/>
    <cellStyle name="Normal 24 6 14 5" xfId="49243" xr:uid="{00000000-0005-0000-0000-000008C00000}"/>
    <cellStyle name="Normal 24 6 15" xfId="49244" xr:uid="{00000000-0005-0000-0000-000009C00000}"/>
    <cellStyle name="Normal 24 6 15 2" xfId="49245" xr:uid="{00000000-0005-0000-0000-00000AC00000}"/>
    <cellStyle name="Normal 24 6 15 3" xfId="49246" xr:uid="{00000000-0005-0000-0000-00000BC00000}"/>
    <cellStyle name="Normal 24 6 15 4" xfId="49247" xr:uid="{00000000-0005-0000-0000-00000CC00000}"/>
    <cellStyle name="Normal 24 6 15 5" xfId="49248" xr:uid="{00000000-0005-0000-0000-00000DC00000}"/>
    <cellStyle name="Normal 24 6 16" xfId="49249" xr:uid="{00000000-0005-0000-0000-00000EC00000}"/>
    <cellStyle name="Normal 24 6 16 2" xfId="49250" xr:uid="{00000000-0005-0000-0000-00000FC00000}"/>
    <cellStyle name="Normal 24 6 16 3" xfId="49251" xr:uid="{00000000-0005-0000-0000-000010C00000}"/>
    <cellStyle name="Normal 24 6 16 4" xfId="49252" xr:uid="{00000000-0005-0000-0000-000011C00000}"/>
    <cellStyle name="Normal 24 6 16 5" xfId="49253" xr:uid="{00000000-0005-0000-0000-000012C00000}"/>
    <cellStyle name="Normal 24 6 17" xfId="49254" xr:uid="{00000000-0005-0000-0000-000013C00000}"/>
    <cellStyle name="Normal 24 6 17 2" xfId="49255" xr:uid="{00000000-0005-0000-0000-000014C00000}"/>
    <cellStyle name="Normal 24 6 17 3" xfId="49256" xr:uid="{00000000-0005-0000-0000-000015C00000}"/>
    <cellStyle name="Normal 24 6 17 4" xfId="49257" xr:uid="{00000000-0005-0000-0000-000016C00000}"/>
    <cellStyle name="Normal 24 6 18" xfId="49258" xr:uid="{00000000-0005-0000-0000-000017C00000}"/>
    <cellStyle name="Normal 24 6 18 2" xfId="49259" xr:uid="{00000000-0005-0000-0000-000018C00000}"/>
    <cellStyle name="Normal 24 6 18 3" xfId="49260" xr:uid="{00000000-0005-0000-0000-000019C00000}"/>
    <cellStyle name="Normal 24 6 18 4" xfId="49261" xr:uid="{00000000-0005-0000-0000-00001AC00000}"/>
    <cellStyle name="Normal 24 6 19" xfId="49262" xr:uid="{00000000-0005-0000-0000-00001BC00000}"/>
    <cellStyle name="Normal 24 6 2" xfId="49263" xr:uid="{00000000-0005-0000-0000-00001CC00000}"/>
    <cellStyle name="Normal 24 6 2 2" xfId="49264" xr:uid="{00000000-0005-0000-0000-00001DC00000}"/>
    <cellStyle name="Normal 24 6 2 3" xfId="49265" xr:uid="{00000000-0005-0000-0000-00001EC00000}"/>
    <cellStyle name="Normal 24 6 2 4" xfId="49266" xr:uid="{00000000-0005-0000-0000-00001FC00000}"/>
    <cellStyle name="Normal 24 6 2 5" xfId="49267" xr:uid="{00000000-0005-0000-0000-000020C00000}"/>
    <cellStyle name="Normal 24 6 20" xfId="49268" xr:uid="{00000000-0005-0000-0000-000021C00000}"/>
    <cellStyle name="Normal 24 6 21" xfId="49269" xr:uid="{00000000-0005-0000-0000-000022C00000}"/>
    <cellStyle name="Normal 24 6 3" xfId="49270" xr:uid="{00000000-0005-0000-0000-000023C00000}"/>
    <cellStyle name="Normal 24 6 3 2" xfId="49271" xr:uid="{00000000-0005-0000-0000-000024C00000}"/>
    <cellStyle name="Normal 24 6 3 3" xfId="49272" xr:uid="{00000000-0005-0000-0000-000025C00000}"/>
    <cellStyle name="Normal 24 6 3 4" xfId="49273" xr:uid="{00000000-0005-0000-0000-000026C00000}"/>
    <cellStyle name="Normal 24 6 3 5" xfId="49274" xr:uid="{00000000-0005-0000-0000-000027C00000}"/>
    <cellStyle name="Normal 24 6 4" xfId="49275" xr:uid="{00000000-0005-0000-0000-000028C00000}"/>
    <cellStyle name="Normal 24 6 4 2" xfId="49276" xr:uid="{00000000-0005-0000-0000-000029C00000}"/>
    <cellStyle name="Normal 24 6 4 3" xfId="49277" xr:uid="{00000000-0005-0000-0000-00002AC00000}"/>
    <cellStyle name="Normal 24 6 4 4" xfId="49278" xr:uid="{00000000-0005-0000-0000-00002BC00000}"/>
    <cellStyle name="Normal 24 6 4 5" xfId="49279" xr:uid="{00000000-0005-0000-0000-00002CC00000}"/>
    <cellStyle name="Normal 24 6 5" xfId="49280" xr:uid="{00000000-0005-0000-0000-00002DC00000}"/>
    <cellStyle name="Normal 24 6 5 2" xfId="49281" xr:uid="{00000000-0005-0000-0000-00002EC00000}"/>
    <cellStyle name="Normal 24 6 5 3" xfId="49282" xr:uid="{00000000-0005-0000-0000-00002FC00000}"/>
    <cellStyle name="Normal 24 6 5 4" xfId="49283" xr:uid="{00000000-0005-0000-0000-000030C00000}"/>
    <cellStyle name="Normal 24 6 5 5" xfId="49284" xr:uid="{00000000-0005-0000-0000-000031C00000}"/>
    <cellStyle name="Normal 24 6 6" xfId="49285" xr:uid="{00000000-0005-0000-0000-000032C00000}"/>
    <cellStyle name="Normal 24 6 6 2" xfId="49286" xr:uid="{00000000-0005-0000-0000-000033C00000}"/>
    <cellStyle name="Normal 24 6 6 3" xfId="49287" xr:uid="{00000000-0005-0000-0000-000034C00000}"/>
    <cellStyle name="Normal 24 6 6 4" xfId="49288" xr:uid="{00000000-0005-0000-0000-000035C00000}"/>
    <cellStyle name="Normal 24 6 6 5" xfId="49289" xr:uid="{00000000-0005-0000-0000-000036C00000}"/>
    <cellStyle name="Normal 24 6 7" xfId="49290" xr:uid="{00000000-0005-0000-0000-000037C00000}"/>
    <cellStyle name="Normal 24 6 7 2" xfId="49291" xr:uid="{00000000-0005-0000-0000-000038C00000}"/>
    <cellStyle name="Normal 24 6 7 3" xfId="49292" xr:uid="{00000000-0005-0000-0000-000039C00000}"/>
    <cellStyle name="Normal 24 6 7 4" xfId="49293" xr:uid="{00000000-0005-0000-0000-00003AC00000}"/>
    <cellStyle name="Normal 24 6 7 5" xfId="49294" xr:uid="{00000000-0005-0000-0000-00003BC00000}"/>
    <cellStyle name="Normal 24 6 8" xfId="49295" xr:uid="{00000000-0005-0000-0000-00003CC00000}"/>
    <cellStyle name="Normal 24 6 8 2" xfId="49296" xr:uid="{00000000-0005-0000-0000-00003DC00000}"/>
    <cellStyle name="Normal 24 6 8 3" xfId="49297" xr:uid="{00000000-0005-0000-0000-00003EC00000}"/>
    <cellStyle name="Normal 24 6 8 4" xfId="49298" xr:uid="{00000000-0005-0000-0000-00003FC00000}"/>
    <cellStyle name="Normal 24 6 8 5" xfId="49299" xr:uid="{00000000-0005-0000-0000-000040C00000}"/>
    <cellStyle name="Normal 24 6 9" xfId="49300" xr:uid="{00000000-0005-0000-0000-000041C00000}"/>
    <cellStyle name="Normal 24 6 9 2" xfId="49301" xr:uid="{00000000-0005-0000-0000-000042C00000}"/>
    <cellStyle name="Normal 24 6 9 3" xfId="49302" xr:uid="{00000000-0005-0000-0000-000043C00000}"/>
    <cellStyle name="Normal 24 6 9 4" xfId="49303" xr:uid="{00000000-0005-0000-0000-000044C00000}"/>
    <cellStyle name="Normal 24 6 9 5" xfId="49304" xr:uid="{00000000-0005-0000-0000-000045C00000}"/>
    <cellStyle name="Normal 24 7" xfId="49305" xr:uid="{00000000-0005-0000-0000-000046C00000}"/>
    <cellStyle name="Normal 24 7 10" xfId="49306" xr:uid="{00000000-0005-0000-0000-000047C00000}"/>
    <cellStyle name="Normal 24 7 10 2" xfId="49307" xr:uid="{00000000-0005-0000-0000-000048C00000}"/>
    <cellStyle name="Normal 24 7 10 3" xfId="49308" xr:uid="{00000000-0005-0000-0000-000049C00000}"/>
    <cellStyle name="Normal 24 7 10 4" xfId="49309" xr:uid="{00000000-0005-0000-0000-00004AC00000}"/>
    <cellStyle name="Normal 24 7 10 5" xfId="49310" xr:uid="{00000000-0005-0000-0000-00004BC00000}"/>
    <cellStyle name="Normal 24 7 11" xfId="49311" xr:uid="{00000000-0005-0000-0000-00004CC00000}"/>
    <cellStyle name="Normal 24 7 11 2" xfId="49312" xr:uid="{00000000-0005-0000-0000-00004DC00000}"/>
    <cellStyle name="Normal 24 7 11 3" xfId="49313" xr:uid="{00000000-0005-0000-0000-00004EC00000}"/>
    <cellStyle name="Normal 24 7 11 4" xfId="49314" xr:uid="{00000000-0005-0000-0000-00004FC00000}"/>
    <cellStyle name="Normal 24 7 11 5" xfId="49315" xr:uid="{00000000-0005-0000-0000-000050C00000}"/>
    <cellStyle name="Normal 24 7 12" xfId="49316" xr:uid="{00000000-0005-0000-0000-000051C00000}"/>
    <cellStyle name="Normal 24 7 12 2" xfId="49317" xr:uid="{00000000-0005-0000-0000-000052C00000}"/>
    <cellStyle name="Normal 24 7 12 3" xfId="49318" xr:uid="{00000000-0005-0000-0000-000053C00000}"/>
    <cellStyle name="Normal 24 7 12 4" xfId="49319" xr:uid="{00000000-0005-0000-0000-000054C00000}"/>
    <cellStyle name="Normal 24 7 12 5" xfId="49320" xr:uid="{00000000-0005-0000-0000-000055C00000}"/>
    <cellStyle name="Normal 24 7 13" xfId="49321" xr:uid="{00000000-0005-0000-0000-000056C00000}"/>
    <cellStyle name="Normal 24 7 13 2" xfId="49322" xr:uid="{00000000-0005-0000-0000-000057C00000}"/>
    <cellStyle name="Normal 24 7 13 3" xfId="49323" xr:uid="{00000000-0005-0000-0000-000058C00000}"/>
    <cellStyle name="Normal 24 7 13 4" xfId="49324" xr:uid="{00000000-0005-0000-0000-000059C00000}"/>
    <cellStyle name="Normal 24 7 13 5" xfId="49325" xr:uid="{00000000-0005-0000-0000-00005AC00000}"/>
    <cellStyle name="Normal 24 7 14" xfId="49326" xr:uid="{00000000-0005-0000-0000-00005BC00000}"/>
    <cellStyle name="Normal 24 7 14 2" xfId="49327" xr:uid="{00000000-0005-0000-0000-00005CC00000}"/>
    <cellStyle name="Normal 24 7 14 3" xfId="49328" xr:uid="{00000000-0005-0000-0000-00005DC00000}"/>
    <cellStyle name="Normal 24 7 14 4" xfId="49329" xr:uid="{00000000-0005-0000-0000-00005EC00000}"/>
    <cellStyle name="Normal 24 7 14 5" xfId="49330" xr:uid="{00000000-0005-0000-0000-00005FC00000}"/>
    <cellStyle name="Normal 24 7 15" xfId="49331" xr:uid="{00000000-0005-0000-0000-000060C00000}"/>
    <cellStyle name="Normal 24 7 15 2" xfId="49332" xr:uid="{00000000-0005-0000-0000-000061C00000}"/>
    <cellStyle name="Normal 24 7 15 3" xfId="49333" xr:uid="{00000000-0005-0000-0000-000062C00000}"/>
    <cellStyle name="Normal 24 7 15 4" xfId="49334" xr:uid="{00000000-0005-0000-0000-000063C00000}"/>
    <cellStyle name="Normal 24 7 15 5" xfId="49335" xr:uid="{00000000-0005-0000-0000-000064C00000}"/>
    <cellStyle name="Normal 24 7 16" xfId="49336" xr:uid="{00000000-0005-0000-0000-000065C00000}"/>
    <cellStyle name="Normal 24 7 16 2" xfId="49337" xr:uid="{00000000-0005-0000-0000-000066C00000}"/>
    <cellStyle name="Normal 24 7 16 3" xfId="49338" xr:uid="{00000000-0005-0000-0000-000067C00000}"/>
    <cellStyle name="Normal 24 7 16 4" xfId="49339" xr:uid="{00000000-0005-0000-0000-000068C00000}"/>
    <cellStyle name="Normal 24 7 16 5" xfId="49340" xr:uid="{00000000-0005-0000-0000-000069C00000}"/>
    <cellStyle name="Normal 24 7 17" xfId="49341" xr:uid="{00000000-0005-0000-0000-00006AC00000}"/>
    <cellStyle name="Normal 24 7 17 2" xfId="49342" xr:uid="{00000000-0005-0000-0000-00006BC00000}"/>
    <cellStyle name="Normal 24 7 17 3" xfId="49343" xr:uid="{00000000-0005-0000-0000-00006CC00000}"/>
    <cellStyle name="Normal 24 7 17 4" xfId="49344" xr:uid="{00000000-0005-0000-0000-00006DC00000}"/>
    <cellStyle name="Normal 24 7 18" xfId="49345" xr:uid="{00000000-0005-0000-0000-00006EC00000}"/>
    <cellStyle name="Normal 24 7 18 2" xfId="49346" xr:uid="{00000000-0005-0000-0000-00006FC00000}"/>
    <cellStyle name="Normal 24 7 18 3" xfId="49347" xr:uid="{00000000-0005-0000-0000-000070C00000}"/>
    <cellStyle name="Normal 24 7 18 4" xfId="49348" xr:uid="{00000000-0005-0000-0000-000071C00000}"/>
    <cellStyle name="Normal 24 7 19" xfId="49349" xr:uid="{00000000-0005-0000-0000-000072C00000}"/>
    <cellStyle name="Normal 24 7 2" xfId="49350" xr:uid="{00000000-0005-0000-0000-000073C00000}"/>
    <cellStyle name="Normal 24 7 2 2" xfId="49351" xr:uid="{00000000-0005-0000-0000-000074C00000}"/>
    <cellStyle name="Normal 24 7 2 3" xfId="49352" xr:uid="{00000000-0005-0000-0000-000075C00000}"/>
    <cellStyle name="Normal 24 7 2 4" xfId="49353" xr:uid="{00000000-0005-0000-0000-000076C00000}"/>
    <cellStyle name="Normal 24 7 2 5" xfId="49354" xr:uid="{00000000-0005-0000-0000-000077C00000}"/>
    <cellStyle name="Normal 24 7 20" xfId="49355" xr:uid="{00000000-0005-0000-0000-000078C00000}"/>
    <cellStyle name="Normal 24 7 21" xfId="49356" xr:uid="{00000000-0005-0000-0000-000079C00000}"/>
    <cellStyle name="Normal 24 7 3" xfId="49357" xr:uid="{00000000-0005-0000-0000-00007AC00000}"/>
    <cellStyle name="Normal 24 7 3 2" xfId="49358" xr:uid="{00000000-0005-0000-0000-00007BC00000}"/>
    <cellStyle name="Normal 24 7 3 3" xfId="49359" xr:uid="{00000000-0005-0000-0000-00007CC00000}"/>
    <cellStyle name="Normal 24 7 3 4" xfId="49360" xr:uid="{00000000-0005-0000-0000-00007DC00000}"/>
    <cellStyle name="Normal 24 7 3 5" xfId="49361" xr:uid="{00000000-0005-0000-0000-00007EC00000}"/>
    <cellStyle name="Normal 24 7 4" xfId="49362" xr:uid="{00000000-0005-0000-0000-00007FC00000}"/>
    <cellStyle name="Normal 24 7 4 2" xfId="49363" xr:uid="{00000000-0005-0000-0000-000080C00000}"/>
    <cellStyle name="Normal 24 7 4 3" xfId="49364" xr:uid="{00000000-0005-0000-0000-000081C00000}"/>
    <cellStyle name="Normal 24 7 4 4" xfId="49365" xr:uid="{00000000-0005-0000-0000-000082C00000}"/>
    <cellStyle name="Normal 24 7 4 5" xfId="49366" xr:uid="{00000000-0005-0000-0000-000083C00000}"/>
    <cellStyle name="Normal 24 7 5" xfId="49367" xr:uid="{00000000-0005-0000-0000-000084C00000}"/>
    <cellStyle name="Normal 24 7 5 2" xfId="49368" xr:uid="{00000000-0005-0000-0000-000085C00000}"/>
    <cellStyle name="Normal 24 7 5 3" xfId="49369" xr:uid="{00000000-0005-0000-0000-000086C00000}"/>
    <cellStyle name="Normal 24 7 5 4" xfId="49370" xr:uid="{00000000-0005-0000-0000-000087C00000}"/>
    <cellStyle name="Normal 24 7 5 5" xfId="49371" xr:uid="{00000000-0005-0000-0000-000088C00000}"/>
    <cellStyle name="Normal 24 7 6" xfId="49372" xr:uid="{00000000-0005-0000-0000-000089C00000}"/>
    <cellStyle name="Normal 24 7 6 2" xfId="49373" xr:uid="{00000000-0005-0000-0000-00008AC00000}"/>
    <cellStyle name="Normal 24 7 6 3" xfId="49374" xr:uid="{00000000-0005-0000-0000-00008BC00000}"/>
    <cellStyle name="Normal 24 7 6 4" xfId="49375" xr:uid="{00000000-0005-0000-0000-00008CC00000}"/>
    <cellStyle name="Normal 24 7 6 5" xfId="49376" xr:uid="{00000000-0005-0000-0000-00008DC00000}"/>
    <cellStyle name="Normal 24 7 7" xfId="49377" xr:uid="{00000000-0005-0000-0000-00008EC00000}"/>
    <cellStyle name="Normal 24 7 7 2" xfId="49378" xr:uid="{00000000-0005-0000-0000-00008FC00000}"/>
    <cellStyle name="Normal 24 7 7 3" xfId="49379" xr:uid="{00000000-0005-0000-0000-000090C00000}"/>
    <cellStyle name="Normal 24 7 7 4" xfId="49380" xr:uid="{00000000-0005-0000-0000-000091C00000}"/>
    <cellStyle name="Normal 24 7 7 5" xfId="49381" xr:uid="{00000000-0005-0000-0000-000092C00000}"/>
    <cellStyle name="Normal 24 7 8" xfId="49382" xr:uid="{00000000-0005-0000-0000-000093C00000}"/>
    <cellStyle name="Normal 24 7 8 2" xfId="49383" xr:uid="{00000000-0005-0000-0000-000094C00000}"/>
    <cellStyle name="Normal 24 7 8 3" xfId="49384" xr:uid="{00000000-0005-0000-0000-000095C00000}"/>
    <cellStyle name="Normal 24 7 8 4" xfId="49385" xr:uid="{00000000-0005-0000-0000-000096C00000}"/>
    <cellStyle name="Normal 24 7 8 5" xfId="49386" xr:uid="{00000000-0005-0000-0000-000097C00000}"/>
    <cellStyle name="Normal 24 7 9" xfId="49387" xr:uid="{00000000-0005-0000-0000-000098C00000}"/>
    <cellStyle name="Normal 24 7 9 2" xfId="49388" xr:uid="{00000000-0005-0000-0000-000099C00000}"/>
    <cellStyle name="Normal 24 7 9 3" xfId="49389" xr:uid="{00000000-0005-0000-0000-00009AC00000}"/>
    <cellStyle name="Normal 24 7 9 4" xfId="49390" xr:uid="{00000000-0005-0000-0000-00009BC00000}"/>
    <cellStyle name="Normal 24 7 9 5" xfId="49391" xr:uid="{00000000-0005-0000-0000-00009CC00000}"/>
    <cellStyle name="Normal 24 8" xfId="49392" xr:uid="{00000000-0005-0000-0000-00009DC00000}"/>
    <cellStyle name="Normal 24 8 10" xfId="49393" xr:uid="{00000000-0005-0000-0000-00009EC00000}"/>
    <cellStyle name="Normal 24 8 10 2" xfId="49394" xr:uid="{00000000-0005-0000-0000-00009FC00000}"/>
    <cellStyle name="Normal 24 8 10 3" xfId="49395" xr:uid="{00000000-0005-0000-0000-0000A0C00000}"/>
    <cellStyle name="Normal 24 8 10 4" xfId="49396" xr:uid="{00000000-0005-0000-0000-0000A1C00000}"/>
    <cellStyle name="Normal 24 8 10 5" xfId="49397" xr:uid="{00000000-0005-0000-0000-0000A2C00000}"/>
    <cellStyle name="Normal 24 8 11" xfId="49398" xr:uid="{00000000-0005-0000-0000-0000A3C00000}"/>
    <cellStyle name="Normal 24 8 11 2" xfId="49399" xr:uid="{00000000-0005-0000-0000-0000A4C00000}"/>
    <cellStyle name="Normal 24 8 11 3" xfId="49400" xr:uid="{00000000-0005-0000-0000-0000A5C00000}"/>
    <cellStyle name="Normal 24 8 11 4" xfId="49401" xr:uid="{00000000-0005-0000-0000-0000A6C00000}"/>
    <cellStyle name="Normal 24 8 11 5" xfId="49402" xr:uid="{00000000-0005-0000-0000-0000A7C00000}"/>
    <cellStyle name="Normal 24 8 12" xfId="49403" xr:uid="{00000000-0005-0000-0000-0000A8C00000}"/>
    <cellStyle name="Normal 24 8 12 2" xfId="49404" xr:uid="{00000000-0005-0000-0000-0000A9C00000}"/>
    <cellStyle name="Normal 24 8 12 3" xfId="49405" xr:uid="{00000000-0005-0000-0000-0000AAC00000}"/>
    <cellStyle name="Normal 24 8 12 4" xfId="49406" xr:uid="{00000000-0005-0000-0000-0000ABC00000}"/>
    <cellStyle name="Normal 24 8 12 5" xfId="49407" xr:uid="{00000000-0005-0000-0000-0000ACC00000}"/>
    <cellStyle name="Normal 24 8 13" xfId="49408" xr:uid="{00000000-0005-0000-0000-0000ADC00000}"/>
    <cellStyle name="Normal 24 8 13 2" xfId="49409" xr:uid="{00000000-0005-0000-0000-0000AEC00000}"/>
    <cellStyle name="Normal 24 8 13 3" xfId="49410" xr:uid="{00000000-0005-0000-0000-0000AFC00000}"/>
    <cellStyle name="Normal 24 8 13 4" xfId="49411" xr:uid="{00000000-0005-0000-0000-0000B0C00000}"/>
    <cellStyle name="Normal 24 8 13 5" xfId="49412" xr:uid="{00000000-0005-0000-0000-0000B1C00000}"/>
    <cellStyle name="Normal 24 8 14" xfId="49413" xr:uid="{00000000-0005-0000-0000-0000B2C00000}"/>
    <cellStyle name="Normal 24 8 14 2" xfId="49414" xr:uid="{00000000-0005-0000-0000-0000B3C00000}"/>
    <cellStyle name="Normal 24 8 14 3" xfId="49415" xr:uid="{00000000-0005-0000-0000-0000B4C00000}"/>
    <cellStyle name="Normal 24 8 14 4" xfId="49416" xr:uid="{00000000-0005-0000-0000-0000B5C00000}"/>
    <cellStyle name="Normal 24 8 14 5" xfId="49417" xr:uid="{00000000-0005-0000-0000-0000B6C00000}"/>
    <cellStyle name="Normal 24 8 15" xfId="49418" xr:uid="{00000000-0005-0000-0000-0000B7C00000}"/>
    <cellStyle name="Normal 24 8 15 2" xfId="49419" xr:uid="{00000000-0005-0000-0000-0000B8C00000}"/>
    <cellStyle name="Normal 24 8 15 3" xfId="49420" xr:uid="{00000000-0005-0000-0000-0000B9C00000}"/>
    <cellStyle name="Normal 24 8 15 4" xfId="49421" xr:uid="{00000000-0005-0000-0000-0000BAC00000}"/>
    <cellStyle name="Normal 24 8 15 5" xfId="49422" xr:uid="{00000000-0005-0000-0000-0000BBC00000}"/>
    <cellStyle name="Normal 24 8 16" xfId="49423" xr:uid="{00000000-0005-0000-0000-0000BCC00000}"/>
    <cellStyle name="Normal 24 8 16 2" xfId="49424" xr:uid="{00000000-0005-0000-0000-0000BDC00000}"/>
    <cellStyle name="Normal 24 8 16 3" xfId="49425" xr:uid="{00000000-0005-0000-0000-0000BEC00000}"/>
    <cellStyle name="Normal 24 8 16 4" xfId="49426" xr:uid="{00000000-0005-0000-0000-0000BFC00000}"/>
    <cellStyle name="Normal 24 8 17" xfId="49427" xr:uid="{00000000-0005-0000-0000-0000C0C00000}"/>
    <cellStyle name="Normal 24 8 17 2" xfId="49428" xr:uid="{00000000-0005-0000-0000-0000C1C00000}"/>
    <cellStyle name="Normal 24 8 17 3" xfId="49429" xr:uid="{00000000-0005-0000-0000-0000C2C00000}"/>
    <cellStyle name="Normal 24 8 17 4" xfId="49430" xr:uid="{00000000-0005-0000-0000-0000C3C00000}"/>
    <cellStyle name="Normal 24 8 18" xfId="49431" xr:uid="{00000000-0005-0000-0000-0000C4C00000}"/>
    <cellStyle name="Normal 24 8 19" xfId="49432" xr:uid="{00000000-0005-0000-0000-0000C5C00000}"/>
    <cellStyle name="Normal 24 8 2" xfId="49433" xr:uid="{00000000-0005-0000-0000-0000C6C00000}"/>
    <cellStyle name="Normal 24 8 2 2" xfId="49434" xr:uid="{00000000-0005-0000-0000-0000C7C00000}"/>
    <cellStyle name="Normal 24 8 2 3" xfId="49435" xr:uid="{00000000-0005-0000-0000-0000C8C00000}"/>
    <cellStyle name="Normal 24 8 2 4" xfId="49436" xr:uid="{00000000-0005-0000-0000-0000C9C00000}"/>
    <cellStyle name="Normal 24 8 2 5" xfId="49437" xr:uid="{00000000-0005-0000-0000-0000CAC00000}"/>
    <cellStyle name="Normal 24 8 20" xfId="49438" xr:uid="{00000000-0005-0000-0000-0000CBC00000}"/>
    <cellStyle name="Normal 24 8 3" xfId="49439" xr:uid="{00000000-0005-0000-0000-0000CCC00000}"/>
    <cellStyle name="Normal 24 8 3 2" xfId="49440" xr:uid="{00000000-0005-0000-0000-0000CDC00000}"/>
    <cellStyle name="Normal 24 8 3 3" xfId="49441" xr:uid="{00000000-0005-0000-0000-0000CEC00000}"/>
    <cellStyle name="Normal 24 8 3 4" xfId="49442" xr:uid="{00000000-0005-0000-0000-0000CFC00000}"/>
    <cellStyle name="Normal 24 8 3 5" xfId="49443" xr:uid="{00000000-0005-0000-0000-0000D0C00000}"/>
    <cellStyle name="Normal 24 8 4" xfId="49444" xr:uid="{00000000-0005-0000-0000-0000D1C00000}"/>
    <cellStyle name="Normal 24 8 4 2" xfId="49445" xr:uid="{00000000-0005-0000-0000-0000D2C00000}"/>
    <cellStyle name="Normal 24 8 4 3" xfId="49446" xr:uid="{00000000-0005-0000-0000-0000D3C00000}"/>
    <cellStyle name="Normal 24 8 4 4" xfId="49447" xr:uid="{00000000-0005-0000-0000-0000D4C00000}"/>
    <cellStyle name="Normal 24 8 4 5" xfId="49448" xr:uid="{00000000-0005-0000-0000-0000D5C00000}"/>
    <cellStyle name="Normal 24 8 5" xfId="49449" xr:uid="{00000000-0005-0000-0000-0000D6C00000}"/>
    <cellStyle name="Normal 24 8 5 2" xfId="49450" xr:uid="{00000000-0005-0000-0000-0000D7C00000}"/>
    <cellStyle name="Normal 24 8 5 3" xfId="49451" xr:uid="{00000000-0005-0000-0000-0000D8C00000}"/>
    <cellStyle name="Normal 24 8 5 4" xfId="49452" xr:uid="{00000000-0005-0000-0000-0000D9C00000}"/>
    <cellStyle name="Normal 24 8 5 5" xfId="49453" xr:uid="{00000000-0005-0000-0000-0000DAC00000}"/>
    <cellStyle name="Normal 24 8 6" xfId="49454" xr:uid="{00000000-0005-0000-0000-0000DBC00000}"/>
    <cellStyle name="Normal 24 8 6 2" xfId="49455" xr:uid="{00000000-0005-0000-0000-0000DCC00000}"/>
    <cellStyle name="Normal 24 8 6 3" xfId="49456" xr:uid="{00000000-0005-0000-0000-0000DDC00000}"/>
    <cellStyle name="Normal 24 8 6 4" xfId="49457" xr:uid="{00000000-0005-0000-0000-0000DEC00000}"/>
    <cellStyle name="Normal 24 8 6 5" xfId="49458" xr:uid="{00000000-0005-0000-0000-0000DFC00000}"/>
    <cellStyle name="Normal 24 8 7" xfId="49459" xr:uid="{00000000-0005-0000-0000-0000E0C00000}"/>
    <cellStyle name="Normal 24 8 7 2" xfId="49460" xr:uid="{00000000-0005-0000-0000-0000E1C00000}"/>
    <cellStyle name="Normal 24 8 7 3" xfId="49461" xr:uid="{00000000-0005-0000-0000-0000E2C00000}"/>
    <cellStyle name="Normal 24 8 7 4" xfId="49462" xr:uid="{00000000-0005-0000-0000-0000E3C00000}"/>
    <cellStyle name="Normal 24 8 7 5" xfId="49463" xr:uid="{00000000-0005-0000-0000-0000E4C00000}"/>
    <cellStyle name="Normal 24 8 8" xfId="49464" xr:uid="{00000000-0005-0000-0000-0000E5C00000}"/>
    <cellStyle name="Normal 24 8 8 2" xfId="49465" xr:uid="{00000000-0005-0000-0000-0000E6C00000}"/>
    <cellStyle name="Normal 24 8 8 3" xfId="49466" xr:uid="{00000000-0005-0000-0000-0000E7C00000}"/>
    <cellStyle name="Normal 24 8 8 4" xfId="49467" xr:uid="{00000000-0005-0000-0000-0000E8C00000}"/>
    <cellStyle name="Normal 24 8 8 5" xfId="49468" xr:uid="{00000000-0005-0000-0000-0000E9C00000}"/>
    <cellStyle name="Normal 24 8 9" xfId="49469" xr:uid="{00000000-0005-0000-0000-0000EAC00000}"/>
    <cellStyle name="Normal 24 8 9 2" xfId="49470" xr:uid="{00000000-0005-0000-0000-0000EBC00000}"/>
    <cellStyle name="Normal 24 8 9 3" xfId="49471" xr:uid="{00000000-0005-0000-0000-0000ECC00000}"/>
    <cellStyle name="Normal 24 8 9 4" xfId="49472" xr:uid="{00000000-0005-0000-0000-0000EDC00000}"/>
    <cellStyle name="Normal 24 8 9 5" xfId="49473" xr:uid="{00000000-0005-0000-0000-0000EEC00000}"/>
    <cellStyle name="Normal 24 9" xfId="49474" xr:uid="{00000000-0005-0000-0000-0000EFC00000}"/>
    <cellStyle name="Normal 24 9 10" xfId="49475" xr:uid="{00000000-0005-0000-0000-0000F0C00000}"/>
    <cellStyle name="Normal 24 9 10 2" xfId="49476" xr:uid="{00000000-0005-0000-0000-0000F1C00000}"/>
    <cellStyle name="Normal 24 9 10 3" xfId="49477" xr:uid="{00000000-0005-0000-0000-0000F2C00000}"/>
    <cellStyle name="Normal 24 9 10 4" xfId="49478" xr:uid="{00000000-0005-0000-0000-0000F3C00000}"/>
    <cellStyle name="Normal 24 9 10 5" xfId="49479" xr:uid="{00000000-0005-0000-0000-0000F4C00000}"/>
    <cellStyle name="Normal 24 9 11" xfId="49480" xr:uid="{00000000-0005-0000-0000-0000F5C00000}"/>
    <cellStyle name="Normal 24 9 11 2" xfId="49481" xr:uid="{00000000-0005-0000-0000-0000F6C00000}"/>
    <cellStyle name="Normal 24 9 11 3" xfId="49482" xr:uid="{00000000-0005-0000-0000-0000F7C00000}"/>
    <cellStyle name="Normal 24 9 11 4" xfId="49483" xr:uid="{00000000-0005-0000-0000-0000F8C00000}"/>
    <cellStyle name="Normal 24 9 11 5" xfId="49484" xr:uid="{00000000-0005-0000-0000-0000F9C00000}"/>
    <cellStyle name="Normal 24 9 12" xfId="49485" xr:uid="{00000000-0005-0000-0000-0000FAC00000}"/>
    <cellStyle name="Normal 24 9 12 2" xfId="49486" xr:uid="{00000000-0005-0000-0000-0000FBC00000}"/>
    <cellStyle name="Normal 24 9 12 3" xfId="49487" xr:uid="{00000000-0005-0000-0000-0000FCC00000}"/>
    <cellStyle name="Normal 24 9 12 4" xfId="49488" xr:uid="{00000000-0005-0000-0000-0000FDC00000}"/>
    <cellStyle name="Normal 24 9 12 5" xfId="49489" xr:uid="{00000000-0005-0000-0000-0000FEC00000}"/>
    <cellStyle name="Normal 24 9 13" xfId="49490" xr:uid="{00000000-0005-0000-0000-0000FFC00000}"/>
    <cellStyle name="Normal 24 9 13 2" xfId="49491" xr:uid="{00000000-0005-0000-0000-000000C10000}"/>
    <cellStyle name="Normal 24 9 13 3" xfId="49492" xr:uid="{00000000-0005-0000-0000-000001C10000}"/>
    <cellStyle name="Normal 24 9 13 4" xfId="49493" xr:uid="{00000000-0005-0000-0000-000002C10000}"/>
    <cellStyle name="Normal 24 9 13 5" xfId="49494" xr:uid="{00000000-0005-0000-0000-000003C10000}"/>
    <cellStyle name="Normal 24 9 14" xfId="49495" xr:uid="{00000000-0005-0000-0000-000004C10000}"/>
    <cellStyle name="Normal 24 9 14 2" xfId="49496" xr:uid="{00000000-0005-0000-0000-000005C10000}"/>
    <cellStyle name="Normal 24 9 14 3" xfId="49497" xr:uid="{00000000-0005-0000-0000-000006C10000}"/>
    <cellStyle name="Normal 24 9 14 4" xfId="49498" xr:uid="{00000000-0005-0000-0000-000007C10000}"/>
    <cellStyle name="Normal 24 9 14 5" xfId="49499" xr:uid="{00000000-0005-0000-0000-000008C10000}"/>
    <cellStyle name="Normal 24 9 15" xfId="49500" xr:uid="{00000000-0005-0000-0000-000009C10000}"/>
    <cellStyle name="Normal 24 9 15 2" xfId="49501" xr:uid="{00000000-0005-0000-0000-00000AC10000}"/>
    <cellStyle name="Normal 24 9 15 3" xfId="49502" xr:uid="{00000000-0005-0000-0000-00000BC10000}"/>
    <cellStyle name="Normal 24 9 15 4" xfId="49503" xr:uid="{00000000-0005-0000-0000-00000CC10000}"/>
    <cellStyle name="Normal 24 9 15 5" xfId="49504" xr:uid="{00000000-0005-0000-0000-00000DC10000}"/>
    <cellStyle name="Normal 24 9 16" xfId="49505" xr:uid="{00000000-0005-0000-0000-00000EC10000}"/>
    <cellStyle name="Normal 24 9 16 2" xfId="49506" xr:uid="{00000000-0005-0000-0000-00000FC10000}"/>
    <cellStyle name="Normal 24 9 16 3" xfId="49507" xr:uid="{00000000-0005-0000-0000-000010C10000}"/>
    <cellStyle name="Normal 24 9 16 4" xfId="49508" xr:uid="{00000000-0005-0000-0000-000011C10000}"/>
    <cellStyle name="Normal 24 9 17" xfId="49509" xr:uid="{00000000-0005-0000-0000-000012C10000}"/>
    <cellStyle name="Normal 24 9 17 2" xfId="49510" xr:uid="{00000000-0005-0000-0000-000013C10000}"/>
    <cellStyle name="Normal 24 9 17 3" xfId="49511" xr:uid="{00000000-0005-0000-0000-000014C10000}"/>
    <cellStyle name="Normal 24 9 17 4" xfId="49512" xr:uid="{00000000-0005-0000-0000-000015C10000}"/>
    <cellStyle name="Normal 24 9 18" xfId="49513" xr:uid="{00000000-0005-0000-0000-000016C10000}"/>
    <cellStyle name="Normal 24 9 19" xfId="49514" xr:uid="{00000000-0005-0000-0000-000017C10000}"/>
    <cellStyle name="Normal 24 9 2" xfId="49515" xr:uid="{00000000-0005-0000-0000-000018C10000}"/>
    <cellStyle name="Normal 24 9 2 2" xfId="49516" xr:uid="{00000000-0005-0000-0000-000019C10000}"/>
    <cellStyle name="Normal 24 9 2 3" xfId="49517" xr:uid="{00000000-0005-0000-0000-00001AC10000}"/>
    <cellStyle name="Normal 24 9 2 4" xfId="49518" xr:uid="{00000000-0005-0000-0000-00001BC10000}"/>
    <cellStyle name="Normal 24 9 2 5" xfId="49519" xr:uid="{00000000-0005-0000-0000-00001CC10000}"/>
    <cellStyle name="Normal 24 9 20" xfId="49520" xr:uid="{00000000-0005-0000-0000-00001DC10000}"/>
    <cellStyle name="Normal 24 9 3" xfId="49521" xr:uid="{00000000-0005-0000-0000-00001EC10000}"/>
    <cellStyle name="Normal 24 9 3 2" xfId="49522" xr:uid="{00000000-0005-0000-0000-00001FC10000}"/>
    <cellStyle name="Normal 24 9 3 3" xfId="49523" xr:uid="{00000000-0005-0000-0000-000020C10000}"/>
    <cellStyle name="Normal 24 9 3 4" xfId="49524" xr:uid="{00000000-0005-0000-0000-000021C10000}"/>
    <cellStyle name="Normal 24 9 3 5" xfId="49525" xr:uid="{00000000-0005-0000-0000-000022C10000}"/>
    <cellStyle name="Normal 24 9 4" xfId="49526" xr:uid="{00000000-0005-0000-0000-000023C10000}"/>
    <cellStyle name="Normal 24 9 4 2" xfId="49527" xr:uid="{00000000-0005-0000-0000-000024C10000}"/>
    <cellStyle name="Normal 24 9 4 3" xfId="49528" xr:uid="{00000000-0005-0000-0000-000025C10000}"/>
    <cellStyle name="Normal 24 9 4 4" xfId="49529" xr:uid="{00000000-0005-0000-0000-000026C10000}"/>
    <cellStyle name="Normal 24 9 4 5" xfId="49530" xr:uid="{00000000-0005-0000-0000-000027C10000}"/>
    <cellStyle name="Normal 24 9 5" xfId="49531" xr:uid="{00000000-0005-0000-0000-000028C10000}"/>
    <cellStyle name="Normal 24 9 5 2" xfId="49532" xr:uid="{00000000-0005-0000-0000-000029C10000}"/>
    <cellStyle name="Normal 24 9 5 3" xfId="49533" xr:uid="{00000000-0005-0000-0000-00002AC10000}"/>
    <cellStyle name="Normal 24 9 5 4" xfId="49534" xr:uid="{00000000-0005-0000-0000-00002BC10000}"/>
    <cellStyle name="Normal 24 9 5 5" xfId="49535" xr:uid="{00000000-0005-0000-0000-00002CC10000}"/>
    <cellStyle name="Normal 24 9 6" xfId="49536" xr:uid="{00000000-0005-0000-0000-00002DC10000}"/>
    <cellStyle name="Normal 24 9 6 2" xfId="49537" xr:uid="{00000000-0005-0000-0000-00002EC10000}"/>
    <cellStyle name="Normal 24 9 6 3" xfId="49538" xr:uid="{00000000-0005-0000-0000-00002FC10000}"/>
    <cellStyle name="Normal 24 9 6 4" xfId="49539" xr:uid="{00000000-0005-0000-0000-000030C10000}"/>
    <cellStyle name="Normal 24 9 6 5" xfId="49540" xr:uid="{00000000-0005-0000-0000-000031C10000}"/>
    <cellStyle name="Normal 24 9 7" xfId="49541" xr:uid="{00000000-0005-0000-0000-000032C10000}"/>
    <cellStyle name="Normal 24 9 7 2" xfId="49542" xr:uid="{00000000-0005-0000-0000-000033C10000}"/>
    <cellStyle name="Normal 24 9 7 3" xfId="49543" xr:uid="{00000000-0005-0000-0000-000034C10000}"/>
    <cellStyle name="Normal 24 9 7 4" xfId="49544" xr:uid="{00000000-0005-0000-0000-000035C10000}"/>
    <cellStyle name="Normal 24 9 7 5" xfId="49545" xr:uid="{00000000-0005-0000-0000-000036C10000}"/>
    <cellStyle name="Normal 24 9 8" xfId="49546" xr:uid="{00000000-0005-0000-0000-000037C10000}"/>
    <cellStyle name="Normal 24 9 8 2" xfId="49547" xr:uid="{00000000-0005-0000-0000-000038C10000}"/>
    <cellStyle name="Normal 24 9 8 3" xfId="49548" xr:uid="{00000000-0005-0000-0000-000039C10000}"/>
    <cellStyle name="Normal 24 9 8 4" xfId="49549" xr:uid="{00000000-0005-0000-0000-00003AC10000}"/>
    <cellStyle name="Normal 24 9 8 5" xfId="49550" xr:uid="{00000000-0005-0000-0000-00003BC10000}"/>
    <cellStyle name="Normal 24 9 9" xfId="49551" xr:uid="{00000000-0005-0000-0000-00003CC10000}"/>
    <cellStyle name="Normal 24 9 9 2" xfId="49552" xr:uid="{00000000-0005-0000-0000-00003DC10000}"/>
    <cellStyle name="Normal 24 9 9 3" xfId="49553" xr:uid="{00000000-0005-0000-0000-00003EC10000}"/>
    <cellStyle name="Normal 24 9 9 4" xfId="49554" xr:uid="{00000000-0005-0000-0000-00003FC10000}"/>
    <cellStyle name="Normal 24 9 9 5" xfId="49555" xr:uid="{00000000-0005-0000-0000-000040C10000}"/>
    <cellStyle name="Normal 25" xfId="49556" xr:uid="{00000000-0005-0000-0000-000041C10000}"/>
    <cellStyle name="Normal 25 10" xfId="49557" xr:uid="{00000000-0005-0000-0000-000042C10000}"/>
    <cellStyle name="Normal 25 10 2" xfId="49558" xr:uid="{00000000-0005-0000-0000-000043C10000}"/>
    <cellStyle name="Normal 25 10 3" xfId="49559" xr:uid="{00000000-0005-0000-0000-000044C10000}"/>
    <cellStyle name="Normal 25 10 4" xfId="49560" xr:uid="{00000000-0005-0000-0000-000045C10000}"/>
    <cellStyle name="Normal 25 10 5" xfId="49561" xr:uid="{00000000-0005-0000-0000-000046C10000}"/>
    <cellStyle name="Normal 25 11" xfId="49562" xr:uid="{00000000-0005-0000-0000-000047C10000}"/>
    <cellStyle name="Normal 25 11 2" xfId="49563" xr:uid="{00000000-0005-0000-0000-000048C10000}"/>
    <cellStyle name="Normal 25 11 3" xfId="49564" xr:uid="{00000000-0005-0000-0000-000049C10000}"/>
    <cellStyle name="Normal 25 11 4" xfId="49565" xr:uid="{00000000-0005-0000-0000-00004AC10000}"/>
    <cellStyle name="Normal 25 11 5" xfId="49566" xr:uid="{00000000-0005-0000-0000-00004BC10000}"/>
    <cellStyle name="Normal 25 12" xfId="49567" xr:uid="{00000000-0005-0000-0000-00004CC10000}"/>
    <cellStyle name="Normal 25 12 2" xfId="49568" xr:uid="{00000000-0005-0000-0000-00004DC10000}"/>
    <cellStyle name="Normal 25 12 3" xfId="49569" xr:uid="{00000000-0005-0000-0000-00004EC10000}"/>
    <cellStyle name="Normal 25 12 4" xfId="49570" xr:uid="{00000000-0005-0000-0000-00004FC10000}"/>
    <cellStyle name="Normal 25 12 5" xfId="49571" xr:uid="{00000000-0005-0000-0000-000050C10000}"/>
    <cellStyle name="Normal 25 13" xfId="49572" xr:uid="{00000000-0005-0000-0000-000051C10000}"/>
    <cellStyle name="Normal 25 13 2" xfId="49573" xr:uid="{00000000-0005-0000-0000-000052C10000}"/>
    <cellStyle name="Normal 25 13 3" xfId="49574" xr:uid="{00000000-0005-0000-0000-000053C10000}"/>
    <cellStyle name="Normal 25 13 4" xfId="49575" xr:uid="{00000000-0005-0000-0000-000054C10000}"/>
    <cellStyle name="Normal 25 13 5" xfId="49576" xr:uid="{00000000-0005-0000-0000-000055C10000}"/>
    <cellStyle name="Normal 25 14" xfId="49577" xr:uid="{00000000-0005-0000-0000-000056C10000}"/>
    <cellStyle name="Normal 25 14 2" xfId="49578" xr:uid="{00000000-0005-0000-0000-000057C10000}"/>
    <cellStyle name="Normal 25 14 3" xfId="49579" xr:uid="{00000000-0005-0000-0000-000058C10000}"/>
    <cellStyle name="Normal 25 14 4" xfId="49580" xr:uid="{00000000-0005-0000-0000-000059C10000}"/>
    <cellStyle name="Normal 25 14 5" xfId="49581" xr:uid="{00000000-0005-0000-0000-00005AC10000}"/>
    <cellStyle name="Normal 25 15" xfId="49582" xr:uid="{00000000-0005-0000-0000-00005BC10000}"/>
    <cellStyle name="Normal 25 15 2" xfId="49583" xr:uid="{00000000-0005-0000-0000-00005CC10000}"/>
    <cellStyle name="Normal 25 15 3" xfId="49584" xr:uid="{00000000-0005-0000-0000-00005DC10000}"/>
    <cellStyle name="Normal 25 15 4" xfId="49585" xr:uid="{00000000-0005-0000-0000-00005EC10000}"/>
    <cellStyle name="Normal 25 15 5" xfId="49586" xr:uid="{00000000-0005-0000-0000-00005FC10000}"/>
    <cellStyle name="Normal 25 16" xfId="49587" xr:uid="{00000000-0005-0000-0000-000060C10000}"/>
    <cellStyle name="Normal 25 16 2" xfId="49588" xr:uid="{00000000-0005-0000-0000-000061C10000}"/>
    <cellStyle name="Normal 25 16 3" xfId="49589" xr:uid="{00000000-0005-0000-0000-000062C10000}"/>
    <cellStyle name="Normal 25 16 4" xfId="49590" xr:uid="{00000000-0005-0000-0000-000063C10000}"/>
    <cellStyle name="Normal 25 16 5" xfId="49591" xr:uid="{00000000-0005-0000-0000-000064C10000}"/>
    <cellStyle name="Normal 25 17" xfId="49592" xr:uid="{00000000-0005-0000-0000-000065C10000}"/>
    <cellStyle name="Normal 25 17 2" xfId="49593" xr:uid="{00000000-0005-0000-0000-000066C10000}"/>
    <cellStyle name="Normal 25 17 3" xfId="49594" xr:uid="{00000000-0005-0000-0000-000067C10000}"/>
    <cellStyle name="Normal 25 17 4" xfId="49595" xr:uid="{00000000-0005-0000-0000-000068C10000}"/>
    <cellStyle name="Normal 25 17 5" xfId="49596" xr:uid="{00000000-0005-0000-0000-000069C10000}"/>
    <cellStyle name="Normal 25 18" xfId="49597" xr:uid="{00000000-0005-0000-0000-00006AC10000}"/>
    <cellStyle name="Normal 25 18 2" xfId="49598" xr:uid="{00000000-0005-0000-0000-00006BC10000}"/>
    <cellStyle name="Normal 25 18 3" xfId="49599" xr:uid="{00000000-0005-0000-0000-00006CC10000}"/>
    <cellStyle name="Normal 25 18 4" xfId="49600" xr:uid="{00000000-0005-0000-0000-00006DC10000}"/>
    <cellStyle name="Normal 25 18 5" xfId="49601" xr:uid="{00000000-0005-0000-0000-00006EC10000}"/>
    <cellStyle name="Normal 25 19" xfId="49602" xr:uid="{00000000-0005-0000-0000-00006FC10000}"/>
    <cellStyle name="Normal 25 19 2" xfId="49603" xr:uid="{00000000-0005-0000-0000-000070C10000}"/>
    <cellStyle name="Normal 25 19 3" xfId="49604" xr:uid="{00000000-0005-0000-0000-000071C10000}"/>
    <cellStyle name="Normal 25 19 4" xfId="49605" xr:uid="{00000000-0005-0000-0000-000072C10000}"/>
    <cellStyle name="Normal 25 19 5" xfId="49606" xr:uid="{00000000-0005-0000-0000-000073C10000}"/>
    <cellStyle name="Normal 25 2" xfId="49607" xr:uid="{00000000-0005-0000-0000-000074C10000}"/>
    <cellStyle name="Normal 25 2 10" xfId="49608" xr:uid="{00000000-0005-0000-0000-000075C10000}"/>
    <cellStyle name="Normal 25 2 10 2" xfId="49609" xr:uid="{00000000-0005-0000-0000-000076C10000}"/>
    <cellStyle name="Normal 25 2 10 3" xfId="49610" xr:uid="{00000000-0005-0000-0000-000077C10000}"/>
    <cellStyle name="Normal 25 2 10 4" xfId="49611" xr:uid="{00000000-0005-0000-0000-000078C10000}"/>
    <cellStyle name="Normal 25 2 10 5" xfId="49612" xr:uid="{00000000-0005-0000-0000-000079C10000}"/>
    <cellStyle name="Normal 25 2 11" xfId="49613" xr:uid="{00000000-0005-0000-0000-00007AC10000}"/>
    <cellStyle name="Normal 25 2 11 2" xfId="49614" xr:uid="{00000000-0005-0000-0000-00007BC10000}"/>
    <cellStyle name="Normal 25 2 11 3" xfId="49615" xr:uid="{00000000-0005-0000-0000-00007CC10000}"/>
    <cellStyle name="Normal 25 2 11 4" xfId="49616" xr:uid="{00000000-0005-0000-0000-00007DC10000}"/>
    <cellStyle name="Normal 25 2 11 5" xfId="49617" xr:uid="{00000000-0005-0000-0000-00007EC10000}"/>
    <cellStyle name="Normal 25 2 12" xfId="49618" xr:uid="{00000000-0005-0000-0000-00007FC10000}"/>
    <cellStyle name="Normal 25 2 12 2" xfId="49619" xr:uid="{00000000-0005-0000-0000-000080C10000}"/>
    <cellStyle name="Normal 25 2 12 3" xfId="49620" xr:uid="{00000000-0005-0000-0000-000081C10000}"/>
    <cellStyle name="Normal 25 2 12 4" xfId="49621" xr:uid="{00000000-0005-0000-0000-000082C10000}"/>
    <cellStyle name="Normal 25 2 12 5" xfId="49622" xr:uid="{00000000-0005-0000-0000-000083C10000}"/>
    <cellStyle name="Normal 25 2 13" xfId="49623" xr:uid="{00000000-0005-0000-0000-000084C10000}"/>
    <cellStyle name="Normal 25 2 13 2" xfId="49624" xr:uid="{00000000-0005-0000-0000-000085C10000}"/>
    <cellStyle name="Normal 25 2 13 3" xfId="49625" xr:uid="{00000000-0005-0000-0000-000086C10000}"/>
    <cellStyle name="Normal 25 2 13 4" xfId="49626" xr:uid="{00000000-0005-0000-0000-000087C10000}"/>
    <cellStyle name="Normal 25 2 13 5" xfId="49627" xr:uid="{00000000-0005-0000-0000-000088C10000}"/>
    <cellStyle name="Normal 25 2 14" xfId="49628" xr:uid="{00000000-0005-0000-0000-000089C10000}"/>
    <cellStyle name="Normal 25 2 14 2" xfId="49629" xr:uid="{00000000-0005-0000-0000-00008AC10000}"/>
    <cellStyle name="Normal 25 2 14 3" xfId="49630" xr:uid="{00000000-0005-0000-0000-00008BC10000}"/>
    <cellStyle name="Normal 25 2 14 4" xfId="49631" xr:uid="{00000000-0005-0000-0000-00008CC10000}"/>
    <cellStyle name="Normal 25 2 14 5" xfId="49632" xr:uid="{00000000-0005-0000-0000-00008DC10000}"/>
    <cellStyle name="Normal 25 2 15" xfId="49633" xr:uid="{00000000-0005-0000-0000-00008EC10000}"/>
    <cellStyle name="Normal 25 2 15 2" xfId="49634" xr:uid="{00000000-0005-0000-0000-00008FC10000}"/>
    <cellStyle name="Normal 25 2 15 3" xfId="49635" xr:uid="{00000000-0005-0000-0000-000090C10000}"/>
    <cellStyle name="Normal 25 2 15 4" xfId="49636" xr:uid="{00000000-0005-0000-0000-000091C10000}"/>
    <cellStyle name="Normal 25 2 15 5" xfId="49637" xr:uid="{00000000-0005-0000-0000-000092C10000}"/>
    <cellStyle name="Normal 25 2 16" xfId="49638" xr:uid="{00000000-0005-0000-0000-000093C10000}"/>
    <cellStyle name="Normal 25 2 16 2" xfId="49639" xr:uid="{00000000-0005-0000-0000-000094C10000}"/>
    <cellStyle name="Normal 25 2 16 3" xfId="49640" xr:uid="{00000000-0005-0000-0000-000095C10000}"/>
    <cellStyle name="Normal 25 2 16 4" xfId="49641" xr:uid="{00000000-0005-0000-0000-000096C10000}"/>
    <cellStyle name="Normal 25 2 16 5" xfId="49642" xr:uid="{00000000-0005-0000-0000-000097C10000}"/>
    <cellStyle name="Normal 25 2 17" xfId="49643" xr:uid="{00000000-0005-0000-0000-000098C10000}"/>
    <cellStyle name="Normal 25 2 17 2" xfId="49644" xr:uid="{00000000-0005-0000-0000-000099C10000}"/>
    <cellStyle name="Normal 25 2 17 3" xfId="49645" xr:uid="{00000000-0005-0000-0000-00009AC10000}"/>
    <cellStyle name="Normal 25 2 17 4" xfId="49646" xr:uid="{00000000-0005-0000-0000-00009BC10000}"/>
    <cellStyle name="Normal 25 2 17 5" xfId="49647" xr:uid="{00000000-0005-0000-0000-00009CC10000}"/>
    <cellStyle name="Normal 25 2 18" xfId="49648" xr:uid="{00000000-0005-0000-0000-00009DC10000}"/>
    <cellStyle name="Normal 25 2 18 2" xfId="49649" xr:uid="{00000000-0005-0000-0000-00009EC10000}"/>
    <cellStyle name="Normal 25 2 18 3" xfId="49650" xr:uid="{00000000-0005-0000-0000-00009FC10000}"/>
    <cellStyle name="Normal 25 2 18 4" xfId="49651" xr:uid="{00000000-0005-0000-0000-0000A0C10000}"/>
    <cellStyle name="Normal 25 2 18 5" xfId="49652" xr:uid="{00000000-0005-0000-0000-0000A1C10000}"/>
    <cellStyle name="Normal 25 2 19" xfId="49653" xr:uid="{00000000-0005-0000-0000-0000A2C10000}"/>
    <cellStyle name="Normal 25 2 19 2" xfId="49654" xr:uid="{00000000-0005-0000-0000-0000A3C10000}"/>
    <cellStyle name="Normal 25 2 19 3" xfId="49655" xr:uid="{00000000-0005-0000-0000-0000A4C10000}"/>
    <cellStyle name="Normal 25 2 19 4" xfId="49656" xr:uid="{00000000-0005-0000-0000-0000A5C10000}"/>
    <cellStyle name="Normal 25 2 2" xfId="49657" xr:uid="{00000000-0005-0000-0000-0000A6C10000}"/>
    <cellStyle name="Normal 25 2 2 10" xfId="49658" xr:uid="{00000000-0005-0000-0000-0000A7C10000}"/>
    <cellStyle name="Normal 25 2 2 10 2" xfId="49659" xr:uid="{00000000-0005-0000-0000-0000A8C10000}"/>
    <cellStyle name="Normal 25 2 2 10 3" xfId="49660" xr:uid="{00000000-0005-0000-0000-0000A9C10000}"/>
    <cellStyle name="Normal 25 2 2 10 4" xfId="49661" xr:uid="{00000000-0005-0000-0000-0000AAC10000}"/>
    <cellStyle name="Normal 25 2 2 10 5" xfId="49662" xr:uid="{00000000-0005-0000-0000-0000ABC10000}"/>
    <cellStyle name="Normal 25 2 2 11" xfId="49663" xr:uid="{00000000-0005-0000-0000-0000ACC10000}"/>
    <cellStyle name="Normal 25 2 2 11 2" xfId="49664" xr:uid="{00000000-0005-0000-0000-0000ADC10000}"/>
    <cellStyle name="Normal 25 2 2 11 3" xfId="49665" xr:uid="{00000000-0005-0000-0000-0000AEC10000}"/>
    <cellStyle name="Normal 25 2 2 11 4" xfId="49666" xr:uid="{00000000-0005-0000-0000-0000AFC10000}"/>
    <cellStyle name="Normal 25 2 2 11 5" xfId="49667" xr:uid="{00000000-0005-0000-0000-0000B0C10000}"/>
    <cellStyle name="Normal 25 2 2 12" xfId="49668" xr:uid="{00000000-0005-0000-0000-0000B1C10000}"/>
    <cellStyle name="Normal 25 2 2 12 2" xfId="49669" xr:uid="{00000000-0005-0000-0000-0000B2C10000}"/>
    <cellStyle name="Normal 25 2 2 12 3" xfId="49670" xr:uid="{00000000-0005-0000-0000-0000B3C10000}"/>
    <cellStyle name="Normal 25 2 2 12 4" xfId="49671" xr:uid="{00000000-0005-0000-0000-0000B4C10000}"/>
    <cellStyle name="Normal 25 2 2 12 5" xfId="49672" xr:uid="{00000000-0005-0000-0000-0000B5C10000}"/>
    <cellStyle name="Normal 25 2 2 13" xfId="49673" xr:uid="{00000000-0005-0000-0000-0000B6C10000}"/>
    <cellStyle name="Normal 25 2 2 13 2" xfId="49674" xr:uid="{00000000-0005-0000-0000-0000B7C10000}"/>
    <cellStyle name="Normal 25 2 2 13 3" xfId="49675" xr:uid="{00000000-0005-0000-0000-0000B8C10000}"/>
    <cellStyle name="Normal 25 2 2 13 4" xfId="49676" xr:uid="{00000000-0005-0000-0000-0000B9C10000}"/>
    <cellStyle name="Normal 25 2 2 13 5" xfId="49677" xr:uid="{00000000-0005-0000-0000-0000BAC10000}"/>
    <cellStyle name="Normal 25 2 2 14" xfId="49678" xr:uid="{00000000-0005-0000-0000-0000BBC10000}"/>
    <cellStyle name="Normal 25 2 2 14 2" xfId="49679" xr:uid="{00000000-0005-0000-0000-0000BCC10000}"/>
    <cellStyle name="Normal 25 2 2 14 3" xfId="49680" xr:uid="{00000000-0005-0000-0000-0000BDC10000}"/>
    <cellStyle name="Normal 25 2 2 14 4" xfId="49681" xr:uid="{00000000-0005-0000-0000-0000BEC10000}"/>
    <cellStyle name="Normal 25 2 2 14 5" xfId="49682" xr:uid="{00000000-0005-0000-0000-0000BFC10000}"/>
    <cellStyle name="Normal 25 2 2 15" xfId="49683" xr:uid="{00000000-0005-0000-0000-0000C0C10000}"/>
    <cellStyle name="Normal 25 2 2 15 2" xfId="49684" xr:uid="{00000000-0005-0000-0000-0000C1C10000}"/>
    <cellStyle name="Normal 25 2 2 15 3" xfId="49685" xr:uid="{00000000-0005-0000-0000-0000C2C10000}"/>
    <cellStyle name="Normal 25 2 2 15 4" xfId="49686" xr:uid="{00000000-0005-0000-0000-0000C3C10000}"/>
    <cellStyle name="Normal 25 2 2 15 5" xfId="49687" xr:uid="{00000000-0005-0000-0000-0000C4C10000}"/>
    <cellStyle name="Normal 25 2 2 16" xfId="49688" xr:uid="{00000000-0005-0000-0000-0000C5C10000}"/>
    <cellStyle name="Normal 25 2 2 16 2" xfId="49689" xr:uid="{00000000-0005-0000-0000-0000C6C10000}"/>
    <cellStyle name="Normal 25 2 2 16 3" xfId="49690" xr:uid="{00000000-0005-0000-0000-0000C7C10000}"/>
    <cellStyle name="Normal 25 2 2 16 4" xfId="49691" xr:uid="{00000000-0005-0000-0000-0000C8C10000}"/>
    <cellStyle name="Normal 25 2 2 16 5" xfId="49692" xr:uid="{00000000-0005-0000-0000-0000C9C10000}"/>
    <cellStyle name="Normal 25 2 2 17" xfId="49693" xr:uid="{00000000-0005-0000-0000-0000CAC10000}"/>
    <cellStyle name="Normal 25 2 2 17 2" xfId="49694" xr:uid="{00000000-0005-0000-0000-0000CBC10000}"/>
    <cellStyle name="Normal 25 2 2 17 3" xfId="49695" xr:uid="{00000000-0005-0000-0000-0000CCC10000}"/>
    <cellStyle name="Normal 25 2 2 17 4" xfId="49696" xr:uid="{00000000-0005-0000-0000-0000CDC10000}"/>
    <cellStyle name="Normal 25 2 2 18" xfId="49697" xr:uid="{00000000-0005-0000-0000-0000CEC10000}"/>
    <cellStyle name="Normal 25 2 2 18 2" xfId="49698" xr:uid="{00000000-0005-0000-0000-0000CFC10000}"/>
    <cellStyle name="Normal 25 2 2 18 3" xfId="49699" xr:uid="{00000000-0005-0000-0000-0000D0C10000}"/>
    <cellStyle name="Normal 25 2 2 18 4" xfId="49700" xr:uid="{00000000-0005-0000-0000-0000D1C10000}"/>
    <cellStyle name="Normal 25 2 2 19" xfId="49701" xr:uid="{00000000-0005-0000-0000-0000D2C10000}"/>
    <cellStyle name="Normal 25 2 2 2" xfId="49702" xr:uid="{00000000-0005-0000-0000-0000D3C10000}"/>
    <cellStyle name="Normal 25 2 2 2 2" xfId="49703" xr:uid="{00000000-0005-0000-0000-0000D4C10000}"/>
    <cellStyle name="Normal 25 2 2 2 3" xfId="49704" xr:uid="{00000000-0005-0000-0000-0000D5C10000}"/>
    <cellStyle name="Normal 25 2 2 2 4" xfId="49705" xr:uid="{00000000-0005-0000-0000-0000D6C10000}"/>
    <cellStyle name="Normal 25 2 2 2 5" xfId="49706" xr:uid="{00000000-0005-0000-0000-0000D7C10000}"/>
    <cellStyle name="Normal 25 2 2 20" xfId="49707" xr:uid="{00000000-0005-0000-0000-0000D8C10000}"/>
    <cellStyle name="Normal 25 2 2 21" xfId="49708" xr:uid="{00000000-0005-0000-0000-0000D9C10000}"/>
    <cellStyle name="Normal 25 2 2 3" xfId="49709" xr:uid="{00000000-0005-0000-0000-0000DAC10000}"/>
    <cellStyle name="Normal 25 2 2 3 2" xfId="49710" xr:uid="{00000000-0005-0000-0000-0000DBC10000}"/>
    <cellStyle name="Normal 25 2 2 3 3" xfId="49711" xr:uid="{00000000-0005-0000-0000-0000DCC10000}"/>
    <cellStyle name="Normal 25 2 2 3 4" xfId="49712" xr:uid="{00000000-0005-0000-0000-0000DDC10000}"/>
    <cellStyle name="Normal 25 2 2 3 5" xfId="49713" xr:uid="{00000000-0005-0000-0000-0000DEC10000}"/>
    <cellStyle name="Normal 25 2 2 4" xfId="49714" xr:uid="{00000000-0005-0000-0000-0000DFC10000}"/>
    <cellStyle name="Normal 25 2 2 4 2" xfId="49715" xr:uid="{00000000-0005-0000-0000-0000E0C10000}"/>
    <cellStyle name="Normal 25 2 2 4 3" xfId="49716" xr:uid="{00000000-0005-0000-0000-0000E1C10000}"/>
    <cellStyle name="Normal 25 2 2 4 4" xfId="49717" xr:uid="{00000000-0005-0000-0000-0000E2C10000}"/>
    <cellStyle name="Normal 25 2 2 4 5" xfId="49718" xr:uid="{00000000-0005-0000-0000-0000E3C10000}"/>
    <cellStyle name="Normal 25 2 2 5" xfId="49719" xr:uid="{00000000-0005-0000-0000-0000E4C10000}"/>
    <cellStyle name="Normal 25 2 2 5 2" xfId="49720" xr:uid="{00000000-0005-0000-0000-0000E5C10000}"/>
    <cellStyle name="Normal 25 2 2 5 3" xfId="49721" xr:uid="{00000000-0005-0000-0000-0000E6C10000}"/>
    <cellStyle name="Normal 25 2 2 5 4" xfId="49722" xr:uid="{00000000-0005-0000-0000-0000E7C10000}"/>
    <cellStyle name="Normal 25 2 2 5 5" xfId="49723" xr:uid="{00000000-0005-0000-0000-0000E8C10000}"/>
    <cellStyle name="Normal 25 2 2 6" xfId="49724" xr:uid="{00000000-0005-0000-0000-0000E9C10000}"/>
    <cellStyle name="Normal 25 2 2 6 2" xfId="49725" xr:uid="{00000000-0005-0000-0000-0000EAC10000}"/>
    <cellStyle name="Normal 25 2 2 6 3" xfId="49726" xr:uid="{00000000-0005-0000-0000-0000EBC10000}"/>
    <cellStyle name="Normal 25 2 2 6 4" xfId="49727" xr:uid="{00000000-0005-0000-0000-0000ECC10000}"/>
    <cellStyle name="Normal 25 2 2 6 5" xfId="49728" xr:uid="{00000000-0005-0000-0000-0000EDC10000}"/>
    <cellStyle name="Normal 25 2 2 7" xfId="49729" xr:uid="{00000000-0005-0000-0000-0000EEC10000}"/>
    <cellStyle name="Normal 25 2 2 7 2" xfId="49730" xr:uid="{00000000-0005-0000-0000-0000EFC10000}"/>
    <cellStyle name="Normal 25 2 2 7 3" xfId="49731" xr:uid="{00000000-0005-0000-0000-0000F0C10000}"/>
    <cellStyle name="Normal 25 2 2 7 4" xfId="49732" xr:uid="{00000000-0005-0000-0000-0000F1C10000}"/>
    <cellStyle name="Normal 25 2 2 7 5" xfId="49733" xr:uid="{00000000-0005-0000-0000-0000F2C10000}"/>
    <cellStyle name="Normal 25 2 2 8" xfId="49734" xr:uid="{00000000-0005-0000-0000-0000F3C10000}"/>
    <cellStyle name="Normal 25 2 2 8 2" xfId="49735" xr:uid="{00000000-0005-0000-0000-0000F4C10000}"/>
    <cellStyle name="Normal 25 2 2 8 3" xfId="49736" xr:uid="{00000000-0005-0000-0000-0000F5C10000}"/>
    <cellStyle name="Normal 25 2 2 8 4" xfId="49737" xr:uid="{00000000-0005-0000-0000-0000F6C10000}"/>
    <cellStyle name="Normal 25 2 2 8 5" xfId="49738" xr:uid="{00000000-0005-0000-0000-0000F7C10000}"/>
    <cellStyle name="Normal 25 2 2 9" xfId="49739" xr:uid="{00000000-0005-0000-0000-0000F8C10000}"/>
    <cellStyle name="Normal 25 2 2 9 2" xfId="49740" xr:uid="{00000000-0005-0000-0000-0000F9C10000}"/>
    <cellStyle name="Normal 25 2 2 9 3" xfId="49741" xr:uid="{00000000-0005-0000-0000-0000FAC10000}"/>
    <cellStyle name="Normal 25 2 2 9 4" xfId="49742" xr:uid="{00000000-0005-0000-0000-0000FBC10000}"/>
    <cellStyle name="Normal 25 2 2 9 5" xfId="49743" xr:uid="{00000000-0005-0000-0000-0000FCC10000}"/>
    <cellStyle name="Normal 25 2 20" xfId="49744" xr:uid="{00000000-0005-0000-0000-0000FDC10000}"/>
    <cellStyle name="Normal 25 2 20 2" xfId="49745" xr:uid="{00000000-0005-0000-0000-0000FEC10000}"/>
    <cellStyle name="Normal 25 2 20 3" xfId="49746" xr:uid="{00000000-0005-0000-0000-0000FFC10000}"/>
    <cellStyle name="Normal 25 2 20 4" xfId="49747" xr:uid="{00000000-0005-0000-0000-000000C20000}"/>
    <cellStyle name="Normal 25 2 21" xfId="49748" xr:uid="{00000000-0005-0000-0000-000001C20000}"/>
    <cellStyle name="Normal 25 2 22" xfId="49749" xr:uid="{00000000-0005-0000-0000-000002C20000}"/>
    <cellStyle name="Normal 25 2 23" xfId="49750" xr:uid="{00000000-0005-0000-0000-000003C20000}"/>
    <cellStyle name="Normal 25 2 3" xfId="49751" xr:uid="{00000000-0005-0000-0000-000004C20000}"/>
    <cellStyle name="Normal 25 2 3 10" xfId="49752" xr:uid="{00000000-0005-0000-0000-000005C20000}"/>
    <cellStyle name="Normal 25 2 3 10 2" xfId="49753" xr:uid="{00000000-0005-0000-0000-000006C20000}"/>
    <cellStyle name="Normal 25 2 3 10 3" xfId="49754" xr:uid="{00000000-0005-0000-0000-000007C20000}"/>
    <cellStyle name="Normal 25 2 3 10 4" xfId="49755" xr:uid="{00000000-0005-0000-0000-000008C20000}"/>
    <cellStyle name="Normal 25 2 3 10 5" xfId="49756" xr:uid="{00000000-0005-0000-0000-000009C20000}"/>
    <cellStyle name="Normal 25 2 3 11" xfId="49757" xr:uid="{00000000-0005-0000-0000-00000AC20000}"/>
    <cellStyle name="Normal 25 2 3 11 2" xfId="49758" xr:uid="{00000000-0005-0000-0000-00000BC20000}"/>
    <cellStyle name="Normal 25 2 3 11 3" xfId="49759" xr:uid="{00000000-0005-0000-0000-00000CC20000}"/>
    <cellStyle name="Normal 25 2 3 11 4" xfId="49760" xr:uid="{00000000-0005-0000-0000-00000DC20000}"/>
    <cellStyle name="Normal 25 2 3 11 5" xfId="49761" xr:uid="{00000000-0005-0000-0000-00000EC20000}"/>
    <cellStyle name="Normal 25 2 3 12" xfId="49762" xr:uid="{00000000-0005-0000-0000-00000FC20000}"/>
    <cellStyle name="Normal 25 2 3 12 2" xfId="49763" xr:uid="{00000000-0005-0000-0000-000010C20000}"/>
    <cellStyle name="Normal 25 2 3 12 3" xfId="49764" xr:uid="{00000000-0005-0000-0000-000011C20000}"/>
    <cellStyle name="Normal 25 2 3 12 4" xfId="49765" xr:uid="{00000000-0005-0000-0000-000012C20000}"/>
    <cellStyle name="Normal 25 2 3 12 5" xfId="49766" xr:uid="{00000000-0005-0000-0000-000013C20000}"/>
    <cellStyle name="Normal 25 2 3 13" xfId="49767" xr:uid="{00000000-0005-0000-0000-000014C20000}"/>
    <cellStyle name="Normal 25 2 3 13 2" xfId="49768" xr:uid="{00000000-0005-0000-0000-000015C20000}"/>
    <cellStyle name="Normal 25 2 3 13 3" xfId="49769" xr:uid="{00000000-0005-0000-0000-000016C20000}"/>
    <cellStyle name="Normal 25 2 3 13 4" xfId="49770" xr:uid="{00000000-0005-0000-0000-000017C20000}"/>
    <cellStyle name="Normal 25 2 3 13 5" xfId="49771" xr:uid="{00000000-0005-0000-0000-000018C20000}"/>
    <cellStyle name="Normal 25 2 3 14" xfId="49772" xr:uid="{00000000-0005-0000-0000-000019C20000}"/>
    <cellStyle name="Normal 25 2 3 14 2" xfId="49773" xr:uid="{00000000-0005-0000-0000-00001AC20000}"/>
    <cellStyle name="Normal 25 2 3 14 3" xfId="49774" xr:uid="{00000000-0005-0000-0000-00001BC20000}"/>
    <cellStyle name="Normal 25 2 3 14 4" xfId="49775" xr:uid="{00000000-0005-0000-0000-00001CC20000}"/>
    <cellStyle name="Normal 25 2 3 14 5" xfId="49776" xr:uid="{00000000-0005-0000-0000-00001DC20000}"/>
    <cellStyle name="Normal 25 2 3 15" xfId="49777" xr:uid="{00000000-0005-0000-0000-00001EC20000}"/>
    <cellStyle name="Normal 25 2 3 15 2" xfId="49778" xr:uid="{00000000-0005-0000-0000-00001FC20000}"/>
    <cellStyle name="Normal 25 2 3 15 3" xfId="49779" xr:uid="{00000000-0005-0000-0000-000020C20000}"/>
    <cellStyle name="Normal 25 2 3 15 4" xfId="49780" xr:uid="{00000000-0005-0000-0000-000021C20000}"/>
    <cellStyle name="Normal 25 2 3 15 5" xfId="49781" xr:uid="{00000000-0005-0000-0000-000022C20000}"/>
    <cellStyle name="Normal 25 2 3 16" xfId="49782" xr:uid="{00000000-0005-0000-0000-000023C20000}"/>
    <cellStyle name="Normal 25 2 3 16 2" xfId="49783" xr:uid="{00000000-0005-0000-0000-000024C20000}"/>
    <cellStyle name="Normal 25 2 3 16 3" xfId="49784" xr:uid="{00000000-0005-0000-0000-000025C20000}"/>
    <cellStyle name="Normal 25 2 3 16 4" xfId="49785" xr:uid="{00000000-0005-0000-0000-000026C20000}"/>
    <cellStyle name="Normal 25 2 3 17" xfId="49786" xr:uid="{00000000-0005-0000-0000-000027C20000}"/>
    <cellStyle name="Normal 25 2 3 17 2" xfId="49787" xr:uid="{00000000-0005-0000-0000-000028C20000}"/>
    <cellStyle name="Normal 25 2 3 17 3" xfId="49788" xr:uid="{00000000-0005-0000-0000-000029C20000}"/>
    <cellStyle name="Normal 25 2 3 17 4" xfId="49789" xr:uid="{00000000-0005-0000-0000-00002AC20000}"/>
    <cellStyle name="Normal 25 2 3 18" xfId="49790" xr:uid="{00000000-0005-0000-0000-00002BC20000}"/>
    <cellStyle name="Normal 25 2 3 19" xfId="49791" xr:uid="{00000000-0005-0000-0000-00002CC20000}"/>
    <cellStyle name="Normal 25 2 3 2" xfId="49792" xr:uid="{00000000-0005-0000-0000-00002DC20000}"/>
    <cellStyle name="Normal 25 2 3 2 2" xfId="49793" xr:uid="{00000000-0005-0000-0000-00002EC20000}"/>
    <cellStyle name="Normal 25 2 3 2 3" xfId="49794" xr:uid="{00000000-0005-0000-0000-00002FC20000}"/>
    <cellStyle name="Normal 25 2 3 2 4" xfId="49795" xr:uid="{00000000-0005-0000-0000-000030C20000}"/>
    <cellStyle name="Normal 25 2 3 2 5" xfId="49796" xr:uid="{00000000-0005-0000-0000-000031C20000}"/>
    <cellStyle name="Normal 25 2 3 20" xfId="49797" xr:uid="{00000000-0005-0000-0000-000032C20000}"/>
    <cellStyle name="Normal 25 2 3 3" xfId="49798" xr:uid="{00000000-0005-0000-0000-000033C20000}"/>
    <cellStyle name="Normal 25 2 3 3 2" xfId="49799" xr:uid="{00000000-0005-0000-0000-000034C20000}"/>
    <cellStyle name="Normal 25 2 3 3 3" xfId="49800" xr:uid="{00000000-0005-0000-0000-000035C20000}"/>
    <cellStyle name="Normal 25 2 3 3 4" xfId="49801" xr:uid="{00000000-0005-0000-0000-000036C20000}"/>
    <cellStyle name="Normal 25 2 3 3 5" xfId="49802" xr:uid="{00000000-0005-0000-0000-000037C20000}"/>
    <cellStyle name="Normal 25 2 3 4" xfId="49803" xr:uid="{00000000-0005-0000-0000-000038C20000}"/>
    <cellStyle name="Normal 25 2 3 4 2" xfId="49804" xr:uid="{00000000-0005-0000-0000-000039C20000}"/>
    <cellStyle name="Normal 25 2 3 4 3" xfId="49805" xr:uid="{00000000-0005-0000-0000-00003AC20000}"/>
    <cellStyle name="Normal 25 2 3 4 4" xfId="49806" xr:uid="{00000000-0005-0000-0000-00003BC20000}"/>
    <cellStyle name="Normal 25 2 3 4 5" xfId="49807" xr:uid="{00000000-0005-0000-0000-00003CC20000}"/>
    <cellStyle name="Normal 25 2 3 5" xfId="49808" xr:uid="{00000000-0005-0000-0000-00003DC20000}"/>
    <cellStyle name="Normal 25 2 3 5 2" xfId="49809" xr:uid="{00000000-0005-0000-0000-00003EC20000}"/>
    <cellStyle name="Normal 25 2 3 5 3" xfId="49810" xr:uid="{00000000-0005-0000-0000-00003FC20000}"/>
    <cellStyle name="Normal 25 2 3 5 4" xfId="49811" xr:uid="{00000000-0005-0000-0000-000040C20000}"/>
    <cellStyle name="Normal 25 2 3 5 5" xfId="49812" xr:uid="{00000000-0005-0000-0000-000041C20000}"/>
    <cellStyle name="Normal 25 2 3 6" xfId="49813" xr:uid="{00000000-0005-0000-0000-000042C20000}"/>
    <cellStyle name="Normal 25 2 3 6 2" xfId="49814" xr:uid="{00000000-0005-0000-0000-000043C20000}"/>
    <cellStyle name="Normal 25 2 3 6 3" xfId="49815" xr:uid="{00000000-0005-0000-0000-000044C20000}"/>
    <cellStyle name="Normal 25 2 3 6 4" xfId="49816" xr:uid="{00000000-0005-0000-0000-000045C20000}"/>
    <cellStyle name="Normal 25 2 3 6 5" xfId="49817" xr:uid="{00000000-0005-0000-0000-000046C20000}"/>
    <cellStyle name="Normal 25 2 3 7" xfId="49818" xr:uid="{00000000-0005-0000-0000-000047C20000}"/>
    <cellStyle name="Normal 25 2 3 7 2" xfId="49819" xr:uid="{00000000-0005-0000-0000-000048C20000}"/>
    <cellStyle name="Normal 25 2 3 7 3" xfId="49820" xr:uid="{00000000-0005-0000-0000-000049C20000}"/>
    <cellStyle name="Normal 25 2 3 7 4" xfId="49821" xr:uid="{00000000-0005-0000-0000-00004AC20000}"/>
    <cellStyle name="Normal 25 2 3 7 5" xfId="49822" xr:uid="{00000000-0005-0000-0000-00004BC20000}"/>
    <cellStyle name="Normal 25 2 3 8" xfId="49823" xr:uid="{00000000-0005-0000-0000-00004CC20000}"/>
    <cellStyle name="Normal 25 2 3 8 2" xfId="49824" xr:uid="{00000000-0005-0000-0000-00004DC20000}"/>
    <cellStyle name="Normal 25 2 3 8 3" xfId="49825" xr:uid="{00000000-0005-0000-0000-00004EC20000}"/>
    <cellStyle name="Normal 25 2 3 8 4" xfId="49826" xr:uid="{00000000-0005-0000-0000-00004FC20000}"/>
    <cellStyle name="Normal 25 2 3 8 5" xfId="49827" xr:uid="{00000000-0005-0000-0000-000050C20000}"/>
    <cellStyle name="Normal 25 2 3 9" xfId="49828" xr:uid="{00000000-0005-0000-0000-000051C20000}"/>
    <cellStyle name="Normal 25 2 3 9 2" xfId="49829" xr:uid="{00000000-0005-0000-0000-000052C20000}"/>
    <cellStyle name="Normal 25 2 3 9 3" xfId="49830" xr:uid="{00000000-0005-0000-0000-000053C20000}"/>
    <cellStyle name="Normal 25 2 3 9 4" xfId="49831" xr:uid="{00000000-0005-0000-0000-000054C20000}"/>
    <cellStyle name="Normal 25 2 3 9 5" xfId="49832" xr:uid="{00000000-0005-0000-0000-000055C20000}"/>
    <cellStyle name="Normal 25 2 4" xfId="49833" xr:uid="{00000000-0005-0000-0000-000056C20000}"/>
    <cellStyle name="Normal 25 2 4 10" xfId="49834" xr:uid="{00000000-0005-0000-0000-000057C20000}"/>
    <cellStyle name="Normal 25 2 4 10 2" xfId="49835" xr:uid="{00000000-0005-0000-0000-000058C20000}"/>
    <cellStyle name="Normal 25 2 4 10 3" xfId="49836" xr:uid="{00000000-0005-0000-0000-000059C20000}"/>
    <cellStyle name="Normal 25 2 4 10 4" xfId="49837" xr:uid="{00000000-0005-0000-0000-00005AC20000}"/>
    <cellStyle name="Normal 25 2 4 10 5" xfId="49838" xr:uid="{00000000-0005-0000-0000-00005BC20000}"/>
    <cellStyle name="Normal 25 2 4 11" xfId="49839" xr:uid="{00000000-0005-0000-0000-00005CC20000}"/>
    <cellStyle name="Normal 25 2 4 11 2" xfId="49840" xr:uid="{00000000-0005-0000-0000-00005DC20000}"/>
    <cellStyle name="Normal 25 2 4 11 3" xfId="49841" xr:uid="{00000000-0005-0000-0000-00005EC20000}"/>
    <cellStyle name="Normal 25 2 4 11 4" xfId="49842" xr:uid="{00000000-0005-0000-0000-00005FC20000}"/>
    <cellStyle name="Normal 25 2 4 11 5" xfId="49843" xr:uid="{00000000-0005-0000-0000-000060C20000}"/>
    <cellStyle name="Normal 25 2 4 12" xfId="49844" xr:uid="{00000000-0005-0000-0000-000061C20000}"/>
    <cellStyle name="Normal 25 2 4 12 2" xfId="49845" xr:uid="{00000000-0005-0000-0000-000062C20000}"/>
    <cellStyle name="Normal 25 2 4 12 3" xfId="49846" xr:uid="{00000000-0005-0000-0000-000063C20000}"/>
    <cellStyle name="Normal 25 2 4 12 4" xfId="49847" xr:uid="{00000000-0005-0000-0000-000064C20000}"/>
    <cellStyle name="Normal 25 2 4 12 5" xfId="49848" xr:uid="{00000000-0005-0000-0000-000065C20000}"/>
    <cellStyle name="Normal 25 2 4 13" xfId="49849" xr:uid="{00000000-0005-0000-0000-000066C20000}"/>
    <cellStyle name="Normal 25 2 4 13 2" xfId="49850" xr:uid="{00000000-0005-0000-0000-000067C20000}"/>
    <cellStyle name="Normal 25 2 4 13 3" xfId="49851" xr:uid="{00000000-0005-0000-0000-000068C20000}"/>
    <cellStyle name="Normal 25 2 4 13 4" xfId="49852" xr:uid="{00000000-0005-0000-0000-000069C20000}"/>
    <cellStyle name="Normal 25 2 4 13 5" xfId="49853" xr:uid="{00000000-0005-0000-0000-00006AC20000}"/>
    <cellStyle name="Normal 25 2 4 14" xfId="49854" xr:uid="{00000000-0005-0000-0000-00006BC20000}"/>
    <cellStyle name="Normal 25 2 4 14 2" xfId="49855" xr:uid="{00000000-0005-0000-0000-00006CC20000}"/>
    <cellStyle name="Normal 25 2 4 14 3" xfId="49856" xr:uid="{00000000-0005-0000-0000-00006DC20000}"/>
    <cellStyle name="Normal 25 2 4 14 4" xfId="49857" xr:uid="{00000000-0005-0000-0000-00006EC20000}"/>
    <cellStyle name="Normal 25 2 4 14 5" xfId="49858" xr:uid="{00000000-0005-0000-0000-00006FC20000}"/>
    <cellStyle name="Normal 25 2 4 15" xfId="49859" xr:uid="{00000000-0005-0000-0000-000070C20000}"/>
    <cellStyle name="Normal 25 2 4 15 2" xfId="49860" xr:uid="{00000000-0005-0000-0000-000071C20000}"/>
    <cellStyle name="Normal 25 2 4 15 3" xfId="49861" xr:uid="{00000000-0005-0000-0000-000072C20000}"/>
    <cellStyle name="Normal 25 2 4 15 4" xfId="49862" xr:uid="{00000000-0005-0000-0000-000073C20000}"/>
    <cellStyle name="Normal 25 2 4 15 5" xfId="49863" xr:uid="{00000000-0005-0000-0000-000074C20000}"/>
    <cellStyle name="Normal 25 2 4 16" xfId="49864" xr:uid="{00000000-0005-0000-0000-000075C20000}"/>
    <cellStyle name="Normal 25 2 4 16 2" xfId="49865" xr:uid="{00000000-0005-0000-0000-000076C20000}"/>
    <cellStyle name="Normal 25 2 4 16 3" xfId="49866" xr:uid="{00000000-0005-0000-0000-000077C20000}"/>
    <cellStyle name="Normal 25 2 4 16 4" xfId="49867" xr:uid="{00000000-0005-0000-0000-000078C20000}"/>
    <cellStyle name="Normal 25 2 4 17" xfId="49868" xr:uid="{00000000-0005-0000-0000-000079C20000}"/>
    <cellStyle name="Normal 25 2 4 17 2" xfId="49869" xr:uid="{00000000-0005-0000-0000-00007AC20000}"/>
    <cellStyle name="Normal 25 2 4 17 3" xfId="49870" xr:uid="{00000000-0005-0000-0000-00007BC20000}"/>
    <cellStyle name="Normal 25 2 4 17 4" xfId="49871" xr:uid="{00000000-0005-0000-0000-00007CC20000}"/>
    <cellStyle name="Normal 25 2 4 18" xfId="49872" xr:uid="{00000000-0005-0000-0000-00007DC20000}"/>
    <cellStyle name="Normal 25 2 4 19" xfId="49873" xr:uid="{00000000-0005-0000-0000-00007EC20000}"/>
    <cellStyle name="Normal 25 2 4 2" xfId="49874" xr:uid="{00000000-0005-0000-0000-00007FC20000}"/>
    <cellStyle name="Normal 25 2 4 2 2" xfId="49875" xr:uid="{00000000-0005-0000-0000-000080C20000}"/>
    <cellStyle name="Normal 25 2 4 2 3" xfId="49876" xr:uid="{00000000-0005-0000-0000-000081C20000}"/>
    <cellStyle name="Normal 25 2 4 2 4" xfId="49877" xr:uid="{00000000-0005-0000-0000-000082C20000}"/>
    <cellStyle name="Normal 25 2 4 2 5" xfId="49878" xr:uid="{00000000-0005-0000-0000-000083C20000}"/>
    <cellStyle name="Normal 25 2 4 20" xfId="49879" xr:uid="{00000000-0005-0000-0000-000084C20000}"/>
    <cellStyle name="Normal 25 2 4 3" xfId="49880" xr:uid="{00000000-0005-0000-0000-000085C20000}"/>
    <cellStyle name="Normal 25 2 4 3 2" xfId="49881" xr:uid="{00000000-0005-0000-0000-000086C20000}"/>
    <cellStyle name="Normal 25 2 4 3 3" xfId="49882" xr:uid="{00000000-0005-0000-0000-000087C20000}"/>
    <cellStyle name="Normal 25 2 4 3 4" xfId="49883" xr:uid="{00000000-0005-0000-0000-000088C20000}"/>
    <cellStyle name="Normal 25 2 4 3 5" xfId="49884" xr:uid="{00000000-0005-0000-0000-000089C20000}"/>
    <cellStyle name="Normal 25 2 4 4" xfId="49885" xr:uid="{00000000-0005-0000-0000-00008AC20000}"/>
    <cellStyle name="Normal 25 2 4 4 2" xfId="49886" xr:uid="{00000000-0005-0000-0000-00008BC20000}"/>
    <cellStyle name="Normal 25 2 4 4 3" xfId="49887" xr:uid="{00000000-0005-0000-0000-00008CC20000}"/>
    <cellStyle name="Normal 25 2 4 4 4" xfId="49888" xr:uid="{00000000-0005-0000-0000-00008DC20000}"/>
    <cellStyle name="Normal 25 2 4 4 5" xfId="49889" xr:uid="{00000000-0005-0000-0000-00008EC20000}"/>
    <cellStyle name="Normal 25 2 4 5" xfId="49890" xr:uid="{00000000-0005-0000-0000-00008FC20000}"/>
    <cellStyle name="Normal 25 2 4 5 2" xfId="49891" xr:uid="{00000000-0005-0000-0000-000090C20000}"/>
    <cellStyle name="Normal 25 2 4 5 3" xfId="49892" xr:uid="{00000000-0005-0000-0000-000091C20000}"/>
    <cellStyle name="Normal 25 2 4 5 4" xfId="49893" xr:uid="{00000000-0005-0000-0000-000092C20000}"/>
    <cellStyle name="Normal 25 2 4 5 5" xfId="49894" xr:uid="{00000000-0005-0000-0000-000093C20000}"/>
    <cellStyle name="Normal 25 2 4 6" xfId="49895" xr:uid="{00000000-0005-0000-0000-000094C20000}"/>
    <cellStyle name="Normal 25 2 4 6 2" xfId="49896" xr:uid="{00000000-0005-0000-0000-000095C20000}"/>
    <cellStyle name="Normal 25 2 4 6 3" xfId="49897" xr:uid="{00000000-0005-0000-0000-000096C20000}"/>
    <cellStyle name="Normal 25 2 4 6 4" xfId="49898" xr:uid="{00000000-0005-0000-0000-000097C20000}"/>
    <cellStyle name="Normal 25 2 4 6 5" xfId="49899" xr:uid="{00000000-0005-0000-0000-000098C20000}"/>
    <cellStyle name="Normal 25 2 4 7" xfId="49900" xr:uid="{00000000-0005-0000-0000-000099C20000}"/>
    <cellStyle name="Normal 25 2 4 7 2" xfId="49901" xr:uid="{00000000-0005-0000-0000-00009AC20000}"/>
    <cellStyle name="Normal 25 2 4 7 3" xfId="49902" xr:uid="{00000000-0005-0000-0000-00009BC20000}"/>
    <cellStyle name="Normal 25 2 4 7 4" xfId="49903" xr:uid="{00000000-0005-0000-0000-00009CC20000}"/>
    <cellStyle name="Normal 25 2 4 7 5" xfId="49904" xr:uid="{00000000-0005-0000-0000-00009DC20000}"/>
    <cellStyle name="Normal 25 2 4 8" xfId="49905" xr:uid="{00000000-0005-0000-0000-00009EC20000}"/>
    <cellStyle name="Normal 25 2 4 8 2" xfId="49906" xr:uid="{00000000-0005-0000-0000-00009FC20000}"/>
    <cellStyle name="Normal 25 2 4 8 3" xfId="49907" xr:uid="{00000000-0005-0000-0000-0000A0C20000}"/>
    <cellStyle name="Normal 25 2 4 8 4" xfId="49908" xr:uid="{00000000-0005-0000-0000-0000A1C20000}"/>
    <cellStyle name="Normal 25 2 4 8 5" xfId="49909" xr:uid="{00000000-0005-0000-0000-0000A2C20000}"/>
    <cellStyle name="Normal 25 2 4 9" xfId="49910" xr:uid="{00000000-0005-0000-0000-0000A3C20000}"/>
    <cellStyle name="Normal 25 2 4 9 2" xfId="49911" xr:uid="{00000000-0005-0000-0000-0000A4C20000}"/>
    <cellStyle name="Normal 25 2 4 9 3" xfId="49912" xr:uid="{00000000-0005-0000-0000-0000A5C20000}"/>
    <cellStyle name="Normal 25 2 4 9 4" xfId="49913" xr:uid="{00000000-0005-0000-0000-0000A6C20000}"/>
    <cellStyle name="Normal 25 2 4 9 5" xfId="49914" xr:uid="{00000000-0005-0000-0000-0000A7C20000}"/>
    <cellStyle name="Normal 25 2 5" xfId="49915" xr:uid="{00000000-0005-0000-0000-0000A8C20000}"/>
    <cellStyle name="Normal 25 2 5 2" xfId="49916" xr:uid="{00000000-0005-0000-0000-0000A9C20000}"/>
    <cellStyle name="Normal 25 2 5 3" xfId="49917" xr:uid="{00000000-0005-0000-0000-0000AAC20000}"/>
    <cellStyle name="Normal 25 2 5 4" xfId="49918" xr:uid="{00000000-0005-0000-0000-0000ABC20000}"/>
    <cellStyle name="Normal 25 2 5 5" xfId="49919" xr:uid="{00000000-0005-0000-0000-0000ACC20000}"/>
    <cellStyle name="Normal 25 2 6" xfId="49920" xr:uid="{00000000-0005-0000-0000-0000ADC20000}"/>
    <cellStyle name="Normal 25 2 6 2" xfId="49921" xr:uid="{00000000-0005-0000-0000-0000AEC20000}"/>
    <cellStyle name="Normal 25 2 6 3" xfId="49922" xr:uid="{00000000-0005-0000-0000-0000AFC20000}"/>
    <cellStyle name="Normal 25 2 6 4" xfId="49923" xr:uid="{00000000-0005-0000-0000-0000B0C20000}"/>
    <cellStyle name="Normal 25 2 6 5" xfId="49924" xr:uid="{00000000-0005-0000-0000-0000B1C20000}"/>
    <cellStyle name="Normal 25 2 7" xfId="49925" xr:uid="{00000000-0005-0000-0000-0000B2C20000}"/>
    <cellStyle name="Normal 25 2 7 2" xfId="49926" xr:uid="{00000000-0005-0000-0000-0000B3C20000}"/>
    <cellStyle name="Normal 25 2 7 3" xfId="49927" xr:uid="{00000000-0005-0000-0000-0000B4C20000}"/>
    <cellStyle name="Normal 25 2 7 4" xfId="49928" xr:uid="{00000000-0005-0000-0000-0000B5C20000}"/>
    <cellStyle name="Normal 25 2 7 5" xfId="49929" xr:uid="{00000000-0005-0000-0000-0000B6C20000}"/>
    <cellStyle name="Normal 25 2 8" xfId="49930" xr:uid="{00000000-0005-0000-0000-0000B7C20000}"/>
    <cellStyle name="Normal 25 2 8 2" xfId="49931" xr:uid="{00000000-0005-0000-0000-0000B8C20000}"/>
    <cellStyle name="Normal 25 2 8 3" xfId="49932" xr:uid="{00000000-0005-0000-0000-0000B9C20000}"/>
    <cellStyle name="Normal 25 2 8 4" xfId="49933" xr:uid="{00000000-0005-0000-0000-0000BAC20000}"/>
    <cellStyle name="Normal 25 2 8 5" xfId="49934" xr:uid="{00000000-0005-0000-0000-0000BBC20000}"/>
    <cellStyle name="Normal 25 2 9" xfId="49935" xr:uid="{00000000-0005-0000-0000-0000BCC20000}"/>
    <cellStyle name="Normal 25 2 9 2" xfId="49936" xr:uid="{00000000-0005-0000-0000-0000BDC20000}"/>
    <cellStyle name="Normal 25 2 9 3" xfId="49937" xr:uid="{00000000-0005-0000-0000-0000BEC20000}"/>
    <cellStyle name="Normal 25 2 9 4" xfId="49938" xr:uid="{00000000-0005-0000-0000-0000BFC20000}"/>
    <cellStyle name="Normal 25 2 9 5" xfId="49939" xr:uid="{00000000-0005-0000-0000-0000C0C20000}"/>
    <cellStyle name="Normal 25 20" xfId="49940" xr:uid="{00000000-0005-0000-0000-0000C1C20000}"/>
    <cellStyle name="Normal 25 20 2" xfId="49941" xr:uid="{00000000-0005-0000-0000-0000C2C20000}"/>
    <cellStyle name="Normal 25 20 3" xfId="49942" xr:uid="{00000000-0005-0000-0000-0000C3C20000}"/>
    <cellStyle name="Normal 25 20 4" xfId="49943" xr:uid="{00000000-0005-0000-0000-0000C4C20000}"/>
    <cellStyle name="Normal 25 20 5" xfId="49944" xr:uid="{00000000-0005-0000-0000-0000C5C20000}"/>
    <cellStyle name="Normal 25 21" xfId="49945" xr:uid="{00000000-0005-0000-0000-0000C6C20000}"/>
    <cellStyle name="Normal 25 21 2" xfId="49946" xr:uid="{00000000-0005-0000-0000-0000C7C20000}"/>
    <cellStyle name="Normal 25 21 3" xfId="49947" xr:uid="{00000000-0005-0000-0000-0000C8C20000}"/>
    <cellStyle name="Normal 25 21 4" xfId="49948" xr:uid="{00000000-0005-0000-0000-0000C9C20000}"/>
    <cellStyle name="Normal 25 22" xfId="49949" xr:uid="{00000000-0005-0000-0000-0000CAC20000}"/>
    <cellStyle name="Normal 25 22 2" xfId="49950" xr:uid="{00000000-0005-0000-0000-0000CBC20000}"/>
    <cellStyle name="Normal 25 22 3" xfId="49951" xr:uid="{00000000-0005-0000-0000-0000CCC20000}"/>
    <cellStyle name="Normal 25 22 4" xfId="49952" xr:uid="{00000000-0005-0000-0000-0000CDC20000}"/>
    <cellStyle name="Normal 25 23" xfId="49953" xr:uid="{00000000-0005-0000-0000-0000CEC20000}"/>
    <cellStyle name="Normal 25 24" xfId="49954" xr:uid="{00000000-0005-0000-0000-0000CFC20000}"/>
    <cellStyle name="Normal 25 25" xfId="49955" xr:uid="{00000000-0005-0000-0000-0000D0C20000}"/>
    <cellStyle name="Normal 25 3" xfId="49956" xr:uid="{00000000-0005-0000-0000-0000D1C20000}"/>
    <cellStyle name="Normal 25 3 10" xfId="49957" xr:uid="{00000000-0005-0000-0000-0000D2C20000}"/>
    <cellStyle name="Normal 25 3 10 2" xfId="49958" xr:uid="{00000000-0005-0000-0000-0000D3C20000}"/>
    <cellStyle name="Normal 25 3 10 3" xfId="49959" xr:uid="{00000000-0005-0000-0000-0000D4C20000}"/>
    <cellStyle name="Normal 25 3 10 4" xfId="49960" xr:uid="{00000000-0005-0000-0000-0000D5C20000}"/>
    <cellStyle name="Normal 25 3 10 5" xfId="49961" xr:uid="{00000000-0005-0000-0000-0000D6C20000}"/>
    <cellStyle name="Normal 25 3 11" xfId="49962" xr:uid="{00000000-0005-0000-0000-0000D7C20000}"/>
    <cellStyle name="Normal 25 3 11 2" xfId="49963" xr:uid="{00000000-0005-0000-0000-0000D8C20000}"/>
    <cellStyle name="Normal 25 3 11 3" xfId="49964" xr:uid="{00000000-0005-0000-0000-0000D9C20000}"/>
    <cellStyle name="Normal 25 3 11 4" xfId="49965" xr:uid="{00000000-0005-0000-0000-0000DAC20000}"/>
    <cellStyle name="Normal 25 3 11 5" xfId="49966" xr:uid="{00000000-0005-0000-0000-0000DBC20000}"/>
    <cellStyle name="Normal 25 3 12" xfId="49967" xr:uid="{00000000-0005-0000-0000-0000DCC20000}"/>
    <cellStyle name="Normal 25 3 12 2" xfId="49968" xr:uid="{00000000-0005-0000-0000-0000DDC20000}"/>
    <cellStyle name="Normal 25 3 12 3" xfId="49969" xr:uid="{00000000-0005-0000-0000-0000DEC20000}"/>
    <cellStyle name="Normal 25 3 12 4" xfId="49970" xr:uid="{00000000-0005-0000-0000-0000DFC20000}"/>
    <cellStyle name="Normal 25 3 12 5" xfId="49971" xr:uid="{00000000-0005-0000-0000-0000E0C20000}"/>
    <cellStyle name="Normal 25 3 13" xfId="49972" xr:uid="{00000000-0005-0000-0000-0000E1C20000}"/>
    <cellStyle name="Normal 25 3 13 2" xfId="49973" xr:uid="{00000000-0005-0000-0000-0000E2C20000}"/>
    <cellStyle name="Normal 25 3 13 3" xfId="49974" xr:uid="{00000000-0005-0000-0000-0000E3C20000}"/>
    <cellStyle name="Normal 25 3 13 4" xfId="49975" xr:uid="{00000000-0005-0000-0000-0000E4C20000}"/>
    <cellStyle name="Normal 25 3 13 5" xfId="49976" xr:uid="{00000000-0005-0000-0000-0000E5C20000}"/>
    <cellStyle name="Normal 25 3 14" xfId="49977" xr:uid="{00000000-0005-0000-0000-0000E6C20000}"/>
    <cellStyle name="Normal 25 3 14 2" xfId="49978" xr:uid="{00000000-0005-0000-0000-0000E7C20000}"/>
    <cellStyle name="Normal 25 3 14 3" xfId="49979" xr:uid="{00000000-0005-0000-0000-0000E8C20000}"/>
    <cellStyle name="Normal 25 3 14 4" xfId="49980" xr:uid="{00000000-0005-0000-0000-0000E9C20000}"/>
    <cellStyle name="Normal 25 3 14 5" xfId="49981" xr:uid="{00000000-0005-0000-0000-0000EAC20000}"/>
    <cellStyle name="Normal 25 3 15" xfId="49982" xr:uid="{00000000-0005-0000-0000-0000EBC20000}"/>
    <cellStyle name="Normal 25 3 15 2" xfId="49983" xr:uid="{00000000-0005-0000-0000-0000ECC20000}"/>
    <cellStyle name="Normal 25 3 15 3" xfId="49984" xr:uid="{00000000-0005-0000-0000-0000EDC20000}"/>
    <cellStyle name="Normal 25 3 15 4" xfId="49985" xr:uid="{00000000-0005-0000-0000-0000EEC20000}"/>
    <cellStyle name="Normal 25 3 15 5" xfId="49986" xr:uid="{00000000-0005-0000-0000-0000EFC20000}"/>
    <cellStyle name="Normal 25 3 16" xfId="49987" xr:uid="{00000000-0005-0000-0000-0000F0C20000}"/>
    <cellStyle name="Normal 25 3 16 2" xfId="49988" xr:uid="{00000000-0005-0000-0000-0000F1C20000}"/>
    <cellStyle name="Normal 25 3 16 3" xfId="49989" xr:uid="{00000000-0005-0000-0000-0000F2C20000}"/>
    <cellStyle name="Normal 25 3 16 4" xfId="49990" xr:uid="{00000000-0005-0000-0000-0000F3C20000}"/>
    <cellStyle name="Normal 25 3 16 5" xfId="49991" xr:uid="{00000000-0005-0000-0000-0000F4C20000}"/>
    <cellStyle name="Normal 25 3 17" xfId="49992" xr:uid="{00000000-0005-0000-0000-0000F5C20000}"/>
    <cellStyle name="Normal 25 3 17 2" xfId="49993" xr:uid="{00000000-0005-0000-0000-0000F6C20000}"/>
    <cellStyle name="Normal 25 3 17 3" xfId="49994" xr:uid="{00000000-0005-0000-0000-0000F7C20000}"/>
    <cellStyle name="Normal 25 3 17 4" xfId="49995" xr:uid="{00000000-0005-0000-0000-0000F8C20000}"/>
    <cellStyle name="Normal 25 3 18" xfId="49996" xr:uid="{00000000-0005-0000-0000-0000F9C20000}"/>
    <cellStyle name="Normal 25 3 18 2" xfId="49997" xr:uid="{00000000-0005-0000-0000-0000FAC20000}"/>
    <cellStyle name="Normal 25 3 18 3" xfId="49998" xr:uid="{00000000-0005-0000-0000-0000FBC20000}"/>
    <cellStyle name="Normal 25 3 18 4" xfId="49999" xr:uid="{00000000-0005-0000-0000-0000FCC20000}"/>
    <cellStyle name="Normal 25 3 19" xfId="50000" xr:uid="{00000000-0005-0000-0000-0000FDC20000}"/>
    <cellStyle name="Normal 25 3 2" xfId="50001" xr:uid="{00000000-0005-0000-0000-0000FEC20000}"/>
    <cellStyle name="Normal 25 3 2 2" xfId="50002" xr:uid="{00000000-0005-0000-0000-0000FFC20000}"/>
    <cellStyle name="Normal 25 3 2 3" xfId="50003" xr:uid="{00000000-0005-0000-0000-000000C30000}"/>
    <cellStyle name="Normal 25 3 2 4" xfId="50004" xr:uid="{00000000-0005-0000-0000-000001C30000}"/>
    <cellStyle name="Normal 25 3 2 5" xfId="50005" xr:uid="{00000000-0005-0000-0000-000002C30000}"/>
    <cellStyle name="Normal 25 3 20" xfId="50006" xr:uid="{00000000-0005-0000-0000-000003C30000}"/>
    <cellStyle name="Normal 25 3 21" xfId="50007" xr:uid="{00000000-0005-0000-0000-000004C30000}"/>
    <cellStyle name="Normal 25 3 3" xfId="50008" xr:uid="{00000000-0005-0000-0000-000005C30000}"/>
    <cellStyle name="Normal 25 3 3 2" xfId="50009" xr:uid="{00000000-0005-0000-0000-000006C30000}"/>
    <cellStyle name="Normal 25 3 3 3" xfId="50010" xr:uid="{00000000-0005-0000-0000-000007C30000}"/>
    <cellStyle name="Normal 25 3 3 4" xfId="50011" xr:uid="{00000000-0005-0000-0000-000008C30000}"/>
    <cellStyle name="Normal 25 3 3 5" xfId="50012" xr:uid="{00000000-0005-0000-0000-000009C30000}"/>
    <cellStyle name="Normal 25 3 4" xfId="50013" xr:uid="{00000000-0005-0000-0000-00000AC30000}"/>
    <cellStyle name="Normal 25 3 4 2" xfId="50014" xr:uid="{00000000-0005-0000-0000-00000BC30000}"/>
    <cellStyle name="Normal 25 3 4 3" xfId="50015" xr:uid="{00000000-0005-0000-0000-00000CC30000}"/>
    <cellStyle name="Normal 25 3 4 4" xfId="50016" xr:uid="{00000000-0005-0000-0000-00000DC30000}"/>
    <cellStyle name="Normal 25 3 4 5" xfId="50017" xr:uid="{00000000-0005-0000-0000-00000EC30000}"/>
    <cellStyle name="Normal 25 3 5" xfId="50018" xr:uid="{00000000-0005-0000-0000-00000FC30000}"/>
    <cellStyle name="Normal 25 3 5 2" xfId="50019" xr:uid="{00000000-0005-0000-0000-000010C30000}"/>
    <cellStyle name="Normal 25 3 5 3" xfId="50020" xr:uid="{00000000-0005-0000-0000-000011C30000}"/>
    <cellStyle name="Normal 25 3 5 4" xfId="50021" xr:uid="{00000000-0005-0000-0000-000012C30000}"/>
    <cellStyle name="Normal 25 3 5 5" xfId="50022" xr:uid="{00000000-0005-0000-0000-000013C30000}"/>
    <cellStyle name="Normal 25 3 6" xfId="50023" xr:uid="{00000000-0005-0000-0000-000014C30000}"/>
    <cellStyle name="Normal 25 3 6 2" xfId="50024" xr:uid="{00000000-0005-0000-0000-000015C30000}"/>
    <cellStyle name="Normal 25 3 6 3" xfId="50025" xr:uid="{00000000-0005-0000-0000-000016C30000}"/>
    <cellStyle name="Normal 25 3 6 4" xfId="50026" xr:uid="{00000000-0005-0000-0000-000017C30000}"/>
    <cellStyle name="Normal 25 3 6 5" xfId="50027" xr:uid="{00000000-0005-0000-0000-000018C30000}"/>
    <cellStyle name="Normal 25 3 7" xfId="50028" xr:uid="{00000000-0005-0000-0000-000019C30000}"/>
    <cellStyle name="Normal 25 3 7 2" xfId="50029" xr:uid="{00000000-0005-0000-0000-00001AC30000}"/>
    <cellStyle name="Normal 25 3 7 3" xfId="50030" xr:uid="{00000000-0005-0000-0000-00001BC30000}"/>
    <cellStyle name="Normal 25 3 7 4" xfId="50031" xr:uid="{00000000-0005-0000-0000-00001CC30000}"/>
    <cellStyle name="Normal 25 3 7 5" xfId="50032" xr:uid="{00000000-0005-0000-0000-00001DC30000}"/>
    <cellStyle name="Normal 25 3 8" xfId="50033" xr:uid="{00000000-0005-0000-0000-00001EC30000}"/>
    <cellStyle name="Normal 25 3 8 2" xfId="50034" xr:uid="{00000000-0005-0000-0000-00001FC30000}"/>
    <cellStyle name="Normal 25 3 8 3" xfId="50035" xr:uid="{00000000-0005-0000-0000-000020C30000}"/>
    <cellStyle name="Normal 25 3 8 4" xfId="50036" xr:uid="{00000000-0005-0000-0000-000021C30000}"/>
    <cellStyle name="Normal 25 3 8 5" xfId="50037" xr:uid="{00000000-0005-0000-0000-000022C30000}"/>
    <cellStyle name="Normal 25 3 9" xfId="50038" xr:uid="{00000000-0005-0000-0000-000023C30000}"/>
    <cellStyle name="Normal 25 3 9 2" xfId="50039" xr:uid="{00000000-0005-0000-0000-000024C30000}"/>
    <cellStyle name="Normal 25 3 9 3" xfId="50040" xr:uid="{00000000-0005-0000-0000-000025C30000}"/>
    <cellStyle name="Normal 25 3 9 4" xfId="50041" xr:uid="{00000000-0005-0000-0000-000026C30000}"/>
    <cellStyle name="Normal 25 3 9 5" xfId="50042" xr:uid="{00000000-0005-0000-0000-000027C30000}"/>
    <cellStyle name="Normal 25 4" xfId="50043" xr:uid="{00000000-0005-0000-0000-000028C30000}"/>
    <cellStyle name="Normal 25 4 10" xfId="50044" xr:uid="{00000000-0005-0000-0000-000029C30000}"/>
    <cellStyle name="Normal 25 4 10 2" xfId="50045" xr:uid="{00000000-0005-0000-0000-00002AC30000}"/>
    <cellStyle name="Normal 25 4 10 3" xfId="50046" xr:uid="{00000000-0005-0000-0000-00002BC30000}"/>
    <cellStyle name="Normal 25 4 10 4" xfId="50047" xr:uid="{00000000-0005-0000-0000-00002CC30000}"/>
    <cellStyle name="Normal 25 4 10 5" xfId="50048" xr:uid="{00000000-0005-0000-0000-00002DC30000}"/>
    <cellStyle name="Normal 25 4 11" xfId="50049" xr:uid="{00000000-0005-0000-0000-00002EC30000}"/>
    <cellStyle name="Normal 25 4 11 2" xfId="50050" xr:uid="{00000000-0005-0000-0000-00002FC30000}"/>
    <cellStyle name="Normal 25 4 11 3" xfId="50051" xr:uid="{00000000-0005-0000-0000-000030C30000}"/>
    <cellStyle name="Normal 25 4 11 4" xfId="50052" xr:uid="{00000000-0005-0000-0000-000031C30000}"/>
    <cellStyle name="Normal 25 4 11 5" xfId="50053" xr:uid="{00000000-0005-0000-0000-000032C30000}"/>
    <cellStyle name="Normal 25 4 12" xfId="50054" xr:uid="{00000000-0005-0000-0000-000033C30000}"/>
    <cellStyle name="Normal 25 4 12 2" xfId="50055" xr:uid="{00000000-0005-0000-0000-000034C30000}"/>
    <cellStyle name="Normal 25 4 12 3" xfId="50056" xr:uid="{00000000-0005-0000-0000-000035C30000}"/>
    <cellStyle name="Normal 25 4 12 4" xfId="50057" xr:uid="{00000000-0005-0000-0000-000036C30000}"/>
    <cellStyle name="Normal 25 4 12 5" xfId="50058" xr:uid="{00000000-0005-0000-0000-000037C30000}"/>
    <cellStyle name="Normal 25 4 13" xfId="50059" xr:uid="{00000000-0005-0000-0000-000038C30000}"/>
    <cellStyle name="Normal 25 4 13 2" xfId="50060" xr:uid="{00000000-0005-0000-0000-000039C30000}"/>
    <cellStyle name="Normal 25 4 13 3" xfId="50061" xr:uid="{00000000-0005-0000-0000-00003AC30000}"/>
    <cellStyle name="Normal 25 4 13 4" xfId="50062" xr:uid="{00000000-0005-0000-0000-00003BC30000}"/>
    <cellStyle name="Normal 25 4 13 5" xfId="50063" xr:uid="{00000000-0005-0000-0000-00003CC30000}"/>
    <cellStyle name="Normal 25 4 14" xfId="50064" xr:uid="{00000000-0005-0000-0000-00003DC30000}"/>
    <cellStyle name="Normal 25 4 14 2" xfId="50065" xr:uid="{00000000-0005-0000-0000-00003EC30000}"/>
    <cellStyle name="Normal 25 4 14 3" xfId="50066" xr:uid="{00000000-0005-0000-0000-00003FC30000}"/>
    <cellStyle name="Normal 25 4 14 4" xfId="50067" xr:uid="{00000000-0005-0000-0000-000040C30000}"/>
    <cellStyle name="Normal 25 4 14 5" xfId="50068" xr:uid="{00000000-0005-0000-0000-000041C30000}"/>
    <cellStyle name="Normal 25 4 15" xfId="50069" xr:uid="{00000000-0005-0000-0000-000042C30000}"/>
    <cellStyle name="Normal 25 4 15 2" xfId="50070" xr:uid="{00000000-0005-0000-0000-000043C30000}"/>
    <cellStyle name="Normal 25 4 15 3" xfId="50071" xr:uid="{00000000-0005-0000-0000-000044C30000}"/>
    <cellStyle name="Normal 25 4 15 4" xfId="50072" xr:uid="{00000000-0005-0000-0000-000045C30000}"/>
    <cellStyle name="Normal 25 4 15 5" xfId="50073" xr:uid="{00000000-0005-0000-0000-000046C30000}"/>
    <cellStyle name="Normal 25 4 16" xfId="50074" xr:uid="{00000000-0005-0000-0000-000047C30000}"/>
    <cellStyle name="Normal 25 4 16 2" xfId="50075" xr:uid="{00000000-0005-0000-0000-000048C30000}"/>
    <cellStyle name="Normal 25 4 16 3" xfId="50076" xr:uid="{00000000-0005-0000-0000-000049C30000}"/>
    <cellStyle name="Normal 25 4 16 4" xfId="50077" xr:uid="{00000000-0005-0000-0000-00004AC30000}"/>
    <cellStyle name="Normal 25 4 16 5" xfId="50078" xr:uid="{00000000-0005-0000-0000-00004BC30000}"/>
    <cellStyle name="Normal 25 4 17" xfId="50079" xr:uid="{00000000-0005-0000-0000-00004CC30000}"/>
    <cellStyle name="Normal 25 4 17 2" xfId="50080" xr:uid="{00000000-0005-0000-0000-00004DC30000}"/>
    <cellStyle name="Normal 25 4 17 3" xfId="50081" xr:uid="{00000000-0005-0000-0000-00004EC30000}"/>
    <cellStyle name="Normal 25 4 17 4" xfId="50082" xr:uid="{00000000-0005-0000-0000-00004FC30000}"/>
    <cellStyle name="Normal 25 4 18" xfId="50083" xr:uid="{00000000-0005-0000-0000-000050C30000}"/>
    <cellStyle name="Normal 25 4 18 2" xfId="50084" xr:uid="{00000000-0005-0000-0000-000051C30000}"/>
    <cellStyle name="Normal 25 4 18 3" xfId="50085" xr:uid="{00000000-0005-0000-0000-000052C30000}"/>
    <cellStyle name="Normal 25 4 18 4" xfId="50086" xr:uid="{00000000-0005-0000-0000-000053C30000}"/>
    <cellStyle name="Normal 25 4 19" xfId="50087" xr:uid="{00000000-0005-0000-0000-000054C30000}"/>
    <cellStyle name="Normal 25 4 2" xfId="50088" xr:uid="{00000000-0005-0000-0000-000055C30000}"/>
    <cellStyle name="Normal 25 4 2 2" xfId="50089" xr:uid="{00000000-0005-0000-0000-000056C30000}"/>
    <cellStyle name="Normal 25 4 2 3" xfId="50090" xr:uid="{00000000-0005-0000-0000-000057C30000}"/>
    <cellStyle name="Normal 25 4 2 4" xfId="50091" xr:uid="{00000000-0005-0000-0000-000058C30000}"/>
    <cellStyle name="Normal 25 4 2 5" xfId="50092" xr:uid="{00000000-0005-0000-0000-000059C30000}"/>
    <cellStyle name="Normal 25 4 20" xfId="50093" xr:uid="{00000000-0005-0000-0000-00005AC30000}"/>
    <cellStyle name="Normal 25 4 21" xfId="50094" xr:uid="{00000000-0005-0000-0000-00005BC30000}"/>
    <cellStyle name="Normal 25 4 3" xfId="50095" xr:uid="{00000000-0005-0000-0000-00005CC30000}"/>
    <cellStyle name="Normal 25 4 3 2" xfId="50096" xr:uid="{00000000-0005-0000-0000-00005DC30000}"/>
    <cellStyle name="Normal 25 4 3 3" xfId="50097" xr:uid="{00000000-0005-0000-0000-00005EC30000}"/>
    <cellStyle name="Normal 25 4 3 4" xfId="50098" xr:uid="{00000000-0005-0000-0000-00005FC30000}"/>
    <cellStyle name="Normal 25 4 3 5" xfId="50099" xr:uid="{00000000-0005-0000-0000-000060C30000}"/>
    <cellStyle name="Normal 25 4 4" xfId="50100" xr:uid="{00000000-0005-0000-0000-000061C30000}"/>
    <cellStyle name="Normal 25 4 4 2" xfId="50101" xr:uid="{00000000-0005-0000-0000-000062C30000}"/>
    <cellStyle name="Normal 25 4 4 3" xfId="50102" xr:uid="{00000000-0005-0000-0000-000063C30000}"/>
    <cellStyle name="Normal 25 4 4 4" xfId="50103" xr:uid="{00000000-0005-0000-0000-000064C30000}"/>
    <cellStyle name="Normal 25 4 4 5" xfId="50104" xr:uid="{00000000-0005-0000-0000-000065C30000}"/>
    <cellStyle name="Normal 25 4 5" xfId="50105" xr:uid="{00000000-0005-0000-0000-000066C30000}"/>
    <cellStyle name="Normal 25 4 5 2" xfId="50106" xr:uid="{00000000-0005-0000-0000-000067C30000}"/>
    <cellStyle name="Normal 25 4 5 3" xfId="50107" xr:uid="{00000000-0005-0000-0000-000068C30000}"/>
    <cellStyle name="Normal 25 4 5 4" xfId="50108" xr:uid="{00000000-0005-0000-0000-000069C30000}"/>
    <cellStyle name="Normal 25 4 5 5" xfId="50109" xr:uid="{00000000-0005-0000-0000-00006AC30000}"/>
    <cellStyle name="Normal 25 4 6" xfId="50110" xr:uid="{00000000-0005-0000-0000-00006BC30000}"/>
    <cellStyle name="Normal 25 4 6 2" xfId="50111" xr:uid="{00000000-0005-0000-0000-00006CC30000}"/>
    <cellStyle name="Normal 25 4 6 3" xfId="50112" xr:uid="{00000000-0005-0000-0000-00006DC30000}"/>
    <cellStyle name="Normal 25 4 6 4" xfId="50113" xr:uid="{00000000-0005-0000-0000-00006EC30000}"/>
    <cellStyle name="Normal 25 4 6 5" xfId="50114" xr:uid="{00000000-0005-0000-0000-00006FC30000}"/>
    <cellStyle name="Normal 25 4 7" xfId="50115" xr:uid="{00000000-0005-0000-0000-000070C30000}"/>
    <cellStyle name="Normal 25 4 7 2" xfId="50116" xr:uid="{00000000-0005-0000-0000-000071C30000}"/>
    <cellStyle name="Normal 25 4 7 3" xfId="50117" xr:uid="{00000000-0005-0000-0000-000072C30000}"/>
    <cellStyle name="Normal 25 4 7 4" xfId="50118" xr:uid="{00000000-0005-0000-0000-000073C30000}"/>
    <cellStyle name="Normal 25 4 7 5" xfId="50119" xr:uid="{00000000-0005-0000-0000-000074C30000}"/>
    <cellStyle name="Normal 25 4 8" xfId="50120" xr:uid="{00000000-0005-0000-0000-000075C30000}"/>
    <cellStyle name="Normal 25 4 8 2" xfId="50121" xr:uid="{00000000-0005-0000-0000-000076C30000}"/>
    <cellStyle name="Normal 25 4 8 3" xfId="50122" xr:uid="{00000000-0005-0000-0000-000077C30000}"/>
    <cellStyle name="Normal 25 4 8 4" xfId="50123" xr:uid="{00000000-0005-0000-0000-000078C30000}"/>
    <cellStyle name="Normal 25 4 8 5" xfId="50124" xr:uid="{00000000-0005-0000-0000-000079C30000}"/>
    <cellStyle name="Normal 25 4 9" xfId="50125" xr:uid="{00000000-0005-0000-0000-00007AC30000}"/>
    <cellStyle name="Normal 25 4 9 2" xfId="50126" xr:uid="{00000000-0005-0000-0000-00007BC30000}"/>
    <cellStyle name="Normal 25 4 9 3" xfId="50127" xr:uid="{00000000-0005-0000-0000-00007CC30000}"/>
    <cellStyle name="Normal 25 4 9 4" xfId="50128" xr:uid="{00000000-0005-0000-0000-00007DC30000}"/>
    <cellStyle name="Normal 25 4 9 5" xfId="50129" xr:uid="{00000000-0005-0000-0000-00007EC30000}"/>
    <cellStyle name="Normal 25 5" xfId="50130" xr:uid="{00000000-0005-0000-0000-00007FC30000}"/>
    <cellStyle name="Normal 25 5 10" xfId="50131" xr:uid="{00000000-0005-0000-0000-000080C30000}"/>
    <cellStyle name="Normal 25 5 10 2" xfId="50132" xr:uid="{00000000-0005-0000-0000-000081C30000}"/>
    <cellStyle name="Normal 25 5 10 3" xfId="50133" xr:uid="{00000000-0005-0000-0000-000082C30000}"/>
    <cellStyle name="Normal 25 5 10 4" xfId="50134" xr:uid="{00000000-0005-0000-0000-000083C30000}"/>
    <cellStyle name="Normal 25 5 10 5" xfId="50135" xr:uid="{00000000-0005-0000-0000-000084C30000}"/>
    <cellStyle name="Normal 25 5 11" xfId="50136" xr:uid="{00000000-0005-0000-0000-000085C30000}"/>
    <cellStyle name="Normal 25 5 11 2" xfId="50137" xr:uid="{00000000-0005-0000-0000-000086C30000}"/>
    <cellStyle name="Normal 25 5 11 3" xfId="50138" xr:uid="{00000000-0005-0000-0000-000087C30000}"/>
    <cellStyle name="Normal 25 5 11 4" xfId="50139" xr:uid="{00000000-0005-0000-0000-000088C30000}"/>
    <cellStyle name="Normal 25 5 11 5" xfId="50140" xr:uid="{00000000-0005-0000-0000-000089C30000}"/>
    <cellStyle name="Normal 25 5 12" xfId="50141" xr:uid="{00000000-0005-0000-0000-00008AC30000}"/>
    <cellStyle name="Normal 25 5 12 2" xfId="50142" xr:uid="{00000000-0005-0000-0000-00008BC30000}"/>
    <cellStyle name="Normal 25 5 12 3" xfId="50143" xr:uid="{00000000-0005-0000-0000-00008CC30000}"/>
    <cellStyle name="Normal 25 5 12 4" xfId="50144" xr:uid="{00000000-0005-0000-0000-00008DC30000}"/>
    <cellStyle name="Normal 25 5 12 5" xfId="50145" xr:uid="{00000000-0005-0000-0000-00008EC30000}"/>
    <cellStyle name="Normal 25 5 13" xfId="50146" xr:uid="{00000000-0005-0000-0000-00008FC30000}"/>
    <cellStyle name="Normal 25 5 13 2" xfId="50147" xr:uid="{00000000-0005-0000-0000-000090C30000}"/>
    <cellStyle name="Normal 25 5 13 3" xfId="50148" xr:uid="{00000000-0005-0000-0000-000091C30000}"/>
    <cellStyle name="Normal 25 5 13 4" xfId="50149" xr:uid="{00000000-0005-0000-0000-000092C30000}"/>
    <cellStyle name="Normal 25 5 13 5" xfId="50150" xr:uid="{00000000-0005-0000-0000-000093C30000}"/>
    <cellStyle name="Normal 25 5 14" xfId="50151" xr:uid="{00000000-0005-0000-0000-000094C30000}"/>
    <cellStyle name="Normal 25 5 14 2" xfId="50152" xr:uid="{00000000-0005-0000-0000-000095C30000}"/>
    <cellStyle name="Normal 25 5 14 3" xfId="50153" xr:uid="{00000000-0005-0000-0000-000096C30000}"/>
    <cellStyle name="Normal 25 5 14 4" xfId="50154" xr:uid="{00000000-0005-0000-0000-000097C30000}"/>
    <cellStyle name="Normal 25 5 14 5" xfId="50155" xr:uid="{00000000-0005-0000-0000-000098C30000}"/>
    <cellStyle name="Normal 25 5 15" xfId="50156" xr:uid="{00000000-0005-0000-0000-000099C30000}"/>
    <cellStyle name="Normal 25 5 15 2" xfId="50157" xr:uid="{00000000-0005-0000-0000-00009AC30000}"/>
    <cellStyle name="Normal 25 5 15 3" xfId="50158" xr:uid="{00000000-0005-0000-0000-00009BC30000}"/>
    <cellStyle name="Normal 25 5 15 4" xfId="50159" xr:uid="{00000000-0005-0000-0000-00009CC30000}"/>
    <cellStyle name="Normal 25 5 15 5" xfId="50160" xr:uid="{00000000-0005-0000-0000-00009DC30000}"/>
    <cellStyle name="Normal 25 5 16" xfId="50161" xr:uid="{00000000-0005-0000-0000-00009EC30000}"/>
    <cellStyle name="Normal 25 5 16 2" xfId="50162" xr:uid="{00000000-0005-0000-0000-00009FC30000}"/>
    <cellStyle name="Normal 25 5 16 3" xfId="50163" xr:uid="{00000000-0005-0000-0000-0000A0C30000}"/>
    <cellStyle name="Normal 25 5 16 4" xfId="50164" xr:uid="{00000000-0005-0000-0000-0000A1C30000}"/>
    <cellStyle name="Normal 25 5 17" xfId="50165" xr:uid="{00000000-0005-0000-0000-0000A2C30000}"/>
    <cellStyle name="Normal 25 5 17 2" xfId="50166" xr:uid="{00000000-0005-0000-0000-0000A3C30000}"/>
    <cellStyle name="Normal 25 5 17 3" xfId="50167" xr:uid="{00000000-0005-0000-0000-0000A4C30000}"/>
    <cellStyle name="Normal 25 5 17 4" xfId="50168" xr:uid="{00000000-0005-0000-0000-0000A5C30000}"/>
    <cellStyle name="Normal 25 5 18" xfId="50169" xr:uid="{00000000-0005-0000-0000-0000A6C30000}"/>
    <cellStyle name="Normal 25 5 19" xfId="50170" xr:uid="{00000000-0005-0000-0000-0000A7C30000}"/>
    <cellStyle name="Normal 25 5 2" xfId="50171" xr:uid="{00000000-0005-0000-0000-0000A8C30000}"/>
    <cellStyle name="Normal 25 5 2 2" xfId="50172" xr:uid="{00000000-0005-0000-0000-0000A9C30000}"/>
    <cellStyle name="Normal 25 5 2 3" xfId="50173" xr:uid="{00000000-0005-0000-0000-0000AAC30000}"/>
    <cellStyle name="Normal 25 5 2 4" xfId="50174" xr:uid="{00000000-0005-0000-0000-0000ABC30000}"/>
    <cellStyle name="Normal 25 5 2 5" xfId="50175" xr:uid="{00000000-0005-0000-0000-0000ACC30000}"/>
    <cellStyle name="Normal 25 5 20" xfId="50176" xr:uid="{00000000-0005-0000-0000-0000ADC30000}"/>
    <cellStyle name="Normal 25 5 3" xfId="50177" xr:uid="{00000000-0005-0000-0000-0000AEC30000}"/>
    <cellStyle name="Normal 25 5 3 2" xfId="50178" xr:uid="{00000000-0005-0000-0000-0000AFC30000}"/>
    <cellStyle name="Normal 25 5 3 3" xfId="50179" xr:uid="{00000000-0005-0000-0000-0000B0C30000}"/>
    <cellStyle name="Normal 25 5 3 4" xfId="50180" xr:uid="{00000000-0005-0000-0000-0000B1C30000}"/>
    <cellStyle name="Normal 25 5 3 5" xfId="50181" xr:uid="{00000000-0005-0000-0000-0000B2C30000}"/>
    <cellStyle name="Normal 25 5 4" xfId="50182" xr:uid="{00000000-0005-0000-0000-0000B3C30000}"/>
    <cellStyle name="Normal 25 5 4 2" xfId="50183" xr:uid="{00000000-0005-0000-0000-0000B4C30000}"/>
    <cellStyle name="Normal 25 5 4 3" xfId="50184" xr:uid="{00000000-0005-0000-0000-0000B5C30000}"/>
    <cellStyle name="Normal 25 5 4 4" xfId="50185" xr:uid="{00000000-0005-0000-0000-0000B6C30000}"/>
    <cellStyle name="Normal 25 5 4 5" xfId="50186" xr:uid="{00000000-0005-0000-0000-0000B7C30000}"/>
    <cellStyle name="Normal 25 5 5" xfId="50187" xr:uid="{00000000-0005-0000-0000-0000B8C30000}"/>
    <cellStyle name="Normal 25 5 5 2" xfId="50188" xr:uid="{00000000-0005-0000-0000-0000B9C30000}"/>
    <cellStyle name="Normal 25 5 5 3" xfId="50189" xr:uid="{00000000-0005-0000-0000-0000BAC30000}"/>
    <cellStyle name="Normal 25 5 5 4" xfId="50190" xr:uid="{00000000-0005-0000-0000-0000BBC30000}"/>
    <cellStyle name="Normal 25 5 5 5" xfId="50191" xr:uid="{00000000-0005-0000-0000-0000BCC30000}"/>
    <cellStyle name="Normal 25 5 6" xfId="50192" xr:uid="{00000000-0005-0000-0000-0000BDC30000}"/>
    <cellStyle name="Normal 25 5 6 2" xfId="50193" xr:uid="{00000000-0005-0000-0000-0000BEC30000}"/>
    <cellStyle name="Normal 25 5 6 3" xfId="50194" xr:uid="{00000000-0005-0000-0000-0000BFC30000}"/>
    <cellStyle name="Normal 25 5 6 4" xfId="50195" xr:uid="{00000000-0005-0000-0000-0000C0C30000}"/>
    <cellStyle name="Normal 25 5 6 5" xfId="50196" xr:uid="{00000000-0005-0000-0000-0000C1C30000}"/>
    <cellStyle name="Normal 25 5 7" xfId="50197" xr:uid="{00000000-0005-0000-0000-0000C2C30000}"/>
    <cellStyle name="Normal 25 5 7 2" xfId="50198" xr:uid="{00000000-0005-0000-0000-0000C3C30000}"/>
    <cellStyle name="Normal 25 5 7 3" xfId="50199" xr:uid="{00000000-0005-0000-0000-0000C4C30000}"/>
    <cellStyle name="Normal 25 5 7 4" xfId="50200" xr:uid="{00000000-0005-0000-0000-0000C5C30000}"/>
    <cellStyle name="Normal 25 5 7 5" xfId="50201" xr:uid="{00000000-0005-0000-0000-0000C6C30000}"/>
    <cellStyle name="Normal 25 5 8" xfId="50202" xr:uid="{00000000-0005-0000-0000-0000C7C30000}"/>
    <cellStyle name="Normal 25 5 8 2" xfId="50203" xr:uid="{00000000-0005-0000-0000-0000C8C30000}"/>
    <cellStyle name="Normal 25 5 8 3" xfId="50204" xr:uid="{00000000-0005-0000-0000-0000C9C30000}"/>
    <cellStyle name="Normal 25 5 8 4" xfId="50205" xr:uid="{00000000-0005-0000-0000-0000CAC30000}"/>
    <cellStyle name="Normal 25 5 8 5" xfId="50206" xr:uid="{00000000-0005-0000-0000-0000CBC30000}"/>
    <cellStyle name="Normal 25 5 9" xfId="50207" xr:uid="{00000000-0005-0000-0000-0000CCC30000}"/>
    <cellStyle name="Normal 25 5 9 2" xfId="50208" xr:uid="{00000000-0005-0000-0000-0000CDC30000}"/>
    <cellStyle name="Normal 25 5 9 3" xfId="50209" xr:uid="{00000000-0005-0000-0000-0000CEC30000}"/>
    <cellStyle name="Normal 25 5 9 4" xfId="50210" xr:uid="{00000000-0005-0000-0000-0000CFC30000}"/>
    <cellStyle name="Normal 25 5 9 5" xfId="50211" xr:uid="{00000000-0005-0000-0000-0000D0C30000}"/>
    <cellStyle name="Normal 25 6" xfId="50212" xr:uid="{00000000-0005-0000-0000-0000D1C30000}"/>
    <cellStyle name="Normal 25 6 10" xfId="50213" xr:uid="{00000000-0005-0000-0000-0000D2C30000}"/>
    <cellStyle name="Normal 25 6 10 2" xfId="50214" xr:uid="{00000000-0005-0000-0000-0000D3C30000}"/>
    <cellStyle name="Normal 25 6 10 3" xfId="50215" xr:uid="{00000000-0005-0000-0000-0000D4C30000}"/>
    <cellStyle name="Normal 25 6 10 4" xfId="50216" xr:uid="{00000000-0005-0000-0000-0000D5C30000}"/>
    <cellStyle name="Normal 25 6 10 5" xfId="50217" xr:uid="{00000000-0005-0000-0000-0000D6C30000}"/>
    <cellStyle name="Normal 25 6 11" xfId="50218" xr:uid="{00000000-0005-0000-0000-0000D7C30000}"/>
    <cellStyle name="Normal 25 6 11 2" xfId="50219" xr:uid="{00000000-0005-0000-0000-0000D8C30000}"/>
    <cellStyle name="Normal 25 6 11 3" xfId="50220" xr:uid="{00000000-0005-0000-0000-0000D9C30000}"/>
    <cellStyle name="Normal 25 6 11 4" xfId="50221" xr:uid="{00000000-0005-0000-0000-0000DAC30000}"/>
    <cellStyle name="Normal 25 6 11 5" xfId="50222" xr:uid="{00000000-0005-0000-0000-0000DBC30000}"/>
    <cellStyle name="Normal 25 6 12" xfId="50223" xr:uid="{00000000-0005-0000-0000-0000DCC30000}"/>
    <cellStyle name="Normal 25 6 12 2" xfId="50224" xr:uid="{00000000-0005-0000-0000-0000DDC30000}"/>
    <cellStyle name="Normal 25 6 12 3" xfId="50225" xr:uid="{00000000-0005-0000-0000-0000DEC30000}"/>
    <cellStyle name="Normal 25 6 12 4" xfId="50226" xr:uid="{00000000-0005-0000-0000-0000DFC30000}"/>
    <cellStyle name="Normal 25 6 12 5" xfId="50227" xr:uid="{00000000-0005-0000-0000-0000E0C30000}"/>
    <cellStyle name="Normal 25 6 13" xfId="50228" xr:uid="{00000000-0005-0000-0000-0000E1C30000}"/>
    <cellStyle name="Normal 25 6 13 2" xfId="50229" xr:uid="{00000000-0005-0000-0000-0000E2C30000}"/>
    <cellStyle name="Normal 25 6 13 3" xfId="50230" xr:uid="{00000000-0005-0000-0000-0000E3C30000}"/>
    <cellStyle name="Normal 25 6 13 4" xfId="50231" xr:uid="{00000000-0005-0000-0000-0000E4C30000}"/>
    <cellStyle name="Normal 25 6 13 5" xfId="50232" xr:uid="{00000000-0005-0000-0000-0000E5C30000}"/>
    <cellStyle name="Normal 25 6 14" xfId="50233" xr:uid="{00000000-0005-0000-0000-0000E6C30000}"/>
    <cellStyle name="Normal 25 6 14 2" xfId="50234" xr:uid="{00000000-0005-0000-0000-0000E7C30000}"/>
    <cellStyle name="Normal 25 6 14 3" xfId="50235" xr:uid="{00000000-0005-0000-0000-0000E8C30000}"/>
    <cellStyle name="Normal 25 6 14 4" xfId="50236" xr:uid="{00000000-0005-0000-0000-0000E9C30000}"/>
    <cellStyle name="Normal 25 6 14 5" xfId="50237" xr:uid="{00000000-0005-0000-0000-0000EAC30000}"/>
    <cellStyle name="Normal 25 6 15" xfId="50238" xr:uid="{00000000-0005-0000-0000-0000EBC30000}"/>
    <cellStyle name="Normal 25 6 15 2" xfId="50239" xr:uid="{00000000-0005-0000-0000-0000ECC30000}"/>
    <cellStyle name="Normal 25 6 15 3" xfId="50240" xr:uid="{00000000-0005-0000-0000-0000EDC30000}"/>
    <cellStyle name="Normal 25 6 15 4" xfId="50241" xr:uid="{00000000-0005-0000-0000-0000EEC30000}"/>
    <cellStyle name="Normal 25 6 15 5" xfId="50242" xr:uid="{00000000-0005-0000-0000-0000EFC30000}"/>
    <cellStyle name="Normal 25 6 16" xfId="50243" xr:uid="{00000000-0005-0000-0000-0000F0C30000}"/>
    <cellStyle name="Normal 25 6 16 2" xfId="50244" xr:uid="{00000000-0005-0000-0000-0000F1C30000}"/>
    <cellStyle name="Normal 25 6 16 3" xfId="50245" xr:uid="{00000000-0005-0000-0000-0000F2C30000}"/>
    <cellStyle name="Normal 25 6 16 4" xfId="50246" xr:uid="{00000000-0005-0000-0000-0000F3C30000}"/>
    <cellStyle name="Normal 25 6 17" xfId="50247" xr:uid="{00000000-0005-0000-0000-0000F4C30000}"/>
    <cellStyle name="Normal 25 6 17 2" xfId="50248" xr:uid="{00000000-0005-0000-0000-0000F5C30000}"/>
    <cellStyle name="Normal 25 6 17 3" xfId="50249" xr:uid="{00000000-0005-0000-0000-0000F6C30000}"/>
    <cellStyle name="Normal 25 6 17 4" xfId="50250" xr:uid="{00000000-0005-0000-0000-0000F7C30000}"/>
    <cellStyle name="Normal 25 6 18" xfId="50251" xr:uid="{00000000-0005-0000-0000-0000F8C30000}"/>
    <cellStyle name="Normal 25 6 19" xfId="50252" xr:uid="{00000000-0005-0000-0000-0000F9C30000}"/>
    <cellStyle name="Normal 25 6 2" xfId="50253" xr:uid="{00000000-0005-0000-0000-0000FAC30000}"/>
    <cellStyle name="Normal 25 6 2 2" xfId="50254" xr:uid="{00000000-0005-0000-0000-0000FBC30000}"/>
    <cellStyle name="Normal 25 6 2 3" xfId="50255" xr:uid="{00000000-0005-0000-0000-0000FCC30000}"/>
    <cellStyle name="Normal 25 6 2 4" xfId="50256" xr:uid="{00000000-0005-0000-0000-0000FDC30000}"/>
    <cellStyle name="Normal 25 6 2 5" xfId="50257" xr:uid="{00000000-0005-0000-0000-0000FEC30000}"/>
    <cellStyle name="Normal 25 6 20" xfId="50258" xr:uid="{00000000-0005-0000-0000-0000FFC30000}"/>
    <cellStyle name="Normal 25 6 3" xfId="50259" xr:uid="{00000000-0005-0000-0000-000000C40000}"/>
    <cellStyle name="Normal 25 6 3 2" xfId="50260" xr:uid="{00000000-0005-0000-0000-000001C40000}"/>
    <cellStyle name="Normal 25 6 3 3" xfId="50261" xr:uid="{00000000-0005-0000-0000-000002C40000}"/>
    <cellStyle name="Normal 25 6 3 4" xfId="50262" xr:uid="{00000000-0005-0000-0000-000003C40000}"/>
    <cellStyle name="Normal 25 6 3 5" xfId="50263" xr:uid="{00000000-0005-0000-0000-000004C40000}"/>
    <cellStyle name="Normal 25 6 4" xfId="50264" xr:uid="{00000000-0005-0000-0000-000005C40000}"/>
    <cellStyle name="Normal 25 6 4 2" xfId="50265" xr:uid="{00000000-0005-0000-0000-000006C40000}"/>
    <cellStyle name="Normal 25 6 4 3" xfId="50266" xr:uid="{00000000-0005-0000-0000-000007C40000}"/>
    <cellStyle name="Normal 25 6 4 4" xfId="50267" xr:uid="{00000000-0005-0000-0000-000008C40000}"/>
    <cellStyle name="Normal 25 6 4 5" xfId="50268" xr:uid="{00000000-0005-0000-0000-000009C40000}"/>
    <cellStyle name="Normal 25 6 5" xfId="50269" xr:uid="{00000000-0005-0000-0000-00000AC40000}"/>
    <cellStyle name="Normal 25 6 5 2" xfId="50270" xr:uid="{00000000-0005-0000-0000-00000BC40000}"/>
    <cellStyle name="Normal 25 6 5 3" xfId="50271" xr:uid="{00000000-0005-0000-0000-00000CC40000}"/>
    <cellStyle name="Normal 25 6 5 4" xfId="50272" xr:uid="{00000000-0005-0000-0000-00000DC40000}"/>
    <cellStyle name="Normal 25 6 5 5" xfId="50273" xr:uid="{00000000-0005-0000-0000-00000EC40000}"/>
    <cellStyle name="Normal 25 6 6" xfId="50274" xr:uid="{00000000-0005-0000-0000-00000FC40000}"/>
    <cellStyle name="Normal 25 6 6 2" xfId="50275" xr:uid="{00000000-0005-0000-0000-000010C40000}"/>
    <cellStyle name="Normal 25 6 6 3" xfId="50276" xr:uid="{00000000-0005-0000-0000-000011C40000}"/>
    <cellStyle name="Normal 25 6 6 4" xfId="50277" xr:uid="{00000000-0005-0000-0000-000012C40000}"/>
    <cellStyle name="Normal 25 6 6 5" xfId="50278" xr:uid="{00000000-0005-0000-0000-000013C40000}"/>
    <cellStyle name="Normal 25 6 7" xfId="50279" xr:uid="{00000000-0005-0000-0000-000014C40000}"/>
    <cellStyle name="Normal 25 6 7 2" xfId="50280" xr:uid="{00000000-0005-0000-0000-000015C40000}"/>
    <cellStyle name="Normal 25 6 7 3" xfId="50281" xr:uid="{00000000-0005-0000-0000-000016C40000}"/>
    <cellStyle name="Normal 25 6 7 4" xfId="50282" xr:uid="{00000000-0005-0000-0000-000017C40000}"/>
    <cellStyle name="Normal 25 6 7 5" xfId="50283" xr:uid="{00000000-0005-0000-0000-000018C40000}"/>
    <cellStyle name="Normal 25 6 8" xfId="50284" xr:uid="{00000000-0005-0000-0000-000019C40000}"/>
    <cellStyle name="Normal 25 6 8 2" xfId="50285" xr:uid="{00000000-0005-0000-0000-00001AC40000}"/>
    <cellStyle name="Normal 25 6 8 3" xfId="50286" xr:uid="{00000000-0005-0000-0000-00001BC40000}"/>
    <cellStyle name="Normal 25 6 8 4" xfId="50287" xr:uid="{00000000-0005-0000-0000-00001CC40000}"/>
    <cellStyle name="Normal 25 6 8 5" xfId="50288" xr:uid="{00000000-0005-0000-0000-00001DC40000}"/>
    <cellStyle name="Normal 25 6 9" xfId="50289" xr:uid="{00000000-0005-0000-0000-00001EC40000}"/>
    <cellStyle name="Normal 25 6 9 2" xfId="50290" xr:uid="{00000000-0005-0000-0000-00001FC40000}"/>
    <cellStyle name="Normal 25 6 9 3" xfId="50291" xr:uid="{00000000-0005-0000-0000-000020C40000}"/>
    <cellStyle name="Normal 25 6 9 4" xfId="50292" xr:uid="{00000000-0005-0000-0000-000021C40000}"/>
    <cellStyle name="Normal 25 6 9 5" xfId="50293" xr:uid="{00000000-0005-0000-0000-000022C40000}"/>
    <cellStyle name="Normal 25 7" xfId="50294" xr:uid="{00000000-0005-0000-0000-000023C40000}"/>
    <cellStyle name="Normal 25 7 2" xfId="50295" xr:uid="{00000000-0005-0000-0000-000024C40000}"/>
    <cellStyle name="Normal 25 7 3" xfId="50296" xr:uid="{00000000-0005-0000-0000-000025C40000}"/>
    <cellStyle name="Normal 25 7 4" xfId="50297" xr:uid="{00000000-0005-0000-0000-000026C40000}"/>
    <cellStyle name="Normal 25 7 5" xfId="50298" xr:uid="{00000000-0005-0000-0000-000027C40000}"/>
    <cellStyle name="Normal 25 8" xfId="50299" xr:uid="{00000000-0005-0000-0000-000028C40000}"/>
    <cellStyle name="Normal 25 8 2" xfId="50300" xr:uid="{00000000-0005-0000-0000-000029C40000}"/>
    <cellStyle name="Normal 25 8 3" xfId="50301" xr:uid="{00000000-0005-0000-0000-00002AC40000}"/>
    <cellStyle name="Normal 25 8 4" xfId="50302" xr:uid="{00000000-0005-0000-0000-00002BC40000}"/>
    <cellStyle name="Normal 25 8 5" xfId="50303" xr:uid="{00000000-0005-0000-0000-00002CC40000}"/>
    <cellStyle name="Normal 25 9" xfId="50304" xr:uid="{00000000-0005-0000-0000-00002DC40000}"/>
    <cellStyle name="Normal 25 9 2" xfId="50305" xr:uid="{00000000-0005-0000-0000-00002EC40000}"/>
    <cellStyle name="Normal 25 9 3" xfId="50306" xr:uid="{00000000-0005-0000-0000-00002FC40000}"/>
    <cellStyle name="Normal 25 9 4" xfId="50307" xr:uid="{00000000-0005-0000-0000-000030C40000}"/>
    <cellStyle name="Normal 25 9 5" xfId="50308" xr:uid="{00000000-0005-0000-0000-000031C40000}"/>
    <cellStyle name="Normal 26" xfId="301" xr:uid="{00000000-0005-0000-0000-000032C40000}"/>
    <cellStyle name="Normal 26 2" xfId="50310" xr:uid="{00000000-0005-0000-0000-000033C40000}"/>
    <cellStyle name="Normal 26 3" xfId="50311" xr:uid="{00000000-0005-0000-0000-000034C40000}"/>
    <cellStyle name="Normal 26 4" xfId="50312" xr:uid="{00000000-0005-0000-0000-000035C40000}"/>
    <cellStyle name="Normal 26 5" xfId="50313" xr:uid="{00000000-0005-0000-0000-000036C40000}"/>
    <cellStyle name="Normal 26 6" xfId="50314" xr:uid="{00000000-0005-0000-0000-000037C40000}"/>
    <cellStyle name="Normal 26 7" xfId="50309" xr:uid="{00000000-0005-0000-0000-000038C40000}"/>
    <cellStyle name="Normal 27" xfId="50315" xr:uid="{00000000-0005-0000-0000-000039C40000}"/>
    <cellStyle name="Normal 27 2" xfId="50316" xr:uid="{00000000-0005-0000-0000-00003AC40000}"/>
    <cellStyle name="Normal 27 3" xfId="50317" xr:uid="{00000000-0005-0000-0000-00003BC40000}"/>
    <cellStyle name="Normal 27 4" xfId="50318" xr:uid="{00000000-0005-0000-0000-00003CC40000}"/>
    <cellStyle name="Normal 27 5" xfId="50319" xr:uid="{00000000-0005-0000-0000-00003DC40000}"/>
    <cellStyle name="Normal 27 6" xfId="50320" xr:uid="{00000000-0005-0000-0000-00003EC40000}"/>
    <cellStyle name="Normal 28" xfId="298" xr:uid="{00000000-0005-0000-0000-00003FC40000}"/>
    <cellStyle name="Normal 28 2" xfId="50322" xr:uid="{00000000-0005-0000-0000-000040C40000}"/>
    <cellStyle name="Normal 28 3" xfId="50323" xr:uid="{00000000-0005-0000-0000-000041C40000}"/>
    <cellStyle name="Normal 28 4" xfId="50324" xr:uid="{00000000-0005-0000-0000-000042C40000}"/>
    <cellStyle name="Normal 28 5" xfId="50325" xr:uid="{00000000-0005-0000-0000-000043C40000}"/>
    <cellStyle name="Normal 28 6" xfId="50321" xr:uid="{00000000-0005-0000-0000-000044C40000}"/>
    <cellStyle name="Normal 29" xfId="50326" xr:uid="{00000000-0005-0000-0000-000045C40000}"/>
    <cellStyle name="Normal 29 2" xfId="50327" xr:uid="{00000000-0005-0000-0000-000046C40000}"/>
    <cellStyle name="Normal 29 3" xfId="50328" xr:uid="{00000000-0005-0000-0000-000047C40000}"/>
    <cellStyle name="Normal 29 4" xfId="50329" xr:uid="{00000000-0005-0000-0000-000048C40000}"/>
    <cellStyle name="Normal 29 5" xfId="50330" xr:uid="{00000000-0005-0000-0000-000049C40000}"/>
    <cellStyle name="Normal 3" xfId="9" xr:uid="{00000000-0005-0000-0000-00004AC40000}"/>
    <cellStyle name="Normal 3 2" xfId="69" xr:uid="{00000000-0005-0000-0000-00004BC40000}"/>
    <cellStyle name="Normal 3 2 2" xfId="236" xr:uid="{00000000-0005-0000-0000-00004CC40000}"/>
    <cellStyle name="Normal 3 3" xfId="149" xr:uid="{00000000-0005-0000-0000-00004DC40000}"/>
    <cellStyle name="Normal 3 4" xfId="58" xr:uid="{00000000-0005-0000-0000-00004EC40000}"/>
    <cellStyle name="Normal 30" xfId="50331" xr:uid="{00000000-0005-0000-0000-00004FC40000}"/>
    <cellStyle name="Normal 30 2" xfId="50332" xr:uid="{00000000-0005-0000-0000-000050C40000}"/>
    <cellStyle name="Normal 30 3" xfId="50333" xr:uid="{00000000-0005-0000-0000-000051C40000}"/>
    <cellStyle name="Normal 30 4" xfId="50334" xr:uid="{00000000-0005-0000-0000-000052C40000}"/>
    <cellStyle name="Normal 30 5" xfId="50335" xr:uid="{00000000-0005-0000-0000-000053C40000}"/>
    <cellStyle name="Normal 31" xfId="50336" xr:uid="{00000000-0005-0000-0000-000054C40000}"/>
    <cellStyle name="Normal 31 2" xfId="50337" xr:uid="{00000000-0005-0000-0000-000055C40000}"/>
    <cellStyle name="Normal 31 3" xfId="50338" xr:uid="{00000000-0005-0000-0000-000056C40000}"/>
    <cellStyle name="Normal 31 4" xfId="50339" xr:uid="{00000000-0005-0000-0000-000057C40000}"/>
    <cellStyle name="Normal 31 5" xfId="50340" xr:uid="{00000000-0005-0000-0000-000058C40000}"/>
    <cellStyle name="Normal 32" xfId="50341" xr:uid="{00000000-0005-0000-0000-000059C40000}"/>
    <cellStyle name="Normal 32 2" xfId="50342" xr:uid="{00000000-0005-0000-0000-00005AC40000}"/>
    <cellStyle name="Normal 32 3" xfId="50343" xr:uid="{00000000-0005-0000-0000-00005BC40000}"/>
    <cellStyle name="Normal 32 4" xfId="50344" xr:uid="{00000000-0005-0000-0000-00005CC40000}"/>
    <cellStyle name="Normal 32 5" xfId="50345" xr:uid="{00000000-0005-0000-0000-00005DC40000}"/>
    <cellStyle name="Normal 33" xfId="50346" xr:uid="{00000000-0005-0000-0000-00005EC40000}"/>
    <cellStyle name="Normal 33 2" xfId="50347" xr:uid="{00000000-0005-0000-0000-00005FC40000}"/>
    <cellStyle name="Normal 34" xfId="50348" xr:uid="{00000000-0005-0000-0000-000060C40000}"/>
    <cellStyle name="Normal 35" xfId="50349" xr:uid="{00000000-0005-0000-0000-000061C40000}"/>
    <cellStyle name="Normal 36" xfId="50350" xr:uid="{00000000-0005-0000-0000-000062C40000}"/>
    <cellStyle name="Normal 37" xfId="50351" xr:uid="{00000000-0005-0000-0000-000063C40000}"/>
    <cellStyle name="Normal 38" xfId="50352" xr:uid="{00000000-0005-0000-0000-000064C40000}"/>
    <cellStyle name="Normal 39" xfId="50353" xr:uid="{00000000-0005-0000-0000-000065C40000}"/>
    <cellStyle name="Normal 4" xfId="10" xr:uid="{00000000-0005-0000-0000-000066C40000}"/>
    <cellStyle name="Normal 4 2" xfId="150" xr:uid="{00000000-0005-0000-0000-000067C40000}"/>
    <cellStyle name="Normal 40" xfId="50354" xr:uid="{00000000-0005-0000-0000-000068C40000}"/>
    <cellStyle name="Normal 41" xfId="50355" xr:uid="{00000000-0005-0000-0000-000069C40000}"/>
    <cellStyle name="Normal 42" xfId="50356" xr:uid="{00000000-0005-0000-0000-00006AC40000}"/>
    <cellStyle name="Normal 43" xfId="50357" xr:uid="{00000000-0005-0000-0000-00006BC40000}"/>
    <cellStyle name="Normal 44" xfId="50358" xr:uid="{00000000-0005-0000-0000-00006CC40000}"/>
    <cellStyle name="Normal 45" xfId="50359" xr:uid="{00000000-0005-0000-0000-00006DC40000}"/>
    <cellStyle name="Normal 46" xfId="50360" xr:uid="{00000000-0005-0000-0000-00006EC40000}"/>
    <cellStyle name="Normal 47" xfId="50361" xr:uid="{00000000-0005-0000-0000-00006FC40000}"/>
    <cellStyle name="Normal 48" xfId="50362" xr:uid="{00000000-0005-0000-0000-000070C40000}"/>
    <cellStyle name="Normal 49" xfId="50363" xr:uid="{00000000-0005-0000-0000-000071C40000}"/>
    <cellStyle name="Normal 5" xfId="11" xr:uid="{00000000-0005-0000-0000-000072C40000}"/>
    <cellStyle name="Normal 5 2" xfId="238" xr:uid="{00000000-0005-0000-0000-000073C40000}"/>
    <cellStyle name="Normal 5 3" xfId="237" xr:uid="{00000000-0005-0000-0000-000074C40000}"/>
    <cellStyle name="Normal 50" xfId="50364" xr:uid="{00000000-0005-0000-0000-000075C40000}"/>
    <cellStyle name="Normal 51" xfId="50365" xr:uid="{00000000-0005-0000-0000-000076C40000}"/>
    <cellStyle name="Normal 52" xfId="50366" xr:uid="{00000000-0005-0000-0000-000077C40000}"/>
    <cellStyle name="Normal 53" xfId="50367" xr:uid="{00000000-0005-0000-0000-000078C40000}"/>
    <cellStyle name="Normal 54" xfId="56" xr:uid="{00000000-0005-0000-0000-000079C40000}"/>
    <cellStyle name="Normal 6" xfId="12" xr:uid="{00000000-0005-0000-0000-00007AC40000}"/>
    <cellStyle name="Normal 6 2" xfId="239" xr:uid="{00000000-0005-0000-0000-00007BC40000}"/>
    <cellStyle name="Normal 7" xfId="13" xr:uid="{00000000-0005-0000-0000-00007CC40000}"/>
    <cellStyle name="Normal 7 2" xfId="240" xr:uid="{00000000-0005-0000-0000-00007DC40000}"/>
    <cellStyle name="Normal 8" xfId="14" xr:uid="{00000000-0005-0000-0000-00007EC40000}"/>
    <cellStyle name="Normal 8 2" xfId="241" xr:uid="{00000000-0005-0000-0000-00007FC40000}"/>
    <cellStyle name="Normal 9" xfId="15" xr:uid="{00000000-0005-0000-0000-000080C40000}"/>
    <cellStyle name="Normal 9 2" xfId="242" xr:uid="{00000000-0005-0000-0000-000081C40000}"/>
    <cellStyle name="Note 2" xfId="243" xr:uid="{00000000-0005-0000-0000-000082C40000}"/>
    <cellStyle name="Note 3" xfId="244" xr:uid="{00000000-0005-0000-0000-000083C40000}"/>
    <cellStyle name="Note 4" xfId="245" xr:uid="{00000000-0005-0000-0000-000084C40000}"/>
    <cellStyle name="Note 5" xfId="147" xr:uid="{00000000-0005-0000-0000-000085C40000}"/>
    <cellStyle name="Output" xfId="25" builtinId="21" customBuiltin="1"/>
    <cellStyle name="Output 2" xfId="246" xr:uid="{00000000-0005-0000-0000-000087C40000}"/>
    <cellStyle name="Output 3" xfId="50368" xr:uid="{00000000-0005-0000-0000-000088C40000}"/>
    <cellStyle name="Output 4" xfId="50369" xr:uid="{00000000-0005-0000-0000-000089C40000}"/>
    <cellStyle name="Percent 10" xfId="307" xr:uid="{00000000-0005-0000-0000-00008AC40000}"/>
    <cellStyle name="Percent 2" xfId="66" xr:uid="{00000000-0005-0000-0000-00008BC40000}"/>
    <cellStyle name="Percent 2 2" xfId="78" xr:uid="{00000000-0005-0000-0000-00008CC40000}"/>
    <cellStyle name="Percent 2 3" xfId="247" xr:uid="{00000000-0005-0000-0000-00008DC40000}"/>
    <cellStyle name="Percent 2 4" xfId="50370" xr:uid="{00000000-0005-0000-0000-00008EC40000}"/>
    <cellStyle name="Percent 3" xfId="74" xr:uid="{00000000-0005-0000-0000-00008FC40000}"/>
    <cellStyle name="Percent 3 2" xfId="103" xr:uid="{00000000-0005-0000-0000-000090C40000}"/>
    <cellStyle name="Percent 3 2 2" xfId="249" xr:uid="{00000000-0005-0000-0000-000091C40000}"/>
    <cellStyle name="Percent 3 3" xfId="248" xr:uid="{00000000-0005-0000-0000-000092C40000}"/>
    <cellStyle name="Percent 3 4" xfId="50371" xr:uid="{00000000-0005-0000-0000-000093C40000}"/>
    <cellStyle name="Percent 3 5" xfId="128" xr:uid="{00000000-0005-0000-0000-000094C40000}"/>
    <cellStyle name="Percent 4" xfId="86" xr:uid="{00000000-0005-0000-0000-000095C40000}"/>
    <cellStyle name="Percent 4 10" xfId="50373" xr:uid="{00000000-0005-0000-0000-000096C40000}"/>
    <cellStyle name="Percent 4 10 2" xfId="50374" xr:uid="{00000000-0005-0000-0000-000097C40000}"/>
    <cellStyle name="Percent 4 10 3" xfId="50375" xr:uid="{00000000-0005-0000-0000-000098C40000}"/>
    <cellStyle name="Percent 4 10 4" xfId="50376" xr:uid="{00000000-0005-0000-0000-000099C40000}"/>
    <cellStyle name="Percent 4 10 5" xfId="50377" xr:uid="{00000000-0005-0000-0000-00009AC40000}"/>
    <cellStyle name="Percent 4 11" xfId="50378" xr:uid="{00000000-0005-0000-0000-00009BC40000}"/>
    <cellStyle name="Percent 4 11 2" xfId="50379" xr:uid="{00000000-0005-0000-0000-00009CC40000}"/>
    <cellStyle name="Percent 4 11 3" xfId="50380" xr:uid="{00000000-0005-0000-0000-00009DC40000}"/>
    <cellStyle name="Percent 4 11 4" xfId="50381" xr:uid="{00000000-0005-0000-0000-00009EC40000}"/>
    <cellStyle name="Percent 4 11 5" xfId="50382" xr:uid="{00000000-0005-0000-0000-00009FC40000}"/>
    <cellStyle name="Percent 4 12" xfId="50383" xr:uid="{00000000-0005-0000-0000-0000A0C40000}"/>
    <cellStyle name="Percent 4 12 2" xfId="50384" xr:uid="{00000000-0005-0000-0000-0000A1C40000}"/>
    <cellStyle name="Percent 4 12 3" xfId="50385" xr:uid="{00000000-0005-0000-0000-0000A2C40000}"/>
    <cellStyle name="Percent 4 12 4" xfId="50386" xr:uid="{00000000-0005-0000-0000-0000A3C40000}"/>
    <cellStyle name="Percent 4 12 5" xfId="50387" xr:uid="{00000000-0005-0000-0000-0000A4C40000}"/>
    <cellStyle name="Percent 4 13" xfId="50388" xr:uid="{00000000-0005-0000-0000-0000A5C40000}"/>
    <cellStyle name="Percent 4 13 2" xfId="50389" xr:uid="{00000000-0005-0000-0000-0000A6C40000}"/>
    <cellStyle name="Percent 4 13 3" xfId="50390" xr:uid="{00000000-0005-0000-0000-0000A7C40000}"/>
    <cellStyle name="Percent 4 13 4" xfId="50391" xr:uid="{00000000-0005-0000-0000-0000A8C40000}"/>
    <cellStyle name="Percent 4 13 5" xfId="50392" xr:uid="{00000000-0005-0000-0000-0000A9C40000}"/>
    <cellStyle name="Percent 4 14" xfId="50393" xr:uid="{00000000-0005-0000-0000-0000AAC40000}"/>
    <cellStyle name="Percent 4 14 2" xfId="50394" xr:uid="{00000000-0005-0000-0000-0000ABC40000}"/>
    <cellStyle name="Percent 4 14 3" xfId="50395" xr:uid="{00000000-0005-0000-0000-0000ACC40000}"/>
    <cellStyle name="Percent 4 14 4" xfId="50396" xr:uid="{00000000-0005-0000-0000-0000ADC40000}"/>
    <cellStyle name="Percent 4 14 5" xfId="50397" xr:uid="{00000000-0005-0000-0000-0000AEC40000}"/>
    <cellStyle name="Percent 4 15" xfId="50398" xr:uid="{00000000-0005-0000-0000-0000AFC40000}"/>
    <cellStyle name="Percent 4 15 2" xfId="50399" xr:uid="{00000000-0005-0000-0000-0000B0C40000}"/>
    <cellStyle name="Percent 4 15 3" xfId="50400" xr:uid="{00000000-0005-0000-0000-0000B1C40000}"/>
    <cellStyle name="Percent 4 15 4" xfId="50401" xr:uid="{00000000-0005-0000-0000-0000B2C40000}"/>
    <cellStyle name="Percent 4 15 5" xfId="50402" xr:uid="{00000000-0005-0000-0000-0000B3C40000}"/>
    <cellStyle name="Percent 4 16" xfId="50403" xr:uid="{00000000-0005-0000-0000-0000B4C40000}"/>
    <cellStyle name="Percent 4 16 2" xfId="50404" xr:uid="{00000000-0005-0000-0000-0000B5C40000}"/>
    <cellStyle name="Percent 4 16 3" xfId="50405" xr:uid="{00000000-0005-0000-0000-0000B6C40000}"/>
    <cellStyle name="Percent 4 16 4" xfId="50406" xr:uid="{00000000-0005-0000-0000-0000B7C40000}"/>
    <cellStyle name="Percent 4 16 5" xfId="50407" xr:uid="{00000000-0005-0000-0000-0000B8C40000}"/>
    <cellStyle name="Percent 4 17" xfId="50408" xr:uid="{00000000-0005-0000-0000-0000B9C40000}"/>
    <cellStyle name="Percent 4 17 2" xfId="50409" xr:uid="{00000000-0005-0000-0000-0000BAC40000}"/>
    <cellStyle name="Percent 4 17 3" xfId="50410" xr:uid="{00000000-0005-0000-0000-0000BBC40000}"/>
    <cellStyle name="Percent 4 17 4" xfId="50411" xr:uid="{00000000-0005-0000-0000-0000BCC40000}"/>
    <cellStyle name="Percent 4 17 5" xfId="50412" xr:uid="{00000000-0005-0000-0000-0000BDC40000}"/>
    <cellStyle name="Percent 4 18" xfId="50413" xr:uid="{00000000-0005-0000-0000-0000BEC40000}"/>
    <cellStyle name="Percent 4 18 2" xfId="50414" xr:uid="{00000000-0005-0000-0000-0000BFC40000}"/>
    <cellStyle name="Percent 4 18 3" xfId="50415" xr:uid="{00000000-0005-0000-0000-0000C0C40000}"/>
    <cellStyle name="Percent 4 18 4" xfId="50416" xr:uid="{00000000-0005-0000-0000-0000C1C40000}"/>
    <cellStyle name="Percent 4 18 5" xfId="50417" xr:uid="{00000000-0005-0000-0000-0000C2C40000}"/>
    <cellStyle name="Percent 4 19" xfId="50418" xr:uid="{00000000-0005-0000-0000-0000C3C40000}"/>
    <cellStyle name="Percent 4 19 2" xfId="50419" xr:uid="{00000000-0005-0000-0000-0000C4C40000}"/>
    <cellStyle name="Percent 4 19 3" xfId="50420" xr:uid="{00000000-0005-0000-0000-0000C5C40000}"/>
    <cellStyle name="Percent 4 19 4" xfId="50421" xr:uid="{00000000-0005-0000-0000-0000C6C40000}"/>
    <cellStyle name="Percent 4 19 5" xfId="50422" xr:uid="{00000000-0005-0000-0000-0000C7C40000}"/>
    <cellStyle name="Percent 4 2" xfId="114" xr:uid="{00000000-0005-0000-0000-0000C8C40000}"/>
    <cellStyle name="Percent 4 2 10" xfId="50424" xr:uid="{00000000-0005-0000-0000-0000C9C40000}"/>
    <cellStyle name="Percent 4 2 10 2" xfId="50425" xr:uid="{00000000-0005-0000-0000-0000CAC40000}"/>
    <cellStyle name="Percent 4 2 10 3" xfId="50426" xr:uid="{00000000-0005-0000-0000-0000CBC40000}"/>
    <cellStyle name="Percent 4 2 10 4" xfId="50427" xr:uid="{00000000-0005-0000-0000-0000CCC40000}"/>
    <cellStyle name="Percent 4 2 10 5" xfId="50428" xr:uid="{00000000-0005-0000-0000-0000CDC40000}"/>
    <cellStyle name="Percent 4 2 11" xfId="50429" xr:uid="{00000000-0005-0000-0000-0000CEC40000}"/>
    <cellStyle name="Percent 4 2 11 2" xfId="50430" xr:uid="{00000000-0005-0000-0000-0000CFC40000}"/>
    <cellStyle name="Percent 4 2 11 3" xfId="50431" xr:uid="{00000000-0005-0000-0000-0000D0C40000}"/>
    <cellStyle name="Percent 4 2 11 4" xfId="50432" xr:uid="{00000000-0005-0000-0000-0000D1C40000}"/>
    <cellStyle name="Percent 4 2 11 5" xfId="50433" xr:uid="{00000000-0005-0000-0000-0000D2C40000}"/>
    <cellStyle name="Percent 4 2 12" xfId="50434" xr:uid="{00000000-0005-0000-0000-0000D3C40000}"/>
    <cellStyle name="Percent 4 2 12 2" xfId="50435" xr:uid="{00000000-0005-0000-0000-0000D4C40000}"/>
    <cellStyle name="Percent 4 2 12 3" xfId="50436" xr:uid="{00000000-0005-0000-0000-0000D5C40000}"/>
    <cellStyle name="Percent 4 2 12 4" xfId="50437" xr:uid="{00000000-0005-0000-0000-0000D6C40000}"/>
    <cellStyle name="Percent 4 2 12 5" xfId="50438" xr:uid="{00000000-0005-0000-0000-0000D7C40000}"/>
    <cellStyle name="Percent 4 2 13" xfId="50439" xr:uid="{00000000-0005-0000-0000-0000D8C40000}"/>
    <cellStyle name="Percent 4 2 13 2" xfId="50440" xr:uid="{00000000-0005-0000-0000-0000D9C40000}"/>
    <cellStyle name="Percent 4 2 13 3" xfId="50441" xr:uid="{00000000-0005-0000-0000-0000DAC40000}"/>
    <cellStyle name="Percent 4 2 13 4" xfId="50442" xr:uid="{00000000-0005-0000-0000-0000DBC40000}"/>
    <cellStyle name="Percent 4 2 13 5" xfId="50443" xr:uid="{00000000-0005-0000-0000-0000DCC40000}"/>
    <cellStyle name="Percent 4 2 14" xfId="50444" xr:uid="{00000000-0005-0000-0000-0000DDC40000}"/>
    <cellStyle name="Percent 4 2 14 2" xfId="50445" xr:uid="{00000000-0005-0000-0000-0000DEC40000}"/>
    <cellStyle name="Percent 4 2 14 3" xfId="50446" xr:uid="{00000000-0005-0000-0000-0000DFC40000}"/>
    <cellStyle name="Percent 4 2 14 4" xfId="50447" xr:uid="{00000000-0005-0000-0000-0000E0C40000}"/>
    <cellStyle name="Percent 4 2 14 5" xfId="50448" xr:uid="{00000000-0005-0000-0000-0000E1C40000}"/>
    <cellStyle name="Percent 4 2 15" xfId="50449" xr:uid="{00000000-0005-0000-0000-0000E2C40000}"/>
    <cellStyle name="Percent 4 2 15 2" xfId="50450" xr:uid="{00000000-0005-0000-0000-0000E3C40000}"/>
    <cellStyle name="Percent 4 2 15 3" xfId="50451" xr:uid="{00000000-0005-0000-0000-0000E4C40000}"/>
    <cellStyle name="Percent 4 2 15 4" xfId="50452" xr:uid="{00000000-0005-0000-0000-0000E5C40000}"/>
    <cellStyle name="Percent 4 2 15 5" xfId="50453" xr:uid="{00000000-0005-0000-0000-0000E6C40000}"/>
    <cellStyle name="Percent 4 2 16" xfId="50454" xr:uid="{00000000-0005-0000-0000-0000E7C40000}"/>
    <cellStyle name="Percent 4 2 16 2" xfId="50455" xr:uid="{00000000-0005-0000-0000-0000E8C40000}"/>
    <cellStyle name="Percent 4 2 16 3" xfId="50456" xr:uid="{00000000-0005-0000-0000-0000E9C40000}"/>
    <cellStyle name="Percent 4 2 16 4" xfId="50457" xr:uid="{00000000-0005-0000-0000-0000EAC40000}"/>
    <cellStyle name="Percent 4 2 16 5" xfId="50458" xr:uid="{00000000-0005-0000-0000-0000EBC40000}"/>
    <cellStyle name="Percent 4 2 17" xfId="50459" xr:uid="{00000000-0005-0000-0000-0000ECC40000}"/>
    <cellStyle name="Percent 4 2 17 2" xfId="50460" xr:uid="{00000000-0005-0000-0000-0000EDC40000}"/>
    <cellStyle name="Percent 4 2 17 3" xfId="50461" xr:uid="{00000000-0005-0000-0000-0000EEC40000}"/>
    <cellStyle name="Percent 4 2 17 4" xfId="50462" xr:uid="{00000000-0005-0000-0000-0000EFC40000}"/>
    <cellStyle name="Percent 4 2 17 5" xfId="50463" xr:uid="{00000000-0005-0000-0000-0000F0C40000}"/>
    <cellStyle name="Percent 4 2 18" xfId="50464" xr:uid="{00000000-0005-0000-0000-0000F1C40000}"/>
    <cellStyle name="Percent 4 2 18 2" xfId="50465" xr:uid="{00000000-0005-0000-0000-0000F2C40000}"/>
    <cellStyle name="Percent 4 2 18 3" xfId="50466" xr:uid="{00000000-0005-0000-0000-0000F3C40000}"/>
    <cellStyle name="Percent 4 2 18 4" xfId="50467" xr:uid="{00000000-0005-0000-0000-0000F4C40000}"/>
    <cellStyle name="Percent 4 2 18 5" xfId="50468" xr:uid="{00000000-0005-0000-0000-0000F5C40000}"/>
    <cellStyle name="Percent 4 2 19" xfId="50469" xr:uid="{00000000-0005-0000-0000-0000F6C40000}"/>
    <cellStyle name="Percent 4 2 19 2" xfId="50470" xr:uid="{00000000-0005-0000-0000-0000F7C40000}"/>
    <cellStyle name="Percent 4 2 19 3" xfId="50471" xr:uid="{00000000-0005-0000-0000-0000F8C40000}"/>
    <cellStyle name="Percent 4 2 19 4" xfId="50472" xr:uid="{00000000-0005-0000-0000-0000F9C40000}"/>
    <cellStyle name="Percent 4 2 2" xfId="50473" xr:uid="{00000000-0005-0000-0000-0000FAC40000}"/>
    <cellStyle name="Percent 4 2 2 10" xfId="50474" xr:uid="{00000000-0005-0000-0000-0000FBC40000}"/>
    <cellStyle name="Percent 4 2 2 10 2" xfId="50475" xr:uid="{00000000-0005-0000-0000-0000FCC40000}"/>
    <cellStyle name="Percent 4 2 2 10 3" xfId="50476" xr:uid="{00000000-0005-0000-0000-0000FDC40000}"/>
    <cellStyle name="Percent 4 2 2 10 4" xfId="50477" xr:uid="{00000000-0005-0000-0000-0000FEC40000}"/>
    <cellStyle name="Percent 4 2 2 10 5" xfId="50478" xr:uid="{00000000-0005-0000-0000-0000FFC40000}"/>
    <cellStyle name="Percent 4 2 2 11" xfId="50479" xr:uid="{00000000-0005-0000-0000-000000C50000}"/>
    <cellStyle name="Percent 4 2 2 11 2" xfId="50480" xr:uid="{00000000-0005-0000-0000-000001C50000}"/>
    <cellStyle name="Percent 4 2 2 11 3" xfId="50481" xr:uid="{00000000-0005-0000-0000-000002C50000}"/>
    <cellStyle name="Percent 4 2 2 11 4" xfId="50482" xr:uid="{00000000-0005-0000-0000-000003C50000}"/>
    <cellStyle name="Percent 4 2 2 11 5" xfId="50483" xr:uid="{00000000-0005-0000-0000-000004C50000}"/>
    <cellStyle name="Percent 4 2 2 12" xfId="50484" xr:uid="{00000000-0005-0000-0000-000005C50000}"/>
    <cellStyle name="Percent 4 2 2 12 2" xfId="50485" xr:uid="{00000000-0005-0000-0000-000006C50000}"/>
    <cellStyle name="Percent 4 2 2 12 3" xfId="50486" xr:uid="{00000000-0005-0000-0000-000007C50000}"/>
    <cellStyle name="Percent 4 2 2 12 4" xfId="50487" xr:uid="{00000000-0005-0000-0000-000008C50000}"/>
    <cellStyle name="Percent 4 2 2 12 5" xfId="50488" xr:uid="{00000000-0005-0000-0000-000009C50000}"/>
    <cellStyle name="Percent 4 2 2 13" xfId="50489" xr:uid="{00000000-0005-0000-0000-00000AC50000}"/>
    <cellStyle name="Percent 4 2 2 13 2" xfId="50490" xr:uid="{00000000-0005-0000-0000-00000BC50000}"/>
    <cellStyle name="Percent 4 2 2 13 3" xfId="50491" xr:uid="{00000000-0005-0000-0000-00000CC50000}"/>
    <cellStyle name="Percent 4 2 2 13 4" xfId="50492" xr:uid="{00000000-0005-0000-0000-00000DC50000}"/>
    <cellStyle name="Percent 4 2 2 13 5" xfId="50493" xr:uid="{00000000-0005-0000-0000-00000EC50000}"/>
    <cellStyle name="Percent 4 2 2 14" xfId="50494" xr:uid="{00000000-0005-0000-0000-00000FC50000}"/>
    <cellStyle name="Percent 4 2 2 14 2" xfId="50495" xr:uid="{00000000-0005-0000-0000-000010C50000}"/>
    <cellStyle name="Percent 4 2 2 14 3" xfId="50496" xr:uid="{00000000-0005-0000-0000-000011C50000}"/>
    <cellStyle name="Percent 4 2 2 14 4" xfId="50497" xr:uid="{00000000-0005-0000-0000-000012C50000}"/>
    <cellStyle name="Percent 4 2 2 14 5" xfId="50498" xr:uid="{00000000-0005-0000-0000-000013C50000}"/>
    <cellStyle name="Percent 4 2 2 15" xfId="50499" xr:uid="{00000000-0005-0000-0000-000014C50000}"/>
    <cellStyle name="Percent 4 2 2 15 2" xfId="50500" xr:uid="{00000000-0005-0000-0000-000015C50000}"/>
    <cellStyle name="Percent 4 2 2 15 3" xfId="50501" xr:uid="{00000000-0005-0000-0000-000016C50000}"/>
    <cellStyle name="Percent 4 2 2 15 4" xfId="50502" xr:uid="{00000000-0005-0000-0000-000017C50000}"/>
    <cellStyle name="Percent 4 2 2 15 5" xfId="50503" xr:uid="{00000000-0005-0000-0000-000018C50000}"/>
    <cellStyle name="Percent 4 2 2 16" xfId="50504" xr:uid="{00000000-0005-0000-0000-000019C50000}"/>
    <cellStyle name="Percent 4 2 2 16 2" xfId="50505" xr:uid="{00000000-0005-0000-0000-00001AC50000}"/>
    <cellStyle name="Percent 4 2 2 16 3" xfId="50506" xr:uid="{00000000-0005-0000-0000-00001BC50000}"/>
    <cellStyle name="Percent 4 2 2 16 4" xfId="50507" xr:uid="{00000000-0005-0000-0000-00001CC50000}"/>
    <cellStyle name="Percent 4 2 2 16 5" xfId="50508" xr:uid="{00000000-0005-0000-0000-00001DC50000}"/>
    <cellStyle name="Percent 4 2 2 17" xfId="50509" xr:uid="{00000000-0005-0000-0000-00001EC50000}"/>
    <cellStyle name="Percent 4 2 2 17 2" xfId="50510" xr:uid="{00000000-0005-0000-0000-00001FC50000}"/>
    <cellStyle name="Percent 4 2 2 17 3" xfId="50511" xr:uid="{00000000-0005-0000-0000-000020C50000}"/>
    <cellStyle name="Percent 4 2 2 17 4" xfId="50512" xr:uid="{00000000-0005-0000-0000-000021C50000}"/>
    <cellStyle name="Percent 4 2 2 18" xfId="50513" xr:uid="{00000000-0005-0000-0000-000022C50000}"/>
    <cellStyle name="Percent 4 2 2 18 2" xfId="50514" xr:uid="{00000000-0005-0000-0000-000023C50000}"/>
    <cellStyle name="Percent 4 2 2 18 3" xfId="50515" xr:uid="{00000000-0005-0000-0000-000024C50000}"/>
    <cellStyle name="Percent 4 2 2 18 4" xfId="50516" xr:uid="{00000000-0005-0000-0000-000025C50000}"/>
    <cellStyle name="Percent 4 2 2 19" xfId="50517" xr:uid="{00000000-0005-0000-0000-000026C50000}"/>
    <cellStyle name="Percent 4 2 2 2" xfId="50518" xr:uid="{00000000-0005-0000-0000-000027C50000}"/>
    <cellStyle name="Percent 4 2 2 2 2" xfId="50519" xr:uid="{00000000-0005-0000-0000-000028C50000}"/>
    <cellStyle name="Percent 4 2 2 2 3" xfId="50520" xr:uid="{00000000-0005-0000-0000-000029C50000}"/>
    <cellStyle name="Percent 4 2 2 2 4" xfId="50521" xr:uid="{00000000-0005-0000-0000-00002AC50000}"/>
    <cellStyle name="Percent 4 2 2 2 5" xfId="50522" xr:uid="{00000000-0005-0000-0000-00002BC50000}"/>
    <cellStyle name="Percent 4 2 2 20" xfId="50523" xr:uid="{00000000-0005-0000-0000-00002CC50000}"/>
    <cellStyle name="Percent 4 2 2 21" xfId="50524" xr:uid="{00000000-0005-0000-0000-00002DC50000}"/>
    <cellStyle name="Percent 4 2 2 3" xfId="50525" xr:uid="{00000000-0005-0000-0000-00002EC50000}"/>
    <cellStyle name="Percent 4 2 2 3 2" xfId="50526" xr:uid="{00000000-0005-0000-0000-00002FC50000}"/>
    <cellStyle name="Percent 4 2 2 3 3" xfId="50527" xr:uid="{00000000-0005-0000-0000-000030C50000}"/>
    <cellStyle name="Percent 4 2 2 3 4" xfId="50528" xr:uid="{00000000-0005-0000-0000-000031C50000}"/>
    <cellStyle name="Percent 4 2 2 3 5" xfId="50529" xr:uid="{00000000-0005-0000-0000-000032C50000}"/>
    <cellStyle name="Percent 4 2 2 4" xfId="50530" xr:uid="{00000000-0005-0000-0000-000033C50000}"/>
    <cellStyle name="Percent 4 2 2 4 2" xfId="50531" xr:uid="{00000000-0005-0000-0000-000034C50000}"/>
    <cellStyle name="Percent 4 2 2 4 3" xfId="50532" xr:uid="{00000000-0005-0000-0000-000035C50000}"/>
    <cellStyle name="Percent 4 2 2 4 4" xfId="50533" xr:uid="{00000000-0005-0000-0000-000036C50000}"/>
    <cellStyle name="Percent 4 2 2 4 5" xfId="50534" xr:uid="{00000000-0005-0000-0000-000037C50000}"/>
    <cellStyle name="Percent 4 2 2 5" xfId="50535" xr:uid="{00000000-0005-0000-0000-000038C50000}"/>
    <cellStyle name="Percent 4 2 2 5 2" xfId="50536" xr:uid="{00000000-0005-0000-0000-000039C50000}"/>
    <cellStyle name="Percent 4 2 2 5 3" xfId="50537" xr:uid="{00000000-0005-0000-0000-00003AC50000}"/>
    <cellStyle name="Percent 4 2 2 5 4" xfId="50538" xr:uid="{00000000-0005-0000-0000-00003BC50000}"/>
    <cellStyle name="Percent 4 2 2 5 5" xfId="50539" xr:uid="{00000000-0005-0000-0000-00003CC50000}"/>
    <cellStyle name="Percent 4 2 2 6" xfId="50540" xr:uid="{00000000-0005-0000-0000-00003DC50000}"/>
    <cellStyle name="Percent 4 2 2 6 2" xfId="50541" xr:uid="{00000000-0005-0000-0000-00003EC50000}"/>
    <cellStyle name="Percent 4 2 2 6 3" xfId="50542" xr:uid="{00000000-0005-0000-0000-00003FC50000}"/>
    <cellStyle name="Percent 4 2 2 6 4" xfId="50543" xr:uid="{00000000-0005-0000-0000-000040C50000}"/>
    <cellStyle name="Percent 4 2 2 6 5" xfId="50544" xr:uid="{00000000-0005-0000-0000-000041C50000}"/>
    <cellStyle name="Percent 4 2 2 7" xfId="50545" xr:uid="{00000000-0005-0000-0000-000042C50000}"/>
    <cellStyle name="Percent 4 2 2 7 2" xfId="50546" xr:uid="{00000000-0005-0000-0000-000043C50000}"/>
    <cellStyle name="Percent 4 2 2 7 3" xfId="50547" xr:uid="{00000000-0005-0000-0000-000044C50000}"/>
    <cellStyle name="Percent 4 2 2 7 4" xfId="50548" xr:uid="{00000000-0005-0000-0000-000045C50000}"/>
    <cellStyle name="Percent 4 2 2 7 5" xfId="50549" xr:uid="{00000000-0005-0000-0000-000046C50000}"/>
    <cellStyle name="Percent 4 2 2 8" xfId="50550" xr:uid="{00000000-0005-0000-0000-000047C50000}"/>
    <cellStyle name="Percent 4 2 2 8 2" xfId="50551" xr:uid="{00000000-0005-0000-0000-000048C50000}"/>
    <cellStyle name="Percent 4 2 2 8 3" xfId="50552" xr:uid="{00000000-0005-0000-0000-000049C50000}"/>
    <cellStyle name="Percent 4 2 2 8 4" xfId="50553" xr:uid="{00000000-0005-0000-0000-00004AC50000}"/>
    <cellStyle name="Percent 4 2 2 8 5" xfId="50554" xr:uid="{00000000-0005-0000-0000-00004BC50000}"/>
    <cellStyle name="Percent 4 2 2 9" xfId="50555" xr:uid="{00000000-0005-0000-0000-00004CC50000}"/>
    <cellStyle name="Percent 4 2 2 9 2" xfId="50556" xr:uid="{00000000-0005-0000-0000-00004DC50000}"/>
    <cellStyle name="Percent 4 2 2 9 3" xfId="50557" xr:uid="{00000000-0005-0000-0000-00004EC50000}"/>
    <cellStyle name="Percent 4 2 2 9 4" xfId="50558" xr:uid="{00000000-0005-0000-0000-00004FC50000}"/>
    <cellStyle name="Percent 4 2 2 9 5" xfId="50559" xr:uid="{00000000-0005-0000-0000-000050C50000}"/>
    <cellStyle name="Percent 4 2 20" xfId="50560" xr:uid="{00000000-0005-0000-0000-000051C50000}"/>
    <cellStyle name="Percent 4 2 20 2" xfId="50561" xr:uid="{00000000-0005-0000-0000-000052C50000}"/>
    <cellStyle name="Percent 4 2 20 3" xfId="50562" xr:uid="{00000000-0005-0000-0000-000053C50000}"/>
    <cellStyle name="Percent 4 2 20 4" xfId="50563" xr:uid="{00000000-0005-0000-0000-000054C50000}"/>
    <cellStyle name="Percent 4 2 21" xfId="50564" xr:uid="{00000000-0005-0000-0000-000055C50000}"/>
    <cellStyle name="Percent 4 2 22" xfId="50565" xr:uid="{00000000-0005-0000-0000-000056C50000}"/>
    <cellStyle name="Percent 4 2 23" xfId="50566" xr:uid="{00000000-0005-0000-0000-000057C50000}"/>
    <cellStyle name="Percent 4 2 24" xfId="50423" xr:uid="{00000000-0005-0000-0000-000058C50000}"/>
    <cellStyle name="Percent 4 2 3" xfId="50567" xr:uid="{00000000-0005-0000-0000-000059C50000}"/>
    <cellStyle name="Percent 4 2 3 10" xfId="50568" xr:uid="{00000000-0005-0000-0000-00005AC50000}"/>
    <cellStyle name="Percent 4 2 3 10 2" xfId="50569" xr:uid="{00000000-0005-0000-0000-00005BC50000}"/>
    <cellStyle name="Percent 4 2 3 10 3" xfId="50570" xr:uid="{00000000-0005-0000-0000-00005CC50000}"/>
    <cellStyle name="Percent 4 2 3 10 4" xfId="50571" xr:uid="{00000000-0005-0000-0000-00005DC50000}"/>
    <cellStyle name="Percent 4 2 3 10 5" xfId="50572" xr:uid="{00000000-0005-0000-0000-00005EC50000}"/>
    <cellStyle name="Percent 4 2 3 11" xfId="50573" xr:uid="{00000000-0005-0000-0000-00005FC50000}"/>
    <cellStyle name="Percent 4 2 3 11 2" xfId="50574" xr:uid="{00000000-0005-0000-0000-000060C50000}"/>
    <cellStyle name="Percent 4 2 3 11 3" xfId="50575" xr:uid="{00000000-0005-0000-0000-000061C50000}"/>
    <cellStyle name="Percent 4 2 3 11 4" xfId="50576" xr:uid="{00000000-0005-0000-0000-000062C50000}"/>
    <cellStyle name="Percent 4 2 3 11 5" xfId="50577" xr:uid="{00000000-0005-0000-0000-000063C50000}"/>
    <cellStyle name="Percent 4 2 3 12" xfId="50578" xr:uid="{00000000-0005-0000-0000-000064C50000}"/>
    <cellStyle name="Percent 4 2 3 12 2" xfId="50579" xr:uid="{00000000-0005-0000-0000-000065C50000}"/>
    <cellStyle name="Percent 4 2 3 12 3" xfId="50580" xr:uid="{00000000-0005-0000-0000-000066C50000}"/>
    <cellStyle name="Percent 4 2 3 12 4" xfId="50581" xr:uid="{00000000-0005-0000-0000-000067C50000}"/>
    <cellStyle name="Percent 4 2 3 12 5" xfId="50582" xr:uid="{00000000-0005-0000-0000-000068C50000}"/>
    <cellStyle name="Percent 4 2 3 13" xfId="50583" xr:uid="{00000000-0005-0000-0000-000069C50000}"/>
    <cellStyle name="Percent 4 2 3 13 2" xfId="50584" xr:uid="{00000000-0005-0000-0000-00006AC50000}"/>
    <cellStyle name="Percent 4 2 3 13 3" xfId="50585" xr:uid="{00000000-0005-0000-0000-00006BC50000}"/>
    <cellStyle name="Percent 4 2 3 13 4" xfId="50586" xr:uid="{00000000-0005-0000-0000-00006CC50000}"/>
    <cellStyle name="Percent 4 2 3 13 5" xfId="50587" xr:uid="{00000000-0005-0000-0000-00006DC50000}"/>
    <cellStyle name="Percent 4 2 3 14" xfId="50588" xr:uid="{00000000-0005-0000-0000-00006EC50000}"/>
    <cellStyle name="Percent 4 2 3 14 2" xfId="50589" xr:uid="{00000000-0005-0000-0000-00006FC50000}"/>
    <cellStyle name="Percent 4 2 3 14 3" xfId="50590" xr:uid="{00000000-0005-0000-0000-000070C50000}"/>
    <cellStyle name="Percent 4 2 3 14 4" xfId="50591" xr:uid="{00000000-0005-0000-0000-000071C50000}"/>
    <cellStyle name="Percent 4 2 3 14 5" xfId="50592" xr:uid="{00000000-0005-0000-0000-000072C50000}"/>
    <cellStyle name="Percent 4 2 3 15" xfId="50593" xr:uid="{00000000-0005-0000-0000-000073C50000}"/>
    <cellStyle name="Percent 4 2 3 15 2" xfId="50594" xr:uid="{00000000-0005-0000-0000-000074C50000}"/>
    <cellStyle name="Percent 4 2 3 15 3" xfId="50595" xr:uid="{00000000-0005-0000-0000-000075C50000}"/>
    <cellStyle name="Percent 4 2 3 15 4" xfId="50596" xr:uid="{00000000-0005-0000-0000-000076C50000}"/>
    <cellStyle name="Percent 4 2 3 15 5" xfId="50597" xr:uid="{00000000-0005-0000-0000-000077C50000}"/>
    <cellStyle name="Percent 4 2 3 16" xfId="50598" xr:uid="{00000000-0005-0000-0000-000078C50000}"/>
    <cellStyle name="Percent 4 2 3 16 2" xfId="50599" xr:uid="{00000000-0005-0000-0000-000079C50000}"/>
    <cellStyle name="Percent 4 2 3 16 3" xfId="50600" xr:uid="{00000000-0005-0000-0000-00007AC50000}"/>
    <cellStyle name="Percent 4 2 3 16 4" xfId="50601" xr:uid="{00000000-0005-0000-0000-00007BC50000}"/>
    <cellStyle name="Percent 4 2 3 17" xfId="50602" xr:uid="{00000000-0005-0000-0000-00007CC50000}"/>
    <cellStyle name="Percent 4 2 3 17 2" xfId="50603" xr:uid="{00000000-0005-0000-0000-00007DC50000}"/>
    <cellStyle name="Percent 4 2 3 17 3" xfId="50604" xr:uid="{00000000-0005-0000-0000-00007EC50000}"/>
    <cellStyle name="Percent 4 2 3 17 4" xfId="50605" xr:uid="{00000000-0005-0000-0000-00007FC50000}"/>
    <cellStyle name="Percent 4 2 3 18" xfId="50606" xr:uid="{00000000-0005-0000-0000-000080C50000}"/>
    <cellStyle name="Percent 4 2 3 19" xfId="50607" xr:uid="{00000000-0005-0000-0000-000081C50000}"/>
    <cellStyle name="Percent 4 2 3 2" xfId="50608" xr:uid="{00000000-0005-0000-0000-000082C50000}"/>
    <cellStyle name="Percent 4 2 3 2 2" xfId="50609" xr:uid="{00000000-0005-0000-0000-000083C50000}"/>
    <cellStyle name="Percent 4 2 3 2 3" xfId="50610" xr:uid="{00000000-0005-0000-0000-000084C50000}"/>
    <cellStyle name="Percent 4 2 3 2 4" xfId="50611" xr:uid="{00000000-0005-0000-0000-000085C50000}"/>
    <cellStyle name="Percent 4 2 3 2 5" xfId="50612" xr:uid="{00000000-0005-0000-0000-000086C50000}"/>
    <cellStyle name="Percent 4 2 3 20" xfId="50613" xr:uid="{00000000-0005-0000-0000-000087C50000}"/>
    <cellStyle name="Percent 4 2 3 3" xfId="50614" xr:uid="{00000000-0005-0000-0000-000088C50000}"/>
    <cellStyle name="Percent 4 2 3 3 2" xfId="50615" xr:uid="{00000000-0005-0000-0000-000089C50000}"/>
    <cellStyle name="Percent 4 2 3 3 3" xfId="50616" xr:uid="{00000000-0005-0000-0000-00008AC50000}"/>
    <cellStyle name="Percent 4 2 3 3 4" xfId="50617" xr:uid="{00000000-0005-0000-0000-00008BC50000}"/>
    <cellStyle name="Percent 4 2 3 3 5" xfId="50618" xr:uid="{00000000-0005-0000-0000-00008CC50000}"/>
    <cellStyle name="Percent 4 2 3 4" xfId="50619" xr:uid="{00000000-0005-0000-0000-00008DC50000}"/>
    <cellStyle name="Percent 4 2 3 4 2" xfId="50620" xr:uid="{00000000-0005-0000-0000-00008EC50000}"/>
    <cellStyle name="Percent 4 2 3 4 3" xfId="50621" xr:uid="{00000000-0005-0000-0000-00008FC50000}"/>
    <cellStyle name="Percent 4 2 3 4 4" xfId="50622" xr:uid="{00000000-0005-0000-0000-000090C50000}"/>
    <cellStyle name="Percent 4 2 3 4 5" xfId="50623" xr:uid="{00000000-0005-0000-0000-000091C50000}"/>
    <cellStyle name="Percent 4 2 3 5" xfId="50624" xr:uid="{00000000-0005-0000-0000-000092C50000}"/>
    <cellStyle name="Percent 4 2 3 5 2" xfId="50625" xr:uid="{00000000-0005-0000-0000-000093C50000}"/>
    <cellStyle name="Percent 4 2 3 5 3" xfId="50626" xr:uid="{00000000-0005-0000-0000-000094C50000}"/>
    <cellStyle name="Percent 4 2 3 5 4" xfId="50627" xr:uid="{00000000-0005-0000-0000-000095C50000}"/>
    <cellStyle name="Percent 4 2 3 5 5" xfId="50628" xr:uid="{00000000-0005-0000-0000-000096C50000}"/>
    <cellStyle name="Percent 4 2 3 6" xfId="50629" xr:uid="{00000000-0005-0000-0000-000097C50000}"/>
    <cellStyle name="Percent 4 2 3 6 2" xfId="50630" xr:uid="{00000000-0005-0000-0000-000098C50000}"/>
    <cellStyle name="Percent 4 2 3 6 3" xfId="50631" xr:uid="{00000000-0005-0000-0000-000099C50000}"/>
    <cellStyle name="Percent 4 2 3 6 4" xfId="50632" xr:uid="{00000000-0005-0000-0000-00009AC50000}"/>
    <cellStyle name="Percent 4 2 3 6 5" xfId="50633" xr:uid="{00000000-0005-0000-0000-00009BC50000}"/>
    <cellStyle name="Percent 4 2 3 7" xfId="50634" xr:uid="{00000000-0005-0000-0000-00009CC50000}"/>
    <cellStyle name="Percent 4 2 3 7 2" xfId="50635" xr:uid="{00000000-0005-0000-0000-00009DC50000}"/>
    <cellStyle name="Percent 4 2 3 7 3" xfId="50636" xr:uid="{00000000-0005-0000-0000-00009EC50000}"/>
    <cellStyle name="Percent 4 2 3 7 4" xfId="50637" xr:uid="{00000000-0005-0000-0000-00009FC50000}"/>
    <cellStyle name="Percent 4 2 3 7 5" xfId="50638" xr:uid="{00000000-0005-0000-0000-0000A0C50000}"/>
    <cellStyle name="Percent 4 2 3 8" xfId="50639" xr:uid="{00000000-0005-0000-0000-0000A1C50000}"/>
    <cellStyle name="Percent 4 2 3 8 2" xfId="50640" xr:uid="{00000000-0005-0000-0000-0000A2C50000}"/>
    <cellStyle name="Percent 4 2 3 8 3" xfId="50641" xr:uid="{00000000-0005-0000-0000-0000A3C50000}"/>
    <cellStyle name="Percent 4 2 3 8 4" xfId="50642" xr:uid="{00000000-0005-0000-0000-0000A4C50000}"/>
    <cellStyle name="Percent 4 2 3 8 5" xfId="50643" xr:uid="{00000000-0005-0000-0000-0000A5C50000}"/>
    <cellStyle name="Percent 4 2 3 9" xfId="50644" xr:uid="{00000000-0005-0000-0000-0000A6C50000}"/>
    <cellStyle name="Percent 4 2 3 9 2" xfId="50645" xr:uid="{00000000-0005-0000-0000-0000A7C50000}"/>
    <cellStyle name="Percent 4 2 3 9 3" xfId="50646" xr:uid="{00000000-0005-0000-0000-0000A8C50000}"/>
    <cellStyle name="Percent 4 2 3 9 4" xfId="50647" xr:uid="{00000000-0005-0000-0000-0000A9C50000}"/>
    <cellStyle name="Percent 4 2 3 9 5" xfId="50648" xr:uid="{00000000-0005-0000-0000-0000AAC50000}"/>
    <cellStyle name="Percent 4 2 4" xfId="50649" xr:uid="{00000000-0005-0000-0000-0000ABC50000}"/>
    <cellStyle name="Percent 4 2 4 10" xfId="50650" xr:uid="{00000000-0005-0000-0000-0000ACC50000}"/>
    <cellStyle name="Percent 4 2 4 10 2" xfId="50651" xr:uid="{00000000-0005-0000-0000-0000ADC50000}"/>
    <cellStyle name="Percent 4 2 4 10 3" xfId="50652" xr:uid="{00000000-0005-0000-0000-0000AEC50000}"/>
    <cellStyle name="Percent 4 2 4 10 4" xfId="50653" xr:uid="{00000000-0005-0000-0000-0000AFC50000}"/>
    <cellStyle name="Percent 4 2 4 10 5" xfId="50654" xr:uid="{00000000-0005-0000-0000-0000B0C50000}"/>
    <cellStyle name="Percent 4 2 4 11" xfId="50655" xr:uid="{00000000-0005-0000-0000-0000B1C50000}"/>
    <cellStyle name="Percent 4 2 4 11 2" xfId="50656" xr:uid="{00000000-0005-0000-0000-0000B2C50000}"/>
    <cellStyle name="Percent 4 2 4 11 3" xfId="50657" xr:uid="{00000000-0005-0000-0000-0000B3C50000}"/>
    <cellStyle name="Percent 4 2 4 11 4" xfId="50658" xr:uid="{00000000-0005-0000-0000-0000B4C50000}"/>
    <cellStyle name="Percent 4 2 4 11 5" xfId="50659" xr:uid="{00000000-0005-0000-0000-0000B5C50000}"/>
    <cellStyle name="Percent 4 2 4 12" xfId="50660" xr:uid="{00000000-0005-0000-0000-0000B6C50000}"/>
    <cellStyle name="Percent 4 2 4 12 2" xfId="50661" xr:uid="{00000000-0005-0000-0000-0000B7C50000}"/>
    <cellStyle name="Percent 4 2 4 12 3" xfId="50662" xr:uid="{00000000-0005-0000-0000-0000B8C50000}"/>
    <cellStyle name="Percent 4 2 4 12 4" xfId="50663" xr:uid="{00000000-0005-0000-0000-0000B9C50000}"/>
    <cellStyle name="Percent 4 2 4 12 5" xfId="50664" xr:uid="{00000000-0005-0000-0000-0000BAC50000}"/>
    <cellStyle name="Percent 4 2 4 13" xfId="50665" xr:uid="{00000000-0005-0000-0000-0000BBC50000}"/>
    <cellStyle name="Percent 4 2 4 13 2" xfId="50666" xr:uid="{00000000-0005-0000-0000-0000BCC50000}"/>
    <cellStyle name="Percent 4 2 4 13 3" xfId="50667" xr:uid="{00000000-0005-0000-0000-0000BDC50000}"/>
    <cellStyle name="Percent 4 2 4 13 4" xfId="50668" xr:uid="{00000000-0005-0000-0000-0000BEC50000}"/>
    <cellStyle name="Percent 4 2 4 13 5" xfId="50669" xr:uid="{00000000-0005-0000-0000-0000BFC50000}"/>
    <cellStyle name="Percent 4 2 4 14" xfId="50670" xr:uid="{00000000-0005-0000-0000-0000C0C50000}"/>
    <cellStyle name="Percent 4 2 4 14 2" xfId="50671" xr:uid="{00000000-0005-0000-0000-0000C1C50000}"/>
    <cellStyle name="Percent 4 2 4 14 3" xfId="50672" xr:uid="{00000000-0005-0000-0000-0000C2C50000}"/>
    <cellStyle name="Percent 4 2 4 14 4" xfId="50673" xr:uid="{00000000-0005-0000-0000-0000C3C50000}"/>
    <cellStyle name="Percent 4 2 4 14 5" xfId="50674" xr:uid="{00000000-0005-0000-0000-0000C4C50000}"/>
    <cellStyle name="Percent 4 2 4 15" xfId="50675" xr:uid="{00000000-0005-0000-0000-0000C5C50000}"/>
    <cellStyle name="Percent 4 2 4 15 2" xfId="50676" xr:uid="{00000000-0005-0000-0000-0000C6C50000}"/>
    <cellStyle name="Percent 4 2 4 15 3" xfId="50677" xr:uid="{00000000-0005-0000-0000-0000C7C50000}"/>
    <cellStyle name="Percent 4 2 4 15 4" xfId="50678" xr:uid="{00000000-0005-0000-0000-0000C8C50000}"/>
    <cellStyle name="Percent 4 2 4 15 5" xfId="50679" xr:uid="{00000000-0005-0000-0000-0000C9C50000}"/>
    <cellStyle name="Percent 4 2 4 16" xfId="50680" xr:uid="{00000000-0005-0000-0000-0000CAC50000}"/>
    <cellStyle name="Percent 4 2 4 16 2" xfId="50681" xr:uid="{00000000-0005-0000-0000-0000CBC50000}"/>
    <cellStyle name="Percent 4 2 4 16 3" xfId="50682" xr:uid="{00000000-0005-0000-0000-0000CCC50000}"/>
    <cellStyle name="Percent 4 2 4 16 4" xfId="50683" xr:uid="{00000000-0005-0000-0000-0000CDC50000}"/>
    <cellStyle name="Percent 4 2 4 17" xfId="50684" xr:uid="{00000000-0005-0000-0000-0000CEC50000}"/>
    <cellStyle name="Percent 4 2 4 17 2" xfId="50685" xr:uid="{00000000-0005-0000-0000-0000CFC50000}"/>
    <cellStyle name="Percent 4 2 4 17 3" xfId="50686" xr:uid="{00000000-0005-0000-0000-0000D0C50000}"/>
    <cellStyle name="Percent 4 2 4 17 4" xfId="50687" xr:uid="{00000000-0005-0000-0000-0000D1C50000}"/>
    <cellStyle name="Percent 4 2 4 18" xfId="50688" xr:uid="{00000000-0005-0000-0000-0000D2C50000}"/>
    <cellStyle name="Percent 4 2 4 19" xfId="50689" xr:uid="{00000000-0005-0000-0000-0000D3C50000}"/>
    <cellStyle name="Percent 4 2 4 2" xfId="50690" xr:uid="{00000000-0005-0000-0000-0000D4C50000}"/>
    <cellStyle name="Percent 4 2 4 2 2" xfId="50691" xr:uid="{00000000-0005-0000-0000-0000D5C50000}"/>
    <cellStyle name="Percent 4 2 4 2 3" xfId="50692" xr:uid="{00000000-0005-0000-0000-0000D6C50000}"/>
    <cellStyle name="Percent 4 2 4 2 4" xfId="50693" xr:uid="{00000000-0005-0000-0000-0000D7C50000}"/>
    <cellStyle name="Percent 4 2 4 2 5" xfId="50694" xr:uid="{00000000-0005-0000-0000-0000D8C50000}"/>
    <cellStyle name="Percent 4 2 4 20" xfId="50695" xr:uid="{00000000-0005-0000-0000-0000D9C50000}"/>
    <cellStyle name="Percent 4 2 4 3" xfId="50696" xr:uid="{00000000-0005-0000-0000-0000DAC50000}"/>
    <cellStyle name="Percent 4 2 4 3 2" xfId="50697" xr:uid="{00000000-0005-0000-0000-0000DBC50000}"/>
    <cellStyle name="Percent 4 2 4 3 3" xfId="50698" xr:uid="{00000000-0005-0000-0000-0000DCC50000}"/>
    <cellStyle name="Percent 4 2 4 3 4" xfId="50699" xr:uid="{00000000-0005-0000-0000-0000DDC50000}"/>
    <cellStyle name="Percent 4 2 4 3 5" xfId="50700" xr:uid="{00000000-0005-0000-0000-0000DEC50000}"/>
    <cellStyle name="Percent 4 2 4 4" xfId="50701" xr:uid="{00000000-0005-0000-0000-0000DFC50000}"/>
    <cellStyle name="Percent 4 2 4 4 2" xfId="50702" xr:uid="{00000000-0005-0000-0000-0000E0C50000}"/>
    <cellStyle name="Percent 4 2 4 4 3" xfId="50703" xr:uid="{00000000-0005-0000-0000-0000E1C50000}"/>
    <cellStyle name="Percent 4 2 4 4 4" xfId="50704" xr:uid="{00000000-0005-0000-0000-0000E2C50000}"/>
    <cellStyle name="Percent 4 2 4 4 5" xfId="50705" xr:uid="{00000000-0005-0000-0000-0000E3C50000}"/>
    <cellStyle name="Percent 4 2 4 5" xfId="50706" xr:uid="{00000000-0005-0000-0000-0000E4C50000}"/>
    <cellStyle name="Percent 4 2 4 5 2" xfId="50707" xr:uid="{00000000-0005-0000-0000-0000E5C50000}"/>
    <cellStyle name="Percent 4 2 4 5 3" xfId="50708" xr:uid="{00000000-0005-0000-0000-0000E6C50000}"/>
    <cellStyle name="Percent 4 2 4 5 4" xfId="50709" xr:uid="{00000000-0005-0000-0000-0000E7C50000}"/>
    <cellStyle name="Percent 4 2 4 5 5" xfId="50710" xr:uid="{00000000-0005-0000-0000-0000E8C50000}"/>
    <cellStyle name="Percent 4 2 4 6" xfId="50711" xr:uid="{00000000-0005-0000-0000-0000E9C50000}"/>
    <cellStyle name="Percent 4 2 4 6 2" xfId="50712" xr:uid="{00000000-0005-0000-0000-0000EAC50000}"/>
    <cellStyle name="Percent 4 2 4 6 3" xfId="50713" xr:uid="{00000000-0005-0000-0000-0000EBC50000}"/>
    <cellStyle name="Percent 4 2 4 6 4" xfId="50714" xr:uid="{00000000-0005-0000-0000-0000ECC50000}"/>
    <cellStyle name="Percent 4 2 4 6 5" xfId="50715" xr:uid="{00000000-0005-0000-0000-0000EDC50000}"/>
    <cellStyle name="Percent 4 2 4 7" xfId="50716" xr:uid="{00000000-0005-0000-0000-0000EEC50000}"/>
    <cellStyle name="Percent 4 2 4 7 2" xfId="50717" xr:uid="{00000000-0005-0000-0000-0000EFC50000}"/>
    <cellStyle name="Percent 4 2 4 7 3" xfId="50718" xr:uid="{00000000-0005-0000-0000-0000F0C50000}"/>
    <cellStyle name="Percent 4 2 4 7 4" xfId="50719" xr:uid="{00000000-0005-0000-0000-0000F1C50000}"/>
    <cellStyle name="Percent 4 2 4 7 5" xfId="50720" xr:uid="{00000000-0005-0000-0000-0000F2C50000}"/>
    <cellStyle name="Percent 4 2 4 8" xfId="50721" xr:uid="{00000000-0005-0000-0000-0000F3C50000}"/>
    <cellStyle name="Percent 4 2 4 8 2" xfId="50722" xr:uid="{00000000-0005-0000-0000-0000F4C50000}"/>
    <cellStyle name="Percent 4 2 4 8 3" xfId="50723" xr:uid="{00000000-0005-0000-0000-0000F5C50000}"/>
    <cellStyle name="Percent 4 2 4 8 4" xfId="50724" xr:uid="{00000000-0005-0000-0000-0000F6C50000}"/>
    <cellStyle name="Percent 4 2 4 8 5" xfId="50725" xr:uid="{00000000-0005-0000-0000-0000F7C50000}"/>
    <cellStyle name="Percent 4 2 4 9" xfId="50726" xr:uid="{00000000-0005-0000-0000-0000F8C50000}"/>
    <cellStyle name="Percent 4 2 4 9 2" xfId="50727" xr:uid="{00000000-0005-0000-0000-0000F9C50000}"/>
    <cellStyle name="Percent 4 2 4 9 3" xfId="50728" xr:uid="{00000000-0005-0000-0000-0000FAC50000}"/>
    <cellStyle name="Percent 4 2 4 9 4" xfId="50729" xr:uid="{00000000-0005-0000-0000-0000FBC50000}"/>
    <cellStyle name="Percent 4 2 4 9 5" xfId="50730" xr:uid="{00000000-0005-0000-0000-0000FCC50000}"/>
    <cellStyle name="Percent 4 2 5" xfId="50731" xr:uid="{00000000-0005-0000-0000-0000FDC50000}"/>
    <cellStyle name="Percent 4 2 5 2" xfId="50732" xr:uid="{00000000-0005-0000-0000-0000FEC50000}"/>
    <cellStyle name="Percent 4 2 5 3" xfId="50733" xr:uid="{00000000-0005-0000-0000-0000FFC50000}"/>
    <cellStyle name="Percent 4 2 5 4" xfId="50734" xr:uid="{00000000-0005-0000-0000-000000C60000}"/>
    <cellStyle name="Percent 4 2 5 5" xfId="50735" xr:uid="{00000000-0005-0000-0000-000001C60000}"/>
    <cellStyle name="Percent 4 2 6" xfId="50736" xr:uid="{00000000-0005-0000-0000-000002C60000}"/>
    <cellStyle name="Percent 4 2 6 2" xfId="50737" xr:uid="{00000000-0005-0000-0000-000003C60000}"/>
    <cellStyle name="Percent 4 2 6 3" xfId="50738" xr:uid="{00000000-0005-0000-0000-000004C60000}"/>
    <cellStyle name="Percent 4 2 6 4" xfId="50739" xr:uid="{00000000-0005-0000-0000-000005C60000}"/>
    <cellStyle name="Percent 4 2 6 5" xfId="50740" xr:uid="{00000000-0005-0000-0000-000006C60000}"/>
    <cellStyle name="Percent 4 2 7" xfId="50741" xr:uid="{00000000-0005-0000-0000-000007C60000}"/>
    <cellStyle name="Percent 4 2 7 2" xfId="50742" xr:uid="{00000000-0005-0000-0000-000008C60000}"/>
    <cellStyle name="Percent 4 2 7 3" xfId="50743" xr:uid="{00000000-0005-0000-0000-000009C60000}"/>
    <cellStyle name="Percent 4 2 7 4" xfId="50744" xr:uid="{00000000-0005-0000-0000-00000AC60000}"/>
    <cellStyle name="Percent 4 2 7 5" xfId="50745" xr:uid="{00000000-0005-0000-0000-00000BC60000}"/>
    <cellStyle name="Percent 4 2 8" xfId="50746" xr:uid="{00000000-0005-0000-0000-00000CC60000}"/>
    <cellStyle name="Percent 4 2 8 2" xfId="50747" xr:uid="{00000000-0005-0000-0000-00000DC60000}"/>
    <cellStyle name="Percent 4 2 8 3" xfId="50748" xr:uid="{00000000-0005-0000-0000-00000EC60000}"/>
    <cellStyle name="Percent 4 2 8 4" xfId="50749" xr:uid="{00000000-0005-0000-0000-00000FC60000}"/>
    <cellStyle name="Percent 4 2 8 5" xfId="50750" xr:uid="{00000000-0005-0000-0000-000010C60000}"/>
    <cellStyle name="Percent 4 2 9" xfId="50751" xr:uid="{00000000-0005-0000-0000-000011C60000}"/>
    <cellStyle name="Percent 4 2 9 2" xfId="50752" xr:uid="{00000000-0005-0000-0000-000012C60000}"/>
    <cellStyle name="Percent 4 2 9 3" xfId="50753" xr:uid="{00000000-0005-0000-0000-000013C60000}"/>
    <cellStyle name="Percent 4 2 9 4" xfId="50754" xr:uid="{00000000-0005-0000-0000-000014C60000}"/>
    <cellStyle name="Percent 4 2 9 5" xfId="50755" xr:uid="{00000000-0005-0000-0000-000015C60000}"/>
    <cellStyle name="Percent 4 20" xfId="50756" xr:uid="{00000000-0005-0000-0000-000016C60000}"/>
    <cellStyle name="Percent 4 20 2" xfId="50757" xr:uid="{00000000-0005-0000-0000-000017C60000}"/>
    <cellStyle name="Percent 4 20 3" xfId="50758" xr:uid="{00000000-0005-0000-0000-000018C60000}"/>
    <cellStyle name="Percent 4 20 4" xfId="50759" xr:uid="{00000000-0005-0000-0000-000019C60000}"/>
    <cellStyle name="Percent 4 20 5" xfId="50760" xr:uid="{00000000-0005-0000-0000-00001AC60000}"/>
    <cellStyle name="Percent 4 21" xfId="50761" xr:uid="{00000000-0005-0000-0000-00001BC60000}"/>
    <cellStyle name="Percent 4 21 2" xfId="50762" xr:uid="{00000000-0005-0000-0000-00001CC60000}"/>
    <cellStyle name="Percent 4 21 3" xfId="50763" xr:uid="{00000000-0005-0000-0000-00001DC60000}"/>
    <cellStyle name="Percent 4 21 4" xfId="50764" xr:uid="{00000000-0005-0000-0000-00001EC60000}"/>
    <cellStyle name="Percent 4 22" xfId="50765" xr:uid="{00000000-0005-0000-0000-00001FC60000}"/>
    <cellStyle name="Percent 4 22 2" xfId="50766" xr:uid="{00000000-0005-0000-0000-000020C60000}"/>
    <cellStyle name="Percent 4 22 3" xfId="50767" xr:uid="{00000000-0005-0000-0000-000021C60000}"/>
    <cellStyle name="Percent 4 22 4" xfId="50768" xr:uid="{00000000-0005-0000-0000-000022C60000}"/>
    <cellStyle name="Percent 4 23" xfId="50769" xr:uid="{00000000-0005-0000-0000-000023C60000}"/>
    <cellStyle name="Percent 4 24" xfId="50770" xr:uid="{00000000-0005-0000-0000-000024C60000}"/>
    <cellStyle name="Percent 4 25" xfId="50771" xr:uid="{00000000-0005-0000-0000-000025C60000}"/>
    <cellStyle name="Percent 4 26" xfId="50772" xr:uid="{00000000-0005-0000-0000-000026C60000}"/>
    <cellStyle name="Percent 4 27" xfId="50372" xr:uid="{00000000-0005-0000-0000-000027C60000}"/>
    <cellStyle name="Percent 4 28" xfId="250" xr:uid="{00000000-0005-0000-0000-000028C60000}"/>
    <cellStyle name="Percent 4 3" xfId="50773" xr:uid="{00000000-0005-0000-0000-000029C60000}"/>
    <cellStyle name="Percent 4 3 10" xfId="50774" xr:uid="{00000000-0005-0000-0000-00002AC60000}"/>
    <cellStyle name="Percent 4 3 10 2" xfId="50775" xr:uid="{00000000-0005-0000-0000-00002BC60000}"/>
    <cellStyle name="Percent 4 3 10 3" xfId="50776" xr:uid="{00000000-0005-0000-0000-00002CC60000}"/>
    <cellStyle name="Percent 4 3 10 4" xfId="50777" xr:uid="{00000000-0005-0000-0000-00002DC60000}"/>
    <cellStyle name="Percent 4 3 10 5" xfId="50778" xr:uid="{00000000-0005-0000-0000-00002EC60000}"/>
    <cellStyle name="Percent 4 3 11" xfId="50779" xr:uid="{00000000-0005-0000-0000-00002FC60000}"/>
    <cellStyle name="Percent 4 3 11 2" xfId="50780" xr:uid="{00000000-0005-0000-0000-000030C60000}"/>
    <cellStyle name="Percent 4 3 11 3" xfId="50781" xr:uid="{00000000-0005-0000-0000-000031C60000}"/>
    <cellStyle name="Percent 4 3 11 4" xfId="50782" xr:uid="{00000000-0005-0000-0000-000032C60000}"/>
    <cellStyle name="Percent 4 3 11 5" xfId="50783" xr:uid="{00000000-0005-0000-0000-000033C60000}"/>
    <cellStyle name="Percent 4 3 12" xfId="50784" xr:uid="{00000000-0005-0000-0000-000034C60000}"/>
    <cellStyle name="Percent 4 3 12 2" xfId="50785" xr:uid="{00000000-0005-0000-0000-000035C60000}"/>
    <cellStyle name="Percent 4 3 12 3" xfId="50786" xr:uid="{00000000-0005-0000-0000-000036C60000}"/>
    <cellStyle name="Percent 4 3 12 4" xfId="50787" xr:uid="{00000000-0005-0000-0000-000037C60000}"/>
    <cellStyle name="Percent 4 3 12 5" xfId="50788" xr:uid="{00000000-0005-0000-0000-000038C60000}"/>
    <cellStyle name="Percent 4 3 13" xfId="50789" xr:uid="{00000000-0005-0000-0000-000039C60000}"/>
    <cellStyle name="Percent 4 3 13 2" xfId="50790" xr:uid="{00000000-0005-0000-0000-00003AC60000}"/>
    <cellStyle name="Percent 4 3 13 3" xfId="50791" xr:uid="{00000000-0005-0000-0000-00003BC60000}"/>
    <cellStyle name="Percent 4 3 13 4" xfId="50792" xr:uid="{00000000-0005-0000-0000-00003CC60000}"/>
    <cellStyle name="Percent 4 3 13 5" xfId="50793" xr:uid="{00000000-0005-0000-0000-00003DC60000}"/>
    <cellStyle name="Percent 4 3 14" xfId="50794" xr:uid="{00000000-0005-0000-0000-00003EC60000}"/>
    <cellStyle name="Percent 4 3 14 2" xfId="50795" xr:uid="{00000000-0005-0000-0000-00003FC60000}"/>
    <cellStyle name="Percent 4 3 14 3" xfId="50796" xr:uid="{00000000-0005-0000-0000-000040C60000}"/>
    <cellStyle name="Percent 4 3 14 4" xfId="50797" xr:uid="{00000000-0005-0000-0000-000041C60000}"/>
    <cellStyle name="Percent 4 3 14 5" xfId="50798" xr:uid="{00000000-0005-0000-0000-000042C60000}"/>
    <cellStyle name="Percent 4 3 15" xfId="50799" xr:uid="{00000000-0005-0000-0000-000043C60000}"/>
    <cellStyle name="Percent 4 3 15 2" xfId="50800" xr:uid="{00000000-0005-0000-0000-000044C60000}"/>
    <cellStyle name="Percent 4 3 15 3" xfId="50801" xr:uid="{00000000-0005-0000-0000-000045C60000}"/>
    <cellStyle name="Percent 4 3 15 4" xfId="50802" xr:uid="{00000000-0005-0000-0000-000046C60000}"/>
    <cellStyle name="Percent 4 3 15 5" xfId="50803" xr:uid="{00000000-0005-0000-0000-000047C60000}"/>
    <cellStyle name="Percent 4 3 16" xfId="50804" xr:uid="{00000000-0005-0000-0000-000048C60000}"/>
    <cellStyle name="Percent 4 3 16 2" xfId="50805" xr:uid="{00000000-0005-0000-0000-000049C60000}"/>
    <cellStyle name="Percent 4 3 16 3" xfId="50806" xr:uid="{00000000-0005-0000-0000-00004AC60000}"/>
    <cellStyle name="Percent 4 3 16 4" xfId="50807" xr:uid="{00000000-0005-0000-0000-00004BC60000}"/>
    <cellStyle name="Percent 4 3 16 5" xfId="50808" xr:uid="{00000000-0005-0000-0000-00004CC60000}"/>
    <cellStyle name="Percent 4 3 17" xfId="50809" xr:uid="{00000000-0005-0000-0000-00004DC60000}"/>
    <cellStyle name="Percent 4 3 17 2" xfId="50810" xr:uid="{00000000-0005-0000-0000-00004EC60000}"/>
    <cellStyle name="Percent 4 3 17 3" xfId="50811" xr:uid="{00000000-0005-0000-0000-00004FC60000}"/>
    <cellStyle name="Percent 4 3 17 4" xfId="50812" xr:uid="{00000000-0005-0000-0000-000050C60000}"/>
    <cellStyle name="Percent 4 3 18" xfId="50813" xr:uid="{00000000-0005-0000-0000-000051C60000}"/>
    <cellStyle name="Percent 4 3 18 2" xfId="50814" xr:uid="{00000000-0005-0000-0000-000052C60000}"/>
    <cellStyle name="Percent 4 3 18 3" xfId="50815" xr:uid="{00000000-0005-0000-0000-000053C60000}"/>
    <cellStyle name="Percent 4 3 18 4" xfId="50816" xr:uid="{00000000-0005-0000-0000-000054C60000}"/>
    <cellStyle name="Percent 4 3 19" xfId="50817" xr:uid="{00000000-0005-0000-0000-000055C60000}"/>
    <cellStyle name="Percent 4 3 2" xfId="50818" xr:uid="{00000000-0005-0000-0000-000056C60000}"/>
    <cellStyle name="Percent 4 3 2 2" xfId="50819" xr:uid="{00000000-0005-0000-0000-000057C60000}"/>
    <cellStyle name="Percent 4 3 2 3" xfId="50820" xr:uid="{00000000-0005-0000-0000-000058C60000}"/>
    <cellStyle name="Percent 4 3 2 4" xfId="50821" xr:uid="{00000000-0005-0000-0000-000059C60000}"/>
    <cellStyle name="Percent 4 3 2 5" xfId="50822" xr:uid="{00000000-0005-0000-0000-00005AC60000}"/>
    <cellStyle name="Percent 4 3 20" xfId="50823" xr:uid="{00000000-0005-0000-0000-00005BC60000}"/>
    <cellStyle name="Percent 4 3 21" xfId="50824" xr:uid="{00000000-0005-0000-0000-00005CC60000}"/>
    <cellStyle name="Percent 4 3 3" xfId="50825" xr:uid="{00000000-0005-0000-0000-00005DC60000}"/>
    <cellStyle name="Percent 4 3 3 2" xfId="50826" xr:uid="{00000000-0005-0000-0000-00005EC60000}"/>
    <cellStyle name="Percent 4 3 3 3" xfId="50827" xr:uid="{00000000-0005-0000-0000-00005FC60000}"/>
    <cellStyle name="Percent 4 3 3 4" xfId="50828" xr:uid="{00000000-0005-0000-0000-000060C60000}"/>
    <cellStyle name="Percent 4 3 3 5" xfId="50829" xr:uid="{00000000-0005-0000-0000-000061C60000}"/>
    <cellStyle name="Percent 4 3 4" xfId="50830" xr:uid="{00000000-0005-0000-0000-000062C60000}"/>
    <cellStyle name="Percent 4 3 4 2" xfId="50831" xr:uid="{00000000-0005-0000-0000-000063C60000}"/>
    <cellStyle name="Percent 4 3 4 3" xfId="50832" xr:uid="{00000000-0005-0000-0000-000064C60000}"/>
    <cellStyle name="Percent 4 3 4 4" xfId="50833" xr:uid="{00000000-0005-0000-0000-000065C60000}"/>
    <cellStyle name="Percent 4 3 4 5" xfId="50834" xr:uid="{00000000-0005-0000-0000-000066C60000}"/>
    <cellStyle name="Percent 4 3 5" xfId="50835" xr:uid="{00000000-0005-0000-0000-000067C60000}"/>
    <cellStyle name="Percent 4 3 5 2" xfId="50836" xr:uid="{00000000-0005-0000-0000-000068C60000}"/>
    <cellStyle name="Percent 4 3 5 3" xfId="50837" xr:uid="{00000000-0005-0000-0000-000069C60000}"/>
    <cellStyle name="Percent 4 3 5 4" xfId="50838" xr:uid="{00000000-0005-0000-0000-00006AC60000}"/>
    <cellStyle name="Percent 4 3 5 5" xfId="50839" xr:uid="{00000000-0005-0000-0000-00006BC60000}"/>
    <cellStyle name="Percent 4 3 6" xfId="50840" xr:uid="{00000000-0005-0000-0000-00006CC60000}"/>
    <cellStyle name="Percent 4 3 6 2" xfId="50841" xr:uid="{00000000-0005-0000-0000-00006DC60000}"/>
    <cellStyle name="Percent 4 3 6 3" xfId="50842" xr:uid="{00000000-0005-0000-0000-00006EC60000}"/>
    <cellStyle name="Percent 4 3 6 4" xfId="50843" xr:uid="{00000000-0005-0000-0000-00006FC60000}"/>
    <cellStyle name="Percent 4 3 6 5" xfId="50844" xr:uid="{00000000-0005-0000-0000-000070C60000}"/>
    <cellStyle name="Percent 4 3 7" xfId="50845" xr:uid="{00000000-0005-0000-0000-000071C60000}"/>
    <cellStyle name="Percent 4 3 7 2" xfId="50846" xr:uid="{00000000-0005-0000-0000-000072C60000}"/>
    <cellStyle name="Percent 4 3 7 3" xfId="50847" xr:uid="{00000000-0005-0000-0000-000073C60000}"/>
    <cellStyle name="Percent 4 3 7 4" xfId="50848" xr:uid="{00000000-0005-0000-0000-000074C60000}"/>
    <cellStyle name="Percent 4 3 7 5" xfId="50849" xr:uid="{00000000-0005-0000-0000-000075C60000}"/>
    <cellStyle name="Percent 4 3 8" xfId="50850" xr:uid="{00000000-0005-0000-0000-000076C60000}"/>
    <cellStyle name="Percent 4 3 8 2" xfId="50851" xr:uid="{00000000-0005-0000-0000-000077C60000}"/>
    <cellStyle name="Percent 4 3 8 3" xfId="50852" xr:uid="{00000000-0005-0000-0000-000078C60000}"/>
    <cellStyle name="Percent 4 3 8 4" xfId="50853" xr:uid="{00000000-0005-0000-0000-000079C60000}"/>
    <cellStyle name="Percent 4 3 8 5" xfId="50854" xr:uid="{00000000-0005-0000-0000-00007AC60000}"/>
    <cellStyle name="Percent 4 3 9" xfId="50855" xr:uid="{00000000-0005-0000-0000-00007BC60000}"/>
    <cellStyle name="Percent 4 3 9 2" xfId="50856" xr:uid="{00000000-0005-0000-0000-00007CC60000}"/>
    <cellStyle name="Percent 4 3 9 3" xfId="50857" xr:uid="{00000000-0005-0000-0000-00007DC60000}"/>
    <cellStyle name="Percent 4 3 9 4" xfId="50858" xr:uid="{00000000-0005-0000-0000-00007EC60000}"/>
    <cellStyle name="Percent 4 3 9 5" xfId="50859" xr:uid="{00000000-0005-0000-0000-00007FC60000}"/>
    <cellStyle name="Percent 4 4" xfId="50860" xr:uid="{00000000-0005-0000-0000-000080C60000}"/>
    <cellStyle name="Percent 4 4 10" xfId="50861" xr:uid="{00000000-0005-0000-0000-000081C60000}"/>
    <cellStyle name="Percent 4 4 10 2" xfId="50862" xr:uid="{00000000-0005-0000-0000-000082C60000}"/>
    <cellStyle name="Percent 4 4 10 3" xfId="50863" xr:uid="{00000000-0005-0000-0000-000083C60000}"/>
    <cellStyle name="Percent 4 4 10 4" xfId="50864" xr:uid="{00000000-0005-0000-0000-000084C60000}"/>
    <cellStyle name="Percent 4 4 10 5" xfId="50865" xr:uid="{00000000-0005-0000-0000-000085C60000}"/>
    <cellStyle name="Percent 4 4 11" xfId="50866" xr:uid="{00000000-0005-0000-0000-000086C60000}"/>
    <cellStyle name="Percent 4 4 11 2" xfId="50867" xr:uid="{00000000-0005-0000-0000-000087C60000}"/>
    <cellStyle name="Percent 4 4 11 3" xfId="50868" xr:uid="{00000000-0005-0000-0000-000088C60000}"/>
    <cellStyle name="Percent 4 4 11 4" xfId="50869" xr:uid="{00000000-0005-0000-0000-000089C60000}"/>
    <cellStyle name="Percent 4 4 11 5" xfId="50870" xr:uid="{00000000-0005-0000-0000-00008AC60000}"/>
    <cellStyle name="Percent 4 4 12" xfId="50871" xr:uid="{00000000-0005-0000-0000-00008BC60000}"/>
    <cellStyle name="Percent 4 4 12 2" xfId="50872" xr:uid="{00000000-0005-0000-0000-00008CC60000}"/>
    <cellStyle name="Percent 4 4 12 3" xfId="50873" xr:uid="{00000000-0005-0000-0000-00008DC60000}"/>
    <cellStyle name="Percent 4 4 12 4" xfId="50874" xr:uid="{00000000-0005-0000-0000-00008EC60000}"/>
    <cellStyle name="Percent 4 4 12 5" xfId="50875" xr:uid="{00000000-0005-0000-0000-00008FC60000}"/>
    <cellStyle name="Percent 4 4 13" xfId="50876" xr:uid="{00000000-0005-0000-0000-000090C60000}"/>
    <cellStyle name="Percent 4 4 13 2" xfId="50877" xr:uid="{00000000-0005-0000-0000-000091C60000}"/>
    <cellStyle name="Percent 4 4 13 3" xfId="50878" xr:uid="{00000000-0005-0000-0000-000092C60000}"/>
    <cellStyle name="Percent 4 4 13 4" xfId="50879" xr:uid="{00000000-0005-0000-0000-000093C60000}"/>
    <cellStyle name="Percent 4 4 13 5" xfId="50880" xr:uid="{00000000-0005-0000-0000-000094C60000}"/>
    <cellStyle name="Percent 4 4 14" xfId="50881" xr:uid="{00000000-0005-0000-0000-000095C60000}"/>
    <cellStyle name="Percent 4 4 14 2" xfId="50882" xr:uid="{00000000-0005-0000-0000-000096C60000}"/>
    <cellStyle name="Percent 4 4 14 3" xfId="50883" xr:uid="{00000000-0005-0000-0000-000097C60000}"/>
    <cellStyle name="Percent 4 4 14 4" xfId="50884" xr:uid="{00000000-0005-0000-0000-000098C60000}"/>
    <cellStyle name="Percent 4 4 14 5" xfId="50885" xr:uid="{00000000-0005-0000-0000-000099C60000}"/>
    <cellStyle name="Percent 4 4 15" xfId="50886" xr:uid="{00000000-0005-0000-0000-00009AC60000}"/>
    <cellStyle name="Percent 4 4 15 2" xfId="50887" xr:uid="{00000000-0005-0000-0000-00009BC60000}"/>
    <cellStyle name="Percent 4 4 15 3" xfId="50888" xr:uid="{00000000-0005-0000-0000-00009CC60000}"/>
    <cellStyle name="Percent 4 4 15 4" xfId="50889" xr:uid="{00000000-0005-0000-0000-00009DC60000}"/>
    <cellStyle name="Percent 4 4 15 5" xfId="50890" xr:uid="{00000000-0005-0000-0000-00009EC60000}"/>
    <cellStyle name="Percent 4 4 16" xfId="50891" xr:uid="{00000000-0005-0000-0000-00009FC60000}"/>
    <cellStyle name="Percent 4 4 16 2" xfId="50892" xr:uid="{00000000-0005-0000-0000-0000A0C60000}"/>
    <cellStyle name="Percent 4 4 16 3" xfId="50893" xr:uid="{00000000-0005-0000-0000-0000A1C60000}"/>
    <cellStyle name="Percent 4 4 16 4" xfId="50894" xr:uid="{00000000-0005-0000-0000-0000A2C60000}"/>
    <cellStyle name="Percent 4 4 16 5" xfId="50895" xr:uid="{00000000-0005-0000-0000-0000A3C60000}"/>
    <cellStyle name="Percent 4 4 17" xfId="50896" xr:uid="{00000000-0005-0000-0000-0000A4C60000}"/>
    <cellStyle name="Percent 4 4 17 2" xfId="50897" xr:uid="{00000000-0005-0000-0000-0000A5C60000}"/>
    <cellStyle name="Percent 4 4 17 3" xfId="50898" xr:uid="{00000000-0005-0000-0000-0000A6C60000}"/>
    <cellStyle name="Percent 4 4 17 4" xfId="50899" xr:uid="{00000000-0005-0000-0000-0000A7C60000}"/>
    <cellStyle name="Percent 4 4 18" xfId="50900" xr:uid="{00000000-0005-0000-0000-0000A8C60000}"/>
    <cellStyle name="Percent 4 4 18 2" xfId="50901" xr:uid="{00000000-0005-0000-0000-0000A9C60000}"/>
    <cellStyle name="Percent 4 4 18 3" xfId="50902" xr:uid="{00000000-0005-0000-0000-0000AAC60000}"/>
    <cellStyle name="Percent 4 4 18 4" xfId="50903" xr:uid="{00000000-0005-0000-0000-0000ABC60000}"/>
    <cellStyle name="Percent 4 4 19" xfId="50904" xr:uid="{00000000-0005-0000-0000-0000ACC60000}"/>
    <cellStyle name="Percent 4 4 2" xfId="50905" xr:uid="{00000000-0005-0000-0000-0000ADC60000}"/>
    <cellStyle name="Percent 4 4 2 2" xfId="50906" xr:uid="{00000000-0005-0000-0000-0000AEC60000}"/>
    <cellStyle name="Percent 4 4 2 3" xfId="50907" xr:uid="{00000000-0005-0000-0000-0000AFC60000}"/>
    <cellStyle name="Percent 4 4 2 4" xfId="50908" xr:uid="{00000000-0005-0000-0000-0000B0C60000}"/>
    <cellStyle name="Percent 4 4 2 5" xfId="50909" xr:uid="{00000000-0005-0000-0000-0000B1C60000}"/>
    <cellStyle name="Percent 4 4 20" xfId="50910" xr:uid="{00000000-0005-0000-0000-0000B2C60000}"/>
    <cellStyle name="Percent 4 4 21" xfId="50911" xr:uid="{00000000-0005-0000-0000-0000B3C60000}"/>
    <cellStyle name="Percent 4 4 3" xfId="50912" xr:uid="{00000000-0005-0000-0000-0000B4C60000}"/>
    <cellStyle name="Percent 4 4 3 2" xfId="50913" xr:uid="{00000000-0005-0000-0000-0000B5C60000}"/>
    <cellStyle name="Percent 4 4 3 3" xfId="50914" xr:uid="{00000000-0005-0000-0000-0000B6C60000}"/>
    <cellStyle name="Percent 4 4 3 4" xfId="50915" xr:uid="{00000000-0005-0000-0000-0000B7C60000}"/>
    <cellStyle name="Percent 4 4 3 5" xfId="50916" xr:uid="{00000000-0005-0000-0000-0000B8C60000}"/>
    <cellStyle name="Percent 4 4 4" xfId="50917" xr:uid="{00000000-0005-0000-0000-0000B9C60000}"/>
    <cellStyle name="Percent 4 4 4 2" xfId="50918" xr:uid="{00000000-0005-0000-0000-0000BAC60000}"/>
    <cellStyle name="Percent 4 4 4 3" xfId="50919" xr:uid="{00000000-0005-0000-0000-0000BBC60000}"/>
    <cellStyle name="Percent 4 4 4 4" xfId="50920" xr:uid="{00000000-0005-0000-0000-0000BCC60000}"/>
    <cellStyle name="Percent 4 4 4 5" xfId="50921" xr:uid="{00000000-0005-0000-0000-0000BDC60000}"/>
    <cellStyle name="Percent 4 4 5" xfId="50922" xr:uid="{00000000-0005-0000-0000-0000BEC60000}"/>
    <cellStyle name="Percent 4 4 5 2" xfId="50923" xr:uid="{00000000-0005-0000-0000-0000BFC60000}"/>
    <cellStyle name="Percent 4 4 5 3" xfId="50924" xr:uid="{00000000-0005-0000-0000-0000C0C60000}"/>
    <cellStyle name="Percent 4 4 5 4" xfId="50925" xr:uid="{00000000-0005-0000-0000-0000C1C60000}"/>
    <cellStyle name="Percent 4 4 5 5" xfId="50926" xr:uid="{00000000-0005-0000-0000-0000C2C60000}"/>
    <cellStyle name="Percent 4 4 6" xfId="50927" xr:uid="{00000000-0005-0000-0000-0000C3C60000}"/>
    <cellStyle name="Percent 4 4 6 2" xfId="50928" xr:uid="{00000000-0005-0000-0000-0000C4C60000}"/>
    <cellStyle name="Percent 4 4 6 3" xfId="50929" xr:uid="{00000000-0005-0000-0000-0000C5C60000}"/>
    <cellStyle name="Percent 4 4 6 4" xfId="50930" xr:uid="{00000000-0005-0000-0000-0000C6C60000}"/>
    <cellStyle name="Percent 4 4 6 5" xfId="50931" xr:uid="{00000000-0005-0000-0000-0000C7C60000}"/>
    <cellStyle name="Percent 4 4 7" xfId="50932" xr:uid="{00000000-0005-0000-0000-0000C8C60000}"/>
    <cellStyle name="Percent 4 4 7 2" xfId="50933" xr:uid="{00000000-0005-0000-0000-0000C9C60000}"/>
    <cellStyle name="Percent 4 4 7 3" xfId="50934" xr:uid="{00000000-0005-0000-0000-0000CAC60000}"/>
    <cellStyle name="Percent 4 4 7 4" xfId="50935" xr:uid="{00000000-0005-0000-0000-0000CBC60000}"/>
    <cellStyle name="Percent 4 4 7 5" xfId="50936" xr:uid="{00000000-0005-0000-0000-0000CCC60000}"/>
    <cellStyle name="Percent 4 4 8" xfId="50937" xr:uid="{00000000-0005-0000-0000-0000CDC60000}"/>
    <cellStyle name="Percent 4 4 8 2" xfId="50938" xr:uid="{00000000-0005-0000-0000-0000CEC60000}"/>
    <cellStyle name="Percent 4 4 8 3" xfId="50939" xr:uid="{00000000-0005-0000-0000-0000CFC60000}"/>
    <cellStyle name="Percent 4 4 8 4" xfId="50940" xr:uid="{00000000-0005-0000-0000-0000D0C60000}"/>
    <cellStyle name="Percent 4 4 8 5" xfId="50941" xr:uid="{00000000-0005-0000-0000-0000D1C60000}"/>
    <cellStyle name="Percent 4 4 9" xfId="50942" xr:uid="{00000000-0005-0000-0000-0000D2C60000}"/>
    <cellStyle name="Percent 4 4 9 2" xfId="50943" xr:uid="{00000000-0005-0000-0000-0000D3C60000}"/>
    <cellStyle name="Percent 4 4 9 3" xfId="50944" xr:uid="{00000000-0005-0000-0000-0000D4C60000}"/>
    <cellStyle name="Percent 4 4 9 4" xfId="50945" xr:uid="{00000000-0005-0000-0000-0000D5C60000}"/>
    <cellStyle name="Percent 4 4 9 5" xfId="50946" xr:uid="{00000000-0005-0000-0000-0000D6C60000}"/>
    <cellStyle name="Percent 4 5" xfId="50947" xr:uid="{00000000-0005-0000-0000-0000D7C60000}"/>
    <cellStyle name="Percent 4 5 10" xfId="50948" xr:uid="{00000000-0005-0000-0000-0000D8C60000}"/>
    <cellStyle name="Percent 4 5 10 2" xfId="50949" xr:uid="{00000000-0005-0000-0000-0000D9C60000}"/>
    <cellStyle name="Percent 4 5 10 3" xfId="50950" xr:uid="{00000000-0005-0000-0000-0000DAC60000}"/>
    <cellStyle name="Percent 4 5 10 4" xfId="50951" xr:uid="{00000000-0005-0000-0000-0000DBC60000}"/>
    <cellStyle name="Percent 4 5 10 5" xfId="50952" xr:uid="{00000000-0005-0000-0000-0000DCC60000}"/>
    <cellStyle name="Percent 4 5 11" xfId="50953" xr:uid="{00000000-0005-0000-0000-0000DDC60000}"/>
    <cellStyle name="Percent 4 5 11 2" xfId="50954" xr:uid="{00000000-0005-0000-0000-0000DEC60000}"/>
    <cellStyle name="Percent 4 5 11 3" xfId="50955" xr:uid="{00000000-0005-0000-0000-0000DFC60000}"/>
    <cellStyle name="Percent 4 5 11 4" xfId="50956" xr:uid="{00000000-0005-0000-0000-0000E0C60000}"/>
    <cellStyle name="Percent 4 5 11 5" xfId="50957" xr:uid="{00000000-0005-0000-0000-0000E1C60000}"/>
    <cellStyle name="Percent 4 5 12" xfId="50958" xr:uid="{00000000-0005-0000-0000-0000E2C60000}"/>
    <cellStyle name="Percent 4 5 12 2" xfId="50959" xr:uid="{00000000-0005-0000-0000-0000E3C60000}"/>
    <cellStyle name="Percent 4 5 12 3" xfId="50960" xr:uid="{00000000-0005-0000-0000-0000E4C60000}"/>
    <cellStyle name="Percent 4 5 12 4" xfId="50961" xr:uid="{00000000-0005-0000-0000-0000E5C60000}"/>
    <cellStyle name="Percent 4 5 12 5" xfId="50962" xr:uid="{00000000-0005-0000-0000-0000E6C60000}"/>
    <cellStyle name="Percent 4 5 13" xfId="50963" xr:uid="{00000000-0005-0000-0000-0000E7C60000}"/>
    <cellStyle name="Percent 4 5 13 2" xfId="50964" xr:uid="{00000000-0005-0000-0000-0000E8C60000}"/>
    <cellStyle name="Percent 4 5 13 3" xfId="50965" xr:uid="{00000000-0005-0000-0000-0000E9C60000}"/>
    <cellStyle name="Percent 4 5 13 4" xfId="50966" xr:uid="{00000000-0005-0000-0000-0000EAC60000}"/>
    <cellStyle name="Percent 4 5 13 5" xfId="50967" xr:uid="{00000000-0005-0000-0000-0000EBC60000}"/>
    <cellStyle name="Percent 4 5 14" xfId="50968" xr:uid="{00000000-0005-0000-0000-0000ECC60000}"/>
    <cellStyle name="Percent 4 5 14 2" xfId="50969" xr:uid="{00000000-0005-0000-0000-0000EDC60000}"/>
    <cellStyle name="Percent 4 5 14 3" xfId="50970" xr:uid="{00000000-0005-0000-0000-0000EEC60000}"/>
    <cellStyle name="Percent 4 5 14 4" xfId="50971" xr:uid="{00000000-0005-0000-0000-0000EFC60000}"/>
    <cellStyle name="Percent 4 5 14 5" xfId="50972" xr:uid="{00000000-0005-0000-0000-0000F0C60000}"/>
    <cellStyle name="Percent 4 5 15" xfId="50973" xr:uid="{00000000-0005-0000-0000-0000F1C60000}"/>
    <cellStyle name="Percent 4 5 15 2" xfId="50974" xr:uid="{00000000-0005-0000-0000-0000F2C60000}"/>
    <cellStyle name="Percent 4 5 15 3" xfId="50975" xr:uid="{00000000-0005-0000-0000-0000F3C60000}"/>
    <cellStyle name="Percent 4 5 15 4" xfId="50976" xr:uid="{00000000-0005-0000-0000-0000F4C60000}"/>
    <cellStyle name="Percent 4 5 15 5" xfId="50977" xr:uid="{00000000-0005-0000-0000-0000F5C60000}"/>
    <cellStyle name="Percent 4 5 16" xfId="50978" xr:uid="{00000000-0005-0000-0000-0000F6C60000}"/>
    <cellStyle name="Percent 4 5 16 2" xfId="50979" xr:uid="{00000000-0005-0000-0000-0000F7C60000}"/>
    <cellStyle name="Percent 4 5 16 3" xfId="50980" xr:uid="{00000000-0005-0000-0000-0000F8C60000}"/>
    <cellStyle name="Percent 4 5 16 4" xfId="50981" xr:uid="{00000000-0005-0000-0000-0000F9C60000}"/>
    <cellStyle name="Percent 4 5 17" xfId="50982" xr:uid="{00000000-0005-0000-0000-0000FAC60000}"/>
    <cellStyle name="Percent 4 5 17 2" xfId="50983" xr:uid="{00000000-0005-0000-0000-0000FBC60000}"/>
    <cellStyle name="Percent 4 5 17 3" xfId="50984" xr:uid="{00000000-0005-0000-0000-0000FCC60000}"/>
    <cellStyle name="Percent 4 5 17 4" xfId="50985" xr:uid="{00000000-0005-0000-0000-0000FDC60000}"/>
    <cellStyle name="Percent 4 5 18" xfId="50986" xr:uid="{00000000-0005-0000-0000-0000FEC60000}"/>
    <cellStyle name="Percent 4 5 19" xfId="50987" xr:uid="{00000000-0005-0000-0000-0000FFC60000}"/>
    <cellStyle name="Percent 4 5 2" xfId="50988" xr:uid="{00000000-0005-0000-0000-000000C70000}"/>
    <cellStyle name="Percent 4 5 2 2" xfId="50989" xr:uid="{00000000-0005-0000-0000-000001C70000}"/>
    <cellStyle name="Percent 4 5 2 3" xfId="50990" xr:uid="{00000000-0005-0000-0000-000002C70000}"/>
    <cellStyle name="Percent 4 5 2 4" xfId="50991" xr:uid="{00000000-0005-0000-0000-000003C70000}"/>
    <cellStyle name="Percent 4 5 2 5" xfId="50992" xr:uid="{00000000-0005-0000-0000-000004C70000}"/>
    <cellStyle name="Percent 4 5 20" xfId="50993" xr:uid="{00000000-0005-0000-0000-000005C70000}"/>
    <cellStyle name="Percent 4 5 3" xfId="50994" xr:uid="{00000000-0005-0000-0000-000006C70000}"/>
    <cellStyle name="Percent 4 5 3 2" xfId="50995" xr:uid="{00000000-0005-0000-0000-000007C70000}"/>
    <cellStyle name="Percent 4 5 3 3" xfId="50996" xr:uid="{00000000-0005-0000-0000-000008C70000}"/>
    <cellStyle name="Percent 4 5 3 4" xfId="50997" xr:uid="{00000000-0005-0000-0000-000009C70000}"/>
    <cellStyle name="Percent 4 5 3 5" xfId="50998" xr:uid="{00000000-0005-0000-0000-00000AC70000}"/>
    <cellStyle name="Percent 4 5 4" xfId="50999" xr:uid="{00000000-0005-0000-0000-00000BC70000}"/>
    <cellStyle name="Percent 4 5 4 2" xfId="51000" xr:uid="{00000000-0005-0000-0000-00000CC70000}"/>
    <cellStyle name="Percent 4 5 4 3" xfId="51001" xr:uid="{00000000-0005-0000-0000-00000DC70000}"/>
    <cellStyle name="Percent 4 5 4 4" xfId="51002" xr:uid="{00000000-0005-0000-0000-00000EC70000}"/>
    <cellStyle name="Percent 4 5 4 5" xfId="51003" xr:uid="{00000000-0005-0000-0000-00000FC70000}"/>
    <cellStyle name="Percent 4 5 5" xfId="51004" xr:uid="{00000000-0005-0000-0000-000010C70000}"/>
    <cellStyle name="Percent 4 5 5 2" xfId="51005" xr:uid="{00000000-0005-0000-0000-000011C70000}"/>
    <cellStyle name="Percent 4 5 5 3" xfId="51006" xr:uid="{00000000-0005-0000-0000-000012C70000}"/>
    <cellStyle name="Percent 4 5 5 4" xfId="51007" xr:uid="{00000000-0005-0000-0000-000013C70000}"/>
    <cellStyle name="Percent 4 5 5 5" xfId="51008" xr:uid="{00000000-0005-0000-0000-000014C70000}"/>
    <cellStyle name="Percent 4 5 6" xfId="51009" xr:uid="{00000000-0005-0000-0000-000015C70000}"/>
    <cellStyle name="Percent 4 5 6 2" xfId="51010" xr:uid="{00000000-0005-0000-0000-000016C70000}"/>
    <cellStyle name="Percent 4 5 6 3" xfId="51011" xr:uid="{00000000-0005-0000-0000-000017C70000}"/>
    <cellStyle name="Percent 4 5 6 4" xfId="51012" xr:uid="{00000000-0005-0000-0000-000018C70000}"/>
    <cellStyle name="Percent 4 5 6 5" xfId="51013" xr:uid="{00000000-0005-0000-0000-000019C70000}"/>
    <cellStyle name="Percent 4 5 7" xfId="51014" xr:uid="{00000000-0005-0000-0000-00001AC70000}"/>
    <cellStyle name="Percent 4 5 7 2" xfId="51015" xr:uid="{00000000-0005-0000-0000-00001BC70000}"/>
    <cellStyle name="Percent 4 5 7 3" xfId="51016" xr:uid="{00000000-0005-0000-0000-00001CC70000}"/>
    <cellStyle name="Percent 4 5 7 4" xfId="51017" xr:uid="{00000000-0005-0000-0000-00001DC70000}"/>
    <cellStyle name="Percent 4 5 7 5" xfId="51018" xr:uid="{00000000-0005-0000-0000-00001EC70000}"/>
    <cellStyle name="Percent 4 5 8" xfId="51019" xr:uid="{00000000-0005-0000-0000-00001FC70000}"/>
    <cellStyle name="Percent 4 5 8 2" xfId="51020" xr:uid="{00000000-0005-0000-0000-000020C70000}"/>
    <cellStyle name="Percent 4 5 8 3" xfId="51021" xr:uid="{00000000-0005-0000-0000-000021C70000}"/>
    <cellStyle name="Percent 4 5 8 4" xfId="51022" xr:uid="{00000000-0005-0000-0000-000022C70000}"/>
    <cellStyle name="Percent 4 5 8 5" xfId="51023" xr:uid="{00000000-0005-0000-0000-000023C70000}"/>
    <cellStyle name="Percent 4 5 9" xfId="51024" xr:uid="{00000000-0005-0000-0000-000024C70000}"/>
    <cellStyle name="Percent 4 5 9 2" xfId="51025" xr:uid="{00000000-0005-0000-0000-000025C70000}"/>
    <cellStyle name="Percent 4 5 9 3" xfId="51026" xr:uid="{00000000-0005-0000-0000-000026C70000}"/>
    <cellStyle name="Percent 4 5 9 4" xfId="51027" xr:uid="{00000000-0005-0000-0000-000027C70000}"/>
    <cellStyle name="Percent 4 5 9 5" xfId="51028" xr:uid="{00000000-0005-0000-0000-000028C70000}"/>
    <cellStyle name="Percent 4 6" xfId="51029" xr:uid="{00000000-0005-0000-0000-000029C70000}"/>
    <cellStyle name="Percent 4 6 10" xfId="51030" xr:uid="{00000000-0005-0000-0000-00002AC70000}"/>
    <cellStyle name="Percent 4 6 10 2" xfId="51031" xr:uid="{00000000-0005-0000-0000-00002BC70000}"/>
    <cellStyle name="Percent 4 6 10 3" xfId="51032" xr:uid="{00000000-0005-0000-0000-00002CC70000}"/>
    <cellStyle name="Percent 4 6 10 4" xfId="51033" xr:uid="{00000000-0005-0000-0000-00002DC70000}"/>
    <cellStyle name="Percent 4 6 10 5" xfId="51034" xr:uid="{00000000-0005-0000-0000-00002EC70000}"/>
    <cellStyle name="Percent 4 6 11" xfId="51035" xr:uid="{00000000-0005-0000-0000-00002FC70000}"/>
    <cellStyle name="Percent 4 6 11 2" xfId="51036" xr:uid="{00000000-0005-0000-0000-000030C70000}"/>
    <cellStyle name="Percent 4 6 11 3" xfId="51037" xr:uid="{00000000-0005-0000-0000-000031C70000}"/>
    <cellStyle name="Percent 4 6 11 4" xfId="51038" xr:uid="{00000000-0005-0000-0000-000032C70000}"/>
    <cellStyle name="Percent 4 6 11 5" xfId="51039" xr:uid="{00000000-0005-0000-0000-000033C70000}"/>
    <cellStyle name="Percent 4 6 12" xfId="51040" xr:uid="{00000000-0005-0000-0000-000034C70000}"/>
    <cellStyle name="Percent 4 6 12 2" xfId="51041" xr:uid="{00000000-0005-0000-0000-000035C70000}"/>
    <cellStyle name="Percent 4 6 12 3" xfId="51042" xr:uid="{00000000-0005-0000-0000-000036C70000}"/>
    <cellStyle name="Percent 4 6 12 4" xfId="51043" xr:uid="{00000000-0005-0000-0000-000037C70000}"/>
    <cellStyle name="Percent 4 6 12 5" xfId="51044" xr:uid="{00000000-0005-0000-0000-000038C70000}"/>
    <cellStyle name="Percent 4 6 13" xfId="51045" xr:uid="{00000000-0005-0000-0000-000039C70000}"/>
    <cellStyle name="Percent 4 6 13 2" xfId="51046" xr:uid="{00000000-0005-0000-0000-00003AC70000}"/>
    <cellStyle name="Percent 4 6 13 3" xfId="51047" xr:uid="{00000000-0005-0000-0000-00003BC70000}"/>
    <cellStyle name="Percent 4 6 13 4" xfId="51048" xr:uid="{00000000-0005-0000-0000-00003CC70000}"/>
    <cellStyle name="Percent 4 6 13 5" xfId="51049" xr:uid="{00000000-0005-0000-0000-00003DC70000}"/>
    <cellStyle name="Percent 4 6 14" xfId="51050" xr:uid="{00000000-0005-0000-0000-00003EC70000}"/>
    <cellStyle name="Percent 4 6 14 2" xfId="51051" xr:uid="{00000000-0005-0000-0000-00003FC70000}"/>
    <cellStyle name="Percent 4 6 14 3" xfId="51052" xr:uid="{00000000-0005-0000-0000-000040C70000}"/>
    <cellStyle name="Percent 4 6 14 4" xfId="51053" xr:uid="{00000000-0005-0000-0000-000041C70000}"/>
    <cellStyle name="Percent 4 6 14 5" xfId="51054" xr:uid="{00000000-0005-0000-0000-000042C70000}"/>
    <cellStyle name="Percent 4 6 15" xfId="51055" xr:uid="{00000000-0005-0000-0000-000043C70000}"/>
    <cellStyle name="Percent 4 6 15 2" xfId="51056" xr:uid="{00000000-0005-0000-0000-000044C70000}"/>
    <cellStyle name="Percent 4 6 15 3" xfId="51057" xr:uid="{00000000-0005-0000-0000-000045C70000}"/>
    <cellStyle name="Percent 4 6 15 4" xfId="51058" xr:uid="{00000000-0005-0000-0000-000046C70000}"/>
    <cellStyle name="Percent 4 6 15 5" xfId="51059" xr:uid="{00000000-0005-0000-0000-000047C70000}"/>
    <cellStyle name="Percent 4 6 16" xfId="51060" xr:uid="{00000000-0005-0000-0000-000048C70000}"/>
    <cellStyle name="Percent 4 6 16 2" xfId="51061" xr:uid="{00000000-0005-0000-0000-000049C70000}"/>
    <cellStyle name="Percent 4 6 16 3" xfId="51062" xr:uid="{00000000-0005-0000-0000-00004AC70000}"/>
    <cellStyle name="Percent 4 6 16 4" xfId="51063" xr:uid="{00000000-0005-0000-0000-00004BC70000}"/>
    <cellStyle name="Percent 4 6 17" xfId="51064" xr:uid="{00000000-0005-0000-0000-00004CC70000}"/>
    <cellStyle name="Percent 4 6 17 2" xfId="51065" xr:uid="{00000000-0005-0000-0000-00004DC70000}"/>
    <cellStyle name="Percent 4 6 17 3" xfId="51066" xr:uid="{00000000-0005-0000-0000-00004EC70000}"/>
    <cellStyle name="Percent 4 6 17 4" xfId="51067" xr:uid="{00000000-0005-0000-0000-00004FC70000}"/>
    <cellStyle name="Percent 4 6 18" xfId="51068" xr:uid="{00000000-0005-0000-0000-000050C70000}"/>
    <cellStyle name="Percent 4 6 19" xfId="51069" xr:uid="{00000000-0005-0000-0000-000051C70000}"/>
    <cellStyle name="Percent 4 6 2" xfId="51070" xr:uid="{00000000-0005-0000-0000-000052C70000}"/>
    <cellStyle name="Percent 4 6 2 2" xfId="51071" xr:uid="{00000000-0005-0000-0000-000053C70000}"/>
    <cellStyle name="Percent 4 6 2 3" xfId="51072" xr:uid="{00000000-0005-0000-0000-000054C70000}"/>
    <cellStyle name="Percent 4 6 2 4" xfId="51073" xr:uid="{00000000-0005-0000-0000-000055C70000}"/>
    <cellStyle name="Percent 4 6 2 5" xfId="51074" xr:uid="{00000000-0005-0000-0000-000056C70000}"/>
    <cellStyle name="Percent 4 6 20" xfId="51075" xr:uid="{00000000-0005-0000-0000-000057C70000}"/>
    <cellStyle name="Percent 4 6 3" xfId="51076" xr:uid="{00000000-0005-0000-0000-000058C70000}"/>
    <cellStyle name="Percent 4 6 3 2" xfId="51077" xr:uid="{00000000-0005-0000-0000-000059C70000}"/>
    <cellStyle name="Percent 4 6 3 3" xfId="51078" xr:uid="{00000000-0005-0000-0000-00005AC70000}"/>
    <cellStyle name="Percent 4 6 3 4" xfId="51079" xr:uid="{00000000-0005-0000-0000-00005BC70000}"/>
    <cellStyle name="Percent 4 6 3 5" xfId="51080" xr:uid="{00000000-0005-0000-0000-00005CC70000}"/>
    <cellStyle name="Percent 4 6 4" xfId="51081" xr:uid="{00000000-0005-0000-0000-00005DC70000}"/>
    <cellStyle name="Percent 4 6 4 2" xfId="51082" xr:uid="{00000000-0005-0000-0000-00005EC70000}"/>
    <cellStyle name="Percent 4 6 4 3" xfId="51083" xr:uid="{00000000-0005-0000-0000-00005FC70000}"/>
    <cellStyle name="Percent 4 6 4 4" xfId="51084" xr:uid="{00000000-0005-0000-0000-000060C70000}"/>
    <cellStyle name="Percent 4 6 4 5" xfId="51085" xr:uid="{00000000-0005-0000-0000-000061C70000}"/>
    <cellStyle name="Percent 4 6 5" xfId="51086" xr:uid="{00000000-0005-0000-0000-000062C70000}"/>
    <cellStyle name="Percent 4 6 5 2" xfId="51087" xr:uid="{00000000-0005-0000-0000-000063C70000}"/>
    <cellStyle name="Percent 4 6 5 3" xfId="51088" xr:uid="{00000000-0005-0000-0000-000064C70000}"/>
    <cellStyle name="Percent 4 6 5 4" xfId="51089" xr:uid="{00000000-0005-0000-0000-000065C70000}"/>
    <cellStyle name="Percent 4 6 5 5" xfId="51090" xr:uid="{00000000-0005-0000-0000-000066C70000}"/>
    <cellStyle name="Percent 4 6 6" xfId="51091" xr:uid="{00000000-0005-0000-0000-000067C70000}"/>
    <cellStyle name="Percent 4 6 6 2" xfId="51092" xr:uid="{00000000-0005-0000-0000-000068C70000}"/>
    <cellStyle name="Percent 4 6 6 3" xfId="51093" xr:uid="{00000000-0005-0000-0000-000069C70000}"/>
    <cellStyle name="Percent 4 6 6 4" xfId="51094" xr:uid="{00000000-0005-0000-0000-00006AC70000}"/>
    <cellStyle name="Percent 4 6 6 5" xfId="51095" xr:uid="{00000000-0005-0000-0000-00006BC70000}"/>
    <cellStyle name="Percent 4 6 7" xfId="51096" xr:uid="{00000000-0005-0000-0000-00006CC70000}"/>
    <cellStyle name="Percent 4 6 7 2" xfId="51097" xr:uid="{00000000-0005-0000-0000-00006DC70000}"/>
    <cellStyle name="Percent 4 6 7 3" xfId="51098" xr:uid="{00000000-0005-0000-0000-00006EC70000}"/>
    <cellStyle name="Percent 4 6 7 4" xfId="51099" xr:uid="{00000000-0005-0000-0000-00006FC70000}"/>
    <cellStyle name="Percent 4 6 7 5" xfId="51100" xr:uid="{00000000-0005-0000-0000-000070C70000}"/>
    <cellStyle name="Percent 4 6 8" xfId="51101" xr:uid="{00000000-0005-0000-0000-000071C70000}"/>
    <cellStyle name="Percent 4 6 8 2" xfId="51102" xr:uid="{00000000-0005-0000-0000-000072C70000}"/>
    <cellStyle name="Percent 4 6 8 3" xfId="51103" xr:uid="{00000000-0005-0000-0000-000073C70000}"/>
    <cellStyle name="Percent 4 6 8 4" xfId="51104" xr:uid="{00000000-0005-0000-0000-000074C70000}"/>
    <cellStyle name="Percent 4 6 8 5" xfId="51105" xr:uid="{00000000-0005-0000-0000-000075C70000}"/>
    <cellStyle name="Percent 4 6 9" xfId="51106" xr:uid="{00000000-0005-0000-0000-000076C70000}"/>
    <cellStyle name="Percent 4 6 9 2" xfId="51107" xr:uid="{00000000-0005-0000-0000-000077C70000}"/>
    <cellStyle name="Percent 4 6 9 3" xfId="51108" xr:uid="{00000000-0005-0000-0000-000078C70000}"/>
    <cellStyle name="Percent 4 6 9 4" xfId="51109" xr:uid="{00000000-0005-0000-0000-000079C70000}"/>
    <cellStyle name="Percent 4 6 9 5" xfId="51110" xr:uid="{00000000-0005-0000-0000-00007AC70000}"/>
    <cellStyle name="Percent 4 7" xfId="51111" xr:uid="{00000000-0005-0000-0000-00007BC70000}"/>
    <cellStyle name="Percent 4 7 2" xfId="51112" xr:uid="{00000000-0005-0000-0000-00007CC70000}"/>
    <cellStyle name="Percent 4 7 3" xfId="51113" xr:uid="{00000000-0005-0000-0000-00007DC70000}"/>
    <cellStyle name="Percent 4 7 4" xfId="51114" xr:uid="{00000000-0005-0000-0000-00007EC70000}"/>
    <cellStyle name="Percent 4 7 5" xfId="51115" xr:uid="{00000000-0005-0000-0000-00007FC70000}"/>
    <cellStyle name="Percent 4 8" xfId="51116" xr:uid="{00000000-0005-0000-0000-000080C70000}"/>
    <cellStyle name="Percent 4 8 2" xfId="51117" xr:uid="{00000000-0005-0000-0000-000081C70000}"/>
    <cellStyle name="Percent 4 8 3" xfId="51118" xr:uid="{00000000-0005-0000-0000-000082C70000}"/>
    <cellStyle name="Percent 4 8 4" xfId="51119" xr:uid="{00000000-0005-0000-0000-000083C70000}"/>
    <cellStyle name="Percent 4 8 5" xfId="51120" xr:uid="{00000000-0005-0000-0000-000084C70000}"/>
    <cellStyle name="Percent 4 9" xfId="51121" xr:uid="{00000000-0005-0000-0000-000085C70000}"/>
    <cellStyle name="Percent 4 9 2" xfId="51122" xr:uid="{00000000-0005-0000-0000-000086C70000}"/>
    <cellStyle name="Percent 4 9 3" xfId="51123" xr:uid="{00000000-0005-0000-0000-000087C70000}"/>
    <cellStyle name="Percent 4 9 4" xfId="51124" xr:uid="{00000000-0005-0000-0000-000088C70000}"/>
    <cellStyle name="Percent 4 9 5" xfId="51125" xr:uid="{00000000-0005-0000-0000-000089C70000}"/>
    <cellStyle name="Percent 5" xfId="90" xr:uid="{00000000-0005-0000-0000-00008AC70000}"/>
    <cellStyle name="Percent 5 2" xfId="118" xr:uid="{00000000-0005-0000-0000-00008BC70000}"/>
    <cellStyle name="Percent 5 2 2" xfId="251" xr:uid="{00000000-0005-0000-0000-00008CC70000}"/>
    <cellStyle name="Percent 5 3" xfId="51126" xr:uid="{00000000-0005-0000-0000-00008DC70000}"/>
    <cellStyle name="Percent 5 4" xfId="142" xr:uid="{00000000-0005-0000-0000-00008EC70000}"/>
    <cellStyle name="Percent 6" xfId="65" xr:uid="{00000000-0005-0000-0000-00008FC70000}"/>
    <cellStyle name="Percent 6 2" xfId="252" xr:uid="{00000000-0005-0000-0000-000090C70000}"/>
    <cellStyle name="Percent 6 3" xfId="51127" xr:uid="{00000000-0005-0000-0000-000091C70000}"/>
    <cellStyle name="Percent 7" xfId="61" xr:uid="{00000000-0005-0000-0000-000092C70000}"/>
    <cellStyle name="Percent 7 2" xfId="51128" xr:uid="{00000000-0005-0000-0000-000093C70000}"/>
    <cellStyle name="Percent 7 3" xfId="253" xr:uid="{00000000-0005-0000-0000-000094C70000}"/>
    <cellStyle name="Percent 8" xfId="254" xr:uid="{00000000-0005-0000-0000-000095C70000}"/>
    <cellStyle name="Percent 8 2" xfId="51129" xr:uid="{00000000-0005-0000-0000-000096C70000}"/>
    <cellStyle name="Percent 9" xfId="255" xr:uid="{00000000-0005-0000-0000-000097C70000}"/>
    <cellStyle name="Percent 9 2" xfId="51130" xr:uid="{00000000-0005-0000-0000-000098C70000}"/>
    <cellStyle name="PSChar" xfId="256" xr:uid="{00000000-0005-0000-0000-000099C70000}"/>
    <cellStyle name="PSDate" xfId="257" xr:uid="{00000000-0005-0000-0000-00009AC70000}"/>
    <cellStyle name="PSDec" xfId="258" xr:uid="{00000000-0005-0000-0000-00009BC70000}"/>
    <cellStyle name="PSHeading" xfId="259" xr:uid="{00000000-0005-0000-0000-00009CC70000}"/>
    <cellStyle name="PSHeading 2" xfId="282" xr:uid="{00000000-0005-0000-0000-00009DC70000}"/>
    <cellStyle name="PSHeading 2 2" xfId="288" xr:uid="{00000000-0005-0000-0000-00009EC70000}"/>
    <cellStyle name="PSHeading 2 2 2" xfId="290" xr:uid="{00000000-0005-0000-0000-00009FC70000}"/>
    <cellStyle name="PSHeading 2 3" xfId="287" xr:uid="{00000000-0005-0000-0000-0000A0C70000}"/>
    <cellStyle name="PSHeading 2 3 2" xfId="291" xr:uid="{00000000-0005-0000-0000-0000A1C70000}"/>
    <cellStyle name="PSHeading 2 4" xfId="289" xr:uid="{00000000-0005-0000-0000-0000A2C70000}"/>
    <cellStyle name="PSHeading 2 5" xfId="286" xr:uid="{00000000-0005-0000-0000-0000A3C70000}"/>
    <cellStyle name="PSInt" xfId="260" xr:uid="{00000000-0005-0000-0000-0000A4C70000}"/>
    <cellStyle name="PSSpacer" xfId="261" xr:uid="{00000000-0005-0000-0000-0000A5C70000}"/>
    <cellStyle name="SectionHeaderNormal" xfId="262" xr:uid="{00000000-0005-0000-0000-0000A6C70000}"/>
    <cellStyle name="SectionHeaderNormal 2" xfId="263" xr:uid="{00000000-0005-0000-0000-0000A7C70000}"/>
    <cellStyle name="SubScript" xfId="264" xr:uid="{00000000-0005-0000-0000-0000A8C70000}"/>
    <cellStyle name="SubScript 2" xfId="265" xr:uid="{00000000-0005-0000-0000-0000A9C70000}"/>
    <cellStyle name="SuperScript" xfId="266" xr:uid="{00000000-0005-0000-0000-0000AAC70000}"/>
    <cellStyle name="SuperScript 2" xfId="267" xr:uid="{00000000-0005-0000-0000-0000ABC70000}"/>
    <cellStyle name="TableStyleLight1" xfId="94" xr:uid="{00000000-0005-0000-0000-0000ACC70000}"/>
    <cellStyle name="TextBold" xfId="268" xr:uid="{00000000-0005-0000-0000-0000ADC70000}"/>
    <cellStyle name="TextBold 2" xfId="269" xr:uid="{00000000-0005-0000-0000-0000AEC70000}"/>
    <cellStyle name="TextItalic" xfId="270" xr:uid="{00000000-0005-0000-0000-0000AFC70000}"/>
    <cellStyle name="TextItalic 2" xfId="271" xr:uid="{00000000-0005-0000-0000-0000B0C70000}"/>
    <cellStyle name="TextNormal" xfId="272" xr:uid="{00000000-0005-0000-0000-0000B1C70000}"/>
    <cellStyle name="TextNormal 2" xfId="273" xr:uid="{00000000-0005-0000-0000-0000B2C70000}"/>
    <cellStyle name="Title 2" xfId="274" xr:uid="{00000000-0005-0000-0000-0000B3C70000}"/>
    <cellStyle name="Title 3" xfId="281" xr:uid="{00000000-0005-0000-0000-0000B4C70000}"/>
    <cellStyle name="Title 3 2" xfId="51131" xr:uid="{00000000-0005-0000-0000-0000B5C70000}"/>
    <cellStyle name="Title 4" xfId="51132" xr:uid="{00000000-0005-0000-0000-0000B6C70000}"/>
    <cellStyle name="TitleNormal" xfId="275" xr:uid="{00000000-0005-0000-0000-0000B7C70000}"/>
    <cellStyle name="TitleNormal 2" xfId="276" xr:uid="{00000000-0005-0000-0000-0000B8C70000}"/>
    <cellStyle name="Total" xfId="31" builtinId="25" customBuiltin="1"/>
    <cellStyle name="Total 2" xfId="277" xr:uid="{00000000-0005-0000-0000-0000BAC70000}"/>
    <cellStyle name="Total 3" xfId="51133" xr:uid="{00000000-0005-0000-0000-0000BBC70000}"/>
    <cellStyle name="Total 4" xfId="51134" xr:uid="{00000000-0005-0000-0000-0000BCC70000}"/>
    <cellStyle name="Warning Text" xfId="29" builtinId="11" customBuiltin="1"/>
    <cellStyle name="Warning Text 2" xfId="278" xr:uid="{00000000-0005-0000-0000-0000BEC70000}"/>
    <cellStyle name="Warning Text 3" xfId="51135" xr:uid="{00000000-0005-0000-0000-0000BFC70000}"/>
    <cellStyle name="Warning Text 4" xfId="51136" xr:uid="{00000000-0005-0000-0000-0000C0C70000}"/>
    <cellStyle name="常规_Sheet1" xfId="279" xr:uid="{00000000-0005-0000-0000-0000C1C70000}"/>
  </cellStyles>
  <dxfs count="1">
    <dxf>
      <border outline="0">
        <bottom style="dashed">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247010</xdr:colOff>
      <xdr:row>37</xdr:row>
      <xdr:rowOff>94358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5123810" cy="714285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lphabroder-my.sharepoint.com/Corporate/Merchandising-Purchasing-Marketing/January%202016%20Approved%20Assort%20Sheets/Private%20Label/20150223%20Harriton%202016%20Assortmen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alphabroder-my.sharepoint.com/Corporate/Merchandising-Purchasing-Marketing/January%202016%20Approved%20Assort%20Sheets/Private%20Label/20150223%20Extreme%202016%20Assortmen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xlFile://Root/Corporate/Merchandising-Purchasing-Marketing/January%202016%20Approved%20Assort%20Sheets/Private%20Label/20150223%20Harriton%202016%20Assortmen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xlFile://Root/CurrentDir/201701%20UltraClub%20Assortment%20Shee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Styles"/>
      <sheetName val="Lists"/>
      <sheetName val="Heading Conversion"/>
      <sheetName val="Colors"/>
      <sheetName val="Sheet2"/>
      <sheetName val="Sheet3"/>
    </sheetNames>
    <sheetDataSet>
      <sheetData sheetId="0"/>
      <sheetData sheetId="1"/>
      <sheetData sheetId="2">
        <row r="2">
          <cell r="A2" t="str">
            <v>Adult</v>
          </cell>
          <cell r="C2" t="str">
            <v>T-Shirts</v>
          </cell>
          <cell r="D2" t="str">
            <v>Y</v>
          </cell>
          <cell r="E2" t="str">
            <v>All</v>
          </cell>
          <cell r="G2" t="str">
            <v>Classic</v>
          </cell>
        </row>
        <row r="3">
          <cell r="A3" t="str">
            <v>Girl</v>
          </cell>
          <cell r="C3" t="str">
            <v>Sport Shirts</v>
          </cell>
          <cell r="D3" t="str">
            <v>N</v>
          </cell>
          <cell r="E3" t="str">
            <v>Neutrals</v>
          </cell>
          <cell r="G3" t="str">
            <v>Fitted</v>
          </cell>
        </row>
        <row r="4">
          <cell r="A4" t="str">
            <v>Infant</v>
          </cell>
          <cell r="C4" t="str">
            <v>Fleece</v>
          </cell>
          <cell r="E4" t="str">
            <v>Heathers</v>
          </cell>
          <cell r="G4" t="str">
            <v>Relaxed</v>
          </cell>
        </row>
        <row r="5">
          <cell r="A5" t="str">
            <v>Men</v>
          </cell>
          <cell r="C5" t="str">
            <v>Outerwear</v>
          </cell>
          <cell r="E5" t="str">
            <v>Colors</v>
          </cell>
          <cell r="G5" t="str">
            <v>-</v>
          </cell>
        </row>
        <row r="6">
          <cell r="A6" t="str">
            <v>Tall</v>
          </cell>
          <cell r="C6" t="str">
            <v>Wovens</v>
          </cell>
          <cell r="E6" t="str">
            <v>Premiums</v>
          </cell>
        </row>
        <row r="7">
          <cell r="A7" t="str">
            <v>Toddler</v>
          </cell>
          <cell r="C7" t="str">
            <v>Hats</v>
          </cell>
          <cell r="E7" t="str">
            <v>Prints</v>
          </cell>
        </row>
        <row r="8">
          <cell r="A8" t="str">
            <v>Unisex</v>
          </cell>
          <cell r="C8" t="str">
            <v>Bags</v>
          </cell>
          <cell r="E8" t="str">
            <v>Acid Colors</v>
          </cell>
        </row>
        <row r="9">
          <cell r="A9" t="str">
            <v>Women</v>
          </cell>
          <cell r="C9" t="str">
            <v>Infant/Toddler</v>
          </cell>
          <cell r="E9" t="str">
            <v>Basic Colors</v>
          </cell>
        </row>
        <row r="10">
          <cell r="A10" t="str">
            <v>Youth</v>
          </cell>
          <cell r="C10" t="str">
            <v>Pants</v>
          </cell>
          <cell r="E10" t="str">
            <v>Black</v>
          </cell>
        </row>
        <row r="11">
          <cell r="C11" t="str">
            <v>Shorts</v>
          </cell>
          <cell r="E11" t="str">
            <v>Earth Natural</v>
          </cell>
        </row>
        <row r="12">
          <cell r="C12" t="str">
            <v>Sweaters</v>
          </cell>
          <cell r="E12" t="str">
            <v>Eco Colors</v>
          </cell>
        </row>
        <row r="13">
          <cell r="C13" t="str">
            <v>Loungewear</v>
          </cell>
          <cell r="E13" t="str">
            <v>Eco Grey/Oatmeal/Black</v>
          </cell>
        </row>
        <row r="14">
          <cell r="C14" t="str">
            <v>Chef</v>
          </cell>
          <cell r="E14" t="str">
            <v>Lights</v>
          </cell>
        </row>
        <row r="15">
          <cell r="C15" t="str">
            <v>Accessories</v>
          </cell>
          <cell r="E15" t="str">
            <v>Natural</v>
          </cell>
        </row>
        <row r="16">
          <cell r="E16" t="str">
            <v>PFD</v>
          </cell>
        </row>
        <row r="17">
          <cell r="E17" t="str">
            <v>White</v>
          </cell>
        </row>
      </sheetData>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Styles"/>
      <sheetName val="Lists"/>
      <sheetName val="Heading Conversion"/>
      <sheetName val="Colors"/>
      <sheetName val="Sheet2"/>
      <sheetName val="Sheet3"/>
    </sheetNames>
    <sheetDataSet>
      <sheetData sheetId="0"/>
      <sheetData sheetId="1"/>
      <sheetData sheetId="2">
        <row r="2">
          <cell r="B2" t="str">
            <v>New</v>
          </cell>
          <cell r="H2" t="str">
            <v>One Size</v>
          </cell>
        </row>
        <row r="3">
          <cell r="B3" t="str">
            <v>Drop</v>
          </cell>
          <cell r="H3" t="str">
            <v>S-L</v>
          </cell>
        </row>
        <row r="4">
          <cell r="H4" t="str">
            <v>S-XL</v>
          </cell>
        </row>
        <row r="5">
          <cell r="H5" t="str">
            <v>S-2XL</v>
          </cell>
        </row>
        <row r="6">
          <cell r="H6" t="str">
            <v>S-3XL</v>
          </cell>
        </row>
        <row r="7">
          <cell r="H7" t="str">
            <v>S-4XL</v>
          </cell>
        </row>
        <row r="8">
          <cell r="H8" t="str">
            <v>S-5XL</v>
          </cell>
        </row>
        <row r="9">
          <cell r="H9" t="str">
            <v>S-6XL</v>
          </cell>
        </row>
        <row r="10">
          <cell r="H10" t="str">
            <v>XS-L</v>
          </cell>
        </row>
        <row r="11">
          <cell r="H11" t="str">
            <v>XS-XL</v>
          </cell>
        </row>
        <row r="12">
          <cell r="H12" t="str">
            <v>XS-2XL</v>
          </cell>
        </row>
        <row r="13">
          <cell r="H13" t="str">
            <v>XS-3XL</v>
          </cell>
        </row>
        <row r="14">
          <cell r="H14" t="str">
            <v>XS-4XL</v>
          </cell>
        </row>
        <row r="15">
          <cell r="H15" t="str">
            <v>XS-5XL</v>
          </cell>
        </row>
        <row r="16">
          <cell r="H16" t="str">
            <v>XS-6XL</v>
          </cell>
        </row>
        <row r="17">
          <cell r="H17" t="str">
            <v>M-XL</v>
          </cell>
        </row>
        <row r="18">
          <cell r="H18" t="str">
            <v>M-2XL</v>
          </cell>
        </row>
        <row r="19">
          <cell r="H19" t="str">
            <v>M-3XL</v>
          </cell>
        </row>
        <row r="20">
          <cell r="H20" t="str">
            <v>M-4XL</v>
          </cell>
        </row>
        <row r="21">
          <cell r="H21" t="str">
            <v>M-5XL</v>
          </cell>
        </row>
        <row r="22">
          <cell r="H22" t="str">
            <v>XXS-L</v>
          </cell>
        </row>
        <row r="23">
          <cell r="H23" t="str">
            <v>XXS-XL</v>
          </cell>
        </row>
        <row r="24">
          <cell r="H24" t="str">
            <v>XXS-2XL</v>
          </cell>
        </row>
        <row r="25">
          <cell r="H25" t="str">
            <v>XXS-3XL</v>
          </cell>
        </row>
        <row r="26">
          <cell r="H26" t="str">
            <v>2-4</v>
          </cell>
        </row>
        <row r="27">
          <cell r="H27" t="str">
            <v>2-5/6</v>
          </cell>
        </row>
        <row r="28">
          <cell r="H28" t="str">
            <v>2-7</v>
          </cell>
        </row>
        <row r="29">
          <cell r="H29" t="str">
            <v>NB-18MOS</v>
          </cell>
        </row>
        <row r="30">
          <cell r="H30" t="str">
            <v>NB-24MOS</v>
          </cell>
        </row>
        <row r="31">
          <cell r="H31" t="str">
            <v>Newborn-18MOS</v>
          </cell>
        </row>
        <row r="32">
          <cell r="H32" t="str">
            <v>Newborn-24MOS</v>
          </cell>
        </row>
        <row r="33">
          <cell r="H33" t="str">
            <v>3MOS-18MOS</v>
          </cell>
        </row>
        <row r="34">
          <cell r="H34" t="str">
            <v>6MOS-18MOS</v>
          </cell>
        </row>
        <row r="35">
          <cell r="H35" t="str">
            <v>6MOS-24MOS</v>
          </cell>
        </row>
        <row r="36">
          <cell r="H36" t="str">
            <v>3-6MOS-18-24MOS</v>
          </cell>
        </row>
        <row r="37">
          <cell r="H37" t="str">
            <v>S/M-2XL/3XL</v>
          </cell>
        </row>
        <row r="38">
          <cell r="H38" t="str">
            <v>S/M-L/XL</v>
          </cell>
        </row>
        <row r="39">
          <cell r="H39" t="str">
            <v>LT-3XT</v>
          </cell>
        </row>
        <row r="40">
          <cell r="H40" t="str">
            <v>XLT-3XLT</v>
          </cell>
        </row>
        <row r="41">
          <cell r="H41" t="str">
            <v>XLT-3XT</v>
          </cell>
        </row>
        <row r="42">
          <cell r="H42" t="str">
            <v>XS/S-L/XL</v>
          </cell>
        </row>
        <row r="43">
          <cell r="H43" t="str">
            <v>XS/S-XL/2XL</v>
          </cell>
        </row>
        <row r="44">
          <cell r="H44" t="str">
            <v>30-42</v>
          </cell>
        </row>
        <row r="45">
          <cell r="H45" t="str">
            <v>36-48</v>
          </cell>
        </row>
      </sheetData>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412238-4FA4-4D9F-8D5E-96F3E291178C}" name="Table1" displayName="Table1" ref="A1:U927" totalsRowShown="0" tableBorderDxfId="0">
  <autoFilter ref="A1:U927" xr:uid="{00000000-0009-0000-0000-000002000000}"/>
  <tableColumns count="21">
    <tableColumn id="1" xr3:uid="{454B2EC4-82C3-4FD3-98B3-379C99EC64BF}" name="AB Style"/>
    <tableColumn id="2" xr3:uid="{B02FD40E-1FF3-4F16-A998-4AF928FA9071}" name="Mill Style"/>
    <tableColumn id="3" xr3:uid="{729AF980-0E96-4996-8C4B-2D96FFF1C2F3}" name="US Tier"/>
    <tableColumn id="4" xr3:uid="{07947953-E632-49D4-AB3E-5375F6FF23D5}" name="CDN Tier"/>
    <tableColumn id="5" xr3:uid="{82665133-7E93-4949-9B57-39A305890922}" name="Style Family"/>
    <tableColumn id="6" xr3:uid="{83994C7A-4B59-4987-AADE-A243EC31EB37}" name="Brand"/>
    <tableColumn id="7" xr3:uid="{333A0AE7-4FDF-43AD-A23E-A43453484FCE}" name="Category"/>
    <tableColumn id="8" xr3:uid="{80D05CC5-DF68-468B-8E87-910DB4E7889D}" name="Sub-Category"/>
    <tableColumn id="9" xr3:uid="{5766C3AF-1245-4683-8AEF-828D76AD8B09}" name="US Status"/>
    <tableColumn id="10" xr3:uid="{31EEE7E6-2EE7-4E80-9A07-48AC1D0CDC1C}" name="CDN Status"/>
    <tableColumn id="11" xr3:uid="{7873FAC8-7BAC-49D3-A004-3B023FC873B0}" name="Gender"/>
    <tableColumn id="12" xr3:uid="{7979F52A-9E6E-4361-92C1-EBA39B853F23}" name="Style Description"/>
    <tableColumn id="13" xr3:uid="{1165812F-8827-4BB8-98FF-1521F6F00877}" name="Main Style Attributes"/>
    <tableColumn id="14" xr3:uid="{E0BDB958-7BAB-436A-9606-030707CA55B3}" name="Sub-Attributes"/>
    <tableColumn id="15" xr3:uid="{0E72BDF0-DC2E-40DA-B3AB-E87345BF702B}" name="Earth Friendly Style"/>
    <tableColumn id="16" xr3:uid="{4D2D913D-64F5-496F-9333-D6E0EA44B18C}" name="Garment Fit"/>
    <tableColumn id="17" xr3:uid="{0528FC6E-C306-497F-9D6E-7A49E08BADD7}" name="Icons"/>
    <tableColumn id="18" xr3:uid="{5DDC98A9-186E-4B8A-81EE-F92761D07452}" name="Companion: Ladies'"/>
    <tableColumn id="19" xr3:uid="{6A19B9F4-F1C5-4F78-A524-5E87F1E544F8}" name="Companion: Tall "/>
    <tableColumn id="20" xr3:uid="{F6DDE0A9-A603-4A59-9D75-EBD13CC08A99}" name="Companion: Youth"/>
    <tableColumn id="21" xr3:uid="{28D73F91-42C8-45BE-A240-699B0AA2A49B}" name="Description of Change or status update (from previous publish d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6"/>
  <sheetViews>
    <sheetView showGridLines="0" view="pageBreakPreview" zoomScale="90" zoomScaleNormal="80" zoomScaleSheetLayoutView="90" workbookViewId="0">
      <selection activeCell="C73" sqref="C73"/>
    </sheetView>
  </sheetViews>
  <sheetFormatPr defaultColWidth="9.1796875" defaultRowHeight="14.5"/>
  <cols>
    <col min="2" max="2" width="14.7265625" customWidth="1"/>
    <col min="3" max="3" width="14.54296875" customWidth="1"/>
    <col min="4" max="4" width="12.7265625" customWidth="1"/>
    <col min="5" max="5" width="15.81640625" customWidth="1"/>
    <col min="6" max="6" width="12.81640625" customWidth="1"/>
    <col min="7" max="7" width="13.7265625" customWidth="1"/>
    <col min="8" max="8" width="11.81640625" customWidth="1"/>
    <col min="9" max="9" width="13" customWidth="1"/>
    <col min="10" max="10" width="11.54296875" customWidth="1"/>
    <col min="11" max="11" width="15.81640625" customWidth="1"/>
    <col min="12" max="12" width="12.54296875" customWidth="1"/>
    <col min="13" max="13" width="14.54296875" customWidth="1"/>
    <col min="14" max="14" width="12" customWidth="1"/>
    <col min="15" max="15" width="12.26953125" customWidth="1"/>
    <col min="16" max="16" width="14.453125" customWidth="1"/>
    <col min="17" max="17" width="11.81640625" customWidth="1"/>
    <col min="18" max="18" width="12.453125" customWidth="1"/>
    <col min="19" max="19" width="10.81640625" customWidth="1"/>
    <col min="20" max="20" width="12.453125" customWidth="1"/>
    <col min="21" max="21" width="11.453125" customWidth="1"/>
    <col min="22" max="22" width="11" customWidth="1"/>
  </cols>
  <sheetData>
    <row r="1" spans="1:21" ht="19.5">
      <c r="A1" s="346" t="s">
        <v>0</v>
      </c>
      <c r="B1" s="346"/>
      <c r="C1" s="346"/>
      <c r="D1" s="346"/>
      <c r="E1" s="346"/>
      <c r="F1" s="346"/>
      <c r="G1" s="346"/>
      <c r="H1" s="346"/>
      <c r="I1" s="346"/>
      <c r="J1" s="346"/>
      <c r="K1" s="346"/>
      <c r="L1" s="346"/>
      <c r="M1" s="346"/>
      <c r="N1" s="346"/>
      <c r="O1" s="346"/>
      <c r="P1" s="346"/>
      <c r="Q1" s="346"/>
      <c r="R1" s="346"/>
    </row>
    <row r="2" spans="1:21">
      <c r="A2" s="31"/>
      <c r="B2" s="5"/>
      <c r="C2" s="31"/>
      <c r="D2" s="31"/>
      <c r="E2" s="31"/>
      <c r="F2" s="31"/>
      <c r="G2" s="31"/>
      <c r="H2" s="31"/>
      <c r="I2" s="31"/>
      <c r="J2" s="31"/>
      <c r="K2" s="31"/>
      <c r="L2" s="31"/>
      <c r="M2" s="31"/>
      <c r="N2" s="31"/>
      <c r="O2" s="31"/>
      <c r="P2" s="31"/>
      <c r="Q2" s="31"/>
      <c r="R2" s="31"/>
    </row>
    <row r="3" spans="1:21">
      <c r="A3" s="31"/>
      <c r="B3" s="6" t="s">
        <v>1</v>
      </c>
      <c r="C3" s="31"/>
      <c r="D3" s="31"/>
      <c r="E3" s="31"/>
      <c r="F3" s="31"/>
      <c r="G3" s="31"/>
      <c r="H3" s="31"/>
      <c r="I3" s="31"/>
      <c r="J3" s="31"/>
      <c r="K3" s="31"/>
      <c r="L3" s="31"/>
      <c r="M3" s="31"/>
      <c r="N3" s="31"/>
      <c r="O3" s="31"/>
      <c r="P3" s="31"/>
      <c r="Q3" s="31"/>
      <c r="R3" s="31"/>
    </row>
    <row r="4" spans="1:21" ht="15" customHeight="1">
      <c r="A4" s="31"/>
      <c r="B4" s="7" t="s">
        <v>2</v>
      </c>
      <c r="C4" s="347" t="s">
        <v>3</v>
      </c>
      <c r="D4" s="347"/>
      <c r="E4" s="347"/>
      <c r="F4" s="347"/>
      <c r="G4" s="347"/>
      <c r="H4" s="347"/>
      <c r="I4" s="347"/>
      <c r="J4" s="347"/>
      <c r="K4" s="347"/>
      <c r="L4" s="347"/>
      <c r="M4" s="347"/>
      <c r="N4" s="347"/>
      <c r="O4" s="347"/>
      <c r="P4" s="347"/>
      <c r="Q4" s="347"/>
      <c r="R4" s="347"/>
    </row>
    <row r="5" spans="1:21">
      <c r="A5" s="31"/>
      <c r="B5" s="7"/>
      <c r="C5" s="347"/>
      <c r="D5" s="347"/>
      <c r="E5" s="347"/>
      <c r="F5" s="347"/>
      <c r="G5" s="347"/>
      <c r="H5" s="347"/>
      <c r="I5" s="347"/>
      <c r="J5" s="347"/>
      <c r="K5" s="347"/>
      <c r="L5" s="347"/>
      <c r="M5" s="347"/>
      <c r="N5" s="347"/>
      <c r="O5" s="347"/>
      <c r="P5" s="347"/>
      <c r="Q5" s="347"/>
      <c r="R5" s="347"/>
    </row>
    <row r="6" spans="1:21">
      <c r="A6" s="31"/>
      <c r="B6" s="7"/>
      <c r="C6" s="348"/>
      <c r="D6" s="348"/>
      <c r="E6" s="348"/>
      <c r="F6" s="348"/>
      <c r="G6" s="348"/>
      <c r="H6" s="348"/>
      <c r="I6" s="348"/>
      <c r="J6" s="348"/>
      <c r="K6" s="348"/>
      <c r="L6" s="348"/>
      <c r="M6" s="348"/>
      <c r="N6" s="348"/>
      <c r="O6" s="348"/>
      <c r="P6" s="348"/>
      <c r="Q6" s="348"/>
      <c r="R6" s="348"/>
    </row>
    <row r="7" spans="1:21" ht="74.25" customHeight="1">
      <c r="A7" s="31"/>
      <c r="B7" s="32" t="s">
        <v>4</v>
      </c>
      <c r="C7" s="33" t="s">
        <v>5</v>
      </c>
      <c r="D7" s="33" t="s">
        <v>6</v>
      </c>
      <c r="E7" s="34" t="s">
        <v>7</v>
      </c>
      <c r="F7" s="34" t="s">
        <v>8</v>
      </c>
      <c r="G7" s="34" t="s">
        <v>9</v>
      </c>
      <c r="H7" s="34" t="s">
        <v>10</v>
      </c>
      <c r="I7" s="34" t="s">
        <v>11</v>
      </c>
      <c r="J7" s="34" t="s">
        <v>12</v>
      </c>
      <c r="K7" s="34" t="s">
        <v>13</v>
      </c>
      <c r="L7" s="34" t="s">
        <v>14</v>
      </c>
      <c r="M7" s="34" t="s">
        <v>15</v>
      </c>
      <c r="N7" s="34" t="s">
        <v>16</v>
      </c>
      <c r="O7" s="34" t="s">
        <v>17</v>
      </c>
      <c r="P7" s="34" t="s">
        <v>18</v>
      </c>
      <c r="Q7" s="34" t="s">
        <v>19</v>
      </c>
      <c r="R7" s="34" t="s">
        <v>20</v>
      </c>
      <c r="S7" s="34" t="s">
        <v>21</v>
      </c>
      <c r="T7" s="34" t="s">
        <v>22</v>
      </c>
      <c r="U7" s="34" t="s">
        <v>23</v>
      </c>
    </row>
    <row r="8" spans="1:21" ht="179.25" customHeight="1">
      <c r="A8" s="31"/>
      <c r="B8" s="35" t="s">
        <v>24</v>
      </c>
      <c r="C8" s="36" t="s">
        <v>25</v>
      </c>
      <c r="D8" s="36" t="s">
        <v>26</v>
      </c>
      <c r="E8" s="36" t="s">
        <v>27</v>
      </c>
      <c r="F8" s="36" t="s">
        <v>28</v>
      </c>
      <c r="G8" s="36" t="s">
        <v>29</v>
      </c>
      <c r="H8" s="36" t="s">
        <v>30</v>
      </c>
      <c r="I8" s="36" t="s">
        <v>31</v>
      </c>
      <c r="J8" s="36" t="s">
        <v>32</v>
      </c>
      <c r="K8" s="36" t="s">
        <v>33</v>
      </c>
      <c r="L8" s="36" t="s">
        <v>34</v>
      </c>
      <c r="M8" s="36" t="s">
        <v>35</v>
      </c>
      <c r="N8" s="37" t="s">
        <v>36</v>
      </c>
      <c r="O8" s="37" t="s">
        <v>37</v>
      </c>
      <c r="P8" s="37" t="s">
        <v>38</v>
      </c>
      <c r="Q8" s="37" t="s">
        <v>39</v>
      </c>
      <c r="R8" s="37" t="s">
        <v>40</v>
      </c>
      <c r="S8" s="37" t="s">
        <v>40</v>
      </c>
      <c r="T8" s="37" t="s">
        <v>40</v>
      </c>
      <c r="U8" s="37" t="s">
        <v>41</v>
      </c>
    </row>
    <row r="9" spans="1:21" ht="39">
      <c r="A9" s="31"/>
      <c r="B9" s="35" t="s">
        <v>42</v>
      </c>
      <c r="C9" s="36" t="s">
        <v>43</v>
      </c>
      <c r="D9" s="36" t="s">
        <v>43</v>
      </c>
      <c r="E9" s="36" t="s">
        <v>44</v>
      </c>
      <c r="F9" s="36" t="s">
        <v>43</v>
      </c>
      <c r="G9" s="36" t="s">
        <v>45</v>
      </c>
      <c r="H9" s="36" t="s">
        <v>45</v>
      </c>
      <c r="I9" s="36" t="s">
        <v>45</v>
      </c>
      <c r="J9" s="36" t="s">
        <v>45</v>
      </c>
      <c r="K9" s="36" t="s">
        <v>45</v>
      </c>
      <c r="L9" s="36" t="s">
        <v>43</v>
      </c>
      <c r="M9" s="36" t="s">
        <v>43</v>
      </c>
      <c r="N9" s="36" t="s">
        <v>43</v>
      </c>
      <c r="O9" s="36" t="s">
        <v>45</v>
      </c>
      <c r="P9" s="36" t="s">
        <v>45</v>
      </c>
      <c r="Q9" s="36" t="s">
        <v>44</v>
      </c>
      <c r="R9" s="36" t="s">
        <v>44</v>
      </c>
      <c r="S9" s="36" t="s">
        <v>44</v>
      </c>
      <c r="T9" s="36" t="s">
        <v>44</v>
      </c>
      <c r="U9" s="36" t="s">
        <v>43</v>
      </c>
    </row>
    <row r="10" spans="1:21">
      <c r="A10" s="31"/>
      <c r="B10" s="7"/>
      <c r="C10" s="269"/>
      <c r="D10" s="269"/>
      <c r="E10" s="269"/>
      <c r="F10" s="269"/>
      <c r="G10" s="269"/>
      <c r="H10" s="269"/>
      <c r="I10" s="269"/>
      <c r="J10" s="269"/>
      <c r="K10" s="269"/>
      <c r="L10" s="269"/>
      <c r="M10" s="269"/>
    </row>
    <row r="11" spans="1:21" ht="36.75" customHeight="1">
      <c r="A11" s="31"/>
      <c r="B11" s="38" t="s">
        <v>46</v>
      </c>
      <c r="C11" s="349" t="s">
        <v>47</v>
      </c>
      <c r="D11" s="350"/>
      <c r="E11" s="350"/>
      <c r="F11" s="350"/>
      <c r="G11" s="350"/>
      <c r="H11" s="350"/>
      <c r="I11" s="350"/>
      <c r="J11" s="350"/>
      <c r="K11" s="350"/>
      <c r="L11" s="350"/>
      <c r="M11" s="350"/>
    </row>
    <row r="12" spans="1:21" ht="15" thickBot="1">
      <c r="A12" s="31"/>
      <c r="B12" s="7"/>
      <c r="C12" s="349" t="s">
        <v>48</v>
      </c>
      <c r="D12" s="350"/>
      <c r="E12" s="350"/>
      <c r="F12" s="350"/>
      <c r="G12" s="350"/>
      <c r="H12" s="350"/>
      <c r="I12" s="350"/>
      <c r="J12" s="350"/>
      <c r="K12" s="350"/>
      <c r="L12" s="350"/>
      <c r="M12" s="350"/>
      <c r="U12" s="39"/>
    </row>
    <row r="13" spans="1:21" ht="15" thickBot="1">
      <c r="A13" s="5"/>
      <c r="B13" s="7"/>
      <c r="C13" s="40" t="s">
        <v>49</v>
      </c>
      <c r="D13" s="41" t="s">
        <v>50</v>
      </c>
      <c r="E13" s="42" t="s">
        <v>51</v>
      </c>
      <c r="F13" s="42" t="s">
        <v>52</v>
      </c>
      <c r="G13" s="42" t="s">
        <v>53</v>
      </c>
      <c r="H13" s="42" t="s">
        <v>54</v>
      </c>
      <c r="I13" s="43" t="s">
        <v>55</v>
      </c>
      <c r="J13" s="41" t="s">
        <v>56</v>
      </c>
      <c r="K13" s="41" t="s">
        <v>57</v>
      </c>
      <c r="L13" s="41" t="s">
        <v>58</v>
      </c>
      <c r="M13" s="41" t="s">
        <v>59</v>
      </c>
      <c r="N13" s="41" t="s">
        <v>60</v>
      </c>
      <c r="O13" s="44" t="s">
        <v>61</v>
      </c>
      <c r="P13" s="45"/>
      <c r="Q13" s="45"/>
    </row>
    <row r="14" spans="1:21" ht="43.5">
      <c r="A14" s="31"/>
      <c r="B14" s="7"/>
      <c r="C14" s="46" t="s">
        <v>62</v>
      </c>
      <c r="D14" s="46" t="s">
        <v>63</v>
      </c>
      <c r="E14" s="47" t="s">
        <v>63</v>
      </c>
      <c r="F14" s="47" t="s">
        <v>64</v>
      </c>
      <c r="G14" s="47" t="s">
        <v>65</v>
      </c>
      <c r="H14" s="47" t="s">
        <v>66</v>
      </c>
      <c r="I14" s="48" t="s">
        <v>67</v>
      </c>
      <c r="J14" s="48" t="s">
        <v>68</v>
      </c>
      <c r="K14" s="48" t="s">
        <v>67</v>
      </c>
      <c r="L14" s="48"/>
      <c r="M14" s="48" t="s">
        <v>69</v>
      </c>
      <c r="N14" s="48" t="s">
        <v>69</v>
      </c>
      <c r="O14" s="47" t="s">
        <v>67</v>
      </c>
      <c r="P14" s="9"/>
      <c r="Q14" s="9"/>
    </row>
    <row r="15" spans="1:21" ht="29">
      <c r="A15" s="31"/>
      <c r="B15" s="7"/>
      <c r="C15" s="58" t="s">
        <v>70</v>
      </c>
      <c r="D15" s="58" t="s">
        <v>71</v>
      </c>
      <c r="E15" s="49" t="s">
        <v>72</v>
      </c>
      <c r="F15" s="49"/>
      <c r="G15" s="49" t="s">
        <v>73</v>
      </c>
      <c r="H15" s="49" t="s">
        <v>74</v>
      </c>
      <c r="I15" s="50" t="s">
        <v>75</v>
      </c>
      <c r="J15" s="50" t="s">
        <v>76</v>
      </c>
      <c r="K15" s="58" t="s">
        <v>77</v>
      </c>
      <c r="L15" s="50"/>
      <c r="M15" s="50" t="s">
        <v>78</v>
      </c>
      <c r="N15" s="50" t="s">
        <v>67</v>
      </c>
      <c r="O15" s="49" t="s">
        <v>75</v>
      </c>
      <c r="P15" s="9"/>
      <c r="Q15" s="9"/>
    </row>
    <row r="16" spans="1:21" ht="29">
      <c r="A16" s="31"/>
      <c r="B16" s="7"/>
      <c r="C16" s="50"/>
      <c r="D16" s="58" t="s">
        <v>79</v>
      </c>
      <c r="E16" s="49" t="s">
        <v>80</v>
      </c>
      <c r="F16" s="49"/>
      <c r="G16" s="49" t="s">
        <v>81</v>
      </c>
      <c r="H16" s="49"/>
      <c r="I16" s="49"/>
      <c r="J16" s="50" t="s">
        <v>82</v>
      </c>
      <c r="K16" s="49"/>
      <c r="L16" s="50"/>
      <c r="M16" s="50"/>
      <c r="N16" s="50" t="s">
        <v>78</v>
      </c>
      <c r="O16" s="49" t="s">
        <v>83</v>
      </c>
      <c r="P16" s="9"/>
      <c r="Q16" s="9"/>
    </row>
    <row r="17" spans="1:15">
      <c r="A17" s="31"/>
      <c r="B17" s="7"/>
      <c r="C17" s="50"/>
      <c r="D17" s="58" t="s">
        <v>84</v>
      </c>
      <c r="E17" s="49"/>
      <c r="F17" s="49"/>
      <c r="G17" s="49" t="s">
        <v>85</v>
      </c>
      <c r="H17" s="49"/>
      <c r="I17" s="49"/>
      <c r="J17" s="50" t="s">
        <v>86</v>
      </c>
      <c r="K17" s="49"/>
      <c r="L17" s="49"/>
      <c r="M17" s="50"/>
      <c r="N17" s="50"/>
      <c r="O17" s="50"/>
    </row>
    <row r="18" spans="1:15" ht="29">
      <c r="A18" s="31"/>
      <c r="B18" s="7"/>
      <c r="C18" s="50"/>
      <c r="D18" s="58" t="s">
        <v>87</v>
      </c>
      <c r="E18" s="49"/>
      <c r="F18" s="49"/>
      <c r="G18" s="49" t="s">
        <v>88</v>
      </c>
      <c r="H18" s="49"/>
      <c r="I18" s="49"/>
      <c r="J18" s="50" t="s">
        <v>89</v>
      </c>
      <c r="K18" s="49"/>
      <c r="L18" s="49"/>
      <c r="M18" s="50"/>
      <c r="N18" s="50"/>
      <c r="O18" s="50"/>
    </row>
    <row r="19" spans="1:15" ht="29">
      <c r="A19" s="31"/>
      <c r="B19" s="7"/>
      <c r="C19" s="50"/>
      <c r="D19" s="58" t="s">
        <v>90</v>
      </c>
      <c r="E19" s="49"/>
      <c r="F19" s="49"/>
      <c r="G19" s="49" t="s">
        <v>91</v>
      </c>
      <c r="H19" s="49"/>
      <c r="I19" s="49"/>
      <c r="J19" s="50" t="s">
        <v>92</v>
      </c>
      <c r="K19" s="49"/>
      <c r="L19" s="49"/>
      <c r="M19" s="50"/>
      <c r="N19" s="50"/>
      <c r="O19" s="50"/>
    </row>
    <row r="20" spans="1:15" ht="26">
      <c r="A20" s="31"/>
      <c r="B20" s="7"/>
      <c r="C20" s="50"/>
      <c r="D20" s="58" t="s">
        <v>93</v>
      </c>
      <c r="E20" s="50"/>
      <c r="F20" s="50"/>
      <c r="G20" s="49" t="s">
        <v>94</v>
      </c>
      <c r="H20" s="50"/>
      <c r="I20" s="50"/>
      <c r="J20" s="50"/>
      <c r="K20" s="50"/>
      <c r="L20" s="50"/>
      <c r="M20" s="50"/>
      <c r="N20" s="50"/>
      <c r="O20" s="50"/>
    </row>
    <row r="21" spans="1:15" ht="29">
      <c r="A21" s="31"/>
      <c r="B21" s="7"/>
      <c r="C21" s="50"/>
      <c r="D21" s="58" t="s">
        <v>95</v>
      </c>
      <c r="E21" s="50"/>
      <c r="F21" s="50"/>
      <c r="G21" s="49" t="s">
        <v>67</v>
      </c>
      <c r="H21" s="50"/>
      <c r="I21" s="50"/>
      <c r="J21" s="50"/>
      <c r="K21" s="50"/>
      <c r="L21" s="50"/>
      <c r="M21" s="50"/>
      <c r="N21" s="50"/>
      <c r="O21" s="50"/>
    </row>
    <row r="22" spans="1:15" ht="29">
      <c r="A22" s="31"/>
      <c r="B22" s="7"/>
      <c r="C22" s="50"/>
      <c r="D22" s="58" t="s">
        <v>96</v>
      </c>
      <c r="E22" s="50"/>
      <c r="F22" s="50"/>
      <c r="G22" s="49" t="s">
        <v>97</v>
      </c>
      <c r="H22" s="50"/>
      <c r="I22" s="50"/>
      <c r="J22" s="50"/>
      <c r="K22" s="50"/>
      <c r="L22" s="50"/>
      <c r="M22" s="50"/>
      <c r="N22" s="50"/>
      <c r="O22" s="50"/>
    </row>
    <row r="23" spans="1:15" ht="29">
      <c r="A23" s="31"/>
      <c r="B23" s="7"/>
      <c r="C23" s="50"/>
      <c r="D23" s="58" t="s">
        <v>85</v>
      </c>
      <c r="E23" s="50"/>
      <c r="F23" s="50"/>
      <c r="G23" s="50"/>
      <c r="H23" s="50"/>
      <c r="I23" s="50"/>
      <c r="J23" s="50"/>
      <c r="K23" s="50"/>
      <c r="L23" s="50"/>
      <c r="M23" s="50"/>
      <c r="N23" s="50"/>
      <c r="O23" s="50"/>
    </row>
    <row r="24" spans="1:15">
      <c r="A24" s="31"/>
      <c r="B24" s="7"/>
      <c r="C24" s="9"/>
      <c r="D24" s="9"/>
      <c r="E24" s="9"/>
      <c r="F24" s="9"/>
      <c r="G24" s="9"/>
      <c r="H24" s="9"/>
      <c r="J24" s="9"/>
      <c r="K24" s="9"/>
      <c r="L24" s="9"/>
    </row>
    <row r="25" spans="1:15">
      <c r="A25" s="5"/>
      <c r="B25" s="51" t="s">
        <v>98</v>
      </c>
      <c r="C25" s="52" t="s">
        <v>99</v>
      </c>
      <c r="D25" s="9"/>
      <c r="E25" s="9"/>
      <c r="F25" s="9"/>
      <c r="G25" s="9"/>
      <c r="H25" s="9"/>
      <c r="I25" s="9"/>
      <c r="J25" s="9"/>
      <c r="K25" s="9"/>
      <c r="L25" s="9"/>
      <c r="M25" s="9"/>
    </row>
    <row r="26" spans="1:15">
      <c r="A26" s="5"/>
      <c r="B26" s="5"/>
      <c r="C26" s="52" t="s">
        <v>100</v>
      </c>
      <c r="D26" s="9"/>
      <c r="E26" s="9"/>
      <c r="F26" s="9"/>
      <c r="G26" s="9"/>
      <c r="H26" s="9"/>
      <c r="I26" s="9"/>
      <c r="J26" s="9"/>
      <c r="K26" s="9"/>
      <c r="L26" s="9"/>
      <c r="M26" s="9"/>
    </row>
    <row r="27" spans="1:15">
      <c r="A27" s="5"/>
      <c r="B27" s="5"/>
      <c r="C27" s="52" t="s">
        <v>101</v>
      </c>
      <c r="D27" s="9"/>
      <c r="E27" s="9"/>
      <c r="F27" s="9"/>
      <c r="G27" s="9"/>
      <c r="H27" s="9"/>
      <c r="I27" s="9"/>
      <c r="J27" s="9"/>
      <c r="K27" s="9"/>
      <c r="L27" s="9"/>
      <c r="M27" s="9"/>
    </row>
    <row r="28" spans="1:15">
      <c r="A28" s="5"/>
      <c r="B28" s="5"/>
      <c r="C28" s="52" t="s">
        <v>102</v>
      </c>
      <c r="D28" s="9"/>
      <c r="E28" s="9"/>
      <c r="F28" s="9"/>
      <c r="G28" s="9"/>
      <c r="H28" s="9"/>
      <c r="I28" s="9"/>
      <c r="J28" s="9"/>
      <c r="K28" s="9"/>
      <c r="L28" s="9"/>
      <c r="M28" s="9"/>
    </row>
    <row r="29" spans="1:15">
      <c r="A29" s="5"/>
      <c r="B29" s="5"/>
      <c r="C29" s="52" t="s">
        <v>103</v>
      </c>
      <c r="D29" s="9"/>
      <c r="E29" s="9"/>
      <c r="F29" s="9"/>
      <c r="G29" s="9"/>
      <c r="H29" s="9"/>
      <c r="I29" s="9"/>
      <c r="J29" s="9"/>
      <c r="K29" s="9"/>
      <c r="L29" s="9"/>
      <c r="M29" s="9"/>
    </row>
    <row r="30" spans="1:15">
      <c r="A30" s="31"/>
      <c r="B30" s="7"/>
      <c r="C30" s="9"/>
      <c r="D30" s="9"/>
      <c r="E30" s="9"/>
      <c r="F30" s="9"/>
      <c r="G30" s="9"/>
      <c r="H30" s="9"/>
      <c r="I30" s="9"/>
      <c r="J30" s="9"/>
      <c r="K30" s="9"/>
      <c r="L30" s="9"/>
      <c r="M30" s="9"/>
    </row>
    <row r="31" spans="1:15">
      <c r="A31" s="31"/>
      <c r="B31" s="7" t="s">
        <v>104</v>
      </c>
      <c r="C31" s="351" t="s">
        <v>105</v>
      </c>
      <c r="D31" s="352"/>
      <c r="E31" s="352"/>
      <c r="F31" s="352"/>
      <c r="G31" s="352"/>
      <c r="H31" s="352"/>
      <c r="I31" s="352"/>
      <c r="J31" s="352"/>
      <c r="K31" s="352"/>
      <c r="L31" s="352"/>
      <c r="M31" s="352"/>
    </row>
    <row r="32" spans="1:15">
      <c r="A32" s="31"/>
      <c r="B32" s="7"/>
      <c r="C32" s="352"/>
      <c r="D32" s="352"/>
      <c r="E32" s="352"/>
      <c r="F32" s="352"/>
      <c r="G32" s="352"/>
      <c r="H32" s="352"/>
      <c r="I32" s="352"/>
      <c r="J32" s="352"/>
      <c r="K32" s="352"/>
      <c r="L32" s="352"/>
      <c r="M32" s="352"/>
    </row>
    <row r="33" spans="1:21">
      <c r="A33" s="31"/>
      <c r="B33" s="7"/>
      <c r="C33" s="352"/>
      <c r="D33" s="352"/>
      <c r="E33" s="352"/>
      <c r="F33" s="352"/>
      <c r="G33" s="352"/>
      <c r="H33" s="352"/>
      <c r="I33" s="352"/>
      <c r="J33" s="352"/>
      <c r="K33" s="352"/>
      <c r="L33" s="352"/>
      <c r="M33" s="352"/>
    </row>
    <row r="34" spans="1:21">
      <c r="A34" s="31"/>
      <c r="B34" s="7"/>
      <c r="C34" s="352"/>
      <c r="D34" s="352"/>
      <c r="E34" s="352"/>
      <c r="F34" s="352"/>
      <c r="G34" s="352"/>
      <c r="H34" s="352"/>
      <c r="I34" s="352"/>
      <c r="J34" s="352"/>
      <c r="K34" s="352"/>
      <c r="L34" s="352"/>
      <c r="M34" s="352"/>
    </row>
    <row r="35" spans="1:21">
      <c r="A35" s="31"/>
      <c r="B35" s="7" t="s">
        <v>106</v>
      </c>
      <c r="C35" s="351" t="s">
        <v>107</v>
      </c>
      <c r="D35" s="352"/>
      <c r="E35" s="352"/>
      <c r="F35" s="352"/>
      <c r="G35" s="352"/>
      <c r="H35" s="352"/>
      <c r="I35" s="352"/>
      <c r="J35" s="352"/>
      <c r="K35" s="352"/>
      <c r="L35" s="352"/>
      <c r="M35" s="352"/>
    </row>
    <row r="36" spans="1:21">
      <c r="A36" s="31"/>
      <c r="B36" s="7"/>
      <c r="C36" s="352"/>
      <c r="D36" s="352"/>
      <c r="E36" s="352"/>
      <c r="F36" s="352"/>
      <c r="G36" s="352"/>
      <c r="H36" s="352"/>
      <c r="I36" s="352"/>
      <c r="J36" s="352"/>
      <c r="K36" s="352"/>
      <c r="L36" s="352"/>
      <c r="M36" s="352"/>
    </row>
    <row r="37" spans="1:21">
      <c r="A37" s="31"/>
      <c r="B37" s="7"/>
      <c r="C37" s="352"/>
      <c r="D37" s="352"/>
      <c r="E37" s="352"/>
      <c r="F37" s="352"/>
      <c r="G37" s="352"/>
      <c r="H37" s="352"/>
      <c r="I37" s="352"/>
      <c r="J37" s="352"/>
      <c r="K37" s="352"/>
      <c r="L37" s="352"/>
      <c r="M37" s="352"/>
    </row>
    <row r="38" spans="1:21">
      <c r="A38" s="31"/>
      <c r="B38" s="7"/>
      <c r="C38" s="352"/>
      <c r="D38" s="352"/>
      <c r="E38" s="352"/>
      <c r="F38" s="352"/>
      <c r="G38" s="352"/>
      <c r="H38" s="352"/>
      <c r="I38" s="352"/>
      <c r="J38" s="352"/>
      <c r="K38" s="352"/>
      <c r="L38" s="352"/>
      <c r="M38" s="352"/>
      <c r="U38" s="39"/>
    </row>
    <row r="39" spans="1:21">
      <c r="A39" s="31"/>
      <c r="B39" s="7"/>
      <c r="C39" s="352"/>
      <c r="D39" s="352"/>
      <c r="E39" s="352"/>
      <c r="F39" s="352"/>
      <c r="G39" s="352"/>
      <c r="H39" s="352"/>
      <c r="I39" s="352"/>
      <c r="J39" s="352"/>
      <c r="K39" s="352"/>
      <c r="L39" s="352"/>
      <c r="M39" s="352"/>
    </row>
    <row r="40" spans="1:21">
      <c r="A40" s="31"/>
      <c r="B40" s="7"/>
      <c r="C40" s="352"/>
      <c r="D40" s="352"/>
      <c r="E40" s="352"/>
      <c r="F40" s="352"/>
      <c r="G40" s="352"/>
      <c r="H40" s="352"/>
      <c r="I40" s="352"/>
      <c r="J40" s="352"/>
      <c r="K40" s="352"/>
      <c r="L40" s="352"/>
      <c r="M40" s="352"/>
    </row>
    <row r="41" spans="1:21">
      <c r="A41" s="31"/>
      <c r="B41" s="7"/>
      <c r="C41" s="352"/>
      <c r="D41" s="352"/>
      <c r="E41" s="352"/>
      <c r="F41" s="352"/>
      <c r="G41" s="352"/>
      <c r="H41" s="352"/>
      <c r="I41" s="352"/>
      <c r="J41" s="352"/>
      <c r="K41" s="352"/>
      <c r="L41" s="352"/>
      <c r="M41" s="352"/>
    </row>
    <row r="42" spans="1:21">
      <c r="A42" s="31"/>
      <c r="B42" s="7"/>
      <c r="C42" s="352"/>
      <c r="D42" s="352"/>
      <c r="E42" s="352"/>
      <c r="F42" s="352"/>
      <c r="G42" s="352"/>
      <c r="H42" s="352"/>
      <c r="I42" s="352"/>
      <c r="J42" s="352"/>
      <c r="K42" s="352"/>
      <c r="L42" s="352"/>
      <c r="M42" s="352"/>
    </row>
    <row r="43" spans="1:21">
      <c r="A43" s="31"/>
      <c r="B43" s="7"/>
      <c r="C43" s="352"/>
      <c r="D43" s="352"/>
      <c r="E43" s="352"/>
      <c r="F43" s="352"/>
      <c r="G43" s="352"/>
      <c r="H43" s="352"/>
      <c r="I43" s="352"/>
      <c r="J43" s="352"/>
      <c r="K43" s="352"/>
      <c r="L43" s="352"/>
      <c r="M43" s="352"/>
    </row>
    <row r="44" spans="1:21">
      <c r="A44" s="31"/>
      <c r="B44" s="7"/>
      <c r="C44" s="352"/>
      <c r="D44" s="352"/>
      <c r="E44" s="352"/>
      <c r="F44" s="352"/>
      <c r="G44" s="352"/>
      <c r="H44" s="352"/>
      <c r="I44" s="352"/>
      <c r="J44" s="352"/>
      <c r="K44" s="352"/>
      <c r="L44" s="352"/>
      <c r="M44" s="352"/>
    </row>
    <row r="45" spans="1:21">
      <c r="A45" s="31"/>
      <c r="B45" s="7"/>
      <c r="C45" s="353" t="s">
        <v>108</v>
      </c>
      <c r="D45" s="353"/>
      <c r="E45" s="353"/>
      <c r="F45" s="353"/>
      <c r="G45" s="353"/>
      <c r="H45" s="353"/>
      <c r="I45" s="353"/>
      <c r="J45" s="353"/>
      <c r="K45" s="353"/>
      <c r="L45" s="353"/>
      <c r="M45" s="353"/>
    </row>
    <row r="46" spans="1:21">
      <c r="A46" s="31"/>
      <c r="B46" s="7"/>
      <c r="C46" s="353" t="s">
        <v>109</v>
      </c>
      <c r="D46" s="353"/>
      <c r="E46" s="353"/>
      <c r="F46" s="353"/>
      <c r="G46" s="353"/>
      <c r="H46" s="353"/>
      <c r="I46" s="353"/>
      <c r="J46" s="353"/>
      <c r="K46" s="353"/>
      <c r="L46" s="353"/>
      <c r="M46" s="353"/>
    </row>
    <row r="47" spans="1:21">
      <c r="A47" s="31"/>
      <c r="B47" s="6" t="s">
        <v>110</v>
      </c>
      <c r="C47" s="5"/>
      <c r="D47" s="31"/>
      <c r="E47" s="31"/>
      <c r="F47" s="31"/>
      <c r="G47" s="31"/>
      <c r="H47" s="31"/>
      <c r="I47" s="31"/>
      <c r="J47" s="31"/>
      <c r="K47" s="31"/>
      <c r="L47" s="31"/>
      <c r="M47" s="31"/>
    </row>
    <row r="48" spans="1:21">
      <c r="A48" s="31"/>
      <c r="B48" s="53" t="s">
        <v>111</v>
      </c>
      <c r="C48" s="5" t="s">
        <v>112</v>
      </c>
      <c r="D48" s="31"/>
      <c r="E48" s="31"/>
      <c r="F48" s="31"/>
      <c r="G48" s="31"/>
      <c r="H48" s="31"/>
      <c r="I48" s="31"/>
      <c r="J48" s="31"/>
      <c r="K48" s="31"/>
      <c r="L48" s="31"/>
      <c r="M48" s="31"/>
    </row>
    <row r="49" spans="1:24">
      <c r="A49" s="31"/>
      <c r="B49" s="53" t="s">
        <v>113</v>
      </c>
      <c r="C49" s="5" t="s">
        <v>114</v>
      </c>
      <c r="D49" s="31"/>
      <c r="E49" s="31"/>
      <c r="F49" s="31"/>
      <c r="G49" s="31"/>
      <c r="H49" s="31"/>
      <c r="I49" s="31"/>
      <c r="J49" s="31"/>
      <c r="K49" s="31"/>
      <c r="L49" s="31"/>
      <c r="M49" s="31"/>
    </row>
    <row r="50" spans="1:24" ht="72" customHeight="1">
      <c r="A50" s="31"/>
      <c r="B50" s="32" t="s">
        <v>4</v>
      </c>
      <c r="C50" s="34" t="s">
        <v>9</v>
      </c>
      <c r="D50" s="34" t="s">
        <v>8</v>
      </c>
      <c r="E50" s="34" t="s">
        <v>5</v>
      </c>
      <c r="F50" s="34" t="s">
        <v>6</v>
      </c>
      <c r="G50" s="34" t="s">
        <v>14</v>
      </c>
      <c r="H50" s="34" t="s">
        <v>115</v>
      </c>
      <c r="I50" s="34" t="s">
        <v>116</v>
      </c>
      <c r="J50" s="34" t="s">
        <v>117</v>
      </c>
      <c r="K50" s="34" t="s">
        <v>118</v>
      </c>
      <c r="L50" s="34" t="s">
        <v>119</v>
      </c>
      <c r="M50" s="54" t="s">
        <v>120</v>
      </c>
      <c r="N50" s="34" t="s">
        <v>121</v>
      </c>
      <c r="O50" s="34" t="s">
        <v>122</v>
      </c>
      <c r="P50" s="54" t="s">
        <v>123</v>
      </c>
      <c r="Q50" s="34" t="s">
        <v>124</v>
      </c>
      <c r="R50" s="34" t="s">
        <v>125</v>
      </c>
      <c r="S50" s="34" t="s">
        <v>126</v>
      </c>
      <c r="T50" s="34" t="s">
        <v>127</v>
      </c>
      <c r="U50" s="34" t="s">
        <v>128</v>
      </c>
      <c r="V50" s="34" t="s">
        <v>23</v>
      </c>
    </row>
    <row r="51" spans="1:24" ht="200.25" customHeight="1">
      <c r="A51" s="31"/>
      <c r="B51" s="35" t="s">
        <v>24</v>
      </c>
      <c r="C51" s="36" t="s">
        <v>29</v>
      </c>
      <c r="D51" s="36" t="s">
        <v>28</v>
      </c>
      <c r="E51" s="36" t="s">
        <v>25</v>
      </c>
      <c r="F51" s="36" t="s">
        <v>26</v>
      </c>
      <c r="G51" s="36" t="s">
        <v>34</v>
      </c>
      <c r="H51" s="36" t="s">
        <v>129</v>
      </c>
      <c r="I51" s="36" t="s">
        <v>130</v>
      </c>
      <c r="J51" s="36" t="s">
        <v>131</v>
      </c>
      <c r="K51" s="36" t="s">
        <v>132</v>
      </c>
      <c r="L51" s="36" t="s">
        <v>133</v>
      </c>
      <c r="M51" s="36" t="s">
        <v>134</v>
      </c>
      <c r="N51" s="36" t="s">
        <v>135</v>
      </c>
      <c r="O51" s="36" t="s">
        <v>133</v>
      </c>
      <c r="P51" s="36" t="s">
        <v>134</v>
      </c>
      <c r="Q51" s="36" t="s">
        <v>135</v>
      </c>
      <c r="R51" s="58" t="s">
        <v>136</v>
      </c>
      <c r="S51" s="58" t="s">
        <v>137</v>
      </c>
      <c r="T51" s="58" t="s">
        <v>138</v>
      </c>
      <c r="U51" s="58" t="s">
        <v>139</v>
      </c>
      <c r="V51" s="37" t="s">
        <v>41</v>
      </c>
    </row>
    <row r="52" spans="1:24" ht="148.5" customHeight="1">
      <c r="A52" s="31"/>
      <c r="B52" s="35" t="s">
        <v>42</v>
      </c>
      <c r="C52" s="36" t="s">
        <v>140</v>
      </c>
      <c r="D52" s="36" t="s">
        <v>140</v>
      </c>
      <c r="E52" s="58" t="s">
        <v>141</v>
      </c>
      <c r="F52" s="36" t="s">
        <v>140</v>
      </c>
      <c r="G52" s="36" t="s">
        <v>140</v>
      </c>
      <c r="H52" s="36" t="s">
        <v>45</v>
      </c>
      <c r="I52" s="58" t="s">
        <v>43</v>
      </c>
      <c r="J52" s="36" t="s">
        <v>45</v>
      </c>
      <c r="K52" s="36" t="s">
        <v>45</v>
      </c>
      <c r="L52" s="36" t="s">
        <v>45</v>
      </c>
      <c r="M52" s="58" t="s">
        <v>43</v>
      </c>
      <c r="N52" s="58" t="s">
        <v>142</v>
      </c>
      <c r="O52" s="36" t="s">
        <v>45</v>
      </c>
      <c r="P52" s="58" t="s">
        <v>43</v>
      </c>
      <c r="Q52" s="58" t="s">
        <v>142</v>
      </c>
      <c r="R52" s="58" t="s">
        <v>44</v>
      </c>
      <c r="S52" s="58" t="s">
        <v>143</v>
      </c>
      <c r="T52" s="58" t="s">
        <v>143</v>
      </c>
      <c r="U52" s="58" t="s">
        <v>44</v>
      </c>
      <c r="V52" s="58" t="s">
        <v>143</v>
      </c>
    </row>
    <row r="53" spans="1:24">
      <c r="A53" s="31"/>
      <c r="B53" s="7"/>
      <c r="C53" s="31"/>
      <c r="D53" s="31"/>
      <c r="E53" s="31"/>
      <c r="F53" s="31"/>
      <c r="G53" s="31"/>
      <c r="H53" s="31"/>
      <c r="I53" s="31"/>
      <c r="J53" s="31"/>
      <c r="K53" s="31"/>
      <c r="L53" s="31"/>
      <c r="M53" s="31"/>
      <c r="N53" s="31"/>
      <c r="O53" s="31"/>
      <c r="P53" s="31"/>
      <c r="Q53" s="31"/>
      <c r="R53" s="31"/>
      <c r="S53" s="31"/>
      <c r="T53" s="31"/>
      <c r="V53" s="31"/>
      <c r="W53" s="31"/>
      <c r="X53" s="31"/>
    </row>
    <row r="54" spans="1:24">
      <c r="A54" s="31"/>
      <c r="B54" s="5" t="s">
        <v>144</v>
      </c>
      <c r="C54" s="31"/>
      <c r="D54" s="31" t="s">
        <v>145</v>
      </c>
      <c r="E54" s="31"/>
      <c r="F54" s="31"/>
      <c r="G54" s="31"/>
      <c r="H54" s="31"/>
      <c r="I54" s="31"/>
      <c r="J54" s="31"/>
      <c r="K54" s="31"/>
      <c r="L54" s="31"/>
      <c r="M54" s="31"/>
      <c r="N54" s="31"/>
      <c r="O54" s="31"/>
      <c r="P54" s="31"/>
      <c r="Q54" s="31"/>
      <c r="R54" s="31"/>
      <c r="S54" s="31"/>
      <c r="T54" s="31"/>
      <c r="U54" s="31"/>
      <c r="V54" s="31"/>
      <c r="W54" s="31"/>
      <c r="X54" s="31"/>
    </row>
    <row r="55" spans="1:24">
      <c r="A55" s="31"/>
      <c r="B55" s="7"/>
      <c r="C55" s="31"/>
      <c r="D55" s="31" t="s">
        <v>146</v>
      </c>
      <c r="E55" s="31"/>
      <c r="F55" s="31"/>
      <c r="G55" s="57" t="s">
        <v>147</v>
      </c>
      <c r="H55" s="31"/>
      <c r="I55" s="31"/>
      <c r="J55" s="31"/>
      <c r="K55" s="31"/>
      <c r="L55" s="31"/>
      <c r="M55" s="31"/>
      <c r="N55" s="31"/>
      <c r="O55" s="31"/>
      <c r="P55" s="31"/>
      <c r="Q55" s="31"/>
      <c r="R55" s="31"/>
      <c r="S55" s="31"/>
      <c r="T55" s="31"/>
      <c r="U55" s="31"/>
      <c r="V55" s="31"/>
      <c r="W55" s="31"/>
      <c r="X55" s="31"/>
    </row>
    <row r="56" spans="1:24">
      <c r="A56" s="31"/>
      <c r="B56" s="7"/>
      <c r="C56" s="354"/>
      <c r="D56" s="354"/>
      <c r="E56" s="354"/>
      <c r="F56" s="354"/>
      <c r="G56" s="354"/>
      <c r="H56" s="354"/>
      <c r="I56" s="354"/>
      <c r="J56" s="354"/>
      <c r="K56" s="354"/>
      <c r="L56" s="354"/>
      <c r="M56" s="354"/>
      <c r="N56" s="354"/>
      <c r="O56" s="354"/>
      <c r="P56" s="354"/>
      <c r="Q56" s="354"/>
      <c r="R56" s="354"/>
      <c r="S56" s="354"/>
      <c r="T56" s="354"/>
      <c r="U56" s="354"/>
      <c r="V56" s="354"/>
      <c r="W56" s="354"/>
      <c r="X56" s="354"/>
    </row>
    <row r="57" spans="1:24">
      <c r="A57" s="31"/>
      <c r="B57" s="5"/>
      <c r="C57" s="354"/>
      <c r="D57" s="354"/>
      <c r="E57" s="354"/>
      <c r="F57" s="354"/>
      <c r="G57" s="354"/>
      <c r="H57" s="354"/>
      <c r="I57" s="354"/>
      <c r="J57" s="354"/>
      <c r="K57" s="354"/>
      <c r="L57" s="354"/>
      <c r="M57" s="354"/>
      <c r="N57" s="354"/>
      <c r="O57" s="354"/>
      <c r="P57" s="354"/>
      <c r="Q57" s="354"/>
      <c r="R57" s="354"/>
      <c r="S57" s="354"/>
      <c r="T57" s="354"/>
      <c r="U57" s="354"/>
      <c r="V57" s="354"/>
      <c r="W57" s="354"/>
      <c r="X57" s="354"/>
    </row>
    <row r="58" spans="1:24">
      <c r="A58" s="31"/>
      <c r="B58" s="5"/>
      <c r="C58" s="31"/>
      <c r="D58" s="31"/>
      <c r="E58" s="31"/>
      <c r="F58" s="31"/>
      <c r="G58" s="31"/>
      <c r="H58" s="31"/>
      <c r="I58" s="31"/>
      <c r="J58" s="31"/>
      <c r="K58" s="31"/>
      <c r="L58" s="31"/>
      <c r="M58" s="31"/>
      <c r="N58" s="31"/>
      <c r="O58" s="31"/>
      <c r="P58" s="31"/>
      <c r="Q58" s="31"/>
      <c r="R58" s="31"/>
      <c r="S58" s="31"/>
      <c r="T58" s="31"/>
      <c r="U58" s="31"/>
      <c r="V58" s="31"/>
      <c r="W58" s="31"/>
      <c r="X58" s="31"/>
    </row>
    <row r="59" spans="1:24">
      <c r="A59" s="31"/>
      <c r="B59" s="5"/>
      <c r="C59" s="31"/>
      <c r="D59" s="31"/>
      <c r="E59" s="31"/>
      <c r="F59" s="31"/>
      <c r="G59" s="31"/>
      <c r="H59" s="31"/>
      <c r="I59" s="31"/>
      <c r="J59" s="31"/>
      <c r="K59" s="31"/>
      <c r="L59" s="31"/>
      <c r="M59" s="31"/>
      <c r="N59" s="31"/>
      <c r="O59" s="31"/>
      <c r="P59" s="31"/>
      <c r="Q59" s="31"/>
      <c r="R59" s="31"/>
      <c r="S59" s="31"/>
      <c r="T59" s="31"/>
      <c r="U59" s="31"/>
      <c r="V59" s="31"/>
      <c r="W59" s="31"/>
      <c r="X59" s="31"/>
    </row>
    <row r="60" spans="1:24">
      <c r="A60" s="31"/>
      <c r="B60" s="5"/>
      <c r="C60" s="31"/>
      <c r="D60" s="31"/>
      <c r="E60" s="31"/>
      <c r="F60" s="31"/>
      <c r="G60" s="31"/>
      <c r="H60" s="31"/>
      <c r="I60" s="31"/>
      <c r="J60" s="31"/>
      <c r="K60" s="31"/>
      <c r="L60" s="31"/>
      <c r="M60" s="31"/>
      <c r="N60" s="31"/>
      <c r="O60" s="31"/>
      <c r="P60" s="31"/>
      <c r="Q60" s="31"/>
      <c r="R60" s="31"/>
      <c r="S60" s="31"/>
      <c r="T60" s="31"/>
      <c r="U60" s="31"/>
      <c r="V60" s="31"/>
      <c r="W60" s="31"/>
      <c r="X60" s="31"/>
    </row>
    <row r="61" spans="1:24">
      <c r="A61" s="31"/>
      <c r="C61" s="354"/>
      <c r="D61" s="354"/>
      <c r="E61" s="354"/>
      <c r="F61" s="354"/>
      <c r="G61" s="354"/>
      <c r="H61" s="354"/>
      <c r="I61" s="354"/>
      <c r="J61" s="354"/>
      <c r="K61" s="354"/>
      <c r="L61" s="354"/>
      <c r="M61" s="354"/>
    </row>
    <row r="62" spans="1:24">
      <c r="A62" s="31"/>
      <c r="B62" s="8"/>
      <c r="C62" s="354"/>
      <c r="D62" s="354"/>
      <c r="E62" s="354"/>
      <c r="F62" s="354"/>
      <c r="G62" s="354"/>
      <c r="H62" s="354"/>
      <c r="I62" s="354"/>
      <c r="J62" s="354"/>
      <c r="K62" s="354"/>
      <c r="L62" s="354"/>
      <c r="M62" s="354"/>
    </row>
    <row r="63" spans="1:24">
      <c r="A63" s="31"/>
      <c r="B63" s="10"/>
      <c r="C63" s="345"/>
      <c r="D63" s="345"/>
      <c r="E63" s="345"/>
      <c r="F63" s="345"/>
      <c r="G63" s="345"/>
      <c r="H63" s="345"/>
      <c r="I63" s="345"/>
      <c r="J63" s="345"/>
      <c r="K63" s="345"/>
      <c r="L63" s="345"/>
      <c r="M63" s="345"/>
    </row>
    <row r="64" spans="1:24">
      <c r="A64" s="31"/>
      <c r="B64" s="5"/>
      <c r="C64" s="31"/>
      <c r="D64" s="31"/>
      <c r="E64" s="31"/>
      <c r="F64" s="31"/>
      <c r="G64" s="31"/>
      <c r="H64" s="31"/>
      <c r="I64" s="31"/>
      <c r="J64" s="31"/>
      <c r="K64" s="31"/>
      <c r="L64" s="31"/>
      <c r="M64" s="31"/>
    </row>
    <row r="65" spans="1:13">
      <c r="A65" s="31"/>
      <c r="B65" s="5"/>
      <c r="C65" s="31"/>
      <c r="D65" s="31"/>
      <c r="E65" s="31"/>
      <c r="F65" s="31"/>
      <c r="G65" s="31"/>
      <c r="H65" s="31"/>
      <c r="I65" s="31"/>
      <c r="J65" s="31"/>
      <c r="K65" s="31"/>
      <c r="L65" s="31"/>
      <c r="M65" s="31"/>
    </row>
    <row r="66" spans="1:13">
      <c r="A66" s="31"/>
      <c r="B66" s="5"/>
      <c r="C66" s="31"/>
      <c r="D66" s="31"/>
      <c r="E66" s="31"/>
      <c r="F66" s="31"/>
      <c r="G66" s="31"/>
      <c r="H66" s="31"/>
      <c r="I66" s="31"/>
      <c r="J66" s="31"/>
      <c r="K66" s="31"/>
      <c r="L66" s="31"/>
      <c r="M66" s="31"/>
    </row>
    <row r="67" spans="1:13">
      <c r="A67" s="31"/>
      <c r="B67" s="5"/>
      <c r="C67" s="31"/>
      <c r="D67" s="31"/>
      <c r="E67" s="31"/>
      <c r="F67" s="31"/>
      <c r="G67" s="31"/>
      <c r="H67" s="31"/>
      <c r="I67" s="31"/>
      <c r="J67" s="31"/>
      <c r="K67" s="31"/>
      <c r="L67" s="31"/>
      <c r="M67" s="31"/>
    </row>
    <row r="68" spans="1:13">
      <c r="A68" s="31"/>
      <c r="B68" s="5"/>
      <c r="C68" s="31"/>
      <c r="D68" s="31"/>
      <c r="E68" s="31"/>
      <c r="F68" s="31"/>
      <c r="G68" s="31"/>
      <c r="H68" s="31"/>
      <c r="I68" s="31"/>
      <c r="J68" s="31"/>
      <c r="K68" s="31"/>
      <c r="L68" s="31"/>
      <c r="M68" s="31"/>
    </row>
    <row r="69" spans="1:13">
      <c r="A69" s="31"/>
      <c r="B69" s="5"/>
      <c r="C69" s="31"/>
      <c r="D69" s="31"/>
      <c r="E69" s="31"/>
      <c r="F69" s="31"/>
      <c r="G69" s="31"/>
      <c r="H69" s="31"/>
      <c r="I69" s="31"/>
      <c r="J69" s="31"/>
      <c r="K69" s="31"/>
      <c r="L69" s="31"/>
      <c r="M69" s="31"/>
    </row>
    <row r="70" spans="1:13">
      <c r="A70" s="31"/>
      <c r="B70" s="5"/>
      <c r="C70" s="31"/>
      <c r="D70" s="31"/>
      <c r="E70" s="31"/>
      <c r="F70" s="31"/>
      <c r="G70" s="31"/>
      <c r="H70" s="31"/>
      <c r="I70" s="31"/>
      <c r="J70" s="31"/>
      <c r="K70" s="31"/>
      <c r="L70" s="31"/>
      <c r="M70" s="31"/>
    </row>
    <row r="71" spans="1:13">
      <c r="A71" s="31"/>
      <c r="B71" s="5"/>
      <c r="C71" s="31"/>
      <c r="D71" s="31"/>
      <c r="E71" s="31"/>
      <c r="F71" s="31"/>
      <c r="G71" s="31"/>
      <c r="H71" s="31"/>
      <c r="I71" s="31"/>
      <c r="J71" s="31"/>
      <c r="K71" s="31"/>
      <c r="L71" s="31"/>
      <c r="M71" s="31"/>
    </row>
    <row r="72" spans="1:13">
      <c r="A72" s="31"/>
      <c r="B72" s="5"/>
      <c r="C72" s="31"/>
      <c r="D72" s="31"/>
      <c r="E72" s="31"/>
      <c r="F72" s="31"/>
      <c r="G72" s="31"/>
      <c r="H72" s="31"/>
      <c r="I72" s="31"/>
      <c r="J72" s="31"/>
      <c r="K72" s="31"/>
      <c r="L72" s="31"/>
      <c r="M72" s="31"/>
    </row>
    <row r="73" spans="1:13">
      <c r="A73" s="31"/>
      <c r="B73" s="5"/>
      <c r="C73" s="31"/>
      <c r="D73" s="31"/>
      <c r="E73" s="31"/>
      <c r="F73" s="31"/>
      <c r="G73" s="31"/>
      <c r="H73" s="31"/>
      <c r="I73" s="31"/>
      <c r="J73" s="31"/>
      <c r="K73" s="31"/>
      <c r="L73" s="31"/>
      <c r="M73" s="31"/>
    </row>
    <row r="74" spans="1:13">
      <c r="A74" s="31"/>
      <c r="B74" s="5"/>
      <c r="C74" s="31"/>
      <c r="D74" s="31"/>
      <c r="E74" s="31"/>
      <c r="F74" s="31"/>
      <c r="G74" s="31"/>
      <c r="H74" s="31"/>
      <c r="I74" s="31"/>
      <c r="J74" s="31"/>
      <c r="K74" s="31"/>
      <c r="L74" s="31"/>
      <c r="M74" s="31"/>
    </row>
    <row r="75" spans="1:13">
      <c r="A75" s="31"/>
      <c r="B75" s="5"/>
      <c r="C75" s="31"/>
      <c r="D75" s="31"/>
      <c r="E75" s="31"/>
      <c r="F75" s="31"/>
      <c r="G75" s="31"/>
      <c r="H75" s="31"/>
      <c r="I75" s="31"/>
      <c r="J75" s="31"/>
      <c r="K75" s="31"/>
      <c r="L75" s="31"/>
      <c r="M75" s="31"/>
    </row>
    <row r="76" spans="1:13">
      <c r="A76" s="31"/>
      <c r="B76" s="5"/>
      <c r="C76" s="31"/>
      <c r="D76" s="31"/>
      <c r="E76" s="31"/>
      <c r="F76" s="31"/>
      <c r="G76" s="31"/>
      <c r="H76" s="31"/>
      <c r="I76" s="31"/>
      <c r="J76" s="31"/>
      <c r="K76" s="31"/>
      <c r="L76" s="31"/>
      <c r="M76" s="31"/>
    </row>
  </sheetData>
  <sheetProtection formatCells="0" formatColumns="0" formatRows="0" insertColumns="0" insertRows="0" insertHyperlinks="0" deleteColumns="0" deleteRows="0" sort="0" autoFilter="0" pivotTables="0"/>
  <mergeCells count="12">
    <mergeCell ref="C63:M63"/>
    <mergeCell ref="A1:R1"/>
    <mergeCell ref="C4:R6"/>
    <mergeCell ref="C11:M11"/>
    <mergeCell ref="C12:M12"/>
    <mergeCell ref="C31:M34"/>
    <mergeCell ref="C35:M44"/>
    <mergeCell ref="C45:M45"/>
    <mergeCell ref="C46:M46"/>
    <mergeCell ref="C56:M57"/>
    <mergeCell ref="N56:X57"/>
    <mergeCell ref="C61:M62"/>
  </mergeCells>
  <hyperlinks>
    <hyperlink ref="B3" location="Styles!A1" display="Styles Tab" xr:uid="{00000000-0004-0000-0000-000000000000}"/>
    <hyperlink ref="B47" location="Colors!A1" display="Colors Tab" xr:uid="{00000000-0004-0000-0000-000001000000}"/>
    <hyperlink ref="G55" location="'HEX code info'!A1" display="'HEX code info'!A1" xr:uid="{00000000-0004-0000-0000-000002000000}"/>
  </hyperlinks>
  <pageMargins left="0.7" right="0.7" top="0.75" bottom="0.75" header="0.3" footer="0.3"/>
  <pageSetup scale="32"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'xlFile://Root/Corporate/Merchandising-Purchasing-Marketing/January 2016 Approved Assort Sheets/Private Label/[20150223 Harriton 2016 Assortment.xls]Lists'!#REF!</xm:f>
          </x14:formula1>
          <xm:sqref>L50 O50 P7 G7:K7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L32" sqref="L32"/>
    </sheetView>
  </sheetViews>
  <sheetFormatPr defaultRowHeight="14.5"/>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U927"/>
  <sheetViews>
    <sheetView tabSelected="1" zoomScale="70" zoomScaleNormal="70" zoomScaleSheetLayoutView="100" workbookViewId="0">
      <pane xSplit="1" topLeftCell="B1" activePane="topRight" state="frozen"/>
      <selection pane="topRight" activeCell="H5" sqref="H5"/>
    </sheetView>
  </sheetViews>
  <sheetFormatPr defaultColWidth="9.1796875" defaultRowHeight="15.5"/>
  <cols>
    <col min="1" max="1" width="12" style="223" customWidth="1"/>
    <col min="2" max="2" width="10.54296875" customWidth="1"/>
    <col min="3" max="3" width="13.453125" customWidth="1"/>
    <col min="4" max="4" width="13.26953125" customWidth="1"/>
    <col min="5" max="5" width="14.453125" customWidth="1"/>
    <col min="6" max="6" width="20.81640625" bestFit="1" customWidth="1"/>
    <col min="7" max="7" width="15.26953125" bestFit="1" customWidth="1"/>
    <col min="8" max="8" width="29" customWidth="1"/>
    <col min="9" max="9" width="13.453125" customWidth="1"/>
    <col min="10" max="10" width="11.7265625" customWidth="1"/>
    <col min="11" max="11" width="10.453125" customWidth="1"/>
    <col min="12" max="12" width="46.81640625" customWidth="1"/>
    <col min="13" max="13" width="38.1796875" customWidth="1"/>
    <col min="14" max="14" width="17.7265625" customWidth="1"/>
    <col min="15" max="15" width="18.453125" customWidth="1"/>
    <col min="16" max="16" width="12.453125" customWidth="1"/>
    <col min="17" max="17" width="36.54296875" style="157" customWidth="1"/>
    <col min="18" max="18" width="18.54296875" style="158" customWidth="1"/>
    <col min="19" max="19" width="16.26953125" style="158" customWidth="1"/>
    <col min="20" max="20" width="17.81640625" style="158" customWidth="1"/>
    <col min="21" max="21" width="57.26953125" style="78" customWidth="1"/>
  </cols>
  <sheetData>
    <row r="1" spans="1:21" ht="29">
      <c r="A1" s="215" t="s">
        <v>4046</v>
      </c>
      <c r="B1" s="143" t="s">
        <v>6</v>
      </c>
      <c r="C1" s="144" t="s">
        <v>148</v>
      </c>
      <c r="D1" s="144" t="s">
        <v>149</v>
      </c>
      <c r="E1" s="144" t="s">
        <v>7</v>
      </c>
      <c r="F1" s="143" t="s">
        <v>8</v>
      </c>
      <c r="G1" s="144" t="s">
        <v>9</v>
      </c>
      <c r="H1" s="143" t="s">
        <v>10</v>
      </c>
      <c r="I1" s="144" t="s">
        <v>11</v>
      </c>
      <c r="J1" s="143" t="s">
        <v>12</v>
      </c>
      <c r="K1" s="144" t="s">
        <v>13</v>
      </c>
      <c r="L1" s="143" t="s">
        <v>14</v>
      </c>
      <c r="M1" s="144" t="s">
        <v>15</v>
      </c>
      <c r="N1" s="143" t="s">
        <v>16</v>
      </c>
      <c r="O1" s="144" t="s">
        <v>150</v>
      </c>
      <c r="P1" s="143" t="s">
        <v>18</v>
      </c>
      <c r="Q1" s="144" t="s">
        <v>19</v>
      </c>
      <c r="R1" s="145" t="s">
        <v>151</v>
      </c>
      <c r="S1" s="145" t="s">
        <v>152</v>
      </c>
      <c r="T1" s="146" t="s">
        <v>22</v>
      </c>
      <c r="U1" s="143" t="s">
        <v>153</v>
      </c>
    </row>
    <row r="2" spans="1:21" ht="58">
      <c r="A2" s="248">
        <v>78190</v>
      </c>
      <c r="B2" s="243"/>
      <c r="C2" s="244" t="s">
        <v>154</v>
      </c>
      <c r="D2" s="244" t="s">
        <v>155</v>
      </c>
      <c r="E2" s="243" t="s">
        <v>156</v>
      </c>
      <c r="F2" s="86" t="s">
        <v>157</v>
      </c>
      <c r="G2" s="86" t="s">
        <v>52</v>
      </c>
      <c r="H2" s="86" t="s">
        <v>64</v>
      </c>
      <c r="I2" s="243" t="s">
        <v>158</v>
      </c>
      <c r="J2" s="243" t="s">
        <v>158</v>
      </c>
      <c r="K2" s="244" t="s">
        <v>159</v>
      </c>
      <c r="L2" s="244" t="s">
        <v>160</v>
      </c>
      <c r="M2" s="244" t="s">
        <v>161</v>
      </c>
      <c r="N2" s="244" t="s">
        <v>162</v>
      </c>
      <c r="O2" s="244" t="s">
        <v>163</v>
      </c>
      <c r="P2" s="249"/>
      <c r="Q2" s="245" t="s">
        <v>164</v>
      </c>
      <c r="R2" s="246"/>
      <c r="S2" s="247" t="s">
        <v>165</v>
      </c>
      <c r="T2" s="247"/>
      <c r="U2" s="247"/>
    </row>
    <row r="3" spans="1:21" ht="43.5">
      <c r="A3" s="147">
        <v>88190</v>
      </c>
      <c r="B3" s="19"/>
      <c r="C3" s="19" t="s">
        <v>154</v>
      </c>
      <c r="D3" s="19" t="s">
        <v>155</v>
      </c>
      <c r="E3" s="19" t="s">
        <v>156</v>
      </c>
      <c r="F3" s="24" t="s">
        <v>157</v>
      </c>
      <c r="G3" s="86" t="s">
        <v>52</v>
      </c>
      <c r="H3" s="86" t="s">
        <v>64</v>
      </c>
      <c r="I3" s="19" t="s">
        <v>158</v>
      </c>
      <c r="J3" s="19" t="s">
        <v>158</v>
      </c>
      <c r="K3" s="20" t="s">
        <v>166</v>
      </c>
      <c r="L3" s="20" t="s">
        <v>160</v>
      </c>
      <c r="M3" s="20" t="s">
        <v>167</v>
      </c>
      <c r="N3" s="20" t="s">
        <v>162</v>
      </c>
      <c r="O3" s="20" t="s">
        <v>163</v>
      </c>
      <c r="P3" s="89"/>
      <c r="Q3" s="21" t="s">
        <v>164</v>
      </c>
      <c r="R3" s="87">
        <v>78190</v>
      </c>
      <c r="S3" s="30" t="s">
        <v>165</v>
      </c>
      <c r="T3" s="30"/>
      <c r="U3" s="30"/>
    </row>
    <row r="4" spans="1:21" ht="58">
      <c r="A4" s="147" t="s">
        <v>165</v>
      </c>
      <c r="B4" s="19"/>
      <c r="C4" s="19" t="s">
        <v>168</v>
      </c>
      <c r="D4" s="19" t="s">
        <v>168</v>
      </c>
      <c r="E4" s="19" t="s">
        <v>156</v>
      </c>
      <c r="F4" s="24" t="s">
        <v>157</v>
      </c>
      <c r="G4" s="86" t="s">
        <v>52</v>
      </c>
      <c r="H4" s="86" t="s">
        <v>64</v>
      </c>
      <c r="I4" s="19" t="s">
        <v>158</v>
      </c>
      <c r="J4" s="19" t="s">
        <v>158</v>
      </c>
      <c r="K4" s="20" t="s">
        <v>169</v>
      </c>
      <c r="L4" s="20" t="s">
        <v>170</v>
      </c>
      <c r="M4" s="20" t="s">
        <v>161</v>
      </c>
      <c r="N4" s="20"/>
      <c r="O4" s="20" t="s">
        <v>163</v>
      </c>
      <c r="P4" s="89"/>
      <c r="Q4" s="21" t="s">
        <v>164</v>
      </c>
      <c r="R4" s="87">
        <v>78190</v>
      </c>
      <c r="S4" s="30"/>
      <c r="T4" s="30"/>
      <c r="U4" s="30"/>
    </row>
    <row r="5" spans="1:21" ht="58">
      <c r="A5" s="147">
        <v>78191</v>
      </c>
      <c r="B5" s="19"/>
      <c r="C5" s="19" t="s">
        <v>154</v>
      </c>
      <c r="D5" s="19" t="s">
        <v>154</v>
      </c>
      <c r="E5" s="19" t="s">
        <v>156</v>
      </c>
      <c r="F5" s="24" t="s">
        <v>157</v>
      </c>
      <c r="G5" s="86" t="s">
        <v>52</v>
      </c>
      <c r="H5" s="86" t="s">
        <v>64</v>
      </c>
      <c r="I5" s="19" t="s">
        <v>158</v>
      </c>
      <c r="J5" s="19" t="s">
        <v>158</v>
      </c>
      <c r="K5" s="20" t="s">
        <v>159</v>
      </c>
      <c r="L5" s="20" t="s">
        <v>171</v>
      </c>
      <c r="M5" s="20" t="s">
        <v>161</v>
      </c>
      <c r="N5" s="20" t="s">
        <v>162</v>
      </c>
      <c r="O5" s="20" t="s">
        <v>163</v>
      </c>
      <c r="P5" s="89"/>
      <c r="Q5" s="21" t="s">
        <v>164</v>
      </c>
      <c r="R5" s="87"/>
      <c r="S5" s="30" t="s">
        <v>172</v>
      </c>
      <c r="T5" s="30"/>
      <c r="U5" s="30"/>
    </row>
    <row r="6" spans="1:21" ht="58">
      <c r="A6" s="147">
        <v>88191</v>
      </c>
      <c r="B6" s="19"/>
      <c r="C6" s="19" t="s">
        <v>154</v>
      </c>
      <c r="D6" s="19" t="s">
        <v>154</v>
      </c>
      <c r="E6" s="19" t="s">
        <v>156</v>
      </c>
      <c r="F6" s="24" t="s">
        <v>157</v>
      </c>
      <c r="G6" s="86" t="s">
        <v>52</v>
      </c>
      <c r="H6" s="86" t="s">
        <v>64</v>
      </c>
      <c r="I6" s="19" t="s">
        <v>158</v>
      </c>
      <c r="J6" s="19" t="s">
        <v>158</v>
      </c>
      <c r="K6" s="20" t="s">
        <v>166</v>
      </c>
      <c r="L6" s="20" t="s">
        <v>171</v>
      </c>
      <c r="M6" s="20" t="s">
        <v>161</v>
      </c>
      <c r="N6" s="20" t="s">
        <v>162</v>
      </c>
      <c r="O6" s="20" t="s">
        <v>163</v>
      </c>
      <c r="P6" s="89"/>
      <c r="Q6" s="21" t="s">
        <v>164</v>
      </c>
      <c r="R6" s="87">
        <v>78191</v>
      </c>
      <c r="S6" s="30" t="s">
        <v>173</v>
      </c>
      <c r="T6" s="30"/>
      <c r="U6" s="30"/>
    </row>
    <row r="7" spans="1:21" ht="58">
      <c r="A7" s="147" t="s">
        <v>173</v>
      </c>
      <c r="B7" s="19"/>
      <c r="C7" s="19" t="s">
        <v>168</v>
      </c>
      <c r="D7" s="19" t="s">
        <v>168</v>
      </c>
      <c r="E7" s="19" t="s">
        <v>156</v>
      </c>
      <c r="F7" s="24" t="s">
        <v>157</v>
      </c>
      <c r="G7" s="86" t="s">
        <v>52</v>
      </c>
      <c r="H7" s="86" t="s">
        <v>64</v>
      </c>
      <c r="I7" s="19" t="s">
        <v>158</v>
      </c>
      <c r="J7" s="19" t="s">
        <v>158</v>
      </c>
      <c r="K7" s="20" t="s">
        <v>169</v>
      </c>
      <c r="L7" s="20" t="s">
        <v>174</v>
      </c>
      <c r="M7" s="20" t="s">
        <v>161</v>
      </c>
      <c r="N7" s="20" t="s">
        <v>162</v>
      </c>
      <c r="O7" s="20" t="s">
        <v>163</v>
      </c>
      <c r="P7" s="89"/>
      <c r="Q7" s="21" t="s">
        <v>164</v>
      </c>
      <c r="R7" s="87">
        <v>78191</v>
      </c>
      <c r="S7" s="30"/>
      <c r="T7" s="30"/>
      <c r="U7" s="30"/>
    </row>
    <row r="8" spans="1:21" ht="132.5">
      <c r="A8" s="147" t="s">
        <v>175</v>
      </c>
      <c r="B8" s="19"/>
      <c r="C8" s="19" t="s">
        <v>176</v>
      </c>
      <c r="D8" s="19" t="e">
        <v>#N/A</v>
      </c>
      <c r="E8" s="19" t="s">
        <v>177</v>
      </c>
      <c r="F8" s="24" t="s">
        <v>157</v>
      </c>
      <c r="G8" s="86" t="s">
        <v>53</v>
      </c>
      <c r="H8" s="86" t="s">
        <v>67</v>
      </c>
      <c r="I8" s="19" t="s">
        <v>158</v>
      </c>
      <c r="J8" s="19" t="s">
        <v>178</v>
      </c>
      <c r="K8" s="20" t="s">
        <v>179</v>
      </c>
      <c r="L8" s="20" t="s">
        <v>180</v>
      </c>
      <c r="M8" s="23" t="s">
        <v>181</v>
      </c>
      <c r="N8" s="20"/>
      <c r="O8" s="20" t="s">
        <v>163</v>
      </c>
      <c r="P8" s="89"/>
      <c r="Q8" s="21" t="s">
        <v>182</v>
      </c>
      <c r="R8" s="87"/>
      <c r="S8" s="87"/>
      <c r="T8" s="87"/>
      <c r="U8" s="30"/>
    </row>
    <row r="9" spans="1:21" ht="161.5">
      <c r="A9" s="147" t="s">
        <v>183</v>
      </c>
      <c r="B9" s="19"/>
      <c r="C9" s="19" t="s">
        <v>176</v>
      </c>
      <c r="D9" s="19" t="e">
        <v>#N/A</v>
      </c>
      <c r="E9" s="19" t="s">
        <v>184</v>
      </c>
      <c r="F9" s="24" t="s">
        <v>157</v>
      </c>
      <c r="G9" s="86" t="s">
        <v>53</v>
      </c>
      <c r="H9" s="86" t="s">
        <v>81</v>
      </c>
      <c r="I9" s="19" t="s">
        <v>158</v>
      </c>
      <c r="J9" s="19" t="s">
        <v>178</v>
      </c>
      <c r="K9" s="20" t="s">
        <v>179</v>
      </c>
      <c r="L9" s="20" t="s">
        <v>185</v>
      </c>
      <c r="M9" s="23" t="s">
        <v>186</v>
      </c>
      <c r="N9" s="20"/>
      <c r="O9" s="20" t="s">
        <v>163</v>
      </c>
      <c r="P9" s="89"/>
      <c r="Q9" s="21" t="s">
        <v>182</v>
      </c>
      <c r="R9" s="87"/>
      <c r="S9" s="87"/>
      <c r="T9" s="87"/>
      <c r="U9" s="30"/>
    </row>
    <row r="10" spans="1:21" ht="116">
      <c r="A10" s="147" t="s">
        <v>187</v>
      </c>
      <c r="B10" s="19"/>
      <c r="C10" s="19" t="s">
        <v>154</v>
      </c>
      <c r="D10" s="19" t="s">
        <v>154</v>
      </c>
      <c r="E10" s="19" t="s">
        <v>188</v>
      </c>
      <c r="F10" s="24" t="s">
        <v>157</v>
      </c>
      <c r="G10" s="86" t="s">
        <v>55</v>
      </c>
      <c r="H10" s="86" t="s">
        <v>67</v>
      </c>
      <c r="I10" s="19" t="s">
        <v>158</v>
      </c>
      <c r="J10" s="19" t="s">
        <v>158</v>
      </c>
      <c r="K10" s="20" t="s">
        <v>166</v>
      </c>
      <c r="L10" s="20" t="s">
        <v>189</v>
      </c>
      <c r="M10" s="20" t="s">
        <v>190</v>
      </c>
      <c r="N10" s="20"/>
      <c r="O10" s="20" t="s">
        <v>163</v>
      </c>
      <c r="P10" s="89"/>
      <c r="Q10" s="21" t="s">
        <v>191</v>
      </c>
      <c r="R10" s="87" t="s">
        <v>192</v>
      </c>
      <c r="S10" s="87"/>
      <c r="T10" s="87"/>
      <c r="U10" s="30"/>
    </row>
    <row r="11" spans="1:21" ht="116">
      <c r="A11" s="147" t="s">
        <v>192</v>
      </c>
      <c r="B11" s="19"/>
      <c r="C11" s="19" t="s">
        <v>154</v>
      </c>
      <c r="D11" s="19" t="s">
        <v>154</v>
      </c>
      <c r="E11" s="19" t="s">
        <v>188</v>
      </c>
      <c r="F11" s="24" t="s">
        <v>157</v>
      </c>
      <c r="G11" s="86" t="s">
        <v>55</v>
      </c>
      <c r="H11" s="86" t="s">
        <v>67</v>
      </c>
      <c r="I11" s="19" t="s">
        <v>158</v>
      </c>
      <c r="J11" s="19" t="s">
        <v>158</v>
      </c>
      <c r="K11" s="20" t="s">
        <v>159</v>
      </c>
      <c r="L11" s="20" t="s">
        <v>189</v>
      </c>
      <c r="M11" s="20" t="s">
        <v>190</v>
      </c>
      <c r="N11" s="20"/>
      <c r="O11" s="20" t="s">
        <v>163</v>
      </c>
      <c r="P11" s="89"/>
      <c r="Q11" s="21" t="s">
        <v>191</v>
      </c>
      <c r="R11" s="87"/>
      <c r="S11" s="87"/>
      <c r="T11" s="87"/>
      <c r="U11" s="30"/>
    </row>
    <row r="12" spans="1:21" ht="275.5">
      <c r="A12" s="147">
        <v>78189</v>
      </c>
      <c r="B12" s="19"/>
      <c r="C12" s="19" t="s">
        <v>168</v>
      </c>
      <c r="D12" s="19" t="s">
        <v>168</v>
      </c>
      <c r="E12" s="19" t="s">
        <v>193</v>
      </c>
      <c r="F12" s="24" t="s">
        <v>157</v>
      </c>
      <c r="G12" s="86" t="s">
        <v>56</v>
      </c>
      <c r="H12" s="86" t="s">
        <v>76</v>
      </c>
      <c r="I12" s="19" t="s">
        <v>158</v>
      </c>
      <c r="J12" s="19" t="s">
        <v>158</v>
      </c>
      <c r="K12" s="20" t="s">
        <v>159</v>
      </c>
      <c r="L12" s="20" t="s">
        <v>194</v>
      </c>
      <c r="M12" s="20" t="s">
        <v>195</v>
      </c>
      <c r="N12" s="20" t="s">
        <v>196</v>
      </c>
      <c r="O12" s="20" t="s">
        <v>163</v>
      </c>
      <c r="P12" s="89"/>
      <c r="Q12" s="21" t="s">
        <v>197</v>
      </c>
      <c r="R12" s="87"/>
      <c r="S12" s="30" t="s">
        <v>198</v>
      </c>
      <c r="T12" s="30"/>
      <c r="U12" s="30"/>
    </row>
    <row r="13" spans="1:21" ht="275.5">
      <c r="A13" s="147">
        <v>88189</v>
      </c>
      <c r="B13" s="19"/>
      <c r="C13" s="19" t="s">
        <v>154</v>
      </c>
      <c r="D13" s="19" t="s">
        <v>154</v>
      </c>
      <c r="E13" s="19" t="s">
        <v>193</v>
      </c>
      <c r="F13" s="24" t="s">
        <v>157</v>
      </c>
      <c r="G13" s="86" t="s">
        <v>56</v>
      </c>
      <c r="H13" s="86" t="s">
        <v>76</v>
      </c>
      <c r="I13" s="19" t="s">
        <v>158</v>
      </c>
      <c r="J13" s="19" t="s">
        <v>158</v>
      </c>
      <c r="K13" s="20" t="s">
        <v>166</v>
      </c>
      <c r="L13" s="20" t="s">
        <v>194</v>
      </c>
      <c r="M13" s="20" t="s">
        <v>199</v>
      </c>
      <c r="N13" s="20" t="s">
        <v>200</v>
      </c>
      <c r="O13" s="20" t="s">
        <v>163</v>
      </c>
      <c r="P13" s="89"/>
      <c r="Q13" s="21" t="s">
        <v>197</v>
      </c>
      <c r="R13" s="87">
        <v>78189</v>
      </c>
      <c r="S13" s="30"/>
      <c r="T13" s="30"/>
      <c r="U13" s="30"/>
    </row>
    <row r="14" spans="1:21" s="179" customFormat="1" ht="275.5">
      <c r="A14" s="147" t="s">
        <v>198</v>
      </c>
      <c r="B14" s="19"/>
      <c r="C14" s="19" t="s">
        <v>168</v>
      </c>
      <c r="D14" s="19" t="s">
        <v>168</v>
      </c>
      <c r="E14" s="19" t="s">
        <v>201</v>
      </c>
      <c r="F14" s="24" t="s">
        <v>157</v>
      </c>
      <c r="G14" s="86" t="s">
        <v>56</v>
      </c>
      <c r="H14" s="86" t="s">
        <v>76</v>
      </c>
      <c r="I14" s="19" t="s">
        <v>158</v>
      </c>
      <c r="J14" s="19" t="s">
        <v>158</v>
      </c>
      <c r="K14" s="20" t="s">
        <v>169</v>
      </c>
      <c r="L14" s="20" t="s">
        <v>202</v>
      </c>
      <c r="M14" s="20" t="s">
        <v>203</v>
      </c>
      <c r="N14" s="20" t="s">
        <v>200</v>
      </c>
      <c r="O14" s="20" t="s">
        <v>163</v>
      </c>
      <c r="P14" s="89"/>
      <c r="Q14" s="21" t="s">
        <v>197</v>
      </c>
      <c r="R14" s="87">
        <v>78189</v>
      </c>
      <c r="S14" s="30"/>
      <c r="T14" s="30"/>
      <c r="U14" s="30"/>
    </row>
    <row r="15" spans="1:21" s="179" customFormat="1" ht="217.5">
      <c r="A15" s="147">
        <v>78185</v>
      </c>
      <c r="B15" s="19"/>
      <c r="C15" s="19" t="s">
        <v>168</v>
      </c>
      <c r="D15" s="19" t="s">
        <v>168</v>
      </c>
      <c r="E15" s="19" t="s">
        <v>204</v>
      </c>
      <c r="F15" s="24" t="s">
        <v>157</v>
      </c>
      <c r="G15" s="86" t="s">
        <v>56</v>
      </c>
      <c r="H15" s="86" t="s">
        <v>92</v>
      </c>
      <c r="I15" s="19" t="s">
        <v>158</v>
      </c>
      <c r="J15" s="19" t="s">
        <v>158</v>
      </c>
      <c r="K15" s="20" t="s">
        <v>159</v>
      </c>
      <c r="L15" s="20" t="s">
        <v>205</v>
      </c>
      <c r="M15" s="20" t="s">
        <v>206</v>
      </c>
      <c r="N15" s="20" t="s">
        <v>207</v>
      </c>
      <c r="O15" s="20" t="s">
        <v>163</v>
      </c>
      <c r="P15" s="89"/>
      <c r="Q15" s="21" t="s">
        <v>208</v>
      </c>
      <c r="R15" s="87"/>
      <c r="S15" s="30"/>
      <c r="T15" s="30"/>
      <c r="U15" s="30"/>
    </row>
    <row r="16" spans="1:21" s="179" customFormat="1" ht="217.5">
      <c r="A16" s="147">
        <v>88185</v>
      </c>
      <c r="B16" s="19"/>
      <c r="C16" s="19" t="s">
        <v>154</v>
      </c>
      <c r="D16" s="19" t="s">
        <v>154</v>
      </c>
      <c r="E16" s="19" t="s">
        <v>204</v>
      </c>
      <c r="F16" s="24" t="s">
        <v>157</v>
      </c>
      <c r="G16" s="86" t="s">
        <v>56</v>
      </c>
      <c r="H16" s="86" t="s">
        <v>92</v>
      </c>
      <c r="I16" s="19" t="s">
        <v>158</v>
      </c>
      <c r="J16" s="19" t="s">
        <v>158</v>
      </c>
      <c r="K16" s="20" t="s">
        <v>166</v>
      </c>
      <c r="L16" s="20" t="s">
        <v>205</v>
      </c>
      <c r="M16" s="20" t="s">
        <v>209</v>
      </c>
      <c r="N16" s="20" t="s">
        <v>200</v>
      </c>
      <c r="O16" s="20" t="s">
        <v>163</v>
      </c>
      <c r="P16" s="89"/>
      <c r="Q16" s="21" t="s">
        <v>208</v>
      </c>
      <c r="R16" s="87">
        <v>78185</v>
      </c>
      <c r="S16" s="30"/>
      <c r="T16" s="30"/>
      <c r="U16" s="30"/>
    </row>
    <row r="17" spans="1:21" s="179" customFormat="1" ht="145">
      <c r="A17" s="147">
        <v>78184</v>
      </c>
      <c r="B17" s="19"/>
      <c r="C17" s="19" t="s">
        <v>155</v>
      </c>
      <c r="D17" s="19" t="s">
        <v>155</v>
      </c>
      <c r="E17" s="19" t="s">
        <v>210</v>
      </c>
      <c r="F17" s="24" t="s">
        <v>157</v>
      </c>
      <c r="G17" s="86" t="s">
        <v>56</v>
      </c>
      <c r="H17" s="86" t="s">
        <v>86</v>
      </c>
      <c r="I17" s="19" t="s">
        <v>158</v>
      </c>
      <c r="J17" s="19" t="s">
        <v>158</v>
      </c>
      <c r="K17" s="20" t="s">
        <v>159</v>
      </c>
      <c r="L17" s="20" t="s">
        <v>211</v>
      </c>
      <c r="M17" s="20" t="s">
        <v>212</v>
      </c>
      <c r="N17" s="20" t="s">
        <v>162</v>
      </c>
      <c r="O17" s="20" t="s">
        <v>163</v>
      </c>
      <c r="P17" s="89"/>
      <c r="Q17" s="21" t="s">
        <v>213</v>
      </c>
      <c r="R17" s="87"/>
      <c r="S17" s="30" t="s">
        <v>214</v>
      </c>
      <c r="T17" s="30"/>
      <c r="U17" s="30"/>
    </row>
    <row r="18" spans="1:21" ht="145">
      <c r="A18" s="147">
        <v>88184</v>
      </c>
      <c r="B18" s="19"/>
      <c r="C18" s="19" t="s">
        <v>155</v>
      </c>
      <c r="D18" s="19" t="s">
        <v>155</v>
      </c>
      <c r="E18" s="19" t="s">
        <v>210</v>
      </c>
      <c r="F18" s="24" t="s">
        <v>157</v>
      </c>
      <c r="G18" s="86" t="s">
        <v>56</v>
      </c>
      <c r="H18" s="86" t="s">
        <v>86</v>
      </c>
      <c r="I18" s="19" t="s">
        <v>158</v>
      </c>
      <c r="J18" s="19" t="s">
        <v>158</v>
      </c>
      <c r="K18" s="20" t="s">
        <v>166</v>
      </c>
      <c r="L18" s="20" t="s">
        <v>211</v>
      </c>
      <c r="M18" s="20" t="s">
        <v>215</v>
      </c>
      <c r="N18" s="20" t="s">
        <v>162</v>
      </c>
      <c r="O18" s="20" t="s">
        <v>163</v>
      </c>
      <c r="P18" s="89"/>
      <c r="Q18" s="21" t="s">
        <v>213</v>
      </c>
      <c r="R18" s="87">
        <v>78184</v>
      </c>
      <c r="S18" s="30" t="s">
        <v>214</v>
      </c>
      <c r="T18" s="30"/>
      <c r="U18" s="30"/>
    </row>
    <row r="19" spans="1:21" ht="145">
      <c r="A19" s="147" t="s">
        <v>214</v>
      </c>
      <c r="B19" s="19"/>
      <c r="C19" s="19" t="s">
        <v>168</v>
      </c>
      <c r="D19" s="19" t="s">
        <v>168</v>
      </c>
      <c r="E19" s="19" t="s">
        <v>210</v>
      </c>
      <c r="F19" s="24" t="s">
        <v>157</v>
      </c>
      <c r="G19" s="86" t="s">
        <v>56</v>
      </c>
      <c r="H19" s="86" t="s">
        <v>86</v>
      </c>
      <c r="I19" s="19" t="s">
        <v>158</v>
      </c>
      <c r="J19" s="19" t="s">
        <v>158</v>
      </c>
      <c r="K19" s="20" t="s">
        <v>169</v>
      </c>
      <c r="L19" s="20" t="s">
        <v>216</v>
      </c>
      <c r="M19" s="20" t="s">
        <v>217</v>
      </c>
      <c r="N19" s="20" t="s">
        <v>162</v>
      </c>
      <c r="O19" s="20" t="s">
        <v>163</v>
      </c>
      <c r="P19" s="89"/>
      <c r="Q19" s="21" t="s">
        <v>213</v>
      </c>
      <c r="R19" s="87">
        <v>78184</v>
      </c>
      <c r="S19" s="30"/>
      <c r="T19" s="30"/>
      <c r="U19" s="30"/>
    </row>
    <row r="20" spans="1:21" ht="145">
      <c r="A20" s="147" t="s">
        <v>218</v>
      </c>
      <c r="B20" s="19"/>
      <c r="C20" s="19" t="s">
        <v>154</v>
      </c>
      <c r="D20" s="19" t="s">
        <v>154</v>
      </c>
      <c r="E20" s="19" t="s">
        <v>210</v>
      </c>
      <c r="F20" s="24" t="s">
        <v>157</v>
      </c>
      <c r="G20" s="86" t="s">
        <v>56</v>
      </c>
      <c r="H20" s="86" t="s">
        <v>86</v>
      </c>
      <c r="I20" s="19" t="s">
        <v>158</v>
      </c>
      <c r="J20" s="19" t="s">
        <v>158</v>
      </c>
      <c r="K20" s="20" t="s">
        <v>166</v>
      </c>
      <c r="L20" s="20" t="s">
        <v>219</v>
      </c>
      <c r="M20" s="20" t="s">
        <v>217</v>
      </c>
      <c r="N20" s="20"/>
      <c r="O20" s="20" t="s">
        <v>163</v>
      </c>
      <c r="P20" s="89"/>
      <c r="Q20" s="21" t="s">
        <v>220</v>
      </c>
      <c r="R20" s="87" t="s">
        <v>221</v>
      </c>
      <c r="S20" s="87"/>
      <c r="T20" s="87"/>
      <c r="U20" s="30"/>
    </row>
    <row r="21" spans="1:21" ht="145">
      <c r="A21" s="147" t="s">
        <v>221</v>
      </c>
      <c r="B21" s="19"/>
      <c r="C21" s="19" t="s">
        <v>168</v>
      </c>
      <c r="D21" s="19" t="s">
        <v>168</v>
      </c>
      <c r="E21" s="19" t="s">
        <v>210</v>
      </c>
      <c r="F21" s="24" t="s">
        <v>157</v>
      </c>
      <c r="G21" s="86" t="s">
        <v>56</v>
      </c>
      <c r="H21" s="86" t="s">
        <v>86</v>
      </c>
      <c r="I21" s="19" t="s">
        <v>158</v>
      </c>
      <c r="J21" s="19" t="s">
        <v>158</v>
      </c>
      <c r="K21" s="20" t="s">
        <v>159</v>
      </c>
      <c r="L21" s="20" t="s">
        <v>219</v>
      </c>
      <c r="M21" s="20" t="s">
        <v>217</v>
      </c>
      <c r="N21" s="20"/>
      <c r="O21" s="20" t="s">
        <v>163</v>
      </c>
      <c r="P21" s="89"/>
      <c r="Q21" s="21" t="s">
        <v>220</v>
      </c>
      <c r="R21" s="87"/>
      <c r="S21" s="87"/>
      <c r="T21" s="87"/>
      <c r="U21" s="30"/>
    </row>
    <row r="22" spans="1:21" ht="232">
      <c r="A22" s="147">
        <v>78225</v>
      </c>
      <c r="B22" s="19"/>
      <c r="C22" s="19" t="s">
        <v>176</v>
      </c>
      <c r="D22" s="19" t="s">
        <v>176</v>
      </c>
      <c r="E22" s="19" t="s">
        <v>222</v>
      </c>
      <c r="F22" s="24" t="s">
        <v>157</v>
      </c>
      <c r="G22" s="86" t="s">
        <v>56</v>
      </c>
      <c r="H22" s="86" t="s">
        <v>76</v>
      </c>
      <c r="I22" s="19" t="s">
        <v>158</v>
      </c>
      <c r="J22" s="19" t="s">
        <v>158</v>
      </c>
      <c r="K22" s="20" t="s">
        <v>159</v>
      </c>
      <c r="L22" s="20" t="s">
        <v>223</v>
      </c>
      <c r="M22" s="20" t="s">
        <v>224</v>
      </c>
      <c r="N22" s="20" t="s">
        <v>225</v>
      </c>
      <c r="O22" s="20" t="s">
        <v>163</v>
      </c>
      <c r="P22" s="89"/>
      <c r="Q22" s="21" t="s">
        <v>226</v>
      </c>
      <c r="R22" s="87"/>
      <c r="S22" s="30"/>
      <c r="T22" s="30"/>
      <c r="U22" s="30"/>
    </row>
    <row r="23" spans="1:21" ht="232">
      <c r="A23" s="147">
        <v>88225</v>
      </c>
      <c r="B23" s="19"/>
      <c r="C23" s="19" t="s">
        <v>176</v>
      </c>
      <c r="D23" s="19" t="s">
        <v>176</v>
      </c>
      <c r="E23" s="19" t="s">
        <v>222</v>
      </c>
      <c r="F23" s="24" t="s">
        <v>157</v>
      </c>
      <c r="G23" s="86" t="s">
        <v>56</v>
      </c>
      <c r="H23" s="86" t="s">
        <v>76</v>
      </c>
      <c r="I23" s="19" t="s">
        <v>158</v>
      </c>
      <c r="J23" s="19" t="s">
        <v>158</v>
      </c>
      <c r="K23" s="20" t="s">
        <v>166</v>
      </c>
      <c r="L23" s="20" t="s">
        <v>223</v>
      </c>
      <c r="M23" s="20" t="s">
        <v>224</v>
      </c>
      <c r="N23" s="20" t="s">
        <v>227</v>
      </c>
      <c r="O23" s="20" t="s">
        <v>163</v>
      </c>
      <c r="P23" s="89"/>
      <c r="Q23" s="21" t="s">
        <v>226</v>
      </c>
      <c r="R23" s="87">
        <v>78225</v>
      </c>
      <c r="S23" s="30"/>
      <c r="T23" s="30"/>
      <c r="U23" s="30"/>
    </row>
    <row r="24" spans="1:21" ht="159.5">
      <c r="A24" s="147">
        <v>78183</v>
      </c>
      <c r="B24" s="19"/>
      <c r="C24" s="19" t="s">
        <v>155</v>
      </c>
      <c r="D24" s="19" t="s">
        <v>155</v>
      </c>
      <c r="E24" s="19" t="s">
        <v>228</v>
      </c>
      <c r="F24" s="24" t="s">
        <v>157</v>
      </c>
      <c r="G24" s="86" t="s">
        <v>56</v>
      </c>
      <c r="H24" s="86" t="s">
        <v>92</v>
      </c>
      <c r="I24" s="19" t="s">
        <v>158</v>
      </c>
      <c r="J24" s="19" t="s">
        <v>158</v>
      </c>
      <c r="K24" s="20" t="s">
        <v>159</v>
      </c>
      <c r="L24" s="20" t="s">
        <v>229</v>
      </c>
      <c r="M24" s="20" t="s">
        <v>230</v>
      </c>
      <c r="N24" s="20" t="s">
        <v>207</v>
      </c>
      <c r="O24" s="20" t="s">
        <v>163</v>
      </c>
      <c r="P24" s="89"/>
      <c r="Q24" s="21" t="s">
        <v>231</v>
      </c>
      <c r="R24" s="87"/>
      <c r="S24" s="30" t="s">
        <v>232</v>
      </c>
      <c r="T24" s="30"/>
      <c r="U24" s="30"/>
    </row>
    <row r="25" spans="1:21" ht="159.5">
      <c r="A25" s="147">
        <v>88183</v>
      </c>
      <c r="B25" s="19"/>
      <c r="C25" s="19" t="s">
        <v>155</v>
      </c>
      <c r="D25" s="19" t="s">
        <v>155</v>
      </c>
      <c r="E25" s="19" t="s">
        <v>228</v>
      </c>
      <c r="F25" s="24" t="s">
        <v>157</v>
      </c>
      <c r="G25" s="86" t="s">
        <v>56</v>
      </c>
      <c r="H25" s="86" t="s">
        <v>92</v>
      </c>
      <c r="I25" s="19" t="s">
        <v>158</v>
      </c>
      <c r="J25" s="19" t="s">
        <v>158</v>
      </c>
      <c r="K25" s="20" t="s">
        <v>166</v>
      </c>
      <c r="L25" s="20" t="s">
        <v>229</v>
      </c>
      <c r="M25" s="20" t="s">
        <v>233</v>
      </c>
      <c r="N25" s="20" t="s">
        <v>200</v>
      </c>
      <c r="O25" s="20" t="s">
        <v>163</v>
      </c>
      <c r="P25" s="89"/>
      <c r="Q25" s="21" t="s">
        <v>231</v>
      </c>
      <c r="R25" s="87">
        <v>78183</v>
      </c>
      <c r="S25" s="30" t="s">
        <v>232</v>
      </c>
      <c r="T25" s="30"/>
      <c r="U25" s="30"/>
    </row>
    <row r="26" spans="1:21" ht="159.5">
      <c r="A26" s="147" t="s">
        <v>232</v>
      </c>
      <c r="B26" s="19"/>
      <c r="C26" s="19" t="s">
        <v>168</v>
      </c>
      <c r="D26" s="19" t="s">
        <v>168</v>
      </c>
      <c r="E26" s="19" t="s">
        <v>228</v>
      </c>
      <c r="F26" s="24" t="s">
        <v>157</v>
      </c>
      <c r="G26" s="86" t="s">
        <v>56</v>
      </c>
      <c r="H26" s="86" t="s">
        <v>92</v>
      </c>
      <c r="I26" s="19" t="s">
        <v>158</v>
      </c>
      <c r="J26" s="19" t="s">
        <v>158</v>
      </c>
      <c r="K26" s="20" t="s">
        <v>169</v>
      </c>
      <c r="L26" s="20" t="s">
        <v>234</v>
      </c>
      <c r="M26" s="20" t="s">
        <v>233</v>
      </c>
      <c r="N26" s="20" t="s">
        <v>200</v>
      </c>
      <c r="O26" s="20" t="s">
        <v>163</v>
      </c>
      <c r="P26" s="89"/>
      <c r="Q26" s="21" t="s">
        <v>235</v>
      </c>
      <c r="R26" s="87">
        <v>78183</v>
      </c>
      <c r="S26" s="30"/>
      <c r="T26" s="30"/>
      <c r="U26" s="30"/>
    </row>
    <row r="27" spans="1:21" ht="176">
      <c r="A27" s="147" t="s">
        <v>236</v>
      </c>
      <c r="B27" s="19"/>
      <c r="C27" s="19" t="s">
        <v>154</v>
      </c>
      <c r="D27" s="19" t="s">
        <v>154</v>
      </c>
      <c r="E27" s="19" t="s">
        <v>237</v>
      </c>
      <c r="F27" s="24" t="s">
        <v>157</v>
      </c>
      <c r="G27" s="86" t="s">
        <v>56</v>
      </c>
      <c r="H27" s="86" t="s">
        <v>76</v>
      </c>
      <c r="I27" s="19" t="s">
        <v>158</v>
      </c>
      <c r="J27" s="19" t="s">
        <v>158</v>
      </c>
      <c r="K27" s="20" t="s">
        <v>166</v>
      </c>
      <c r="L27" s="20" t="s">
        <v>238</v>
      </c>
      <c r="M27" s="20" t="s">
        <v>239</v>
      </c>
      <c r="N27" s="20"/>
      <c r="O27" s="20" t="s">
        <v>163</v>
      </c>
      <c r="P27" s="89"/>
      <c r="Q27" s="21" t="s">
        <v>240</v>
      </c>
      <c r="R27" s="87" t="s">
        <v>241</v>
      </c>
      <c r="S27" s="87"/>
      <c r="T27" s="87"/>
      <c r="U27" s="30"/>
    </row>
    <row r="28" spans="1:21" ht="176">
      <c r="A28" s="147" t="s">
        <v>241</v>
      </c>
      <c r="B28" s="19"/>
      <c r="C28" s="19" t="s">
        <v>168</v>
      </c>
      <c r="D28" s="19" t="s">
        <v>168</v>
      </c>
      <c r="E28" s="19" t="s">
        <v>237</v>
      </c>
      <c r="F28" s="24" t="s">
        <v>157</v>
      </c>
      <c r="G28" s="86" t="s">
        <v>56</v>
      </c>
      <c r="H28" s="86" t="s">
        <v>76</v>
      </c>
      <c r="I28" s="19" t="s">
        <v>158</v>
      </c>
      <c r="J28" s="19" t="s">
        <v>158</v>
      </c>
      <c r="K28" s="20" t="s">
        <v>159</v>
      </c>
      <c r="L28" s="20" t="s">
        <v>238</v>
      </c>
      <c r="M28" s="20" t="s">
        <v>239</v>
      </c>
      <c r="N28" s="20"/>
      <c r="O28" s="20" t="s">
        <v>163</v>
      </c>
      <c r="P28" s="89"/>
      <c r="Q28" s="21" t="s">
        <v>240</v>
      </c>
      <c r="R28" s="87"/>
      <c r="S28" s="87"/>
      <c r="T28" s="87"/>
      <c r="U28" s="30"/>
    </row>
    <row r="29" spans="1:21" ht="161.5">
      <c r="A29" s="147" t="s">
        <v>242</v>
      </c>
      <c r="B29" s="19"/>
      <c r="C29" s="19" t="s">
        <v>154</v>
      </c>
      <c r="D29" s="19" t="s">
        <v>154</v>
      </c>
      <c r="E29" s="19" t="s">
        <v>237</v>
      </c>
      <c r="F29" s="24" t="s">
        <v>157</v>
      </c>
      <c r="G29" s="86" t="s">
        <v>56</v>
      </c>
      <c r="H29" s="86" t="s">
        <v>76</v>
      </c>
      <c r="I29" s="19" t="s">
        <v>158</v>
      </c>
      <c r="J29" s="19" t="s">
        <v>158</v>
      </c>
      <c r="K29" s="20" t="s">
        <v>166</v>
      </c>
      <c r="L29" s="20" t="s">
        <v>243</v>
      </c>
      <c r="M29" s="20" t="s">
        <v>244</v>
      </c>
      <c r="N29" s="20"/>
      <c r="O29" s="20" t="s">
        <v>163</v>
      </c>
      <c r="P29" s="89"/>
      <c r="Q29" s="21" t="s">
        <v>245</v>
      </c>
      <c r="R29" s="87" t="s">
        <v>246</v>
      </c>
      <c r="S29" s="87"/>
      <c r="T29" s="87"/>
      <c r="U29" s="30"/>
    </row>
    <row r="30" spans="1:21" s="214" customFormat="1" ht="161.5">
      <c r="A30" s="147" t="s">
        <v>246</v>
      </c>
      <c r="B30" s="19"/>
      <c r="C30" s="19" t="s">
        <v>154</v>
      </c>
      <c r="D30" s="19" t="s">
        <v>154</v>
      </c>
      <c r="E30" s="19" t="s">
        <v>237</v>
      </c>
      <c r="F30" s="24" t="s">
        <v>157</v>
      </c>
      <c r="G30" s="86" t="s">
        <v>56</v>
      </c>
      <c r="H30" s="86" t="s">
        <v>76</v>
      </c>
      <c r="I30" s="19" t="s">
        <v>158</v>
      </c>
      <c r="J30" s="19" t="s">
        <v>158</v>
      </c>
      <c r="K30" s="20" t="s">
        <v>159</v>
      </c>
      <c r="L30" s="20" t="s">
        <v>243</v>
      </c>
      <c r="M30" s="20" t="s">
        <v>244</v>
      </c>
      <c r="N30" s="20"/>
      <c r="O30" s="20" t="s">
        <v>163</v>
      </c>
      <c r="P30" s="89"/>
      <c r="Q30" s="21" t="s">
        <v>245</v>
      </c>
      <c r="R30" s="87"/>
      <c r="S30" s="87"/>
      <c r="T30" s="87"/>
      <c r="U30" s="30"/>
    </row>
    <row r="31" spans="1:21" s="214" customFormat="1" ht="232">
      <c r="A31" s="147">
        <v>78224</v>
      </c>
      <c r="B31" s="19"/>
      <c r="C31" s="19" t="s">
        <v>168</v>
      </c>
      <c r="D31" s="19" t="s">
        <v>168</v>
      </c>
      <c r="E31" s="19" t="s">
        <v>247</v>
      </c>
      <c r="F31" s="24" t="s">
        <v>157</v>
      </c>
      <c r="G31" s="86" t="s">
        <v>56</v>
      </c>
      <c r="H31" s="86" t="s">
        <v>76</v>
      </c>
      <c r="I31" s="19" t="s">
        <v>158</v>
      </c>
      <c r="J31" s="19" t="s">
        <v>158</v>
      </c>
      <c r="K31" s="20" t="s">
        <v>159</v>
      </c>
      <c r="L31" s="20" t="s">
        <v>248</v>
      </c>
      <c r="M31" s="23" t="s">
        <v>249</v>
      </c>
      <c r="N31" s="20" t="s">
        <v>225</v>
      </c>
      <c r="O31" s="20" t="s">
        <v>163</v>
      </c>
      <c r="P31" s="89"/>
      <c r="Q31" s="21" t="s">
        <v>226</v>
      </c>
      <c r="R31" s="87"/>
      <c r="S31" s="30"/>
      <c r="T31" s="30" t="s">
        <v>250</v>
      </c>
      <c r="U31" s="30"/>
    </row>
    <row r="32" spans="1:21" s="214" customFormat="1" ht="232">
      <c r="A32" s="147">
        <v>88224</v>
      </c>
      <c r="B32" s="19"/>
      <c r="C32" s="19" t="s">
        <v>154</v>
      </c>
      <c r="D32" s="19" t="s">
        <v>154</v>
      </c>
      <c r="E32" s="19" t="s">
        <v>247</v>
      </c>
      <c r="F32" s="24" t="s">
        <v>157</v>
      </c>
      <c r="G32" s="86" t="s">
        <v>56</v>
      </c>
      <c r="H32" s="86" t="s">
        <v>76</v>
      </c>
      <c r="I32" s="19" t="s">
        <v>158</v>
      </c>
      <c r="J32" s="19" t="s">
        <v>158</v>
      </c>
      <c r="K32" s="20" t="s">
        <v>166</v>
      </c>
      <c r="L32" s="20" t="s">
        <v>248</v>
      </c>
      <c r="M32" s="23" t="s">
        <v>249</v>
      </c>
      <c r="N32" s="20" t="s">
        <v>227</v>
      </c>
      <c r="O32" s="20" t="s">
        <v>163</v>
      </c>
      <c r="P32" s="89"/>
      <c r="Q32" s="21" t="s">
        <v>226</v>
      </c>
      <c r="R32" s="87">
        <v>78224</v>
      </c>
      <c r="S32" s="30" t="s">
        <v>250</v>
      </c>
      <c r="T32" s="30"/>
      <c r="U32" s="30"/>
    </row>
    <row r="33" spans="1:21" ht="232">
      <c r="A33" s="147" t="s">
        <v>250</v>
      </c>
      <c r="B33" s="19"/>
      <c r="C33" s="19" t="s">
        <v>168</v>
      </c>
      <c r="D33" s="19" t="s">
        <v>168</v>
      </c>
      <c r="E33" s="19" t="s">
        <v>247</v>
      </c>
      <c r="F33" s="24" t="s">
        <v>157</v>
      </c>
      <c r="G33" s="86" t="s">
        <v>56</v>
      </c>
      <c r="H33" s="86" t="s">
        <v>76</v>
      </c>
      <c r="I33" s="19" t="s">
        <v>158</v>
      </c>
      <c r="J33" s="19" t="s">
        <v>158</v>
      </c>
      <c r="K33" s="20" t="s">
        <v>169</v>
      </c>
      <c r="L33" s="20" t="s">
        <v>251</v>
      </c>
      <c r="M33" s="23" t="s">
        <v>249</v>
      </c>
      <c r="N33" s="20" t="s">
        <v>227</v>
      </c>
      <c r="O33" s="20" t="s">
        <v>163</v>
      </c>
      <c r="P33" s="89"/>
      <c r="Q33" s="21" t="s">
        <v>226</v>
      </c>
      <c r="R33" s="87">
        <v>78224</v>
      </c>
      <c r="S33" s="30"/>
      <c r="T33" s="30"/>
      <c r="U33" s="30"/>
    </row>
    <row r="34" spans="1:21" ht="348">
      <c r="A34" s="147">
        <v>78205</v>
      </c>
      <c r="B34" s="19"/>
      <c r="C34" s="19" t="s">
        <v>168</v>
      </c>
      <c r="D34" s="19" t="s">
        <v>155</v>
      </c>
      <c r="E34" s="19" t="s">
        <v>252</v>
      </c>
      <c r="F34" s="24" t="s">
        <v>157</v>
      </c>
      <c r="G34" s="86" t="s">
        <v>56</v>
      </c>
      <c r="H34" s="86" t="s">
        <v>82</v>
      </c>
      <c r="I34" s="19" t="s">
        <v>158</v>
      </c>
      <c r="J34" s="19" t="s">
        <v>158</v>
      </c>
      <c r="K34" s="20" t="s">
        <v>159</v>
      </c>
      <c r="L34" s="20" t="s">
        <v>253</v>
      </c>
      <c r="M34" s="20" t="s">
        <v>254</v>
      </c>
      <c r="N34" s="20" t="s">
        <v>196</v>
      </c>
      <c r="O34" s="20" t="s">
        <v>163</v>
      </c>
      <c r="P34" s="89"/>
      <c r="Q34" s="21" t="s">
        <v>255</v>
      </c>
      <c r="R34" s="87"/>
      <c r="S34" s="30"/>
      <c r="T34" s="30" t="s">
        <v>256</v>
      </c>
      <c r="U34" s="30"/>
    </row>
    <row r="35" spans="1:21" ht="348">
      <c r="A35" s="147">
        <v>88205</v>
      </c>
      <c r="B35" s="19"/>
      <c r="C35" s="19" t="s">
        <v>154</v>
      </c>
      <c r="D35" s="19" t="s">
        <v>155</v>
      </c>
      <c r="E35" s="19" t="s">
        <v>252</v>
      </c>
      <c r="F35" s="24" t="s">
        <v>157</v>
      </c>
      <c r="G35" s="86" t="s">
        <v>56</v>
      </c>
      <c r="H35" s="86" t="s">
        <v>82</v>
      </c>
      <c r="I35" s="19" t="s">
        <v>158</v>
      </c>
      <c r="J35" s="19" t="s">
        <v>158</v>
      </c>
      <c r="K35" s="20" t="s">
        <v>166</v>
      </c>
      <c r="L35" s="20" t="s">
        <v>253</v>
      </c>
      <c r="M35" s="20" t="s">
        <v>254</v>
      </c>
      <c r="N35" s="20" t="s">
        <v>257</v>
      </c>
      <c r="O35" s="20" t="s">
        <v>163</v>
      </c>
      <c r="P35" s="89"/>
      <c r="Q35" s="21" t="s">
        <v>255</v>
      </c>
      <c r="R35" s="87">
        <v>78205</v>
      </c>
      <c r="S35" s="30" t="s">
        <v>256</v>
      </c>
      <c r="T35" s="30"/>
      <c r="U35" s="30"/>
    </row>
    <row r="36" spans="1:21" ht="348">
      <c r="A36" s="147" t="s">
        <v>256</v>
      </c>
      <c r="B36" s="19"/>
      <c r="C36" s="19" t="s">
        <v>168</v>
      </c>
      <c r="D36" s="19" t="s">
        <v>168</v>
      </c>
      <c r="E36" s="19" t="s">
        <v>252</v>
      </c>
      <c r="F36" s="24" t="s">
        <v>157</v>
      </c>
      <c r="G36" s="86" t="s">
        <v>56</v>
      </c>
      <c r="H36" s="86" t="s">
        <v>82</v>
      </c>
      <c r="I36" s="19" t="s">
        <v>158</v>
      </c>
      <c r="J36" s="19" t="s">
        <v>158</v>
      </c>
      <c r="K36" s="20" t="s">
        <v>169</v>
      </c>
      <c r="L36" s="20" t="s">
        <v>258</v>
      </c>
      <c r="M36" s="20" t="s">
        <v>254</v>
      </c>
      <c r="N36" s="20" t="s">
        <v>257</v>
      </c>
      <c r="O36" s="20" t="s">
        <v>163</v>
      </c>
      <c r="P36" s="89"/>
      <c r="Q36" s="21" t="s">
        <v>255</v>
      </c>
      <c r="R36" s="87">
        <v>78205</v>
      </c>
      <c r="S36" s="30"/>
      <c r="T36" s="30"/>
      <c r="U36" s="30"/>
    </row>
    <row r="37" spans="1:21" s="210" customFormat="1" ht="159.5">
      <c r="A37" s="207">
        <v>78223</v>
      </c>
      <c r="B37" s="199"/>
      <c r="C37" s="199" t="s">
        <v>259</v>
      </c>
      <c r="D37" s="199" t="s">
        <v>259</v>
      </c>
      <c r="E37" s="199" t="s">
        <v>260</v>
      </c>
      <c r="F37" s="197" t="s">
        <v>157</v>
      </c>
      <c r="G37" s="198" t="s">
        <v>56</v>
      </c>
      <c r="H37" s="198" t="s">
        <v>92</v>
      </c>
      <c r="I37" s="199" t="s">
        <v>261</v>
      </c>
      <c r="J37" s="199" t="s">
        <v>261</v>
      </c>
      <c r="K37" s="209" t="s">
        <v>159</v>
      </c>
      <c r="L37" s="209" t="s">
        <v>262</v>
      </c>
      <c r="M37" s="209" t="s">
        <v>263</v>
      </c>
      <c r="N37" s="209" t="s">
        <v>225</v>
      </c>
      <c r="O37" s="209" t="s">
        <v>163</v>
      </c>
      <c r="P37" s="208"/>
      <c r="Q37" s="200" t="s">
        <v>264</v>
      </c>
      <c r="R37" s="228"/>
      <c r="S37" s="201"/>
      <c r="T37" s="201"/>
      <c r="U37" s="201" t="s">
        <v>265</v>
      </c>
    </row>
    <row r="38" spans="1:21" s="210" customFormat="1" ht="159.5">
      <c r="A38" s="207">
        <v>88223</v>
      </c>
      <c r="B38" s="199"/>
      <c r="C38" s="199" t="s">
        <v>259</v>
      </c>
      <c r="D38" s="199" t="s">
        <v>259</v>
      </c>
      <c r="E38" s="199" t="s">
        <v>260</v>
      </c>
      <c r="F38" s="197" t="s">
        <v>157</v>
      </c>
      <c r="G38" s="198" t="s">
        <v>56</v>
      </c>
      <c r="H38" s="198" t="s">
        <v>92</v>
      </c>
      <c r="I38" s="199" t="s">
        <v>261</v>
      </c>
      <c r="J38" s="199" t="s">
        <v>261</v>
      </c>
      <c r="K38" s="209" t="s">
        <v>166</v>
      </c>
      <c r="L38" s="209" t="s">
        <v>262</v>
      </c>
      <c r="M38" s="209" t="s">
        <v>263</v>
      </c>
      <c r="N38" s="209" t="s">
        <v>227</v>
      </c>
      <c r="O38" s="209" t="s">
        <v>163</v>
      </c>
      <c r="P38" s="208"/>
      <c r="Q38" s="200" t="s">
        <v>264</v>
      </c>
      <c r="R38" s="228">
        <v>78223</v>
      </c>
      <c r="S38" s="201"/>
      <c r="T38" s="201"/>
      <c r="U38" s="201" t="s">
        <v>265</v>
      </c>
    </row>
    <row r="39" spans="1:21" s="179" customFormat="1" ht="161.5">
      <c r="A39" s="147" t="s">
        <v>266</v>
      </c>
      <c r="B39" s="19"/>
      <c r="C39" s="19" t="s">
        <v>267</v>
      </c>
      <c r="D39" s="19" t="s">
        <v>267</v>
      </c>
      <c r="E39" s="19" t="s">
        <v>268</v>
      </c>
      <c r="F39" s="24" t="s">
        <v>157</v>
      </c>
      <c r="G39" s="86" t="s">
        <v>56</v>
      </c>
      <c r="H39" s="86" t="s">
        <v>86</v>
      </c>
      <c r="I39" s="19" t="s">
        <v>158</v>
      </c>
      <c r="J39" s="19" t="s">
        <v>158</v>
      </c>
      <c r="K39" s="20" t="s">
        <v>166</v>
      </c>
      <c r="L39" s="20" t="s">
        <v>269</v>
      </c>
      <c r="M39" s="20" t="s">
        <v>270</v>
      </c>
      <c r="N39" s="20"/>
      <c r="O39" s="20" t="s">
        <v>163</v>
      </c>
      <c r="P39" s="89"/>
      <c r="Q39" s="21" t="s">
        <v>271</v>
      </c>
      <c r="R39" s="87" t="s">
        <v>272</v>
      </c>
      <c r="S39" s="30"/>
      <c r="T39" s="30"/>
      <c r="U39" s="30"/>
    </row>
    <row r="40" spans="1:21" s="12" customFormat="1" ht="176">
      <c r="A40" s="147" t="s">
        <v>272</v>
      </c>
      <c r="B40" s="19"/>
      <c r="C40" s="19" t="s">
        <v>267</v>
      </c>
      <c r="D40" s="19" t="s">
        <v>267</v>
      </c>
      <c r="E40" s="19" t="s">
        <v>268</v>
      </c>
      <c r="F40" s="24" t="s">
        <v>157</v>
      </c>
      <c r="G40" s="86" t="s">
        <v>56</v>
      </c>
      <c r="H40" s="86" t="s">
        <v>86</v>
      </c>
      <c r="I40" s="19" t="s">
        <v>158</v>
      </c>
      <c r="J40" s="19" t="s">
        <v>158</v>
      </c>
      <c r="K40" s="20" t="s">
        <v>159</v>
      </c>
      <c r="L40" s="20" t="s">
        <v>269</v>
      </c>
      <c r="M40" s="20" t="s">
        <v>273</v>
      </c>
      <c r="N40" s="20" t="s">
        <v>274</v>
      </c>
      <c r="O40" s="20" t="s">
        <v>163</v>
      </c>
      <c r="P40" s="89"/>
      <c r="Q40" s="21" t="s">
        <v>271</v>
      </c>
      <c r="R40" s="87"/>
      <c r="S40" s="30"/>
      <c r="T40" s="30"/>
      <c r="U40" s="30"/>
    </row>
    <row r="41" spans="1:21" ht="147">
      <c r="A41" s="147" t="s">
        <v>275</v>
      </c>
      <c r="B41" s="19"/>
      <c r="C41" s="19" t="s">
        <v>267</v>
      </c>
      <c r="D41" s="19" t="s">
        <v>267</v>
      </c>
      <c r="E41" s="19" t="s">
        <v>268</v>
      </c>
      <c r="F41" s="24" t="s">
        <v>157</v>
      </c>
      <c r="G41" s="86" t="s">
        <v>56</v>
      </c>
      <c r="H41" s="86" t="s">
        <v>86</v>
      </c>
      <c r="I41" s="19" t="s">
        <v>158</v>
      </c>
      <c r="J41" s="19" t="s">
        <v>158</v>
      </c>
      <c r="K41" s="20" t="s">
        <v>166</v>
      </c>
      <c r="L41" s="20" t="s">
        <v>276</v>
      </c>
      <c r="M41" s="20" t="s">
        <v>277</v>
      </c>
      <c r="N41" s="20"/>
      <c r="O41" s="20" t="s">
        <v>163</v>
      </c>
      <c r="P41" s="89"/>
      <c r="Q41" s="21" t="s">
        <v>278</v>
      </c>
      <c r="R41" s="87" t="s">
        <v>279</v>
      </c>
      <c r="S41" s="30"/>
      <c r="T41" s="30"/>
      <c r="U41" s="30"/>
    </row>
    <row r="42" spans="1:21" ht="147">
      <c r="A42" s="147" t="s">
        <v>279</v>
      </c>
      <c r="B42" s="19"/>
      <c r="C42" s="19" t="s">
        <v>267</v>
      </c>
      <c r="D42" s="19" t="s">
        <v>267</v>
      </c>
      <c r="E42" s="19" t="s">
        <v>268</v>
      </c>
      <c r="F42" s="24" t="s">
        <v>157</v>
      </c>
      <c r="G42" s="86" t="s">
        <v>56</v>
      </c>
      <c r="H42" s="86" t="s">
        <v>86</v>
      </c>
      <c r="I42" s="19" t="s">
        <v>158</v>
      </c>
      <c r="J42" s="19" t="s">
        <v>158</v>
      </c>
      <c r="K42" s="20" t="s">
        <v>159</v>
      </c>
      <c r="L42" s="20" t="s">
        <v>276</v>
      </c>
      <c r="M42" s="20" t="s">
        <v>277</v>
      </c>
      <c r="N42" s="20" t="s">
        <v>274</v>
      </c>
      <c r="O42" s="20" t="s">
        <v>163</v>
      </c>
      <c r="P42" s="89"/>
      <c r="Q42" s="21" t="s">
        <v>278</v>
      </c>
      <c r="R42" s="87"/>
      <c r="S42" s="30"/>
      <c r="T42" s="30"/>
      <c r="U42" s="30"/>
    </row>
    <row r="43" spans="1:21" ht="118">
      <c r="A43" s="147" t="s">
        <v>280</v>
      </c>
      <c r="B43" s="19"/>
      <c r="C43" s="19" t="s">
        <v>267</v>
      </c>
      <c r="D43" s="19" t="s">
        <v>267</v>
      </c>
      <c r="E43" s="19" t="s">
        <v>268</v>
      </c>
      <c r="F43" s="24" t="s">
        <v>157</v>
      </c>
      <c r="G43" s="86" t="s">
        <v>56</v>
      </c>
      <c r="H43" s="86" t="s">
        <v>92</v>
      </c>
      <c r="I43" s="19" t="s">
        <v>158</v>
      </c>
      <c r="J43" s="19" t="s">
        <v>158</v>
      </c>
      <c r="K43" s="20" t="s">
        <v>166</v>
      </c>
      <c r="L43" s="20" t="s">
        <v>281</v>
      </c>
      <c r="M43" s="20" t="s">
        <v>282</v>
      </c>
      <c r="N43" s="20"/>
      <c r="O43" s="20" t="s">
        <v>163</v>
      </c>
      <c r="P43" s="89"/>
      <c r="Q43" s="21" t="s">
        <v>283</v>
      </c>
      <c r="R43" s="87" t="s">
        <v>284</v>
      </c>
      <c r="S43" s="87"/>
      <c r="T43" s="87"/>
      <c r="U43" s="30"/>
    </row>
    <row r="44" spans="1:21" ht="132.5">
      <c r="A44" s="147" t="s">
        <v>284</v>
      </c>
      <c r="B44" s="19"/>
      <c r="C44" s="19" t="s">
        <v>267</v>
      </c>
      <c r="D44" s="19" t="s">
        <v>267</v>
      </c>
      <c r="E44" s="19" t="s">
        <v>268</v>
      </c>
      <c r="F44" s="24" t="s">
        <v>157</v>
      </c>
      <c r="G44" s="86" t="s">
        <v>56</v>
      </c>
      <c r="H44" s="86" t="s">
        <v>92</v>
      </c>
      <c r="I44" s="19" t="s">
        <v>158</v>
      </c>
      <c r="J44" s="19" t="s">
        <v>158</v>
      </c>
      <c r="K44" s="20" t="s">
        <v>159</v>
      </c>
      <c r="L44" s="20" t="s">
        <v>281</v>
      </c>
      <c r="M44" s="20" t="s">
        <v>285</v>
      </c>
      <c r="N44" s="20"/>
      <c r="O44" s="20" t="s">
        <v>163</v>
      </c>
      <c r="P44" s="89"/>
      <c r="Q44" s="21" t="s">
        <v>283</v>
      </c>
      <c r="R44" s="87"/>
      <c r="S44" s="87"/>
      <c r="T44" s="87"/>
      <c r="U44" s="30"/>
    </row>
    <row r="45" spans="1:21" ht="132.5">
      <c r="A45" s="147" t="s">
        <v>286</v>
      </c>
      <c r="B45" s="19"/>
      <c r="C45" s="19" t="s">
        <v>267</v>
      </c>
      <c r="D45" s="19" t="e">
        <v>#N/A</v>
      </c>
      <c r="E45" s="19" t="s">
        <v>268</v>
      </c>
      <c r="F45" s="24" t="s">
        <v>157</v>
      </c>
      <c r="G45" s="86" t="s">
        <v>56</v>
      </c>
      <c r="H45" s="86" t="s">
        <v>92</v>
      </c>
      <c r="I45" s="19" t="s">
        <v>158</v>
      </c>
      <c r="J45" s="19" t="s">
        <v>178</v>
      </c>
      <c r="K45" s="20" t="s">
        <v>179</v>
      </c>
      <c r="L45" s="20" t="s">
        <v>287</v>
      </c>
      <c r="M45" s="20" t="s">
        <v>288</v>
      </c>
      <c r="N45" s="20"/>
      <c r="O45" s="20" t="s">
        <v>163</v>
      </c>
      <c r="P45" s="89"/>
      <c r="Q45" s="21" t="s">
        <v>283</v>
      </c>
      <c r="R45" s="87" t="s">
        <v>284</v>
      </c>
      <c r="S45" s="87"/>
      <c r="T45" s="87"/>
      <c r="U45" s="30"/>
    </row>
    <row r="46" spans="1:21" s="179" customFormat="1" ht="72.5">
      <c r="A46" s="147" t="s">
        <v>289</v>
      </c>
      <c r="B46" s="19"/>
      <c r="C46" s="19" t="s">
        <v>154</v>
      </c>
      <c r="D46" s="19" t="s">
        <v>154</v>
      </c>
      <c r="E46" s="19" t="s">
        <v>290</v>
      </c>
      <c r="F46" s="24" t="s">
        <v>157</v>
      </c>
      <c r="G46" s="86" t="s">
        <v>57</v>
      </c>
      <c r="H46" s="86" t="s">
        <v>67</v>
      </c>
      <c r="I46" s="19" t="s">
        <v>158</v>
      </c>
      <c r="J46" s="19" t="s">
        <v>158</v>
      </c>
      <c r="K46" s="20" t="s">
        <v>166</v>
      </c>
      <c r="L46" s="20" t="s">
        <v>291</v>
      </c>
      <c r="M46" s="20" t="s">
        <v>292</v>
      </c>
      <c r="N46" s="20" t="s">
        <v>293</v>
      </c>
      <c r="O46" s="20" t="s">
        <v>163</v>
      </c>
      <c r="P46" s="89"/>
      <c r="Q46" s="21" t="s">
        <v>294</v>
      </c>
      <c r="R46" s="87" t="s">
        <v>295</v>
      </c>
      <c r="S46" s="87"/>
      <c r="T46" s="87"/>
      <c r="U46" s="30"/>
    </row>
    <row r="47" spans="1:21" s="179" customFormat="1" ht="72.5">
      <c r="A47" s="147" t="s">
        <v>295</v>
      </c>
      <c r="B47" s="19"/>
      <c r="C47" s="19" t="s">
        <v>168</v>
      </c>
      <c r="D47" s="19" t="s">
        <v>168</v>
      </c>
      <c r="E47" s="19" t="s">
        <v>290</v>
      </c>
      <c r="F47" s="24" t="s">
        <v>157</v>
      </c>
      <c r="G47" s="86" t="s">
        <v>57</v>
      </c>
      <c r="H47" s="86" t="s">
        <v>67</v>
      </c>
      <c r="I47" s="19" t="s">
        <v>158</v>
      </c>
      <c r="J47" s="19" t="s">
        <v>158</v>
      </c>
      <c r="K47" s="20" t="s">
        <v>159</v>
      </c>
      <c r="L47" s="20" t="s">
        <v>291</v>
      </c>
      <c r="M47" s="20" t="s">
        <v>292</v>
      </c>
      <c r="N47" s="20" t="s">
        <v>296</v>
      </c>
      <c r="O47" s="20" t="s">
        <v>163</v>
      </c>
      <c r="P47" s="89"/>
      <c r="Q47" s="21" t="s">
        <v>294</v>
      </c>
      <c r="R47" s="87"/>
      <c r="S47" s="87"/>
      <c r="T47" s="87"/>
      <c r="U47" s="30"/>
    </row>
    <row r="48" spans="1:21" ht="87">
      <c r="A48" s="147" t="s">
        <v>297</v>
      </c>
      <c r="B48" s="19"/>
      <c r="C48" s="19" t="s">
        <v>176</v>
      </c>
      <c r="D48" s="19" t="s">
        <v>176</v>
      </c>
      <c r="E48" s="19" t="s">
        <v>298</v>
      </c>
      <c r="F48" s="24" t="s">
        <v>157</v>
      </c>
      <c r="G48" s="86" t="s">
        <v>57</v>
      </c>
      <c r="H48" s="86" t="s">
        <v>67</v>
      </c>
      <c r="I48" s="19" t="s">
        <v>158</v>
      </c>
      <c r="J48" s="19" t="s">
        <v>158</v>
      </c>
      <c r="K48" s="20" t="s">
        <v>166</v>
      </c>
      <c r="L48" s="20" t="s">
        <v>299</v>
      </c>
      <c r="M48" s="20" t="s">
        <v>300</v>
      </c>
      <c r="N48" s="20" t="s">
        <v>293</v>
      </c>
      <c r="O48" s="20" t="s">
        <v>163</v>
      </c>
      <c r="P48" s="89"/>
      <c r="Q48" s="21" t="s">
        <v>294</v>
      </c>
      <c r="R48" s="87" t="s">
        <v>301</v>
      </c>
      <c r="S48" s="87"/>
      <c r="T48" s="87"/>
      <c r="U48" s="30"/>
    </row>
    <row r="49" spans="1:21" ht="87">
      <c r="A49" s="147" t="s">
        <v>301</v>
      </c>
      <c r="B49" s="19"/>
      <c r="C49" s="19" t="s">
        <v>176</v>
      </c>
      <c r="D49" s="19" t="s">
        <v>176</v>
      </c>
      <c r="E49" s="19" t="s">
        <v>298</v>
      </c>
      <c r="F49" s="24" t="s">
        <v>157</v>
      </c>
      <c r="G49" s="86" t="s">
        <v>57</v>
      </c>
      <c r="H49" s="86" t="s">
        <v>67</v>
      </c>
      <c r="I49" s="19" t="s">
        <v>158</v>
      </c>
      <c r="J49" s="19" t="s">
        <v>158</v>
      </c>
      <c r="K49" s="20" t="s">
        <v>159</v>
      </c>
      <c r="L49" s="20" t="s">
        <v>299</v>
      </c>
      <c r="M49" s="20" t="s">
        <v>300</v>
      </c>
      <c r="N49" s="20" t="s">
        <v>296</v>
      </c>
      <c r="O49" s="20" t="s">
        <v>163</v>
      </c>
      <c r="P49" s="89"/>
      <c r="Q49" s="21" t="s">
        <v>294</v>
      </c>
      <c r="R49" s="87"/>
      <c r="S49" s="87"/>
      <c r="T49" s="87"/>
      <c r="U49" s="30"/>
    </row>
    <row r="50" spans="1:21" ht="130.5">
      <c r="A50" s="147">
        <v>78222</v>
      </c>
      <c r="B50" s="19"/>
      <c r="C50" s="19" t="s">
        <v>176</v>
      </c>
      <c r="D50" s="19" t="s">
        <v>176</v>
      </c>
      <c r="E50" s="19" t="s">
        <v>302</v>
      </c>
      <c r="F50" s="24" t="s">
        <v>157</v>
      </c>
      <c r="G50" s="86" t="s">
        <v>57</v>
      </c>
      <c r="H50" s="86" t="s">
        <v>67</v>
      </c>
      <c r="I50" s="19" t="s">
        <v>158</v>
      </c>
      <c r="J50" s="19" t="s">
        <v>158</v>
      </c>
      <c r="K50" s="20" t="s">
        <v>159</v>
      </c>
      <c r="L50" s="20" t="s">
        <v>303</v>
      </c>
      <c r="M50" s="23" t="s">
        <v>304</v>
      </c>
      <c r="N50" s="20" t="s">
        <v>305</v>
      </c>
      <c r="O50" s="20" t="s">
        <v>163</v>
      </c>
      <c r="P50" s="89"/>
      <c r="Q50" s="21" t="s">
        <v>306</v>
      </c>
      <c r="R50" s="87"/>
      <c r="S50" s="30"/>
      <c r="T50" s="30"/>
      <c r="U50" s="30"/>
    </row>
    <row r="51" spans="1:21" ht="130.5">
      <c r="A51" s="147">
        <v>88222</v>
      </c>
      <c r="B51" s="19"/>
      <c r="C51" s="19" t="s">
        <v>176</v>
      </c>
      <c r="D51" s="19" t="s">
        <v>176</v>
      </c>
      <c r="E51" s="19" t="s">
        <v>302</v>
      </c>
      <c r="F51" s="24" t="s">
        <v>157</v>
      </c>
      <c r="G51" s="86" t="s">
        <v>57</v>
      </c>
      <c r="H51" s="86" t="s">
        <v>67</v>
      </c>
      <c r="I51" s="19" t="s">
        <v>158</v>
      </c>
      <c r="J51" s="19" t="s">
        <v>158</v>
      </c>
      <c r="K51" s="20" t="s">
        <v>166</v>
      </c>
      <c r="L51" s="20" t="s">
        <v>303</v>
      </c>
      <c r="M51" s="23" t="s">
        <v>304</v>
      </c>
      <c r="N51" s="20" t="s">
        <v>307</v>
      </c>
      <c r="O51" s="20" t="s">
        <v>163</v>
      </c>
      <c r="P51" s="89"/>
      <c r="Q51" s="21" t="s">
        <v>306</v>
      </c>
      <c r="R51" s="87">
        <v>78222</v>
      </c>
      <c r="S51" s="30"/>
      <c r="T51" s="30"/>
      <c r="U51" s="30"/>
    </row>
    <row r="52" spans="1:21" ht="87">
      <c r="A52" s="147">
        <v>78181</v>
      </c>
      <c r="B52" s="19"/>
      <c r="C52" s="19" t="s">
        <v>155</v>
      </c>
      <c r="D52" s="19" t="s">
        <v>155</v>
      </c>
      <c r="E52" s="19" t="s">
        <v>308</v>
      </c>
      <c r="F52" s="24" t="s">
        <v>157</v>
      </c>
      <c r="G52" s="86" t="s">
        <v>57</v>
      </c>
      <c r="H52" s="86" t="s">
        <v>67</v>
      </c>
      <c r="I52" s="19" t="s">
        <v>158</v>
      </c>
      <c r="J52" s="19" t="s">
        <v>158</v>
      </c>
      <c r="K52" s="20" t="s">
        <v>159</v>
      </c>
      <c r="L52" s="20" t="s">
        <v>309</v>
      </c>
      <c r="M52" s="20" t="s">
        <v>310</v>
      </c>
      <c r="N52" s="20" t="s">
        <v>296</v>
      </c>
      <c r="O52" s="20" t="s">
        <v>163</v>
      </c>
      <c r="P52" s="89"/>
      <c r="Q52" s="21" t="s">
        <v>294</v>
      </c>
      <c r="R52" s="87"/>
      <c r="S52" s="30" t="s">
        <v>172</v>
      </c>
      <c r="T52" s="30" t="s">
        <v>311</v>
      </c>
      <c r="U52" s="30"/>
    </row>
    <row r="53" spans="1:21" ht="87">
      <c r="A53" s="147">
        <v>88181</v>
      </c>
      <c r="B53" s="19"/>
      <c r="C53" s="19" t="s">
        <v>155</v>
      </c>
      <c r="D53" s="19" t="s">
        <v>155</v>
      </c>
      <c r="E53" s="19" t="s">
        <v>308</v>
      </c>
      <c r="F53" s="24" t="s">
        <v>157</v>
      </c>
      <c r="G53" s="86" t="s">
        <v>57</v>
      </c>
      <c r="H53" s="86" t="s">
        <v>67</v>
      </c>
      <c r="I53" s="19" t="s">
        <v>158</v>
      </c>
      <c r="J53" s="19" t="s">
        <v>158</v>
      </c>
      <c r="K53" s="20" t="s">
        <v>166</v>
      </c>
      <c r="L53" s="20" t="s">
        <v>309</v>
      </c>
      <c r="M53" s="20" t="s">
        <v>310</v>
      </c>
      <c r="N53" s="20" t="s">
        <v>293</v>
      </c>
      <c r="O53" s="20" t="s">
        <v>163</v>
      </c>
      <c r="P53" s="89"/>
      <c r="Q53" s="21" t="s">
        <v>294</v>
      </c>
      <c r="R53" s="87">
        <v>78181</v>
      </c>
      <c r="S53" s="30" t="s">
        <v>172</v>
      </c>
      <c r="T53" s="30" t="s">
        <v>311</v>
      </c>
      <c r="U53" s="30"/>
    </row>
    <row r="54" spans="1:21" ht="87">
      <c r="A54" s="147" t="s">
        <v>172</v>
      </c>
      <c r="B54" s="19"/>
      <c r="C54" s="19" t="s">
        <v>154</v>
      </c>
      <c r="D54" s="19" t="s">
        <v>154</v>
      </c>
      <c r="E54" s="19" t="s">
        <v>308</v>
      </c>
      <c r="F54" s="24" t="s">
        <v>157</v>
      </c>
      <c r="G54" s="86" t="s">
        <v>57</v>
      </c>
      <c r="H54" s="86" t="s">
        <v>67</v>
      </c>
      <c r="I54" s="19" t="s">
        <v>158</v>
      </c>
      <c r="J54" s="19" t="s">
        <v>158</v>
      </c>
      <c r="K54" s="20" t="s">
        <v>169</v>
      </c>
      <c r="L54" s="20" t="s">
        <v>312</v>
      </c>
      <c r="M54" s="20" t="s">
        <v>313</v>
      </c>
      <c r="N54" s="20" t="s">
        <v>293</v>
      </c>
      <c r="O54" s="20" t="s">
        <v>163</v>
      </c>
      <c r="P54" s="89"/>
      <c r="Q54" s="21" t="s">
        <v>294</v>
      </c>
      <c r="R54" s="87">
        <v>78181</v>
      </c>
      <c r="S54" s="30"/>
      <c r="T54" s="30" t="s">
        <v>311</v>
      </c>
      <c r="U54" s="30"/>
    </row>
    <row r="55" spans="1:21" ht="87">
      <c r="A55" s="147" t="s">
        <v>311</v>
      </c>
      <c r="B55" s="19"/>
      <c r="C55" s="19" t="s">
        <v>168</v>
      </c>
      <c r="D55" s="19" t="s">
        <v>168</v>
      </c>
      <c r="E55" s="19" t="s">
        <v>308</v>
      </c>
      <c r="F55" s="24" t="s">
        <v>157</v>
      </c>
      <c r="G55" s="86" t="s">
        <v>57</v>
      </c>
      <c r="H55" s="86" t="s">
        <v>67</v>
      </c>
      <c r="I55" s="19" t="s">
        <v>158</v>
      </c>
      <c r="J55" s="19" t="s">
        <v>158</v>
      </c>
      <c r="K55" s="20" t="s">
        <v>314</v>
      </c>
      <c r="L55" s="92" t="s">
        <v>315</v>
      </c>
      <c r="M55" s="20" t="s">
        <v>313</v>
      </c>
      <c r="N55" s="20" t="s">
        <v>316</v>
      </c>
      <c r="O55" s="20" t="s">
        <v>163</v>
      </c>
      <c r="P55" s="89"/>
      <c r="Q55" s="21" t="s">
        <v>294</v>
      </c>
      <c r="R55" s="87">
        <v>78181</v>
      </c>
      <c r="S55" s="87" t="s">
        <v>317</v>
      </c>
      <c r="T55" s="87"/>
      <c r="U55" s="30"/>
    </row>
    <row r="56" spans="1:21" ht="101.5">
      <c r="A56" s="147" t="s">
        <v>318</v>
      </c>
      <c r="B56" s="19"/>
      <c r="C56" s="19" t="s">
        <v>154</v>
      </c>
      <c r="D56" s="19" t="s">
        <v>154</v>
      </c>
      <c r="E56" s="19" t="s">
        <v>308</v>
      </c>
      <c r="F56" s="24" t="s">
        <v>157</v>
      </c>
      <c r="G56" s="86" t="s">
        <v>57</v>
      </c>
      <c r="H56" s="86" t="s">
        <v>67</v>
      </c>
      <c r="I56" s="19" t="s">
        <v>158</v>
      </c>
      <c r="J56" s="19" t="s">
        <v>158</v>
      </c>
      <c r="K56" s="20" t="s">
        <v>166</v>
      </c>
      <c r="L56" s="20" t="s">
        <v>319</v>
      </c>
      <c r="M56" s="20" t="s">
        <v>320</v>
      </c>
      <c r="N56" s="20" t="s">
        <v>321</v>
      </c>
      <c r="O56" s="20" t="s">
        <v>163</v>
      </c>
      <c r="P56" s="89"/>
      <c r="Q56" s="21" t="s">
        <v>294</v>
      </c>
      <c r="R56" s="87" t="s">
        <v>322</v>
      </c>
      <c r="S56" s="87"/>
      <c r="T56" s="87"/>
      <c r="U56" s="30"/>
    </row>
    <row r="57" spans="1:21" ht="101.5">
      <c r="A57" s="147" t="s">
        <v>322</v>
      </c>
      <c r="B57" s="19"/>
      <c r="C57" s="19" t="s">
        <v>168</v>
      </c>
      <c r="D57" s="19" t="s">
        <v>168</v>
      </c>
      <c r="E57" s="19" t="s">
        <v>308</v>
      </c>
      <c r="F57" s="24" t="s">
        <v>157</v>
      </c>
      <c r="G57" s="86" t="s">
        <v>57</v>
      </c>
      <c r="H57" s="86" t="s">
        <v>67</v>
      </c>
      <c r="I57" s="19" t="s">
        <v>158</v>
      </c>
      <c r="J57" s="19" t="s">
        <v>158</v>
      </c>
      <c r="K57" s="20" t="s">
        <v>159</v>
      </c>
      <c r="L57" s="20" t="s">
        <v>319</v>
      </c>
      <c r="M57" s="20" t="s">
        <v>320</v>
      </c>
      <c r="N57" s="20" t="s">
        <v>323</v>
      </c>
      <c r="O57" s="20" t="s">
        <v>163</v>
      </c>
      <c r="P57" s="89"/>
      <c r="Q57" s="21" t="s">
        <v>294</v>
      </c>
      <c r="R57" s="87"/>
      <c r="S57" s="87"/>
      <c r="T57" s="87"/>
      <c r="U57" s="30"/>
    </row>
    <row r="58" spans="1:21" ht="101.5">
      <c r="A58" s="147" t="s">
        <v>324</v>
      </c>
      <c r="B58" s="19"/>
      <c r="C58" s="19" t="s">
        <v>176</v>
      </c>
      <c r="D58" s="19" t="s">
        <v>176</v>
      </c>
      <c r="E58" s="19" t="s">
        <v>325</v>
      </c>
      <c r="F58" s="24" t="s">
        <v>157</v>
      </c>
      <c r="G58" s="86" t="s">
        <v>57</v>
      </c>
      <c r="H58" s="86" t="s">
        <v>67</v>
      </c>
      <c r="I58" s="19" t="s">
        <v>158</v>
      </c>
      <c r="J58" s="19" t="s">
        <v>158</v>
      </c>
      <c r="K58" s="20" t="s">
        <v>166</v>
      </c>
      <c r="L58" s="20" t="s">
        <v>326</v>
      </c>
      <c r="M58" s="20" t="s">
        <v>327</v>
      </c>
      <c r="N58" s="20" t="s">
        <v>293</v>
      </c>
      <c r="O58" s="20" t="s">
        <v>163</v>
      </c>
      <c r="P58" s="89"/>
      <c r="Q58" s="21" t="s">
        <v>328</v>
      </c>
      <c r="R58" s="87" t="s">
        <v>329</v>
      </c>
      <c r="S58" s="87"/>
      <c r="T58" s="87"/>
      <c r="U58" s="30"/>
    </row>
    <row r="59" spans="1:21" ht="101.5">
      <c r="A59" s="147" t="s">
        <v>329</v>
      </c>
      <c r="B59" s="19"/>
      <c r="C59" s="19" t="s">
        <v>176</v>
      </c>
      <c r="D59" s="19" t="s">
        <v>176</v>
      </c>
      <c r="E59" s="19" t="s">
        <v>325</v>
      </c>
      <c r="F59" s="24" t="s">
        <v>157</v>
      </c>
      <c r="G59" s="86" t="s">
        <v>57</v>
      </c>
      <c r="H59" s="86" t="s">
        <v>67</v>
      </c>
      <c r="I59" s="19" t="s">
        <v>158</v>
      </c>
      <c r="J59" s="19" t="s">
        <v>158</v>
      </c>
      <c r="K59" s="20" t="s">
        <v>159</v>
      </c>
      <c r="L59" s="20" t="s">
        <v>326</v>
      </c>
      <c r="M59" s="20" t="s">
        <v>327</v>
      </c>
      <c r="N59" s="20" t="s">
        <v>330</v>
      </c>
      <c r="O59" s="20" t="s">
        <v>163</v>
      </c>
      <c r="P59" s="89"/>
      <c r="Q59" s="21" t="s">
        <v>328</v>
      </c>
      <c r="R59" s="87"/>
      <c r="S59" s="87"/>
      <c r="T59" s="87"/>
      <c r="U59" s="30"/>
    </row>
    <row r="60" spans="1:21" ht="101.5">
      <c r="A60" s="147">
        <v>78192</v>
      </c>
      <c r="B60" s="19"/>
      <c r="C60" s="19" t="s">
        <v>155</v>
      </c>
      <c r="D60" s="19" t="s">
        <v>155</v>
      </c>
      <c r="E60" s="19" t="s">
        <v>331</v>
      </c>
      <c r="F60" s="24" t="s">
        <v>157</v>
      </c>
      <c r="G60" s="86" t="s">
        <v>57</v>
      </c>
      <c r="H60" s="86" t="s">
        <v>67</v>
      </c>
      <c r="I60" s="19" t="s">
        <v>158</v>
      </c>
      <c r="J60" s="19" t="s">
        <v>158</v>
      </c>
      <c r="K60" s="20" t="s">
        <v>159</v>
      </c>
      <c r="L60" s="20" t="s">
        <v>332</v>
      </c>
      <c r="M60" s="20" t="s">
        <v>333</v>
      </c>
      <c r="N60" s="20" t="s">
        <v>162</v>
      </c>
      <c r="O60" s="20" t="s">
        <v>163</v>
      </c>
      <c r="P60" s="89"/>
      <c r="Q60" s="21" t="s">
        <v>294</v>
      </c>
      <c r="R60" s="87"/>
      <c r="S60" s="30" t="s">
        <v>334</v>
      </c>
      <c r="T60" s="30"/>
      <c r="U60" s="30"/>
    </row>
    <row r="61" spans="1:21" ht="101.5">
      <c r="A61" s="147">
        <v>88192</v>
      </c>
      <c r="B61" s="19"/>
      <c r="C61" s="19" t="s">
        <v>155</v>
      </c>
      <c r="D61" s="19" t="s">
        <v>155</v>
      </c>
      <c r="E61" s="19" t="s">
        <v>331</v>
      </c>
      <c r="F61" s="24" t="s">
        <v>157</v>
      </c>
      <c r="G61" s="86" t="s">
        <v>57</v>
      </c>
      <c r="H61" s="86" t="s">
        <v>67</v>
      </c>
      <c r="I61" s="19" t="s">
        <v>158</v>
      </c>
      <c r="J61" s="19" t="s">
        <v>158</v>
      </c>
      <c r="K61" s="20" t="s">
        <v>166</v>
      </c>
      <c r="L61" s="20" t="s">
        <v>332</v>
      </c>
      <c r="M61" s="20" t="s">
        <v>333</v>
      </c>
      <c r="N61" s="20"/>
      <c r="O61" s="20" t="s">
        <v>163</v>
      </c>
      <c r="P61" s="89"/>
      <c r="Q61" s="21" t="s">
        <v>294</v>
      </c>
      <c r="R61" s="87">
        <v>78192</v>
      </c>
      <c r="S61" s="30"/>
      <c r="T61" s="30"/>
      <c r="U61" s="30"/>
    </row>
    <row r="62" spans="1:21" ht="101.5">
      <c r="A62" s="147" t="s">
        <v>334</v>
      </c>
      <c r="B62" s="19"/>
      <c r="C62" s="19" t="s">
        <v>168</v>
      </c>
      <c r="D62" s="19" t="s">
        <v>168</v>
      </c>
      <c r="E62" s="19" t="s">
        <v>331</v>
      </c>
      <c r="F62" s="24" t="s">
        <v>157</v>
      </c>
      <c r="G62" s="86" t="s">
        <v>57</v>
      </c>
      <c r="H62" s="86" t="s">
        <v>67</v>
      </c>
      <c r="I62" s="19" t="s">
        <v>158</v>
      </c>
      <c r="J62" s="19" t="s">
        <v>158</v>
      </c>
      <c r="K62" s="20" t="s">
        <v>169</v>
      </c>
      <c r="L62" s="20" t="s">
        <v>335</v>
      </c>
      <c r="M62" s="20" t="s">
        <v>333</v>
      </c>
      <c r="N62" s="20"/>
      <c r="O62" s="20" t="s">
        <v>163</v>
      </c>
      <c r="P62" s="89"/>
      <c r="Q62" s="21" t="s">
        <v>294</v>
      </c>
      <c r="R62" s="87">
        <v>78182</v>
      </c>
      <c r="S62" s="30"/>
      <c r="T62" s="30"/>
      <c r="U62" s="30"/>
    </row>
    <row r="63" spans="1:21" ht="101.5">
      <c r="A63" s="147" t="s">
        <v>336</v>
      </c>
      <c r="B63" s="19"/>
      <c r="C63" s="19" t="s">
        <v>168</v>
      </c>
      <c r="D63" s="19" t="s">
        <v>168</v>
      </c>
      <c r="E63" s="19" t="s">
        <v>331</v>
      </c>
      <c r="F63" s="24" t="s">
        <v>157</v>
      </c>
      <c r="G63" s="86" t="s">
        <v>57</v>
      </c>
      <c r="H63" s="86" t="s">
        <v>67</v>
      </c>
      <c r="I63" s="19" t="s">
        <v>158</v>
      </c>
      <c r="J63" s="19" t="s">
        <v>158</v>
      </c>
      <c r="K63" s="20" t="s">
        <v>179</v>
      </c>
      <c r="L63" s="20" t="s">
        <v>337</v>
      </c>
      <c r="M63" s="90" t="s">
        <v>333</v>
      </c>
      <c r="N63" s="90" t="s">
        <v>338</v>
      </c>
      <c r="O63" s="90" t="s">
        <v>163</v>
      </c>
      <c r="P63" s="91"/>
      <c r="Q63" s="66" t="s">
        <v>294</v>
      </c>
      <c r="R63" s="87"/>
      <c r="S63" s="87"/>
      <c r="T63" s="87"/>
      <c r="U63" s="30"/>
    </row>
    <row r="64" spans="1:21" ht="130.5">
      <c r="A64" s="147" t="s">
        <v>339</v>
      </c>
      <c r="B64" s="19"/>
      <c r="C64" s="19" t="s">
        <v>267</v>
      </c>
      <c r="D64" s="19" t="s">
        <v>267</v>
      </c>
      <c r="E64" s="19" t="s">
        <v>340</v>
      </c>
      <c r="F64" s="24" t="s">
        <v>157</v>
      </c>
      <c r="G64" s="86" t="s">
        <v>57</v>
      </c>
      <c r="H64" s="86" t="s">
        <v>67</v>
      </c>
      <c r="I64" s="19" t="s">
        <v>158</v>
      </c>
      <c r="J64" s="19" t="s">
        <v>158</v>
      </c>
      <c r="K64" s="20" t="s">
        <v>166</v>
      </c>
      <c r="L64" s="20" t="s">
        <v>341</v>
      </c>
      <c r="M64" s="90" t="s">
        <v>342</v>
      </c>
      <c r="N64" s="90" t="s">
        <v>343</v>
      </c>
      <c r="O64" s="90" t="s">
        <v>163</v>
      </c>
      <c r="P64" s="91"/>
      <c r="Q64" s="66" t="s">
        <v>344</v>
      </c>
      <c r="R64" s="87" t="s">
        <v>345</v>
      </c>
      <c r="S64" s="87"/>
      <c r="T64" s="87"/>
      <c r="U64" s="30"/>
    </row>
    <row r="65" spans="1:21" ht="130.5">
      <c r="A65" s="147" t="s">
        <v>345</v>
      </c>
      <c r="B65" s="19"/>
      <c r="C65" s="19" t="s">
        <v>267</v>
      </c>
      <c r="D65" s="19" t="s">
        <v>267</v>
      </c>
      <c r="E65" s="19" t="s">
        <v>340</v>
      </c>
      <c r="F65" s="24" t="s">
        <v>157</v>
      </c>
      <c r="G65" s="86" t="s">
        <v>57</v>
      </c>
      <c r="H65" s="86" t="s">
        <v>67</v>
      </c>
      <c r="I65" s="19" t="s">
        <v>158</v>
      </c>
      <c r="J65" s="19" t="s">
        <v>158</v>
      </c>
      <c r="K65" s="20" t="s">
        <v>159</v>
      </c>
      <c r="L65" s="20" t="s">
        <v>341</v>
      </c>
      <c r="M65" s="90" t="s">
        <v>342</v>
      </c>
      <c r="N65" s="90" t="s">
        <v>296</v>
      </c>
      <c r="O65" s="90" t="s">
        <v>163</v>
      </c>
      <c r="P65" s="91"/>
      <c r="Q65" s="66" t="s">
        <v>344</v>
      </c>
      <c r="R65" s="87"/>
      <c r="S65" s="87"/>
      <c r="T65" s="87"/>
      <c r="U65" s="30"/>
    </row>
    <row r="66" spans="1:21" ht="87">
      <c r="A66" s="147">
        <v>78199</v>
      </c>
      <c r="B66" s="19"/>
      <c r="C66" s="19" t="s">
        <v>168</v>
      </c>
      <c r="D66" s="19" t="s">
        <v>168</v>
      </c>
      <c r="E66" s="19" t="s">
        <v>346</v>
      </c>
      <c r="F66" s="24" t="s">
        <v>157</v>
      </c>
      <c r="G66" s="86" t="s">
        <v>60</v>
      </c>
      <c r="H66" s="86" t="s">
        <v>67</v>
      </c>
      <c r="I66" s="19" t="s">
        <v>158</v>
      </c>
      <c r="J66" s="19" t="s">
        <v>158</v>
      </c>
      <c r="K66" s="20" t="s">
        <v>159</v>
      </c>
      <c r="L66" s="20" t="s">
        <v>347</v>
      </c>
      <c r="M66" s="20" t="s">
        <v>348</v>
      </c>
      <c r="N66" s="20" t="s">
        <v>162</v>
      </c>
      <c r="O66" s="20" t="s">
        <v>163</v>
      </c>
      <c r="P66" s="89"/>
      <c r="Q66" s="21" t="s">
        <v>294</v>
      </c>
      <c r="R66" s="87"/>
      <c r="S66" s="30"/>
      <c r="T66" s="30"/>
      <c r="U66" s="30"/>
    </row>
    <row r="67" spans="1:21" ht="87">
      <c r="A67" s="147">
        <v>88199</v>
      </c>
      <c r="B67" s="19"/>
      <c r="C67" s="19" t="s">
        <v>154</v>
      </c>
      <c r="D67" s="19" t="s">
        <v>154</v>
      </c>
      <c r="E67" s="19" t="s">
        <v>346</v>
      </c>
      <c r="F67" s="24" t="s">
        <v>157</v>
      </c>
      <c r="G67" s="86" t="s">
        <v>60</v>
      </c>
      <c r="H67" s="86" t="s">
        <v>67</v>
      </c>
      <c r="I67" s="19" t="s">
        <v>158</v>
      </c>
      <c r="J67" s="19" t="s">
        <v>158</v>
      </c>
      <c r="K67" s="20" t="s">
        <v>166</v>
      </c>
      <c r="L67" s="20" t="s">
        <v>347</v>
      </c>
      <c r="M67" s="20" t="s">
        <v>348</v>
      </c>
      <c r="N67" s="20" t="s">
        <v>162</v>
      </c>
      <c r="O67" s="20" t="s">
        <v>163</v>
      </c>
      <c r="P67" s="89"/>
      <c r="Q67" s="21" t="s">
        <v>294</v>
      </c>
      <c r="R67" s="87">
        <v>78199</v>
      </c>
      <c r="S67" s="30"/>
      <c r="T67" s="30"/>
      <c r="U67" s="30"/>
    </row>
    <row r="68" spans="1:21" ht="87">
      <c r="A68" s="147">
        <v>78182</v>
      </c>
      <c r="B68" s="19"/>
      <c r="C68" s="19" t="s">
        <v>168</v>
      </c>
      <c r="D68" s="19" t="s">
        <v>168</v>
      </c>
      <c r="E68" s="19" t="s">
        <v>349</v>
      </c>
      <c r="F68" s="24" t="s">
        <v>157</v>
      </c>
      <c r="G68" s="86" t="s">
        <v>60</v>
      </c>
      <c r="H68" s="86" t="s">
        <v>67</v>
      </c>
      <c r="I68" s="19" t="s">
        <v>158</v>
      </c>
      <c r="J68" s="19" t="s">
        <v>158</v>
      </c>
      <c r="K68" s="20" t="s">
        <v>159</v>
      </c>
      <c r="L68" s="20" t="s">
        <v>350</v>
      </c>
      <c r="M68" s="20" t="s">
        <v>351</v>
      </c>
      <c r="N68" s="20" t="s">
        <v>162</v>
      </c>
      <c r="O68" s="20" t="s">
        <v>163</v>
      </c>
      <c r="P68" s="89"/>
      <c r="Q68" s="21" t="s">
        <v>294</v>
      </c>
      <c r="R68" s="87"/>
      <c r="S68" s="30"/>
      <c r="T68" s="30"/>
      <c r="U68" s="30"/>
    </row>
    <row r="69" spans="1:21" ht="101.5">
      <c r="A69" s="147">
        <v>88182</v>
      </c>
      <c r="B69" s="19"/>
      <c r="C69" s="19" t="s">
        <v>154</v>
      </c>
      <c r="D69" s="19" t="s">
        <v>154</v>
      </c>
      <c r="E69" s="19" t="s">
        <v>349</v>
      </c>
      <c r="F69" s="24" t="s">
        <v>157</v>
      </c>
      <c r="G69" s="86" t="s">
        <v>60</v>
      </c>
      <c r="H69" s="86" t="s">
        <v>67</v>
      </c>
      <c r="I69" s="19" t="s">
        <v>158</v>
      </c>
      <c r="J69" s="19" t="s">
        <v>158</v>
      </c>
      <c r="K69" s="20" t="s">
        <v>166</v>
      </c>
      <c r="L69" s="20" t="s">
        <v>350</v>
      </c>
      <c r="M69" s="20" t="s">
        <v>352</v>
      </c>
      <c r="N69" s="20" t="s">
        <v>162</v>
      </c>
      <c r="O69" s="20" t="s">
        <v>163</v>
      </c>
      <c r="P69" s="89"/>
      <c r="Q69" s="21" t="s">
        <v>294</v>
      </c>
      <c r="R69" s="87">
        <v>78182</v>
      </c>
      <c r="S69" s="30"/>
      <c r="T69" s="30"/>
      <c r="U69" s="30"/>
    </row>
    <row r="70" spans="1:21" ht="101.5">
      <c r="A70" s="147">
        <v>78193</v>
      </c>
      <c r="B70" s="19"/>
      <c r="C70" s="19" t="s">
        <v>168</v>
      </c>
      <c r="D70" s="19" t="s">
        <v>155</v>
      </c>
      <c r="E70" s="19" t="s">
        <v>353</v>
      </c>
      <c r="F70" s="24" t="s">
        <v>157</v>
      </c>
      <c r="G70" s="86" t="s">
        <v>61</v>
      </c>
      <c r="H70" s="86" t="s">
        <v>83</v>
      </c>
      <c r="I70" s="19" t="s">
        <v>158</v>
      </c>
      <c r="J70" s="19" t="s">
        <v>158</v>
      </c>
      <c r="K70" s="20" t="s">
        <v>159</v>
      </c>
      <c r="L70" s="20" t="s">
        <v>354</v>
      </c>
      <c r="M70" s="20" t="s">
        <v>355</v>
      </c>
      <c r="N70" s="20" t="s">
        <v>356</v>
      </c>
      <c r="O70" s="20" t="s">
        <v>163</v>
      </c>
      <c r="P70" s="89"/>
      <c r="Q70" s="21" t="s">
        <v>357</v>
      </c>
      <c r="R70" s="87"/>
      <c r="S70" s="30" t="s">
        <v>358</v>
      </c>
      <c r="T70" s="30"/>
      <c r="U70" s="30"/>
    </row>
    <row r="71" spans="1:21" ht="101.5">
      <c r="A71" s="147">
        <v>88193</v>
      </c>
      <c r="B71" s="19"/>
      <c r="C71" s="19" t="s">
        <v>154</v>
      </c>
      <c r="D71" s="19" t="s">
        <v>155</v>
      </c>
      <c r="E71" s="19" t="s">
        <v>353</v>
      </c>
      <c r="F71" s="24" t="s">
        <v>157</v>
      </c>
      <c r="G71" s="86" t="s">
        <v>61</v>
      </c>
      <c r="H71" s="86" t="s">
        <v>83</v>
      </c>
      <c r="I71" s="19" t="s">
        <v>158</v>
      </c>
      <c r="J71" s="19" t="s">
        <v>158</v>
      </c>
      <c r="K71" s="20" t="s">
        <v>166</v>
      </c>
      <c r="L71" s="20" t="s">
        <v>354</v>
      </c>
      <c r="M71" s="20" t="s">
        <v>359</v>
      </c>
      <c r="N71" s="20" t="s">
        <v>360</v>
      </c>
      <c r="O71" s="20" t="s">
        <v>163</v>
      </c>
      <c r="P71" s="89"/>
      <c r="Q71" s="21" t="s">
        <v>357</v>
      </c>
      <c r="R71" s="87">
        <v>78193</v>
      </c>
      <c r="S71" s="30" t="s">
        <v>358</v>
      </c>
      <c r="T71" s="30"/>
      <c r="U71" s="30"/>
    </row>
    <row r="72" spans="1:21" ht="101.5">
      <c r="A72" s="147" t="s">
        <v>358</v>
      </c>
      <c r="B72" s="19"/>
      <c r="C72" s="19" t="s">
        <v>168</v>
      </c>
      <c r="D72" s="19" t="s">
        <v>168</v>
      </c>
      <c r="E72" s="19" t="s">
        <v>353</v>
      </c>
      <c r="F72" s="24" t="s">
        <v>157</v>
      </c>
      <c r="G72" s="86" t="s">
        <v>61</v>
      </c>
      <c r="H72" s="86" t="s">
        <v>83</v>
      </c>
      <c r="I72" s="19" t="s">
        <v>158</v>
      </c>
      <c r="J72" s="19" t="s">
        <v>158</v>
      </c>
      <c r="K72" s="20" t="s">
        <v>169</v>
      </c>
      <c r="L72" s="20" t="s">
        <v>361</v>
      </c>
      <c r="M72" s="20" t="s">
        <v>359</v>
      </c>
      <c r="N72" s="20" t="s">
        <v>360</v>
      </c>
      <c r="O72" s="20" t="s">
        <v>163</v>
      </c>
      <c r="P72" s="89"/>
      <c r="Q72" s="21" t="s">
        <v>357</v>
      </c>
      <c r="R72" s="87">
        <v>78193</v>
      </c>
      <c r="S72" s="30"/>
      <c r="T72" s="30"/>
      <c r="U72" s="30"/>
    </row>
    <row r="73" spans="1:21" ht="87">
      <c r="A73" s="147">
        <v>78194</v>
      </c>
      <c r="B73" s="19"/>
      <c r="C73" s="19" t="s">
        <v>168</v>
      </c>
      <c r="D73" s="19" t="s">
        <v>155</v>
      </c>
      <c r="E73" s="19" t="s">
        <v>362</v>
      </c>
      <c r="F73" s="24" t="s">
        <v>157</v>
      </c>
      <c r="G73" s="86" t="s">
        <v>61</v>
      </c>
      <c r="H73" s="86" t="s">
        <v>83</v>
      </c>
      <c r="I73" s="19" t="s">
        <v>158</v>
      </c>
      <c r="J73" s="19" t="s">
        <v>158</v>
      </c>
      <c r="K73" s="20" t="s">
        <v>159</v>
      </c>
      <c r="L73" s="20" t="s">
        <v>363</v>
      </c>
      <c r="M73" s="20" t="s">
        <v>364</v>
      </c>
      <c r="N73" s="20" t="s">
        <v>356</v>
      </c>
      <c r="O73" s="20" t="s">
        <v>163</v>
      </c>
      <c r="P73" s="89"/>
      <c r="Q73" s="21" t="s">
        <v>357</v>
      </c>
      <c r="R73" s="87"/>
      <c r="S73" s="30" t="s">
        <v>365</v>
      </c>
      <c r="T73" s="30"/>
      <c r="U73" s="30"/>
    </row>
    <row r="74" spans="1:21" ht="87">
      <c r="A74" s="147">
        <v>88194</v>
      </c>
      <c r="B74" s="19"/>
      <c r="C74" s="19" t="s">
        <v>154</v>
      </c>
      <c r="D74" s="19" t="s">
        <v>155</v>
      </c>
      <c r="E74" s="19" t="s">
        <v>362</v>
      </c>
      <c r="F74" s="24" t="s">
        <v>157</v>
      </c>
      <c r="G74" s="86" t="s">
        <v>61</v>
      </c>
      <c r="H74" s="86" t="s">
        <v>83</v>
      </c>
      <c r="I74" s="19" t="s">
        <v>158</v>
      </c>
      <c r="J74" s="19" t="s">
        <v>158</v>
      </c>
      <c r="K74" s="20" t="s">
        <v>166</v>
      </c>
      <c r="L74" s="20" t="s">
        <v>363</v>
      </c>
      <c r="M74" s="20" t="s">
        <v>364</v>
      </c>
      <c r="N74" s="20" t="s">
        <v>360</v>
      </c>
      <c r="O74" s="20" t="s">
        <v>163</v>
      </c>
      <c r="P74" s="89"/>
      <c r="Q74" s="21" t="s">
        <v>357</v>
      </c>
      <c r="R74" s="87">
        <v>78194</v>
      </c>
      <c r="S74" s="30" t="s">
        <v>365</v>
      </c>
      <c r="T74" s="30"/>
      <c r="U74" s="30"/>
    </row>
    <row r="75" spans="1:21" ht="87">
      <c r="A75" s="147" t="s">
        <v>365</v>
      </c>
      <c r="B75" s="19"/>
      <c r="C75" s="19" t="s">
        <v>168</v>
      </c>
      <c r="D75" s="19" t="s">
        <v>168</v>
      </c>
      <c r="E75" s="19" t="s">
        <v>362</v>
      </c>
      <c r="F75" s="24" t="s">
        <v>157</v>
      </c>
      <c r="G75" s="86" t="s">
        <v>61</v>
      </c>
      <c r="H75" s="86" t="s">
        <v>83</v>
      </c>
      <c r="I75" s="19" t="s">
        <v>158</v>
      </c>
      <c r="J75" s="19" t="s">
        <v>158</v>
      </c>
      <c r="K75" s="20" t="s">
        <v>169</v>
      </c>
      <c r="L75" s="20" t="s">
        <v>366</v>
      </c>
      <c r="M75" s="20" t="s">
        <v>364</v>
      </c>
      <c r="N75" s="20" t="s">
        <v>360</v>
      </c>
      <c r="O75" s="20" t="s">
        <v>163</v>
      </c>
      <c r="P75" s="89"/>
      <c r="Q75" s="21" t="s">
        <v>357</v>
      </c>
      <c r="R75" s="87">
        <v>78194</v>
      </c>
      <c r="S75" s="30"/>
      <c r="T75" s="30"/>
      <c r="U75" s="30"/>
    </row>
    <row r="76" spans="1:21" ht="147">
      <c r="A76" s="94" t="s">
        <v>367</v>
      </c>
      <c r="B76" s="19"/>
      <c r="C76" s="19" t="s">
        <v>267</v>
      </c>
      <c r="D76" s="19" t="e">
        <v>#N/A</v>
      </c>
      <c r="E76" s="19" t="s">
        <v>368</v>
      </c>
      <c r="F76" s="24" t="s">
        <v>369</v>
      </c>
      <c r="G76" s="86" t="s">
        <v>52</v>
      </c>
      <c r="H76" s="86" t="s">
        <v>64</v>
      </c>
      <c r="I76" s="19" t="s">
        <v>158</v>
      </c>
      <c r="J76" s="19" t="s">
        <v>178</v>
      </c>
      <c r="K76" s="20" t="s">
        <v>159</v>
      </c>
      <c r="L76" s="20" t="s">
        <v>370</v>
      </c>
      <c r="M76" s="20" t="s">
        <v>371</v>
      </c>
      <c r="N76" s="20"/>
      <c r="O76" s="20" t="s">
        <v>163</v>
      </c>
      <c r="P76" s="20" t="s">
        <v>372</v>
      </c>
      <c r="Q76" s="21" t="s">
        <v>373</v>
      </c>
      <c r="R76" s="85"/>
      <c r="S76" s="85"/>
      <c r="T76" s="85"/>
      <c r="U76" s="22"/>
    </row>
    <row r="77" spans="1:21" ht="161.5">
      <c r="A77" s="94" t="s">
        <v>374</v>
      </c>
      <c r="B77" s="19"/>
      <c r="C77" s="19" t="s">
        <v>176</v>
      </c>
      <c r="D77" s="19" t="s">
        <v>176</v>
      </c>
      <c r="E77" s="88" t="s">
        <v>375</v>
      </c>
      <c r="F77" s="24" t="s">
        <v>369</v>
      </c>
      <c r="G77" s="86" t="s">
        <v>52</v>
      </c>
      <c r="H77" s="86" t="s">
        <v>64</v>
      </c>
      <c r="I77" s="19" t="s">
        <v>158</v>
      </c>
      <c r="J77" s="19" t="s">
        <v>158</v>
      </c>
      <c r="K77" s="20" t="s">
        <v>166</v>
      </c>
      <c r="L77" s="20" t="s">
        <v>376</v>
      </c>
      <c r="M77" s="20" t="s">
        <v>377</v>
      </c>
      <c r="N77" s="20" t="s">
        <v>378</v>
      </c>
      <c r="O77" s="20" t="s">
        <v>163</v>
      </c>
      <c r="P77" s="20" t="s">
        <v>158</v>
      </c>
      <c r="Q77" s="21" t="s">
        <v>379</v>
      </c>
      <c r="R77" s="87" t="s">
        <v>380</v>
      </c>
      <c r="S77" s="87"/>
      <c r="T77" s="87"/>
      <c r="U77" s="30"/>
    </row>
    <row r="78" spans="1:21" ht="161.5">
      <c r="A78" s="94" t="s">
        <v>380</v>
      </c>
      <c r="B78" s="19"/>
      <c r="C78" s="19" t="s">
        <v>176</v>
      </c>
      <c r="D78" s="19" t="s">
        <v>176</v>
      </c>
      <c r="E78" s="88" t="s">
        <v>375</v>
      </c>
      <c r="F78" s="24" t="s">
        <v>369</v>
      </c>
      <c r="G78" s="86" t="s">
        <v>52</v>
      </c>
      <c r="H78" s="86" t="s">
        <v>64</v>
      </c>
      <c r="I78" s="19" t="s">
        <v>158</v>
      </c>
      <c r="J78" s="19" t="s">
        <v>158</v>
      </c>
      <c r="K78" s="20" t="s">
        <v>159</v>
      </c>
      <c r="L78" s="20" t="s">
        <v>376</v>
      </c>
      <c r="M78" s="20" t="s">
        <v>377</v>
      </c>
      <c r="N78" s="20" t="s">
        <v>381</v>
      </c>
      <c r="O78" s="20" t="s">
        <v>163</v>
      </c>
      <c r="P78" s="20" t="s">
        <v>158</v>
      </c>
      <c r="Q78" s="21" t="s">
        <v>379</v>
      </c>
      <c r="R78" s="87"/>
      <c r="S78" s="87"/>
      <c r="T78" s="87"/>
      <c r="U78" s="30"/>
    </row>
    <row r="79" spans="1:21" ht="89">
      <c r="A79" s="94" t="s">
        <v>382</v>
      </c>
      <c r="B79" s="19"/>
      <c r="C79" s="19" t="s">
        <v>176</v>
      </c>
      <c r="D79" s="19" t="s">
        <v>176</v>
      </c>
      <c r="E79" s="88" t="s">
        <v>375</v>
      </c>
      <c r="F79" s="24" t="s">
        <v>369</v>
      </c>
      <c r="G79" s="86" t="s">
        <v>52</v>
      </c>
      <c r="H79" s="86" t="s">
        <v>64</v>
      </c>
      <c r="I79" s="19" t="s">
        <v>158</v>
      </c>
      <c r="J79" s="19" t="s">
        <v>158</v>
      </c>
      <c r="K79" s="20" t="s">
        <v>166</v>
      </c>
      <c r="L79" s="20" t="s">
        <v>383</v>
      </c>
      <c r="M79" s="20" t="s">
        <v>384</v>
      </c>
      <c r="N79" s="20" t="s">
        <v>385</v>
      </c>
      <c r="O79" s="20" t="s">
        <v>163</v>
      </c>
      <c r="P79" s="20" t="s">
        <v>158</v>
      </c>
      <c r="Q79" s="21" t="s">
        <v>379</v>
      </c>
      <c r="R79" s="87" t="s">
        <v>386</v>
      </c>
      <c r="S79" s="87"/>
      <c r="T79" s="87"/>
      <c r="U79" s="30"/>
    </row>
    <row r="80" spans="1:21" s="214" customFormat="1" ht="89">
      <c r="A80" s="94" t="s">
        <v>386</v>
      </c>
      <c r="B80" s="19"/>
      <c r="C80" s="19" t="s">
        <v>176</v>
      </c>
      <c r="D80" s="19" t="s">
        <v>176</v>
      </c>
      <c r="E80" s="88" t="s">
        <v>375</v>
      </c>
      <c r="F80" s="24" t="s">
        <v>369</v>
      </c>
      <c r="G80" s="86" t="s">
        <v>52</v>
      </c>
      <c r="H80" s="86" t="s">
        <v>64</v>
      </c>
      <c r="I80" s="19" t="s">
        <v>158</v>
      </c>
      <c r="J80" s="19" t="s">
        <v>158</v>
      </c>
      <c r="K80" s="20" t="s">
        <v>159</v>
      </c>
      <c r="L80" s="20" t="s">
        <v>383</v>
      </c>
      <c r="M80" s="20" t="s">
        <v>384</v>
      </c>
      <c r="N80" s="20" t="s">
        <v>387</v>
      </c>
      <c r="O80" s="20" t="s">
        <v>163</v>
      </c>
      <c r="P80" s="20" t="s">
        <v>158</v>
      </c>
      <c r="Q80" s="21" t="s">
        <v>379</v>
      </c>
      <c r="R80" s="87"/>
      <c r="S80" s="87"/>
      <c r="T80" s="87"/>
      <c r="U80" s="30"/>
    </row>
    <row r="81" spans="1:21" s="214" customFormat="1" ht="89">
      <c r="A81" s="94" t="s">
        <v>388</v>
      </c>
      <c r="B81" s="19"/>
      <c r="C81" s="19" t="s">
        <v>154</v>
      </c>
      <c r="D81" s="19" t="s">
        <v>154</v>
      </c>
      <c r="E81" s="88" t="s">
        <v>375</v>
      </c>
      <c r="F81" s="24" t="s">
        <v>369</v>
      </c>
      <c r="G81" s="86" t="s">
        <v>52</v>
      </c>
      <c r="H81" s="86" t="s">
        <v>64</v>
      </c>
      <c r="I81" s="19" t="s">
        <v>158</v>
      </c>
      <c r="J81" s="19" t="s">
        <v>158</v>
      </c>
      <c r="K81" s="20" t="s">
        <v>166</v>
      </c>
      <c r="L81" s="20" t="s">
        <v>389</v>
      </c>
      <c r="M81" s="20" t="s">
        <v>384</v>
      </c>
      <c r="N81" s="20" t="s">
        <v>390</v>
      </c>
      <c r="O81" s="20" t="s">
        <v>163</v>
      </c>
      <c r="P81" s="20" t="s">
        <v>158</v>
      </c>
      <c r="Q81" s="21" t="s">
        <v>379</v>
      </c>
      <c r="R81" s="87" t="s">
        <v>391</v>
      </c>
      <c r="S81" s="87"/>
      <c r="T81" s="87"/>
      <c r="U81" s="30"/>
    </row>
    <row r="82" spans="1:21" s="214" customFormat="1" ht="130.5">
      <c r="A82" s="94" t="s">
        <v>391</v>
      </c>
      <c r="B82" s="19"/>
      <c r="C82" s="19" t="s">
        <v>168</v>
      </c>
      <c r="D82" s="19" t="s">
        <v>168</v>
      </c>
      <c r="E82" s="88" t="s">
        <v>375</v>
      </c>
      <c r="F82" s="24" t="s">
        <v>369</v>
      </c>
      <c r="G82" s="86" t="s">
        <v>52</v>
      </c>
      <c r="H82" s="86" t="s">
        <v>64</v>
      </c>
      <c r="I82" s="19" t="s">
        <v>158</v>
      </c>
      <c r="J82" s="19" t="s">
        <v>158</v>
      </c>
      <c r="K82" s="20" t="s">
        <v>159</v>
      </c>
      <c r="L82" s="20" t="s">
        <v>389</v>
      </c>
      <c r="M82" s="20" t="s">
        <v>384</v>
      </c>
      <c r="N82" s="20" t="s">
        <v>392</v>
      </c>
      <c r="O82" s="20" t="s">
        <v>163</v>
      </c>
      <c r="P82" s="20" t="s">
        <v>158</v>
      </c>
      <c r="Q82" s="21" t="s">
        <v>379</v>
      </c>
      <c r="R82" s="87"/>
      <c r="S82" s="87"/>
      <c r="T82" s="87"/>
      <c r="U82" s="30"/>
    </row>
    <row r="83" spans="1:21" s="214" customFormat="1" ht="130.5">
      <c r="A83" s="94" t="s">
        <v>393</v>
      </c>
      <c r="B83" s="19"/>
      <c r="C83" s="19" t="s">
        <v>154</v>
      </c>
      <c r="D83" s="19" t="s">
        <v>154</v>
      </c>
      <c r="E83" s="19" t="s">
        <v>394</v>
      </c>
      <c r="F83" s="24" t="s">
        <v>369</v>
      </c>
      <c r="G83" s="86" t="s">
        <v>52</v>
      </c>
      <c r="H83" s="86" t="s">
        <v>64</v>
      </c>
      <c r="I83" s="19" t="s">
        <v>158</v>
      </c>
      <c r="J83" s="19" t="s">
        <v>158</v>
      </c>
      <c r="K83" s="20" t="s">
        <v>166</v>
      </c>
      <c r="L83" s="20" t="s">
        <v>395</v>
      </c>
      <c r="M83" s="20" t="s">
        <v>396</v>
      </c>
      <c r="N83" s="20"/>
      <c r="O83" s="20" t="s">
        <v>163</v>
      </c>
      <c r="P83" s="20" t="s">
        <v>158</v>
      </c>
      <c r="Q83" s="21" t="s">
        <v>397</v>
      </c>
      <c r="R83" s="87" t="s">
        <v>398</v>
      </c>
      <c r="S83" s="30"/>
      <c r="T83" s="30"/>
      <c r="U83" s="30"/>
    </row>
    <row r="84" spans="1:21" ht="130.5">
      <c r="A84" s="94" t="s">
        <v>398</v>
      </c>
      <c r="B84" s="19"/>
      <c r="C84" s="19" t="s">
        <v>154</v>
      </c>
      <c r="D84" s="19" t="s">
        <v>154</v>
      </c>
      <c r="E84" s="19" t="s">
        <v>394</v>
      </c>
      <c r="F84" s="24" t="s">
        <v>369</v>
      </c>
      <c r="G84" s="86" t="s">
        <v>52</v>
      </c>
      <c r="H84" s="86" t="s">
        <v>64</v>
      </c>
      <c r="I84" s="19" t="s">
        <v>158</v>
      </c>
      <c r="J84" s="19" t="s">
        <v>158</v>
      </c>
      <c r="K84" s="20" t="s">
        <v>159</v>
      </c>
      <c r="L84" s="20" t="s">
        <v>395</v>
      </c>
      <c r="M84" s="20" t="s">
        <v>396</v>
      </c>
      <c r="N84" s="20" t="s">
        <v>399</v>
      </c>
      <c r="O84" s="20" t="s">
        <v>163</v>
      </c>
      <c r="P84" s="20" t="s">
        <v>158</v>
      </c>
      <c r="Q84" s="21" t="s">
        <v>397</v>
      </c>
      <c r="R84" s="87"/>
      <c r="S84" s="30"/>
      <c r="T84" s="30"/>
      <c r="U84" s="30"/>
    </row>
    <row r="85" spans="1:21" ht="116">
      <c r="A85" s="94" t="s">
        <v>400</v>
      </c>
      <c r="B85" s="19"/>
      <c r="C85" s="19" t="s">
        <v>154</v>
      </c>
      <c r="D85" s="19" t="s">
        <v>154</v>
      </c>
      <c r="E85" s="19" t="s">
        <v>394</v>
      </c>
      <c r="F85" s="24" t="s">
        <v>369</v>
      </c>
      <c r="G85" s="86" t="s">
        <v>52</v>
      </c>
      <c r="H85" s="86" t="s">
        <v>64</v>
      </c>
      <c r="I85" s="19" t="s">
        <v>158</v>
      </c>
      <c r="J85" s="19" t="s">
        <v>158</v>
      </c>
      <c r="K85" s="20" t="s">
        <v>179</v>
      </c>
      <c r="L85" s="20" t="s">
        <v>401</v>
      </c>
      <c r="M85" s="20" t="s">
        <v>402</v>
      </c>
      <c r="N85" s="20"/>
      <c r="O85" s="20" t="s">
        <v>163</v>
      </c>
      <c r="P85" s="20" t="s">
        <v>158</v>
      </c>
      <c r="Q85" s="21" t="s">
        <v>397</v>
      </c>
      <c r="R85" s="87"/>
      <c r="S85" s="30"/>
      <c r="T85" s="30"/>
      <c r="U85" s="30"/>
    </row>
    <row r="86" spans="1:21" ht="101.5">
      <c r="A86" s="94" t="s">
        <v>403</v>
      </c>
      <c r="B86" s="19"/>
      <c r="C86" s="19" t="s">
        <v>154</v>
      </c>
      <c r="D86" s="19" t="e">
        <v>#N/A</v>
      </c>
      <c r="E86" s="89"/>
      <c r="F86" s="24" t="s">
        <v>369</v>
      </c>
      <c r="G86" s="86" t="s">
        <v>55</v>
      </c>
      <c r="H86" s="86" t="s">
        <v>75</v>
      </c>
      <c r="I86" s="19" t="s">
        <v>158</v>
      </c>
      <c r="J86" s="19" t="s">
        <v>178</v>
      </c>
      <c r="K86" s="20" t="s">
        <v>179</v>
      </c>
      <c r="L86" s="20" t="s">
        <v>404</v>
      </c>
      <c r="M86" s="20" t="s">
        <v>405</v>
      </c>
      <c r="N86" s="20" t="s">
        <v>162</v>
      </c>
      <c r="O86" s="20" t="s">
        <v>163</v>
      </c>
      <c r="P86" s="20" t="s">
        <v>406</v>
      </c>
      <c r="Q86" s="21" t="s">
        <v>407</v>
      </c>
      <c r="R86" s="87"/>
      <c r="S86" s="30"/>
      <c r="T86" s="30"/>
      <c r="U86" s="30"/>
    </row>
    <row r="87" spans="1:21" ht="159.5">
      <c r="A87" s="94" t="s">
        <v>408</v>
      </c>
      <c r="B87" s="19"/>
      <c r="C87" s="19" t="s">
        <v>154</v>
      </c>
      <c r="D87" s="19" t="s">
        <v>154</v>
      </c>
      <c r="E87" s="19" t="s">
        <v>368</v>
      </c>
      <c r="F87" s="24" t="s">
        <v>369</v>
      </c>
      <c r="G87" s="86" t="s">
        <v>55</v>
      </c>
      <c r="H87" s="86" t="s">
        <v>75</v>
      </c>
      <c r="I87" s="19" t="s">
        <v>158</v>
      </c>
      <c r="J87" s="19" t="s">
        <v>158</v>
      </c>
      <c r="K87" s="20" t="s">
        <v>159</v>
      </c>
      <c r="L87" s="20" t="s">
        <v>409</v>
      </c>
      <c r="M87" s="20" t="s">
        <v>410</v>
      </c>
      <c r="N87" s="20" t="s">
        <v>162</v>
      </c>
      <c r="O87" s="20" t="s">
        <v>163</v>
      </c>
      <c r="P87" s="20" t="s">
        <v>372</v>
      </c>
      <c r="Q87" s="21" t="s">
        <v>411</v>
      </c>
      <c r="R87" s="87"/>
      <c r="S87" s="30"/>
      <c r="T87" s="30"/>
      <c r="U87" s="30"/>
    </row>
    <row r="88" spans="1:21" ht="159.5">
      <c r="A88" s="94" t="s">
        <v>412</v>
      </c>
      <c r="B88" s="19"/>
      <c r="C88" s="19" t="s">
        <v>176</v>
      </c>
      <c r="D88" s="19" t="s">
        <v>176</v>
      </c>
      <c r="E88" s="19" t="s">
        <v>368</v>
      </c>
      <c r="F88" s="24" t="s">
        <v>369</v>
      </c>
      <c r="G88" s="86" t="s">
        <v>55</v>
      </c>
      <c r="H88" s="86" t="s">
        <v>75</v>
      </c>
      <c r="I88" s="19" t="s">
        <v>158</v>
      </c>
      <c r="J88" s="19" t="s">
        <v>158</v>
      </c>
      <c r="K88" s="20" t="s">
        <v>159</v>
      </c>
      <c r="L88" s="20" t="s">
        <v>413</v>
      </c>
      <c r="M88" s="20" t="s">
        <v>414</v>
      </c>
      <c r="N88" s="20" t="s">
        <v>162</v>
      </c>
      <c r="O88" s="20" t="s">
        <v>163</v>
      </c>
      <c r="P88" s="20" t="s">
        <v>372</v>
      </c>
      <c r="Q88" s="21" t="s">
        <v>411</v>
      </c>
      <c r="R88" s="87"/>
      <c r="S88" s="30"/>
      <c r="T88" s="30"/>
      <c r="U88" s="30"/>
    </row>
    <row r="89" spans="1:21" ht="174">
      <c r="A89" s="94" t="s">
        <v>415</v>
      </c>
      <c r="B89" s="19"/>
      <c r="C89" s="19" t="s">
        <v>154</v>
      </c>
      <c r="D89" s="19" t="s">
        <v>154</v>
      </c>
      <c r="E89" s="19" t="s">
        <v>368</v>
      </c>
      <c r="F89" s="24" t="s">
        <v>369</v>
      </c>
      <c r="G89" s="86" t="s">
        <v>55</v>
      </c>
      <c r="H89" s="86" t="s">
        <v>75</v>
      </c>
      <c r="I89" s="19" t="s">
        <v>158</v>
      </c>
      <c r="J89" s="19" t="s">
        <v>158</v>
      </c>
      <c r="K89" s="20" t="s">
        <v>159</v>
      </c>
      <c r="L89" s="20" t="s">
        <v>416</v>
      </c>
      <c r="M89" s="20" t="s">
        <v>417</v>
      </c>
      <c r="N89" s="20" t="s">
        <v>162</v>
      </c>
      <c r="O89" s="20" t="s">
        <v>163</v>
      </c>
      <c r="P89" s="20" t="s">
        <v>372</v>
      </c>
      <c r="Q89" s="21" t="s">
        <v>411</v>
      </c>
      <c r="R89" s="87"/>
      <c r="S89" s="30"/>
      <c r="T89" s="30"/>
      <c r="U89" s="30"/>
    </row>
    <row r="90" spans="1:21" ht="159.5">
      <c r="A90" s="94" t="s">
        <v>418</v>
      </c>
      <c r="B90" s="19"/>
      <c r="C90" s="19" t="s">
        <v>176</v>
      </c>
      <c r="D90" s="19" t="s">
        <v>176</v>
      </c>
      <c r="E90" s="19" t="s">
        <v>368</v>
      </c>
      <c r="F90" s="24" t="s">
        <v>369</v>
      </c>
      <c r="G90" s="86" t="s">
        <v>55</v>
      </c>
      <c r="H90" s="86" t="s">
        <v>75</v>
      </c>
      <c r="I90" s="19" t="s">
        <v>158</v>
      </c>
      <c r="J90" s="19" t="s">
        <v>158</v>
      </c>
      <c r="K90" s="20" t="s">
        <v>159</v>
      </c>
      <c r="L90" s="20" t="s">
        <v>419</v>
      </c>
      <c r="M90" s="20" t="s">
        <v>420</v>
      </c>
      <c r="N90" s="20"/>
      <c r="O90" s="20" t="s">
        <v>163</v>
      </c>
      <c r="P90" s="20" t="s">
        <v>372</v>
      </c>
      <c r="Q90" s="21" t="s">
        <v>411</v>
      </c>
      <c r="R90" s="85"/>
      <c r="S90" s="22"/>
      <c r="T90" s="22"/>
      <c r="U90" s="22"/>
    </row>
    <row r="91" spans="1:21" ht="130.5">
      <c r="A91" s="94" t="s">
        <v>421</v>
      </c>
      <c r="B91" s="19"/>
      <c r="C91" s="19" t="s">
        <v>176</v>
      </c>
      <c r="D91" s="19" t="s">
        <v>176</v>
      </c>
      <c r="E91" s="19" t="s">
        <v>368</v>
      </c>
      <c r="F91" s="24" t="s">
        <v>369</v>
      </c>
      <c r="G91" s="86" t="s">
        <v>55</v>
      </c>
      <c r="H91" s="86" t="s">
        <v>75</v>
      </c>
      <c r="I91" s="19" t="s">
        <v>158</v>
      </c>
      <c r="J91" s="19" t="s">
        <v>158</v>
      </c>
      <c r="K91" s="20" t="s">
        <v>159</v>
      </c>
      <c r="L91" s="20" t="s">
        <v>422</v>
      </c>
      <c r="M91" s="20" t="s">
        <v>423</v>
      </c>
      <c r="N91" s="20"/>
      <c r="O91" s="20" t="s">
        <v>163</v>
      </c>
      <c r="P91" s="20" t="s">
        <v>372</v>
      </c>
      <c r="Q91" s="21" t="s">
        <v>411</v>
      </c>
      <c r="R91" s="85"/>
      <c r="S91" s="22"/>
      <c r="T91" s="22"/>
      <c r="U91" s="22"/>
    </row>
    <row r="92" spans="1:21" ht="174">
      <c r="A92" s="94" t="s">
        <v>424</v>
      </c>
      <c r="B92" s="19"/>
      <c r="C92" s="19" t="s">
        <v>176</v>
      </c>
      <c r="D92" s="19" t="s">
        <v>176</v>
      </c>
      <c r="E92" s="19" t="s">
        <v>368</v>
      </c>
      <c r="F92" s="24" t="s">
        <v>369</v>
      </c>
      <c r="G92" s="86" t="s">
        <v>55</v>
      </c>
      <c r="H92" s="86" t="s">
        <v>75</v>
      </c>
      <c r="I92" s="19" t="s">
        <v>158</v>
      </c>
      <c r="J92" s="19" t="s">
        <v>158</v>
      </c>
      <c r="K92" s="20" t="s">
        <v>159</v>
      </c>
      <c r="L92" s="20" t="s">
        <v>425</v>
      </c>
      <c r="M92" s="20" t="s">
        <v>426</v>
      </c>
      <c r="N92" s="20"/>
      <c r="O92" s="20" t="s">
        <v>163</v>
      </c>
      <c r="P92" s="20" t="s">
        <v>372</v>
      </c>
      <c r="Q92" s="21" t="s">
        <v>411</v>
      </c>
      <c r="R92" s="85"/>
      <c r="S92" s="22"/>
      <c r="T92" s="22"/>
      <c r="U92" s="22"/>
    </row>
    <row r="93" spans="1:21" ht="159.5">
      <c r="A93" s="94" t="s">
        <v>427</v>
      </c>
      <c r="B93" s="19"/>
      <c r="C93" s="19" t="s">
        <v>176</v>
      </c>
      <c r="D93" s="19" t="s">
        <v>176</v>
      </c>
      <c r="E93" s="19" t="s">
        <v>368</v>
      </c>
      <c r="F93" s="24" t="s">
        <v>369</v>
      </c>
      <c r="G93" s="86" t="s">
        <v>55</v>
      </c>
      <c r="H93" s="86" t="s">
        <v>75</v>
      </c>
      <c r="I93" s="19" t="s">
        <v>158</v>
      </c>
      <c r="J93" s="19" t="s">
        <v>158</v>
      </c>
      <c r="K93" s="20" t="s">
        <v>159</v>
      </c>
      <c r="L93" s="20" t="s">
        <v>428</v>
      </c>
      <c r="M93" s="20" t="s">
        <v>429</v>
      </c>
      <c r="N93" s="20"/>
      <c r="O93" s="20" t="s">
        <v>163</v>
      </c>
      <c r="P93" s="20" t="s">
        <v>372</v>
      </c>
      <c r="Q93" s="21" t="s">
        <v>411</v>
      </c>
      <c r="R93" s="85"/>
      <c r="S93" s="85"/>
      <c r="T93" s="85"/>
      <c r="U93" s="22"/>
    </row>
    <row r="94" spans="1:21" ht="103.5">
      <c r="A94" s="94" t="s">
        <v>430</v>
      </c>
      <c r="B94" s="19"/>
      <c r="C94" s="19" t="s">
        <v>267</v>
      </c>
      <c r="D94" s="19" t="e">
        <v>#N/A</v>
      </c>
      <c r="E94" s="19" t="s">
        <v>368</v>
      </c>
      <c r="F94" s="24" t="s">
        <v>369</v>
      </c>
      <c r="G94" s="86" t="s">
        <v>55</v>
      </c>
      <c r="H94" s="86" t="s">
        <v>75</v>
      </c>
      <c r="I94" s="19" t="s">
        <v>158</v>
      </c>
      <c r="J94" s="19" t="s">
        <v>178</v>
      </c>
      <c r="K94" s="20" t="s">
        <v>159</v>
      </c>
      <c r="L94" s="20" t="s">
        <v>431</v>
      </c>
      <c r="M94" s="20" t="s">
        <v>432</v>
      </c>
      <c r="N94" s="20"/>
      <c r="O94" s="20" t="s">
        <v>163</v>
      </c>
      <c r="P94" s="20" t="s">
        <v>372</v>
      </c>
      <c r="Q94" s="21" t="s">
        <v>433</v>
      </c>
      <c r="R94" s="85"/>
      <c r="S94" s="85"/>
      <c r="T94" s="85"/>
      <c r="U94" s="22"/>
    </row>
    <row r="95" spans="1:21" s="210" customFormat="1" ht="130.5">
      <c r="A95" s="283" t="s">
        <v>434</v>
      </c>
      <c r="B95" s="199"/>
      <c r="C95" s="199" t="s">
        <v>259</v>
      </c>
      <c r="D95" s="83" t="s">
        <v>435</v>
      </c>
      <c r="E95" s="199" t="s">
        <v>436</v>
      </c>
      <c r="F95" s="197" t="s">
        <v>369</v>
      </c>
      <c r="G95" s="198" t="s">
        <v>55</v>
      </c>
      <c r="H95" s="198" t="s">
        <v>75</v>
      </c>
      <c r="I95" s="83" t="s">
        <v>261</v>
      </c>
      <c r="J95" s="83" t="s">
        <v>437</v>
      </c>
      <c r="K95" s="209" t="s">
        <v>166</v>
      </c>
      <c r="L95" s="209" t="s">
        <v>438</v>
      </c>
      <c r="M95" s="209" t="s">
        <v>439</v>
      </c>
      <c r="N95" s="209"/>
      <c r="O95" s="209" t="s">
        <v>163</v>
      </c>
      <c r="P95" s="209" t="s">
        <v>158</v>
      </c>
      <c r="Q95" s="200" t="s">
        <v>440</v>
      </c>
      <c r="R95" s="278" t="s">
        <v>441</v>
      </c>
      <c r="S95" s="279"/>
      <c r="T95" s="279"/>
      <c r="U95" s="279" t="s">
        <v>442</v>
      </c>
    </row>
    <row r="96" spans="1:21" s="12" customFormat="1" ht="130.5">
      <c r="A96" s="162" t="s">
        <v>441</v>
      </c>
      <c r="B96" s="83"/>
      <c r="C96" s="83" t="s">
        <v>443</v>
      </c>
      <c r="D96" s="83" t="s">
        <v>435</v>
      </c>
      <c r="E96" s="83" t="s">
        <v>436</v>
      </c>
      <c r="F96" s="150" t="s">
        <v>369</v>
      </c>
      <c r="G96" s="151" t="s">
        <v>55</v>
      </c>
      <c r="H96" s="151" t="s">
        <v>75</v>
      </c>
      <c r="I96" s="83" t="s">
        <v>437</v>
      </c>
      <c r="J96" s="83" t="s">
        <v>437</v>
      </c>
      <c r="K96" s="84" t="s">
        <v>159</v>
      </c>
      <c r="L96" s="84" t="s">
        <v>438</v>
      </c>
      <c r="M96" s="84" t="s">
        <v>439</v>
      </c>
      <c r="N96" s="291" t="s">
        <v>444</v>
      </c>
      <c r="O96" s="84" t="s">
        <v>163</v>
      </c>
      <c r="P96" s="84" t="s">
        <v>158</v>
      </c>
      <c r="Q96" s="28" t="s">
        <v>440</v>
      </c>
      <c r="R96" s="226"/>
      <c r="S96" s="166"/>
      <c r="T96" s="166"/>
      <c r="U96" s="166" t="s">
        <v>445</v>
      </c>
    </row>
    <row r="97" spans="1:21" s="210" customFormat="1" ht="58">
      <c r="A97" s="283" t="s">
        <v>446</v>
      </c>
      <c r="B97" s="199"/>
      <c r="C97" s="199" t="s">
        <v>259</v>
      </c>
      <c r="D97" s="199" t="s">
        <v>259</v>
      </c>
      <c r="E97" s="199" t="s">
        <v>436</v>
      </c>
      <c r="F97" s="197" t="s">
        <v>369</v>
      </c>
      <c r="G97" s="198" t="s">
        <v>55</v>
      </c>
      <c r="H97" s="198" t="s">
        <v>75</v>
      </c>
      <c r="I97" s="199" t="s">
        <v>261</v>
      </c>
      <c r="J97" s="199" t="s">
        <v>261</v>
      </c>
      <c r="K97" s="209" t="s">
        <v>179</v>
      </c>
      <c r="L97" s="209" t="s">
        <v>447</v>
      </c>
      <c r="M97" s="209" t="s">
        <v>448</v>
      </c>
      <c r="N97" s="209"/>
      <c r="O97" s="209" t="s">
        <v>163</v>
      </c>
      <c r="P97" s="209" t="s">
        <v>158</v>
      </c>
      <c r="Q97" s="200" t="s">
        <v>440</v>
      </c>
      <c r="R97" s="278"/>
      <c r="S97" s="279"/>
      <c r="T97" s="279"/>
      <c r="U97" s="201" t="s">
        <v>265</v>
      </c>
    </row>
    <row r="98" spans="1:21" s="210" customFormat="1" ht="145">
      <c r="A98" s="283" t="s">
        <v>449</v>
      </c>
      <c r="B98" s="199"/>
      <c r="C98" s="199" t="s">
        <v>259</v>
      </c>
      <c r="D98" s="199" t="s">
        <v>259</v>
      </c>
      <c r="E98" s="199" t="s">
        <v>436</v>
      </c>
      <c r="F98" s="197" t="s">
        <v>369</v>
      </c>
      <c r="G98" s="198" t="s">
        <v>55</v>
      </c>
      <c r="H98" s="198" t="s">
        <v>75</v>
      </c>
      <c r="I98" s="199" t="s">
        <v>261</v>
      </c>
      <c r="J98" s="199" t="s">
        <v>261</v>
      </c>
      <c r="K98" s="209" t="s">
        <v>159</v>
      </c>
      <c r="L98" s="209" t="s">
        <v>450</v>
      </c>
      <c r="M98" s="284" t="s">
        <v>451</v>
      </c>
      <c r="N98" s="209"/>
      <c r="O98" s="209" t="s">
        <v>163</v>
      </c>
      <c r="P98" s="209" t="s">
        <v>158</v>
      </c>
      <c r="Q98" s="200" t="s">
        <v>440</v>
      </c>
      <c r="R98" s="278"/>
      <c r="S98" s="279"/>
      <c r="T98" s="279"/>
      <c r="U98" s="201" t="s">
        <v>265</v>
      </c>
    </row>
    <row r="99" spans="1:21" ht="145">
      <c r="A99" s="94" t="s">
        <v>452</v>
      </c>
      <c r="B99" s="19"/>
      <c r="C99" s="19" t="s">
        <v>154</v>
      </c>
      <c r="D99" s="19" t="s">
        <v>154</v>
      </c>
      <c r="E99" s="19" t="s">
        <v>453</v>
      </c>
      <c r="F99" s="24" t="s">
        <v>369</v>
      </c>
      <c r="G99" s="86" t="s">
        <v>55</v>
      </c>
      <c r="H99" s="86" t="s">
        <v>67</v>
      </c>
      <c r="I99" s="19" t="s">
        <v>158</v>
      </c>
      <c r="J99" s="19" t="s">
        <v>158</v>
      </c>
      <c r="K99" s="20" t="s">
        <v>166</v>
      </c>
      <c r="L99" s="20" t="s">
        <v>454</v>
      </c>
      <c r="M99" s="20" t="s">
        <v>455</v>
      </c>
      <c r="N99" s="20" t="s">
        <v>456</v>
      </c>
      <c r="O99" s="20" t="s">
        <v>163</v>
      </c>
      <c r="P99" s="20" t="s">
        <v>158</v>
      </c>
      <c r="Q99" s="21" t="s">
        <v>457</v>
      </c>
      <c r="R99" s="85" t="s">
        <v>458</v>
      </c>
      <c r="S99" s="85"/>
      <c r="T99" s="85"/>
      <c r="U99" s="22"/>
    </row>
    <row r="100" spans="1:21" ht="145">
      <c r="A100" s="94" t="s">
        <v>458</v>
      </c>
      <c r="B100" s="19"/>
      <c r="C100" s="19" t="s">
        <v>168</v>
      </c>
      <c r="D100" s="19" t="s">
        <v>168</v>
      </c>
      <c r="E100" s="19" t="s">
        <v>453</v>
      </c>
      <c r="F100" s="24" t="s">
        <v>369</v>
      </c>
      <c r="G100" s="86" t="s">
        <v>55</v>
      </c>
      <c r="H100" s="86" t="s">
        <v>67</v>
      </c>
      <c r="I100" s="19" t="s">
        <v>158</v>
      </c>
      <c r="J100" s="19" t="s">
        <v>158</v>
      </c>
      <c r="K100" s="20" t="s">
        <v>159</v>
      </c>
      <c r="L100" s="20" t="s">
        <v>454</v>
      </c>
      <c r="M100" s="20" t="s">
        <v>455</v>
      </c>
      <c r="N100" s="20" t="s">
        <v>459</v>
      </c>
      <c r="O100" s="20" t="s">
        <v>163</v>
      </c>
      <c r="P100" s="20" t="s">
        <v>158</v>
      </c>
      <c r="Q100" s="21" t="s">
        <v>457</v>
      </c>
      <c r="R100" s="85"/>
      <c r="S100" s="85"/>
      <c r="T100" s="85"/>
      <c r="U100" s="22"/>
    </row>
    <row r="101" spans="1:21" ht="188.5">
      <c r="A101" s="94" t="s">
        <v>460</v>
      </c>
      <c r="B101" s="19"/>
      <c r="C101" s="19" t="s">
        <v>154</v>
      </c>
      <c r="D101" s="19" t="s">
        <v>154</v>
      </c>
      <c r="E101" s="19" t="s">
        <v>461</v>
      </c>
      <c r="F101" s="24" t="s">
        <v>369</v>
      </c>
      <c r="G101" s="86" t="s">
        <v>55</v>
      </c>
      <c r="H101" s="86" t="s">
        <v>67</v>
      </c>
      <c r="I101" s="19" t="s">
        <v>158</v>
      </c>
      <c r="J101" s="19" t="s">
        <v>158</v>
      </c>
      <c r="K101" s="20" t="s">
        <v>166</v>
      </c>
      <c r="L101" s="20" t="s">
        <v>462</v>
      </c>
      <c r="M101" s="20" t="s">
        <v>463</v>
      </c>
      <c r="N101" s="20" t="s">
        <v>464</v>
      </c>
      <c r="O101" s="20" t="s">
        <v>163</v>
      </c>
      <c r="P101" s="20" t="s">
        <v>158</v>
      </c>
      <c r="Q101" s="21" t="s">
        <v>465</v>
      </c>
      <c r="R101" s="87" t="s">
        <v>466</v>
      </c>
      <c r="S101" s="30"/>
      <c r="T101" s="30"/>
      <c r="U101" s="30"/>
    </row>
    <row r="102" spans="1:21" ht="188.5">
      <c r="A102" s="94" t="s">
        <v>466</v>
      </c>
      <c r="B102" s="19"/>
      <c r="C102" s="19" t="s">
        <v>154</v>
      </c>
      <c r="D102" s="19" t="s">
        <v>154</v>
      </c>
      <c r="E102" s="19" t="s">
        <v>461</v>
      </c>
      <c r="F102" s="24" t="s">
        <v>369</v>
      </c>
      <c r="G102" s="86" t="s">
        <v>55</v>
      </c>
      <c r="H102" s="86" t="s">
        <v>67</v>
      </c>
      <c r="I102" s="19" t="s">
        <v>158</v>
      </c>
      <c r="J102" s="19" t="s">
        <v>158</v>
      </c>
      <c r="K102" s="20" t="s">
        <v>159</v>
      </c>
      <c r="L102" s="20" t="s">
        <v>462</v>
      </c>
      <c r="M102" s="20" t="s">
        <v>467</v>
      </c>
      <c r="N102" s="20" t="s">
        <v>162</v>
      </c>
      <c r="O102" s="20" t="s">
        <v>163</v>
      </c>
      <c r="P102" s="20" t="s">
        <v>158</v>
      </c>
      <c r="Q102" s="21" t="s">
        <v>465</v>
      </c>
      <c r="R102" s="87"/>
      <c r="S102" s="30"/>
      <c r="T102" s="30"/>
      <c r="U102" s="30"/>
    </row>
    <row r="103" spans="1:21" ht="188.5">
      <c r="A103" s="94" t="s">
        <v>468</v>
      </c>
      <c r="B103" s="19"/>
      <c r="C103" s="19" t="s">
        <v>154</v>
      </c>
      <c r="D103" s="19" t="s">
        <v>154</v>
      </c>
      <c r="E103" s="19" t="s">
        <v>461</v>
      </c>
      <c r="F103" s="24" t="s">
        <v>369</v>
      </c>
      <c r="G103" s="86" t="s">
        <v>55</v>
      </c>
      <c r="H103" s="86" t="s">
        <v>67</v>
      </c>
      <c r="I103" s="19" t="s">
        <v>158</v>
      </c>
      <c r="J103" s="19" t="s">
        <v>158</v>
      </c>
      <c r="K103" s="20" t="s">
        <v>166</v>
      </c>
      <c r="L103" s="20" t="s">
        <v>469</v>
      </c>
      <c r="M103" s="20" t="s">
        <v>467</v>
      </c>
      <c r="N103" s="20" t="s">
        <v>464</v>
      </c>
      <c r="O103" s="20" t="s">
        <v>163</v>
      </c>
      <c r="P103" s="20" t="s">
        <v>158</v>
      </c>
      <c r="Q103" s="21" t="s">
        <v>465</v>
      </c>
      <c r="R103" s="87" t="s">
        <v>470</v>
      </c>
      <c r="S103" s="30"/>
      <c r="T103" s="30"/>
      <c r="U103" s="30"/>
    </row>
    <row r="104" spans="1:21" ht="188.5">
      <c r="A104" s="94" t="s">
        <v>470</v>
      </c>
      <c r="B104" s="19"/>
      <c r="C104" s="19" t="s">
        <v>154</v>
      </c>
      <c r="D104" s="19" t="s">
        <v>154</v>
      </c>
      <c r="E104" s="19" t="s">
        <v>461</v>
      </c>
      <c r="F104" s="24" t="s">
        <v>369</v>
      </c>
      <c r="G104" s="86" t="s">
        <v>55</v>
      </c>
      <c r="H104" s="86" t="s">
        <v>67</v>
      </c>
      <c r="I104" s="19" t="s">
        <v>158</v>
      </c>
      <c r="J104" s="19" t="s">
        <v>158</v>
      </c>
      <c r="K104" s="20" t="s">
        <v>159</v>
      </c>
      <c r="L104" s="20" t="s">
        <v>469</v>
      </c>
      <c r="M104" s="20" t="s">
        <v>467</v>
      </c>
      <c r="N104" s="20" t="s">
        <v>162</v>
      </c>
      <c r="O104" s="20" t="s">
        <v>163</v>
      </c>
      <c r="P104" s="20" t="s">
        <v>158</v>
      </c>
      <c r="Q104" s="21" t="s">
        <v>465</v>
      </c>
      <c r="R104" s="87"/>
      <c r="S104" s="30"/>
      <c r="T104" s="30"/>
      <c r="U104" s="30"/>
    </row>
    <row r="105" spans="1:21" s="214" customFormat="1" ht="101.5">
      <c r="A105" s="331" t="s">
        <v>471</v>
      </c>
      <c r="B105" s="315"/>
      <c r="C105" s="315" t="s">
        <v>267</v>
      </c>
      <c r="D105" s="315" t="s">
        <v>267</v>
      </c>
      <c r="E105" s="315" t="s">
        <v>472</v>
      </c>
      <c r="F105" s="332" t="s">
        <v>369</v>
      </c>
      <c r="G105" s="314" t="s">
        <v>55</v>
      </c>
      <c r="H105" s="314" t="s">
        <v>67</v>
      </c>
      <c r="I105" s="315" t="s">
        <v>267</v>
      </c>
      <c r="J105" s="315" t="s">
        <v>267</v>
      </c>
      <c r="K105" s="316" t="s">
        <v>166</v>
      </c>
      <c r="L105" s="316" t="s">
        <v>473</v>
      </c>
      <c r="M105" s="316" t="s">
        <v>474</v>
      </c>
      <c r="N105" s="316"/>
      <c r="O105" s="316" t="s">
        <v>163</v>
      </c>
      <c r="P105" s="316" t="s">
        <v>158</v>
      </c>
      <c r="Q105" s="318" t="s">
        <v>475</v>
      </c>
      <c r="R105" s="333" t="s">
        <v>476</v>
      </c>
      <c r="S105" s="334"/>
      <c r="T105" s="334"/>
      <c r="U105" s="334"/>
    </row>
    <row r="106" spans="1:21" s="214" customFormat="1" ht="101.5">
      <c r="A106" s="331" t="s">
        <v>476</v>
      </c>
      <c r="B106" s="315"/>
      <c r="C106" s="315" t="s">
        <v>267</v>
      </c>
      <c r="D106" s="315" t="s">
        <v>267</v>
      </c>
      <c r="E106" s="315" t="s">
        <v>472</v>
      </c>
      <c r="F106" s="332" t="s">
        <v>369</v>
      </c>
      <c r="G106" s="314" t="s">
        <v>55</v>
      </c>
      <c r="H106" s="314" t="s">
        <v>67</v>
      </c>
      <c r="I106" s="315" t="s">
        <v>267</v>
      </c>
      <c r="J106" s="315" t="s">
        <v>267</v>
      </c>
      <c r="K106" s="316" t="s">
        <v>159</v>
      </c>
      <c r="L106" s="316" t="s">
        <v>473</v>
      </c>
      <c r="M106" s="316" t="s">
        <v>474</v>
      </c>
      <c r="N106" s="316"/>
      <c r="O106" s="316" t="s">
        <v>163</v>
      </c>
      <c r="P106" s="316" t="s">
        <v>158</v>
      </c>
      <c r="Q106" s="318" t="s">
        <v>475</v>
      </c>
      <c r="R106" s="333"/>
      <c r="S106" s="334"/>
      <c r="T106" s="334"/>
      <c r="U106" s="334"/>
    </row>
    <row r="107" spans="1:21" s="179" customFormat="1" ht="145">
      <c r="A107" s="94" t="s">
        <v>477</v>
      </c>
      <c r="B107" s="19"/>
      <c r="C107" s="19" t="s">
        <v>154</v>
      </c>
      <c r="D107" s="19" t="e">
        <v>#N/A</v>
      </c>
      <c r="E107" s="89"/>
      <c r="F107" s="24" t="s">
        <v>369</v>
      </c>
      <c r="G107" s="86" t="s">
        <v>56</v>
      </c>
      <c r="H107" s="86" t="s">
        <v>76</v>
      </c>
      <c r="I107" s="19" t="s">
        <v>158</v>
      </c>
      <c r="J107" s="19" t="s">
        <v>178</v>
      </c>
      <c r="K107" s="20" t="s">
        <v>166</v>
      </c>
      <c r="L107" s="20" t="s">
        <v>478</v>
      </c>
      <c r="M107" s="20" t="s">
        <v>479</v>
      </c>
      <c r="N107" s="20" t="s">
        <v>480</v>
      </c>
      <c r="O107" s="20" t="s">
        <v>163</v>
      </c>
      <c r="P107" s="20" t="s">
        <v>481</v>
      </c>
      <c r="Q107" s="21" t="s">
        <v>482</v>
      </c>
      <c r="R107" s="87" t="s">
        <v>483</v>
      </c>
      <c r="S107" s="30"/>
      <c r="T107" s="30"/>
      <c r="U107" s="30"/>
    </row>
    <row r="108" spans="1:21" s="179" customFormat="1" ht="145">
      <c r="A108" s="94" t="s">
        <v>483</v>
      </c>
      <c r="B108" s="19"/>
      <c r="C108" s="19" t="s">
        <v>168</v>
      </c>
      <c r="D108" s="19" t="e">
        <v>#N/A</v>
      </c>
      <c r="E108" s="89"/>
      <c r="F108" s="24" t="s">
        <v>369</v>
      </c>
      <c r="G108" s="86" t="s">
        <v>56</v>
      </c>
      <c r="H108" s="86" t="s">
        <v>76</v>
      </c>
      <c r="I108" s="19" t="s">
        <v>158</v>
      </c>
      <c r="J108" s="19" t="s">
        <v>178</v>
      </c>
      <c r="K108" s="20" t="s">
        <v>159</v>
      </c>
      <c r="L108" s="20" t="s">
        <v>478</v>
      </c>
      <c r="M108" s="20" t="s">
        <v>484</v>
      </c>
      <c r="N108" s="20" t="s">
        <v>485</v>
      </c>
      <c r="O108" s="20" t="s">
        <v>163</v>
      </c>
      <c r="P108" s="20" t="s">
        <v>481</v>
      </c>
      <c r="Q108" s="21" t="s">
        <v>482</v>
      </c>
      <c r="R108" s="87"/>
      <c r="S108" s="30"/>
      <c r="T108" s="30"/>
      <c r="U108" s="30"/>
    </row>
    <row r="109" spans="1:21" ht="145">
      <c r="A109" s="94" t="s">
        <v>486</v>
      </c>
      <c r="B109" s="19"/>
      <c r="C109" s="19" t="s">
        <v>154</v>
      </c>
      <c r="D109" s="19" t="e">
        <v>#N/A</v>
      </c>
      <c r="E109" s="89"/>
      <c r="F109" s="24" t="s">
        <v>369</v>
      </c>
      <c r="G109" s="86" t="s">
        <v>56</v>
      </c>
      <c r="H109" s="86" t="s">
        <v>92</v>
      </c>
      <c r="I109" s="19" t="s">
        <v>158</v>
      </c>
      <c r="J109" s="19" t="s">
        <v>178</v>
      </c>
      <c r="K109" s="20" t="s">
        <v>179</v>
      </c>
      <c r="L109" s="20" t="s">
        <v>487</v>
      </c>
      <c r="M109" s="20" t="s">
        <v>488</v>
      </c>
      <c r="N109" s="89"/>
      <c r="O109" s="20" t="s">
        <v>163</v>
      </c>
      <c r="P109" s="20" t="s">
        <v>481</v>
      </c>
      <c r="Q109" s="21" t="s">
        <v>489</v>
      </c>
      <c r="R109" s="87"/>
      <c r="S109" s="30"/>
      <c r="T109" s="30"/>
      <c r="U109" s="30"/>
    </row>
    <row r="110" spans="1:21" s="179" customFormat="1" ht="130.5">
      <c r="A110" s="203" t="s">
        <v>490</v>
      </c>
      <c r="B110" s="170"/>
      <c r="C110" s="170" t="s">
        <v>491</v>
      </c>
      <c r="D110" s="170" t="e">
        <v>#N/A</v>
      </c>
      <c r="E110" s="170" t="s">
        <v>461</v>
      </c>
      <c r="F110" s="168" t="s">
        <v>369</v>
      </c>
      <c r="G110" s="169" t="s">
        <v>56</v>
      </c>
      <c r="H110" s="169" t="s">
        <v>86</v>
      </c>
      <c r="I110" s="170" t="s">
        <v>491</v>
      </c>
      <c r="J110" s="170" t="s">
        <v>178</v>
      </c>
      <c r="K110" s="177" t="s">
        <v>166</v>
      </c>
      <c r="L110" s="177" t="s">
        <v>492</v>
      </c>
      <c r="M110" s="177" t="s">
        <v>493</v>
      </c>
      <c r="N110" s="180"/>
      <c r="O110" s="177" t="s">
        <v>163</v>
      </c>
      <c r="P110" s="177" t="s">
        <v>406</v>
      </c>
      <c r="Q110" s="171" t="s">
        <v>494</v>
      </c>
      <c r="R110" s="225" t="s">
        <v>495</v>
      </c>
      <c r="S110" s="172"/>
      <c r="T110" s="172"/>
      <c r="U110" s="172" t="s">
        <v>496</v>
      </c>
    </row>
    <row r="111" spans="1:21" s="179" customFormat="1" ht="130.5">
      <c r="A111" s="203" t="s">
        <v>495</v>
      </c>
      <c r="B111" s="170"/>
      <c r="C111" s="170" t="s">
        <v>491</v>
      </c>
      <c r="D111" s="170" t="e">
        <v>#N/A</v>
      </c>
      <c r="E111" s="170" t="s">
        <v>461</v>
      </c>
      <c r="F111" s="168" t="s">
        <v>369</v>
      </c>
      <c r="G111" s="169" t="s">
        <v>56</v>
      </c>
      <c r="H111" s="169" t="s">
        <v>86</v>
      </c>
      <c r="I111" s="170" t="s">
        <v>491</v>
      </c>
      <c r="J111" s="170" t="s">
        <v>178</v>
      </c>
      <c r="K111" s="177" t="s">
        <v>159</v>
      </c>
      <c r="L111" s="177" t="s">
        <v>492</v>
      </c>
      <c r="M111" s="177" t="s">
        <v>493</v>
      </c>
      <c r="N111" s="177" t="s">
        <v>162</v>
      </c>
      <c r="O111" s="177" t="s">
        <v>163</v>
      </c>
      <c r="P111" s="177" t="s">
        <v>406</v>
      </c>
      <c r="Q111" s="171" t="s">
        <v>494</v>
      </c>
      <c r="R111" s="225"/>
      <c r="S111" s="172"/>
      <c r="T111" s="172"/>
      <c r="U111" s="172" t="s">
        <v>496</v>
      </c>
    </row>
    <row r="112" spans="1:21" ht="145">
      <c r="A112" s="94" t="s">
        <v>497</v>
      </c>
      <c r="B112" s="19"/>
      <c r="C112" s="19" t="s">
        <v>154</v>
      </c>
      <c r="D112" s="19" t="e">
        <v>#N/A</v>
      </c>
      <c r="E112" s="89"/>
      <c r="F112" s="24" t="s">
        <v>369</v>
      </c>
      <c r="G112" s="86" t="s">
        <v>56</v>
      </c>
      <c r="H112" s="86" t="s">
        <v>86</v>
      </c>
      <c r="I112" s="19" t="s">
        <v>158</v>
      </c>
      <c r="J112" s="19" t="s">
        <v>178</v>
      </c>
      <c r="K112" s="20" t="s">
        <v>166</v>
      </c>
      <c r="L112" s="20" t="s">
        <v>498</v>
      </c>
      <c r="M112" s="20" t="s">
        <v>499</v>
      </c>
      <c r="N112" s="20" t="s">
        <v>162</v>
      </c>
      <c r="O112" s="20" t="s">
        <v>163</v>
      </c>
      <c r="P112" s="20" t="s">
        <v>406</v>
      </c>
      <c r="Q112" s="21" t="s">
        <v>500</v>
      </c>
      <c r="R112" s="87" t="s">
        <v>501</v>
      </c>
      <c r="S112" s="30"/>
      <c r="T112" s="30"/>
      <c r="U112" s="30"/>
    </row>
    <row r="113" spans="1:21" ht="145">
      <c r="A113" s="94" t="s">
        <v>501</v>
      </c>
      <c r="B113" s="19"/>
      <c r="C113" s="19" t="s">
        <v>168</v>
      </c>
      <c r="D113" s="19" t="e">
        <v>#N/A</v>
      </c>
      <c r="E113" s="89"/>
      <c r="F113" s="24" t="s">
        <v>369</v>
      </c>
      <c r="G113" s="86" t="s">
        <v>56</v>
      </c>
      <c r="H113" s="86" t="s">
        <v>86</v>
      </c>
      <c r="I113" s="19" t="s">
        <v>158</v>
      </c>
      <c r="J113" s="19" t="s">
        <v>178</v>
      </c>
      <c r="K113" s="20" t="s">
        <v>159</v>
      </c>
      <c r="L113" s="20" t="s">
        <v>498</v>
      </c>
      <c r="M113" s="20" t="s">
        <v>499</v>
      </c>
      <c r="N113" s="20" t="s">
        <v>502</v>
      </c>
      <c r="O113" s="20" t="s">
        <v>163</v>
      </c>
      <c r="P113" s="20" t="s">
        <v>406</v>
      </c>
      <c r="Q113" s="21" t="s">
        <v>500</v>
      </c>
      <c r="R113" s="87"/>
      <c r="S113" s="30"/>
      <c r="T113" s="30"/>
      <c r="U113" s="30"/>
    </row>
    <row r="114" spans="1:21" ht="145">
      <c r="A114" s="94" t="s">
        <v>503</v>
      </c>
      <c r="B114" s="19"/>
      <c r="C114" s="19" t="s">
        <v>154</v>
      </c>
      <c r="D114" s="19" t="e">
        <v>#N/A</v>
      </c>
      <c r="E114" s="89"/>
      <c r="F114" s="24" t="s">
        <v>369</v>
      </c>
      <c r="G114" s="86" t="s">
        <v>56</v>
      </c>
      <c r="H114" s="86" t="s">
        <v>86</v>
      </c>
      <c r="I114" s="19" t="s">
        <v>158</v>
      </c>
      <c r="J114" s="19" t="s">
        <v>178</v>
      </c>
      <c r="K114" s="20" t="s">
        <v>166</v>
      </c>
      <c r="L114" s="20" t="s">
        <v>504</v>
      </c>
      <c r="M114" s="20" t="s">
        <v>499</v>
      </c>
      <c r="N114" s="20" t="s">
        <v>505</v>
      </c>
      <c r="O114" s="20" t="s">
        <v>163</v>
      </c>
      <c r="P114" s="20" t="s">
        <v>406</v>
      </c>
      <c r="Q114" s="21" t="s">
        <v>500</v>
      </c>
      <c r="R114" s="87"/>
      <c r="S114" s="30"/>
      <c r="T114" s="30"/>
      <c r="U114" s="30"/>
    </row>
    <row r="115" spans="1:21" ht="145">
      <c r="A115" s="94" t="s">
        <v>506</v>
      </c>
      <c r="B115" s="19"/>
      <c r="C115" s="19" t="s">
        <v>154</v>
      </c>
      <c r="D115" s="19" t="e">
        <v>#N/A</v>
      </c>
      <c r="E115" s="89"/>
      <c r="F115" s="24" t="s">
        <v>369</v>
      </c>
      <c r="G115" s="86" t="s">
        <v>56</v>
      </c>
      <c r="H115" s="86" t="s">
        <v>86</v>
      </c>
      <c r="I115" s="19" t="s">
        <v>158</v>
      </c>
      <c r="J115" s="19" t="s">
        <v>178</v>
      </c>
      <c r="K115" s="20" t="s">
        <v>166</v>
      </c>
      <c r="L115" s="20" t="s">
        <v>507</v>
      </c>
      <c r="M115" s="20" t="s">
        <v>508</v>
      </c>
      <c r="N115" s="89"/>
      <c r="O115" s="20" t="s">
        <v>163</v>
      </c>
      <c r="P115" s="20" t="s">
        <v>406</v>
      </c>
      <c r="Q115" s="21" t="s">
        <v>500</v>
      </c>
      <c r="R115" s="87" t="s">
        <v>509</v>
      </c>
      <c r="S115" s="30"/>
      <c r="T115" s="30"/>
      <c r="U115" s="30"/>
    </row>
    <row r="116" spans="1:21" ht="145">
      <c r="A116" s="94" t="s">
        <v>509</v>
      </c>
      <c r="B116" s="19"/>
      <c r="C116" s="19" t="s">
        <v>168</v>
      </c>
      <c r="D116" s="19" t="e">
        <v>#N/A</v>
      </c>
      <c r="E116" s="89"/>
      <c r="F116" s="24" t="s">
        <v>369</v>
      </c>
      <c r="G116" s="86" t="s">
        <v>56</v>
      </c>
      <c r="H116" s="86" t="s">
        <v>86</v>
      </c>
      <c r="I116" s="19" t="s">
        <v>158</v>
      </c>
      <c r="J116" s="19" t="s">
        <v>178</v>
      </c>
      <c r="K116" s="20" t="s">
        <v>159</v>
      </c>
      <c r="L116" s="20" t="s">
        <v>507</v>
      </c>
      <c r="M116" s="20" t="s">
        <v>508</v>
      </c>
      <c r="N116" s="20" t="s">
        <v>502</v>
      </c>
      <c r="O116" s="20" t="s">
        <v>163</v>
      </c>
      <c r="P116" s="20" t="s">
        <v>406</v>
      </c>
      <c r="Q116" s="21" t="s">
        <v>500</v>
      </c>
      <c r="R116" s="87"/>
      <c r="S116" s="30"/>
      <c r="T116" s="30"/>
      <c r="U116" s="30"/>
    </row>
    <row r="117" spans="1:21" s="179" customFormat="1" ht="188.5">
      <c r="A117" s="203" t="s">
        <v>510</v>
      </c>
      <c r="B117" s="170"/>
      <c r="C117" s="170" t="s">
        <v>491</v>
      </c>
      <c r="D117" s="170" t="e">
        <v>#N/A</v>
      </c>
      <c r="E117" s="180"/>
      <c r="F117" s="168" t="s">
        <v>369</v>
      </c>
      <c r="G117" s="169" t="s">
        <v>56</v>
      </c>
      <c r="H117" s="169" t="s">
        <v>86</v>
      </c>
      <c r="I117" s="170" t="s">
        <v>491</v>
      </c>
      <c r="J117" s="170" t="s">
        <v>178</v>
      </c>
      <c r="K117" s="177" t="s">
        <v>166</v>
      </c>
      <c r="L117" s="177" t="s">
        <v>511</v>
      </c>
      <c r="M117" s="177" t="s">
        <v>512</v>
      </c>
      <c r="N117" s="177" t="s">
        <v>162</v>
      </c>
      <c r="O117" s="177" t="s">
        <v>163</v>
      </c>
      <c r="P117" s="177" t="s">
        <v>406</v>
      </c>
      <c r="Q117" s="171" t="s">
        <v>500</v>
      </c>
      <c r="R117" s="225" t="s">
        <v>513</v>
      </c>
      <c r="S117" s="172"/>
      <c r="T117" s="172"/>
      <c r="U117" s="172" t="s">
        <v>496</v>
      </c>
    </row>
    <row r="118" spans="1:21" s="179" customFormat="1" ht="188.5">
      <c r="A118" s="203" t="s">
        <v>513</v>
      </c>
      <c r="B118" s="170"/>
      <c r="C118" s="170" t="s">
        <v>491</v>
      </c>
      <c r="D118" s="170" t="e">
        <v>#N/A</v>
      </c>
      <c r="E118" s="180"/>
      <c r="F118" s="168" t="s">
        <v>369</v>
      </c>
      <c r="G118" s="169" t="s">
        <v>56</v>
      </c>
      <c r="H118" s="169" t="s">
        <v>86</v>
      </c>
      <c r="I118" s="170" t="s">
        <v>491</v>
      </c>
      <c r="J118" s="170" t="s">
        <v>178</v>
      </c>
      <c r="K118" s="177" t="s">
        <v>159</v>
      </c>
      <c r="L118" s="177" t="s">
        <v>511</v>
      </c>
      <c r="M118" s="177" t="s">
        <v>512</v>
      </c>
      <c r="N118" s="177" t="s">
        <v>502</v>
      </c>
      <c r="O118" s="177" t="s">
        <v>163</v>
      </c>
      <c r="P118" s="177" t="s">
        <v>406</v>
      </c>
      <c r="Q118" s="171" t="s">
        <v>500</v>
      </c>
      <c r="R118" s="225"/>
      <c r="S118" s="172"/>
      <c r="T118" s="172"/>
      <c r="U118" s="172" t="s">
        <v>496</v>
      </c>
    </row>
    <row r="119" spans="1:21" s="210" customFormat="1" ht="159.5">
      <c r="A119" s="283" t="s">
        <v>514</v>
      </c>
      <c r="B119" s="199"/>
      <c r="C119" s="199" t="s">
        <v>259</v>
      </c>
      <c r="D119" s="83" t="s">
        <v>435</v>
      </c>
      <c r="E119" s="199" t="s">
        <v>515</v>
      </c>
      <c r="F119" s="197" t="s">
        <v>369</v>
      </c>
      <c r="G119" s="198" t="s">
        <v>56</v>
      </c>
      <c r="H119" s="198" t="s">
        <v>92</v>
      </c>
      <c r="I119" s="199" t="s">
        <v>261</v>
      </c>
      <c r="J119" s="83" t="s">
        <v>437</v>
      </c>
      <c r="K119" s="209" t="s">
        <v>166</v>
      </c>
      <c r="L119" s="209" t="s">
        <v>516</v>
      </c>
      <c r="M119" s="209" t="s">
        <v>517</v>
      </c>
      <c r="N119" s="209" t="s">
        <v>518</v>
      </c>
      <c r="O119" s="209" t="s">
        <v>163</v>
      </c>
      <c r="P119" s="209" t="s">
        <v>158</v>
      </c>
      <c r="Q119" s="200" t="s">
        <v>519</v>
      </c>
      <c r="R119" s="228" t="s">
        <v>520</v>
      </c>
      <c r="S119" s="201"/>
      <c r="T119" s="201"/>
      <c r="U119" s="279" t="s">
        <v>442</v>
      </c>
    </row>
    <row r="120" spans="1:21" s="210" customFormat="1" ht="159.5">
      <c r="A120" s="283" t="s">
        <v>520</v>
      </c>
      <c r="B120" s="199"/>
      <c r="C120" s="199" t="s">
        <v>259</v>
      </c>
      <c r="D120" s="83" t="s">
        <v>435</v>
      </c>
      <c r="E120" s="199" t="s">
        <v>515</v>
      </c>
      <c r="F120" s="197" t="s">
        <v>369</v>
      </c>
      <c r="G120" s="198" t="s">
        <v>56</v>
      </c>
      <c r="H120" s="198" t="s">
        <v>92</v>
      </c>
      <c r="I120" s="199" t="s">
        <v>261</v>
      </c>
      <c r="J120" s="83" t="s">
        <v>437</v>
      </c>
      <c r="K120" s="209" t="s">
        <v>159</v>
      </c>
      <c r="L120" s="209" t="s">
        <v>516</v>
      </c>
      <c r="M120" s="209" t="s">
        <v>517</v>
      </c>
      <c r="N120" s="284" t="s">
        <v>521</v>
      </c>
      <c r="O120" s="209" t="s">
        <v>163</v>
      </c>
      <c r="P120" s="209" t="s">
        <v>158</v>
      </c>
      <c r="Q120" s="200" t="s">
        <v>519</v>
      </c>
      <c r="R120" s="228"/>
      <c r="S120" s="201"/>
      <c r="T120" s="201"/>
      <c r="U120" s="279" t="s">
        <v>442</v>
      </c>
    </row>
    <row r="121" spans="1:21" ht="290">
      <c r="A121" s="94" t="s">
        <v>522</v>
      </c>
      <c r="B121" s="19"/>
      <c r="C121" s="19" t="s">
        <v>176</v>
      </c>
      <c r="D121" s="19" t="s">
        <v>176</v>
      </c>
      <c r="E121" s="19" t="s">
        <v>523</v>
      </c>
      <c r="F121" s="24" t="s">
        <v>369</v>
      </c>
      <c r="G121" s="86" t="s">
        <v>56</v>
      </c>
      <c r="H121" s="86" t="s">
        <v>76</v>
      </c>
      <c r="I121" s="19" t="s">
        <v>158</v>
      </c>
      <c r="J121" s="19" t="s">
        <v>158</v>
      </c>
      <c r="K121" s="20" t="s">
        <v>166</v>
      </c>
      <c r="L121" s="20" t="s">
        <v>524</v>
      </c>
      <c r="M121" s="20" t="s">
        <v>525</v>
      </c>
      <c r="N121" s="23" t="s">
        <v>526</v>
      </c>
      <c r="O121" s="20" t="s">
        <v>163</v>
      </c>
      <c r="P121" s="20" t="s">
        <v>158</v>
      </c>
      <c r="Q121" s="21" t="s">
        <v>527</v>
      </c>
      <c r="R121" s="87" t="s">
        <v>528</v>
      </c>
      <c r="S121" s="87"/>
      <c r="T121" s="87"/>
      <c r="U121" s="30"/>
    </row>
    <row r="122" spans="1:21" ht="304.5">
      <c r="A122" s="94" t="s">
        <v>528</v>
      </c>
      <c r="B122" s="19"/>
      <c r="C122" s="19" t="s">
        <v>176</v>
      </c>
      <c r="D122" s="19" t="s">
        <v>176</v>
      </c>
      <c r="E122" s="19" t="s">
        <v>523</v>
      </c>
      <c r="F122" s="24" t="s">
        <v>369</v>
      </c>
      <c r="G122" s="86" t="s">
        <v>56</v>
      </c>
      <c r="H122" s="86" t="s">
        <v>76</v>
      </c>
      <c r="I122" s="19" t="s">
        <v>158</v>
      </c>
      <c r="J122" s="19" t="s">
        <v>158</v>
      </c>
      <c r="K122" s="20" t="s">
        <v>159</v>
      </c>
      <c r="L122" s="20" t="s">
        <v>524</v>
      </c>
      <c r="M122" s="20" t="s">
        <v>529</v>
      </c>
      <c r="N122" s="23" t="s">
        <v>530</v>
      </c>
      <c r="O122" s="20" t="s">
        <v>163</v>
      </c>
      <c r="P122" s="20" t="s">
        <v>158</v>
      </c>
      <c r="Q122" s="21" t="s">
        <v>527</v>
      </c>
      <c r="R122" s="87"/>
      <c r="S122" s="87"/>
      <c r="T122" s="87"/>
      <c r="U122" s="30"/>
    </row>
    <row r="123" spans="1:21" ht="161.5">
      <c r="A123" s="94" t="s">
        <v>531</v>
      </c>
      <c r="B123" s="19"/>
      <c r="C123" s="19" t="s">
        <v>176</v>
      </c>
      <c r="D123" s="19" t="s">
        <v>176</v>
      </c>
      <c r="E123" s="19" t="s">
        <v>532</v>
      </c>
      <c r="F123" s="24" t="s">
        <v>369</v>
      </c>
      <c r="G123" s="86" t="s">
        <v>56</v>
      </c>
      <c r="H123" s="86" t="s">
        <v>76</v>
      </c>
      <c r="I123" s="19" t="s">
        <v>158</v>
      </c>
      <c r="J123" s="19" t="s">
        <v>158</v>
      </c>
      <c r="K123" s="20" t="s">
        <v>166</v>
      </c>
      <c r="L123" s="20" t="s">
        <v>533</v>
      </c>
      <c r="M123" s="20" t="s">
        <v>534</v>
      </c>
      <c r="N123" s="23" t="s">
        <v>535</v>
      </c>
      <c r="O123" s="20" t="s">
        <v>163</v>
      </c>
      <c r="P123" s="20"/>
      <c r="Q123" s="21" t="s">
        <v>536</v>
      </c>
      <c r="R123" s="87" t="s">
        <v>537</v>
      </c>
      <c r="S123" s="87"/>
      <c r="T123" s="87"/>
      <c r="U123" s="30"/>
    </row>
    <row r="124" spans="1:21" ht="190.5">
      <c r="A124" s="94" t="s">
        <v>537</v>
      </c>
      <c r="B124" s="19"/>
      <c r="C124" s="19" t="s">
        <v>176</v>
      </c>
      <c r="D124" s="19" t="s">
        <v>176</v>
      </c>
      <c r="E124" s="19" t="s">
        <v>532</v>
      </c>
      <c r="F124" s="24" t="s">
        <v>369</v>
      </c>
      <c r="G124" s="86" t="s">
        <v>56</v>
      </c>
      <c r="H124" s="86" t="s">
        <v>76</v>
      </c>
      <c r="I124" s="19" t="s">
        <v>158</v>
      </c>
      <c r="J124" s="19" t="s">
        <v>158</v>
      </c>
      <c r="K124" s="20" t="s">
        <v>159</v>
      </c>
      <c r="L124" s="20" t="s">
        <v>538</v>
      </c>
      <c r="M124" s="20" t="s">
        <v>539</v>
      </c>
      <c r="N124" s="23" t="s">
        <v>540</v>
      </c>
      <c r="O124" s="20" t="s">
        <v>163</v>
      </c>
      <c r="P124" s="20"/>
      <c r="Q124" s="21" t="s">
        <v>536</v>
      </c>
      <c r="R124" s="87"/>
      <c r="S124" s="87"/>
      <c r="T124" s="87"/>
      <c r="U124" s="30"/>
    </row>
    <row r="125" spans="1:21" ht="159.5">
      <c r="A125" s="94" t="s">
        <v>541</v>
      </c>
      <c r="B125" s="19"/>
      <c r="C125" s="19" t="s">
        <v>155</v>
      </c>
      <c r="D125" s="19" t="s">
        <v>155</v>
      </c>
      <c r="E125" s="242" t="s">
        <v>542</v>
      </c>
      <c r="F125" s="24" t="s">
        <v>369</v>
      </c>
      <c r="G125" s="86" t="s">
        <v>57</v>
      </c>
      <c r="H125" s="86" t="s">
        <v>67</v>
      </c>
      <c r="I125" s="19" t="s">
        <v>158</v>
      </c>
      <c r="J125" s="19" t="s">
        <v>158</v>
      </c>
      <c r="K125" s="20" t="s">
        <v>166</v>
      </c>
      <c r="L125" s="241" t="s">
        <v>543</v>
      </c>
      <c r="M125" s="20" t="s">
        <v>544</v>
      </c>
      <c r="N125" s="20" t="s">
        <v>545</v>
      </c>
      <c r="O125" s="20" t="s">
        <v>163</v>
      </c>
      <c r="P125" s="20" t="s">
        <v>158</v>
      </c>
      <c r="Q125" s="21" t="s">
        <v>546</v>
      </c>
      <c r="R125" s="87" t="s">
        <v>547</v>
      </c>
      <c r="S125" s="30" t="s">
        <v>548</v>
      </c>
      <c r="T125" s="30"/>
      <c r="U125" s="30" t="s">
        <v>549</v>
      </c>
    </row>
    <row r="126" spans="1:21" ht="159.5">
      <c r="A126" s="94" t="s">
        <v>547</v>
      </c>
      <c r="B126" s="19"/>
      <c r="C126" s="19" t="s">
        <v>155</v>
      </c>
      <c r="D126" s="19" t="s">
        <v>155</v>
      </c>
      <c r="E126" s="242" t="s">
        <v>542</v>
      </c>
      <c r="F126" s="24" t="s">
        <v>369</v>
      </c>
      <c r="G126" s="86" t="s">
        <v>57</v>
      </c>
      <c r="H126" s="86" t="s">
        <v>67</v>
      </c>
      <c r="I126" s="19" t="s">
        <v>158</v>
      </c>
      <c r="J126" s="19" t="s">
        <v>158</v>
      </c>
      <c r="K126" s="20" t="s">
        <v>159</v>
      </c>
      <c r="L126" s="241" t="s">
        <v>543</v>
      </c>
      <c r="M126" s="20" t="s">
        <v>544</v>
      </c>
      <c r="N126" s="20" t="s">
        <v>550</v>
      </c>
      <c r="O126" s="20" t="s">
        <v>163</v>
      </c>
      <c r="P126" s="20" t="s">
        <v>158</v>
      </c>
      <c r="Q126" s="21" t="s">
        <v>546</v>
      </c>
      <c r="R126" s="87"/>
      <c r="S126" s="30"/>
      <c r="T126" s="30"/>
      <c r="U126" s="30" t="s">
        <v>549</v>
      </c>
    </row>
    <row r="127" spans="1:21" ht="159.5">
      <c r="A127" s="94" t="s">
        <v>548</v>
      </c>
      <c r="B127" s="19"/>
      <c r="C127" s="19" t="s">
        <v>168</v>
      </c>
      <c r="D127" s="19" t="s">
        <v>168</v>
      </c>
      <c r="E127" s="242" t="s">
        <v>542</v>
      </c>
      <c r="F127" s="24" t="s">
        <v>369</v>
      </c>
      <c r="G127" s="86" t="s">
        <v>57</v>
      </c>
      <c r="H127" s="86" t="s">
        <v>67</v>
      </c>
      <c r="I127" s="19" t="s">
        <v>158</v>
      </c>
      <c r="J127" s="19" t="s">
        <v>158</v>
      </c>
      <c r="K127" s="20" t="s">
        <v>169</v>
      </c>
      <c r="L127" s="241" t="s">
        <v>543</v>
      </c>
      <c r="M127" s="20" t="s">
        <v>544</v>
      </c>
      <c r="N127" s="20" t="s">
        <v>545</v>
      </c>
      <c r="O127" s="20" t="s">
        <v>163</v>
      </c>
      <c r="P127" s="20" t="s">
        <v>158</v>
      </c>
      <c r="Q127" s="21" t="s">
        <v>546</v>
      </c>
      <c r="R127" s="87" t="s">
        <v>547</v>
      </c>
      <c r="S127" s="30"/>
      <c r="T127" s="30"/>
      <c r="U127" s="30" t="s">
        <v>549</v>
      </c>
    </row>
    <row r="128" spans="1:21" s="214" customFormat="1" ht="161.5">
      <c r="A128" s="331" t="s">
        <v>551</v>
      </c>
      <c r="B128" s="315"/>
      <c r="C128" s="315" t="s">
        <v>267</v>
      </c>
      <c r="D128" s="315" t="s">
        <v>267</v>
      </c>
      <c r="E128" s="326" t="s">
        <v>542</v>
      </c>
      <c r="F128" s="332" t="s">
        <v>369</v>
      </c>
      <c r="G128" s="314" t="s">
        <v>57</v>
      </c>
      <c r="H128" s="314" t="s">
        <v>67</v>
      </c>
      <c r="I128" s="315" t="s">
        <v>267</v>
      </c>
      <c r="J128" s="315" t="s">
        <v>267</v>
      </c>
      <c r="K128" s="316" t="s">
        <v>166</v>
      </c>
      <c r="L128" s="335" t="s">
        <v>552</v>
      </c>
      <c r="M128" s="316" t="s">
        <v>553</v>
      </c>
      <c r="N128" s="316" t="s">
        <v>545</v>
      </c>
      <c r="O128" s="316" t="s">
        <v>163</v>
      </c>
      <c r="P128" s="316" t="s">
        <v>158</v>
      </c>
      <c r="Q128" s="318" t="s">
        <v>546</v>
      </c>
      <c r="R128" s="333" t="s">
        <v>554</v>
      </c>
      <c r="S128" s="334" t="s">
        <v>555</v>
      </c>
      <c r="T128" s="334"/>
      <c r="U128" s="334" t="s">
        <v>549</v>
      </c>
    </row>
    <row r="129" spans="1:21" s="214" customFormat="1" ht="161.5">
      <c r="A129" s="331" t="s">
        <v>554</v>
      </c>
      <c r="B129" s="315"/>
      <c r="C129" s="315" t="s">
        <v>267</v>
      </c>
      <c r="D129" s="315" t="s">
        <v>267</v>
      </c>
      <c r="E129" s="326" t="s">
        <v>542</v>
      </c>
      <c r="F129" s="332" t="s">
        <v>369</v>
      </c>
      <c r="G129" s="314" t="s">
        <v>57</v>
      </c>
      <c r="H129" s="314" t="s">
        <v>67</v>
      </c>
      <c r="I129" s="315" t="s">
        <v>267</v>
      </c>
      <c r="J129" s="315" t="s">
        <v>267</v>
      </c>
      <c r="K129" s="316" t="s">
        <v>159</v>
      </c>
      <c r="L129" s="335" t="s">
        <v>552</v>
      </c>
      <c r="M129" s="316" t="s">
        <v>553</v>
      </c>
      <c r="N129" s="316" t="s">
        <v>556</v>
      </c>
      <c r="O129" s="316" t="s">
        <v>163</v>
      </c>
      <c r="P129" s="316" t="s">
        <v>158</v>
      </c>
      <c r="Q129" s="318" t="s">
        <v>546</v>
      </c>
      <c r="R129" s="333"/>
      <c r="S129" s="334" t="s">
        <v>555</v>
      </c>
      <c r="T129" s="334"/>
      <c r="U129" s="334" t="s">
        <v>549</v>
      </c>
    </row>
    <row r="130" spans="1:21" s="214" customFormat="1" ht="161.5">
      <c r="A130" s="331" t="s">
        <v>555</v>
      </c>
      <c r="B130" s="315"/>
      <c r="C130" s="315" t="s">
        <v>267</v>
      </c>
      <c r="D130" s="315" t="s">
        <v>267</v>
      </c>
      <c r="E130" s="326" t="s">
        <v>542</v>
      </c>
      <c r="F130" s="332" t="s">
        <v>369</v>
      </c>
      <c r="G130" s="314" t="s">
        <v>57</v>
      </c>
      <c r="H130" s="314" t="s">
        <v>67</v>
      </c>
      <c r="I130" s="315" t="s">
        <v>267</v>
      </c>
      <c r="J130" s="315" t="s">
        <v>267</v>
      </c>
      <c r="K130" s="316" t="s">
        <v>169</v>
      </c>
      <c r="L130" s="335" t="s">
        <v>552</v>
      </c>
      <c r="M130" s="316" t="s">
        <v>553</v>
      </c>
      <c r="N130" s="316" t="s">
        <v>545</v>
      </c>
      <c r="O130" s="316" t="s">
        <v>163</v>
      </c>
      <c r="P130" s="316" t="s">
        <v>158</v>
      </c>
      <c r="Q130" s="318" t="s">
        <v>546</v>
      </c>
      <c r="R130" s="333" t="s">
        <v>554</v>
      </c>
      <c r="S130" s="334"/>
      <c r="T130" s="334"/>
      <c r="U130" s="334" t="s">
        <v>549</v>
      </c>
    </row>
    <row r="131" spans="1:21" s="214" customFormat="1" ht="103.5">
      <c r="A131" s="331" t="s">
        <v>557</v>
      </c>
      <c r="B131" s="315"/>
      <c r="C131" s="315" t="s">
        <v>267</v>
      </c>
      <c r="D131" s="315" t="s">
        <v>267</v>
      </c>
      <c r="E131" s="326" t="s">
        <v>558</v>
      </c>
      <c r="F131" s="332" t="s">
        <v>369</v>
      </c>
      <c r="G131" s="314" t="s">
        <v>57</v>
      </c>
      <c r="H131" s="314" t="s">
        <v>67</v>
      </c>
      <c r="I131" s="315" t="s">
        <v>267</v>
      </c>
      <c r="J131" s="315" t="s">
        <v>267</v>
      </c>
      <c r="K131" s="316" t="s">
        <v>166</v>
      </c>
      <c r="L131" s="337" t="s">
        <v>559</v>
      </c>
      <c r="M131" s="316" t="s">
        <v>560</v>
      </c>
      <c r="N131" s="316" t="s">
        <v>561</v>
      </c>
      <c r="O131" s="316" t="s">
        <v>163</v>
      </c>
      <c r="P131" s="316" t="s">
        <v>158</v>
      </c>
      <c r="Q131" s="318" t="s">
        <v>562</v>
      </c>
      <c r="R131" s="333" t="s">
        <v>563</v>
      </c>
      <c r="S131" s="334"/>
      <c r="T131" s="334"/>
      <c r="U131" s="334"/>
    </row>
    <row r="132" spans="1:21" s="214" customFormat="1" ht="135.75" customHeight="1">
      <c r="A132" s="331" t="s">
        <v>563</v>
      </c>
      <c r="B132" s="315"/>
      <c r="C132" s="315" t="s">
        <v>267</v>
      </c>
      <c r="D132" s="315" t="s">
        <v>267</v>
      </c>
      <c r="E132" s="326" t="s">
        <v>558</v>
      </c>
      <c r="F132" s="332" t="s">
        <v>369</v>
      </c>
      <c r="G132" s="314" t="s">
        <v>57</v>
      </c>
      <c r="H132" s="314" t="s">
        <v>67</v>
      </c>
      <c r="I132" s="315" t="s">
        <v>267</v>
      </c>
      <c r="J132" s="315" t="s">
        <v>267</v>
      </c>
      <c r="K132" s="316" t="s">
        <v>159</v>
      </c>
      <c r="L132" s="336" t="s">
        <v>559</v>
      </c>
      <c r="M132" s="316" t="s">
        <v>560</v>
      </c>
      <c r="N132" s="316" t="s">
        <v>564</v>
      </c>
      <c r="O132" s="316" t="s">
        <v>163</v>
      </c>
      <c r="P132" s="316" t="s">
        <v>158</v>
      </c>
      <c r="Q132" s="318" t="s">
        <v>562</v>
      </c>
      <c r="R132" s="333"/>
      <c r="S132" s="334"/>
      <c r="T132" s="334"/>
      <c r="U132" s="334"/>
    </row>
    <row r="133" spans="1:21" s="214" customFormat="1" ht="89">
      <c r="A133" s="331" t="s">
        <v>565</v>
      </c>
      <c r="B133" s="315"/>
      <c r="C133" s="315" t="s">
        <v>267</v>
      </c>
      <c r="D133" s="315" t="s">
        <v>267</v>
      </c>
      <c r="E133" s="326" t="s">
        <v>566</v>
      </c>
      <c r="F133" s="332" t="s">
        <v>369</v>
      </c>
      <c r="G133" s="314" t="s">
        <v>57</v>
      </c>
      <c r="H133" s="314" t="s">
        <v>67</v>
      </c>
      <c r="I133" s="315" t="s">
        <v>267</v>
      </c>
      <c r="J133" s="315" t="s">
        <v>267</v>
      </c>
      <c r="K133" s="316" t="s">
        <v>166</v>
      </c>
      <c r="L133" s="316" t="s">
        <v>567</v>
      </c>
      <c r="M133" s="316" t="s">
        <v>568</v>
      </c>
      <c r="N133" s="316" t="s">
        <v>561</v>
      </c>
      <c r="O133" s="316" t="s">
        <v>163</v>
      </c>
      <c r="P133" s="316" t="s">
        <v>158</v>
      </c>
      <c r="Q133" s="318" t="s">
        <v>475</v>
      </c>
      <c r="R133" s="333" t="s">
        <v>569</v>
      </c>
      <c r="S133" s="334"/>
      <c r="T133" s="334"/>
      <c r="U133" s="334"/>
    </row>
    <row r="134" spans="1:21" s="214" customFormat="1" ht="74.5">
      <c r="A134" s="331" t="s">
        <v>569</v>
      </c>
      <c r="B134" s="315"/>
      <c r="C134" s="315" t="s">
        <v>267</v>
      </c>
      <c r="D134" s="315" t="s">
        <v>267</v>
      </c>
      <c r="E134" s="326" t="s">
        <v>566</v>
      </c>
      <c r="F134" s="332" t="s">
        <v>369</v>
      </c>
      <c r="G134" s="314" t="s">
        <v>57</v>
      </c>
      <c r="H134" s="314" t="s">
        <v>67</v>
      </c>
      <c r="I134" s="315" t="s">
        <v>267</v>
      </c>
      <c r="J134" s="315" t="s">
        <v>267</v>
      </c>
      <c r="K134" s="316" t="s">
        <v>159</v>
      </c>
      <c r="L134" s="336" t="s">
        <v>567</v>
      </c>
      <c r="M134" s="316" t="s">
        <v>570</v>
      </c>
      <c r="N134" s="316" t="s">
        <v>556</v>
      </c>
      <c r="O134" s="316" t="s">
        <v>163</v>
      </c>
      <c r="P134" s="316" t="s">
        <v>158</v>
      </c>
      <c r="Q134" s="318" t="s">
        <v>475</v>
      </c>
      <c r="R134" s="333"/>
      <c r="S134" s="334"/>
      <c r="T134" s="334"/>
      <c r="U134" s="334"/>
    </row>
    <row r="135" spans="1:21" ht="58">
      <c r="A135" s="94" t="s">
        <v>571</v>
      </c>
      <c r="B135" s="19"/>
      <c r="C135" s="19" t="s">
        <v>154</v>
      </c>
      <c r="D135" s="19" t="s">
        <v>154</v>
      </c>
      <c r="E135" s="19" t="s">
        <v>572</v>
      </c>
      <c r="F135" s="24" t="s">
        <v>369</v>
      </c>
      <c r="G135" s="86" t="s">
        <v>57</v>
      </c>
      <c r="H135" s="86" t="s">
        <v>77</v>
      </c>
      <c r="I135" s="19" t="s">
        <v>158</v>
      </c>
      <c r="J135" s="19" t="s">
        <v>158</v>
      </c>
      <c r="K135" s="20" t="s">
        <v>166</v>
      </c>
      <c r="L135" s="20" t="s">
        <v>573</v>
      </c>
      <c r="M135" s="20" t="s">
        <v>574</v>
      </c>
      <c r="N135" s="20" t="s">
        <v>575</v>
      </c>
      <c r="O135" s="20" t="s">
        <v>163</v>
      </c>
      <c r="P135" s="20" t="s">
        <v>481</v>
      </c>
      <c r="Q135" s="21" t="s">
        <v>576</v>
      </c>
      <c r="R135" s="87" t="s">
        <v>577</v>
      </c>
      <c r="S135" s="30" t="s">
        <v>578</v>
      </c>
      <c r="T135" s="30"/>
      <c r="U135" s="30"/>
    </row>
    <row r="136" spans="1:21" ht="58">
      <c r="A136" s="94" t="s">
        <v>578</v>
      </c>
      <c r="B136" s="19"/>
      <c r="C136" s="19" t="s">
        <v>168</v>
      </c>
      <c r="D136" s="19" t="s">
        <v>168</v>
      </c>
      <c r="E136" s="19" t="s">
        <v>572</v>
      </c>
      <c r="F136" s="24" t="s">
        <v>369</v>
      </c>
      <c r="G136" s="86" t="s">
        <v>57</v>
      </c>
      <c r="H136" s="86" t="s">
        <v>77</v>
      </c>
      <c r="I136" s="19" t="s">
        <v>158</v>
      </c>
      <c r="J136" s="19" t="s">
        <v>158</v>
      </c>
      <c r="K136" s="20" t="s">
        <v>169</v>
      </c>
      <c r="L136" s="20" t="s">
        <v>579</v>
      </c>
      <c r="M136" s="20" t="s">
        <v>580</v>
      </c>
      <c r="N136" s="20" t="s">
        <v>575</v>
      </c>
      <c r="O136" s="20" t="s">
        <v>163</v>
      </c>
      <c r="P136" s="20" t="s">
        <v>481</v>
      </c>
      <c r="Q136" s="21" t="s">
        <v>576</v>
      </c>
      <c r="R136" s="87" t="s">
        <v>577</v>
      </c>
      <c r="S136" s="30"/>
      <c r="T136" s="30"/>
      <c r="U136" s="30"/>
    </row>
    <row r="137" spans="1:21" ht="72.5">
      <c r="A137" s="94" t="s">
        <v>577</v>
      </c>
      <c r="B137" s="19"/>
      <c r="C137" s="19" t="s">
        <v>154</v>
      </c>
      <c r="D137" s="19" t="s">
        <v>154</v>
      </c>
      <c r="E137" s="19" t="s">
        <v>572</v>
      </c>
      <c r="F137" s="24" t="s">
        <v>369</v>
      </c>
      <c r="G137" s="86" t="s">
        <v>57</v>
      </c>
      <c r="H137" s="86" t="s">
        <v>77</v>
      </c>
      <c r="I137" s="19" t="s">
        <v>158</v>
      </c>
      <c r="J137" s="19" t="s">
        <v>158</v>
      </c>
      <c r="K137" s="20" t="s">
        <v>159</v>
      </c>
      <c r="L137" s="20" t="s">
        <v>581</v>
      </c>
      <c r="M137" s="20" t="s">
        <v>580</v>
      </c>
      <c r="N137" s="20" t="s">
        <v>582</v>
      </c>
      <c r="O137" s="20" t="s">
        <v>163</v>
      </c>
      <c r="P137" s="20" t="s">
        <v>481</v>
      </c>
      <c r="Q137" s="21" t="s">
        <v>576</v>
      </c>
      <c r="R137" s="87"/>
      <c r="S137" s="30"/>
      <c r="T137" s="30"/>
      <c r="U137" s="30"/>
    </row>
    <row r="138" spans="1:21" ht="188.5">
      <c r="A138" s="94" t="s">
        <v>583</v>
      </c>
      <c r="B138" s="19"/>
      <c r="C138" s="19" t="s">
        <v>154</v>
      </c>
      <c r="D138" s="19" t="s">
        <v>154</v>
      </c>
      <c r="E138" s="19" t="s">
        <v>572</v>
      </c>
      <c r="F138" s="24" t="s">
        <v>369</v>
      </c>
      <c r="G138" s="86" t="s">
        <v>57</v>
      </c>
      <c r="H138" s="86" t="s">
        <v>77</v>
      </c>
      <c r="I138" s="19" t="s">
        <v>158</v>
      </c>
      <c r="J138" s="19" t="s">
        <v>158</v>
      </c>
      <c r="K138" s="20" t="s">
        <v>166</v>
      </c>
      <c r="L138" s="20" t="s">
        <v>584</v>
      </c>
      <c r="M138" s="20" t="s">
        <v>580</v>
      </c>
      <c r="N138" s="20" t="s">
        <v>585</v>
      </c>
      <c r="O138" s="20" t="s">
        <v>163</v>
      </c>
      <c r="P138" s="20" t="s">
        <v>481</v>
      </c>
      <c r="Q138" s="21" t="s">
        <v>576</v>
      </c>
      <c r="R138" s="87" t="s">
        <v>586</v>
      </c>
      <c r="S138" s="30"/>
      <c r="T138" s="30"/>
      <c r="U138" s="30"/>
    </row>
    <row r="139" spans="1:21" ht="116">
      <c r="A139" s="94" t="s">
        <v>586</v>
      </c>
      <c r="B139" s="19"/>
      <c r="C139" s="19" t="s">
        <v>154</v>
      </c>
      <c r="D139" s="19" t="s">
        <v>154</v>
      </c>
      <c r="E139" s="19" t="s">
        <v>572</v>
      </c>
      <c r="F139" s="24" t="s">
        <v>369</v>
      </c>
      <c r="G139" s="86" t="s">
        <v>57</v>
      </c>
      <c r="H139" s="86" t="s">
        <v>77</v>
      </c>
      <c r="I139" s="19" t="s">
        <v>158</v>
      </c>
      <c r="J139" s="19" t="s">
        <v>158</v>
      </c>
      <c r="K139" s="20" t="s">
        <v>159</v>
      </c>
      <c r="L139" s="20" t="s">
        <v>584</v>
      </c>
      <c r="M139" s="20" t="s">
        <v>580</v>
      </c>
      <c r="N139" s="20" t="s">
        <v>587</v>
      </c>
      <c r="O139" s="20" t="s">
        <v>163</v>
      </c>
      <c r="P139" s="20" t="s">
        <v>481</v>
      </c>
      <c r="Q139" s="21" t="s">
        <v>576</v>
      </c>
      <c r="R139" s="87"/>
      <c r="S139" s="30"/>
      <c r="T139" s="30"/>
      <c r="U139" s="30"/>
    </row>
    <row r="140" spans="1:21" ht="87">
      <c r="A140" s="94" t="s">
        <v>588</v>
      </c>
      <c r="B140" s="19"/>
      <c r="C140" s="19" t="s">
        <v>168</v>
      </c>
      <c r="D140" s="19" t="e">
        <v>#N/A</v>
      </c>
      <c r="E140" s="19" t="s">
        <v>572</v>
      </c>
      <c r="F140" s="24" t="s">
        <v>369</v>
      </c>
      <c r="G140" s="86" t="s">
        <v>57</v>
      </c>
      <c r="H140" s="86" t="s">
        <v>77</v>
      </c>
      <c r="I140" s="19" t="s">
        <v>158</v>
      </c>
      <c r="J140" s="19" t="s">
        <v>178</v>
      </c>
      <c r="K140" s="20" t="s">
        <v>159</v>
      </c>
      <c r="L140" s="20" t="s">
        <v>573</v>
      </c>
      <c r="M140" s="20" t="s">
        <v>589</v>
      </c>
      <c r="N140" s="20" t="s">
        <v>590</v>
      </c>
      <c r="O140" s="20" t="s">
        <v>163</v>
      </c>
      <c r="P140" s="20" t="s">
        <v>481</v>
      </c>
      <c r="Q140" s="21" t="s">
        <v>576</v>
      </c>
      <c r="R140" s="87"/>
      <c r="S140" s="30"/>
      <c r="T140" s="30"/>
      <c r="U140" s="30"/>
    </row>
    <row r="141" spans="1:21" ht="116">
      <c r="A141" s="94" t="s">
        <v>591</v>
      </c>
      <c r="B141" s="19"/>
      <c r="C141" s="19" t="s">
        <v>176</v>
      </c>
      <c r="D141" s="19" t="e">
        <v>#N/A</v>
      </c>
      <c r="E141" s="19" t="s">
        <v>572</v>
      </c>
      <c r="F141" s="24" t="s">
        <v>369</v>
      </c>
      <c r="G141" s="86" t="s">
        <v>57</v>
      </c>
      <c r="H141" s="86" t="s">
        <v>77</v>
      </c>
      <c r="I141" s="19" t="s">
        <v>158</v>
      </c>
      <c r="J141" s="19" t="s">
        <v>178</v>
      </c>
      <c r="K141" s="20" t="s">
        <v>166</v>
      </c>
      <c r="L141" s="20" t="s">
        <v>592</v>
      </c>
      <c r="M141" s="20" t="s">
        <v>593</v>
      </c>
      <c r="N141" s="20" t="s">
        <v>594</v>
      </c>
      <c r="O141" s="20" t="s">
        <v>163</v>
      </c>
      <c r="P141" s="20" t="s">
        <v>481</v>
      </c>
      <c r="Q141" s="21" t="s">
        <v>576</v>
      </c>
      <c r="R141" s="87" t="s">
        <v>595</v>
      </c>
      <c r="S141" s="30"/>
      <c r="T141" s="30"/>
      <c r="U141" s="30"/>
    </row>
    <row r="142" spans="1:21" ht="101.5">
      <c r="A142" s="94" t="s">
        <v>595</v>
      </c>
      <c r="B142" s="19"/>
      <c r="C142" s="19" t="s">
        <v>176</v>
      </c>
      <c r="D142" s="19" t="e">
        <v>#N/A</v>
      </c>
      <c r="E142" s="19" t="s">
        <v>572</v>
      </c>
      <c r="F142" s="24" t="s">
        <v>369</v>
      </c>
      <c r="G142" s="86" t="s">
        <v>57</v>
      </c>
      <c r="H142" s="86" t="s">
        <v>77</v>
      </c>
      <c r="I142" s="19" t="s">
        <v>158</v>
      </c>
      <c r="J142" s="19" t="s">
        <v>178</v>
      </c>
      <c r="K142" s="20" t="s">
        <v>159</v>
      </c>
      <c r="L142" s="20" t="s">
        <v>592</v>
      </c>
      <c r="M142" s="20" t="s">
        <v>593</v>
      </c>
      <c r="N142" s="20" t="s">
        <v>502</v>
      </c>
      <c r="O142" s="20" t="s">
        <v>163</v>
      </c>
      <c r="P142" s="20" t="s">
        <v>481</v>
      </c>
      <c r="Q142" s="21" t="s">
        <v>576</v>
      </c>
      <c r="R142" s="87"/>
      <c r="S142" s="30"/>
      <c r="T142" s="30"/>
      <c r="U142" s="30"/>
    </row>
    <row r="143" spans="1:21" ht="87">
      <c r="A143" s="94" t="s">
        <v>596</v>
      </c>
      <c r="B143" s="19"/>
      <c r="C143" s="19" t="s">
        <v>154</v>
      </c>
      <c r="D143" s="19" t="s">
        <v>154</v>
      </c>
      <c r="E143" s="19" t="s">
        <v>572</v>
      </c>
      <c r="F143" s="24" t="s">
        <v>369</v>
      </c>
      <c r="G143" s="86" t="s">
        <v>57</v>
      </c>
      <c r="H143" s="86" t="s">
        <v>77</v>
      </c>
      <c r="I143" s="19" t="s">
        <v>158</v>
      </c>
      <c r="J143" s="19" t="s">
        <v>158</v>
      </c>
      <c r="K143" s="20" t="s">
        <v>166</v>
      </c>
      <c r="L143" s="20" t="s">
        <v>597</v>
      </c>
      <c r="M143" s="20" t="s">
        <v>598</v>
      </c>
      <c r="N143" s="20" t="s">
        <v>599</v>
      </c>
      <c r="O143" s="20" t="s">
        <v>163</v>
      </c>
      <c r="P143" s="20" t="s">
        <v>481</v>
      </c>
      <c r="Q143" s="21" t="s">
        <v>576</v>
      </c>
      <c r="R143" s="87" t="s">
        <v>600</v>
      </c>
      <c r="S143" s="30"/>
      <c r="T143" s="30"/>
      <c r="U143" s="30"/>
    </row>
    <row r="144" spans="1:21" ht="72.5">
      <c r="A144" s="94" t="s">
        <v>601</v>
      </c>
      <c r="B144" s="19"/>
      <c r="C144" s="19" t="s">
        <v>154</v>
      </c>
      <c r="D144" s="19" t="e">
        <v>#N/A</v>
      </c>
      <c r="E144" s="19" t="s">
        <v>572</v>
      </c>
      <c r="F144" s="24" t="s">
        <v>369</v>
      </c>
      <c r="G144" s="86" t="s">
        <v>57</v>
      </c>
      <c r="H144" s="86" t="s">
        <v>77</v>
      </c>
      <c r="I144" s="19" t="s">
        <v>158</v>
      </c>
      <c r="J144" s="19" t="s">
        <v>178</v>
      </c>
      <c r="K144" s="20" t="s">
        <v>166</v>
      </c>
      <c r="L144" s="20" t="s">
        <v>602</v>
      </c>
      <c r="M144" s="20" t="s">
        <v>603</v>
      </c>
      <c r="N144" s="20" t="s">
        <v>604</v>
      </c>
      <c r="O144" s="20" t="s">
        <v>163</v>
      </c>
      <c r="P144" s="20" t="s">
        <v>481</v>
      </c>
      <c r="Q144" s="21" t="s">
        <v>576</v>
      </c>
      <c r="R144" s="87" t="s">
        <v>605</v>
      </c>
      <c r="S144" s="30"/>
      <c r="T144" s="30"/>
      <c r="U144" s="30"/>
    </row>
    <row r="145" spans="1:21" ht="72.5">
      <c r="A145" s="94" t="s">
        <v>605</v>
      </c>
      <c r="B145" s="19"/>
      <c r="C145" s="19" t="s">
        <v>168</v>
      </c>
      <c r="D145" s="19" t="e">
        <v>#N/A</v>
      </c>
      <c r="E145" s="19" t="s">
        <v>572</v>
      </c>
      <c r="F145" s="24" t="s">
        <v>369</v>
      </c>
      <c r="G145" s="86" t="s">
        <v>57</v>
      </c>
      <c r="H145" s="86" t="s">
        <v>77</v>
      </c>
      <c r="I145" s="19" t="s">
        <v>158</v>
      </c>
      <c r="J145" s="19" t="s">
        <v>178</v>
      </c>
      <c r="K145" s="20" t="s">
        <v>159</v>
      </c>
      <c r="L145" s="20" t="s">
        <v>602</v>
      </c>
      <c r="M145" s="20" t="s">
        <v>603</v>
      </c>
      <c r="N145" s="20" t="s">
        <v>606</v>
      </c>
      <c r="O145" s="20" t="s">
        <v>163</v>
      </c>
      <c r="P145" s="20" t="s">
        <v>481</v>
      </c>
      <c r="Q145" s="21" t="s">
        <v>576</v>
      </c>
      <c r="R145" s="87"/>
      <c r="S145" s="30"/>
      <c r="T145" s="30"/>
      <c r="U145" s="30"/>
    </row>
    <row r="146" spans="1:21" ht="72.5">
      <c r="A146" s="94" t="s">
        <v>600</v>
      </c>
      <c r="B146" s="19"/>
      <c r="C146" s="19" t="s">
        <v>168</v>
      </c>
      <c r="D146" s="19" t="s">
        <v>168</v>
      </c>
      <c r="E146" s="19" t="s">
        <v>572</v>
      </c>
      <c r="F146" s="24" t="s">
        <v>369</v>
      </c>
      <c r="G146" s="86" t="s">
        <v>57</v>
      </c>
      <c r="H146" s="86" t="s">
        <v>77</v>
      </c>
      <c r="I146" s="19" t="s">
        <v>158</v>
      </c>
      <c r="J146" s="19" t="s">
        <v>158</v>
      </c>
      <c r="K146" s="20" t="s">
        <v>159</v>
      </c>
      <c r="L146" s="20" t="s">
        <v>597</v>
      </c>
      <c r="M146" s="20" t="s">
        <v>598</v>
      </c>
      <c r="N146" s="20" t="s">
        <v>607</v>
      </c>
      <c r="O146" s="20" t="s">
        <v>163</v>
      </c>
      <c r="P146" s="20" t="s">
        <v>481</v>
      </c>
      <c r="Q146" s="21" t="s">
        <v>576</v>
      </c>
      <c r="R146" s="87"/>
      <c r="S146" s="30"/>
      <c r="T146" s="30"/>
      <c r="U146" s="30"/>
    </row>
    <row r="147" spans="1:21" ht="87">
      <c r="A147" s="94" t="s">
        <v>608</v>
      </c>
      <c r="B147" s="19"/>
      <c r="C147" s="19" t="s">
        <v>154</v>
      </c>
      <c r="D147" s="19" t="s">
        <v>154</v>
      </c>
      <c r="E147" s="19" t="s">
        <v>609</v>
      </c>
      <c r="F147" s="24" t="s">
        <v>369</v>
      </c>
      <c r="G147" s="86" t="s">
        <v>57</v>
      </c>
      <c r="H147" s="86" t="s">
        <v>67</v>
      </c>
      <c r="I147" s="19" t="s">
        <v>158</v>
      </c>
      <c r="J147" s="19" t="s">
        <v>158</v>
      </c>
      <c r="K147" s="20" t="s">
        <v>166</v>
      </c>
      <c r="L147" s="20" t="s">
        <v>610</v>
      </c>
      <c r="M147" s="20" t="s">
        <v>611</v>
      </c>
      <c r="N147" s="20" t="s">
        <v>612</v>
      </c>
      <c r="O147" s="20" t="s">
        <v>163</v>
      </c>
      <c r="P147" s="20" t="s">
        <v>158</v>
      </c>
      <c r="Q147" s="21" t="s">
        <v>613</v>
      </c>
      <c r="R147" s="87" t="s">
        <v>614</v>
      </c>
      <c r="S147" s="30"/>
      <c r="T147" s="30"/>
      <c r="U147" s="30"/>
    </row>
    <row r="148" spans="1:21" ht="101.5">
      <c r="A148" s="94" t="s">
        <v>614</v>
      </c>
      <c r="B148" s="19"/>
      <c r="C148" s="19" t="s">
        <v>168</v>
      </c>
      <c r="D148" s="19" t="s">
        <v>168</v>
      </c>
      <c r="E148" s="19" t="s">
        <v>609</v>
      </c>
      <c r="F148" s="24" t="s">
        <v>369</v>
      </c>
      <c r="G148" s="86" t="s">
        <v>57</v>
      </c>
      <c r="H148" s="86" t="s">
        <v>67</v>
      </c>
      <c r="I148" s="19" t="s">
        <v>158</v>
      </c>
      <c r="J148" s="19" t="s">
        <v>158</v>
      </c>
      <c r="K148" s="20" t="s">
        <v>159</v>
      </c>
      <c r="L148" s="20" t="s">
        <v>610</v>
      </c>
      <c r="M148" s="20" t="s">
        <v>615</v>
      </c>
      <c r="N148" s="20" t="s">
        <v>316</v>
      </c>
      <c r="O148" s="20" t="s">
        <v>163</v>
      </c>
      <c r="P148" s="20" t="s">
        <v>158</v>
      </c>
      <c r="Q148" s="21" t="s">
        <v>613</v>
      </c>
      <c r="R148" s="87"/>
      <c r="S148" s="30"/>
      <c r="T148" s="30"/>
      <c r="U148" s="30"/>
    </row>
    <row r="149" spans="1:21" ht="101.5">
      <c r="A149" s="94" t="s">
        <v>616</v>
      </c>
      <c r="B149" s="19"/>
      <c r="C149" s="19" t="s">
        <v>168</v>
      </c>
      <c r="D149" s="19" t="s">
        <v>168</v>
      </c>
      <c r="E149" s="19" t="s">
        <v>609</v>
      </c>
      <c r="F149" s="24" t="s">
        <v>369</v>
      </c>
      <c r="G149" s="86" t="s">
        <v>57</v>
      </c>
      <c r="H149" s="86" t="s">
        <v>67</v>
      </c>
      <c r="I149" s="19" t="s">
        <v>158</v>
      </c>
      <c r="J149" s="19" t="s">
        <v>158</v>
      </c>
      <c r="K149" s="20" t="s">
        <v>166</v>
      </c>
      <c r="L149" s="20" t="s">
        <v>617</v>
      </c>
      <c r="M149" s="20" t="s">
        <v>615</v>
      </c>
      <c r="N149" s="20" t="s">
        <v>612</v>
      </c>
      <c r="O149" s="20" t="s">
        <v>163</v>
      </c>
      <c r="P149" s="20" t="s">
        <v>158</v>
      </c>
      <c r="Q149" s="21" t="s">
        <v>613</v>
      </c>
      <c r="R149" s="87" t="s">
        <v>618</v>
      </c>
      <c r="S149" s="30"/>
      <c r="T149" s="30"/>
      <c r="U149" s="30"/>
    </row>
    <row r="150" spans="1:21" ht="101.5">
      <c r="A150" s="94" t="s">
        <v>618</v>
      </c>
      <c r="B150" s="19"/>
      <c r="C150" s="19" t="s">
        <v>168</v>
      </c>
      <c r="D150" s="19" t="s">
        <v>168</v>
      </c>
      <c r="E150" s="19" t="s">
        <v>609</v>
      </c>
      <c r="F150" s="24" t="s">
        <v>369</v>
      </c>
      <c r="G150" s="86" t="s">
        <v>57</v>
      </c>
      <c r="H150" s="86" t="s">
        <v>67</v>
      </c>
      <c r="I150" s="19" t="s">
        <v>158</v>
      </c>
      <c r="J150" s="19" t="s">
        <v>158</v>
      </c>
      <c r="K150" s="20" t="s">
        <v>159</v>
      </c>
      <c r="L150" s="20" t="s">
        <v>617</v>
      </c>
      <c r="M150" s="20" t="s">
        <v>615</v>
      </c>
      <c r="N150" s="20" t="s">
        <v>316</v>
      </c>
      <c r="O150" s="20" t="s">
        <v>163</v>
      </c>
      <c r="P150" s="20" t="s">
        <v>158</v>
      </c>
      <c r="Q150" s="21" t="s">
        <v>613</v>
      </c>
      <c r="R150" s="87"/>
      <c r="S150" s="30"/>
      <c r="T150" s="30"/>
      <c r="U150" s="30"/>
    </row>
    <row r="151" spans="1:21" ht="72.5">
      <c r="A151" s="94" t="s">
        <v>619</v>
      </c>
      <c r="B151" s="19"/>
      <c r="C151" s="19" t="s">
        <v>176</v>
      </c>
      <c r="D151" s="19" t="s">
        <v>176</v>
      </c>
      <c r="E151" s="19" t="s">
        <v>609</v>
      </c>
      <c r="F151" s="24" t="s">
        <v>369</v>
      </c>
      <c r="G151" s="86" t="s">
        <v>57</v>
      </c>
      <c r="H151" s="86" t="s">
        <v>67</v>
      </c>
      <c r="I151" s="19" t="s">
        <v>158</v>
      </c>
      <c r="J151" s="19" t="s">
        <v>158</v>
      </c>
      <c r="K151" s="20" t="s">
        <v>166</v>
      </c>
      <c r="L151" s="20" t="s">
        <v>620</v>
      </c>
      <c r="M151" s="20" t="s">
        <v>621</v>
      </c>
      <c r="N151" s="20" t="s">
        <v>622</v>
      </c>
      <c r="O151" s="20" t="s">
        <v>163</v>
      </c>
      <c r="P151" s="20" t="s">
        <v>158</v>
      </c>
      <c r="Q151" s="21" t="s">
        <v>613</v>
      </c>
      <c r="R151" s="87" t="s">
        <v>623</v>
      </c>
      <c r="S151" s="87"/>
      <c r="T151" s="87"/>
      <c r="U151" s="30"/>
    </row>
    <row r="152" spans="1:21" ht="101.5">
      <c r="A152" s="94" t="s">
        <v>623</v>
      </c>
      <c r="B152" s="19"/>
      <c r="C152" s="19" t="s">
        <v>176</v>
      </c>
      <c r="D152" s="19" t="s">
        <v>176</v>
      </c>
      <c r="E152" s="19" t="s">
        <v>609</v>
      </c>
      <c r="F152" s="24" t="s">
        <v>369</v>
      </c>
      <c r="G152" s="86" t="s">
        <v>57</v>
      </c>
      <c r="H152" s="86" t="s">
        <v>67</v>
      </c>
      <c r="I152" s="19" t="s">
        <v>158</v>
      </c>
      <c r="J152" s="19" t="s">
        <v>158</v>
      </c>
      <c r="K152" s="20" t="s">
        <v>159</v>
      </c>
      <c r="L152" s="20" t="s">
        <v>620</v>
      </c>
      <c r="M152" s="20" t="s">
        <v>621</v>
      </c>
      <c r="N152" s="20" t="s">
        <v>624</v>
      </c>
      <c r="O152" s="20" t="s">
        <v>163</v>
      </c>
      <c r="P152" s="20" t="s">
        <v>158</v>
      </c>
      <c r="Q152" s="21" t="s">
        <v>613</v>
      </c>
      <c r="R152" s="87"/>
      <c r="S152" s="87"/>
      <c r="T152" s="87"/>
      <c r="U152" s="30"/>
    </row>
    <row r="153" spans="1:21" s="12" customFormat="1" ht="145">
      <c r="A153" s="162" t="s">
        <v>625</v>
      </c>
      <c r="B153" s="83"/>
      <c r="C153" s="83" t="s">
        <v>443</v>
      </c>
      <c r="D153" s="83" t="e">
        <v>#N/A</v>
      </c>
      <c r="E153" s="83" t="s">
        <v>626</v>
      </c>
      <c r="F153" s="150" t="s">
        <v>369</v>
      </c>
      <c r="G153" s="151" t="s">
        <v>57</v>
      </c>
      <c r="H153" s="151" t="s">
        <v>67</v>
      </c>
      <c r="I153" s="83" t="s">
        <v>437</v>
      </c>
      <c r="J153" s="83" t="s">
        <v>178</v>
      </c>
      <c r="K153" s="84" t="s">
        <v>166</v>
      </c>
      <c r="L153" s="84" t="s">
        <v>627</v>
      </c>
      <c r="M153" s="84" t="s">
        <v>628</v>
      </c>
      <c r="N153" s="84" t="s">
        <v>162</v>
      </c>
      <c r="O153" s="84" t="s">
        <v>163</v>
      </c>
      <c r="P153" s="84" t="s">
        <v>158</v>
      </c>
      <c r="Q153" s="28" t="s">
        <v>629</v>
      </c>
      <c r="R153" s="227" t="s">
        <v>630</v>
      </c>
      <c r="S153" s="152"/>
      <c r="T153" s="152"/>
      <c r="U153" s="152" t="s">
        <v>631</v>
      </c>
    </row>
    <row r="154" spans="1:21" ht="145">
      <c r="A154" s="162" t="s">
        <v>630</v>
      </c>
      <c r="B154" s="83"/>
      <c r="C154" s="83" t="s">
        <v>443</v>
      </c>
      <c r="D154" s="83" t="e">
        <v>#N/A</v>
      </c>
      <c r="E154" s="83" t="s">
        <v>626</v>
      </c>
      <c r="F154" s="150" t="s">
        <v>369</v>
      </c>
      <c r="G154" s="151" t="s">
        <v>57</v>
      </c>
      <c r="H154" s="151" t="s">
        <v>67</v>
      </c>
      <c r="I154" s="83" t="s">
        <v>437</v>
      </c>
      <c r="J154" s="83" t="s">
        <v>178</v>
      </c>
      <c r="K154" s="84" t="s">
        <v>159</v>
      </c>
      <c r="L154" s="84" t="s">
        <v>627</v>
      </c>
      <c r="M154" s="84" t="s">
        <v>628</v>
      </c>
      <c r="N154" s="84" t="s">
        <v>632</v>
      </c>
      <c r="O154" s="84" t="s">
        <v>163</v>
      </c>
      <c r="P154" s="84" t="s">
        <v>158</v>
      </c>
      <c r="Q154" s="28" t="s">
        <v>633</v>
      </c>
      <c r="R154" s="226"/>
      <c r="S154" s="166"/>
      <c r="T154" s="166"/>
      <c r="U154" s="166" t="s">
        <v>634</v>
      </c>
    </row>
    <row r="155" spans="1:21" ht="101.5">
      <c r="A155" s="94" t="s">
        <v>635</v>
      </c>
      <c r="B155" s="19"/>
      <c r="C155" s="19" t="s">
        <v>155</v>
      </c>
      <c r="D155" s="19" t="s">
        <v>155</v>
      </c>
      <c r="E155" s="19" t="s">
        <v>453</v>
      </c>
      <c r="F155" s="24" t="s">
        <v>369</v>
      </c>
      <c r="G155" s="86" t="s">
        <v>57</v>
      </c>
      <c r="H155" s="86" t="s">
        <v>67</v>
      </c>
      <c r="I155" s="19" t="s">
        <v>158</v>
      </c>
      <c r="J155" s="19" t="s">
        <v>158</v>
      </c>
      <c r="K155" s="20" t="s">
        <v>166</v>
      </c>
      <c r="L155" s="20" t="s">
        <v>636</v>
      </c>
      <c r="M155" s="20" t="s">
        <v>637</v>
      </c>
      <c r="N155" s="20" t="s">
        <v>293</v>
      </c>
      <c r="O155" s="20" t="s">
        <v>163</v>
      </c>
      <c r="P155" s="20" t="s">
        <v>158</v>
      </c>
      <c r="Q155" s="21" t="s">
        <v>457</v>
      </c>
      <c r="R155" s="85" t="s">
        <v>638</v>
      </c>
      <c r="S155" s="22" t="s">
        <v>639</v>
      </c>
      <c r="T155" s="22"/>
      <c r="U155" s="22"/>
    </row>
    <row r="156" spans="1:21" ht="101.5">
      <c r="A156" s="94" t="s">
        <v>639</v>
      </c>
      <c r="B156" s="19"/>
      <c r="C156" s="19" t="s">
        <v>168</v>
      </c>
      <c r="D156" s="19" t="s">
        <v>168</v>
      </c>
      <c r="E156" s="19" t="s">
        <v>453</v>
      </c>
      <c r="F156" s="24" t="s">
        <v>369</v>
      </c>
      <c r="G156" s="86" t="s">
        <v>57</v>
      </c>
      <c r="H156" s="86" t="s">
        <v>67</v>
      </c>
      <c r="I156" s="19" t="s">
        <v>158</v>
      </c>
      <c r="J156" s="19" t="s">
        <v>158</v>
      </c>
      <c r="K156" s="20" t="s">
        <v>169</v>
      </c>
      <c r="L156" s="20" t="s">
        <v>640</v>
      </c>
      <c r="M156" s="20" t="s">
        <v>641</v>
      </c>
      <c r="N156" s="20" t="s">
        <v>642</v>
      </c>
      <c r="O156" s="20" t="s">
        <v>163</v>
      </c>
      <c r="P156" s="20" t="s">
        <v>158</v>
      </c>
      <c r="Q156" s="21" t="s">
        <v>457</v>
      </c>
      <c r="R156" s="85" t="s">
        <v>638</v>
      </c>
      <c r="S156" s="22"/>
      <c r="T156" s="22"/>
      <c r="U156" s="22"/>
    </row>
    <row r="157" spans="1:21" ht="101.5">
      <c r="A157" s="94" t="s">
        <v>643</v>
      </c>
      <c r="B157" s="19"/>
      <c r="C157" s="19" t="s">
        <v>154</v>
      </c>
      <c r="D157" s="19" t="s">
        <v>154</v>
      </c>
      <c r="E157" s="19" t="s">
        <v>453</v>
      </c>
      <c r="F157" s="24" t="s">
        <v>369</v>
      </c>
      <c r="G157" s="86" t="s">
        <v>57</v>
      </c>
      <c r="H157" s="86" t="s">
        <v>67</v>
      </c>
      <c r="I157" s="19" t="s">
        <v>158</v>
      </c>
      <c r="J157" s="19" t="s">
        <v>158</v>
      </c>
      <c r="K157" s="20" t="s">
        <v>166</v>
      </c>
      <c r="L157" s="20" t="s">
        <v>644</v>
      </c>
      <c r="M157" s="20" t="s">
        <v>641</v>
      </c>
      <c r="N157" s="20" t="s">
        <v>645</v>
      </c>
      <c r="O157" s="20" t="s">
        <v>163</v>
      </c>
      <c r="P157" s="20" t="s">
        <v>158</v>
      </c>
      <c r="Q157" s="21" t="s">
        <v>457</v>
      </c>
      <c r="R157" s="85"/>
      <c r="S157" s="22"/>
      <c r="T157" s="22"/>
      <c r="U157" s="22"/>
    </row>
    <row r="158" spans="1:21" s="214" customFormat="1" ht="101.5">
      <c r="A158" s="94" t="s">
        <v>638</v>
      </c>
      <c r="B158" s="19"/>
      <c r="C158" s="19" t="s">
        <v>155</v>
      </c>
      <c r="D158" s="19" t="s">
        <v>155</v>
      </c>
      <c r="E158" s="19" t="s">
        <v>453</v>
      </c>
      <c r="F158" s="24" t="s">
        <v>369</v>
      </c>
      <c r="G158" s="86" t="s">
        <v>57</v>
      </c>
      <c r="H158" s="86" t="s">
        <v>67</v>
      </c>
      <c r="I158" s="19" t="s">
        <v>158</v>
      </c>
      <c r="J158" s="19" t="s">
        <v>158</v>
      </c>
      <c r="K158" s="20" t="s">
        <v>159</v>
      </c>
      <c r="L158" s="20" t="s">
        <v>636</v>
      </c>
      <c r="M158" s="20" t="s">
        <v>641</v>
      </c>
      <c r="N158" s="20" t="s">
        <v>646</v>
      </c>
      <c r="O158" s="20" t="s">
        <v>163</v>
      </c>
      <c r="P158" s="20" t="s">
        <v>158</v>
      </c>
      <c r="Q158" s="21" t="s">
        <v>457</v>
      </c>
      <c r="R158" s="85"/>
      <c r="S158" s="22"/>
      <c r="T158" s="22"/>
      <c r="U158" s="22"/>
    </row>
    <row r="159" spans="1:21" s="214" customFormat="1" ht="101.5">
      <c r="A159" s="94" t="s">
        <v>647</v>
      </c>
      <c r="B159" s="19"/>
      <c r="C159" s="19" t="s">
        <v>155</v>
      </c>
      <c r="D159" s="19" t="s">
        <v>155</v>
      </c>
      <c r="E159" s="19" t="s">
        <v>453</v>
      </c>
      <c r="F159" s="24" t="s">
        <v>369</v>
      </c>
      <c r="G159" s="86" t="s">
        <v>57</v>
      </c>
      <c r="H159" s="86" t="s">
        <v>67</v>
      </c>
      <c r="I159" s="19" t="s">
        <v>158</v>
      </c>
      <c r="J159" s="19" t="s">
        <v>158</v>
      </c>
      <c r="K159" s="20" t="s">
        <v>166</v>
      </c>
      <c r="L159" s="20" t="s">
        <v>648</v>
      </c>
      <c r="M159" s="20" t="s">
        <v>641</v>
      </c>
      <c r="N159" s="20" t="s">
        <v>293</v>
      </c>
      <c r="O159" s="20" t="s">
        <v>163</v>
      </c>
      <c r="P159" s="20" t="s">
        <v>158</v>
      </c>
      <c r="Q159" s="21" t="s">
        <v>649</v>
      </c>
      <c r="R159" s="85"/>
      <c r="S159" s="22"/>
      <c r="T159" s="22"/>
      <c r="U159" s="22"/>
    </row>
    <row r="160" spans="1:21" s="290" customFormat="1" ht="159.5">
      <c r="A160" s="283" t="s">
        <v>650</v>
      </c>
      <c r="B160" s="199"/>
      <c r="C160" s="199" t="s">
        <v>259</v>
      </c>
      <c r="D160" s="83" t="s">
        <v>435</v>
      </c>
      <c r="E160" s="199" t="s">
        <v>453</v>
      </c>
      <c r="F160" s="197" t="s">
        <v>369</v>
      </c>
      <c r="G160" s="198" t="s">
        <v>57</v>
      </c>
      <c r="H160" s="198" t="s">
        <v>67</v>
      </c>
      <c r="I160" s="199" t="s">
        <v>261</v>
      </c>
      <c r="J160" s="83" t="s">
        <v>437</v>
      </c>
      <c r="K160" s="209" t="s">
        <v>166</v>
      </c>
      <c r="L160" s="209" t="s">
        <v>651</v>
      </c>
      <c r="M160" s="209" t="s">
        <v>652</v>
      </c>
      <c r="N160" s="209"/>
      <c r="O160" s="209" t="s">
        <v>163</v>
      </c>
      <c r="P160" s="209" t="s">
        <v>158</v>
      </c>
      <c r="Q160" s="200" t="s">
        <v>649</v>
      </c>
      <c r="R160" s="278" t="s">
        <v>653</v>
      </c>
      <c r="S160" s="279"/>
      <c r="T160" s="279"/>
      <c r="U160" s="279" t="s">
        <v>442</v>
      </c>
    </row>
    <row r="161" spans="1:21" s="290" customFormat="1" ht="159.5">
      <c r="A161" s="283" t="s">
        <v>653</v>
      </c>
      <c r="B161" s="199"/>
      <c r="C161" s="199" t="s">
        <v>259</v>
      </c>
      <c r="D161" s="83" t="s">
        <v>435</v>
      </c>
      <c r="E161" s="199" t="s">
        <v>453</v>
      </c>
      <c r="F161" s="197" t="s">
        <v>369</v>
      </c>
      <c r="G161" s="198" t="s">
        <v>57</v>
      </c>
      <c r="H161" s="198" t="s">
        <v>67</v>
      </c>
      <c r="I161" s="199" t="s">
        <v>261</v>
      </c>
      <c r="J161" s="83" t="s">
        <v>437</v>
      </c>
      <c r="K161" s="209" t="s">
        <v>159</v>
      </c>
      <c r="L161" s="209" t="s">
        <v>651</v>
      </c>
      <c r="M161" s="209" t="s">
        <v>652</v>
      </c>
      <c r="N161" s="209"/>
      <c r="O161" s="209" t="s">
        <v>163</v>
      </c>
      <c r="P161" s="209" t="s">
        <v>158</v>
      </c>
      <c r="Q161" s="200" t="s">
        <v>457</v>
      </c>
      <c r="R161" s="278"/>
      <c r="S161" s="279"/>
      <c r="T161" s="279"/>
      <c r="U161" s="279" t="s">
        <v>442</v>
      </c>
    </row>
    <row r="162" spans="1:21" ht="72.5">
      <c r="A162" s="94" t="s">
        <v>654</v>
      </c>
      <c r="B162" s="19"/>
      <c r="C162" s="19" t="s">
        <v>154</v>
      </c>
      <c r="D162" s="19" t="s">
        <v>154</v>
      </c>
      <c r="E162" s="89"/>
      <c r="F162" s="24" t="s">
        <v>369</v>
      </c>
      <c r="G162" s="86" t="s">
        <v>58</v>
      </c>
      <c r="H162" s="86"/>
      <c r="I162" s="19" t="s">
        <v>158</v>
      </c>
      <c r="J162" s="19" t="s">
        <v>158</v>
      </c>
      <c r="K162" s="20" t="s">
        <v>166</v>
      </c>
      <c r="L162" s="20" t="s">
        <v>655</v>
      </c>
      <c r="M162" s="20" t="s">
        <v>656</v>
      </c>
      <c r="N162" s="20" t="s">
        <v>657</v>
      </c>
      <c r="O162" s="20" t="s">
        <v>163</v>
      </c>
      <c r="P162" s="20" t="s">
        <v>406</v>
      </c>
      <c r="Q162" s="21" t="s">
        <v>658</v>
      </c>
      <c r="R162" s="87" t="s">
        <v>659</v>
      </c>
      <c r="S162" s="30"/>
      <c r="T162" s="30"/>
      <c r="U162" s="30"/>
    </row>
    <row r="163" spans="1:21" ht="72.5">
      <c r="A163" s="94" t="s">
        <v>659</v>
      </c>
      <c r="B163" s="19"/>
      <c r="C163" s="19" t="s">
        <v>168</v>
      </c>
      <c r="D163" s="19" t="s">
        <v>168</v>
      </c>
      <c r="E163" s="89"/>
      <c r="F163" s="24" t="s">
        <v>369</v>
      </c>
      <c r="G163" s="86" t="s">
        <v>58</v>
      </c>
      <c r="H163" s="86"/>
      <c r="I163" s="19" t="s">
        <v>158</v>
      </c>
      <c r="J163" s="19" t="s">
        <v>158</v>
      </c>
      <c r="K163" s="20" t="s">
        <v>159</v>
      </c>
      <c r="L163" s="20" t="s">
        <v>655</v>
      </c>
      <c r="M163" s="20" t="s">
        <v>660</v>
      </c>
      <c r="N163" s="20" t="s">
        <v>661</v>
      </c>
      <c r="O163" s="20" t="s">
        <v>163</v>
      </c>
      <c r="P163" s="20" t="s">
        <v>406</v>
      </c>
      <c r="Q163" s="21" t="s">
        <v>658</v>
      </c>
      <c r="R163" s="87"/>
      <c r="S163" s="30"/>
      <c r="T163" s="30"/>
      <c r="U163" s="30"/>
    </row>
    <row r="164" spans="1:21" ht="101.5">
      <c r="A164" s="94" t="s">
        <v>662</v>
      </c>
      <c r="B164" s="19"/>
      <c r="C164" s="19" t="s">
        <v>154</v>
      </c>
      <c r="D164" s="19" t="s">
        <v>154</v>
      </c>
      <c r="E164" s="89"/>
      <c r="F164" s="24" t="s">
        <v>369</v>
      </c>
      <c r="G164" s="86" t="s">
        <v>58</v>
      </c>
      <c r="H164" s="86"/>
      <c r="I164" s="19" t="s">
        <v>158</v>
      </c>
      <c r="J164" s="19" t="s">
        <v>158</v>
      </c>
      <c r="K164" s="20" t="s">
        <v>179</v>
      </c>
      <c r="L164" s="20" t="s">
        <v>663</v>
      </c>
      <c r="M164" s="20" t="s">
        <v>660</v>
      </c>
      <c r="N164" s="20" t="s">
        <v>664</v>
      </c>
      <c r="O164" s="20" t="s">
        <v>163</v>
      </c>
      <c r="P164" s="20" t="s">
        <v>406</v>
      </c>
      <c r="Q164" s="21" t="s">
        <v>658</v>
      </c>
      <c r="R164" s="87"/>
      <c r="S164" s="30"/>
      <c r="T164" s="30"/>
      <c r="U164" s="30"/>
    </row>
    <row r="165" spans="1:21" ht="87">
      <c r="A165" s="94" t="s">
        <v>665</v>
      </c>
      <c r="B165" s="19"/>
      <c r="C165" s="19" t="s">
        <v>176</v>
      </c>
      <c r="D165" s="19" t="s">
        <v>176</v>
      </c>
      <c r="E165" s="88" t="s">
        <v>666</v>
      </c>
      <c r="F165" s="24" t="s">
        <v>369</v>
      </c>
      <c r="G165" s="86" t="s">
        <v>58</v>
      </c>
      <c r="H165" s="86"/>
      <c r="I165" s="19" t="s">
        <v>158</v>
      </c>
      <c r="J165" s="19" t="s">
        <v>158</v>
      </c>
      <c r="K165" s="20" t="s">
        <v>166</v>
      </c>
      <c r="L165" s="20" t="s">
        <v>667</v>
      </c>
      <c r="M165" s="20" t="s">
        <v>668</v>
      </c>
      <c r="N165" s="20" t="s">
        <v>669</v>
      </c>
      <c r="O165" s="20" t="s">
        <v>163</v>
      </c>
      <c r="P165" s="20" t="s">
        <v>158</v>
      </c>
      <c r="Q165" s="21" t="s">
        <v>670</v>
      </c>
      <c r="R165" s="87" t="s">
        <v>671</v>
      </c>
      <c r="S165" s="87"/>
      <c r="T165" s="87"/>
      <c r="U165" s="30"/>
    </row>
    <row r="166" spans="1:21" ht="101.5">
      <c r="A166" s="94" t="s">
        <v>671</v>
      </c>
      <c r="B166" s="19"/>
      <c r="C166" s="19" t="s">
        <v>176</v>
      </c>
      <c r="D166" s="19" t="s">
        <v>176</v>
      </c>
      <c r="E166" s="88" t="s">
        <v>666</v>
      </c>
      <c r="F166" s="24" t="s">
        <v>369</v>
      </c>
      <c r="G166" s="86" t="s">
        <v>58</v>
      </c>
      <c r="H166" s="86"/>
      <c r="I166" s="19" t="s">
        <v>158</v>
      </c>
      <c r="J166" s="19" t="s">
        <v>158</v>
      </c>
      <c r="K166" s="20" t="s">
        <v>159</v>
      </c>
      <c r="L166" s="20" t="s">
        <v>672</v>
      </c>
      <c r="M166" s="20" t="s">
        <v>668</v>
      </c>
      <c r="N166" s="20" t="s">
        <v>673</v>
      </c>
      <c r="O166" s="20" t="s">
        <v>163</v>
      </c>
      <c r="P166" s="20" t="s">
        <v>158</v>
      </c>
      <c r="Q166" s="21" t="s">
        <v>674</v>
      </c>
      <c r="R166" s="87"/>
      <c r="S166" s="87"/>
      <c r="T166" s="87"/>
      <c r="U166" s="30"/>
    </row>
    <row r="167" spans="1:21" ht="205">
      <c r="A167" s="94" t="s">
        <v>675</v>
      </c>
      <c r="B167" s="19"/>
      <c r="C167" s="19" t="s">
        <v>267</v>
      </c>
      <c r="D167" s="19" t="s">
        <v>267</v>
      </c>
      <c r="E167" s="242" t="s">
        <v>676</v>
      </c>
      <c r="F167" s="24" t="s">
        <v>369</v>
      </c>
      <c r="G167" s="86" t="s">
        <v>61</v>
      </c>
      <c r="H167" s="86" t="s">
        <v>75</v>
      </c>
      <c r="I167" s="19" t="s">
        <v>158</v>
      </c>
      <c r="J167" s="19" t="s">
        <v>158</v>
      </c>
      <c r="K167" s="20" t="s">
        <v>166</v>
      </c>
      <c r="L167" s="20" t="s">
        <v>677</v>
      </c>
      <c r="M167" s="20" t="s">
        <v>678</v>
      </c>
      <c r="N167" s="20" t="s">
        <v>679</v>
      </c>
      <c r="O167" s="20" t="s">
        <v>163</v>
      </c>
      <c r="P167" s="20" t="s">
        <v>158</v>
      </c>
      <c r="Q167" s="21" t="s">
        <v>680</v>
      </c>
      <c r="R167" s="87" t="s">
        <v>681</v>
      </c>
      <c r="S167" s="87"/>
      <c r="T167" s="87"/>
      <c r="U167" s="30"/>
    </row>
    <row r="168" spans="1:21" ht="205">
      <c r="A168" s="94" t="s">
        <v>681</v>
      </c>
      <c r="B168" s="19"/>
      <c r="C168" s="19" t="s">
        <v>267</v>
      </c>
      <c r="D168" s="19" t="s">
        <v>267</v>
      </c>
      <c r="E168" s="242" t="s">
        <v>676</v>
      </c>
      <c r="F168" s="24" t="s">
        <v>369</v>
      </c>
      <c r="G168" s="86" t="s">
        <v>61</v>
      </c>
      <c r="H168" s="86" t="s">
        <v>75</v>
      </c>
      <c r="I168" s="19" t="s">
        <v>158</v>
      </c>
      <c r="J168" s="19" t="s">
        <v>158</v>
      </c>
      <c r="K168" s="20" t="s">
        <v>159</v>
      </c>
      <c r="L168" s="20" t="s">
        <v>677</v>
      </c>
      <c r="M168" s="20" t="s">
        <v>678</v>
      </c>
      <c r="N168" s="20" t="s">
        <v>682</v>
      </c>
      <c r="O168" s="20" t="s">
        <v>163</v>
      </c>
      <c r="P168" s="20" t="s">
        <v>158</v>
      </c>
      <c r="Q168" s="21" t="s">
        <v>680</v>
      </c>
      <c r="R168" s="87"/>
      <c r="S168" s="87"/>
      <c r="T168" s="87"/>
      <c r="U168" s="30"/>
    </row>
    <row r="169" spans="1:21" ht="205">
      <c r="A169" s="94" t="s">
        <v>683</v>
      </c>
      <c r="B169" s="19"/>
      <c r="C169" s="19" t="s">
        <v>267</v>
      </c>
      <c r="D169" s="19" t="s">
        <v>267</v>
      </c>
      <c r="E169" s="242" t="s">
        <v>676</v>
      </c>
      <c r="F169" s="24" t="s">
        <v>369</v>
      </c>
      <c r="G169" s="86" t="s">
        <v>61</v>
      </c>
      <c r="H169" s="86" t="s">
        <v>75</v>
      </c>
      <c r="I169" s="19" t="s">
        <v>158</v>
      </c>
      <c r="J169" s="19" t="s">
        <v>158</v>
      </c>
      <c r="K169" s="20" t="s">
        <v>166</v>
      </c>
      <c r="L169" s="20" t="s">
        <v>684</v>
      </c>
      <c r="M169" s="20" t="s">
        <v>678</v>
      </c>
      <c r="N169" s="20" t="s">
        <v>679</v>
      </c>
      <c r="O169" s="20" t="s">
        <v>163</v>
      </c>
      <c r="P169" s="20" t="s">
        <v>158</v>
      </c>
      <c r="Q169" s="21" t="s">
        <v>680</v>
      </c>
      <c r="R169" s="87" t="s">
        <v>685</v>
      </c>
      <c r="S169" s="87"/>
      <c r="T169" s="87"/>
      <c r="U169" s="30"/>
    </row>
    <row r="170" spans="1:21" ht="205">
      <c r="A170" s="94" t="s">
        <v>685</v>
      </c>
      <c r="B170" s="19"/>
      <c r="C170" s="19" t="s">
        <v>267</v>
      </c>
      <c r="D170" s="19" t="s">
        <v>267</v>
      </c>
      <c r="E170" s="242" t="s">
        <v>676</v>
      </c>
      <c r="F170" s="24" t="s">
        <v>369</v>
      </c>
      <c r="G170" s="86" t="s">
        <v>61</v>
      </c>
      <c r="H170" s="86" t="s">
        <v>75</v>
      </c>
      <c r="I170" s="19" t="s">
        <v>158</v>
      </c>
      <c r="J170" s="19" t="s">
        <v>158</v>
      </c>
      <c r="K170" s="20" t="s">
        <v>159</v>
      </c>
      <c r="L170" s="20" t="s">
        <v>684</v>
      </c>
      <c r="M170" s="20" t="s">
        <v>678</v>
      </c>
      <c r="N170" s="20" t="s">
        <v>682</v>
      </c>
      <c r="O170" s="20" t="s">
        <v>163</v>
      </c>
      <c r="P170" s="20" t="s">
        <v>158</v>
      </c>
      <c r="Q170" s="21" t="s">
        <v>680</v>
      </c>
      <c r="R170" s="87"/>
      <c r="S170" s="87"/>
      <c r="T170" s="87"/>
      <c r="U170" s="30"/>
    </row>
    <row r="171" spans="1:21" ht="159.5">
      <c r="A171" s="94" t="s">
        <v>686</v>
      </c>
      <c r="B171" s="19"/>
      <c r="C171" s="19" t="s">
        <v>267</v>
      </c>
      <c r="D171" s="19" t="e">
        <v>#N/A</v>
      </c>
      <c r="E171" s="19" t="s">
        <v>368</v>
      </c>
      <c r="F171" s="24" t="s">
        <v>369</v>
      </c>
      <c r="G171" s="86" t="s">
        <v>61</v>
      </c>
      <c r="H171" s="86" t="s">
        <v>75</v>
      </c>
      <c r="I171" s="19" t="s">
        <v>158</v>
      </c>
      <c r="J171" s="19" t="s">
        <v>178</v>
      </c>
      <c r="K171" s="20" t="s">
        <v>159</v>
      </c>
      <c r="L171" s="20" t="s">
        <v>687</v>
      </c>
      <c r="M171" s="20" t="s">
        <v>688</v>
      </c>
      <c r="N171" s="20"/>
      <c r="O171" s="20" t="s">
        <v>163</v>
      </c>
      <c r="P171" s="20" t="s">
        <v>372</v>
      </c>
      <c r="Q171" s="21" t="s">
        <v>689</v>
      </c>
      <c r="R171" s="85"/>
      <c r="S171" s="85"/>
      <c r="T171" s="85"/>
      <c r="U171" s="22"/>
    </row>
    <row r="172" spans="1:21" ht="145">
      <c r="A172" s="94" t="s">
        <v>690</v>
      </c>
      <c r="B172" s="19"/>
      <c r="C172" s="19" t="s">
        <v>267</v>
      </c>
      <c r="D172" s="19" t="e">
        <v>#N/A</v>
      </c>
      <c r="E172" s="19" t="s">
        <v>368</v>
      </c>
      <c r="F172" s="24" t="s">
        <v>369</v>
      </c>
      <c r="G172" s="86" t="s">
        <v>61</v>
      </c>
      <c r="H172" s="86" t="s">
        <v>75</v>
      </c>
      <c r="I172" s="19" t="s">
        <v>158</v>
      </c>
      <c r="J172" s="19" t="s">
        <v>178</v>
      </c>
      <c r="K172" s="20" t="s">
        <v>159</v>
      </c>
      <c r="L172" s="20" t="s">
        <v>691</v>
      </c>
      <c r="M172" s="20" t="s">
        <v>692</v>
      </c>
      <c r="N172" s="20"/>
      <c r="O172" s="20" t="s">
        <v>163</v>
      </c>
      <c r="P172" s="20" t="s">
        <v>372</v>
      </c>
      <c r="Q172" s="21" t="s">
        <v>689</v>
      </c>
      <c r="R172" s="85"/>
      <c r="S172" s="85"/>
      <c r="T172" s="85"/>
      <c r="U172" s="22"/>
    </row>
    <row r="173" spans="1:21" ht="132.5">
      <c r="A173" s="94" t="s">
        <v>693</v>
      </c>
      <c r="B173" s="19"/>
      <c r="C173" s="19" t="s">
        <v>176</v>
      </c>
      <c r="D173" s="19" t="s">
        <v>176</v>
      </c>
      <c r="E173" s="19" t="s">
        <v>694</v>
      </c>
      <c r="F173" s="24" t="s">
        <v>369</v>
      </c>
      <c r="G173" s="86" t="s">
        <v>61</v>
      </c>
      <c r="H173" s="86" t="s">
        <v>67</v>
      </c>
      <c r="I173" s="19" t="s">
        <v>158</v>
      </c>
      <c r="J173" s="19" t="s">
        <v>158</v>
      </c>
      <c r="K173" s="20" t="s">
        <v>166</v>
      </c>
      <c r="L173" s="20" t="s">
        <v>695</v>
      </c>
      <c r="M173" s="20" t="s">
        <v>696</v>
      </c>
      <c r="N173" s="20" t="s">
        <v>697</v>
      </c>
      <c r="O173" s="20" t="s">
        <v>163</v>
      </c>
      <c r="P173" s="20" t="s">
        <v>158</v>
      </c>
      <c r="Q173" s="21" t="s">
        <v>698</v>
      </c>
      <c r="R173" s="87" t="s">
        <v>699</v>
      </c>
      <c r="S173" s="87"/>
      <c r="T173" s="87"/>
      <c r="U173" s="30"/>
    </row>
    <row r="174" spans="1:21" ht="130.5">
      <c r="A174" s="94" t="s">
        <v>699</v>
      </c>
      <c r="B174" s="19"/>
      <c r="C174" s="19" t="s">
        <v>176</v>
      </c>
      <c r="D174" s="19" t="s">
        <v>176</v>
      </c>
      <c r="E174" s="19" t="s">
        <v>694</v>
      </c>
      <c r="F174" s="24" t="s">
        <v>369</v>
      </c>
      <c r="G174" s="86" t="s">
        <v>61</v>
      </c>
      <c r="H174" s="86" t="s">
        <v>67</v>
      </c>
      <c r="I174" s="19" t="s">
        <v>158</v>
      </c>
      <c r="J174" s="19" t="s">
        <v>158</v>
      </c>
      <c r="K174" s="20" t="s">
        <v>159</v>
      </c>
      <c r="L174" s="20" t="s">
        <v>700</v>
      </c>
      <c r="M174" s="20" t="s">
        <v>701</v>
      </c>
      <c r="N174" s="20" t="s">
        <v>702</v>
      </c>
      <c r="O174" s="20" t="s">
        <v>163</v>
      </c>
      <c r="P174" s="20" t="s">
        <v>158</v>
      </c>
      <c r="Q174" s="21" t="s">
        <v>698</v>
      </c>
      <c r="R174" s="87"/>
      <c r="S174" s="87"/>
      <c r="T174" s="87"/>
      <c r="U174" s="30"/>
    </row>
    <row r="175" spans="1:21" ht="188.5">
      <c r="A175" s="94" t="s">
        <v>703</v>
      </c>
      <c r="B175" s="19"/>
      <c r="C175" s="19" t="s">
        <v>154</v>
      </c>
      <c r="D175" s="19" t="s">
        <v>154</v>
      </c>
      <c r="E175" s="88" t="s">
        <v>368</v>
      </c>
      <c r="F175" s="24" t="s">
        <v>369</v>
      </c>
      <c r="G175" s="86" t="s">
        <v>61</v>
      </c>
      <c r="H175" s="86" t="s">
        <v>83</v>
      </c>
      <c r="I175" s="19" t="s">
        <v>158</v>
      </c>
      <c r="J175" s="19" t="s">
        <v>158</v>
      </c>
      <c r="K175" s="20" t="s">
        <v>159</v>
      </c>
      <c r="L175" s="20" t="s">
        <v>704</v>
      </c>
      <c r="M175" s="20" t="s">
        <v>705</v>
      </c>
      <c r="N175" s="20" t="s">
        <v>162</v>
      </c>
      <c r="O175" s="20" t="s">
        <v>163</v>
      </c>
      <c r="P175" s="20" t="s">
        <v>372</v>
      </c>
      <c r="Q175" s="21" t="s">
        <v>706</v>
      </c>
      <c r="R175" s="87"/>
      <c r="S175" s="30"/>
      <c r="T175" s="30"/>
      <c r="U175" s="30"/>
    </row>
    <row r="176" spans="1:21" ht="145">
      <c r="A176" s="94" t="s">
        <v>707</v>
      </c>
      <c r="B176" s="19"/>
      <c r="C176" s="19" t="s">
        <v>176</v>
      </c>
      <c r="D176" s="19" t="s">
        <v>176</v>
      </c>
      <c r="E176" s="88" t="s">
        <v>368</v>
      </c>
      <c r="F176" s="24" t="s">
        <v>369</v>
      </c>
      <c r="G176" s="86" t="s">
        <v>61</v>
      </c>
      <c r="H176" s="86" t="s">
        <v>83</v>
      </c>
      <c r="I176" s="19" t="s">
        <v>158</v>
      </c>
      <c r="J176" s="19" t="s">
        <v>158</v>
      </c>
      <c r="K176" s="20" t="s">
        <v>159</v>
      </c>
      <c r="L176" s="20" t="s">
        <v>708</v>
      </c>
      <c r="M176" s="20" t="s">
        <v>709</v>
      </c>
      <c r="N176" s="20"/>
      <c r="O176" s="20" t="s">
        <v>163</v>
      </c>
      <c r="P176" s="20" t="s">
        <v>372</v>
      </c>
      <c r="Q176" s="21" t="s">
        <v>706</v>
      </c>
      <c r="R176" s="87"/>
      <c r="S176" s="87"/>
      <c r="T176" s="87"/>
      <c r="U176" s="30"/>
    </row>
    <row r="177" spans="1:21" ht="145">
      <c r="A177" s="94" t="s">
        <v>710</v>
      </c>
      <c r="B177" s="19"/>
      <c r="C177" s="19" t="s">
        <v>155</v>
      </c>
      <c r="D177" s="19" t="s">
        <v>155</v>
      </c>
      <c r="E177" s="19" t="s">
        <v>711</v>
      </c>
      <c r="F177" s="24" t="s">
        <v>369</v>
      </c>
      <c r="G177" s="86" t="s">
        <v>61</v>
      </c>
      <c r="H177" s="86" t="s">
        <v>83</v>
      </c>
      <c r="I177" s="19" t="s">
        <v>158</v>
      </c>
      <c r="J177" s="19" t="s">
        <v>158</v>
      </c>
      <c r="K177" s="20" t="s">
        <v>166</v>
      </c>
      <c r="L177" s="20" t="s">
        <v>712</v>
      </c>
      <c r="M177" s="20" t="s">
        <v>713</v>
      </c>
      <c r="N177" s="20" t="s">
        <v>714</v>
      </c>
      <c r="O177" s="20" t="s">
        <v>163</v>
      </c>
      <c r="P177" s="20" t="s">
        <v>406</v>
      </c>
      <c r="Q177" s="21" t="s">
        <v>715</v>
      </c>
      <c r="R177" s="87" t="s">
        <v>716</v>
      </c>
      <c r="S177" s="30" t="s">
        <v>717</v>
      </c>
      <c r="T177" s="30"/>
      <c r="U177" s="30"/>
    </row>
    <row r="178" spans="1:21" ht="145">
      <c r="A178" s="94" t="s">
        <v>717</v>
      </c>
      <c r="B178" s="19"/>
      <c r="C178" s="19" t="s">
        <v>168</v>
      </c>
      <c r="D178" s="19" t="s">
        <v>168</v>
      </c>
      <c r="E178" s="19" t="s">
        <v>711</v>
      </c>
      <c r="F178" s="24" t="s">
        <v>369</v>
      </c>
      <c r="G178" s="86" t="s">
        <v>61</v>
      </c>
      <c r="H178" s="86" t="s">
        <v>75</v>
      </c>
      <c r="I178" s="19" t="s">
        <v>158</v>
      </c>
      <c r="J178" s="19" t="s">
        <v>158</v>
      </c>
      <c r="K178" s="20" t="s">
        <v>169</v>
      </c>
      <c r="L178" s="20" t="s">
        <v>718</v>
      </c>
      <c r="M178" s="20" t="s">
        <v>719</v>
      </c>
      <c r="N178" s="20" t="s">
        <v>720</v>
      </c>
      <c r="O178" s="20" t="s">
        <v>163</v>
      </c>
      <c r="P178" s="20" t="s">
        <v>406</v>
      </c>
      <c r="Q178" s="21" t="s">
        <v>715</v>
      </c>
      <c r="R178" s="87" t="s">
        <v>716</v>
      </c>
      <c r="S178" s="30"/>
      <c r="T178" s="30"/>
      <c r="U178" s="30"/>
    </row>
    <row r="179" spans="1:21" ht="101.5">
      <c r="A179" s="94" t="s">
        <v>716</v>
      </c>
      <c r="B179" s="19"/>
      <c r="C179" s="19" t="s">
        <v>155</v>
      </c>
      <c r="D179" s="19" t="s">
        <v>155</v>
      </c>
      <c r="E179" s="19" t="s">
        <v>711</v>
      </c>
      <c r="F179" s="24" t="s">
        <v>369</v>
      </c>
      <c r="G179" s="86" t="s">
        <v>61</v>
      </c>
      <c r="H179" s="86" t="s">
        <v>75</v>
      </c>
      <c r="I179" s="19" t="s">
        <v>158</v>
      </c>
      <c r="J179" s="19" t="s">
        <v>158</v>
      </c>
      <c r="K179" s="20" t="s">
        <v>159</v>
      </c>
      <c r="L179" s="20" t="s">
        <v>712</v>
      </c>
      <c r="M179" s="20" t="s">
        <v>721</v>
      </c>
      <c r="N179" s="20" t="s">
        <v>722</v>
      </c>
      <c r="O179" s="20" t="s">
        <v>163</v>
      </c>
      <c r="P179" s="20" t="s">
        <v>406</v>
      </c>
      <c r="Q179" s="21" t="s">
        <v>715</v>
      </c>
      <c r="R179" s="87"/>
      <c r="S179" s="30"/>
      <c r="T179" s="30"/>
      <c r="U179" s="30"/>
    </row>
    <row r="180" spans="1:21" ht="145">
      <c r="A180" s="94" t="s">
        <v>723</v>
      </c>
      <c r="B180" s="19"/>
      <c r="C180" s="19" t="s">
        <v>176</v>
      </c>
      <c r="D180" s="19" t="s">
        <v>176</v>
      </c>
      <c r="E180" s="19" t="s">
        <v>711</v>
      </c>
      <c r="F180" s="24" t="s">
        <v>369</v>
      </c>
      <c r="G180" s="86" t="s">
        <v>61</v>
      </c>
      <c r="H180" s="86" t="s">
        <v>75</v>
      </c>
      <c r="I180" s="19" t="s">
        <v>158</v>
      </c>
      <c r="J180" s="19" t="s">
        <v>158</v>
      </c>
      <c r="K180" s="20" t="s">
        <v>166</v>
      </c>
      <c r="L180" s="20" t="s">
        <v>724</v>
      </c>
      <c r="M180" s="20" t="s">
        <v>721</v>
      </c>
      <c r="N180" s="20" t="s">
        <v>720</v>
      </c>
      <c r="O180" s="20" t="s">
        <v>163</v>
      </c>
      <c r="P180" s="20" t="s">
        <v>406</v>
      </c>
      <c r="Q180" s="21" t="s">
        <v>715</v>
      </c>
      <c r="R180" s="87" t="s">
        <v>725</v>
      </c>
      <c r="S180" s="87"/>
      <c r="T180" s="87"/>
      <c r="U180" s="30"/>
    </row>
    <row r="181" spans="1:21" ht="101.5">
      <c r="A181" s="94" t="s">
        <v>725</v>
      </c>
      <c r="B181" s="19"/>
      <c r="C181" s="19" t="s">
        <v>176</v>
      </c>
      <c r="D181" s="19" t="s">
        <v>176</v>
      </c>
      <c r="E181" s="19" t="s">
        <v>711</v>
      </c>
      <c r="F181" s="24" t="s">
        <v>369</v>
      </c>
      <c r="G181" s="86" t="s">
        <v>61</v>
      </c>
      <c r="H181" s="86" t="s">
        <v>75</v>
      </c>
      <c r="I181" s="19" t="s">
        <v>158</v>
      </c>
      <c r="J181" s="19" t="s">
        <v>158</v>
      </c>
      <c r="K181" s="20" t="s">
        <v>159</v>
      </c>
      <c r="L181" s="20" t="s">
        <v>724</v>
      </c>
      <c r="M181" s="20" t="s">
        <v>721</v>
      </c>
      <c r="N181" s="20" t="s">
        <v>726</v>
      </c>
      <c r="O181" s="20" t="s">
        <v>163</v>
      </c>
      <c r="P181" s="20" t="s">
        <v>406</v>
      </c>
      <c r="Q181" s="21" t="s">
        <v>715</v>
      </c>
      <c r="R181" s="87"/>
      <c r="S181" s="87"/>
      <c r="T181" s="87"/>
      <c r="U181" s="30"/>
    </row>
    <row r="182" spans="1:21" ht="159.5">
      <c r="A182" s="94" t="s">
        <v>727</v>
      </c>
      <c r="B182" s="19"/>
      <c r="C182" s="19" t="s">
        <v>154</v>
      </c>
      <c r="D182" s="19" t="s">
        <v>154</v>
      </c>
      <c r="E182" s="19" t="s">
        <v>711</v>
      </c>
      <c r="F182" s="24" t="s">
        <v>369</v>
      </c>
      <c r="G182" s="86" t="s">
        <v>61</v>
      </c>
      <c r="H182" s="86" t="s">
        <v>75</v>
      </c>
      <c r="I182" s="19" t="s">
        <v>158</v>
      </c>
      <c r="J182" s="19" t="s">
        <v>158</v>
      </c>
      <c r="K182" s="20" t="s">
        <v>166</v>
      </c>
      <c r="L182" s="20" t="s">
        <v>728</v>
      </c>
      <c r="M182" s="20" t="s">
        <v>729</v>
      </c>
      <c r="N182" s="20" t="s">
        <v>730</v>
      </c>
      <c r="O182" s="20" t="s">
        <v>163</v>
      </c>
      <c r="P182" s="20" t="s">
        <v>406</v>
      </c>
      <c r="Q182" s="21" t="s">
        <v>715</v>
      </c>
      <c r="R182" s="87" t="s">
        <v>731</v>
      </c>
      <c r="S182" s="30"/>
      <c r="T182" s="30"/>
      <c r="U182" s="30"/>
    </row>
    <row r="183" spans="1:21" ht="101.5">
      <c r="A183" s="94" t="s">
        <v>731</v>
      </c>
      <c r="B183" s="19"/>
      <c r="C183" s="19" t="s">
        <v>168</v>
      </c>
      <c r="D183" s="19" t="s">
        <v>168</v>
      </c>
      <c r="E183" s="19" t="s">
        <v>711</v>
      </c>
      <c r="F183" s="24" t="s">
        <v>369</v>
      </c>
      <c r="G183" s="86" t="s">
        <v>61</v>
      </c>
      <c r="H183" s="86" t="s">
        <v>75</v>
      </c>
      <c r="I183" s="19" t="s">
        <v>158</v>
      </c>
      <c r="J183" s="19" t="s">
        <v>158</v>
      </c>
      <c r="K183" s="20" t="s">
        <v>159</v>
      </c>
      <c r="L183" s="20" t="s">
        <v>728</v>
      </c>
      <c r="M183" s="20" t="s">
        <v>732</v>
      </c>
      <c r="N183" s="20" t="s">
        <v>733</v>
      </c>
      <c r="O183" s="20" t="s">
        <v>163</v>
      </c>
      <c r="P183" s="20" t="s">
        <v>406</v>
      </c>
      <c r="Q183" s="21" t="s">
        <v>715</v>
      </c>
      <c r="R183" s="87"/>
      <c r="S183" s="30"/>
      <c r="T183" s="30"/>
      <c r="U183" s="30"/>
    </row>
    <row r="184" spans="1:21" ht="145">
      <c r="A184" s="94" t="s">
        <v>734</v>
      </c>
      <c r="B184" s="19"/>
      <c r="C184" s="19" t="s">
        <v>155</v>
      </c>
      <c r="D184" s="19" t="s">
        <v>155</v>
      </c>
      <c r="E184" s="19" t="s">
        <v>711</v>
      </c>
      <c r="F184" s="24" t="s">
        <v>369</v>
      </c>
      <c r="G184" s="86" t="s">
        <v>61</v>
      </c>
      <c r="H184" s="86" t="s">
        <v>75</v>
      </c>
      <c r="I184" s="19" t="s">
        <v>158</v>
      </c>
      <c r="J184" s="19" t="s">
        <v>158</v>
      </c>
      <c r="K184" s="20" t="s">
        <v>166</v>
      </c>
      <c r="L184" s="20" t="s">
        <v>735</v>
      </c>
      <c r="M184" s="20" t="s">
        <v>736</v>
      </c>
      <c r="N184" s="20" t="s">
        <v>714</v>
      </c>
      <c r="O184" s="20" t="s">
        <v>163</v>
      </c>
      <c r="P184" s="20" t="s">
        <v>406</v>
      </c>
      <c r="Q184" s="21" t="s">
        <v>715</v>
      </c>
      <c r="R184" s="87" t="s">
        <v>737</v>
      </c>
      <c r="S184" s="30"/>
      <c r="T184" s="30"/>
      <c r="U184" s="30"/>
    </row>
    <row r="185" spans="1:21" ht="101.5">
      <c r="A185" s="94" t="s">
        <v>737</v>
      </c>
      <c r="B185" s="19"/>
      <c r="C185" s="19" t="s">
        <v>155</v>
      </c>
      <c r="D185" s="19" t="s">
        <v>155</v>
      </c>
      <c r="E185" s="19" t="s">
        <v>711</v>
      </c>
      <c r="F185" s="24" t="s">
        <v>369</v>
      </c>
      <c r="G185" s="86" t="s">
        <v>61</v>
      </c>
      <c r="H185" s="86" t="s">
        <v>75</v>
      </c>
      <c r="I185" s="19" t="s">
        <v>158</v>
      </c>
      <c r="J185" s="19" t="s">
        <v>158</v>
      </c>
      <c r="K185" s="20" t="s">
        <v>159</v>
      </c>
      <c r="L185" s="20" t="s">
        <v>735</v>
      </c>
      <c r="M185" s="20" t="s">
        <v>738</v>
      </c>
      <c r="N185" s="20" t="s">
        <v>733</v>
      </c>
      <c r="O185" s="20" t="s">
        <v>163</v>
      </c>
      <c r="P185" s="20" t="s">
        <v>406</v>
      </c>
      <c r="Q185" s="21" t="s">
        <v>715</v>
      </c>
      <c r="R185" s="87"/>
      <c r="S185" s="30"/>
      <c r="T185" s="30"/>
      <c r="U185" s="30"/>
    </row>
    <row r="186" spans="1:21" ht="145">
      <c r="A186" s="94" t="s">
        <v>739</v>
      </c>
      <c r="B186" s="19"/>
      <c r="C186" s="19" t="s">
        <v>154</v>
      </c>
      <c r="D186" s="19" t="s">
        <v>154</v>
      </c>
      <c r="E186" s="19" t="s">
        <v>711</v>
      </c>
      <c r="F186" s="24" t="s">
        <v>369</v>
      </c>
      <c r="G186" s="86" t="s">
        <v>61</v>
      </c>
      <c r="H186" s="86" t="s">
        <v>75</v>
      </c>
      <c r="I186" s="19" t="s">
        <v>158</v>
      </c>
      <c r="J186" s="19" t="s">
        <v>158</v>
      </c>
      <c r="K186" s="20" t="s">
        <v>166</v>
      </c>
      <c r="L186" s="20" t="s">
        <v>740</v>
      </c>
      <c r="M186" s="20" t="s">
        <v>741</v>
      </c>
      <c r="N186" s="20" t="s">
        <v>714</v>
      </c>
      <c r="O186" s="20" t="s">
        <v>163</v>
      </c>
      <c r="P186" s="20" t="s">
        <v>406</v>
      </c>
      <c r="Q186" s="21" t="s">
        <v>715</v>
      </c>
      <c r="R186" s="87" t="s">
        <v>742</v>
      </c>
      <c r="S186" s="30"/>
      <c r="T186" s="30"/>
      <c r="U186" s="30"/>
    </row>
    <row r="187" spans="1:21" ht="101.5">
      <c r="A187" s="94" t="s">
        <v>742</v>
      </c>
      <c r="B187" s="19"/>
      <c r="C187" s="19" t="s">
        <v>168</v>
      </c>
      <c r="D187" s="19" t="s">
        <v>168</v>
      </c>
      <c r="E187" s="19" t="s">
        <v>711</v>
      </c>
      <c r="F187" s="24" t="s">
        <v>369</v>
      </c>
      <c r="G187" s="86" t="s">
        <v>61</v>
      </c>
      <c r="H187" s="86" t="s">
        <v>75</v>
      </c>
      <c r="I187" s="19" t="s">
        <v>158</v>
      </c>
      <c r="J187" s="19" t="s">
        <v>158</v>
      </c>
      <c r="K187" s="20" t="s">
        <v>159</v>
      </c>
      <c r="L187" s="20" t="s">
        <v>740</v>
      </c>
      <c r="M187" s="20" t="s">
        <v>738</v>
      </c>
      <c r="N187" s="20" t="s">
        <v>733</v>
      </c>
      <c r="O187" s="20" t="s">
        <v>163</v>
      </c>
      <c r="P187" s="20" t="s">
        <v>406</v>
      </c>
      <c r="Q187" s="21" t="s">
        <v>715</v>
      </c>
      <c r="R187" s="87"/>
      <c r="S187" s="30"/>
      <c r="T187" s="30"/>
      <c r="U187" s="30"/>
    </row>
    <row r="188" spans="1:21" ht="116">
      <c r="A188" s="94" t="s">
        <v>743</v>
      </c>
      <c r="B188" s="19"/>
      <c r="C188" s="19" t="s">
        <v>154</v>
      </c>
      <c r="D188" s="19" t="s">
        <v>154</v>
      </c>
      <c r="E188" s="19" t="s">
        <v>711</v>
      </c>
      <c r="F188" s="24" t="s">
        <v>369</v>
      </c>
      <c r="G188" s="86" t="s">
        <v>61</v>
      </c>
      <c r="H188" s="86" t="s">
        <v>75</v>
      </c>
      <c r="I188" s="19" t="s">
        <v>158</v>
      </c>
      <c r="J188" s="19" t="s">
        <v>158</v>
      </c>
      <c r="K188" s="20" t="s">
        <v>166</v>
      </c>
      <c r="L188" s="20" t="s">
        <v>744</v>
      </c>
      <c r="M188" s="20" t="s">
        <v>745</v>
      </c>
      <c r="N188" s="20" t="s">
        <v>746</v>
      </c>
      <c r="O188" s="20" t="s">
        <v>163</v>
      </c>
      <c r="P188" s="20" t="s">
        <v>158</v>
      </c>
      <c r="Q188" s="21" t="s">
        <v>747</v>
      </c>
      <c r="R188" s="87" t="s">
        <v>748</v>
      </c>
      <c r="S188" s="30"/>
      <c r="T188" s="30"/>
      <c r="U188" s="30"/>
    </row>
    <row r="189" spans="1:21" ht="116">
      <c r="A189" s="94" t="s">
        <v>748</v>
      </c>
      <c r="B189" s="19"/>
      <c r="C189" s="19" t="s">
        <v>168</v>
      </c>
      <c r="D189" s="19" t="s">
        <v>168</v>
      </c>
      <c r="E189" s="19" t="s">
        <v>711</v>
      </c>
      <c r="F189" s="24" t="s">
        <v>369</v>
      </c>
      <c r="G189" s="86" t="s">
        <v>61</v>
      </c>
      <c r="H189" s="86" t="s">
        <v>75</v>
      </c>
      <c r="I189" s="19" t="s">
        <v>158</v>
      </c>
      <c r="J189" s="19" t="s">
        <v>158</v>
      </c>
      <c r="K189" s="20" t="s">
        <v>159</v>
      </c>
      <c r="L189" s="20" t="s">
        <v>744</v>
      </c>
      <c r="M189" s="20" t="s">
        <v>745</v>
      </c>
      <c r="N189" s="20" t="s">
        <v>749</v>
      </c>
      <c r="O189" s="20" t="s">
        <v>163</v>
      </c>
      <c r="P189" s="20" t="s">
        <v>158</v>
      </c>
      <c r="Q189" s="21" t="s">
        <v>750</v>
      </c>
      <c r="R189" s="87"/>
      <c r="S189" s="30"/>
      <c r="T189" s="30"/>
      <c r="U189" s="30"/>
    </row>
    <row r="190" spans="1:21" ht="116">
      <c r="A190" s="94" t="s">
        <v>751</v>
      </c>
      <c r="B190" s="19"/>
      <c r="C190" s="19" t="s">
        <v>154</v>
      </c>
      <c r="D190" s="19" t="s">
        <v>154</v>
      </c>
      <c r="E190" s="19" t="s">
        <v>711</v>
      </c>
      <c r="F190" s="24" t="s">
        <v>369</v>
      </c>
      <c r="G190" s="86" t="s">
        <v>61</v>
      </c>
      <c r="H190" s="86" t="s">
        <v>75</v>
      </c>
      <c r="I190" s="19" t="s">
        <v>158</v>
      </c>
      <c r="J190" s="19" t="s">
        <v>158</v>
      </c>
      <c r="K190" s="20" t="s">
        <v>166</v>
      </c>
      <c r="L190" s="20" t="s">
        <v>752</v>
      </c>
      <c r="M190" s="20" t="s">
        <v>753</v>
      </c>
      <c r="N190" s="20" t="s">
        <v>746</v>
      </c>
      <c r="O190" s="20" t="s">
        <v>163</v>
      </c>
      <c r="P190" s="20" t="s">
        <v>158</v>
      </c>
      <c r="Q190" s="21" t="s">
        <v>750</v>
      </c>
      <c r="R190" s="87" t="s">
        <v>754</v>
      </c>
      <c r="S190" s="30"/>
      <c r="T190" s="30"/>
      <c r="U190" s="30"/>
    </row>
    <row r="191" spans="1:21" ht="116">
      <c r="A191" s="94" t="s">
        <v>754</v>
      </c>
      <c r="B191" s="19"/>
      <c r="C191" s="19" t="s">
        <v>168</v>
      </c>
      <c r="D191" s="19" t="s">
        <v>168</v>
      </c>
      <c r="E191" s="19" t="s">
        <v>711</v>
      </c>
      <c r="F191" s="24" t="s">
        <v>369</v>
      </c>
      <c r="G191" s="86" t="s">
        <v>61</v>
      </c>
      <c r="H191" s="86" t="s">
        <v>75</v>
      </c>
      <c r="I191" s="19" t="s">
        <v>158</v>
      </c>
      <c r="J191" s="19" t="s">
        <v>158</v>
      </c>
      <c r="K191" s="20" t="s">
        <v>159</v>
      </c>
      <c r="L191" s="20" t="s">
        <v>752</v>
      </c>
      <c r="M191" s="20" t="s">
        <v>753</v>
      </c>
      <c r="N191" s="20" t="s">
        <v>749</v>
      </c>
      <c r="O191" s="20" t="s">
        <v>163</v>
      </c>
      <c r="P191" s="20" t="s">
        <v>158</v>
      </c>
      <c r="Q191" s="21" t="s">
        <v>750</v>
      </c>
      <c r="R191" s="87"/>
      <c r="S191" s="30"/>
      <c r="T191" s="30"/>
      <c r="U191" s="30"/>
    </row>
    <row r="192" spans="1:21" ht="116">
      <c r="A192" s="94" t="s">
        <v>755</v>
      </c>
      <c r="B192" s="19"/>
      <c r="C192" s="19" t="s">
        <v>154</v>
      </c>
      <c r="D192" s="19" t="s">
        <v>154</v>
      </c>
      <c r="E192" s="19" t="s">
        <v>711</v>
      </c>
      <c r="F192" s="24" t="s">
        <v>369</v>
      </c>
      <c r="G192" s="86" t="s">
        <v>61</v>
      </c>
      <c r="H192" s="86" t="s">
        <v>75</v>
      </c>
      <c r="I192" s="19" t="s">
        <v>158</v>
      </c>
      <c r="J192" s="19" t="s">
        <v>158</v>
      </c>
      <c r="K192" s="20" t="s">
        <v>166</v>
      </c>
      <c r="L192" s="20" t="s">
        <v>756</v>
      </c>
      <c r="M192" s="20" t="s">
        <v>757</v>
      </c>
      <c r="N192" s="20" t="s">
        <v>746</v>
      </c>
      <c r="O192" s="20" t="s">
        <v>163</v>
      </c>
      <c r="P192" s="20" t="s">
        <v>158</v>
      </c>
      <c r="Q192" s="21" t="s">
        <v>750</v>
      </c>
      <c r="R192" s="87" t="s">
        <v>758</v>
      </c>
      <c r="S192" s="30" t="s">
        <v>759</v>
      </c>
      <c r="T192" s="30"/>
      <c r="U192" s="30"/>
    </row>
    <row r="193" spans="1:21" s="179" customFormat="1" ht="116">
      <c r="A193" s="94" t="s">
        <v>759</v>
      </c>
      <c r="B193" s="19"/>
      <c r="C193" s="19" t="s">
        <v>168</v>
      </c>
      <c r="D193" s="19" t="s">
        <v>168</v>
      </c>
      <c r="E193" s="19" t="s">
        <v>711</v>
      </c>
      <c r="F193" s="24" t="s">
        <v>369</v>
      </c>
      <c r="G193" s="86" t="s">
        <v>61</v>
      </c>
      <c r="H193" s="86" t="s">
        <v>75</v>
      </c>
      <c r="I193" s="19" t="s">
        <v>158</v>
      </c>
      <c r="J193" s="19" t="s">
        <v>158</v>
      </c>
      <c r="K193" s="20" t="s">
        <v>169</v>
      </c>
      <c r="L193" s="20" t="s">
        <v>760</v>
      </c>
      <c r="M193" s="20" t="s">
        <v>761</v>
      </c>
      <c r="N193" s="20" t="s">
        <v>762</v>
      </c>
      <c r="O193" s="20" t="s">
        <v>163</v>
      </c>
      <c r="P193" s="20" t="s">
        <v>158</v>
      </c>
      <c r="Q193" s="21" t="s">
        <v>750</v>
      </c>
      <c r="R193" s="87" t="s">
        <v>758</v>
      </c>
      <c r="S193" s="30"/>
      <c r="T193" s="30"/>
      <c r="U193" s="30"/>
    </row>
    <row r="194" spans="1:21" s="179" customFormat="1" ht="116">
      <c r="A194" s="94" t="s">
        <v>758</v>
      </c>
      <c r="B194" s="19"/>
      <c r="C194" s="19" t="s">
        <v>168</v>
      </c>
      <c r="D194" s="19" t="s">
        <v>168</v>
      </c>
      <c r="E194" s="19" t="s">
        <v>711</v>
      </c>
      <c r="F194" s="24" t="s">
        <v>369</v>
      </c>
      <c r="G194" s="86" t="s">
        <v>61</v>
      </c>
      <c r="H194" s="86" t="s">
        <v>75</v>
      </c>
      <c r="I194" s="19" t="s">
        <v>158</v>
      </c>
      <c r="J194" s="19" t="s">
        <v>158</v>
      </c>
      <c r="K194" s="20" t="s">
        <v>159</v>
      </c>
      <c r="L194" s="20" t="s">
        <v>756</v>
      </c>
      <c r="M194" s="20" t="s">
        <v>763</v>
      </c>
      <c r="N194" s="20" t="s">
        <v>749</v>
      </c>
      <c r="O194" s="20" t="s">
        <v>163</v>
      </c>
      <c r="P194" s="20" t="s">
        <v>158</v>
      </c>
      <c r="Q194" s="21" t="s">
        <v>750</v>
      </c>
      <c r="R194" s="87"/>
      <c r="S194" s="30"/>
      <c r="T194" s="30"/>
      <c r="U194" s="30"/>
    </row>
    <row r="195" spans="1:21" ht="203">
      <c r="A195" s="94" t="s">
        <v>764</v>
      </c>
      <c r="B195" s="19"/>
      <c r="C195" s="19" t="s">
        <v>176</v>
      </c>
      <c r="D195" s="19" t="s">
        <v>176</v>
      </c>
      <c r="E195" s="19" t="s">
        <v>711</v>
      </c>
      <c r="F195" s="24" t="s">
        <v>369</v>
      </c>
      <c r="G195" s="86" t="s">
        <v>61</v>
      </c>
      <c r="H195" s="86" t="s">
        <v>75</v>
      </c>
      <c r="I195" s="19" t="s">
        <v>158</v>
      </c>
      <c r="J195" s="19" t="s">
        <v>158</v>
      </c>
      <c r="K195" s="20" t="s">
        <v>166</v>
      </c>
      <c r="L195" s="20" t="s">
        <v>765</v>
      </c>
      <c r="M195" s="20" t="s">
        <v>766</v>
      </c>
      <c r="N195" s="20" t="s">
        <v>767</v>
      </c>
      <c r="O195" s="20" t="s">
        <v>163</v>
      </c>
      <c r="P195" s="20" t="s">
        <v>158</v>
      </c>
      <c r="Q195" s="21" t="s">
        <v>750</v>
      </c>
      <c r="R195" s="87" t="s">
        <v>768</v>
      </c>
      <c r="S195" s="87"/>
      <c r="T195" s="87"/>
      <c r="U195" s="30"/>
    </row>
    <row r="196" spans="1:21" ht="203">
      <c r="A196" s="94" t="s">
        <v>768</v>
      </c>
      <c r="B196" s="19"/>
      <c r="C196" s="19" t="s">
        <v>176</v>
      </c>
      <c r="D196" s="19" t="s">
        <v>176</v>
      </c>
      <c r="E196" s="19" t="s">
        <v>711</v>
      </c>
      <c r="F196" s="24" t="s">
        <v>369</v>
      </c>
      <c r="G196" s="86" t="s">
        <v>61</v>
      </c>
      <c r="H196" s="86" t="s">
        <v>75</v>
      </c>
      <c r="I196" s="19" t="s">
        <v>158</v>
      </c>
      <c r="J196" s="19" t="s">
        <v>158</v>
      </c>
      <c r="K196" s="20" t="s">
        <v>159</v>
      </c>
      <c r="L196" s="20" t="s">
        <v>765</v>
      </c>
      <c r="M196" s="20" t="s">
        <v>766</v>
      </c>
      <c r="N196" s="20" t="s">
        <v>769</v>
      </c>
      <c r="O196" s="20" t="s">
        <v>163</v>
      </c>
      <c r="P196" s="20" t="s">
        <v>158</v>
      </c>
      <c r="Q196" s="21" t="s">
        <v>750</v>
      </c>
      <c r="R196" s="87"/>
      <c r="S196" s="87"/>
      <c r="T196" s="87"/>
      <c r="U196" s="30"/>
    </row>
    <row r="197" spans="1:21" ht="203">
      <c r="A197" s="94" t="s">
        <v>770</v>
      </c>
      <c r="B197" s="19"/>
      <c r="C197" s="19" t="s">
        <v>176</v>
      </c>
      <c r="D197" s="19" t="s">
        <v>176</v>
      </c>
      <c r="E197" s="19" t="s">
        <v>711</v>
      </c>
      <c r="F197" s="24" t="s">
        <v>369</v>
      </c>
      <c r="G197" s="86" t="s">
        <v>61</v>
      </c>
      <c r="H197" s="86" t="s">
        <v>75</v>
      </c>
      <c r="I197" s="19" t="s">
        <v>158</v>
      </c>
      <c r="J197" s="19" t="s">
        <v>158</v>
      </c>
      <c r="K197" s="20" t="s">
        <v>166</v>
      </c>
      <c r="L197" s="20" t="s">
        <v>771</v>
      </c>
      <c r="M197" s="20" t="s">
        <v>772</v>
      </c>
      <c r="N197" s="20" t="s">
        <v>762</v>
      </c>
      <c r="O197" s="20" t="s">
        <v>163</v>
      </c>
      <c r="P197" s="20" t="s">
        <v>158</v>
      </c>
      <c r="Q197" s="21" t="s">
        <v>750</v>
      </c>
      <c r="R197" s="87" t="s">
        <v>773</v>
      </c>
      <c r="S197" s="87"/>
      <c r="T197" s="87"/>
      <c r="U197" s="30"/>
    </row>
    <row r="198" spans="1:21" ht="203">
      <c r="A198" s="94" t="s">
        <v>773</v>
      </c>
      <c r="B198" s="19"/>
      <c r="C198" s="19" t="s">
        <v>176</v>
      </c>
      <c r="D198" s="19" t="s">
        <v>176</v>
      </c>
      <c r="E198" s="19" t="s">
        <v>711</v>
      </c>
      <c r="F198" s="24" t="s">
        <v>369</v>
      </c>
      <c r="G198" s="86" t="s">
        <v>61</v>
      </c>
      <c r="H198" s="86" t="s">
        <v>75</v>
      </c>
      <c r="I198" s="19" t="s">
        <v>158</v>
      </c>
      <c r="J198" s="19" t="s">
        <v>158</v>
      </c>
      <c r="K198" s="20" t="s">
        <v>159</v>
      </c>
      <c r="L198" s="20" t="s">
        <v>771</v>
      </c>
      <c r="M198" s="20" t="s">
        <v>772</v>
      </c>
      <c r="N198" s="20" t="s">
        <v>769</v>
      </c>
      <c r="O198" s="20" t="s">
        <v>163</v>
      </c>
      <c r="P198" s="20" t="s">
        <v>158</v>
      </c>
      <c r="Q198" s="21" t="s">
        <v>750</v>
      </c>
      <c r="R198" s="87"/>
      <c r="S198" s="87"/>
      <c r="T198" s="87"/>
      <c r="U198" s="30"/>
    </row>
    <row r="199" spans="1:21" s="214" customFormat="1" ht="101.5">
      <c r="A199" s="331" t="s">
        <v>774</v>
      </c>
      <c r="B199" s="315"/>
      <c r="C199" s="315" t="s">
        <v>267</v>
      </c>
      <c r="D199" s="315" t="s">
        <v>775</v>
      </c>
      <c r="E199" s="315" t="s">
        <v>676</v>
      </c>
      <c r="F199" s="332" t="s">
        <v>369</v>
      </c>
      <c r="G199" s="314" t="s">
        <v>53</v>
      </c>
      <c r="H199" s="314" t="s">
        <v>67</v>
      </c>
      <c r="I199" s="315" t="s">
        <v>776</v>
      </c>
      <c r="J199" s="315" t="s">
        <v>178</v>
      </c>
      <c r="K199" s="316" t="s">
        <v>179</v>
      </c>
      <c r="L199" s="316" t="s">
        <v>777</v>
      </c>
      <c r="M199" s="316" t="s">
        <v>778</v>
      </c>
      <c r="N199" s="316"/>
      <c r="O199" s="316" t="s">
        <v>163</v>
      </c>
      <c r="P199" s="316" t="s">
        <v>158</v>
      </c>
      <c r="Q199" s="318" t="s">
        <v>779</v>
      </c>
      <c r="R199" s="333"/>
      <c r="S199" s="333"/>
      <c r="T199" s="333"/>
      <c r="U199" s="334"/>
    </row>
    <row r="200" spans="1:21" s="214" customFormat="1" ht="159.5">
      <c r="A200" s="331" t="s">
        <v>780</v>
      </c>
      <c r="B200" s="315"/>
      <c r="C200" s="315" t="s">
        <v>267</v>
      </c>
      <c r="D200" s="315" t="s">
        <v>775</v>
      </c>
      <c r="E200" s="315" t="s">
        <v>676</v>
      </c>
      <c r="F200" s="332" t="s">
        <v>369</v>
      </c>
      <c r="G200" s="314" t="s">
        <v>53</v>
      </c>
      <c r="H200" s="314" t="s">
        <v>67</v>
      </c>
      <c r="I200" s="315" t="s">
        <v>776</v>
      </c>
      <c r="J200" s="315" t="s">
        <v>178</v>
      </c>
      <c r="K200" s="316" t="s">
        <v>179</v>
      </c>
      <c r="L200" s="316" t="s">
        <v>781</v>
      </c>
      <c r="M200" s="316" t="s">
        <v>782</v>
      </c>
      <c r="N200" s="316"/>
      <c r="O200" s="316" t="s">
        <v>163</v>
      </c>
      <c r="P200" s="316" t="s">
        <v>158</v>
      </c>
      <c r="Q200" s="318" t="s">
        <v>779</v>
      </c>
      <c r="R200" s="333"/>
      <c r="S200" s="333"/>
      <c r="T200" s="333"/>
      <c r="U200" s="334"/>
    </row>
    <row r="201" spans="1:21" ht="101.5">
      <c r="A201" s="147">
        <v>65108</v>
      </c>
      <c r="B201" s="89"/>
      <c r="C201" s="89" t="s">
        <v>168</v>
      </c>
      <c r="D201" s="89" t="s">
        <v>168</v>
      </c>
      <c r="E201" s="89"/>
      <c r="F201" s="24" t="s">
        <v>783</v>
      </c>
      <c r="G201" s="86" t="s">
        <v>57</v>
      </c>
      <c r="H201" s="86" t="s">
        <v>67</v>
      </c>
      <c r="I201" s="19" t="s">
        <v>158</v>
      </c>
      <c r="J201" s="19" t="s">
        <v>158</v>
      </c>
      <c r="K201" s="20" t="s">
        <v>314</v>
      </c>
      <c r="L201" s="20" t="s">
        <v>784</v>
      </c>
      <c r="M201" s="20" t="s">
        <v>785</v>
      </c>
      <c r="N201" s="20" t="s">
        <v>162</v>
      </c>
      <c r="O201" s="20" t="s">
        <v>163</v>
      </c>
      <c r="P201" s="89"/>
      <c r="Q201" s="21" t="s">
        <v>786</v>
      </c>
      <c r="R201" s="87">
        <v>75108</v>
      </c>
      <c r="S201" s="30" t="s">
        <v>787</v>
      </c>
      <c r="T201" s="30"/>
      <c r="U201" s="30"/>
    </row>
    <row r="202" spans="1:21" ht="101.5">
      <c r="A202" s="147">
        <v>75108</v>
      </c>
      <c r="B202" s="89"/>
      <c r="C202" s="89" t="s">
        <v>155</v>
      </c>
      <c r="D202" s="89" t="s">
        <v>155</v>
      </c>
      <c r="E202" s="89"/>
      <c r="F202" s="24" t="s">
        <v>783</v>
      </c>
      <c r="G202" s="86" t="s">
        <v>57</v>
      </c>
      <c r="H202" s="86" t="s">
        <v>67</v>
      </c>
      <c r="I202" s="19" t="s">
        <v>158</v>
      </c>
      <c r="J202" s="19" t="s">
        <v>158</v>
      </c>
      <c r="K202" s="20" t="s">
        <v>159</v>
      </c>
      <c r="L202" s="20" t="s">
        <v>788</v>
      </c>
      <c r="M202" s="20" t="s">
        <v>785</v>
      </c>
      <c r="N202" s="20" t="s">
        <v>162</v>
      </c>
      <c r="O202" s="20" t="s">
        <v>163</v>
      </c>
      <c r="P202" s="89"/>
      <c r="Q202" s="21" t="s">
        <v>786</v>
      </c>
      <c r="R202" s="87"/>
      <c r="S202" s="30" t="s">
        <v>787</v>
      </c>
      <c r="T202" s="30">
        <v>65108</v>
      </c>
      <c r="U202" s="30"/>
    </row>
    <row r="203" spans="1:21" ht="101.5">
      <c r="A203" s="147">
        <v>85108</v>
      </c>
      <c r="B203" s="89"/>
      <c r="C203" s="89" t="s">
        <v>155</v>
      </c>
      <c r="D203" s="89" t="s">
        <v>155</v>
      </c>
      <c r="E203" s="89"/>
      <c r="F203" s="24" t="s">
        <v>783</v>
      </c>
      <c r="G203" s="86" t="s">
        <v>57</v>
      </c>
      <c r="H203" s="86" t="s">
        <v>67</v>
      </c>
      <c r="I203" s="19" t="s">
        <v>158</v>
      </c>
      <c r="J203" s="19" t="s">
        <v>158</v>
      </c>
      <c r="K203" s="20" t="s">
        <v>166</v>
      </c>
      <c r="L203" s="20" t="s">
        <v>789</v>
      </c>
      <c r="M203" s="20" t="s">
        <v>785</v>
      </c>
      <c r="N203" s="20" t="s">
        <v>162</v>
      </c>
      <c r="O203" s="20" t="s">
        <v>163</v>
      </c>
      <c r="P203" s="89"/>
      <c r="Q203" s="21" t="s">
        <v>786</v>
      </c>
      <c r="R203" s="87">
        <v>75108</v>
      </c>
      <c r="S203" s="30" t="s">
        <v>787</v>
      </c>
      <c r="T203" s="30">
        <v>65108</v>
      </c>
      <c r="U203" s="30"/>
    </row>
    <row r="204" spans="1:21" ht="101.5">
      <c r="A204" s="147" t="s">
        <v>787</v>
      </c>
      <c r="B204" s="89"/>
      <c r="C204" s="89" t="s">
        <v>168</v>
      </c>
      <c r="D204" s="89" t="s">
        <v>168</v>
      </c>
      <c r="E204" s="89"/>
      <c r="F204" s="24" t="s">
        <v>783</v>
      </c>
      <c r="G204" s="86" t="s">
        <v>57</v>
      </c>
      <c r="H204" s="86" t="s">
        <v>67</v>
      </c>
      <c r="I204" s="19" t="s">
        <v>158</v>
      </c>
      <c r="J204" s="19" t="s">
        <v>158</v>
      </c>
      <c r="K204" s="20" t="s">
        <v>169</v>
      </c>
      <c r="L204" s="20" t="s">
        <v>790</v>
      </c>
      <c r="M204" s="20" t="s">
        <v>785</v>
      </c>
      <c r="N204" s="20"/>
      <c r="O204" s="20" t="s">
        <v>163</v>
      </c>
      <c r="P204" s="89"/>
      <c r="Q204" s="21" t="s">
        <v>786</v>
      </c>
      <c r="R204" s="87">
        <v>75108</v>
      </c>
      <c r="S204" s="30"/>
      <c r="T204" s="30">
        <v>65108</v>
      </c>
      <c r="U204" s="30"/>
    </row>
    <row r="205" spans="1:21" s="12" customFormat="1" ht="87">
      <c r="A205" s="148">
        <v>85104</v>
      </c>
      <c r="B205" s="149"/>
      <c r="C205" s="149" t="e">
        <v>#N/A</v>
      </c>
      <c r="D205" s="149" t="e">
        <v>#N/A</v>
      </c>
      <c r="E205" s="149"/>
      <c r="F205" s="150" t="s">
        <v>783</v>
      </c>
      <c r="G205" s="151" t="s">
        <v>57</v>
      </c>
      <c r="H205" s="151" t="s">
        <v>67</v>
      </c>
      <c r="I205" s="83" t="s">
        <v>437</v>
      </c>
      <c r="J205" s="83" t="s">
        <v>437</v>
      </c>
      <c r="K205" s="84" t="s">
        <v>166</v>
      </c>
      <c r="L205" s="84" t="s">
        <v>791</v>
      </c>
      <c r="M205" s="84" t="s">
        <v>792</v>
      </c>
      <c r="N205" s="84" t="s">
        <v>162</v>
      </c>
      <c r="O205" s="84" t="s">
        <v>163</v>
      </c>
      <c r="P205" s="149"/>
      <c r="Q205" s="28" t="s">
        <v>793</v>
      </c>
      <c r="R205" s="227"/>
      <c r="S205" s="152"/>
      <c r="T205" s="152"/>
      <c r="U205" s="152" t="s">
        <v>794</v>
      </c>
    </row>
    <row r="206" spans="1:21" ht="43.5">
      <c r="A206" s="147">
        <v>75009</v>
      </c>
      <c r="B206" s="89"/>
      <c r="C206" s="89" t="s">
        <v>176</v>
      </c>
      <c r="D206" s="89" t="s">
        <v>176</v>
      </c>
      <c r="E206" s="89"/>
      <c r="F206" s="24" t="s">
        <v>783</v>
      </c>
      <c r="G206" s="86" t="s">
        <v>57</v>
      </c>
      <c r="H206" s="86" t="s">
        <v>77</v>
      </c>
      <c r="I206" s="19" t="s">
        <v>158</v>
      </c>
      <c r="J206" s="19" t="s">
        <v>158</v>
      </c>
      <c r="K206" s="20" t="s">
        <v>159</v>
      </c>
      <c r="L206" s="20" t="s">
        <v>795</v>
      </c>
      <c r="M206" s="20" t="s">
        <v>796</v>
      </c>
      <c r="N206" s="20" t="s">
        <v>797</v>
      </c>
      <c r="O206" s="20" t="s">
        <v>163</v>
      </c>
      <c r="P206" s="89"/>
      <c r="Q206" s="21" t="s">
        <v>798</v>
      </c>
      <c r="R206" s="87">
        <v>75009</v>
      </c>
      <c r="S206" s="30"/>
      <c r="T206" s="30"/>
      <c r="U206" s="30"/>
    </row>
    <row r="207" spans="1:21" ht="31">
      <c r="A207" s="147">
        <v>85032</v>
      </c>
      <c r="B207" s="89"/>
      <c r="C207" s="89" t="s">
        <v>176</v>
      </c>
      <c r="D207" s="89" t="s">
        <v>176</v>
      </c>
      <c r="E207" s="89"/>
      <c r="F207" s="24" t="s">
        <v>783</v>
      </c>
      <c r="G207" s="86" t="s">
        <v>57</v>
      </c>
      <c r="H207" s="86" t="s">
        <v>77</v>
      </c>
      <c r="I207" s="19" t="s">
        <v>158</v>
      </c>
      <c r="J207" s="19" t="s">
        <v>158</v>
      </c>
      <c r="K207" s="20" t="s">
        <v>166</v>
      </c>
      <c r="L207" s="20" t="s">
        <v>799</v>
      </c>
      <c r="M207" s="20" t="s">
        <v>796</v>
      </c>
      <c r="N207" s="20" t="s">
        <v>800</v>
      </c>
      <c r="O207" s="20" t="s">
        <v>163</v>
      </c>
      <c r="P207" s="89"/>
      <c r="Q207" s="21" t="s">
        <v>798</v>
      </c>
      <c r="R207" s="87"/>
      <c r="S207" s="30"/>
      <c r="T207" s="30"/>
      <c r="U207" s="30"/>
    </row>
    <row r="208" spans="1:21" ht="103.5">
      <c r="A208" s="147">
        <v>75045</v>
      </c>
      <c r="B208" s="89"/>
      <c r="C208" s="89" t="s">
        <v>176</v>
      </c>
      <c r="D208" s="89" t="s">
        <v>176</v>
      </c>
      <c r="E208" s="89"/>
      <c r="F208" s="24" t="s">
        <v>783</v>
      </c>
      <c r="G208" s="86" t="s">
        <v>57</v>
      </c>
      <c r="H208" s="86" t="s">
        <v>77</v>
      </c>
      <c r="I208" s="19" t="s">
        <v>158</v>
      </c>
      <c r="J208" s="19" t="s">
        <v>158</v>
      </c>
      <c r="K208" s="20" t="s">
        <v>159</v>
      </c>
      <c r="L208" s="20" t="s">
        <v>801</v>
      </c>
      <c r="M208" s="20" t="s">
        <v>802</v>
      </c>
      <c r="N208" s="20" t="s">
        <v>162</v>
      </c>
      <c r="O208" s="20" t="s">
        <v>163</v>
      </c>
      <c r="P208" s="89"/>
      <c r="Q208" s="21" t="s">
        <v>803</v>
      </c>
      <c r="R208" s="87"/>
      <c r="S208" s="30"/>
      <c r="T208" s="30"/>
      <c r="U208" s="30"/>
    </row>
    <row r="209" spans="1:21" ht="103.5">
      <c r="A209" s="147">
        <v>85067</v>
      </c>
      <c r="B209" s="89"/>
      <c r="C209" s="89" t="s">
        <v>176</v>
      </c>
      <c r="D209" s="89" t="s">
        <v>176</v>
      </c>
      <c r="E209" s="89"/>
      <c r="F209" s="24" t="s">
        <v>783</v>
      </c>
      <c r="G209" s="86" t="s">
        <v>57</v>
      </c>
      <c r="H209" s="86" t="s">
        <v>77</v>
      </c>
      <c r="I209" s="19" t="s">
        <v>158</v>
      </c>
      <c r="J209" s="19" t="s">
        <v>158</v>
      </c>
      <c r="K209" s="20" t="s">
        <v>166</v>
      </c>
      <c r="L209" s="20" t="s">
        <v>804</v>
      </c>
      <c r="M209" s="20" t="s">
        <v>802</v>
      </c>
      <c r="N209" s="20" t="s">
        <v>162</v>
      </c>
      <c r="O209" s="20" t="s">
        <v>163</v>
      </c>
      <c r="P209" s="89"/>
      <c r="Q209" s="21" t="s">
        <v>803</v>
      </c>
      <c r="R209" s="87">
        <v>75045</v>
      </c>
      <c r="S209" s="30"/>
      <c r="T209" s="30"/>
      <c r="U209" s="30"/>
    </row>
    <row r="210" spans="1:21" ht="72.5">
      <c r="A210" s="147">
        <v>75046</v>
      </c>
      <c r="B210" s="89"/>
      <c r="C210" s="89" t="s">
        <v>168</v>
      </c>
      <c r="D210" s="89" t="s">
        <v>168</v>
      </c>
      <c r="E210" s="89"/>
      <c r="F210" s="24" t="s">
        <v>783</v>
      </c>
      <c r="G210" s="86" t="s">
        <v>57</v>
      </c>
      <c r="H210" s="86" t="s">
        <v>67</v>
      </c>
      <c r="I210" s="19" t="s">
        <v>158</v>
      </c>
      <c r="J210" s="19" t="s">
        <v>158</v>
      </c>
      <c r="K210" s="20" t="s">
        <v>159</v>
      </c>
      <c r="L210" s="20" t="s">
        <v>805</v>
      </c>
      <c r="M210" s="20" t="s">
        <v>806</v>
      </c>
      <c r="N210" s="20" t="s">
        <v>162</v>
      </c>
      <c r="O210" s="20" t="s">
        <v>163</v>
      </c>
      <c r="P210" s="89"/>
      <c r="Q210" s="21" t="s">
        <v>793</v>
      </c>
      <c r="R210" s="87"/>
      <c r="S210" s="30"/>
      <c r="T210" s="30"/>
      <c r="U210" s="30"/>
    </row>
    <row r="211" spans="1:21" ht="72.5">
      <c r="A211" s="147">
        <v>85080</v>
      </c>
      <c r="B211" s="89"/>
      <c r="C211" s="89" t="s">
        <v>154</v>
      </c>
      <c r="D211" s="89" t="s">
        <v>154</v>
      </c>
      <c r="E211" s="89"/>
      <c r="F211" s="24" t="s">
        <v>783</v>
      </c>
      <c r="G211" s="86" t="s">
        <v>57</v>
      </c>
      <c r="H211" s="86" t="s">
        <v>67</v>
      </c>
      <c r="I211" s="19" t="s">
        <v>158</v>
      </c>
      <c r="J211" s="19" t="s">
        <v>158</v>
      </c>
      <c r="K211" s="20" t="s">
        <v>166</v>
      </c>
      <c r="L211" s="20" t="s">
        <v>807</v>
      </c>
      <c r="M211" s="20" t="s">
        <v>806</v>
      </c>
      <c r="N211" s="20" t="s">
        <v>162</v>
      </c>
      <c r="O211" s="20" t="s">
        <v>163</v>
      </c>
      <c r="P211" s="89"/>
      <c r="Q211" s="21" t="s">
        <v>793</v>
      </c>
      <c r="R211" s="87">
        <v>75046</v>
      </c>
      <c r="S211" s="30"/>
      <c r="T211" s="30"/>
      <c r="U211" s="30"/>
    </row>
    <row r="212" spans="1:21" ht="101.5">
      <c r="A212" s="147">
        <v>75052</v>
      </c>
      <c r="B212" s="89"/>
      <c r="C212" s="89" t="s">
        <v>176</v>
      </c>
      <c r="D212" s="89" t="s">
        <v>176</v>
      </c>
      <c r="E212" s="89"/>
      <c r="F212" s="24" t="s">
        <v>783</v>
      </c>
      <c r="G212" s="86" t="s">
        <v>57</v>
      </c>
      <c r="H212" s="86" t="s">
        <v>67</v>
      </c>
      <c r="I212" s="19" t="s">
        <v>158</v>
      </c>
      <c r="J212" s="19" t="s">
        <v>158</v>
      </c>
      <c r="K212" s="20" t="s">
        <v>159</v>
      </c>
      <c r="L212" s="20" t="s">
        <v>808</v>
      </c>
      <c r="M212" s="20" t="s">
        <v>809</v>
      </c>
      <c r="N212" s="20" t="s">
        <v>162</v>
      </c>
      <c r="O212" s="20" t="s">
        <v>163</v>
      </c>
      <c r="P212" s="89"/>
      <c r="Q212" s="21" t="s">
        <v>793</v>
      </c>
      <c r="R212" s="87"/>
      <c r="S212" s="30"/>
      <c r="T212" s="30"/>
      <c r="U212" s="30"/>
    </row>
    <row r="213" spans="1:21" ht="101.5">
      <c r="A213" s="147">
        <v>85089</v>
      </c>
      <c r="B213" s="89"/>
      <c r="C213" s="89" t="s">
        <v>176</v>
      </c>
      <c r="D213" s="89" t="s">
        <v>176</v>
      </c>
      <c r="E213" s="89"/>
      <c r="F213" s="24" t="s">
        <v>783</v>
      </c>
      <c r="G213" s="86" t="s">
        <v>57</v>
      </c>
      <c r="H213" s="86" t="s">
        <v>67</v>
      </c>
      <c r="I213" s="19" t="s">
        <v>158</v>
      </c>
      <c r="J213" s="19" t="s">
        <v>158</v>
      </c>
      <c r="K213" s="20" t="s">
        <v>166</v>
      </c>
      <c r="L213" s="20" t="s">
        <v>810</v>
      </c>
      <c r="M213" s="20" t="s">
        <v>809</v>
      </c>
      <c r="N213" s="20" t="s">
        <v>162</v>
      </c>
      <c r="O213" s="20" t="s">
        <v>163</v>
      </c>
      <c r="P213" s="89"/>
      <c r="Q213" s="21" t="s">
        <v>793</v>
      </c>
      <c r="R213" s="87">
        <v>75052</v>
      </c>
      <c r="S213" s="30"/>
      <c r="T213" s="30"/>
      <c r="U213" s="30"/>
    </row>
    <row r="214" spans="1:21" s="12" customFormat="1" ht="130.5">
      <c r="A214" s="148">
        <v>75055</v>
      </c>
      <c r="B214" s="149"/>
      <c r="C214" s="149" t="e">
        <v>#N/A</v>
      </c>
      <c r="D214" s="149" t="e">
        <v>#N/A</v>
      </c>
      <c r="E214" s="149"/>
      <c r="F214" s="150" t="s">
        <v>783</v>
      </c>
      <c r="G214" s="151" t="s">
        <v>57</v>
      </c>
      <c r="H214" s="151" t="s">
        <v>67</v>
      </c>
      <c r="I214" s="83" t="s">
        <v>437</v>
      </c>
      <c r="J214" s="83" t="s">
        <v>437</v>
      </c>
      <c r="K214" s="84" t="s">
        <v>159</v>
      </c>
      <c r="L214" s="84" t="s">
        <v>811</v>
      </c>
      <c r="M214" s="84" t="s">
        <v>812</v>
      </c>
      <c r="N214" s="84" t="s">
        <v>162</v>
      </c>
      <c r="O214" s="84" t="s">
        <v>163</v>
      </c>
      <c r="P214" s="149"/>
      <c r="Q214" s="28" t="s">
        <v>813</v>
      </c>
      <c r="R214" s="227"/>
      <c r="S214" s="152"/>
      <c r="T214" s="152"/>
      <c r="U214" s="152" t="s">
        <v>814</v>
      </c>
    </row>
    <row r="215" spans="1:21" s="179" customFormat="1" ht="130.5">
      <c r="A215" s="181">
        <v>85092</v>
      </c>
      <c r="B215" s="180"/>
      <c r="C215" s="180" t="s">
        <v>491</v>
      </c>
      <c r="D215" s="180" t="s">
        <v>491</v>
      </c>
      <c r="E215" s="180"/>
      <c r="F215" s="168" t="s">
        <v>783</v>
      </c>
      <c r="G215" s="169" t="s">
        <v>57</v>
      </c>
      <c r="H215" s="169" t="s">
        <v>67</v>
      </c>
      <c r="I215" s="170" t="s">
        <v>491</v>
      </c>
      <c r="J215" s="170" t="s">
        <v>491</v>
      </c>
      <c r="K215" s="177" t="s">
        <v>166</v>
      </c>
      <c r="L215" s="177" t="s">
        <v>815</v>
      </c>
      <c r="M215" s="177" t="s">
        <v>816</v>
      </c>
      <c r="N215" s="177" t="s">
        <v>162</v>
      </c>
      <c r="O215" s="177" t="s">
        <v>163</v>
      </c>
      <c r="P215" s="180"/>
      <c r="Q215" s="171" t="s">
        <v>813</v>
      </c>
      <c r="R215" s="225"/>
      <c r="S215" s="172"/>
      <c r="T215" s="172"/>
      <c r="U215" s="172" t="s">
        <v>817</v>
      </c>
    </row>
    <row r="216" spans="1:21" ht="130.5">
      <c r="A216" s="147">
        <v>75056</v>
      </c>
      <c r="B216" s="89"/>
      <c r="C216" s="89" t="s">
        <v>168</v>
      </c>
      <c r="D216" s="89" t="s">
        <v>168</v>
      </c>
      <c r="E216" s="89"/>
      <c r="F216" s="24" t="s">
        <v>783</v>
      </c>
      <c r="G216" s="86" t="s">
        <v>57</v>
      </c>
      <c r="H216" s="86" t="s">
        <v>67</v>
      </c>
      <c r="I216" s="19" t="s">
        <v>158</v>
      </c>
      <c r="J216" s="19" t="s">
        <v>158</v>
      </c>
      <c r="K216" s="20" t="s">
        <v>159</v>
      </c>
      <c r="L216" s="20" t="s">
        <v>818</v>
      </c>
      <c r="M216" s="20" t="s">
        <v>819</v>
      </c>
      <c r="N216" s="20" t="s">
        <v>162</v>
      </c>
      <c r="O216" s="20" t="s">
        <v>163</v>
      </c>
      <c r="P216" s="89"/>
      <c r="Q216" s="21" t="s">
        <v>813</v>
      </c>
      <c r="R216" s="87"/>
      <c r="S216" s="30"/>
      <c r="T216" s="30"/>
      <c r="U216" s="30"/>
    </row>
    <row r="217" spans="1:21" ht="130.5">
      <c r="A217" s="147">
        <v>85093</v>
      </c>
      <c r="B217" s="89"/>
      <c r="C217" s="89" t="s">
        <v>154</v>
      </c>
      <c r="D217" s="89" t="s">
        <v>154</v>
      </c>
      <c r="E217" s="89"/>
      <c r="F217" s="24" t="s">
        <v>783</v>
      </c>
      <c r="G217" s="86" t="s">
        <v>57</v>
      </c>
      <c r="H217" s="86" t="s">
        <v>67</v>
      </c>
      <c r="I217" s="19" t="s">
        <v>158</v>
      </c>
      <c r="J217" s="19" t="s">
        <v>158</v>
      </c>
      <c r="K217" s="20" t="s">
        <v>166</v>
      </c>
      <c r="L217" s="20" t="s">
        <v>820</v>
      </c>
      <c r="M217" s="20" t="s">
        <v>819</v>
      </c>
      <c r="N217" s="20" t="s">
        <v>162</v>
      </c>
      <c r="O217" s="20" t="s">
        <v>163</v>
      </c>
      <c r="P217" s="89"/>
      <c r="Q217" s="21" t="s">
        <v>813</v>
      </c>
      <c r="R217" s="87">
        <v>75056</v>
      </c>
      <c r="S217" s="30"/>
      <c r="T217" s="30"/>
      <c r="U217" s="30"/>
    </row>
    <row r="218" spans="1:21" s="12" customFormat="1" ht="101.5">
      <c r="A218" s="148">
        <v>75065</v>
      </c>
      <c r="B218" s="149"/>
      <c r="C218" s="149" t="s">
        <v>443</v>
      </c>
      <c r="D218" s="149" t="s">
        <v>443</v>
      </c>
      <c r="E218" s="149"/>
      <c r="F218" s="150" t="s">
        <v>783</v>
      </c>
      <c r="G218" s="151" t="s">
        <v>57</v>
      </c>
      <c r="H218" s="151" t="s">
        <v>77</v>
      </c>
      <c r="I218" s="83" t="s">
        <v>437</v>
      </c>
      <c r="J218" s="83" t="s">
        <v>437</v>
      </c>
      <c r="K218" s="84" t="s">
        <v>159</v>
      </c>
      <c r="L218" s="84" t="s">
        <v>821</v>
      </c>
      <c r="M218" s="84" t="s">
        <v>822</v>
      </c>
      <c r="N218" s="84" t="s">
        <v>162</v>
      </c>
      <c r="O218" s="84" t="s">
        <v>163</v>
      </c>
      <c r="P218" s="149"/>
      <c r="Q218" s="28" t="s">
        <v>823</v>
      </c>
      <c r="R218" s="227"/>
      <c r="S218" s="152"/>
      <c r="T218" s="152"/>
      <c r="U218" s="152" t="s">
        <v>445</v>
      </c>
    </row>
    <row r="219" spans="1:21" s="12" customFormat="1" ht="101.5">
      <c r="A219" s="148">
        <v>85103</v>
      </c>
      <c r="B219" s="149"/>
      <c r="C219" s="149" t="s">
        <v>443</v>
      </c>
      <c r="D219" s="149" t="s">
        <v>443</v>
      </c>
      <c r="E219" s="149"/>
      <c r="F219" s="150" t="s">
        <v>783</v>
      </c>
      <c r="G219" s="151" t="s">
        <v>57</v>
      </c>
      <c r="H219" s="151" t="s">
        <v>77</v>
      </c>
      <c r="I219" s="83" t="s">
        <v>437</v>
      </c>
      <c r="J219" s="83" t="s">
        <v>437</v>
      </c>
      <c r="K219" s="84" t="s">
        <v>166</v>
      </c>
      <c r="L219" s="84" t="s">
        <v>824</v>
      </c>
      <c r="M219" s="84" t="s">
        <v>822</v>
      </c>
      <c r="N219" s="84" t="s">
        <v>162</v>
      </c>
      <c r="O219" s="84" t="s">
        <v>163</v>
      </c>
      <c r="P219" s="149"/>
      <c r="Q219" s="28" t="s">
        <v>823</v>
      </c>
      <c r="R219" s="227">
        <v>75065</v>
      </c>
      <c r="S219" s="152"/>
      <c r="T219" s="152"/>
      <c r="U219" s="152" t="s">
        <v>445</v>
      </c>
    </row>
    <row r="220" spans="1:21" ht="89">
      <c r="A220" s="147">
        <v>75066</v>
      </c>
      <c r="B220" s="89"/>
      <c r="C220" s="89" t="s">
        <v>176</v>
      </c>
      <c r="D220" s="89" t="s">
        <v>176</v>
      </c>
      <c r="E220" s="89"/>
      <c r="F220" s="24" t="s">
        <v>783</v>
      </c>
      <c r="G220" s="86" t="s">
        <v>57</v>
      </c>
      <c r="H220" s="86" t="s">
        <v>67</v>
      </c>
      <c r="I220" s="19" t="s">
        <v>158</v>
      </c>
      <c r="J220" s="19" t="s">
        <v>158</v>
      </c>
      <c r="K220" s="20" t="s">
        <v>159</v>
      </c>
      <c r="L220" s="20" t="s">
        <v>825</v>
      </c>
      <c r="M220" s="20" t="s">
        <v>826</v>
      </c>
      <c r="N220" s="20" t="s">
        <v>162</v>
      </c>
      <c r="O220" s="20" t="s">
        <v>163</v>
      </c>
      <c r="P220" s="89"/>
      <c r="Q220" s="21" t="s">
        <v>813</v>
      </c>
      <c r="R220" s="87"/>
      <c r="S220" s="30"/>
      <c r="T220" s="30"/>
      <c r="U220" s="30"/>
    </row>
    <row r="221" spans="1:21" ht="89">
      <c r="A221" s="147">
        <v>85105</v>
      </c>
      <c r="B221" s="89"/>
      <c r="C221" s="89" t="s">
        <v>176</v>
      </c>
      <c r="D221" s="89" t="s">
        <v>176</v>
      </c>
      <c r="E221" s="89"/>
      <c r="F221" s="24" t="s">
        <v>783</v>
      </c>
      <c r="G221" s="86" t="s">
        <v>57</v>
      </c>
      <c r="H221" s="86" t="s">
        <v>67</v>
      </c>
      <c r="I221" s="19" t="s">
        <v>158</v>
      </c>
      <c r="J221" s="19" t="s">
        <v>158</v>
      </c>
      <c r="K221" s="20" t="s">
        <v>166</v>
      </c>
      <c r="L221" s="20" t="s">
        <v>827</v>
      </c>
      <c r="M221" s="20" t="s">
        <v>826</v>
      </c>
      <c r="N221" s="20" t="s">
        <v>162</v>
      </c>
      <c r="O221" s="20" t="s">
        <v>163</v>
      </c>
      <c r="P221" s="89"/>
      <c r="Q221" s="21" t="s">
        <v>813</v>
      </c>
      <c r="R221" s="87">
        <v>75066</v>
      </c>
      <c r="S221" s="30"/>
      <c r="T221" s="30"/>
      <c r="U221" s="30"/>
    </row>
    <row r="222" spans="1:21" ht="178">
      <c r="A222" s="147">
        <v>75107</v>
      </c>
      <c r="B222" s="89"/>
      <c r="C222" s="89" t="s">
        <v>176</v>
      </c>
      <c r="D222" s="89" t="s">
        <v>176</v>
      </c>
      <c r="E222" s="89"/>
      <c r="F222" s="24" t="s">
        <v>783</v>
      </c>
      <c r="G222" s="86" t="s">
        <v>57</v>
      </c>
      <c r="H222" s="86" t="s">
        <v>67</v>
      </c>
      <c r="I222" s="19" t="s">
        <v>158</v>
      </c>
      <c r="J222" s="19" t="s">
        <v>158</v>
      </c>
      <c r="K222" s="20" t="s">
        <v>159</v>
      </c>
      <c r="L222" s="20" t="s">
        <v>828</v>
      </c>
      <c r="M222" s="20" t="s">
        <v>829</v>
      </c>
      <c r="N222" s="20" t="s">
        <v>830</v>
      </c>
      <c r="O222" s="20" t="s">
        <v>163</v>
      </c>
      <c r="P222" s="89"/>
      <c r="Q222" s="21" t="s">
        <v>831</v>
      </c>
      <c r="R222" s="87"/>
      <c r="S222" s="30"/>
      <c r="T222" s="30"/>
      <c r="U222" s="30"/>
    </row>
    <row r="223" spans="1:21" ht="178">
      <c r="A223" s="147">
        <v>85107</v>
      </c>
      <c r="B223" s="89"/>
      <c r="C223" s="89" t="s">
        <v>176</v>
      </c>
      <c r="D223" s="89" t="s">
        <v>176</v>
      </c>
      <c r="E223" s="89"/>
      <c r="F223" s="24" t="s">
        <v>783</v>
      </c>
      <c r="G223" s="86" t="s">
        <v>57</v>
      </c>
      <c r="H223" s="86" t="s">
        <v>67</v>
      </c>
      <c r="I223" s="19" t="s">
        <v>158</v>
      </c>
      <c r="J223" s="19" t="s">
        <v>158</v>
      </c>
      <c r="K223" s="20" t="s">
        <v>166</v>
      </c>
      <c r="L223" s="20" t="s">
        <v>832</v>
      </c>
      <c r="M223" s="20" t="s">
        <v>829</v>
      </c>
      <c r="N223" s="20" t="s">
        <v>162</v>
      </c>
      <c r="O223" s="20" t="s">
        <v>163</v>
      </c>
      <c r="P223" s="89"/>
      <c r="Q223" s="21" t="s">
        <v>831</v>
      </c>
      <c r="R223" s="87">
        <v>75107</v>
      </c>
      <c r="S223" s="30"/>
      <c r="T223" s="30"/>
      <c r="U223" s="30"/>
    </row>
    <row r="224" spans="1:21" s="210" customFormat="1" ht="103.5">
      <c r="A224" s="207">
        <v>75109</v>
      </c>
      <c r="B224" s="208"/>
      <c r="C224" s="208" t="s">
        <v>259</v>
      </c>
      <c r="D224" s="149" t="s">
        <v>435</v>
      </c>
      <c r="E224" s="208"/>
      <c r="F224" s="197" t="s">
        <v>783</v>
      </c>
      <c r="G224" s="198" t="s">
        <v>57</v>
      </c>
      <c r="H224" s="198" t="s">
        <v>67</v>
      </c>
      <c r="I224" s="199" t="s">
        <v>261</v>
      </c>
      <c r="J224" s="83" t="s">
        <v>437</v>
      </c>
      <c r="K224" s="209" t="s">
        <v>159</v>
      </c>
      <c r="L224" s="209" t="s">
        <v>833</v>
      </c>
      <c r="M224" s="209" t="s">
        <v>834</v>
      </c>
      <c r="N224" s="209" t="s">
        <v>162</v>
      </c>
      <c r="O224" s="209" t="s">
        <v>163</v>
      </c>
      <c r="P224" s="208"/>
      <c r="Q224" s="200" t="s">
        <v>835</v>
      </c>
      <c r="R224" s="228"/>
      <c r="S224" s="201"/>
      <c r="T224" s="201"/>
      <c r="U224" s="201" t="s">
        <v>836</v>
      </c>
    </row>
    <row r="225" spans="1:21" s="210" customFormat="1" ht="103.5">
      <c r="A225" s="207">
        <v>85109</v>
      </c>
      <c r="B225" s="208"/>
      <c r="C225" s="208" t="s">
        <v>259</v>
      </c>
      <c r="D225" s="149" t="s">
        <v>435</v>
      </c>
      <c r="E225" s="208"/>
      <c r="F225" s="197" t="s">
        <v>783</v>
      </c>
      <c r="G225" s="198" t="s">
        <v>57</v>
      </c>
      <c r="H225" s="198" t="s">
        <v>67</v>
      </c>
      <c r="I225" s="199" t="s">
        <v>261</v>
      </c>
      <c r="J225" s="83" t="s">
        <v>437</v>
      </c>
      <c r="K225" s="209" t="s">
        <v>166</v>
      </c>
      <c r="L225" s="209" t="s">
        <v>837</v>
      </c>
      <c r="M225" s="209" t="s">
        <v>834</v>
      </c>
      <c r="N225" s="209" t="s">
        <v>162</v>
      </c>
      <c r="O225" s="209" t="s">
        <v>163</v>
      </c>
      <c r="P225" s="208"/>
      <c r="Q225" s="200" t="s">
        <v>835</v>
      </c>
      <c r="R225" s="228">
        <v>75109</v>
      </c>
      <c r="S225" s="201"/>
      <c r="T225" s="201"/>
      <c r="U225" s="201" t="s">
        <v>836</v>
      </c>
    </row>
    <row r="226" spans="1:21" ht="103.5">
      <c r="A226" s="147">
        <v>75110</v>
      </c>
      <c r="B226" s="89"/>
      <c r="C226" s="89" t="s">
        <v>176</v>
      </c>
      <c r="D226" s="89" t="s">
        <v>176</v>
      </c>
      <c r="E226" s="89"/>
      <c r="F226" s="24" t="s">
        <v>783</v>
      </c>
      <c r="G226" s="86" t="s">
        <v>57</v>
      </c>
      <c r="H226" s="86" t="s">
        <v>67</v>
      </c>
      <c r="I226" s="19" t="s">
        <v>158</v>
      </c>
      <c r="J226" s="19" t="s">
        <v>158</v>
      </c>
      <c r="K226" s="20" t="s">
        <v>159</v>
      </c>
      <c r="L226" s="20" t="s">
        <v>838</v>
      </c>
      <c r="M226" s="20" t="s">
        <v>839</v>
      </c>
      <c r="N226" s="20" t="s">
        <v>162</v>
      </c>
      <c r="O226" s="20" t="s">
        <v>163</v>
      </c>
      <c r="P226" s="89"/>
      <c r="Q226" s="21" t="s">
        <v>835</v>
      </c>
      <c r="R226" s="87"/>
      <c r="S226" s="30"/>
      <c r="T226" s="30"/>
      <c r="U226" s="30"/>
    </row>
    <row r="227" spans="1:21" ht="103.5">
      <c r="A227" s="147">
        <v>85110</v>
      </c>
      <c r="B227" s="89"/>
      <c r="C227" s="89" t="s">
        <v>176</v>
      </c>
      <c r="D227" s="89" t="s">
        <v>176</v>
      </c>
      <c r="E227" s="89"/>
      <c r="F227" s="24" t="s">
        <v>783</v>
      </c>
      <c r="G227" s="86" t="s">
        <v>57</v>
      </c>
      <c r="H227" s="86" t="s">
        <v>67</v>
      </c>
      <c r="I227" s="19" t="s">
        <v>158</v>
      </c>
      <c r="J227" s="19" t="s">
        <v>158</v>
      </c>
      <c r="K227" s="20" t="s">
        <v>166</v>
      </c>
      <c r="L227" s="20" t="s">
        <v>840</v>
      </c>
      <c r="M227" s="20" t="s">
        <v>839</v>
      </c>
      <c r="N227" s="20" t="s">
        <v>162</v>
      </c>
      <c r="O227" s="20" t="s">
        <v>163</v>
      </c>
      <c r="P227" s="89"/>
      <c r="Q227" s="21" t="s">
        <v>835</v>
      </c>
      <c r="R227" s="87">
        <v>75110</v>
      </c>
      <c r="S227" s="30"/>
      <c r="T227" s="30"/>
      <c r="U227" s="30"/>
    </row>
    <row r="228" spans="1:21" ht="149">
      <c r="A228" s="147">
        <v>75111</v>
      </c>
      <c r="B228" s="89"/>
      <c r="C228" s="89" t="s">
        <v>154</v>
      </c>
      <c r="D228" s="89" t="s">
        <v>154</v>
      </c>
      <c r="E228" s="89"/>
      <c r="F228" s="24" t="s">
        <v>783</v>
      </c>
      <c r="G228" s="86" t="s">
        <v>57</v>
      </c>
      <c r="H228" s="86" t="s">
        <v>67</v>
      </c>
      <c r="I228" s="19" t="s">
        <v>158</v>
      </c>
      <c r="J228" s="19" t="s">
        <v>158</v>
      </c>
      <c r="K228" s="20" t="s">
        <v>159</v>
      </c>
      <c r="L228" s="20" t="s">
        <v>841</v>
      </c>
      <c r="M228" s="20" t="s">
        <v>842</v>
      </c>
      <c r="N228" s="20" t="s">
        <v>162</v>
      </c>
      <c r="O228" s="20" t="s">
        <v>163</v>
      </c>
      <c r="P228" s="89"/>
      <c r="Q228" s="21" t="s">
        <v>786</v>
      </c>
      <c r="R228" s="87"/>
      <c r="S228" s="30" t="s">
        <v>843</v>
      </c>
      <c r="T228" s="30"/>
      <c r="U228" s="30"/>
    </row>
    <row r="229" spans="1:21" ht="147">
      <c r="A229" s="147">
        <v>85111</v>
      </c>
      <c r="B229" s="89"/>
      <c r="C229" s="89" t="s">
        <v>154</v>
      </c>
      <c r="D229" s="89" t="s">
        <v>154</v>
      </c>
      <c r="E229" s="89"/>
      <c r="F229" s="24" t="s">
        <v>783</v>
      </c>
      <c r="G229" s="86" t="s">
        <v>57</v>
      </c>
      <c r="H229" s="86" t="s">
        <v>67</v>
      </c>
      <c r="I229" s="19" t="s">
        <v>158</v>
      </c>
      <c r="J229" s="19" t="s">
        <v>158</v>
      </c>
      <c r="K229" s="20" t="s">
        <v>166</v>
      </c>
      <c r="L229" s="20" t="s">
        <v>844</v>
      </c>
      <c r="M229" s="20" t="s">
        <v>845</v>
      </c>
      <c r="N229" s="20" t="s">
        <v>162</v>
      </c>
      <c r="O229" s="20" t="s">
        <v>163</v>
      </c>
      <c r="P229" s="89"/>
      <c r="Q229" s="21" t="s">
        <v>786</v>
      </c>
      <c r="R229" s="87">
        <v>75111</v>
      </c>
      <c r="S229" s="30" t="s">
        <v>843</v>
      </c>
      <c r="T229" s="30"/>
      <c r="U229" s="30"/>
    </row>
    <row r="230" spans="1:21" ht="145">
      <c r="A230" s="147" t="s">
        <v>843</v>
      </c>
      <c r="B230" s="89"/>
      <c r="C230" s="89" t="s">
        <v>168</v>
      </c>
      <c r="D230" s="89" t="s">
        <v>168</v>
      </c>
      <c r="E230" s="89"/>
      <c r="F230" s="24" t="s">
        <v>783</v>
      </c>
      <c r="G230" s="86" t="s">
        <v>57</v>
      </c>
      <c r="H230" s="86" t="s">
        <v>67</v>
      </c>
      <c r="I230" s="19" t="s">
        <v>158</v>
      </c>
      <c r="J230" s="19" t="s">
        <v>158</v>
      </c>
      <c r="K230" s="20" t="s">
        <v>169</v>
      </c>
      <c r="L230" s="20" t="s">
        <v>846</v>
      </c>
      <c r="M230" s="20" t="s">
        <v>847</v>
      </c>
      <c r="N230" s="20"/>
      <c r="O230" s="20" t="s">
        <v>163</v>
      </c>
      <c r="P230" s="89"/>
      <c r="Q230" s="21" t="s">
        <v>786</v>
      </c>
      <c r="R230" s="87">
        <v>75111</v>
      </c>
      <c r="S230" s="30"/>
      <c r="T230" s="30"/>
      <c r="U230" s="30"/>
    </row>
    <row r="231" spans="1:21" s="210" customFormat="1" ht="147">
      <c r="A231" s="207">
        <v>75112</v>
      </c>
      <c r="B231" s="208"/>
      <c r="C231" s="208" t="s">
        <v>259</v>
      </c>
      <c r="D231" s="208" t="s">
        <v>259</v>
      </c>
      <c r="E231" s="208"/>
      <c r="F231" s="197" t="s">
        <v>783</v>
      </c>
      <c r="G231" s="198" t="s">
        <v>57</v>
      </c>
      <c r="H231" s="198" t="s">
        <v>67</v>
      </c>
      <c r="I231" s="199" t="s">
        <v>261</v>
      </c>
      <c r="J231" s="199" t="s">
        <v>261</v>
      </c>
      <c r="K231" s="209" t="s">
        <v>159</v>
      </c>
      <c r="L231" s="209" t="s">
        <v>848</v>
      </c>
      <c r="M231" s="209" t="s">
        <v>849</v>
      </c>
      <c r="N231" s="209" t="s">
        <v>162</v>
      </c>
      <c r="O231" s="209" t="s">
        <v>163</v>
      </c>
      <c r="P231" s="208"/>
      <c r="Q231" s="200" t="s">
        <v>850</v>
      </c>
      <c r="R231" s="228"/>
      <c r="S231" s="201"/>
      <c r="T231" s="201"/>
      <c r="U231" s="201" t="s">
        <v>851</v>
      </c>
    </row>
    <row r="232" spans="1:21" s="210" customFormat="1" ht="147">
      <c r="A232" s="207">
        <v>85112</v>
      </c>
      <c r="B232" s="208"/>
      <c r="C232" s="208" t="s">
        <v>259</v>
      </c>
      <c r="D232" s="208" t="s">
        <v>259</v>
      </c>
      <c r="E232" s="208"/>
      <c r="F232" s="197" t="s">
        <v>783</v>
      </c>
      <c r="G232" s="198" t="s">
        <v>57</v>
      </c>
      <c r="H232" s="198" t="s">
        <v>67</v>
      </c>
      <c r="I232" s="199" t="s">
        <v>261</v>
      </c>
      <c r="J232" s="199" t="s">
        <v>261</v>
      </c>
      <c r="K232" s="209" t="s">
        <v>166</v>
      </c>
      <c r="L232" s="209" t="s">
        <v>852</v>
      </c>
      <c r="M232" s="209" t="s">
        <v>849</v>
      </c>
      <c r="N232" s="209" t="s">
        <v>162</v>
      </c>
      <c r="O232" s="209" t="s">
        <v>163</v>
      </c>
      <c r="P232" s="208"/>
      <c r="Q232" s="200" t="s">
        <v>850</v>
      </c>
      <c r="R232" s="228">
        <v>75112</v>
      </c>
      <c r="S232" s="201"/>
      <c r="T232" s="201"/>
      <c r="U232" s="201" t="s">
        <v>851</v>
      </c>
    </row>
    <row r="233" spans="1:21" ht="161.5">
      <c r="A233" s="147">
        <v>75113</v>
      </c>
      <c r="B233" s="89"/>
      <c r="C233" s="89" t="s">
        <v>155</v>
      </c>
      <c r="D233" s="89" t="s">
        <v>155</v>
      </c>
      <c r="E233" s="89"/>
      <c r="F233" s="24" t="s">
        <v>783</v>
      </c>
      <c r="G233" s="86" t="s">
        <v>57</v>
      </c>
      <c r="H233" s="86" t="s">
        <v>67</v>
      </c>
      <c r="I233" s="19" t="s">
        <v>158</v>
      </c>
      <c r="J233" s="19" t="s">
        <v>158</v>
      </c>
      <c r="K233" s="20" t="s">
        <v>159</v>
      </c>
      <c r="L233" s="20" t="s">
        <v>853</v>
      </c>
      <c r="M233" s="20" t="s">
        <v>854</v>
      </c>
      <c r="N233" s="20" t="s">
        <v>162</v>
      </c>
      <c r="O233" s="20" t="s">
        <v>163</v>
      </c>
      <c r="P233" s="89"/>
      <c r="Q233" s="21" t="s">
        <v>855</v>
      </c>
      <c r="R233" s="87"/>
      <c r="S233" s="30" t="s">
        <v>856</v>
      </c>
      <c r="T233" s="30"/>
      <c r="U233" s="30"/>
    </row>
    <row r="234" spans="1:21" ht="161.5">
      <c r="A234" s="147">
        <v>85113</v>
      </c>
      <c r="B234" s="89"/>
      <c r="C234" s="89" t="s">
        <v>155</v>
      </c>
      <c r="D234" s="89" t="s">
        <v>155</v>
      </c>
      <c r="E234" s="89"/>
      <c r="F234" s="24" t="s">
        <v>783</v>
      </c>
      <c r="G234" s="86" t="s">
        <v>57</v>
      </c>
      <c r="H234" s="86" t="s">
        <v>67</v>
      </c>
      <c r="I234" s="19" t="s">
        <v>158</v>
      </c>
      <c r="J234" s="19" t="s">
        <v>158</v>
      </c>
      <c r="K234" s="20" t="s">
        <v>166</v>
      </c>
      <c r="L234" s="20" t="s">
        <v>857</v>
      </c>
      <c r="M234" s="20" t="s">
        <v>854</v>
      </c>
      <c r="N234" s="20" t="s">
        <v>162</v>
      </c>
      <c r="O234" s="20" t="s">
        <v>163</v>
      </c>
      <c r="P234" s="89"/>
      <c r="Q234" s="21" t="s">
        <v>855</v>
      </c>
      <c r="R234" s="87">
        <v>75113</v>
      </c>
      <c r="S234" s="30" t="s">
        <v>856</v>
      </c>
      <c r="T234" s="30"/>
      <c r="U234" s="30"/>
    </row>
    <row r="235" spans="1:21" ht="161.5">
      <c r="A235" s="147" t="s">
        <v>856</v>
      </c>
      <c r="B235" s="89"/>
      <c r="C235" s="89" t="s">
        <v>168</v>
      </c>
      <c r="D235" s="89" t="s">
        <v>168</v>
      </c>
      <c r="E235" s="89"/>
      <c r="F235" s="24" t="s">
        <v>783</v>
      </c>
      <c r="G235" s="86" t="s">
        <v>57</v>
      </c>
      <c r="H235" s="86" t="s">
        <v>67</v>
      </c>
      <c r="I235" s="19" t="s">
        <v>158</v>
      </c>
      <c r="J235" s="19" t="s">
        <v>158</v>
      </c>
      <c r="K235" s="20" t="s">
        <v>169</v>
      </c>
      <c r="L235" s="20" t="s">
        <v>858</v>
      </c>
      <c r="M235" s="20" t="s">
        <v>854</v>
      </c>
      <c r="N235" s="20" t="s">
        <v>162</v>
      </c>
      <c r="O235" s="20" t="s">
        <v>163</v>
      </c>
      <c r="P235" s="89"/>
      <c r="Q235" s="21" t="s">
        <v>859</v>
      </c>
      <c r="R235" s="87">
        <v>75113</v>
      </c>
      <c r="S235" s="30"/>
      <c r="T235" s="30"/>
      <c r="U235" s="30"/>
    </row>
    <row r="236" spans="1:21" ht="74.5">
      <c r="A236" s="147">
        <v>75114</v>
      </c>
      <c r="B236" s="89"/>
      <c r="C236" s="89" t="s">
        <v>168</v>
      </c>
      <c r="D236" s="89" t="s">
        <v>168</v>
      </c>
      <c r="E236" s="89"/>
      <c r="F236" s="24" t="s">
        <v>783</v>
      </c>
      <c r="G236" s="86" t="s">
        <v>57</v>
      </c>
      <c r="H236" s="86" t="s">
        <v>67</v>
      </c>
      <c r="I236" s="19" t="s">
        <v>158</v>
      </c>
      <c r="J236" s="19" t="s">
        <v>158</v>
      </c>
      <c r="K236" s="20" t="s">
        <v>159</v>
      </c>
      <c r="L236" s="20" t="s">
        <v>860</v>
      </c>
      <c r="M236" s="20" t="s">
        <v>861</v>
      </c>
      <c r="N236" s="20" t="s">
        <v>862</v>
      </c>
      <c r="O236" s="20" t="s">
        <v>163</v>
      </c>
      <c r="P236" s="89"/>
      <c r="Q236" s="21" t="s">
        <v>863</v>
      </c>
      <c r="R236" s="87"/>
      <c r="S236" s="30" t="s">
        <v>864</v>
      </c>
      <c r="T236" s="30"/>
      <c r="U236" s="30"/>
    </row>
    <row r="237" spans="1:21" ht="74.5">
      <c r="A237" s="147">
        <v>85114</v>
      </c>
      <c r="B237" s="89"/>
      <c r="C237" s="89" t="s">
        <v>154</v>
      </c>
      <c r="D237" s="89" t="s">
        <v>154</v>
      </c>
      <c r="E237" s="89"/>
      <c r="F237" s="24" t="s">
        <v>783</v>
      </c>
      <c r="G237" s="86" t="s">
        <v>57</v>
      </c>
      <c r="H237" s="86" t="s">
        <v>67</v>
      </c>
      <c r="I237" s="19" t="s">
        <v>158</v>
      </c>
      <c r="J237" s="19" t="s">
        <v>158</v>
      </c>
      <c r="K237" s="20" t="s">
        <v>166</v>
      </c>
      <c r="L237" s="20" t="s">
        <v>865</v>
      </c>
      <c r="M237" s="20" t="s">
        <v>861</v>
      </c>
      <c r="N237" s="20" t="s">
        <v>866</v>
      </c>
      <c r="O237" s="20" t="s">
        <v>163</v>
      </c>
      <c r="P237" s="89"/>
      <c r="Q237" s="21" t="s">
        <v>863</v>
      </c>
      <c r="R237" s="87">
        <v>75114</v>
      </c>
      <c r="S237" s="30" t="s">
        <v>864</v>
      </c>
      <c r="T237" s="30"/>
      <c r="U237" s="30"/>
    </row>
    <row r="238" spans="1:21" ht="74.5">
      <c r="A238" s="147" t="s">
        <v>864</v>
      </c>
      <c r="B238" s="89"/>
      <c r="C238" s="89" t="s">
        <v>168</v>
      </c>
      <c r="D238" s="89" t="s">
        <v>168</v>
      </c>
      <c r="E238" s="89"/>
      <c r="F238" s="24" t="s">
        <v>783</v>
      </c>
      <c r="G238" s="86" t="s">
        <v>57</v>
      </c>
      <c r="H238" s="86" t="s">
        <v>67</v>
      </c>
      <c r="I238" s="19" t="s">
        <v>158</v>
      </c>
      <c r="J238" s="19" t="s">
        <v>158</v>
      </c>
      <c r="K238" s="20" t="s">
        <v>169</v>
      </c>
      <c r="L238" s="20" t="s">
        <v>867</v>
      </c>
      <c r="M238" s="20" t="s">
        <v>861</v>
      </c>
      <c r="N238" s="20" t="s">
        <v>866</v>
      </c>
      <c r="O238" s="20" t="s">
        <v>163</v>
      </c>
      <c r="P238" s="89"/>
      <c r="Q238" s="21" t="s">
        <v>863</v>
      </c>
      <c r="R238" s="87">
        <v>75114</v>
      </c>
      <c r="S238" s="30"/>
      <c r="T238" s="30"/>
      <c r="U238" s="30"/>
    </row>
    <row r="239" spans="1:21" s="210" customFormat="1" ht="74.5">
      <c r="A239" s="207">
        <v>75115</v>
      </c>
      <c r="B239" s="208"/>
      <c r="C239" s="208" t="s">
        <v>259</v>
      </c>
      <c r="D239" s="149" t="s">
        <v>435</v>
      </c>
      <c r="E239" s="208"/>
      <c r="F239" s="197" t="s">
        <v>783</v>
      </c>
      <c r="G239" s="198" t="s">
        <v>57</v>
      </c>
      <c r="H239" s="198" t="s">
        <v>67</v>
      </c>
      <c r="I239" s="83" t="s">
        <v>261</v>
      </c>
      <c r="J239" s="83" t="s">
        <v>437</v>
      </c>
      <c r="K239" s="209" t="s">
        <v>159</v>
      </c>
      <c r="L239" s="209" t="s">
        <v>868</v>
      </c>
      <c r="M239" s="209" t="s">
        <v>869</v>
      </c>
      <c r="N239" s="209" t="s">
        <v>870</v>
      </c>
      <c r="O239" s="209" t="s">
        <v>163</v>
      </c>
      <c r="P239" s="208"/>
      <c r="Q239" s="200" t="s">
        <v>871</v>
      </c>
      <c r="R239" s="228"/>
      <c r="S239" s="201"/>
      <c r="T239" s="201"/>
      <c r="U239" s="279" t="s">
        <v>442</v>
      </c>
    </row>
    <row r="240" spans="1:21" s="175" customFormat="1" ht="74.5">
      <c r="A240" s="207">
        <v>85115</v>
      </c>
      <c r="B240" s="208"/>
      <c r="C240" s="208" t="s">
        <v>259</v>
      </c>
      <c r="D240" s="149" t="s">
        <v>435</v>
      </c>
      <c r="E240" s="208"/>
      <c r="F240" s="197" t="s">
        <v>783</v>
      </c>
      <c r="G240" s="198" t="s">
        <v>57</v>
      </c>
      <c r="H240" s="198" t="s">
        <v>67</v>
      </c>
      <c r="I240" s="83" t="s">
        <v>261</v>
      </c>
      <c r="J240" s="83" t="s">
        <v>437</v>
      </c>
      <c r="K240" s="209" t="s">
        <v>166</v>
      </c>
      <c r="L240" s="209" t="s">
        <v>872</v>
      </c>
      <c r="M240" s="209" t="s">
        <v>869</v>
      </c>
      <c r="N240" s="209" t="s">
        <v>162</v>
      </c>
      <c r="O240" s="209" t="s">
        <v>163</v>
      </c>
      <c r="P240" s="208"/>
      <c r="Q240" s="200" t="s">
        <v>871</v>
      </c>
      <c r="R240" s="228">
        <v>75115</v>
      </c>
      <c r="S240" s="201"/>
      <c r="T240" s="201"/>
      <c r="U240" s="279" t="s">
        <v>442</v>
      </c>
    </row>
    <row r="241" spans="1:21" s="179" customFormat="1" ht="105.5">
      <c r="A241" s="181">
        <v>75116</v>
      </c>
      <c r="B241" s="180"/>
      <c r="C241" s="180" t="s">
        <v>491</v>
      </c>
      <c r="D241" s="180" t="s">
        <v>491</v>
      </c>
      <c r="E241" s="180"/>
      <c r="F241" s="168" t="s">
        <v>783</v>
      </c>
      <c r="G241" s="169" t="s">
        <v>57</v>
      </c>
      <c r="H241" s="169" t="s">
        <v>67</v>
      </c>
      <c r="I241" s="170" t="s">
        <v>491</v>
      </c>
      <c r="J241" s="170" t="s">
        <v>491</v>
      </c>
      <c r="K241" s="177" t="s">
        <v>159</v>
      </c>
      <c r="L241" s="177" t="s">
        <v>873</v>
      </c>
      <c r="M241" s="177" t="s">
        <v>874</v>
      </c>
      <c r="N241" s="177" t="s">
        <v>830</v>
      </c>
      <c r="O241" s="177" t="s">
        <v>163</v>
      </c>
      <c r="P241" s="180"/>
      <c r="Q241" s="171" t="s">
        <v>875</v>
      </c>
      <c r="R241" s="225"/>
      <c r="S241" s="172"/>
      <c r="T241" s="172"/>
      <c r="U241" s="172" t="s">
        <v>817</v>
      </c>
    </row>
    <row r="242" spans="1:21" s="179" customFormat="1" ht="105.5">
      <c r="A242" s="181">
        <v>85116</v>
      </c>
      <c r="B242" s="180"/>
      <c r="C242" s="180" t="s">
        <v>491</v>
      </c>
      <c r="D242" s="180" t="s">
        <v>491</v>
      </c>
      <c r="E242" s="180"/>
      <c r="F242" s="168" t="s">
        <v>783</v>
      </c>
      <c r="G242" s="169" t="s">
        <v>57</v>
      </c>
      <c r="H242" s="169" t="s">
        <v>67</v>
      </c>
      <c r="I242" s="170" t="s">
        <v>491</v>
      </c>
      <c r="J242" s="170" t="s">
        <v>491</v>
      </c>
      <c r="K242" s="177" t="s">
        <v>166</v>
      </c>
      <c r="L242" s="177" t="s">
        <v>876</v>
      </c>
      <c r="M242" s="177" t="s">
        <v>874</v>
      </c>
      <c r="N242" s="177" t="s">
        <v>162</v>
      </c>
      <c r="O242" s="177" t="s">
        <v>163</v>
      </c>
      <c r="P242" s="180"/>
      <c r="Q242" s="171" t="s">
        <v>875</v>
      </c>
      <c r="R242" s="225">
        <v>75116</v>
      </c>
      <c r="S242" s="172"/>
      <c r="T242" s="172"/>
      <c r="U242" s="172" t="s">
        <v>817</v>
      </c>
    </row>
    <row r="243" spans="1:21" ht="118">
      <c r="A243" s="147">
        <v>75117</v>
      </c>
      <c r="B243" s="89"/>
      <c r="C243" s="89" t="s">
        <v>176</v>
      </c>
      <c r="D243" s="89" t="s">
        <v>176</v>
      </c>
      <c r="E243" s="89"/>
      <c r="F243" s="24" t="s">
        <v>783</v>
      </c>
      <c r="G243" s="86" t="s">
        <v>57</v>
      </c>
      <c r="H243" s="86" t="s">
        <v>67</v>
      </c>
      <c r="I243" s="19" t="s">
        <v>158</v>
      </c>
      <c r="J243" s="19" t="s">
        <v>158</v>
      </c>
      <c r="K243" s="20" t="s">
        <v>159</v>
      </c>
      <c r="L243" s="20" t="s">
        <v>877</v>
      </c>
      <c r="M243" s="20" t="s">
        <v>878</v>
      </c>
      <c r="N243" s="20"/>
      <c r="O243" s="20" t="s">
        <v>163</v>
      </c>
      <c r="P243" s="89"/>
      <c r="Q243" s="21" t="s">
        <v>875</v>
      </c>
      <c r="R243" s="87"/>
      <c r="S243" s="30"/>
      <c r="T243" s="30"/>
      <c r="U243" s="30"/>
    </row>
    <row r="244" spans="1:21" ht="118">
      <c r="A244" s="147">
        <v>85117</v>
      </c>
      <c r="B244" s="89"/>
      <c r="C244" s="89" t="s">
        <v>176</v>
      </c>
      <c r="D244" s="89" t="s">
        <v>176</v>
      </c>
      <c r="E244" s="89"/>
      <c r="F244" s="24" t="s">
        <v>783</v>
      </c>
      <c r="G244" s="86" t="s">
        <v>57</v>
      </c>
      <c r="H244" s="86" t="s">
        <v>67</v>
      </c>
      <c r="I244" s="19" t="s">
        <v>158</v>
      </c>
      <c r="J244" s="19" t="s">
        <v>158</v>
      </c>
      <c r="K244" s="20" t="s">
        <v>166</v>
      </c>
      <c r="L244" s="20" t="s">
        <v>879</v>
      </c>
      <c r="M244" s="20" t="s">
        <v>878</v>
      </c>
      <c r="N244" s="20"/>
      <c r="O244" s="20" t="s">
        <v>163</v>
      </c>
      <c r="P244" s="89"/>
      <c r="Q244" s="21" t="s">
        <v>875</v>
      </c>
      <c r="R244" s="87">
        <v>75117</v>
      </c>
      <c r="S244" s="30"/>
      <c r="T244" s="30"/>
      <c r="U244" s="30"/>
    </row>
    <row r="245" spans="1:21" s="12" customFormat="1" ht="103.5">
      <c r="A245" s="148">
        <v>75118</v>
      </c>
      <c r="B245" s="149"/>
      <c r="C245" s="149" t="s">
        <v>443</v>
      </c>
      <c r="D245" s="208" t="s">
        <v>259</v>
      </c>
      <c r="E245" s="149"/>
      <c r="F245" s="150" t="s">
        <v>783</v>
      </c>
      <c r="G245" s="151" t="s">
        <v>57</v>
      </c>
      <c r="H245" s="151" t="s">
        <v>67</v>
      </c>
      <c r="I245" s="83" t="s">
        <v>437</v>
      </c>
      <c r="J245" s="199" t="s">
        <v>261</v>
      </c>
      <c r="K245" s="84" t="s">
        <v>159</v>
      </c>
      <c r="L245" s="84" t="s">
        <v>880</v>
      </c>
      <c r="M245" s="84" t="s">
        <v>881</v>
      </c>
      <c r="N245" s="84" t="s">
        <v>882</v>
      </c>
      <c r="O245" s="84" t="s">
        <v>163</v>
      </c>
      <c r="P245" s="149"/>
      <c r="Q245" s="28" t="s">
        <v>813</v>
      </c>
      <c r="R245" s="227"/>
      <c r="S245" s="152"/>
      <c r="T245" s="152"/>
      <c r="U245" s="152" t="s">
        <v>883</v>
      </c>
    </row>
    <row r="246" spans="1:21" s="12" customFormat="1" ht="103.5">
      <c r="A246" s="148">
        <v>85118</v>
      </c>
      <c r="B246" s="149"/>
      <c r="C246" s="149" t="s">
        <v>443</v>
      </c>
      <c r="D246" s="208" t="s">
        <v>259</v>
      </c>
      <c r="E246" s="149"/>
      <c r="F246" s="150" t="s">
        <v>783</v>
      </c>
      <c r="G246" s="151" t="s">
        <v>57</v>
      </c>
      <c r="H246" s="151" t="s">
        <v>67</v>
      </c>
      <c r="I246" s="83" t="s">
        <v>437</v>
      </c>
      <c r="J246" s="199" t="s">
        <v>261</v>
      </c>
      <c r="K246" s="84" t="s">
        <v>166</v>
      </c>
      <c r="L246" s="84" t="s">
        <v>884</v>
      </c>
      <c r="M246" s="84" t="s">
        <v>881</v>
      </c>
      <c r="N246" s="84" t="s">
        <v>885</v>
      </c>
      <c r="O246" s="84" t="s">
        <v>163</v>
      </c>
      <c r="P246" s="149"/>
      <c r="Q246" s="28" t="s">
        <v>813</v>
      </c>
      <c r="R246" s="227">
        <v>75118</v>
      </c>
      <c r="S246" s="152"/>
      <c r="T246" s="152"/>
      <c r="U246" s="152" t="s">
        <v>883</v>
      </c>
    </row>
    <row r="247" spans="1:21" ht="103.5">
      <c r="A247" s="147">
        <v>75119</v>
      </c>
      <c r="B247" s="89"/>
      <c r="C247" s="89" t="s">
        <v>168</v>
      </c>
      <c r="D247" s="89" t="s">
        <v>168</v>
      </c>
      <c r="E247" s="89"/>
      <c r="F247" s="24" t="s">
        <v>783</v>
      </c>
      <c r="G247" s="86" t="s">
        <v>57</v>
      </c>
      <c r="H247" s="86" t="s">
        <v>67</v>
      </c>
      <c r="I247" s="19" t="s">
        <v>158</v>
      </c>
      <c r="J247" s="19" t="s">
        <v>158</v>
      </c>
      <c r="K247" s="20" t="s">
        <v>159</v>
      </c>
      <c r="L247" s="20" t="s">
        <v>886</v>
      </c>
      <c r="M247" s="20" t="s">
        <v>887</v>
      </c>
      <c r="N247" s="20" t="s">
        <v>888</v>
      </c>
      <c r="O247" s="20" t="s">
        <v>163</v>
      </c>
      <c r="P247" s="89"/>
      <c r="Q247" s="21" t="s">
        <v>889</v>
      </c>
      <c r="R247" s="87"/>
      <c r="S247" s="30"/>
      <c r="T247" s="30"/>
      <c r="U247" s="30"/>
    </row>
    <row r="248" spans="1:21" ht="103.5">
      <c r="A248" s="147">
        <v>85119</v>
      </c>
      <c r="B248" s="89"/>
      <c r="C248" s="89" t="s">
        <v>154</v>
      </c>
      <c r="D248" s="89" t="s">
        <v>154</v>
      </c>
      <c r="E248" s="89"/>
      <c r="F248" s="24" t="s">
        <v>783</v>
      </c>
      <c r="G248" s="86" t="s">
        <v>57</v>
      </c>
      <c r="H248" s="86" t="s">
        <v>67</v>
      </c>
      <c r="I248" s="19" t="s">
        <v>158</v>
      </c>
      <c r="J248" s="19" t="s">
        <v>158</v>
      </c>
      <c r="K248" s="20" t="s">
        <v>166</v>
      </c>
      <c r="L248" s="20" t="s">
        <v>890</v>
      </c>
      <c r="M248" s="20" t="s">
        <v>887</v>
      </c>
      <c r="N248" s="20" t="s">
        <v>891</v>
      </c>
      <c r="O248" s="20" t="s">
        <v>163</v>
      </c>
      <c r="P248" s="89"/>
      <c r="Q248" s="21" t="s">
        <v>889</v>
      </c>
      <c r="R248" s="87">
        <v>75119</v>
      </c>
      <c r="S248" s="30"/>
      <c r="T248" s="30"/>
      <c r="U248" s="30"/>
    </row>
    <row r="249" spans="1:21" s="173" customFormat="1" ht="155">
      <c r="A249" s="218" t="s">
        <v>892</v>
      </c>
      <c r="B249" s="88"/>
      <c r="C249" s="89" t="s">
        <v>154</v>
      </c>
      <c r="D249" s="89" t="s">
        <v>154</v>
      </c>
      <c r="E249" s="88" t="s">
        <v>893</v>
      </c>
      <c r="F249" s="24" t="s">
        <v>894</v>
      </c>
      <c r="G249" s="86" t="s">
        <v>57</v>
      </c>
      <c r="H249" s="86" t="s">
        <v>67</v>
      </c>
      <c r="I249" s="19" t="s">
        <v>158</v>
      </c>
      <c r="J249" s="19" t="s">
        <v>158</v>
      </c>
      <c r="K249" s="26" t="s">
        <v>166</v>
      </c>
      <c r="L249" s="21" t="s">
        <v>895</v>
      </c>
      <c r="M249" s="21" t="s">
        <v>896</v>
      </c>
      <c r="N249" s="21"/>
      <c r="O249" s="21" t="s">
        <v>163</v>
      </c>
      <c r="P249" s="21" t="s">
        <v>481</v>
      </c>
      <c r="Q249" s="21" t="s">
        <v>897</v>
      </c>
      <c r="R249" s="87" t="s">
        <v>898</v>
      </c>
      <c r="S249" s="30"/>
      <c r="T249" s="30"/>
      <c r="U249" s="30" t="s">
        <v>899</v>
      </c>
    </row>
    <row r="250" spans="1:21" s="173" customFormat="1" ht="155">
      <c r="A250" s="218" t="s">
        <v>898</v>
      </c>
      <c r="B250" s="88"/>
      <c r="C250" s="88" t="s">
        <v>168</v>
      </c>
      <c r="D250" s="88" t="s">
        <v>168</v>
      </c>
      <c r="E250" s="88" t="s">
        <v>893</v>
      </c>
      <c r="F250" s="24" t="s">
        <v>894</v>
      </c>
      <c r="G250" s="86" t="s">
        <v>57</v>
      </c>
      <c r="H250" s="86" t="s">
        <v>67</v>
      </c>
      <c r="I250" s="19" t="s">
        <v>158</v>
      </c>
      <c r="J250" s="19" t="s">
        <v>158</v>
      </c>
      <c r="K250" s="21" t="s">
        <v>159</v>
      </c>
      <c r="L250" s="21" t="s">
        <v>895</v>
      </c>
      <c r="M250" s="21" t="s">
        <v>896</v>
      </c>
      <c r="N250" s="21" t="s">
        <v>900</v>
      </c>
      <c r="O250" s="21" t="s">
        <v>163</v>
      </c>
      <c r="P250" s="21" t="s">
        <v>481</v>
      </c>
      <c r="Q250" s="21" t="s">
        <v>897</v>
      </c>
      <c r="R250" s="87"/>
      <c r="S250" s="30"/>
      <c r="T250" s="30"/>
      <c r="U250" s="30" t="s">
        <v>899</v>
      </c>
    </row>
    <row r="251" spans="1:21" s="339" customFormat="1" ht="110.5">
      <c r="A251" s="338" t="s">
        <v>901</v>
      </c>
      <c r="B251" s="313"/>
      <c r="C251" s="313" t="s">
        <v>267</v>
      </c>
      <c r="D251" s="313" t="s">
        <v>267</v>
      </c>
      <c r="E251" s="313" t="s">
        <v>893</v>
      </c>
      <c r="F251" s="332" t="s">
        <v>894</v>
      </c>
      <c r="G251" s="314" t="s">
        <v>57</v>
      </c>
      <c r="H251" s="314" t="s">
        <v>67</v>
      </c>
      <c r="I251" s="315" t="s">
        <v>776</v>
      </c>
      <c r="J251" s="315" t="s">
        <v>776</v>
      </c>
      <c r="K251" s="318" t="s">
        <v>166</v>
      </c>
      <c r="L251" s="318" t="s">
        <v>902</v>
      </c>
      <c r="M251" s="318" t="s">
        <v>903</v>
      </c>
      <c r="N251" s="318" t="s">
        <v>904</v>
      </c>
      <c r="O251" s="318" t="s">
        <v>163</v>
      </c>
      <c r="P251" s="318" t="s">
        <v>905</v>
      </c>
      <c r="Q251" s="318" t="s">
        <v>906</v>
      </c>
      <c r="R251" s="333" t="s">
        <v>907</v>
      </c>
      <c r="S251" s="334"/>
      <c r="T251" s="334"/>
      <c r="U251" s="334"/>
    </row>
    <row r="252" spans="1:21" s="339" customFormat="1" ht="110.5">
      <c r="A252" s="338" t="s">
        <v>907</v>
      </c>
      <c r="B252" s="313"/>
      <c r="C252" s="313" t="s">
        <v>267</v>
      </c>
      <c r="D252" s="313" t="s">
        <v>267</v>
      </c>
      <c r="E252" s="313" t="s">
        <v>893</v>
      </c>
      <c r="F252" s="332" t="s">
        <v>894</v>
      </c>
      <c r="G252" s="314" t="s">
        <v>57</v>
      </c>
      <c r="H252" s="314" t="s">
        <v>67</v>
      </c>
      <c r="I252" s="315" t="s">
        <v>776</v>
      </c>
      <c r="J252" s="315" t="s">
        <v>776</v>
      </c>
      <c r="K252" s="318" t="s">
        <v>159</v>
      </c>
      <c r="L252" s="318" t="s">
        <v>902</v>
      </c>
      <c r="M252" s="318" t="s">
        <v>903</v>
      </c>
      <c r="N252" s="318" t="s">
        <v>908</v>
      </c>
      <c r="O252" s="318" t="s">
        <v>163</v>
      </c>
      <c r="P252" s="318" t="s">
        <v>905</v>
      </c>
      <c r="Q252" s="318" t="s">
        <v>906</v>
      </c>
      <c r="R252" s="333"/>
      <c r="S252" s="334"/>
      <c r="T252" s="334"/>
      <c r="U252" s="334"/>
    </row>
    <row r="253" spans="1:21" s="202" customFormat="1" ht="155">
      <c r="A253" s="285" t="s">
        <v>909</v>
      </c>
      <c r="B253" s="196"/>
      <c r="C253" s="196" t="s">
        <v>259</v>
      </c>
      <c r="D253" s="196" t="s">
        <v>259</v>
      </c>
      <c r="E253" s="196" t="s">
        <v>893</v>
      </c>
      <c r="F253" s="197" t="s">
        <v>894</v>
      </c>
      <c r="G253" s="198" t="s">
        <v>61</v>
      </c>
      <c r="H253" s="198" t="s">
        <v>83</v>
      </c>
      <c r="I253" s="83" t="s">
        <v>261</v>
      </c>
      <c r="J253" s="83" t="s">
        <v>261</v>
      </c>
      <c r="K253" s="286" t="s">
        <v>166</v>
      </c>
      <c r="L253" s="282" t="s">
        <v>910</v>
      </c>
      <c r="M253" s="282" t="s">
        <v>911</v>
      </c>
      <c r="N253" s="200"/>
      <c r="O253" s="200" t="s">
        <v>163</v>
      </c>
      <c r="P253" s="200"/>
      <c r="Q253" s="200" t="s">
        <v>912</v>
      </c>
      <c r="R253" s="228" t="s">
        <v>913</v>
      </c>
      <c r="S253" s="201"/>
      <c r="T253" s="201"/>
      <c r="U253" s="201" t="s">
        <v>265</v>
      </c>
    </row>
    <row r="254" spans="1:21" s="202" customFormat="1" ht="155">
      <c r="A254" s="285" t="s">
        <v>913</v>
      </c>
      <c r="B254" s="196"/>
      <c r="C254" s="196" t="s">
        <v>259</v>
      </c>
      <c r="D254" s="196" t="s">
        <v>259</v>
      </c>
      <c r="E254" s="196" t="s">
        <v>893</v>
      </c>
      <c r="F254" s="197" t="s">
        <v>894</v>
      </c>
      <c r="G254" s="198" t="s">
        <v>61</v>
      </c>
      <c r="H254" s="198" t="s">
        <v>83</v>
      </c>
      <c r="I254" s="83" t="s">
        <v>261</v>
      </c>
      <c r="J254" s="83" t="s">
        <v>261</v>
      </c>
      <c r="K254" s="200" t="s">
        <v>159</v>
      </c>
      <c r="L254" s="200" t="s">
        <v>914</v>
      </c>
      <c r="M254" s="282" t="s">
        <v>911</v>
      </c>
      <c r="N254" s="200"/>
      <c r="O254" s="200" t="s">
        <v>163</v>
      </c>
      <c r="P254" s="200"/>
      <c r="Q254" s="200" t="s">
        <v>912</v>
      </c>
      <c r="R254" s="228"/>
      <c r="S254" s="201"/>
      <c r="T254" s="201"/>
      <c r="U254" s="201" t="s">
        <v>265</v>
      </c>
    </row>
    <row r="255" spans="1:21" s="154" customFormat="1" ht="201.5">
      <c r="A255" s="218" t="s">
        <v>915</v>
      </c>
      <c r="B255" s="88"/>
      <c r="C255" s="88" t="s">
        <v>154</v>
      </c>
      <c r="D255" s="88" t="s">
        <v>154</v>
      </c>
      <c r="E255" s="88" t="s">
        <v>916</v>
      </c>
      <c r="F255" s="24" t="s">
        <v>894</v>
      </c>
      <c r="G255" s="86" t="s">
        <v>56</v>
      </c>
      <c r="H255" s="86" t="s">
        <v>89</v>
      </c>
      <c r="I255" s="19" t="s">
        <v>158</v>
      </c>
      <c r="J255" s="19" t="s">
        <v>158</v>
      </c>
      <c r="K255" s="21" t="s">
        <v>166</v>
      </c>
      <c r="L255" s="25" t="s">
        <v>917</v>
      </c>
      <c r="M255" s="25" t="s">
        <v>918</v>
      </c>
      <c r="N255" s="21" t="s">
        <v>919</v>
      </c>
      <c r="O255" s="21" t="s">
        <v>163</v>
      </c>
      <c r="P255" s="21"/>
      <c r="Q255" s="21" t="s">
        <v>920</v>
      </c>
      <c r="R255" s="87" t="s">
        <v>921</v>
      </c>
      <c r="S255" s="30"/>
      <c r="T255" s="30"/>
      <c r="U255" s="30"/>
    </row>
    <row r="256" spans="1:21" s="173" customFormat="1" ht="232.5">
      <c r="A256" s="218" t="s">
        <v>921</v>
      </c>
      <c r="B256" s="88"/>
      <c r="C256" s="88" t="s">
        <v>168</v>
      </c>
      <c r="D256" s="88" t="s">
        <v>168</v>
      </c>
      <c r="E256" s="88" t="s">
        <v>916</v>
      </c>
      <c r="F256" s="24" t="s">
        <v>894</v>
      </c>
      <c r="G256" s="86" t="s">
        <v>56</v>
      </c>
      <c r="H256" s="86" t="s">
        <v>89</v>
      </c>
      <c r="I256" s="19" t="s">
        <v>158</v>
      </c>
      <c r="J256" s="19" t="s">
        <v>158</v>
      </c>
      <c r="K256" s="21" t="s">
        <v>159</v>
      </c>
      <c r="L256" s="25" t="s">
        <v>917</v>
      </c>
      <c r="M256" s="21" t="s">
        <v>918</v>
      </c>
      <c r="N256" s="21" t="s">
        <v>922</v>
      </c>
      <c r="O256" s="21" t="s">
        <v>163</v>
      </c>
      <c r="P256" s="21" t="s">
        <v>481</v>
      </c>
      <c r="Q256" s="21" t="s">
        <v>923</v>
      </c>
      <c r="R256" s="87"/>
      <c r="S256" s="87"/>
      <c r="T256" s="87"/>
      <c r="U256" s="30"/>
    </row>
    <row r="257" spans="1:21" s="3" customFormat="1" ht="372">
      <c r="A257" s="218" t="s">
        <v>924</v>
      </c>
      <c r="B257" s="88"/>
      <c r="C257" s="88" t="s">
        <v>176</v>
      </c>
      <c r="D257" s="88" t="s">
        <v>176</v>
      </c>
      <c r="E257" s="88" t="s">
        <v>925</v>
      </c>
      <c r="F257" s="24" t="s">
        <v>894</v>
      </c>
      <c r="G257" s="86" t="s">
        <v>56</v>
      </c>
      <c r="H257" s="86" t="s">
        <v>76</v>
      </c>
      <c r="I257" s="19" t="s">
        <v>158</v>
      </c>
      <c r="J257" s="19" t="s">
        <v>158</v>
      </c>
      <c r="K257" s="21" t="s">
        <v>179</v>
      </c>
      <c r="L257" s="21" t="s">
        <v>926</v>
      </c>
      <c r="M257" s="21" t="s">
        <v>927</v>
      </c>
      <c r="N257" s="29"/>
      <c r="O257" s="21" t="s">
        <v>163</v>
      </c>
      <c r="P257" s="21" t="s">
        <v>481</v>
      </c>
      <c r="Q257" s="21" t="s">
        <v>928</v>
      </c>
      <c r="R257" s="87"/>
      <c r="S257" s="87"/>
      <c r="T257" s="87"/>
      <c r="U257" s="30"/>
    </row>
    <row r="258" spans="1:21" s="3" customFormat="1" ht="108.5">
      <c r="A258" s="218" t="s">
        <v>929</v>
      </c>
      <c r="B258" s="88"/>
      <c r="C258" s="88" t="s">
        <v>154</v>
      </c>
      <c r="D258" s="88" t="e">
        <v>#N/A</v>
      </c>
      <c r="E258" s="88" t="s">
        <v>930</v>
      </c>
      <c r="F258" s="24" t="s">
        <v>894</v>
      </c>
      <c r="G258" s="86" t="s">
        <v>61</v>
      </c>
      <c r="H258" s="86" t="s">
        <v>67</v>
      </c>
      <c r="I258" s="19" t="s">
        <v>158</v>
      </c>
      <c r="J258" s="19" t="s">
        <v>178</v>
      </c>
      <c r="K258" s="21" t="s">
        <v>166</v>
      </c>
      <c r="L258" s="21" t="s">
        <v>931</v>
      </c>
      <c r="M258" s="21" t="s">
        <v>932</v>
      </c>
      <c r="N258" s="21" t="s">
        <v>933</v>
      </c>
      <c r="O258" s="21" t="s">
        <v>163</v>
      </c>
      <c r="P258" s="21"/>
      <c r="Q258" s="21" t="s">
        <v>934</v>
      </c>
      <c r="R258" s="87" t="s">
        <v>935</v>
      </c>
      <c r="S258" s="30"/>
      <c r="T258" s="30"/>
      <c r="U258" s="30"/>
    </row>
    <row r="259" spans="1:21" s="3" customFormat="1" ht="108.5">
      <c r="A259" s="218" t="s">
        <v>935</v>
      </c>
      <c r="B259" s="88"/>
      <c r="C259" s="88" t="s">
        <v>168</v>
      </c>
      <c r="D259" s="88" t="e">
        <v>#N/A</v>
      </c>
      <c r="E259" s="88" t="s">
        <v>930</v>
      </c>
      <c r="F259" s="24" t="s">
        <v>894</v>
      </c>
      <c r="G259" s="86" t="s">
        <v>61</v>
      </c>
      <c r="H259" s="86" t="s">
        <v>67</v>
      </c>
      <c r="I259" s="19" t="s">
        <v>158</v>
      </c>
      <c r="J259" s="19" t="s">
        <v>178</v>
      </c>
      <c r="K259" s="21" t="s">
        <v>159</v>
      </c>
      <c r="L259" s="21" t="s">
        <v>931</v>
      </c>
      <c r="M259" s="21" t="s">
        <v>932</v>
      </c>
      <c r="N259" s="21" t="s">
        <v>936</v>
      </c>
      <c r="O259" s="21" t="s">
        <v>163</v>
      </c>
      <c r="P259" s="21"/>
      <c r="Q259" s="21" t="s">
        <v>934</v>
      </c>
      <c r="R259" s="87"/>
      <c r="S259" s="30"/>
      <c r="T259" s="30"/>
      <c r="U259" s="30"/>
    </row>
    <row r="260" spans="1:21" s="3" customFormat="1" ht="139.5">
      <c r="A260" s="218" t="s">
        <v>937</v>
      </c>
      <c r="B260" s="88"/>
      <c r="C260" s="88" t="s">
        <v>154</v>
      </c>
      <c r="D260" s="88" t="e">
        <v>#N/A</v>
      </c>
      <c r="E260" s="88" t="s">
        <v>930</v>
      </c>
      <c r="F260" s="24" t="s">
        <v>894</v>
      </c>
      <c r="G260" s="86" t="s">
        <v>61</v>
      </c>
      <c r="H260" s="86" t="s">
        <v>67</v>
      </c>
      <c r="I260" s="19" t="s">
        <v>158</v>
      </c>
      <c r="J260" s="19" t="s">
        <v>178</v>
      </c>
      <c r="K260" s="21" t="s">
        <v>166</v>
      </c>
      <c r="L260" s="21" t="s">
        <v>938</v>
      </c>
      <c r="M260" s="21" t="s">
        <v>939</v>
      </c>
      <c r="N260" s="21" t="s">
        <v>162</v>
      </c>
      <c r="O260" s="21" t="s">
        <v>163</v>
      </c>
      <c r="P260" s="21"/>
      <c r="Q260" s="21" t="s">
        <v>934</v>
      </c>
      <c r="R260" s="87"/>
      <c r="S260" s="30"/>
      <c r="T260" s="30"/>
      <c r="U260" s="30"/>
    </row>
    <row r="261" spans="1:21" s="3" customFormat="1" ht="124">
      <c r="A261" s="218" t="s">
        <v>940</v>
      </c>
      <c r="B261" s="88"/>
      <c r="C261" s="88" t="s">
        <v>154</v>
      </c>
      <c r="D261" s="88" t="s">
        <v>154</v>
      </c>
      <c r="E261" s="88" t="s">
        <v>941</v>
      </c>
      <c r="F261" s="24" t="s">
        <v>894</v>
      </c>
      <c r="G261" s="86" t="s">
        <v>61</v>
      </c>
      <c r="H261" s="86" t="s">
        <v>67</v>
      </c>
      <c r="I261" s="19" t="s">
        <v>158</v>
      </c>
      <c r="J261" s="19" t="s">
        <v>158</v>
      </c>
      <c r="K261" s="21" t="s">
        <v>166</v>
      </c>
      <c r="L261" s="21" t="s">
        <v>942</v>
      </c>
      <c r="M261" s="21" t="s">
        <v>943</v>
      </c>
      <c r="N261" s="21" t="s">
        <v>944</v>
      </c>
      <c r="O261" s="21" t="s">
        <v>163</v>
      </c>
      <c r="P261" s="21"/>
      <c r="Q261" s="21" t="s">
        <v>934</v>
      </c>
      <c r="R261" s="87" t="s">
        <v>945</v>
      </c>
      <c r="S261" s="30"/>
      <c r="T261" s="30"/>
      <c r="U261" s="30"/>
    </row>
    <row r="262" spans="1:21" s="3" customFormat="1" ht="124">
      <c r="A262" s="218" t="s">
        <v>945</v>
      </c>
      <c r="B262" s="88"/>
      <c r="C262" s="88" t="s">
        <v>168</v>
      </c>
      <c r="D262" s="88" t="s">
        <v>168</v>
      </c>
      <c r="E262" s="88" t="s">
        <v>941</v>
      </c>
      <c r="F262" s="24" t="s">
        <v>894</v>
      </c>
      <c r="G262" s="86" t="s">
        <v>61</v>
      </c>
      <c r="H262" s="86" t="s">
        <v>67</v>
      </c>
      <c r="I262" s="19" t="s">
        <v>158</v>
      </c>
      <c r="J262" s="19" t="s">
        <v>158</v>
      </c>
      <c r="K262" s="21" t="s">
        <v>159</v>
      </c>
      <c r="L262" s="21" t="s">
        <v>942</v>
      </c>
      <c r="M262" s="21" t="s">
        <v>943</v>
      </c>
      <c r="N262" s="21" t="s">
        <v>946</v>
      </c>
      <c r="O262" s="21" t="s">
        <v>163</v>
      </c>
      <c r="P262" s="21"/>
      <c r="Q262" s="21" t="s">
        <v>934</v>
      </c>
      <c r="R262" s="87"/>
      <c r="S262" s="30"/>
      <c r="T262" s="30"/>
      <c r="U262" s="30"/>
    </row>
    <row r="263" spans="1:21" s="3" customFormat="1" ht="155">
      <c r="A263" s="218" t="s">
        <v>947</v>
      </c>
      <c r="B263" s="88"/>
      <c r="C263" s="88" t="s">
        <v>154</v>
      </c>
      <c r="D263" s="88" t="s">
        <v>154</v>
      </c>
      <c r="E263" s="88" t="s">
        <v>948</v>
      </c>
      <c r="F263" s="24" t="s">
        <v>894</v>
      </c>
      <c r="G263" s="86" t="s">
        <v>57</v>
      </c>
      <c r="H263" s="86" t="s">
        <v>77</v>
      </c>
      <c r="I263" s="19" t="s">
        <v>158</v>
      </c>
      <c r="J263" s="19" t="s">
        <v>158</v>
      </c>
      <c r="K263" s="21" t="s">
        <v>166</v>
      </c>
      <c r="L263" s="21" t="s">
        <v>949</v>
      </c>
      <c r="M263" s="21" t="s">
        <v>950</v>
      </c>
      <c r="N263" s="21" t="s">
        <v>162</v>
      </c>
      <c r="O263" s="21" t="s">
        <v>163</v>
      </c>
      <c r="P263" s="21" t="s">
        <v>481</v>
      </c>
      <c r="Q263" s="21" t="s">
        <v>951</v>
      </c>
      <c r="R263" s="87" t="s">
        <v>952</v>
      </c>
      <c r="S263" s="30"/>
      <c r="T263" s="30"/>
      <c r="U263" s="30"/>
    </row>
    <row r="264" spans="1:21" s="3" customFormat="1" ht="155">
      <c r="A264" s="218" t="s">
        <v>952</v>
      </c>
      <c r="B264" s="88"/>
      <c r="C264" s="88" t="s">
        <v>168</v>
      </c>
      <c r="D264" s="88" t="s">
        <v>168</v>
      </c>
      <c r="E264" s="88" t="s">
        <v>948</v>
      </c>
      <c r="F264" s="24" t="s">
        <v>894</v>
      </c>
      <c r="G264" s="86" t="s">
        <v>57</v>
      </c>
      <c r="H264" s="86" t="s">
        <v>77</v>
      </c>
      <c r="I264" s="19" t="s">
        <v>158</v>
      </c>
      <c r="J264" s="19" t="s">
        <v>158</v>
      </c>
      <c r="K264" s="21" t="s">
        <v>159</v>
      </c>
      <c r="L264" s="21" t="s">
        <v>949</v>
      </c>
      <c r="M264" s="21" t="s">
        <v>950</v>
      </c>
      <c r="N264" s="21" t="s">
        <v>162</v>
      </c>
      <c r="O264" s="21" t="s">
        <v>163</v>
      </c>
      <c r="P264" s="21" t="s">
        <v>481</v>
      </c>
      <c r="Q264" s="21" t="s">
        <v>951</v>
      </c>
      <c r="R264" s="87"/>
      <c r="S264" s="30"/>
      <c r="T264" s="30"/>
      <c r="U264" s="30"/>
    </row>
    <row r="265" spans="1:21" s="154" customFormat="1" ht="108.5">
      <c r="A265" s="217" t="s">
        <v>953</v>
      </c>
      <c r="B265" s="153"/>
      <c r="C265" s="153" t="s">
        <v>443</v>
      </c>
      <c r="D265" s="153" t="s">
        <v>435</v>
      </c>
      <c r="E265" s="153" t="s">
        <v>954</v>
      </c>
      <c r="F265" s="150" t="s">
        <v>894</v>
      </c>
      <c r="G265" s="151" t="s">
        <v>57</v>
      </c>
      <c r="H265" s="151" t="s">
        <v>67</v>
      </c>
      <c r="I265" s="83" t="s">
        <v>437</v>
      </c>
      <c r="J265" s="83" t="s">
        <v>437</v>
      </c>
      <c r="K265" s="293" t="s">
        <v>166</v>
      </c>
      <c r="L265" s="28" t="s">
        <v>955</v>
      </c>
      <c r="M265" s="28" t="s">
        <v>956</v>
      </c>
      <c r="N265" s="28"/>
      <c r="O265" s="28" t="s">
        <v>163</v>
      </c>
      <c r="P265" s="28"/>
      <c r="Q265" s="28" t="s">
        <v>957</v>
      </c>
      <c r="R265" s="227" t="s">
        <v>958</v>
      </c>
      <c r="S265" s="152"/>
      <c r="T265" s="152"/>
      <c r="U265" s="152" t="s">
        <v>959</v>
      </c>
    </row>
    <row r="266" spans="1:21" s="154" customFormat="1" ht="108.5">
      <c r="A266" s="217" t="s">
        <v>958</v>
      </c>
      <c r="B266" s="153"/>
      <c r="C266" s="153" t="s">
        <v>443</v>
      </c>
      <c r="D266" s="153" t="s">
        <v>435</v>
      </c>
      <c r="E266" s="153" t="s">
        <v>954</v>
      </c>
      <c r="F266" s="150" t="s">
        <v>894</v>
      </c>
      <c r="G266" s="151" t="s">
        <v>57</v>
      </c>
      <c r="H266" s="151" t="s">
        <v>67</v>
      </c>
      <c r="I266" s="83" t="s">
        <v>437</v>
      </c>
      <c r="J266" s="83" t="s">
        <v>437</v>
      </c>
      <c r="K266" s="28" t="s">
        <v>159</v>
      </c>
      <c r="L266" s="28" t="s">
        <v>955</v>
      </c>
      <c r="M266" s="28" t="s">
        <v>956</v>
      </c>
      <c r="N266" s="28"/>
      <c r="O266" s="28" t="s">
        <v>163</v>
      </c>
      <c r="P266" s="28"/>
      <c r="Q266" s="28" t="s">
        <v>960</v>
      </c>
      <c r="R266" s="227"/>
      <c r="S266" s="152"/>
      <c r="T266" s="152"/>
      <c r="U266" s="152" t="s">
        <v>959</v>
      </c>
    </row>
    <row r="267" spans="1:21" s="202" customFormat="1" ht="325.5">
      <c r="A267" s="285" t="s">
        <v>961</v>
      </c>
      <c r="B267" s="196"/>
      <c r="C267" s="196" t="s">
        <v>259</v>
      </c>
      <c r="D267" s="196" t="s">
        <v>259</v>
      </c>
      <c r="E267" s="196" t="s">
        <v>962</v>
      </c>
      <c r="F267" s="197" t="s">
        <v>894</v>
      </c>
      <c r="G267" s="198" t="s">
        <v>56</v>
      </c>
      <c r="H267" s="198" t="s">
        <v>82</v>
      </c>
      <c r="I267" s="83" t="s">
        <v>261</v>
      </c>
      <c r="J267" s="83" t="s">
        <v>261</v>
      </c>
      <c r="K267" s="200" t="s">
        <v>179</v>
      </c>
      <c r="L267" s="282" t="s">
        <v>963</v>
      </c>
      <c r="M267" s="282" t="s">
        <v>964</v>
      </c>
      <c r="N267" s="200" t="s">
        <v>965</v>
      </c>
      <c r="O267" s="200" t="s">
        <v>163</v>
      </c>
      <c r="P267" s="200"/>
      <c r="Q267" s="200" t="s">
        <v>966</v>
      </c>
      <c r="R267" s="228"/>
      <c r="S267" s="201"/>
      <c r="T267" s="201"/>
      <c r="U267" s="201" t="s">
        <v>265</v>
      </c>
    </row>
    <row r="268" spans="1:21" s="3" customFormat="1" ht="232.5">
      <c r="A268" s="218" t="s">
        <v>967</v>
      </c>
      <c r="B268" s="88"/>
      <c r="C268" s="88" t="s">
        <v>176</v>
      </c>
      <c r="D268" s="88" t="s">
        <v>176</v>
      </c>
      <c r="E268" s="88" t="s">
        <v>968</v>
      </c>
      <c r="F268" s="24" t="s">
        <v>894</v>
      </c>
      <c r="G268" s="86" t="s">
        <v>56</v>
      </c>
      <c r="H268" s="86" t="s">
        <v>76</v>
      </c>
      <c r="I268" s="19" t="s">
        <v>158</v>
      </c>
      <c r="J268" s="19" t="s">
        <v>158</v>
      </c>
      <c r="K268" s="21" t="s">
        <v>179</v>
      </c>
      <c r="L268" s="21" t="s">
        <v>969</v>
      </c>
      <c r="M268" s="21" t="s">
        <v>970</v>
      </c>
      <c r="N268" s="66" t="s">
        <v>971</v>
      </c>
      <c r="O268" s="21" t="s">
        <v>163</v>
      </c>
      <c r="P268" s="21"/>
      <c r="Q268" s="21" t="s">
        <v>972</v>
      </c>
      <c r="R268" s="87"/>
      <c r="S268" s="87"/>
      <c r="T268" s="87"/>
      <c r="U268" s="30"/>
    </row>
    <row r="269" spans="1:21" s="3" customFormat="1" ht="139.5">
      <c r="A269" s="218" t="s">
        <v>973</v>
      </c>
      <c r="B269" s="88"/>
      <c r="C269" s="88" t="s">
        <v>154</v>
      </c>
      <c r="D269" s="88" t="s">
        <v>154</v>
      </c>
      <c r="E269" s="88" t="s">
        <v>974</v>
      </c>
      <c r="F269" s="24" t="s">
        <v>894</v>
      </c>
      <c r="G269" s="86" t="s">
        <v>57</v>
      </c>
      <c r="H269" s="86" t="s">
        <v>77</v>
      </c>
      <c r="I269" s="19" t="s">
        <v>158</v>
      </c>
      <c r="J269" s="19" t="s">
        <v>158</v>
      </c>
      <c r="K269" s="21" t="s">
        <v>166</v>
      </c>
      <c r="L269" s="21" t="s">
        <v>975</v>
      </c>
      <c r="M269" s="21" t="s">
        <v>976</v>
      </c>
      <c r="N269" s="21" t="s">
        <v>293</v>
      </c>
      <c r="O269" s="21" t="s">
        <v>163</v>
      </c>
      <c r="P269" s="21"/>
      <c r="Q269" s="21" t="s">
        <v>977</v>
      </c>
      <c r="R269" s="87" t="s">
        <v>978</v>
      </c>
      <c r="S269" s="30" t="s">
        <v>979</v>
      </c>
      <c r="T269" s="30" t="s">
        <v>980</v>
      </c>
      <c r="U269" s="30"/>
    </row>
    <row r="270" spans="1:21" s="240" customFormat="1" ht="139.5">
      <c r="A270" s="218" t="s">
        <v>981</v>
      </c>
      <c r="B270" s="88"/>
      <c r="C270" s="88" t="s">
        <v>154</v>
      </c>
      <c r="D270" s="88" t="s">
        <v>154</v>
      </c>
      <c r="E270" s="88" t="s">
        <v>974</v>
      </c>
      <c r="F270" s="24" t="s">
        <v>894</v>
      </c>
      <c r="G270" s="86" t="s">
        <v>57</v>
      </c>
      <c r="H270" s="86" t="s">
        <v>77</v>
      </c>
      <c r="I270" s="19" t="s">
        <v>158</v>
      </c>
      <c r="J270" s="19" t="s">
        <v>158</v>
      </c>
      <c r="K270" s="21" t="s">
        <v>166</v>
      </c>
      <c r="L270" s="21" t="s">
        <v>982</v>
      </c>
      <c r="M270" s="21" t="s">
        <v>976</v>
      </c>
      <c r="N270" s="21" t="s">
        <v>293</v>
      </c>
      <c r="O270" s="21" t="s">
        <v>163</v>
      </c>
      <c r="P270" s="21"/>
      <c r="Q270" s="21" t="s">
        <v>977</v>
      </c>
      <c r="R270" s="87"/>
      <c r="S270" s="30"/>
      <c r="T270" s="30"/>
      <c r="U270" s="30"/>
    </row>
    <row r="271" spans="1:21" s="240" customFormat="1" ht="139.5">
      <c r="A271" s="218" t="s">
        <v>979</v>
      </c>
      <c r="B271" s="88"/>
      <c r="C271" s="88" t="s">
        <v>168</v>
      </c>
      <c r="D271" s="88" t="s">
        <v>168</v>
      </c>
      <c r="E271" s="88" t="s">
        <v>974</v>
      </c>
      <c r="F271" s="24" t="s">
        <v>894</v>
      </c>
      <c r="G271" s="86" t="s">
        <v>57</v>
      </c>
      <c r="H271" s="86" t="s">
        <v>77</v>
      </c>
      <c r="I271" s="19" t="s">
        <v>158</v>
      </c>
      <c r="J271" s="19" t="s">
        <v>158</v>
      </c>
      <c r="K271" s="21" t="s">
        <v>169</v>
      </c>
      <c r="L271" s="21" t="s">
        <v>983</v>
      </c>
      <c r="M271" s="21" t="s">
        <v>976</v>
      </c>
      <c r="N271" s="21" t="s">
        <v>293</v>
      </c>
      <c r="O271" s="21" t="s">
        <v>163</v>
      </c>
      <c r="P271" s="21"/>
      <c r="Q271" s="21" t="s">
        <v>977</v>
      </c>
      <c r="R271" s="87" t="s">
        <v>978</v>
      </c>
      <c r="S271" s="30"/>
      <c r="T271" s="30" t="s">
        <v>980</v>
      </c>
      <c r="U271" s="30"/>
    </row>
    <row r="272" spans="1:21" s="240" customFormat="1" ht="139.5">
      <c r="A272" s="218" t="s">
        <v>978</v>
      </c>
      <c r="B272" s="88"/>
      <c r="C272" s="88" t="s">
        <v>154</v>
      </c>
      <c r="D272" s="88" t="s">
        <v>154</v>
      </c>
      <c r="E272" s="88" t="s">
        <v>974</v>
      </c>
      <c r="F272" s="24" t="s">
        <v>894</v>
      </c>
      <c r="G272" s="86" t="s">
        <v>57</v>
      </c>
      <c r="H272" s="86" t="s">
        <v>77</v>
      </c>
      <c r="I272" s="19" t="s">
        <v>158</v>
      </c>
      <c r="J272" s="19" t="s">
        <v>158</v>
      </c>
      <c r="K272" s="21" t="s">
        <v>159</v>
      </c>
      <c r="L272" s="21" t="s">
        <v>975</v>
      </c>
      <c r="M272" s="21" t="s">
        <v>976</v>
      </c>
      <c r="N272" s="21" t="s">
        <v>984</v>
      </c>
      <c r="O272" s="21" t="s">
        <v>163</v>
      </c>
      <c r="P272" s="21" t="s">
        <v>406</v>
      </c>
      <c r="Q272" s="21" t="s">
        <v>977</v>
      </c>
      <c r="R272" s="87"/>
      <c r="S272" s="30" t="s">
        <v>979</v>
      </c>
      <c r="T272" s="30" t="s">
        <v>980</v>
      </c>
      <c r="U272" s="30"/>
    </row>
    <row r="273" spans="1:21" s="3" customFormat="1" ht="139.5">
      <c r="A273" s="218" t="s">
        <v>980</v>
      </c>
      <c r="B273" s="88"/>
      <c r="C273" s="88" t="s">
        <v>168</v>
      </c>
      <c r="D273" s="88" t="e">
        <v>#N/A</v>
      </c>
      <c r="E273" s="88" t="s">
        <v>974</v>
      </c>
      <c r="F273" s="24" t="s">
        <v>894</v>
      </c>
      <c r="G273" s="86" t="s">
        <v>57</v>
      </c>
      <c r="H273" s="86" t="s">
        <v>77</v>
      </c>
      <c r="I273" s="19" t="s">
        <v>158</v>
      </c>
      <c r="J273" s="19" t="s">
        <v>178</v>
      </c>
      <c r="K273" s="21" t="s">
        <v>314</v>
      </c>
      <c r="L273" s="21" t="s">
        <v>975</v>
      </c>
      <c r="M273" s="21" t="s">
        <v>976</v>
      </c>
      <c r="N273" s="21" t="s">
        <v>316</v>
      </c>
      <c r="O273" s="21" t="s">
        <v>163</v>
      </c>
      <c r="P273" s="21"/>
      <c r="Q273" s="21" t="s">
        <v>977</v>
      </c>
      <c r="R273" s="87" t="s">
        <v>978</v>
      </c>
      <c r="S273" s="30" t="s">
        <v>979</v>
      </c>
      <c r="T273" s="30"/>
      <c r="U273" s="30"/>
    </row>
    <row r="274" spans="1:21" s="173" customFormat="1" ht="186">
      <c r="A274" s="216" t="s">
        <v>985</v>
      </c>
      <c r="B274" s="167"/>
      <c r="C274" s="167" t="s">
        <v>491</v>
      </c>
      <c r="D274" s="167" t="s">
        <v>491</v>
      </c>
      <c r="E274" s="167" t="s">
        <v>974</v>
      </c>
      <c r="F274" s="168" t="s">
        <v>894</v>
      </c>
      <c r="G274" s="169" t="s">
        <v>57</v>
      </c>
      <c r="H274" s="169" t="s">
        <v>77</v>
      </c>
      <c r="I274" s="170" t="s">
        <v>491</v>
      </c>
      <c r="J274" s="170" t="s">
        <v>491</v>
      </c>
      <c r="K274" s="171" t="s">
        <v>166</v>
      </c>
      <c r="L274" s="171" t="s">
        <v>986</v>
      </c>
      <c r="M274" s="171" t="s">
        <v>987</v>
      </c>
      <c r="N274" s="171"/>
      <c r="O274" s="171" t="s">
        <v>163</v>
      </c>
      <c r="P274" s="171"/>
      <c r="Q274" s="171" t="s">
        <v>988</v>
      </c>
      <c r="R274" s="225" t="s">
        <v>989</v>
      </c>
      <c r="S274" s="172"/>
      <c r="T274" s="172"/>
      <c r="U274" s="172" t="s">
        <v>817</v>
      </c>
    </row>
    <row r="275" spans="1:21" s="173" customFormat="1" ht="186">
      <c r="A275" s="216" t="s">
        <v>989</v>
      </c>
      <c r="B275" s="167"/>
      <c r="C275" s="167" t="s">
        <v>491</v>
      </c>
      <c r="D275" s="167" t="s">
        <v>491</v>
      </c>
      <c r="E275" s="167" t="s">
        <v>974</v>
      </c>
      <c r="F275" s="168" t="s">
        <v>894</v>
      </c>
      <c r="G275" s="169" t="s">
        <v>57</v>
      </c>
      <c r="H275" s="169" t="s">
        <v>77</v>
      </c>
      <c r="I275" s="170" t="s">
        <v>491</v>
      </c>
      <c r="J275" s="170" t="s">
        <v>491</v>
      </c>
      <c r="K275" s="171" t="s">
        <v>159</v>
      </c>
      <c r="L275" s="171" t="s">
        <v>986</v>
      </c>
      <c r="M275" s="171" t="s">
        <v>987</v>
      </c>
      <c r="N275" s="171"/>
      <c r="O275" s="171" t="s">
        <v>163</v>
      </c>
      <c r="P275" s="171"/>
      <c r="Q275" s="171" t="s">
        <v>988</v>
      </c>
      <c r="R275" s="225"/>
      <c r="S275" s="172"/>
      <c r="T275" s="172"/>
      <c r="U275" s="172" t="s">
        <v>817</v>
      </c>
    </row>
    <row r="276" spans="1:21" s="3" customFormat="1" ht="110.5">
      <c r="A276" s="218" t="s">
        <v>990</v>
      </c>
      <c r="B276" s="88"/>
      <c r="C276" s="88" t="s">
        <v>154</v>
      </c>
      <c r="D276" s="88" t="s">
        <v>154</v>
      </c>
      <c r="E276" s="88" t="s">
        <v>974</v>
      </c>
      <c r="F276" s="24" t="s">
        <v>894</v>
      </c>
      <c r="G276" s="86" t="s">
        <v>61</v>
      </c>
      <c r="H276" s="86" t="s">
        <v>83</v>
      </c>
      <c r="I276" s="19" t="s">
        <v>158</v>
      </c>
      <c r="J276" s="19" t="s">
        <v>158</v>
      </c>
      <c r="K276" s="21" t="s">
        <v>166</v>
      </c>
      <c r="L276" s="21" t="s">
        <v>991</v>
      </c>
      <c r="M276" s="21" t="s">
        <v>992</v>
      </c>
      <c r="N276" s="21" t="s">
        <v>993</v>
      </c>
      <c r="O276" s="21" t="s">
        <v>163</v>
      </c>
      <c r="P276" s="21"/>
      <c r="Q276" s="21" t="s">
        <v>994</v>
      </c>
      <c r="R276" s="87" t="s">
        <v>995</v>
      </c>
      <c r="S276" s="30" t="s">
        <v>996</v>
      </c>
      <c r="T276" s="30"/>
      <c r="U276" s="30"/>
    </row>
    <row r="277" spans="1:21" s="3" customFormat="1" ht="110.5">
      <c r="A277" s="218" t="s">
        <v>996</v>
      </c>
      <c r="B277" s="88"/>
      <c r="C277" s="88" t="s">
        <v>168</v>
      </c>
      <c r="D277" s="88" t="s">
        <v>168</v>
      </c>
      <c r="E277" s="88" t="s">
        <v>974</v>
      </c>
      <c r="F277" s="24" t="s">
        <v>894</v>
      </c>
      <c r="G277" s="86" t="s">
        <v>61</v>
      </c>
      <c r="H277" s="86" t="s">
        <v>83</v>
      </c>
      <c r="I277" s="19" t="s">
        <v>158</v>
      </c>
      <c r="J277" s="19" t="s">
        <v>158</v>
      </c>
      <c r="K277" s="21" t="s">
        <v>169</v>
      </c>
      <c r="L277" s="21" t="s">
        <v>997</v>
      </c>
      <c r="M277" s="21" t="s">
        <v>992</v>
      </c>
      <c r="N277" s="21" t="s">
        <v>993</v>
      </c>
      <c r="O277" s="21" t="s">
        <v>163</v>
      </c>
      <c r="P277" s="21"/>
      <c r="Q277" s="21" t="s">
        <v>994</v>
      </c>
      <c r="R277" s="87" t="s">
        <v>995</v>
      </c>
      <c r="S277" s="30"/>
      <c r="T277" s="30"/>
      <c r="U277" s="30"/>
    </row>
    <row r="278" spans="1:21" s="3" customFormat="1" ht="110.5">
      <c r="A278" s="218" t="s">
        <v>995</v>
      </c>
      <c r="B278" s="88"/>
      <c r="C278" s="88" t="s">
        <v>154</v>
      </c>
      <c r="D278" s="88" t="s">
        <v>154</v>
      </c>
      <c r="E278" s="88" t="s">
        <v>974</v>
      </c>
      <c r="F278" s="24" t="s">
        <v>894</v>
      </c>
      <c r="G278" s="86" t="s">
        <v>61</v>
      </c>
      <c r="H278" s="86" t="s">
        <v>83</v>
      </c>
      <c r="I278" s="19" t="s">
        <v>158</v>
      </c>
      <c r="J278" s="19" t="s">
        <v>158</v>
      </c>
      <c r="K278" s="21" t="s">
        <v>159</v>
      </c>
      <c r="L278" s="21" t="s">
        <v>991</v>
      </c>
      <c r="M278" s="21" t="s">
        <v>992</v>
      </c>
      <c r="N278" s="21" t="s">
        <v>998</v>
      </c>
      <c r="O278" s="21" t="s">
        <v>163</v>
      </c>
      <c r="P278" s="21"/>
      <c r="Q278" s="21" t="s">
        <v>994</v>
      </c>
      <c r="R278" s="87"/>
      <c r="S278" s="30" t="s">
        <v>996</v>
      </c>
      <c r="T278" s="30"/>
      <c r="U278" s="30"/>
    </row>
    <row r="279" spans="1:21" s="3" customFormat="1" ht="124">
      <c r="A279" s="218" t="s">
        <v>999</v>
      </c>
      <c r="B279" s="88"/>
      <c r="C279" s="88" t="s">
        <v>154</v>
      </c>
      <c r="D279" s="88" t="s">
        <v>154</v>
      </c>
      <c r="E279" s="88" t="s">
        <v>974</v>
      </c>
      <c r="F279" s="24" t="s">
        <v>894</v>
      </c>
      <c r="G279" s="86" t="s">
        <v>61</v>
      </c>
      <c r="H279" s="86" t="s">
        <v>83</v>
      </c>
      <c r="I279" s="19" t="s">
        <v>158</v>
      </c>
      <c r="J279" s="19" t="s">
        <v>158</v>
      </c>
      <c r="K279" s="21" t="s">
        <v>166</v>
      </c>
      <c r="L279" s="21" t="s">
        <v>1000</v>
      </c>
      <c r="M279" s="21" t="s">
        <v>992</v>
      </c>
      <c r="N279" s="21" t="s">
        <v>1001</v>
      </c>
      <c r="O279" s="21" t="s">
        <v>163</v>
      </c>
      <c r="P279" s="21"/>
      <c r="Q279" s="21" t="s">
        <v>994</v>
      </c>
      <c r="R279" s="87" t="s">
        <v>1002</v>
      </c>
      <c r="S279" s="30"/>
      <c r="T279" s="30"/>
      <c r="U279" s="30"/>
    </row>
    <row r="280" spans="1:21" s="3" customFormat="1" ht="110.5">
      <c r="A280" s="218" t="s">
        <v>1002</v>
      </c>
      <c r="B280" s="88"/>
      <c r="C280" s="88" t="s">
        <v>154</v>
      </c>
      <c r="D280" s="88" t="s">
        <v>154</v>
      </c>
      <c r="E280" s="88" t="s">
        <v>974</v>
      </c>
      <c r="F280" s="24" t="s">
        <v>894</v>
      </c>
      <c r="G280" s="86" t="s">
        <v>61</v>
      </c>
      <c r="H280" s="86" t="s">
        <v>83</v>
      </c>
      <c r="I280" s="19" t="s">
        <v>158</v>
      </c>
      <c r="J280" s="19" t="s">
        <v>158</v>
      </c>
      <c r="K280" s="21" t="s">
        <v>159</v>
      </c>
      <c r="L280" s="21" t="s">
        <v>1000</v>
      </c>
      <c r="M280" s="21" t="s">
        <v>992</v>
      </c>
      <c r="N280" s="21" t="s">
        <v>1003</v>
      </c>
      <c r="O280" s="21" t="s">
        <v>163</v>
      </c>
      <c r="P280" s="21"/>
      <c r="Q280" s="21" t="s">
        <v>994</v>
      </c>
      <c r="R280" s="87"/>
      <c r="S280" s="30"/>
      <c r="T280" s="30"/>
      <c r="U280" s="30"/>
    </row>
    <row r="281" spans="1:21" s="3" customFormat="1" ht="108.5">
      <c r="A281" s="218" t="s">
        <v>1004</v>
      </c>
      <c r="B281" s="88"/>
      <c r="C281" s="88" t="s">
        <v>154</v>
      </c>
      <c r="D281" s="88" t="s">
        <v>154</v>
      </c>
      <c r="E281" s="88" t="s">
        <v>1005</v>
      </c>
      <c r="F281" s="24" t="s">
        <v>894</v>
      </c>
      <c r="G281" s="86" t="s">
        <v>56</v>
      </c>
      <c r="H281" s="86" t="s">
        <v>86</v>
      </c>
      <c r="I281" s="19" t="s">
        <v>158</v>
      </c>
      <c r="J281" s="19" t="s">
        <v>158</v>
      </c>
      <c r="K281" s="26" t="s">
        <v>166</v>
      </c>
      <c r="L281" s="27" t="s">
        <v>1006</v>
      </c>
      <c r="M281" s="21" t="s">
        <v>1007</v>
      </c>
      <c r="N281" s="21"/>
      <c r="O281" s="21" t="s">
        <v>163</v>
      </c>
      <c r="P281" s="21"/>
      <c r="Q281" s="21" t="s">
        <v>1008</v>
      </c>
      <c r="R281" s="87" t="s">
        <v>1009</v>
      </c>
      <c r="S281" s="30"/>
      <c r="T281" s="30"/>
      <c r="U281" s="30"/>
    </row>
    <row r="282" spans="1:21" s="3" customFormat="1" ht="108.5">
      <c r="A282" s="218" t="s">
        <v>1009</v>
      </c>
      <c r="B282" s="88"/>
      <c r="C282" s="88" t="s">
        <v>168</v>
      </c>
      <c r="D282" s="88" t="s">
        <v>168</v>
      </c>
      <c r="E282" s="88" t="s">
        <v>1005</v>
      </c>
      <c r="F282" s="24" t="s">
        <v>894</v>
      </c>
      <c r="G282" s="86" t="s">
        <v>56</v>
      </c>
      <c r="H282" s="86" t="s">
        <v>86</v>
      </c>
      <c r="I282" s="19" t="s">
        <v>158</v>
      </c>
      <c r="J282" s="19" t="s">
        <v>158</v>
      </c>
      <c r="K282" s="21" t="s">
        <v>159</v>
      </c>
      <c r="L282" s="21" t="s">
        <v>1006</v>
      </c>
      <c r="M282" s="21" t="s">
        <v>1010</v>
      </c>
      <c r="N282" s="29"/>
      <c r="O282" s="21" t="s">
        <v>163</v>
      </c>
      <c r="P282" s="21"/>
      <c r="Q282" s="21" t="s">
        <v>1011</v>
      </c>
      <c r="R282" s="87"/>
      <c r="S282" s="30"/>
      <c r="T282" s="30"/>
      <c r="U282" s="30"/>
    </row>
    <row r="283" spans="1:21" s="3" customFormat="1" ht="95">
      <c r="A283" s="218" t="s">
        <v>1012</v>
      </c>
      <c r="B283" s="88"/>
      <c r="C283" s="88" t="s">
        <v>176</v>
      </c>
      <c r="D283" s="88" t="s">
        <v>176</v>
      </c>
      <c r="E283" s="88" t="s">
        <v>1013</v>
      </c>
      <c r="F283" s="24" t="s">
        <v>894</v>
      </c>
      <c r="G283" s="86" t="s">
        <v>61</v>
      </c>
      <c r="H283" s="86" t="s">
        <v>83</v>
      </c>
      <c r="I283" s="19" t="s">
        <v>158</v>
      </c>
      <c r="J283" s="19" t="s">
        <v>158</v>
      </c>
      <c r="K283" s="21" t="s">
        <v>166</v>
      </c>
      <c r="L283" s="92" t="s">
        <v>1014</v>
      </c>
      <c r="M283" s="21" t="s">
        <v>1015</v>
      </c>
      <c r="N283" s="25" t="s">
        <v>1016</v>
      </c>
      <c r="O283" s="21" t="s">
        <v>163</v>
      </c>
      <c r="P283" s="21" t="s">
        <v>481</v>
      </c>
      <c r="Q283" s="21" t="s">
        <v>1017</v>
      </c>
      <c r="R283" s="87" t="s">
        <v>1018</v>
      </c>
      <c r="S283" s="87" t="s">
        <v>1019</v>
      </c>
      <c r="T283" s="87"/>
      <c r="U283" s="30"/>
    </row>
    <row r="284" spans="1:21" s="3" customFormat="1" ht="95">
      <c r="A284" s="218" t="s">
        <v>1019</v>
      </c>
      <c r="B284" s="88"/>
      <c r="C284" s="88" t="s">
        <v>176</v>
      </c>
      <c r="D284" s="88" t="s">
        <v>176</v>
      </c>
      <c r="E284" s="88" t="s">
        <v>1013</v>
      </c>
      <c r="F284" s="24" t="s">
        <v>894</v>
      </c>
      <c r="G284" s="86" t="s">
        <v>61</v>
      </c>
      <c r="H284" s="86" t="s">
        <v>83</v>
      </c>
      <c r="I284" s="19" t="s">
        <v>158</v>
      </c>
      <c r="J284" s="19" t="s">
        <v>158</v>
      </c>
      <c r="K284" s="21" t="s">
        <v>169</v>
      </c>
      <c r="L284" s="92" t="s">
        <v>1020</v>
      </c>
      <c r="M284" s="21" t="s">
        <v>1015</v>
      </c>
      <c r="N284" s="25" t="s">
        <v>1016</v>
      </c>
      <c r="O284" s="21" t="s">
        <v>163</v>
      </c>
      <c r="P284" s="21" t="s">
        <v>481</v>
      </c>
      <c r="Q284" s="21" t="s">
        <v>1017</v>
      </c>
      <c r="R284" s="87" t="s">
        <v>1018</v>
      </c>
      <c r="S284" s="87"/>
      <c r="T284" s="87"/>
      <c r="U284" s="30"/>
    </row>
    <row r="285" spans="1:21" s="3" customFormat="1" ht="95">
      <c r="A285" s="218" t="s">
        <v>1018</v>
      </c>
      <c r="B285" s="88"/>
      <c r="C285" s="88" t="s">
        <v>176</v>
      </c>
      <c r="D285" s="88" t="s">
        <v>176</v>
      </c>
      <c r="E285" s="88" t="s">
        <v>1013</v>
      </c>
      <c r="F285" s="24" t="s">
        <v>894</v>
      </c>
      <c r="G285" s="86" t="s">
        <v>61</v>
      </c>
      <c r="H285" s="86" t="s">
        <v>83</v>
      </c>
      <c r="I285" s="19" t="s">
        <v>158</v>
      </c>
      <c r="J285" s="19" t="s">
        <v>158</v>
      </c>
      <c r="K285" s="21" t="s">
        <v>159</v>
      </c>
      <c r="L285" s="92" t="s">
        <v>1014</v>
      </c>
      <c r="M285" s="21" t="s">
        <v>1015</v>
      </c>
      <c r="N285" s="25" t="s">
        <v>1021</v>
      </c>
      <c r="O285" s="21" t="s">
        <v>163</v>
      </c>
      <c r="P285" s="21" t="s">
        <v>481</v>
      </c>
      <c r="Q285" s="21" t="s">
        <v>1017</v>
      </c>
      <c r="R285" s="87"/>
      <c r="S285" s="87"/>
      <c r="T285" s="87"/>
      <c r="U285" s="30"/>
    </row>
    <row r="286" spans="1:21" s="3" customFormat="1" ht="126">
      <c r="A286" s="218" t="s">
        <v>1022</v>
      </c>
      <c r="B286" s="88"/>
      <c r="C286" s="88" t="s">
        <v>176</v>
      </c>
      <c r="D286" s="88" t="s">
        <v>176</v>
      </c>
      <c r="E286" s="88" t="s">
        <v>1013</v>
      </c>
      <c r="F286" s="24" t="s">
        <v>894</v>
      </c>
      <c r="G286" s="86" t="s">
        <v>61</v>
      </c>
      <c r="H286" s="86" t="s">
        <v>83</v>
      </c>
      <c r="I286" s="19" t="s">
        <v>158</v>
      </c>
      <c r="J286" s="19" t="s">
        <v>158</v>
      </c>
      <c r="K286" s="21" t="s">
        <v>166</v>
      </c>
      <c r="L286" s="92" t="s">
        <v>1023</v>
      </c>
      <c r="M286" s="21" t="s">
        <v>1024</v>
      </c>
      <c r="N286" s="25" t="s">
        <v>1016</v>
      </c>
      <c r="O286" s="21" t="s">
        <v>163</v>
      </c>
      <c r="P286" s="21" t="s">
        <v>481</v>
      </c>
      <c r="Q286" s="21" t="s">
        <v>1017</v>
      </c>
      <c r="R286" s="87" t="s">
        <v>1025</v>
      </c>
      <c r="S286" s="87"/>
      <c r="T286" s="87"/>
      <c r="U286" s="30"/>
    </row>
    <row r="287" spans="1:21" s="3" customFormat="1" ht="126">
      <c r="A287" s="218" t="s">
        <v>1025</v>
      </c>
      <c r="B287" s="88"/>
      <c r="C287" s="88" t="s">
        <v>176</v>
      </c>
      <c r="D287" s="88" t="s">
        <v>176</v>
      </c>
      <c r="E287" s="88" t="s">
        <v>1013</v>
      </c>
      <c r="F287" s="24" t="s">
        <v>894</v>
      </c>
      <c r="G287" s="86" t="s">
        <v>61</v>
      </c>
      <c r="H287" s="86" t="s">
        <v>83</v>
      </c>
      <c r="I287" s="19" t="s">
        <v>158</v>
      </c>
      <c r="J287" s="19" t="s">
        <v>158</v>
      </c>
      <c r="K287" s="21" t="s">
        <v>159</v>
      </c>
      <c r="L287" s="92" t="s">
        <v>1023</v>
      </c>
      <c r="M287" s="21" t="s">
        <v>1024</v>
      </c>
      <c r="N287" s="25" t="s">
        <v>1021</v>
      </c>
      <c r="O287" s="21" t="s">
        <v>163</v>
      </c>
      <c r="P287" s="21" t="s">
        <v>481</v>
      </c>
      <c r="Q287" s="21" t="s">
        <v>1017</v>
      </c>
      <c r="R287" s="87"/>
      <c r="S287" s="87"/>
      <c r="T287" s="87"/>
      <c r="U287" s="30"/>
    </row>
    <row r="288" spans="1:21" s="154" customFormat="1" ht="232.5">
      <c r="A288" s="218" t="s">
        <v>1026</v>
      </c>
      <c r="B288" s="88"/>
      <c r="C288" s="88" t="s">
        <v>176</v>
      </c>
      <c r="D288" s="88" t="s">
        <v>176</v>
      </c>
      <c r="E288" s="88" t="s">
        <v>1027</v>
      </c>
      <c r="F288" s="24" t="s">
        <v>894</v>
      </c>
      <c r="G288" s="86" t="s">
        <v>61</v>
      </c>
      <c r="H288" s="86" t="s">
        <v>67</v>
      </c>
      <c r="I288" s="19" t="s">
        <v>158</v>
      </c>
      <c r="J288" s="19" t="s">
        <v>158</v>
      </c>
      <c r="K288" s="26" t="s">
        <v>166</v>
      </c>
      <c r="L288" s="21" t="s">
        <v>1028</v>
      </c>
      <c r="M288" s="21" t="s">
        <v>1029</v>
      </c>
      <c r="N288" s="21" t="s">
        <v>1030</v>
      </c>
      <c r="O288" s="21" t="s">
        <v>163</v>
      </c>
      <c r="P288" s="21"/>
      <c r="Q288" s="21" t="s">
        <v>1031</v>
      </c>
      <c r="R288" s="87" t="s">
        <v>1032</v>
      </c>
      <c r="S288" s="30"/>
      <c r="T288" s="30"/>
      <c r="U288" s="30"/>
    </row>
    <row r="289" spans="1:21" s="3" customFormat="1" ht="248">
      <c r="A289" s="218" t="s">
        <v>1032</v>
      </c>
      <c r="B289" s="88"/>
      <c r="C289" s="88" t="s">
        <v>176</v>
      </c>
      <c r="D289" s="88" t="s">
        <v>176</v>
      </c>
      <c r="E289" s="88" t="s">
        <v>1027</v>
      </c>
      <c r="F289" s="24" t="s">
        <v>894</v>
      </c>
      <c r="G289" s="86" t="s">
        <v>61</v>
      </c>
      <c r="H289" s="86" t="s">
        <v>67</v>
      </c>
      <c r="I289" s="19" t="s">
        <v>158</v>
      </c>
      <c r="J289" s="19" t="s">
        <v>158</v>
      </c>
      <c r="K289" s="21" t="s">
        <v>159</v>
      </c>
      <c r="L289" s="21" t="s">
        <v>1028</v>
      </c>
      <c r="M289" s="21" t="s">
        <v>1033</v>
      </c>
      <c r="N289" s="25" t="s">
        <v>1034</v>
      </c>
      <c r="O289" s="21" t="s">
        <v>163</v>
      </c>
      <c r="P289" s="21"/>
      <c r="Q289" s="21" t="s">
        <v>1031</v>
      </c>
      <c r="R289" s="87"/>
      <c r="S289" s="30"/>
      <c r="T289" s="30"/>
      <c r="U289" s="30"/>
    </row>
    <row r="290" spans="1:21" s="202" customFormat="1" ht="155">
      <c r="A290" s="285" t="s">
        <v>1035</v>
      </c>
      <c r="B290" s="196"/>
      <c r="C290" s="196" t="s">
        <v>259</v>
      </c>
      <c r="D290" s="153" t="s">
        <v>435</v>
      </c>
      <c r="E290" s="196" t="s">
        <v>1036</v>
      </c>
      <c r="F290" s="197" t="s">
        <v>894</v>
      </c>
      <c r="G290" s="198" t="s">
        <v>61</v>
      </c>
      <c r="H290" s="198" t="s">
        <v>67</v>
      </c>
      <c r="I290" s="83" t="s">
        <v>261</v>
      </c>
      <c r="J290" s="83" t="s">
        <v>437</v>
      </c>
      <c r="K290" s="286" t="s">
        <v>166</v>
      </c>
      <c r="L290" s="200" t="s">
        <v>1037</v>
      </c>
      <c r="M290" s="282" t="s">
        <v>1038</v>
      </c>
      <c r="N290" s="200" t="s">
        <v>1039</v>
      </c>
      <c r="O290" s="200" t="s">
        <v>163</v>
      </c>
      <c r="P290" s="200"/>
      <c r="Q290" s="200" t="s">
        <v>1040</v>
      </c>
      <c r="R290" s="228" t="s">
        <v>1041</v>
      </c>
      <c r="S290" s="201"/>
      <c r="T290" s="201"/>
      <c r="U290" s="201" t="s">
        <v>836</v>
      </c>
    </row>
    <row r="291" spans="1:21" s="3" customFormat="1" ht="46.5">
      <c r="A291" s="218" t="s">
        <v>1041</v>
      </c>
      <c r="B291" s="88"/>
      <c r="C291" s="88" t="s">
        <v>176</v>
      </c>
      <c r="D291" s="88" t="s">
        <v>176</v>
      </c>
      <c r="E291" s="88" t="s">
        <v>1036</v>
      </c>
      <c r="F291" s="24" t="s">
        <v>894</v>
      </c>
      <c r="G291" s="86" t="s">
        <v>61</v>
      </c>
      <c r="H291" s="86" t="s">
        <v>67</v>
      </c>
      <c r="I291" s="19" t="s">
        <v>158</v>
      </c>
      <c r="J291" s="19" t="s">
        <v>158</v>
      </c>
      <c r="K291" s="21" t="s">
        <v>159</v>
      </c>
      <c r="L291" s="27" t="s">
        <v>1042</v>
      </c>
      <c r="M291" s="25" t="s">
        <v>1043</v>
      </c>
      <c r="N291" s="25" t="s">
        <v>1044</v>
      </c>
      <c r="O291" s="21" t="s">
        <v>163</v>
      </c>
      <c r="P291" s="21"/>
      <c r="Q291" s="21" t="s">
        <v>1040</v>
      </c>
      <c r="R291" s="87"/>
      <c r="S291" s="30"/>
      <c r="T291" s="30"/>
      <c r="U291" s="30"/>
    </row>
    <row r="292" spans="1:21" s="3" customFormat="1" ht="139.5">
      <c r="A292" s="218" t="s">
        <v>1045</v>
      </c>
      <c r="B292" s="88"/>
      <c r="C292" s="88" t="s">
        <v>176</v>
      </c>
      <c r="D292" s="88" t="s">
        <v>176</v>
      </c>
      <c r="E292" s="88" t="s">
        <v>1036</v>
      </c>
      <c r="F292" s="24" t="s">
        <v>894</v>
      </c>
      <c r="G292" s="86" t="s">
        <v>61</v>
      </c>
      <c r="H292" s="86" t="s">
        <v>67</v>
      </c>
      <c r="I292" s="19" t="s">
        <v>158</v>
      </c>
      <c r="J292" s="19" t="s">
        <v>158</v>
      </c>
      <c r="K292" s="26" t="s">
        <v>166</v>
      </c>
      <c r="L292" s="25" t="s">
        <v>1046</v>
      </c>
      <c r="M292" s="27" t="s">
        <v>1047</v>
      </c>
      <c r="N292" s="21" t="s">
        <v>1048</v>
      </c>
      <c r="O292" s="21" t="s">
        <v>163</v>
      </c>
      <c r="P292" s="21"/>
      <c r="Q292" s="21" t="s">
        <v>1040</v>
      </c>
      <c r="R292" s="87" t="s">
        <v>1049</v>
      </c>
      <c r="S292" s="30"/>
      <c r="T292" s="30"/>
      <c r="U292" s="30"/>
    </row>
    <row r="293" spans="1:21" s="154" customFormat="1" ht="155">
      <c r="A293" s="218" t="s">
        <v>1049</v>
      </c>
      <c r="B293" s="88"/>
      <c r="C293" s="88" t="s">
        <v>176</v>
      </c>
      <c r="D293" s="88" t="s">
        <v>176</v>
      </c>
      <c r="E293" s="88" t="s">
        <v>1036</v>
      </c>
      <c r="F293" s="24" t="s">
        <v>894</v>
      </c>
      <c r="G293" s="86" t="s">
        <v>61</v>
      </c>
      <c r="H293" s="86" t="s">
        <v>67</v>
      </c>
      <c r="I293" s="19" t="s">
        <v>158</v>
      </c>
      <c r="J293" s="19" t="s">
        <v>158</v>
      </c>
      <c r="K293" s="21" t="s">
        <v>159</v>
      </c>
      <c r="L293" s="25" t="s">
        <v>1046</v>
      </c>
      <c r="M293" s="27" t="s">
        <v>1047</v>
      </c>
      <c r="N293" s="21" t="s">
        <v>1050</v>
      </c>
      <c r="O293" s="21" t="s">
        <v>163</v>
      </c>
      <c r="P293" s="21"/>
      <c r="Q293" s="21" t="s">
        <v>1040</v>
      </c>
      <c r="R293" s="87"/>
      <c r="S293" s="30"/>
      <c r="T293" s="30"/>
      <c r="U293" s="30"/>
    </row>
    <row r="294" spans="1:21" s="3" customFormat="1" ht="79.5">
      <c r="A294" s="218" t="s">
        <v>1051</v>
      </c>
      <c r="B294" s="88"/>
      <c r="C294" s="88" t="s">
        <v>176</v>
      </c>
      <c r="D294" s="88" t="s">
        <v>176</v>
      </c>
      <c r="E294" s="88" t="s">
        <v>1052</v>
      </c>
      <c r="F294" s="24" t="s">
        <v>894</v>
      </c>
      <c r="G294" s="86" t="s">
        <v>58</v>
      </c>
      <c r="H294" s="86"/>
      <c r="I294" s="19" t="s">
        <v>158</v>
      </c>
      <c r="J294" s="19" t="s">
        <v>158</v>
      </c>
      <c r="K294" s="21" t="s">
        <v>166</v>
      </c>
      <c r="L294" s="25" t="s">
        <v>1053</v>
      </c>
      <c r="M294" s="21" t="s">
        <v>1054</v>
      </c>
      <c r="N294" s="21"/>
      <c r="O294" s="21" t="s">
        <v>163</v>
      </c>
      <c r="P294" s="21"/>
      <c r="Q294" s="21" t="s">
        <v>1055</v>
      </c>
      <c r="R294" s="87" t="s">
        <v>1056</v>
      </c>
      <c r="S294" s="87"/>
      <c r="T294" s="87"/>
      <c r="U294" s="30"/>
    </row>
    <row r="295" spans="1:21" s="3" customFormat="1" ht="79.5">
      <c r="A295" s="218" t="s">
        <v>1056</v>
      </c>
      <c r="B295" s="88"/>
      <c r="C295" s="88" t="s">
        <v>176</v>
      </c>
      <c r="D295" s="88" t="s">
        <v>176</v>
      </c>
      <c r="E295" s="88" t="s">
        <v>1052</v>
      </c>
      <c r="F295" s="24" t="s">
        <v>894</v>
      </c>
      <c r="G295" s="86" t="s">
        <v>58</v>
      </c>
      <c r="H295" s="86"/>
      <c r="I295" s="19" t="s">
        <v>158</v>
      </c>
      <c r="J295" s="19" t="s">
        <v>158</v>
      </c>
      <c r="K295" s="21" t="s">
        <v>159</v>
      </c>
      <c r="L295" s="25" t="s">
        <v>1053</v>
      </c>
      <c r="M295" s="21" t="s">
        <v>1054</v>
      </c>
      <c r="N295" s="21"/>
      <c r="O295" s="21" t="s">
        <v>163</v>
      </c>
      <c r="P295" s="21"/>
      <c r="Q295" s="21" t="s">
        <v>1055</v>
      </c>
      <c r="R295" s="87"/>
      <c r="S295" s="87"/>
      <c r="T295" s="87"/>
      <c r="U295" s="30"/>
    </row>
    <row r="296" spans="1:21" s="173" customFormat="1" ht="79.5">
      <c r="A296" s="218" t="s">
        <v>1057</v>
      </c>
      <c r="B296" s="88"/>
      <c r="C296" s="88" t="s">
        <v>176</v>
      </c>
      <c r="D296" s="88" t="s">
        <v>176</v>
      </c>
      <c r="E296" s="88" t="s">
        <v>1052</v>
      </c>
      <c r="F296" s="24" t="s">
        <v>894</v>
      </c>
      <c r="G296" s="86" t="s">
        <v>58</v>
      </c>
      <c r="H296" s="86"/>
      <c r="I296" s="19" t="s">
        <v>158</v>
      </c>
      <c r="J296" s="19" t="s">
        <v>158</v>
      </c>
      <c r="K296" s="21" t="s">
        <v>166</v>
      </c>
      <c r="L296" s="25" t="s">
        <v>1058</v>
      </c>
      <c r="M296" s="21" t="s">
        <v>1059</v>
      </c>
      <c r="N296" s="21"/>
      <c r="O296" s="21" t="s">
        <v>163</v>
      </c>
      <c r="P296" s="21"/>
      <c r="Q296" s="21" t="s">
        <v>1060</v>
      </c>
      <c r="R296" s="87" t="s">
        <v>1061</v>
      </c>
      <c r="S296" s="87"/>
      <c r="T296" s="87"/>
      <c r="U296" s="30"/>
    </row>
    <row r="297" spans="1:21" s="173" customFormat="1" ht="79.5">
      <c r="A297" s="218" t="s">
        <v>1061</v>
      </c>
      <c r="B297" s="88"/>
      <c r="C297" s="88" t="s">
        <v>176</v>
      </c>
      <c r="D297" s="88" t="s">
        <v>176</v>
      </c>
      <c r="E297" s="88" t="s">
        <v>1052</v>
      </c>
      <c r="F297" s="24" t="s">
        <v>894</v>
      </c>
      <c r="G297" s="86" t="s">
        <v>58</v>
      </c>
      <c r="H297" s="86"/>
      <c r="I297" s="19" t="s">
        <v>158</v>
      </c>
      <c r="J297" s="19" t="s">
        <v>158</v>
      </c>
      <c r="K297" s="21" t="s">
        <v>159</v>
      </c>
      <c r="L297" s="25" t="s">
        <v>1058</v>
      </c>
      <c r="M297" s="21" t="s">
        <v>1059</v>
      </c>
      <c r="N297" s="21"/>
      <c r="O297" s="21" t="s">
        <v>163</v>
      </c>
      <c r="P297" s="21"/>
      <c r="Q297" s="21" t="s">
        <v>1060</v>
      </c>
      <c r="R297" s="87"/>
      <c r="S297" s="87"/>
      <c r="T297" s="87"/>
      <c r="U297" s="30"/>
    </row>
    <row r="298" spans="1:21" s="3" customFormat="1" ht="110.5">
      <c r="A298" s="218" t="s">
        <v>1062</v>
      </c>
      <c r="B298" s="88"/>
      <c r="C298" s="88" t="s">
        <v>176</v>
      </c>
      <c r="D298" s="88" t="s">
        <v>176</v>
      </c>
      <c r="E298" s="88" t="s">
        <v>1052</v>
      </c>
      <c r="F298" s="24" t="s">
        <v>894</v>
      </c>
      <c r="G298" s="86" t="s">
        <v>58</v>
      </c>
      <c r="H298" s="86"/>
      <c r="I298" s="19" t="s">
        <v>158</v>
      </c>
      <c r="J298" s="19" t="s">
        <v>158</v>
      </c>
      <c r="K298" s="21" t="s">
        <v>166</v>
      </c>
      <c r="L298" s="25" t="s">
        <v>1063</v>
      </c>
      <c r="M298" s="21" t="s">
        <v>1064</v>
      </c>
      <c r="N298" s="21"/>
      <c r="O298" s="21" t="s">
        <v>163</v>
      </c>
      <c r="P298" s="21"/>
      <c r="Q298" s="21" t="s">
        <v>1055</v>
      </c>
      <c r="R298" s="87" t="s">
        <v>1065</v>
      </c>
      <c r="S298" s="87"/>
      <c r="T298" s="87"/>
      <c r="U298" s="30"/>
    </row>
    <row r="299" spans="1:21" s="3" customFormat="1" ht="110.5">
      <c r="A299" s="218" t="s">
        <v>1065</v>
      </c>
      <c r="B299" s="88"/>
      <c r="C299" s="88" t="s">
        <v>176</v>
      </c>
      <c r="D299" s="88" t="s">
        <v>176</v>
      </c>
      <c r="E299" s="88" t="s">
        <v>1052</v>
      </c>
      <c r="F299" s="24" t="s">
        <v>894</v>
      </c>
      <c r="G299" s="86" t="s">
        <v>58</v>
      </c>
      <c r="H299" s="86"/>
      <c r="I299" s="19" t="s">
        <v>158</v>
      </c>
      <c r="J299" s="19" t="s">
        <v>158</v>
      </c>
      <c r="K299" s="21" t="s">
        <v>159</v>
      </c>
      <c r="L299" s="25" t="s">
        <v>1063</v>
      </c>
      <c r="M299" s="21" t="s">
        <v>1064</v>
      </c>
      <c r="N299" s="21"/>
      <c r="O299" s="21" t="s">
        <v>163</v>
      </c>
      <c r="P299" s="21"/>
      <c r="Q299" s="21" t="s">
        <v>1066</v>
      </c>
      <c r="R299" s="87"/>
      <c r="S299" s="87"/>
      <c r="T299" s="87"/>
      <c r="U299" s="30"/>
    </row>
    <row r="300" spans="1:21" s="3" customFormat="1" ht="77.5">
      <c r="A300" s="218" t="s">
        <v>1067</v>
      </c>
      <c r="B300" s="88"/>
      <c r="C300" s="88" t="s">
        <v>168</v>
      </c>
      <c r="D300" s="88" t="s">
        <v>168</v>
      </c>
      <c r="E300" s="88" t="s">
        <v>1068</v>
      </c>
      <c r="F300" s="24" t="s">
        <v>894</v>
      </c>
      <c r="G300" s="86" t="s">
        <v>51</v>
      </c>
      <c r="H300" s="86"/>
      <c r="I300" s="19" t="s">
        <v>158</v>
      </c>
      <c r="J300" s="19" t="s">
        <v>158</v>
      </c>
      <c r="K300" s="21" t="s">
        <v>179</v>
      </c>
      <c r="L300" s="21" t="s">
        <v>1069</v>
      </c>
      <c r="M300" s="25" t="s">
        <v>1070</v>
      </c>
      <c r="N300" s="28"/>
      <c r="O300" s="21" t="s">
        <v>163</v>
      </c>
      <c r="P300" s="21"/>
      <c r="Q300" s="21" t="s">
        <v>1071</v>
      </c>
      <c r="R300" s="87" t="s">
        <v>1072</v>
      </c>
      <c r="S300" s="87"/>
      <c r="T300" s="87"/>
      <c r="U300" s="30"/>
    </row>
    <row r="301" spans="1:21" s="3" customFormat="1" ht="62">
      <c r="A301" s="218" t="s">
        <v>1072</v>
      </c>
      <c r="B301" s="88"/>
      <c r="C301" s="88" t="s">
        <v>154</v>
      </c>
      <c r="D301" s="88" t="s">
        <v>154</v>
      </c>
      <c r="E301" s="88" t="s">
        <v>1068</v>
      </c>
      <c r="F301" s="24" t="s">
        <v>894</v>
      </c>
      <c r="G301" s="86" t="s">
        <v>61</v>
      </c>
      <c r="H301" s="86"/>
      <c r="I301" s="19" t="s">
        <v>158</v>
      </c>
      <c r="J301" s="19" t="s">
        <v>158</v>
      </c>
      <c r="K301" s="21" t="s">
        <v>179</v>
      </c>
      <c r="L301" s="21" t="s">
        <v>1073</v>
      </c>
      <c r="M301" s="25" t="s">
        <v>1074</v>
      </c>
      <c r="N301" s="28"/>
      <c r="O301" s="21" t="s">
        <v>163</v>
      </c>
      <c r="P301" s="21"/>
      <c r="Q301" s="21" t="s">
        <v>1071</v>
      </c>
      <c r="R301" s="87" t="s">
        <v>1067</v>
      </c>
      <c r="S301" s="87"/>
      <c r="T301" s="87"/>
      <c r="U301" s="30"/>
    </row>
    <row r="302" spans="1:21" s="202" customFormat="1" ht="217">
      <c r="A302" s="285" t="s">
        <v>1075</v>
      </c>
      <c r="B302" s="196"/>
      <c r="C302" s="196" t="s">
        <v>259</v>
      </c>
      <c r="D302" s="153" t="s">
        <v>435</v>
      </c>
      <c r="E302" s="196" t="s">
        <v>1076</v>
      </c>
      <c r="F302" s="197" t="s">
        <v>894</v>
      </c>
      <c r="G302" s="198" t="s">
        <v>56</v>
      </c>
      <c r="H302" s="198" t="s">
        <v>76</v>
      </c>
      <c r="I302" s="83" t="s">
        <v>261</v>
      </c>
      <c r="J302" s="83" t="s">
        <v>437</v>
      </c>
      <c r="K302" s="200" t="s">
        <v>179</v>
      </c>
      <c r="L302" s="282" t="s">
        <v>1077</v>
      </c>
      <c r="M302" s="200" t="s">
        <v>1078</v>
      </c>
      <c r="N302" s="200"/>
      <c r="O302" s="200" t="s">
        <v>163</v>
      </c>
      <c r="P302" s="200"/>
      <c r="Q302" s="200" t="s">
        <v>1079</v>
      </c>
      <c r="R302" s="228"/>
      <c r="S302" s="201"/>
      <c r="T302" s="201"/>
      <c r="U302" s="279" t="s">
        <v>442</v>
      </c>
    </row>
    <row r="303" spans="1:21" s="3" customFormat="1" ht="172.5" customHeight="1">
      <c r="A303" s="218" t="s">
        <v>1080</v>
      </c>
      <c r="B303" s="88"/>
      <c r="C303" s="88" t="s">
        <v>267</v>
      </c>
      <c r="D303" s="88" t="e">
        <v>#N/A</v>
      </c>
      <c r="E303" s="88" t="s">
        <v>1081</v>
      </c>
      <c r="F303" s="24" t="s">
        <v>894</v>
      </c>
      <c r="G303" s="86" t="s">
        <v>57</v>
      </c>
      <c r="H303" s="86" t="s">
        <v>67</v>
      </c>
      <c r="I303" s="19" t="s">
        <v>158</v>
      </c>
      <c r="J303" s="19" t="s">
        <v>178</v>
      </c>
      <c r="K303" s="21" t="s">
        <v>166</v>
      </c>
      <c r="L303" s="21" t="s">
        <v>1082</v>
      </c>
      <c r="M303" s="21" t="s">
        <v>1083</v>
      </c>
      <c r="N303" s="21" t="s">
        <v>1084</v>
      </c>
      <c r="O303" s="21" t="s">
        <v>163</v>
      </c>
      <c r="P303" s="21"/>
      <c r="Q303" s="21" t="s">
        <v>1085</v>
      </c>
      <c r="R303" s="87" t="s">
        <v>1086</v>
      </c>
      <c r="S303" s="30"/>
      <c r="T303" s="30"/>
      <c r="U303" s="30"/>
    </row>
    <row r="304" spans="1:21" s="3" customFormat="1" ht="165" customHeight="1">
      <c r="A304" s="218" t="s">
        <v>1086</v>
      </c>
      <c r="B304" s="88"/>
      <c r="C304" s="88" t="s">
        <v>155</v>
      </c>
      <c r="D304" s="88" t="s">
        <v>155</v>
      </c>
      <c r="E304" s="88" t="s">
        <v>1081</v>
      </c>
      <c r="F304" s="24" t="s">
        <v>894</v>
      </c>
      <c r="G304" s="86" t="s">
        <v>57</v>
      </c>
      <c r="H304" s="86" t="s">
        <v>67</v>
      </c>
      <c r="I304" s="19" t="s">
        <v>776</v>
      </c>
      <c r="J304" s="19" t="s">
        <v>178</v>
      </c>
      <c r="K304" s="21" t="s">
        <v>159</v>
      </c>
      <c r="L304" s="21" t="s">
        <v>1082</v>
      </c>
      <c r="M304" s="21" t="s">
        <v>1087</v>
      </c>
      <c r="N304" s="21" t="s">
        <v>1088</v>
      </c>
      <c r="O304" s="21" t="s">
        <v>163</v>
      </c>
      <c r="P304" s="21"/>
      <c r="Q304" s="21" t="s">
        <v>1085</v>
      </c>
      <c r="R304" s="87"/>
      <c r="S304" s="30"/>
      <c r="T304" s="30"/>
      <c r="U304" s="30"/>
    </row>
    <row r="305" spans="1:21" s="3" customFormat="1" ht="182.25" customHeight="1">
      <c r="A305" s="218" t="s">
        <v>1089</v>
      </c>
      <c r="B305" s="88"/>
      <c r="C305" s="88" t="s">
        <v>267</v>
      </c>
      <c r="D305" s="88" t="e">
        <v>#N/A</v>
      </c>
      <c r="E305" s="88" t="s">
        <v>1081</v>
      </c>
      <c r="F305" s="24" t="s">
        <v>894</v>
      </c>
      <c r="G305" s="86" t="s">
        <v>57</v>
      </c>
      <c r="H305" s="86" t="s">
        <v>67</v>
      </c>
      <c r="I305" s="19" t="s">
        <v>776</v>
      </c>
      <c r="J305" s="19" t="s">
        <v>178</v>
      </c>
      <c r="K305" s="21" t="s">
        <v>166</v>
      </c>
      <c r="L305" s="21" t="s">
        <v>1090</v>
      </c>
      <c r="M305" s="21" t="s">
        <v>1091</v>
      </c>
      <c r="N305" s="21" t="s">
        <v>1084</v>
      </c>
      <c r="O305" s="21" t="s">
        <v>163</v>
      </c>
      <c r="P305" s="21"/>
      <c r="Q305" s="21" t="s">
        <v>1085</v>
      </c>
      <c r="R305" s="87" t="s">
        <v>1092</v>
      </c>
      <c r="S305" s="30"/>
      <c r="T305" s="30"/>
      <c r="U305" s="30"/>
    </row>
    <row r="306" spans="1:21" s="3" customFormat="1" ht="183.75" customHeight="1">
      <c r="A306" s="218" t="s">
        <v>1092</v>
      </c>
      <c r="B306" s="88"/>
      <c r="C306" s="88" t="s">
        <v>267</v>
      </c>
      <c r="D306" s="88" t="e">
        <v>#N/A</v>
      </c>
      <c r="E306" s="88" t="s">
        <v>1081</v>
      </c>
      <c r="F306" s="24" t="s">
        <v>894</v>
      </c>
      <c r="G306" s="86" t="s">
        <v>57</v>
      </c>
      <c r="H306" s="86" t="s">
        <v>67</v>
      </c>
      <c r="I306" s="19" t="s">
        <v>776</v>
      </c>
      <c r="J306" s="19" t="s">
        <v>178</v>
      </c>
      <c r="K306" s="21" t="s">
        <v>159</v>
      </c>
      <c r="L306" s="21" t="s">
        <v>1090</v>
      </c>
      <c r="M306" s="21" t="s">
        <v>1091</v>
      </c>
      <c r="N306" s="21" t="s">
        <v>1088</v>
      </c>
      <c r="O306" s="21" t="s">
        <v>163</v>
      </c>
      <c r="P306" s="21"/>
      <c r="Q306" s="21" t="s">
        <v>1085</v>
      </c>
      <c r="R306" s="87"/>
      <c r="S306" s="30"/>
      <c r="T306" s="30"/>
      <c r="U306" s="30"/>
    </row>
    <row r="307" spans="1:21" s="240" customFormat="1" ht="110.5">
      <c r="A307" s="338" t="s">
        <v>1093</v>
      </c>
      <c r="B307" s="313"/>
      <c r="C307" s="313" t="s">
        <v>267</v>
      </c>
      <c r="D307" s="313" t="s">
        <v>267</v>
      </c>
      <c r="E307" s="313" t="s">
        <v>893</v>
      </c>
      <c r="F307" s="332" t="s">
        <v>894</v>
      </c>
      <c r="G307" s="314" t="s">
        <v>55</v>
      </c>
      <c r="H307" s="314" t="s">
        <v>67</v>
      </c>
      <c r="I307" s="315" t="s">
        <v>776</v>
      </c>
      <c r="J307" s="315" t="s">
        <v>776</v>
      </c>
      <c r="K307" s="318" t="s">
        <v>166</v>
      </c>
      <c r="L307" s="318" t="s">
        <v>1094</v>
      </c>
      <c r="M307" s="318" t="s">
        <v>1095</v>
      </c>
      <c r="N307" s="318"/>
      <c r="O307" s="318" t="s">
        <v>163</v>
      </c>
      <c r="P307" s="318" t="s">
        <v>905</v>
      </c>
      <c r="Q307" s="318" t="s">
        <v>1096</v>
      </c>
      <c r="R307" s="333" t="s">
        <v>1097</v>
      </c>
      <c r="S307" s="334"/>
      <c r="T307" s="334"/>
      <c r="U307" s="334"/>
    </row>
    <row r="308" spans="1:21" s="240" customFormat="1" ht="183.75" customHeight="1">
      <c r="A308" s="338" t="s">
        <v>1097</v>
      </c>
      <c r="B308" s="313"/>
      <c r="C308" s="313" t="s">
        <v>267</v>
      </c>
      <c r="D308" s="313" t="s">
        <v>267</v>
      </c>
      <c r="E308" s="313" t="s">
        <v>893</v>
      </c>
      <c r="F308" s="332" t="s">
        <v>894</v>
      </c>
      <c r="G308" s="314" t="s">
        <v>55</v>
      </c>
      <c r="H308" s="314" t="s">
        <v>67</v>
      </c>
      <c r="I308" s="315" t="s">
        <v>776</v>
      </c>
      <c r="J308" s="315" t="s">
        <v>776</v>
      </c>
      <c r="K308" s="318" t="s">
        <v>159</v>
      </c>
      <c r="L308" s="318" t="s">
        <v>1094</v>
      </c>
      <c r="M308" s="318" t="s">
        <v>1095</v>
      </c>
      <c r="N308" s="318"/>
      <c r="O308" s="318" t="s">
        <v>163</v>
      </c>
      <c r="P308" s="318" t="s">
        <v>905</v>
      </c>
      <c r="Q308" s="318" t="s">
        <v>1096</v>
      </c>
      <c r="R308" s="333"/>
      <c r="S308" s="334"/>
      <c r="T308" s="334"/>
      <c r="U308" s="334"/>
    </row>
    <row r="309" spans="1:21" s="173" customFormat="1" ht="155">
      <c r="A309" s="216" t="s">
        <v>1098</v>
      </c>
      <c r="B309" s="167"/>
      <c r="C309" s="167" t="s">
        <v>491</v>
      </c>
      <c r="D309" s="167" t="s">
        <v>491</v>
      </c>
      <c r="E309" s="167" t="s">
        <v>1099</v>
      </c>
      <c r="F309" s="168" t="s">
        <v>894</v>
      </c>
      <c r="G309" s="169" t="s">
        <v>52</v>
      </c>
      <c r="H309" s="169" t="s">
        <v>64</v>
      </c>
      <c r="I309" s="170" t="s">
        <v>491</v>
      </c>
      <c r="J309" s="170" t="s">
        <v>491</v>
      </c>
      <c r="K309" s="171" t="s">
        <v>179</v>
      </c>
      <c r="L309" s="182" t="s">
        <v>1100</v>
      </c>
      <c r="M309" s="182" t="s">
        <v>1101</v>
      </c>
      <c r="N309" s="171"/>
      <c r="O309" s="171" t="s">
        <v>163</v>
      </c>
      <c r="P309" s="171"/>
      <c r="Q309" s="171" t="s">
        <v>1102</v>
      </c>
      <c r="R309" s="225"/>
      <c r="S309" s="172"/>
      <c r="T309" s="172"/>
      <c r="U309" s="172" t="s">
        <v>817</v>
      </c>
    </row>
    <row r="310" spans="1:21" s="154" customFormat="1" ht="170.5">
      <c r="A310" s="217" t="s">
        <v>1103</v>
      </c>
      <c r="B310" s="153"/>
      <c r="C310" s="153" t="s">
        <v>443</v>
      </c>
      <c r="D310" s="153" t="s">
        <v>435</v>
      </c>
      <c r="E310" s="153" t="s">
        <v>1099</v>
      </c>
      <c r="F310" s="150" t="s">
        <v>894</v>
      </c>
      <c r="G310" s="151" t="s">
        <v>52</v>
      </c>
      <c r="H310" s="151" t="s">
        <v>64</v>
      </c>
      <c r="I310" s="83" t="s">
        <v>437</v>
      </c>
      <c r="J310" s="83" t="s">
        <v>437</v>
      </c>
      <c r="K310" s="293" t="s">
        <v>166</v>
      </c>
      <c r="L310" s="294" t="s">
        <v>1104</v>
      </c>
      <c r="M310" s="294" t="s">
        <v>1105</v>
      </c>
      <c r="N310" s="28"/>
      <c r="O310" s="28" t="s">
        <v>163</v>
      </c>
      <c r="P310" s="28"/>
      <c r="Q310" s="28" t="s">
        <v>1102</v>
      </c>
      <c r="R310" s="227" t="s">
        <v>1106</v>
      </c>
      <c r="S310" s="152"/>
      <c r="T310" s="152"/>
      <c r="U310" s="152" t="s">
        <v>959</v>
      </c>
    </row>
    <row r="311" spans="1:21" s="154" customFormat="1" ht="170.5">
      <c r="A311" s="217" t="s">
        <v>1106</v>
      </c>
      <c r="B311" s="153"/>
      <c r="C311" s="153" t="s">
        <v>443</v>
      </c>
      <c r="D311" s="153" t="s">
        <v>435</v>
      </c>
      <c r="E311" s="153" t="s">
        <v>1099</v>
      </c>
      <c r="F311" s="150" t="s">
        <v>894</v>
      </c>
      <c r="G311" s="151" t="s">
        <v>52</v>
      </c>
      <c r="H311" s="151" t="s">
        <v>64</v>
      </c>
      <c r="I311" s="83" t="s">
        <v>437</v>
      </c>
      <c r="J311" s="83" t="s">
        <v>437</v>
      </c>
      <c r="K311" s="28" t="s">
        <v>159</v>
      </c>
      <c r="L311" s="28" t="s">
        <v>1107</v>
      </c>
      <c r="M311" s="294" t="s">
        <v>1108</v>
      </c>
      <c r="N311" s="28"/>
      <c r="O311" s="28" t="s">
        <v>163</v>
      </c>
      <c r="P311" s="28"/>
      <c r="Q311" s="28" t="s">
        <v>1102</v>
      </c>
      <c r="R311" s="227"/>
      <c r="S311" s="152"/>
      <c r="T311" s="152"/>
      <c r="U311" s="152" t="s">
        <v>959</v>
      </c>
    </row>
    <row r="312" spans="1:21" s="3" customFormat="1" ht="77.5">
      <c r="A312" s="218" t="s">
        <v>1109</v>
      </c>
      <c r="B312" s="88"/>
      <c r="C312" s="88" t="s">
        <v>154</v>
      </c>
      <c r="D312" s="88" t="e">
        <v>#N/A</v>
      </c>
      <c r="E312" s="88"/>
      <c r="F312" s="24" t="s">
        <v>894</v>
      </c>
      <c r="G312" s="86" t="s">
        <v>49</v>
      </c>
      <c r="H312" s="86" t="s">
        <v>70</v>
      </c>
      <c r="I312" s="19" t="s">
        <v>158</v>
      </c>
      <c r="J312" s="19" t="s">
        <v>178</v>
      </c>
      <c r="K312" s="21"/>
      <c r="L312" s="21" t="s">
        <v>1110</v>
      </c>
      <c r="M312" s="21" t="s">
        <v>1111</v>
      </c>
      <c r="N312" s="21" t="s">
        <v>1112</v>
      </c>
      <c r="O312" s="21" t="s">
        <v>163</v>
      </c>
      <c r="P312" s="21" t="s">
        <v>1113</v>
      </c>
      <c r="Q312" s="21" t="s">
        <v>775</v>
      </c>
      <c r="R312" s="87"/>
      <c r="S312" s="30"/>
      <c r="T312" s="30"/>
      <c r="U312" s="30"/>
    </row>
    <row r="313" spans="1:21" s="3" customFormat="1" ht="108.5">
      <c r="A313" s="218" t="s">
        <v>1114</v>
      </c>
      <c r="B313" s="88"/>
      <c r="C313" s="88" t="s">
        <v>154</v>
      </c>
      <c r="D313" s="88" t="e">
        <v>#N/A</v>
      </c>
      <c r="E313" s="88"/>
      <c r="F313" s="24" t="s">
        <v>894</v>
      </c>
      <c r="G313" s="86" t="s">
        <v>52</v>
      </c>
      <c r="H313" s="86" t="s">
        <v>64</v>
      </c>
      <c r="I313" s="19" t="s">
        <v>158</v>
      </c>
      <c r="J313" s="19" t="s">
        <v>178</v>
      </c>
      <c r="K313" s="21" t="s">
        <v>179</v>
      </c>
      <c r="L313" s="21" t="s">
        <v>1115</v>
      </c>
      <c r="M313" s="21" t="s">
        <v>1116</v>
      </c>
      <c r="N313" s="21" t="s">
        <v>1117</v>
      </c>
      <c r="O313" s="21" t="s">
        <v>163</v>
      </c>
      <c r="P313" s="21" t="s">
        <v>481</v>
      </c>
      <c r="Q313" s="21" t="s">
        <v>1118</v>
      </c>
      <c r="R313" s="87"/>
      <c r="S313" s="30"/>
      <c r="T313" s="30"/>
      <c r="U313" s="30"/>
    </row>
    <row r="314" spans="1:21" s="3" customFormat="1" ht="139.5">
      <c r="A314" s="218" t="s">
        <v>1119</v>
      </c>
      <c r="B314" s="88"/>
      <c r="C314" s="88" t="s">
        <v>154</v>
      </c>
      <c r="D314" s="88" t="e">
        <v>#N/A</v>
      </c>
      <c r="E314" s="88"/>
      <c r="F314" s="24" t="s">
        <v>894</v>
      </c>
      <c r="G314" s="86" t="s">
        <v>52</v>
      </c>
      <c r="H314" s="86" t="s">
        <v>64</v>
      </c>
      <c r="I314" s="19" t="s">
        <v>158</v>
      </c>
      <c r="J314" s="19" t="s">
        <v>178</v>
      </c>
      <c r="K314" s="21" t="s">
        <v>179</v>
      </c>
      <c r="L314" s="21" t="s">
        <v>1120</v>
      </c>
      <c r="M314" s="21" t="s">
        <v>1116</v>
      </c>
      <c r="N314" s="21" t="s">
        <v>1121</v>
      </c>
      <c r="O314" s="21" t="s">
        <v>163</v>
      </c>
      <c r="P314" s="21"/>
      <c r="Q314" s="21" t="s">
        <v>1118</v>
      </c>
      <c r="R314" s="87"/>
      <c r="S314" s="30"/>
      <c r="T314" s="30"/>
      <c r="U314" s="30"/>
    </row>
    <row r="315" spans="1:21" s="3" customFormat="1" ht="108.5">
      <c r="A315" s="218" t="s">
        <v>1122</v>
      </c>
      <c r="B315" s="88"/>
      <c r="C315" s="88" t="s">
        <v>155</v>
      </c>
      <c r="D315" s="88" t="e">
        <v>#N/A</v>
      </c>
      <c r="E315" s="88"/>
      <c r="F315" s="24" t="s">
        <v>894</v>
      </c>
      <c r="G315" s="86" t="s">
        <v>52</v>
      </c>
      <c r="H315" s="86" t="s">
        <v>64</v>
      </c>
      <c r="I315" s="19" t="s">
        <v>158</v>
      </c>
      <c r="J315" s="19" t="s">
        <v>178</v>
      </c>
      <c r="K315" s="21" t="s">
        <v>166</v>
      </c>
      <c r="L315" s="21" t="s">
        <v>1123</v>
      </c>
      <c r="M315" s="21" t="s">
        <v>1116</v>
      </c>
      <c r="N315" s="21" t="s">
        <v>1124</v>
      </c>
      <c r="O315" s="21" t="s">
        <v>163</v>
      </c>
      <c r="P315" s="21" t="s">
        <v>481</v>
      </c>
      <c r="Q315" s="21" t="s">
        <v>1118</v>
      </c>
      <c r="R315" s="87" t="s">
        <v>1125</v>
      </c>
      <c r="S315" s="30" t="s">
        <v>1126</v>
      </c>
      <c r="T315" s="30" t="s">
        <v>1127</v>
      </c>
      <c r="U315" s="30"/>
    </row>
    <row r="316" spans="1:21" s="3" customFormat="1" ht="108.5">
      <c r="A316" s="218" t="s">
        <v>1126</v>
      </c>
      <c r="B316" s="88"/>
      <c r="C316" s="88" t="s">
        <v>168</v>
      </c>
      <c r="D316" s="88" t="e">
        <v>#N/A</v>
      </c>
      <c r="E316" s="88"/>
      <c r="F316" s="24" t="s">
        <v>894</v>
      </c>
      <c r="G316" s="86" t="s">
        <v>52</v>
      </c>
      <c r="H316" s="86" t="s">
        <v>64</v>
      </c>
      <c r="I316" s="19" t="s">
        <v>158</v>
      </c>
      <c r="J316" s="19" t="s">
        <v>178</v>
      </c>
      <c r="K316" s="21" t="s">
        <v>169</v>
      </c>
      <c r="L316" s="21" t="s">
        <v>1128</v>
      </c>
      <c r="M316" s="21" t="s">
        <v>1116</v>
      </c>
      <c r="N316" s="21" t="s">
        <v>1124</v>
      </c>
      <c r="O316" s="21" t="s">
        <v>163</v>
      </c>
      <c r="P316" s="21"/>
      <c r="Q316" s="21" t="s">
        <v>1118</v>
      </c>
      <c r="R316" s="87" t="s">
        <v>1125</v>
      </c>
      <c r="S316" s="30"/>
      <c r="T316" s="30" t="s">
        <v>1127</v>
      </c>
      <c r="U316" s="30"/>
    </row>
    <row r="317" spans="1:21" s="3" customFormat="1" ht="108.5">
      <c r="A317" s="218" t="s">
        <v>1125</v>
      </c>
      <c r="B317" s="88"/>
      <c r="C317" s="88" t="s">
        <v>155</v>
      </c>
      <c r="D317" s="88" t="e">
        <v>#N/A</v>
      </c>
      <c r="E317" s="88"/>
      <c r="F317" s="24" t="s">
        <v>894</v>
      </c>
      <c r="G317" s="86" t="s">
        <v>52</v>
      </c>
      <c r="H317" s="86" t="s">
        <v>64</v>
      </c>
      <c r="I317" s="19" t="s">
        <v>158</v>
      </c>
      <c r="J317" s="19" t="s">
        <v>178</v>
      </c>
      <c r="K317" s="21" t="s">
        <v>159</v>
      </c>
      <c r="L317" s="21" t="s">
        <v>1123</v>
      </c>
      <c r="M317" s="21" t="s">
        <v>1116</v>
      </c>
      <c r="N317" s="21" t="s">
        <v>1129</v>
      </c>
      <c r="O317" s="21" t="s">
        <v>163</v>
      </c>
      <c r="P317" s="21" t="s">
        <v>481</v>
      </c>
      <c r="Q317" s="21" t="s">
        <v>1118</v>
      </c>
      <c r="R317" s="87"/>
      <c r="S317" s="30" t="s">
        <v>1126</v>
      </c>
      <c r="T317" s="30" t="s">
        <v>1127</v>
      </c>
      <c r="U317" s="30"/>
    </row>
    <row r="318" spans="1:21" s="3" customFormat="1" ht="108.5">
      <c r="A318" s="218" t="s">
        <v>1127</v>
      </c>
      <c r="B318" s="88"/>
      <c r="C318" s="88" t="s">
        <v>154</v>
      </c>
      <c r="D318" s="88" t="e">
        <v>#N/A</v>
      </c>
      <c r="E318" s="88"/>
      <c r="F318" s="24" t="s">
        <v>894</v>
      </c>
      <c r="G318" s="86" t="s">
        <v>52</v>
      </c>
      <c r="H318" s="86" t="s">
        <v>64</v>
      </c>
      <c r="I318" s="19" t="s">
        <v>158</v>
      </c>
      <c r="J318" s="19" t="s">
        <v>178</v>
      </c>
      <c r="K318" s="21" t="s">
        <v>314</v>
      </c>
      <c r="L318" s="21" t="s">
        <v>1123</v>
      </c>
      <c r="M318" s="21" t="s">
        <v>1116</v>
      </c>
      <c r="N318" s="21" t="s">
        <v>1130</v>
      </c>
      <c r="O318" s="21" t="s">
        <v>163</v>
      </c>
      <c r="P318" s="21"/>
      <c r="Q318" s="21" t="s">
        <v>1118</v>
      </c>
      <c r="R318" s="87" t="s">
        <v>1125</v>
      </c>
      <c r="S318" s="30" t="s">
        <v>1126</v>
      </c>
      <c r="T318" s="30"/>
      <c r="U318" s="30"/>
    </row>
    <row r="319" spans="1:21" s="3" customFormat="1" ht="186">
      <c r="A319" s="218" t="s">
        <v>1131</v>
      </c>
      <c r="B319" s="88"/>
      <c r="C319" s="88" t="s">
        <v>154</v>
      </c>
      <c r="D319" s="88" t="s">
        <v>154</v>
      </c>
      <c r="E319" s="88"/>
      <c r="F319" s="24" t="s">
        <v>894</v>
      </c>
      <c r="G319" s="86" t="s">
        <v>56</v>
      </c>
      <c r="H319" s="86" t="s">
        <v>92</v>
      </c>
      <c r="I319" s="19" t="s">
        <v>158</v>
      </c>
      <c r="J319" s="19" t="s">
        <v>158</v>
      </c>
      <c r="K319" s="21" t="s">
        <v>179</v>
      </c>
      <c r="L319" s="21" t="s">
        <v>1132</v>
      </c>
      <c r="M319" s="21" t="s">
        <v>1133</v>
      </c>
      <c r="N319" s="21" t="s">
        <v>162</v>
      </c>
      <c r="O319" s="21" t="s">
        <v>163</v>
      </c>
      <c r="P319" s="21"/>
      <c r="Q319" s="21" t="s">
        <v>1134</v>
      </c>
      <c r="R319" s="87"/>
      <c r="S319" s="30"/>
      <c r="T319" s="30"/>
      <c r="U319" s="30"/>
    </row>
    <row r="320" spans="1:21" s="3" customFormat="1" ht="186">
      <c r="A320" s="218" t="s">
        <v>1135</v>
      </c>
      <c r="B320" s="88"/>
      <c r="C320" s="88" t="s">
        <v>176</v>
      </c>
      <c r="D320" s="88" t="s">
        <v>176</v>
      </c>
      <c r="E320" s="88"/>
      <c r="F320" s="24" t="s">
        <v>894</v>
      </c>
      <c r="G320" s="86" t="s">
        <v>56</v>
      </c>
      <c r="H320" s="86" t="s">
        <v>92</v>
      </c>
      <c r="I320" s="19" t="s">
        <v>158</v>
      </c>
      <c r="J320" s="19" t="s">
        <v>158</v>
      </c>
      <c r="K320" s="21" t="s">
        <v>179</v>
      </c>
      <c r="L320" s="21" t="s">
        <v>1136</v>
      </c>
      <c r="M320" s="21" t="s">
        <v>1137</v>
      </c>
      <c r="N320" s="21" t="s">
        <v>162</v>
      </c>
      <c r="O320" s="21" t="s">
        <v>163</v>
      </c>
      <c r="P320" s="21" t="s">
        <v>481</v>
      </c>
      <c r="Q320" s="21" t="s">
        <v>1138</v>
      </c>
      <c r="R320" s="87"/>
      <c r="S320" s="30"/>
      <c r="T320" s="30"/>
      <c r="U320" s="30"/>
    </row>
    <row r="321" spans="1:21" s="3" customFormat="1" ht="155">
      <c r="A321" s="218" t="s">
        <v>1139</v>
      </c>
      <c r="B321" s="88"/>
      <c r="C321" s="88" t="s">
        <v>154</v>
      </c>
      <c r="D321" s="88" t="s">
        <v>154</v>
      </c>
      <c r="E321" s="88"/>
      <c r="F321" s="24" t="s">
        <v>894</v>
      </c>
      <c r="G321" s="86" t="s">
        <v>56</v>
      </c>
      <c r="H321" s="86" t="s">
        <v>76</v>
      </c>
      <c r="I321" s="19" t="s">
        <v>158</v>
      </c>
      <c r="J321" s="19" t="s">
        <v>158</v>
      </c>
      <c r="K321" s="21" t="s">
        <v>179</v>
      </c>
      <c r="L321" s="21" t="s">
        <v>1140</v>
      </c>
      <c r="M321" s="21" t="s">
        <v>1141</v>
      </c>
      <c r="N321" s="21" t="s">
        <v>162</v>
      </c>
      <c r="O321" s="21" t="s">
        <v>163</v>
      </c>
      <c r="P321" s="21"/>
      <c r="Q321" s="21" t="s">
        <v>1134</v>
      </c>
      <c r="R321" s="87"/>
      <c r="S321" s="30"/>
      <c r="T321" s="30"/>
      <c r="U321" s="30"/>
    </row>
    <row r="322" spans="1:21" s="3" customFormat="1" ht="170.5">
      <c r="A322" s="218" t="s">
        <v>1142</v>
      </c>
      <c r="B322" s="88"/>
      <c r="C322" s="88" t="s">
        <v>154</v>
      </c>
      <c r="D322" s="88" t="s">
        <v>154</v>
      </c>
      <c r="E322" s="88"/>
      <c r="F322" s="24" t="s">
        <v>894</v>
      </c>
      <c r="G322" s="86" t="s">
        <v>56</v>
      </c>
      <c r="H322" s="86" t="s">
        <v>92</v>
      </c>
      <c r="I322" s="19" t="s">
        <v>158</v>
      </c>
      <c r="J322" s="19" t="s">
        <v>158</v>
      </c>
      <c r="K322" s="21" t="s">
        <v>179</v>
      </c>
      <c r="L322" s="21" t="s">
        <v>1143</v>
      </c>
      <c r="M322" s="21" t="s">
        <v>1144</v>
      </c>
      <c r="N322" s="21" t="s">
        <v>162</v>
      </c>
      <c r="O322" s="21" t="s">
        <v>163</v>
      </c>
      <c r="P322" s="21" t="s">
        <v>481</v>
      </c>
      <c r="Q322" s="21" t="s">
        <v>1145</v>
      </c>
      <c r="R322" s="87"/>
      <c r="S322" s="30"/>
      <c r="T322" s="30"/>
      <c r="U322" s="30"/>
    </row>
    <row r="323" spans="1:21" s="3" customFormat="1" ht="108.5">
      <c r="A323" s="218" t="s">
        <v>1146</v>
      </c>
      <c r="B323" s="88"/>
      <c r="C323" s="88" t="s">
        <v>176</v>
      </c>
      <c r="D323" s="88" t="e">
        <v>#N/A</v>
      </c>
      <c r="E323" s="88"/>
      <c r="F323" s="24" t="s">
        <v>894</v>
      </c>
      <c r="G323" s="86" t="s">
        <v>56</v>
      </c>
      <c r="H323" s="86" t="s">
        <v>92</v>
      </c>
      <c r="I323" s="19" t="s">
        <v>158</v>
      </c>
      <c r="J323" s="19" t="s">
        <v>178</v>
      </c>
      <c r="K323" s="21" t="s">
        <v>166</v>
      </c>
      <c r="L323" s="21" t="s">
        <v>1147</v>
      </c>
      <c r="M323" s="21" t="s">
        <v>1148</v>
      </c>
      <c r="N323" s="21" t="s">
        <v>1149</v>
      </c>
      <c r="O323" s="21" t="s">
        <v>163</v>
      </c>
      <c r="P323" s="21"/>
      <c r="Q323" s="21" t="s">
        <v>1150</v>
      </c>
      <c r="R323" s="87" t="s">
        <v>1151</v>
      </c>
      <c r="S323" s="30"/>
      <c r="T323" s="30" t="s">
        <v>1152</v>
      </c>
      <c r="U323" s="30"/>
    </row>
    <row r="324" spans="1:21" s="3" customFormat="1" ht="108.5">
      <c r="A324" s="218" t="s">
        <v>1151</v>
      </c>
      <c r="B324" s="88"/>
      <c r="C324" s="88" t="s">
        <v>176</v>
      </c>
      <c r="D324" s="88" t="e">
        <v>#N/A</v>
      </c>
      <c r="E324" s="88"/>
      <c r="F324" s="24" t="s">
        <v>894</v>
      </c>
      <c r="G324" s="86" t="s">
        <v>56</v>
      </c>
      <c r="H324" s="86" t="s">
        <v>92</v>
      </c>
      <c r="I324" s="19" t="s">
        <v>158</v>
      </c>
      <c r="J324" s="19" t="s">
        <v>178</v>
      </c>
      <c r="K324" s="21" t="s">
        <v>159</v>
      </c>
      <c r="L324" s="21" t="s">
        <v>1147</v>
      </c>
      <c r="M324" s="21" t="s">
        <v>1148</v>
      </c>
      <c r="N324" s="21" t="s">
        <v>1149</v>
      </c>
      <c r="O324" s="21" t="s">
        <v>163</v>
      </c>
      <c r="P324" s="21" t="s">
        <v>406</v>
      </c>
      <c r="Q324" s="21" t="s">
        <v>1150</v>
      </c>
      <c r="R324" s="87"/>
      <c r="S324" s="30"/>
      <c r="T324" s="30" t="s">
        <v>1152</v>
      </c>
      <c r="U324" s="30"/>
    </row>
    <row r="325" spans="1:21" s="3" customFormat="1" ht="108.5">
      <c r="A325" s="218" t="s">
        <v>1152</v>
      </c>
      <c r="B325" s="88"/>
      <c r="C325" s="88" t="s">
        <v>176</v>
      </c>
      <c r="D325" s="88" t="e">
        <v>#N/A</v>
      </c>
      <c r="E325" s="88"/>
      <c r="F325" s="24" t="s">
        <v>894</v>
      </c>
      <c r="G325" s="86" t="s">
        <v>56</v>
      </c>
      <c r="H325" s="86" t="s">
        <v>92</v>
      </c>
      <c r="I325" s="19" t="s">
        <v>158</v>
      </c>
      <c r="J325" s="19" t="s">
        <v>178</v>
      </c>
      <c r="K325" s="21" t="s">
        <v>314</v>
      </c>
      <c r="L325" s="250" t="s">
        <v>1147</v>
      </c>
      <c r="M325" s="21" t="s">
        <v>1148</v>
      </c>
      <c r="N325" s="21" t="s">
        <v>162</v>
      </c>
      <c r="O325" s="21" t="s">
        <v>163</v>
      </c>
      <c r="P325" s="21"/>
      <c r="Q325" s="21" t="s">
        <v>1150</v>
      </c>
      <c r="R325" s="87" t="s">
        <v>1151</v>
      </c>
      <c r="S325" s="30"/>
      <c r="T325" s="30"/>
      <c r="U325" s="30"/>
    </row>
    <row r="326" spans="1:21" s="3" customFormat="1" ht="155">
      <c r="A326" s="218" t="s">
        <v>1153</v>
      </c>
      <c r="B326" s="88"/>
      <c r="C326" s="88" t="s">
        <v>154</v>
      </c>
      <c r="D326" s="88" t="s">
        <v>154</v>
      </c>
      <c r="E326" s="88"/>
      <c r="F326" s="24" t="s">
        <v>894</v>
      </c>
      <c r="G326" s="86" t="s">
        <v>56</v>
      </c>
      <c r="H326" s="86" t="s">
        <v>92</v>
      </c>
      <c r="I326" s="19" t="s">
        <v>158</v>
      </c>
      <c r="J326" s="19" t="s">
        <v>158</v>
      </c>
      <c r="K326" s="21" t="s">
        <v>179</v>
      </c>
      <c r="L326" s="251" t="s">
        <v>1154</v>
      </c>
      <c r="M326" s="21" t="s">
        <v>1155</v>
      </c>
      <c r="N326" s="21" t="s">
        <v>162</v>
      </c>
      <c r="O326" s="21" t="s">
        <v>163</v>
      </c>
      <c r="P326" s="21"/>
      <c r="Q326" s="21" t="s">
        <v>1156</v>
      </c>
      <c r="R326" s="87"/>
      <c r="S326" s="30"/>
      <c r="T326" s="30"/>
      <c r="U326" s="30"/>
    </row>
    <row r="327" spans="1:21" s="202" customFormat="1" ht="108.5">
      <c r="A327" s="285" t="s">
        <v>1157</v>
      </c>
      <c r="B327" s="196"/>
      <c r="C327" s="196" t="s">
        <v>259</v>
      </c>
      <c r="D327" s="196" t="e">
        <v>#N/A</v>
      </c>
      <c r="E327" s="196"/>
      <c r="F327" s="197" t="s">
        <v>894</v>
      </c>
      <c r="G327" s="198" t="s">
        <v>56</v>
      </c>
      <c r="H327" s="198" t="s">
        <v>76</v>
      </c>
      <c r="I327" s="83" t="s">
        <v>261</v>
      </c>
      <c r="J327" s="199" t="s">
        <v>178</v>
      </c>
      <c r="K327" s="200" t="s">
        <v>166</v>
      </c>
      <c r="L327" s="200" t="s">
        <v>1158</v>
      </c>
      <c r="M327" s="200" t="s">
        <v>1159</v>
      </c>
      <c r="N327" s="200" t="s">
        <v>162</v>
      </c>
      <c r="O327" s="200" t="s">
        <v>163</v>
      </c>
      <c r="P327" s="200"/>
      <c r="Q327" s="200" t="s">
        <v>1160</v>
      </c>
      <c r="R327" s="228" t="s">
        <v>1161</v>
      </c>
      <c r="S327" s="201"/>
      <c r="T327" s="201"/>
      <c r="U327" s="201" t="s">
        <v>1162</v>
      </c>
    </row>
    <row r="328" spans="1:21" s="154" customFormat="1" ht="108.5">
      <c r="A328" s="217" t="s">
        <v>1161</v>
      </c>
      <c r="B328" s="153"/>
      <c r="C328" s="153" t="s">
        <v>443</v>
      </c>
      <c r="D328" s="153" t="e">
        <v>#N/A</v>
      </c>
      <c r="E328" s="153"/>
      <c r="F328" s="150" t="s">
        <v>894</v>
      </c>
      <c r="G328" s="151" t="s">
        <v>56</v>
      </c>
      <c r="H328" s="151" t="s">
        <v>76</v>
      </c>
      <c r="I328" s="83" t="s">
        <v>437</v>
      </c>
      <c r="J328" s="83" t="s">
        <v>178</v>
      </c>
      <c r="K328" s="28" t="s">
        <v>159</v>
      </c>
      <c r="L328" s="292" t="s">
        <v>1158</v>
      </c>
      <c r="M328" s="28" t="s">
        <v>1159</v>
      </c>
      <c r="N328" s="28" t="s">
        <v>1163</v>
      </c>
      <c r="O328" s="28" t="s">
        <v>163</v>
      </c>
      <c r="P328" s="28" t="s">
        <v>406</v>
      </c>
      <c r="Q328" s="28" t="s">
        <v>1160</v>
      </c>
      <c r="R328" s="227"/>
      <c r="S328" s="152"/>
      <c r="T328" s="152"/>
      <c r="U328" s="152" t="s">
        <v>631</v>
      </c>
    </row>
    <row r="329" spans="1:21" s="154" customFormat="1" ht="124">
      <c r="A329" s="217" t="s">
        <v>1164</v>
      </c>
      <c r="B329" s="153"/>
      <c r="C329" s="153" t="s">
        <v>443</v>
      </c>
      <c r="D329" s="153" t="e">
        <v>#N/A</v>
      </c>
      <c r="E329" s="153"/>
      <c r="F329" s="150" t="s">
        <v>894</v>
      </c>
      <c r="G329" s="151" t="s">
        <v>56</v>
      </c>
      <c r="H329" s="151" t="s">
        <v>76</v>
      </c>
      <c r="I329" s="83" t="s">
        <v>437</v>
      </c>
      <c r="J329" s="83" t="s">
        <v>178</v>
      </c>
      <c r="K329" s="28" t="s">
        <v>166</v>
      </c>
      <c r="L329" s="28" t="s">
        <v>1165</v>
      </c>
      <c r="M329" s="28" t="s">
        <v>1166</v>
      </c>
      <c r="N329" s="28" t="s">
        <v>162</v>
      </c>
      <c r="O329" s="28" t="s">
        <v>163</v>
      </c>
      <c r="P329" s="28"/>
      <c r="Q329" s="28" t="s">
        <v>1160</v>
      </c>
      <c r="R329" s="227" t="s">
        <v>1167</v>
      </c>
      <c r="S329" s="152"/>
      <c r="T329" s="152"/>
      <c r="U329" s="152" t="s">
        <v>631</v>
      </c>
    </row>
    <row r="330" spans="1:21" s="154" customFormat="1" ht="124">
      <c r="A330" s="217" t="s">
        <v>1167</v>
      </c>
      <c r="B330" s="153"/>
      <c r="C330" s="153" t="s">
        <v>443</v>
      </c>
      <c r="D330" s="153" t="e">
        <v>#N/A</v>
      </c>
      <c r="E330" s="153"/>
      <c r="F330" s="150" t="s">
        <v>894</v>
      </c>
      <c r="G330" s="151" t="s">
        <v>56</v>
      </c>
      <c r="H330" s="151" t="s">
        <v>76</v>
      </c>
      <c r="I330" s="83" t="s">
        <v>437</v>
      </c>
      <c r="J330" s="83" t="s">
        <v>178</v>
      </c>
      <c r="K330" s="28" t="s">
        <v>159</v>
      </c>
      <c r="L330" s="28" t="s">
        <v>1165</v>
      </c>
      <c r="M330" s="28" t="s">
        <v>1166</v>
      </c>
      <c r="N330" s="28" t="s">
        <v>1163</v>
      </c>
      <c r="O330" s="28" t="s">
        <v>163</v>
      </c>
      <c r="P330" s="28" t="s">
        <v>406</v>
      </c>
      <c r="Q330" s="28" t="s">
        <v>1160</v>
      </c>
      <c r="R330" s="227"/>
      <c r="S330" s="152"/>
      <c r="T330" s="152"/>
      <c r="U330" s="152" t="s">
        <v>631</v>
      </c>
    </row>
    <row r="331" spans="1:21" s="3" customFormat="1" ht="108.5">
      <c r="A331" s="218" t="s">
        <v>1168</v>
      </c>
      <c r="B331" s="88"/>
      <c r="C331" s="88" t="s">
        <v>154</v>
      </c>
      <c r="D331" s="88" t="s">
        <v>154</v>
      </c>
      <c r="E331" s="88"/>
      <c r="F331" s="24" t="s">
        <v>894</v>
      </c>
      <c r="G331" s="86" t="s">
        <v>57</v>
      </c>
      <c r="H331" s="86" t="s">
        <v>77</v>
      </c>
      <c r="I331" s="19" t="s">
        <v>158</v>
      </c>
      <c r="J331" s="19" t="s">
        <v>158</v>
      </c>
      <c r="K331" s="21" t="s">
        <v>166</v>
      </c>
      <c r="L331" s="21" t="s">
        <v>1169</v>
      </c>
      <c r="M331" s="21" t="s">
        <v>1170</v>
      </c>
      <c r="N331" s="21" t="s">
        <v>293</v>
      </c>
      <c r="O331" s="21" t="s">
        <v>163</v>
      </c>
      <c r="P331" s="21"/>
      <c r="Q331" s="21" t="s">
        <v>775</v>
      </c>
      <c r="R331" s="87" t="s">
        <v>1171</v>
      </c>
      <c r="S331" s="30" t="s">
        <v>1172</v>
      </c>
      <c r="T331" s="30" t="s">
        <v>1173</v>
      </c>
      <c r="U331" s="30"/>
    </row>
    <row r="332" spans="1:21" s="3" customFormat="1" ht="108.5">
      <c r="A332" s="218" t="s">
        <v>1172</v>
      </c>
      <c r="B332" s="88"/>
      <c r="C332" s="88" t="s">
        <v>168</v>
      </c>
      <c r="D332" s="88" t="s">
        <v>168</v>
      </c>
      <c r="E332" s="88"/>
      <c r="F332" s="24" t="s">
        <v>894</v>
      </c>
      <c r="G332" s="86" t="s">
        <v>57</v>
      </c>
      <c r="H332" s="86" t="s">
        <v>77</v>
      </c>
      <c r="I332" s="19" t="s">
        <v>158</v>
      </c>
      <c r="J332" s="19" t="s">
        <v>158</v>
      </c>
      <c r="K332" s="21" t="s">
        <v>169</v>
      </c>
      <c r="L332" s="21" t="s">
        <v>1174</v>
      </c>
      <c r="M332" s="21" t="s">
        <v>1170</v>
      </c>
      <c r="N332" s="21" t="s">
        <v>293</v>
      </c>
      <c r="O332" s="21" t="s">
        <v>163</v>
      </c>
      <c r="P332" s="21"/>
      <c r="Q332" s="21" t="s">
        <v>775</v>
      </c>
      <c r="R332" s="87" t="s">
        <v>1171</v>
      </c>
      <c r="S332" s="30"/>
      <c r="T332" s="30" t="s">
        <v>1173</v>
      </c>
      <c r="U332" s="30"/>
    </row>
    <row r="333" spans="1:21" s="3" customFormat="1" ht="108.5">
      <c r="A333" s="218" t="s">
        <v>1175</v>
      </c>
      <c r="B333" s="88"/>
      <c r="C333" s="88" t="s">
        <v>168</v>
      </c>
      <c r="D333" s="88" t="s">
        <v>168</v>
      </c>
      <c r="E333" s="88"/>
      <c r="F333" s="24" t="s">
        <v>894</v>
      </c>
      <c r="G333" s="86" t="s">
        <v>57</v>
      </c>
      <c r="H333" s="86" t="s">
        <v>77</v>
      </c>
      <c r="I333" s="19" t="s">
        <v>158</v>
      </c>
      <c r="J333" s="19" t="s">
        <v>158</v>
      </c>
      <c r="K333" s="21" t="s">
        <v>179</v>
      </c>
      <c r="L333" s="21" t="s">
        <v>1176</v>
      </c>
      <c r="M333" s="21" t="s">
        <v>1170</v>
      </c>
      <c r="N333" s="21" t="s">
        <v>321</v>
      </c>
      <c r="O333" s="21" t="s">
        <v>163</v>
      </c>
      <c r="P333" s="21"/>
      <c r="Q333" s="21" t="s">
        <v>775</v>
      </c>
      <c r="R333" s="87"/>
      <c r="S333" s="87"/>
      <c r="T333" s="87"/>
      <c r="U333" s="30"/>
    </row>
    <row r="334" spans="1:21" s="173" customFormat="1" ht="108.5">
      <c r="A334" s="218" t="s">
        <v>1171</v>
      </c>
      <c r="B334" s="88"/>
      <c r="C334" s="88" t="s">
        <v>154</v>
      </c>
      <c r="D334" s="88" t="s">
        <v>154</v>
      </c>
      <c r="E334" s="88"/>
      <c r="F334" s="24" t="s">
        <v>894</v>
      </c>
      <c r="G334" s="86" t="s">
        <v>57</v>
      </c>
      <c r="H334" s="86" t="s">
        <v>77</v>
      </c>
      <c r="I334" s="19" t="s">
        <v>158</v>
      </c>
      <c r="J334" s="19" t="s">
        <v>158</v>
      </c>
      <c r="K334" s="21" t="s">
        <v>159</v>
      </c>
      <c r="L334" s="21" t="s">
        <v>1169</v>
      </c>
      <c r="M334" s="21" t="s">
        <v>1170</v>
      </c>
      <c r="N334" s="21" t="s">
        <v>1177</v>
      </c>
      <c r="O334" s="21" t="s">
        <v>163</v>
      </c>
      <c r="P334" s="21"/>
      <c r="Q334" s="21" t="s">
        <v>775</v>
      </c>
      <c r="R334" s="87"/>
      <c r="S334" s="30" t="s">
        <v>1172</v>
      </c>
      <c r="T334" s="30" t="s">
        <v>1173</v>
      </c>
      <c r="U334" s="30"/>
    </row>
    <row r="335" spans="1:21" s="173" customFormat="1" ht="77.5">
      <c r="A335" s="218" t="s">
        <v>1173</v>
      </c>
      <c r="B335" s="88"/>
      <c r="C335" s="88" t="s">
        <v>168</v>
      </c>
      <c r="D335" s="88" t="e">
        <v>#N/A</v>
      </c>
      <c r="E335" s="88"/>
      <c r="F335" s="24" t="s">
        <v>894</v>
      </c>
      <c r="G335" s="86" t="s">
        <v>57</v>
      </c>
      <c r="H335" s="86" t="s">
        <v>77</v>
      </c>
      <c r="I335" s="19" t="s">
        <v>158</v>
      </c>
      <c r="J335" s="19" t="s">
        <v>178</v>
      </c>
      <c r="K335" s="21" t="s">
        <v>314</v>
      </c>
      <c r="L335" s="21" t="s">
        <v>1169</v>
      </c>
      <c r="M335" s="21" t="s">
        <v>1178</v>
      </c>
      <c r="N335" s="21" t="s">
        <v>316</v>
      </c>
      <c r="O335" s="21" t="s">
        <v>163</v>
      </c>
      <c r="P335" s="21"/>
      <c r="Q335" s="21" t="s">
        <v>775</v>
      </c>
      <c r="R335" s="87" t="s">
        <v>1171</v>
      </c>
      <c r="S335" s="30" t="s">
        <v>1172</v>
      </c>
      <c r="T335" s="30"/>
      <c r="U335" s="30"/>
    </row>
    <row r="336" spans="1:21" s="3" customFormat="1" ht="77.5">
      <c r="A336" s="218" t="s">
        <v>1179</v>
      </c>
      <c r="B336" s="88"/>
      <c r="C336" s="88" t="s">
        <v>176</v>
      </c>
      <c r="D336" s="88" t="e">
        <v>#N/A</v>
      </c>
      <c r="E336" s="88"/>
      <c r="F336" s="24" t="s">
        <v>894</v>
      </c>
      <c r="G336" s="86" t="s">
        <v>57</v>
      </c>
      <c r="H336" s="24" t="s">
        <v>77</v>
      </c>
      <c r="I336" s="19" t="s">
        <v>158</v>
      </c>
      <c r="J336" s="19" t="s">
        <v>178</v>
      </c>
      <c r="K336" s="21" t="s">
        <v>179</v>
      </c>
      <c r="L336" s="21" t="s">
        <v>1180</v>
      </c>
      <c r="M336" s="21" t="s">
        <v>1178</v>
      </c>
      <c r="N336" s="21" t="s">
        <v>1181</v>
      </c>
      <c r="O336" s="21" t="s">
        <v>163</v>
      </c>
      <c r="P336" s="21"/>
      <c r="Q336" s="21" t="s">
        <v>775</v>
      </c>
      <c r="R336" s="87"/>
      <c r="S336" s="30"/>
      <c r="T336" s="30"/>
      <c r="U336" s="30"/>
    </row>
    <row r="337" spans="1:21" s="3" customFormat="1" ht="139.5">
      <c r="A337" s="218" t="s">
        <v>1182</v>
      </c>
      <c r="B337" s="88"/>
      <c r="C337" s="88" t="s">
        <v>168</v>
      </c>
      <c r="D337" s="88" t="s">
        <v>168</v>
      </c>
      <c r="E337" s="88"/>
      <c r="F337" s="24" t="s">
        <v>894</v>
      </c>
      <c r="G337" s="86" t="s">
        <v>57</v>
      </c>
      <c r="H337" s="24" t="s">
        <v>77</v>
      </c>
      <c r="I337" s="19" t="s">
        <v>158</v>
      </c>
      <c r="J337" s="19" t="s">
        <v>158</v>
      </c>
      <c r="K337" s="21" t="s">
        <v>166</v>
      </c>
      <c r="L337" s="21" t="s">
        <v>1183</v>
      </c>
      <c r="M337" s="21" t="s">
        <v>976</v>
      </c>
      <c r="N337" s="21" t="s">
        <v>293</v>
      </c>
      <c r="O337" s="21" t="s">
        <v>163</v>
      </c>
      <c r="P337" s="21"/>
      <c r="Q337" s="21" t="s">
        <v>977</v>
      </c>
      <c r="R337" s="87"/>
      <c r="S337" s="30"/>
      <c r="T337" s="30"/>
      <c r="U337" s="30"/>
    </row>
    <row r="338" spans="1:21" s="3" customFormat="1" ht="186">
      <c r="A338" s="218" t="s">
        <v>1184</v>
      </c>
      <c r="B338" s="88"/>
      <c r="C338" s="88" t="s">
        <v>154</v>
      </c>
      <c r="D338" s="88" t="e">
        <v>#N/A</v>
      </c>
      <c r="E338" s="88"/>
      <c r="F338" s="24" t="s">
        <v>894</v>
      </c>
      <c r="G338" s="86" t="s">
        <v>57</v>
      </c>
      <c r="H338" s="86" t="s">
        <v>67</v>
      </c>
      <c r="I338" s="19" t="s">
        <v>158</v>
      </c>
      <c r="J338" s="19" t="s">
        <v>178</v>
      </c>
      <c r="K338" s="21" t="s">
        <v>166</v>
      </c>
      <c r="L338" s="21" t="s">
        <v>1185</v>
      </c>
      <c r="M338" s="21" t="s">
        <v>1186</v>
      </c>
      <c r="N338" s="21" t="s">
        <v>1187</v>
      </c>
      <c r="O338" s="21" t="s">
        <v>163</v>
      </c>
      <c r="P338" s="21" t="s">
        <v>481</v>
      </c>
      <c r="Q338" s="21" t="s">
        <v>1188</v>
      </c>
      <c r="R338" s="87" t="s">
        <v>1189</v>
      </c>
      <c r="S338" s="30"/>
      <c r="T338" s="30"/>
      <c r="U338" s="30"/>
    </row>
    <row r="339" spans="1:21" s="3" customFormat="1" ht="186">
      <c r="A339" s="218" t="s">
        <v>1189</v>
      </c>
      <c r="B339" s="88"/>
      <c r="C339" s="88" t="s">
        <v>154</v>
      </c>
      <c r="D339" s="88" t="e">
        <v>#N/A</v>
      </c>
      <c r="E339" s="88"/>
      <c r="F339" s="24" t="s">
        <v>894</v>
      </c>
      <c r="G339" s="86" t="s">
        <v>57</v>
      </c>
      <c r="H339" s="86" t="s">
        <v>67</v>
      </c>
      <c r="I339" s="19" t="s">
        <v>158</v>
      </c>
      <c r="J339" s="19" t="s">
        <v>178</v>
      </c>
      <c r="K339" s="21" t="s">
        <v>159</v>
      </c>
      <c r="L339" s="21" t="s">
        <v>1185</v>
      </c>
      <c r="M339" s="21" t="s">
        <v>1190</v>
      </c>
      <c r="N339" s="21" t="s">
        <v>316</v>
      </c>
      <c r="O339" s="21" t="s">
        <v>163</v>
      </c>
      <c r="P339" s="21" t="s">
        <v>481</v>
      </c>
      <c r="Q339" s="21"/>
      <c r="R339" s="87"/>
      <c r="S339" s="30"/>
      <c r="T339" s="30"/>
      <c r="U339" s="30"/>
    </row>
    <row r="340" spans="1:21" s="3" customFormat="1" ht="186">
      <c r="A340" s="218" t="s">
        <v>1191</v>
      </c>
      <c r="B340" s="88"/>
      <c r="C340" s="88" t="s">
        <v>154</v>
      </c>
      <c r="D340" s="88" t="e">
        <v>#N/A</v>
      </c>
      <c r="E340" s="88"/>
      <c r="F340" s="24" t="s">
        <v>894</v>
      </c>
      <c r="G340" s="86" t="s">
        <v>57</v>
      </c>
      <c r="H340" s="86" t="s">
        <v>67</v>
      </c>
      <c r="I340" s="19" t="s">
        <v>158</v>
      </c>
      <c r="J340" s="19" t="s">
        <v>178</v>
      </c>
      <c r="K340" s="21" t="s">
        <v>179</v>
      </c>
      <c r="L340" s="21" t="s">
        <v>1192</v>
      </c>
      <c r="M340" s="21" t="s">
        <v>1193</v>
      </c>
      <c r="N340" s="21" t="s">
        <v>1194</v>
      </c>
      <c r="O340" s="21" t="s">
        <v>163</v>
      </c>
      <c r="P340" s="21" t="s">
        <v>481</v>
      </c>
      <c r="Q340" s="21" t="s">
        <v>1195</v>
      </c>
      <c r="R340" s="87"/>
      <c r="S340" s="30"/>
      <c r="T340" s="30"/>
      <c r="U340" s="30"/>
    </row>
    <row r="341" spans="1:21" s="3" customFormat="1" ht="93">
      <c r="A341" s="218" t="s">
        <v>1196</v>
      </c>
      <c r="B341" s="88"/>
      <c r="C341" s="88" t="s">
        <v>154</v>
      </c>
      <c r="D341" s="88" t="e">
        <v>#N/A</v>
      </c>
      <c r="E341" s="88"/>
      <c r="F341" s="24" t="s">
        <v>894</v>
      </c>
      <c r="G341" s="86" t="s">
        <v>57</v>
      </c>
      <c r="H341" s="86" t="s">
        <v>67</v>
      </c>
      <c r="I341" s="19" t="s">
        <v>158</v>
      </c>
      <c r="J341" s="19" t="s">
        <v>178</v>
      </c>
      <c r="K341" s="21" t="s">
        <v>166</v>
      </c>
      <c r="L341" s="21" t="s">
        <v>1197</v>
      </c>
      <c r="M341" s="21" t="s">
        <v>1198</v>
      </c>
      <c r="N341" s="21" t="s">
        <v>1199</v>
      </c>
      <c r="O341" s="21" t="s">
        <v>163</v>
      </c>
      <c r="P341" s="21" t="s">
        <v>481</v>
      </c>
      <c r="Q341" s="21" t="s">
        <v>1200</v>
      </c>
      <c r="R341" s="87" t="s">
        <v>1201</v>
      </c>
      <c r="S341" s="30"/>
      <c r="T341" s="30"/>
      <c r="U341" s="30"/>
    </row>
    <row r="342" spans="1:21" s="3" customFormat="1" ht="93">
      <c r="A342" s="218" t="s">
        <v>1201</v>
      </c>
      <c r="B342" s="88"/>
      <c r="C342" s="88" t="s">
        <v>168</v>
      </c>
      <c r="D342" s="88" t="e">
        <v>#N/A</v>
      </c>
      <c r="E342" s="88"/>
      <c r="F342" s="24" t="s">
        <v>894</v>
      </c>
      <c r="G342" s="86" t="s">
        <v>57</v>
      </c>
      <c r="H342" s="86" t="s">
        <v>67</v>
      </c>
      <c r="I342" s="19" t="s">
        <v>158</v>
      </c>
      <c r="J342" s="19" t="s">
        <v>178</v>
      </c>
      <c r="K342" s="21" t="s">
        <v>159</v>
      </c>
      <c r="L342" s="21" t="s">
        <v>1197</v>
      </c>
      <c r="M342" s="21" t="s">
        <v>1198</v>
      </c>
      <c r="N342" s="21" t="s">
        <v>1202</v>
      </c>
      <c r="O342" s="21" t="s">
        <v>163</v>
      </c>
      <c r="P342" s="21" t="s">
        <v>481</v>
      </c>
      <c r="Q342" s="21" t="s">
        <v>1200</v>
      </c>
      <c r="R342" s="87"/>
      <c r="S342" s="30"/>
      <c r="T342" s="30"/>
      <c r="U342" s="30"/>
    </row>
    <row r="343" spans="1:21" s="3" customFormat="1" ht="93">
      <c r="A343" s="217" t="s">
        <v>1203</v>
      </c>
      <c r="B343" s="153"/>
      <c r="C343" s="153" t="e">
        <v>#N/A</v>
      </c>
      <c r="D343" s="153" t="e">
        <v>#N/A</v>
      </c>
      <c r="E343" s="153"/>
      <c r="F343" s="150" t="s">
        <v>894</v>
      </c>
      <c r="G343" s="151" t="s">
        <v>57</v>
      </c>
      <c r="H343" s="151" t="s">
        <v>67</v>
      </c>
      <c r="I343" s="83" t="s">
        <v>437</v>
      </c>
      <c r="J343" s="83" t="s">
        <v>178</v>
      </c>
      <c r="K343" s="28" t="s">
        <v>314</v>
      </c>
      <c r="L343" s="28" t="s">
        <v>1197</v>
      </c>
      <c r="M343" s="28" t="s">
        <v>1198</v>
      </c>
      <c r="N343" s="28" t="s">
        <v>1204</v>
      </c>
      <c r="O343" s="28" t="s">
        <v>163</v>
      </c>
      <c r="P343" s="28"/>
      <c r="Q343" s="28" t="s">
        <v>1205</v>
      </c>
      <c r="R343" s="227"/>
      <c r="S343" s="152"/>
      <c r="T343" s="152"/>
      <c r="U343" s="152" t="s">
        <v>634</v>
      </c>
    </row>
    <row r="344" spans="1:21" s="3" customFormat="1" ht="93">
      <c r="A344" s="218" t="s">
        <v>1206</v>
      </c>
      <c r="B344" s="88"/>
      <c r="C344" s="88" t="s">
        <v>154</v>
      </c>
      <c r="D344" s="88" t="e">
        <v>#N/A</v>
      </c>
      <c r="E344" s="88"/>
      <c r="F344" s="24" t="s">
        <v>894</v>
      </c>
      <c r="G344" s="86" t="s">
        <v>57</v>
      </c>
      <c r="H344" s="86" t="s">
        <v>67</v>
      </c>
      <c r="I344" s="19" t="s">
        <v>158</v>
      </c>
      <c r="J344" s="19" t="s">
        <v>178</v>
      </c>
      <c r="K344" s="21" t="s">
        <v>166</v>
      </c>
      <c r="L344" s="21" t="s">
        <v>1207</v>
      </c>
      <c r="M344" s="21" t="s">
        <v>1208</v>
      </c>
      <c r="N344" s="21" t="s">
        <v>1204</v>
      </c>
      <c r="O344" s="21" t="s">
        <v>163</v>
      </c>
      <c r="P344" s="21" t="s">
        <v>481</v>
      </c>
      <c r="Q344" s="21" t="s">
        <v>1209</v>
      </c>
      <c r="R344" s="87" t="s">
        <v>1210</v>
      </c>
      <c r="S344" s="30"/>
      <c r="T344" s="30"/>
      <c r="U344" s="30"/>
    </row>
    <row r="345" spans="1:21" s="3" customFormat="1" ht="93">
      <c r="A345" s="218" t="s">
        <v>1210</v>
      </c>
      <c r="B345" s="88"/>
      <c r="C345" s="88" t="s">
        <v>154</v>
      </c>
      <c r="D345" s="88" t="e">
        <v>#N/A</v>
      </c>
      <c r="E345" s="88"/>
      <c r="F345" s="24" t="s">
        <v>894</v>
      </c>
      <c r="G345" s="86" t="s">
        <v>57</v>
      </c>
      <c r="H345" s="86" t="s">
        <v>67</v>
      </c>
      <c r="I345" s="19" t="s">
        <v>158</v>
      </c>
      <c r="J345" s="19" t="s">
        <v>178</v>
      </c>
      <c r="K345" s="21" t="s">
        <v>159</v>
      </c>
      <c r="L345" s="21" t="s">
        <v>1207</v>
      </c>
      <c r="M345" s="21" t="s">
        <v>1208</v>
      </c>
      <c r="N345" s="21" t="s">
        <v>1211</v>
      </c>
      <c r="O345" s="21" t="s">
        <v>163</v>
      </c>
      <c r="P345" s="21" t="s">
        <v>481</v>
      </c>
      <c r="Q345" s="21" t="s">
        <v>1209</v>
      </c>
      <c r="R345" s="87"/>
      <c r="S345" s="30"/>
      <c r="T345" s="30"/>
      <c r="U345" s="30"/>
    </row>
    <row r="346" spans="1:21" s="173" customFormat="1" ht="139.5">
      <c r="A346" s="218" t="s">
        <v>1212</v>
      </c>
      <c r="B346" s="88"/>
      <c r="C346" s="88" t="s">
        <v>154</v>
      </c>
      <c r="D346" s="88" t="e">
        <v>#N/A</v>
      </c>
      <c r="E346" s="88"/>
      <c r="F346" s="24" t="s">
        <v>894</v>
      </c>
      <c r="G346" s="86" t="s">
        <v>57</v>
      </c>
      <c r="H346" s="86" t="s">
        <v>67</v>
      </c>
      <c r="I346" s="19" t="s">
        <v>158</v>
      </c>
      <c r="J346" s="19" t="s">
        <v>178</v>
      </c>
      <c r="K346" s="21" t="s">
        <v>166</v>
      </c>
      <c r="L346" s="21" t="s">
        <v>1213</v>
      </c>
      <c r="M346" s="21" t="s">
        <v>1214</v>
      </c>
      <c r="N346" s="21" t="s">
        <v>1215</v>
      </c>
      <c r="O346" s="21" t="s">
        <v>163</v>
      </c>
      <c r="P346" s="21" t="s">
        <v>481</v>
      </c>
      <c r="Q346" s="21" t="s">
        <v>1209</v>
      </c>
      <c r="R346" s="87" t="s">
        <v>1216</v>
      </c>
      <c r="S346" s="30"/>
      <c r="T346" s="30"/>
      <c r="U346" s="30"/>
    </row>
    <row r="347" spans="1:21" s="173" customFormat="1" ht="108.5">
      <c r="A347" s="218" t="s">
        <v>1216</v>
      </c>
      <c r="B347" s="88"/>
      <c r="C347" s="88" t="s">
        <v>154</v>
      </c>
      <c r="D347" s="88" t="e">
        <v>#N/A</v>
      </c>
      <c r="E347" s="88"/>
      <c r="F347" s="24" t="s">
        <v>894</v>
      </c>
      <c r="G347" s="86" t="s">
        <v>57</v>
      </c>
      <c r="H347" s="86" t="s">
        <v>67</v>
      </c>
      <c r="I347" s="19" t="s">
        <v>158</v>
      </c>
      <c r="J347" s="19" t="s">
        <v>178</v>
      </c>
      <c r="K347" s="21" t="s">
        <v>159</v>
      </c>
      <c r="L347" s="21" t="s">
        <v>1213</v>
      </c>
      <c r="M347" s="21" t="s">
        <v>1214</v>
      </c>
      <c r="N347" s="21" t="s">
        <v>1217</v>
      </c>
      <c r="O347" s="21" t="s">
        <v>163</v>
      </c>
      <c r="P347" s="21" t="s">
        <v>481</v>
      </c>
      <c r="Q347" s="21" t="s">
        <v>1209</v>
      </c>
      <c r="R347" s="87"/>
      <c r="S347" s="30"/>
      <c r="T347" s="30"/>
      <c r="U347" s="30"/>
    </row>
    <row r="348" spans="1:21" s="174" customFormat="1" ht="139.5">
      <c r="A348" s="217" t="s">
        <v>1218</v>
      </c>
      <c r="B348" s="153"/>
      <c r="C348" s="153" t="e">
        <v>#N/A</v>
      </c>
      <c r="D348" s="153" t="e">
        <v>#N/A</v>
      </c>
      <c r="E348" s="153"/>
      <c r="F348" s="150" t="s">
        <v>894</v>
      </c>
      <c r="G348" s="151" t="s">
        <v>57</v>
      </c>
      <c r="H348" s="151" t="s">
        <v>67</v>
      </c>
      <c r="I348" s="83" t="s">
        <v>437</v>
      </c>
      <c r="J348" s="83" t="s">
        <v>178</v>
      </c>
      <c r="K348" s="28" t="s">
        <v>166</v>
      </c>
      <c r="L348" s="28" t="s">
        <v>1219</v>
      </c>
      <c r="M348" s="28" t="s">
        <v>1220</v>
      </c>
      <c r="N348" s="28" t="s">
        <v>162</v>
      </c>
      <c r="O348" s="28" t="s">
        <v>163</v>
      </c>
      <c r="P348" s="28"/>
      <c r="Q348" s="28" t="s">
        <v>1221</v>
      </c>
      <c r="R348" s="227"/>
      <c r="S348" s="152"/>
      <c r="T348" s="152"/>
      <c r="U348" s="152" t="s">
        <v>634</v>
      </c>
    </row>
    <row r="349" spans="1:21" s="174" customFormat="1" ht="124">
      <c r="A349" s="218" t="s">
        <v>1222</v>
      </c>
      <c r="B349" s="88"/>
      <c r="C349" s="88" t="s">
        <v>176</v>
      </c>
      <c r="D349" s="88" t="e">
        <v>#N/A</v>
      </c>
      <c r="E349" s="88"/>
      <c r="F349" s="24" t="s">
        <v>894</v>
      </c>
      <c r="G349" s="86" t="s">
        <v>57</v>
      </c>
      <c r="H349" s="86" t="s">
        <v>67</v>
      </c>
      <c r="I349" s="19" t="s">
        <v>158</v>
      </c>
      <c r="J349" s="19" t="s">
        <v>178</v>
      </c>
      <c r="K349" s="21" t="s">
        <v>166</v>
      </c>
      <c r="L349" s="21" t="s">
        <v>1223</v>
      </c>
      <c r="M349" s="21" t="s">
        <v>1224</v>
      </c>
      <c r="N349" s="21" t="s">
        <v>293</v>
      </c>
      <c r="O349" s="21" t="s">
        <v>163</v>
      </c>
      <c r="P349" s="21" t="s">
        <v>481</v>
      </c>
      <c r="Q349" s="21" t="s">
        <v>1225</v>
      </c>
      <c r="R349" s="87" t="s">
        <v>1226</v>
      </c>
      <c r="S349" s="30"/>
      <c r="T349" s="30"/>
      <c r="U349" s="30"/>
    </row>
    <row r="350" spans="1:21" s="3" customFormat="1" ht="124">
      <c r="A350" s="218" t="s">
        <v>1226</v>
      </c>
      <c r="B350" s="88"/>
      <c r="C350" s="88" t="s">
        <v>176</v>
      </c>
      <c r="D350" s="88" t="e">
        <v>#N/A</v>
      </c>
      <c r="E350" s="88"/>
      <c r="F350" s="24" t="s">
        <v>894</v>
      </c>
      <c r="G350" s="86" t="s">
        <v>57</v>
      </c>
      <c r="H350" s="86" t="s">
        <v>67</v>
      </c>
      <c r="I350" s="19" t="s">
        <v>158</v>
      </c>
      <c r="J350" s="19" t="s">
        <v>178</v>
      </c>
      <c r="K350" s="21" t="s">
        <v>159</v>
      </c>
      <c r="L350" s="21" t="s">
        <v>1223</v>
      </c>
      <c r="M350" s="21" t="s">
        <v>1224</v>
      </c>
      <c r="N350" s="21" t="s">
        <v>1227</v>
      </c>
      <c r="O350" s="21" t="s">
        <v>163</v>
      </c>
      <c r="P350" s="21" t="s">
        <v>481</v>
      </c>
      <c r="Q350" s="21" t="s">
        <v>1225</v>
      </c>
      <c r="R350" s="87"/>
      <c r="S350" s="30"/>
      <c r="T350" s="30"/>
      <c r="U350" s="30"/>
    </row>
    <row r="351" spans="1:21" s="154" customFormat="1" ht="248">
      <c r="A351" s="217" t="s">
        <v>1228</v>
      </c>
      <c r="B351" s="153"/>
      <c r="C351" s="153" t="s">
        <v>443</v>
      </c>
      <c r="D351" s="153" t="e">
        <v>#N/A</v>
      </c>
      <c r="E351" s="153"/>
      <c r="F351" s="150" t="s">
        <v>894</v>
      </c>
      <c r="G351" s="151" t="s">
        <v>60</v>
      </c>
      <c r="H351" s="151" t="s">
        <v>67</v>
      </c>
      <c r="I351" s="83" t="s">
        <v>437</v>
      </c>
      <c r="J351" s="83" t="s">
        <v>178</v>
      </c>
      <c r="K351" s="28" t="s">
        <v>166</v>
      </c>
      <c r="L351" s="28" t="s">
        <v>1229</v>
      </c>
      <c r="M351" s="28" t="s">
        <v>1230</v>
      </c>
      <c r="N351" s="28"/>
      <c r="O351" s="28" t="s">
        <v>163</v>
      </c>
      <c r="P351" s="28"/>
      <c r="Q351" s="28" t="s">
        <v>1231</v>
      </c>
      <c r="R351" s="227" t="s">
        <v>1232</v>
      </c>
      <c r="S351" s="152"/>
      <c r="T351" s="152"/>
      <c r="U351" s="152" t="s">
        <v>631</v>
      </c>
    </row>
    <row r="352" spans="1:21" s="154" customFormat="1" ht="248">
      <c r="A352" s="217" t="s">
        <v>1233</v>
      </c>
      <c r="B352" s="153"/>
      <c r="C352" s="153" t="s">
        <v>443</v>
      </c>
      <c r="D352" s="153" t="e">
        <v>#N/A</v>
      </c>
      <c r="E352" s="153"/>
      <c r="F352" s="150" t="s">
        <v>894</v>
      </c>
      <c r="G352" s="151" t="s">
        <v>60</v>
      </c>
      <c r="H352" s="151" t="s">
        <v>67</v>
      </c>
      <c r="I352" s="83" t="s">
        <v>437</v>
      </c>
      <c r="J352" s="83" t="s">
        <v>178</v>
      </c>
      <c r="K352" s="28" t="s">
        <v>179</v>
      </c>
      <c r="L352" s="28" t="s">
        <v>1234</v>
      </c>
      <c r="M352" s="28" t="s">
        <v>1230</v>
      </c>
      <c r="N352" s="28"/>
      <c r="O352" s="28" t="s">
        <v>163</v>
      </c>
      <c r="P352" s="28"/>
      <c r="Q352" s="28" t="s">
        <v>1231</v>
      </c>
      <c r="R352" s="227"/>
      <c r="S352" s="152"/>
      <c r="T352" s="152" t="s">
        <v>1235</v>
      </c>
      <c r="U352" s="152" t="s">
        <v>631</v>
      </c>
    </row>
    <row r="353" spans="1:21" s="3" customFormat="1" ht="232.5">
      <c r="A353" s="217" t="s">
        <v>1232</v>
      </c>
      <c r="B353" s="153"/>
      <c r="C353" s="153" t="s">
        <v>443</v>
      </c>
      <c r="D353" s="153" t="e">
        <v>#N/A</v>
      </c>
      <c r="E353" s="153"/>
      <c r="F353" s="150" t="s">
        <v>894</v>
      </c>
      <c r="G353" s="151" t="s">
        <v>60</v>
      </c>
      <c r="H353" s="151" t="s">
        <v>67</v>
      </c>
      <c r="I353" s="83" t="s">
        <v>437</v>
      </c>
      <c r="J353" s="83" t="s">
        <v>178</v>
      </c>
      <c r="K353" s="28" t="s">
        <v>159</v>
      </c>
      <c r="L353" s="28" t="s">
        <v>1229</v>
      </c>
      <c r="M353" s="28" t="s">
        <v>1236</v>
      </c>
      <c r="N353" s="28" t="s">
        <v>1237</v>
      </c>
      <c r="O353" s="28" t="s">
        <v>163</v>
      </c>
      <c r="P353" s="28"/>
      <c r="Q353" s="28" t="s">
        <v>1231</v>
      </c>
      <c r="R353" s="227"/>
      <c r="S353" s="152"/>
      <c r="T353" s="152"/>
      <c r="U353" s="152" t="s">
        <v>634</v>
      </c>
    </row>
    <row r="354" spans="1:21" s="202" customFormat="1" ht="248">
      <c r="A354" s="285" t="s">
        <v>1235</v>
      </c>
      <c r="B354" s="196"/>
      <c r="C354" s="196" t="s">
        <v>259</v>
      </c>
      <c r="D354" s="196" t="e">
        <v>#N/A</v>
      </c>
      <c r="E354" s="196"/>
      <c r="F354" s="197" t="s">
        <v>894</v>
      </c>
      <c r="G354" s="198" t="s">
        <v>60</v>
      </c>
      <c r="H354" s="198" t="s">
        <v>67</v>
      </c>
      <c r="I354" s="83" t="s">
        <v>261</v>
      </c>
      <c r="J354" s="199" t="s">
        <v>178</v>
      </c>
      <c r="K354" s="200" t="s">
        <v>314</v>
      </c>
      <c r="L354" s="200" t="s">
        <v>1229</v>
      </c>
      <c r="M354" s="200" t="s">
        <v>1230</v>
      </c>
      <c r="N354" s="200"/>
      <c r="O354" s="200" t="s">
        <v>163</v>
      </c>
      <c r="P354" s="200"/>
      <c r="Q354" s="200" t="s">
        <v>1231</v>
      </c>
      <c r="R354" s="228"/>
      <c r="S354" s="201"/>
      <c r="T354" s="201"/>
      <c r="U354" s="201" t="s">
        <v>1162</v>
      </c>
    </row>
    <row r="355" spans="1:21" s="3" customFormat="1" ht="232.5">
      <c r="A355" s="217" t="s">
        <v>1238</v>
      </c>
      <c r="B355" s="153"/>
      <c r="C355" s="153" t="e">
        <v>#N/A</v>
      </c>
      <c r="D355" s="153" t="e">
        <v>#N/A</v>
      </c>
      <c r="E355" s="153"/>
      <c r="F355" s="150" t="s">
        <v>894</v>
      </c>
      <c r="G355" s="151" t="s">
        <v>60</v>
      </c>
      <c r="H355" s="151" t="s">
        <v>67</v>
      </c>
      <c r="I355" s="83" t="s">
        <v>437</v>
      </c>
      <c r="J355" s="83" t="s">
        <v>178</v>
      </c>
      <c r="K355" s="28" t="s">
        <v>179</v>
      </c>
      <c r="L355" s="28" t="s">
        <v>1239</v>
      </c>
      <c r="M355" s="28" t="s">
        <v>1236</v>
      </c>
      <c r="N355" s="28" t="s">
        <v>1240</v>
      </c>
      <c r="O355" s="28" t="s">
        <v>163</v>
      </c>
      <c r="P355" s="28"/>
      <c r="Q355" s="28" t="s">
        <v>1231</v>
      </c>
      <c r="R355" s="227"/>
      <c r="S355" s="152"/>
      <c r="T355" s="152"/>
      <c r="U355" s="152" t="s">
        <v>634</v>
      </c>
    </row>
    <row r="356" spans="1:21" s="202" customFormat="1" ht="124">
      <c r="A356" s="285" t="s">
        <v>1241</v>
      </c>
      <c r="B356" s="196"/>
      <c r="C356" s="196" t="s">
        <v>259</v>
      </c>
      <c r="D356" s="196" t="s">
        <v>259</v>
      </c>
      <c r="E356" s="196"/>
      <c r="F356" s="197" t="s">
        <v>894</v>
      </c>
      <c r="G356" s="198" t="s">
        <v>60</v>
      </c>
      <c r="H356" s="198" t="s">
        <v>67</v>
      </c>
      <c r="I356" s="83" t="s">
        <v>261</v>
      </c>
      <c r="J356" s="83" t="s">
        <v>261</v>
      </c>
      <c r="K356" s="200" t="s">
        <v>179</v>
      </c>
      <c r="L356" s="282" t="s">
        <v>1242</v>
      </c>
      <c r="M356" s="200" t="s">
        <v>1243</v>
      </c>
      <c r="N356" s="200"/>
      <c r="O356" s="200" t="s">
        <v>163</v>
      </c>
      <c r="P356" s="200"/>
      <c r="Q356" s="200" t="s">
        <v>1244</v>
      </c>
      <c r="R356" s="228"/>
      <c r="S356" s="201"/>
      <c r="T356" s="201"/>
      <c r="U356" s="201" t="s">
        <v>265</v>
      </c>
    </row>
    <row r="357" spans="1:21" s="3" customFormat="1" ht="139.5">
      <c r="A357" s="218" t="s">
        <v>1245</v>
      </c>
      <c r="B357" s="88"/>
      <c r="C357" s="88" t="s">
        <v>176</v>
      </c>
      <c r="D357" s="88" t="s">
        <v>176</v>
      </c>
      <c r="E357" s="88"/>
      <c r="F357" s="24" t="s">
        <v>894</v>
      </c>
      <c r="G357" s="86" t="s">
        <v>61</v>
      </c>
      <c r="H357" s="86" t="s">
        <v>83</v>
      </c>
      <c r="I357" s="19" t="s">
        <v>158</v>
      </c>
      <c r="J357" s="19" t="s">
        <v>158</v>
      </c>
      <c r="K357" s="21" t="s">
        <v>166</v>
      </c>
      <c r="L357" s="21" t="s">
        <v>1246</v>
      </c>
      <c r="M357" s="21" t="s">
        <v>1247</v>
      </c>
      <c r="N357" s="21" t="s">
        <v>1248</v>
      </c>
      <c r="O357" s="21" t="s">
        <v>163</v>
      </c>
      <c r="P357" s="21"/>
      <c r="Q357" s="21" t="s">
        <v>775</v>
      </c>
      <c r="R357" s="87" t="s">
        <v>1249</v>
      </c>
      <c r="S357" s="30" t="s">
        <v>1250</v>
      </c>
      <c r="T357" s="30"/>
      <c r="U357" s="30"/>
    </row>
    <row r="358" spans="1:21" s="3" customFormat="1" ht="170.5">
      <c r="A358" s="218" t="s">
        <v>1250</v>
      </c>
      <c r="B358" s="88"/>
      <c r="C358" s="88" t="s">
        <v>176</v>
      </c>
      <c r="D358" s="88" t="s">
        <v>176</v>
      </c>
      <c r="E358" s="88"/>
      <c r="F358" s="24" t="s">
        <v>894</v>
      </c>
      <c r="G358" s="86" t="s">
        <v>61</v>
      </c>
      <c r="H358" s="86" t="s">
        <v>83</v>
      </c>
      <c r="I358" s="19" t="s">
        <v>158</v>
      </c>
      <c r="J358" s="19" t="s">
        <v>158</v>
      </c>
      <c r="K358" s="21" t="s">
        <v>169</v>
      </c>
      <c r="L358" s="21" t="s">
        <v>1251</v>
      </c>
      <c r="M358" s="21" t="s">
        <v>1247</v>
      </c>
      <c r="N358" s="21" t="s">
        <v>1252</v>
      </c>
      <c r="O358" s="21" t="s">
        <v>163</v>
      </c>
      <c r="P358" s="21"/>
      <c r="Q358" s="21" t="s">
        <v>775</v>
      </c>
      <c r="R358" s="87" t="s">
        <v>1249</v>
      </c>
      <c r="S358" s="30"/>
      <c r="T358" s="30"/>
      <c r="U358" s="30"/>
    </row>
    <row r="359" spans="1:21" s="173" customFormat="1" ht="79.5">
      <c r="A359" s="218" t="s">
        <v>1249</v>
      </c>
      <c r="B359" s="88"/>
      <c r="C359" s="88" t="s">
        <v>176</v>
      </c>
      <c r="D359" s="88" t="s">
        <v>176</v>
      </c>
      <c r="E359" s="88"/>
      <c r="F359" s="24" t="s">
        <v>894</v>
      </c>
      <c r="G359" s="86" t="s">
        <v>61</v>
      </c>
      <c r="H359" s="86" t="s">
        <v>83</v>
      </c>
      <c r="I359" s="19" t="s">
        <v>158</v>
      </c>
      <c r="J359" s="19" t="s">
        <v>158</v>
      </c>
      <c r="K359" s="21" t="s">
        <v>159</v>
      </c>
      <c r="L359" s="21" t="s">
        <v>1246</v>
      </c>
      <c r="M359" s="21" t="s">
        <v>1247</v>
      </c>
      <c r="N359" s="21" t="s">
        <v>998</v>
      </c>
      <c r="O359" s="21" t="s">
        <v>163</v>
      </c>
      <c r="P359" s="21"/>
      <c r="Q359" s="21" t="s">
        <v>775</v>
      </c>
      <c r="R359" s="87"/>
      <c r="S359" s="30" t="s">
        <v>1250</v>
      </c>
      <c r="T359" s="30"/>
      <c r="U359" s="30"/>
    </row>
    <row r="360" spans="1:21" s="173" customFormat="1" ht="124">
      <c r="A360" s="218" t="s">
        <v>1253</v>
      </c>
      <c r="B360" s="88"/>
      <c r="C360" s="88" t="s">
        <v>154</v>
      </c>
      <c r="D360" s="88" t="s">
        <v>154</v>
      </c>
      <c r="E360" s="88"/>
      <c r="F360" s="24" t="s">
        <v>894</v>
      </c>
      <c r="G360" s="86" t="s">
        <v>61</v>
      </c>
      <c r="H360" s="86" t="s">
        <v>83</v>
      </c>
      <c r="I360" s="19" t="s">
        <v>158</v>
      </c>
      <c r="J360" s="19" t="s">
        <v>158</v>
      </c>
      <c r="K360" s="21" t="s">
        <v>166</v>
      </c>
      <c r="L360" s="21" t="s">
        <v>1254</v>
      </c>
      <c r="M360" s="21" t="s">
        <v>1255</v>
      </c>
      <c r="N360" s="21" t="s">
        <v>1256</v>
      </c>
      <c r="O360" s="21" t="s">
        <v>163</v>
      </c>
      <c r="P360" s="21"/>
      <c r="Q360" s="21" t="s">
        <v>775</v>
      </c>
      <c r="R360" s="87" t="s">
        <v>1257</v>
      </c>
      <c r="S360" s="30" t="s">
        <v>1258</v>
      </c>
      <c r="T360" s="30"/>
      <c r="U360" s="30"/>
    </row>
    <row r="361" spans="1:21" s="173" customFormat="1" ht="124">
      <c r="A361" s="218" t="s">
        <v>1259</v>
      </c>
      <c r="B361" s="88"/>
      <c r="C361" s="88" t="s">
        <v>168</v>
      </c>
      <c r="D361" s="88" t="s">
        <v>168</v>
      </c>
      <c r="E361" s="88"/>
      <c r="F361" s="24" t="s">
        <v>894</v>
      </c>
      <c r="G361" s="86" t="s">
        <v>61</v>
      </c>
      <c r="H361" s="86" t="s">
        <v>83</v>
      </c>
      <c r="I361" s="19" t="s">
        <v>158</v>
      </c>
      <c r="J361" s="19" t="s">
        <v>158</v>
      </c>
      <c r="K361" s="21" t="s">
        <v>166</v>
      </c>
      <c r="L361" s="21" t="s">
        <v>1260</v>
      </c>
      <c r="M361" s="21" t="s">
        <v>1255</v>
      </c>
      <c r="N361" s="21" t="s">
        <v>1256</v>
      </c>
      <c r="O361" s="21" t="s">
        <v>163</v>
      </c>
      <c r="P361" s="21"/>
      <c r="Q361" s="21" t="s">
        <v>775</v>
      </c>
      <c r="R361" s="87"/>
      <c r="S361" s="30"/>
      <c r="T361" s="30"/>
      <c r="U361" s="30"/>
    </row>
    <row r="362" spans="1:21" s="173" customFormat="1" ht="124">
      <c r="A362" s="218" t="s">
        <v>1258</v>
      </c>
      <c r="B362" s="88"/>
      <c r="C362" s="88" t="s">
        <v>168</v>
      </c>
      <c r="D362" s="88" t="s">
        <v>168</v>
      </c>
      <c r="E362" s="88"/>
      <c r="F362" s="24" t="s">
        <v>894</v>
      </c>
      <c r="G362" s="86" t="s">
        <v>61</v>
      </c>
      <c r="H362" s="86" t="s">
        <v>83</v>
      </c>
      <c r="I362" s="19" t="s">
        <v>158</v>
      </c>
      <c r="J362" s="19" t="s">
        <v>158</v>
      </c>
      <c r="K362" s="21" t="s">
        <v>169</v>
      </c>
      <c r="L362" s="21" t="s">
        <v>1261</v>
      </c>
      <c r="M362" s="21" t="s">
        <v>1255</v>
      </c>
      <c r="N362" s="21" t="s">
        <v>1256</v>
      </c>
      <c r="O362" s="21" t="s">
        <v>163</v>
      </c>
      <c r="P362" s="21"/>
      <c r="Q362" s="21" t="s">
        <v>775</v>
      </c>
      <c r="R362" s="87" t="s">
        <v>1257</v>
      </c>
      <c r="S362" s="30"/>
      <c r="T362" s="30"/>
      <c r="U362" s="30"/>
    </row>
    <row r="363" spans="1:21" s="3" customFormat="1" ht="124">
      <c r="A363" s="218" t="s">
        <v>1257</v>
      </c>
      <c r="B363" s="88"/>
      <c r="C363" s="88" t="s">
        <v>168</v>
      </c>
      <c r="D363" s="88" t="s">
        <v>168</v>
      </c>
      <c r="E363" s="88"/>
      <c r="F363" s="24" t="s">
        <v>894</v>
      </c>
      <c r="G363" s="86" t="s">
        <v>61</v>
      </c>
      <c r="H363" s="86" t="s">
        <v>83</v>
      </c>
      <c r="I363" s="19" t="s">
        <v>158</v>
      </c>
      <c r="J363" s="19" t="s">
        <v>158</v>
      </c>
      <c r="K363" s="21" t="s">
        <v>159</v>
      </c>
      <c r="L363" s="21" t="s">
        <v>1254</v>
      </c>
      <c r="M363" s="21" t="s">
        <v>1255</v>
      </c>
      <c r="N363" s="21" t="s">
        <v>1262</v>
      </c>
      <c r="O363" s="21" t="s">
        <v>163</v>
      </c>
      <c r="P363" s="21"/>
      <c r="Q363" s="21" t="s">
        <v>775</v>
      </c>
      <c r="R363" s="87"/>
      <c r="S363" s="30" t="s">
        <v>1258</v>
      </c>
      <c r="T363" s="30"/>
      <c r="U363" s="30"/>
    </row>
    <row r="364" spans="1:21" s="3" customFormat="1" ht="108.5">
      <c r="A364" s="218" t="s">
        <v>1263</v>
      </c>
      <c r="B364" s="88"/>
      <c r="C364" s="88" t="s">
        <v>154</v>
      </c>
      <c r="D364" s="88" t="s">
        <v>154</v>
      </c>
      <c r="E364" s="88"/>
      <c r="F364" s="24" t="s">
        <v>894</v>
      </c>
      <c r="G364" s="86" t="s">
        <v>61</v>
      </c>
      <c r="H364" s="86" t="s">
        <v>75</v>
      </c>
      <c r="I364" s="19" t="s">
        <v>158</v>
      </c>
      <c r="J364" s="19" t="s">
        <v>158</v>
      </c>
      <c r="K364" s="21" t="s">
        <v>166</v>
      </c>
      <c r="L364" s="21" t="s">
        <v>1264</v>
      </c>
      <c r="M364" s="21" t="s">
        <v>1265</v>
      </c>
      <c r="N364" s="21" t="s">
        <v>1266</v>
      </c>
      <c r="O364" s="21" t="s">
        <v>163</v>
      </c>
      <c r="P364" s="21"/>
      <c r="Q364" s="21" t="s">
        <v>1267</v>
      </c>
      <c r="R364" s="87" t="s">
        <v>1268</v>
      </c>
      <c r="S364" s="30"/>
      <c r="T364" s="30"/>
      <c r="U364" s="30"/>
    </row>
    <row r="365" spans="1:21" s="3" customFormat="1" ht="95">
      <c r="A365" s="218" t="s">
        <v>1268</v>
      </c>
      <c r="B365" s="88"/>
      <c r="C365" s="88" t="s">
        <v>168</v>
      </c>
      <c r="D365" s="88" t="s">
        <v>168</v>
      </c>
      <c r="E365" s="88"/>
      <c r="F365" s="24" t="s">
        <v>894</v>
      </c>
      <c r="G365" s="86" t="s">
        <v>61</v>
      </c>
      <c r="H365" s="86" t="s">
        <v>75</v>
      </c>
      <c r="I365" s="19" t="s">
        <v>158</v>
      </c>
      <c r="J365" s="19" t="s">
        <v>158</v>
      </c>
      <c r="K365" s="21" t="s">
        <v>159</v>
      </c>
      <c r="L365" s="21" t="s">
        <v>1264</v>
      </c>
      <c r="M365" s="21" t="s">
        <v>1265</v>
      </c>
      <c r="N365" s="21" t="s">
        <v>1269</v>
      </c>
      <c r="O365" s="21" t="s">
        <v>163</v>
      </c>
      <c r="P365" s="21"/>
      <c r="Q365" s="21" t="s">
        <v>1267</v>
      </c>
      <c r="R365" s="87"/>
      <c r="S365" s="30"/>
      <c r="T365" s="30"/>
      <c r="U365" s="30"/>
    </row>
    <row r="366" spans="1:21" s="3" customFormat="1" ht="95">
      <c r="A366" s="218" t="s">
        <v>1270</v>
      </c>
      <c r="B366" s="88"/>
      <c r="C366" s="88" t="s">
        <v>168</v>
      </c>
      <c r="D366" s="88" t="s">
        <v>168</v>
      </c>
      <c r="E366" s="88"/>
      <c r="F366" s="24" t="s">
        <v>894</v>
      </c>
      <c r="G366" s="86" t="s">
        <v>61</v>
      </c>
      <c r="H366" s="86" t="s">
        <v>75</v>
      </c>
      <c r="I366" s="19" t="s">
        <v>158</v>
      </c>
      <c r="J366" s="19" t="s">
        <v>158</v>
      </c>
      <c r="K366" s="21" t="s">
        <v>166</v>
      </c>
      <c r="L366" s="21" t="s">
        <v>1271</v>
      </c>
      <c r="M366" s="21" t="s">
        <v>1265</v>
      </c>
      <c r="N366" s="21" t="s">
        <v>1272</v>
      </c>
      <c r="O366" s="21" t="s">
        <v>163</v>
      </c>
      <c r="P366" s="21"/>
      <c r="Q366" s="21" t="s">
        <v>1267</v>
      </c>
      <c r="R366" s="87" t="s">
        <v>1273</v>
      </c>
      <c r="S366" s="30"/>
      <c r="T366" s="30"/>
      <c r="U366" s="30"/>
    </row>
    <row r="367" spans="1:21" s="3" customFormat="1" ht="105" customHeight="1">
      <c r="A367" s="218" t="s">
        <v>1273</v>
      </c>
      <c r="B367" s="88"/>
      <c r="C367" s="88" t="s">
        <v>168</v>
      </c>
      <c r="D367" s="88" t="e">
        <v>#N/A</v>
      </c>
      <c r="E367" s="88"/>
      <c r="F367" s="24" t="s">
        <v>894</v>
      </c>
      <c r="G367" s="86" t="s">
        <v>61</v>
      </c>
      <c r="H367" s="86" t="s">
        <v>75</v>
      </c>
      <c r="I367" s="19" t="s">
        <v>158</v>
      </c>
      <c r="J367" s="19" t="s">
        <v>178</v>
      </c>
      <c r="K367" s="21" t="s">
        <v>159</v>
      </c>
      <c r="L367" s="21" t="s">
        <v>1271</v>
      </c>
      <c r="M367" s="21" t="s">
        <v>1265</v>
      </c>
      <c r="N367" s="21" t="s">
        <v>1274</v>
      </c>
      <c r="O367" s="21" t="s">
        <v>163</v>
      </c>
      <c r="P367" s="21"/>
      <c r="Q367" s="21" t="s">
        <v>1267</v>
      </c>
      <c r="R367" s="87"/>
      <c r="S367" s="30"/>
      <c r="T367" s="30"/>
      <c r="U367" s="30"/>
    </row>
    <row r="368" spans="1:21" s="154" customFormat="1" ht="205">
      <c r="A368" s="222">
        <v>78649</v>
      </c>
      <c r="B368" s="153"/>
      <c r="C368" s="153" t="s">
        <v>443</v>
      </c>
      <c r="D368" s="153" t="s">
        <v>435</v>
      </c>
      <c r="E368" s="153" t="s">
        <v>1275</v>
      </c>
      <c r="F368" s="153" t="s">
        <v>1276</v>
      </c>
      <c r="G368" s="151" t="s">
        <v>52</v>
      </c>
      <c r="H368" s="151" t="s">
        <v>64</v>
      </c>
      <c r="I368" s="83" t="s">
        <v>437</v>
      </c>
      <c r="J368" s="83" t="s">
        <v>437</v>
      </c>
      <c r="K368" s="84" t="s">
        <v>159</v>
      </c>
      <c r="L368" s="84" t="s">
        <v>1277</v>
      </c>
      <c r="M368" s="84" t="s">
        <v>1278</v>
      </c>
      <c r="N368" s="84" t="s">
        <v>1279</v>
      </c>
      <c r="O368" s="84" t="s">
        <v>163</v>
      </c>
      <c r="P368" s="28" t="s">
        <v>1113</v>
      </c>
      <c r="Q368" s="28" t="s">
        <v>1280</v>
      </c>
      <c r="R368" s="227"/>
      <c r="S368" s="152"/>
      <c r="T368" s="152"/>
      <c r="U368" s="152" t="s">
        <v>445</v>
      </c>
    </row>
    <row r="369" spans="1:21" s="154" customFormat="1" ht="205">
      <c r="A369" s="222">
        <v>88649</v>
      </c>
      <c r="B369" s="153"/>
      <c r="C369" s="153" t="s">
        <v>443</v>
      </c>
      <c r="D369" s="153" t="s">
        <v>435</v>
      </c>
      <c r="E369" s="153" t="s">
        <v>1275</v>
      </c>
      <c r="F369" s="153" t="s">
        <v>1276</v>
      </c>
      <c r="G369" s="151" t="s">
        <v>52</v>
      </c>
      <c r="H369" s="151" t="s">
        <v>64</v>
      </c>
      <c r="I369" s="83" t="s">
        <v>437</v>
      </c>
      <c r="J369" s="83" t="s">
        <v>437</v>
      </c>
      <c r="K369" s="84" t="s">
        <v>166</v>
      </c>
      <c r="L369" s="84" t="s">
        <v>1277</v>
      </c>
      <c r="M369" s="84" t="s">
        <v>1278</v>
      </c>
      <c r="N369" s="84" t="s">
        <v>1281</v>
      </c>
      <c r="O369" s="84" t="s">
        <v>163</v>
      </c>
      <c r="P369" s="28" t="s">
        <v>1113</v>
      </c>
      <c r="Q369" s="28" t="s">
        <v>1280</v>
      </c>
      <c r="R369" s="227">
        <v>78649</v>
      </c>
      <c r="S369" s="152"/>
      <c r="T369" s="152"/>
      <c r="U369" s="152" t="s">
        <v>445</v>
      </c>
    </row>
    <row r="370" spans="1:21" s="154" customFormat="1" ht="161.5">
      <c r="A370" s="220">
        <v>78660</v>
      </c>
      <c r="B370" s="196"/>
      <c r="C370" s="196" t="e">
        <v>#N/A</v>
      </c>
      <c r="D370" s="196" t="e">
        <v>#N/A</v>
      </c>
      <c r="E370" s="196" t="s">
        <v>1282</v>
      </c>
      <c r="F370" s="196" t="s">
        <v>1276</v>
      </c>
      <c r="G370" s="198" t="s">
        <v>52</v>
      </c>
      <c r="H370" s="198" t="s">
        <v>64</v>
      </c>
      <c r="I370" s="83" t="s">
        <v>261</v>
      </c>
      <c r="J370" s="83" t="s">
        <v>437</v>
      </c>
      <c r="K370" s="209" t="s">
        <v>159</v>
      </c>
      <c r="L370" s="209" t="s">
        <v>1283</v>
      </c>
      <c r="M370" s="209" t="s">
        <v>1284</v>
      </c>
      <c r="N370" s="209" t="s">
        <v>1285</v>
      </c>
      <c r="O370" s="209" t="s">
        <v>163</v>
      </c>
      <c r="P370" s="200" t="s">
        <v>1113</v>
      </c>
      <c r="Q370" s="200" t="s">
        <v>1286</v>
      </c>
      <c r="R370" s="228"/>
      <c r="S370" s="201"/>
      <c r="T370" s="201"/>
      <c r="U370" s="279" t="s">
        <v>442</v>
      </c>
    </row>
    <row r="371" spans="1:21" s="154" customFormat="1" ht="161.5">
      <c r="A371" s="220">
        <v>88660</v>
      </c>
      <c r="B371" s="196"/>
      <c r="C371" s="196" t="s">
        <v>259</v>
      </c>
      <c r="D371" s="153" t="s">
        <v>435</v>
      </c>
      <c r="E371" s="196" t="s">
        <v>1282</v>
      </c>
      <c r="F371" s="196" t="s">
        <v>1276</v>
      </c>
      <c r="G371" s="198" t="s">
        <v>52</v>
      </c>
      <c r="H371" s="198" t="s">
        <v>64</v>
      </c>
      <c r="I371" s="83" t="s">
        <v>261</v>
      </c>
      <c r="J371" s="83" t="s">
        <v>437</v>
      </c>
      <c r="K371" s="209" t="s">
        <v>166</v>
      </c>
      <c r="L371" s="209" t="s">
        <v>1283</v>
      </c>
      <c r="M371" s="209" t="s">
        <v>1287</v>
      </c>
      <c r="N371" s="209" t="s">
        <v>1288</v>
      </c>
      <c r="O371" s="209" t="s">
        <v>163</v>
      </c>
      <c r="P371" s="200" t="s">
        <v>1113</v>
      </c>
      <c r="Q371" s="200" t="s">
        <v>1286</v>
      </c>
      <c r="R371" s="228">
        <v>78660</v>
      </c>
      <c r="S371" s="201"/>
      <c r="T371" s="201"/>
      <c r="U371" s="279" t="s">
        <v>442</v>
      </c>
    </row>
    <row r="372" spans="1:21" s="3" customFormat="1" ht="118">
      <c r="A372" s="219">
        <v>78669</v>
      </c>
      <c r="B372" s="88"/>
      <c r="C372" s="88" t="s">
        <v>154</v>
      </c>
      <c r="D372" s="88" t="s">
        <v>154</v>
      </c>
      <c r="E372" s="88" t="s">
        <v>1289</v>
      </c>
      <c r="F372" s="88" t="s">
        <v>1276</v>
      </c>
      <c r="G372" s="86" t="s">
        <v>52</v>
      </c>
      <c r="H372" s="86" t="s">
        <v>64</v>
      </c>
      <c r="I372" s="19" t="s">
        <v>158</v>
      </c>
      <c r="J372" s="19" t="s">
        <v>158</v>
      </c>
      <c r="K372" s="20" t="s">
        <v>159</v>
      </c>
      <c r="L372" s="20" t="s">
        <v>1290</v>
      </c>
      <c r="M372" s="20" t="s">
        <v>1291</v>
      </c>
      <c r="N372" s="20" t="s">
        <v>162</v>
      </c>
      <c r="O372" s="20" t="s">
        <v>163</v>
      </c>
      <c r="P372" s="21" t="s">
        <v>1113</v>
      </c>
      <c r="Q372" s="21" t="s">
        <v>1292</v>
      </c>
      <c r="R372" s="87"/>
      <c r="S372" s="30"/>
      <c r="T372" s="30"/>
      <c r="U372" s="30"/>
    </row>
    <row r="373" spans="1:21" s="3" customFormat="1" ht="118">
      <c r="A373" s="219">
        <v>88669</v>
      </c>
      <c r="B373" s="88"/>
      <c r="C373" s="88" t="s">
        <v>168</v>
      </c>
      <c r="D373" s="88" t="s">
        <v>168</v>
      </c>
      <c r="E373" s="88" t="s">
        <v>1289</v>
      </c>
      <c r="F373" s="88" t="s">
        <v>1276</v>
      </c>
      <c r="G373" s="86" t="s">
        <v>52</v>
      </c>
      <c r="H373" s="86" t="s">
        <v>64</v>
      </c>
      <c r="I373" s="19" t="s">
        <v>158</v>
      </c>
      <c r="J373" s="19" t="s">
        <v>158</v>
      </c>
      <c r="K373" s="20" t="s">
        <v>166</v>
      </c>
      <c r="L373" s="20" t="s">
        <v>1290</v>
      </c>
      <c r="M373" s="20" t="s">
        <v>1291</v>
      </c>
      <c r="N373" s="20" t="s">
        <v>162</v>
      </c>
      <c r="O373" s="20" t="s">
        <v>163</v>
      </c>
      <c r="P373" s="21" t="s">
        <v>1113</v>
      </c>
      <c r="Q373" s="21" t="s">
        <v>1292</v>
      </c>
      <c r="R373" s="87"/>
      <c r="S373" s="30"/>
      <c r="T373" s="30"/>
      <c r="U373" s="30"/>
    </row>
    <row r="374" spans="1:21" s="202" customFormat="1" ht="207">
      <c r="A374" s="219">
        <v>78681</v>
      </c>
      <c r="B374" s="88"/>
      <c r="C374" s="88" t="s">
        <v>176</v>
      </c>
      <c r="D374" s="88" t="s">
        <v>176</v>
      </c>
      <c r="E374" s="88" t="s">
        <v>1293</v>
      </c>
      <c r="F374" s="88" t="s">
        <v>1276</v>
      </c>
      <c r="G374" s="86" t="s">
        <v>52</v>
      </c>
      <c r="H374" s="86" t="s">
        <v>64</v>
      </c>
      <c r="I374" s="19" t="s">
        <v>158</v>
      </c>
      <c r="J374" s="19" t="s">
        <v>158</v>
      </c>
      <c r="K374" s="20" t="s">
        <v>159</v>
      </c>
      <c r="L374" s="20" t="s">
        <v>1294</v>
      </c>
      <c r="M374" s="20" t="s">
        <v>1295</v>
      </c>
      <c r="N374" s="20" t="s">
        <v>162</v>
      </c>
      <c r="O374" s="20" t="s">
        <v>163</v>
      </c>
      <c r="P374" s="21" t="s">
        <v>1113</v>
      </c>
      <c r="Q374" s="21" t="s">
        <v>1296</v>
      </c>
      <c r="R374" s="87"/>
      <c r="S374" s="30"/>
      <c r="T374" s="30"/>
      <c r="U374" s="30"/>
    </row>
    <row r="375" spans="1:21" s="202" customFormat="1" ht="207">
      <c r="A375" s="219">
        <v>88681</v>
      </c>
      <c r="B375" s="88"/>
      <c r="C375" s="88" t="s">
        <v>176</v>
      </c>
      <c r="D375" s="88" t="s">
        <v>176</v>
      </c>
      <c r="E375" s="88" t="s">
        <v>1293</v>
      </c>
      <c r="F375" s="88" t="s">
        <v>1276</v>
      </c>
      <c r="G375" s="86" t="s">
        <v>52</v>
      </c>
      <c r="H375" s="86" t="s">
        <v>64</v>
      </c>
      <c r="I375" s="19" t="s">
        <v>158</v>
      </c>
      <c r="J375" s="19" t="s">
        <v>158</v>
      </c>
      <c r="K375" s="20" t="s">
        <v>166</v>
      </c>
      <c r="L375" s="20" t="s">
        <v>1294</v>
      </c>
      <c r="M375" s="20" t="s">
        <v>1295</v>
      </c>
      <c r="N375" s="20" t="s">
        <v>162</v>
      </c>
      <c r="O375" s="20" t="s">
        <v>163</v>
      </c>
      <c r="P375" s="21" t="s">
        <v>1113</v>
      </c>
      <c r="Q375" s="21" t="s">
        <v>1296</v>
      </c>
      <c r="R375" s="87"/>
      <c r="S375" s="30"/>
      <c r="T375" s="30"/>
      <c r="U375" s="30"/>
    </row>
    <row r="376" spans="1:21" s="202" customFormat="1" ht="217.5">
      <c r="A376" s="219">
        <v>78697</v>
      </c>
      <c r="B376" s="88"/>
      <c r="C376" s="88" t="s">
        <v>155</v>
      </c>
      <c r="D376" s="88" t="s">
        <v>155</v>
      </c>
      <c r="E376" s="88" t="s">
        <v>1297</v>
      </c>
      <c r="F376" s="88" t="s">
        <v>1276</v>
      </c>
      <c r="G376" s="86" t="s">
        <v>52</v>
      </c>
      <c r="H376" s="86" t="s">
        <v>64</v>
      </c>
      <c r="I376" s="19" t="s">
        <v>158</v>
      </c>
      <c r="J376" s="19" t="s">
        <v>158</v>
      </c>
      <c r="K376" s="20" t="s">
        <v>159</v>
      </c>
      <c r="L376" s="20" t="s">
        <v>1298</v>
      </c>
      <c r="M376" s="20" t="s">
        <v>1299</v>
      </c>
      <c r="N376" s="20" t="s">
        <v>162</v>
      </c>
      <c r="O376" s="20" t="s">
        <v>163</v>
      </c>
      <c r="P376" s="21" t="s">
        <v>1113</v>
      </c>
      <c r="Q376" s="21" t="s">
        <v>1296</v>
      </c>
      <c r="R376" s="87"/>
      <c r="S376" s="30"/>
      <c r="T376" s="30"/>
      <c r="U376" s="30"/>
    </row>
    <row r="377" spans="1:21" s="202" customFormat="1" ht="217.5">
      <c r="A377" s="219">
        <v>88697</v>
      </c>
      <c r="B377" s="88"/>
      <c r="C377" s="88" t="s">
        <v>155</v>
      </c>
      <c r="D377" s="88" t="s">
        <v>155</v>
      </c>
      <c r="E377" s="88" t="s">
        <v>1297</v>
      </c>
      <c r="F377" s="88" t="s">
        <v>1276</v>
      </c>
      <c r="G377" s="86" t="s">
        <v>52</v>
      </c>
      <c r="H377" s="86" t="s">
        <v>64</v>
      </c>
      <c r="I377" s="19" t="s">
        <v>158</v>
      </c>
      <c r="J377" s="19" t="s">
        <v>158</v>
      </c>
      <c r="K377" s="20" t="s">
        <v>166</v>
      </c>
      <c r="L377" s="20" t="s">
        <v>1298</v>
      </c>
      <c r="M377" s="20" t="s">
        <v>1299</v>
      </c>
      <c r="N377" s="20" t="s">
        <v>162</v>
      </c>
      <c r="O377" s="20" t="s">
        <v>163</v>
      </c>
      <c r="P377" s="21" t="s">
        <v>1113</v>
      </c>
      <c r="Q377" s="21" t="s">
        <v>1296</v>
      </c>
      <c r="R377" s="87"/>
      <c r="S377" s="30"/>
      <c r="T377" s="30"/>
      <c r="U377" s="30"/>
    </row>
    <row r="378" spans="1:21" s="202" customFormat="1" ht="217.5">
      <c r="A378" s="220">
        <v>78810</v>
      </c>
      <c r="B378" s="196"/>
      <c r="C378" s="196" t="s">
        <v>259</v>
      </c>
      <c r="D378" s="196" t="s">
        <v>259</v>
      </c>
      <c r="E378" s="196" t="s">
        <v>1300</v>
      </c>
      <c r="F378" s="196" t="s">
        <v>1276</v>
      </c>
      <c r="G378" s="198" t="s">
        <v>52</v>
      </c>
      <c r="H378" s="198" t="s">
        <v>64</v>
      </c>
      <c r="I378" s="83" t="s">
        <v>261</v>
      </c>
      <c r="J378" s="83" t="s">
        <v>261</v>
      </c>
      <c r="K378" s="209" t="s">
        <v>159</v>
      </c>
      <c r="L378" s="209" t="s">
        <v>1301</v>
      </c>
      <c r="M378" s="209" t="s">
        <v>1302</v>
      </c>
      <c r="N378" s="209"/>
      <c r="O378" s="209" t="s">
        <v>163</v>
      </c>
      <c r="P378" s="200" t="s">
        <v>1113</v>
      </c>
      <c r="Q378" s="200" t="s">
        <v>1303</v>
      </c>
      <c r="R378" s="280"/>
      <c r="S378" s="281"/>
      <c r="T378" s="281"/>
      <c r="U378" s="201" t="s">
        <v>265</v>
      </c>
    </row>
    <row r="379" spans="1:21" s="202" customFormat="1" ht="217.5">
      <c r="A379" s="220">
        <v>88810</v>
      </c>
      <c r="B379" s="196"/>
      <c r="C379" s="196" t="s">
        <v>259</v>
      </c>
      <c r="D379" s="196" t="s">
        <v>259</v>
      </c>
      <c r="E379" s="196" t="s">
        <v>1300</v>
      </c>
      <c r="F379" s="196" t="s">
        <v>1276</v>
      </c>
      <c r="G379" s="198" t="s">
        <v>52</v>
      </c>
      <c r="H379" s="198" t="s">
        <v>64</v>
      </c>
      <c r="I379" s="199" t="s">
        <v>261</v>
      </c>
      <c r="J379" s="199" t="s">
        <v>261</v>
      </c>
      <c r="K379" s="209" t="s">
        <v>166</v>
      </c>
      <c r="L379" s="209" t="s">
        <v>1301</v>
      </c>
      <c r="M379" s="209" t="s">
        <v>1302</v>
      </c>
      <c r="N379" s="209"/>
      <c r="O379" s="209" t="s">
        <v>163</v>
      </c>
      <c r="P379" s="200" t="s">
        <v>1113</v>
      </c>
      <c r="Q379" s="200" t="s">
        <v>1303</v>
      </c>
      <c r="R379" s="280">
        <v>78810</v>
      </c>
      <c r="S379" s="281"/>
      <c r="T379" s="281"/>
      <c r="U379" s="201" t="s">
        <v>265</v>
      </c>
    </row>
    <row r="380" spans="1:21" s="202" customFormat="1" ht="116">
      <c r="A380" s="207">
        <v>88164</v>
      </c>
      <c r="B380" s="196"/>
      <c r="C380" s="196" t="s">
        <v>259</v>
      </c>
      <c r="D380" s="196" t="s">
        <v>259</v>
      </c>
      <c r="E380" s="196" t="s">
        <v>1304</v>
      </c>
      <c r="F380" s="196" t="s">
        <v>1276</v>
      </c>
      <c r="G380" s="198" t="s">
        <v>52</v>
      </c>
      <c r="H380" s="198" t="s">
        <v>64</v>
      </c>
      <c r="I380" s="199" t="s">
        <v>261</v>
      </c>
      <c r="J380" s="199" t="s">
        <v>261</v>
      </c>
      <c r="K380" s="209" t="s">
        <v>179</v>
      </c>
      <c r="L380" s="209" t="s">
        <v>1305</v>
      </c>
      <c r="M380" s="209" t="s">
        <v>1306</v>
      </c>
      <c r="N380" s="209" t="s">
        <v>1307</v>
      </c>
      <c r="O380" s="209" t="s">
        <v>163</v>
      </c>
      <c r="P380" s="196"/>
      <c r="Q380" s="200" t="s">
        <v>1308</v>
      </c>
      <c r="R380" s="228"/>
      <c r="S380" s="201"/>
      <c r="T380" s="201"/>
      <c r="U380" s="201" t="s">
        <v>265</v>
      </c>
    </row>
    <row r="381" spans="1:21" s="202" customFormat="1" ht="116">
      <c r="A381" s="147">
        <v>78174</v>
      </c>
      <c r="B381" s="88"/>
      <c r="C381" s="88" t="s">
        <v>154</v>
      </c>
      <c r="D381" s="88" t="s">
        <v>154</v>
      </c>
      <c r="E381" s="88" t="s">
        <v>1309</v>
      </c>
      <c r="F381" s="88" t="s">
        <v>1276</v>
      </c>
      <c r="G381" s="86" t="s">
        <v>52</v>
      </c>
      <c r="H381" s="86" t="s">
        <v>64</v>
      </c>
      <c r="I381" s="19" t="s">
        <v>158</v>
      </c>
      <c r="J381" s="19" t="s">
        <v>158</v>
      </c>
      <c r="K381" s="20" t="s">
        <v>159</v>
      </c>
      <c r="L381" s="20" t="s">
        <v>1310</v>
      </c>
      <c r="M381" s="20" t="s">
        <v>1311</v>
      </c>
      <c r="N381" s="20" t="s">
        <v>1312</v>
      </c>
      <c r="O381" s="20" t="s">
        <v>163</v>
      </c>
      <c r="P381" s="88"/>
      <c r="Q381" s="21" t="s">
        <v>1313</v>
      </c>
      <c r="R381" s="87"/>
      <c r="S381" s="30"/>
      <c r="T381" s="30"/>
      <c r="U381" s="30"/>
    </row>
    <row r="382" spans="1:21" s="202" customFormat="1" ht="116">
      <c r="A382" s="147">
        <v>88174</v>
      </c>
      <c r="B382" s="88"/>
      <c r="C382" s="88" t="s">
        <v>154</v>
      </c>
      <c r="D382" s="88" t="s">
        <v>154</v>
      </c>
      <c r="E382" s="88" t="s">
        <v>1309</v>
      </c>
      <c r="F382" s="88" t="s">
        <v>1276</v>
      </c>
      <c r="G382" s="86" t="s">
        <v>52</v>
      </c>
      <c r="H382" s="86" t="s">
        <v>64</v>
      </c>
      <c r="I382" s="19" t="s">
        <v>158</v>
      </c>
      <c r="J382" s="19" t="s">
        <v>158</v>
      </c>
      <c r="K382" s="20" t="s">
        <v>166</v>
      </c>
      <c r="L382" s="20" t="s">
        <v>1310</v>
      </c>
      <c r="M382" s="20" t="s">
        <v>1311</v>
      </c>
      <c r="N382" s="20" t="s">
        <v>1314</v>
      </c>
      <c r="O382" s="20" t="s">
        <v>163</v>
      </c>
      <c r="P382" s="88"/>
      <c r="Q382" s="21" t="s">
        <v>1313</v>
      </c>
      <c r="R382" s="87"/>
      <c r="S382" s="30"/>
      <c r="T382" s="30"/>
      <c r="U382" s="30"/>
    </row>
    <row r="383" spans="1:21" s="202" customFormat="1" ht="145">
      <c r="A383" s="147">
        <v>88175</v>
      </c>
      <c r="B383" s="88"/>
      <c r="C383" s="88" t="s">
        <v>154</v>
      </c>
      <c r="D383" s="88" t="s">
        <v>154</v>
      </c>
      <c r="E383" s="88" t="s">
        <v>1315</v>
      </c>
      <c r="F383" s="88" t="s">
        <v>1276</v>
      </c>
      <c r="G383" s="86" t="s">
        <v>52</v>
      </c>
      <c r="H383" s="86" t="s">
        <v>64</v>
      </c>
      <c r="I383" s="19" t="s">
        <v>158</v>
      </c>
      <c r="J383" s="19" t="s">
        <v>158</v>
      </c>
      <c r="K383" s="20" t="s">
        <v>179</v>
      </c>
      <c r="L383" s="20" t="s">
        <v>1316</v>
      </c>
      <c r="M383" s="20" t="s">
        <v>1317</v>
      </c>
      <c r="N383" s="20"/>
      <c r="O383" s="20" t="s">
        <v>163</v>
      </c>
      <c r="P383" s="88"/>
      <c r="Q383" s="21" t="s">
        <v>1318</v>
      </c>
      <c r="R383" s="87"/>
      <c r="S383" s="30"/>
      <c r="T383" s="30"/>
      <c r="U383" s="30"/>
    </row>
    <row r="384" spans="1:21" s="202" customFormat="1" ht="72.5">
      <c r="A384" s="147">
        <v>78025</v>
      </c>
      <c r="B384" s="88"/>
      <c r="C384" s="88" t="s">
        <v>176</v>
      </c>
      <c r="D384" s="88" t="s">
        <v>176</v>
      </c>
      <c r="E384" s="88"/>
      <c r="F384" s="88" t="s">
        <v>1276</v>
      </c>
      <c r="G384" s="86" t="s">
        <v>52</v>
      </c>
      <c r="H384" s="86" t="s">
        <v>64</v>
      </c>
      <c r="I384" s="19" t="s">
        <v>158</v>
      </c>
      <c r="J384" s="19" t="s">
        <v>158</v>
      </c>
      <c r="K384" s="20" t="s">
        <v>159</v>
      </c>
      <c r="L384" s="20" t="s">
        <v>1319</v>
      </c>
      <c r="M384" s="20" t="s">
        <v>1320</v>
      </c>
      <c r="N384" s="20" t="s">
        <v>1321</v>
      </c>
      <c r="O384" s="20" t="s">
        <v>163</v>
      </c>
      <c r="P384" s="88"/>
      <c r="Q384" s="21" t="s">
        <v>1322</v>
      </c>
      <c r="R384" s="87"/>
      <c r="S384" s="30"/>
      <c r="T384" s="30"/>
      <c r="U384" s="30"/>
    </row>
    <row r="385" spans="1:21" s="202" customFormat="1" ht="72.5">
      <c r="A385" s="147">
        <v>88095</v>
      </c>
      <c r="B385" s="88"/>
      <c r="C385" s="88" t="s">
        <v>176</v>
      </c>
      <c r="D385" s="88" t="s">
        <v>176</v>
      </c>
      <c r="E385" s="88"/>
      <c r="F385" s="88" t="s">
        <v>1276</v>
      </c>
      <c r="G385" s="86" t="s">
        <v>52</v>
      </c>
      <c r="H385" s="86" t="s">
        <v>64</v>
      </c>
      <c r="I385" s="19" t="s">
        <v>158</v>
      </c>
      <c r="J385" s="19" t="s">
        <v>158</v>
      </c>
      <c r="K385" s="20" t="s">
        <v>166</v>
      </c>
      <c r="L385" s="20" t="s">
        <v>1319</v>
      </c>
      <c r="M385" s="20" t="s">
        <v>1320</v>
      </c>
      <c r="N385" s="20" t="s">
        <v>162</v>
      </c>
      <c r="O385" s="20" t="s">
        <v>163</v>
      </c>
      <c r="P385" s="88"/>
      <c r="Q385" s="21" t="s">
        <v>1322</v>
      </c>
      <c r="R385" s="87"/>
      <c r="S385" s="30"/>
      <c r="T385" s="30"/>
      <c r="U385" s="30"/>
    </row>
    <row r="386" spans="1:21" s="154" customFormat="1" ht="116">
      <c r="A386" s="147">
        <v>78048</v>
      </c>
      <c r="B386" s="88"/>
      <c r="C386" s="88" t="s">
        <v>154</v>
      </c>
      <c r="D386" s="88" t="s">
        <v>154</v>
      </c>
      <c r="E386" s="88"/>
      <c r="F386" s="88" t="s">
        <v>1276</v>
      </c>
      <c r="G386" s="86" t="s">
        <v>52</v>
      </c>
      <c r="H386" s="86" t="s">
        <v>64</v>
      </c>
      <c r="I386" s="19" t="s">
        <v>158</v>
      </c>
      <c r="J386" s="19" t="s">
        <v>158</v>
      </c>
      <c r="K386" s="20" t="s">
        <v>159</v>
      </c>
      <c r="L386" s="20" t="s">
        <v>1323</v>
      </c>
      <c r="M386" s="20" t="s">
        <v>1324</v>
      </c>
      <c r="N386" s="20" t="s">
        <v>1325</v>
      </c>
      <c r="O386" s="20" t="s">
        <v>163</v>
      </c>
      <c r="P386" s="88"/>
      <c r="Q386" s="21" t="s">
        <v>1322</v>
      </c>
      <c r="R386" s="87"/>
      <c r="S386" s="30"/>
      <c r="T386" s="30"/>
      <c r="U386" s="30"/>
    </row>
    <row r="387" spans="1:21" s="154" customFormat="1" ht="116">
      <c r="A387" s="147">
        <v>88123</v>
      </c>
      <c r="B387" s="88"/>
      <c r="C387" s="88" t="s">
        <v>168</v>
      </c>
      <c r="D387" s="88" t="s">
        <v>168</v>
      </c>
      <c r="E387" s="88"/>
      <c r="F387" s="88" t="s">
        <v>1276</v>
      </c>
      <c r="G387" s="86" t="s">
        <v>52</v>
      </c>
      <c r="H387" s="86" t="s">
        <v>64</v>
      </c>
      <c r="I387" s="19" t="s">
        <v>158</v>
      </c>
      <c r="J387" s="19" t="s">
        <v>158</v>
      </c>
      <c r="K387" s="20" t="s">
        <v>166</v>
      </c>
      <c r="L387" s="20" t="s">
        <v>1323</v>
      </c>
      <c r="M387" s="20" t="s">
        <v>1324</v>
      </c>
      <c r="N387" s="20" t="s">
        <v>1326</v>
      </c>
      <c r="O387" s="20" t="s">
        <v>163</v>
      </c>
      <c r="P387" s="88"/>
      <c r="Q387" s="21" t="s">
        <v>1322</v>
      </c>
      <c r="R387" s="87"/>
      <c r="S387" s="30"/>
      <c r="T387" s="30"/>
      <c r="U387" s="30"/>
    </row>
    <row r="388" spans="1:21" s="154" customFormat="1" ht="101.5">
      <c r="A388" s="147">
        <v>78172</v>
      </c>
      <c r="B388" s="88"/>
      <c r="C388" s="88" t="s">
        <v>168</v>
      </c>
      <c r="D388" s="88" t="s">
        <v>168</v>
      </c>
      <c r="E388" s="88" t="s">
        <v>1327</v>
      </c>
      <c r="F388" s="88" t="s">
        <v>1276</v>
      </c>
      <c r="G388" s="86" t="s">
        <v>52</v>
      </c>
      <c r="H388" s="86" t="s">
        <v>64</v>
      </c>
      <c r="I388" s="19" t="s">
        <v>158</v>
      </c>
      <c r="J388" s="19" t="s">
        <v>158</v>
      </c>
      <c r="K388" s="20" t="s">
        <v>159</v>
      </c>
      <c r="L388" s="20" t="s">
        <v>1328</v>
      </c>
      <c r="M388" s="20" t="s">
        <v>1329</v>
      </c>
      <c r="N388" s="20" t="s">
        <v>162</v>
      </c>
      <c r="O388" s="20" t="s">
        <v>163</v>
      </c>
      <c r="P388" s="88"/>
      <c r="Q388" s="21" t="s">
        <v>1330</v>
      </c>
      <c r="R388" s="87"/>
      <c r="S388" s="30"/>
      <c r="T388" s="30"/>
      <c r="U388" s="30"/>
    </row>
    <row r="389" spans="1:21" s="154" customFormat="1" ht="101.5">
      <c r="A389" s="147">
        <v>88172</v>
      </c>
      <c r="B389" s="88"/>
      <c r="C389" s="88" t="s">
        <v>154</v>
      </c>
      <c r="D389" s="88" t="s">
        <v>154</v>
      </c>
      <c r="E389" s="88" t="s">
        <v>1327</v>
      </c>
      <c r="F389" s="88" t="s">
        <v>1276</v>
      </c>
      <c r="G389" s="86" t="s">
        <v>52</v>
      </c>
      <c r="H389" s="86" t="s">
        <v>64</v>
      </c>
      <c r="I389" s="19" t="s">
        <v>158</v>
      </c>
      <c r="J389" s="19" t="s">
        <v>158</v>
      </c>
      <c r="K389" s="20" t="s">
        <v>166</v>
      </c>
      <c r="L389" s="20" t="s">
        <v>1328</v>
      </c>
      <c r="M389" s="20" t="s">
        <v>1329</v>
      </c>
      <c r="N389" s="20" t="s">
        <v>162</v>
      </c>
      <c r="O389" s="20" t="s">
        <v>163</v>
      </c>
      <c r="P389" s="88"/>
      <c r="Q389" s="21" t="s">
        <v>1330</v>
      </c>
      <c r="R389" s="87"/>
      <c r="S389" s="30"/>
      <c r="T389" s="30"/>
      <c r="U389" s="30"/>
    </row>
    <row r="390" spans="1:21" s="202" customFormat="1" ht="101.5">
      <c r="A390" s="147" t="s">
        <v>1331</v>
      </c>
      <c r="B390" s="88"/>
      <c r="C390" s="88" t="s">
        <v>168</v>
      </c>
      <c r="D390" s="88" t="s">
        <v>168</v>
      </c>
      <c r="E390" s="88" t="s">
        <v>1327</v>
      </c>
      <c r="F390" s="88" t="s">
        <v>1276</v>
      </c>
      <c r="G390" s="86" t="s">
        <v>52</v>
      </c>
      <c r="H390" s="86" t="s">
        <v>64</v>
      </c>
      <c r="I390" s="19" t="s">
        <v>158</v>
      </c>
      <c r="J390" s="19" t="s">
        <v>158</v>
      </c>
      <c r="K390" s="20" t="s">
        <v>169</v>
      </c>
      <c r="L390" s="20" t="s">
        <v>1332</v>
      </c>
      <c r="M390" s="20" t="s">
        <v>1329</v>
      </c>
      <c r="N390" s="20"/>
      <c r="O390" s="20" t="s">
        <v>163</v>
      </c>
      <c r="P390" s="88"/>
      <c r="Q390" s="21" t="s">
        <v>1330</v>
      </c>
      <c r="R390" s="87"/>
      <c r="S390" s="30"/>
      <c r="T390" s="30"/>
      <c r="U390" s="30"/>
    </row>
    <row r="391" spans="1:21" s="202" customFormat="1" ht="101.5">
      <c r="A391" s="147">
        <v>78173</v>
      </c>
      <c r="B391" s="88"/>
      <c r="C391" s="88" t="s">
        <v>168</v>
      </c>
      <c r="D391" s="88" t="s">
        <v>168</v>
      </c>
      <c r="E391" s="88" t="s">
        <v>1327</v>
      </c>
      <c r="F391" s="88" t="s">
        <v>1276</v>
      </c>
      <c r="G391" s="86" t="s">
        <v>52</v>
      </c>
      <c r="H391" s="86" t="s">
        <v>64</v>
      </c>
      <c r="I391" s="19" t="s">
        <v>158</v>
      </c>
      <c r="J391" s="19" t="s">
        <v>158</v>
      </c>
      <c r="K391" s="20" t="s">
        <v>159</v>
      </c>
      <c r="L391" s="20" t="s">
        <v>1333</v>
      </c>
      <c r="M391" s="20" t="s">
        <v>1334</v>
      </c>
      <c r="N391" s="20" t="s">
        <v>162</v>
      </c>
      <c r="O391" s="20" t="s">
        <v>163</v>
      </c>
      <c r="P391" s="88"/>
      <c r="Q391" s="21" t="s">
        <v>1330</v>
      </c>
      <c r="R391" s="87"/>
      <c r="S391" s="30"/>
      <c r="T391" s="30"/>
      <c r="U391" s="30"/>
    </row>
    <row r="392" spans="1:21" s="154" customFormat="1" ht="101.5">
      <c r="A392" s="147">
        <v>88173</v>
      </c>
      <c r="B392" s="88"/>
      <c r="C392" s="88" t="s">
        <v>168</v>
      </c>
      <c r="D392" s="88" t="s">
        <v>168</v>
      </c>
      <c r="E392" s="88" t="s">
        <v>1327</v>
      </c>
      <c r="F392" s="88" t="s">
        <v>1276</v>
      </c>
      <c r="G392" s="86" t="s">
        <v>52</v>
      </c>
      <c r="H392" s="86" t="s">
        <v>64</v>
      </c>
      <c r="I392" s="19" t="s">
        <v>158</v>
      </c>
      <c r="J392" s="19" t="s">
        <v>158</v>
      </c>
      <c r="K392" s="20" t="s">
        <v>166</v>
      </c>
      <c r="L392" s="20" t="s">
        <v>1333</v>
      </c>
      <c r="M392" s="20" t="s">
        <v>1335</v>
      </c>
      <c r="N392" s="20" t="s">
        <v>162</v>
      </c>
      <c r="O392" s="20" t="s">
        <v>163</v>
      </c>
      <c r="P392" s="88"/>
      <c r="Q392" s="21" t="s">
        <v>1330</v>
      </c>
      <c r="R392" s="87"/>
      <c r="S392" s="30"/>
      <c r="T392" s="30"/>
      <c r="U392" s="30"/>
    </row>
    <row r="393" spans="1:21" s="202" customFormat="1" ht="116">
      <c r="A393" s="207">
        <v>78198</v>
      </c>
      <c r="B393" s="196"/>
      <c r="C393" s="196" t="s">
        <v>259</v>
      </c>
      <c r="D393" s="196" t="s">
        <v>259</v>
      </c>
      <c r="E393" s="196" t="s">
        <v>1336</v>
      </c>
      <c r="F393" s="196" t="s">
        <v>1276</v>
      </c>
      <c r="G393" s="198" t="s">
        <v>52</v>
      </c>
      <c r="H393" s="198" t="s">
        <v>64</v>
      </c>
      <c r="I393" s="199" t="s">
        <v>261</v>
      </c>
      <c r="J393" s="199" t="s">
        <v>261</v>
      </c>
      <c r="K393" s="209" t="s">
        <v>159</v>
      </c>
      <c r="L393" s="209" t="s">
        <v>1337</v>
      </c>
      <c r="M393" s="209" t="s">
        <v>1338</v>
      </c>
      <c r="N393" s="209" t="s">
        <v>162</v>
      </c>
      <c r="O393" s="209" t="s">
        <v>163</v>
      </c>
      <c r="P393" s="196"/>
      <c r="Q393" s="200" t="s">
        <v>1330</v>
      </c>
      <c r="R393" s="228"/>
      <c r="S393" s="201"/>
      <c r="T393" s="201"/>
      <c r="U393" s="201" t="s">
        <v>851</v>
      </c>
    </row>
    <row r="394" spans="1:21" s="202" customFormat="1" ht="116">
      <c r="A394" s="207">
        <v>88198</v>
      </c>
      <c r="B394" s="196"/>
      <c r="C394" s="196" t="s">
        <v>259</v>
      </c>
      <c r="D394" s="196" t="s">
        <v>259</v>
      </c>
      <c r="E394" s="196" t="s">
        <v>1336</v>
      </c>
      <c r="F394" s="196" t="s">
        <v>1276</v>
      </c>
      <c r="G394" s="198" t="s">
        <v>52</v>
      </c>
      <c r="H394" s="198" t="s">
        <v>64</v>
      </c>
      <c r="I394" s="199" t="s">
        <v>261</v>
      </c>
      <c r="J394" s="199" t="s">
        <v>261</v>
      </c>
      <c r="K394" s="209" t="s">
        <v>166</v>
      </c>
      <c r="L394" s="209" t="s">
        <v>1337</v>
      </c>
      <c r="M394" s="209" t="s">
        <v>1338</v>
      </c>
      <c r="N394" s="209" t="s">
        <v>162</v>
      </c>
      <c r="O394" s="209" t="s">
        <v>163</v>
      </c>
      <c r="P394" s="196"/>
      <c r="Q394" s="200" t="s">
        <v>1330</v>
      </c>
      <c r="R394" s="228">
        <v>78198</v>
      </c>
      <c r="S394" s="201"/>
      <c r="T394" s="201"/>
      <c r="U394" s="201" t="s">
        <v>851</v>
      </c>
    </row>
    <row r="395" spans="1:21" s="202" customFormat="1" ht="188.5">
      <c r="A395" s="207">
        <v>78201</v>
      </c>
      <c r="B395" s="196"/>
      <c r="C395" s="196" t="s">
        <v>259</v>
      </c>
      <c r="D395" s="196" t="s">
        <v>259</v>
      </c>
      <c r="E395" s="196" t="s">
        <v>1339</v>
      </c>
      <c r="F395" s="196" t="s">
        <v>1276</v>
      </c>
      <c r="G395" s="198" t="s">
        <v>52</v>
      </c>
      <c r="H395" s="198" t="s">
        <v>64</v>
      </c>
      <c r="I395" s="199" t="s">
        <v>261</v>
      </c>
      <c r="J395" s="199" t="s">
        <v>261</v>
      </c>
      <c r="K395" s="209" t="s">
        <v>159</v>
      </c>
      <c r="L395" s="209" t="s">
        <v>1340</v>
      </c>
      <c r="M395" s="209" t="s">
        <v>1341</v>
      </c>
      <c r="N395" s="209"/>
      <c r="O395" s="209" t="s">
        <v>163</v>
      </c>
      <c r="P395" s="196"/>
      <c r="Q395" s="200" t="s">
        <v>1342</v>
      </c>
      <c r="R395" s="228"/>
      <c r="S395" s="201"/>
      <c r="T395" s="201"/>
      <c r="U395" s="201" t="s">
        <v>265</v>
      </c>
    </row>
    <row r="396" spans="1:21" s="202" customFormat="1" ht="188.5">
      <c r="A396" s="207">
        <v>88201</v>
      </c>
      <c r="B396" s="196"/>
      <c r="C396" s="196" t="s">
        <v>259</v>
      </c>
      <c r="D396" s="196" t="s">
        <v>259</v>
      </c>
      <c r="E396" s="196" t="s">
        <v>1339</v>
      </c>
      <c r="F396" s="196" t="s">
        <v>1276</v>
      </c>
      <c r="G396" s="198" t="s">
        <v>52</v>
      </c>
      <c r="H396" s="198" t="s">
        <v>64</v>
      </c>
      <c r="I396" s="199" t="s">
        <v>261</v>
      </c>
      <c r="J396" s="199" t="s">
        <v>261</v>
      </c>
      <c r="K396" s="209" t="s">
        <v>166</v>
      </c>
      <c r="L396" s="209" t="s">
        <v>1340</v>
      </c>
      <c r="M396" s="209" t="s">
        <v>1341</v>
      </c>
      <c r="N396" s="209"/>
      <c r="O396" s="209" t="s">
        <v>163</v>
      </c>
      <c r="P396" s="196"/>
      <c r="Q396" s="200" t="s">
        <v>1342</v>
      </c>
      <c r="R396" s="228">
        <v>78201</v>
      </c>
      <c r="S396" s="201"/>
      <c r="T396" s="201"/>
      <c r="U396" s="201" t="s">
        <v>265</v>
      </c>
    </row>
    <row r="397" spans="1:21" s="202" customFormat="1" ht="159.5">
      <c r="A397" s="207">
        <v>78202</v>
      </c>
      <c r="B397" s="196"/>
      <c r="C397" s="196" t="s">
        <v>259</v>
      </c>
      <c r="D397" s="196" t="s">
        <v>259</v>
      </c>
      <c r="E397" s="196" t="s">
        <v>1343</v>
      </c>
      <c r="F397" s="196" t="s">
        <v>1276</v>
      </c>
      <c r="G397" s="198" t="s">
        <v>52</v>
      </c>
      <c r="H397" s="198" t="s">
        <v>64</v>
      </c>
      <c r="I397" s="199" t="s">
        <v>261</v>
      </c>
      <c r="J397" s="199" t="s">
        <v>261</v>
      </c>
      <c r="K397" s="209" t="s">
        <v>159</v>
      </c>
      <c r="L397" s="209" t="s">
        <v>1344</v>
      </c>
      <c r="M397" s="209" t="s">
        <v>1345</v>
      </c>
      <c r="N397" s="209" t="s">
        <v>1346</v>
      </c>
      <c r="O397" s="209" t="s">
        <v>163</v>
      </c>
      <c r="P397" s="196"/>
      <c r="Q397" s="200" t="s">
        <v>1347</v>
      </c>
      <c r="R397" s="228"/>
      <c r="S397" s="201"/>
      <c r="T397" s="201"/>
      <c r="U397" s="201" t="s">
        <v>265</v>
      </c>
    </row>
    <row r="398" spans="1:21" s="202" customFormat="1" ht="174">
      <c r="A398" s="207">
        <v>88202</v>
      </c>
      <c r="B398" s="196"/>
      <c r="C398" s="196" t="s">
        <v>259</v>
      </c>
      <c r="D398" s="196" t="s">
        <v>259</v>
      </c>
      <c r="E398" s="196" t="s">
        <v>1343</v>
      </c>
      <c r="F398" s="196" t="s">
        <v>1276</v>
      </c>
      <c r="G398" s="198" t="s">
        <v>52</v>
      </c>
      <c r="H398" s="198" t="s">
        <v>64</v>
      </c>
      <c r="I398" s="199" t="s">
        <v>261</v>
      </c>
      <c r="J398" s="199" t="s">
        <v>261</v>
      </c>
      <c r="K398" s="209" t="s">
        <v>166</v>
      </c>
      <c r="L398" s="209" t="s">
        <v>1344</v>
      </c>
      <c r="M398" s="209" t="s">
        <v>1348</v>
      </c>
      <c r="N398" s="209"/>
      <c r="O398" s="209" t="s">
        <v>163</v>
      </c>
      <c r="P398" s="196"/>
      <c r="Q398" s="200" t="s">
        <v>1347</v>
      </c>
      <c r="R398" s="228">
        <v>78202</v>
      </c>
      <c r="S398" s="201"/>
      <c r="T398" s="201"/>
      <c r="U398" s="201" t="s">
        <v>265</v>
      </c>
    </row>
    <row r="399" spans="1:21" s="3" customFormat="1" ht="159.5">
      <c r="A399" s="147" t="s">
        <v>1349</v>
      </c>
      <c r="B399" s="88"/>
      <c r="C399" s="88" t="s">
        <v>176</v>
      </c>
      <c r="D399" s="88" t="s">
        <v>176</v>
      </c>
      <c r="E399" s="88" t="s">
        <v>1350</v>
      </c>
      <c r="F399" s="88" t="s">
        <v>1276</v>
      </c>
      <c r="G399" s="86" t="s">
        <v>52</v>
      </c>
      <c r="H399" s="86" t="s">
        <v>64</v>
      </c>
      <c r="I399" s="19" t="s">
        <v>158</v>
      </c>
      <c r="J399" s="19" t="s">
        <v>158</v>
      </c>
      <c r="K399" s="20" t="s">
        <v>166</v>
      </c>
      <c r="L399" s="20" t="s">
        <v>1351</v>
      </c>
      <c r="M399" s="20" t="s">
        <v>1352</v>
      </c>
      <c r="N399" s="20" t="s">
        <v>1353</v>
      </c>
      <c r="O399" s="20" t="s">
        <v>163</v>
      </c>
      <c r="P399" s="88"/>
      <c r="Q399" s="21" t="s">
        <v>1354</v>
      </c>
      <c r="R399" s="87" t="s">
        <v>1355</v>
      </c>
      <c r="S399" s="87"/>
      <c r="T399" s="87"/>
      <c r="U399" s="30"/>
    </row>
    <row r="400" spans="1:21" s="3" customFormat="1" ht="232">
      <c r="A400" s="147" t="s">
        <v>1355</v>
      </c>
      <c r="B400" s="88"/>
      <c r="C400" s="88" t="s">
        <v>176</v>
      </c>
      <c r="D400" s="88" t="s">
        <v>176</v>
      </c>
      <c r="E400" s="88" t="s">
        <v>1350</v>
      </c>
      <c r="F400" s="88" t="s">
        <v>1276</v>
      </c>
      <c r="G400" s="86" t="s">
        <v>52</v>
      </c>
      <c r="H400" s="86" t="s">
        <v>64</v>
      </c>
      <c r="I400" s="19" t="s">
        <v>158</v>
      </c>
      <c r="J400" s="19" t="s">
        <v>158</v>
      </c>
      <c r="K400" s="20" t="s">
        <v>159</v>
      </c>
      <c r="L400" s="20" t="s">
        <v>1351</v>
      </c>
      <c r="M400" s="20" t="s">
        <v>1352</v>
      </c>
      <c r="N400" s="20" t="s">
        <v>1356</v>
      </c>
      <c r="O400" s="20" t="s">
        <v>163</v>
      </c>
      <c r="P400" s="88"/>
      <c r="Q400" s="21" t="s">
        <v>1354</v>
      </c>
      <c r="R400" s="87"/>
      <c r="S400" s="87"/>
      <c r="T400" s="87"/>
      <c r="U400" s="30"/>
    </row>
    <row r="401" spans="1:21" s="3" customFormat="1" ht="130.5">
      <c r="A401" s="147">
        <v>78213</v>
      </c>
      <c r="B401" s="88"/>
      <c r="C401" s="88" t="s">
        <v>176</v>
      </c>
      <c r="D401" s="88" t="s">
        <v>176</v>
      </c>
      <c r="E401" s="88" t="s">
        <v>1357</v>
      </c>
      <c r="F401" s="88" t="s">
        <v>1276</v>
      </c>
      <c r="G401" s="86" t="s">
        <v>52</v>
      </c>
      <c r="H401" s="86" t="s">
        <v>64</v>
      </c>
      <c r="I401" s="19" t="s">
        <v>158</v>
      </c>
      <c r="J401" s="19" t="s">
        <v>158</v>
      </c>
      <c r="K401" s="20" t="s">
        <v>159</v>
      </c>
      <c r="L401" s="20" t="s">
        <v>1358</v>
      </c>
      <c r="M401" s="20" t="s">
        <v>1359</v>
      </c>
      <c r="N401" s="20" t="s">
        <v>1360</v>
      </c>
      <c r="O401" s="20" t="s">
        <v>163</v>
      </c>
      <c r="P401" s="88"/>
      <c r="Q401" s="21" t="s">
        <v>1361</v>
      </c>
      <c r="R401" s="87"/>
      <c r="S401" s="30"/>
      <c r="T401" s="30"/>
      <c r="U401" s="30"/>
    </row>
    <row r="402" spans="1:21" s="3" customFormat="1" ht="130.5">
      <c r="A402" s="147">
        <v>88213</v>
      </c>
      <c r="B402" s="88"/>
      <c r="C402" s="88" t="s">
        <v>176</v>
      </c>
      <c r="D402" s="88" t="s">
        <v>176</v>
      </c>
      <c r="E402" s="88" t="s">
        <v>1357</v>
      </c>
      <c r="F402" s="88" t="s">
        <v>1276</v>
      </c>
      <c r="G402" s="86" t="s">
        <v>52</v>
      </c>
      <c r="H402" s="86" t="s">
        <v>64</v>
      </c>
      <c r="I402" s="19" t="s">
        <v>158</v>
      </c>
      <c r="J402" s="19" t="s">
        <v>158</v>
      </c>
      <c r="K402" s="20" t="s">
        <v>166</v>
      </c>
      <c r="L402" s="20" t="s">
        <v>1358</v>
      </c>
      <c r="M402" s="20" t="s">
        <v>1359</v>
      </c>
      <c r="N402" s="20" t="s">
        <v>1362</v>
      </c>
      <c r="O402" s="20" t="s">
        <v>163</v>
      </c>
      <c r="P402" s="88"/>
      <c r="Q402" s="21" t="s">
        <v>1361</v>
      </c>
      <c r="R402" s="87"/>
      <c r="S402" s="30"/>
      <c r="T402" s="30"/>
      <c r="U402" s="30"/>
    </row>
    <row r="403" spans="1:21" s="154" customFormat="1" ht="203">
      <c r="A403" s="148">
        <v>78215</v>
      </c>
      <c r="B403" s="153"/>
      <c r="C403" s="153" t="s">
        <v>443</v>
      </c>
      <c r="D403" s="153" t="s">
        <v>435</v>
      </c>
      <c r="E403" s="153" t="s">
        <v>1363</v>
      </c>
      <c r="F403" s="153" t="s">
        <v>1276</v>
      </c>
      <c r="G403" s="151" t="s">
        <v>52</v>
      </c>
      <c r="H403" s="151" t="s">
        <v>64</v>
      </c>
      <c r="I403" s="83" t="s">
        <v>437</v>
      </c>
      <c r="J403" s="83" t="s">
        <v>437</v>
      </c>
      <c r="K403" s="84" t="s">
        <v>159</v>
      </c>
      <c r="L403" s="84" t="s">
        <v>1364</v>
      </c>
      <c r="M403" s="84" t="s">
        <v>1365</v>
      </c>
      <c r="N403" s="84" t="s">
        <v>162</v>
      </c>
      <c r="O403" s="84" t="s">
        <v>163</v>
      </c>
      <c r="P403" s="153"/>
      <c r="Q403" s="28" t="s">
        <v>1330</v>
      </c>
      <c r="R403" s="227"/>
      <c r="S403" s="152"/>
      <c r="T403" s="152"/>
      <c r="U403" s="152" t="s">
        <v>445</v>
      </c>
    </row>
    <row r="404" spans="1:21" s="154" customFormat="1" ht="203">
      <c r="A404" s="148">
        <v>88215</v>
      </c>
      <c r="B404" s="153"/>
      <c r="C404" s="153" t="s">
        <v>443</v>
      </c>
      <c r="D404" s="153" t="s">
        <v>435</v>
      </c>
      <c r="E404" s="153" t="s">
        <v>1363</v>
      </c>
      <c r="F404" s="153" t="s">
        <v>1276</v>
      </c>
      <c r="G404" s="151" t="s">
        <v>52</v>
      </c>
      <c r="H404" s="151" t="s">
        <v>64</v>
      </c>
      <c r="I404" s="83" t="s">
        <v>437</v>
      </c>
      <c r="J404" s="83" t="s">
        <v>437</v>
      </c>
      <c r="K404" s="84" t="s">
        <v>166</v>
      </c>
      <c r="L404" s="84" t="s">
        <v>1364</v>
      </c>
      <c r="M404" s="84" t="s">
        <v>1365</v>
      </c>
      <c r="N404" s="84" t="s">
        <v>162</v>
      </c>
      <c r="O404" s="84" t="s">
        <v>163</v>
      </c>
      <c r="P404" s="153"/>
      <c r="Q404" s="28" t="s">
        <v>1330</v>
      </c>
      <c r="R404" s="227">
        <v>78215</v>
      </c>
      <c r="S404" s="152"/>
      <c r="T404" s="152"/>
      <c r="U404" s="152" t="s">
        <v>445</v>
      </c>
    </row>
    <row r="405" spans="1:21" s="202" customFormat="1" ht="130.5">
      <c r="A405" s="207">
        <v>88217</v>
      </c>
      <c r="B405" s="196"/>
      <c r="C405" s="196" t="s">
        <v>259</v>
      </c>
      <c r="D405" s="196" t="s">
        <v>259</v>
      </c>
      <c r="E405" s="196" t="s">
        <v>1363</v>
      </c>
      <c r="F405" s="196" t="s">
        <v>1276</v>
      </c>
      <c r="G405" s="198" t="s">
        <v>52</v>
      </c>
      <c r="H405" s="198" t="s">
        <v>64</v>
      </c>
      <c r="I405" s="199" t="s">
        <v>261</v>
      </c>
      <c r="J405" s="199" t="s">
        <v>261</v>
      </c>
      <c r="K405" s="209" t="s">
        <v>179</v>
      </c>
      <c r="L405" s="209" t="s">
        <v>1366</v>
      </c>
      <c r="M405" s="209" t="s">
        <v>1367</v>
      </c>
      <c r="N405" s="209" t="s">
        <v>162</v>
      </c>
      <c r="O405" s="209" t="s">
        <v>163</v>
      </c>
      <c r="P405" s="196"/>
      <c r="Q405" s="200" t="s">
        <v>1322</v>
      </c>
      <c r="R405" s="228">
        <v>78215</v>
      </c>
      <c r="S405" s="201"/>
      <c r="T405" s="201"/>
      <c r="U405" s="201" t="s">
        <v>265</v>
      </c>
    </row>
    <row r="406" spans="1:21" s="202" customFormat="1" ht="132.5">
      <c r="A406" s="207">
        <v>78220</v>
      </c>
      <c r="B406" s="196"/>
      <c r="C406" s="196" t="s">
        <v>259</v>
      </c>
      <c r="D406" s="196" t="s">
        <v>259</v>
      </c>
      <c r="E406" s="196" t="s">
        <v>1368</v>
      </c>
      <c r="F406" s="196" t="s">
        <v>1276</v>
      </c>
      <c r="G406" s="198" t="s">
        <v>55</v>
      </c>
      <c r="H406" s="198" t="s">
        <v>67</v>
      </c>
      <c r="I406" s="199" t="s">
        <v>261</v>
      </c>
      <c r="J406" s="199" t="s">
        <v>261</v>
      </c>
      <c r="K406" s="209" t="s">
        <v>159</v>
      </c>
      <c r="L406" s="209" t="s">
        <v>1369</v>
      </c>
      <c r="M406" s="209" t="s">
        <v>1370</v>
      </c>
      <c r="N406" s="209"/>
      <c r="O406" s="209" t="s">
        <v>163</v>
      </c>
      <c r="P406" s="196"/>
      <c r="Q406" s="200" t="s">
        <v>680</v>
      </c>
      <c r="R406" s="228"/>
      <c r="S406" s="201"/>
      <c r="T406" s="201"/>
      <c r="U406" s="201" t="s">
        <v>265</v>
      </c>
    </row>
    <row r="407" spans="1:21" s="202" customFormat="1" ht="132.5">
      <c r="A407" s="207">
        <v>88220</v>
      </c>
      <c r="B407" s="196"/>
      <c r="C407" s="196" t="s">
        <v>259</v>
      </c>
      <c r="D407" s="196" t="s">
        <v>259</v>
      </c>
      <c r="E407" s="196" t="s">
        <v>1368</v>
      </c>
      <c r="F407" s="196" t="s">
        <v>1276</v>
      </c>
      <c r="G407" s="198" t="s">
        <v>55</v>
      </c>
      <c r="H407" s="198" t="s">
        <v>67</v>
      </c>
      <c r="I407" s="199" t="s">
        <v>261</v>
      </c>
      <c r="J407" s="199" t="s">
        <v>261</v>
      </c>
      <c r="K407" s="209" t="s">
        <v>166</v>
      </c>
      <c r="L407" s="209" t="s">
        <v>1369</v>
      </c>
      <c r="M407" s="209" t="s">
        <v>1370</v>
      </c>
      <c r="N407" s="209"/>
      <c r="O407" s="209" t="s">
        <v>163</v>
      </c>
      <c r="P407" s="196"/>
      <c r="Q407" s="200" t="s">
        <v>680</v>
      </c>
      <c r="R407" s="228">
        <v>78220</v>
      </c>
      <c r="S407" s="201"/>
      <c r="T407" s="201"/>
      <c r="U407" s="201" t="s">
        <v>265</v>
      </c>
    </row>
    <row r="408" spans="1:21" s="154" customFormat="1" ht="132.5">
      <c r="A408" s="148">
        <v>78214</v>
      </c>
      <c r="B408" s="153"/>
      <c r="C408" s="153" t="s">
        <v>491</v>
      </c>
      <c r="D408" s="153" t="s">
        <v>491</v>
      </c>
      <c r="E408" s="153" t="s">
        <v>1371</v>
      </c>
      <c r="F408" s="153" t="s">
        <v>1276</v>
      </c>
      <c r="G408" s="151" t="s">
        <v>55</v>
      </c>
      <c r="H408" s="151" t="s">
        <v>67</v>
      </c>
      <c r="I408" s="83" t="s">
        <v>437</v>
      </c>
      <c r="J408" s="83" t="s">
        <v>437</v>
      </c>
      <c r="K408" s="84" t="s">
        <v>159</v>
      </c>
      <c r="L408" s="84" t="s">
        <v>1372</v>
      </c>
      <c r="M408" s="84" t="s">
        <v>1373</v>
      </c>
      <c r="N408" s="84"/>
      <c r="O408" s="84" t="s">
        <v>163</v>
      </c>
      <c r="P408" s="153"/>
      <c r="Q408" s="28" t="s">
        <v>1374</v>
      </c>
      <c r="R408" s="227"/>
      <c r="S408" s="152"/>
      <c r="T408" s="152"/>
      <c r="U408" s="152" t="s">
        <v>445</v>
      </c>
    </row>
    <row r="409" spans="1:21" s="173" customFormat="1" ht="132.5">
      <c r="A409" s="181">
        <v>88214</v>
      </c>
      <c r="B409" s="167"/>
      <c r="C409" s="167" t="s">
        <v>491</v>
      </c>
      <c r="D409" s="167" t="s">
        <v>491</v>
      </c>
      <c r="E409" s="167" t="s">
        <v>1371</v>
      </c>
      <c r="F409" s="167" t="s">
        <v>1276</v>
      </c>
      <c r="G409" s="169" t="s">
        <v>55</v>
      </c>
      <c r="H409" s="169" t="s">
        <v>67</v>
      </c>
      <c r="I409" s="170" t="s">
        <v>491</v>
      </c>
      <c r="J409" s="170" t="s">
        <v>491</v>
      </c>
      <c r="K409" s="177" t="s">
        <v>166</v>
      </c>
      <c r="L409" s="177" t="s">
        <v>1372</v>
      </c>
      <c r="M409" s="177" t="s">
        <v>1375</v>
      </c>
      <c r="N409" s="177"/>
      <c r="O409" s="177" t="s">
        <v>163</v>
      </c>
      <c r="P409" s="167"/>
      <c r="Q409" s="171" t="s">
        <v>1374</v>
      </c>
      <c r="R409" s="225"/>
      <c r="S409" s="172"/>
      <c r="T409" s="172"/>
      <c r="U409" s="172" t="s">
        <v>817</v>
      </c>
    </row>
    <row r="410" spans="1:21" s="202" customFormat="1" ht="145">
      <c r="A410" s="147">
        <v>78187</v>
      </c>
      <c r="B410" s="88"/>
      <c r="C410" s="88" t="s">
        <v>154</v>
      </c>
      <c r="D410" s="88" t="s">
        <v>154</v>
      </c>
      <c r="E410" s="88" t="s">
        <v>1376</v>
      </c>
      <c r="F410" s="88" t="s">
        <v>1276</v>
      </c>
      <c r="G410" s="86" t="s">
        <v>55</v>
      </c>
      <c r="H410" s="86" t="s">
        <v>67</v>
      </c>
      <c r="I410" s="19" t="s">
        <v>158</v>
      </c>
      <c r="J410" s="19" t="s">
        <v>158</v>
      </c>
      <c r="K410" s="20" t="s">
        <v>159</v>
      </c>
      <c r="L410" s="20" t="s">
        <v>1377</v>
      </c>
      <c r="M410" s="20" t="s">
        <v>1378</v>
      </c>
      <c r="N410" s="20"/>
      <c r="O410" s="20" t="s">
        <v>163</v>
      </c>
      <c r="P410" s="88"/>
      <c r="Q410" s="21" t="s">
        <v>1379</v>
      </c>
      <c r="R410" s="87"/>
      <c r="S410" s="30"/>
      <c r="T410" s="30"/>
      <c r="U410" s="30"/>
    </row>
    <row r="411" spans="1:21" s="202" customFormat="1" ht="145">
      <c r="A411" s="147">
        <v>88187</v>
      </c>
      <c r="B411" s="88"/>
      <c r="C411" s="88" t="s">
        <v>154</v>
      </c>
      <c r="D411" s="88" t="s">
        <v>154</v>
      </c>
      <c r="E411" s="88" t="s">
        <v>1376</v>
      </c>
      <c r="F411" s="88" t="s">
        <v>1276</v>
      </c>
      <c r="G411" s="86" t="s">
        <v>55</v>
      </c>
      <c r="H411" s="86" t="s">
        <v>67</v>
      </c>
      <c r="I411" s="19" t="s">
        <v>158</v>
      </c>
      <c r="J411" s="19" t="s">
        <v>158</v>
      </c>
      <c r="K411" s="20" t="s">
        <v>166</v>
      </c>
      <c r="L411" s="20" t="s">
        <v>1377</v>
      </c>
      <c r="M411" s="20" t="s">
        <v>1380</v>
      </c>
      <c r="N411" s="20"/>
      <c r="O411" s="20" t="s">
        <v>163</v>
      </c>
      <c r="P411" s="88"/>
      <c r="Q411" s="21" t="s">
        <v>1379</v>
      </c>
      <c r="R411" s="87"/>
      <c r="S411" s="30"/>
      <c r="T411" s="30"/>
      <c r="U411" s="30"/>
    </row>
    <row r="412" spans="1:21" s="202" customFormat="1" ht="203">
      <c r="A412" s="207">
        <v>78203</v>
      </c>
      <c r="B412" s="196"/>
      <c r="C412" s="153" t="s">
        <v>443</v>
      </c>
      <c r="D412" s="196" t="s">
        <v>259</v>
      </c>
      <c r="E412" s="196" t="s">
        <v>1381</v>
      </c>
      <c r="F412" s="196" t="s">
        <v>1276</v>
      </c>
      <c r="G412" s="198" t="s">
        <v>55</v>
      </c>
      <c r="H412" s="198" t="s">
        <v>67</v>
      </c>
      <c r="I412" s="83" t="s">
        <v>437</v>
      </c>
      <c r="J412" s="199" t="s">
        <v>261</v>
      </c>
      <c r="K412" s="209" t="s">
        <v>159</v>
      </c>
      <c r="L412" s="209" t="s">
        <v>1382</v>
      </c>
      <c r="M412" s="209" t="s">
        <v>1383</v>
      </c>
      <c r="N412" s="209" t="s">
        <v>1384</v>
      </c>
      <c r="O412" s="209" t="s">
        <v>163</v>
      </c>
      <c r="P412" s="196"/>
      <c r="Q412" s="200" t="s">
        <v>1361</v>
      </c>
      <c r="R412" s="228"/>
      <c r="S412" s="201"/>
      <c r="T412" s="201"/>
      <c r="U412" s="201" t="s">
        <v>1385</v>
      </c>
    </row>
    <row r="413" spans="1:21" s="202" customFormat="1" ht="203">
      <c r="A413" s="207">
        <v>88203</v>
      </c>
      <c r="B413" s="196"/>
      <c r="C413" s="153" t="s">
        <v>443</v>
      </c>
      <c r="D413" s="196" t="s">
        <v>259</v>
      </c>
      <c r="E413" s="196" t="s">
        <v>1381</v>
      </c>
      <c r="F413" s="196" t="s">
        <v>1276</v>
      </c>
      <c r="G413" s="198" t="s">
        <v>55</v>
      </c>
      <c r="H413" s="198" t="s">
        <v>67</v>
      </c>
      <c r="I413" s="83" t="s">
        <v>437</v>
      </c>
      <c r="J413" s="199" t="s">
        <v>261</v>
      </c>
      <c r="K413" s="209" t="s">
        <v>166</v>
      </c>
      <c r="L413" s="209" t="s">
        <v>1382</v>
      </c>
      <c r="M413" s="209" t="s">
        <v>1383</v>
      </c>
      <c r="N413" s="209"/>
      <c r="O413" s="209" t="s">
        <v>163</v>
      </c>
      <c r="P413" s="196"/>
      <c r="Q413" s="200" t="s">
        <v>1361</v>
      </c>
      <c r="R413" s="228">
        <v>78203</v>
      </c>
      <c r="S413" s="201"/>
      <c r="T413" s="201"/>
      <c r="U413" s="201" t="s">
        <v>1385</v>
      </c>
    </row>
    <row r="414" spans="1:21" s="154" customFormat="1" ht="145">
      <c r="A414" s="148">
        <v>88204</v>
      </c>
      <c r="B414" s="153"/>
      <c r="C414" s="153" t="s">
        <v>443</v>
      </c>
      <c r="D414" s="153" t="s">
        <v>435</v>
      </c>
      <c r="E414" s="153" t="s">
        <v>1386</v>
      </c>
      <c r="F414" s="153" t="s">
        <v>1276</v>
      </c>
      <c r="G414" s="151" t="s">
        <v>55</v>
      </c>
      <c r="H414" s="151" t="s">
        <v>67</v>
      </c>
      <c r="I414" s="83" t="s">
        <v>437</v>
      </c>
      <c r="J414" s="83" t="s">
        <v>437</v>
      </c>
      <c r="K414" s="84" t="s">
        <v>179</v>
      </c>
      <c r="L414" s="84" t="s">
        <v>1387</v>
      </c>
      <c r="M414" s="84" t="s">
        <v>1388</v>
      </c>
      <c r="N414" s="84"/>
      <c r="O414" s="84" t="s">
        <v>163</v>
      </c>
      <c r="P414" s="153"/>
      <c r="Q414" s="28" t="s">
        <v>1361</v>
      </c>
      <c r="R414" s="227"/>
      <c r="S414" s="152"/>
      <c r="T414" s="152"/>
      <c r="U414" s="152" t="s">
        <v>1389</v>
      </c>
    </row>
    <row r="415" spans="1:21" s="202" customFormat="1" ht="190.5">
      <c r="A415" s="207">
        <v>78670</v>
      </c>
      <c r="B415" s="196"/>
      <c r="C415" s="196" t="s">
        <v>259</v>
      </c>
      <c r="D415" s="196" t="s">
        <v>259</v>
      </c>
      <c r="E415" s="196" t="s">
        <v>1390</v>
      </c>
      <c r="F415" s="196" t="s">
        <v>1276</v>
      </c>
      <c r="G415" s="198" t="s">
        <v>56</v>
      </c>
      <c r="H415" s="198" t="s">
        <v>92</v>
      </c>
      <c r="I415" s="199" t="s">
        <v>261</v>
      </c>
      <c r="J415" s="199" t="s">
        <v>261</v>
      </c>
      <c r="K415" s="209" t="s">
        <v>159</v>
      </c>
      <c r="L415" s="209" t="s">
        <v>1391</v>
      </c>
      <c r="M415" s="209" t="s">
        <v>1392</v>
      </c>
      <c r="N415" s="209" t="s">
        <v>1393</v>
      </c>
      <c r="O415" s="209" t="s">
        <v>163</v>
      </c>
      <c r="P415" s="200" t="s">
        <v>1113</v>
      </c>
      <c r="Q415" s="200" t="s">
        <v>1394</v>
      </c>
      <c r="R415" s="228"/>
      <c r="S415" s="201"/>
      <c r="T415" s="201"/>
      <c r="U415" s="201" t="s">
        <v>851</v>
      </c>
    </row>
    <row r="416" spans="1:21" s="202" customFormat="1" ht="190.5">
      <c r="A416" s="207">
        <v>88670</v>
      </c>
      <c r="B416" s="196"/>
      <c r="C416" s="196" t="s">
        <v>259</v>
      </c>
      <c r="D416" s="196" t="s">
        <v>259</v>
      </c>
      <c r="E416" s="196" t="s">
        <v>1390</v>
      </c>
      <c r="F416" s="196" t="s">
        <v>1276</v>
      </c>
      <c r="G416" s="198" t="s">
        <v>56</v>
      </c>
      <c r="H416" s="198" t="s">
        <v>92</v>
      </c>
      <c r="I416" s="199" t="s">
        <v>261</v>
      </c>
      <c r="J416" s="199" t="s">
        <v>261</v>
      </c>
      <c r="K416" s="209" t="s">
        <v>166</v>
      </c>
      <c r="L416" s="209" t="s">
        <v>1391</v>
      </c>
      <c r="M416" s="209" t="s">
        <v>1392</v>
      </c>
      <c r="N416" s="209" t="s">
        <v>162</v>
      </c>
      <c r="O416" s="209" t="s">
        <v>163</v>
      </c>
      <c r="P416" s="200" t="s">
        <v>1113</v>
      </c>
      <c r="Q416" s="200" t="s">
        <v>1394</v>
      </c>
      <c r="R416" s="228">
        <v>78670</v>
      </c>
      <c r="S416" s="201"/>
      <c r="T416" s="201"/>
      <c r="U416" s="201" t="s">
        <v>851</v>
      </c>
    </row>
    <row r="417" spans="1:21" s="202" customFormat="1" ht="176">
      <c r="A417" s="207">
        <v>78671</v>
      </c>
      <c r="B417" s="196"/>
      <c r="C417" s="196" t="s">
        <v>259</v>
      </c>
      <c r="D417" s="196" t="s">
        <v>259</v>
      </c>
      <c r="E417" s="196" t="s">
        <v>1395</v>
      </c>
      <c r="F417" s="196" t="s">
        <v>1276</v>
      </c>
      <c r="G417" s="198" t="s">
        <v>56</v>
      </c>
      <c r="H417" s="198" t="s">
        <v>92</v>
      </c>
      <c r="I417" s="199" t="s">
        <v>261</v>
      </c>
      <c r="J417" s="199" t="s">
        <v>261</v>
      </c>
      <c r="K417" s="209" t="s">
        <v>159</v>
      </c>
      <c r="L417" s="209" t="s">
        <v>1396</v>
      </c>
      <c r="M417" s="209" t="s">
        <v>1397</v>
      </c>
      <c r="N417" s="209" t="s">
        <v>1398</v>
      </c>
      <c r="O417" s="209" t="s">
        <v>163</v>
      </c>
      <c r="P417" s="200" t="s">
        <v>1113</v>
      </c>
      <c r="Q417" s="200" t="s">
        <v>1394</v>
      </c>
      <c r="R417" s="228"/>
      <c r="S417" s="201"/>
      <c r="T417" s="201"/>
      <c r="U417" s="201" t="s">
        <v>851</v>
      </c>
    </row>
    <row r="418" spans="1:21" s="173" customFormat="1" ht="176">
      <c r="A418" s="207">
        <v>88671</v>
      </c>
      <c r="B418" s="196"/>
      <c r="C418" s="196" t="s">
        <v>259</v>
      </c>
      <c r="D418" s="196" t="s">
        <v>259</v>
      </c>
      <c r="E418" s="196" t="s">
        <v>1395</v>
      </c>
      <c r="F418" s="196" t="s">
        <v>1276</v>
      </c>
      <c r="G418" s="198" t="s">
        <v>56</v>
      </c>
      <c r="H418" s="198" t="s">
        <v>92</v>
      </c>
      <c r="I418" s="199" t="s">
        <v>261</v>
      </c>
      <c r="J418" s="199" t="s">
        <v>261</v>
      </c>
      <c r="K418" s="209" t="s">
        <v>166</v>
      </c>
      <c r="L418" s="209" t="s">
        <v>1396</v>
      </c>
      <c r="M418" s="209" t="s">
        <v>1397</v>
      </c>
      <c r="N418" s="209" t="s">
        <v>1399</v>
      </c>
      <c r="O418" s="209" t="s">
        <v>163</v>
      </c>
      <c r="P418" s="200" t="s">
        <v>1113</v>
      </c>
      <c r="Q418" s="200" t="s">
        <v>1394</v>
      </c>
      <c r="R418" s="228">
        <v>78671</v>
      </c>
      <c r="S418" s="201"/>
      <c r="T418" s="201"/>
      <c r="U418" s="201" t="s">
        <v>851</v>
      </c>
    </row>
    <row r="419" spans="1:21" s="173" customFormat="1" ht="205">
      <c r="A419" s="207">
        <v>78672</v>
      </c>
      <c r="B419" s="196"/>
      <c r="C419" s="196" t="s">
        <v>259</v>
      </c>
      <c r="D419" s="153" t="s">
        <v>435</v>
      </c>
      <c r="E419" s="196" t="s">
        <v>1400</v>
      </c>
      <c r="F419" s="196" t="s">
        <v>1276</v>
      </c>
      <c r="G419" s="198" t="s">
        <v>56</v>
      </c>
      <c r="H419" s="198" t="s">
        <v>86</v>
      </c>
      <c r="I419" s="83" t="s">
        <v>261</v>
      </c>
      <c r="J419" s="83" t="s">
        <v>437</v>
      </c>
      <c r="K419" s="209" t="s">
        <v>159</v>
      </c>
      <c r="L419" s="209" t="s">
        <v>1401</v>
      </c>
      <c r="M419" s="209" t="s">
        <v>1402</v>
      </c>
      <c r="N419" s="209" t="s">
        <v>1403</v>
      </c>
      <c r="O419" s="209" t="s">
        <v>163</v>
      </c>
      <c r="P419" s="200" t="s">
        <v>1113</v>
      </c>
      <c r="Q419" s="200" t="s">
        <v>1404</v>
      </c>
      <c r="R419" s="228"/>
      <c r="S419" s="201"/>
      <c r="T419" s="201"/>
      <c r="U419" s="279" t="s">
        <v>442</v>
      </c>
    </row>
    <row r="420" spans="1:21" s="173" customFormat="1" ht="205">
      <c r="A420" s="207">
        <v>88672</v>
      </c>
      <c r="B420" s="196"/>
      <c r="C420" s="196" t="s">
        <v>259</v>
      </c>
      <c r="D420" s="196" t="s">
        <v>435</v>
      </c>
      <c r="E420" s="196" t="s">
        <v>1400</v>
      </c>
      <c r="F420" s="196" t="s">
        <v>1276</v>
      </c>
      <c r="G420" s="198" t="s">
        <v>56</v>
      </c>
      <c r="H420" s="198" t="s">
        <v>86</v>
      </c>
      <c r="I420" s="199" t="s">
        <v>261</v>
      </c>
      <c r="J420" s="199" t="s">
        <v>261</v>
      </c>
      <c r="K420" s="209" t="s">
        <v>166</v>
      </c>
      <c r="L420" s="209" t="s">
        <v>1401</v>
      </c>
      <c r="M420" s="209" t="s">
        <v>1402</v>
      </c>
      <c r="N420" s="209" t="s">
        <v>1405</v>
      </c>
      <c r="O420" s="209" t="s">
        <v>163</v>
      </c>
      <c r="P420" s="200" t="s">
        <v>1113</v>
      </c>
      <c r="Q420" s="200" t="s">
        <v>1404</v>
      </c>
      <c r="R420" s="228"/>
      <c r="S420" s="201"/>
      <c r="T420" s="201"/>
      <c r="U420" s="201" t="s">
        <v>851</v>
      </c>
    </row>
    <row r="421" spans="1:21" s="173" customFormat="1" ht="393.5">
      <c r="A421" s="148">
        <v>78684</v>
      </c>
      <c r="B421" s="153"/>
      <c r="C421" s="153" t="s">
        <v>443</v>
      </c>
      <c r="D421" s="153" t="s">
        <v>435</v>
      </c>
      <c r="E421" s="153" t="s">
        <v>1406</v>
      </c>
      <c r="F421" s="153" t="s">
        <v>1276</v>
      </c>
      <c r="G421" s="151" t="s">
        <v>56</v>
      </c>
      <c r="H421" s="151" t="s">
        <v>76</v>
      </c>
      <c r="I421" s="83" t="s">
        <v>437</v>
      </c>
      <c r="J421" s="83" t="s">
        <v>437</v>
      </c>
      <c r="K421" s="84" t="s">
        <v>159</v>
      </c>
      <c r="L421" s="84" t="s">
        <v>1407</v>
      </c>
      <c r="M421" s="84" t="s">
        <v>1408</v>
      </c>
      <c r="N421" s="84" t="s">
        <v>1409</v>
      </c>
      <c r="O421" s="84" t="s">
        <v>163</v>
      </c>
      <c r="P421" s="28" t="s">
        <v>1113</v>
      </c>
      <c r="Q421" s="28" t="s">
        <v>1410</v>
      </c>
      <c r="R421" s="227"/>
      <c r="S421" s="152"/>
      <c r="T421" s="152"/>
      <c r="U421" s="152" t="s">
        <v>1389</v>
      </c>
    </row>
    <row r="422" spans="1:21" s="173" customFormat="1" ht="393.5">
      <c r="A422" s="148">
        <v>88684</v>
      </c>
      <c r="B422" s="153"/>
      <c r="C422" s="153" t="s">
        <v>443</v>
      </c>
      <c r="D422" s="153" t="s">
        <v>435</v>
      </c>
      <c r="E422" s="153" t="s">
        <v>1406</v>
      </c>
      <c r="F422" s="153" t="s">
        <v>1276</v>
      </c>
      <c r="G422" s="151" t="s">
        <v>56</v>
      </c>
      <c r="H422" s="151" t="s">
        <v>76</v>
      </c>
      <c r="I422" s="83" t="s">
        <v>437</v>
      </c>
      <c r="J422" s="83" t="s">
        <v>437</v>
      </c>
      <c r="K422" s="84" t="s">
        <v>166</v>
      </c>
      <c r="L422" s="84" t="s">
        <v>1407</v>
      </c>
      <c r="M422" s="84" t="s">
        <v>1408</v>
      </c>
      <c r="N422" s="84" t="s">
        <v>1411</v>
      </c>
      <c r="O422" s="84" t="s">
        <v>163</v>
      </c>
      <c r="P422" s="28" t="s">
        <v>1113</v>
      </c>
      <c r="Q422" s="28" t="s">
        <v>1410</v>
      </c>
      <c r="R422" s="227">
        <v>78684</v>
      </c>
      <c r="S422" s="152"/>
      <c r="T422" s="152"/>
      <c r="U422" s="152" t="s">
        <v>1389</v>
      </c>
    </row>
    <row r="423" spans="1:21" s="154" customFormat="1" ht="321">
      <c r="A423" s="148">
        <v>78685</v>
      </c>
      <c r="B423" s="153"/>
      <c r="C423" s="153" t="s">
        <v>443</v>
      </c>
      <c r="D423" s="153" t="s">
        <v>435</v>
      </c>
      <c r="E423" s="153" t="s">
        <v>1412</v>
      </c>
      <c r="F423" s="153" t="s">
        <v>1276</v>
      </c>
      <c r="G423" s="151" t="s">
        <v>56</v>
      </c>
      <c r="H423" s="151" t="s">
        <v>76</v>
      </c>
      <c r="I423" s="83" t="s">
        <v>437</v>
      </c>
      <c r="J423" s="83" t="s">
        <v>437</v>
      </c>
      <c r="K423" s="84" t="s">
        <v>159</v>
      </c>
      <c r="L423" s="84" t="s">
        <v>1413</v>
      </c>
      <c r="M423" s="84" t="s">
        <v>1414</v>
      </c>
      <c r="N423" s="84" t="s">
        <v>1415</v>
      </c>
      <c r="O423" s="84" t="s">
        <v>163</v>
      </c>
      <c r="P423" s="28" t="s">
        <v>1113</v>
      </c>
      <c r="Q423" s="28" t="s">
        <v>1416</v>
      </c>
      <c r="R423" s="227"/>
      <c r="S423" s="152"/>
      <c r="T423" s="152"/>
      <c r="U423" s="152" t="s">
        <v>1389</v>
      </c>
    </row>
    <row r="424" spans="1:21" s="154" customFormat="1" ht="321">
      <c r="A424" s="148">
        <v>88685</v>
      </c>
      <c r="B424" s="153"/>
      <c r="C424" s="153" t="s">
        <v>443</v>
      </c>
      <c r="D424" s="153" t="s">
        <v>435</v>
      </c>
      <c r="E424" s="153" t="s">
        <v>1412</v>
      </c>
      <c r="F424" s="153" t="s">
        <v>1276</v>
      </c>
      <c r="G424" s="151" t="s">
        <v>56</v>
      </c>
      <c r="H424" s="151" t="s">
        <v>76</v>
      </c>
      <c r="I424" s="83" t="s">
        <v>437</v>
      </c>
      <c r="J424" s="83" t="s">
        <v>437</v>
      </c>
      <c r="K424" s="84" t="s">
        <v>166</v>
      </c>
      <c r="L424" s="84" t="s">
        <v>1413</v>
      </c>
      <c r="M424" s="84" t="s">
        <v>1414</v>
      </c>
      <c r="N424" s="84" t="s">
        <v>1417</v>
      </c>
      <c r="O424" s="84" t="s">
        <v>163</v>
      </c>
      <c r="P424" s="28" t="s">
        <v>1113</v>
      </c>
      <c r="Q424" s="28" t="s">
        <v>1416</v>
      </c>
      <c r="R424" s="227">
        <v>78685</v>
      </c>
      <c r="S424" s="152"/>
      <c r="T424" s="152"/>
      <c r="U424" s="152" t="s">
        <v>1389</v>
      </c>
    </row>
    <row r="425" spans="1:21" s="202" customFormat="1" ht="337.5">
      <c r="A425" s="207">
        <v>78686</v>
      </c>
      <c r="B425" s="196"/>
      <c r="C425" s="196" t="s">
        <v>259</v>
      </c>
      <c r="D425" s="153" t="s">
        <v>435</v>
      </c>
      <c r="E425" s="196" t="s">
        <v>1418</v>
      </c>
      <c r="F425" s="196" t="s">
        <v>1276</v>
      </c>
      <c r="G425" s="198" t="s">
        <v>56</v>
      </c>
      <c r="H425" s="198" t="s">
        <v>86</v>
      </c>
      <c r="I425" s="83" t="s">
        <v>261</v>
      </c>
      <c r="J425" s="83" t="s">
        <v>437</v>
      </c>
      <c r="K425" s="209" t="s">
        <v>159</v>
      </c>
      <c r="L425" s="209" t="s">
        <v>1419</v>
      </c>
      <c r="M425" s="209" t="s">
        <v>1420</v>
      </c>
      <c r="N425" s="209"/>
      <c r="O425" s="209" t="s">
        <v>163</v>
      </c>
      <c r="P425" s="200" t="s">
        <v>1113</v>
      </c>
      <c r="Q425" s="200" t="s">
        <v>1421</v>
      </c>
      <c r="R425" s="228"/>
      <c r="S425" s="201"/>
      <c r="T425" s="201"/>
      <c r="U425" s="279" t="s">
        <v>442</v>
      </c>
    </row>
    <row r="426" spans="1:21" s="154" customFormat="1" ht="337.5">
      <c r="A426" s="207">
        <v>88686</v>
      </c>
      <c r="B426" s="196"/>
      <c r="C426" s="196" t="s">
        <v>259</v>
      </c>
      <c r="D426" s="153" t="s">
        <v>435</v>
      </c>
      <c r="E426" s="196" t="s">
        <v>1418</v>
      </c>
      <c r="F426" s="196" t="s">
        <v>1276</v>
      </c>
      <c r="G426" s="198" t="s">
        <v>56</v>
      </c>
      <c r="H426" s="198" t="s">
        <v>86</v>
      </c>
      <c r="I426" s="83" t="s">
        <v>261</v>
      </c>
      <c r="J426" s="83" t="s">
        <v>437</v>
      </c>
      <c r="K426" s="209" t="s">
        <v>166</v>
      </c>
      <c r="L426" s="209" t="s">
        <v>1419</v>
      </c>
      <c r="M426" s="209" t="s">
        <v>1420</v>
      </c>
      <c r="N426" s="209"/>
      <c r="O426" s="209" t="s">
        <v>163</v>
      </c>
      <c r="P426" s="200" t="s">
        <v>1113</v>
      </c>
      <c r="Q426" s="200" t="s">
        <v>1421</v>
      </c>
      <c r="R426" s="228">
        <v>78686</v>
      </c>
      <c r="S426" s="201"/>
      <c r="T426" s="201"/>
      <c r="U426" s="279" t="s">
        <v>442</v>
      </c>
    </row>
    <row r="427" spans="1:21" s="202" customFormat="1" ht="174">
      <c r="A427" s="207">
        <v>78695</v>
      </c>
      <c r="B427" s="196"/>
      <c r="C427" s="153" t="s">
        <v>443</v>
      </c>
      <c r="D427" s="196" t="s">
        <v>259</v>
      </c>
      <c r="E427" s="196" t="s">
        <v>1422</v>
      </c>
      <c r="F427" s="196" t="s">
        <v>1276</v>
      </c>
      <c r="G427" s="198" t="s">
        <v>56</v>
      </c>
      <c r="H427" s="198" t="s">
        <v>92</v>
      </c>
      <c r="I427" s="83" t="s">
        <v>437</v>
      </c>
      <c r="J427" s="199" t="s">
        <v>261</v>
      </c>
      <c r="K427" s="209" t="s">
        <v>159</v>
      </c>
      <c r="L427" s="209" t="s">
        <v>1423</v>
      </c>
      <c r="M427" s="209" t="s">
        <v>1424</v>
      </c>
      <c r="N427" s="209"/>
      <c r="O427" s="209" t="s">
        <v>163</v>
      </c>
      <c r="P427" s="200" t="s">
        <v>1113</v>
      </c>
      <c r="Q427" s="200" t="s">
        <v>1425</v>
      </c>
      <c r="R427" s="228"/>
      <c r="S427" s="201"/>
      <c r="T427" s="201"/>
      <c r="U427" s="201" t="s">
        <v>1385</v>
      </c>
    </row>
    <row r="428" spans="1:21" s="202" customFormat="1" ht="174">
      <c r="A428" s="207">
        <v>88695</v>
      </c>
      <c r="B428" s="196"/>
      <c r="C428" s="153" t="s">
        <v>443</v>
      </c>
      <c r="D428" s="196" t="s">
        <v>259</v>
      </c>
      <c r="E428" s="196" t="s">
        <v>1426</v>
      </c>
      <c r="F428" s="196" t="s">
        <v>1276</v>
      </c>
      <c r="G428" s="198" t="s">
        <v>56</v>
      </c>
      <c r="H428" s="198" t="s">
        <v>92</v>
      </c>
      <c r="I428" s="83" t="s">
        <v>437</v>
      </c>
      <c r="J428" s="199" t="s">
        <v>261</v>
      </c>
      <c r="K428" s="209" t="s">
        <v>166</v>
      </c>
      <c r="L428" s="209" t="s">
        <v>1423</v>
      </c>
      <c r="M428" s="209" t="s">
        <v>1424</v>
      </c>
      <c r="N428" s="209" t="s">
        <v>1427</v>
      </c>
      <c r="O428" s="209" t="s">
        <v>163</v>
      </c>
      <c r="P428" s="200" t="s">
        <v>1113</v>
      </c>
      <c r="Q428" s="200" t="s">
        <v>1425</v>
      </c>
      <c r="R428" s="228">
        <v>78695</v>
      </c>
      <c r="S428" s="201"/>
      <c r="T428" s="201"/>
      <c r="U428" s="201" t="s">
        <v>1385</v>
      </c>
    </row>
    <row r="429" spans="1:21" s="173" customFormat="1" ht="306.5">
      <c r="A429" s="147">
        <v>78698</v>
      </c>
      <c r="B429" s="88"/>
      <c r="C429" s="88" t="s">
        <v>176</v>
      </c>
      <c r="D429" s="88" t="s">
        <v>176</v>
      </c>
      <c r="E429" s="88" t="s">
        <v>1428</v>
      </c>
      <c r="F429" s="88" t="s">
        <v>1276</v>
      </c>
      <c r="G429" s="86" t="s">
        <v>56</v>
      </c>
      <c r="H429" s="86" t="s">
        <v>76</v>
      </c>
      <c r="I429" s="19" t="s">
        <v>158</v>
      </c>
      <c r="J429" s="19" t="s">
        <v>158</v>
      </c>
      <c r="K429" s="20" t="s">
        <v>159</v>
      </c>
      <c r="L429" s="20" t="s">
        <v>1429</v>
      </c>
      <c r="M429" s="20" t="s">
        <v>1430</v>
      </c>
      <c r="N429" s="20" t="s">
        <v>1431</v>
      </c>
      <c r="O429" s="20" t="s">
        <v>163</v>
      </c>
      <c r="P429" s="21" t="s">
        <v>1113</v>
      </c>
      <c r="Q429" s="21" t="s">
        <v>1432</v>
      </c>
      <c r="R429" s="87"/>
      <c r="S429" s="30"/>
      <c r="T429" s="30"/>
      <c r="U429" s="30"/>
    </row>
    <row r="430" spans="1:21" s="3" customFormat="1" ht="306.5">
      <c r="A430" s="147">
        <v>88698</v>
      </c>
      <c r="B430" s="88"/>
      <c r="C430" s="88" t="s">
        <v>176</v>
      </c>
      <c r="D430" s="88" t="s">
        <v>176</v>
      </c>
      <c r="E430" s="88" t="s">
        <v>1428</v>
      </c>
      <c r="F430" s="88" t="s">
        <v>1276</v>
      </c>
      <c r="G430" s="86" t="s">
        <v>56</v>
      </c>
      <c r="H430" s="86" t="s">
        <v>76</v>
      </c>
      <c r="I430" s="19" t="s">
        <v>158</v>
      </c>
      <c r="J430" s="19" t="s">
        <v>158</v>
      </c>
      <c r="K430" s="20" t="s">
        <v>166</v>
      </c>
      <c r="L430" s="20" t="s">
        <v>1429</v>
      </c>
      <c r="M430" s="20" t="s">
        <v>1430</v>
      </c>
      <c r="N430" s="20" t="s">
        <v>1433</v>
      </c>
      <c r="O430" s="20" t="s">
        <v>163</v>
      </c>
      <c r="P430" s="21" t="s">
        <v>1113</v>
      </c>
      <c r="Q430" s="21" t="s">
        <v>1432</v>
      </c>
      <c r="R430" s="87"/>
      <c r="S430" s="30"/>
      <c r="T430" s="30"/>
      <c r="U430" s="30"/>
    </row>
    <row r="431" spans="1:21" s="154" customFormat="1" ht="232">
      <c r="A431" s="148">
        <v>78801</v>
      </c>
      <c r="B431" s="153"/>
      <c r="C431" s="153" t="s">
        <v>443</v>
      </c>
      <c r="D431" s="153" t="s">
        <v>259</v>
      </c>
      <c r="E431" s="153" t="s">
        <v>1434</v>
      </c>
      <c r="F431" s="153" t="s">
        <v>1276</v>
      </c>
      <c r="G431" s="151" t="s">
        <v>56</v>
      </c>
      <c r="H431" s="151" t="s">
        <v>86</v>
      </c>
      <c r="I431" s="83" t="s">
        <v>437</v>
      </c>
      <c r="J431" s="199" t="s">
        <v>261</v>
      </c>
      <c r="K431" s="84" t="s">
        <v>159</v>
      </c>
      <c r="L431" s="84" t="s">
        <v>1435</v>
      </c>
      <c r="M431" s="84" t="s">
        <v>1436</v>
      </c>
      <c r="N431" s="84" t="s">
        <v>1437</v>
      </c>
      <c r="O431" s="84" t="s">
        <v>163</v>
      </c>
      <c r="P431" s="28" t="s">
        <v>1113</v>
      </c>
      <c r="Q431" s="28" t="s">
        <v>1404</v>
      </c>
      <c r="R431" s="227"/>
      <c r="S431" s="152"/>
      <c r="T431" s="152"/>
      <c r="U431" s="152" t="s">
        <v>883</v>
      </c>
    </row>
    <row r="432" spans="1:21" s="154" customFormat="1" ht="203">
      <c r="A432" s="148">
        <v>88801</v>
      </c>
      <c r="B432" s="153"/>
      <c r="C432" s="153" t="s">
        <v>443</v>
      </c>
      <c r="D432" s="153" t="s">
        <v>259</v>
      </c>
      <c r="E432" s="153" t="s">
        <v>1434</v>
      </c>
      <c r="F432" s="153" t="s">
        <v>1276</v>
      </c>
      <c r="G432" s="151" t="s">
        <v>56</v>
      </c>
      <c r="H432" s="151" t="s">
        <v>86</v>
      </c>
      <c r="I432" s="83" t="s">
        <v>437</v>
      </c>
      <c r="J432" s="199" t="s">
        <v>261</v>
      </c>
      <c r="K432" s="84" t="s">
        <v>166</v>
      </c>
      <c r="L432" s="84" t="s">
        <v>1435</v>
      </c>
      <c r="M432" s="84" t="s">
        <v>1436</v>
      </c>
      <c r="N432" s="84" t="s">
        <v>1438</v>
      </c>
      <c r="O432" s="84" t="s">
        <v>163</v>
      </c>
      <c r="P432" s="28" t="s">
        <v>1113</v>
      </c>
      <c r="Q432" s="28" t="s">
        <v>1404</v>
      </c>
      <c r="R432" s="227"/>
      <c r="S432" s="152"/>
      <c r="T432" s="152"/>
      <c r="U432" s="152" t="s">
        <v>883</v>
      </c>
    </row>
    <row r="433" spans="1:21" s="154" customFormat="1" ht="132.5">
      <c r="A433" s="219">
        <v>78604</v>
      </c>
      <c r="B433" s="88"/>
      <c r="C433" s="88" t="s">
        <v>176</v>
      </c>
      <c r="D433" s="88" t="s">
        <v>176</v>
      </c>
      <c r="E433" s="88"/>
      <c r="F433" s="88" t="s">
        <v>1276</v>
      </c>
      <c r="G433" s="86" t="s">
        <v>56</v>
      </c>
      <c r="H433" s="86" t="s">
        <v>86</v>
      </c>
      <c r="I433" s="19" t="s">
        <v>158</v>
      </c>
      <c r="J433" s="19" t="s">
        <v>158</v>
      </c>
      <c r="K433" s="20" t="s">
        <v>159</v>
      </c>
      <c r="L433" s="20" t="s">
        <v>1439</v>
      </c>
      <c r="M433" s="20" t="s">
        <v>1440</v>
      </c>
      <c r="N433" s="20" t="s">
        <v>1441</v>
      </c>
      <c r="O433" s="20" t="s">
        <v>163</v>
      </c>
      <c r="P433" s="21" t="s">
        <v>1113</v>
      </c>
      <c r="Q433" s="21" t="s">
        <v>1442</v>
      </c>
      <c r="R433" s="87"/>
      <c r="S433" s="30"/>
      <c r="T433" s="30"/>
      <c r="U433" s="30"/>
    </row>
    <row r="434" spans="1:21" s="3" customFormat="1" ht="132.5">
      <c r="A434" s="219">
        <v>88604</v>
      </c>
      <c r="B434" s="88"/>
      <c r="C434" s="88" t="s">
        <v>176</v>
      </c>
      <c r="D434" s="88" t="s">
        <v>176</v>
      </c>
      <c r="E434" s="88"/>
      <c r="F434" s="88" t="s">
        <v>1276</v>
      </c>
      <c r="G434" s="86" t="s">
        <v>56</v>
      </c>
      <c r="H434" s="86" t="s">
        <v>86</v>
      </c>
      <c r="I434" s="19" t="s">
        <v>158</v>
      </c>
      <c r="J434" s="19" t="s">
        <v>158</v>
      </c>
      <c r="K434" s="20" t="s">
        <v>166</v>
      </c>
      <c r="L434" s="20" t="s">
        <v>1439</v>
      </c>
      <c r="M434" s="20" t="s">
        <v>1440</v>
      </c>
      <c r="N434" s="20" t="s">
        <v>1443</v>
      </c>
      <c r="O434" s="20" t="s">
        <v>163</v>
      </c>
      <c r="P434" s="21" t="s">
        <v>1113</v>
      </c>
      <c r="Q434" s="21" t="s">
        <v>1442</v>
      </c>
      <c r="R434" s="87"/>
      <c r="S434" s="30"/>
      <c r="T434" s="30"/>
      <c r="U434" s="30"/>
    </row>
    <row r="435" spans="1:21" s="202" customFormat="1" ht="207">
      <c r="A435" s="220">
        <v>78621</v>
      </c>
      <c r="B435" s="196"/>
      <c r="C435" s="153" t="s">
        <v>443</v>
      </c>
      <c r="D435" s="196" t="s">
        <v>259</v>
      </c>
      <c r="E435" s="196"/>
      <c r="F435" s="196" t="s">
        <v>1276</v>
      </c>
      <c r="G435" s="198" t="s">
        <v>56</v>
      </c>
      <c r="H435" s="198" t="s">
        <v>86</v>
      </c>
      <c r="I435" s="83" t="s">
        <v>437</v>
      </c>
      <c r="J435" s="199" t="s">
        <v>261</v>
      </c>
      <c r="K435" s="209" t="s">
        <v>159</v>
      </c>
      <c r="L435" s="209" t="s">
        <v>1439</v>
      </c>
      <c r="M435" s="209" t="s">
        <v>1444</v>
      </c>
      <c r="N435" s="209"/>
      <c r="O435" s="209" t="s">
        <v>163</v>
      </c>
      <c r="P435" s="200" t="s">
        <v>1113</v>
      </c>
      <c r="Q435" s="200" t="s">
        <v>1445</v>
      </c>
      <c r="R435" s="228"/>
      <c r="S435" s="201"/>
      <c r="T435" s="201"/>
      <c r="U435" s="201" t="s">
        <v>1385</v>
      </c>
    </row>
    <row r="436" spans="1:21" s="202" customFormat="1" ht="207">
      <c r="A436" s="220">
        <v>88621</v>
      </c>
      <c r="B436" s="196"/>
      <c r="C436" s="153" t="s">
        <v>443</v>
      </c>
      <c r="D436" s="196" t="s">
        <v>259</v>
      </c>
      <c r="E436" s="196"/>
      <c r="F436" s="196" t="s">
        <v>1276</v>
      </c>
      <c r="G436" s="198" t="s">
        <v>56</v>
      </c>
      <c r="H436" s="198" t="s">
        <v>86</v>
      </c>
      <c r="I436" s="83" t="s">
        <v>437</v>
      </c>
      <c r="J436" s="199" t="s">
        <v>261</v>
      </c>
      <c r="K436" s="209" t="s">
        <v>166</v>
      </c>
      <c r="L436" s="209" t="s">
        <v>1439</v>
      </c>
      <c r="M436" s="209" t="s">
        <v>1444</v>
      </c>
      <c r="N436" s="209" t="s">
        <v>162</v>
      </c>
      <c r="O436" s="209" t="s">
        <v>163</v>
      </c>
      <c r="P436" s="200" t="s">
        <v>1113</v>
      </c>
      <c r="Q436" s="200" t="s">
        <v>1445</v>
      </c>
      <c r="R436" s="228">
        <v>78621</v>
      </c>
      <c r="S436" s="201"/>
      <c r="T436" s="201"/>
      <c r="U436" s="201" t="s">
        <v>1385</v>
      </c>
    </row>
    <row r="437" spans="1:21" s="173" customFormat="1" ht="147">
      <c r="A437" s="219">
        <v>78644</v>
      </c>
      <c r="B437" s="88"/>
      <c r="C437" s="88" t="s">
        <v>176</v>
      </c>
      <c r="D437" s="88" t="s">
        <v>176</v>
      </c>
      <c r="E437" s="88" t="s">
        <v>1446</v>
      </c>
      <c r="F437" s="88" t="s">
        <v>1276</v>
      </c>
      <c r="G437" s="86" t="s">
        <v>56</v>
      </c>
      <c r="H437" s="86" t="s">
        <v>92</v>
      </c>
      <c r="I437" s="19" t="s">
        <v>158</v>
      </c>
      <c r="J437" s="19" t="s">
        <v>158</v>
      </c>
      <c r="K437" s="20" t="s">
        <v>159</v>
      </c>
      <c r="L437" s="20" t="s">
        <v>1447</v>
      </c>
      <c r="M437" s="20" t="s">
        <v>1448</v>
      </c>
      <c r="N437" s="20" t="s">
        <v>162</v>
      </c>
      <c r="O437" s="20" t="s">
        <v>163</v>
      </c>
      <c r="P437" s="21" t="s">
        <v>1113</v>
      </c>
      <c r="Q437" s="21" t="s">
        <v>1449</v>
      </c>
      <c r="R437" s="87"/>
      <c r="S437" s="30"/>
      <c r="T437" s="30"/>
      <c r="U437" s="30"/>
    </row>
    <row r="438" spans="1:21" s="174" customFormat="1" ht="147">
      <c r="A438" s="219">
        <v>88644</v>
      </c>
      <c r="B438" s="88"/>
      <c r="C438" s="88" t="s">
        <v>176</v>
      </c>
      <c r="D438" s="88" t="s">
        <v>176</v>
      </c>
      <c r="E438" s="88" t="s">
        <v>1446</v>
      </c>
      <c r="F438" s="88" t="s">
        <v>1276</v>
      </c>
      <c r="G438" s="86" t="s">
        <v>56</v>
      </c>
      <c r="H438" s="86" t="s">
        <v>92</v>
      </c>
      <c r="I438" s="19" t="s">
        <v>158</v>
      </c>
      <c r="J438" s="19" t="s">
        <v>158</v>
      </c>
      <c r="K438" s="20" t="s">
        <v>166</v>
      </c>
      <c r="L438" s="20" t="s">
        <v>1447</v>
      </c>
      <c r="M438" s="20" t="s">
        <v>1448</v>
      </c>
      <c r="N438" s="20" t="s">
        <v>162</v>
      </c>
      <c r="O438" s="20" t="s">
        <v>163</v>
      </c>
      <c r="P438" s="21" t="s">
        <v>1113</v>
      </c>
      <c r="Q438" s="21" t="s">
        <v>1449</v>
      </c>
      <c r="R438" s="87"/>
      <c r="S438" s="30"/>
      <c r="T438" s="30"/>
      <c r="U438" s="30"/>
    </row>
    <row r="439" spans="1:21" s="202" customFormat="1" ht="205">
      <c r="A439" s="220">
        <v>78650</v>
      </c>
      <c r="B439" s="196"/>
      <c r="C439" s="196" t="s">
        <v>259</v>
      </c>
      <c r="D439" s="196" t="s">
        <v>259</v>
      </c>
      <c r="E439" s="196" t="s">
        <v>1450</v>
      </c>
      <c r="F439" s="196" t="s">
        <v>1276</v>
      </c>
      <c r="G439" s="198" t="s">
        <v>56</v>
      </c>
      <c r="H439" s="198" t="s">
        <v>86</v>
      </c>
      <c r="I439" s="199" t="s">
        <v>261</v>
      </c>
      <c r="J439" s="199" t="s">
        <v>261</v>
      </c>
      <c r="K439" s="209" t="s">
        <v>159</v>
      </c>
      <c r="L439" s="209" t="s">
        <v>1451</v>
      </c>
      <c r="M439" s="209" t="s">
        <v>1452</v>
      </c>
      <c r="N439" s="209" t="s">
        <v>162</v>
      </c>
      <c r="O439" s="209" t="s">
        <v>163</v>
      </c>
      <c r="P439" s="200" t="s">
        <v>1113</v>
      </c>
      <c r="Q439" s="200" t="s">
        <v>1453</v>
      </c>
      <c r="R439" s="228"/>
      <c r="S439" s="201"/>
      <c r="T439" s="201"/>
      <c r="U439" s="201" t="s">
        <v>851</v>
      </c>
    </row>
    <row r="440" spans="1:21" s="202" customFormat="1" ht="205">
      <c r="A440" s="220">
        <v>88650</v>
      </c>
      <c r="B440" s="196"/>
      <c r="C440" s="196" t="s">
        <v>259</v>
      </c>
      <c r="D440" s="196" t="s">
        <v>259</v>
      </c>
      <c r="E440" s="196" t="s">
        <v>1450</v>
      </c>
      <c r="F440" s="196" t="s">
        <v>1276</v>
      </c>
      <c r="G440" s="198" t="s">
        <v>56</v>
      </c>
      <c r="H440" s="198" t="s">
        <v>86</v>
      </c>
      <c r="I440" s="199" t="s">
        <v>261</v>
      </c>
      <c r="J440" s="199" t="s">
        <v>261</v>
      </c>
      <c r="K440" s="209" t="s">
        <v>166</v>
      </c>
      <c r="L440" s="209" t="s">
        <v>1451</v>
      </c>
      <c r="M440" s="209" t="s">
        <v>1452</v>
      </c>
      <c r="N440" s="209" t="s">
        <v>162</v>
      </c>
      <c r="O440" s="209" t="s">
        <v>163</v>
      </c>
      <c r="P440" s="200" t="s">
        <v>1113</v>
      </c>
      <c r="Q440" s="200" t="s">
        <v>1453</v>
      </c>
      <c r="R440" s="228">
        <v>78650</v>
      </c>
      <c r="S440" s="201"/>
      <c r="T440" s="201"/>
      <c r="U440" s="201" t="s">
        <v>851</v>
      </c>
    </row>
    <row r="441" spans="1:21" s="154" customFormat="1" ht="246.5">
      <c r="A441" s="222">
        <v>78654</v>
      </c>
      <c r="B441" s="153"/>
      <c r="C441" s="153" t="s">
        <v>443</v>
      </c>
      <c r="D441" s="153" t="s">
        <v>435</v>
      </c>
      <c r="E441" s="153" t="s">
        <v>1454</v>
      </c>
      <c r="F441" s="153" t="s">
        <v>1276</v>
      </c>
      <c r="G441" s="151" t="s">
        <v>56</v>
      </c>
      <c r="H441" s="151" t="s">
        <v>92</v>
      </c>
      <c r="I441" s="83" t="s">
        <v>437</v>
      </c>
      <c r="J441" s="83" t="s">
        <v>437</v>
      </c>
      <c r="K441" s="84" t="s">
        <v>159</v>
      </c>
      <c r="L441" s="84" t="s">
        <v>1455</v>
      </c>
      <c r="M441" s="84" t="s">
        <v>1456</v>
      </c>
      <c r="N441" s="84" t="s">
        <v>162</v>
      </c>
      <c r="O441" s="84" t="s">
        <v>163</v>
      </c>
      <c r="P441" s="28" t="s">
        <v>1113</v>
      </c>
      <c r="Q441" s="28" t="s">
        <v>1457</v>
      </c>
      <c r="R441" s="227"/>
      <c r="S441" s="152"/>
      <c r="T441" s="152"/>
      <c r="U441" s="152" t="s">
        <v>445</v>
      </c>
    </row>
    <row r="442" spans="1:21" s="154" customFormat="1" ht="246.5">
      <c r="A442" s="222">
        <v>88654</v>
      </c>
      <c r="B442" s="153"/>
      <c r="C442" s="153" t="s">
        <v>443</v>
      </c>
      <c r="D442" s="153" t="s">
        <v>435</v>
      </c>
      <c r="E442" s="153" t="s">
        <v>1454</v>
      </c>
      <c r="F442" s="153" t="s">
        <v>1276</v>
      </c>
      <c r="G442" s="151" t="s">
        <v>56</v>
      </c>
      <c r="H442" s="151" t="s">
        <v>92</v>
      </c>
      <c r="I442" s="83" t="s">
        <v>437</v>
      </c>
      <c r="J442" s="83" t="s">
        <v>437</v>
      </c>
      <c r="K442" s="84" t="s">
        <v>166</v>
      </c>
      <c r="L442" s="84" t="s">
        <v>1455</v>
      </c>
      <c r="M442" s="84" t="s">
        <v>1456</v>
      </c>
      <c r="N442" s="84" t="s">
        <v>162</v>
      </c>
      <c r="O442" s="84" t="s">
        <v>163</v>
      </c>
      <c r="P442" s="28" t="s">
        <v>1113</v>
      </c>
      <c r="Q442" s="28" t="s">
        <v>1457</v>
      </c>
      <c r="R442" s="227">
        <v>78654</v>
      </c>
      <c r="S442" s="152"/>
      <c r="T442" s="152"/>
      <c r="U442" s="152" t="s">
        <v>445</v>
      </c>
    </row>
    <row r="443" spans="1:21" s="202" customFormat="1" ht="176">
      <c r="A443" s="220">
        <v>78655</v>
      </c>
      <c r="B443" s="196"/>
      <c r="C443" s="196" t="s">
        <v>259</v>
      </c>
      <c r="D443" s="196" t="s">
        <v>259</v>
      </c>
      <c r="E443" s="196" t="s">
        <v>1458</v>
      </c>
      <c r="F443" s="196" t="s">
        <v>1276</v>
      </c>
      <c r="G443" s="198" t="s">
        <v>56</v>
      </c>
      <c r="H443" s="198" t="s">
        <v>86</v>
      </c>
      <c r="I443" s="199" t="s">
        <v>261</v>
      </c>
      <c r="J443" s="199" t="s">
        <v>261</v>
      </c>
      <c r="K443" s="209" t="s">
        <v>159</v>
      </c>
      <c r="L443" s="209" t="s">
        <v>1459</v>
      </c>
      <c r="M443" s="209" t="s">
        <v>1460</v>
      </c>
      <c r="N443" s="209" t="s">
        <v>162</v>
      </c>
      <c r="O443" s="209" t="s">
        <v>163</v>
      </c>
      <c r="P443" s="200" t="s">
        <v>1113</v>
      </c>
      <c r="Q443" s="200" t="s">
        <v>1461</v>
      </c>
      <c r="R443" s="228"/>
      <c r="S443" s="201"/>
      <c r="T443" s="201"/>
      <c r="U443" s="201" t="s">
        <v>851</v>
      </c>
    </row>
    <row r="444" spans="1:21" s="202" customFormat="1" ht="176">
      <c r="A444" s="220">
        <v>88655</v>
      </c>
      <c r="B444" s="196"/>
      <c r="C444" s="196" t="s">
        <v>259</v>
      </c>
      <c r="D444" s="196" t="s">
        <v>259</v>
      </c>
      <c r="E444" s="196" t="s">
        <v>1458</v>
      </c>
      <c r="F444" s="196" t="s">
        <v>1276</v>
      </c>
      <c r="G444" s="198" t="s">
        <v>56</v>
      </c>
      <c r="H444" s="198" t="s">
        <v>86</v>
      </c>
      <c r="I444" s="199" t="s">
        <v>261</v>
      </c>
      <c r="J444" s="199" t="s">
        <v>261</v>
      </c>
      <c r="K444" s="209" t="s">
        <v>166</v>
      </c>
      <c r="L444" s="209" t="s">
        <v>1459</v>
      </c>
      <c r="M444" s="209" t="s">
        <v>1460</v>
      </c>
      <c r="N444" s="209" t="s">
        <v>162</v>
      </c>
      <c r="O444" s="209" t="s">
        <v>163</v>
      </c>
      <c r="P444" s="200" t="s">
        <v>1113</v>
      </c>
      <c r="Q444" s="200" t="s">
        <v>1461</v>
      </c>
      <c r="R444" s="228">
        <v>78655</v>
      </c>
      <c r="S444" s="201"/>
      <c r="T444" s="201"/>
      <c r="U444" s="201" t="s">
        <v>851</v>
      </c>
    </row>
    <row r="445" spans="1:21" s="154" customFormat="1" ht="246.5">
      <c r="A445" s="222">
        <v>78661</v>
      </c>
      <c r="B445" s="153"/>
      <c r="C445" s="153" t="s">
        <v>443</v>
      </c>
      <c r="D445" s="153" t="s">
        <v>435</v>
      </c>
      <c r="E445" s="153" t="s">
        <v>1462</v>
      </c>
      <c r="F445" s="153" t="s">
        <v>1276</v>
      </c>
      <c r="G445" s="151" t="s">
        <v>56</v>
      </c>
      <c r="H445" s="151" t="s">
        <v>76</v>
      </c>
      <c r="I445" s="83" t="s">
        <v>437</v>
      </c>
      <c r="J445" s="83" t="s">
        <v>437</v>
      </c>
      <c r="K445" s="84" t="s">
        <v>159</v>
      </c>
      <c r="L445" s="84" t="s">
        <v>1463</v>
      </c>
      <c r="M445" s="84" t="s">
        <v>1464</v>
      </c>
      <c r="N445" s="84"/>
      <c r="O445" s="84" t="s">
        <v>163</v>
      </c>
      <c r="P445" s="28"/>
      <c r="Q445" s="28" t="s">
        <v>1465</v>
      </c>
      <c r="R445" s="227"/>
      <c r="S445" s="152"/>
      <c r="T445" s="152"/>
      <c r="U445" s="152" t="s">
        <v>1389</v>
      </c>
    </row>
    <row r="446" spans="1:21" s="154" customFormat="1" ht="246.5">
      <c r="A446" s="222">
        <v>88661</v>
      </c>
      <c r="B446" s="153"/>
      <c r="C446" s="153" t="s">
        <v>443</v>
      </c>
      <c r="D446" s="153" t="s">
        <v>435</v>
      </c>
      <c r="E446" s="153" t="s">
        <v>1462</v>
      </c>
      <c r="F446" s="153" t="s">
        <v>1276</v>
      </c>
      <c r="G446" s="151" t="s">
        <v>56</v>
      </c>
      <c r="H446" s="151" t="s">
        <v>76</v>
      </c>
      <c r="I446" s="83" t="s">
        <v>437</v>
      </c>
      <c r="J446" s="83" t="s">
        <v>437</v>
      </c>
      <c r="K446" s="84" t="s">
        <v>166</v>
      </c>
      <c r="L446" s="84" t="s">
        <v>1463</v>
      </c>
      <c r="M446" s="84" t="s">
        <v>1464</v>
      </c>
      <c r="N446" s="84"/>
      <c r="O446" s="84" t="s">
        <v>163</v>
      </c>
      <c r="P446" s="28"/>
      <c r="Q446" s="28" t="s">
        <v>1465</v>
      </c>
      <c r="R446" s="227"/>
      <c r="S446" s="152"/>
      <c r="T446" s="152"/>
      <c r="U446" s="152" t="s">
        <v>1389</v>
      </c>
    </row>
    <row r="447" spans="1:21" s="154" customFormat="1" ht="277.5">
      <c r="A447" s="220">
        <v>78664</v>
      </c>
      <c r="B447" s="196"/>
      <c r="C447" s="196" t="s">
        <v>259</v>
      </c>
      <c r="D447" s="153" t="s">
        <v>435</v>
      </c>
      <c r="E447" s="196" t="s">
        <v>1466</v>
      </c>
      <c r="F447" s="196" t="s">
        <v>1276</v>
      </c>
      <c r="G447" s="198" t="s">
        <v>56</v>
      </c>
      <c r="H447" s="198" t="s">
        <v>76</v>
      </c>
      <c r="I447" s="199" t="s">
        <v>261</v>
      </c>
      <c r="J447" s="83" t="s">
        <v>437</v>
      </c>
      <c r="K447" s="209" t="s">
        <v>159</v>
      </c>
      <c r="L447" s="209" t="s">
        <v>1467</v>
      </c>
      <c r="M447" s="209" t="s">
        <v>1468</v>
      </c>
      <c r="N447" s="209" t="s">
        <v>162</v>
      </c>
      <c r="O447" s="209" t="s">
        <v>163</v>
      </c>
      <c r="P447" s="200" t="s">
        <v>1113</v>
      </c>
      <c r="Q447" s="200" t="s">
        <v>1469</v>
      </c>
      <c r="R447" s="228"/>
      <c r="S447" s="201"/>
      <c r="T447" s="201"/>
      <c r="U447" s="201" t="s">
        <v>442</v>
      </c>
    </row>
    <row r="448" spans="1:21" s="202" customFormat="1" ht="277.5">
      <c r="A448" s="220">
        <v>88664</v>
      </c>
      <c r="B448" s="196"/>
      <c r="C448" s="196" t="s">
        <v>259</v>
      </c>
      <c r="D448" s="153" t="s">
        <v>435</v>
      </c>
      <c r="E448" s="196" t="s">
        <v>1466</v>
      </c>
      <c r="F448" s="196" t="s">
        <v>1276</v>
      </c>
      <c r="G448" s="198" t="s">
        <v>56</v>
      </c>
      <c r="H448" s="198" t="s">
        <v>76</v>
      </c>
      <c r="I448" s="83" t="s">
        <v>261</v>
      </c>
      <c r="J448" s="83" t="s">
        <v>437</v>
      </c>
      <c r="K448" s="209" t="s">
        <v>166</v>
      </c>
      <c r="L448" s="209" t="s">
        <v>1467</v>
      </c>
      <c r="M448" s="209" t="s">
        <v>1468</v>
      </c>
      <c r="N448" s="209" t="s">
        <v>162</v>
      </c>
      <c r="O448" s="209" t="s">
        <v>163</v>
      </c>
      <c r="P448" s="200" t="s">
        <v>1113</v>
      </c>
      <c r="Q448" s="200" t="s">
        <v>1469</v>
      </c>
      <c r="R448" s="228"/>
      <c r="S448" s="201"/>
      <c r="T448" s="201"/>
      <c r="U448" s="279" t="s">
        <v>442</v>
      </c>
    </row>
    <row r="449" spans="1:21" s="202" customFormat="1" ht="234">
      <c r="A449" s="220">
        <v>78665</v>
      </c>
      <c r="B449" s="196"/>
      <c r="C449" s="196" t="s">
        <v>259</v>
      </c>
      <c r="D449" s="196" t="s">
        <v>259</v>
      </c>
      <c r="E449" s="196" t="s">
        <v>1470</v>
      </c>
      <c r="F449" s="196" t="s">
        <v>1276</v>
      </c>
      <c r="G449" s="198" t="s">
        <v>56</v>
      </c>
      <c r="H449" s="198" t="s">
        <v>86</v>
      </c>
      <c r="I449" s="199" t="s">
        <v>261</v>
      </c>
      <c r="J449" s="199" t="s">
        <v>261</v>
      </c>
      <c r="K449" s="209" t="s">
        <v>159</v>
      </c>
      <c r="L449" s="209" t="s">
        <v>1471</v>
      </c>
      <c r="M449" s="209" t="s">
        <v>1472</v>
      </c>
      <c r="N449" s="209" t="s">
        <v>162</v>
      </c>
      <c r="O449" s="209" t="s">
        <v>163</v>
      </c>
      <c r="P449" s="200" t="s">
        <v>1113</v>
      </c>
      <c r="Q449" s="200" t="s">
        <v>1473</v>
      </c>
      <c r="R449" s="228"/>
      <c r="S449" s="201"/>
      <c r="T449" s="201"/>
      <c r="U449" s="279" t="s">
        <v>442</v>
      </c>
    </row>
    <row r="450" spans="1:21" s="202" customFormat="1" ht="234">
      <c r="A450" s="220">
        <v>88665</v>
      </c>
      <c r="B450" s="196"/>
      <c r="C450" s="196" t="s">
        <v>259</v>
      </c>
      <c r="D450" s="196" t="s">
        <v>259</v>
      </c>
      <c r="E450" s="196" t="s">
        <v>1470</v>
      </c>
      <c r="F450" s="196" t="s">
        <v>1276</v>
      </c>
      <c r="G450" s="198" t="s">
        <v>56</v>
      </c>
      <c r="H450" s="198" t="s">
        <v>86</v>
      </c>
      <c r="I450" s="199" t="s">
        <v>261</v>
      </c>
      <c r="J450" s="199" t="s">
        <v>261</v>
      </c>
      <c r="K450" s="209" t="s">
        <v>166</v>
      </c>
      <c r="L450" s="209" t="s">
        <v>1471</v>
      </c>
      <c r="M450" s="209" t="s">
        <v>1472</v>
      </c>
      <c r="N450" s="209" t="s">
        <v>162</v>
      </c>
      <c r="O450" s="209" t="s">
        <v>163</v>
      </c>
      <c r="P450" s="200" t="s">
        <v>1113</v>
      </c>
      <c r="Q450" s="200" t="s">
        <v>1473</v>
      </c>
      <c r="R450" s="228">
        <v>78665</v>
      </c>
      <c r="S450" s="201"/>
      <c r="T450" s="201"/>
      <c r="U450" s="201" t="s">
        <v>851</v>
      </c>
    </row>
    <row r="451" spans="1:21" s="202" customFormat="1" ht="304.5">
      <c r="A451" s="219">
        <v>78678</v>
      </c>
      <c r="B451" s="88"/>
      <c r="C451" s="88" t="s">
        <v>168</v>
      </c>
      <c r="D451" s="88" t="s">
        <v>168</v>
      </c>
      <c r="E451" s="88" t="s">
        <v>1474</v>
      </c>
      <c r="F451" s="88" t="s">
        <v>1276</v>
      </c>
      <c r="G451" s="86" t="s">
        <v>56</v>
      </c>
      <c r="H451" s="86" t="s">
        <v>86</v>
      </c>
      <c r="I451" s="19" t="s">
        <v>158</v>
      </c>
      <c r="J451" s="19" t="s">
        <v>158</v>
      </c>
      <c r="K451" s="20" t="s">
        <v>159</v>
      </c>
      <c r="L451" s="20" t="s">
        <v>1475</v>
      </c>
      <c r="M451" s="20" t="s">
        <v>1476</v>
      </c>
      <c r="N451" s="20" t="s">
        <v>162</v>
      </c>
      <c r="O451" s="20" t="s">
        <v>163</v>
      </c>
      <c r="P451" s="21" t="s">
        <v>1113</v>
      </c>
      <c r="Q451" s="21" t="s">
        <v>1477</v>
      </c>
      <c r="R451" s="87"/>
      <c r="S451" s="30"/>
      <c r="T451" s="30"/>
      <c r="U451" s="30"/>
    </row>
    <row r="452" spans="1:21" s="3" customFormat="1" ht="304.5">
      <c r="A452" s="219">
        <v>88678</v>
      </c>
      <c r="B452" s="88"/>
      <c r="C452" s="88" t="s">
        <v>154</v>
      </c>
      <c r="D452" s="88" t="s">
        <v>154</v>
      </c>
      <c r="E452" s="88" t="s">
        <v>1474</v>
      </c>
      <c r="F452" s="88" t="s">
        <v>1276</v>
      </c>
      <c r="G452" s="86" t="s">
        <v>56</v>
      </c>
      <c r="H452" s="86" t="s">
        <v>86</v>
      </c>
      <c r="I452" s="19" t="s">
        <v>158</v>
      </c>
      <c r="J452" s="19" t="s">
        <v>158</v>
      </c>
      <c r="K452" s="20" t="s">
        <v>166</v>
      </c>
      <c r="L452" s="20" t="s">
        <v>1475</v>
      </c>
      <c r="M452" s="20" t="s">
        <v>1476</v>
      </c>
      <c r="N452" s="20" t="s">
        <v>162</v>
      </c>
      <c r="O452" s="20" t="s">
        <v>163</v>
      </c>
      <c r="P452" s="21" t="s">
        <v>1113</v>
      </c>
      <c r="Q452" s="21" t="s">
        <v>1478</v>
      </c>
      <c r="R452" s="87"/>
      <c r="S452" s="30"/>
      <c r="T452" s="30"/>
      <c r="U452" s="30"/>
    </row>
    <row r="453" spans="1:21" s="3" customFormat="1" ht="294">
      <c r="A453" s="219">
        <v>78679</v>
      </c>
      <c r="B453" s="88"/>
      <c r="C453" s="88" t="s">
        <v>176</v>
      </c>
      <c r="D453" s="88" t="s">
        <v>176</v>
      </c>
      <c r="E453" s="88" t="s">
        <v>1479</v>
      </c>
      <c r="F453" s="88" t="s">
        <v>1276</v>
      </c>
      <c r="G453" s="86" t="s">
        <v>56</v>
      </c>
      <c r="H453" s="86" t="s">
        <v>76</v>
      </c>
      <c r="I453" s="19" t="s">
        <v>158</v>
      </c>
      <c r="J453" s="19" t="s">
        <v>158</v>
      </c>
      <c r="K453" s="20" t="s">
        <v>159</v>
      </c>
      <c r="L453" s="20" t="s">
        <v>1480</v>
      </c>
      <c r="M453" s="20" t="s">
        <v>1481</v>
      </c>
      <c r="N453" s="20" t="s">
        <v>162</v>
      </c>
      <c r="O453" s="20" t="s">
        <v>163</v>
      </c>
      <c r="P453" s="21" t="s">
        <v>1113</v>
      </c>
      <c r="Q453" s="21" t="s">
        <v>1482</v>
      </c>
      <c r="R453" s="87"/>
      <c r="S453" s="30"/>
      <c r="T453" s="30"/>
      <c r="U453" s="30"/>
    </row>
    <row r="454" spans="1:21" s="3" customFormat="1" ht="294">
      <c r="A454" s="219">
        <v>88679</v>
      </c>
      <c r="B454" s="88"/>
      <c r="C454" s="88" t="s">
        <v>176</v>
      </c>
      <c r="D454" s="88" t="s">
        <v>176</v>
      </c>
      <c r="E454" s="88" t="s">
        <v>1479</v>
      </c>
      <c r="F454" s="88" t="s">
        <v>1276</v>
      </c>
      <c r="G454" s="86" t="s">
        <v>56</v>
      </c>
      <c r="H454" s="86" t="s">
        <v>76</v>
      </c>
      <c r="I454" s="19" t="s">
        <v>158</v>
      </c>
      <c r="J454" s="19" t="s">
        <v>158</v>
      </c>
      <c r="K454" s="20" t="s">
        <v>166</v>
      </c>
      <c r="L454" s="20" t="s">
        <v>1480</v>
      </c>
      <c r="M454" s="20" t="s">
        <v>1481</v>
      </c>
      <c r="N454" s="20" t="s">
        <v>162</v>
      </c>
      <c r="O454" s="20" t="s">
        <v>163</v>
      </c>
      <c r="P454" s="21" t="s">
        <v>1113</v>
      </c>
      <c r="Q454" s="21" t="s">
        <v>1482</v>
      </c>
      <c r="R454" s="87"/>
      <c r="S454" s="30"/>
      <c r="T454" s="30"/>
      <c r="U454" s="30"/>
    </row>
    <row r="455" spans="1:21" s="154" customFormat="1" ht="292">
      <c r="A455" s="222">
        <v>78680</v>
      </c>
      <c r="B455" s="153"/>
      <c r="C455" s="153" t="s">
        <v>443</v>
      </c>
      <c r="D455" s="153" t="s">
        <v>435</v>
      </c>
      <c r="E455" s="153" t="s">
        <v>1483</v>
      </c>
      <c r="F455" s="153" t="s">
        <v>1276</v>
      </c>
      <c r="G455" s="151" t="s">
        <v>56</v>
      </c>
      <c r="H455" s="151" t="s">
        <v>76</v>
      </c>
      <c r="I455" s="83" t="s">
        <v>437</v>
      </c>
      <c r="J455" s="83" t="s">
        <v>437</v>
      </c>
      <c r="K455" s="84" t="s">
        <v>159</v>
      </c>
      <c r="L455" s="84" t="s">
        <v>1484</v>
      </c>
      <c r="M455" s="84" t="s">
        <v>1485</v>
      </c>
      <c r="N455" s="84" t="s">
        <v>162</v>
      </c>
      <c r="O455" s="84" t="s">
        <v>163</v>
      </c>
      <c r="P455" s="28" t="s">
        <v>1113</v>
      </c>
      <c r="Q455" s="28" t="s">
        <v>1486</v>
      </c>
      <c r="R455" s="227"/>
      <c r="S455" s="152"/>
      <c r="T455" s="152"/>
      <c r="U455" s="152" t="s">
        <v>445</v>
      </c>
    </row>
    <row r="456" spans="1:21" s="154" customFormat="1" ht="292">
      <c r="A456" s="222">
        <v>88680</v>
      </c>
      <c r="B456" s="153"/>
      <c r="C456" s="153" t="s">
        <v>443</v>
      </c>
      <c r="D456" s="153" t="s">
        <v>435</v>
      </c>
      <c r="E456" s="153" t="s">
        <v>1483</v>
      </c>
      <c r="F456" s="153" t="s">
        <v>1276</v>
      </c>
      <c r="G456" s="151" t="s">
        <v>56</v>
      </c>
      <c r="H456" s="151" t="s">
        <v>76</v>
      </c>
      <c r="I456" s="83" t="s">
        <v>437</v>
      </c>
      <c r="J456" s="83" t="s">
        <v>437</v>
      </c>
      <c r="K456" s="84" t="s">
        <v>166</v>
      </c>
      <c r="L456" s="84" t="s">
        <v>1484</v>
      </c>
      <c r="M456" s="84" t="s">
        <v>1485</v>
      </c>
      <c r="N456" s="84" t="s">
        <v>162</v>
      </c>
      <c r="O456" s="84" t="s">
        <v>163</v>
      </c>
      <c r="P456" s="28" t="s">
        <v>1113</v>
      </c>
      <c r="Q456" s="28" t="s">
        <v>1486</v>
      </c>
      <c r="R456" s="227">
        <v>78680</v>
      </c>
      <c r="S456" s="152"/>
      <c r="T456" s="152"/>
      <c r="U456" s="152" t="s">
        <v>445</v>
      </c>
    </row>
    <row r="457" spans="1:21" s="3" customFormat="1" ht="207">
      <c r="A457" s="220">
        <v>78693</v>
      </c>
      <c r="B457" s="196"/>
      <c r="C457" s="196" t="s">
        <v>259</v>
      </c>
      <c r="D457" s="196" t="s">
        <v>259</v>
      </c>
      <c r="E457" s="196" t="s">
        <v>1487</v>
      </c>
      <c r="F457" s="196" t="s">
        <v>1276</v>
      </c>
      <c r="G457" s="198" t="s">
        <v>56</v>
      </c>
      <c r="H457" s="198" t="s">
        <v>86</v>
      </c>
      <c r="I457" s="199" t="s">
        <v>261</v>
      </c>
      <c r="J457" s="199" t="s">
        <v>261</v>
      </c>
      <c r="K457" s="209" t="s">
        <v>159</v>
      </c>
      <c r="L457" s="209" t="s">
        <v>1488</v>
      </c>
      <c r="M457" s="209" t="s">
        <v>1489</v>
      </c>
      <c r="N457" s="209" t="s">
        <v>1490</v>
      </c>
      <c r="O457" s="209" t="s">
        <v>163</v>
      </c>
      <c r="P457" s="200" t="s">
        <v>1113</v>
      </c>
      <c r="Q457" s="200" t="s">
        <v>1461</v>
      </c>
      <c r="R457" s="228"/>
      <c r="S457" s="201"/>
      <c r="T457" s="201"/>
      <c r="U457" s="201" t="s">
        <v>851</v>
      </c>
    </row>
    <row r="458" spans="1:21" s="202" customFormat="1" ht="207">
      <c r="A458" s="220">
        <v>88693</v>
      </c>
      <c r="B458" s="196"/>
      <c r="C458" s="196" t="s">
        <v>259</v>
      </c>
      <c r="D458" s="196" t="s">
        <v>259</v>
      </c>
      <c r="E458" s="196" t="s">
        <v>1487</v>
      </c>
      <c r="F458" s="196" t="s">
        <v>1276</v>
      </c>
      <c r="G458" s="198" t="s">
        <v>56</v>
      </c>
      <c r="H458" s="198" t="s">
        <v>86</v>
      </c>
      <c r="I458" s="199" t="s">
        <v>261</v>
      </c>
      <c r="J458" s="199" t="s">
        <v>261</v>
      </c>
      <c r="K458" s="209" t="s">
        <v>166</v>
      </c>
      <c r="L458" s="209" t="s">
        <v>1488</v>
      </c>
      <c r="M458" s="209" t="s">
        <v>1489</v>
      </c>
      <c r="N458" s="209" t="s">
        <v>1491</v>
      </c>
      <c r="O458" s="209" t="s">
        <v>163</v>
      </c>
      <c r="P458" s="200" t="s">
        <v>1113</v>
      </c>
      <c r="Q458" s="200" t="s">
        <v>1461</v>
      </c>
      <c r="R458" s="228">
        <v>78693</v>
      </c>
      <c r="S458" s="201"/>
      <c r="T458" s="201"/>
      <c r="U458" s="201" t="s">
        <v>851</v>
      </c>
    </row>
    <row r="459" spans="1:21" s="202" customFormat="1" ht="205">
      <c r="A459" s="220">
        <v>78694</v>
      </c>
      <c r="B459" s="196"/>
      <c r="C459" s="153" t="s">
        <v>443</v>
      </c>
      <c r="D459" s="196" t="s">
        <v>259</v>
      </c>
      <c r="E459" s="196" t="s">
        <v>1492</v>
      </c>
      <c r="F459" s="196" t="s">
        <v>1276</v>
      </c>
      <c r="G459" s="198" t="s">
        <v>56</v>
      </c>
      <c r="H459" s="198" t="s">
        <v>92</v>
      </c>
      <c r="I459" s="83" t="s">
        <v>437</v>
      </c>
      <c r="J459" s="199" t="s">
        <v>261</v>
      </c>
      <c r="K459" s="209" t="s">
        <v>159</v>
      </c>
      <c r="L459" s="209" t="s">
        <v>1493</v>
      </c>
      <c r="M459" s="209" t="s">
        <v>1494</v>
      </c>
      <c r="N459" s="209" t="s">
        <v>1495</v>
      </c>
      <c r="O459" s="209" t="s">
        <v>163</v>
      </c>
      <c r="P459" s="200" t="s">
        <v>1113</v>
      </c>
      <c r="Q459" s="200" t="s">
        <v>1496</v>
      </c>
      <c r="R459" s="228"/>
      <c r="S459" s="201"/>
      <c r="T459" s="201"/>
      <c r="U459" s="201" t="s">
        <v>1385</v>
      </c>
    </row>
    <row r="460" spans="1:21" s="202" customFormat="1" ht="205">
      <c r="A460" s="220">
        <v>88694</v>
      </c>
      <c r="B460" s="196"/>
      <c r="C460" s="153" t="s">
        <v>443</v>
      </c>
      <c r="D460" s="196" t="s">
        <v>259</v>
      </c>
      <c r="E460" s="196" t="s">
        <v>1492</v>
      </c>
      <c r="F460" s="196" t="s">
        <v>1276</v>
      </c>
      <c r="G460" s="198" t="s">
        <v>56</v>
      </c>
      <c r="H460" s="198" t="s">
        <v>92</v>
      </c>
      <c r="I460" s="83" t="s">
        <v>437</v>
      </c>
      <c r="J460" s="199" t="s">
        <v>261</v>
      </c>
      <c r="K460" s="209" t="s">
        <v>166</v>
      </c>
      <c r="L460" s="209" t="s">
        <v>1493</v>
      </c>
      <c r="M460" s="209" t="s">
        <v>1494</v>
      </c>
      <c r="N460" s="209" t="s">
        <v>1497</v>
      </c>
      <c r="O460" s="209" t="s">
        <v>163</v>
      </c>
      <c r="P460" s="200" t="s">
        <v>1113</v>
      </c>
      <c r="Q460" s="200" t="s">
        <v>1496</v>
      </c>
      <c r="R460" s="228">
        <v>78694</v>
      </c>
      <c r="S460" s="201"/>
      <c r="T460" s="201"/>
      <c r="U460" s="201" t="s">
        <v>1385</v>
      </c>
    </row>
    <row r="461" spans="1:21" s="3" customFormat="1" ht="190.5">
      <c r="A461" s="220">
        <v>88656</v>
      </c>
      <c r="B461" s="196"/>
      <c r="C461" s="196" t="s">
        <v>259</v>
      </c>
      <c r="D461" s="196" t="s">
        <v>259</v>
      </c>
      <c r="E461" s="196"/>
      <c r="F461" s="196" t="s">
        <v>1276</v>
      </c>
      <c r="G461" s="198" t="s">
        <v>56</v>
      </c>
      <c r="H461" s="198" t="s">
        <v>92</v>
      </c>
      <c r="I461" s="199" t="s">
        <v>261</v>
      </c>
      <c r="J461" s="199" t="s">
        <v>261</v>
      </c>
      <c r="K461" s="209" t="s">
        <v>166</v>
      </c>
      <c r="L461" s="209" t="s">
        <v>1498</v>
      </c>
      <c r="M461" s="209" t="s">
        <v>1499</v>
      </c>
      <c r="N461" s="209" t="s">
        <v>162</v>
      </c>
      <c r="O461" s="209" t="s">
        <v>163</v>
      </c>
      <c r="P461" s="200" t="s">
        <v>1113</v>
      </c>
      <c r="Q461" s="200" t="s">
        <v>1500</v>
      </c>
      <c r="R461" s="228"/>
      <c r="S461" s="201"/>
      <c r="T461" s="201"/>
      <c r="U461" s="201" t="s">
        <v>851</v>
      </c>
    </row>
    <row r="462" spans="1:21" s="154" customFormat="1" ht="246.5">
      <c r="A462" s="222">
        <v>78696</v>
      </c>
      <c r="B462" s="153"/>
      <c r="C462" s="153" t="s">
        <v>443</v>
      </c>
      <c r="D462" s="153" t="s">
        <v>435</v>
      </c>
      <c r="E462" s="153" t="s">
        <v>1501</v>
      </c>
      <c r="F462" s="153" t="s">
        <v>1276</v>
      </c>
      <c r="G462" s="151" t="s">
        <v>56</v>
      </c>
      <c r="H462" s="151" t="s">
        <v>76</v>
      </c>
      <c r="I462" s="83" t="s">
        <v>437</v>
      </c>
      <c r="J462" s="83" t="s">
        <v>437</v>
      </c>
      <c r="K462" s="84" t="s">
        <v>159</v>
      </c>
      <c r="L462" s="84" t="s">
        <v>1502</v>
      </c>
      <c r="M462" s="84" t="s">
        <v>1503</v>
      </c>
      <c r="N462" s="84" t="s">
        <v>1504</v>
      </c>
      <c r="O462" s="84" t="s">
        <v>163</v>
      </c>
      <c r="P462" s="28" t="s">
        <v>1113</v>
      </c>
      <c r="Q462" s="28" t="s">
        <v>1505</v>
      </c>
      <c r="R462" s="227"/>
      <c r="S462" s="152"/>
      <c r="T462" s="152"/>
      <c r="U462" s="152" t="s">
        <v>445</v>
      </c>
    </row>
    <row r="463" spans="1:21" s="154" customFormat="1" ht="246.5">
      <c r="A463" s="222">
        <v>88696</v>
      </c>
      <c r="B463" s="153"/>
      <c r="C463" s="153" t="s">
        <v>443</v>
      </c>
      <c r="D463" s="153" t="s">
        <v>259</v>
      </c>
      <c r="E463" s="153" t="s">
        <v>1501</v>
      </c>
      <c r="F463" s="153" t="s">
        <v>1276</v>
      </c>
      <c r="G463" s="151" t="s">
        <v>56</v>
      </c>
      <c r="H463" s="151" t="s">
        <v>76</v>
      </c>
      <c r="I463" s="83" t="s">
        <v>437</v>
      </c>
      <c r="J463" s="199" t="s">
        <v>261</v>
      </c>
      <c r="K463" s="84" t="s">
        <v>166</v>
      </c>
      <c r="L463" s="84" t="s">
        <v>1502</v>
      </c>
      <c r="M463" s="84" t="s">
        <v>1503</v>
      </c>
      <c r="N463" s="84" t="s">
        <v>1506</v>
      </c>
      <c r="O463" s="84" t="s">
        <v>163</v>
      </c>
      <c r="P463" s="28" t="s">
        <v>1113</v>
      </c>
      <c r="Q463" s="28" t="s">
        <v>1505</v>
      </c>
      <c r="R463" s="227">
        <v>78696</v>
      </c>
      <c r="S463" s="152"/>
      <c r="T463" s="152"/>
      <c r="U463" s="152" t="s">
        <v>883</v>
      </c>
    </row>
    <row r="464" spans="1:21" s="202" customFormat="1" ht="246.5">
      <c r="A464" s="220">
        <v>78805</v>
      </c>
      <c r="B464" s="196"/>
      <c r="C464" s="196" t="s">
        <v>259</v>
      </c>
      <c r="D464" s="196" t="s">
        <v>259</v>
      </c>
      <c r="E464" s="196" t="s">
        <v>1507</v>
      </c>
      <c r="F464" s="196" t="s">
        <v>1276</v>
      </c>
      <c r="G464" s="198" t="s">
        <v>56</v>
      </c>
      <c r="H464" s="198" t="s">
        <v>68</v>
      </c>
      <c r="I464" s="83" t="s">
        <v>261</v>
      </c>
      <c r="J464" s="83" t="s">
        <v>261</v>
      </c>
      <c r="K464" s="209" t="s">
        <v>159</v>
      </c>
      <c r="L464" s="209" t="s">
        <v>1508</v>
      </c>
      <c r="M464" s="209" t="s">
        <v>1509</v>
      </c>
      <c r="N464" s="209" t="s">
        <v>1510</v>
      </c>
      <c r="O464" s="209" t="s">
        <v>163</v>
      </c>
      <c r="P464" s="200" t="s">
        <v>1113</v>
      </c>
      <c r="Q464" s="200" t="s">
        <v>1511</v>
      </c>
      <c r="R464" s="228"/>
      <c r="S464" s="201"/>
      <c r="T464" s="201"/>
      <c r="U464" s="201" t="s">
        <v>265</v>
      </c>
    </row>
    <row r="465" spans="1:21" s="202" customFormat="1" ht="246.5">
      <c r="A465" s="220">
        <v>88805</v>
      </c>
      <c r="B465" s="196"/>
      <c r="C465" s="196" t="s">
        <v>259</v>
      </c>
      <c r="D465" s="196" t="s">
        <v>259</v>
      </c>
      <c r="E465" s="196" t="s">
        <v>1507</v>
      </c>
      <c r="F465" s="196" t="s">
        <v>1276</v>
      </c>
      <c r="G465" s="198" t="s">
        <v>56</v>
      </c>
      <c r="H465" s="198" t="s">
        <v>68</v>
      </c>
      <c r="I465" s="83" t="s">
        <v>261</v>
      </c>
      <c r="J465" s="83" t="s">
        <v>261</v>
      </c>
      <c r="K465" s="209" t="s">
        <v>166</v>
      </c>
      <c r="L465" s="209" t="s">
        <v>1508</v>
      </c>
      <c r="M465" s="209" t="s">
        <v>1509</v>
      </c>
      <c r="N465" s="209" t="s">
        <v>1512</v>
      </c>
      <c r="O465" s="209" t="s">
        <v>163</v>
      </c>
      <c r="P465" s="200" t="s">
        <v>1113</v>
      </c>
      <c r="Q465" s="200" t="s">
        <v>1511</v>
      </c>
      <c r="R465" s="228">
        <v>78805</v>
      </c>
      <c r="S465" s="201"/>
      <c r="T465" s="201"/>
      <c r="U465" s="201" t="s">
        <v>265</v>
      </c>
    </row>
    <row r="466" spans="1:21" s="173" customFormat="1" ht="161.5">
      <c r="A466" s="221">
        <v>78806</v>
      </c>
      <c r="B466" s="167"/>
      <c r="C466" s="167" t="s">
        <v>491</v>
      </c>
      <c r="D466" s="167" t="s">
        <v>491</v>
      </c>
      <c r="E466" s="167" t="s">
        <v>1513</v>
      </c>
      <c r="F466" s="167" t="s">
        <v>1276</v>
      </c>
      <c r="G466" s="169" t="s">
        <v>56</v>
      </c>
      <c r="H466" s="169" t="s">
        <v>68</v>
      </c>
      <c r="I466" s="170" t="s">
        <v>491</v>
      </c>
      <c r="J466" s="170" t="s">
        <v>491</v>
      </c>
      <c r="K466" s="177" t="s">
        <v>159</v>
      </c>
      <c r="L466" s="177" t="s">
        <v>1514</v>
      </c>
      <c r="M466" s="177" t="s">
        <v>1515</v>
      </c>
      <c r="N466" s="177" t="s">
        <v>1516</v>
      </c>
      <c r="O466" s="177" t="s">
        <v>163</v>
      </c>
      <c r="P466" s="171" t="s">
        <v>1113</v>
      </c>
      <c r="Q466" s="171" t="s">
        <v>1517</v>
      </c>
      <c r="R466" s="225"/>
      <c r="S466" s="172"/>
      <c r="T466" s="172"/>
      <c r="U466" s="172" t="s">
        <v>817</v>
      </c>
    </row>
    <row r="467" spans="1:21" s="173" customFormat="1" ht="161.5">
      <c r="A467" s="221">
        <v>88806</v>
      </c>
      <c r="B467" s="167"/>
      <c r="C467" s="167" t="s">
        <v>491</v>
      </c>
      <c r="D467" s="167" t="s">
        <v>491</v>
      </c>
      <c r="E467" s="167" t="s">
        <v>1513</v>
      </c>
      <c r="F467" s="167" t="s">
        <v>1276</v>
      </c>
      <c r="G467" s="169" t="s">
        <v>56</v>
      </c>
      <c r="H467" s="169" t="s">
        <v>68</v>
      </c>
      <c r="I467" s="170" t="s">
        <v>491</v>
      </c>
      <c r="J467" s="170" t="s">
        <v>491</v>
      </c>
      <c r="K467" s="177" t="s">
        <v>166</v>
      </c>
      <c r="L467" s="177" t="s">
        <v>1514</v>
      </c>
      <c r="M467" s="177" t="s">
        <v>1515</v>
      </c>
      <c r="N467" s="177" t="s">
        <v>1518</v>
      </c>
      <c r="O467" s="177" t="s">
        <v>163</v>
      </c>
      <c r="P467" s="171" t="s">
        <v>1113</v>
      </c>
      <c r="Q467" s="171" t="s">
        <v>1517</v>
      </c>
      <c r="R467" s="225"/>
      <c r="S467" s="172"/>
      <c r="T467" s="172"/>
      <c r="U467" s="172" t="s">
        <v>817</v>
      </c>
    </row>
    <row r="468" spans="1:21" s="202" customFormat="1" ht="279.5">
      <c r="A468" s="220">
        <v>78807</v>
      </c>
      <c r="B468" s="196"/>
      <c r="C468" s="196" t="s">
        <v>259</v>
      </c>
      <c r="D468" s="196" t="s">
        <v>259</v>
      </c>
      <c r="E468" s="196" t="s">
        <v>1519</v>
      </c>
      <c r="F468" s="196" t="s">
        <v>1276</v>
      </c>
      <c r="G468" s="198" t="s">
        <v>56</v>
      </c>
      <c r="H468" s="198" t="s">
        <v>68</v>
      </c>
      <c r="I468" s="83" t="s">
        <v>261</v>
      </c>
      <c r="J468" s="83" t="s">
        <v>261</v>
      </c>
      <c r="K468" s="209" t="s">
        <v>159</v>
      </c>
      <c r="L468" s="209" t="s">
        <v>1520</v>
      </c>
      <c r="M468" s="209" t="s">
        <v>1521</v>
      </c>
      <c r="N468" s="209" t="s">
        <v>1510</v>
      </c>
      <c r="O468" s="209" t="s">
        <v>163</v>
      </c>
      <c r="P468" s="200" t="s">
        <v>1113</v>
      </c>
      <c r="Q468" s="200" t="s">
        <v>1522</v>
      </c>
      <c r="R468" s="228"/>
      <c r="S468" s="201"/>
      <c r="T468" s="201"/>
      <c r="U468" s="201" t="s">
        <v>265</v>
      </c>
    </row>
    <row r="469" spans="1:21" s="202" customFormat="1" ht="279.5">
      <c r="A469" s="220">
        <v>88807</v>
      </c>
      <c r="B469" s="196"/>
      <c r="C469" s="196" t="s">
        <v>259</v>
      </c>
      <c r="D469" s="196" t="s">
        <v>259</v>
      </c>
      <c r="E469" s="196" t="s">
        <v>1519</v>
      </c>
      <c r="F469" s="196" t="s">
        <v>1276</v>
      </c>
      <c r="G469" s="198" t="s">
        <v>56</v>
      </c>
      <c r="H469" s="198" t="s">
        <v>68</v>
      </c>
      <c r="I469" s="83" t="s">
        <v>261</v>
      </c>
      <c r="J469" s="83" t="s">
        <v>261</v>
      </c>
      <c r="K469" s="209" t="s">
        <v>166</v>
      </c>
      <c r="L469" s="209" t="s">
        <v>1520</v>
      </c>
      <c r="M469" s="209" t="s">
        <v>1521</v>
      </c>
      <c r="N469" s="209" t="s">
        <v>1512</v>
      </c>
      <c r="O469" s="209" t="s">
        <v>163</v>
      </c>
      <c r="P469" s="200" t="s">
        <v>1113</v>
      </c>
      <c r="Q469" s="200" t="s">
        <v>1522</v>
      </c>
      <c r="R469" s="228">
        <v>78807</v>
      </c>
      <c r="S469" s="201"/>
      <c r="T469" s="201"/>
      <c r="U469" s="201" t="s">
        <v>265</v>
      </c>
    </row>
    <row r="470" spans="1:21" s="3" customFormat="1" ht="261">
      <c r="A470" s="219">
        <v>78808</v>
      </c>
      <c r="B470" s="88"/>
      <c r="C470" s="88" t="s">
        <v>176</v>
      </c>
      <c r="D470" s="88" t="s">
        <v>176</v>
      </c>
      <c r="E470" s="88" t="s">
        <v>1523</v>
      </c>
      <c r="F470" s="88" t="s">
        <v>1276</v>
      </c>
      <c r="G470" s="86" t="s">
        <v>56</v>
      </c>
      <c r="H470" s="86" t="s">
        <v>68</v>
      </c>
      <c r="I470" s="19" t="s">
        <v>158</v>
      </c>
      <c r="J470" s="19" t="s">
        <v>158</v>
      </c>
      <c r="K470" s="20" t="s">
        <v>159</v>
      </c>
      <c r="L470" s="20" t="s">
        <v>1524</v>
      </c>
      <c r="M470" s="20" t="s">
        <v>1525</v>
      </c>
      <c r="N470" s="20" t="s">
        <v>1526</v>
      </c>
      <c r="O470" s="20" t="s">
        <v>163</v>
      </c>
      <c r="P470" s="21" t="s">
        <v>1113</v>
      </c>
      <c r="Q470" s="21" t="s">
        <v>1527</v>
      </c>
      <c r="R470" s="87"/>
      <c r="S470" s="30"/>
      <c r="T470" s="30"/>
      <c r="U470" s="30"/>
    </row>
    <row r="471" spans="1:21" s="173" customFormat="1" ht="246.5">
      <c r="A471" s="219">
        <v>88808</v>
      </c>
      <c r="B471" s="88"/>
      <c r="C471" s="88" t="s">
        <v>176</v>
      </c>
      <c r="D471" s="88" t="s">
        <v>176</v>
      </c>
      <c r="E471" s="88" t="s">
        <v>1523</v>
      </c>
      <c r="F471" s="88" t="s">
        <v>1276</v>
      </c>
      <c r="G471" s="86" t="s">
        <v>56</v>
      </c>
      <c r="H471" s="86" t="s">
        <v>68</v>
      </c>
      <c r="I471" s="19" t="s">
        <v>158</v>
      </c>
      <c r="J471" s="19" t="s">
        <v>158</v>
      </c>
      <c r="K471" s="20" t="s">
        <v>166</v>
      </c>
      <c r="L471" s="20" t="s">
        <v>1524</v>
      </c>
      <c r="M471" s="20" t="s">
        <v>1528</v>
      </c>
      <c r="N471" s="20" t="s">
        <v>1529</v>
      </c>
      <c r="O471" s="20" t="s">
        <v>163</v>
      </c>
      <c r="P471" s="21" t="s">
        <v>1113</v>
      </c>
      <c r="Q471" s="21" t="s">
        <v>1527</v>
      </c>
      <c r="R471" s="87"/>
      <c r="S471" s="30"/>
      <c r="T471" s="30"/>
      <c r="U471" s="30"/>
    </row>
    <row r="472" spans="1:21" s="173" customFormat="1" ht="174">
      <c r="A472" s="221">
        <v>78809</v>
      </c>
      <c r="B472" s="167"/>
      <c r="C472" s="167" t="s">
        <v>491</v>
      </c>
      <c r="D472" s="167" t="s">
        <v>491</v>
      </c>
      <c r="E472" s="167" t="s">
        <v>1530</v>
      </c>
      <c r="F472" s="167" t="s">
        <v>1276</v>
      </c>
      <c r="G472" s="169" t="s">
        <v>56</v>
      </c>
      <c r="H472" s="169" t="s">
        <v>68</v>
      </c>
      <c r="I472" s="170" t="s">
        <v>491</v>
      </c>
      <c r="J472" s="170" t="s">
        <v>491</v>
      </c>
      <c r="K472" s="177" t="s">
        <v>159</v>
      </c>
      <c r="L472" s="177" t="s">
        <v>1531</v>
      </c>
      <c r="M472" s="177" t="s">
        <v>1532</v>
      </c>
      <c r="N472" s="177" t="s">
        <v>1533</v>
      </c>
      <c r="O472" s="177" t="s">
        <v>163</v>
      </c>
      <c r="P472" s="171" t="s">
        <v>1113</v>
      </c>
      <c r="Q472" s="171" t="s">
        <v>1534</v>
      </c>
      <c r="R472" s="225"/>
      <c r="S472" s="172"/>
      <c r="T472" s="172"/>
      <c r="U472" s="172" t="s">
        <v>817</v>
      </c>
    </row>
    <row r="473" spans="1:21" s="173" customFormat="1" ht="174">
      <c r="A473" s="221">
        <v>88809</v>
      </c>
      <c r="B473" s="167"/>
      <c r="C473" s="167" t="s">
        <v>491</v>
      </c>
      <c r="D473" s="167" t="s">
        <v>491</v>
      </c>
      <c r="E473" s="167" t="s">
        <v>1530</v>
      </c>
      <c r="F473" s="167" t="s">
        <v>1276</v>
      </c>
      <c r="G473" s="169" t="s">
        <v>56</v>
      </c>
      <c r="H473" s="169" t="s">
        <v>68</v>
      </c>
      <c r="I473" s="170" t="s">
        <v>491</v>
      </c>
      <c r="J473" s="170" t="s">
        <v>491</v>
      </c>
      <c r="K473" s="177" t="s">
        <v>166</v>
      </c>
      <c r="L473" s="177" t="s">
        <v>1531</v>
      </c>
      <c r="M473" s="177" t="s">
        <v>1532</v>
      </c>
      <c r="N473" s="177" t="s">
        <v>1535</v>
      </c>
      <c r="O473" s="177" t="s">
        <v>163</v>
      </c>
      <c r="P473" s="171" t="s">
        <v>1113</v>
      </c>
      <c r="Q473" s="171" t="s">
        <v>1534</v>
      </c>
      <c r="R473" s="225"/>
      <c r="S473" s="172"/>
      <c r="T473" s="172"/>
      <c r="U473" s="172" t="s">
        <v>817</v>
      </c>
    </row>
    <row r="474" spans="1:21" s="202" customFormat="1" ht="130.5">
      <c r="A474" s="220">
        <v>78811</v>
      </c>
      <c r="B474" s="196"/>
      <c r="C474" s="196" t="s">
        <v>259</v>
      </c>
      <c r="D474" s="196" t="s">
        <v>259</v>
      </c>
      <c r="E474" s="196" t="s">
        <v>1536</v>
      </c>
      <c r="F474" s="196" t="s">
        <v>1276</v>
      </c>
      <c r="G474" s="198" t="s">
        <v>56</v>
      </c>
      <c r="H474" s="198" t="s">
        <v>68</v>
      </c>
      <c r="I474" s="83" t="s">
        <v>261</v>
      </c>
      <c r="J474" s="83" t="s">
        <v>261</v>
      </c>
      <c r="K474" s="209" t="s">
        <v>159</v>
      </c>
      <c r="L474" s="209" t="s">
        <v>1537</v>
      </c>
      <c r="M474" s="209" t="s">
        <v>1538</v>
      </c>
      <c r="N474" s="209" t="s">
        <v>1539</v>
      </c>
      <c r="O474" s="209" t="s">
        <v>163</v>
      </c>
      <c r="P474" s="200" t="s">
        <v>1113</v>
      </c>
      <c r="Q474" s="282" t="s">
        <v>1540</v>
      </c>
      <c r="R474" s="278"/>
      <c r="S474" s="279"/>
      <c r="T474" s="279"/>
      <c r="U474" s="201" t="s">
        <v>265</v>
      </c>
    </row>
    <row r="475" spans="1:21" s="202" customFormat="1" ht="130.5">
      <c r="A475" s="220">
        <v>88811</v>
      </c>
      <c r="B475" s="196"/>
      <c r="C475" s="196" t="s">
        <v>259</v>
      </c>
      <c r="D475" s="196" t="s">
        <v>259</v>
      </c>
      <c r="E475" s="196" t="s">
        <v>1536</v>
      </c>
      <c r="F475" s="196" t="s">
        <v>1276</v>
      </c>
      <c r="G475" s="198" t="s">
        <v>56</v>
      </c>
      <c r="H475" s="198" t="s">
        <v>68</v>
      </c>
      <c r="I475" s="83" t="s">
        <v>261</v>
      </c>
      <c r="J475" s="83" t="s">
        <v>261</v>
      </c>
      <c r="K475" s="209" t="s">
        <v>166</v>
      </c>
      <c r="L475" s="209" t="s">
        <v>1537</v>
      </c>
      <c r="M475" s="209" t="s">
        <v>1541</v>
      </c>
      <c r="N475" s="209" t="s">
        <v>1542</v>
      </c>
      <c r="O475" s="209" t="s">
        <v>163</v>
      </c>
      <c r="P475" s="200" t="s">
        <v>1113</v>
      </c>
      <c r="Q475" s="282" t="s">
        <v>1540</v>
      </c>
      <c r="R475" s="278">
        <v>78811</v>
      </c>
      <c r="S475" s="279"/>
      <c r="T475" s="279"/>
      <c r="U475" s="201" t="s">
        <v>265</v>
      </c>
    </row>
    <row r="476" spans="1:21" s="173" customFormat="1" ht="203">
      <c r="A476" s="147">
        <v>78077</v>
      </c>
      <c r="B476" s="88"/>
      <c r="C476" s="88" t="s">
        <v>168</v>
      </c>
      <c r="D476" s="88" t="s">
        <v>168</v>
      </c>
      <c r="E476" s="88" t="s">
        <v>1543</v>
      </c>
      <c r="F476" s="88" t="s">
        <v>1276</v>
      </c>
      <c r="G476" s="86" t="s">
        <v>56</v>
      </c>
      <c r="H476" s="86" t="s">
        <v>86</v>
      </c>
      <c r="I476" s="19" t="s">
        <v>158</v>
      </c>
      <c r="J476" s="19" t="s">
        <v>158</v>
      </c>
      <c r="K476" s="20" t="s">
        <v>159</v>
      </c>
      <c r="L476" s="20" t="s">
        <v>1544</v>
      </c>
      <c r="M476" s="20" t="s">
        <v>1545</v>
      </c>
      <c r="N476" s="20"/>
      <c r="O476" s="20" t="s">
        <v>163</v>
      </c>
      <c r="P476" s="88"/>
      <c r="Q476" s="21" t="s">
        <v>1546</v>
      </c>
      <c r="R476" s="87"/>
      <c r="S476" s="30"/>
      <c r="T476" s="30"/>
      <c r="U476" s="30"/>
    </row>
    <row r="477" spans="1:21" s="3" customFormat="1" ht="203">
      <c r="A477" s="147">
        <v>88156</v>
      </c>
      <c r="B477" s="88"/>
      <c r="C477" s="88" t="s">
        <v>154</v>
      </c>
      <c r="D477" s="88" t="s">
        <v>154</v>
      </c>
      <c r="E477" s="88" t="s">
        <v>1543</v>
      </c>
      <c r="F477" s="88" t="s">
        <v>1276</v>
      </c>
      <c r="G477" s="86" t="s">
        <v>56</v>
      </c>
      <c r="H477" s="86" t="s">
        <v>86</v>
      </c>
      <c r="I477" s="19" t="s">
        <v>158</v>
      </c>
      <c r="J477" s="19" t="s">
        <v>158</v>
      </c>
      <c r="K477" s="20" t="s">
        <v>166</v>
      </c>
      <c r="L477" s="20" t="s">
        <v>1544</v>
      </c>
      <c r="M477" s="20" t="s">
        <v>1545</v>
      </c>
      <c r="N477" s="20"/>
      <c r="O477" s="20" t="s">
        <v>163</v>
      </c>
      <c r="P477" s="88"/>
      <c r="Q477" s="21" t="s">
        <v>1546</v>
      </c>
      <c r="R477" s="87">
        <v>78077</v>
      </c>
      <c r="S477" s="30"/>
      <c r="T477" s="30"/>
      <c r="U477" s="30"/>
    </row>
    <row r="478" spans="1:21" s="3" customFormat="1" ht="203">
      <c r="A478" s="147">
        <v>78080</v>
      </c>
      <c r="B478" s="88"/>
      <c r="C478" s="88" t="s">
        <v>168</v>
      </c>
      <c r="D478" s="88" t="s">
        <v>168</v>
      </c>
      <c r="E478" s="88" t="s">
        <v>1547</v>
      </c>
      <c r="F478" s="88" t="s">
        <v>1276</v>
      </c>
      <c r="G478" s="86" t="s">
        <v>56</v>
      </c>
      <c r="H478" s="86" t="s">
        <v>86</v>
      </c>
      <c r="I478" s="19" t="s">
        <v>158</v>
      </c>
      <c r="J478" s="19" t="s">
        <v>158</v>
      </c>
      <c r="K478" s="20" t="s">
        <v>159</v>
      </c>
      <c r="L478" s="20" t="s">
        <v>1548</v>
      </c>
      <c r="M478" s="20" t="s">
        <v>1549</v>
      </c>
      <c r="N478" s="20" t="s">
        <v>1550</v>
      </c>
      <c r="O478" s="20" t="s">
        <v>163</v>
      </c>
      <c r="P478" s="88"/>
      <c r="Q478" s="21" t="s">
        <v>1551</v>
      </c>
      <c r="R478" s="87"/>
      <c r="S478" s="30"/>
      <c r="T478" s="30"/>
      <c r="U478" s="30"/>
    </row>
    <row r="479" spans="1:21" s="3" customFormat="1" ht="203">
      <c r="A479" s="147">
        <v>88159</v>
      </c>
      <c r="B479" s="88"/>
      <c r="C479" s="88" t="s">
        <v>154</v>
      </c>
      <c r="D479" s="88" t="s">
        <v>154</v>
      </c>
      <c r="E479" s="88" t="s">
        <v>1547</v>
      </c>
      <c r="F479" s="88" t="s">
        <v>1276</v>
      </c>
      <c r="G479" s="86" t="s">
        <v>56</v>
      </c>
      <c r="H479" s="86" t="s">
        <v>86</v>
      </c>
      <c r="I479" s="19" t="s">
        <v>158</v>
      </c>
      <c r="J479" s="19" t="s">
        <v>158</v>
      </c>
      <c r="K479" s="20" t="s">
        <v>166</v>
      </c>
      <c r="L479" s="20" t="s">
        <v>1548</v>
      </c>
      <c r="M479" s="20" t="s">
        <v>1549</v>
      </c>
      <c r="N479" s="20" t="s">
        <v>1550</v>
      </c>
      <c r="O479" s="20" t="s">
        <v>163</v>
      </c>
      <c r="P479" s="88"/>
      <c r="Q479" s="21" t="s">
        <v>1551</v>
      </c>
      <c r="R479" s="87"/>
      <c r="S479" s="30"/>
      <c r="T479" s="30"/>
      <c r="U479" s="30"/>
    </row>
    <row r="480" spans="1:21" s="3" customFormat="1" ht="174">
      <c r="A480" s="147">
        <v>78076</v>
      </c>
      <c r="B480" s="88"/>
      <c r="C480" s="88" t="s">
        <v>168</v>
      </c>
      <c r="D480" s="88" t="s">
        <v>168</v>
      </c>
      <c r="E480" s="88" t="s">
        <v>1552</v>
      </c>
      <c r="F480" s="88" t="s">
        <v>1276</v>
      </c>
      <c r="G480" s="86" t="s">
        <v>56</v>
      </c>
      <c r="H480" s="86" t="s">
        <v>92</v>
      </c>
      <c r="I480" s="19" t="s">
        <v>158</v>
      </c>
      <c r="J480" s="19" t="s">
        <v>158</v>
      </c>
      <c r="K480" s="20" t="s">
        <v>159</v>
      </c>
      <c r="L480" s="20" t="s">
        <v>1553</v>
      </c>
      <c r="M480" s="20" t="s">
        <v>1554</v>
      </c>
      <c r="N480" s="20" t="s">
        <v>1555</v>
      </c>
      <c r="O480" s="20" t="s">
        <v>163</v>
      </c>
      <c r="P480" s="88"/>
      <c r="Q480" s="21" t="s">
        <v>1556</v>
      </c>
      <c r="R480" s="87"/>
      <c r="S480" s="30"/>
      <c r="T480" s="30"/>
      <c r="U480" s="30"/>
    </row>
    <row r="481" spans="1:21" s="173" customFormat="1" ht="174">
      <c r="A481" s="147">
        <v>88155</v>
      </c>
      <c r="B481" s="88"/>
      <c r="C481" s="88" t="s">
        <v>154</v>
      </c>
      <c r="D481" s="88" t="s">
        <v>154</v>
      </c>
      <c r="E481" s="88" t="s">
        <v>1552</v>
      </c>
      <c r="F481" s="88" t="s">
        <v>1276</v>
      </c>
      <c r="G481" s="86" t="s">
        <v>56</v>
      </c>
      <c r="H481" s="86" t="s">
        <v>92</v>
      </c>
      <c r="I481" s="19" t="s">
        <v>158</v>
      </c>
      <c r="J481" s="19" t="s">
        <v>158</v>
      </c>
      <c r="K481" s="20" t="s">
        <v>166</v>
      </c>
      <c r="L481" s="20" t="s">
        <v>1553</v>
      </c>
      <c r="M481" s="20" t="s">
        <v>1557</v>
      </c>
      <c r="N481" s="20" t="s">
        <v>1555</v>
      </c>
      <c r="O481" s="20" t="s">
        <v>163</v>
      </c>
      <c r="P481" s="88"/>
      <c r="Q481" s="21" t="s">
        <v>1558</v>
      </c>
      <c r="R481" s="87"/>
      <c r="S481" s="30"/>
      <c r="T481" s="30"/>
      <c r="U481" s="30"/>
    </row>
    <row r="482" spans="1:21" s="173" customFormat="1" ht="217.5">
      <c r="A482" s="147">
        <v>78166</v>
      </c>
      <c r="B482" s="88"/>
      <c r="C482" s="88" t="s">
        <v>154</v>
      </c>
      <c r="D482" s="88" t="s">
        <v>154</v>
      </c>
      <c r="E482" s="88" t="s">
        <v>1559</v>
      </c>
      <c r="F482" s="88" t="s">
        <v>1276</v>
      </c>
      <c r="G482" s="86" t="s">
        <v>56</v>
      </c>
      <c r="H482" s="86" t="s">
        <v>86</v>
      </c>
      <c r="I482" s="19" t="s">
        <v>158</v>
      </c>
      <c r="J482" s="19" t="s">
        <v>158</v>
      </c>
      <c r="K482" s="20" t="s">
        <v>159</v>
      </c>
      <c r="L482" s="20" t="s">
        <v>1560</v>
      </c>
      <c r="M482" s="20" t="s">
        <v>1561</v>
      </c>
      <c r="N482" s="20" t="s">
        <v>1562</v>
      </c>
      <c r="O482" s="20" t="s">
        <v>163</v>
      </c>
      <c r="P482" s="88"/>
      <c r="Q482" s="21" t="s">
        <v>1563</v>
      </c>
      <c r="R482" s="87"/>
      <c r="S482" s="30"/>
      <c r="T482" s="30"/>
      <c r="U482" s="30"/>
    </row>
    <row r="483" spans="1:21" s="173" customFormat="1" ht="217.5">
      <c r="A483" s="147">
        <v>88166</v>
      </c>
      <c r="B483" s="88"/>
      <c r="C483" s="88" t="s">
        <v>154</v>
      </c>
      <c r="D483" s="88" t="s">
        <v>154</v>
      </c>
      <c r="E483" s="88" t="s">
        <v>1559</v>
      </c>
      <c r="F483" s="88" t="s">
        <v>1276</v>
      </c>
      <c r="G483" s="86" t="s">
        <v>56</v>
      </c>
      <c r="H483" s="86" t="s">
        <v>86</v>
      </c>
      <c r="I483" s="19" t="s">
        <v>158</v>
      </c>
      <c r="J483" s="19" t="s">
        <v>158</v>
      </c>
      <c r="K483" s="20" t="s">
        <v>166</v>
      </c>
      <c r="L483" s="20" t="s">
        <v>1560</v>
      </c>
      <c r="M483" s="20" t="s">
        <v>1561</v>
      </c>
      <c r="N483" s="20" t="s">
        <v>1562</v>
      </c>
      <c r="O483" s="20" t="s">
        <v>163</v>
      </c>
      <c r="P483" s="88"/>
      <c r="Q483" s="21" t="s">
        <v>1563</v>
      </c>
      <c r="R483" s="87"/>
      <c r="S483" s="30"/>
      <c r="T483" s="30"/>
      <c r="U483" s="30"/>
    </row>
    <row r="484" spans="1:21" s="173" customFormat="1" ht="130.5">
      <c r="A484" s="147">
        <v>78028</v>
      </c>
      <c r="B484" s="88"/>
      <c r="C484" s="88" t="s">
        <v>176</v>
      </c>
      <c r="D484" s="88" t="s">
        <v>176</v>
      </c>
      <c r="E484" s="88" t="s">
        <v>268</v>
      </c>
      <c r="F484" s="88" t="s">
        <v>1276</v>
      </c>
      <c r="G484" s="86" t="s">
        <v>56</v>
      </c>
      <c r="H484" s="86" t="s">
        <v>92</v>
      </c>
      <c r="I484" s="19" t="s">
        <v>158</v>
      </c>
      <c r="J484" s="19" t="s">
        <v>158</v>
      </c>
      <c r="K484" s="20" t="s">
        <v>159</v>
      </c>
      <c r="L484" s="20" t="s">
        <v>1564</v>
      </c>
      <c r="M484" s="20" t="s">
        <v>1565</v>
      </c>
      <c r="N484" s="20" t="s">
        <v>162</v>
      </c>
      <c r="O484" s="20" t="s">
        <v>163</v>
      </c>
      <c r="P484" s="88"/>
      <c r="Q484" s="21" t="s">
        <v>1566</v>
      </c>
      <c r="R484" s="87"/>
      <c r="S484" s="30"/>
      <c r="T484" s="30"/>
      <c r="U484" s="30"/>
    </row>
    <row r="485" spans="1:21" s="173" customFormat="1" ht="130.5">
      <c r="A485" s="147">
        <v>88097</v>
      </c>
      <c r="B485" s="88"/>
      <c r="C485" s="88" t="s">
        <v>176</v>
      </c>
      <c r="D485" s="88" t="s">
        <v>176</v>
      </c>
      <c r="E485" s="88" t="s">
        <v>268</v>
      </c>
      <c r="F485" s="88" t="s">
        <v>1276</v>
      </c>
      <c r="G485" s="86" t="s">
        <v>56</v>
      </c>
      <c r="H485" s="86" t="s">
        <v>92</v>
      </c>
      <c r="I485" s="19" t="s">
        <v>158</v>
      </c>
      <c r="J485" s="19" t="s">
        <v>158</v>
      </c>
      <c r="K485" s="20" t="s">
        <v>166</v>
      </c>
      <c r="L485" s="20" t="s">
        <v>1564</v>
      </c>
      <c r="M485" s="20" t="s">
        <v>1565</v>
      </c>
      <c r="N485" s="20" t="s">
        <v>162</v>
      </c>
      <c r="O485" s="20" t="s">
        <v>163</v>
      </c>
      <c r="P485" s="88"/>
      <c r="Q485" s="21" t="s">
        <v>1566</v>
      </c>
      <c r="R485" s="87"/>
      <c r="S485" s="30"/>
      <c r="T485" s="30"/>
      <c r="U485" s="30"/>
    </row>
    <row r="486" spans="1:21" s="173" customFormat="1" ht="101.5">
      <c r="A486" s="147">
        <v>78032</v>
      </c>
      <c r="B486" s="88"/>
      <c r="C486" s="88" t="s">
        <v>154</v>
      </c>
      <c r="D486" s="88" t="s">
        <v>154</v>
      </c>
      <c r="E486" s="88" t="s">
        <v>268</v>
      </c>
      <c r="F486" s="88" t="s">
        <v>1276</v>
      </c>
      <c r="G486" s="86" t="s">
        <v>56</v>
      </c>
      <c r="H486" s="86" t="s">
        <v>92</v>
      </c>
      <c r="I486" s="19" t="s">
        <v>158</v>
      </c>
      <c r="J486" s="19" t="s">
        <v>158</v>
      </c>
      <c r="K486" s="20" t="s">
        <v>159</v>
      </c>
      <c r="L486" s="20" t="s">
        <v>1567</v>
      </c>
      <c r="M486" s="20" t="s">
        <v>1568</v>
      </c>
      <c r="N486" s="20" t="s">
        <v>1569</v>
      </c>
      <c r="O486" s="20" t="s">
        <v>163</v>
      </c>
      <c r="P486" s="88"/>
      <c r="Q486" s="21" t="s">
        <v>1566</v>
      </c>
      <c r="R486" s="87"/>
      <c r="S486" s="30"/>
      <c r="T486" s="30"/>
      <c r="U486" s="30"/>
    </row>
    <row r="487" spans="1:21" s="173" customFormat="1" ht="101.5">
      <c r="A487" s="147">
        <v>88083</v>
      </c>
      <c r="B487" s="88"/>
      <c r="C487" s="88" t="s">
        <v>154</v>
      </c>
      <c r="D487" s="88" t="s">
        <v>154</v>
      </c>
      <c r="E487" s="88" t="s">
        <v>268</v>
      </c>
      <c r="F487" s="88" t="s">
        <v>1276</v>
      </c>
      <c r="G487" s="86" t="s">
        <v>56</v>
      </c>
      <c r="H487" s="86" t="s">
        <v>92</v>
      </c>
      <c r="I487" s="19" t="s">
        <v>158</v>
      </c>
      <c r="J487" s="19" t="s">
        <v>158</v>
      </c>
      <c r="K487" s="20" t="s">
        <v>166</v>
      </c>
      <c r="L487" s="20" t="s">
        <v>1567</v>
      </c>
      <c r="M487" s="20" t="s">
        <v>1568</v>
      </c>
      <c r="N487" s="20" t="s">
        <v>162</v>
      </c>
      <c r="O487" s="20" t="s">
        <v>163</v>
      </c>
      <c r="P487" s="88"/>
      <c r="Q487" s="21" t="s">
        <v>1566</v>
      </c>
      <c r="R487" s="87"/>
      <c r="S487" s="30"/>
      <c r="T487" s="30"/>
      <c r="U487" s="30"/>
    </row>
    <row r="488" spans="1:21" s="173" customFormat="1" ht="174">
      <c r="A488" s="147">
        <v>78034</v>
      </c>
      <c r="B488" s="88"/>
      <c r="C488" s="88" t="s">
        <v>168</v>
      </c>
      <c r="D488" s="88" t="s">
        <v>168</v>
      </c>
      <c r="E488" s="88"/>
      <c r="F488" s="88" t="s">
        <v>1276</v>
      </c>
      <c r="G488" s="86" t="s">
        <v>56</v>
      </c>
      <c r="H488" s="86" t="s">
        <v>86</v>
      </c>
      <c r="I488" s="19" t="s">
        <v>158</v>
      </c>
      <c r="J488" s="19" t="s">
        <v>158</v>
      </c>
      <c r="K488" s="20" t="s">
        <v>159</v>
      </c>
      <c r="L488" s="20" t="s">
        <v>1570</v>
      </c>
      <c r="M488" s="20" t="s">
        <v>1571</v>
      </c>
      <c r="N488" s="20" t="s">
        <v>162</v>
      </c>
      <c r="O488" s="20" t="s">
        <v>163</v>
      </c>
      <c r="P488" s="88"/>
      <c r="Q488" s="21" t="s">
        <v>1572</v>
      </c>
      <c r="R488" s="87"/>
      <c r="S488" s="30"/>
      <c r="T488" s="30"/>
      <c r="U488" s="30"/>
    </row>
    <row r="489" spans="1:21" s="3" customFormat="1" ht="174">
      <c r="A489" s="147">
        <v>88099</v>
      </c>
      <c r="B489" s="88"/>
      <c r="C489" s="88" t="s">
        <v>154</v>
      </c>
      <c r="D489" s="88" t="s">
        <v>154</v>
      </c>
      <c r="E489" s="88"/>
      <c r="F489" s="88" t="s">
        <v>1276</v>
      </c>
      <c r="G489" s="86" t="s">
        <v>56</v>
      </c>
      <c r="H489" s="86" t="s">
        <v>86</v>
      </c>
      <c r="I489" s="19" t="s">
        <v>158</v>
      </c>
      <c r="J489" s="19" t="s">
        <v>158</v>
      </c>
      <c r="K489" s="20" t="s">
        <v>166</v>
      </c>
      <c r="L489" s="20" t="s">
        <v>1570</v>
      </c>
      <c r="M489" s="20" t="s">
        <v>1571</v>
      </c>
      <c r="N489" s="20" t="s">
        <v>162</v>
      </c>
      <c r="O489" s="20" t="s">
        <v>163</v>
      </c>
      <c r="P489" s="88"/>
      <c r="Q489" s="21" t="s">
        <v>1572</v>
      </c>
      <c r="R489" s="87"/>
      <c r="S489" s="30"/>
      <c r="T489" s="30"/>
      <c r="U489" s="30"/>
    </row>
    <row r="490" spans="1:21" s="154" customFormat="1" ht="145">
      <c r="A490" s="148">
        <v>78044</v>
      </c>
      <c r="B490" s="153"/>
      <c r="C490" s="153" t="s">
        <v>443</v>
      </c>
      <c r="D490" s="153" t="s">
        <v>435</v>
      </c>
      <c r="E490" s="153"/>
      <c r="F490" s="153" t="s">
        <v>1276</v>
      </c>
      <c r="G490" s="151" t="s">
        <v>56</v>
      </c>
      <c r="H490" s="151" t="s">
        <v>92</v>
      </c>
      <c r="I490" s="83" t="s">
        <v>437</v>
      </c>
      <c r="J490" s="83" t="s">
        <v>437</v>
      </c>
      <c r="K490" s="84" t="s">
        <v>159</v>
      </c>
      <c r="L490" s="84" t="s">
        <v>1573</v>
      </c>
      <c r="M490" s="84" t="s">
        <v>1574</v>
      </c>
      <c r="N490" s="84" t="s">
        <v>1575</v>
      </c>
      <c r="O490" s="84" t="s">
        <v>163</v>
      </c>
      <c r="P490" s="153"/>
      <c r="Q490" s="28" t="s">
        <v>1566</v>
      </c>
      <c r="R490" s="227"/>
      <c r="S490" s="152"/>
      <c r="T490" s="152"/>
      <c r="U490" s="152" t="s">
        <v>445</v>
      </c>
    </row>
    <row r="491" spans="1:21" s="173" customFormat="1" ht="145">
      <c r="A491" s="181">
        <v>88103</v>
      </c>
      <c r="B491" s="167"/>
      <c r="C491" s="167" t="s">
        <v>491</v>
      </c>
      <c r="D491" s="167" t="s">
        <v>491</v>
      </c>
      <c r="E491" s="167"/>
      <c r="F491" s="167" t="s">
        <v>1276</v>
      </c>
      <c r="G491" s="169" t="s">
        <v>56</v>
      </c>
      <c r="H491" s="169" t="s">
        <v>92</v>
      </c>
      <c r="I491" s="170" t="s">
        <v>491</v>
      </c>
      <c r="J491" s="170" t="s">
        <v>491</v>
      </c>
      <c r="K491" s="177" t="s">
        <v>166</v>
      </c>
      <c r="L491" s="177" t="s">
        <v>1576</v>
      </c>
      <c r="M491" s="177" t="s">
        <v>1574</v>
      </c>
      <c r="N491" s="177" t="s">
        <v>1577</v>
      </c>
      <c r="O491" s="177" t="s">
        <v>163</v>
      </c>
      <c r="P491" s="167"/>
      <c r="Q491" s="171" t="s">
        <v>1566</v>
      </c>
      <c r="R491" s="225">
        <v>78044</v>
      </c>
      <c r="S491" s="172"/>
      <c r="T491" s="172"/>
      <c r="U491" s="172" t="s">
        <v>817</v>
      </c>
    </row>
    <row r="492" spans="1:21" s="3" customFormat="1" ht="130.5">
      <c r="A492" s="147">
        <v>78050</v>
      </c>
      <c r="B492" s="88"/>
      <c r="C492" s="88" t="s">
        <v>168</v>
      </c>
      <c r="D492" s="88" t="s">
        <v>168</v>
      </c>
      <c r="E492" s="88"/>
      <c r="F492" s="88" t="s">
        <v>1276</v>
      </c>
      <c r="G492" s="86" t="s">
        <v>56</v>
      </c>
      <c r="H492" s="86" t="s">
        <v>86</v>
      </c>
      <c r="I492" s="19" t="s">
        <v>158</v>
      </c>
      <c r="J492" s="19" t="s">
        <v>158</v>
      </c>
      <c r="K492" s="20" t="s">
        <v>159</v>
      </c>
      <c r="L492" s="20" t="s">
        <v>1578</v>
      </c>
      <c r="M492" s="20" t="s">
        <v>1579</v>
      </c>
      <c r="N492" s="20" t="s">
        <v>162</v>
      </c>
      <c r="O492" s="20" t="s">
        <v>163</v>
      </c>
      <c r="P492" s="88"/>
      <c r="Q492" s="21" t="s">
        <v>1580</v>
      </c>
      <c r="R492" s="87"/>
      <c r="S492" s="30"/>
      <c r="T492" s="30"/>
      <c r="U492" s="30"/>
    </row>
    <row r="493" spans="1:21" s="173" customFormat="1" ht="130.5">
      <c r="A493" s="147">
        <v>88127</v>
      </c>
      <c r="B493" s="88"/>
      <c r="C493" s="88" t="s">
        <v>154</v>
      </c>
      <c r="D493" s="88" t="s">
        <v>154</v>
      </c>
      <c r="E493" s="88"/>
      <c r="F493" s="88" t="s">
        <v>1276</v>
      </c>
      <c r="G493" s="86" t="s">
        <v>56</v>
      </c>
      <c r="H493" s="86" t="s">
        <v>86</v>
      </c>
      <c r="I493" s="19" t="s">
        <v>158</v>
      </c>
      <c r="J493" s="19" t="s">
        <v>158</v>
      </c>
      <c r="K493" s="20" t="s">
        <v>166</v>
      </c>
      <c r="L493" s="20" t="s">
        <v>1578</v>
      </c>
      <c r="M493" s="20" t="s">
        <v>1579</v>
      </c>
      <c r="N493" s="20" t="s">
        <v>162</v>
      </c>
      <c r="O493" s="20" t="s">
        <v>163</v>
      </c>
      <c r="P493" s="88"/>
      <c r="Q493" s="21" t="s">
        <v>1580</v>
      </c>
      <c r="R493" s="87"/>
      <c r="S493" s="30"/>
      <c r="T493" s="30"/>
      <c r="U493" s="30"/>
    </row>
    <row r="494" spans="1:21" s="202" customFormat="1" ht="159.5">
      <c r="A494" s="207">
        <v>78059</v>
      </c>
      <c r="B494" s="196"/>
      <c r="C494" s="196" t="s">
        <v>259</v>
      </c>
      <c r="D494" s="196" t="s">
        <v>259</v>
      </c>
      <c r="E494" s="196"/>
      <c r="F494" s="196" t="s">
        <v>1276</v>
      </c>
      <c r="G494" s="198" t="s">
        <v>56</v>
      </c>
      <c r="H494" s="198" t="s">
        <v>76</v>
      </c>
      <c r="I494" s="199" t="s">
        <v>261</v>
      </c>
      <c r="J494" s="199" t="s">
        <v>261</v>
      </c>
      <c r="K494" s="209" t="s">
        <v>159</v>
      </c>
      <c r="L494" s="209" t="s">
        <v>1581</v>
      </c>
      <c r="M494" s="209" t="s">
        <v>1582</v>
      </c>
      <c r="N494" s="209" t="s">
        <v>162</v>
      </c>
      <c r="O494" s="209" t="s">
        <v>163</v>
      </c>
      <c r="P494" s="196"/>
      <c r="Q494" s="200" t="s">
        <v>1583</v>
      </c>
      <c r="R494" s="228"/>
      <c r="S494" s="201"/>
      <c r="T494" s="201"/>
      <c r="U494" s="201" t="s">
        <v>851</v>
      </c>
    </row>
    <row r="495" spans="1:21" s="173" customFormat="1" ht="159.5">
      <c r="A495" s="147">
        <v>88137</v>
      </c>
      <c r="B495" s="88"/>
      <c r="C495" s="88" t="s">
        <v>176</v>
      </c>
      <c r="D495" s="88" t="s">
        <v>176</v>
      </c>
      <c r="E495" s="88"/>
      <c r="F495" s="88" t="s">
        <v>1276</v>
      </c>
      <c r="G495" s="86" t="s">
        <v>56</v>
      </c>
      <c r="H495" s="86" t="s">
        <v>76</v>
      </c>
      <c r="I495" s="19" t="s">
        <v>158</v>
      </c>
      <c r="J495" s="19" t="s">
        <v>158</v>
      </c>
      <c r="K495" s="20" t="s">
        <v>166</v>
      </c>
      <c r="L495" s="20" t="s">
        <v>1581</v>
      </c>
      <c r="M495" s="20" t="s">
        <v>1582</v>
      </c>
      <c r="N495" s="20" t="s">
        <v>162</v>
      </c>
      <c r="O495" s="20" t="s">
        <v>163</v>
      </c>
      <c r="P495" s="88"/>
      <c r="Q495" s="21" t="s">
        <v>1583</v>
      </c>
      <c r="R495" s="87"/>
      <c r="S495" s="30"/>
      <c r="T495" s="30"/>
      <c r="U495" s="30"/>
    </row>
    <row r="496" spans="1:21" s="173" customFormat="1" ht="145">
      <c r="A496" s="147">
        <v>78060</v>
      </c>
      <c r="B496" s="88"/>
      <c r="C496" s="88" t="s">
        <v>168</v>
      </c>
      <c r="D496" s="88" t="s">
        <v>168</v>
      </c>
      <c r="E496" s="88"/>
      <c r="F496" s="88" t="s">
        <v>1276</v>
      </c>
      <c r="G496" s="86" t="s">
        <v>56</v>
      </c>
      <c r="H496" s="86" t="s">
        <v>86</v>
      </c>
      <c r="I496" s="19" t="s">
        <v>158</v>
      </c>
      <c r="J496" s="19" t="s">
        <v>158</v>
      </c>
      <c r="K496" s="20" t="s">
        <v>159</v>
      </c>
      <c r="L496" s="20" t="s">
        <v>1584</v>
      </c>
      <c r="M496" s="20" t="s">
        <v>1585</v>
      </c>
      <c r="N496" s="20" t="s">
        <v>162</v>
      </c>
      <c r="O496" s="20" t="s">
        <v>163</v>
      </c>
      <c r="P496" s="88"/>
      <c r="Q496" s="21" t="s">
        <v>1586</v>
      </c>
      <c r="R496" s="87"/>
      <c r="S496" s="30"/>
      <c r="T496" s="30"/>
      <c r="U496" s="30"/>
    </row>
    <row r="497" spans="1:21" s="3" customFormat="1" ht="145">
      <c r="A497" s="147">
        <v>88138</v>
      </c>
      <c r="B497" s="88"/>
      <c r="C497" s="88" t="s">
        <v>154</v>
      </c>
      <c r="D497" s="88" t="s">
        <v>154</v>
      </c>
      <c r="E497" s="88"/>
      <c r="F497" s="88" t="s">
        <v>1276</v>
      </c>
      <c r="G497" s="86" t="s">
        <v>56</v>
      </c>
      <c r="H497" s="86" t="s">
        <v>86</v>
      </c>
      <c r="I497" s="19" t="s">
        <v>158</v>
      </c>
      <c r="J497" s="19" t="s">
        <v>158</v>
      </c>
      <c r="K497" s="20" t="s">
        <v>166</v>
      </c>
      <c r="L497" s="20" t="s">
        <v>1584</v>
      </c>
      <c r="M497" s="20" t="s">
        <v>1585</v>
      </c>
      <c r="N497" s="20" t="s">
        <v>162</v>
      </c>
      <c r="O497" s="20" t="s">
        <v>163</v>
      </c>
      <c r="P497" s="88"/>
      <c r="Q497" s="21" t="s">
        <v>1586</v>
      </c>
      <c r="R497" s="87"/>
      <c r="S497" s="30"/>
      <c r="T497" s="30"/>
      <c r="U497" s="30"/>
    </row>
    <row r="498" spans="1:21" s="202" customFormat="1" ht="159.5">
      <c r="A498" s="207">
        <v>78167</v>
      </c>
      <c r="B498" s="196"/>
      <c r="C498" s="196" t="s">
        <v>259</v>
      </c>
      <c r="D498" s="196" t="s">
        <v>259</v>
      </c>
      <c r="E498" s="196" t="s">
        <v>1587</v>
      </c>
      <c r="F498" s="196" t="s">
        <v>1276</v>
      </c>
      <c r="G498" s="198" t="s">
        <v>56</v>
      </c>
      <c r="H498" s="198" t="s">
        <v>92</v>
      </c>
      <c r="I498" s="199" t="s">
        <v>261</v>
      </c>
      <c r="J498" s="199" t="s">
        <v>261</v>
      </c>
      <c r="K498" s="209" t="s">
        <v>159</v>
      </c>
      <c r="L498" s="209" t="s">
        <v>1588</v>
      </c>
      <c r="M498" s="209" t="s">
        <v>1589</v>
      </c>
      <c r="N498" s="209" t="s">
        <v>162</v>
      </c>
      <c r="O498" s="209" t="s">
        <v>163</v>
      </c>
      <c r="P498" s="196"/>
      <c r="Q498" s="200" t="s">
        <v>1558</v>
      </c>
      <c r="R498" s="228"/>
      <c r="S498" s="201"/>
      <c r="T498" s="201"/>
      <c r="U498" s="201" t="s">
        <v>851</v>
      </c>
    </row>
    <row r="499" spans="1:21" s="202" customFormat="1" ht="159.5">
      <c r="A499" s="207">
        <v>88167</v>
      </c>
      <c r="B499" s="196"/>
      <c r="C499" s="196" t="s">
        <v>259</v>
      </c>
      <c r="D499" s="196" t="s">
        <v>259</v>
      </c>
      <c r="E499" s="196" t="s">
        <v>1587</v>
      </c>
      <c r="F499" s="196" t="s">
        <v>1276</v>
      </c>
      <c r="G499" s="198" t="s">
        <v>56</v>
      </c>
      <c r="H499" s="198" t="s">
        <v>92</v>
      </c>
      <c r="I499" s="199" t="s">
        <v>261</v>
      </c>
      <c r="J499" s="199" t="s">
        <v>261</v>
      </c>
      <c r="K499" s="209" t="s">
        <v>166</v>
      </c>
      <c r="L499" s="209" t="s">
        <v>1588</v>
      </c>
      <c r="M499" s="209" t="s">
        <v>1589</v>
      </c>
      <c r="N499" s="209" t="s">
        <v>162</v>
      </c>
      <c r="O499" s="209" t="s">
        <v>163</v>
      </c>
      <c r="P499" s="196"/>
      <c r="Q499" s="200" t="s">
        <v>1558</v>
      </c>
      <c r="R499" s="228">
        <v>78167</v>
      </c>
      <c r="S499" s="201"/>
      <c r="T499" s="201"/>
      <c r="U499" s="201" t="s">
        <v>851</v>
      </c>
    </row>
    <row r="500" spans="1:21" s="174" customFormat="1" ht="174">
      <c r="A500" s="147">
        <v>78168</v>
      </c>
      <c r="B500" s="88"/>
      <c r="C500" s="88" t="s">
        <v>176</v>
      </c>
      <c r="D500" s="88" t="s">
        <v>176</v>
      </c>
      <c r="E500" s="88" t="s">
        <v>1590</v>
      </c>
      <c r="F500" s="88" t="s">
        <v>1276</v>
      </c>
      <c r="G500" s="86" t="s">
        <v>56</v>
      </c>
      <c r="H500" s="86" t="s">
        <v>92</v>
      </c>
      <c r="I500" s="19" t="s">
        <v>158</v>
      </c>
      <c r="J500" s="19" t="s">
        <v>158</v>
      </c>
      <c r="K500" s="20" t="s">
        <v>159</v>
      </c>
      <c r="L500" s="20" t="s">
        <v>1591</v>
      </c>
      <c r="M500" s="20" t="s">
        <v>1592</v>
      </c>
      <c r="N500" s="20" t="s">
        <v>162</v>
      </c>
      <c r="O500" s="20" t="s">
        <v>163</v>
      </c>
      <c r="P500" s="88"/>
      <c r="Q500" s="21" t="s">
        <v>1593</v>
      </c>
      <c r="R500" s="87"/>
      <c r="S500" s="30"/>
      <c r="T500" s="30"/>
      <c r="U500" s="30"/>
    </row>
    <row r="501" spans="1:21" s="174" customFormat="1" ht="174">
      <c r="A501" s="147">
        <v>88168</v>
      </c>
      <c r="B501" s="88"/>
      <c r="C501" s="88" t="s">
        <v>176</v>
      </c>
      <c r="D501" s="88" t="s">
        <v>176</v>
      </c>
      <c r="E501" s="88" t="s">
        <v>1590</v>
      </c>
      <c r="F501" s="88" t="s">
        <v>1276</v>
      </c>
      <c r="G501" s="86" t="s">
        <v>56</v>
      </c>
      <c r="H501" s="86" t="s">
        <v>92</v>
      </c>
      <c r="I501" s="19" t="s">
        <v>158</v>
      </c>
      <c r="J501" s="19" t="s">
        <v>158</v>
      </c>
      <c r="K501" s="20" t="s">
        <v>166</v>
      </c>
      <c r="L501" s="20" t="s">
        <v>1591</v>
      </c>
      <c r="M501" s="20" t="s">
        <v>1592</v>
      </c>
      <c r="N501" s="20" t="s">
        <v>162</v>
      </c>
      <c r="O501" s="20" t="s">
        <v>163</v>
      </c>
      <c r="P501" s="88"/>
      <c r="Q501" s="21" t="s">
        <v>1593</v>
      </c>
      <c r="R501" s="87"/>
      <c r="S501" s="30"/>
      <c r="T501" s="30"/>
      <c r="U501" s="30"/>
    </row>
    <row r="502" spans="1:21" s="202" customFormat="1" ht="246.5">
      <c r="A502" s="207">
        <v>78171</v>
      </c>
      <c r="B502" s="196"/>
      <c r="C502" s="196" t="s">
        <v>259</v>
      </c>
      <c r="D502" s="153" t="s">
        <v>435</v>
      </c>
      <c r="E502" s="196" t="s">
        <v>1594</v>
      </c>
      <c r="F502" s="196" t="s">
        <v>1276</v>
      </c>
      <c r="G502" s="198" t="s">
        <v>56</v>
      </c>
      <c r="H502" s="198" t="s">
        <v>86</v>
      </c>
      <c r="I502" s="83" t="s">
        <v>261</v>
      </c>
      <c r="J502" s="83" t="s">
        <v>437</v>
      </c>
      <c r="K502" s="209" t="s">
        <v>159</v>
      </c>
      <c r="L502" s="209" t="s">
        <v>1595</v>
      </c>
      <c r="M502" s="209" t="s">
        <v>1596</v>
      </c>
      <c r="N502" s="209" t="s">
        <v>1597</v>
      </c>
      <c r="O502" s="209" t="s">
        <v>163</v>
      </c>
      <c r="P502" s="196"/>
      <c r="Q502" s="200" t="s">
        <v>1598</v>
      </c>
      <c r="R502" s="228"/>
      <c r="S502" s="201"/>
      <c r="T502" s="201"/>
      <c r="U502" s="279" t="s">
        <v>442</v>
      </c>
    </row>
    <row r="503" spans="1:21" s="202" customFormat="1" ht="246.5">
      <c r="A503" s="207">
        <v>88171</v>
      </c>
      <c r="B503" s="196"/>
      <c r="C503" s="196" t="s">
        <v>259</v>
      </c>
      <c r="D503" s="153" t="s">
        <v>435</v>
      </c>
      <c r="E503" s="196" t="s">
        <v>1594</v>
      </c>
      <c r="F503" s="196" t="s">
        <v>1276</v>
      </c>
      <c r="G503" s="198" t="s">
        <v>56</v>
      </c>
      <c r="H503" s="198" t="s">
        <v>86</v>
      </c>
      <c r="I503" s="83" t="s">
        <v>261</v>
      </c>
      <c r="J503" s="83" t="s">
        <v>437</v>
      </c>
      <c r="K503" s="209" t="s">
        <v>166</v>
      </c>
      <c r="L503" s="209" t="s">
        <v>1595</v>
      </c>
      <c r="M503" s="209" t="s">
        <v>1596</v>
      </c>
      <c r="N503" s="209" t="s">
        <v>1599</v>
      </c>
      <c r="O503" s="209" t="s">
        <v>163</v>
      </c>
      <c r="P503" s="196"/>
      <c r="Q503" s="200" t="s">
        <v>1598</v>
      </c>
      <c r="R503" s="228">
        <v>78171</v>
      </c>
      <c r="S503" s="201"/>
      <c r="T503" s="201"/>
      <c r="U503" s="279" t="s">
        <v>442</v>
      </c>
    </row>
    <row r="504" spans="1:21" s="173" customFormat="1" ht="174">
      <c r="A504" s="147">
        <v>78176</v>
      </c>
      <c r="B504" s="88"/>
      <c r="C504" s="88" t="s">
        <v>176</v>
      </c>
      <c r="D504" s="88" t="s">
        <v>176</v>
      </c>
      <c r="E504" s="88" t="s">
        <v>1600</v>
      </c>
      <c r="F504" s="88" t="s">
        <v>1276</v>
      </c>
      <c r="G504" s="86" t="s">
        <v>56</v>
      </c>
      <c r="H504" s="86" t="s">
        <v>86</v>
      </c>
      <c r="I504" s="19" t="s">
        <v>158</v>
      </c>
      <c r="J504" s="19" t="s">
        <v>158</v>
      </c>
      <c r="K504" s="20" t="s">
        <v>159</v>
      </c>
      <c r="L504" s="20" t="s">
        <v>1601</v>
      </c>
      <c r="M504" s="20" t="s">
        <v>1602</v>
      </c>
      <c r="N504" s="20" t="s">
        <v>162</v>
      </c>
      <c r="O504" s="20" t="s">
        <v>163</v>
      </c>
      <c r="P504" s="88"/>
      <c r="Q504" s="21" t="s">
        <v>1603</v>
      </c>
      <c r="R504" s="87"/>
      <c r="S504" s="30"/>
      <c r="T504" s="30"/>
      <c r="U504" s="30"/>
    </row>
    <row r="505" spans="1:21" s="173" customFormat="1" ht="174">
      <c r="A505" s="147">
        <v>88176</v>
      </c>
      <c r="B505" s="88"/>
      <c r="C505" s="88" t="s">
        <v>176</v>
      </c>
      <c r="D505" s="88" t="s">
        <v>176</v>
      </c>
      <c r="E505" s="88" t="s">
        <v>1600</v>
      </c>
      <c r="F505" s="88" t="s">
        <v>1276</v>
      </c>
      <c r="G505" s="86" t="s">
        <v>56</v>
      </c>
      <c r="H505" s="86" t="s">
        <v>86</v>
      </c>
      <c r="I505" s="19" t="s">
        <v>158</v>
      </c>
      <c r="J505" s="19" t="s">
        <v>158</v>
      </c>
      <c r="K505" s="20" t="s">
        <v>166</v>
      </c>
      <c r="L505" s="20" t="s">
        <v>1601</v>
      </c>
      <c r="M505" s="20" t="s">
        <v>1602</v>
      </c>
      <c r="N505" s="20" t="s">
        <v>162</v>
      </c>
      <c r="O505" s="20" t="s">
        <v>163</v>
      </c>
      <c r="P505" s="88"/>
      <c r="Q505" s="21" t="s">
        <v>1603</v>
      </c>
      <c r="R505" s="87"/>
      <c r="S505" s="30"/>
      <c r="T505" s="30"/>
      <c r="U505" s="30"/>
    </row>
    <row r="506" spans="1:21" s="173" customFormat="1" ht="362.5">
      <c r="A506" s="147">
        <v>78178</v>
      </c>
      <c r="B506" s="88"/>
      <c r="C506" s="88" t="s">
        <v>168</v>
      </c>
      <c r="D506" s="88" t="s">
        <v>168</v>
      </c>
      <c r="E506" s="88" t="s">
        <v>1604</v>
      </c>
      <c r="F506" s="88" t="s">
        <v>1276</v>
      </c>
      <c r="G506" s="86" t="s">
        <v>56</v>
      </c>
      <c r="H506" s="86" t="s">
        <v>82</v>
      </c>
      <c r="I506" s="19" t="s">
        <v>158</v>
      </c>
      <c r="J506" s="19" t="s">
        <v>158</v>
      </c>
      <c r="K506" s="20" t="s">
        <v>159</v>
      </c>
      <c r="L506" s="20" t="s">
        <v>1605</v>
      </c>
      <c r="M506" s="20" t="s">
        <v>1606</v>
      </c>
      <c r="N506" s="20" t="s">
        <v>162</v>
      </c>
      <c r="O506" s="20" t="s">
        <v>163</v>
      </c>
      <c r="P506" s="88"/>
      <c r="Q506" s="21" t="s">
        <v>1607</v>
      </c>
      <c r="R506" s="87"/>
      <c r="S506" s="30"/>
      <c r="T506" s="30"/>
      <c r="U506" s="30"/>
    </row>
    <row r="507" spans="1:21" s="173" customFormat="1" ht="362.5">
      <c r="A507" s="147">
        <v>88178</v>
      </c>
      <c r="B507" s="88"/>
      <c r="C507" s="88" t="s">
        <v>154</v>
      </c>
      <c r="D507" s="88" t="s">
        <v>154</v>
      </c>
      <c r="E507" s="88" t="s">
        <v>1604</v>
      </c>
      <c r="F507" s="88" t="s">
        <v>1276</v>
      </c>
      <c r="G507" s="86" t="s">
        <v>56</v>
      </c>
      <c r="H507" s="86" t="s">
        <v>82</v>
      </c>
      <c r="I507" s="19" t="s">
        <v>158</v>
      </c>
      <c r="J507" s="19" t="s">
        <v>158</v>
      </c>
      <c r="K507" s="20" t="s">
        <v>166</v>
      </c>
      <c r="L507" s="20" t="s">
        <v>1605</v>
      </c>
      <c r="M507" s="20" t="s">
        <v>1606</v>
      </c>
      <c r="N507" s="20" t="s">
        <v>162</v>
      </c>
      <c r="O507" s="20" t="s">
        <v>163</v>
      </c>
      <c r="P507" s="88"/>
      <c r="Q507" s="21" t="s">
        <v>1608</v>
      </c>
      <c r="R507" s="87"/>
      <c r="S507" s="30"/>
      <c r="T507" s="30"/>
      <c r="U507" s="30"/>
    </row>
    <row r="508" spans="1:21" s="202" customFormat="1" ht="246.5">
      <c r="A508" s="207">
        <v>78179</v>
      </c>
      <c r="B508" s="196"/>
      <c r="C508" s="153" t="s">
        <v>443</v>
      </c>
      <c r="D508" s="196" t="s">
        <v>259</v>
      </c>
      <c r="E508" s="196" t="s">
        <v>1609</v>
      </c>
      <c r="F508" s="196" t="s">
        <v>1276</v>
      </c>
      <c r="G508" s="198" t="s">
        <v>56</v>
      </c>
      <c r="H508" s="198" t="s">
        <v>76</v>
      </c>
      <c r="I508" s="83" t="s">
        <v>437</v>
      </c>
      <c r="J508" s="199" t="s">
        <v>261</v>
      </c>
      <c r="K508" s="209" t="s">
        <v>159</v>
      </c>
      <c r="L508" s="209" t="s">
        <v>1610</v>
      </c>
      <c r="M508" s="209" t="s">
        <v>1611</v>
      </c>
      <c r="N508" s="209" t="s">
        <v>1612</v>
      </c>
      <c r="O508" s="209" t="s">
        <v>163</v>
      </c>
      <c r="P508" s="196"/>
      <c r="Q508" s="200" t="s">
        <v>1613</v>
      </c>
      <c r="R508" s="228"/>
      <c r="S508" s="201"/>
      <c r="T508" s="201"/>
      <c r="U508" s="201" t="s">
        <v>1385</v>
      </c>
    </row>
    <row r="509" spans="1:21" s="154" customFormat="1" ht="246.5">
      <c r="A509" s="148">
        <v>88179</v>
      </c>
      <c r="B509" s="153"/>
      <c r="C509" s="153" t="s">
        <v>443</v>
      </c>
      <c r="D509" s="153" t="s">
        <v>435</v>
      </c>
      <c r="E509" s="153" t="s">
        <v>1609</v>
      </c>
      <c r="F509" s="153" t="s">
        <v>1276</v>
      </c>
      <c r="G509" s="151" t="s">
        <v>56</v>
      </c>
      <c r="H509" s="151" t="s">
        <v>76</v>
      </c>
      <c r="I509" s="83" t="s">
        <v>437</v>
      </c>
      <c r="J509" s="83" t="s">
        <v>437</v>
      </c>
      <c r="K509" s="84" t="s">
        <v>166</v>
      </c>
      <c r="L509" s="84" t="s">
        <v>1610</v>
      </c>
      <c r="M509" s="84" t="s">
        <v>1614</v>
      </c>
      <c r="N509" s="84" t="s">
        <v>1615</v>
      </c>
      <c r="O509" s="84" t="s">
        <v>163</v>
      </c>
      <c r="P509" s="153"/>
      <c r="Q509" s="28" t="s">
        <v>1613</v>
      </c>
      <c r="R509" s="227">
        <v>78179</v>
      </c>
      <c r="S509" s="152"/>
      <c r="T509" s="152"/>
      <c r="U509" s="152" t="s">
        <v>445</v>
      </c>
    </row>
    <row r="510" spans="1:21" s="202" customFormat="1" ht="174">
      <c r="A510" s="207">
        <v>78188</v>
      </c>
      <c r="B510" s="196"/>
      <c r="C510" s="196" t="s">
        <v>259</v>
      </c>
      <c r="D510" s="196" t="s">
        <v>259</v>
      </c>
      <c r="E510" s="196" t="s">
        <v>1616</v>
      </c>
      <c r="F510" s="196" t="s">
        <v>1276</v>
      </c>
      <c r="G510" s="198" t="s">
        <v>56</v>
      </c>
      <c r="H510" s="198" t="s">
        <v>92</v>
      </c>
      <c r="I510" s="199" t="s">
        <v>261</v>
      </c>
      <c r="J510" s="199" t="s">
        <v>261</v>
      </c>
      <c r="K510" s="209" t="s">
        <v>159</v>
      </c>
      <c r="L510" s="209" t="s">
        <v>1617</v>
      </c>
      <c r="M510" s="209" t="s">
        <v>1618</v>
      </c>
      <c r="N510" s="209" t="s">
        <v>1619</v>
      </c>
      <c r="O510" s="209" t="s">
        <v>163</v>
      </c>
      <c r="P510" s="196"/>
      <c r="Q510" s="200" t="s">
        <v>1620</v>
      </c>
      <c r="R510" s="228"/>
      <c r="S510" s="201"/>
      <c r="T510" s="201"/>
      <c r="U510" s="201" t="s">
        <v>851</v>
      </c>
    </row>
    <row r="511" spans="1:21" s="202" customFormat="1" ht="174">
      <c r="A511" s="207">
        <v>88188</v>
      </c>
      <c r="B511" s="196"/>
      <c r="C511" s="196" t="s">
        <v>259</v>
      </c>
      <c r="D511" s="196" t="s">
        <v>259</v>
      </c>
      <c r="E511" s="196" t="s">
        <v>1616</v>
      </c>
      <c r="F511" s="196" t="s">
        <v>1276</v>
      </c>
      <c r="G511" s="198" t="s">
        <v>56</v>
      </c>
      <c r="H511" s="198" t="s">
        <v>92</v>
      </c>
      <c r="I511" s="199" t="s">
        <v>261</v>
      </c>
      <c r="J511" s="199" t="s">
        <v>261</v>
      </c>
      <c r="K511" s="209" t="s">
        <v>166</v>
      </c>
      <c r="L511" s="209" t="s">
        <v>1617</v>
      </c>
      <c r="M511" s="209" t="s">
        <v>1618</v>
      </c>
      <c r="N511" s="209" t="s">
        <v>1621</v>
      </c>
      <c r="O511" s="209" t="s">
        <v>163</v>
      </c>
      <c r="P511" s="196"/>
      <c r="Q511" s="200" t="s">
        <v>1620</v>
      </c>
      <c r="R511" s="228">
        <v>78188</v>
      </c>
      <c r="S511" s="201"/>
      <c r="T511" s="201"/>
      <c r="U511" s="201" t="s">
        <v>851</v>
      </c>
    </row>
    <row r="512" spans="1:21" s="3" customFormat="1" ht="362.5">
      <c r="A512" s="147">
        <v>78195</v>
      </c>
      <c r="B512" s="88"/>
      <c r="C512" s="88" t="s">
        <v>168</v>
      </c>
      <c r="D512" s="88" t="s">
        <v>168</v>
      </c>
      <c r="E512" s="88" t="s">
        <v>1622</v>
      </c>
      <c r="F512" s="88" t="s">
        <v>1276</v>
      </c>
      <c r="G512" s="86" t="s">
        <v>56</v>
      </c>
      <c r="H512" s="86" t="s">
        <v>82</v>
      </c>
      <c r="I512" s="19" t="s">
        <v>158</v>
      </c>
      <c r="J512" s="19" t="s">
        <v>158</v>
      </c>
      <c r="K512" s="20" t="s">
        <v>159</v>
      </c>
      <c r="L512" s="20" t="s">
        <v>1623</v>
      </c>
      <c r="M512" s="20" t="s">
        <v>1624</v>
      </c>
      <c r="N512" s="20" t="s">
        <v>162</v>
      </c>
      <c r="O512" s="20" t="s">
        <v>163</v>
      </c>
      <c r="P512" s="88"/>
      <c r="Q512" s="21" t="s">
        <v>1625</v>
      </c>
      <c r="R512" s="87"/>
      <c r="S512" s="30"/>
      <c r="T512" s="30"/>
      <c r="U512" s="30"/>
    </row>
    <row r="513" spans="1:21" s="3" customFormat="1" ht="362.5">
      <c r="A513" s="147">
        <v>88195</v>
      </c>
      <c r="B513" s="88"/>
      <c r="C513" s="88" t="s">
        <v>154</v>
      </c>
      <c r="D513" s="88" t="s">
        <v>154</v>
      </c>
      <c r="E513" s="88" t="s">
        <v>1622</v>
      </c>
      <c r="F513" s="88" t="s">
        <v>1276</v>
      </c>
      <c r="G513" s="86" t="s">
        <v>56</v>
      </c>
      <c r="H513" s="86" t="s">
        <v>82</v>
      </c>
      <c r="I513" s="19" t="s">
        <v>158</v>
      </c>
      <c r="J513" s="19" t="s">
        <v>158</v>
      </c>
      <c r="K513" s="20" t="s">
        <v>166</v>
      </c>
      <c r="L513" s="20" t="s">
        <v>1623</v>
      </c>
      <c r="M513" s="20" t="s">
        <v>1624</v>
      </c>
      <c r="N513" s="20" t="s">
        <v>162</v>
      </c>
      <c r="O513" s="20" t="s">
        <v>163</v>
      </c>
      <c r="P513" s="88"/>
      <c r="Q513" s="21" t="s">
        <v>1626</v>
      </c>
      <c r="R513" s="87"/>
      <c r="S513" s="30"/>
      <c r="T513" s="30"/>
      <c r="U513" s="30"/>
    </row>
    <row r="514" spans="1:21" s="3" customFormat="1" ht="290">
      <c r="A514" s="147">
        <v>78196</v>
      </c>
      <c r="B514" s="88"/>
      <c r="C514" s="88" t="s">
        <v>168</v>
      </c>
      <c r="D514" s="88" t="s">
        <v>168</v>
      </c>
      <c r="E514" s="88" t="s">
        <v>1627</v>
      </c>
      <c r="F514" s="88" t="s">
        <v>1276</v>
      </c>
      <c r="G514" s="86" t="s">
        <v>56</v>
      </c>
      <c r="H514" s="86" t="s">
        <v>82</v>
      </c>
      <c r="I514" s="19" t="s">
        <v>158</v>
      </c>
      <c r="J514" s="19" t="s">
        <v>158</v>
      </c>
      <c r="K514" s="20" t="s">
        <v>159</v>
      </c>
      <c r="L514" s="20" t="s">
        <v>1628</v>
      </c>
      <c r="M514" s="20" t="s">
        <v>1629</v>
      </c>
      <c r="N514" s="20"/>
      <c r="O514" s="20" t="s">
        <v>163</v>
      </c>
      <c r="P514" s="88"/>
      <c r="Q514" s="21" t="s">
        <v>1630</v>
      </c>
      <c r="R514" s="87"/>
      <c r="S514" s="30"/>
      <c r="T514" s="30"/>
      <c r="U514" s="30"/>
    </row>
    <row r="515" spans="1:21" s="3" customFormat="1" ht="290">
      <c r="A515" s="147">
        <v>88196</v>
      </c>
      <c r="B515" s="88"/>
      <c r="C515" s="88" t="s">
        <v>154</v>
      </c>
      <c r="D515" s="88" t="s">
        <v>154</v>
      </c>
      <c r="E515" s="88" t="s">
        <v>1627</v>
      </c>
      <c r="F515" s="88" t="s">
        <v>1276</v>
      </c>
      <c r="G515" s="86" t="s">
        <v>56</v>
      </c>
      <c r="H515" s="86" t="s">
        <v>82</v>
      </c>
      <c r="I515" s="19" t="s">
        <v>158</v>
      </c>
      <c r="J515" s="19" t="s">
        <v>158</v>
      </c>
      <c r="K515" s="20" t="s">
        <v>166</v>
      </c>
      <c r="L515" s="20" t="s">
        <v>1628</v>
      </c>
      <c r="M515" s="20" t="s">
        <v>1629</v>
      </c>
      <c r="N515" s="20" t="s">
        <v>162</v>
      </c>
      <c r="O515" s="20" t="s">
        <v>163</v>
      </c>
      <c r="P515" s="88"/>
      <c r="Q515" s="21" t="s">
        <v>1630</v>
      </c>
      <c r="R515" s="87"/>
      <c r="S515" s="30"/>
      <c r="T515" s="30"/>
      <c r="U515" s="30"/>
    </row>
    <row r="516" spans="1:21" s="173" customFormat="1" ht="290">
      <c r="A516" s="147" t="s">
        <v>1631</v>
      </c>
      <c r="B516" s="88"/>
      <c r="C516" s="88" t="s">
        <v>168</v>
      </c>
      <c r="D516" s="88" t="s">
        <v>168</v>
      </c>
      <c r="E516" s="88" t="s">
        <v>1627</v>
      </c>
      <c r="F516" s="88" t="s">
        <v>1276</v>
      </c>
      <c r="G516" s="86" t="s">
        <v>56</v>
      </c>
      <c r="H516" s="86" t="s">
        <v>82</v>
      </c>
      <c r="I516" s="19" t="s">
        <v>158</v>
      </c>
      <c r="J516" s="19" t="s">
        <v>158</v>
      </c>
      <c r="K516" s="20" t="s">
        <v>169</v>
      </c>
      <c r="L516" s="20" t="s">
        <v>1632</v>
      </c>
      <c r="M516" s="20" t="s">
        <v>1629</v>
      </c>
      <c r="N516" s="20" t="s">
        <v>162</v>
      </c>
      <c r="O516" s="20" t="s">
        <v>163</v>
      </c>
      <c r="P516" s="88"/>
      <c r="Q516" s="21" t="s">
        <v>1630</v>
      </c>
      <c r="R516" s="87"/>
      <c r="S516" s="30"/>
      <c r="T516" s="30"/>
      <c r="U516" s="30"/>
    </row>
    <row r="517" spans="1:21" s="154" customFormat="1" ht="246.5">
      <c r="A517" s="148">
        <v>78197</v>
      </c>
      <c r="B517" s="153"/>
      <c r="C517" s="153" t="s">
        <v>443</v>
      </c>
      <c r="D517" s="153" t="s">
        <v>435</v>
      </c>
      <c r="E517" s="153" t="s">
        <v>1633</v>
      </c>
      <c r="F517" s="153" t="s">
        <v>1276</v>
      </c>
      <c r="G517" s="151" t="s">
        <v>56</v>
      </c>
      <c r="H517" s="151" t="s">
        <v>76</v>
      </c>
      <c r="I517" s="83" t="s">
        <v>437</v>
      </c>
      <c r="J517" s="83" t="s">
        <v>437</v>
      </c>
      <c r="K517" s="84" t="s">
        <v>159</v>
      </c>
      <c r="L517" s="84" t="s">
        <v>1634</v>
      </c>
      <c r="M517" s="84" t="s">
        <v>1635</v>
      </c>
      <c r="N517" s="84" t="s">
        <v>162</v>
      </c>
      <c r="O517" s="84" t="s">
        <v>163</v>
      </c>
      <c r="P517" s="153"/>
      <c r="Q517" s="28" t="s">
        <v>1636</v>
      </c>
      <c r="R517" s="227"/>
      <c r="S517" s="152"/>
      <c r="T517" s="152"/>
      <c r="U517" s="152" t="s">
        <v>1389</v>
      </c>
    </row>
    <row r="518" spans="1:21" s="3" customFormat="1" ht="246.5">
      <c r="A518" s="148">
        <v>88197</v>
      </c>
      <c r="B518" s="153"/>
      <c r="C518" s="153" t="s">
        <v>443</v>
      </c>
      <c r="D518" s="153" t="s">
        <v>435</v>
      </c>
      <c r="E518" s="153" t="s">
        <v>1633</v>
      </c>
      <c r="F518" s="153" t="s">
        <v>1276</v>
      </c>
      <c r="G518" s="151" t="s">
        <v>56</v>
      </c>
      <c r="H518" s="151" t="s">
        <v>76</v>
      </c>
      <c r="I518" s="83" t="s">
        <v>437</v>
      </c>
      <c r="J518" s="83" t="s">
        <v>437</v>
      </c>
      <c r="K518" s="84" t="s">
        <v>166</v>
      </c>
      <c r="L518" s="84" t="s">
        <v>1634</v>
      </c>
      <c r="M518" s="84" t="s">
        <v>1635</v>
      </c>
      <c r="N518" s="84" t="s">
        <v>162</v>
      </c>
      <c r="O518" s="84" t="s">
        <v>163</v>
      </c>
      <c r="P518" s="153"/>
      <c r="Q518" s="28" t="s">
        <v>1636</v>
      </c>
      <c r="R518" s="227"/>
      <c r="S518" s="152"/>
      <c r="T518" s="152"/>
      <c r="U518" s="152" t="s">
        <v>1389</v>
      </c>
    </row>
    <row r="519" spans="1:21" s="202" customFormat="1" ht="261">
      <c r="A519" s="207">
        <v>78200</v>
      </c>
      <c r="B519" s="196"/>
      <c r="C519" s="196" t="s">
        <v>259</v>
      </c>
      <c r="D519" s="196" t="s">
        <v>259</v>
      </c>
      <c r="E519" s="196" t="s">
        <v>1637</v>
      </c>
      <c r="F519" s="196" t="s">
        <v>1276</v>
      </c>
      <c r="G519" s="198" t="s">
        <v>56</v>
      </c>
      <c r="H519" s="198" t="s">
        <v>92</v>
      </c>
      <c r="I519" s="199" t="s">
        <v>261</v>
      </c>
      <c r="J519" s="199" t="s">
        <v>261</v>
      </c>
      <c r="K519" s="209" t="s">
        <v>159</v>
      </c>
      <c r="L519" s="209" t="s">
        <v>1638</v>
      </c>
      <c r="M519" s="209" t="s">
        <v>1639</v>
      </c>
      <c r="N519" s="209" t="s">
        <v>1640</v>
      </c>
      <c r="O519" s="209" t="s">
        <v>163</v>
      </c>
      <c r="P519" s="196"/>
      <c r="Q519" s="200" t="s">
        <v>1641</v>
      </c>
      <c r="R519" s="228"/>
      <c r="S519" s="201"/>
      <c r="T519" s="201"/>
      <c r="U519" s="201" t="s">
        <v>851</v>
      </c>
    </row>
    <row r="520" spans="1:21" s="202" customFormat="1" ht="261">
      <c r="A520" s="207">
        <v>88200</v>
      </c>
      <c r="B520" s="196"/>
      <c r="C520" s="196" t="s">
        <v>259</v>
      </c>
      <c r="D520" s="196" t="s">
        <v>259</v>
      </c>
      <c r="E520" s="196" t="s">
        <v>1637</v>
      </c>
      <c r="F520" s="196" t="s">
        <v>1276</v>
      </c>
      <c r="G520" s="198" t="s">
        <v>56</v>
      </c>
      <c r="H520" s="198" t="s">
        <v>92</v>
      </c>
      <c r="I520" s="199" t="s">
        <v>261</v>
      </c>
      <c r="J520" s="199" t="s">
        <v>261</v>
      </c>
      <c r="K520" s="209" t="s">
        <v>166</v>
      </c>
      <c r="L520" s="209" t="s">
        <v>1638</v>
      </c>
      <c r="M520" s="209" t="s">
        <v>1639</v>
      </c>
      <c r="N520" s="209" t="s">
        <v>1642</v>
      </c>
      <c r="O520" s="209" t="s">
        <v>163</v>
      </c>
      <c r="P520" s="196"/>
      <c r="Q520" s="200" t="s">
        <v>1641</v>
      </c>
      <c r="R520" s="228">
        <v>78200</v>
      </c>
      <c r="S520" s="201"/>
      <c r="T520" s="201"/>
      <c r="U520" s="201" t="s">
        <v>851</v>
      </c>
    </row>
    <row r="521" spans="1:21" s="3" customFormat="1" ht="261">
      <c r="A521" s="147">
        <v>88006</v>
      </c>
      <c r="B521" s="88"/>
      <c r="C521" s="88" t="s">
        <v>154</v>
      </c>
      <c r="D521" s="88" t="s">
        <v>154</v>
      </c>
      <c r="E521" s="88"/>
      <c r="F521" s="88" t="s">
        <v>1276</v>
      </c>
      <c r="G521" s="86" t="s">
        <v>56</v>
      </c>
      <c r="H521" s="86" t="s">
        <v>82</v>
      </c>
      <c r="I521" s="19" t="s">
        <v>158</v>
      </c>
      <c r="J521" s="19" t="s">
        <v>158</v>
      </c>
      <c r="K521" s="20" t="s">
        <v>179</v>
      </c>
      <c r="L521" s="20" t="s">
        <v>1643</v>
      </c>
      <c r="M521" s="20" t="s">
        <v>1644</v>
      </c>
      <c r="N521" s="20" t="s">
        <v>162</v>
      </c>
      <c r="O521" s="20" t="s">
        <v>163</v>
      </c>
      <c r="P521" s="88"/>
      <c r="Q521" s="21" t="s">
        <v>1645</v>
      </c>
      <c r="R521" s="87"/>
      <c r="S521" s="30"/>
      <c r="T521" s="30"/>
      <c r="U521" s="30"/>
    </row>
    <row r="522" spans="1:21" s="3" customFormat="1" ht="304.5">
      <c r="A522" s="147">
        <v>88007</v>
      </c>
      <c r="B522" s="88"/>
      <c r="C522" s="88" t="s">
        <v>154</v>
      </c>
      <c r="D522" s="88" t="s">
        <v>154</v>
      </c>
      <c r="E522" s="88"/>
      <c r="F522" s="88" t="s">
        <v>1276</v>
      </c>
      <c r="G522" s="86" t="s">
        <v>56</v>
      </c>
      <c r="H522" s="86" t="s">
        <v>82</v>
      </c>
      <c r="I522" s="19" t="s">
        <v>158</v>
      </c>
      <c r="J522" s="19" t="s">
        <v>158</v>
      </c>
      <c r="K522" s="20" t="s">
        <v>179</v>
      </c>
      <c r="L522" s="20" t="s">
        <v>1646</v>
      </c>
      <c r="M522" s="20" t="s">
        <v>1647</v>
      </c>
      <c r="N522" s="20" t="s">
        <v>162</v>
      </c>
      <c r="O522" s="20" t="s">
        <v>163</v>
      </c>
      <c r="P522" s="88"/>
      <c r="Q522" s="21" t="s">
        <v>1648</v>
      </c>
      <c r="R522" s="87"/>
      <c r="S522" s="30"/>
      <c r="T522" s="30"/>
      <c r="U522" s="30"/>
    </row>
    <row r="523" spans="1:21" s="3" customFormat="1" ht="217.5">
      <c r="A523" s="147">
        <v>88009</v>
      </c>
      <c r="B523" s="88"/>
      <c r="C523" s="88" t="s">
        <v>176</v>
      </c>
      <c r="D523" s="88" t="s">
        <v>176</v>
      </c>
      <c r="E523" s="88"/>
      <c r="F523" s="88" t="s">
        <v>1276</v>
      </c>
      <c r="G523" s="86" t="s">
        <v>56</v>
      </c>
      <c r="H523" s="86" t="s">
        <v>82</v>
      </c>
      <c r="I523" s="19" t="s">
        <v>158</v>
      </c>
      <c r="J523" s="19" t="s">
        <v>158</v>
      </c>
      <c r="K523" s="20" t="s">
        <v>179</v>
      </c>
      <c r="L523" s="20" t="s">
        <v>1649</v>
      </c>
      <c r="M523" s="20" t="s">
        <v>1650</v>
      </c>
      <c r="N523" s="20" t="s">
        <v>162</v>
      </c>
      <c r="O523" s="20" t="s">
        <v>163</v>
      </c>
      <c r="P523" s="88"/>
      <c r="Q523" s="21" t="s">
        <v>1651</v>
      </c>
      <c r="R523" s="87"/>
      <c r="S523" s="30"/>
      <c r="T523" s="30"/>
      <c r="U523" s="30"/>
    </row>
    <row r="524" spans="1:21" s="3" customFormat="1" ht="304.5">
      <c r="A524" s="147">
        <v>88052</v>
      </c>
      <c r="B524" s="88"/>
      <c r="C524" s="88" t="s">
        <v>176</v>
      </c>
      <c r="D524" s="88" t="s">
        <v>176</v>
      </c>
      <c r="E524" s="88"/>
      <c r="F524" s="88" t="s">
        <v>1276</v>
      </c>
      <c r="G524" s="86" t="s">
        <v>56</v>
      </c>
      <c r="H524" s="86" t="s">
        <v>82</v>
      </c>
      <c r="I524" s="19" t="s">
        <v>158</v>
      </c>
      <c r="J524" s="19" t="s">
        <v>158</v>
      </c>
      <c r="K524" s="20" t="s">
        <v>179</v>
      </c>
      <c r="L524" s="20" t="s">
        <v>1652</v>
      </c>
      <c r="M524" s="20" t="s">
        <v>1653</v>
      </c>
      <c r="N524" s="20" t="s">
        <v>162</v>
      </c>
      <c r="O524" s="20" t="s">
        <v>163</v>
      </c>
      <c r="P524" s="88"/>
      <c r="Q524" s="21" t="s">
        <v>1654</v>
      </c>
      <c r="R524" s="87"/>
      <c r="S524" s="30"/>
      <c r="T524" s="30"/>
      <c r="U524" s="30"/>
    </row>
    <row r="525" spans="1:21" s="3" customFormat="1" ht="232">
      <c r="A525" s="147">
        <v>88120</v>
      </c>
      <c r="B525" s="88"/>
      <c r="C525" s="88" t="s">
        <v>176</v>
      </c>
      <c r="D525" s="88" t="s">
        <v>176</v>
      </c>
      <c r="E525" s="88"/>
      <c r="F525" s="88" t="s">
        <v>1276</v>
      </c>
      <c r="G525" s="86" t="s">
        <v>56</v>
      </c>
      <c r="H525" s="86" t="s">
        <v>82</v>
      </c>
      <c r="I525" s="19" t="s">
        <v>158</v>
      </c>
      <c r="J525" s="19" t="s">
        <v>158</v>
      </c>
      <c r="K525" s="20" t="s">
        <v>179</v>
      </c>
      <c r="L525" s="20" t="s">
        <v>1655</v>
      </c>
      <c r="M525" s="20" t="s">
        <v>1656</v>
      </c>
      <c r="N525" s="20" t="s">
        <v>162</v>
      </c>
      <c r="O525" s="20" t="s">
        <v>163</v>
      </c>
      <c r="P525" s="88"/>
      <c r="Q525" s="21" t="s">
        <v>1657</v>
      </c>
      <c r="R525" s="87"/>
      <c r="S525" s="30"/>
      <c r="T525" s="30"/>
      <c r="U525" s="30"/>
    </row>
    <row r="526" spans="1:21" s="3" customFormat="1" ht="217.5">
      <c r="A526" s="147">
        <v>88130</v>
      </c>
      <c r="B526" s="88"/>
      <c r="C526" s="88" t="s">
        <v>154</v>
      </c>
      <c r="D526" s="88" t="s">
        <v>154</v>
      </c>
      <c r="E526" s="88"/>
      <c r="F526" s="88" t="s">
        <v>1276</v>
      </c>
      <c r="G526" s="86" t="s">
        <v>56</v>
      </c>
      <c r="H526" s="86" t="s">
        <v>82</v>
      </c>
      <c r="I526" s="19" t="s">
        <v>158</v>
      </c>
      <c r="J526" s="19" t="s">
        <v>158</v>
      </c>
      <c r="K526" s="20" t="s">
        <v>179</v>
      </c>
      <c r="L526" s="20" t="s">
        <v>1658</v>
      </c>
      <c r="M526" s="20" t="s">
        <v>1659</v>
      </c>
      <c r="N526" s="20" t="s">
        <v>162</v>
      </c>
      <c r="O526" s="20" t="s">
        <v>163</v>
      </c>
      <c r="P526" s="88"/>
      <c r="Q526" s="21" t="s">
        <v>1660</v>
      </c>
      <c r="R526" s="87"/>
      <c r="S526" s="30"/>
      <c r="T526" s="30"/>
      <c r="U526" s="30"/>
    </row>
    <row r="527" spans="1:21" s="3" customFormat="1" ht="130.5">
      <c r="A527" s="147">
        <v>88132</v>
      </c>
      <c r="B527" s="88"/>
      <c r="C527" s="88" t="s">
        <v>176</v>
      </c>
      <c r="D527" s="88" t="s">
        <v>176</v>
      </c>
      <c r="E527" s="88"/>
      <c r="F527" s="88" t="s">
        <v>1276</v>
      </c>
      <c r="G527" s="86" t="s">
        <v>56</v>
      </c>
      <c r="H527" s="86" t="s">
        <v>92</v>
      </c>
      <c r="I527" s="19" t="s">
        <v>158</v>
      </c>
      <c r="J527" s="19" t="s">
        <v>158</v>
      </c>
      <c r="K527" s="20" t="s">
        <v>179</v>
      </c>
      <c r="L527" s="20" t="s">
        <v>1661</v>
      </c>
      <c r="M527" s="20" t="s">
        <v>1662</v>
      </c>
      <c r="N527" s="20" t="s">
        <v>162</v>
      </c>
      <c r="O527" s="20" t="s">
        <v>163</v>
      </c>
      <c r="P527" s="88"/>
      <c r="Q527" s="21" t="s">
        <v>1663</v>
      </c>
      <c r="R527" s="87"/>
      <c r="S527" s="30"/>
      <c r="T527" s="30"/>
      <c r="U527" s="30"/>
    </row>
    <row r="528" spans="1:21" s="154" customFormat="1" ht="348">
      <c r="A528" s="148">
        <v>78209</v>
      </c>
      <c r="B528" s="153"/>
      <c r="C528" s="153" t="s">
        <v>443</v>
      </c>
      <c r="D528" s="153" t="s">
        <v>435</v>
      </c>
      <c r="E528" s="153" t="s">
        <v>1664</v>
      </c>
      <c r="F528" s="153" t="s">
        <v>1276</v>
      </c>
      <c r="G528" s="151" t="s">
        <v>56</v>
      </c>
      <c r="H528" s="151" t="s">
        <v>76</v>
      </c>
      <c r="I528" s="83" t="s">
        <v>437</v>
      </c>
      <c r="J528" s="83" t="s">
        <v>437</v>
      </c>
      <c r="K528" s="84" t="s">
        <v>159</v>
      </c>
      <c r="L528" s="84" t="s">
        <v>1665</v>
      </c>
      <c r="M528" s="84" t="s">
        <v>1666</v>
      </c>
      <c r="N528" s="84" t="s">
        <v>1667</v>
      </c>
      <c r="O528" s="84" t="s">
        <v>163</v>
      </c>
      <c r="P528" s="153"/>
      <c r="Q528" s="28" t="s">
        <v>1668</v>
      </c>
      <c r="R528" s="227"/>
      <c r="S528" s="152"/>
      <c r="T528" s="152"/>
      <c r="U528" s="152" t="s">
        <v>445</v>
      </c>
    </row>
    <row r="529" spans="1:21" s="154" customFormat="1" ht="348">
      <c r="A529" s="148">
        <v>88209</v>
      </c>
      <c r="B529" s="153"/>
      <c r="C529" s="153" t="s">
        <v>443</v>
      </c>
      <c r="D529" s="153" t="s">
        <v>435</v>
      </c>
      <c r="E529" s="153" t="s">
        <v>1664</v>
      </c>
      <c r="F529" s="153" t="s">
        <v>1276</v>
      </c>
      <c r="G529" s="151" t="s">
        <v>56</v>
      </c>
      <c r="H529" s="151" t="s">
        <v>76</v>
      </c>
      <c r="I529" s="83" t="s">
        <v>437</v>
      </c>
      <c r="J529" s="83" t="s">
        <v>437</v>
      </c>
      <c r="K529" s="84" t="s">
        <v>166</v>
      </c>
      <c r="L529" s="84" t="s">
        <v>1665</v>
      </c>
      <c r="M529" s="84" t="s">
        <v>1666</v>
      </c>
      <c r="N529" s="84" t="s">
        <v>1669</v>
      </c>
      <c r="O529" s="84" t="s">
        <v>163</v>
      </c>
      <c r="P529" s="153"/>
      <c r="Q529" s="28" t="s">
        <v>1668</v>
      </c>
      <c r="R529" s="227">
        <v>78209</v>
      </c>
      <c r="S529" s="152"/>
      <c r="T529" s="152"/>
      <c r="U529" s="152" t="s">
        <v>445</v>
      </c>
    </row>
    <row r="530" spans="1:21" s="154" customFormat="1" ht="232">
      <c r="A530" s="148">
        <v>78210</v>
      </c>
      <c r="B530" s="153"/>
      <c r="C530" s="153" t="s">
        <v>443</v>
      </c>
      <c r="D530" s="153" t="s">
        <v>435</v>
      </c>
      <c r="E530" s="153" t="s">
        <v>1670</v>
      </c>
      <c r="F530" s="153" t="s">
        <v>1276</v>
      </c>
      <c r="G530" s="151" t="s">
        <v>56</v>
      </c>
      <c r="H530" s="151" t="s">
        <v>76</v>
      </c>
      <c r="I530" s="83" t="s">
        <v>437</v>
      </c>
      <c r="J530" s="83" t="s">
        <v>437</v>
      </c>
      <c r="K530" s="84" t="s">
        <v>159</v>
      </c>
      <c r="L530" s="84" t="s">
        <v>1671</v>
      </c>
      <c r="M530" s="84" t="s">
        <v>1672</v>
      </c>
      <c r="N530" s="84" t="s">
        <v>1673</v>
      </c>
      <c r="O530" s="84" t="s">
        <v>163</v>
      </c>
      <c r="P530" s="153"/>
      <c r="Q530" s="28" t="s">
        <v>1674</v>
      </c>
      <c r="R530" s="227"/>
      <c r="S530" s="152"/>
      <c r="T530" s="152"/>
      <c r="U530" s="152" t="s">
        <v>959</v>
      </c>
    </row>
    <row r="531" spans="1:21" s="3" customFormat="1" ht="232">
      <c r="A531" s="148">
        <v>88210</v>
      </c>
      <c r="B531" s="153"/>
      <c r="C531" s="153" t="e">
        <v>#N/A</v>
      </c>
      <c r="D531" s="153" t="e">
        <v>#N/A</v>
      </c>
      <c r="E531" s="153" t="s">
        <v>1670</v>
      </c>
      <c r="F531" s="153" t="s">
        <v>1276</v>
      </c>
      <c r="G531" s="151" t="s">
        <v>56</v>
      </c>
      <c r="H531" s="151" t="s">
        <v>76</v>
      </c>
      <c r="I531" s="83" t="s">
        <v>437</v>
      </c>
      <c r="J531" s="83" t="s">
        <v>437</v>
      </c>
      <c r="K531" s="84" t="s">
        <v>166</v>
      </c>
      <c r="L531" s="84" t="s">
        <v>1671</v>
      </c>
      <c r="M531" s="84" t="s">
        <v>1672</v>
      </c>
      <c r="N531" s="84" t="s">
        <v>1675</v>
      </c>
      <c r="O531" s="84" t="s">
        <v>163</v>
      </c>
      <c r="P531" s="153"/>
      <c r="Q531" s="28" t="s">
        <v>1674</v>
      </c>
      <c r="R531" s="227">
        <v>78210</v>
      </c>
      <c r="S531" s="152"/>
      <c r="T531" s="152"/>
      <c r="U531" s="152" t="s">
        <v>814</v>
      </c>
    </row>
    <row r="532" spans="1:21" s="154" customFormat="1" ht="188.5">
      <c r="A532" s="148">
        <v>78212</v>
      </c>
      <c r="B532" s="153"/>
      <c r="C532" s="153" t="s">
        <v>443</v>
      </c>
      <c r="D532" s="196" t="s">
        <v>259</v>
      </c>
      <c r="E532" s="153" t="s">
        <v>1676</v>
      </c>
      <c r="F532" s="153" t="s">
        <v>1276</v>
      </c>
      <c r="G532" s="151" t="s">
        <v>56</v>
      </c>
      <c r="H532" s="151" t="s">
        <v>86</v>
      </c>
      <c r="I532" s="83" t="s">
        <v>437</v>
      </c>
      <c r="J532" s="199" t="s">
        <v>261</v>
      </c>
      <c r="K532" s="84" t="s">
        <v>159</v>
      </c>
      <c r="L532" s="84" t="s">
        <v>1677</v>
      </c>
      <c r="M532" s="84" t="s">
        <v>1678</v>
      </c>
      <c r="N532" s="84" t="s">
        <v>1679</v>
      </c>
      <c r="O532" s="84" t="s">
        <v>163</v>
      </c>
      <c r="P532" s="153"/>
      <c r="Q532" s="28" t="s">
        <v>1680</v>
      </c>
      <c r="R532" s="227"/>
      <c r="S532" s="152"/>
      <c r="T532" s="152"/>
      <c r="U532" s="152" t="s">
        <v>883</v>
      </c>
    </row>
    <row r="533" spans="1:21" s="154" customFormat="1" ht="188.5">
      <c r="A533" s="148">
        <v>88212</v>
      </c>
      <c r="B533" s="153"/>
      <c r="C533" s="153" t="s">
        <v>443</v>
      </c>
      <c r="D533" s="196" t="s">
        <v>259</v>
      </c>
      <c r="E533" s="153" t="s">
        <v>1676</v>
      </c>
      <c r="F533" s="153" t="s">
        <v>1276</v>
      </c>
      <c r="G533" s="151" t="s">
        <v>56</v>
      </c>
      <c r="H533" s="151" t="s">
        <v>86</v>
      </c>
      <c r="I533" s="83" t="s">
        <v>437</v>
      </c>
      <c r="J533" s="199" t="s">
        <v>261</v>
      </c>
      <c r="K533" s="84" t="s">
        <v>166</v>
      </c>
      <c r="L533" s="84" t="s">
        <v>1677</v>
      </c>
      <c r="M533" s="84" t="s">
        <v>1678</v>
      </c>
      <c r="N533" s="84" t="s">
        <v>1681</v>
      </c>
      <c r="O533" s="84" t="s">
        <v>163</v>
      </c>
      <c r="P533" s="153"/>
      <c r="Q533" s="28" t="s">
        <v>1680</v>
      </c>
      <c r="R533" s="227">
        <v>78212</v>
      </c>
      <c r="S533" s="152"/>
      <c r="T533" s="152"/>
      <c r="U533" s="152" t="s">
        <v>883</v>
      </c>
    </row>
    <row r="534" spans="1:21" s="3" customFormat="1" ht="232">
      <c r="A534" s="147" t="s">
        <v>1682</v>
      </c>
      <c r="B534" s="88"/>
      <c r="C534" s="88" t="s">
        <v>176</v>
      </c>
      <c r="D534" s="88" t="s">
        <v>176</v>
      </c>
      <c r="E534" s="88" t="s">
        <v>1683</v>
      </c>
      <c r="F534" s="88" t="s">
        <v>1276</v>
      </c>
      <c r="G534" s="86" t="s">
        <v>56</v>
      </c>
      <c r="H534" s="86" t="s">
        <v>86</v>
      </c>
      <c r="I534" s="19" t="s">
        <v>158</v>
      </c>
      <c r="J534" s="19" t="s">
        <v>158</v>
      </c>
      <c r="K534" s="20" t="s">
        <v>166</v>
      </c>
      <c r="L534" s="20" t="s">
        <v>1684</v>
      </c>
      <c r="M534" s="20" t="s">
        <v>1685</v>
      </c>
      <c r="N534" s="20" t="s">
        <v>1686</v>
      </c>
      <c r="O534" s="20" t="s">
        <v>163</v>
      </c>
      <c r="P534" s="88"/>
      <c r="Q534" s="21" t="s">
        <v>1687</v>
      </c>
      <c r="R534" s="87" t="s">
        <v>1688</v>
      </c>
      <c r="S534" s="87"/>
      <c r="T534" s="87"/>
      <c r="U534" s="30"/>
    </row>
    <row r="535" spans="1:21" s="3" customFormat="1" ht="159.5">
      <c r="A535" s="147" t="s">
        <v>1688</v>
      </c>
      <c r="B535" s="88"/>
      <c r="C535" s="88" t="s">
        <v>176</v>
      </c>
      <c r="D535" s="88" t="s">
        <v>176</v>
      </c>
      <c r="E535" s="88" t="s">
        <v>1683</v>
      </c>
      <c r="F535" s="88" t="s">
        <v>1276</v>
      </c>
      <c r="G535" s="86" t="s">
        <v>56</v>
      </c>
      <c r="H535" s="86" t="s">
        <v>86</v>
      </c>
      <c r="I535" s="19" t="s">
        <v>158</v>
      </c>
      <c r="J535" s="19" t="s">
        <v>158</v>
      </c>
      <c r="K535" s="20" t="s">
        <v>159</v>
      </c>
      <c r="L535" s="20" t="s">
        <v>1689</v>
      </c>
      <c r="M535" s="20" t="s">
        <v>1685</v>
      </c>
      <c r="N535" s="20" t="s">
        <v>1690</v>
      </c>
      <c r="O535" s="20" t="s">
        <v>163</v>
      </c>
      <c r="P535" s="88"/>
      <c r="Q535" s="21" t="s">
        <v>1687</v>
      </c>
      <c r="R535" s="87"/>
      <c r="S535" s="87"/>
      <c r="T535" s="87"/>
      <c r="U535" s="30"/>
    </row>
    <row r="536" spans="1:21" s="202" customFormat="1" ht="188.5">
      <c r="A536" s="207">
        <v>78216</v>
      </c>
      <c r="B536" s="196"/>
      <c r="C536" s="196" t="s">
        <v>259</v>
      </c>
      <c r="D536" s="196" t="s">
        <v>259</v>
      </c>
      <c r="E536" s="196" t="s">
        <v>1691</v>
      </c>
      <c r="F536" s="196" t="s">
        <v>1276</v>
      </c>
      <c r="G536" s="198" t="s">
        <v>56</v>
      </c>
      <c r="H536" s="198" t="s">
        <v>92</v>
      </c>
      <c r="I536" s="199" t="s">
        <v>261</v>
      </c>
      <c r="J536" s="199" t="s">
        <v>261</v>
      </c>
      <c r="K536" s="209" t="s">
        <v>159</v>
      </c>
      <c r="L536" s="209" t="s">
        <v>1692</v>
      </c>
      <c r="M536" s="209" t="s">
        <v>1693</v>
      </c>
      <c r="N536" s="209" t="s">
        <v>1694</v>
      </c>
      <c r="O536" s="209" t="s">
        <v>163</v>
      </c>
      <c r="P536" s="196"/>
      <c r="Q536" s="200" t="s">
        <v>1566</v>
      </c>
      <c r="R536" s="228"/>
      <c r="S536" s="201"/>
      <c r="T536" s="201"/>
      <c r="U536" s="201" t="s">
        <v>265</v>
      </c>
    </row>
    <row r="537" spans="1:21" s="202" customFormat="1" ht="188.5">
      <c r="A537" s="207">
        <v>88216</v>
      </c>
      <c r="B537" s="196"/>
      <c r="C537" s="196" t="s">
        <v>259</v>
      </c>
      <c r="D537" s="196" t="s">
        <v>259</v>
      </c>
      <c r="E537" s="196" t="s">
        <v>1691</v>
      </c>
      <c r="F537" s="196" t="s">
        <v>1276</v>
      </c>
      <c r="G537" s="198" t="s">
        <v>56</v>
      </c>
      <c r="H537" s="198" t="s">
        <v>92</v>
      </c>
      <c r="I537" s="199" t="s">
        <v>261</v>
      </c>
      <c r="J537" s="199" t="s">
        <v>261</v>
      </c>
      <c r="K537" s="209" t="s">
        <v>166</v>
      </c>
      <c r="L537" s="209" t="s">
        <v>1692</v>
      </c>
      <c r="M537" s="209" t="s">
        <v>1693</v>
      </c>
      <c r="N537" s="209" t="s">
        <v>1695</v>
      </c>
      <c r="O537" s="209" t="s">
        <v>163</v>
      </c>
      <c r="P537" s="196"/>
      <c r="Q537" s="200" t="s">
        <v>1566</v>
      </c>
      <c r="R537" s="228">
        <v>78216</v>
      </c>
      <c r="S537" s="201"/>
      <c r="T537" s="201"/>
      <c r="U537" s="201" t="s">
        <v>265</v>
      </c>
    </row>
    <row r="538" spans="1:21" s="202" customFormat="1" ht="203">
      <c r="A538" s="207">
        <v>78218</v>
      </c>
      <c r="B538" s="196"/>
      <c r="C538" s="196" t="s">
        <v>259</v>
      </c>
      <c r="D538" s="196" t="s">
        <v>259</v>
      </c>
      <c r="E538" s="196" t="s">
        <v>1696</v>
      </c>
      <c r="F538" s="196" t="s">
        <v>1276</v>
      </c>
      <c r="G538" s="198" t="s">
        <v>56</v>
      </c>
      <c r="H538" s="198" t="s">
        <v>92</v>
      </c>
      <c r="I538" s="199" t="s">
        <v>261</v>
      </c>
      <c r="J538" s="199" t="s">
        <v>261</v>
      </c>
      <c r="K538" s="209" t="s">
        <v>159</v>
      </c>
      <c r="L538" s="209" t="s">
        <v>1697</v>
      </c>
      <c r="M538" s="209" t="s">
        <v>1698</v>
      </c>
      <c r="N538" s="209" t="s">
        <v>1699</v>
      </c>
      <c r="O538" s="209" t="s">
        <v>163</v>
      </c>
      <c r="P538" s="196"/>
      <c r="Q538" s="200" t="s">
        <v>1566</v>
      </c>
      <c r="R538" s="228"/>
      <c r="S538" s="201"/>
      <c r="T538" s="201"/>
      <c r="U538" s="201" t="s">
        <v>265</v>
      </c>
    </row>
    <row r="539" spans="1:21" s="202" customFormat="1" ht="203">
      <c r="A539" s="207">
        <v>88218</v>
      </c>
      <c r="B539" s="196"/>
      <c r="C539" s="196" t="s">
        <v>259</v>
      </c>
      <c r="D539" s="196" t="s">
        <v>259</v>
      </c>
      <c r="E539" s="196" t="s">
        <v>1696</v>
      </c>
      <c r="F539" s="196" t="s">
        <v>1276</v>
      </c>
      <c r="G539" s="198" t="s">
        <v>56</v>
      </c>
      <c r="H539" s="198" t="s">
        <v>92</v>
      </c>
      <c r="I539" s="199" t="s">
        <v>261</v>
      </c>
      <c r="J539" s="199" t="s">
        <v>261</v>
      </c>
      <c r="K539" s="209" t="s">
        <v>166</v>
      </c>
      <c r="L539" s="209" t="s">
        <v>1697</v>
      </c>
      <c r="M539" s="209" t="s">
        <v>1698</v>
      </c>
      <c r="N539" s="209" t="s">
        <v>1700</v>
      </c>
      <c r="O539" s="209" t="s">
        <v>163</v>
      </c>
      <c r="P539" s="196"/>
      <c r="Q539" s="200" t="s">
        <v>1566</v>
      </c>
      <c r="R539" s="228">
        <v>78218</v>
      </c>
      <c r="S539" s="201"/>
      <c r="T539" s="201"/>
      <c r="U539" s="201" t="s">
        <v>265</v>
      </c>
    </row>
    <row r="540" spans="1:21" s="202" customFormat="1" ht="188.5">
      <c r="A540" s="207">
        <v>88219</v>
      </c>
      <c r="B540" s="196"/>
      <c r="C540" s="196" t="s">
        <v>259</v>
      </c>
      <c r="D540" s="196" t="s">
        <v>259</v>
      </c>
      <c r="E540" s="196"/>
      <c r="F540" s="196" t="s">
        <v>1276</v>
      </c>
      <c r="G540" s="198" t="s">
        <v>56</v>
      </c>
      <c r="H540" s="198" t="s">
        <v>92</v>
      </c>
      <c r="I540" s="199" t="s">
        <v>261</v>
      </c>
      <c r="J540" s="199" t="s">
        <v>261</v>
      </c>
      <c r="K540" s="209" t="s">
        <v>166</v>
      </c>
      <c r="L540" s="209" t="s">
        <v>1701</v>
      </c>
      <c r="M540" s="209" t="s">
        <v>1702</v>
      </c>
      <c r="N540" s="209" t="s">
        <v>162</v>
      </c>
      <c r="O540" s="209" t="s">
        <v>163</v>
      </c>
      <c r="P540" s="196"/>
      <c r="Q540" s="200" t="s">
        <v>1566</v>
      </c>
      <c r="R540" s="228">
        <v>78218</v>
      </c>
      <c r="S540" s="201"/>
      <c r="T540" s="201"/>
      <c r="U540" s="201" t="s">
        <v>265</v>
      </c>
    </row>
    <row r="541" spans="1:21" s="174" customFormat="1" ht="188.5">
      <c r="A541" s="147">
        <v>78226</v>
      </c>
      <c r="B541" s="88"/>
      <c r="C541" s="88" t="s">
        <v>176</v>
      </c>
      <c r="D541" s="88" t="s">
        <v>176</v>
      </c>
      <c r="E541" s="88" t="s">
        <v>1703</v>
      </c>
      <c r="F541" s="88" t="s">
        <v>1276</v>
      </c>
      <c r="G541" s="86" t="s">
        <v>56</v>
      </c>
      <c r="H541" s="86" t="s">
        <v>68</v>
      </c>
      <c r="I541" s="19" t="s">
        <v>158</v>
      </c>
      <c r="J541" s="19" t="s">
        <v>158</v>
      </c>
      <c r="K541" s="20" t="s">
        <v>159</v>
      </c>
      <c r="L541" s="20" t="s">
        <v>1704</v>
      </c>
      <c r="M541" s="20" t="s">
        <v>1705</v>
      </c>
      <c r="N541" s="20" t="s">
        <v>1706</v>
      </c>
      <c r="O541" s="20" t="s">
        <v>163</v>
      </c>
      <c r="P541" s="88"/>
      <c r="Q541" s="21" t="s">
        <v>1707</v>
      </c>
      <c r="R541" s="87"/>
      <c r="S541" s="30"/>
      <c r="T541" s="30"/>
      <c r="U541" s="30"/>
    </row>
    <row r="542" spans="1:21" s="3" customFormat="1" ht="174">
      <c r="A542" s="147">
        <v>88226</v>
      </c>
      <c r="B542" s="88"/>
      <c r="C542" s="88" t="s">
        <v>176</v>
      </c>
      <c r="D542" s="88" t="s">
        <v>176</v>
      </c>
      <c r="E542" s="88" t="s">
        <v>1703</v>
      </c>
      <c r="F542" s="88" t="s">
        <v>1276</v>
      </c>
      <c r="G542" s="86" t="s">
        <v>56</v>
      </c>
      <c r="H542" s="86" t="s">
        <v>68</v>
      </c>
      <c r="I542" s="19" t="s">
        <v>158</v>
      </c>
      <c r="J542" s="19" t="s">
        <v>158</v>
      </c>
      <c r="K542" s="20" t="s">
        <v>166</v>
      </c>
      <c r="L542" s="20" t="s">
        <v>1704</v>
      </c>
      <c r="M542" s="20" t="s">
        <v>1708</v>
      </c>
      <c r="N542" s="20" t="s">
        <v>1709</v>
      </c>
      <c r="O542" s="20" t="s">
        <v>163</v>
      </c>
      <c r="P542" s="88"/>
      <c r="Q542" s="21" t="s">
        <v>1707</v>
      </c>
      <c r="R542" s="87"/>
      <c r="S542" s="30"/>
      <c r="T542" s="30"/>
      <c r="U542" s="30"/>
    </row>
    <row r="543" spans="1:21" s="3" customFormat="1" ht="217.5">
      <c r="A543" s="147" t="s">
        <v>1710</v>
      </c>
      <c r="B543" s="88"/>
      <c r="C543" s="88" t="s">
        <v>176</v>
      </c>
      <c r="D543" s="88" t="s">
        <v>176</v>
      </c>
      <c r="E543" s="88" t="s">
        <v>1711</v>
      </c>
      <c r="F543" s="88" t="s">
        <v>1276</v>
      </c>
      <c r="G543" s="86" t="s">
        <v>56</v>
      </c>
      <c r="H543" s="86" t="s">
        <v>68</v>
      </c>
      <c r="I543" s="19" t="s">
        <v>158</v>
      </c>
      <c r="J543" s="19" t="s">
        <v>158</v>
      </c>
      <c r="K543" s="20" t="s">
        <v>166</v>
      </c>
      <c r="L543" s="20" t="s">
        <v>1712</v>
      </c>
      <c r="M543" s="20" t="s">
        <v>1713</v>
      </c>
      <c r="N543" s="20" t="s">
        <v>1714</v>
      </c>
      <c r="O543" s="20" t="s">
        <v>163</v>
      </c>
      <c r="P543" s="88"/>
      <c r="Q543" s="21" t="s">
        <v>1715</v>
      </c>
      <c r="R543" s="87" t="s">
        <v>1716</v>
      </c>
      <c r="S543" s="87"/>
      <c r="T543" s="87"/>
      <c r="U543" s="30"/>
    </row>
    <row r="544" spans="1:21" s="174" customFormat="1" ht="174">
      <c r="A544" s="147" t="s">
        <v>1716</v>
      </c>
      <c r="B544" s="88"/>
      <c r="C544" s="88" t="s">
        <v>176</v>
      </c>
      <c r="D544" s="88" t="s">
        <v>176</v>
      </c>
      <c r="E544" s="88" t="s">
        <v>1711</v>
      </c>
      <c r="F544" s="88" t="s">
        <v>1276</v>
      </c>
      <c r="G544" s="86" t="s">
        <v>56</v>
      </c>
      <c r="H544" s="86" t="s">
        <v>68</v>
      </c>
      <c r="I544" s="19" t="s">
        <v>158</v>
      </c>
      <c r="J544" s="19" t="s">
        <v>158</v>
      </c>
      <c r="K544" s="20" t="s">
        <v>159</v>
      </c>
      <c r="L544" s="20" t="s">
        <v>1712</v>
      </c>
      <c r="M544" s="20" t="s">
        <v>1713</v>
      </c>
      <c r="N544" s="20" t="s">
        <v>1717</v>
      </c>
      <c r="O544" s="20" t="s">
        <v>163</v>
      </c>
      <c r="P544" s="88"/>
      <c r="Q544" s="21" t="s">
        <v>1715</v>
      </c>
      <c r="R544" s="87"/>
      <c r="S544" s="87"/>
      <c r="T544" s="87"/>
      <c r="U544" s="30"/>
    </row>
    <row r="545" spans="1:21" s="174" customFormat="1" ht="145">
      <c r="A545" s="147" t="s">
        <v>1718</v>
      </c>
      <c r="B545" s="88"/>
      <c r="C545" s="88" t="s">
        <v>176</v>
      </c>
      <c r="D545" s="88" t="s">
        <v>176</v>
      </c>
      <c r="E545" s="88" t="s">
        <v>1719</v>
      </c>
      <c r="F545" s="88" t="s">
        <v>1276</v>
      </c>
      <c r="G545" s="86" t="s">
        <v>56</v>
      </c>
      <c r="H545" s="86" t="s">
        <v>68</v>
      </c>
      <c r="I545" s="19" t="s">
        <v>158</v>
      </c>
      <c r="J545" s="19" t="s">
        <v>158</v>
      </c>
      <c r="K545" s="20" t="s">
        <v>166</v>
      </c>
      <c r="L545" s="20" t="s">
        <v>1720</v>
      </c>
      <c r="M545" s="20" t="s">
        <v>1721</v>
      </c>
      <c r="N545" s="20" t="s">
        <v>1722</v>
      </c>
      <c r="O545" s="20" t="s">
        <v>163</v>
      </c>
      <c r="P545" s="88"/>
      <c r="Q545" s="21" t="s">
        <v>1723</v>
      </c>
      <c r="R545" s="87" t="s">
        <v>1724</v>
      </c>
      <c r="S545" s="87"/>
      <c r="T545" s="87"/>
      <c r="U545" s="30"/>
    </row>
    <row r="546" spans="1:21" s="3" customFormat="1" ht="145">
      <c r="A546" s="147" t="s">
        <v>1724</v>
      </c>
      <c r="B546" s="88"/>
      <c r="C546" s="88" t="s">
        <v>176</v>
      </c>
      <c r="D546" s="88" t="s">
        <v>176</v>
      </c>
      <c r="E546" s="88" t="s">
        <v>1719</v>
      </c>
      <c r="F546" s="88" t="s">
        <v>1276</v>
      </c>
      <c r="G546" s="86" t="s">
        <v>56</v>
      </c>
      <c r="H546" s="86" t="s">
        <v>68</v>
      </c>
      <c r="I546" s="19" t="s">
        <v>158</v>
      </c>
      <c r="J546" s="19" t="s">
        <v>158</v>
      </c>
      <c r="K546" s="20" t="s">
        <v>159</v>
      </c>
      <c r="L546" s="20" t="s">
        <v>1720</v>
      </c>
      <c r="M546" s="20" t="s">
        <v>1721</v>
      </c>
      <c r="N546" s="20" t="s">
        <v>1725</v>
      </c>
      <c r="O546" s="20" t="s">
        <v>163</v>
      </c>
      <c r="P546" s="88"/>
      <c r="Q546" s="21" t="s">
        <v>1723</v>
      </c>
      <c r="R546" s="87"/>
      <c r="S546" s="87"/>
      <c r="T546" s="87"/>
      <c r="U546" s="30"/>
    </row>
    <row r="547" spans="1:21" s="3" customFormat="1" ht="130.5">
      <c r="A547" s="147" t="s">
        <v>1726</v>
      </c>
      <c r="B547" s="88"/>
      <c r="C547" s="88" t="s">
        <v>176</v>
      </c>
      <c r="D547" s="88" t="s">
        <v>176</v>
      </c>
      <c r="E547" s="88" t="s">
        <v>1727</v>
      </c>
      <c r="F547" s="88" t="s">
        <v>1276</v>
      </c>
      <c r="G547" s="86" t="s">
        <v>56</v>
      </c>
      <c r="H547" s="86" t="s">
        <v>68</v>
      </c>
      <c r="I547" s="19" t="s">
        <v>158</v>
      </c>
      <c r="J547" s="19" t="s">
        <v>158</v>
      </c>
      <c r="K547" s="20" t="s">
        <v>166</v>
      </c>
      <c r="L547" s="20" t="s">
        <v>1728</v>
      </c>
      <c r="M547" s="20" t="s">
        <v>1729</v>
      </c>
      <c r="N547" s="20" t="s">
        <v>1730</v>
      </c>
      <c r="O547" s="20" t="s">
        <v>163</v>
      </c>
      <c r="P547" s="88"/>
      <c r="Q547" s="21" t="s">
        <v>1731</v>
      </c>
      <c r="R547" s="87" t="s">
        <v>1732</v>
      </c>
      <c r="S547" s="87"/>
      <c r="T547" s="87"/>
      <c r="U547" s="30"/>
    </row>
    <row r="548" spans="1:21" s="3" customFormat="1" ht="130.5">
      <c r="A548" s="147" t="s">
        <v>1732</v>
      </c>
      <c r="B548" s="88"/>
      <c r="C548" s="88" t="s">
        <v>176</v>
      </c>
      <c r="D548" s="88" t="s">
        <v>176</v>
      </c>
      <c r="E548" s="88" t="s">
        <v>1727</v>
      </c>
      <c r="F548" s="88" t="s">
        <v>1276</v>
      </c>
      <c r="G548" s="86" t="s">
        <v>56</v>
      </c>
      <c r="H548" s="86" t="s">
        <v>68</v>
      </c>
      <c r="I548" s="19" t="s">
        <v>158</v>
      </c>
      <c r="J548" s="19" t="s">
        <v>158</v>
      </c>
      <c r="K548" s="20" t="s">
        <v>159</v>
      </c>
      <c r="L548" s="20" t="s">
        <v>1728</v>
      </c>
      <c r="M548" s="20" t="s">
        <v>1729</v>
      </c>
      <c r="N548" s="20" t="s">
        <v>1733</v>
      </c>
      <c r="O548" s="20" t="s">
        <v>163</v>
      </c>
      <c r="P548" s="88"/>
      <c r="Q548" s="21" t="s">
        <v>1731</v>
      </c>
      <c r="R548" s="87"/>
      <c r="S548" s="87"/>
      <c r="T548" s="87"/>
      <c r="U548" s="30"/>
    </row>
    <row r="549" spans="1:21" s="3" customFormat="1" ht="261">
      <c r="A549" s="147" t="s">
        <v>1734</v>
      </c>
      <c r="B549" s="88"/>
      <c r="C549" s="88" t="s">
        <v>176</v>
      </c>
      <c r="D549" s="88" t="s">
        <v>176</v>
      </c>
      <c r="E549" s="88" t="s">
        <v>1735</v>
      </c>
      <c r="F549" s="88" t="s">
        <v>1276</v>
      </c>
      <c r="G549" s="86" t="s">
        <v>56</v>
      </c>
      <c r="H549" s="86" t="s">
        <v>68</v>
      </c>
      <c r="I549" s="19" t="s">
        <v>158</v>
      </c>
      <c r="J549" s="19" t="s">
        <v>158</v>
      </c>
      <c r="K549" s="20" t="s">
        <v>166</v>
      </c>
      <c r="L549" s="20" t="s">
        <v>1736</v>
      </c>
      <c r="M549" s="20" t="s">
        <v>1737</v>
      </c>
      <c r="N549" s="20" t="s">
        <v>1738</v>
      </c>
      <c r="O549" s="20" t="s">
        <v>163</v>
      </c>
      <c r="P549" s="88"/>
      <c r="Q549" s="21" t="s">
        <v>1739</v>
      </c>
      <c r="R549" s="87" t="s">
        <v>1740</v>
      </c>
      <c r="S549" s="87"/>
      <c r="T549" s="87"/>
      <c r="U549" s="30"/>
    </row>
    <row r="550" spans="1:21" s="3" customFormat="1" ht="362.5">
      <c r="A550" s="147" t="s">
        <v>1740</v>
      </c>
      <c r="B550" s="88"/>
      <c r="C550" s="88" t="s">
        <v>176</v>
      </c>
      <c r="D550" s="88" t="s">
        <v>176</v>
      </c>
      <c r="E550" s="88" t="s">
        <v>1735</v>
      </c>
      <c r="F550" s="88" t="s">
        <v>1276</v>
      </c>
      <c r="G550" s="86" t="s">
        <v>56</v>
      </c>
      <c r="H550" s="86" t="s">
        <v>68</v>
      </c>
      <c r="I550" s="19" t="s">
        <v>158</v>
      </c>
      <c r="J550" s="19" t="s">
        <v>158</v>
      </c>
      <c r="K550" s="20" t="s">
        <v>159</v>
      </c>
      <c r="L550" s="20" t="s">
        <v>1736</v>
      </c>
      <c r="M550" s="20" t="s">
        <v>1737</v>
      </c>
      <c r="N550" s="20" t="s">
        <v>1741</v>
      </c>
      <c r="O550" s="20" t="s">
        <v>163</v>
      </c>
      <c r="P550" s="88"/>
      <c r="Q550" s="21" t="s">
        <v>1739</v>
      </c>
      <c r="R550" s="87"/>
      <c r="S550" s="87"/>
      <c r="T550" s="87"/>
      <c r="U550" s="30"/>
    </row>
    <row r="551" spans="1:21" s="3" customFormat="1" ht="145">
      <c r="A551" s="148">
        <v>78229</v>
      </c>
      <c r="B551" s="153"/>
      <c r="C551" s="153" t="e">
        <v>#N/A</v>
      </c>
      <c r="D551" s="153" t="e">
        <v>#N/A</v>
      </c>
      <c r="E551" s="153" t="s">
        <v>1742</v>
      </c>
      <c r="F551" s="153" t="s">
        <v>1276</v>
      </c>
      <c r="G551" s="151" t="s">
        <v>56</v>
      </c>
      <c r="H551" s="151" t="s">
        <v>68</v>
      </c>
      <c r="I551" s="83" t="s">
        <v>437</v>
      </c>
      <c r="J551" s="83" t="s">
        <v>437</v>
      </c>
      <c r="K551" s="84" t="s">
        <v>159</v>
      </c>
      <c r="L551" s="84" t="s">
        <v>1743</v>
      </c>
      <c r="M551" s="84" t="s">
        <v>1744</v>
      </c>
      <c r="N551" s="84" t="s">
        <v>1745</v>
      </c>
      <c r="O551" s="84" t="s">
        <v>163</v>
      </c>
      <c r="P551" s="153"/>
      <c r="Q551" s="28" t="s">
        <v>1746</v>
      </c>
      <c r="R551" s="227"/>
      <c r="S551" s="152"/>
      <c r="T551" s="152"/>
      <c r="U551" s="152" t="s">
        <v>814</v>
      </c>
    </row>
    <row r="552" spans="1:21" s="154" customFormat="1" ht="145">
      <c r="A552" s="148">
        <v>88229</v>
      </c>
      <c r="B552" s="153"/>
      <c r="C552" s="153" t="s">
        <v>443</v>
      </c>
      <c r="D552" s="153" t="s">
        <v>435</v>
      </c>
      <c r="E552" s="153" t="s">
        <v>1742</v>
      </c>
      <c r="F552" s="153" t="s">
        <v>1276</v>
      </c>
      <c r="G552" s="151" t="s">
        <v>56</v>
      </c>
      <c r="H552" s="151" t="s">
        <v>68</v>
      </c>
      <c r="I552" s="83" t="s">
        <v>437</v>
      </c>
      <c r="J552" s="83" t="s">
        <v>437</v>
      </c>
      <c r="K552" s="84" t="s">
        <v>166</v>
      </c>
      <c r="L552" s="84" t="s">
        <v>1743</v>
      </c>
      <c r="M552" s="84" t="s">
        <v>1744</v>
      </c>
      <c r="N552" s="84" t="s">
        <v>1747</v>
      </c>
      <c r="O552" s="84" t="s">
        <v>163</v>
      </c>
      <c r="P552" s="153"/>
      <c r="Q552" s="28" t="s">
        <v>1746</v>
      </c>
      <c r="R552" s="227">
        <v>78229</v>
      </c>
      <c r="S552" s="152"/>
      <c r="T552" s="152"/>
      <c r="U552" s="152" t="s">
        <v>959</v>
      </c>
    </row>
    <row r="553" spans="1:21" s="202" customFormat="1" ht="174">
      <c r="A553" s="207">
        <v>78230</v>
      </c>
      <c r="B553" s="196"/>
      <c r="C553" s="196" t="s">
        <v>259</v>
      </c>
      <c r="D553" s="196" t="s">
        <v>259</v>
      </c>
      <c r="E553" s="196" t="s">
        <v>1748</v>
      </c>
      <c r="F553" s="196" t="s">
        <v>1276</v>
      </c>
      <c r="G553" s="198" t="s">
        <v>56</v>
      </c>
      <c r="H553" s="198" t="s">
        <v>68</v>
      </c>
      <c r="I553" s="199" t="s">
        <v>261</v>
      </c>
      <c r="J553" s="199" t="s">
        <v>261</v>
      </c>
      <c r="K553" s="209" t="s">
        <v>159</v>
      </c>
      <c r="L553" s="209" t="s">
        <v>1749</v>
      </c>
      <c r="M553" s="209" t="s">
        <v>1750</v>
      </c>
      <c r="N553" s="209" t="s">
        <v>1751</v>
      </c>
      <c r="O553" s="209" t="s">
        <v>163</v>
      </c>
      <c r="P553" s="196"/>
      <c r="Q553" s="200" t="s">
        <v>1739</v>
      </c>
      <c r="R553" s="228"/>
      <c r="S553" s="201"/>
      <c r="T553" s="201"/>
      <c r="U553" s="201" t="s">
        <v>265</v>
      </c>
    </row>
    <row r="554" spans="1:21" s="202" customFormat="1" ht="174">
      <c r="A554" s="207">
        <v>88230</v>
      </c>
      <c r="B554" s="196"/>
      <c r="C554" s="196" t="s">
        <v>259</v>
      </c>
      <c r="D554" s="196" t="s">
        <v>259</v>
      </c>
      <c r="E554" s="196" t="s">
        <v>1748</v>
      </c>
      <c r="F554" s="196" t="s">
        <v>1276</v>
      </c>
      <c r="G554" s="198" t="s">
        <v>56</v>
      </c>
      <c r="H554" s="198" t="s">
        <v>68</v>
      </c>
      <c r="I554" s="199" t="s">
        <v>261</v>
      </c>
      <c r="J554" s="199" t="s">
        <v>261</v>
      </c>
      <c r="K554" s="209" t="s">
        <v>166</v>
      </c>
      <c r="L554" s="209" t="s">
        <v>1749</v>
      </c>
      <c r="M554" s="209" t="s">
        <v>1750</v>
      </c>
      <c r="N554" s="209" t="s">
        <v>1747</v>
      </c>
      <c r="O554" s="209" t="s">
        <v>163</v>
      </c>
      <c r="P554" s="196"/>
      <c r="Q554" s="200" t="s">
        <v>1739</v>
      </c>
      <c r="R554" s="228">
        <v>78230</v>
      </c>
      <c r="S554" s="201"/>
      <c r="T554" s="201"/>
      <c r="U554" s="201" t="s">
        <v>265</v>
      </c>
    </row>
    <row r="555" spans="1:21" s="154" customFormat="1" ht="174">
      <c r="A555" s="147">
        <v>78231</v>
      </c>
      <c r="B555" s="88"/>
      <c r="C555" s="88" t="s">
        <v>176</v>
      </c>
      <c r="D555" s="88" t="s">
        <v>176</v>
      </c>
      <c r="E555" s="88" t="s">
        <v>1752</v>
      </c>
      <c r="F555" s="88" t="s">
        <v>1276</v>
      </c>
      <c r="G555" s="86" t="s">
        <v>56</v>
      </c>
      <c r="H555" s="86" t="s">
        <v>68</v>
      </c>
      <c r="I555" s="19" t="s">
        <v>158</v>
      </c>
      <c r="J555" s="19" t="s">
        <v>158</v>
      </c>
      <c r="K555" s="20" t="s">
        <v>159</v>
      </c>
      <c r="L555" s="20" t="s">
        <v>1753</v>
      </c>
      <c r="M555" s="20" t="s">
        <v>1754</v>
      </c>
      <c r="N555" s="20" t="s">
        <v>1755</v>
      </c>
      <c r="O555" s="20" t="s">
        <v>163</v>
      </c>
      <c r="P555" s="88"/>
      <c r="Q555" s="21" t="s">
        <v>1756</v>
      </c>
      <c r="R555" s="87"/>
      <c r="S555" s="30"/>
      <c r="T555" s="30"/>
      <c r="U555" s="30"/>
    </row>
    <row r="556" spans="1:21" s="174" customFormat="1" ht="174">
      <c r="A556" s="147">
        <v>88231</v>
      </c>
      <c r="B556" s="88"/>
      <c r="C556" s="88" t="s">
        <v>176</v>
      </c>
      <c r="D556" s="88" t="s">
        <v>176</v>
      </c>
      <c r="E556" s="88" t="s">
        <v>1752</v>
      </c>
      <c r="F556" s="88" t="s">
        <v>1276</v>
      </c>
      <c r="G556" s="86" t="s">
        <v>56</v>
      </c>
      <c r="H556" s="86" t="s">
        <v>68</v>
      </c>
      <c r="I556" s="19" t="s">
        <v>158</v>
      </c>
      <c r="J556" s="19" t="s">
        <v>158</v>
      </c>
      <c r="K556" s="20" t="s">
        <v>166</v>
      </c>
      <c r="L556" s="20" t="s">
        <v>1753</v>
      </c>
      <c r="M556" s="20" t="s">
        <v>1754</v>
      </c>
      <c r="N556" s="20" t="s">
        <v>1757</v>
      </c>
      <c r="O556" s="20" t="s">
        <v>163</v>
      </c>
      <c r="P556" s="88"/>
      <c r="Q556" s="21" t="s">
        <v>1756</v>
      </c>
      <c r="R556" s="87"/>
      <c r="S556" s="30"/>
      <c r="T556" s="30"/>
      <c r="U556" s="30"/>
    </row>
    <row r="557" spans="1:21" s="202" customFormat="1" ht="304.5">
      <c r="A557" s="207">
        <v>78232</v>
      </c>
      <c r="B557" s="196"/>
      <c r="C557" s="196" t="s">
        <v>259</v>
      </c>
      <c r="D557" s="196" t="s">
        <v>259</v>
      </c>
      <c r="E557" s="196" t="s">
        <v>1758</v>
      </c>
      <c r="F557" s="196" t="s">
        <v>1276</v>
      </c>
      <c r="G557" s="198" t="s">
        <v>56</v>
      </c>
      <c r="H557" s="198" t="s">
        <v>76</v>
      </c>
      <c r="I557" s="199" t="s">
        <v>261</v>
      </c>
      <c r="J557" s="199" t="s">
        <v>261</v>
      </c>
      <c r="K557" s="209" t="s">
        <v>159</v>
      </c>
      <c r="L557" s="209" t="s">
        <v>1759</v>
      </c>
      <c r="M557" s="209" t="s">
        <v>1760</v>
      </c>
      <c r="N557" s="209"/>
      <c r="O557" s="209" t="s">
        <v>163</v>
      </c>
      <c r="P557" s="196"/>
      <c r="Q557" s="200" t="s">
        <v>1761</v>
      </c>
      <c r="R557" s="228"/>
      <c r="S557" s="201"/>
      <c r="T557" s="201"/>
      <c r="U557" s="201" t="s">
        <v>265</v>
      </c>
    </row>
    <row r="558" spans="1:21" s="202" customFormat="1" ht="304.5">
      <c r="A558" s="207">
        <v>88232</v>
      </c>
      <c r="B558" s="196"/>
      <c r="C558" s="196" t="s">
        <v>259</v>
      </c>
      <c r="D558" s="196" t="s">
        <v>259</v>
      </c>
      <c r="E558" s="196" t="s">
        <v>1758</v>
      </c>
      <c r="F558" s="196" t="s">
        <v>1276</v>
      </c>
      <c r="G558" s="198" t="s">
        <v>56</v>
      </c>
      <c r="H558" s="198" t="s">
        <v>76</v>
      </c>
      <c r="I558" s="199" t="s">
        <v>261</v>
      </c>
      <c r="J558" s="199" t="s">
        <v>261</v>
      </c>
      <c r="K558" s="209" t="s">
        <v>166</v>
      </c>
      <c r="L558" s="209" t="s">
        <v>1759</v>
      </c>
      <c r="M558" s="209" t="s">
        <v>1760</v>
      </c>
      <c r="N558" s="209"/>
      <c r="O558" s="209" t="s">
        <v>163</v>
      </c>
      <c r="P558" s="196"/>
      <c r="Q558" s="200" t="s">
        <v>1761</v>
      </c>
      <c r="R558" s="278">
        <v>78232</v>
      </c>
      <c r="S558" s="279"/>
      <c r="T558" s="279"/>
      <c r="U558" s="201" t="s">
        <v>265</v>
      </c>
    </row>
    <row r="559" spans="1:21" s="202" customFormat="1" ht="87">
      <c r="A559" s="207">
        <v>78687</v>
      </c>
      <c r="B559" s="196"/>
      <c r="C559" s="153" t="s">
        <v>443</v>
      </c>
      <c r="D559" s="196" t="s">
        <v>259</v>
      </c>
      <c r="E559" s="196" t="s">
        <v>1762</v>
      </c>
      <c r="F559" s="196" t="s">
        <v>1276</v>
      </c>
      <c r="G559" s="198" t="s">
        <v>57</v>
      </c>
      <c r="H559" s="198" t="s">
        <v>77</v>
      </c>
      <c r="I559" s="83" t="s">
        <v>437</v>
      </c>
      <c r="J559" s="199" t="s">
        <v>261</v>
      </c>
      <c r="K559" s="209" t="s">
        <v>159</v>
      </c>
      <c r="L559" s="209" t="s">
        <v>1763</v>
      </c>
      <c r="M559" s="209" t="s">
        <v>1764</v>
      </c>
      <c r="N559" s="209" t="s">
        <v>1765</v>
      </c>
      <c r="O559" s="209" t="s">
        <v>163</v>
      </c>
      <c r="P559" s="200" t="s">
        <v>1113</v>
      </c>
      <c r="Q559" s="200" t="s">
        <v>1766</v>
      </c>
      <c r="R559" s="228"/>
      <c r="S559" s="201"/>
      <c r="T559" s="201"/>
      <c r="U559" s="201" t="s">
        <v>1385</v>
      </c>
    </row>
    <row r="560" spans="1:21" s="202" customFormat="1" ht="46.5">
      <c r="A560" s="207">
        <v>88687</v>
      </c>
      <c r="B560" s="196"/>
      <c r="C560" s="153" t="s">
        <v>443</v>
      </c>
      <c r="D560" s="196" t="s">
        <v>259</v>
      </c>
      <c r="E560" s="196" t="s">
        <v>1762</v>
      </c>
      <c r="F560" s="196" t="s">
        <v>1276</v>
      </c>
      <c r="G560" s="198" t="s">
        <v>57</v>
      </c>
      <c r="H560" s="198" t="s">
        <v>77</v>
      </c>
      <c r="I560" s="83" t="s">
        <v>437</v>
      </c>
      <c r="J560" s="199" t="s">
        <v>261</v>
      </c>
      <c r="K560" s="209" t="s">
        <v>166</v>
      </c>
      <c r="L560" s="209" t="s">
        <v>1763</v>
      </c>
      <c r="M560" s="209" t="s">
        <v>1764</v>
      </c>
      <c r="N560" s="209" t="s">
        <v>1767</v>
      </c>
      <c r="O560" s="209" t="s">
        <v>163</v>
      </c>
      <c r="P560" s="200" t="s">
        <v>1113</v>
      </c>
      <c r="Q560" s="200" t="s">
        <v>1766</v>
      </c>
      <c r="R560" s="228">
        <v>78687</v>
      </c>
      <c r="S560" s="201"/>
      <c r="T560" s="201"/>
      <c r="U560" s="201" t="s">
        <v>1385</v>
      </c>
    </row>
    <row r="561" spans="1:21" s="154" customFormat="1" ht="103.5">
      <c r="A561" s="148">
        <v>78692</v>
      </c>
      <c r="B561" s="153"/>
      <c r="C561" s="153" t="s">
        <v>443</v>
      </c>
      <c r="D561" s="153" t="s">
        <v>435</v>
      </c>
      <c r="E561" s="153" t="s">
        <v>1768</v>
      </c>
      <c r="F561" s="153" t="s">
        <v>1276</v>
      </c>
      <c r="G561" s="151" t="s">
        <v>57</v>
      </c>
      <c r="H561" s="151" t="s">
        <v>77</v>
      </c>
      <c r="I561" s="83" t="s">
        <v>437</v>
      </c>
      <c r="J561" s="83" t="s">
        <v>437</v>
      </c>
      <c r="K561" s="84" t="s">
        <v>159</v>
      </c>
      <c r="L561" s="84" t="s">
        <v>1769</v>
      </c>
      <c r="M561" s="84" t="s">
        <v>1770</v>
      </c>
      <c r="N561" s="84" t="s">
        <v>1771</v>
      </c>
      <c r="O561" s="84" t="s">
        <v>163</v>
      </c>
      <c r="P561" s="28" t="s">
        <v>1113</v>
      </c>
      <c r="Q561" s="28" t="s">
        <v>1772</v>
      </c>
      <c r="R561" s="227"/>
      <c r="S561" s="152"/>
      <c r="T561" s="152"/>
      <c r="U561" s="152" t="s">
        <v>1389</v>
      </c>
    </row>
    <row r="562" spans="1:21" s="154" customFormat="1" ht="103.5">
      <c r="A562" s="148">
        <v>88692</v>
      </c>
      <c r="B562" s="153"/>
      <c r="C562" s="153" t="s">
        <v>443</v>
      </c>
      <c r="D562" s="153" t="s">
        <v>435</v>
      </c>
      <c r="E562" s="153" t="s">
        <v>1768</v>
      </c>
      <c r="F562" s="153" t="s">
        <v>1276</v>
      </c>
      <c r="G562" s="151" t="s">
        <v>57</v>
      </c>
      <c r="H562" s="151" t="s">
        <v>77</v>
      </c>
      <c r="I562" s="83" t="s">
        <v>437</v>
      </c>
      <c r="J562" s="83" t="s">
        <v>437</v>
      </c>
      <c r="K562" s="84" t="s">
        <v>166</v>
      </c>
      <c r="L562" s="84" t="s">
        <v>1769</v>
      </c>
      <c r="M562" s="84" t="s">
        <v>1770</v>
      </c>
      <c r="N562" s="84" t="s">
        <v>1773</v>
      </c>
      <c r="O562" s="84" t="s">
        <v>163</v>
      </c>
      <c r="P562" s="28" t="s">
        <v>1113</v>
      </c>
      <c r="Q562" s="28" t="s">
        <v>1772</v>
      </c>
      <c r="R562" s="227">
        <v>78692</v>
      </c>
      <c r="S562" s="152"/>
      <c r="T562" s="152"/>
      <c r="U562" s="152" t="s">
        <v>1389</v>
      </c>
    </row>
    <row r="563" spans="1:21" s="3" customFormat="1" ht="118">
      <c r="A563" s="219">
        <v>78632</v>
      </c>
      <c r="B563" s="88"/>
      <c r="C563" s="88" t="s">
        <v>154</v>
      </c>
      <c r="D563" s="88" t="s">
        <v>154</v>
      </c>
      <c r="E563" s="88"/>
      <c r="F563" s="88" t="s">
        <v>1276</v>
      </c>
      <c r="G563" s="86" t="s">
        <v>57</v>
      </c>
      <c r="H563" s="86" t="s">
        <v>67</v>
      </c>
      <c r="I563" s="19" t="s">
        <v>158</v>
      </c>
      <c r="J563" s="19" t="s">
        <v>158</v>
      </c>
      <c r="K563" s="20" t="s">
        <v>159</v>
      </c>
      <c r="L563" s="20" t="s">
        <v>1774</v>
      </c>
      <c r="M563" s="20" t="s">
        <v>1775</v>
      </c>
      <c r="N563" s="20" t="s">
        <v>1776</v>
      </c>
      <c r="O563" s="20" t="s">
        <v>163</v>
      </c>
      <c r="P563" s="21" t="s">
        <v>1113</v>
      </c>
      <c r="Q563" s="21" t="s">
        <v>1777</v>
      </c>
      <c r="R563" s="87"/>
      <c r="S563" s="30"/>
      <c r="T563" s="30"/>
      <c r="U563" s="30"/>
    </row>
    <row r="564" spans="1:21" s="154" customFormat="1" ht="118">
      <c r="A564" s="219">
        <v>88632</v>
      </c>
      <c r="B564" s="88"/>
      <c r="C564" s="88" t="s">
        <v>154</v>
      </c>
      <c r="D564" s="88" t="s">
        <v>154</v>
      </c>
      <c r="E564" s="88"/>
      <c r="F564" s="88" t="s">
        <v>1276</v>
      </c>
      <c r="G564" s="86" t="s">
        <v>57</v>
      </c>
      <c r="H564" s="86" t="s">
        <v>67</v>
      </c>
      <c r="I564" s="19" t="s">
        <v>158</v>
      </c>
      <c r="J564" s="19" t="s">
        <v>158</v>
      </c>
      <c r="K564" s="20" t="s">
        <v>166</v>
      </c>
      <c r="L564" s="20" t="s">
        <v>1774</v>
      </c>
      <c r="M564" s="20" t="s">
        <v>1775</v>
      </c>
      <c r="N564" s="20" t="s">
        <v>1778</v>
      </c>
      <c r="O564" s="20" t="s">
        <v>163</v>
      </c>
      <c r="P564" s="21" t="s">
        <v>1113</v>
      </c>
      <c r="Q564" s="21" t="s">
        <v>1777</v>
      </c>
      <c r="R564" s="87"/>
      <c r="S564" s="30"/>
      <c r="T564" s="30"/>
      <c r="U564" s="30"/>
    </row>
    <row r="565" spans="1:21" s="154" customFormat="1" ht="72.5">
      <c r="A565" s="219">
        <v>78645</v>
      </c>
      <c r="B565" s="88"/>
      <c r="C565" s="88" t="s">
        <v>176</v>
      </c>
      <c r="D565" s="88" t="s">
        <v>176</v>
      </c>
      <c r="E565" s="88" t="s">
        <v>1446</v>
      </c>
      <c r="F565" s="88" t="s">
        <v>1276</v>
      </c>
      <c r="G565" s="86" t="s">
        <v>57</v>
      </c>
      <c r="H565" s="86" t="s">
        <v>67</v>
      </c>
      <c r="I565" s="19" t="s">
        <v>158</v>
      </c>
      <c r="J565" s="19" t="s">
        <v>158</v>
      </c>
      <c r="K565" s="20" t="s">
        <v>159</v>
      </c>
      <c r="L565" s="20" t="s">
        <v>1779</v>
      </c>
      <c r="M565" s="20" t="s">
        <v>1780</v>
      </c>
      <c r="N565" s="20" t="s">
        <v>1781</v>
      </c>
      <c r="O565" s="20" t="s">
        <v>163</v>
      </c>
      <c r="P565" s="21" t="s">
        <v>1113</v>
      </c>
      <c r="Q565" s="21" t="s">
        <v>1782</v>
      </c>
      <c r="R565" s="87"/>
      <c r="S565" s="30"/>
      <c r="T565" s="30"/>
      <c r="U565" s="30"/>
    </row>
    <row r="566" spans="1:21" s="174" customFormat="1" ht="72.5">
      <c r="A566" s="219">
        <v>88645</v>
      </c>
      <c r="B566" s="88"/>
      <c r="C566" s="88" t="s">
        <v>176</v>
      </c>
      <c r="D566" s="88" t="s">
        <v>176</v>
      </c>
      <c r="E566" s="88" t="s">
        <v>1446</v>
      </c>
      <c r="F566" s="88" t="s">
        <v>1276</v>
      </c>
      <c r="G566" s="86" t="s">
        <v>57</v>
      </c>
      <c r="H566" s="86" t="s">
        <v>67</v>
      </c>
      <c r="I566" s="19" t="s">
        <v>158</v>
      </c>
      <c r="J566" s="19" t="s">
        <v>158</v>
      </c>
      <c r="K566" s="20" t="s">
        <v>166</v>
      </c>
      <c r="L566" s="20" t="s">
        <v>1779</v>
      </c>
      <c r="M566" s="20" t="s">
        <v>1780</v>
      </c>
      <c r="N566" s="20" t="s">
        <v>162</v>
      </c>
      <c r="O566" s="20" t="s">
        <v>163</v>
      </c>
      <c r="P566" s="21" t="s">
        <v>1113</v>
      </c>
      <c r="Q566" s="21" t="s">
        <v>1782</v>
      </c>
      <c r="R566" s="87"/>
      <c r="S566" s="30"/>
      <c r="T566" s="30"/>
      <c r="U566" s="30"/>
    </row>
    <row r="567" spans="1:21" s="174" customFormat="1" ht="130.5">
      <c r="A567" s="219">
        <v>78648</v>
      </c>
      <c r="B567" s="88"/>
      <c r="C567" s="88" t="s">
        <v>176</v>
      </c>
      <c r="D567" s="88" t="s">
        <v>176</v>
      </c>
      <c r="E567" s="88" t="s">
        <v>1783</v>
      </c>
      <c r="F567" s="88" t="s">
        <v>1276</v>
      </c>
      <c r="G567" s="86" t="s">
        <v>57</v>
      </c>
      <c r="H567" s="86" t="s">
        <v>67</v>
      </c>
      <c r="I567" s="19" t="s">
        <v>158</v>
      </c>
      <c r="J567" s="19" t="s">
        <v>158</v>
      </c>
      <c r="K567" s="20" t="s">
        <v>159</v>
      </c>
      <c r="L567" s="20" t="s">
        <v>1784</v>
      </c>
      <c r="M567" s="20" t="s">
        <v>1785</v>
      </c>
      <c r="N567" s="20" t="s">
        <v>1786</v>
      </c>
      <c r="O567" s="20" t="s">
        <v>163</v>
      </c>
      <c r="P567" s="21" t="s">
        <v>1113</v>
      </c>
      <c r="Q567" s="21" t="s">
        <v>1782</v>
      </c>
      <c r="R567" s="87"/>
      <c r="S567" s="30"/>
      <c r="T567" s="30"/>
      <c r="U567" s="30"/>
    </row>
    <row r="568" spans="1:21" s="174" customFormat="1" ht="130.5">
      <c r="A568" s="219">
        <v>88648</v>
      </c>
      <c r="B568" s="88"/>
      <c r="C568" s="88" t="s">
        <v>176</v>
      </c>
      <c r="D568" s="88" t="s">
        <v>176</v>
      </c>
      <c r="E568" s="88" t="s">
        <v>1783</v>
      </c>
      <c r="F568" s="88" t="s">
        <v>1276</v>
      </c>
      <c r="G568" s="86" t="s">
        <v>57</v>
      </c>
      <c r="H568" s="86" t="s">
        <v>67</v>
      </c>
      <c r="I568" s="19" t="s">
        <v>158</v>
      </c>
      <c r="J568" s="19" t="s">
        <v>158</v>
      </c>
      <c r="K568" s="20" t="s">
        <v>166</v>
      </c>
      <c r="L568" s="20" t="s">
        <v>1784</v>
      </c>
      <c r="M568" s="20" t="s">
        <v>1785</v>
      </c>
      <c r="N568" s="20" t="s">
        <v>1787</v>
      </c>
      <c r="O568" s="20" t="s">
        <v>163</v>
      </c>
      <c r="P568" s="21" t="s">
        <v>1113</v>
      </c>
      <c r="Q568" s="21" t="s">
        <v>1782</v>
      </c>
      <c r="R568" s="87"/>
      <c r="S568" s="30"/>
      <c r="T568" s="30"/>
      <c r="U568" s="30"/>
    </row>
    <row r="569" spans="1:21" s="174" customFormat="1" ht="190.5">
      <c r="A569" s="219">
        <v>78657</v>
      </c>
      <c r="B569" s="88"/>
      <c r="C569" s="88" t="s">
        <v>168</v>
      </c>
      <c r="D569" s="88" t="s">
        <v>168</v>
      </c>
      <c r="E569" s="88" t="s">
        <v>1788</v>
      </c>
      <c r="F569" s="88" t="s">
        <v>1276</v>
      </c>
      <c r="G569" s="86" t="s">
        <v>57</v>
      </c>
      <c r="H569" s="86" t="s">
        <v>67</v>
      </c>
      <c r="I569" s="19" t="s">
        <v>158</v>
      </c>
      <c r="J569" s="19" t="s">
        <v>158</v>
      </c>
      <c r="K569" s="20" t="s">
        <v>159</v>
      </c>
      <c r="L569" s="20" t="s">
        <v>1789</v>
      </c>
      <c r="M569" s="20" t="s">
        <v>1790</v>
      </c>
      <c r="N569" s="20" t="s">
        <v>162</v>
      </c>
      <c r="O569" s="20" t="s">
        <v>163</v>
      </c>
      <c r="P569" s="21" t="s">
        <v>1113</v>
      </c>
      <c r="Q569" s="21" t="s">
        <v>1791</v>
      </c>
      <c r="R569" s="87"/>
      <c r="S569" s="30"/>
      <c r="T569" s="30"/>
      <c r="U569" s="30"/>
    </row>
    <row r="570" spans="1:21" s="173" customFormat="1" ht="190.5">
      <c r="A570" s="219">
        <v>88657</v>
      </c>
      <c r="B570" s="88"/>
      <c r="C570" s="88" t="s">
        <v>154</v>
      </c>
      <c r="D570" s="88" t="s">
        <v>154</v>
      </c>
      <c r="E570" s="88" t="s">
        <v>1788</v>
      </c>
      <c r="F570" s="88" t="s">
        <v>1276</v>
      </c>
      <c r="G570" s="86" t="s">
        <v>57</v>
      </c>
      <c r="H570" s="86" t="s">
        <v>67</v>
      </c>
      <c r="I570" s="19" t="s">
        <v>158</v>
      </c>
      <c r="J570" s="19" t="s">
        <v>158</v>
      </c>
      <c r="K570" s="20" t="s">
        <v>166</v>
      </c>
      <c r="L570" s="20" t="s">
        <v>1789</v>
      </c>
      <c r="M570" s="20" t="s">
        <v>1790</v>
      </c>
      <c r="N570" s="20" t="s">
        <v>162</v>
      </c>
      <c r="O570" s="20" t="s">
        <v>163</v>
      </c>
      <c r="P570" s="21" t="s">
        <v>1113</v>
      </c>
      <c r="Q570" s="21" t="s">
        <v>1791</v>
      </c>
      <c r="R570" s="87"/>
      <c r="S570" s="30"/>
      <c r="T570" s="30"/>
      <c r="U570" s="30"/>
    </row>
    <row r="571" spans="1:21" s="154" customFormat="1" ht="87">
      <c r="A571" s="222">
        <v>78658</v>
      </c>
      <c r="B571" s="153"/>
      <c r="C571" s="153" t="s">
        <v>443</v>
      </c>
      <c r="D571" s="153" t="s">
        <v>435</v>
      </c>
      <c r="E571" s="153" t="s">
        <v>1792</v>
      </c>
      <c r="F571" s="153" t="s">
        <v>1276</v>
      </c>
      <c r="G571" s="151" t="s">
        <v>57</v>
      </c>
      <c r="H571" s="151" t="s">
        <v>67</v>
      </c>
      <c r="I571" s="83" t="s">
        <v>437</v>
      </c>
      <c r="J571" s="83" t="s">
        <v>437</v>
      </c>
      <c r="K571" s="84" t="s">
        <v>159</v>
      </c>
      <c r="L571" s="84" t="s">
        <v>1793</v>
      </c>
      <c r="M571" s="84" t="s">
        <v>1794</v>
      </c>
      <c r="N571" s="84" t="s">
        <v>162</v>
      </c>
      <c r="O571" s="84" t="s">
        <v>163</v>
      </c>
      <c r="P571" s="28" t="s">
        <v>1113</v>
      </c>
      <c r="Q571" s="28" t="s">
        <v>1795</v>
      </c>
      <c r="R571" s="227"/>
      <c r="S571" s="152"/>
      <c r="T571" s="152"/>
      <c r="U571" s="152" t="s">
        <v>445</v>
      </c>
    </row>
    <row r="572" spans="1:21" s="154" customFormat="1" ht="87">
      <c r="A572" s="222">
        <v>88658</v>
      </c>
      <c r="B572" s="153"/>
      <c r="C572" s="153" t="s">
        <v>443</v>
      </c>
      <c r="D572" s="153" t="s">
        <v>435</v>
      </c>
      <c r="E572" s="153" t="s">
        <v>1792</v>
      </c>
      <c r="F572" s="153" t="s">
        <v>1276</v>
      </c>
      <c r="G572" s="151" t="s">
        <v>57</v>
      </c>
      <c r="H572" s="151" t="s">
        <v>67</v>
      </c>
      <c r="I572" s="83" t="s">
        <v>437</v>
      </c>
      <c r="J572" s="83" t="s">
        <v>437</v>
      </c>
      <c r="K572" s="84" t="s">
        <v>166</v>
      </c>
      <c r="L572" s="84" t="s">
        <v>1793</v>
      </c>
      <c r="M572" s="84" t="s">
        <v>1794</v>
      </c>
      <c r="N572" s="84" t="s">
        <v>162</v>
      </c>
      <c r="O572" s="84" t="s">
        <v>163</v>
      </c>
      <c r="P572" s="28" t="s">
        <v>1113</v>
      </c>
      <c r="Q572" s="28" t="s">
        <v>1795</v>
      </c>
      <c r="R572" s="227">
        <v>78658</v>
      </c>
      <c r="S572" s="152"/>
      <c r="T572" s="152"/>
      <c r="U572" s="152" t="s">
        <v>445</v>
      </c>
    </row>
    <row r="573" spans="1:21" s="154" customFormat="1" ht="58">
      <c r="A573" s="222">
        <v>78659</v>
      </c>
      <c r="B573" s="153"/>
      <c r="C573" s="153" t="s">
        <v>443</v>
      </c>
      <c r="D573" s="153" t="s">
        <v>435</v>
      </c>
      <c r="E573" s="153" t="s">
        <v>1796</v>
      </c>
      <c r="F573" s="153" t="s">
        <v>1276</v>
      </c>
      <c r="G573" s="151" t="s">
        <v>57</v>
      </c>
      <c r="H573" s="151" t="s">
        <v>67</v>
      </c>
      <c r="I573" s="83" t="s">
        <v>437</v>
      </c>
      <c r="J573" s="83" t="s">
        <v>437</v>
      </c>
      <c r="K573" s="84" t="s">
        <v>159</v>
      </c>
      <c r="L573" s="84" t="s">
        <v>1797</v>
      </c>
      <c r="M573" s="84" t="s">
        <v>1798</v>
      </c>
      <c r="N573" s="84" t="s">
        <v>1799</v>
      </c>
      <c r="O573" s="84" t="s">
        <v>163</v>
      </c>
      <c r="P573" s="28" t="s">
        <v>1113</v>
      </c>
      <c r="Q573" s="28" t="s">
        <v>1800</v>
      </c>
      <c r="R573" s="227"/>
      <c r="S573" s="152"/>
      <c r="T573" s="152"/>
      <c r="U573" s="152" t="s">
        <v>445</v>
      </c>
    </row>
    <row r="574" spans="1:21" s="154" customFormat="1" ht="58">
      <c r="A574" s="222">
        <v>88659</v>
      </c>
      <c r="B574" s="153"/>
      <c r="C574" s="153" t="s">
        <v>443</v>
      </c>
      <c r="D574" s="153" t="s">
        <v>435</v>
      </c>
      <c r="E574" s="153" t="s">
        <v>1796</v>
      </c>
      <c r="F574" s="153" t="s">
        <v>1276</v>
      </c>
      <c r="G574" s="151" t="s">
        <v>57</v>
      </c>
      <c r="H574" s="151" t="s">
        <v>67</v>
      </c>
      <c r="I574" s="83" t="s">
        <v>437</v>
      </c>
      <c r="J574" s="83" t="s">
        <v>437</v>
      </c>
      <c r="K574" s="84" t="s">
        <v>166</v>
      </c>
      <c r="L574" s="84" t="s">
        <v>1797</v>
      </c>
      <c r="M574" s="84" t="s">
        <v>1798</v>
      </c>
      <c r="N574" s="84" t="s">
        <v>1801</v>
      </c>
      <c r="O574" s="84" t="s">
        <v>163</v>
      </c>
      <c r="P574" s="28" t="s">
        <v>1113</v>
      </c>
      <c r="Q574" s="28" t="s">
        <v>1800</v>
      </c>
      <c r="R574" s="227">
        <v>78659</v>
      </c>
      <c r="S574" s="152"/>
      <c r="T574" s="152"/>
      <c r="U574" s="152" t="s">
        <v>445</v>
      </c>
    </row>
    <row r="575" spans="1:21" s="154" customFormat="1" ht="145">
      <c r="A575" s="220">
        <v>78667</v>
      </c>
      <c r="B575" s="196"/>
      <c r="C575" s="196" t="s">
        <v>259</v>
      </c>
      <c r="D575" s="196" t="s">
        <v>259</v>
      </c>
      <c r="E575" s="196" t="s">
        <v>1802</v>
      </c>
      <c r="F575" s="196" t="s">
        <v>1276</v>
      </c>
      <c r="G575" s="198" t="s">
        <v>57</v>
      </c>
      <c r="H575" s="198" t="s">
        <v>67</v>
      </c>
      <c r="I575" s="199" t="s">
        <v>261</v>
      </c>
      <c r="J575" s="199" t="s">
        <v>261</v>
      </c>
      <c r="K575" s="209" t="s">
        <v>159</v>
      </c>
      <c r="L575" s="209" t="s">
        <v>1803</v>
      </c>
      <c r="M575" s="209" t="s">
        <v>1804</v>
      </c>
      <c r="N575" s="209" t="s">
        <v>1805</v>
      </c>
      <c r="O575" s="209" t="s">
        <v>163</v>
      </c>
      <c r="P575" s="200" t="s">
        <v>1113</v>
      </c>
      <c r="Q575" s="200" t="s">
        <v>1806</v>
      </c>
      <c r="R575" s="228"/>
      <c r="S575" s="201"/>
      <c r="T575" s="201"/>
      <c r="U575" s="201" t="s">
        <v>851</v>
      </c>
    </row>
    <row r="576" spans="1:21" s="154" customFormat="1" ht="145">
      <c r="A576" s="220">
        <v>88667</v>
      </c>
      <c r="B576" s="196"/>
      <c r="C576" s="196" t="s">
        <v>259</v>
      </c>
      <c r="D576" s="196" t="s">
        <v>259</v>
      </c>
      <c r="E576" s="196" t="s">
        <v>1802</v>
      </c>
      <c r="F576" s="196" t="s">
        <v>1276</v>
      </c>
      <c r="G576" s="198" t="s">
        <v>57</v>
      </c>
      <c r="H576" s="198" t="s">
        <v>67</v>
      </c>
      <c r="I576" s="199" t="s">
        <v>261</v>
      </c>
      <c r="J576" s="199" t="s">
        <v>261</v>
      </c>
      <c r="K576" s="209" t="s">
        <v>166</v>
      </c>
      <c r="L576" s="209" t="s">
        <v>1803</v>
      </c>
      <c r="M576" s="209" t="s">
        <v>1804</v>
      </c>
      <c r="N576" s="209" t="s">
        <v>1807</v>
      </c>
      <c r="O576" s="209" t="s">
        <v>163</v>
      </c>
      <c r="P576" s="200" t="s">
        <v>1113</v>
      </c>
      <c r="Q576" s="200" t="s">
        <v>1806</v>
      </c>
      <c r="R576" s="228">
        <v>78667</v>
      </c>
      <c r="S576" s="201"/>
      <c r="T576" s="201"/>
      <c r="U576" s="201" t="s">
        <v>851</v>
      </c>
    </row>
    <row r="577" spans="1:21" s="3" customFormat="1" ht="145">
      <c r="A577" s="220">
        <v>78676</v>
      </c>
      <c r="B577" s="196"/>
      <c r="C577" s="196" t="s">
        <v>259</v>
      </c>
      <c r="D577" s="196" t="s">
        <v>259</v>
      </c>
      <c r="E577" s="196" t="s">
        <v>1808</v>
      </c>
      <c r="F577" s="196" t="s">
        <v>1276</v>
      </c>
      <c r="G577" s="198" t="s">
        <v>57</v>
      </c>
      <c r="H577" s="198" t="s">
        <v>67</v>
      </c>
      <c r="I577" s="199" t="s">
        <v>261</v>
      </c>
      <c r="J577" s="199" t="s">
        <v>261</v>
      </c>
      <c r="K577" s="209" t="s">
        <v>159</v>
      </c>
      <c r="L577" s="209" t="s">
        <v>1809</v>
      </c>
      <c r="M577" s="209" t="s">
        <v>1810</v>
      </c>
      <c r="N577" s="209" t="s">
        <v>1811</v>
      </c>
      <c r="O577" s="209" t="s">
        <v>163</v>
      </c>
      <c r="P577" s="200" t="s">
        <v>1113</v>
      </c>
      <c r="Q577" s="200" t="s">
        <v>1812</v>
      </c>
      <c r="R577" s="228"/>
      <c r="S577" s="201"/>
      <c r="T577" s="201"/>
      <c r="U577" s="201" t="s">
        <v>851</v>
      </c>
    </row>
    <row r="578" spans="1:21" s="3" customFormat="1" ht="145">
      <c r="A578" s="220">
        <v>88676</v>
      </c>
      <c r="B578" s="196"/>
      <c r="C578" s="196" t="s">
        <v>259</v>
      </c>
      <c r="D578" s="196" t="s">
        <v>259</v>
      </c>
      <c r="E578" s="196" t="s">
        <v>1808</v>
      </c>
      <c r="F578" s="196" t="s">
        <v>1276</v>
      </c>
      <c r="G578" s="198" t="s">
        <v>57</v>
      </c>
      <c r="H578" s="198" t="s">
        <v>67</v>
      </c>
      <c r="I578" s="199" t="s">
        <v>261</v>
      </c>
      <c r="J578" s="199" t="s">
        <v>261</v>
      </c>
      <c r="K578" s="209" t="s">
        <v>166</v>
      </c>
      <c r="L578" s="209" t="s">
        <v>1809</v>
      </c>
      <c r="M578" s="209" t="s">
        <v>1810</v>
      </c>
      <c r="N578" s="209" t="s">
        <v>162</v>
      </c>
      <c r="O578" s="209" t="s">
        <v>163</v>
      </c>
      <c r="P578" s="200" t="s">
        <v>1113</v>
      </c>
      <c r="Q578" s="200" t="s">
        <v>1812</v>
      </c>
      <c r="R578" s="228">
        <v>78676</v>
      </c>
      <c r="S578" s="201"/>
      <c r="T578" s="201"/>
      <c r="U578" s="201" t="s">
        <v>851</v>
      </c>
    </row>
    <row r="579" spans="1:21" s="3" customFormat="1" ht="188.5">
      <c r="A579" s="220">
        <v>78677</v>
      </c>
      <c r="B579" s="196"/>
      <c r="C579" s="196" t="s">
        <v>259</v>
      </c>
      <c r="D579" s="196" t="s">
        <v>259</v>
      </c>
      <c r="E579" s="196" t="s">
        <v>1813</v>
      </c>
      <c r="F579" s="196" t="s">
        <v>1276</v>
      </c>
      <c r="G579" s="198" t="s">
        <v>57</v>
      </c>
      <c r="H579" s="198" t="s">
        <v>67</v>
      </c>
      <c r="I579" s="199" t="s">
        <v>261</v>
      </c>
      <c r="J579" s="199" t="s">
        <v>261</v>
      </c>
      <c r="K579" s="209" t="s">
        <v>159</v>
      </c>
      <c r="L579" s="209" t="s">
        <v>1814</v>
      </c>
      <c r="M579" s="209" t="s">
        <v>1815</v>
      </c>
      <c r="N579" s="209" t="s">
        <v>162</v>
      </c>
      <c r="O579" s="209" t="s">
        <v>163</v>
      </c>
      <c r="P579" s="200" t="s">
        <v>1113</v>
      </c>
      <c r="Q579" s="200" t="s">
        <v>1816</v>
      </c>
      <c r="R579" s="228"/>
      <c r="S579" s="201"/>
      <c r="T579" s="201"/>
      <c r="U579" s="201" t="s">
        <v>851</v>
      </c>
    </row>
    <row r="580" spans="1:21" s="3" customFormat="1" ht="188.5">
      <c r="A580" s="220">
        <v>88677</v>
      </c>
      <c r="B580" s="196"/>
      <c r="C580" s="196" t="s">
        <v>259</v>
      </c>
      <c r="D580" s="196" t="s">
        <v>259</v>
      </c>
      <c r="E580" s="196" t="s">
        <v>1813</v>
      </c>
      <c r="F580" s="196" t="s">
        <v>1276</v>
      </c>
      <c r="G580" s="198" t="s">
        <v>57</v>
      </c>
      <c r="H580" s="198" t="s">
        <v>67</v>
      </c>
      <c r="I580" s="199" t="s">
        <v>261</v>
      </c>
      <c r="J580" s="199" t="s">
        <v>261</v>
      </c>
      <c r="K580" s="209" t="s">
        <v>166</v>
      </c>
      <c r="L580" s="209" t="s">
        <v>1814</v>
      </c>
      <c r="M580" s="209" t="s">
        <v>1815</v>
      </c>
      <c r="N580" s="209" t="s">
        <v>162</v>
      </c>
      <c r="O580" s="209" t="s">
        <v>163</v>
      </c>
      <c r="P580" s="200" t="s">
        <v>1113</v>
      </c>
      <c r="Q580" s="200" t="s">
        <v>1816</v>
      </c>
      <c r="R580" s="228">
        <v>78677</v>
      </c>
      <c r="S580" s="201"/>
      <c r="T580" s="201"/>
      <c r="U580" s="201" t="s">
        <v>851</v>
      </c>
    </row>
    <row r="581" spans="1:21" s="3" customFormat="1" ht="101.5">
      <c r="A581" s="220">
        <v>78682</v>
      </c>
      <c r="B581" s="196"/>
      <c r="C581" s="196" t="s">
        <v>259</v>
      </c>
      <c r="D581" s="196" t="s">
        <v>259</v>
      </c>
      <c r="E581" s="196" t="s">
        <v>1817</v>
      </c>
      <c r="F581" s="196" t="s">
        <v>1276</v>
      </c>
      <c r="G581" s="198" t="s">
        <v>57</v>
      </c>
      <c r="H581" s="198" t="s">
        <v>67</v>
      </c>
      <c r="I581" s="199" t="s">
        <v>261</v>
      </c>
      <c r="J581" s="199" t="s">
        <v>261</v>
      </c>
      <c r="K581" s="209" t="s">
        <v>159</v>
      </c>
      <c r="L581" s="209" t="s">
        <v>1818</v>
      </c>
      <c r="M581" s="209" t="s">
        <v>1819</v>
      </c>
      <c r="N581" s="209" t="s">
        <v>1820</v>
      </c>
      <c r="O581" s="209" t="s">
        <v>163</v>
      </c>
      <c r="P581" s="200" t="s">
        <v>1113</v>
      </c>
      <c r="Q581" s="200" t="s">
        <v>1821</v>
      </c>
      <c r="R581" s="228"/>
      <c r="S581" s="201"/>
      <c r="T581" s="201"/>
      <c r="U581" s="201" t="s">
        <v>851</v>
      </c>
    </row>
    <row r="582" spans="1:21" s="3" customFormat="1" ht="116">
      <c r="A582" s="220">
        <v>88682</v>
      </c>
      <c r="B582" s="196"/>
      <c r="C582" s="196" t="s">
        <v>259</v>
      </c>
      <c r="D582" s="196" t="s">
        <v>259</v>
      </c>
      <c r="E582" s="196" t="s">
        <v>1817</v>
      </c>
      <c r="F582" s="196" t="s">
        <v>1276</v>
      </c>
      <c r="G582" s="198" t="s">
        <v>57</v>
      </c>
      <c r="H582" s="198" t="s">
        <v>67</v>
      </c>
      <c r="I582" s="199" t="s">
        <v>261</v>
      </c>
      <c r="J582" s="199" t="s">
        <v>261</v>
      </c>
      <c r="K582" s="209" t="s">
        <v>166</v>
      </c>
      <c r="L582" s="209" t="s">
        <v>1818</v>
      </c>
      <c r="M582" s="209" t="s">
        <v>1819</v>
      </c>
      <c r="N582" s="209" t="s">
        <v>1822</v>
      </c>
      <c r="O582" s="209" t="s">
        <v>163</v>
      </c>
      <c r="P582" s="200" t="s">
        <v>1113</v>
      </c>
      <c r="Q582" s="200" t="s">
        <v>1821</v>
      </c>
      <c r="R582" s="228">
        <v>78682</v>
      </c>
      <c r="S582" s="201"/>
      <c r="T582" s="201"/>
      <c r="U582" s="201" t="s">
        <v>851</v>
      </c>
    </row>
    <row r="583" spans="1:21" s="154" customFormat="1" ht="118">
      <c r="A583" s="222">
        <v>78683</v>
      </c>
      <c r="B583" s="153"/>
      <c r="C583" s="153" t="s">
        <v>443</v>
      </c>
      <c r="D583" s="153" t="s">
        <v>443</v>
      </c>
      <c r="E583" s="153" t="s">
        <v>1823</v>
      </c>
      <c r="F583" s="153" t="s">
        <v>1276</v>
      </c>
      <c r="G583" s="151" t="s">
        <v>57</v>
      </c>
      <c r="H583" s="151" t="s">
        <v>67</v>
      </c>
      <c r="I583" s="83" t="s">
        <v>437</v>
      </c>
      <c r="J583" s="83" t="s">
        <v>437</v>
      </c>
      <c r="K583" s="84" t="s">
        <v>159</v>
      </c>
      <c r="L583" s="84" t="s">
        <v>1824</v>
      </c>
      <c r="M583" s="84" t="s">
        <v>1825</v>
      </c>
      <c r="N583" s="84" t="s">
        <v>1826</v>
      </c>
      <c r="O583" s="84" t="s">
        <v>163</v>
      </c>
      <c r="P583" s="28" t="s">
        <v>1113</v>
      </c>
      <c r="Q583" s="28" t="s">
        <v>1827</v>
      </c>
      <c r="R583" s="227"/>
      <c r="S583" s="152"/>
      <c r="T583" s="152"/>
      <c r="U583" s="152" t="s">
        <v>445</v>
      </c>
    </row>
    <row r="584" spans="1:21" s="154" customFormat="1" ht="118">
      <c r="A584" s="222">
        <v>88683</v>
      </c>
      <c r="B584" s="153"/>
      <c r="C584" s="153" t="s">
        <v>443</v>
      </c>
      <c r="D584" s="153" t="s">
        <v>443</v>
      </c>
      <c r="E584" s="153" t="s">
        <v>1823</v>
      </c>
      <c r="F584" s="153" t="s">
        <v>1276</v>
      </c>
      <c r="G584" s="151" t="s">
        <v>57</v>
      </c>
      <c r="H584" s="151" t="s">
        <v>67</v>
      </c>
      <c r="I584" s="83" t="s">
        <v>437</v>
      </c>
      <c r="J584" s="83" t="s">
        <v>437</v>
      </c>
      <c r="K584" s="84" t="s">
        <v>166</v>
      </c>
      <c r="L584" s="84" t="s">
        <v>1824</v>
      </c>
      <c r="M584" s="84" t="s">
        <v>1825</v>
      </c>
      <c r="N584" s="84" t="s">
        <v>1828</v>
      </c>
      <c r="O584" s="84" t="s">
        <v>163</v>
      </c>
      <c r="P584" s="28" t="s">
        <v>1113</v>
      </c>
      <c r="Q584" s="28" t="s">
        <v>1827</v>
      </c>
      <c r="R584" s="227">
        <v>78683</v>
      </c>
      <c r="S584" s="152"/>
      <c r="T584" s="152"/>
      <c r="U584" s="152" t="s">
        <v>445</v>
      </c>
    </row>
    <row r="585" spans="1:21" s="154" customFormat="1" ht="149">
      <c r="A585" s="222">
        <v>78691</v>
      </c>
      <c r="B585" s="153"/>
      <c r="C585" s="153" t="s">
        <v>443</v>
      </c>
      <c r="D585" s="196" t="s">
        <v>259</v>
      </c>
      <c r="E585" s="153" t="s">
        <v>1829</v>
      </c>
      <c r="F585" s="153" t="s">
        <v>1276</v>
      </c>
      <c r="G585" s="151" t="s">
        <v>57</v>
      </c>
      <c r="H585" s="151" t="s">
        <v>67</v>
      </c>
      <c r="I585" s="83" t="s">
        <v>437</v>
      </c>
      <c r="J585" s="199" t="s">
        <v>261</v>
      </c>
      <c r="K585" s="84" t="s">
        <v>159</v>
      </c>
      <c r="L585" s="84" t="s">
        <v>1830</v>
      </c>
      <c r="M585" s="84" t="s">
        <v>1831</v>
      </c>
      <c r="N585" s="84" t="s">
        <v>1832</v>
      </c>
      <c r="O585" s="84" t="s">
        <v>163</v>
      </c>
      <c r="P585" s="28" t="s">
        <v>1113</v>
      </c>
      <c r="Q585" s="28" t="s">
        <v>1833</v>
      </c>
      <c r="R585" s="227"/>
      <c r="S585" s="152"/>
      <c r="T585" s="152"/>
      <c r="U585" s="152" t="s">
        <v>883</v>
      </c>
    </row>
    <row r="586" spans="1:21" s="202" customFormat="1" ht="149">
      <c r="A586" s="220">
        <v>88691</v>
      </c>
      <c r="B586" s="196"/>
      <c r="C586" s="196" t="s">
        <v>259</v>
      </c>
      <c r="D586" s="196" t="s">
        <v>259</v>
      </c>
      <c r="E586" s="196" t="s">
        <v>1829</v>
      </c>
      <c r="F586" s="196" t="s">
        <v>1276</v>
      </c>
      <c r="G586" s="198" t="s">
        <v>57</v>
      </c>
      <c r="H586" s="198" t="s">
        <v>67</v>
      </c>
      <c r="I586" s="83" t="s">
        <v>261</v>
      </c>
      <c r="J586" s="83" t="s">
        <v>261</v>
      </c>
      <c r="K586" s="209" t="s">
        <v>166</v>
      </c>
      <c r="L586" s="209" t="s">
        <v>1830</v>
      </c>
      <c r="M586" s="209" t="s">
        <v>1834</v>
      </c>
      <c r="N586" s="209" t="s">
        <v>1801</v>
      </c>
      <c r="O586" s="209" t="s">
        <v>163</v>
      </c>
      <c r="P586" s="200" t="s">
        <v>1113</v>
      </c>
      <c r="Q586" s="200" t="s">
        <v>1833</v>
      </c>
      <c r="R586" s="228">
        <v>78691</v>
      </c>
      <c r="S586" s="201"/>
      <c r="T586" s="201"/>
      <c r="U586" s="201" t="s">
        <v>265</v>
      </c>
    </row>
    <row r="587" spans="1:21" s="202" customFormat="1" ht="101.5">
      <c r="A587" s="220">
        <v>78803</v>
      </c>
      <c r="B587" s="196"/>
      <c r="C587" s="196" t="s">
        <v>259</v>
      </c>
      <c r="D587" s="196" t="s">
        <v>259</v>
      </c>
      <c r="E587" s="196" t="s">
        <v>1835</v>
      </c>
      <c r="F587" s="196" t="s">
        <v>1276</v>
      </c>
      <c r="G587" s="198" t="s">
        <v>57</v>
      </c>
      <c r="H587" s="198" t="s">
        <v>67</v>
      </c>
      <c r="I587" s="83" t="s">
        <v>261</v>
      </c>
      <c r="J587" s="83" t="s">
        <v>261</v>
      </c>
      <c r="K587" s="209" t="s">
        <v>159</v>
      </c>
      <c r="L587" s="209" t="s">
        <v>1836</v>
      </c>
      <c r="M587" s="209" t="s">
        <v>1837</v>
      </c>
      <c r="N587" s="209" t="s">
        <v>1838</v>
      </c>
      <c r="O587" s="209" t="s">
        <v>163</v>
      </c>
      <c r="P587" s="200" t="s">
        <v>1113</v>
      </c>
      <c r="Q587" s="200" t="s">
        <v>1839</v>
      </c>
      <c r="R587" s="228"/>
      <c r="S587" s="201"/>
      <c r="T587" s="201"/>
      <c r="U587" s="201" t="s">
        <v>265</v>
      </c>
    </row>
    <row r="588" spans="1:21" s="202" customFormat="1" ht="101.5">
      <c r="A588" s="220">
        <v>88803</v>
      </c>
      <c r="B588" s="196"/>
      <c r="C588" s="196" t="s">
        <v>259</v>
      </c>
      <c r="D588" s="196" t="s">
        <v>259</v>
      </c>
      <c r="E588" s="196" t="s">
        <v>1835</v>
      </c>
      <c r="F588" s="196" t="s">
        <v>1276</v>
      </c>
      <c r="G588" s="198" t="s">
        <v>57</v>
      </c>
      <c r="H588" s="198" t="s">
        <v>67</v>
      </c>
      <c r="I588" s="83" t="s">
        <v>261</v>
      </c>
      <c r="J588" s="83" t="s">
        <v>261</v>
      </c>
      <c r="K588" s="209" t="s">
        <v>166</v>
      </c>
      <c r="L588" s="209" t="s">
        <v>1836</v>
      </c>
      <c r="M588" s="209" t="s">
        <v>1837</v>
      </c>
      <c r="N588" s="209" t="s">
        <v>1840</v>
      </c>
      <c r="O588" s="209" t="s">
        <v>163</v>
      </c>
      <c r="P588" s="200" t="s">
        <v>1113</v>
      </c>
      <c r="Q588" s="200" t="s">
        <v>1841</v>
      </c>
      <c r="R588" s="228">
        <v>78803</v>
      </c>
      <c r="S588" s="201"/>
      <c r="T588" s="201"/>
      <c r="U588" s="201" t="s">
        <v>265</v>
      </c>
    </row>
    <row r="589" spans="1:21" s="202" customFormat="1" ht="116">
      <c r="A589" s="207">
        <v>75120</v>
      </c>
      <c r="B589" s="196"/>
      <c r="C589" s="196" t="s">
        <v>259</v>
      </c>
      <c r="D589" s="196" t="s">
        <v>259</v>
      </c>
      <c r="E589" s="196" t="s">
        <v>1842</v>
      </c>
      <c r="F589" s="196" t="s">
        <v>1276</v>
      </c>
      <c r="G589" s="198" t="s">
        <v>57</v>
      </c>
      <c r="H589" s="198" t="s">
        <v>67</v>
      </c>
      <c r="I589" s="83" t="s">
        <v>261</v>
      </c>
      <c r="J589" s="83" t="s">
        <v>261</v>
      </c>
      <c r="K589" s="209" t="s">
        <v>159</v>
      </c>
      <c r="L589" s="209" t="s">
        <v>1843</v>
      </c>
      <c r="M589" s="209" t="s">
        <v>1844</v>
      </c>
      <c r="N589" s="209" t="s">
        <v>1845</v>
      </c>
      <c r="O589" s="209" t="s">
        <v>163</v>
      </c>
      <c r="P589" s="196"/>
      <c r="Q589" s="200" t="s">
        <v>680</v>
      </c>
      <c r="R589" s="228"/>
      <c r="S589" s="201"/>
      <c r="T589" s="201"/>
      <c r="U589" s="201" t="s">
        <v>265</v>
      </c>
    </row>
    <row r="590" spans="1:21" s="202" customFormat="1" ht="118">
      <c r="A590" s="207">
        <v>85120</v>
      </c>
      <c r="B590" s="196"/>
      <c r="C590" s="196" t="s">
        <v>259</v>
      </c>
      <c r="D590" s="196" t="s">
        <v>259</v>
      </c>
      <c r="E590" s="196" t="s">
        <v>1842</v>
      </c>
      <c r="F590" s="196" t="s">
        <v>1276</v>
      </c>
      <c r="G590" s="198" t="s">
        <v>57</v>
      </c>
      <c r="H590" s="198" t="s">
        <v>67</v>
      </c>
      <c r="I590" s="83" t="s">
        <v>261</v>
      </c>
      <c r="J590" s="83" t="s">
        <v>261</v>
      </c>
      <c r="K590" s="209" t="s">
        <v>166</v>
      </c>
      <c r="L590" s="209" t="s">
        <v>1843</v>
      </c>
      <c r="M590" s="209" t="s">
        <v>1846</v>
      </c>
      <c r="N590" s="209" t="s">
        <v>1847</v>
      </c>
      <c r="O590" s="209" t="s">
        <v>163</v>
      </c>
      <c r="P590" s="196"/>
      <c r="Q590" s="200" t="s">
        <v>680</v>
      </c>
      <c r="R590" s="228">
        <v>75120</v>
      </c>
      <c r="S590" s="201"/>
      <c r="T590" s="201"/>
      <c r="U590" s="201" t="s">
        <v>265</v>
      </c>
    </row>
    <row r="591" spans="1:21" s="202" customFormat="1" ht="87">
      <c r="A591" s="207">
        <v>75121</v>
      </c>
      <c r="B591" s="196"/>
      <c r="C591" s="196" t="s">
        <v>259</v>
      </c>
      <c r="D591" s="196" t="s">
        <v>259</v>
      </c>
      <c r="E591" s="196" t="s">
        <v>1848</v>
      </c>
      <c r="F591" s="196" t="s">
        <v>1276</v>
      </c>
      <c r="G591" s="198" t="s">
        <v>57</v>
      </c>
      <c r="H591" s="198" t="s">
        <v>67</v>
      </c>
      <c r="I591" s="83" t="s">
        <v>261</v>
      </c>
      <c r="J591" s="83" t="s">
        <v>261</v>
      </c>
      <c r="K591" s="209" t="s">
        <v>159</v>
      </c>
      <c r="L591" s="209" t="s">
        <v>1849</v>
      </c>
      <c r="M591" s="209" t="s">
        <v>1850</v>
      </c>
      <c r="N591" s="209" t="s">
        <v>888</v>
      </c>
      <c r="O591" s="209" t="s">
        <v>163</v>
      </c>
      <c r="P591" s="196"/>
      <c r="Q591" s="200" t="s">
        <v>1851</v>
      </c>
      <c r="R591" s="228"/>
      <c r="S591" s="201"/>
      <c r="T591" s="201"/>
      <c r="U591" s="201" t="s">
        <v>265</v>
      </c>
    </row>
    <row r="592" spans="1:21" s="202" customFormat="1" ht="87">
      <c r="A592" s="207">
        <v>85121</v>
      </c>
      <c r="B592" s="196"/>
      <c r="C592" s="196" t="s">
        <v>259</v>
      </c>
      <c r="D592" s="196" t="s">
        <v>259</v>
      </c>
      <c r="E592" s="196" t="s">
        <v>1848</v>
      </c>
      <c r="F592" s="196" t="s">
        <v>1276</v>
      </c>
      <c r="G592" s="198" t="s">
        <v>57</v>
      </c>
      <c r="H592" s="198" t="s">
        <v>67</v>
      </c>
      <c r="I592" s="83" t="s">
        <v>261</v>
      </c>
      <c r="J592" s="83" t="s">
        <v>261</v>
      </c>
      <c r="K592" s="209" t="s">
        <v>166</v>
      </c>
      <c r="L592" s="209" t="s">
        <v>1849</v>
      </c>
      <c r="M592" s="209" t="s">
        <v>1850</v>
      </c>
      <c r="N592" s="209" t="s">
        <v>891</v>
      </c>
      <c r="O592" s="209" t="s">
        <v>163</v>
      </c>
      <c r="P592" s="196"/>
      <c r="Q592" s="200" t="s">
        <v>1851</v>
      </c>
      <c r="R592" s="228">
        <v>75121</v>
      </c>
      <c r="S592" s="201"/>
      <c r="T592" s="201"/>
      <c r="U592" s="201" t="s">
        <v>265</v>
      </c>
    </row>
    <row r="593" spans="1:21" s="154" customFormat="1" ht="87">
      <c r="A593" s="148">
        <v>78221</v>
      </c>
      <c r="B593" s="153"/>
      <c r="C593" s="153" t="s">
        <v>443</v>
      </c>
      <c r="D593" s="153" t="s">
        <v>435</v>
      </c>
      <c r="E593" s="153" t="s">
        <v>1848</v>
      </c>
      <c r="F593" s="153" t="s">
        <v>1276</v>
      </c>
      <c r="G593" s="151" t="s">
        <v>60</v>
      </c>
      <c r="H593" s="151" t="s">
        <v>67</v>
      </c>
      <c r="I593" s="83" t="s">
        <v>437</v>
      </c>
      <c r="J593" s="83" t="s">
        <v>437</v>
      </c>
      <c r="K593" s="84" t="s">
        <v>159</v>
      </c>
      <c r="L593" s="84" t="s">
        <v>1852</v>
      </c>
      <c r="M593" s="84" t="s">
        <v>1853</v>
      </c>
      <c r="N593" s="84" t="s">
        <v>162</v>
      </c>
      <c r="O593" s="84" t="s">
        <v>163</v>
      </c>
      <c r="P593" s="153"/>
      <c r="Q593" s="28" t="s">
        <v>1851</v>
      </c>
      <c r="R593" s="227"/>
      <c r="S593" s="152"/>
      <c r="T593" s="152"/>
      <c r="U593" s="152" t="s">
        <v>445</v>
      </c>
    </row>
    <row r="594" spans="1:21" s="154" customFormat="1" ht="87">
      <c r="A594" s="148">
        <v>88221</v>
      </c>
      <c r="B594" s="153"/>
      <c r="C594" s="153" t="s">
        <v>443</v>
      </c>
      <c r="D594" s="153" t="s">
        <v>435</v>
      </c>
      <c r="E594" s="153" t="s">
        <v>1848</v>
      </c>
      <c r="F594" s="153" t="s">
        <v>1276</v>
      </c>
      <c r="G594" s="151" t="s">
        <v>60</v>
      </c>
      <c r="H594" s="151" t="s">
        <v>67</v>
      </c>
      <c r="I594" s="83" t="s">
        <v>437</v>
      </c>
      <c r="J594" s="83" t="s">
        <v>437</v>
      </c>
      <c r="K594" s="84" t="s">
        <v>166</v>
      </c>
      <c r="L594" s="84" t="s">
        <v>1852</v>
      </c>
      <c r="M594" s="84" t="s">
        <v>1854</v>
      </c>
      <c r="N594" s="84" t="s">
        <v>162</v>
      </c>
      <c r="O594" s="84" t="s">
        <v>163</v>
      </c>
      <c r="P594" s="153"/>
      <c r="Q594" s="28" t="s">
        <v>1851</v>
      </c>
      <c r="R594" s="227">
        <v>78221</v>
      </c>
      <c r="S594" s="152"/>
      <c r="T594" s="152"/>
      <c r="U594" s="152" t="s">
        <v>445</v>
      </c>
    </row>
    <row r="595" spans="1:21" s="3" customFormat="1" ht="132.5">
      <c r="A595" s="147">
        <v>78802</v>
      </c>
      <c r="B595" s="88"/>
      <c r="C595" s="88" t="s">
        <v>176</v>
      </c>
      <c r="D595" s="88" t="s">
        <v>176</v>
      </c>
      <c r="E595" s="88"/>
      <c r="F595" s="88" t="s">
        <v>1276</v>
      </c>
      <c r="G595" s="86" t="s">
        <v>61</v>
      </c>
      <c r="H595" s="86" t="s">
        <v>67</v>
      </c>
      <c r="I595" s="19" t="s">
        <v>158</v>
      </c>
      <c r="J595" s="19" t="s">
        <v>158</v>
      </c>
      <c r="K595" s="20" t="s">
        <v>159</v>
      </c>
      <c r="L595" s="20" t="s">
        <v>1855</v>
      </c>
      <c r="M595" s="20" t="s">
        <v>1856</v>
      </c>
      <c r="N595" s="20" t="s">
        <v>1845</v>
      </c>
      <c r="O595" s="20" t="s">
        <v>163</v>
      </c>
      <c r="P595" s="21" t="s">
        <v>1113</v>
      </c>
      <c r="Q595" s="21" t="s">
        <v>1857</v>
      </c>
      <c r="R595" s="87"/>
      <c r="S595" s="30"/>
      <c r="T595" s="30"/>
      <c r="U595" s="30"/>
    </row>
    <row r="596" spans="1:21" s="173" customFormat="1" ht="132.5">
      <c r="A596" s="147">
        <v>88802</v>
      </c>
      <c r="B596" s="88"/>
      <c r="C596" s="88" t="s">
        <v>176</v>
      </c>
      <c r="D596" s="88" t="s">
        <v>176</v>
      </c>
      <c r="E596" s="88"/>
      <c r="F596" s="88" t="s">
        <v>1276</v>
      </c>
      <c r="G596" s="86" t="s">
        <v>61</v>
      </c>
      <c r="H596" s="86" t="s">
        <v>67</v>
      </c>
      <c r="I596" s="19" t="s">
        <v>158</v>
      </c>
      <c r="J596" s="19" t="s">
        <v>158</v>
      </c>
      <c r="K596" s="20" t="s">
        <v>166</v>
      </c>
      <c r="L596" s="20" t="s">
        <v>1855</v>
      </c>
      <c r="M596" s="20" t="s">
        <v>1856</v>
      </c>
      <c r="N596" s="20" t="s">
        <v>162</v>
      </c>
      <c r="O596" s="20" t="s">
        <v>163</v>
      </c>
      <c r="P596" s="21" t="s">
        <v>1113</v>
      </c>
      <c r="Q596" s="21" t="s">
        <v>1857</v>
      </c>
      <c r="R596" s="87">
        <v>78802</v>
      </c>
      <c r="S596" s="30"/>
      <c r="T596" s="30"/>
      <c r="U596" s="30"/>
    </row>
    <row r="597" spans="1:21" s="154" customFormat="1" ht="161.5">
      <c r="A597" s="148">
        <v>78673</v>
      </c>
      <c r="B597" s="153"/>
      <c r="C597" s="153" t="s">
        <v>443</v>
      </c>
      <c r="D597" s="153" t="s">
        <v>259</v>
      </c>
      <c r="E597" s="153" t="s">
        <v>1426</v>
      </c>
      <c r="F597" s="153" t="s">
        <v>1276</v>
      </c>
      <c r="G597" s="151" t="s">
        <v>61</v>
      </c>
      <c r="H597" s="151" t="s">
        <v>75</v>
      </c>
      <c r="I597" s="83" t="s">
        <v>437</v>
      </c>
      <c r="J597" s="199" t="s">
        <v>261</v>
      </c>
      <c r="K597" s="84" t="s">
        <v>159</v>
      </c>
      <c r="L597" s="84" t="s">
        <v>1858</v>
      </c>
      <c r="M597" s="84" t="s">
        <v>1859</v>
      </c>
      <c r="N597" s="84" t="s">
        <v>1860</v>
      </c>
      <c r="O597" s="84" t="s">
        <v>163</v>
      </c>
      <c r="P597" s="28" t="s">
        <v>1113</v>
      </c>
      <c r="Q597" s="28" t="s">
        <v>1861</v>
      </c>
      <c r="R597" s="227"/>
      <c r="S597" s="152"/>
      <c r="T597" s="152"/>
      <c r="U597" s="152" t="s">
        <v>883</v>
      </c>
    </row>
    <row r="598" spans="1:21" s="154" customFormat="1" ht="161.5">
      <c r="A598" s="148">
        <v>88673</v>
      </c>
      <c r="B598" s="153"/>
      <c r="C598" s="153" t="s">
        <v>443</v>
      </c>
      <c r="D598" s="153" t="s">
        <v>259</v>
      </c>
      <c r="E598" s="153" t="s">
        <v>1426</v>
      </c>
      <c r="F598" s="153" t="s">
        <v>1276</v>
      </c>
      <c r="G598" s="151" t="s">
        <v>61</v>
      </c>
      <c r="H598" s="151" t="s">
        <v>75</v>
      </c>
      <c r="I598" s="83" t="s">
        <v>437</v>
      </c>
      <c r="J598" s="199" t="s">
        <v>261</v>
      </c>
      <c r="K598" s="84" t="s">
        <v>166</v>
      </c>
      <c r="L598" s="84" t="s">
        <v>1858</v>
      </c>
      <c r="M598" s="84" t="s">
        <v>1859</v>
      </c>
      <c r="N598" s="84" t="s">
        <v>1862</v>
      </c>
      <c r="O598" s="84" t="s">
        <v>163</v>
      </c>
      <c r="P598" s="28" t="s">
        <v>1113</v>
      </c>
      <c r="Q598" s="28" t="s">
        <v>1861</v>
      </c>
      <c r="R598" s="227">
        <v>78673</v>
      </c>
      <c r="S598" s="152"/>
      <c r="T598" s="152"/>
      <c r="U598" s="152" t="s">
        <v>883</v>
      </c>
    </row>
    <row r="599" spans="1:21" s="173" customFormat="1" ht="103.5">
      <c r="A599" s="207">
        <v>78674</v>
      </c>
      <c r="B599" s="196"/>
      <c r="C599" s="196" t="s">
        <v>259</v>
      </c>
      <c r="D599" s="196" t="s">
        <v>259</v>
      </c>
      <c r="E599" s="196" t="s">
        <v>1863</v>
      </c>
      <c r="F599" s="196" t="s">
        <v>1276</v>
      </c>
      <c r="G599" s="198" t="s">
        <v>61</v>
      </c>
      <c r="H599" s="198" t="s">
        <v>75</v>
      </c>
      <c r="I599" s="199" t="s">
        <v>261</v>
      </c>
      <c r="J599" s="199" t="s">
        <v>261</v>
      </c>
      <c r="K599" s="209" t="s">
        <v>159</v>
      </c>
      <c r="L599" s="209" t="s">
        <v>1864</v>
      </c>
      <c r="M599" s="209" t="s">
        <v>1865</v>
      </c>
      <c r="N599" s="209" t="s">
        <v>1860</v>
      </c>
      <c r="O599" s="209" t="s">
        <v>163</v>
      </c>
      <c r="P599" s="200" t="s">
        <v>1113</v>
      </c>
      <c r="Q599" s="200" t="s">
        <v>1861</v>
      </c>
      <c r="R599" s="228"/>
      <c r="S599" s="201"/>
      <c r="T599" s="201"/>
      <c r="U599" s="201" t="s">
        <v>851</v>
      </c>
    </row>
    <row r="600" spans="1:21" s="173" customFormat="1" ht="103.5">
      <c r="A600" s="207">
        <v>88674</v>
      </c>
      <c r="B600" s="196"/>
      <c r="C600" s="196" t="s">
        <v>259</v>
      </c>
      <c r="D600" s="196" t="s">
        <v>259</v>
      </c>
      <c r="E600" s="196" t="s">
        <v>1863</v>
      </c>
      <c r="F600" s="196" t="s">
        <v>1276</v>
      </c>
      <c r="G600" s="198" t="s">
        <v>61</v>
      </c>
      <c r="H600" s="198" t="s">
        <v>75</v>
      </c>
      <c r="I600" s="199" t="s">
        <v>261</v>
      </c>
      <c r="J600" s="199" t="s">
        <v>261</v>
      </c>
      <c r="K600" s="209" t="s">
        <v>166</v>
      </c>
      <c r="L600" s="209" t="s">
        <v>1864</v>
      </c>
      <c r="M600" s="209" t="s">
        <v>1866</v>
      </c>
      <c r="N600" s="209" t="s">
        <v>1862</v>
      </c>
      <c r="O600" s="209" t="s">
        <v>163</v>
      </c>
      <c r="P600" s="200" t="s">
        <v>1113</v>
      </c>
      <c r="Q600" s="200" t="s">
        <v>1861</v>
      </c>
      <c r="R600" s="228">
        <v>78674</v>
      </c>
      <c r="S600" s="201"/>
      <c r="T600" s="201"/>
      <c r="U600" s="201" t="s">
        <v>851</v>
      </c>
    </row>
    <row r="601" spans="1:21" s="154" customFormat="1" ht="132.5">
      <c r="A601" s="148">
        <v>78690</v>
      </c>
      <c r="B601" s="153"/>
      <c r="C601" s="153" t="s">
        <v>443</v>
      </c>
      <c r="D601" s="153" t="s">
        <v>259</v>
      </c>
      <c r="E601" s="153" t="s">
        <v>1867</v>
      </c>
      <c r="F601" s="153" t="s">
        <v>1276</v>
      </c>
      <c r="G601" s="151" t="s">
        <v>61</v>
      </c>
      <c r="H601" s="151" t="s">
        <v>75</v>
      </c>
      <c r="I601" s="83" t="s">
        <v>437</v>
      </c>
      <c r="J601" s="199" t="s">
        <v>261</v>
      </c>
      <c r="K601" s="84" t="s">
        <v>159</v>
      </c>
      <c r="L601" s="84" t="s">
        <v>1868</v>
      </c>
      <c r="M601" s="84" t="s">
        <v>1869</v>
      </c>
      <c r="N601" s="84" t="s">
        <v>1870</v>
      </c>
      <c r="O601" s="84" t="s">
        <v>163</v>
      </c>
      <c r="P601" s="28" t="s">
        <v>1113</v>
      </c>
      <c r="Q601" s="28" t="s">
        <v>1861</v>
      </c>
      <c r="R601" s="227"/>
      <c r="S601" s="152"/>
      <c r="T601" s="152"/>
      <c r="U601" s="152" t="s">
        <v>883</v>
      </c>
    </row>
    <row r="602" spans="1:21" s="154" customFormat="1" ht="132.5">
      <c r="A602" s="148">
        <v>88690</v>
      </c>
      <c r="B602" s="153"/>
      <c r="C602" s="153" t="s">
        <v>443</v>
      </c>
      <c r="D602" s="153" t="s">
        <v>259</v>
      </c>
      <c r="E602" s="153" t="s">
        <v>1867</v>
      </c>
      <c r="F602" s="153" t="s">
        <v>1276</v>
      </c>
      <c r="G602" s="151" t="s">
        <v>61</v>
      </c>
      <c r="H602" s="151" t="s">
        <v>75</v>
      </c>
      <c r="I602" s="83" t="s">
        <v>437</v>
      </c>
      <c r="J602" s="199" t="s">
        <v>261</v>
      </c>
      <c r="K602" s="84" t="s">
        <v>166</v>
      </c>
      <c r="L602" s="84" t="s">
        <v>1868</v>
      </c>
      <c r="M602" s="84" t="s">
        <v>1869</v>
      </c>
      <c r="N602" s="84" t="s">
        <v>1871</v>
      </c>
      <c r="O602" s="84" t="s">
        <v>163</v>
      </c>
      <c r="P602" s="28" t="s">
        <v>1113</v>
      </c>
      <c r="Q602" s="28" t="s">
        <v>1861</v>
      </c>
      <c r="R602" s="227">
        <v>78690</v>
      </c>
      <c r="S602" s="152"/>
      <c r="T602" s="152"/>
      <c r="U602" s="152" t="s">
        <v>883</v>
      </c>
    </row>
    <row r="603" spans="1:21" s="154" customFormat="1" ht="118">
      <c r="A603" s="222">
        <v>78646</v>
      </c>
      <c r="B603" s="153"/>
      <c r="C603" s="153" t="s">
        <v>443</v>
      </c>
      <c r="D603" s="153" t="s">
        <v>435</v>
      </c>
      <c r="E603" s="153"/>
      <c r="F603" s="153" t="s">
        <v>1276</v>
      </c>
      <c r="G603" s="151" t="s">
        <v>61</v>
      </c>
      <c r="H603" s="151" t="s">
        <v>75</v>
      </c>
      <c r="I603" s="83" t="s">
        <v>437</v>
      </c>
      <c r="J603" s="83" t="s">
        <v>437</v>
      </c>
      <c r="K603" s="84" t="s">
        <v>159</v>
      </c>
      <c r="L603" s="84" t="s">
        <v>1872</v>
      </c>
      <c r="M603" s="84" t="s">
        <v>1873</v>
      </c>
      <c r="N603" s="84" t="s">
        <v>1874</v>
      </c>
      <c r="O603" s="84" t="s">
        <v>163</v>
      </c>
      <c r="P603" s="28" t="s">
        <v>1113</v>
      </c>
      <c r="Q603" s="28" t="s">
        <v>1841</v>
      </c>
      <c r="R603" s="227"/>
      <c r="S603" s="152"/>
      <c r="T603" s="152"/>
      <c r="U603" s="152" t="s">
        <v>445</v>
      </c>
    </row>
    <row r="604" spans="1:21" s="154" customFormat="1" ht="118">
      <c r="A604" s="222">
        <v>88646</v>
      </c>
      <c r="B604" s="153"/>
      <c r="C604" s="153" t="s">
        <v>443</v>
      </c>
      <c r="D604" s="153" t="s">
        <v>435</v>
      </c>
      <c r="E604" s="153"/>
      <c r="F604" s="153" t="s">
        <v>1276</v>
      </c>
      <c r="G604" s="151" t="s">
        <v>61</v>
      </c>
      <c r="H604" s="151" t="s">
        <v>75</v>
      </c>
      <c r="I604" s="83" t="s">
        <v>437</v>
      </c>
      <c r="J604" s="83" t="s">
        <v>437</v>
      </c>
      <c r="K604" s="84" t="s">
        <v>166</v>
      </c>
      <c r="L604" s="84" t="s">
        <v>1872</v>
      </c>
      <c r="M604" s="84" t="s">
        <v>1873</v>
      </c>
      <c r="N604" s="84" t="s">
        <v>1875</v>
      </c>
      <c r="O604" s="84" t="s">
        <v>163</v>
      </c>
      <c r="P604" s="28" t="s">
        <v>1113</v>
      </c>
      <c r="Q604" s="28" t="s">
        <v>1841</v>
      </c>
      <c r="R604" s="227">
        <v>78646</v>
      </c>
      <c r="S604" s="152"/>
      <c r="T604" s="152"/>
      <c r="U604" s="152" t="s">
        <v>445</v>
      </c>
    </row>
    <row r="605" spans="1:21" s="3" customFormat="1" ht="103.5">
      <c r="A605" s="222">
        <v>78675</v>
      </c>
      <c r="B605" s="153"/>
      <c r="C605" s="153" t="e">
        <v>#N/A</v>
      </c>
      <c r="D605" s="153" t="e">
        <v>#N/A</v>
      </c>
      <c r="E605" s="153" t="s">
        <v>1876</v>
      </c>
      <c r="F605" s="153" t="s">
        <v>1276</v>
      </c>
      <c r="G605" s="151" t="s">
        <v>61</v>
      </c>
      <c r="H605" s="151" t="s">
        <v>67</v>
      </c>
      <c r="I605" s="83" t="s">
        <v>437</v>
      </c>
      <c r="J605" s="83" t="s">
        <v>437</v>
      </c>
      <c r="K605" s="84" t="s">
        <v>159</v>
      </c>
      <c r="L605" s="84" t="s">
        <v>1877</v>
      </c>
      <c r="M605" s="84" t="s">
        <v>1878</v>
      </c>
      <c r="N605" s="84" t="s">
        <v>1879</v>
      </c>
      <c r="O605" s="84" t="s">
        <v>163</v>
      </c>
      <c r="P605" s="28" t="s">
        <v>1113</v>
      </c>
      <c r="Q605" s="28" t="s">
        <v>1880</v>
      </c>
      <c r="R605" s="227"/>
      <c r="S605" s="152"/>
      <c r="T605" s="152"/>
      <c r="U605" s="152" t="s">
        <v>1389</v>
      </c>
    </row>
    <row r="606" spans="1:21" s="3" customFormat="1" ht="103.5">
      <c r="A606" s="222">
        <v>88675</v>
      </c>
      <c r="B606" s="153"/>
      <c r="C606" s="153" t="e">
        <v>#N/A</v>
      </c>
      <c r="D606" s="153" t="e">
        <v>#N/A</v>
      </c>
      <c r="E606" s="153" t="s">
        <v>1876</v>
      </c>
      <c r="F606" s="153" t="s">
        <v>1276</v>
      </c>
      <c r="G606" s="151" t="s">
        <v>61</v>
      </c>
      <c r="H606" s="151" t="s">
        <v>67</v>
      </c>
      <c r="I606" s="83" t="s">
        <v>437</v>
      </c>
      <c r="J606" s="83" t="s">
        <v>437</v>
      </c>
      <c r="K606" s="84" t="s">
        <v>166</v>
      </c>
      <c r="L606" s="84" t="s">
        <v>1877</v>
      </c>
      <c r="M606" s="84" t="s">
        <v>1878</v>
      </c>
      <c r="N606" s="84" t="s">
        <v>1881</v>
      </c>
      <c r="O606" s="84" t="s">
        <v>163</v>
      </c>
      <c r="P606" s="28" t="s">
        <v>1113</v>
      </c>
      <c r="Q606" s="28" t="s">
        <v>1882</v>
      </c>
      <c r="R606" s="227">
        <v>78675</v>
      </c>
      <c r="S606" s="152"/>
      <c r="T606" s="152"/>
      <c r="U606" s="152" t="s">
        <v>1389</v>
      </c>
    </row>
    <row r="607" spans="1:21" s="154" customFormat="1" ht="116">
      <c r="A607" s="222">
        <v>78804</v>
      </c>
      <c r="B607" s="153"/>
      <c r="C607" s="153" t="s">
        <v>443</v>
      </c>
      <c r="D607" s="153" t="s">
        <v>259</v>
      </c>
      <c r="E607" s="153" t="s">
        <v>1883</v>
      </c>
      <c r="F607" s="153" t="s">
        <v>1276</v>
      </c>
      <c r="G607" s="151" t="s">
        <v>61</v>
      </c>
      <c r="H607" s="151" t="s">
        <v>67</v>
      </c>
      <c r="I607" s="83" t="s">
        <v>437</v>
      </c>
      <c r="J607" s="199" t="s">
        <v>261</v>
      </c>
      <c r="K607" s="84" t="s">
        <v>159</v>
      </c>
      <c r="L607" s="84" t="s">
        <v>1884</v>
      </c>
      <c r="M607" s="84" t="s">
        <v>1885</v>
      </c>
      <c r="N607" s="84" t="s">
        <v>1886</v>
      </c>
      <c r="O607" s="84" t="s">
        <v>163</v>
      </c>
      <c r="P607" s="28" t="s">
        <v>1113</v>
      </c>
      <c r="Q607" s="28" t="s">
        <v>1882</v>
      </c>
      <c r="R607" s="227"/>
      <c r="S607" s="152"/>
      <c r="T607" s="152"/>
      <c r="U607" s="152" t="s">
        <v>883</v>
      </c>
    </row>
    <row r="608" spans="1:21" s="154" customFormat="1" ht="130.5">
      <c r="A608" s="222">
        <v>88804</v>
      </c>
      <c r="B608" s="153"/>
      <c r="C608" s="153" t="s">
        <v>443</v>
      </c>
      <c r="D608" s="153" t="s">
        <v>259</v>
      </c>
      <c r="E608" s="153" t="s">
        <v>1883</v>
      </c>
      <c r="F608" s="153" t="s">
        <v>1276</v>
      </c>
      <c r="G608" s="151" t="s">
        <v>61</v>
      </c>
      <c r="H608" s="151" t="s">
        <v>67</v>
      </c>
      <c r="I608" s="83" t="s">
        <v>437</v>
      </c>
      <c r="J608" s="199" t="s">
        <v>261</v>
      </c>
      <c r="K608" s="84" t="s">
        <v>166</v>
      </c>
      <c r="L608" s="84" t="s">
        <v>1884</v>
      </c>
      <c r="M608" s="84" t="s">
        <v>1885</v>
      </c>
      <c r="N608" s="84" t="s">
        <v>1887</v>
      </c>
      <c r="O608" s="84" t="s">
        <v>163</v>
      </c>
      <c r="P608" s="28" t="s">
        <v>1113</v>
      </c>
      <c r="Q608" s="28" t="s">
        <v>1882</v>
      </c>
      <c r="R608" s="227">
        <v>78804</v>
      </c>
      <c r="S608" s="152"/>
      <c r="T608" s="152"/>
      <c r="U608" s="152" t="s">
        <v>883</v>
      </c>
    </row>
    <row r="609" spans="1:21" s="3" customFormat="1" ht="145">
      <c r="A609" s="147">
        <v>77042</v>
      </c>
      <c r="B609" s="88"/>
      <c r="C609" s="88" t="s">
        <v>168</v>
      </c>
      <c r="D609" s="88" t="s">
        <v>168</v>
      </c>
      <c r="E609" s="88" t="s">
        <v>1888</v>
      </c>
      <c r="F609" s="88" t="s">
        <v>1276</v>
      </c>
      <c r="G609" s="86" t="s">
        <v>61</v>
      </c>
      <c r="H609" s="86" t="s">
        <v>83</v>
      </c>
      <c r="I609" s="19" t="s">
        <v>158</v>
      </c>
      <c r="J609" s="19" t="s">
        <v>158</v>
      </c>
      <c r="K609" s="20" t="s">
        <v>159</v>
      </c>
      <c r="L609" s="20" t="s">
        <v>1889</v>
      </c>
      <c r="M609" s="20" t="s">
        <v>1890</v>
      </c>
      <c r="N609" s="20" t="s">
        <v>862</v>
      </c>
      <c r="O609" s="20" t="s">
        <v>163</v>
      </c>
      <c r="P609" s="88"/>
      <c r="Q609" s="21" t="s">
        <v>1891</v>
      </c>
      <c r="R609" s="87"/>
      <c r="S609" s="30"/>
      <c r="T609" s="30"/>
      <c r="U609" s="30"/>
    </row>
    <row r="610" spans="1:21" s="3" customFormat="1" ht="145">
      <c r="A610" s="147">
        <v>87042</v>
      </c>
      <c r="B610" s="88"/>
      <c r="C610" s="88" t="s">
        <v>154</v>
      </c>
      <c r="D610" s="88" t="s">
        <v>154</v>
      </c>
      <c r="E610" s="88" t="s">
        <v>1888</v>
      </c>
      <c r="F610" s="88" t="s">
        <v>1276</v>
      </c>
      <c r="G610" s="86" t="s">
        <v>61</v>
      </c>
      <c r="H610" s="86" t="s">
        <v>83</v>
      </c>
      <c r="I610" s="19" t="s">
        <v>158</v>
      </c>
      <c r="J610" s="19" t="s">
        <v>158</v>
      </c>
      <c r="K610" s="20" t="s">
        <v>166</v>
      </c>
      <c r="L610" s="20" t="s">
        <v>1889</v>
      </c>
      <c r="M610" s="20" t="s">
        <v>1890</v>
      </c>
      <c r="N610" s="20" t="s">
        <v>866</v>
      </c>
      <c r="O610" s="20" t="s">
        <v>163</v>
      </c>
      <c r="P610" s="88"/>
      <c r="Q610" s="21" t="s">
        <v>1891</v>
      </c>
      <c r="R610" s="87"/>
      <c r="S610" s="30"/>
      <c r="T610" s="30"/>
      <c r="U610" s="30"/>
    </row>
    <row r="611" spans="1:21" s="3" customFormat="1" ht="145">
      <c r="A611" s="147" t="s">
        <v>1892</v>
      </c>
      <c r="B611" s="88"/>
      <c r="C611" s="88" t="s">
        <v>168</v>
      </c>
      <c r="D611" s="88" t="s">
        <v>168</v>
      </c>
      <c r="E611" s="88" t="s">
        <v>1888</v>
      </c>
      <c r="F611" s="88" t="s">
        <v>1276</v>
      </c>
      <c r="G611" s="86" t="s">
        <v>61</v>
      </c>
      <c r="H611" s="86" t="s">
        <v>83</v>
      </c>
      <c r="I611" s="19" t="s">
        <v>158</v>
      </c>
      <c r="J611" s="19" t="s">
        <v>158</v>
      </c>
      <c r="K611" s="20" t="s">
        <v>169</v>
      </c>
      <c r="L611" s="20" t="s">
        <v>1893</v>
      </c>
      <c r="M611" s="20" t="s">
        <v>1890</v>
      </c>
      <c r="N611" s="20" t="s">
        <v>866</v>
      </c>
      <c r="O611" s="20" t="s">
        <v>163</v>
      </c>
      <c r="P611" s="88"/>
      <c r="Q611" s="21" t="s">
        <v>1891</v>
      </c>
      <c r="R611" s="87"/>
      <c r="S611" s="30"/>
      <c r="T611" s="30"/>
      <c r="U611" s="30"/>
    </row>
    <row r="612" spans="1:21" s="154" customFormat="1" ht="101.5">
      <c r="A612" s="148">
        <v>77043</v>
      </c>
      <c r="B612" s="153"/>
      <c r="C612" s="153" t="s">
        <v>443</v>
      </c>
      <c r="D612" s="196" t="s">
        <v>259</v>
      </c>
      <c r="E612" s="153" t="s">
        <v>1894</v>
      </c>
      <c r="F612" s="153" t="s">
        <v>1276</v>
      </c>
      <c r="G612" s="151" t="s">
        <v>61</v>
      </c>
      <c r="H612" s="151" t="s">
        <v>75</v>
      </c>
      <c r="I612" s="83" t="s">
        <v>437</v>
      </c>
      <c r="J612" s="199" t="s">
        <v>261</v>
      </c>
      <c r="K612" s="84" t="s">
        <v>159</v>
      </c>
      <c r="L612" s="84" t="s">
        <v>1895</v>
      </c>
      <c r="M612" s="84" t="s">
        <v>1896</v>
      </c>
      <c r="N612" s="84" t="s">
        <v>1897</v>
      </c>
      <c r="O612" s="84" t="s">
        <v>163</v>
      </c>
      <c r="P612" s="153"/>
      <c r="Q612" s="28" t="s">
        <v>1898</v>
      </c>
      <c r="R612" s="227"/>
      <c r="S612" s="152"/>
      <c r="T612" s="152"/>
      <c r="U612" s="152" t="s">
        <v>883</v>
      </c>
    </row>
    <row r="613" spans="1:21" s="154" customFormat="1" ht="101.5">
      <c r="A613" s="148">
        <v>87043</v>
      </c>
      <c r="B613" s="153"/>
      <c r="C613" s="153" t="s">
        <v>443</v>
      </c>
      <c r="D613" s="196" t="s">
        <v>259</v>
      </c>
      <c r="E613" s="153" t="s">
        <v>1894</v>
      </c>
      <c r="F613" s="153" t="s">
        <v>1276</v>
      </c>
      <c r="G613" s="151" t="s">
        <v>61</v>
      </c>
      <c r="H613" s="151" t="s">
        <v>75</v>
      </c>
      <c r="I613" s="83" t="s">
        <v>437</v>
      </c>
      <c r="J613" s="199" t="s">
        <v>261</v>
      </c>
      <c r="K613" s="84" t="s">
        <v>166</v>
      </c>
      <c r="L613" s="84" t="s">
        <v>1895</v>
      </c>
      <c r="M613" s="84" t="s">
        <v>1896</v>
      </c>
      <c r="N613" s="84" t="s">
        <v>1899</v>
      </c>
      <c r="O613" s="84" t="s">
        <v>163</v>
      </c>
      <c r="P613" s="153"/>
      <c r="Q613" s="28" t="s">
        <v>1898</v>
      </c>
      <c r="R613" s="227">
        <v>77043</v>
      </c>
      <c r="S613" s="152"/>
      <c r="T613" s="152"/>
      <c r="U613" s="152" t="s">
        <v>883</v>
      </c>
    </row>
    <row r="614" spans="1:21" s="154" customFormat="1" ht="116">
      <c r="A614" s="148">
        <v>77044</v>
      </c>
      <c r="B614" s="153"/>
      <c r="C614" s="153" t="s">
        <v>443</v>
      </c>
      <c r="D614" s="196" t="s">
        <v>259</v>
      </c>
      <c r="E614" s="153" t="s">
        <v>1900</v>
      </c>
      <c r="F614" s="153" t="s">
        <v>1276</v>
      </c>
      <c r="G614" s="151" t="s">
        <v>61</v>
      </c>
      <c r="H614" s="151" t="s">
        <v>75</v>
      </c>
      <c r="I614" s="83" t="s">
        <v>437</v>
      </c>
      <c r="J614" s="199" t="s">
        <v>261</v>
      </c>
      <c r="K614" s="84" t="s">
        <v>159</v>
      </c>
      <c r="L614" s="84" t="s">
        <v>1901</v>
      </c>
      <c r="M614" s="84" t="s">
        <v>1902</v>
      </c>
      <c r="N614" s="84" t="s">
        <v>1897</v>
      </c>
      <c r="O614" s="84" t="s">
        <v>163</v>
      </c>
      <c r="P614" s="153"/>
      <c r="Q614" s="28" t="s">
        <v>1898</v>
      </c>
      <c r="R614" s="227"/>
      <c r="S614" s="152"/>
      <c r="T614" s="152"/>
      <c r="U614" s="152" t="s">
        <v>883</v>
      </c>
    </row>
    <row r="615" spans="1:21" s="154" customFormat="1" ht="116">
      <c r="A615" s="148">
        <v>87044</v>
      </c>
      <c r="B615" s="153"/>
      <c r="C615" s="153" t="s">
        <v>443</v>
      </c>
      <c r="D615" s="196" t="s">
        <v>259</v>
      </c>
      <c r="E615" s="153" t="s">
        <v>1900</v>
      </c>
      <c r="F615" s="153" t="s">
        <v>1276</v>
      </c>
      <c r="G615" s="151" t="s">
        <v>61</v>
      </c>
      <c r="H615" s="151" t="s">
        <v>75</v>
      </c>
      <c r="I615" s="83" t="s">
        <v>437</v>
      </c>
      <c r="J615" s="199" t="s">
        <v>261</v>
      </c>
      <c r="K615" s="84" t="s">
        <v>166</v>
      </c>
      <c r="L615" s="84" t="s">
        <v>1901</v>
      </c>
      <c r="M615" s="84" t="s">
        <v>1902</v>
      </c>
      <c r="N615" s="84" t="s">
        <v>1899</v>
      </c>
      <c r="O615" s="84" t="s">
        <v>163</v>
      </c>
      <c r="P615" s="153"/>
      <c r="Q615" s="28" t="s">
        <v>1898</v>
      </c>
      <c r="R615" s="227">
        <v>77044</v>
      </c>
      <c r="S615" s="152"/>
      <c r="T615" s="152"/>
      <c r="U615" s="152" t="s">
        <v>883</v>
      </c>
    </row>
    <row r="616" spans="1:21" s="154" customFormat="1" ht="116">
      <c r="A616" s="148">
        <v>77045</v>
      </c>
      <c r="B616" s="153"/>
      <c r="C616" s="153" t="s">
        <v>443</v>
      </c>
      <c r="D616" s="153" t="s">
        <v>435</v>
      </c>
      <c r="E616" s="153" t="s">
        <v>1903</v>
      </c>
      <c r="F616" s="153" t="s">
        <v>1276</v>
      </c>
      <c r="G616" s="151" t="s">
        <v>61</v>
      </c>
      <c r="H616" s="151" t="s">
        <v>67</v>
      </c>
      <c r="I616" s="83" t="s">
        <v>437</v>
      </c>
      <c r="J616" s="83" t="s">
        <v>437</v>
      </c>
      <c r="K616" s="84" t="s">
        <v>159</v>
      </c>
      <c r="L616" s="84" t="s">
        <v>1904</v>
      </c>
      <c r="M616" s="84" t="s">
        <v>1905</v>
      </c>
      <c r="N616" s="84" t="s">
        <v>1845</v>
      </c>
      <c r="O616" s="84" t="s">
        <v>163</v>
      </c>
      <c r="P616" s="153"/>
      <c r="Q616" s="28" t="s">
        <v>1308</v>
      </c>
      <c r="R616" s="227"/>
      <c r="S616" s="152"/>
      <c r="T616" s="152"/>
      <c r="U616" s="152" t="s">
        <v>445</v>
      </c>
    </row>
    <row r="617" spans="1:21" s="202" customFormat="1" ht="116">
      <c r="A617" s="207">
        <v>87045</v>
      </c>
      <c r="B617" s="196"/>
      <c r="C617" s="196" t="s">
        <v>259</v>
      </c>
      <c r="D617" s="196" t="s">
        <v>259</v>
      </c>
      <c r="E617" s="196" t="s">
        <v>1903</v>
      </c>
      <c r="F617" s="196" t="s">
        <v>1276</v>
      </c>
      <c r="G617" s="198" t="s">
        <v>61</v>
      </c>
      <c r="H617" s="198" t="s">
        <v>67</v>
      </c>
      <c r="I617" s="83" t="s">
        <v>261</v>
      </c>
      <c r="J617" s="83" t="s">
        <v>261</v>
      </c>
      <c r="K617" s="209" t="s">
        <v>166</v>
      </c>
      <c r="L617" s="209" t="s">
        <v>1904</v>
      </c>
      <c r="M617" s="209" t="s">
        <v>1905</v>
      </c>
      <c r="N617" s="209" t="s">
        <v>933</v>
      </c>
      <c r="O617" s="209" t="s">
        <v>163</v>
      </c>
      <c r="P617" s="196"/>
      <c r="Q617" s="200" t="s">
        <v>1308</v>
      </c>
      <c r="R617" s="228">
        <v>77045</v>
      </c>
      <c r="S617" s="201"/>
      <c r="T617" s="201"/>
      <c r="U617" s="201" t="s">
        <v>265</v>
      </c>
    </row>
    <row r="618" spans="1:21" s="202" customFormat="1" ht="174">
      <c r="A618" s="207">
        <v>77046</v>
      </c>
      <c r="B618" s="196"/>
      <c r="C618" s="196" t="s">
        <v>259</v>
      </c>
      <c r="D618" s="196" t="s">
        <v>259</v>
      </c>
      <c r="E618" s="196" t="s">
        <v>1906</v>
      </c>
      <c r="F618" s="196" t="s">
        <v>1276</v>
      </c>
      <c r="G618" s="198" t="s">
        <v>61</v>
      </c>
      <c r="H618" s="198" t="s">
        <v>67</v>
      </c>
      <c r="I618" s="83" t="s">
        <v>261</v>
      </c>
      <c r="J618" s="83" t="s">
        <v>261</v>
      </c>
      <c r="K618" s="209" t="s">
        <v>159</v>
      </c>
      <c r="L618" s="209" t="s">
        <v>1907</v>
      </c>
      <c r="M618" s="209" t="s">
        <v>1908</v>
      </c>
      <c r="N618" s="209" t="s">
        <v>162</v>
      </c>
      <c r="O618" s="209" t="s">
        <v>163</v>
      </c>
      <c r="P618" s="196"/>
      <c r="Q618" s="200" t="s">
        <v>1308</v>
      </c>
      <c r="R618" s="228"/>
      <c r="S618" s="201"/>
      <c r="T618" s="201"/>
      <c r="U618" s="201" t="s">
        <v>265</v>
      </c>
    </row>
    <row r="619" spans="1:21" s="202" customFormat="1" ht="174">
      <c r="A619" s="207">
        <v>87046</v>
      </c>
      <c r="B619" s="196"/>
      <c r="C619" s="196" t="s">
        <v>259</v>
      </c>
      <c r="D619" s="196" t="s">
        <v>259</v>
      </c>
      <c r="E619" s="196" t="s">
        <v>1906</v>
      </c>
      <c r="F619" s="196" t="s">
        <v>1276</v>
      </c>
      <c r="G619" s="198" t="s">
        <v>61</v>
      </c>
      <c r="H619" s="198" t="s">
        <v>67</v>
      </c>
      <c r="I619" s="83" t="s">
        <v>261</v>
      </c>
      <c r="J619" s="83" t="s">
        <v>261</v>
      </c>
      <c r="K619" s="209" t="s">
        <v>166</v>
      </c>
      <c r="L619" s="209" t="s">
        <v>1907</v>
      </c>
      <c r="M619" s="209" t="s">
        <v>1908</v>
      </c>
      <c r="N619" s="209" t="s">
        <v>162</v>
      </c>
      <c r="O619" s="209" t="s">
        <v>163</v>
      </c>
      <c r="P619" s="196"/>
      <c r="Q619" s="200" t="s">
        <v>1308</v>
      </c>
      <c r="R619" s="228">
        <v>77046</v>
      </c>
      <c r="S619" s="201"/>
      <c r="T619" s="201"/>
      <c r="U619" s="201" t="s">
        <v>265</v>
      </c>
    </row>
    <row r="620" spans="1:21" s="202" customFormat="1" ht="145">
      <c r="A620" s="207">
        <v>77047</v>
      </c>
      <c r="B620" s="196"/>
      <c r="C620" s="196" t="s">
        <v>259</v>
      </c>
      <c r="D620" s="196" t="s">
        <v>259</v>
      </c>
      <c r="E620" s="196" t="s">
        <v>1909</v>
      </c>
      <c r="F620" s="196" t="s">
        <v>1276</v>
      </c>
      <c r="G620" s="198" t="s">
        <v>61</v>
      </c>
      <c r="H620" s="198" t="s">
        <v>67</v>
      </c>
      <c r="I620" s="83" t="s">
        <v>261</v>
      </c>
      <c r="J620" s="83" t="s">
        <v>261</v>
      </c>
      <c r="K620" s="209" t="s">
        <v>159</v>
      </c>
      <c r="L620" s="209" t="s">
        <v>1910</v>
      </c>
      <c r="M620" s="209" t="s">
        <v>1911</v>
      </c>
      <c r="N620" s="209" t="s">
        <v>1912</v>
      </c>
      <c r="O620" s="209" t="s">
        <v>163</v>
      </c>
      <c r="P620" s="196"/>
      <c r="Q620" s="200" t="s">
        <v>1913</v>
      </c>
      <c r="R620" s="228"/>
      <c r="S620" s="201"/>
      <c r="T620" s="201"/>
      <c r="U620" s="201" t="s">
        <v>265</v>
      </c>
    </row>
    <row r="621" spans="1:21" s="202" customFormat="1" ht="145">
      <c r="A621" s="207">
        <v>87047</v>
      </c>
      <c r="B621" s="196"/>
      <c r="C621" s="196" t="s">
        <v>259</v>
      </c>
      <c r="D621" s="196" t="s">
        <v>259</v>
      </c>
      <c r="E621" s="196" t="s">
        <v>1909</v>
      </c>
      <c r="F621" s="196" t="s">
        <v>1276</v>
      </c>
      <c r="G621" s="198" t="s">
        <v>61</v>
      </c>
      <c r="H621" s="198" t="s">
        <v>67</v>
      </c>
      <c r="I621" s="83" t="s">
        <v>261</v>
      </c>
      <c r="J621" s="83" t="s">
        <v>261</v>
      </c>
      <c r="K621" s="209" t="s">
        <v>166</v>
      </c>
      <c r="L621" s="209" t="s">
        <v>1910</v>
      </c>
      <c r="M621" s="209" t="s">
        <v>1911</v>
      </c>
      <c r="N621" s="209" t="s">
        <v>1847</v>
      </c>
      <c r="O621" s="209" t="s">
        <v>163</v>
      </c>
      <c r="P621" s="196"/>
      <c r="Q621" s="200" t="s">
        <v>1913</v>
      </c>
      <c r="R621" s="228"/>
      <c r="S621" s="201"/>
      <c r="T621" s="201"/>
      <c r="U621" s="201" t="s">
        <v>265</v>
      </c>
    </row>
    <row r="622" spans="1:21" s="12" customFormat="1" ht="87">
      <c r="A622" s="222" t="s">
        <v>1914</v>
      </c>
      <c r="B622" s="153"/>
      <c r="C622" s="153" t="s">
        <v>443</v>
      </c>
      <c r="D622" s="153" t="s">
        <v>775</v>
      </c>
      <c r="E622" s="153"/>
      <c r="F622" s="153" t="s">
        <v>1915</v>
      </c>
      <c r="G622" s="151" t="s">
        <v>50</v>
      </c>
      <c r="H622" s="151" t="s">
        <v>63</v>
      </c>
      <c r="I622" s="153" t="s">
        <v>437</v>
      </c>
      <c r="J622" s="83" t="s">
        <v>178</v>
      </c>
      <c r="K622" s="153"/>
      <c r="L622" s="163" t="s">
        <v>1916</v>
      </c>
      <c r="M622" s="84" t="s">
        <v>1917</v>
      </c>
      <c r="N622" s="84"/>
      <c r="O622" s="84" t="s">
        <v>163</v>
      </c>
      <c r="P622" s="153"/>
      <c r="Q622" s="28"/>
      <c r="R622" s="226"/>
      <c r="S622" s="166"/>
      <c r="T622" s="166"/>
      <c r="U622" s="152" t="s">
        <v>445</v>
      </c>
    </row>
    <row r="623" spans="1:21" s="210" customFormat="1" ht="159.5">
      <c r="A623" s="220" t="s">
        <v>1918</v>
      </c>
      <c r="B623" s="196"/>
      <c r="C623" s="196" t="s">
        <v>259</v>
      </c>
      <c r="D623" s="196" t="s">
        <v>259</v>
      </c>
      <c r="E623" s="196"/>
      <c r="F623" s="196" t="s">
        <v>1915</v>
      </c>
      <c r="G623" s="198" t="s">
        <v>50</v>
      </c>
      <c r="H623" s="198" t="s">
        <v>63</v>
      </c>
      <c r="I623" s="83" t="s">
        <v>261</v>
      </c>
      <c r="J623" s="83" t="s">
        <v>261</v>
      </c>
      <c r="K623" s="196"/>
      <c r="L623" s="287" t="s">
        <v>1919</v>
      </c>
      <c r="M623" s="209" t="s">
        <v>1920</v>
      </c>
      <c r="N623" s="209"/>
      <c r="O623" s="209" t="s">
        <v>163</v>
      </c>
      <c r="P623" s="196"/>
      <c r="Q623" s="200"/>
      <c r="R623" s="278"/>
      <c r="S623" s="279"/>
      <c r="T623" s="279"/>
      <c r="U623" s="201" t="s">
        <v>265</v>
      </c>
    </row>
    <row r="624" spans="1:21" s="179" customFormat="1" ht="130.5">
      <c r="A624" s="219" t="s">
        <v>1921</v>
      </c>
      <c r="B624" s="88"/>
      <c r="C624" s="88" t="s">
        <v>176</v>
      </c>
      <c r="D624" s="88" t="s">
        <v>176</v>
      </c>
      <c r="E624" s="88"/>
      <c r="F624" s="88" t="s">
        <v>1915</v>
      </c>
      <c r="G624" s="86" t="s">
        <v>50</v>
      </c>
      <c r="H624" s="86" t="s">
        <v>63</v>
      </c>
      <c r="I624" s="88" t="s">
        <v>158</v>
      </c>
      <c r="J624" s="19" t="s">
        <v>158</v>
      </c>
      <c r="K624" s="88"/>
      <c r="L624" s="93" t="s">
        <v>1922</v>
      </c>
      <c r="M624" s="20" t="s">
        <v>1923</v>
      </c>
      <c r="N624" s="20"/>
      <c r="O624" s="20" t="s">
        <v>163</v>
      </c>
      <c r="P624" s="88"/>
      <c r="Q624" s="21"/>
      <c r="R624" s="85"/>
      <c r="S624" s="22"/>
      <c r="T624" s="22"/>
      <c r="U624" s="22"/>
    </row>
    <row r="625" spans="1:21" s="210" customFormat="1" ht="217.5">
      <c r="A625" s="220" t="s">
        <v>1924</v>
      </c>
      <c r="B625" s="196"/>
      <c r="C625" s="196" t="s">
        <v>259</v>
      </c>
      <c r="D625" s="196" t="e">
        <v>#N/A</v>
      </c>
      <c r="E625" s="196"/>
      <c r="F625" s="196" t="s">
        <v>1915</v>
      </c>
      <c r="G625" s="198" t="s">
        <v>50</v>
      </c>
      <c r="H625" s="198" t="s">
        <v>63</v>
      </c>
      <c r="I625" s="83" t="s">
        <v>261</v>
      </c>
      <c r="J625" s="199" t="s">
        <v>178</v>
      </c>
      <c r="K625" s="196"/>
      <c r="L625" s="287" t="s">
        <v>1925</v>
      </c>
      <c r="M625" s="209" t="s">
        <v>1926</v>
      </c>
      <c r="N625" s="209"/>
      <c r="O625" s="209" t="s">
        <v>163</v>
      </c>
      <c r="P625" s="196"/>
      <c r="Q625" s="200"/>
      <c r="R625" s="278"/>
      <c r="S625" s="279"/>
      <c r="T625" s="279"/>
      <c r="U625" s="201" t="s">
        <v>1162</v>
      </c>
    </row>
    <row r="626" spans="1:21" ht="145">
      <c r="A626" s="219" t="s">
        <v>1927</v>
      </c>
      <c r="B626" s="88"/>
      <c r="C626" s="88" t="s">
        <v>176</v>
      </c>
      <c r="D626" s="88" t="s">
        <v>176</v>
      </c>
      <c r="E626" s="88"/>
      <c r="F626" s="88" t="s">
        <v>1915</v>
      </c>
      <c r="G626" s="86" t="s">
        <v>50</v>
      </c>
      <c r="H626" s="86" t="s">
        <v>63</v>
      </c>
      <c r="I626" s="88" t="s">
        <v>158</v>
      </c>
      <c r="J626" s="19" t="s">
        <v>158</v>
      </c>
      <c r="K626" s="88"/>
      <c r="L626" s="93" t="s">
        <v>1928</v>
      </c>
      <c r="M626" s="20" t="s">
        <v>1929</v>
      </c>
      <c r="N626" s="20"/>
      <c r="O626" s="20" t="s">
        <v>163</v>
      </c>
      <c r="P626" s="88"/>
      <c r="Q626" s="21"/>
      <c r="R626" s="85"/>
      <c r="S626" s="22"/>
      <c r="T626" s="22"/>
      <c r="U626" s="22"/>
    </row>
    <row r="627" spans="1:21" s="12" customFormat="1" ht="174">
      <c r="A627" s="222" t="s">
        <v>1930</v>
      </c>
      <c r="B627" s="153"/>
      <c r="C627" s="153" t="s">
        <v>443</v>
      </c>
      <c r="D627" s="153" t="s">
        <v>435</v>
      </c>
      <c r="E627" s="153"/>
      <c r="F627" s="153" t="s">
        <v>1915</v>
      </c>
      <c r="G627" s="151" t="s">
        <v>50</v>
      </c>
      <c r="H627" s="151" t="s">
        <v>63</v>
      </c>
      <c r="I627" s="83" t="s">
        <v>437</v>
      </c>
      <c r="J627" s="83" t="s">
        <v>437</v>
      </c>
      <c r="K627" s="153"/>
      <c r="L627" s="163" t="s">
        <v>1931</v>
      </c>
      <c r="M627" s="84" t="s">
        <v>1932</v>
      </c>
      <c r="N627" s="84"/>
      <c r="O627" s="84" t="s">
        <v>163</v>
      </c>
      <c r="P627" s="153"/>
      <c r="Q627" s="28"/>
      <c r="R627" s="226"/>
      <c r="S627" s="166"/>
      <c r="T627" s="166"/>
      <c r="U627" s="152" t="s">
        <v>959</v>
      </c>
    </row>
    <row r="628" spans="1:21" ht="101.5">
      <c r="A628" s="219" t="s">
        <v>1933</v>
      </c>
      <c r="B628" s="88"/>
      <c r="C628" s="88" t="s">
        <v>176</v>
      </c>
      <c r="D628" s="88" t="s">
        <v>176</v>
      </c>
      <c r="E628" s="88"/>
      <c r="F628" s="88" t="s">
        <v>1915</v>
      </c>
      <c r="G628" s="86" t="s">
        <v>50</v>
      </c>
      <c r="H628" s="86" t="s">
        <v>63</v>
      </c>
      <c r="I628" s="88" t="s">
        <v>158</v>
      </c>
      <c r="J628" s="19" t="s">
        <v>158</v>
      </c>
      <c r="K628" s="88"/>
      <c r="L628" s="93" t="s">
        <v>1934</v>
      </c>
      <c r="M628" s="20" t="s">
        <v>1935</v>
      </c>
      <c r="N628" s="20"/>
      <c r="O628" s="20" t="s">
        <v>163</v>
      </c>
      <c r="P628" s="88"/>
      <c r="Q628" s="21"/>
      <c r="R628" s="85"/>
      <c r="S628" s="22"/>
      <c r="T628" s="22"/>
      <c r="U628" s="22"/>
    </row>
    <row r="629" spans="1:21" s="210" customFormat="1" ht="159.5">
      <c r="A629" s="220" t="s">
        <v>1936</v>
      </c>
      <c r="B629" s="196"/>
      <c r="C629" s="196" t="s">
        <v>259</v>
      </c>
      <c r="D629" s="196" t="s">
        <v>259</v>
      </c>
      <c r="E629" s="196" t="s">
        <v>1937</v>
      </c>
      <c r="F629" s="196" t="s">
        <v>1915</v>
      </c>
      <c r="G629" s="198" t="s">
        <v>51</v>
      </c>
      <c r="H629" s="198" t="s">
        <v>63</v>
      </c>
      <c r="I629" s="83" t="s">
        <v>261</v>
      </c>
      <c r="J629" s="83" t="s">
        <v>261</v>
      </c>
      <c r="K629" s="209" t="s">
        <v>166</v>
      </c>
      <c r="L629" s="287" t="s">
        <v>1938</v>
      </c>
      <c r="M629" s="209" t="s">
        <v>1939</v>
      </c>
      <c r="N629" s="209" t="s">
        <v>1940</v>
      </c>
      <c r="O629" s="209" t="s">
        <v>163</v>
      </c>
      <c r="P629" s="196"/>
      <c r="Q629" s="200" t="s">
        <v>1941</v>
      </c>
      <c r="R629" s="278" t="s">
        <v>1942</v>
      </c>
      <c r="S629" s="279"/>
      <c r="T629" s="279"/>
      <c r="U629" s="201" t="s">
        <v>265</v>
      </c>
    </row>
    <row r="630" spans="1:21" s="210" customFormat="1" ht="159.5">
      <c r="A630" s="220" t="s">
        <v>1942</v>
      </c>
      <c r="B630" s="196"/>
      <c r="C630" s="196" t="s">
        <v>259</v>
      </c>
      <c r="D630" s="196" t="s">
        <v>259</v>
      </c>
      <c r="E630" s="196" t="s">
        <v>1937</v>
      </c>
      <c r="F630" s="196" t="s">
        <v>1915</v>
      </c>
      <c r="G630" s="198" t="s">
        <v>51</v>
      </c>
      <c r="H630" s="198" t="s">
        <v>63</v>
      </c>
      <c r="I630" s="83" t="s">
        <v>261</v>
      </c>
      <c r="J630" s="83" t="s">
        <v>261</v>
      </c>
      <c r="K630" s="209" t="s">
        <v>159</v>
      </c>
      <c r="L630" s="287" t="s">
        <v>1938</v>
      </c>
      <c r="M630" s="209" t="s">
        <v>1939</v>
      </c>
      <c r="N630" s="209" t="s">
        <v>1943</v>
      </c>
      <c r="O630" s="209" t="s">
        <v>163</v>
      </c>
      <c r="P630" s="196"/>
      <c r="Q630" s="200" t="s">
        <v>1941</v>
      </c>
      <c r="R630" s="278"/>
      <c r="S630" s="279"/>
      <c r="T630" s="279"/>
      <c r="U630" s="201" t="s">
        <v>265</v>
      </c>
    </row>
    <row r="631" spans="1:21" s="210" customFormat="1" ht="101.5">
      <c r="A631" s="220" t="s">
        <v>1944</v>
      </c>
      <c r="B631" s="196"/>
      <c r="C631" s="196" t="s">
        <v>259</v>
      </c>
      <c r="D631" s="196" t="s">
        <v>259</v>
      </c>
      <c r="E631" s="196" t="s">
        <v>1937</v>
      </c>
      <c r="F631" s="196" t="s">
        <v>1915</v>
      </c>
      <c r="G631" s="198" t="s">
        <v>51</v>
      </c>
      <c r="H631" s="198" t="s">
        <v>63</v>
      </c>
      <c r="I631" s="83" t="s">
        <v>261</v>
      </c>
      <c r="J631" s="83" t="s">
        <v>261</v>
      </c>
      <c r="K631" s="209" t="s">
        <v>166</v>
      </c>
      <c r="L631" s="287" t="s">
        <v>1945</v>
      </c>
      <c r="M631" s="209" t="s">
        <v>1946</v>
      </c>
      <c r="N631" s="209" t="s">
        <v>1947</v>
      </c>
      <c r="O631" s="209" t="s">
        <v>163</v>
      </c>
      <c r="P631" s="196"/>
      <c r="Q631" s="200" t="s">
        <v>1941</v>
      </c>
      <c r="R631" s="278" t="s">
        <v>1948</v>
      </c>
      <c r="S631" s="279"/>
      <c r="T631" s="279"/>
      <c r="U631" s="201" t="s">
        <v>265</v>
      </c>
    </row>
    <row r="632" spans="1:21" s="210" customFormat="1" ht="101.5">
      <c r="A632" s="220" t="s">
        <v>1948</v>
      </c>
      <c r="B632" s="196"/>
      <c r="C632" s="196" t="s">
        <v>259</v>
      </c>
      <c r="D632" s="196" t="s">
        <v>259</v>
      </c>
      <c r="E632" s="196" t="s">
        <v>1937</v>
      </c>
      <c r="F632" s="196" t="s">
        <v>1915</v>
      </c>
      <c r="G632" s="198" t="s">
        <v>51</v>
      </c>
      <c r="H632" s="198" t="s">
        <v>63</v>
      </c>
      <c r="I632" s="83" t="s">
        <v>261</v>
      </c>
      <c r="J632" s="83" t="s">
        <v>261</v>
      </c>
      <c r="K632" s="209" t="s">
        <v>159</v>
      </c>
      <c r="L632" s="287" t="s">
        <v>1949</v>
      </c>
      <c r="M632" s="209" t="s">
        <v>1946</v>
      </c>
      <c r="N632" s="209" t="s">
        <v>1950</v>
      </c>
      <c r="O632" s="209" t="s">
        <v>163</v>
      </c>
      <c r="P632" s="196"/>
      <c r="Q632" s="200" t="s">
        <v>1941</v>
      </c>
      <c r="R632" s="278"/>
      <c r="S632" s="279"/>
      <c r="T632" s="279"/>
      <c r="U632" s="201" t="s">
        <v>265</v>
      </c>
    </row>
    <row r="633" spans="1:21" ht="159.5">
      <c r="A633" s="219" t="s">
        <v>1951</v>
      </c>
      <c r="B633" s="88"/>
      <c r="C633" s="88" t="s">
        <v>176</v>
      </c>
      <c r="D633" s="88" t="s">
        <v>176</v>
      </c>
      <c r="E633" s="88" t="s">
        <v>1952</v>
      </c>
      <c r="F633" s="88" t="s">
        <v>1915</v>
      </c>
      <c r="G633" s="86" t="s">
        <v>51</v>
      </c>
      <c r="H633" s="86" t="s">
        <v>63</v>
      </c>
      <c r="I633" s="88" t="s">
        <v>158</v>
      </c>
      <c r="J633" s="19" t="s">
        <v>158</v>
      </c>
      <c r="K633" s="20" t="s">
        <v>166</v>
      </c>
      <c r="L633" s="93" t="s">
        <v>1953</v>
      </c>
      <c r="M633" s="20" t="s">
        <v>1954</v>
      </c>
      <c r="N633" s="20" t="s">
        <v>1955</v>
      </c>
      <c r="O633" s="20" t="s">
        <v>163</v>
      </c>
      <c r="P633" s="88"/>
      <c r="Q633" s="21" t="s">
        <v>1956</v>
      </c>
      <c r="R633" s="85"/>
      <c r="S633" s="22"/>
      <c r="T633" s="22"/>
      <c r="U633" s="22"/>
    </row>
    <row r="634" spans="1:21" ht="159.5">
      <c r="A634" s="219" t="s">
        <v>1957</v>
      </c>
      <c r="B634" s="88"/>
      <c r="C634" s="88" t="s">
        <v>176</v>
      </c>
      <c r="D634" s="88" t="s">
        <v>176</v>
      </c>
      <c r="E634" s="88" t="s">
        <v>1952</v>
      </c>
      <c r="F634" s="88" t="s">
        <v>1915</v>
      </c>
      <c r="G634" s="86" t="s">
        <v>51</v>
      </c>
      <c r="H634" s="86" t="s">
        <v>63</v>
      </c>
      <c r="I634" s="88" t="s">
        <v>158</v>
      </c>
      <c r="J634" s="19" t="s">
        <v>158</v>
      </c>
      <c r="K634" s="20" t="s">
        <v>159</v>
      </c>
      <c r="L634" s="93" t="s">
        <v>1953</v>
      </c>
      <c r="M634" s="20" t="s">
        <v>1954</v>
      </c>
      <c r="N634" s="20" t="s">
        <v>1958</v>
      </c>
      <c r="O634" s="20" t="s">
        <v>163</v>
      </c>
      <c r="P634" s="88"/>
      <c r="Q634" s="21" t="s">
        <v>1956</v>
      </c>
      <c r="R634" s="85"/>
      <c r="S634" s="22"/>
      <c r="T634" s="22"/>
      <c r="U634" s="22"/>
    </row>
    <row r="635" spans="1:21" s="214" customFormat="1" ht="174">
      <c r="A635" s="219" t="s">
        <v>1959</v>
      </c>
      <c r="B635" s="88"/>
      <c r="C635" s="88" t="s">
        <v>176</v>
      </c>
      <c r="D635" s="88" t="s">
        <v>176</v>
      </c>
      <c r="E635" s="88" t="s">
        <v>1960</v>
      </c>
      <c r="F635" s="88" t="s">
        <v>1915</v>
      </c>
      <c r="G635" s="86" t="s">
        <v>51</v>
      </c>
      <c r="H635" s="86" t="s">
        <v>63</v>
      </c>
      <c r="I635" s="19" t="s">
        <v>158</v>
      </c>
      <c r="J635" s="19" t="s">
        <v>158</v>
      </c>
      <c r="K635" s="20" t="s">
        <v>179</v>
      </c>
      <c r="L635" s="93" t="s">
        <v>1961</v>
      </c>
      <c r="M635" s="20" t="s">
        <v>1962</v>
      </c>
      <c r="N635" s="20"/>
      <c r="O635" s="20" t="s">
        <v>163</v>
      </c>
      <c r="P635" s="88"/>
      <c r="Q635" s="21" t="s">
        <v>1963</v>
      </c>
      <c r="R635" s="85"/>
      <c r="S635" s="22"/>
      <c r="T635" s="22"/>
      <c r="U635" s="22"/>
    </row>
    <row r="636" spans="1:21" s="11" customFormat="1" ht="174">
      <c r="A636" s="222" t="s">
        <v>1964</v>
      </c>
      <c r="B636" s="153"/>
      <c r="C636" s="153" t="s">
        <v>443</v>
      </c>
      <c r="D636" s="153" t="s">
        <v>443</v>
      </c>
      <c r="E636" s="153" t="s">
        <v>1965</v>
      </c>
      <c r="F636" s="153" t="s">
        <v>1915</v>
      </c>
      <c r="G636" s="151" t="s">
        <v>51</v>
      </c>
      <c r="H636" s="151" t="s">
        <v>63</v>
      </c>
      <c r="I636" s="83" t="s">
        <v>437</v>
      </c>
      <c r="J636" s="83" t="s">
        <v>437</v>
      </c>
      <c r="K636" s="84" t="s">
        <v>166</v>
      </c>
      <c r="L636" s="163" t="s">
        <v>1966</v>
      </c>
      <c r="M636" s="84" t="s">
        <v>1967</v>
      </c>
      <c r="N636" s="84" t="s">
        <v>1968</v>
      </c>
      <c r="O636" s="84" t="s">
        <v>163</v>
      </c>
      <c r="P636" s="153"/>
      <c r="Q636" s="28" t="s">
        <v>1969</v>
      </c>
      <c r="R636" s="226" t="s">
        <v>1970</v>
      </c>
      <c r="S636" s="166"/>
      <c r="T636" s="166" t="s">
        <v>1971</v>
      </c>
      <c r="U636" s="152" t="s">
        <v>445</v>
      </c>
    </row>
    <row r="637" spans="1:21" s="11" customFormat="1" ht="174">
      <c r="A637" s="222" t="s">
        <v>1970</v>
      </c>
      <c r="B637" s="153"/>
      <c r="C637" s="153" t="s">
        <v>443</v>
      </c>
      <c r="D637" s="153" t="s">
        <v>443</v>
      </c>
      <c r="E637" s="153" t="s">
        <v>1965</v>
      </c>
      <c r="F637" s="153" t="s">
        <v>1915</v>
      </c>
      <c r="G637" s="151" t="s">
        <v>51</v>
      </c>
      <c r="H637" s="151" t="s">
        <v>63</v>
      </c>
      <c r="I637" s="83" t="s">
        <v>437</v>
      </c>
      <c r="J637" s="83" t="s">
        <v>437</v>
      </c>
      <c r="K637" s="84" t="s">
        <v>159</v>
      </c>
      <c r="L637" s="163" t="s">
        <v>1966</v>
      </c>
      <c r="M637" s="84" t="s">
        <v>1972</v>
      </c>
      <c r="N637" s="84" t="s">
        <v>1968</v>
      </c>
      <c r="O637" s="84" t="s">
        <v>163</v>
      </c>
      <c r="P637" s="153"/>
      <c r="Q637" s="28" t="s">
        <v>1969</v>
      </c>
      <c r="R637" s="226"/>
      <c r="S637" s="166"/>
      <c r="T637" s="166" t="s">
        <v>1971</v>
      </c>
      <c r="U637" s="152" t="s">
        <v>445</v>
      </c>
    </row>
    <row r="638" spans="1:21" s="11" customFormat="1" ht="159.5">
      <c r="A638" s="222" t="s">
        <v>1971</v>
      </c>
      <c r="B638" s="153"/>
      <c r="C638" s="153" t="s">
        <v>443</v>
      </c>
      <c r="D638" s="153" t="s">
        <v>443</v>
      </c>
      <c r="E638" s="153" t="s">
        <v>1965</v>
      </c>
      <c r="F638" s="153" t="s">
        <v>1915</v>
      </c>
      <c r="G638" s="151" t="s">
        <v>51</v>
      </c>
      <c r="H638" s="151" t="s">
        <v>63</v>
      </c>
      <c r="I638" s="83" t="s">
        <v>437</v>
      </c>
      <c r="J638" s="83" t="s">
        <v>437</v>
      </c>
      <c r="K638" s="84" t="s">
        <v>314</v>
      </c>
      <c r="L638" s="163" t="s">
        <v>1961</v>
      </c>
      <c r="M638" s="84" t="s">
        <v>1973</v>
      </c>
      <c r="N638" s="84"/>
      <c r="O638" s="84" t="s">
        <v>163</v>
      </c>
      <c r="P638" s="153"/>
      <c r="Q638" s="28" t="s">
        <v>1969</v>
      </c>
      <c r="R638" s="226" t="s">
        <v>1974</v>
      </c>
      <c r="S638" s="166" t="s">
        <v>1970</v>
      </c>
      <c r="T638" s="166"/>
      <c r="U638" s="152" t="s">
        <v>445</v>
      </c>
    </row>
    <row r="639" spans="1:21" ht="116">
      <c r="A639" s="219" t="s">
        <v>1975</v>
      </c>
      <c r="B639" s="88"/>
      <c r="C639" s="88" t="s">
        <v>267</v>
      </c>
      <c r="D639" s="88" t="s">
        <v>267</v>
      </c>
      <c r="E639" s="88" t="s">
        <v>1976</v>
      </c>
      <c r="F639" s="88" t="s">
        <v>1915</v>
      </c>
      <c r="G639" s="86" t="s">
        <v>51</v>
      </c>
      <c r="H639" s="86" t="s">
        <v>63</v>
      </c>
      <c r="I639" s="88" t="s">
        <v>776</v>
      </c>
      <c r="J639" s="19" t="s">
        <v>158</v>
      </c>
      <c r="K639" s="20" t="s">
        <v>166</v>
      </c>
      <c r="L639" s="93" t="s">
        <v>1977</v>
      </c>
      <c r="M639" s="20" t="s">
        <v>1978</v>
      </c>
      <c r="N639" s="20" t="s">
        <v>1979</v>
      </c>
      <c r="O639" s="20" t="s">
        <v>163</v>
      </c>
      <c r="P639" s="88" t="s">
        <v>1980</v>
      </c>
      <c r="Q639" s="21" t="s">
        <v>1981</v>
      </c>
      <c r="R639" s="85" t="s">
        <v>1982</v>
      </c>
      <c r="S639" s="85"/>
      <c r="T639" s="85" t="s">
        <v>1983</v>
      </c>
      <c r="U639" s="22"/>
    </row>
    <row r="640" spans="1:21" ht="116">
      <c r="A640" s="219" t="s">
        <v>1982</v>
      </c>
      <c r="B640" s="88"/>
      <c r="C640" s="88" t="s">
        <v>267</v>
      </c>
      <c r="D640" s="88" t="s">
        <v>267</v>
      </c>
      <c r="E640" s="88" t="s">
        <v>1976</v>
      </c>
      <c r="F640" s="88" t="s">
        <v>1915</v>
      </c>
      <c r="G640" s="86" t="s">
        <v>51</v>
      </c>
      <c r="H640" s="86" t="s">
        <v>63</v>
      </c>
      <c r="I640" s="88" t="s">
        <v>776</v>
      </c>
      <c r="J640" s="19" t="s">
        <v>158</v>
      </c>
      <c r="K640" s="20" t="s">
        <v>159</v>
      </c>
      <c r="L640" s="93" t="s">
        <v>1977</v>
      </c>
      <c r="M640" s="20" t="s">
        <v>1978</v>
      </c>
      <c r="N640" s="20" t="s">
        <v>1984</v>
      </c>
      <c r="O640" s="20" t="s">
        <v>163</v>
      </c>
      <c r="P640" s="88" t="s">
        <v>1980</v>
      </c>
      <c r="Q640" s="21" t="s">
        <v>1981</v>
      </c>
      <c r="R640" s="85"/>
      <c r="S640" s="85"/>
      <c r="T640" s="85" t="s">
        <v>1983</v>
      </c>
      <c r="U640" s="22"/>
    </row>
    <row r="641" spans="1:21" ht="116">
      <c r="A641" s="219" t="s">
        <v>1983</v>
      </c>
      <c r="B641" s="88"/>
      <c r="C641" s="88" t="s">
        <v>267</v>
      </c>
      <c r="D641" s="88" t="s">
        <v>267</v>
      </c>
      <c r="E641" s="88" t="s">
        <v>1976</v>
      </c>
      <c r="F641" s="88" t="s">
        <v>1915</v>
      </c>
      <c r="G641" s="86" t="s">
        <v>51</v>
      </c>
      <c r="H641" s="86" t="s">
        <v>63</v>
      </c>
      <c r="I641" s="88" t="s">
        <v>776</v>
      </c>
      <c r="J641" s="19" t="s">
        <v>158</v>
      </c>
      <c r="K641" s="20" t="s">
        <v>314</v>
      </c>
      <c r="L641" s="93" t="s">
        <v>1977</v>
      </c>
      <c r="M641" s="20" t="s">
        <v>1978</v>
      </c>
      <c r="N641" s="20" t="s">
        <v>1985</v>
      </c>
      <c r="O641" s="20" t="s">
        <v>163</v>
      </c>
      <c r="P641" s="88" t="s">
        <v>1980</v>
      </c>
      <c r="Q641" s="21" t="s">
        <v>1981</v>
      </c>
      <c r="R641" s="85" t="s">
        <v>1982</v>
      </c>
      <c r="S641" s="85"/>
      <c r="T641" s="85"/>
      <c r="U641" s="22"/>
    </row>
    <row r="642" spans="1:21" s="214" customFormat="1" ht="116">
      <c r="A642" s="219" t="s">
        <v>1986</v>
      </c>
      <c r="B642" s="88"/>
      <c r="C642" s="88" t="s">
        <v>154</v>
      </c>
      <c r="D642" s="88" t="s">
        <v>154</v>
      </c>
      <c r="E642" s="88" t="s">
        <v>1952</v>
      </c>
      <c r="F642" s="88" t="s">
        <v>1915</v>
      </c>
      <c r="G642" s="86" t="s">
        <v>52</v>
      </c>
      <c r="H642" s="86" t="s">
        <v>64</v>
      </c>
      <c r="I642" s="88" t="s">
        <v>158</v>
      </c>
      <c r="J642" s="19" t="s">
        <v>158</v>
      </c>
      <c r="K642" s="20" t="s">
        <v>166</v>
      </c>
      <c r="L642" s="93" t="s">
        <v>1987</v>
      </c>
      <c r="M642" s="20" t="s">
        <v>1988</v>
      </c>
      <c r="N642" s="20" t="s">
        <v>1989</v>
      </c>
      <c r="O642" s="20" t="s">
        <v>163</v>
      </c>
      <c r="P642" s="88"/>
      <c r="Q642" s="21" t="s">
        <v>1956</v>
      </c>
      <c r="R642" s="85"/>
      <c r="S642" s="22"/>
      <c r="T642" s="22"/>
      <c r="U642" s="22"/>
    </row>
    <row r="643" spans="1:21" ht="116">
      <c r="A643" s="219" t="s">
        <v>1990</v>
      </c>
      <c r="B643" s="88"/>
      <c r="C643" s="88" t="s">
        <v>168</v>
      </c>
      <c r="D643" s="88" t="s">
        <v>168</v>
      </c>
      <c r="E643" s="88" t="s">
        <v>1952</v>
      </c>
      <c r="F643" s="88" t="s">
        <v>1915</v>
      </c>
      <c r="G643" s="86" t="s">
        <v>52</v>
      </c>
      <c r="H643" s="86" t="s">
        <v>64</v>
      </c>
      <c r="I643" s="88" t="s">
        <v>158</v>
      </c>
      <c r="J643" s="19" t="s">
        <v>158</v>
      </c>
      <c r="K643" s="20" t="s">
        <v>159</v>
      </c>
      <c r="L643" s="93" t="s">
        <v>1987</v>
      </c>
      <c r="M643" s="20" t="s">
        <v>1988</v>
      </c>
      <c r="N643" s="20" t="s">
        <v>1989</v>
      </c>
      <c r="O643" s="20" t="s">
        <v>163</v>
      </c>
      <c r="P643" s="88"/>
      <c r="Q643" s="21" t="s">
        <v>1956</v>
      </c>
      <c r="R643" s="85"/>
      <c r="S643" s="22"/>
      <c r="T643" s="22"/>
      <c r="U643" s="22"/>
    </row>
    <row r="644" spans="1:21" ht="116">
      <c r="A644" s="219" t="s">
        <v>1991</v>
      </c>
      <c r="B644" s="88"/>
      <c r="C644" s="88" t="s">
        <v>168</v>
      </c>
      <c r="D644" s="88" t="s">
        <v>168</v>
      </c>
      <c r="E644" s="88" t="s">
        <v>1952</v>
      </c>
      <c r="F644" s="88" t="s">
        <v>1915</v>
      </c>
      <c r="G644" s="86" t="s">
        <v>52</v>
      </c>
      <c r="H644" s="86" t="s">
        <v>64</v>
      </c>
      <c r="I644" s="88" t="s">
        <v>158</v>
      </c>
      <c r="J644" s="19" t="s">
        <v>158</v>
      </c>
      <c r="K644" s="20" t="s">
        <v>314</v>
      </c>
      <c r="L644" s="93" t="s">
        <v>1987</v>
      </c>
      <c r="M644" s="20" t="s">
        <v>1988</v>
      </c>
      <c r="N644" s="20" t="s">
        <v>1992</v>
      </c>
      <c r="O644" s="20" t="s">
        <v>163</v>
      </c>
      <c r="P644" s="88"/>
      <c r="Q644" s="21" t="s">
        <v>1956</v>
      </c>
      <c r="R644" s="85"/>
      <c r="S644" s="22"/>
      <c r="T644" s="22"/>
      <c r="U644" s="22"/>
    </row>
    <row r="645" spans="1:21" ht="159.5">
      <c r="A645" s="219" t="s">
        <v>1993</v>
      </c>
      <c r="B645" s="88"/>
      <c r="C645" s="88" t="s">
        <v>176</v>
      </c>
      <c r="D645" s="88" t="s">
        <v>176</v>
      </c>
      <c r="E645" s="88" t="s">
        <v>1952</v>
      </c>
      <c r="F645" s="88" t="s">
        <v>1915</v>
      </c>
      <c r="G645" s="86" t="s">
        <v>52</v>
      </c>
      <c r="H645" s="86" t="s">
        <v>64</v>
      </c>
      <c r="I645" s="88" t="s">
        <v>158</v>
      </c>
      <c r="J645" s="19" t="s">
        <v>158</v>
      </c>
      <c r="K645" s="20" t="s">
        <v>166</v>
      </c>
      <c r="L645" s="93" t="s">
        <v>1994</v>
      </c>
      <c r="M645" s="20" t="s">
        <v>1995</v>
      </c>
      <c r="N645" s="20" t="s">
        <v>162</v>
      </c>
      <c r="O645" s="20" t="s">
        <v>163</v>
      </c>
      <c r="P645" s="88"/>
      <c r="Q645" s="21" t="s">
        <v>1956</v>
      </c>
      <c r="R645" s="85"/>
      <c r="S645" s="22"/>
      <c r="T645" s="22"/>
      <c r="U645" s="22"/>
    </row>
    <row r="646" spans="1:21" ht="159.5">
      <c r="A646" s="219" t="s">
        <v>1996</v>
      </c>
      <c r="B646" s="88"/>
      <c r="C646" s="88" t="s">
        <v>176</v>
      </c>
      <c r="D646" s="88" t="s">
        <v>176</v>
      </c>
      <c r="E646" s="88" t="s">
        <v>1952</v>
      </c>
      <c r="F646" s="88" t="s">
        <v>1915</v>
      </c>
      <c r="G646" s="86" t="s">
        <v>52</v>
      </c>
      <c r="H646" s="86" t="s">
        <v>64</v>
      </c>
      <c r="I646" s="88" t="s">
        <v>158</v>
      </c>
      <c r="J646" s="19" t="s">
        <v>158</v>
      </c>
      <c r="K646" s="20" t="s">
        <v>159</v>
      </c>
      <c r="L646" s="93" t="s">
        <v>1994</v>
      </c>
      <c r="M646" s="20" t="s">
        <v>1995</v>
      </c>
      <c r="N646" s="20" t="s">
        <v>162</v>
      </c>
      <c r="O646" s="20" t="s">
        <v>163</v>
      </c>
      <c r="P646" s="88"/>
      <c r="Q646" s="21" t="s">
        <v>1956</v>
      </c>
      <c r="R646" s="85"/>
      <c r="S646" s="22"/>
      <c r="T646" s="22"/>
      <c r="U646" s="22"/>
    </row>
    <row r="647" spans="1:21" ht="159.5">
      <c r="A647" s="219" t="s">
        <v>1997</v>
      </c>
      <c r="B647" s="88"/>
      <c r="C647" s="88" t="s">
        <v>154</v>
      </c>
      <c r="D647" s="88" t="s">
        <v>154</v>
      </c>
      <c r="E647" s="88" t="s">
        <v>1952</v>
      </c>
      <c r="F647" s="88" t="s">
        <v>1915</v>
      </c>
      <c r="G647" s="86" t="s">
        <v>52</v>
      </c>
      <c r="H647" s="86" t="s">
        <v>64</v>
      </c>
      <c r="I647" s="88" t="s">
        <v>158</v>
      </c>
      <c r="J647" s="19" t="s">
        <v>158</v>
      </c>
      <c r="K647" s="20" t="s">
        <v>166</v>
      </c>
      <c r="L647" s="93" t="s">
        <v>1998</v>
      </c>
      <c r="M647" s="20" t="s">
        <v>1999</v>
      </c>
      <c r="N647" s="20" t="s">
        <v>2000</v>
      </c>
      <c r="O647" s="20" t="s">
        <v>163</v>
      </c>
      <c r="P647" s="88"/>
      <c r="Q647" s="21" t="s">
        <v>1956</v>
      </c>
      <c r="R647" s="85"/>
      <c r="S647" s="22"/>
      <c r="T647" s="22"/>
      <c r="U647" s="22"/>
    </row>
    <row r="648" spans="1:21" ht="159.5">
      <c r="A648" s="219" t="s">
        <v>2001</v>
      </c>
      <c r="B648" s="88"/>
      <c r="C648" s="88" t="s">
        <v>154</v>
      </c>
      <c r="D648" s="88" t="s">
        <v>154</v>
      </c>
      <c r="E648" s="88" t="s">
        <v>1952</v>
      </c>
      <c r="F648" s="88" t="s">
        <v>1915</v>
      </c>
      <c r="G648" s="86" t="s">
        <v>52</v>
      </c>
      <c r="H648" s="86" t="s">
        <v>64</v>
      </c>
      <c r="I648" s="88" t="s">
        <v>158</v>
      </c>
      <c r="J648" s="19" t="s">
        <v>158</v>
      </c>
      <c r="K648" s="20" t="s">
        <v>159</v>
      </c>
      <c r="L648" s="93" t="s">
        <v>1998</v>
      </c>
      <c r="M648" s="20" t="s">
        <v>1999</v>
      </c>
      <c r="N648" s="20" t="s">
        <v>2002</v>
      </c>
      <c r="O648" s="20" t="s">
        <v>163</v>
      </c>
      <c r="P648" s="88"/>
      <c r="Q648" s="21" t="s">
        <v>1956</v>
      </c>
      <c r="R648" s="85"/>
      <c r="S648" s="22"/>
      <c r="T648" s="22"/>
      <c r="U648" s="22"/>
    </row>
    <row r="649" spans="1:21" s="179" customFormat="1" ht="89">
      <c r="A649" s="221" t="s">
        <v>2003</v>
      </c>
      <c r="B649" s="167"/>
      <c r="C649" s="167" t="s">
        <v>491</v>
      </c>
      <c r="D649" s="167" t="s">
        <v>491</v>
      </c>
      <c r="E649" s="167" t="s">
        <v>2004</v>
      </c>
      <c r="F649" s="167" t="s">
        <v>1915</v>
      </c>
      <c r="G649" s="169" t="s">
        <v>52</v>
      </c>
      <c r="H649" s="169" t="s">
        <v>64</v>
      </c>
      <c r="I649" s="170" t="s">
        <v>491</v>
      </c>
      <c r="J649" s="170" t="s">
        <v>491</v>
      </c>
      <c r="K649" s="177" t="s">
        <v>166</v>
      </c>
      <c r="L649" s="183" t="s">
        <v>2005</v>
      </c>
      <c r="M649" s="177" t="s">
        <v>2006</v>
      </c>
      <c r="N649" s="177"/>
      <c r="O649" s="177" t="s">
        <v>163</v>
      </c>
      <c r="P649" s="167"/>
      <c r="Q649" s="171" t="s">
        <v>2007</v>
      </c>
      <c r="R649" s="224"/>
      <c r="S649" s="178"/>
      <c r="T649" s="178"/>
      <c r="U649" s="178" t="s">
        <v>817</v>
      </c>
    </row>
    <row r="650" spans="1:21" s="179" customFormat="1" ht="89">
      <c r="A650" s="221" t="s">
        <v>2008</v>
      </c>
      <c r="B650" s="167"/>
      <c r="C650" s="167" t="s">
        <v>491</v>
      </c>
      <c r="D650" s="167" t="s">
        <v>491</v>
      </c>
      <c r="E650" s="167" t="s">
        <v>2004</v>
      </c>
      <c r="F650" s="167" t="s">
        <v>1915</v>
      </c>
      <c r="G650" s="169" t="s">
        <v>52</v>
      </c>
      <c r="H650" s="169" t="s">
        <v>64</v>
      </c>
      <c r="I650" s="170" t="s">
        <v>491</v>
      </c>
      <c r="J650" s="170" t="s">
        <v>491</v>
      </c>
      <c r="K650" s="177" t="s">
        <v>159</v>
      </c>
      <c r="L650" s="183" t="s">
        <v>2005</v>
      </c>
      <c r="M650" s="177" t="s">
        <v>2006</v>
      </c>
      <c r="N650" s="177"/>
      <c r="O650" s="177" t="s">
        <v>163</v>
      </c>
      <c r="P650" s="167"/>
      <c r="Q650" s="171" t="s">
        <v>2007</v>
      </c>
      <c r="R650" s="224"/>
      <c r="S650" s="178"/>
      <c r="T650" s="178"/>
      <c r="U650" s="178" t="s">
        <v>817</v>
      </c>
    </row>
    <row r="651" spans="1:21" ht="161.5">
      <c r="A651" s="219" t="s">
        <v>2009</v>
      </c>
      <c r="B651" s="88"/>
      <c r="C651" s="88" t="s">
        <v>176</v>
      </c>
      <c r="D651" s="88" t="s">
        <v>176</v>
      </c>
      <c r="E651" s="88" t="s">
        <v>2010</v>
      </c>
      <c r="F651" s="88" t="s">
        <v>1915</v>
      </c>
      <c r="G651" s="86" t="s">
        <v>52</v>
      </c>
      <c r="H651" s="86" t="s">
        <v>64</v>
      </c>
      <c r="I651" s="88" t="s">
        <v>158</v>
      </c>
      <c r="J651" s="19" t="s">
        <v>158</v>
      </c>
      <c r="K651" s="20" t="s">
        <v>166</v>
      </c>
      <c r="L651" s="93" t="s">
        <v>2011</v>
      </c>
      <c r="M651" s="20" t="s">
        <v>2012</v>
      </c>
      <c r="N651" s="20"/>
      <c r="O651" s="20" t="s">
        <v>163</v>
      </c>
      <c r="P651" s="88"/>
      <c r="Q651" s="21" t="s">
        <v>1956</v>
      </c>
      <c r="R651" s="85"/>
      <c r="S651" s="22"/>
      <c r="T651" s="22"/>
      <c r="U651" s="22"/>
    </row>
    <row r="652" spans="1:21" ht="161.5">
      <c r="A652" s="219" t="s">
        <v>2013</v>
      </c>
      <c r="B652" s="88"/>
      <c r="C652" s="88" t="s">
        <v>176</v>
      </c>
      <c r="D652" s="88" t="s">
        <v>176</v>
      </c>
      <c r="E652" s="88" t="s">
        <v>2010</v>
      </c>
      <c r="F652" s="88" t="s">
        <v>1915</v>
      </c>
      <c r="G652" s="86" t="s">
        <v>52</v>
      </c>
      <c r="H652" s="86" t="s">
        <v>64</v>
      </c>
      <c r="I652" s="88" t="s">
        <v>158</v>
      </c>
      <c r="J652" s="19" t="s">
        <v>158</v>
      </c>
      <c r="K652" s="20" t="s">
        <v>159</v>
      </c>
      <c r="L652" s="93" t="s">
        <v>2011</v>
      </c>
      <c r="M652" s="20" t="s">
        <v>2012</v>
      </c>
      <c r="N652" s="20"/>
      <c r="O652" s="20" t="s">
        <v>163</v>
      </c>
      <c r="P652" s="88"/>
      <c r="Q652" s="21" t="s">
        <v>1956</v>
      </c>
      <c r="R652" s="85"/>
      <c r="S652" s="22"/>
      <c r="T652" s="22"/>
      <c r="U652" s="22"/>
    </row>
    <row r="653" spans="1:21" ht="103.5">
      <c r="A653" s="219" t="s">
        <v>2014</v>
      </c>
      <c r="B653" s="88"/>
      <c r="C653" s="88" t="s">
        <v>176</v>
      </c>
      <c r="D653" s="88" t="s">
        <v>176</v>
      </c>
      <c r="E653" s="88" t="s">
        <v>2010</v>
      </c>
      <c r="F653" s="88" t="s">
        <v>1915</v>
      </c>
      <c r="G653" s="86" t="s">
        <v>52</v>
      </c>
      <c r="H653" s="86" t="s">
        <v>64</v>
      </c>
      <c r="I653" s="88" t="s">
        <v>158</v>
      </c>
      <c r="J653" s="19" t="s">
        <v>158</v>
      </c>
      <c r="K653" s="20" t="s">
        <v>179</v>
      </c>
      <c r="L653" s="93" t="s">
        <v>2015</v>
      </c>
      <c r="M653" s="20" t="s">
        <v>2016</v>
      </c>
      <c r="N653" s="20"/>
      <c r="O653" s="20" t="s">
        <v>163</v>
      </c>
      <c r="P653" s="88"/>
      <c r="Q653" s="21" t="s">
        <v>1956</v>
      </c>
      <c r="R653" s="85"/>
      <c r="S653" s="22"/>
      <c r="T653" s="22"/>
      <c r="U653" s="22"/>
    </row>
    <row r="654" spans="1:21" ht="130.5">
      <c r="A654" s="219" t="s">
        <v>2017</v>
      </c>
      <c r="B654" s="88"/>
      <c r="C654" s="88" t="s">
        <v>154</v>
      </c>
      <c r="D654" s="88" t="s">
        <v>154</v>
      </c>
      <c r="E654" s="88" t="s">
        <v>2018</v>
      </c>
      <c r="F654" s="88" t="s">
        <v>1915</v>
      </c>
      <c r="G654" s="86" t="s">
        <v>52</v>
      </c>
      <c r="H654" s="86" t="s">
        <v>64</v>
      </c>
      <c r="I654" s="88" t="s">
        <v>158</v>
      </c>
      <c r="J654" s="19" t="s">
        <v>158</v>
      </c>
      <c r="K654" s="20" t="s">
        <v>166</v>
      </c>
      <c r="L654" s="93" t="s">
        <v>2019</v>
      </c>
      <c r="M654" s="20" t="s">
        <v>2020</v>
      </c>
      <c r="N654" s="20" t="s">
        <v>162</v>
      </c>
      <c r="O654" s="20" t="s">
        <v>163</v>
      </c>
      <c r="P654" s="88"/>
      <c r="Q654" s="21" t="s">
        <v>2007</v>
      </c>
      <c r="R654" s="85"/>
      <c r="S654" s="22"/>
      <c r="T654" s="22"/>
      <c r="U654" s="22"/>
    </row>
    <row r="655" spans="1:21" s="214" customFormat="1" ht="130.5">
      <c r="A655" s="219" t="s">
        <v>2021</v>
      </c>
      <c r="B655" s="88"/>
      <c r="C655" s="88" t="s">
        <v>154</v>
      </c>
      <c r="D655" s="88" t="s">
        <v>154</v>
      </c>
      <c r="E655" s="88" t="s">
        <v>2018</v>
      </c>
      <c r="F655" s="88" t="s">
        <v>1915</v>
      </c>
      <c r="G655" s="86" t="s">
        <v>52</v>
      </c>
      <c r="H655" s="86" t="s">
        <v>64</v>
      </c>
      <c r="I655" s="88" t="s">
        <v>158</v>
      </c>
      <c r="J655" s="19" t="s">
        <v>158</v>
      </c>
      <c r="K655" s="20" t="s">
        <v>159</v>
      </c>
      <c r="L655" s="93" t="s">
        <v>2019</v>
      </c>
      <c r="M655" s="20" t="s">
        <v>2020</v>
      </c>
      <c r="N655" s="20" t="s">
        <v>162</v>
      </c>
      <c r="O655" s="20" t="s">
        <v>163</v>
      </c>
      <c r="P655" s="88"/>
      <c r="Q655" s="21" t="s">
        <v>2007</v>
      </c>
      <c r="R655" s="85"/>
      <c r="S655" s="22"/>
      <c r="T655" s="22"/>
      <c r="U655" s="22"/>
    </row>
    <row r="656" spans="1:21" s="214" customFormat="1" ht="130.5">
      <c r="A656" s="219" t="s">
        <v>2022</v>
      </c>
      <c r="B656" s="88"/>
      <c r="C656" s="88" t="s">
        <v>168</v>
      </c>
      <c r="D656" s="88" t="s">
        <v>168</v>
      </c>
      <c r="E656" s="88" t="s">
        <v>2018</v>
      </c>
      <c r="F656" s="88" t="s">
        <v>1915</v>
      </c>
      <c r="G656" s="86" t="s">
        <v>52</v>
      </c>
      <c r="H656" s="86" t="s">
        <v>64</v>
      </c>
      <c r="I656" s="88" t="s">
        <v>158</v>
      </c>
      <c r="J656" s="19" t="s">
        <v>158</v>
      </c>
      <c r="K656" s="20" t="s">
        <v>314</v>
      </c>
      <c r="L656" s="93" t="s">
        <v>2019</v>
      </c>
      <c r="M656" s="20" t="s">
        <v>2020</v>
      </c>
      <c r="N656" s="20" t="s">
        <v>162</v>
      </c>
      <c r="O656" s="20" t="s">
        <v>163</v>
      </c>
      <c r="P656" s="88"/>
      <c r="Q656" s="21" t="s">
        <v>2007</v>
      </c>
      <c r="R656" s="85"/>
      <c r="S656" s="22"/>
      <c r="T656" s="22"/>
      <c r="U656" s="22"/>
    </row>
    <row r="657" spans="1:21" s="214" customFormat="1" ht="190.5">
      <c r="A657" s="219" t="s">
        <v>2023</v>
      </c>
      <c r="B657" s="88"/>
      <c r="C657" s="88" t="s">
        <v>176</v>
      </c>
      <c r="D657" s="88" t="s">
        <v>176</v>
      </c>
      <c r="E657" s="88" t="s">
        <v>2024</v>
      </c>
      <c r="F657" s="88" t="s">
        <v>1915</v>
      </c>
      <c r="G657" s="86" t="s">
        <v>52</v>
      </c>
      <c r="H657" s="86" t="s">
        <v>64</v>
      </c>
      <c r="I657" s="88" t="s">
        <v>158</v>
      </c>
      <c r="J657" s="19" t="s">
        <v>158</v>
      </c>
      <c r="K657" s="20" t="s">
        <v>166</v>
      </c>
      <c r="L657" s="93" t="s">
        <v>2025</v>
      </c>
      <c r="M657" s="20" t="s">
        <v>2026</v>
      </c>
      <c r="N657" s="20" t="s">
        <v>162</v>
      </c>
      <c r="O657" s="20" t="s">
        <v>163</v>
      </c>
      <c r="P657" s="88"/>
      <c r="Q657" s="21" t="s">
        <v>2007</v>
      </c>
      <c r="R657" s="85"/>
      <c r="S657" s="22"/>
      <c r="T657" s="22"/>
      <c r="U657" s="22"/>
    </row>
    <row r="658" spans="1:21" s="214" customFormat="1" ht="190.5">
      <c r="A658" s="219" t="s">
        <v>2027</v>
      </c>
      <c r="B658" s="88"/>
      <c r="C658" s="88" t="s">
        <v>176</v>
      </c>
      <c r="D658" s="88" t="e">
        <v>#N/A</v>
      </c>
      <c r="E658" s="88" t="s">
        <v>2024</v>
      </c>
      <c r="F658" s="88" t="s">
        <v>1915</v>
      </c>
      <c r="G658" s="86" t="s">
        <v>52</v>
      </c>
      <c r="H658" s="86" t="s">
        <v>64</v>
      </c>
      <c r="I658" s="88" t="s">
        <v>158</v>
      </c>
      <c r="J658" s="19" t="s">
        <v>158</v>
      </c>
      <c r="K658" s="20" t="s">
        <v>159</v>
      </c>
      <c r="L658" s="93" t="s">
        <v>2025</v>
      </c>
      <c r="M658" s="20" t="s">
        <v>2026</v>
      </c>
      <c r="N658" s="20" t="s">
        <v>162</v>
      </c>
      <c r="O658" s="20" t="s">
        <v>163</v>
      </c>
      <c r="P658" s="88"/>
      <c r="Q658" s="21" t="s">
        <v>2007</v>
      </c>
      <c r="R658" s="85"/>
      <c r="S658" s="22"/>
      <c r="T658" s="22"/>
      <c r="U658" s="22"/>
    </row>
    <row r="659" spans="1:21" s="214" customFormat="1" ht="72.5">
      <c r="A659" s="219" t="s">
        <v>2028</v>
      </c>
      <c r="B659" s="88"/>
      <c r="C659" s="88" t="s">
        <v>176</v>
      </c>
      <c r="D659" s="88" t="e">
        <v>#N/A</v>
      </c>
      <c r="E659" s="88"/>
      <c r="F659" s="88" t="s">
        <v>1915</v>
      </c>
      <c r="G659" s="86" t="s">
        <v>53</v>
      </c>
      <c r="H659" s="86" t="s">
        <v>97</v>
      </c>
      <c r="I659" s="19" t="s">
        <v>158</v>
      </c>
      <c r="J659" s="19" t="s">
        <v>178</v>
      </c>
      <c r="K659" s="88"/>
      <c r="L659" s="93" t="s">
        <v>2029</v>
      </c>
      <c r="M659" s="20" t="s">
        <v>2030</v>
      </c>
      <c r="N659" s="20"/>
      <c r="O659" s="20" t="s">
        <v>163</v>
      </c>
      <c r="P659" s="88"/>
      <c r="Q659" s="155"/>
      <c r="R659" s="85"/>
      <c r="S659" s="22"/>
      <c r="T659" s="22"/>
      <c r="U659" s="22"/>
    </row>
    <row r="660" spans="1:21" s="277" customFormat="1" ht="101.5">
      <c r="A660" s="221" t="s">
        <v>2031</v>
      </c>
      <c r="B660" s="167"/>
      <c r="C660" s="167" t="s">
        <v>491</v>
      </c>
      <c r="D660" s="167" t="e">
        <v>#N/A</v>
      </c>
      <c r="E660" s="167"/>
      <c r="F660" s="206" t="s">
        <v>1915</v>
      </c>
      <c r="G660" s="169" t="s">
        <v>53</v>
      </c>
      <c r="H660" s="169" t="s">
        <v>73</v>
      </c>
      <c r="I660" s="170" t="s">
        <v>491</v>
      </c>
      <c r="J660" s="170" t="s">
        <v>178</v>
      </c>
      <c r="K660" s="167"/>
      <c r="L660" s="183" t="s">
        <v>2032</v>
      </c>
      <c r="M660" s="177" t="s">
        <v>2033</v>
      </c>
      <c r="N660" s="177"/>
      <c r="O660" s="177" t="s">
        <v>163</v>
      </c>
      <c r="P660" s="167"/>
      <c r="Q660" s="276"/>
      <c r="R660" s="225"/>
      <c r="S660" s="172"/>
      <c r="T660" s="172"/>
      <c r="U660" s="172" t="s">
        <v>496</v>
      </c>
    </row>
    <row r="661" spans="1:21" s="321" customFormat="1" ht="101.5">
      <c r="A661" s="322" t="s">
        <v>2034</v>
      </c>
      <c r="B661" s="323"/>
      <c r="C661" s="323" t="s">
        <v>267</v>
      </c>
      <c r="D661" s="323" t="s">
        <v>775</v>
      </c>
      <c r="E661" s="323" t="s">
        <v>1976</v>
      </c>
      <c r="F661" s="324" t="s">
        <v>1915</v>
      </c>
      <c r="G661" s="325" t="s">
        <v>53</v>
      </c>
      <c r="H661" s="325" t="s">
        <v>67</v>
      </c>
      <c r="I661" s="326" t="s">
        <v>776</v>
      </c>
      <c r="J661" s="326" t="s">
        <v>178</v>
      </c>
      <c r="K661" s="323" t="s">
        <v>179</v>
      </c>
      <c r="L661" s="327" t="s">
        <v>2035</v>
      </c>
      <c r="M661" s="316" t="s">
        <v>2036</v>
      </c>
      <c r="N661" s="328"/>
      <c r="O661" s="328" t="s">
        <v>163</v>
      </c>
      <c r="P661" s="323" t="s">
        <v>1980</v>
      </c>
      <c r="Q661" s="343" t="s">
        <v>1981</v>
      </c>
      <c r="R661" s="329"/>
      <c r="S661" s="330"/>
      <c r="T661" s="330" t="s">
        <v>2037</v>
      </c>
      <c r="U661" s="330"/>
    </row>
    <row r="662" spans="1:21" s="321" customFormat="1" ht="101.5">
      <c r="A662" s="322" t="s">
        <v>2037</v>
      </c>
      <c r="B662" s="323"/>
      <c r="C662" s="323" t="s">
        <v>267</v>
      </c>
      <c r="D662" s="323" t="s">
        <v>775</v>
      </c>
      <c r="E662" s="323" t="s">
        <v>1976</v>
      </c>
      <c r="F662" s="324" t="s">
        <v>1915</v>
      </c>
      <c r="G662" s="325" t="s">
        <v>53</v>
      </c>
      <c r="H662" s="325" t="s">
        <v>67</v>
      </c>
      <c r="I662" s="326" t="s">
        <v>776</v>
      </c>
      <c r="J662" s="326" t="s">
        <v>178</v>
      </c>
      <c r="K662" s="323" t="s">
        <v>314</v>
      </c>
      <c r="L662" s="327" t="s">
        <v>2035</v>
      </c>
      <c r="M662" s="316" t="s">
        <v>2036</v>
      </c>
      <c r="N662" s="328"/>
      <c r="O662" s="328" t="s">
        <v>163</v>
      </c>
      <c r="P662" s="323" t="s">
        <v>1980</v>
      </c>
      <c r="Q662" s="343" t="s">
        <v>1981</v>
      </c>
      <c r="R662" s="329"/>
      <c r="S662" s="330"/>
      <c r="T662" s="330"/>
      <c r="U662" s="330"/>
    </row>
    <row r="663" spans="1:21" s="321" customFormat="1" ht="145">
      <c r="A663" s="322" t="s">
        <v>2038</v>
      </c>
      <c r="B663" s="323"/>
      <c r="C663" s="323" t="s">
        <v>267</v>
      </c>
      <c r="D663" s="323" t="s">
        <v>775</v>
      </c>
      <c r="E663" s="323" t="s">
        <v>1976</v>
      </c>
      <c r="F663" s="324" t="s">
        <v>1915</v>
      </c>
      <c r="G663" s="325" t="s">
        <v>53</v>
      </c>
      <c r="H663" s="325" t="s">
        <v>88</v>
      </c>
      <c r="I663" s="326" t="s">
        <v>776</v>
      </c>
      <c r="J663" s="326" t="s">
        <v>178</v>
      </c>
      <c r="K663" s="323" t="s">
        <v>179</v>
      </c>
      <c r="L663" s="327" t="s">
        <v>2039</v>
      </c>
      <c r="M663" s="316" t="s">
        <v>2040</v>
      </c>
      <c r="N663" s="328"/>
      <c r="O663" s="328" t="s">
        <v>163</v>
      </c>
      <c r="P663" s="323" t="s">
        <v>1980</v>
      </c>
      <c r="Q663" s="343" t="s">
        <v>1981</v>
      </c>
      <c r="R663" s="329"/>
      <c r="S663" s="330"/>
      <c r="T663" s="330"/>
      <c r="U663" s="330"/>
    </row>
    <row r="664" spans="1:21" ht="130.5">
      <c r="A664" s="219" t="s">
        <v>2041</v>
      </c>
      <c r="B664" s="88"/>
      <c r="C664" s="88" t="s">
        <v>267</v>
      </c>
      <c r="D664" s="88" t="s">
        <v>267</v>
      </c>
      <c r="E664" s="88" t="s">
        <v>1976</v>
      </c>
      <c r="F664" s="88" t="s">
        <v>1915</v>
      </c>
      <c r="G664" s="86" t="s">
        <v>55</v>
      </c>
      <c r="H664" s="86" t="s">
        <v>67</v>
      </c>
      <c r="I664" s="88" t="s">
        <v>158</v>
      </c>
      <c r="J664" s="19" t="s">
        <v>158</v>
      </c>
      <c r="K664" s="20" t="s">
        <v>166</v>
      </c>
      <c r="L664" s="93" t="s">
        <v>2042</v>
      </c>
      <c r="M664" s="20" t="s">
        <v>2043</v>
      </c>
      <c r="N664" s="20"/>
      <c r="O664" s="20" t="s">
        <v>163</v>
      </c>
      <c r="P664" s="88" t="s">
        <v>1980</v>
      </c>
      <c r="Q664" s="21" t="s">
        <v>1981</v>
      </c>
      <c r="R664" s="85" t="s">
        <v>2044</v>
      </c>
      <c r="S664" s="85"/>
      <c r="T664" s="85" t="s">
        <v>2045</v>
      </c>
      <c r="U664" s="22"/>
    </row>
    <row r="665" spans="1:21" ht="130.5">
      <c r="A665" s="219" t="s">
        <v>2044</v>
      </c>
      <c r="B665" s="88"/>
      <c r="C665" s="88" t="s">
        <v>267</v>
      </c>
      <c r="D665" s="88" t="s">
        <v>267</v>
      </c>
      <c r="E665" s="88" t="s">
        <v>1976</v>
      </c>
      <c r="F665" s="88" t="s">
        <v>1915</v>
      </c>
      <c r="G665" s="86" t="s">
        <v>55</v>
      </c>
      <c r="H665" s="86" t="s">
        <v>67</v>
      </c>
      <c r="I665" s="88" t="s">
        <v>158</v>
      </c>
      <c r="J665" s="19" t="s">
        <v>158</v>
      </c>
      <c r="K665" s="20" t="s">
        <v>159</v>
      </c>
      <c r="L665" s="93" t="s">
        <v>2042</v>
      </c>
      <c r="M665" s="20" t="s">
        <v>2043</v>
      </c>
      <c r="N665" s="20"/>
      <c r="O665" s="20" t="s">
        <v>163</v>
      </c>
      <c r="P665" s="88" t="s">
        <v>1980</v>
      </c>
      <c r="Q665" s="21" t="s">
        <v>1981</v>
      </c>
      <c r="R665" s="85"/>
      <c r="S665" s="85"/>
      <c r="T665" s="85" t="s">
        <v>2045</v>
      </c>
      <c r="U665" s="22"/>
    </row>
    <row r="666" spans="1:21" ht="130.5">
      <c r="A666" s="219" t="s">
        <v>2045</v>
      </c>
      <c r="B666" s="88"/>
      <c r="C666" s="88" t="s">
        <v>267</v>
      </c>
      <c r="D666" s="88" t="s">
        <v>267</v>
      </c>
      <c r="E666" s="88" t="s">
        <v>1976</v>
      </c>
      <c r="F666" s="88" t="s">
        <v>1915</v>
      </c>
      <c r="G666" s="86" t="s">
        <v>55</v>
      </c>
      <c r="H666" s="86" t="s">
        <v>67</v>
      </c>
      <c r="I666" s="88" t="s">
        <v>158</v>
      </c>
      <c r="J666" s="19" t="s">
        <v>158</v>
      </c>
      <c r="K666" s="20" t="s">
        <v>314</v>
      </c>
      <c r="L666" s="93" t="s">
        <v>2042</v>
      </c>
      <c r="M666" s="20" t="s">
        <v>2043</v>
      </c>
      <c r="N666" s="20"/>
      <c r="O666" s="20" t="s">
        <v>163</v>
      </c>
      <c r="P666" s="88" t="s">
        <v>1980</v>
      </c>
      <c r="Q666" s="21" t="s">
        <v>1981</v>
      </c>
      <c r="R666" s="85" t="s">
        <v>2044</v>
      </c>
      <c r="S666" s="85"/>
      <c r="T666" s="85"/>
      <c r="U666" s="22"/>
    </row>
    <row r="667" spans="1:21" s="214" customFormat="1" ht="130.5">
      <c r="A667" s="312" t="s">
        <v>2046</v>
      </c>
      <c r="B667" s="313"/>
      <c r="C667" s="313" t="s">
        <v>267</v>
      </c>
      <c r="D667" s="313" t="s">
        <v>267</v>
      </c>
      <c r="E667" s="313" t="s">
        <v>1976</v>
      </c>
      <c r="F667" s="313" t="s">
        <v>1915</v>
      </c>
      <c r="G667" s="314" t="s">
        <v>55</v>
      </c>
      <c r="H667" s="314" t="s">
        <v>67</v>
      </c>
      <c r="I667" s="313" t="s">
        <v>776</v>
      </c>
      <c r="J667" s="315" t="s">
        <v>776</v>
      </c>
      <c r="K667" s="316" t="s">
        <v>166</v>
      </c>
      <c r="L667" s="317" t="s">
        <v>2047</v>
      </c>
      <c r="M667" s="316" t="s">
        <v>2048</v>
      </c>
      <c r="N667" s="316"/>
      <c r="O667" s="316" t="s">
        <v>163</v>
      </c>
      <c r="P667" s="313" t="s">
        <v>1980</v>
      </c>
      <c r="Q667" s="318" t="s">
        <v>2049</v>
      </c>
      <c r="R667" s="319" t="s">
        <v>2050</v>
      </c>
      <c r="S667" s="319"/>
      <c r="T667" s="319" t="s">
        <v>2051</v>
      </c>
      <c r="U667" s="320"/>
    </row>
    <row r="668" spans="1:21" s="214" customFormat="1" ht="130.5">
      <c r="A668" s="312" t="s">
        <v>2050</v>
      </c>
      <c r="B668" s="313"/>
      <c r="C668" s="313" t="s">
        <v>267</v>
      </c>
      <c r="D668" s="313" t="s">
        <v>267</v>
      </c>
      <c r="E668" s="313" t="s">
        <v>1976</v>
      </c>
      <c r="F668" s="313" t="s">
        <v>1915</v>
      </c>
      <c r="G668" s="314" t="s">
        <v>55</v>
      </c>
      <c r="H668" s="314" t="s">
        <v>67</v>
      </c>
      <c r="I668" s="313" t="s">
        <v>776</v>
      </c>
      <c r="J668" s="315" t="s">
        <v>776</v>
      </c>
      <c r="K668" s="316" t="s">
        <v>159</v>
      </c>
      <c r="L668" s="317" t="s">
        <v>2047</v>
      </c>
      <c r="M668" s="316" t="s">
        <v>2048</v>
      </c>
      <c r="N668" s="316"/>
      <c r="O668" s="316" t="s">
        <v>163</v>
      </c>
      <c r="P668" s="313" t="s">
        <v>1980</v>
      </c>
      <c r="Q668" s="318" t="s">
        <v>2049</v>
      </c>
      <c r="R668" s="319"/>
      <c r="S668" s="319"/>
      <c r="T668" s="319" t="s">
        <v>2051</v>
      </c>
      <c r="U668" s="320"/>
    </row>
    <row r="669" spans="1:21" s="214" customFormat="1" ht="130.5">
      <c r="A669" s="312" t="s">
        <v>2051</v>
      </c>
      <c r="B669" s="313"/>
      <c r="C669" s="313" t="s">
        <v>267</v>
      </c>
      <c r="D669" s="313" t="s">
        <v>267</v>
      </c>
      <c r="E669" s="313" t="s">
        <v>1976</v>
      </c>
      <c r="F669" s="313" t="s">
        <v>1915</v>
      </c>
      <c r="G669" s="314" t="s">
        <v>55</v>
      </c>
      <c r="H669" s="314" t="s">
        <v>67</v>
      </c>
      <c r="I669" s="313" t="s">
        <v>776</v>
      </c>
      <c r="J669" s="315" t="s">
        <v>776</v>
      </c>
      <c r="K669" s="316" t="s">
        <v>314</v>
      </c>
      <c r="L669" s="317" t="s">
        <v>2047</v>
      </c>
      <c r="M669" s="316" t="s">
        <v>2048</v>
      </c>
      <c r="N669" s="316"/>
      <c r="O669" s="316" t="s">
        <v>163</v>
      </c>
      <c r="P669" s="313" t="s">
        <v>1980</v>
      </c>
      <c r="Q669" s="318" t="s">
        <v>2049</v>
      </c>
      <c r="R669" s="319" t="s">
        <v>2050</v>
      </c>
      <c r="S669" s="319"/>
      <c r="T669" s="319"/>
      <c r="U669" s="320"/>
    </row>
    <row r="670" spans="1:21" s="179" customFormat="1" ht="145">
      <c r="A670" s="221" t="s">
        <v>2052</v>
      </c>
      <c r="B670" s="167"/>
      <c r="C670" s="167" t="s">
        <v>491</v>
      </c>
      <c r="D670" s="167" t="s">
        <v>491</v>
      </c>
      <c r="E670" s="167" t="s">
        <v>2010</v>
      </c>
      <c r="F670" s="167" t="s">
        <v>1915</v>
      </c>
      <c r="G670" s="169" t="s">
        <v>55</v>
      </c>
      <c r="H670" s="169" t="s">
        <v>67</v>
      </c>
      <c r="I670" s="170" t="s">
        <v>491</v>
      </c>
      <c r="J670" s="170" t="s">
        <v>491</v>
      </c>
      <c r="K670" s="177" t="s">
        <v>166</v>
      </c>
      <c r="L670" s="183" t="s">
        <v>2053</v>
      </c>
      <c r="M670" s="177" t="s">
        <v>2054</v>
      </c>
      <c r="N670" s="177"/>
      <c r="O670" s="177" t="s">
        <v>163</v>
      </c>
      <c r="P670" s="167"/>
      <c r="Q670" s="171" t="s">
        <v>1981</v>
      </c>
      <c r="R670" s="224"/>
      <c r="S670" s="178"/>
      <c r="T670" s="178"/>
      <c r="U670" s="178" t="s">
        <v>817</v>
      </c>
    </row>
    <row r="671" spans="1:21" s="179" customFormat="1" ht="145">
      <c r="A671" s="221" t="s">
        <v>2055</v>
      </c>
      <c r="B671" s="167"/>
      <c r="C671" s="167" t="s">
        <v>491</v>
      </c>
      <c r="D671" s="167" t="s">
        <v>491</v>
      </c>
      <c r="E671" s="167" t="s">
        <v>2010</v>
      </c>
      <c r="F671" s="167" t="s">
        <v>1915</v>
      </c>
      <c r="G671" s="169" t="s">
        <v>55</v>
      </c>
      <c r="H671" s="169" t="s">
        <v>67</v>
      </c>
      <c r="I671" s="170" t="s">
        <v>491</v>
      </c>
      <c r="J671" s="170" t="s">
        <v>491</v>
      </c>
      <c r="K671" s="177" t="s">
        <v>159</v>
      </c>
      <c r="L671" s="183" t="s">
        <v>2053</v>
      </c>
      <c r="M671" s="177" t="s">
        <v>2054</v>
      </c>
      <c r="N671" s="177"/>
      <c r="O671" s="177" t="s">
        <v>163</v>
      </c>
      <c r="P671" s="167"/>
      <c r="Q671" s="171" t="s">
        <v>1981</v>
      </c>
      <c r="R671" s="224"/>
      <c r="S671" s="178"/>
      <c r="T671" s="178"/>
      <c r="U671" s="178" t="s">
        <v>817</v>
      </c>
    </row>
    <row r="672" spans="1:21" ht="130.5">
      <c r="A672" s="219" t="s">
        <v>2056</v>
      </c>
      <c r="B672" s="88"/>
      <c r="C672" s="88" t="s">
        <v>176</v>
      </c>
      <c r="D672" s="88" t="s">
        <v>176</v>
      </c>
      <c r="E672" s="88" t="s">
        <v>2010</v>
      </c>
      <c r="F672" s="88" t="s">
        <v>1915</v>
      </c>
      <c r="G672" s="86" t="s">
        <v>55</v>
      </c>
      <c r="H672" s="86" t="s">
        <v>67</v>
      </c>
      <c r="I672" s="19" t="s">
        <v>158</v>
      </c>
      <c r="J672" s="19" t="s">
        <v>158</v>
      </c>
      <c r="K672" s="20" t="s">
        <v>166</v>
      </c>
      <c r="L672" s="93" t="s">
        <v>2057</v>
      </c>
      <c r="M672" s="20" t="s">
        <v>2058</v>
      </c>
      <c r="N672" s="20" t="s">
        <v>2059</v>
      </c>
      <c r="O672" s="20" t="s">
        <v>163</v>
      </c>
      <c r="P672" s="88"/>
      <c r="Q672" s="21" t="s">
        <v>1981</v>
      </c>
      <c r="R672" s="85"/>
      <c r="S672" s="22"/>
      <c r="T672" s="22"/>
      <c r="U672" s="22"/>
    </row>
    <row r="673" spans="1:21" ht="130.5">
      <c r="A673" s="219" t="s">
        <v>2060</v>
      </c>
      <c r="B673" s="88"/>
      <c r="C673" s="88" t="s">
        <v>176</v>
      </c>
      <c r="D673" s="88" t="s">
        <v>176</v>
      </c>
      <c r="E673" s="88" t="s">
        <v>2010</v>
      </c>
      <c r="F673" s="88" t="s">
        <v>1915</v>
      </c>
      <c r="G673" s="86" t="s">
        <v>55</v>
      </c>
      <c r="H673" s="86" t="s">
        <v>67</v>
      </c>
      <c r="I673" s="19" t="s">
        <v>158</v>
      </c>
      <c r="J673" s="19" t="s">
        <v>158</v>
      </c>
      <c r="K673" s="20" t="s">
        <v>159</v>
      </c>
      <c r="L673" s="93" t="s">
        <v>2057</v>
      </c>
      <c r="M673" s="20" t="s">
        <v>2058</v>
      </c>
      <c r="N673" s="20" t="s">
        <v>2061</v>
      </c>
      <c r="O673" s="20" t="s">
        <v>163</v>
      </c>
      <c r="P673" s="88"/>
      <c r="Q673" s="21" t="s">
        <v>1981</v>
      </c>
      <c r="R673" s="85"/>
      <c r="S673" s="22"/>
      <c r="T673" s="22"/>
      <c r="U673" s="22"/>
    </row>
    <row r="674" spans="1:21" ht="159.5">
      <c r="A674" s="219" t="s">
        <v>2062</v>
      </c>
      <c r="B674" s="88"/>
      <c r="C674" s="88" t="s">
        <v>176</v>
      </c>
      <c r="D674" s="88" t="e">
        <v>#N/A</v>
      </c>
      <c r="E674" s="88" t="s">
        <v>2063</v>
      </c>
      <c r="F674" s="88" t="s">
        <v>1915</v>
      </c>
      <c r="G674" s="86" t="s">
        <v>55</v>
      </c>
      <c r="H674" s="86" t="s">
        <v>67</v>
      </c>
      <c r="I674" s="88" t="s">
        <v>158</v>
      </c>
      <c r="J674" s="19" t="s">
        <v>178</v>
      </c>
      <c r="K674" s="20" t="s">
        <v>166</v>
      </c>
      <c r="L674" s="93" t="s">
        <v>2064</v>
      </c>
      <c r="M674" s="20" t="s">
        <v>2065</v>
      </c>
      <c r="N674" s="20"/>
      <c r="O674" s="20" t="s">
        <v>163</v>
      </c>
      <c r="P674" s="88"/>
      <c r="Q674" s="21" t="s">
        <v>2066</v>
      </c>
      <c r="R674" s="85" t="s">
        <v>2067</v>
      </c>
      <c r="S674" s="85"/>
      <c r="T674" s="85"/>
      <c r="U674" s="22"/>
    </row>
    <row r="675" spans="1:21" ht="159.5">
      <c r="A675" s="219" t="s">
        <v>2067</v>
      </c>
      <c r="B675" s="88"/>
      <c r="C675" s="88" t="s">
        <v>176</v>
      </c>
      <c r="D675" s="88" t="e">
        <v>#N/A</v>
      </c>
      <c r="E675" s="88" t="s">
        <v>2063</v>
      </c>
      <c r="F675" s="88" t="s">
        <v>1915</v>
      </c>
      <c r="G675" s="86" t="s">
        <v>55</v>
      </c>
      <c r="H675" s="86" t="s">
        <v>67</v>
      </c>
      <c r="I675" s="88" t="s">
        <v>158</v>
      </c>
      <c r="J675" s="19" t="s">
        <v>178</v>
      </c>
      <c r="K675" s="20" t="s">
        <v>159</v>
      </c>
      <c r="L675" s="93" t="s">
        <v>2064</v>
      </c>
      <c r="M675" s="20" t="s">
        <v>2065</v>
      </c>
      <c r="N675" s="20" t="s">
        <v>2068</v>
      </c>
      <c r="O675" s="20" t="s">
        <v>163</v>
      </c>
      <c r="P675" s="88"/>
      <c r="Q675" s="21" t="s">
        <v>2066</v>
      </c>
      <c r="R675" s="85"/>
      <c r="S675" s="85"/>
      <c r="T675" s="85"/>
      <c r="U675" s="22"/>
    </row>
    <row r="676" spans="1:21" ht="188.5">
      <c r="A676" s="219" t="s">
        <v>2069</v>
      </c>
      <c r="B676" s="88"/>
      <c r="C676" s="88" t="s">
        <v>176</v>
      </c>
      <c r="D676" s="88" t="e">
        <v>#N/A</v>
      </c>
      <c r="E676" s="88" t="s">
        <v>2070</v>
      </c>
      <c r="F676" s="88" t="s">
        <v>1915</v>
      </c>
      <c r="G676" s="86" t="s">
        <v>56</v>
      </c>
      <c r="H676" s="86" t="s">
        <v>92</v>
      </c>
      <c r="I676" s="88" t="s">
        <v>158</v>
      </c>
      <c r="J676" s="19" t="s">
        <v>178</v>
      </c>
      <c r="K676" s="20" t="s">
        <v>179</v>
      </c>
      <c r="L676" s="93" t="s">
        <v>2071</v>
      </c>
      <c r="M676" s="20" t="s">
        <v>2072</v>
      </c>
      <c r="N676" s="20"/>
      <c r="O676" s="20" t="s">
        <v>163</v>
      </c>
      <c r="P676" s="88"/>
      <c r="Q676" s="21" t="s">
        <v>2073</v>
      </c>
      <c r="R676" s="85"/>
      <c r="S676" s="85"/>
      <c r="T676" s="85"/>
      <c r="U676" s="22"/>
    </row>
    <row r="677" spans="1:21" s="214" customFormat="1" ht="101.5">
      <c r="A677" s="312" t="s">
        <v>2074</v>
      </c>
      <c r="B677" s="313"/>
      <c r="C677" s="313" t="s">
        <v>267</v>
      </c>
      <c r="D677" s="313" t="s">
        <v>267</v>
      </c>
      <c r="E677" s="313" t="s">
        <v>1976</v>
      </c>
      <c r="F677" s="313" t="s">
        <v>1915</v>
      </c>
      <c r="G677" s="314" t="s">
        <v>56</v>
      </c>
      <c r="H677" s="314" t="s">
        <v>92</v>
      </c>
      <c r="I677" s="313" t="s">
        <v>776</v>
      </c>
      <c r="J677" s="315" t="s">
        <v>776</v>
      </c>
      <c r="K677" s="316" t="s">
        <v>179</v>
      </c>
      <c r="L677" s="317" t="s">
        <v>2075</v>
      </c>
      <c r="M677" s="316" t="s">
        <v>2076</v>
      </c>
      <c r="N677" s="316" t="s">
        <v>2077</v>
      </c>
      <c r="O677" s="316" t="s">
        <v>163</v>
      </c>
      <c r="P677" s="313" t="s">
        <v>1980</v>
      </c>
      <c r="Q677" s="318" t="s">
        <v>2078</v>
      </c>
      <c r="R677" s="319"/>
      <c r="S677" s="319"/>
      <c r="T677" s="319" t="s">
        <v>2079</v>
      </c>
      <c r="U677" s="320"/>
    </row>
    <row r="678" spans="1:21" s="214" customFormat="1" ht="101.5">
      <c r="A678" s="312" t="s">
        <v>2079</v>
      </c>
      <c r="B678" s="313"/>
      <c r="C678" s="313" t="s">
        <v>267</v>
      </c>
      <c r="D678" s="313" t="s">
        <v>267</v>
      </c>
      <c r="E678" s="313" t="s">
        <v>1976</v>
      </c>
      <c r="F678" s="313" t="s">
        <v>1915</v>
      </c>
      <c r="G678" s="314" t="s">
        <v>56</v>
      </c>
      <c r="H678" s="314" t="s">
        <v>92</v>
      </c>
      <c r="I678" s="313" t="s">
        <v>776</v>
      </c>
      <c r="J678" s="315" t="s">
        <v>776</v>
      </c>
      <c r="K678" s="316" t="s">
        <v>314</v>
      </c>
      <c r="L678" s="317" t="s">
        <v>2075</v>
      </c>
      <c r="M678" s="316" t="s">
        <v>2076</v>
      </c>
      <c r="N678" s="316" t="s">
        <v>2080</v>
      </c>
      <c r="O678" s="316" t="s">
        <v>163</v>
      </c>
      <c r="P678" s="313" t="s">
        <v>1980</v>
      </c>
      <c r="Q678" s="318" t="s">
        <v>2078</v>
      </c>
      <c r="R678" s="319"/>
      <c r="S678" s="319"/>
      <c r="T678" s="319"/>
      <c r="U678" s="320"/>
    </row>
    <row r="679" spans="1:21" ht="203">
      <c r="A679" s="219" t="s">
        <v>2081</v>
      </c>
      <c r="B679" s="88"/>
      <c r="C679" s="88" t="s">
        <v>154</v>
      </c>
      <c r="D679" s="88" t="s">
        <v>154</v>
      </c>
      <c r="E679" s="88" t="s">
        <v>1965</v>
      </c>
      <c r="F679" s="88" t="s">
        <v>1915</v>
      </c>
      <c r="G679" s="86" t="s">
        <v>56</v>
      </c>
      <c r="H679" s="86" t="s">
        <v>92</v>
      </c>
      <c r="I679" s="88" t="s">
        <v>158</v>
      </c>
      <c r="J679" s="19" t="s">
        <v>158</v>
      </c>
      <c r="K679" s="20" t="s">
        <v>179</v>
      </c>
      <c r="L679" s="93" t="s">
        <v>2082</v>
      </c>
      <c r="M679" s="20" t="s">
        <v>2083</v>
      </c>
      <c r="N679" s="20" t="s">
        <v>162</v>
      </c>
      <c r="O679" s="20" t="s">
        <v>163</v>
      </c>
      <c r="P679" s="88"/>
      <c r="Q679" s="21" t="s">
        <v>2084</v>
      </c>
      <c r="R679" s="85"/>
      <c r="S679" s="22"/>
      <c r="T679" s="22"/>
      <c r="U679" s="22"/>
    </row>
    <row r="680" spans="1:21" ht="203">
      <c r="A680" s="219" t="s">
        <v>2085</v>
      </c>
      <c r="B680" s="88"/>
      <c r="C680" s="88" t="s">
        <v>176</v>
      </c>
      <c r="D680" s="88" t="s">
        <v>176</v>
      </c>
      <c r="E680" s="88" t="s">
        <v>1965</v>
      </c>
      <c r="F680" s="88" t="s">
        <v>1915</v>
      </c>
      <c r="G680" s="86" t="s">
        <v>56</v>
      </c>
      <c r="H680" s="86" t="s">
        <v>76</v>
      </c>
      <c r="I680" s="88" t="s">
        <v>158</v>
      </c>
      <c r="J680" s="19" t="s">
        <v>158</v>
      </c>
      <c r="K680" s="20" t="s">
        <v>179</v>
      </c>
      <c r="L680" s="93" t="s">
        <v>2086</v>
      </c>
      <c r="M680" s="20" t="s">
        <v>2087</v>
      </c>
      <c r="N680" s="20" t="s">
        <v>2088</v>
      </c>
      <c r="O680" s="20" t="s">
        <v>163</v>
      </c>
      <c r="P680" s="88"/>
      <c r="Q680" s="21" t="s">
        <v>2089</v>
      </c>
      <c r="R680" s="85"/>
      <c r="S680" s="22"/>
      <c r="T680" s="22"/>
      <c r="U680" s="22"/>
    </row>
    <row r="681" spans="1:21" ht="188.5">
      <c r="A681" s="219" t="s">
        <v>2090</v>
      </c>
      <c r="B681" s="88"/>
      <c r="C681" s="88" t="s">
        <v>176</v>
      </c>
      <c r="D681" s="88" t="s">
        <v>176</v>
      </c>
      <c r="E681" s="88" t="s">
        <v>1965</v>
      </c>
      <c r="F681" s="88" t="s">
        <v>1915</v>
      </c>
      <c r="G681" s="86" t="s">
        <v>56</v>
      </c>
      <c r="H681" s="86" t="s">
        <v>76</v>
      </c>
      <c r="I681" s="19" t="s">
        <v>158</v>
      </c>
      <c r="J681" s="19" t="s">
        <v>158</v>
      </c>
      <c r="K681" s="20" t="s">
        <v>314</v>
      </c>
      <c r="L681" s="93" t="s">
        <v>2086</v>
      </c>
      <c r="M681" s="20" t="s">
        <v>2091</v>
      </c>
      <c r="N681" s="20" t="s">
        <v>2092</v>
      </c>
      <c r="O681" s="20" t="s">
        <v>163</v>
      </c>
      <c r="P681" s="88"/>
      <c r="Q681" s="21" t="s">
        <v>2089</v>
      </c>
      <c r="R681" s="85"/>
      <c r="S681" s="22"/>
      <c r="T681" s="22"/>
      <c r="U681" s="22"/>
    </row>
    <row r="682" spans="1:21" s="210" customFormat="1" ht="217.5">
      <c r="A682" s="220" t="s">
        <v>2093</v>
      </c>
      <c r="B682" s="196"/>
      <c r="C682" s="196" t="s">
        <v>259</v>
      </c>
      <c r="D682" s="196" t="s">
        <v>259</v>
      </c>
      <c r="E682" s="196" t="s">
        <v>2094</v>
      </c>
      <c r="F682" s="196" t="s">
        <v>1915</v>
      </c>
      <c r="G682" s="198" t="s">
        <v>56</v>
      </c>
      <c r="H682" s="198" t="s">
        <v>92</v>
      </c>
      <c r="I682" s="83" t="s">
        <v>261</v>
      </c>
      <c r="J682" s="83" t="s">
        <v>261</v>
      </c>
      <c r="K682" s="209" t="s">
        <v>166</v>
      </c>
      <c r="L682" s="287" t="s">
        <v>2095</v>
      </c>
      <c r="M682" s="209" t="s">
        <v>2096</v>
      </c>
      <c r="N682" s="209" t="s">
        <v>162</v>
      </c>
      <c r="O682" s="209" t="s">
        <v>163</v>
      </c>
      <c r="P682" s="196"/>
      <c r="Q682" s="200" t="s">
        <v>2097</v>
      </c>
      <c r="R682" s="278" t="s">
        <v>2098</v>
      </c>
      <c r="S682" s="279"/>
      <c r="T682" s="279"/>
      <c r="U682" s="201" t="s">
        <v>265</v>
      </c>
    </row>
    <row r="683" spans="1:21" s="210" customFormat="1" ht="217.5">
      <c r="A683" s="220" t="s">
        <v>2098</v>
      </c>
      <c r="B683" s="196"/>
      <c r="C683" s="196" t="s">
        <v>259</v>
      </c>
      <c r="D683" s="196" t="s">
        <v>259</v>
      </c>
      <c r="E683" s="196" t="s">
        <v>2094</v>
      </c>
      <c r="F683" s="196" t="s">
        <v>1915</v>
      </c>
      <c r="G683" s="198" t="s">
        <v>56</v>
      </c>
      <c r="H683" s="198" t="s">
        <v>92</v>
      </c>
      <c r="I683" s="83" t="s">
        <v>261</v>
      </c>
      <c r="J683" s="83" t="s">
        <v>261</v>
      </c>
      <c r="K683" s="209" t="s">
        <v>159</v>
      </c>
      <c r="L683" s="287" t="s">
        <v>2095</v>
      </c>
      <c r="M683" s="209" t="s">
        <v>2096</v>
      </c>
      <c r="N683" s="209" t="s">
        <v>162</v>
      </c>
      <c r="O683" s="209" t="s">
        <v>163</v>
      </c>
      <c r="P683" s="196"/>
      <c r="Q683" s="200" t="s">
        <v>2097</v>
      </c>
      <c r="R683" s="278"/>
      <c r="S683" s="279"/>
      <c r="T683" s="279"/>
      <c r="U683" s="201" t="s">
        <v>265</v>
      </c>
    </row>
    <row r="684" spans="1:21" s="210" customFormat="1" ht="232">
      <c r="A684" s="220" t="s">
        <v>2099</v>
      </c>
      <c r="B684" s="196"/>
      <c r="C684" s="196" t="s">
        <v>259</v>
      </c>
      <c r="D684" s="196" t="s">
        <v>259</v>
      </c>
      <c r="E684" s="196" t="s">
        <v>2100</v>
      </c>
      <c r="F684" s="196" t="s">
        <v>1915</v>
      </c>
      <c r="G684" s="198" t="s">
        <v>56</v>
      </c>
      <c r="H684" s="198" t="s">
        <v>92</v>
      </c>
      <c r="I684" s="83" t="s">
        <v>261</v>
      </c>
      <c r="J684" s="83" t="s">
        <v>261</v>
      </c>
      <c r="K684" s="209" t="s">
        <v>166</v>
      </c>
      <c r="L684" s="287" t="s">
        <v>2101</v>
      </c>
      <c r="M684" s="209" t="s">
        <v>2102</v>
      </c>
      <c r="N684" s="209" t="s">
        <v>162</v>
      </c>
      <c r="O684" s="209" t="s">
        <v>163</v>
      </c>
      <c r="P684" s="196"/>
      <c r="Q684" s="200" t="s">
        <v>2097</v>
      </c>
      <c r="R684" s="278" t="s">
        <v>2103</v>
      </c>
      <c r="S684" s="279"/>
      <c r="T684" s="279"/>
      <c r="U684" s="201" t="s">
        <v>265</v>
      </c>
    </row>
    <row r="685" spans="1:21" s="210" customFormat="1" ht="232">
      <c r="A685" s="220" t="s">
        <v>2103</v>
      </c>
      <c r="B685" s="196"/>
      <c r="C685" s="196" t="s">
        <v>259</v>
      </c>
      <c r="D685" s="196" t="s">
        <v>259</v>
      </c>
      <c r="E685" s="196" t="s">
        <v>2100</v>
      </c>
      <c r="F685" s="196" t="s">
        <v>1915</v>
      </c>
      <c r="G685" s="198" t="s">
        <v>56</v>
      </c>
      <c r="H685" s="198" t="s">
        <v>92</v>
      </c>
      <c r="I685" s="83" t="s">
        <v>261</v>
      </c>
      <c r="J685" s="83" t="s">
        <v>261</v>
      </c>
      <c r="K685" s="209" t="s">
        <v>159</v>
      </c>
      <c r="L685" s="287" t="s">
        <v>2101</v>
      </c>
      <c r="M685" s="209" t="s">
        <v>2102</v>
      </c>
      <c r="N685" s="209" t="s">
        <v>162</v>
      </c>
      <c r="O685" s="209" t="s">
        <v>163</v>
      </c>
      <c r="P685" s="196"/>
      <c r="Q685" s="200" t="s">
        <v>2097</v>
      </c>
      <c r="R685" s="278"/>
      <c r="S685" s="279"/>
      <c r="T685" s="279"/>
      <c r="U685" s="201" t="s">
        <v>265</v>
      </c>
    </row>
    <row r="686" spans="1:21" ht="159.5">
      <c r="A686" s="219" t="s">
        <v>2104</v>
      </c>
      <c r="B686" s="88"/>
      <c r="C686" s="88" t="s">
        <v>155</v>
      </c>
      <c r="D686" s="88" t="s">
        <v>155</v>
      </c>
      <c r="E686" s="88" t="s">
        <v>2105</v>
      </c>
      <c r="F686" s="88" t="s">
        <v>1915</v>
      </c>
      <c r="G686" s="86" t="s">
        <v>56</v>
      </c>
      <c r="H686" s="86" t="s">
        <v>86</v>
      </c>
      <c r="I686" s="88" t="s">
        <v>158</v>
      </c>
      <c r="J686" s="19" t="s">
        <v>158</v>
      </c>
      <c r="K686" s="20" t="s">
        <v>166</v>
      </c>
      <c r="L686" s="93" t="s">
        <v>2106</v>
      </c>
      <c r="M686" s="20" t="s">
        <v>2107</v>
      </c>
      <c r="N686" s="20" t="s">
        <v>162</v>
      </c>
      <c r="O686" s="20" t="s">
        <v>163</v>
      </c>
      <c r="P686" s="88"/>
      <c r="Q686" s="21" t="s">
        <v>2108</v>
      </c>
      <c r="R686" s="85"/>
      <c r="S686" s="22"/>
      <c r="T686" s="22"/>
      <c r="U686" s="22"/>
    </row>
    <row r="687" spans="1:21" s="179" customFormat="1" ht="159.5">
      <c r="A687" s="219" t="s">
        <v>2109</v>
      </c>
      <c r="B687" s="88"/>
      <c r="C687" s="88" t="s">
        <v>155</v>
      </c>
      <c r="D687" s="88" t="s">
        <v>155</v>
      </c>
      <c r="E687" s="88" t="s">
        <v>2105</v>
      </c>
      <c r="F687" s="88" t="s">
        <v>1915</v>
      </c>
      <c r="G687" s="86" t="s">
        <v>56</v>
      </c>
      <c r="H687" s="86" t="s">
        <v>86</v>
      </c>
      <c r="I687" s="88" t="s">
        <v>158</v>
      </c>
      <c r="J687" s="19" t="s">
        <v>158</v>
      </c>
      <c r="K687" s="20" t="s">
        <v>159</v>
      </c>
      <c r="L687" s="93" t="s">
        <v>2106</v>
      </c>
      <c r="M687" s="20" t="s">
        <v>2107</v>
      </c>
      <c r="N687" s="20" t="s">
        <v>162</v>
      </c>
      <c r="O687" s="20" t="s">
        <v>163</v>
      </c>
      <c r="P687" s="88"/>
      <c r="Q687" s="21" t="s">
        <v>2108</v>
      </c>
      <c r="R687" s="85"/>
      <c r="S687" s="22"/>
      <c r="T687" s="22"/>
      <c r="U687" s="22"/>
    </row>
    <row r="688" spans="1:21" s="179" customFormat="1" ht="145">
      <c r="A688" s="219" t="s">
        <v>2110</v>
      </c>
      <c r="B688" s="88"/>
      <c r="C688" s="88" t="s">
        <v>168</v>
      </c>
      <c r="D688" s="88" t="s">
        <v>168</v>
      </c>
      <c r="E688" s="88" t="s">
        <v>2105</v>
      </c>
      <c r="F688" s="88" t="s">
        <v>1915</v>
      </c>
      <c r="G688" s="86" t="s">
        <v>56</v>
      </c>
      <c r="H688" s="86" t="s">
        <v>86</v>
      </c>
      <c r="I688" s="19" t="s">
        <v>158</v>
      </c>
      <c r="J688" s="19" t="s">
        <v>158</v>
      </c>
      <c r="K688" s="20" t="s">
        <v>314</v>
      </c>
      <c r="L688" s="93" t="s">
        <v>2106</v>
      </c>
      <c r="M688" s="20" t="s">
        <v>2111</v>
      </c>
      <c r="N688" s="20"/>
      <c r="O688" s="20" t="s">
        <v>163</v>
      </c>
      <c r="P688" s="88"/>
      <c r="Q688" s="21" t="s">
        <v>2108</v>
      </c>
      <c r="R688" s="85"/>
      <c r="S688" s="22"/>
      <c r="T688" s="22"/>
      <c r="U688" s="22"/>
    </row>
    <row r="689" spans="1:21" s="210" customFormat="1" ht="217.5">
      <c r="A689" s="220" t="s">
        <v>2112</v>
      </c>
      <c r="B689" s="196"/>
      <c r="C689" s="196" t="s">
        <v>259</v>
      </c>
      <c r="D689" s="196" t="s">
        <v>259</v>
      </c>
      <c r="E689" s="196" t="s">
        <v>2113</v>
      </c>
      <c r="F689" s="196" t="s">
        <v>1915</v>
      </c>
      <c r="G689" s="198" t="s">
        <v>56</v>
      </c>
      <c r="H689" s="198" t="s">
        <v>86</v>
      </c>
      <c r="I689" s="83" t="s">
        <v>261</v>
      </c>
      <c r="J689" s="83" t="s">
        <v>261</v>
      </c>
      <c r="K689" s="209" t="s">
        <v>166</v>
      </c>
      <c r="L689" s="287" t="s">
        <v>2114</v>
      </c>
      <c r="M689" s="209" t="s">
        <v>2115</v>
      </c>
      <c r="N689" s="209" t="s">
        <v>162</v>
      </c>
      <c r="O689" s="209" t="s">
        <v>163</v>
      </c>
      <c r="P689" s="196"/>
      <c r="Q689" s="200" t="s">
        <v>2108</v>
      </c>
      <c r="R689" s="278" t="s">
        <v>2116</v>
      </c>
      <c r="S689" s="279"/>
      <c r="T689" s="279"/>
      <c r="U689" s="201" t="s">
        <v>265</v>
      </c>
    </row>
    <row r="690" spans="1:21" s="210" customFormat="1" ht="217.5">
      <c r="A690" s="220" t="s">
        <v>2116</v>
      </c>
      <c r="B690" s="196"/>
      <c r="C690" s="196" t="s">
        <v>259</v>
      </c>
      <c r="D690" s="196" t="s">
        <v>259</v>
      </c>
      <c r="E690" s="196" t="s">
        <v>2113</v>
      </c>
      <c r="F690" s="196" t="s">
        <v>1915</v>
      </c>
      <c r="G690" s="198" t="s">
        <v>56</v>
      </c>
      <c r="H690" s="198" t="s">
        <v>86</v>
      </c>
      <c r="I690" s="83" t="s">
        <v>261</v>
      </c>
      <c r="J690" s="83" t="s">
        <v>261</v>
      </c>
      <c r="K690" s="209" t="s">
        <v>159</v>
      </c>
      <c r="L690" s="287" t="s">
        <v>2114</v>
      </c>
      <c r="M690" s="209" t="s">
        <v>2117</v>
      </c>
      <c r="N690" s="209" t="s">
        <v>162</v>
      </c>
      <c r="O690" s="209" t="s">
        <v>163</v>
      </c>
      <c r="P690" s="196"/>
      <c r="Q690" s="200" t="s">
        <v>2108</v>
      </c>
      <c r="R690" s="278"/>
      <c r="S690" s="279"/>
      <c r="T690" s="279"/>
      <c r="U690" s="201" t="s">
        <v>265</v>
      </c>
    </row>
    <row r="691" spans="1:21" s="210" customFormat="1" ht="159.5">
      <c r="A691" s="220" t="s">
        <v>2118</v>
      </c>
      <c r="B691" s="196"/>
      <c r="C691" s="196" t="s">
        <v>259</v>
      </c>
      <c r="D691" s="196" t="s">
        <v>259</v>
      </c>
      <c r="E691" s="196" t="s">
        <v>1960</v>
      </c>
      <c r="F691" s="196" t="s">
        <v>1915</v>
      </c>
      <c r="G691" s="198" t="s">
        <v>56</v>
      </c>
      <c r="H691" s="198" t="s">
        <v>92</v>
      </c>
      <c r="I691" s="83" t="s">
        <v>261</v>
      </c>
      <c r="J691" s="83" t="s">
        <v>261</v>
      </c>
      <c r="K691" s="209" t="s">
        <v>166</v>
      </c>
      <c r="L691" s="287" t="s">
        <v>2119</v>
      </c>
      <c r="M691" s="209" t="s">
        <v>2120</v>
      </c>
      <c r="N691" s="209" t="s">
        <v>162</v>
      </c>
      <c r="O691" s="209" t="s">
        <v>163</v>
      </c>
      <c r="P691" s="196"/>
      <c r="Q691" s="200" t="s">
        <v>2121</v>
      </c>
      <c r="R691" s="278" t="s">
        <v>2122</v>
      </c>
      <c r="S691" s="279" t="s">
        <v>2123</v>
      </c>
      <c r="T691" s="279"/>
      <c r="U691" s="201" t="s">
        <v>265</v>
      </c>
    </row>
    <row r="692" spans="1:21" ht="246.5">
      <c r="A692" s="219" t="s">
        <v>2122</v>
      </c>
      <c r="B692" s="88"/>
      <c r="C692" s="88" t="s">
        <v>154</v>
      </c>
      <c r="D692" s="88" t="s">
        <v>154</v>
      </c>
      <c r="E692" s="88" t="s">
        <v>1960</v>
      </c>
      <c r="F692" s="88" t="s">
        <v>1915</v>
      </c>
      <c r="G692" s="86" t="s">
        <v>56</v>
      </c>
      <c r="H692" s="86" t="s">
        <v>92</v>
      </c>
      <c r="I692" s="88" t="s">
        <v>158</v>
      </c>
      <c r="J692" s="19" t="s">
        <v>158</v>
      </c>
      <c r="K692" s="20" t="s">
        <v>166</v>
      </c>
      <c r="L692" s="93" t="s">
        <v>2124</v>
      </c>
      <c r="M692" s="20" t="s">
        <v>2125</v>
      </c>
      <c r="N692" s="20" t="s">
        <v>162</v>
      </c>
      <c r="O692" s="20" t="s">
        <v>163</v>
      </c>
      <c r="P692" s="88"/>
      <c r="Q692" s="21" t="s">
        <v>2126</v>
      </c>
      <c r="R692" s="85"/>
      <c r="S692" s="22"/>
      <c r="T692" s="22"/>
      <c r="U692" s="22"/>
    </row>
    <row r="693" spans="1:21" ht="246.5">
      <c r="A693" s="219" t="s">
        <v>2123</v>
      </c>
      <c r="B693" s="88"/>
      <c r="C693" s="88" t="s">
        <v>168</v>
      </c>
      <c r="D693" s="88" t="s">
        <v>168</v>
      </c>
      <c r="E693" s="88" t="s">
        <v>1960</v>
      </c>
      <c r="F693" s="88" t="s">
        <v>1915</v>
      </c>
      <c r="G693" s="86" t="s">
        <v>56</v>
      </c>
      <c r="H693" s="86" t="s">
        <v>92</v>
      </c>
      <c r="I693" s="88" t="s">
        <v>158</v>
      </c>
      <c r="J693" s="19" t="s">
        <v>158</v>
      </c>
      <c r="K693" s="20" t="s">
        <v>159</v>
      </c>
      <c r="L693" s="93" t="s">
        <v>2124</v>
      </c>
      <c r="M693" s="20" t="s">
        <v>2125</v>
      </c>
      <c r="N693" s="20" t="s">
        <v>162</v>
      </c>
      <c r="O693" s="20" t="s">
        <v>163</v>
      </c>
      <c r="P693" s="88"/>
      <c r="Q693" s="21" t="s">
        <v>2127</v>
      </c>
      <c r="R693" s="85"/>
      <c r="S693" s="22"/>
      <c r="T693" s="22"/>
      <c r="U693" s="22"/>
    </row>
    <row r="694" spans="1:21" s="179" customFormat="1" ht="205">
      <c r="A694" s="219" t="s">
        <v>2128</v>
      </c>
      <c r="B694" s="88"/>
      <c r="C694" s="88" t="s">
        <v>176</v>
      </c>
      <c r="D694" s="88" t="s">
        <v>176</v>
      </c>
      <c r="E694" s="88" t="s">
        <v>2129</v>
      </c>
      <c r="F694" s="88" t="s">
        <v>1915</v>
      </c>
      <c r="G694" s="86" t="s">
        <v>56</v>
      </c>
      <c r="H694" s="86" t="s">
        <v>76</v>
      </c>
      <c r="I694" s="19" t="s">
        <v>158</v>
      </c>
      <c r="J694" s="19" t="s">
        <v>158</v>
      </c>
      <c r="K694" s="20" t="s">
        <v>166</v>
      </c>
      <c r="L694" s="93" t="s">
        <v>2130</v>
      </c>
      <c r="M694" s="20" t="s">
        <v>2131</v>
      </c>
      <c r="N694" s="20" t="s">
        <v>2132</v>
      </c>
      <c r="O694" s="20" t="s">
        <v>163</v>
      </c>
      <c r="P694" s="88"/>
      <c r="Q694" s="21" t="s">
        <v>2133</v>
      </c>
      <c r="R694" s="85"/>
      <c r="S694" s="22"/>
      <c r="T694" s="22"/>
      <c r="U694" s="22"/>
    </row>
    <row r="695" spans="1:21" s="179" customFormat="1" ht="205">
      <c r="A695" s="219" t="s">
        <v>2134</v>
      </c>
      <c r="B695" s="88"/>
      <c r="C695" s="88" t="s">
        <v>176</v>
      </c>
      <c r="D695" s="88" t="s">
        <v>176</v>
      </c>
      <c r="E695" s="88" t="s">
        <v>2129</v>
      </c>
      <c r="F695" s="88" t="s">
        <v>1915</v>
      </c>
      <c r="G695" s="86" t="s">
        <v>56</v>
      </c>
      <c r="H695" s="86" t="s">
        <v>76</v>
      </c>
      <c r="I695" s="19" t="s">
        <v>158</v>
      </c>
      <c r="J695" s="19" t="s">
        <v>158</v>
      </c>
      <c r="K695" s="20" t="s">
        <v>314</v>
      </c>
      <c r="L695" s="93" t="s">
        <v>2130</v>
      </c>
      <c r="M695" s="20" t="s">
        <v>2131</v>
      </c>
      <c r="N695" s="20"/>
      <c r="O695" s="20" t="s">
        <v>163</v>
      </c>
      <c r="P695" s="88"/>
      <c r="Q695" s="21" t="s">
        <v>2133</v>
      </c>
      <c r="R695" s="85"/>
      <c r="S695" s="22"/>
      <c r="T695" s="22"/>
      <c r="U695" s="22"/>
    </row>
    <row r="696" spans="1:21" s="179" customFormat="1" ht="190.5">
      <c r="A696" s="219" t="s">
        <v>2135</v>
      </c>
      <c r="B696" s="88"/>
      <c r="C696" s="88" t="s">
        <v>176</v>
      </c>
      <c r="D696" s="88" t="s">
        <v>176</v>
      </c>
      <c r="E696" s="88" t="s">
        <v>2136</v>
      </c>
      <c r="F696" s="88" t="s">
        <v>1915</v>
      </c>
      <c r="G696" s="86" t="s">
        <v>56</v>
      </c>
      <c r="H696" s="86" t="s">
        <v>76</v>
      </c>
      <c r="I696" s="19" t="s">
        <v>158</v>
      </c>
      <c r="J696" s="19" t="s">
        <v>158</v>
      </c>
      <c r="K696" s="20" t="s">
        <v>166</v>
      </c>
      <c r="L696" s="93" t="s">
        <v>2137</v>
      </c>
      <c r="M696" s="20" t="s">
        <v>2138</v>
      </c>
      <c r="N696" s="20"/>
      <c r="O696" s="20" t="s">
        <v>163</v>
      </c>
      <c r="P696" s="88"/>
      <c r="Q696" s="21" t="s">
        <v>2139</v>
      </c>
      <c r="R696" s="85"/>
      <c r="S696" s="22"/>
      <c r="T696" s="22"/>
      <c r="U696" s="22"/>
    </row>
    <row r="697" spans="1:21" ht="190.5">
      <c r="A697" s="219" t="s">
        <v>2140</v>
      </c>
      <c r="B697" s="88"/>
      <c r="C697" s="88" t="s">
        <v>176</v>
      </c>
      <c r="D697" s="88" t="s">
        <v>176</v>
      </c>
      <c r="E697" s="88" t="s">
        <v>2136</v>
      </c>
      <c r="F697" s="88" t="s">
        <v>1915</v>
      </c>
      <c r="G697" s="86" t="s">
        <v>56</v>
      </c>
      <c r="H697" s="86" t="s">
        <v>76</v>
      </c>
      <c r="I697" s="19" t="s">
        <v>158</v>
      </c>
      <c r="J697" s="19" t="s">
        <v>158</v>
      </c>
      <c r="K697" s="20" t="s">
        <v>159</v>
      </c>
      <c r="L697" s="93" t="s">
        <v>2137</v>
      </c>
      <c r="M697" s="20" t="s">
        <v>2138</v>
      </c>
      <c r="N697" s="20"/>
      <c r="O697" s="20" t="s">
        <v>163</v>
      </c>
      <c r="P697" s="88"/>
      <c r="Q697" s="21" t="s">
        <v>2139</v>
      </c>
      <c r="R697" s="85"/>
      <c r="S697" s="22"/>
      <c r="T697" s="22"/>
      <c r="U697" s="22"/>
    </row>
    <row r="698" spans="1:21" ht="130.5">
      <c r="A698" s="219" t="s">
        <v>2141</v>
      </c>
      <c r="B698" s="88"/>
      <c r="C698" s="88" t="s">
        <v>155</v>
      </c>
      <c r="D698" s="88" t="s">
        <v>155</v>
      </c>
      <c r="E698" s="88" t="s">
        <v>1976</v>
      </c>
      <c r="F698" s="88" t="s">
        <v>1915</v>
      </c>
      <c r="G698" s="86" t="s">
        <v>57</v>
      </c>
      <c r="H698" s="86" t="s">
        <v>67</v>
      </c>
      <c r="I698" s="88" t="s">
        <v>158</v>
      </c>
      <c r="J698" s="19" t="s">
        <v>158</v>
      </c>
      <c r="K698" s="20" t="s">
        <v>166</v>
      </c>
      <c r="L698" s="93" t="s">
        <v>2142</v>
      </c>
      <c r="M698" s="20" t="s">
        <v>2143</v>
      </c>
      <c r="N698" s="20" t="s">
        <v>293</v>
      </c>
      <c r="O698" s="20" t="s">
        <v>163</v>
      </c>
      <c r="P698" s="88" t="s">
        <v>1980</v>
      </c>
      <c r="Q698" s="21" t="s">
        <v>1981</v>
      </c>
      <c r="R698" s="85" t="s">
        <v>2144</v>
      </c>
      <c r="S698" s="85" t="s">
        <v>2145</v>
      </c>
      <c r="T698" s="85"/>
      <c r="U698" s="22"/>
    </row>
    <row r="699" spans="1:21" ht="130.5">
      <c r="A699" s="219" t="s">
        <v>2144</v>
      </c>
      <c r="B699" s="88"/>
      <c r="C699" s="88" t="s">
        <v>155</v>
      </c>
      <c r="D699" s="88" t="s">
        <v>155</v>
      </c>
      <c r="E699" s="88" t="s">
        <v>1976</v>
      </c>
      <c r="F699" s="88" t="s">
        <v>1915</v>
      </c>
      <c r="G699" s="86" t="s">
        <v>57</v>
      </c>
      <c r="H699" s="86" t="s">
        <v>67</v>
      </c>
      <c r="I699" s="88" t="s">
        <v>158</v>
      </c>
      <c r="J699" s="19" t="s">
        <v>158</v>
      </c>
      <c r="K699" s="20" t="s">
        <v>159</v>
      </c>
      <c r="L699" s="93" t="s">
        <v>2142</v>
      </c>
      <c r="M699" s="20" t="s">
        <v>2143</v>
      </c>
      <c r="N699" s="20" t="s">
        <v>316</v>
      </c>
      <c r="O699" s="20" t="s">
        <v>163</v>
      </c>
      <c r="P699" s="88" t="s">
        <v>1980</v>
      </c>
      <c r="Q699" s="21" t="s">
        <v>1981</v>
      </c>
      <c r="R699" s="85"/>
      <c r="S699" s="85" t="s">
        <v>2145</v>
      </c>
      <c r="T699" s="85"/>
      <c r="U699" s="22"/>
    </row>
    <row r="700" spans="1:21" ht="130.5">
      <c r="A700" s="219" t="s">
        <v>2145</v>
      </c>
      <c r="B700" s="88"/>
      <c r="C700" s="88" t="s">
        <v>168</v>
      </c>
      <c r="D700" s="88" t="s">
        <v>168</v>
      </c>
      <c r="E700" s="88" t="s">
        <v>1976</v>
      </c>
      <c r="F700" s="88" t="s">
        <v>1915</v>
      </c>
      <c r="G700" s="86" t="s">
        <v>57</v>
      </c>
      <c r="H700" s="86" t="s">
        <v>67</v>
      </c>
      <c r="I700" s="88" t="s">
        <v>158</v>
      </c>
      <c r="J700" s="19" t="s">
        <v>158</v>
      </c>
      <c r="K700" s="20" t="s">
        <v>314</v>
      </c>
      <c r="L700" s="93" t="s">
        <v>2142</v>
      </c>
      <c r="M700" s="20" t="s">
        <v>2143</v>
      </c>
      <c r="N700" s="20" t="s">
        <v>316</v>
      </c>
      <c r="O700" s="20" t="s">
        <v>163</v>
      </c>
      <c r="P700" s="88" t="s">
        <v>1980</v>
      </c>
      <c r="Q700" s="21" t="s">
        <v>1981</v>
      </c>
      <c r="R700" s="85" t="s">
        <v>2144</v>
      </c>
      <c r="S700" s="85"/>
      <c r="T700" s="85"/>
      <c r="U700" s="22"/>
    </row>
    <row r="701" spans="1:21" ht="217.5">
      <c r="A701" s="219" t="s">
        <v>2146</v>
      </c>
      <c r="B701" s="88"/>
      <c r="C701" s="88" t="s">
        <v>154</v>
      </c>
      <c r="D701" s="88" t="s">
        <v>154</v>
      </c>
      <c r="E701" s="88" t="s">
        <v>2147</v>
      </c>
      <c r="F701" s="88" t="s">
        <v>1915</v>
      </c>
      <c r="G701" s="86" t="s">
        <v>57</v>
      </c>
      <c r="H701" s="86" t="s">
        <v>67</v>
      </c>
      <c r="I701" s="19" t="s">
        <v>158</v>
      </c>
      <c r="J701" s="19" t="s">
        <v>158</v>
      </c>
      <c r="K701" s="20" t="s">
        <v>166</v>
      </c>
      <c r="L701" s="93" t="s">
        <v>2148</v>
      </c>
      <c r="M701" s="20" t="s">
        <v>2149</v>
      </c>
      <c r="N701" s="20" t="s">
        <v>162</v>
      </c>
      <c r="O701" s="20" t="s">
        <v>163</v>
      </c>
      <c r="P701" s="88" t="s">
        <v>1980</v>
      </c>
      <c r="Q701" s="21" t="s">
        <v>1941</v>
      </c>
      <c r="R701" s="85"/>
      <c r="S701" s="22"/>
      <c r="T701" s="22"/>
      <c r="U701" s="22"/>
    </row>
    <row r="702" spans="1:21" ht="232">
      <c r="A702" s="219" t="s">
        <v>2150</v>
      </c>
      <c r="B702" s="88"/>
      <c r="C702" s="88" t="s">
        <v>168</v>
      </c>
      <c r="D702" s="88" t="s">
        <v>168</v>
      </c>
      <c r="E702" s="88" t="s">
        <v>2147</v>
      </c>
      <c r="F702" s="88" t="s">
        <v>1915</v>
      </c>
      <c r="G702" s="86" t="s">
        <v>57</v>
      </c>
      <c r="H702" s="86" t="s">
        <v>67</v>
      </c>
      <c r="I702" s="19" t="s">
        <v>158</v>
      </c>
      <c r="J702" s="19" t="s">
        <v>158</v>
      </c>
      <c r="K702" s="20" t="s">
        <v>159</v>
      </c>
      <c r="L702" s="93" t="s">
        <v>2148</v>
      </c>
      <c r="M702" s="20" t="s">
        <v>2151</v>
      </c>
      <c r="N702" s="20" t="s">
        <v>162</v>
      </c>
      <c r="O702" s="20" t="s">
        <v>163</v>
      </c>
      <c r="P702" s="88" t="s">
        <v>1980</v>
      </c>
      <c r="Q702" s="21" t="s">
        <v>1941</v>
      </c>
      <c r="R702" s="85"/>
      <c r="S702" s="22"/>
      <c r="T702" s="22"/>
      <c r="U702" s="22"/>
    </row>
    <row r="703" spans="1:21" ht="159.5">
      <c r="A703" s="219" t="s">
        <v>2152</v>
      </c>
      <c r="B703" s="88"/>
      <c r="C703" s="88" t="s">
        <v>154</v>
      </c>
      <c r="D703" s="88" t="s">
        <v>154</v>
      </c>
      <c r="E703" s="88" t="s">
        <v>2153</v>
      </c>
      <c r="F703" s="88" t="s">
        <v>1915</v>
      </c>
      <c r="G703" s="86" t="s">
        <v>57</v>
      </c>
      <c r="H703" s="86" t="s">
        <v>67</v>
      </c>
      <c r="I703" s="88" t="s">
        <v>158</v>
      </c>
      <c r="J703" s="19" t="s">
        <v>158</v>
      </c>
      <c r="K703" s="20" t="s">
        <v>166</v>
      </c>
      <c r="L703" s="93" t="s">
        <v>2154</v>
      </c>
      <c r="M703" s="20" t="s">
        <v>2155</v>
      </c>
      <c r="N703" s="20" t="s">
        <v>162</v>
      </c>
      <c r="O703" s="20" t="s">
        <v>163</v>
      </c>
      <c r="P703" s="88" t="s">
        <v>1980</v>
      </c>
      <c r="Q703" s="21" t="s">
        <v>2156</v>
      </c>
      <c r="R703" s="85"/>
      <c r="S703" s="22"/>
      <c r="T703" s="22"/>
      <c r="U703" s="22"/>
    </row>
    <row r="704" spans="1:21" ht="159.5">
      <c r="A704" s="219" t="s">
        <v>2157</v>
      </c>
      <c r="B704" s="88"/>
      <c r="C704" s="88" t="s">
        <v>168</v>
      </c>
      <c r="D704" s="88" t="s">
        <v>168</v>
      </c>
      <c r="E704" s="88" t="s">
        <v>2158</v>
      </c>
      <c r="F704" s="88" t="s">
        <v>1915</v>
      </c>
      <c r="G704" s="86" t="s">
        <v>57</v>
      </c>
      <c r="H704" s="86" t="s">
        <v>67</v>
      </c>
      <c r="I704" s="88" t="s">
        <v>158</v>
      </c>
      <c r="J704" s="19" t="s">
        <v>158</v>
      </c>
      <c r="K704" s="20" t="s">
        <v>159</v>
      </c>
      <c r="L704" s="93" t="s">
        <v>2154</v>
      </c>
      <c r="M704" s="20" t="s">
        <v>2159</v>
      </c>
      <c r="N704" s="20" t="s">
        <v>162</v>
      </c>
      <c r="O704" s="20" t="s">
        <v>163</v>
      </c>
      <c r="P704" s="88" t="s">
        <v>1980</v>
      </c>
      <c r="Q704" s="21" t="s">
        <v>2156</v>
      </c>
      <c r="R704" s="85"/>
      <c r="S704" s="22"/>
      <c r="T704" s="22"/>
      <c r="U704" s="22"/>
    </row>
    <row r="705" spans="1:21" s="179" customFormat="1" ht="217.5">
      <c r="A705" s="221" t="s">
        <v>2160</v>
      </c>
      <c r="B705" s="167"/>
      <c r="C705" s="167" t="s">
        <v>491</v>
      </c>
      <c r="D705" s="167" t="s">
        <v>491</v>
      </c>
      <c r="E705" s="167" t="s">
        <v>2161</v>
      </c>
      <c r="F705" s="167" t="s">
        <v>1915</v>
      </c>
      <c r="G705" s="169" t="s">
        <v>57</v>
      </c>
      <c r="H705" s="169" t="s">
        <v>67</v>
      </c>
      <c r="I705" s="170" t="s">
        <v>491</v>
      </c>
      <c r="J705" s="170" t="s">
        <v>491</v>
      </c>
      <c r="K705" s="177" t="s">
        <v>166</v>
      </c>
      <c r="L705" s="183" t="s">
        <v>2162</v>
      </c>
      <c r="M705" s="177" t="s">
        <v>2163</v>
      </c>
      <c r="N705" s="177" t="s">
        <v>162</v>
      </c>
      <c r="O705" s="177" t="s">
        <v>163</v>
      </c>
      <c r="P705" s="167" t="s">
        <v>1980</v>
      </c>
      <c r="Q705" s="171" t="s">
        <v>1941</v>
      </c>
      <c r="R705" s="224"/>
      <c r="S705" s="178"/>
      <c r="T705" s="178"/>
      <c r="U705" s="178" t="s">
        <v>817</v>
      </c>
    </row>
    <row r="706" spans="1:21" s="179" customFormat="1" ht="217.5">
      <c r="A706" s="221" t="s">
        <v>2164</v>
      </c>
      <c r="B706" s="167"/>
      <c r="C706" s="167" t="s">
        <v>491</v>
      </c>
      <c r="D706" s="167" t="s">
        <v>491</v>
      </c>
      <c r="E706" s="167" t="s">
        <v>2161</v>
      </c>
      <c r="F706" s="167" t="s">
        <v>1915</v>
      </c>
      <c r="G706" s="169" t="s">
        <v>57</v>
      </c>
      <c r="H706" s="169" t="s">
        <v>67</v>
      </c>
      <c r="I706" s="170" t="s">
        <v>491</v>
      </c>
      <c r="J706" s="170" t="s">
        <v>491</v>
      </c>
      <c r="K706" s="177" t="s">
        <v>159</v>
      </c>
      <c r="L706" s="183" t="s">
        <v>2162</v>
      </c>
      <c r="M706" s="177" t="s">
        <v>2163</v>
      </c>
      <c r="N706" s="177" t="s">
        <v>162</v>
      </c>
      <c r="O706" s="177" t="s">
        <v>163</v>
      </c>
      <c r="P706" s="167" t="s">
        <v>1980</v>
      </c>
      <c r="Q706" s="171" t="s">
        <v>1941</v>
      </c>
      <c r="R706" s="224"/>
      <c r="S706" s="178"/>
      <c r="T706" s="178"/>
      <c r="U706" s="178" t="s">
        <v>817</v>
      </c>
    </row>
    <row r="707" spans="1:21" ht="116">
      <c r="A707" s="219" t="s">
        <v>2165</v>
      </c>
      <c r="B707" s="88"/>
      <c r="C707" s="88" t="s">
        <v>154</v>
      </c>
      <c r="D707" s="88" t="s">
        <v>154</v>
      </c>
      <c r="E707" s="88" t="s">
        <v>2063</v>
      </c>
      <c r="F707" s="88" t="s">
        <v>1915</v>
      </c>
      <c r="G707" s="86" t="s">
        <v>57</v>
      </c>
      <c r="H707" s="86" t="s">
        <v>67</v>
      </c>
      <c r="I707" s="88" t="s">
        <v>158</v>
      </c>
      <c r="J707" s="19" t="s">
        <v>158</v>
      </c>
      <c r="K707" s="20" t="s">
        <v>166</v>
      </c>
      <c r="L707" s="93" t="s">
        <v>2166</v>
      </c>
      <c r="M707" s="20" t="s">
        <v>2167</v>
      </c>
      <c r="N707" s="20" t="s">
        <v>2168</v>
      </c>
      <c r="O707" s="20" t="s">
        <v>163</v>
      </c>
      <c r="P707" s="88" t="s">
        <v>1980</v>
      </c>
      <c r="Q707" s="21" t="s">
        <v>2169</v>
      </c>
      <c r="R707" s="85" t="s">
        <v>2170</v>
      </c>
      <c r="S707" s="85"/>
      <c r="T707" s="85"/>
      <c r="U707" s="22"/>
    </row>
    <row r="708" spans="1:21" s="179" customFormat="1" ht="116">
      <c r="A708" s="219" t="s">
        <v>2170</v>
      </c>
      <c r="B708" s="88"/>
      <c r="C708" s="88" t="s">
        <v>154</v>
      </c>
      <c r="D708" s="88" t="s">
        <v>154</v>
      </c>
      <c r="E708" s="88" t="s">
        <v>2063</v>
      </c>
      <c r="F708" s="88" t="s">
        <v>1915</v>
      </c>
      <c r="G708" s="86" t="s">
        <v>57</v>
      </c>
      <c r="H708" s="86" t="s">
        <v>67</v>
      </c>
      <c r="I708" s="88" t="s">
        <v>158</v>
      </c>
      <c r="J708" s="19" t="s">
        <v>158</v>
      </c>
      <c r="K708" s="20" t="s">
        <v>159</v>
      </c>
      <c r="L708" s="93" t="s">
        <v>2166</v>
      </c>
      <c r="M708" s="20" t="s">
        <v>2167</v>
      </c>
      <c r="N708" s="20" t="s">
        <v>2171</v>
      </c>
      <c r="O708" s="20" t="s">
        <v>163</v>
      </c>
      <c r="P708" s="88" t="s">
        <v>1980</v>
      </c>
      <c r="Q708" s="21" t="s">
        <v>2169</v>
      </c>
      <c r="R708" s="85"/>
      <c r="S708" s="85"/>
      <c r="T708" s="85"/>
      <c r="U708" s="22"/>
    </row>
    <row r="709" spans="1:21" s="179" customFormat="1" ht="101.5">
      <c r="A709" s="219" t="s">
        <v>2172</v>
      </c>
      <c r="B709" s="88"/>
      <c r="C709" s="88" t="s">
        <v>267</v>
      </c>
      <c r="D709" s="88" t="s">
        <v>267</v>
      </c>
      <c r="E709" s="88" t="s">
        <v>1976</v>
      </c>
      <c r="F709" s="88" t="s">
        <v>1915</v>
      </c>
      <c r="G709" s="86" t="s">
        <v>60</v>
      </c>
      <c r="H709" s="86" t="s">
        <v>67</v>
      </c>
      <c r="I709" s="88" t="s">
        <v>158</v>
      </c>
      <c r="J709" s="19" t="s">
        <v>158</v>
      </c>
      <c r="K709" s="20" t="s">
        <v>166</v>
      </c>
      <c r="L709" s="93" t="s">
        <v>2173</v>
      </c>
      <c r="M709" s="20" t="s">
        <v>2174</v>
      </c>
      <c r="N709" s="20"/>
      <c r="O709" s="20" t="s">
        <v>163</v>
      </c>
      <c r="P709" s="88" t="s">
        <v>1980</v>
      </c>
      <c r="Q709" s="21" t="s">
        <v>1981</v>
      </c>
      <c r="R709" s="85" t="s">
        <v>2175</v>
      </c>
      <c r="S709" s="85" t="s">
        <v>2176</v>
      </c>
      <c r="T709" s="85"/>
      <c r="U709" s="22"/>
    </row>
    <row r="710" spans="1:21" s="179" customFormat="1" ht="101.5">
      <c r="A710" s="219" t="s">
        <v>2175</v>
      </c>
      <c r="B710" s="88"/>
      <c r="C710" s="88" t="s">
        <v>267</v>
      </c>
      <c r="D710" s="88" t="s">
        <v>267</v>
      </c>
      <c r="E710" s="88" t="s">
        <v>1976</v>
      </c>
      <c r="F710" s="88" t="s">
        <v>1915</v>
      </c>
      <c r="G710" s="86" t="s">
        <v>60</v>
      </c>
      <c r="H710" s="86" t="s">
        <v>67</v>
      </c>
      <c r="I710" s="88" t="s">
        <v>158</v>
      </c>
      <c r="J710" s="19" t="s">
        <v>158</v>
      </c>
      <c r="K710" s="20" t="s">
        <v>159</v>
      </c>
      <c r="L710" s="93" t="s">
        <v>2173</v>
      </c>
      <c r="M710" s="20" t="s">
        <v>2174</v>
      </c>
      <c r="N710" s="20"/>
      <c r="O710" s="20" t="s">
        <v>163</v>
      </c>
      <c r="P710" s="88" t="s">
        <v>1980</v>
      </c>
      <c r="Q710" s="21" t="s">
        <v>1981</v>
      </c>
      <c r="R710" s="85"/>
      <c r="S710" s="85" t="s">
        <v>2176</v>
      </c>
      <c r="T710" s="85"/>
      <c r="U710" s="22"/>
    </row>
    <row r="711" spans="1:21" s="179" customFormat="1" ht="101.5">
      <c r="A711" s="219" t="s">
        <v>2176</v>
      </c>
      <c r="B711" s="88"/>
      <c r="C711" s="88" t="s">
        <v>267</v>
      </c>
      <c r="D711" s="88" t="e">
        <v>#N/A</v>
      </c>
      <c r="E711" s="88" t="s">
        <v>1976</v>
      </c>
      <c r="F711" s="88" t="s">
        <v>1915</v>
      </c>
      <c r="G711" s="86" t="s">
        <v>60</v>
      </c>
      <c r="H711" s="86" t="s">
        <v>67</v>
      </c>
      <c r="I711" s="88" t="s">
        <v>158</v>
      </c>
      <c r="J711" s="19" t="s">
        <v>158</v>
      </c>
      <c r="K711" s="20" t="s">
        <v>314</v>
      </c>
      <c r="L711" s="93" t="s">
        <v>2173</v>
      </c>
      <c r="M711" s="20" t="s">
        <v>2174</v>
      </c>
      <c r="N711" s="20"/>
      <c r="O711" s="20" t="s">
        <v>163</v>
      </c>
      <c r="P711" s="88" t="s">
        <v>1980</v>
      </c>
      <c r="Q711" s="21" t="s">
        <v>1981</v>
      </c>
      <c r="R711" s="85" t="s">
        <v>2175</v>
      </c>
      <c r="S711" s="85"/>
      <c r="T711" s="85"/>
      <c r="U711" s="22"/>
    </row>
    <row r="712" spans="1:21" s="210" customFormat="1" ht="174">
      <c r="A712" s="220" t="s">
        <v>2177</v>
      </c>
      <c r="B712" s="196"/>
      <c r="C712" s="196" t="s">
        <v>259</v>
      </c>
      <c r="D712" s="196" t="s">
        <v>259</v>
      </c>
      <c r="E712" s="196" t="s">
        <v>1937</v>
      </c>
      <c r="F712" s="196" t="s">
        <v>1915</v>
      </c>
      <c r="G712" s="198" t="s">
        <v>60</v>
      </c>
      <c r="H712" s="198" t="s">
        <v>67</v>
      </c>
      <c r="I712" s="83" t="s">
        <v>261</v>
      </c>
      <c r="J712" s="83" t="s">
        <v>261</v>
      </c>
      <c r="K712" s="209" t="s">
        <v>166</v>
      </c>
      <c r="L712" s="287" t="s">
        <v>2178</v>
      </c>
      <c r="M712" s="209" t="s">
        <v>2179</v>
      </c>
      <c r="N712" s="209" t="s">
        <v>2180</v>
      </c>
      <c r="O712" s="209" t="s">
        <v>163</v>
      </c>
      <c r="P712" s="196" t="s">
        <v>1980</v>
      </c>
      <c r="Q712" s="200" t="s">
        <v>2181</v>
      </c>
      <c r="R712" s="278" t="s">
        <v>2182</v>
      </c>
      <c r="S712" s="279"/>
      <c r="T712" s="279"/>
      <c r="U712" s="201" t="s">
        <v>265</v>
      </c>
    </row>
    <row r="713" spans="1:21" s="210" customFormat="1" ht="174">
      <c r="A713" s="220" t="s">
        <v>2182</v>
      </c>
      <c r="B713" s="196"/>
      <c r="C713" s="196" t="s">
        <v>259</v>
      </c>
      <c r="D713" s="196" t="s">
        <v>259</v>
      </c>
      <c r="E713" s="196" t="s">
        <v>1937</v>
      </c>
      <c r="F713" s="196" t="s">
        <v>1915</v>
      </c>
      <c r="G713" s="198" t="s">
        <v>60</v>
      </c>
      <c r="H713" s="198" t="s">
        <v>67</v>
      </c>
      <c r="I713" s="83" t="s">
        <v>261</v>
      </c>
      <c r="J713" s="83" t="s">
        <v>261</v>
      </c>
      <c r="K713" s="209" t="s">
        <v>159</v>
      </c>
      <c r="L713" s="287" t="s">
        <v>2178</v>
      </c>
      <c r="M713" s="209" t="s">
        <v>2179</v>
      </c>
      <c r="N713" s="209" t="s">
        <v>2183</v>
      </c>
      <c r="O713" s="209" t="s">
        <v>163</v>
      </c>
      <c r="P713" s="196" t="s">
        <v>1980</v>
      </c>
      <c r="Q713" s="200" t="s">
        <v>2181</v>
      </c>
      <c r="R713" s="278"/>
      <c r="S713" s="279"/>
      <c r="T713" s="279"/>
      <c r="U713" s="201" t="s">
        <v>265</v>
      </c>
    </row>
    <row r="714" spans="1:21" s="210" customFormat="1" ht="188.5">
      <c r="A714" s="220" t="s">
        <v>2184</v>
      </c>
      <c r="B714" s="196"/>
      <c r="C714" s="196" t="s">
        <v>259</v>
      </c>
      <c r="D714" s="196" t="s">
        <v>259</v>
      </c>
      <c r="E714" s="196" t="s">
        <v>1937</v>
      </c>
      <c r="F714" s="196" t="s">
        <v>1915</v>
      </c>
      <c r="G714" s="198" t="s">
        <v>60</v>
      </c>
      <c r="H714" s="198" t="s">
        <v>67</v>
      </c>
      <c r="I714" s="83" t="s">
        <v>261</v>
      </c>
      <c r="J714" s="83" t="s">
        <v>261</v>
      </c>
      <c r="K714" s="209" t="s">
        <v>166</v>
      </c>
      <c r="L714" s="287" t="s">
        <v>2185</v>
      </c>
      <c r="M714" s="209" t="s">
        <v>2186</v>
      </c>
      <c r="N714" s="209"/>
      <c r="O714" s="209" t="s">
        <v>163</v>
      </c>
      <c r="P714" s="196" t="s">
        <v>1980</v>
      </c>
      <c r="Q714" s="200" t="s">
        <v>2181</v>
      </c>
      <c r="R714" s="278" t="s">
        <v>2187</v>
      </c>
      <c r="S714" s="279"/>
      <c r="T714" s="279"/>
      <c r="U714" s="201" t="s">
        <v>265</v>
      </c>
    </row>
    <row r="715" spans="1:21" s="210" customFormat="1" ht="203">
      <c r="A715" s="220" t="s">
        <v>2187</v>
      </c>
      <c r="B715" s="196"/>
      <c r="C715" s="196" t="s">
        <v>259</v>
      </c>
      <c r="D715" s="196" t="s">
        <v>259</v>
      </c>
      <c r="E715" s="196" t="s">
        <v>1937</v>
      </c>
      <c r="F715" s="196" t="s">
        <v>1915</v>
      </c>
      <c r="G715" s="198" t="s">
        <v>60</v>
      </c>
      <c r="H715" s="198" t="s">
        <v>67</v>
      </c>
      <c r="I715" s="83" t="s">
        <v>261</v>
      </c>
      <c r="J715" s="83" t="s">
        <v>261</v>
      </c>
      <c r="K715" s="209" t="s">
        <v>159</v>
      </c>
      <c r="L715" s="287" t="s">
        <v>2188</v>
      </c>
      <c r="M715" s="209" t="s">
        <v>2189</v>
      </c>
      <c r="N715" s="209"/>
      <c r="O715" s="209" t="s">
        <v>163</v>
      </c>
      <c r="P715" s="196" t="s">
        <v>1980</v>
      </c>
      <c r="Q715" s="200" t="s">
        <v>2181</v>
      </c>
      <c r="R715" s="278"/>
      <c r="S715" s="279"/>
      <c r="T715" s="279"/>
      <c r="U715" s="201" t="s">
        <v>265</v>
      </c>
    </row>
    <row r="716" spans="1:21" ht="101.5">
      <c r="A716" s="219" t="s">
        <v>2190</v>
      </c>
      <c r="B716" s="88"/>
      <c r="C716" s="88" t="s">
        <v>155</v>
      </c>
      <c r="D716" s="88" t="s">
        <v>155</v>
      </c>
      <c r="E716" s="88" t="s">
        <v>1976</v>
      </c>
      <c r="F716" s="88" t="s">
        <v>1915</v>
      </c>
      <c r="G716" s="86" t="s">
        <v>60</v>
      </c>
      <c r="H716" s="86" t="s">
        <v>67</v>
      </c>
      <c r="I716" s="88" t="s">
        <v>158</v>
      </c>
      <c r="J716" s="19" t="s">
        <v>158</v>
      </c>
      <c r="K716" s="20" t="s">
        <v>166</v>
      </c>
      <c r="L716" s="93" t="s">
        <v>2191</v>
      </c>
      <c r="M716" s="20" t="s">
        <v>2192</v>
      </c>
      <c r="N716" s="20"/>
      <c r="O716" s="20" t="s">
        <v>163</v>
      </c>
      <c r="P716" s="88" t="s">
        <v>1980</v>
      </c>
      <c r="Q716" s="21" t="s">
        <v>1981</v>
      </c>
      <c r="R716" s="85" t="s">
        <v>2193</v>
      </c>
      <c r="S716" s="85"/>
      <c r="T716" s="85" t="s">
        <v>2194</v>
      </c>
      <c r="U716" s="22"/>
    </row>
    <row r="717" spans="1:21" s="179" customFormat="1" ht="101.5">
      <c r="A717" s="219" t="s">
        <v>2193</v>
      </c>
      <c r="B717" s="88"/>
      <c r="C717" s="88" t="s">
        <v>155</v>
      </c>
      <c r="D717" s="88" t="s">
        <v>155</v>
      </c>
      <c r="E717" s="88" t="s">
        <v>1976</v>
      </c>
      <c r="F717" s="88" t="s">
        <v>1915</v>
      </c>
      <c r="G717" s="86" t="s">
        <v>60</v>
      </c>
      <c r="H717" s="86" t="s">
        <v>67</v>
      </c>
      <c r="I717" s="88" t="s">
        <v>158</v>
      </c>
      <c r="J717" s="19" t="s">
        <v>158</v>
      </c>
      <c r="K717" s="20" t="s">
        <v>159</v>
      </c>
      <c r="L717" s="93" t="s">
        <v>2191</v>
      </c>
      <c r="M717" s="20" t="s">
        <v>2192</v>
      </c>
      <c r="N717" s="20"/>
      <c r="O717" s="20" t="s">
        <v>163</v>
      </c>
      <c r="P717" s="88" t="s">
        <v>1980</v>
      </c>
      <c r="Q717" s="21" t="s">
        <v>1981</v>
      </c>
      <c r="R717" s="85"/>
      <c r="S717" s="85"/>
      <c r="T717" s="85" t="s">
        <v>2194</v>
      </c>
      <c r="U717" s="22"/>
    </row>
    <row r="718" spans="1:21" ht="101.5">
      <c r="A718" s="219" t="s">
        <v>2194</v>
      </c>
      <c r="B718" s="88"/>
      <c r="C718" s="88" t="s">
        <v>155</v>
      </c>
      <c r="D718" s="88" t="s">
        <v>155</v>
      </c>
      <c r="E718" s="88" t="s">
        <v>1976</v>
      </c>
      <c r="F718" s="88" t="s">
        <v>1915</v>
      </c>
      <c r="G718" s="86" t="s">
        <v>60</v>
      </c>
      <c r="H718" s="86" t="s">
        <v>67</v>
      </c>
      <c r="I718" s="88" t="s">
        <v>158</v>
      </c>
      <c r="J718" s="19" t="s">
        <v>158</v>
      </c>
      <c r="K718" s="20" t="s">
        <v>314</v>
      </c>
      <c r="L718" s="93" t="s">
        <v>2191</v>
      </c>
      <c r="M718" s="20" t="s">
        <v>2192</v>
      </c>
      <c r="N718" s="20"/>
      <c r="O718" s="20" t="s">
        <v>163</v>
      </c>
      <c r="P718" s="88" t="s">
        <v>1980</v>
      </c>
      <c r="Q718" s="21" t="s">
        <v>1981</v>
      </c>
      <c r="R718" s="85" t="s">
        <v>2193</v>
      </c>
      <c r="S718" s="85"/>
      <c r="T718" s="85"/>
      <c r="U718" s="22"/>
    </row>
    <row r="719" spans="1:21" ht="101.5">
      <c r="A719" s="219" t="s">
        <v>2195</v>
      </c>
      <c r="B719" s="88"/>
      <c r="C719" s="88" t="s">
        <v>155</v>
      </c>
      <c r="D719" s="88" t="s">
        <v>155</v>
      </c>
      <c r="E719" s="88" t="s">
        <v>1976</v>
      </c>
      <c r="F719" s="88" t="s">
        <v>1915</v>
      </c>
      <c r="G719" s="86" t="s">
        <v>60</v>
      </c>
      <c r="H719" s="86" t="s">
        <v>67</v>
      </c>
      <c r="I719" s="88" t="s">
        <v>158</v>
      </c>
      <c r="J719" s="19" t="s">
        <v>158</v>
      </c>
      <c r="K719" s="20" t="s">
        <v>166</v>
      </c>
      <c r="L719" s="93" t="s">
        <v>2196</v>
      </c>
      <c r="M719" s="20" t="s">
        <v>2197</v>
      </c>
      <c r="N719" s="20"/>
      <c r="O719" s="20" t="s">
        <v>163</v>
      </c>
      <c r="P719" s="88" t="s">
        <v>1980</v>
      </c>
      <c r="Q719" s="21" t="s">
        <v>1981</v>
      </c>
      <c r="R719" s="85" t="s">
        <v>2198</v>
      </c>
      <c r="S719" s="85"/>
      <c r="T719" s="85" t="s">
        <v>2199</v>
      </c>
      <c r="U719" s="22"/>
    </row>
    <row r="720" spans="1:21" ht="101.5">
      <c r="A720" s="219" t="s">
        <v>2198</v>
      </c>
      <c r="B720" s="88"/>
      <c r="C720" s="88" t="s">
        <v>155</v>
      </c>
      <c r="D720" s="88" t="s">
        <v>155</v>
      </c>
      <c r="E720" s="88" t="s">
        <v>1976</v>
      </c>
      <c r="F720" s="88" t="s">
        <v>1915</v>
      </c>
      <c r="G720" s="86" t="s">
        <v>60</v>
      </c>
      <c r="H720" s="86" t="s">
        <v>67</v>
      </c>
      <c r="I720" s="88" t="s">
        <v>158</v>
      </c>
      <c r="J720" s="19" t="s">
        <v>158</v>
      </c>
      <c r="K720" s="20" t="s">
        <v>159</v>
      </c>
      <c r="L720" s="93" t="s">
        <v>2196</v>
      </c>
      <c r="M720" s="20" t="s">
        <v>2197</v>
      </c>
      <c r="N720" s="20"/>
      <c r="O720" s="20" t="s">
        <v>163</v>
      </c>
      <c r="P720" s="88" t="s">
        <v>1980</v>
      </c>
      <c r="Q720" s="21" t="s">
        <v>1981</v>
      </c>
      <c r="R720" s="85"/>
      <c r="S720" s="85"/>
      <c r="T720" s="85" t="s">
        <v>2199</v>
      </c>
      <c r="U720" s="22"/>
    </row>
    <row r="721" spans="1:21" ht="101.5">
      <c r="A721" s="219" t="s">
        <v>2199</v>
      </c>
      <c r="B721" s="88"/>
      <c r="C721" s="88" t="s">
        <v>168</v>
      </c>
      <c r="D721" s="88" t="s">
        <v>168</v>
      </c>
      <c r="E721" s="88" t="s">
        <v>1976</v>
      </c>
      <c r="F721" s="88" t="s">
        <v>1915</v>
      </c>
      <c r="G721" s="86" t="s">
        <v>60</v>
      </c>
      <c r="H721" s="86" t="s">
        <v>67</v>
      </c>
      <c r="I721" s="88" t="s">
        <v>158</v>
      </c>
      <c r="J721" s="19" t="s">
        <v>158</v>
      </c>
      <c r="K721" s="20" t="s">
        <v>314</v>
      </c>
      <c r="L721" s="93" t="s">
        <v>2196</v>
      </c>
      <c r="M721" s="20" t="s">
        <v>2197</v>
      </c>
      <c r="N721" s="20"/>
      <c r="O721" s="20" t="s">
        <v>163</v>
      </c>
      <c r="P721" s="88" t="s">
        <v>1980</v>
      </c>
      <c r="Q721" s="21" t="s">
        <v>1981</v>
      </c>
      <c r="R721" s="85" t="s">
        <v>2198</v>
      </c>
      <c r="S721" s="85"/>
      <c r="T721" s="85"/>
      <c r="U721" s="22"/>
    </row>
    <row r="722" spans="1:21" s="179" customFormat="1" ht="101.5">
      <c r="A722" s="219" t="s">
        <v>2200</v>
      </c>
      <c r="B722" s="88"/>
      <c r="C722" s="88" t="s">
        <v>267</v>
      </c>
      <c r="D722" s="88" t="s">
        <v>267</v>
      </c>
      <c r="E722" s="88" t="s">
        <v>1976</v>
      </c>
      <c r="F722" s="88" t="s">
        <v>1915</v>
      </c>
      <c r="G722" s="86" t="s">
        <v>60</v>
      </c>
      <c r="H722" s="86" t="s">
        <v>67</v>
      </c>
      <c r="I722" s="88" t="s">
        <v>776</v>
      </c>
      <c r="J722" s="19" t="s">
        <v>158</v>
      </c>
      <c r="K722" s="20" t="s">
        <v>166</v>
      </c>
      <c r="L722" s="93" t="s">
        <v>2201</v>
      </c>
      <c r="M722" s="20" t="s">
        <v>2197</v>
      </c>
      <c r="N722" s="20"/>
      <c r="O722" s="20" t="s">
        <v>163</v>
      </c>
      <c r="P722" s="88" t="s">
        <v>1980</v>
      </c>
      <c r="Q722" s="21" t="s">
        <v>1981</v>
      </c>
      <c r="R722" s="85" t="s">
        <v>2202</v>
      </c>
      <c r="S722" s="85"/>
      <c r="T722" s="85"/>
      <c r="U722" s="22"/>
    </row>
    <row r="723" spans="1:21" s="179" customFormat="1" ht="101.5">
      <c r="A723" s="219" t="s">
        <v>2202</v>
      </c>
      <c r="B723" s="88"/>
      <c r="C723" s="88" t="s">
        <v>267</v>
      </c>
      <c r="D723" s="88" t="s">
        <v>267</v>
      </c>
      <c r="E723" s="88" t="s">
        <v>1976</v>
      </c>
      <c r="F723" s="88" t="s">
        <v>1915</v>
      </c>
      <c r="G723" s="86" t="s">
        <v>60</v>
      </c>
      <c r="H723" s="86" t="s">
        <v>67</v>
      </c>
      <c r="I723" s="88" t="s">
        <v>776</v>
      </c>
      <c r="J723" s="19" t="s">
        <v>158</v>
      </c>
      <c r="K723" s="20" t="s">
        <v>159</v>
      </c>
      <c r="L723" s="93" t="s">
        <v>2203</v>
      </c>
      <c r="M723" s="20" t="s">
        <v>2197</v>
      </c>
      <c r="N723" s="20" t="s">
        <v>2204</v>
      </c>
      <c r="O723" s="20" t="s">
        <v>163</v>
      </c>
      <c r="P723" s="88" t="s">
        <v>1980</v>
      </c>
      <c r="Q723" s="21" t="s">
        <v>1981</v>
      </c>
      <c r="R723" s="85"/>
      <c r="S723" s="85"/>
      <c r="T723" s="85"/>
      <c r="U723" s="22"/>
    </row>
    <row r="724" spans="1:21" s="179" customFormat="1" ht="101.5">
      <c r="A724" s="219" t="s">
        <v>2205</v>
      </c>
      <c r="B724" s="88"/>
      <c r="C724" s="88" t="s">
        <v>267</v>
      </c>
      <c r="D724" s="88" t="s">
        <v>267</v>
      </c>
      <c r="E724" s="88" t="s">
        <v>1976</v>
      </c>
      <c r="F724" s="88" t="s">
        <v>1915</v>
      </c>
      <c r="G724" s="86" t="s">
        <v>60</v>
      </c>
      <c r="H724" s="86" t="s">
        <v>67</v>
      </c>
      <c r="I724" s="88" t="s">
        <v>776</v>
      </c>
      <c r="J724" s="19" t="s">
        <v>158</v>
      </c>
      <c r="K724" s="20" t="s">
        <v>166</v>
      </c>
      <c r="L724" s="93" t="s">
        <v>2206</v>
      </c>
      <c r="M724" s="20" t="s">
        <v>2207</v>
      </c>
      <c r="N724" s="20"/>
      <c r="O724" s="20" t="s">
        <v>163</v>
      </c>
      <c r="P724" s="88" t="s">
        <v>1980</v>
      </c>
      <c r="Q724" s="21" t="s">
        <v>2049</v>
      </c>
      <c r="R724" s="85" t="s">
        <v>2208</v>
      </c>
      <c r="S724" s="85"/>
      <c r="T724" s="85" t="s">
        <v>2209</v>
      </c>
      <c r="U724" s="22"/>
    </row>
    <row r="725" spans="1:21" ht="101.5">
      <c r="A725" s="219" t="s">
        <v>2208</v>
      </c>
      <c r="B725" s="88"/>
      <c r="C725" s="88" t="s">
        <v>267</v>
      </c>
      <c r="D725" s="88" t="s">
        <v>267</v>
      </c>
      <c r="E725" s="88" t="s">
        <v>1976</v>
      </c>
      <c r="F725" s="88" t="s">
        <v>1915</v>
      </c>
      <c r="G725" s="86" t="s">
        <v>60</v>
      </c>
      <c r="H725" s="86" t="s">
        <v>67</v>
      </c>
      <c r="I725" s="88" t="s">
        <v>776</v>
      </c>
      <c r="J725" s="19" t="s">
        <v>158</v>
      </c>
      <c r="K725" s="20" t="s">
        <v>159</v>
      </c>
      <c r="L725" s="93" t="s">
        <v>2206</v>
      </c>
      <c r="M725" s="20" t="s">
        <v>2207</v>
      </c>
      <c r="N725" s="20"/>
      <c r="O725" s="20" t="s">
        <v>163</v>
      </c>
      <c r="P725" s="88" t="s">
        <v>1980</v>
      </c>
      <c r="Q725" s="21" t="s">
        <v>2049</v>
      </c>
      <c r="R725" s="85"/>
      <c r="S725" s="85"/>
      <c r="T725" s="85" t="s">
        <v>2209</v>
      </c>
      <c r="U725" s="22"/>
    </row>
    <row r="726" spans="1:21" ht="101.5">
      <c r="A726" s="270" t="s">
        <v>2209</v>
      </c>
      <c r="B726" s="271"/>
      <c r="C726" s="271" t="s">
        <v>267</v>
      </c>
      <c r="D726" s="271" t="s">
        <v>267</v>
      </c>
      <c r="E726" s="271" t="s">
        <v>1976</v>
      </c>
      <c r="F726" s="271" t="s">
        <v>1915</v>
      </c>
      <c r="G726" s="86" t="s">
        <v>60</v>
      </c>
      <c r="H726" s="86" t="s">
        <v>67</v>
      </c>
      <c r="I726" s="271" t="s">
        <v>776</v>
      </c>
      <c r="J726" s="19" t="s">
        <v>158</v>
      </c>
      <c r="K726" s="272" t="s">
        <v>314</v>
      </c>
      <c r="L726" s="273" t="s">
        <v>2206</v>
      </c>
      <c r="M726" s="20" t="s">
        <v>2207</v>
      </c>
      <c r="N726" s="272"/>
      <c r="O726" s="272" t="s">
        <v>163</v>
      </c>
      <c r="P726" s="271" t="s">
        <v>1980</v>
      </c>
      <c r="Q726" s="21" t="s">
        <v>2049</v>
      </c>
      <c r="R726" s="274" t="s">
        <v>2208</v>
      </c>
      <c r="S726" s="274"/>
      <c r="T726" s="274"/>
      <c r="U726" s="275"/>
    </row>
    <row r="727" spans="1:21" s="93" customFormat="1" ht="103.5">
      <c r="A727" s="94">
        <v>8482</v>
      </c>
      <c r="C727" s="93" t="s">
        <v>176</v>
      </c>
      <c r="D727" s="93" t="e">
        <v>#N/A</v>
      </c>
      <c r="E727" s="20"/>
      <c r="F727" s="156" t="s">
        <v>2210</v>
      </c>
      <c r="G727" s="86" t="s">
        <v>49</v>
      </c>
      <c r="H727" s="20" t="s">
        <v>70</v>
      </c>
      <c r="I727" s="20" t="s">
        <v>158</v>
      </c>
      <c r="J727" s="20" t="s">
        <v>178</v>
      </c>
      <c r="K727" s="20"/>
      <c r="L727" s="20" t="s">
        <v>2211</v>
      </c>
      <c r="M727" s="95" t="s">
        <v>2212</v>
      </c>
      <c r="O727" s="20" t="s">
        <v>163</v>
      </c>
      <c r="P727" s="20"/>
      <c r="R727" s="95"/>
      <c r="S727" s="20"/>
      <c r="T727" s="20"/>
      <c r="U727" s="20"/>
    </row>
    <row r="728" spans="1:21" s="93" customFormat="1" ht="45.5">
      <c r="A728" s="94">
        <v>8483</v>
      </c>
      <c r="C728" s="93" t="s">
        <v>176</v>
      </c>
      <c r="D728" s="93" t="e">
        <v>#N/A</v>
      </c>
      <c r="E728" s="20"/>
      <c r="F728" s="156" t="s">
        <v>2210</v>
      </c>
      <c r="G728" s="86" t="s">
        <v>49</v>
      </c>
      <c r="H728" s="20" t="s">
        <v>70</v>
      </c>
      <c r="I728" s="20" t="s">
        <v>158</v>
      </c>
      <c r="J728" s="20" t="s">
        <v>178</v>
      </c>
      <c r="K728" s="20"/>
      <c r="L728" s="20" t="s">
        <v>2213</v>
      </c>
      <c r="M728" s="95" t="s">
        <v>2214</v>
      </c>
      <c r="O728" s="20" t="s">
        <v>163</v>
      </c>
      <c r="P728" s="20"/>
      <c r="R728" s="95"/>
      <c r="S728" s="20"/>
      <c r="T728" s="20"/>
      <c r="U728" s="20"/>
    </row>
    <row r="729" spans="1:21" s="93" customFormat="1" ht="72.5">
      <c r="A729" s="94">
        <v>8180</v>
      </c>
      <c r="C729" s="93" t="s">
        <v>176</v>
      </c>
      <c r="D729" s="93" t="e">
        <v>#N/A</v>
      </c>
      <c r="E729" s="20" t="s">
        <v>2215</v>
      </c>
      <c r="F729" s="156" t="s">
        <v>2210</v>
      </c>
      <c r="G729" s="86" t="s">
        <v>52</v>
      </c>
      <c r="H729" s="20" t="s">
        <v>64</v>
      </c>
      <c r="I729" s="20" t="s">
        <v>158</v>
      </c>
      <c r="J729" s="20" t="s">
        <v>178</v>
      </c>
      <c r="K729" s="20" t="s">
        <v>179</v>
      </c>
      <c r="L729" s="20" t="s">
        <v>2216</v>
      </c>
      <c r="M729" s="95" t="s">
        <v>2217</v>
      </c>
      <c r="N729" s="93" t="s">
        <v>2218</v>
      </c>
      <c r="O729" s="20" t="s">
        <v>163</v>
      </c>
      <c r="P729" s="20" t="s">
        <v>481</v>
      </c>
      <c r="Q729" s="93" t="s">
        <v>2219</v>
      </c>
      <c r="R729" s="95"/>
      <c r="S729" s="20"/>
      <c r="T729" s="20"/>
      <c r="U729" s="20"/>
    </row>
    <row r="730" spans="1:21" s="93" customFormat="1" ht="58">
      <c r="A730" s="94">
        <v>8181</v>
      </c>
      <c r="C730" s="93" t="s">
        <v>176</v>
      </c>
      <c r="D730" s="93" t="e">
        <v>#N/A</v>
      </c>
      <c r="E730" s="20" t="s">
        <v>2215</v>
      </c>
      <c r="F730" s="156" t="s">
        <v>2210</v>
      </c>
      <c r="G730" s="86" t="s">
        <v>52</v>
      </c>
      <c r="H730" s="20" t="s">
        <v>64</v>
      </c>
      <c r="I730" s="20" t="s">
        <v>158</v>
      </c>
      <c r="J730" s="20" t="s">
        <v>178</v>
      </c>
      <c r="K730" s="20" t="s">
        <v>159</v>
      </c>
      <c r="L730" s="20" t="s">
        <v>2220</v>
      </c>
      <c r="M730" s="95" t="s">
        <v>2217</v>
      </c>
      <c r="N730" s="93" t="s">
        <v>2221</v>
      </c>
      <c r="O730" s="20" t="s">
        <v>163</v>
      </c>
      <c r="P730" s="20"/>
      <c r="Q730" s="93" t="s">
        <v>2219</v>
      </c>
      <c r="R730" s="95"/>
      <c r="S730" s="20"/>
      <c r="T730" s="20"/>
      <c r="U730" s="20"/>
    </row>
    <row r="731" spans="1:21" s="93" customFormat="1" ht="116">
      <c r="A731" s="94">
        <v>8185</v>
      </c>
      <c r="C731" s="93" t="s">
        <v>176</v>
      </c>
      <c r="D731" s="93" t="e">
        <v>#N/A</v>
      </c>
      <c r="E731" s="20" t="s">
        <v>2215</v>
      </c>
      <c r="F731" s="156" t="s">
        <v>2210</v>
      </c>
      <c r="G731" s="86" t="s">
        <v>52</v>
      </c>
      <c r="H731" s="20" t="s">
        <v>64</v>
      </c>
      <c r="I731" s="20" t="s">
        <v>158</v>
      </c>
      <c r="J731" s="20" t="s">
        <v>178</v>
      </c>
      <c r="K731" s="20" t="s">
        <v>166</v>
      </c>
      <c r="L731" s="20" t="s">
        <v>2222</v>
      </c>
      <c r="M731" s="95" t="s">
        <v>2217</v>
      </c>
      <c r="N731" s="93" t="s">
        <v>2223</v>
      </c>
      <c r="O731" s="20" t="s">
        <v>163</v>
      </c>
      <c r="P731" s="20" t="s">
        <v>481</v>
      </c>
      <c r="Q731" s="93" t="s">
        <v>2219</v>
      </c>
      <c r="R731" s="95">
        <v>8181</v>
      </c>
      <c r="S731" s="20"/>
      <c r="T731" s="20"/>
      <c r="U731" s="20"/>
    </row>
    <row r="732" spans="1:21" s="93" customFormat="1" ht="103.5">
      <c r="A732" s="94">
        <v>8440</v>
      </c>
      <c r="C732" s="93" t="s">
        <v>176</v>
      </c>
      <c r="D732" s="93" t="e">
        <v>#N/A</v>
      </c>
      <c r="E732" s="20" t="s">
        <v>2215</v>
      </c>
      <c r="F732" s="156" t="s">
        <v>2210</v>
      </c>
      <c r="G732" s="86" t="s">
        <v>52</v>
      </c>
      <c r="H732" s="20" t="s">
        <v>64</v>
      </c>
      <c r="I732" s="20" t="s">
        <v>158</v>
      </c>
      <c r="J732" s="20" t="s">
        <v>178</v>
      </c>
      <c r="K732" s="20" t="s">
        <v>179</v>
      </c>
      <c r="L732" s="20" t="s">
        <v>2224</v>
      </c>
      <c r="M732" s="95" t="s">
        <v>2225</v>
      </c>
      <c r="N732" s="93" t="s">
        <v>2226</v>
      </c>
      <c r="O732" s="20" t="s">
        <v>163</v>
      </c>
      <c r="P732" s="20"/>
      <c r="Q732" s="93" t="s">
        <v>1374</v>
      </c>
      <c r="R732" s="95"/>
      <c r="S732" s="20"/>
      <c r="T732" s="20"/>
      <c r="U732" s="20"/>
    </row>
    <row r="733" spans="1:21" s="93" customFormat="1" ht="103.5">
      <c r="A733" s="94">
        <v>8441</v>
      </c>
      <c r="C733" s="93" t="s">
        <v>176</v>
      </c>
      <c r="D733" s="93" t="e">
        <v>#N/A</v>
      </c>
      <c r="E733" s="20" t="s">
        <v>2215</v>
      </c>
      <c r="F733" s="156" t="s">
        <v>2210</v>
      </c>
      <c r="G733" s="86" t="s">
        <v>52</v>
      </c>
      <c r="H733" s="20" t="s">
        <v>64</v>
      </c>
      <c r="I733" s="20" t="s">
        <v>158</v>
      </c>
      <c r="J733" s="20" t="s">
        <v>178</v>
      </c>
      <c r="K733" s="20" t="s">
        <v>179</v>
      </c>
      <c r="L733" s="20" t="s">
        <v>2227</v>
      </c>
      <c r="M733" s="95" t="s">
        <v>2225</v>
      </c>
      <c r="N733" s="93" t="s">
        <v>2228</v>
      </c>
      <c r="O733" s="20" t="s">
        <v>163</v>
      </c>
      <c r="P733" s="20"/>
      <c r="Q733" s="93" t="s">
        <v>1374</v>
      </c>
      <c r="R733" s="95"/>
      <c r="S733" s="20"/>
      <c r="T733" s="20"/>
      <c r="U733" s="20"/>
    </row>
    <row r="734" spans="1:21" s="93" customFormat="1" ht="58">
      <c r="A734" s="94">
        <v>8480</v>
      </c>
      <c r="C734" s="93" t="s">
        <v>154</v>
      </c>
      <c r="D734" s="93" t="e">
        <v>#N/A</v>
      </c>
      <c r="E734" s="20" t="s">
        <v>2229</v>
      </c>
      <c r="F734" s="156" t="s">
        <v>2210</v>
      </c>
      <c r="G734" s="86" t="s">
        <v>52</v>
      </c>
      <c r="H734" s="20" t="s">
        <v>64</v>
      </c>
      <c r="I734" s="20" t="s">
        <v>158</v>
      </c>
      <c r="J734" s="20" t="s">
        <v>178</v>
      </c>
      <c r="K734" s="20" t="s">
        <v>179</v>
      </c>
      <c r="L734" s="20" t="s">
        <v>2230</v>
      </c>
      <c r="M734" s="95" t="s">
        <v>2231</v>
      </c>
      <c r="N734" s="93" t="s">
        <v>2232</v>
      </c>
      <c r="O734" s="20" t="s">
        <v>163</v>
      </c>
      <c r="P734" s="20"/>
      <c r="Q734" s="93" t="s">
        <v>2233</v>
      </c>
      <c r="R734" s="95"/>
      <c r="S734" s="20"/>
      <c r="T734" s="20"/>
      <c r="U734" s="20"/>
    </row>
    <row r="735" spans="1:21" s="93" customFormat="1" ht="58">
      <c r="A735" s="94">
        <v>8481</v>
      </c>
      <c r="C735" s="93" t="s">
        <v>154</v>
      </c>
      <c r="D735" s="93" t="e">
        <v>#N/A</v>
      </c>
      <c r="E735" s="20" t="s">
        <v>2229</v>
      </c>
      <c r="F735" s="156" t="s">
        <v>2210</v>
      </c>
      <c r="G735" s="86" t="s">
        <v>52</v>
      </c>
      <c r="H735" s="20" t="s">
        <v>64</v>
      </c>
      <c r="I735" s="20" t="s">
        <v>158</v>
      </c>
      <c r="J735" s="20" t="s">
        <v>178</v>
      </c>
      <c r="K735" s="20" t="s">
        <v>159</v>
      </c>
      <c r="L735" s="20" t="s">
        <v>2234</v>
      </c>
      <c r="M735" s="95" t="s">
        <v>2231</v>
      </c>
      <c r="N735" s="93" t="s">
        <v>2235</v>
      </c>
      <c r="O735" s="20" t="s">
        <v>163</v>
      </c>
      <c r="P735" s="20"/>
      <c r="Q735" s="93" t="s">
        <v>2233</v>
      </c>
      <c r="R735" s="95"/>
      <c r="S735" s="20"/>
      <c r="T735" s="20"/>
      <c r="U735" s="20"/>
    </row>
    <row r="736" spans="1:21" s="93" customFormat="1" ht="60">
      <c r="A736" s="94">
        <v>8485</v>
      </c>
      <c r="C736" s="93" t="s">
        <v>154</v>
      </c>
      <c r="D736" s="93" t="e">
        <v>#N/A</v>
      </c>
      <c r="E736" s="20" t="s">
        <v>2229</v>
      </c>
      <c r="F736" s="156" t="s">
        <v>2210</v>
      </c>
      <c r="G736" s="86" t="s">
        <v>52</v>
      </c>
      <c r="H736" s="20" t="s">
        <v>64</v>
      </c>
      <c r="I736" s="20" t="s">
        <v>158</v>
      </c>
      <c r="J736" s="20" t="s">
        <v>178</v>
      </c>
      <c r="K736" s="20" t="s">
        <v>166</v>
      </c>
      <c r="L736" s="20" t="s">
        <v>2236</v>
      </c>
      <c r="M736" s="95" t="s">
        <v>2237</v>
      </c>
      <c r="N736" s="93" t="s">
        <v>2238</v>
      </c>
      <c r="O736" s="20" t="s">
        <v>163</v>
      </c>
      <c r="P736" s="20"/>
      <c r="Q736" s="93" t="s">
        <v>2233</v>
      </c>
      <c r="R736" s="95">
        <v>8481</v>
      </c>
      <c r="S736" s="20"/>
      <c r="T736" s="20"/>
      <c r="U736" s="20"/>
    </row>
    <row r="737" spans="1:21" s="183" customFormat="1" ht="58">
      <c r="A737" s="203">
        <v>8486</v>
      </c>
      <c r="C737" s="183" t="s">
        <v>491</v>
      </c>
      <c r="D737" s="183" t="e">
        <v>#N/A</v>
      </c>
      <c r="E737" s="177" t="s">
        <v>2229</v>
      </c>
      <c r="F737" s="204" t="s">
        <v>2210</v>
      </c>
      <c r="G737" s="169" t="s">
        <v>52</v>
      </c>
      <c r="H737" s="177" t="s">
        <v>64</v>
      </c>
      <c r="I737" s="177" t="s">
        <v>491</v>
      </c>
      <c r="J737" s="177" t="s">
        <v>178</v>
      </c>
      <c r="K737" s="177" t="s">
        <v>179</v>
      </c>
      <c r="L737" s="177" t="s">
        <v>2239</v>
      </c>
      <c r="M737" s="205" t="s">
        <v>2240</v>
      </c>
      <c r="N737" s="183" t="s">
        <v>2241</v>
      </c>
      <c r="O737" s="177" t="s">
        <v>163</v>
      </c>
      <c r="P737" s="177"/>
      <c r="Q737" s="183" t="s">
        <v>2233</v>
      </c>
      <c r="R737" s="205"/>
      <c r="S737" s="177"/>
      <c r="T737" s="177"/>
      <c r="U737" s="172" t="s">
        <v>496</v>
      </c>
    </row>
    <row r="738" spans="1:21" s="93" customFormat="1" ht="147">
      <c r="A738" s="94">
        <v>8492</v>
      </c>
      <c r="C738" s="93" t="s">
        <v>176</v>
      </c>
      <c r="D738" s="93" t="e">
        <v>#N/A</v>
      </c>
      <c r="E738" s="20"/>
      <c r="F738" s="156" t="s">
        <v>2210</v>
      </c>
      <c r="G738" s="86" t="s">
        <v>52</v>
      </c>
      <c r="H738" s="20" t="s">
        <v>64</v>
      </c>
      <c r="I738" s="20" t="s">
        <v>158</v>
      </c>
      <c r="J738" s="20" t="s">
        <v>178</v>
      </c>
      <c r="K738" s="20" t="s">
        <v>166</v>
      </c>
      <c r="L738" s="20" t="s">
        <v>2242</v>
      </c>
      <c r="M738" s="95" t="s">
        <v>2243</v>
      </c>
      <c r="N738" s="93" t="s">
        <v>2244</v>
      </c>
      <c r="O738" s="20" t="s">
        <v>163</v>
      </c>
      <c r="P738" s="20"/>
      <c r="Q738" s="93" t="s">
        <v>2233</v>
      </c>
      <c r="R738" s="95">
        <v>8493</v>
      </c>
      <c r="S738" s="20"/>
      <c r="T738" s="20"/>
      <c r="U738" s="20"/>
    </row>
    <row r="739" spans="1:21" s="93" customFormat="1" ht="147">
      <c r="A739" s="94">
        <v>8493</v>
      </c>
      <c r="C739" s="93" t="s">
        <v>176</v>
      </c>
      <c r="D739" s="93" t="e">
        <v>#N/A</v>
      </c>
      <c r="E739" s="20"/>
      <c r="F739" s="156" t="s">
        <v>2210</v>
      </c>
      <c r="G739" s="86" t="s">
        <v>52</v>
      </c>
      <c r="H739" s="20" t="s">
        <v>64</v>
      </c>
      <c r="I739" s="20" t="s">
        <v>158</v>
      </c>
      <c r="J739" s="20" t="s">
        <v>178</v>
      </c>
      <c r="K739" s="20" t="s">
        <v>159</v>
      </c>
      <c r="L739" s="20" t="s">
        <v>2245</v>
      </c>
      <c r="M739" s="95" t="s">
        <v>2243</v>
      </c>
      <c r="N739" s="93" t="s">
        <v>2246</v>
      </c>
      <c r="O739" s="20" t="s">
        <v>163</v>
      </c>
      <c r="P739" s="20"/>
      <c r="Q739" s="93" t="s">
        <v>2233</v>
      </c>
      <c r="R739" s="95"/>
      <c r="S739" s="20"/>
      <c r="T739" s="20"/>
      <c r="U739" s="20"/>
    </row>
    <row r="740" spans="1:21" s="93" customFormat="1" ht="103.5">
      <c r="A740" s="94">
        <v>8495</v>
      </c>
      <c r="C740" s="93" t="s">
        <v>176</v>
      </c>
      <c r="D740" s="93" t="e">
        <v>#N/A</v>
      </c>
      <c r="E740" s="20"/>
      <c r="F740" s="156" t="s">
        <v>2210</v>
      </c>
      <c r="G740" s="86" t="s">
        <v>52</v>
      </c>
      <c r="H740" s="20" t="s">
        <v>64</v>
      </c>
      <c r="I740" s="20" t="s">
        <v>158</v>
      </c>
      <c r="J740" s="20" t="s">
        <v>178</v>
      </c>
      <c r="K740" s="20" t="s">
        <v>166</v>
      </c>
      <c r="L740" s="20" t="s">
        <v>2247</v>
      </c>
      <c r="M740" s="95" t="s">
        <v>2248</v>
      </c>
      <c r="N740" s="93" t="s">
        <v>2249</v>
      </c>
      <c r="O740" s="20" t="s">
        <v>163</v>
      </c>
      <c r="P740" s="20"/>
      <c r="Q740" s="93" t="s">
        <v>2233</v>
      </c>
      <c r="R740" s="95">
        <v>8498</v>
      </c>
      <c r="S740" s="20"/>
      <c r="T740" s="20"/>
      <c r="U740" s="20"/>
    </row>
    <row r="741" spans="1:21" s="183" customFormat="1" ht="87">
      <c r="A741" s="203">
        <v>8498</v>
      </c>
      <c r="C741" s="183" t="s">
        <v>491</v>
      </c>
      <c r="D741" s="183" t="e">
        <v>#N/A</v>
      </c>
      <c r="E741" s="177"/>
      <c r="F741" s="204" t="s">
        <v>2210</v>
      </c>
      <c r="G741" s="169" t="s">
        <v>52</v>
      </c>
      <c r="H741" s="177" t="s">
        <v>64</v>
      </c>
      <c r="I741" s="177" t="s">
        <v>491</v>
      </c>
      <c r="J741" s="177" t="s">
        <v>178</v>
      </c>
      <c r="K741" s="177" t="s">
        <v>159</v>
      </c>
      <c r="L741" s="177" t="s">
        <v>2250</v>
      </c>
      <c r="M741" s="205" t="s">
        <v>2251</v>
      </c>
      <c r="N741" s="183" t="s">
        <v>2252</v>
      </c>
      <c r="O741" s="177" t="s">
        <v>163</v>
      </c>
      <c r="P741" s="177"/>
      <c r="Q741" s="183" t="s">
        <v>2233</v>
      </c>
      <c r="R741" s="205"/>
      <c r="S741" s="177"/>
      <c r="T741" s="177"/>
      <c r="U741" s="172" t="s">
        <v>496</v>
      </c>
    </row>
    <row r="742" spans="1:21" s="342" customFormat="1" ht="72.5">
      <c r="A742" s="331" t="s">
        <v>2253</v>
      </c>
      <c r="B742" s="317"/>
      <c r="C742" s="317" t="s">
        <v>267</v>
      </c>
      <c r="D742" s="317" t="e">
        <v>#N/A</v>
      </c>
      <c r="E742" s="316" t="s">
        <v>2254</v>
      </c>
      <c r="F742" s="340" t="s">
        <v>2210</v>
      </c>
      <c r="G742" s="314" t="s">
        <v>52</v>
      </c>
      <c r="H742" s="316" t="s">
        <v>67</v>
      </c>
      <c r="I742" s="316" t="s">
        <v>776</v>
      </c>
      <c r="J742" s="316" t="s">
        <v>178</v>
      </c>
      <c r="K742" s="316" t="s">
        <v>166</v>
      </c>
      <c r="L742" s="316" t="s">
        <v>2255</v>
      </c>
      <c r="M742" s="341" t="s">
        <v>2256</v>
      </c>
      <c r="N742" s="317"/>
      <c r="O742" s="316" t="s">
        <v>163</v>
      </c>
      <c r="P742" s="316"/>
      <c r="Q742" s="317" t="s">
        <v>1374</v>
      </c>
      <c r="R742" s="341" t="s">
        <v>2257</v>
      </c>
      <c r="S742" s="316"/>
      <c r="T742" s="316"/>
      <c r="U742" s="316"/>
    </row>
    <row r="743" spans="1:21" s="342" customFormat="1" ht="72.5">
      <c r="A743" s="331" t="s">
        <v>2257</v>
      </c>
      <c r="B743" s="317"/>
      <c r="C743" s="317" t="s">
        <v>267</v>
      </c>
      <c r="D743" s="317" t="e">
        <v>#N/A</v>
      </c>
      <c r="E743" s="316" t="s">
        <v>2254</v>
      </c>
      <c r="F743" s="340" t="s">
        <v>2210</v>
      </c>
      <c r="G743" s="314" t="s">
        <v>52</v>
      </c>
      <c r="H743" s="316" t="s">
        <v>67</v>
      </c>
      <c r="I743" s="316" t="s">
        <v>776</v>
      </c>
      <c r="J743" s="316" t="s">
        <v>178</v>
      </c>
      <c r="K743" s="316" t="s">
        <v>159</v>
      </c>
      <c r="L743" s="316" t="s">
        <v>2255</v>
      </c>
      <c r="M743" s="341" t="s">
        <v>2256</v>
      </c>
      <c r="N743" s="317" t="s">
        <v>2258</v>
      </c>
      <c r="O743" s="316" t="s">
        <v>163</v>
      </c>
      <c r="P743" s="316"/>
      <c r="Q743" s="317" t="s">
        <v>1374</v>
      </c>
      <c r="R743" s="341"/>
      <c r="S743" s="316"/>
      <c r="T743" s="316"/>
      <c r="U743" s="316"/>
    </row>
    <row r="744" spans="1:21" s="93" customFormat="1" ht="101.5">
      <c r="A744" s="94">
        <v>8101</v>
      </c>
      <c r="C744" s="93" t="s">
        <v>176</v>
      </c>
      <c r="D744" s="93" t="e">
        <v>#N/A</v>
      </c>
      <c r="E744" s="20"/>
      <c r="F744" s="156" t="s">
        <v>2210</v>
      </c>
      <c r="G744" s="86" t="s">
        <v>53</v>
      </c>
      <c r="H744" s="20" t="s">
        <v>73</v>
      </c>
      <c r="I744" s="20" t="s">
        <v>158</v>
      </c>
      <c r="J744" s="20" t="s">
        <v>178</v>
      </c>
      <c r="K744" s="20" t="s">
        <v>179</v>
      </c>
      <c r="L744" s="20" t="s">
        <v>2259</v>
      </c>
      <c r="M744" s="95" t="s">
        <v>2260</v>
      </c>
      <c r="O744" s="20" t="s">
        <v>163</v>
      </c>
      <c r="P744" s="20"/>
      <c r="R744" s="95"/>
      <c r="S744" s="20"/>
      <c r="T744" s="20"/>
      <c r="U744" s="20"/>
    </row>
    <row r="745" spans="1:21" s="93" customFormat="1" ht="101.5">
      <c r="A745" s="94">
        <v>8102</v>
      </c>
      <c r="C745" s="93" t="s">
        <v>176</v>
      </c>
      <c r="D745" s="93" t="e">
        <v>#N/A</v>
      </c>
      <c r="E745" s="20"/>
      <c r="F745" s="156" t="s">
        <v>2210</v>
      </c>
      <c r="G745" s="86" t="s">
        <v>53</v>
      </c>
      <c r="H745" s="20" t="s">
        <v>81</v>
      </c>
      <c r="I745" s="20" t="s">
        <v>158</v>
      </c>
      <c r="J745" s="20" t="s">
        <v>178</v>
      </c>
      <c r="K745" s="20" t="s">
        <v>179</v>
      </c>
      <c r="L745" s="20" t="s">
        <v>2261</v>
      </c>
      <c r="M745" s="95" t="s">
        <v>2262</v>
      </c>
      <c r="O745" s="20" t="s">
        <v>163</v>
      </c>
      <c r="P745" s="20"/>
      <c r="R745" s="95"/>
      <c r="S745" s="20"/>
      <c r="T745" s="20"/>
      <c r="U745" s="20"/>
    </row>
    <row r="746" spans="1:21" s="93" customFormat="1" ht="58">
      <c r="A746" s="94">
        <v>8103</v>
      </c>
      <c r="C746" s="93" t="s">
        <v>176</v>
      </c>
      <c r="D746" s="93" t="e">
        <v>#N/A</v>
      </c>
      <c r="E746" s="20"/>
      <c r="F746" s="156" t="s">
        <v>2210</v>
      </c>
      <c r="G746" s="86" t="s">
        <v>53</v>
      </c>
      <c r="H746" s="20" t="s">
        <v>94</v>
      </c>
      <c r="I746" s="20" t="s">
        <v>158</v>
      </c>
      <c r="J746" s="20" t="s">
        <v>178</v>
      </c>
      <c r="K746" s="20" t="s">
        <v>179</v>
      </c>
      <c r="L746" s="20" t="s">
        <v>2263</v>
      </c>
      <c r="M746" s="95" t="s">
        <v>2264</v>
      </c>
      <c r="O746" s="20" t="s">
        <v>163</v>
      </c>
      <c r="P746" s="20"/>
      <c r="R746" s="95"/>
      <c r="S746" s="20"/>
      <c r="T746" s="20"/>
      <c r="U746" s="20"/>
    </row>
    <row r="747" spans="1:21" s="183" customFormat="1" ht="101.5">
      <c r="A747" s="203">
        <v>8104</v>
      </c>
      <c r="C747" s="183" t="s">
        <v>491</v>
      </c>
      <c r="D747" s="183" t="e">
        <v>#N/A</v>
      </c>
      <c r="E747" s="177"/>
      <c r="F747" s="204" t="s">
        <v>2210</v>
      </c>
      <c r="G747" s="169" t="s">
        <v>53</v>
      </c>
      <c r="H747" s="177" t="s">
        <v>81</v>
      </c>
      <c r="I747" s="177" t="s">
        <v>491</v>
      </c>
      <c r="J747" s="177" t="s">
        <v>178</v>
      </c>
      <c r="K747" s="177" t="s">
        <v>179</v>
      </c>
      <c r="L747" s="177" t="s">
        <v>2265</v>
      </c>
      <c r="M747" s="205" t="s">
        <v>2262</v>
      </c>
      <c r="O747" s="177" t="s">
        <v>163</v>
      </c>
      <c r="P747" s="177"/>
      <c r="R747" s="205"/>
      <c r="S747" s="177"/>
      <c r="T747" s="177"/>
      <c r="U747" s="172" t="s">
        <v>496</v>
      </c>
    </row>
    <row r="748" spans="1:21" s="183" customFormat="1" ht="101.5">
      <c r="A748" s="203">
        <v>8105</v>
      </c>
      <c r="C748" s="183" t="s">
        <v>491</v>
      </c>
      <c r="D748" s="183" t="e">
        <v>#N/A</v>
      </c>
      <c r="E748" s="177"/>
      <c r="F748" s="204" t="s">
        <v>2210</v>
      </c>
      <c r="G748" s="169" t="s">
        <v>53</v>
      </c>
      <c r="H748" s="177" t="s">
        <v>81</v>
      </c>
      <c r="I748" s="177" t="s">
        <v>491</v>
      </c>
      <c r="J748" s="177" t="s">
        <v>178</v>
      </c>
      <c r="K748" s="177" t="s">
        <v>179</v>
      </c>
      <c r="L748" s="177" t="s">
        <v>2266</v>
      </c>
      <c r="M748" s="205" t="s">
        <v>2267</v>
      </c>
      <c r="O748" s="177" t="s">
        <v>163</v>
      </c>
      <c r="P748" s="177"/>
      <c r="R748" s="205"/>
      <c r="S748" s="177"/>
      <c r="T748" s="177"/>
      <c r="U748" s="172" t="s">
        <v>496</v>
      </c>
    </row>
    <row r="749" spans="1:21" s="93" customFormat="1" ht="116">
      <c r="A749" s="94">
        <v>8110</v>
      </c>
      <c r="C749" s="93" t="s">
        <v>176</v>
      </c>
      <c r="D749" s="93" t="e">
        <v>#N/A</v>
      </c>
      <c r="E749" s="20"/>
      <c r="F749" s="156" t="s">
        <v>2210</v>
      </c>
      <c r="G749" s="86" t="s">
        <v>53</v>
      </c>
      <c r="H749" s="20" t="s">
        <v>73</v>
      </c>
      <c r="I749" s="20" t="s">
        <v>158</v>
      </c>
      <c r="J749" s="20" t="s">
        <v>178</v>
      </c>
      <c r="K749" s="20" t="s">
        <v>179</v>
      </c>
      <c r="L749" s="20" t="s">
        <v>2268</v>
      </c>
      <c r="M749" s="95" t="s">
        <v>2269</v>
      </c>
      <c r="O749" s="20" t="s">
        <v>163</v>
      </c>
      <c r="P749" s="20"/>
      <c r="R749" s="95"/>
      <c r="S749" s="20"/>
      <c r="T749" s="20"/>
      <c r="U749" s="20"/>
    </row>
    <row r="750" spans="1:21" s="93" customFormat="1" ht="116">
      <c r="A750" s="94">
        <v>8111</v>
      </c>
      <c r="C750" s="93" t="s">
        <v>176</v>
      </c>
      <c r="D750" s="93" t="e">
        <v>#N/A</v>
      </c>
      <c r="E750" s="20"/>
      <c r="F750" s="156" t="s">
        <v>2210</v>
      </c>
      <c r="G750" s="86" t="s">
        <v>53</v>
      </c>
      <c r="H750" s="20" t="s">
        <v>81</v>
      </c>
      <c r="I750" s="20" t="s">
        <v>158</v>
      </c>
      <c r="J750" s="20" t="s">
        <v>178</v>
      </c>
      <c r="K750" s="20" t="s">
        <v>179</v>
      </c>
      <c r="L750" s="20" t="s">
        <v>2270</v>
      </c>
      <c r="M750" s="95" t="s">
        <v>2271</v>
      </c>
      <c r="O750" s="20" t="s">
        <v>163</v>
      </c>
      <c r="P750" s="20"/>
      <c r="R750" s="95"/>
      <c r="S750" s="20"/>
      <c r="T750" s="20"/>
      <c r="U750" s="20"/>
    </row>
    <row r="751" spans="1:21" s="183" customFormat="1" ht="116">
      <c r="A751" s="203">
        <v>8112</v>
      </c>
      <c r="C751" s="183" t="s">
        <v>491</v>
      </c>
      <c r="D751" s="183" t="e">
        <v>#N/A</v>
      </c>
      <c r="E751" s="177"/>
      <c r="F751" s="204" t="s">
        <v>2210</v>
      </c>
      <c r="G751" s="169" t="s">
        <v>53</v>
      </c>
      <c r="H751" s="177" t="s">
        <v>81</v>
      </c>
      <c r="I751" s="177" t="s">
        <v>491</v>
      </c>
      <c r="J751" s="177" t="s">
        <v>178</v>
      </c>
      <c r="K751" s="177" t="s">
        <v>179</v>
      </c>
      <c r="L751" s="177" t="s">
        <v>2272</v>
      </c>
      <c r="M751" s="205" t="s">
        <v>2271</v>
      </c>
      <c r="O751" s="177" t="s">
        <v>163</v>
      </c>
      <c r="P751" s="177"/>
      <c r="R751" s="205"/>
      <c r="S751" s="177"/>
      <c r="T751" s="177"/>
      <c r="U751" s="172" t="s">
        <v>496</v>
      </c>
    </row>
    <row r="752" spans="1:21" s="183" customFormat="1" ht="58">
      <c r="A752" s="203">
        <v>8113</v>
      </c>
      <c r="C752" s="183" t="s">
        <v>491</v>
      </c>
      <c r="D752" s="183" t="e">
        <v>#N/A</v>
      </c>
      <c r="E752" s="177"/>
      <c r="F752" s="204" t="s">
        <v>2210</v>
      </c>
      <c r="G752" s="169" t="s">
        <v>53</v>
      </c>
      <c r="H752" s="177" t="s">
        <v>94</v>
      </c>
      <c r="I752" s="177" t="s">
        <v>491</v>
      </c>
      <c r="J752" s="177" t="s">
        <v>178</v>
      </c>
      <c r="K752" s="177" t="s">
        <v>179</v>
      </c>
      <c r="L752" s="177" t="s">
        <v>2273</v>
      </c>
      <c r="M752" s="205" t="s">
        <v>2274</v>
      </c>
      <c r="O752" s="177" t="s">
        <v>163</v>
      </c>
      <c r="P752" s="177"/>
      <c r="R752" s="205"/>
      <c r="S752" s="177"/>
      <c r="T752" s="177"/>
      <c r="U752" s="172" t="s">
        <v>496</v>
      </c>
    </row>
    <row r="753" spans="1:21" s="183" customFormat="1" ht="130.5">
      <c r="A753" s="203">
        <v>8114</v>
      </c>
      <c r="C753" s="183" t="s">
        <v>491</v>
      </c>
      <c r="D753" s="183" t="e">
        <v>#N/A</v>
      </c>
      <c r="E753" s="177"/>
      <c r="F753" s="204" t="s">
        <v>2210</v>
      </c>
      <c r="G753" s="169" t="s">
        <v>53</v>
      </c>
      <c r="H753" s="177" t="s">
        <v>81</v>
      </c>
      <c r="I753" s="177" t="s">
        <v>491</v>
      </c>
      <c r="J753" s="177" t="s">
        <v>178</v>
      </c>
      <c r="K753" s="177" t="s">
        <v>179</v>
      </c>
      <c r="L753" s="177" t="s">
        <v>2275</v>
      </c>
      <c r="M753" s="205" t="s">
        <v>2276</v>
      </c>
      <c r="O753" s="177" t="s">
        <v>163</v>
      </c>
      <c r="P753" s="177"/>
      <c r="R753" s="205"/>
      <c r="S753" s="177"/>
      <c r="T753" s="177"/>
      <c r="U753" s="172" t="s">
        <v>496</v>
      </c>
    </row>
    <row r="754" spans="1:21" s="183" customFormat="1" ht="101.5">
      <c r="A754" s="203">
        <v>8116</v>
      </c>
      <c r="C754" s="183" t="s">
        <v>491</v>
      </c>
      <c r="D754" s="183" t="e">
        <v>#N/A</v>
      </c>
      <c r="E754" s="177"/>
      <c r="F754" s="204" t="s">
        <v>2210</v>
      </c>
      <c r="G754" s="169" t="s">
        <v>53</v>
      </c>
      <c r="H754" s="177" t="s">
        <v>81</v>
      </c>
      <c r="I754" s="177" t="s">
        <v>491</v>
      </c>
      <c r="J754" s="177" t="s">
        <v>178</v>
      </c>
      <c r="K754" s="177" t="s">
        <v>179</v>
      </c>
      <c r="L754" s="177" t="s">
        <v>2277</v>
      </c>
      <c r="M754" s="205" t="s">
        <v>2278</v>
      </c>
      <c r="O754" s="177" t="s">
        <v>163</v>
      </c>
      <c r="P754" s="177"/>
      <c r="R754" s="205"/>
      <c r="S754" s="177"/>
      <c r="T754" s="177"/>
      <c r="U754" s="172" t="s">
        <v>496</v>
      </c>
    </row>
    <row r="755" spans="1:21" s="93" customFormat="1" ht="101.5">
      <c r="A755" s="94">
        <v>8120</v>
      </c>
      <c r="C755" s="93" t="s">
        <v>176</v>
      </c>
      <c r="D755" s="93" t="e">
        <v>#N/A</v>
      </c>
      <c r="E755" s="20"/>
      <c r="F755" s="156" t="s">
        <v>2210</v>
      </c>
      <c r="G755" s="86" t="s">
        <v>53</v>
      </c>
      <c r="H755" s="20" t="s">
        <v>73</v>
      </c>
      <c r="I755" s="20" t="s">
        <v>158</v>
      </c>
      <c r="J755" s="20" t="s">
        <v>178</v>
      </c>
      <c r="K755" s="20" t="s">
        <v>179</v>
      </c>
      <c r="L755" s="20" t="s">
        <v>2279</v>
      </c>
      <c r="M755" s="95" t="s">
        <v>2280</v>
      </c>
      <c r="O755" s="20" t="s">
        <v>163</v>
      </c>
      <c r="P755" s="20"/>
      <c r="R755" s="95"/>
      <c r="S755" s="20"/>
      <c r="T755" s="20" t="s">
        <v>2281</v>
      </c>
      <c r="U755" s="20"/>
    </row>
    <row r="756" spans="1:21" s="93" customFormat="1" ht="101.5">
      <c r="A756" s="94" t="s">
        <v>2281</v>
      </c>
      <c r="C756" s="93" t="s">
        <v>176</v>
      </c>
      <c r="D756" s="93" t="e">
        <v>#N/A</v>
      </c>
      <c r="E756" s="20"/>
      <c r="F756" s="156" t="s">
        <v>2210</v>
      </c>
      <c r="G756" s="86" t="s">
        <v>53</v>
      </c>
      <c r="H756" s="20" t="s">
        <v>73</v>
      </c>
      <c r="I756" s="20" t="s">
        <v>158</v>
      </c>
      <c r="J756" s="20" t="s">
        <v>178</v>
      </c>
      <c r="K756" s="20" t="s">
        <v>314</v>
      </c>
      <c r="L756" s="20" t="s">
        <v>2282</v>
      </c>
      <c r="M756" s="95" t="s">
        <v>2280</v>
      </c>
      <c r="O756" s="20" t="s">
        <v>163</v>
      </c>
      <c r="P756" s="20"/>
      <c r="R756" s="95"/>
      <c r="S756" s="20"/>
      <c r="T756" s="20"/>
      <c r="U756" s="20"/>
    </row>
    <row r="757" spans="1:21" s="93" customFormat="1" ht="101.5">
      <c r="A757" s="94">
        <v>8121</v>
      </c>
      <c r="C757" s="93" t="s">
        <v>176</v>
      </c>
      <c r="D757" s="93" t="e">
        <v>#N/A</v>
      </c>
      <c r="E757" s="20"/>
      <c r="F757" s="156" t="s">
        <v>2210</v>
      </c>
      <c r="G757" s="86" t="s">
        <v>53</v>
      </c>
      <c r="H757" s="20" t="s">
        <v>73</v>
      </c>
      <c r="I757" s="20" t="s">
        <v>158</v>
      </c>
      <c r="J757" s="20" t="s">
        <v>178</v>
      </c>
      <c r="K757" s="20" t="s">
        <v>179</v>
      </c>
      <c r="L757" s="20" t="s">
        <v>2283</v>
      </c>
      <c r="M757" s="95" t="s">
        <v>2284</v>
      </c>
      <c r="O757" s="20" t="s">
        <v>163</v>
      </c>
      <c r="P757" s="20"/>
      <c r="R757" s="95"/>
      <c r="S757" s="20"/>
      <c r="T757" s="20">
        <v>8122</v>
      </c>
      <c r="U757" s="20"/>
    </row>
    <row r="758" spans="1:21" s="93" customFormat="1" ht="87">
      <c r="A758" s="94">
        <v>8122</v>
      </c>
      <c r="C758" s="93" t="s">
        <v>176</v>
      </c>
      <c r="D758" s="93" t="e">
        <v>#N/A</v>
      </c>
      <c r="E758" s="20"/>
      <c r="F758" s="156" t="s">
        <v>2210</v>
      </c>
      <c r="G758" s="86" t="s">
        <v>53</v>
      </c>
      <c r="H758" s="20" t="s">
        <v>73</v>
      </c>
      <c r="I758" s="20" t="s">
        <v>158</v>
      </c>
      <c r="J758" s="20" t="s">
        <v>178</v>
      </c>
      <c r="K758" s="20" t="s">
        <v>314</v>
      </c>
      <c r="L758" s="20" t="s">
        <v>2285</v>
      </c>
      <c r="M758" s="95" t="s">
        <v>2286</v>
      </c>
      <c r="O758" s="20" t="s">
        <v>163</v>
      </c>
      <c r="P758" s="20"/>
      <c r="R758" s="95"/>
      <c r="S758" s="20"/>
      <c r="T758" s="20"/>
      <c r="U758" s="20"/>
    </row>
    <row r="759" spans="1:21" s="93" customFormat="1" ht="43.5">
      <c r="A759" s="94">
        <v>8130</v>
      </c>
      <c r="C759" s="93" t="s">
        <v>154</v>
      </c>
      <c r="D759" s="93" t="e">
        <v>#N/A</v>
      </c>
      <c r="E759" s="20"/>
      <c r="F759" s="156" t="s">
        <v>2210</v>
      </c>
      <c r="G759" s="86" t="s">
        <v>53</v>
      </c>
      <c r="H759" s="20" t="s">
        <v>97</v>
      </c>
      <c r="I759" s="20" t="s">
        <v>158</v>
      </c>
      <c r="J759" s="20" t="s">
        <v>178</v>
      </c>
      <c r="K759" s="20" t="s">
        <v>179</v>
      </c>
      <c r="L759" s="20" t="s">
        <v>2287</v>
      </c>
      <c r="M759" s="95" t="s">
        <v>2288</v>
      </c>
      <c r="O759" s="20" t="s">
        <v>163</v>
      </c>
      <c r="P759" s="20"/>
      <c r="R759" s="95"/>
      <c r="S759" s="20"/>
      <c r="T759" s="20"/>
      <c r="U759" s="20"/>
    </row>
    <row r="760" spans="1:21" s="93" customFormat="1" ht="43.5">
      <c r="A760" s="94">
        <v>8131</v>
      </c>
      <c r="C760" s="93" t="s">
        <v>176</v>
      </c>
      <c r="D760" s="93" t="e">
        <v>#N/A</v>
      </c>
      <c r="E760" s="20"/>
      <c r="F760" s="156" t="s">
        <v>2210</v>
      </c>
      <c r="G760" s="86" t="s">
        <v>53</v>
      </c>
      <c r="H760" s="20" t="s">
        <v>97</v>
      </c>
      <c r="I760" s="20" t="s">
        <v>158</v>
      </c>
      <c r="J760" s="20" t="s">
        <v>178</v>
      </c>
      <c r="K760" s="20" t="s">
        <v>179</v>
      </c>
      <c r="L760" s="20" t="s">
        <v>2289</v>
      </c>
      <c r="M760" s="95" t="s">
        <v>2290</v>
      </c>
      <c r="O760" s="20" t="s">
        <v>163</v>
      </c>
      <c r="P760" s="20"/>
      <c r="R760" s="95"/>
      <c r="S760" s="20"/>
      <c r="T760" s="20"/>
      <c r="U760" s="20"/>
    </row>
    <row r="761" spans="1:21" s="183" customFormat="1" ht="43.5">
      <c r="A761" s="203">
        <v>8132</v>
      </c>
      <c r="C761" s="183" t="s">
        <v>491</v>
      </c>
      <c r="D761" s="183" t="e">
        <v>#N/A</v>
      </c>
      <c r="E761" s="177"/>
      <c r="F761" s="204" t="s">
        <v>2210</v>
      </c>
      <c r="G761" s="169" t="s">
        <v>53</v>
      </c>
      <c r="H761" s="177" t="s">
        <v>97</v>
      </c>
      <c r="I761" s="177" t="s">
        <v>491</v>
      </c>
      <c r="J761" s="177" t="s">
        <v>178</v>
      </c>
      <c r="K761" s="177" t="s">
        <v>179</v>
      </c>
      <c r="L761" s="177" t="s">
        <v>2291</v>
      </c>
      <c r="M761" s="205" t="s">
        <v>2292</v>
      </c>
      <c r="O761" s="177" t="s">
        <v>163</v>
      </c>
      <c r="P761" s="177"/>
      <c r="R761" s="205"/>
      <c r="S761" s="177"/>
      <c r="T761" s="177"/>
      <c r="U761" s="172" t="s">
        <v>496</v>
      </c>
    </row>
    <row r="762" spans="1:21" s="183" customFormat="1" ht="29">
      <c r="A762" s="203">
        <v>8133</v>
      </c>
      <c r="C762" s="183" t="s">
        <v>491</v>
      </c>
      <c r="D762" s="183" t="e">
        <v>#N/A</v>
      </c>
      <c r="E762" s="177"/>
      <c r="F762" s="204" t="s">
        <v>2210</v>
      </c>
      <c r="G762" s="169" t="s">
        <v>53</v>
      </c>
      <c r="H762" s="177" t="s">
        <v>97</v>
      </c>
      <c r="I762" s="177" t="s">
        <v>491</v>
      </c>
      <c r="J762" s="177" t="s">
        <v>178</v>
      </c>
      <c r="K762" s="177" t="s">
        <v>179</v>
      </c>
      <c r="L762" s="177" t="s">
        <v>2293</v>
      </c>
      <c r="M762" s="205" t="s">
        <v>2294</v>
      </c>
      <c r="O762" s="177" t="s">
        <v>163</v>
      </c>
      <c r="P762" s="177"/>
      <c r="R762" s="205"/>
      <c r="S762" s="177"/>
      <c r="T762" s="177"/>
      <c r="U762" s="172" t="s">
        <v>496</v>
      </c>
    </row>
    <row r="763" spans="1:21" s="183" customFormat="1" ht="72.5">
      <c r="A763" s="203">
        <v>8135</v>
      </c>
      <c r="C763" s="183" t="s">
        <v>491</v>
      </c>
      <c r="D763" s="183" t="e">
        <v>#N/A</v>
      </c>
      <c r="E763" s="177"/>
      <c r="F763" s="204" t="s">
        <v>2210</v>
      </c>
      <c r="G763" s="169" t="s">
        <v>53</v>
      </c>
      <c r="H763" s="177" t="s">
        <v>97</v>
      </c>
      <c r="I763" s="177" t="s">
        <v>491</v>
      </c>
      <c r="J763" s="177" t="s">
        <v>178</v>
      </c>
      <c r="K763" s="177" t="s">
        <v>179</v>
      </c>
      <c r="L763" s="177" t="s">
        <v>2295</v>
      </c>
      <c r="M763" s="205" t="s">
        <v>2296</v>
      </c>
      <c r="O763" s="177" t="s">
        <v>163</v>
      </c>
      <c r="P763" s="177"/>
      <c r="R763" s="205"/>
      <c r="S763" s="177"/>
      <c r="T763" s="177"/>
      <c r="U763" s="172" t="s">
        <v>496</v>
      </c>
    </row>
    <row r="764" spans="1:21" s="183" customFormat="1" ht="58">
      <c r="A764" s="203">
        <v>8136</v>
      </c>
      <c r="C764" s="183" t="s">
        <v>491</v>
      </c>
      <c r="D764" s="183" t="e">
        <v>#N/A</v>
      </c>
      <c r="E764" s="177"/>
      <c r="F764" s="204" t="s">
        <v>2210</v>
      </c>
      <c r="G764" s="169" t="s">
        <v>53</v>
      </c>
      <c r="H764" s="177" t="s">
        <v>97</v>
      </c>
      <c r="I764" s="177" t="s">
        <v>491</v>
      </c>
      <c r="J764" s="177" t="s">
        <v>178</v>
      </c>
      <c r="K764" s="177" t="s">
        <v>179</v>
      </c>
      <c r="L764" s="177" t="s">
        <v>2297</v>
      </c>
      <c r="M764" s="205" t="s">
        <v>2298</v>
      </c>
      <c r="O764" s="177" t="s">
        <v>163</v>
      </c>
      <c r="P764" s="177"/>
      <c r="R764" s="205"/>
      <c r="S764" s="177"/>
      <c r="T764" s="177"/>
      <c r="U764" s="172" t="s">
        <v>496</v>
      </c>
    </row>
    <row r="765" spans="1:21" s="183" customFormat="1" ht="145">
      <c r="A765" s="203">
        <v>8150</v>
      </c>
      <c r="C765" s="183" t="s">
        <v>491</v>
      </c>
      <c r="D765" s="183" t="e">
        <v>#N/A</v>
      </c>
      <c r="E765" s="177"/>
      <c r="F765" s="204" t="s">
        <v>2210</v>
      </c>
      <c r="G765" s="169" t="s">
        <v>53</v>
      </c>
      <c r="H765" s="177" t="s">
        <v>65</v>
      </c>
      <c r="I765" s="177" t="s">
        <v>491</v>
      </c>
      <c r="J765" s="177" t="s">
        <v>178</v>
      </c>
      <c r="K765" s="177" t="s">
        <v>179</v>
      </c>
      <c r="L765" s="177" t="s">
        <v>2299</v>
      </c>
      <c r="M765" s="205" t="s">
        <v>2300</v>
      </c>
      <c r="O765" s="177" t="s">
        <v>163</v>
      </c>
      <c r="P765" s="177"/>
      <c r="R765" s="205"/>
      <c r="S765" s="177"/>
      <c r="T765" s="177"/>
      <c r="U765" s="172" t="s">
        <v>496</v>
      </c>
    </row>
    <row r="766" spans="1:21" s="183" customFormat="1" ht="217.5">
      <c r="A766" s="203">
        <v>8151</v>
      </c>
      <c r="C766" s="183" t="s">
        <v>491</v>
      </c>
      <c r="D766" s="183" t="e">
        <v>#N/A</v>
      </c>
      <c r="E766" s="177"/>
      <c r="F766" s="204" t="s">
        <v>2210</v>
      </c>
      <c r="G766" s="169" t="s">
        <v>53</v>
      </c>
      <c r="H766" s="177" t="s">
        <v>65</v>
      </c>
      <c r="I766" s="177" t="s">
        <v>491</v>
      </c>
      <c r="J766" s="177" t="s">
        <v>178</v>
      </c>
      <c r="K766" s="177" t="s">
        <v>179</v>
      </c>
      <c r="L766" s="177" t="s">
        <v>2301</v>
      </c>
      <c r="M766" s="205" t="s">
        <v>2302</v>
      </c>
      <c r="O766" s="177" t="s">
        <v>163</v>
      </c>
      <c r="P766" s="177"/>
      <c r="R766" s="205"/>
      <c r="S766" s="177"/>
      <c r="T766" s="177"/>
      <c r="U766" s="172" t="s">
        <v>496</v>
      </c>
    </row>
    <row r="767" spans="1:21" s="183" customFormat="1" ht="72.5">
      <c r="A767" s="203">
        <v>8160</v>
      </c>
      <c r="C767" s="183" t="s">
        <v>491</v>
      </c>
      <c r="D767" s="183" t="e">
        <v>#N/A</v>
      </c>
      <c r="E767" s="177"/>
      <c r="F767" s="204" t="s">
        <v>2210</v>
      </c>
      <c r="G767" s="169" t="s">
        <v>53</v>
      </c>
      <c r="H767" s="177" t="s">
        <v>73</v>
      </c>
      <c r="I767" s="177" t="s">
        <v>491</v>
      </c>
      <c r="J767" s="177" t="s">
        <v>178</v>
      </c>
      <c r="K767" s="177" t="s">
        <v>179</v>
      </c>
      <c r="L767" s="177" t="s">
        <v>2303</v>
      </c>
      <c r="M767" s="205" t="s">
        <v>2304</v>
      </c>
      <c r="O767" s="177" t="s">
        <v>163</v>
      </c>
      <c r="P767" s="177"/>
      <c r="R767" s="205"/>
      <c r="S767" s="177"/>
      <c r="T767" s="177"/>
      <c r="U767" s="172" t="s">
        <v>496</v>
      </c>
    </row>
    <row r="768" spans="1:21" s="93" customFormat="1" ht="161.5">
      <c r="A768" s="94">
        <v>8230</v>
      </c>
      <c r="C768" s="93" t="s">
        <v>154</v>
      </c>
      <c r="D768" s="93" t="e">
        <v>#N/A</v>
      </c>
      <c r="E768" s="20" t="s">
        <v>2215</v>
      </c>
      <c r="F768" s="156" t="s">
        <v>2210</v>
      </c>
      <c r="G768" s="86" t="s">
        <v>55</v>
      </c>
      <c r="H768" s="20" t="s">
        <v>67</v>
      </c>
      <c r="I768" s="20" t="s">
        <v>158</v>
      </c>
      <c r="J768" s="20" t="s">
        <v>178</v>
      </c>
      <c r="K768" s="20" t="s">
        <v>166</v>
      </c>
      <c r="L768" s="20" t="s">
        <v>2305</v>
      </c>
      <c r="M768" s="95" t="s">
        <v>2306</v>
      </c>
      <c r="O768" s="20" t="s">
        <v>163</v>
      </c>
      <c r="P768" s="20"/>
      <c r="Q768" s="93" t="s">
        <v>2307</v>
      </c>
      <c r="R768" s="95" t="s">
        <v>2308</v>
      </c>
      <c r="S768" s="20"/>
      <c r="T768" s="20"/>
      <c r="U768" s="20"/>
    </row>
    <row r="769" spans="1:21" s="93" customFormat="1" ht="161.5">
      <c r="A769" s="94" t="s">
        <v>2308</v>
      </c>
      <c r="C769" s="93" t="s">
        <v>168</v>
      </c>
      <c r="D769" s="93" t="e">
        <v>#N/A</v>
      </c>
      <c r="E769" s="20" t="s">
        <v>2215</v>
      </c>
      <c r="F769" s="156" t="s">
        <v>2210</v>
      </c>
      <c r="G769" s="86" t="s">
        <v>55</v>
      </c>
      <c r="H769" s="20" t="s">
        <v>67</v>
      </c>
      <c r="I769" s="20" t="s">
        <v>158</v>
      </c>
      <c r="J769" s="20" t="s">
        <v>178</v>
      </c>
      <c r="K769" s="20" t="s">
        <v>159</v>
      </c>
      <c r="L769" s="20" t="s">
        <v>2309</v>
      </c>
      <c r="M769" s="95" t="s">
        <v>2306</v>
      </c>
      <c r="O769" s="20" t="s">
        <v>163</v>
      </c>
      <c r="P769" s="20"/>
      <c r="Q769" s="93" t="s">
        <v>2307</v>
      </c>
      <c r="R769" s="95"/>
      <c r="S769" s="20"/>
      <c r="T769" s="20"/>
      <c r="U769" s="20"/>
    </row>
    <row r="770" spans="1:21" s="163" customFormat="1" ht="147">
      <c r="A770" s="162">
        <v>8231</v>
      </c>
      <c r="C770" s="163" t="s">
        <v>443</v>
      </c>
      <c r="D770" s="163" t="e">
        <v>#N/A</v>
      </c>
      <c r="E770" s="84" t="s">
        <v>2215</v>
      </c>
      <c r="F770" s="164" t="s">
        <v>2210</v>
      </c>
      <c r="G770" s="151" t="s">
        <v>55</v>
      </c>
      <c r="H770" s="84" t="s">
        <v>67</v>
      </c>
      <c r="I770" s="84" t="s">
        <v>437</v>
      </c>
      <c r="J770" s="84" t="s">
        <v>178</v>
      </c>
      <c r="K770" s="84" t="s">
        <v>179</v>
      </c>
      <c r="L770" s="84" t="s">
        <v>2310</v>
      </c>
      <c r="M770" s="165" t="s">
        <v>2311</v>
      </c>
      <c r="O770" s="84" t="s">
        <v>163</v>
      </c>
      <c r="P770" s="84"/>
      <c r="Q770" s="163" t="s">
        <v>2307</v>
      </c>
      <c r="R770" s="165"/>
      <c r="S770" s="84"/>
      <c r="T770" s="84"/>
      <c r="U770" s="84" t="s">
        <v>631</v>
      </c>
    </row>
    <row r="771" spans="1:21" s="183" customFormat="1" ht="190.5">
      <c r="A771" s="203">
        <v>8232</v>
      </c>
      <c r="C771" s="183" t="s">
        <v>491</v>
      </c>
      <c r="D771" s="183" t="e">
        <v>#N/A</v>
      </c>
      <c r="E771" s="177" t="s">
        <v>2215</v>
      </c>
      <c r="F771" s="204" t="s">
        <v>2210</v>
      </c>
      <c r="G771" s="169" t="s">
        <v>55</v>
      </c>
      <c r="H771" s="177" t="s">
        <v>67</v>
      </c>
      <c r="I771" s="177" t="s">
        <v>491</v>
      </c>
      <c r="J771" s="177" t="s">
        <v>178</v>
      </c>
      <c r="K771" s="177" t="s">
        <v>179</v>
      </c>
      <c r="L771" s="177" t="s">
        <v>2312</v>
      </c>
      <c r="M771" s="205" t="s">
        <v>2313</v>
      </c>
      <c r="O771" s="177" t="s">
        <v>163</v>
      </c>
      <c r="P771" s="177"/>
      <c r="Q771" s="183" t="s">
        <v>2307</v>
      </c>
      <c r="R771" s="205"/>
      <c r="S771" s="177"/>
      <c r="T771" s="177"/>
      <c r="U771" s="172" t="s">
        <v>496</v>
      </c>
    </row>
    <row r="772" spans="1:21" s="93" customFormat="1" ht="103.5">
      <c r="A772" s="94">
        <v>8233</v>
      </c>
      <c r="C772" s="93" t="s">
        <v>176</v>
      </c>
      <c r="D772" s="93" t="e">
        <v>#N/A</v>
      </c>
      <c r="E772" s="20" t="s">
        <v>2215</v>
      </c>
      <c r="F772" s="156" t="s">
        <v>2210</v>
      </c>
      <c r="G772" s="86" t="s">
        <v>55</v>
      </c>
      <c r="H772" s="20" t="s">
        <v>67</v>
      </c>
      <c r="I772" s="20" t="s">
        <v>158</v>
      </c>
      <c r="J772" s="20" t="s">
        <v>178</v>
      </c>
      <c r="K772" s="20" t="s">
        <v>179</v>
      </c>
      <c r="L772" s="20" t="s">
        <v>2314</v>
      </c>
      <c r="M772" s="95" t="s">
        <v>2315</v>
      </c>
      <c r="O772" s="20" t="s">
        <v>163</v>
      </c>
      <c r="P772" s="20"/>
      <c r="Q772" s="93" t="s">
        <v>2307</v>
      </c>
      <c r="R772" s="95"/>
      <c r="S772" s="20"/>
      <c r="T772" s="20"/>
      <c r="U772" s="20"/>
    </row>
    <row r="773" spans="1:21" s="93" customFormat="1" ht="89">
      <c r="A773" s="94">
        <v>8235</v>
      </c>
      <c r="C773" s="93" t="s">
        <v>176</v>
      </c>
      <c r="D773" s="93" t="e">
        <v>#N/A</v>
      </c>
      <c r="E773" s="20"/>
      <c r="F773" s="156" t="s">
        <v>2210</v>
      </c>
      <c r="G773" s="86" t="s">
        <v>55</v>
      </c>
      <c r="H773" s="20" t="s">
        <v>67</v>
      </c>
      <c r="I773" s="20" t="s">
        <v>158</v>
      </c>
      <c r="J773" s="20" t="s">
        <v>178</v>
      </c>
      <c r="K773" s="20" t="s">
        <v>179</v>
      </c>
      <c r="L773" s="20" t="s">
        <v>2316</v>
      </c>
      <c r="M773" s="95" t="s">
        <v>2317</v>
      </c>
      <c r="O773" s="20" t="s">
        <v>163</v>
      </c>
      <c r="P773" s="20"/>
      <c r="Q773" s="93" t="s">
        <v>2318</v>
      </c>
      <c r="R773" s="95"/>
      <c r="S773" s="20"/>
      <c r="T773" s="20"/>
      <c r="U773" s="20"/>
    </row>
    <row r="774" spans="1:21" s="183" customFormat="1" ht="89">
      <c r="A774" s="203">
        <v>8237</v>
      </c>
      <c r="C774" s="183" t="s">
        <v>491</v>
      </c>
      <c r="D774" s="183" t="e">
        <v>#N/A</v>
      </c>
      <c r="E774" s="177"/>
      <c r="F774" s="204" t="s">
        <v>2210</v>
      </c>
      <c r="G774" s="169" t="s">
        <v>55</v>
      </c>
      <c r="H774" s="177" t="s">
        <v>67</v>
      </c>
      <c r="I774" s="177" t="s">
        <v>491</v>
      </c>
      <c r="J774" s="177" t="s">
        <v>178</v>
      </c>
      <c r="K774" s="177" t="s">
        <v>179</v>
      </c>
      <c r="L774" s="177" t="s">
        <v>2319</v>
      </c>
      <c r="M774" s="205" t="s">
        <v>2320</v>
      </c>
      <c r="O774" s="177" t="s">
        <v>163</v>
      </c>
      <c r="P774" s="177"/>
      <c r="Q774" s="183" t="s">
        <v>2321</v>
      </c>
      <c r="R774" s="205"/>
      <c r="S774" s="177"/>
      <c r="T774" s="177"/>
      <c r="U774" s="172" t="s">
        <v>496</v>
      </c>
    </row>
    <row r="775" spans="1:21" s="183" customFormat="1" ht="87">
      <c r="A775" s="203">
        <v>8398</v>
      </c>
      <c r="C775" s="183" t="s">
        <v>491</v>
      </c>
      <c r="D775" s="183" t="e">
        <v>#N/A</v>
      </c>
      <c r="E775" s="177"/>
      <c r="F775" s="204" t="s">
        <v>2210</v>
      </c>
      <c r="G775" s="169" t="s">
        <v>55</v>
      </c>
      <c r="H775" s="177" t="s">
        <v>67</v>
      </c>
      <c r="I775" s="177" t="s">
        <v>491</v>
      </c>
      <c r="J775" s="177" t="s">
        <v>178</v>
      </c>
      <c r="K775" s="177" t="s">
        <v>179</v>
      </c>
      <c r="L775" s="177" t="s">
        <v>2322</v>
      </c>
      <c r="M775" s="205" t="s">
        <v>2323</v>
      </c>
      <c r="O775" s="177" t="s">
        <v>163</v>
      </c>
      <c r="P775" s="177" t="s">
        <v>63</v>
      </c>
      <c r="Q775" s="183" t="s">
        <v>2318</v>
      </c>
      <c r="R775" s="205"/>
      <c r="S775" s="177"/>
      <c r="T775" s="177"/>
      <c r="U775" s="172" t="s">
        <v>496</v>
      </c>
    </row>
    <row r="776" spans="1:21" s="93" customFormat="1" ht="118">
      <c r="A776" s="94">
        <v>8424</v>
      </c>
      <c r="C776" s="93" t="s">
        <v>154</v>
      </c>
      <c r="D776" s="93" t="e">
        <v>#N/A</v>
      </c>
      <c r="E776" s="20" t="s">
        <v>2215</v>
      </c>
      <c r="F776" s="156" t="s">
        <v>2210</v>
      </c>
      <c r="G776" s="86" t="s">
        <v>55</v>
      </c>
      <c r="H776" s="20" t="s">
        <v>67</v>
      </c>
      <c r="I776" s="20" t="s">
        <v>158</v>
      </c>
      <c r="J776" s="20" t="s">
        <v>178</v>
      </c>
      <c r="K776" s="20" t="s">
        <v>166</v>
      </c>
      <c r="L776" s="20" t="s">
        <v>2324</v>
      </c>
      <c r="M776" s="95" t="s">
        <v>2325</v>
      </c>
      <c r="N776" s="93" t="s">
        <v>2326</v>
      </c>
      <c r="O776" s="20" t="s">
        <v>163</v>
      </c>
      <c r="P776" s="20" t="s">
        <v>63</v>
      </c>
      <c r="Q776" s="93" t="s">
        <v>2321</v>
      </c>
      <c r="R776" s="95" t="s">
        <v>2327</v>
      </c>
      <c r="S776" s="20"/>
      <c r="T776" s="20"/>
      <c r="U776" s="20"/>
    </row>
    <row r="777" spans="1:21" s="93" customFormat="1" ht="118">
      <c r="A777" s="94" t="s">
        <v>2327</v>
      </c>
      <c r="C777" s="93" t="s">
        <v>168</v>
      </c>
      <c r="D777" s="93" t="e">
        <v>#N/A</v>
      </c>
      <c r="E777" s="20" t="s">
        <v>2215</v>
      </c>
      <c r="F777" s="156" t="s">
        <v>2210</v>
      </c>
      <c r="G777" s="86" t="s">
        <v>55</v>
      </c>
      <c r="H777" s="20" t="s">
        <v>67</v>
      </c>
      <c r="I777" s="20" t="s">
        <v>158</v>
      </c>
      <c r="J777" s="20" t="s">
        <v>178</v>
      </c>
      <c r="K777" s="20" t="s">
        <v>159</v>
      </c>
      <c r="L777" s="20" t="s">
        <v>2328</v>
      </c>
      <c r="M777" s="95" t="s">
        <v>2325</v>
      </c>
      <c r="N777" s="93" t="s">
        <v>502</v>
      </c>
      <c r="O777" s="20" t="s">
        <v>163</v>
      </c>
      <c r="P777" s="20"/>
      <c r="Q777" s="93" t="s">
        <v>2321</v>
      </c>
      <c r="R777" s="95"/>
      <c r="S777" s="20"/>
      <c r="T777" s="20"/>
      <c r="U777" s="20"/>
    </row>
    <row r="778" spans="1:21" s="163" customFormat="1" ht="89">
      <c r="A778" s="162">
        <v>8432</v>
      </c>
      <c r="C778" s="163" t="s">
        <v>443</v>
      </c>
      <c r="D778" s="163" t="e">
        <v>#N/A</v>
      </c>
      <c r="E778" s="84" t="s">
        <v>2215</v>
      </c>
      <c r="F778" s="164" t="s">
        <v>2210</v>
      </c>
      <c r="G778" s="151" t="s">
        <v>55</v>
      </c>
      <c r="H778" s="84" t="s">
        <v>67</v>
      </c>
      <c r="I778" s="84" t="s">
        <v>437</v>
      </c>
      <c r="J778" s="84" t="s">
        <v>178</v>
      </c>
      <c r="K778" s="84" t="s">
        <v>179</v>
      </c>
      <c r="L778" s="84" t="s">
        <v>2329</v>
      </c>
      <c r="M778" s="165" t="s">
        <v>2330</v>
      </c>
      <c r="O778" s="84" t="s">
        <v>163</v>
      </c>
      <c r="P778" s="84" t="s">
        <v>481</v>
      </c>
      <c r="Q778" s="163" t="s">
        <v>2318</v>
      </c>
      <c r="R778" s="165"/>
      <c r="S778" s="84"/>
      <c r="T778" s="84"/>
      <c r="U778" s="84" t="s">
        <v>631</v>
      </c>
    </row>
    <row r="779" spans="1:21" s="163" customFormat="1" ht="190.5">
      <c r="A779" s="162">
        <v>8434</v>
      </c>
      <c r="C779" s="163" t="s">
        <v>443</v>
      </c>
      <c r="D779" s="163" t="e">
        <v>#N/A</v>
      </c>
      <c r="E779" s="84" t="s">
        <v>2215</v>
      </c>
      <c r="F779" s="164" t="s">
        <v>2210</v>
      </c>
      <c r="G779" s="151" t="s">
        <v>55</v>
      </c>
      <c r="H779" s="84" t="s">
        <v>67</v>
      </c>
      <c r="I779" s="84" t="s">
        <v>437</v>
      </c>
      <c r="J779" s="84" t="s">
        <v>178</v>
      </c>
      <c r="K779" s="84" t="s">
        <v>179</v>
      </c>
      <c r="L779" s="84" t="s">
        <v>2331</v>
      </c>
      <c r="M779" s="165" t="s">
        <v>2332</v>
      </c>
      <c r="O779" s="84" t="s">
        <v>163</v>
      </c>
      <c r="P779" s="84" t="s">
        <v>481</v>
      </c>
      <c r="Q779" s="163" t="s">
        <v>2321</v>
      </c>
      <c r="R779" s="165"/>
      <c r="S779" s="84"/>
      <c r="T779" s="84"/>
      <c r="U779" s="84" t="s">
        <v>631</v>
      </c>
    </row>
    <row r="780" spans="1:21" s="163" customFormat="1" ht="132.5">
      <c r="A780" s="162">
        <v>8455</v>
      </c>
      <c r="C780" s="163" t="s">
        <v>443</v>
      </c>
      <c r="D780" s="163" t="e">
        <v>#N/A</v>
      </c>
      <c r="E780" s="84" t="s">
        <v>2333</v>
      </c>
      <c r="F780" s="164" t="s">
        <v>2210</v>
      </c>
      <c r="G780" s="151" t="s">
        <v>55</v>
      </c>
      <c r="H780" s="84"/>
      <c r="I780" s="84" t="s">
        <v>437</v>
      </c>
      <c r="J780" s="84" t="s">
        <v>178</v>
      </c>
      <c r="K780" s="84" t="s">
        <v>179</v>
      </c>
      <c r="L780" s="84" t="s">
        <v>2334</v>
      </c>
      <c r="M780" s="165" t="s">
        <v>2335</v>
      </c>
      <c r="N780" s="163" t="s">
        <v>2336</v>
      </c>
      <c r="O780" s="84" t="s">
        <v>163</v>
      </c>
      <c r="P780" s="84"/>
      <c r="Q780" s="163" t="s">
        <v>775</v>
      </c>
      <c r="R780" s="165"/>
      <c r="S780" s="84"/>
      <c r="T780" s="84"/>
      <c r="U780" s="84" t="s">
        <v>631</v>
      </c>
    </row>
    <row r="781" spans="1:21" s="183" customFormat="1" ht="118">
      <c r="A781" s="94">
        <v>8456</v>
      </c>
      <c r="B781" s="93"/>
      <c r="C781" s="93" t="s">
        <v>176</v>
      </c>
      <c r="D781" s="93" t="e">
        <v>#N/A</v>
      </c>
      <c r="E781" s="20" t="s">
        <v>2333</v>
      </c>
      <c r="F781" s="156" t="s">
        <v>2210</v>
      </c>
      <c r="G781" s="86" t="s">
        <v>55</v>
      </c>
      <c r="H781" s="20"/>
      <c r="I781" s="20" t="s">
        <v>158</v>
      </c>
      <c r="J781" s="20" t="s">
        <v>178</v>
      </c>
      <c r="K781" s="20" t="s">
        <v>179</v>
      </c>
      <c r="L781" s="20" t="s">
        <v>2337</v>
      </c>
      <c r="M781" s="95" t="s">
        <v>2338</v>
      </c>
      <c r="N781" s="93" t="s">
        <v>2339</v>
      </c>
      <c r="O781" s="20" t="s">
        <v>163</v>
      </c>
      <c r="P781" s="20"/>
      <c r="Q781" s="93" t="s">
        <v>775</v>
      </c>
      <c r="R781" s="95"/>
      <c r="S781" s="20"/>
      <c r="T781" s="20"/>
      <c r="U781" s="20"/>
    </row>
    <row r="782" spans="1:21" s="183" customFormat="1" ht="103.5">
      <c r="A782" s="94">
        <v>8510</v>
      </c>
      <c r="B782" s="93"/>
      <c r="C782" s="93" t="s">
        <v>154</v>
      </c>
      <c r="D782" s="93" t="e">
        <v>#N/A</v>
      </c>
      <c r="E782" s="20" t="s">
        <v>2340</v>
      </c>
      <c r="F782" s="156" t="s">
        <v>2210</v>
      </c>
      <c r="G782" s="86" t="s">
        <v>55</v>
      </c>
      <c r="H782" s="20" t="s">
        <v>75</v>
      </c>
      <c r="I782" s="20" t="s">
        <v>158</v>
      </c>
      <c r="J782" s="20" t="s">
        <v>178</v>
      </c>
      <c r="K782" s="20" t="s">
        <v>179</v>
      </c>
      <c r="L782" s="20" t="s">
        <v>2341</v>
      </c>
      <c r="M782" s="95" t="s">
        <v>2342</v>
      </c>
      <c r="N782" s="93" t="s">
        <v>2343</v>
      </c>
      <c r="O782" s="20" t="s">
        <v>163</v>
      </c>
      <c r="P782" s="20"/>
      <c r="Q782" s="93" t="s">
        <v>1071</v>
      </c>
      <c r="R782" s="95"/>
      <c r="S782" s="20"/>
      <c r="T782" s="20"/>
      <c r="U782" s="20"/>
    </row>
    <row r="783" spans="1:21" s="93" customFormat="1" ht="89">
      <c r="A783" s="94">
        <v>8516</v>
      </c>
      <c r="C783" s="93" t="s">
        <v>176</v>
      </c>
      <c r="D783" s="93" t="e">
        <v>#N/A</v>
      </c>
      <c r="E783" s="20" t="s">
        <v>2340</v>
      </c>
      <c r="F783" s="156" t="s">
        <v>2210</v>
      </c>
      <c r="G783" s="86" t="s">
        <v>55</v>
      </c>
      <c r="H783" s="20" t="s">
        <v>75</v>
      </c>
      <c r="I783" s="20" t="s">
        <v>158</v>
      </c>
      <c r="J783" s="20" t="s">
        <v>178</v>
      </c>
      <c r="K783" s="20" t="s">
        <v>179</v>
      </c>
      <c r="L783" s="20" t="s">
        <v>2344</v>
      </c>
      <c r="M783" s="95" t="s">
        <v>2345</v>
      </c>
      <c r="O783" s="20" t="s">
        <v>163</v>
      </c>
      <c r="P783" s="20"/>
      <c r="Q783" s="93" t="s">
        <v>1071</v>
      </c>
      <c r="R783" s="95"/>
      <c r="S783" s="20"/>
      <c r="T783" s="20"/>
      <c r="U783" s="20"/>
    </row>
    <row r="784" spans="1:21" s="93" customFormat="1" ht="101.5">
      <c r="A784" s="94">
        <v>8618</v>
      </c>
      <c r="C784" s="93" t="s">
        <v>155</v>
      </c>
      <c r="D784" s="93" t="e">
        <v>#N/A</v>
      </c>
      <c r="E784" s="20" t="s">
        <v>2215</v>
      </c>
      <c r="F784" s="156" t="s">
        <v>2210</v>
      </c>
      <c r="G784" s="86" t="s">
        <v>55</v>
      </c>
      <c r="H784" s="20" t="s">
        <v>67</v>
      </c>
      <c r="I784" s="20" t="s">
        <v>158</v>
      </c>
      <c r="J784" s="20" t="s">
        <v>178</v>
      </c>
      <c r="K784" s="20" t="s">
        <v>166</v>
      </c>
      <c r="L784" s="20" t="s">
        <v>2346</v>
      </c>
      <c r="M784" s="95" t="s">
        <v>2347</v>
      </c>
      <c r="N784" s="93" t="s">
        <v>2348</v>
      </c>
      <c r="O784" s="20" t="s">
        <v>163</v>
      </c>
      <c r="P784" s="20"/>
      <c r="Q784" s="93" t="s">
        <v>2349</v>
      </c>
      <c r="R784" s="95" t="s">
        <v>2350</v>
      </c>
      <c r="S784" s="20"/>
      <c r="T784" s="20"/>
      <c r="U784" s="20"/>
    </row>
    <row r="785" spans="1:21" s="93" customFormat="1" ht="101.5">
      <c r="A785" s="94" t="s">
        <v>2350</v>
      </c>
      <c r="C785" s="93" t="s">
        <v>155</v>
      </c>
      <c r="D785" s="93" t="e">
        <v>#N/A</v>
      </c>
      <c r="E785" s="20" t="s">
        <v>2215</v>
      </c>
      <c r="F785" s="156" t="s">
        <v>2210</v>
      </c>
      <c r="G785" s="86" t="s">
        <v>55</v>
      </c>
      <c r="H785" s="20" t="s">
        <v>67</v>
      </c>
      <c r="I785" s="20" t="s">
        <v>158</v>
      </c>
      <c r="J785" s="20" t="s">
        <v>178</v>
      </c>
      <c r="K785" s="20" t="s">
        <v>159</v>
      </c>
      <c r="L785" s="20" t="s">
        <v>2351</v>
      </c>
      <c r="M785" s="95" t="s">
        <v>2347</v>
      </c>
      <c r="N785" s="93" t="s">
        <v>2348</v>
      </c>
      <c r="O785" s="20" t="s">
        <v>163</v>
      </c>
      <c r="P785" s="20"/>
      <c r="Q785" s="93" t="s">
        <v>2349</v>
      </c>
      <c r="R785" s="95"/>
      <c r="S785" s="20"/>
      <c r="T785" s="20"/>
      <c r="U785" s="20"/>
    </row>
    <row r="786" spans="1:21" s="93" customFormat="1" ht="72.5">
      <c r="A786" s="94">
        <v>8622</v>
      </c>
      <c r="C786" s="93" t="s">
        <v>176</v>
      </c>
      <c r="D786" s="93" t="e">
        <v>#N/A</v>
      </c>
      <c r="E786" s="20" t="s">
        <v>2215</v>
      </c>
      <c r="F786" s="156" t="s">
        <v>2210</v>
      </c>
      <c r="G786" s="86" t="s">
        <v>55</v>
      </c>
      <c r="H786" s="20" t="s">
        <v>67</v>
      </c>
      <c r="I786" s="20" t="s">
        <v>158</v>
      </c>
      <c r="J786" s="20" t="s">
        <v>178</v>
      </c>
      <c r="K786" s="20" t="s">
        <v>166</v>
      </c>
      <c r="L786" s="20" t="s">
        <v>2352</v>
      </c>
      <c r="M786" s="95" t="s">
        <v>2353</v>
      </c>
      <c r="O786" s="20" t="s">
        <v>163</v>
      </c>
      <c r="P786" s="20"/>
      <c r="Q786" s="93" t="s">
        <v>2321</v>
      </c>
      <c r="R786" s="95" t="s">
        <v>2354</v>
      </c>
      <c r="S786" s="20"/>
      <c r="T786" s="20" t="s">
        <v>2355</v>
      </c>
      <c r="U786" s="20"/>
    </row>
    <row r="787" spans="1:21" s="93" customFormat="1" ht="72.5">
      <c r="A787" s="94" t="s">
        <v>2354</v>
      </c>
      <c r="C787" s="93" t="s">
        <v>176</v>
      </c>
      <c r="D787" s="93" t="e">
        <v>#N/A</v>
      </c>
      <c r="E787" s="20" t="s">
        <v>2215</v>
      </c>
      <c r="F787" s="156" t="s">
        <v>2210</v>
      </c>
      <c r="G787" s="86" t="s">
        <v>55</v>
      </c>
      <c r="H787" s="20" t="s">
        <v>67</v>
      </c>
      <c r="I787" s="20" t="s">
        <v>158</v>
      </c>
      <c r="J787" s="20" t="s">
        <v>178</v>
      </c>
      <c r="K787" s="20" t="s">
        <v>159</v>
      </c>
      <c r="L787" s="20" t="s">
        <v>2356</v>
      </c>
      <c r="M787" s="95" t="s">
        <v>2357</v>
      </c>
      <c r="O787" s="20" t="s">
        <v>163</v>
      </c>
      <c r="P787" s="20"/>
      <c r="Q787" s="93" t="s">
        <v>2321</v>
      </c>
      <c r="R787" s="95"/>
      <c r="S787" s="20"/>
      <c r="T787" s="20" t="s">
        <v>2355</v>
      </c>
      <c r="U787" s="20"/>
    </row>
    <row r="788" spans="1:21" s="183" customFormat="1" ht="72.5">
      <c r="A788" s="94" t="s">
        <v>2355</v>
      </c>
      <c r="B788" s="93"/>
      <c r="C788" s="93" t="s">
        <v>176</v>
      </c>
      <c r="D788" s="93" t="e">
        <v>#N/A</v>
      </c>
      <c r="E788" s="20" t="s">
        <v>2215</v>
      </c>
      <c r="F788" s="156" t="s">
        <v>2210</v>
      </c>
      <c r="G788" s="86" t="s">
        <v>55</v>
      </c>
      <c r="H788" s="20" t="s">
        <v>67</v>
      </c>
      <c r="I788" s="20" t="s">
        <v>158</v>
      </c>
      <c r="J788" s="20" t="s">
        <v>178</v>
      </c>
      <c r="K788" s="20" t="s">
        <v>314</v>
      </c>
      <c r="L788" s="20" t="s">
        <v>2358</v>
      </c>
      <c r="M788" s="95" t="s">
        <v>2357</v>
      </c>
      <c r="N788" s="93"/>
      <c r="O788" s="20" t="s">
        <v>163</v>
      </c>
      <c r="P788" s="20"/>
      <c r="Q788" s="93" t="s">
        <v>2321</v>
      </c>
      <c r="R788" s="95" t="s">
        <v>2354</v>
      </c>
      <c r="S788" s="20"/>
      <c r="T788" s="20"/>
      <c r="U788" s="20"/>
    </row>
    <row r="789" spans="1:21" s="342" customFormat="1" ht="116">
      <c r="A789" s="331" t="s">
        <v>2359</v>
      </c>
      <c r="B789" s="317"/>
      <c r="C789" s="317" t="s">
        <v>267</v>
      </c>
      <c r="D789" s="317" t="e">
        <v>#N/A</v>
      </c>
      <c r="E789" s="316" t="s">
        <v>2360</v>
      </c>
      <c r="F789" s="340" t="s">
        <v>2210</v>
      </c>
      <c r="G789" s="314" t="s">
        <v>55</v>
      </c>
      <c r="H789" s="316" t="s">
        <v>67</v>
      </c>
      <c r="I789" s="316" t="s">
        <v>776</v>
      </c>
      <c r="J789" s="316" t="s">
        <v>178</v>
      </c>
      <c r="K789" s="316" t="s">
        <v>166</v>
      </c>
      <c r="L789" s="316" t="s">
        <v>2361</v>
      </c>
      <c r="M789" s="341" t="s">
        <v>2362</v>
      </c>
      <c r="N789" s="317"/>
      <c r="O789" s="316" t="s">
        <v>163</v>
      </c>
      <c r="P789" s="316"/>
      <c r="Q789" s="317" t="s">
        <v>680</v>
      </c>
      <c r="R789" s="341" t="s">
        <v>2363</v>
      </c>
      <c r="S789" s="316"/>
      <c r="T789" s="316"/>
      <c r="U789" s="316"/>
    </row>
    <row r="790" spans="1:21" s="342" customFormat="1" ht="116">
      <c r="A790" s="331" t="s">
        <v>2363</v>
      </c>
      <c r="B790" s="317"/>
      <c r="C790" s="317" t="s">
        <v>267</v>
      </c>
      <c r="D790" s="317" t="e">
        <v>#N/A</v>
      </c>
      <c r="E790" s="316" t="s">
        <v>2360</v>
      </c>
      <c r="F790" s="340" t="s">
        <v>2210</v>
      </c>
      <c r="G790" s="314" t="s">
        <v>55</v>
      </c>
      <c r="H790" s="316" t="s">
        <v>67</v>
      </c>
      <c r="I790" s="316" t="s">
        <v>776</v>
      </c>
      <c r="J790" s="316" t="s">
        <v>178</v>
      </c>
      <c r="K790" s="316" t="s">
        <v>159</v>
      </c>
      <c r="L790" s="316" t="s">
        <v>2361</v>
      </c>
      <c r="M790" s="341" t="s">
        <v>2362</v>
      </c>
      <c r="N790" s="317" t="s">
        <v>2364</v>
      </c>
      <c r="O790" s="316" t="s">
        <v>163</v>
      </c>
      <c r="P790" s="316"/>
      <c r="Q790" s="317" t="s">
        <v>680</v>
      </c>
      <c r="R790" s="341"/>
      <c r="S790" s="316"/>
      <c r="T790" s="316"/>
      <c r="U790" s="316"/>
    </row>
    <row r="791" spans="1:21" s="93" customFormat="1" ht="147">
      <c r="A791" s="94">
        <v>8265</v>
      </c>
      <c r="C791" s="93" t="s">
        <v>176</v>
      </c>
      <c r="D791" s="93" t="e">
        <v>#N/A</v>
      </c>
      <c r="E791" s="20"/>
      <c r="F791" s="156" t="s">
        <v>2210</v>
      </c>
      <c r="G791" s="86" t="s">
        <v>56</v>
      </c>
      <c r="H791" s="20" t="s">
        <v>86</v>
      </c>
      <c r="I791" s="20" t="s">
        <v>158</v>
      </c>
      <c r="J791" s="20" t="s">
        <v>178</v>
      </c>
      <c r="K791" s="20" t="s">
        <v>166</v>
      </c>
      <c r="L791" s="20" t="s">
        <v>2365</v>
      </c>
      <c r="M791" s="95" t="s">
        <v>2366</v>
      </c>
      <c r="N791" s="93" t="s">
        <v>2367</v>
      </c>
      <c r="O791" s="20" t="s">
        <v>163</v>
      </c>
      <c r="P791" s="20"/>
      <c r="Q791" s="93" t="s">
        <v>2368</v>
      </c>
      <c r="R791" s="95" t="s">
        <v>2369</v>
      </c>
      <c r="S791" s="20"/>
      <c r="T791" s="20"/>
      <c r="U791" s="20"/>
    </row>
    <row r="792" spans="1:21" s="93" customFormat="1" ht="147">
      <c r="A792" s="94" t="s">
        <v>2369</v>
      </c>
      <c r="C792" s="93" t="s">
        <v>176</v>
      </c>
      <c r="D792" s="93" t="e">
        <v>#N/A</v>
      </c>
      <c r="E792" s="20"/>
      <c r="F792" s="156" t="s">
        <v>2210</v>
      </c>
      <c r="G792" s="86" t="s">
        <v>56</v>
      </c>
      <c r="H792" s="20" t="s">
        <v>86</v>
      </c>
      <c r="I792" s="20" t="s">
        <v>158</v>
      </c>
      <c r="J792" s="20" t="s">
        <v>178</v>
      </c>
      <c r="K792" s="20" t="s">
        <v>159</v>
      </c>
      <c r="L792" s="20" t="s">
        <v>2370</v>
      </c>
      <c r="M792" s="95" t="s">
        <v>2366</v>
      </c>
      <c r="N792" s="93" t="s">
        <v>502</v>
      </c>
      <c r="O792" s="20" t="s">
        <v>163</v>
      </c>
      <c r="P792" s="20"/>
      <c r="Q792" s="93" t="s">
        <v>2368</v>
      </c>
      <c r="R792" s="95"/>
      <c r="S792" s="20"/>
      <c r="T792" s="20"/>
      <c r="U792" s="20"/>
    </row>
    <row r="793" spans="1:21" s="163" customFormat="1" ht="87">
      <c r="A793" s="162">
        <v>8271</v>
      </c>
      <c r="C793" s="163" t="s">
        <v>443</v>
      </c>
      <c r="D793" s="163" t="e">
        <v>#N/A</v>
      </c>
      <c r="E793" s="84"/>
      <c r="F793" s="164" t="s">
        <v>2210</v>
      </c>
      <c r="G793" s="151" t="s">
        <v>56</v>
      </c>
      <c r="H793" s="84" t="s">
        <v>86</v>
      </c>
      <c r="I793" s="84" t="s">
        <v>437</v>
      </c>
      <c r="J793" s="84" t="s">
        <v>178</v>
      </c>
      <c r="K793" s="84" t="s">
        <v>179</v>
      </c>
      <c r="L793" s="84" t="s">
        <v>2371</v>
      </c>
      <c r="M793" s="165" t="s">
        <v>2372</v>
      </c>
      <c r="O793" s="84" t="s">
        <v>163</v>
      </c>
      <c r="P793" s="84" t="s">
        <v>63</v>
      </c>
      <c r="Q793" s="163" t="s">
        <v>2373</v>
      </c>
      <c r="R793" s="165"/>
      <c r="S793" s="84"/>
      <c r="T793" s="84"/>
      <c r="U793" s="84" t="s">
        <v>631</v>
      </c>
    </row>
    <row r="794" spans="1:21" s="93" customFormat="1" ht="103.5">
      <c r="A794" s="94">
        <v>8275</v>
      </c>
      <c r="C794" s="93" t="s">
        <v>176</v>
      </c>
      <c r="D794" s="93" t="e">
        <v>#N/A</v>
      </c>
      <c r="E794" s="20"/>
      <c r="F794" s="156" t="s">
        <v>2210</v>
      </c>
      <c r="G794" s="86" t="s">
        <v>56</v>
      </c>
      <c r="H794" s="20" t="s">
        <v>86</v>
      </c>
      <c r="I794" s="20" t="s">
        <v>158</v>
      </c>
      <c r="J794" s="20" t="s">
        <v>178</v>
      </c>
      <c r="K794" s="20" t="s">
        <v>179</v>
      </c>
      <c r="L794" s="20" t="s">
        <v>2374</v>
      </c>
      <c r="M794" s="95" t="s">
        <v>2375</v>
      </c>
      <c r="O794" s="20" t="s">
        <v>163</v>
      </c>
      <c r="P794" s="20"/>
      <c r="Q794" s="93" t="s">
        <v>2376</v>
      </c>
      <c r="R794" s="95"/>
      <c r="S794" s="20"/>
      <c r="T794" s="20"/>
      <c r="U794" s="20"/>
    </row>
    <row r="795" spans="1:21" s="183" customFormat="1" ht="116">
      <c r="A795" s="203">
        <v>8277</v>
      </c>
      <c r="C795" s="183" t="s">
        <v>491</v>
      </c>
      <c r="D795" s="183" t="e">
        <v>#N/A</v>
      </c>
      <c r="E795" s="177"/>
      <c r="F795" s="204" t="s">
        <v>2210</v>
      </c>
      <c r="G795" s="169" t="s">
        <v>56</v>
      </c>
      <c r="H795" s="177" t="s">
        <v>86</v>
      </c>
      <c r="I795" s="177" t="s">
        <v>491</v>
      </c>
      <c r="J795" s="177" t="s">
        <v>178</v>
      </c>
      <c r="K795" s="177" t="s">
        <v>179</v>
      </c>
      <c r="L795" s="177" t="s">
        <v>2377</v>
      </c>
      <c r="M795" s="205" t="s">
        <v>2378</v>
      </c>
      <c r="N795" s="183" t="s">
        <v>2379</v>
      </c>
      <c r="O795" s="177" t="s">
        <v>163</v>
      </c>
      <c r="P795" s="177"/>
      <c r="Q795" s="183" t="s">
        <v>2368</v>
      </c>
      <c r="R795" s="205" t="s">
        <v>2380</v>
      </c>
      <c r="S795" s="177"/>
      <c r="T795" s="177"/>
      <c r="U795" s="172" t="s">
        <v>496</v>
      </c>
    </row>
    <row r="796" spans="1:21" s="93" customFormat="1" ht="103.5">
      <c r="A796" s="162" t="s">
        <v>2380</v>
      </c>
      <c r="B796" s="163"/>
      <c r="C796" s="163" t="e">
        <v>#N/A</v>
      </c>
      <c r="D796" s="163" t="e">
        <v>#N/A</v>
      </c>
      <c r="E796" s="84"/>
      <c r="F796" s="164" t="s">
        <v>2210</v>
      </c>
      <c r="G796" s="151" t="s">
        <v>56</v>
      </c>
      <c r="H796" s="84" t="s">
        <v>86</v>
      </c>
      <c r="I796" s="84" t="s">
        <v>437</v>
      </c>
      <c r="J796" s="84" t="s">
        <v>178</v>
      </c>
      <c r="K796" s="84" t="s">
        <v>159</v>
      </c>
      <c r="L796" s="84" t="s">
        <v>2381</v>
      </c>
      <c r="M796" s="165" t="s">
        <v>2382</v>
      </c>
      <c r="N796" s="163" t="s">
        <v>2383</v>
      </c>
      <c r="O796" s="84" t="s">
        <v>163</v>
      </c>
      <c r="P796" s="84"/>
      <c r="Q796" s="163" t="s">
        <v>2368</v>
      </c>
      <c r="R796" s="165"/>
      <c r="S796" s="84"/>
      <c r="T796" s="84"/>
      <c r="U796" s="84" t="s">
        <v>634</v>
      </c>
    </row>
    <row r="797" spans="1:21" s="93" customFormat="1" ht="103.5">
      <c r="A797" s="94">
        <v>8280</v>
      </c>
      <c r="C797" s="93" t="s">
        <v>176</v>
      </c>
      <c r="D797" s="93" t="e">
        <v>#N/A</v>
      </c>
      <c r="E797" s="20"/>
      <c r="F797" s="156" t="s">
        <v>2210</v>
      </c>
      <c r="G797" s="86" t="s">
        <v>56</v>
      </c>
      <c r="H797" s="20" t="s">
        <v>86</v>
      </c>
      <c r="I797" s="20" t="s">
        <v>158</v>
      </c>
      <c r="J797" s="20" t="s">
        <v>178</v>
      </c>
      <c r="K797" s="20" t="s">
        <v>179</v>
      </c>
      <c r="L797" s="20" t="s">
        <v>2384</v>
      </c>
      <c r="M797" s="95" t="s">
        <v>2385</v>
      </c>
      <c r="O797" s="20" t="s">
        <v>163</v>
      </c>
      <c r="P797" s="20"/>
      <c r="Q797" s="93" t="s">
        <v>2376</v>
      </c>
      <c r="R797" s="95"/>
      <c r="S797" s="20"/>
      <c r="T797" s="20"/>
      <c r="U797" s="20"/>
    </row>
    <row r="798" spans="1:21" s="93" customFormat="1" ht="236">
      <c r="A798" s="94">
        <v>8290</v>
      </c>
      <c r="C798" s="93" t="s">
        <v>176</v>
      </c>
      <c r="D798" s="93" t="e">
        <v>#N/A</v>
      </c>
      <c r="E798" s="20"/>
      <c r="F798" s="156" t="s">
        <v>2210</v>
      </c>
      <c r="G798" s="86" t="s">
        <v>56</v>
      </c>
      <c r="H798" s="20" t="s">
        <v>82</v>
      </c>
      <c r="I798" s="20" t="s">
        <v>158</v>
      </c>
      <c r="J798" s="20" t="s">
        <v>178</v>
      </c>
      <c r="K798" s="20" t="s">
        <v>179</v>
      </c>
      <c r="L798" s="20" t="s">
        <v>2386</v>
      </c>
      <c r="M798" s="95" t="s">
        <v>2387</v>
      </c>
      <c r="O798" s="20" t="s">
        <v>163</v>
      </c>
      <c r="P798" s="20"/>
      <c r="Q798" s="93" t="s">
        <v>2388</v>
      </c>
      <c r="R798" s="95"/>
      <c r="S798" s="20"/>
      <c r="T798" s="20"/>
      <c r="U798" s="20"/>
    </row>
    <row r="799" spans="1:21" s="183" customFormat="1" ht="72.5">
      <c r="A799" s="203">
        <v>8467</v>
      </c>
      <c r="C799" s="183" t="s">
        <v>491</v>
      </c>
      <c r="D799" s="183" t="e">
        <v>#N/A</v>
      </c>
      <c r="E799" s="177"/>
      <c r="F799" s="204" t="s">
        <v>2210</v>
      </c>
      <c r="G799" s="169" t="s">
        <v>56</v>
      </c>
      <c r="H799" s="177" t="s">
        <v>76</v>
      </c>
      <c r="I799" s="177" t="s">
        <v>491</v>
      </c>
      <c r="J799" s="177" t="s">
        <v>178</v>
      </c>
      <c r="K799" s="177" t="s">
        <v>179</v>
      </c>
      <c r="L799" s="177" t="s">
        <v>2389</v>
      </c>
      <c r="M799" s="205" t="s">
        <v>2390</v>
      </c>
      <c r="O799" s="177" t="s">
        <v>163</v>
      </c>
      <c r="P799" s="177"/>
      <c r="Q799" s="183" t="s">
        <v>2391</v>
      </c>
      <c r="R799" s="205"/>
      <c r="S799" s="177"/>
      <c r="T799" s="177"/>
      <c r="U799" s="172" t="s">
        <v>496</v>
      </c>
    </row>
    <row r="800" spans="1:21" s="183" customFormat="1" ht="87">
      <c r="A800" s="203">
        <v>8469</v>
      </c>
      <c r="C800" s="183" t="s">
        <v>491</v>
      </c>
      <c r="D800" s="183" t="e">
        <v>#N/A</v>
      </c>
      <c r="E800" s="177"/>
      <c r="F800" s="204" t="s">
        <v>2210</v>
      </c>
      <c r="G800" s="169" t="s">
        <v>56</v>
      </c>
      <c r="H800" s="177" t="s">
        <v>76</v>
      </c>
      <c r="I800" s="177" t="s">
        <v>491</v>
      </c>
      <c r="J800" s="177" t="s">
        <v>178</v>
      </c>
      <c r="K800" s="177" t="s">
        <v>179</v>
      </c>
      <c r="L800" s="177" t="s">
        <v>2392</v>
      </c>
      <c r="M800" s="205" t="s">
        <v>2393</v>
      </c>
      <c r="O800" s="177" t="s">
        <v>163</v>
      </c>
      <c r="P800" s="177"/>
      <c r="Q800" s="183" t="s">
        <v>2391</v>
      </c>
      <c r="R800" s="205"/>
      <c r="S800" s="177"/>
      <c r="T800" s="177"/>
      <c r="U800" s="172" t="s">
        <v>496</v>
      </c>
    </row>
    <row r="801" spans="1:21" s="183" customFormat="1" ht="103.5">
      <c r="A801" s="203">
        <v>8477</v>
      </c>
      <c r="C801" s="183" t="s">
        <v>491</v>
      </c>
      <c r="D801" s="183" t="e">
        <v>#N/A</v>
      </c>
      <c r="E801" s="177"/>
      <c r="F801" s="204" t="s">
        <v>2210</v>
      </c>
      <c r="G801" s="169" t="s">
        <v>56</v>
      </c>
      <c r="H801" s="177" t="s">
        <v>86</v>
      </c>
      <c r="I801" s="177" t="s">
        <v>491</v>
      </c>
      <c r="J801" s="177" t="s">
        <v>178</v>
      </c>
      <c r="K801" s="177" t="s">
        <v>166</v>
      </c>
      <c r="L801" s="177" t="s">
        <v>2394</v>
      </c>
      <c r="M801" s="205" t="s">
        <v>2395</v>
      </c>
      <c r="N801" s="183" t="s">
        <v>2396</v>
      </c>
      <c r="O801" s="177" t="s">
        <v>163</v>
      </c>
      <c r="P801" s="177"/>
      <c r="Q801" s="183" t="s">
        <v>2376</v>
      </c>
      <c r="R801" s="205" t="s">
        <v>2397</v>
      </c>
      <c r="S801" s="177"/>
      <c r="T801" s="177"/>
      <c r="U801" s="172" t="s">
        <v>496</v>
      </c>
    </row>
    <row r="802" spans="1:21" s="183" customFormat="1" ht="103.5">
      <c r="A802" s="203" t="s">
        <v>2397</v>
      </c>
      <c r="C802" s="183" t="s">
        <v>491</v>
      </c>
      <c r="D802" s="183" t="e">
        <v>#N/A</v>
      </c>
      <c r="E802" s="177"/>
      <c r="F802" s="204" t="s">
        <v>2210</v>
      </c>
      <c r="G802" s="169" t="s">
        <v>56</v>
      </c>
      <c r="H802" s="177" t="s">
        <v>86</v>
      </c>
      <c r="I802" s="177" t="s">
        <v>491</v>
      </c>
      <c r="J802" s="177" t="s">
        <v>178</v>
      </c>
      <c r="K802" s="177" t="s">
        <v>159</v>
      </c>
      <c r="L802" s="177" t="s">
        <v>2398</v>
      </c>
      <c r="M802" s="205" t="s">
        <v>2395</v>
      </c>
      <c r="N802" s="183" t="s">
        <v>502</v>
      </c>
      <c r="O802" s="177" t="s">
        <v>163</v>
      </c>
      <c r="P802" s="177"/>
      <c r="Q802" s="183" t="s">
        <v>2376</v>
      </c>
      <c r="R802" s="205"/>
      <c r="S802" s="177"/>
      <c r="T802" s="177"/>
      <c r="U802" s="172" t="s">
        <v>496</v>
      </c>
    </row>
    <row r="803" spans="1:21" s="93" customFormat="1" ht="103.5">
      <c r="A803" s="94">
        <v>8908</v>
      </c>
      <c r="C803" s="93" t="s">
        <v>176</v>
      </c>
      <c r="D803" s="93" t="e">
        <v>#N/A</v>
      </c>
      <c r="E803" s="20"/>
      <c r="F803" s="156" t="s">
        <v>2210</v>
      </c>
      <c r="G803" s="86" t="s">
        <v>56</v>
      </c>
      <c r="H803" s="20" t="s">
        <v>92</v>
      </c>
      <c r="I803" s="20" t="s">
        <v>158</v>
      </c>
      <c r="J803" s="20" t="s">
        <v>178</v>
      </c>
      <c r="K803" s="20" t="s">
        <v>179</v>
      </c>
      <c r="L803" s="20" t="s">
        <v>2399</v>
      </c>
      <c r="M803" s="95" t="s">
        <v>2400</v>
      </c>
      <c r="O803" s="20" t="s">
        <v>163</v>
      </c>
      <c r="P803" s="20"/>
      <c r="Q803" s="93" t="s">
        <v>2391</v>
      </c>
      <c r="R803" s="95"/>
      <c r="S803" s="20"/>
      <c r="T803" s="20"/>
      <c r="U803" s="20"/>
    </row>
    <row r="804" spans="1:21" s="93" customFormat="1" ht="74.5">
      <c r="A804" s="94">
        <v>8915</v>
      </c>
      <c r="C804" s="93" t="s">
        <v>154</v>
      </c>
      <c r="D804" s="93" t="e">
        <v>#N/A</v>
      </c>
      <c r="E804" s="20"/>
      <c r="F804" s="156" t="s">
        <v>2210</v>
      </c>
      <c r="G804" s="86" t="s">
        <v>56</v>
      </c>
      <c r="H804" s="20" t="s">
        <v>76</v>
      </c>
      <c r="I804" s="20" t="s">
        <v>158</v>
      </c>
      <c r="J804" s="20" t="s">
        <v>178</v>
      </c>
      <c r="K804" s="20" t="s">
        <v>179</v>
      </c>
      <c r="L804" s="20" t="s">
        <v>2401</v>
      </c>
      <c r="M804" s="95" t="s">
        <v>2402</v>
      </c>
      <c r="O804" s="20" t="s">
        <v>163</v>
      </c>
      <c r="P804" s="20"/>
      <c r="Q804" s="93" t="s">
        <v>2391</v>
      </c>
      <c r="R804" s="95"/>
      <c r="S804" s="20"/>
      <c r="T804" s="20"/>
      <c r="U804" s="20"/>
    </row>
    <row r="805" spans="1:21" s="93" customFormat="1" ht="147">
      <c r="A805" s="94">
        <v>8921</v>
      </c>
      <c r="C805" s="93" t="s">
        <v>154</v>
      </c>
      <c r="D805" s="93" t="e">
        <v>#N/A</v>
      </c>
      <c r="E805" s="20"/>
      <c r="F805" s="156" t="s">
        <v>2210</v>
      </c>
      <c r="G805" s="86" t="s">
        <v>56</v>
      </c>
      <c r="H805" s="20" t="s">
        <v>76</v>
      </c>
      <c r="I805" s="20" t="s">
        <v>158</v>
      </c>
      <c r="J805" s="20" t="s">
        <v>178</v>
      </c>
      <c r="K805" s="20" t="s">
        <v>179</v>
      </c>
      <c r="L805" s="20" t="s">
        <v>2403</v>
      </c>
      <c r="M805" s="95" t="s">
        <v>2404</v>
      </c>
      <c r="O805" s="20" t="s">
        <v>163</v>
      </c>
      <c r="P805" s="20"/>
      <c r="Q805" s="93" t="s">
        <v>2391</v>
      </c>
      <c r="R805" s="95"/>
      <c r="S805" s="20"/>
      <c r="T805" s="20"/>
      <c r="U805" s="20"/>
    </row>
    <row r="806" spans="1:21" s="93" customFormat="1" ht="89">
      <c r="A806" s="94">
        <v>8925</v>
      </c>
      <c r="C806" s="93" t="s">
        <v>154</v>
      </c>
      <c r="D806" s="93" t="e">
        <v>#N/A</v>
      </c>
      <c r="E806" s="20"/>
      <c r="F806" s="156" t="s">
        <v>2210</v>
      </c>
      <c r="G806" s="86" t="s">
        <v>56</v>
      </c>
      <c r="H806" s="20" t="s">
        <v>92</v>
      </c>
      <c r="I806" s="20" t="s">
        <v>158</v>
      </c>
      <c r="J806" s="20" t="s">
        <v>178</v>
      </c>
      <c r="K806" s="20" t="s">
        <v>179</v>
      </c>
      <c r="L806" s="20" t="s">
        <v>2405</v>
      </c>
      <c r="M806" s="95" t="s">
        <v>2406</v>
      </c>
      <c r="O806" s="20" t="s">
        <v>163</v>
      </c>
      <c r="P806" s="20"/>
      <c r="Q806" s="93" t="s">
        <v>2407</v>
      </c>
      <c r="R806" s="95"/>
      <c r="S806" s="20"/>
      <c r="T806" s="20"/>
      <c r="U806" s="20"/>
    </row>
    <row r="807" spans="1:21" s="183" customFormat="1" ht="74.5">
      <c r="A807" s="94">
        <v>8926</v>
      </c>
      <c r="B807" s="93"/>
      <c r="C807" s="93" t="s">
        <v>154</v>
      </c>
      <c r="D807" s="93" t="e">
        <v>#N/A</v>
      </c>
      <c r="E807" s="20"/>
      <c r="F807" s="156" t="s">
        <v>2210</v>
      </c>
      <c r="G807" s="86" t="s">
        <v>56</v>
      </c>
      <c r="H807" s="20" t="s">
        <v>92</v>
      </c>
      <c r="I807" s="20" t="s">
        <v>158</v>
      </c>
      <c r="J807" s="20" t="s">
        <v>178</v>
      </c>
      <c r="K807" s="20" t="s">
        <v>179</v>
      </c>
      <c r="L807" s="20" t="s">
        <v>2408</v>
      </c>
      <c r="M807" s="95" t="s">
        <v>2409</v>
      </c>
      <c r="N807" s="93"/>
      <c r="O807" s="20" t="s">
        <v>163</v>
      </c>
      <c r="P807" s="20"/>
      <c r="Q807" s="93" t="s">
        <v>2391</v>
      </c>
      <c r="R807" s="95"/>
      <c r="S807" s="20"/>
      <c r="T807" s="20"/>
      <c r="U807" s="20"/>
    </row>
    <row r="808" spans="1:21" s="93" customFormat="1" ht="89">
      <c r="A808" s="94">
        <v>8929</v>
      </c>
      <c r="C808" s="93" t="s">
        <v>176</v>
      </c>
      <c r="D808" s="93" t="e">
        <v>#N/A</v>
      </c>
      <c r="E808" s="20"/>
      <c r="F808" s="156" t="s">
        <v>2210</v>
      </c>
      <c r="G808" s="86" t="s">
        <v>56</v>
      </c>
      <c r="H808" s="20" t="s">
        <v>92</v>
      </c>
      <c r="I808" s="20" t="s">
        <v>158</v>
      </c>
      <c r="J808" s="20" t="s">
        <v>178</v>
      </c>
      <c r="K808" s="20" t="s">
        <v>179</v>
      </c>
      <c r="L808" s="20" t="s">
        <v>2410</v>
      </c>
      <c r="M808" s="95" t="s">
        <v>2411</v>
      </c>
      <c r="O808" s="20" t="s">
        <v>163</v>
      </c>
      <c r="P808" s="20"/>
      <c r="Q808" s="93" t="s">
        <v>2407</v>
      </c>
      <c r="R808" s="95"/>
      <c r="S808" s="20"/>
      <c r="T808" s="20"/>
      <c r="U808" s="20"/>
    </row>
    <row r="809" spans="1:21" s="93" customFormat="1" ht="74.5">
      <c r="A809" s="94">
        <v>8936</v>
      </c>
      <c r="C809" s="93" t="s">
        <v>176</v>
      </c>
      <c r="D809" s="93" t="e">
        <v>#N/A</v>
      </c>
      <c r="E809" s="20" t="s">
        <v>2412</v>
      </c>
      <c r="F809" s="156" t="s">
        <v>2210</v>
      </c>
      <c r="G809" s="86" t="s">
        <v>56</v>
      </c>
      <c r="H809" s="20" t="s">
        <v>92</v>
      </c>
      <c r="I809" s="20" t="s">
        <v>158</v>
      </c>
      <c r="J809" s="20" t="s">
        <v>178</v>
      </c>
      <c r="K809" s="20" t="s">
        <v>179</v>
      </c>
      <c r="L809" s="20" t="s">
        <v>2413</v>
      </c>
      <c r="M809" s="95" t="s">
        <v>2414</v>
      </c>
      <c r="N809" s="93" t="s">
        <v>2415</v>
      </c>
      <c r="O809" s="20" t="s">
        <v>163</v>
      </c>
      <c r="P809" s="20"/>
      <c r="Q809" s="93" t="s">
        <v>2391</v>
      </c>
      <c r="R809" s="95"/>
      <c r="S809" s="20"/>
      <c r="T809" s="20"/>
      <c r="U809" s="20"/>
    </row>
    <row r="810" spans="1:21" s="287" customFormat="1" ht="174">
      <c r="A810" s="283">
        <v>8939</v>
      </c>
      <c r="C810" s="287" t="e">
        <v>#N/A</v>
      </c>
      <c r="D810" s="287" t="e">
        <v>#N/A</v>
      </c>
      <c r="E810" s="209"/>
      <c r="F810" s="288" t="s">
        <v>2210</v>
      </c>
      <c r="G810" s="198" t="s">
        <v>56</v>
      </c>
      <c r="H810" s="209" t="s">
        <v>82</v>
      </c>
      <c r="I810" s="83" t="s">
        <v>261</v>
      </c>
      <c r="J810" s="209" t="s">
        <v>178</v>
      </c>
      <c r="K810" s="209" t="s">
        <v>179</v>
      </c>
      <c r="L810" s="209" t="s">
        <v>2416</v>
      </c>
      <c r="M810" s="289" t="s">
        <v>2417</v>
      </c>
      <c r="O810" s="209" t="s">
        <v>163</v>
      </c>
      <c r="P810" s="209"/>
      <c r="Q810" s="287" t="s">
        <v>2418</v>
      </c>
      <c r="R810" s="289"/>
      <c r="S810" s="209"/>
      <c r="T810" s="209"/>
      <c r="U810" s="201" t="s">
        <v>1162</v>
      </c>
    </row>
    <row r="811" spans="1:21" s="93" customFormat="1" ht="60">
      <c r="A811" s="94">
        <v>8944</v>
      </c>
      <c r="C811" s="93" t="s">
        <v>176</v>
      </c>
      <c r="D811" s="93" t="e">
        <v>#N/A</v>
      </c>
      <c r="E811" s="20"/>
      <c r="F811" s="156" t="s">
        <v>2210</v>
      </c>
      <c r="G811" s="86" t="s">
        <v>56</v>
      </c>
      <c r="H811" s="20" t="s">
        <v>92</v>
      </c>
      <c r="I811" s="20" t="s">
        <v>158</v>
      </c>
      <c r="J811" s="20" t="s">
        <v>178</v>
      </c>
      <c r="K811" s="20" t="s">
        <v>179</v>
      </c>
      <c r="L811" s="20" t="s">
        <v>2419</v>
      </c>
      <c r="M811" s="95" t="s">
        <v>2420</v>
      </c>
      <c r="O811" s="20" t="s">
        <v>163</v>
      </c>
      <c r="P811" s="20"/>
      <c r="Q811" s="93" t="s">
        <v>2391</v>
      </c>
      <c r="R811" s="95"/>
      <c r="S811" s="20"/>
      <c r="T811" s="20"/>
      <c r="U811" s="20"/>
    </row>
    <row r="812" spans="1:21" s="93" customFormat="1" ht="145">
      <c r="A812" s="94">
        <v>8425</v>
      </c>
      <c r="C812" s="93" t="s">
        <v>154</v>
      </c>
      <c r="D812" s="93" t="e">
        <v>#N/A</v>
      </c>
      <c r="E812" s="20" t="s">
        <v>2215</v>
      </c>
      <c r="F812" s="156" t="s">
        <v>2210</v>
      </c>
      <c r="G812" s="86" t="s">
        <v>57</v>
      </c>
      <c r="H812" s="20" t="s">
        <v>67</v>
      </c>
      <c r="I812" s="20" t="s">
        <v>158</v>
      </c>
      <c r="J812" s="20" t="s">
        <v>178</v>
      </c>
      <c r="K812" s="20" t="s">
        <v>166</v>
      </c>
      <c r="L812" s="20" t="s">
        <v>2421</v>
      </c>
      <c r="M812" s="95" t="s">
        <v>2422</v>
      </c>
      <c r="N812" s="93" t="s">
        <v>2423</v>
      </c>
      <c r="O812" s="20" t="s">
        <v>163</v>
      </c>
      <c r="P812" s="20" t="s">
        <v>481</v>
      </c>
      <c r="Q812" s="93" t="s">
        <v>2321</v>
      </c>
      <c r="R812" s="95" t="s">
        <v>2424</v>
      </c>
      <c r="S812" s="20"/>
      <c r="T812" s="20"/>
      <c r="U812" s="20"/>
    </row>
    <row r="813" spans="1:21" s="93" customFormat="1" ht="74.5">
      <c r="A813" s="94" t="s">
        <v>2424</v>
      </c>
      <c r="C813" s="93" t="s">
        <v>154</v>
      </c>
      <c r="D813" s="93" t="e">
        <v>#N/A</v>
      </c>
      <c r="E813" s="20" t="s">
        <v>2215</v>
      </c>
      <c r="F813" s="156" t="s">
        <v>2210</v>
      </c>
      <c r="G813" s="86" t="s">
        <v>57</v>
      </c>
      <c r="H813" s="20" t="s">
        <v>67</v>
      </c>
      <c r="I813" s="20" t="s">
        <v>158</v>
      </c>
      <c r="J813" s="20" t="s">
        <v>178</v>
      </c>
      <c r="K813" s="20" t="s">
        <v>159</v>
      </c>
      <c r="L813" s="20" t="s">
        <v>2425</v>
      </c>
      <c r="M813" s="95" t="s">
        <v>2422</v>
      </c>
      <c r="N813" s="93" t="s">
        <v>2426</v>
      </c>
      <c r="O813" s="20" t="s">
        <v>163</v>
      </c>
      <c r="P813" s="20"/>
      <c r="Q813" s="93" t="s">
        <v>2321</v>
      </c>
      <c r="R813" s="95"/>
      <c r="S813" s="20"/>
      <c r="T813" s="20"/>
      <c r="U813" s="20"/>
    </row>
    <row r="814" spans="1:21" s="93" customFormat="1" ht="176">
      <c r="A814" s="94">
        <v>7510</v>
      </c>
      <c r="C814" s="93" t="s">
        <v>176</v>
      </c>
      <c r="D814" s="93" t="e">
        <v>#N/A</v>
      </c>
      <c r="E814" s="20" t="s">
        <v>2427</v>
      </c>
      <c r="F814" s="156" t="s">
        <v>2210</v>
      </c>
      <c r="G814" s="86" t="s">
        <v>57</v>
      </c>
      <c r="H814" s="20" t="s">
        <v>77</v>
      </c>
      <c r="I814" s="20" t="s">
        <v>158</v>
      </c>
      <c r="J814" s="20" t="s">
        <v>178</v>
      </c>
      <c r="K814" s="20" t="s">
        <v>166</v>
      </c>
      <c r="L814" s="20" t="s">
        <v>2428</v>
      </c>
      <c r="M814" s="95" t="s">
        <v>2429</v>
      </c>
      <c r="N814" s="93" t="s">
        <v>2430</v>
      </c>
      <c r="O814" s="20" t="s">
        <v>163</v>
      </c>
      <c r="P814" s="20" t="s">
        <v>481</v>
      </c>
      <c r="Q814" s="93" t="s">
        <v>2431</v>
      </c>
      <c r="R814" s="95" t="s">
        <v>2432</v>
      </c>
      <c r="S814" s="20"/>
      <c r="T814" s="20"/>
      <c r="U814" s="20"/>
    </row>
    <row r="815" spans="1:21" s="93" customFormat="1" ht="176">
      <c r="A815" s="94" t="s">
        <v>2432</v>
      </c>
      <c r="C815" s="93" t="s">
        <v>176</v>
      </c>
      <c r="D815" s="93" t="e">
        <v>#N/A</v>
      </c>
      <c r="E815" s="20" t="s">
        <v>2427</v>
      </c>
      <c r="F815" s="156" t="s">
        <v>2210</v>
      </c>
      <c r="G815" s="86" t="s">
        <v>57</v>
      </c>
      <c r="H815" s="20" t="s">
        <v>77</v>
      </c>
      <c r="I815" s="20" t="s">
        <v>158</v>
      </c>
      <c r="J815" s="20" t="s">
        <v>178</v>
      </c>
      <c r="K815" s="20" t="s">
        <v>159</v>
      </c>
      <c r="L815" s="20" t="s">
        <v>2433</v>
      </c>
      <c r="M815" s="95" t="s">
        <v>2429</v>
      </c>
      <c r="N815" s="93" t="s">
        <v>502</v>
      </c>
      <c r="O815" s="20" t="s">
        <v>163</v>
      </c>
      <c r="P815" s="20"/>
      <c r="Q815" s="93" t="s">
        <v>2431</v>
      </c>
      <c r="R815" s="95"/>
      <c r="S815" s="20"/>
      <c r="T815" s="20"/>
      <c r="U815" s="20"/>
    </row>
    <row r="816" spans="1:21" s="93" customFormat="1" ht="176">
      <c r="A816" s="94">
        <v>8210</v>
      </c>
      <c r="C816" s="93" t="s">
        <v>155</v>
      </c>
      <c r="D816" s="93" t="e">
        <v>#N/A</v>
      </c>
      <c r="E816" s="20" t="s">
        <v>2215</v>
      </c>
      <c r="F816" s="156" t="s">
        <v>2210</v>
      </c>
      <c r="G816" s="86" t="s">
        <v>57</v>
      </c>
      <c r="H816" s="20" t="s">
        <v>67</v>
      </c>
      <c r="I816" s="20" t="s">
        <v>158</v>
      </c>
      <c r="J816" s="20" t="s">
        <v>178</v>
      </c>
      <c r="K816" s="20" t="s">
        <v>166</v>
      </c>
      <c r="L816" s="20" t="s">
        <v>2434</v>
      </c>
      <c r="M816" s="95" t="s">
        <v>2435</v>
      </c>
      <c r="O816" s="20" t="s">
        <v>163</v>
      </c>
      <c r="P816" s="20"/>
      <c r="Q816" s="93" t="s">
        <v>2318</v>
      </c>
      <c r="R816" s="95" t="s">
        <v>2436</v>
      </c>
      <c r="S816" s="20" t="s">
        <v>2437</v>
      </c>
      <c r="T816" s="20" t="s">
        <v>2438</v>
      </c>
      <c r="U816" s="20"/>
    </row>
    <row r="817" spans="1:21" s="93" customFormat="1" ht="176">
      <c r="A817" s="94" t="s">
        <v>2436</v>
      </c>
      <c r="C817" s="93" t="s">
        <v>155</v>
      </c>
      <c r="D817" s="93" t="e">
        <v>#N/A</v>
      </c>
      <c r="E817" s="20" t="s">
        <v>2215</v>
      </c>
      <c r="F817" s="156" t="s">
        <v>2210</v>
      </c>
      <c r="G817" s="86" t="s">
        <v>57</v>
      </c>
      <c r="H817" s="20" t="s">
        <v>67</v>
      </c>
      <c r="I817" s="20" t="s">
        <v>158</v>
      </c>
      <c r="J817" s="20" t="s">
        <v>178</v>
      </c>
      <c r="K817" s="20" t="s">
        <v>159</v>
      </c>
      <c r="L817" s="20" t="s">
        <v>2439</v>
      </c>
      <c r="M817" s="95" t="s">
        <v>2435</v>
      </c>
      <c r="N817" s="93" t="s">
        <v>502</v>
      </c>
      <c r="O817" s="20" t="s">
        <v>163</v>
      </c>
      <c r="P817" s="20"/>
      <c r="Q817" s="93" t="s">
        <v>2318</v>
      </c>
      <c r="R817" s="95"/>
      <c r="S817" s="20"/>
      <c r="T817" s="20"/>
      <c r="U817" s="20"/>
    </row>
    <row r="818" spans="1:21" s="93" customFormat="1" ht="176">
      <c r="A818" s="94" t="s">
        <v>2440</v>
      </c>
      <c r="C818" s="93" t="s">
        <v>176</v>
      </c>
      <c r="D818" s="93" t="e">
        <v>#N/A</v>
      </c>
      <c r="E818" s="20" t="s">
        <v>2215</v>
      </c>
      <c r="F818" s="156" t="s">
        <v>2210</v>
      </c>
      <c r="G818" s="86" t="s">
        <v>57</v>
      </c>
      <c r="H818" s="20" t="s">
        <v>67</v>
      </c>
      <c r="I818" s="20" t="s">
        <v>158</v>
      </c>
      <c r="J818" s="20" t="s">
        <v>178</v>
      </c>
      <c r="K818" s="20" t="s">
        <v>179</v>
      </c>
      <c r="L818" s="20" t="s">
        <v>2441</v>
      </c>
      <c r="M818" s="95" t="s">
        <v>2435</v>
      </c>
      <c r="O818" s="20" t="s">
        <v>163</v>
      </c>
      <c r="P818" s="20"/>
      <c r="Q818" s="93" t="s">
        <v>2318</v>
      </c>
      <c r="R818" s="95"/>
      <c r="S818" s="20"/>
      <c r="T818" s="20"/>
      <c r="U818" s="20"/>
    </row>
    <row r="819" spans="1:21" s="93" customFormat="1" ht="176">
      <c r="A819" s="94" t="s">
        <v>2442</v>
      </c>
      <c r="C819" s="93" t="s">
        <v>168</v>
      </c>
      <c r="D819" s="93" t="e">
        <v>#N/A</v>
      </c>
      <c r="E819" s="20" t="s">
        <v>2215</v>
      </c>
      <c r="F819" s="156" t="s">
        <v>2210</v>
      </c>
      <c r="G819" s="86" t="s">
        <v>57</v>
      </c>
      <c r="H819" s="20" t="s">
        <v>67</v>
      </c>
      <c r="I819" s="20" t="s">
        <v>158</v>
      </c>
      <c r="J819" s="20" t="s">
        <v>178</v>
      </c>
      <c r="K819" s="20" t="s">
        <v>179</v>
      </c>
      <c r="L819" s="20" t="s">
        <v>2443</v>
      </c>
      <c r="M819" s="95" t="s">
        <v>2435</v>
      </c>
      <c r="N819" s="93" t="s">
        <v>338</v>
      </c>
      <c r="O819" s="20" t="s">
        <v>163</v>
      </c>
      <c r="P819" s="20"/>
      <c r="Q819" s="93" t="s">
        <v>2318</v>
      </c>
      <c r="R819" s="95"/>
      <c r="S819" s="20"/>
      <c r="T819" s="20"/>
      <c r="U819" s="20"/>
    </row>
    <row r="820" spans="1:21" s="163" customFormat="1" ht="176">
      <c r="A820" s="94" t="s">
        <v>2437</v>
      </c>
      <c r="B820" s="93"/>
      <c r="C820" s="93" t="s">
        <v>168</v>
      </c>
      <c r="D820" s="93" t="e">
        <v>#N/A</v>
      </c>
      <c r="E820" s="20" t="s">
        <v>2215</v>
      </c>
      <c r="F820" s="156" t="s">
        <v>2210</v>
      </c>
      <c r="G820" s="86" t="s">
        <v>57</v>
      </c>
      <c r="H820" s="20" t="s">
        <v>67</v>
      </c>
      <c r="I820" s="20" t="s">
        <v>158</v>
      </c>
      <c r="J820" s="20" t="s">
        <v>178</v>
      </c>
      <c r="K820" s="20" t="s">
        <v>169</v>
      </c>
      <c r="L820" s="20" t="s">
        <v>2444</v>
      </c>
      <c r="M820" s="95" t="s">
        <v>2435</v>
      </c>
      <c r="N820" s="93"/>
      <c r="O820" s="20" t="s">
        <v>163</v>
      </c>
      <c r="P820" s="20"/>
      <c r="Q820" s="93" t="s">
        <v>2318</v>
      </c>
      <c r="R820" s="95"/>
      <c r="S820" s="20"/>
      <c r="T820" s="20"/>
      <c r="U820" s="22"/>
    </row>
    <row r="821" spans="1:21" s="163" customFormat="1" ht="176">
      <c r="A821" s="94" t="s">
        <v>2438</v>
      </c>
      <c r="B821" s="93"/>
      <c r="C821" s="93" t="s">
        <v>168</v>
      </c>
      <c r="D821" s="93" t="e">
        <v>#N/A</v>
      </c>
      <c r="E821" s="20" t="s">
        <v>2215</v>
      </c>
      <c r="F821" s="156" t="s">
        <v>2210</v>
      </c>
      <c r="G821" s="86" t="s">
        <v>57</v>
      </c>
      <c r="H821" s="20" t="s">
        <v>67</v>
      </c>
      <c r="I821" s="20" t="s">
        <v>158</v>
      </c>
      <c r="J821" s="20" t="s">
        <v>178</v>
      </c>
      <c r="K821" s="20" t="s">
        <v>314</v>
      </c>
      <c r="L821" s="20" t="s">
        <v>2445</v>
      </c>
      <c r="M821" s="95" t="s">
        <v>2435</v>
      </c>
      <c r="N821" s="93"/>
      <c r="O821" s="20" t="s">
        <v>163</v>
      </c>
      <c r="P821" s="20"/>
      <c r="Q821" s="93" t="s">
        <v>2318</v>
      </c>
      <c r="R821" s="95"/>
      <c r="S821" s="20"/>
      <c r="T821" s="20"/>
      <c r="U821" s="22"/>
    </row>
    <row r="822" spans="1:21" s="93" customFormat="1" ht="176">
      <c r="A822" s="94">
        <v>8215</v>
      </c>
      <c r="C822" s="93" t="s">
        <v>176</v>
      </c>
      <c r="D822" s="93" t="e">
        <v>#N/A</v>
      </c>
      <c r="E822" s="20" t="s">
        <v>2215</v>
      </c>
      <c r="F822" s="156" t="s">
        <v>2210</v>
      </c>
      <c r="G822" s="86" t="s">
        <v>57</v>
      </c>
      <c r="H822" s="20" t="s">
        <v>67</v>
      </c>
      <c r="I822" s="20" t="s">
        <v>158</v>
      </c>
      <c r="J822" s="20" t="s">
        <v>178</v>
      </c>
      <c r="K822" s="20" t="s">
        <v>179</v>
      </c>
      <c r="L822" s="20" t="s">
        <v>2446</v>
      </c>
      <c r="M822" s="95" t="s">
        <v>2435</v>
      </c>
      <c r="N822" s="93" t="s">
        <v>2447</v>
      </c>
      <c r="O822" s="20" t="s">
        <v>163</v>
      </c>
      <c r="P822" s="20"/>
      <c r="Q822" s="93" t="s">
        <v>2318</v>
      </c>
      <c r="R822" s="95"/>
      <c r="S822" s="20"/>
      <c r="T822" s="20"/>
      <c r="U822" s="20"/>
    </row>
    <row r="823" spans="1:21" s="93" customFormat="1" ht="147">
      <c r="A823" s="94">
        <v>8220</v>
      </c>
      <c r="C823" s="93" t="s">
        <v>176</v>
      </c>
      <c r="D823" s="93" t="e">
        <v>#N/A</v>
      </c>
      <c r="E823" s="20" t="s">
        <v>2215</v>
      </c>
      <c r="F823" s="156" t="s">
        <v>2210</v>
      </c>
      <c r="G823" s="86" t="s">
        <v>57</v>
      </c>
      <c r="H823" s="20" t="s">
        <v>67</v>
      </c>
      <c r="I823" s="20" t="s">
        <v>158</v>
      </c>
      <c r="J823" s="20" t="s">
        <v>178</v>
      </c>
      <c r="K823" s="20" t="s">
        <v>166</v>
      </c>
      <c r="L823" s="20" t="s">
        <v>2448</v>
      </c>
      <c r="M823" s="95" t="s">
        <v>2449</v>
      </c>
      <c r="N823" s="93" t="s">
        <v>2450</v>
      </c>
      <c r="O823" s="20" t="s">
        <v>163</v>
      </c>
      <c r="P823" s="20"/>
      <c r="Q823" s="93" t="s">
        <v>2321</v>
      </c>
      <c r="R823" s="95" t="s">
        <v>2451</v>
      </c>
      <c r="S823" s="20"/>
      <c r="T823" s="20"/>
      <c r="U823" s="20"/>
    </row>
    <row r="824" spans="1:21" s="93" customFormat="1" ht="147">
      <c r="A824" s="94" t="s">
        <v>2451</v>
      </c>
      <c r="C824" s="93" t="s">
        <v>176</v>
      </c>
      <c r="D824" s="93" t="e">
        <v>#N/A</v>
      </c>
      <c r="E824" s="20" t="s">
        <v>2215</v>
      </c>
      <c r="F824" s="156" t="s">
        <v>2210</v>
      </c>
      <c r="G824" s="86" t="s">
        <v>57</v>
      </c>
      <c r="H824" s="20" t="s">
        <v>67</v>
      </c>
      <c r="I824" s="20" t="s">
        <v>158</v>
      </c>
      <c r="J824" s="20" t="s">
        <v>178</v>
      </c>
      <c r="K824" s="20" t="s">
        <v>159</v>
      </c>
      <c r="L824" s="20" t="s">
        <v>2452</v>
      </c>
      <c r="M824" s="95" t="s">
        <v>2449</v>
      </c>
      <c r="N824" s="93" t="s">
        <v>2453</v>
      </c>
      <c r="O824" s="20" t="s">
        <v>163</v>
      </c>
      <c r="P824" s="20"/>
      <c r="Q824" s="93" t="s">
        <v>2321</v>
      </c>
      <c r="R824" s="95"/>
      <c r="S824" s="20"/>
      <c r="T824" s="20"/>
      <c r="U824" s="20"/>
    </row>
    <row r="825" spans="1:21" s="93" customFormat="1" ht="205">
      <c r="A825" s="162">
        <v>8255</v>
      </c>
      <c r="B825" s="163"/>
      <c r="C825" s="163" t="e">
        <v>#N/A</v>
      </c>
      <c r="D825" s="163" t="e">
        <v>#N/A</v>
      </c>
      <c r="E825" s="84" t="s">
        <v>2215</v>
      </c>
      <c r="F825" s="164" t="s">
        <v>2210</v>
      </c>
      <c r="G825" s="151" t="s">
        <v>57</v>
      </c>
      <c r="H825" s="84" t="s">
        <v>67</v>
      </c>
      <c r="I825" s="84" t="s">
        <v>437</v>
      </c>
      <c r="J825" s="84" t="s">
        <v>178</v>
      </c>
      <c r="K825" s="84" t="s">
        <v>166</v>
      </c>
      <c r="L825" s="84" t="s">
        <v>2454</v>
      </c>
      <c r="M825" s="165" t="s">
        <v>2455</v>
      </c>
      <c r="N825" s="163" t="s">
        <v>2430</v>
      </c>
      <c r="O825" s="84" t="s">
        <v>163</v>
      </c>
      <c r="P825" s="84" t="s">
        <v>481</v>
      </c>
      <c r="Q825" s="163" t="s">
        <v>2321</v>
      </c>
      <c r="R825" s="165" t="s">
        <v>2456</v>
      </c>
      <c r="S825" s="84"/>
      <c r="T825" s="84"/>
      <c r="U825" s="163" t="s">
        <v>634</v>
      </c>
    </row>
    <row r="826" spans="1:21" s="93" customFormat="1" ht="205">
      <c r="A826" s="162" t="s">
        <v>2456</v>
      </c>
      <c r="B826" s="163"/>
      <c r="C826" s="163" t="e">
        <v>#N/A</v>
      </c>
      <c r="D826" s="163" t="e">
        <v>#N/A</v>
      </c>
      <c r="E826" s="84" t="s">
        <v>2215</v>
      </c>
      <c r="F826" s="164" t="s">
        <v>2210</v>
      </c>
      <c r="G826" s="151" t="s">
        <v>57</v>
      </c>
      <c r="H826" s="84" t="s">
        <v>67</v>
      </c>
      <c r="I826" s="84" t="s">
        <v>437</v>
      </c>
      <c r="J826" s="84" t="s">
        <v>178</v>
      </c>
      <c r="K826" s="84" t="s">
        <v>159</v>
      </c>
      <c r="L826" s="84" t="s">
        <v>2457</v>
      </c>
      <c r="M826" s="165" t="s">
        <v>2455</v>
      </c>
      <c r="N826" s="163" t="s">
        <v>502</v>
      </c>
      <c r="O826" s="84" t="s">
        <v>163</v>
      </c>
      <c r="P826" s="84"/>
      <c r="Q826" s="163" t="s">
        <v>2321</v>
      </c>
      <c r="R826" s="165"/>
      <c r="S826" s="84"/>
      <c r="T826" s="84"/>
      <c r="U826" s="163" t="s">
        <v>634</v>
      </c>
    </row>
    <row r="827" spans="1:21" s="183" customFormat="1" ht="118">
      <c r="A827" s="203">
        <v>8305</v>
      </c>
      <c r="C827" s="183" t="s">
        <v>491</v>
      </c>
      <c r="D827" s="183" t="e">
        <v>#N/A</v>
      </c>
      <c r="E827" s="177" t="s">
        <v>2215</v>
      </c>
      <c r="F827" s="204" t="s">
        <v>2210</v>
      </c>
      <c r="G827" s="169" t="s">
        <v>57</v>
      </c>
      <c r="H827" s="177" t="s">
        <v>67</v>
      </c>
      <c r="I827" s="177" t="s">
        <v>491</v>
      </c>
      <c r="J827" s="177" t="s">
        <v>178</v>
      </c>
      <c r="K827" s="177" t="s">
        <v>166</v>
      </c>
      <c r="L827" s="177" t="s">
        <v>2458</v>
      </c>
      <c r="M827" s="205" t="s">
        <v>2459</v>
      </c>
      <c r="N827" s="183" t="s">
        <v>2430</v>
      </c>
      <c r="O827" s="177" t="s">
        <v>163</v>
      </c>
      <c r="P827" s="177" t="s">
        <v>481</v>
      </c>
      <c r="Q827" s="183" t="s">
        <v>2460</v>
      </c>
      <c r="R827" s="205" t="s">
        <v>2461</v>
      </c>
      <c r="S827" s="177"/>
      <c r="T827" s="177"/>
      <c r="U827" s="172" t="s">
        <v>496</v>
      </c>
    </row>
    <row r="828" spans="1:21" s="163" customFormat="1" ht="118">
      <c r="A828" s="162" t="s">
        <v>2461</v>
      </c>
      <c r="C828" s="163" t="s">
        <v>443</v>
      </c>
      <c r="D828" s="163" t="e">
        <v>#N/A</v>
      </c>
      <c r="E828" s="84" t="s">
        <v>2215</v>
      </c>
      <c r="F828" s="164" t="s">
        <v>2210</v>
      </c>
      <c r="G828" s="151" t="s">
        <v>57</v>
      </c>
      <c r="H828" s="84" t="s">
        <v>67</v>
      </c>
      <c r="I828" s="84" t="s">
        <v>437</v>
      </c>
      <c r="J828" s="84" t="s">
        <v>178</v>
      </c>
      <c r="K828" s="84" t="s">
        <v>159</v>
      </c>
      <c r="L828" s="84" t="s">
        <v>2462</v>
      </c>
      <c r="M828" s="165" t="s">
        <v>2463</v>
      </c>
      <c r="N828" s="163" t="s">
        <v>502</v>
      </c>
      <c r="O828" s="84" t="s">
        <v>163</v>
      </c>
      <c r="P828" s="84"/>
      <c r="Q828" s="163" t="s">
        <v>2460</v>
      </c>
      <c r="R828" s="165"/>
      <c r="S828" s="84"/>
      <c r="T828" s="84"/>
      <c r="U828" s="84" t="s">
        <v>631</v>
      </c>
    </row>
    <row r="829" spans="1:21" s="183" customFormat="1" ht="161.5">
      <c r="A829" s="94" t="s">
        <v>2464</v>
      </c>
      <c r="B829" s="93"/>
      <c r="C829" s="93" t="s">
        <v>154</v>
      </c>
      <c r="D829" s="93" t="e">
        <v>#N/A</v>
      </c>
      <c r="E829" s="20" t="s">
        <v>2427</v>
      </c>
      <c r="F829" s="156" t="s">
        <v>2210</v>
      </c>
      <c r="G829" s="86" t="s">
        <v>57</v>
      </c>
      <c r="H829" s="20" t="s">
        <v>67</v>
      </c>
      <c r="I829" s="20" t="s">
        <v>158</v>
      </c>
      <c r="J829" s="20" t="s">
        <v>178</v>
      </c>
      <c r="K829" s="20" t="s">
        <v>166</v>
      </c>
      <c r="L829" s="20" t="s">
        <v>2465</v>
      </c>
      <c r="M829" s="95" t="s">
        <v>2466</v>
      </c>
      <c r="N829" s="93" t="s">
        <v>2430</v>
      </c>
      <c r="O829" s="20" t="s">
        <v>163</v>
      </c>
      <c r="P829" s="20" t="s">
        <v>481</v>
      </c>
      <c r="Q829" s="93" t="s">
        <v>2467</v>
      </c>
      <c r="R829" s="95" t="s">
        <v>2468</v>
      </c>
      <c r="S829" s="20"/>
      <c r="T829" s="20"/>
      <c r="U829" s="20"/>
    </row>
    <row r="830" spans="1:21" s="93" customFormat="1" ht="161.5">
      <c r="A830" s="94" t="s">
        <v>2468</v>
      </c>
      <c r="C830" s="93" t="s">
        <v>168</v>
      </c>
      <c r="D830" s="93" t="e">
        <v>#N/A</v>
      </c>
      <c r="E830" s="20" t="s">
        <v>2427</v>
      </c>
      <c r="F830" s="156" t="s">
        <v>2210</v>
      </c>
      <c r="G830" s="86" t="s">
        <v>57</v>
      </c>
      <c r="H830" s="20" t="s">
        <v>67</v>
      </c>
      <c r="I830" s="20" t="s">
        <v>158</v>
      </c>
      <c r="J830" s="20" t="s">
        <v>178</v>
      </c>
      <c r="K830" s="20" t="s">
        <v>159</v>
      </c>
      <c r="L830" s="20" t="s">
        <v>2469</v>
      </c>
      <c r="M830" s="95" t="s">
        <v>2466</v>
      </c>
      <c r="N830" s="93" t="s">
        <v>502</v>
      </c>
      <c r="O830" s="20" t="s">
        <v>163</v>
      </c>
      <c r="P830" s="20"/>
      <c r="Q830" s="93" t="s">
        <v>2467</v>
      </c>
      <c r="R830" s="95"/>
      <c r="S830" s="20"/>
      <c r="T830" s="20"/>
      <c r="U830" s="20"/>
    </row>
    <row r="831" spans="1:21" s="183" customFormat="1" ht="161.5">
      <c r="A831" s="203">
        <v>8320</v>
      </c>
      <c r="C831" s="183" t="s">
        <v>491</v>
      </c>
      <c r="D831" s="183" t="e">
        <v>#N/A</v>
      </c>
      <c r="E831" s="177" t="s">
        <v>2427</v>
      </c>
      <c r="F831" s="204" t="s">
        <v>2210</v>
      </c>
      <c r="G831" s="169" t="s">
        <v>57</v>
      </c>
      <c r="H831" s="177" t="s">
        <v>67</v>
      </c>
      <c r="I831" s="177" t="s">
        <v>491</v>
      </c>
      <c r="J831" s="177" t="s">
        <v>178</v>
      </c>
      <c r="K831" s="177" t="s">
        <v>166</v>
      </c>
      <c r="L831" s="177" t="s">
        <v>2470</v>
      </c>
      <c r="M831" s="205" t="s">
        <v>2471</v>
      </c>
      <c r="N831" s="183" t="s">
        <v>2430</v>
      </c>
      <c r="O831" s="177" t="s">
        <v>163</v>
      </c>
      <c r="P831" s="177" t="s">
        <v>481</v>
      </c>
      <c r="Q831" s="183" t="s">
        <v>2472</v>
      </c>
      <c r="R831" s="205" t="s">
        <v>2473</v>
      </c>
      <c r="S831" s="177"/>
      <c r="T831" s="177"/>
      <c r="U831" s="172" t="s">
        <v>496</v>
      </c>
    </row>
    <row r="832" spans="1:21" s="183" customFormat="1" ht="147">
      <c r="A832" s="203" t="s">
        <v>2473</v>
      </c>
      <c r="C832" s="183" t="s">
        <v>491</v>
      </c>
      <c r="D832" s="183" t="e">
        <v>#N/A</v>
      </c>
      <c r="E832" s="177" t="s">
        <v>2427</v>
      </c>
      <c r="F832" s="204" t="s">
        <v>2210</v>
      </c>
      <c r="G832" s="169" t="s">
        <v>57</v>
      </c>
      <c r="H832" s="177" t="s">
        <v>67</v>
      </c>
      <c r="I832" s="177" t="s">
        <v>491</v>
      </c>
      <c r="J832" s="177" t="s">
        <v>178</v>
      </c>
      <c r="K832" s="177" t="s">
        <v>159</v>
      </c>
      <c r="L832" s="177" t="s">
        <v>2474</v>
      </c>
      <c r="M832" s="205" t="s">
        <v>2475</v>
      </c>
      <c r="N832" s="183" t="s">
        <v>502</v>
      </c>
      <c r="O832" s="177" t="s">
        <v>163</v>
      </c>
      <c r="P832" s="177"/>
      <c r="Q832" s="183" t="s">
        <v>2472</v>
      </c>
      <c r="R832" s="205"/>
      <c r="S832" s="177"/>
      <c r="T832" s="177"/>
      <c r="U832" s="172" t="s">
        <v>496</v>
      </c>
    </row>
    <row r="833" spans="1:21" s="163" customFormat="1" ht="190.5">
      <c r="A833" s="162">
        <v>8325</v>
      </c>
      <c r="C833" s="163" t="s">
        <v>443</v>
      </c>
      <c r="D833" s="163" t="e">
        <v>#N/A</v>
      </c>
      <c r="E833" s="84" t="s">
        <v>2427</v>
      </c>
      <c r="F833" s="164" t="s">
        <v>2210</v>
      </c>
      <c r="G833" s="151" t="s">
        <v>57</v>
      </c>
      <c r="H833" s="84" t="s">
        <v>67</v>
      </c>
      <c r="I833" s="84" t="s">
        <v>437</v>
      </c>
      <c r="J833" s="84" t="s">
        <v>178</v>
      </c>
      <c r="K833" s="84" t="s">
        <v>166</v>
      </c>
      <c r="L833" s="84" t="s">
        <v>2476</v>
      </c>
      <c r="M833" s="165" t="s">
        <v>2477</v>
      </c>
      <c r="N833" s="163" t="s">
        <v>2430</v>
      </c>
      <c r="O833" s="84" t="s">
        <v>163</v>
      </c>
      <c r="P833" s="84" t="s">
        <v>481</v>
      </c>
      <c r="Q833" s="163" t="s">
        <v>2472</v>
      </c>
      <c r="R833" s="165" t="s">
        <v>2478</v>
      </c>
      <c r="S833" s="84"/>
      <c r="T833" s="84"/>
      <c r="U833" s="84" t="s">
        <v>631</v>
      </c>
    </row>
    <row r="834" spans="1:21" s="163" customFormat="1" ht="190.5">
      <c r="A834" s="162" t="s">
        <v>2478</v>
      </c>
      <c r="C834" s="163" t="s">
        <v>443</v>
      </c>
      <c r="D834" s="163" t="e">
        <v>#N/A</v>
      </c>
      <c r="E834" s="84"/>
      <c r="F834" s="164" t="s">
        <v>2210</v>
      </c>
      <c r="G834" s="151" t="s">
        <v>57</v>
      </c>
      <c r="H834" s="84" t="s">
        <v>67</v>
      </c>
      <c r="I834" s="84" t="s">
        <v>437</v>
      </c>
      <c r="J834" s="84" t="s">
        <v>178</v>
      </c>
      <c r="K834" s="84" t="s">
        <v>159</v>
      </c>
      <c r="L834" s="84" t="s">
        <v>2479</v>
      </c>
      <c r="M834" s="165" t="s">
        <v>2477</v>
      </c>
      <c r="N834" s="163" t="s">
        <v>502</v>
      </c>
      <c r="O834" s="84" t="s">
        <v>163</v>
      </c>
      <c r="P834" s="84"/>
      <c r="Q834" s="163" t="s">
        <v>2472</v>
      </c>
      <c r="R834" s="165"/>
      <c r="S834" s="84"/>
      <c r="T834" s="84"/>
      <c r="U834" s="84" t="s">
        <v>631</v>
      </c>
    </row>
    <row r="835" spans="1:21" s="93" customFormat="1" ht="89">
      <c r="A835" s="94">
        <v>8404</v>
      </c>
      <c r="C835" s="93" t="s">
        <v>168</v>
      </c>
      <c r="D835" s="93" t="e">
        <v>#N/A</v>
      </c>
      <c r="E835" s="20" t="s">
        <v>2215</v>
      </c>
      <c r="F835" s="156" t="s">
        <v>2210</v>
      </c>
      <c r="G835" s="86" t="s">
        <v>57</v>
      </c>
      <c r="H835" s="20" t="s">
        <v>67</v>
      </c>
      <c r="I835" s="20" t="s">
        <v>158</v>
      </c>
      <c r="J835" s="20" t="s">
        <v>178</v>
      </c>
      <c r="K835" s="20" t="s">
        <v>159</v>
      </c>
      <c r="L835" s="20" t="s">
        <v>2480</v>
      </c>
      <c r="M835" s="95" t="s">
        <v>2481</v>
      </c>
      <c r="N835" s="93" t="s">
        <v>2482</v>
      </c>
      <c r="O835" s="20" t="s">
        <v>163</v>
      </c>
      <c r="P835" s="20"/>
      <c r="Q835" s="93" t="s">
        <v>2321</v>
      </c>
      <c r="R835" s="95"/>
      <c r="S835" s="20"/>
      <c r="T835" s="20"/>
      <c r="U835" s="20"/>
    </row>
    <row r="836" spans="1:21" s="93" customFormat="1" ht="89">
      <c r="A836" s="94">
        <v>8405</v>
      </c>
      <c r="C836" s="93" t="s">
        <v>154</v>
      </c>
      <c r="D836" s="93" t="e">
        <v>#N/A</v>
      </c>
      <c r="E836" s="20" t="s">
        <v>2215</v>
      </c>
      <c r="F836" s="156" t="s">
        <v>2210</v>
      </c>
      <c r="G836" s="86" t="s">
        <v>57</v>
      </c>
      <c r="H836" s="20" t="s">
        <v>67</v>
      </c>
      <c r="I836" s="20" t="s">
        <v>158</v>
      </c>
      <c r="J836" s="20" t="s">
        <v>178</v>
      </c>
      <c r="K836" s="20" t="s">
        <v>166</v>
      </c>
      <c r="L836" s="20" t="s">
        <v>2483</v>
      </c>
      <c r="M836" s="95" t="s">
        <v>2481</v>
      </c>
      <c r="N836" s="93" t="s">
        <v>2484</v>
      </c>
      <c r="O836" s="20" t="s">
        <v>163</v>
      </c>
      <c r="P836" s="20" t="s">
        <v>481</v>
      </c>
      <c r="Q836" s="93" t="s">
        <v>2321</v>
      </c>
      <c r="R836" s="95">
        <v>8404</v>
      </c>
      <c r="S836" s="20" t="s">
        <v>2485</v>
      </c>
      <c r="T836" s="20"/>
      <c r="U836" s="20"/>
    </row>
    <row r="837" spans="1:21" s="93" customFormat="1" ht="89">
      <c r="A837" s="94" t="s">
        <v>2486</v>
      </c>
      <c r="C837" s="93" t="s">
        <v>168</v>
      </c>
      <c r="D837" s="93" t="e">
        <v>#N/A</v>
      </c>
      <c r="E837" s="20" t="s">
        <v>2215</v>
      </c>
      <c r="F837" s="156" t="s">
        <v>2210</v>
      </c>
      <c r="G837" s="86" t="s">
        <v>57</v>
      </c>
      <c r="H837" s="20" t="s">
        <v>67</v>
      </c>
      <c r="I837" s="20" t="s">
        <v>158</v>
      </c>
      <c r="J837" s="20" t="s">
        <v>178</v>
      </c>
      <c r="K837" s="20" t="s">
        <v>179</v>
      </c>
      <c r="L837" s="20" t="s">
        <v>2487</v>
      </c>
      <c r="M837" s="95" t="s">
        <v>2481</v>
      </c>
      <c r="N837" s="93" t="s">
        <v>2484</v>
      </c>
      <c r="O837" s="20" t="s">
        <v>163</v>
      </c>
      <c r="P837" s="20" t="s">
        <v>481</v>
      </c>
      <c r="Q837" s="93" t="s">
        <v>2321</v>
      </c>
      <c r="R837" s="95"/>
      <c r="S837" s="20"/>
      <c r="T837" s="20"/>
      <c r="U837" s="20"/>
    </row>
    <row r="838" spans="1:21" s="183" customFormat="1" ht="89">
      <c r="A838" s="203" t="s">
        <v>2488</v>
      </c>
      <c r="C838" s="183" t="s">
        <v>491</v>
      </c>
      <c r="D838" s="183" t="e">
        <v>#N/A</v>
      </c>
      <c r="E838" s="177" t="s">
        <v>2215</v>
      </c>
      <c r="F838" s="204" t="s">
        <v>2210</v>
      </c>
      <c r="G838" s="169" t="s">
        <v>57</v>
      </c>
      <c r="H838" s="177" t="s">
        <v>67</v>
      </c>
      <c r="I838" s="177" t="s">
        <v>491</v>
      </c>
      <c r="J838" s="177" t="s">
        <v>178</v>
      </c>
      <c r="K838" s="177" t="s">
        <v>179</v>
      </c>
      <c r="L838" s="177" t="s">
        <v>2489</v>
      </c>
      <c r="M838" s="205" t="s">
        <v>2490</v>
      </c>
      <c r="N838" s="183" t="s">
        <v>2491</v>
      </c>
      <c r="O838" s="177" t="s">
        <v>163</v>
      </c>
      <c r="P838" s="177" t="s">
        <v>481</v>
      </c>
      <c r="Q838" s="183" t="s">
        <v>2321</v>
      </c>
      <c r="R838" s="205"/>
      <c r="S838" s="177"/>
      <c r="T838" s="177"/>
      <c r="U838" s="172" t="s">
        <v>496</v>
      </c>
    </row>
    <row r="839" spans="1:21" s="93" customFormat="1" ht="89">
      <c r="A839" s="94" t="s">
        <v>2485</v>
      </c>
      <c r="C839" s="93" t="s">
        <v>168</v>
      </c>
      <c r="D839" s="93" t="e">
        <v>#N/A</v>
      </c>
      <c r="E839" s="20" t="s">
        <v>2215</v>
      </c>
      <c r="F839" s="156" t="s">
        <v>2210</v>
      </c>
      <c r="G839" s="86" t="s">
        <v>57</v>
      </c>
      <c r="H839" s="20" t="s">
        <v>67</v>
      </c>
      <c r="I839" s="20" t="s">
        <v>158</v>
      </c>
      <c r="J839" s="20" t="s">
        <v>178</v>
      </c>
      <c r="K839" s="20" t="s">
        <v>169</v>
      </c>
      <c r="L839" s="20" t="s">
        <v>2492</v>
      </c>
      <c r="M839" s="95" t="s">
        <v>2481</v>
      </c>
      <c r="N839" s="93" t="s">
        <v>2484</v>
      </c>
      <c r="O839" s="20" t="s">
        <v>163</v>
      </c>
      <c r="P839" s="20" t="s">
        <v>481</v>
      </c>
      <c r="Q839" s="93" t="s">
        <v>2321</v>
      </c>
      <c r="R839" s="95"/>
      <c r="S839" s="20"/>
      <c r="T839" s="20"/>
      <c r="U839" s="20"/>
    </row>
    <row r="840" spans="1:21" s="93" customFormat="1" ht="89">
      <c r="A840" s="94">
        <v>8406</v>
      </c>
      <c r="C840" s="93" t="s">
        <v>154</v>
      </c>
      <c r="D840" s="93" t="e">
        <v>#N/A</v>
      </c>
      <c r="E840" s="20" t="s">
        <v>2215</v>
      </c>
      <c r="F840" s="156" t="s">
        <v>2210</v>
      </c>
      <c r="G840" s="86" t="s">
        <v>57</v>
      </c>
      <c r="H840" s="20" t="s">
        <v>67</v>
      </c>
      <c r="I840" s="20" t="s">
        <v>158</v>
      </c>
      <c r="J840" s="20" t="s">
        <v>178</v>
      </c>
      <c r="K840" s="20" t="s">
        <v>166</v>
      </c>
      <c r="L840" s="20" t="s">
        <v>2493</v>
      </c>
      <c r="M840" s="95" t="s">
        <v>2481</v>
      </c>
      <c r="N840" s="93" t="s">
        <v>2494</v>
      </c>
      <c r="O840" s="20" t="s">
        <v>163</v>
      </c>
      <c r="P840" s="20" t="s">
        <v>481</v>
      </c>
      <c r="Q840" s="93" t="s">
        <v>2321</v>
      </c>
      <c r="R840" s="95" t="s">
        <v>2495</v>
      </c>
      <c r="S840" s="20"/>
      <c r="T840" s="20"/>
      <c r="U840" s="20"/>
    </row>
    <row r="841" spans="1:21" s="93" customFormat="1" ht="89">
      <c r="A841" s="94" t="s">
        <v>2495</v>
      </c>
      <c r="C841" s="93" t="s">
        <v>168</v>
      </c>
      <c r="D841" s="93" t="e">
        <v>#N/A</v>
      </c>
      <c r="E841" s="20" t="s">
        <v>2215</v>
      </c>
      <c r="F841" s="156" t="s">
        <v>2210</v>
      </c>
      <c r="G841" s="86" t="s">
        <v>57</v>
      </c>
      <c r="H841" s="20" t="s">
        <v>67</v>
      </c>
      <c r="I841" s="20" t="s">
        <v>158</v>
      </c>
      <c r="J841" s="20" t="s">
        <v>178</v>
      </c>
      <c r="K841" s="20" t="s">
        <v>159</v>
      </c>
      <c r="L841" s="20" t="s">
        <v>2496</v>
      </c>
      <c r="M841" s="95" t="s">
        <v>2481</v>
      </c>
      <c r="N841" s="93" t="s">
        <v>2497</v>
      </c>
      <c r="O841" s="20" t="s">
        <v>163</v>
      </c>
      <c r="P841" s="20"/>
      <c r="Q841" s="93" t="s">
        <v>2321</v>
      </c>
      <c r="R841" s="95"/>
      <c r="S841" s="20"/>
      <c r="T841" s="20"/>
      <c r="U841" s="20"/>
    </row>
    <row r="842" spans="1:21" s="183" customFormat="1" ht="89">
      <c r="A842" s="203">
        <v>8407</v>
      </c>
      <c r="C842" s="183" t="s">
        <v>491</v>
      </c>
      <c r="D842" s="183" t="e">
        <v>#N/A</v>
      </c>
      <c r="E842" s="177" t="s">
        <v>2215</v>
      </c>
      <c r="F842" s="204" t="s">
        <v>2210</v>
      </c>
      <c r="G842" s="169" t="s">
        <v>57</v>
      </c>
      <c r="H842" s="177" t="s">
        <v>67</v>
      </c>
      <c r="I842" s="177" t="s">
        <v>491</v>
      </c>
      <c r="J842" s="177" t="s">
        <v>178</v>
      </c>
      <c r="K842" s="177" t="s">
        <v>159</v>
      </c>
      <c r="L842" s="177" t="s">
        <v>2498</v>
      </c>
      <c r="M842" s="205" t="s">
        <v>2490</v>
      </c>
      <c r="N842" s="183" t="s">
        <v>2499</v>
      </c>
      <c r="O842" s="177" t="s">
        <v>163</v>
      </c>
      <c r="P842" s="177"/>
      <c r="Q842" s="183" t="s">
        <v>2321</v>
      </c>
      <c r="R842" s="205"/>
      <c r="S842" s="177"/>
      <c r="T842" s="177"/>
      <c r="U842" s="172" t="s">
        <v>496</v>
      </c>
    </row>
    <row r="843" spans="1:21" s="93" customFormat="1" ht="147">
      <c r="A843" s="94">
        <v>8408</v>
      </c>
      <c r="C843" s="93" t="s">
        <v>176</v>
      </c>
      <c r="D843" s="93" t="e">
        <v>#N/A</v>
      </c>
      <c r="E843" s="20" t="s">
        <v>2215</v>
      </c>
      <c r="F843" s="156" t="s">
        <v>2210</v>
      </c>
      <c r="G843" s="86" t="s">
        <v>57</v>
      </c>
      <c r="H843" s="20" t="s">
        <v>67</v>
      </c>
      <c r="I843" s="20" t="s">
        <v>158</v>
      </c>
      <c r="J843" s="20" t="s">
        <v>178</v>
      </c>
      <c r="K843" s="20" t="s">
        <v>179</v>
      </c>
      <c r="L843" s="20" t="s">
        <v>2500</v>
      </c>
      <c r="M843" s="95" t="s">
        <v>2501</v>
      </c>
      <c r="O843" s="20" t="s">
        <v>163</v>
      </c>
      <c r="P843" s="20" t="s">
        <v>481</v>
      </c>
      <c r="Q843" s="93" t="s">
        <v>2321</v>
      </c>
      <c r="R843" s="95"/>
      <c r="S843" s="20"/>
      <c r="T843" s="20"/>
      <c r="U843" s="20"/>
    </row>
    <row r="844" spans="1:21" s="183" customFormat="1" ht="161.5">
      <c r="A844" s="203">
        <v>8409</v>
      </c>
      <c r="C844" s="183" t="s">
        <v>491</v>
      </c>
      <c r="D844" s="183" t="e">
        <v>#N/A</v>
      </c>
      <c r="E844" s="177" t="s">
        <v>2215</v>
      </c>
      <c r="F844" s="204" t="s">
        <v>2210</v>
      </c>
      <c r="G844" s="169" t="s">
        <v>57</v>
      </c>
      <c r="H844" s="177" t="s">
        <v>67</v>
      </c>
      <c r="I844" s="177" t="s">
        <v>491</v>
      </c>
      <c r="J844" s="177" t="s">
        <v>178</v>
      </c>
      <c r="K844" s="177" t="s">
        <v>179</v>
      </c>
      <c r="L844" s="177" t="s">
        <v>2502</v>
      </c>
      <c r="M844" s="205" t="s">
        <v>2503</v>
      </c>
      <c r="O844" s="177" t="s">
        <v>163</v>
      </c>
      <c r="P844" s="177" t="s">
        <v>481</v>
      </c>
      <c r="Q844" s="183" t="s">
        <v>2321</v>
      </c>
      <c r="R844" s="205"/>
      <c r="S844" s="177"/>
      <c r="T844" s="177"/>
      <c r="U844" s="172" t="s">
        <v>496</v>
      </c>
    </row>
    <row r="845" spans="1:21" s="93" customFormat="1" ht="132.5">
      <c r="A845" s="94">
        <v>8413</v>
      </c>
      <c r="C845" s="93" t="s">
        <v>154</v>
      </c>
      <c r="D845" s="93" t="e">
        <v>#N/A</v>
      </c>
      <c r="E845" s="20" t="s">
        <v>2504</v>
      </c>
      <c r="F845" s="156" t="s">
        <v>2210</v>
      </c>
      <c r="G845" s="86" t="s">
        <v>57</v>
      </c>
      <c r="H845" s="20" t="s">
        <v>67</v>
      </c>
      <c r="I845" s="20" t="s">
        <v>158</v>
      </c>
      <c r="J845" s="20" t="s">
        <v>178</v>
      </c>
      <c r="K845" s="20" t="s">
        <v>166</v>
      </c>
      <c r="L845" s="20" t="s">
        <v>2505</v>
      </c>
      <c r="M845" s="95" t="s">
        <v>2506</v>
      </c>
      <c r="N845" s="93" t="s">
        <v>2430</v>
      </c>
      <c r="O845" s="20" t="s">
        <v>163</v>
      </c>
      <c r="P845" s="20"/>
      <c r="Q845" s="93" t="s">
        <v>2318</v>
      </c>
      <c r="R845" s="95" t="s">
        <v>2507</v>
      </c>
      <c r="S845" s="20"/>
      <c r="T845" s="20"/>
      <c r="U845" s="20"/>
    </row>
    <row r="846" spans="1:21" s="93" customFormat="1" ht="132.5">
      <c r="A846" s="94" t="s">
        <v>2507</v>
      </c>
      <c r="C846" s="93" t="s">
        <v>168</v>
      </c>
      <c r="D846" s="93" t="e">
        <v>#N/A</v>
      </c>
      <c r="E846" s="20" t="s">
        <v>2504</v>
      </c>
      <c r="F846" s="156" t="s">
        <v>2210</v>
      </c>
      <c r="G846" s="86" t="s">
        <v>57</v>
      </c>
      <c r="H846" s="20" t="s">
        <v>67</v>
      </c>
      <c r="I846" s="20" t="s">
        <v>158</v>
      </c>
      <c r="J846" s="20" t="s">
        <v>178</v>
      </c>
      <c r="K846" s="20" t="s">
        <v>159</v>
      </c>
      <c r="L846" s="20" t="s">
        <v>2508</v>
      </c>
      <c r="M846" s="95" t="s">
        <v>2506</v>
      </c>
      <c r="N846" s="93" t="s">
        <v>502</v>
      </c>
      <c r="O846" s="20" t="s">
        <v>163</v>
      </c>
      <c r="P846" s="20"/>
      <c r="Q846" s="93" t="s">
        <v>2318</v>
      </c>
      <c r="R846" s="95"/>
      <c r="S846" s="20"/>
      <c r="T846" s="20"/>
      <c r="U846" s="20"/>
    </row>
    <row r="847" spans="1:21" s="93" customFormat="1" ht="132.5">
      <c r="A847" s="94">
        <v>8414</v>
      </c>
      <c r="C847" s="93" t="s">
        <v>168</v>
      </c>
      <c r="D847" s="93" t="e">
        <v>#N/A</v>
      </c>
      <c r="E847" s="20" t="s">
        <v>2504</v>
      </c>
      <c r="F847" s="156" t="s">
        <v>2210</v>
      </c>
      <c r="G847" s="86" t="s">
        <v>57</v>
      </c>
      <c r="H847" s="20" t="s">
        <v>67</v>
      </c>
      <c r="I847" s="20" t="s">
        <v>158</v>
      </c>
      <c r="J847" s="20" t="s">
        <v>178</v>
      </c>
      <c r="K847" s="20" t="s">
        <v>159</v>
      </c>
      <c r="L847" s="20" t="s">
        <v>2509</v>
      </c>
      <c r="M847" s="95" t="s">
        <v>2510</v>
      </c>
      <c r="N847" s="93" t="s">
        <v>502</v>
      </c>
      <c r="O847" s="20" t="s">
        <v>163</v>
      </c>
      <c r="P847" s="20"/>
      <c r="Q847" s="93" t="s">
        <v>2511</v>
      </c>
      <c r="R847" s="95"/>
      <c r="S847" s="20"/>
      <c r="T847" s="20"/>
      <c r="U847" s="20"/>
    </row>
    <row r="848" spans="1:21" s="163" customFormat="1" ht="132.5">
      <c r="A848" s="94">
        <v>8415</v>
      </c>
      <c r="B848" s="93"/>
      <c r="C848" s="93" t="s">
        <v>154</v>
      </c>
      <c r="D848" s="93" t="e">
        <v>#N/A</v>
      </c>
      <c r="E848" s="20" t="s">
        <v>2504</v>
      </c>
      <c r="F848" s="156" t="s">
        <v>2210</v>
      </c>
      <c r="G848" s="86" t="s">
        <v>57</v>
      </c>
      <c r="H848" s="20" t="s">
        <v>67</v>
      </c>
      <c r="I848" s="20" t="s">
        <v>158</v>
      </c>
      <c r="J848" s="20" t="s">
        <v>178</v>
      </c>
      <c r="K848" s="20" t="s">
        <v>166</v>
      </c>
      <c r="L848" s="20" t="s">
        <v>2512</v>
      </c>
      <c r="M848" s="95" t="s">
        <v>2510</v>
      </c>
      <c r="N848" s="93" t="s">
        <v>2513</v>
      </c>
      <c r="O848" s="20" t="s">
        <v>163</v>
      </c>
      <c r="P848" s="20" t="s">
        <v>481</v>
      </c>
      <c r="Q848" s="93" t="s">
        <v>2511</v>
      </c>
      <c r="R848" s="95">
        <v>8414</v>
      </c>
      <c r="S848" s="20" t="s">
        <v>2514</v>
      </c>
      <c r="T848" s="20"/>
      <c r="U848" s="20"/>
    </row>
    <row r="849" spans="1:21" s="93" customFormat="1" ht="132.5">
      <c r="A849" s="94" t="s">
        <v>2514</v>
      </c>
      <c r="C849" s="93" t="s">
        <v>168</v>
      </c>
      <c r="D849" s="93" t="e">
        <v>#N/A</v>
      </c>
      <c r="E849" s="20" t="s">
        <v>2504</v>
      </c>
      <c r="F849" s="156" t="s">
        <v>2210</v>
      </c>
      <c r="G849" s="86" t="s">
        <v>57</v>
      </c>
      <c r="H849" s="20" t="s">
        <v>67</v>
      </c>
      <c r="I849" s="20" t="s">
        <v>158</v>
      </c>
      <c r="J849" s="20" t="s">
        <v>178</v>
      </c>
      <c r="K849" s="20" t="s">
        <v>169</v>
      </c>
      <c r="L849" s="20" t="s">
        <v>2515</v>
      </c>
      <c r="M849" s="95" t="s">
        <v>2510</v>
      </c>
      <c r="N849" s="93" t="s">
        <v>2513</v>
      </c>
      <c r="O849" s="20" t="s">
        <v>163</v>
      </c>
      <c r="P849" s="20" t="s">
        <v>481</v>
      </c>
      <c r="Q849" s="93" t="s">
        <v>2511</v>
      </c>
      <c r="R849" s="95"/>
      <c r="S849" s="20"/>
      <c r="T849" s="20"/>
      <c r="U849" s="20"/>
    </row>
    <row r="850" spans="1:21" s="183" customFormat="1" ht="176">
      <c r="A850" s="94">
        <v>8427</v>
      </c>
      <c r="B850" s="93"/>
      <c r="C850" s="93" t="s">
        <v>176</v>
      </c>
      <c r="D850" s="93" t="e">
        <v>#N/A</v>
      </c>
      <c r="E850" s="20" t="s">
        <v>2215</v>
      </c>
      <c r="F850" s="156" t="s">
        <v>2210</v>
      </c>
      <c r="G850" s="86" t="s">
        <v>57</v>
      </c>
      <c r="H850" s="20" t="s">
        <v>67</v>
      </c>
      <c r="I850" s="20" t="s">
        <v>158</v>
      </c>
      <c r="J850" s="20" t="s">
        <v>178</v>
      </c>
      <c r="K850" s="20" t="s">
        <v>179</v>
      </c>
      <c r="L850" s="20" t="s">
        <v>2516</v>
      </c>
      <c r="M850" s="95" t="s">
        <v>2517</v>
      </c>
      <c r="N850" s="93"/>
      <c r="O850" s="20" t="s">
        <v>163</v>
      </c>
      <c r="P850" s="20" t="s">
        <v>481</v>
      </c>
      <c r="Q850" s="93" t="s">
        <v>2321</v>
      </c>
      <c r="R850" s="95"/>
      <c r="S850" s="20"/>
      <c r="T850" s="20"/>
      <c r="U850" s="20"/>
    </row>
    <row r="851" spans="1:21" s="93" customFormat="1" ht="130.5">
      <c r="A851" s="94">
        <v>8445</v>
      </c>
      <c r="C851" s="93" t="s">
        <v>154</v>
      </c>
      <c r="D851" s="93" t="e">
        <v>#N/A</v>
      </c>
      <c r="E851" s="20" t="s">
        <v>2215</v>
      </c>
      <c r="F851" s="156" t="s">
        <v>2210</v>
      </c>
      <c r="G851" s="86" t="s">
        <v>57</v>
      </c>
      <c r="H851" s="20" t="s">
        <v>67</v>
      </c>
      <c r="I851" s="20" t="s">
        <v>158</v>
      </c>
      <c r="J851" s="20" t="s">
        <v>178</v>
      </c>
      <c r="K851" s="20" t="s">
        <v>166</v>
      </c>
      <c r="L851" s="20" t="s">
        <v>2518</v>
      </c>
      <c r="M851" s="95" t="s">
        <v>2519</v>
      </c>
      <c r="N851" s="93" t="s">
        <v>2520</v>
      </c>
      <c r="O851" s="20" t="s">
        <v>163</v>
      </c>
      <c r="P851" s="20" t="s">
        <v>481</v>
      </c>
      <c r="Q851" s="93" t="s">
        <v>2521</v>
      </c>
      <c r="R851" s="95" t="s">
        <v>2522</v>
      </c>
      <c r="S851" s="20"/>
      <c r="T851" s="20"/>
      <c r="U851" s="20"/>
    </row>
    <row r="852" spans="1:21" s="93" customFormat="1" ht="130.5">
      <c r="A852" s="94" t="s">
        <v>2522</v>
      </c>
      <c r="C852" s="93" t="s">
        <v>154</v>
      </c>
      <c r="D852" s="93" t="e">
        <v>#N/A</v>
      </c>
      <c r="E852" s="20" t="s">
        <v>2215</v>
      </c>
      <c r="F852" s="156" t="s">
        <v>2210</v>
      </c>
      <c r="G852" s="86" t="s">
        <v>57</v>
      </c>
      <c r="H852" s="20" t="s">
        <v>67</v>
      </c>
      <c r="I852" s="20" t="s">
        <v>158</v>
      </c>
      <c r="J852" s="20" t="s">
        <v>178</v>
      </c>
      <c r="K852" s="20" t="s">
        <v>159</v>
      </c>
      <c r="L852" s="20" t="s">
        <v>2523</v>
      </c>
      <c r="M852" s="95" t="s">
        <v>2519</v>
      </c>
      <c r="N852" s="93" t="s">
        <v>502</v>
      </c>
      <c r="O852" s="20" t="s">
        <v>163</v>
      </c>
      <c r="P852" s="20"/>
      <c r="Q852" s="93" t="s">
        <v>2521</v>
      </c>
      <c r="R852" s="95"/>
      <c r="S852" s="20"/>
      <c r="T852" s="20"/>
      <c r="U852" s="20"/>
    </row>
    <row r="853" spans="1:21" s="93" customFormat="1" ht="130.5">
      <c r="A853" s="162" t="s">
        <v>2524</v>
      </c>
      <c r="B853" s="163"/>
      <c r="C853" s="163" t="s">
        <v>443</v>
      </c>
      <c r="D853" s="163" t="e">
        <v>#N/A</v>
      </c>
      <c r="E853" s="84" t="s">
        <v>2215</v>
      </c>
      <c r="F853" s="164" t="s">
        <v>2210</v>
      </c>
      <c r="G853" s="151" t="s">
        <v>57</v>
      </c>
      <c r="H853" s="84" t="s">
        <v>67</v>
      </c>
      <c r="I853" s="84" t="s">
        <v>437</v>
      </c>
      <c r="J853" s="84" t="s">
        <v>178</v>
      </c>
      <c r="K853" s="84" t="s">
        <v>179</v>
      </c>
      <c r="L853" s="84" t="s">
        <v>2525</v>
      </c>
      <c r="M853" s="165" t="s">
        <v>2519</v>
      </c>
      <c r="N853" s="163" t="s">
        <v>2526</v>
      </c>
      <c r="O853" s="84" t="s">
        <v>163</v>
      </c>
      <c r="P853" s="84" t="s">
        <v>481</v>
      </c>
      <c r="Q853" s="163" t="s">
        <v>2521</v>
      </c>
      <c r="R853" s="165"/>
      <c r="S853" s="84"/>
      <c r="T853" s="84"/>
      <c r="U853" s="84" t="s">
        <v>2527</v>
      </c>
    </row>
    <row r="854" spans="1:21" s="183" customFormat="1" ht="130.5">
      <c r="A854" s="203">
        <v>8447</v>
      </c>
      <c r="C854" s="183" t="s">
        <v>491</v>
      </c>
      <c r="D854" s="183" t="e">
        <v>#N/A</v>
      </c>
      <c r="E854" s="177" t="s">
        <v>2215</v>
      </c>
      <c r="F854" s="204" t="s">
        <v>2210</v>
      </c>
      <c r="G854" s="169" t="s">
        <v>57</v>
      </c>
      <c r="H854" s="177" t="s">
        <v>67</v>
      </c>
      <c r="I854" s="177" t="s">
        <v>491</v>
      </c>
      <c r="J854" s="177" t="s">
        <v>178</v>
      </c>
      <c r="K854" s="177" t="s">
        <v>179</v>
      </c>
      <c r="L854" s="177" t="s">
        <v>2528</v>
      </c>
      <c r="M854" s="205" t="s">
        <v>2519</v>
      </c>
      <c r="N854" s="183" t="s">
        <v>2529</v>
      </c>
      <c r="O854" s="177" t="s">
        <v>163</v>
      </c>
      <c r="P854" s="177" t="s">
        <v>481</v>
      </c>
      <c r="Q854" s="183" t="s">
        <v>2521</v>
      </c>
      <c r="R854" s="205"/>
      <c r="S854" s="177"/>
      <c r="T854" s="177"/>
      <c r="U854" s="172" t="s">
        <v>496</v>
      </c>
    </row>
    <row r="855" spans="1:21" s="163" customFormat="1" ht="89">
      <c r="A855" s="162" t="s">
        <v>2530</v>
      </c>
      <c r="C855" s="163" t="s">
        <v>443</v>
      </c>
      <c r="D855" s="163" t="e">
        <v>#N/A</v>
      </c>
      <c r="E855" s="84" t="s">
        <v>2340</v>
      </c>
      <c r="F855" s="164" t="s">
        <v>2210</v>
      </c>
      <c r="G855" s="151" t="s">
        <v>57</v>
      </c>
      <c r="H855" s="84" t="s">
        <v>77</v>
      </c>
      <c r="I855" s="84" t="s">
        <v>437</v>
      </c>
      <c r="J855" s="84" t="s">
        <v>178</v>
      </c>
      <c r="K855" s="84" t="s">
        <v>166</v>
      </c>
      <c r="L855" s="84" t="s">
        <v>2531</v>
      </c>
      <c r="M855" s="165" t="s">
        <v>2532</v>
      </c>
      <c r="N855" s="163" t="s">
        <v>2533</v>
      </c>
      <c r="O855" s="84" t="s">
        <v>163</v>
      </c>
      <c r="P855" s="84" t="s">
        <v>481</v>
      </c>
      <c r="Q855" s="163" t="s">
        <v>1071</v>
      </c>
      <c r="R855" s="165"/>
      <c r="S855" s="84"/>
      <c r="T855" s="84"/>
      <c r="U855" s="84" t="s">
        <v>631</v>
      </c>
    </row>
    <row r="856" spans="1:21" s="163" customFormat="1" ht="89">
      <c r="A856" s="94">
        <v>8530</v>
      </c>
      <c r="B856" s="93"/>
      <c r="C856" s="93" t="s">
        <v>168</v>
      </c>
      <c r="D856" s="93" t="e">
        <v>#N/A</v>
      </c>
      <c r="E856" s="20" t="s">
        <v>406</v>
      </c>
      <c r="F856" s="156" t="s">
        <v>2210</v>
      </c>
      <c r="G856" s="86" t="s">
        <v>57</v>
      </c>
      <c r="H856" s="20" t="s">
        <v>77</v>
      </c>
      <c r="I856" s="20" t="s">
        <v>158</v>
      </c>
      <c r="J856" s="20" t="s">
        <v>178</v>
      </c>
      <c r="K856" s="20" t="s">
        <v>159</v>
      </c>
      <c r="L856" s="20" t="s">
        <v>2534</v>
      </c>
      <c r="M856" s="95" t="s">
        <v>2535</v>
      </c>
      <c r="N856" s="93" t="s">
        <v>2536</v>
      </c>
      <c r="O856" s="20" t="s">
        <v>163</v>
      </c>
      <c r="P856" s="20"/>
      <c r="Q856" s="93" t="s">
        <v>1071</v>
      </c>
      <c r="R856" s="95"/>
      <c r="S856" s="20"/>
      <c r="T856" s="20"/>
      <c r="U856" s="20"/>
    </row>
    <row r="857" spans="1:21" s="93" customFormat="1" ht="103.5">
      <c r="A857" s="94">
        <v>8532</v>
      </c>
      <c r="C857" s="93" t="s">
        <v>176</v>
      </c>
      <c r="D857" s="93" t="e">
        <v>#N/A</v>
      </c>
      <c r="E857" s="20" t="s">
        <v>406</v>
      </c>
      <c r="F857" s="156" t="s">
        <v>2210</v>
      </c>
      <c r="G857" s="86" t="s">
        <v>57</v>
      </c>
      <c r="H857" s="20" t="s">
        <v>77</v>
      </c>
      <c r="I857" s="20" t="s">
        <v>158</v>
      </c>
      <c r="J857" s="20" t="s">
        <v>178</v>
      </c>
      <c r="K857" s="20" t="s">
        <v>179</v>
      </c>
      <c r="L857" s="20" t="s">
        <v>2537</v>
      </c>
      <c r="M857" s="95" t="s">
        <v>2538</v>
      </c>
      <c r="N857" s="93" t="s">
        <v>2539</v>
      </c>
      <c r="O857" s="20" t="s">
        <v>163</v>
      </c>
      <c r="P857" s="20" t="s">
        <v>481</v>
      </c>
      <c r="Q857" s="93" t="s">
        <v>1071</v>
      </c>
      <c r="R857" s="95"/>
      <c r="S857" s="20"/>
      <c r="T857" s="20"/>
      <c r="U857" s="20"/>
    </row>
    <row r="858" spans="1:21" s="93" customFormat="1" ht="103.5">
      <c r="A858" s="94">
        <v>8534</v>
      </c>
      <c r="C858" s="93" t="s">
        <v>176</v>
      </c>
      <c r="D858" s="93" t="e">
        <v>#N/A</v>
      </c>
      <c r="E858" s="20" t="s">
        <v>406</v>
      </c>
      <c r="F858" s="156" t="s">
        <v>2210</v>
      </c>
      <c r="G858" s="86" t="s">
        <v>57</v>
      </c>
      <c r="H858" s="20" t="s">
        <v>77</v>
      </c>
      <c r="I858" s="20" t="s">
        <v>158</v>
      </c>
      <c r="J858" s="20" t="s">
        <v>178</v>
      </c>
      <c r="K858" s="20" t="s">
        <v>179</v>
      </c>
      <c r="L858" s="20" t="s">
        <v>2540</v>
      </c>
      <c r="M858" s="95" t="s">
        <v>2538</v>
      </c>
      <c r="N858" s="93" t="s">
        <v>2541</v>
      </c>
      <c r="O858" s="20" t="s">
        <v>163</v>
      </c>
      <c r="P858" s="20" t="s">
        <v>481</v>
      </c>
      <c r="Q858" s="93" t="s">
        <v>1071</v>
      </c>
      <c r="R858" s="95"/>
      <c r="S858" s="20"/>
      <c r="T858" s="20"/>
      <c r="U858" s="20"/>
    </row>
    <row r="859" spans="1:21" s="93" customFormat="1" ht="103.5">
      <c r="A859" s="94">
        <v>8535</v>
      </c>
      <c r="C859" s="93" t="s">
        <v>154</v>
      </c>
      <c r="D859" s="93" t="e">
        <v>#N/A</v>
      </c>
      <c r="E859" s="20" t="s">
        <v>406</v>
      </c>
      <c r="F859" s="156" t="s">
        <v>2210</v>
      </c>
      <c r="G859" s="86" t="s">
        <v>57</v>
      </c>
      <c r="H859" s="20" t="s">
        <v>77</v>
      </c>
      <c r="I859" s="20" t="s">
        <v>158</v>
      </c>
      <c r="J859" s="20" t="s">
        <v>178</v>
      </c>
      <c r="K859" s="20" t="s">
        <v>166</v>
      </c>
      <c r="L859" s="20" t="s">
        <v>2542</v>
      </c>
      <c r="M859" s="95" t="s">
        <v>2538</v>
      </c>
      <c r="N859" s="93" t="s">
        <v>2541</v>
      </c>
      <c r="O859" s="20" t="s">
        <v>163</v>
      </c>
      <c r="P859" s="20" t="s">
        <v>481</v>
      </c>
      <c r="Q859" s="93" t="s">
        <v>1071</v>
      </c>
      <c r="R859" s="95">
        <v>8530</v>
      </c>
      <c r="S859" s="20" t="s">
        <v>2543</v>
      </c>
      <c r="T859" s="20"/>
      <c r="U859" s="20"/>
    </row>
    <row r="860" spans="1:21" s="93" customFormat="1" ht="103.5">
      <c r="A860" s="94" t="s">
        <v>2543</v>
      </c>
      <c r="C860" s="93" t="s">
        <v>168</v>
      </c>
      <c r="D860" s="93" t="e">
        <v>#N/A</v>
      </c>
      <c r="E860" s="20" t="s">
        <v>406</v>
      </c>
      <c r="F860" s="156" t="s">
        <v>2210</v>
      </c>
      <c r="G860" s="86" t="s">
        <v>57</v>
      </c>
      <c r="H860" s="20" t="s">
        <v>77</v>
      </c>
      <c r="I860" s="20" t="s">
        <v>158</v>
      </c>
      <c r="J860" s="20" t="s">
        <v>178</v>
      </c>
      <c r="K860" s="20" t="s">
        <v>169</v>
      </c>
      <c r="L860" s="20" t="s">
        <v>2544</v>
      </c>
      <c r="M860" s="95" t="s">
        <v>2538</v>
      </c>
      <c r="N860" s="93" t="s">
        <v>2541</v>
      </c>
      <c r="O860" s="20" t="s">
        <v>163</v>
      </c>
      <c r="P860" s="20" t="s">
        <v>481</v>
      </c>
      <c r="Q860" s="93" t="s">
        <v>1071</v>
      </c>
      <c r="R860" s="95"/>
      <c r="S860" s="20"/>
      <c r="T860" s="20"/>
      <c r="U860" s="20"/>
    </row>
    <row r="861" spans="1:21" s="93" customFormat="1" ht="89">
      <c r="A861" s="162">
        <v>8536</v>
      </c>
      <c r="B861" s="163"/>
      <c r="C861" s="163" t="s">
        <v>443</v>
      </c>
      <c r="D861" s="163" t="e">
        <v>#N/A</v>
      </c>
      <c r="E861" s="84" t="s">
        <v>406</v>
      </c>
      <c r="F861" s="164" t="s">
        <v>2210</v>
      </c>
      <c r="G861" s="151" t="s">
        <v>57</v>
      </c>
      <c r="H861" s="84" t="s">
        <v>77</v>
      </c>
      <c r="I861" s="84" t="s">
        <v>437</v>
      </c>
      <c r="J861" s="84" t="s">
        <v>178</v>
      </c>
      <c r="K861" s="84" t="s">
        <v>179</v>
      </c>
      <c r="L861" s="84" t="s">
        <v>2545</v>
      </c>
      <c r="M861" s="165" t="s">
        <v>2546</v>
      </c>
      <c r="N861" s="163" t="s">
        <v>2547</v>
      </c>
      <c r="O861" s="84" t="s">
        <v>163</v>
      </c>
      <c r="P861" s="84" t="s">
        <v>481</v>
      </c>
      <c r="Q861" s="163" t="s">
        <v>1071</v>
      </c>
      <c r="R861" s="165"/>
      <c r="S861" s="84"/>
      <c r="T861" s="84"/>
      <c r="U861" s="84" t="s">
        <v>2527</v>
      </c>
    </row>
    <row r="862" spans="1:21" s="183" customFormat="1" ht="103.5">
      <c r="A862" s="203">
        <v>8537</v>
      </c>
      <c r="C862" s="183" t="s">
        <v>491</v>
      </c>
      <c r="D862" s="183" t="e">
        <v>#N/A</v>
      </c>
      <c r="E862" s="177" t="s">
        <v>406</v>
      </c>
      <c r="F862" s="204" t="s">
        <v>2210</v>
      </c>
      <c r="G862" s="169" t="s">
        <v>57</v>
      </c>
      <c r="H862" s="177" t="s">
        <v>77</v>
      </c>
      <c r="I862" s="177" t="s">
        <v>491</v>
      </c>
      <c r="J862" s="177" t="s">
        <v>178</v>
      </c>
      <c r="K862" s="177" t="s">
        <v>179</v>
      </c>
      <c r="L862" s="177" t="s">
        <v>2548</v>
      </c>
      <c r="M862" s="205" t="s">
        <v>2549</v>
      </c>
      <c r="N862" s="183" t="s">
        <v>2547</v>
      </c>
      <c r="O862" s="177" t="s">
        <v>163</v>
      </c>
      <c r="P862" s="177" t="s">
        <v>481</v>
      </c>
      <c r="Q862" s="183" t="s">
        <v>1071</v>
      </c>
      <c r="R862" s="205"/>
      <c r="S862" s="177"/>
      <c r="T862" s="177"/>
      <c r="U862" s="172" t="s">
        <v>496</v>
      </c>
    </row>
    <row r="863" spans="1:21" s="93" customFormat="1" ht="132.5">
      <c r="A863" s="94">
        <v>8540</v>
      </c>
      <c r="C863" s="93" t="s">
        <v>154</v>
      </c>
      <c r="D863" s="93" t="e">
        <v>#N/A</v>
      </c>
      <c r="E863" s="20" t="s">
        <v>2550</v>
      </c>
      <c r="F863" s="156" t="s">
        <v>2210</v>
      </c>
      <c r="G863" s="86" t="s">
        <v>57</v>
      </c>
      <c r="H863" s="20" t="s">
        <v>77</v>
      </c>
      <c r="I863" s="20" t="s">
        <v>158</v>
      </c>
      <c r="J863" s="20" t="s">
        <v>178</v>
      </c>
      <c r="K863" s="20" t="s">
        <v>166</v>
      </c>
      <c r="L863" s="20" t="s">
        <v>2551</v>
      </c>
      <c r="M863" s="95" t="s">
        <v>2552</v>
      </c>
      <c r="N863" s="93" t="s">
        <v>2553</v>
      </c>
      <c r="O863" s="20" t="s">
        <v>163</v>
      </c>
      <c r="P863" s="20" t="s">
        <v>481</v>
      </c>
      <c r="Q863" s="93" t="s">
        <v>1071</v>
      </c>
      <c r="R863" s="95">
        <v>8541</v>
      </c>
      <c r="S863" s="20" t="s">
        <v>2554</v>
      </c>
      <c r="T863" s="20"/>
      <c r="U863" s="20"/>
    </row>
    <row r="864" spans="1:21" s="93" customFormat="1" ht="132.5">
      <c r="A864" s="94" t="s">
        <v>2554</v>
      </c>
      <c r="C864" s="93" t="s">
        <v>168</v>
      </c>
      <c r="D864" s="93" t="e">
        <v>#N/A</v>
      </c>
      <c r="E864" s="20" t="s">
        <v>2550</v>
      </c>
      <c r="F864" s="156" t="s">
        <v>2210</v>
      </c>
      <c r="G864" s="86" t="s">
        <v>57</v>
      </c>
      <c r="H864" s="20" t="s">
        <v>77</v>
      </c>
      <c r="I864" s="20" t="s">
        <v>158</v>
      </c>
      <c r="J864" s="20" t="s">
        <v>178</v>
      </c>
      <c r="K864" s="20" t="s">
        <v>169</v>
      </c>
      <c r="L864" s="20" t="s">
        <v>2555</v>
      </c>
      <c r="M864" s="95" t="s">
        <v>2552</v>
      </c>
      <c r="N864" s="93" t="s">
        <v>2553</v>
      </c>
      <c r="O864" s="20" t="s">
        <v>163</v>
      </c>
      <c r="P864" s="20" t="s">
        <v>481</v>
      </c>
      <c r="Q864" s="93" t="s">
        <v>1071</v>
      </c>
      <c r="R864" s="95"/>
      <c r="S864" s="20"/>
      <c r="T864" s="20"/>
      <c r="U864" s="20"/>
    </row>
    <row r="865" spans="1:21" s="176" customFormat="1" ht="132.5">
      <c r="A865" s="94">
        <v>8541</v>
      </c>
      <c r="B865" s="93"/>
      <c r="C865" s="93" t="s">
        <v>154</v>
      </c>
      <c r="D865" s="93" t="e">
        <v>#N/A</v>
      </c>
      <c r="E865" s="20" t="s">
        <v>2550</v>
      </c>
      <c r="F865" s="156" t="s">
        <v>2210</v>
      </c>
      <c r="G865" s="86" t="s">
        <v>57</v>
      </c>
      <c r="H865" s="20" t="s">
        <v>77</v>
      </c>
      <c r="I865" s="20" t="s">
        <v>158</v>
      </c>
      <c r="J865" s="20" t="s">
        <v>178</v>
      </c>
      <c r="K865" s="20" t="s">
        <v>159</v>
      </c>
      <c r="L865" s="20" t="s">
        <v>2556</v>
      </c>
      <c r="M865" s="95" t="s">
        <v>2552</v>
      </c>
      <c r="N865" s="93" t="s">
        <v>2557</v>
      </c>
      <c r="O865" s="20" t="s">
        <v>163</v>
      </c>
      <c r="P865" s="20"/>
      <c r="Q865" s="93" t="s">
        <v>1071</v>
      </c>
      <c r="R865" s="95"/>
      <c r="S865" s="20"/>
      <c r="T865" s="20"/>
      <c r="U865" s="22"/>
    </row>
    <row r="866" spans="1:21" s="176" customFormat="1" ht="132.5">
      <c r="A866" s="94">
        <v>8542</v>
      </c>
      <c r="B866" s="93"/>
      <c r="C866" s="93" t="s">
        <v>176</v>
      </c>
      <c r="D866" s="93" t="e">
        <v>#N/A</v>
      </c>
      <c r="E866" s="20" t="s">
        <v>2550</v>
      </c>
      <c r="F866" s="156" t="s">
        <v>2210</v>
      </c>
      <c r="G866" s="86" t="s">
        <v>57</v>
      </c>
      <c r="H866" s="20" t="s">
        <v>77</v>
      </c>
      <c r="I866" s="20" t="s">
        <v>158</v>
      </c>
      <c r="J866" s="20" t="s">
        <v>178</v>
      </c>
      <c r="K866" s="20" t="s">
        <v>179</v>
      </c>
      <c r="L866" s="20" t="s">
        <v>2558</v>
      </c>
      <c r="M866" s="95" t="s">
        <v>2552</v>
      </c>
      <c r="N866" s="93" t="s">
        <v>2553</v>
      </c>
      <c r="O866" s="20" t="s">
        <v>163</v>
      </c>
      <c r="P866" s="20" t="s">
        <v>481</v>
      </c>
      <c r="Q866" s="93" t="s">
        <v>1071</v>
      </c>
      <c r="R866" s="95"/>
      <c r="S866" s="20"/>
      <c r="T866" s="20"/>
      <c r="U866" s="22"/>
    </row>
    <row r="867" spans="1:21" s="183" customFormat="1" ht="132.5">
      <c r="A867" s="203">
        <v>8544</v>
      </c>
      <c r="C867" s="183" t="s">
        <v>491</v>
      </c>
      <c r="D867" s="183" t="e">
        <v>#N/A</v>
      </c>
      <c r="E867" s="177" t="s">
        <v>2550</v>
      </c>
      <c r="F867" s="204" t="s">
        <v>2210</v>
      </c>
      <c r="G867" s="169" t="s">
        <v>57</v>
      </c>
      <c r="H867" s="177" t="s">
        <v>77</v>
      </c>
      <c r="I867" s="177" t="s">
        <v>491</v>
      </c>
      <c r="J867" s="177" t="s">
        <v>178</v>
      </c>
      <c r="K867" s="177" t="s">
        <v>179</v>
      </c>
      <c r="L867" s="177" t="s">
        <v>2559</v>
      </c>
      <c r="M867" s="205" t="s">
        <v>2560</v>
      </c>
      <c r="N867" s="183" t="s">
        <v>2561</v>
      </c>
      <c r="O867" s="177" t="s">
        <v>163</v>
      </c>
      <c r="P867" s="177" t="s">
        <v>481</v>
      </c>
      <c r="Q867" s="183" t="s">
        <v>1071</v>
      </c>
      <c r="R867" s="205"/>
      <c r="S867" s="177"/>
      <c r="T867" s="177"/>
      <c r="U867" s="172" t="s">
        <v>496</v>
      </c>
    </row>
    <row r="868" spans="1:21" s="93" customFormat="1" ht="132.5">
      <c r="A868" s="94">
        <v>8545</v>
      </c>
      <c r="C868" s="93" t="s">
        <v>176</v>
      </c>
      <c r="D868" s="93" t="e">
        <v>#N/A</v>
      </c>
      <c r="E868" s="20" t="s">
        <v>2550</v>
      </c>
      <c r="F868" s="156" t="s">
        <v>2210</v>
      </c>
      <c r="G868" s="86" t="s">
        <v>57</v>
      </c>
      <c r="H868" s="20" t="s">
        <v>77</v>
      </c>
      <c r="I868" s="20" t="s">
        <v>158</v>
      </c>
      <c r="J868" s="20" t="s">
        <v>178</v>
      </c>
      <c r="K868" s="20" t="s">
        <v>166</v>
      </c>
      <c r="L868" s="20" t="s">
        <v>2562</v>
      </c>
      <c r="M868" s="95" t="s">
        <v>2552</v>
      </c>
      <c r="N868" s="93" t="s">
        <v>2563</v>
      </c>
      <c r="O868" s="20" t="s">
        <v>163</v>
      </c>
      <c r="P868" s="20" t="s">
        <v>481</v>
      </c>
      <c r="Q868" s="93" t="s">
        <v>1071</v>
      </c>
      <c r="R868" s="95">
        <v>8546</v>
      </c>
      <c r="S868" s="20"/>
      <c r="T868" s="20"/>
      <c r="U868" s="20"/>
    </row>
    <row r="869" spans="1:21" s="93" customFormat="1" ht="118">
      <c r="A869" s="94">
        <v>8546</v>
      </c>
      <c r="C869" s="93" t="s">
        <v>176</v>
      </c>
      <c r="D869" s="93" t="e">
        <v>#N/A</v>
      </c>
      <c r="E869" s="20" t="s">
        <v>2550</v>
      </c>
      <c r="F869" s="156" t="s">
        <v>2210</v>
      </c>
      <c r="G869" s="86" t="s">
        <v>57</v>
      </c>
      <c r="H869" s="20" t="s">
        <v>77</v>
      </c>
      <c r="I869" s="20" t="s">
        <v>158</v>
      </c>
      <c r="J869" s="20" t="s">
        <v>178</v>
      </c>
      <c r="K869" s="20" t="s">
        <v>159</v>
      </c>
      <c r="L869" s="20" t="s">
        <v>2564</v>
      </c>
      <c r="M869" s="95" t="s">
        <v>2565</v>
      </c>
      <c r="N869" s="93" t="s">
        <v>2566</v>
      </c>
      <c r="O869" s="20" t="s">
        <v>163</v>
      </c>
      <c r="P869" s="20"/>
      <c r="Q869" s="93" t="s">
        <v>1071</v>
      </c>
      <c r="R869" s="95"/>
      <c r="S869" s="20"/>
      <c r="T869" s="20"/>
      <c r="U869" s="20"/>
    </row>
    <row r="870" spans="1:21" s="163" customFormat="1" ht="147">
      <c r="A870" s="162">
        <v>8550</v>
      </c>
      <c r="C870" s="163" t="s">
        <v>443</v>
      </c>
      <c r="D870" s="163" t="e">
        <v>#N/A</v>
      </c>
      <c r="E870" s="84" t="s">
        <v>2567</v>
      </c>
      <c r="F870" s="164" t="s">
        <v>2210</v>
      </c>
      <c r="G870" s="151" t="s">
        <v>57</v>
      </c>
      <c r="H870" s="84" t="s">
        <v>77</v>
      </c>
      <c r="I870" s="84" t="s">
        <v>437</v>
      </c>
      <c r="J870" s="84" t="s">
        <v>178</v>
      </c>
      <c r="K870" s="84" t="s">
        <v>166</v>
      </c>
      <c r="L870" s="84" t="s">
        <v>2568</v>
      </c>
      <c r="M870" s="165" t="s">
        <v>2569</v>
      </c>
      <c r="N870" s="163" t="s">
        <v>2430</v>
      </c>
      <c r="O870" s="84" t="s">
        <v>163</v>
      </c>
      <c r="P870" s="84" t="s">
        <v>481</v>
      </c>
      <c r="Q870" s="163" t="s">
        <v>1071</v>
      </c>
      <c r="R870" s="165" t="s">
        <v>2570</v>
      </c>
      <c r="S870" s="84"/>
      <c r="T870" s="84"/>
      <c r="U870" s="163" t="s">
        <v>631</v>
      </c>
    </row>
    <row r="871" spans="1:21" s="163" customFormat="1" ht="147">
      <c r="A871" s="162" t="s">
        <v>2570</v>
      </c>
      <c r="C871" s="163" t="s">
        <v>443</v>
      </c>
      <c r="D871" s="163" t="e">
        <v>#N/A</v>
      </c>
      <c r="E871" s="84" t="s">
        <v>2567</v>
      </c>
      <c r="F871" s="164" t="s">
        <v>2210</v>
      </c>
      <c r="G871" s="151" t="s">
        <v>57</v>
      </c>
      <c r="H871" s="84" t="s">
        <v>77</v>
      </c>
      <c r="I871" s="84" t="s">
        <v>437</v>
      </c>
      <c r="J871" s="84" t="s">
        <v>178</v>
      </c>
      <c r="K871" s="84" t="s">
        <v>159</v>
      </c>
      <c r="L871" s="84" t="s">
        <v>2571</v>
      </c>
      <c r="M871" s="165" t="s">
        <v>2572</v>
      </c>
      <c r="N871" s="163" t="s">
        <v>502</v>
      </c>
      <c r="O871" s="84" t="s">
        <v>163</v>
      </c>
      <c r="P871" s="84"/>
      <c r="Q871" s="163" t="s">
        <v>1071</v>
      </c>
      <c r="R871" s="165"/>
      <c r="S871" s="84"/>
      <c r="T871" s="84"/>
      <c r="U871" s="163" t="s">
        <v>631</v>
      </c>
    </row>
    <row r="872" spans="1:21" s="183" customFormat="1" ht="176">
      <c r="A872" s="94">
        <v>8610</v>
      </c>
      <c r="B872" s="93"/>
      <c r="C872" s="93" t="s">
        <v>154</v>
      </c>
      <c r="D872" s="93" t="e">
        <v>#N/A</v>
      </c>
      <c r="E872" s="20" t="s">
        <v>2573</v>
      </c>
      <c r="F872" s="156" t="s">
        <v>2210</v>
      </c>
      <c r="G872" s="86" t="s">
        <v>57</v>
      </c>
      <c r="H872" s="20" t="s">
        <v>67</v>
      </c>
      <c r="I872" s="20" t="s">
        <v>158</v>
      </c>
      <c r="J872" s="20" t="s">
        <v>178</v>
      </c>
      <c r="K872" s="20" t="s">
        <v>166</v>
      </c>
      <c r="L872" s="20" t="s">
        <v>2574</v>
      </c>
      <c r="M872" s="95" t="s">
        <v>2575</v>
      </c>
      <c r="N872" s="93" t="s">
        <v>2576</v>
      </c>
      <c r="O872" s="20" t="s">
        <v>163</v>
      </c>
      <c r="P872" s="20"/>
      <c r="Q872" s="93" t="s">
        <v>2577</v>
      </c>
      <c r="R872" s="95" t="s">
        <v>2578</v>
      </c>
      <c r="S872" s="20"/>
      <c r="T872" s="20"/>
      <c r="U872" s="20"/>
    </row>
    <row r="873" spans="1:21" s="93" customFormat="1" ht="176">
      <c r="A873" s="94" t="s">
        <v>2578</v>
      </c>
      <c r="C873" s="93" t="s">
        <v>168</v>
      </c>
      <c r="D873" s="93" t="e">
        <v>#N/A</v>
      </c>
      <c r="E873" s="20" t="s">
        <v>2573</v>
      </c>
      <c r="F873" s="156" t="s">
        <v>2210</v>
      </c>
      <c r="G873" s="86" t="s">
        <v>57</v>
      </c>
      <c r="H873" s="20" t="s">
        <v>67</v>
      </c>
      <c r="I873" s="20" t="s">
        <v>158</v>
      </c>
      <c r="J873" s="20" t="s">
        <v>178</v>
      </c>
      <c r="K873" s="20" t="s">
        <v>159</v>
      </c>
      <c r="L873" s="20" t="s">
        <v>2579</v>
      </c>
      <c r="M873" s="95" t="s">
        <v>2575</v>
      </c>
      <c r="N873" s="93" t="s">
        <v>2580</v>
      </c>
      <c r="O873" s="20" t="s">
        <v>163</v>
      </c>
      <c r="P873" s="20"/>
      <c r="Q873" s="93" t="s">
        <v>2577</v>
      </c>
      <c r="R873" s="95"/>
      <c r="S873" s="20"/>
      <c r="T873" s="20"/>
      <c r="U873" s="20"/>
    </row>
    <row r="874" spans="1:21" s="93" customFormat="1" ht="72.5">
      <c r="A874" s="94" t="s">
        <v>2581</v>
      </c>
      <c r="C874" s="93" t="s">
        <v>176</v>
      </c>
      <c r="D874" s="93" t="e">
        <v>#N/A</v>
      </c>
      <c r="E874" s="20"/>
      <c r="F874" s="156" t="s">
        <v>2210</v>
      </c>
      <c r="G874" s="86" t="s">
        <v>57</v>
      </c>
      <c r="H874" s="20" t="s">
        <v>67</v>
      </c>
      <c r="I874" s="20" t="s">
        <v>158</v>
      </c>
      <c r="J874" s="20" t="s">
        <v>178</v>
      </c>
      <c r="K874" s="20" t="s">
        <v>166</v>
      </c>
      <c r="L874" s="20" t="s">
        <v>2582</v>
      </c>
      <c r="M874" s="95" t="s">
        <v>2583</v>
      </c>
      <c r="N874" s="93" t="s">
        <v>293</v>
      </c>
      <c r="O874" s="20" t="s">
        <v>163</v>
      </c>
      <c r="P874" s="20"/>
      <c r="Q874" s="93" t="s">
        <v>2584</v>
      </c>
      <c r="R874" s="95" t="s">
        <v>2585</v>
      </c>
      <c r="S874" s="20"/>
      <c r="T874" s="20"/>
      <c r="U874" s="20"/>
    </row>
    <row r="875" spans="1:21" s="93" customFormat="1" ht="72.5">
      <c r="A875" s="94" t="s">
        <v>2585</v>
      </c>
      <c r="C875" s="93" t="s">
        <v>176</v>
      </c>
      <c r="D875" s="93" t="e">
        <v>#N/A</v>
      </c>
      <c r="E875" s="20"/>
      <c r="F875" s="156" t="s">
        <v>2210</v>
      </c>
      <c r="G875" s="86" t="s">
        <v>57</v>
      </c>
      <c r="H875" s="20" t="s">
        <v>67</v>
      </c>
      <c r="I875" s="20" t="s">
        <v>158</v>
      </c>
      <c r="J875" s="20" t="s">
        <v>178</v>
      </c>
      <c r="K875" s="20" t="s">
        <v>159</v>
      </c>
      <c r="L875" s="20" t="s">
        <v>2582</v>
      </c>
      <c r="M875" s="95" t="s">
        <v>2583</v>
      </c>
      <c r="N875" s="93" t="s">
        <v>2586</v>
      </c>
      <c r="O875" s="20" t="s">
        <v>163</v>
      </c>
      <c r="P875" s="20"/>
      <c r="Q875" s="93" t="s">
        <v>2584</v>
      </c>
      <c r="R875" s="95"/>
      <c r="S875" s="20"/>
      <c r="T875" s="20"/>
      <c r="U875" s="20"/>
    </row>
    <row r="876" spans="1:21" s="317" customFormat="1" ht="101.5">
      <c r="A876" s="331" t="s">
        <v>2587</v>
      </c>
      <c r="C876" s="317" t="s">
        <v>267</v>
      </c>
      <c r="D876" s="317" t="e">
        <v>#N/A</v>
      </c>
      <c r="E876" s="316" t="s">
        <v>2588</v>
      </c>
      <c r="F876" s="340" t="s">
        <v>2210</v>
      </c>
      <c r="G876" s="314" t="s">
        <v>57</v>
      </c>
      <c r="H876" s="316" t="s">
        <v>67</v>
      </c>
      <c r="I876" s="316" t="s">
        <v>776</v>
      </c>
      <c r="J876" s="316" t="s">
        <v>178</v>
      </c>
      <c r="K876" s="316" t="s">
        <v>166</v>
      </c>
      <c r="L876" s="316" t="s">
        <v>2589</v>
      </c>
      <c r="M876" s="341" t="s">
        <v>2590</v>
      </c>
      <c r="N876" s="317" t="s">
        <v>561</v>
      </c>
      <c r="O876" s="316" t="s">
        <v>163</v>
      </c>
      <c r="P876" s="316"/>
      <c r="Q876" s="317" t="s">
        <v>2591</v>
      </c>
      <c r="R876" s="341" t="s">
        <v>2592</v>
      </c>
      <c r="S876" s="316"/>
      <c r="T876" s="316"/>
      <c r="U876" s="316"/>
    </row>
    <row r="877" spans="1:21" s="317" customFormat="1" ht="101.5">
      <c r="A877" s="331" t="s">
        <v>2592</v>
      </c>
      <c r="C877" s="317" t="s">
        <v>267</v>
      </c>
      <c r="D877" s="317" t="e">
        <v>#N/A</v>
      </c>
      <c r="E877" s="316" t="s">
        <v>2588</v>
      </c>
      <c r="F877" s="340" t="s">
        <v>2210</v>
      </c>
      <c r="G877" s="314" t="s">
        <v>57</v>
      </c>
      <c r="H877" s="316" t="s">
        <v>67</v>
      </c>
      <c r="I877" s="316" t="s">
        <v>776</v>
      </c>
      <c r="J877" s="316" t="s">
        <v>178</v>
      </c>
      <c r="K877" s="316" t="s">
        <v>159</v>
      </c>
      <c r="L877" s="316" t="s">
        <v>2589</v>
      </c>
      <c r="M877" s="341" t="s">
        <v>2590</v>
      </c>
      <c r="N877" s="317" t="s">
        <v>2593</v>
      </c>
      <c r="O877" s="316" t="s">
        <v>163</v>
      </c>
      <c r="P877" s="316"/>
      <c r="Q877" s="317" t="s">
        <v>2591</v>
      </c>
      <c r="R877" s="341"/>
      <c r="S877" s="316"/>
      <c r="T877" s="316"/>
      <c r="U877" s="316"/>
    </row>
    <row r="878" spans="1:21" s="93" customFormat="1" ht="188.5">
      <c r="A878" s="94">
        <v>8463</v>
      </c>
      <c r="C878" s="93" t="s">
        <v>154</v>
      </c>
      <c r="D878" s="93" t="e">
        <v>#N/A</v>
      </c>
      <c r="E878" s="20"/>
      <c r="F878" s="156" t="s">
        <v>2210</v>
      </c>
      <c r="G878" s="86" t="s">
        <v>59</v>
      </c>
      <c r="H878" s="20" t="s">
        <v>78</v>
      </c>
      <c r="I878" s="20" t="s">
        <v>158</v>
      </c>
      <c r="J878" s="20" t="s">
        <v>178</v>
      </c>
      <c r="K878" s="20" t="s">
        <v>179</v>
      </c>
      <c r="L878" s="20" t="s">
        <v>2594</v>
      </c>
      <c r="M878" s="95" t="s">
        <v>2595</v>
      </c>
      <c r="O878" s="20" t="s">
        <v>163</v>
      </c>
      <c r="P878" s="20"/>
      <c r="Q878" s="93" t="s">
        <v>2391</v>
      </c>
      <c r="R878" s="95"/>
      <c r="S878" s="20"/>
      <c r="T878" s="20"/>
      <c r="U878" s="20"/>
    </row>
    <row r="879" spans="1:21" s="163" customFormat="1" ht="60">
      <c r="A879" s="162">
        <v>8399</v>
      </c>
      <c r="C879" s="163" t="s">
        <v>443</v>
      </c>
      <c r="D879" s="163" t="e">
        <v>#N/A</v>
      </c>
      <c r="E879" s="84"/>
      <c r="F879" s="164" t="s">
        <v>2210</v>
      </c>
      <c r="G879" s="151" t="s">
        <v>60</v>
      </c>
      <c r="H879" s="84" t="s">
        <v>67</v>
      </c>
      <c r="I879" s="84" t="s">
        <v>437</v>
      </c>
      <c r="J879" s="84" t="s">
        <v>178</v>
      </c>
      <c r="K879" s="84" t="s">
        <v>179</v>
      </c>
      <c r="L879" s="84" t="s">
        <v>2596</v>
      </c>
      <c r="M879" s="165" t="s">
        <v>2597</v>
      </c>
      <c r="N879" s="163" t="s">
        <v>2598</v>
      </c>
      <c r="O879" s="84" t="s">
        <v>163</v>
      </c>
      <c r="P879" s="84" t="s">
        <v>63</v>
      </c>
      <c r="Q879" s="163" t="s">
        <v>2321</v>
      </c>
      <c r="R879" s="165"/>
      <c r="S879" s="84"/>
      <c r="T879" s="84"/>
      <c r="U879" s="84" t="s">
        <v>631</v>
      </c>
    </row>
    <row r="880" spans="1:21" s="93" customFormat="1" ht="74.5">
      <c r="A880" s="94">
        <v>8400</v>
      </c>
      <c r="C880" s="93" t="s">
        <v>154</v>
      </c>
      <c r="D880" s="93" t="e">
        <v>#N/A</v>
      </c>
      <c r="E880" s="20"/>
      <c r="F880" s="156" t="s">
        <v>2210</v>
      </c>
      <c r="G880" s="86" t="s">
        <v>60</v>
      </c>
      <c r="H880" s="20" t="s">
        <v>67</v>
      </c>
      <c r="I880" s="20" t="s">
        <v>158</v>
      </c>
      <c r="J880" s="20" t="s">
        <v>178</v>
      </c>
      <c r="K880" s="20" t="s">
        <v>166</v>
      </c>
      <c r="L880" s="20" t="s">
        <v>2599</v>
      </c>
      <c r="M880" s="95" t="s">
        <v>2600</v>
      </c>
      <c r="N880" s="93" t="s">
        <v>2326</v>
      </c>
      <c r="O880" s="20" t="s">
        <v>163</v>
      </c>
      <c r="P880" s="20" t="s">
        <v>63</v>
      </c>
      <c r="Q880" s="93" t="s">
        <v>2321</v>
      </c>
      <c r="R880" s="95" t="s">
        <v>2601</v>
      </c>
      <c r="S880" s="20"/>
      <c r="T880" s="20"/>
      <c r="U880" s="20"/>
    </row>
    <row r="881" spans="1:21" s="93" customFormat="1" ht="60">
      <c r="A881" s="94" t="s">
        <v>2601</v>
      </c>
      <c r="C881" s="93" t="s">
        <v>168</v>
      </c>
      <c r="D881" s="93" t="e">
        <v>#N/A</v>
      </c>
      <c r="E881" s="20"/>
      <c r="F881" s="156" t="s">
        <v>2210</v>
      </c>
      <c r="G881" s="86" t="s">
        <v>60</v>
      </c>
      <c r="H881" s="20" t="s">
        <v>67</v>
      </c>
      <c r="I881" s="20" t="s">
        <v>158</v>
      </c>
      <c r="J881" s="20" t="s">
        <v>178</v>
      </c>
      <c r="K881" s="20" t="s">
        <v>159</v>
      </c>
      <c r="L881" s="20" t="s">
        <v>2602</v>
      </c>
      <c r="M881" s="95" t="s">
        <v>2603</v>
      </c>
      <c r="N881" s="93" t="s">
        <v>2326</v>
      </c>
      <c r="O881" s="20" t="s">
        <v>163</v>
      </c>
      <c r="P881" s="20" t="s">
        <v>63</v>
      </c>
      <c r="Q881" s="93" t="s">
        <v>2321</v>
      </c>
      <c r="R881" s="95"/>
      <c r="S881" s="20"/>
      <c r="T881" s="20"/>
      <c r="U881" s="20"/>
    </row>
    <row r="882" spans="1:21" s="93" customFormat="1" ht="60">
      <c r="A882" s="94">
        <v>8401</v>
      </c>
      <c r="C882" s="93" t="s">
        <v>154</v>
      </c>
      <c r="D882" s="93" t="e">
        <v>#N/A</v>
      </c>
      <c r="E882" s="20"/>
      <c r="F882" s="156" t="s">
        <v>2210</v>
      </c>
      <c r="G882" s="86" t="s">
        <v>60</v>
      </c>
      <c r="H882" s="20" t="s">
        <v>67</v>
      </c>
      <c r="I882" s="20" t="s">
        <v>158</v>
      </c>
      <c r="J882" s="20" t="s">
        <v>178</v>
      </c>
      <c r="K882" s="20" t="s">
        <v>179</v>
      </c>
      <c r="L882" s="20" t="s">
        <v>2604</v>
      </c>
      <c r="M882" s="95" t="s">
        <v>2603</v>
      </c>
      <c r="N882" s="93" t="s">
        <v>2326</v>
      </c>
      <c r="O882" s="20" t="s">
        <v>163</v>
      </c>
      <c r="P882" s="20" t="s">
        <v>63</v>
      </c>
      <c r="Q882" s="93" t="s">
        <v>2321</v>
      </c>
      <c r="R882" s="95"/>
      <c r="S882" s="20"/>
      <c r="T882" s="20"/>
      <c r="U882" s="20"/>
    </row>
    <row r="883" spans="1:21" s="183" customFormat="1" ht="74.5">
      <c r="A883" s="203">
        <v>8419</v>
      </c>
      <c r="C883" s="183" t="s">
        <v>491</v>
      </c>
      <c r="D883" s="183" t="e">
        <v>#N/A</v>
      </c>
      <c r="E883" s="177" t="s">
        <v>2215</v>
      </c>
      <c r="F883" s="204" t="s">
        <v>2210</v>
      </c>
      <c r="G883" s="169" t="s">
        <v>60</v>
      </c>
      <c r="H883" s="177" t="s">
        <v>67</v>
      </c>
      <c r="I883" s="177" t="s">
        <v>491</v>
      </c>
      <c r="J883" s="177" t="s">
        <v>178</v>
      </c>
      <c r="K883" s="177" t="s">
        <v>179</v>
      </c>
      <c r="L883" s="177" t="s">
        <v>2605</v>
      </c>
      <c r="M883" s="205" t="s">
        <v>2606</v>
      </c>
      <c r="N883" s="183" t="s">
        <v>2326</v>
      </c>
      <c r="O883" s="177" t="s">
        <v>163</v>
      </c>
      <c r="P883" s="177" t="s">
        <v>63</v>
      </c>
      <c r="Q883" s="183" t="s">
        <v>2607</v>
      </c>
      <c r="R883" s="205"/>
      <c r="S883" s="177"/>
      <c r="T883" s="177"/>
      <c r="U883" s="172" t="s">
        <v>496</v>
      </c>
    </row>
    <row r="884" spans="1:21" s="93" customFormat="1" ht="101.5">
      <c r="A884" s="94">
        <v>8420</v>
      </c>
      <c r="C884" s="93" t="s">
        <v>154</v>
      </c>
      <c r="D884" s="93" t="e">
        <v>#N/A</v>
      </c>
      <c r="E884" s="20" t="s">
        <v>2215</v>
      </c>
      <c r="F884" s="156" t="s">
        <v>2210</v>
      </c>
      <c r="G884" s="86" t="s">
        <v>60</v>
      </c>
      <c r="H884" s="20" t="s">
        <v>67</v>
      </c>
      <c r="I884" s="20" t="s">
        <v>158</v>
      </c>
      <c r="J884" s="20" t="s">
        <v>178</v>
      </c>
      <c r="K884" s="20" t="s">
        <v>166</v>
      </c>
      <c r="L884" s="20" t="s">
        <v>2608</v>
      </c>
      <c r="M884" s="95" t="s">
        <v>2600</v>
      </c>
      <c r="N884" s="93" t="s">
        <v>2609</v>
      </c>
      <c r="O884" s="20" t="s">
        <v>163</v>
      </c>
      <c r="P884" s="20" t="s">
        <v>63</v>
      </c>
      <c r="Q884" s="93" t="s">
        <v>2321</v>
      </c>
      <c r="R884" s="95" t="s">
        <v>2610</v>
      </c>
      <c r="S884" s="20"/>
      <c r="T884" s="20" t="s">
        <v>2611</v>
      </c>
      <c r="U884" s="20"/>
    </row>
    <row r="885" spans="1:21" s="93" customFormat="1" ht="101.5">
      <c r="A885" s="94" t="s">
        <v>2610</v>
      </c>
      <c r="C885" s="93" t="s">
        <v>154</v>
      </c>
      <c r="D885" s="93" t="e">
        <v>#N/A</v>
      </c>
      <c r="E885" s="20" t="s">
        <v>2215</v>
      </c>
      <c r="F885" s="156" t="s">
        <v>2210</v>
      </c>
      <c r="G885" s="86" t="s">
        <v>60</v>
      </c>
      <c r="H885" s="20" t="s">
        <v>67</v>
      </c>
      <c r="I885" s="20" t="s">
        <v>158</v>
      </c>
      <c r="J885" s="20" t="s">
        <v>178</v>
      </c>
      <c r="K885" s="20" t="s">
        <v>159</v>
      </c>
      <c r="L885" s="20" t="s">
        <v>2612</v>
      </c>
      <c r="M885" s="95" t="s">
        <v>2600</v>
      </c>
      <c r="N885" s="93" t="s">
        <v>2613</v>
      </c>
      <c r="O885" s="20" t="s">
        <v>163</v>
      </c>
      <c r="P885" s="20"/>
      <c r="Q885" s="93" t="s">
        <v>2321</v>
      </c>
      <c r="R885" s="95"/>
      <c r="S885" s="20"/>
      <c r="T885" s="20"/>
      <c r="U885" s="20"/>
    </row>
    <row r="886" spans="1:21" s="93" customFormat="1" ht="101.5">
      <c r="A886" s="94" t="s">
        <v>2611</v>
      </c>
      <c r="C886" s="93" t="s">
        <v>154</v>
      </c>
      <c r="D886" s="93" t="e">
        <v>#N/A</v>
      </c>
      <c r="E886" s="20" t="s">
        <v>2215</v>
      </c>
      <c r="F886" s="156" t="s">
        <v>2210</v>
      </c>
      <c r="G886" s="86" t="s">
        <v>60</v>
      </c>
      <c r="H886" s="20" t="s">
        <v>67</v>
      </c>
      <c r="I886" s="20" t="s">
        <v>158</v>
      </c>
      <c r="J886" s="20" t="s">
        <v>178</v>
      </c>
      <c r="K886" s="20" t="s">
        <v>314</v>
      </c>
      <c r="L886" s="20" t="s">
        <v>2614</v>
      </c>
      <c r="M886" s="95" t="s">
        <v>2603</v>
      </c>
      <c r="N886" s="93" t="s">
        <v>2609</v>
      </c>
      <c r="O886" s="20" t="s">
        <v>163</v>
      </c>
      <c r="P886" s="20" t="s">
        <v>63</v>
      </c>
      <c r="Q886" s="93" t="s">
        <v>2321</v>
      </c>
      <c r="R886" s="95"/>
      <c r="S886" s="20"/>
      <c r="T886" s="20"/>
      <c r="U886" s="20"/>
    </row>
    <row r="887" spans="1:21" s="183" customFormat="1" ht="130.5">
      <c r="A887" s="203">
        <v>8421</v>
      </c>
      <c r="C887" s="183" t="s">
        <v>491</v>
      </c>
      <c r="D887" s="183" t="e">
        <v>#N/A</v>
      </c>
      <c r="E887" s="177" t="s">
        <v>2215</v>
      </c>
      <c r="F887" s="204" t="s">
        <v>2210</v>
      </c>
      <c r="G887" s="169" t="s">
        <v>60</v>
      </c>
      <c r="H887" s="177" t="s">
        <v>67</v>
      </c>
      <c r="I887" s="177" t="s">
        <v>491</v>
      </c>
      <c r="J887" s="177" t="s">
        <v>178</v>
      </c>
      <c r="K887" s="177" t="s">
        <v>179</v>
      </c>
      <c r="L887" s="177" t="s">
        <v>2615</v>
      </c>
      <c r="M887" s="205" t="s">
        <v>2616</v>
      </c>
      <c r="N887" s="183" t="s">
        <v>2617</v>
      </c>
      <c r="O887" s="177" t="s">
        <v>163</v>
      </c>
      <c r="P887" s="177" t="s">
        <v>63</v>
      </c>
      <c r="Q887" s="183" t="s">
        <v>2321</v>
      </c>
      <c r="R887" s="205"/>
      <c r="S887" s="177"/>
      <c r="T887" s="177"/>
      <c r="U887" s="172" t="s">
        <v>496</v>
      </c>
    </row>
    <row r="888" spans="1:21" s="93" customFormat="1" ht="101.5">
      <c r="A888" s="94">
        <v>8422</v>
      </c>
      <c r="C888" s="93" t="s">
        <v>154</v>
      </c>
      <c r="D888" s="93" t="e">
        <v>#N/A</v>
      </c>
      <c r="E888" s="20" t="s">
        <v>2215</v>
      </c>
      <c r="F888" s="156" t="s">
        <v>2210</v>
      </c>
      <c r="G888" s="86" t="s">
        <v>60</v>
      </c>
      <c r="H888" s="20" t="s">
        <v>67</v>
      </c>
      <c r="I888" s="20" t="s">
        <v>158</v>
      </c>
      <c r="J888" s="20" t="s">
        <v>178</v>
      </c>
      <c r="K888" s="20" t="s">
        <v>179</v>
      </c>
      <c r="L888" s="20" t="s">
        <v>2618</v>
      </c>
      <c r="M888" s="95" t="s">
        <v>2603</v>
      </c>
      <c r="N888" s="93" t="s">
        <v>2609</v>
      </c>
      <c r="O888" s="20" t="s">
        <v>163</v>
      </c>
      <c r="P888" s="20" t="s">
        <v>63</v>
      </c>
      <c r="Q888" s="93" t="s">
        <v>2321</v>
      </c>
      <c r="R888" s="95"/>
      <c r="S888" s="20"/>
      <c r="T888" s="20"/>
      <c r="U888" s="20"/>
    </row>
    <row r="889" spans="1:21" s="93" customFormat="1" ht="89">
      <c r="A889" s="94">
        <v>8619</v>
      </c>
      <c r="C889" s="93" t="s">
        <v>176</v>
      </c>
      <c r="D889" s="93" t="e">
        <v>#N/A</v>
      </c>
      <c r="E889" s="20" t="s">
        <v>2215</v>
      </c>
      <c r="F889" s="156" t="s">
        <v>2210</v>
      </c>
      <c r="G889" s="86" t="s">
        <v>60</v>
      </c>
      <c r="H889" s="20" t="s">
        <v>67</v>
      </c>
      <c r="I889" s="20" t="s">
        <v>158</v>
      </c>
      <c r="J889" s="20" t="s">
        <v>178</v>
      </c>
      <c r="K889" s="20" t="s">
        <v>166</v>
      </c>
      <c r="L889" s="20" t="s">
        <v>2619</v>
      </c>
      <c r="M889" s="95" t="s">
        <v>2620</v>
      </c>
      <c r="N889" s="93" t="s">
        <v>2621</v>
      </c>
      <c r="O889" s="20" t="s">
        <v>163</v>
      </c>
      <c r="P889" s="20" t="s">
        <v>481</v>
      </c>
      <c r="Q889" s="93" t="s">
        <v>2349</v>
      </c>
      <c r="R889" s="95" t="s">
        <v>2622</v>
      </c>
      <c r="S889" s="20"/>
      <c r="T889" s="20"/>
      <c r="U889" s="20"/>
    </row>
    <row r="890" spans="1:21" s="93" customFormat="1" ht="89">
      <c r="A890" s="94" t="s">
        <v>2622</v>
      </c>
      <c r="C890" s="93" t="s">
        <v>176</v>
      </c>
      <c r="D890" s="93" t="e">
        <v>#N/A</v>
      </c>
      <c r="E890" s="20" t="s">
        <v>2215</v>
      </c>
      <c r="F890" s="156" t="s">
        <v>2210</v>
      </c>
      <c r="G890" s="86" t="s">
        <v>60</v>
      </c>
      <c r="H890" s="20" t="s">
        <v>67</v>
      </c>
      <c r="I890" s="20" t="s">
        <v>158</v>
      </c>
      <c r="J890" s="20" t="s">
        <v>178</v>
      </c>
      <c r="K890" s="20" t="s">
        <v>159</v>
      </c>
      <c r="L890" s="20" t="s">
        <v>2623</v>
      </c>
      <c r="M890" s="95" t="s">
        <v>2620</v>
      </c>
      <c r="N890" s="93" t="s">
        <v>2624</v>
      </c>
      <c r="O890" s="20" t="s">
        <v>163</v>
      </c>
      <c r="P890" s="20"/>
      <c r="Q890" s="93" t="s">
        <v>2349</v>
      </c>
      <c r="R890" s="95"/>
      <c r="S890" s="20"/>
      <c r="T890" s="20"/>
      <c r="U890" s="20"/>
    </row>
    <row r="891" spans="1:21" s="93" customFormat="1" ht="89">
      <c r="A891" s="94">
        <v>8620</v>
      </c>
      <c r="C891" s="93" t="s">
        <v>154</v>
      </c>
      <c r="D891" s="93" t="e">
        <v>#N/A</v>
      </c>
      <c r="E891" s="20" t="s">
        <v>2215</v>
      </c>
      <c r="F891" s="156" t="s">
        <v>2210</v>
      </c>
      <c r="G891" s="86" t="s">
        <v>60</v>
      </c>
      <c r="H891" s="20" t="s">
        <v>67</v>
      </c>
      <c r="I891" s="20" t="s">
        <v>158</v>
      </c>
      <c r="J891" s="20" t="s">
        <v>178</v>
      </c>
      <c r="K891" s="20" t="s">
        <v>166</v>
      </c>
      <c r="L891" s="20" t="s">
        <v>2625</v>
      </c>
      <c r="M891" s="95" t="s">
        <v>2626</v>
      </c>
      <c r="N891" s="93" t="s">
        <v>2430</v>
      </c>
      <c r="O891" s="20" t="s">
        <v>163</v>
      </c>
      <c r="P891" s="20" t="s">
        <v>481</v>
      </c>
      <c r="Q891" s="93" t="s">
        <v>2321</v>
      </c>
      <c r="R891" s="95" t="s">
        <v>2627</v>
      </c>
      <c r="S891" s="20"/>
      <c r="T891" s="20" t="s">
        <v>2628</v>
      </c>
      <c r="U891" s="20"/>
    </row>
    <row r="892" spans="1:21" s="93" customFormat="1" ht="89">
      <c r="A892" s="94" t="s">
        <v>2627</v>
      </c>
      <c r="C892" s="93" t="s">
        <v>168</v>
      </c>
      <c r="D892" s="93" t="e">
        <v>#N/A</v>
      </c>
      <c r="E892" s="20" t="s">
        <v>2215</v>
      </c>
      <c r="F892" s="156" t="s">
        <v>2210</v>
      </c>
      <c r="G892" s="86" t="s">
        <v>60</v>
      </c>
      <c r="H892" s="20" t="s">
        <v>67</v>
      </c>
      <c r="I892" s="20" t="s">
        <v>158</v>
      </c>
      <c r="J892" s="20" t="s">
        <v>178</v>
      </c>
      <c r="K892" s="20" t="s">
        <v>159</v>
      </c>
      <c r="L892" s="20" t="s">
        <v>2629</v>
      </c>
      <c r="M892" s="95" t="s">
        <v>2626</v>
      </c>
      <c r="O892" s="20" t="s">
        <v>163</v>
      </c>
      <c r="P892" s="20"/>
      <c r="Q892" s="93" t="s">
        <v>2321</v>
      </c>
      <c r="R892" s="95"/>
      <c r="S892" s="20"/>
      <c r="T892" s="20"/>
      <c r="U892" s="20"/>
    </row>
    <row r="893" spans="1:21" s="93" customFormat="1" ht="89">
      <c r="A893" s="94" t="s">
        <v>2628</v>
      </c>
      <c r="C893" s="93" t="s">
        <v>168</v>
      </c>
      <c r="D893" s="93" t="e">
        <v>#N/A</v>
      </c>
      <c r="E893" s="20" t="s">
        <v>2215</v>
      </c>
      <c r="F893" s="156" t="s">
        <v>2210</v>
      </c>
      <c r="G893" s="86" t="s">
        <v>60</v>
      </c>
      <c r="H893" s="20" t="s">
        <v>67</v>
      </c>
      <c r="I893" s="20" t="s">
        <v>158</v>
      </c>
      <c r="J893" s="20" t="s">
        <v>178</v>
      </c>
      <c r="K893" s="20" t="s">
        <v>314</v>
      </c>
      <c r="L893" s="20" t="s">
        <v>2630</v>
      </c>
      <c r="M893" s="95" t="s">
        <v>2626</v>
      </c>
      <c r="O893" s="20" t="s">
        <v>163</v>
      </c>
      <c r="P893" s="20"/>
      <c r="Q893" s="93" t="s">
        <v>2321</v>
      </c>
      <c r="R893" s="95"/>
      <c r="S893" s="20"/>
      <c r="T893" s="20"/>
      <c r="U893" s="20"/>
    </row>
    <row r="894" spans="1:21" s="183" customFormat="1" ht="118">
      <c r="A894" s="203">
        <v>8330</v>
      </c>
      <c r="C894" s="183" t="s">
        <v>491</v>
      </c>
      <c r="D894" s="183" t="e">
        <v>#N/A</v>
      </c>
      <c r="E894" s="177"/>
      <c r="F894" s="204" t="s">
        <v>2210</v>
      </c>
      <c r="G894" s="169" t="s">
        <v>61</v>
      </c>
      <c r="H894" s="177" t="s">
        <v>83</v>
      </c>
      <c r="I894" s="177" t="s">
        <v>491</v>
      </c>
      <c r="J894" s="177" t="s">
        <v>178</v>
      </c>
      <c r="K894" s="177" t="s">
        <v>166</v>
      </c>
      <c r="L894" s="177" t="s">
        <v>2631</v>
      </c>
      <c r="M894" s="205" t="s">
        <v>2632</v>
      </c>
      <c r="N894" s="183" t="s">
        <v>2633</v>
      </c>
      <c r="O894" s="177" t="s">
        <v>163</v>
      </c>
      <c r="P894" s="177"/>
      <c r="Q894" s="183" t="s">
        <v>2634</v>
      </c>
      <c r="R894" s="205">
        <v>8331</v>
      </c>
      <c r="S894" s="177"/>
      <c r="T894" s="177"/>
      <c r="U894" s="172" t="s">
        <v>496</v>
      </c>
    </row>
    <row r="895" spans="1:21" s="183" customFormat="1" ht="118">
      <c r="A895" s="203">
        <v>8331</v>
      </c>
      <c r="C895" s="183" t="s">
        <v>491</v>
      </c>
      <c r="D895" s="183" t="e">
        <v>#N/A</v>
      </c>
      <c r="E895" s="177"/>
      <c r="F895" s="204" t="s">
        <v>2210</v>
      </c>
      <c r="G895" s="169" t="s">
        <v>61</v>
      </c>
      <c r="H895" s="177" t="s">
        <v>83</v>
      </c>
      <c r="I895" s="177" t="s">
        <v>491</v>
      </c>
      <c r="J895" s="177" t="s">
        <v>178</v>
      </c>
      <c r="K895" s="177" t="s">
        <v>159</v>
      </c>
      <c r="L895" s="177" t="s">
        <v>2635</v>
      </c>
      <c r="M895" s="205" t="s">
        <v>2636</v>
      </c>
      <c r="N895" s="183" t="s">
        <v>1262</v>
      </c>
      <c r="O895" s="177" t="s">
        <v>163</v>
      </c>
      <c r="P895" s="177"/>
      <c r="Q895" s="183" t="s">
        <v>2634</v>
      </c>
      <c r="R895" s="205"/>
      <c r="S895" s="177"/>
      <c r="T895" s="177"/>
      <c r="U895" s="172" t="s">
        <v>496</v>
      </c>
    </row>
    <row r="896" spans="1:21" s="183" customFormat="1" ht="159.5">
      <c r="A896" s="203">
        <v>8340</v>
      </c>
      <c r="C896" s="183" t="s">
        <v>491</v>
      </c>
      <c r="D896" s="183" t="e">
        <v>#N/A</v>
      </c>
      <c r="E896" s="177"/>
      <c r="F896" s="204" t="s">
        <v>2210</v>
      </c>
      <c r="G896" s="169" t="s">
        <v>61</v>
      </c>
      <c r="H896" s="177" t="s">
        <v>83</v>
      </c>
      <c r="I896" s="177" t="s">
        <v>491</v>
      </c>
      <c r="J896" s="177" t="s">
        <v>178</v>
      </c>
      <c r="K896" s="177" t="s">
        <v>166</v>
      </c>
      <c r="L896" s="177" t="s">
        <v>2637</v>
      </c>
      <c r="M896" s="205" t="s">
        <v>2638</v>
      </c>
      <c r="N896" s="183" t="s">
        <v>2639</v>
      </c>
      <c r="O896" s="177" t="s">
        <v>163</v>
      </c>
      <c r="P896" s="177"/>
      <c r="Q896" s="183" t="s">
        <v>1898</v>
      </c>
      <c r="R896" s="205">
        <v>8341</v>
      </c>
      <c r="S896" s="177"/>
      <c r="T896" s="177"/>
      <c r="U896" s="172" t="s">
        <v>496</v>
      </c>
    </row>
    <row r="897" spans="1:21" s="163" customFormat="1" ht="74.5">
      <c r="A897" s="162">
        <v>8341</v>
      </c>
      <c r="C897" s="163" t="s">
        <v>443</v>
      </c>
      <c r="D897" s="163" t="e">
        <v>#N/A</v>
      </c>
      <c r="E897" s="84"/>
      <c r="F897" s="164" t="s">
        <v>2210</v>
      </c>
      <c r="G897" s="151" t="s">
        <v>61</v>
      </c>
      <c r="H897" s="84" t="s">
        <v>83</v>
      </c>
      <c r="I897" s="84" t="s">
        <v>437</v>
      </c>
      <c r="J897" s="84" t="s">
        <v>178</v>
      </c>
      <c r="K897" s="84" t="s">
        <v>159</v>
      </c>
      <c r="L897" s="84" t="s">
        <v>2640</v>
      </c>
      <c r="M897" s="165" t="s">
        <v>2641</v>
      </c>
      <c r="N897" s="163" t="s">
        <v>2642</v>
      </c>
      <c r="O897" s="84" t="s">
        <v>163</v>
      </c>
      <c r="P897" s="84"/>
      <c r="Q897" s="163" t="s">
        <v>1898</v>
      </c>
      <c r="R897" s="165"/>
      <c r="S897" s="84"/>
      <c r="T897" s="84"/>
      <c r="U897" s="152" t="s">
        <v>631</v>
      </c>
    </row>
    <row r="898" spans="1:21" s="183" customFormat="1" ht="103.5">
      <c r="A898" s="203">
        <v>8355</v>
      </c>
      <c r="C898" s="183" t="s">
        <v>491</v>
      </c>
      <c r="D898" s="183" t="e">
        <v>#N/A</v>
      </c>
      <c r="E898" s="177"/>
      <c r="F898" s="204" t="s">
        <v>2210</v>
      </c>
      <c r="G898" s="169" t="s">
        <v>61</v>
      </c>
      <c r="H898" s="177" t="s">
        <v>83</v>
      </c>
      <c r="I898" s="177" t="s">
        <v>491</v>
      </c>
      <c r="J898" s="177" t="s">
        <v>178</v>
      </c>
      <c r="K898" s="177" t="s">
        <v>166</v>
      </c>
      <c r="L898" s="177" t="s">
        <v>2643</v>
      </c>
      <c r="M898" s="205" t="s">
        <v>2644</v>
      </c>
      <c r="N898" s="183" t="s">
        <v>2645</v>
      </c>
      <c r="O898" s="177" t="s">
        <v>163</v>
      </c>
      <c r="P898" s="177" t="s">
        <v>406</v>
      </c>
      <c r="Q898" s="183" t="s">
        <v>1898</v>
      </c>
      <c r="R898" s="205" t="s">
        <v>2646</v>
      </c>
      <c r="S898" s="177"/>
      <c r="T898" s="177"/>
      <c r="U898" s="172" t="s">
        <v>496</v>
      </c>
    </row>
    <row r="899" spans="1:21" s="183" customFormat="1" ht="103.5">
      <c r="A899" s="203" t="s">
        <v>2646</v>
      </c>
      <c r="C899" s="183" t="s">
        <v>491</v>
      </c>
      <c r="D899" s="183" t="e">
        <v>#N/A</v>
      </c>
      <c r="E899" s="177"/>
      <c r="F899" s="204" t="s">
        <v>2210</v>
      </c>
      <c r="G899" s="169" t="s">
        <v>61</v>
      </c>
      <c r="H899" s="177" t="s">
        <v>83</v>
      </c>
      <c r="I899" s="177" t="s">
        <v>491</v>
      </c>
      <c r="J899" s="177" t="s">
        <v>178</v>
      </c>
      <c r="K899" s="177" t="s">
        <v>159</v>
      </c>
      <c r="L899" s="177" t="s">
        <v>2647</v>
      </c>
      <c r="M899" s="205" t="s">
        <v>2644</v>
      </c>
      <c r="N899" s="183" t="s">
        <v>2648</v>
      </c>
      <c r="O899" s="177" t="s">
        <v>163</v>
      </c>
      <c r="P899" s="177"/>
      <c r="Q899" s="183" t="s">
        <v>1898</v>
      </c>
      <c r="R899" s="205"/>
      <c r="S899" s="177"/>
      <c r="T899" s="177"/>
      <c r="U899" s="172" t="s">
        <v>496</v>
      </c>
    </row>
    <row r="900" spans="1:21" s="183" customFormat="1" ht="89">
      <c r="A900" s="203" t="s">
        <v>2649</v>
      </c>
      <c r="C900" s="183" t="s">
        <v>491</v>
      </c>
      <c r="D900" s="183" t="s">
        <v>491</v>
      </c>
      <c r="E900" s="177"/>
      <c r="F900" s="204" t="s">
        <v>2210</v>
      </c>
      <c r="G900" s="169" t="s">
        <v>61</v>
      </c>
      <c r="H900" s="177" t="s">
        <v>75</v>
      </c>
      <c r="I900" s="177" t="s">
        <v>491</v>
      </c>
      <c r="J900" s="177" t="s">
        <v>178</v>
      </c>
      <c r="K900" s="177" t="s">
        <v>166</v>
      </c>
      <c r="L900" s="177" t="s">
        <v>2650</v>
      </c>
      <c r="M900" s="205" t="s">
        <v>2651</v>
      </c>
      <c r="N900" s="183" t="s">
        <v>2652</v>
      </c>
      <c r="O900" s="177" t="s">
        <v>163</v>
      </c>
      <c r="P900" s="177"/>
      <c r="Q900" s="183" t="s">
        <v>2653</v>
      </c>
      <c r="R900" s="205">
        <v>8361</v>
      </c>
      <c r="S900" s="177"/>
      <c r="T900" s="177"/>
      <c r="U900" s="172" t="s">
        <v>496</v>
      </c>
    </row>
    <row r="901" spans="1:21" s="183" customFormat="1" ht="89">
      <c r="A901" s="203">
        <v>8361</v>
      </c>
      <c r="C901" s="183" t="s">
        <v>491</v>
      </c>
      <c r="D901" s="183" t="e">
        <v>#N/A</v>
      </c>
      <c r="E901" s="177"/>
      <c r="F901" s="204" t="s">
        <v>2210</v>
      </c>
      <c r="G901" s="169" t="s">
        <v>61</v>
      </c>
      <c r="H901" s="177" t="s">
        <v>75</v>
      </c>
      <c r="I901" s="177" t="s">
        <v>491</v>
      </c>
      <c r="J901" s="177" t="s">
        <v>178</v>
      </c>
      <c r="K901" s="177" t="s">
        <v>159</v>
      </c>
      <c r="L901" s="177" t="s">
        <v>2654</v>
      </c>
      <c r="M901" s="205" t="s">
        <v>2651</v>
      </c>
      <c r="N901" s="183" t="s">
        <v>1262</v>
      </c>
      <c r="O901" s="177" t="s">
        <v>163</v>
      </c>
      <c r="P901" s="177"/>
      <c r="Q901" s="183" t="s">
        <v>2653</v>
      </c>
      <c r="R901" s="205"/>
      <c r="S901" s="177"/>
      <c r="T901" s="177"/>
      <c r="U901" s="172" t="s">
        <v>496</v>
      </c>
    </row>
    <row r="902" spans="1:21" s="183" customFormat="1" ht="132.5">
      <c r="A902" s="203">
        <v>8380</v>
      </c>
      <c r="C902" s="183" t="s">
        <v>491</v>
      </c>
      <c r="D902" s="183" t="e">
        <v>#N/A</v>
      </c>
      <c r="E902" s="177"/>
      <c r="F902" s="204" t="s">
        <v>2210</v>
      </c>
      <c r="G902" s="169" t="s">
        <v>61</v>
      </c>
      <c r="H902" s="177" t="s">
        <v>75</v>
      </c>
      <c r="I902" s="177" t="s">
        <v>491</v>
      </c>
      <c r="J902" s="177" t="s">
        <v>178</v>
      </c>
      <c r="K902" s="177" t="s">
        <v>166</v>
      </c>
      <c r="L902" s="177" t="s">
        <v>2655</v>
      </c>
      <c r="M902" s="205" t="s">
        <v>2656</v>
      </c>
      <c r="N902" s="183" t="s">
        <v>2633</v>
      </c>
      <c r="O902" s="177" t="s">
        <v>163</v>
      </c>
      <c r="P902" s="177"/>
      <c r="Q902" s="183" t="s">
        <v>2657</v>
      </c>
      <c r="R902" s="205"/>
      <c r="S902" s="177"/>
      <c r="T902" s="177"/>
      <c r="U902" s="172" t="s">
        <v>496</v>
      </c>
    </row>
    <row r="903" spans="1:21" s="183" customFormat="1" ht="132.5">
      <c r="A903" s="203">
        <v>8381</v>
      </c>
      <c r="C903" s="183" t="s">
        <v>491</v>
      </c>
      <c r="D903" s="183" t="e">
        <v>#N/A</v>
      </c>
      <c r="E903" s="177"/>
      <c r="F903" s="204" t="s">
        <v>2210</v>
      </c>
      <c r="G903" s="169" t="s">
        <v>61</v>
      </c>
      <c r="H903" s="177" t="s">
        <v>75</v>
      </c>
      <c r="I903" s="177" t="s">
        <v>491</v>
      </c>
      <c r="J903" s="177" t="s">
        <v>178</v>
      </c>
      <c r="K903" s="177" t="s">
        <v>159</v>
      </c>
      <c r="L903" s="177" t="s">
        <v>2658</v>
      </c>
      <c r="M903" s="205" t="s">
        <v>2656</v>
      </c>
      <c r="N903" s="183" t="s">
        <v>2648</v>
      </c>
      <c r="O903" s="177" t="s">
        <v>163</v>
      </c>
      <c r="P903" s="177"/>
      <c r="Q903" s="183" t="s">
        <v>2657</v>
      </c>
      <c r="R903" s="205"/>
      <c r="S903" s="177"/>
      <c r="T903" s="177"/>
      <c r="U903" s="172" t="s">
        <v>496</v>
      </c>
    </row>
    <row r="904" spans="1:21" s="183" customFormat="1" ht="118">
      <c r="A904" s="203">
        <v>8385</v>
      </c>
      <c r="C904" s="183" t="s">
        <v>491</v>
      </c>
      <c r="D904" s="183" t="e">
        <v>#N/A</v>
      </c>
      <c r="E904" s="177"/>
      <c r="F904" s="204" t="s">
        <v>2210</v>
      </c>
      <c r="G904" s="169" t="s">
        <v>61</v>
      </c>
      <c r="H904" s="177" t="s">
        <v>83</v>
      </c>
      <c r="I904" s="177" t="s">
        <v>491</v>
      </c>
      <c r="J904" s="177" t="s">
        <v>178</v>
      </c>
      <c r="K904" s="177" t="s">
        <v>166</v>
      </c>
      <c r="L904" s="177" t="s">
        <v>2659</v>
      </c>
      <c r="M904" s="205" t="s">
        <v>2660</v>
      </c>
      <c r="N904" s="183" t="s">
        <v>2661</v>
      </c>
      <c r="O904" s="177" t="s">
        <v>163</v>
      </c>
      <c r="P904" s="177"/>
      <c r="Q904" s="183" t="s">
        <v>1898</v>
      </c>
      <c r="R904" s="205" t="s">
        <v>2662</v>
      </c>
      <c r="S904" s="177"/>
      <c r="T904" s="177"/>
      <c r="U904" s="172" t="s">
        <v>496</v>
      </c>
    </row>
    <row r="905" spans="1:21" s="183" customFormat="1" ht="118">
      <c r="A905" s="203" t="s">
        <v>2662</v>
      </c>
      <c r="C905" s="183" t="s">
        <v>491</v>
      </c>
      <c r="D905" s="183" t="e">
        <v>#N/A</v>
      </c>
      <c r="E905" s="177"/>
      <c r="F905" s="204" t="s">
        <v>2210</v>
      </c>
      <c r="G905" s="169" t="s">
        <v>61</v>
      </c>
      <c r="H905" s="177" t="s">
        <v>83</v>
      </c>
      <c r="I905" s="177" t="s">
        <v>491</v>
      </c>
      <c r="J905" s="177" t="s">
        <v>178</v>
      </c>
      <c r="K905" s="177" t="s">
        <v>159</v>
      </c>
      <c r="L905" s="177" t="s">
        <v>2663</v>
      </c>
      <c r="M905" s="205" t="s">
        <v>2660</v>
      </c>
      <c r="N905" s="183" t="s">
        <v>1262</v>
      </c>
      <c r="O905" s="177" t="s">
        <v>163</v>
      </c>
      <c r="P905" s="177"/>
      <c r="Q905" s="183" t="s">
        <v>1898</v>
      </c>
      <c r="R905" s="205"/>
      <c r="S905" s="177"/>
      <c r="T905" s="177"/>
      <c r="U905" s="172" t="s">
        <v>496</v>
      </c>
    </row>
    <row r="906" spans="1:21" s="93" customFormat="1" ht="72.5">
      <c r="A906" s="94">
        <v>8960</v>
      </c>
      <c r="C906" s="93" t="s">
        <v>154</v>
      </c>
      <c r="D906" s="93" t="e">
        <v>#N/A</v>
      </c>
      <c r="E906" s="20"/>
      <c r="F906" s="156" t="s">
        <v>2210</v>
      </c>
      <c r="G906" s="86" t="s">
        <v>61</v>
      </c>
      <c r="H906" s="20" t="s">
        <v>83</v>
      </c>
      <c r="I906" s="20" t="s">
        <v>158</v>
      </c>
      <c r="J906" s="20" t="s">
        <v>178</v>
      </c>
      <c r="K906" s="20" t="s">
        <v>166</v>
      </c>
      <c r="L906" s="20" t="s">
        <v>2664</v>
      </c>
      <c r="M906" s="95" t="s">
        <v>2665</v>
      </c>
      <c r="N906" s="93" t="s">
        <v>2666</v>
      </c>
      <c r="O906" s="20" t="s">
        <v>163</v>
      </c>
      <c r="P906" s="20" t="s">
        <v>481</v>
      </c>
      <c r="Q906" s="93" t="s">
        <v>1071</v>
      </c>
      <c r="R906" s="95">
        <v>8966</v>
      </c>
      <c r="S906" s="20" t="s">
        <v>2667</v>
      </c>
      <c r="T906" s="20"/>
      <c r="U906" s="20"/>
    </row>
    <row r="907" spans="1:21" s="93" customFormat="1" ht="72.5">
      <c r="A907" s="94" t="s">
        <v>2668</v>
      </c>
      <c r="C907" s="93" t="s">
        <v>176</v>
      </c>
      <c r="D907" s="93" t="e">
        <v>#N/A</v>
      </c>
      <c r="E907" s="20"/>
      <c r="F907" s="156" t="s">
        <v>2210</v>
      </c>
      <c r="G907" s="86" t="s">
        <v>61</v>
      </c>
      <c r="H907" s="20" t="s">
        <v>83</v>
      </c>
      <c r="I907" s="20" t="s">
        <v>158</v>
      </c>
      <c r="J907" s="20" t="s">
        <v>178</v>
      </c>
      <c r="K907" s="20" t="s">
        <v>179</v>
      </c>
      <c r="L907" s="20" t="s">
        <v>2669</v>
      </c>
      <c r="M907" s="95" t="s">
        <v>2670</v>
      </c>
      <c r="N907" s="93" t="s">
        <v>2666</v>
      </c>
      <c r="O907" s="20" t="s">
        <v>163</v>
      </c>
      <c r="P907" s="20" t="s">
        <v>481</v>
      </c>
      <c r="Q907" s="93" t="s">
        <v>1071</v>
      </c>
      <c r="R907" s="95"/>
      <c r="S907" s="20"/>
      <c r="T907" s="20"/>
      <c r="U907" s="20"/>
    </row>
    <row r="908" spans="1:21" s="93" customFormat="1" ht="72.5">
      <c r="A908" s="94" t="s">
        <v>2667</v>
      </c>
      <c r="C908" s="93" t="s">
        <v>168</v>
      </c>
      <c r="D908" s="93" t="e">
        <v>#N/A</v>
      </c>
      <c r="E908" s="20"/>
      <c r="F908" s="156" t="s">
        <v>2210</v>
      </c>
      <c r="G908" s="86" t="s">
        <v>61</v>
      </c>
      <c r="H908" s="20" t="s">
        <v>83</v>
      </c>
      <c r="I908" s="20" t="s">
        <v>158</v>
      </c>
      <c r="J908" s="20" t="s">
        <v>178</v>
      </c>
      <c r="K908" s="20" t="s">
        <v>169</v>
      </c>
      <c r="L908" s="20" t="s">
        <v>2671</v>
      </c>
      <c r="M908" s="95" t="s">
        <v>2665</v>
      </c>
      <c r="N908" s="93" t="s">
        <v>2672</v>
      </c>
      <c r="O908" s="20" t="s">
        <v>163</v>
      </c>
      <c r="P908" s="20" t="s">
        <v>481</v>
      </c>
      <c r="Q908" s="93" t="s">
        <v>1071</v>
      </c>
      <c r="R908" s="95"/>
      <c r="S908" s="20"/>
      <c r="T908" s="20"/>
      <c r="U908" s="20"/>
    </row>
    <row r="909" spans="1:21" s="183" customFormat="1" ht="60">
      <c r="A909" s="203">
        <v>8965</v>
      </c>
      <c r="C909" s="183" t="s">
        <v>491</v>
      </c>
      <c r="D909" s="183" t="e">
        <v>#N/A</v>
      </c>
      <c r="E909" s="177"/>
      <c r="F909" s="204" t="s">
        <v>2210</v>
      </c>
      <c r="G909" s="169" t="s">
        <v>61</v>
      </c>
      <c r="H909" s="177" t="s">
        <v>83</v>
      </c>
      <c r="I909" s="177" t="s">
        <v>491</v>
      </c>
      <c r="J909" s="177" t="s">
        <v>178</v>
      </c>
      <c r="K909" s="177" t="s">
        <v>179</v>
      </c>
      <c r="L909" s="177" t="s">
        <v>2673</v>
      </c>
      <c r="M909" s="205" t="s">
        <v>2674</v>
      </c>
      <c r="N909" s="183" t="s">
        <v>2675</v>
      </c>
      <c r="O909" s="177" t="s">
        <v>163</v>
      </c>
      <c r="P909" s="177" t="s">
        <v>481</v>
      </c>
      <c r="Q909" s="183" t="s">
        <v>1071</v>
      </c>
      <c r="R909" s="205"/>
      <c r="S909" s="177"/>
      <c r="T909" s="177"/>
      <c r="U909" s="172" t="s">
        <v>496</v>
      </c>
    </row>
    <row r="910" spans="1:21" s="183" customFormat="1" ht="60">
      <c r="A910" s="203" t="s">
        <v>2676</v>
      </c>
      <c r="C910" s="183" t="s">
        <v>491</v>
      </c>
      <c r="D910" s="183" t="e">
        <v>#N/A</v>
      </c>
      <c r="E910" s="177"/>
      <c r="F910" s="204" t="s">
        <v>2210</v>
      </c>
      <c r="G910" s="169" t="s">
        <v>61</v>
      </c>
      <c r="H910" s="177" t="s">
        <v>83</v>
      </c>
      <c r="I910" s="177" t="s">
        <v>491</v>
      </c>
      <c r="J910" s="177" t="s">
        <v>178</v>
      </c>
      <c r="K910" s="177" t="s">
        <v>179</v>
      </c>
      <c r="L910" s="177" t="s">
        <v>2677</v>
      </c>
      <c r="M910" s="205" t="s">
        <v>2678</v>
      </c>
      <c r="N910" s="183" t="s">
        <v>2675</v>
      </c>
      <c r="O910" s="177" t="s">
        <v>163</v>
      </c>
      <c r="P910" s="177" t="s">
        <v>481</v>
      </c>
      <c r="Q910" s="183" t="s">
        <v>1071</v>
      </c>
      <c r="R910" s="205"/>
      <c r="S910" s="177"/>
      <c r="T910" s="177"/>
      <c r="U910" s="172" t="s">
        <v>496</v>
      </c>
    </row>
    <row r="911" spans="1:21" s="93" customFormat="1" ht="60">
      <c r="A911" s="94">
        <v>8966</v>
      </c>
      <c r="C911" s="93" t="s">
        <v>168</v>
      </c>
      <c r="D911" s="93" t="e">
        <v>#N/A</v>
      </c>
      <c r="E911" s="20"/>
      <c r="F911" s="156" t="s">
        <v>2210</v>
      </c>
      <c r="G911" s="86" t="s">
        <v>61</v>
      </c>
      <c r="H911" s="20" t="s">
        <v>83</v>
      </c>
      <c r="I911" s="20" t="s">
        <v>158</v>
      </c>
      <c r="J911" s="20" t="s">
        <v>178</v>
      </c>
      <c r="K911" s="20" t="s">
        <v>159</v>
      </c>
      <c r="L911" s="20" t="s">
        <v>2679</v>
      </c>
      <c r="M911" s="95" t="s">
        <v>2665</v>
      </c>
      <c r="N911" s="93" t="s">
        <v>1262</v>
      </c>
      <c r="O911" s="20" t="s">
        <v>163</v>
      </c>
      <c r="P911" s="20"/>
      <c r="Q911" s="93" t="s">
        <v>1071</v>
      </c>
      <c r="R911" s="95"/>
      <c r="S911" s="20"/>
      <c r="T911" s="20"/>
      <c r="U911" s="20"/>
    </row>
    <row r="912" spans="1:21" s="93" customFormat="1" ht="103.5">
      <c r="A912" s="94">
        <v>8970</v>
      </c>
      <c r="C912" s="93" t="s">
        <v>154</v>
      </c>
      <c r="D912" s="93" t="e">
        <v>#N/A</v>
      </c>
      <c r="E912" s="20" t="s">
        <v>406</v>
      </c>
      <c r="F912" s="156" t="s">
        <v>2210</v>
      </c>
      <c r="G912" s="86" t="s">
        <v>61</v>
      </c>
      <c r="H912" s="20" t="s">
        <v>75</v>
      </c>
      <c r="I912" s="20" t="s">
        <v>158</v>
      </c>
      <c r="J912" s="20" t="s">
        <v>178</v>
      </c>
      <c r="K912" s="20" t="s">
        <v>166</v>
      </c>
      <c r="L912" s="20" t="s">
        <v>2680</v>
      </c>
      <c r="M912" s="95" t="s">
        <v>2681</v>
      </c>
      <c r="O912" s="20" t="s">
        <v>163</v>
      </c>
      <c r="P912" s="20" t="s">
        <v>406</v>
      </c>
      <c r="Q912" s="93" t="s">
        <v>1898</v>
      </c>
      <c r="R912" s="95">
        <v>8990</v>
      </c>
      <c r="S912" s="20" t="s">
        <v>2682</v>
      </c>
      <c r="T912" s="20"/>
      <c r="U912" s="20"/>
    </row>
    <row r="913" spans="1:21" s="93" customFormat="1" ht="103.5">
      <c r="A913" s="94" t="s">
        <v>2682</v>
      </c>
      <c r="C913" s="93" t="s">
        <v>168</v>
      </c>
      <c r="D913" s="93" t="e">
        <v>#N/A</v>
      </c>
      <c r="E913" s="20" t="s">
        <v>406</v>
      </c>
      <c r="F913" s="156" t="s">
        <v>2210</v>
      </c>
      <c r="G913" s="86" t="s">
        <v>61</v>
      </c>
      <c r="H913" s="20" t="s">
        <v>75</v>
      </c>
      <c r="I913" s="20" t="s">
        <v>158</v>
      </c>
      <c r="J913" s="20" t="s">
        <v>178</v>
      </c>
      <c r="K913" s="20" t="s">
        <v>169</v>
      </c>
      <c r="L913" s="20" t="s">
        <v>2683</v>
      </c>
      <c r="M913" s="95" t="s">
        <v>2681</v>
      </c>
      <c r="O913" s="20" t="s">
        <v>163</v>
      </c>
      <c r="P913" s="20" t="s">
        <v>406</v>
      </c>
      <c r="Q913" s="93" t="s">
        <v>1898</v>
      </c>
      <c r="R913" s="95"/>
      <c r="S913" s="20"/>
      <c r="T913" s="20"/>
      <c r="U913" s="20"/>
    </row>
    <row r="914" spans="1:21" s="93" customFormat="1" ht="103.5">
      <c r="A914" s="94">
        <v>8972</v>
      </c>
      <c r="C914" s="93" t="s">
        <v>154</v>
      </c>
      <c r="D914" s="93" t="e">
        <v>#N/A</v>
      </c>
      <c r="E914" s="20" t="s">
        <v>406</v>
      </c>
      <c r="F914" s="156" t="s">
        <v>2210</v>
      </c>
      <c r="G914" s="86" t="s">
        <v>61</v>
      </c>
      <c r="H914" s="20" t="s">
        <v>75</v>
      </c>
      <c r="I914" s="20" t="s">
        <v>158</v>
      </c>
      <c r="J914" s="20" t="s">
        <v>178</v>
      </c>
      <c r="K914" s="20" t="s">
        <v>166</v>
      </c>
      <c r="L914" s="20" t="s">
        <v>2684</v>
      </c>
      <c r="M914" s="95" t="s">
        <v>2681</v>
      </c>
      <c r="O914" s="20" t="s">
        <v>163</v>
      </c>
      <c r="P914" s="20" t="s">
        <v>406</v>
      </c>
      <c r="Q914" s="93" t="s">
        <v>1898</v>
      </c>
      <c r="R914" s="95">
        <v>8973</v>
      </c>
      <c r="S914" s="20" t="s">
        <v>2685</v>
      </c>
      <c r="T914" s="20"/>
      <c r="U914" s="20"/>
    </row>
    <row r="915" spans="1:21" s="93" customFormat="1" ht="103.5">
      <c r="A915" s="94" t="s">
        <v>2685</v>
      </c>
      <c r="C915" s="93" t="s">
        <v>168</v>
      </c>
      <c r="D915" s="93" t="e">
        <v>#N/A</v>
      </c>
      <c r="E915" s="20" t="s">
        <v>406</v>
      </c>
      <c r="F915" s="156" t="s">
        <v>2210</v>
      </c>
      <c r="G915" s="86" t="s">
        <v>61</v>
      </c>
      <c r="H915" s="20" t="s">
        <v>75</v>
      </c>
      <c r="I915" s="20" t="s">
        <v>158</v>
      </c>
      <c r="J915" s="20" t="s">
        <v>178</v>
      </c>
      <c r="K915" s="20" t="s">
        <v>166</v>
      </c>
      <c r="L915" s="20" t="s">
        <v>2686</v>
      </c>
      <c r="M915" s="95" t="s">
        <v>2681</v>
      </c>
      <c r="O915" s="20" t="s">
        <v>163</v>
      </c>
      <c r="P915" s="20" t="s">
        <v>406</v>
      </c>
      <c r="Q915" s="93" t="s">
        <v>1898</v>
      </c>
      <c r="R915" s="95"/>
      <c r="S915" s="20"/>
      <c r="T915" s="20"/>
      <c r="U915" s="20"/>
    </row>
    <row r="916" spans="1:21" s="93" customFormat="1" ht="103.5">
      <c r="A916" s="94">
        <v>8973</v>
      </c>
      <c r="C916" s="93" t="s">
        <v>168</v>
      </c>
      <c r="D916" s="93" t="e">
        <v>#N/A</v>
      </c>
      <c r="E916" s="20" t="s">
        <v>406</v>
      </c>
      <c r="F916" s="156" t="s">
        <v>2210</v>
      </c>
      <c r="G916" s="86" t="s">
        <v>61</v>
      </c>
      <c r="H916" s="20" t="s">
        <v>75</v>
      </c>
      <c r="I916" s="20" t="s">
        <v>158</v>
      </c>
      <c r="J916" s="20" t="s">
        <v>178</v>
      </c>
      <c r="K916" s="20" t="s">
        <v>159</v>
      </c>
      <c r="L916" s="20" t="s">
        <v>2687</v>
      </c>
      <c r="M916" s="95" t="s">
        <v>2681</v>
      </c>
      <c r="O916" s="20" t="s">
        <v>163</v>
      </c>
      <c r="P916" s="20" t="s">
        <v>406</v>
      </c>
      <c r="Q916" s="93" t="s">
        <v>1898</v>
      </c>
      <c r="R916" s="95"/>
      <c r="S916" s="20"/>
      <c r="T916" s="20"/>
      <c r="U916" s="20"/>
    </row>
    <row r="917" spans="1:21" s="93" customFormat="1" ht="103.5">
      <c r="A917" s="94">
        <v>8990</v>
      </c>
      <c r="C917" s="93" t="s">
        <v>154</v>
      </c>
      <c r="D917" s="93" t="e">
        <v>#N/A</v>
      </c>
      <c r="E917" s="20" t="s">
        <v>406</v>
      </c>
      <c r="F917" s="156" t="s">
        <v>2210</v>
      </c>
      <c r="G917" s="86" t="s">
        <v>61</v>
      </c>
      <c r="H917" s="20" t="s">
        <v>75</v>
      </c>
      <c r="I917" s="20" t="s">
        <v>158</v>
      </c>
      <c r="J917" s="20" t="s">
        <v>178</v>
      </c>
      <c r="K917" s="20" t="s">
        <v>159</v>
      </c>
      <c r="L917" s="20" t="s">
        <v>2688</v>
      </c>
      <c r="M917" s="95" t="s">
        <v>2681</v>
      </c>
      <c r="O917" s="20" t="s">
        <v>163</v>
      </c>
      <c r="P917" s="20" t="s">
        <v>406</v>
      </c>
      <c r="Q917" s="93" t="s">
        <v>1071</v>
      </c>
      <c r="R917" s="95"/>
      <c r="S917" s="20"/>
      <c r="T917" s="20"/>
      <c r="U917" s="20"/>
    </row>
    <row r="918" spans="1:21" s="93" customFormat="1" ht="74.5">
      <c r="A918" s="94">
        <v>8975</v>
      </c>
      <c r="C918" s="93" t="s">
        <v>154</v>
      </c>
      <c r="D918" s="93" t="e">
        <v>#N/A</v>
      </c>
      <c r="E918" s="20" t="s">
        <v>2550</v>
      </c>
      <c r="F918" s="156" t="s">
        <v>2210</v>
      </c>
      <c r="G918" s="86" t="s">
        <v>61</v>
      </c>
      <c r="H918" s="20" t="s">
        <v>83</v>
      </c>
      <c r="I918" s="20" t="s">
        <v>158</v>
      </c>
      <c r="J918" s="20" t="s">
        <v>178</v>
      </c>
      <c r="K918" s="20" t="s">
        <v>166</v>
      </c>
      <c r="L918" s="20" t="s">
        <v>2689</v>
      </c>
      <c r="M918" s="95" t="s">
        <v>2690</v>
      </c>
      <c r="N918" s="93" t="s">
        <v>2691</v>
      </c>
      <c r="O918" s="20" t="s">
        <v>163</v>
      </c>
      <c r="P918" s="20"/>
      <c r="Q918" s="93" t="s">
        <v>1071</v>
      </c>
      <c r="R918" s="95">
        <v>8976</v>
      </c>
      <c r="S918" s="20" t="s">
        <v>2692</v>
      </c>
      <c r="T918" s="20"/>
      <c r="U918" s="20"/>
    </row>
    <row r="919" spans="1:21" s="93" customFormat="1" ht="74.5">
      <c r="A919" s="94" t="s">
        <v>2692</v>
      </c>
      <c r="C919" s="93" t="s">
        <v>168</v>
      </c>
      <c r="D919" s="93" t="e">
        <v>#N/A</v>
      </c>
      <c r="E919" s="20" t="s">
        <v>2550</v>
      </c>
      <c r="F919" s="156" t="s">
        <v>2210</v>
      </c>
      <c r="G919" s="86" t="s">
        <v>61</v>
      </c>
      <c r="H919" s="20" t="s">
        <v>83</v>
      </c>
      <c r="I919" s="20" t="s">
        <v>158</v>
      </c>
      <c r="J919" s="20" t="s">
        <v>178</v>
      </c>
      <c r="K919" s="20" t="s">
        <v>169</v>
      </c>
      <c r="L919" s="20" t="s">
        <v>2693</v>
      </c>
      <c r="M919" s="95" t="s">
        <v>2690</v>
      </c>
      <c r="N919" s="93" t="s">
        <v>2691</v>
      </c>
      <c r="O919" s="20" t="s">
        <v>163</v>
      </c>
      <c r="P919" s="20"/>
      <c r="Q919" s="93" t="s">
        <v>1071</v>
      </c>
      <c r="R919" s="95"/>
      <c r="S919" s="20"/>
      <c r="T919" s="20"/>
      <c r="U919" s="20"/>
    </row>
    <row r="920" spans="1:21" s="93" customFormat="1" ht="74.5">
      <c r="A920" s="94">
        <v>8976</v>
      </c>
      <c r="C920" s="93" t="s">
        <v>168</v>
      </c>
      <c r="D920" s="93" t="e">
        <v>#N/A</v>
      </c>
      <c r="E920" s="20" t="s">
        <v>2550</v>
      </c>
      <c r="F920" s="156" t="s">
        <v>2210</v>
      </c>
      <c r="G920" s="86" t="s">
        <v>61</v>
      </c>
      <c r="H920" s="20" t="s">
        <v>83</v>
      </c>
      <c r="I920" s="20" t="s">
        <v>158</v>
      </c>
      <c r="J920" s="20" t="s">
        <v>178</v>
      </c>
      <c r="K920" s="20" t="s">
        <v>159</v>
      </c>
      <c r="L920" s="20" t="s">
        <v>2694</v>
      </c>
      <c r="M920" s="95" t="s">
        <v>2690</v>
      </c>
      <c r="N920" s="93" t="s">
        <v>1262</v>
      </c>
      <c r="O920" s="20" t="s">
        <v>163</v>
      </c>
      <c r="P920" s="20"/>
      <c r="Q920" s="93" t="s">
        <v>1071</v>
      </c>
      <c r="R920" s="95"/>
      <c r="S920" s="20"/>
      <c r="T920" s="20"/>
      <c r="U920" s="20"/>
    </row>
    <row r="921" spans="1:21" s="93" customFormat="1" ht="74.5">
      <c r="A921" s="94">
        <v>8977</v>
      </c>
      <c r="C921" s="93" t="s">
        <v>176</v>
      </c>
      <c r="D921" s="93" t="e">
        <v>#N/A</v>
      </c>
      <c r="E921" s="20" t="s">
        <v>2550</v>
      </c>
      <c r="F921" s="156" t="s">
        <v>2210</v>
      </c>
      <c r="G921" s="86" t="s">
        <v>61</v>
      </c>
      <c r="H921" s="20" t="s">
        <v>83</v>
      </c>
      <c r="I921" s="20" t="s">
        <v>158</v>
      </c>
      <c r="J921" s="20" t="s">
        <v>178</v>
      </c>
      <c r="K921" s="20" t="s">
        <v>179</v>
      </c>
      <c r="L921" s="20" t="s">
        <v>2695</v>
      </c>
      <c r="M921" s="95" t="s">
        <v>2690</v>
      </c>
      <c r="N921" s="93" t="s">
        <v>2691</v>
      </c>
      <c r="O921" s="20" t="s">
        <v>163</v>
      </c>
      <c r="P921" s="20"/>
      <c r="Q921" s="93" t="s">
        <v>1071</v>
      </c>
      <c r="R921" s="95"/>
      <c r="S921" s="20"/>
      <c r="T921" s="20"/>
      <c r="U921" s="20"/>
    </row>
    <row r="922" spans="1:21" s="93" customFormat="1" ht="74.5">
      <c r="A922" s="94">
        <v>8980</v>
      </c>
      <c r="C922" s="93" t="s">
        <v>154</v>
      </c>
      <c r="D922" s="93" t="e">
        <v>#N/A</v>
      </c>
      <c r="E922" s="20"/>
      <c r="F922" s="156" t="s">
        <v>2210</v>
      </c>
      <c r="G922" s="86" t="s">
        <v>61</v>
      </c>
      <c r="H922" s="20" t="s">
        <v>83</v>
      </c>
      <c r="I922" s="20" t="s">
        <v>158</v>
      </c>
      <c r="J922" s="20" t="s">
        <v>178</v>
      </c>
      <c r="K922" s="20" t="s">
        <v>166</v>
      </c>
      <c r="L922" s="20" t="s">
        <v>2696</v>
      </c>
      <c r="M922" s="95" t="s">
        <v>2697</v>
      </c>
      <c r="O922" s="20" t="s">
        <v>163</v>
      </c>
      <c r="P922" s="20"/>
      <c r="Q922" s="93" t="s">
        <v>1071</v>
      </c>
      <c r="R922" s="95">
        <v>8981</v>
      </c>
      <c r="S922" s="20"/>
      <c r="T922" s="20"/>
      <c r="U922" s="20"/>
    </row>
    <row r="923" spans="1:21" s="93" customFormat="1" ht="74.5">
      <c r="A923" s="94">
        <v>8981</v>
      </c>
      <c r="C923" s="93" t="s">
        <v>168</v>
      </c>
      <c r="D923" s="93" t="e">
        <v>#N/A</v>
      </c>
      <c r="E923" s="20"/>
      <c r="F923" s="156" t="s">
        <v>2210</v>
      </c>
      <c r="G923" s="86" t="s">
        <v>61</v>
      </c>
      <c r="H923" s="20" t="s">
        <v>83</v>
      </c>
      <c r="I923" s="20" t="s">
        <v>158</v>
      </c>
      <c r="J923" s="20" t="s">
        <v>178</v>
      </c>
      <c r="K923" s="20" t="s">
        <v>159</v>
      </c>
      <c r="L923" s="20" t="s">
        <v>2698</v>
      </c>
      <c r="M923" s="95" t="s">
        <v>2697</v>
      </c>
      <c r="O923" s="20" t="s">
        <v>163</v>
      </c>
      <c r="P923" s="20"/>
      <c r="Q923" s="93" t="s">
        <v>1071</v>
      </c>
      <c r="R923" s="95"/>
      <c r="S923" s="20"/>
      <c r="T923" s="20"/>
      <c r="U923" s="20"/>
    </row>
    <row r="924" spans="1:21" s="183" customFormat="1" ht="74.5">
      <c r="A924" s="203">
        <v>8991</v>
      </c>
      <c r="C924" s="183" t="s">
        <v>491</v>
      </c>
      <c r="D924" s="183" t="e">
        <v>#N/A</v>
      </c>
      <c r="E924" s="177" t="s">
        <v>2699</v>
      </c>
      <c r="F924" s="204" t="s">
        <v>2210</v>
      </c>
      <c r="G924" s="169" t="s">
        <v>61</v>
      </c>
      <c r="H924" s="177" t="s">
        <v>83</v>
      </c>
      <c r="I924" s="177" t="s">
        <v>491</v>
      </c>
      <c r="J924" s="177" t="s">
        <v>178</v>
      </c>
      <c r="K924" s="177" t="s">
        <v>166</v>
      </c>
      <c r="L924" s="177" t="s">
        <v>2700</v>
      </c>
      <c r="M924" s="205" t="s">
        <v>2701</v>
      </c>
      <c r="N924" s="183" t="s">
        <v>2702</v>
      </c>
      <c r="O924" s="177" t="s">
        <v>163</v>
      </c>
      <c r="P924" s="177"/>
      <c r="Q924" s="183" t="s">
        <v>2703</v>
      </c>
      <c r="R924" s="205">
        <v>8992</v>
      </c>
      <c r="S924" s="177"/>
      <c r="T924" s="177"/>
      <c r="U924" s="172" t="s">
        <v>496</v>
      </c>
    </row>
    <row r="925" spans="1:21" s="183" customFormat="1" ht="74.5">
      <c r="A925" s="203">
        <v>8992</v>
      </c>
      <c r="C925" s="183" t="s">
        <v>491</v>
      </c>
      <c r="D925" s="183" t="e">
        <v>#N/A</v>
      </c>
      <c r="E925" s="177" t="s">
        <v>2699</v>
      </c>
      <c r="F925" s="204" t="s">
        <v>2210</v>
      </c>
      <c r="G925" s="169" t="s">
        <v>61</v>
      </c>
      <c r="H925" s="177" t="s">
        <v>83</v>
      </c>
      <c r="I925" s="177" t="s">
        <v>491</v>
      </c>
      <c r="J925" s="177" t="s">
        <v>178</v>
      </c>
      <c r="K925" s="177" t="s">
        <v>159</v>
      </c>
      <c r="L925" s="177" t="s">
        <v>2704</v>
      </c>
      <c r="M925" s="205" t="s">
        <v>2701</v>
      </c>
      <c r="N925" s="183" t="s">
        <v>2705</v>
      </c>
      <c r="O925" s="177" t="s">
        <v>163</v>
      </c>
      <c r="P925" s="177"/>
      <c r="Q925" s="183" t="s">
        <v>2703</v>
      </c>
      <c r="R925" s="205"/>
      <c r="S925" s="177"/>
      <c r="T925" s="177"/>
      <c r="U925" s="172" t="s">
        <v>496</v>
      </c>
    </row>
    <row r="926" spans="1:21" s="287" customFormat="1" ht="103.5">
      <c r="A926" s="283">
        <v>8995</v>
      </c>
      <c r="C926" s="287" t="e">
        <v>#N/A</v>
      </c>
      <c r="D926" s="287" t="e">
        <v>#N/A</v>
      </c>
      <c r="E926" s="209"/>
      <c r="F926" s="288" t="s">
        <v>2210</v>
      </c>
      <c r="G926" s="198" t="s">
        <v>61</v>
      </c>
      <c r="H926" s="209" t="s">
        <v>83</v>
      </c>
      <c r="I926" s="83" t="s">
        <v>261</v>
      </c>
      <c r="J926" s="209" t="s">
        <v>178</v>
      </c>
      <c r="K926" s="209" t="s">
        <v>166</v>
      </c>
      <c r="L926" s="209" t="s">
        <v>2706</v>
      </c>
      <c r="M926" s="289" t="s">
        <v>2707</v>
      </c>
      <c r="N926" s="287" t="s">
        <v>2708</v>
      </c>
      <c r="O926" s="209" t="s">
        <v>163</v>
      </c>
      <c r="P926" s="209"/>
      <c r="Q926" s="287" t="s">
        <v>1898</v>
      </c>
      <c r="R926" s="289">
        <v>8996</v>
      </c>
      <c r="S926" s="209"/>
      <c r="T926" s="209"/>
      <c r="U926" s="201" t="s">
        <v>1162</v>
      </c>
    </row>
    <row r="927" spans="1:21" s="163" customFormat="1" ht="103.5">
      <c r="A927" s="358">
        <v>8996</v>
      </c>
      <c r="B927" s="359"/>
      <c r="C927" s="359" t="s">
        <v>443</v>
      </c>
      <c r="D927" s="359" t="e">
        <v>#N/A</v>
      </c>
      <c r="E927" s="360"/>
      <c r="F927" s="164" t="s">
        <v>2210</v>
      </c>
      <c r="G927" s="361" t="s">
        <v>61</v>
      </c>
      <c r="H927" s="360" t="s">
        <v>83</v>
      </c>
      <c r="I927" s="360" t="s">
        <v>437</v>
      </c>
      <c r="J927" s="360" t="s">
        <v>178</v>
      </c>
      <c r="K927" s="360" t="s">
        <v>159</v>
      </c>
      <c r="L927" s="360" t="s">
        <v>2709</v>
      </c>
      <c r="M927" s="362" t="s">
        <v>2710</v>
      </c>
      <c r="N927" s="359" t="s">
        <v>1262</v>
      </c>
      <c r="O927" s="360" t="s">
        <v>163</v>
      </c>
      <c r="P927" s="360"/>
      <c r="Q927" s="359" t="s">
        <v>1898</v>
      </c>
      <c r="R927" s="362"/>
      <c r="S927" s="360"/>
      <c r="T927" s="360"/>
      <c r="U927" s="360" t="s">
        <v>631</v>
      </c>
    </row>
  </sheetData>
  <dataValidations count="5">
    <dataValidation allowBlank="1" showInputMessage="1" showErrorMessage="1" sqref="R483:R484 L322:L324 R621:R725 M664:M726 A201:A397 A485:A621 L330:L621 L201:N321 N322:N726 M322:M660 Q201:Q726" xr:uid="{00000000-0002-0000-0200-000000000000}"/>
    <dataValidation type="list" allowBlank="1" showInputMessage="1" showErrorMessage="1" sqref="H2:H335 H338:H726 H728:H927" xr:uid="{00000000-0002-0000-0200-000001000000}">
      <formula1>INDIRECT($G2)</formula1>
    </dataValidation>
    <dataValidation type="list" allowBlank="1" showInputMessage="1" showErrorMessage="1" sqref="H336:H337" xr:uid="{00000000-0002-0000-0200-000002000000}">
      <formula1>#REF!</formula1>
    </dataValidation>
    <dataValidation type="list" allowBlank="1" showInputMessage="1" showErrorMessage="1" sqref="H727" xr:uid="{00000000-0002-0000-0200-000003000000}">
      <formula1>INDIRECT(#REF!)</formula1>
    </dataValidation>
    <dataValidation type="list" allowBlank="1" showInputMessage="1" showErrorMessage="1" errorTitle="Earth Friendly Style" error="Please choose an option from the drop down list." sqref="O249:O726" xr:uid="{00000000-0002-0000-0200-000004000000}">
      <formula1>#REF!</formula1>
    </dataValidation>
  </dataValidations>
  <pageMargins left="0.25" right="0.25" top="0.75" bottom="0.75" header="0.3" footer="0.3"/>
  <pageSetup paperSize="3" scale="53" fitToHeight="0" orientation="landscape" r:id="rId1"/>
  <tableParts count="1">
    <tablePart r:id="rId2"/>
  </tableParts>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200-000005000000}">
          <x14:formula1>
            <xm:f>LISTS!$E$2:$E$3</xm:f>
          </x14:formula1>
          <xm:sqref>O2:O248</xm:sqref>
        </x14:dataValidation>
        <x14:dataValidation type="list" allowBlank="1" showInputMessage="1" showErrorMessage="1" xr:uid="{00000000-0002-0000-0200-000006000000}">
          <x14:formula1>
            <xm:f>LISTS!$F$2:$F$11</xm:f>
          </x14:formula1>
          <xm:sqref>P2:P113 P325:P329 P367:P484</xm:sqref>
        </x14:dataValidation>
        <x14:dataValidation type="list" allowBlank="1" showInputMessage="1" showErrorMessage="1" xr:uid="{00000000-0002-0000-0200-000007000000}">
          <x14:formula1>
            <xm:f>'xlFile://Root/CurrentDir/[201701 UltraClub Assortment Sheets.xlsx]Lists'!#REF!</xm:f>
          </x14:formula1>
          <xm:sqref>K727:K927</xm:sqref>
        </x14:dataValidation>
        <x14:dataValidation type="list" allowBlank="1" showInputMessage="1" showErrorMessage="1" xr:uid="{00000000-0002-0000-0200-000008000000}">
          <x14:formula1>
            <xm:f>LISTS!$A$2:$A$10</xm:f>
          </x14:formula1>
          <xm:sqref>F2:F927</xm:sqref>
        </x14:dataValidation>
        <x14:dataValidation type="list" allowBlank="1" showInputMessage="1" showErrorMessage="1" xr:uid="{00000000-0002-0000-0200-000009000000}">
          <x14:formula1>
            <xm:f>LISTS!$C$2:$C$7</xm:f>
          </x14:formula1>
          <xm:sqref>I2:J927</xm:sqref>
        </x14:dataValidation>
        <x14:dataValidation type="list" allowBlank="1" showInputMessage="1" showErrorMessage="1" xr:uid="{00000000-0002-0000-0200-00000A000000}">
          <x14:formula1>
            <xm:f>LISTS!$D$2:$D$14</xm:f>
          </x14:formula1>
          <xm:sqref>G2:G927</xm:sqref>
        </x14:dataValidation>
        <x14:dataValidation type="list" allowBlank="1" showInputMessage="1" showErrorMessage="1" xr:uid="{00000000-0002-0000-0200-00000B000000}">
          <x14:formula1>
            <xm:f>LISTS!$B$2:$B$6</xm:f>
          </x14:formula1>
          <xm:sqref>K2:K726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U6770"/>
  <sheetViews>
    <sheetView zoomScaleNormal="100" zoomScaleSheetLayoutView="89" workbookViewId="0">
      <pane ySplit="1" topLeftCell="A2" activePane="bottomLeft" state="frozen"/>
      <selection activeCell="B1" sqref="B1"/>
      <selection pane="bottomLeft" activeCell="E16" sqref="E16"/>
    </sheetView>
  </sheetViews>
  <sheetFormatPr defaultRowHeight="14.5"/>
  <cols>
    <col min="1" max="1" width="14" bestFit="1" customWidth="1"/>
    <col min="2" max="2" width="14.1796875" bestFit="1" customWidth="1"/>
    <col min="3" max="3" width="10.1796875" style="103" bestFit="1" customWidth="1"/>
    <col min="4" max="4" width="10.453125" style="17" bestFit="1" customWidth="1"/>
    <col min="5" max="5" width="24.453125" customWidth="1"/>
    <col min="6" max="6" width="43.54296875" style="117" bestFit="1" customWidth="1"/>
    <col min="7" max="7" width="14.26953125" style="117" bestFit="1" customWidth="1"/>
    <col min="8" max="9" width="15.54296875" style="117" bestFit="1" customWidth="1"/>
    <col min="10" max="10" width="16.453125" style="117" customWidth="1"/>
    <col min="11" max="11" width="7.81640625" style="117" bestFit="1" customWidth="1"/>
    <col min="12" max="12" width="9.7265625" bestFit="1" customWidth="1"/>
    <col min="13" max="13" width="8.7265625" style="117" bestFit="1" customWidth="1"/>
    <col min="14" max="14" width="7.81640625" style="142" bestFit="1" customWidth="1"/>
    <col min="15" max="15" width="7.81640625" bestFit="1" customWidth="1"/>
    <col min="16" max="16" width="13.1796875" style="117" bestFit="1" customWidth="1"/>
    <col min="17" max="17" width="12.54296875" style="103" bestFit="1" customWidth="1"/>
    <col min="18" max="18" width="11.1796875" style="103" bestFit="1" customWidth="1"/>
    <col min="19" max="19" width="14.453125" style="117" bestFit="1" customWidth="1"/>
    <col min="20" max="20" width="42.7265625" style="117" bestFit="1" customWidth="1"/>
    <col min="21" max="21" width="35.453125" style="117" bestFit="1" customWidth="1"/>
  </cols>
  <sheetData>
    <row r="1" spans="1:21" s="64" customFormat="1" ht="43.5">
      <c r="A1" s="61" t="s">
        <v>9</v>
      </c>
      <c r="B1" s="61" t="s">
        <v>8</v>
      </c>
      <c r="C1" s="96" t="s">
        <v>5</v>
      </c>
      <c r="D1" s="62" t="s">
        <v>6</v>
      </c>
      <c r="E1" s="63" t="s">
        <v>14</v>
      </c>
      <c r="F1" s="108" t="s">
        <v>116</v>
      </c>
      <c r="G1" s="109" t="s">
        <v>115</v>
      </c>
      <c r="H1" s="108" t="s">
        <v>2711</v>
      </c>
      <c r="I1" s="108" t="s">
        <v>118</v>
      </c>
      <c r="J1" s="110" t="s">
        <v>119</v>
      </c>
      <c r="K1" s="110" t="s">
        <v>120</v>
      </c>
      <c r="L1" s="65" t="s">
        <v>121</v>
      </c>
      <c r="M1" s="110" t="s">
        <v>122</v>
      </c>
      <c r="N1" s="141" t="s">
        <v>123</v>
      </c>
      <c r="O1" s="65" t="s">
        <v>124</v>
      </c>
      <c r="P1" s="108" t="s">
        <v>2712</v>
      </c>
      <c r="Q1" s="135" t="s">
        <v>2713</v>
      </c>
      <c r="R1" s="135" t="s">
        <v>2714</v>
      </c>
      <c r="S1" s="108" t="s">
        <v>2715</v>
      </c>
      <c r="T1" s="108" t="s">
        <v>2716</v>
      </c>
      <c r="U1" s="108" t="s">
        <v>2717</v>
      </c>
    </row>
    <row r="2" spans="1:21">
      <c r="A2" s="4" t="str">
        <f>VLOOKUP(C2,STYLES!$A$1:$R$2088,7,FALSE)</f>
        <v>Knits_Layering</v>
      </c>
      <c r="B2" t="str">
        <f>VLOOKUP(C2,STYLES!$1:$1048576,6,FALSE)</f>
        <v>Devon &amp; Jones</v>
      </c>
      <c r="C2" s="97" t="s">
        <v>403</v>
      </c>
      <c r="D2" s="13"/>
      <c r="E2" t="str">
        <f>VLOOKUP(C2,STYLES!$1:$1048576,12,FALSE)</f>
        <v>Sueded Cotton Jersey Mock Turtleneck</v>
      </c>
      <c r="F2" s="111" t="s">
        <v>2718</v>
      </c>
      <c r="G2" s="111" t="s">
        <v>2718</v>
      </c>
      <c r="H2" s="113" t="str">
        <f>VLOOKUP(C2,STYLES!$1:$1048576,9,FALSE)</f>
        <v>Active</v>
      </c>
      <c r="I2" s="113" t="str">
        <f>VLOOKUP(C2,STYLES!$1:$1048576,10,FALSE)</f>
        <v>Not Available</v>
      </c>
      <c r="J2" s="112" t="s">
        <v>2719</v>
      </c>
      <c r="K2" s="139">
        <f>IFERROR(VLOOKUP(J2,LISTS!G:H,2,FALSE),"0")</f>
        <v>8</v>
      </c>
      <c r="L2">
        <f>IF(OR(H2="ACTIVE",H2="NEW",H2="DNR",H2="Pre-Closeout"),K2,"")</f>
        <v>8</v>
      </c>
      <c r="M2" s="112" t="s">
        <v>775</v>
      </c>
      <c r="N2" s="140" t="str">
        <f>IFERROR(VLOOKUP(M2,LISTS!G:H,2,FALSE),"0")</f>
        <v>0</v>
      </c>
      <c r="O2" t="str">
        <f>IF(OR(I2="ACTIVE",I2="NEW",I2="DNR",I2="Pre-Closeout"),N2,"")</f>
        <v/>
      </c>
      <c r="P2" s="112" t="s">
        <v>2720</v>
      </c>
      <c r="Q2" s="101" t="s">
        <v>2721</v>
      </c>
      <c r="R2" s="101" t="s">
        <v>775</v>
      </c>
      <c r="S2" s="112" t="s">
        <v>2722</v>
      </c>
      <c r="T2" s="112" t="s">
        <v>775</v>
      </c>
      <c r="U2" s="112"/>
    </row>
    <row r="3" spans="1:21">
      <c r="A3" s="4" t="str">
        <f>VLOOKUP(C3,STYLES!$A$1:$R$2088,7,FALSE)</f>
        <v>Knits_Layering</v>
      </c>
      <c r="B3" t="str">
        <f>VLOOKUP(C3,STYLES!$1:$1048576,6,FALSE)</f>
        <v>Devon &amp; Jones</v>
      </c>
      <c r="C3" s="97" t="s">
        <v>403</v>
      </c>
      <c r="D3" s="13"/>
      <c r="E3" t="str">
        <f>VLOOKUP(C3,STYLES!$1:$1048576,12,FALSE)</f>
        <v>Sueded Cotton Jersey Mock Turtleneck</v>
      </c>
      <c r="F3" s="111" t="s">
        <v>2723</v>
      </c>
      <c r="G3" s="111" t="s">
        <v>2724</v>
      </c>
      <c r="H3" s="113" t="str">
        <f>VLOOKUP(C3,STYLES!$1:$1048576,9,FALSE)</f>
        <v>Active</v>
      </c>
      <c r="I3" s="113" t="str">
        <f>VLOOKUP(C3,STYLES!$1:$1048576,10,FALSE)</f>
        <v>Not Available</v>
      </c>
      <c r="J3" s="112" t="s">
        <v>2719</v>
      </c>
      <c r="K3" s="139">
        <f>IFERROR(VLOOKUP(J3,LISTS!G:H,2,FALSE),"0")</f>
        <v>8</v>
      </c>
      <c r="L3">
        <f t="shared" ref="L3:L77" si="0">IF(OR(H3="ACTIVE",H3="NEW",H3="DNR",H3="Pre-Closeout"),K3,"")</f>
        <v>8</v>
      </c>
      <c r="M3" s="112" t="s">
        <v>775</v>
      </c>
      <c r="N3" s="140" t="str">
        <f>IFERROR(VLOOKUP(M3,LISTS!G:H,2,FALSE),"0")</f>
        <v>0</v>
      </c>
      <c r="O3" t="str">
        <f t="shared" ref="O3:O8" si="1">IF(OR(I3="ACTIVE",I3="NEW",I3="DNR",I3="Pre-Closeout"),N3,"")</f>
        <v/>
      </c>
      <c r="P3" s="112" t="s">
        <v>2720</v>
      </c>
      <c r="Q3" s="118" t="s">
        <v>2725</v>
      </c>
      <c r="R3" s="118" t="s">
        <v>775</v>
      </c>
      <c r="S3" s="112" t="s">
        <v>2726</v>
      </c>
      <c r="T3" s="118" t="s">
        <v>775</v>
      </c>
      <c r="U3" s="112"/>
    </row>
    <row r="4" spans="1:21">
      <c r="A4" s="4" t="str">
        <f>VLOOKUP(C4,STYLES!$A$1:$R$2088,7,FALSE)</f>
        <v>Knits_Layering</v>
      </c>
      <c r="B4" t="str">
        <f>VLOOKUP(C4,STYLES!$1:$1048576,6,FALSE)</f>
        <v>Devon &amp; Jones</v>
      </c>
      <c r="C4" s="97" t="s">
        <v>403</v>
      </c>
      <c r="D4" s="13"/>
      <c r="E4" t="str">
        <f>VLOOKUP(C4,STYLES!$1:$1048576,12,FALSE)</f>
        <v>Sueded Cotton Jersey Mock Turtleneck</v>
      </c>
      <c r="F4" s="111" t="s">
        <v>2727</v>
      </c>
      <c r="G4" s="111" t="s">
        <v>2728</v>
      </c>
      <c r="H4" s="113" t="str">
        <f>VLOOKUP(C4,STYLES!$1:$1048576,9,FALSE)</f>
        <v>Active</v>
      </c>
      <c r="I4" s="113" t="str">
        <f>VLOOKUP(C4,STYLES!$1:$1048576,10,FALSE)</f>
        <v>Not Available</v>
      </c>
      <c r="J4" s="112" t="s">
        <v>2719</v>
      </c>
      <c r="K4" s="139">
        <f>IFERROR(VLOOKUP(J4,LISTS!G:H,2,FALSE),"0")</f>
        <v>8</v>
      </c>
      <c r="L4">
        <f t="shared" si="0"/>
        <v>8</v>
      </c>
      <c r="M4" s="112" t="s">
        <v>775</v>
      </c>
      <c r="N4" s="140" t="str">
        <f>IFERROR(VLOOKUP(M4,LISTS!G:H,2,FALSE),"0")</f>
        <v>0</v>
      </c>
      <c r="O4" t="str">
        <f t="shared" si="1"/>
        <v/>
      </c>
      <c r="P4" s="112" t="s">
        <v>2720</v>
      </c>
      <c r="Q4" s="101" t="s">
        <v>2729</v>
      </c>
      <c r="R4" s="101" t="s">
        <v>775</v>
      </c>
      <c r="S4" s="112" t="s">
        <v>2730</v>
      </c>
      <c r="T4" s="112" t="s">
        <v>775</v>
      </c>
      <c r="U4" s="112"/>
    </row>
    <row r="5" spans="1:21">
      <c r="A5" s="4" t="str">
        <f>VLOOKUP(C5,STYLES!$A$1:$R$2088,7,FALSE)</f>
        <v>Knits_Layering</v>
      </c>
      <c r="B5" t="str">
        <f>VLOOKUP(C5,STYLES!$1:$1048576,6,FALSE)</f>
        <v>Devon &amp; Jones</v>
      </c>
      <c r="C5" s="97" t="s">
        <v>403</v>
      </c>
      <c r="D5" s="13"/>
      <c r="E5" t="str">
        <f>VLOOKUP(C5,STYLES!$1:$1048576,12,FALSE)</f>
        <v>Sueded Cotton Jersey Mock Turtleneck</v>
      </c>
      <c r="F5" s="111" t="s">
        <v>2731</v>
      </c>
      <c r="G5" s="111" t="s">
        <v>2732</v>
      </c>
      <c r="H5" s="113" t="str">
        <f>VLOOKUP(C5,STYLES!$1:$1048576,9,FALSE)</f>
        <v>Active</v>
      </c>
      <c r="I5" s="113" t="str">
        <f>VLOOKUP(C5,STYLES!$1:$1048576,10,FALSE)</f>
        <v>Not Available</v>
      </c>
      <c r="J5" s="112" t="s">
        <v>2719</v>
      </c>
      <c r="K5" s="139">
        <f>IFERROR(VLOOKUP(J5,LISTS!G:H,2,FALSE),"0")</f>
        <v>8</v>
      </c>
      <c r="L5">
        <f t="shared" si="0"/>
        <v>8</v>
      </c>
      <c r="M5" s="112" t="s">
        <v>775</v>
      </c>
      <c r="N5" s="140" t="str">
        <f>IFERROR(VLOOKUP(M5,LISTS!G:H,2,FALSE),"0")</f>
        <v>0</v>
      </c>
      <c r="O5" t="str">
        <f t="shared" si="1"/>
        <v/>
      </c>
      <c r="P5" s="112" t="s">
        <v>2720</v>
      </c>
      <c r="Q5" s="126" t="s">
        <v>2733</v>
      </c>
      <c r="R5" s="118" t="s">
        <v>775</v>
      </c>
      <c r="S5" s="112" t="s">
        <v>2734</v>
      </c>
      <c r="T5" s="118" t="s">
        <v>775</v>
      </c>
      <c r="U5" s="112"/>
    </row>
    <row r="6" spans="1:21">
      <c r="A6" s="4" t="str">
        <f>VLOOKUP(C6,STYLES!$A$1:$R$2088,7,FALSE)</f>
        <v>Knits_Layering</v>
      </c>
      <c r="B6" t="str">
        <f>VLOOKUP(C6,STYLES!$1:$1048576,6,FALSE)</f>
        <v>Devon &amp; Jones</v>
      </c>
      <c r="C6" s="97" t="s">
        <v>403</v>
      </c>
      <c r="D6" s="13"/>
      <c r="E6" t="str">
        <f>VLOOKUP(C6,STYLES!$1:$1048576,12,FALSE)</f>
        <v>Sueded Cotton Jersey Mock Turtleneck</v>
      </c>
      <c r="F6" s="111" t="s">
        <v>2735</v>
      </c>
      <c r="G6" s="111" t="s">
        <v>2736</v>
      </c>
      <c r="H6" s="113" t="str">
        <f>VLOOKUP(C6,STYLES!$1:$1048576,9,FALSE)</f>
        <v>Active</v>
      </c>
      <c r="I6" s="113" t="str">
        <f>VLOOKUP(C6,STYLES!$1:$1048576,10,FALSE)</f>
        <v>Not Available</v>
      </c>
      <c r="J6" s="112" t="s">
        <v>2719</v>
      </c>
      <c r="K6" s="139">
        <f>IFERROR(VLOOKUP(J6,LISTS!G:H,2,FALSE),"0")</f>
        <v>8</v>
      </c>
      <c r="L6">
        <f t="shared" si="0"/>
        <v>8</v>
      </c>
      <c r="M6" s="112" t="s">
        <v>775</v>
      </c>
      <c r="N6" s="140" t="str">
        <f>IFERROR(VLOOKUP(M6,LISTS!G:H,2,FALSE),"0")</f>
        <v>0</v>
      </c>
      <c r="O6" t="str">
        <f t="shared" si="1"/>
        <v/>
      </c>
      <c r="P6" s="112" t="s">
        <v>2720</v>
      </c>
      <c r="Q6" s="118" t="s">
        <v>2737</v>
      </c>
      <c r="R6" s="118" t="s">
        <v>775</v>
      </c>
      <c r="S6" s="112" t="s">
        <v>2738</v>
      </c>
      <c r="T6" s="118" t="s">
        <v>775</v>
      </c>
      <c r="U6" s="112"/>
    </row>
    <row r="7" spans="1:21">
      <c r="A7" s="4" t="str">
        <f>VLOOKUP(C7,STYLES!$A$1:$R$2088,7,FALSE)</f>
        <v>Knits_Layering</v>
      </c>
      <c r="B7" t="str">
        <f>VLOOKUP(C7,STYLES!$1:$1048576,6,FALSE)</f>
        <v>Devon &amp; Jones</v>
      </c>
      <c r="C7" s="97" t="s">
        <v>403</v>
      </c>
      <c r="D7" s="13"/>
      <c r="E7" t="str">
        <f>VLOOKUP(C7,STYLES!$1:$1048576,12,FALSE)</f>
        <v>Sueded Cotton Jersey Mock Turtleneck</v>
      </c>
      <c r="F7" s="111" t="s">
        <v>2739</v>
      </c>
      <c r="G7" s="111" t="s">
        <v>2740</v>
      </c>
      <c r="H7" s="113" t="str">
        <f>VLOOKUP(C7,STYLES!$1:$1048576,9,FALSE)</f>
        <v>Active</v>
      </c>
      <c r="I7" s="113" t="str">
        <f>VLOOKUP(C7,STYLES!$1:$1048576,10,FALSE)</f>
        <v>Not Available</v>
      </c>
      <c r="J7" s="112" t="s">
        <v>2719</v>
      </c>
      <c r="K7" s="139">
        <f>IFERROR(VLOOKUP(J7,LISTS!G:H,2,FALSE),"0")</f>
        <v>8</v>
      </c>
      <c r="L7">
        <f t="shared" si="0"/>
        <v>8</v>
      </c>
      <c r="M7" s="112" t="s">
        <v>775</v>
      </c>
      <c r="N7" s="140" t="str">
        <f>IFERROR(VLOOKUP(M7,LISTS!G:H,2,FALSE),"0")</f>
        <v>0</v>
      </c>
      <c r="O7" t="str">
        <f t="shared" si="1"/>
        <v/>
      </c>
      <c r="P7" s="112" t="s">
        <v>2720</v>
      </c>
      <c r="Q7" s="118" t="s">
        <v>2741</v>
      </c>
      <c r="R7" s="118" t="s">
        <v>775</v>
      </c>
      <c r="S7" s="112" t="s">
        <v>2742</v>
      </c>
      <c r="T7" s="118" t="s">
        <v>775</v>
      </c>
      <c r="U7" s="112"/>
    </row>
    <row r="8" spans="1:21">
      <c r="A8" s="4" t="str">
        <f>VLOOKUP(C8,STYLES!$A$1:$R$2088,7,FALSE)</f>
        <v>Knits_Layering</v>
      </c>
      <c r="B8" t="str">
        <f>VLOOKUP(C8,STYLES!$1:$1048576,6,FALSE)</f>
        <v>Devon &amp; Jones</v>
      </c>
      <c r="C8" s="98" t="s">
        <v>403</v>
      </c>
      <c r="D8" s="14"/>
      <c r="E8" t="str">
        <f>VLOOKUP(C8,STYLES!$1:$1048576,12,FALSE)</f>
        <v>Sueded Cotton Jersey Mock Turtleneck</v>
      </c>
      <c r="F8" s="112" t="s">
        <v>2743</v>
      </c>
      <c r="G8" s="111" t="s">
        <v>2743</v>
      </c>
      <c r="H8" s="113" t="str">
        <f>VLOOKUP(C8,STYLES!$1:$1048576,9,FALSE)</f>
        <v>Active</v>
      </c>
      <c r="I8" s="113" t="str">
        <f>VLOOKUP(C8,STYLES!$1:$1048576,10,FALSE)</f>
        <v>Not Available</v>
      </c>
      <c r="J8" s="112" t="s">
        <v>2719</v>
      </c>
      <c r="K8" s="139">
        <f>IFERROR(VLOOKUP(J8,LISTS!G:H,2,FALSE),"0")</f>
        <v>8</v>
      </c>
      <c r="L8">
        <f t="shared" si="0"/>
        <v>8</v>
      </c>
      <c r="M8" s="112" t="s">
        <v>775</v>
      </c>
      <c r="N8" s="140" t="str">
        <f>IFERROR(VLOOKUP(M8,LISTS!G:H,2,FALSE),"0")</f>
        <v>0</v>
      </c>
      <c r="O8" t="str">
        <f t="shared" si="1"/>
        <v/>
      </c>
      <c r="P8" s="112" t="s">
        <v>2720</v>
      </c>
      <c r="Q8" s="118" t="s">
        <v>2744</v>
      </c>
      <c r="R8" s="118" t="s">
        <v>775</v>
      </c>
      <c r="S8" s="112" t="s">
        <v>775</v>
      </c>
      <c r="T8" s="112" t="s">
        <v>775</v>
      </c>
      <c r="U8" s="112"/>
    </row>
    <row r="9" spans="1:21">
      <c r="A9" s="1"/>
      <c r="B9" s="2"/>
      <c r="C9" s="98"/>
      <c r="D9" s="14"/>
      <c r="F9" s="112"/>
      <c r="G9" s="111"/>
      <c r="H9" s="112"/>
      <c r="I9" s="112"/>
      <c r="J9" s="112"/>
      <c r="K9" s="139"/>
      <c r="L9" s="60">
        <f>SUM(L2:L8)</f>
        <v>56</v>
      </c>
      <c r="M9" s="112"/>
      <c r="N9" s="140"/>
      <c r="O9" s="60">
        <f>SUM(O2:O8)</f>
        <v>0</v>
      </c>
      <c r="P9" s="112"/>
      <c r="Q9" s="118"/>
      <c r="R9" s="118"/>
      <c r="S9" s="112"/>
      <c r="T9" s="112"/>
      <c r="U9" s="112"/>
    </row>
    <row r="10" spans="1:21">
      <c r="A10" s="4" t="str">
        <f>VLOOKUP(C10,STYLES!$A$1:$R$2088,7,FALSE)</f>
        <v>Knits_Layering</v>
      </c>
      <c r="B10" t="str">
        <f>VLOOKUP(C10,STYLES!$1:$1048576,6,FALSE)</f>
        <v>Devon &amp; Jones</v>
      </c>
      <c r="C10" s="97" t="s">
        <v>408</v>
      </c>
      <c r="D10" s="13"/>
      <c r="E10" t="str">
        <f>VLOOKUP(C10,STYLES!$1:$1048576,12,FALSE)</f>
        <v>Perfect Fit™ Ribbon Cardigan</v>
      </c>
      <c r="F10" s="111" t="s">
        <v>2718</v>
      </c>
      <c r="G10" s="111" t="s">
        <v>2718</v>
      </c>
      <c r="H10" s="113" t="str">
        <f>VLOOKUP(C10,STYLES!$1:$1048576,9,FALSE)</f>
        <v>Active</v>
      </c>
      <c r="I10" s="113" t="str">
        <f>VLOOKUP(C10,STYLES!$1:$1048576,10,FALSE)</f>
        <v>Active</v>
      </c>
      <c r="J10" s="112" t="s">
        <v>2745</v>
      </c>
      <c r="K10" s="139">
        <f>IFERROR(VLOOKUP(J10,LISTS!G:H,2,FALSE),"0")</f>
        <v>7</v>
      </c>
      <c r="L10">
        <f t="shared" si="0"/>
        <v>7</v>
      </c>
      <c r="M10" s="112" t="s">
        <v>2745</v>
      </c>
      <c r="N10" s="140">
        <f>IFERROR(VLOOKUP(M10,LISTS!G:H,2,FALSE),"0")</f>
        <v>7</v>
      </c>
      <c r="O10">
        <f>IF(OR(I10="ACTIVE",I10="NEW",I10="DNR",I10="Pre-Closeout"),N10,"")</f>
        <v>7</v>
      </c>
      <c r="P10" s="112" t="s">
        <v>2720</v>
      </c>
      <c r="Q10" s="101" t="s">
        <v>2721</v>
      </c>
      <c r="R10" s="118" t="s">
        <v>775</v>
      </c>
      <c r="S10" s="112" t="s">
        <v>2722</v>
      </c>
      <c r="T10" s="112" t="s">
        <v>775</v>
      </c>
      <c r="U10" s="112"/>
    </row>
    <row r="11" spans="1:21">
      <c r="A11" s="4" t="str">
        <f>VLOOKUP(C11,STYLES!$A$1:$R$2088,7,FALSE)</f>
        <v>Knits_Layering</v>
      </c>
      <c r="B11" t="str">
        <f>VLOOKUP(C11,STYLES!$1:$1048576,6,FALSE)</f>
        <v>Devon &amp; Jones</v>
      </c>
      <c r="C11" s="97" t="s">
        <v>408</v>
      </c>
      <c r="D11" s="13"/>
      <c r="E11" t="str">
        <f>VLOOKUP(C11,STYLES!$1:$1048576,12,FALSE)</f>
        <v>Perfect Fit™ Ribbon Cardigan</v>
      </c>
      <c r="F11" s="111" t="s">
        <v>2746</v>
      </c>
      <c r="G11" s="111" t="s">
        <v>2747</v>
      </c>
      <c r="H11" s="113" t="str">
        <f>VLOOKUP(C11,STYLES!$1:$1048576,9,FALSE)</f>
        <v>Active</v>
      </c>
      <c r="I11" s="113" t="str">
        <f>VLOOKUP(C11,STYLES!$1:$1048576,10,FALSE)</f>
        <v>Active</v>
      </c>
      <c r="J11" s="112" t="s">
        <v>2745</v>
      </c>
      <c r="K11" s="139">
        <f>IFERROR(VLOOKUP(J11,LISTS!G:H,2,FALSE),"0")</f>
        <v>7</v>
      </c>
      <c r="L11">
        <f t="shared" si="0"/>
        <v>7</v>
      </c>
      <c r="M11" s="112" t="s">
        <v>2745</v>
      </c>
      <c r="N11" s="140">
        <f>IFERROR(VLOOKUP(M11,LISTS!G:H,2,FALSE),"0")</f>
        <v>7</v>
      </c>
      <c r="O11">
        <f t="shared" ref="O11:O77" si="2">IF(OR(I11="ACTIVE",I11="NEW",I11="DNR",I11="Pre-Closeout"),N11,"")</f>
        <v>7</v>
      </c>
      <c r="P11" s="112" t="s">
        <v>2720</v>
      </c>
      <c r="Q11" s="118" t="s">
        <v>2748</v>
      </c>
      <c r="R11" s="118" t="s">
        <v>775</v>
      </c>
      <c r="S11" s="112" t="s">
        <v>2749</v>
      </c>
      <c r="T11" s="112" t="s">
        <v>775</v>
      </c>
      <c r="U11" s="112"/>
    </row>
    <row r="12" spans="1:21">
      <c r="A12" s="4" t="str">
        <f>VLOOKUP(C12,STYLES!$A$1:$R$2088,7,FALSE)</f>
        <v>Knits_Layering</v>
      </c>
      <c r="B12" t="str">
        <f>VLOOKUP(C12,STYLES!$1:$1048576,6,FALSE)</f>
        <v>Devon &amp; Jones</v>
      </c>
      <c r="C12" s="97" t="s">
        <v>408</v>
      </c>
      <c r="D12" s="13"/>
      <c r="E12" t="str">
        <f>VLOOKUP(C12,STYLES!$1:$1048576,12,FALSE)</f>
        <v>Perfect Fit™ Ribbon Cardigan</v>
      </c>
      <c r="F12" s="111" t="s">
        <v>2750</v>
      </c>
      <c r="G12" s="111" t="s">
        <v>2751</v>
      </c>
      <c r="H12" s="113" t="str">
        <f>VLOOKUP(C12,STYLES!$1:$1048576,9,FALSE)</f>
        <v>Active</v>
      </c>
      <c r="I12" s="113" t="str">
        <f>VLOOKUP(C12,STYLES!$1:$1048576,10,FALSE)</f>
        <v>Active</v>
      </c>
      <c r="J12" s="112" t="s">
        <v>2745</v>
      </c>
      <c r="K12" s="139">
        <f>IFERROR(VLOOKUP(J12,LISTS!G:H,2,FALSE),"0")</f>
        <v>7</v>
      </c>
      <c r="L12">
        <f t="shared" si="0"/>
        <v>7</v>
      </c>
      <c r="M12" s="112" t="s">
        <v>2745</v>
      </c>
      <c r="N12" s="140">
        <f>IFERROR(VLOOKUP(M12,LISTS!G:H,2,FALSE),"0")</f>
        <v>7</v>
      </c>
      <c r="O12">
        <f t="shared" si="2"/>
        <v>7</v>
      </c>
      <c r="P12" s="112" t="s">
        <v>2720</v>
      </c>
      <c r="Q12" s="118" t="s">
        <v>2752</v>
      </c>
      <c r="R12" s="118" t="s">
        <v>775</v>
      </c>
      <c r="S12" s="112" t="s">
        <v>2753</v>
      </c>
      <c r="T12" s="118" t="s">
        <v>775</v>
      </c>
      <c r="U12" s="112"/>
    </row>
    <row r="13" spans="1:21">
      <c r="A13" s="4" t="str">
        <f>VLOOKUP(C13,STYLES!$A$1:$R$2088,7,FALSE)</f>
        <v>Knits_Layering</v>
      </c>
      <c r="B13" t="str">
        <f>VLOOKUP(C13,STYLES!$1:$1048576,6,FALSE)</f>
        <v>Devon &amp; Jones</v>
      </c>
      <c r="C13" s="97" t="s">
        <v>408</v>
      </c>
      <c r="D13" s="13"/>
      <c r="E13" t="str">
        <f>VLOOKUP(C13,STYLES!$1:$1048576,12,FALSE)</f>
        <v>Perfect Fit™ Ribbon Cardigan</v>
      </c>
      <c r="F13" s="111" t="s">
        <v>2735</v>
      </c>
      <c r="G13" s="111" t="s">
        <v>2736</v>
      </c>
      <c r="H13" s="113" t="str">
        <f>VLOOKUP(C13,STYLES!$1:$1048576,9,FALSE)</f>
        <v>Active</v>
      </c>
      <c r="I13" s="113" t="str">
        <f>VLOOKUP(C13,STYLES!$1:$1048576,10,FALSE)</f>
        <v>Active</v>
      </c>
      <c r="J13" s="112" t="s">
        <v>2745</v>
      </c>
      <c r="K13" s="139">
        <f>IFERROR(VLOOKUP(J13,LISTS!G:H,2,FALSE),"0")</f>
        <v>7</v>
      </c>
      <c r="L13">
        <f t="shared" si="0"/>
        <v>7</v>
      </c>
      <c r="M13" s="112" t="s">
        <v>2745</v>
      </c>
      <c r="N13" s="140">
        <f>IFERROR(VLOOKUP(M13,LISTS!G:H,2,FALSE),"0")</f>
        <v>7</v>
      </c>
      <c r="O13">
        <f t="shared" si="2"/>
        <v>7</v>
      </c>
      <c r="P13" s="112" t="s">
        <v>2720</v>
      </c>
      <c r="Q13" s="118" t="s">
        <v>2737</v>
      </c>
      <c r="R13" s="118" t="s">
        <v>775</v>
      </c>
      <c r="S13" s="112" t="s">
        <v>2738</v>
      </c>
      <c r="T13" s="118" t="s">
        <v>775</v>
      </c>
      <c r="U13" s="112"/>
    </row>
    <row r="14" spans="1:21">
      <c r="A14" s="4" t="str">
        <f>VLOOKUP(C14,STYLES!$A$1:$R$2088,7,FALSE)</f>
        <v>Knits_Layering</v>
      </c>
      <c r="B14" t="str">
        <f>VLOOKUP(C14,STYLES!$1:$1048576,6,FALSE)</f>
        <v>Devon &amp; Jones</v>
      </c>
      <c r="C14" s="97" t="s">
        <v>408</v>
      </c>
      <c r="D14" s="13"/>
      <c r="E14" t="str">
        <f>VLOOKUP(C14,STYLES!$1:$1048576,12,FALSE)</f>
        <v>Perfect Fit™ Ribbon Cardigan</v>
      </c>
      <c r="F14" s="111" t="s">
        <v>2739</v>
      </c>
      <c r="G14" s="111" t="s">
        <v>2740</v>
      </c>
      <c r="H14" s="113" t="str">
        <f>VLOOKUP(C14,STYLES!$1:$1048576,9,FALSE)</f>
        <v>Active</v>
      </c>
      <c r="I14" s="113" t="str">
        <f>VLOOKUP(C14,STYLES!$1:$1048576,10,FALSE)</f>
        <v>Active</v>
      </c>
      <c r="J14" s="112" t="s">
        <v>2745</v>
      </c>
      <c r="K14" s="139">
        <f>IFERROR(VLOOKUP(J14,LISTS!G:H,2,FALSE),"0")</f>
        <v>7</v>
      </c>
      <c r="L14">
        <f t="shared" si="0"/>
        <v>7</v>
      </c>
      <c r="M14" s="112" t="s">
        <v>2745</v>
      </c>
      <c r="N14" s="140">
        <f>IFERROR(VLOOKUP(M14,LISTS!G:H,2,FALSE),"0")</f>
        <v>7</v>
      </c>
      <c r="O14">
        <f t="shared" si="2"/>
        <v>7</v>
      </c>
      <c r="P14" s="112" t="s">
        <v>2720</v>
      </c>
      <c r="Q14" s="118" t="s">
        <v>2741</v>
      </c>
      <c r="R14" s="118" t="s">
        <v>775</v>
      </c>
      <c r="S14" s="112" t="s">
        <v>2742</v>
      </c>
      <c r="T14" s="118" t="s">
        <v>775</v>
      </c>
      <c r="U14" s="112"/>
    </row>
    <row r="15" spans="1:21">
      <c r="A15" s="4" t="str">
        <f>VLOOKUP(C15,STYLES!$A$1:$R$2088,7,FALSE)</f>
        <v>Knits_Layering</v>
      </c>
      <c r="B15" t="str">
        <f>VLOOKUP(C15,STYLES!$1:$1048576,6,FALSE)</f>
        <v>Devon &amp; Jones</v>
      </c>
      <c r="C15" s="97" t="s">
        <v>408</v>
      </c>
      <c r="D15" s="13"/>
      <c r="E15" t="str">
        <f>VLOOKUP(C15,STYLES!$1:$1048576,12,FALSE)</f>
        <v>Perfect Fit™ Ribbon Cardigan</v>
      </c>
      <c r="F15" s="111" t="s">
        <v>2754</v>
      </c>
      <c r="G15" s="111" t="s">
        <v>2755</v>
      </c>
      <c r="H15" s="113" t="str">
        <f>VLOOKUP(C15,STYLES!$1:$1048576,9,FALSE)</f>
        <v>Active</v>
      </c>
      <c r="I15" s="113" t="str">
        <f>VLOOKUP(C15,STYLES!$1:$1048576,10,FALSE)</f>
        <v>Active</v>
      </c>
      <c r="J15" s="112" t="s">
        <v>2745</v>
      </c>
      <c r="K15" s="139">
        <f>IFERROR(VLOOKUP(J15,LISTS!G:H,2,FALSE),"0")</f>
        <v>7</v>
      </c>
      <c r="L15">
        <f t="shared" si="0"/>
        <v>7</v>
      </c>
      <c r="M15" s="112" t="s">
        <v>2745</v>
      </c>
      <c r="N15" s="140">
        <f>IFERROR(VLOOKUP(M15,LISTS!G:H,2,FALSE),"0")</f>
        <v>7</v>
      </c>
      <c r="O15">
        <f t="shared" si="2"/>
        <v>7</v>
      </c>
      <c r="P15" s="112" t="s">
        <v>2720</v>
      </c>
      <c r="Q15" s="118" t="s">
        <v>2756</v>
      </c>
      <c r="R15" s="118" t="s">
        <v>775</v>
      </c>
      <c r="S15" s="112" t="s">
        <v>2757</v>
      </c>
      <c r="T15" s="118" t="s">
        <v>775</v>
      </c>
      <c r="U15" s="112"/>
    </row>
    <row r="16" spans="1:21">
      <c r="A16" s="4" t="str">
        <f>VLOOKUP(C16,STYLES!$A$1:$R$2088,7,FALSE)</f>
        <v>Knits_Layering</v>
      </c>
      <c r="B16" t="str">
        <f>VLOOKUP(C16,STYLES!$1:$1048576,6,FALSE)</f>
        <v>Devon &amp; Jones</v>
      </c>
      <c r="C16" s="98" t="s">
        <v>408</v>
      </c>
      <c r="D16" s="14"/>
      <c r="E16" t="str">
        <f>VLOOKUP(C16,STYLES!$1:$1048576,12,FALSE)</f>
        <v>Perfect Fit™ Ribbon Cardigan</v>
      </c>
      <c r="F16" s="112" t="s">
        <v>2743</v>
      </c>
      <c r="G16" s="111" t="s">
        <v>2743</v>
      </c>
      <c r="H16" s="113" t="str">
        <f>VLOOKUP(C16,STYLES!$1:$1048576,9,FALSE)</f>
        <v>Active</v>
      </c>
      <c r="I16" s="113" t="str">
        <f>VLOOKUP(C16,STYLES!$1:$1048576,10,FALSE)</f>
        <v>Active</v>
      </c>
      <c r="J16" s="112" t="s">
        <v>2745</v>
      </c>
      <c r="K16" s="139">
        <f>IFERROR(VLOOKUP(J16,LISTS!G:H,2,FALSE),"0")</f>
        <v>7</v>
      </c>
      <c r="L16">
        <f t="shared" si="0"/>
        <v>7</v>
      </c>
      <c r="M16" s="112" t="s">
        <v>2745</v>
      </c>
      <c r="N16" s="140">
        <f>IFERROR(VLOOKUP(M16,LISTS!G:H,2,FALSE),"0")</f>
        <v>7</v>
      </c>
      <c r="O16">
        <f t="shared" si="2"/>
        <v>7</v>
      </c>
      <c r="P16" s="112" t="s">
        <v>2720</v>
      </c>
      <c r="Q16" s="118" t="s">
        <v>2744</v>
      </c>
      <c r="R16" s="118" t="s">
        <v>775</v>
      </c>
      <c r="S16" s="112" t="s">
        <v>775</v>
      </c>
      <c r="T16" s="112" t="s">
        <v>775</v>
      </c>
      <c r="U16" s="112"/>
    </row>
    <row r="17" spans="1:21">
      <c r="A17" s="4" t="str">
        <f>VLOOKUP(C17,STYLES!$A$1:$R$2088,7,FALSE)</f>
        <v>Knits_Layering</v>
      </c>
      <c r="B17" t="str">
        <f>VLOOKUP(C17,STYLES!$1:$1048576,6,FALSE)</f>
        <v>Devon &amp; Jones</v>
      </c>
      <c r="C17" s="98" t="s">
        <v>408</v>
      </c>
      <c r="D17" s="14"/>
      <c r="E17" t="str">
        <f>VLOOKUP(C17,STYLES!$1:$1048576,12,FALSE)</f>
        <v>Perfect Fit™ Ribbon Cardigan</v>
      </c>
      <c r="F17" s="112" t="s">
        <v>2758</v>
      </c>
      <c r="G17" s="111" t="s">
        <v>2759</v>
      </c>
      <c r="H17" s="113" t="str">
        <f>VLOOKUP(C17,STYLES!$1:$1048576,9,FALSE)</f>
        <v>Active</v>
      </c>
      <c r="I17" s="113" t="str">
        <f>VLOOKUP(C17,STYLES!$1:$1048576,10,FALSE)</f>
        <v>Active</v>
      </c>
      <c r="J17" s="112" t="s">
        <v>2745</v>
      </c>
      <c r="K17" s="139">
        <f>IFERROR(VLOOKUP(J17,LISTS!G:H,2,FALSE),"0")</f>
        <v>7</v>
      </c>
      <c r="L17">
        <f t="shared" si="0"/>
        <v>7</v>
      </c>
      <c r="M17" s="112" t="s">
        <v>2745</v>
      </c>
      <c r="N17" s="140">
        <f>IFERROR(VLOOKUP(M17,LISTS!G:H,2,FALSE),"0")</f>
        <v>7</v>
      </c>
      <c r="O17">
        <f t="shared" si="2"/>
        <v>7</v>
      </c>
      <c r="P17" s="112" t="s">
        <v>2720</v>
      </c>
      <c r="Q17" s="118" t="s">
        <v>2760</v>
      </c>
      <c r="R17" s="118" t="s">
        <v>775</v>
      </c>
      <c r="S17" s="112" t="s">
        <v>2761</v>
      </c>
      <c r="T17" s="118" t="s">
        <v>775</v>
      </c>
      <c r="U17" s="112"/>
    </row>
    <row r="18" spans="1:21">
      <c r="A18" s="1"/>
      <c r="B18" s="2"/>
      <c r="C18" s="98"/>
      <c r="D18" s="14"/>
      <c r="F18" s="112"/>
      <c r="G18" s="111"/>
      <c r="H18" s="112"/>
      <c r="I18" s="112"/>
      <c r="J18" s="112"/>
      <c r="K18" s="139"/>
      <c r="L18" s="60">
        <f>SUM(L10:L17)</f>
        <v>56</v>
      </c>
      <c r="M18" s="112"/>
      <c r="N18" s="140"/>
      <c r="O18" s="60">
        <f>SUM(O10:O17)</f>
        <v>56</v>
      </c>
      <c r="P18" s="112"/>
      <c r="Q18" s="118"/>
      <c r="R18" s="118"/>
      <c r="S18" s="112"/>
      <c r="T18" s="112"/>
      <c r="U18" s="112"/>
    </row>
    <row r="19" spans="1:21">
      <c r="A19" s="4" t="str">
        <f>VLOOKUP(C19,STYLES!$A$1:$R$2088,7,FALSE)</f>
        <v>Knits_Layering</v>
      </c>
      <c r="B19" t="str">
        <f>VLOOKUP(C19,STYLES!$1:$1048576,6,FALSE)</f>
        <v>Devon &amp; Jones</v>
      </c>
      <c r="C19" s="97" t="s">
        <v>412</v>
      </c>
      <c r="D19" s="13"/>
      <c r="E19" t="str">
        <f>VLOOKUP(C19,STYLES!$1:$1048576,12,FALSE)</f>
        <v>Perfect Fit™ Shell T-Shirt</v>
      </c>
      <c r="F19" s="111" t="s">
        <v>2718</v>
      </c>
      <c r="G19" s="111" t="s">
        <v>2718</v>
      </c>
      <c r="H19" s="113" t="str">
        <f>VLOOKUP(C19,STYLES!$1:$1048576,9,FALSE)</f>
        <v>Active</v>
      </c>
      <c r="I19" s="113" t="str">
        <f>VLOOKUP(C19,STYLES!$1:$1048576,10,FALSE)</f>
        <v>Active</v>
      </c>
      <c r="J19" s="112" t="s">
        <v>2745</v>
      </c>
      <c r="K19" s="139">
        <f>IFERROR(VLOOKUP(J19,LISTS!G:H,2,FALSE),"0")</f>
        <v>7</v>
      </c>
      <c r="L19">
        <f t="shared" si="0"/>
        <v>7</v>
      </c>
      <c r="M19" s="112" t="s">
        <v>2745</v>
      </c>
      <c r="N19" s="140">
        <f>IFERROR(VLOOKUP(M19,LISTS!G:H,2,FALSE),"0")</f>
        <v>7</v>
      </c>
      <c r="O19">
        <f t="shared" si="2"/>
        <v>7</v>
      </c>
      <c r="P19" s="112" t="s">
        <v>2720</v>
      </c>
      <c r="Q19" s="101" t="s">
        <v>2721</v>
      </c>
      <c r="R19" s="118" t="s">
        <v>775</v>
      </c>
      <c r="S19" s="112" t="s">
        <v>2722</v>
      </c>
      <c r="T19" s="112" t="s">
        <v>775</v>
      </c>
      <c r="U19" s="112"/>
    </row>
    <row r="20" spans="1:21">
      <c r="A20" s="4" t="str">
        <f>VLOOKUP(C20,STYLES!$A$1:$R$2088,7,FALSE)</f>
        <v>Knits_Layering</v>
      </c>
      <c r="B20" t="str">
        <f>VLOOKUP(C20,STYLES!$1:$1048576,6,FALSE)</f>
        <v>Devon &amp; Jones</v>
      </c>
      <c r="C20" s="97" t="s">
        <v>412</v>
      </c>
      <c r="D20" s="13"/>
      <c r="E20" t="str">
        <f>VLOOKUP(C20,STYLES!$1:$1048576,12,FALSE)</f>
        <v>Perfect Fit™ Shell T-Shirt</v>
      </c>
      <c r="F20" s="111" t="s">
        <v>2746</v>
      </c>
      <c r="G20" s="111" t="s">
        <v>2747</v>
      </c>
      <c r="H20" s="113" t="str">
        <f>VLOOKUP(C20,STYLES!$1:$1048576,9,FALSE)</f>
        <v>Active</v>
      </c>
      <c r="I20" s="113" t="str">
        <f>VLOOKUP(C20,STYLES!$1:$1048576,10,FALSE)</f>
        <v>Active</v>
      </c>
      <c r="J20" s="112" t="s">
        <v>2745</v>
      </c>
      <c r="K20" s="139">
        <f>IFERROR(VLOOKUP(J20,LISTS!G:H,2,FALSE),"0")</f>
        <v>7</v>
      </c>
      <c r="L20">
        <f t="shared" si="0"/>
        <v>7</v>
      </c>
      <c r="M20" s="112" t="s">
        <v>2745</v>
      </c>
      <c r="N20" s="140">
        <f>IFERROR(VLOOKUP(M20,LISTS!G:H,2,FALSE),"0")</f>
        <v>7</v>
      </c>
      <c r="O20">
        <f t="shared" si="2"/>
        <v>7</v>
      </c>
      <c r="P20" s="112" t="s">
        <v>2720</v>
      </c>
      <c r="Q20" s="118" t="s">
        <v>2748</v>
      </c>
      <c r="R20" s="118" t="s">
        <v>775</v>
      </c>
      <c r="S20" s="112" t="s">
        <v>2749</v>
      </c>
      <c r="T20" s="112" t="s">
        <v>775</v>
      </c>
      <c r="U20" s="112"/>
    </row>
    <row r="21" spans="1:21">
      <c r="A21" s="4" t="str">
        <f>VLOOKUP(C21,STYLES!$A$1:$R$2088,7,FALSE)</f>
        <v>Knits_Layering</v>
      </c>
      <c r="B21" t="str">
        <f>VLOOKUP(C21,STYLES!$1:$1048576,6,FALSE)</f>
        <v>Devon &amp; Jones</v>
      </c>
      <c r="C21" s="97" t="s">
        <v>412</v>
      </c>
      <c r="D21" s="13"/>
      <c r="E21" t="str">
        <f>VLOOKUP(C21,STYLES!$1:$1048576,12,FALSE)</f>
        <v>Perfect Fit™ Shell T-Shirt</v>
      </c>
      <c r="F21" s="111" t="s">
        <v>2750</v>
      </c>
      <c r="G21" s="111" t="s">
        <v>2751</v>
      </c>
      <c r="H21" s="113" t="str">
        <f>VLOOKUP(C21,STYLES!$1:$1048576,9,FALSE)</f>
        <v>Active</v>
      </c>
      <c r="I21" s="113" t="str">
        <f>VLOOKUP(C21,STYLES!$1:$1048576,10,FALSE)</f>
        <v>Active</v>
      </c>
      <c r="J21" s="112" t="s">
        <v>2745</v>
      </c>
      <c r="K21" s="139">
        <f>IFERROR(VLOOKUP(J21,LISTS!G:H,2,FALSE),"0")</f>
        <v>7</v>
      </c>
      <c r="L21">
        <f t="shared" si="0"/>
        <v>7</v>
      </c>
      <c r="M21" s="112" t="s">
        <v>2745</v>
      </c>
      <c r="N21" s="140">
        <f>IFERROR(VLOOKUP(M21,LISTS!G:H,2,FALSE),"0")</f>
        <v>7</v>
      </c>
      <c r="O21">
        <f t="shared" si="2"/>
        <v>7</v>
      </c>
      <c r="P21" s="112" t="s">
        <v>2720</v>
      </c>
      <c r="Q21" s="118" t="s">
        <v>2752</v>
      </c>
      <c r="R21" s="118" t="s">
        <v>775</v>
      </c>
      <c r="S21" s="112" t="s">
        <v>2753</v>
      </c>
      <c r="T21" s="118" t="s">
        <v>775</v>
      </c>
      <c r="U21" s="112"/>
    </row>
    <row r="22" spans="1:21">
      <c r="A22" s="4" t="str">
        <f>VLOOKUP(C22,STYLES!$A$1:$R$2088,7,FALSE)</f>
        <v>Knits_Layering</v>
      </c>
      <c r="B22" t="str">
        <f>VLOOKUP(C22,STYLES!$1:$1048576,6,FALSE)</f>
        <v>Devon &amp; Jones</v>
      </c>
      <c r="C22" s="97" t="s">
        <v>412</v>
      </c>
      <c r="D22" s="13"/>
      <c r="E22" t="str">
        <f>VLOOKUP(C22,STYLES!$1:$1048576,12,FALSE)</f>
        <v>Perfect Fit™ Shell T-Shirt</v>
      </c>
      <c r="F22" s="111" t="s">
        <v>2735</v>
      </c>
      <c r="G22" s="111" t="s">
        <v>2736</v>
      </c>
      <c r="H22" s="113" t="str">
        <f>VLOOKUP(C22,STYLES!$1:$1048576,9,FALSE)</f>
        <v>Active</v>
      </c>
      <c r="I22" s="113" t="str">
        <f>VLOOKUP(C22,STYLES!$1:$1048576,10,FALSE)</f>
        <v>Active</v>
      </c>
      <c r="J22" s="112" t="s">
        <v>2745</v>
      </c>
      <c r="K22" s="139">
        <f>IFERROR(VLOOKUP(J22,LISTS!G:H,2,FALSE),"0")</f>
        <v>7</v>
      </c>
      <c r="L22">
        <f t="shared" si="0"/>
        <v>7</v>
      </c>
      <c r="M22" s="112" t="s">
        <v>2745</v>
      </c>
      <c r="N22" s="140">
        <f>IFERROR(VLOOKUP(M22,LISTS!G:H,2,FALSE),"0")</f>
        <v>7</v>
      </c>
      <c r="O22">
        <f t="shared" si="2"/>
        <v>7</v>
      </c>
      <c r="P22" s="112" t="s">
        <v>2720</v>
      </c>
      <c r="Q22" s="118" t="s">
        <v>2737</v>
      </c>
      <c r="R22" s="118" t="s">
        <v>775</v>
      </c>
      <c r="S22" s="112" t="s">
        <v>2738</v>
      </c>
      <c r="T22" s="118" t="s">
        <v>775</v>
      </c>
      <c r="U22" s="112"/>
    </row>
    <row r="23" spans="1:21">
      <c r="A23" s="4" t="str">
        <f>VLOOKUP(C23,STYLES!$A$1:$R$2088,7,FALSE)</f>
        <v>Knits_Layering</v>
      </c>
      <c r="B23" t="str">
        <f>VLOOKUP(C23,STYLES!$1:$1048576,6,FALSE)</f>
        <v>Devon &amp; Jones</v>
      </c>
      <c r="C23" s="97" t="s">
        <v>412</v>
      </c>
      <c r="D23" s="13"/>
      <c r="E23" t="str">
        <f>VLOOKUP(C23,STYLES!$1:$1048576,12,FALSE)</f>
        <v>Perfect Fit™ Shell T-Shirt</v>
      </c>
      <c r="F23" s="111" t="s">
        <v>2739</v>
      </c>
      <c r="G23" s="111" t="s">
        <v>2740</v>
      </c>
      <c r="H23" s="113" t="str">
        <f>VLOOKUP(C23,STYLES!$1:$1048576,9,FALSE)</f>
        <v>Active</v>
      </c>
      <c r="I23" s="113" t="str">
        <f>VLOOKUP(C23,STYLES!$1:$1048576,10,FALSE)</f>
        <v>Active</v>
      </c>
      <c r="J23" s="112" t="s">
        <v>2745</v>
      </c>
      <c r="K23" s="139">
        <f>IFERROR(VLOOKUP(J23,LISTS!G:H,2,FALSE),"0")</f>
        <v>7</v>
      </c>
      <c r="L23">
        <f t="shared" si="0"/>
        <v>7</v>
      </c>
      <c r="M23" s="112" t="s">
        <v>2745</v>
      </c>
      <c r="N23" s="140">
        <f>IFERROR(VLOOKUP(M23,LISTS!G:H,2,FALSE),"0")</f>
        <v>7</v>
      </c>
      <c r="O23">
        <f t="shared" si="2"/>
        <v>7</v>
      </c>
      <c r="P23" s="112" t="s">
        <v>2720</v>
      </c>
      <c r="Q23" s="118" t="s">
        <v>2741</v>
      </c>
      <c r="R23" s="118" t="s">
        <v>775</v>
      </c>
      <c r="S23" s="112" t="s">
        <v>2742</v>
      </c>
      <c r="T23" s="118" t="s">
        <v>775</v>
      </c>
      <c r="U23" s="112"/>
    </row>
    <row r="24" spans="1:21">
      <c r="A24" s="4" t="str">
        <f>VLOOKUP(C24,STYLES!$A$1:$R$2088,7,FALSE)</f>
        <v>Knits_Layering</v>
      </c>
      <c r="B24" t="str">
        <f>VLOOKUP(C24,STYLES!$1:$1048576,6,FALSE)</f>
        <v>Devon &amp; Jones</v>
      </c>
      <c r="C24" s="97" t="s">
        <v>412</v>
      </c>
      <c r="D24" s="13"/>
      <c r="E24" t="str">
        <f>VLOOKUP(C24,STYLES!$1:$1048576,12,FALSE)</f>
        <v>Perfect Fit™ Shell T-Shirt</v>
      </c>
      <c r="F24" s="111" t="s">
        <v>2754</v>
      </c>
      <c r="G24" s="111" t="s">
        <v>2755</v>
      </c>
      <c r="H24" s="113" t="str">
        <f>VLOOKUP(C24,STYLES!$1:$1048576,9,FALSE)</f>
        <v>Active</v>
      </c>
      <c r="I24" s="113" t="str">
        <f>VLOOKUP(C24,STYLES!$1:$1048576,10,FALSE)</f>
        <v>Active</v>
      </c>
      <c r="J24" s="112" t="s">
        <v>2745</v>
      </c>
      <c r="K24" s="139">
        <f>IFERROR(VLOOKUP(J24,LISTS!G:H,2,FALSE),"0")</f>
        <v>7</v>
      </c>
      <c r="L24">
        <f t="shared" si="0"/>
        <v>7</v>
      </c>
      <c r="M24" s="112" t="s">
        <v>2745</v>
      </c>
      <c r="N24" s="140">
        <f>IFERROR(VLOOKUP(M24,LISTS!G:H,2,FALSE),"0")</f>
        <v>7</v>
      </c>
      <c r="O24">
        <f t="shared" si="2"/>
        <v>7</v>
      </c>
      <c r="P24" s="112" t="s">
        <v>2720</v>
      </c>
      <c r="Q24" s="118" t="s">
        <v>2756</v>
      </c>
      <c r="R24" s="118" t="s">
        <v>775</v>
      </c>
      <c r="S24" s="112" t="s">
        <v>2757</v>
      </c>
      <c r="T24" s="118" t="s">
        <v>775</v>
      </c>
      <c r="U24" s="112"/>
    </row>
    <row r="25" spans="1:21">
      <c r="A25" s="4" t="str">
        <f>VLOOKUP(C25,STYLES!$A$1:$R$2088,7,FALSE)</f>
        <v>Knits_Layering</v>
      </c>
      <c r="B25" t="str">
        <f>VLOOKUP(C25,STYLES!$1:$1048576,6,FALSE)</f>
        <v>Devon &amp; Jones</v>
      </c>
      <c r="C25" s="98" t="s">
        <v>412</v>
      </c>
      <c r="D25" s="14"/>
      <c r="E25" t="str">
        <f>VLOOKUP(C25,STYLES!$1:$1048576,12,FALSE)</f>
        <v>Perfect Fit™ Shell T-Shirt</v>
      </c>
      <c r="F25" s="112" t="s">
        <v>2743</v>
      </c>
      <c r="G25" s="111" t="s">
        <v>2743</v>
      </c>
      <c r="H25" s="113" t="str">
        <f>VLOOKUP(C25,STYLES!$1:$1048576,9,FALSE)</f>
        <v>Active</v>
      </c>
      <c r="I25" s="113" t="str">
        <f>VLOOKUP(C25,STYLES!$1:$1048576,10,FALSE)</f>
        <v>Active</v>
      </c>
      <c r="J25" s="112" t="s">
        <v>2745</v>
      </c>
      <c r="K25" s="139">
        <f>IFERROR(VLOOKUP(J25,LISTS!G:H,2,FALSE),"0")</f>
        <v>7</v>
      </c>
      <c r="L25">
        <f t="shared" si="0"/>
        <v>7</v>
      </c>
      <c r="M25" s="112" t="s">
        <v>2745</v>
      </c>
      <c r="N25" s="140">
        <f>IFERROR(VLOOKUP(M25,LISTS!G:H,2,FALSE),"0")</f>
        <v>7</v>
      </c>
      <c r="O25">
        <f t="shared" si="2"/>
        <v>7</v>
      </c>
      <c r="P25" s="112" t="s">
        <v>2720</v>
      </c>
      <c r="Q25" s="118" t="s">
        <v>2744</v>
      </c>
      <c r="R25" s="118" t="s">
        <v>775</v>
      </c>
      <c r="S25" s="112" t="s">
        <v>775</v>
      </c>
      <c r="T25" s="112" t="s">
        <v>775</v>
      </c>
      <c r="U25" s="112"/>
    </row>
    <row r="26" spans="1:21">
      <c r="A26" s="4" t="str">
        <f>VLOOKUP(C26,STYLES!$A$1:$R$2088,7,FALSE)</f>
        <v>Knits_Layering</v>
      </c>
      <c r="B26" t="str">
        <f>VLOOKUP(C26,STYLES!$1:$1048576,6,FALSE)</f>
        <v>Devon &amp; Jones</v>
      </c>
      <c r="C26" s="98" t="s">
        <v>412</v>
      </c>
      <c r="D26" s="14"/>
      <c r="E26" t="str">
        <f>VLOOKUP(C26,STYLES!$1:$1048576,12,FALSE)</f>
        <v>Perfect Fit™ Shell T-Shirt</v>
      </c>
      <c r="F26" s="112" t="s">
        <v>2758</v>
      </c>
      <c r="G26" s="111" t="s">
        <v>2759</v>
      </c>
      <c r="H26" s="113" t="str">
        <f>VLOOKUP(C26,STYLES!$1:$1048576,9,FALSE)</f>
        <v>Active</v>
      </c>
      <c r="I26" s="113" t="str">
        <f>VLOOKUP(C26,STYLES!$1:$1048576,10,FALSE)</f>
        <v>Active</v>
      </c>
      <c r="J26" s="112" t="s">
        <v>2745</v>
      </c>
      <c r="K26" s="139">
        <f>IFERROR(VLOOKUP(J26,LISTS!G:H,2,FALSE),"0")</f>
        <v>7</v>
      </c>
      <c r="L26">
        <f t="shared" si="0"/>
        <v>7</v>
      </c>
      <c r="M26" s="112" t="s">
        <v>2745</v>
      </c>
      <c r="N26" s="140">
        <f>IFERROR(VLOOKUP(M26,LISTS!G:H,2,FALSE),"0")</f>
        <v>7</v>
      </c>
      <c r="O26">
        <f t="shared" si="2"/>
        <v>7</v>
      </c>
      <c r="P26" s="112" t="s">
        <v>2720</v>
      </c>
      <c r="Q26" s="118" t="s">
        <v>2760</v>
      </c>
      <c r="R26" s="118" t="s">
        <v>775</v>
      </c>
      <c r="S26" s="112" t="s">
        <v>2761</v>
      </c>
      <c r="T26" s="118" t="s">
        <v>775</v>
      </c>
      <c r="U26" s="112"/>
    </row>
    <row r="27" spans="1:21">
      <c r="A27" s="1"/>
      <c r="B27" s="2"/>
      <c r="C27" s="98"/>
      <c r="D27" s="14"/>
      <c r="F27" s="112"/>
      <c r="G27" s="111"/>
      <c r="H27" s="112"/>
      <c r="I27" s="112"/>
      <c r="J27" s="112"/>
      <c r="K27" s="139"/>
      <c r="L27" s="60">
        <f>SUM(L19:L26)</f>
        <v>56</v>
      </c>
      <c r="M27" s="112"/>
      <c r="N27" s="140"/>
      <c r="O27" s="60">
        <f>SUM(O19:O26)</f>
        <v>56</v>
      </c>
      <c r="P27" s="112"/>
      <c r="Q27" s="118"/>
      <c r="R27" s="118"/>
      <c r="S27" s="112"/>
      <c r="T27" s="112"/>
      <c r="U27" s="112"/>
    </row>
    <row r="28" spans="1:21">
      <c r="A28" s="4" t="str">
        <f>VLOOKUP(C28,STYLES!$A$1:$R$2088,7,FALSE)</f>
        <v>Knits_Layering</v>
      </c>
      <c r="B28" t="str">
        <f>VLOOKUP(C28,STYLES!$1:$1048576,6,FALSE)</f>
        <v>Devon &amp; Jones</v>
      </c>
      <c r="C28" s="97" t="s">
        <v>415</v>
      </c>
      <c r="D28" s="13"/>
      <c r="E28" t="str">
        <f>VLOOKUP(C28,STYLES!$1:$1048576,12,FALSE)</f>
        <v>Perfect Fit™ Ballet Bracelet-Length Knit Top</v>
      </c>
      <c r="F28" s="111" t="s">
        <v>2718</v>
      </c>
      <c r="G28" s="111" t="s">
        <v>2718</v>
      </c>
      <c r="H28" s="113" t="str">
        <f>VLOOKUP(C28,STYLES!$1:$1048576,9,FALSE)</f>
        <v>Active</v>
      </c>
      <c r="I28" s="113" t="str">
        <f>VLOOKUP(C28,STYLES!$1:$1048576,10,FALSE)</f>
        <v>Active</v>
      </c>
      <c r="J28" s="112" t="s">
        <v>2745</v>
      </c>
      <c r="K28" s="139">
        <f>IFERROR(VLOOKUP(J28,LISTS!G:H,2,FALSE),"0")</f>
        <v>7</v>
      </c>
      <c r="L28">
        <f t="shared" si="0"/>
        <v>7</v>
      </c>
      <c r="M28" s="112" t="s">
        <v>2745</v>
      </c>
      <c r="N28" s="140">
        <f>IFERROR(VLOOKUP(M28,LISTS!G:H,2,FALSE),"0")</f>
        <v>7</v>
      </c>
      <c r="O28">
        <f t="shared" si="2"/>
        <v>7</v>
      </c>
      <c r="P28" s="112" t="s">
        <v>2720</v>
      </c>
      <c r="Q28" s="101" t="s">
        <v>2721</v>
      </c>
      <c r="R28" s="118" t="s">
        <v>775</v>
      </c>
      <c r="S28" s="112" t="s">
        <v>2722</v>
      </c>
      <c r="T28" s="112" t="s">
        <v>775</v>
      </c>
      <c r="U28" s="112"/>
    </row>
    <row r="29" spans="1:21">
      <c r="A29" s="4" t="str">
        <f>VLOOKUP(C29,STYLES!$A$1:$R$2088,7,FALSE)</f>
        <v>Knits_Layering</v>
      </c>
      <c r="B29" t="str">
        <f>VLOOKUP(C29,STYLES!$1:$1048576,6,FALSE)</f>
        <v>Devon &amp; Jones</v>
      </c>
      <c r="C29" s="97" t="s">
        <v>415</v>
      </c>
      <c r="D29" s="13"/>
      <c r="E29" t="str">
        <f>VLOOKUP(C29,STYLES!$1:$1048576,12,FALSE)</f>
        <v>Perfect Fit™ Ballet Bracelet-Length Knit Top</v>
      </c>
      <c r="F29" s="111" t="s">
        <v>2746</v>
      </c>
      <c r="G29" s="111" t="s">
        <v>2747</v>
      </c>
      <c r="H29" s="113" t="str">
        <f>VLOOKUP(C29,STYLES!$1:$1048576,9,FALSE)</f>
        <v>Active</v>
      </c>
      <c r="I29" s="113" t="str">
        <f>VLOOKUP(C29,STYLES!$1:$1048576,10,FALSE)</f>
        <v>Active</v>
      </c>
      <c r="J29" s="112" t="s">
        <v>2745</v>
      </c>
      <c r="K29" s="139">
        <f>IFERROR(VLOOKUP(J29,LISTS!G:H,2,FALSE),"0")</f>
        <v>7</v>
      </c>
      <c r="L29">
        <f t="shared" si="0"/>
        <v>7</v>
      </c>
      <c r="M29" s="112" t="s">
        <v>2745</v>
      </c>
      <c r="N29" s="140">
        <f>IFERROR(VLOOKUP(M29,LISTS!G:H,2,FALSE),"0")</f>
        <v>7</v>
      </c>
      <c r="O29">
        <f t="shared" si="2"/>
        <v>7</v>
      </c>
      <c r="P29" s="112" t="s">
        <v>2720</v>
      </c>
      <c r="Q29" s="118" t="s">
        <v>2748</v>
      </c>
      <c r="R29" s="118" t="s">
        <v>775</v>
      </c>
      <c r="S29" s="112" t="s">
        <v>2749</v>
      </c>
      <c r="T29" s="112" t="s">
        <v>775</v>
      </c>
      <c r="U29" s="112"/>
    </row>
    <row r="30" spans="1:21">
      <c r="A30" s="4" t="str">
        <f>VLOOKUP(C30,STYLES!$A$1:$R$2088,7,FALSE)</f>
        <v>Knits_Layering</v>
      </c>
      <c r="B30" t="str">
        <f>VLOOKUP(C30,STYLES!$1:$1048576,6,FALSE)</f>
        <v>Devon &amp; Jones</v>
      </c>
      <c r="C30" s="97" t="s">
        <v>415</v>
      </c>
      <c r="D30" s="13"/>
      <c r="E30" t="str">
        <f>VLOOKUP(C30,STYLES!$1:$1048576,12,FALSE)</f>
        <v>Perfect Fit™ Ballet Bracelet-Length Knit Top</v>
      </c>
      <c r="F30" s="111" t="s">
        <v>2750</v>
      </c>
      <c r="G30" s="111" t="s">
        <v>2751</v>
      </c>
      <c r="H30" s="113" t="str">
        <f>VLOOKUP(C30,STYLES!$1:$1048576,9,FALSE)</f>
        <v>Active</v>
      </c>
      <c r="I30" s="113" t="str">
        <f>VLOOKUP(C30,STYLES!$1:$1048576,10,FALSE)</f>
        <v>Active</v>
      </c>
      <c r="J30" s="112" t="s">
        <v>2745</v>
      </c>
      <c r="K30" s="139">
        <f>IFERROR(VLOOKUP(J30,LISTS!G:H,2,FALSE),"0")</f>
        <v>7</v>
      </c>
      <c r="L30">
        <f t="shared" si="0"/>
        <v>7</v>
      </c>
      <c r="M30" s="112" t="s">
        <v>2745</v>
      </c>
      <c r="N30" s="140">
        <f>IFERROR(VLOOKUP(M30,LISTS!G:H,2,FALSE),"0")</f>
        <v>7</v>
      </c>
      <c r="O30">
        <f t="shared" si="2"/>
        <v>7</v>
      </c>
      <c r="P30" s="112" t="s">
        <v>2720</v>
      </c>
      <c r="Q30" s="118" t="s">
        <v>2752</v>
      </c>
      <c r="R30" s="118" t="s">
        <v>775</v>
      </c>
      <c r="S30" s="112" t="s">
        <v>2753</v>
      </c>
      <c r="T30" s="118" t="s">
        <v>775</v>
      </c>
      <c r="U30" s="112"/>
    </row>
    <row r="31" spans="1:21">
      <c r="A31" s="4" t="str">
        <f>VLOOKUP(C31,STYLES!$A$1:$R$2088,7,FALSE)</f>
        <v>Knits_Layering</v>
      </c>
      <c r="B31" t="str">
        <f>VLOOKUP(C31,STYLES!$1:$1048576,6,FALSE)</f>
        <v>Devon &amp; Jones</v>
      </c>
      <c r="C31" s="97" t="s">
        <v>415</v>
      </c>
      <c r="D31" s="13"/>
      <c r="E31" t="str">
        <f>VLOOKUP(C31,STYLES!$1:$1048576,12,FALSE)</f>
        <v>Perfect Fit™ Ballet Bracelet-Length Knit Top</v>
      </c>
      <c r="F31" s="111" t="s">
        <v>2735</v>
      </c>
      <c r="G31" s="111" t="s">
        <v>2736</v>
      </c>
      <c r="H31" s="113" t="str">
        <f>VLOOKUP(C31,STYLES!$1:$1048576,9,FALSE)</f>
        <v>Active</v>
      </c>
      <c r="I31" s="113" t="str">
        <f>VLOOKUP(C31,STYLES!$1:$1048576,10,FALSE)</f>
        <v>Active</v>
      </c>
      <c r="J31" s="112" t="s">
        <v>2745</v>
      </c>
      <c r="K31" s="139">
        <f>IFERROR(VLOOKUP(J31,LISTS!G:H,2,FALSE),"0")</f>
        <v>7</v>
      </c>
      <c r="L31">
        <f t="shared" si="0"/>
        <v>7</v>
      </c>
      <c r="M31" s="112" t="s">
        <v>2745</v>
      </c>
      <c r="N31" s="140">
        <f>IFERROR(VLOOKUP(M31,LISTS!G:H,2,FALSE),"0")</f>
        <v>7</v>
      </c>
      <c r="O31">
        <f t="shared" si="2"/>
        <v>7</v>
      </c>
      <c r="P31" s="112" t="s">
        <v>2720</v>
      </c>
      <c r="Q31" s="118" t="s">
        <v>2737</v>
      </c>
      <c r="R31" s="118" t="s">
        <v>775</v>
      </c>
      <c r="S31" s="112" t="s">
        <v>2738</v>
      </c>
      <c r="T31" s="118" t="s">
        <v>775</v>
      </c>
      <c r="U31" s="112"/>
    </row>
    <row r="32" spans="1:21">
      <c r="A32" s="4" t="str">
        <f>VLOOKUP(C32,STYLES!$A$1:$R$2088,7,FALSE)</f>
        <v>Knits_Layering</v>
      </c>
      <c r="B32" t="str">
        <f>VLOOKUP(C32,STYLES!$1:$1048576,6,FALSE)</f>
        <v>Devon &amp; Jones</v>
      </c>
      <c r="C32" s="97" t="s">
        <v>415</v>
      </c>
      <c r="D32" s="13"/>
      <c r="E32" t="str">
        <f>VLOOKUP(C32,STYLES!$1:$1048576,12,FALSE)</f>
        <v>Perfect Fit™ Ballet Bracelet-Length Knit Top</v>
      </c>
      <c r="F32" s="111" t="s">
        <v>2739</v>
      </c>
      <c r="G32" s="111" t="s">
        <v>2740</v>
      </c>
      <c r="H32" s="113" t="str">
        <f>VLOOKUP(C32,STYLES!$1:$1048576,9,FALSE)</f>
        <v>Active</v>
      </c>
      <c r="I32" s="113" t="str">
        <f>VLOOKUP(C32,STYLES!$1:$1048576,10,FALSE)</f>
        <v>Active</v>
      </c>
      <c r="J32" s="112" t="s">
        <v>2745</v>
      </c>
      <c r="K32" s="139">
        <f>IFERROR(VLOOKUP(J32,LISTS!G:H,2,FALSE),"0")</f>
        <v>7</v>
      </c>
      <c r="L32">
        <f t="shared" si="0"/>
        <v>7</v>
      </c>
      <c r="M32" s="112" t="s">
        <v>2745</v>
      </c>
      <c r="N32" s="140">
        <f>IFERROR(VLOOKUP(M32,LISTS!G:H,2,FALSE),"0")</f>
        <v>7</v>
      </c>
      <c r="O32">
        <f t="shared" si="2"/>
        <v>7</v>
      </c>
      <c r="P32" s="112" t="s">
        <v>2720</v>
      </c>
      <c r="Q32" s="118" t="s">
        <v>2741</v>
      </c>
      <c r="R32" s="118" t="s">
        <v>775</v>
      </c>
      <c r="S32" s="112" t="s">
        <v>2742</v>
      </c>
      <c r="T32" s="118" t="s">
        <v>775</v>
      </c>
      <c r="U32" s="112"/>
    </row>
    <row r="33" spans="1:21">
      <c r="A33" s="4" t="str">
        <f>VLOOKUP(C33,STYLES!$A$1:$R$2088,7,FALSE)</f>
        <v>Knits_Layering</v>
      </c>
      <c r="B33" t="str">
        <f>VLOOKUP(C33,STYLES!$1:$1048576,6,FALSE)</f>
        <v>Devon &amp; Jones</v>
      </c>
      <c r="C33" s="97" t="s">
        <v>415</v>
      </c>
      <c r="D33" s="13"/>
      <c r="E33" t="str">
        <f>VLOOKUP(C33,STYLES!$1:$1048576,12,FALSE)</f>
        <v>Perfect Fit™ Ballet Bracelet-Length Knit Top</v>
      </c>
      <c r="F33" s="111" t="s">
        <v>2754</v>
      </c>
      <c r="G33" s="111" t="s">
        <v>2755</v>
      </c>
      <c r="H33" s="113" t="str">
        <f>VLOOKUP(C33,STYLES!$1:$1048576,9,FALSE)</f>
        <v>Active</v>
      </c>
      <c r="I33" s="113" t="str">
        <f>VLOOKUP(C33,STYLES!$1:$1048576,10,FALSE)</f>
        <v>Active</v>
      </c>
      <c r="J33" s="112" t="s">
        <v>2745</v>
      </c>
      <c r="K33" s="139">
        <f>IFERROR(VLOOKUP(J33,LISTS!G:H,2,FALSE),"0")</f>
        <v>7</v>
      </c>
      <c r="L33">
        <f t="shared" si="0"/>
        <v>7</v>
      </c>
      <c r="M33" s="112" t="s">
        <v>2745</v>
      </c>
      <c r="N33" s="140">
        <f>IFERROR(VLOOKUP(M33,LISTS!G:H,2,FALSE),"0")</f>
        <v>7</v>
      </c>
      <c r="O33">
        <f t="shared" si="2"/>
        <v>7</v>
      </c>
      <c r="P33" s="112" t="s">
        <v>2720</v>
      </c>
      <c r="Q33" s="118" t="s">
        <v>2756</v>
      </c>
      <c r="R33" s="118" t="s">
        <v>775</v>
      </c>
      <c r="S33" s="112" t="s">
        <v>2757</v>
      </c>
      <c r="T33" s="118" t="s">
        <v>775</v>
      </c>
      <c r="U33" s="112"/>
    </row>
    <row r="34" spans="1:21">
      <c r="A34" s="4" t="str">
        <f>VLOOKUP(C34,STYLES!$A$1:$R$2088,7,FALSE)</f>
        <v>Knits_Layering</v>
      </c>
      <c r="B34" t="str">
        <f>VLOOKUP(C34,STYLES!$1:$1048576,6,FALSE)</f>
        <v>Devon &amp; Jones</v>
      </c>
      <c r="C34" s="98" t="s">
        <v>415</v>
      </c>
      <c r="D34" s="14"/>
      <c r="E34" t="str">
        <f>VLOOKUP(C34,STYLES!$1:$1048576,12,FALSE)</f>
        <v>Perfect Fit™ Ballet Bracelet-Length Knit Top</v>
      </c>
      <c r="F34" s="112" t="s">
        <v>2743</v>
      </c>
      <c r="G34" s="111" t="s">
        <v>2743</v>
      </c>
      <c r="H34" s="113" t="str">
        <f>VLOOKUP(C34,STYLES!$1:$1048576,9,FALSE)</f>
        <v>Active</v>
      </c>
      <c r="I34" s="113" t="str">
        <f>VLOOKUP(C34,STYLES!$1:$1048576,10,FALSE)</f>
        <v>Active</v>
      </c>
      <c r="J34" s="112" t="s">
        <v>2745</v>
      </c>
      <c r="K34" s="139">
        <f>IFERROR(VLOOKUP(J34,LISTS!G:H,2,FALSE),"0")</f>
        <v>7</v>
      </c>
      <c r="L34">
        <f t="shared" si="0"/>
        <v>7</v>
      </c>
      <c r="M34" s="112" t="s">
        <v>2745</v>
      </c>
      <c r="N34" s="140">
        <f>IFERROR(VLOOKUP(M34,LISTS!G:H,2,FALSE),"0")</f>
        <v>7</v>
      </c>
      <c r="O34">
        <f t="shared" si="2"/>
        <v>7</v>
      </c>
      <c r="P34" s="112" t="s">
        <v>2720</v>
      </c>
      <c r="Q34" s="118" t="s">
        <v>2744</v>
      </c>
      <c r="R34" s="118" t="s">
        <v>775</v>
      </c>
      <c r="S34" s="112" t="s">
        <v>775</v>
      </c>
      <c r="T34" s="112" t="s">
        <v>775</v>
      </c>
      <c r="U34" s="112"/>
    </row>
    <row r="35" spans="1:21">
      <c r="A35" s="4" t="str">
        <f>VLOOKUP(C35,STYLES!$A$1:$R$2088,7,FALSE)</f>
        <v>Knits_Layering</v>
      </c>
      <c r="B35" t="str">
        <f>VLOOKUP(C35,STYLES!$1:$1048576,6,FALSE)</f>
        <v>Devon &amp; Jones</v>
      </c>
      <c r="C35" s="98" t="s">
        <v>415</v>
      </c>
      <c r="D35" s="14"/>
      <c r="E35" t="str">
        <f>VLOOKUP(C35,STYLES!$1:$1048576,12,FALSE)</f>
        <v>Perfect Fit™ Ballet Bracelet-Length Knit Top</v>
      </c>
      <c r="F35" s="112" t="s">
        <v>2758</v>
      </c>
      <c r="G35" s="111" t="s">
        <v>2759</v>
      </c>
      <c r="H35" s="113" t="str">
        <f>VLOOKUP(C35,STYLES!$1:$1048576,9,FALSE)</f>
        <v>Active</v>
      </c>
      <c r="I35" s="113" t="str">
        <f>VLOOKUP(C35,STYLES!$1:$1048576,10,FALSE)</f>
        <v>Active</v>
      </c>
      <c r="J35" s="112" t="s">
        <v>2745</v>
      </c>
      <c r="K35" s="139">
        <f>IFERROR(VLOOKUP(J35,LISTS!G:H,2,FALSE),"0")</f>
        <v>7</v>
      </c>
      <c r="L35">
        <f t="shared" si="0"/>
        <v>7</v>
      </c>
      <c r="M35" s="112" t="s">
        <v>2745</v>
      </c>
      <c r="N35" s="140">
        <f>IFERROR(VLOOKUP(M35,LISTS!G:H,2,FALSE),"0")</f>
        <v>7</v>
      </c>
      <c r="O35">
        <f t="shared" si="2"/>
        <v>7</v>
      </c>
      <c r="P35" s="112" t="s">
        <v>2720</v>
      </c>
      <c r="Q35" s="118" t="s">
        <v>2760</v>
      </c>
      <c r="R35" s="118" t="s">
        <v>775</v>
      </c>
      <c r="S35" s="112" t="s">
        <v>2761</v>
      </c>
      <c r="T35" s="118" t="s">
        <v>775</v>
      </c>
      <c r="U35" s="112"/>
    </row>
    <row r="36" spans="1:21">
      <c r="A36" s="1" t="e">
        <f>VLOOKUP(C36,STYLES!$A$1:$R$2088,7,FALSE)</f>
        <v>#N/A</v>
      </c>
      <c r="B36" s="2"/>
      <c r="C36" s="98"/>
      <c r="D36" s="14"/>
      <c r="F36" s="112"/>
      <c r="G36" s="111"/>
      <c r="H36" s="112"/>
      <c r="I36" s="112"/>
      <c r="J36" s="112"/>
      <c r="K36" s="139"/>
      <c r="L36" s="60">
        <f>SUM(L28:L35)</f>
        <v>56</v>
      </c>
      <c r="M36" s="112"/>
      <c r="N36" s="140"/>
      <c r="O36" s="60">
        <f>SUM(O28:O35)</f>
        <v>56</v>
      </c>
      <c r="P36" s="112"/>
      <c r="Q36" s="118"/>
      <c r="R36" s="118"/>
      <c r="S36" s="112"/>
      <c r="T36" s="112"/>
      <c r="U36" s="112"/>
    </row>
    <row r="37" spans="1:21">
      <c r="A37" s="4" t="str">
        <f>VLOOKUP(C37,STYLES!$A$1:$R$2088,7,FALSE)</f>
        <v>Knits_Layering</v>
      </c>
      <c r="B37" t="str">
        <f>VLOOKUP(C37,STYLES!$1:$1048576,6,FALSE)</f>
        <v>Devon &amp; Jones</v>
      </c>
      <c r="C37" s="98" t="s">
        <v>418</v>
      </c>
      <c r="D37" s="14"/>
      <c r="E37" t="str">
        <f>VLOOKUP(C37,STYLES!$1:$1048576,12,FALSE)</f>
        <v>Perfect Fit™ Y-Placket Convertible Sleeve Knit Top</v>
      </c>
      <c r="F37" s="112" t="s">
        <v>2743</v>
      </c>
      <c r="G37" s="111" t="s">
        <v>2743</v>
      </c>
      <c r="H37" s="113" t="str">
        <f>VLOOKUP(C37,STYLES!$1:$1048576,9,FALSE)</f>
        <v>Active</v>
      </c>
      <c r="I37" s="113" t="str">
        <f>VLOOKUP(C37,STYLES!$1:$1048576,10,FALSE)</f>
        <v>Active</v>
      </c>
      <c r="J37" s="112" t="s">
        <v>2745</v>
      </c>
      <c r="K37" s="139">
        <f>IFERROR(VLOOKUP(J37,LISTS!G:H,2,FALSE),"0")</f>
        <v>7</v>
      </c>
      <c r="L37">
        <f t="shared" si="0"/>
        <v>7</v>
      </c>
      <c r="M37" s="112" t="s">
        <v>2745</v>
      </c>
      <c r="N37" s="140">
        <f>IFERROR(VLOOKUP(M37,LISTS!G:H,2,FALSE),"0")</f>
        <v>7</v>
      </c>
      <c r="O37">
        <f t="shared" si="2"/>
        <v>7</v>
      </c>
      <c r="P37" s="112" t="s">
        <v>2720</v>
      </c>
      <c r="Q37" s="118" t="s">
        <v>2744</v>
      </c>
      <c r="R37" s="118" t="s">
        <v>775</v>
      </c>
      <c r="S37" s="112" t="s">
        <v>775</v>
      </c>
      <c r="T37" s="112" t="s">
        <v>775</v>
      </c>
      <c r="U37" s="112"/>
    </row>
    <row r="38" spans="1:21">
      <c r="A38" s="4" t="str">
        <f>VLOOKUP(C38,STYLES!$A$1:$R$2088,7,FALSE)</f>
        <v>Knits_Layering</v>
      </c>
      <c r="B38" t="str">
        <f>VLOOKUP(C38,STYLES!$1:$1048576,6,FALSE)</f>
        <v>Devon &amp; Jones</v>
      </c>
      <c r="C38" s="98" t="s">
        <v>418</v>
      </c>
      <c r="D38" s="14"/>
      <c r="E38" t="str">
        <f>VLOOKUP(C38,STYLES!$1:$1048576,12,FALSE)</f>
        <v>Perfect Fit™ Y-Placket Convertible Sleeve Knit Top</v>
      </c>
      <c r="F38" s="112" t="s">
        <v>2718</v>
      </c>
      <c r="G38" s="111" t="s">
        <v>2718</v>
      </c>
      <c r="H38" s="113" t="str">
        <f>VLOOKUP(C38,STYLES!$1:$1048576,9,FALSE)</f>
        <v>Active</v>
      </c>
      <c r="I38" s="113" t="str">
        <f>VLOOKUP(C38,STYLES!$1:$1048576,10,FALSE)</f>
        <v>Active</v>
      </c>
      <c r="J38" s="112" t="s">
        <v>2745</v>
      </c>
      <c r="K38" s="139">
        <f>IFERROR(VLOOKUP(J38,LISTS!G:H,2,FALSE),"0")</f>
        <v>7</v>
      </c>
      <c r="L38">
        <f t="shared" si="0"/>
        <v>7</v>
      </c>
      <c r="M38" s="112" t="s">
        <v>2745</v>
      </c>
      <c r="N38" s="140">
        <f>IFERROR(VLOOKUP(M38,LISTS!G:H,2,FALSE),"0")</f>
        <v>7</v>
      </c>
      <c r="O38">
        <f t="shared" si="2"/>
        <v>7</v>
      </c>
      <c r="P38" s="112" t="s">
        <v>2720</v>
      </c>
      <c r="Q38" s="101" t="s">
        <v>2721</v>
      </c>
      <c r="R38" s="118" t="s">
        <v>775</v>
      </c>
      <c r="S38" s="112" t="s">
        <v>2722</v>
      </c>
      <c r="T38" s="112" t="s">
        <v>775</v>
      </c>
      <c r="U38" s="112"/>
    </row>
    <row r="39" spans="1:21">
      <c r="A39" s="4" t="str">
        <f>VLOOKUP(C39,STYLES!$A$1:$R$2088,7,FALSE)</f>
        <v>Knits_Layering</v>
      </c>
      <c r="B39" t="str">
        <f>VLOOKUP(C39,STYLES!$1:$1048576,6,FALSE)</f>
        <v>Devon &amp; Jones</v>
      </c>
      <c r="C39" s="98" t="s">
        <v>418</v>
      </c>
      <c r="D39" s="14"/>
      <c r="E39" t="str">
        <f>VLOOKUP(C39,STYLES!$1:$1048576,12,FALSE)</f>
        <v>Perfect Fit™ Y-Placket Convertible Sleeve Knit Top</v>
      </c>
      <c r="F39" s="112" t="s">
        <v>2754</v>
      </c>
      <c r="G39" s="111" t="s">
        <v>2755</v>
      </c>
      <c r="H39" s="113" t="str">
        <f>VLOOKUP(C39,STYLES!$1:$1048576,9,FALSE)</f>
        <v>Active</v>
      </c>
      <c r="I39" s="113" t="str">
        <f>VLOOKUP(C39,STYLES!$1:$1048576,10,FALSE)</f>
        <v>Active</v>
      </c>
      <c r="J39" s="112" t="s">
        <v>2745</v>
      </c>
      <c r="K39" s="139">
        <f>IFERROR(VLOOKUP(J39,LISTS!G:H,2,FALSE),"0")</f>
        <v>7</v>
      </c>
      <c r="L39">
        <f t="shared" si="0"/>
        <v>7</v>
      </c>
      <c r="M39" s="112" t="s">
        <v>2745</v>
      </c>
      <c r="N39" s="140">
        <f>IFERROR(VLOOKUP(M39,LISTS!G:H,2,FALSE),"0")</f>
        <v>7</v>
      </c>
      <c r="O39">
        <f t="shared" si="2"/>
        <v>7</v>
      </c>
      <c r="P39" s="112" t="s">
        <v>2720</v>
      </c>
      <c r="Q39" s="118" t="s">
        <v>2756</v>
      </c>
      <c r="R39" s="118" t="s">
        <v>775</v>
      </c>
      <c r="S39" s="112" t="s">
        <v>2757</v>
      </c>
      <c r="T39" s="118" t="s">
        <v>775</v>
      </c>
      <c r="U39" s="112"/>
    </row>
    <row r="40" spans="1:21">
      <c r="A40" s="4" t="str">
        <f>VLOOKUP(C40,STYLES!$A$1:$R$2088,7,FALSE)</f>
        <v>Knits_Layering</v>
      </c>
      <c r="B40" t="str">
        <f>VLOOKUP(C40,STYLES!$1:$1048576,6,FALSE)</f>
        <v>Devon &amp; Jones</v>
      </c>
      <c r="C40" s="98" t="s">
        <v>418</v>
      </c>
      <c r="D40" s="14"/>
      <c r="E40" t="str">
        <f>VLOOKUP(C40,STYLES!$1:$1048576,12,FALSE)</f>
        <v>Perfect Fit™ Y-Placket Convertible Sleeve Knit Top</v>
      </c>
      <c r="F40" s="112" t="s">
        <v>2746</v>
      </c>
      <c r="G40" s="111" t="s">
        <v>2747</v>
      </c>
      <c r="H40" s="113" t="str">
        <f>VLOOKUP(C40,STYLES!$1:$1048576,9,FALSE)</f>
        <v>Active</v>
      </c>
      <c r="I40" s="113" t="str">
        <f>VLOOKUP(C40,STYLES!$1:$1048576,10,FALSE)</f>
        <v>Active</v>
      </c>
      <c r="J40" s="112" t="s">
        <v>2745</v>
      </c>
      <c r="K40" s="139">
        <f>IFERROR(VLOOKUP(J40,LISTS!G:H,2,FALSE),"0")</f>
        <v>7</v>
      </c>
      <c r="L40">
        <f t="shared" si="0"/>
        <v>7</v>
      </c>
      <c r="M40" s="112" t="s">
        <v>2745</v>
      </c>
      <c r="N40" s="140">
        <f>IFERROR(VLOOKUP(M40,LISTS!G:H,2,FALSE),"0")</f>
        <v>7</v>
      </c>
      <c r="O40">
        <f t="shared" si="2"/>
        <v>7</v>
      </c>
      <c r="P40" s="112" t="s">
        <v>2720</v>
      </c>
      <c r="Q40" s="118" t="s">
        <v>2748</v>
      </c>
      <c r="R40" s="118" t="s">
        <v>775</v>
      </c>
      <c r="S40" s="112" t="s">
        <v>2749</v>
      </c>
      <c r="T40" s="112" t="s">
        <v>775</v>
      </c>
      <c r="U40" s="112"/>
    </row>
    <row r="41" spans="1:21">
      <c r="A41" s="4" t="str">
        <f>VLOOKUP(C41,STYLES!$A$1:$R$2088,7,FALSE)</f>
        <v>Knits_Layering</v>
      </c>
      <c r="B41" t="str">
        <f>VLOOKUP(C41,STYLES!$1:$1048576,6,FALSE)</f>
        <v>Devon &amp; Jones</v>
      </c>
      <c r="C41" s="98" t="s">
        <v>418</v>
      </c>
      <c r="D41" s="14"/>
      <c r="E41" t="str">
        <f>VLOOKUP(C41,STYLES!$1:$1048576,12,FALSE)</f>
        <v>Perfect Fit™ Y-Placket Convertible Sleeve Knit Top</v>
      </c>
      <c r="F41" s="112" t="s">
        <v>2758</v>
      </c>
      <c r="G41" s="111" t="s">
        <v>2759</v>
      </c>
      <c r="H41" s="113" t="str">
        <f>VLOOKUP(C41,STYLES!$1:$1048576,9,FALSE)</f>
        <v>Active</v>
      </c>
      <c r="I41" s="113" t="str">
        <f>VLOOKUP(C41,STYLES!$1:$1048576,10,FALSE)</f>
        <v>Active</v>
      </c>
      <c r="J41" s="112" t="s">
        <v>2745</v>
      </c>
      <c r="K41" s="139">
        <f>IFERROR(VLOOKUP(J41,LISTS!G:H,2,FALSE),"0")</f>
        <v>7</v>
      </c>
      <c r="L41">
        <f t="shared" si="0"/>
        <v>7</v>
      </c>
      <c r="M41" s="112" t="s">
        <v>2745</v>
      </c>
      <c r="N41" s="140">
        <f>IFERROR(VLOOKUP(M41,LISTS!G:H,2,FALSE),"0")</f>
        <v>7</v>
      </c>
      <c r="O41">
        <f t="shared" si="2"/>
        <v>7</v>
      </c>
      <c r="P41" s="112" t="s">
        <v>2720</v>
      </c>
      <c r="Q41" s="118" t="s">
        <v>2760</v>
      </c>
      <c r="R41" s="118" t="s">
        <v>775</v>
      </c>
      <c r="S41" s="112" t="s">
        <v>2761</v>
      </c>
      <c r="T41" s="118" t="s">
        <v>775</v>
      </c>
      <c r="U41" s="112"/>
    </row>
    <row r="42" spans="1:21">
      <c r="A42" s="4" t="str">
        <f>VLOOKUP(C42,STYLES!$A$1:$R$2088,7,FALSE)</f>
        <v>Knits_Layering</v>
      </c>
      <c r="B42" t="str">
        <f>VLOOKUP(C42,STYLES!$1:$1048576,6,FALSE)</f>
        <v>Devon &amp; Jones</v>
      </c>
      <c r="C42" s="98" t="s">
        <v>418</v>
      </c>
      <c r="D42" s="14"/>
      <c r="E42" t="str">
        <f>VLOOKUP(C42,STYLES!$1:$1048576,12,FALSE)</f>
        <v>Perfect Fit™ Y-Placket Convertible Sleeve Knit Top</v>
      </c>
      <c r="F42" s="112" t="s">
        <v>2739</v>
      </c>
      <c r="G42" s="111" t="s">
        <v>2740</v>
      </c>
      <c r="H42" s="113" t="str">
        <f>VLOOKUP(C42,STYLES!$1:$1048576,9,FALSE)</f>
        <v>Active</v>
      </c>
      <c r="I42" s="113" t="str">
        <f>VLOOKUP(C42,STYLES!$1:$1048576,10,FALSE)</f>
        <v>Active</v>
      </c>
      <c r="J42" s="112" t="s">
        <v>2745</v>
      </c>
      <c r="K42" s="139">
        <f>IFERROR(VLOOKUP(J42,LISTS!G:H,2,FALSE),"0")</f>
        <v>7</v>
      </c>
      <c r="L42">
        <f t="shared" si="0"/>
        <v>7</v>
      </c>
      <c r="M42" s="112" t="s">
        <v>2745</v>
      </c>
      <c r="N42" s="140">
        <f>IFERROR(VLOOKUP(M42,LISTS!G:H,2,FALSE),"0")</f>
        <v>7</v>
      </c>
      <c r="O42">
        <f t="shared" si="2"/>
        <v>7</v>
      </c>
      <c r="P42" s="112" t="s">
        <v>2720</v>
      </c>
      <c r="Q42" s="118" t="s">
        <v>2741</v>
      </c>
      <c r="R42" s="118" t="s">
        <v>775</v>
      </c>
      <c r="S42" s="112" t="s">
        <v>2742</v>
      </c>
      <c r="T42" s="118" t="s">
        <v>775</v>
      </c>
      <c r="U42" s="112"/>
    </row>
    <row r="43" spans="1:21">
      <c r="A43" s="4" t="str">
        <f>VLOOKUP(C43,STYLES!$A$1:$R$2088,7,FALSE)</f>
        <v>Knits_Layering</v>
      </c>
      <c r="B43" t="str">
        <f>VLOOKUP(C43,STYLES!$1:$1048576,6,FALSE)</f>
        <v>Devon &amp; Jones</v>
      </c>
      <c r="C43" s="98" t="s">
        <v>418</v>
      </c>
      <c r="D43" s="14"/>
      <c r="E43" t="str">
        <f>VLOOKUP(C43,STYLES!$1:$1048576,12,FALSE)</f>
        <v>Perfect Fit™ Y-Placket Convertible Sleeve Knit Top</v>
      </c>
      <c r="F43" s="112" t="s">
        <v>2750</v>
      </c>
      <c r="G43" s="111" t="s">
        <v>2751</v>
      </c>
      <c r="H43" s="113" t="str">
        <f>VLOOKUP(C43,STYLES!$1:$1048576,9,FALSE)</f>
        <v>Active</v>
      </c>
      <c r="I43" s="113" t="str">
        <f>VLOOKUP(C43,STYLES!$1:$1048576,10,FALSE)</f>
        <v>Active</v>
      </c>
      <c r="J43" s="112" t="s">
        <v>2745</v>
      </c>
      <c r="K43" s="139">
        <f>IFERROR(VLOOKUP(J43,LISTS!G:H,2,FALSE),"0")</f>
        <v>7</v>
      </c>
      <c r="L43">
        <f t="shared" si="0"/>
        <v>7</v>
      </c>
      <c r="M43" s="112" t="s">
        <v>2745</v>
      </c>
      <c r="N43" s="140">
        <f>IFERROR(VLOOKUP(M43,LISTS!G:H,2,FALSE),"0")</f>
        <v>7</v>
      </c>
      <c r="O43">
        <f t="shared" si="2"/>
        <v>7</v>
      </c>
      <c r="P43" s="112" t="s">
        <v>2720</v>
      </c>
      <c r="Q43" s="118" t="s">
        <v>2752</v>
      </c>
      <c r="R43" s="118" t="s">
        <v>775</v>
      </c>
      <c r="S43" s="112" t="s">
        <v>2753</v>
      </c>
      <c r="T43" s="118" t="s">
        <v>775</v>
      </c>
      <c r="U43" s="112"/>
    </row>
    <row r="44" spans="1:21">
      <c r="A44" s="4" t="str">
        <f>VLOOKUP(C44,STYLES!$A$1:$R$2088,7,FALSE)</f>
        <v>Knits_Layering</v>
      </c>
      <c r="B44" t="str">
        <f>VLOOKUP(C44,STYLES!$1:$1048576,6,FALSE)</f>
        <v>Devon &amp; Jones</v>
      </c>
      <c r="C44" s="98" t="s">
        <v>418</v>
      </c>
      <c r="D44" s="14"/>
      <c r="E44" t="str">
        <f>VLOOKUP(C44,STYLES!$1:$1048576,12,FALSE)</f>
        <v>Perfect Fit™ Y-Placket Convertible Sleeve Knit Top</v>
      </c>
      <c r="F44" s="112" t="s">
        <v>2735</v>
      </c>
      <c r="G44" s="111" t="s">
        <v>2736</v>
      </c>
      <c r="H44" s="113" t="str">
        <f>VLOOKUP(C44,STYLES!$1:$1048576,9,FALSE)</f>
        <v>Active</v>
      </c>
      <c r="I44" s="113" t="str">
        <f>VLOOKUP(C44,STYLES!$1:$1048576,10,FALSE)</f>
        <v>Active</v>
      </c>
      <c r="J44" s="112" t="s">
        <v>2745</v>
      </c>
      <c r="K44" s="139">
        <f>IFERROR(VLOOKUP(J44,LISTS!G:H,2,FALSE),"0")</f>
        <v>7</v>
      </c>
      <c r="L44">
        <f t="shared" si="0"/>
        <v>7</v>
      </c>
      <c r="M44" s="112" t="s">
        <v>2745</v>
      </c>
      <c r="N44" s="140">
        <f>IFERROR(VLOOKUP(M44,LISTS!G:H,2,FALSE),"0")</f>
        <v>7</v>
      </c>
      <c r="O44">
        <f t="shared" si="2"/>
        <v>7</v>
      </c>
      <c r="P44" s="112" t="s">
        <v>2720</v>
      </c>
      <c r="Q44" s="118" t="s">
        <v>2737</v>
      </c>
      <c r="R44" s="118" t="s">
        <v>775</v>
      </c>
      <c r="S44" s="112" t="s">
        <v>2738</v>
      </c>
      <c r="T44" s="118" t="s">
        <v>775</v>
      </c>
      <c r="U44" s="112"/>
    </row>
    <row r="45" spans="1:21">
      <c r="A45" s="1" t="e">
        <f>VLOOKUP(C45,STYLES!$A$1:$R$2088,7,FALSE)</f>
        <v>#N/A</v>
      </c>
      <c r="B45" s="2"/>
      <c r="C45" s="98"/>
      <c r="D45" s="14"/>
      <c r="F45" s="112"/>
      <c r="G45" s="111"/>
      <c r="H45" s="112"/>
      <c r="I45" s="112"/>
      <c r="J45" s="112"/>
      <c r="K45" s="139"/>
      <c r="L45" s="60">
        <f>SUM(L37:L44)</f>
        <v>56</v>
      </c>
      <c r="M45" s="112"/>
      <c r="N45" s="140"/>
      <c r="O45" s="60">
        <f>SUM(O37:O44)</f>
        <v>56</v>
      </c>
      <c r="P45" s="112"/>
      <c r="Q45" s="118"/>
      <c r="R45" s="118"/>
      <c r="S45" s="112"/>
      <c r="T45" s="112"/>
      <c r="U45" s="112"/>
    </row>
    <row r="46" spans="1:21">
      <c r="A46" s="4" t="str">
        <f>VLOOKUP(C46,STYLES!$A$1:$R$2088,7,FALSE)</f>
        <v>Knits_Layering</v>
      </c>
      <c r="B46" t="str">
        <f>VLOOKUP(C46,STYLES!$1:$1048576,6,FALSE)</f>
        <v>Devon &amp; Jones</v>
      </c>
      <c r="C46" s="98" t="s">
        <v>421</v>
      </c>
      <c r="D46" s="14"/>
      <c r="E46" t="str">
        <f>VLOOKUP(C46,STYLES!$1:$1048576,12,FALSE)</f>
        <v>Perfect Fit™ Shawl Collar Cardigan</v>
      </c>
      <c r="F46" s="112" t="s">
        <v>2743</v>
      </c>
      <c r="G46" s="111" t="s">
        <v>2743</v>
      </c>
      <c r="H46" s="113" t="str">
        <f>VLOOKUP(C46,STYLES!$1:$1048576,9,FALSE)</f>
        <v>Active</v>
      </c>
      <c r="I46" s="113" t="str">
        <f>VLOOKUP(C46,STYLES!$1:$1048576,10,FALSE)</f>
        <v>Active</v>
      </c>
      <c r="J46" s="112" t="s">
        <v>2745</v>
      </c>
      <c r="K46" s="139">
        <f>IFERROR(VLOOKUP(J46,LISTS!G:H,2,FALSE),"0")</f>
        <v>7</v>
      </c>
      <c r="L46">
        <f t="shared" si="0"/>
        <v>7</v>
      </c>
      <c r="M46" s="112" t="s">
        <v>2745</v>
      </c>
      <c r="N46" s="140">
        <f>IFERROR(VLOOKUP(M46,LISTS!G:H,2,FALSE),"0")</f>
        <v>7</v>
      </c>
      <c r="O46">
        <f t="shared" si="2"/>
        <v>7</v>
      </c>
      <c r="P46" s="112" t="s">
        <v>2720</v>
      </c>
      <c r="Q46" s="118" t="s">
        <v>2744</v>
      </c>
      <c r="R46" s="118" t="s">
        <v>775</v>
      </c>
      <c r="S46" s="112" t="s">
        <v>775</v>
      </c>
      <c r="T46" s="112" t="s">
        <v>775</v>
      </c>
      <c r="U46" s="112"/>
    </row>
    <row r="47" spans="1:21">
      <c r="A47" s="4" t="str">
        <f>VLOOKUP(C47,STYLES!$A$1:$R$2088,7,FALSE)</f>
        <v>Knits_Layering</v>
      </c>
      <c r="B47" t="str">
        <f>VLOOKUP(C47,STYLES!$1:$1048576,6,FALSE)</f>
        <v>Devon &amp; Jones</v>
      </c>
      <c r="C47" s="98" t="s">
        <v>421</v>
      </c>
      <c r="D47" s="14"/>
      <c r="E47" t="str">
        <f>VLOOKUP(C47,STYLES!$1:$1048576,12,FALSE)</f>
        <v>Perfect Fit™ Shawl Collar Cardigan</v>
      </c>
      <c r="F47" s="112" t="s">
        <v>2718</v>
      </c>
      <c r="G47" s="111" t="s">
        <v>2718</v>
      </c>
      <c r="H47" s="113" t="str">
        <f>VLOOKUP(C47,STYLES!$1:$1048576,9,FALSE)</f>
        <v>Active</v>
      </c>
      <c r="I47" s="113" t="str">
        <f>VLOOKUP(C47,STYLES!$1:$1048576,10,FALSE)</f>
        <v>Active</v>
      </c>
      <c r="J47" s="112" t="s">
        <v>2745</v>
      </c>
      <c r="K47" s="139">
        <f>IFERROR(VLOOKUP(J47,LISTS!G:H,2,FALSE),"0")</f>
        <v>7</v>
      </c>
      <c r="L47">
        <f t="shared" si="0"/>
        <v>7</v>
      </c>
      <c r="M47" s="112" t="s">
        <v>2745</v>
      </c>
      <c r="N47" s="140">
        <f>IFERROR(VLOOKUP(M47,LISTS!G:H,2,FALSE),"0")</f>
        <v>7</v>
      </c>
      <c r="O47">
        <f t="shared" si="2"/>
        <v>7</v>
      </c>
      <c r="P47" s="112" t="s">
        <v>2720</v>
      </c>
      <c r="Q47" s="101" t="s">
        <v>2721</v>
      </c>
      <c r="R47" s="118" t="s">
        <v>775</v>
      </c>
      <c r="S47" s="112" t="s">
        <v>2722</v>
      </c>
      <c r="T47" s="112" t="s">
        <v>775</v>
      </c>
      <c r="U47" s="112"/>
    </row>
    <row r="48" spans="1:21">
      <c r="A48" s="4" t="str">
        <f>VLOOKUP(C48,STYLES!$A$1:$R$2088,7,FALSE)</f>
        <v>Knits_Layering</v>
      </c>
      <c r="B48" t="str">
        <f>VLOOKUP(C48,STYLES!$1:$1048576,6,FALSE)</f>
        <v>Devon &amp; Jones</v>
      </c>
      <c r="C48" s="98" t="s">
        <v>421</v>
      </c>
      <c r="D48" s="14"/>
      <c r="E48" t="str">
        <f>VLOOKUP(C48,STYLES!$1:$1048576,12,FALSE)</f>
        <v>Perfect Fit™ Shawl Collar Cardigan</v>
      </c>
      <c r="F48" s="112" t="s">
        <v>2754</v>
      </c>
      <c r="G48" s="111" t="s">
        <v>2755</v>
      </c>
      <c r="H48" s="113" t="str">
        <f>VLOOKUP(C48,STYLES!$1:$1048576,9,FALSE)</f>
        <v>Active</v>
      </c>
      <c r="I48" s="113" t="str">
        <f>VLOOKUP(C48,STYLES!$1:$1048576,10,FALSE)</f>
        <v>Active</v>
      </c>
      <c r="J48" s="112" t="s">
        <v>2745</v>
      </c>
      <c r="K48" s="139">
        <f>IFERROR(VLOOKUP(J48,LISTS!G:H,2,FALSE),"0")</f>
        <v>7</v>
      </c>
      <c r="L48">
        <f t="shared" si="0"/>
        <v>7</v>
      </c>
      <c r="M48" s="112" t="s">
        <v>2745</v>
      </c>
      <c r="N48" s="140">
        <f>IFERROR(VLOOKUP(M48,LISTS!G:H,2,FALSE),"0")</f>
        <v>7</v>
      </c>
      <c r="O48">
        <f t="shared" si="2"/>
        <v>7</v>
      </c>
      <c r="P48" s="112" t="s">
        <v>2720</v>
      </c>
      <c r="Q48" s="118" t="s">
        <v>2756</v>
      </c>
      <c r="R48" s="118" t="s">
        <v>775</v>
      </c>
      <c r="S48" s="112" t="s">
        <v>2757</v>
      </c>
      <c r="T48" s="118" t="s">
        <v>775</v>
      </c>
      <c r="U48" s="112"/>
    </row>
    <row r="49" spans="1:21">
      <c r="A49" s="4" t="str">
        <f>VLOOKUP(C49,STYLES!$A$1:$R$2088,7,FALSE)</f>
        <v>Knits_Layering</v>
      </c>
      <c r="B49" t="str">
        <f>VLOOKUP(C49,STYLES!$1:$1048576,6,FALSE)</f>
        <v>Devon &amp; Jones</v>
      </c>
      <c r="C49" s="98" t="s">
        <v>421</v>
      </c>
      <c r="D49" s="14"/>
      <c r="E49" t="str">
        <f>VLOOKUP(C49,STYLES!$1:$1048576,12,FALSE)</f>
        <v>Perfect Fit™ Shawl Collar Cardigan</v>
      </c>
      <c r="F49" s="112" t="s">
        <v>2746</v>
      </c>
      <c r="G49" s="111" t="s">
        <v>2747</v>
      </c>
      <c r="H49" s="113" t="str">
        <f>VLOOKUP(C49,STYLES!$1:$1048576,9,FALSE)</f>
        <v>Active</v>
      </c>
      <c r="I49" s="113" t="str">
        <f>VLOOKUP(C49,STYLES!$1:$1048576,10,FALSE)</f>
        <v>Active</v>
      </c>
      <c r="J49" s="112" t="s">
        <v>2745</v>
      </c>
      <c r="K49" s="139">
        <f>IFERROR(VLOOKUP(J49,LISTS!G:H,2,FALSE),"0")</f>
        <v>7</v>
      </c>
      <c r="L49">
        <f t="shared" si="0"/>
        <v>7</v>
      </c>
      <c r="M49" s="112" t="s">
        <v>2745</v>
      </c>
      <c r="N49" s="140">
        <f>IFERROR(VLOOKUP(M49,LISTS!G:H,2,FALSE),"0")</f>
        <v>7</v>
      </c>
      <c r="O49">
        <f t="shared" si="2"/>
        <v>7</v>
      </c>
      <c r="P49" s="112" t="s">
        <v>2720</v>
      </c>
      <c r="Q49" s="118" t="s">
        <v>2748</v>
      </c>
      <c r="R49" s="118" t="s">
        <v>775</v>
      </c>
      <c r="S49" s="112" t="s">
        <v>2749</v>
      </c>
      <c r="T49" s="112" t="s">
        <v>775</v>
      </c>
      <c r="U49" s="112"/>
    </row>
    <row r="50" spans="1:21">
      <c r="A50" s="4" t="str">
        <f>VLOOKUP(C50,STYLES!$A$1:$R$2088,7,FALSE)</f>
        <v>Knits_Layering</v>
      </c>
      <c r="B50" t="str">
        <f>VLOOKUP(C50,STYLES!$1:$1048576,6,FALSE)</f>
        <v>Devon &amp; Jones</v>
      </c>
      <c r="C50" s="98" t="s">
        <v>421</v>
      </c>
      <c r="D50" s="14"/>
      <c r="E50" t="str">
        <f>VLOOKUP(C50,STYLES!$1:$1048576,12,FALSE)</f>
        <v>Perfect Fit™ Shawl Collar Cardigan</v>
      </c>
      <c r="F50" s="112" t="s">
        <v>2758</v>
      </c>
      <c r="G50" s="111" t="s">
        <v>2759</v>
      </c>
      <c r="H50" s="113" t="str">
        <f>VLOOKUP(C50,STYLES!$1:$1048576,9,FALSE)</f>
        <v>Active</v>
      </c>
      <c r="I50" s="113" t="str">
        <f>VLOOKUP(C50,STYLES!$1:$1048576,10,FALSE)</f>
        <v>Active</v>
      </c>
      <c r="J50" s="112" t="s">
        <v>2745</v>
      </c>
      <c r="K50" s="139">
        <f>IFERROR(VLOOKUP(J50,LISTS!G:H,2,FALSE),"0")</f>
        <v>7</v>
      </c>
      <c r="L50">
        <f t="shared" si="0"/>
        <v>7</v>
      </c>
      <c r="M50" s="112" t="s">
        <v>2745</v>
      </c>
      <c r="N50" s="140">
        <f>IFERROR(VLOOKUP(M50,LISTS!G:H,2,FALSE),"0")</f>
        <v>7</v>
      </c>
      <c r="O50">
        <f t="shared" si="2"/>
        <v>7</v>
      </c>
      <c r="P50" s="112" t="s">
        <v>2720</v>
      </c>
      <c r="Q50" s="118" t="s">
        <v>2760</v>
      </c>
      <c r="R50" s="118" t="s">
        <v>775</v>
      </c>
      <c r="S50" s="112" t="s">
        <v>2761</v>
      </c>
      <c r="T50" s="118" t="s">
        <v>775</v>
      </c>
      <c r="U50" s="112"/>
    </row>
    <row r="51" spans="1:21">
      <c r="A51" s="4" t="str">
        <f>VLOOKUP(C51,STYLES!$A$1:$R$2088,7,FALSE)</f>
        <v>Knits_Layering</v>
      </c>
      <c r="B51" t="str">
        <f>VLOOKUP(C51,STYLES!$1:$1048576,6,FALSE)</f>
        <v>Devon &amp; Jones</v>
      </c>
      <c r="C51" s="98" t="s">
        <v>421</v>
      </c>
      <c r="D51" s="14"/>
      <c r="E51" t="str">
        <f>VLOOKUP(C51,STYLES!$1:$1048576,12,FALSE)</f>
        <v>Perfect Fit™ Shawl Collar Cardigan</v>
      </c>
      <c r="F51" s="112" t="s">
        <v>2739</v>
      </c>
      <c r="G51" s="111" t="s">
        <v>2740</v>
      </c>
      <c r="H51" s="113" t="str">
        <f>VLOOKUP(C51,STYLES!$1:$1048576,9,FALSE)</f>
        <v>Active</v>
      </c>
      <c r="I51" s="113" t="str">
        <f>VLOOKUP(C51,STYLES!$1:$1048576,10,FALSE)</f>
        <v>Active</v>
      </c>
      <c r="J51" s="112" t="s">
        <v>2745</v>
      </c>
      <c r="K51" s="139">
        <f>IFERROR(VLOOKUP(J51,LISTS!G:H,2,FALSE),"0")</f>
        <v>7</v>
      </c>
      <c r="L51">
        <f t="shared" si="0"/>
        <v>7</v>
      </c>
      <c r="M51" s="112" t="s">
        <v>2745</v>
      </c>
      <c r="N51" s="140">
        <f>IFERROR(VLOOKUP(M51,LISTS!G:H,2,FALSE),"0")</f>
        <v>7</v>
      </c>
      <c r="O51">
        <f t="shared" si="2"/>
        <v>7</v>
      </c>
      <c r="P51" s="112" t="s">
        <v>2720</v>
      </c>
      <c r="Q51" s="118" t="s">
        <v>2741</v>
      </c>
      <c r="R51" s="118" t="s">
        <v>775</v>
      </c>
      <c r="S51" s="112" t="s">
        <v>2742</v>
      </c>
      <c r="T51" s="118" t="s">
        <v>775</v>
      </c>
      <c r="U51" s="112"/>
    </row>
    <row r="52" spans="1:21">
      <c r="A52" s="4" t="str">
        <f>VLOOKUP(C52,STYLES!$A$1:$R$2088,7,FALSE)</f>
        <v>Knits_Layering</v>
      </c>
      <c r="B52" t="str">
        <f>VLOOKUP(C52,STYLES!$1:$1048576,6,FALSE)</f>
        <v>Devon &amp; Jones</v>
      </c>
      <c r="C52" s="98" t="s">
        <v>421</v>
      </c>
      <c r="D52" s="14"/>
      <c r="E52" t="str">
        <f>VLOOKUP(C52,STYLES!$1:$1048576,12,FALSE)</f>
        <v>Perfect Fit™ Shawl Collar Cardigan</v>
      </c>
      <c r="F52" s="112" t="s">
        <v>2750</v>
      </c>
      <c r="G52" s="111" t="s">
        <v>2751</v>
      </c>
      <c r="H52" s="113" t="str">
        <f>VLOOKUP(C52,STYLES!$1:$1048576,9,FALSE)</f>
        <v>Active</v>
      </c>
      <c r="I52" s="113" t="str">
        <f>VLOOKUP(C52,STYLES!$1:$1048576,10,FALSE)</f>
        <v>Active</v>
      </c>
      <c r="J52" s="112" t="s">
        <v>2745</v>
      </c>
      <c r="K52" s="139">
        <f>IFERROR(VLOOKUP(J52,LISTS!G:H,2,FALSE),"0")</f>
        <v>7</v>
      </c>
      <c r="L52">
        <f t="shared" si="0"/>
        <v>7</v>
      </c>
      <c r="M52" s="112" t="s">
        <v>2745</v>
      </c>
      <c r="N52" s="140">
        <f>IFERROR(VLOOKUP(M52,LISTS!G:H,2,FALSE),"0")</f>
        <v>7</v>
      </c>
      <c r="O52">
        <f t="shared" si="2"/>
        <v>7</v>
      </c>
      <c r="P52" s="112" t="s">
        <v>2720</v>
      </c>
      <c r="Q52" s="118" t="s">
        <v>2752</v>
      </c>
      <c r="R52" s="118" t="s">
        <v>775</v>
      </c>
      <c r="S52" s="112" t="s">
        <v>2753</v>
      </c>
      <c r="T52" s="118" t="s">
        <v>775</v>
      </c>
      <c r="U52" s="112"/>
    </row>
    <row r="53" spans="1:21">
      <c r="A53" s="4" t="str">
        <f>VLOOKUP(C53,STYLES!$A$1:$R$2088,7,FALSE)</f>
        <v>Knits_Layering</v>
      </c>
      <c r="B53" t="str">
        <f>VLOOKUP(C53,STYLES!$1:$1048576,6,FALSE)</f>
        <v>Devon &amp; Jones</v>
      </c>
      <c r="C53" s="98" t="s">
        <v>421</v>
      </c>
      <c r="D53" s="14"/>
      <c r="E53" t="str">
        <f>VLOOKUP(C53,STYLES!$1:$1048576,12,FALSE)</f>
        <v>Perfect Fit™ Shawl Collar Cardigan</v>
      </c>
      <c r="F53" s="112" t="s">
        <v>2735</v>
      </c>
      <c r="G53" s="111" t="s">
        <v>2736</v>
      </c>
      <c r="H53" s="113" t="str">
        <f>VLOOKUP(C53,STYLES!$1:$1048576,9,FALSE)</f>
        <v>Active</v>
      </c>
      <c r="I53" s="113" t="str">
        <f>VLOOKUP(C53,STYLES!$1:$1048576,10,FALSE)</f>
        <v>Active</v>
      </c>
      <c r="J53" s="112" t="s">
        <v>2745</v>
      </c>
      <c r="K53" s="139">
        <f>IFERROR(VLOOKUP(J53,LISTS!G:H,2,FALSE),"0")</f>
        <v>7</v>
      </c>
      <c r="L53">
        <f t="shared" si="0"/>
        <v>7</v>
      </c>
      <c r="M53" s="112" t="s">
        <v>2745</v>
      </c>
      <c r="N53" s="140">
        <f>IFERROR(VLOOKUP(M53,LISTS!G:H,2,FALSE),"0")</f>
        <v>7</v>
      </c>
      <c r="O53">
        <f t="shared" si="2"/>
        <v>7</v>
      </c>
      <c r="P53" s="112" t="s">
        <v>2720</v>
      </c>
      <c r="Q53" s="118" t="s">
        <v>2737</v>
      </c>
      <c r="R53" s="118" t="s">
        <v>775</v>
      </c>
      <c r="S53" s="112" t="s">
        <v>2738</v>
      </c>
      <c r="T53" s="118" t="s">
        <v>775</v>
      </c>
      <c r="U53" s="112"/>
    </row>
    <row r="54" spans="1:21">
      <c r="A54" s="1"/>
      <c r="B54" s="2"/>
      <c r="C54" s="98"/>
      <c r="D54" s="14"/>
      <c r="F54" s="112"/>
      <c r="G54" s="111"/>
      <c r="H54" s="112"/>
      <c r="I54" s="112"/>
      <c r="J54" s="112"/>
      <c r="K54" s="139"/>
      <c r="L54" s="60">
        <f>SUM(L46:L53)</f>
        <v>56</v>
      </c>
      <c r="M54" s="112"/>
      <c r="N54" s="140"/>
      <c r="O54" s="60">
        <f>SUM(O46:O53)</f>
        <v>56</v>
      </c>
      <c r="P54" s="112"/>
      <c r="Q54" s="118"/>
      <c r="R54" s="118"/>
      <c r="S54" s="112"/>
      <c r="T54" s="112"/>
      <c r="U54" s="112"/>
    </row>
    <row r="55" spans="1:21">
      <c r="A55" s="4" t="str">
        <f>VLOOKUP(C55,STYLES!$A$1:$R$2088,7,FALSE)</f>
        <v>Knits_Layering</v>
      </c>
      <c r="B55" t="str">
        <f>VLOOKUP(C55,STYLES!$1:$1048576,6,FALSE)</f>
        <v>Devon &amp; Jones</v>
      </c>
      <c r="C55" s="98" t="s">
        <v>424</v>
      </c>
      <c r="D55" s="14"/>
      <c r="E55" t="str">
        <f>VLOOKUP(C55,STYLES!$1:$1048576,12,FALSE)</f>
        <v>Perfect Fit™ Bracelet Length
V-neck Top</v>
      </c>
      <c r="F55" s="112" t="s">
        <v>2743</v>
      </c>
      <c r="G55" s="111" t="s">
        <v>2743</v>
      </c>
      <c r="H55" s="113" t="str">
        <f>VLOOKUP(C55,STYLES!$1:$1048576,9,FALSE)</f>
        <v>Active</v>
      </c>
      <c r="I55" s="113" t="str">
        <f>VLOOKUP(C55,STYLES!$1:$1048576,10,FALSE)</f>
        <v>Active</v>
      </c>
      <c r="J55" s="112" t="s">
        <v>2745</v>
      </c>
      <c r="K55" s="139">
        <f>IFERROR(VLOOKUP(J55,LISTS!G:H,2,FALSE),"0")</f>
        <v>7</v>
      </c>
      <c r="L55">
        <f t="shared" si="0"/>
        <v>7</v>
      </c>
      <c r="M55" s="112" t="s">
        <v>2745</v>
      </c>
      <c r="N55" s="140">
        <f>IFERROR(VLOOKUP(M55,LISTS!G:H,2,FALSE),"0")</f>
        <v>7</v>
      </c>
      <c r="O55">
        <f t="shared" si="2"/>
        <v>7</v>
      </c>
      <c r="P55" s="112" t="s">
        <v>2720</v>
      </c>
      <c r="Q55" s="118" t="s">
        <v>2744</v>
      </c>
      <c r="R55" s="118" t="s">
        <v>775</v>
      </c>
      <c r="S55" s="112" t="s">
        <v>775</v>
      </c>
      <c r="T55" s="112" t="s">
        <v>775</v>
      </c>
      <c r="U55" s="112"/>
    </row>
    <row r="56" spans="1:21">
      <c r="A56" s="4" t="str">
        <f>VLOOKUP(C56,STYLES!$A$1:$R$2088,7,FALSE)</f>
        <v>Knits_Layering</v>
      </c>
      <c r="B56" t="str">
        <f>VLOOKUP(C56,STYLES!$1:$1048576,6,FALSE)</f>
        <v>Devon &amp; Jones</v>
      </c>
      <c r="C56" s="98" t="s">
        <v>424</v>
      </c>
      <c r="D56" s="14"/>
      <c r="E56" t="str">
        <f>VLOOKUP(C56,STYLES!$1:$1048576,12,FALSE)</f>
        <v>Perfect Fit™ Bracelet Length
V-neck Top</v>
      </c>
      <c r="F56" s="112" t="s">
        <v>2718</v>
      </c>
      <c r="G56" s="111" t="s">
        <v>2718</v>
      </c>
      <c r="H56" s="113" t="str">
        <f>VLOOKUP(C56,STYLES!$1:$1048576,9,FALSE)</f>
        <v>Active</v>
      </c>
      <c r="I56" s="113" t="str">
        <f>VLOOKUP(C56,STYLES!$1:$1048576,10,FALSE)</f>
        <v>Active</v>
      </c>
      <c r="J56" s="112" t="s">
        <v>2745</v>
      </c>
      <c r="K56" s="139">
        <f>IFERROR(VLOOKUP(J56,LISTS!G:H,2,FALSE),"0")</f>
        <v>7</v>
      </c>
      <c r="L56">
        <f t="shared" si="0"/>
        <v>7</v>
      </c>
      <c r="M56" s="112" t="s">
        <v>2745</v>
      </c>
      <c r="N56" s="140">
        <f>IFERROR(VLOOKUP(M56,LISTS!G:H,2,FALSE),"0")</f>
        <v>7</v>
      </c>
      <c r="O56">
        <f t="shared" si="2"/>
        <v>7</v>
      </c>
      <c r="P56" s="112" t="s">
        <v>2720</v>
      </c>
      <c r="Q56" s="101" t="s">
        <v>2721</v>
      </c>
      <c r="R56" s="118" t="s">
        <v>775</v>
      </c>
      <c r="S56" s="112" t="s">
        <v>2722</v>
      </c>
      <c r="T56" s="112" t="s">
        <v>775</v>
      </c>
      <c r="U56" s="112"/>
    </row>
    <row r="57" spans="1:21">
      <c r="A57" s="4" t="str">
        <f>VLOOKUP(C57,STYLES!$A$1:$R$2088,7,FALSE)</f>
        <v>Knits_Layering</v>
      </c>
      <c r="B57" t="str">
        <f>VLOOKUP(C57,STYLES!$1:$1048576,6,FALSE)</f>
        <v>Devon &amp; Jones</v>
      </c>
      <c r="C57" s="98" t="s">
        <v>424</v>
      </c>
      <c r="D57" s="14"/>
      <c r="E57" t="str">
        <f>VLOOKUP(C57,STYLES!$1:$1048576,12,FALSE)</f>
        <v>Perfect Fit™ Bracelet Length
V-neck Top</v>
      </c>
      <c r="F57" s="112" t="s">
        <v>2754</v>
      </c>
      <c r="G57" s="111" t="s">
        <v>2755</v>
      </c>
      <c r="H57" s="113" t="str">
        <f>VLOOKUP(C57,STYLES!$1:$1048576,9,FALSE)</f>
        <v>Active</v>
      </c>
      <c r="I57" s="113" t="str">
        <f>VLOOKUP(C57,STYLES!$1:$1048576,10,FALSE)</f>
        <v>Active</v>
      </c>
      <c r="J57" s="112" t="s">
        <v>2745</v>
      </c>
      <c r="K57" s="139">
        <f>IFERROR(VLOOKUP(J57,LISTS!G:H,2,FALSE),"0")</f>
        <v>7</v>
      </c>
      <c r="L57">
        <f t="shared" si="0"/>
        <v>7</v>
      </c>
      <c r="M57" s="112" t="s">
        <v>2745</v>
      </c>
      <c r="N57" s="140">
        <f>IFERROR(VLOOKUP(M57,LISTS!G:H,2,FALSE),"0")</f>
        <v>7</v>
      </c>
      <c r="O57">
        <f t="shared" si="2"/>
        <v>7</v>
      </c>
      <c r="P57" s="112" t="s">
        <v>2720</v>
      </c>
      <c r="Q57" s="118" t="s">
        <v>2756</v>
      </c>
      <c r="R57" s="118" t="s">
        <v>775</v>
      </c>
      <c r="S57" s="112" t="s">
        <v>2757</v>
      </c>
      <c r="T57" s="118" t="s">
        <v>775</v>
      </c>
      <c r="U57" s="112"/>
    </row>
    <row r="58" spans="1:21">
      <c r="A58" s="4" t="str">
        <f>VLOOKUP(C58,STYLES!$A$1:$R$2088,7,FALSE)</f>
        <v>Knits_Layering</v>
      </c>
      <c r="B58" t="str">
        <f>VLOOKUP(C58,STYLES!$1:$1048576,6,FALSE)</f>
        <v>Devon &amp; Jones</v>
      </c>
      <c r="C58" s="98" t="s">
        <v>424</v>
      </c>
      <c r="D58" s="14"/>
      <c r="E58" t="str">
        <f>VLOOKUP(C58,STYLES!$1:$1048576,12,FALSE)</f>
        <v>Perfect Fit™ Bracelet Length
V-neck Top</v>
      </c>
      <c r="F58" s="112" t="s">
        <v>2746</v>
      </c>
      <c r="G58" s="111" t="s">
        <v>2747</v>
      </c>
      <c r="H58" s="113" t="str">
        <f>VLOOKUP(C58,STYLES!$1:$1048576,9,FALSE)</f>
        <v>Active</v>
      </c>
      <c r="I58" s="113" t="str">
        <f>VLOOKUP(C58,STYLES!$1:$1048576,10,FALSE)</f>
        <v>Active</v>
      </c>
      <c r="J58" s="112" t="s">
        <v>2745</v>
      </c>
      <c r="K58" s="139">
        <f>IFERROR(VLOOKUP(J58,LISTS!G:H,2,FALSE),"0")</f>
        <v>7</v>
      </c>
      <c r="L58">
        <f t="shared" si="0"/>
        <v>7</v>
      </c>
      <c r="M58" s="112" t="s">
        <v>2745</v>
      </c>
      <c r="N58" s="140">
        <f>IFERROR(VLOOKUP(M58,LISTS!G:H,2,FALSE),"0")</f>
        <v>7</v>
      </c>
      <c r="O58">
        <f t="shared" si="2"/>
        <v>7</v>
      </c>
      <c r="P58" s="112" t="s">
        <v>2720</v>
      </c>
      <c r="Q58" s="118" t="s">
        <v>2748</v>
      </c>
      <c r="R58" s="118" t="s">
        <v>775</v>
      </c>
      <c r="S58" s="112" t="s">
        <v>2749</v>
      </c>
      <c r="T58" s="112" t="s">
        <v>775</v>
      </c>
      <c r="U58" s="112"/>
    </row>
    <row r="59" spans="1:21">
      <c r="A59" s="4" t="str">
        <f>VLOOKUP(C59,STYLES!$A$1:$R$2088,7,FALSE)</f>
        <v>Knits_Layering</v>
      </c>
      <c r="B59" t="str">
        <f>VLOOKUP(C59,STYLES!$1:$1048576,6,FALSE)</f>
        <v>Devon &amp; Jones</v>
      </c>
      <c r="C59" s="98" t="s">
        <v>424</v>
      </c>
      <c r="D59" s="14"/>
      <c r="E59" t="str">
        <f>VLOOKUP(C59,STYLES!$1:$1048576,12,FALSE)</f>
        <v>Perfect Fit™ Bracelet Length
V-neck Top</v>
      </c>
      <c r="F59" s="112" t="s">
        <v>2758</v>
      </c>
      <c r="G59" s="111" t="s">
        <v>2759</v>
      </c>
      <c r="H59" s="113" t="str">
        <f>VLOOKUP(C59,STYLES!$1:$1048576,9,FALSE)</f>
        <v>Active</v>
      </c>
      <c r="I59" s="113" t="str">
        <f>VLOOKUP(C59,STYLES!$1:$1048576,10,FALSE)</f>
        <v>Active</v>
      </c>
      <c r="J59" s="112" t="s">
        <v>2745</v>
      </c>
      <c r="K59" s="139">
        <f>IFERROR(VLOOKUP(J59,LISTS!G:H,2,FALSE),"0")</f>
        <v>7</v>
      </c>
      <c r="L59">
        <f t="shared" si="0"/>
        <v>7</v>
      </c>
      <c r="M59" s="112" t="s">
        <v>2745</v>
      </c>
      <c r="N59" s="140">
        <f>IFERROR(VLOOKUP(M59,LISTS!G:H,2,FALSE),"0")</f>
        <v>7</v>
      </c>
      <c r="O59">
        <f t="shared" si="2"/>
        <v>7</v>
      </c>
      <c r="P59" s="112" t="s">
        <v>2720</v>
      </c>
      <c r="Q59" s="118" t="s">
        <v>2760</v>
      </c>
      <c r="R59" s="118" t="s">
        <v>775</v>
      </c>
      <c r="S59" s="112" t="s">
        <v>2761</v>
      </c>
      <c r="T59" s="118" t="s">
        <v>775</v>
      </c>
      <c r="U59" s="112"/>
    </row>
    <row r="60" spans="1:21">
      <c r="A60" s="4" t="str">
        <f>VLOOKUP(C60,STYLES!$A$1:$R$2088,7,FALSE)</f>
        <v>Knits_Layering</v>
      </c>
      <c r="B60" t="str">
        <f>VLOOKUP(C60,STYLES!$1:$1048576,6,FALSE)</f>
        <v>Devon &amp; Jones</v>
      </c>
      <c r="C60" s="98" t="s">
        <v>424</v>
      </c>
      <c r="D60" s="14"/>
      <c r="E60" t="str">
        <f>VLOOKUP(C60,STYLES!$1:$1048576,12,FALSE)</f>
        <v>Perfect Fit™ Bracelet Length
V-neck Top</v>
      </c>
      <c r="F60" s="112" t="s">
        <v>2739</v>
      </c>
      <c r="G60" s="111" t="s">
        <v>2740</v>
      </c>
      <c r="H60" s="113" t="str">
        <f>VLOOKUP(C60,STYLES!$1:$1048576,9,FALSE)</f>
        <v>Active</v>
      </c>
      <c r="I60" s="113" t="str">
        <f>VLOOKUP(C60,STYLES!$1:$1048576,10,FALSE)</f>
        <v>Active</v>
      </c>
      <c r="J60" s="112" t="s">
        <v>2745</v>
      </c>
      <c r="K60" s="139">
        <f>IFERROR(VLOOKUP(J60,LISTS!G:H,2,FALSE),"0")</f>
        <v>7</v>
      </c>
      <c r="L60">
        <f t="shared" si="0"/>
        <v>7</v>
      </c>
      <c r="M60" s="112" t="s">
        <v>2745</v>
      </c>
      <c r="N60" s="140">
        <f>IFERROR(VLOOKUP(M60,LISTS!G:H,2,FALSE),"0")</f>
        <v>7</v>
      </c>
      <c r="O60">
        <f t="shared" si="2"/>
        <v>7</v>
      </c>
      <c r="P60" s="112" t="s">
        <v>2720</v>
      </c>
      <c r="Q60" s="118" t="s">
        <v>2741</v>
      </c>
      <c r="R60" s="118" t="s">
        <v>775</v>
      </c>
      <c r="S60" s="112" t="s">
        <v>2742</v>
      </c>
      <c r="T60" s="118" t="s">
        <v>775</v>
      </c>
      <c r="U60" s="112"/>
    </row>
    <row r="61" spans="1:21">
      <c r="A61" s="4" t="str">
        <f>VLOOKUP(C61,STYLES!$A$1:$R$2088,7,FALSE)</f>
        <v>Knits_Layering</v>
      </c>
      <c r="B61" t="str">
        <f>VLOOKUP(C61,STYLES!$1:$1048576,6,FALSE)</f>
        <v>Devon &amp; Jones</v>
      </c>
      <c r="C61" s="98" t="s">
        <v>424</v>
      </c>
      <c r="D61" s="14"/>
      <c r="E61" t="str">
        <f>VLOOKUP(C61,STYLES!$1:$1048576,12,FALSE)</f>
        <v>Perfect Fit™ Bracelet Length
V-neck Top</v>
      </c>
      <c r="F61" s="112" t="s">
        <v>2750</v>
      </c>
      <c r="G61" s="111" t="s">
        <v>2751</v>
      </c>
      <c r="H61" s="113" t="str">
        <f>VLOOKUP(C61,STYLES!$1:$1048576,9,FALSE)</f>
        <v>Active</v>
      </c>
      <c r="I61" s="113" t="str">
        <f>VLOOKUP(C61,STYLES!$1:$1048576,10,FALSE)</f>
        <v>Active</v>
      </c>
      <c r="J61" s="112" t="s">
        <v>2745</v>
      </c>
      <c r="K61" s="139">
        <f>IFERROR(VLOOKUP(J61,LISTS!G:H,2,FALSE),"0")</f>
        <v>7</v>
      </c>
      <c r="L61">
        <f t="shared" si="0"/>
        <v>7</v>
      </c>
      <c r="M61" s="112" t="s">
        <v>2745</v>
      </c>
      <c r="N61" s="140">
        <f>IFERROR(VLOOKUP(M61,LISTS!G:H,2,FALSE),"0")</f>
        <v>7</v>
      </c>
      <c r="O61">
        <f t="shared" si="2"/>
        <v>7</v>
      </c>
      <c r="P61" s="112" t="s">
        <v>2720</v>
      </c>
      <c r="Q61" s="118" t="s">
        <v>2752</v>
      </c>
      <c r="R61" s="118" t="s">
        <v>775</v>
      </c>
      <c r="S61" s="112" t="s">
        <v>2753</v>
      </c>
      <c r="T61" s="118" t="s">
        <v>775</v>
      </c>
      <c r="U61" s="112"/>
    </row>
    <row r="62" spans="1:21">
      <c r="A62" s="4" t="str">
        <f>VLOOKUP(C62,STYLES!$A$1:$R$2088,7,FALSE)</f>
        <v>Knits_Layering</v>
      </c>
      <c r="B62" t="str">
        <f>VLOOKUP(C62,STYLES!$1:$1048576,6,FALSE)</f>
        <v>Devon &amp; Jones</v>
      </c>
      <c r="C62" s="98" t="s">
        <v>424</v>
      </c>
      <c r="D62" s="14"/>
      <c r="E62" t="str">
        <f>VLOOKUP(C62,STYLES!$1:$1048576,12,FALSE)</f>
        <v>Perfect Fit™ Bracelet Length
V-neck Top</v>
      </c>
      <c r="F62" s="112" t="s">
        <v>2735</v>
      </c>
      <c r="G62" s="111" t="s">
        <v>2736</v>
      </c>
      <c r="H62" s="113" t="str">
        <f>VLOOKUP(C62,STYLES!$1:$1048576,9,FALSE)</f>
        <v>Active</v>
      </c>
      <c r="I62" s="113" t="str">
        <f>VLOOKUP(C62,STYLES!$1:$1048576,10,FALSE)</f>
        <v>Active</v>
      </c>
      <c r="J62" s="112" t="s">
        <v>2745</v>
      </c>
      <c r="K62" s="139">
        <f>IFERROR(VLOOKUP(J62,LISTS!G:H,2,FALSE),"0")</f>
        <v>7</v>
      </c>
      <c r="L62">
        <f t="shared" si="0"/>
        <v>7</v>
      </c>
      <c r="M62" s="112" t="s">
        <v>2745</v>
      </c>
      <c r="N62" s="140">
        <f>IFERROR(VLOOKUP(M62,LISTS!G:H,2,FALSE),"0")</f>
        <v>7</v>
      </c>
      <c r="O62">
        <f t="shared" si="2"/>
        <v>7</v>
      </c>
      <c r="P62" s="112" t="s">
        <v>2720</v>
      </c>
      <c r="Q62" s="118" t="s">
        <v>2737</v>
      </c>
      <c r="R62" s="118" t="s">
        <v>775</v>
      </c>
      <c r="S62" s="112" t="s">
        <v>2738</v>
      </c>
      <c r="T62" s="118" t="s">
        <v>775</v>
      </c>
      <c r="U62" s="112"/>
    </row>
    <row r="63" spans="1:21">
      <c r="A63" s="1"/>
      <c r="B63" s="2"/>
      <c r="C63" s="98"/>
      <c r="D63" s="14"/>
      <c r="F63" s="112"/>
      <c r="G63" s="111"/>
      <c r="H63" s="112"/>
      <c r="I63" s="112"/>
      <c r="J63" s="112"/>
      <c r="K63" s="139"/>
      <c r="L63" s="60">
        <f>SUM(L55:L62)</f>
        <v>56</v>
      </c>
      <c r="M63" s="112"/>
      <c r="N63" s="140"/>
      <c r="O63" s="60">
        <f>SUM(O55:O62)</f>
        <v>56</v>
      </c>
      <c r="P63" s="112"/>
      <c r="Q63" s="118"/>
      <c r="R63" s="118"/>
      <c r="S63" s="112"/>
      <c r="T63" s="112"/>
      <c r="U63" s="112"/>
    </row>
    <row r="64" spans="1:21">
      <c r="A64" s="4" t="str">
        <f>VLOOKUP(C64,STYLES!$A$1:$R$2088,7,FALSE)</f>
        <v>Knits_Layering</v>
      </c>
      <c r="B64" t="str">
        <f>VLOOKUP(C64,STYLES!$1:$1048576,6,FALSE)</f>
        <v>Devon &amp; Jones</v>
      </c>
      <c r="C64" s="98" t="s">
        <v>434</v>
      </c>
      <c r="D64" s="14"/>
      <c r="E64" t="str">
        <f>VLOOKUP(C64,STYLES!$1:$1048576,12,FALSE)</f>
        <v>Fairfield Herringbone Full-Zip Jacket</v>
      </c>
      <c r="F64" s="112" t="s">
        <v>2762</v>
      </c>
      <c r="G64" s="111" t="s">
        <v>2763</v>
      </c>
      <c r="H64" s="113" t="str">
        <f>VLOOKUP(C64,STYLES!$1:$1048576,9,FALSE)</f>
        <v>DROP - Pre-Closeout</v>
      </c>
      <c r="I64" s="113" t="str">
        <f>VLOOKUP(C64,STYLES!$1:$1048576,10,FALSE)</f>
        <v>DROP - Closeout</v>
      </c>
      <c r="J64" s="112" t="s">
        <v>2764</v>
      </c>
      <c r="K64" s="139">
        <f>IFERROR(VLOOKUP(J64,LISTS!G:H,2,FALSE),"0")</f>
        <v>7</v>
      </c>
      <c r="L64" t="str">
        <f t="shared" si="0"/>
        <v/>
      </c>
      <c r="M64" s="112" t="s">
        <v>2764</v>
      </c>
      <c r="N64" s="140">
        <f>IFERROR(VLOOKUP(M64,LISTS!G:H,2,FALSE),"0")</f>
        <v>7</v>
      </c>
      <c r="O64" t="str">
        <f t="shared" si="2"/>
        <v/>
      </c>
      <c r="P64" s="112" t="s">
        <v>2720</v>
      </c>
      <c r="Q64" s="118" t="s">
        <v>2765</v>
      </c>
      <c r="R64" s="118" t="s">
        <v>775</v>
      </c>
      <c r="S64" s="112" t="s">
        <v>2766</v>
      </c>
      <c r="T64" s="118" t="s">
        <v>775</v>
      </c>
      <c r="U64" s="112"/>
    </row>
    <row r="65" spans="1:21">
      <c r="A65" s="4" t="str">
        <f>VLOOKUP(C65,STYLES!$A$1:$R$2088,7,FALSE)</f>
        <v>Knits_Layering</v>
      </c>
      <c r="B65" t="str">
        <f>VLOOKUP(C65,STYLES!$1:$1048576,6,FALSE)</f>
        <v>Devon &amp; Jones</v>
      </c>
      <c r="C65" s="98" t="s">
        <v>434</v>
      </c>
      <c r="D65" s="14"/>
      <c r="E65" t="str">
        <f>VLOOKUP(C65,STYLES!$1:$1048576,12,FALSE)</f>
        <v>Fairfield Herringbone Full-Zip Jacket</v>
      </c>
      <c r="F65" s="112" t="s">
        <v>2767</v>
      </c>
      <c r="G65" s="111" t="s">
        <v>2740</v>
      </c>
      <c r="H65" s="113" t="str">
        <f>VLOOKUP(C65,STYLES!$1:$1048576,9,FALSE)</f>
        <v>DROP - Pre-Closeout</v>
      </c>
      <c r="I65" s="113" t="str">
        <f>VLOOKUP(C65,STYLES!$1:$1048576,10,FALSE)</f>
        <v>DROP - Closeout</v>
      </c>
      <c r="J65" s="112" t="s">
        <v>2764</v>
      </c>
      <c r="K65" s="139">
        <f>IFERROR(VLOOKUP(J65,LISTS!G:H,2,FALSE),"0")</f>
        <v>7</v>
      </c>
      <c r="L65" t="str">
        <f t="shared" si="0"/>
        <v/>
      </c>
      <c r="M65" s="112" t="s">
        <v>2764</v>
      </c>
      <c r="N65" s="140">
        <f>IFERROR(VLOOKUP(M65,LISTS!G:H,2,FALSE),"0")</f>
        <v>7</v>
      </c>
      <c r="O65" t="str">
        <f t="shared" si="2"/>
        <v/>
      </c>
      <c r="P65" s="112" t="s">
        <v>2720</v>
      </c>
      <c r="Q65" s="118" t="s">
        <v>2741</v>
      </c>
      <c r="R65" s="118" t="s">
        <v>775</v>
      </c>
      <c r="S65" s="112" t="s">
        <v>2742</v>
      </c>
      <c r="T65" s="118" t="s">
        <v>775</v>
      </c>
      <c r="U65" s="112"/>
    </row>
    <row r="66" spans="1:21">
      <c r="A66" s="1"/>
      <c r="B66" s="2"/>
      <c r="C66" s="98"/>
      <c r="D66" s="14"/>
      <c r="F66" s="112"/>
      <c r="G66" s="111"/>
      <c r="H66" s="112"/>
      <c r="I66" s="112"/>
      <c r="J66" s="112"/>
      <c r="K66" s="139"/>
      <c r="L66" s="60">
        <f>SUM(L64:L65)</f>
        <v>0</v>
      </c>
      <c r="M66" s="112"/>
      <c r="N66" s="140"/>
      <c r="O66" s="60">
        <f>SUM(O64:O65)</f>
        <v>0</v>
      </c>
      <c r="P66" s="112"/>
      <c r="Q66" s="118"/>
      <c r="R66" s="118"/>
      <c r="S66" s="112"/>
      <c r="T66" s="112"/>
      <c r="U66" s="112"/>
    </row>
    <row r="67" spans="1:21">
      <c r="A67" s="4" t="str">
        <f>VLOOKUP(C67,STYLES!$A$1:$R$2088,7,FALSE)</f>
        <v>Knits_Layering</v>
      </c>
      <c r="B67" t="str">
        <f>VLOOKUP(C67,STYLES!$1:$1048576,6,FALSE)</f>
        <v>Devon &amp; Jones</v>
      </c>
      <c r="C67" s="98" t="s">
        <v>441</v>
      </c>
      <c r="D67" s="14"/>
      <c r="E67" t="str">
        <f>VLOOKUP(C67,STYLES!$1:$1048576,12,FALSE)</f>
        <v>Fairfield Herringbone Full-Zip Jacket</v>
      </c>
      <c r="F67" s="112" t="s">
        <v>2762</v>
      </c>
      <c r="G67" s="111" t="s">
        <v>2763</v>
      </c>
      <c r="H67" s="113" t="str">
        <f>VLOOKUP(C67,STYLES!$1:$1048576,9,FALSE)</f>
        <v>DROP - Closeout</v>
      </c>
      <c r="I67" s="113" t="str">
        <f>VLOOKUP(C67,STYLES!$1:$1048576,10,FALSE)</f>
        <v>DROP - Closeout</v>
      </c>
      <c r="J67" s="112" t="s">
        <v>2768</v>
      </c>
      <c r="K67" s="139">
        <f>IFERROR(VLOOKUP(J67,LISTS!G:H,2,FALSE),"0")</f>
        <v>6</v>
      </c>
      <c r="L67" t="str">
        <f t="shared" si="0"/>
        <v/>
      </c>
      <c r="M67" s="112" t="s">
        <v>2768</v>
      </c>
      <c r="N67" s="140">
        <f>IFERROR(VLOOKUP(M67,LISTS!G:H,2,FALSE),"0")</f>
        <v>6</v>
      </c>
      <c r="O67" t="str">
        <f t="shared" si="2"/>
        <v/>
      </c>
      <c r="P67" s="112" t="s">
        <v>2720</v>
      </c>
      <c r="Q67" s="118" t="s">
        <v>2765</v>
      </c>
      <c r="R67" s="118" t="s">
        <v>775</v>
      </c>
      <c r="S67" s="112" t="s">
        <v>2766</v>
      </c>
      <c r="T67" s="118" t="s">
        <v>775</v>
      </c>
      <c r="U67" s="112"/>
    </row>
    <row r="68" spans="1:21">
      <c r="A68" s="4" t="str">
        <f>VLOOKUP(C68,STYLES!$A$1:$R$2088,7,FALSE)</f>
        <v>Knits_Layering</v>
      </c>
      <c r="B68" t="str">
        <f>VLOOKUP(C68,STYLES!$1:$1048576,6,FALSE)</f>
        <v>Devon &amp; Jones</v>
      </c>
      <c r="C68" s="98" t="s">
        <v>441</v>
      </c>
      <c r="D68" s="14"/>
      <c r="E68" t="str">
        <f>VLOOKUP(C68,STYLES!$1:$1048576,12,FALSE)</f>
        <v>Fairfield Herringbone Full-Zip Jacket</v>
      </c>
      <c r="F68" s="112" t="s">
        <v>2767</v>
      </c>
      <c r="G68" s="111" t="s">
        <v>2740</v>
      </c>
      <c r="H68" s="113" t="str">
        <f>VLOOKUP(C68,STYLES!$1:$1048576,9,FALSE)</f>
        <v>DROP - Closeout</v>
      </c>
      <c r="I68" s="113" t="str">
        <f>VLOOKUP(C68,STYLES!$1:$1048576,10,FALSE)</f>
        <v>DROP - Closeout</v>
      </c>
      <c r="J68" s="112" t="s">
        <v>2768</v>
      </c>
      <c r="K68" s="139">
        <f>IFERROR(VLOOKUP(J68,LISTS!G:H,2,FALSE),"0")</f>
        <v>6</v>
      </c>
      <c r="L68" t="str">
        <f t="shared" si="0"/>
        <v/>
      </c>
      <c r="M68" s="112" t="s">
        <v>2768</v>
      </c>
      <c r="N68" s="140">
        <f>IFERROR(VLOOKUP(M68,LISTS!G:H,2,FALSE),"0")</f>
        <v>6</v>
      </c>
      <c r="O68" t="str">
        <f t="shared" si="2"/>
        <v/>
      </c>
      <c r="P68" s="112" t="s">
        <v>2720</v>
      </c>
      <c r="Q68" s="118" t="s">
        <v>2741</v>
      </c>
      <c r="R68" s="118" t="s">
        <v>775</v>
      </c>
      <c r="S68" s="112" t="s">
        <v>2742</v>
      </c>
      <c r="T68" s="118" t="s">
        <v>775</v>
      </c>
      <c r="U68" s="112"/>
    </row>
    <row r="69" spans="1:21">
      <c r="A69" s="1"/>
      <c r="B69" s="2"/>
      <c r="C69" s="98"/>
      <c r="D69" s="14"/>
      <c r="F69" s="112"/>
      <c r="G69" s="111"/>
      <c r="H69" s="112"/>
      <c r="I69" s="112"/>
      <c r="J69" s="112"/>
      <c r="K69" s="139"/>
      <c r="L69" s="60">
        <f>SUM(L67:L68)</f>
        <v>0</v>
      </c>
      <c r="M69" s="112"/>
      <c r="N69" s="140"/>
      <c r="O69" s="60">
        <f>SUM(O67:O68)</f>
        <v>0</v>
      </c>
      <c r="P69" s="112"/>
      <c r="Q69" s="118"/>
      <c r="R69" s="118"/>
      <c r="S69" s="112"/>
      <c r="T69" s="112"/>
      <c r="U69" s="112"/>
    </row>
    <row r="70" spans="1:21">
      <c r="A70" s="4" t="str">
        <f>VLOOKUP(C70,STYLES!$A$1:$R$2088,7,FALSE)</f>
        <v>Knits_Layering</v>
      </c>
      <c r="B70" t="str">
        <f>VLOOKUP(C70,STYLES!$1:$1048576,6,FALSE)</f>
        <v>Devon &amp; Jones</v>
      </c>
      <c r="C70" s="98" t="s">
        <v>446</v>
      </c>
      <c r="D70" s="14"/>
      <c r="E70" t="str">
        <f>VLOOKUP(C70,STYLES!$1:$1048576,12,FALSE)</f>
        <v>Fairfield Herringbone V-Neck Pullover</v>
      </c>
      <c r="F70" s="112" t="s">
        <v>2762</v>
      </c>
      <c r="G70" s="111" t="s">
        <v>2763</v>
      </c>
      <c r="H70" s="113" t="str">
        <f>VLOOKUP(C70,STYLES!$1:$1048576,9,FALSE)</f>
        <v>DROP - Pre-Closeout</v>
      </c>
      <c r="I70" s="113" t="str">
        <f>VLOOKUP(C70,STYLES!$1:$1048576,10,FALSE)</f>
        <v>DROP - Pre-Closeout</v>
      </c>
      <c r="J70" s="112" t="s">
        <v>2764</v>
      </c>
      <c r="K70" s="139">
        <f>IFERROR(VLOOKUP(J70,LISTS!G:H,2,FALSE),"0")</f>
        <v>7</v>
      </c>
      <c r="L70" t="str">
        <f t="shared" si="0"/>
        <v/>
      </c>
      <c r="M70" s="112" t="s">
        <v>2764</v>
      </c>
      <c r="N70" s="140">
        <f>IFERROR(VLOOKUP(M70,LISTS!G:H,2,FALSE),"0")</f>
        <v>7</v>
      </c>
      <c r="O70" t="str">
        <f t="shared" si="2"/>
        <v/>
      </c>
      <c r="P70" s="112" t="s">
        <v>2720</v>
      </c>
      <c r="Q70" s="118" t="s">
        <v>2765</v>
      </c>
      <c r="R70" s="118" t="s">
        <v>775</v>
      </c>
      <c r="S70" s="112" t="s">
        <v>2766</v>
      </c>
      <c r="T70" s="118" t="s">
        <v>775</v>
      </c>
      <c r="U70" s="112"/>
    </row>
    <row r="71" spans="1:21" s="12" customFormat="1">
      <c r="A71" s="59" t="str">
        <f>VLOOKUP(C71,STYLES!$A$1:$R$2088,7,FALSE)</f>
        <v>Knits_Layering</v>
      </c>
      <c r="B71" s="12" t="str">
        <f>VLOOKUP(C71,STYLES!$1:$1048576,6,FALSE)</f>
        <v>Devon &amp; Jones</v>
      </c>
      <c r="C71" s="100" t="s">
        <v>446</v>
      </c>
      <c r="D71" s="16"/>
      <c r="E71" s="12" t="str">
        <f>VLOOKUP(C71,STYLES!$1:$1048576,12,FALSE)</f>
        <v>Fairfield Herringbone V-Neck Pullover</v>
      </c>
      <c r="F71" s="115" t="s">
        <v>2767</v>
      </c>
      <c r="G71" s="114" t="s">
        <v>2740</v>
      </c>
      <c r="H71" s="116" t="s">
        <v>437</v>
      </c>
      <c r="I71" s="116" t="s">
        <v>437</v>
      </c>
      <c r="J71" s="115" t="s">
        <v>2764</v>
      </c>
      <c r="K71" s="194">
        <f>IFERROR(VLOOKUP(J71,LISTS!G:H,2,FALSE),"0")</f>
        <v>7</v>
      </c>
      <c r="L71" s="12" t="str">
        <f t="shared" si="0"/>
        <v/>
      </c>
      <c r="M71" s="115" t="s">
        <v>2764</v>
      </c>
      <c r="N71" s="195">
        <f>IFERROR(VLOOKUP(M71,LISTS!G:H,2,FALSE),"0")</f>
        <v>7</v>
      </c>
      <c r="O71" s="12" t="str">
        <f t="shared" si="2"/>
        <v/>
      </c>
      <c r="P71" s="115" t="s">
        <v>2720</v>
      </c>
      <c r="Q71" s="137" t="s">
        <v>2741</v>
      </c>
      <c r="R71" s="137" t="s">
        <v>775</v>
      </c>
      <c r="S71" s="115" t="s">
        <v>2742</v>
      </c>
      <c r="T71" s="137" t="s">
        <v>775</v>
      </c>
      <c r="U71" s="115" t="s">
        <v>2769</v>
      </c>
    </row>
    <row r="72" spans="1:21">
      <c r="A72" s="1"/>
      <c r="B72" s="2"/>
      <c r="C72" s="98"/>
      <c r="D72" s="14"/>
      <c r="F72" s="112"/>
      <c r="G72" s="111"/>
      <c r="H72" s="112"/>
      <c r="I72" s="112"/>
      <c r="J72" s="112"/>
      <c r="K72" s="139"/>
      <c r="L72" s="60">
        <f>SUM(L70:L71)</f>
        <v>0</v>
      </c>
      <c r="M72" s="112"/>
      <c r="N72" s="140"/>
      <c r="O72" s="60">
        <f>SUM(O70:O71)</f>
        <v>0</v>
      </c>
      <c r="P72" s="112"/>
      <c r="Q72" s="118"/>
      <c r="R72" s="118"/>
      <c r="S72" s="112"/>
      <c r="T72" s="112"/>
      <c r="U72" s="112"/>
    </row>
    <row r="73" spans="1:21" s="12" customFormat="1">
      <c r="A73" s="59" t="str">
        <f>VLOOKUP(C73,STYLES!$A$1:$R$2088,7,FALSE)</f>
        <v>Knits_Layering</v>
      </c>
      <c r="B73" s="12" t="str">
        <f>VLOOKUP(C73,STYLES!$1:$1048576,6,FALSE)</f>
        <v>Devon &amp; Jones</v>
      </c>
      <c r="C73" s="100" t="s">
        <v>449</v>
      </c>
      <c r="D73" s="16"/>
      <c r="E73" s="12" t="str">
        <f>VLOOKUP(C73,STYLES!$1:$1048576,12,FALSE)</f>
        <v>Fairfield Herringbone Soft Blazer</v>
      </c>
      <c r="F73" s="115" t="s">
        <v>2762</v>
      </c>
      <c r="G73" s="114" t="s">
        <v>2763</v>
      </c>
      <c r="H73" s="116" t="s">
        <v>437</v>
      </c>
      <c r="I73" s="116" t="s">
        <v>437</v>
      </c>
      <c r="J73" s="115" t="s">
        <v>2745</v>
      </c>
      <c r="K73" s="194">
        <f>IFERROR(VLOOKUP(J73,LISTS!G:H,2,FALSE),"0")</f>
        <v>7</v>
      </c>
      <c r="L73" s="12" t="str">
        <f t="shared" si="0"/>
        <v/>
      </c>
      <c r="M73" s="115" t="s">
        <v>2745</v>
      </c>
      <c r="N73" s="195">
        <f>IFERROR(VLOOKUP(M73,LISTS!G:H,2,FALSE),"0")</f>
        <v>7</v>
      </c>
      <c r="O73" s="12" t="str">
        <f t="shared" si="2"/>
        <v/>
      </c>
      <c r="P73" s="115" t="s">
        <v>2720</v>
      </c>
      <c r="Q73" s="137" t="s">
        <v>2765</v>
      </c>
      <c r="R73" s="137" t="s">
        <v>775</v>
      </c>
      <c r="S73" s="115" t="s">
        <v>2766</v>
      </c>
      <c r="T73" s="137" t="s">
        <v>775</v>
      </c>
      <c r="U73" s="115" t="s">
        <v>2769</v>
      </c>
    </row>
    <row r="74" spans="1:21">
      <c r="A74" s="4" t="str">
        <f>VLOOKUP(C74,STYLES!$A$1:$R$2088,7,FALSE)</f>
        <v>Knits_Layering</v>
      </c>
      <c r="B74" t="str">
        <f>VLOOKUP(C74,STYLES!$1:$1048576,6,FALSE)</f>
        <v>Devon &amp; Jones</v>
      </c>
      <c r="C74" s="98" t="s">
        <v>449</v>
      </c>
      <c r="D74" s="14"/>
      <c r="E74" t="str">
        <f>VLOOKUP(C74,STYLES!$1:$1048576,12,FALSE)</f>
        <v>Fairfield Herringbone Soft Blazer</v>
      </c>
      <c r="F74" s="112" t="s">
        <v>2767</v>
      </c>
      <c r="G74" s="111" t="s">
        <v>2740</v>
      </c>
      <c r="H74" s="113" t="str">
        <f>VLOOKUP(C74,STYLES!$1:$1048576,9,FALSE)</f>
        <v>DROP - Pre-Closeout</v>
      </c>
      <c r="I74" s="113" t="str">
        <f>VLOOKUP(C74,STYLES!$1:$1048576,10,FALSE)</f>
        <v>DROP - Pre-Closeout</v>
      </c>
      <c r="J74" s="112" t="s">
        <v>2745</v>
      </c>
      <c r="K74" s="139">
        <f>IFERROR(VLOOKUP(J74,LISTS!G:H,2,FALSE),"0")</f>
        <v>7</v>
      </c>
      <c r="L74" t="str">
        <f t="shared" si="0"/>
        <v/>
      </c>
      <c r="M74" s="112" t="s">
        <v>2745</v>
      </c>
      <c r="N74" s="140">
        <f>IFERROR(VLOOKUP(M74,LISTS!G:H,2,FALSE),"0")</f>
        <v>7</v>
      </c>
      <c r="O74" t="str">
        <f t="shared" si="2"/>
        <v/>
      </c>
      <c r="P74" s="112" t="s">
        <v>2720</v>
      </c>
      <c r="Q74" s="118" t="s">
        <v>2741</v>
      </c>
      <c r="R74" s="118" t="s">
        <v>775</v>
      </c>
      <c r="S74" s="112" t="s">
        <v>2742</v>
      </c>
      <c r="T74" s="118" t="s">
        <v>775</v>
      </c>
      <c r="U74" s="112"/>
    </row>
    <row r="75" spans="1:21">
      <c r="A75" s="1"/>
      <c r="B75" s="2"/>
      <c r="C75" s="98"/>
      <c r="D75" s="14"/>
      <c r="F75" s="112"/>
      <c r="G75" s="111"/>
      <c r="H75" s="112"/>
      <c r="I75" s="112"/>
      <c r="J75" s="112"/>
      <c r="K75" s="139"/>
      <c r="L75" s="60">
        <f>SUM(L73:L74)</f>
        <v>0</v>
      </c>
      <c r="M75" s="112"/>
      <c r="N75" s="140"/>
      <c r="O75" s="60">
        <f>SUM(O73:O74)</f>
        <v>0</v>
      </c>
      <c r="P75" s="112"/>
      <c r="Q75" s="118"/>
      <c r="R75" s="118"/>
      <c r="S75" s="112"/>
      <c r="T75" s="112"/>
      <c r="U75" s="112"/>
    </row>
    <row r="76" spans="1:21">
      <c r="A76" s="4" t="str">
        <f>VLOOKUP(C76,STYLES!$A$1:$R$2088,7,FALSE)</f>
        <v>Polos</v>
      </c>
      <c r="B76" t="str">
        <f>VLOOKUP(C76,STYLES!$1:$1048576,6,FALSE)</f>
        <v>Devon &amp; Jones</v>
      </c>
      <c r="C76" s="97" t="s">
        <v>571</v>
      </c>
      <c r="D76" s="13"/>
      <c r="E76" t="str">
        <f>VLOOKUP(C76,STYLES!$1:$1048576,12,FALSE)</f>
        <v>Pima Piqué Short-Sleeve Polo</v>
      </c>
      <c r="F76" s="111" t="s">
        <v>2770</v>
      </c>
      <c r="G76" s="111" t="s">
        <v>2771</v>
      </c>
      <c r="H76" s="113" t="str">
        <f>VLOOKUP(C76,STYLES!$1:$1048576,9,FALSE)</f>
        <v>Active</v>
      </c>
      <c r="I76" s="112" t="s">
        <v>178</v>
      </c>
      <c r="J76" s="112" t="s">
        <v>2772</v>
      </c>
      <c r="K76" s="139">
        <f>IFERROR(VLOOKUP(J76,LISTS!G:H,2,FALSE),"0")</f>
        <v>10</v>
      </c>
      <c r="L76">
        <f t="shared" si="0"/>
        <v>10</v>
      </c>
      <c r="M76" s="112" t="s">
        <v>775</v>
      </c>
      <c r="N76" s="140" t="str">
        <f>IFERROR(VLOOKUP(M76,LISTS!G:H,2,FALSE),"0")</f>
        <v>0</v>
      </c>
      <c r="O76" t="str">
        <f t="shared" si="2"/>
        <v/>
      </c>
      <c r="P76" s="112" t="s">
        <v>2720</v>
      </c>
      <c r="Q76" s="118" t="s">
        <v>2773</v>
      </c>
      <c r="R76" s="118" t="s">
        <v>775</v>
      </c>
      <c r="S76" s="112" t="s">
        <v>2774</v>
      </c>
      <c r="T76" s="112" t="s">
        <v>775</v>
      </c>
      <c r="U76" s="112"/>
    </row>
    <row r="77" spans="1:21">
      <c r="A77" s="4" t="str">
        <f>VLOOKUP(C77,STYLES!$A$1:$R$2088,7,FALSE)</f>
        <v>Polos</v>
      </c>
      <c r="B77" t="str">
        <f>VLOOKUP(C77,STYLES!$1:$1048576,6,FALSE)</f>
        <v>Devon &amp; Jones</v>
      </c>
      <c r="C77" s="97" t="s">
        <v>571</v>
      </c>
      <c r="D77" s="13"/>
      <c r="E77" t="str">
        <f>VLOOKUP(C77,STYLES!$1:$1048576,12,FALSE)</f>
        <v>Pima Piqué Short-Sleeve Polo</v>
      </c>
      <c r="F77" s="111" t="s">
        <v>2775</v>
      </c>
      <c r="G77" s="111" t="s">
        <v>2751</v>
      </c>
      <c r="H77" s="113" t="str">
        <f>VLOOKUP(C77,STYLES!$1:$1048576,9,FALSE)</f>
        <v>Active</v>
      </c>
      <c r="I77" s="112" t="s">
        <v>178</v>
      </c>
      <c r="J77" s="112" t="s">
        <v>2772</v>
      </c>
      <c r="K77" s="139">
        <f>IFERROR(VLOOKUP(J77,LISTS!G:H,2,FALSE),"0")</f>
        <v>10</v>
      </c>
      <c r="L77">
        <f t="shared" si="0"/>
        <v>10</v>
      </c>
      <c r="M77" s="112" t="s">
        <v>775</v>
      </c>
      <c r="N77" s="140" t="str">
        <f>IFERROR(VLOOKUP(M77,LISTS!G:H,2,FALSE),"0")</f>
        <v>0</v>
      </c>
      <c r="O77" t="str">
        <f t="shared" si="2"/>
        <v/>
      </c>
      <c r="P77" s="112" t="s">
        <v>2720</v>
      </c>
      <c r="Q77" s="118" t="s">
        <v>2776</v>
      </c>
      <c r="R77" s="118" t="s">
        <v>775</v>
      </c>
      <c r="S77" s="112" t="s">
        <v>2777</v>
      </c>
      <c r="T77" s="118" t="s">
        <v>775</v>
      </c>
      <c r="U77" s="112"/>
    </row>
    <row r="78" spans="1:21">
      <c r="A78" s="4" t="str">
        <f>VLOOKUP(C78,STYLES!$A$1:$R$2088,7,FALSE)</f>
        <v>Polos</v>
      </c>
      <c r="B78" t="str">
        <f>VLOOKUP(C78,STYLES!$1:$1048576,6,FALSE)</f>
        <v>Devon &amp; Jones</v>
      </c>
      <c r="C78" s="97" t="s">
        <v>571</v>
      </c>
      <c r="D78" s="13"/>
      <c r="E78" t="str">
        <f>VLOOKUP(C78,STYLES!$1:$1048576,12,FALSE)</f>
        <v>Pima Piqué Short-Sleeve Polo</v>
      </c>
      <c r="F78" s="111" t="s">
        <v>2778</v>
      </c>
      <c r="G78" s="111" t="s">
        <v>2779</v>
      </c>
      <c r="H78" s="113" t="str">
        <f>VLOOKUP(C78,STYLES!$1:$1048576,9,FALSE)</f>
        <v>Active</v>
      </c>
      <c r="I78" s="112" t="s">
        <v>178</v>
      </c>
      <c r="J78" s="112" t="s">
        <v>2772</v>
      </c>
      <c r="K78" s="139">
        <f>IFERROR(VLOOKUP(J78,LISTS!G:H,2,FALSE),"0")</f>
        <v>10</v>
      </c>
      <c r="L78">
        <f t="shared" ref="L78:L142" si="3">IF(OR(H78="ACTIVE",H78="NEW",H78="DNR",H78="Pre-Closeout"),K78,"")</f>
        <v>10</v>
      </c>
      <c r="M78" s="112" t="s">
        <v>775</v>
      </c>
      <c r="N78" s="140" t="str">
        <f>IFERROR(VLOOKUP(M78,LISTS!G:H,2,FALSE),"0")</f>
        <v>0</v>
      </c>
      <c r="O78" t="str">
        <f t="shared" ref="O78:O142" si="4">IF(OR(I78="ACTIVE",I78="NEW",I78="DNR",I78="Pre-Closeout"),N78,"")</f>
        <v/>
      </c>
      <c r="P78" s="112" t="s">
        <v>2720</v>
      </c>
      <c r="Q78" s="118" t="s">
        <v>2780</v>
      </c>
      <c r="R78" s="118" t="s">
        <v>775</v>
      </c>
      <c r="S78" s="112" t="s">
        <v>2781</v>
      </c>
      <c r="T78" s="112" t="s">
        <v>775</v>
      </c>
      <c r="U78" s="112"/>
    </row>
    <row r="79" spans="1:21">
      <c r="A79" s="4" t="str">
        <f>VLOOKUP(C79,STYLES!$A$1:$R$2088,7,FALSE)</f>
        <v>Polos</v>
      </c>
      <c r="B79" t="str">
        <f>VLOOKUP(C79,STYLES!$1:$1048576,6,FALSE)</f>
        <v>Devon &amp; Jones</v>
      </c>
      <c r="C79" s="97" t="s">
        <v>571</v>
      </c>
      <c r="D79" s="13"/>
      <c r="E79" t="str">
        <f>VLOOKUP(C79,STYLES!$1:$1048576,12,FALSE)</f>
        <v>Pima Piqué Short-Sleeve Polo</v>
      </c>
      <c r="F79" s="111" t="s">
        <v>2782</v>
      </c>
      <c r="G79" s="111" t="s">
        <v>2763</v>
      </c>
      <c r="H79" s="113" t="str">
        <f>VLOOKUP(C79,STYLES!$1:$1048576,9,FALSE)</f>
        <v>Active</v>
      </c>
      <c r="I79" s="112" t="s">
        <v>178</v>
      </c>
      <c r="J79" s="112" t="s">
        <v>2772</v>
      </c>
      <c r="K79" s="139">
        <f>IFERROR(VLOOKUP(J79,LISTS!G:H,2,FALSE),"0")</f>
        <v>10</v>
      </c>
      <c r="L79">
        <f t="shared" si="3"/>
        <v>10</v>
      </c>
      <c r="M79" s="112" t="s">
        <v>775</v>
      </c>
      <c r="N79" s="140" t="str">
        <f>IFERROR(VLOOKUP(M79,LISTS!G:H,2,FALSE),"0")</f>
        <v>0</v>
      </c>
      <c r="O79" t="str">
        <f t="shared" si="4"/>
        <v/>
      </c>
      <c r="P79" s="112" t="s">
        <v>2720</v>
      </c>
      <c r="Q79" s="118" t="s">
        <v>2783</v>
      </c>
      <c r="R79" s="118" t="s">
        <v>775</v>
      </c>
      <c r="S79" s="112" t="s">
        <v>2784</v>
      </c>
      <c r="T79" s="118" t="s">
        <v>775</v>
      </c>
      <c r="U79" s="112"/>
    </row>
    <row r="80" spans="1:21">
      <c r="A80" s="4" t="str">
        <f>VLOOKUP(C80,STYLES!$A$1:$R$2088,7,FALSE)</f>
        <v>Polos</v>
      </c>
      <c r="B80" t="str">
        <f>VLOOKUP(C80,STYLES!$1:$1048576,6,FALSE)</f>
        <v>Devon &amp; Jones</v>
      </c>
      <c r="C80" s="97" t="s">
        <v>571</v>
      </c>
      <c r="D80" s="13"/>
      <c r="E80" t="str">
        <f>VLOOKUP(C80,STYLES!$1:$1048576,12,FALSE)</f>
        <v>Pima Piqué Short-Sleeve Polo</v>
      </c>
      <c r="F80" s="111" t="s">
        <v>2785</v>
      </c>
      <c r="G80" s="111" t="s">
        <v>2786</v>
      </c>
      <c r="H80" s="113" t="str">
        <f>VLOOKUP(C80,STYLES!$1:$1048576,9,FALSE)</f>
        <v>Active</v>
      </c>
      <c r="I80" s="112" t="s">
        <v>178</v>
      </c>
      <c r="J80" s="112" t="s">
        <v>2772</v>
      </c>
      <c r="K80" s="139">
        <f>IFERROR(VLOOKUP(J80,LISTS!G:H,2,FALSE),"0")</f>
        <v>10</v>
      </c>
      <c r="L80">
        <f t="shared" si="3"/>
        <v>10</v>
      </c>
      <c r="M80" s="112" t="s">
        <v>775</v>
      </c>
      <c r="N80" s="140" t="str">
        <f>IFERROR(VLOOKUP(M80,LISTS!G:H,2,FALSE),"0")</f>
        <v>0</v>
      </c>
      <c r="O80" t="str">
        <f t="shared" si="4"/>
        <v/>
      </c>
      <c r="P80" s="112" t="s">
        <v>2720</v>
      </c>
      <c r="Q80" s="118" t="s">
        <v>2787</v>
      </c>
      <c r="R80" s="118" t="s">
        <v>775</v>
      </c>
      <c r="S80" s="112" t="s">
        <v>2788</v>
      </c>
      <c r="T80" s="112" t="s">
        <v>775</v>
      </c>
      <c r="U80" s="112"/>
    </row>
    <row r="81" spans="1:21">
      <c r="A81" s="4" t="str">
        <f>VLOOKUP(C81,STYLES!$A$1:$R$2088,7,FALSE)</f>
        <v>Polos</v>
      </c>
      <c r="B81" t="str">
        <f>VLOOKUP(C81,STYLES!$1:$1048576,6,FALSE)</f>
        <v>Devon &amp; Jones</v>
      </c>
      <c r="C81" s="97" t="s">
        <v>571</v>
      </c>
      <c r="D81" s="13"/>
      <c r="E81" t="str">
        <f>VLOOKUP(C81,STYLES!$1:$1048576,12,FALSE)</f>
        <v>Pima Piqué Short-Sleeve Polo</v>
      </c>
      <c r="F81" s="111" t="s">
        <v>2789</v>
      </c>
      <c r="G81" s="111" t="s">
        <v>2790</v>
      </c>
      <c r="H81" s="113" t="str">
        <f>VLOOKUP(C81,STYLES!$1:$1048576,9,FALSE)</f>
        <v>Active</v>
      </c>
      <c r="I81" s="112" t="s">
        <v>178</v>
      </c>
      <c r="J81" s="112" t="s">
        <v>2772</v>
      </c>
      <c r="K81" s="139">
        <f>IFERROR(VLOOKUP(J81,LISTS!G:H,2,FALSE),"0")</f>
        <v>10</v>
      </c>
      <c r="L81">
        <f t="shared" si="3"/>
        <v>10</v>
      </c>
      <c r="M81" s="112" t="s">
        <v>775</v>
      </c>
      <c r="N81" s="140" t="str">
        <f>IFERROR(VLOOKUP(M81,LISTS!G:H,2,FALSE),"0")</f>
        <v>0</v>
      </c>
      <c r="O81" t="str">
        <f t="shared" si="4"/>
        <v/>
      </c>
      <c r="P81" s="112" t="s">
        <v>2720</v>
      </c>
      <c r="Q81" s="118" t="s">
        <v>2791</v>
      </c>
      <c r="R81" s="118" t="s">
        <v>775</v>
      </c>
      <c r="S81" s="112" t="s">
        <v>2792</v>
      </c>
      <c r="T81" s="112" t="s">
        <v>775</v>
      </c>
      <c r="U81" s="112"/>
    </row>
    <row r="82" spans="1:21">
      <c r="A82" s="4" t="str">
        <f>VLOOKUP(C82,STYLES!$A$1:$R$2088,7,FALSE)</f>
        <v>Polos</v>
      </c>
      <c r="B82" t="str">
        <f>VLOOKUP(C82,STYLES!$1:$1048576,6,FALSE)</f>
        <v>Devon &amp; Jones</v>
      </c>
      <c r="C82" s="97" t="s">
        <v>571</v>
      </c>
      <c r="D82" s="13"/>
      <c r="E82" t="str">
        <f>VLOOKUP(C82,STYLES!$1:$1048576,12,FALSE)</f>
        <v>Pima Piqué Short-Sleeve Polo</v>
      </c>
      <c r="F82" s="111" t="s">
        <v>2718</v>
      </c>
      <c r="G82" s="111" t="s">
        <v>2718</v>
      </c>
      <c r="H82" s="113" t="str">
        <f>VLOOKUP(C82,STYLES!$1:$1048576,9,FALSE)</f>
        <v>Active</v>
      </c>
      <c r="I82" s="113" t="str">
        <f>VLOOKUP(C82,STYLES!$1:$1048576,10,FALSE)</f>
        <v>Active</v>
      </c>
      <c r="J82" s="112" t="s">
        <v>2772</v>
      </c>
      <c r="K82" s="139">
        <f>IFERROR(VLOOKUP(J82,LISTS!G:H,2,FALSE),"0")</f>
        <v>10</v>
      </c>
      <c r="L82">
        <f t="shared" si="3"/>
        <v>10</v>
      </c>
      <c r="M82" s="112" t="s">
        <v>2772</v>
      </c>
      <c r="N82" s="140">
        <f>IFERROR(VLOOKUP(M82,LISTS!G:H,2,FALSE),"0")</f>
        <v>10</v>
      </c>
      <c r="O82">
        <f t="shared" si="4"/>
        <v>10</v>
      </c>
      <c r="P82" s="112" t="s">
        <v>2720</v>
      </c>
      <c r="Q82" s="101" t="s">
        <v>2721</v>
      </c>
      <c r="R82" s="101" t="s">
        <v>775</v>
      </c>
      <c r="S82" s="112" t="s">
        <v>2722</v>
      </c>
      <c r="T82" s="118" t="s">
        <v>775</v>
      </c>
      <c r="U82" s="118"/>
    </row>
    <row r="83" spans="1:21">
      <c r="A83" s="4" t="str">
        <f>VLOOKUP(C83,STYLES!$A$1:$R$2088,7,FALSE)</f>
        <v>Polos</v>
      </c>
      <c r="B83" t="str">
        <f>VLOOKUP(C83,STYLES!$1:$1048576,6,FALSE)</f>
        <v>Devon &amp; Jones</v>
      </c>
      <c r="C83" s="97" t="s">
        <v>571</v>
      </c>
      <c r="D83" s="13"/>
      <c r="E83" t="str">
        <f>VLOOKUP(C83,STYLES!$1:$1048576,12,FALSE)</f>
        <v>Pima Piqué Short-Sleeve Polo</v>
      </c>
      <c r="F83" s="111" t="s">
        <v>2793</v>
      </c>
      <c r="G83" s="111" t="s">
        <v>2724</v>
      </c>
      <c r="H83" s="113" t="str">
        <f>VLOOKUP(C83,STYLES!$1:$1048576,9,FALSE)</f>
        <v>Active</v>
      </c>
      <c r="I83" s="113" t="str">
        <f>VLOOKUP(C83,STYLES!$1:$1048576,10,FALSE)</f>
        <v>Active</v>
      </c>
      <c r="J83" s="112" t="s">
        <v>2772</v>
      </c>
      <c r="K83" s="139">
        <f>IFERROR(VLOOKUP(J83,LISTS!G:H,2,FALSE),"0")</f>
        <v>10</v>
      </c>
      <c r="L83">
        <f t="shared" si="3"/>
        <v>10</v>
      </c>
      <c r="M83" s="112" t="s">
        <v>2772</v>
      </c>
      <c r="N83" s="140">
        <f>IFERROR(VLOOKUP(M83,LISTS!G:H,2,FALSE),"0")</f>
        <v>10</v>
      </c>
      <c r="O83">
        <f t="shared" si="4"/>
        <v>10</v>
      </c>
      <c r="P83" s="112" t="s">
        <v>2720</v>
      </c>
      <c r="Q83" s="118" t="s">
        <v>2794</v>
      </c>
      <c r="R83" s="118" t="s">
        <v>775</v>
      </c>
      <c r="S83" s="118" t="s">
        <v>2795</v>
      </c>
      <c r="T83" s="118" t="s">
        <v>775</v>
      </c>
      <c r="U83" s="118"/>
    </row>
    <row r="84" spans="1:21">
      <c r="A84" s="4" t="str">
        <f>VLOOKUP(C84,STYLES!$A$1:$R$2088,7,FALSE)</f>
        <v>Polos</v>
      </c>
      <c r="B84" t="str">
        <f>VLOOKUP(C84,STYLES!$1:$1048576,6,FALSE)</f>
        <v>Devon &amp; Jones</v>
      </c>
      <c r="C84" s="97" t="s">
        <v>571</v>
      </c>
      <c r="D84" s="13"/>
      <c r="E84" t="str">
        <f>VLOOKUP(C84,STYLES!$1:$1048576,12,FALSE)</f>
        <v>Pima Piqué Short-Sleeve Polo</v>
      </c>
      <c r="F84" s="111" t="s">
        <v>2746</v>
      </c>
      <c r="G84" s="111" t="s">
        <v>2747</v>
      </c>
      <c r="H84" s="113" t="str">
        <f>VLOOKUP(C84,STYLES!$1:$1048576,9,FALSE)</f>
        <v>Active</v>
      </c>
      <c r="I84" s="113" t="str">
        <f>VLOOKUP(C84,STYLES!$1:$1048576,10,FALSE)</f>
        <v>Active</v>
      </c>
      <c r="J84" s="112" t="s">
        <v>2772</v>
      </c>
      <c r="K84" s="139">
        <f>IFERROR(VLOOKUP(J84,LISTS!G:H,2,FALSE),"0")</f>
        <v>10</v>
      </c>
      <c r="L84">
        <f t="shared" si="3"/>
        <v>10</v>
      </c>
      <c r="M84" s="112" t="s">
        <v>2772</v>
      </c>
      <c r="N84" s="140">
        <f>IFERROR(VLOOKUP(M84,LISTS!G:H,2,FALSE),"0")</f>
        <v>10</v>
      </c>
      <c r="O84">
        <f t="shared" si="4"/>
        <v>10</v>
      </c>
      <c r="P84" s="112" t="s">
        <v>2720</v>
      </c>
      <c r="Q84" s="118" t="s">
        <v>2748</v>
      </c>
      <c r="R84" s="118" t="s">
        <v>775</v>
      </c>
      <c r="S84" s="112" t="s">
        <v>2749</v>
      </c>
      <c r="T84" s="118" t="s">
        <v>775</v>
      </c>
      <c r="U84" s="118"/>
    </row>
    <row r="85" spans="1:21">
      <c r="A85" s="4" t="str">
        <f>VLOOKUP(C85,STYLES!$A$1:$R$2088,7,FALSE)</f>
        <v>Polos</v>
      </c>
      <c r="B85" t="str">
        <f>VLOOKUP(C85,STYLES!$1:$1048576,6,FALSE)</f>
        <v>Devon &amp; Jones</v>
      </c>
      <c r="C85" s="97" t="s">
        <v>571</v>
      </c>
      <c r="D85" s="13"/>
      <c r="E85" t="str">
        <f>VLOOKUP(C85,STYLES!$1:$1048576,12,FALSE)</f>
        <v>Pima Piqué Short-Sleeve Polo</v>
      </c>
      <c r="F85" s="111" t="s">
        <v>2796</v>
      </c>
      <c r="G85" s="111" t="s">
        <v>2797</v>
      </c>
      <c r="H85" s="113" t="str">
        <f>VLOOKUP(C85,STYLES!$1:$1048576,9,FALSE)</f>
        <v>Active</v>
      </c>
      <c r="I85" s="112" t="s">
        <v>178</v>
      </c>
      <c r="J85" s="112" t="s">
        <v>2772</v>
      </c>
      <c r="K85" s="139">
        <f>IFERROR(VLOOKUP(J85,LISTS!G:H,2,FALSE),"0")</f>
        <v>10</v>
      </c>
      <c r="L85">
        <f t="shared" si="3"/>
        <v>10</v>
      </c>
      <c r="M85" s="112" t="s">
        <v>775</v>
      </c>
      <c r="N85" s="140" t="str">
        <f>IFERROR(VLOOKUP(M85,LISTS!G:H,2,FALSE),"0")</f>
        <v>0</v>
      </c>
      <c r="O85" t="str">
        <f t="shared" si="4"/>
        <v/>
      </c>
      <c r="P85" s="112" t="s">
        <v>2720</v>
      </c>
      <c r="Q85" s="118" t="s">
        <v>2798</v>
      </c>
      <c r="R85" s="118" t="s">
        <v>775</v>
      </c>
      <c r="S85" s="118" t="s">
        <v>2799</v>
      </c>
      <c r="T85" s="118" t="s">
        <v>775</v>
      </c>
      <c r="U85" s="118"/>
    </row>
    <row r="86" spans="1:21">
      <c r="A86" s="4" t="str">
        <f>VLOOKUP(C86,STYLES!$A$1:$R$2088,7,FALSE)</f>
        <v>Polos</v>
      </c>
      <c r="B86" t="str">
        <f>VLOOKUP(C86,STYLES!$1:$1048576,6,FALSE)</f>
        <v>Devon &amp; Jones</v>
      </c>
      <c r="C86" s="97" t="s">
        <v>571</v>
      </c>
      <c r="D86" s="13"/>
      <c r="E86" t="str">
        <f>VLOOKUP(C86,STYLES!$1:$1048576,12,FALSE)</f>
        <v>Pima Piqué Short-Sleeve Polo</v>
      </c>
      <c r="F86" s="111" t="s">
        <v>2727</v>
      </c>
      <c r="G86" s="111" t="s">
        <v>2728</v>
      </c>
      <c r="H86" s="113" t="str">
        <f>VLOOKUP(C86,STYLES!$1:$1048576,9,FALSE)</f>
        <v>Active</v>
      </c>
      <c r="I86" s="113" t="str">
        <f>VLOOKUP(C86,STYLES!$1:$1048576,10,FALSE)</f>
        <v>Active</v>
      </c>
      <c r="J86" s="112" t="s">
        <v>2772</v>
      </c>
      <c r="K86" s="139">
        <f>IFERROR(VLOOKUP(J86,LISTS!G:H,2,FALSE),"0")</f>
        <v>10</v>
      </c>
      <c r="L86">
        <f t="shared" si="3"/>
        <v>10</v>
      </c>
      <c r="M86" s="112" t="s">
        <v>2772</v>
      </c>
      <c r="N86" s="140">
        <f>IFERROR(VLOOKUP(M86,LISTS!G:H,2,FALSE),"0")</f>
        <v>10</v>
      </c>
      <c r="O86">
        <f t="shared" si="4"/>
        <v>10</v>
      </c>
      <c r="P86" s="112" t="s">
        <v>2720</v>
      </c>
      <c r="Q86" s="101" t="s">
        <v>2729</v>
      </c>
      <c r="R86" s="101" t="s">
        <v>775</v>
      </c>
      <c r="S86" s="112" t="s">
        <v>2730</v>
      </c>
      <c r="T86" s="112" t="s">
        <v>775</v>
      </c>
      <c r="U86" s="118"/>
    </row>
    <row r="87" spans="1:21">
      <c r="A87" s="4" t="str">
        <f>VLOOKUP(C87,STYLES!$A$1:$R$2088,7,FALSE)</f>
        <v>Polos</v>
      </c>
      <c r="B87" t="str">
        <f>VLOOKUP(C87,STYLES!$1:$1048576,6,FALSE)</f>
        <v>Devon &amp; Jones</v>
      </c>
      <c r="C87" s="97" t="s">
        <v>571</v>
      </c>
      <c r="D87" s="13"/>
      <c r="E87" t="str">
        <f>VLOOKUP(C87,STYLES!$1:$1048576,12,FALSE)</f>
        <v>Pima Piqué Short-Sleeve Polo</v>
      </c>
      <c r="F87" s="111" t="s">
        <v>2731</v>
      </c>
      <c r="G87" s="111" t="s">
        <v>2732</v>
      </c>
      <c r="H87" s="113" t="str">
        <f>VLOOKUP(C87,STYLES!$1:$1048576,9,FALSE)</f>
        <v>Active</v>
      </c>
      <c r="I87" s="113" t="str">
        <f>VLOOKUP(C87,STYLES!$1:$1048576,10,FALSE)</f>
        <v>Active</v>
      </c>
      <c r="J87" s="112" t="s">
        <v>2772</v>
      </c>
      <c r="K87" s="139">
        <f>IFERROR(VLOOKUP(J87,LISTS!G:H,2,FALSE),"0")</f>
        <v>10</v>
      </c>
      <c r="L87">
        <f t="shared" si="3"/>
        <v>10</v>
      </c>
      <c r="M87" s="112" t="s">
        <v>2772</v>
      </c>
      <c r="N87" s="140">
        <f>IFERROR(VLOOKUP(M87,LISTS!G:H,2,FALSE),"0")</f>
        <v>10</v>
      </c>
      <c r="O87">
        <f t="shared" si="4"/>
        <v>10</v>
      </c>
      <c r="P87" s="112" t="s">
        <v>2720</v>
      </c>
      <c r="Q87" s="126" t="s">
        <v>2733</v>
      </c>
      <c r="R87" s="118" t="s">
        <v>775</v>
      </c>
      <c r="S87" s="112" t="s">
        <v>2734</v>
      </c>
      <c r="T87" s="118" t="s">
        <v>775</v>
      </c>
      <c r="U87" s="118"/>
    </row>
    <row r="88" spans="1:21">
      <c r="A88" s="4" t="str">
        <f>VLOOKUP(C88,STYLES!$A$1:$R$2088,7,FALSE)</f>
        <v>Polos</v>
      </c>
      <c r="B88" t="str">
        <f>VLOOKUP(C88,STYLES!$1:$1048576,6,FALSE)</f>
        <v>Devon &amp; Jones</v>
      </c>
      <c r="C88" s="97" t="s">
        <v>571</v>
      </c>
      <c r="D88" s="13"/>
      <c r="E88" t="str">
        <f>VLOOKUP(C88,STYLES!$1:$1048576,12,FALSE)</f>
        <v>Pima Piqué Short-Sleeve Polo</v>
      </c>
      <c r="F88" s="111" t="s">
        <v>2750</v>
      </c>
      <c r="G88" s="111" t="s">
        <v>2751</v>
      </c>
      <c r="H88" s="113" t="str">
        <f>VLOOKUP(C88,STYLES!$1:$1048576,9,FALSE)</f>
        <v>Active</v>
      </c>
      <c r="I88" s="113" t="str">
        <f>VLOOKUP(C88,STYLES!$1:$1048576,10,FALSE)</f>
        <v>Active</v>
      </c>
      <c r="J88" s="112" t="s">
        <v>2772</v>
      </c>
      <c r="K88" s="139">
        <f>IFERROR(VLOOKUP(J88,LISTS!G:H,2,FALSE),"0")</f>
        <v>10</v>
      </c>
      <c r="L88">
        <f t="shared" si="3"/>
        <v>10</v>
      </c>
      <c r="M88" s="112" t="s">
        <v>2772</v>
      </c>
      <c r="N88" s="140">
        <f>IFERROR(VLOOKUP(M88,LISTS!G:H,2,FALSE),"0")</f>
        <v>10</v>
      </c>
      <c r="O88">
        <f t="shared" si="4"/>
        <v>10</v>
      </c>
      <c r="P88" s="112" t="s">
        <v>2720</v>
      </c>
      <c r="Q88" s="118" t="s">
        <v>2752</v>
      </c>
      <c r="R88" s="118" t="s">
        <v>775</v>
      </c>
      <c r="S88" s="112" t="s">
        <v>2753</v>
      </c>
      <c r="T88" s="118" t="s">
        <v>775</v>
      </c>
      <c r="U88" s="118"/>
    </row>
    <row r="89" spans="1:21">
      <c r="A89" s="4" t="str">
        <f>VLOOKUP(C89,STYLES!$A$1:$R$2088,7,FALSE)</f>
        <v>Polos</v>
      </c>
      <c r="B89" t="str">
        <f>VLOOKUP(C89,STYLES!$1:$1048576,6,FALSE)</f>
        <v>Devon &amp; Jones</v>
      </c>
      <c r="C89" s="97" t="s">
        <v>571</v>
      </c>
      <c r="D89" s="13"/>
      <c r="E89" t="str">
        <f>VLOOKUP(C89,STYLES!$1:$1048576,12,FALSE)</f>
        <v>Pima Piqué Short-Sleeve Polo</v>
      </c>
      <c r="F89" s="111" t="s">
        <v>2758</v>
      </c>
      <c r="G89" s="111" t="s">
        <v>2759</v>
      </c>
      <c r="H89" s="113" t="str">
        <f>VLOOKUP(C89,STYLES!$1:$1048576,9,FALSE)</f>
        <v>Active</v>
      </c>
      <c r="I89" s="113" t="str">
        <f>VLOOKUP(C89,STYLES!$1:$1048576,10,FALSE)</f>
        <v>Active</v>
      </c>
      <c r="J89" s="112" t="s">
        <v>2772</v>
      </c>
      <c r="K89" s="139">
        <f>IFERROR(VLOOKUP(J89,LISTS!G:H,2,FALSE),"0")</f>
        <v>10</v>
      </c>
      <c r="L89">
        <f t="shared" si="3"/>
        <v>10</v>
      </c>
      <c r="M89" s="112" t="s">
        <v>2772</v>
      </c>
      <c r="N89" s="140">
        <f>IFERROR(VLOOKUP(M89,LISTS!G:H,2,FALSE),"0")</f>
        <v>10</v>
      </c>
      <c r="O89">
        <f t="shared" si="4"/>
        <v>10</v>
      </c>
      <c r="P89" s="112" t="s">
        <v>2720</v>
      </c>
      <c r="Q89" s="118" t="s">
        <v>2760</v>
      </c>
      <c r="R89" s="118" t="s">
        <v>775</v>
      </c>
      <c r="S89" s="112" t="s">
        <v>2761</v>
      </c>
      <c r="T89" s="118" t="s">
        <v>775</v>
      </c>
      <c r="U89" s="118"/>
    </row>
    <row r="90" spans="1:21">
      <c r="A90" s="4" t="str">
        <f>VLOOKUP(C90,STYLES!$A$1:$R$2088,7,FALSE)</f>
        <v>Polos</v>
      </c>
      <c r="B90" t="str">
        <f>VLOOKUP(C90,STYLES!$1:$1048576,6,FALSE)</f>
        <v>Devon &amp; Jones</v>
      </c>
      <c r="C90" s="97" t="s">
        <v>571</v>
      </c>
      <c r="D90" s="13"/>
      <c r="E90" t="str">
        <f>VLOOKUP(C90,STYLES!$1:$1048576,12,FALSE)</f>
        <v>Pima Piqué Short-Sleeve Polo</v>
      </c>
      <c r="F90" s="111" t="s">
        <v>2739</v>
      </c>
      <c r="G90" s="111" t="s">
        <v>2740</v>
      </c>
      <c r="H90" s="113" t="str">
        <f>VLOOKUP(C90,STYLES!$1:$1048576,9,FALSE)</f>
        <v>Active</v>
      </c>
      <c r="I90" s="113" t="str">
        <f>VLOOKUP(C90,STYLES!$1:$1048576,10,FALSE)</f>
        <v>Active</v>
      </c>
      <c r="J90" s="112" t="s">
        <v>2772</v>
      </c>
      <c r="K90" s="139">
        <f>IFERROR(VLOOKUP(J90,LISTS!G:H,2,FALSE),"0")</f>
        <v>10</v>
      </c>
      <c r="L90">
        <f t="shared" si="3"/>
        <v>10</v>
      </c>
      <c r="M90" s="112" t="s">
        <v>2772</v>
      </c>
      <c r="N90" s="140">
        <f>IFERROR(VLOOKUP(M90,LISTS!G:H,2,FALSE),"0")</f>
        <v>10</v>
      </c>
      <c r="O90">
        <f t="shared" si="4"/>
        <v>10</v>
      </c>
      <c r="P90" s="112" t="s">
        <v>2720</v>
      </c>
      <c r="Q90" s="118" t="s">
        <v>2741</v>
      </c>
      <c r="R90" s="118" t="s">
        <v>775</v>
      </c>
      <c r="S90" s="112" t="s">
        <v>2742</v>
      </c>
      <c r="T90" s="118" t="s">
        <v>775</v>
      </c>
      <c r="U90" s="118"/>
    </row>
    <row r="91" spans="1:21">
      <c r="A91" s="4" t="str">
        <f>VLOOKUP(C91,STYLES!$A$1:$R$2088,7,FALSE)</f>
        <v>Polos</v>
      </c>
      <c r="B91" t="str">
        <f>VLOOKUP(C91,STYLES!$1:$1048576,6,FALSE)</f>
        <v>Devon &amp; Jones</v>
      </c>
      <c r="C91" s="97" t="s">
        <v>571</v>
      </c>
      <c r="D91" s="13"/>
      <c r="E91" t="str">
        <f>VLOOKUP(C91,STYLES!$1:$1048576,12,FALSE)</f>
        <v>Pima Piqué Short-Sleeve Polo</v>
      </c>
      <c r="F91" s="111" t="s">
        <v>2800</v>
      </c>
      <c r="G91" s="111" t="s">
        <v>2801</v>
      </c>
      <c r="H91" s="113" t="str">
        <f>VLOOKUP(C91,STYLES!$1:$1048576,9,FALSE)</f>
        <v>Active</v>
      </c>
      <c r="I91" s="113" t="str">
        <f>VLOOKUP(C91,STYLES!$1:$1048576,10,FALSE)</f>
        <v>Active</v>
      </c>
      <c r="J91" s="112" t="s">
        <v>2772</v>
      </c>
      <c r="K91" s="139">
        <f>IFERROR(VLOOKUP(J91,LISTS!G:H,2,FALSE),"0")</f>
        <v>10</v>
      </c>
      <c r="L91">
        <f t="shared" si="3"/>
        <v>10</v>
      </c>
      <c r="M91" s="112" t="s">
        <v>2772</v>
      </c>
      <c r="N91" s="140">
        <f>IFERROR(VLOOKUP(M91,LISTS!G:H,2,FALSE),"0")</f>
        <v>10</v>
      </c>
      <c r="O91">
        <f t="shared" si="4"/>
        <v>10</v>
      </c>
      <c r="P91" s="112" t="s">
        <v>2720</v>
      </c>
      <c r="Q91" s="118" t="s">
        <v>2802</v>
      </c>
      <c r="R91" s="118" t="s">
        <v>775</v>
      </c>
      <c r="S91" s="118" t="s">
        <v>2803</v>
      </c>
      <c r="T91" s="118" t="s">
        <v>775</v>
      </c>
      <c r="U91" s="118"/>
    </row>
    <row r="92" spans="1:21">
      <c r="A92" s="4" t="str">
        <f>VLOOKUP(C92,STYLES!$A$1:$R$2088,7,FALSE)</f>
        <v>Polos</v>
      </c>
      <c r="B92" t="str">
        <f>VLOOKUP(C92,STYLES!$1:$1048576,6,FALSE)</f>
        <v>Devon &amp; Jones</v>
      </c>
      <c r="C92" s="97" t="s">
        <v>571</v>
      </c>
      <c r="D92" s="13"/>
      <c r="E92" t="str">
        <f>VLOOKUP(C92,STYLES!$1:$1048576,12,FALSE)</f>
        <v>Pima Piqué Short-Sleeve Polo</v>
      </c>
      <c r="F92" s="111" t="s">
        <v>2754</v>
      </c>
      <c r="G92" s="111" t="s">
        <v>2755</v>
      </c>
      <c r="H92" s="113" t="str">
        <f>VLOOKUP(C92,STYLES!$1:$1048576,9,FALSE)</f>
        <v>Active</v>
      </c>
      <c r="I92" s="113" t="str">
        <f>VLOOKUP(C92,STYLES!$1:$1048576,10,FALSE)</f>
        <v>Active</v>
      </c>
      <c r="J92" s="112" t="s">
        <v>2772</v>
      </c>
      <c r="K92" s="139">
        <f>IFERROR(VLOOKUP(J92,LISTS!G:H,2,FALSE),"0")</f>
        <v>10</v>
      </c>
      <c r="L92">
        <f t="shared" si="3"/>
        <v>10</v>
      </c>
      <c r="M92" s="112" t="s">
        <v>2772</v>
      </c>
      <c r="N92" s="140">
        <f>IFERROR(VLOOKUP(M92,LISTS!G:H,2,FALSE),"0")</f>
        <v>10</v>
      </c>
      <c r="O92">
        <f t="shared" si="4"/>
        <v>10</v>
      </c>
      <c r="P92" s="112" t="s">
        <v>2720</v>
      </c>
      <c r="Q92" s="118" t="s">
        <v>2756</v>
      </c>
      <c r="R92" s="118" t="s">
        <v>775</v>
      </c>
      <c r="S92" s="112" t="s">
        <v>2757</v>
      </c>
      <c r="T92" s="118" t="s">
        <v>775</v>
      </c>
      <c r="U92" s="118"/>
    </row>
    <row r="93" spans="1:21">
      <c r="A93" s="4" t="str">
        <f>VLOOKUP(C93,STYLES!$A$1:$R$2088,7,FALSE)</f>
        <v>Polos</v>
      </c>
      <c r="B93" t="str">
        <f>VLOOKUP(C93,STYLES!$1:$1048576,6,FALSE)</f>
        <v>Devon &amp; Jones</v>
      </c>
      <c r="C93" s="97" t="s">
        <v>571</v>
      </c>
      <c r="D93" s="13"/>
      <c r="E93" t="str">
        <f>VLOOKUP(C93,STYLES!$1:$1048576,12,FALSE)</f>
        <v>Pima Piqué Short-Sleeve Polo</v>
      </c>
      <c r="F93" s="111" t="s">
        <v>2804</v>
      </c>
      <c r="G93" s="111" t="s">
        <v>2805</v>
      </c>
      <c r="H93" s="113" t="str">
        <f>VLOOKUP(C93,STYLES!$1:$1048576,9,FALSE)</f>
        <v>Active</v>
      </c>
      <c r="I93" s="113" t="str">
        <f>VLOOKUP(C93,STYLES!$1:$1048576,10,FALSE)</f>
        <v>Active</v>
      </c>
      <c r="J93" s="112" t="s">
        <v>2772</v>
      </c>
      <c r="K93" s="139">
        <f>IFERROR(VLOOKUP(J93,LISTS!G:H,2,FALSE),"0")</f>
        <v>10</v>
      </c>
      <c r="L93">
        <f t="shared" si="3"/>
        <v>10</v>
      </c>
      <c r="M93" s="112" t="s">
        <v>2772</v>
      </c>
      <c r="N93" s="140">
        <f>IFERROR(VLOOKUP(M93,LISTS!G:H,2,FALSE),"0")</f>
        <v>10</v>
      </c>
      <c r="O93">
        <f t="shared" si="4"/>
        <v>10</v>
      </c>
      <c r="P93" s="112" t="s">
        <v>2720</v>
      </c>
      <c r="Q93" s="118" t="s">
        <v>2806</v>
      </c>
      <c r="R93" s="118" t="s">
        <v>775</v>
      </c>
      <c r="S93" s="118" t="s">
        <v>2807</v>
      </c>
      <c r="T93" s="118" t="s">
        <v>775</v>
      </c>
      <c r="U93" s="118"/>
    </row>
    <row r="94" spans="1:21">
      <c r="A94" s="4" t="str">
        <f>VLOOKUP(C94,STYLES!$A$1:$R$2088,7,FALSE)</f>
        <v>Polos</v>
      </c>
      <c r="B94" t="str">
        <f>VLOOKUP(C94,STYLES!$1:$1048576,6,FALSE)</f>
        <v>Devon &amp; Jones</v>
      </c>
      <c r="C94" s="97" t="s">
        <v>571</v>
      </c>
      <c r="D94" s="13"/>
      <c r="E94" t="str">
        <f>VLOOKUP(C94,STYLES!$1:$1048576,12,FALSE)</f>
        <v>Pima Piqué Short-Sleeve Polo</v>
      </c>
      <c r="F94" s="111" t="s">
        <v>2808</v>
      </c>
      <c r="G94" s="111" t="s">
        <v>2809</v>
      </c>
      <c r="H94" s="113" t="str">
        <f>VLOOKUP(C94,STYLES!$1:$1048576,9,FALSE)</f>
        <v>Active</v>
      </c>
      <c r="I94" s="113" t="str">
        <f>VLOOKUP(C94,STYLES!$1:$1048576,10,FALSE)</f>
        <v>Active</v>
      </c>
      <c r="J94" s="112" t="s">
        <v>2772</v>
      </c>
      <c r="K94" s="139">
        <f>IFERROR(VLOOKUP(J94,LISTS!G:H,2,FALSE),"0")</f>
        <v>10</v>
      </c>
      <c r="L94">
        <f t="shared" si="3"/>
        <v>10</v>
      </c>
      <c r="M94" s="112" t="s">
        <v>2772</v>
      </c>
      <c r="N94" s="140">
        <f>IFERROR(VLOOKUP(M94,LISTS!G:H,2,FALSE),"0")</f>
        <v>10</v>
      </c>
      <c r="O94">
        <f t="shared" si="4"/>
        <v>10</v>
      </c>
      <c r="P94" s="112" t="s">
        <v>2720</v>
      </c>
      <c r="Q94" s="118" t="s">
        <v>2810</v>
      </c>
      <c r="R94" s="118" t="s">
        <v>775</v>
      </c>
      <c r="S94" s="118" t="s">
        <v>2811</v>
      </c>
      <c r="T94" s="118" t="s">
        <v>775</v>
      </c>
      <c r="U94" s="118"/>
    </row>
    <row r="95" spans="1:21">
      <c r="A95" s="4" t="str">
        <f>VLOOKUP(C95,STYLES!$A$1:$R$2088,7,FALSE)</f>
        <v>Polos</v>
      </c>
      <c r="B95" t="str">
        <f>VLOOKUP(C95,STYLES!$1:$1048576,6,FALSE)</f>
        <v>Devon &amp; Jones</v>
      </c>
      <c r="C95" s="97" t="s">
        <v>571</v>
      </c>
      <c r="D95" s="13"/>
      <c r="E95" t="str">
        <f>VLOOKUP(C95,STYLES!$1:$1048576,12,FALSE)</f>
        <v>Pima Piqué Short-Sleeve Polo</v>
      </c>
      <c r="F95" s="111" t="s">
        <v>2812</v>
      </c>
      <c r="G95" s="111" t="s">
        <v>2813</v>
      </c>
      <c r="H95" s="113" t="str">
        <f>VLOOKUP(C95,STYLES!$1:$1048576,9,FALSE)</f>
        <v>Active</v>
      </c>
      <c r="I95" s="113" t="str">
        <f>VLOOKUP(C95,STYLES!$1:$1048576,10,FALSE)</f>
        <v>Active</v>
      </c>
      <c r="J95" s="112" t="s">
        <v>2772</v>
      </c>
      <c r="K95" s="139">
        <f>IFERROR(VLOOKUP(J95,LISTS!G:H,2,FALSE),"0")</f>
        <v>10</v>
      </c>
      <c r="L95">
        <f t="shared" si="3"/>
        <v>10</v>
      </c>
      <c r="M95" s="112" t="s">
        <v>2772</v>
      </c>
      <c r="N95" s="140">
        <f>IFERROR(VLOOKUP(M95,LISTS!G:H,2,FALSE),"0")</f>
        <v>10</v>
      </c>
      <c r="O95">
        <f t="shared" si="4"/>
        <v>10</v>
      </c>
      <c r="P95" s="112" t="s">
        <v>2720</v>
      </c>
      <c r="Q95" s="118" t="s">
        <v>2814</v>
      </c>
      <c r="R95" s="118" t="s">
        <v>775</v>
      </c>
      <c r="S95" s="118" t="s">
        <v>2815</v>
      </c>
      <c r="T95" s="118" t="s">
        <v>775</v>
      </c>
      <c r="U95" s="118"/>
    </row>
    <row r="96" spans="1:21">
      <c r="A96" s="4" t="str">
        <f>VLOOKUP(C96,STYLES!$A$1:$R$2088,7,FALSE)</f>
        <v>Polos</v>
      </c>
      <c r="B96" t="str">
        <f>VLOOKUP(C96,STYLES!$1:$1048576,6,FALSE)</f>
        <v>Devon &amp; Jones</v>
      </c>
      <c r="C96" s="97" t="s">
        <v>571</v>
      </c>
      <c r="D96" s="13"/>
      <c r="E96" t="str">
        <f>VLOOKUP(C96,STYLES!$1:$1048576,12,FALSE)</f>
        <v>Pima Piqué Short-Sleeve Polo</v>
      </c>
      <c r="F96" s="111" t="s">
        <v>2816</v>
      </c>
      <c r="G96" s="111" t="s">
        <v>2809</v>
      </c>
      <c r="H96" s="113" t="str">
        <f>VLOOKUP(C96,STYLES!$1:$1048576,9,FALSE)</f>
        <v>Active</v>
      </c>
      <c r="I96" s="113" t="str">
        <f>VLOOKUP(C96,STYLES!$1:$1048576,10,FALSE)</f>
        <v>Active</v>
      </c>
      <c r="J96" s="112" t="s">
        <v>2772</v>
      </c>
      <c r="K96" s="139">
        <f>IFERROR(VLOOKUP(J96,LISTS!G:H,2,FALSE),"0")</f>
        <v>10</v>
      </c>
      <c r="L96">
        <f t="shared" si="3"/>
        <v>10</v>
      </c>
      <c r="M96" s="112" t="s">
        <v>2772</v>
      </c>
      <c r="N96" s="140">
        <f>IFERROR(VLOOKUP(M96,LISTS!G:H,2,FALSE),"0")</f>
        <v>10</v>
      </c>
      <c r="O96">
        <f t="shared" si="4"/>
        <v>10</v>
      </c>
      <c r="P96" s="112" t="s">
        <v>2720</v>
      </c>
      <c r="Q96" s="118" t="s">
        <v>2817</v>
      </c>
      <c r="R96" s="118" t="s">
        <v>775</v>
      </c>
      <c r="S96" s="118" t="s">
        <v>2818</v>
      </c>
      <c r="T96" s="118" t="s">
        <v>775</v>
      </c>
      <c r="U96" s="118"/>
    </row>
    <row r="97" spans="1:21">
      <c r="A97" s="4" t="str">
        <f>VLOOKUP(C97,STYLES!$A$1:$R$2088,7,FALSE)</f>
        <v>Polos</v>
      </c>
      <c r="B97" t="str">
        <f>VLOOKUP(C97,STYLES!$1:$1048576,6,FALSE)</f>
        <v>Devon &amp; Jones</v>
      </c>
      <c r="C97" s="98" t="s">
        <v>571</v>
      </c>
      <c r="D97" s="14"/>
      <c r="E97" t="str">
        <f>VLOOKUP(C97,STYLES!$1:$1048576,12,FALSE)</f>
        <v>Pima Piqué Short-Sleeve Polo</v>
      </c>
      <c r="F97" s="112" t="s">
        <v>2743</v>
      </c>
      <c r="G97" s="111" t="s">
        <v>2743</v>
      </c>
      <c r="H97" s="113" t="str">
        <f>VLOOKUP(C97,STYLES!$1:$1048576,9,FALSE)</f>
        <v>Active</v>
      </c>
      <c r="I97" s="113" t="str">
        <f>VLOOKUP(C97,STYLES!$1:$1048576,10,FALSE)</f>
        <v>Active</v>
      </c>
      <c r="J97" s="112" t="s">
        <v>2772</v>
      </c>
      <c r="K97" s="139">
        <f>IFERROR(VLOOKUP(J97,LISTS!G:H,2,FALSE),"0")</f>
        <v>10</v>
      </c>
      <c r="L97">
        <f t="shared" si="3"/>
        <v>10</v>
      </c>
      <c r="M97" s="112" t="s">
        <v>2772</v>
      </c>
      <c r="N97" s="140">
        <f>IFERROR(VLOOKUP(M97,LISTS!G:H,2,FALSE),"0")</f>
        <v>10</v>
      </c>
      <c r="O97">
        <f t="shared" si="4"/>
        <v>10</v>
      </c>
      <c r="P97" s="112" t="s">
        <v>2720</v>
      </c>
      <c r="Q97" s="118" t="s">
        <v>2744</v>
      </c>
      <c r="R97" s="118" t="s">
        <v>775</v>
      </c>
      <c r="S97" s="112" t="s">
        <v>775</v>
      </c>
      <c r="T97" s="112" t="s">
        <v>775</v>
      </c>
      <c r="U97" s="118"/>
    </row>
    <row r="98" spans="1:21">
      <c r="A98" s="4" t="str">
        <f>VLOOKUP(C98,STYLES!$A$1:$R$2088,7,FALSE)</f>
        <v>Polos</v>
      </c>
      <c r="B98" t="str">
        <f>VLOOKUP(C98,STYLES!$1:$1048576,6,FALSE)</f>
        <v>Devon &amp; Jones</v>
      </c>
      <c r="C98" s="98" t="s">
        <v>571</v>
      </c>
      <c r="D98" s="14"/>
      <c r="E98" t="str">
        <f>VLOOKUP(C98,STYLES!$1:$1048576,12,FALSE)</f>
        <v>Pima Piqué Short-Sleeve Polo</v>
      </c>
      <c r="F98" s="112" t="s">
        <v>2735</v>
      </c>
      <c r="G98" s="111" t="s">
        <v>2736</v>
      </c>
      <c r="H98" s="113" t="str">
        <f>VLOOKUP(C98,STYLES!$1:$1048576,9,FALSE)</f>
        <v>Active</v>
      </c>
      <c r="I98" s="113" t="str">
        <f>VLOOKUP(C98,STYLES!$1:$1048576,10,FALSE)</f>
        <v>Active</v>
      </c>
      <c r="J98" s="112" t="s">
        <v>2772</v>
      </c>
      <c r="K98" s="139">
        <f>IFERROR(VLOOKUP(J98,LISTS!G:H,2,FALSE),"0")</f>
        <v>10</v>
      </c>
      <c r="L98">
        <f t="shared" si="3"/>
        <v>10</v>
      </c>
      <c r="M98" s="112" t="s">
        <v>2772</v>
      </c>
      <c r="N98" s="140">
        <f>IFERROR(VLOOKUP(M98,LISTS!G:H,2,FALSE),"0")</f>
        <v>10</v>
      </c>
      <c r="O98">
        <f t="shared" si="4"/>
        <v>10</v>
      </c>
      <c r="P98" s="112" t="s">
        <v>2720</v>
      </c>
      <c r="Q98" s="118" t="s">
        <v>2737</v>
      </c>
      <c r="R98" s="118" t="s">
        <v>775</v>
      </c>
      <c r="S98" s="112" t="s">
        <v>2738</v>
      </c>
      <c r="T98" s="118" t="s">
        <v>775</v>
      </c>
      <c r="U98" s="118"/>
    </row>
    <row r="99" spans="1:21">
      <c r="A99" s="4" t="str">
        <f>VLOOKUP(C99,STYLES!$A$1:$R$2088,7,FALSE)</f>
        <v>Polos</v>
      </c>
      <c r="B99" t="str">
        <f>VLOOKUP(C99,STYLES!$1:$1048576,6,FALSE)</f>
        <v>Devon &amp; Jones</v>
      </c>
      <c r="C99" s="98" t="s">
        <v>571</v>
      </c>
      <c r="D99" s="14"/>
      <c r="E99" t="str">
        <f>VLOOKUP(C99,STYLES!$1:$1048576,12,FALSE)</f>
        <v>Pima Piqué Short-Sleeve Polo</v>
      </c>
      <c r="F99" s="112" t="s">
        <v>2819</v>
      </c>
      <c r="G99" s="111" t="s">
        <v>2820</v>
      </c>
      <c r="H99" s="113" t="str">
        <f>VLOOKUP(C99,STYLES!$1:$1048576,9,FALSE)</f>
        <v>Active</v>
      </c>
      <c r="I99" s="112" t="s">
        <v>178</v>
      </c>
      <c r="J99" s="112" t="s">
        <v>2772</v>
      </c>
      <c r="K99" s="139">
        <f>IFERROR(VLOOKUP(J99,LISTS!G:H,2,FALSE),"0")</f>
        <v>10</v>
      </c>
      <c r="L99">
        <f t="shared" si="3"/>
        <v>10</v>
      </c>
      <c r="M99" s="112" t="s">
        <v>775</v>
      </c>
      <c r="N99" s="140" t="str">
        <f>IFERROR(VLOOKUP(M99,LISTS!G:H,2,FALSE),"0")</f>
        <v>0</v>
      </c>
      <c r="O99" t="str">
        <f t="shared" si="4"/>
        <v/>
      </c>
      <c r="P99" s="112" t="s">
        <v>2720</v>
      </c>
      <c r="Q99" s="118" t="s">
        <v>2821</v>
      </c>
      <c r="R99" s="118" t="s">
        <v>775</v>
      </c>
      <c r="S99" s="118" t="s">
        <v>2822</v>
      </c>
      <c r="T99" s="118" t="s">
        <v>775</v>
      </c>
      <c r="U99" s="118"/>
    </row>
    <row r="100" spans="1:21">
      <c r="A100" s="1" t="e">
        <f>VLOOKUP(C100,STYLES!$A$1:$R$2088,7,FALSE)</f>
        <v>#N/A</v>
      </c>
      <c r="B100" s="2"/>
      <c r="C100" s="98"/>
      <c r="D100" s="14"/>
      <c r="F100" s="112"/>
      <c r="G100" s="111"/>
      <c r="H100" s="112"/>
      <c r="I100" s="112"/>
      <c r="J100" s="112"/>
      <c r="K100" s="139"/>
      <c r="L100" s="60">
        <f>SUM(L76:L99)</f>
        <v>240</v>
      </c>
      <c r="M100" s="112"/>
      <c r="N100" s="140"/>
      <c r="O100" s="60">
        <f>SUM(O76:O99)</f>
        <v>160</v>
      </c>
      <c r="P100" s="112"/>
      <c r="Q100" s="118"/>
      <c r="R100" s="118"/>
      <c r="S100" s="118"/>
      <c r="T100" s="118"/>
      <c r="U100" s="118"/>
    </row>
    <row r="101" spans="1:21">
      <c r="A101" s="4" t="str">
        <f>VLOOKUP(C101,STYLES!$A$1:$R$2088,7,FALSE)</f>
        <v>Polos</v>
      </c>
      <c r="B101" t="str">
        <f>VLOOKUP(C101,STYLES!$1:$1048576,6,FALSE)</f>
        <v>Devon &amp; Jones</v>
      </c>
      <c r="C101" s="97" t="s">
        <v>578</v>
      </c>
      <c r="D101" s="13"/>
      <c r="E101" t="str">
        <f>VLOOKUP(C101,STYLES!$1:$1048576,12,FALSE)</f>
        <v>Tall Pima Piqué Short-Sleeve Polo</v>
      </c>
      <c r="F101" s="111" t="s">
        <v>2718</v>
      </c>
      <c r="G101" s="111" t="s">
        <v>2718</v>
      </c>
      <c r="H101" s="113" t="str">
        <f>VLOOKUP(C101,STYLES!$1:$1048576,9,FALSE)</f>
        <v>Active</v>
      </c>
      <c r="I101" s="113" t="str">
        <f>VLOOKUP(C101,STYLES!$1:$1048576,10,FALSE)</f>
        <v>Active</v>
      </c>
      <c r="J101" s="112" t="s">
        <v>2823</v>
      </c>
      <c r="K101" s="139">
        <f>IFERROR(VLOOKUP(J101,LISTS!G:H,2,FALSE),"0")</f>
        <v>4</v>
      </c>
      <c r="L101">
        <f t="shared" si="3"/>
        <v>4</v>
      </c>
      <c r="M101" s="112" t="s">
        <v>2823</v>
      </c>
      <c r="N101" s="140">
        <f>IFERROR(VLOOKUP(M101,LISTS!G:H,2,FALSE),"0")</f>
        <v>4</v>
      </c>
      <c r="O101">
        <f t="shared" si="4"/>
        <v>4</v>
      </c>
      <c r="P101" s="112" t="s">
        <v>2720</v>
      </c>
      <c r="Q101" s="101" t="s">
        <v>2721</v>
      </c>
      <c r="R101" s="101" t="s">
        <v>775</v>
      </c>
      <c r="S101" s="112" t="s">
        <v>2722</v>
      </c>
      <c r="T101" s="118" t="s">
        <v>775</v>
      </c>
      <c r="U101" s="118"/>
    </row>
    <row r="102" spans="1:21">
      <c r="A102" s="4" t="str">
        <f>VLOOKUP(C102,STYLES!$A$1:$R$2088,7,FALSE)</f>
        <v>Polos</v>
      </c>
      <c r="B102" t="str">
        <f>VLOOKUP(C102,STYLES!$1:$1048576,6,FALSE)</f>
        <v>Devon &amp; Jones</v>
      </c>
      <c r="C102" s="97" t="s">
        <v>578</v>
      </c>
      <c r="D102" s="13"/>
      <c r="E102" t="str">
        <f>VLOOKUP(C102,STYLES!$1:$1048576,12,FALSE)</f>
        <v>Tall Pima Piqué Short-Sleeve Polo</v>
      </c>
      <c r="F102" s="111" t="s">
        <v>2739</v>
      </c>
      <c r="G102" s="111" t="s">
        <v>2740</v>
      </c>
      <c r="H102" s="113" t="str">
        <f>VLOOKUP(C102,STYLES!$1:$1048576,9,FALSE)</f>
        <v>Active</v>
      </c>
      <c r="I102" s="113" t="str">
        <f>VLOOKUP(C102,STYLES!$1:$1048576,10,FALSE)</f>
        <v>Active</v>
      </c>
      <c r="J102" s="112" t="s">
        <v>2823</v>
      </c>
      <c r="K102" s="139">
        <f>IFERROR(VLOOKUP(J102,LISTS!G:H,2,FALSE),"0")</f>
        <v>4</v>
      </c>
      <c r="L102">
        <f t="shared" si="3"/>
        <v>4</v>
      </c>
      <c r="M102" s="112" t="s">
        <v>2823</v>
      </c>
      <c r="N102" s="140">
        <f>IFERROR(VLOOKUP(M102,LISTS!G:H,2,FALSE),"0")</f>
        <v>4</v>
      </c>
      <c r="O102">
        <f t="shared" si="4"/>
        <v>4</v>
      </c>
      <c r="P102" s="112" t="s">
        <v>2720</v>
      </c>
      <c r="Q102" s="118" t="s">
        <v>2741</v>
      </c>
      <c r="R102" s="118" t="s">
        <v>775</v>
      </c>
      <c r="S102" s="112" t="s">
        <v>2742</v>
      </c>
      <c r="T102" s="118" t="s">
        <v>775</v>
      </c>
      <c r="U102" s="118"/>
    </row>
    <row r="103" spans="1:21">
      <c r="A103" s="4" t="str">
        <f>VLOOKUP(C103,STYLES!$A$1:$R$2088,7,FALSE)</f>
        <v>Polos</v>
      </c>
      <c r="B103" t="str">
        <f>VLOOKUP(C103,STYLES!$1:$1048576,6,FALSE)</f>
        <v>Devon &amp; Jones</v>
      </c>
      <c r="C103" s="97" t="s">
        <v>578</v>
      </c>
      <c r="D103" s="13"/>
      <c r="E103" t="str">
        <f>VLOOKUP(C103,STYLES!$1:$1048576,12,FALSE)</f>
        <v>Tall Pima Piqué Short-Sleeve Polo</v>
      </c>
      <c r="F103" s="111" t="s">
        <v>2816</v>
      </c>
      <c r="G103" s="111" t="s">
        <v>2809</v>
      </c>
      <c r="H103" s="113" t="str">
        <f>VLOOKUP(C103,STYLES!$1:$1048576,9,FALSE)</f>
        <v>Active</v>
      </c>
      <c r="I103" s="113" t="str">
        <f>VLOOKUP(C103,STYLES!$1:$1048576,10,FALSE)</f>
        <v>Active</v>
      </c>
      <c r="J103" s="112" t="s">
        <v>2823</v>
      </c>
      <c r="K103" s="139">
        <f>IFERROR(VLOOKUP(J103,LISTS!G:H,2,FALSE),"0")</f>
        <v>4</v>
      </c>
      <c r="L103">
        <f t="shared" si="3"/>
        <v>4</v>
      </c>
      <c r="M103" s="112" t="s">
        <v>2823</v>
      </c>
      <c r="N103" s="140">
        <f>IFERROR(VLOOKUP(M103,LISTS!G:H,2,FALSE),"0")</f>
        <v>4</v>
      </c>
      <c r="O103">
        <f t="shared" si="4"/>
        <v>4</v>
      </c>
      <c r="P103" s="112" t="s">
        <v>2720</v>
      </c>
      <c r="Q103" s="118" t="s">
        <v>2817</v>
      </c>
      <c r="R103" s="118" t="s">
        <v>775</v>
      </c>
      <c r="S103" s="118" t="s">
        <v>2818</v>
      </c>
      <c r="T103" s="118" t="s">
        <v>775</v>
      </c>
      <c r="U103" s="118"/>
    </row>
    <row r="104" spans="1:21">
      <c r="A104" s="4" t="str">
        <f>VLOOKUP(C104,STYLES!$A$1:$R$2088,7,FALSE)</f>
        <v>Polos</v>
      </c>
      <c r="B104" t="str">
        <f>VLOOKUP(C104,STYLES!$1:$1048576,6,FALSE)</f>
        <v>Devon &amp; Jones</v>
      </c>
      <c r="C104" s="98" t="s">
        <v>578</v>
      </c>
      <c r="D104" s="14"/>
      <c r="E104" t="str">
        <f>VLOOKUP(C104,STYLES!$1:$1048576,12,FALSE)</f>
        <v>Tall Pima Piqué Short-Sleeve Polo</v>
      </c>
      <c r="F104" s="112" t="s">
        <v>2743</v>
      </c>
      <c r="G104" s="111" t="s">
        <v>2743</v>
      </c>
      <c r="H104" s="113" t="str">
        <f>VLOOKUP(C104,STYLES!$1:$1048576,9,FALSE)</f>
        <v>Active</v>
      </c>
      <c r="I104" s="113" t="str">
        <f>VLOOKUP(C104,STYLES!$1:$1048576,10,FALSE)</f>
        <v>Active</v>
      </c>
      <c r="J104" s="112" t="s">
        <v>2823</v>
      </c>
      <c r="K104" s="139">
        <f>IFERROR(VLOOKUP(J104,LISTS!G:H,2,FALSE),"0")</f>
        <v>4</v>
      </c>
      <c r="L104">
        <f t="shared" si="3"/>
        <v>4</v>
      </c>
      <c r="M104" s="112" t="s">
        <v>2823</v>
      </c>
      <c r="N104" s="140">
        <f>IFERROR(VLOOKUP(M104,LISTS!G:H,2,FALSE),"0")</f>
        <v>4</v>
      </c>
      <c r="O104">
        <f t="shared" si="4"/>
        <v>4</v>
      </c>
      <c r="P104" s="112" t="s">
        <v>2720</v>
      </c>
      <c r="Q104" s="118" t="s">
        <v>2744</v>
      </c>
      <c r="R104" s="118" t="s">
        <v>775</v>
      </c>
      <c r="S104" s="112" t="s">
        <v>775</v>
      </c>
      <c r="T104" s="112" t="s">
        <v>775</v>
      </c>
      <c r="U104" s="118"/>
    </row>
    <row r="105" spans="1:21">
      <c r="A105" s="1" t="e">
        <f>VLOOKUP(C105,STYLES!$A$1:$R$2088,7,FALSE)</f>
        <v>#N/A</v>
      </c>
      <c r="B105" s="2"/>
      <c r="C105" s="98"/>
      <c r="D105" s="14"/>
      <c r="F105" s="112"/>
      <c r="G105" s="111"/>
      <c r="H105" s="112"/>
      <c r="I105" s="112"/>
      <c r="J105" s="112"/>
      <c r="K105" s="139"/>
      <c r="L105" s="60">
        <f>SUM(L101:L104)</f>
        <v>16</v>
      </c>
      <c r="M105" s="112"/>
      <c r="N105" s="140"/>
      <c r="O105" s="60">
        <f>SUM(O101:O104)</f>
        <v>16</v>
      </c>
      <c r="P105" s="112"/>
      <c r="Q105" s="118"/>
      <c r="R105" s="118"/>
      <c r="S105" s="112"/>
      <c r="T105" s="112"/>
      <c r="U105" s="112"/>
    </row>
    <row r="106" spans="1:21">
      <c r="A106" s="4" t="str">
        <f>VLOOKUP(C106,STYLES!$A$1:$R$2088,7,FALSE)</f>
        <v>Polos</v>
      </c>
      <c r="B106" t="str">
        <f>VLOOKUP(C106,STYLES!$1:$1048576,6,FALSE)</f>
        <v>Devon &amp; Jones</v>
      </c>
      <c r="C106" s="97" t="s">
        <v>577</v>
      </c>
      <c r="D106" s="13"/>
      <c r="E106" t="str">
        <f>VLOOKUP(C106,STYLES!$1:$1048576,12,FALSE)</f>
        <v>Pima Piqué Short-Sleeve Y-Collar Polo</v>
      </c>
      <c r="F106" s="111" t="s">
        <v>2770</v>
      </c>
      <c r="G106" s="111" t="s">
        <v>2771</v>
      </c>
      <c r="H106" s="113" t="str">
        <f>VLOOKUP(C106,STYLES!$1:$1048576,9,FALSE)</f>
        <v>Active</v>
      </c>
      <c r="I106" s="112" t="s">
        <v>178</v>
      </c>
      <c r="J106" s="112" t="s">
        <v>2745</v>
      </c>
      <c r="K106" s="139">
        <f>IFERROR(VLOOKUP(J106,LISTS!G:H,2,FALSE),"0")</f>
        <v>7</v>
      </c>
      <c r="L106">
        <f t="shared" si="3"/>
        <v>7</v>
      </c>
      <c r="M106" s="112" t="s">
        <v>775</v>
      </c>
      <c r="N106" s="140" t="str">
        <f>IFERROR(VLOOKUP(M106,LISTS!G:H,2,FALSE),"0")</f>
        <v>0</v>
      </c>
      <c r="O106" t="str">
        <f t="shared" si="4"/>
        <v/>
      </c>
      <c r="P106" s="112" t="s">
        <v>2720</v>
      </c>
      <c r="Q106" s="118" t="s">
        <v>2773</v>
      </c>
      <c r="R106" s="118" t="s">
        <v>775</v>
      </c>
      <c r="S106" s="112" t="s">
        <v>2774</v>
      </c>
      <c r="T106" s="112" t="s">
        <v>775</v>
      </c>
      <c r="U106" s="112"/>
    </row>
    <row r="107" spans="1:21">
      <c r="A107" s="4" t="str">
        <f>VLOOKUP(C107,STYLES!$A$1:$R$2088,7,FALSE)</f>
        <v>Polos</v>
      </c>
      <c r="B107" t="str">
        <f>VLOOKUP(C107,STYLES!$1:$1048576,6,FALSE)</f>
        <v>Devon &amp; Jones</v>
      </c>
      <c r="C107" s="97" t="s">
        <v>577</v>
      </c>
      <c r="D107" s="13"/>
      <c r="E107" t="str">
        <f>VLOOKUP(C107,STYLES!$1:$1048576,12,FALSE)</f>
        <v>Pima Piqué Short-Sleeve Y-Collar Polo</v>
      </c>
      <c r="F107" s="111" t="s">
        <v>2775</v>
      </c>
      <c r="G107" s="111" t="s">
        <v>2751</v>
      </c>
      <c r="H107" s="113" t="str">
        <f>VLOOKUP(C107,STYLES!$1:$1048576,9,FALSE)</f>
        <v>Active</v>
      </c>
      <c r="I107" s="112" t="s">
        <v>178</v>
      </c>
      <c r="J107" s="112" t="s">
        <v>2745</v>
      </c>
      <c r="K107" s="139">
        <f>IFERROR(VLOOKUP(J107,LISTS!G:H,2,FALSE),"0")</f>
        <v>7</v>
      </c>
      <c r="L107">
        <f t="shared" si="3"/>
        <v>7</v>
      </c>
      <c r="M107" s="112" t="s">
        <v>775</v>
      </c>
      <c r="N107" s="140" t="str">
        <f>IFERROR(VLOOKUP(M107,LISTS!G:H,2,FALSE),"0")</f>
        <v>0</v>
      </c>
      <c r="O107" t="str">
        <f t="shared" si="4"/>
        <v/>
      </c>
      <c r="P107" s="112" t="s">
        <v>2720</v>
      </c>
      <c r="Q107" s="118" t="s">
        <v>2776</v>
      </c>
      <c r="R107" s="118" t="s">
        <v>775</v>
      </c>
      <c r="S107" s="112" t="s">
        <v>2777</v>
      </c>
      <c r="T107" s="118" t="s">
        <v>775</v>
      </c>
      <c r="U107" s="112"/>
    </row>
    <row r="108" spans="1:21">
      <c r="A108" s="4" t="str">
        <f>VLOOKUP(C108,STYLES!$A$1:$R$2088,7,FALSE)</f>
        <v>Polos</v>
      </c>
      <c r="B108" t="str">
        <f>VLOOKUP(C108,STYLES!$1:$1048576,6,FALSE)</f>
        <v>Devon &amp; Jones</v>
      </c>
      <c r="C108" s="97" t="s">
        <v>577</v>
      </c>
      <c r="D108" s="13"/>
      <c r="E108" t="str">
        <f>VLOOKUP(C108,STYLES!$1:$1048576,12,FALSE)</f>
        <v>Pima Piqué Short-Sleeve Y-Collar Polo</v>
      </c>
      <c r="F108" s="111" t="s">
        <v>2778</v>
      </c>
      <c r="G108" s="111" t="s">
        <v>2779</v>
      </c>
      <c r="H108" s="113" t="str">
        <f>VLOOKUP(C108,STYLES!$1:$1048576,9,FALSE)</f>
        <v>Active</v>
      </c>
      <c r="I108" s="112" t="s">
        <v>178</v>
      </c>
      <c r="J108" s="112" t="s">
        <v>2745</v>
      </c>
      <c r="K108" s="139">
        <f>IFERROR(VLOOKUP(J108,LISTS!G:H,2,FALSE),"0")</f>
        <v>7</v>
      </c>
      <c r="L108">
        <f t="shared" si="3"/>
        <v>7</v>
      </c>
      <c r="M108" s="112" t="s">
        <v>775</v>
      </c>
      <c r="N108" s="140" t="str">
        <f>IFERROR(VLOOKUP(M108,LISTS!G:H,2,FALSE),"0")</f>
        <v>0</v>
      </c>
      <c r="O108" t="str">
        <f t="shared" si="4"/>
        <v/>
      </c>
      <c r="P108" s="112" t="s">
        <v>2720</v>
      </c>
      <c r="Q108" s="118" t="s">
        <v>2780</v>
      </c>
      <c r="R108" s="118" t="s">
        <v>775</v>
      </c>
      <c r="S108" s="112" t="s">
        <v>2781</v>
      </c>
      <c r="T108" s="112" t="s">
        <v>775</v>
      </c>
      <c r="U108" s="112"/>
    </row>
    <row r="109" spans="1:21">
      <c r="A109" s="4" t="str">
        <f>VLOOKUP(C109,STYLES!$A$1:$R$2088,7,FALSE)</f>
        <v>Polos</v>
      </c>
      <c r="B109" t="str">
        <f>VLOOKUP(C109,STYLES!$1:$1048576,6,FALSE)</f>
        <v>Devon &amp; Jones</v>
      </c>
      <c r="C109" s="97" t="s">
        <v>577</v>
      </c>
      <c r="D109" s="13"/>
      <c r="E109" t="str">
        <f>VLOOKUP(C109,STYLES!$1:$1048576,12,FALSE)</f>
        <v>Pima Piqué Short-Sleeve Y-Collar Polo</v>
      </c>
      <c r="F109" s="111" t="s">
        <v>2782</v>
      </c>
      <c r="G109" s="111" t="s">
        <v>2763</v>
      </c>
      <c r="H109" s="113" t="str">
        <f>VLOOKUP(C109,STYLES!$1:$1048576,9,FALSE)</f>
        <v>Active</v>
      </c>
      <c r="I109" s="112" t="s">
        <v>178</v>
      </c>
      <c r="J109" s="112" t="s">
        <v>2745</v>
      </c>
      <c r="K109" s="139">
        <f>IFERROR(VLOOKUP(J109,LISTS!G:H,2,FALSE),"0")</f>
        <v>7</v>
      </c>
      <c r="L109">
        <f t="shared" si="3"/>
        <v>7</v>
      </c>
      <c r="M109" s="112" t="s">
        <v>775</v>
      </c>
      <c r="N109" s="140" t="str">
        <f>IFERROR(VLOOKUP(M109,LISTS!G:H,2,FALSE),"0")</f>
        <v>0</v>
      </c>
      <c r="O109" t="str">
        <f t="shared" si="4"/>
        <v/>
      </c>
      <c r="P109" s="112" t="s">
        <v>2720</v>
      </c>
      <c r="Q109" s="118" t="s">
        <v>2783</v>
      </c>
      <c r="R109" s="118" t="s">
        <v>775</v>
      </c>
      <c r="S109" s="112" t="s">
        <v>2784</v>
      </c>
      <c r="T109" s="118" t="s">
        <v>775</v>
      </c>
      <c r="U109" s="112"/>
    </row>
    <row r="110" spans="1:21">
      <c r="A110" s="4" t="str">
        <f>VLOOKUP(C110,STYLES!$A$1:$R$2088,7,FALSE)</f>
        <v>Polos</v>
      </c>
      <c r="B110" t="str">
        <f>VLOOKUP(C110,STYLES!$1:$1048576,6,FALSE)</f>
        <v>Devon &amp; Jones</v>
      </c>
      <c r="C110" s="97" t="s">
        <v>577</v>
      </c>
      <c r="D110" s="13"/>
      <c r="E110" t="str">
        <f>VLOOKUP(C110,STYLES!$1:$1048576,12,FALSE)</f>
        <v>Pima Piqué Short-Sleeve Y-Collar Polo</v>
      </c>
      <c r="F110" s="111" t="s">
        <v>2785</v>
      </c>
      <c r="G110" s="111" t="s">
        <v>2786</v>
      </c>
      <c r="H110" s="113" t="str">
        <f>VLOOKUP(C110,STYLES!$1:$1048576,9,FALSE)</f>
        <v>Active</v>
      </c>
      <c r="I110" s="112" t="s">
        <v>178</v>
      </c>
      <c r="J110" s="112" t="s">
        <v>2745</v>
      </c>
      <c r="K110" s="139">
        <f>IFERROR(VLOOKUP(J110,LISTS!G:H,2,FALSE),"0")</f>
        <v>7</v>
      </c>
      <c r="L110">
        <f t="shared" si="3"/>
        <v>7</v>
      </c>
      <c r="M110" s="112" t="s">
        <v>775</v>
      </c>
      <c r="N110" s="140" t="str">
        <f>IFERROR(VLOOKUP(M110,LISTS!G:H,2,FALSE),"0")</f>
        <v>0</v>
      </c>
      <c r="O110" t="str">
        <f t="shared" si="4"/>
        <v/>
      </c>
      <c r="P110" s="112" t="s">
        <v>2720</v>
      </c>
      <c r="Q110" s="118" t="s">
        <v>2787</v>
      </c>
      <c r="R110" s="118" t="s">
        <v>775</v>
      </c>
      <c r="S110" s="112" t="s">
        <v>2788</v>
      </c>
      <c r="T110" s="112" t="s">
        <v>775</v>
      </c>
      <c r="U110" s="112"/>
    </row>
    <row r="111" spans="1:21">
      <c r="A111" s="4" t="str">
        <f>VLOOKUP(C111,STYLES!$A$1:$R$2088,7,FALSE)</f>
        <v>Polos</v>
      </c>
      <c r="B111" t="str">
        <f>VLOOKUP(C111,STYLES!$1:$1048576,6,FALSE)</f>
        <v>Devon &amp; Jones</v>
      </c>
      <c r="C111" s="97" t="s">
        <v>577</v>
      </c>
      <c r="D111" s="13"/>
      <c r="E111" t="str">
        <f>VLOOKUP(C111,STYLES!$1:$1048576,12,FALSE)</f>
        <v>Pima Piqué Short-Sleeve Y-Collar Polo</v>
      </c>
      <c r="F111" s="111" t="s">
        <v>2789</v>
      </c>
      <c r="G111" s="111" t="s">
        <v>2790</v>
      </c>
      <c r="H111" s="113" t="str">
        <f>VLOOKUP(C111,STYLES!$1:$1048576,9,FALSE)</f>
        <v>Active</v>
      </c>
      <c r="I111" s="112" t="s">
        <v>178</v>
      </c>
      <c r="J111" s="112" t="s">
        <v>2745</v>
      </c>
      <c r="K111" s="139">
        <f>IFERROR(VLOOKUP(J111,LISTS!G:H,2,FALSE),"0")</f>
        <v>7</v>
      </c>
      <c r="L111">
        <f t="shared" si="3"/>
        <v>7</v>
      </c>
      <c r="M111" s="112" t="s">
        <v>775</v>
      </c>
      <c r="N111" s="140" t="str">
        <f>IFERROR(VLOOKUP(M111,LISTS!G:H,2,FALSE),"0")</f>
        <v>0</v>
      </c>
      <c r="O111" t="str">
        <f t="shared" si="4"/>
        <v/>
      </c>
      <c r="P111" s="112" t="s">
        <v>2720</v>
      </c>
      <c r="Q111" s="118" t="s">
        <v>2791</v>
      </c>
      <c r="R111" s="118" t="s">
        <v>775</v>
      </c>
      <c r="S111" s="112" t="s">
        <v>2792</v>
      </c>
      <c r="T111" s="112" t="s">
        <v>775</v>
      </c>
      <c r="U111" s="112"/>
    </row>
    <row r="112" spans="1:21">
      <c r="A112" s="4" t="str">
        <f>VLOOKUP(C112,STYLES!$A$1:$R$2088,7,FALSE)</f>
        <v>Polos</v>
      </c>
      <c r="B112" t="str">
        <f>VLOOKUP(C112,STYLES!$1:$1048576,6,FALSE)</f>
        <v>Devon &amp; Jones</v>
      </c>
      <c r="C112" s="97" t="s">
        <v>577</v>
      </c>
      <c r="D112" s="13"/>
      <c r="E112" t="str">
        <f>VLOOKUP(C112,STYLES!$1:$1048576,12,FALSE)</f>
        <v>Pima Piqué Short-Sleeve Y-Collar Polo</v>
      </c>
      <c r="F112" s="111" t="s">
        <v>2718</v>
      </c>
      <c r="G112" s="111" t="s">
        <v>2718</v>
      </c>
      <c r="H112" s="113" t="str">
        <f>VLOOKUP(C112,STYLES!$1:$1048576,9,FALSE)</f>
        <v>Active</v>
      </c>
      <c r="I112" s="113" t="str">
        <f>VLOOKUP(C112,STYLES!$1:$1048576,10,FALSE)</f>
        <v>Active</v>
      </c>
      <c r="J112" s="112" t="s">
        <v>2745</v>
      </c>
      <c r="K112" s="139">
        <f>IFERROR(VLOOKUP(J112,LISTS!G:H,2,FALSE),"0")</f>
        <v>7</v>
      </c>
      <c r="L112">
        <f t="shared" si="3"/>
        <v>7</v>
      </c>
      <c r="M112" s="112" t="s">
        <v>2745</v>
      </c>
      <c r="N112" s="140">
        <f>IFERROR(VLOOKUP(M112,LISTS!G:H,2,FALSE),"0")</f>
        <v>7</v>
      </c>
      <c r="O112">
        <f t="shared" si="4"/>
        <v>7</v>
      </c>
      <c r="P112" s="112" t="s">
        <v>2720</v>
      </c>
      <c r="Q112" s="101" t="s">
        <v>2721</v>
      </c>
      <c r="R112" s="112" t="s">
        <v>775</v>
      </c>
      <c r="S112" s="112" t="s">
        <v>2722</v>
      </c>
      <c r="T112" s="118" t="s">
        <v>775</v>
      </c>
      <c r="U112" s="112"/>
    </row>
    <row r="113" spans="1:21">
      <c r="A113" s="4" t="str">
        <f>VLOOKUP(C113,STYLES!$A$1:$R$2088,7,FALSE)</f>
        <v>Polos</v>
      </c>
      <c r="B113" t="str">
        <f>VLOOKUP(C113,STYLES!$1:$1048576,6,FALSE)</f>
        <v>Devon &amp; Jones</v>
      </c>
      <c r="C113" s="97" t="s">
        <v>577</v>
      </c>
      <c r="D113" s="13"/>
      <c r="E113" t="str">
        <f>VLOOKUP(C113,STYLES!$1:$1048576,12,FALSE)</f>
        <v>Pima Piqué Short-Sleeve Y-Collar Polo</v>
      </c>
      <c r="F113" s="111" t="s">
        <v>2793</v>
      </c>
      <c r="G113" s="111" t="s">
        <v>2724</v>
      </c>
      <c r="H113" s="113" t="str">
        <f>VLOOKUP(C113,STYLES!$1:$1048576,9,FALSE)</f>
        <v>Active</v>
      </c>
      <c r="I113" s="113" t="str">
        <f>VLOOKUP(C113,STYLES!$1:$1048576,10,FALSE)</f>
        <v>Active</v>
      </c>
      <c r="J113" s="112" t="s">
        <v>2745</v>
      </c>
      <c r="K113" s="139">
        <f>IFERROR(VLOOKUP(J113,LISTS!G:H,2,FALSE),"0")</f>
        <v>7</v>
      </c>
      <c r="L113">
        <f t="shared" si="3"/>
        <v>7</v>
      </c>
      <c r="M113" s="112" t="s">
        <v>2745</v>
      </c>
      <c r="N113" s="140">
        <f>IFERROR(VLOOKUP(M113,LISTS!G:H,2,FALSE),"0")</f>
        <v>7</v>
      </c>
      <c r="O113">
        <f t="shared" si="4"/>
        <v>7</v>
      </c>
      <c r="P113" s="112" t="s">
        <v>2720</v>
      </c>
      <c r="Q113" s="118" t="s">
        <v>2794</v>
      </c>
      <c r="R113" s="118" t="s">
        <v>775</v>
      </c>
      <c r="S113" s="118" t="s">
        <v>2795</v>
      </c>
      <c r="T113" s="118" t="s">
        <v>775</v>
      </c>
      <c r="U113" s="112"/>
    </row>
    <row r="114" spans="1:21">
      <c r="A114" s="4" t="str">
        <f>VLOOKUP(C114,STYLES!$A$1:$R$2088,7,FALSE)</f>
        <v>Polos</v>
      </c>
      <c r="B114" t="str">
        <f>VLOOKUP(C114,STYLES!$1:$1048576,6,FALSE)</f>
        <v>Devon &amp; Jones</v>
      </c>
      <c r="C114" s="97" t="s">
        <v>577</v>
      </c>
      <c r="D114" s="13"/>
      <c r="E114" t="str">
        <f>VLOOKUP(C114,STYLES!$1:$1048576,12,FALSE)</f>
        <v>Pima Piqué Short-Sleeve Y-Collar Polo</v>
      </c>
      <c r="F114" s="111" t="s">
        <v>2796</v>
      </c>
      <c r="G114" s="111" t="s">
        <v>2797</v>
      </c>
      <c r="H114" s="113" t="str">
        <f>VLOOKUP(C114,STYLES!$1:$1048576,9,FALSE)</f>
        <v>Active</v>
      </c>
      <c r="I114" s="112" t="s">
        <v>178</v>
      </c>
      <c r="J114" s="112" t="s">
        <v>2745</v>
      </c>
      <c r="K114" s="139">
        <f>IFERROR(VLOOKUP(J114,LISTS!G:H,2,FALSE),"0")</f>
        <v>7</v>
      </c>
      <c r="L114">
        <f t="shared" si="3"/>
        <v>7</v>
      </c>
      <c r="M114" s="112" t="s">
        <v>775</v>
      </c>
      <c r="N114" s="140" t="str">
        <f>IFERROR(VLOOKUP(M114,LISTS!G:H,2,FALSE),"0")</f>
        <v>0</v>
      </c>
      <c r="O114" t="str">
        <f t="shared" si="4"/>
        <v/>
      </c>
      <c r="P114" s="112" t="s">
        <v>2720</v>
      </c>
      <c r="Q114" s="118" t="s">
        <v>2798</v>
      </c>
      <c r="R114" s="118" t="s">
        <v>775</v>
      </c>
      <c r="S114" s="118" t="s">
        <v>2799</v>
      </c>
      <c r="T114" s="112" t="s">
        <v>775</v>
      </c>
      <c r="U114" s="112"/>
    </row>
    <row r="115" spans="1:21">
      <c r="A115" s="4" t="str">
        <f>VLOOKUP(C115,STYLES!$A$1:$R$2088,7,FALSE)</f>
        <v>Polos</v>
      </c>
      <c r="B115" t="str">
        <f>VLOOKUP(C115,STYLES!$1:$1048576,6,FALSE)</f>
        <v>Devon &amp; Jones</v>
      </c>
      <c r="C115" s="97" t="s">
        <v>577</v>
      </c>
      <c r="D115" s="13"/>
      <c r="E115" t="str">
        <f>VLOOKUP(C115,STYLES!$1:$1048576,12,FALSE)</f>
        <v>Pima Piqué Short-Sleeve Y-Collar Polo</v>
      </c>
      <c r="F115" s="111" t="s">
        <v>2727</v>
      </c>
      <c r="G115" s="111" t="s">
        <v>2728</v>
      </c>
      <c r="H115" s="113" t="str">
        <f>VLOOKUP(C115,STYLES!$1:$1048576,9,FALSE)</f>
        <v>Active</v>
      </c>
      <c r="I115" s="113" t="str">
        <f>VLOOKUP(C115,STYLES!$1:$1048576,10,FALSE)</f>
        <v>Active</v>
      </c>
      <c r="J115" s="112" t="s">
        <v>2745</v>
      </c>
      <c r="K115" s="139">
        <f>IFERROR(VLOOKUP(J115,LISTS!G:H,2,FALSE),"0")</f>
        <v>7</v>
      </c>
      <c r="L115">
        <f t="shared" si="3"/>
        <v>7</v>
      </c>
      <c r="M115" s="112" t="s">
        <v>2745</v>
      </c>
      <c r="N115" s="140">
        <f>IFERROR(VLOOKUP(M115,LISTS!G:H,2,FALSE),"0")</f>
        <v>7</v>
      </c>
      <c r="O115">
        <f t="shared" si="4"/>
        <v>7</v>
      </c>
      <c r="P115" s="112" t="s">
        <v>2720</v>
      </c>
      <c r="Q115" s="101" t="s">
        <v>2729</v>
      </c>
      <c r="R115" s="101" t="s">
        <v>775</v>
      </c>
      <c r="S115" s="112" t="s">
        <v>2730</v>
      </c>
      <c r="T115" s="112" t="s">
        <v>775</v>
      </c>
      <c r="U115" s="112"/>
    </row>
    <row r="116" spans="1:21">
      <c r="A116" s="4" t="str">
        <f>VLOOKUP(C116,STYLES!$A$1:$R$2088,7,FALSE)</f>
        <v>Polos</v>
      </c>
      <c r="B116" t="str">
        <f>VLOOKUP(C116,STYLES!$1:$1048576,6,FALSE)</f>
        <v>Devon &amp; Jones</v>
      </c>
      <c r="C116" s="97" t="s">
        <v>577</v>
      </c>
      <c r="D116" s="13"/>
      <c r="E116" t="str">
        <f>VLOOKUP(C116,STYLES!$1:$1048576,12,FALSE)</f>
        <v>Pima Piqué Short-Sleeve Y-Collar Polo</v>
      </c>
      <c r="F116" s="111" t="s">
        <v>2731</v>
      </c>
      <c r="G116" s="111" t="s">
        <v>2732</v>
      </c>
      <c r="H116" s="113" t="str">
        <f>VLOOKUP(C116,STYLES!$1:$1048576,9,FALSE)</f>
        <v>Active</v>
      </c>
      <c r="I116" s="113" t="str">
        <f>VLOOKUP(C116,STYLES!$1:$1048576,10,FALSE)</f>
        <v>Active</v>
      </c>
      <c r="J116" s="112" t="s">
        <v>2745</v>
      </c>
      <c r="K116" s="139">
        <f>IFERROR(VLOOKUP(J116,LISTS!G:H,2,FALSE),"0")</f>
        <v>7</v>
      </c>
      <c r="L116">
        <f t="shared" si="3"/>
        <v>7</v>
      </c>
      <c r="M116" s="112" t="s">
        <v>2745</v>
      </c>
      <c r="N116" s="140">
        <f>IFERROR(VLOOKUP(M116,LISTS!G:H,2,FALSE),"0")</f>
        <v>7</v>
      </c>
      <c r="O116">
        <f t="shared" si="4"/>
        <v>7</v>
      </c>
      <c r="P116" s="112" t="s">
        <v>2720</v>
      </c>
      <c r="Q116" s="126" t="s">
        <v>2733</v>
      </c>
      <c r="R116" s="112" t="s">
        <v>775</v>
      </c>
      <c r="S116" s="112" t="s">
        <v>2734</v>
      </c>
      <c r="T116" s="118" t="s">
        <v>775</v>
      </c>
      <c r="U116" s="112"/>
    </row>
    <row r="117" spans="1:21">
      <c r="A117" s="4" t="str">
        <f>VLOOKUP(C117,STYLES!$A$1:$R$2088,7,FALSE)</f>
        <v>Polos</v>
      </c>
      <c r="B117" t="str">
        <f>VLOOKUP(C117,STYLES!$1:$1048576,6,FALSE)</f>
        <v>Devon &amp; Jones</v>
      </c>
      <c r="C117" s="97" t="s">
        <v>577</v>
      </c>
      <c r="D117" s="13"/>
      <c r="E117" t="str">
        <f>VLOOKUP(C117,STYLES!$1:$1048576,12,FALSE)</f>
        <v>Pima Piqué Short-Sleeve Y-Collar Polo</v>
      </c>
      <c r="F117" s="111" t="s">
        <v>2750</v>
      </c>
      <c r="G117" s="111" t="s">
        <v>2751</v>
      </c>
      <c r="H117" s="113" t="str">
        <f>VLOOKUP(C117,STYLES!$1:$1048576,9,FALSE)</f>
        <v>Active</v>
      </c>
      <c r="I117" s="113" t="str">
        <f>VLOOKUP(C117,STYLES!$1:$1048576,10,FALSE)</f>
        <v>Active</v>
      </c>
      <c r="J117" s="112" t="s">
        <v>2745</v>
      </c>
      <c r="K117" s="139">
        <f>IFERROR(VLOOKUP(J117,LISTS!G:H,2,FALSE),"0")</f>
        <v>7</v>
      </c>
      <c r="L117">
        <f t="shared" si="3"/>
        <v>7</v>
      </c>
      <c r="M117" s="112" t="s">
        <v>2745</v>
      </c>
      <c r="N117" s="140">
        <f>IFERROR(VLOOKUP(M117,LISTS!G:H,2,FALSE),"0")</f>
        <v>7</v>
      </c>
      <c r="O117">
        <f t="shared" si="4"/>
        <v>7</v>
      </c>
      <c r="P117" s="112" t="s">
        <v>2720</v>
      </c>
      <c r="Q117" s="118" t="s">
        <v>2752</v>
      </c>
      <c r="R117" s="118" t="s">
        <v>775</v>
      </c>
      <c r="S117" s="112" t="s">
        <v>2753</v>
      </c>
      <c r="T117" s="118" t="s">
        <v>775</v>
      </c>
      <c r="U117" s="112"/>
    </row>
    <row r="118" spans="1:21">
      <c r="A118" s="4" t="str">
        <f>VLOOKUP(C118,STYLES!$A$1:$R$2088,7,FALSE)</f>
        <v>Polos</v>
      </c>
      <c r="B118" t="str">
        <f>VLOOKUP(C118,STYLES!$1:$1048576,6,FALSE)</f>
        <v>Devon &amp; Jones</v>
      </c>
      <c r="C118" s="97" t="s">
        <v>577</v>
      </c>
      <c r="D118" s="13"/>
      <c r="E118" t="str">
        <f>VLOOKUP(C118,STYLES!$1:$1048576,12,FALSE)</f>
        <v>Pima Piqué Short-Sleeve Y-Collar Polo</v>
      </c>
      <c r="F118" s="111" t="s">
        <v>2758</v>
      </c>
      <c r="G118" s="111" t="s">
        <v>2759</v>
      </c>
      <c r="H118" s="113" t="str">
        <f>VLOOKUP(C118,STYLES!$1:$1048576,9,FALSE)</f>
        <v>Active</v>
      </c>
      <c r="I118" s="113" t="str">
        <f>VLOOKUP(C118,STYLES!$1:$1048576,10,FALSE)</f>
        <v>Active</v>
      </c>
      <c r="J118" s="112" t="s">
        <v>2745</v>
      </c>
      <c r="K118" s="139">
        <f>IFERROR(VLOOKUP(J118,LISTS!G:H,2,FALSE),"0")</f>
        <v>7</v>
      </c>
      <c r="L118">
        <f t="shared" si="3"/>
        <v>7</v>
      </c>
      <c r="M118" s="112" t="s">
        <v>2745</v>
      </c>
      <c r="N118" s="140">
        <f>IFERROR(VLOOKUP(M118,LISTS!G:H,2,FALSE),"0")</f>
        <v>7</v>
      </c>
      <c r="O118">
        <f t="shared" si="4"/>
        <v>7</v>
      </c>
      <c r="P118" s="112" t="s">
        <v>2720</v>
      </c>
      <c r="Q118" s="118" t="s">
        <v>2760</v>
      </c>
      <c r="R118" s="118" t="s">
        <v>775</v>
      </c>
      <c r="S118" s="112" t="s">
        <v>2761</v>
      </c>
      <c r="T118" s="118" t="s">
        <v>775</v>
      </c>
      <c r="U118" s="112"/>
    </row>
    <row r="119" spans="1:21">
      <c r="A119" s="4" t="str">
        <f>VLOOKUP(C119,STYLES!$A$1:$R$2088,7,FALSE)</f>
        <v>Polos</v>
      </c>
      <c r="B119" t="str">
        <f>VLOOKUP(C119,STYLES!$1:$1048576,6,FALSE)</f>
        <v>Devon &amp; Jones</v>
      </c>
      <c r="C119" s="97" t="s">
        <v>577</v>
      </c>
      <c r="D119" s="13"/>
      <c r="E119" t="str">
        <f>VLOOKUP(C119,STYLES!$1:$1048576,12,FALSE)</f>
        <v>Pima Piqué Short-Sleeve Y-Collar Polo</v>
      </c>
      <c r="F119" s="111" t="s">
        <v>2739</v>
      </c>
      <c r="G119" s="111" t="s">
        <v>2740</v>
      </c>
      <c r="H119" s="113" t="str">
        <f>VLOOKUP(C119,STYLES!$1:$1048576,9,FALSE)</f>
        <v>Active</v>
      </c>
      <c r="I119" s="113" t="str">
        <f>VLOOKUP(C119,STYLES!$1:$1048576,10,FALSE)</f>
        <v>Active</v>
      </c>
      <c r="J119" s="112" t="s">
        <v>2745</v>
      </c>
      <c r="K119" s="139">
        <f>IFERROR(VLOOKUP(J119,LISTS!G:H,2,FALSE),"0")</f>
        <v>7</v>
      </c>
      <c r="L119">
        <f t="shared" si="3"/>
        <v>7</v>
      </c>
      <c r="M119" s="112" t="s">
        <v>2745</v>
      </c>
      <c r="N119" s="140">
        <f>IFERROR(VLOOKUP(M119,LISTS!G:H,2,FALSE),"0")</f>
        <v>7</v>
      </c>
      <c r="O119">
        <f t="shared" si="4"/>
        <v>7</v>
      </c>
      <c r="P119" s="112" t="s">
        <v>2720</v>
      </c>
      <c r="Q119" s="118" t="s">
        <v>2741</v>
      </c>
      <c r="R119" s="118" t="s">
        <v>775</v>
      </c>
      <c r="S119" s="112" t="s">
        <v>2742</v>
      </c>
      <c r="T119" s="118" t="s">
        <v>775</v>
      </c>
      <c r="U119" s="112"/>
    </row>
    <row r="120" spans="1:21">
      <c r="A120" s="4" t="str">
        <f>VLOOKUP(C120,STYLES!$A$1:$R$2088,7,FALSE)</f>
        <v>Polos</v>
      </c>
      <c r="B120" t="str">
        <f>VLOOKUP(C120,STYLES!$1:$1048576,6,FALSE)</f>
        <v>Devon &amp; Jones</v>
      </c>
      <c r="C120" s="97" t="s">
        <v>577</v>
      </c>
      <c r="D120" s="13"/>
      <c r="E120" t="str">
        <f>VLOOKUP(C120,STYLES!$1:$1048576,12,FALSE)</f>
        <v>Pima Piqué Short-Sleeve Y-Collar Polo</v>
      </c>
      <c r="F120" s="111" t="s">
        <v>2800</v>
      </c>
      <c r="G120" s="111" t="s">
        <v>2801</v>
      </c>
      <c r="H120" s="113" t="str">
        <f>VLOOKUP(C120,STYLES!$1:$1048576,9,FALSE)</f>
        <v>Active</v>
      </c>
      <c r="I120" s="113" t="str">
        <f>VLOOKUP(C120,STYLES!$1:$1048576,10,FALSE)</f>
        <v>Active</v>
      </c>
      <c r="J120" s="112" t="s">
        <v>2745</v>
      </c>
      <c r="K120" s="139">
        <f>IFERROR(VLOOKUP(J120,LISTS!G:H,2,FALSE),"0")</f>
        <v>7</v>
      </c>
      <c r="L120">
        <f t="shared" si="3"/>
        <v>7</v>
      </c>
      <c r="M120" s="112" t="s">
        <v>2745</v>
      </c>
      <c r="N120" s="140">
        <f>IFERROR(VLOOKUP(M120,LISTS!G:H,2,FALSE),"0")</f>
        <v>7</v>
      </c>
      <c r="O120">
        <f t="shared" si="4"/>
        <v>7</v>
      </c>
      <c r="P120" s="112" t="s">
        <v>2720</v>
      </c>
      <c r="Q120" s="118" t="s">
        <v>2802</v>
      </c>
      <c r="R120" s="118" t="s">
        <v>775</v>
      </c>
      <c r="S120" s="118" t="s">
        <v>2803</v>
      </c>
      <c r="T120" s="118" t="s">
        <v>775</v>
      </c>
      <c r="U120" s="112"/>
    </row>
    <row r="121" spans="1:21">
      <c r="A121" s="4" t="str">
        <f>VLOOKUP(C121,STYLES!$A$1:$R$2088,7,FALSE)</f>
        <v>Polos</v>
      </c>
      <c r="B121" t="str">
        <f>VLOOKUP(C121,STYLES!$1:$1048576,6,FALSE)</f>
        <v>Devon &amp; Jones</v>
      </c>
      <c r="C121" s="97" t="s">
        <v>577</v>
      </c>
      <c r="D121" s="13"/>
      <c r="E121" t="str">
        <f>VLOOKUP(C121,STYLES!$1:$1048576,12,FALSE)</f>
        <v>Pima Piqué Short-Sleeve Y-Collar Polo</v>
      </c>
      <c r="F121" s="111" t="s">
        <v>2754</v>
      </c>
      <c r="G121" s="111" t="s">
        <v>2755</v>
      </c>
      <c r="H121" s="113" t="str">
        <f>VLOOKUP(C121,STYLES!$1:$1048576,9,FALSE)</f>
        <v>Active</v>
      </c>
      <c r="I121" s="113" t="str">
        <f>VLOOKUP(C121,STYLES!$1:$1048576,10,FALSE)</f>
        <v>Active</v>
      </c>
      <c r="J121" s="112" t="s">
        <v>2745</v>
      </c>
      <c r="K121" s="139">
        <f>IFERROR(VLOOKUP(J121,LISTS!G:H,2,FALSE),"0")</f>
        <v>7</v>
      </c>
      <c r="L121">
        <f t="shared" si="3"/>
        <v>7</v>
      </c>
      <c r="M121" s="112" t="s">
        <v>2745</v>
      </c>
      <c r="N121" s="140">
        <f>IFERROR(VLOOKUP(M121,LISTS!G:H,2,FALSE),"0")</f>
        <v>7</v>
      </c>
      <c r="O121">
        <f t="shared" si="4"/>
        <v>7</v>
      </c>
      <c r="P121" s="112" t="s">
        <v>2720</v>
      </c>
      <c r="Q121" s="118" t="s">
        <v>2756</v>
      </c>
      <c r="R121" s="118" t="s">
        <v>775</v>
      </c>
      <c r="S121" s="112" t="s">
        <v>2757</v>
      </c>
      <c r="T121" s="118" t="s">
        <v>775</v>
      </c>
      <c r="U121" s="112"/>
    </row>
    <row r="122" spans="1:21">
      <c r="A122" s="4" t="str">
        <f>VLOOKUP(C122,STYLES!$A$1:$R$2088,7,FALSE)</f>
        <v>Polos</v>
      </c>
      <c r="B122" t="str">
        <f>VLOOKUP(C122,STYLES!$1:$1048576,6,FALSE)</f>
        <v>Devon &amp; Jones</v>
      </c>
      <c r="C122" s="97" t="s">
        <v>577</v>
      </c>
      <c r="D122" s="13"/>
      <c r="E122" t="str">
        <f>VLOOKUP(C122,STYLES!$1:$1048576,12,FALSE)</f>
        <v>Pima Piqué Short-Sleeve Y-Collar Polo</v>
      </c>
      <c r="F122" s="111" t="s">
        <v>2808</v>
      </c>
      <c r="G122" s="111" t="s">
        <v>2809</v>
      </c>
      <c r="H122" s="113" t="str">
        <f>VLOOKUP(C122,STYLES!$1:$1048576,9,FALSE)</f>
        <v>Active</v>
      </c>
      <c r="I122" s="113" t="str">
        <f>VLOOKUP(C122,STYLES!$1:$1048576,10,FALSE)</f>
        <v>Active</v>
      </c>
      <c r="J122" s="112" t="s">
        <v>2745</v>
      </c>
      <c r="K122" s="139">
        <f>IFERROR(VLOOKUP(J122,LISTS!G:H,2,FALSE),"0")</f>
        <v>7</v>
      </c>
      <c r="L122">
        <f t="shared" si="3"/>
        <v>7</v>
      </c>
      <c r="M122" s="112" t="s">
        <v>2745</v>
      </c>
      <c r="N122" s="140">
        <f>IFERROR(VLOOKUP(M122,LISTS!G:H,2,FALSE),"0")</f>
        <v>7</v>
      </c>
      <c r="O122">
        <f t="shared" si="4"/>
        <v>7</v>
      </c>
      <c r="P122" s="112" t="s">
        <v>2720</v>
      </c>
      <c r="Q122" s="118" t="s">
        <v>2810</v>
      </c>
      <c r="R122" s="112" t="s">
        <v>775</v>
      </c>
      <c r="S122" s="118" t="s">
        <v>2811</v>
      </c>
      <c r="T122" s="118" t="s">
        <v>775</v>
      </c>
      <c r="U122" s="112"/>
    </row>
    <row r="123" spans="1:21">
      <c r="A123" s="4" t="str">
        <f>VLOOKUP(C123,STYLES!$A$1:$R$2088,7,FALSE)</f>
        <v>Polos</v>
      </c>
      <c r="B123" t="str">
        <f>VLOOKUP(C123,STYLES!$1:$1048576,6,FALSE)</f>
        <v>Devon &amp; Jones</v>
      </c>
      <c r="C123" s="97" t="s">
        <v>577</v>
      </c>
      <c r="D123" s="13"/>
      <c r="E123" t="str">
        <f>VLOOKUP(C123,STYLES!$1:$1048576,12,FALSE)</f>
        <v>Pima Piqué Short-Sleeve Y-Collar Polo</v>
      </c>
      <c r="F123" s="111" t="s">
        <v>2812</v>
      </c>
      <c r="G123" s="111" t="s">
        <v>2813</v>
      </c>
      <c r="H123" s="113" t="str">
        <f>VLOOKUP(C123,STYLES!$1:$1048576,9,FALSE)</f>
        <v>Active</v>
      </c>
      <c r="I123" s="113" t="str">
        <f>VLOOKUP(C123,STYLES!$1:$1048576,10,FALSE)</f>
        <v>Active</v>
      </c>
      <c r="J123" s="112" t="s">
        <v>2745</v>
      </c>
      <c r="K123" s="139">
        <f>IFERROR(VLOOKUP(J123,LISTS!G:H,2,FALSE),"0")</f>
        <v>7</v>
      </c>
      <c r="L123">
        <f t="shared" si="3"/>
        <v>7</v>
      </c>
      <c r="M123" s="112" t="s">
        <v>2745</v>
      </c>
      <c r="N123" s="140">
        <f>IFERROR(VLOOKUP(M123,LISTS!G:H,2,FALSE),"0")</f>
        <v>7</v>
      </c>
      <c r="O123">
        <f t="shared" si="4"/>
        <v>7</v>
      </c>
      <c r="P123" s="112" t="s">
        <v>2720</v>
      </c>
      <c r="Q123" s="118" t="s">
        <v>2814</v>
      </c>
      <c r="R123" s="118" t="s">
        <v>775</v>
      </c>
      <c r="S123" s="118" t="s">
        <v>2815</v>
      </c>
      <c r="T123" s="118" t="s">
        <v>775</v>
      </c>
      <c r="U123" s="112"/>
    </row>
    <row r="124" spans="1:21">
      <c r="A124" s="4" t="str">
        <f>VLOOKUP(C124,STYLES!$A$1:$R$2088,7,FALSE)</f>
        <v>Polos</v>
      </c>
      <c r="B124" t="str">
        <f>VLOOKUP(C124,STYLES!$1:$1048576,6,FALSE)</f>
        <v>Devon &amp; Jones</v>
      </c>
      <c r="C124" s="97" t="s">
        <v>577</v>
      </c>
      <c r="D124" s="13"/>
      <c r="E124" t="str">
        <f>VLOOKUP(C124,STYLES!$1:$1048576,12,FALSE)</f>
        <v>Pima Piqué Short-Sleeve Y-Collar Polo</v>
      </c>
      <c r="F124" s="111" t="s">
        <v>2816</v>
      </c>
      <c r="G124" s="111" t="s">
        <v>2809</v>
      </c>
      <c r="H124" s="113" t="str">
        <f>VLOOKUP(C124,STYLES!$1:$1048576,9,FALSE)</f>
        <v>Active</v>
      </c>
      <c r="I124" s="113" t="str">
        <f>VLOOKUP(C124,STYLES!$1:$1048576,10,FALSE)</f>
        <v>Active</v>
      </c>
      <c r="J124" s="112" t="s">
        <v>2745</v>
      </c>
      <c r="K124" s="139">
        <f>IFERROR(VLOOKUP(J124,LISTS!G:H,2,FALSE),"0")</f>
        <v>7</v>
      </c>
      <c r="L124">
        <f t="shared" si="3"/>
        <v>7</v>
      </c>
      <c r="M124" s="112" t="s">
        <v>2745</v>
      </c>
      <c r="N124" s="140">
        <f>IFERROR(VLOOKUP(M124,LISTS!G:H,2,FALSE),"0")</f>
        <v>7</v>
      </c>
      <c r="O124">
        <f t="shared" si="4"/>
        <v>7</v>
      </c>
      <c r="P124" s="112" t="s">
        <v>2720</v>
      </c>
      <c r="Q124" s="118" t="s">
        <v>2817</v>
      </c>
      <c r="R124" s="118" t="s">
        <v>775</v>
      </c>
      <c r="S124" s="118" t="s">
        <v>2818</v>
      </c>
      <c r="T124" s="118" t="s">
        <v>775</v>
      </c>
      <c r="U124" s="112"/>
    </row>
    <row r="125" spans="1:21">
      <c r="A125" s="4" t="str">
        <f>VLOOKUP(C125,STYLES!$A$1:$R$2088,7,FALSE)</f>
        <v>Polos</v>
      </c>
      <c r="B125" t="str">
        <f>VLOOKUP(C125,STYLES!$1:$1048576,6,FALSE)</f>
        <v>Devon &amp; Jones</v>
      </c>
      <c r="C125" s="98" t="s">
        <v>577</v>
      </c>
      <c r="D125" s="14"/>
      <c r="E125" t="str">
        <f>VLOOKUP(C125,STYLES!$1:$1048576,12,FALSE)</f>
        <v>Pima Piqué Short-Sleeve Y-Collar Polo</v>
      </c>
      <c r="F125" s="112" t="s">
        <v>2743</v>
      </c>
      <c r="G125" s="111" t="s">
        <v>2743</v>
      </c>
      <c r="H125" s="113" t="str">
        <f>VLOOKUP(C125,STYLES!$1:$1048576,9,FALSE)</f>
        <v>Active</v>
      </c>
      <c r="I125" s="113" t="str">
        <f>VLOOKUP(C125,STYLES!$1:$1048576,10,FALSE)</f>
        <v>Active</v>
      </c>
      <c r="J125" s="112" t="s">
        <v>2745</v>
      </c>
      <c r="K125" s="139">
        <f>IFERROR(VLOOKUP(J125,LISTS!G:H,2,FALSE),"0")</f>
        <v>7</v>
      </c>
      <c r="L125">
        <f t="shared" si="3"/>
        <v>7</v>
      </c>
      <c r="M125" s="112" t="s">
        <v>2745</v>
      </c>
      <c r="N125" s="140">
        <f>IFERROR(VLOOKUP(M125,LISTS!G:H,2,FALSE),"0")</f>
        <v>7</v>
      </c>
      <c r="O125">
        <f t="shared" si="4"/>
        <v>7</v>
      </c>
      <c r="P125" s="112" t="s">
        <v>2720</v>
      </c>
      <c r="Q125" s="118" t="s">
        <v>2744</v>
      </c>
      <c r="R125" s="118" t="s">
        <v>775</v>
      </c>
      <c r="S125" s="112" t="s">
        <v>775</v>
      </c>
      <c r="T125" s="112" t="s">
        <v>775</v>
      </c>
      <c r="U125" s="112"/>
    </row>
    <row r="126" spans="1:21">
      <c r="A126" s="4" t="str">
        <f>VLOOKUP(C126,STYLES!$A$1:$R$2088,7,FALSE)</f>
        <v>Polos</v>
      </c>
      <c r="B126" t="str">
        <f>VLOOKUP(C126,STYLES!$1:$1048576,6,FALSE)</f>
        <v>Devon &amp; Jones</v>
      </c>
      <c r="C126" s="98" t="s">
        <v>577</v>
      </c>
      <c r="D126" s="14"/>
      <c r="E126" t="str">
        <f>VLOOKUP(C126,STYLES!$1:$1048576,12,FALSE)</f>
        <v>Pima Piqué Short-Sleeve Y-Collar Polo</v>
      </c>
      <c r="F126" s="112" t="s">
        <v>2735</v>
      </c>
      <c r="G126" s="111" t="s">
        <v>2736</v>
      </c>
      <c r="H126" s="113" t="str">
        <f>VLOOKUP(C126,STYLES!$1:$1048576,9,FALSE)</f>
        <v>Active</v>
      </c>
      <c r="I126" s="113" t="str">
        <f>VLOOKUP(C126,STYLES!$1:$1048576,10,FALSE)</f>
        <v>Active</v>
      </c>
      <c r="J126" s="112" t="s">
        <v>2745</v>
      </c>
      <c r="K126" s="139">
        <f>IFERROR(VLOOKUP(J126,LISTS!G:H,2,FALSE),"0")</f>
        <v>7</v>
      </c>
      <c r="L126">
        <f t="shared" si="3"/>
        <v>7</v>
      </c>
      <c r="M126" s="112" t="s">
        <v>2745</v>
      </c>
      <c r="N126" s="140">
        <f>IFERROR(VLOOKUP(M126,LISTS!G:H,2,FALSE),"0")</f>
        <v>7</v>
      </c>
      <c r="O126">
        <f t="shared" si="4"/>
        <v>7</v>
      </c>
      <c r="P126" s="112" t="s">
        <v>2720</v>
      </c>
      <c r="Q126" s="118" t="s">
        <v>2737</v>
      </c>
      <c r="R126" s="118" t="s">
        <v>775</v>
      </c>
      <c r="S126" s="112" t="s">
        <v>2738</v>
      </c>
      <c r="T126" s="118" t="s">
        <v>775</v>
      </c>
      <c r="U126" s="112"/>
    </row>
    <row r="127" spans="1:21">
      <c r="A127" s="4" t="str">
        <f>VLOOKUP(C127,STYLES!$A$1:$R$2088,7,FALSE)</f>
        <v>Polos</v>
      </c>
      <c r="B127" t="str">
        <f>VLOOKUP(C127,STYLES!$1:$1048576,6,FALSE)</f>
        <v>Devon &amp; Jones</v>
      </c>
      <c r="C127" s="98" t="s">
        <v>577</v>
      </c>
      <c r="D127" s="14"/>
      <c r="E127" t="str">
        <f>VLOOKUP(C127,STYLES!$1:$1048576,12,FALSE)</f>
        <v>Pima Piqué Short-Sleeve Y-Collar Polo</v>
      </c>
      <c r="F127" s="112" t="s">
        <v>2819</v>
      </c>
      <c r="G127" s="111" t="s">
        <v>2820</v>
      </c>
      <c r="H127" s="113" t="str">
        <f>VLOOKUP(C127,STYLES!$1:$1048576,9,FALSE)</f>
        <v>Active</v>
      </c>
      <c r="I127" s="112" t="s">
        <v>178</v>
      </c>
      <c r="J127" s="112" t="s">
        <v>2745</v>
      </c>
      <c r="K127" s="139">
        <f>IFERROR(VLOOKUP(J127,LISTS!G:H,2,FALSE),"0")</f>
        <v>7</v>
      </c>
      <c r="L127">
        <f t="shared" si="3"/>
        <v>7</v>
      </c>
      <c r="M127" s="112" t="s">
        <v>775</v>
      </c>
      <c r="N127" s="140" t="str">
        <f>IFERROR(VLOOKUP(M127,LISTS!G:H,2,FALSE),"0")</f>
        <v>0</v>
      </c>
      <c r="O127" t="str">
        <f t="shared" si="4"/>
        <v/>
      </c>
      <c r="P127" s="112" t="s">
        <v>2720</v>
      </c>
      <c r="Q127" s="112" t="s">
        <v>2821</v>
      </c>
      <c r="R127" s="112" t="s">
        <v>775</v>
      </c>
      <c r="S127" s="118" t="s">
        <v>2822</v>
      </c>
      <c r="T127" s="118" t="s">
        <v>775</v>
      </c>
      <c r="U127" s="112"/>
    </row>
    <row r="128" spans="1:21">
      <c r="A128" s="1" t="e">
        <f>VLOOKUP(C128,STYLES!$A$1:$R$2088,7,FALSE)</f>
        <v>#N/A</v>
      </c>
      <c r="B128" s="2"/>
      <c r="C128" s="98"/>
      <c r="D128" s="14"/>
      <c r="F128" s="112"/>
      <c r="G128" s="111"/>
      <c r="H128" s="112"/>
      <c r="I128" s="112"/>
      <c r="J128" s="112"/>
      <c r="K128" s="139"/>
      <c r="L128" s="60">
        <f>SUM(L106:L127)</f>
        <v>154</v>
      </c>
      <c r="M128" s="112"/>
      <c r="N128" s="140"/>
      <c r="O128" s="60">
        <f>SUM(O106:O127)</f>
        <v>98</v>
      </c>
      <c r="P128" s="112"/>
      <c r="Q128" s="112"/>
      <c r="R128" s="112"/>
      <c r="S128" s="118"/>
      <c r="T128" s="118"/>
      <c r="U128" s="112"/>
    </row>
    <row r="129" spans="1:21">
      <c r="A129" s="4" t="str">
        <f>VLOOKUP(C129,STYLES!$A$1:$R$2088,7,FALSE)</f>
        <v>Polos</v>
      </c>
      <c r="B129" t="str">
        <f>VLOOKUP(C129,STYLES!$1:$1048576,6,FALSE)</f>
        <v>Devon &amp; Jones</v>
      </c>
      <c r="C129" s="97" t="s">
        <v>583</v>
      </c>
      <c r="D129" s="13"/>
      <c r="E129" t="str">
        <f>VLOOKUP(C129,STYLES!$1:$1048576,12,FALSE)</f>
        <v>Pima Piqué Long-Sleeve Polo</v>
      </c>
      <c r="F129" s="111" t="s">
        <v>2718</v>
      </c>
      <c r="G129" s="111" t="s">
        <v>2718</v>
      </c>
      <c r="H129" s="113" t="str">
        <f>VLOOKUP(C129,STYLES!$1:$1048576,9,FALSE)</f>
        <v>Active</v>
      </c>
      <c r="I129" s="113" t="str">
        <f>VLOOKUP(C129,STYLES!$1:$1048576,10,FALSE)</f>
        <v>Active</v>
      </c>
      <c r="J129" s="112" t="s">
        <v>2764</v>
      </c>
      <c r="K129" s="139">
        <f>IFERROR(VLOOKUP(J129,LISTS!G:H,2,FALSE),"0")</f>
        <v>7</v>
      </c>
      <c r="L129">
        <f t="shared" si="3"/>
        <v>7</v>
      </c>
      <c r="M129" s="112" t="s">
        <v>2764</v>
      </c>
      <c r="N129" s="140">
        <f>IFERROR(VLOOKUP(M129,LISTS!G:H,2,FALSE),"0")</f>
        <v>7</v>
      </c>
      <c r="O129">
        <f t="shared" si="4"/>
        <v>7</v>
      </c>
      <c r="P129" s="112" t="s">
        <v>2720</v>
      </c>
      <c r="Q129" s="101" t="s">
        <v>2721</v>
      </c>
      <c r="R129" s="112" t="s">
        <v>775</v>
      </c>
      <c r="S129" s="112" t="s">
        <v>2722</v>
      </c>
      <c r="T129" s="118" t="s">
        <v>775</v>
      </c>
      <c r="U129" s="112"/>
    </row>
    <row r="130" spans="1:21">
      <c r="A130" s="4" t="str">
        <f>VLOOKUP(C130,STYLES!$A$1:$R$2088,7,FALSE)</f>
        <v>Polos</v>
      </c>
      <c r="B130" t="str">
        <f>VLOOKUP(C130,STYLES!$1:$1048576,6,FALSE)</f>
        <v>Devon &amp; Jones</v>
      </c>
      <c r="C130" s="97" t="s">
        <v>583</v>
      </c>
      <c r="D130" s="13"/>
      <c r="E130" t="str">
        <f>VLOOKUP(C130,STYLES!$1:$1048576,12,FALSE)</f>
        <v>Pima Piqué Long-Sleeve Polo</v>
      </c>
      <c r="F130" s="111" t="s">
        <v>2793</v>
      </c>
      <c r="G130" s="111" t="s">
        <v>2724</v>
      </c>
      <c r="H130" s="113" t="str">
        <f>VLOOKUP(C130,STYLES!$1:$1048576,9,FALSE)</f>
        <v>Active</v>
      </c>
      <c r="I130" s="113" t="str">
        <f>VLOOKUP(C130,STYLES!$1:$1048576,10,FALSE)</f>
        <v>Active</v>
      </c>
      <c r="J130" s="112" t="s">
        <v>2764</v>
      </c>
      <c r="K130" s="139">
        <f>IFERROR(VLOOKUP(J130,LISTS!G:H,2,FALSE),"0")</f>
        <v>7</v>
      </c>
      <c r="L130">
        <f t="shared" si="3"/>
        <v>7</v>
      </c>
      <c r="M130" s="112" t="s">
        <v>2764</v>
      </c>
      <c r="N130" s="140">
        <f>IFERROR(VLOOKUP(M130,LISTS!G:H,2,FALSE),"0")</f>
        <v>7</v>
      </c>
      <c r="O130">
        <f t="shared" si="4"/>
        <v>7</v>
      </c>
      <c r="P130" s="112" t="s">
        <v>2720</v>
      </c>
      <c r="Q130" s="118" t="s">
        <v>2794</v>
      </c>
      <c r="R130" s="118" t="s">
        <v>775</v>
      </c>
      <c r="S130" s="118" t="s">
        <v>2795</v>
      </c>
      <c r="T130" s="118" t="s">
        <v>775</v>
      </c>
      <c r="U130" s="112"/>
    </row>
    <row r="131" spans="1:21">
      <c r="A131" s="4" t="str">
        <f>VLOOKUP(C131,STYLES!$A$1:$R$2088,7,FALSE)</f>
        <v>Polos</v>
      </c>
      <c r="B131" t="str">
        <f>VLOOKUP(C131,STYLES!$1:$1048576,6,FALSE)</f>
        <v>Devon &amp; Jones</v>
      </c>
      <c r="C131" s="97" t="s">
        <v>583</v>
      </c>
      <c r="D131" s="13"/>
      <c r="E131" t="str">
        <f>VLOOKUP(C131,STYLES!$1:$1048576,12,FALSE)</f>
        <v>Pima Piqué Long-Sleeve Polo</v>
      </c>
      <c r="F131" s="111" t="s">
        <v>2727</v>
      </c>
      <c r="G131" s="111" t="s">
        <v>2728</v>
      </c>
      <c r="H131" s="113" t="str">
        <f>VLOOKUP(C131,STYLES!$1:$1048576,9,FALSE)</f>
        <v>Active</v>
      </c>
      <c r="I131" s="113" t="str">
        <f>VLOOKUP(C131,STYLES!$1:$1048576,10,FALSE)</f>
        <v>Active</v>
      </c>
      <c r="J131" s="112" t="s">
        <v>2764</v>
      </c>
      <c r="K131" s="139">
        <f>IFERROR(VLOOKUP(J131,LISTS!G:H,2,FALSE),"0")</f>
        <v>7</v>
      </c>
      <c r="L131">
        <f t="shared" si="3"/>
        <v>7</v>
      </c>
      <c r="M131" s="112" t="s">
        <v>2764</v>
      </c>
      <c r="N131" s="140">
        <f>IFERROR(VLOOKUP(M131,LISTS!G:H,2,FALSE),"0")</f>
        <v>7</v>
      </c>
      <c r="O131">
        <f t="shared" si="4"/>
        <v>7</v>
      </c>
      <c r="P131" s="112" t="s">
        <v>2720</v>
      </c>
      <c r="Q131" s="101" t="s">
        <v>2729</v>
      </c>
      <c r="R131" s="101" t="s">
        <v>775</v>
      </c>
      <c r="S131" s="112" t="s">
        <v>2730</v>
      </c>
      <c r="T131" s="112" t="s">
        <v>775</v>
      </c>
      <c r="U131" s="112"/>
    </row>
    <row r="132" spans="1:21">
      <c r="A132" s="4" t="str">
        <f>VLOOKUP(C132,STYLES!$A$1:$R$2088,7,FALSE)</f>
        <v>Polos</v>
      </c>
      <c r="B132" t="str">
        <f>VLOOKUP(C132,STYLES!$1:$1048576,6,FALSE)</f>
        <v>Devon &amp; Jones</v>
      </c>
      <c r="C132" s="97" t="s">
        <v>583</v>
      </c>
      <c r="D132" s="13"/>
      <c r="E132" t="str">
        <f>VLOOKUP(C132,STYLES!$1:$1048576,12,FALSE)</f>
        <v>Pima Piqué Long-Sleeve Polo</v>
      </c>
      <c r="F132" s="111" t="s">
        <v>2731</v>
      </c>
      <c r="G132" s="111" t="s">
        <v>2732</v>
      </c>
      <c r="H132" s="113" t="str">
        <f>VLOOKUP(C132,STYLES!$1:$1048576,9,FALSE)</f>
        <v>Active</v>
      </c>
      <c r="I132" s="113" t="str">
        <f>VLOOKUP(C132,STYLES!$1:$1048576,10,FALSE)</f>
        <v>Active</v>
      </c>
      <c r="J132" s="112" t="s">
        <v>2764</v>
      </c>
      <c r="K132" s="139">
        <f>IFERROR(VLOOKUP(J132,LISTS!G:H,2,FALSE),"0")</f>
        <v>7</v>
      </c>
      <c r="L132">
        <f t="shared" si="3"/>
        <v>7</v>
      </c>
      <c r="M132" s="112" t="s">
        <v>2764</v>
      </c>
      <c r="N132" s="140">
        <f>IFERROR(VLOOKUP(M132,LISTS!G:H,2,FALSE),"0")</f>
        <v>7</v>
      </c>
      <c r="O132">
        <f t="shared" si="4"/>
        <v>7</v>
      </c>
      <c r="P132" s="112" t="s">
        <v>2720</v>
      </c>
      <c r="Q132" s="126" t="s">
        <v>2733</v>
      </c>
      <c r="R132" s="112" t="s">
        <v>775</v>
      </c>
      <c r="S132" s="112" t="s">
        <v>2734</v>
      </c>
      <c r="T132" s="118" t="s">
        <v>775</v>
      </c>
      <c r="U132" s="112"/>
    </row>
    <row r="133" spans="1:21">
      <c r="A133" s="4" t="str">
        <f>VLOOKUP(C133,STYLES!$A$1:$R$2088,7,FALSE)</f>
        <v>Polos</v>
      </c>
      <c r="B133" t="str">
        <f>VLOOKUP(C133,STYLES!$1:$1048576,6,FALSE)</f>
        <v>Devon &amp; Jones</v>
      </c>
      <c r="C133" s="97" t="s">
        <v>583</v>
      </c>
      <c r="D133" s="13"/>
      <c r="E133" t="str">
        <f>VLOOKUP(C133,STYLES!$1:$1048576,12,FALSE)</f>
        <v>Pima Piqué Long-Sleeve Polo</v>
      </c>
      <c r="F133" s="111" t="s">
        <v>2750</v>
      </c>
      <c r="G133" s="111" t="s">
        <v>2751</v>
      </c>
      <c r="H133" s="113" t="str">
        <f>VLOOKUP(C133,STYLES!$1:$1048576,9,FALSE)</f>
        <v>Active</v>
      </c>
      <c r="I133" s="113" t="str">
        <f>VLOOKUP(C133,STYLES!$1:$1048576,10,FALSE)</f>
        <v>Active</v>
      </c>
      <c r="J133" s="112" t="s">
        <v>2764</v>
      </c>
      <c r="K133" s="139">
        <f>IFERROR(VLOOKUP(J133,LISTS!G:H,2,FALSE),"0")</f>
        <v>7</v>
      </c>
      <c r="L133">
        <f t="shared" si="3"/>
        <v>7</v>
      </c>
      <c r="M133" s="112" t="s">
        <v>2764</v>
      </c>
      <c r="N133" s="140">
        <f>IFERROR(VLOOKUP(M133,LISTS!G:H,2,FALSE),"0")</f>
        <v>7</v>
      </c>
      <c r="O133">
        <f t="shared" si="4"/>
        <v>7</v>
      </c>
      <c r="P133" s="112" t="s">
        <v>2720</v>
      </c>
      <c r="Q133" s="118" t="s">
        <v>2752</v>
      </c>
      <c r="R133" s="118" t="s">
        <v>775</v>
      </c>
      <c r="S133" s="112" t="s">
        <v>2753</v>
      </c>
      <c r="T133" s="118" t="s">
        <v>775</v>
      </c>
      <c r="U133" s="112"/>
    </row>
    <row r="134" spans="1:21">
      <c r="A134" s="4" t="str">
        <f>VLOOKUP(C134,STYLES!$A$1:$R$2088,7,FALSE)</f>
        <v>Polos</v>
      </c>
      <c r="B134" t="str">
        <f>VLOOKUP(C134,STYLES!$1:$1048576,6,FALSE)</f>
        <v>Devon &amp; Jones</v>
      </c>
      <c r="C134" s="97" t="s">
        <v>583</v>
      </c>
      <c r="D134" s="13"/>
      <c r="E134" t="str">
        <f>VLOOKUP(C134,STYLES!$1:$1048576,12,FALSE)</f>
        <v>Pima Piqué Long-Sleeve Polo</v>
      </c>
      <c r="F134" s="111" t="s">
        <v>2739</v>
      </c>
      <c r="G134" s="111" t="s">
        <v>2740</v>
      </c>
      <c r="H134" s="113" t="str">
        <f>VLOOKUP(C134,STYLES!$1:$1048576,9,FALSE)</f>
        <v>Active</v>
      </c>
      <c r="I134" s="113" t="str">
        <f>VLOOKUP(C134,STYLES!$1:$1048576,10,FALSE)</f>
        <v>Active</v>
      </c>
      <c r="J134" s="112" t="s">
        <v>2764</v>
      </c>
      <c r="K134" s="139">
        <f>IFERROR(VLOOKUP(J134,LISTS!G:H,2,FALSE),"0")</f>
        <v>7</v>
      </c>
      <c r="L134">
        <f t="shared" si="3"/>
        <v>7</v>
      </c>
      <c r="M134" s="112" t="s">
        <v>2764</v>
      </c>
      <c r="N134" s="140">
        <f>IFERROR(VLOOKUP(M134,LISTS!G:H,2,FALSE),"0")</f>
        <v>7</v>
      </c>
      <c r="O134">
        <f t="shared" si="4"/>
        <v>7</v>
      </c>
      <c r="P134" s="112" t="s">
        <v>2720</v>
      </c>
      <c r="Q134" s="118" t="s">
        <v>2741</v>
      </c>
      <c r="R134" s="118" t="s">
        <v>775</v>
      </c>
      <c r="S134" s="112" t="s">
        <v>2742</v>
      </c>
      <c r="T134" s="118" t="s">
        <v>775</v>
      </c>
      <c r="U134" s="112"/>
    </row>
    <row r="135" spans="1:21">
      <c r="A135" s="4" t="str">
        <f>VLOOKUP(C135,STYLES!$A$1:$R$2088,7,FALSE)</f>
        <v>Polos</v>
      </c>
      <c r="B135" t="str">
        <f>VLOOKUP(C135,STYLES!$1:$1048576,6,FALSE)</f>
        <v>Devon &amp; Jones</v>
      </c>
      <c r="C135" s="97" t="s">
        <v>583</v>
      </c>
      <c r="D135" s="13"/>
      <c r="E135" t="str">
        <f>VLOOKUP(C135,STYLES!$1:$1048576,12,FALSE)</f>
        <v>Pima Piqué Long-Sleeve Polo</v>
      </c>
      <c r="F135" s="111" t="s">
        <v>2754</v>
      </c>
      <c r="G135" s="111" t="s">
        <v>2755</v>
      </c>
      <c r="H135" s="113" t="str">
        <f>VLOOKUP(C135,STYLES!$1:$1048576,9,FALSE)</f>
        <v>Active</v>
      </c>
      <c r="I135" s="113" t="str">
        <f>VLOOKUP(C135,STYLES!$1:$1048576,10,FALSE)</f>
        <v>Active</v>
      </c>
      <c r="J135" s="112" t="s">
        <v>2764</v>
      </c>
      <c r="K135" s="139">
        <f>IFERROR(VLOOKUP(J135,LISTS!G:H,2,FALSE),"0")</f>
        <v>7</v>
      </c>
      <c r="L135">
        <f t="shared" si="3"/>
        <v>7</v>
      </c>
      <c r="M135" s="112" t="s">
        <v>2764</v>
      </c>
      <c r="N135" s="140">
        <f>IFERROR(VLOOKUP(M135,LISTS!G:H,2,FALSE),"0")</f>
        <v>7</v>
      </c>
      <c r="O135">
        <f t="shared" si="4"/>
        <v>7</v>
      </c>
      <c r="P135" s="112" t="s">
        <v>2720</v>
      </c>
      <c r="Q135" s="118" t="s">
        <v>2756</v>
      </c>
      <c r="R135" s="118" t="s">
        <v>775</v>
      </c>
      <c r="S135" s="112" t="s">
        <v>2757</v>
      </c>
      <c r="T135" s="118" t="s">
        <v>775</v>
      </c>
      <c r="U135" s="112"/>
    </row>
    <row r="136" spans="1:21">
      <c r="A136" s="4" t="str">
        <f>VLOOKUP(C136,STYLES!$A$1:$R$2088,7,FALSE)</f>
        <v>Polos</v>
      </c>
      <c r="B136" t="str">
        <f>VLOOKUP(C136,STYLES!$1:$1048576,6,FALSE)</f>
        <v>Devon &amp; Jones</v>
      </c>
      <c r="C136" s="97" t="s">
        <v>583</v>
      </c>
      <c r="D136" s="13"/>
      <c r="E136" t="str">
        <f>VLOOKUP(C136,STYLES!$1:$1048576,12,FALSE)</f>
        <v>Pima Piqué Long-Sleeve Polo</v>
      </c>
      <c r="F136" s="111" t="s">
        <v>2808</v>
      </c>
      <c r="G136" s="111" t="s">
        <v>2809</v>
      </c>
      <c r="H136" s="113" t="str">
        <f>VLOOKUP(C136,STYLES!$1:$1048576,9,FALSE)</f>
        <v>Active</v>
      </c>
      <c r="I136" s="113" t="str">
        <f>VLOOKUP(C136,STYLES!$1:$1048576,10,FALSE)</f>
        <v>Active</v>
      </c>
      <c r="J136" s="112" t="s">
        <v>2764</v>
      </c>
      <c r="K136" s="139">
        <f>IFERROR(VLOOKUP(J136,LISTS!G:H,2,FALSE),"0")</f>
        <v>7</v>
      </c>
      <c r="L136">
        <f t="shared" si="3"/>
        <v>7</v>
      </c>
      <c r="M136" s="112" t="s">
        <v>2764</v>
      </c>
      <c r="N136" s="140">
        <f>IFERROR(VLOOKUP(M136,LISTS!G:H,2,FALSE),"0")</f>
        <v>7</v>
      </c>
      <c r="O136">
        <f t="shared" si="4"/>
        <v>7</v>
      </c>
      <c r="P136" s="112" t="s">
        <v>2720</v>
      </c>
      <c r="Q136" s="118" t="s">
        <v>2810</v>
      </c>
      <c r="R136" s="112" t="s">
        <v>775</v>
      </c>
      <c r="S136" s="118" t="s">
        <v>2811</v>
      </c>
      <c r="T136" s="118" t="s">
        <v>775</v>
      </c>
      <c r="U136" s="112"/>
    </row>
    <row r="137" spans="1:21">
      <c r="A137" s="4" t="str">
        <f>VLOOKUP(C137,STYLES!$A$1:$R$2088,7,FALSE)</f>
        <v>Polos</v>
      </c>
      <c r="B137" t="str">
        <f>VLOOKUP(C137,STYLES!$1:$1048576,6,FALSE)</f>
        <v>Devon &amp; Jones</v>
      </c>
      <c r="C137" s="97" t="s">
        <v>583</v>
      </c>
      <c r="D137" s="13"/>
      <c r="E137" t="str">
        <f>VLOOKUP(C137,STYLES!$1:$1048576,12,FALSE)</f>
        <v>Pima Piqué Long-Sleeve Polo</v>
      </c>
      <c r="F137" s="111" t="s">
        <v>2812</v>
      </c>
      <c r="G137" s="111" t="s">
        <v>2813</v>
      </c>
      <c r="H137" s="113" t="str">
        <f>VLOOKUP(C137,STYLES!$1:$1048576,9,FALSE)</f>
        <v>Active</v>
      </c>
      <c r="I137" s="113" t="str">
        <f>VLOOKUP(C137,STYLES!$1:$1048576,10,FALSE)</f>
        <v>Active</v>
      </c>
      <c r="J137" s="112" t="s">
        <v>2764</v>
      </c>
      <c r="K137" s="139">
        <f>IFERROR(VLOOKUP(J137,LISTS!G:H,2,FALSE),"0")</f>
        <v>7</v>
      </c>
      <c r="L137">
        <f t="shared" si="3"/>
        <v>7</v>
      </c>
      <c r="M137" s="112" t="s">
        <v>2764</v>
      </c>
      <c r="N137" s="140">
        <f>IFERROR(VLOOKUP(M137,LISTS!G:H,2,FALSE),"0")</f>
        <v>7</v>
      </c>
      <c r="O137">
        <f t="shared" si="4"/>
        <v>7</v>
      </c>
      <c r="P137" s="112" t="s">
        <v>2720</v>
      </c>
      <c r="Q137" s="118" t="s">
        <v>2814</v>
      </c>
      <c r="R137" s="118" t="s">
        <v>775</v>
      </c>
      <c r="S137" s="118" t="s">
        <v>2815</v>
      </c>
      <c r="T137" s="118" t="s">
        <v>775</v>
      </c>
      <c r="U137" s="112"/>
    </row>
    <row r="138" spans="1:21">
      <c r="A138" s="4" t="str">
        <f>VLOOKUP(C138,STYLES!$A$1:$R$2088,7,FALSE)</f>
        <v>Polos</v>
      </c>
      <c r="B138" t="str">
        <f>VLOOKUP(C138,STYLES!$1:$1048576,6,FALSE)</f>
        <v>Devon &amp; Jones</v>
      </c>
      <c r="C138" s="98" t="s">
        <v>583</v>
      </c>
      <c r="D138" s="14"/>
      <c r="E138" t="str">
        <f>VLOOKUP(C138,STYLES!$1:$1048576,12,FALSE)</f>
        <v>Pima Piqué Long-Sleeve Polo</v>
      </c>
      <c r="F138" s="112" t="s">
        <v>2743</v>
      </c>
      <c r="G138" s="111" t="s">
        <v>2743</v>
      </c>
      <c r="H138" s="113" t="str">
        <f>VLOOKUP(C138,STYLES!$1:$1048576,9,FALSE)</f>
        <v>Active</v>
      </c>
      <c r="I138" s="113" t="str">
        <f>VLOOKUP(C138,STYLES!$1:$1048576,10,FALSE)</f>
        <v>Active</v>
      </c>
      <c r="J138" s="112" t="s">
        <v>2764</v>
      </c>
      <c r="K138" s="139">
        <f>IFERROR(VLOOKUP(J138,LISTS!G:H,2,FALSE),"0")</f>
        <v>7</v>
      </c>
      <c r="L138">
        <f t="shared" si="3"/>
        <v>7</v>
      </c>
      <c r="M138" s="112" t="s">
        <v>2764</v>
      </c>
      <c r="N138" s="140">
        <f>IFERROR(VLOOKUP(M138,LISTS!G:H,2,FALSE),"0")</f>
        <v>7</v>
      </c>
      <c r="O138">
        <f t="shared" si="4"/>
        <v>7</v>
      </c>
      <c r="P138" s="112" t="s">
        <v>2720</v>
      </c>
      <c r="Q138" s="118" t="s">
        <v>2744</v>
      </c>
      <c r="R138" s="118" t="s">
        <v>775</v>
      </c>
      <c r="S138" s="112" t="s">
        <v>775</v>
      </c>
      <c r="T138" s="112" t="s">
        <v>775</v>
      </c>
      <c r="U138" s="112"/>
    </row>
    <row r="139" spans="1:21">
      <c r="A139" s="4" t="str">
        <f>VLOOKUP(C139,STYLES!$A$1:$R$2088,7,FALSE)</f>
        <v>Polos</v>
      </c>
      <c r="B139" t="str">
        <f>VLOOKUP(C139,STYLES!$1:$1048576,6,FALSE)</f>
        <v>Devon &amp; Jones</v>
      </c>
      <c r="C139" s="98" t="s">
        <v>583</v>
      </c>
      <c r="D139" s="14"/>
      <c r="E139" t="str">
        <f>VLOOKUP(C139,STYLES!$1:$1048576,12,FALSE)</f>
        <v>Pima Piqué Long-Sleeve Polo</v>
      </c>
      <c r="F139" s="112" t="s">
        <v>2735</v>
      </c>
      <c r="G139" s="111" t="s">
        <v>2736</v>
      </c>
      <c r="H139" s="113" t="str">
        <f>VLOOKUP(C139,STYLES!$1:$1048576,9,FALSE)</f>
        <v>Active</v>
      </c>
      <c r="I139" s="113" t="str">
        <f>VLOOKUP(C139,STYLES!$1:$1048576,10,FALSE)</f>
        <v>Active</v>
      </c>
      <c r="J139" s="112" t="s">
        <v>2764</v>
      </c>
      <c r="K139" s="139">
        <f>IFERROR(VLOOKUP(J139,LISTS!G:H,2,FALSE),"0")</f>
        <v>7</v>
      </c>
      <c r="L139">
        <f t="shared" si="3"/>
        <v>7</v>
      </c>
      <c r="M139" s="112" t="s">
        <v>2764</v>
      </c>
      <c r="N139" s="140">
        <f>IFERROR(VLOOKUP(M139,LISTS!G:H,2,FALSE),"0")</f>
        <v>7</v>
      </c>
      <c r="O139">
        <f t="shared" si="4"/>
        <v>7</v>
      </c>
      <c r="P139" s="112" t="s">
        <v>2720</v>
      </c>
      <c r="Q139" s="118" t="s">
        <v>2737</v>
      </c>
      <c r="R139" s="118" t="s">
        <v>775</v>
      </c>
      <c r="S139" s="112" t="s">
        <v>2738</v>
      </c>
      <c r="T139" s="118" t="s">
        <v>775</v>
      </c>
      <c r="U139" s="112"/>
    </row>
    <row r="140" spans="1:21">
      <c r="A140" s="1" t="e">
        <f>VLOOKUP(C140,STYLES!$A$1:$R$2088,7,FALSE)</f>
        <v>#N/A</v>
      </c>
      <c r="B140" s="2"/>
      <c r="C140" s="98"/>
      <c r="D140" s="14"/>
      <c r="F140" s="112"/>
      <c r="G140" s="111"/>
      <c r="H140" s="112"/>
      <c r="I140" s="112"/>
      <c r="J140" s="112"/>
      <c r="K140" s="139"/>
      <c r="L140" s="60">
        <f>SUM(L129:L139)</f>
        <v>77</v>
      </c>
      <c r="M140" s="112"/>
      <c r="N140" s="140"/>
      <c r="O140" s="60">
        <f>SUM(O129:O139)</f>
        <v>77</v>
      </c>
      <c r="P140" s="112"/>
      <c r="Q140" s="112"/>
      <c r="R140" s="112"/>
      <c r="S140" s="118"/>
      <c r="T140" s="118"/>
      <c r="U140" s="112"/>
    </row>
    <row r="141" spans="1:21">
      <c r="A141" s="4" t="str">
        <f>VLOOKUP(C141,STYLES!$A$1:$R$2088,7,FALSE)</f>
        <v>Polos</v>
      </c>
      <c r="B141" t="str">
        <f>VLOOKUP(C141,STYLES!$1:$1048576,6,FALSE)</f>
        <v>Devon &amp; Jones</v>
      </c>
      <c r="C141" s="97" t="s">
        <v>586</v>
      </c>
      <c r="D141" s="13"/>
      <c r="E141" t="str">
        <f>VLOOKUP(C141,STYLES!$1:$1048576,12,FALSE)</f>
        <v>Pima Piqué Long-Sleeve Polo</v>
      </c>
      <c r="F141" s="111" t="s">
        <v>2718</v>
      </c>
      <c r="G141" s="111" t="s">
        <v>2718</v>
      </c>
      <c r="H141" s="113" t="str">
        <f>VLOOKUP(C141,STYLES!$1:$1048576,9,FALSE)</f>
        <v>Active</v>
      </c>
      <c r="I141" s="113" t="str">
        <f>VLOOKUP(C141,STYLES!$1:$1048576,10,FALSE)</f>
        <v>Active</v>
      </c>
      <c r="J141" s="112" t="s">
        <v>2824</v>
      </c>
      <c r="K141" s="139">
        <f>IFERROR(VLOOKUP(J141,LISTS!G:H,2,FALSE),"0")</f>
        <v>5</v>
      </c>
      <c r="L141">
        <f t="shared" si="3"/>
        <v>5</v>
      </c>
      <c r="M141" s="112" t="s">
        <v>2824</v>
      </c>
      <c r="N141" s="140">
        <f>IFERROR(VLOOKUP(M141,LISTS!G:H,2,FALSE),"0")</f>
        <v>5</v>
      </c>
      <c r="O141">
        <f t="shared" si="4"/>
        <v>5</v>
      </c>
      <c r="P141" s="112" t="s">
        <v>2720</v>
      </c>
      <c r="Q141" s="101" t="s">
        <v>2721</v>
      </c>
      <c r="R141" s="112" t="s">
        <v>775</v>
      </c>
      <c r="S141" s="112" t="s">
        <v>2722</v>
      </c>
      <c r="T141" s="118" t="s">
        <v>775</v>
      </c>
      <c r="U141" s="112"/>
    </row>
    <row r="142" spans="1:21">
      <c r="A142" s="4" t="str">
        <f>VLOOKUP(C142,STYLES!$A$1:$R$2088,7,FALSE)</f>
        <v>Polos</v>
      </c>
      <c r="B142" t="str">
        <f>VLOOKUP(C142,STYLES!$1:$1048576,6,FALSE)</f>
        <v>Devon &amp; Jones</v>
      </c>
      <c r="C142" s="97" t="s">
        <v>586</v>
      </c>
      <c r="D142" s="13"/>
      <c r="E142" t="str">
        <f>VLOOKUP(C142,STYLES!$1:$1048576,12,FALSE)</f>
        <v>Pima Piqué Long-Sleeve Polo</v>
      </c>
      <c r="F142" s="111" t="s">
        <v>2793</v>
      </c>
      <c r="G142" s="111" t="s">
        <v>2724</v>
      </c>
      <c r="H142" s="113" t="str">
        <f>VLOOKUP(C142,STYLES!$1:$1048576,9,FALSE)</f>
        <v>Active</v>
      </c>
      <c r="I142" s="113" t="str">
        <f>VLOOKUP(C142,STYLES!$1:$1048576,10,FALSE)</f>
        <v>Active</v>
      </c>
      <c r="J142" s="112" t="s">
        <v>2824</v>
      </c>
      <c r="K142" s="139">
        <f>IFERROR(VLOOKUP(J142,LISTS!G:H,2,FALSE),"0")</f>
        <v>5</v>
      </c>
      <c r="L142">
        <f t="shared" si="3"/>
        <v>5</v>
      </c>
      <c r="M142" s="112" t="s">
        <v>2824</v>
      </c>
      <c r="N142" s="140">
        <f>IFERROR(VLOOKUP(M142,LISTS!G:H,2,FALSE),"0")</f>
        <v>5</v>
      </c>
      <c r="O142">
        <f t="shared" si="4"/>
        <v>5</v>
      </c>
      <c r="P142" s="112" t="s">
        <v>2720</v>
      </c>
      <c r="Q142" s="118" t="s">
        <v>2794</v>
      </c>
      <c r="R142" s="118" t="s">
        <v>775</v>
      </c>
      <c r="S142" s="118" t="s">
        <v>2795</v>
      </c>
      <c r="T142" s="118" t="s">
        <v>775</v>
      </c>
      <c r="U142" s="112"/>
    </row>
    <row r="143" spans="1:21">
      <c r="A143" s="4" t="str">
        <f>VLOOKUP(C143,STYLES!$A$1:$R$2088,7,FALSE)</f>
        <v>Polos</v>
      </c>
      <c r="B143" t="str">
        <f>VLOOKUP(C143,STYLES!$1:$1048576,6,FALSE)</f>
        <v>Devon &amp; Jones</v>
      </c>
      <c r="C143" s="97" t="s">
        <v>586</v>
      </c>
      <c r="D143" s="13"/>
      <c r="E143" t="str">
        <f>VLOOKUP(C143,STYLES!$1:$1048576,12,FALSE)</f>
        <v>Pima Piqué Long-Sleeve Polo</v>
      </c>
      <c r="F143" s="111" t="s">
        <v>2727</v>
      </c>
      <c r="G143" s="111" t="s">
        <v>2728</v>
      </c>
      <c r="H143" s="113" t="str">
        <f>VLOOKUP(C143,STYLES!$1:$1048576,9,FALSE)</f>
        <v>Active</v>
      </c>
      <c r="I143" s="113" t="str">
        <f>VLOOKUP(C143,STYLES!$1:$1048576,10,FALSE)</f>
        <v>Active</v>
      </c>
      <c r="J143" s="112" t="s">
        <v>2824</v>
      </c>
      <c r="K143" s="139">
        <f>IFERROR(VLOOKUP(J143,LISTS!G:H,2,FALSE),"0")</f>
        <v>5</v>
      </c>
      <c r="L143">
        <f t="shared" ref="L143:L206" si="5">IF(OR(H143="ACTIVE",H143="NEW",H143="DNR",H143="Pre-Closeout"),K143,"")</f>
        <v>5</v>
      </c>
      <c r="M143" s="112" t="s">
        <v>2824</v>
      </c>
      <c r="N143" s="140">
        <f>IFERROR(VLOOKUP(M143,LISTS!G:H,2,FALSE),"0")</f>
        <v>5</v>
      </c>
      <c r="O143">
        <f t="shared" ref="O143:O206" si="6">IF(OR(I143="ACTIVE",I143="NEW",I143="DNR",I143="Pre-Closeout"),N143,"")</f>
        <v>5</v>
      </c>
      <c r="P143" s="112" t="s">
        <v>2720</v>
      </c>
      <c r="Q143" s="101" t="s">
        <v>2729</v>
      </c>
      <c r="R143" s="101" t="s">
        <v>775</v>
      </c>
      <c r="S143" s="112" t="s">
        <v>2730</v>
      </c>
      <c r="T143" s="112" t="s">
        <v>775</v>
      </c>
      <c r="U143" s="112"/>
    </row>
    <row r="144" spans="1:21">
      <c r="A144" s="4" t="str">
        <f>VLOOKUP(C144,STYLES!$A$1:$R$2088,7,FALSE)</f>
        <v>Polos</v>
      </c>
      <c r="B144" t="str">
        <f>VLOOKUP(C144,STYLES!$1:$1048576,6,FALSE)</f>
        <v>Devon &amp; Jones</v>
      </c>
      <c r="C144" s="97" t="s">
        <v>586</v>
      </c>
      <c r="D144" s="13"/>
      <c r="E144" t="str">
        <f>VLOOKUP(C144,STYLES!$1:$1048576,12,FALSE)</f>
        <v>Pima Piqué Long-Sleeve Polo</v>
      </c>
      <c r="F144" s="111" t="s">
        <v>2731</v>
      </c>
      <c r="G144" s="111" t="s">
        <v>2732</v>
      </c>
      <c r="H144" s="113" t="str">
        <f>VLOOKUP(C144,STYLES!$1:$1048576,9,FALSE)</f>
        <v>Active</v>
      </c>
      <c r="I144" s="113" t="str">
        <f>VLOOKUP(C144,STYLES!$1:$1048576,10,FALSE)</f>
        <v>Active</v>
      </c>
      <c r="J144" s="112" t="s">
        <v>2824</v>
      </c>
      <c r="K144" s="139">
        <f>IFERROR(VLOOKUP(J144,LISTS!G:H,2,FALSE),"0")</f>
        <v>5</v>
      </c>
      <c r="L144">
        <f t="shared" si="5"/>
        <v>5</v>
      </c>
      <c r="M144" s="112" t="s">
        <v>2824</v>
      </c>
      <c r="N144" s="140">
        <f>IFERROR(VLOOKUP(M144,LISTS!G:H,2,FALSE),"0")</f>
        <v>5</v>
      </c>
      <c r="O144">
        <f t="shared" si="6"/>
        <v>5</v>
      </c>
      <c r="P144" s="112" t="s">
        <v>2720</v>
      </c>
      <c r="Q144" s="126" t="s">
        <v>2733</v>
      </c>
      <c r="R144" s="112" t="s">
        <v>775</v>
      </c>
      <c r="S144" s="112" t="s">
        <v>2734</v>
      </c>
      <c r="T144" s="118" t="s">
        <v>775</v>
      </c>
      <c r="U144" s="112"/>
    </row>
    <row r="145" spans="1:21">
      <c r="A145" s="4" t="str">
        <f>VLOOKUP(C145,STYLES!$A$1:$R$2088,7,FALSE)</f>
        <v>Polos</v>
      </c>
      <c r="B145" t="str">
        <f>VLOOKUP(C145,STYLES!$1:$1048576,6,FALSE)</f>
        <v>Devon &amp; Jones</v>
      </c>
      <c r="C145" s="97" t="s">
        <v>586</v>
      </c>
      <c r="D145" s="13"/>
      <c r="E145" t="str">
        <f>VLOOKUP(C145,STYLES!$1:$1048576,12,FALSE)</f>
        <v>Pima Piqué Long-Sleeve Polo</v>
      </c>
      <c r="F145" s="111" t="s">
        <v>2750</v>
      </c>
      <c r="G145" s="111" t="s">
        <v>2751</v>
      </c>
      <c r="H145" s="113" t="str">
        <f>VLOOKUP(C145,STYLES!$1:$1048576,9,FALSE)</f>
        <v>Active</v>
      </c>
      <c r="I145" s="113" t="str">
        <f>VLOOKUP(C145,STYLES!$1:$1048576,10,FALSE)</f>
        <v>Active</v>
      </c>
      <c r="J145" s="112" t="s">
        <v>2824</v>
      </c>
      <c r="K145" s="139">
        <f>IFERROR(VLOOKUP(J145,LISTS!G:H,2,FALSE),"0")</f>
        <v>5</v>
      </c>
      <c r="L145">
        <f t="shared" si="5"/>
        <v>5</v>
      </c>
      <c r="M145" s="112" t="s">
        <v>2824</v>
      </c>
      <c r="N145" s="140">
        <f>IFERROR(VLOOKUP(M145,LISTS!G:H,2,FALSE),"0")</f>
        <v>5</v>
      </c>
      <c r="O145">
        <f t="shared" si="6"/>
        <v>5</v>
      </c>
      <c r="P145" s="112" t="s">
        <v>2720</v>
      </c>
      <c r="Q145" s="118" t="s">
        <v>2752</v>
      </c>
      <c r="R145" s="118" t="s">
        <v>775</v>
      </c>
      <c r="S145" s="112" t="s">
        <v>2753</v>
      </c>
      <c r="T145" s="118" t="s">
        <v>775</v>
      </c>
      <c r="U145" s="112"/>
    </row>
    <row r="146" spans="1:21">
      <c r="A146" s="4" t="str">
        <f>VLOOKUP(C146,STYLES!$A$1:$R$2088,7,FALSE)</f>
        <v>Polos</v>
      </c>
      <c r="B146" t="str">
        <f>VLOOKUP(C146,STYLES!$1:$1048576,6,FALSE)</f>
        <v>Devon &amp; Jones</v>
      </c>
      <c r="C146" s="97" t="s">
        <v>586</v>
      </c>
      <c r="D146" s="13"/>
      <c r="E146" t="str">
        <f>VLOOKUP(C146,STYLES!$1:$1048576,12,FALSE)</f>
        <v>Pima Piqué Long-Sleeve Polo</v>
      </c>
      <c r="F146" s="111" t="s">
        <v>2739</v>
      </c>
      <c r="G146" s="111" t="s">
        <v>2740</v>
      </c>
      <c r="H146" s="113" t="str">
        <f>VLOOKUP(C146,STYLES!$1:$1048576,9,FALSE)</f>
        <v>Active</v>
      </c>
      <c r="I146" s="113" t="str">
        <f>VLOOKUP(C146,STYLES!$1:$1048576,10,FALSE)</f>
        <v>Active</v>
      </c>
      <c r="J146" s="112" t="s">
        <v>2824</v>
      </c>
      <c r="K146" s="139">
        <f>IFERROR(VLOOKUP(J146,LISTS!G:H,2,FALSE),"0")</f>
        <v>5</v>
      </c>
      <c r="L146">
        <f t="shared" si="5"/>
        <v>5</v>
      </c>
      <c r="M146" s="112" t="s">
        <v>2824</v>
      </c>
      <c r="N146" s="140">
        <f>IFERROR(VLOOKUP(M146,LISTS!G:H,2,FALSE),"0")</f>
        <v>5</v>
      </c>
      <c r="O146">
        <f t="shared" si="6"/>
        <v>5</v>
      </c>
      <c r="P146" s="112" t="s">
        <v>2720</v>
      </c>
      <c r="Q146" s="118" t="s">
        <v>2741</v>
      </c>
      <c r="R146" s="118" t="s">
        <v>775</v>
      </c>
      <c r="S146" s="112" t="s">
        <v>2742</v>
      </c>
      <c r="T146" s="118" t="s">
        <v>775</v>
      </c>
      <c r="U146" s="112"/>
    </row>
    <row r="147" spans="1:21">
      <c r="A147" s="4" t="str">
        <f>VLOOKUP(C147,STYLES!$A$1:$R$2088,7,FALSE)</f>
        <v>Polos</v>
      </c>
      <c r="B147" t="str">
        <f>VLOOKUP(C147,STYLES!$1:$1048576,6,FALSE)</f>
        <v>Devon &amp; Jones</v>
      </c>
      <c r="C147" s="97" t="s">
        <v>586</v>
      </c>
      <c r="D147" s="13"/>
      <c r="E147" t="str">
        <f>VLOOKUP(C147,STYLES!$1:$1048576,12,FALSE)</f>
        <v>Pima Piqué Long-Sleeve Polo</v>
      </c>
      <c r="F147" s="111" t="s">
        <v>2800</v>
      </c>
      <c r="G147" s="111" t="s">
        <v>2801</v>
      </c>
      <c r="H147" s="113" t="str">
        <f>VLOOKUP(C147,STYLES!$1:$1048576,9,FALSE)</f>
        <v>Active</v>
      </c>
      <c r="I147" s="113" t="str">
        <f>VLOOKUP(C147,STYLES!$1:$1048576,10,FALSE)</f>
        <v>Active</v>
      </c>
      <c r="J147" s="112" t="s">
        <v>2824</v>
      </c>
      <c r="K147" s="139">
        <f>IFERROR(VLOOKUP(J147,LISTS!G:H,2,FALSE),"0")</f>
        <v>5</v>
      </c>
      <c r="L147">
        <f t="shared" si="5"/>
        <v>5</v>
      </c>
      <c r="M147" s="112" t="s">
        <v>2824</v>
      </c>
      <c r="N147" s="140">
        <f>IFERROR(VLOOKUP(M147,LISTS!G:H,2,FALSE),"0")</f>
        <v>5</v>
      </c>
      <c r="O147">
        <f t="shared" si="6"/>
        <v>5</v>
      </c>
      <c r="P147" s="112" t="s">
        <v>2720</v>
      </c>
      <c r="Q147" s="118" t="s">
        <v>2802</v>
      </c>
      <c r="R147" s="118" t="s">
        <v>775</v>
      </c>
      <c r="S147" s="118" t="s">
        <v>2803</v>
      </c>
      <c r="T147" s="118" t="s">
        <v>775</v>
      </c>
      <c r="U147" s="112"/>
    </row>
    <row r="148" spans="1:21">
      <c r="A148" s="4" t="str">
        <f>VLOOKUP(C148,STYLES!$A$1:$R$2088,7,FALSE)</f>
        <v>Polos</v>
      </c>
      <c r="B148" t="str">
        <f>VLOOKUP(C148,STYLES!$1:$1048576,6,FALSE)</f>
        <v>Devon &amp; Jones</v>
      </c>
      <c r="C148" s="97" t="s">
        <v>586</v>
      </c>
      <c r="D148" s="13"/>
      <c r="E148" t="str">
        <f>VLOOKUP(C148,STYLES!$1:$1048576,12,FALSE)</f>
        <v>Pima Piqué Long-Sleeve Polo</v>
      </c>
      <c r="F148" s="111" t="s">
        <v>2754</v>
      </c>
      <c r="G148" s="111" t="s">
        <v>2755</v>
      </c>
      <c r="H148" s="113" t="str">
        <f>VLOOKUP(C148,STYLES!$1:$1048576,9,FALSE)</f>
        <v>Active</v>
      </c>
      <c r="I148" s="113" t="str">
        <f>VLOOKUP(C148,STYLES!$1:$1048576,10,FALSE)</f>
        <v>Active</v>
      </c>
      <c r="J148" s="112" t="s">
        <v>2824</v>
      </c>
      <c r="K148" s="139">
        <f>IFERROR(VLOOKUP(J148,LISTS!G:H,2,FALSE),"0")</f>
        <v>5</v>
      </c>
      <c r="L148">
        <f t="shared" si="5"/>
        <v>5</v>
      </c>
      <c r="M148" s="112" t="s">
        <v>2824</v>
      </c>
      <c r="N148" s="140">
        <f>IFERROR(VLOOKUP(M148,LISTS!G:H,2,FALSE),"0")</f>
        <v>5</v>
      </c>
      <c r="O148">
        <f t="shared" si="6"/>
        <v>5</v>
      </c>
      <c r="P148" s="112" t="s">
        <v>2720</v>
      </c>
      <c r="Q148" s="118" t="s">
        <v>2756</v>
      </c>
      <c r="R148" s="118" t="s">
        <v>775</v>
      </c>
      <c r="S148" s="112" t="s">
        <v>2757</v>
      </c>
      <c r="T148" s="118" t="s">
        <v>775</v>
      </c>
      <c r="U148" s="112"/>
    </row>
    <row r="149" spans="1:21">
      <c r="A149" s="4" t="str">
        <f>VLOOKUP(C149,STYLES!$A$1:$R$2088,7,FALSE)</f>
        <v>Polos</v>
      </c>
      <c r="B149" t="str">
        <f>VLOOKUP(C149,STYLES!$1:$1048576,6,FALSE)</f>
        <v>Devon &amp; Jones</v>
      </c>
      <c r="C149" s="97" t="s">
        <v>586</v>
      </c>
      <c r="D149" s="13"/>
      <c r="E149" t="str">
        <f>VLOOKUP(C149,STYLES!$1:$1048576,12,FALSE)</f>
        <v>Pima Piqué Long-Sleeve Polo</v>
      </c>
      <c r="F149" s="111" t="s">
        <v>2808</v>
      </c>
      <c r="G149" s="111" t="s">
        <v>2809</v>
      </c>
      <c r="H149" s="113" t="str">
        <f>VLOOKUP(C149,STYLES!$1:$1048576,9,FALSE)</f>
        <v>Active</v>
      </c>
      <c r="I149" s="113" t="str">
        <f>VLOOKUP(C149,STYLES!$1:$1048576,10,FALSE)</f>
        <v>Active</v>
      </c>
      <c r="J149" s="112" t="s">
        <v>2824</v>
      </c>
      <c r="K149" s="139">
        <f>IFERROR(VLOOKUP(J149,LISTS!G:H,2,FALSE),"0")</f>
        <v>5</v>
      </c>
      <c r="L149">
        <f t="shared" si="5"/>
        <v>5</v>
      </c>
      <c r="M149" s="112" t="s">
        <v>2824</v>
      </c>
      <c r="N149" s="140">
        <f>IFERROR(VLOOKUP(M149,LISTS!G:H,2,FALSE),"0")</f>
        <v>5</v>
      </c>
      <c r="O149">
        <f t="shared" si="6"/>
        <v>5</v>
      </c>
      <c r="P149" s="112" t="s">
        <v>2720</v>
      </c>
      <c r="Q149" s="118" t="s">
        <v>2810</v>
      </c>
      <c r="R149" s="112" t="s">
        <v>775</v>
      </c>
      <c r="S149" s="118" t="s">
        <v>2811</v>
      </c>
      <c r="T149" s="118" t="s">
        <v>775</v>
      </c>
      <c r="U149" s="112"/>
    </row>
    <row r="150" spans="1:21">
      <c r="A150" s="4" t="str">
        <f>VLOOKUP(C150,STYLES!$A$1:$R$2088,7,FALSE)</f>
        <v>Polos</v>
      </c>
      <c r="B150" t="str">
        <f>VLOOKUP(C150,STYLES!$1:$1048576,6,FALSE)</f>
        <v>Devon &amp; Jones</v>
      </c>
      <c r="C150" s="97" t="s">
        <v>586</v>
      </c>
      <c r="D150" s="13"/>
      <c r="E150" t="str">
        <f>VLOOKUP(C150,STYLES!$1:$1048576,12,FALSE)</f>
        <v>Pima Piqué Long-Sleeve Polo</v>
      </c>
      <c r="F150" s="111" t="s">
        <v>2812</v>
      </c>
      <c r="G150" s="111" t="s">
        <v>2813</v>
      </c>
      <c r="H150" s="113" t="str">
        <f>VLOOKUP(C150,STYLES!$1:$1048576,9,FALSE)</f>
        <v>Active</v>
      </c>
      <c r="I150" s="113" t="str">
        <f>VLOOKUP(C150,STYLES!$1:$1048576,10,FALSE)</f>
        <v>Active</v>
      </c>
      <c r="J150" s="112" t="s">
        <v>2824</v>
      </c>
      <c r="K150" s="139">
        <f>IFERROR(VLOOKUP(J150,LISTS!G:H,2,FALSE),"0")</f>
        <v>5</v>
      </c>
      <c r="L150">
        <f t="shared" si="5"/>
        <v>5</v>
      </c>
      <c r="M150" s="112" t="s">
        <v>2824</v>
      </c>
      <c r="N150" s="140">
        <f>IFERROR(VLOOKUP(M150,LISTS!G:H,2,FALSE),"0")</f>
        <v>5</v>
      </c>
      <c r="O150">
        <f t="shared" si="6"/>
        <v>5</v>
      </c>
      <c r="P150" s="112" t="s">
        <v>2720</v>
      </c>
      <c r="Q150" s="118" t="s">
        <v>2814</v>
      </c>
      <c r="R150" s="118" t="s">
        <v>775</v>
      </c>
      <c r="S150" s="118" t="s">
        <v>2815</v>
      </c>
      <c r="T150" s="118" t="s">
        <v>775</v>
      </c>
      <c r="U150" s="112"/>
    </row>
    <row r="151" spans="1:21">
      <c r="A151" s="4" t="str">
        <f>VLOOKUP(C151,STYLES!$A$1:$R$2088,7,FALSE)</f>
        <v>Polos</v>
      </c>
      <c r="B151" t="str">
        <f>VLOOKUP(C151,STYLES!$1:$1048576,6,FALSE)</f>
        <v>Devon &amp; Jones</v>
      </c>
      <c r="C151" s="98" t="s">
        <v>586</v>
      </c>
      <c r="D151" s="14"/>
      <c r="E151" t="str">
        <f>VLOOKUP(C151,STYLES!$1:$1048576,12,FALSE)</f>
        <v>Pima Piqué Long-Sleeve Polo</v>
      </c>
      <c r="F151" s="112" t="s">
        <v>2743</v>
      </c>
      <c r="G151" s="111" t="s">
        <v>2743</v>
      </c>
      <c r="H151" s="113" t="str">
        <f>VLOOKUP(C151,STYLES!$1:$1048576,9,FALSE)</f>
        <v>Active</v>
      </c>
      <c r="I151" s="113" t="str">
        <f>VLOOKUP(C151,STYLES!$1:$1048576,10,FALSE)</f>
        <v>Active</v>
      </c>
      <c r="J151" s="112" t="s">
        <v>2824</v>
      </c>
      <c r="K151" s="139">
        <f>IFERROR(VLOOKUP(J151,LISTS!G:H,2,FALSE),"0")</f>
        <v>5</v>
      </c>
      <c r="L151">
        <f t="shared" si="5"/>
        <v>5</v>
      </c>
      <c r="M151" s="112" t="s">
        <v>2824</v>
      </c>
      <c r="N151" s="140">
        <f>IFERROR(VLOOKUP(M151,LISTS!G:H,2,FALSE),"0")</f>
        <v>5</v>
      </c>
      <c r="O151">
        <f t="shared" si="6"/>
        <v>5</v>
      </c>
      <c r="P151" s="112" t="s">
        <v>2720</v>
      </c>
      <c r="Q151" s="118" t="s">
        <v>2744</v>
      </c>
      <c r="R151" s="118" t="s">
        <v>775</v>
      </c>
      <c r="S151" s="112" t="s">
        <v>775</v>
      </c>
      <c r="T151" s="112" t="s">
        <v>775</v>
      </c>
      <c r="U151" s="112"/>
    </row>
    <row r="152" spans="1:21">
      <c r="A152" s="4" t="str">
        <f>VLOOKUP(C152,STYLES!$A$1:$R$2088,7,FALSE)</f>
        <v>Polos</v>
      </c>
      <c r="B152" t="str">
        <f>VLOOKUP(C152,STYLES!$1:$1048576,6,FALSE)</f>
        <v>Devon &amp; Jones</v>
      </c>
      <c r="C152" s="98" t="s">
        <v>586</v>
      </c>
      <c r="D152" s="14"/>
      <c r="E152" t="str">
        <f>VLOOKUP(C152,STYLES!$1:$1048576,12,FALSE)</f>
        <v>Pima Piqué Long-Sleeve Polo</v>
      </c>
      <c r="F152" s="112" t="s">
        <v>2735</v>
      </c>
      <c r="G152" s="111" t="s">
        <v>2736</v>
      </c>
      <c r="H152" s="113" t="str">
        <f>VLOOKUP(C152,STYLES!$1:$1048576,9,FALSE)</f>
        <v>Active</v>
      </c>
      <c r="I152" s="113" t="str">
        <f>VLOOKUP(C152,STYLES!$1:$1048576,10,FALSE)</f>
        <v>Active</v>
      </c>
      <c r="J152" s="112" t="s">
        <v>2824</v>
      </c>
      <c r="K152" s="139">
        <f>IFERROR(VLOOKUP(J152,LISTS!G:H,2,FALSE),"0")</f>
        <v>5</v>
      </c>
      <c r="L152">
        <f t="shared" si="5"/>
        <v>5</v>
      </c>
      <c r="M152" s="112" t="s">
        <v>2824</v>
      </c>
      <c r="N152" s="140">
        <f>IFERROR(VLOOKUP(M152,LISTS!G:H,2,FALSE),"0")</f>
        <v>5</v>
      </c>
      <c r="O152">
        <f t="shared" si="6"/>
        <v>5</v>
      </c>
      <c r="P152" s="112" t="s">
        <v>2720</v>
      </c>
      <c r="Q152" s="118" t="s">
        <v>2737</v>
      </c>
      <c r="R152" s="118" t="s">
        <v>775</v>
      </c>
      <c r="S152" s="112" t="s">
        <v>2738</v>
      </c>
      <c r="T152" s="118" t="s">
        <v>775</v>
      </c>
      <c r="U152" s="112"/>
    </row>
    <row r="153" spans="1:21">
      <c r="A153" s="1"/>
      <c r="B153" s="2"/>
      <c r="C153" s="98"/>
      <c r="D153" s="14"/>
      <c r="F153" s="112"/>
      <c r="G153" s="111"/>
      <c r="H153" s="112"/>
      <c r="I153" s="112"/>
      <c r="J153" s="112"/>
      <c r="K153" s="139"/>
      <c r="L153" s="60">
        <f>SUM(L141:L152)</f>
        <v>60</v>
      </c>
      <c r="M153" s="112"/>
      <c r="N153" s="140"/>
      <c r="O153" s="60">
        <f>SUM(O141:O152)</f>
        <v>60</v>
      </c>
      <c r="P153" s="112"/>
      <c r="Q153" s="112"/>
      <c r="R153" s="112"/>
      <c r="S153" s="118"/>
      <c r="T153" s="118"/>
      <c r="U153" s="112"/>
    </row>
    <row r="154" spans="1:21">
      <c r="A154" s="4" t="str">
        <f>VLOOKUP(C154,STYLES!$A$1:$R$2088,7,FALSE)</f>
        <v>Polos</v>
      </c>
      <c r="B154" t="str">
        <f>VLOOKUP(C154,STYLES!$1:$1048576,6,FALSE)</f>
        <v>Devon &amp; Jones</v>
      </c>
      <c r="C154" s="97" t="s">
        <v>588</v>
      </c>
      <c r="D154" s="13"/>
      <c r="E154" t="str">
        <f>VLOOKUP(C154,STYLES!$1:$1048576,12,FALSE)</f>
        <v>Pima Piqué Short-Sleeve Polo</v>
      </c>
      <c r="F154" s="111" t="s">
        <v>2718</v>
      </c>
      <c r="G154" s="111" t="s">
        <v>2718</v>
      </c>
      <c r="H154" s="113" t="str">
        <f>VLOOKUP(C154,STYLES!$1:$1048576,9,FALSE)</f>
        <v>Active</v>
      </c>
      <c r="I154" s="113" t="str">
        <f>VLOOKUP(C154,STYLES!$1:$1048576,10,FALSE)</f>
        <v>Not Available</v>
      </c>
      <c r="J154" s="112" t="s">
        <v>2768</v>
      </c>
      <c r="K154" s="139">
        <f>IFERROR(VLOOKUP(J154,LISTS!G:H,2,FALSE),"0")</f>
        <v>6</v>
      </c>
      <c r="L154">
        <f t="shared" si="5"/>
        <v>6</v>
      </c>
      <c r="M154" s="112" t="s">
        <v>775</v>
      </c>
      <c r="N154" s="140" t="str">
        <f>IFERROR(VLOOKUP(M154,LISTS!G:H,2,FALSE),"0")</f>
        <v>0</v>
      </c>
      <c r="O154" t="str">
        <f t="shared" si="6"/>
        <v/>
      </c>
      <c r="P154" s="112" t="s">
        <v>2720</v>
      </c>
      <c r="Q154" s="101" t="s">
        <v>2721</v>
      </c>
      <c r="R154" s="112" t="s">
        <v>775</v>
      </c>
      <c r="S154" s="112" t="s">
        <v>2722</v>
      </c>
      <c r="T154" s="118" t="s">
        <v>775</v>
      </c>
      <c r="U154" s="112"/>
    </row>
    <row r="155" spans="1:21">
      <c r="A155" s="4" t="str">
        <f>VLOOKUP(C155,STYLES!$A$1:$R$2088,7,FALSE)</f>
        <v>Polos</v>
      </c>
      <c r="B155" t="str">
        <f>VLOOKUP(C155,STYLES!$1:$1048576,6,FALSE)</f>
        <v>Devon &amp; Jones</v>
      </c>
      <c r="C155" s="97" t="s">
        <v>588</v>
      </c>
      <c r="D155" s="13"/>
      <c r="E155" t="str">
        <f>VLOOKUP(C155,STYLES!$1:$1048576,12,FALSE)</f>
        <v>Pima Piqué Short-Sleeve Polo</v>
      </c>
      <c r="F155" s="111" t="s">
        <v>2746</v>
      </c>
      <c r="G155" s="111" t="s">
        <v>2747</v>
      </c>
      <c r="H155" s="113" t="str">
        <f>VLOOKUP(C155,STYLES!$1:$1048576,9,FALSE)</f>
        <v>Active</v>
      </c>
      <c r="I155" s="113" t="str">
        <f>VLOOKUP(C155,STYLES!$1:$1048576,10,FALSE)</f>
        <v>Not Available</v>
      </c>
      <c r="J155" s="112" t="s">
        <v>2768</v>
      </c>
      <c r="K155" s="139">
        <f>IFERROR(VLOOKUP(J155,LISTS!G:H,2,FALSE),"0")</f>
        <v>6</v>
      </c>
      <c r="L155">
        <f t="shared" si="5"/>
        <v>6</v>
      </c>
      <c r="M155" s="112" t="s">
        <v>775</v>
      </c>
      <c r="N155" s="140" t="str">
        <f>IFERROR(VLOOKUP(M155,LISTS!G:H,2,FALSE),"0")</f>
        <v>0</v>
      </c>
      <c r="O155" t="str">
        <f t="shared" si="6"/>
        <v/>
      </c>
      <c r="P155" s="112" t="s">
        <v>2720</v>
      </c>
      <c r="Q155" s="118" t="s">
        <v>2748</v>
      </c>
      <c r="R155" s="112" t="s">
        <v>775</v>
      </c>
      <c r="S155" s="112" t="s">
        <v>2749</v>
      </c>
      <c r="T155" s="118" t="s">
        <v>775</v>
      </c>
      <c r="U155" s="112"/>
    </row>
    <row r="156" spans="1:21">
      <c r="A156" s="4" t="str">
        <f>VLOOKUP(C156,STYLES!$A$1:$R$2088,7,FALSE)</f>
        <v>Polos</v>
      </c>
      <c r="B156" t="str">
        <f>VLOOKUP(C156,STYLES!$1:$1048576,6,FALSE)</f>
        <v>Devon &amp; Jones</v>
      </c>
      <c r="C156" s="97" t="s">
        <v>588</v>
      </c>
      <c r="D156" s="13"/>
      <c r="E156" t="str">
        <f>VLOOKUP(C156,STYLES!$1:$1048576,12,FALSE)</f>
        <v>Pima Piqué Short-Sleeve Polo</v>
      </c>
      <c r="F156" s="111" t="s">
        <v>2750</v>
      </c>
      <c r="G156" s="111" t="s">
        <v>2751</v>
      </c>
      <c r="H156" s="113" t="str">
        <f>VLOOKUP(C156,STYLES!$1:$1048576,9,FALSE)</f>
        <v>Active</v>
      </c>
      <c r="I156" s="113" t="str">
        <f>VLOOKUP(C156,STYLES!$1:$1048576,10,FALSE)</f>
        <v>Not Available</v>
      </c>
      <c r="J156" s="112" t="s">
        <v>2768</v>
      </c>
      <c r="K156" s="139">
        <f>IFERROR(VLOOKUP(J156,LISTS!G:H,2,FALSE),"0")</f>
        <v>6</v>
      </c>
      <c r="L156">
        <f t="shared" si="5"/>
        <v>6</v>
      </c>
      <c r="M156" s="112" t="s">
        <v>775</v>
      </c>
      <c r="N156" s="140" t="str">
        <f>IFERROR(VLOOKUP(M156,LISTS!G:H,2,FALSE),"0")</f>
        <v>0</v>
      </c>
      <c r="O156" t="str">
        <f t="shared" si="6"/>
        <v/>
      </c>
      <c r="P156" s="112" t="s">
        <v>2720</v>
      </c>
      <c r="Q156" s="118" t="s">
        <v>2752</v>
      </c>
      <c r="R156" s="118" t="s">
        <v>775</v>
      </c>
      <c r="S156" s="112" t="s">
        <v>2753</v>
      </c>
      <c r="T156" s="118" t="s">
        <v>775</v>
      </c>
      <c r="U156" s="112"/>
    </row>
    <row r="157" spans="1:21">
      <c r="A157" s="4" t="str">
        <f>VLOOKUP(C157,STYLES!$A$1:$R$2088,7,FALSE)</f>
        <v>Polos</v>
      </c>
      <c r="B157" t="str">
        <f>VLOOKUP(C157,STYLES!$1:$1048576,6,FALSE)</f>
        <v>Devon &amp; Jones</v>
      </c>
      <c r="C157" s="97" t="s">
        <v>588</v>
      </c>
      <c r="D157" s="13"/>
      <c r="E157" t="str">
        <f>VLOOKUP(C157,STYLES!$1:$1048576,12,FALSE)</f>
        <v>Pima Piqué Short-Sleeve Polo</v>
      </c>
      <c r="F157" s="111" t="s">
        <v>2758</v>
      </c>
      <c r="G157" s="111" t="s">
        <v>2759</v>
      </c>
      <c r="H157" s="113" t="str">
        <f>VLOOKUP(C157,STYLES!$1:$1048576,9,FALSE)</f>
        <v>Active</v>
      </c>
      <c r="I157" s="113" t="str">
        <f>VLOOKUP(C157,STYLES!$1:$1048576,10,FALSE)</f>
        <v>Not Available</v>
      </c>
      <c r="J157" s="112" t="s">
        <v>2768</v>
      </c>
      <c r="K157" s="139">
        <f>IFERROR(VLOOKUP(J157,LISTS!G:H,2,FALSE),"0")</f>
        <v>6</v>
      </c>
      <c r="L157">
        <f t="shared" si="5"/>
        <v>6</v>
      </c>
      <c r="M157" s="112" t="s">
        <v>775</v>
      </c>
      <c r="N157" s="140" t="str">
        <f>IFERROR(VLOOKUP(M157,LISTS!G:H,2,FALSE),"0")</f>
        <v>0</v>
      </c>
      <c r="O157" t="str">
        <f t="shared" si="6"/>
        <v/>
      </c>
      <c r="P157" s="112" t="s">
        <v>2720</v>
      </c>
      <c r="Q157" s="118" t="s">
        <v>2760</v>
      </c>
      <c r="R157" s="118" t="s">
        <v>775</v>
      </c>
      <c r="S157" s="112" t="s">
        <v>2761</v>
      </c>
      <c r="T157" s="118" t="s">
        <v>775</v>
      </c>
      <c r="U157" s="112"/>
    </row>
    <row r="158" spans="1:21">
      <c r="A158" s="4" t="str">
        <f>VLOOKUP(C158,STYLES!$A$1:$R$2088,7,FALSE)</f>
        <v>Polos</v>
      </c>
      <c r="B158" t="str">
        <f>VLOOKUP(C158,STYLES!$1:$1048576,6,FALSE)</f>
        <v>Devon &amp; Jones</v>
      </c>
      <c r="C158" s="97" t="s">
        <v>588</v>
      </c>
      <c r="D158" s="13"/>
      <c r="E158" t="str">
        <f>VLOOKUP(C158,STYLES!$1:$1048576,12,FALSE)</f>
        <v>Pima Piqué Short-Sleeve Polo</v>
      </c>
      <c r="F158" s="111" t="s">
        <v>2739</v>
      </c>
      <c r="G158" s="111" t="s">
        <v>2740</v>
      </c>
      <c r="H158" s="113" t="str">
        <f>VLOOKUP(C158,STYLES!$1:$1048576,9,FALSE)</f>
        <v>Active</v>
      </c>
      <c r="I158" s="113" t="str">
        <f>VLOOKUP(C158,STYLES!$1:$1048576,10,FALSE)</f>
        <v>Not Available</v>
      </c>
      <c r="J158" s="112" t="s">
        <v>2768</v>
      </c>
      <c r="K158" s="139">
        <f>IFERROR(VLOOKUP(J158,LISTS!G:H,2,FALSE),"0")</f>
        <v>6</v>
      </c>
      <c r="L158">
        <f t="shared" si="5"/>
        <v>6</v>
      </c>
      <c r="M158" s="112" t="s">
        <v>775</v>
      </c>
      <c r="N158" s="140" t="str">
        <f>IFERROR(VLOOKUP(M158,LISTS!G:H,2,FALSE),"0")</f>
        <v>0</v>
      </c>
      <c r="O158" t="str">
        <f t="shared" si="6"/>
        <v/>
      </c>
      <c r="P158" s="112" t="s">
        <v>2720</v>
      </c>
      <c r="Q158" s="118" t="s">
        <v>2741</v>
      </c>
      <c r="R158" s="118" t="s">
        <v>775</v>
      </c>
      <c r="S158" s="112" t="s">
        <v>2742</v>
      </c>
      <c r="T158" s="118" t="s">
        <v>775</v>
      </c>
      <c r="U158" s="112"/>
    </row>
    <row r="159" spans="1:21">
      <c r="A159" s="4" t="str">
        <f>VLOOKUP(C159,STYLES!$A$1:$R$2088,7,FALSE)</f>
        <v>Polos</v>
      </c>
      <c r="B159" t="str">
        <f>VLOOKUP(C159,STYLES!$1:$1048576,6,FALSE)</f>
        <v>Devon &amp; Jones</v>
      </c>
      <c r="C159" s="97" t="s">
        <v>588</v>
      </c>
      <c r="D159" s="13"/>
      <c r="E159" t="str">
        <f>VLOOKUP(C159,STYLES!$1:$1048576,12,FALSE)</f>
        <v>Pima Piqué Short-Sleeve Polo</v>
      </c>
      <c r="F159" s="111" t="s">
        <v>2754</v>
      </c>
      <c r="G159" s="111" t="s">
        <v>2755</v>
      </c>
      <c r="H159" s="113" t="str">
        <f>VLOOKUP(C159,STYLES!$1:$1048576,9,FALSE)</f>
        <v>Active</v>
      </c>
      <c r="I159" s="113" t="str">
        <f>VLOOKUP(C159,STYLES!$1:$1048576,10,FALSE)</f>
        <v>Not Available</v>
      </c>
      <c r="J159" s="112" t="s">
        <v>2768</v>
      </c>
      <c r="K159" s="139">
        <f>IFERROR(VLOOKUP(J159,LISTS!G:H,2,FALSE),"0")</f>
        <v>6</v>
      </c>
      <c r="L159">
        <f t="shared" si="5"/>
        <v>6</v>
      </c>
      <c r="M159" s="112" t="s">
        <v>775</v>
      </c>
      <c r="N159" s="140" t="str">
        <f>IFERROR(VLOOKUP(M159,LISTS!G:H,2,FALSE),"0")</f>
        <v>0</v>
      </c>
      <c r="O159" t="str">
        <f t="shared" si="6"/>
        <v/>
      </c>
      <c r="P159" s="112" t="s">
        <v>2720</v>
      </c>
      <c r="Q159" s="118" t="s">
        <v>2756</v>
      </c>
      <c r="R159" s="118" t="s">
        <v>775</v>
      </c>
      <c r="S159" s="112" t="s">
        <v>2757</v>
      </c>
      <c r="T159" s="118" t="s">
        <v>775</v>
      </c>
      <c r="U159" s="112"/>
    </row>
    <row r="160" spans="1:21">
      <c r="A160" s="4" t="str">
        <f>VLOOKUP(C160,STYLES!$A$1:$R$2088,7,FALSE)</f>
        <v>Polos</v>
      </c>
      <c r="B160" t="str">
        <f>VLOOKUP(C160,STYLES!$1:$1048576,6,FALSE)</f>
        <v>Devon &amp; Jones</v>
      </c>
      <c r="C160" s="97" t="s">
        <v>588</v>
      </c>
      <c r="D160" s="13"/>
      <c r="E160" t="str">
        <f>VLOOKUP(C160,STYLES!$1:$1048576,12,FALSE)</f>
        <v>Pima Piqué Short-Sleeve Polo</v>
      </c>
      <c r="F160" s="111" t="s">
        <v>2808</v>
      </c>
      <c r="G160" s="111" t="s">
        <v>2809</v>
      </c>
      <c r="H160" s="113" t="str">
        <f>VLOOKUP(C160,STYLES!$1:$1048576,9,FALSE)</f>
        <v>Active</v>
      </c>
      <c r="I160" s="113" t="str">
        <f>VLOOKUP(C160,STYLES!$1:$1048576,10,FALSE)</f>
        <v>Not Available</v>
      </c>
      <c r="J160" s="112" t="s">
        <v>2768</v>
      </c>
      <c r="K160" s="139">
        <f>IFERROR(VLOOKUP(J160,LISTS!G:H,2,FALSE),"0")</f>
        <v>6</v>
      </c>
      <c r="L160">
        <f t="shared" si="5"/>
        <v>6</v>
      </c>
      <c r="M160" s="112" t="s">
        <v>775</v>
      </c>
      <c r="N160" s="140" t="str">
        <f>IFERROR(VLOOKUP(M160,LISTS!G:H,2,FALSE),"0")</f>
        <v>0</v>
      </c>
      <c r="O160" t="str">
        <f t="shared" si="6"/>
        <v/>
      </c>
      <c r="P160" s="112" t="s">
        <v>2720</v>
      </c>
      <c r="Q160" s="118" t="s">
        <v>2810</v>
      </c>
      <c r="R160" s="112" t="s">
        <v>775</v>
      </c>
      <c r="S160" s="118" t="s">
        <v>2811</v>
      </c>
      <c r="T160" s="118" t="s">
        <v>775</v>
      </c>
      <c r="U160" s="112"/>
    </row>
    <row r="161" spans="1:21">
      <c r="A161" s="4" t="str">
        <f>VLOOKUP(C161,STYLES!$A$1:$R$2088,7,FALSE)</f>
        <v>Polos</v>
      </c>
      <c r="B161" t="str">
        <f>VLOOKUP(C161,STYLES!$1:$1048576,6,FALSE)</f>
        <v>Devon &amp; Jones</v>
      </c>
      <c r="C161" s="97" t="s">
        <v>588</v>
      </c>
      <c r="D161" s="13"/>
      <c r="E161" t="str">
        <f>VLOOKUP(C161,STYLES!$1:$1048576,12,FALSE)</f>
        <v>Pima Piqué Short-Sleeve Polo</v>
      </c>
      <c r="F161" s="111" t="s">
        <v>2812</v>
      </c>
      <c r="G161" s="111" t="s">
        <v>2813</v>
      </c>
      <c r="H161" s="113" t="str">
        <f>VLOOKUP(C161,STYLES!$1:$1048576,9,FALSE)</f>
        <v>Active</v>
      </c>
      <c r="I161" s="113" t="str">
        <f>VLOOKUP(C161,STYLES!$1:$1048576,10,FALSE)</f>
        <v>Not Available</v>
      </c>
      <c r="J161" s="112" t="s">
        <v>2768</v>
      </c>
      <c r="K161" s="139">
        <f>IFERROR(VLOOKUP(J161,LISTS!G:H,2,FALSE),"0")</f>
        <v>6</v>
      </c>
      <c r="L161">
        <f t="shared" si="5"/>
        <v>6</v>
      </c>
      <c r="M161" s="112" t="s">
        <v>775</v>
      </c>
      <c r="N161" s="140" t="str">
        <f>IFERROR(VLOOKUP(M161,LISTS!G:H,2,FALSE),"0")</f>
        <v>0</v>
      </c>
      <c r="O161" t="str">
        <f t="shared" si="6"/>
        <v/>
      </c>
      <c r="P161" s="112" t="s">
        <v>2720</v>
      </c>
      <c r="Q161" s="118" t="s">
        <v>2814</v>
      </c>
      <c r="R161" s="118" t="s">
        <v>775</v>
      </c>
      <c r="S161" s="118" t="s">
        <v>2815</v>
      </c>
      <c r="T161" s="118" t="s">
        <v>775</v>
      </c>
      <c r="U161" s="112"/>
    </row>
    <row r="162" spans="1:21">
      <c r="A162" s="4" t="str">
        <f>VLOOKUP(C162,STYLES!$A$1:$R$2088,7,FALSE)</f>
        <v>Polos</v>
      </c>
      <c r="B162" t="str">
        <f>VLOOKUP(C162,STYLES!$1:$1048576,6,FALSE)</f>
        <v>Devon &amp; Jones</v>
      </c>
      <c r="C162" s="97" t="s">
        <v>588</v>
      </c>
      <c r="D162" s="13"/>
      <c r="E162" t="str">
        <f>VLOOKUP(C162,STYLES!$1:$1048576,12,FALSE)</f>
        <v>Pima Piqué Short-Sleeve Polo</v>
      </c>
      <c r="F162" s="111" t="s">
        <v>2816</v>
      </c>
      <c r="G162" s="111" t="s">
        <v>2809</v>
      </c>
      <c r="H162" s="113" t="str">
        <f>VLOOKUP(C162,STYLES!$1:$1048576,9,FALSE)</f>
        <v>Active</v>
      </c>
      <c r="I162" s="113" t="str">
        <f>VLOOKUP(C162,STYLES!$1:$1048576,10,FALSE)</f>
        <v>Not Available</v>
      </c>
      <c r="J162" s="112" t="s">
        <v>2768</v>
      </c>
      <c r="K162" s="139">
        <f>IFERROR(VLOOKUP(J162,LISTS!G:H,2,FALSE),"0")</f>
        <v>6</v>
      </c>
      <c r="L162">
        <f t="shared" si="5"/>
        <v>6</v>
      </c>
      <c r="M162" s="112" t="s">
        <v>775</v>
      </c>
      <c r="N162" s="140" t="str">
        <f>IFERROR(VLOOKUP(M162,LISTS!G:H,2,FALSE),"0")</f>
        <v>0</v>
      </c>
      <c r="O162" t="str">
        <f t="shared" si="6"/>
        <v/>
      </c>
      <c r="P162" s="112" t="s">
        <v>2720</v>
      </c>
      <c r="Q162" s="118" t="s">
        <v>2817</v>
      </c>
      <c r="R162" s="118" t="s">
        <v>775</v>
      </c>
      <c r="S162" s="118" t="s">
        <v>2818</v>
      </c>
      <c r="T162" s="118" t="s">
        <v>775</v>
      </c>
      <c r="U162" s="112"/>
    </row>
    <row r="163" spans="1:21">
      <c r="A163" s="4" t="str">
        <f>VLOOKUP(C163,STYLES!$A$1:$R$2088,7,FALSE)</f>
        <v>Polos</v>
      </c>
      <c r="B163" t="str">
        <f>VLOOKUP(C163,STYLES!$1:$1048576,6,FALSE)</f>
        <v>Devon &amp; Jones</v>
      </c>
      <c r="C163" s="98" t="s">
        <v>588</v>
      </c>
      <c r="D163" s="14"/>
      <c r="E163" t="str">
        <f>VLOOKUP(C163,STYLES!$1:$1048576,12,FALSE)</f>
        <v>Pima Piqué Short-Sleeve Polo</v>
      </c>
      <c r="F163" s="112" t="s">
        <v>2743</v>
      </c>
      <c r="G163" s="111" t="s">
        <v>2743</v>
      </c>
      <c r="H163" s="113" t="str">
        <f>VLOOKUP(C163,STYLES!$1:$1048576,9,FALSE)</f>
        <v>Active</v>
      </c>
      <c r="I163" s="113" t="str">
        <f>VLOOKUP(C163,STYLES!$1:$1048576,10,FALSE)</f>
        <v>Not Available</v>
      </c>
      <c r="J163" s="112" t="s">
        <v>2768</v>
      </c>
      <c r="K163" s="139">
        <f>IFERROR(VLOOKUP(J163,LISTS!G:H,2,FALSE),"0")</f>
        <v>6</v>
      </c>
      <c r="L163">
        <f t="shared" si="5"/>
        <v>6</v>
      </c>
      <c r="M163" s="112" t="s">
        <v>775</v>
      </c>
      <c r="N163" s="140" t="str">
        <f>IFERROR(VLOOKUP(M163,LISTS!G:H,2,FALSE),"0")</f>
        <v>0</v>
      </c>
      <c r="O163" t="str">
        <f t="shared" si="6"/>
        <v/>
      </c>
      <c r="P163" s="112" t="s">
        <v>2720</v>
      </c>
      <c r="Q163" s="118" t="s">
        <v>2744</v>
      </c>
      <c r="R163" s="118" t="s">
        <v>775</v>
      </c>
      <c r="S163" s="112" t="s">
        <v>775</v>
      </c>
      <c r="T163" s="112" t="s">
        <v>775</v>
      </c>
      <c r="U163" s="112"/>
    </row>
    <row r="164" spans="1:21">
      <c r="A164" s="4" t="str">
        <f>VLOOKUP(C164,STYLES!$A$1:$R$2088,7,FALSE)</f>
        <v>Polos</v>
      </c>
      <c r="B164" t="str">
        <f>VLOOKUP(C164,STYLES!$1:$1048576,6,FALSE)</f>
        <v>Devon &amp; Jones</v>
      </c>
      <c r="C164" s="98" t="s">
        <v>588</v>
      </c>
      <c r="D164" s="14"/>
      <c r="E164" t="str">
        <f>VLOOKUP(C164,STYLES!$1:$1048576,12,FALSE)</f>
        <v>Pima Piqué Short-Sleeve Polo</v>
      </c>
      <c r="F164" s="112" t="s">
        <v>2735</v>
      </c>
      <c r="G164" s="111" t="s">
        <v>2736</v>
      </c>
      <c r="H164" s="113" t="str">
        <f>VLOOKUP(C164,STYLES!$1:$1048576,9,FALSE)</f>
        <v>Active</v>
      </c>
      <c r="I164" s="113" t="str">
        <f>VLOOKUP(C164,STYLES!$1:$1048576,10,FALSE)</f>
        <v>Not Available</v>
      </c>
      <c r="J164" s="112" t="s">
        <v>2768</v>
      </c>
      <c r="K164" s="139">
        <f>IFERROR(VLOOKUP(J164,LISTS!G:H,2,FALSE),"0")</f>
        <v>6</v>
      </c>
      <c r="L164">
        <f t="shared" si="5"/>
        <v>6</v>
      </c>
      <c r="M164" s="112" t="s">
        <v>775</v>
      </c>
      <c r="N164" s="140" t="str">
        <f>IFERROR(VLOOKUP(M164,LISTS!G:H,2,FALSE),"0")</f>
        <v>0</v>
      </c>
      <c r="O164" t="str">
        <f t="shared" si="6"/>
        <v/>
      </c>
      <c r="P164" s="112" t="s">
        <v>2720</v>
      </c>
      <c r="Q164" s="118" t="s">
        <v>2737</v>
      </c>
      <c r="R164" s="118" t="s">
        <v>775</v>
      </c>
      <c r="S164" s="112" t="s">
        <v>2738</v>
      </c>
      <c r="T164" s="118" t="s">
        <v>775</v>
      </c>
      <c r="U164" s="112"/>
    </row>
    <row r="165" spans="1:21">
      <c r="A165" s="1"/>
      <c r="B165" s="2"/>
      <c r="C165" s="98"/>
      <c r="D165" s="14"/>
      <c r="F165" s="112"/>
      <c r="G165" s="111"/>
      <c r="H165" s="112"/>
      <c r="I165" s="112"/>
      <c r="J165" s="112"/>
      <c r="K165" s="139"/>
      <c r="L165" s="60">
        <f>SUM(L154:L164)</f>
        <v>66</v>
      </c>
      <c r="M165" s="112"/>
      <c r="N165" s="140"/>
      <c r="O165" s="60">
        <f>SUM(O154:O164)</f>
        <v>0</v>
      </c>
      <c r="P165" s="112"/>
      <c r="Q165" s="112"/>
      <c r="R165" s="112"/>
      <c r="S165" s="118"/>
      <c r="T165" s="118"/>
      <c r="U165" s="112"/>
    </row>
    <row r="166" spans="1:21">
      <c r="A166" s="4" t="str">
        <f>VLOOKUP(C166,STYLES!$A$1:$R$2088,7,FALSE)</f>
        <v>Polos</v>
      </c>
      <c r="B166" t="str">
        <f>VLOOKUP(C166,STYLES!$1:$1048576,6,FALSE)</f>
        <v>Devon &amp; Jones</v>
      </c>
      <c r="C166" s="97" t="s">
        <v>591</v>
      </c>
      <c r="D166" s="13"/>
      <c r="E166" t="str">
        <f>VLOOKUP(C166,STYLES!$1:$1048576,12,FALSE)</f>
        <v>Pima Piqué Short-Sleeve Tipped Polo</v>
      </c>
      <c r="F166" s="111" t="s">
        <v>2825</v>
      </c>
      <c r="G166" s="111" t="s">
        <v>2718</v>
      </c>
      <c r="H166" s="113" t="str">
        <f>VLOOKUP(C166,STYLES!$1:$1048576,9,FALSE)</f>
        <v>Active</v>
      </c>
      <c r="I166" s="113" t="str">
        <f>VLOOKUP(C166,STYLES!$1:$1048576,10,FALSE)</f>
        <v>Not Available</v>
      </c>
      <c r="J166" s="112" t="s">
        <v>2764</v>
      </c>
      <c r="K166" s="139">
        <f>IFERROR(VLOOKUP(J166,LISTS!G:H,2,FALSE),"0")</f>
        <v>7</v>
      </c>
      <c r="L166">
        <f t="shared" si="5"/>
        <v>7</v>
      </c>
      <c r="M166" s="112" t="s">
        <v>775</v>
      </c>
      <c r="N166" s="140" t="str">
        <f>IFERROR(VLOOKUP(M166,LISTS!G:H,2,FALSE),"0")</f>
        <v>0</v>
      </c>
      <c r="O166" t="str">
        <f t="shared" si="6"/>
        <v/>
      </c>
      <c r="P166" s="112" t="s">
        <v>2720</v>
      </c>
      <c r="Q166" s="101" t="s">
        <v>2721</v>
      </c>
      <c r="R166" s="112" t="s">
        <v>2744</v>
      </c>
      <c r="S166" s="112" t="s">
        <v>2722</v>
      </c>
      <c r="T166" s="118" t="s">
        <v>775</v>
      </c>
      <c r="U166" s="112"/>
    </row>
    <row r="167" spans="1:21">
      <c r="A167" s="4" t="str">
        <f>VLOOKUP(C167,STYLES!$A$1:$R$2088,7,FALSE)</f>
        <v>Polos</v>
      </c>
      <c r="B167" t="str">
        <f>VLOOKUP(C167,STYLES!$1:$1048576,6,FALSE)</f>
        <v>Devon &amp; Jones</v>
      </c>
      <c r="C167" s="97" t="s">
        <v>591</v>
      </c>
      <c r="D167" s="13"/>
      <c r="E167" t="str">
        <f>VLOOKUP(C167,STYLES!$1:$1048576,12,FALSE)</f>
        <v>Pima Piqué Short-Sleeve Tipped Polo</v>
      </c>
      <c r="F167" s="111" t="s">
        <v>2826</v>
      </c>
      <c r="G167" s="111" t="s">
        <v>2732</v>
      </c>
      <c r="H167" s="113" t="str">
        <f>VLOOKUP(C167,STYLES!$1:$1048576,9,FALSE)</f>
        <v>Active</v>
      </c>
      <c r="I167" s="113" t="str">
        <f>VLOOKUP(C167,STYLES!$1:$1048576,10,FALSE)</f>
        <v>Not Available</v>
      </c>
      <c r="J167" s="112" t="s">
        <v>2764</v>
      </c>
      <c r="K167" s="139">
        <f>IFERROR(VLOOKUP(J167,LISTS!G:H,2,FALSE),"0")</f>
        <v>7</v>
      </c>
      <c r="L167">
        <f t="shared" si="5"/>
        <v>7</v>
      </c>
      <c r="M167" s="112" t="s">
        <v>775</v>
      </c>
      <c r="N167" s="140" t="str">
        <f>IFERROR(VLOOKUP(M167,LISTS!G:H,2,FALSE),"0")</f>
        <v>0</v>
      </c>
      <c r="O167" t="str">
        <f t="shared" si="6"/>
        <v/>
      </c>
      <c r="P167" s="112" t="s">
        <v>2720</v>
      </c>
      <c r="Q167" s="126" t="s">
        <v>2733</v>
      </c>
      <c r="R167" s="112" t="s">
        <v>2744</v>
      </c>
      <c r="S167" s="112" t="s">
        <v>2734</v>
      </c>
      <c r="T167" s="118" t="s">
        <v>775</v>
      </c>
      <c r="U167" s="112"/>
    </row>
    <row r="168" spans="1:21">
      <c r="A168" s="4" t="str">
        <f>VLOOKUP(C168,STYLES!$A$1:$R$2088,7,FALSE)</f>
        <v>Polos</v>
      </c>
      <c r="B168" t="str">
        <f>VLOOKUP(C168,STYLES!$1:$1048576,6,FALSE)</f>
        <v>Devon &amp; Jones</v>
      </c>
      <c r="C168" s="97" t="s">
        <v>591</v>
      </c>
      <c r="D168" s="13"/>
      <c r="E168" t="str">
        <f>VLOOKUP(C168,STYLES!$1:$1048576,12,FALSE)</f>
        <v>Pima Piqué Short-Sleeve Tipped Polo</v>
      </c>
      <c r="F168" s="111" t="s">
        <v>2827</v>
      </c>
      <c r="G168" s="111" t="s">
        <v>2740</v>
      </c>
      <c r="H168" s="113" t="str">
        <f>VLOOKUP(C168,STYLES!$1:$1048576,9,FALSE)</f>
        <v>Active</v>
      </c>
      <c r="I168" s="113" t="str">
        <f>VLOOKUP(C168,STYLES!$1:$1048576,10,FALSE)</f>
        <v>Not Available</v>
      </c>
      <c r="J168" s="112" t="s">
        <v>2764</v>
      </c>
      <c r="K168" s="139">
        <f>IFERROR(VLOOKUP(J168,LISTS!G:H,2,FALSE),"0")</f>
        <v>7</v>
      </c>
      <c r="L168">
        <f t="shared" si="5"/>
        <v>7</v>
      </c>
      <c r="M168" s="112" t="s">
        <v>775</v>
      </c>
      <c r="N168" s="140" t="str">
        <f>IFERROR(VLOOKUP(M168,LISTS!G:H,2,FALSE),"0")</f>
        <v>0</v>
      </c>
      <c r="O168" t="str">
        <f t="shared" si="6"/>
        <v/>
      </c>
      <c r="P168" s="112" t="s">
        <v>2720</v>
      </c>
      <c r="Q168" s="118" t="s">
        <v>2741</v>
      </c>
      <c r="R168" s="112" t="s">
        <v>2744</v>
      </c>
      <c r="S168" s="112" t="s">
        <v>2742</v>
      </c>
      <c r="T168" s="118" t="s">
        <v>775</v>
      </c>
      <c r="U168" s="112"/>
    </row>
    <row r="169" spans="1:21" s="12" customFormat="1">
      <c r="A169" s="59" t="str">
        <f>VLOOKUP(C169,STYLES!$A$1:$R$2088,7,FALSE)</f>
        <v>Polos</v>
      </c>
      <c r="B169" s="12" t="str">
        <f>VLOOKUP(C169,STYLES!$1:$1048576,6,FALSE)</f>
        <v>Devon &amp; Jones</v>
      </c>
      <c r="C169" s="99" t="s">
        <v>591</v>
      </c>
      <c r="D169" s="15"/>
      <c r="E169" s="12" t="str">
        <f>VLOOKUP(C169,STYLES!$1:$1048576,12,FALSE)</f>
        <v>Pima Piqué Short-Sleeve Tipped Polo</v>
      </c>
      <c r="F169" s="114" t="s">
        <v>2828</v>
      </c>
      <c r="G169" s="114" t="s">
        <v>2755</v>
      </c>
      <c r="H169" s="116" t="s">
        <v>437</v>
      </c>
      <c r="I169" s="116" t="str">
        <f>VLOOKUP(C169,STYLES!$1:$1048576,10,FALSE)</f>
        <v>Not Available</v>
      </c>
      <c r="J169" s="115" t="s">
        <v>2764</v>
      </c>
      <c r="K169" s="194">
        <f>IFERROR(VLOOKUP(J169,LISTS!G:H,2,FALSE),"0")</f>
        <v>7</v>
      </c>
      <c r="L169" s="12" t="str">
        <f t="shared" si="5"/>
        <v/>
      </c>
      <c r="M169" s="115" t="s">
        <v>775</v>
      </c>
      <c r="N169" s="195" t="str">
        <f>IFERROR(VLOOKUP(M169,LISTS!G:H,2,FALSE),"0")</f>
        <v>0</v>
      </c>
      <c r="O169" s="12" t="str">
        <f t="shared" si="6"/>
        <v/>
      </c>
      <c r="P169" s="115" t="s">
        <v>2720</v>
      </c>
      <c r="Q169" s="137" t="s">
        <v>2756</v>
      </c>
      <c r="R169" s="115" t="s">
        <v>2744</v>
      </c>
      <c r="S169" s="115" t="s">
        <v>2757</v>
      </c>
      <c r="T169" s="137" t="s">
        <v>775</v>
      </c>
      <c r="U169" s="115" t="s">
        <v>2829</v>
      </c>
    </row>
    <row r="170" spans="1:21">
      <c r="A170" s="4" t="str">
        <f>VLOOKUP(C170,STYLES!$A$1:$R$2088,7,FALSE)</f>
        <v>Polos</v>
      </c>
      <c r="B170" t="str">
        <f>VLOOKUP(C170,STYLES!$1:$1048576,6,FALSE)</f>
        <v>Devon &amp; Jones</v>
      </c>
      <c r="C170" s="97" t="s">
        <v>591</v>
      </c>
      <c r="D170" s="13"/>
      <c r="E170" t="str">
        <f>VLOOKUP(C170,STYLES!$1:$1048576,12,FALSE)</f>
        <v>Pima Piqué Short-Sleeve Tipped Polo</v>
      </c>
      <c r="F170" s="111" t="s">
        <v>2830</v>
      </c>
      <c r="G170" s="111" t="s">
        <v>2809</v>
      </c>
      <c r="H170" s="113" t="str">
        <f>VLOOKUP(C170,STYLES!$1:$1048576,9,FALSE)</f>
        <v>Active</v>
      </c>
      <c r="I170" s="113" t="str">
        <f>VLOOKUP(C170,STYLES!$1:$1048576,10,FALSE)</f>
        <v>Not Available</v>
      </c>
      <c r="J170" s="112" t="s">
        <v>2764</v>
      </c>
      <c r="K170" s="139">
        <f>IFERROR(VLOOKUP(J170,LISTS!G:H,2,FALSE),"0")</f>
        <v>7</v>
      </c>
      <c r="L170">
        <f t="shared" si="5"/>
        <v>7</v>
      </c>
      <c r="M170" s="112" t="s">
        <v>775</v>
      </c>
      <c r="N170" s="140" t="str">
        <f>IFERROR(VLOOKUP(M170,LISTS!G:H,2,FALSE),"0")</f>
        <v>0</v>
      </c>
      <c r="O170" t="str">
        <f t="shared" si="6"/>
        <v/>
      </c>
      <c r="P170" s="112" t="s">
        <v>2720</v>
      </c>
      <c r="Q170" s="112" t="s">
        <v>2810</v>
      </c>
      <c r="R170" s="112" t="s">
        <v>2744</v>
      </c>
      <c r="S170" s="118" t="s">
        <v>2811</v>
      </c>
      <c r="T170" s="118" t="s">
        <v>775</v>
      </c>
      <c r="U170" s="112"/>
    </row>
    <row r="171" spans="1:21" s="210" customFormat="1">
      <c r="A171" s="302" t="str">
        <f>VLOOKUP(C171,STYLES!$A$1:$R$2088,7,FALSE)</f>
        <v>Polos</v>
      </c>
      <c r="B171" s="210" t="str">
        <f>VLOOKUP(C171,STYLES!$1:$1048576,6,FALSE)</f>
        <v>Devon &amp; Jones</v>
      </c>
      <c r="C171" s="307" t="s">
        <v>591</v>
      </c>
      <c r="D171" s="309"/>
      <c r="E171" s="210" t="str">
        <f>VLOOKUP(C171,STYLES!$1:$1048576,12,FALSE)</f>
        <v>Pima Piqué Short-Sleeve Tipped Polo</v>
      </c>
      <c r="F171" s="304" t="s">
        <v>2831</v>
      </c>
      <c r="G171" s="304" t="s">
        <v>2813</v>
      </c>
      <c r="H171" s="297" t="s">
        <v>261</v>
      </c>
      <c r="I171" s="297" t="str">
        <f>VLOOKUP(C171,STYLES!$1:$1048576,10,FALSE)</f>
        <v>Not Available</v>
      </c>
      <c r="J171" s="305" t="s">
        <v>2764</v>
      </c>
      <c r="K171" s="298">
        <f>IFERROR(VLOOKUP(J171,LISTS!G:H,2,FALSE),"0")</f>
        <v>7</v>
      </c>
      <c r="L171" s="210" t="str">
        <f t="shared" si="5"/>
        <v/>
      </c>
      <c r="M171" s="305" t="s">
        <v>775</v>
      </c>
      <c r="N171" s="300" t="str">
        <f>IFERROR(VLOOKUP(M171,LISTS!G:H,2,FALSE),"0")</f>
        <v>0</v>
      </c>
      <c r="O171" s="210" t="str">
        <f t="shared" si="6"/>
        <v/>
      </c>
      <c r="P171" s="305" t="s">
        <v>2720</v>
      </c>
      <c r="Q171" s="306" t="s">
        <v>2814</v>
      </c>
      <c r="R171" s="306" t="s">
        <v>2744</v>
      </c>
      <c r="S171" s="306" t="s">
        <v>2815</v>
      </c>
      <c r="T171" s="306" t="s">
        <v>775</v>
      </c>
      <c r="U171" s="305" t="s">
        <v>2832</v>
      </c>
    </row>
    <row r="172" spans="1:21">
      <c r="A172" s="4" t="str">
        <f>VLOOKUP(C172,STYLES!$A$1:$R$2088,7,FALSE)</f>
        <v>Polos</v>
      </c>
      <c r="B172" t="str">
        <f>VLOOKUP(C172,STYLES!$1:$1048576,6,FALSE)</f>
        <v>Devon &amp; Jones</v>
      </c>
      <c r="C172" s="98" t="s">
        <v>591</v>
      </c>
      <c r="D172" s="14"/>
      <c r="E172" t="str">
        <f>VLOOKUP(C172,STYLES!$1:$1048576,12,FALSE)</f>
        <v>Pima Piqué Short-Sleeve Tipped Polo</v>
      </c>
      <c r="F172" s="112" t="s">
        <v>2833</v>
      </c>
      <c r="G172" s="111" t="s">
        <v>2743</v>
      </c>
      <c r="H172" s="113" t="str">
        <f>VLOOKUP(C172,STYLES!$1:$1048576,9,FALSE)</f>
        <v>Active</v>
      </c>
      <c r="I172" s="113" t="str">
        <f>VLOOKUP(C172,STYLES!$1:$1048576,10,FALSE)</f>
        <v>Not Available</v>
      </c>
      <c r="J172" s="112" t="s">
        <v>2764</v>
      </c>
      <c r="K172" s="139">
        <f>IFERROR(VLOOKUP(J172,LISTS!G:H,2,FALSE),"0")</f>
        <v>7</v>
      </c>
      <c r="L172">
        <f t="shared" si="5"/>
        <v>7</v>
      </c>
      <c r="M172" s="112" t="s">
        <v>775</v>
      </c>
      <c r="N172" s="140" t="str">
        <f>IFERROR(VLOOKUP(M172,LISTS!G:H,2,FALSE),"0")</f>
        <v>0</v>
      </c>
      <c r="O172" t="str">
        <f t="shared" si="6"/>
        <v/>
      </c>
      <c r="P172" s="112" t="s">
        <v>2720</v>
      </c>
      <c r="Q172" s="118" t="s">
        <v>2744</v>
      </c>
      <c r="R172" s="118" t="s">
        <v>2741</v>
      </c>
      <c r="S172" s="112" t="s">
        <v>775</v>
      </c>
      <c r="T172" s="118" t="s">
        <v>2742</v>
      </c>
      <c r="U172" s="112"/>
    </row>
    <row r="173" spans="1:21">
      <c r="A173" s="4"/>
      <c r="B173" s="2"/>
      <c r="C173" s="98"/>
      <c r="D173" s="14"/>
      <c r="F173" s="112"/>
      <c r="G173" s="111"/>
      <c r="H173" s="112"/>
      <c r="I173" s="112"/>
      <c r="J173" s="112"/>
      <c r="K173" s="139"/>
      <c r="L173" s="60">
        <f>SUM(L166:L172)</f>
        <v>35</v>
      </c>
      <c r="M173" s="112"/>
      <c r="N173" s="140"/>
      <c r="O173" s="60">
        <f>SUM(O166:O172)</f>
        <v>0</v>
      </c>
      <c r="P173" s="112"/>
      <c r="Q173" s="112"/>
      <c r="R173" s="112"/>
      <c r="S173" s="118"/>
      <c r="T173" s="118"/>
      <c r="U173" s="112"/>
    </row>
    <row r="174" spans="1:21">
      <c r="A174" s="4" t="str">
        <f>VLOOKUP(C174,STYLES!$A$1:$R$2088,7,FALSE)</f>
        <v>Polos</v>
      </c>
      <c r="B174" t="str">
        <f>VLOOKUP(C174,STYLES!$1:$1048576,6,FALSE)</f>
        <v>Devon &amp; Jones</v>
      </c>
      <c r="C174" s="97" t="s">
        <v>595</v>
      </c>
      <c r="D174" s="13"/>
      <c r="E174" t="str">
        <f>VLOOKUP(C174,STYLES!$1:$1048576,12,FALSE)</f>
        <v>Pima Piqué Short-Sleeve Tipped Polo</v>
      </c>
      <c r="F174" s="111" t="s">
        <v>2825</v>
      </c>
      <c r="G174" s="111" t="s">
        <v>2718</v>
      </c>
      <c r="H174" s="113" t="str">
        <f>VLOOKUP(C174,STYLES!$1:$1048576,9,FALSE)</f>
        <v>Active</v>
      </c>
      <c r="I174" s="113" t="str">
        <f>VLOOKUP(C174,STYLES!$1:$1048576,10,FALSE)</f>
        <v>Not Available</v>
      </c>
      <c r="J174" s="112" t="s">
        <v>2824</v>
      </c>
      <c r="K174" s="139">
        <f>IFERROR(VLOOKUP(J174,LISTS!G:H,2,FALSE),"0")</f>
        <v>5</v>
      </c>
      <c r="L174">
        <f t="shared" si="5"/>
        <v>5</v>
      </c>
      <c r="M174" s="112" t="s">
        <v>775</v>
      </c>
      <c r="N174" s="140" t="str">
        <f>IFERROR(VLOOKUP(M174,LISTS!G:H,2,FALSE),"0")</f>
        <v>0</v>
      </c>
      <c r="O174" t="str">
        <f t="shared" si="6"/>
        <v/>
      </c>
      <c r="P174" s="112" t="s">
        <v>2720</v>
      </c>
      <c r="Q174" s="101" t="s">
        <v>2721</v>
      </c>
      <c r="R174" s="112" t="s">
        <v>2744</v>
      </c>
      <c r="S174" s="112" t="s">
        <v>2722</v>
      </c>
      <c r="T174" s="118" t="s">
        <v>775</v>
      </c>
      <c r="U174" s="112"/>
    </row>
    <row r="175" spans="1:21">
      <c r="A175" s="4" t="str">
        <f>VLOOKUP(C175,STYLES!$A$1:$R$2088,7,FALSE)</f>
        <v>Polos</v>
      </c>
      <c r="B175" t="str">
        <f>VLOOKUP(C175,STYLES!$1:$1048576,6,FALSE)</f>
        <v>Devon &amp; Jones</v>
      </c>
      <c r="C175" s="97" t="s">
        <v>595</v>
      </c>
      <c r="D175" s="13"/>
      <c r="E175" t="str">
        <f>VLOOKUP(C175,STYLES!$1:$1048576,12,FALSE)</f>
        <v>Pima Piqué Short-Sleeve Tipped Polo</v>
      </c>
      <c r="F175" s="111" t="s">
        <v>2826</v>
      </c>
      <c r="G175" s="111" t="s">
        <v>2732</v>
      </c>
      <c r="H175" s="113" t="str">
        <f>VLOOKUP(C175,STYLES!$1:$1048576,9,FALSE)</f>
        <v>Active</v>
      </c>
      <c r="I175" s="113" t="str">
        <f>VLOOKUP(C175,STYLES!$1:$1048576,10,FALSE)</f>
        <v>Not Available</v>
      </c>
      <c r="J175" s="112" t="s">
        <v>2824</v>
      </c>
      <c r="K175" s="139">
        <f>IFERROR(VLOOKUP(J175,LISTS!G:H,2,FALSE),"0")</f>
        <v>5</v>
      </c>
      <c r="L175">
        <f t="shared" si="5"/>
        <v>5</v>
      </c>
      <c r="M175" s="112" t="s">
        <v>775</v>
      </c>
      <c r="N175" s="140" t="str">
        <f>IFERROR(VLOOKUP(M175,LISTS!G:H,2,FALSE),"0")</f>
        <v>0</v>
      </c>
      <c r="O175" t="str">
        <f t="shared" si="6"/>
        <v/>
      </c>
      <c r="P175" s="112" t="s">
        <v>2720</v>
      </c>
      <c r="Q175" s="126" t="s">
        <v>2733</v>
      </c>
      <c r="R175" s="112" t="s">
        <v>2744</v>
      </c>
      <c r="S175" s="112" t="s">
        <v>2734</v>
      </c>
      <c r="T175" s="118" t="s">
        <v>775</v>
      </c>
      <c r="U175" s="112"/>
    </row>
    <row r="176" spans="1:21">
      <c r="A176" s="4" t="str">
        <f>VLOOKUP(C176,STYLES!$A$1:$R$2088,7,FALSE)</f>
        <v>Polos</v>
      </c>
      <c r="B176" t="str">
        <f>VLOOKUP(C176,STYLES!$1:$1048576,6,FALSE)</f>
        <v>Devon &amp; Jones</v>
      </c>
      <c r="C176" s="97" t="s">
        <v>595</v>
      </c>
      <c r="D176" s="13"/>
      <c r="E176" t="str">
        <f>VLOOKUP(C176,STYLES!$1:$1048576,12,FALSE)</f>
        <v>Pima Piqué Short-Sleeve Tipped Polo</v>
      </c>
      <c r="F176" s="111" t="s">
        <v>2827</v>
      </c>
      <c r="G176" s="111" t="s">
        <v>2740</v>
      </c>
      <c r="H176" s="113" t="str">
        <f>VLOOKUP(C176,STYLES!$1:$1048576,9,FALSE)</f>
        <v>Active</v>
      </c>
      <c r="I176" s="113" t="str">
        <f>VLOOKUP(C176,STYLES!$1:$1048576,10,FALSE)</f>
        <v>Not Available</v>
      </c>
      <c r="J176" s="112" t="s">
        <v>2824</v>
      </c>
      <c r="K176" s="139">
        <f>IFERROR(VLOOKUP(J176,LISTS!G:H,2,FALSE),"0")</f>
        <v>5</v>
      </c>
      <c r="L176">
        <f t="shared" si="5"/>
        <v>5</v>
      </c>
      <c r="M176" s="112" t="s">
        <v>775</v>
      </c>
      <c r="N176" s="140" t="str">
        <f>IFERROR(VLOOKUP(M176,LISTS!G:H,2,FALSE),"0")</f>
        <v>0</v>
      </c>
      <c r="O176" t="str">
        <f t="shared" si="6"/>
        <v/>
      </c>
      <c r="P176" s="112" t="s">
        <v>2720</v>
      </c>
      <c r="Q176" s="118" t="s">
        <v>2741</v>
      </c>
      <c r="R176" s="112" t="s">
        <v>2744</v>
      </c>
      <c r="S176" s="112" t="s">
        <v>2742</v>
      </c>
      <c r="T176" s="118" t="s">
        <v>775</v>
      </c>
      <c r="U176" s="112"/>
    </row>
    <row r="177" spans="1:21" s="210" customFormat="1">
      <c r="A177" s="302" t="str">
        <f>VLOOKUP(C177,STYLES!$A$1:$R$2088,7,FALSE)</f>
        <v>Polos</v>
      </c>
      <c r="B177" s="210" t="str">
        <f>VLOOKUP(C177,STYLES!$1:$1048576,6,FALSE)</f>
        <v>Devon &amp; Jones</v>
      </c>
      <c r="C177" s="307" t="s">
        <v>595</v>
      </c>
      <c r="D177" s="309"/>
      <c r="E177" s="210" t="str">
        <f>VLOOKUP(C177,STYLES!$1:$1048576,12,FALSE)</f>
        <v>Pima Piqué Short-Sleeve Tipped Polo</v>
      </c>
      <c r="F177" s="304" t="s">
        <v>2834</v>
      </c>
      <c r="G177" s="304" t="s">
        <v>2801</v>
      </c>
      <c r="H177" s="297" t="s">
        <v>261</v>
      </c>
      <c r="I177" s="297" t="str">
        <f>VLOOKUP(C177,STYLES!$1:$1048576,10,FALSE)</f>
        <v>Not Available</v>
      </c>
      <c r="J177" s="305" t="s">
        <v>2824</v>
      </c>
      <c r="K177" s="298">
        <f>IFERROR(VLOOKUP(J177,LISTS!G:H,2,FALSE),"0")</f>
        <v>5</v>
      </c>
      <c r="L177" s="210" t="str">
        <f t="shared" si="5"/>
        <v/>
      </c>
      <c r="M177" s="305" t="s">
        <v>775</v>
      </c>
      <c r="N177" s="300" t="str">
        <f>IFERROR(VLOOKUP(M177,LISTS!G:H,2,FALSE),"0")</f>
        <v>0</v>
      </c>
      <c r="O177" s="210" t="str">
        <f t="shared" si="6"/>
        <v/>
      </c>
      <c r="P177" s="305" t="s">
        <v>2720</v>
      </c>
      <c r="Q177" s="306" t="s">
        <v>2802</v>
      </c>
      <c r="R177" s="305" t="s">
        <v>2744</v>
      </c>
      <c r="S177" s="306" t="s">
        <v>2803</v>
      </c>
      <c r="T177" s="306" t="s">
        <v>775</v>
      </c>
      <c r="U177" s="305" t="s">
        <v>2832</v>
      </c>
    </row>
    <row r="178" spans="1:21" s="12" customFormat="1">
      <c r="A178" s="59" t="str">
        <f>VLOOKUP(C178,STYLES!$A$1:$R$2088,7,FALSE)</f>
        <v>Polos</v>
      </c>
      <c r="B178" s="12" t="str">
        <f>VLOOKUP(C178,STYLES!$1:$1048576,6,FALSE)</f>
        <v>Devon &amp; Jones</v>
      </c>
      <c r="C178" s="99" t="s">
        <v>595</v>
      </c>
      <c r="D178" s="15"/>
      <c r="E178" s="12" t="str">
        <f>VLOOKUP(C178,STYLES!$1:$1048576,12,FALSE)</f>
        <v>Pima Piqué Short-Sleeve Tipped Polo</v>
      </c>
      <c r="F178" s="114" t="s">
        <v>2828</v>
      </c>
      <c r="G178" s="114" t="s">
        <v>2755</v>
      </c>
      <c r="H178" s="116" t="s">
        <v>437</v>
      </c>
      <c r="I178" s="116" t="str">
        <f>VLOOKUP(C178,STYLES!$1:$1048576,10,FALSE)</f>
        <v>Not Available</v>
      </c>
      <c r="J178" s="115" t="s">
        <v>2824</v>
      </c>
      <c r="K178" s="194">
        <f>IFERROR(VLOOKUP(J178,LISTS!G:H,2,FALSE),"0")</f>
        <v>5</v>
      </c>
      <c r="L178" s="12" t="str">
        <f t="shared" si="5"/>
        <v/>
      </c>
      <c r="M178" s="115" t="s">
        <v>775</v>
      </c>
      <c r="N178" s="195" t="str">
        <f>IFERROR(VLOOKUP(M178,LISTS!G:H,2,FALSE),"0")</f>
        <v>0</v>
      </c>
      <c r="O178" s="12" t="str">
        <f t="shared" si="6"/>
        <v/>
      </c>
      <c r="P178" s="115" t="s">
        <v>2720</v>
      </c>
      <c r="Q178" s="137" t="s">
        <v>2756</v>
      </c>
      <c r="R178" s="115" t="s">
        <v>2744</v>
      </c>
      <c r="S178" s="115" t="s">
        <v>2757</v>
      </c>
      <c r="T178" s="137" t="s">
        <v>775</v>
      </c>
      <c r="U178" s="115" t="s">
        <v>2829</v>
      </c>
    </row>
    <row r="179" spans="1:21">
      <c r="A179" s="4" t="str">
        <f>VLOOKUP(C179,STYLES!$A$1:$R$2088,7,FALSE)</f>
        <v>Polos</v>
      </c>
      <c r="B179" t="str">
        <f>VLOOKUP(C179,STYLES!$1:$1048576,6,FALSE)</f>
        <v>Devon &amp; Jones</v>
      </c>
      <c r="C179" s="97" t="s">
        <v>595</v>
      </c>
      <c r="D179" s="13"/>
      <c r="E179" t="str">
        <f>VLOOKUP(C179,STYLES!$1:$1048576,12,FALSE)</f>
        <v>Pima Piqué Short-Sleeve Tipped Polo</v>
      </c>
      <c r="F179" s="111" t="s">
        <v>2830</v>
      </c>
      <c r="G179" s="111" t="s">
        <v>2809</v>
      </c>
      <c r="H179" s="113" t="str">
        <f>VLOOKUP(C179,STYLES!$1:$1048576,9,FALSE)</f>
        <v>Active</v>
      </c>
      <c r="I179" s="113" t="str">
        <f>VLOOKUP(C179,STYLES!$1:$1048576,10,FALSE)</f>
        <v>Not Available</v>
      </c>
      <c r="J179" s="112" t="s">
        <v>2824</v>
      </c>
      <c r="K179" s="139">
        <f>IFERROR(VLOOKUP(J179,LISTS!G:H,2,FALSE),"0")</f>
        <v>5</v>
      </c>
      <c r="L179">
        <f t="shared" si="5"/>
        <v>5</v>
      </c>
      <c r="M179" s="112" t="s">
        <v>775</v>
      </c>
      <c r="N179" s="140" t="str">
        <f>IFERROR(VLOOKUP(M179,LISTS!G:H,2,FALSE),"0")</f>
        <v>0</v>
      </c>
      <c r="O179" t="str">
        <f t="shared" si="6"/>
        <v/>
      </c>
      <c r="P179" s="112" t="s">
        <v>2720</v>
      </c>
      <c r="Q179" s="112" t="s">
        <v>2810</v>
      </c>
      <c r="R179" s="112" t="s">
        <v>2744</v>
      </c>
      <c r="S179" s="118" t="s">
        <v>2811</v>
      </c>
      <c r="T179" s="118" t="s">
        <v>775</v>
      </c>
      <c r="U179" s="112"/>
    </row>
    <row r="180" spans="1:21" s="12" customFormat="1">
      <c r="A180" s="59" t="str">
        <f>VLOOKUP(C180,STYLES!$A$1:$R$2088,7,FALSE)</f>
        <v>Polos</v>
      </c>
      <c r="B180" s="12" t="str">
        <f>VLOOKUP(C180,STYLES!$1:$1048576,6,FALSE)</f>
        <v>Devon &amp; Jones</v>
      </c>
      <c r="C180" s="99" t="s">
        <v>595</v>
      </c>
      <c r="D180" s="15"/>
      <c r="E180" s="12" t="str">
        <f>VLOOKUP(C180,STYLES!$1:$1048576,12,FALSE)</f>
        <v>Pima Piqué Short-Sleeve Tipped Polo</v>
      </c>
      <c r="F180" s="114" t="s">
        <v>2831</v>
      </c>
      <c r="G180" s="114" t="s">
        <v>2813</v>
      </c>
      <c r="H180" s="116" t="s">
        <v>437</v>
      </c>
      <c r="I180" s="116" t="str">
        <f>VLOOKUP(C180,STYLES!$1:$1048576,10,FALSE)</f>
        <v>Not Available</v>
      </c>
      <c r="J180" s="115" t="s">
        <v>2824</v>
      </c>
      <c r="K180" s="194">
        <f>IFERROR(VLOOKUP(J180,LISTS!G:H,2,FALSE),"0")</f>
        <v>5</v>
      </c>
      <c r="L180" s="12" t="str">
        <f t="shared" si="5"/>
        <v/>
      </c>
      <c r="M180" s="115" t="s">
        <v>775</v>
      </c>
      <c r="N180" s="195" t="str">
        <f>IFERROR(VLOOKUP(M180,LISTS!G:H,2,FALSE),"0")</f>
        <v>0</v>
      </c>
      <c r="O180" s="12" t="str">
        <f t="shared" si="6"/>
        <v/>
      </c>
      <c r="P180" s="115" t="s">
        <v>2720</v>
      </c>
      <c r="Q180" s="137" t="s">
        <v>2814</v>
      </c>
      <c r="R180" s="115" t="s">
        <v>2744</v>
      </c>
      <c r="S180" s="137" t="s">
        <v>2815</v>
      </c>
      <c r="T180" s="137" t="s">
        <v>775</v>
      </c>
      <c r="U180" s="115" t="s">
        <v>2829</v>
      </c>
    </row>
    <row r="181" spans="1:21">
      <c r="A181" s="4" t="str">
        <f>VLOOKUP(C181,STYLES!$A$1:$R$2088,7,FALSE)</f>
        <v>Polos</v>
      </c>
      <c r="B181" t="str">
        <f>VLOOKUP(C181,STYLES!$1:$1048576,6,FALSE)</f>
        <v>Devon &amp; Jones</v>
      </c>
      <c r="C181" s="98" t="s">
        <v>595</v>
      </c>
      <c r="D181" s="14"/>
      <c r="E181" t="str">
        <f>VLOOKUP(C181,STYLES!$1:$1048576,12,FALSE)</f>
        <v>Pima Piqué Short-Sleeve Tipped Polo</v>
      </c>
      <c r="F181" s="112" t="s">
        <v>2833</v>
      </c>
      <c r="G181" s="111" t="s">
        <v>2743</v>
      </c>
      <c r="H181" s="113" t="str">
        <f>VLOOKUP(C181,STYLES!$1:$1048576,9,FALSE)</f>
        <v>Active</v>
      </c>
      <c r="I181" s="113" t="str">
        <f>VLOOKUP(C181,STYLES!$1:$1048576,10,FALSE)</f>
        <v>Not Available</v>
      </c>
      <c r="J181" s="112" t="s">
        <v>2824</v>
      </c>
      <c r="K181" s="139">
        <f>IFERROR(VLOOKUP(J181,LISTS!G:H,2,FALSE),"0")</f>
        <v>5</v>
      </c>
      <c r="L181">
        <f t="shared" si="5"/>
        <v>5</v>
      </c>
      <c r="M181" s="112" t="s">
        <v>775</v>
      </c>
      <c r="N181" s="140" t="str">
        <f>IFERROR(VLOOKUP(M181,LISTS!G:H,2,FALSE),"0")</f>
        <v>0</v>
      </c>
      <c r="O181" t="str">
        <f t="shared" si="6"/>
        <v/>
      </c>
      <c r="P181" s="112" t="s">
        <v>2720</v>
      </c>
      <c r="Q181" s="118" t="s">
        <v>2744</v>
      </c>
      <c r="R181" s="112" t="s">
        <v>2741</v>
      </c>
      <c r="S181" s="112" t="s">
        <v>775</v>
      </c>
      <c r="T181" s="118" t="s">
        <v>2742</v>
      </c>
      <c r="U181" s="112"/>
    </row>
    <row r="182" spans="1:21">
      <c r="A182" s="1"/>
      <c r="B182" s="2"/>
      <c r="C182" s="98"/>
      <c r="D182" s="14"/>
      <c r="F182" s="112"/>
      <c r="G182" s="111"/>
      <c r="H182" s="112"/>
      <c r="I182" s="112"/>
      <c r="J182" s="112"/>
      <c r="K182" s="139"/>
      <c r="L182" s="60">
        <f>SUM(L174:L181)</f>
        <v>25</v>
      </c>
      <c r="M182" s="112"/>
      <c r="N182" s="140"/>
      <c r="O182" s="60">
        <f>SUM(O174:O181)</f>
        <v>0</v>
      </c>
      <c r="P182" s="112"/>
      <c r="Q182" s="112"/>
      <c r="R182" s="112"/>
      <c r="S182" s="118"/>
      <c r="T182" s="118"/>
      <c r="U182" s="112"/>
    </row>
    <row r="183" spans="1:21">
      <c r="A183" s="4" t="str">
        <f>VLOOKUP(C183,STYLES!$A$1:$R$2088,7,FALSE)</f>
        <v>Polos</v>
      </c>
      <c r="B183" t="str">
        <f>VLOOKUP(C183,STYLES!$1:$1048576,6,FALSE)</f>
        <v>Devon &amp; Jones</v>
      </c>
      <c r="C183" s="97" t="s">
        <v>596</v>
      </c>
      <c r="D183" s="13"/>
      <c r="E183" t="str">
        <f>VLOOKUP(C183,STYLES!$1:$1048576,12,FALSE)</f>
        <v>Tipped Perfect Pima Interlock Polo</v>
      </c>
      <c r="F183" s="111" t="s">
        <v>2835</v>
      </c>
      <c r="G183" s="111" t="s">
        <v>2718</v>
      </c>
      <c r="H183" s="113" t="str">
        <f>VLOOKUP(C183,STYLES!$1:$1048576,9,FALSE)</f>
        <v>Active</v>
      </c>
      <c r="I183" s="113" t="str">
        <f>VLOOKUP(C183,STYLES!$1:$1048576,10,FALSE)</f>
        <v>Active</v>
      </c>
      <c r="J183" s="112" t="s">
        <v>2764</v>
      </c>
      <c r="K183" s="139">
        <f>IFERROR(VLOOKUP(J183,LISTS!G:H,2,FALSE),"0")</f>
        <v>7</v>
      </c>
      <c r="L183">
        <f t="shared" si="5"/>
        <v>7</v>
      </c>
      <c r="M183" s="112" t="s">
        <v>2764</v>
      </c>
      <c r="N183" s="140">
        <f>IFERROR(VLOOKUP(M183,LISTS!G:H,2,FALSE),"0")</f>
        <v>7</v>
      </c>
      <c r="O183">
        <f t="shared" si="6"/>
        <v>7</v>
      </c>
      <c r="P183" s="112" t="s">
        <v>2720</v>
      </c>
      <c r="Q183" s="101" t="s">
        <v>2721</v>
      </c>
      <c r="R183" s="112" t="s">
        <v>2737</v>
      </c>
      <c r="S183" s="112" t="s">
        <v>2722</v>
      </c>
      <c r="T183" s="118" t="s">
        <v>2738</v>
      </c>
      <c r="U183" s="112"/>
    </row>
    <row r="184" spans="1:21">
      <c r="A184" s="4" t="str">
        <f>VLOOKUP(C184,STYLES!$A$1:$R$2088,7,FALSE)</f>
        <v>Polos</v>
      </c>
      <c r="B184" t="str">
        <f>VLOOKUP(C184,STYLES!$1:$1048576,6,FALSE)</f>
        <v>Devon &amp; Jones</v>
      </c>
      <c r="C184" s="97" t="s">
        <v>596</v>
      </c>
      <c r="D184" s="13"/>
      <c r="E184" t="str">
        <f>VLOOKUP(C184,STYLES!$1:$1048576,12,FALSE)</f>
        <v>Tipped Perfect Pima Interlock Polo</v>
      </c>
      <c r="F184" s="111" t="s">
        <v>2836</v>
      </c>
      <c r="G184" s="111" t="s">
        <v>2728</v>
      </c>
      <c r="H184" s="113" t="str">
        <f>VLOOKUP(C184,STYLES!$1:$1048576,9,FALSE)</f>
        <v>Active</v>
      </c>
      <c r="I184" s="113" t="str">
        <f>VLOOKUP(C184,STYLES!$1:$1048576,10,FALSE)</f>
        <v>Active</v>
      </c>
      <c r="J184" s="112" t="s">
        <v>2764</v>
      </c>
      <c r="K184" s="139">
        <f>IFERROR(VLOOKUP(J184,LISTS!G:H,2,FALSE),"0")</f>
        <v>7</v>
      </c>
      <c r="L184">
        <f t="shared" si="5"/>
        <v>7</v>
      </c>
      <c r="M184" s="112" t="s">
        <v>2764</v>
      </c>
      <c r="N184" s="140">
        <f>IFERROR(VLOOKUP(M184,LISTS!G:H,2,FALSE),"0")</f>
        <v>7</v>
      </c>
      <c r="O184">
        <f t="shared" si="6"/>
        <v>7</v>
      </c>
      <c r="P184" s="112" t="s">
        <v>2720</v>
      </c>
      <c r="Q184" s="101" t="s">
        <v>2729</v>
      </c>
      <c r="R184" s="112" t="s">
        <v>2741</v>
      </c>
      <c r="S184" s="112" t="s">
        <v>2730</v>
      </c>
      <c r="T184" s="118" t="s">
        <v>2742</v>
      </c>
      <c r="U184" s="112"/>
    </row>
    <row r="185" spans="1:21">
      <c r="A185" s="4" t="str">
        <f>VLOOKUP(C185,STYLES!$A$1:$R$2088,7,FALSE)</f>
        <v>Polos</v>
      </c>
      <c r="B185" t="str">
        <f>VLOOKUP(C185,STYLES!$1:$1048576,6,FALSE)</f>
        <v>Devon &amp; Jones</v>
      </c>
      <c r="C185" s="97" t="s">
        <v>596</v>
      </c>
      <c r="D185" s="13"/>
      <c r="E185" t="str">
        <f>VLOOKUP(C185,STYLES!$1:$1048576,12,FALSE)</f>
        <v>Tipped Perfect Pima Interlock Polo</v>
      </c>
      <c r="F185" s="111" t="s">
        <v>2837</v>
      </c>
      <c r="G185" s="111" t="s">
        <v>2732</v>
      </c>
      <c r="H185" s="113" t="str">
        <f>VLOOKUP(C185,STYLES!$1:$1048576,9,FALSE)</f>
        <v>Active</v>
      </c>
      <c r="I185" s="113" t="str">
        <f>VLOOKUP(C185,STYLES!$1:$1048576,10,FALSE)</f>
        <v>Active</v>
      </c>
      <c r="J185" s="112" t="s">
        <v>2764</v>
      </c>
      <c r="K185" s="139">
        <f>IFERROR(VLOOKUP(J185,LISTS!G:H,2,FALSE),"0")</f>
        <v>7</v>
      </c>
      <c r="L185">
        <f t="shared" si="5"/>
        <v>7</v>
      </c>
      <c r="M185" s="112" t="s">
        <v>2764</v>
      </c>
      <c r="N185" s="140">
        <f>IFERROR(VLOOKUP(M185,LISTS!G:H,2,FALSE),"0")</f>
        <v>7</v>
      </c>
      <c r="O185">
        <f t="shared" si="6"/>
        <v>7</v>
      </c>
      <c r="P185" s="112" t="s">
        <v>2720</v>
      </c>
      <c r="Q185" s="126" t="s">
        <v>2733</v>
      </c>
      <c r="R185" s="112" t="s">
        <v>2744</v>
      </c>
      <c r="S185" s="112" t="s">
        <v>2734</v>
      </c>
      <c r="T185" s="118" t="s">
        <v>775</v>
      </c>
      <c r="U185" s="112"/>
    </row>
    <row r="186" spans="1:21">
      <c r="A186" s="4" t="str">
        <f>VLOOKUP(C186,STYLES!$A$1:$R$2088,7,FALSE)</f>
        <v>Polos</v>
      </c>
      <c r="B186" t="str">
        <f>VLOOKUP(C186,STYLES!$1:$1048576,6,FALSE)</f>
        <v>Devon &amp; Jones</v>
      </c>
      <c r="C186" s="97" t="s">
        <v>596</v>
      </c>
      <c r="D186" s="13"/>
      <c r="E186" t="str">
        <f>VLOOKUP(C186,STYLES!$1:$1048576,12,FALSE)</f>
        <v>Tipped Perfect Pima Interlock Polo</v>
      </c>
      <c r="F186" s="111" t="s">
        <v>2838</v>
      </c>
      <c r="G186" s="111" t="s">
        <v>2751</v>
      </c>
      <c r="H186" s="113" t="str">
        <f>VLOOKUP(C186,STYLES!$1:$1048576,9,FALSE)</f>
        <v>Active</v>
      </c>
      <c r="I186" s="113" t="str">
        <f>VLOOKUP(C186,STYLES!$1:$1048576,10,FALSE)</f>
        <v>Active</v>
      </c>
      <c r="J186" s="112" t="s">
        <v>2764</v>
      </c>
      <c r="K186" s="139">
        <f>IFERROR(VLOOKUP(J186,LISTS!G:H,2,FALSE),"0")</f>
        <v>7</v>
      </c>
      <c r="L186">
        <f t="shared" si="5"/>
        <v>7</v>
      </c>
      <c r="M186" s="112" t="s">
        <v>2764</v>
      </c>
      <c r="N186" s="140">
        <f>IFERROR(VLOOKUP(M186,LISTS!G:H,2,FALSE),"0")</f>
        <v>7</v>
      </c>
      <c r="O186">
        <f t="shared" si="6"/>
        <v>7</v>
      </c>
      <c r="P186" s="112" t="s">
        <v>2720</v>
      </c>
      <c r="Q186" s="118" t="s">
        <v>2752</v>
      </c>
      <c r="R186" s="112" t="s">
        <v>2741</v>
      </c>
      <c r="S186" s="112" t="s">
        <v>2753</v>
      </c>
      <c r="T186" s="118" t="s">
        <v>2742</v>
      </c>
      <c r="U186" s="112"/>
    </row>
    <row r="187" spans="1:21">
      <c r="A187" s="4" t="str">
        <f>VLOOKUP(C187,STYLES!$A$1:$R$2088,7,FALSE)</f>
        <v>Polos</v>
      </c>
      <c r="B187" t="str">
        <f>VLOOKUP(C187,STYLES!$1:$1048576,6,FALSE)</f>
        <v>Devon &amp; Jones</v>
      </c>
      <c r="C187" s="97" t="s">
        <v>596</v>
      </c>
      <c r="D187" s="13"/>
      <c r="E187" t="str">
        <f>VLOOKUP(C187,STYLES!$1:$1048576,12,FALSE)</f>
        <v>Tipped Perfect Pima Interlock Polo</v>
      </c>
      <c r="F187" s="111" t="s">
        <v>2839</v>
      </c>
      <c r="G187" s="111" t="s">
        <v>2736</v>
      </c>
      <c r="H187" s="113" t="str">
        <f>VLOOKUP(C187,STYLES!$1:$1048576,9,FALSE)</f>
        <v>Active</v>
      </c>
      <c r="I187" s="113" t="str">
        <f>VLOOKUP(C187,STYLES!$1:$1048576,10,FALSE)</f>
        <v>Active</v>
      </c>
      <c r="J187" s="112" t="s">
        <v>2764</v>
      </c>
      <c r="K187" s="139">
        <f>IFERROR(VLOOKUP(J187,LISTS!G:H,2,FALSE),"0")</f>
        <v>7</v>
      </c>
      <c r="L187">
        <f t="shared" si="5"/>
        <v>7</v>
      </c>
      <c r="M187" s="112" t="s">
        <v>2764</v>
      </c>
      <c r="N187" s="140">
        <f>IFERROR(VLOOKUP(M187,LISTS!G:H,2,FALSE),"0")</f>
        <v>7</v>
      </c>
      <c r="O187">
        <f t="shared" si="6"/>
        <v>7</v>
      </c>
      <c r="P187" s="112" t="s">
        <v>2720</v>
      </c>
      <c r="Q187" s="118" t="s">
        <v>2737</v>
      </c>
      <c r="R187" s="118" t="s">
        <v>2741</v>
      </c>
      <c r="S187" s="112" t="s">
        <v>2738</v>
      </c>
      <c r="T187" s="118" t="s">
        <v>2742</v>
      </c>
      <c r="U187" s="112"/>
    </row>
    <row r="188" spans="1:21">
      <c r="A188" s="4" t="str">
        <f>VLOOKUP(C188,STYLES!$A$1:$R$2088,7,FALSE)</f>
        <v>Polos</v>
      </c>
      <c r="B188" t="str">
        <f>VLOOKUP(C188,STYLES!$1:$1048576,6,FALSE)</f>
        <v>Devon &amp; Jones</v>
      </c>
      <c r="C188" s="97" t="s">
        <v>596</v>
      </c>
      <c r="D188" s="13"/>
      <c r="E188" t="str">
        <f>VLOOKUP(C188,STYLES!$1:$1048576,12,FALSE)</f>
        <v>Tipped Perfect Pima Interlock Polo</v>
      </c>
      <c r="F188" s="111" t="s">
        <v>2827</v>
      </c>
      <c r="G188" s="111" t="s">
        <v>2740</v>
      </c>
      <c r="H188" s="113" t="str">
        <f>VLOOKUP(C188,STYLES!$1:$1048576,9,FALSE)</f>
        <v>Active</v>
      </c>
      <c r="I188" s="113" t="str">
        <f>VLOOKUP(C188,STYLES!$1:$1048576,10,FALSE)</f>
        <v>Active</v>
      </c>
      <c r="J188" s="112" t="s">
        <v>2764</v>
      </c>
      <c r="K188" s="139">
        <f>IFERROR(VLOOKUP(J188,LISTS!G:H,2,FALSE),"0")</f>
        <v>7</v>
      </c>
      <c r="L188">
        <f t="shared" si="5"/>
        <v>7</v>
      </c>
      <c r="M188" s="112" t="s">
        <v>2764</v>
      </c>
      <c r="N188" s="140">
        <f>IFERROR(VLOOKUP(M188,LISTS!G:H,2,FALSE),"0")</f>
        <v>7</v>
      </c>
      <c r="O188">
        <f t="shared" si="6"/>
        <v>7</v>
      </c>
      <c r="P188" s="112" t="s">
        <v>2720</v>
      </c>
      <c r="Q188" s="118" t="s">
        <v>2741</v>
      </c>
      <c r="R188" s="112" t="s">
        <v>2744</v>
      </c>
      <c r="S188" s="112" t="s">
        <v>2742</v>
      </c>
      <c r="T188" s="118" t="s">
        <v>775</v>
      </c>
      <c r="U188" s="112"/>
    </row>
    <row r="189" spans="1:21">
      <c r="A189" s="4" t="str">
        <f>VLOOKUP(C189,STYLES!$A$1:$R$2088,7,FALSE)</f>
        <v>Polos</v>
      </c>
      <c r="B189" t="str">
        <f>VLOOKUP(C189,STYLES!$1:$1048576,6,FALSE)</f>
        <v>Devon &amp; Jones</v>
      </c>
      <c r="C189" s="97" t="s">
        <v>596</v>
      </c>
      <c r="D189" s="13"/>
      <c r="E189" t="str">
        <f>VLOOKUP(C189,STYLES!$1:$1048576,12,FALSE)</f>
        <v>Tipped Perfect Pima Interlock Polo</v>
      </c>
      <c r="F189" s="111" t="s">
        <v>2840</v>
      </c>
      <c r="G189" s="111" t="s">
        <v>2755</v>
      </c>
      <c r="H189" s="113" t="str">
        <f>VLOOKUP(C189,STYLES!$1:$1048576,9,FALSE)</f>
        <v>Active</v>
      </c>
      <c r="I189" s="113" t="str">
        <f>VLOOKUP(C189,STYLES!$1:$1048576,10,FALSE)</f>
        <v>Active</v>
      </c>
      <c r="J189" s="112" t="s">
        <v>2764</v>
      </c>
      <c r="K189" s="139">
        <f>IFERROR(VLOOKUP(J189,LISTS!G:H,2,FALSE),"0")</f>
        <v>7</v>
      </c>
      <c r="L189">
        <f t="shared" si="5"/>
        <v>7</v>
      </c>
      <c r="M189" s="112" t="s">
        <v>2764</v>
      </c>
      <c r="N189" s="140">
        <f>IFERROR(VLOOKUP(M189,LISTS!G:H,2,FALSE),"0")</f>
        <v>7</v>
      </c>
      <c r="O189">
        <f t="shared" si="6"/>
        <v>7</v>
      </c>
      <c r="P189" s="112" t="s">
        <v>2720</v>
      </c>
      <c r="Q189" s="118" t="s">
        <v>2756</v>
      </c>
      <c r="R189" s="112" t="s">
        <v>2741</v>
      </c>
      <c r="S189" s="112" t="s">
        <v>2757</v>
      </c>
      <c r="T189" s="118" t="s">
        <v>2742</v>
      </c>
      <c r="U189" s="112"/>
    </row>
    <row r="190" spans="1:21">
      <c r="A190" s="4" t="str">
        <f>VLOOKUP(C190,STYLES!$A$1:$R$2088,7,FALSE)</f>
        <v>Polos</v>
      </c>
      <c r="B190" t="str">
        <f>VLOOKUP(C190,STYLES!$1:$1048576,6,FALSE)</f>
        <v>Devon &amp; Jones</v>
      </c>
      <c r="C190" s="97" t="s">
        <v>596</v>
      </c>
      <c r="D190" s="13"/>
      <c r="E190" t="str">
        <f>VLOOKUP(C190,STYLES!$1:$1048576,12,FALSE)</f>
        <v>Tipped Perfect Pima Interlock Polo</v>
      </c>
      <c r="F190" s="111" t="s">
        <v>2841</v>
      </c>
      <c r="G190" s="111" t="s">
        <v>2813</v>
      </c>
      <c r="H190" s="113" t="str">
        <f>VLOOKUP(C190,STYLES!$1:$1048576,9,FALSE)</f>
        <v>Active</v>
      </c>
      <c r="I190" s="113" t="str">
        <f>VLOOKUP(C190,STYLES!$1:$1048576,10,FALSE)</f>
        <v>Active</v>
      </c>
      <c r="J190" s="112" t="s">
        <v>2764</v>
      </c>
      <c r="K190" s="139">
        <f>IFERROR(VLOOKUP(J190,LISTS!G:H,2,FALSE),"0")</f>
        <v>7</v>
      </c>
      <c r="L190">
        <f t="shared" si="5"/>
        <v>7</v>
      </c>
      <c r="M190" s="112" t="s">
        <v>2764</v>
      </c>
      <c r="N190" s="140">
        <f>IFERROR(VLOOKUP(M190,LISTS!G:H,2,FALSE),"0")</f>
        <v>7</v>
      </c>
      <c r="O190">
        <f t="shared" si="6"/>
        <v>7</v>
      </c>
      <c r="P190" s="112" t="s">
        <v>2720</v>
      </c>
      <c r="Q190" s="118" t="s">
        <v>2814</v>
      </c>
      <c r="R190" s="118" t="s">
        <v>2741</v>
      </c>
      <c r="S190" s="118" t="s">
        <v>2815</v>
      </c>
      <c r="T190" s="118" t="s">
        <v>2742</v>
      </c>
      <c r="U190" s="112"/>
    </row>
    <row r="191" spans="1:21">
      <c r="A191" s="4" t="str">
        <f>VLOOKUP(C191,STYLES!$A$1:$R$2088,7,FALSE)</f>
        <v>Polos</v>
      </c>
      <c r="B191" t="str">
        <f>VLOOKUP(C191,STYLES!$1:$1048576,6,FALSE)</f>
        <v>Devon &amp; Jones</v>
      </c>
      <c r="C191" s="98" t="s">
        <v>596</v>
      </c>
      <c r="D191" s="14"/>
      <c r="E191" t="str">
        <f>VLOOKUP(C191,STYLES!$1:$1048576,12,FALSE)</f>
        <v>Tipped Perfect Pima Interlock Polo</v>
      </c>
      <c r="F191" s="111" t="s">
        <v>2841</v>
      </c>
      <c r="G191" s="111" t="s">
        <v>2743</v>
      </c>
      <c r="H191" s="113" t="str">
        <f>VLOOKUP(C191,STYLES!$1:$1048576,9,FALSE)</f>
        <v>Active</v>
      </c>
      <c r="I191" s="113" t="str">
        <f>VLOOKUP(C191,STYLES!$1:$1048576,10,FALSE)</f>
        <v>Active</v>
      </c>
      <c r="J191" s="112" t="s">
        <v>2764</v>
      </c>
      <c r="K191" s="139">
        <f>IFERROR(VLOOKUP(J191,LISTS!G:H,2,FALSE),"0")</f>
        <v>7</v>
      </c>
      <c r="L191">
        <f t="shared" si="5"/>
        <v>7</v>
      </c>
      <c r="M191" s="112" t="s">
        <v>2764</v>
      </c>
      <c r="N191" s="140">
        <f>IFERROR(VLOOKUP(M191,LISTS!G:H,2,FALSE),"0")</f>
        <v>7</v>
      </c>
      <c r="O191">
        <f t="shared" si="6"/>
        <v>7</v>
      </c>
      <c r="P191" s="112" t="s">
        <v>2720</v>
      </c>
      <c r="Q191" s="118" t="s">
        <v>2744</v>
      </c>
      <c r="R191" s="112" t="s">
        <v>2741</v>
      </c>
      <c r="S191" s="112" t="s">
        <v>775</v>
      </c>
      <c r="T191" s="118" t="s">
        <v>2742</v>
      </c>
      <c r="U191" s="112"/>
    </row>
    <row r="192" spans="1:21">
      <c r="A192" s="1"/>
      <c r="B192" s="2"/>
      <c r="C192" s="98"/>
      <c r="D192" s="14"/>
      <c r="F192" s="112"/>
      <c r="G192" s="111"/>
      <c r="H192" s="112"/>
      <c r="I192" s="112"/>
      <c r="J192" s="112"/>
      <c r="K192" s="139"/>
      <c r="L192" s="60">
        <f>SUM(L183:L191)</f>
        <v>63</v>
      </c>
      <c r="M192" s="112"/>
      <c r="N192" s="140"/>
      <c r="O192" s="60">
        <f>SUM(O183:O191)</f>
        <v>63</v>
      </c>
      <c r="P192" s="112"/>
      <c r="Q192" s="112"/>
      <c r="R192" s="112"/>
      <c r="S192" s="118"/>
      <c r="T192" s="118"/>
      <c r="U192" s="112"/>
    </row>
    <row r="193" spans="1:21">
      <c r="A193" s="4" t="str">
        <f>VLOOKUP(C193,STYLES!$A$1:$R$2088,7,FALSE)</f>
        <v>Polos</v>
      </c>
      <c r="B193" t="str">
        <f>VLOOKUP(C193,STYLES!$1:$1048576,6,FALSE)</f>
        <v>Devon &amp; Jones</v>
      </c>
      <c r="C193" s="97" t="s">
        <v>601</v>
      </c>
      <c r="D193" s="13"/>
      <c r="E193" t="str">
        <f>VLOOKUP(C193,STYLES!$1:$1048576,12,FALSE)</f>
        <v>Solid Perfect Pima Interlock Polo</v>
      </c>
      <c r="F193" s="111" t="s">
        <v>2718</v>
      </c>
      <c r="G193" s="111" t="s">
        <v>2718</v>
      </c>
      <c r="H193" s="113" t="str">
        <f>VLOOKUP(C193,STYLES!$1:$1048576,9,FALSE)</f>
        <v>Active</v>
      </c>
      <c r="I193" s="113" t="str">
        <f>VLOOKUP(C193,STYLES!$1:$1048576,10,FALSE)</f>
        <v>Not Available</v>
      </c>
      <c r="J193" s="112" t="s">
        <v>2764</v>
      </c>
      <c r="K193" s="139">
        <f>IFERROR(VLOOKUP(J193,LISTS!G:H,2,FALSE),"0")</f>
        <v>7</v>
      </c>
      <c r="L193">
        <f t="shared" si="5"/>
        <v>7</v>
      </c>
      <c r="M193" s="112" t="s">
        <v>775</v>
      </c>
      <c r="N193" s="140" t="str">
        <f>IFERROR(VLOOKUP(M193,LISTS!G:H,2,FALSE),"0")</f>
        <v>0</v>
      </c>
      <c r="O193" t="str">
        <f t="shared" si="6"/>
        <v/>
      </c>
      <c r="P193" s="112" t="s">
        <v>2720</v>
      </c>
      <c r="Q193" s="101" t="s">
        <v>2721</v>
      </c>
      <c r="R193" s="112" t="s">
        <v>775</v>
      </c>
      <c r="S193" s="112" t="s">
        <v>2722</v>
      </c>
      <c r="T193" s="118" t="s">
        <v>775</v>
      </c>
      <c r="U193" s="112"/>
    </row>
    <row r="194" spans="1:21" s="12" customFormat="1">
      <c r="A194" s="59" t="str">
        <f>VLOOKUP(C194,STYLES!$A$1:$R$2088,7,FALSE)</f>
        <v>Polos</v>
      </c>
      <c r="B194" s="12" t="str">
        <f>VLOOKUP(C194,STYLES!$1:$1048576,6,FALSE)</f>
        <v>Devon &amp; Jones</v>
      </c>
      <c r="C194" s="99" t="s">
        <v>601</v>
      </c>
      <c r="D194" s="15"/>
      <c r="E194" s="12" t="str">
        <f>VLOOKUP(C194,STYLES!$1:$1048576,12,FALSE)</f>
        <v>Solid Perfect Pima Interlock Polo</v>
      </c>
      <c r="F194" s="114" t="s">
        <v>2727</v>
      </c>
      <c r="G194" s="114" t="s">
        <v>2728</v>
      </c>
      <c r="H194" s="116" t="str">
        <f>VLOOKUP(C194,STYLES!$1:$1048576,9,FALSE)</f>
        <v>Active</v>
      </c>
      <c r="I194" s="115" t="s">
        <v>178</v>
      </c>
      <c r="J194" s="115" t="s">
        <v>2764</v>
      </c>
      <c r="K194" s="194">
        <f>IFERROR(VLOOKUP(J194,LISTS!G:H,2,FALSE),"0")</f>
        <v>7</v>
      </c>
      <c r="L194" s="12">
        <f t="shared" si="5"/>
        <v>7</v>
      </c>
      <c r="M194" s="115" t="s">
        <v>775</v>
      </c>
      <c r="N194" s="195" t="str">
        <f>IFERROR(VLOOKUP(M194,LISTS!G:H,2,FALSE),"0")</f>
        <v>0</v>
      </c>
      <c r="O194" s="12" t="str">
        <f t="shared" si="6"/>
        <v/>
      </c>
      <c r="P194" s="115" t="s">
        <v>2720</v>
      </c>
      <c r="Q194" s="136" t="s">
        <v>2729</v>
      </c>
      <c r="R194" s="136" t="s">
        <v>775</v>
      </c>
      <c r="S194" s="115" t="s">
        <v>2730</v>
      </c>
      <c r="T194" s="115" t="s">
        <v>775</v>
      </c>
      <c r="U194" s="115" t="s">
        <v>2842</v>
      </c>
    </row>
    <row r="195" spans="1:21">
      <c r="A195" s="4" t="str">
        <f>VLOOKUP(C195,STYLES!$A$1:$R$2088,7,FALSE)</f>
        <v>Polos</v>
      </c>
      <c r="B195" t="str">
        <f>VLOOKUP(C195,STYLES!$1:$1048576,6,FALSE)</f>
        <v>Devon &amp; Jones</v>
      </c>
      <c r="C195" s="97" t="s">
        <v>601</v>
      </c>
      <c r="D195" s="13"/>
      <c r="E195" t="str">
        <f>VLOOKUP(C195,STYLES!$1:$1048576,12,FALSE)</f>
        <v>Solid Perfect Pima Interlock Polo</v>
      </c>
      <c r="F195" s="111" t="s">
        <v>2750</v>
      </c>
      <c r="G195" s="111" t="s">
        <v>2751</v>
      </c>
      <c r="H195" s="113" t="str">
        <f>VLOOKUP(C195,STYLES!$1:$1048576,9,FALSE)</f>
        <v>Active</v>
      </c>
      <c r="I195" s="113" t="str">
        <f>VLOOKUP(C195,STYLES!$1:$1048576,10,FALSE)</f>
        <v>Not Available</v>
      </c>
      <c r="J195" s="112" t="s">
        <v>2764</v>
      </c>
      <c r="K195" s="139">
        <f>IFERROR(VLOOKUP(J195,LISTS!G:H,2,FALSE),"0")</f>
        <v>7</v>
      </c>
      <c r="L195">
        <f t="shared" si="5"/>
        <v>7</v>
      </c>
      <c r="M195" s="112" t="s">
        <v>775</v>
      </c>
      <c r="N195" s="140" t="str">
        <f>IFERROR(VLOOKUP(M195,LISTS!G:H,2,FALSE),"0")</f>
        <v>0</v>
      </c>
      <c r="O195" t="str">
        <f t="shared" si="6"/>
        <v/>
      </c>
      <c r="P195" s="112" t="s">
        <v>2720</v>
      </c>
      <c r="Q195" s="118" t="s">
        <v>2752</v>
      </c>
      <c r="R195" s="118" t="s">
        <v>775</v>
      </c>
      <c r="S195" s="112" t="s">
        <v>2753</v>
      </c>
      <c r="T195" s="118" t="s">
        <v>775</v>
      </c>
      <c r="U195" s="112"/>
    </row>
    <row r="196" spans="1:21">
      <c r="A196" s="4" t="str">
        <f>VLOOKUP(C196,STYLES!$A$1:$R$2088,7,FALSE)</f>
        <v>Polos</v>
      </c>
      <c r="B196" t="str">
        <f>VLOOKUP(C196,STYLES!$1:$1048576,6,FALSE)</f>
        <v>Devon &amp; Jones</v>
      </c>
      <c r="C196" s="97" t="s">
        <v>601</v>
      </c>
      <c r="D196" s="13"/>
      <c r="E196" t="str">
        <f>VLOOKUP(C196,STYLES!$1:$1048576,12,FALSE)</f>
        <v>Solid Perfect Pima Interlock Polo</v>
      </c>
      <c r="F196" s="111" t="s">
        <v>2739</v>
      </c>
      <c r="G196" s="111" t="s">
        <v>2740</v>
      </c>
      <c r="H196" s="113" t="str">
        <f>VLOOKUP(C196,STYLES!$1:$1048576,9,FALSE)</f>
        <v>Active</v>
      </c>
      <c r="I196" s="113" t="str">
        <f>VLOOKUP(C196,STYLES!$1:$1048576,10,FALSE)</f>
        <v>Not Available</v>
      </c>
      <c r="J196" s="112" t="s">
        <v>2764</v>
      </c>
      <c r="K196" s="139">
        <f>IFERROR(VLOOKUP(J196,LISTS!G:H,2,FALSE),"0")</f>
        <v>7</v>
      </c>
      <c r="L196">
        <f t="shared" si="5"/>
        <v>7</v>
      </c>
      <c r="M196" s="112" t="s">
        <v>775</v>
      </c>
      <c r="N196" s="140" t="str">
        <f>IFERROR(VLOOKUP(M196,LISTS!G:H,2,FALSE),"0")</f>
        <v>0</v>
      </c>
      <c r="O196" t="str">
        <f t="shared" si="6"/>
        <v/>
      </c>
      <c r="P196" s="112" t="s">
        <v>2720</v>
      </c>
      <c r="Q196" s="118" t="s">
        <v>2741</v>
      </c>
      <c r="R196" s="112" t="s">
        <v>775</v>
      </c>
      <c r="S196" s="112" t="s">
        <v>2742</v>
      </c>
      <c r="T196" s="118" t="s">
        <v>775</v>
      </c>
      <c r="U196" s="112"/>
    </row>
    <row r="197" spans="1:21">
      <c r="A197" s="4" t="str">
        <f>VLOOKUP(C197,STYLES!$A$1:$R$2088,7,FALSE)</f>
        <v>Polos</v>
      </c>
      <c r="B197" t="str">
        <f>VLOOKUP(C197,STYLES!$1:$1048576,6,FALSE)</f>
        <v>Devon &amp; Jones</v>
      </c>
      <c r="C197" s="97" t="s">
        <v>601</v>
      </c>
      <c r="D197" s="13"/>
      <c r="E197" t="str">
        <f>VLOOKUP(C197,STYLES!$1:$1048576,12,FALSE)</f>
        <v>Solid Perfect Pima Interlock Polo</v>
      </c>
      <c r="F197" s="111" t="s">
        <v>2754</v>
      </c>
      <c r="G197" s="111" t="s">
        <v>2755</v>
      </c>
      <c r="H197" s="113" t="str">
        <f>VLOOKUP(C197,STYLES!$1:$1048576,9,FALSE)</f>
        <v>Active</v>
      </c>
      <c r="I197" s="113" t="str">
        <f>VLOOKUP(C197,STYLES!$1:$1048576,10,FALSE)</f>
        <v>Not Available</v>
      </c>
      <c r="J197" s="112" t="s">
        <v>2764</v>
      </c>
      <c r="K197" s="139">
        <f>IFERROR(VLOOKUP(J197,LISTS!G:H,2,FALSE),"0")</f>
        <v>7</v>
      </c>
      <c r="L197">
        <f t="shared" si="5"/>
        <v>7</v>
      </c>
      <c r="M197" s="112" t="s">
        <v>775</v>
      </c>
      <c r="N197" s="140" t="str">
        <f>IFERROR(VLOOKUP(M197,LISTS!G:H,2,FALSE),"0")</f>
        <v>0</v>
      </c>
      <c r="O197" t="str">
        <f t="shared" si="6"/>
        <v/>
      </c>
      <c r="P197" s="112" t="s">
        <v>2720</v>
      </c>
      <c r="Q197" s="118" t="s">
        <v>2756</v>
      </c>
      <c r="R197" s="112" t="s">
        <v>775</v>
      </c>
      <c r="S197" s="112" t="s">
        <v>2757</v>
      </c>
      <c r="T197" s="118" t="s">
        <v>775</v>
      </c>
      <c r="U197" s="112"/>
    </row>
    <row r="198" spans="1:21" s="12" customFormat="1">
      <c r="A198" s="59" t="str">
        <f>VLOOKUP(C198,STYLES!$A$1:$R$2088,7,FALSE)</f>
        <v>Polos</v>
      </c>
      <c r="B198" s="12" t="str">
        <f>VLOOKUP(C198,STYLES!$1:$1048576,6,FALSE)</f>
        <v>Devon &amp; Jones</v>
      </c>
      <c r="C198" s="99" t="s">
        <v>601</v>
      </c>
      <c r="D198" s="15"/>
      <c r="E198" s="12" t="str">
        <f>VLOOKUP(C198,STYLES!$1:$1048576,12,FALSE)</f>
        <v>Solid Perfect Pima Interlock Polo</v>
      </c>
      <c r="F198" s="114" t="s">
        <v>2812</v>
      </c>
      <c r="G198" s="114" t="s">
        <v>2813</v>
      </c>
      <c r="H198" s="116" t="str">
        <f>VLOOKUP(C198,STYLES!$1:$1048576,9,FALSE)</f>
        <v>Active</v>
      </c>
      <c r="I198" s="115" t="s">
        <v>178</v>
      </c>
      <c r="J198" s="115" t="s">
        <v>2764</v>
      </c>
      <c r="K198" s="194">
        <f>IFERROR(VLOOKUP(J198,LISTS!G:H,2,FALSE),"0")</f>
        <v>7</v>
      </c>
      <c r="L198" s="12">
        <f t="shared" si="5"/>
        <v>7</v>
      </c>
      <c r="M198" s="115" t="s">
        <v>775</v>
      </c>
      <c r="N198" s="195" t="str">
        <f>IFERROR(VLOOKUP(M198,LISTS!G:H,2,FALSE),"0")</f>
        <v>0</v>
      </c>
      <c r="O198" s="12" t="str">
        <f t="shared" si="6"/>
        <v/>
      </c>
      <c r="P198" s="115" t="s">
        <v>2720</v>
      </c>
      <c r="Q198" s="137" t="s">
        <v>2814</v>
      </c>
      <c r="R198" s="137" t="s">
        <v>775</v>
      </c>
      <c r="S198" s="137" t="s">
        <v>2815</v>
      </c>
      <c r="T198" s="137" t="s">
        <v>775</v>
      </c>
      <c r="U198" s="115" t="s">
        <v>2842</v>
      </c>
    </row>
    <row r="199" spans="1:21">
      <c r="A199" s="4" t="str">
        <f>VLOOKUP(C199,STYLES!$A$1:$R$2088,7,FALSE)</f>
        <v>Polos</v>
      </c>
      <c r="B199" t="str">
        <f>VLOOKUP(C199,STYLES!$1:$1048576,6,FALSE)</f>
        <v>Devon &amp; Jones</v>
      </c>
      <c r="C199" s="98" t="s">
        <v>601</v>
      </c>
      <c r="D199" s="14"/>
      <c r="E199" t="str">
        <f>VLOOKUP(C199,STYLES!$1:$1048576,12,FALSE)</f>
        <v>Solid Perfect Pima Interlock Polo</v>
      </c>
      <c r="F199" s="112" t="s">
        <v>2743</v>
      </c>
      <c r="G199" s="111" t="s">
        <v>2743</v>
      </c>
      <c r="H199" s="113" t="str">
        <f>VLOOKUP(C199,STYLES!$1:$1048576,9,FALSE)</f>
        <v>Active</v>
      </c>
      <c r="I199" s="113" t="str">
        <f>VLOOKUP(C199,STYLES!$1:$1048576,10,FALSE)</f>
        <v>Not Available</v>
      </c>
      <c r="J199" s="112" t="s">
        <v>2764</v>
      </c>
      <c r="K199" s="139">
        <f>IFERROR(VLOOKUP(J199,LISTS!G:H,2,FALSE),"0")</f>
        <v>7</v>
      </c>
      <c r="L199">
        <f t="shared" si="5"/>
        <v>7</v>
      </c>
      <c r="M199" s="112" t="s">
        <v>775</v>
      </c>
      <c r="N199" s="140" t="str">
        <f>IFERROR(VLOOKUP(M199,LISTS!G:H,2,FALSE),"0")</f>
        <v>0</v>
      </c>
      <c r="O199" t="str">
        <f t="shared" si="6"/>
        <v/>
      </c>
      <c r="P199" s="112" t="s">
        <v>2720</v>
      </c>
      <c r="Q199" s="118" t="s">
        <v>2744</v>
      </c>
      <c r="R199" s="112" t="s">
        <v>775</v>
      </c>
      <c r="S199" s="112" t="s">
        <v>775</v>
      </c>
      <c r="T199" s="118" t="s">
        <v>775</v>
      </c>
      <c r="U199" s="112"/>
    </row>
    <row r="200" spans="1:21">
      <c r="A200" s="1"/>
      <c r="B200" s="2"/>
      <c r="C200" s="98"/>
      <c r="D200" s="14"/>
      <c r="F200" s="112"/>
      <c r="G200" s="111"/>
      <c r="H200" s="112"/>
      <c r="I200" s="112"/>
      <c r="J200" s="112"/>
      <c r="K200" s="139"/>
      <c r="L200" s="60">
        <f>SUM(L193:L199)</f>
        <v>49</v>
      </c>
      <c r="M200" s="112"/>
      <c r="N200" s="140"/>
      <c r="O200" s="60">
        <f>SUM(O193:O199)</f>
        <v>0</v>
      </c>
      <c r="P200" s="112"/>
      <c r="Q200" s="112"/>
      <c r="R200" s="112"/>
      <c r="S200" s="118"/>
      <c r="T200" s="118"/>
      <c r="U200" s="112"/>
    </row>
    <row r="201" spans="1:21">
      <c r="A201" s="4" t="str">
        <f>VLOOKUP(C201,STYLES!$A$1:$R$2088,7,FALSE)</f>
        <v>Polos</v>
      </c>
      <c r="B201" t="str">
        <f>VLOOKUP(C201,STYLES!$1:$1048576,6,FALSE)</f>
        <v>Devon &amp; Jones</v>
      </c>
      <c r="C201" s="97" t="s">
        <v>605</v>
      </c>
      <c r="D201" s="13"/>
      <c r="E201" t="str">
        <f>VLOOKUP(C201,STYLES!$1:$1048576,12,FALSE)</f>
        <v>Solid Perfect Pima Interlock Polo</v>
      </c>
      <c r="F201" s="111" t="s">
        <v>2718</v>
      </c>
      <c r="G201" s="111" t="s">
        <v>2718</v>
      </c>
      <c r="H201" s="113" t="str">
        <f>VLOOKUP(C201,STYLES!$1:$1048576,9,FALSE)</f>
        <v>Active</v>
      </c>
      <c r="I201" s="113" t="str">
        <f>VLOOKUP(C201,STYLES!$1:$1048576,10,FALSE)</f>
        <v>Not Available</v>
      </c>
      <c r="J201" s="112" t="s">
        <v>2824</v>
      </c>
      <c r="K201" s="139">
        <f>IFERROR(VLOOKUP(J201,LISTS!G:H,2,FALSE),"0")</f>
        <v>5</v>
      </c>
      <c r="L201">
        <f t="shared" si="5"/>
        <v>5</v>
      </c>
      <c r="M201" s="112" t="s">
        <v>775</v>
      </c>
      <c r="N201" s="140" t="str">
        <f>IFERROR(VLOOKUP(M201,LISTS!G:H,2,FALSE),"0")</f>
        <v>0</v>
      </c>
      <c r="O201" t="str">
        <f t="shared" si="6"/>
        <v/>
      </c>
      <c r="P201" s="112" t="s">
        <v>2720</v>
      </c>
      <c r="Q201" s="101" t="s">
        <v>2721</v>
      </c>
      <c r="R201" s="112" t="s">
        <v>775</v>
      </c>
      <c r="S201" s="112" t="s">
        <v>2722</v>
      </c>
      <c r="T201" s="118" t="s">
        <v>775</v>
      </c>
      <c r="U201" s="112"/>
    </row>
    <row r="202" spans="1:21">
      <c r="A202" s="4" t="str">
        <f>VLOOKUP(C202,STYLES!$A$1:$R$2088,7,FALSE)</f>
        <v>Polos</v>
      </c>
      <c r="B202" t="str">
        <f>VLOOKUP(C202,STYLES!$1:$1048576,6,FALSE)</f>
        <v>Devon &amp; Jones</v>
      </c>
      <c r="C202" s="97" t="s">
        <v>605</v>
      </c>
      <c r="D202" s="13"/>
      <c r="E202" t="str">
        <f>VLOOKUP(C202,STYLES!$1:$1048576,12,FALSE)</f>
        <v>Solid Perfect Pima Interlock Polo</v>
      </c>
      <c r="F202" s="111" t="s">
        <v>2727</v>
      </c>
      <c r="G202" s="111" t="s">
        <v>2728</v>
      </c>
      <c r="H202" s="113" t="str">
        <f>VLOOKUP(C202,STYLES!$1:$1048576,9,FALSE)</f>
        <v>Active</v>
      </c>
      <c r="I202" s="113" t="str">
        <f>VLOOKUP(C202,STYLES!$1:$1048576,10,FALSE)</f>
        <v>Not Available</v>
      </c>
      <c r="J202" s="112" t="s">
        <v>2824</v>
      </c>
      <c r="K202" s="139">
        <f>IFERROR(VLOOKUP(J202,LISTS!G:H,2,FALSE),"0")</f>
        <v>5</v>
      </c>
      <c r="L202">
        <f t="shared" si="5"/>
        <v>5</v>
      </c>
      <c r="M202" s="112" t="s">
        <v>775</v>
      </c>
      <c r="N202" s="140" t="str">
        <f>IFERROR(VLOOKUP(M202,LISTS!G:H,2,FALSE),"0")</f>
        <v>0</v>
      </c>
      <c r="O202" t="str">
        <f t="shared" si="6"/>
        <v/>
      </c>
      <c r="P202" s="112" t="s">
        <v>2720</v>
      </c>
      <c r="Q202" s="101" t="s">
        <v>2729</v>
      </c>
      <c r="R202" s="101" t="s">
        <v>775</v>
      </c>
      <c r="S202" s="112" t="s">
        <v>2730</v>
      </c>
      <c r="T202" s="112" t="s">
        <v>775</v>
      </c>
      <c r="U202" s="112"/>
    </row>
    <row r="203" spans="1:21">
      <c r="A203" s="4" t="str">
        <f>VLOOKUP(C203,STYLES!$A$1:$R$2088,7,FALSE)</f>
        <v>Polos</v>
      </c>
      <c r="B203" t="str">
        <f>VLOOKUP(C203,STYLES!$1:$1048576,6,FALSE)</f>
        <v>Devon &amp; Jones</v>
      </c>
      <c r="C203" s="97" t="s">
        <v>605</v>
      </c>
      <c r="D203" s="13"/>
      <c r="E203" t="str">
        <f>VLOOKUP(C203,STYLES!$1:$1048576,12,FALSE)</f>
        <v>Solid Perfect Pima Interlock Polo</v>
      </c>
      <c r="F203" s="111" t="s">
        <v>2750</v>
      </c>
      <c r="G203" s="111" t="s">
        <v>2751</v>
      </c>
      <c r="H203" s="113" t="str">
        <f>VLOOKUP(C203,STYLES!$1:$1048576,9,FALSE)</f>
        <v>Active</v>
      </c>
      <c r="I203" s="113" t="str">
        <f>VLOOKUP(C203,STYLES!$1:$1048576,10,FALSE)</f>
        <v>Not Available</v>
      </c>
      <c r="J203" s="112" t="s">
        <v>2824</v>
      </c>
      <c r="K203" s="139">
        <f>IFERROR(VLOOKUP(J203,LISTS!G:H,2,FALSE),"0")</f>
        <v>5</v>
      </c>
      <c r="L203">
        <f t="shared" si="5"/>
        <v>5</v>
      </c>
      <c r="M203" s="112" t="s">
        <v>775</v>
      </c>
      <c r="N203" s="140" t="str">
        <f>IFERROR(VLOOKUP(M203,LISTS!G:H,2,FALSE),"0")</f>
        <v>0</v>
      </c>
      <c r="O203" t="str">
        <f t="shared" si="6"/>
        <v/>
      </c>
      <c r="P203" s="112" t="s">
        <v>2720</v>
      </c>
      <c r="Q203" s="118" t="s">
        <v>2752</v>
      </c>
      <c r="R203" s="118" t="s">
        <v>775</v>
      </c>
      <c r="S203" s="112" t="s">
        <v>2753</v>
      </c>
      <c r="T203" s="118" t="s">
        <v>775</v>
      </c>
      <c r="U203" s="112"/>
    </row>
    <row r="204" spans="1:21">
      <c r="A204" s="4" t="str">
        <f>VLOOKUP(C204,STYLES!$A$1:$R$2088,7,FALSE)</f>
        <v>Polos</v>
      </c>
      <c r="B204" t="str">
        <f>VLOOKUP(C204,STYLES!$1:$1048576,6,FALSE)</f>
        <v>Devon &amp; Jones</v>
      </c>
      <c r="C204" s="97" t="s">
        <v>605</v>
      </c>
      <c r="D204" s="13"/>
      <c r="E204" t="str">
        <f>VLOOKUP(C204,STYLES!$1:$1048576,12,FALSE)</f>
        <v>Solid Perfect Pima Interlock Polo</v>
      </c>
      <c r="F204" s="111" t="s">
        <v>2739</v>
      </c>
      <c r="G204" s="111" t="s">
        <v>2740</v>
      </c>
      <c r="H204" s="113" t="str">
        <f>VLOOKUP(C204,STYLES!$1:$1048576,9,FALSE)</f>
        <v>Active</v>
      </c>
      <c r="I204" s="113" t="str">
        <f>VLOOKUP(C204,STYLES!$1:$1048576,10,FALSE)</f>
        <v>Not Available</v>
      </c>
      <c r="J204" s="112" t="s">
        <v>2824</v>
      </c>
      <c r="K204" s="139">
        <f>IFERROR(VLOOKUP(J204,LISTS!G:H,2,FALSE),"0")</f>
        <v>5</v>
      </c>
      <c r="L204">
        <f t="shared" si="5"/>
        <v>5</v>
      </c>
      <c r="M204" s="112" t="s">
        <v>775</v>
      </c>
      <c r="N204" s="140" t="str">
        <f>IFERROR(VLOOKUP(M204,LISTS!G:H,2,FALSE),"0")</f>
        <v>0</v>
      </c>
      <c r="O204" t="str">
        <f t="shared" si="6"/>
        <v/>
      </c>
      <c r="P204" s="112" t="s">
        <v>2720</v>
      </c>
      <c r="Q204" s="118" t="s">
        <v>2741</v>
      </c>
      <c r="R204" s="112" t="s">
        <v>775</v>
      </c>
      <c r="S204" s="112" t="s">
        <v>2742</v>
      </c>
      <c r="T204" s="118" t="s">
        <v>775</v>
      </c>
      <c r="U204" s="112"/>
    </row>
    <row r="205" spans="1:21">
      <c r="A205" s="4" t="str">
        <f>VLOOKUP(C205,STYLES!$A$1:$R$2088,7,FALSE)</f>
        <v>Polos</v>
      </c>
      <c r="B205" t="str">
        <f>VLOOKUP(C205,STYLES!$1:$1048576,6,FALSE)</f>
        <v>Devon &amp; Jones</v>
      </c>
      <c r="C205" s="97" t="s">
        <v>605</v>
      </c>
      <c r="D205" s="13"/>
      <c r="E205" t="str">
        <f>VLOOKUP(C205,STYLES!$1:$1048576,12,FALSE)</f>
        <v>Solid Perfect Pima Interlock Polo</v>
      </c>
      <c r="F205" s="111" t="s">
        <v>2800</v>
      </c>
      <c r="G205" s="111" t="s">
        <v>2801</v>
      </c>
      <c r="H205" s="113" t="str">
        <f>VLOOKUP(C205,STYLES!$1:$1048576,9,FALSE)</f>
        <v>Active</v>
      </c>
      <c r="I205" s="113" t="str">
        <f>VLOOKUP(C205,STYLES!$1:$1048576,10,FALSE)</f>
        <v>Not Available</v>
      </c>
      <c r="J205" s="112" t="s">
        <v>2824</v>
      </c>
      <c r="K205" s="139">
        <f>IFERROR(VLOOKUP(J205,LISTS!G:H,2,FALSE),"0")</f>
        <v>5</v>
      </c>
      <c r="L205">
        <f t="shared" si="5"/>
        <v>5</v>
      </c>
      <c r="M205" s="112" t="s">
        <v>775</v>
      </c>
      <c r="N205" s="140" t="str">
        <f>IFERROR(VLOOKUP(M205,LISTS!G:H,2,FALSE),"0")</f>
        <v>0</v>
      </c>
      <c r="O205" t="str">
        <f t="shared" si="6"/>
        <v/>
      </c>
      <c r="P205" s="112" t="s">
        <v>2720</v>
      </c>
      <c r="Q205" s="118" t="s">
        <v>2802</v>
      </c>
      <c r="R205" s="118" t="s">
        <v>775</v>
      </c>
      <c r="S205" s="118" t="s">
        <v>2803</v>
      </c>
      <c r="T205" s="118" t="s">
        <v>775</v>
      </c>
      <c r="U205" s="112"/>
    </row>
    <row r="206" spans="1:21">
      <c r="A206" s="4" t="str">
        <f>VLOOKUP(C206,STYLES!$A$1:$R$2088,7,FALSE)</f>
        <v>Polos</v>
      </c>
      <c r="B206" t="str">
        <f>VLOOKUP(C206,STYLES!$1:$1048576,6,FALSE)</f>
        <v>Devon &amp; Jones</v>
      </c>
      <c r="C206" s="97" t="s">
        <v>605</v>
      </c>
      <c r="D206" s="13"/>
      <c r="E206" t="str">
        <f>VLOOKUP(C206,STYLES!$1:$1048576,12,FALSE)</f>
        <v>Solid Perfect Pima Interlock Polo</v>
      </c>
      <c r="F206" s="111" t="s">
        <v>2754</v>
      </c>
      <c r="G206" s="111" t="s">
        <v>2755</v>
      </c>
      <c r="H206" s="113" t="str">
        <f>VLOOKUP(C206,STYLES!$1:$1048576,9,FALSE)</f>
        <v>Active</v>
      </c>
      <c r="I206" s="113" t="str">
        <f>VLOOKUP(C206,STYLES!$1:$1048576,10,FALSE)</f>
        <v>Not Available</v>
      </c>
      <c r="J206" s="112" t="s">
        <v>2824</v>
      </c>
      <c r="K206" s="139">
        <f>IFERROR(VLOOKUP(J206,LISTS!G:H,2,FALSE),"0")</f>
        <v>5</v>
      </c>
      <c r="L206">
        <f t="shared" si="5"/>
        <v>5</v>
      </c>
      <c r="M206" s="112" t="s">
        <v>775</v>
      </c>
      <c r="N206" s="140" t="str">
        <f>IFERROR(VLOOKUP(M206,LISTS!G:H,2,FALSE),"0")</f>
        <v>0</v>
      </c>
      <c r="O206" t="str">
        <f t="shared" si="6"/>
        <v/>
      </c>
      <c r="P206" s="112" t="s">
        <v>2720</v>
      </c>
      <c r="Q206" s="118" t="s">
        <v>2756</v>
      </c>
      <c r="R206" s="112" t="s">
        <v>775</v>
      </c>
      <c r="S206" s="112" t="s">
        <v>2757</v>
      </c>
      <c r="T206" s="118" t="s">
        <v>775</v>
      </c>
      <c r="U206" s="112"/>
    </row>
    <row r="207" spans="1:21">
      <c r="A207" s="4" t="str">
        <f>VLOOKUP(C207,STYLES!$A$1:$R$2088,7,FALSE)</f>
        <v>Polos</v>
      </c>
      <c r="B207" t="str">
        <f>VLOOKUP(C207,STYLES!$1:$1048576,6,FALSE)</f>
        <v>Devon &amp; Jones</v>
      </c>
      <c r="C207" s="97" t="s">
        <v>605</v>
      </c>
      <c r="D207" s="13"/>
      <c r="E207" t="str">
        <f>VLOOKUP(C207,STYLES!$1:$1048576,12,FALSE)</f>
        <v>Solid Perfect Pima Interlock Polo</v>
      </c>
      <c r="F207" s="111" t="s">
        <v>2812</v>
      </c>
      <c r="G207" s="111" t="s">
        <v>2813</v>
      </c>
      <c r="H207" s="113" t="str">
        <f>VLOOKUP(C207,STYLES!$1:$1048576,9,FALSE)</f>
        <v>Active</v>
      </c>
      <c r="I207" s="113" t="str">
        <f>VLOOKUP(C207,STYLES!$1:$1048576,10,FALSE)</f>
        <v>Not Available</v>
      </c>
      <c r="J207" s="112" t="s">
        <v>2824</v>
      </c>
      <c r="K207" s="139">
        <f>IFERROR(VLOOKUP(J207,LISTS!G:H,2,FALSE),"0")</f>
        <v>5</v>
      </c>
      <c r="L207">
        <f t="shared" ref="L207:L346" si="7">IF(OR(H207="ACTIVE",H207="NEW",H207="DNR",H207="Pre-Closeout"),K207,"")</f>
        <v>5</v>
      </c>
      <c r="M207" s="112" t="s">
        <v>775</v>
      </c>
      <c r="N207" s="140" t="str">
        <f>IFERROR(VLOOKUP(M207,LISTS!G:H,2,FALSE),"0")</f>
        <v>0</v>
      </c>
      <c r="O207" t="str">
        <f t="shared" ref="O207:O346" si="8">IF(OR(I207="ACTIVE",I207="NEW",I207="DNR",I207="Pre-Closeout"),N207,"")</f>
        <v/>
      </c>
      <c r="P207" s="112" t="s">
        <v>2720</v>
      </c>
      <c r="Q207" s="118" t="s">
        <v>2814</v>
      </c>
      <c r="R207" s="118" t="s">
        <v>775</v>
      </c>
      <c r="S207" s="118" t="s">
        <v>2815</v>
      </c>
      <c r="T207" s="118" t="s">
        <v>775</v>
      </c>
      <c r="U207" s="112"/>
    </row>
    <row r="208" spans="1:21">
      <c r="A208" s="4" t="str">
        <f>VLOOKUP(C208,STYLES!$A$1:$R$2088,7,FALSE)</f>
        <v>Polos</v>
      </c>
      <c r="B208" t="str">
        <f>VLOOKUP(C208,STYLES!$1:$1048576,6,FALSE)</f>
        <v>Devon &amp; Jones</v>
      </c>
      <c r="C208" s="97" t="s">
        <v>605</v>
      </c>
      <c r="D208" s="13"/>
      <c r="E208" t="str">
        <f>VLOOKUP(C208,STYLES!$1:$1048576,12,FALSE)</f>
        <v>Solid Perfect Pima Interlock Polo</v>
      </c>
      <c r="F208" s="111" t="s">
        <v>2743</v>
      </c>
      <c r="G208" s="111" t="s">
        <v>2743</v>
      </c>
      <c r="H208" s="113" t="str">
        <f>VLOOKUP(C208,STYLES!$1:$1048576,9,FALSE)</f>
        <v>Active</v>
      </c>
      <c r="I208" s="113" t="str">
        <f>VLOOKUP(C208,STYLES!$1:$1048576,10,FALSE)</f>
        <v>Not Available</v>
      </c>
      <c r="J208" s="112" t="s">
        <v>2824</v>
      </c>
      <c r="K208" s="139">
        <f>IFERROR(VLOOKUP(J208,LISTS!G:H,2,FALSE),"0")</f>
        <v>5</v>
      </c>
      <c r="L208">
        <f t="shared" si="7"/>
        <v>5</v>
      </c>
      <c r="M208" s="112" t="s">
        <v>775</v>
      </c>
      <c r="N208" s="140" t="str">
        <f>IFERROR(VLOOKUP(M208,LISTS!G:H,2,FALSE),"0")</f>
        <v>0</v>
      </c>
      <c r="O208" t="str">
        <f t="shared" si="8"/>
        <v/>
      </c>
      <c r="P208" s="112" t="s">
        <v>2720</v>
      </c>
      <c r="Q208" s="118" t="s">
        <v>2744</v>
      </c>
      <c r="R208" s="112" t="s">
        <v>775</v>
      </c>
      <c r="S208" s="112" t="s">
        <v>775</v>
      </c>
      <c r="T208" s="118" t="s">
        <v>775</v>
      </c>
      <c r="U208" s="112"/>
    </row>
    <row r="209" spans="1:21" s="12" customFormat="1">
      <c r="A209" s="59" t="str">
        <f>VLOOKUP(C209,STYLES!$A$1:$R$2088,7,FALSE)</f>
        <v>Polos</v>
      </c>
      <c r="B209" s="12" t="str">
        <f>VLOOKUP(C209,STYLES!$1:$1048576,6,FALSE)</f>
        <v>Devon &amp; Jones</v>
      </c>
      <c r="C209" s="100" t="s">
        <v>605</v>
      </c>
      <c r="D209" s="16"/>
      <c r="E209" s="12" t="str">
        <f>VLOOKUP(C209,STYLES!$1:$1048576,12,FALSE)</f>
        <v>Solid Perfect Pima Interlock Polo</v>
      </c>
      <c r="F209" s="115" t="s">
        <v>2843</v>
      </c>
      <c r="G209" s="114" t="s">
        <v>2759</v>
      </c>
      <c r="H209" s="115" t="s">
        <v>437</v>
      </c>
      <c r="I209" s="115" t="s">
        <v>178</v>
      </c>
      <c r="J209" s="115" t="s">
        <v>2824</v>
      </c>
      <c r="K209" s="139">
        <f>IFERROR(VLOOKUP(J209,LISTS!G:H,2,FALSE),"0")</f>
        <v>5</v>
      </c>
      <c r="L209" t="str">
        <f t="shared" si="7"/>
        <v/>
      </c>
      <c r="M209" s="115" t="s">
        <v>775</v>
      </c>
      <c r="N209" s="140" t="str">
        <f>IFERROR(VLOOKUP(M209,LISTS!G:H,2,FALSE),"0")</f>
        <v>0</v>
      </c>
      <c r="O209" t="str">
        <f t="shared" si="8"/>
        <v/>
      </c>
      <c r="P209" s="115" t="s">
        <v>2720</v>
      </c>
      <c r="Q209" s="115" t="s">
        <v>2844</v>
      </c>
      <c r="R209" s="115" t="s">
        <v>775</v>
      </c>
      <c r="S209" s="137" t="s">
        <v>2845</v>
      </c>
      <c r="T209" s="115" t="s">
        <v>775</v>
      </c>
      <c r="U209" s="115" t="s">
        <v>2846</v>
      </c>
    </row>
    <row r="210" spans="1:21">
      <c r="A210" s="1"/>
      <c r="B210" s="2"/>
      <c r="C210" s="98"/>
      <c r="D210" s="14"/>
      <c r="F210" s="112"/>
      <c r="G210" s="111"/>
      <c r="H210" s="112"/>
      <c r="I210" s="112"/>
      <c r="J210" s="112"/>
      <c r="K210" s="139"/>
      <c r="L210" s="60">
        <f>SUM(L201:L209)</f>
        <v>40</v>
      </c>
      <c r="M210" s="112"/>
      <c r="N210" s="140"/>
      <c r="O210" s="60">
        <f>SUM(O201:O209)</f>
        <v>0</v>
      </c>
      <c r="P210" s="112"/>
      <c r="Q210" s="112"/>
      <c r="R210" s="112"/>
      <c r="S210" s="118"/>
      <c r="T210" s="118"/>
      <c r="U210" s="112"/>
    </row>
    <row r="211" spans="1:21">
      <c r="A211" s="4" t="str">
        <f>VLOOKUP(C211,STYLES!$A$1:$R$2088,7,FALSE)</f>
        <v>Polos</v>
      </c>
      <c r="B211" t="str">
        <f>VLOOKUP(C211,STYLES!$1:$1048576,6,FALSE)</f>
        <v>Devon &amp; Jones</v>
      </c>
      <c r="C211" s="97" t="s">
        <v>600</v>
      </c>
      <c r="D211" s="13"/>
      <c r="E211" t="str">
        <f>VLOOKUP(C211,STYLES!$1:$1048576,12,FALSE)</f>
        <v>Tipped Perfect Pima Interlock Polo</v>
      </c>
      <c r="F211" s="111" t="s">
        <v>2825</v>
      </c>
      <c r="G211" s="111" t="s">
        <v>2718</v>
      </c>
      <c r="H211" s="113" t="str">
        <f>VLOOKUP(C211,STYLES!$1:$1048576,9,FALSE)</f>
        <v>Active</v>
      </c>
      <c r="I211" s="113" t="str">
        <f>VLOOKUP(C211,STYLES!$1:$1048576,10,FALSE)</f>
        <v>Active</v>
      </c>
      <c r="J211" s="112" t="s">
        <v>2824</v>
      </c>
      <c r="K211" s="139">
        <f>IFERROR(VLOOKUP(J211,LISTS!G:H,2,FALSE),"0")</f>
        <v>5</v>
      </c>
      <c r="L211">
        <f t="shared" si="7"/>
        <v>5</v>
      </c>
      <c r="M211" s="112" t="s">
        <v>2824</v>
      </c>
      <c r="N211" s="140">
        <f>IFERROR(VLOOKUP(M211,LISTS!G:H,2,FALSE),"0")</f>
        <v>5</v>
      </c>
      <c r="O211">
        <f t="shared" si="8"/>
        <v>5</v>
      </c>
      <c r="P211" s="112" t="s">
        <v>2720</v>
      </c>
      <c r="Q211" s="101" t="s">
        <v>2721</v>
      </c>
      <c r="R211" s="112" t="s">
        <v>2744</v>
      </c>
      <c r="S211" s="112" t="s">
        <v>2722</v>
      </c>
      <c r="T211" s="118" t="s">
        <v>775</v>
      </c>
      <c r="U211" s="112"/>
    </row>
    <row r="212" spans="1:21">
      <c r="A212" s="4" t="str">
        <f>VLOOKUP(C212,STYLES!$A$1:$R$2088,7,FALSE)</f>
        <v>Polos</v>
      </c>
      <c r="B212" t="str">
        <f>VLOOKUP(C212,STYLES!$1:$1048576,6,FALSE)</f>
        <v>Devon &amp; Jones</v>
      </c>
      <c r="C212" s="97" t="s">
        <v>600</v>
      </c>
      <c r="D212" s="13"/>
      <c r="E212" t="str">
        <f>VLOOKUP(C212,STYLES!$1:$1048576,12,FALSE)</f>
        <v>Tipped Perfect Pima Interlock Polo</v>
      </c>
      <c r="F212" s="111" t="s">
        <v>2836</v>
      </c>
      <c r="G212" s="111" t="s">
        <v>2728</v>
      </c>
      <c r="H212" s="113" t="str">
        <f>VLOOKUP(C212,STYLES!$1:$1048576,9,FALSE)</f>
        <v>Active</v>
      </c>
      <c r="I212" s="113" t="str">
        <f>VLOOKUP(C212,STYLES!$1:$1048576,10,FALSE)</f>
        <v>Active</v>
      </c>
      <c r="J212" s="112" t="s">
        <v>2824</v>
      </c>
      <c r="K212" s="139">
        <f>IFERROR(VLOOKUP(J212,LISTS!G:H,2,FALSE),"0")</f>
        <v>5</v>
      </c>
      <c r="L212">
        <f t="shared" si="7"/>
        <v>5</v>
      </c>
      <c r="M212" s="112" t="s">
        <v>2824</v>
      </c>
      <c r="N212" s="140">
        <f>IFERROR(VLOOKUP(M212,LISTS!G:H,2,FALSE),"0")</f>
        <v>5</v>
      </c>
      <c r="O212">
        <f t="shared" si="8"/>
        <v>5</v>
      </c>
      <c r="P212" s="112" t="s">
        <v>2720</v>
      </c>
      <c r="Q212" s="101" t="s">
        <v>2729</v>
      </c>
      <c r="R212" s="112" t="s">
        <v>2741</v>
      </c>
      <c r="S212" s="112" t="s">
        <v>2730</v>
      </c>
      <c r="T212" s="118" t="s">
        <v>2742</v>
      </c>
      <c r="U212" s="112"/>
    </row>
    <row r="213" spans="1:21">
      <c r="A213" s="4" t="str">
        <f>VLOOKUP(C213,STYLES!$A$1:$R$2088,7,FALSE)</f>
        <v>Polos</v>
      </c>
      <c r="B213" t="str">
        <f>VLOOKUP(C213,STYLES!$1:$1048576,6,FALSE)</f>
        <v>Devon &amp; Jones</v>
      </c>
      <c r="C213" s="97" t="s">
        <v>600</v>
      </c>
      <c r="D213" s="13"/>
      <c r="E213" t="str">
        <f>VLOOKUP(C213,STYLES!$1:$1048576,12,FALSE)</f>
        <v>Tipped Perfect Pima Interlock Polo</v>
      </c>
      <c r="F213" s="111" t="s">
        <v>2837</v>
      </c>
      <c r="G213" s="111" t="s">
        <v>2732</v>
      </c>
      <c r="H213" s="113" t="str">
        <f>VLOOKUP(C213,STYLES!$1:$1048576,9,FALSE)</f>
        <v>Active</v>
      </c>
      <c r="I213" s="113" t="str">
        <f>VLOOKUP(C213,STYLES!$1:$1048576,10,FALSE)</f>
        <v>Active</v>
      </c>
      <c r="J213" s="112" t="s">
        <v>2824</v>
      </c>
      <c r="K213" s="139">
        <f>IFERROR(VLOOKUP(J213,LISTS!G:H,2,FALSE),"0")</f>
        <v>5</v>
      </c>
      <c r="L213">
        <f t="shared" si="7"/>
        <v>5</v>
      </c>
      <c r="M213" s="112" t="s">
        <v>2824</v>
      </c>
      <c r="N213" s="140">
        <f>IFERROR(VLOOKUP(M213,LISTS!G:H,2,FALSE),"0")</f>
        <v>5</v>
      </c>
      <c r="O213">
        <f t="shared" si="8"/>
        <v>5</v>
      </c>
      <c r="P213" s="112" t="s">
        <v>2720</v>
      </c>
      <c r="Q213" s="126" t="s">
        <v>2733</v>
      </c>
      <c r="R213" s="112" t="s">
        <v>2744</v>
      </c>
      <c r="S213" s="112" t="s">
        <v>2734</v>
      </c>
      <c r="T213" s="118" t="s">
        <v>775</v>
      </c>
      <c r="U213" s="112"/>
    </row>
    <row r="214" spans="1:21">
      <c r="A214" s="4" t="str">
        <f>VLOOKUP(C214,STYLES!$A$1:$R$2088,7,FALSE)</f>
        <v>Polos</v>
      </c>
      <c r="B214" t="str">
        <f>VLOOKUP(C214,STYLES!$1:$1048576,6,FALSE)</f>
        <v>Devon &amp; Jones</v>
      </c>
      <c r="C214" s="97" t="s">
        <v>600</v>
      </c>
      <c r="D214" s="13"/>
      <c r="E214" t="str">
        <f>VLOOKUP(C214,STYLES!$1:$1048576,12,FALSE)</f>
        <v>Tipped Perfect Pima Interlock Polo</v>
      </c>
      <c r="F214" s="111" t="s">
        <v>2838</v>
      </c>
      <c r="G214" s="111" t="s">
        <v>2751</v>
      </c>
      <c r="H214" s="113" t="str">
        <f>VLOOKUP(C214,STYLES!$1:$1048576,9,FALSE)</f>
        <v>Active</v>
      </c>
      <c r="I214" s="113" t="str">
        <f>VLOOKUP(C214,STYLES!$1:$1048576,10,FALSE)</f>
        <v>Active</v>
      </c>
      <c r="J214" s="112" t="s">
        <v>2824</v>
      </c>
      <c r="K214" s="139">
        <f>IFERROR(VLOOKUP(J214,LISTS!G:H,2,FALSE),"0")</f>
        <v>5</v>
      </c>
      <c r="L214">
        <f t="shared" si="7"/>
        <v>5</v>
      </c>
      <c r="M214" s="112" t="s">
        <v>2824</v>
      </c>
      <c r="N214" s="140">
        <f>IFERROR(VLOOKUP(M214,LISTS!G:H,2,FALSE),"0")</f>
        <v>5</v>
      </c>
      <c r="O214">
        <f t="shared" si="8"/>
        <v>5</v>
      </c>
      <c r="P214" s="112" t="s">
        <v>2720</v>
      </c>
      <c r="Q214" s="118" t="s">
        <v>2752</v>
      </c>
      <c r="R214" s="112" t="s">
        <v>2741</v>
      </c>
      <c r="S214" s="112" t="s">
        <v>2753</v>
      </c>
      <c r="T214" s="118" t="s">
        <v>2742</v>
      </c>
      <c r="U214" s="112"/>
    </row>
    <row r="215" spans="1:21">
      <c r="A215" s="4" t="str">
        <f>VLOOKUP(C215,STYLES!$A$1:$R$2088,7,FALSE)</f>
        <v>Polos</v>
      </c>
      <c r="B215" t="str">
        <f>VLOOKUP(C215,STYLES!$1:$1048576,6,FALSE)</f>
        <v>Devon &amp; Jones</v>
      </c>
      <c r="C215" s="97" t="s">
        <v>600</v>
      </c>
      <c r="D215" s="13"/>
      <c r="E215" t="str">
        <f>VLOOKUP(C215,STYLES!$1:$1048576,12,FALSE)</f>
        <v>Tipped Perfect Pima Interlock Polo</v>
      </c>
      <c r="F215" s="111" t="s">
        <v>2839</v>
      </c>
      <c r="G215" s="111" t="s">
        <v>2736</v>
      </c>
      <c r="H215" s="113" t="str">
        <f>VLOOKUP(C215,STYLES!$1:$1048576,9,FALSE)</f>
        <v>Active</v>
      </c>
      <c r="I215" s="113" t="str">
        <f>VLOOKUP(C215,STYLES!$1:$1048576,10,FALSE)</f>
        <v>Active</v>
      </c>
      <c r="J215" s="112" t="s">
        <v>2824</v>
      </c>
      <c r="K215" s="139">
        <f>IFERROR(VLOOKUP(J215,LISTS!G:H,2,FALSE),"0")</f>
        <v>5</v>
      </c>
      <c r="L215">
        <f t="shared" si="7"/>
        <v>5</v>
      </c>
      <c r="M215" s="112" t="s">
        <v>2824</v>
      </c>
      <c r="N215" s="140">
        <f>IFERROR(VLOOKUP(M215,LISTS!G:H,2,FALSE),"0")</f>
        <v>5</v>
      </c>
      <c r="O215">
        <f t="shared" si="8"/>
        <v>5</v>
      </c>
      <c r="P215" s="112" t="s">
        <v>2720</v>
      </c>
      <c r="Q215" s="118" t="s">
        <v>2737</v>
      </c>
      <c r="R215" s="112" t="s">
        <v>2741</v>
      </c>
      <c r="S215" s="112" t="s">
        <v>2738</v>
      </c>
      <c r="T215" s="118" t="s">
        <v>2742</v>
      </c>
      <c r="U215" s="112"/>
    </row>
    <row r="216" spans="1:21">
      <c r="A216" s="4" t="str">
        <f>VLOOKUP(C216,STYLES!$A$1:$R$2088,7,FALSE)</f>
        <v>Polos</v>
      </c>
      <c r="B216" t="str">
        <f>VLOOKUP(C216,STYLES!$1:$1048576,6,FALSE)</f>
        <v>Devon &amp; Jones</v>
      </c>
      <c r="C216" s="97" t="s">
        <v>600</v>
      </c>
      <c r="D216" s="13"/>
      <c r="E216" t="str">
        <f>VLOOKUP(C216,STYLES!$1:$1048576,12,FALSE)</f>
        <v>Tipped Perfect Pima Interlock Polo</v>
      </c>
      <c r="F216" s="111" t="s">
        <v>2827</v>
      </c>
      <c r="G216" s="111" t="s">
        <v>2740</v>
      </c>
      <c r="H216" s="113" t="str">
        <f>VLOOKUP(C216,STYLES!$1:$1048576,9,FALSE)</f>
        <v>Active</v>
      </c>
      <c r="I216" s="113" t="str">
        <f>VLOOKUP(C216,STYLES!$1:$1048576,10,FALSE)</f>
        <v>Active</v>
      </c>
      <c r="J216" s="112" t="s">
        <v>2824</v>
      </c>
      <c r="K216" s="139">
        <f>IFERROR(VLOOKUP(J216,LISTS!G:H,2,FALSE),"0")</f>
        <v>5</v>
      </c>
      <c r="L216">
        <f t="shared" si="7"/>
        <v>5</v>
      </c>
      <c r="M216" s="112" t="s">
        <v>2824</v>
      </c>
      <c r="N216" s="140">
        <f>IFERROR(VLOOKUP(M216,LISTS!G:H,2,FALSE),"0")</f>
        <v>5</v>
      </c>
      <c r="O216">
        <f t="shared" si="8"/>
        <v>5</v>
      </c>
      <c r="P216" s="112" t="s">
        <v>2720</v>
      </c>
      <c r="Q216" s="118" t="s">
        <v>2741</v>
      </c>
      <c r="R216" s="112" t="s">
        <v>2744</v>
      </c>
      <c r="S216" s="112" t="s">
        <v>2742</v>
      </c>
      <c r="T216" s="118" t="s">
        <v>775</v>
      </c>
      <c r="U216" s="112"/>
    </row>
    <row r="217" spans="1:21">
      <c r="A217" s="4" t="str">
        <f>VLOOKUP(C217,STYLES!$A$1:$R$2088,7,FALSE)</f>
        <v>Polos</v>
      </c>
      <c r="B217" t="str">
        <f>VLOOKUP(C217,STYLES!$1:$1048576,6,FALSE)</f>
        <v>Devon &amp; Jones</v>
      </c>
      <c r="C217" s="97" t="s">
        <v>600</v>
      </c>
      <c r="D217" s="13"/>
      <c r="E217" t="str">
        <f>VLOOKUP(C217,STYLES!$1:$1048576,12,FALSE)</f>
        <v>Tipped Perfect Pima Interlock Polo</v>
      </c>
      <c r="F217" s="111" t="s">
        <v>2834</v>
      </c>
      <c r="G217" s="111" t="s">
        <v>2801</v>
      </c>
      <c r="H217" s="113" t="str">
        <f>VLOOKUP(C217,STYLES!$1:$1048576,9,FALSE)</f>
        <v>Active</v>
      </c>
      <c r="I217" s="113" t="str">
        <f>VLOOKUP(C217,STYLES!$1:$1048576,10,FALSE)</f>
        <v>Active</v>
      </c>
      <c r="J217" s="112" t="s">
        <v>2824</v>
      </c>
      <c r="K217" s="139">
        <f>IFERROR(VLOOKUP(J217,LISTS!G:H,2,FALSE),"0")</f>
        <v>5</v>
      </c>
      <c r="L217">
        <f t="shared" si="7"/>
        <v>5</v>
      </c>
      <c r="M217" s="112" t="s">
        <v>2824</v>
      </c>
      <c r="N217" s="140">
        <f>IFERROR(VLOOKUP(M217,LISTS!G:H,2,FALSE),"0")</f>
        <v>5</v>
      </c>
      <c r="O217">
        <f t="shared" si="8"/>
        <v>5</v>
      </c>
      <c r="P217" s="112" t="s">
        <v>2720</v>
      </c>
      <c r="Q217" s="118" t="s">
        <v>2802</v>
      </c>
      <c r="R217" s="112" t="s">
        <v>2744</v>
      </c>
      <c r="S217" s="118" t="s">
        <v>2803</v>
      </c>
      <c r="T217" s="118" t="s">
        <v>775</v>
      </c>
      <c r="U217" s="112"/>
    </row>
    <row r="218" spans="1:21">
      <c r="A218" s="4" t="str">
        <f>VLOOKUP(C218,STYLES!$A$1:$R$2088,7,FALSE)</f>
        <v>Polos</v>
      </c>
      <c r="B218" t="str">
        <f>VLOOKUP(C218,STYLES!$1:$1048576,6,FALSE)</f>
        <v>Devon &amp; Jones</v>
      </c>
      <c r="C218" s="97" t="s">
        <v>600</v>
      </c>
      <c r="D218" s="13"/>
      <c r="E218" t="str">
        <f>VLOOKUP(C218,STYLES!$1:$1048576,12,FALSE)</f>
        <v>Tipped Perfect Pima Interlock Polo</v>
      </c>
      <c r="F218" s="111" t="s">
        <v>2840</v>
      </c>
      <c r="G218" s="111" t="s">
        <v>2755</v>
      </c>
      <c r="H218" s="113" t="str">
        <f>VLOOKUP(C218,STYLES!$1:$1048576,9,FALSE)</f>
        <v>Active</v>
      </c>
      <c r="I218" s="113" t="str">
        <f>VLOOKUP(C218,STYLES!$1:$1048576,10,FALSE)</f>
        <v>Active</v>
      </c>
      <c r="J218" s="112" t="s">
        <v>2824</v>
      </c>
      <c r="K218" s="139">
        <f>IFERROR(VLOOKUP(J218,LISTS!G:H,2,FALSE),"0")</f>
        <v>5</v>
      </c>
      <c r="L218">
        <f t="shared" si="7"/>
        <v>5</v>
      </c>
      <c r="M218" s="112" t="s">
        <v>2824</v>
      </c>
      <c r="N218" s="140">
        <f>IFERROR(VLOOKUP(M218,LISTS!G:H,2,FALSE),"0")</f>
        <v>5</v>
      </c>
      <c r="O218">
        <f t="shared" si="8"/>
        <v>5</v>
      </c>
      <c r="P218" s="112" t="s">
        <v>2720</v>
      </c>
      <c r="Q218" s="118" t="s">
        <v>2756</v>
      </c>
      <c r="R218" s="112" t="s">
        <v>2741</v>
      </c>
      <c r="S218" s="112" t="s">
        <v>2757</v>
      </c>
      <c r="T218" s="118" t="s">
        <v>2742</v>
      </c>
      <c r="U218" s="112"/>
    </row>
    <row r="219" spans="1:21">
      <c r="A219" s="4" t="str">
        <f>VLOOKUP(C219,STYLES!$A$1:$R$2088,7,FALSE)</f>
        <v>Polos</v>
      </c>
      <c r="B219" t="str">
        <f>VLOOKUP(C219,STYLES!$1:$1048576,6,FALSE)</f>
        <v>Devon &amp; Jones</v>
      </c>
      <c r="C219" s="97" t="s">
        <v>600</v>
      </c>
      <c r="D219" s="13"/>
      <c r="E219" t="str">
        <f>VLOOKUP(C219,STYLES!$1:$1048576,12,FALSE)</f>
        <v>Tipped Perfect Pima Interlock Polo</v>
      </c>
      <c r="F219" s="111" t="s">
        <v>2841</v>
      </c>
      <c r="G219" s="111" t="s">
        <v>2813</v>
      </c>
      <c r="H219" s="113" t="str">
        <f>VLOOKUP(C219,STYLES!$1:$1048576,9,FALSE)</f>
        <v>Active</v>
      </c>
      <c r="I219" s="113" t="str">
        <f>VLOOKUP(C219,STYLES!$1:$1048576,10,FALSE)</f>
        <v>Active</v>
      </c>
      <c r="J219" s="112" t="s">
        <v>2824</v>
      </c>
      <c r="K219" s="139">
        <f>IFERROR(VLOOKUP(J219,LISTS!G:H,2,FALSE),"0")</f>
        <v>5</v>
      </c>
      <c r="L219">
        <f t="shared" si="7"/>
        <v>5</v>
      </c>
      <c r="M219" s="112" t="s">
        <v>2824</v>
      </c>
      <c r="N219" s="140">
        <f>IFERROR(VLOOKUP(M219,LISTS!G:H,2,FALSE),"0")</f>
        <v>5</v>
      </c>
      <c r="O219">
        <f t="shared" si="8"/>
        <v>5</v>
      </c>
      <c r="P219" s="112" t="s">
        <v>2720</v>
      </c>
      <c r="Q219" s="118" t="s">
        <v>2814</v>
      </c>
      <c r="R219" s="112" t="s">
        <v>2741</v>
      </c>
      <c r="S219" s="118" t="s">
        <v>2815</v>
      </c>
      <c r="T219" s="118" t="s">
        <v>2742</v>
      </c>
      <c r="U219" s="112"/>
    </row>
    <row r="220" spans="1:21">
      <c r="A220" s="4" t="str">
        <f>VLOOKUP(C220,STYLES!$A$1:$R$2088,7,FALSE)</f>
        <v>Polos</v>
      </c>
      <c r="B220" t="str">
        <f>VLOOKUP(C220,STYLES!$1:$1048576,6,FALSE)</f>
        <v>Devon &amp; Jones</v>
      </c>
      <c r="C220" s="98" t="s">
        <v>600</v>
      </c>
      <c r="D220" s="14"/>
      <c r="E220" t="str">
        <f>VLOOKUP(C220,STYLES!$1:$1048576,12,FALSE)</f>
        <v>Tipped Perfect Pima Interlock Polo</v>
      </c>
      <c r="F220" s="112" t="s">
        <v>2833</v>
      </c>
      <c r="G220" s="111" t="s">
        <v>2743</v>
      </c>
      <c r="H220" s="113" t="str">
        <f>VLOOKUP(C220,STYLES!$1:$1048576,9,FALSE)</f>
        <v>Active</v>
      </c>
      <c r="I220" s="113" t="str">
        <f>VLOOKUP(C220,STYLES!$1:$1048576,10,FALSE)</f>
        <v>Active</v>
      </c>
      <c r="J220" s="112" t="s">
        <v>2824</v>
      </c>
      <c r="K220" s="139">
        <f>IFERROR(VLOOKUP(J220,LISTS!G:H,2,FALSE),"0")</f>
        <v>5</v>
      </c>
      <c r="L220">
        <f t="shared" si="7"/>
        <v>5</v>
      </c>
      <c r="M220" s="112" t="s">
        <v>2824</v>
      </c>
      <c r="N220" s="140">
        <f>IFERROR(VLOOKUP(M220,LISTS!G:H,2,FALSE),"0")</f>
        <v>5</v>
      </c>
      <c r="O220">
        <f t="shared" si="8"/>
        <v>5</v>
      </c>
      <c r="P220" s="112" t="s">
        <v>2720</v>
      </c>
      <c r="Q220" s="118" t="s">
        <v>2744</v>
      </c>
      <c r="R220" s="112" t="s">
        <v>2741</v>
      </c>
      <c r="S220" s="112" t="s">
        <v>775</v>
      </c>
      <c r="T220" s="118" t="s">
        <v>2742</v>
      </c>
      <c r="U220" s="112"/>
    </row>
    <row r="221" spans="1:21" s="12" customFormat="1">
      <c r="A221" s="59" t="str">
        <f>VLOOKUP(C221,STYLES!$A$1:$R$2088,7,FALSE)</f>
        <v>Polos</v>
      </c>
      <c r="B221" s="12" t="str">
        <f>VLOOKUP(C221,STYLES!$1:$1048576,6,FALSE)</f>
        <v>Devon &amp; Jones</v>
      </c>
      <c r="C221" s="100" t="s">
        <v>600</v>
      </c>
      <c r="D221" s="16"/>
      <c r="E221" s="12" t="str">
        <f>VLOOKUP(C221,STYLES!$1:$1048576,12,FALSE)</f>
        <v>Tipped Perfect Pima Interlock Polo</v>
      </c>
      <c r="F221" s="115" t="s">
        <v>2847</v>
      </c>
      <c r="G221" s="114" t="s">
        <v>2751</v>
      </c>
      <c r="H221" s="115" t="s">
        <v>437</v>
      </c>
      <c r="I221" s="115" t="s">
        <v>178</v>
      </c>
      <c r="J221" s="115" t="s">
        <v>2824</v>
      </c>
      <c r="K221" s="139">
        <f>IFERROR(VLOOKUP(J221,LISTS!G:H,2,FALSE),"0")</f>
        <v>5</v>
      </c>
      <c r="L221" t="str">
        <f t="shared" si="7"/>
        <v/>
      </c>
      <c r="M221" s="115" t="s">
        <v>775</v>
      </c>
      <c r="N221" s="140" t="str">
        <f>IFERROR(VLOOKUP(M221,LISTS!G:H,2,FALSE),"0")</f>
        <v>0</v>
      </c>
      <c r="O221" t="str">
        <f t="shared" si="8"/>
        <v/>
      </c>
      <c r="P221" s="115" t="s">
        <v>2720</v>
      </c>
      <c r="Q221" s="115" t="s">
        <v>2848</v>
      </c>
      <c r="R221" s="115" t="s">
        <v>2744</v>
      </c>
      <c r="S221" s="137" t="s">
        <v>2849</v>
      </c>
      <c r="T221" s="137" t="s">
        <v>775</v>
      </c>
      <c r="U221" s="115" t="s">
        <v>2846</v>
      </c>
    </row>
    <row r="222" spans="1:21" s="12" customFormat="1">
      <c r="A222" s="59"/>
      <c r="C222" s="100"/>
      <c r="D222" s="16"/>
      <c r="F222" s="115"/>
      <c r="G222" s="114"/>
      <c r="H222" s="115"/>
      <c r="I222" s="115"/>
      <c r="J222" s="115"/>
      <c r="K222" s="139"/>
      <c r="L222"/>
      <c r="M222" s="115"/>
      <c r="N222" s="140"/>
      <c r="O222"/>
      <c r="P222" s="115"/>
      <c r="Q222" s="115"/>
      <c r="R222" s="115"/>
      <c r="S222" s="137"/>
      <c r="T222" s="137"/>
      <c r="U222" s="115"/>
    </row>
    <row r="223" spans="1:21" s="68" customFormat="1">
      <c r="A223" s="67" t="str">
        <f>VLOOKUP(C223,STYLES!$A$1:$R$2088,7,FALSE)</f>
        <v>Polos</v>
      </c>
      <c r="B223" s="68" t="str">
        <f>VLOOKUP(C223,STYLES!$1:$1048576,6,FALSE)</f>
        <v>Devon &amp; Jones</v>
      </c>
      <c r="C223" s="229" t="s">
        <v>541</v>
      </c>
      <c r="D223" s="230"/>
      <c r="E223" s="68" t="str">
        <f>VLOOKUP(C223,STYLES!$1:$1048576,12,FALSE)</f>
        <v>CrownLux Performance™ Plaited Polo</v>
      </c>
      <c r="F223" s="123" t="s">
        <v>2718</v>
      </c>
      <c r="G223" s="122" t="s">
        <v>2718</v>
      </c>
      <c r="H223" s="123" t="str">
        <f>VLOOKUP(C223,STYLES!$1:$1048576,9,FALSE)</f>
        <v>Active</v>
      </c>
      <c r="I223" s="123" t="str">
        <f>VLOOKUP(C223,STYLES!$1:$1048576,10,FALSE)</f>
        <v>Active</v>
      </c>
      <c r="J223" s="123" t="s">
        <v>2772</v>
      </c>
      <c r="K223" s="212">
        <f>IFERROR(VLOOKUP(J223,LISTS!G:H,2,FALSE),"0")</f>
        <v>10</v>
      </c>
      <c r="L223" s="68">
        <f t="shared" ref="L223:L232" si="9">IF(OR(H223="ACTIVE",H223="NEW",H223="DNR",H223="Pre-Closeout"),K223,"")</f>
        <v>10</v>
      </c>
      <c r="M223" s="123" t="s">
        <v>2772</v>
      </c>
      <c r="N223" s="213">
        <f>IFERROR(VLOOKUP(M223,LISTS!G:H,2,FALSE),"0")</f>
        <v>10</v>
      </c>
      <c r="O223" s="68">
        <f t="shared" ref="O223:O232" si="10">IF(OR(I223="ACTIVE",I223="NEW",I223="DNR",I223="Pre-Closeout"),N223,"")</f>
        <v>10</v>
      </c>
      <c r="P223" s="123" t="s">
        <v>2720</v>
      </c>
      <c r="Q223" s="123" t="s">
        <v>2850</v>
      </c>
      <c r="R223" s="123" t="s">
        <v>775</v>
      </c>
      <c r="S223" s="138" t="s">
        <v>2851</v>
      </c>
      <c r="T223" s="138" t="s">
        <v>775</v>
      </c>
      <c r="U223" s="123"/>
    </row>
    <row r="224" spans="1:21" s="68" customFormat="1">
      <c r="A224" s="67" t="str">
        <f>VLOOKUP(C224,STYLES!$A$1:$R$2088,7,FALSE)</f>
        <v>Polos</v>
      </c>
      <c r="B224" s="68" t="str">
        <f>VLOOKUP(C224,STYLES!$1:$1048576,6,FALSE)</f>
        <v>Devon &amp; Jones</v>
      </c>
      <c r="C224" s="229" t="s">
        <v>541</v>
      </c>
      <c r="D224" s="230"/>
      <c r="E224" s="68" t="str">
        <f>VLOOKUP(C224,STYLES!$1:$1048576,12,FALSE)</f>
        <v>CrownLux Performance™ Plaited Polo</v>
      </c>
      <c r="F224" s="123" t="s">
        <v>2793</v>
      </c>
      <c r="G224" s="122" t="s">
        <v>2724</v>
      </c>
      <c r="H224" s="123" t="str">
        <f>VLOOKUP(C224,STYLES!$1:$1048576,9,FALSE)</f>
        <v>Active</v>
      </c>
      <c r="I224" s="123" t="str">
        <f>VLOOKUP(C224,STYLES!$1:$1048576,10,FALSE)</f>
        <v>Active</v>
      </c>
      <c r="J224" s="123" t="s">
        <v>2719</v>
      </c>
      <c r="K224" s="212">
        <f>IFERROR(VLOOKUP(J224,LISTS!G:H,2,FALSE),"0")</f>
        <v>8</v>
      </c>
      <c r="L224" s="68">
        <f t="shared" si="9"/>
        <v>8</v>
      </c>
      <c r="M224" s="123" t="s">
        <v>2719</v>
      </c>
      <c r="N224" s="213">
        <f>IFERROR(VLOOKUP(M224,LISTS!G:H,2,FALSE),"0")</f>
        <v>8</v>
      </c>
      <c r="O224" s="68">
        <f t="shared" si="10"/>
        <v>8</v>
      </c>
      <c r="P224" s="123" t="s">
        <v>2720</v>
      </c>
      <c r="Q224" s="123" t="s">
        <v>2852</v>
      </c>
      <c r="R224" s="123" t="s">
        <v>775</v>
      </c>
      <c r="S224" s="138" t="s">
        <v>2853</v>
      </c>
      <c r="T224" s="138" t="s">
        <v>775</v>
      </c>
      <c r="U224" s="123"/>
    </row>
    <row r="225" spans="1:21" s="68" customFormat="1">
      <c r="A225" s="67" t="str">
        <f>VLOOKUP(C225,STYLES!$A$1:$R$2088,7,FALSE)</f>
        <v>Polos</v>
      </c>
      <c r="B225" s="68" t="str">
        <f>VLOOKUP(C225,STYLES!$1:$1048576,6,FALSE)</f>
        <v>Devon &amp; Jones</v>
      </c>
      <c r="C225" s="229" t="s">
        <v>541</v>
      </c>
      <c r="D225" s="230"/>
      <c r="E225" s="68" t="str">
        <f>VLOOKUP(C225,STYLES!$1:$1048576,12,FALSE)</f>
        <v>CrownLux Performance™ Plaited Polo</v>
      </c>
      <c r="F225" s="123" t="s">
        <v>2854</v>
      </c>
      <c r="G225" s="122" t="s">
        <v>2740</v>
      </c>
      <c r="H225" s="123" t="str">
        <f>VLOOKUP(C225,STYLES!$1:$1048576,9,FALSE)</f>
        <v>Active</v>
      </c>
      <c r="I225" s="123" t="s">
        <v>178</v>
      </c>
      <c r="J225" s="123" t="s">
        <v>2719</v>
      </c>
      <c r="K225" s="212">
        <f>IFERROR(VLOOKUP(J225,LISTS!G:H,2,FALSE),"0")</f>
        <v>8</v>
      </c>
      <c r="L225" s="68">
        <f t="shared" ref="L225" si="11">IF(OR(H225="ACTIVE",H225="NEW",H225="DNR",H225="Pre-Closeout"),K225,"")</f>
        <v>8</v>
      </c>
      <c r="M225" s="123" t="s">
        <v>2719</v>
      </c>
      <c r="N225" s="213">
        <f>IFERROR(VLOOKUP(M225,LISTS!G:H,2,FALSE),"0")</f>
        <v>8</v>
      </c>
      <c r="O225" s="68" t="str">
        <f t="shared" ref="O225" si="12">IF(OR(I225="ACTIVE",I225="NEW",I225="DNR",I225="Pre-Closeout"),N225,"")</f>
        <v/>
      </c>
      <c r="P225" s="123" t="s">
        <v>2720</v>
      </c>
      <c r="Q225" s="123" t="s">
        <v>2855</v>
      </c>
      <c r="R225" s="123" t="s">
        <v>775</v>
      </c>
      <c r="S225" s="138" t="s">
        <v>2856</v>
      </c>
      <c r="T225" s="138" t="s">
        <v>775</v>
      </c>
      <c r="U225" s="123"/>
    </row>
    <row r="226" spans="1:21" s="68" customFormat="1">
      <c r="A226" s="67" t="str">
        <f>VLOOKUP(C226,STYLES!$A$1:$R$2088,7,FALSE)</f>
        <v>Polos</v>
      </c>
      <c r="B226" s="68" t="str">
        <f>VLOOKUP(C226,STYLES!$1:$1048576,6,FALSE)</f>
        <v>Devon &amp; Jones</v>
      </c>
      <c r="C226" s="229" t="s">
        <v>541</v>
      </c>
      <c r="D226" s="230"/>
      <c r="E226" s="68" t="str">
        <f>VLOOKUP(C226,STYLES!$1:$1048576,12,FALSE)</f>
        <v>CrownLux Performance™ Plaited Polo</v>
      </c>
      <c r="F226" s="123" t="s">
        <v>2731</v>
      </c>
      <c r="G226" s="122" t="s">
        <v>2732</v>
      </c>
      <c r="H226" s="123" t="str">
        <f>VLOOKUP(C226,STYLES!$1:$1048576,9,FALSE)</f>
        <v>Active</v>
      </c>
      <c r="I226" s="123" t="str">
        <f>VLOOKUP(C226,STYLES!$1:$1048576,10,FALSE)</f>
        <v>Active</v>
      </c>
      <c r="J226" s="123" t="s">
        <v>2719</v>
      </c>
      <c r="K226" s="212">
        <f>IFERROR(VLOOKUP(J226,LISTS!G:H,2,FALSE),"0")</f>
        <v>8</v>
      </c>
      <c r="L226" s="68">
        <f t="shared" si="9"/>
        <v>8</v>
      </c>
      <c r="M226" s="123" t="s">
        <v>2719</v>
      </c>
      <c r="N226" s="213">
        <f>IFERROR(VLOOKUP(M226,LISTS!G:H,2,FALSE),"0")</f>
        <v>8</v>
      </c>
      <c r="O226" s="68">
        <f t="shared" si="10"/>
        <v>8</v>
      </c>
      <c r="P226" s="123" t="s">
        <v>2720</v>
      </c>
      <c r="Q226" s="123" t="s">
        <v>2733</v>
      </c>
      <c r="R226" s="123" t="s">
        <v>775</v>
      </c>
      <c r="S226" s="138" t="s">
        <v>2857</v>
      </c>
      <c r="T226" s="138" t="s">
        <v>775</v>
      </c>
      <c r="U226" s="123"/>
    </row>
    <row r="227" spans="1:21" s="68" customFormat="1">
      <c r="A227" s="67" t="str">
        <f>VLOOKUP(C227,STYLES!$A$1:$R$2088,7,FALSE)</f>
        <v>Polos</v>
      </c>
      <c r="B227" s="68" t="str">
        <f>VLOOKUP(C227,STYLES!$1:$1048576,6,FALSE)</f>
        <v>Devon &amp; Jones</v>
      </c>
      <c r="C227" s="229" t="s">
        <v>541</v>
      </c>
      <c r="D227" s="230"/>
      <c r="E227" s="68" t="str">
        <f>VLOOKUP(C227,STYLES!$1:$1048576,12,FALSE)</f>
        <v>CrownLux Performance™ Plaited Polo</v>
      </c>
      <c r="F227" s="123" t="s">
        <v>2750</v>
      </c>
      <c r="G227" s="122" t="s">
        <v>2809</v>
      </c>
      <c r="H227" s="123" t="str">
        <f>VLOOKUP(C227,STYLES!$1:$1048576,9,FALSE)</f>
        <v>Active</v>
      </c>
      <c r="I227" s="123" t="str">
        <f>VLOOKUP(C227,STYLES!$1:$1048576,10,FALSE)</f>
        <v>Active</v>
      </c>
      <c r="J227" s="123" t="s">
        <v>2719</v>
      </c>
      <c r="K227" s="212">
        <f>IFERROR(VLOOKUP(J227,LISTS!G:H,2,FALSE),"0")</f>
        <v>8</v>
      </c>
      <c r="L227" s="68">
        <f t="shared" si="9"/>
        <v>8</v>
      </c>
      <c r="M227" s="123" t="s">
        <v>2719</v>
      </c>
      <c r="N227" s="213">
        <f>IFERROR(VLOOKUP(M227,LISTS!G:H,2,FALSE),"0")</f>
        <v>8</v>
      </c>
      <c r="O227" s="68">
        <f t="shared" si="10"/>
        <v>8</v>
      </c>
      <c r="P227" s="123" t="s">
        <v>2720</v>
      </c>
      <c r="Q227" s="123" t="s">
        <v>2858</v>
      </c>
      <c r="R227" s="123" t="s">
        <v>775</v>
      </c>
      <c r="S227" s="138" t="s">
        <v>2753</v>
      </c>
      <c r="T227" s="138" t="s">
        <v>775</v>
      </c>
      <c r="U227" s="123"/>
    </row>
    <row r="228" spans="1:21" s="68" customFormat="1">
      <c r="A228" s="67" t="str">
        <f>VLOOKUP(C228,STYLES!$A$1:$R$2088,7,FALSE)</f>
        <v>Polos</v>
      </c>
      <c r="B228" s="68" t="str">
        <f>VLOOKUP(C228,STYLES!$1:$1048576,6,FALSE)</f>
        <v>Devon &amp; Jones</v>
      </c>
      <c r="C228" s="229" t="s">
        <v>541</v>
      </c>
      <c r="D228" s="230"/>
      <c r="E228" s="68" t="str">
        <f>VLOOKUP(C228,STYLES!$1:$1048576,12,FALSE)</f>
        <v>CrownLux Performance™ Plaited Polo</v>
      </c>
      <c r="F228" s="123" t="s">
        <v>2782</v>
      </c>
      <c r="G228" s="122" t="s">
        <v>2763</v>
      </c>
      <c r="H228" s="123" t="str">
        <f>VLOOKUP(C228,STYLES!$1:$1048576,9,FALSE)</f>
        <v>Active</v>
      </c>
      <c r="I228" s="123" t="str">
        <f>VLOOKUP(C228,STYLES!$1:$1048576,10,FALSE)</f>
        <v>Active</v>
      </c>
      <c r="J228" s="123" t="s">
        <v>2719</v>
      </c>
      <c r="K228" s="212">
        <f>IFERROR(VLOOKUP(J228,LISTS!G:H,2,FALSE),"0")</f>
        <v>8</v>
      </c>
      <c r="L228" s="68">
        <f t="shared" si="9"/>
        <v>8</v>
      </c>
      <c r="M228" s="123" t="s">
        <v>2719</v>
      </c>
      <c r="N228" s="213">
        <f>IFERROR(VLOOKUP(M228,LISTS!G:H,2,FALSE),"0")</f>
        <v>8</v>
      </c>
      <c r="O228" s="68">
        <f t="shared" si="10"/>
        <v>8</v>
      </c>
      <c r="P228" s="123" t="s">
        <v>2720</v>
      </c>
      <c r="Q228" s="123" t="s">
        <v>2783</v>
      </c>
      <c r="R228" s="123" t="s">
        <v>775</v>
      </c>
      <c r="S228" s="138" t="s">
        <v>2859</v>
      </c>
      <c r="T228" s="138" t="s">
        <v>775</v>
      </c>
      <c r="U228" s="123"/>
    </row>
    <row r="229" spans="1:21" s="68" customFormat="1">
      <c r="A229" s="67" t="str">
        <f>VLOOKUP(C229,STYLES!$A$1:$R$2088,7,FALSE)</f>
        <v>Polos</v>
      </c>
      <c r="B229" s="68" t="str">
        <f>VLOOKUP(C229,STYLES!$1:$1048576,6,FALSE)</f>
        <v>Devon &amp; Jones</v>
      </c>
      <c r="C229" s="229" t="s">
        <v>541</v>
      </c>
      <c r="D229" s="230"/>
      <c r="E229" s="68" t="str">
        <f>VLOOKUP(C229,STYLES!$1:$1048576,12,FALSE)</f>
        <v>CrownLux Performance™ Plaited Polo</v>
      </c>
      <c r="F229" s="123" t="s">
        <v>2739</v>
      </c>
      <c r="G229" s="122" t="s">
        <v>2740</v>
      </c>
      <c r="H229" s="123" t="str">
        <f>VLOOKUP(C229,STYLES!$1:$1048576,9,FALSE)</f>
        <v>Active</v>
      </c>
      <c r="I229" s="123" t="str">
        <f>VLOOKUP(C229,STYLES!$1:$1048576,10,FALSE)</f>
        <v>Active</v>
      </c>
      <c r="J229" s="123" t="s">
        <v>2772</v>
      </c>
      <c r="K229" s="212">
        <f>IFERROR(VLOOKUP(J229,LISTS!G:H,2,FALSE),"0")</f>
        <v>10</v>
      </c>
      <c r="L229" s="68">
        <f t="shared" si="9"/>
        <v>10</v>
      </c>
      <c r="M229" s="123" t="s">
        <v>2772</v>
      </c>
      <c r="N229" s="213">
        <f>IFERROR(VLOOKUP(M229,LISTS!G:H,2,FALSE),"0")</f>
        <v>10</v>
      </c>
      <c r="O229" s="68">
        <f t="shared" si="10"/>
        <v>10</v>
      </c>
      <c r="P229" s="123" t="s">
        <v>2720</v>
      </c>
      <c r="Q229" s="123" t="s">
        <v>2741</v>
      </c>
      <c r="R229" s="123" t="s">
        <v>775</v>
      </c>
      <c r="S229" s="138" t="s">
        <v>2742</v>
      </c>
      <c r="T229" s="138" t="s">
        <v>775</v>
      </c>
      <c r="U229" s="123"/>
    </row>
    <row r="230" spans="1:21" s="68" customFormat="1">
      <c r="A230" s="67" t="str">
        <f>VLOOKUP(C230,STYLES!$A$1:$R$2088,7,FALSE)</f>
        <v>Polos</v>
      </c>
      <c r="B230" s="68" t="str">
        <f>VLOOKUP(C230,STYLES!$1:$1048576,6,FALSE)</f>
        <v>Devon &amp; Jones</v>
      </c>
      <c r="C230" s="229" t="s">
        <v>541</v>
      </c>
      <c r="D230" s="230"/>
      <c r="E230" s="68" t="str">
        <f>VLOOKUP(C230,STYLES!$1:$1048576,12,FALSE)</f>
        <v>CrownLux Performance™ Plaited Polo</v>
      </c>
      <c r="F230" s="123" t="s">
        <v>2754</v>
      </c>
      <c r="G230" s="122" t="s">
        <v>2755</v>
      </c>
      <c r="H230" s="123" t="str">
        <f>VLOOKUP(C230,STYLES!$1:$1048576,9,FALSE)</f>
        <v>Active</v>
      </c>
      <c r="I230" s="123" t="str">
        <f>VLOOKUP(C230,STYLES!$1:$1048576,10,FALSE)</f>
        <v>Active</v>
      </c>
      <c r="J230" s="123" t="s">
        <v>2772</v>
      </c>
      <c r="K230" s="212">
        <f>IFERROR(VLOOKUP(J230,LISTS!G:H,2,FALSE),"0")</f>
        <v>10</v>
      </c>
      <c r="L230" s="68">
        <f t="shared" si="9"/>
        <v>10</v>
      </c>
      <c r="M230" s="123" t="s">
        <v>2772</v>
      </c>
      <c r="N230" s="213">
        <f>IFERROR(VLOOKUP(M230,LISTS!G:H,2,FALSE),"0")</f>
        <v>10</v>
      </c>
      <c r="O230" s="68">
        <f t="shared" si="10"/>
        <v>10</v>
      </c>
      <c r="P230" s="123" t="s">
        <v>2720</v>
      </c>
      <c r="Q230" s="123" t="s">
        <v>2756</v>
      </c>
      <c r="R230" s="123" t="s">
        <v>775</v>
      </c>
      <c r="S230" s="138" t="s">
        <v>2757</v>
      </c>
      <c r="T230" s="138" t="s">
        <v>775</v>
      </c>
      <c r="U230" s="123"/>
    </row>
    <row r="231" spans="1:21" s="68" customFormat="1">
      <c r="A231" s="67" t="str">
        <f>VLOOKUP(C231,STYLES!$A$1:$R$2088,7,FALSE)</f>
        <v>Polos</v>
      </c>
      <c r="B231" s="68" t="str">
        <f>VLOOKUP(C231,STYLES!$1:$1048576,6,FALSE)</f>
        <v>Devon &amp; Jones</v>
      </c>
      <c r="C231" s="229" t="s">
        <v>541</v>
      </c>
      <c r="D231" s="230"/>
      <c r="E231" s="68" t="str">
        <f>VLOOKUP(C231,STYLES!$1:$1048576,12,FALSE)</f>
        <v>CrownLux Performance™ Plaited Polo</v>
      </c>
      <c r="F231" s="123" t="s">
        <v>2816</v>
      </c>
      <c r="G231" s="122" t="s">
        <v>2809</v>
      </c>
      <c r="H231" s="123" t="str">
        <f>VLOOKUP(C231,STYLES!$1:$1048576,9,FALSE)</f>
        <v>Active</v>
      </c>
      <c r="I231" s="123" t="str">
        <f>VLOOKUP(C231,STYLES!$1:$1048576,10,FALSE)</f>
        <v>Active</v>
      </c>
      <c r="J231" s="123" t="s">
        <v>2772</v>
      </c>
      <c r="K231" s="212">
        <f>IFERROR(VLOOKUP(J231,LISTS!G:H,2,FALSE),"0")</f>
        <v>10</v>
      </c>
      <c r="L231" s="68">
        <f>IF(OR(H231="ACTIVE",H231="NEW",H231="DNR",H231="Pre-Closeout"),K231,"")</f>
        <v>10</v>
      </c>
      <c r="M231" s="123" t="s">
        <v>2772</v>
      </c>
      <c r="N231" s="213">
        <f>IFERROR(VLOOKUP(M231,LISTS!G:H,2,FALSE),"0")</f>
        <v>10</v>
      </c>
      <c r="O231" s="68">
        <f>IF(OR(I231="ACTIVE",I231="NEW",I231="DNR",I231="Pre-Closeout"),N231,"")</f>
        <v>10</v>
      </c>
      <c r="P231" s="123" t="s">
        <v>2720</v>
      </c>
      <c r="Q231" s="123" t="s">
        <v>2817</v>
      </c>
      <c r="R231" s="123" t="s">
        <v>775</v>
      </c>
      <c r="S231" s="138" t="s">
        <v>2818</v>
      </c>
      <c r="T231" s="138" t="s">
        <v>775</v>
      </c>
      <c r="U231" s="123"/>
    </row>
    <row r="232" spans="1:21" s="68" customFormat="1">
      <c r="A232" s="67" t="str">
        <f>VLOOKUP(C232,STYLES!$A$1:$R$2088,7,FALSE)</f>
        <v>Polos</v>
      </c>
      <c r="B232" s="68" t="str">
        <f>VLOOKUP(C232,STYLES!$1:$1048576,6,FALSE)</f>
        <v>Devon &amp; Jones</v>
      </c>
      <c r="C232" s="229" t="s">
        <v>541</v>
      </c>
      <c r="D232" s="230"/>
      <c r="E232" s="68" t="str">
        <f>VLOOKUP(C232,STYLES!$1:$1048576,12,FALSE)</f>
        <v>CrownLux Performance™ Plaited Polo</v>
      </c>
      <c r="F232" s="123" t="s">
        <v>2743</v>
      </c>
      <c r="G232" s="122" t="s">
        <v>2743</v>
      </c>
      <c r="H232" s="123" t="str">
        <f>VLOOKUP(C232,STYLES!$1:$1048576,9,FALSE)</f>
        <v>Active</v>
      </c>
      <c r="I232" s="123" t="str">
        <f>VLOOKUP(C232,STYLES!$1:$1048576,10,FALSE)</f>
        <v>Active</v>
      </c>
      <c r="J232" s="123" t="s">
        <v>2772</v>
      </c>
      <c r="K232" s="212">
        <f>IFERROR(VLOOKUP(J232,LISTS!G:H,2,FALSE),"0")</f>
        <v>10</v>
      </c>
      <c r="L232" s="68">
        <f t="shared" si="9"/>
        <v>10</v>
      </c>
      <c r="M232" s="123" t="s">
        <v>2772</v>
      </c>
      <c r="N232" s="213">
        <f>IFERROR(VLOOKUP(M232,LISTS!G:H,2,FALSE),"0")</f>
        <v>10</v>
      </c>
      <c r="O232" s="68">
        <f t="shared" si="10"/>
        <v>10</v>
      </c>
      <c r="P232" s="123" t="s">
        <v>2720</v>
      </c>
      <c r="Q232" s="123" t="s">
        <v>2744</v>
      </c>
      <c r="R232" s="123" t="s">
        <v>775</v>
      </c>
      <c r="S232" s="138" t="s">
        <v>775</v>
      </c>
      <c r="T232" s="138" t="s">
        <v>775</v>
      </c>
      <c r="U232" s="123"/>
    </row>
    <row r="233" spans="1:21" s="12" customFormat="1">
      <c r="A233" s="59"/>
      <c r="C233" s="100"/>
      <c r="D233" s="16"/>
      <c r="F233" s="115"/>
      <c r="G233" s="114"/>
      <c r="H233" s="115"/>
      <c r="I233" s="115"/>
      <c r="J233" s="115"/>
      <c r="K233" s="139"/>
      <c r="L233" s="60"/>
      <c r="M233" s="112"/>
      <c r="N233" s="140"/>
      <c r="O233" s="60"/>
      <c r="P233" s="115"/>
      <c r="Q233" s="115"/>
      <c r="R233" s="115"/>
      <c r="S233" s="137"/>
      <c r="T233" s="137"/>
      <c r="U233" s="115"/>
    </row>
    <row r="234" spans="1:21" s="68" customFormat="1">
      <c r="A234" s="67" t="str">
        <f>VLOOKUP(C234,STYLES!$A$1:$R$2088,7,FALSE)</f>
        <v>Polos</v>
      </c>
      <c r="B234" s="68" t="str">
        <f>VLOOKUP(C234,STYLES!$1:$1048576,6,FALSE)</f>
        <v>Devon &amp; Jones</v>
      </c>
      <c r="C234" s="229" t="s">
        <v>547</v>
      </c>
      <c r="D234" s="230"/>
      <c r="E234" s="68" t="str">
        <f>VLOOKUP(C234,STYLES!$1:$1048576,12,FALSE)</f>
        <v>CrownLux Performance™ Plaited Polo</v>
      </c>
      <c r="F234" s="123" t="s">
        <v>2718</v>
      </c>
      <c r="G234" s="122" t="s">
        <v>2718</v>
      </c>
      <c r="H234" s="123" t="str">
        <f>VLOOKUP(C234,STYLES!$1:$1048576,9,FALSE)</f>
        <v>Active</v>
      </c>
      <c r="I234" s="123" t="str">
        <f>VLOOKUP(C234,STYLES!$1:$1048576,10,FALSE)</f>
        <v>Active</v>
      </c>
      <c r="J234" s="123" t="s">
        <v>2745</v>
      </c>
      <c r="K234" s="212">
        <f>IFERROR(VLOOKUP(J234,LISTS!G:H,2,FALSE),"0")</f>
        <v>7</v>
      </c>
      <c r="L234" s="68">
        <f t="shared" ref="L234:L243" si="13">IF(OR(H234="ACTIVE",H234="NEW",H234="DNR",H234="Pre-Closeout"),K234,"")</f>
        <v>7</v>
      </c>
      <c r="M234" s="123" t="s">
        <v>2745</v>
      </c>
      <c r="N234" s="140">
        <f>IFERROR(VLOOKUP(M234,LISTS!G:H,2,FALSE),"0")</f>
        <v>7</v>
      </c>
      <c r="O234" s="68">
        <f t="shared" ref="O234:O243" si="14">IF(OR(I234="ACTIVE",I234="NEW",I234="DNR",I234="Pre-Closeout"),N234,"")</f>
        <v>7</v>
      </c>
      <c r="P234" s="123" t="s">
        <v>2720</v>
      </c>
      <c r="Q234" s="123" t="s">
        <v>2850</v>
      </c>
      <c r="R234" s="123" t="s">
        <v>775</v>
      </c>
      <c r="S234" s="138" t="s">
        <v>2851</v>
      </c>
      <c r="T234" s="138" t="s">
        <v>775</v>
      </c>
      <c r="U234" s="123"/>
    </row>
    <row r="235" spans="1:21" s="68" customFormat="1">
      <c r="A235" s="67" t="str">
        <f>VLOOKUP(C235,STYLES!$A$1:$R$2088,7,FALSE)</f>
        <v>Polos</v>
      </c>
      <c r="B235" s="68" t="str">
        <f>VLOOKUP(C235,STYLES!$1:$1048576,6,FALSE)</f>
        <v>Devon &amp; Jones</v>
      </c>
      <c r="C235" s="229" t="s">
        <v>547</v>
      </c>
      <c r="D235" s="230"/>
      <c r="E235" s="68" t="str">
        <f>VLOOKUP(C235,STYLES!$1:$1048576,12,FALSE)</f>
        <v>CrownLux Performance™ Plaited Polo</v>
      </c>
      <c r="F235" s="123" t="s">
        <v>2793</v>
      </c>
      <c r="G235" s="122" t="s">
        <v>2724</v>
      </c>
      <c r="H235" s="123" t="str">
        <f>VLOOKUP(C235,STYLES!$1:$1048576,9,FALSE)</f>
        <v>Active</v>
      </c>
      <c r="I235" s="123" t="str">
        <f>VLOOKUP(C235,STYLES!$1:$1048576,10,FALSE)</f>
        <v>Active</v>
      </c>
      <c r="J235" s="123" t="s">
        <v>2745</v>
      </c>
      <c r="K235" s="212">
        <f>IFERROR(VLOOKUP(J235,LISTS!G:H,2,FALSE),"0")</f>
        <v>7</v>
      </c>
      <c r="L235" s="68">
        <f t="shared" si="13"/>
        <v>7</v>
      </c>
      <c r="M235" s="123" t="s">
        <v>2745</v>
      </c>
      <c r="N235" s="140">
        <f>IFERROR(VLOOKUP(M235,LISTS!G:H,2,FALSE),"0")</f>
        <v>7</v>
      </c>
      <c r="O235" s="68">
        <f t="shared" si="14"/>
        <v>7</v>
      </c>
      <c r="P235" s="123" t="s">
        <v>2720</v>
      </c>
      <c r="Q235" s="123" t="s">
        <v>2852</v>
      </c>
      <c r="R235" s="123" t="s">
        <v>775</v>
      </c>
      <c r="S235" s="138" t="s">
        <v>2853</v>
      </c>
      <c r="T235" s="138" t="s">
        <v>775</v>
      </c>
      <c r="U235" s="123"/>
    </row>
    <row r="236" spans="1:21" s="68" customFormat="1">
      <c r="A236" s="67" t="str">
        <f>VLOOKUP(C236,STYLES!$A$1:$R$2088,7,FALSE)</f>
        <v>Polos</v>
      </c>
      <c r="B236" s="68" t="str">
        <f>VLOOKUP(C236,STYLES!$1:$1048576,6,FALSE)</f>
        <v>Devon &amp; Jones</v>
      </c>
      <c r="C236" s="229" t="s">
        <v>547</v>
      </c>
      <c r="D236" s="230"/>
      <c r="E236" s="68" t="str">
        <f>VLOOKUP(C236,STYLES!$1:$1048576,12,FALSE)</f>
        <v>CrownLux Performance™ Plaited Polo</v>
      </c>
      <c r="F236" s="123" t="s">
        <v>2854</v>
      </c>
      <c r="G236" s="122" t="s">
        <v>2740</v>
      </c>
      <c r="H236" s="123" t="str">
        <f>VLOOKUP(C236,STYLES!$1:$1048576,9,FALSE)</f>
        <v>Active</v>
      </c>
      <c r="I236" s="123" t="s">
        <v>178</v>
      </c>
      <c r="J236" s="123" t="s">
        <v>2745</v>
      </c>
      <c r="K236" s="212">
        <f>IFERROR(VLOOKUP(J236,LISTS!G:H,2,FALSE),"0")</f>
        <v>7</v>
      </c>
      <c r="L236" s="68">
        <f t="shared" ref="L236" si="15">IF(OR(H236="ACTIVE",H236="NEW",H236="DNR",H236="Pre-Closeout"),K236,"")</f>
        <v>7</v>
      </c>
      <c r="M236" s="123" t="s">
        <v>2745</v>
      </c>
      <c r="N236" s="140">
        <f>IFERROR(VLOOKUP(M236,LISTS!G:H,2,FALSE),"0")</f>
        <v>7</v>
      </c>
      <c r="O236" s="68" t="str">
        <f t="shared" ref="O236" si="16">IF(OR(I236="ACTIVE",I236="NEW",I236="DNR",I236="Pre-Closeout"),N236,"")</f>
        <v/>
      </c>
      <c r="P236" s="123" t="s">
        <v>2720</v>
      </c>
      <c r="Q236" s="123" t="s">
        <v>2855</v>
      </c>
      <c r="R236" s="123" t="s">
        <v>775</v>
      </c>
      <c r="S236" s="138" t="s">
        <v>2856</v>
      </c>
      <c r="T236" s="138" t="s">
        <v>775</v>
      </c>
      <c r="U236" s="123"/>
    </row>
    <row r="237" spans="1:21" s="68" customFormat="1">
      <c r="A237" s="67" t="str">
        <f>VLOOKUP(C237,STYLES!$A$1:$R$2088,7,FALSE)</f>
        <v>Polos</v>
      </c>
      <c r="B237" s="68" t="str">
        <f>VLOOKUP(C237,STYLES!$1:$1048576,6,FALSE)</f>
        <v>Devon &amp; Jones</v>
      </c>
      <c r="C237" s="229" t="s">
        <v>547</v>
      </c>
      <c r="D237" s="230"/>
      <c r="E237" s="68" t="str">
        <f>VLOOKUP(C237,STYLES!$1:$1048576,12,FALSE)</f>
        <v>CrownLux Performance™ Plaited Polo</v>
      </c>
      <c r="F237" s="123" t="s">
        <v>2731</v>
      </c>
      <c r="G237" s="122" t="s">
        <v>2732</v>
      </c>
      <c r="H237" s="123" t="str">
        <f>VLOOKUP(C237,STYLES!$1:$1048576,9,FALSE)</f>
        <v>Active</v>
      </c>
      <c r="I237" s="123" t="str">
        <f>VLOOKUP(C237,STYLES!$1:$1048576,10,FALSE)</f>
        <v>Active</v>
      </c>
      <c r="J237" s="123" t="s">
        <v>2745</v>
      </c>
      <c r="K237" s="212">
        <f>IFERROR(VLOOKUP(J237,LISTS!G:H,2,FALSE),"0")</f>
        <v>7</v>
      </c>
      <c r="L237" s="68">
        <f t="shared" si="13"/>
        <v>7</v>
      </c>
      <c r="M237" s="123" t="s">
        <v>2745</v>
      </c>
      <c r="N237" s="140">
        <f>IFERROR(VLOOKUP(M237,LISTS!G:H,2,FALSE),"0")</f>
        <v>7</v>
      </c>
      <c r="O237" s="68">
        <f t="shared" si="14"/>
        <v>7</v>
      </c>
      <c r="P237" s="123" t="s">
        <v>2720</v>
      </c>
      <c r="Q237" s="123" t="s">
        <v>2733</v>
      </c>
      <c r="R237" s="123" t="s">
        <v>775</v>
      </c>
      <c r="S237" s="138" t="s">
        <v>2857</v>
      </c>
      <c r="T237" s="138" t="s">
        <v>775</v>
      </c>
      <c r="U237" s="123"/>
    </row>
    <row r="238" spans="1:21" s="68" customFormat="1">
      <c r="A238" s="67" t="str">
        <f>VLOOKUP(C238,STYLES!$A$1:$R$2088,7,FALSE)</f>
        <v>Polos</v>
      </c>
      <c r="B238" s="68" t="str">
        <f>VLOOKUP(C238,STYLES!$1:$1048576,6,FALSE)</f>
        <v>Devon &amp; Jones</v>
      </c>
      <c r="C238" s="229" t="s">
        <v>547</v>
      </c>
      <c r="D238" s="230"/>
      <c r="E238" s="68" t="str">
        <f>VLOOKUP(C238,STYLES!$1:$1048576,12,FALSE)</f>
        <v>CrownLux Performance™ Plaited Polo</v>
      </c>
      <c r="F238" s="123" t="s">
        <v>2750</v>
      </c>
      <c r="G238" s="122" t="s">
        <v>2809</v>
      </c>
      <c r="H238" s="123" t="str">
        <f>VLOOKUP(C238,STYLES!$1:$1048576,9,FALSE)</f>
        <v>Active</v>
      </c>
      <c r="I238" s="123" t="str">
        <f>VLOOKUP(C238,STYLES!$1:$1048576,10,FALSE)</f>
        <v>Active</v>
      </c>
      <c r="J238" s="123" t="s">
        <v>2745</v>
      </c>
      <c r="K238" s="212">
        <f>IFERROR(VLOOKUP(J238,LISTS!G:H,2,FALSE),"0")</f>
        <v>7</v>
      </c>
      <c r="L238" s="68">
        <f t="shared" si="13"/>
        <v>7</v>
      </c>
      <c r="M238" s="123" t="s">
        <v>2745</v>
      </c>
      <c r="N238" s="140">
        <f>IFERROR(VLOOKUP(M238,LISTS!G:H,2,FALSE),"0")</f>
        <v>7</v>
      </c>
      <c r="O238" s="68">
        <f t="shared" si="14"/>
        <v>7</v>
      </c>
      <c r="P238" s="123" t="s">
        <v>2720</v>
      </c>
      <c r="Q238" s="123" t="s">
        <v>2858</v>
      </c>
      <c r="R238" s="123" t="s">
        <v>775</v>
      </c>
      <c r="S238" s="138" t="s">
        <v>2753</v>
      </c>
      <c r="T238" s="138" t="s">
        <v>775</v>
      </c>
      <c r="U238" s="123"/>
    </row>
    <row r="239" spans="1:21" s="68" customFormat="1">
      <c r="A239" s="67" t="str">
        <f>VLOOKUP(C239,STYLES!$A$1:$R$2088,7,FALSE)</f>
        <v>Polos</v>
      </c>
      <c r="B239" s="68" t="str">
        <f>VLOOKUP(C239,STYLES!$1:$1048576,6,FALSE)</f>
        <v>Devon &amp; Jones</v>
      </c>
      <c r="C239" s="229" t="s">
        <v>547</v>
      </c>
      <c r="D239" s="230"/>
      <c r="E239" s="68" t="str">
        <f>VLOOKUP(C239,STYLES!$1:$1048576,12,FALSE)</f>
        <v>CrownLux Performance™ Plaited Polo</v>
      </c>
      <c r="F239" s="123" t="s">
        <v>2782</v>
      </c>
      <c r="G239" s="122" t="s">
        <v>2763</v>
      </c>
      <c r="H239" s="123" t="str">
        <f>VLOOKUP(C239,STYLES!$1:$1048576,9,FALSE)</f>
        <v>Active</v>
      </c>
      <c r="I239" s="123" t="str">
        <f>VLOOKUP(C239,STYLES!$1:$1048576,10,FALSE)</f>
        <v>Active</v>
      </c>
      <c r="J239" s="123" t="s">
        <v>2745</v>
      </c>
      <c r="K239" s="212">
        <f>IFERROR(VLOOKUP(J239,LISTS!G:H,2,FALSE),"0")</f>
        <v>7</v>
      </c>
      <c r="L239" s="68">
        <f t="shared" si="13"/>
        <v>7</v>
      </c>
      <c r="M239" s="123" t="s">
        <v>2745</v>
      </c>
      <c r="N239" s="140">
        <f>IFERROR(VLOOKUP(M239,LISTS!G:H,2,FALSE),"0")</f>
        <v>7</v>
      </c>
      <c r="O239" s="68">
        <f t="shared" si="14"/>
        <v>7</v>
      </c>
      <c r="P239" s="123" t="s">
        <v>2720</v>
      </c>
      <c r="Q239" s="123" t="s">
        <v>2783</v>
      </c>
      <c r="R239" s="123" t="s">
        <v>775</v>
      </c>
      <c r="S239" s="138" t="s">
        <v>2784</v>
      </c>
      <c r="T239" s="138" t="s">
        <v>775</v>
      </c>
      <c r="U239" s="123"/>
    </row>
    <row r="240" spans="1:21" s="68" customFormat="1">
      <c r="A240" s="67" t="str">
        <f>VLOOKUP(C240,STYLES!$A$1:$R$2088,7,FALSE)</f>
        <v>Polos</v>
      </c>
      <c r="B240" s="68" t="str">
        <f>VLOOKUP(C240,STYLES!$1:$1048576,6,FALSE)</f>
        <v>Devon &amp; Jones</v>
      </c>
      <c r="C240" s="229" t="s">
        <v>547</v>
      </c>
      <c r="D240" s="230"/>
      <c r="E240" s="68" t="str">
        <f>VLOOKUP(C240,STYLES!$1:$1048576,12,FALSE)</f>
        <v>CrownLux Performance™ Plaited Polo</v>
      </c>
      <c r="F240" s="123" t="s">
        <v>2739</v>
      </c>
      <c r="G240" s="122" t="s">
        <v>2740</v>
      </c>
      <c r="H240" s="123" t="str">
        <f>VLOOKUP(C240,STYLES!$1:$1048576,9,FALSE)</f>
        <v>Active</v>
      </c>
      <c r="I240" s="123" t="str">
        <f>VLOOKUP(C240,STYLES!$1:$1048576,10,FALSE)</f>
        <v>Active</v>
      </c>
      <c r="J240" s="123" t="s">
        <v>2745</v>
      </c>
      <c r="K240" s="212">
        <f>IFERROR(VLOOKUP(J240,LISTS!G:H,2,FALSE),"0")</f>
        <v>7</v>
      </c>
      <c r="L240" s="68">
        <f t="shared" si="13"/>
        <v>7</v>
      </c>
      <c r="M240" s="123" t="s">
        <v>2745</v>
      </c>
      <c r="N240" s="140">
        <f>IFERROR(VLOOKUP(M240,LISTS!G:H,2,FALSE),"0")</f>
        <v>7</v>
      </c>
      <c r="O240" s="68">
        <f t="shared" si="14"/>
        <v>7</v>
      </c>
      <c r="P240" s="123" t="s">
        <v>2720</v>
      </c>
      <c r="Q240" s="123" t="s">
        <v>2741</v>
      </c>
      <c r="R240" s="123" t="s">
        <v>775</v>
      </c>
      <c r="S240" s="138" t="s">
        <v>2742</v>
      </c>
      <c r="T240" s="138" t="s">
        <v>775</v>
      </c>
      <c r="U240" s="123"/>
    </row>
    <row r="241" spans="1:21" s="68" customFormat="1">
      <c r="A241" s="67" t="str">
        <f>VLOOKUP(C241,STYLES!$A$1:$R$2088,7,FALSE)</f>
        <v>Polos</v>
      </c>
      <c r="B241" s="68" t="str">
        <f>VLOOKUP(C241,STYLES!$1:$1048576,6,FALSE)</f>
        <v>Devon &amp; Jones</v>
      </c>
      <c r="C241" s="229" t="s">
        <v>547</v>
      </c>
      <c r="D241" s="230"/>
      <c r="E241" s="68" t="str">
        <f>VLOOKUP(C241,STYLES!$1:$1048576,12,FALSE)</f>
        <v>CrownLux Performance™ Plaited Polo</v>
      </c>
      <c r="F241" s="123" t="s">
        <v>2754</v>
      </c>
      <c r="G241" s="122" t="s">
        <v>2755</v>
      </c>
      <c r="H241" s="123" t="str">
        <f>VLOOKUP(C241,STYLES!$1:$1048576,9,FALSE)</f>
        <v>Active</v>
      </c>
      <c r="I241" s="123" t="str">
        <f>VLOOKUP(C241,STYLES!$1:$1048576,10,FALSE)</f>
        <v>Active</v>
      </c>
      <c r="J241" s="123" t="s">
        <v>2745</v>
      </c>
      <c r="K241" s="212">
        <f>IFERROR(VLOOKUP(J241,LISTS!G:H,2,FALSE),"0")</f>
        <v>7</v>
      </c>
      <c r="L241" s="68">
        <f t="shared" si="13"/>
        <v>7</v>
      </c>
      <c r="M241" s="123" t="s">
        <v>2745</v>
      </c>
      <c r="N241" s="140">
        <f>IFERROR(VLOOKUP(M241,LISTS!G:H,2,FALSE),"0")</f>
        <v>7</v>
      </c>
      <c r="O241" s="68">
        <f t="shared" si="14"/>
        <v>7</v>
      </c>
      <c r="P241" s="123" t="s">
        <v>2720</v>
      </c>
      <c r="Q241" s="123" t="s">
        <v>2756</v>
      </c>
      <c r="R241" s="123" t="s">
        <v>775</v>
      </c>
      <c r="S241" s="138" t="s">
        <v>2757</v>
      </c>
      <c r="T241" s="138" t="s">
        <v>775</v>
      </c>
      <c r="U241" s="123"/>
    </row>
    <row r="242" spans="1:21" s="68" customFormat="1">
      <c r="A242" s="67" t="str">
        <f>VLOOKUP(C242,STYLES!$A$1:$R$2088,7,FALSE)</f>
        <v>Polos</v>
      </c>
      <c r="B242" s="68" t="str">
        <f>VLOOKUP(C242,STYLES!$1:$1048576,6,FALSE)</f>
        <v>Devon &amp; Jones</v>
      </c>
      <c r="C242" s="229" t="s">
        <v>547</v>
      </c>
      <c r="D242" s="230"/>
      <c r="E242" s="68" t="str">
        <f>VLOOKUP(C242,STYLES!$1:$1048576,12,FALSE)</f>
        <v>CrownLux Performance™ Plaited Polo</v>
      </c>
      <c r="F242" s="123" t="s">
        <v>2816</v>
      </c>
      <c r="G242" s="122" t="s">
        <v>2809</v>
      </c>
      <c r="H242" s="123" t="str">
        <f>VLOOKUP(C242,STYLES!$1:$1048576,9,FALSE)</f>
        <v>Active</v>
      </c>
      <c r="I242" s="123" t="str">
        <f>VLOOKUP(C242,STYLES!$1:$1048576,10,FALSE)</f>
        <v>Active</v>
      </c>
      <c r="J242" s="123" t="s">
        <v>2745</v>
      </c>
      <c r="K242" s="212">
        <f>IFERROR(VLOOKUP(J242,LISTS!G:H,2,FALSE),"0")</f>
        <v>7</v>
      </c>
      <c r="L242" s="68">
        <f t="shared" si="13"/>
        <v>7</v>
      </c>
      <c r="M242" s="123" t="s">
        <v>2745</v>
      </c>
      <c r="N242" s="140">
        <f>IFERROR(VLOOKUP(M242,LISTS!G:H,2,FALSE),"0")</f>
        <v>7</v>
      </c>
      <c r="O242" s="68">
        <f t="shared" si="14"/>
        <v>7</v>
      </c>
      <c r="P242" s="123" t="s">
        <v>2720</v>
      </c>
      <c r="Q242" s="123" t="s">
        <v>2817</v>
      </c>
      <c r="R242" s="123" t="s">
        <v>775</v>
      </c>
      <c r="S242" s="138" t="s">
        <v>2818</v>
      </c>
      <c r="T242" s="138" t="s">
        <v>775</v>
      </c>
      <c r="U242" s="123"/>
    </row>
    <row r="243" spans="1:21" s="68" customFormat="1">
      <c r="A243" s="67" t="str">
        <f>VLOOKUP(C243,STYLES!$A$1:$R$2088,7,FALSE)</f>
        <v>Polos</v>
      </c>
      <c r="B243" s="68" t="str">
        <f>VLOOKUP(C243,STYLES!$1:$1048576,6,FALSE)</f>
        <v>Devon &amp; Jones</v>
      </c>
      <c r="C243" s="229" t="s">
        <v>547</v>
      </c>
      <c r="D243" s="230"/>
      <c r="E243" s="68" t="str">
        <f>VLOOKUP(C243,STYLES!$1:$1048576,12,FALSE)</f>
        <v>CrownLux Performance™ Plaited Polo</v>
      </c>
      <c r="F243" s="123" t="s">
        <v>2743</v>
      </c>
      <c r="G243" s="122" t="s">
        <v>2743</v>
      </c>
      <c r="H243" s="123" t="str">
        <f>VLOOKUP(C243,STYLES!$1:$1048576,9,FALSE)</f>
        <v>Active</v>
      </c>
      <c r="I243" s="123" t="str">
        <f>VLOOKUP(C243,STYLES!$1:$1048576,10,FALSE)</f>
        <v>Active</v>
      </c>
      <c r="J243" s="123" t="s">
        <v>2745</v>
      </c>
      <c r="K243" s="212">
        <f>IFERROR(VLOOKUP(J243,LISTS!G:H,2,FALSE),"0")</f>
        <v>7</v>
      </c>
      <c r="L243" s="68">
        <f t="shared" si="13"/>
        <v>7</v>
      </c>
      <c r="M243" s="123" t="s">
        <v>2745</v>
      </c>
      <c r="N243" s="140">
        <f>IFERROR(VLOOKUP(M243,LISTS!G:H,2,FALSE),"0")</f>
        <v>7</v>
      </c>
      <c r="O243" s="68">
        <f t="shared" si="14"/>
        <v>7</v>
      </c>
      <c r="P243" s="123" t="s">
        <v>2720</v>
      </c>
      <c r="Q243" s="123" t="s">
        <v>2744</v>
      </c>
      <c r="R243" s="123" t="s">
        <v>775</v>
      </c>
      <c r="S243" s="138" t="s">
        <v>775</v>
      </c>
      <c r="T243" s="138" t="s">
        <v>775</v>
      </c>
      <c r="U243" s="123"/>
    </row>
    <row r="244" spans="1:21" s="68" customFormat="1">
      <c r="A244" s="67"/>
      <c r="C244" s="229"/>
      <c r="D244" s="230"/>
      <c r="F244" s="123"/>
      <c r="G244" s="122"/>
      <c r="H244" s="123"/>
      <c r="I244" s="123"/>
      <c r="J244" s="123"/>
      <c r="K244" s="212"/>
      <c r="M244" s="123"/>
      <c r="N244" s="213"/>
      <c r="P244" s="123"/>
      <c r="Q244" s="123"/>
      <c r="R244" s="123"/>
      <c r="S244" s="138"/>
      <c r="T244" s="138"/>
      <c r="U244" s="123"/>
    </row>
    <row r="245" spans="1:21" s="68" customFormat="1">
      <c r="A245" s="67" t="str">
        <f>VLOOKUP(C245,STYLES!$A$1:$R$2088,7,FALSE)</f>
        <v>Polos</v>
      </c>
      <c r="B245" s="68" t="str">
        <f>VLOOKUP(C245,STYLES!$1:$1048576,6,FALSE)</f>
        <v>Devon &amp; Jones</v>
      </c>
      <c r="C245" s="229" t="s">
        <v>548</v>
      </c>
      <c r="D245" s="230"/>
      <c r="E245" s="68" t="str">
        <f>VLOOKUP(C245,STYLES!$1:$1048576,12,FALSE)</f>
        <v>CrownLux Performance™ Plaited Polo</v>
      </c>
      <c r="F245" s="123" t="s">
        <v>2718</v>
      </c>
      <c r="G245" s="122" t="s">
        <v>2718</v>
      </c>
      <c r="H245" s="123" t="str">
        <f>VLOOKUP(C245,STYLES!$1:$1048576,9,FALSE)</f>
        <v>Active</v>
      </c>
      <c r="I245" s="123" t="str">
        <f>VLOOKUP(C245,STYLES!$1:$1048576,10,FALSE)</f>
        <v>Active</v>
      </c>
      <c r="J245" s="123" t="s">
        <v>2823</v>
      </c>
      <c r="K245" s="212">
        <f>IFERROR(VLOOKUP(J245,LISTS!G:H,2,FALSE),"0")</f>
        <v>4</v>
      </c>
      <c r="L245" s="68">
        <f>IF(OR(H245="ACTIVE",H245="NEW",H245="DNR",H245="Pre-Closeout"),K245,"")</f>
        <v>4</v>
      </c>
      <c r="M245" s="123" t="s">
        <v>2823</v>
      </c>
      <c r="N245" s="213">
        <f>IFERROR(VLOOKUP(M245,LISTS!G:H,2,FALSE),"0")</f>
        <v>4</v>
      </c>
      <c r="O245" s="68">
        <f>IF(OR(I245="ACTIVE",I245="NEW",I245="DNR",I245="Pre-Closeout"),N245,"")</f>
        <v>4</v>
      </c>
      <c r="P245" s="123" t="s">
        <v>2720</v>
      </c>
      <c r="Q245" s="123" t="s">
        <v>2850</v>
      </c>
      <c r="R245" s="123" t="s">
        <v>775</v>
      </c>
      <c r="S245" s="138" t="s">
        <v>2851</v>
      </c>
      <c r="T245" s="138" t="s">
        <v>775</v>
      </c>
      <c r="U245" s="123"/>
    </row>
    <row r="246" spans="1:21" s="68" customFormat="1">
      <c r="A246" s="67" t="str">
        <f>VLOOKUP(C246,STYLES!$A$1:$R$2088,7,FALSE)</f>
        <v>Polos</v>
      </c>
      <c r="B246" s="68" t="str">
        <f>VLOOKUP(C246,STYLES!$1:$1048576,6,FALSE)</f>
        <v>Devon &amp; Jones</v>
      </c>
      <c r="C246" s="229" t="s">
        <v>548</v>
      </c>
      <c r="D246" s="230"/>
      <c r="E246" s="68" t="str">
        <f>VLOOKUP(C246,STYLES!$1:$1048576,12,FALSE)</f>
        <v>CrownLux Performance™ Plaited Polo</v>
      </c>
      <c r="F246" s="123" t="s">
        <v>2739</v>
      </c>
      <c r="G246" s="122" t="s">
        <v>2740</v>
      </c>
      <c r="H246" s="123" t="str">
        <f>VLOOKUP(C246,STYLES!$1:$1048576,9,FALSE)</f>
        <v>Active</v>
      </c>
      <c r="I246" s="123" t="str">
        <f>VLOOKUP(C246,STYLES!$1:$1048576,10,FALSE)</f>
        <v>Active</v>
      </c>
      <c r="J246" s="123" t="s">
        <v>2823</v>
      </c>
      <c r="K246" s="212">
        <f>IFERROR(VLOOKUP(J246,LISTS!G:H,2,FALSE),"0")</f>
        <v>4</v>
      </c>
      <c r="L246" s="68">
        <f>IF(OR(H246="ACTIVE",H246="NEW",H246="DNR",H246="Pre-Closeout"),K246,"")</f>
        <v>4</v>
      </c>
      <c r="M246" s="123" t="s">
        <v>2823</v>
      </c>
      <c r="N246" s="213">
        <f>IFERROR(VLOOKUP(M246,LISTS!G:H,2,FALSE),"0")</f>
        <v>4</v>
      </c>
      <c r="O246" s="68">
        <f>IF(OR(I246="ACTIVE",I246="NEW",I246="DNR",I246="Pre-Closeout"),N246,"")</f>
        <v>4</v>
      </c>
      <c r="P246" s="123" t="s">
        <v>2720</v>
      </c>
      <c r="Q246" s="123" t="s">
        <v>2741</v>
      </c>
      <c r="R246" s="123" t="s">
        <v>775</v>
      </c>
      <c r="S246" s="138" t="s">
        <v>2742</v>
      </c>
      <c r="T246" s="138" t="s">
        <v>775</v>
      </c>
      <c r="U246" s="123"/>
    </row>
    <row r="247" spans="1:21" s="68" customFormat="1">
      <c r="A247" s="67" t="str">
        <f>VLOOKUP(C247,STYLES!$A$1:$R$2088,7,FALSE)</f>
        <v>Polos</v>
      </c>
      <c r="B247" s="68" t="str">
        <f>VLOOKUP(C247,STYLES!$1:$1048576,6,FALSE)</f>
        <v>Devon &amp; Jones</v>
      </c>
      <c r="C247" s="229" t="s">
        <v>548</v>
      </c>
      <c r="D247" s="230"/>
      <c r="E247" s="68" t="str">
        <f>VLOOKUP(C247,STYLES!$1:$1048576,12,FALSE)</f>
        <v>CrownLux Performance™ Plaited Polo</v>
      </c>
      <c r="F247" s="123" t="s">
        <v>2754</v>
      </c>
      <c r="G247" s="122" t="s">
        <v>2755</v>
      </c>
      <c r="H247" s="123" t="str">
        <f>VLOOKUP(C247,STYLES!$1:$1048576,9,FALSE)</f>
        <v>Active</v>
      </c>
      <c r="I247" s="123" t="str">
        <f>VLOOKUP(C247,STYLES!$1:$1048576,10,FALSE)</f>
        <v>Active</v>
      </c>
      <c r="J247" s="123" t="s">
        <v>2823</v>
      </c>
      <c r="K247" s="212">
        <f>IFERROR(VLOOKUP(J247,LISTS!G:H,2,FALSE),"0")</f>
        <v>4</v>
      </c>
      <c r="L247" s="68">
        <f>IF(OR(H247="ACTIVE",H247="NEW",H247="DNR",H247="Pre-Closeout"),K247,"")</f>
        <v>4</v>
      </c>
      <c r="M247" s="123" t="s">
        <v>2823</v>
      </c>
      <c r="N247" s="213">
        <f>IFERROR(VLOOKUP(M247,LISTS!G:H,2,FALSE),"0")</f>
        <v>4</v>
      </c>
      <c r="O247" s="68">
        <f>IF(OR(I247="ACTIVE",I247="NEW",I247="DNR",I247="Pre-Closeout"),N247,"")</f>
        <v>4</v>
      </c>
      <c r="P247" s="123" t="s">
        <v>2720</v>
      </c>
      <c r="Q247" s="123" t="s">
        <v>2756</v>
      </c>
      <c r="R247" s="123" t="s">
        <v>775</v>
      </c>
      <c r="S247" s="138" t="s">
        <v>2757</v>
      </c>
      <c r="T247" s="138" t="s">
        <v>775</v>
      </c>
      <c r="U247" s="123"/>
    </row>
    <row r="248" spans="1:21" s="68" customFormat="1">
      <c r="A248" s="67" t="str">
        <f>VLOOKUP(C248,STYLES!$A$1:$R$2088,7,FALSE)</f>
        <v>Polos</v>
      </c>
      <c r="B248" s="68" t="str">
        <f>VLOOKUP(C248,STYLES!$1:$1048576,6,FALSE)</f>
        <v>Devon &amp; Jones</v>
      </c>
      <c r="C248" s="229" t="s">
        <v>548</v>
      </c>
      <c r="D248" s="230"/>
      <c r="E248" s="68" t="str">
        <f>VLOOKUP(C248,STYLES!$1:$1048576,12,FALSE)</f>
        <v>CrownLux Performance™ Plaited Polo</v>
      </c>
      <c r="F248" s="123" t="s">
        <v>2816</v>
      </c>
      <c r="G248" s="122" t="s">
        <v>2809</v>
      </c>
      <c r="H248" s="123" t="str">
        <f>VLOOKUP(C248,STYLES!$1:$1048576,9,FALSE)</f>
        <v>Active</v>
      </c>
      <c r="I248" s="123" t="str">
        <f>VLOOKUP(C248,STYLES!$1:$1048576,10,FALSE)</f>
        <v>Active</v>
      </c>
      <c r="J248" s="123" t="s">
        <v>2823</v>
      </c>
      <c r="K248" s="212">
        <f>IFERROR(VLOOKUP(J248,LISTS!G:H,2,FALSE),"0")</f>
        <v>4</v>
      </c>
      <c r="L248" s="68">
        <f>IF(OR(H248="ACTIVE",H248="NEW",H248="DNR",H248="Pre-Closeout"),K248,"")</f>
        <v>4</v>
      </c>
      <c r="M248" s="123" t="s">
        <v>2823</v>
      </c>
      <c r="N248" s="213">
        <f>IFERROR(VLOOKUP(M248,LISTS!G:H,2,FALSE),"0")</f>
        <v>4</v>
      </c>
      <c r="O248" s="68">
        <f>IF(OR(I248="ACTIVE",I248="NEW",I248="DNR",I248="Pre-Closeout"),N248,"")</f>
        <v>4</v>
      </c>
      <c r="P248" s="123" t="s">
        <v>2720</v>
      </c>
      <c r="Q248" s="123" t="s">
        <v>2817</v>
      </c>
      <c r="R248" s="123" t="s">
        <v>775</v>
      </c>
      <c r="S248" s="138" t="s">
        <v>2818</v>
      </c>
      <c r="T248" s="138" t="s">
        <v>775</v>
      </c>
      <c r="U248" s="123"/>
    </row>
    <row r="249" spans="1:21" s="68" customFormat="1">
      <c r="A249" s="67" t="str">
        <f>VLOOKUP(C249,STYLES!$A$1:$R$2088,7,FALSE)</f>
        <v>Polos</v>
      </c>
      <c r="B249" s="68" t="str">
        <f>VLOOKUP(C249,STYLES!$1:$1048576,6,FALSE)</f>
        <v>Devon &amp; Jones</v>
      </c>
      <c r="C249" s="229" t="s">
        <v>548</v>
      </c>
      <c r="D249" s="230"/>
      <c r="E249" s="68" t="str">
        <f>VLOOKUP(C249,STYLES!$1:$1048576,12,FALSE)</f>
        <v>CrownLux Performance™ Plaited Polo</v>
      </c>
      <c r="F249" s="123" t="s">
        <v>2743</v>
      </c>
      <c r="G249" s="122" t="s">
        <v>2743</v>
      </c>
      <c r="H249" s="123" t="str">
        <f>VLOOKUP(C249,STYLES!$1:$1048576,9,FALSE)</f>
        <v>Active</v>
      </c>
      <c r="I249" s="123" t="str">
        <f>VLOOKUP(C249,STYLES!$1:$1048576,10,FALSE)</f>
        <v>Active</v>
      </c>
      <c r="J249" s="123" t="s">
        <v>2823</v>
      </c>
      <c r="K249" s="212">
        <f>IFERROR(VLOOKUP(J249,LISTS!G:H,2,FALSE),"0")</f>
        <v>4</v>
      </c>
      <c r="L249" s="68">
        <f>IF(OR(H249="ACTIVE",H249="NEW",H249="DNR",H249="Pre-Closeout"),K249,"")</f>
        <v>4</v>
      </c>
      <c r="M249" s="123" t="s">
        <v>2823</v>
      </c>
      <c r="N249" s="213">
        <f>IFERROR(VLOOKUP(M249,LISTS!G:H,2,FALSE),"0")</f>
        <v>4</v>
      </c>
      <c r="O249" s="68">
        <f>IF(OR(I249="ACTIVE",I249="NEW",I249="DNR",I249="Pre-Closeout"),N249,"")</f>
        <v>4</v>
      </c>
      <c r="P249" s="123" t="s">
        <v>2720</v>
      </c>
      <c r="Q249" s="123" t="s">
        <v>2744</v>
      </c>
      <c r="R249" s="123" t="s">
        <v>775</v>
      </c>
      <c r="S249" s="138" t="s">
        <v>775</v>
      </c>
      <c r="T249" s="138" t="s">
        <v>775</v>
      </c>
      <c r="U249" s="123"/>
    </row>
    <row r="250" spans="1:21" s="68" customFormat="1">
      <c r="A250" s="67"/>
      <c r="C250" s="229"/>
      <c r="D250" s="230"/>
      <c r="F250" s="123"/>
      <c r="G250" s="122"/>
      <c r="H250" s="123"/>
      <c r="I250" s="123"/>
      <c r="J250" s="123"/>
      <c r="K250" s="212"/>
      <c r="M250" s="123"/>
      <c r="N250" s="213"/>
      <c r="P250" s="123"/>
      <c r="Q250" s="123"/>
      <c r="R250" s="123"/>
      <c r="S250" s="138"/>
      <c r="T250" s="138"/>
      <c r="U250" s="123"/>
    </row>
    <row r="251" spans="1:21" s="68" customFormat="1">
      <c r="A251" s="67" t="str">
        <f>VLOOKUP(C251,STYLES!$A$1:$R$2088,7,FALSE)</f>
        <v>Polos</v>
      </c>
      <c r="B251" s="68" t="str">
        <f>VLOOKUP(C251,STYLES!$1:$1048576,6,FALSE)</f>
        <v>Devon &amp; Jones</v>
      </c>
      <c r="C251" s="229" t="s">
        <v>551</v>
      </c>
      <c r="D251" s="230"/>
      <c r="E251" s="68" t="str">
        <f>VLOOKUP(C251,STYLES!$1:$1048576,12,FALSE)</f>
        <v>CrownLux Performance™ Plaited Long Sleeve Polo</v>
      </c>
      <c r="F251" s="123" t="s">
        <v>2718</v>
      </c>
      <c r="G251" s="122" t="s">
        <v>2718</v>
      </c>
      <c r="H251" s="123" t="str">
        <f>VLOOKUP(C251,STYLES!$1:$1048576,9,FALSE)</f>
        <v>new</v>
      </c>
      <c r="I251" s="123" t="str">
        <f>VLOOKUP(C251,STYLES!$1:$1048576,10,FALSE)</f>
        <v>new</v>
      </c>
      <c r="J251" s="123" t="s">
        <v>2772</v>
      </c>
      <c r="K251" s="212">
        <f>IFERROR(VLOOKUP(J251,LISTS!G:H,2,FALSE),"0")</f>
        <v>10</v>
      </c>
      <c r="L251" s="68">
        <f>IF(OR(H251="ACTIVE",H251="NEW",H251="DNR",H251="Pre-Closeout"),K251,"")</f>
        <v>10</v>
      </c>
      <c r="M251" s="123" t="s">
        <v>2772</v>
      </c>
      <c r="N251" s="213">
        <f>IFERROR(VLOOKUP(M251,LISTS!G:H,2,FALSE),"0")</f>
        <v>10</v>
      </c>
      <c r="O251" s="68">
        <f>IF(OR(I251="ACTIVE",I251="NEW",I251="DNR",I251="Pre-Closeout"),N251,"")</f>
        <v>10</v>
      </c>
      <c r="P251" s="123" t="s">
        <v>2720</v>
      </c>
      <c r="Q251" s="123" t="s">
        <v>2850</v>
      </c>
      <c r="R251" s="123" t="s">
        <v>775</v>
      </c>
      <c r="S251" s="138" t="s">
        <v>2851</v>
      </c>
      <c r="T251" s="138" t="s">
        <v>775</v>
      </c>
      <c r="U251" s="123"/>
    </row>
    <row r="252" spans="1:21" s="68" customFormat="1">
      <c r="A252" s="67" t="str">
        <f>VLOOKUP(C252,STYLES!$A$1:$R$2088,7,FALSE)</f>
        <v>Polos</v>
      </c>
      <c r="B252" s="68" t="str">
        <f>VLOOKUP(C252,STYLES!$1:$1048576,6,FALSE)</f>
        <v>Devon &amp; Jones</v>
      </c>
      <c r="C252" s="229" t="s">
        <v>551</v>
      </c>
      <c r="D252" s="230"/>
      <c r="E252" s="68" t="str">
        <f>VLOOKUP(C252,STYLES!$1:$1048576,12,FALSE)</f>
        <v>CrownLux Performance™ Plaited Long Sleeve Polo</v>
      </c>
      <c r="F252" s="123" t="s">
        <v>2739</v>
      </c>
      <c r="G252" s="122" t="s">
        <v>2740</v>
      </c>
      <c r="H252" s="123" t="str">
        <f>VLOOKUP(C252,STYLES!$1:$1048576,9,FALSE)</f>
        <v>new</v>
      </c>
      <c r="I252" s="123" t="str">
        <f>VLOOKUP(C252,STYLES!$1:$1048576,10,FALSE)</f>
        <v>new</v>
      </c>
      <c r="J252" s="123" t="s">
        <v>2772</v>
      </c>
      <c r="K252" s="212">
        <f>IFERROR(VLOOKUP(J252,LISTS!G:H,2,FALSE),"0")</f>
        <v>10</v>
      </c>
      <c r="L252" s="68">
        <f>IF(OR(H252="ACTIVE",H252="NEW",H252="DNR",H252="Pre-Closeout"),K252,"")</f>
        <v>10</v>
      </c>
      <c r="M252" s="123" t="s">
        <v>2772</v>
      </c>
      <c r="N252" s="213">
        <f>IFERROR(VLOOKUP(M252,LISTS!G:H,2,FALSE),"0")</f>
        <v>10</v>
      </c>
      <c r="O252" s="68">
        <f>IF(OR(I252="ACTIVE",I252="NEW",I252="DNR",I252="Pre-Closeout"),N252,"")</f>
        <v>10</v>
      </c>
      <c r="P252" s="123" t="s">
        <v>2720</v>
      </c>
      <c r="Q252" s="123" t="s">
        <v>2741</v>
      </c>
      <c r="R252" s="123" t="s">
        <v>775</v>
      </c>
      <c r="S252" s="138" t="s">
        <v>2742</v>
      </c>
      <c r="T252" s="138" t="s">
        <v>775</v>
      </c>
      <c r="U252" s="123"/>
    </row>
    <row r="253" spans="1:21" s="68" customFormat="1">
      <c r="A253" s="67" t="str">
        <f>VLOOKUP(C253,STYLES!$A$1:$R$2088,7,FALSE)</f>
        <v>Polos</v>
      </c>
      <c r="B253" s="68" t="str">
        <f>VLOOKUP(C253,STYLES!$1:$1048576,6,FALSE)</f>
        <v>Devon &amp; Jones</v>
      </c>
      <c r="C253" s="229" t="s">
        <v>551</v>
      </c>
      <c r="D253" s="230"/>
      <c r="E253" s="68" t="str">
        <f>VLOOKUP(C253,STYLES!$1:$1048576,12,FALSE)</f>
        <v>CrownLux Performance™ Plaited Long Sleeve Polo</v>
      </c>
      <c r="F253" s="123" t="s">
        <v>2754</v>
      </c>
      <c r="G253" s="122" t="s">
        <v>2755</v>
      </c>
      <c r="H253" s="123" t="str">
        <f>VLOOKUP(C253,STYLES!$1:$1048576,9,FALSE)</f>
        <v>new</v>
      </c>
      <c r="I253" s="123" t="str">
        <f>VLOOKUP(C253,STYLES!$1:$1048576,10,FALSE)</f>
        <v>new</v>
      </c>
      <c r="J253" s="123" t="s">
        <v>2772</v>
      </c>
      <c r="K253" s="212">
        <f>IFERROR(VLOOKUP(J253,LISTS!G:H,2,FALSE),"0")</f>
        <v>10</v>
      </c>
      <c r="L253" s="68">
        <f>IF(OR(H253="ACTIVE",H253="NEW",H253="DNR",H253="Pre-Closeout"),K253,"")</f>
        <v>10</v>
      </c>
      <c r="M253" s="123" t="s">
        <v>2772</v>
      </c>
      <c r="N253" s="213">
        <f>IFERROR(VLOOKUP(M253,LISTS!G:H,2,FALSE),"0")</f>
        <v>10</v>
      </c>
      <c r="O253" s="68">
        <f>IF(OR(I253="ACTIVE",I253="NEW",I253="DNR",I253="Pre-Closeout"),N253,"")</f>
        <v>10</v>
      </c>
      <c r="P253" s="123" t="s">
        <v>2720</v>
      </c>
      <c r="Q253" s="123" t="s">
        <v>2756</v>
      </c>
      <c r="R253" s="123" t="s">
        <v>775</v>
      </c>
      <c r="S253" s="138" t="s">
        <v>2757</v>
      </c>
      <c r="T253" s="138" t="s">
        <v>775</v>
      </c>
      <c r="U253" s="123"/>
    </row>
    <row r="254" spans="1:21" s="68" customFormat="1">
      <c r="A254" s="67" t="str">
        <f>VLOOKUP(C254,STYLES!$A$1:$R$2088,7,FALSE)</f>
        <v>Polos</v>
      </c>
      <c r="B254" s="68" t="str">
        <f>VLOOKUP(C254,STYLES!$1:$1048576,6,FALSE)</f>
        <v>Devon &amp; Jones</v>
      </c>
      <c r="C254" s="229" t="s">
        <v>551</v>
      </c>
      <c r="D254" s="230"/>
      <c r="E254" s="68" t="str">
        <f>VLOOKUP(C254,STYLES!$1:$1048576,12,FALSE)</f>
        <v>CrownLux Performance™ Plaited Long Sleeve Polo</v>
      </c>
      <c r="F254" s="123" t="s">
        <v>2816</v>
      </c>
      <c r="G254" s="122" t="s">
        <v>2809</v>
      </c>
      <c r="H254" s="123" t="str">
        <f>VLOOKUP(C254,STYLES!$1:$1048576,9,FALSE)</f>
        <v>new</v>
      </c>
      <c r="I254" s="123" t="str">
        <f>VLOOKUP(C254,STYLES!$1:$1048576,10,FALSE)</f>
        <v>new</v>
      </c>
      <c r="J254" s="123" t="s">
        <v>2772</v>
      </c>
      <c r="K254" s="212">
        <f>IFERROR(VLOOKUP(J254,LISTS!G:H,2,FALSE),"0")</f>
        <v>10</v>
      </c>
      <c r="L254" s="68">
        <f>IF(OR(H254="ACTIVE",H254="NEW",H254="DNR",H254="Pre-Closeout"),K254,"")</f>
        <v>10</v>
      </c>
      <c r="M254" s="123" t="s">
        <v>2772</v>
      </c>
      <c r="N254" s="213">
        <f>IFERROR(VLOOKUP(M254,LISTS!G:H,2,FALSE),"0")</f>
        <v>10</v>
      </c>
      <c r="O254" s="68">
        <f>IF(OR(I254="ACTIVE",I254="NEW",I254="DNR",I254="Pre-Closeout"),N254,"")</f>
        <v>10</v>
      </c>
      <c r="P254" s="123" t="s">
        <v>2720</v>
      </c>
      <c r="Q254" s="123" t="s">
        <v>2817</v>
      </c>
      <c r="R254" s="123" t="s">
        <v>775</v>
      </c>
      <c r="S254" s="138" t="s">
        <v>2818</v>
      </c>
      <c r="T254" s="138" t="s">
        <v>775</v>
      </c>
      <c r="U254" s="123"/>
    </row>
    <row r="255" spans="1:21" s="68" customFormat="1">
      <c r="A255" s="67" t="str">
        <f>VLOOKUP(C255,STYLES!$A$1:$R$2088,7,FALSE)</f>
        <v>Polos</v>
      </c>
      <c r="B255" s="68" t="str">
        <f>VLOOKUP(C255,STYLES!$1:$1048576,6,FALSE)</f>
        <v>Devon &amp; Jones</v>
      </c>
      <c r="C255" s="229" t="s">
        <v>551</v>
      </c>
      <c r="D255" s="230"/>
      <c r="E255" s="68" t="str">
        <f>VLOOKUP(C255,STYLES!$1:$1048576,12,FALSE)</f>
        <v>CrownLux Performance™ Plaited Long Sleeve Polo</v>
      </c>
      <c r="F255" s="123" t="s">
        <v>2743</v>
      </c>
      <c r="G255" s="122" t="s">
        <v>2743</v>
      </c>
      <c r="H255" s="123" t="str">
        <f>VLOOKUP(C255,STYLES!$1:$1048576,9,FALSE)</f>
        <v>new</v>
      </c>
      <c r="I255" s="123" t="str">
        <f>VLOOKUP(C255,STYLES!$1:$1048576,10,FALSE)</f>
        <v>new</v>
      </c>
      <c r="J255" s="123" t="s">
        <v>2772</v>
      </c>
      <c r="K255" s="212">
        <f>IFERROR(VLOOKUP(J255,LISTS!G:H,2,FALSE),"0")</f>
        <v>10</v>
      </c>
      <c r="L255" s="68">
        <f>IF(OR(H255="ACTIVE",H255="NEW",H255="DNR",H255="Pre-Closeout"),K255,"")</f>
        <v>10</v>
      </c>
      <c r="M255" s="123" t="s">
        <v>2772</v>
      </c>
      <c r="N255" s="213">
        <f>IFERROR(VLOOKUP(M255,LISTS!G:H,2,FALSE),"0")</f>
        <v>10</v>
      </c>
      <c r="O255" s="68">
        <f>IF(OR(I255="ACTIVE",I255="NEW",I255="DNR",I255="Pre-Closeout"),N255,"")</f>
        <v>10</v>
      </c>
      <c r="P255" s="123" t="s">
        <v>2720</v>
      </c>
      <c r="Q255" s="123" t="s">
        <v>2744</v>
      </c>
      <c r="R255" s="123" t="s">
        <v>775</v>
      </c>
      <c r="S255" s="138" t="s">
        <v>775</v>
      </c>
      <c r="T255" s="138" t="s">
        <v>775</v>
      </c>
      <c r="U255" s="123"/>
    </row>
    <row r="256" spans="1:21" s="68" customFormat="1">
      <c r="A256" s="67"/>
      <c r="C256" s="229"/>
      <c r="D256" s="230"/>
      <c r="F256" s="123"/>
      <c r="G256" s="122"/>
      <c r="H256" s="123"/>
      <c r="I256" s="123"/>
      <c r="J256" s="123"/>
      <c r="K256" s="212"/>
      <c r="M256" s="123"/>
      <c r="N256" s="213"/>
      <c r="P256" s="123"/>
      <c r="Q256" s="123"/>
      <c r="R256" s="123"/>
      <c r="S256" s="138"/>
      <c r="T256" s="138"/>
      <c r="U256" s="123"/>
    </row>
    <row r="257" spans="1:21" s="68" customFormat="1">
      <c r="A257" s="67" t="str">
        <f>VLOOKUP(C257,STYLES!$A$1:$R$2088,7,FALSE)</f>
        <v>Polos</v>
      </c>
      <c r="B257" s="68" t="str">
        <f>VLOOKUP(C257,STYLES!$1:$1048576,6,FALSE)</f>
        <v>Devon &amp; Jones</v>
      </c>
      <c r="C257" s="229" t="s">
        <v>554</v>
      </c>
      <c r="D257" s="230"/>
      <c r="E257" s="68" t="str">
        <f>VLOOKUP(C257,STYLES!$1:$1048576,12,FALSE)</f>
        <v>CrownLux Performance™ Plaited Long Sleeve Polo</v>
      </c>
      <c r="F257" s="123" t="s">
        <v>2718</v>
      </c>
      <c r="G257" s="122" t="s">
        <v>2718</v>
      </c>
      <c r="H257" s="123" t="str">
        <f>VLOOKUP(C257,STYLES!$1:$1048576,9,FALSE)</f>
        <v>new</v>
      </c>
      <c r="I257" s="123" t="str">
        <f>VLOOKUP(C257,STYLES!$1:$1048576,10,FALSE)</f>
        <v>new</v>
      </c>
      <c r="J257" s="123" t="s">
        <v>2745</v>
      </c>
      <c r="K257" s="212">
        <f>IFERROR(VLOOKUP(J257,LISTS!G:H,2,FALSE),"0")</f>
        <v>7</v>
      </c>
      <c r="L257" s="68">
        <f>IF(OR(H257="ACTIVE",H257="NEW",H257="DNR",H257="Pre-Closeout"),K257,"")</f>
        <v>7</v>
      </c>
      <c r="M257" s="123" t="s">
        <v>2745</v>
      </c>
      <c r="N257" s="213">
        <f>IFERROR(VLOOKUP(M257,LISTS!G:H,2,FALSE),"0")</f>
        <v>7</v>
      </c>
      <c r="O257" s="68">
        <f>IF(OR(I257="ACTIVE",I257="NEW",I257="DNR",I257="Pre-Closeout"),N257,"")</f>
        <v>7</v>
      </c>
      <c r="P257" s="123" t="s">
        <v>2720</v>
      </c>
      <c r="Q257" s="123" t="s">
        <v>2850</v>
      </c>
      <c r="R257" s="123" t="s">
        <v>775</v>
      </c>
      <c r="S257" s="138" t="s">
        <v>2851</v>
      </c>
      <c r="T257" s="138" t="s">
        <v>775</v>
      </c>
      <c r="U257" s="123"/>
    </row>
    <row r="258" spans="1:21" s="68" customFormat="1">
      <c r="A258" s="67" t="str">
        <f>VLOOKUP(C258,STYLES!$A$1:$R$2088,7,FALSE)</f>
        <v>Polos</v>
      </c>
      <c r="B258" s="68" t="str">
        <f>VLOOKUP(C258,STYLES!$1:$1048576,6,FALSE)</f>
        <v>Devon &amp; Jones</v>
      </c>
      <c r="C258" s="229" t="s">
        <v>554</v>
      </c>
      <c r="D258" s="230"/>
      <c r="E258" s="68" t="str">
        <f>VLOOKUP(C258,STYLES!$1:$1048576,12,FALSE)</f>
        <v>CrownLux Performance™ Plaited Long Sleeve Polo</v>
      </c>
      <c r="F258" s="123" t="s">
        <v>2739</v>
      </c>
      <c r="G258" s="122" t="s">
        <v>2740</v>
      </c>
      <c r="H258" s="123" t="str">
        <f>VLOOKUP(C258,STYLES!$1:$1048576,9,FALSE)</f>
        <v>new</v>
      </c>
      <c r="I258" s="123" t="str">
        <f>VLOOKUP(C258,STYLES!$1:$1048576,10,FALSE)</f>
        <v>new</v>
      </c>
      <c r="J258" s="123" t="s">
        <v>2745</v>
      </c>
      <c r="K258" s="212">
        <f>IFERROR(VLOOKUP(J258,LISTS!G:H,2,FALSE),"0")</f>
        <v>7</v>
      </c>
      <c r="L258" s="68">
        <f>IF(OR(H258="ACTIVE",H258="NEW",H258="DNR",H258="Pre-Closeout"),K258,"")</f>
        <v>7</v>
      </c>
      <c r="M258" s="123" t="s">
        <v>2745</v>
      </c>
      <c r="N258" s="213">
        <f>IFERROR(VLOOKUP(M258,LISTS!G:H,2,FALSE),"0")</f>
        <v>7</v>
      </c>
      <c r="O258" s="68">
        <f>IF(OR(I258="ACTIVE",I258="NEW",I258="DNR",I258="Pre-Closeout"),N258,"")</f>
        <v>7</v>
      </c>
      <c r="P258" s="123" t="s">
        <v>2720</v>
      </c>
      <c r="Q258" s="123" t="s">
        <v>2741</v>
      </c>
      <c r="R258" s="123" t="s">
        <v>775</v>
      </c>
      <c r="S258" s="138" t="s">
        <v>2742</v>
      </c>
      <c r="T258" s="138" t="s">
        <v>775</v>
      </c>
      <c r="U258" s="123"/>
    </row>
    <row r="259" spans="1:21" s="68" customFormat="1">
      <c r="A259" s="67" t="str">
        <f>VLOOKUP(C259,STYLES!$A$1:$R$2088,7,FALSE)</f>
        <v>Polos</v>
      </c>
      <c r="B259" s="68" t="str">
        <f>VLOOKUP(C259,STYLES!$1:$1048576,6,FALSE)</f>
        <v>Devon &amp; Jones</v>
      </c>
      <c r="C259" s="229" t="s">
        <v>554</v>
      </c>
      <c r="D259" s="230"/>
      <c r="E259" s="68" t="str">
        <f>VLOOKUP(C259,STYLES!$1:$1048576,12,FALSE)</f>
        <v>CrownLux Performance™ Plaited Long Sleeve Polo</v>
      </c>
      <c r="F259" s="123" t="s">
        <v>2754</v>
      </c>
      <c r="G259" s="122" t="s">
        <v>2755</v>
      </c>
      <c r="H259" s="123" t="str">
        <f>VLOOKUP(C259,STYLES!$1:$1048576,9,FALSE)</f>
        <v>new</v>
      </c>
      <c r="I259" s="123" t="str">
        <f>VLOOKUP(C259,STYLES!$1:$1048576,10,FALSE)</f>
        <v>new</v>
      </c>
      <c r="J259" s="123" t="s">
        <v>2745</v>
      </c>
      <c r="K259" s="212">
        <f>IFERROR(VLOOKUP(J259,LISTS!G:H,2,FALSE),"0")</f>
        <v>7</v>
      </c>
      <c r="L259" s="68">
        <f>IF(OR(H259="ACTIVE",H259="NEW",H259="DNR",H259="Pre-Closeout"),K259,"")</f>
        <v>7</v>
      </c>
      <c r="M259" s="123" t="s">
        <v>2745</v>
      </c>
      <c r="N259" s="213">
        <f>IFERROR(VLOOKUP(M259,LISTS!G:H,2,FALSE),"0")</f>
        <v>7</v>
      </c>
      <c r="O259" s="68">
        <f>IF(OR(I259="ACTIVE",I259="NEW",I259="DNR",I259="Pre-Closeout"),N259,"")</f>
        <v>7</v>
      </c>
      <c r="P259" s="123" t="s">
        <v>2720</v>
      </c>
      <c r="Q259" s="123" t="s">
        <v>2756</v>
      </c>
      <c r="R259" s="123" t="s">
        <v>775</v>
      </c>
      <c r="S259" s="138" t="s">
        <v>2757</v>
      </c>
      <c r="T259" s="138" t="s">
        <v>775</v>
      </c>
      <c r="U259" s="123"/>
    </row>
    <row r="260" spans="1:21" s="68" customFormat="1">
      <c r="A260" s="67" t="str">
        <f>VLOOKUP(C260,STYLES!$A$1:$R$2088,7,FALSE)</f>
        <v>Polos</v>
      </c>
      <c r="B260" s="68" t="str">
        <f>VLOOKUP(C260,STYLES!$1:$1048576,6,FALSE)</f>
        <v>Devon &amp; Jones</v>
      </c>
      <c r="C260" s="229" t="s">
        <v>554</v>
      </c>
      <c r="D260" s="230"/>
      <c r="E260" s="68" t="str">
        <f>VLOOKUP(C260,STYLES!$1:$1048576,12,FALSE)</f>
        <v>CrownLux Performance™ Plaited Long Sleeve Polo</v>
      </c>
      <c r="F260" s="123" t="s">
        <v>2816</v>
      </c>
      <c r="G260" s="122" t="s">
        <v>2809</v>
      </c>
      <c r="H260" s="123" t="str">
        <f>VLOOKUP(C260,STYLES!$1:$1048576,9,FALSE)</f>
        <v>new</v>
      </c>
      <c r="I260" s="123" t="str">
        <f>VLOOKUP(C260,STYLES!$1:$1048576,10,FALSE)</f>
        <v>new</v>
      </c>
      <c r="J260" s="123" t="s">
        <v>2745</v>
      </c>
      <c r="K260" s="212">
        <f>IFERROR(VLOOKUP(J260,LISTS!G:H,2,FALSE),"0")</f>
        <v>7</v>
      </c>
      <c r="L260" s="68">
        <f>IF(OR(H260="ACTIVE",H260="NEW",H260="DNR",H260="Pre-Closeout"),K260,"")</f>
        <v>7</v>
      </c>
      <c r="M260" s="123" t="s">
        <v>2745</v>
      </c>
      <c r="N260" s="213">
        <f>IFERROR(VLOOKUP(M260,LISTS!G:H,2,FALSE),"0")</f>
        <v>7</v>
      </c>
      <c r="O260" s="68">
        <f>IF(OR(I260="ACTIVE",I260="NEW",I260="DNR",I260="Pre-Closeout"),N260,"")</f>
        <v>7</v>
      </c>
      <c r="P260" s="123" t="s">
        <v>2720</v>
      </c>
      <c r="Q260" s="123" t="s">
        <v>2817</v>
      </c>
      <c r="R260" s="123" t="s">
        <v>775</v>
      </c>
      <c r="S260" s="138" t="s">
        <v>2818</v>
      </c>
      <c r="T260" s="138" t="s">
        <v>775</v>
      </c>
      <c r="U260" s="123"/>
    </row>
    <row r="261" spans="1:21" s="68" customFormat="1">
      <c r="A261" s="67" t="str">
        <f>VLOOKUP(C261,STYLES!$A$1:$R$2088,7,FALSE)</f>
        <v>Polos</v>
      </c>
      <c r="B261" s="68" t="str">
        <f>VLOOKUP(C261,STYLES!$1:$1048576,6,FALSE)</f>
        <v>Devon &amp; Jones</v>
      </c>
      <c r="C261" s="229" t="s">
        <v>554</v>
      </c>
      <c r="D261" s="230"/>
      <c r="E261" s="68" t="str">
        <f>VLOOKUP(C261,STYLES!$1:$1048576,12,FALSE)</f>
        <v>CrownLux Performance™ Plaited Long Sleeve Polo</v>
      </c>
      <c r="F261" s="123" t="s">
        <v>2743</v>
      </c>
      <c r="G261" s="122" t="s">
        <v>2743</v>
      </c>
      <c r="H261" s="123" t="str">
        <f>VLOOKUP(C261,STYLES!$1:$1048576,9,FALSE)</f>
        <v>new</v>
      </c>
      <c r="I261" s="123" t="str">
        <f>VLOOKUP(C261,STYLES!$1:$1048576,10,FALSE)</f>
        <v>new</v>
      </c>
      <c r="J261" s="123" t="s">
        <v>2745</v>
      </c>
      <c r="K261" s="212">
        <f>IFERROR(VLOOKUP(J261,LISTS!G:H,2,FALSE),"0")</f>
        <v>7</v>
      </c>
      <c r="L261" s="68">
        <f>IF(OR(H261="ACTIVE",H261="NEW",H261="DNR",H261="Pre-Closeout"),K261,"")</f>
        <v>7</v>
      </c>
      <c r="M261" s="123" t="s">
        <v>2745</v>
      </c>
      <c r="N261" s="213">
        <f>IFERROR(VLOOKUP(M261,LISTS!G:H,2,FALSE),"0")</f>
        <v>7</v>
      </c>
      <c r="O261" s="68">
        <f>IF(OR(I261="ACTIVE",I261="NEW",I261="DNR",I261="Pre-Closeout"),N261,"")</f>
        <v>7</v>
      </c>
      <c r="P261" s="123" t="s">
        <v>2720</v>
      </c>
      <c r="Q261" s="123" t="s">
        <v>2744</v>
      </c>
      <c r="R261" s="123" t="s">
        <v>775</v>
      </c>
      <c r="S261" s="138" t="s">
        <v>775</v>
      </c>
      <c r="T261" s="138" t="s">
        <v>775</v>
      </c>
      <c r="U261" s="123"/>
    </row>
    <row r="262" spans="1:21" s="68" customFormat="1">
      <c r="A262" s="67"/>
      <c r="C262" s="229"/>
      <c r="D262" s="230"/>
      <c r="F262" s="123"/>
      <c r="G262" s="122"/>
      <c r="H262" s="123"/>
      <c r="I262" s="123"/>
      <c r="J262" s="123"/>
      <c r="K262" s="212"/>
      <c r="M262" s="123"/>
      <c r="N262" s="213"/>
      <c r="P262" s="123"/>
      <c r="Q262" s="123"/>
      <c r="R262" s="123"/>
      <c r="S262" s="138"/>
      <c r="T262" s="138"/>
      <c r="U262" s="123"/>
    </row>
    <row r="263" spans="1:21" s="68" customFormat="1">
      <c r="A263" s="67" t="str">
        <f>VLOOKUP(C263,STYLES!$A$1:$R$2088,7,FALSE)</f>
        <v>Polos</v>
      </c>
      <c r="B263" s="68" t="str">
        <f>VLOOKUP(C263,STYLES!$1:$1048576,6,FALSE)</f>
        <v>Devon &amp; Jones</v>
      </c>
      <c r="C263" s="229" t="s">
        <v>555</v>
      </c>
      <c r="D263" s="230"/>
      <c r="E263" s="68" t="str">
        <f>VLOOKUP(C263,STYLES!$1:$1048576,12,FALSE)</f>
        <v>CrownLux Performance™ Plaited Long Sleeve Polo</v>
      </c>
      <c r="F263" s="123" t="s">
        <v>2718</v>
      </c>
      <c r="G263" s="122" t="s">
        <v>2718</v>
      </c>
      <c r="H263" s="123" t="str">
        <f>VLOOKUP(C263,STYLES!$1:$1048576,9,FALSE)</f>
        <v>new</v>
      </c>
      <c r="I263" s="123" t="str">
        <f>VLOOKUP(C263,STYLES!$1:$1048576,10,FALSE)</f>
        <v>new</v>
      </c>
      <c r="J263" s="123" t="s">
        <v>2823</v>
      </c>
      <c r="K263" s="212">
        <f>IFERROR(VLOOKUP(J263,LISTS!G:H,2,FALSE),"0")</f>
        <v>4</v>
      </c>
      <c r="L263" s="68">
        <f>IF(OR(H263="ACTIVE",H263="NEW",H263="DNR",H263="Pre-Closeout"),K263,"")</f>
        <v>4</v>
      </c>
      <c r="M263" s="123" t="s">
        <v>2823</v>
      </c>
      <c r="N263" s="213">
        <f>IFERROR(VLOOKUP(M263,LISTS!G:H,2,FALSE),"0")</f>
        <v>4</v>
      </c>
      <c r="O263" s="68">
        <f>IF(OR(I263="ACTIVE",I263="NEW",I263="DNR",I263="Pre-Closeout"),N263,"")</f>
        <v>4</v>
      </c>
      <c r="P263" s="123" t="s">
        <v>2720</v>
      </c>
      <c r="Q263" s="123" t="s">
        <v>2850</v>
      </c>
      <c r="R263" s="123" t="s">
        <v>775</v>
      </c>
      <c r="S263" s="138" t="s">
        <v>2851</v>
      </c>
      <c r="T263" s="138" t="s">
        <v>775</v>
      </c>
      <c r="U263" s="123"/>
    </row>
    <row r="264" spans="1:21" s="68" customFormat="1">
      <c r="A264" s="67" t="str">
        <f>VLOOKUP(C264,STYLES!$A$1:$R$2088,7,FALSE)</f>
        <v>Polos</v>
      </c>
      <c r="B264" s="68" t="str">
        <f>VLOOKUP(C264,STYLES!$1:$1048576,6,FALSE)</f>
        <v>Devon &amp; Jones</v>
      </c>
      <c r="C264" s="229" t="s">
        <v>555</v>
      </c>
      <c r="D264" s="230"/>
      <c r="E264" s="68" t="str">
        <f>VLOOKUP(C264,STYLES!$1:$1048576,12,FALSE)</f>
        <v>CrownLux Performance™ Plaited Long Sleeve Polo</v>
      </c>
      <c r="F264" s="123" t="s">
        <v>2739</v>
      </c>
      <c r="G264" s="122" t="s">
        <v>2740</v>
      </c>
      <c r="H264" s="123" t="str">
        <f>VLOOKUP(C264,STYLES!$1:$1048576,9,FALSE)</f>
        <v>new</v>
      </c>
      <c r="I264" s="123" t="str">
        <f>VLOOKUP(C264,STYLES!$1:$1048576,10,FALSE)</f>
        <v>new</v>
      </c>
      <c r="J264" s="123" t="s">
        <v>2823</v>
      </c>
      <c r="K264" s="212">
        <f>IFERROR(VLOOKUP(J264,LISTS!G:H,2,FALSE),"0")</f>
        <v>4</v>
      </c>
      <c r="L264" s="68">
        <f>IF(OR(H264="ACTIVE",H264="NEW",H264="DNR",H264="Pre-Closeout"),K264,"")</f>
        <v>4</v>
      </c>
      <c r="M264" s="123" t="s">
        <v>2823</v>
      </c>
      <c r="N264" s="213">
        <f>IFERROR(VLOOKUP(M264,LISTS!G:H,2,FALSE),"0")</f>
        <v>4</v>
      </c>
      <c r="O264" s="68">
        <f>IF(OR(I264="ACTIVE",I264="NEW",I264="DNR",I264="Pre-Closeout"),N264,"")</f>
        <v>4</v>
      </c>
      <c r="P264" s="123" t="s">
        <v>2720</v>
      </c>
      <c r="Q264" s="123" t="s">
        <v>2741</v>
      </c>
      <c r="R264" s="123" t="s">
        <v>775</v>
      </c>
      <c r="S264" s="138" t="s">
        <v>2742</v>
      </c>
      <c r="T264" s="138" t="s">
        <v>775</v>
      </c>
      <c r="U264" s="123"/>
    </row>
    <row r="265" spans="1:21" s="68" customFormat="1">
      <c r="A265" s="67" t="str">
        <f>VLOOKUP(C265,STYLES!$A$1:$R$2088,7,FALSE)</f>
        <v>Polos</v>
      </c>
      <c r="B265" s="68" t="str">
        <f>VLOOKUP(C265,STYLES!$1:$1048576,6,FALSE)</f>
        <v>Devon &amp; Jones</v>
      </c>
      <c r="C265" s="229" t="s">
        <v>555</v>
      </c>
      <c r="D265" s="230"/>
      <c r="E265" s="68" t="str">
        <f>VLOOKUP(C265,STYLES!$1:$1048576,12,FALSE)</f>
        <v>CrownLux Performance™ Plaited Long Sleeve Polo</v>
      </c>
      <c r="F265" s="123" t="s">
        <v>2754</v>
      </c>
      <c r="G265" s="122" t="s">
        <v>2755</v>
      </c>
      <c r="H265" s="123" t="str">
        <f>VLOOKUP(C265,STYLES!$1:$1048576,9,FALSE)</f>
        <v>new</v>
      </c>
      <c r="I265" s="123" t="str">
        <f>VLOOKUP(C265,STYLES!$1:$1048576,10,FALSE)</f>
        <v>new</v>
      </c>
      <c r="J265" s="123" t="s">
        <v>2823</v>
      </c>
      <c r="K265" s="212">
        <f>IFERROR(VLOOKUP(J265,LISTS!G:H,2,FALSE),"0")</f>
        <v>4</v>
      </c>
      <c r="L265" s="68">
        <f>IF(OR(H265="ACTIVE",H265="NEW",H265="DNR",H265="Pre-Closeout"),K265,"")</f>
        <v>4</v>
      </c>
      <c r="M265" s="123" t="s">
        <v>2823</v>
      </c>
      <c r="N265" s="213">
        <f>IFERROR(VLOOKUP(M265,LISTS!G:H,2,FALSE),"0")</f>
        <v>4</v>
      </c>
      <c r="O265" s="68">
        <f>IF(OR(I265="ACTIVE",I265="NEW",I265="DNR",I265="Pre-Closeout"),N265,"")</f>
        <v>4</v>
      </c>
      <c r="P265" s="123" t="s">
        <v>2720</v>
      </c>
      <c r="Q265" s="123" t="s">
        <v>2756</v>
      </c>
      <c r="R265" s="123" t="s">
        <v>775</v>
      </c>
      <c r="S265" s="138" t="s">
        <v>2757</v>
      </c>
      <c r="T265" s="138" t="s">
        <v>775</v>
      </c>
      <c r="U265" s="123"/>
    </row>
    <row r="266" spans="1:21" s="68" customFormat="1">
      <c r="A266" s="67" t="str">
        <f>VLOOKUP(C266,STYLES!$A$1:$R$2088,7,FALSE)</f>
        <v>Polos</v>
      </c>
      <c r="B266" s="68" t="str">
        <f>VLOOKUP(C266,STYLES!$1:$1048576,6,FALSE)</f>
        <v>Devon &amp; Jones</v>
      </c>
      <c r="C266" s="229" t="s">
        <v>555</v>
      </c>
      <c r="D266" s="230"/>
      <c r="E266" s="68" t="str">
        <f>VLOOKUP(C266,STYLES!$1:$1048576,12,FALSE)</f>
        <v>CrownLux Performance™ Plaited Long Sleeve Polo</v>
      </c>
      <c r="F266" s="123" t="s">
        <v>2816</v>
      </c>
      <c r="G266" s="122" t="s">
        <v>2809</v>
      </c>
      <c r="H266" s="123" t="str">
        <f>VLOOKUP(C266,STYLES!$1:$1048576,9,FALSE)</f>
        <v>new</v>
      </c>
      <c r="I266" s="123" t="str">
        <f>VLOOKUP(C266,STYLES!$1:$1048576,10,FALSE)</f>
        <v>new</v>
      </c>
      <c r="J266" s="123" t="s">
        <v>2823</v>
      </c>
      <c r="K266" s="212">
        <f>IFERROR(VLOOKUP(J266,LISTS!G:H,2,FALSE),"0")</f>
        <v>4</v>
      </c>
      <c r="L266" s="68">
        <f>IF(OR(H266="ACTIVE",H266="NEW",H266="DNR",H266="Pre-Closeout"),K266,"")</f>
        <v>4</v>
      </c>
      <c r="M266" s="123" t="s">
        <v>2823</v>
      </c>
      <c r="N266" s="213">
        <f>IFERROR(VLOOKUP(M266,LISTS!G:H,2,FALSE),"0")</f>
        <v>4</v>
      </c>
      <c r="O266" s="68">
        <f>IF(OR(I266="ACTIVE",I266="NEW",I266="DNR",I266="Pre-Closeout"),N266,"")</f>
        <v>4</v>
      </c>
      <c r="P266" s="123" t="s">
        <v>2720</v>
      </c>
      <c r="Q266" s="123" t="s">
        <v>2817</v>
      </c>
      <c r="R266" s="123" t="s">
        <v>775</v>
      </c>
      <c r="S266" s="138" t="s">
        <v>2818</v>
      </c>
      <c r="T266" s="138" t="s">
        <v>775</v>
      </c>
      <c r="U266" s="123"/>
    </row>
    <row r="267" spans="1:21" s="68" customFormat="1">
      <c r="A267" s="67" t="str">
        <f>VLOOKUP(C267,STYLES!$A$1:$R$2088,7,FALSE)</f>
        <v>Polos</v>
      </c>
      <c r="B267" s="68" t="str">
        <f>VLOOKUP(C267,STYLES!$1:$1048576,6,FALSE)</f>
        <v>Devon &amp; Jones</v>
      </c>
      <c r="C267" s="229" t="s">
        <v>555</v>
      </c>
      <c r="D267" s="230"/>
      <c r="E267" s="68" t="str">
        <f>VLOOKUP(C267,STYLES!$1:$1048576,12,FALSE)</f>
        <v>CrownLux Performance™ Plaited Long Sleeve Polo</v>
      </c>
      <c r="F267" s="123" t="s">
        <v>2743</v>
      </c>
      <c r="G267" s="122" t="s">
        <v>2743</v>
      </c>
      <c r="H267" s="123" t="str">
        <f>VLOOKUP(C267,STYLES!$1:$1048576,9,FALSE)</f>
        <v>new</v>
      </c>
      <c r="I267" s="123" t="str">
        <f>VLOOKUP(C267,STYLES!$1:$1048576,10,FALSE)</f>
        <v>new</v>
      </c>
      <c r="J267" s="123" t="s">
        <v>2823</v>
      </c>
      <c r="K267" s="212">
        <f>IFERROR(VLOOKUP(J267,LISTS!G:H,2,FALSE),"0")</f>
        <v>4</v>
      </c>
      <c r="L267" s="68">
        <f>IF(OR(H267="ACTIVE",H267="NEW",H267="DNR",H267="Pre-Closeout"),K267,"")</f>
        <v>4</v>
      </c>
      <c r="M267" s="123" t="s">
        <v>2823</v>
      </c>
      <c r="N267" s="213">
        <f>IFERROR(VLOOKUP(M267,LISTS!G:H,2,FALSE),"0")</f>
        <v>4</v>
      </c>
      <c r="O267" s="68">
        <f>IF(OR(I267="ACTIVE",I267="NEW",I267="DNR",I267="Pre-Closeout"),N267,"")</f>
        <v>4</v>
      </c>
      <c r="P267" s="123" t="s">
        <v>2720</v>
      </c>
      <c r="Q267" s="123" t="s">
        <v>2744</v>
      </c>
      <c r="R267" s="123" t="s">
        <v>775</v>
      </c>
      <c r="S267" s="138" t="s">
        <v>775</v>
      </c>
      <c r="T267" s="138" t="s">
        <v>775</v>
      </c>
      <c r="U267" s="123"/>
    </row>
    <row r="268" spans="1:21" s="68" customFormat="1">
      <c r="A268" s="67"/>
      <c r="C268" s="229"/>
      <c r="D268" s="230"/>
      <c r="F268" s="123"/>
      <c r="G268" s="122"/>
      <c r="H268" s="123"/>
      <c r="I268" s="123"/>
      <c r="J268" s="123"/>
      <c r="K268" s="212"/>
      <c r="M268" s="123"/>
      <c r="N268" s="213"/>
      <c r="P268" s="123"/>
      <c r="Q268" s="123"/>
      <c r="R268" s="123"/>
      <c r="S268" s="138"/>
      <c r="T268" s="138"/>
      <c r="U268" s="123"/>
    </row>
    <row r="269" spans="1:21" s="68" customFormat="1">
      <c r="A269" s="67" t="str">
        <f>VLOOKUP(C269,STYLES!$A$1:$R$2088,7,FALSE)</f>
        <v>Polos</v>
      </c>
      <c r="B269" s="68" t="str">
        <f>VLOOKUP(C269,STYLES!$1:$1048576,6,FALSE)</f>
        <v>Devon &amp; Jones</v>
      </c>
      <c r="C269" s="229" t="s">
        <v>557</v>
      </c>
      <c r="D269" s="230"/>
      <c r="E269" s="68" t="str">
        <f>VLOOKUP(C269,STYLES!$1:$1048576,12,FALSE)</f>
        <v>CrownLux Performance™ Address Melange Polo</v>
      </c>
      <c r="F269" s="123" t="s">
        <v>2718</v>
      </c>
      <c r="G269" s="122" t="s">
        <v>2718</v>
      </c>
      <c r="H269" s="123" t="str">
        <f>VLOOKUP(C269,STYLES!$1:$1048576,9,FALSE)</f>
        <v>new</v>
      </c>
      <c r="I269" s="123" t="str">
        <f>VLOOKUP(C269,STYLES!$1:$1048576,10,FALSE)</f>
        <v>new</v>
      </c>
      <c r="J269" s="123" t="s">
        <v>2764</v>
      </c>
      <c r="K269" s="212">
        <f>IFERROR(VLOOKUP(J269,LISTS!G:H,2,FALSE),"0")</f>
        <v>7</v>
      </c>
      <c r="L269" s="68">
        <f t="shared" ref="L269:L274" si="17">IF(OR(H269="ACTIVE",H269="NEW",H269="DNR",H269="Pre-Closeout"),K269,"")</f>
        <v>7</v>
      </c>
      <c r="M269" s="123" t="s">
        <v>2764</v>
      </c>
      <c r="N269" s="213">
        <f>IFERROR(VLOOKUP(M269,LISTS!G:H,2,FALSE),"0")</f>
        <v>7</v>
      </c>
      <c r="O269" s="68">
        <f t="shared" ref="O269:O274" si="18">IF(OR(I269="ACTIVE",I269="NEW",I269="DNR",I269="Pre-Closeout"),N269,"")</f>
        <v>7</v>
      </c>
      <c r="P269" s="123" t="s">
        <v>2720</v>
      </c>
      <c r="Q269" s="123" t="s">
        <v>2850</v>
      </c>
      <c r="R269" s="123" t="s">
        <v>775</v>
      </c>
      <c r="S269" s="138" t="s">
        <v>2851</v>
      </c>
      <c r="T269" s="138" t="s">
        <v>775</v>
      </c>
      <c r="U269" s="123"/>
    </row>
    <row r="270" spans="1:21" s="68" customFormat="1">
      <c r="A270" s="67" t="str">
        <f>VLOOKUP(C270,STYLES!$A$1:$R$2088,7,FALSE)</f>
        <v>Polos</v>
      </c>
      <c r="B270" s="68" t="str">
        <f>VLOOKUP(C270,STYLES!$1:$1048576,6,FALSE)</f>
        <v>Devon &amp; Jones</v>
      </c>
      <c r="C270" s="229" t="s">
        <v>557</v>
      </c>
      <c r="D270" s="230"/>
      <c r="E270" s="68" t="str">
        <f>VLOOKUP(C270,STYLES!$1:$1048576,12,FALSE)</f>
        <v>CrownLux Performance™ Address Melange Polo</v>
      </c>
      <c r="F270" s="123" t="s">
        <v>2782</v>
      </c>
      <c r="G270" s="122" t="s">
        <v>2763</v>
      </c>
      <c r="H270" s="123" t="str">
        <f>VLOOKUP(C270,STYLES!$1:$1048576,9,FALSE)</f>
        <v>new</v>
      </c>
      <c r="I270" s="123" t="s">
        <v>2860</v>
      </c>
      <c r="J270" s="123" t="s">
        <v>2764</v>
      </c>
      <c r="K270" s="212">
        <f>IFERROR(VLOOKUP(J270,LISTS!G:H,2,FALSE),"0")</f>
        <v>7</v>
      </c>
      <c r="L270" s="68">
        <f t="shared" si="17"/>
        <v>7</v>
      </c>
      <c r="M270" s="123"/>
      <c r="N270" s="213" t="str">
        <f>IFERROR(VLOOKUP(M270,LISTS!G:H,2,FALSE),"0")</f>
        <v>0</v>
      </c>
      <c r="O270" s="68" t="str">
        <f t="shared" si="18"/>
        <v/>
      </c>
      <c r="P270" s="123" t="s">
        <v>2720</v>
      </c>
      <c r="Q270" s="118" t="s">
        <v>2783</v>
      </c>
      <c r="R270" s="118" t="s">
        <v>775</v>
      </c>
      <c r="S270" s="112" t="s">
        <v>2784</v>
      </c>
      <c r="T270" s="138" t="s">
        <v>775</v>
      </c>
      <c r="U270" s="123"/>
    </row>
    <row r="271" spans="1:21" s="68" customFormat="1">
      <c r="A271" s="67" t="str">
        <f>VLOOKUP(C271,STYLES!$A$1:$R$2088,7,FALSE)</f>
        <v>Polos</v>
      </c>
      <c r="B271" s="68" t="str">
        <f>VLOOKUP(C271,STYLES!$1:$1048576,6,FALSE)</f>
        <v>Devon &amp; Jones</v>
      </c>
      <c r="C271" s="229" t="s">
        <v>557</v>
      </c>
      <c r="D271" s="230"/>
      <c r="E271" s="68" t="str">
        <f>VLOOKUP(C271,STYLES!$1:$1048576,12,FALSE)</f>
        <v>CrownLux Performance™ Address Melange Polo</v>
      </c>
      <c r="F271" s="123" t="s">
        <v>2861</v>
      </c>
      <c r="G271" s="122" t="s">
        <v>2728</v>
      </c>
      <c r="H271" s="123" t="str">
        <f>VLOOKUP(C271,STYLES!$1:$1048576,9,FALSE)</f>
        <v>new</v>
      </c>
      <c r="I271" s="123" t="s">
        <v>2860</v>
      </c>
      <c r="J271" s="123" t="s">
        <v>2764</v>
      </c>
      <c r="K271" s="212">
        <f>IFERROR(VLOOKUP(J271,LISTS!G:H,2,FALSE),"0")</f>
        <v>7</v>
      </c>
      <c r="L271" s="68">
        <f t="shared" si="17"/>
        <v>7</v>
      </c>
      <c r="M271" s="123"/>
      <c r="N271" s="213" t="str">
        <f>IFERROR(VLOOKUP(M271,LISTS!G:H,2,FALSE),"0")</f>
        <v>0</v>
      </c>
      <c r="O271" s="68" t="str">
        <f t="shared" si="18"/>
        <v/>
      </c>
      <c r="P271" s="123" t="s">
        <v>2720</v>
      </c>
      <c r="Q271" s="112" t="s">
        <v>2862</v>
      </c>
      <c r="R271" s="112" t="s">
        <v>775</v>
      </c>
      <c r="S271" s="118" t="s">
        <v>2863</v>
      </c>
      <c r="T271" s="138" t="s">
        <v>775</v>
      </c>
      <c r="U271" s="123"/>
    </row>
    <row r="272" spans="1:21" s="68" customFormat="1">
      <c r="A272" s="67" t="str">
        <f>VLOOKUP(C272,STYLES!$A$1:$R$2088,7,FALSE)</f>
        <v>Polos</v>
      </c>
      <c r="B272" s="68" t="str">
        <f>VLOOKUP(C272,STYLES!$1:$1048576,6,FALSE)</f>
        <v>Devon &amp; Jones</v>
      </c>
      <c r="C272" s="229" t="s">
        <v>557</v>
      </c>
      <c r="D272" s="230"/>
      <c r="E272" s="68" t="str">
        <f>VLOOKUP(C272,STYLES!$1:$1048576,12,FALSE)</f>
        <v>CrownLux Performance™ Address Melange Polo</v>
      </c>
      <c r="F272" s="123" t="s">
        <v>2739</v>
      </c>
      <c r="G272" s="122" t="s">
        <v>2740</v>
      </c>
      <c r="H272" s="123" t="str">
        <f>VLOOKUP(C272,STYLES!$1:$1048576,9,FALSE)</f>
        <v>new</v>
      </c>
      <c r="I272" s="123" t="str">
        <f>VLOOKUP(C272,STYLES!$1:$1048576,10,FALSE)</f>
        <v>new</v>
      </c>
      <c r="J272" s="123" t="s">
        <v>2764</v>
      </c>
      <c r="K272" s="212">
        <f>IFERROR(VLOOKUP(J272,LISTS!G:H,2,FALSE),"0")</f>
        <v>7</v>
      </c>
      <c r="L272" s="68">
        <f t="shared" si="17"/>
        <v>7</v>
      </c>
      <c r="M272" s="123" t="s">
        <v>2764</v>
      </c>
      <c r="N272" s="213">
        <f>IFERROR(VLOOKUP(M272,LISTS!G:H,2,FALSE),"0")</f>
        <v>7</v>
      </c>
      <c r="O272" s="68">
        <f t="shared" si="18"/>
        <v>7</v>
      </c>
      <c r="P272" s="123" t="s">
        <v>2720</v>
      </c>
      <c r="Q272" s="123" t="s">
        <v>2741</v>
      </c>
      <c r="R272" s="123" t="s">
        <v>775</v>
      </c>
      <c r="S272" s="138" t="s">
        <v>2742</v>
      </c>
      <c r="T272" s="138" t="s">
        <v>775</v>
      </c>
      <c r="U272" s="123"/>
    </row>
    <row r="273" spans="1:21" s="68" customFormat="1">
      <c r="A273" s="67" t="str">
        <f>VLOOKUP(C273,STYLES!$A$1:$R$2088,7,FALSE)</f>
        <v>Polos</v>
      </c>
      <c r="B273" s="68" t="str">
        <f>VLOOKUP(C273,STYLES!$1:$1048576,6,FALSE)</f>
        <v>Devon &amp; Jones</v>
      </c>
      <c r="C273" s="229" t="s">
        <v>557</v>
      </c>
      <c r="D273" s="230"/>
      <c r="E273" s="68" t="str">
        <f>VLOOKUP(C273,STYLES!$1:$1048576,12,FALSE)</f>
        <v>CrownLux Performance™ Address Melange Polo</v>
      </c>
      <c r="F273" s="123" t="s">
        <v>2864</v>
      </c>
      <c r="G273" s="122" t="s">
        <v>2809</v>
      </c>
      <c r="H273" s="123" t="str">
        <f>VLOOKUP(C273,STYLES!$1:$1048576,9,FALSE)</f>
        <v>new</v>
      </c>
      <c r="I273" s="123" t="str">
        <f>VLOOKUP(C273,STYLES!$1:$1048576,10,FALSE)</f>
        <v>new</v>
      </c>
      <c r="J273" s="123" t="s">
        <v>2764</v>
      </c>
      <c r="K273" s="212">
        <f>IFERROR(VLOOKUP(J273,LISTS!G:H,2,FALSE),"0")</f>
        <v>7</v>
      </c>
      <c r="L273" s="68">
        <f t="shared" si="17"/>
        <v>7</v>
      </c>
      <c r="M273" s="123" t="s">
        <v>2764</v>
      </c>
      <c r="N273" s="213">
        <f>IFERROR(VLOOKUP(M273,LISTS!G:H,2,FALSE),"0")</f>
        <v>7</v>
      </c>
      <c r="O273" s="68">
        <f t="shared" si="18"/>
        <v>7</v>
      </c>
      <c r="P273" s="123" t="s">
        <v>2720</v>
      </c>
      <c r="Q273" s="112" t="s">
        <v>2865</v>
      </c>
      <c r="R273" s="112" t="s">
        <v>775</v>
      </c>
      <c r="S273" s="118" t="s">
        <v>2866</v>
      </c>
      <c r="T273" s="138" t="s">
        <v>775</v>
      </c>
      <c r="U273" s="123"/>
    </row>
    <row r="274" spans="1:21" s="68" customFormat="1">
      <c r="A274" s="67" t="str">
        <f>VLOOKUP(C274,STYLES!$A$1:$R$2088,7,FALSE)</f>
        <v>Polos</v>
      </c>
      <c r="B274" s="68" t="str">
        <f>VLOOKUP(C274,STYLES!$1:$1048576,6,FALSE)</f>
        <v>Devon &amp; Jones</v>
      </c>
      <c r="C274" s="229" t="s">
        <v>557</v>
      </c>
      <c r="D274" s="230"/>
      <c r="E274" s="68" t="str">
        <f>VLOOKUP(C274,STYLES!$1:$1048576,12,FALSE)</f>
        <v>CrownLux Performance™ Address Melange Polo</v>
      </c>
      <c r="F274" s="123" t="s">
        <v>2754</v>
      </c>
      <c r="G274" s="122" t="s">
        <v>2755</v>
      </c>
      <c r="H274" s="123" t="str">
        <f>VLOOKUP(C274,STYLES!$1:$1048576,9,FALSE)</f>
        <v>new</v>
      </c>
      <c r="I274" s="123" t="str">
        <f>VLOOKUP(C274,STYLES!$1:$1048576,10,FALSE)</f>
        <v>new</v>
      </c>
      <c r="J274" s="123" t="s">
        <v>2764</v>
      </c>
      <c r="K274" s="212">
        <f>IFERROR(VLOOKUP(J274,LISTS!G:H,2,FALSE),"0")</f>
        <v>7</v>
      </c>
      <c r="L274" s="68">
        <f t="shared" si="17"/>
        <v>7</v>
      </c>
      <c r="M274" s="123" t="s">
        <v>2764</v>
      </c>
      <c r="N274" s="213">
        <f>IFERROR(VLOOKUP(M274,LISTS!G:H,2,FALSE),"0")</f>
        <v>7</v>
      </c>
      <c r="O274" s="68">
        <f t="shared" si="18"/>
        <v>7</v>
      </c>
      <c r="P274" s="123" t="s">
        <v>2720</v>
      </c>
      <c r="Q274" s="123" t="s">
        <v>2756</v>
      </c>
      <c r="R274" s="123" t="s">
        <v>775</v>
      </c>
      <c r="S274" s="138" t="s">
        <v>2757</v>
      </c>
      <c r="T274" s="138" t="s">
        <v>775</v>
      </c>
      <c r="U274" s="123"/>
    </row>
    <row r="275" spans="1:21" s="68" customFormat="1">
      <c r="A275" s="67"/>
      <c r="C275" s="229"/>
      <c r="D275" s="230"/>
      <c r="F275" s="123"/>
      <c r="G275" s="122"/>
      <c r="H275" s="123"/>
      <c r="I275" s="123"/>
      <c r="J275" s="123"/>
      <c r="K275" s="212"/>
      <c r="M275" s="123"/>
      <c r="N275" s="213"/>
      <c r="P275" s="123"/>
      <c r="Q275" s="123"/>
      <c r="R275" s="123"/>
      <c r="S275" s="138"/>
      <c r="T275" s="138"/>
      <c r="U275" s="123"/>
    </row>
    <row r="276" spans="1:21" s="68" customFormat="1">
      <c r="A276" s="67" t="str">
        <f>VLOOKUP(C276,STYLES!$A$1:$R$2088,7,FALSE)</f>
        <v>Polos</v>
      </c>
      <c r="B276" s="68" t="str">
        <f>VLOOKUP(C276,STYLES!$1:$1048576,6,FALSE)</f>
        <v>Devon &amp; Jones</v>
      </c>
      <c r="C276" s="229" t="s">
        <v>563</v>
      </c>
      <c r="D276" s="230"/>
      <c r="E276" s="68" t="str">
        <f>VLOOKUP(C276,STYLES!$1:$1048576,12,FALSE)</f>
        <v>CrownLux Performance™ Address Melange Polo</v>
      </c>
      <c r="F276" s="123" t="s">
        <v>2718</v>
      </c>
      <c r="G276" s="122" t="s">
        <v>2718</v>
      </c>
      <c r="H276" s="123" t="str">
        <f>VLOOKUP(C276,STYLES!$1:$1048576,9,FALSE)</f>
        <v>new</v>
      </c>
      <c r="I276" s="123" t="str">
        <f>VLOOKUP(C276,STYLES!$1:$1048576,10,FALSE)</f>
        <v>new</v>
      </c>
      <c r="J276" s="123" t="s">
        <v>2745</v>
      </c>
      <c r="K276" s="212">
        <f>IFERROR(VLOOKUP(J276,LISTS!G:H,2,FALSE),"0")</f>
        <v>7</v>
      </c>
      <c r="L276" s="68">
        <f t="shared" ref="L276:L281" si="19">IF(OR(H276="ACTIVE",H276="NEW",H276="DNR",H276="Pre-Closeout"),K276,"")</f>
        <v>7</v>
      </c>
      <c r="M276" s="123" t="s">
        <v>2745</v>
      </c>
      <c r="N276" s="213">
        <f>IFERROR(VLOOKUP(M276,LISTS!G:H,2,FALSE),"0")</f>
        <v>7</v>
      </c>
      <c r="O276" s="68">
        <f t="shared" ref="O276:O281" si="20">IF(OR(I276="ACTIVE",I276="NEW",I276="DNR",I276="Pre-Closeout"),N276,"")</f>
        <v>7</v>
      </c>
      <c r="P276" s="123" t="s">
        <v>2720</v>
      </c>
      <c r="Q276" s="123" t="s">
        <v>2850</v>
      </c>
      <c r="R276" s="123" t="s">
        <v>775</v>
      </c>
      <c r="S276" s="138" t="s">
        <v>2851</v>
      </c>
      <c r="T276" s="138" t="s">
        <v>775</v>
      </c>
      <c r="U276" s="123"/>
    </row>
    <row r="277" spans="1:21" s="68" customFormat="1">
      <c r="A277" s="67" t="str">
        <f>VLOOKUP(C277,STYLES!$A$1:$R$2088,7,FALSE)</f>
        <v>Polos</v>
      </c>
      <c r="B277" s="68" t="str">
        <f>VLOOKUP(C277,STYLES!$1:$1048576,6,FALSE)</f>
        <v>Devon &amp; Jones</v>
      </c>
      <c r="C277" s="229" t="s">
        <v>563</v>
      </c>
      <c r="D277" s="230"/>
      <c r="E277" s="68" t="str">
        <f>VLOOKUP(C277,STYLES!$1:$1048576,12,FALSE)</f>
        <v>CrownLux Performance™ Address Melange Polo</v>
      </c>
      <c r="F277" s="123" t="s">
        <v>2782</v>
      </c>
      <c r="G277" s="122" t="s">
        <v>2763</v>
      </c>
      <c r="H277" s="123" t="str">
        <f>VLOOKUP(C277,STYLES!$1:$1048576,9,FALSE)</f>
        <v>new</v>
      </c>
      <c r="I277" s="123" t="s">
        <v>2860</v>
      </c>
      <c r="J277" s="123" t="s">
        <v>2745</v>
      </c>
      <c r="K277" s="212">
        <f>IFERROR(VLOOKUP(J277,LISTS!G:H,2,FALSE),"0")</f>
        <v>7</v>
      </c>
      <c r="L277" s="68">
        <f t="shared" si="19"/>
        <v>7</v>
      </c>
      <c r="M277" s="123"/>
      <c r="N277" s="213" t="str">
        <f>IFERROR(VLOOKUP(M277,LISTS!G:H,2,FALSE),"0")</f>
        <v>0</v>
      </c>
      <c r="O277" s="68" t="str">
        <f t="shared" si="20"/>
        <v/>
      </c>
      <c r="P277" s="123" t="s">
        <v>2720</v>
      </c>
      <c r="Q277" s="118" t="s">
        <v>2783</v>
      </c>
      <c r="R277" s="118" t="s">
        <v>775</v>
      </c>
      <c r="S277" s="112" t="s">
        <v>2784</v>
      </c>
      <c r="T277" s="138" t="s">
        <v>775</v>
      </c>
      <c r="U277" s="123"/>
    </row>
    <row r="278" spans="1:21" s="68" customFormat="1">
      <c r="A278" s="67" t="str">
        <f>VLOOKUP(C278,STYLES!$A$1:$R$2088,7,FALSE)</f>
        <v>Polos</v>
      </c>
      <c r="B278" s="68" t="str">
        <f>VLOOKUP(C278,STYLES!$1:$1048576,6,FALSE)</f>
        <v>Devon &amp; Jones</v>
      </c>
      <c r="C278" s="229" t="s">
        <v>563</v>
      </c>
      <c r="D278" s="230"/>
      <c r="E278" s="68" t="str">
        <f>VLOOKUP(C278,STYLES!$1:$1048576,12,FALSE)</f>
        <v>CrownLux Performance™ Address Melange Polo</v>
      </c>
      <c r="F278" s="123" t="s">
        <v>2861</v>
      </c>
      <c r="G278" s="122" t="s">
        <v>2728</v>
      </c>
      <c r="H278" s="123" t="str">
        <f>VLOOKUP(C278,STYLES!$1:$1048576,9,FALSE)</f>
        <v>new</v>
      </c>
      <c r="I278" s="123" t="s">
        <v>2860</v>
      </c>
      <c r="J278" s="123" t="s">
        <v>2745</v>
      </c>
      <c r="K278" s="212">
        <f>IFERROR(VLOOKUP(J278,LISTS!G:H,2,FALSE),"0")</f>
        <v>7</v>
      </c>
      <c r="L278" s="68">
        <f t="shared" si="19"/>
        <v>7</v>
      </c>
      <c r="M278" s="123"/>
      <c r="N278" s="213" t="str">
        <f>IFERROR(VLOOKUP(M278,LISTS!G:H,2,FALSE),"0")</f>
        <v>0</v>
      </c>
      <c r="O278" s="68" t="str">
        <f t="shared" si="20"/>
        <v/>
      </c>
      <c r="P278" s="123" t="s">
        <v>2720</v>
      </c>
      <c r="Q278" s="112" t="s">
        <v>2862</v>
      </c>
      <c r="R278" s="112" t="s">
        <v>775</v>
      </c>
      <c r="S278" s="118" t="s">
        <v>2863</v>
      </c>
      <c r="T278" s="138" t="s">
        <v>775</v>
      </c>
      <c r="U278" s="123"/>
    </row>
    <row r="279" spans="1:21" s="68" customFormat="1">
      <c r="A279" s="67" t="str">
        <f>VLOOKUP(C279,STYLES!$A$1:$R$2088,7,FALSE)</f>
        <v>Polos</v>
      </c>
      <c r="B279" s="68" t="str">
        <f>VLOOKUP(C279,STYLES!$1:$1048576,6,FALSE)</f>
        <v>Devon &amp; Jones</v>
      </c>
      <c r="C279" s="229" t="s">
        <v>563</v>
      </c>
      <c r="D279" s="230"/>
      <c r="E279" s="68" t="str">
        <f>VLOOKUP(C279,STYLES!$1:$1048576,12,FALSE)</f>
        <v>CrownLux Performance™ Address Melange Polo</v>
      </c>
      <c r="F279" s="123" t="s">
        <v>2739</v>
      </c>
      <c r="G279" s="122" t="s">
        <v>2740</v>
      </c>
      <c r="H279" s="123" t="str">
        <f>VLOOKUP(C279,STYLES!$1:$1048576,9,FALSE)</f>
        <v>new</v>
      </c>
      <c r="I279" s="123" t="str">
        <f>VLOOKUP(C279,STYLES!$1:$1048576,10,FALSE)</f>
        <v>new</v>
      </c>
      <c r="J279" s="123" t="s">
        <v>2745</v>
      </c>
      <c r="K279" s="212">
        <f>IFERROR(VLOOKUP(J279,LISTS!G:H,2,FALSE),"0")</f>
        <v>7</v>
      </c>
      <c r="L279" s="68">
        <f t="shared" si="19"/>
        <v>7</v>
      </c>
      <c r="M279" s="123" t="s">
        <v>2745</v>
      </c>
      <c r="N279" s="213">
        <f>IFERROR(VLOOKUP(M279,LISTS!G:H,2,FALSE),"0")</f>
        <v>7</v>
      </c>
      <c r="O279" s="68">
        <f t="shared" si="20"/>
        <v>7</v>
      </c>
      <c r="P279" s="123" t="s">
        <v>2720</v>
      </c>
      <c r="Q279" s="123" t="s">
        <v>2741</v>
      </c>
      <c r="R279" s="123" t="s">
        <v>775</v>
      </c>
      <c r="S279" s="138" t="s">
        <v>2742</v>
      </c>
      <c r="T279" s="138" t="s">
        <v>775</v>
      </c>
      <c r="U279" s="123"/>
    </row>
    <row r="280" spans="1:21" s="68" customFormat="1">
      <c r="A280" s="67" t="str">
        <f>VLOOKUP(C280,STYLES!$A$1:$R$2088,7,FALSE)</f>
        <v>Polos</v>
      </c>
      <c r="B280" s="68" t="str">
        <f>VLOOKUP(C280,STYLES!$1:$1048576,6,FALSE)</f>
        <v>Devon &amp; Jones</v>
      </c>
      <c r="C280" s="229" t="s">
        <v>563</v>
      </c>
      <c r="D280" s="230"/>
      <c r="E280" s="68" t="str">
        <f>VLOOKUP(C280,STYLES!$1:$1048576,12,FALSE)</f>
        <v>CrownLux Performance™ Address Melange Polo</v>
      </c>
      <c r="F280" s="123" t="s">
        <v>2864</v>
      </c>
      <c r="G280" s="122" t="s">
        <v>2809</v>
      </c>
      <c r="H280" s="123" t="str">
        <f>VLOOKUP(C280,STYLES!$1:$1048576,9,FALSE)</f>
        <v>new</v>
      </c>
      <c r="I280" s="123" t="str">
        <f>VLOOKUP(C280,STYLES!$1:$1048576,10,FALSE)</f>
        <v>new</v>
      </c>
      <c r="J280" s="123" t="s">
        <v>2745</v>
      </c>
      <c r="K280" s="212">
        <f>IFERROR(VLOOKUP(J280,LISTS!G:H,2,FALSE),"0")</f>
        <v>7</v>
      </c>
      <c r="L280" s="68">
        <f t="shared" si="19"/>
        <v>7</v>
      </c>
      <c r="M280" s="123" t="s">
        <v>2745</v>
      </c>
      <c r="N280" s="213">
        <f>IFERROR(VLOOKUP(M280,LISTS!G:H,2,FALSE),"0")</f>
        <v>7</v>
      </c>
      <c r="O280" s="68">
        <f t="shared" si="20"/>
        <v>7</v>
      </c>
      <c r="P280" s="123" t="s">
        <v>2720</v>
      </c>
      <c r="Q280" s="112" t="s">
        <v>2865</v>
      </c>
      <c r="R280" s="112" t="s">
        <v>775</v>
      </c>
      <c r="S280" s="118" t="s">
        <v>2866</v>
      </c>
      <c r="T280" s="138" t="s">
        <v>775</v>
      </c>
      <c r="U280" s="123"/>
    </row>
    <row r="281" spans="1:21" s="68" customFormat="1">
      <c r="A281" s="67" t="str">
        <f>VLOOKUP(C281,STYLES!$A$1:$R$2088,7,FALSE)</f>
        <v>Polos</v>
      </c>
      <c r="B281" s="68" t="str">
        <f>VLOOKUP(C281,STYLES!$1:$1048576,6,FALSE)</f>
        <v>Devon &amp; Jones</v>
      </c>
      <c r="C281" s="229" t="s">
        <v>563</v>
      </c>
      <c r="D281" s="230"/>
      <c r="E281" s="68" t="str">
        <f>VLOOKUP(C281,STYLES!$1:$1048576,12,FALSE)</f>
        <v>CrownLux Performance™ Address Melange Polo</v>
      </c>
      <c r="F281" s="123" t="s">
        <v>2754</v>
      </c>
      <c r="G281" s="122" t="s">
        <v>2755</v>
      </c>
      <c r="H281" s="123" t="str">
        <f>VLOOKUP(C281,STYLES!$1:$1048576,9,FALSE)</f>
        <v>new</v>
      </c>
      <c r="I281" s="123" t="str">
        <f>VLOOKUP(C281,STYLES!$1:$1048576,10,FALSE)</f>
        <v>new</v>
      </c>
      <c r="J281" s="123" t="s">
        <v>2745</v>
      </c>
      <c r="K281" s="212">
        <f>IFERROR(VLOOKUP(J281,LISTS!G:H,2,FALSE),"0")</f>
        <v>7</v>
      </c>
      <c r="L281" s="68">
        <f t="shared" si="19"/>
        <v>7</v>
      </c>
      <c r="M281" s="123" t="s">
        <v>2745</v>
      </c>
      <c r="N281" s="213">
        <f>IFERROR(VLOOKUP(M281,LISTS!G:H,2,FALSE),"0")</f>
        <v>7</v>
      </c>
      <c r="O281" s="68">
        <f t="shared" si="20"/>
        <v>7</v>
      </c>
      <c r="P281" s="123" t="s">
        <v>2720</v>
      </c>
      <c r="Q281" s="123" t="s">
        <v>2756</v>
      </c>
      <c r="R281" s="123" t="s">
        <v>775</v>
      </c>
      <c r="S281" s="138" t="s">
        <v>2757</v>
      </c>
      <c r="T281" s="138" t="s">
        <v>775</v>
      </c>
      <c r="U281" s="123"/>
    </row>
    <row r="282" spans="1:21">
      <c r="A282" s="1"/>
      <c r="B282" s="2"/>
      <c r="C282" s="98"/>
      <c r="D282" s="14"/>
      <c r="F282" s="112"/>
      <c r="G282" s="111"/>
      <c r="H282" s="112"/>
      <c r="I282" s="112"/>
      <c r="J282" s="112"/>
      <c r="K282" s="139"/>
      <c r="L282" s="60"/>
      <c r="M282" s="112"/>
      <c r="N282" s="140"/>
      <c r="O282" s="60"/>
      <c r="P282" s="112"/>
      <c r="Q282" s="112"/>
      <c r="R282" s="112"/>
      <c r="S282" s="118"/>
      <c r="T282" s="118"/>
      <c r="U282" s="112"/>
    </row>
    <row r="283" spans="1:21" s="68" customFormat="1">
      <c r="A283" s="67" t="str">
        <f>VLOOKUP(C283,STYLES!$A$1:$R$2088,7,FALSE)</f>
        <v>Polos</v>
      </c>
      <c r="B283" s="68" t="str">
        <f>VLOOKUP(C283,STYLES!$1:$1048576,6,FALSE)</f>
        <v>Devon &amp; Jones</v>
      </c>
      <c r="C283" s="229" t="s">
        <v>565</v>
      </c>
      <c r="D283" s="230"/>
      <c r="E283" s="68" t="str">
        <f>VLOOKUP(C283,STYLES!$1:$1048576,12,FALSE)</f>
        <v>CrownLux Performance Range Flex Polo</v>
      </c>
      <c r="F283" s="123" t="s">
        <v>2867</v>
      </c>
      <c r="G283" s="122" t="s">
        <v>2718</v>
      </c>
      <c r="H283" s="123" t="str">
        <f>VLOOKUP(C283,STYLES!$1:$1048576,9,FALSE)</f>
        <v>new</v>
      </c>
      <c r="I283" s="123" t="str">
        <f>VLOOKUP(C283,STYLES!$1:$1048576,10,FALSE)</f>
        <v>new</v>
      </c>
      <c r="J283" s="123" t="s">
        <v>2764</v>
      </c>
      <c r="K283" s="212">
        <f>IFERROR(VLOOKUP(J283,LISTS!G:H,2,FALSE),"0")</f>
        <v>7</v>
      </c>
      <c r="L283" s="68">
        <f t="shared" ref="L283:L288" si="21">IF(OR(H283="ACTIVE",H283="NEW",H283="DNR",H283="Pre-Closeout"),K283,"")</f>
        <v>7</v>
      </c>
      <c r="M283" s="123" t="s">
        <v>2764</v>
      </c>
      <c r="N283" s="213">
        <f>IFERROR(VLOOKUP(M283,LISTS!G:H,2,FALSE),"0")</f>
        <v>7</v>
      </c>
      <c r="O283" s="68">
        <f t="shared" ref="O283:O288" si="22">IF(OR(I283="ACTIVE",I283="NEW",I283="DNR",I283="Pre-Closeout"),N283,"")</f>
        <v>7</v>
      </c>
      <c r="P283" s="123" t="s">
        <v>2720</v>
      </c>
      <c r="Q283" s="123" t="s">
        <v>2850</v>
      </c>
      <c r="R283" s="123" t="s">
        <v>775</v>
      </c>
      <c r="S283" s="138" t="s">
        <v>2851</v>
      </c>
      <c r="T283" s="138" t="s">
        <v>775</v>
      </c>
      <c r="U283" s="123"/>
    </row>
    <row r="284" spans="1:21" s="68" customFormat="1">
      <c r="A284" s="67" t="str">
        <f>VLOOKUP(C284,STYLES!$A$1:$R$2088,7,FALSE)</f>
        <v>Polos</v>
      </c>
      <c r="B284" s="68" t="str">
        <f>VLOOKUP(C284,STYLES!$1:$1048576,6,FALSE)</f>
        <v>Devon &amp; Jones</v>
      </c>
      <c r="C284" s="229" t="s">
        <v>565</v>
      </c>
      <c r="D284" s="230"/>
      <c r="E284" s="68" t="str">
        <f>VLOOKUP(C284,STYLES!$1:$1048576,12,FALSE)</f>
        <v>CrownLux Performance Range Flex Polo</v>
      </c>
      <c r="F284" s="123" t="s">
        <v>2735</v>
      </c>
      <c r="G284" s="122" t="s">
        <v>2736</v>
      </c>
      <c r="H284" s="123" t="str">
        <f>VLOOKUP(C284,STYLES!$1:$1048576,9,FALSE)</f>
        <v>new</v>
      </c>
      <c r="I284" s="123" t="s">
        <v>2860</v>
      </c>
      <c r="J284" s="123" t="s">
        <v>2764</v>
      </c>
      <c r="K284" s="212">
        <f>IFERROR(VLOOKUP(J284,LISTS!G:H,2,FALSE),"0")</f>
        <v>7</v>
      </c>
      <c r="L284" s="68">
        <f t="shared" si="21"/>
        <v>7</v>
      </c>
      <c r="M284" s="123"/>
      <c r="N284" s="213" t="str">
        <f>IFERROR(VLOOKUP(M284,LISTS!G:H,2,FALSE),"0")</f>
        <v>0</v>
      </c>
      <c r="O284" s="68" t="str">
        <f t="shared" si="22"/>
        <v/>
      </c>
      <c r="P284" s="123" t="s">
        <v>2720</v>
      </c>
      <c r="Q284" s="118" t="s">
        <v>2737</v>
      </c>
      <c r="R284" s="118" t="s">
        <v>775</v>
      </c>
      <c r="S284" s="112" t="s">
        <v>2738</v>
      </c>
      <c r="T284" s="138" t="s">
        <v>775</v>
      </c>
      <c r="U284" s="123"/>
    </row>
    <row r="285" spans="1:21" s="68" customFormat="1">
      <c r="A285" s="67" t="str">
        <f>VLOOKUP(C285,STYLES!$A$1:$R$2088,7,FALSE)</f>
        <v>Polos</v>
      </c>
      <c r="B285" s="68" t="str">
        <f>VLOOKUP(C285,STYLES!$1:$1048576,6,FALSE)</f>
        <v>Devon &amp; Jones</v>
      </c>
      <c r="C285" s="229" t="s">
        <v>565</v>
      </c>
      <c r="D285" s="230"/>
      <c r="E285" s="68" t="str">
        <f>VLOOKUP(C285,STYLES!$1:$1048576,12,FALSE)</f>
        <v>CrownLux Performance Range Flex Polo</v>
      </c>
      <c r="F285" s="123" t="s">
        <v>2868</v>
      </c>
      <c r="G285" s="122" t="s">
        <v>2728</v>
      </c>
      <c r="H285" s="123" t="str">
        <f>VLOOKUP(C285,STYLES!$1:$1048576,9,FALSE)</f>
        <v>new</v>
      </c>
      <c r="I285" s="123" t="s">
        <v>2860</v>
      </c>
      <c r="J285" s="123" t="s">
        <v>2764</v>
      </c>
      <c r="K285" s="212">
        <f>IFERROR(VLOOKUP(J285,LISTS!G:H,2,FALSE),"0")</f>
        <v>7</v>
      </c>
      <c r="L285" s="68">
        <f t="shared" si="21"/>
        <v>7</v>
      </c>
      <c r="M285" s="123"/>
      <c r="N285" s="213" t="str">
        <f>IFERROR(VLOOKUP(M285,LISTS!G:H,2,FALSE),"0")</f>
        <v>0</v>
      </c>
      <c r="O285" s="68" t="str">
        <f t="shared" si="22"/>
        <v/>
      </c>
      <c r="P285" s="123" t="s">
        <v>2720</v>
      </c>
      <c r="Q285" s="112" t="s">
        <v>2862</v>
      </c>
      <c r="R285" s="112" t="s">
        <v>775</v>
      </c>
      <c r="S285" s="118" t="s">
        <v>2863</v>
      </c>
      <c r="T285" s="138" t="s">
        <v>775</v>
      </c>
      <c r="U285" s="123"/>
    </row>
    <row r="286" spans="1:21" s="68" customFormat="1">
      <c r="A286" s="67" t="str">
        <f>VLOOKUP(C286,STYLES!$A$1:$R$2088,7,FALSE)</f>
        <v>Polos</v>
      </c>
      <c r="B286" s="68" t="str">
        <f>VLOOKUP(C286,STYLES!$1:$1048576,6,FALSE)</f>
        <v>Devon &amp; Jones</v>
      </c>
      <c r="C286" s="229" t="s">
        <v>565</v>
      </c>
      <c r="D286" s="230"/>
      <c r="E286" s="68" t="str">
        <f>VLOOKUP(C286,STYLES!$1:$1048576,12,FALSE)</f>
        <v>CrownLux Performance Range Flex Polo</v>
      </c>
      <c r="F286" s="123" t="s">
        <v>2767</v>
      </c>
      <c r="G286" s="122" t="s">
        <v>2740</v>
      </c>
      <c r="H286" s="123" t="str">
        <f>VLOOKUP(C286,STYLES!$1:$1048576,9,FALSE)</f>
        <v>new</v>
      </c>
      <c r="I286" s="123" t="str">
        <f>VLOOKUP(C286,STYLES!$1:$1048576,10,FALSE)</f>
        <v>new</v>
      </c>
      <c r="J286" s="123" t="s">
        <v>2764</v>
      </c>
      <c r="K286" s="212">
        <f>IFERROR(VLOOKUP(J286,LISTS!G:H,2,FALSE),"0")</f>
        <v>7</v>
      </c>
      <c r="L286" s="68">
        <f t="shared" si="21"/>
        <v>7</v>
      </c>
      <c r="M286" s="123" t="s">
        <v>2764</v>
      </c>
      <c r="N286" s="213">
        <f>IFERROR(VLOOKUP(M286,LISTS!G:H,2,FALSE),"0")</f>
        <v>7</v>
      </c>
      <c r="O286" s="68">
        <f t="shared" si="22"/>
        <v>7</v>
      </c>
      <c r="P286" s="123" t="s">
        <v>2720</v>
      </c>
      <c r="Q286" s="123" t="s">
        <v>2741</v>
      </c>
      <c r="R286" s="123" t="s">
        <v>775</v>
      </c>
      <c r="S286" s="138" t="s">
        <v>2742</v>
      </c>
      <c r="T286" s="138" t="s">
        <v>775</v>
      </c>
      <c r="U286" s="123"/>
    </row>
    <row r="287" spans="1:21" s="68" customFormat="1">
      <c r="A287" s="67" t="str">
        <f>VLOOKUP(C287,STYLES!$A$1:$R$2088,7,FALSE)</f>
        <v>Polos</v>
      </c>
      <c r="B287" s="68" t="str">
        <f>VLOOKUP(C287,STYLES!$1:$1048576,6,FALSE)</f>
        <v>Devon &amp; Jones</v>
      </c>
      <c r="C287" s="229" t="s">
        <v>565</v>
      </c>
      <c r="D287" s="230"/>
      <c r="E287" s="68" t="str">
        <f>VLOOKUP(C287,STYLES!$1:$1048576,12,FALSE)</f>
        <v>CrownLux Performance Range Flex Polo</v>
      </c>
      <c r="F287" s="123" t="s">
        <v>2869</v>
      </c>
      <c r="G287" s="122" t="s">
        <v>2809</v>
      </c>
      <c r="H287" s="123" t="str">
        <f>VLOOKUP(C287,STYLES!$1:$1048576,9,FALSE)</f>
        <v>new</v>
      </c>
      <c r="I287" s="123" t="str">
        <f>VLOOKUP(C287,STYLES!$1:$1048576,10,FALSE)</f>
        <v>new</v>
      </c>
      <c r="J287" s="123" t="s">
        <v>2764</v>
      </c>
      <c r="K287" s="212">
        <f>IFERROR(VLOOKUP(J287,LISTS!G:H,2,FALSE),"0")</f>
        <v>7</v>
      </c>
      <c r="L287" s="68">
        <f t="shared" si="21"/>
        <v>7</v>
      </c>
      <c r="M287" s="123" t="s">
        <v>2764</v>
      </c>
      <c r="N287" s="213">
        <f>IFERROR(VLOOKUP(M287,LISTS!G:H,2,FALSE),"0")</f>
        <v>7</v>
      </c>
      <c r="O287" s="68">
        <f t="shared" si="22"/>
        <v>7</v>
      </c>
      <c r="P287" s="123" t="s">
        <v>2720</v>
      </c>
      <c r="Q287" s="112" t="s">
        <v>2865</v>
      </c>
      <c r="R287" s="112" t="s">
        <v>775</v>
      </c>
      <c r="S287" s="118" t="s">
        <v>2866</v>
      </c>
      <c r="T287" s="138" t="s">
        <v>775</v>
      </c>
      <c r="U287" s="123"/>
    </row>
    <row r="288" spans="1:21" s="68" customFormat="1">
      <c r="A288" s="67" t="str">
        <f>VLOOKUP(C288,STYLES!$A$1:$R$2088,7,FALSE)</f>
        <v>Polos</v>
      </c>
      <c r="B288" s="68" t="str">
        <f>VLOOKUP(C288,STYLES!$1:$1048576,6,FALSE)</f>
        <v>Devon &amp; Jones</v>
      </c>
      <c r="C288" s="229" t="s">
        <v>565</v>
      </c>
      <c r="D288" s="230"/>
      <c r="E288" s="68" t="str">
        <f>VLOOKUP(C288,STYLES!$1:$1048576,12,FALSE)</f>
        <v>CrownLux Performance Range Flex Polo</v>
      </c>
      <c r="F288" s="123" t="s">
        <v>2870</v>
      </c>
      <c r="G288" s="122" t="s">
        <v>2755</v>
      </c>
      <c r="H288" s="123" t="str">
        <f>VLOOKUP(C288,STYLES!$1:$1048576,9,FALSE)</f>
        <v>new</v>
      </c>
      <c r="I288" s="123" t="str">
        <f>VLOOKUP(C288,STYLES!$1:$1048576,10,FALSE)</f>
        <v>new</v>
      </c>
      <c r="J288" s="123" t="s">
        <v>2764</v>
      </c>
      <c r="K288" s="212">
        <f>IFERROR(VLOOKUP(J288,LISTS!G:H,2,FALSE),"0")</f>
        <v>7</v>
      </c>
      <c r="L288" s="68">
        <f t="shared" si="21"/>
        <v>7</v>
      </c>
      <c r="M288" s="123" t="s">
        <v>2764</v>
      </c>
      <c r="N288" s="213">
        <f>IFERROR(VLOOKUP(M288,LISTS!G:H,2,FALSE),"0")</f>
        <v>7</v>
      </c>
      <c r="O288" s="68">
        <f t="shared" si="22"/>
        <v>7</v>
      </c>
      <c r="P288" s="123" t="s">
        <v>2720</v>
      </c>
      <c r="Q288" s="123" t="s">
        <v>2756</v>
      </c>
      <c r="R288" s="123" t="s">
        <v>775</v>
      </c>
      <c r="S288" s="138" t="s">
        <v>2757</v>
      </c>
      <c r="T288" s="138" t="s">
        <v>775</v>
      </c>
      <c r="U288" s="123"/>
    </row>
    <row r="289" spans="1:21" s="68" customFormat="1">
      <c r="A289" s="67"/>
      <c r="C289" s="229"/>
      <c r="D289" s="230"/>
      <c r="F289" s="123"/>
      <c r="G289" s="122"/>
      <c r="H289" s="123"/>
      <c r="I289" s="123"/>
      <c r="J289" s="123"/>
      <c r="K289" s="212"/>
      <c r="M289" s="123"/>
      <c r="N289" s="213"/>
      <c r="P289" s="123"/>
      <c r="Q289" s="123"/>
      <c r="R289" s="123"/>
      <c r="S289" s="138"/>
      <c r="T289" s="138"/>
      <c r="U289" s="123"/>
    </row>
    <row r="290" spans="1:21" s="68" customFormat="1">
      <c r="A290" s="67" t="str">
        <f>VLOOKUP(C290,STYLES!$A$1:$R$2088,7,FALSE)</f>
        <v>Polos</v>
      </c>
      <c r="B290" s="68" t="str">
        <f>VLOOKUP(C290,STYLES!$1:$1048576,6,FALSE)</f>
        <v>Devon &amp; Jones</v>
      </c>
      <c r="C290" s="229" t="s">
        <v>569</v>
      </c>
      <c r="D290" s="230"/>
      <c r="E290" s="68" t="str">
        <f>VLOOKUP(C290,STYLES!$1:$1048576,12,FALSE)</f>
        <v>CrownLux Performance Range Flex Polo</v>
      </c>
      <c r="F290" s="123" t="s">
        <v>2867</v>
      </c>
      <c r="G290" s="122" t="s">
        <v>2718</v>
      </c>
      <c r="H290" s="123" t="str">
        <f>VLOOKUP(C290,STYLES!$1:$1048576,9,FALSE)</f>
        <v>new</v>
      </c>
      <c r="I290" s="123" t="str">
        <f>VLOOKUP(C290,STYLES!$1:$1048576,10,FALSE)</f>
        <v>new</v>
      </c>
      <c r="J290" s="123" t="s">
        <v>2745</v>
      </c>
      <c r="K290" s="212">
        <f>IFERROR(VLOOKUP(J290,LISTS!G:H,2,FALSE),"0")</f>
        <v>7</v>
      </c>
      <c r="L290" s="68">
        <f t="shared" ref="L290:L295" si="23">IF(OR(H290="ACTIVE",H290="NEW",H290="DNR",H290="Pre-Closeout"),K290,"")</f>
        <v>7</v>
      </c>
      <c r="M290" s="123" t="s">
        <v>2745</v>
      </c>
      <c r="N290" s="213">
        <f>IFERROR(VLOOKUP(M290,LISTS!G:H,2,FALSE),"0")</f>
        <v>7</v>
      </c>
      <c r="O290" s="68">
        <f t="shared" ref="O290:O295" si="24">IF(OR(I290="ACTIVE",I290="NEW",I290="DNR",I290="Pre-Closeout"),N290,"")</f>
        <v>7</v>
      </c>
      <c r="P290" s="123" t="s">
        <v>2720</v>
      </c>
      <c r="Q290" s="123" t="s">
        <v>2850</v>
      </c>
      <c r="R290" s="123" t="s">
        <v>775</v>
      </c>
      <c r="S290" s="138" t="s">
        <v>2851</v>
      </c>
      <c r="T290" s="138" t="s">
        <v>775</v>
      </c>
      <c r="U290" s="123"/>
    </row>
    <row r="291" spans="1:21" s="68" customFormat="1">
      <c r="A291" s="67" t="str">
        <f>VLOOKUP(C291,STYLES!$A$1:$R$2088,7,FALSE)</f>
        <v>Polos</v>
      </c>
      <c r="B291" s="68" t="str">
        <f>VLOOKUP(C291,STYLES!$1:$1048576,6,FALSE)</f>
        <v>Devon &amp; Jones</v>
      </c>
      <c r="C291" s="229" t="s">
        <v>569</v>
      </c>
      <c r="D291" s="230"/>
      <c r="E291" s="68" t="str">
        <f>VLOOKUP(C291,STYLES!$1:$1048576,12,FALSE)</f>
        <v>CrownLux Performance Range Flex Polo</v>
      </c>
      <c r="F291" s="123" t="s">
        <v>2735</v>
      </c>
      <c r="G291" s="122" t="s">
        <v>2736</v>
      </c>
      <c r="H291" s="123" t="str">
        <f>VLOOKUP(C291,STYLES!$1:$1048576,9,FALSE)</f>
        <v>new</v>
      </c>
      <c r="I291" s="123" t="s">
        <v>2860</v>
      </c>
      <c r="J291" s="123" t="s">
        <v>2745</v>
      </c>
      <c r="K291" s="212">
        <f>IFERROR(VLOOKUP(J291,LISTS!G:H,2,FALSE),"0")</f>
        <v>7</v>
      </c>
      <c r="L291" s="68">
        <f t="shared" si="23"/>
        <v>7</v>
      </c>
      <c r="M291" s="123"/>
      <c r="N291" s="213" t="str">
        <f>IFERROR(VLOOKUP(M291,LISTS!G:H,2,FALSE),"0")</f>
        <v>0</v>
      </c>
      <c r="O291" s="68" t="str">
        <f t="shared" si="24"/>
        <v/>
      </c>
      <c r="P291" s="123" t="s">
        <v>2720</v>
      </c>
      <c r="Q291" s="118" t="s">
        <v>2737</v>
      </c>
      <c r="R291" s="118" t="s">
        <v>775</v>
      </c>
      <c r="S291" s="112" t="s">
        <v>2738</v>
      </c>
      <c r="T291" s="138" t="s">
        <v>775</v>
      </c>
      <c r="U291" s="123"/>
    </row>
    <row r="292" spans="1:21" s="68" customFormat="1">
      <c r="A292" s="67" t="str">
        <f>VLOOKUP(C292,STYLES!$A$1:$R$2088,7,FALSE)</f>
        <v>Polos</v>
      </c>
      <c r="B292" s="68" t="str">
        <f>VLOOKUP(C292,STYLES!$1:$1048576,6,FALSE)</f>
        <v>Devon &amp; Jones</v>
      </c>
      <c r="C292" s="229" t="s">
        <v>569</v>
      </c>
      <c r="D292" s="230"/>
      <c r="E292" s="68" t="str">
        <f>VLOOKUP(C292,STYLES!$1:$1048576,12,FALSE)</f>
        <v>CrownLux Performance Range Flex Polo</v>
      </c>
      <c r="F292" s="123" t="s">
        <v>2868</v>
      </c>
      <c r="G292" s="122" t="s">
        <v>2728</v>
      </c>
      <c r="H292" s="123" t="str">
        <f>VLOOKUP(C292,STYLES!$1:$1048576,9,FALSE)</f>
        <v>new</v>
      </c>
      <c r="I292" s="123" t="s">
        <v>2860</v>
      </c>
      <c r="J292" s="123" t="s">
        <v>2745</v>
      </c>
      <c r="K292" s="212">
        <f>IFERROR(VLOOKUP(J292,LISTS!G:H,2,FALSE),"0")</f>
        <v>7</v>
      </c>
      <c r="L292" s="68">
        <f t="shared" si="23"/>
        <v>7</v>
      </c>
      <c r="M292" s="123"/>
      <c r="N292" s="213" t="str">
        <f>IFERROR(VLOOKUP(M292,LISTS!G:H,2,FALSE),"0")</f>
        <v>0</v>
      </c>
      <c r="O292" s="68" t="str">
        <f t="shared" si="24"/>
        <v/>
      </c>
      <c r="P292" s="123" t="s">
        <v>2720</v>
      </c>
      <c r="Q292" s="112" t="s">
        <v>2862</v>
      </c>
      <c r="R292" s="112" t="s">
        <v>775</v>
      </c>
      <c r="S292" s="118" t="s">
        <v>2863</v>
      </c>
      <c r="T292" s="138" t="s">
        <v>775</v>
      </c>
      <c r="U292" s="123"/>
    </row>
    <row r="293" spans="1:21" s="68" customFormat="1">
      <c r="A293" s="67" t="str">
        <f>VLOOKUP(C293,STYLES!$A$1:$R$2088,7,FALSE)</f>
        <v>Polos</v>
      </c>
      <c r="B293" s="68" t="str">
        <f>VLOOKUP(C293,STYLES!$1:$1048576,6,FALSE)</f>
        <v>Devon &amp; Jones</v>
      </c>
      <c r="C293" s="229" t="s">
        <v>569</v>
      </c>
      <c r="D293" s="230"/>
      <c r="E293" s="68" t="str">
        <f>VLOOKUP(C293,STYLES!$1:$1048576,12,FALSE)</f>
        <v>CrownLux Performance Range Flex Polo</v>
      </c>
      <c r="F293" s="123" t="s">
        <v>2767</v>
      </c>
      <c r="G293" s="122" t="s">
        <v>2740</v>
      </c>
      <c r="H293" s="123" t="str">
        <f>VLOOKUP(C293,STYLES!$1:$1048576,9,FALSE)</f>
        <v>new</v>
      </c>
      <c r="I293" s="123" t="str">
        <f>VLOOKUP(C293,STYLES!$1:$1048576,10,FALSE)</f>
        <v>new</v>
      </c>
      <c r="J293" s="123" t="s">
        <v>2745</v>
      </c>
      <c r="K293" s="212">
        <f>IFERROR(VLOOKUP(J293,LISTS!G:H,2,FALSE),"0")</f>
        <v>7</v>
      </c>
      <c r="L293" s="68">
        <f t="shared" si="23"/>
        <v>7</v>
      </c>
      <c r="M293" s="123" t="s">
        <v>2745</v>
      </c>
      <c r="N293" s="213">
        <f>IFERROR(VLOOKUP(M293,LISTS!G:H,2,FALSE),"0")</f>
        <v>7</v>
      </c>
      <c r="O293" s="68">
        <f t="shared" si="24"/>
        <v>7</v>
      </c>
      <c r="P293" s="123" t="s">
        <v>2720</v>
      </c>
      <c r="Q293" s="123" t="s">
        <v>2741</v>
      </c>
      <c r="R293" s="123" t="s">
        <v>775</v>
      </c>
      <c r="S293" s="138" t="s">
        <v>2742</v>
      </c>
      <c r="T293" s="138" t="s">
        <v>775</v>
      </c>
      <c r="U293" s="123"/>
    </row>
    <row r="294" spans="1:21" s="68" customFormat="1">
      <c r="A294" s="67" t="str">
        <f>VLOOKUP(C294,STYLES!$A$1:$R$2088,7,FALSE)</f>
        <v>Polos</v>
      </c>
      <c r="B294" s="68" t="str">
        <f>VLOOKUP(C294,STYLES!$1:$1048576,6,FALSE)</f>
        <v>Devon &amp; Jones</v>
      </c>
      <c r="C294" s="229" t="s">
        <v>569</v>
      </c>
      <c r="D294" s="230"/>
      <c r="E294" s="68" t="str">
        <f>VLOOKUP(C294,STYLES!$1:$1048576,12,FALSE)</f>
        <v>CrownLux Performance Range Flex Polo</v>
      </c>
      <c r="F294" s="123" t="s">
        <v>2869</v>
      </c>
      <c r="G294" s="122" t="s">
        <v>2809</v>
      </c>
      <c r="H294" s="123" t="str">
        <f>VLOOKUP(C294,STYLES!$1:$1048576,9,FALSE)</f>
        <v>new</v>
      </c>
      <c r="I294" s="123" t="str">
        <f>VLOOKUP(C294,STYLES!$1:$1048576,10,FALSE)</f>
        <v>new</v>
      </c>
      <c r="J294" s="123" t="s">
        <v>2745</v>
      </c>
      <c r="K294" s="212">
        <f>IFERROR(VLOOKUP(J294,LISTS!G:H,2,FALSE),"0")</f>
        <v>7</v>
      </c>
      <c r="L294" s="68">
        <f t="shared" si="23"/>
        <v>7</v>
      </c>
      <c r="M294" s="123" t="s">
        <v>2745</v>
      </c>
      <c r="N294" s="213">
        <f>IFERROR(VLOOKUP(M294,LISTS!G:H,2,FALSE),"0")</f>
        <v>7</v>
      </c>
      <c r="O294" s="68">
        <f t="shared" si="24"/>
        <v>7</v>
      </c>
      <c r="P294" s="123" t="s">
        <v>2720</v>
      </c>
      <c r="Q294" s="112" t="s">
        <v>2865</v>
      </c>
      <c r="R294" s="112" t="s">
        <v>775</v>
      </c>
      <c r="S294" s="118" t="s">
        <v>2866</v>
      </c>
      <c r="T294" s="138" t="s">
        <v>775</v>
      </c>
      <c r="U294" s="123"/>
    </row>
    <row r="295" spans="1:21" s="68" customFormat="1">
      <c r="A295" s="67" t="str">
        <f>VLOOKUP(C295,STYLES!$A$1:$R$2088,7,FALSE)</f>
        <v>Polos</v>
      </c>
      <c r="B295" s="68" t="str">
        <f>VLOOKUP(C295,STYLES!$1:$1048576,6,FALSE)</f>
        <v>Devon &amp; Jones</v>
      </c>
      <c r="C295" s="229" t="s">
        <v>569</v>
      </c>
      <c r="D295" s="230"/>
      <c r="E295" s="68" t="str">
        <f>VLOOKUP(C295,STYLES!$1:$1048576,12,FALSE)</f>
        <v>CrownLux Performance Range Flex Polo</v>
      </c>
      <c r="F295" s="123" t="s">
        <v>2870</v>
      </c>
      <c r="G295" s="122" t="s">
        <v>2755</v>
      </c>
      <c r="H295" s="123" t="str">
        <f>VLOOKUP(C295,STYLES!$1:$1048576,9,FALSE)</f>
        <v>new</v>
      </c>
      <c r="I295" s="123" t="str">
        <f>VLOOKUP(C295,STYLES!$1:$1048576,10,FALSE)</f>
        <v>new</v>
      </c>
      <c r="J295" s="123" t="s">
        <v>2745</v>
      </c>
      <c r="K295" s="212">
        <f>IFERROR(VLOOKUP(J295,LISTS!G:H,2,FALSE),"0")</f>
        <v>7</v>
      </c>
      <c r="L295" s="68">
        <f t="shared" si="23"/>
        <v>7</v>
      </c>
      <c r="M295" s="123" t="s">
        <v>2745</v>
      </c>
      <c r="N295" s="213">
        <f>IFERROR(VLOOKUP(M295,LISTS!G:H,2,FALSE),"0")</f>
        <v>7</v>
      </c>
      <c r="O295" s="68">
        <f t="shared" si="24"/>
        <v>7</v>
      </c>
      <c r="P295" s="123" t="s">
        <v>2720</v>
      </c>
      <c r="Q295" s="123" t="s">
        <v>2756</v>
      </c>
      <c r="R295" s="123" t="s">
        <v>775</v>
      </c>
      <c r="S295" s="138" t="s">
        <v>2757</v>
      </c>
      <c r="T295" s="138" t="s">
        <v>775</v>
      </c>
      <c r="U295" s="123"/>
    </row>
    <row r="296" spans="1:21">
      <c r="A296" s="1"/>
      <c r="B296" s="2"/>
      <c r="C296" s="98"/>
      <c r="D296" s="14"/>
      <c r="F296" s="112"/>
      <c r="G296" s="111"/>
      <c r="H296" s="112"/>
      <c r="I296" s="112"/>
      <c r="J296" s="112"/>
      <c r="K296" s="139"/>
      <c r="L296" s="60"/>
      <c r="M296" s="112"/>
      <c r="N296" s="140"/>
      <c r="O296" s="60"/>
      <c r="P296" s="112"/>
      <c r="Q296" s="112"/>
      <c r="R296" s="112"/>
      <c r="S296" s="118"/>
      <c r="T296" s="118"/>
      <c r="U296" s="112"/>
    </row>
    <row r="297" spans="1:21">
      <c r="A297" s="4" t="str">
        <f>VLOOKUP(C297,STYLES!$A$1:$R$2088,7,FALSE)</f>
        <v>Polos</v>
      </c>
      <c r="B297" t="str">
        <f>VLOOKUP(C297,STYLES!$1:$1048576,6,FALSE)</f>
        <v>Devon &amp; Jones</v>
      </c>
      <c r="C297" s="97" t="s">
        <v>608</v>
      </c>
      <c r="D297" s="13"/>
      <c r="E297" t="str">
        <f>VLOOKUP(C297,STYLES!$1:$1048576,12,FALSE)</f>
        <v>Pima-Tech™ Jet Piqué Polo</v>
      </c>
      <c r="F297" s="111" t="s">
        <v>2718</v>
      </c>
      <c r="G297" s="111" t="s">
        <v>2718</v>
      </c>
      <c r="H297" s="113" t="str">
        <f>VLOOKUP(C297,STYLES!$1:$1048576,9,FALSE)</f>
        <v>Active</v>
      </c>
      <c r="I297" s="113" t="str">
        <f>VLOOKUP(C297,STYLES!$1:$1048576,10,FALSE)</f>
        <v>Active</v>
      </c>
      <c r="J297" s="112" t="s">
        <v>2764</v>
      </c>
      <c r="K297" s="139">
        <f>IFERROR(VLOOKUP(J297,LISTS!G:H,2,FALSE),"0")</f>
        <v>7</v>
      </c>
      <c r="L297">
        <f t="shared" si="7"/>
        <v>7</v>
      </c>
      <c r="M297" s="112" t="s">
        <v>2764</v>
      </c>
      <c r="N297" s="140">
        <f>IFERROR(VLOOKUP(M297,LISTS!G:H,2,FALSE),"0")</f>
        <v>7</v>
      </c>
      <c r="O297">
        <f t="shared" si="8"/>
        <v>7</v>
      </c>
      <c r="P297" s="112" t="s">
        <v>2720</v>
      </c>
      <c r="Q297" s="101" t="s">
        <v>2721</v>
      </c>
      <c r="R297" s="112" t="s">
        <v>775</v>
      </c>
      <c r="S297" s="112" t="s">
        <v>2722</v>
      </c>
      <c r="T297" s="112" t="s">
        <v>775</v>
      </c>
      <c r="U297" s="112"/>
    </row>
    <row r="298" spans="1:21">
      <c r="A298" s="4" t="str">
        <f>VLOOKUP(C298,STYLES!$A$1:$R$2088,7,FALSE)</f>
        <v>Polos</v>
      </c>
      <c r="B298" t="str">
        <f>VLOOKUP(C298,STYLES!$1:$1048576,6,FALSE)</f>
        <v>Devon &amp; Jones</v>
      </c>
      <c r="C298" s="97" t="s">
        <v>608</v>
      </c>
      <c r="D298" s="13"/>
      <c r="E298" t="str">
        <f>VLOOKUP(C298,STYLES!$1:$1048576,12,FALSE)</f>
        <v>Pima-Tech™ Jet Piqué Polo</v>
      </c>
      <c r="F298" s="111" t="s">
        <v>2793</v>
      </c>
      <c r="G298" s="111" t="s">
        <v>2724</v>
      </c>
      <c r="H298" s="113" t="str">
        <f>VLOOKUP(C298,STYLES!$1:$1048576,9,FALSE)</f>
        <v>Active</v>
      </c>
      <c r="I298" s="113" t="str">
        <f>VLOOKUP(C298,STYLES!$1:$1048576,10,FALSE)</f>
        <v>Active</v>
      </c>
      <c r="J298" s="112" t="s">
        <v>2764</v>
      </c>
      <c r="K298" s="139">
        <f>IFERROR(VLOOKUP(J298,LISTS!G:H,2,FALSE),"0")</f>
        <v>7</v>
      </c>
      <c r="L298">
        <f t="shared" si="7"/>
        <v>7</v>
      </c>
      <c r="M298" s="112" t="s">
        <v>2764</v>
      </c>
      <c r="N298" s="140">
        <f>IFERROR(VLOOKUP(M298,LISTS!G:H,2,FALSE),"0")</f>
        <v>7</v>
      </c>
      <c r="O298">
        <f t="shared" si="8"/>
        <v>7</v>
      </c>
      <c r="P298" s="112" t="s">
        <v>2720</v>
      </c>
      <c r="Q298" s="118" t="s">
        <v>2794</v>
      </c>
      <c r="R298" s="118" t="s">
        <v>775</v>
      </c>
      <c r="S298" s="118" t="s">
        <v>2795</v>
      </c>
      <c r="T298" s="118" t="s">
        <v>775</v>
      </c>
      <c r="U298" s="112"/>
    </row>
    <row r="299" spans="1:21">
      <c r="A299" s="4" t="str">
        <f>VLOOKUP(C299,STYLES!$A$1:$R$2088,7,FALSE)</f>
        <v>Polos</v>
      </c>
      <c r="B299" t="str">
        <f>VLOOKUP(C299,STYLES!$1:$1048576,6,FALSE)</f>
        <v>Devon &amp; Jones</v>
      </c>
      <c r="C299" s="97" t="s">
        <v>608</v>
      </c>
      <c r="D299" s="13"/>
      <c r="E299" t="str">
        <f>VLOOKUP(C299,STYLES!$1:$1048576,12,FALSE)</f>
        <v>Pima-Tech™ Jet Piqué Polo</v>
      </c>
      <c r="F299" s="111" t="s">
        <v>2731</v>
      </c>
      <c r="G299" s="111" t="s">
        <v>2732</v>
      </c>
      <c r="H299" s="113" t="str">
        <f>VLOOKUP(C299,STYLES!$1:$1048576,9,FALSE)</f>
        <v>Active</v>
      </c>
      <c r="I299" s="113" t="str">
        <f>VLOOKUP(C299,STYLES!$1:$1048576,10,FALSE)</f>
        <v>Active</v>
      </c>
      <c r="J299" s="112" t="s">
        <v>2764</v>
      </c>
      <c r="K299" s="139">
        <f>IFERROR(VLOOKUP(J299,LISTS!G:H,2,FALSE),"0")</f>
        <v>7</v>
      </c>
      <c r="L299">
        <f t="shared" si="7"/>
        <v>7</v>
      </c>
      <c r="M299" s="112" t="s">
        <v>2764</v>
      </c>
      <c r="N299" s="140">
        <f>IFERROR(VLOOKUP(M299,LISTS!G:H,2,FALSE),"0")</f>
        <v>7</v>
      </c>
      <c r="O299">
        <f t="shared" si="8"/>
        <v>7</v>
      </c>
      <c r="P299" s="112" t="s">
        <v>2720</v>
      </c>
      <c r="Q299" s="126" t="s">
        <v>2733</v>
      </c>
      <c r="R299" s="112" t="s">
        <v>775</v>
      </c>
      <c r="S299" s="112" t="s">
        <v>2734</v>
      </c>
      <c r="T299" s="112" t="s">
        <v>775</v>
      </c>
      <c r="U299" s="112"/>
    </row>
    <row r="300" spans="1:21">
      <c r="A300" s="4" t="str">
        <f>VLOOKUP(C300,STYLES!$A$1:$R$2088,7,FALSE)</f>
        <v>Polos</v>
      </c>
      <c r="B300" t="str">
        <f>VLOOKUP(C300,STYLES!$1:$1048576,6,FALSE)</f>
        <v>Devon &amp; Jones</v>
      </c>
      <c r="C300" s="97" t="s">
        <v>608</v>
      </c>
      <c r="D300" s="13"/>
      <c r="E300" t="str">
        <f>VLOOKUP(C300,STYLES!$1:$1048576,12,FALSE)</f>
        <v>Pima-Tech™ Jet Piqué Polo</v>
      </c>
      <c r="F300" s="111" t="s">
        <v>2750</v>
      </c>
      <c r="G300" s="111" t="s">
        <v>2751</v>
      </c>
      <c r="H300" s="113" t="str">
        <f>VLOOKUP(C300,STYLES!$1:$1048576,9,FALSE)</f>
        <v>Active</v>
      </c>
      <c r="I300" s="113" t="str">
        <f>VLOOKUP(C300,STYLES!$1:$1048576,10,FALSE)</f>
        <v>Active</v>
      </c>
      <c r="J300" s="112" t="s">
        <v>2764</v>
      </c>
      <c r="K300" s="139">
        <f>IFERROR(VLOOKUP(J300,LISTS!G:H,2,FALSE),"0")</f>
        <v>7</v>
      </c>
      <c r="L300">
        <f t="shared" si="7"/>
        <v>7</v>
      </c>
      <c r="M300" s="112" t="s">
        <v>2764</v>
      </c>
      <c r="N300" s="140">
        <f>IFERROR(VLOOKUP(M300,LISTS!G:H,2,FALSE),"0")</f>
        <v>7</v>
      </c>
      <c r="O300">
        <f t="shared" si="8"/>
        <v>7</v>
      </c>
      <c r="P300" s="112" t="s">
        <v>2720</v>
      </c>
      <c r="Q300" s="118" t="s">
        <v>2752</v>
      </c>
      <c r="R300" s="118" t="s">
        <v>775</v>
      </c>
      <c r="S300" s="112" t="s">
        <v>2753</v>
      </c>
      <c r="T300" s="118" t="s">
        <v>775</v>
      </c>
      <c r="U300" s="112"/>
    </row>
    <row r="301" spans="1:21">
      <c r="A301" s="4" t="str">
        <f>VLOOKUP(C301,STYLES!$A$1:$R$2088,7,FALSE)</f>
        <v>Polos</v>
      </c>
      <c r="B301" t="str">
        <f>VLOOKUP(C301,STYLES!$1:$1048576,6,FALSE)</f>
        <v>Devon &amp; Jones</v>
      </c>
      <c r="C301" s="97" t="s">
        <v>608</v>
      </c>
      <c r="D301" s="13"/>
      <c r="E301" t="str">
        <f>VLOOKUP(C301,STYLES!$1:$1048576,12,FALSE)</f>
        <v>Pima-Tech™ Jet Piqué Polo</v>
      </c>
      <c r="F301" s="111" t="s">
        <v>2739</v>
      </c>
      <c r="G301" s="111" t="s">
        <v>2740</v>
      </c>
      <c r="H301" s="113" t="str">
        <f>VLOOKUP(C301,STYLES!$1:$1048576,9,FALSE)</f>
        <v>Active</v>
      </c>
      <c r="I301" s="113" t="str">
        <f>VLOOKUP(C301,STYLES!$1:$1048576,10,FALSE)</f>
        <v>Active</v>
      </c>
      <c r="J301" s="112" t="s">
        <v>2764</v>
      </c>
      <c r="K301" s="139">
        <f>IFERROR(VLOOKUP(J301,LISTS!G:H,2,FALSE),"0")</f>
        <v>7</v>
      </c>
      <c r="L301">
        <f t="shared" si="7"/>
        <v>7</v>
      </c>
      <c r="M301" s="112" t="s">
        <v>2764</v>
      </c>
      <c r="N301" s="140">
        <f>IFERROR(VLOOKUP(M301,LISTS!G:H,2,FALSE),"0")</f>
        <v>7</v>
      </c>
      <c r="O301">
        <f t="shared" si="8"/>
        <v>7</v>
      </c>
      <c r="P301" s="112" t="s">
        <v>2720</v>
      </c>
      <c r="Q301" s="118" t="s">
        <v>2741</v>
      </c>
      <c r="R301" s="112" t="s">
        <v>775</v>
      </c>
      <c r="S301" s="112" t="s">
        <v>2742</v>
      </c>
      <c r="T301" s="118" t="s">
        <v>775</v>
      </c>
      <c r="U301" s="112"/>
    </row>
    <row r="302" spans="1:21">
      <c r="A302" s="4" t="str">
        <f>VLOOKUP(C302,STYLES!$A$1:$R$2088,7,FALSE)</f>
        <v>Polos</v>
      </c>
      <c r="B302" t="str">
        <f>VLOOKUP(C302,STYLES!$1:$1048576,6,FALSE)</f>
        <v>Devon &amp; Jones</v>
      </c>
      <c r="C302" s="97" t="s">
        <v>608</v>
      </c>
      <c r="D302" s="13"/>
      <c r="E302" t="str">
        <f>VLOOKUP(C302,STYLES!$1:$1048576,12,FALSE)</f>
        <v>Pima-Tech™ Jet Piqué Polo</v>
      </c>
      <c r="F302" s="111" t="s">
        <v>2754</v>
      </c>
      <c r="G302" s="111" t="s">
        <v>2755</v>
      </c>
      <c r="H302" s="113" t="str">
        <f>VLOOKUP(C302,STYLES!$1:$1048576,9,FALSE)</f>
        <v>Active</v>
      </c>
      <c r="I302" s="113" t="str">
        <f>VLOOKUP(C302,STYLES!$1:$1048576,10,FALSE)</f>
        <v>Active</v>
      </c>
      <c r="J302" s="112" t="s">
        <v>2764</v>
      </c>
      <c r="K302" s="139">
        <f>IFERROR(VLOOKUP(J302,LISTS!G:H,2,FALSE),"0")</f>
        <v>7</v>
      </c>
      <c r="L302">
        <f t="shared" si="7"/>
        <v>7</v>
      </c>
      <c r="M302" s="112" t="s">
        <v>2764</v>
      </c>
      <c r="N302" s="140">
        <f>IFERROR(VLOOKUP(M302,LISTS!G:H,2,FALSE),"0")</f>
        <v>7</v>
      </c>
      <c r="O302">
        <f t="shared" si="8"/>
        <v>7</v>
      </c>
      <c r="P302" s="112" t="s">
        <v>2720</v>
      </c>
      <c r="Q302" s="118" t="s">
        <v>2756</v>
      </c>
      <c r="R302" s="118" t="s">
        <v>775</v>
      </c>
      <c r="S302" s="112" t="s">
        <v>2757</v>
      </c>
      <c r="T302" s="118" t="s">
        <v>775</v>
      </c>
      <c r="U302" s="112"/>
    </row>
    <row r="303" spans="1:21">
      <c r="A303" s="4" t="str">
        <f>VLOOKUP(C303,STYLES!$A$1:$R$2088,7,FALSE)</f>
        <v>Polos</v>
      </c>
      <c r="B303" t="str">
        <f>VLOOKUP(C303,STYLES!$1:$1048576,6,FALSE)</f>
        <v>Devon &amp; Jones</v>
      </c>
      <c r="C303" s="97" t="s">
        <v>608</v>
      </c>
      <c r="D303" s="13"/>
      <c r="E303" t="str">
        <f>VLOOKUP(C303,STYLES!$1:$1048576,12,FALSE)</f>
        <v>Pima-Tech™ Jet Piqué Polo</v>
      </c>
      <c r="F303" s="111" t="s">
        <v>2808</v>
      </c>
      <c r="G303" s="111" t="s">
        <v>2809</v>
      </c>
      <c r="H303" s="113" t="str">
        <f>VLOOKUP(C303,STYLES!$1:$1048576,9,FALSE)</f>
        <v>Active</v>
      </c>
      <c r="I303" s="113" t="str">
        <f>VLOOKUP(C303,STYLES!$1:$1048576,10,FALSE)</f>
        <v>Active</v>
      </c>
      <c r="J303" s="112" t="s">
        <v>2764</v>
      </c>
      <c r="K303" s="139">
        <f>IFERROR(VLOOKUP(J303,LISTS!G:H,2,FALSE),"0")</f>
        <v>7</v>
      </c>
      <c r="L303">
        <f t="shared" si="7"/>
        <v>7</v>
      </c>
      <c r="M303" s="112" t="s">
        <v>2764</v>
      </c>
      <c r="N303" s="140">
        <f>IFERROR(VLOOKUP(M303,LISTS!G:H,2,FALSE),"0")</f>
        <v>7</v>
      </c>
      <c r="O303">
        <f t="shared" si="8"/>
        <v>7</v>
      </c>
      <c r="P303" s="112" t="s">
        <v>2720</v>
      </c>
      <c r="Q303" s="118" t="s">
        <v>2810</v>
      </c>
      <c r="R303" s="112" t="s">
        <v>775</v>
      </c>
      <c r="S303" s="118" t="s">
        <v>2811</v>
      </c>
      <c r="T303" s="118" t="s">
        <v>775</v>
      </c>
      <c r="U303" s="112"/>
    </row>
    <row r="304" spans="1:21">
      <c r="A304" s="4" t="str">
        <f>VLOOKUP(C304,STYLES!$A$1:$R$2088,7,FALSE)</f>
        <v>Polos</v>
      </c>
      <c r="B304" t="str">
        <f>VLOOKUP(C304,STYLES!$1:$1048576,6,FALSE)</f>
        <v>Devon &amp; Jones</v>
      </c>
      <c r="C304" s="97" t="s">
        <v>608</v>
      </c>
      <c r="D304" s="13"/>
      <c r="E304" t="str">
        <f>VLOOKUP(C304,STYLES!$1:$1048576,12,FALSE)</f>
        <v>Pima-Tech™ Jet Piqué Polo</v>
      </c>
      <c r="F304" s="111" t="s">
        <v>2812</v>
      </c>
      <c r="G304" s="111" t="s">
        <v>2813</v>
      </c>
      <c r="H304" s="113" t="str">
        <f>VLOOKUP(C304,STYLES!$1:$1048576,9,FALSE)</f>
        <v>Active</v>
      </c>
      <c r="I304" s="113" t="str">
        <f>VLOOKUP(C304,STYLES!$1:$1048576,10,FALSE)</f>
        <v>Active</v>
      </c>
      <c r="J304" s="112" t="s">
        <v>2764</v>
      </c>
      <c r="K304" s="139">
        <f>IFERROR(VLOOKUP(J304,LISTS!G:H,2,FALSE),"0")</f>
        <v>7</v>
      </c>
      <c r="L304">
        <f t="shared" si="7"/>
        <v>7</v>
      </c>
      <c r="M304" s="112" t="s">
        <v>2764</v>
      </c>
      <c r="N304" s="140">
        <f>IFERROR(VLOOKUP(M304,LISTS!G:H,2,FALSE),"0")</f>
        <v>7</v>
      </c>
      <c r="O304">
        <f t="shared" si="8"/>
        <v>7</v>
      </c>
      <c r="P304" s="112" t="s">
        <v>2720</v>
      </c>
      <c r="Q304" s="118" t="s">
        <v>2814</v>
      </c>
      <c r="R304" s="118" t="s">
        <v>775</v>
      </c>
      <c r="S304" s="118" t="s">
        <v>2815</v>
      </c>
      <c r="T304" s="118" t="s">
        <v>775</v>
      </c>
      <c r="U304" s="112"/>
    </row>
    <row r="305" spans="1:21">
      <c r="A305" s="4" t="str">
        <f>VLOOKUP(C305,STYLES!$A$1:$R$2088,7,FALSE)</f>
        <v>Polos</v>
      </c>
      <c r="B305" t="str">
        <f>VLOOKUP(C305,STYLES!$1:$1048576,6,FALSE)</f>
        <v>Devon &amp; Jones</v>
      </c>
      <c r="C305" s="97" t="s">
        <v>608</v>
      </c>
      <c r="D305" s="13"/>
      <c r="E305" t="str">
        <f>VLOOKUP(C305,STYLES!$1:$1048576,12,FALSE)</f>
        <v>Pima-Tech™ Jet Piqué Polo</v>
      </c>
      <c r="F305" s="111" t="s">
        <v>2816</v>
      </c>
      <c r="G305" s="111" t="s">
        <v>2809</v>
      </c>
      <c r="H305" s="113" t="str">
        <f>VLOOKUP(C305,STYLES!$1:$1048576,9,FALSE)</f>
        <v>Active</v>
      </c>
      <c r="I305" s="113" t="str">
        <f>VLOOKUP(C305,STYLES!$1:$1048576,10,FALSE)</f>
        <v>Active</v>
      </c>
      <c r="J305" s="112" t="s">
        <v>2764</v>
      </c>
      <c r="K305" s="139">
        <f>IFERROR(VLOOKUP(J305,LISTS!G:H,2,FALSE),"0")</f>
        <v>7</v>
      </c>
      <c r="L305">
        <f t="shared" si="7"/>
        <v>7</v>
      </c>
      <c r="M305" s="112" t="s">
        <v>2764</v>
      </c>
      <c r="N305" s="140">
        <f>IFERROR(VLOOKUP(M305,LISTS!G:H,2,FALSE),"0")</f>
        <v>7</v>
      </c>
      <c r="O305">
        <f t="shared" si="8"/>
        <v>7</v>
      </c>
      <c r="P305" s="112" t="s">
        <v>2720</v>
      </c>
      <c r="Q305" s="118" t="s">
        <v>2817</v>
      </c>
      <c r="R305" s="118" t="s">
        <v>775</v>
      </c>
      <c r="S305" s="118" t="s">
        <v>2818</v>
      </c>
      <c r="T305" s="118" t="s">
        <v>775</v>
      </c>
      <c r="U305" s="112"/>
    </row>
    <row r="306" spans="1:21">
      <c r="A306" s="4" t="str">
        <f>VLOOKUP(C306,STYLES!$A$1:$R$2088,7,FALSE)</f>
        <v>Polos</v>
      </c>
      <c r="B306" t="str">
        <f>VLOOKUP(C306,STYLES!$1:$1048576,6,FALSE)</f>
        <v>Devon &amp; Jones</v>
      </c>
      <c r="C306" s="98" t="s">
        <v>608</v>
      </c>
      <c r="D306" s="14"/>
      <c r="E306" t="str">
        <f>VLOOKUP(C306,STYLES!$1:$1048576,12,FALSE)</f>
        <v>Pima-Tech™ Jet Piqué Polo</v>
      </c>
      <c r="F306" s="112" t="s">
        <v>2743</v>
      </c>
      <c r="G306" s="111" t="s">
        <v>2743</v>
      </c>
      <c r="H306" s="113" t="str">
        <f>VLOOKUP(C306,STYLES!$1:$1048576,9,FALSE)</f>
        <v>Active</v>
      </c>
      <c r="I306" s="113" t="str">
        <f>VLOOKUP(C306,STYLES!$1:$1048576,10,FALSE)</f>
        <v>Active</v>
      </c>
      <c r="J306" s="112" t="s">
        <v>2764</v>
      </c>
      <c r="K306" s="139">
        <f>IFERROR(VLOOKUP(J306,LISTS!G:H,2,FALSE),"0")</f>
        <v>7</v>
      </c>
      <c r="L306">
        <f t="shared" si="7"/>
        <v>7</v>
      </c>
      <c r="M306" s="112" t="s">
        <v>2764</v>
      </c>
      <c r="N306" s="140">
        <f>IFERROR(VLOOKUP(M306,LISTS!G:H,2,FALSE),"0")</f>
        <v>7</v>
      </c>
      <c r="O306">
        <f t="shared" si="8"/>
        <v>7</v>
      </c>
      <c r="P306" s="112" t="s">
        <v>2720</v>
      </c>
      <c r="Q306" s="118" t="s">
        <v>2744</v>
      </c>
      <c r="R306" s="112" t="s">
        <v>775</v>
      </c>
      <c r="S306" s="112" t="s">
        <v>775</v>
      </c>
      <c r="T306" s="112" t="s">
        <v>775</v>
      </c>
      <c r="U306" s="112"/>
    </row>
    <row r="307" spans="1:21">
      <c r="A307" s="1"/>
      <c r="B307" s="2"/>
      <c r="C307" s="98"/>
      <c r="D307" s="14"/>
      <c r="F307" s="112"/>
      <c r="G307" s="111"/>
      <c r="H307" s="112"/>
      <c r="I307" s="112"/>
      <c r="J307" s="112"/>
      <c r="K307" s="139"/>
      <c r="L307" s="60">
        <f>SUM(L297:L306)</f>
        <v>70</v>
      </c>
      <c r="M307" s="112"/>
      <c r="N307" s="140"/>
      <c r="O307" s="60">
        <f>SUM(O297:O306)</f>
        <v>70</v>
      </c>
      <c r="P307" s="112"/>
      <c r="Q307" s="112"/>
      <c r="R307" s="112"/>
      <c r="S307" s="118"/>
      <c r="T307" s="118"/>
      <c r="U307" s="112"/>
    </row>
    <row r="308" spans="1:21">
      <c r="A308" s="4" t="str">
        <f>VLOOKUP(C308,STYLES!$A$1:$R$2088,7,FALSE)</f>
        <v>Polos</v>
      </c>
      <c r="B308" t="str">
        <f>VLOOKUP(C308,STYLES!$1:$1048576,6,FALSE)</f>
        <v>Devon &amp; Jones</v>
      </c>
      <c r="C308" s="97" t="s">
        <v>614</v>
      </c>
      <c r="D308" s="13"/>
      <c r="E308" t="str">
        <f>VLOOKUP(C308,STYLES!$1:$1048576,12,FALSE)</f>
        <v>Pima-Tech™ Jet Piqué Polo</v>
      </c>
      <c r="F308" s="111" t="s">
        <v>2718</v>
      </c>
      <c r="G308" s="111" t="s">
        <v>2718</v>
      </c>
      <c r="H308" s="113" t="str">
        <f>VLOOKUP(C308,STYLES!$1:$1048576,9,FALSE)</f>
        <v>Active</v>
      </c>
      <c r="I308" s="113" t="str">
        <f>VLOOKUP(C308,STYLES!$1:$1048576,10,FALSE)</f>
        <v>Active</v>
      </c>
      <c r="J308" s="112" t="s">
        <v>2768</v>
      </c>
      <c r="K308" s="139">
        <f>IFERROR(VLOOKUP(J308,LISTS!G:H,2,FALSE),"0")</f>
        <v>6</v>
      </c>
      <c r="L308">
        <f t="shared" si="7"/>
        <v>6</v>
      </c>
      <c r="M308" s="112" t="s">
        <v>2768</v>
      </c>
      <c r="N308" s="140">
        <f>IFERROR(VLOOKUP(M308,LISTS!G:H,2,FALSE),"0")</f>
        <v>6</v>
      </c>
      <c r="O308">
        <f t="shared" si="8"/>
        <v>6</v>
      </c>
      <c r="P308" s="112" t="s">
        <v>2720</v>
      </c>
      <c r="Q308" s="101" t="s">
        <v>2721</v>
      </c>
      <c r="R308" s="112" t="s">
        <v>775</v>
      </c>
      <c r="S308" s="112" t="s">
        <v>2722</v>
      </c>
      <c r="T308" s="112" t="s">
        <v>775</v>
      </c>
      <c r="U308" s="112"/>
    </row>
    <row r="309" spans="1:21">
      <c r="A309" s="4" t="str">
        <f>VLOOKUP(C309,STYLES!$A$1:$R$2088,7,FALSE)</f>
        <v>Polos</v>
      </c>
      <c r="B309" t="str">
        <f>VLOOKUP(C309,STYLES!$1:$1048576,6,FALSE)</f>
        <v>Devon &amp; Jones</v>
      </c>
      <c r="C309" s="97" t="s">
        <v>614</v>
      </c>
      <c r="D309" s="13"/>
      <c r="E309" t="str">
        <f>VLOOKUP(C309,STYLES!$1:$1048576,12,FALSE)</f>
        <v>Pima-Tech™ Jet Piqué Polo</v>
      </c>
      <c r="F309" s="111" t="s">
        <v>2793</v>
      </c>
      <c r="G309" s="111" t="s">
        <v>2724</v>
      </c>
      <c r="H309" s="113" t="str">
        <f>VLOOKUP(C309,STYLES!$1:$1048576,9,FALSE)</f>
        <v>Active</v>
      </c>
      <c r="I309" s="113" t="str">
        <f>VLOOKUP(C309,STYLES!$1:$1048576,10,FALSE)</f>
        <v>Active</v>
      </c>
      <c r="J309" s="112" t="s">
        <v>2768</v>
      </c>
      <c r="K309" s="139">
        <f>IFERROR(VLOOKUP(J309,LISTS!G:H,2,FALSE),"0")</f>
        <v>6</v>
      </c>
      <c r="L309">
        <f t="shared" si="7"/>
        <v>6</v>
      </c>
      <c r="M309" s="112" t="s">
        <v>2768</v>
      </c>
      <c r="N309" s="140">
        <f>IFERROR(VLOOKUP(M309,LISTS!G:H,2,FALSE),"0")</f>
        <v>6</v>
      </c>
      <c r="O309">
        <f t="shared" si="8"/>
        <v>6</v>
      </c>
      <c r="P309" s="112" t="s">
        <v>2720</v>
      </c>
      <c r="Q309" s="118" t="s">
        <v>2794</v>
      </c>
      <c r="R309" s="118" t="s">
        <v>775</v>
      </c>
      <c r="S309" s="118" t="s">
        <v>2795</v>
      </c>
      <c r="T309" s="118" t="s">
        <v>775</v>
      </c>
      <c r="U309" s="112"/>
    </row>
    <row r="310" spans="1:21">
      <c r="A310" s="4" t="str">
        <f>VLOOKUP(C310,STYLES!$A$1:$R$2088,7,FALSE)</f>
        <v>Polos</v>
      </c>
      <c r="B310" t="str">
        <f>VLOOKUP(C310,STYLES!$1:$1048576,6,FALSE)</f>
        <v>Devon &amp; Jones</v>
      </c>
      <c r="C310" s="97" t="s">
        <v>614</v>
      </c>
      <c r="D310" s="13"/>
      <c r="E310" t="str">
        <f>VLOOKUP(C310,STYLES!$1:$1048576,12,FALSE)</f>
        <v>Pima-Tech™ Jet Piqué Polo</v>
      </c>
      <c r="F310" s="111" t="s">
        <v>2731</v>
      </c>
      <c r="G310" s="111" t="s">
        <v>2732</v>
      </c>
      <c r="H310" s="113" t="str">
        <f>VLOOKUP(C310,STYLES!$1:$1048576,9,FALSE)</f>
        <v>Active</v>
      </c>
      <c r="I310" s="113" t="str">
        <f>VLOOKUP(C310,STYLES!$1:$1048576,10,FALSE)</f>
        <v>Active</v>
      </c>
      <c r="J310" s="112" t="s">
        <v>2768</v>
      </c>
      <c r="K310" s="139">
        <f>IFERROR(VLOOKUP(J310,LISTS!G:H,2,FALSE),"0")</f>
        <v>6</v>
      </c>
      <c r="L310">
        <f t="shared" si="7"/>
        <v>6</v>
      </c>
      <c r="M310" s="112" t="s">
        <v>2768</v>
      </c>
      <c r="N310" s="140">
        <f>IFERROR(VLOOKUP(M310,LISTS!G:H,2,FALSE),"0")</f>
        <v>6</v>
      </c>
      <c r="O310">
        <f t="shared" si="8"/>
        <v>6</v>
      </c>
      <c r="P310" s="112" t="s">
        <v>2720</v>
      </c>
      <c r="Q310" s="126" t="s">
        <v>2733</v>
      </c>
      <c r="R310" s="112" t="s">
        <v>775</v>
      </c>
      <c r="S310" s="112" t="s">
        <v>2734</v>
      </c>
      <c r="T310" s="112" t="s">
        <v>775</v>
      </c>
      <c r="U310" s="112"/>
    </row>
    <row r="311" spans="1:21">
      <c r="A311" s="4" t="str">
        <f>VLOOKUP(C311,STYLES!$A$1:$R$2088,7,FALSE)</f>
        <v>Polos</v>
      </c>
      <c r="B311" t="str">
        <f>VLOOKUP(C311,STYLES!$1:$1048576,6,FALSE)</f>
        <v>Devon &amp; Jones</v>
      </c>
      <c r="C311" s="97" t="s">
        <v>614</v>
      </c>
      <c r="D311" s="13"/>
      <c r="E311" t="str">
        <f>VLOOKUP(C311,STYLES!$1:$1048576,12,FALSE)</f>
        <v>Pima-Tech™ Jet Piqué Polo</v>
      </c>
      <c r="F311" s="111" t="s">
        <v>2750</v>
      </c>
      <c r="G311" s="111" t="s">
        <v>2751</v>
      </c>
      <c r="H311" s="113" t="str">
        <f>VLOOKUP(C311,STYLES!$1:$1048576,9,FALSE)</f>
        <v>Active</v>
      </c>
      <c r="I311" s="113" t="str">
        <f>VLOOKUP(C311,STYLES!$1:$1048576,10,FALSE)</f>
        <v>Active</v>
      </c>
      <c r="J311" s="112" t="s">
        <v>2768</v>
      </c>
      <c r="K311" s="139">
        <f>IFERROR(VLOOKUP(J311,LISTS!G:H,2,FALSE),"0")</f>
        <v>6</v>
      </c>
      <c r="L311">
        <f t="shared" si="7"/>
        <v>6</v>
      </c>
      <c r="M311" s="112" t="s">
        <v>2768</v>
      </c>
      <c r="N311" s="140">
        <f>IFERROR(VLOOKUP(M311,LISTS!G:H,2,FALSE),"0")</f>
        <v>6</v>
      </c>
      <c r="O311">
        <f t="shared" si="8"/>
        <v>6</v>
      </c>
      <c r="P311" s="112" t="s">
        <v>2720</v>
      </c>
      <c r="Q311" s="118" t="s">
        <v>2752</v>
      </c>
      <c r="R311" s="118" t="s">
        <v>775</v>
      </c>
      <c r="S311" s="112" t="s">
        <v>2753</v>
      </c>
      <c r="T311" s="118" t="s">
        <v>775</v>
      </c>
      <c r="U311" s="112"/>
    </row>
    <row r="312" spans="1:21">
      <c r="A312" s="4" t="str">
        <f>VLOOKUP(C312,STYLES!$A$1:$R$2088,7,FALSE)</f>
        <v>Polos</v>
      </c>
      <c r="B312" t="str">
        <f>VLOOKUP(C312,STYLES!$1:$1048576,6,FALSE)</f>
        <v>Devon &amp; Jones</v>
      </c>
      <c r="C312" s="97" t="s">
        <v>614</v>
      </c>
      <c r="D312" s="13"/>
      <c r="E312" t="str">
        <f>VLOOKUP(C312,STYLES!$1:$1048576,12,FALSE)</f>
        <v>Pima-Tech™ Jet Piqué Polo</v>
      </c>
      <c r="F312" s="111" t="s">
        <v>2739</v>
      </c>
      <c r="G312" s="111" t="s">
        <v>2740</v>
      </c>
      <c r="H312" s="113" t="str">
        <f>VLOOKUP(C312,STYLES!$1:$1048576,9,FALSE)</f>
        <v>Active</v>
      </c>
      <c r="I312" s="113" t="str">
        <f>VLOOKUP(C312,STYLES!$1:$1048576,10,FALSE)</f>
        <v>Active</v>
      </c>
      <c r="J312" s="112" t="s">
        <v>2768</v>
      </c>
      <c r="K312" s="139">
        <f>IFERROR(VLOOKUP(J312,LISTS!G:H,2,FALSE),"0")</f>
        <v>6</v>
      </c>
      <c r="L312">
        <f t="shared" si="7"/>
        <v>6</v>
      </c>
      <c r="M312" s="112" t="s">
        <v>2768</v>
      </c>
      <c r="N312" s="140">
        <f>IFERROR(VLOOKUP(M312,LISTS!G:H,2,FALSE),"0")</f>
        <v>6</v>
      </c>
      <c r="O312">
        <f t="shared" si="8"/>
        <v>6</v>
      </c>
      <c r="P312" s="112" t="s">
        <v>2720</v>
      </c>
      <c r="Q312" s="118" t="s">
        <v>2741</v>
      </c>
      <c r="R312" s="112" t="s">
        <v>775</v>
      </c>
      <c r="S312" s="112" t="s">
        <v>2742</v>
      </c>
      <c r="T312" s="118" t="s">
        <v>775</v>
      </c>
      <c r="U312" s="112"/>
    </row>
    <row r="313" spans="1:21">
      <c r="A313" s="4" t="str">
        <f>VLOOKUP(C313,STYLES!$A$1:$R$2088,7,FALSE)</f>
        <v>Polos</v>
      </c>
      <c r="B313" t="str">
        <f>VLOOKUP(C313,STYLES!$1:$1048576,6,FALSE)</f>
        <v>Devon &amp; Jones</v>
      </c>
      <c r="C313" s="97" t="s">
        <v>614</v>
      </c>
      <c r="D313" s="13"/>
      <c r="E313" t="str">
        <f>VLOOKUP(C313,STYLES!$1:$1048576,12,FALSE)</f>
        <v>Pima-Tech™ Jet Piqué Polo</v>
      </c>
      <c r="F313" s="111" t="s">
        <v>2754</v>
      </c>
      <c r="G313" s="111" t="s">
        <v>2755</v>
      </c>
      <c r="H313" s="113" t="str">
        <f>VLOOKUP(C313,STYLES!$1:$1048576,9,FALSE)</f>
        <v>Active</v>
      </c>
      <c r="I313" s="113" t="str">
        <f>VLOOKUP(C313,STYLES!$1:$1048576,10,FALSE)</f>
        <v>Active</v>
      </c>
      <c r="J313" s="112" t="s">
        <v>2768</v>
      </c>
      <c r="K313" s="139">
        <f>IFERROR(VLOOKUP(J313,LISTS!G:H,2,FALSE),"0")</f>
        <v>6</v>
      </c>
      <c r="L313">
        <f t="shared" si="7"/>
        <v>6</v>
      </c>
      <c r="M313" s="112" t="s">
        <v>2768</v>
      </c>
      <c r="N313" s="140">
        <f>IFERROR(VLOOKUP(M313,LISTS!G:H,2,FALSE),"0")</f>
        <v>6</v>
      </c>
      <c r="O313">
        <f t="shared" si="8"/>
        <v>6</v>
      </c>
      <c r="P313" s="112" t="s">
        <v>2720</v>
      </c>
      <c r="Q313" s="118" t="s">
        <v>2756</v>
      </c>
      <c r="R313" s="118" t="s">
        <v>775</v>
      </c>
      <c r="S313" s="112" t="s">
        <v>2757</v>
      </c>
      <c r="T313" s="118" t="s">
        <v>775</v>
      </c>
      <c r="U313" s="112"/>
    </row>
    <row r="314" spans="1:21">
      <c r="A314" s="4" t="str">
        <f>VLOOKUP(C314,STYLES!$A$1:$R$2088,7,FALSE)</f>
        <v>Polos</v>
      </c>
      <c r="B314" t="str">
        <f>VLOOKUP(C314,STYLES!$1:$1048576,6,FALSE)</f>
        <v>Devon &amp; Jones</v>
      </c>
      <c r="C314" s="97" t="s">
        <v>614</v>
      </c>
      <c r="D314" s="13"/>
      <c r="E314" t="str">
        <f>VLOOKUP(C314,STYLES!$1:$1048576,12,FALSE)</f>
        <v>Pima-Tech™ Jet Piqué Polo</v>
      </c>
      <c r="F314" s="111" t="s">
        <v>2808</v>
      </c>
      <c r="G314" s="111" t="s">
        <v>2809</v>
      </c>
      <c r="H314" s="113" t="str">
        <f>VLOOKUP(C314,STYLES!$1:$1048576,9,FALSE)</f>
        <v>Active</v>
      </c>
      <c r="I314" s="113" t="str">
        <f>VLOOKUP(C314,STYLES!$1:$1048576,10,FALSE)</f>
        <v>Active</v>
      </c>
      <c r="J314" s="112" t="s">
        <v>2768</v>
      </c>
      <c r="K314" s="139">
        <f>IFERROR(VLOOKUP(J314,LISTS!G:H,2,FALSE),"0")</f>
        <v>6</v>
      </c>
      <c r="L314">
        <f t="shared" si="7"/>
        <v>6</v>
      </c>
      <c r="M314" s="112" t="s">
        <v>2768</v>
      </c>
      <c r="N314" s="140">
        <f>IFERROR(VLOOKUP(M314,LISTS!G:H,2,FALSE),"0")</f>
        <v>6</v>
      </c>
      <c r="O314">
        <f t="shared" si="8"/>
        <v>6</v>
      </c>
      <c r="P314" s="112" t="s">
        <v>2720</v>
      </c>
      <c r="Q314" s="118" t="s">
        <v>2810</v>
      </c>
      <c r="R314" s="112" t="s">
        <v>775</v>
      </c>
      <c r="S314" s="118" t="s">
        <v>2811</v>
      </c>
      <c r="T314" s="118" t="s">
        <v>775</v>
      </c>
      <c r="U314" s="112"/>
    </row>
    <row r="315" spans="1:21">
      <c r="A315" s="4" t="str">
        <f>VLOOKUP(C315,STYLES!$A$1:$R$2088,7,FALSE)</f>
        <v>Polos</v>
      </c>
      <c r="B315" t="str">
        <f>VLOOKUP(C315,STYLES!$1:$1048576,6,FALSE)</f>
        <v>Devon &amp; Jones</v>
      </c>
      <c r="C315" s="97" t="s">
        <v>614</v>
      </c>
      <c r="D315" s="13"/>
      <c r="E315" t="str">
        <f>VLOOKUP(C315,STYLES!$1:$1048576,12,FALSE)</f>
        <v>Pima-Tech™ Jet Piqué Polo</v>
      </c>
      <c r="F315" s="111" t="s">
        <v>2812</v>
      </c>
      <c r="G315" s="111" t="s">
        <v>2813</v>
      </c>
      <c r="H315" s="113" t="str">
        <f>VLOOKUP(C315,STYLES!$1:$1048576,9,FALSE)</f>
        <v>Active</v>
      </c>
      <c r="I315" s="113" t="str">
        <f>VLOOKUP(C315,STYLES!$1:$1048576,10,FALSE)</f>
        <v>Active</v>
      </c>
      <c r="J315" s="112" t="s">
        <v>2768</v>
      </c>
      <c r="K315" s="139">
        <f>IFERROR(VLOOKUP(J315,LISTS!G:H,2,FALSE),"0")</f>
        <v>6</v>
      </c>
      <c r="L315">
        <f t="shared" si="7"/>
        <v>6</v>
      </c>
      <c r="M315" s="112" t="s">
        <v>2768</v>
      </c>
      <c r="N315" s="140">
        <f>IFERROR(VLOOKUP(M315,LISTS!G:H,2,FALSE),"0")</f>
        <v>6</v>
      </c>
      <c r="O315">
        <f t="shared" si="8"/>
        <v>6</v>
      </c>
      <c r="P315" s="112" t="s">
        <v>2720</v>
      </c>
      <c r="Q315" s="118" t="s">
        <v>2814</v>
      </c>
      <c r="R315" s="118" t="s">
        <v>775</v>
      </c>
      <c r="S315" s="118" t="s">
        <v>2815</v>
      </c>
      <c r="T315" s="118" t="s">
        <v>775</v>
      </c>
      <c r="U315" s="112"/>
    </row>
    <row r="316" spans="1:21">
      <c r="A316" s="4" t="str">
        <f>VLOOKUP(C316,STYLES!$A$1:$R$2088,7,FALSE)</f>
        <v>Polos</v>
      </c>
      <c r="B316" t="str">
        <f>VLOOKUP(C316,STYLES!$1:$1048576,6,FALSE)</f>
        <v>Devon &amp; Jones</v>
      </c>
      <c r="C316" s="97" t="s">
        <v>614</v>
      </c>
      <c r="D316" s="13"/>
      <c r="E316" t="str">
        <f>VLOOKUP(C316,STYLES!$1:$1048576,12,FALSE)</f>
        <v>Pima-Tech™ Jet Piqué Polo</v>
      </c>
      <c r="F316" s="111" t="s">
        <v>2816</v>
      </c>
      <c r="G316" s="111" t="s">
        <v>2809</v>
      </c>
      <c r="H316" s="113" t="str">
        <f>VLOOKUP(C316,STYLES!$1:$1048576,9,FALSE)</f>
        <v>Active</v>
      </c>
      <c r="I316" s="113" t="str">
        <f>VLOOKUP(C316,STYLES!$1:$1048576,10,FALSE)</f>
        <v>Active</v>
      </c>
      <c r="J316" s="112" t="s">
        <v>2768</v>
      </c>
      <c r="K316" s="139">
        <f>IFERROR(VLOOKUP(J316,LISTS!G:H,2,FALSE),"0")</f>
        <v>6</v>
      </c>
      <c r="L316">
        <f t="shared" si="7"/>
        <v>6</v>
      </c>
      <c r="M316" s="112" t="s">
        <v>2768</v>
      </c>
      <c r="N316" s="140">
        <f>IFERROR(VLOOKUP(M316,LISTS!G:H,2,FALSE),"0")</f>
        <v>6</v>
      </c>
      <c r="O316">
        <f t="shared" si="8"/>
        <v>6</v>
      </c>
      <c r="P316" s="112" t="s">
        <v>2720</v>
      </c>
      <c r="Q316" s="118" t="s">
        <v>2817</v>
      </c>
      <c r="R316" s="118" t="s">
        <v>775</v>
      </c>
      <c r="S316" s="118" t="s">
        <v>2818</v>
      </c>
      <c r="T316" s="118" t="s">
        <v>775</v>
      </c>
      <c r="U316" s="112"/>
    </row>
    <row r="317" spans="1:21">
      <c r="A317" s="4" t="str">
        <f>VLOOKUP(C317,STYLES!$A$1:$R$2088,7,FALSE)</f>
        <v>Polos</v>
      </c>
      <c r="B317" t="str">
        <f>VLOOKUP(C317,STYLES!$1:$1048576,6,FALSE)</f>
        <v>Devon &amp; Jones</v>
      </c>
      <c r="C317" s="98" t="s">
        <v>614</v>
      </c>
      <c r="D317" s="14"/>
      <c r="E317" t="str">
        <f>VLOOKUP(C317,STYLES!$1:$1048576,12,FALSE)</f>
        <v>Pima-Tech™ Jet Piqué Polo</v>
      </c>
      <c r="F317" s="112" t="s">
        <v>2743</v>
      </c>
      <c r="G317" s="111" t="s">
        <v>2743</v>
      </c>
      <c r="H317" s="113" t="str">
        <f>VLOOKUP(C317,STYLES!$1:$1048576,9,FALSE)</f>
        <v>Active</v>
      </c>
      <c r="I317" s="113" t="str">
        <f>VLOOKUP(C317,STYLES!$1:$1048576,10,FALSE)</f>
        <v>Active</v>
      </c>
      <c r="J317" s="112" t="s">
        <v>2768</v>
      </c>
      <c r="K317" s="139">
        <f>IFERROR(VLOOKUP(J317,LISTS!G:H,2,FALSE),"0")</f>
        <v>6</v>
      </c>
      <c r="L317">
        <f t="shared" si="7"/>
        <v>6</v>
      </c>
      <c r="M317" s="112" t="s">
        <v>2768</v>
      </c>
      <c r="N317" s="140">
        <f>IFERROR(VLOOKUP(M317,LISTS!G:H,2,FALSE),"0")</f>
        <v>6</v>
      </c>
      <c r="O317">
        <f t="shared" si="8"/>
        <v>6</v>
      </c>
      <c r="P317" s="112" t="s">
        <v>2720</v>
      </c>
      <c r="Q317" s="118" t="s">
        <v>2744</v>
      </c>
      <c r="R317" s="112" t="s">
        <v>775</v>
      </c>
      <c r="S317" s="112" t="s">
        <v>775</v>
      </c>
      <c r="T317" s="112" t="s">
        <v>775</v>
      </c>
      <c r="U317" s="112"/>
    </row>
    <row r="318" spans="1:21">
      <c r="A318" s="1"/>
      <c r="B318" s="2"/>
      <c r="C318" s="98"/>
      <c r="D318" s="14"/>
      <c r="F318" s="112"/>
      <c r="G318" s="111"/>
      <c r="H318" s="112"/>
      <c r="I318" s="112"/>
      <c r="J318" s="112"/>
      <c r="K318" s="139"/>
      <c r="L318" s="60">
        <f>SUM(L308:L317)</f>
        <v>60</v>
      </c>
      <c r="M318" s="112"/>
      <c r="N318" s="140"/>
      <c r="O318" s="60">
        <f>SUM(O308:O317)</f>
        <v>60</v>
      </c>
      <c r="P318" s="112"/>
      <c r="Q318" s="112"/>
      <c r="R318" s="112"/>
      <c r="S318" s="118"/>
      <c r="T318" s="118"/>
      <c r="U318" s="112"/>
    </row>
    <row r="319" spans="1:21" s="12" customFormat="1">
      <c r="A319" s="59" t="str">
        <f>VLOOKUP(C319,STYLES!$A$1:$R$2088,7,FALSE)</f>
        <v>Polos</v>
      </c>
      <c r="B319" s="12" t="str">
        <f>VLOOKUP(C319,STYLES!$1:$1048576,6,FALSE)</f>
        <v>Devon &amp; Jones</v>
      </c>
      <c r="C319" s="99" t="s">
        <v>616</v>
      </c>
      <c r="D319" s="15"/>
      <c r="E319" s="12" t="str">
        <f>VLOOKUP(C319,STYLES!$1:$1048576,12,FALSE)</f>
        <v>Pima-Tech™ Jet Piqué Heather Polo</v>
      </c>
      <c r="F319" s="114" t="s">
        <v>2871</v>
      </c>
      <c r="G319" s="114" t="s">
        <v>2724</v>
      </c>
      <c r="H319" s="116" t="s">
        <v>437</v>
      </c>
      <c r="I319" s="116" t="s">
        <v>437</v>
      </c>
      <c r="J319" s="115" t="s">
        <v>2764</v>
      </c>
      <c r="K319" s="194">
        <f>IFERROR(VLOOKUP(J319,LISTS!G:H,2,FALSE),"0")</f>
        <v>7</v>
      </c>
      <c r="L319" s="12" t="str">
        <f t="shared" si="7"/>
        <v/>
      </c>
      <c r="M319" s="115" t="s">
        <v>2764</v>
      </c>
      <c r="N319" s="195">
        <f>IFERROR(VLOOKUP(M319,LISTS!G:H,2,FALSE),"0")</f>
        <v>7</v>
      </c>
      <c r="O319" s="12" t="str">
        <f t="shared" si="8"/>
        <v/>
      </c>
      <c r="P319" s="115"/>
      <c r="Q319" s="137" t="s">
        <v>2794</v>
      </c>
      <c r="R319" s="137" t="s">
        <v>775</v>
      </c>
      <c r="S319" s="137" t="s">
        <v>2795</v>
      </c>
      <c r="T319" s="137" t="s">
        <v>775</v>
      </c>
      <c r="U319" s="115" t="s">
        <v>2872</v>
      </c>
    </row>
    <row r="320" spans="1:21">
      <c r="A320" s="4" t="str">
        <f>VLOOKUP(C320,STYLES!$A$1:$R$2088,7,FALSE)</f>
        <v>Polos</v>
      </c>
      <c r="B320" t="str">
        <f>VLOOKUP(C320,STYLES!$1:$1048576,6,FALSE)</f>
        <v>Devon &amp; Jones</v>
      </c>
      <c r="C320" s="97" t="s">
        <v>616</v>
      </c>
      <c r="D320" s="13"/>
      <c r="E320" t="str">
        <f>VLOOKUP(C320,STYLES!$1:$1048576,12,FALSE)</f>
        <v>Pima-Tech™ Jet Piqué Heather Polo</v>
      </c>
      <c r="F320" s="111" t="s">
        <v>2762</v>
      </c>
      <c r="G320" s="111" t="s">
        <v>2763</v>
      </c>
      <c r="H320" s="113" t="str">
        <f>VLOOKUP(C320,STYLES!$1:$1048576,9,FALSE)</f>
        <v>Active</v>
      </c>
      <c r="I320" s="113" t="str">
        <f>VLOOKUP(C320,STYLES!$1:$1048576,10,FALSE)</f>
        <v>Active</v>
      </c>
      <c r="J320" s="112" t="s">
        <v>2764</v>
      </c>
      <c r="K320" s="139">
        <f>IFERROR(VLOOKUP(J320,LISTS!G:H,2,FALSE),"0")</f>
        <v>7</v>
      </c>
      <c r="L320">
        <f t="shared" si="7"/>
        <v>7</v>
      </c>
      <c r="M320" s="112" t="s">
        <v>2764</v>
      </c>
      <c r="N320" s="140">
        <f>IFERROR(VLOOKUP(M320,LISTS!G:H,2,FALSE),"0")</f>
        <v>7</v>
      </c>
      <c r="O320">
        <f t="shared" si="8"/>
        <v>7</v>
      </c>
      <c r="P320" s="112"/>
      <c r="Q320" s="118" t="s">
        <v>2765</v>
      </c>
      <c r="R320" s="118" t="s">
        <v>775</v>
      </c>
      <c r="S320" s="112" t="s">
        <v>2766</v>
      </c>
      <c r="T320" s="118" t="s">
        <v>775</v>
      </c>
      <c r="U320" s="112"/>
    </row>
    <row r="321" spans="1:21" s="12" customFormat="1">
      <c r="A321" s="59" t="str">
        <f>VLOOKUP(C321,STYLES!$A$1:$R$2088,7,FALSE)</f>
        <v>Polos</v>
      </c>
      <c r="B321" s="12" t="str">
        <f>VLOOKUP(C321,STYLES!$1:$1048576,6,FALSE)</f>
        <v>Devon &amp; Jones</v>
      </c>
      <c r="C321" s="99" t="s">
        <v>616</v>
      </c>
      <c r="D321" s="15"/>
      <c r="E321" s="12" t="str">
        <f>VLOOKUP(C321,STYLES!$1:$1048576,12,FALSE)</f>
        <v>Pima-Tech™ Jet Piqué Heather Polo</v>
      </c>
      <c r="F321" s="114" t="s">
        <v>2873</v>
      </c>
      <c r="G321" s="114" t="s">
        <v>2732</v>
      </c>
      <c r="H321" s="116" t="s">
        <v>437</v>
      </c>
      <c r="I321" s="116" t="s">
        <v>437</v>
      </c>
      <c r="J321" s="115" t="s">
        <v>2764</v>
      </c>
      <c r="K321" s="194">
        <f>IFERROR(VLOOKUP(J321,LISTS!G:H,2,FALSE),"0")</f>
        <v>7</v>
      </c>
      <c r="L321" s="12" t="str">
        <f t="shared" si="7"/>
        <v/>
      </c>
      <c r="M321" s="115" t="s">
        <v>2764</v>
      </c>
      <c r="N321" s="195">
        <f>IFERROR(VLOOKUP(M321,LISTS!G:H,2,FALSE),"0")</f>
        <v>7</v>
      </c>
      <c r="O321" s="12" t="str">
        <f t="shared" si="8"/>
        <v/>
      </c>
      <c r="P321" s="115" t="s">
        <v>2720</v>
      </c>
      <c r="Q321" s="128" t="s">
        <v>2733</v>
      </c>
      <c r="R321" s="115" t="s">
        <v>775</v>
      </c>
      <c r="S321" s="115" t="s">
        <v>2734</v>
      </c>
      <c r="T321" s="115" t="s">
        <v>775</v>
      </c>
      <c r="U321" s="115" t="s">
        <v>2872</v>
      </c>
    </row>
    <row r="322" spans="1:21">
      <c r="A322" s="4" t="str">
        <f>VLOOKUP(C322,STYLES!$A$1:$R$2088,7,FALSE)</f>
        <v>Polos</v>
      </c>
      <c r="B322" t="str">
        <f>VLOOKUP(C322,STYLES!$1:$1048576,6,FALSE)</f>
        <v>Devon &amp; Jones</v>
      </c>
      <c r="C322" s="97" t="s">
        <v>616</v>
      </c>
      <c r="D322" s="13"/>
      <c r="E322" t="str">
        <f>VLOOKUP(C322,STYLES!$1:$1048576,12,FALSE)</f>
        <v>Pima-Tech™ Jet Piqué Heather Polo</v>
      </c>
      <c r="F322" s="111" t="s">
        <v>2874</v>
      </c>
      <c r="G322" s="111" t="s">
        <v>2751</v>
      </c>
      <c r="H322" s="113" t="str">
        <f>VLOOKUP(C322,STYLES!$1:$1048576,9,FALSE)</f>
        <v>Active</v>
      </c>
      <c r="I322" s="113" t="str">
        <f>VLOOKUP(C322,STYLES!$1:$1048576,10,FALSE)</f>
        <v>Active</v>
      </c>
      <c r="J322" s="112" t="s">
        <v>2764</v>
      </c>
      <c r="K322" s="139">
        <f>IFERROR(VLOOKUP(J322,LISTS!G:H,2,FALSE),"0")</f>
        <v>7</v>
      </c>
      <c r="L322">
        <f t="shared" si="7"/>
        <v>7</v>
      </c>
      <c r="M322" s="112" t="s">
        <v>2764</v>
      </c>
      <c r="N322" s="140">
        <f>IFERROR(VLOOKUP(M322,LISTS!G:H,2,FALSE),"0")</f>
        <v>7</v>
      </c>
      <c r="O322">
        <f t="shared" si="8"/>
        <v>7</v>
      </c>
      <c r="P322" s="112" t="s">
        <v>2720</v>
      </c>
      <c r="Q322" s="118" t="s">
        <v>2752</v>
      </c>
      <c r="R322" s="118" t="s">
        <v>775</v>
      </c>
      <c r="S322" s="112" t="s">
        <v>2753</v>
      </c>
      <c r="T322" s="118" t="s">
        <v>775</v>
      </c>
      <c r="U322" s="112"/>
    </row>
    <row r="323" spans="1:21">
      <c r="A323" s="4" t="str">
        <f>VLOOKUP(C323,STYLES!$A$1:$R$2088,7,FALSE)</f>
        <v>Polos</v>
      </c>
      <c r="B323" t="str">
        <f>VLOOKUP(C323,STYLES!$1:$1048576,6,FALSE)</f>
        <v>Devon &amp; Jones</v>
      </c>
      <c r="C323" s="98" t="s">
        <v>616</v>
      </c>
      <c r="D323" s="14"/>
      <c r="E323" t="str">
        <f>VLOOKUP(C323,STYLES!$1:$1048576,12,FALSE)</f>
        <v>Pima-Tech™ Jet Piqué Heather Polo</v>
      </c>
      <c r="F323" s="112" t="s">
        <v>2767</v>
      </c>
      <c r="G323" s="111" t="s">
        <v>2740</v>
      </c>
      <c r="H323" s="113" t="str">
        <f>VLOOKUP(C323,STYLES!$1:$1048576,9,FALSE)</f>
        <v>Active</v>
      </c>
      <c r="I323" s="113" t="str">
        <f>VLOOKUP(C323,STYLES!$1:$1048576,10,FALSE)</f>
        <v>Active</v>
      </c>
      <c r="J323" s="112" t="s">
        <v>2764</v>
      </c>
      <c r="K323" s="139">
        <f>IFERROR(VLOOKUP(J323,LISTS!G:H,2,FALSE),"0")</f>
        <v>7</v>
      </c>
      <c r="L323">
        <f t="shared" si="7"/>
        <v>7</v>
      </c>
      <c r="M323" s="112" t="s">
        <v>2764</v>
      </c>
      <c r="N323" s="140">
        <f>IFERROR(VLOOKUP(M323,LISTS!G:H,2,FALSE),"0")</f>
        <v>7</v>
      </c>
      <c r="O323">
        <f t="shared" si="8"/>
        <v>7</v>
      </c>
      <c r="P323" s="112" t="s">
        <v>2720</v>
      </c>
      <c r="Q323" s="118" t="s">
        <v>2741</v>
      </c>
      <c r="R323" s="112" t="s">
        <v>775</v>
      </c>
      <c r="S323" s="112" t="s">
        <v>2742</v>
      </c>
      <c r="T323" s="118" t="s">
        <v>775</v>
      </c>
      <c r="U323" s="112"/>
    </row>
    <row r="324" spans="1:21">
      <c r="A324" s="1"/>
      <c r="B324" s="2"/>
      <c r="C324" s="98"/>
      <c r="D324" s="14"/>
      <c r="F324" s="112"/>
      <c r="G324" s="111"/>
      <c r="H324" s="112"/>
      <c r="I324" s="112"/>
      <c r="J324" s="112"/>
      <c r="K324" s="139"/>
      <c r="L324" s="60">
        <f>SUM(L319:L323)</f>
        <v>21</v>
      </c>
      <c r="M324" s="112"/>
      <c r="N324" s="140"/>
      <c r="O324" s="60">
        <f>SUM(O319:O323)</f>
        <v>21</v>
      </c>
      <c r="P324" s="112"/>
      <c r="Q324" s="112"/>
      <c r="R324" s="112"/>
      <c r="S324" s="118"/>
      <c r="T324" s="118"/>
      <c r="U324" s="112"/>
    </row>
    <row r="325" spans="1:21" s="210" customFormat="1">
      <c r="A325" s="302" t="str">
        <f>VLOOKUP(C325,STYLES!$A$1:$R$2088,7,FALSE)</f>
        <v>Polos</v>
      </c>
      <c r="B325" s="210" t="str">
        <f>VLOOKUP(C325,STYLES!$1:$1048576,6,FALSE)</f>
        <v>Devon &amp; Jones</v>
      </c>
      <c r="C325" s="307" t="s">
        <v>618</v>
      </c>
      <c r="D325" s="309"/>
      <c r="E325" s="210" t="str">
        <f>VLOOKUP(C325,STYLES!$1:$1048576,12,FALSE)</f>
        <v>Pima-Tech™ Jet Piqué Heather Polo</v>
      </c>
      <c r="F325" s="304" t="s">
        <v>2871</v>
      </c>
      <c r="G325" s="304" t="s">
        <v>2724</v>
      </c>
      <c r="H325" s="297" t="s">
        <v>261</v>
      </c>
      <c r="I325" s="116" t="s">
        <v>437</v>
      </c>
      <c r="J325" s="305" t="s">
        <v>2768</v>
      </c>
      <c r="K325" s="298">
        <f>IFERROR(VLOOKUP(J325,LISTS!G:H,2,FALSE),"0")</f>
        <v>6</v>
      </c>
      <c r="L325" s="210" t="str">
        <f t="shared" si="7"/>
        <v/>
      </c>
      <c r="M325" s="305" t="s">
        <v>2768</v>
      </c>
      <c r="N325" s="300">
        <f>IFERROR(VLOOKUP(M325,LISTS!G:H,2,FALSE),"0")</f>
        <v>6</v>
      </c>
      <c r="O325" s="210" t="str">
        <f t="shared" si="8"/>
        <v/>
      </c>
      <c r="P325" s="305"/>
      <c r="Q325" s="306" t="s">
        <v>2794</v>
      </c>
      <c r="R325" s="306" t="s">
        <v>775</v>
      </c>
      <c r="S325" s="306" t="s">
        <v>2795</v>
      </c>
      <c r="T325" s="306" t="s">
        <v>775</v>
      </c>
      <c r="U325" s="305" t="s">
        <v>2875</v>
      </c>
    </row>
    <row r="326" spans="1:21">
      <c r="A326" s="4" t="str">
        <f>VLOOKUP(C326,STYLES!$A$1:$R$2088,7,FALSE)</f>
        <v>Polos</v>
      </c>
      <c r="B326" t="str">
        <f>VLOOKUP(C326,STYLES!$1:$1048576,6,FALSE)</f>
        <v>Devon &amp; Jones</v>
      </c>
      <c r="C326" s="97" t="s">
        <v>618</v>
      </c>
      <c r="D326" s="13"/>
      <c r="E326" t="str">
        <f>VLOOKUP(C326,STYLES!$1:$1048576,12,FALSE)</f>
        <v>Pima-Tech™ Jet Piqué Heather Polo</v>
      </c>
      <c r="F326" s="111" t="s">
        <v>2762</v>
      </c>
      <c r="G326" s="111" t="s">
        <v>2763</v>
      </c>
      <c r="H326" s="113" t="str">
        <f>VLOOKUP(C326,STYLES!$1:$1048576,9,FALSE)</f>
        <v>Active</v>
      </c>
      <c r="I326" s="113" t="str">
        <f>VLOOKUP(C326,STYLES!$1:$1048576,10,FALSE)</f>
        <v>Active</v>
      </c>
      <c r="J326" s="112" t="s">
        <v>2768</v>
      </c>
      <c r="K326" s="139">
        <f>IFERROR(VLOOKUP(J326,LISTS!G:H,2,FALSE),"0")</f>
        <v>6</v>
      </c>
      <c r="L326">
        <f t="shared" si="7"/>
        <v>6</v>
      </c>
      <c r="M326" s="112" t="s">
        <v>2768</v>
      </c>
      <c r="N326" s="140">
        <f>IFERROR(VLOOKUP(M326,LISTS!G:H,2,FALSE),"0")</f>
        <v>6</v>
      </c>
      <c r="O326">
        <f t="shared" si="8"/>
        <v>6</v>
      </c>
      <c r="P326" s="112"/>
      <c r="Q326" s="118" t="s">
        <v>2765</v>
      </c>
      <c r="R326" s="118" t="s">
        <v>775</v>
      </c>
      <c r="S326" s="112" t="s">
        <v>2766</v>
      </c>
      <c r="T326" s="118" t="s">
        <v>775</v>
      </c>
      <c r="U326" s="112"/>
    </row>
    <row r="327" spans="1:21" s="12" customFormat="1">
      <c r="A327" s="59" t="str">
        <f>VLOOKUP(C327,STYLES!$A$1:$R$2088,7,FALSE)</f>
        <v>Polos</v>
      </c>
      <c r="B327" s="12" t="str">
        <f>VLOOKUP(C327,STYLES!$1:$1048576,6,FALSE)</f>
        <v>Devon &amp; Jones</v>
      </c>
      <c r="C327" s="99" t="s">
        <v>618</v>
      </c>
      <c r="D327" s="15"/>
      <c r="E327" s="12" t="str">
        <f>VLOOKUP(C327,STYLES!$1:$1048576,12,FALSE)</f>
        <v>Pima-Tech™ Jet Piqué Heather Polo</v>
      </c>
      <c r="F327" s="114" t="s">
        <v>2873</v>
      </c>
      <c r="G327" s="114" t="s">
        <v>2732</v>
      </c>
      <c r="H327" s="116" t="s">
        <v>437</v>
      </c>
      <c r="I327" s="116" t="s">
        <v>437</v>
      </c>
      <c r="J327" s="115" t="s">
        <v>2768</v>
      </c>
      <c r="K327" s="194">
        <f>IFERROR(VLOOKUP(J327,LISTS!G:H,2,FALSE),"0")</f>
        <v>6</v>
      </c>
      <c r="L327" s="12" t="str">
        <f t="shared" si="7"/>
        <v/>
      </c>
      <c r="M327" s="115" t="s">
        <v>2768</v>
      </c>
      <c r="N327" s="195">
        <f>IFERROR(VLOOKUP(M327,LISTS!G:H,2,FALSE),"0")</f>
        <v>6</v>
      </c>
      <c r="O327" s="12" t="str">
        <f t="shared" si="8"/>
        <v/>
      </c>
      <c r="P327" s="115" t="s">
        <v>2720</v>
      </c>
      <c r="Q327" s="128" t="s">
        <v>2733</v>
      </c>
      <c r="R327" s="115" t="s">
        <v>775</v>
      </c>
      <c r="S327" s="115" t="s">
        <v>2734</v>
      </c>
      <c r="T327" s="115" t="s">
        <v>775</v>
      </c>
      <c r="U327" s="128" t="s">
        <v>2876</v>
      </c>
    </row>
    <row r="328" spans="1:21">
      <c r="A328" s="4" t="str">
        <f>VLOOKUP(C328,STYLES!$A$1:$R$2088,7,FALSE)</f>
        <v>Polos</v>
      </c>
      <c r="B328" t="str">
        <f>VLOOKUP(C328,STYLES!$1:$1048576,6,FALSE)</f>
        <v>Devon &amp; Jones</v>
      </c>
      <c r="C328" s="97" t="s">
        <v>618</v>
      </c>
      <c r="D328" s="13"/>
      <c r="E328" t="str">
        <f>VLOOKUP(C328,STYLES!$1:$1048576,12,FALSE)</f>
        <v>Pima-Tech™ Jet Piqué Heather Polo</v>
      </c>
      <c r="F328" s="111" t="s">
        <v>2874</v>
      </c>
      <c r="G328" s="111" t="s">
        <v>2751</v>
      </c>
      <c r="H328" s="113" t="str">
        <f>VLOOKUP(C328,STYLES!$1:$1048576,9,FALSE)</f>
        <v>Active</v>
      </c>
      <c r="I328" s="113" t="str">
        <f>VLOOKUP(C328,STYLES!$1:$1048576,10,FALSE)</f>
        <v>Active</v>
      </c>
      <c r="J328" s="112" t="s">
        <v>2768</v>
      </c>
      <c r="K328" s="139">
        <f>IFERROR(VLOOKUP(J328,LISTS!G:H,2,FALSE),"0")</f>
        <v>6</v>
      </c>
      <c r="L328">
        <f t="shared" si="7"/>
        <v>6</v>
      </c>
      <c r="M328" s="112" t="s">
        <v>2768</v>
      </c>
      <c r="N328" s="140">
        <f>IFERROR(VLOOKUP(M328,LISTS!G:H,2,FALSE),"0")</f>
        <v>6</v>
      </c>
      <c r="O328">
        <f t="shared" si="8"/>
        <v>6</v>
      </c>
      <c r="P328" s="112" t="s">
        <v>2720</v>
      </c>
      <c r="Q328" s="118" t="s">
        <v>2752</v>
      </c>
      <c r="R328" s="118" t="s">
        <v>775</v>
      </c>
      <c r="S328" s="112" t="s">
        <v>2753</v>
      </c>
      <c r="T328" s="118" t="s">
        <v>775</v>
      </c>
      <c r="U328" s="112"/>
    </row>
    <row r="329" spans="1:21">
      <c r="A329" s="4" t="str">
        <f>VLOOKUP(C329,STYLES!$A$1:$R$2088,7,FALSE)</f>
        <v>Polos</v>
      </c>
      <c r="B329" t="str">
        <f>VLOOKUP(C329,STYLES!$1:$1048576,6,FALSE)</f>
        <v>Devon &amp; Jones</v>
      </c>
      <c r="C329" s="98" t="s">
        <v>618</v>
      </c>
      <c r="D329" s="14"/>
      <c r="E329" t="str">
        <f>VLOOKUP(C329,STYLES!$1:$1048576,12,FALSE)</f>
        <v>Pima-Tech™ Jet Piqué Heather Polo</v>
      </c>
      <c r="F329" s="112" t="s">
        <v>2767</v>
      </c>
      <c r="G329" s="111" t="s">
        <v>2740</v>
      </c>
      <c r="H329" s="113" t="str">
        <f>VLOOKUP(C329,STYLES!$1:$1048576,9,FALSE)</f>
        <v>Active</v>
      </c>
      <c r="I329" s="113" t="str">
        <f>VLOOKUP(C329,STYLES!$1:$1048576,10,FALSE)</f>
        <v>Active</v>
      </c>
      <c r="J329" s="112" t="s">
        <v>2768</v>
      </c>
      <c r="K329" s="139">
        <f>IFERROR(VLOOKUP(J329,LISTS!G:H,2,FALSE),"0")</f>
        <v>6</v>
      </c>
      <c r="L329">
        <f t="shared" si="7"/>
        <v>6</v>
      </c>
      <c r="M329" s="112" t="s">
        <v>2768</v>
      </c>
      <c r="N329" s="140">
        <f>IFERROR(VLOOKUP(M329,LISTS!G:H,2,FALSE),"0")</f>
        <v>6</v>
      </c>
      <c r="O329">
        <f t="shared" si="8"/>
        <v>6</v>
      </c>
      <c r="P329" s="112" t="s">
        <v>2720</v>
      </c>
      <c r="Q329" s="118" t="s">
        <v>2741</v>
      </c>
      <c r="R329" s="112" t="s">
        <v>775</v>
      </c>
      <c r="S329" s="112" t="s">
        <v>2742</v>
      </c>
      <c r="T329" s="118" t="s">
        <v>775</v>
      </c>
      <c r="U329" s="112"/>
    </row>
    <row r="330" spans="1:21">
      <c r="A330" s="1"/>
      <c r="B330" s="2"/>
      <c r="C330" s="98"/>
      <c r="D330" s="14"/>
      <c r="F330" s="112"/>
      <c r="G330" s="111"/>
      <c r="H330" s="112"/>
      <c r="I330" s="112"/>
      <c r="J330" s="112"/>
      <c r="K330" s="139"/>
      <c r="L330" s="60">
        <f>SUM(L325:L329)</f>
        <v>18</v>
      </c>
      <c r="M330" s="112"/>
      <c r="N330" s="140"/>
      <c r="O330" s="60">
        <f>SUM(O325:O329)</f>
        <v>18</v>
      </c>
      <c r="P330" s="112"/>
      <c r="Q330" s="112"/>
      <c r="R330" s="112"/>
      <c r="S330" s="118"/>
      <c r="T330" s="118"/>
      <c r="U330" s="112"/>
    </row>
    <row r="331" spans="1:21">
      <c r="A331" s="4" t="str">
        <f>VLOOKUP(C331,STYLES!$A$1:$R$2088,7,FALSE)</f>
        <v>Polos</v>
      </c>
      <c r="B331" t="str">
        <f>VLOOKUP(C331,STYLES!$1:$1048576,6,FALSE)</f>
        <v>Devon &amp; Jones</v>
      </c>
      <c r="C331" s="97" t="s">
        <v>625</v>
      </c>
      <c r="D331" s="13"/>
      <c r="E331" t="str">
        <f>VLOOKUP(C331,STYLES!$1:$1048576,12,FALSE)</f>
        <v>Dri-Fast™ Advantage™ Solid Mesh Polo</v>
      </c>
      <c r="F331" s="111" t="s">
        <v>2718</v>
      </c>
      <c r="G331" s="111" t="s">
        <v>2718</v>
      </c>
      <c r="H331" s="113" t="str">
        <f>VLOOKUP(C331,STYLES!$1:$1048576,9,FALSE)</f>
        <v>DROP - Closeout</v>
      </c>
      <c r="I331" s="113" t="str">
        <f>VLOOKUP(C331,STYLES!$1:$1048576,10,FALSE)</f>
        <v>Not Available</v>
      </c>
      <c r="J331" s="112" t="s">
        <v>2764</v>
      </c>
      <c r="K331" s="139">
        <f>IFERROR(VLOOKUP(J331,LISTS!G:H,2,FALSE),"0")</f>
        <v>7</v>
      </c>
      <c r="L331" t="str">
        <f t="shared" si="7"/>
        <v/>
      </c>
      <c r="M331" s="112" t="s">
        <v>775</v>
      </c>
      <c r="N331" s="140" t="str">
        <f>IFERROR(VLOOKUP(M331,LISTS!G:H,2,FALSE),"0")</f>
        <v>0</v>
      </c>
      <c r="O331" t="str">
        <f t="shared" si="8"/>
        <v/>
      </c>
      <c r="P331" s="112" t="s">
        <v>2720</v>
      </c>
      <c r="Q331" s="101" t="s">
        <v>2721</v>
      </c>
      <c r="R331" s="112" t="s">
        <v>775</v>
      </c>
      <c r="S331" s="112" t="s">
        <v>2722</v>
      </c>
      <c r="T331" s="112" t="s">
        <v>775</v>
      </c>
      <c r="U331" s="112"/>
    </row>
    <row r="332" spans="1:21">
      <c r="A332" s="4" t="str">
        <f>VLOOKUP(C332,STYLES!$A$1:$R$2088,7,FALSE)</f>
        <v>Polos</v>
      </c>
      <c r="B332" t="str">
        <f>VLOOKUP(C332,STYLES!$1:$1048576,6,FALSE)</f>
        <v>Devon &amp; Jones</v>
      </c>
      <c r="C332" s="97" t="s">
        <v>625</v>
      </c>
      <c r="D332" s="13"/>
      <c r="E332" t="str">
        <f>VLOOKUP(C332,STYLES!$1:$1048576,12,FALSE)</f>
        <v>Dri-Fast™ Advantage™ Solid Mesh Polo</v>
      </c>
      <c r="F332" s="111" t="s">
        <v>2723</v>
      </c>
      <c r="G332" s="111" t="s">
        <v>2724</v>
      </c>
      <c r="H332" s="113" t="str">
        <f>VLOOKUP(C332,STYLES!$1:$1048576,9,FALSE)</f>
        <v>DROP - Closeout</v>
      </c>
      <c r="I332" s="113" t="str">
        <f>VLOOKUP(C332,STYLES!$1:$1048576,10,FALSE)</f>
        <v>Not Available</v>
      </c>
      <c r="J332" s="112" t="s">
        <v>2764</v>
      </c>
      <c r="K332" s="139">
        <f>IFERROR(VLOOKUP(J332,LISTS!G:H,2,FALSE),"0")</f>
        <v>7</v>
      </c>
      <c r="L332" t="str">
        <f t="shared" si="7"/>
        <v/>
      </c>
      <c r="M332" s="112" t="s">
        <v>775</v>
      </c>
      <c r="N332" s="140" t="str">
        <f>IFERROR(VLOOKUP(M332,LISTS!G:H,2,FALSE),"0")</f>
        <v>0</v>
      </c>
      <c r="O332" t="str">
        <f t="shared" si="8"/>
        <v/>
      </c>
      <c r="P332" s="112" t="s">
        <v>2720</v>
      </c>
      <c r="Q332" s="118" t="s">
        <v>2725</v>
      </c>
      <c r="R332" s="118" t="s">
        <v>775</v>
      </c>
      <c r="S332" s="112" t="s">
        <v>2726</v>
      </c>
      <c r="T332" s="118" t="s">
        <v>775</v>
      </c>
      <c r="U332" s="112"/>
    </row>
    <row r="333" spans="1:21">
      <c r="A333" s="4" t="str">
        <f>VLOOKUP(C333,STYLES!$A$1:$R$2088,7,FALSE)</f>
        <v>Polos</v>
      </c>
      <c r="B333" t="str">
        <f>VLOOKUP(C333,STYLES!$1:$1048576,6,FALSE)</f>
        <v>Devon &amp; Jones</v>
      </c>
      <c r="C333" s="97" t="s">
        <v>625</v>
      </c>
      <c r="D333" s="13"/>
      <c r="E333" t="str">
        <f>VLOOKUP(C333,STYLES!$1:$1048576,12,FALSE)</f>
        <v>Dri-Fast™ Advantage™ Solid Mesh Polo</v>
      </c>
      <c r="F333" s="111" t="s">
        <v>2877</v>
      </c>
      <c r="G333" s="111" t="s">
        <v>2732</v>
      </c>
      <c r="H333" s="113" t="str">
        <f>VLOOKUP(C333,STYLES!$1:$1048576,9,FALSE)</f>
        <v>DROP - Closeout</v>
      </c>
      <c r="I333" s="113" t="str">
        <f>VLOOKUP(C333,STYLES!$1:$1048576,10,FALSE)</f>
        <v>Not Available</v>
      </c>
      <c r="J333" s="112" t="s">
        <v>2764</v>
      </c>
      <c r="K333" s="139">
        <f>IFERROR(VLOOKUP(J333,LISTS!G:H,2,FALSE),"0")</f>
        <v>7</v>
      </c>
      <c r="L333" t="str">
        <f t="shared" si="7"/>
        <v/>
      </c>
      <c r="M333" s="112" t="s">
        <v>775</v>
      </c>
      <c r="N333" s="140" t="str">
        <f>IFERROR(VLOOKUP(M333,LISTS!G:H,2,FALSE),"0")</f>
        <v>0</v>
      </c>
      <c r="O333" t="str">
        <f t="shared" si="8"/>
        <v/>
      </c>
      <c r="P333" s="112" t="s">
        <v>2720</v>
      </c>
      <c r="Q333" s="112"/>
      <c r="R333" s="112" t="s">
        <v>775</v>
      </c>
      <c r="S333" s="118"/>
      <c r="T333" s="118" t="s">
        <v>775</v>
      </c>
      <c r="U333" s="112"/>
    </row>
    <row r="334" spans="1:21">
      <c r="A334" s="4" t="str">
        <f>VLOOKUP(C334,STYLES!$A$1:$R$2088,7,FALSE)</f>
        <v>Polos</v>
      </c>
      <c r="B334" t="str">
        <f>VLOOKUP(C334,STYLES!$1:$1048576,6,FALSE)</f>
        <v>Devon &amp; Jones</v>
      </c>
      <c r="C334" s="97" t="s">
        <v>625</v>
      </c>
      <c r="D334" s="13"/>
      <c r="E334" t="str">
        <f>VLOOKUP(C334,STYLES!$1:$1048576,12,FALSE)</f>
        <v>Dri-Fast™ Advantage™ Solid Mesh Polo</v>
      </c>
      <c r="F334" s="111" t="s">
        <v>2754</v>
      </c>
      <c r="G334" s="111" t="s">
        <v>2755</v>
      </c>
      <c r="H334" s="113" t="str">
        <f>VLOOKUP(C334,STYLES!$1:$1048576,9,FALSE)</f>
        <v>DROP - Closeout</v>
      </c>
      <c r="I334" s="113" t="str">
        <f>VLOOKUP(C334,STYLES!$1:$1048576,10,FALSE)</f>
        <v>Not Available</v>
      </c>
      <c r="J334" s="112" t="s">
        <v>2764</v>
      </c>
      <c r="K334" s="139">
        <f>IFERROR(VLOOKUP(J334,LISTS!G:H,2,FALSE),"0")</f>
        <v>7</v>
      </c>
      <c r="L334" t="str">
        <f t="shared" si="7"/>
        <v/>
      </c>
      <c r="M334" s="112" t="s">
        <v>775</v>
      </c>
      <c r="N334" s="140" t="str">
        <f>IFERROR(VLOOKUP(M334,LISTS!G:H,2,FALSE),"0")</f>
        <v>0</v>
      </c>
      <c r="O334" t="str">
        <f t="shared" si="8"/>
        <v/>
      </c>
      <c r="P334" s="112" t="s">
        <v>2720</v>
      </c>
      <c r="Q334" s="118" t="s">
        <v>2756</v>
      </c>
      <c r="R334" s="118" t="s">
        <v>775</v>
      </c>
      <c r="S334" s="112" t="s">
        <v>2757</v>
      </c>
      <c r="T334" s="118" t="s">
        <v>775</v>
      </c>
      <c r="U334" s="112"/>
    </row>
    <row r="335" spans="1:21">
      <c r="A335" s="4" t="str">
        <f>VLOOKUP(C335,STYLES!$A$1:$R$2088,7,FALSE)</f>
        <v>Polos</v>
      </c>
      <c r="B335" t="str">
        <f>VLOOKUP(C335,STYLES!$1:$1048576,6,FALSE)</f>
        <v>Devon &amp; Jones</v>
      </c>
      <c r="C335" s="97" t="s">
        <v>625</v>
      </c>
      <c r="D335" s="13"/>
      <c r="E335" t="str">
        <f>VLOOKUP(C335,STYLES!$1:$1048576,12,FALSE)</f>
        <v>Dri-Fast™ Advantage™ Solid Mesh Polo</v>
      </c>
      <c r="F335" s="111" t="s">
        <v>2816</v>
      </c>
      <c r="G335" s="111" t="s">
        <v>2809</v>
      </c>
      <c r="H335" s="113" t="str">
        <f>VLOOKUP(C335,STYLES!$1:$1048576,9,FALSE)</f>
        <v>DROP - Closeout</v>
      </c>
      <c r="I335" s="113" t="str">
        <f>VLOOKUP(C335,STYLES!$1:$1048576,10,FALSE)</f>
        <v>Not Available</v>
      </c>
      <c r="J335" s="112" t="s">
        <v>2764</v>
      </c>
      <c r="K335" s="139">
        <f>IFERROR(VLOOKUP(J335,LISTS!G:H,2,FALSE),"0")</f>
        <v>7</v>
      </c>
      <c r="L335" t="str">
        <f t="shared" si="7"/>
        <v/>
      </c>
      <c r="M335" s="112" t="s">
        <v>775</v>
      </c>
      <c r="N335" s="140" t="str">
        <f>IFERROR(VLOOKUP(M335,LISTS!G:H,2,FALSE),"0")</f>
        <v>0</v>
      </c>
      <c r="O335" t="str">
        <f t="shared" si="8"/>
        <v/>
      </c>
      <c r="P335" s="112" t="s">
        <v>2720</v>
      </c>
      <c r="Q335" s="118" t="s">
        <v>2817</v>
      </c>
      <c r="R335" s="118" t="s">
        <v>775</v>
      </c>
      <c r="S335" s="118" t="s">
        <v>2818</v>
      </c>
      <c r="T335" s="118" t="s">
        <v>775</v>
      </c>
      <c r="U335" s="112"/>
    </row>
    <row r="336" spans="1:21">
      <c r="A336" s="4" t="str">
        <f>VLOOKUP(C336,STYLES!$A$1:$R$2088,7,FALSE)</f>
        <v>Polos</v>
      </c>
      <c r="B336" t="str">
        <f>VLOOKUP(C336,STYLES!$1:$1048576,6,FALSE)</f>
        <v>Devon &amp; Jones</v>
      </c>
      <c r="C336" s="98" t="s">
        <v>625</v>
      </c>
      <c r="D336" s="14"/>
      <c r="E336" t="str">
        <f>VLOOKUP(C336,STYLES!$1:$1048576,12,FALSE)</f>
        <v>Dri-Fast™ Advantage™ Solid Mesh Polo</v>
      </c>
      <c r="F336" s="112" t="s">
        <v>2743</v>
      </c>
      <c r="G336" s="111" t="s">
        <v>2743</v>
      </c>
      <c r="H336" s="113" t="str">
        <f>VLOOKUP(C336,STYLES!$1:$1048576,9,FALSE)</f>
        <v>DROP - Closeout</v>
      </c>
      <c r="I336" s="113" t="str">
        <f>VLOOKUP(C336,STYLES!$1:$1048576,10,FALSE)</f>
        <v>Not Available</v>
      </c>
      <c r="J336" s="112" t="s">
        <v>2764</v>
      </c>
      <c r="K336" s="139">
        <f>IFERROR(VLOOKUP(J336,LISTS!G:H,2,FALSE),"0")</f>
        <v>7</v>
      </c>
      <c r="L336" t="str">
        <f t="shared" si="7"/>
        <v/>
      </c>
      <c r="M336" s="112" t="s">
        <v>775</v>
      </c>
      <c r="N336" s="140" t="str">
        <f>IFERROR(VLOOKUP(M336,LISTS!G:H,2,FALSE),"0")</f>
        <v>0</v>
      </c>
      <c r="O336" t="str">
        <f t="shared" si="8"/>
        <v/>
      </c>
      <c r="P336" s="112" t="s">
        <v>2720</v>
      </c>
      <c r="Q336" s="118" t="s">
        <v>2744</v>
      </c>
      <c r="R336" s="112" t="s">
        <v>775</v>
      </c>
      <c r="S336" s="112" t="s">
        <v>775</v>
      </c>
      <c r="T336" s="112" t="s">
        <v>775</v>
      </c>
      <c r="U336" s="112"/>
    </row>
    <row r="337" spans="1:21">
      <c r="A337" s="1"/>
      <c r="B337" s="2"/>
      <c r="C337" s="98"/>
      <c r="D337" s="14"/>
      <c r="F337" s="112"/>
      <c r="G337" s="111"/>
      <c r="H337" s="112"/>
      <c r="I337" s="112"/>
      <c r="J337" s="112"/>
      <c r="K337" s="139"/>
      <c r="L337" s="60">
        <f>SUM(L331:L336)</f>
        <v>0</v>
      </c>
      <c r="M337" s="112"/>
      <c r="N337" s="140"/>
      <c r="O337" s="60">
        <f>SUM(O331:O336)</f>
        <v>0</v>
      </c>
      <c r="P337" s="112"/>
      <c r="Q337" s="112"/>
      <c r="R337" s="112"/>
      <c r="S337" s="118"/>
      <c r="T337" s="118"/>
      <c r="U337" s="112"/>
    </row>
    <row r="338" spans="1:21">
      <c r="A338" s="4" t="str">
        <f>VLOOKUP(C338,STYLES!$A$1:$R$2088,7,FALSE)</f>
        <v>Polos</v>
      </c>
      <c r="B338" t="str">
        <f>VLOOKUP(C338,STYLES!$1:$1048576,6,FALSE)</f>
        <v>Devon &amp; Jones</v>
      </c>
      <c r="C338" s="97" t="s">
        <v>630</v>
      </c>
      <c r="D338" s="13"/>
      <c r="E338" t="str">
        <f>VLOOKUP(C338,STYLES!$1:$1048576,12,FALSE)</f>
        <v>Dri-Fast™ Advantage™ Solid Mesh Polo</v>
      </c>
      <c r="F338" s="111" t="s">
        <v>2718</v>
      </c>
      <c r="G338" s="111" t="s">
        <v>2718</v>
      </c>
      <c r="H338" s="113" t="str">
        <f>VLOOKUP(C338,STYLES!$1:$1048576,9,FALSE)</f>
        <v>DROP - Closeout</v>
      </c>
      <c r="I338" s="113" t="str">
        <f>VLOOKUP(C338,STYLES!$1:$1048576,10,FALSE)</f>
        <v>Not Available</v>
      </c>
      <c r="J338" s="112" t="s">
        <v>2824</v>
      </c>
      <c r="K338" s="139">
        <f>IFERROR(VLOOKUP(J338,LISTS!G:H,2,FALSE),"0")</f>
        <v>5</v>
      </c>
      <c r="L338" t="str">
        <f t="shared" si="7"/>
        <v/>
      </c>
      <c r="M338" s="112" t="s">
        <v>775</v>
      </c>
      <c r="N338" s="140" t="str">
        <f>IFERROR(VLOOKUP(M338,LISTS!G:H,2,FALSE),"0")</f>
        <v>0</v>
      </c>
      <c r="O338" t="str">
        <f t="shared" si="8"/>
        <v/>
      </c>
      <c r="P338" s="112" t="s">
        <v>2720</v>
      </c>
      <c r="Q338" s="101" t="s">
        <v>2721</v>
      </c>
      <c r="R338" s="112" t="s">
        <v>775</v>
      </c>
      <c r="S338" s="112" t="s">
        <v>2722</v>
      </c>
      <c r="T338" s="112" t="s">
        <v>775</v>
      </c>
      <c r="U338" s="112"/>
    </row>
    <row r="339" spans="1:21">
      <c r="A339" s="4" t="str">
        <f>VLOOKUP(C339,STYLES!$A$1:$R$2088,7,FALSE)</f>
        <v>Polos</v>
      </c>
      <c r="B339" t="str">
        <f>VLOOKUP(C339,STYLES!$1:$1048576,6,FALSE)</f>
        <v>Devon &amp; Jones</v>
      </c>
      <c r="C339" s="97" t="s">
        <v>630</v>
      </c>
      <c r="D339" s="13"/>
      <c r="E339" t="str">
        <f>VLOOKUP(C339,STYLES!$1:$1048576,12,FALSE)</f>
        <v>Dri-Fast™ Advantage™ Solid Mesh Polo</v>
      </c>
      <c r="F339" s="111" t="s">
        <v>2723</v>
      </c>
      <c r="G339" s="111" t="s">
        <v>2724</v>
      </c>
      <c r="H339" s="113" t="str">
        <f>VLOOKUP(C339,STYLES!$1:$1048576,9,FALSE)</f>
        <v>DROP - Closeout</v>
      </c>
      <c r="I339" s="113" t="str">
        <f>VLOOKUP(C339,STYLES!$1:$1048576,10,FALSE)</f>
        <v>Not Available</v>
      </c>
      <c r="J339" s="112" t="s">
        <v>2824</v>
      </c>
      <c r="K339" s="139">
        <f>IFERROR(VLOOKUP(J339,LISTS!G:H,2,FALSE),"0")</f>
        <v>5</v>
      </c>
      <c r="L339" t="str">
        <f t="shared" si="7"/>
        <v/>
      </c>
      <c r="M339" s="112" t="s">
        <v>775</v>
      </c>
      <c r="N339" s="140" t="str">
        <f>IFERROR(VLOOKUP(M339,LISTS!G:H,2,FALSE),"0")</f>
        <v>0</v>
      </c>
      <c r="O339" t="str">
        <f t="shared" si="8"/>
        <v/>
      </c>
      <c r="P339" s="112" t="s">
        <v>2720</v>
      </c>
      <c r="Q339" s="118" t="s">
        <v>2725</v>
      </c>
      <c r="R339" s="118" t="s">
        <v>775</v>
      </c>
      <c r="S339" s="112" t="s">
        <v>2726</v>
      </c>
      <c r="T339" s="118" t="s">
        <v>775</v>
      </c>
      <c r="U339" s="112"/>
    </row>
    <row r="340" spans="1:21">
      <c r="A340" s="4" t="str">
        <f>VLOOKUP(C340,STYLES!$A$1:$R$2088,7,FALSE)</f>
        <v>Polos</v>
      </c>
      <c r="B340" t="str">
        <f>VLOOKUP(C340,STYLES!$1:$1048576,6,FALSE)</f>
        <v>Devon &amp; Jones</v>
      </c>
      <c r="C340" s="97" t="s">
        <v>630</v>
      </c>
      <c r="D340" s="13"/>
      <c r="E340" t="str">
        <f>VLOOKUP(C340,STYLES!$1:$1048576,12,FALSE)</f>
        <v>Dri-Fast™ Advantage™ Solid Mesh Polo</v>
      </c>
      <c r="F340" s="111" t="s">
        <v>2877</v>
      </c>
      <c r="G340" s="111" t="s">
        <v>2732</v>
      </c>
      <c r="H340" s="113" t="str">
        <f>VLOOKUP(C340,STYLES!$1:$1048576,9,FALSE)</f>
        <v>DROP - Closeout</v>
      </c>
      <c r="I340" s="113" t="str">
        <f>VLOOKUP(C340,STYLES!$1:$1048576,10,FALSE)</f>
        <v>Not Available</v>
      </c>
      <c r="J340" s="112" t="s">
        <v>2824</v>
      </c>
      <c r="K340" s="139">
        <f>IFERROR(VLOOKUP(J340,LISTS!G:H,2,FALSE),"0")</f>
        <v>5</v>
      </c>
      <c r="L340" t="str">
        <f t="shared" si="7"/>
        <v/>
      </c>
      <c r="M340" s="112" t="s">
        <v>775</v>
      </c>
      <c r="N340" s="140" t="str">
        <f>IFERROR(VLOOKUP(M340,LISTS!G:H,2,FALSE),"0")</f>
        <v>0</v>
      </c>
      <c r="O340" t="str">
        <f t="shared" si="8"/>
        <v/>
      </c>
      <c r="P340" s="112" t="s">
        <v>2720</v>
      </c>
      <c r="Q340" s="112"/>
      <c r="R340" s="112" t="s">
        <v>775</v>
      </c>
      <c r="S340" s="118"/>
      <c r="T340" s="118" t="s">
        <v>775</v>
      </c>
      <c r="U340" s="112"/>
    </row>
    <row r="341" spans="1:21">
      <c r="A341" s="4" t="str">
        <f>VLOOKUP(C341,STYLES!$A$1:$R$2088,7,FALSE)</f>
        <v>Polos</v>
      </c>
      <c r="B341" t="str">
        <f>VLOOKUP(C341,STYLES!$1:$1048576,6,FALSE)</f>
        <v>Devon &amp; Jones</v>
      </c>
      <c r="C341" s="97" t="s">
        <v>630</v>
      </c>
      <c r="D341" s="13"/>
      <c r="E341" t="str">
        <f>VLOOKUP(C341,STYLES!$1:$1048576,12,FALSE)</f>
        <v>Dri-Fast™ Advantage™ Solid Mesh Polo</v>
      </c>
      <c r="F341" s="111" t="s">
        <v>2754</v>
      </c>
      <c r="G341" s="111" t="s">
        <v>2755</v>
      </c>
      <c r="H341" s="113" t="str">
        <f>VLOOKUP(C341,STYLES!$1:$1048576,9,FALSE)</f>
        <v>DROP - Closeout</v>
      </c>
      <c r="I341" s="113" t="str">
        <f>VLOOKUP(C341,STYLES!$1:$1048576,10,FALSE)</f>
        <v>Not Available</v>
      </c>
      <c r="J341" s="112" t="s">
        <v>2824</v>
      </c>
      <c r="K341" s="139">
        <f>IFERROR(VLOOKUP(J341,LISTS!G:H,2,FALSE),"0")</f>
        <v>5</v>
      </c>
      <c r="L341" t="str">
        <f t="shared" si="7"/>
        <v/>
      </c>
      <c r="M341" s="112" t="s">
        <v>775</v>
      </c>
      <c r="N341" s="140" t="str">
        <f>IFERROR(VLOOKUP(M341,LISTS!G:H,2,FALSE),"0")</f>
        <v>0</v>
      </c>
      <c r="O341" t="str">
        <f t="shared" si="8"/>
        <v/>
      </c>
      <c r="P341" s="112" t="s">
        <v>2720</v>
      </c>
      <c r="Q341" s="118" t="s">
        <v>2756</v>
      </c>
      <c r="R341" s="118" t="s">
        <v>775</v>
      </c>
      <c r="S341" s="112" t="s">
        <v>2757</v>
      </c>
      <c r="T341" s="118" t="s">
        <v>775</v>
      </c>
      <c r="U341" s="112"/>
    </row>
    <row r="342" spans="1:21">
      <c r="A342" s="4" t="str">
        <f>VLOOKUP(C342,STYLES!$A$1:$R$2088,7,FALSE)</f>
        <v>Polos</v>
      </c>
      <c r="B342" t="str">
        <f>VLOOKUP(C342,STYLES!$1:$1048576,6,FALSE)</f>
        <v>Devon &amp; Jones</v>
      </c>
      <c r="C342" s="97" t="s">
        <v>630</v>
      </c>
      <c r="D342" s="13"/>
      <c r="E342" t="str">
        <f>VLOOKUP(C342,STYLES!$1:$1048576,12,FALSE)</f>
        <v>Dri-Fast™ Advantage™ Solid Mesh Polo</v>
      </c>
      <c r="F342" s="111" t="s">
        <v>2816</v>
      </c>
      <c r="G342" s="111" t="s">
        <v>2809</v>
      </c>
      <c r="H342" s="113" t="str">
        <f>VLOOKUP(C342,STYLES!$1:$1048576,9,FALSE)</f>
        <v>DROP - Closeout</v>
      </c>
      <c r="I342" s="113" t="str">
        <f>VLOOKUP(C342,STYLES!$1:$1048576,10,FALSE)</f>
        <v>Not Available</v>
      </c>
      <c r="J342" s="112" t="s">
        <v>2824</v>
      </c>
      <c r="K342" s="139">
        <f>IFERROR(VLOOKUP(J342,LISTS!G:H,2,FALSE),"0")</f>
        <v>5</v>
      </c>
      <c r="L342" t="str">
        <f t="shared" si="7"/>
        <v/>
      </c>
      <c r="M342" s="112" t="s">
        <v>775</v>
      </c>
      <c r="N342" s="140" t="str">
        <f>IFERROR(VLOOKUP(M342,LISTS!G:H,2,FALSE),"0")</f>
        <v>0</v>
      </c>
      <c r="O342" t="str">
        <f t="shared" si="8"/>
        <v/>
      </c>
      <c r="P342" s="112" t="s">
        <v>2720</v>
      </c>
      <c r="Q342" s="118" t="s">
        <v>2817</v>
      </c>
      <c r="R342" s="118" t="s">
        <v>775</v>
      </c>
      <c r="S342" s="118" t="s">
        <v>2818</v>
      </c>
      <c r="T342" s="118" t="s">
        <v>775</v>
      </c>
      <c r="U342" s="112"/>
    </row>
    <row r="343" spans="1:21">
      <c r="A343" s="4" t="str">
        <f>VLOOKUP(C343,STYLES!$A$1:$R$2088,7,FALSE)</f>
        <v>Polos</v>
      </c>
      <c r="B343" t="str">
        <f>VLOOKUP(C343,STYLES!$1:$1048576,6,FALSE)</f>
        <v>Devon &amp; Jones</v>
      </c>
      <c r="C343" s="98" t="s">
        <v>630</v>
      </c>
      <c r="D343" s="14"/>
      <c r="E343" t="str">
        <f>VLOOKUP(C343,STYLES!$1:$1048576,12,FALSE)</f>
        <v>Dri-Fast™ Advantage™ Solid Mesh Polo</v>
      </c>
      <c r="F343" s="112" t="s">
        <v>2743</v>
      </c>
      <c r="G343" s="111" t="s">
        <v>2743</v>
      </c>
      <c r="H343" s="113" t="str">
        <f>VLOOKUP(C343,STYLES!$1:$1048576,9,FALSE)</f>
        <v>DROP - Closeout</v>
      </c>
      <c r="I343" s="113" t="str">
        <f>VLOOKUP(C343,STYLES!$1:$1048576,10,FALSE)</f>
        <v>Not Available</v>
      </c>
      <c r="J343" s="112" t="s">
        <v>2824</v>
      </c>
      <c r="K343" s="139">
        <f>IFERROR(VLOOKUP(J343,LISTS!G:H,2,FALSE),"0")</f>
        <v>5</v>
      </c>
      <c r="L343" t="str">
        <f t="shared" si="7"/>
        <v/>
      </c>
      <c r="M343" s="112" t="s">
        <v>775</v>
      </c>
      <c r="N343" s="140" t="str">
        <f>IFERROR(VLOOKUP(M343,LISTS!G:H,2,FALSE),"0")</f>
        <v>0</v>
      </c>
      <c r="O343" t="str">
        <f t="shared" si="8"/>
        <v/>
      </c>
      <c r="P343" s="112" t="s">
        <v>2720</v>
      </c>
      <c r="Q343" s="118" t="s">
        <v>2744</v>
      </c>
      <c r="R343" s="112" t="s">
        <v>775</v>
      </c>
      <c r="S343" s="112" t="s">
        <v>775</v>
      </c>
      <c r="T343" s="112" t="s">
        <v>775</v>
      </c>
      <c r="U343" s="112"/>
    </row>
    <row r="344" spans="1:21">
      <c r="A344" s="1"/>
      <c r="B344" s="2"/>
      <c r="C344" s="98"/>
      <c r="D344" s="14"/>
      <c r="F344" s="112"/>
      <c r="G344" s="111"/>
      <c r="H344" s="112"/>
      <c r="I344" s="112"/>
      <c r="J344" s="112"/>
      <c r="K344" s="139"/>
      <c r="L344" s="60">
        <f>SUM(L338:L343)</f>
        <v>0</v>
      </c>
      <c r="M344" s="112"/>
      <c r="N344" s="140"/>
      <c r="O344" s="60">
        <f>SUM(O338:O343)</f>
        <v>0</v>
      </c>
      <c r="P344" s="112"/>
      <c r="Q344" s="112"/>
      <c r="R344" s="112"/>
      <c r="S344" s="118"/>
      <c r="T344" s="118"/>
      <c r="U344" s="112"/>
    </row>
    <row r="345" spans="1:21">
      <c r="A345" s="4" t="str">
        <f>VLOOKUP(C345,STYLES!$A$1:$R$2088,7,FALSE)</f>
        <v>Polos</v>
      </c>
      <c r="B345" t="str">
        <f>VLOOKUP(C345,STYLES!$1:$1048576,6,FALSE)</f>
        <v>Devon &amp; Jones</v>
      </c>
      <c r="C345" s="97" t="s">
        <v>635</v>
      </c>
      <c r="D345" s="13"/>
      <c r="E345" t="str">
        <f>VLOOKUP(C345,STYLES!$1:$1048576,12,FALSE)</f>
        <v>DRYTEC20™ Performance Polo</v>
      </c>
      <c r="F345" s="111" t="s">
        <v>2718</v>
      </c>
      <c r="G345" s="111" t="s">
        <v>2718</v>
      </c>
      <c r="H345" s="113" t="str">
        <f>VLOOKUP(C345,STYLES!$1:$1048576,9,FALSE)</f>
        <v>Active</v>
      </c>
      <c r="I345" s="113" t="str">
        <f>VLOOKUP(C345,STYLES!$1:$1048576,10,FALSE)</f>
        <v>Active</v>
      </c>
      <c r="J345" s="112" t="s">
        <v>2772</v>
      </c>
      <c r="K345" s="139">
        <f>IFERROR(VLOOKUP(J345,LISTS!G:H,2,FALSE),"0")</f>
        <v>10</v>
      </c>
      <c r="L345">
        <f t="shared" si="7"/>
        <v>10</v>
      </c>
      <c r="M345" s="112" t="s">
        <v>2772</v>
      </c>
      <c r="N345" s="140">
        <f>IFERROR(VLOOKUP(M345,LISTS!G:H,2,FALSE),"0")</f>
        <v>10</v>
      </c>
      <c r="O345">
        <f t="shared" si="8"/>
        <v>10</v>
      </c>
      <c r="P345" s="112" t="s">
        <v>2720</v>
      </c>
      <c r="Q345" s="101" t="s">
        <v>2721</v>
      </c>
      <c r="R345" s="112" t="s">
        <v>775</v>
      </c>
      <c r="S345" s="112" t="s">
        <v>2722</v>
      </c>
      <c r="T345" s="112" t="s">
        <v>775</v>
      </c>
      <c r="U345" s="112"/>
    </row>
    <row r="346" spans="1:21">
      <c r="A346" s="4" t="str">
        <f>VLOOKUP(C346,STYLES!$A$1:$R$2088,7,FALSE)</f>
        <v>Polos</v>
      </c>
      <c r="B346" t="str">
        <f>VLOOKUP(C346,STYLES!$1:$1048576,6,FALSE)</f>
        <v>Devon &amp; Jones</v>
      </c>
      <c r="C346" s="97" t="s">
        <v>635</v>
      </c>
      <c r="D346" s="13"/>
      <c r="E346" t="str">
        <f>VLOOKUP(C346,STYLES!$1:$1048576,12,FALSE)</f>
        <v>DRYTEC20™ Performance Polo</v>
      </c>
      <c r="F346" s="111" t="s">
        <v>2793</v>
      </c>
      <c r="G346" s="111" t="s">
        <v>2724</v>
      </c>
      <c r="H346" s="113" t="str">
        <f>VLOOKUP(C346,STYLES!$1:$1048576,9,FALSE)</f>
        <v>Active</v>
      </c>
      <c r="I346" s="113" t="str">
        <f>VLOOKUP(C346,STYLES!$1:$1048576,10,FALSE)</f>
        <v>Active</v>
      </c>
      <c r="J346" s="112" t="s">
        <v>2772</v>
      </c>
      <c r="K346" s="139">
        <f>IFERROR(VLOOKUP(J346,LISTS!G:H,2,FALSE),"0")</f>
        <v>10</v>
      </c>
      <c r="L346">
        <f t="shared" si="7"/>
        <v>10</v>
      </c>
      <c r="M346" s="112" t="s">
        <v>2772</v>
      </c>
      <c r="N346" s="140">
        <f>IFERROR(VLOOKUP(M346,LISTS!G:H,2,FALSE),"0")</f>
        <v>10</v>
      </c>
      <c r="O346">
        <f t="shared" si="8"/>
        <v>10</v>
      </c>
      <c r="P346" s="112" t="s">
        <v>2720</v>
      </c>
      <c r="Q346" s="118" t="s">
        <v>2794</v>
      </c>
      <c r="R346" s="118" t="s">
        <v>775</v>
      </c>
      <c r="S346" s="118" t="s">
        <v>2795</v>
      </c>
      <c r="T346" s="118" t="s">
        <v>775</v>
      </c>
      <c r="U346" s="112"/>
    </row>
    <row r="347" spans="1:21">
      <c r="A347" s="4" t="str">
        <f>VLOOKUP(C347,STYLES!$A$1:$R$2088,7,FALSE)</f>
        <v>Polos</v>
      </c>
      <c r="B347" t="str">
        <f>VLOOKUP(C347,STYLES!$1:$1048576,6,FALSE)</f>
        <v>Devon &amp; Jones</v>
      </c>
      <c r="C347" s="97" t="s">
        <v>635</v>
      </c>
      <c r="D347" s="13"/>
      <c r="E347" t="str">
        <f>VLOOKUP(C347,STYLES!$1:$1048576,12,FALSE)</f>
        <v>DRYTEC20™ Performance Polo</v>
      </c>
      <c r="F347" s="111" t="s">
        <v>2770</v>
      </c>
      <c r="G347" s="111" t="s">
        <v>2771</v>
      </c>
      <c r="H347" s="113" t="str">
        <f>VLOOKUP(C347,STYLES!$1:$1048576,9,FALSE)</f>
        <v>Active</v>
      </c>
      <c r="I347" s="113" t="str">
        <f>VLOOKUP(C347,STYLES!$1:$1048576,10,FALSE)</f>
        <v>Active</v>
      </c>
      <c r="J347" s="112" t="s">
        <v>2772</v>
      </c>
      <c r="K347" s="139">
        <f>IFERROR(VLOOKUP(J347,LISTS!G:H,2,FALSE),"0")</f>
        <v>10</v>
      </c>
      <c r="L347">
        <f t="shared" ref="L347:L410" si="25">IF(OR(H347="ACTIVE",H347="NEW",H347="DNR",H347="Pre-Closeout"),K347,"")</f>
        <v>10</v>
      </c>
      <c r="M347" s="112" t="s">
        <v>2772</v>
      </c>
      <c r="N347" s="140">
        <f>IFERROR(VLOOKUP(M347,LISTS!G:H,2,FALSE),"0")</f>
        <v>10</v>
      </c>
      <c r="O347">
        <f t="shared" ref="O347:O410" si="26">IF(OR(I347="ACTIVE",I347="NEW",I347="DNR",I347="Pre-Closeout"),N347,"")</f>
        <v>10</v>
      </c>
      <c r="P347" s="112" t="s">
        <v>2720</v>
      </c>
      <c r="Q347" s="118" t="s">
        <v>2773</v>
      </c>
      <c r="R347" s="112" t="s">
        <v>775</v>
      </c>
      <c r="S347" s="112" t="s">
        <v>2774</v>
      </c>
      <c r="T347" s="118" t="s">
        <v>775</v>
      </c>
      <c r="U347" s="112"/>
    </row>
    <row r="348" spans="1:21">
      <c r="A348" s="4" t="str">
        <f>VLOOKUP(C348,STYLES!$A$1:$R$2088,7,FALSE)</f>
        <v>Polos</v>
      </c>
      <c r="B348" t="str">
        <f>VLOOKUP(C348,STYLES!$1:$1048576,6,FALSE)</f>
        <v>Devon &amp; Jones</v>
      </c>
      <c r="C348" s="97" t="s">
        <v>635</v>
      </c>
      <c r="D348" s="13"/>
      <c r="E348" t="str">
        <f>VLOOKUP(C348,STYLES!$1:$1048576,12,FALSE)</f>
        <v>DRYTEC20™ Performance Polo</v>
      </c>
      <c r="F348" s="111" t="s">
        <v>2775</v>
      </c>
      <c r="G348" s="111" t="s">
        <v>2751</v>
      </c>
      <c r="H348" s="113" t="str">
        <f>VLOOKUP(C348,STYLES!$1:$1048576,9,FALSE)</f>
        <v>Active</v>
      </c>
      <c r="I348" s="113" t="str">
        <f>VLOOKUP(C348,STYLES!$1:$1048576,10,FALSE)</f>
        <v>Active</v>
      </c>
      <c r="J348" s="112" t="s">
        <v>2772</v>
      </c>
      <c r="K348" s="139">
        <f>IFERROR(VLOOKUP(J348,LISTS!G:H,2,FALSE),"0")</f>
        <v>10</v>
      </c>
      <c r="L348">
        <f t="shared" si="25"/>
        <v>10</v>
      </c>
      <c r="M348" s="112" t="s">
        <v>2772</v>
      </c>
      <c r="N348" s="140">
        <f>IFERROR(VLOOKUP(M348,LISTS!G:H,2,FALSE),"0")</f>
        <v>10</v>
      </c>
      <c r="O348">
        <f t="shared" si="26"/>
        <v>10</v>
      </c>
      <c r="P348" s="112" t="s">
        <v>2720</v>
      </c>
      <c r="Q348" s="118" t="s">
        <v>2776</v>
      </c>
      <c r="R348" s="118" t="s">
        <v>775</v>
      </c>
      <c r="S348" s="112" t="s">
        <v>2777</v>
      </c>
      <c r="T348" s="118" t="s">
        <v>775</v>
      </c>
      <c r="U348" s="112"/>
    </row>
    <row r="349" spans="1:21">
      <c r="A349" s="4" t="str">
        <f>VLOOKUP(C349,STYLES!$A$1:$R$2088,7,FALSE)</f>
        <v>Polos</v>
      </c>
      <c r="B349" t="str">
        <f>VLOOKUP(C349,STYLES!$1:$1048576,6,FALSE)</f>
        <v>Devon &amp; Jones</v>
      </c>
      <c r="C349" s="97" t="s">
        <v>635</v>
      </c>
      <c r="D349" s="13"/>
      <c r="E349" t="str">
        <f>VLOOKUP(C349,STYLES!$1:$1048576,12,FALSE)</f>
        <v>DRYTEC20™ Performance Polo</v>
      </c>
      <c r="F349" s="111" t="s">
        <v>2778</v>
      </c>
      <c r="G349" s="111" t="s">
        <v>2779</v>
      </c>
      <c r="H349" s="113" t="str">
        <f>VLOOKUP(C349,STYLES!$1:$1048576,9,FALSE)</f>
        <v>Active</v>
      </c>
      <c r="I349" s="113" t="str">
        <f>VLOOKUP(C349,STYLES!$1:$1048576,10,FALSE)</f>
        <v>Active</v>
      </c>
      <c r="J349" s="112" t="s">
        <v>2772</v>
      </c>
      <c r="K349" s="139">
        <f>IFERROR(VLOOKUP(J349,LISTS!G:H,2,FALSE),"0")</f>
        <v>10</v>
      </c>
      <c r="L349">
        <f t="shared" si="25"/>
        <v>10</v>
      </c>
      <c r="M349" s="112" t="s">
        <v>2772</v>
      </c>
      <c r="N349" s="140">
        <f>IFERROR(VLOOKUP(M349,LISTS!G:H,2,FALSE),"0")</f>
        <v>10</v>
      </c>
      <c r="O349">
        <f t="shared" si="26"/>
        <v>10</v>
      </c>
      <c r="P349" s="112" t="s">
        <v>2720</v>
      </c>
      <c r="Q349" s="118" t="s">
        <v>2780</v>
      </c>
      <c r="R349" s="118" t="s">
        <v>775</v>
      </c>
      <c r="S349" s="112" t="s">
        <v>2781</v>
      </c>
      <c r="T349" s="118" t="s">
        <v>775</v>
      </c>
      <c r="U349" s="112"/>
    </row>
    <row r="350" spans="1:21">
      <c r="A350" s="4" t="str">
        <f>VLOOKUP(C350,STYLES!$A$1:$R$2088,7,FALSE)</f>
        <v>Polos</v>
      </c>
      <c r="B350" t="str">
        <f>VLOOKUP(C350,STYLES!$1:$1048576,6,FALSE)</f>
        <v>Devon &amp; Jones</v>
      </c>
      <c r="C350" s="97" t="s">
        <v>635</v>
      </c>
      <c r="D350" s="13"/>
      <c r="E350" t="str">
        <f>VLOOKUP(C350,STYLES!$1:$1048576,12,FALSE)</f>
        <v>DRYTEC20™ Performance Polo</v>
      </c>
      <c r="F350" s="111" t="s">
        <v>2727</v>
      </c>
      <c r="G350" s="111" t="s">
        <v>2728</v>
      </c>
      <c r="H350" s="113" t="str">
        <f>VLOOKUP(C350,STYLES!$1:$1048576,9,FALSE)</f>
        <v>Active</v>
      </c>
      <c r="I350" s="113" t="str">
        <f>VLOOKUP(C350,STYLES!$1:$1048576,10,FALSE)</f>
        <v>Active</v>
      </c>
      <c r="J350" s="112" t="s">
        <v>2772</v>
      </c>
      <c r="K350" s="139">
        <f>IFERROR(VLOOKUP(J350,LISTS!G:H,2,FALSE),"0")</f>
        <v>10</v>
      </c>
      <c r="L350">
        <f t="shared" si="25"/>
        <v>10</v>
      </c>
      <c r="M350" s="112" t="s">
        <v>2772</v>
      </c>
      <c r="N350" s="140">
        <f>IFERROR(VLOOKUP(M350,LISTS!G:H,2,FALSE),"0")</f>
        <v>10</v>
      </c>
      <c r="O350">
        <f t="shared" si="26"/>
        <v>10</v>
      </c>
      <c r="P350" s="112" t="s">
        <v>2720</v>
      </c>
      <c r="Q350" s="101" t="s">
        <v>2729</v>
      </c>
      <c r="R350" s="101" t="s">
        <v>775</v>
      </c>
      <c r="S350" s="112" t="s">
        <v>2730</v>
      </c>
      <c r="T350" s="112" t="s">
        <v>775</v>
      </c>
      <c r="U350" s="112"/>
    </row>
    <row r="351" spans="1:21">
      <c r="A351" s="4" t="str">
        <f>VLOOKUP(C351,STYLES!$A$1:$R$2088,7,FALSE)</f>
        <v>Polos</v>
      </c>
      <c r="B351" t="str">
        <f>VLOOKUP(C351,STYLES!$1:$1048576,6,FALSE)</f>
        <v>Devon &amp; Jones</v>
      </c>
      <c r="C351" s="97" t="s">
        <v>635</v>
      </c>
      <c r="D351" s="13"/>
      <c r="E351" t="str">
        <f>VLOOKUP(C351,STYLES!$1:$1048576,12,FALSE)</f>
        <v>DRYTEC20™ Performance Polo</v>
      </c>
      <c r="F351" s="111" t="s">
        <v>2731</v>
      </c>
      <c r="G351" s="111" t="s">
        <v>2732</v>
      </c>
      <c r="H351" s="113" t="str">
        <f>VLOOKUP(C351,STYLES!$1:$1048576,9,FALSE)</f>
        <v>Active</v>
      </c>
      <c r="I351" s="113" t="str">
        <f>VLOOKUP(C351,STYLES!$1:$1048576,10,FALSE)</f>
        <v>Active</v>
      </c>
      <c r="J351" s="112" t="s">
        <v>2772</v>
      </c>
      <c r="K351" s="139">
        <f>IFERROR(VLOOKUP(J351,LISTS!G:H,2,FALSE),"0")</f>
        <v>10</v>
      </c>
      <c r="L351">
        <f t="shared" si="25"/>
        <v>10</v>
      </c>
      <c r="M351" s="112" t="s">
        <v>2772</v>
      </c>
      <c r="N351" s="140">
        <f>IFERROR(VLOOKUP(M351,LISTS!G:H,2,FALSE),"0")</f>
        <v>10</v>
      </c>
      <c r="O351">
        <f t="shared" si="26"/>
        <v>10</v>
      </c>
      <c r="P351" s="112" t="s">
        <v>2720</v>
      </c>
      <c r="Q351" s="126" t="s">
        <v>2733</v>
      </c>
      <c r="R351" s="112" t="s">
        <v>775</v>
      </c>
      <c r="S351" s="112" t="s">
        <v>2734</v>
      </c>
      <c r="T351" s="112" t="s">
        <v>775</v>
      </c>
      <c r="U351" s="112"/>
    </row>
    <row r="352" spans="1:21">
      <c r="A352" s="4" t="str">
        <f>VLOOKUP(C352,STYLES!$A$1:$R$2088,7,FALSE)</f>
        <v>Polos</v>
      </c>
      <c r="B352" t="str">
        <f>VLOOKUP(C352,STYLES!$1:$1048576,6,FALSE)</f>
        <v>Devon &amp; Jones</v>
      </c>
      <c r="C352" s="97" t="s">
        <v>635</v>
      </c>
      <c r="D352" s="13"/>
      <c r="E352" t="str">
        <f>VLOOKUP(C352,STYLES!$1:$1048576,12,FALSE)</f>
        <v>DRYTEC20™ Performance Polo</v>
      </c>
      <c r="F352" s="111" t="s">
        <v>2750</v>
      </c>
      <c r="G352" s="111" t="s">
        <v>2751</v>
      </c>
      <c r="H352" s="113" t="str">
        <f>VLOOKUP(C352,STYLES!$1:$1048576,9,FALSE)</f>
        <v>Active</v>
      </c>
      <c r="I352" s="113" t="str">
        <f>VLOOKUP(C352,STYLES!$1:$1048576,10,FALSE)</f>
        <v>Active</v>
      </c>
      <c r="J352" s="112" t="s">
        <v>2772</v>
      </c>
      <c r="K352" s="139">
        <f>IFERROR(VLOOKUP(J352,LISTS!G:H,2,FALSE),"0")</f>
        <v>10</v>
      </c>
      <c r="L352">
        <f t="shared" si="25"/>
        <v>10</v>
      </c>
      <c r="M352" s="112" t="s">
        <v>2772</v>
      </c>
      <c r="N352" s="140">
        <f>IFERROR(VLOOKUP(M352,LISTS!G:H,2,FALSE),"0")</f>
        <v>10</v>
      </c>
      <c r="O352">
        <f t="shared" si="26"/>
        <v>10</v>
      </c>
      <c r="P352" s="112" t="s">
        <v>2720</v>
      </c>
      <c r="Q352" s="118" t="s">
        <v>2752</v>
      </c>
      <c r="R352" s="118" t="s">
        <v>775</v>
      </c>
      <c r="S352" s="112" t="s">
        <v>2753</v>
      </c>
      <c r="T352" s="118" t="s">
        <v>775</v>
      </c>
      <c r="U352" s="112"/>
    </row>
    <row r="353" spans="1:21">
      <c r="A353" s="4" t="str">
        <f>VLOOKUP(C353,STYLES!$A$1:$R$2088,7,FALSE)</f>
        <v>Polos</v>
      </c>
      <c r="B353" t="str">
        <f>VLOOKUP(C353,STYLES!$1:$1048576,6,FALSE)</f>
        <v>Devon &amp; Jones</v>
      </c>
      <c r="C353" s="97" t="s">
        <v>635</v>
      </c>
      <c r="D353" s="13"/>
      <c r="E353" t="str">
        <f>VLOOKUP(C353,STYLES!$1:$1048576,12,FALSE)</f>
        <v>DRYTEC20™ Performance Polo</v>
      </c>
      <c r="F353" s="111" t="s">
        <v>2878</v>
      </c>
      <c r="G353" s="111" t="s">
        <v>2879</v>
      </c>
      <c r="H353" s="113" t="str">
        <f>VLOOKUP(C353,STYLES!$1:$1048576,9,FALSE)</f>
        <v>Active</v>
      </c>
      <c r="I353" s="113" t="str">
        <f>VLOOKUP(C353,STYLES!$1:$1048576,10,FALSE)</f>
        <v>Active</v>
      </c>
      <c r="J353" s="112" t="s">
        <v>2772</v>
      </c>
      <c r="K353" s="139">
        <f>IFERROR(VLOOKUP(J353,LISTS!G:H,2,FALSE),"0")</f>
        <v>10</v>
      </c>
      <c r="L353">
        <f t="shared" si="25"/>
        <v>10</v>
      </c>
      <c r="M353" s="112" t="s">
        <v>2772</v>
      </c>
      <c r="N353" s="140">
        <f>IFERROR(VLOOKUP(M353,LISTS!G:H,2,FALSE),"0")</f>
        <v>10</v>
      </c>
      <c r="O353">
        <f t="shared" si="26"/>
        <v>10</v>
      </c>
      <c r="P353" s="112"/>
      <c r="Q353" s="112" t="s">
        <v>2880</v>
      </c>
      <c r="R353" s="112" t="s">
        <v>775</v>
      </c>
      <c r="S353" s="118" t="s">
        <v>2881</v>
      </c>
      <c r="T353" s="118" t="s">
        <v>775</v>
      </c>
      <c r="U353" s="112"/>
    </row>
    <row r="354" spans="1:21">
      <c r="A354" s="4" t="str">
        <f>VLOOKUP(C354,STYLES!$A$1:$R$2088,7,FALSE)</f>
        <v>Polos</v>
      </c>
      <c r="B354" t="str">
        <f>VLOOKUP(C354,STYLES!$1:$1048576,6,FALSE)</f>
        <v>Devon &amp; Jones</v>
      </c>
      <c r="C354" s="97" t="s">
        <v>635</v>
      </c>
      <c r="D354" s="13"/>
      <c r="E354" t="str">
        <f>VLOOKUP(C354,STYLES!$1:$1048576,12,FALSE)</f>
        <v>DRYTEC20™ Performance Polo</v>
      </c>
      <c r="F354" s="111" t="s">
        <v>2782</v>
      </c>
      <c r="G354" s="111" t="s">
        <v>2763</v>
      </c>
      <c r="H354" s="113" t="str">
        <f>VLOOKUP(C354,STYLES!$1:$1048576,9,FALSE)</f>
        <v>Active</v>
      </c>
      <c r="I354" s="113" t="str">
        <f>VLOOKUP(C354,STYLES!$1:$1048576,10,FALSE)</f>
        <v>Active</v>
      </c>
      <c r="J354" s="112" t="s">
        <v>2772</v>
      </c>
      <c r="K354" s="139">
        <f>IFERROR(VLOOKUP(J354,LISTS!G:H,2,FALSE),"0")</f>
        <v>10</v>
      </c>
      <c r="L354">
        <f t="shared" si="25"/>
        <v>10</v>
      </c>
      <c r="M354" s="112" t="s">
        <v>2772</v>
      </c>
      <c r="N354" s="140">
        <f>IFERROR(VLOOKUP(M354,LISTS!G:H,2,FALSE),"0")</f>
        <v>10</v>
      </c>
      <c r="O354">
        <f t="shared" si="26"/>
        <v>10</v>
      </c>
      <c r="P354" s="112" t="s">
        <v>2720</v>
      </c>
      <c r="Q354" s="118" t="s">
        <v>2783</v>
      </c>
      <c r="R354" s="118" t="s">
        <v>775</v>
      </c>
      <c r="S354" s="112" t="s">
        <v>2784</v>
      </c>
      <c r="T354" s="118" t="s">
        <v>775</v>
      </c>
      <c r="U354" s="112"/>
    </row>
    <row r="355" spans="1:21">
      <c r="A355" s="4" t="str">
        <f>VLOOKUP(C355,STYLES!$A$1:$R$2088,7,FALSE)</f>
        <v>Polos</v>
      </c>
      <c r="B355" t="str">
        <f>VLOOKUP(C355,STYLES!$1:$1048576,6,FALSE)</f>
        <v>Devon &amp; Jones</v>
      </c>
      <c r="C355" s="97" t="s">
        <v>635</v>
      </c>
      <c r="D355" s="13"/>
      <c r="E355" t="str">
        <f>VLOOKUP(C355,STYLES!$1:$1048576,12,FALSE)</f>
        <v>DRYTEC20™ Performance Polo</v>
      </c>
      <c r="F355" s="111" t="s">
        <v>2735</v>
      </c>
      <c r="G355" s="111" t="s">
        <v>2736</v>
      </c>
      <c r="H355" s="113" t="str">
        <f>VLOOKUP(C355,STYLES!$1:$1048576,9,FALSE)</f>
        <v>Active</v>
      </c>
      <c r="I355" s="113" t="str">
        <f>VLOOKUP(C355,STYLES!$1:$1048576,10,FALSE)</f>
        <v>Active</v>
      </c>
      <c r="J355" s="112" t="s">
        <v>2772</v>
      </c>
      <c r="K355" s="139">
        <f>IFERROR(VLOOKUP(J355,LISTS!G:H,2,FALSE),"0")</f>
        <v>10</v>
      </c>
      <c r="L355">
        <f t="shared" si="25"/>
        <v>10</v>
      </c>
      <c r="M355" s="112" t="s">
        <v>2772</v>
      </c>
      <c r="N355" s="140">
        <f>IFERROR(VLOOKUP(M355,LISTS!G:H,2,FALSE),"0")</f>
        <v>10</v>
      </c>
      <c r="O355">
        <f t="shared" si="26"/>
        <v>10</v>
      </c>
      <c r="P355" s="112" t="s">
        <v>2882</v>
      </c>
      <c r="Q355" s="118" t="s">
        <v>2737</v>
      </c>
      <c r="R355" s="118" t="s">
        <v>775</v>
      </c>
      <c r="S355" s="112" t="s">
        <v>2738</v>
      </c>
      <c r="T355" s="118" t="s">
        <v>775</v>
      </c>
      <c r="U355" s="112"/>
    </row>
    <row r="356" spans="1:21">
      <c r="A356" s="4" t="str">
        <f>VLOOKUP(C356,STYLES!$A$1:$R$2088,7,FALSE)</f>
        <v>Polos</v>
      </c>
      <c r="B356" t="str">
        <f>VLOOKUP(C356,STYLES!$1:$1048576,6,FALSE)</f>
        <v>Devon &amp; Jones</v>
      </c>
      <c r="C356" s="97" t="s">
        <v>635</v>
      </c>
      <c r="D356" s="13"/>
      <c r="E356" t="str">
        <f>VLOOKUP(C356,STYLES!$1:$1048576,12,FALSE)</f>
        <v>DRYTEC20™ Performance Polo</v>
      </c>
      <c r="F356" s="111" t="s">
        <v>2861</v>
      </c>
      <c r="G356" s="111" t="s">
        <v>2728</v>
      </c>
      <c r="H356" s="113" t="str">
        <f>VLOOKUP(C356,STYLES!$1:$1048576,9,FALSE)</f>
        <v>Active</v>
      </c>
      <c r="I356" s="113" t="str">
        <f>VLOOKUP(C356,STYLES!$1:$1048576,10,FALSE)</f>
        <v>Active</v>
      </c>
      <c r="J356" s="112" t="s">
        <v>2772</v>
      </c>
      <c r="K356" s="139">
        <f>IFERROR(VLOOKUP(J356,LISTS!G:H,2,FALSE),"0")</f>
        <v>10</v>
      </c>
      <c r="L356">
        <f t="shared" si="25"/>
        <v>10</v>
      </c>
      <c r="M356" s="112" t="s">
        <v>2772</v>
      </c>
      <c r="N356" s="140">
        <f>IFERROR(VLOOKUP(M356,LISTS!G:H,2,FALSE),"0")</f>
        <v>10</v>
      </c>
      <c r="O356">
        <f t="shared" si="26"/>
        <v>10</v>
      </c>
      <c r="P356" s="112" t="s">
        <v>2720</v>
      </c>
      <c r="Q356" s="112" t="s">
        <v>2862</v>
      </c>
      <c r="R356" s="112" t="s">
        <v>775</v>
      </c>
      <c r="S356" s="118" t="s">
        <v>2863</v>
      </c>
      <c r="T356" s="118" t="s">
        <v>775</v>
      </c>
      <c r="U356" s="112"/>
    </row>
    <row r="357" spans="1:21">
      <c r="A357" s="4" t="str">
        <f>VLOOKUP(C357,STYLES!$A$1:$R$2088,7,FALSE)</f>
        <v>Polos</v>
      </c>
      <c r="B357" t="str">
        <f>VLOOKUP(C357,STYLES!$1:$1048576,6,FALSE)</f>
        <v>Devon &amp; Jones</v>
      </c>
      <c r="C357" s="97" t="s">
        <v>635</v>
      </c>
      <c r="D357" s="13"/>
      <c r="E357" t="str">
        <f>VLOOKUP(C357,STYLES!$1:$1048576,12,FALSE)</f>
        <v>DRYTEC20™ Performance Polo</v>
      </c>
      <c r="F357" s="111" t="s">
        <v>2758</v>
      </c>
      <c r="G357" s="111" t="s">
        <v>2759</v>
      </c>
      <c r="H357" s="113" t="str">
        <f>VLOOKUP(C357,STYLES!$1:$1048576,9,FALSE)</f>
        <v>Active</v>
      </c>
      <c r="I357" s="113" t="str">
        <f>VLOOKUP(C357,STYLES!$1:$1048576,10,FALSE)</f>
        <v>Active</v>
      </c>
      <c r="J357" s="112" t="s">
        <v>2772</v>
      </c>
      <c r="K357" s="139">
        <f>IFERROR(VLOOKUP(J357,LISTS!G:H,2,FALSE),"0")</f>
        <v>10</v>
      </c>
      <c r="L357">
        <f t="shared" si="25"/>
        <v>10</v>
      </c>
      <c r="M357" s="112" t="s">
        <v>2772</v>
      </c>
      <c r="N357" s="140">
        <f>IFERROR(VLOOKUP(M357,LISTS!G:H,2,FALSE),"0")</f>
        <v>10</v>
      </c>
      <c r="O357">
        <f t="shared" si="26"/>
        <v>10</v>
      </c>
      <c r="P357" s="112" t="s">
        <v>2720</v>
      </c>
      <c r="Q357" s="118" t="s">
        <v>2760</v>
      </c>
      <c r="R357" s="118" t="s">
        <v>775</v>
      </c>
      <c r="S357" s="112" t="s">
        <v>2761</v>
      </c>
      <c r="T357" s="118" t="s">
        <v>775</v>
      </c>
      <c r="U357" s="112"/>
    </row>
    <row r="358" spans="1:21">
      <c r="A358" s="4" t="str">
        <f>VLOOKUP(C358,STYLES!$A$1:$R$2088,7,FALSE)</f>
        <v>Polos</v>
      </c>
      <c r="B358" t="str">
        <f>VLOOKUP(C358,STYLES!$1:$1048576,6,FALSE)</f>
        <v>Devon &amp; Jones</v>
      </c>
      <c r="C358" s="97" t="s">
        <v>635</v>
      </c>
      <c r="D358" s="13"/>
      <c r="E358" t="str">
        <f>VLOOKUP(C358,STYLES!$1:$1048576,12,FALSE)</f>
        <v>DRYTEC20™ Performance Polo</v>
      </c>
      <c r="F358" s="111" t="s">
        <v>2739</v>
      </c>
      <c r="G358" s="111" t="s">
        <v>2740</v>
      </c>
      <c r="H358" s="113" t="str">
        <f>VLOOKUP(C358,STYLES!$1:$1048576,9,FALSE)</f>
        <v>Active</v>
      </c>
      <c r="I358" s="113" t="str">
        <f>VLOOKUP(C358,STYLES!$1:$1048576,10,FALSE)</f>
        <v>Active</v>
      </c>
      <c r="J358" s="112" t="s">
        <v>2772</v>
      </c>
      <c r="K358" s="139">
        <f>IFERROR(VLOOKUP(J358,LISTS!G:H,2,FALSE),"0")</f>
        <v>10</v>
      </c>
      <c r="L358">
        <f t="shared" si="25"/>
        <v>10</v>
      </c>
      <c r="M358" s="112" t="s">
        <v>2772</v>
      </c>
      <c r="N358" s="140">
        <f>IFERROR(VLOOKUP(M358,LISTS!G:H,2,FALSE),"0")</f>
        <v>10</v>
      </c>
      <c r="O358">
        <f t="shared" si="26"/>
        <v>10</v>
      </c>
      <c r="P358" s="112" t="s">
        <v>2720</v>
      </c>
      <c r="Q358" s="118" t="s">
        <v>2741</v>
      </c>
      <c r="R358" s="112" t="s">
        <v>775</v>
      </c>
      <c r="S358" s="112" t="s">
        <v>2742</v>
      </c>
      <c r="T358" s="118" t="s">
        <v>775</v>
      </c>
      <c r="U358" s="112"/>
    </row>
    <row r="359" spans="1:21">
      <c r="A359" s="4" t="str">
        <f>VLOOKUP(C359,STYLES!$A$1:$R$2088,7,FALSE)</f>
        <v>Polos</v>
      </c>
      <c r="B359" t="str">
        <f>VLOOKUP(C359,STYLES!$1:$1048576,6,FALSE)</f>
        <v>Devon &amp; Jones</v>
      </c>
      <c r="C359" s="97" t="s">
        <v>635</v>
      </c>
      <c r="D359" s="13"/>
      <c r="E359" t="str">
        <f>VLOOKUP(C359,STYLES!$1:$1048576,12,FALSE)</f>
        <v>DRYTEC20™ Performance Polo</v>
      </c>
      <c r="F359" s="111" t="s">
        <v>2864</v>
      </c>
      <c r="G359" s="111" t="s">
        <v>2809</v>
      </c>
      <c r="H359" s="113" t="str">
        <f>VLOOKUP(C359,STYLES!$1:$1048576,9,FALSE)</f>
        <v>Active</v>
      </c>
      <c r="I359" s="113" t="str">
        <f>VLOOKUP(C359,STYLES!$1:$1048576,10,FALSE)</f>
        <v>Active</v>
      </c>
      <c r="J359" s="112" t="s">
        <v>2772</v>
      </c>
      <c r="K359" s="139">
        <f>IFERROR(VLOOKUP(J359,LISTS!G:H,2,FALSE),"0")</f>
        <v>10</v>
      </c>
      <c r="L359">
        <f t="shared" si="25"/>
        <v>10</v>
      </c>
      <c r="M359" s="112" t="s">
        <v>2772</v>
      </c>
      <c r="N359" s="140">
        <f>IFERROR(VLOOKUP(M359,LISTS!G:H,2,FALSE),"0")</f>
        <v>10</v>
      </c>
      <c r="O359">
        <f t="shared" si="26"/>
        <v>10</v>
      </c>
      <c r="P359" s="112"/>
      <c r="Q359" s="112" t="s">
        <v>2865</v>
      </c>
      <c r="R359" s="112" t="s">
        <v>775</v>
      </c>
      <c r="S359" s="118" t="s">
        <v>2866</v>
      </c>
      <c r="T359" s="118" t="s">
        <v>775</v>
      </c>
      <c r="U359" s="112"/>
    </row>
    <row r="360" spans="1:21">
      <c r="A360" s="4" t="str">
        <f>VLOOKUP(C360,STYLES!$A$1:$R$2088,7,FALSE)</f>
        <v>Polos</v>
      </c>
      <c r="B360" t="str">
        <f>VLOOKUP(C360,STYLES!$1:$1048576,6,FALSE)</f>
        <v>Devon &amp; Jones</v>
      </c>
      <c r="C360" s="97" t="s">
        <v>635</v>
      </c>
      <c r="D360" s="13"/>
      <c r="E360" t="str">
        <f>VLOOKUP(C360,STYLES!$1:$1048576,12,FALSE)</f>
        <v>DRYTEC20™ Performance Polo</v>
      </c>
      <c r="F360" s="111" t="s">
        <v>2800</v>
      </c>
      <c r="G360" s="111" t="s">
        <v>2801</v>
      </c>
      <c r="H360" s="113" t="str">
        <f>VLOOKUP(C360,STYLES!$1:$1048576,9,FALSE)</f>
        <v>Active</v>
      </c>
      <c r="I360" s="113" t="str">
        <f>VLOOKUP(C360,STYLES!$1:$1048576,10,FALSE)</f>
        <v>Active</v>
      </c>
      <c r="J360" s="112" t="s">
        <v>2772</v>
      </c>
      <c r="K360" s="139">
        <f>IFERROR(VLOOKUP(J360,LISTS!G:H,2,FALSE),"0")</f>
        <v>10</v>
      </c>
      <c r="L360">
        <f t="shared" si="25"/>
        <v>10</v>
      </c>
      <c r="M360" s="112" t="s">
        <v>2772</v>
      </c>
      <c r="N360" s="140">
        <f>IFERROR(VLOOKUP(M360,LISTS!G:H,2,FALSE),"0")</f>
        <v>10</v>
      </c>
      <c r="O360">
        <f t="shared" si="26"/>
        <v>10</v>
      </c>
      <c r="P360" s="112" t="s">
        <v>2720</v>
      </c>
      <c r="Q360" s="118" t="s">
        <v>2802</v>
      </c>
      <c r="R360" s="118" t="s">
        <v>775</v>
      </c>
      <c r="S360" s="118" t="s">
        <v>2803</v>
      </c>
      <c r="T360" s="118" t="s">
        <v>775</v>
      </c>
      <c r="U360" s="112"/>
    </row>
    <row r="361" spans="1:21">
      <c r="A361" s="4" t="str">
        <f>VLOOKUP(C361,STYLES!$A$1:$R$2088,7,FALSE)</f>
        <v>Polos</v>
      </c>
      <c r="B361" t="str">
        <f>VLOOKUP(C361,STYLES!$1:$1048576,6,FALSE)</f>
        <v>Devon &amp; Jones</v>
      </c>
      <c r="C361" s="97" t="s">
        <v>635</v>
      </c>
      <c r="D361" s="13"/>
      <c r="E361" t="str">
        <f>VLOOKUP(C361,STYLES!$1:$1048576,12,FALSE)</f>
        <v>DRYTEC20™ Performance Polo</v>
      </c>
      <c r="F361" s="111" t="s">
        <v>2754</v>
      </c>
      <c r="G361" s="111" t="s">
        <v>2755</v>
      </c>
      <c r="H361" s="113" t="str">
        <f>VLOOKUP(C361,STYLES!$1:$1048576,9,FALSE)</f>
        <v>Active</v>
      </c>
      <c r="I361" s="113" t="str">
        <f>VLOOKUP(C361,STYLES!$1:$1048576,10,FALSE)</f>
        <v>Active</v>
      </c>
      <c r="J361" s="112" t="s">
        <v>2772</v>
      </c>
      <c r="K361" s="139">
        <f>IFERROR(VLOOKUP(J361,LISTS!G:H,2,FALSE),"0")</f>
        <v>10</v>
      </c>
      <c r="L361">
        <f t="shared" si="25"/>
        <v>10</v>
      </c>
      <c r="M361" s="112" t="s">
        <v>2772</v>
      </c>
      <c r="N361" s="140">
        <f>IFERROR(VLOOKUP(M361,LISTS!G:H,2,FALSE),"0")</f>
        <v>10</v>
      </c>
      <c r="O361">
        <f t="shared" si="26"/>
        <v>10</v>
      </c>
      <c r="P361" s="112" t="s">
        <v>2720</v>
      </c>
      <c r="Q361" s="118" t="s">
        <v>2756</v>
      </c>
      <c r="R361" s="118" t="s">
        <v>775</v>
      </c>
      <c r="S361" s="112" t="s">
        <v>2757</v>
      </c>
      <c r="T361" s="118" t="s">
        <v>775</v>
      </c>
      <c r="U361" s="112"/>
    </row>
    <row r="362" spans="1:21">
      <c r="A362" s="4" t="str">
        <f>VLOOKUP(C362,STYLES!$A$1:$R$2088,7,FALSE)</f>
        <v>Polos</v>
      </c>
      <c r="B362" t="str">
        <f>VLOOKUP(C362,STYLES!$1:$1048576,6,FALSE)</f>
        <v>Devon &amp; Jones</v>
      </c>
      <c r="C362" s="97" t="s">
        <v>635</v>
      </c>
      <c r="D362" s="13"/>
      <c r="E362" t="str">
        <f>VLOOKUP(C362,STYLES!$1:$1048576,12,FALSE)</f>
        <v>DRYTEC20™ Performance Polo</v>
      </c>
      <c r="F362" s="111" t="s">
        <v>2804</v>
      </c>
      <c r="G362" s="111" t="s">
        <v>2805</v>
      </c>
      <c r="H362" s="113" t="str">
        <f>VLOOKUP(C362,STYLES!$1:$1048576,9,FALSE)</f>
        <v>Active</v>
      </c>
      <c r="I362" s="113" t="str">
        <f>VLOOKUP(C362,STYLES!$1:$1048576,10,FALSE)</f>
        <v>Active</v>
      </c>
      <c r="J362" s="112" t="s">
        <v>2772</v>
      </c>
      <c r="K362" s="139">
        <f>IFERROR(VLOOKUP(J362,LISTS!G:H,2,FALSE),"0")</f>
        <v>10</v>
      </c>
      <c r="L362">
        <f t="shared" si="25"/>
        <v>10</v>
      </c>
      <c r="M362" s="112" t="s">
        <v>2772</v>
      </c>
      <c r="N362" s="140">
        <f>IFERROR(VLOOKUP(M362,LISTS!G:H,2,FALSE),"0")</f>
        <v>10</v>
      </c>
      <c r="O362">
        <f t="shared" si="26"/>
        <v>10</v>
      </c>
      <c r="P362" s="112" t="s">
        <v>2720</v>
      </c>
      <c r="Q362" s="118" t="s">
        <v>2806</v>
      </c>
      <c r="R362" s="112" t="s">
        <v>775</v>
      </c>
      <c r="S362" s="118" t="s">
        <v>2807</v>
      </c>
      <c r="T362" s="118" t="s">
        <v>775</v>
      </c>
      <c r="U362" s="112"/>
    </row>
    <row r="363" spans="1:21">
      <c r="A363" s="4" t="str">
        <f>VLOOKUP(C363,STYLES!$A$1:$R$2088,7,FALSE)</f>
        <v>Polos</v>
      </c>
      <c r="B363" t="str">
        <f>VLOOKUP(C363,STYLES!$1:$1048576,6,FALSE)</f>
        <v>Devon &amp; Jones</v>
      </c>
      <c r="C363" s="97" t="s">
        <v>635</v>
      </c>
      <c r="D363" s="13"/>
      <c r="E363" t="str">
        <f>VLOOKUP(C363,STYLES!$1:$1048576,12,FALSE)</f>
        <v>DRYTEC20™ Performance Polo</v>
      </c>
      <c r="F363" s="111" t="s">
        <v>2785</v>
      </c>
      <c r="G363" s="111" t="s">
        <v>2786</v>
      </c>
      <c r="H363" s="113" t="str">
        <f>VLOOKUP(C363,STYLES!$1:$1048576,9,FALSE)</f>
        <v>Active</v>
      </c>
      <c r="I363" s="113" t="str">
        <f>VLOOKUP(C363,STYLES!$1:$1048576,10,FALSE)</f>
        <v>Active</v>
      </c>
      <c r="J363" s="112" t="s">
        <v>2772</v>
      </c>
      <c r="K363" s="139">
        <f>IFERROR(VLOOKUP(J363,LISTS!G:H,2,FALSE),"0")</f>
        <v>10</v>
      </c>
      <c r="L363">
        <f t="shared" si="25"/>
        <v>10</v>
      </c>
      <c r="M363" s="112" t="s">
        <v>2772</v>
      </c>
      <c r="N363" s="140">
        <f>IFERROR(VLOOKUP(M363,LISTS!G:H,2,FALSE),"0")</f>
        <v>10</v>
      </c>
      <c r="O363">
        <f t="shared" si="26"/>
        <v>10</v>
      </c>
      <c r="P363" s="112" t="s">
        <v>2720</v>
      </c>
      <c r="Q363" s="118" t="s">
        <v>2787</v>
      </c>
      <c r="R363" s="112" t="s">
        <v>775</v>
      </c>
      <c r="S363" s="112" t="s">
        <v>2788</v>
      </c>
      <c r="T363" s="118" t="s">
        <v>775</v>
      </c>
      <c r="U363" s="112"/>
    </row>
    <row r="364" spans="1:21">
      <c r="A364" s="4" t="str">
        <f>VLOOKUP(C364,STYLES!$A$1:$R$2088,7,FALSE)</f>
        <v>Polos</v>
      </c>
      <c r="B364" t="str">
        <f>VLOOKUP(C364,STYLES!$1:$1048576,6,FALSE)</f>
        <v>Devon &amp; Jones</v>
      </c>
      <c r="C364" s="97" t="s">
        <v>635</v>
      </c>
      <c r="D364" s="13"/>
      <c r="E364" t="str">
        <f>VLOOKUP(C364,STYLES!$1:$1048576,12,FALSE)</f>
        <v>DRYTEC20™ Performance Polo</v>
      </c>
      <c r="F364" s="111" t="s">
        <v>2808</v>
      </c>
      <c r="G364" s="111" t="s">
        <v>2809</v>
      </c>
      <c r="H364" s="113" t="str">
        <f>VLOOKUP(C364,STYLES!$1:$1048576,9,FALSE)</f>
        <v>Active</v>
      </c>
      <c r="I364" s="113" t="str">
        <f>VLOOKUP(C364,STYLES!$1:$1048576,10,FALSE)</f>
        <v>Active</v>
      </c>
      <c r="J364" s="112" t="s">
        <v>2772</v>
      </c>
      <c r="K364" s="139">
        <f>IFERROR(VLOOKUP(J364,LISTS!G:H,2,FALSE),"0")</f>
        <v>10</v>
      </c>
      <c r="L364">
        <f t="shared" si="25"/>
        <v>10</v>
      </c>
      <c r="M364" s="112" t="s">
        <v>2772</v>
      </c>
      <c r="N364" s="140">
        <f>IFERROR(VLOOKUP(M364,LISTS!G:H,2,FALSE),"0")</f>
        <v>10</v>
      </c>
      <c r="O364">
        <f t="shared" si="26"/>
        <v>10</v>
      </c>
      <c r="P364" s="112" t="s">
        <v>2720</v>
      </c>
      <c r="Q364" s="118" t="s">
        <v>2810</v>
      </c>
      <c r="R364" s="112" t="s">
        <v>775</v>
      </c>
      <c r="S364" s="118" t="s">
        <v>2811</v>
      </c>
      <c r="T364" s="118" t="s">
        <v>775</v>
      </c>
      <c r="U364" s="112"/>
    </row>
    <row r="365" spans="1:21">
      <c r="A365" s="4" t="str">
        <f>VLOOKUP(C365,STYLES!$A$1:$R$2088,7,FALSE)</f>
        <v>Polos</v>
      </c>
      <c r="B365" t="str">
        <f>VLOOKUP(C365,STYLES!$1:$1048576,6,FALSE)</f>
        <v>Devon &amp; Jones</v>
      </c>
      <c r="C365" s="97" t="s">
        <v>635</v>
      </c>
      <c r="D365" s="13"/>
      <c r="E365" t="str">
        <f>VLOOKUP(C365,STYLES!$1:$1048576,12,FALSE)</f>
        <v>DRYTEC20™ Performance Polo</v>
      </c>
      <c r="F365" s="111" t="s">
        <v>2812</v>
      </c>
      <c r="G365" s="111" t="s">
        <v>2813</v>
      </c>
      <c r="H365" s="113" t="str">
        <f>VLOOKUP(C365,STYLES!$1:$1048576,9,FALSE)</f>
        <v>Active</v>
      </c>
      <c r="I365" s="113" t="str">
        <f>VLOOKUP(C365,STYLES!$1:$1048576,10,FALSE)</f>
        <v>Active</v>
      </c>
      <c r="J365" s="112" t="s">
        <v>2772</v>
      </c>
      <c r="K365" s="139">
        <f>IFERROR(VLOOKUP(J365,LISTS!G:H,2,FALSE),"0")</f>
        <v>10</v>
      </c>
      <c r="L365">
        <f t="shared" si="25"/>
        <v>10</v>
      </c>
      <c r="M365" s="112" t="s">
        <v>2772</v>
      </c>
      <c r="N365" s="140">
        <f>IFERROR(VLOOKUP(M365,LISTS!G:H,2,FALSE),"0")</f>
        <v>10</v>
      </c>
      <c r="O365">
        <f t="shared" si="26"/>
        <v>10</v>
      </c>
      <c r="P365" s="112" t="s">
        <v>2720</v>
      </c>
      <c r="Q365" s="118" t="s">
        <v>2814</v>
      </c>
      <c r="R365" s="118" t="s">
        <v>775</v>
      </c>
      <c r="S365" s="118" t="s">
        <v>2815</v>
      </c>
      <c r="T365" s="118" t="s">
        <v>775</v>
      </c>
      <c r="U365" s="112"/>
    </row>
    <row r="366" spans="1:21">
      <c r="A366" s="4" t="str">
        <f>VLOOKUP(C366,STYLES!$A$1:$R$2088,7,FALSE)</f>
        <v>Polos</v>
      </c>
      <c r="B366" t="str">
        <f>VLOOKUP(C366,STYLES!$1:$1048576,6,FALSE)</f>
        <v>Devon &amp; Jones</v>
      </c>
      <c r="C366" s="97" t="s">
        <v>635</v>
      </c>
      <c r="D366" s="13"/>
      <c r="E366" t="str">
        <f>VLOOKUP(C366,STYLES!$1:$1048576,12,FALSE)</f>
        <v>DRYTEC20™ Performance Polo</v>
      </c>
      <c r="F366" s="111" t="s">
        <v>2789</v>
      </c>
      <c r="G366" s="111" t="s">
        <v>2790</v>
      </c>
      <c r="H366" s="113" t="str">
        <f>VLOOKUP(C366,STYLES!$1:$1048576,9,FALSE)</f>
        <v>Active</v>
      </c>
      <c r="I366" s="113" t="str">
        <f>VLOOKUP(C366,STYLES!$1:$1048576,10,FALSE)</f>
        <v>Active</v>
      </c>
      <c r="J366" s="112" t="s">
        <v>2772</v>
      </c>
      <c r="K366" s="139">
        <f>IFERROR(VLOOKUP(J366,LISTS!G:H,2,FALSE),"0")</f>
        <v>10</v>
      </c>
      <c r="L366">
        <f t="shared" si="25"/>
        <v>10</v>
      </c>
      <c r="M366" s="112" t="s">
        <v>2772</v>
      </c>
      <c r="N366" s="140">
        <f>IFERROR(VLOOKUP(M366,LISTS!G:H,2,FALSE),"0")</f>
        <v>10</v>
      </c>
      <c r="O366">
        <f t="shared" si="26"/>
        <v>10</v>
      </c>
      <c r="P366" s="112" t="s">
        <v>2720</v>
      </c>
      <c r="Q366" s="118" t="s">
        <v>2791</v>
      </c>
      <c r="R366" s="118" t="s">
        <v>775</v>
      </c>
      <c r="S366" s="112" t="s">
        <v>2792</v>
      </c>
      <c r="T366" s="112" t="s">
        <v>775</v>
      </c>
      <c r="U366" s="112"/>
    </row>
    <row r="367" spans="1:21">
      <c r="A367" s="4" t="str">
        <f>VLOOKUP(C367,STYLES!$A$1:$R$2088,7,FALSE)</f>
        <v>Polos</v>
      </c>
      <c r="B367" t="str">
        <f>VLOOKUP(C367,STYLES!$1:$1048576,6,FALSE)</f>
        <v>Devon &amp; Jones</v>
      </c>
      <c r="C367" s="97" t="s">
        <v>635</v>
      </c>
      <c r="D367" s="13"/>
      <c r="E367" t="str">
        <f>VLOOKUP(C367,STYLES!$1:$1048576,12,FALSE)</f>
        <v>DRYTEC20™ Performance Polo</v>
      </c>
      <c r="F367" s="111" t="s">
        <v>2816</v>
      </c>
      <c r="G367" s="111" t="s">
        <v>2809</v>
      </c>
      <c r="H367" s="113" t="str">
        <f>VLOOKUP(C367,STYLES!$1:$1048576,9,FALSE)</f>
        <v>Active</v>
      </c>
      <c r="I367" s="113" t="str">
        <f>VLOOKUP(C367,STYLES!$1:$1048576,10,FALSE)</f>
        <v>Active</v>
      </c>
      <c r="J367" s="112" t="s">
        <v>2772</v>
      </c>
      <c r="K367" s="139">
        <f>IFERROR(VLOOKUP(J367,LISTS!G:H,2,FALSE),"0")</f>
        <v>10</v>
      </c>
      <c r="L367">
        <f t="shared" si="25"/>
        <v>10</v>
      </c>
      <c r="M367" s="112" t="s">
        <v>2772</v>
      </c>
      <c r="N367" s="140">
        <f>IFERROR(VLOOKUP(M367,LISTS!G:H,2,FALSE),"0")</f>
        <v>10</v>
      </c>
      <c r="O367">
        <f t="shared" si="26"/>
        <v>10</v>
      </c>
      <c r="P367" s="112" t="s">
        <v>2720</v>
      </c>
      <c r="Q367" s="118" t="s">
        <v>2817</v>
      </c>
      <c r="R367" s="118" t="s">
        <v>775</v>
      </c>
      <c r="S367" s="118" t="s">
        <v>2818</v>
      </c>
      <c r="T367" s="118" t="s">
        <v>775</v>
      </c>
      <c r="U367" s="112"/>
    </row>
    <row r="368" spans="1:21">
      <c r="A368" s="4" t="str">
        <f>VLOOKUP(C368,STYLES!$A$1:$R$2088,7,FALSE)</f>
        <v>Polos</v>
      </c>
      <c r="B368" t="str">
        <f>VLOOKUP(C368,STYLES!$1:$1048576,6,FALSE)</f>
        <v>Devon &amp; Jones</v>
      </c>
      <c r="C368" s="98" t="s">
        <v>635</v>
      </c>
      <c r="D368" s="14"/>
      <c r="E368" t="str">
        <f>VLOOKUP(C368,STYLES!$1:$1048576,12,FALSE)</f>
        <v>DRYTEC20™ Performance Polo</v>
      </c>
      <c r="F368" s="112" t="s">
        <v>2743</v>
      </c>
      <c r="G368" s="111" t="s">
        <v>2743</v>
      </c>
      <c r="H368" s="113" t="str">
        <f>VLOOKUP(C368,STYLES!$1:$1048576,9,FALSE)</f>
        <v>Active</v>
      </c>
      <c r="I368" s="113" t="str">
        <f>VLOOKUP(C368,STYLES!$1:$1048576,10,FALSE)</f>
        <v>Active</v>
      </c>
      <c r="J368" s="112" t="s">
        <v>2772</v>
      </c>
      <c r="K368" s="139">
        <f>IFERROR(VLOOKUP(J368,LISTS!G:H,2,FALSE),"0")</f>
        <v>10</v>
      </c>
      <c r="L368">
        <f t="shared" si="25"/>
        <v>10</v>
      </c>
      <c r="M368" s="112" t="s">
        <v>2772</v>
      </c>
      <c r="N368" s="140">
        <f>IFERROR(VLOOKUP(M368,LISTS!G:H,2,FALSE),"0")</f>
        <v>10</v>
      </c>
      <c r="O368">
        <f t="shared" si="26"/>
        <v>10</v>
      </c>
      <c r="P368" s="112" t="s">
        <v>2720</v>
      </c>
      <c r="Q368" s="118" t="s">
        <v>2744</v>
      </c>
      <c r="R368" s="112" t="s">
        <v>775</v>
      </c>
      <c r="S368" s="112" t="s">
        <v>775</v>
      </c>
      <c r="T368" s="112" t="s">
        <v>775</v>
      </c>
      <c r="U368" s="112"/>
    </row>
    <row r="369" spans="1:21">
      <c r="A369" s="1"/>
      <c r="B369" s="2"/>
      <c r="C369" s="98"/>
      <c r="D369" s="14"/>
      <c r="F369" s="112"/>
      <c r="G369" s="111"/>
      <c r="H369" s="112"/>
      <c r="I369" s="112"/>
      <c r="J369" s="112"/>
      <c r="K369" s="139"/>
      <c r="L369" s="60">
        <f>SUM(L345:L368)</f>
        <v>240</v>
      </c>
      <c r="M369" s="112"/>
      <c r="N369" s="140"/>
      <c r="O369" s="60">
        <f>SUM(O345:O368)</f>
        <v>240</v>
      </c>
      <c r="P369" s="112"/>
      <c r="Q369" s="112"/>
      <c r="R369" s="112"/>
      <c r="S369" s="118"/>
      <c r="T369" s="118"/>
      <c r="U369" s="112"/>
    </row>
    <row r="370" spans="1:21">
      <c r="A370" s="4" t="str">
        <f>VLOOKUP(C370,STYLES!$A$1:$R$2088,7,FALSE)</f>
        <v>Polos</v>
      </c>
      <c r="B370" t="str">
        <f>VLOOKUP(C370,STYLES!$1:$1048576,6,FALSE)</f>
        <v>Devon &amp; Jones</v>
      </c>
      <c r="C370" s="98" t="s">
        <v>639</v>
      </c>
      <c r="D370" s="14"/>
      <c r="E370" t="str">
        <f>VLOOKUP(C370,STYLES!$1:$1048576,12,FALSE)</f>
        <v>DRYTEC20™ Tall Performance Polo</v>
      </c>
      <c r="F370" s="112" t="s">
        <v>2743</v>
      </c>
      <c r="G370" s="111" t="s">
        <v>2743</v>
      </c>
      <c r="H370" s="113" t="str">
        <f>VLOOKUP(C370,STYLES!$1:$1048576,9,FALSE)</f>
        <v>Active</v>
      </c>
      <c r="I370" s="113" t="str">
        <f>VLOOKUP(C370,STYLES!$1:$1048576,10,FALSE)</f>
        <v>Active</v>
      </c>
      <c r="J370" s="112" t="s">
        <v>2883</v>
      </c>
      <c r="K370" s="139">
        <f>IFERROR(VLOOKUP(J370,LISTS!G:H,2,FALSE),"0")</f>
        <v>3</v>
      </c>
      <c r="L370">
        <f t="shared" si="25"/>
        <v>3</v>
      </c>
      <c r="M370" s="112" t="s">
        <v>2883</v>
      </c>
      <c r="N370" s="140">
        <f>IFERROR(VLOOKUP(M370,LISTS!G:H,2,FALSE),"0")</f>
        <v>3</v>
      </c>
      <c r="O370">
        <f t="shared" si="26"/>
        <v>3</v>
      </c>
      <c r="P370" s="112" t="s">
        <v>2720</v>
      </c>
      <c r="Q370" s="118" t="s">
        <v>2744</v>
      </c>
      <c r="R370" s="112" t="s">
        <v>775</v>
      </c>
      <c r="S370" s="112" t="s">
        <v>775</v>
      </c>
      <c r="T370" s="112" t="s">
        <v>775</v>
      </c>
      <c r="U370" s="112"/>
    </row>
    <row r="371" spans="1:21">
      <c r="A371" s="4" t="str">
        <f>VLOOKUP(C371,STYLES!$A$1:$R$2088,7,FALSE)</f>
        <v>Polos</v>
      </c>
      <c r="B371" t="str">
        <f>VLOOKUP(C371,STYLES!$1:$1048576,6,FALSE)</f>
        <v>Devon &amp; Jones</v>
      </c>
      <c r="C371" s="98" t="s">
        <v>639</v>
      </c>
      <c r="D371" s="14"/>
      <c r="E371" t="str">
        <f>VLOOKUP(C371,STYLES!$1:$1048576,12,FALSE)</f>
        <v>DRYTEC20™ Tall Performance Polo</v>
      </c>
      <c r="F371" s="112" t="s">
        <v>2718</v>
      </c>
      <c r="G371" s="111" t="s">
        <v>2718</v>
      </c>
      <c r="H371" s="113" t="str">
        <f>VLOOKUP(C371,STYLES!$1:$1048576,9,FALSE)</f>
        <v>Active</v>
      </c>
      <c r="I371" s="113" t="str">
        <f>VLOOKUP(C371,STYLES!$1:$1048576,10,FALSE)</f>
        <v>Active</v>
      </c>
      <c r="J371" s="112" t="s">
        <v>2883</v>
      </c>
      <c r="K371" s="139">
        <f>IFERROR(VLOOKUP(J371,LISTS!G:H,2,FALSE),"0")</f>
        <v>3</v>
      </c>
      <c r="L371">
        <f t="shared" si="25"/>
        <v>3</v>
      </c>
      <c r="M371" s="112" t="s">
        <v>2883</v>
      </c>
      <c r="N371" s="140">
        <f>IFERROR(VLOOKUP(M371,LISTS!G:H,2,FALSE),"0")</f>
        <v>3</v>
      </c>
      <c r="O371">
        <f t="shared" si="26"/>
        <v>3</v>
      </c>
      <c r="P371" s="112" t="s">
        <v>2720</v>
      </c>
      <c r="Q371" s="101" t="s">
        <v>2721</v>
      </c>
      <c r="R371" s="112" t="s">
        <v>775</v>
      </c>
      <c r="S371" s="112" t="s">
        <v>2722</v>
      </c>
      <c r="T371" s="112" t="s">
        <v>775</v>
      </c>
      <c r="U371" s="112"/>
    </row>
    <row r="372" spans="1:21">
      <c r="A372" s="4" t="str">
        <f>VLOOKUP(C372,STYLES!$A$1:$R$2088,7,FALSE)</f>
        <v>Polos</v>
      </c>
      <c r="B372" t="str">
        <f>VLOOKUP(C372,STYLES!$1:$1048576,6,FALSE)</f>
        <v>Devon &amp; Jones</v>
      </c>
      <c r="C372" s="98" t="s">
        <v>639</v>
      </c>
      <c r="D372" s="14"/>
      <c r="E372" t="str">
        <f>VLOOKUP(C372,STYLES!$1:$1048576,12,FALSE)</f>
        <v>DRYTEC20™ Tall Performance Polo</v>
      </c>
      <c r="F372" s="112" t="s">
        <v>2739</v>
      </c>
      <c r="G372" s="111" t="s">
        <v>2740</v>
      </c>
      <c r="H372" s="113" t="str">
        <f>VLOOKUP(C372,STYLES!$1:$1048576,9,FALSE)</f>
        <v>Active</v>
      </c>
      <c r="I372" s="113" t="str">
        <f>VLOOKUP(C372,STYLES!$1:$1048576,10,FALSE)</f>
        <v>Active</v>
      </c>
      <c r="J372" s="112" t="s">
        <v>2883</v>
      </c>
      <c r="K372" s="139">
        <f>IFERROR(VLOOKUP(J372,LISTS!G:H,2,FALSE),"0")</f>
        <v>3</v>
      </c>
      <c r="L372">
        <f t="shared" si="25"/>
        <v>3</v>
      </c>
      <c r="M372" s="112" t="s">
        <v>2883</v>
      </c>
      <c r="N372" s="140">
        <f>IFERROR(VLOOKUP(M372,LISTS!G:H,2,FALSE),"0")</f>
        <v>3</v>
      </c>
      <c r="O372">
        <f t="shared" si="26"/>
        <v>3</v>
      </c>
      <c r="P372" s="112" t="s">
        <v>2720</v>
      </c>
      <c r="Q372" s="118" t="s">
        <v>2741</v>
      </c>
      <c r="R372" s="112" t="s">
        <v>775</v>
      </c>
      <c r="S372" s="112" t="s">
        <v>2742</v>
      </c>
      <c r="T372" s="118" t="s">
        <v>775</v>
      </c>
      <c r="U372" s="112"/>
    </row>
    <row r="373" spans="1:21">
      <c r="A373" s="4" t="str">
        <f>VLOOKUP(C373,STYLES!$A$1:$R$2088,7,FALSE)</f>
        <v>Polos</v>
      </c>
      <c r="B373" t="str">
        <f>VLOOKUP(C373,STYLES!$1:$1048576,6,FALSE)</f>
        <v>Devon &amp; Jones</v>
      </c>
      <c r="C373" s="98" t="s">
        <v>639</v>
      </c>
      <c r="D373" s="14"/>
      <c r="E373" t="str">
        <f>VLOOKUP(C373,STYLES!$1:$1048576,12,FALSE)</f>
        <v>DRYTEC20™ Tall Performance Polo</v>
      </c>
      <c r="F373" s="112" t="s">
        <v>2816</v>
      </c>
      <c r="G373" s="111" t="s">
        <v>2809</v>
      </c>
      <c r="H373" s="113" t="str">
        <f>VLOOKUP(C373,STYLES!$1:$1048576,9,FALSE)</f>
        <v>Active</v>
      </c>
      <c r="I373" s="113" t="str">
        <f>VLOOKUP(C373,STYLES!$1:$1048576,10,FALSE)</f>
        <v>Active</v>
      </c>
      <c r="J373" s="112" t="s">
        <v>2883</v>
      </c>
      <c r="K373" s="139">
        <f>IFERROR(VLOOKUP(J373,LISTS!G:H,2,FALSE),"0")</f>
        <v>3</v>
      </c>
      <c r="L373">
        <f t="shared" si="25"/>
        <v>3</v>
      </c>
      <c r="M373" s="112" t="s">
        <v>2883</v>
      </c>
      <c r="N373" s="140">
        <f>IFERROR(VLOOKUP(M373,LISTS!G:H,2,FALSE),"0")</f>
        <v>3</v>
      </c>
      <c r="O373">
        <f t="shared" si="26"/>
        <v>3</v>
      </c>
      <c r="P373" s="112" t="s">
        <v>2720</v>
      </c>
      <c r="Q373" s="118" t="s">
        <v>2817</v>
      </c>
      <c r="R373" s="118" t="s">
        <v>775</v>
      </c>
      <c r="S373" s="118" t="s">
        <v>2818</v>
      </c>
      <c r="T373" s="118" t="s">
        <v>775</v>
      </c>
      <c r="U373" s="112"/>
    </row>
    <row r="374" spans="1:21">
      <c r="A374" s="4" t="str">
        <f>VLOOKUP(C374,STYLES!$A$1:$R$2088,7,FALSE)</f>
        <v>Polos</v>
      </c>
      <c r="B374" t="str">
        <f>VLOOKUP(C374,STYLES!$1:$1048576,6,FALSE)</f>
        <v>Devon &amp; Jones</v>
      </c>
      <c r="C374" s="98" t="s">
        <v>639</v>
      </c>
      <c r="D374" s="14"/>
      <c r="E374" t="str">
        <f>VLOOKUP(C374,STYLES!$1:$1048576,12,FALSE)</f>
        <v>DRYTEC20™ Tall Performance Polo</v>
      </c>
      <c r="F374" s="112" t="s">
        <v>2754</v>
      </c>
      <c r="G374" s="111" t="s">
        <v>2755</v>
      </c>
      <c r="H374" s="113" t="str">
        <f>VLOOKUP(C374,STYLES!$1:$1048576,9,FALSE)</f>
        <v>Active</v>
      </c>
      <c r="I374" s="113" t="str">
        <f>VLOOKUP(C374,STYLES!$1:$1048576,10,FALSE)</f>
        <v>Active</v>
      </c>
      <c r="J374" s="112" t="s">
        <v>2883</v>
      </c>
      <c r="K374" s="139">
        <f>IFERROR(VLOOKUP(J374,LISTS!G:H,2,FALSE),"0")</f>
        <v>3</v>
      </c>
      <c r="L374">
        <f t="shared" si="25"/>
        <v>3</v>
      </c>
      <c r="M374" s="112" t="s">
        <v>2883</v>
      </c>
      <c r="N374" s="140">
        <f>IFERROR(VLOOKUP(M374,LISTS!G:H,2,FALSE),"0")</f>
        <v>3</v>
      </c>
      <c r="O374">
        <f t="shared" si="26"/>
        <v>3</v>
      </c>
      <c r="P374" s="112" t="s">
        <v>2720</v>
      </c>
      <c r="Q374" s="118" t="s">
        <v>2756</v>
      </c>
      <c r="R374" s="118" t="s">
        <v>775</v>
      </c>
      <c r="S374" s="112" t="s">
        <v>2757</v>
      </c>
      <c r="T374" s="118" t="s">
        <v>775</v>
      </c>
      <c r="U374" s="112"/>
    </row>
    <row r="375" spans="1:21">
      <c r="A375" s="4" t="str">
        <f>VLOOKUP(C375,STYLES!$A$1:$R$2088,7,FALSE)</f>
        <v>Polos</v>
      </c>
      <c r="B375" t="str">
        <f>VLOOKUP(C375,STYLES!$1:$1048576,6,FALSE)</f>
        <v>Devon &amp; Jones</v>
      </c>
      <c r="C375" s="98" t="s">
        <v>639</v>
      </c>
      <c r="D375" s="14"/>
      <c r="E375" t="str">
        <f>VLOOKUP(C375,STYLES!$1:$1048576,12,FALSE)</f>
        <v>DRYTEC20™ Tall Performance Polo</v>
      </c>
      <c r="F375" s="112" t="s">
        <v>2735</v>
      </c>
      <c r="G375" s="111" t="s">
        <v>2736</v>
      </c>
      <c r="H375" s="113" t="str">
        <f>VLOOKUP(C375,STYLES!$1:$1048576,9,FALSE)</f>
        <v>Active</v>
      </c>
      <c r="I375" s="113" t="str">
        <f>VLOOKUP(C375,STYLES!$1:$1048576,10,FALSE)</f>
        <v>Active</v>
      </c>
      <c r="J375" s="112" t="s">
        <v>2883</v>
      </c>
      <c r="K375" s="139">
        <f>IFERROR(VLOOKUP(J375,LISTS!G:H,2,FALSE),"0")</f>
        <v>3</v>
      </c>
      <c r="L375">
        <f t="shared" si="25"/>
        <v>3</v>
      </c>
      <c r="M375" s="112" t="s">
        <v>2883</v>
      </c>
      <c r="N375" s="140">
        <f>IFERROR(VLOOKUP(M375,LISTS!G:H,2,FALSE),"0")</f>
        <v>3</v>
      </c>
      <c r="O375">
        <f t="shared" si="26"/>
        <v>3</v>
      </c>
      <c r="P375" s="112" t="s">
        <v>2720</v>
      </c>
      <c r="Q375" s="118" t="s">
        <v>2737</v>
      </c>
      <c r="R375" s="118" t="s">
        <v>775</v>
      </c>
      <c r="S375" s="112" t="s">
        <v>2738</v>
      </c>
      <c r="T375" s="118" t="s">
        <v>775</v>
      </c>
      <c r="U375" s="112"/>
    </row>
    <row r="376" spans="1:21">
      <c r="A376" s="4"/>
      <c r="B376" s="2"/>
      <c r="C376" s="98"/>
      <c r="D376" s="14"/>
      <c r="F376" s="112"/>
      <c r="G376" s="111"/>
      <c r="H376" s="112"/>
      <c r="I376" s="112"/>
      <c r="J376" s="112"/>
      <c r="K376" s="139"/>
      <c r="L376" s="60">
        <f>SUM(L370:L375)</f>
        <v>18</v>
      </c>
      <c r="M376" s="112"/>
      <c r="N376" s="140"/>
      <c r="O376" s="60">
        <f>SUM(O370:O375)</f>
        <v>18</v>
      </c>
      <c r="P376" s="112"/>
      <c r="Q376" s="112"/>
      <c r="R376" s="112"/>
      <c r="S376" s="118"/>
      <c r="T376" s="118"/>
      <c r="U376" s="112"/>
    </row>
    <row r="377" spans="1:21">
      <c r="A377" s="4" t="str">
        <f>VLOOKUP(C377,STYLES!$A$1:$R$2088,7,FALSE)</f>
        <v>Polos</v>
      </c>
      <c r="B377" t="str">
        <f>VLOOKUP(C377,STYLES!$1:$1048576,6,FALSE)</f>
        <v>Devon &amp; Jones</v>
      </c>
      <c r="C377" s="97" t="s">
        <v>643</v>
      </c>
      <c r="D377" s="13"/>
      <c r="E377" t="str">
        <f>VLOOKUP(C377,STYLES!$1:$1048576,12,FALSE)</f>
        <v>DRYTEC20™ Performance Pocket Polo</v>
      </c>
      <c r="F377" s="111" t="s">
        <v>2718</v>
      </c>
      <c r="G377" s="111" t="s">
        <v>2718</v>
      </c>
      <c r="H377" s="113" t="str">
        <f>VLOOKUP(C377,STYLES!$1:$1048576,9,FALSE)</f>
        <v>Active</v>
      </c>
      <c r="I377" s="113" t="str">
        <f>VLOOKUP(C377,STYLES!$1:$1048576,10,FALSE)</f>
        <v>Active</v>
      </c>
      <c r="J377" s="112" t="s">
        <v>2764</v>
      </c>
      <c r="K377" s="139">
        <f>IFERROR(VLOOKUP(J377,LISTS!G:H,2,FALSE),"0")</f>
        <v>7</v>
      </c>
      <c r="L377">
        <f t="shared" si="25"/>
        <v>7</v>
      </c>
      <c r="M377" s="112" t="s">
        <v>2764</v>
      </c>
      <c r="N377" s="140">
        <f>IFERROR(VLOOKUP(M377,LISTS!G:H,2,FALSE),"0")</f>
        <v>7</v>
      </c>
      <c r="O377">
        <f t="shared" si="26"/>
        <v>7</v>
      </c>
      <c r="P377" s="112" t="s">
        <v>2720</v>
      </c>
      <c r="Q377" s="101" t="s">
        <v>2721</v>
      </c>
      <c r="R377" s="112" t="s">
        <v>775</v>
      </c>
      <c r="S377" s="112" t="s">
        <v>2722</v>
      </c>
      <c r="T377" s="112" t="s">
        <v>775</v>
      </c>
      <c r="U377" s="112"/>
    </row>
    <row r="378" spans="1:21">
      <c r="A378" s="4" t="str">
        <f>VLOOKUP(C378,STYLES!$A$1:$R$2088,7,FALSE)</f>
        <v>Polos</v>
      </c>
      <c r="B378" t="str">
        <f>VLOOKUP(C378,STYLES!$1:$1048576,6,FALSE)</f>
        <v>Devon &amp; Jones</v>
      </c>
      <c r="C378" s="97" t="s">
        <v>643</v>
      </c>
      <c r="D378" s="13"/>
      <c r="E378" t="str">
        <f>VLOOKUP(C378,STYLES!$1:$1048576,12,FALSE)</f>
        <v>DRYTEC20™ Performance Pocket Polo</v>
      </c>
      <c r="F378" s="111" t="s">
        <v>2793</v>
      </c>
      <c r="G378" s="111" t="s">
        <v>2724</v>
      </c>
      <c r="H378" s="113" t="str">
        <f>VLOOKUP(C378,STYLES!$1:$1048576,9,FALSE)</f>
        <v>Active</v>
      </c>
      <c r="I378" s="113" t="str">
        <f>VLOOKUP(C378,STYLES!$1:$1048576,10,FALSE)</f>
        <v>Active</v>
      </c>
      <c r="J378" s="112" t="s">
        <v>2764</v>
      </c>
      <c r="K378" s="139">
        <f>IFERROR(VLOOKUP(J378,LISTS!G:H,2,FALSE),"0")</f>
        <v>7</v>
      </c>
      <c r="L378">
        <f t="shared" si="25"/>
        <v>7</v>
      </c>
      <c r="M378" s="112" t="s">
        <v>2764</v>
      </c>
      <c r="N378" s="140">
        <f>IFERROR(VLOOKUP(M378,LISTS!G:H,2,FALSE),"0")</f>
        <v>7</v>
      </c>
      <c r="O378">
        <f t="shared" si="26"/>
        <v>7</v>
      </c>
      <c r="P378" s="112" t="s">
        <v>2720</v>
      </c>
      <c r="Q378" s="118" t="s">
        <v>2794</v>
      </c>
      <c r="R378" s="118" t="s">
        <v>775</v>
      </c>
      <c r="S378" s="118" t="s">
        <v>2795</v>
      </c>
      <c r="T378" s="118" t="s">
        <v>775</v>
      </c>
      <c r="U378" s="112"/>
    </row>
    <row r="379" spans="1:21">
      <c r="A379" s="4" t="str">
        <f>VLOOKUP(C379,STYLES!$A$1:$R$2088,7,FALSE)</f>
        <v>Polos</v>
      </c>
      <c r="B379" t="str">
        <f>VLOOKUP(C379,STYLES!$1:$1048576,6,FALSE)</f>
        <v>Devon &amp; Jones</v>
      </c>
      <c r="C379" s="97" t="s">
        <v>643</v>
      </c>
      <c r="D379" s="13"/>
      <c r="E379" t="str">
        <f>VLOOKUP(C379,STYLES!$1:$1048576,12,FALSE)</f>
        <v>DRYTEC20™ Performance Pocket Polo</v>
      </c>
      <c r="F379" s="111" t="s">
        <v>2775</v>
      </c>
      <c r="G379" s="111" t="s">
        <v>2751</v>
      </c>
      <c r="H379" s="113" t="str">
        <f>VLOOKUP(C379,STYLES!$1:$1048576,9,FALSE)</f>
        <v>Active</v>
      </c>
      <c r="I379" s="113" t="str">
        <f>VLOOKUP(C379,STYLES!$1:$1048576,10,FALSE)</f>
        <v>Active</v>
      </c>
      <c r="J379" s="112" t="s">
        <v>2764</v>
      </c>
      <c r="K379" s="139">
        <f>IFERROR(VLOOKUP(J379,LISTS!G:H,2,FALSE),"0")</f>
        <v>7</v>
      </c>
      <c r="L379">
        <f t="shared" si="25"/>
        <v>7</v>
      </c>
      <c r="M379" s="112" t="s">
        <v>2764</v>
      </c>
      <c r="N379" s="140">
        <f>IFERROR(VLOOKUP(M379,LISTS!G:H,2,FALSE),"0")</f>
        <v>7</v>
      </c>
      <c r="O379">
        <f t="shared" si="26"/>
        <v>7</v>
      </c>
      <c r="P379" s="112" t="s">
        <v>2720</v>
      </c>
      <c r="Q379" s="118" t="s">
        <v>2776</v>
      </c>
      <c r="R379" s="118" t="s">
        <v>775</v>
      </c>
      <c r="S379" s="112" t="s">
        <v>2777</v>
      </c>
      <c r="T379" s="118" t="s">
        <v>775</v>
      </c>
      <c r="U379" s="112"/>
    </row>
    <row r="380" spans="1:21">
      <c r="A380" s="4" t="str">
        <f>VLOOKUP(C380,STYLES!$A$1:$R$2088,7,FALSE)</f>
        <v>Polos</v>
      </c>
      <c r="B380" t="str">
        <f>VLOOKUP(C380,STYLES!$1:$1048576,6,FALSE)</f>
        <v>Devon &amp; Jones</v>
      </c>
      <c r="C380" s="97" t="s">
        <v>643</v>
      </c>
      <c r="D380" s="13"/>
      <c r="E380" t="str">
        <f>VLOOKUP(C380,STYLES!$1:$1048576,12,FALSE)</f>
        <v>DRYTEC20™ Performance Pocket Polo</v>
      </c>
      <c r="F380" s="111" t="s">
        <v>2750</v>
      </c>
      <c r="G380" s="111" t="s">
        <v>2751</v>
      </c>
      <c r="H380" s="113" t="str">
        <f>VLOOKUP(C380,STYLES!$1:$1048576,9,FALSE)</f>
        <v>Active</v>
      </c>
      <c r="I380" s="113" t="str">
        <f>VLOOKUP(C380,STYLES!$1:$1048576,10,FALSE)</f>
        <v>Active</v>
      </c>
      <c r="J380" s="112" t="s">
        <v>2764</v>
      </c>
      <c r="K380" s="139">
        <f>IFERROR(VLOOKUP(J380,LISTS!G:H,2,FALSE),"0")</f>
        <v>7</v>
      </c>
      <c r="L380">
        <f t="shared" si="25"/>
        <v>7</v>
      </c>
      <c r="M380" s="112" t="s">
        <v>2764</v>
      </c>
      <c r="N380" s="140">
        <f>IFERROR(VLOOKUP(M380,LISTS!G:H,2,FALSE),"0")</f>
        <v>7</v>
      </c>
      <c r="O380">
        <f t="shared" si="26"/>
        <v>7</v>
      </c>
      <c r="P380" s="112" t="s">
        <v>2720</v>
      </c>
      <c r="Q380" s="118" t="s">
        <v>2752</v>
      </c>
      <c r="R380" s="118" t="s">
        <v>775</v>
      </c>
      <c r="S380" s="112" t="s">
        <v>2753</v>
      </c>
      <c r="T380" s="118" t="s">
        <v>775</v>
      </c>
      <c r="U380" s="112"/>
    </row>
    <row r="381" spans="1:21">
      <c r="A381" s="4" t="str">
        <f>VLOOKUP(C381,STYLES!$A$1:$R$2088,7,FALSE)</f>
        <v>Polos</v>
      </c>
      <c r="B381" t="str">
        <f>VLOOKUP(C381,STYLES!$1:$1048576,6,FALSE)</f>
        <v>Devon &amp; Jones</v>
      </c>
      <c r="C381" s="97" t="s">
        <v>643</v>
      </c>
      <c r="D381" s="13"/>
      <c r="E381" t="str">
        <f>VLOOKUP(C381,STYLES!$1:$1048576,12,FALSE)</f>
        <v>DRYTEC20™ Performance Pocket Polo</v>
      </c>
      <c r="F381" s="111" t="s">
        <v>2782</v>
      </c>
      <c r="G381" s="111" t="s">
        <v>2763</v>
      </c>
      <c r="H381" s="113" t="str">
        <f>VLOOKUP(C381,STYLES!$1:$1048576,9,FALSE)</f>
        <v>Active</v>
      </c>
      <c r="I381" s="113" t="str">
        <f>VLOOKUP(C381,STYLES!$1:$1048576,10,FALSE)</f>
        <v>Active</v>
      </c>
      <c r="J381" s="112" t="s">
        <v>2764</v>
      </c>
      <c r="K381" s="139">
        <f>IFERROR(VLOOKUP(J381,LISTS!G:H,2,FALSE),"0")</f>
        <v>7</v>
      </c>
      <c r="L381">
        <f t="shared" si="25"/>
        <v>7</v>
      </c>
      <c r="M381" s="112" t="s">
        <v>2764</v>
      </c>
      <c r="N381" s="140">
        <f>IFERROR(VLOOKUP(M381,LISTS!G:H,2,FALSE),"0")</f>
        <v>7</v>
      </c>
      <c r="O381">
        <f t="shared" si="26"/>
        <v>7</v>
      </c>
      <c r="P381" s="112" t="s">
        <v>2882</v>
      </c>
      <c r="Q381" s="118" t="s">
        <v>2783</v>
      </c>
      <c r="R381" s="118" t="s">
        <v>775</v>
      </c>
      <c r="S381" s="112" t="s">
        <v>2784</v>
      </c>
      <c r="T381" s="118" t="s">
        <v>775</v>
      </c>
      <c r="U381" s="112"/>
    </row>
    <row r="382" spans="1:21">
      <c r="A382" s="4" t="str">
        <f>VLOOKUP(C382,STYLES!$A$1:$R$2088,7,FALSE)</f>
        <v>Polos</v>
      </c>
      <c r="B382" t="str">
        <f>VLOOKUP(C382,STYLES!$1:$1048576,6,FALSE)</f>
        <v>Devon &amp; Jones</v>
      </c>
      <c r="C382" s="97" t="s">
        <v>643</v>
      </c>
      <c r="D382" s="13"/>
      <c r="E382" t="str">
        <f>VLOOKUP(C382,STYLES!$1:$1048576,12,FALSE)</f>
        <v>DRYTEC20™ Performance Pocket Polo</v>
      </c>
      <c r="F382" s="111" t="s">
        <v>2735</v>
      </c>
      <c r="G382" s="111" t="s">
        <v>2736</v>
      </c>
      <c r="H382" s="113" t="str">
        <f>VLOOKUP(C382,STYLES!$1:$1048576,9,FALSE)</f>
        <v>Active</v>
      </c>
      <c r="I382" s="113" t="str">
        <f>VLOOKUP(C382,STYLES!$1:$1048576,10,FALSE)</f>
        <v>Active</v>
      </c>
      <c r="J382" s="112" t="s">
        <v>2764</v>
      </c>
      <c r="K382" s="139">
        <f>IFERROR(VLOOKUP(J382,LISTS!G:H,2,FALSE),"0")</f>
        <v>7</v>
      </c>
      <c r="L382">
        <f t="shared" si="25"/>
        <v>7</v>
      </c>
      <c r="M382" s="112" t="s">
        <v>2764</v>
      </c>
      <c r="N382" s="140">
        <f>IFERROR(VLOOKUP(M382,LISTS!G:H,2,FALSE),"0")</f>
        <v>7</v>
      </c>
      <c r="O382">
        <f t="shared" si="26"/>
        <v>7</v>
      </c>
      <c r="P382" s="112" t="s">
        <v>2720</v>
      </c>
      <c r="Q382" s="118" t="s">
        <v>2737</v>
      </c>
      <c r="R382" s="118" t="s">
        <v>775</v>
      </c>
      <c r="S382" s="112" t="s">
        <v>2738</v>
      </c>
      <c r="T382" s="118" t="s">
        <v>775</v>
      </c>
      <c r="U382" s="112"/>
    </row>
    <row r="383" spans="1:21">
      <c r="A383" s="4" t="str">
        <f>VLOOKUP(C383,STYLES!$A$1:$R$2088,7,FALSE)</f>
        <v>Polos</v>
      </c>
      <c r="B383" t="str">
        <f>VLOOKUP(C383,STYLES!$1:$1048576,6,FALSE)</f>
        <v>Devon &amp; Jones</v>
      </c>
      <c r="C383" s="97" t="s">
        <v>643</v>
      </c>
      <c r="D383" s="13"/>
      <c r="E383" t="str">
        <f>VLOOKUP(C383,STYLES!$1:$1048576,12,FALSE)</f>
        <v>DRYTEC20™ Performance Pocket Polo</v>
      </c>
      <c r="F383" s="111" t="s">
        <v>2739</v>
      </c>
      <c r="G383" s="111" t="s">
        <v>2740</v>
      </c>
      <c r="H383" s="113" t="str">
        <f>VLOOKUP(C383,STYLES!$1:$1048576,9,FALSE)</f>
        <v>Active</v>
      </c>
      <c r="I383" s="113" t="str">
        <f>VLOOKUP(C383,STYLES!$1:$1048576,10,FALSE)</f>
        <v>Active</v>
      </c>
      <c r="J383" s="112" t="s">
        <v>2764</v>
      </c>
      <c r="K383" s="139">
        <f>IFERROR(VLOOKUP(J383,LISTS!G:H,2,FALSE),"0")</f>
        <v>7</v>
      </c>
      <c r="L383">
        <f t="shared" si="25"/>
        <v>7</v>
      </c>
      <c r="M383" s="112" t="s">
        <v>2764</v>
      </c>
      <c r="N383" s="140">
        <f>IFERROR(VLOOKUP(M383,LISTS!G:H,2,FALSE),"0")</f>
        <v>7</v>
      </c>
      <c r="O383">
        <f t="shared" si="26"/>
        <v>7</v>
      </c>
      <c r="P383" s="112" t="s">
        <v>2720</v>
      </c>
      <c r="Q383" s="118" t="s">
        <v>2741</v>
      </c>
      <c r="R383" s="112" t="s">
        <v>775</v>
      </c>
      <c r="S383" s="112" t="s">
        <v>2742</v>
      </c>
      <c r="T383" s="118" t="s">
        <v>775</v>
      </c>
      <c r="U383" s="112"/>
    </row>
    <row r="384" spans="1:21">
      <c r="A384" s="4" t="str">
        <f>VLOOKUP(C384,STYLES!$A$1:$R$2088,7,FALSE)</f>
        <v>Polos</v>
      </c>
      <c r="B384" t="str">
        <f>VLOOKUP(C384,STYLES!$1:$1048576,6,FALSE)</f>
        <v>Devon &amp; Jones</v>
      </c>
      <c r="C384" s="97" t="s">
        <v>643</v>
      </c>
      <c r="D384" s="13"/>
      <c r="E384" t="str">
        <f>VLOOKUP(C384,STYLES!$1:$1048576,12,FALSE)</f>
        <v>DRYTEC20™ Performance Pocket Polo</v>
      </c>
      <c r="F384" s="111" t="s">
        <v>2754</v>
      </c>
      <c r="G384" s="111" t="s">
        <v>2755</v>
      </c>
      <c r="H384" s="113" t="str">
        <f>VLOOKUP(C384,STYLES!$1:$1048576,9,FALSE)</f>
        <v>Active</v>
      </c>
      <c r="I384" s="113" t="str">
        <f>VLOOKUP(C384,STYLES!$1:$1048576,10,FALSE)</f>
        <v>Active</v>
      </c>
      <c r="J384" s="112" t="s">
        <v>2764</v>
      </c>
      <c r="K384" s="139">
        <f>IFERROR(VLOOKUP(J384,LISTS!G:H,2,FALSE),"0")</f>
        <v>7</v>
      </c>
      <c r="L384">
        <f t="shared" si="25"/>
        <v>7</v>
      </c>
      <c r="M384" s="112" t="s">
        <v>2764</v>
      </c>
      <c r="N384" s="140">
        <f>IFERROR(VLOOKUP(M384,LISTS!G:H,2,FALSE),"0")</f>
        <v>7</v>
      </c>
      <c r="O384">
        <f t="shared" si="26"/>
        <v>7</v>
      </c>
      <c r="P384" s="112" t="s">
        <v>2720</v>
      </c>
      <c r="Q384" s="118" t="s">
        <v>2756</v>
      </c>
      <c r="R384" s="118" t="s">
        <v>775</v>
      </c>
      <c r="S384" s="112" t="s">
        <v>2757</v>
      </c>
      <c r="T384" s="118" t="s">
        <v>775</v>
      </c>
      <c r="U384" s="112"/>
    </row>
    <row r="385" spans="1:21">
      <c r="A385" s="4" t="str">
        <f>VLOOKUP(C385,STYLES!$A$1:$R$2088,7,FALSE)</f>
        <v>Polos</v>
      </c>
      <c r="B385" t="str">
        <f>VLOOKUP(C385,STYLES!$1:$1048576,6,FALSE)</f>
        <v>Devon &amp; Jones</v>
      </c>
      <c r="C385" s="97" t="s">
        <v>643</v>
      </c>
      <c r="D385" s="13"/>
      <c r="E385" t="str">
        <f>VLOOKUP(C385,STYLES!$1:$1048576,12,FALSE)</f>
        <v>DRYTEC20™ Performance Pocket Polo</v>
      </c>
      <c r="F385" s="111" t="s">
        <v>2816</v>
      </c>
      <c r="G385" s="111" t="s">
        <v>2809</v>
      </c>
      <c r="H385" s="113" t="str">
        <f>VLOOKUP(C385,STYLES!$1:$1048576,9,FALSE)</f>
        <v>Active</v>
      </c>
      <c r="I385" s="113" t="str">
        <f>VLOOKUP(C385,STYLES!$1:$1048576,10,FALSE)</f>
        <v>Active</v>
      </c>
      <c r="J385" s="112" t="s">
        <v>2764</v>
      </c>
      <c r="K385" s="139">
        <f>IFERROR(VLOOKUP(J385,LISTS!G:H,2,FALSE),"0")</f>
        <v>7</v>
      </c>
      <c r="L385">
        <f t="shared" si="25"/>
        <v>7</v>
      </c>
      <c r="M385" s="112" t="s">
        <v>2764</v>
      </c>
      <c r="N385" s="140">
        <f>IFERROR(VLOOKUP(M385,LISTS!G:H,2,FALSE),"0")</f>
        <v>7</v>
      </c>
      <c r="O385">
        <f t="shared" si="26"/>
        <v>7</v>
      </c>
      <c r="P385" s="112" t="s">
        <v>2720</v>
      </c>
      <c r="Q385" s="118" t="s">
        <v>2817</v>
      </c>
      <c r="R385" s="118" t="s">
        <v>775</v>
      </c>
      <c r="S385" s="118" t="s">
        <v>2818</v>
      </c>
      <c r="T385" s="118" t="s">
        <v>775</v>
      </c>
      <c r="U385" s="112"/>
    </row>
    <row r="386" spans="1:21">
      <c r="A386" s="4" t="str">
        <f>VLOOKUP(C386,STYLES!$A$1:$R$2088,7,FALSE)</f>
        <v>Polos</v>
      </c>
      <c r="B386" t="str">
        <f>VLOOKUP(C386,STYLES!$1:$1048576,6,FALSE)</f>
        <v>Devon &amp; Jones</v>
      </c>
      <c r="C386" s="98" t="s">
        <v>643</v>
      </c>
      <c r="D386" s="14"/>
      <c r="E386" t="str">
        <f>VLOOKUP(C386,STYLES!$1:$1048576,12,FALSE)</f>
        <v>DRYTEC20™ Performance Pocket Polo</v>
      </c>
      <c r="F386" s="112" t="s">
        <v>2743</v>
      </c>
      <c r="G386" s="111" t="s">
        <v>2743</v>
      </c>
      <c r="H386" s="113" t="str">
        <f>VLOOKUP(C386,STYLES!$1:$1048576,9,FALSE)</f>
        <v>Active</v>
      </c>
      <c r="I386" s="113" t="str">
        <f>VLOOKUP(C386,STYLES!$1:$1048576,10,FALSE)</f>
        <v>Active</v>
      </c>
      <c r="J386" s="112" t="s">
        <v>2764</v>
      </c>
      <c r="K386" s="139">
        <f>IFERROR(VLOOKUP(J386,LISTS!G:H,2,FALSE),"0")</f>
        <v>7</v>
      </c>
      <c r="L386">
        <f t="shared" si="25"/>
        <v>7</v>
      </c>
      <c r="M386" s="112" t="s">
        <v>2764</v>
      </c>
      <c r="N386" s="140">
        <f>IFERROR(VLOOKUP(M386,LISTS!G:H,2,FALSE),"0")</f>
        <v>7</v>
      </c>
      <c r="O386">
        <f t="shared" si="26"/>
        <v>7</v>
      </c>
      <c r="P386" s="112" t="s">
        <v>2720</v>
      </c>
      <c r="Q386" s="118" t="s">
        <v>2744</v>
      </c>
      <c r="R386" s="112" t="s">
        <v>775</v>
      </c>
      <c r="S386" s="112" t="s">
        <v>775</v>
      </c>
      <c r="T386" s="112" t="s">
        <v>775</v>
      </c>
      <c r="U386" s="112"/>
    </row>
    <row r="387" spans="1:21">
      <c r="A387" s="1"/>
      <c r="B387" s="2"/>
      <c r="C387" s="98"/>
      <c r="D387" s="14"/>
      <c r="F387" s="112"/>
      <c r="G387" s="111"/>
      <c r="H387" s="112"/>
      <c r="I387" s="112"/>
      <c r="J387" s="112"/>
      <c r="K387" s="139"/>
      <c r="L387" s="60">
        <f>SUM(L377:L386)</f>
        <v>70</v>
      </c>
      <c r="M387" s="112"/>
      <c r="N387" s="140"/>
      <c r="O387" s="60">
        <f>SUM(O377:O386)</f>
        <v>70</v>
      </c>
      <c r="P387" s="112"/>
      <c r="Q387" s="112"/>
      <c r="R387" s="112"/>
      <c r="S387" s="118"/>
      <c r="T387" s="118"/>
      <c r="U387" s="112"/>
    </row>
    <row r="388" spans="1:21">
      <c r="A388" s="4" t="str">
        <f>VLOOKUP(C388,STYLES!$A$1:$R$2088,7,FALSE)</f>
        <v>Polos</v>
      </c>
      <c r="B388" t="str">
        <f>VLOOKUP(C388,STYLES!$1:$1048576,6,FALSE)</f>
        <v>Devon &amp; Jones</v>
      </c>
      <c r="C388" s="97" t="s">
        <v>638</v>
      </c>
      <c r="D388" s="13"/>
      <c r="E388" t="str">
        <f>VLOOKUP(C388,STYLES!$1:$1048576,12,FALSE)</f>
        <v>DRYTEC20™ Performance Polo</v>
      </c>
      <c r="F388" s="111" t="s">
        <v>2718</v>
      </c>
      <c r="G388" s="111" t="s">
        <v>2718</v>
      </c>
      <c r="H388" s="113" t="str">
        <f>VLOOKUP(C388,STYLES!$1:$1048576,9,FALSE)</f>
        <v>Active</v>
      </c>
      <c r="I388" s="113" t="str">
        <f>VLOOKUP(C388,STYLES!$1:$1048576,10,FALSE)</f>
        <v>Active</v>
      </c>
      <c r="J388" s="112" t="s">
        <v>2745</v>
      </c>
      <c r="K388" s="139">
        <f>IFERROR(VLOOKUP(J388,LISTS!G:H,2,FALSE),"0")</f>
        <v>7</v>
      </c>
      <c r="L388">
        <f t="shared" si="25"/>
        <v>7</v>
      </c>
      <c r="M388" s="112" t="s">
        <v>2745</v>
      </c>
      <c r="N388" s="140">
        <f>IFERROR(VLOOKUP(M388,LISTS!G:H,2,FALSE),"0")</f>
        <v>7</v>
      </c>
      <c r="O388">
        <f t="shared" si="26"/>
        <v>7</v>
      </c>
      <c r="P388" s="112" t="s">
        <v>2720</v>
      </c>
      <c r="Q388" s="101" t="s">
        <v>2721</v>
      </c>
      <c r="R388" s="112" t="s">
        <v>775</v>
      </c>
      <c r="S388" s="112" t="s">
        <v>2722</v>
      </c>
      <c r="T388" s="112" t="s">
        <v>775</v>
      </c>
      <c r="U388" s="112"/>
    </row>
    <row r="389" spans="1:21">
      <c r="A389" s="4" t="str">
        <f>VLOOKUP(C389,STYLES!$A$1:$R$2088,7,FALSE)</f>
        <v>Polos</v>
      </c>
      <c r="B389" t="str">
        <f>VLOOKUP(C389,STYLES!$1:$1048576,6,FALSE)</f>
        <v>Devon &amp; Jones</v>
      </c>
      <c r="C389" s="97" t="s">
        <v>638</v>
      </c>
      <c r="D389" s="13"/>
      <c r="E389" t="str">
        <f>VLOOKUP(C389,STYLES!$1:$1048576,12,FALSE)</f>
        <v>DRYTEC20™ Performance Polo</v>
      </c>
      <c r="F389" s="111" t="s">
        <v>2793</v>
      </c>
      <c r="G389" s="111" t="s">
        <v>2724</v>
      </c>
      <c r="H389" s="113" t="str">
        <f>VLOOKUP(C389,STYLES!$1:$1048576,9,FALSE)</f>
        <v>Active</v>
      </c>
      <c r="I389" s="113" t="str">
        <f>VLOOKUP(C389,STYLES!$1:$1048576,10,FALSE)</f>
        <v>Active</v>
      </c>
      <c r="J389" s="112" t="s">
        <v>2745</v>
      </c>
      <c r="K389" s="139">
        <f>IFERROR(VLOOKUP(J389,LISTS!G:H,2,FALSE),"0")</f>
        <v>7</v>
      </c>
      <c r="L389">
        <f t="shared" si="25"/>
        <v>7</v>
      </c>
      <c r="M389" s="112" t="s">
        <v>2745</v>
      </c>
      <c r="N389" s="140">
        <f>IFERROR(VLOOKUP(M389,LISTS!G:H,2,FALSE),"0")</f>
        <v>7</v>
      </c>
      <c r="O389">
        <f t="shared" si="26"/>
        <v>7</v>
      </c>
      <c r="P389" s="112" t="s">
        <v>2720</v>
      </c>
      <c r="Q389" s="118" t="s">
        <v>2794</v>
      </c>
      <c r="R389" s="118" t="s">
        <v>775</v>
      </c>
      <c r="S389" s="118" t="s">
        <v>2795</v>
      </c>
      <c r="T389" s="118" t="s">
        <v>775</v>
      </c>
      <c r="U389" s="112"/>
    </row>
    <row r="390" spans="1:21">
      <c r="A390" s="4" t="str">
        <f>VLOOKUP(C390,STYLES!$A$1:$R$2088,7,FALSE)</f>
        <v>Polos</v>
      </c>
      <c r="B390" t="str">
        <f>VLOOKUP(C390,STYLES!$1:$1048576,6,FALSE)</f>
        <v>Devon &amp; Jones</v>
      </c>
      <c r="C390" s="97" t="s">
        <v>638</v>
      </c>
      <c r="D390" s="13"/>
      <c r="E390" t="str">
        <f>VLOOKUP(C390,STYLES!$1:$1048576,12,FALSE)</f>
        <v>DRYTEC20™ Performance Polo</v>
      </c>
      <c r="F390" s="111" t="s">
        <v>2770</v>
      </c>
      <c r="G390" s="111" t="s">
        <v>2771</v>
      </c>
      <c r="H390" s="113" t="str">
        <f>VLOOKUP(C390,STYLES!$1:$1048576,9,FALSE)</f>
        <v>Active</v>
      </c>
      <c r="I390" s="113" t="str">
        <f>VLOOKUP(C390,STYLES!$1:$1048576,10,FALSE)</f>
        <v>Active</v>
      </c>
      <c r="J390" s="112" t="s">
        <v>2745</v>
      </c>
      <c r="K390" s="139">
        <f>IFERROR(VLOOKUP(J390,LISTS!G:H,2,FALSE),"0")</f>
        <v>7</v>
      </c>
      <c r="L390">
        <f t="shared" si="25"/>
        <v>7</v>
      </c>
      <c r="M390" s="112" t="s">
        <v>2745</v>
      </c>
      <c r="N390" s="140">
        <f>IFERROR(VLOOKUP(M390,LISTS!G:H,2,FALSE),"0")</f>
        <v>7</v>
      </c>
      <c r="O390">
        <f t="shared" si="26"/>
        <v>7</v>
      </c>
      <c r="P390" s="112" t="s">
        <v>2720</v>
      </c>
      <c r="Q390" s="118" t="s">
        <v>2773</v>
      </c>
      <c r="R390" s="112" t="s">
        <v>775</v>
      </c>
      <c r="S390" s="112" t="s">
        <v>2774</v>
      </c>
      <c r="T390" s="118" t="s">
        <v>775</v>
      </c>
      <c r="U390" s="112"/>
    </row>
    <row r="391" spans="1:21">
      <c r="A391" s="4" t="str">
        <f>VLOOKUP(C391,STYLES!$A$1:$R$2088,7,FALSE)</f>
        <v>Polos</v>
      </c>
      <c r="B391" t="str">
        <f>VLOOKUP(C391,STYLES!$1:$1048576,6,FALSE)</f>
        <v>Devon &amp; Jones</v>
      </c>
      <c r="C391" s="97" t="s">
        <v>638</v>
      </c>
      <c r="D391" s="13"/>
      <c r="E391" t="str">
        <f>VLOOKUP(C391,STYLES!$1:$1048576,12,FALSE)</f>
        <v>DRYTEC20™ Performance Polo</v>
      </c>
      <c r="F391" s="111" t="s">
        <v>2775</v>
      </c>
      <c r="G391" s="111" t="s">
        <v>2751</v>
      </c>
      <c r="H391" s="113" t="str">
        <f>VLOOKUP(C391,STYLES!$1:$1048576,9,FALSE)</f>
        <v>Active</v>
      </c>
      <c r="I391" s="113" t="str">
        <f>VLOOKUP(C391,STYLES!$1:$1048576,10,FALSE)</f>
        <v>Active</v>
      </c>
      <c r="J391" s="112" t="s">
        <v>2745</v>
      </c>
      <c r="K391" s="139">
        <f>IFERROR(VLOOKUP(J391,LISTS!G:H,2,FALSE),"0")</f>
        <v>7</v>
      </c>
      <c r="L391">
        <f t="shared" si="25"/>
        <v>7</v>
      </c>
      <c r="M391" s="112" t="s">
        <v>2745</v>
      </c>
      <c r="N391" s="140">
        <f>IFERROR(VLOOKUP(M391,LISTS!G:H,2,FALSE),"0")</f>
        <v>7</v>
      </c>
      <c r="O391">
        <f t="shared" si="26"/>
        <v>7</v>
      </c>
      <c r="P391" s="112" t="s">
        <v>2720</v>
      </c>
      <c r="Q391" s="118" t="s">
        <v>2776</v>
      </c>
      <c r="R391" s="118" t="s">
        <v>775</v>
      </c>
      <c r="S391" s="112" t="s">
        <v>2777</v>
      </c>
      <c r="T391" s="118" t="s">
        <v>775</v>
      </c>
      <c r="U391" s="112"/>
    </row>
    <row r="392" spans="1:21">
      <c r="A392" s="4" t="str">
        <f>VLOOKUP(C392,STYLES!$A$1:$R$2088,7,FALSE)</f>
        <v>Polos</v>
      </c>
      <c r="B392" t="str">
        <f>VLOOKUP(C392,STYLES!$1:$1048576,6,FALSE)</f>
        <v>Devon &amp; Jones</v>
      </c>
      <c r="C392" s="97" t="s">
        <v>638</v>
      </c>
      <c r="D392" s="13"/>
      <c r="E392" t="str">
        <f>VLOOKUP(C392,STYLES!$1:$1048576,12,FALSE)</f>
        <v>DRYTEC20™ Performance Polo</v>
      </c>
      <c r="F392" s="111" t="s">
        <v>2778</v>
      </c>
      <c r="G392" s="111" t="s">
        <v>2779</v>
      </c>
      <c r="H392" s="113" t="str">
        <f>VLOOKUP(C392,STYLES!$1:$1048576,9,FALSE)</f>
        <v>Active</v>
      </c>
      <c r="I392" s="113" t="str">
        <f>VLOOKUP(C392,STYLES!$1:$1048576,10,FALSE)</f>
        <v>Active</v>
      </c>
      <c r="J392" s="112" t="s">
        <v>2745</v>
      </c>
      <c r="K392" s="139">
        <f>IFERROR(VLOOKUP(J392,LISTS!G:H,2,FALSE),"0")</f>
        <v>7</v>
      </c>
      <c r="L392">
        <f t="shared" si="25"/>
        <v>7</v>
      </c>
      <c r="M392" s="112" t="s">
        <v>2745</v>
      </c>
      <c r="N392" s="140">
        <f>IFERROR(VLOOKUP(M392,LISTS!G:H,2,FALSE),"0")</f>
        <v>7</v>
      </c>
      <c r="O392">
        <f t="shared" si="26"/>
        <v>7</v>
      </c>
      <c r="P392" s="112" t="s">
        <v>2720</v>
      </c>
      <c r="Q392" s="118" t="s">
        <v>2780</v>
      </c>
      <c r="R392" s="118" t="s">
        <v>775</v>
      </c>
      <c r="S392" s="112" t="s">
        <v>2781</v>
      </c>
      <c r="T392" s="118" t="s">
        <v>775</v>
      </c>
      <c r="U392" s="112"/>
    </row>
    <row r="393" spans="1:21">
      <c r="A393" s="4" t="str">
        <f>VLOOKUP(C393,STYLES!$A$1:$R$2088,7,FALSE)</f>
        <v>Polos</v>
      </c>
      <c r="B393" t="str">
        <f>VLOOKUP(C393,STYLES!$1:$1048576,6,FALSE)</f>
        <v>Devon &amp; Jones</v>
      </c>
      <c r="C393" s="97" t="s">
        <v>638</v>
      </c>
      <c r="D393" s="13"/>
      <c r="E393" t="str">
        <f>VLOOKUP(C393,STYLES!$1:$1048576,12,FALSE)</f>
        <v>DRYTEC20™ Performance Polo</v>
      </c>
      <c r="F393" s="111" t="s">
        <v>2727</v>
      </c>
      <c r="G393" s="111" t="s">
        <v>2728</v>
      </c>
      <c r="H393" s="113" t="str">
        <f>VLOOKUP(C393,STYLES!$1:$1048576,9,FALSE)</f>
        <v>Active</v>
      </c>
      <c r="I393" s="113" t="str">
        <f>VLOOKUP(C393,STYLES!$1:$1048576,10,FALSE)</f>
        <v>Active</v>
      </c>
      <c r="J393" s="112" t="s">
        <v>2745</v>
      </c>
      <c r="K393" s="139">
        <f>IFERROR(VLOOKUP(J393,LISTS!G:H,2,FALSE),"0")</f>
        <v>7</v>
      </c>
      <c r="L393">
        <f t="shared" si="25"/>
        <v>7</v>
      </c>
      <c r="M393" s="112" t="s">
        <v>2745</v>
      </c>
      <c r="N393" s="140">
        <f>IFERROR(VLOOKUP(M393,LISTS!G:H,2,FALSE),"0")</f>
        <v>7</v>
      </c>
      <c r="O393">
        <f t="shared" si="26"/>
        <v>7</v>
      </c>
      <c r="P393" s="112" t="s">
        <v>2720</v>
      </c>
      <c r="Q393" s="101" t="s">
        <v>2729</v>
      </c>
      <c r="R393" s="101" t="s">
        <v>775</v>
      </c>
      <c r="S393" s="112" t="s">
        <v>2730</v>
      </c>
      <c r="T393" s="112" t="s">
        <v>775</v>
      </c>
      <c r="U393" s="112"/>
    </row>
    <row r="394" spans="1:21">
      <c r="A394" s="4" t="str">
        <f>VLOOKUP(C394,STYLES!$A$1:$R$2088,7,FALSE)</f>
        <v>Polos</v>
      </c>
      <c r="B394" t="str">
        <f>VLOOKUP(C394,STYLES!$1:$1048576,6,FALSE)</f>
        <v>Devon &amp; Jones</v>
      </c>
      <c r="C394" s="97" t="s">
        <v>638</v>
      </c>
      <c r="D394" s="13"/>
      <c r="E394" t="str">
        <f>VLOOKUP(C394,STYLES!$1:$1048576,12,FALSE)</f>
        <v>DRYTEC20™ Performance Polo</v>
      </c>
      <c r="F394" s="111" t="s">
        <v>2731</v>
      </c>
      <c r="G394" s="111" t="s">
        <v>2732</v>
      </c>
      <c r="H394" s="113" t="str">
        <f>VLOOKUP(C394,STYLES!$1:$1048576,9,FALSE)</f>
        <v>Active</v>
      </c>
      <c r="I394" s="113" t="str">
        <f>VLOOKUP(C394,STYLES!$1:$1048576,10,FALSE)</f>
        <v>Active</v>
      </c>
      <c r="J394" s="112" t="s">
        <v>2745</v>
      </c>
      <c r="K394" s="139">
        <f>IFERROR(VLOOKUP(J394,LISTS!G:H,2,FALSE),"0")</f>
        <v>7</v>
      </c>
      <c r="L394">
        <f t="shared" si="25"/>
        <v>7</v>
      </c>
      <c r="M394" s="112" t="s">
        <v>2745</v>
      </c>
      <c r="N394" s="140">
        <f>IFERROR(VLOOKUP(M394,LISTS!G:H,2,FALSE),"0")</f>
        <v>7</v>
      </c>
      <c r="O394">
        <f t="shared" si="26"/>
        <v>7</v>
      </c>
      <c r="P394" s="112" t="s">
        <v>2720</v>
      </c>
      <c r="Q394" s="126" t="s">
        <v>2733</v>
      </c>
      <c r="R394" s="112" t="s">
        <v>775</v>
      </c>
      <c r="S394" s="112" t="s">
        <v>2734</v>
      </c>
      <c r="T394" s="112" t="s">
        <v>775</v>
      </c>
      <c r="U394" s="112"/>
    </row>
    <row r="395" spans="1:21">
      <c r="A395" s="4" t="str">
        <f>VLOOKUP(C395,STYLES!$A$1:$R$2088,7,FALSE)</f>
        <v>Polos</v>
      </c>
      <c r="B395" t="str">
        <f>VLOOKUP(C395,STYLES!$1:$1048576,6,FALSE)</f>
        <v>Devon &amp; Jones</v>
      </c>
      <c r="C395" s="97" t="s">
        <v>638</v>
      </c>
      <c r="D395" s="13"/>
      <c r="E395" t="str">
        <f>VLOOKUP(C395,STYLES!$1:$1048576,12,FALSE)</f>
        <v>DRYTEC20™ Performance Polo</v>
      </c>
      <c r="F395" s="111" t="s">
        <v>2750</v>
      </c>
      <c r="G395" s="111" t="s">
        <v>2751</v>
      </c>
      <c r="H395" s="113" t="str">
        <f>VLOOKUP(C395,STYLES!$1:$1048576,9,FALSE)</f>
        <v>Active</v>
      </c>
      <c r="I395" s="113" t="str">
        <f>VLOOKUP(C395,STYLES!$1:$1048576,10,FALSE)</f>
        <v>Active</v>
      </c>
      <c r="J395" s="112" t="s">
        <v>2745</v>
      </c>
      <c r="K395" s="139">
        <f>IFERROR(VLOOKUP(J395,LISTS!G:H,2,FALSE),"0")</f>
        <v>7</v>
      </c>
      <c r="L395">
        <f t="shared" si="25"/>
        <v>7</v>
      </c>
      <c r="M395" s="112" t="s">
        <v>2745</v>
      </c>
      <c r="N395" s="140">
        <f>IFERROR(VLOOKUP(M395,LISTS!G:H,2,FALSE),"0")</f>
        <v>7</v>
      </c>
      <c r="O395">
        <f t="shared" si="26"/>
        <v>7</v>
      </c>
      <c r="P395" s="112" t="s">
        <v>2720</v>
      </c>
      <c r="Q395" s="118" t="s">
        <v>2752</v>
      </c>
      <c r="R395" s="118" t="s">
        <v>775</v>
      </c>
      <c r="S395" s="112" t="s">
        <v>2753</v>
      </c>
      <c r="T395" s="118" t="s">
        <v>775</v>
      </c>
      <c r="U395" s="112"/>
    </row>
    <row r="396" spans="1:21">
      <c r="A396" s="4" t="str">
        <f>VLOOKUP(C396,STYLES!$A$1:$R$2088,7,FALSE)</f>
        <v>Polos</v>
      </c>
      <c r="B396" t="str">
        <f>VLOOKUP(C396,STYLES!$1:$1048576,6,FALSE)</f>
        <v>Devon &amp; Jones</v>
      </c>
      <c r="C396" s="97" t="s">
        <v>638</v>
      </c>
      <c r="D396" s="13"/>
      <c r="E396" t="str">
        <f>VLOOKUP(C396,STYLES!$1:$1048576,12,FALSE)</f>
        <v>DRYTEC20™ Performance Polo</v>
      </c>
      <c r="F396" s="111" t="s">
        <v>2878</v>
      </c>
      <c r="G396" s="111" t="s">
        <v>2879</v>
      </c>
      <c r="H396" s="113" t="str">
        <f>VLOOKUP(C396,STYLES!$1:$1048576,9,FALSE)</f>
        <v>Active</v>
      </c>
      <c r="I396" s="113" t="str">
        <f>VLOOKUP(C396,STYLES!$1:$1048576,10,FALSE)</f>
        <v>Active</v>
      </c>
      <c r="J396" s="112" t="s">
        <v>2745</v>
      </c>
      <c r="K396" s="139">
        <f>IFERROR(VLOOKUP(J396,LISTS!G:H,2,FALSE),"0")</f>
        <v>7</v>
      </c>
      <c r="L396">
        <f t="shared" si="25"/>
        <v>7</v>
      </c>
      <c r="M396" s="112" t="s">
        <v>2745</v>
      </c>
      <c r="N396" s="140">
        <f>IFERROR(VLOOKUP(M396,LISTS!G:H,2,FALSE),"0")</f>
        <v>7</v>
      </c>
      <c r="O396">
        <f t="shared" si="26"/>
        <v>7</v>
      </c>
      <c r="P396" s="112" t="s">
        <v>2720</v>
      </c>
      <c r="Q396" s="112" t="s">
        <v>2880</v>
      </c>
      <c r="R396" s="112" t="s">
        <v>775</v>
      </c>
      <c r="S396" s="118" t="s">
        <v>2881</v>
      </c>
      <c r="T396" s="118" t="s">
        <v>775</v>
      </c>
      <c r="U396" s="112"/>
    </row>
    <row r="397" spans="1:21">
      <c r="A397" s="4" t="str">
        <f>VLOOKUP(C397,STYLES!$A$1:$R$2088,7,FALSE)</f>
        <v>Polos</v>
      </c>
      <c r="B397" t="str">
        <f>VLOOKUP(C397,STYLES!$1:$1048576,6,FALSE)</f>
        <v>Devon &amp; Jones</v>
      </c>
      <c r="C397" s="97" t="s">
        <v>638</v>
      </c>
      <c r="D397" s="13"/>
      <c r="E397" t="str">
        <f>VLOOKUP(C397,STYLES!$1:$1048576,12,FALSE)</f>
        <v>DRYTEC20™ Performance Polo</v>
      </c>
      <c r="F397" s="111" t="s">
        <v>2782</v>
      </c>
      <c r="G397" s="111" t="s">
        <v>2763</v>
      </c>
      <c r="H397" s="113" t="str">
        <f>VLOOKUP(C397,STYLES!$1:$1048576,9,FALSE)</f>
        <v>Active</v>
      </c>
      <c r="I397" s="113" t="str">
        <f>VLOOKUP(C397,STYLES!$1:$1048576,10,FALSE)</f>
        <v>Active</v>
      </c>
      <c r="J397" s="112" t="s">
        <v>2745</v>
      </c>
      <c r="K397" s="139">
        <f>IFERROR(VLOOKUP(J397,LISTS!G:H,2,FALSE),"0")</f>
        <v>7</v>
      </c>
      <c r="L397">
        <f t="shared" si="25"/>
        <v>7</v>
      </c>
      <c r="M397" s="112" t="s">
        <v>2745</v>
      </c>
      <c r="N397" s="140">
        <f>IFERROR(VLOOKUP(M397,LISTS!G:H,2,FALSE),"0")</f>
        <v>7</v>
      </c>
      <c r="O397">
        <f t="shared" si="26"/>
        <v>7</v>
      </c>
      <c r="P397" s="112" t="s">
        <v>2720</v>
      </c>
      <c r="Q397" s="118" t="s">
        <v>2783</v>
      </c>
      <c r="R397" s="118" t="s">
        <v>775</v>
      </c>
      <c r="S397" s="112" t="s">
        <v>2784</v>
      </c>
      <c r="T397" s="118" t="s">
        <v>775</v>
      </c>
      <c r="U397" s="112"/>
    </row>
    <row r="398" spans="1:21">
      <c r="A398" s="4" t="str">
        <f>VLOOKUP(C398,STYLES!$A$1:$R$2088,7,FALSE)</f>
        <v>Polos</v>
      </c>
      <c r="B398" t="str">
        <f>VLOOKUP(C398,STYLES!$1:$1048576,6,FALSE)</f>
        <v>Devon &amp; Jones</v>
      </c>
      <c r="C398" s="97" t="s">
        <v>638</v>
      </c>
      <c r="D398" s="13"/>
      <c r="E398" t="str">
        <f>VLOOKUP(C398,STYLES!$1:$1048576,12,FALSE)</f>
        <v>DRYTEC20™ Performance Polo</v>
      </c>
      <c r="F398" s="111" t="s">
        <v>2735</v>
      </c>
      <c r="G398" s="111" t="s">
        <v>2736</v>
      </c>
      <c r="H398" s="113" t="str">
        <f>VLOOKUP(C398,STYLES!$1:$1048576,9,FALSE)</f>
        <v>Active</v>
      </c>
      <c r="I398" s="113" t="str">
        <f>VLOOKUP(C398,STYLES!$1:$1048576,10,FALSE)</f>
        <v>Active</v>
      </c>
      <c r="J398" s="112" t="s">
        <v>2745</v>
      </c>
      <c r="K398" s="139">
        <f>IFERROR(VLOOKUP(J398,LISTS!G:H,2,FALSE),"0")</f>
        <v>7</v>
      </c>
      <c r="L398">
        <f t="shared" si="25"/>
        <v>7</v>
      </c>
      <c r="M398" s="112" t="s">
        <v>2745</v>
      </c>
      <c r="N398" s="140">
        <f>IFERROR(VLOOKUP(M398,LISTS!G:H,2,FALSE),"0")</f>
        <v>7</v>
      </c>
      <c r="O398">
        <f t="shared" si="26"/>
        <v>7</v>
      </c>
      <c r="P398" s="112" t="s">
        <v>2882</v>
      </c>
      <c r="Q398" s="118" t="s">
        <v>2737</v>
      </c>
      <c r="R398" s="118" t="s">
        <v>775</v>
      </c>
      <c r="S398" s="112" t="s">
        <v>2738</v>
      </c>
      <c r="T398" s="118" t="s">
        <v>775</v>
      </c>
      <c r="U398" s="112"/>
    </row>
    <row r="399" spans="1:21">
      <c r="A399" s="4" t="str">
        <f>VLOOKUP(C399,STYLES!$A$1:$R$2088,7,FALSE)</f>
        <v>Polos</v>
      </c>
      <c r="B399" t="str">
        <f>VLOOKUP(C399,STYLES!$1:$1048576,6,FALSE)</f>
        <v>Devon &amp; Jones</v>
      </c>
      <c r="C399" s="97" t="s">
        <v>638</v>
      </c>
      <c r="D399" s="13"/>
      <c r="E399" t="str">
        <f>VLOOKUP(C399,STYLES!$1:$1048576,12,FALSE)</f>
        <v>DRYTEC20™ Performance Polo</v>
      </c>
      <c r="F399" s="111" t="s">
        <v>2861</v>
      </c>
      <c r="G399" s="111" t="s">
        <v>2728</v>
      </c>
      <c r="H399" s="113" t="str">
        <f>VLOOKUP(C399,STYLES!$1:$1048576,9,FALSE)</f>
        <v>Active</v>
      </c>
      <c r="I399" s="113" t="str">
        <f>VLOOKUP(C399,STYLES!$1:$1048576,10,FALSE)</f>
        <v>Active</v>
      </c>
      <c r="J399" s="112" t="s">
        <v>2745</v>
      </c>
      <c r="K399" s="139">
        <f>IFERROR(VLOOKUP(J399,LISTS!G:H,2,FALSE),"0")</f>
        <v>7</v>
      </c>
      <c r="L399">
        <f t="shared" si="25"/>
        <v>7</v>
      </c>
      <c r="M399" s="112" t="s">
        <v>2745</v>
      </c>
      <c r="N399" s="140">
        <f>IFERROR(VLOOKUP(M399,LISTS!G:H,2,FALSE),"0")</f>
        <v>7</v>
      </c>
      <c r="O399">
        <f t="shared" si="26"/>
        <v>7</v>
      </c>
      <c r="P399" s="112" t="s">
        <v>2720</v>
      </c>
      <c r="Q399" s="112" t="s">
        <v>2862</v>
      </c>
      <c r="R399" s="112" t="s">
        <v>775</v>
      </c>
      <c r="S399" s="118" t="s">
        <v>2863</v>
      </c>
      <c r="T399" s="118" t="s">
        <v>775</v>
      </c>
      <c r="U399" s="112"/>
    </row>
    <row r="400" spans="1:21">
      <c r="A400" s="4" t="str">
        <f>VLOOKUP(C400,STYLES!$A$1:$R$2088,7,FALSE)</f>
        <v>Polos</v>
      </c>
      <c r="B400" t="str">
        <f>VLOOKUP(C400,STYLES!$1:$1048576,6,FALSE)</f>
        <v>Devon &amp; Jones</v>
      </c>
      <c r="C400" s="97" t="s">
        <v>638</v>
      </c>
      <c r="D400" s="13"/>
      <c r="E400" t="str">
        <f>VLOOKUP(C400,STYLES!$1:$1048576,12,FALSE)</f>
        <v>DRYTEC20™ Performance Polo</v>
      </c>
      <c r="F400" s="111" t="s">
        <v>2758</v>
      </c>
      <c r="G400" s="111" t="s">
        <v>2759</v>
      </c>
      <c r="H400" s="113" t="str">
        <f>VLOOKUP(C400,STYLES!$1:$1048576,9,FALSE)</f>
        <v>Active</v>
      </c>
      <c r="I400" s="113" t="str">
        <f>VLOOKUP(C400,STYLES!$1:$1048576,10,FALSE)</f>
        <v>Active</v>
      </c>
      <c r="J400" s="112" t="s">
        <v>2745</v>
      </c>
      <c r="K400" s="139">
        <f>IFERROR(VLOOKUP(J400,LISTS!G:H,2,FALSE),"0")</f>
        <v>7</v>
      </c>
      <c r="L400">
        <f t="shared" si="25"/>
        <v>7</v>
      </c>
      <c r="M400" s="112" t="s">
        <v>2745</v>
      </c>
      <c r="N400" s="140">
        <f>IFERROR(VLOOKUP(M400,LISTS!G:H,2,FALSE),"0")</f>
        <v>7</v>
      </c>
      <c r="O400">
        <f t="shared" si="26"/>
        <v>7</v>
      </c>
      <c r="P400" s="112" t="s">
        <v>2720</v>
      </c>
      <c r="Q400" s="118" t="s">
        <v>2760</v>
      </c>
      <c r="R400" s="118" t="s">
        <v>775</v>
      </c>
      <c r="S400" s="112" t="s">
        <v>2761</v>
      </c>
      <c r="T400" s="118" t="s">
        <v>775</v>
      </c>
      <c r="U400" s="112"/>
    </row>
    <row r="401" spans="1:21">
      <c r="A401" s="4" t="str">
        <f>VLOOKUP(C401,STYLES!$A$1:$R$2088,7,FALSE)</f>
        <v>Polos</v>
      </c>
      <c r="B401" t="str">
        <f>VLOOKUP(C401,STYLES!$1:$1048576,6,FALSE)</f>
        <v>Devon &amp; Jones</v>
      </c>
      <c r="C401" s="97" t="s">
        <v>638</v>
      </c>
      <c r="D401" s="13"/>
      <c r="E401" t="str">
        <f>VLOOKUP(C401,STYLES!$1:$1048576,12,FALSE)</f>
        <v>DRYTEC20™ Performance Polo</v>
      </c>
      <c r="F401" s="111" t="s">
        <v>2739</v>
      </c>
      <c r="G401" s="111" t="s">
        <v>2740</v>
      </c>
      <c r="H401" s="113" t="str">
        <f>VLOOKUP(C401,STYLES!$1:$1048576,9,FALSE)</f>
        <v>Active</v>
      </c>
      <c r="I401" s="113" t="str">
        <f>VLOOKUP(C401,STYLES!$1:$1048576,10,FALSE)</f>
        <v>Active</v>
      </c>
      <c r="J401" s="112" t="s">
        <v>2745</v>
      </c>
      <c r="K401" s="139">
        <f>IFERROR(VLOOKUP(J401,LISTS!G:H,2,FALSE),"0")</f>
        <v>7</v>
      </c>
      <c r="L401">
        <f t="shared" si="25"/>
        <v>7</v>
      </c>
      <c r="M401" s="112" t="s">
        <v>2745</v>
      </c>
      <c r="N401" s="140">
        <f>IFERROR(VLOOKUP(M401,LISTS!G:H,2,FALSE),"0")</f>
        <v>7</v>
      </c>
      <c r="O401">
        <f t="shared" si="26"/>
        <v>7</v>
      </c>
      <c r="P401" s="112" t="s">
        <v>2720</v>
      </c>
      <c r="Q401" s="118" t="s">
        <v>2741</v>
      </c>
      <c r="R401" s="112" t="s">
        <v>775</v>
      </c>
      <c r="S401" s="112" t="s">
        <v>2742</v>
      </c>
      <c r="T401" s="118" t="s">
        <v>775</v>
      </c>
      <c r="U401" s="112"/>
    </row>
    <row r="402" spans="1:21">
      <c r="A402" s="4" t="str">
        <f>VLOOKUP(C402,STYLES!$A$1:$R$2088,7,FALSE)</f>
        <v>Polos</v>
      </c>
      <c r="B402" t="str">
        <f>VLOOKUP(C402,STYLES!$1:$1048576,6,FALSE)</f>
        <v>Devon &amp; Jones</v>
      </c>
      <c r="C402" s="97" t="s">
        <v>638</v>
      </c>
      <c r="D402" s="13"/>
      <c r="E402" t="str">
        <f>VLOOKUP(C402,STYLES!$1:$1048576,12,FALSE)</f>
        <v>DRYTEC20™ Performance Polo</v>
      </c>
      <c r="F402" s="111" t="s">
        <v>2864</v>
      </c>
      <c r="G402" s="111" t="s">
        <v>2809</v>
      </c>
      <c r="H402" s="113" t="str">
        <f>VLOOKUP(C402,STYLES!$1:$1048576,9,FALSE)</f>
        <v>Active</v>
      </c>
      <c r="I402" s="113" t="str">
        <f>VLOOKUP(C402,STYLES!$1:$1048576,10,FALSE)</f>
        <v>Active</v>
      </c>
      <c r="J402" s="112" t="s">
        <v>2745</v>
      </c>
      <c r="K402" s="139">
        <f>IFERROR(VLOOKUP(J402,LISTS!G:H,2,FALSE),"0")</f>
        <v>7</v>
      </c>
      <c r="L402">
        <f t="shared" si="25"/>
        <v>7</v>
      </c>
      <c r="M402" s="112" t="s">
        <v>2745</v>
      </c>
      <c r="N402" s="140">
        <f>IFERROR(VLOOKUP(M402,LISTS!G:H,2,FALSE),"0")</f>
        <v>7</v>
      </c>
      <c r="O402">
        <f t="shared" si="26"/>
        <v>7</v>
      </c>
      <c r="P402" s="112" t="s">
        <v>2720</v>
      </c>
      <c r="Q402" s="112" t="s">
        <v>2865</v>
      </c>
      <c r="R402" s="112" t="s">
        <v>775</v>
      </c>
      <c r="S402" s="118" t="s">
        <v>2866</v>
      </c>
      <c r="T402" s="118" t="s">
        <v>775</v>
      </c>
      <c r="U402" s="112"/>
    </row>
    <row r="403" spans="1:21">
      <c r="A403" s="4" t="str">
        <f>VLOOKUP(C403,STYLES!$A$1:$R$2088,7,FALSE)</f>
        <v>Polos</v>
      </c>
      <c r="B403" t="str">
        <f>VLOOKUP(C403,STYLES!$1:$1048576,6,FALSE)</f>
        <v>Devon &amp; Jones</v>
      </c>
      <c r="C403" s="97" t="s">
        <v>638</v>
      </c>
      <c r="D403" s="13"/>
      <c r="E403" t="str">
        <f>VLOOKUP(C403,STYLES!$1:$1048576,12,FALSE)</f>
        <v>DRYTEC20™ Performance Polo</v>
      </c>
      <c r="F403" s="111" t="s">
        <v>2800</v>
      </c>
      <c r="G403" s="111" t="s">
        <v>2801</v>
      </c>
      <c r="H403" s="113" t="str">
        <f>VLOOKUP(C403,STYLES!$1:$1048576,9,FALSE)</f>
        <v>Active</v>
      </c>
      <c r="I403" s="113" t="str">
        <f>VLOOKUP(C403,STYLES!$1:$1048576,10,FALSE)</f>
        <v>Active</v>
      </c>
      <c r="J403" s="112" t="s">
        <v>2745</v>
      </c>
      <c r="K403" s="139">
        <f>IFERROR(VLOOKUP(J403,LISTS!G:H,2,FALSE),"0")</f>
        <v>7</v>
      </c>
      <c r="L403">
        <f t="shared" si="25"/>
        <v>7</v>
      </c>
      <c r="M403" s="112" t="s">
        <v>2745</v>
      </c>
      <c r="N403" s="140">
        <f>IFERROR(VLOOKUP(M403,LISTS!G:H,2,FALSE),"0")</f>
        <v>7</v>
      </c>
      <c r="O403">
        <f t="shared" si="26"/>
        <v>7</v>
      </c>
      <c r="P403" s="112" t="s">
        <v>2720</v>
      </c>
      <c r="Q403" s="118" t="s">
        <v>2802</v>
      </c>
      <c r="R403" s="118" t="s">
        <v>775</v>
      </c>
      <c r="S403" s="118" t="s">
        <v>2803</v>
      </c>
      <c r="T403" s="118" t="s">
        <v>775</v>
      </c>
      <c r="U403" s="112"/>
    </row>
    <row r="404" spans="1:21">
      <c r="A404" s="4" t="str">
        <f>VLOOKUP(C404,STYLES!$A$1:$R$2088,7,FALSE)</f>
        <v>Polos</v>
      </c>
      <c r="B404" t="str">
        <f>VLOOKUP(C404,STYLES!$1:$1048576,6,FALSE)</f>
        <v>Devon &amp; Jones</v>
      </c>
      <c r="C404" s="97" t="s">
        <v>638</v>
      </c>
      <c r="D404" s="13"/>
      <c r="E404" t="str">
        <f>VLOOKUP(C404,STYLES!$1:$1048576,12,FALSE)</f>
        <v>DRYTEC20™ Performance Polo</v>
      </c>
      <c r="F404" s="111" t="s">
        <v>2754</v>
      </c>
      <c r="G404" s="111" t="s">
        <v>2755</v>
      </c>
      <c r="H404" s="113" t="str">
        <f>VLOOKUP(C404,STYLES!$1:$1048576,9,FALSE)</f>
        <v>Active</v>
      </c>
      <c r="I404" s="113" t="str">
        <f>VLOOKUP(C404,STYLES!$1:$1048576,10,FALSE)</f>
        <v>Active</v>
      </c>
      <c r="J404" s="112" t="s">
        <v>2745</v>
      </c>
      <c r="K404" s="139">
        <f>IFERROR(VLOOKUP(J404,LISTS!G:H,2,FALSE),"0")</f>
        <v>7</v>
      </c>
      <c r="L404">
        <f t="shared" si="25"/>
        <v>7</v>
      </c>
      <c r="M404" s="112" t="s">
        <v>2745</v>
      </c>
      <c r="N404" s="140">
        <f>IFERROR(VLOOKUP(M404,LISTS!G:H,2,FALSE),"0")</f>
        <v>7</v>
      </c>
      <c r="O404">
        <f t="shared" si="26"/>
        <v>7</v>
      </c>
      <c r="P404" s="112" t="s">
        <v>2720</v>
      </c>
      <c r="Q404" s="118" t="s">
        <v>2756</v>
      </c>
      <c r="R404" s="118" t="s">
        <v>775</v>
      </c>
      <c r="S404" s="112" t="s">
        <v>2757</v>
      </c>
      <c r="T404" s="118" t="s">
        <v>775</v>
      </c>
      <c r="U404" s="112"/>
    </row>
    <row r="405" spans="1:21">
      <c r="A405" s="4" t="str">
        <f>VLOOKUP(C405,STYLES!$A$1:$R$2088,7,FALSE)</f>
        <v>Polos</v>
      </c>
      <c r="B405" t="str">
        <f>VLOOKUP(C405,STYLES!$1:$1048576,6,FALSE)</f>
        <v>Devon &amp; Jones</v>
      </c>
      <c r="C405" s="97" t="s">
        <v>638</v>
      </c>
      <c r="D405" s="13"/>
      <c r="E405" t="str">
        <f>VLOOKUP(C405,STYLES!$1:$1048576,12,FALSE)</f>
        <v>DRYTEC20™ Performance Polo</v>
      </c>
      <c r="F405" s="111" t="s">
        <v>2804</v>
      </c>
      <c r="G405" s="111" t="s">
        <v>2805</v>
      </c>
      <c r="H405" s="113" t="str">
        <f>VLOOKUP(C405,STYLES!$1:$1048576,9,FALSE)</f>
        <v>Active</v>
      </c>
      <c r="I405" s="113" t="str">
        <f>VLOOKUP(C405,STYLES!$1:$1048576,10,FALSE)</f>
        <v>Active</v>
      </c>
      <c r="J405" s="112" t="s">
        <v>2745</v>
      </c>
      <c r="K405" s="139">
        <f>IFERROR(VLOOKUP(J405,LISTS!G:H,2,FALSE),"0")</f>
        <v>7</v>
      </c>
      <c r="L405">
        <f t="shared" si="25"/>
        <v>7</v>
      </c>
      <c r="M405" s="112" t="s">
        <v>2745</v>
      </c>
      <c r="N405" s="140">
        <f>IFERROR(VLOOKUP(M405,LISTS!G:H,2,FALSE),"0")</f>
        <v>7</v>
      </c>
      <c r="O405">
        <f t="shared" si="26"/>
        <v>7</v>
      </c>
      <c r="P405" s="112" t="s">
        <v>2720</v>
      </c>
      <c r="Q405" s="118" t="s">
        <v>2806</v>
      </c>
      <c r="R405" s="112" t="s">
        <v>775</v>
      </c>
      <c r="S405" s="118" t="s">
        <v>2807</v>
      </c>
      <c r="T405" s="118" t="s">
        <v>775</v>
      </c>
      <c r="U405" s="112"/>
    </row>
    <row r="406" spans="1:21">
      <c r="A406" s="4" t="str">
        <f>VLOOKUP(C406,STYLES!$A$1:$R$2088,7,FALSE)</f>
        <v>Polos</v>
      </c>
      <c r="B406" t="str">
        <f>VLOOKUP(C406,STYLES!$1:$1048576,6,FALSE)</f>
        <v>Devon &amp; Jones</v>
      </c>
      <c r="C406" s="97" t="s">
        <v>638</v>
      </c>
      <c r="D406" s="13"/>
      <c r="E406" t="str">
        <f>VLOOKUP(C406,STYLES!$1:$1048576,12,FALSE)</f>
        <v>DRYTEC20™ Performance Polo</v>
      </c>
      <c r="F406" s="111" t="s">
        <v>2785</v>
      </c>
      <c r="G406" s="111" t="s">
        <v>2786</v>
      </c>
      <c r="H406" s="113" t="str">
        <f>VLOOKUP(C406,STYLES!$1:$1048576,9,FALSE)</f>
        <v>Active</v>
      </c>
      <c r="I406" s="113" t="str">
        <f>VLOOKUP(C406,STYLES!$1:$1048576,10,FALSE)</f>
        <v>Active</v>
      </c>
      <c r="J406" s="112" t="s">
        <v>2745</v>
      </c>
      <c r="K406" s="139">
        <f>IFERROR(VLOOKUP(J406,LISTS!G:H,2,FALSE),"0")</f>
        <v>7</v>
      </c>
      <c r="L406">
        <f t="shared" si="25"/>
        <v>7</v>
      </c>
      <c r="M406" s="112" t="s">
        <v>2745</v>
      </c>
      <c r="N406" s="140">
        <f>IFERROR(VLOOKUP(M406,LISTS!G:H,2,FALSE),"0")</f>
        <v>7</v>
      </c>
      <c r="O406">
        <f t="shared" si="26"/>
        <v>7</v>
      </c>
      <c r="P406" s="112" t="s">
        <v>2720</v>
      </c>
      <c r="Q406" s="118" t="s">
        <v>2787</v>
      </c>
      <c r="R406" s="112" t="s">
        <v>775</v>
      </c>
      <c r="S406" s="112" t="s">
        <v>2788</v>
      </c>
      <c r="T406" s="118" t="s">
        <v>775</v>
      </c>
      <c r="U406" s="112"/>
    </row>
    <row r="407" spans="1:21">
      <c r="A407" s="4" t="str">
        <f>VLOOKUP(C407,STYLES!$A$1:$R$2088,7,FALSE)</f>
        <v>Polos</v>
      </c>
      <c r="B407" t="str">
        <f>VLOOKUP(C407,STYLES!$1:$1048576,6,FALSE)</f>
        <v>Devon &amp; Jones</v>
      </c>
      <c r="C407" s="97" t="s">
        <v>638</v>
      </c>
      <c r="D407" s="13"/>
      <c r="E407" t="str">
        <f>VLOOKUP(C407,STYLES!$1:$1048576,12,FALSE)</f>
        <v>DRYTEC20™ Performance Polo</v>
      </c>
      <c r="F407" s="111" t="s">
        <v>2808</v>
      </c>
      <c r="G407" s="111" t="s">
        <v>2809</v>
      </c>
      <c r="H407" s="113" t="str">
        <f>VLOOKUP(C407,STYLES!$1:$1048576,9,FALSE)</f>
        <v>Active</v>
      </c>
      <c r="I407" s="113" t="str">
        <f>VLOOKUP(C407,STYLES!$1:$1048576,10,FALSE)</f>
        <v>Active</v>
      </c>
      <c r="J407" s="112" t="s">
        <v>2745</v>
      </c>
      <c r="K407" s="139">
        <f>IFERROR(VLOOKUP(J407,LISTS!G:H,2,FALSE),"0")</f>
        <v>7</v>
      </c>
      <c r="L407">
        <f t="shared" si="25"/>
        <v>7</v>
      </c>
      <c r="M407" s="112" t="s">
        <v>2745</v>
      </c>
      <c r="N407" s="140">
        <f>IFERROR(VLOOKUP(M407,LISTS!G:H,2,FALSE),"0")</f>
        <v>7</v>
      </c>
      <c r="O407">
        <f t="shared" si="26"/>
        <v>7</v>
      </c>
      <c r="P407" s="112" t="s">
        <v>2720</v>
      </c>
      <c r="Q407" s="118" t="s">
        <v>2810</v>
      </c>
      <c r="R407" s="112" t="s">
        <v>775</v>
      </c>
      <c r="S407" s="118" t="s">
        <v>2811</v>
      </c>
      <c r="T407" s="118" t="s">
        <v>775</v>
      </c>
      <c r="U407" s="112"/>
    </row>
    <row r="408" spans="1:21">
      <c r="A408" s="4" t="str">
        <f>VLOOKUP(C408,STYLES!$A$1:$R$2088,7,FALSE)</f>
        <v>Polos</v>
      </c>
      <c r="B408" t="str">
        <f>VLOOKUP(C408,STYLES!$1:$1048576,6,FALSE)</f>
        <v>Devon &amp; Jones</v>
      </c>
      <c r="C408" s="97" t="s">
        <v>638</v>
      </c>
      <c r="D408" s="13"/>
      <c r="E408" t="str">
        <f>VLOOKUP(C408,STYLES!$1:$1048576,12,FALSE)</f>
        <v>DRYTEC20™ Performance Polo</v>
      </c>
      <c r="F408" s="111" t="s">
        <v>2812</v>
      </c>
      <c r="G408" s="111" t="s">
        <v>2813</v>
      </c>
      <c r="H408" s="113" t="str">
        <f>VLOOKUP(C408,STYLES!$1:$1048576,9,FALSE)</f>
        <v>Active</v>
      </c>
      <c r="I408" s="113" t="str">
        <f>VLOOKUP(C408,STYLES!$1:$1048576,10,FALSE)</f>
        <v>Active</v>
      </c>
      <c r="J408" s="112" t="s">
        <v>2745</v>
      </c>
      <c r="K408" s="139">
        <f>IFERROR(VLOOKUP(J408,LISTS!G:H,2,FALSE),"0")</f>
        <v>7</v>
      </c>
      <c r="L408">
        <f t="shared" si="25"/>
        <v>7</v>
      </c>
      <c r="M408" s="112" t="s">
        <v>2745</v>
      </c>
      <c r="N408" s="140">
        <f>IFERROR(VLOOKUP(M408,LISTS!G:H,2,FALSE),"0")</f>
        <v>7</v>
      </c>
      <c r="O408">
        <f t="shared" si="26"/>
        <v>7</v>
      </c>
      <c r="P408" s="112" t="s">
        <v>2720</v>
      </c>
      <c r="Q408" s="118" t="s">
        <v>2814</v>
      </c>
      <c r="R408" s="118" t="s">
        <v>775</v>
      </c>
      <c r="S408" s="118" t="s">
        <v>2815</v>
      </c>
      <c r="T408" s="118" t="s">
        <v>775</v>
      </c>
      <c r="U408" s="112"/>
    </row>
    <row r="409" spans="1:21">
      <c r="A409" s="4" t="str">
        <f>VLOOKUP(C409,STYLES!$A$1:$R$2088,7,FALSE)</f>
        <v>Polos</v>
      </c>
      <c r="B409" t="str">
        <f>VLOOKUP(C409,STYLES!$1:$1048576,6,FALSE)</f>
        <v>Devon &amp; Jones</v>
      </c>
      <c r="C409" s="97" t="s">
        <v>638</v>
      </c>
      <c r="D409" s="13"/>
      <c r="E409" t="str">
        <f>VLOOKUP(C409,STYLES!$1:$1048576,12,FALSE)</f>
        <v>DRYTEC20™ Performance Polo</v>
      </c>
      <c r="F409" s="111" t="s">
        <v>2789</v>
      </c>
      <c r="G409" s="111" t="s">
        <v>2790</v>
      </c>
      <c r="H409" s="113" t="str">
        <f>VLOOKUP(C409,STYLES!$1:$1048576,9,FALSE)</f>
        <v>Active</v>
      </c>
      <c r="I409" s="113" t="str">
        <f>VLOOKUP(C409,STYLES!$1:$1048576,10,FALSE)</f>
        <v>Active</v>
      </c>
      <c r="J409" s="112" t="s">
        <v>2745</v>
      </c>
      <c r="K409" s="139">
        <f>IFERROR(VLOOKUP(J409,LISTS!G:H,2,FALSE),"0")</f>
        <v>7</v>
      </c>
      <c r="L409">
        <f t="shared" si="25"/>
        <v>7</v>
      </c>
      <c r="M409" s="112" t="s">
        <v>2745</v>
      </c>
      <c r="N409" s="140">
        <f>IFERROR(VLOOKUP(M409,LISTS!G:H,2,FALSE),"0")</f>
        <v>7</v>
      </c>
      <c r="O409">
        <f t="shared" si="26"/>
        <v>7</v>
      </c>
      <c r="P409" s="112" t="s">
        <v>2720</v>
      </c>
      <c r="Q409" s="118" t="s">
        <v>2791</v>
      </c>
      <c r="R409" s="118" t="s">
        <v>775</v>
      </c>
      <c r="S409" s="112" t="s">
        <v>2792</v>
      </c>
      <c r="T409" s="112" t="s">
        <v>775</v>
      </c>
      <c r="U409" s="112"/>
    </row>
    <row r="410" spans="1:21">
      <c r="A410" s="4" t="str">
        <f>VLOOKUP(C410,STYLES!$A$1:$R$2088,7,FALSE)</f>
        <v>Polos</v>
      </c>
      <c r="B410" t="str">
        <f>VLOOKUP(C410,STYLES!$1:$1048576,6,FALSE)</f>
        <v>Devon &amp; Jones</v>
      </c>
      <c r="C410" s="97" t="s">
        <v>638</v>
      </c>
      <c r="D410" s="13"/>
      <c r="E410" t="str">
        <f>VLOOKUP(C410,STYLES!$1:$1048576,12,FALSE)</f>
        <v>DRYTEC20™ Performance Polo</v>
      </c>
      <c r="F410" s="111" t="s">
        <v>2816</v>
      </c>
      <c r="G410" s="111" t="s">
        <v>2809</v>
      </c>
      <c r="H410" s="113" t="str">
        <f>VLOOKUP(C410,STYLES!$1:$1048576,9,FALSE)</f>
        <v>Active</v>
      </c>
      <c r="I410" s="113" t="str">
        <f>VLOOKUP(C410,STYLES!$1:$1048576,10,FALSE)</f>
        <v>Active</v>
      </c>
      <c r="J410" s="112" t="s">
        <v>2745</v>
      </c>
      <c r="K410" s="139">
        <f>IFERROR(VLOOKUP(J410,LISTS!G:H,2,FALSE),"0")</f>
        <v>7</v>
      </c>
      <c r="L410">
        <f t="shared" si="25"/>
        <v>7</v>
      </c>
      <c r="M410" s="112" t="s">
        <v>2745</v>
      </c>
      <c r="N410" s="140">
        <f>IFERROR(VLOOKUP(M410,LISTS!G:H,2,FALSE),"0")</f>
        <v>7</v>
      </c>
      <c r="O410">
        <f t="shared" si="26"/>
        <v>7</v>
      </c>
      <c r="P410" s="112" t="s">
        <v>2720</v>
      </c>
      <c r="Q410" s="118" t="s">
        <v>2817</v>
      </c>
      <c r="R410" s="118" t="s">
        <v>775</v>
      </c>
      <c r="S410" s="118" t="s">
        <v>2818</v>
      </c>
      <c r="T410" s="118" t="s">
        <v>775</v>
      </c>
      <c r="U410" s="112"/>
    </row>
    <row r="411" spans="1:21">
      <c r="A411" s="4" t="str">
        <f>VLOOKUP(C411,STYLES!$A$1:$R$2088,7,FALSE)</f>
        <v>Polos</v>
      </c>
      <c r="B411" t="str">
        <f>VLOOKUP(C411,STYLES!$1:$1048576,6,FALSE)</f>
        <v>Devon &amp; Jones</v>
      </c>
      <c r="C411" s="98" t="s">
        <v>638</v>
      </c>
      <c r="D411" s="14"/>
      <c r="E411" t="str">
        <f>VLOOKUP(C411,STYLES!$1:$1048576,12,FALSE)</f>
        <v>DRYTEC20™ Performance Polo</v>
      </c>
      <c r="F411" s="112" t="s">
        <v>2743</v>
      </c>
      <c r="G411" s="111" t="s">
        <v>2743</v>
      </c>
      <c r="H411" s="113" t="str">
        <f>VLOOKUP(C411,STYLES!$1:$1048576,9,FALSE)</f>
        <v>Active</v>
      </c>
      <c r="I411" s="113" t="str">
        <f>VLOOKUP(C411,STYLES!$1:$1048576,10,FALSE)</f>
        <v>Active</v>
      </c>
      <c r="J411" s="112" t="s">
        <v>2745</v>
      </c>
      <c r="K411" s="139">
        <f>IFERROR(VLOOKUP(J411,LISTS!G:H,2,FALSE),"0")</f>
        <v>7</v>
      </c>
      <c r="L411">
        <f t="shared" ref="L411:L488" si="27">IF(OR(H411="ACTIVE",H411="NEW",H411="DNR",H411="Pre-Closeout"),K411,"")</f>
        <v>7</v>
      </c>
      <c r="M411" s="112" t="s">
        <v>2745</v>
      </c>
      <c r="N411" s="140">
        <f>IFERROR(VLOOKUP(M411,LISTS!G:H,2,FALSE),"0")</f>
        <v>7</v>
      </c>
      <c r="O411">
        <f t="shared" ref="O411:O488" si="28">IF(OR(I411="ACTIVE",I411="NEW",I411="DNR",I411="Pre-Closeout"),N411,"")</f>
        <v>7</v>
      </c>
      <c r="P411" s="112" t="s">
        <v>2720</v>
      </c>
      <c r="Q411" s="118" t="s">
        <v>2744</v>
      </c>
      <c r="R411" s="112" t="s">
        <v>775</v>
      </c>
      <c r="S411" s="112" t="s">
        <v>775</v>
      </c>
      <c r="T411" s="112" t="s">
        <v>775</v>
      </c>
      <c r="U411" s="112"/>
    </row>
    <row r="412" spans="1:21">
      <c r="A412" s="1"/>
      <c r="B412" s="2"/>
      <c r="C412" s="98"/>
      <c r="D412" s="14"/>
      <c r="F412" s="112"/>
      <c r="G412" s="111"/>
      <c r="H412" s="112"/>
      <c r="I412" s="112"/>
      <c r="J412" s="112"/>
      <c r="K412" s="139"/>
      <c r="L412" s="60">
        <f>SUM(L388:L411)</f>
        <v>168</v>
      </c>
      <c r="M412" s="112"/>
      <c r="N412" s="140"/>
      <c r="O412" s="60">
        <f>SUM(O388:O411)</f>
        <v>168</v>
      </c>
      <c r="P412" s="112"/>
      <c r="Q412" s="112"/>
      <c r="R412" s="112"/>
      <c r="S412" s="118"/>
      <c r="T412" s="118"/>
      <c r="U412" s="112"/>
    </row>
    <row r="413" spans="1:21">
      <c r="A413" s="4" t="str">
        <f>VLOOKUP(C413,STYLES!$A$1:$R$2088,7,FALSE)</f>
        <v>Polos</v>
      </c>
      <c r="B413" t="str">
        <f>VLOOKUP(C413,STYLES!$1:$1048576,6,FALSE)</f>
        <v>Devon &amp; Jones</v>
      </c>
      <c r="C413" s="97" t="s">
        <v>647</v>
      </c>
      <c r="D413" s="13"/>
      <c r="E413" t="str">
        <f>VLOOKUP(C413,STYLES!$1:$1048576,12,FALSE)</f>
        <v>DRYTEC20™ Performance Long-Sleeve Polo</v>
      </c>
      <c r="F413" s="111" t="s">
        <v>2718</v>
      </c>
      <c r="G413" s="111" t="s">
        <v>2718</v>
      </c>
      <c r="H413" s="113" t="str">
        <f>VLOOKUP(C413,STYLES!$1:$1048576,9,FALSE)</f>
        <v>Active</v>
      </c>
      <c r="I413" s="113" t="str">
        <f>VLOOKUP(C413,STYLES!$1:$1048576,10,FALSE)</f>
        <v>Active</v>
      </c>
      <c r="J413" s="112" t="s">
        <v>2764</v>
      </c>
      <c r="K413" s="139">
        <f>IFERROR(VLOOKUP(J413,LISTS!G:H,2,FALSE),"0")</f>
        <v>7</v>
      </c>
      <c r="L413">
        <f t="shared" si="27"/>
        <v>7</v>
      </c>
      <c r="M413" s="112" t="s">
        <v>2764</v>
      </c>
      <c r="N413" s="140">
        <f>IFERROR(VLOOKUP(M413,LISTS!G:H,2,FALSE),"0")</f>
        <v>7</v>
      </c>
      <c r="O413">
        <f t="shared" si="28"/>
        <v>7</v>
      </c>
      <c r="P413" s="112" t="s">
        <v>2720</v>
      </c>
      <c r="Q413" s="101" t="s">
        <v>2721</v>
      </c>
      <c r="R413" s="112" t="s">
        <v>775</v>
      </c>
      <c r="S413" s="112" t="s">
        <v>2722</v>
      </c>
      <c r="T413" s="112" t="s">
        <v>775</v>
      </c>
      <c r="U413" s="112"/>
    </row>
    <row r="414" spans="1:21">
      <c r="A414" s="4" t="str">
        <f>VLOOKUP(C414,STYLES!$A$1:$R$2088,7,FALSE)</f>
        <v>Polos</v>
      </c>
      <c r="B414" t="str">
        <f>VLOOKUP(C414,STYLES!$1:$1048576,6,FALSE)</f>
        <v>Devon &amp; Jones</v>
      </c>
      <c r="C414" s="97" t="s">
        <v>647</v>
      </c>
      <c r="D414" s="13"/>
      <c r="E414" t="str">
        <f>VLOOKUP(C414,STYLES!$1:$1048576,12,FALSE)</f>
        <v>DRYTEC20™ Performance Long-Sleeve Polo</v>
      </c>
      <c r="F414" s="111" t="s">
        <v>2793</v>
      </c>
      <c r="G414" s="111" t="s">
        <v>2724</v>
      </c>
      <c r="H414" s="113" t="str">
        <f>VLOOKUP(C414,STYLES!$1:$1048576,9,FALSE)</f>
        <v>Active</v>
      </c>
      <c r="I414" s="113" t="str">
        <f>VLOOKUP(C414,STYLES!$1:$1048576,10,FALSE)</f>
        <v>Active</v>
      </c>
      <c r="J414" s="112" t="s">
        <v>2764</v>
      </c>
      <c r="K414" s="139">
        <f>IFERROR(VLOOKUP(J414,LISTS!G:H,2,FALSE),"0")</f>
        <v>7</v>
      </c>
      <c r="L414">
        <f t="shared" si="27"/>
        <v>7</v>
      </c>
      <c r="M414" s="112" t="s">
        <v>2764</v>
      </c>
      <c r="N414" s="140">
        <f>IFERROR(VLOOKUP(M414,LISTS!G:H,2,FALSE),"0")</f>
        <v>7</v>
      </c>
      <c r="O414">
        <f t="shared" si="28"/>
        <v>7</v>
      </c>
      <c r="P414" s="112" t="s">
        <v>2720</v>
      </c>
      <c r="Q414" s="118" t="s">
        <v>2794</v>
      </c>
      <c r="R414" s="118" t="s">
        <v>775</v>
      </c>
      <c r="S414" s="118" t="s">
        <v>2795</v>
      </c>
      <c r="T414" s="118" t="s">
        <v>775</v>
      </c>
      <c r="U414" s="112"/>
    </row>
    <row r="415" spans="1:21">
      <c r="A415" s="4" t="str">
        <f>VLOOKUP(C415,STYLES!$A$1:$R$2088,7,FALSE)</f>
        <v>Polos</v>
      </c>
      <c r="B415" t="str">
        <f>VLOOKUP(C415,STYLES!$1:$1048576,6,FALSE)</f>
        <v>Devon &amp; Jones</v>
      </c>
      <c r="C415" s="97" t="s">
        <v>647</v>
      </c>
      <c r="D415" s="13"/>
      <c r="E415" t="str">
        <f>VLOOKUP(C415,STYLES!$1:$1048576,12,FALSE)</f>
        <v>DRYTEC20™ Performance Long-Sleeve Polo</v>
      </c>
      <c r="F415" s="111" t="s">
        <v>2775</v>
      </c>
      <c r="G415" s="111" t="s">
        <v>2751</v>
      </c>
      <c r="H415" s="113" t="str">
        <f>VLOOKUP(C415,STYLES!$1:$1048576,9,FALSE)</f>
        <v>Active</v>
      </c>
      <c r="I415" s="113" t="str">
        <f>VLOOKUP(C415,STYLES!$1:$1048576,10,FALSE)</f>
        <v>Active</v>
      </c>
      <c r="J415" s="112" t="s">
        <v>2764</v>
      </c>
      <c r="K415" s="139">
        <f>IFERROR(VLOOKUP(J415,LISTS!G:H,2,FALSE),"0")</f>
        <v>7</v>
      </c>
      <c r="L415">
        <f t="shared" si="27"/>
        <v>7</v>
      </c>
      <c r="M415" s="112" t="s">
        <v>2764</v>
      </c>
      <c r="N415" s="140">
        <f>IFERROR(VLOOKUP(M415,LISTS!G:H,2,FALSE),"0")</f>
        <v>7</v>
      </c>
      <c r="O415">
        <f t="shared" si="28"/>
        <v>7</v>
      </c>
      <c r="P415" s="112" t="s">
        <v>2720</v>
      </c>
      <c r="Q415" s="118" t="s">
        <v>2776</v>
      </c>
      <c r="R415" s="118" t="s">
        <v>775</v>
      </c>
      <c r="S415" s="112" t="s">
        <v>2777</v>
      </c>
      <c r="T415" s="118" t="s">
        <v>775</v>
      </c>
      <c r="U415" s="112"/>
    </row>
    <row r="416" spans="1:21">
      <c r="A416" s="4" t="str">
        <f>VLOOKUP(C416,STYLES!$A$1:$R$2088,7,FALSE)</f>
        <v>Polos</v>
      </c>
      <c r="B416" t="str">
        <f>VLOOKUP(C416,STYLES!$1:$1048576,6,FALSE)</f>
        <v>Devon &amp; Jones</v>
      </c>
      <c r="C416" s="97" t="s">
        <v>647</v>
      </c>
      <c r="D416" s="13"/>
      <c r="E416" t="str">
        <f>VLOOKUP(C416,STYLES!$1:$1048576,12,FALSE)</f>
        <v>DRYTEC20™ Performance Long-Sleeve Polo</v>
      </c>
      <c r="F416" s="111" t="s">
        <v>2750</v>
      </c>
      <c r="G416" s="111" t="s">
        <v>2751</v>
      </c>
      <c r="H416" s="113" t="str">
        <f>VLOOKUP(C416,STYLES!$1:$1048576,9,FALSE)</f>
        <v>Active</v>
      </c>
      <c r="I416" s="113" t="str">
        <f>VLOOKUP(C416,STYLES!$1:$1048576,10,FALSE)</f>
        <v>Active</v>
      </c>
      <c r="J416" s="112" t="s">
        <v>2764</v>
      </c>
      <c r="K416" s="139">
        <f>IFERROR(VLOOKUP(J416,LISTS!G:H,2,FALSE),"0")</f>
        <v>7</v>
      </c>
      <c r="L416">
        <f t="shared" si="27"/>
        <v>7</v>
      </c>
      <c r="M416" s="112" t="s">
        <v>2764</v>
      </c>
      <c r="N416" s="140">
        <f>IFERROR(VLOOKUP(M416,LISTS!G:H,2,FALSE),"0")</f>
        <v>7</v>
      </c>
      <c r="O416">
        <f t="shared" si="28"/>
        <v>7</v>
      </c>
      <c r="P416" s="112" t="s">
        <v>2720</v>
      </c>
      <c r="Q416" s="118" t="s">
        <v>2752</v>
      </c>
      <c r="R416" s="118" t="s">
        <v>775</v>
      </c>
      <c r="S416" s="112" t="s">
        <v>2753</v>
      </c>
      <c r="T416" s="118" t="s">
        <v>775</v>
      </c>
      <c r="U416" s="112"/>
    </row>
    <row r="417" spans="1:21">
      <c r="A417" s="4" t="str">
        <f>VLOOKUP(C417,STYLES!$A$1:$R$2088,7,FALSE)</f>
        <v>Polos</v>
      </c>
      <c r="B417" t="str">
        <f>VLOOKUP(C417,STYLES!$1:$1048576,6,FALSE)</f>
        <v>Devon &amp; Jones</v>
      </c>
      <c r="C417" s="97" t="s">
        <v>647</v>
      </c>
      <c r="D417" s="13"/>
      <c r="E417" t="str">
        <f>VLOOKUP(C417,STYLES!$1:$1048576,12,FALSE)</f>
        <v>DRYTEC20™ Performance Long-Sleeve Polo</v>
      </c>
      <c r="F417" s="111" t="s">
        <v>2782</v>
      </c>
      <c r="G417" s="111" t="s">
        <v>2763</v>
      </c>
      <c r="H417" s="113" t="str">
        <f>VLOOKUP(C417,STYLES!$1:$1048576,9,FALSE)</f>
        <v>Active</v>
      </c>
      <c r="I417" s="113" t="str">
        <f>VLOOKUP(C417,STYLES!$1:$1048576,10,FALSE)</f>
        <v>Active</v>
      </c>
      <c r="J417" s="112" t="s">
        <v>2764</v>
      </c>
      <c r="K417" s="139">
        <f>IFERROR(VLOOKUP(J417,LISTS!G:H,2,FALSE),"0")</f>
        <v>7</v>
      </c>
      <c r="L417">
        <f t="shared" si="27"/>
        <v>7</v>
      </c>
      <c r="M417" s="112" t="s">
        <v>2764</v>
      </c>
      <c r="N417" s="140">
        <f>IFERROR(VLOOKUP(M417,LISTS!G:H,2,FALSE),"0")</f>
        <v>7</v>
      </c>
      <c r="O417">
        <f t="shared" si="28"/>
        <v>7</v>
      </c>
      <c r="P417" s="112" t="s">
        <v>2882</v>
      </c>
      <c r="Q417" s="118" t="s">
        <v>2783</v>
      </c>
      <c r="R417" s="118" t="s">
        <v>775</v>
      </c>
      <c r="S417" s="112" t="s">
        <v>2784</v>
      </c>
      <c r="T417" s="118" t="s">
        <v>775</v>
      </c>
      <c r="U417" s="112"/>
    </row>
    <row r="418" spans="1:21">
      <c r="A418" s="4" t="str">
        <f>VLOOKUP(C418,STYLES!$A$1:$R$2088,7,FALSE)</f>
        <v>Polos</v>
      </c>
      <c r="B418" t="str">
        <f>VLOOKUP(C418,STYLES!$1:$1048576,6,FALSE)</f>
        <v>Devon &amp; Jones</v>
      </c>
      <c r="C418" s="97" t="s">
        <v>647</v>
      </c>
      <c r="D418" s="13"/>
      <c r="E418" t="str">
        <f>VLOOKUP(C418,STYLES!$1:$1048576,12,FALSE)</f>
        <v>DRYTEC20™ Performance Long-Sleeve Polo</v>
      </c>
      <c r="F418" s="111" t="s">
        <v>2735</v>
      </c>
      <c r="G418" s="111" t="s">
        <v>2736</v>
      </c>
      <c r="H418" s="113" t="str">
        <f>VLOOKUP(C418,STYLES!$1:$1048576,9,FALSE)</f>
        <v>Active</v>
      </c>
      <c r="I418" s="113" t="str">
        <f>VLOOKUP(C418,STYLES!$1:$1048576,10,FALSE)</f>
        <v>Active</v>
      </c>
      <c r="J418" s="112" t="s">
        <v>2764</v>
      </c>
      <c r="K418" s="139">
        <f>IFERROR(VLOOKUP(J418,LISTS!G:H,2,FALSE),"0")</f>
        <v>7</v>
      </c>
      <c r="L418">
        <f t="shared" si="27"/>
        <v>7</v>
      </c>
      <c r="M418" s="112" t="s">
        <v>2764</v>
      </c>
      <c r="N418" s="140">
        <f>IFERROR(VLOOKUP(M418,LISTS!G:H,2,FALSE),"0")</f>
        <v>7</v>
      </c>
      <c r="O418">
        <f t="shared" si="28"/>
        <v>7</v>
      </c>
      <c r="P418" s="112" t="s">
        <v>2720</v>
      </c>
      <c r="Q418" s="118" t="s">
        <v>2737</v>
      </c>
      <c r="R418" s="118" t="s">
        <v>775</v>
      </c>
      <c r="S418" s="112" t="s">
        <v>2738</v>
      </c>
      <c r="T418" s="118" t="s">
        <v>775</v>
      </c>
      <c r="U418" s="112"/>
    </row>
    <row r="419" spans="1:21">
      <c r="A419" s="4" t="str">
        <f>VLOOKUP(C419,STYLES!$A$1:$R$2088,7,FALSE)</f>
        <v>Polos</v>
      </c>
      <c r="B419" t="str">
        <f>VLOOKUP(C419,STYLES!$1:$1048576,6,FALSE)</f>
        <v>Devon &amp; Jones</v>
      </c>
      <c r="C419" s="97" t="s">
        <v>647</v>
      </c>
      <c r="D419" s="13"/>
      <c r="E419" t="str">
        <f>VLOOKUP(C419,STYLES!$1:$1048576,12,FALSE)</f>
        <v>DRYTEC20™ Performance Long-Sleeve Polo</v>
      </c>
      <c r="F419" s="111" t="s">
        <v>2739</v>
      </c>
      <c r="G419" s="111" t="s">
        <v>2740</v>
      </c>
      <c r="H419" s="113" t="str">
        <f>VLOOKUP(C419,STYLES!$1:$1048576,9,FALSE)</f>
        <v>Active</v>
      </c>
      <c r="I419" s="113" t="str">
        <f>VLOOKUP(C419,STYLES!$1:$1048576,10,FALSE)</f>
        <v>Active</v>
      </c>
      <c r="J419" s="112" t="s">
        <v>2764</v>
      </c>
      <c r="K419" s="139">
        <f>IFERROR(VLOOKUP(J419,LISTS!G:H,2,FALSE),"0")</f>
        <v>7</v>
      </c>
      <c r="L419">
        <f t="shared" si="27"/>
        <v>7</v>
      </c>
      <c r="M419" s="112" t="s">
        <v>2764</v>
      </c>
      <c r="N419" s="140">
        <f>IFERROR(VLOOKUP(M419,LISTS!G:H,2,FALSE),"0")</f>
        <v>7</v>
      </c>
      <c r="O419">
        <f t="shared" si="28"/>
        <v>7</v>
      </c>
      <c r="P419" s="112" t="s">
        <v>2720</v>
      </c>
      <c r="Q419" s="118" t="s">
        <v>2741</v>
      </c>
      <c r="R419" s="112" t="s">
        <v>775</v>
      </c>
      <c r="S419" s="112" t="s">
        <v>2742</v>
      </c>
      <c r="T419" s="118" t="s">
        <v>775</v>
      </c>
      <c r="U419" s="112"/>
    </row>
    <row r="420" spans="1:21">
      <c r="A420" s="4" t="str">
        <f>VLOOKUP(C420,STYLES!$A$1:$R$2088,7,FALSE)</f>
        <v>Polos</v>
      </c>
      <c r="B420" t="str">
        <f>VLOOKUP(C420,STYLES!$1:$1048576,6,FALSE)</f>
        <v>Devon &amp; Jones</v>
      </c>
      <c r="C420" s="97" t="s">
        <v>647</v>
      </c>
      <c r="D420" s="13"/>
      <c r="E420" t="str">
        <f>VLOOKUP(C420,STYLES!$1:$1048576,12,FALSE)</f>
        <v>DRYTEC20™ Performance Long-Sleeve Polo</v>
      </c>
      <c r="F420" s="111" t="s">
        <v>2754</v>
      </c>
      <c r="G420" s="111" t="s">
        <v>2755</v>
      </c>
      <c r="H420" s="113" t="str">
        <f>VLOOKUP(C420,STYLES!$1:$1048576,9,FALSE)</f>
        <v>Active</v>
      </c>
      <c r="I420" s="113" t="str">
        <f>VLOOKUP(C420,STYLES!$1:$1048576,10,FALSE)</f>
        <v>Active</v>
      </c>
      <c r="J420" s="112" t="s">
        <v>2764</v>
      </c>
      <c r="K420" s="139">
        <f>IFERROR(VLOOKUP(J420,LISTS!G:H,2,FALSE),"0")</f>
        <v>7</v>
      </c>
      <c r="L420">
        <f t="shared" si="27"/>
        <v>7</v>
      </c>
      <c r="M420" s="112" t="s">
        <v>2764</v>
      </c>
      <c r="N420" s="140">
        <f>IFERROR(VLOOKUP(M420,LISTS!G:H,2,FALSE),"0")</f>
        <v>7</v>
      </c>
      <c r="O420">
        <f t="shared" si="28"/>
        <v>7</v>
      </c>
      <c r="P420" s="112" t="s">
        <v>2720</v>
      </c>
      <c r="Q420" s="118" t="s">
        <v>2756</v>
      </c>
      <c r="R420" s="118" t="s">
        <v>775</v>
      </c>
      <c r="S420" s="112" t="s">
        <v>2757</v>
      </c>
      <c r="T420" s="118" t="s">
        <v>775</v>
      </c>
      <c r="U420" s="112"/>
    </row>
    <row r="421" spans="1:21">
      <c r="A421" s="4" t="str">
        <f>VLOOKUP(C421,STYLES!$A$1:$R$2088,7,FALSE)</f>
        <v>Polos</v>
      </c>
      <c r="B421" t="str">
        <f>VLOOKUP(C421,STYLES!$1:$1048576,6,FALSE)</f>
        <v>Devon &amp; Jones</v>
      </c>
      <c r="C421" s="97" t="s">
        <v>647</v>
      </c>
      <c r="D421" s="13"/>
      <c r="E421" t="str">
        <f>VLOOKUP(C421,STYLES!$1:$1048576,12,FALSE)</f>
        <v>DRYTEC20™ Performance Long-Sleeve Polo</v>
      </c>
      <c r="F421" s="111" t="s">
        <v>2816</v>
      </c>
      <c r="G421" s="111" t="s">
        <v>2809</v>
      </c>
      <c r="H421" s="113" t="str">
        <f>VLOOKUP(C421,STYLES!$1:$1048576,9,FALSE)</f>
        <v>Active</v>
      </c>
      <c r="I421" s="113" t="str">
        <f>VLOOKUP(C421,STYLES!$1:$1048576,10,FALSE)</f>
        <v>Active</v>
      </c>
      <c r="J421" s="112" t="s">
        <v>2764</v>
      </c>
      <c r="K421" s="139">
        <f>IFERROR(VLOOKUP(J421,LISTS!G:H,2,FALSE),"0")</f>
        <v>7</v>
      </c>
      <c r="L421">
        <f t="shared" si="27"/>
        <v>7</v>
      </c>
      <c r="M421" s="112" t="s">
        <v>2764</v>
      </c>
      <c r="N421" s="140">
        <f>IFERROR(VLOOKUP(M421,LISTS!G:H,2,FALSE),"0")</f>
        <v>7</v>
      </c>
      <c r="O421">
        <f t="shared" si="28"/>
        <v>7</v>
      </c>
      <c r="P421" s="112" t="s">
        <v>2720</v>
      </c>
      <c r="Q421" s="118" t="s">
        <v>2817</v>
      </c>
      <c r="R421" s="118" t="s">
        <v>775</v>
      </c>
      <c r="S421" s="118" t="s">
        <v>2818</v>
      </c>
      <c r="T421" s="118" t="s">
        <v>775</v>
      </c>
      <c r="U421" s="112"/>
    </row>
    <row r="422" spans="1:21">
      <c r="A422" s="4" t="str">
        <f>VLOOKUP(C422,STYLES!$A$1:$R$2088,7,FALSE)</f>
        <v>Polos</v>
      </c>
      <c r="B422" t="str">
        <f>VLOOKUP(C422,STYLES!$1:$1048576,6,FALSE)</f>
        <v>Devon &amp; Jones</v>
      </c>
      <c r="C422" s="98" t="s">
        <v>647</v>
      </c>
      <c r="D422" s="14"/>
      <c r="E422" t="str">
        <f>VLOOKUP(C422,STYLES!$1:$1048576,12,FALSE)</f>
        <v>DRYTEC20™ Performance Long-Sleeve Polo</v>
      </c>
      <c r="F422" s="112" t="s">
        <v>2743</v>
      </c>
      <c r="G422" s="111" t="s">
        <v>2743</v>
      </c>
      <c r="H422" s="113" t="str">
        <f>VLOOKUP(C422,STYLES!$1:$1048576,9,FALSE)</f>
        <v>Active</v>
      </c>
      <c r="I422" s="113" t="str">
        <f>VLOOKUP(C422,STYLES!$1:$1048576,10,FALSE)</f>
        <v>Active</v>
      </c>
      <c r="J422" s="112" t="s">
        <v>2764</v>
      </c>
      <c r="K422" s="139">
        <f>IFERROR(VLOOKUP(J422,LISTS!G:H,2,FALSE),"0")</f>
        <v>7</v>
      </c>
      <c r="L422">
        <f t="shared" si="27"/>
        <v>7</v>
      </c>
      <c r="M422" s="112" t="s">
        <v>2764</v>
      </c>
      <c r="N422" s="140">
        <f>IFERROR(VLOOKUP(M422,LISTS!G:H,2,FALSE),"0")</f>
        <v>7</v>
      </c>
      <c r="O422">
        <f t="shared" si="28"/>
        <v>7</v>
      </c>
      <c r="P422" s="112" t="s">
        <v>2720</v>
      </c>
      <c r="Q422" s="118" t="s">
        <v>2744</v>
      </c>
      <c r="R422" s="112" t="s">
        <v>775</v>
      </c>
      <c r="S422" s="112" t="s">
        <v>775</v>
      </c>
      <c r="T422" s="112" t="s">
        <v>775</v>
      </c>
      <c r="U422" s="112"/>
    </row>
    <row r="423" spans="1:21">
      <c r="A423" s="1"/>
      <c r="B423" s="2"/>
      <c r="C423" s="98"/>
      <c r="D423" s="14"/>
      <c r="F423" s="112"/>
      <c r="G423" s="111"/>
      <c r="H423" s="112"/>
      <c r="I423" s="112"/>
      <c r="J423" s="112"/>
      <c r="K423" s="139"/>
      <c r="L423" s="60">
        <f>SUM(L413:L422)</f>
        <v>70</v>
      </c>
      <c r="M423" s="112"/>
      <c r="N423" s="140"/>
      <c r="O423" s="60">
        <f>SUM(O413:O422)</f>
        <v>70</v>
      </c>
      <c r="P423" s="112"/>
      <c r="Q423" s="112"/>
      <c r="R423" s="112"/>
      <c r="S423" s="118"/>
      <c r="T423" s="118"/>
      <c r="U423" s="112"/>
    </row>
    <row r="424" spans="1:21">
      <c r="A424" s="4" t="str">
        <f>VLOOKUP(C424,STYLES!$A$1:$R$2088,7,FALSE)</f>
        <v>Polos</v>
      </c>
      <c r="B424" t="str">
        <f>VLOOKUP(C424,STYLES!$1:$1048576,6,FALSE)</f>
        <v>Devon &amp; Jones</v>
      </c>
      <c r="C424" s="98" t="s">
        <v>650</v>
      </c>
      <c r="D424" s="14"/>
      <c r="E424" t="str">
        <f>VLOOKUP(C424,STYLES!$1:$1048576,12,FALSE)</f>
        <v>DRYTEC20™ Performance Colorblock Polo</v>
      </c>
      <c r="F424" s="112" t="s">
        <v>2835</v>
      </c>
      <c r="G424" s="111" t="s">
        <v>2718</v>
      </c>
      <c r="H424" s="113" t="str">
        <f>VLOOKUP(C424,STYLES!$1:$1048576,9,FALSE)</f>
        <v>DROP - Pre-Closeout</v>
      </c>
      <c r="I424" s="113" t="str">
        <f>VLOOKUP(C424,STYLES!$1:$1048576,10,FALSE)</f>
        <v>DROP - Closeout</v>
      </c>
      <c r="J424" s="112" t="s">
        <v>2764</v>
      </c>
      <c r="K424" s="139">
        <f>IFERROR(VLOOKUP(J424,LISTS!G:H,2,FALSE),"0")</f>
        <v>7</v>
      </c>
      <c r="L424" t="str">
        <f t="shared" si="27"/>
        <v/>
      </c>
      <c r="M424" s="112" t="s">
        <v>2764</v>
      </c>
      <c r="N424" s="140">
        <f>IFERROR(VLOOKUP(M424,LISTS!G:H,2,FALSE),"0")</f>
        <v>7</v>
      </c>
      <c r="O424" t="str">
        <f t="shared" si="28"/>
        <v/>
      </c>
      <c r="P424" s="112" t="s">
        <v>2720</v>
      </c>
      <c r="Q424" s="101" t="s">
        <v>2721</v>
      </c>
      <c r="R424" s="112" t="s">
        <v>2737</v>
      </c>
      <c r="S424" s="112" t="s">
        <v>2722</v>
      </c>
      <c r="T424" s="118" t="s">
        <v>2738</v>
      </c>
      <c r="U424" s="112"/>
    </row>
    <row r="425" spans="1:21">
      <c r="A425" s="4" t="str">
        <f>VLOOKUP(C425,STYLES!$A$1:$R$2088,7,FALSE)</f>
        <v>Polos</v>
      </c>
      <c r="B425" t="str">
        <f>VLOOKUP(C425,STYLES!$1:$1048576,6,FALSE)</f>
        <v>Devon &amp; Jones</v>
      </c>
      <c r="C425" s="98" t="s">
        <v>650</v>
      </c>
      <c r="D425" s="14"/>
      <c r="E425" t="str">
        <f>VLOOKUP(C425,STYLES!$1:$1048576,12,FALSE)</f>
        <v>DRYTEC20™ Performance Colorblock Polo</v>
      </c>
      <c r="F425" s="112" t="s">
        <v>2884</v>
      </c>
      <c r="G425" s="111" t="s">
        <v>2740</v>
      </c>
      <c r="H425" s="113" t="str">
        <f>VLOOKUP(C425,STYLES!$1:$1048576,9,FALSE)</f>
        <v>DROP - Pre-Closeout</v>
      </c>
      <c r="I425" s="113" t="str">
        <f>VLOOKUP(C425,STYLES!$1:$1048576,10,FALSE)</f>
        <v>DROP - Closeout</v>
      </c>
      <c r="J425" s="112" t="s">
        <v>2764</v>
      </c>
      <c r="K425" s="139">
        <f>IFERROR(VLOOKUP(J425,LISTS!G:H,2,FALSE),"0")</f>
        <v>7</v>
      </c>
      <c r="L425" t="str">
        <f t="shared" si="27"/>
        <v/>
      </c>
      <c r="M425" s="112" t="s">
        <v>2764</v>
      </c>
      <c r="N425" s="140">
        <f>IFERROR(VLOOKUP(M425,LISTS!G:H,2,FALSE),"0")</f>
        <v>7</v>
      </c>
      <c r="O425" t="str">
        <f t="shared" si="28"/>
        <v/>
      </c>
      <c r="P425" s="112" t="s">
        <v>2720</v>
      </c>
      <c r="Q425" s="118" t="s">
        <v>2741</v>
      </c>
      <c r="R425" s="112" t="s">
        <v>2737</v>
      </c>
      <c r="S425" s="112" t="s">
        <v>2742</v>
      </c>
      <c r="T425" s="118" t="s">
        <v>2738</v>
      </c>
      <c r="U425" s="112"/>
    </row>
    <row r="426" spans="1:21">
      <c r="A426" s="4" t="str">
        <f>VLOOKUP(C426,STYLES!$A$1:$R$2088,7,FALSE)</f>
        <v>Polos</v>
      </c>
      <c r="B426" t="str">
        <f>VLOOKUP(C426,STYLES!$1:$1048576,6,FALSE)</f>
        <v>Devon &amp; Jones</v>
      </c>
      <c r="C426" s="98" t="s">
        <v>650</v>
      </c>
      <c r="D426" s="14"/>
      <c r="E426" t="str">
        <f>VLOOKUP(C426,STYLES!$1:$1048576,12,FALSE)</f>
        <v>DRYTEC20™ Performance Colorblock Polo</v>
      </c>
      <c r="F426" s="112" t="s">
        <v>2838</v>
      </c>
      <c r="G426" s="111" t="s">
        <v>2751</v>
      </c>
      <c r="H426" s="113" t="str">
        <f>VLOOKUP(C426,STYLES!$1:$1048576,9,FALSE)</f>
        <v>DROP - Pre-Closeout</v>
      </c>
      <c r="I426" s="113" t="str">
        <f>VLOOKUP(C426,STYLES!$1:$1048576,10,FALSE)</f>
        <v>DROP - Closeout</v>
      </c>
      <c r="J426" s="112" t="s">
        <v>2764</v>
      </c>
      <c r="K426" s="139">
        <f>IFERROR(VLOOKUP(J426,LISTS!G:H,2,FALSE),"0")</f>
        <v>7</v>
      </c>
      <c r="L426" t="str">
        <f t="shared" si="27"/>
        <v/>
      </c>
      <c r="M426" s="112" t="s">
        <v>2764</v>
      </c>
      <c r="N426" s="140">
        <f>IFERROR(VLOOKUP(M426,LISTS!G:H,2,FALSE),"0")</f>
        <v>7</v>
      </c>
      <c r="O426" t="str">
        <f t="shared" si="28"/>
        <v/>
      </c>
      <c r="P426" s="112" t="s">
        <v>2720</v>
      </c>
      <c r="Q426" s="118" t="s">
        <v>2752</v>
      </c>
      <c r="R426" s="112" t="s">
        <v>2741</v>
      </c>
      <c r="S426" s="112" t="s">
        <v>2753</v>
      </c>
      <c r="T426" s="118" t="s">
        <v>2742</v>
      </c>
      <c r="U426" s="112"/>
    </row>
    <row r="427" spans="1:21">
      <c r="A427" s="4" t="str">
        <f>VLOOKUP(C427,STYLES!$A$1:$R$2088,7,FALSE)</f>
        <v>Polos</v>
      </c>
      <c r="B427" t="str">
        <f>VLOOKUP(C427,STYLES!$1:$1048576,6,FALSE)</f>
        <v>Devon &amp; Jones</v>
      </c>
      <c r="C427" s="98" t="s">
        <v>650</v>
      </c>
      <c r="D427" s="14"/>
      <c r="E427" t="str">
        <f>VLOOKUP(C427,STYLES!$1:$1048576,12,FALSE)</f>
        <v>DRYTEC20™ Performance Colorblock Polo</v>
      </c>
      <c r="F427" s="112" t="s">
        <v>2885</v>
      </c>
      <c r="G427" s="111" t="s">
        <v>2732</v>
      </c>
      <c r="H427" s="113" t="str">
        <f>VLOOKUP(C427,STYLES!$1:$1048576,9,FALSE)</f>
        <v>DROP - Pre-Closeout</v>
      </c>
      <c r="I427" s="113" t="str">
        <f>VLOOKUP(C427,STYLES!$1:$1048576,10,FALSE)</f>
        <v>DROP - Closeout</v>
      </c>
      <c r="J427" s="112" t="s">
        <v>2764</v>
      </c>
      <c r="K427" s="139">
        <f>IFERROR(VLOOKUP(J427,LISTS!G:H,2,FALSE),"0")</f>
        <v>7</v>
      </c>
      <c r="L427" t="str">
        <f t="shared" si="27"/>
        <v/>
      </c>
      <c r="M427" s="112" t="s">
        <v>2764</v>
      </c>
      <c r="N427" s="140">
        <f>IFERROR(VLOOKUP(M427,LISTS!G:H,2,FALSE),"0")</f>
        <v>7</v>
      </c>
      <c r="O427" t="str">
        <f t="shared" si="28"/>
        <v/>
      </c>
      <c r="P427" s="112" t="s">
        <v>2720</v>
      </c>
      <c r="Q427" s="126" t="s">
        <v>2733</v>
      </c>
      <c r="R427" s="112" t="s">
        <v>2737</v>
      </c>
      <c r="S427" s="112" t="s">
        <v>2734</v>
      </c>
      <c r="T427" s="118" t="s">
        <v>2738</v>
      </c>
      <c r="U427" s="112"/>
    </row>
    <row r="428" spans="1:21">
      <c r="A428" s="4" t="str">
        <f>VLOOKUP(C428,STYLES!$A$1:$R$2088,7,FALSE)</f>
        <v>Polos</v>
      </c>
      <c r="B428" t="str">
        <f>VLOOKUP(C428,STYLES!$1:$1048576,6,FALSE)</f>
        <v>Devon &amp; Jones</v>
      </c>
      <c r="C428" s="98" t="s">
        <v>650</v>
      </c>
      <c r="D428" s="14"/>
      <c r="E428" t="str">
        <f>VLOOKUP(C428,STYLES!$1:$1048576,12,FALSE)</f>
        <v>DRYTEC20™ Performance Colorblock Polo</v>
      </c>
      <c r="F428" s="112" t="s">
        <v>2886</v>
      </c>
      <c r="G428" s="111" t="s">
        <v>2755</v>
      </c>
      <c r="H428" s="113" t="str">
        <f>VLOOKUP(C428,STYLES!$1:$1048576,9,FALSE)</f>
        <v>DROP - Pre-Closeout</v>
      </c>
      <c r="I428" s="113" t="str">
        <f>VLOOKUP(C428,STYLES!$1:$1048576,10,FALSE)</f>
        <v>DROP - Closeout</v>
      </c>
      <c r="J428" s="112" t="s">
        <v>2764</v>
      </c>
      <c r="K428" s="139">
        <f>IFERROR(VLOOKUP(J428,LISTS!G:H,2,FALSE),"0")</f>
        <v>7</v>
      </c>
      <c r="L428" t="str">
        <f t="shared" si="27"/>
        <v/>
      </c>
      <c r="M428" s="112" t="s">
        <v>2764</v>
      </c>
      <c r="N428" s="140">
        <f>IFERROR(VLOOKUP(M428,LISTS!G:H,2,FALSE),"0")</f>
        <v>7</v>
      </c>
      <c r="O428" t="str">
        <f t="shared" si="28"/>
        <v/>
      </c>
      <c r="P428" s="112" t="s">
        <v>2720</v>
      </c>
      <c r="Q428" s="118" t="s">
        <v>2756</v>
      </c>
      <c r="R428" s="112" t="s">
        <v>2737</v>
      </c>
      <c r="S428" s="112" t="s">
        <v>2757</v>
      </c>
      <c r="T428" s="118" t="s">
        <v>2738</v>
      </c>
      <c r="U428" s="112"/>
    </row>
    <row r="429" spans="1:21">
      <c r="A429" s="1"/>
      <c r="B429" s="2"/>
      <c r="C429" s="98"/>
      <c r="D429" s="14"/>
      <c r="F429" s="112"/>
      <c r="G429" s="111"/>
      <c r="H429" s="112"/>
      <c r="I429" s="112"/>
      <c r="J429" s="112"/>
      <c r="K429" s="139"/>
      <c r="L429" s="60">
        <f>SUM(L424:L428)</f>
        <v>0</v>
      </c>
      <c r="M429" s="112"/>
      <c r="N429" s="140"/>
      <c r="O429" s="60">
        <f>SUM(O424:O428)</f>
        <v>0</v>
      </c>
      <c r="P429" s="112"/>
      <c r="Q429" s="112"/>
      <c r="R429" s="112"/>
      <c r="S429" s="118"/>
      <c r="T429" s="118"/>
      <c r="U429" s="112"/>
    </row>
    <row r="430" spans="1:21">
      <c r="A430" s="4" t="str">
        <f>VLOOKUP(C430,STYLES!$A$1:$R$2088,7,FALSE)</f>
        <v>Polos</v>
      </c>
      <c r="B430" t="str">
        <f>VLOOKUP(C430,STYLES!$1:$1048576,6,FALSE)</f>
        <v>Devon &amp; Jones</v>
      </c>
      <c r="C430" s="98" t="s">
        <v>653</v>
      </c>
      <c r="D430" s="14"/>
      <c r="E430" t="str">
        <f>VLOOKUP(C430,STYLES!$1:$1048576,12,FALSE)</f>
        <v>DRYTEC20™ Performance Colorblock Polo</v>
      </c>
      <c r="F430" s="112" t="s">
        <v>2835</v>
      </c>
      <c r="G430" s="111" t="s">
        <v>2718</v>
      </c>
      <c r="H430" s="113" t="str">
        <f>VLOOKUP(C430,STYLES!$1:$1048576,9,FALSE)</f>
        <v>DROP - Pre-Closeout</v>
      </c>
      <c r="I430" s="113" t="str">
        <f>VLOOKUP(C430,STYLES!$1:$1048576,10,FALSE)</f>
        <v>DROP - Closeout</v>
      </c>
      <c r="J430" s="112" t="s">
        <v>2768</v>
      </c>
      <c r="K430" s="139">
        <f>IFERROR(VLOOKUP(J430,LISTS!G:H,2,FALSE),"0")</f>
        <v>6</v>
      </c>
      <c r="L430" t="str">
        <f t="shared" si="27"/>
        <v/>
      </c>
      <c r="M430" s="112" t="s">
        <v>2768</v>
      </c>
      <c r="N430" s="140">
        <f>IFERROR(VLOOKUP(M430,LISTS!G:H,2,FALSE),"0")</f>
        <v>6</v>
      </c>
      <c r="O430" t="str">
        <f t="shared" si="28"/>
        <v/>
      </c>
      <c r="P430" s="112" t="s">
        <v>2720</v>
      </c>
      <c r="Q430" s="101" t="s">
        <v>2721</v>
      </c>
      <c r="R430" s="112" t="s">
        <v>2737</v>
      </c>
      <c r="S430" s="112" t="s">
        <v>2722</v>
      </c>
      <c r="T430" s="118" t="s">
        <v>2738</v>
      </c>
      <c r="U430" s="112"/>
    </row>
    <row r="431" spans="1:21">
      <c r="A431" s="4" t="str">
        <f>VLOOKUP(C431,STYLES!$A$1:$R$2088,7,FALSE)</f>
        <v>Polos</v>
      </c>
      <c r="B431" t="str">
        <f>VLOOKUP(C431,STYLES!$1:$1048576,6,FALSE)</f>
        <v>Devon &amp; Jones</v>
      </c>
      <c r="C431" s="98" t="s">
        <v>653</v>
      </c>
      <c r="D431" s="14"/>
      <c r="E431" t="str">
        <f>VLOOKUP(C431,STYLES!$1:$1048576,12,FALSE)</f>
        <v>DRYTEC20™ Performance Colorblock Polo</v>
      </c>
      <c r="F431" s="112" t="s">
        <v>2884</v>
      </c>
      <c r="G431" s="111" t="s">
        <v>2740</v>
      </c>
      <c r="H431" s="113" t="str">
        <f>VLOOKUP(C431,STYLES!$1:$1048576,9,FALSE)</f>
        <v>DROP - Pre-Closeout</v>
      </c>
      <c r="I431" s="113" t="str">
        <f>VLOOKUP(C431,STYLES!$1:$1048576,10,FALSE)</f>
        <v>DROP - Closeout</v>
      </c>
      <c r="J431" s="112" t="s">
        <v>2768</v>
      </c>
      <c r="K431" s="139">
        <f>IFERROR(VLOOKUP(J431,LISTS!G:H,2,FALSE),"0")</f>
        <v>6</v>
      </c>
      <c r="L431" t="str">
        <f t="shared" si="27"/>
        <v/>
      </c>
      <c r="M431" s="112" t="s">
        <v>2768</v>
      </c>
      <c r="N431" s="140">
        <f>IFERROR(VLOOKUP(M431,LISTS!G:H,2,FALSE),"0")</f>
        <v>6</v>
      </c>
      <c r="O431" t="str">
        <f t="shared" si="28"/>
        <v/>
      </c>
      <c r="P431" s="112" t="s">
        <v>2720</v>
      </c>
      <c r="Q431" s="118" t="s">
        <v>2741</v>
      </c>
      <c r="R431" s="112" t="s">
        <v>2737</v>
      </c>
      <c r="S431" s="112" t="s">
        <v>2742</v>
      </c>
      <c r="T431" s="118" t="s">
        <v>2738</v>
      </c>
      <c r="U431" s="112"/>
    </row>
    <row r="432" spans="1:21">
      <c r="A432" s="4" t="str">
        <f>VLOOKUP(C432,STYLES!$A$1:$R$2088,7,FALSE)</f>
        <v>Polos</v>
      </c>
      <c r="B432" t="str">
        <f>VLOOKUP(C432,STYLES!$1:$1048576,6,FALSE)</f>
        <v>Devon &amp; Jones</v>
      </c>
      <c r="C432" s="98" t="s">
        <v>653</v>
      </c>
      <c r="D432" s="14"/>
      <c r="E432" t="str">
        <f>VLOOKUP(C432,STYLES!$1:$1048576,12,FALSE)</f>
        <v>DRYTEC20™ Performance Colorblock Polo</v>
      </c>
      <c r="F432" s="112" t="s">
        <v>2838</v>
      </c>
      <c r="G432" s="111" t="s">
        <v>2751</v>
      </c>
      <c r="H432" s="113" t="str">
        <f>VLOOKUP(C432,STYLES!$1:$1048576,9,FALSE)</f>
        <v>DROP - Pre-Closeout</v>
      </c>
      <c r="I432" s="113" t="str">
        <f>VLOOKUP(C432,STYLES!$1:$1048576,10,FALSE)</f>
        <v>DROP - Closeout</v>
      </c>
      <c r="J432" s="112" t="s">
        <v>2768</v>
      </c>
      <c r="K432" s="139">
        <f>IFERROR(VLOOKUP(J432,LISTS!G:H,2,FALSE),"0")</f>
        <v>6</v>
      </c>
      <c r="L432" t="str">
        <f t="shared" si="27"/>
        <v/>
      </c>
      <c r="M432" s="112" t="s">
        <v>2768</v>
      </c>
      <c r="N432" s="140">
        <f>IFERROR(VLOOKUP(M432,LISTS!G:H,2,FALSE),"0")</f>
        <v>6</v>
      </c>
      <c r="O432" t="str">
        <f t="shared" si="28"/>
        <v/>
      </c>
      <c r="P432" s="112" t="s">
        <v>2720</v>
      </c>
      <c r="Q432" s="118" t="s">
        <v>2752</v>
      </c>
      <c r="R432" s="112" t="s">
        <v>2741</v>
      </c>
      <c r="S432" s="112" t="s">
        <v>2753</v>
      </c>
      <c r="T432" s="118" t="s">
        <v>2742</v>
      </c>
      <c r="U432" s="112"/>
    </row>
    <row r="433" spans="1:21">
      <c r="A433" s="4" t="str">
        <f>VLOOKUP(C433,STYLES!$A$1:$R$2088,7,FALSE)</f>
        <v>Polos</v>
      </c>
      <c r="B433" t="str">
        <f>VLOOKUP(C433,STYLES!$1:$1048576,6,FALSE)</f>
        <v>Devon &amp; Jones</v>
      </c>
      <c r="C433" s="98" t="s">
        <v>653</v>
      </c>
      <c r="D433" s="14"/>
      <c r="E433" t="str">
        <f>VLOOKUP(C433,STYLES!$1:$1048576,12,FALSE)</f>
        <v>DRYTEC20™ Performance Colorblock Polo</v>
      </c>
      <c r="F433" s="112" t="s">
        <v>2885</v>
      </c>
      <c r="G433" s="111" t="s">
        <v>2732</v>
      </c>
      <c r="H433" s="113" t="str">
        <f>VLOOKUP(C433,STYLES!$1:$1048576,9,FALSE)</f>
        <v>DROP - Pre-Closeout</v>
      </c>
      <c r="I433" s="113" t="str">
        <f>VLOOKUP(C433,STYLES!$1:$1048576,10,FALSE)</f>
        <v>DROP - Closeout</v>
      </c>
      <c r="J433" s="112" t="s">
        <v>2768</v>
      </c>
      <c r="K433" s="139">
        <f>IFERROR(VLOOKUP(J433,LISTS!G:H,2,FALSE),"0")</f>
        <v>6</v>
      </c>
      <c r="L433" t="str">
        <f t="shared" si="27"/>
        <v/>
      </c>
      <c r="M433" s="112" t="s">
        <v>2768</v>
      </c>
      <c r="N433" s="140">
        <f>IFERROR(VLOOKUP(M433,LISTS!G:H,2,FALSE),"0")</f>
        <v>6</v>
      </c>
      <c r="O433" t="str">
        <f t="shared" si="28"/>
        <v/>
      </c>
      <c r="P433" s="112" t="s">
        <v>2720</v>
      </c>
      <c r="Q433" s="126" t="s">
        <v>2733</v>
      </c>
      <c r="R433" s="112" t="s">
        <v>2737</v>
      </c>
      <c r="S433" s="112" t="s">
        <v>2734</v>
      </c>
      <c r="T433" s="118" t="s">
        <v>2738</v>
      </c>
      <c r="U433" s="112"/>
    </row>
    <row r="434" spans="1:21">
      <c r="A434" s="4" t="str">
        <f>VLOOKUP(C434,STYLES!$A$1:$R$2088,7,FALSE)</f>
        <v>Polos</v>
      </c>
      <c r="B434" t="str">
        <f>VLOOKUP(C434,STYLES!$1:$1048576,6,FALSE)</f>
        <v>Devon &amp; Jones</v>
      </c>
      <c r="C434" s="98" t="s">
        <v>653</v>
      </c>
      <c r="D434" s="14"/>
      <c r="E434" t="str">
        <f>VLOOKUP(C434,STYLES!$1:$1048576,12,FALSE)</f>
        <v>DRYTEC20™ Performance Colorblock Polo</v>
      </c>
      <c r="F434" s="112" t="s">
        <v>2886</v>
      </c>
      <c r="G434" s="111" t="s">
        <v>2755</v>
      </c>
      <c r="H434" s="113" t="str">
        <f>VLOOKUP(C434,STYLES!$1:$1048576,9,FALSE)</f>
        <v>DROP - Pre-Closeout</v>
      </c>
      <c r="I434" s="113" t="str">
        <f>VLOOKUP(C434,STYLES!$1:$1048576,10,FALSE)</f>
        <v>DROP - Closeout</v>
      </c>
      <c r="J434" s="112" t="s">
        <v>2768</v>
      </c>
      <c r="K434" s="139">
        <f>IFERROR(VLOOKUP(J434,LISTS!G:H,2,FALSE),"0")</f>
        <v>6</v>
      </c>
      <c r="L434" t="str">
        <f t="shared" si="27"/>
        <v/>
      </c>
      <c r="M434" s="112" t="s">
        <v>2768</v>
      </c>
      <c r="N434" s="140">
        <f>IFERROR(VLOOKUP(M434,LISTS!G:H,2,FALSE),"0")</f>
        <v>6</v>
      </c>
      <c r="O434" t="str">
        <f t="shared" si="28"/>
        <v/>
      </c>
      <c r="P434" s="112" t="s">
        <v>2720</v>
      </c>
      <c r="Q434" s="118" t="s">
        <v>2756</v>
      </c>
      <c r="R434" s="112" t="s">
        <v>2737</v>
      </c>
      <c r="S434" s="112" t="s">
        <v>2757</v>
      </c>
      <c r="T434" s="118" t="s">
        <v>2738</v>
      </c>
      <c r="U434" s="112"/>
    </row>
    <row r="435" spans="1:21">
      <c r="A435" s="1"/>
      <c r="B435" s="2"/>
      <c r="C435" s="98"/>
      <c r="D435" s="14"/>
      <c r="F435" s="112"/>
      <c r="G435" s="111"/>
      <c r="H435" s="112"/>
      <c r="I435" s="112"/>
      <c r="J435" s="112"/>
      <c r="K435" s="139"/>
      <c r="L435" s="60">
        <f>SUM(L430:L434)</f>
        <v>0</v>
      </c>
      <c r="M435" s="112"/>
      <c r="N435" s="140"/>
      <c r="O435" s="60">
        <f>SUM(O430:O434)</f>
        <v>0</v>
      </c>
      <c r="P435" s="112"/>
      <c r="Q435" s="112"/>
      <c r="R435" s="112"/>
      <c r="S435" s="118"/>
      <c r="T435" s="118"/>
      <c r="U435" s="112"/>
    </row>
    <row r="436" spans="1:21">
      <c r="A436" s="4" t="str">
        <f>VLOOKUP(C436,STYLES!$A$1:$R$2088,7,FALSE)</f>
        <v>Knits_Layering</v>
      </c>
      <c r="B436" t="str">
        <f>VLOOKUP(C436,STYLES!$1:$1048576,6,FALSE)</f>
        <v>Devon &amp; Jones</v>
      </c>
      <c r="C436" s="97" t="s">
        <v>460</v>
      </c>
      <c r="D436" s="13"/>
      <c r="E436" t="str">
        <f>VLOOKUP(C436,STYLES!$1:$1048576,12,FALSE)</f>
        <v>Stretch Tech-Shell® Compass Full-Zip</v>
      </c>
      <c r="F436" s="111" t="s">
        <v>2718</v>
      </c>
      <c r="G436" s="111" t="s">
        <v>2718</v>
      </c>
      <c r="H436" s="113" t="str">
        <f>VLOOKUP(C436,STYLES!$1:$1048576,9,FALSE)</f>
        <v>Active</v>
      </c>
      <c r="I436" s="113" t="str">
        <f>VLOOKUP(C436,STYLES!$1:$1048576,10,FALSE)</f>
        <v>Active</v>
      </c>
      <c r="J436" s="112" t="s">
        <v>2764</v>
      </c>
      <c r="K436" s="139">
        <f>IFERROR(VLOOKUP(J436,LISTS!G:H,2,FALSE),"0")</f>
        <v>7</v>
      </c>
      <c r="L436">
        <f t="shared" si="27"/>
        <v>7</v>
      </c>
      <c r="M436" s="112" t="s">
        <v>2764</v>
      </c>
      <c r="N436" s="140">
        <f>IFERROR(VLOOKUP(M436,LISTS!G:H,2,FALSE),"0")</f>
        <v>7</v>
      </c>
      <c r="O436">
        <f t="shared" si="28"/>
        <v>7</v>
      </c>
      <c r="P436" s="112" t="s">
        <v>2720</v>
      </c>
      <c r="Q436" s="101" t="s">
        <v>2721</v>
      </c>
      <c r="R436" s="112" t="s">
        <v>775</v>
      </c>
      <c r="S436" s="112" t="s">
        <v>2722</v>
      </c>
      <c r="T436" s="112" t="s">
        <v>775</v>
      </c>
      <c r="U436" s="112"/>
    </row>
    <row r="437" spans="1:21">
      <c r="A437" s="4" t="str">
        <f>VLOOKUP(C437,STYLES!$A$1:$R$2088,7,FALSE)</f>
        <v>Knits_Layering</v>
      </c>
      <c r="B437" t="str">
        <f>VLOOKUP(C437,STYLES!$1:$1048576,6,FALSE)</f>
        <v>Devon &amp; Jones</v>
      </c>
      <c r="C437" s="97" t="s">
        <v>460</v>
      </c>
      <c r="D437" s="13"/>
      <c r="E437" t="str">
        <f>VLOOKUP(C437,STYLES!$1:$1048576,12,FALSE)</f>
        <v>Stretch Tech-Shell® Compass Full-Zip</v>
      </c>
      <c r="F437" s="111" t="s">
        <v>2871</v>
      </c>
      <c r="G437" s="111" t="s">
        <v>2724</v>
      </c>
      <c r="H437" s="113" t="str">
        <f>VLOOKUP(C437,STYLES!$1:$1048576,9,FALSE)</f>
        <v>Active</v>
      </c>
      <c r="I437" s="113" t="str">
        <f>VLOOKUP(C437,STYLES!$1:$1048576,10,FALSE)</f>
        <v>Active</v>
      </c>
      <c r="J437" s="112" t="s">
        <v>2764</v>
      </c>
      <c r="K437" s="139">
        <f>IFERROR(VLOOKUP(J437,LISTS!G:H,2,FALSE),"0")</f>
        <v>7</v>
      </c>
      <c r="L437">
        <f t="shared" si="27"/>
        <v>7</v>
      </c>
      <c r="M437" s="112" t="s">
        <v>2764</v>
      </c>
      <c r="N437" s="140">
        <f>IFERROR(VLOOKUP(M437,LISTS!G:H,2,FALSE),"0")</f>
        <v>7</v>
      </c>
      <c r="O437">
        <f t="shared" si="28"/>
        <v>7</v>
      </c>
      <c r="P437" s="112" t="s">
        <v>2720</v>
      </c>
      <c r="Q437" s="118" t="s">
        <v>2794</v>
      </c>
      <c r="R437" s="118" t="s">
        <v>775</v>
      </c>
      <c r="S437" s="118" t="s">
        <v>2795</v>
      </c>
      <c r="T437" s="118" t="s">
        <v>775</v>
      </c>
      <c r="U437" s="112"/>
    </row>
    <row r="438" spans="1:21">
      <c r="A438" s="4" t="str">
        <f>VLOOKUP(C438,STYLES!$A$1:$R$2088,7,FALSE)</f>
        <v>Knits_Layering</v>
      </c>
      <c r="B438" t="str">
        <f>VLOOKUP(C438,STYLES!$1:$1048576,6,FALSE)</f>
        <v>Devon &amp; Jones</v>
      </c>
      <c r="C438" s="97" t="s">
        <v>460</v>
      </c>
      <c r="D438" s="13"/>
      <c r="E438" t="str">
        <f>VLOOKUP(C438,STYLES!$1:$1048576,12,FALSE)</f>
        <v>Stretch Tech-Shell® Compass Full-Zip</v>
      </c>
      <c r="F438" s="111" t="s">
        <v>2762</v>
      </c>
      <c r="G438" s="111" t="s">
        <v>2763</v>
      </c>
      <c r="H438" s="113" t="str">
        <f>VLOOKUP(C438,STYLES!$1:$1048576,9,FALSE)</f>
        <v>Active</v>
      </c>
      <c r="I438" s="113" t="str">
        <f>VLOOKUP(C438,STYLES!$1:$1048576,10,FALSE)</f>
        <v>Active</v>
      </c>
      <c r="J438" s="112" t="s">
        <v>2764</v>
      </c>
      <c r="K438" s="139">
        <f>IFERROR(VLOOKUP(J438,LISTS!G:H,2,FALSE),"0")</f>
        <v>7</v>
      </c>
      <c r="L438">
        <f t="shared" si="27"/>
        <v>7</v>
      </c>
      <c r="M438" s="112" t="s">
        <v>2764</v>
      </c>
      <c r="N438" s="140">
        <f>IFERROR(VLOOKUP(M438,LISTS!G:H,2,FALSE),"0")</f>
        <v>7</v>
      </c>
      <c r="O438">
        <f t="shared" si="28"/>
        <v>7</v>
      </c>
      <c r="P438" s="112"/>
      <c r="Q438" s="118" t="s">
        <v>2765</v>
      </c>
      <c r="R438" s="118" t="s">
        <v>775</v>
      </c>
      <c r="S438" s="112" t="s">
        <v>2766</v>
      </c>
      <c r="T438" s="118" t="s">
        <v>775</v>
      </c>
      <c r="U438" s="112"/>
    </row>
    <row r="439" spans="1:21">
      <c r="A439" s="4" t="str">
        <f>VLOOKUP(C439,STYLES!$A$1:$R$2088,7,FALSE)</f>
        <v>Knits_Layering</v>
      </c>
      <c r="B439" t="str">
        <f>VLOOKUP(C439,STYLES!$1:$1048576,6,FALSE)</f>
        <v>Devon &amp; Jones</v>
      </c>
      <c r="C439" s="97" t="s">
        <v>460</v>
      </c>
      <c r="D439" s="13"/>
      <c r="E439" t="str">
        <f>VLOOKUP(C439,STYLES!$1:$1048576,12,FALSE)</f>
        <v>Stretch Tech-Shell® Compass Full-Zip</v>
      </c>
      <c r="F439" s="111" t="s">
        <v>2873</v>
      </c>
      <c r="G439" s="111" t="s">
        <v>2732</v>
      </c>
      <c r="H439" s="113" t="str">
        <f>VLOOKUP(C439,STYLES!$1:$1048576,9,FALSE)</f>
        <v>Active</v>
      </c>
      <c r="I439" s="113" t="str">
        <f>VLOOKUP(C439,STYLES!$1:$1048576,10,FALSE)</f>
        <v>Active</v>
      </c>
      <c r="J439" s="112" t="s">
        <v>2764</v>
      </c>
      <c r="K439" s="139">
        <f>IFERROR(VLOOKUP(J439,LISTS!G:H,2,FALSE),"0")</f>
        <v>7</v>
      </c>
      <c r="L439">
        <f t="shared" si="27"/>
        <v>7</v>
      </c>
      <c r="M439" s="112" t="s">
        <v>2764</v>
      </c>
      <c r="N439" s="140">
        <f>IFERROR(VLOOKUP(M439,LISTS!G:H,2,FALSE),"0")</f>
        <v>7</v>
      </c>
      <c r="O439">
        <f t="shared" si="28"/>
        <v>7</v>
      </c>
      <c r="P439" s="112" t="s">
        <v>2720</v>
      </c>
      <c r="Q439" s="126" t="s">
        <v>2733</v>
      </c>
      <c r="R439" s="112" t="s">
        <v>775</v>
      </c>
      <c r="S439" s="112" t="s">
        <v>2734</v>
      </c>
      <c r="T439" s="112" t="s">
        <v>775</v>
      </c>
      <c r="U439" s="112"/>
    </row>
    <row r="440" spans="1:21">
      <c r="A440" s="4" t="str">
        <f>VLOOKUP(C440,STYLES!$A$1:$R$2088,7,FALSE)</f>
        <v>Knits_Layering</v>
      </c>
      <c r="B440" t="str">
        <f>VLOOKUP(C440,STYLES!$1:$1048576,6,FALSE)</f>
        <v>Devon &amp; Jones</v>
      </c>
      <c r="C440" s="97" t="s">
        <v>460</v>
      </c>
      <c r="D440" s="13"/>
      <c r="E440" t="str">
        <f>VLOOKUP(C440,STYLES!$1:$1048576,12,FALSE)</f>
        <v>Stretch Tech-Shell® Compass Full-Zip</v>
      </c>
      <c r="F440" s="111" t="s">
        <v>2874</v>
      </c>
      <c r="G440" s="111" t="s">
        <v>2751</v>
      </c>
      <c r="H440" s="113" t="str">
        <f>VLOOKUP(C440,STYLES!$1:$1048576,9,FALSE)</f>
        <v>Active</v>
      </c>
      <c r="I440" s="113" t="str">
        <f>VLOOKUP(C440,STYLES!$1:$1048576,10,FALSE)</f>
        <v>Active</v>
      </c>
      <c r="J440" s="112" t="s">
        <v>2764</v>
      </c>
      <c r="K440" s="139">
        <f>IFERROR(VLOOKUP(J440,LISTS!G:H,2,FALSE),"0")</f>
        <v>7</v>
      </c>
      <c r="L440">
        <f t="shared" si="27"/>
        <v>7</v>
      </c>
      <c r="M440" s="112" t="s">
        <v>2764</v>
      </c>
      <c r="N440" s="140">
        <f>IFERROR(VLOOKUP(M440,LISTS!G:H,2,FALSE),"0")</f>
        <v>7</v>
      </c>
      <c r="O440">
        <f t="shared" si="28"/>
        <v>7</v>
      </c>
      <c r="P440" s="112"/>
      <c r="Q440" s="118" t="s">
        <v>2752</v>
      </c>
      <c r="R440" s="118" t="s">
        <v>775</v>
      </c>
      <c r="S440" s="112" t="s">
        <v>2753</v>
      </c>
      <c r="T440" s="118" t="s">
        <v>775</v>
      </c>
      <c r="U440" s="112"/>
    </row>
    <row r="441" spans="1:21">
      <c r="A441" s="4" t="str">
        <f>VLOOKUP(C441,STYLES!$A$1:$R$2088,7,FALSE)</f>
        <v>Knits_Layering</v>
      </c>
      <c r="B441" t="str">
        <f>VLOOKUP(C441,STYLES!$1:$1048576,6,FALSE)</f>
        <v>Devon &amp; Jones</v>
      </c>
      <c r="C441" s="97" t="s">
        <v>460</v>
      </c>
      <c r="D441" s="13"/>
      <c r="E441" t="str">
        <f>VLOOKUP(C441,STYLES!$1:$1048576,12,FALSE)</f>
        <v>Stretch Tech-Shell® Compass Full-Zip</v>
      </c>
      <c r="F441" s="111" t="s">
        <v>2739</v>
      </c>
      <c r="G441" s="111" t="s">
        <v>2740</v>
      </c>
      <c r="H441" s="113" t="str">
        <f>VLOOKUP(C441,STYLES!$1:$1048576,9,FALSE)</f>
        <v>Active</v>
      </c>
      <c r="I441" s="113" t="str">
        <f>VLOOKUP(C441,STYLES!$1:$1048576,10,FALSE)</f>
        <v>Active</v>
      </c>
      <c r="J441" s="112" t="s">
        <v>2764</v>
      </c>
      <c r="K441" s="139">
        <f>IFERROR(VLOOKUP(J441,LISTS!G:H,2,FALSE),"0")</f>
        <v>7</v>
      </c>
      <c r="L441">
        <f t="shared" si="27"/>
        <v>7</v>
      </c>
      <c r="M441" s="112" t="s">
        <v>2764</v>
      </c>
      <c r="N441" s="140">
        <f>IFERROR(VLOOKUP(M441,LISTS!G:H,2,FALSE),"0")</f>
        <v>7</v>
      </c>
      <c r="O441">
        <f t="shared" si="28"/>
        <v>7</v>
      </c>
      <c r="P441" s="112" t="s">
        <v>2720</v>
      </c>
      <c r="Q441" s="118" t="s">
        <v>2741</v>
      </c>
      <c r="R441" s="112" t="s">
        <v>775</v>
      </c>
      <c r="S441" s="112" t="s">
        <v>2742</v>
      </c>
      <c r="T441" s="112" t="s">
        <v>775</v>
      </c>
      <c r="U441" s="112"/>
    </row>
    <row r="442" spans="1:21">
      <c r="A442" s="4" t="str">
        <f>VLOOKUP(C442,STYLES!$A$1:$R$2088,7,FALSE)</f>
        <v>Knits_Layering</v>
      </c>
      <c r="B442" t="str">
        <f>VLOOKUP(C442,STYLES!$1:$1048576,6,FALSE)</f>
        <v>Devon &amp; Jones</v>
      </c>
      <c r="C442" s="97" t="s">
        <v>460</v>
      </c>
      <c r="D442" s="13"/>
      <c r="E442" t="str">
        <f>VLOOKUP(C442,STYLES!$1:$1048576,12,FALSE)</f>
        <v>Stretch Tech-Shell® Compass Full-Zip</v>
      </c>
      <c r="F442" s="111" t="s">
        <v>2754</v>
      </c>
      <c r="G442" s="111" t="s">
        <v>2755</v>
      </c>
      <c r="H442" s="113" t="str">
        <f>VLOOKUP(C442,STYLES!$1:$1048576,9,FALSE)</f>
        <v>Active</v>
      </c>
      <c r="I442" s="113" t="str">
        <f>VLOOKUP(C442,STYLES!$1:$1048576,10,FALSE)</f>
        <v>Active</v>
      </c>
      <c r="J442" s="112" t="s">
        <v>2764</v>
      </c>
      <c r="K442" s="139">
        <f>IFERROR(VLOOKUP(J442,LISTS!G:H,2,FALSE),"0")</f>
        <v>7</v>
      </c>
      <c r="L442">
        <f t="shared" si="27"/>
        <v>7</v>
      </c>
      <c r="M442" s="112" t="s">
        <v>2764</v>
      </c>
      <c r="N442" s="140">
        <f>IFERROR(VLOOKUP(M442,LISTS!G:H,2,FALSE),"0")</f>
        <v>7</v>
      </c>
      <c r="O442">
        <f t="shared" si="28"/>
        <v>7</v>
      </c>
      <c r="P442" s="112" t="s">
        <v>2720</v>
      </c>
      <c r="Q442" s="118" t="s">
        <v>2756</v>
      </c>
      <c r="R442" s="112" t="s">
        <v>775</v>
      </c>
      <c r="S442" s="112" t="s">
        <v>2757</v>
      </c>
      <c r="T442" s="118" t="s">
        <v>775</v>
      </c>
      <c r="U442" s="112"/>
    </row>
    <row r="443" spans="1:21">
      <c r="A443" s="4" t="str">
        <f>VLOOKUP(C443,STYLES!$A$1:$R$2088,7,FALSE)</f>
        <v>Knits_Layering</v>
      </c>
      <c r="B443" t="str">
        <f>VLOOKUP(C443,STYLES!$1:$1048576,6,FALSE)</f>
        <v>Devon &amp; Jones</v>
      </c>
      <c r="C443" s="98" t="s">
        <v>460</v>
      </c>
      <c r="D443" s="14"/>
      <c r="E443" t="str">
        <f>VLOOKUP(C443,STYLES!$1:$1048576,12,FALSE)</f>
        <v>Stretch Tech-Shell® Compass Full-Zip</v>
      </c>
      <c r="F443" s="112" t="s">
        <v>2816</v>
      </c>
      <c r="G443" s="111" t="s">
        <v>2809</v>
      </c>
      <c r="H443" s="113" t="str">
        <f>VLOOKUP(C443,STYLES!$1:$1048576,9,FALSE)</f>
        <v>Active</v>
      </c>
      <c r="I443" s="113" t="str">
        <f>VLOOKUP(C443,STYLES!$1:$1048576,10,FALSE)</f>
        <v>Active</v>
      </c>
      <c r="J443" s="112" t="s">
        <v>2764</v>
      </c>
      <c r="K443" s="139">
        <f>IFERROR(VLOOKUP(J443,LISTS!G:H,2,FALSE),"0")</f>
        <v>7</v>
      </c>
      <c r="L443">
        <f t="shared" si="27"/>
        <v>7</v>
      </c>
      <c r="M443" s="112" t="s">
        <v>2764</v>
      </c>
      <c r="N443" s="140">
        <f>IFERROR(VLOOKUP(M443,LISTS!G:H,2,FALSE),"0")</f>
        <v>7</v>
      </c>
      <c r="O443">
        <f t="shared" si="28"/>
        <v>7</v>
      </c>
      <c r="P443" s="112" t="s">
        <v>2720</v>
      </c>
      <c r="Q443" s="118" t="s">
        <v>2817</v>
      </c>
      <c r="R443" s="118" t="s">
        <v>775</v>
      </c>
      <c r="S443" s="118" t="s">
        <v>2818</v>
      </c>
      <c r="T443" s="118" t="s">
        <v>775</v>
      </c>
      <c r="U443" s="112"/>
    </row>
    <row r="444" spans="1:21">
      <c r="A444" s="4"/>
      <c r="B444" s="2"/>
      <c r="C444" s="98"/>
      <c r="D444" s="14"/>
      <c r="F444" s="112"/>
      <c r="G444" s="111"/>
      <c r="H444" s="112"/>
      <c r="I444" s="112"/>
      <c r="J444" s="112"/>
      <c r="K444" s="139"/>
      <c r="L444" s="60">
        <f>SUM(L436:L443)</f>
        <v>56</v>
      </c>
      <c r="M444" s="112"/>
      <c r="N444" s="140"/>
      <c r="O444" s="60">
        <f>SUM(O436:O443)</f>
        <v>56</v>
      </c>
      <c r="P444" s="112"/>
      <c r="Q444" s="112"/>
      <c r="R444" s="112"/>
      <c r="S444" s="118"/>
      <c r="T444" s="118"/>
      <c r="U444" s="112"/>
    </row>
    <row r="445" spans="1:21">
      <c r="A445" s="4" t="str">
        <f>VLOOKUP(C445,STYLES!$A$1:$R$2088,7,FALSE)</f>
        <v>Knits_Layering</v>
      </c>
      <c r="B445" t="str">
        <f>VLOOKUP(C445,STYLES!$1:$1048576,6,FALSE)</f>
        <v>Devon &amp; Jones</v>
      </c>
      <c r="C445" s="97" t="s">
        <v>466</v>
      </c>
      <c r="D445" s="13"/>
      <c r="E445" t="str">
        <f>VLOOKUP(C445,STYLES!$1:$1048576,12,FALSE)</f>
        <v>Stretch Tech-Shell® Compass Full-Zip</v>
      </c>
      <c r="F445" s="111" t="s">
        <v>2718</v>
      </c>
      <c r="G445" s="111" t="s">
        <v>2718</v>
      </c>
      <c r="H445" s="113" t="str">
        <f>VLOOKUP(C445,STYLES!$1:$1048576,9,FALSE)</f>
        <v>Active</v>
      </c>
      <c r="I445" s="113" t="str">
        <f>VLOOKUP(C445,STYLES!$1:$1048576,10,FALSE)</f>
        <v>Active</v>
      </c>
      <c r="J445" s="112" t="s">
        <v>2768</v>
      </c>
      <c r="K445" s="139">
        <f>IFERROR(VLOOKUP(J445,LISTS!G:H,2,FALSE),"0")</f>
        <v>6</v>
      </c>
      <c r="L445">
        <f t="shared" si="27"/>
        <v>6</v>
      </c>
      <c r="M445" s="112" t="s">
        <v>2768</v>
      </c>
      <c r="N445" s="140">
        <f>IFERROR(VLOOKUP(M445,LISTS!G:H,2,FALSE),"0")</f>
        <v>6</v>
      </c>
      <c r="O445">
        <f t="shared" si="28"/>
        <v>6</v>
      </c>
      <c r="P445" s="112" t="s">
        <v>2720</v>
      </c>
      <c r="Q445" s="101" t="s">
        <v>2721</v>
      </c>
      <c r="R445" s="112" t="s">
        <v>775</v>
      </c>
      <c r="S445" s="112" t="s">
        <v>2722</v>
      </c>
      <c r="T445" s="112" t="s">
        <v>775</v>
      </c>
      <c r="U445" s="112"/>
    </row>
    <row r="446" spans="1:21">
      <c r="A446" s="4" t="str">
        <f>VLOOKUP(C446,STYLES!$A$1:$R$2088,7,FALSE)</f>
        <v>Knits_Layering</v>
      </c>
      <c r="B446" t="str">
        <f>VLOOKUP(C446,STYLES!$1:$1048576,6,FALSE)</f>
        <v>Devon &amp; Jones</v>
      </c>
      <c r="C446" s="97" t="s">
        <v>466</v>
      </c>
      <c r="D446" s="13"/>
      <c r="E446" t="str">
        <f>VLOOKUP(C446,STYLES!$1:$1048576,12,FALSE)</f>
        <v>Stretch Tech-Shell® Compass Full-Zip</v>
      </c>
      <c r="F446" s="111" t="s">
        <v>2871</v>
      </c>
      <c r="G446" s="111" t="s">
        <v>2724</v>
      </c>
      <c r="H446" s="113" t="str">
        <f>VLOOKUP(C446,STYLES!$1:$1048576,9,FALSE)</f>
        <v>Active</v>
      </c>
      <c r="I446" s="113" t="str">
        <f>VLOOKUP(C446,STYLES!$1:$1048576,10,FALSE)</f>
        <v>Active</v>
      </c>
      <c r="J446" s="112" t="s">
        <v>2768</v>
      </c>
      <c r="K446" s="139">
        <f>IFERROR(VLOOKUP(J446,LISTS!G:H,2,FALSE),"0")</f>
        <v>6</v>
      </c>
      <c r="L446">
        <f t="shared" si="27"/>
        <v>6</v>
      </c>
      <c r="M446" s="112" t="s">
        <v>2768</v>
      </c>
      <c r="N446" s="140">
        <f>IFERROR(VLOOKUP(M446,LISTS!G:H,2,FALSE),"0")</f>
        <v>6</v>
      </c>
      <c r="O446">
        <f t="shared" si="28"/>
        <v>6</v>
      </c>
      <c r="P446" s="112" t="s">
        <v>2720</v>
      </c>
      <c r="Q446" s="118" t="s">
        <v>2794</v>
      </c>
      <c r="R446" s="118" t="s">
        <v>775</v>
      </c>
      <c r="S446" s="118" t="s">
        <v>2795</v>
      </c>
      <c r="T446" s="118" t="s">
        <v>775</v>
      </c>
      <c r="U446" s="112"/>
    </row>
    <row r="447" spans="1:21">
      <c r="A447" s="4" t="str">
        <f>VLOOKUP(C447,STYLES!$A$1:$R$2088,7,FALSE)</f>
        <v>Knits_Layering</v>
      </c>
      <c r="B447" t="str">
        <f>VLOOKUP(C447,STYLES!$1:$1048576,6,FALSE)</f>
        <v>Devon &amp; Jones</v>
      </c>
      <c r="C447" s="97" t="s">
        <v>466</v>
      </c>
      <c r="D447" s="13"/>
      <c r="E447" t="str">
        <f>VLOOKUP(C447,STYLES!$1:$1048576,12,FALSE)</f>
        <v>Stretch Tech-Shell® Compass Full-Zip</v>
      </c>
      <c r="F447" s="111" t="s">
        <v>2762</v>
      </c>
      <c r="G447" s="111" t="s">
        <v>2763</v>
      </c>
      <c r="H447" s="113" t="str">
        <f>VLOOKUP(C447,STYLES!$1:$1048576,9,FALSE)</f>
        <v>Active</v>
      </c>
      <c r="I447" s="113" t="str">
        <f>VLOOKUP(C447,STYLES!$1:$1048576,10,FALSE)</f>
        <v>Active</v>
      </c>
      <c r="J447" s="112" t="s">
        <v>2768</v>
      </c>
      <c r="K447" s="139">
        <f>IFERROR(VLOOKUP(J447,LISTS!G:H,2,FALSE),"0")</f>
        <v>6</v>
      </c>
      <c r="L447">
        <f t="shared" si="27"/>
        <v>6</v>
      </c>
      <c r="M447" s="112" t="s">
        <v>2768</v>
      </c>
      <c r="N447" s="140">
        <f>IFERROR(VLOOKUP(M447,LISTS!G:H,2,FALSE),"0")</f>
        <v>6</v>
      </c>
      <c r="O447">
        <f t="shared" si="28"/>
        <v>6</v>
      </c>
      <c r="P447" s="112"/>
      <c r="Q447" s="118" t="s">
        <v>2765</v>
      </c>
      <c r="R447" s="118" t="s">
        <v>775</v>
      </c>
      <c r="S447" s="112" t="s">
        <v>2766</v>
      </c>
      <c r="T447" s="118" t="s">
        <v>775</v>
      </c>
      <c r="U447" s="112"/>
    </row>
    <row r="448" spans="1:21">
      <c r="A448" s="4" t="str">
        <f>VLOOKUP(C448,STYLES!$A$1:$R$2088,7,FALSE)</f>
        <v>Knits_Layering</v>
      </c>
      <c r="B448" t="str">
        <f>VLOOKUP(C448,STYLES!$1:$1048576,6,FALSE)</f>
        <v>Devon &amp; Jones</v>
      </c>
      <c r="C448" s="97" t="s">
        <v>466</v>
      </c>
      <c r="D448" s="13"/>
      <c r="E448" t="str">
        <f>VLOOKUP(C448,STYLES!$1:$1048576,12,FALSE)</f>
        <v>Stretch Tech-Shell® Compass Full-Zip</v>
      </c>
      <c r="F448" s="111" t="s">
        <v>2873</v>
      </c>
      <c r="G448" s="111" t="s">
        <v>2732</v>
      </c>
      <c r="H448" s="113" t="str">
        <f>VLOOKUP(C448,STYLES!$1:$1048576,9,FALSE)</f>
        <v>Active</v>
      </c>
      <c r="I448" s="113" t="str">
        <f>VLOOKUP(C448,STYLES!$1:$1048576,10,FALSE)</f>
        <v>Active</v>
      </c>
      <c r="J448" s="112" t="s">
        <v>2768</v>
      </c>
      <c r="K448" s="139">
        <f>IFERROR(VLOOKUP(J448,LISTS!G:H,2,FALSE),"0")</f>
        <v>6</v>
      </c>
      <c r="L448">
        <f t="shared" si="27"/>
        <v>6</v>
      </c>
      <c r="M448" s="112" t="s">
        <v>2768</v>
      </c>
      <c r="N448" s="140">
        <f>IFERROR(VLOOKUP(M448,LISTS!G:H,2,FALSE),"0")</f>
        <v>6</v>
      </c>
      <c r="O448">
        <f t="shared" si="28"/>
        <v>6</v>
      </c>
      <c r="P448" s="112" t="s">
        <v>2720</v>
      </c>
      <c r="Q448" s="126" t="s">
        <v>2733</v>
      </c>
      <c r="R448" s="112" t="s">
        <v>775</v>
      </c>
      <c r="S448" s="112" t="s">
        <v>2734</v>
      </c>
      <c r="T448" s="112" t="s">
        <v>775</v>
      </c>
      <c r="U448" s="112"/>
    </row>
    <row r="449" spans="1:21">
      <c r="A449" s="4" t="str">
        <f>VLOOKUP(C449,STYLES!$A$1:$R$2088,7,FALSE)</f>
        <v>Knits_Layering</v>
      </c>
      <c r="B449" t="str">
        <f>VLOOKUP(C449,STYLES!$1:$1048576,6,FALSE)</f>
        <v>Devon &amp; Jones</v>
      </c>
      <c r="C449" s="97" t="s">
        <v>466</v>
      </c>
      <c r="D449" s="13"/>
      <c r="E449" t="str">
        <f>VLOOKUP(C449,STYLES!$1:$1048576,12,FALSE)</f>
        <v>Stretch Tech-Shell® Compass Full-Zip</v>
      </c>
      <c r="F449" s="111" t="s">
        <v>2874</v>
      </c>
      <c r="G449" s="111" t="s">
        <v>2751</v>
      </c>
      <c r="H449" s="113" t="str">
        <f>VLOOKUP(C449,STYLES!$1:$1048576,9,FALSE)</f>
        <v>Active</v>
      </c>
      <c r="I449" s="113" t="str">
        <f>VLOOKUP(C449,STYLES!$1:$1048576,10,FALSE)</f>
        <v>Active</v>
      </c>
      <c r="J449" s="112" t="s">
        <v>2768</v>
      </c>
      <c r="K449" s="139">
        <f>IFERROR(VLOOKUP(J449,LISTS!G:H,2,FALSE),"0")</f>
        <v>6</v>
      </c>
      <c r="L449">
        <f t="shared" si="27"/>
        <v>6</v>
      </c>
      <c r="M449" s="112" t="s">
        <v>2768</v>
      </c>
      <c r="N449" s="140">
        <f>IFERROR(VLOOKUP(M449,LISTS!G:H,2,FALSE),"0")</f>
        <v>6</v>
      </c>
      <c r="O449">
        <f t="shared" si="28"/>
        <v>6</v>
      </c>
      <c r="P449" s="112"/>
      <c r="Q449" s="118" t="s">
        <v>2752</v>
      </c>
      <c r="R449" s="118" t="s">
        <v>775</v>
      </c>
      <c r="S449" s="112" t="s">
        <v>2753</v>
      </c>
      <c r="T449" s="118" t="s">
        <v>775</v>
      </c>
      <c r="U449" s="112"/>
    </row>
    <row r="450" spans="1:21">
      <c r="A450" s="4" t="str">
        <f>VLOOKUP(C450,STYLES!$A$1:$R$2088,7,FALSE)</f>
        <v>Knits_Layering</v>
      </c>
      <c r="B450" t="str">
        <f>VLOOKUP(C450,STYLES!$1:$1048576,6,FALSE)</f>
        <v>Devon &amp; Jones</v>
      </c>
      <c r="C450" s="97" t="s">
        <v>466</v>
      </c>
      <c r="D450" s="13"/>
      <c r="E450" t="str">
        <f>VLOOKUP(C450,STYLES!$1:$1048576,12,FALSE)</f>
        <v>Stretch Tech-Shell® Compass Full-Zip</v>
      </c>
      <c r="F450" s="111" t="s">
        <v>2739</v>
      </c>
      <c r="G450" s="111" t="s">
        <v>2740</v>
      </c>
      <c r="H450" s="113" t="str">
        <f>VLOOKUP(C450,STYLES!$1:$1048576,9,FALSE)</f>
        <v>Active</v>
      </c>
      <c r="I450" s="113" t="str">
        <f>VLOOKUP(C450,STYLES!$1:$1048576,10,FALSE)</f>
        <v>Active</v>
      </c>
      <c r="J450" s="112" t="s">
        <v>2768</v>
      </c>
      <c r="K450" s="139">
        <f>IFERROR(VLOOKUP(J450,LISTS!G:H,2,FALSE),"0")</f>
        <v>6</v>
      </c>
      <c r="L450">
        <f t="shared" si="27"/>
        <v>6</v>
      </c>
      <c r="M450" s="112" t="s">
        <v>2768</v>
      </c>
      <c r="N450" s="140">
        <f>IFERROR(VLOOKUP(M450,LISTS!G:H,2,FALSE),"0")</f>
        <v>6</v>
      </c>
      <c r="O450">
        <f t="shared" si="28"/>
        <v>6</v>
      </c>
      <c r="P450" s="112" t="s">
        <v>2720</v>
      </c>
      <c r="Q450" s="118" t="s">
        <v>2741</v>
      </c>
      <c r="R450" s="112" t="s">
        <v>775</v>
      </c>
      <c r="S450" s="112" t="s">
        <v>2742</v>
      </c>
      <c r="T450" s="112" t="s">
        <v>775</v>
      </c>
      <c r="U450" s="112"/>
    </row>
    <row r="451" spans="1:21">
      <c r="A451" s="4" t="str">
        <f>VLOOKUP(C451,STYLES!$A$1:$R$2088,7,FALSE)</f>
        <v>Knits_Layering</v>
      </c>
      <c r="B451" t="str">
        <f>VLOOKUP(C451,STYLES!$1:$1048576,6,FALSE)</f>
        <v>Devon &amp; Jones</v>
      </c>
      <c r="C451" s="97" t="s">
        <v>466</v>
      </c>
      <c r="D451" s="13"/>
      <c r="E451" t="str">
        <f>VLOOKUP(C451,STYLES!$1:$1048576,12,FALSE)</f>
        <v>Stretch Tech-Shell® Compass Full-Zip</v>
      </c>
      <c r="F451" s="111" t="s">
        <v>2754</v>
      </c>
      <c r="G451" s="111" t="s">
        <v>2755</v>
      </c>
      <c r="H451" s="113" t="str">
        <f>VLOOKUP(C451,STYLES!$1:$1048576,9,FALSE)</f>
        <v>Active</v>
      </c>
      <c r="I451" s="113" t="str">
        <f>VLOOKUP(C451,STYLES!$1:$1048576,10,FALSE)</f>
        <v>Active</v>
      </c>
      <c r="J451" s="112" t="s">
        <v>2768</v>
      </c>
      <c r="K451" s="139">
        <f>IFERROR(VLOOKUP(J451,LISTS!G:H,2,FALSE),"0")</f>
        <v>6</v>
      </c>
      <c r="L451">
        <f t="shared" si="27"/>
        <v>6</v>
      </c>
      <c r="M451" s="112" t="s">
        <v>2768</v>
      </c>
      <c r="N451" s="140">
        <f>IFERROR(VLOOKUP(M451,LISTS!G:H,2,FALSE),"0")</f>
        <v>6</v>
      </c>
      <c r="O451">
        <f t="shared" si="28"/>
        <v>6</v>
      </c>
      <c r="P451" s="112" t="s">
        <v>2720</v>
      </c>
      <c r="Q451" s="118" t="s">
        <v>2756</v>
      </c>
      <c r="R451" s="112" t="s">
        <v>775</v>
      </c>
      <c r="S451" s="112" t="s">
        <v>2757</v>
      </c>
      <c r="T451" s="118" t="s">
        <v>775</v>
      </c>
      <c r="U451" s="112"/>
    </row>
    <row r="452" spans="1:21">
      <c r="A452" s="4" t="str">
        <f>VLOOKUP(C452,STYLES!$A$1:$R$2088,7,FALSE)</f>
        <v>Knits_Layering</v>
      </c>
      <c r="B452" t="str">
        <f>VLOOKUP(C452,STYLES!$1:$1048576,6,FALSE)</f>
        <v>Devon &amp; Jones</v>
      </c>
      <c r="C452" s="98" t="s">
        <v>466</v>
      </c>
      <c r="D452" s="14"/>
      <c r="E452" t="str">
        <f>VLOOKUP(C452,STYLES!$1:$1048576,12,FALSE)</f>
        <v>Stretch Tech-Shell® Compass Full-Zip</v>
      </c>
      <c r="F452" s="112" t="s">
        <v>2816</v>
      </c>
      <c r="G452" s="111" t="s">
        <v>2809</v>
      </c>
      <c r="H452" s="113" t="str">
        <f>VLOOKUP(C452,STYLES!$1:$1048576,9,FALSE)</f>
        <v>Active</v>
      </c>
      <c r="I452" s="113" t="str">
        <f>VLOOKUP(C452,STYLES!$1:$1048576,10,FALSE)</f>
        <v>Active</v>
      </c>
      <c r="J452" s="112" t="s">
        <v>2768</v>
      </c>
      <c r="K452" s="139">
        <f>IFERROR(VLOOKUP(J452,LISTS!G:H,2,FALSE),"0")</f>
        <v>6</v>
      </c>
      <c r="L452">
        <f t="shared" si="27"/>
        <v>6</v>
      </c>
      <c r="M452" s="112" t="s">
        <v>2768</v>
      </c>
      <c r="N452" s="140">
        <f>IFERROR(VLOOKUP(M452,LISTS!G:H,2,FALSE),"0")</f>
        <v>6</v>
      </c>
      <c r="O452">
        <f t="shared" si="28"/>
        <v>6</v>
      </c>
      <c r="P452" s="112" t="s">
        <v>2720</v>
      </c>
      <c r="Q452" s="118" t="s">
        <v>2817</v>
      </c>
      <c r="R452" s="118" t="s">
        <v>775</v>
      </c>
      <c r="S452" s="118" t="s">
        <v>2818</v>
      </c>
      <c r="T452" s="118" t="s">
        <v>775</v>
      </c>
      <c r="U452" s="112"/>
    </row>
    <row r="453" spans="1:21">
      <c r="A453" s="1"/>
      <c r="B453" s="2"/>
      <c r="C453" s="98"/>
      <c r="D453" s="14"/>
      <c r="F453" s="112"/>
      <c r="G453" s="111"/>
      <c r="H453" s="112"/>
      <c r="I453" s="112"/>
      <c r="J453" s="112"/>
      <c r="K453" s="139"/>
      <c r="L453" s="60">
        <f>SUM(L445:L452)</f>
        <v>48</v>
      </c>
      <c r="M453" s="112"/>
      <c r="N453" s="140"/>
      <c r="O453" s="60">
        <f>SUM(O445:O452)</f>
        <v>48</v>
      </c>
      <c r="P453" s="112"/>
      <c r="Q453" s="112"/>
      <c r="R453" s="112"/>
      <c r="S453" s="118"/>
      <c r="T453" s="118"/>
      <c r="U453" s="112"/>
    </row>
    <row r="454" spans="1:21">
      <c r="A454" s="4" t="str">
        <f>VLOOKUP(C454,STYLES!$A$1:$R$2088,7,FALSE)</f>
        <v>Knits_Layering</v>
      </c>
      <c r="B454" t="str">
        <f>VLOOKUP(C454,STYLES!$1:$1048576,6,FALSE)</f>
        <v>Devon &amp; Jones</v>
      </c>
      <c r="C454" s="97" t="s">
        <v>468</v>
      </c>
      <c r="D454" s="13"/>
      <c r="E454" t="str">
        <f>VLOOKUP(C454,STYLES!$1:$1048576,12,FALSE)</f>
        <v>Stretch Tech-Shell® Compass Quarter-Zip</v>
      </c>
      <c r="F454" s="111" t="s">
        <v>2718</v>
      </c>
      <c r="G454" s="111" t="s">
        <v>2718</v>
      </c>
      <c r="H454" s="113" t="str">
        <f>VLOOKUP(C454,STYLES!$1:$1048576,9,FALSE)</f>
        <v>Active</v>
      </c>
      <c r="I454" s="113" t="str">
        <f>VLOOKUP(C454,STYLES!$1:$1048576,10,FALSE)</f>
        <v>Active</v>
      </c>
      <c r="J454" s="112" t="s">
        <v>2764</v>
      </c>
      <c r="K454" s="139">
        <f>IFERROR(VLOOKUP(J454,LISTS!G:H,2,FALSE),"0")</f>
        <v>7</v>
      </c>
      <c r="L454">
        <f t="shared" si="27"/>
        <v>7</v>
      </c>
      <c r="M454" s="112" t="s">
        <v>2764</v>
      </c>
      <c r="N454" s="140">
        <f>IFERROR(VLOOKUP(M454,LISTS!G:H,2,FALSE),"0")</f>
        <v>7</v>
      </c>
      <c r="O454">
        <f t="shared" si="28"/>
        <v>7</v>
      </c>
      <c r="P454" s="112" t="s">
        <v>2720</v>
      </c>
      <c r="Q454" s="101" t="s">
        <v>2721</v>
      </c>
      <c r="R454" s="112" t="s">
        <v>775</v>
      </c>
      <c r="S454" s="112" t="s">
        <v>2722</v>
      </c>
      <c r="T454" s="112" t="s">
        <v>775</v>
      </c>
      <c r="U454" s="112"/>
    </row>
    <row r="455" spans="1:21">
      <c r="A455" s="4" t="str">
        <f>VLOOKUP(C455,STYLES!$A$1:$R$2088,7,FALSE)</f>
        <v>Knits_Layering</v>
      </c>
      <c r="B455" t="str">
        <f>VLOOKUP(C455,STYLES!$1:$1048576,6,FALSE)</f>
        <v>Devon &amp; Jones</v>
      </c>
      <c r="C455" s="97" t="s">
        <v>468</v>
      </c>
      <c r="D455" s="13"/>
      <c r="E455" t="str">
        <f>VLOOKUP(C455,STYLES!$1:$1048576,12,FALSE)</f>
        <v>Stretch Tech-Shell® Compass Quarter-Zip</v>
      </c>
      <c r="F455" s="111" t="s">
        <v>2871</v>
      </c>
      <c r="G455" s="111" t="s">
        <v>2724</v>
      </c>
      <c r="H455" s="113" t="str">
        <f>VLOOKUP(C455,STYLES!$1:$1048576,9,FALSE)</f>
        <v>Active</v>
      </c>
      <c r="I455" s="113" t="str">
        <f>VLOOKUP(C455,STYLES!$1:$1048576,10,FALSE)</f>
        <v>Active</v>
      </c>
      <c r="J455" s="112" t="s">
        <v>2764</v>
      </c>
      <c r="K455" s="139">
        <f>IFERROR(VLOOKUP(J455,LISTS!G:H,2,FALSE),"0")</f>
        <v>7</v>
      </c>
      <c r="L455">
        <f t="shared" si="27"/>
        <v>7</v>
      </c>
      <c r="M455" s="112" t="s">
        <v>2764</v>
      </c>
      <c r="N455" s="140">
        <f>IFERROR(VLOOKUP(M455,LISTS!G:H,2,FALSE),"0")</f>
        <v>7</v>
      </c>
      <c r="O455">
        <f t="shared" si="28"/>
        <v>7</v>
      </c>
      <c r="P455" s="112" t="s">
        <v>2720</v>
      </c>
      <c r="Q455" s="118" t="s">
        <v>2794</v>
      </c>
      <c r="R455" s="118" t="s">
        <v>775</v>
      </c>
      <c r="S455" s="118" t="s">
        <v>2795</v>
      </c>
      <c r="T455" s="118" t="s">
        <v>775</v>
      </c>
      <c r="U455" s="112"/>
    </row>
    <row r="456" spans="1:21">
      <c r="A456" s="4" t="str">
        <f>VLOOKUP(C456,STYLES!$A$1:$R$2088,7,FALSE)</f>
        <v>Knits_Layering</v>
      </c>
      <c r="B456" t="str">
        <f>VLOOKUP(C456,STYLES!$1:$1048576,6,FALSE)</f>
        <v>Devon &amp; Jones</v>
      </c>
      <c r="C456" s="97" t="s">
        <v>468</v>
      </c>
      <c r="D456" s="13"/>
      <c r="E456" t="str">
        <f>VLOOKUP(C456,STYLES!$1:$1048576,12,FALSE)</f>
        <v>Stretch Tech-Shell® Compass Quarter-Zip</v>
      </c>
      <c r="F456" s="111" t="s">
        <v>2762</v>
      </c>
      <c r="G456" s="111" t="s">
        <v>2763</v>
      </c>
      <c r="H456" s="113" t="str">
        <f>VLOOKUP(C456,STYLES!$1:$1048576,9,FALSE)</f>
        <v>Active</v>
      </c>
      <c r="I456" s="113" t="str">
        <f>VLOOKUP(C456,STYLES!$1:$1048576,10,FALSE)</f>
        <v>Active</v>
      </c>
      <c r="J456" s="112" t="s">
        <v>2764</v>
      </c>
      <c r="K456" s="139">
        <f>IFERROR(VLOOKUP(J456,LISTS!G:H,2,FALSE),"0")</f>
        <v>7</v>
      </c>
      <c r="L456">
        <f t="shared" si="27"/>
        <v>7</v>
      </c>
      <c r="M456" s="112" t="s">
        <v>2764</v>
      </c>
      <c r="N456" s="140">
        <f>IFERROR(VLOOKUP(M456,LISTS!G:H,2,FALSE),"0")</f>
        <v>7</v>
      </c>
      <c r="O456">
        <f t="shared" si="28"/>
        <v>7</v>
      </c>
      <c r="P456" s="112"/>
      <c r="Q456" s="118" t="s">
        <v>2765</v>
      </c>
      <c r="R456" s="118" t="s">
        <v>775</v>
      </c>
      <c r="S456" s="112" t="s">
        <v>2766</v>
      </c>
      <c r="T456" s="118" t="s">
        <v>775</v>
      </c>
      <c r="U456" s="112"/>
    </row>
    <row r="457" spans="1:21">
      <c r="A457" s="4" t="str">
        <f>VLOOKUP(C457,STYLES!$A$1:$R$2088,7,FALSE)</f>
        <v>Knits_Layering</v>
      </c>
      <c r="B457" t="str">
        <f>VLOOKUP(C457,STYLES!$1:$1048576,6,FALSE)</f>
        <v>Devon &amp; Jones</v>
      </c>
      <c r="C457" s="97" t="s">
        <v>468</v>
      </c>
      <c r="D457" s="13"/>
      <c r="E457" t="str">
        <f>VLOOKUP(C457,STYLES!$1:$1048576,12,FALSE)</f>
        <v>Stretch Tech-Shell® Compass Quarter-Zip</v>
      </c>
      <c r="F457" s="111" t="s">
        <v>2873</v>
      </c>
      <c r="G457" s="111" t="s">
        <v>2732</v>
      </c>
      <c r="H457" s="113" t="str">
        <f>VLOOKUP(C457,STYLES!$1:$1048576,9,FALSE)</f>
        <v>Active</v>
      </c>
      <c r="I457" s="113" t="str">
        <f>VLOOKUP(C457,STYLES!$1:$1048576,10,FALSE)</f>
        <v>Active</v>
      </c>
      <c r="J457" s="112" t="s">
        <v>2764</v>
      </c>
      <c r="K457" s="139">
        <f>IFERROR(VLOOKUP(J457,LISTS!G:H,2,FALSE),"0")</f>
        <v>7</v>
      </c>
      <c r="L457">
        <f t="shared" si="27"/>
        <v>7</v>
      </c>
      <c r="M457" s="112" t="s">
        <v>2764</v>
      </c>
      <c r="N457" s="140">
        <f>IFERROR(VLOOKUP(M457,LISTS!G:H,2,FALSE),"0")</f>
        <v>7</v>
      </c>
      <c r="O457">
        <f t="shared" si="28"/>
        <v>7</v>
      </c>
      <c r="P457" s="112" t="s">
        <v>2720</v>
      </c>
      <c r="Q457" s="126" t="s">
        <v>2733</v>
      </c>
      <c r="R457" s="112" t="s">
        <v>775</v>
      </c>
      <c r="S457" s="112" t="s">
        <v>2734</v>
      </c>
      <c r="T457" s="112" t="s">
        <v>775</v>
      </c>
      <c r="U457" s="112"/>
    </row>
    <row r="458" spans="1:21">
      <c r="A458" s="4" t="str">
        <f>VLOOKUP(C458,STYLES!$A$1:$R$2088,7,FALSE)</f>
        <v>Knits_Layering</v>
      </c>
      <c r="B458" t="str">
        <f>VLOOKUP(C458,STYLES!$1:$1048576,6,FALSE)</f>
        <v>Devon &amp; Jones</v>
      </c>
      <c r="C458" s="97" t="s">
        <v>468</v>
      </c>
      <c r="D458" s="13"/>
      <c r="E458" t="str">
        <f>VLOOKUP(C458,STYLES!$1:$1048576,12,FALSE)</f>
        <v>Stretch Tech-Shell® Compass Quarter-Zip</v>
      </c>
      <c r="F458" s="111" t="s">
        <v>2874</v>
      </c>
      <c r="G458" s="111" t="s">
        <v>2751</v>
      </c>
      <c r="H458" s="113" t="str">
        <f>VLOOKUP(C458,STYLES!$1:$1048576,9,FALSE)</f>
        <v>Active</v>
      </c>
      <c r="I458" s="113" t="str">
        <f>VLOOKUP(C458,STYLES!$1:$1048576,10,FALSE)</f>
        <v>Active</v>
      </c>
      <c r="J458" s="112" t="s">
        <v>2764</v>
      </c>
      <c r="K458" s="139">
        <f>IFERROR(VLOOKUP(J458,LISTS!G:H,2,FALSE),"0")</f>
        <v>7</v>
      </c>
      <c r="L458">
        <f t="shared" si="27"/>
        <v>7</v>
      </c>
      <c r="M458" s="112" t="s">
        <v>2764</v>
      </c>
      <c r="N458" s="140">
        <f>IFERROR(VLOOKUP(M458,LISTS!G:H,2,FALSE),"0")</f>
        <v>7</v>
      </c>
      <c r="O458">
        <f t="shared" si="28"/>
        <v>7</v>
      </c>
      <c r="P458" s="112"/>
      <c r="Q458" s="118" t="s">
        <v>2752</v>
      </c>
      <c r="R458" s="118" t="s">
        <v>775</v>
      </c>
      <c r="S458" s="112" t="s">
        <v>2753</v>
      </c>
      <c r="T458" s="118" t="s">
        <v>775</v>
      </c>
      <c r="U458" s="112"/>
    </row>
    <row r="459" spans="1:21">
      <c r="A459" s="4" t="str">
        <f>VLOOKUP(C459,STYLES!$A$1:$R$2088,7,FALSE)</f>
        <v>Knits_Layering</v>
      </c>
      <c r="B459" t="str">
        <f>VLOOKUP(C459,STYLES!$1:$1048576,6,FALSE)</f>
        <v>Devon &amp; Jones</v>
      </c>
      <c r="C459" s="97" t="s">
        <v>468</v>
      </c>
      <c r="D459" s="13"/>
      <c r="E459" t="str">
        <f>VLOOKUP(C459,STYLES!$1:$1048576,12,FALSE)</f>
        <v>Stretch Tech-Shell® Compass Quarter-Zip</v>
      </c>
      <c r="F459" s="111" t="s">
        <v>2739</v>
      </c>
      <c r="G459" s="111" t="s">
        <v>2740</v>
      </c>
      <c r="H459" s="113" t="str">
        <f>VLOOKUP(C459,STYLES!$1:$1048576,9,FALSE)</f>
        <v>Active</v>
      </c>
      <c r="I459" s="113" t="str">
        <f>VLOOKUP(C459,STYLES!$1:$1048576,10,FALSE)</f>
        <v>Active</v>
      </c>
      <c r="J459" s="112" t="s">
        <v>2764</v>
      </c>
      <c r="K459" s="139">
        <f>IFERROR(VLOOKUP(J459,LISTS!G:H,2,FALSE),"0")</f>
        <v>7</v>
      </c>
      <c r="L459">
        <f t="shared" si="27"/>
        <v>7</v>
      </c>
      <c r="M459" s="112" t="s">
        <v>2764</v>
      </c>
      <c r="N459" s="140">
        <f>IFERROR(VLOOKUP(M459,LISTS!G:H,2,FALSE),"0")</f>
        <v>7</v>
      </c>
      <c r="O459">
        <f t="shared" si="28"/>
        <v>7</v>
      </c>
      <c r="P459" s="112" t="s">
        <v>2720</v>
      </c>
      <c r="Q459" s="118" t="s">
        <v>2741</v>
      </c>
      <c r="R459" s="112" t="s">
        <v>775</v>
      </c>
      <c r="S459" s="112" t="s">
        <v>2742</v>
      </c>
      <c r="T459" s="112" t="s">
        <v>775</v>
      </c>
      <c r="U459" s="112"/>
    </row>
    <row r="460" spans="1:21">
      <c r="A460" s="4" t="str">
        <f>VLOOKUP(C460,STYLES!$A$1:$R$2088,7,FALSE)</f>
        <v>Knits_Layering</v>
      </c>
      <c r="B460" t="str">
        <f>VLOOKUP(C460,STYLES!$1:$1048576,6,FALSE)</f>
        <v>Devon &amp; Jones</v>
      </c>
      <c r="C460" s="97" t="s">
        <v>468</v>
      </c>
      <c r="D460" s="13"/>
      <c r="E460" t="str">
        <f>VLOOKUP(C460,STYLES!$1:$1048576,12,FALSE)</f>
        <v>Stretch Tech-Shell® Compass Quarter-Zip</v>
      </c>
      <c r="F460" s="111" t="s">
        <v>2754</v>
      </c>
      <c r="G460" s="111" t="s">
        <v>2755</v>
      </c>
      <c r="H460" s="113" t="str">
        <f>VLOOKUP(C460,STYLES!$1:$1048576,9,FALSE)</f>
        <v>Active</v>
      </c>
      <c r="I460" s="113" t="str">
        <f>VLOOKUP(C460,STYLES!$1:$1048576,10,FALSE)</f>
        <v>Active</v>
      </c>
      <c r="J460" s="112" t="s">
        <v>2764</v>
      </c>
      <c r="K460" s="139">
        <f>IFERROR(VLOOKUP(J460,LISTS!G:H,2,FALSE),"0")</f>
        <v>7</v>
      </c>
      <c r="L460">
        <f t="shared" si="27"/>
        <v>7</v>
      </c>
      <c r="M460" s="112" t="s">
        <v>2764</v>
      </c>
      <c r="N460" s="140">
        <f>IFERROR(VLOOKUP(M460,LISTS!G:H,2,FALSE),"0")</f>
        <v>7</v>
      </c>
      <c r="O460">
        <f t="shared" si="28"/>
        <v>7</v>
      </c>
      <c r="P460" s="112" t="s">
        <v>2720</v>
      </c>
      <c r="Q460" s="118" t="s">
        <v>2756</v>
      </c>
      <c r="R460" s="112" t="s">
        <v>775</v>
      </c>
      <c r="S460" s="112" t="s">
        <v>2757</v>
      </c>
      <c r="T460" s="118" t="s">
        <v>775</v>
      </c>
      <c r="U460" s="112"/>
    </row>
    <row r="461" spans="1:21">
      <c r="A461" s="4" t="str">
        <f>VLOOKUP(C461,STYLES!$A$1:$R$2088,7,FALSE)</f>
        <v>Knits_Layering</v>
      </c>
      <c r="B461" t="str">
        <f>VLOOKUP(C461,STYLES!$1:$1048576,6,FALSE)</f>
        <v>Devon &amp; Jones</v>
      </c>
      <c r="C461" s="98" t="s">
        <v>468</v>
      </c>
      <c r="D461" s="14"/>
      <c r="E461" t="str">
        <f>VLOOKUP(C461,STYLES!$1:$1048576,12,FALSE)</f>
        <v>Stretch Tech-Shell® Compass Quarter-Zip</v>
      </c>
      <c r="F461" s="112" t="s">
        <v>2816</v>
      </c>
      <c r="G461" s="111" t="s">
        <v>2809</v>
      </c>
      <c r="H461" s="113" t="str">
        <f>VLOOKUP(C461,STYLES!$1:$1048576,9,FALSE)</f>
        <v>Active</v>
      </c>
      <c r="I461" s="113" t="str">
        <f>VLOOKUP(C461,STYLES!$1:$1048576,10,FALSE)</f>
        <v>Active</v>
      </c>
      <c r="J461" s="112" t="s">
        <v>2764</v>
      </c>
      <c r="K461" s="139">
        <f>IFERROR(VLOOKUP(J461,LISTS!G:H,2,FALSE),"0")</f>
        <v>7</v>
      </c>
      <c r="L461">
        <f t="shared" si="27"/>
        <v>7</v>
      </c>
      <c r="M461" s="112" t="s">
        <v>2764</v>
      </c>
      <c r="N461" s="140">
        <f>IFERROR(VLOOKUP(M461,LISTS!G:H,2,FALSE),"0")</f>
        <v>7</v>
      </c>
      <c r="O461">
        <f t="shared" si="28"/>
        <v>7</v>
      </c>
      <c r="P461" s="112" t="s">
        <v>2720</v>
      </c>
      <c r="Q461" s="118" t="s">
        <v>2817</v>
      </c>
      <c r="R461" s="118" t="s">
        <v>775</v>
      </c>
      <c r="S461" s="118" t="s">
        <v>2818</v>
      </c>
      <c r="T461" s="118" t="s">
        <v>775</v>
      </c>
      <c r="U461" s="112"/>
    </row>
    <row r="462" spans="1:21">
      <c r="A462" s="1"/>
      <c r="B462" s="2"/>
      <c r="C462" s="98"/>
      <c r="D462" s="14"/>
      <c r="F462" s="112"/>
      <c r="G462" s="111"/>
      <c r="H462" s="112"/>
      <c r="I462" s="112"/>
      <c r="J462" s="112"/>
      <c r="K462" s="139"/>
      <c r="L462" s="60">
        <f>SUM(L454:L461)</f>
        <v>56</v>
      </c>
      <c r="M462" s="112"/>
      <c r="N462" s="140"/>
      <c r="O462" s="60">
        <f>SUM(O454:O461)</f>
        <v>56</v>
      </c>
      <c r="P462" s="112"/>
      <c r="Q462" s="112"/>
      <c r="R462" s="112"/>
      <c r="S462" s="118"/>
      <c r="T462" s="118"/>
      <c r="U462" s="112"/>
    </row>
    <row r="463" spans="1:21">
      <c r="A463" s="4" t="str">
        <f>VLOOKUP(C463,STYLES!$A$1:$R$2088,7,FALSE)</f>
        <v>Knits_Layering</v>
      </c>
      <c r="B463" t="str">
        <f>VLOOKUP(C463,STYLES!$1:$1048576,6,FALSE)</f>
        <v>Devon &amp; Jones</v>
      </c>
      <c r="C463" s="97" t="s">
        <v>470</v>
      </c>
      <c r="D463" s="13"/>
      <c r="E463" t="str">
        <f>VLOOKUP(C463,STYLES!$1:$1048576,12,FALSE)</f>
        <v>Stretch Tech-Shell® Compass Quarter-Zip</v>
      </c>
      <c r="F463" s="111" t="s">
        <v>2718</v>
      </c>
      <c r="G463" s="111" t="s">
        <v>2718</v>
      </c>
      <c r="H463" s="113" t="str">
        <f>VLOOKUP(C463,STYLES!$1:$1048576,9,FALSE)</f>
        <v>Active</v>
      </c>
      <c r="I463" s="113" t="str">
        <f>VLOOKUP(C463,STYLES!$1:$1048576,10,FALSE)</f>
        <v>Active</v>
      </c>
      <c r="J463" s="112" t="s">
        <v>2768</v>
      </c>
      <c r="K463" s="139">
        <f>IFERROR(VLOOKUP(J463,LISTS!G:H,2,FALSE),"0")</f>
        <v>6</v>
      </c>
      <c r="L463">
        <f t="shared" si="27"/>
        <v>6</v>
      </c>
      <c r="M463" s="112" t="s">
        <v>2768</v>
      </c>
      <c r="N463" s="140">
        <f>IFERROR(VLOOKUP(M463,LISTS!G:H,2,FALSE),"0")</f>
        <v>6</v>
      </c>
      <c r="O463">
        <f t="shared" si="28"/>
        <v>6</v>
      </c>
      <c r="P463" s="112" t="s">
        <v>2720</v>
      </c>
      <c r="Q463" s="101" t="s">
        <v>2721</v>
      </c>
      <c r="R463" s="112" t="s">
        <v>775</v>
      </c>
      <c r="S463" s="112" t="s">
        <v>2722</v>
      </c>
      <c r="T463" s="112" t="s">
        <v>775</v>
      </c>
      <c r="U463" s="112"/>
    </row>
    <row r="464" spans="1:21">
      <c r="A464" s="4" t="str">
        <f>VLOOKUP(C464,STYLES!$A$1:$R$2088,7,FALSE)</f>
        <v>Knits_Layering</v>
      </c>
      <c r="B464" t="str">
        <f>VLOOKUP(C464,STYLES!$1:$1048576,6,FALSE)</f>
        <v>Devon &amp; Jones</v>
      </c>
      <c r="C464" s="97" t="s">
        <v>470</v>
      </c>
      <c r="D464" s="13"/>
      <c r="E464" t="str">
        <f>VLOOKUP(C464,STYLES!$1:$1048576,12,FALSE)</f>
        <v>Stretch Tech-Shell® Compass Quarter-Zip</v>
      </c>
      <c r="F464" s="111" t="s">
        <v>2871</v>
      </c>
      <c r="G464" s="111" t="s">
        <v>2724</v>
      </c>
      <c r="H464" s="113" t="str">
        <f>VLOOKUP(C464,STYLES!$1:$1048576,9,FALSE)</f>
        <v>Active</v>
      </c>
      <c r="I464" s="113" t="str">
        <f>VLOOKUP(C464,STYLES!$1:$1048576,10,FALSE)</f>
        <v>Active</v>
      </c>
      <c r="J464" s="112" t="s">
        <v>2768</v>
      </c>
      <c r="K464" s="139">
        <f>IFERROR(VLOOKUP(J464,LISTS!G:H,2,FALSE),"0")</f>
        <v>6</v>
      </c>
      <c r="L464">
        <f t="shared" si="27"/>
        <v>6</v>
      </c>
      <c r="M464" s="112" t="s">
        <v>2768</v>
      </c>
      <c r="N464" s="140">
        <f>IFERROR(VLOOKUP(M464,LISTS!G:H,2,FALSE),"0")</f>
        <v>6</v>
      </c>
      <c r="O464">
        <f t="shared" si="28"/>
        <v>6</v>
      </c>
      <c r="P464" s="112" t="s">
        <v>2720</v>
      </c>
      <c r="Q464" s="118" t="s">
        <v>2794</v>
      </c>
      <c r="R464" s="118" t="s">
        <v>775</v>
      </c>
      <c r="S464" s="118" t="s">
        <v>2795</v>
      </c>
      <c r="T464" s="118" t="s">
        <v>775</v>
      </c>
      <c r="U464" s="112"/>
    </row>
    <row r="465" spans="1:21">
      <c r="A465" s="4" t="str">
        <f>VLOOKUP(C465,STYLES!$A$1:$R$2088,7,FALSE)</f>
        <v>Knits_Layering</v>
      </c>
      <c r="B465" t="str">
        <f>VLOOKUP(C465,STYLES!$1:$1048576,6,FALSE)</f>
        <v>Devon &amp; Jones</v>
      </c>
      <c r="C465" s="97" t="s">
        <v>470</v>
      </c>
      <c r="D465" s="13"/>
      <c r="E465" t="str">
        <f>VLOOKUP(C465,STYLES!$1:$1048576,12,FALSE)</f>
        <v>Stretch Tech-Shell® Compass Quarter-Zip</v>
      </c>
      <c r="F465" s="111" t="s">
        <v>2762</v>
      </c>
      <c r="G465" s="111" t="s">
        <v>2763</v>
      </c>
      <c r="H465" s="113" t="str">
        <f>VLOOKUP(C465,STYLES!$1:$1048576,9,FALSE)</f>
        <v>Active</v>
      </c>
      <c r="I465" s="113" t="str">
        <f>VLOOKUP(C465,STYLES!$1:$1048576,10,FALSE)</f>
        <v>Active</v>
      </c>
      <c r="J465" s="112" t="s">
        <v>2768</v>
      </c>
      <c r="K465" s="139">
        <f>IFERROR(VLOOKUP(J465,LISTS!G:H,2,FALSE),"0")</f>
        <v>6</v>
      </c>
      <c r="L465">
        <f t="shared" si="27"/>
        <v>6</v>
      </c>
      <c r="M465" s="112" t="s">
        <v>2768</v>
      </c>
      <c r="N465" s="140">
        <f>IFERROR(VLOOKUP(M465,LISTS!G:H,2,FALSE),"0")</f>
        <v>6</v>
      </c>
      <c r="O465">
        <f t="shared" si="28"/>
        <v>6</v>
      </c>
      <c r="P465" s="112"/>
      <c r="Q465" s="118" t="s">
        <v>2765</v>
      </c>
      <c r="R465" s="118" t="s">
        <v>775</v>
      </c>
      <c r="S465" s="112" t="s">
        <v>2766</v>
      </c>
      <c r="T465" s="118" t="s">
        <v>775</v>
      </c>
      <c r="U465" s="112"/>
    </row>
    <row r="466" spans="1:21">
      <c r="A466" s="4" t="str">
        <f>VLOOKUP(C466,STYLES!$A$1:$R$2088,7,FALSE)</f>
        <v>Knits_Layering</v>
      </c>
      <c r="B466" t="str">
        <f>VLOOKUP(C466,STYLES!$1:$1048576,6,FALSE)</f>
        <v>Devon &amp; Jones</v>
      </c>
      <c r="C466" s="97" t="s">
        <v>470</v>
      </c>
      <c r="D466" s="13"/>
      <c r="E466" t="str">
        <f>VLOOKUP(C466,STYLES!$1:$1048576,12,FALSE)</f>
        <v>Stretch Tech-Shell® Compass Quarter-Zip</v>
      </c>
      <c r="F466" s="111" t="s">
        <v>2873</v>
      </c>
      <c r="G466" s="111" t="s">
        <v>2732</v>
      </c>
      <c r="H466" s="113" t="str">
        <f>VLOOKUP(C466,STYLES!$1:$1048576,9,FALSE)</f>
        <v>Active</v>
      </c>
      <c r="I466" s="113" t="str">
        <f>VLOOKUP(C466,STYLES!$1:$1048576,10,FALSE)</f>
        <v>Active</v>
      </c>
      <c r="J466" s="112" t="s">
        <v>2768</v>
      </c>
      <c r="K466" s="139">
        <f>IFERROR(VLOOKUP(J466,LISTS!G:H,2,FALSE),"0")</f>
        <v>6</v>
      </c>
      <c r="L466">
        <f t="shared" si="27"/>
        <v>6</v>
      </c>
      <c r="M466" s="112" t="s">
        <v>2768</v>
      </c>
      <c r="N466" s="140">
        <f>IFERROR(VLOOKUP(M466,LISTS!G:H,2,FALSE),"0")</f>
        <v>6</v>
      </c>
      <c r="O466">
        <f t="shared" si="28"/>
        <v>6</v>
      </c>
      <c r="P466" s="112" t="s">
        <v>2720</v>
      </c>
      <c r="Q466" s="126" t="s">
        <v>2733</v>
      </c>
      <c r="R466" s="112" t="s">
        <v>775</v>
      </c>
      <c r="S466" s="112" t="s">
        <v>2734</v>
      </c>
      <c r="T466" s="112" t="s">
        <v>775</v>
      </c>
      <c r="U466" s="112"/>
    </row>
    <row r="467" spans="1:21">
      <c r="A467" s="4" t="str">
        <f>VLOOKUP(C467,STYLES!$A$1:$R$2088,7,FALSE)</f>
        <v>Knits_Layering</v>
      </c>
      <c r="B467" t="str">
        <f>VLOOKUP(C467,STYLES!$1:$1048576,6,FALSE)</f>
        <v>Devon &amp; Jones</v>
      </c>
      <c r="C467" s="97" t="s">
        <v>470</v>
      </c>
      <c r="D467" s="13"/>
      <c r="E467" t="str">
        <f>VLOOKUP(C467,STYLES!$1:$1048576,12,FALSE)</f>
        <v>Stretch Tech-Shell® Compass Quarter-Zip</v>
      </c>
      <c r="F467" s="111" t="s">
        <v>2874</v>
      </c>
      <c r="G467" s="111" t="s">
        <v>2751</v>
      </c>
      <c r="H467" s="113" t="str">
        <f>VLOOKUP(C467,STYLES!$1:$1048576,9,FALSE)</f>
        <v>Active</v>
      </c>
      <c r="I467" s="113" t="str">
        <f>VLOOKUP(C467,STYLES!$1:$1048576,10,FALSE)</f>
        <v>Active</v>
      </c>
      <c r="J467" s="112" t="s">
        <v>2768</v>
      </c>
      <c r="K467" s="139">
        <f>IFERROR(VLOOKUP(J467,LISTS!G:H,2,FALSE),"0")</f>
        <v>6</v>
      </c>
      <c r="L467">
        <f t="shared" si="27"/>
        <v>6</v>
      </c>
      <c r="M467" s="112" t="s">
        <v>2768</v>
      </c>
      <c r="N467" s="140">
        <f>IFERROR(VLOOKUP(M467,LISTS!G:H,2,FALSE),"0")</f>
        <v>6</v>
      </c>
      <c r="O467">
        <f t="shared" si="28"/>
        <v>6</v>
      </c>
      <c r="P467" s="112"/>
      <c r="Q467" s="118" t="s">
        <v>2752</v>
      </c>
      <c r="R467" s="118" t="s">
        <v>775</v>
      </c>
      <c r="S467" s="112" t="s">
        <v>2753</v>
      </c>
      <c r="T467" s="118" t="s">
        <v>775</v>
      </c>
      <c r="U467" s="112"/>
    </row>
    <row r="468" spans="1:21">
      <c r="A468" s="4" t="str">
        <f>VLOOKUP(C468,STYLES!$A$1:$R$2088,7,FALSE)</f>
        <v>Knits_Layering</v>
      </c>
      <c r="B468" t="str">
        <f>VLOOKUP(C468,STYLES!$1:$1048576,6,FALSE)</f>
        <v>Devon &amp; Jones</v>
      </c>
      <c r="C468" s="97" t="s">
        <v>470</v>
      </c>
      <c r="D468" s="13"/>
      <c r="E468" t="str">
        <f>VLOOKUP(C468,STYLES!$1:$1048576,12,FALSE)</f>
        <v>Stretch Tech-Shell® Compass Quarter-Zip</v>
      </c>
      <c r="F468" s="111" t="s">
        <v>2739</v>
      </c>
      <c r="G468" s="111" t="s">
        <v>2740</v>
      </c>
      <c r="H468" s="113" t="str">
        <f>VLOOKUP(C468,STYLES!$1:$1048576,9,FALSE)</f>
        <v>Active</v>
      </c>
      <c r="I468" s="113" t="str">
        <f>VLOOKUP(C468,STYLES!$1:$1048576,10,FALSE)</f>
        <v>Active</v>
      </c>
      <c r="J468" s="112" t="s">
        <v>2768</v>
      </c>
      <c r="K468" s="139">
        <f>IFERROR(VLOOKUP(J468,LISTS!G:H,2,FALSE),"0")</f>
        <v>6</v>
      </c>
      <c r="L468">
        <f t="shared" si="27"/>
        <v>6</v>
      </c>
      <c r="M468" s="112" t="s">
        <v>2768</v>
      </c>
      <c r="N468" s="140">
        <f>IFERROR(VLOOKUP(M468,LISTS!G:H,2,FALSE),"0")</f>
        <v>6</v>
      </c>
      <c r="O468">
        <f t="shared" si="28"/>
        <v>6</v>
      </c>
      <c r="P468" s="112" t="s">
        <v>2720</v>
      </c>
      <c r="Q468" s="118" t="s">
        <v>2741</v>
      </c>
      <c r="R468" s="112" t="s">
        <v>775</v>
      </c>
      <c r="S468" s="112" t="s">
        <v>2742</v>
      </c>
      <c r="T468" s="112" t="s">
        <v>775</v>
      </c>
      <c r="U468" s="112"/>
    </row>
    <row r="469" spans="1:21">
      <c r="A469" s="4" t="str">
        <f>VLOOKUP(C469,STYLES!$A$1:$R$2088,7,FALSE)</f>
        <v>Knits_Layering</v>
      </c>
      <c r="B469" t="str">
        <f>VLOOKUP(C469,STYLES!$1:$1048576,6,FALSE)</f>
        <v>Devon &amp; Jones</v>
      </c>
      <c r="C469" s="97" t="s">
        <v>470</v>
      </c>
      <c r="D469" s="13"/>
      <c r="E469" t="str">
        <f>VLOOKUP(C469,STYLES!$1:$1048576,12,FALSE)</f>
        <v>Stretch Tech-Shell® Compass Quarter-Zip</v>
      </c>
      <c r="F469" s="111" t="s">
        <v>2754</v>
      </c>
      <c r="G469" s="111" t="s">
        <v>2755</v>
      </c>
      <c r="H469" s="113" t="str">
        <f>VLOOKUP(C469,STYLES!$1:$1048576,9,FALSE)</f>
        <v>Active</v>
      </c>
      <c r="I469" s="113" t="str">
        <f>VLOOKUP(C469,STYLES!$1:$1048576,10,FALSE)</f>
        <v>Active</v>
      </c>
      <c r="J469" s="112" t="s">
        <v>2768</v>
      </c>
      <c r="K469" s="139">
        <f>IFERROR(VLOOKUP(J469,LISTS!G:H,2,FALSE),"0")</f>
        <v>6</v>
      </c>
      <c r="L469">
        <f t="shared" si="27"/>
        <v>6</v>
      </c>
      <c r="M469" s="112" t="s">
        <v>2768</v>
      </c>
      <c r="N469" s="140">
        <f>IFERROR(VLOOKUP(M469,LISTS!G:H,2,FALSE),"0")</f>
        <v>6</v>
      </c>
      <c r="O469">
        <f t="shared" si="28"/>
        <v>6</v>
      </c>
      <c r="P469" s="112" t="s">
        <v>2720</v>
      </c>
      <c r="Q469" s="118" t="s">
        <v>2756</v>
      </c>
      <c r="R469" s="112" t="s">
        <v>775</v>
      </c>
      <c r="S469" s="112" t="s">
        <v>2757</v>
      </c>
      <c r="T469" s="118" t="s">
        <v>775</v>
      </c>
      <c r="U469" s="112"/>
    </row>
    <row r="470" spans="1:21">
      <c r="A470" s="4" t="str">
        <f>VLOOKUP(C470,STYLES!$A$1:$R$2088,7,FALSE)</f>
        <v>Knits_Layering</v>
      </c>
      <c r="B470" t="str">
        <f>VLOOKUP(C470,STYLES!$1:$1048576,6,FALSE)</f>
        <v>Devon &amp; Jones</v>
      </c>
      <c r="C470" s="98" t="s">
        <v>470</v>
      </c>
      <c r="D470" s="14"/>
      <c r="E470" t="str">
        <f>VLOOKUP(C470,STYLES!$1:$1048576,12,FALSE)</f>
        <v>Stretch Tech-Shell® Compass Quarter-Zip</v>
      </c>
      <c r="F470" s="112" t="s">
        <v>2816</v>
      </c>
      <c r="G470" s="111" t="s">
        <v>2809</v>
      </c>
      <c r="H470" s="113" t="str">
        <f>VLOOKUP(C470,STYLES!$1:$1048576,9,FALSE)</f>
        <v>Active</v>
      </c>
      <c r="I470" s="113" t="str">
        <f>VLOOKUP(C470,STYLES!$1:$1048576,10,FALSE)</f>
        <v>Active</v>
      </c>
      <c r="J470" s="112" t="s">
        <v>2768</v>
      </c>
      <c r="K470" s="139">
        <f>IFERROR(VLOOKUP(J470,LISTS!G:H,2,FALSE),"0")</f>
        <v>6</v>
      </c>
      <c r="L470">
        <f t="shared" si="27"/>
        <v>6</v>
      </c>
      <c r="M470" s="112" t="s">
        <v>2768</v>
      </c>
      <c r="N470" s="140">
        <f>IFERROR(VLOOKUP(M470,LISTS!G:H,2,FALSE),"0")</f>
        <v>6</v>
      </c>
      <c r="O470">
        <f t="shared" si="28"/>
        <v>6</v>
      </c>
      <c r="P470" s="112" t="s">
        <v>2720</v>
      </c>
      <c r="Q470" s="118" t="s">
        <v>2817</v>
      </c>
      <c r="R470" s="118" t="s">
        <v>775</v>
      </c>
      <c r="S470" s="118" t="s">
        <v>2818</v>
      </c>
      <c r="T470" s="118" t="s">
        <v>775</v>
      </c>
      <c r="U470" s="112"/>
    </row>
    <row r="471" spans="1:21">
      <c r="A471" s="4"/>
      <c r="C471" s="98"/>
      <c r="D471" s="14"/>
      <c r="F471" s="112"/>
      <c r="G471" s="111"/>
      <c r="H471" s="113"/>
      <c r="I471" s="113"/>
      <c r="J471" s="112"/>
      <c r="K471" s="139"/>
      <c r="M471" s="112"/>
      <c r="N471" s="140"/>
      <c r="P471" s="112"/>
      <c r="Q471" s="118"/>
      <c r="R471" s="118"/>
      <c r="S471" s="118"/>
      <c r="T471" s="118"/>
      <c r="U471" s="112"/>
    </row>
    <row r="472" spans="1:21">
      <c r="A472" s="4" t="str">
        <f>VLOOKUP(C472,STYLES!$A$1:$R$2088,7,FALSE)</f>
        <v>Knits_Layering</v>
      </c>
      <c r="B472" t="str">
        <f>VLOOKUP(C472,STYLES!$1:$1048576,6,FALSE)</f>
        <v>Devon &amp; Jones</v>
      </c>
      <c r="C472" s="98" t="s">
        <v>471</v>
      </c>
      <c r="D472" s="14"/>
      <c r="E472" t="str">
        <f>VLOOKUP(C472,STYLES!$1:$1048576,12,FALSE)</f>
        <v>CrownLux Performance™ Clubhouse Micro-Stripe Quarter-Zip</v>
      </c>
      <c r="F472" s="112" t="s">
        <v>2887</v>
      </c>
      <c r="G472" s="111" t="s">
        <v>2718</v>
      </c>
      <c r="H472" s="113" t="str">
        <f>VLOOKUP(C472,STYLES!$1:$1048576,9,FALSE)</f>
        <v>new</v>
      </c>
      <c r="I472" s="113" t="str">
        <f>VLOOKUP(C472,STYLES!$1:$1048576,10,FALSE)</f>
        <v>new</v>
      </c>
      <c r="J472" s="112" t="s">
        <v>2764</v>
      </c>
      <c r="K472" s="139">
        <f>IFERROR(VLOOKUP(J472,LISTS!G:H,2,FALSE),"0")</f>
        <v>7</v>
      </c>
      <c r="L472">
        <f t="shared" ref="L472" si="29">IF(OR(H472="ACTIVE",H472="NEW",H472="DNR",H472="Pre-Closeout"),K472,"")</f>
        <v>7</v>
      </c>
      <c r="M472" s="112" t="s">
        <v>2764</v>
      </c>
      <c r="N472" s="140">
        <f>IFERROR(VLOOKUP(M472,LISTS!G:H,2,FALSE),"0")</f>
        <v>7</v>
      </c>
      <c r="O472">
        <f t="shared" ref="O472" si="30">IF(OR(I472="ACTIVE",I472="NEW",I472="DNR",I472="Pre-Closeout"),N472,"")</f>
        <v>7</v>
      </c>
      <c r="P472" s="112" t="s">
        <v>2720</v>
      </c>
      <c r="Q472" s="118" t="s">
        <v>2817</v>
      </c>
      <c r="R472" s="118" t="s">
        <v>2817</v>
      </c>
      <c r="S472" s="118" t="s">
        <v>2818</v>
      </c>
      <c r="T472" s="118" t="s">
        <v>2818</v>
      </c>
      <c r="U472" s="112"/>
    </row>
    <row r="473" spans="1:21">
      <c r="A473" s="4" t="str">
        <f>VLOOKUP(C473,STYLES!$A$1:$R$2088,7,FALSE)</f>
        <v>Knits_Layering</v>
      </c>
      <c r="B473" t="str">
        <f>VLOOKUP(C473,STYLES!$1:$1048576,6,FALSE)</f>
        <v>Devon &amp; Jones</v>
      </c>
      <c r="C473" s="98" t="s">
        <v>471</v>
      </c>
      <c r="D473" s="14"/>
      <c r="E473" t="str">
        <f>VLOOKUP(C473,STYLES!$1:$1048576,12,FALSE)</f>
        <v>CrownLux Performance™ Clubhouse Micro-Stripe Quarter-Zip</v>
      </c>
      <c r="F473" s="112" t="s">
        <v>2888</v>
      </c>
      <c r="G473" s="111" t="s">
        <v>2728</v>
      </c>
      <c r="H473" s="113" t="str">
        <f>VLOOKUP(C473,STYLES!$1:$1048576,9,FALSE)</f>
        <v>new</v>
      </c>
      <c r="I473" s="113" t="s">
        <v>178</v>
      </c>
      <c r="J473" s="112" t="s">
        <v>2764</v>
      </c>
      <c r="K473" s="139">
        <f>IFERROR(VLOOKUP(J473,LISTS!G:H,2,FALSE),"0")</f>
        <v>7</v>
      </c>
      <c r="L473">
        <f t="shared" ref="L473:L479" si="31">IF(OR(H473="ACTIVE",H473="NEW",H473="DNR",H473="Pre-Closeout"),K473,"")</f>
        <v>7</v>
      </c>
      <c r="M473" s="112"/>
      <c r="N473" s="140" t="str">
        <f>IFERROR(VLOOKUP(M473,LISTS!G:H,2,FALSE),"0")</f>
        <v>0</v>
      </c>
      <c r="O473" t="str">
        <f t="shared" ref="O473:O476" si="32">IF(OR(I473="ACTIVE",I473="NEW",I473="DNR",I473="Pre-Closeout"),N473,"")</f>
        <v/>
      </c>
      <c r="P473" s="112" t="s">
        <v>2720</v>
      </c>
      <c r="Q473" s="112" t="s">
        <v>2862</v>
      </c>
      <c r="R473" s="112" t="s">
        <v>2744</v>
      </c>
      <c r="S473" s="118" t="s">
        <v>2863</v>
      </c>
      <c r="T473" s="118" t="s">
        <v>775</v>
      </c>
      <c r="U473" s="112"/>
    </row>
    <row r="474" spans="1:21">
      <c r="A474" s="4" t="str">
        <f>VLOOKUP(C474,STYLES!$A$1:$R$2088,7,FALSE)</f>
        <v>Knits_Layering</v>
      </c>
      <c r="B474" t="str">
        <f>VLOOKUP(C474,STYLES!$1:$1048576,6,FALSE)</f>
        <v>Devon &amp; Jones</v>
      </c>
      <c r="C474" s="98" t="s">
        <v>471</v>
      </c>
      <c r="D474" s="14"/>
      <c r="E474" t="str">
        <f>VLOOKUP(C474,STYLES!$1:$1048576,12,FALSE)</f>
        <v>CrownLux Performance™ Clubhouse Micro-Stripe Quarter-Zip</v>
      </c>
      <c r="F474" s="112" t="s">
        <v>2889</v>
      </c>
      <c r="G474" s="111" t="s">
        <v>2740</v>
      </c>
      <c r="H474" s="113" t="str">
        <f>VLOOKUP(C474,STYLES!$1:$1048576,9,FALSE)</f>
        <v>new</v>
      </c>
      <c r="I474" s="113" t="str">
        <f>VLOOKUP(C474,STYLES!$1:$1048576,10,FALSE)</f>
        <v>new</v>
      </c>
      <c r="J474" s="112" t="s">
        <v>2764</v>
      </c>
      <c r="K474" s="139">
        <f>IFERROR(VLOOKUP(J474,LISTS!G:H,2,FALSE),"0")</f>
        <v>7</v>
      </c>
      <c r="L474">
        <f t="shared" si="31"/>
        <v>7</v>
      </c>
      <c r="M474" s="112" t="s">
        <v>2764</v>
      </c>
      <c r="N474" s="140">
        <f>IFERROR(VLOOKUP(M474,LISTS!G:H,2,FALSE),"0")</f>
        <v>7</v>
      </c>
      <c r="O474">
        <f t="shared" si="32"/>
        <v>7</v>
      </c>
      <c r="P474" s="112" t="s">
        <v>2720</v>
      </c>
      <c r="Q474" s="118" t="s">
        <v>2741</v>
      </c>
      <c r="R474" s="118" t="s">
        <v>2741</v>
      </c>
      <c r="S474" s="112" t="s">
        <v>2742</v>
      </c>
      <c r="T474" s="112" t="s">
        <v>2742</v>
      </c>
      <c r="U474" s="112"/>
    </row>
    <row r="475" spans="1:21">
      <c r="A475" s="4" t="str">
        <f>VLOOKUP(C475,STYLES!$A$1:$R$2088,7,FALSE)</f>
        <v>Knits_Layering</v>
      </c>
      <c r="B475" t="str">
        <f>VLOOKUP(C475,STYLES!$1:$1048576,6,FALSE)</f>
        <v>Devon &amp; Jones</v>
      </c>
      <c r="C475" s="98" t="s">
        <v>471</v>
      </c>
      <c r="D475" s="14"/>
      <c r="E475" t="str">
        <f>VLOOKUP(C475,STYLES!$1:$1048576,12,FALSE)</f>
        <v>CrownLux Performance™ Clubhouse Micro-Stripe Quarter-Zip</v>
      </c>
      <c r="F475" s="112" t="s">
        <v>2890</v>
      </c>
      <c r="G475" s="111" t="s">
        <v>2809</v>
      </c>
      <c r="H475" s="113" t="str">
        <f>VLOOKUP(C475,STYLES!$1:$1048576,9,FALSE)</f>
        <v>new</v>
      </c>
      <c r="I475" s="113" t="str">
        <f>VLOOKUP(C475,STYLES!$1:$1048576,10,FALSE)</f>
        <v>new</v>
      </c>
      <c r="J475" s="112" t="s">
        <v>2764</v>
      </c>
      <c r="K475" s="139">
        <f>IFERROR(VLOOKUP(J475,LISTS!G:H,2,FALSE),"0")</f>
        <v>7</v>
      </c>
      <c r="L475">
        <f t="shared" si="31"/>
        <v>7</v>
      </c>
      <c r="M475" s="112" t="s">
        <v>2764</v>
      </c>
      <c r="N475" s="140">
        <f>IFERROR(VLOOKUP(M475,LISTS!G:H,2,FALSE),"0")</f>
        <v>7</v>
      </c>
      <c r="O475">
        <f t="shared" si="32"/>
        <v>7</v>
      </c>
      <c r="P475" s="112" t="s">
        <v>2720</v>
      </c>
      <c r="Q475" s="112" t="s">
        <v>2865</v>
      </c>
      <c r="R475" s="118" t="s">
        <v>2744</v>
      </c>
      <c r="S475" s="118" t="s">
        <v>2866</v>
      </c>
      <c r="T475" s="118" t="s">
        <v>775</v>
      </c>
      <c r="U475" s="112"/>
    </row>
    <row r="476" spans="1:21">
      <c r="A476" s="4" t="str">
        <f>VLOOKUP(C476,STYLES!$A$1:$R$2088,7,FALSE)</f>
        <v>Knits_Layering</v>
      </c>
      <c r="B476" t="str">
        <f>VLOOKUP(C476,STYLES!$1:$1048576,6,FALSE)</f>
        <v>Devon &amp; Jones</v>
      </c>
      <c r="C476" s="98" t="s">
        <v>471</v>
      </c>
      <c r="D476" s="14"/>
      <c r="E476" t="str">
        <f>VLOOKUP(C476,STYLES!$1:$1048576,12,FALSE)</f>
        <v>CrownLux Performance™ Clubhouse Micro-Stripe Quarter-Zip</v>
      </c>
      <c r="F476" s="112" t="s">
        <v>2828</v>
      </c>
      <c r="G476" s="111" t="s">
        <v>2755</v>
      </c>
      <c r="H476" s="113" t="str">
        <f>VLOOKUP(C476,STYLES!$1:$1048576,9,FALSE)</f>
        <v>new</v>
      </c>
      <c r="I476" s="113" t="str">
        <f>VLOOKUP(C476,STYLES!$1:$1048576,10,FALSE)</f>
        <v>new</v>
      </c>
      <c r="J476" s="112" t="s">
        <v>2764</v>
      </c>
      <c r="K476" s="139">
        <f>IFERROR(VLOOKUP(J476,LISTS!G:H,2,FALSE),"0")</f>
        <v>7</v>
      </c>
      <c r="L476">
        <f t="shared" si="31"/>
        <v>7</v>
      </c>
      <c r="M476" s="112" t="s">
        <v>2764</v>
      </c>
      <c r="N476" s="140">
        <f>IFERROR(VLOOKUP(M476,LISTS!G:H,2,FALSE),"0")</f>
        <v>7</v>
      </c>
      <c r="O476">
        <f t="shared" si="32"/>
        <v>7</v>
      </c>
      <c r="P476" s="112" t="s">
        <v>2720</v>
      </c>
      <c r="Q476" s="118" t="s">
        <v>2756</v>
      </c>
      <c r="R476" s="118" t="s">
        <v>2744</v>
      </c>
      <c r="S476" s="112" t="s">
        <v>2757</v>
      </c>
      <c r="T476" s="118" t="s">
        <v>775</v>
      </c>
      <c r="U476" s="112"/>
    </row>
    <row r="477" spans="1:21">
      <c r="A477" s="4" t="str">
        <f>VLOOKUP(C477,STYLES!$A$1:$R$2088,7,FALSE)</f>
        <v>Knits_Layering</v>
      </c>
      <c r="B477" t="str">
        <f>VLOOKUP(C477,STYLES!$1:$1048576,6,FALSE)</f>
        <v>Devon &amp; Jones</v>
      </c>
      <c r="C477" s="98" t="s">
        <v>471</v>
      </c>
      <c r="D477" s="14"/>
      <c r="E477" t="str">
        <f>VLOOKUP(C477,STYLES!$1:$1048576,12,FALSE)</f>
        <v>CrownLux Performance™ Clubhouse Micro-Stripe Quarter-Zip</v>
      </c>
      <c r="F477" s="112" t="s">
        <v>2891</v>
      </c>
      <c r="G477" s="111" t="s">
        <v>2786</v>
      </c>
      <c r="H477" s="113" t="str">
        <f>VLOOKUP(C477,STYLES!$1:$1048576,9,FALSE)</f>
        <v>new</v>
      </c>
      <c r="I477" s="113" t="s">
        <v>178</v>
      </c>
      <c r="J477" s="112" t="s">
        <v>2764</v>
      </c>
      <c r="K477" s="139">
        <f>IFERROR(VLOOKUP(J477,LISTS!G:H,2,FALSE),"0")</f>
        <v>7</v>
      </c>
      <c r="L477">
        <f t="shared" si="31"/>
        <v>7</v>
      </c>
      <c r="M477" s="112"/>
      <c r="N477" s="140"/>
      <c r="P477" s="112" t="s">
        <v>2720</v>
      </c>
      <c r="Q477" s="118" t="s">
        <v>2787</v>
      </c>
      <c r="R477" s="118" t="s">
        <v>2744</v>
      </c>
      <c r="S477" s="112" t="s">
        <v>2788</v>
      </c>
      <c r="T477" s="118" t="s">
        <v>775</v>
      </c>
      <c r="U477" s="112"/>
    </row>
    <row r="478" spans="1:21">
      <c r="A478" s="4"/>
      <c r="C478" s="98"/>
      <c r="D478" s="14"/>
      <c r="F478" s="112"/>
      <c r="G478" s="111"/>
      <c r="H478" s="113"/>
      <c r="I478" s="113"/>
      <c r="J478" s="112"/>
      <c r="K478" s="139"/>
      <c r="M478" s="112"/>
      <c r="N478" s="140"/>
      <c r="P478" s="112"/>
      <c r="Q478" s="118"/>
      <c r="R478" s="118"/>
      <c r="S478" s="112"/>
      <c r="T478" s="118"/>
      <c r="U478" s="112"/>
    </row>
    <row r="479" spans="1:21">
      <c r="A479" s="4" t="str">
        <f>VLOOKUP(C479,STYLES!$A$1:$R$2088,7,FALSE)</f>
        <v>Knits_Layering</v>
      </c>
      <c r="B479" t="str">
        <f>VLOOKUP(C479,STYLES!$1:$1048576,6,FALSE)</f>
        <v>Devon &amp; Jones</v>
      </c>
      <c r="C479" s="98" t="s">
        <v>476</v>
      </c>
      <c r="D479" s="14"/>
      <c r="E479" t="str">
        <f>VLOOKUP(C479,STYLES!$1:$1048576,12,FALSE)</f>
        <v>CrownLux Performance™ Clubhouse Micro-Stripe Quarter-Zip</v>
      </c>
      <c r="F479" s="112" t="s">
        <v>2887</v>
      </c>
      <c r="G479" s="111" t="s">
        <v>2718</v>
      </c>
      <c r="H479" s="113" t="str">
        <f>VLOOKUP(C479,STYLES!$1:$1048576,9,FALSE)</f>
        <v>new</v>
      </c>
      <c r="I479" s="113" t="str">
        <f>VLOOKUP(C479,STYLES!$1:$1048576,10,FALSE)</f>
        <v>new</v>
      </c>
      <c r="J479" s="112" t="s">
        <v>2768</v>
      </c>
      <c r="K479" s="139">
        <f>IFERROR(VLOOKUP(J479,LISTS!G:H,2,FALSE),"0")</f>
        <v>6</v>
      </c>
      <c r="L479">
        <f t="shared" si="31"/>
        <v>6</v>
      </c>
      <c r="M479" s="112" t="s">
        <v>2768</v>
      </c>
      <c r="N479" s="140">
        <f>IFERROR(VLOOKUP(M479,LISTS!G:H,2,FALSE),"0")</f>
        <v>6</v>
      </c>
      <c r="O479">
        <f t="shared" ref="O479:O483" si="33">IF(OR(I479="ACTIVE",I479="NEW",I479="DNR",I479="Pre-Closeout"),N479,"")</f>
        <v>6</v>
      </c>
      <c r="P479" s="112" t="s">
        <v>2720</v>
      </c>
      <c r="Q479" s="118" t="s">
        <v>2817</v>
      </c>
      <c r="R479" s="118" t="s">
        <v>2817</v>
      </c>
      <c r="S479" s="118" t="s">
        <v>2818</v>
      </c>
      <c r="T479" s="118" t="s">
        <v>2818</v>
      </c>
      <c r="U479" s="112"/>
    </row>
    <row r="480" spans="1:21">
      <c r="A480" s="4" t="str">
        <f>VLOOKUP(C480,STYLES!$A$1:$R$2088,7,FALSE)</f>
        <v>Knits_Layering</v>
      </c>
      <c r="B480" t="str">
        <f>VLOOKUP(C480,STYLES!$1:$1048576,6,FALSE)</f>
        <v>Devon &amp; Jones</v>
      </c>
      <c r="C480" s="98" t="s">
        <v>476</v>
      </c>
      <c r="D480" s="14"/>
      <c r="E480" t="str">
        <f>VLOOKUP(C480,STYLES!$1:$1048576,12,FALSE)</f>
        <v>CrownLux Performance™ Clubhouse Micro-Stripe Quarter-Zip</v>
      </c>
      <c r="F480" s="112" t="s">
        <v>2888</v>
      </c>
      <c r="G480" s="111" t="s">
        <v>2728</v>
      </c>
      <c r="H480" s="113" t="str">
        <f>VLOOKUP(C480,STYLES!$1:$1048576,9,FALSE)</f>
        <v>new</v>
      </c>
      <c r="I480" s="113" t="s">
        <v>178</v>
      </c>
      <c r="J480" s="112" t="s">
        <v>2768</v>
      </c>
      <c r="K480" s="139">
        <f>IFERROR(VLOOKUP(J480,LISTS!G:H,2,FALSE),"0")</f>
        <v>6</v>
      </c>
      <c r="L480">
        <f t="shared" ref="L480:L484" si="34">IF(OR(H480="ACTIVE",H480="NEW",H480="DNR",H480="Pre-Closeout"),K480,"")</f>
        <v>6</v>
      </c>
      <c r="M480" s="112"/>
      <c r="N480" s="140" t="str">
        <f>IFERROR(VLOOKUP(M480,LISTS!G:H,2,FALSE),"0")</f>
        <v>0</v>
      </c>
      <c r="O480" t="str">
        <f t="shared" si="33"/>
        <v/>
      </c>
      <c r="P480" s="112" t="s">
        <v>2720</v>
      </c>
      <c r="Q480" s="112" t="s">
        <v>2862</v>
      </c>
      <c r="R480" s="112" t="s">
        <v>2744</v>
      </c>
      <c r="S480" s="118" t="s">
        <v>2863</v>
      </c>
      <c r="T480" s="118" t="s">
        <v>775</v>
      </c>
      <c r="U480" s="112"/>
    </row>
    <row r="481" spans="1:21">
      <c r="A481" s="4" t="str">
        <f>VLOOKUP(C481,STYLES!$A$1:$R$2088,7,FALSE)</f>
        <v>Knits_Layering</v>
      </c>
      <c r="B481" t="str">
        <f>VLOOKUP(C481,STYLES!$1:$1048576,6,FALSE)</f>
        <v>Devon &amp; Jones</v>
      </c>
      <c r="C481" s="98" t="s">
        <v>476</v>
      </c>
      <c r="D481" s="14"/>
      <c r="E481" t="str">
        <f>VLOOKUP(C481,STYLES!$1:$1048576,12,FALSE)</f>
        <v>CrownLux Performance™ Clubhouse Micro-Stripe Quarter-Zip</v>
      </c>
      <c r="F481" s="112" t="s">
        <v>2889</v>
      </c>
      <c r="G481" s="111" t="s">
        <v>2740</v>
      </c>
      <c r="H481" s="113" t="str">
        <f>VLOOKUP(C481,STYLES!$1:$1048576,9,FALSE)</f>
        <v>new</v>
      </c>
      <c r="I481" s="113" t="str">
        <f>VLOOKUP(C481,STYLES!$1:$1048576,10,FALSE)</f>
        <v>new</v>
      </c>
      <c r="J481" s="112" t="s">
        <v>2768</v>
      </c>
      <c r="K481" s="139">
        <f>IFERROR(VLOOKUP(J481,LISTS!G:H,2,FALSE),"0")</f>
        <v>6</v>
      </c>
      <c r="L481">
        <f t="shared" si="34"/>
        <v>6</v>
      </c>
      <c r="M481" s="112" t="s">
        <v>2768</v>
      </c>
      <c r="N481" s="140">
        <f>IFERROR(VLOOKUP(M481,LISTS!G:H,2,FALSE),"0")</f>
        <v>6</v>
      </c>
      <c r="O481">
        <f t="shared" si="33"/>
        <v>6</v>
      </c>
      <c r="P481" s="112" t="s">
        <v>2720</v>
      </c>
      <c r="Q481" s="118" t="s">
        <v>2741</v>
      </c>
      <c r="R481" s="118" t="s">
        <v>2741</v>
      </c>
      <c r="S481" s="112" t="s">
        <v>2742</v>
      </c>
      <c r="T481" s="112" t="s">
        <v>2742</v>
      </c>
      <c r="U481" s="112"/>
    </row>
    <row r="482" spans="1:21">
      <c r="A482" s="4" t="str">
        <f>VLOOKUP(C482,STYLES!$A$1:$R$2088,7,FALSE)</f>
        <v>Knits_Layering</v>
      </c>
      <c r="B482" t="str">
        <f>VLOOKUP(C482,STYLES!$1:$1048576,6,FALSE)</f>
        <v>Devon &amp; Jones</v>
      </c>
      <c r="C482" s="98" t="s">
        <v>476</v>
      </c>
      <c r="D482" s="14"/>
      <c r="E482" t="str">
        <f>VLOOKUP(C482,STYLES!$1:$1048576,12,FALSE)</f>
        <v>CrownLux Performance™ Clubhouse Micro-Stripe Quarter-Zip</v>
      </c>
      <c r="F482" s="112" t="s">
        <v>2890</v>
      </c>
      <c r="G482" s="111" t="s">
        <v>2809</v>
      </c>
      <c r="H482" s="113" t="str">
        <f>VLOOKUP(C482,STYLES!$1:$1048576,9,FALSE)</f>
        <v>new</v>
      </c>
      <c r="I482" s="113" t="str">
        <f>VLOOKUP(C482,STYLES!$1:$1048576,10,FALSE)</f>
        <v>new</v>
      </c>
      <c r="J482" s="112" t="s">
        <v>2768</v>
      </c>
      <c r="K482" s="139">
        <f>IFERROR(VLOOKUP(J482,LISTS!G:H,2,FALSE),"0")</f>
        <v>6</v>
      </c>
      <c r="L482">
        <f t="shared" si="34"/>
        <v>6</v>
      </c>
      <c r="M482" s="112" t="s">
        <v>2768</v>
      </c>
      <c r="N482" s="140">
        <f>IFERROR(VLOOKUP(M482,LISTS!G:H,2,FALSE),"0")</f>
        <v>6</v>
      </c>
      <c r="O482">
        <f t="shared" si="33"/>
        <v>6</v>
      </c>
      <c r="P482" s="112" t="s">
        <v>2720</v>
      </c>
      <c r="Q482" s="112" t="s">
        <v>2865</v>
      </c>
      <c r="R482" s="118" t="s">
        <v>2744</v>
      </c>
      <c r="S482" s="118" t="s">
        <v>2866</v>
      </c>
      <c r="T482" s="118" t="s">
        <v>775</v>
      </c>
      <c r="U482" s="112"/>
    </row>
    <row r="483" spans="1:21">
      <c r="A483" s="4" t="str">
        <f>VLOOKUP(C483,STYLES!$A$1:$R$2088,7,FALSE)</f>
        <v>Knits_Layering</v>
      </c>
      <c r="B483" t="str">
        <f>VLOOKUP(C483,STYLES!$1:$1048576,6,FALSE)</f>
        <v>Devon &amp; Jones</v>
      </c>
      <c r="C483" s="98" t="s">
        <v>476</v>
      </c>
      <c r="D483" s="14"/>
      <c r="E483" t="str">
        <f>VLOOKUP(C483,STYLES!$1:$1048576,12,FALSE)</f>
        <v>CrownLux Performance™ Clubhouse Micro-Stripe Quarter-Zip</v>
      </c>
      <c r="F483" s="112" t="s">
        <v>2828</v>
      </c>
      <c r="G483" s="111" t="s">
        <v>2755</v>
      </c>
      <c r="H483" s="113" t="str">
        <f>VLOOKUP(C483,STYLES!$1:$1048576,9,FALSE)</f>
        <v>new</v>
      </c>
      <c r="I483" s="113" t="str">
        <f>VLOOKUP(C483,STYLES!$1:$1048576,10,FALSE)</f>
        <v>new</v>
      </c>
      <c r="J483" s="112" t="s">
        <v>2768</v>
      </c>
      <c r="K483" s="139">
        <f>IFERROR(VLOOKUP(J483,LISTS!G:H,2,FALSE),"0")</f>
        <v>6</v>
      </c>
      <c r="L483">
        <f t="shared" si="34"/>
        <v>6</v>
      </c>
      <c r="M483" s="112" t="s">
        <v>2768</v>
      </c>
      <c r="N483" s="140">
        <f>IFERROR(VLOOKUP(M483,LISTS!G:H,2,FALSE),"0")</f>
        <v>6</v>
      </c>
      <c r="O483">
        <f t="shared" si="33"/>
        <v>6</v>
      </c>
      <c r="P483" s="112" t="s">
        <v>2720</v>
      </c>
      <c r="Q483" s="118" t="s">
        <v>2756</v>
      </c>
      <c r="R483" s="118" t="s">
        <v>2744</v>
      </c>
      <c r="S483" s="112" t="s">
        <v>2757</v>
      </c>
      <c r="T483" s="118" t="s">
        <v>775</v>
      </c>
      <c r="U483" s="112"/>
    </row>
    <row r="484" spans="1:21">
      <c r="A484" s="4" t="str">
        <f>VLOOKUP(C484,STYLES!$A$1:$R$2088,7,FALSE)</f>
        <v>Knits_Layering</v>
      </c>
      <c r="B484" t="str">
        <f>VLOOKUP(C484,STYLES!$1:$1048576,6,FALSE)</f>
        <v>Devon &amp; Jones</v>
      </c>
      <c r="C484" s="98" t="s">
        <v>476</v>
      </c>
      <c r="D484" s="14"/>
      <c r="E484" t="str">
        <f>VLOOKUP(C484,STYLES!$1:$1048576,12,FALSE)</f>
        <v>CrownLux Performance™ Clubhouse Micro-Stripe Quarter-Zip</v>
      </c>
      <c r="F484" s="112" t="s">
        <v>2891</v>
      </c>
      <c r="G484" s="111" t="s">
        <v>2786</v>
      </c>
      <c r="H484" s="113" t="str">
        <f>VLOOKUP(C484,STYLES!$1:$1048576,9,FALSE)</f>
        <v>new</v>
      </c>
      <c r="I484" s="113" t="s">
        <v>178</v>
      </c>
      <c r="J484" s="112" t="s">
        <v>2768</v>
      </c>
      <c r="K484" s="139">
        <f>IFERROR(VLOOKUP(J484,LISTS!G:H,2,FALSE),"0")</f>
        <v>6</v>
      </c>
      <c r="L484">
        <f t="shared" si="34"/>
        <v>6</v>
      </c>
      <c r="M484" s="112"/>
      <c r="N484" s="140"/>
      <c r="P484" s="112" t="s">
        <v>2720</v>
      </c>
      <c r="Q484" s="118" t="s">
        <v>2787</v>
      </c>
      <c r="R484" s="118" t="s">
        <v>2744</v>
      </c>
      <c r="S484" s="112" t="s">
        <v>2788</v>
      </c>
      <c r="T484" s="118" t="s">
        <v>775</v>
      </c>
      <c r="U484" s="112"/>
    </row>
    <row r="485" spans="1:21">
      <c r="A485" s="1"/>
      <c r="B485" s="2"/>
      <c r="C485" s="98"/>
      <c r="D485" s="14"/>
      <c r="F485" s="112"/>
      <c r="G485" s="111"/>
      <c r="H485" s="112"/>
      <c r="I485" s="112"/>
      <c r="J485" s="112"/>
      <c r="K485" s="139"/>
      <c r="L485" s="60"/>
      <c r="M485" s="112"/>
      <c r="N485" s="140"/>
      <c r="O485" s="60"/>
      <c r="P485" s="112"/>
      <c r="Q485" s="112"/>
      <c r="R485" s="112"/>
      <c r="S485" s="118"/>
      <c r="T485" s="118"/>
      <c r="U485" s="112"/>
    </row>
    <row r="486" spans="1:21">
      <c r="A486" s="4" t="str">
        <f>VLOOKUP(C486,STYLES!$A$1:$R$2088,7,FALSE)</f>
        <v>Wovens</v>
      </c>
      <c r="B486" t="str">
        <f>VLOOKUP(C486,STYLES!$1:$1048576,6,FALSE)</f>
        <v>Devon &amp; Jones</v>
      </c>
      <c r="C486" s="97" t="s">
        <v>703</v>
      </c>
      <c r="D486" s="13"/>
      <c r="E486" t="str">
        <f>VLOOKUP(C486,STYLES!$1:$1048576,12,FALSE)</f>
        <v>Perfect Fit™ Three-Quarter Sleeve Stretch Poplin Blouse</v>
      </c>
      <c r="F486" s="111" t="s">
        <v>2718</v>
      </c>
      <c r="G486" s="111" t="s">
        <v>2718</v>
      </c>
      <c r="H486" s="113" t="str">
        <f>VLOOKUP(C486,STYLES!$1:$1048576,9,FALSE)</f>
        <v>Active</v>
      </c>
      <c r="I486" s="113" t="str">
        <f>VLOOKUP(C486,STYLES!$1:$1048576,10,FALSE)</f>
        <v>Active</v>
      </c>
      <c r="J486" s="112" t="s">
        <v>2745</v>
      </c>
      <c r="K486" s="139">
        <f>IFERROR(VLOOKUP(J486,LISTS!G:H,2,FALSE),"0")</f>
        <v>7</v>
      </c>
      <c r="L486">
        <f t="shared" si="27"/>
        <v>7</v>
      </c>
      <c r="M486" s="112" t="s">
        <v>2745</v>
      </c>
      <c r="N486" s="140">
        <f>IFERROR(VLOOKUP(M486,LISTS!G:H,2,FALSE),"0")</f>
        <v>7</v>
      </c>
      <c r="O486">
        <f t="shared" si="28"/>
        <v>7</v>
      </c>
      <c r="P486" s="112" t="s">
        <v>2720</v>
      </c>
      <c r="Q486" s="101" t="s">
        <v>2721</v>
      </c>
      <c r="R486" s="112" t="s">
        <v>775</v>
      </c>
      <c r="S486" s="112" t="s">
        <v>2722</v>
      </c>
      <c r="T486" s="112" t="s">
        <v>775</v>
      </c>
      <c r="U486" s="112"/>
    </row>
    <row r="487" spans="1:21">
      <c r="A487" s="4" t="str">
        <f>VLOOKUP(C487,STYLES!$A$1:$R$2088,7,FALSE)</f>
        <v>Wovens</v>
      </c>
      <c r="B487" t="str">
        <f>VLOOKUP(C487,STYLES!$1:$1048576,6,FALSE)</f>
        <v>Devon &amp; Jones</v>
      </c>
      <c r="C487" s="97" t="s">
        <v>703</v>
      </c>
      <c r="D487" s="13"/>
      <c r="E487" t="str">
        <f>VLOOKUP(C487,STYLES!$1:$1048576,12,FALSE)</f>
        <v>Perfect Fit™ Three-Quarter Sleeve Stretch Poplin Blouse</v>
      </c>
      <c r="F487" s="111" t="s">
        <v>2746</v>
      </c>
      <c r="G487" s="111" t="s">
        <v>2747</v>
      </c>
      <c r="H487" s="113" t="str">
        <f>VLOOKUP(C487,STYLES!$1:$1048576,9,FALSE)</f>
        <v>Active</v>
      </c>
      <c r="I487" s="113" t="str">
        <f>VLOOKUP(C487,STYLES!$1:$1048576,10,FALSE)</f>
        <v>Active</v>
      </c>
      <c r="J487" s="112" t="s">
        <v>2745</v>
      </c>
      <c r="K487" s="139">
        <f>IFERROR(VLOOKUP(J487,LISTS!G:H,2,FALSE),"0")</f>
        <v>7</v>
      </c>
      <c r="L487">
        <f t="shared" si="27"/>
        <v>7</v>
      </c>
      <c r="M487" s="112" t="s">
        <v>2745</v>
      </c>
      <c r="N487" s="140">
        <f>IFERROR(VLOOKUP(M487,LISTS!G:H,2,FALSE),"0")</f>
        <v>7</v>
      </c>
      <c r="O487">
        <f t="shared" si="28"/>
        <v>7</v>
      </c>
      <c r="P487" s="112" t="s">
        <v>2720</v>
      </c>
      <c r="Q487" s="118" t="s">
        <v>2748</v>
      </c>
      <c r="R487" s="112" t="s">
        <v>775</v>
      </c>
      <c r="S487" s="112" t="s">
        <v>2749</v>
      </c>
      <c r="T487" s="112" t="s">
        <v>775</v>
      </c>
      <c r="U487" s="112"/>
    </row>
    <row r="488" spans="1:21">
      <c r="A488" s="4" t="str">
        <f>VLOOKUP(C488,STYLES!$A$1:$R$2088,7,FALSE)</f>
        <v>Wovens</v>
      </c>
      <c r="B488" t="str">
        <f>VLOOKUP(C488,STYLES!$1:$1048576,6,FALSE)</f>
        <v>Devon &amp; Jones</v>
      </c>
      <c r="C488" s="97" t="s">
        <v>703</v>
      </c>
      <c r="D488" s="13"/>
      <c r="E488" t="str">
        <f>VLOOKUP(C488,STYLES!$1:$1048576,12,FALSE)</f>
        <v>Perfect Fit™ Three-Quarter Sleeve Stretch Poplin Blouse</v>
      </c>
      <c r="F488" s="111" t="s">
        <v>2750</v>
      </c>
      <c r="G488" s="111" t="s">
        <v>2751</v>
      </c>
      <c r="H488" s="113" t="str">
        <f>VLOOKUP(C488,STYLES!$1:$1048576,9,FALSE)</f>
        <v>Active</v>
      </c>
      <c r="I488" s="113" t="str">
        <f>VLOOKUP(C488,STYLES!$1:$1048576,10,FALSE)</f>
        <v>Active</v>
      </c>
      <c r="J488" s="112" t="s">
        <v>2745</v>
      </c>
      <c r="K488" s="139">
        <f>IFERROR(VLOOKUP(J488,LISTS!G:H,2,FALSE),"0")</f>
        <v>7</v>
      </c>
      <c r="L488">
        <f t="shared" si="27"/>
        <v>7</v>
      </c>
      <c r="M488" s="112" t="s">
        <v>2745</v>
      </c>
      <c r="N488" s="140">
        <f>IFERROR(VLOOKUP(M488,LISTS!G:H,2,FALSE),"0")</f>
        <v>7</v>
      </c>
      <c r="O488">
        <f t="shared" si="28"/>
        <v>7</v>
      </c>
      <c r="P488" s="112" t="s">
        <v>2720</v>
      </c>
      <c r="Q488" s="118" t="s">
        <v>2752</v>
      </c>
      <c r="R488" s="118" t="s">
        <v>775</v>
      </c>
      <c r="S488" s="112" t="s">
        <v>2753</v>
      </c>
      <c r="T488" s="118" t="s">
        <v>775</v>
      </c>
      <c r="U488" s="112"/>
    </row>
    <row r="489" spans="1:21">
      <c r="A489" s="4" t="str">
        <f>VLOOKUP(C489,STYLES!$A$1:$R$2088,7,FALSE)</f>
        <v>Wovens</v>
      </c>
      <c r="B489" t="str">
        <f>VLOOKUP(C489,STYLES!$1:$1048576,6,FALSE)</f>
        <v>Devon &amp; Jones</v>
      </c>
      <c r="C489" s="97" t="s">
        <v>703</v>
      </c>
      <c r="D489" s="13"/>
      <c r="E489" t="str">
        <f>VLOOKUP(C489,STYLES!$1:$1048576,12,FALSE)</f>
        <v>Perfect Fit™ Three-Quarter Sleeve Stretch Poplin Blouse</v>
      </c>
      <c r="F489" s="111" t="s">
        <v>2739</v>
      </c>
      <c r="G489" s="111" t="s">
        <v>2740</v>
      </c>
      <c r="H489" s="113" t="str">
        <f>VLOOKUP(C489,STYLES!$1:$1048576,9,FALSE)</f>
        <v>Active</v>
      </c>
      <c r="I489" s="113" t="str">
        <f>VLOOKUP(C489,STYLES!$1:$1048576,10,FALSE)</f>
        <v>Active</v>
      </c>
      <c r="J489" s="112" t="s">
        <v>2745</v>
      </c>
      <c r="K489" s="139">
        <f>IFERROR(VLOOKUP(J489,LISTS!G:H,2,FALSE),"0")</f>
        <v>7</v>
      </c>
      <c r="L489">
        <f t="shared" ref="L489:L552" si="35">IF(OR(H489="ACTIVE",H489="NEW",H489="DNR",H489="Pre-Closeout"),K489,"")</f>
        <v>7</v>
      </c>
      <c r="M489" s="112" t="s">
        <v>2745</v>
      </c>
      <c r="N489" s="140">
        <f>IFERROR(VLOOKUP(M489,LISTS!G:H,2,FALSE),"0")</f>
        <v>7</v>
      </c>
      <c r="O489">
        <f t="shared" ref="O489:O552" si="36">IF(OR(I489="ACTIVE",I489="NEW",I489="DNR",I489="Pre-Closeout"),N489,"")</f>
        <v>7</v>
      </c>
      <c r="P489" s="112" t="s">
        <v>2720</v>
      </c>
      <c r="Q489" s="118" t="s">
        <v>2741</v>
      </c>
      <c r="R489" s="112" t="s">
        <v>775</v>
      </c>
      <c r="S489" s="112" t="s">
        <v>2742</v>
      </c>
      <c r="T489" s="112" t="s">
        <v>775</v>
      </c>
      <c r="U489" s="112"/>
    </row>
    <row r="490" spans="1:21">
      <c r="A490" s="4" t="str">
        <f>VLOOKUP(C490,STYLES!$A$1:$R$2088,7,FALSE)</f>
        <v>Wovens</v>
      </c>
      <c r="B490" t="str">
        <f>VLOOKUP(C490,STYLES!$1:$1048576,6,FALSE)</f>
        <v>Devon &amp; Jones</v>
      </c>
      <c r="C490" s="97" t="s">
        <v>703</v>
      </c>
      <c r="D490" s="13"/>
      <c r="E490" t="str">
        <f>VLOOKUP(C490,STYLES!$1:$1048576,12,FALSE)</f>
        <v>Perfect Fit™ Three-Quarter Sleeve Stretch Poplin Blouse</v>
      </c>
      <c r="F490" s="111" t="s">
        <v>2754</v>
      </c>
      <c r="G490" s="111" t="s">
        <v>2755</v>
      </c>
      <c r="H490" s="113" t="str">
        <f>VLOOKUP(C490,STYLES!$1:$1048576,9,FALSE)</f>
        <v>Active</v>
      </c>
      <c r="I490" s="113" t="str">
        <f>VLOOKUP(C490,STYLES!$1:$1048576,10,FALSE)</f>
        <v>Active</v>
      </c>
      <c r="J490" s="112" t="s">
        <v>2745</v>
      </c>
      <c r="K490" s="139">
        <f>IFERROR(VLOOKUP(J490,LISTS!G:H,2,FALSE),"0")</f>
        <v>7</v>
      </c>
      <c r="L490">
        <f t="shared" si="35"/>
        <v>7</v>
      </c>
      <c r="M490" s="112" t="s">
        <v>2745</v>
      </c>
      <c r="N490" s="140">
        <f>IFERROR(VLOOKUP(M490,LISTS!G:H,2,FALSE),"0")</f>
        <v>7</v>
      </c>
      <c r="O490">
        <f t="shared" si="36"/>
        <v>7</v>
      </c>
      <c r="P490" s="112" t="s">
        <v>2720</v>
      </c>
      <c r="Q490" s="118" t="s">
        <v>2756</v>
      </c>
      <c r="R490" s="112" t="s">
        <v>775</v>
      </c>
      <c r="S490" s="112" t="s">
        <v>2757</v>
      </c>
      <c r="T490" s="118" t="s">
        <v>775</v>
      </c>
      <c r="U490" s="112"/>
    </row>
    <row r="491" spans="1:21" s="12" customFormat="1">
      <c r="A491" s="59" t="str">
        <f>VLOOKUP(C491,STYLES!$A$1:$R$2088,7,FALSE)</f>
        <v>Wovens</v>
      </c>
      <c r="B491" s="12" t="str">
        <f>VLOOKUP(C491,STYLES!$1:$1048576,6,FALSE)</f>
        <v>Devon &amp; Jones</v>
      </c>
      <c r="C491" s="99" t="s">
        <v>703</v>
      </c>
      <c r="D491" s="15"/>
      <c r="E491" s="12" t="str">
        <f>VLOOKUP(C491,STYLES!$1:$1048576,12,FALSE)</f>
        <v>Perfect Fit™ Three-Quarter Sleeve Stretch Poplin Blouse</v>
      </c>
      <c r="F491" s="114" t="s">
        <v>2892</v>
      </c>
      <c r="G491" s="114" t="s">
        <v>2893</v>
      </c>
      <c r="H491" s="115" t="s">
        <v>437</v>
      </c>
      <c r="I491" s="115" t="s">
        <v>178</v>
      </c>
      <c r="J491" s="115" t="s">
        <v>2768</v>
      </c>
      <c r="K491" s="139">
        <f>IFERROR(VLOOKUP(J491,LISTS!G:H,2,FALSE),"0")</f>
        <v>6</v>
      </c>
      <c r="L491" t="str">
        <f t="shared" si="35"/>
        <v/>
      </c>
      <c r="M491" s="115" t="s">
        <v>775</v>
      </c>
      <c r="N491" s="140" t="str">
        <f>IFERROR(VLOOKUP(M491,LISTS!G:H,2,FALSE),"0")</f>
        <v>0</v>
      </c>
      <c r="O491" t="str">
        <f t="shared" si="36"/>
        <v/>
      </c>
      <c r="P491" s="115" t="s">
        <v>2720</v>
      </c>
      <c r="Q491" s="115" t="s">
        <v>2894</v>
      </c>
      <c r="R491" s="115" t="s">
        <v>775</v>
      </c>
      <c r="S491" s="137" t="s">
        <v>2895</v>
      </c>
      <c r="T491" s="137" t="s">
        <v>775</v>
      </c>
      <c r="U491" s="115" t="s">
        <v>2896</v>
      </c>
    </row>
    <row r="492" spans="1:21" s="12" customFormat="1">
      <c r="A492" s="59" t="str">
        <f>VLOOKUP(C492,STYLES!$A$1:$R$2088,7,FALSE)</f>
        <v>Wovens</v>
      </c>
      <c r="B492" s="12" t="str">
        <f>VLOOKUP(C492,STYLES!$1:$1048576,6,FALSE)</f>
        <v>Devon &amp; Jones</v>
      </c>
      <c r="C492" s="99" t="s">
        <v>703</v>
      </c>
      <c r="D492" s="15"/>
      <c r="E492" s="12" t="str">
        <f>VLOOKUP(C492,STYLES!$1:$1048576,12,FALSE)</f>
        <v>Perfect Fit™ Three-Quarter Sleeve Stretch Poplin Blouse</v>
      </c>
      <c r="F492" s="114" t="s">
        <v>2897</v>
      </c>
      <c r="G492" s="114" t="s">
        <v>2740</v>
      </c>
      <c r="H492" s="115" t="s">
        <v>437</v>
      </c>
      <c r="I492" s="115" t="s">
        <v>178</v>
      </c>
      <c r="J492" s="115" t="s">
        <v>2768</v>
      </c>
      <c r="K492" s="139">
        <f>IFERROR(VLOOKUP(J492,LISTS!G:H,2,FALSE),"0")</f>
        <v>6</v>
      </c>
      <c r="L492" t="str">
        <f t="shared" si="35"/>
        <v/>
      </c>
      <c r="M492" s="115" t="s">
        <v>775</v>
      </c>
      <c r="N492" s="140" t="str">
        <f>IFERROR(VLOOKUP(M492,LISTS!G:H,2,FALSE),"0")</f>
        <v>0</v>
      </c>
      <c r="O492" t="str">
        <f t="shared" si="36"/>
        <v/>
      </c>
      <c r="P492" s="115" t="s">
        <v>2720</v>
      </c>
      <c r="Q492" s="115" t="s">
        <v>775</v>
      </c>
      <c r="R492" s="115" t="s">
        <v>775</v>
      </c>
      <c r="S492" s="137" t="s">
        <v>775</v>
      </c>
      <c r="T492" s="137" t="s">
        <v>775</v>
      </c>
      <c r="U492" s="115" t="s">
        <v>2896</v>
      </c>
    </row>
    <row r="493" spans="1:21" s="12" customFormat="1">
      <c r="A493" s="59" t="str">
        <f>VLOOKUP(C493,STYLES!$A$1:$R$2088,7,FALSE)</f>
        <v>Wovens</v>
      </c>
      <c r="B493" s="12" t="str">
        <f>VLOOKUP(C493,STYLES!$1:$1048576,6,FALSE)</f>
        <v>Devon &amp; Jones</v>
      </c>
      <c r="C493" s="99" t="s">
        <v>703</v>
      </c>
      <c r="D493" s="15"/>
      <c r="E493" s="12" t="str">
        <f>VLOOKUP(C493,STYLES!$1:$1048576,12,FALSE)</f>
        <v>Perfect Fit™ Three-Quarter Sleeve Stretch Poplin Blouse</v>
      </c>
      <c r="F493" s="114" t="s">
        <v>2898</v>
      </c>
      <c r="G493" s="114" t="s">
        <v>2779</v>
      </c>
      <c r="H493" s="115" t="s">
        <v>437</v>
      </c>
      <c r="I493" s="115" t="s">
        <v>178</v>
      </c>
      <c r="J493" s="115" t="s">
        <v>2768</v>
      </c>
      <c r="K493" s="139">
        <f>IFERROR(VLOOKUP(J493,LISTS!G:H,2,FALSE),"0")</f>
        <v>6</v>
      </c>
      <c r="L493" t="str">
        <f t="shared" si="35"/>
        <v/>
      </c>
      <c r="M493" s="115" t="s">
        <v>775</v>
      </c>
      <c r="N493" s="140" t="str">
        <f>IFERROR(VLOOKUP(M493,LISTS!G:H,2,FALSE),"0")</f>
        <v>0</v>
      </c>
      <c r="O493" t="str">
        <f t="shared" si="36"/>
        <v/>
      </c>
      <c r="P493" s="115" t="s">
        <v>2720</v>
      </c>
      <c r="Q493" s="115" t="s">
        <v>2899</v>
      </c>
      <c r="R493" s="115" t="s">
        <v>775</v>
      </c>
      <c r="S493" s="137" t="s">
        <v>2900</v>
      </c>
      <c r="T493" s="137" t="s">
        <v>775</v>
      </c>
      <c r="U493" s="115" t="s">
        <v>2896</v>
      </c>
    </row>
    <row r="494" spans="1:21" s="12" customFormat="1">
      <c r="A494" s="59" t="str">
        <f>VLOOKUP(C494,STYLES!$A$1:$R$2088,7,FALSE)</f>
        <v>Wovens</v>
      </c>
      <c r="B494" s="12" t="str">
        <f>VLOOKUP(C494,STYLES!$1:$1048576,6,FALSE)</f>
        <v>Devon &amp; Jones</v>
      </c>
      <c r="C494" s="99" t="s">
        <v>703</v>
      </c>
      <c r="D494" s="15"/>
      <c r="E494" s="12" t="str">
        <f>VLOOKUP(C494,STYLES!$1:$1048576,12,FALSE)</f>
        <v>Perfect Fit™ Three-Quarter Sleeve Stretch Poplin Blouse</v>
      </c>
      <c r="F494" s="114" t="s">
        <v>2901</v>
      </c>
      <c r="G494" s="114" t="s">
        <v>2751</v>
      </c>
      <c r="H494" s="115" t="s">
        <v>437</v>
      </c>
      <c r="I494" s="115" t="s">
        <v>178</v>
      </c>
      <c r="J494" s="115" t="s">
        <v>2768</v>
      </c>
      <c r="K494" s="139">
        <f>IFERROR(VLOOKUP(J494,LISTS!G:H,2,FALSE),"0")</f>
        <v>6</v>
      </c>
      <c r="L494" t="str">
        <f t="shared" si="35"/>
        <v/>
      </c>
      <c r="M494" s="115" t="s">
        <v>775</v>
      </c>
      <c r="N494" s="140" t="str">
        <f>IFERROR(VLOOKUP(M494,LISTS!G:H,2,FALSE),"0")</f>
        <v>0</v>
      </c>
      <c r="O494" t="str">
        <f t="shared" si="36"/>
        <v/>
      </c>
      <c r="P494" s="115" t="s">
        <v>2720</v>
      </c>
      <c r="Q494" s="115" t="s">
        <v>2902</v>
      </c>
      <c r="R494" s="115" t="s">
        <v>775</v>
      </c>
      <c r="S494" s="137" t="s">
        <v>2903</v>
      </c>
      <c r="T494" s="137" t="s">
        <v>775</v>
      </c>
      <c r="U494" s="115" t="s">
        <v>2896</v>
      </c>
    </row>
    <row r="495" spans="1:21">
      <c r="A495" s="4" t="str">
        <f>VLOOKUP(C495,STYLES!$A$1:$R$2088,7,FALSE)</f>
        <v>Wovens</v>
      </c>
      <c r="B495" t="str">
        <f>VLOOKUP(C495,STYLES!$1:$1048576,6,FALSE)</f>
        <v>Devon &amp; Jones</v>
      </c>
      <c r="C495" s="97" t="s">
        <v>703</v>
      </c>
      <c r="D495" s="13"/>
      <c r="E495" t="str">
        <f>VLOOKUP(C495,STYLES!$1:$1048576,12,FALSE)</f>
        <v>Perfect Fit™ Three-Quarter Sleeve Stretch Poplin Blouse</v>
      </c>
      <c r="F495" s="111" t="s">
        <v>2743</v>
      </c>
      <c r="G495" s="111" t="s">
        <v>2743</v>
      </c>
      <c r="H495" s="113" t="str">
        <f>VLOOKUP(C495,STYLES!$1:$1048576,9,FALSE)</f>
        <v>Active</v>
      </c>
      <c r="I495" s="113" t="str">
        <f>VLOOKUP(C495,STYLES!$1:$1048576,10,FALSE)</f>
        <v>Active</v>
      </c>
      <c r="J495" s="112" t="s">
        <v>2745</v>
      </c>
      <c r="K495" s="139">
        <f>IFERROR(VLOOKUP(J495,LISTS!G:H,2,FALSE),"0")</f>
        <v>7</v>
      </c>
      <c r="L495">
        <f t="shared" si="35"/>
        <v>7</v>
      </c>
      <c r="M495" s="112" t="s">
        <v>2745</v>
      </c>
      <c r="N495" s="140">
        <f>IFERROR(VLOOKUP(M495,LISTS!G:H,2,FALSE),"0")</f>
        <v>7</v>
      </c>
      <c r="O495">
        <f t="shared" si="36"/>
        <v>7</v>
      </c>
      <c r="P495" s="112" t="s">
        <v>2720</v>
      </c>
      <c r="Q495" s="118" t="s">
        <v>2744</v>
      </c>
      <c r="R495" s="112" t="s">
        <v>775</v>
      </c>
      <c r="S495" s="112" t="s">
        <v>775</v>
      </c>
      <c r="T495" s="112" t="s">
        <v>775</v>
      </c>
      <c r="U495" s="112"/>
    </row>
    <row r="496" spans="1:21" s="12" customFormat="1">
      <c r="A496" s="59" t="str">
        <f>VLOOKUP(C496,STYLES!$A$1:$R$2088,7,FALSE)</f>
        <v>Wovens</v>
      </c>
      <c r="B496" s="12" t="str">
        <f>VLOOKUP(C496,STYLES!$1:$1048576,6,FALSE)</f>
        <v>Devon &amp; Jones</v>
      </c>
      <c r="C496" s="99" t="s">
        <v>703</v>
      </c>
      <c r="D496" s="15"/>
      <c r="E496" s="12" t="str">
        <f>VLOOKUP(C496,STYLES!$1:$1048576,12,FALSE)</f>
        <v>Perfect Fit™ Three-Quarter Sleeve Stretch Poplin Blouse</v>
      </c>
      <c r="F496" s="114" t="s">
        <v>2904</v>
      </c>
      <c r="G496" s="114" t="s">
        <v>2801</v>
      </c>
      <c r="H496" s="115" t="s">
        <v>437</v>
      </c>
      <c r="I496" s="115" t="s">
        <v>178</v>
      </c>
      <c r="J496" s="115" t="s">
        <v>2768</v>
      </c>
      <c r="K496" s="139">
        <f>IFERROR(VLOOKUP(J496,LISTS!G:H,2,FALSE),"0")</f>
        <v>6</v>
      </c>
      <c r="L496" t="str">
        <f t="shared" si="35"/>
        <v/>
      </c>
      <c r="M496" s="115" t="s">
        <v>775</v>
      </c>
      <c r="N496" s="140" t="str">
        <f>IFERROR(VLOOKUP(M496,LISTS!G:H,2,FALSE),"0")</f>
        <v>0</v>
      </c>
      <c r="O496" t="str">
        <f t="shared" si="36"/>
        <v/>
      </c>
      <c r="P496" s="115" t="s">
        <v>2720</v>
      </c>
      <c r="Q496" s="115" t="s">
        <v>2905</v>
      </c>
      <c r="R496" s="115" t="s">
        <v>775</v>
      </c>
      <c r="S496" s="137" t="s">
        <v>2906</v>
      </c>
      <c r="T496" s="115" t="s">
        <v>775</v>
      </c>
      <c r="U496" s="115" t="s">
        <v>2896</v>
      </c>
    </row>
    <row r="497" spans="1:21" s="12" customFormat="1">
      <c r="A497" s="59" t="str">
        <f>VLOOKUP(C497,STYLES!$A$1:$R$2088,7,FALSE)</f>
        <v>Wovens</v>
      </c>
      <c r="B497" s="12" t="str">
        <f>VLOOKUP(C497,STYLES!$1:$1048576,6,FALSE)</f>
        <v>Devon &amp; Jones</v>
      </c>
      <c r="C497" s="100" t="s">
        <v>703</v>
      </c>
      <c r="D497" s="16"/>
      <c r="E497" s="12" t="str">
        <f>VLOOKUP(C497,STYLES!$1:$1048576,12,FALSE)</f>
        <v>Perfect Fit™ Three-Quarter Sleeve Stretch Poplin Blouse</v>
      </c>
      <c r="F497" s="115" t="s">
        <v>2843</v>
      </c>
      <c r="G497" s="114" t="s">
        <v>2759</v>
      </c>
      <c r="H497" s="115" t="s">
        <v>437</v>
      </c>
      <c r="I497" s="115" t="s">
        <v>178</v>
      </c>
      <c r="J497" s="115" t="s">
        <v>2768</v>
      </c>
      <c r="K497" s="139">
        <f>IFERROR(VLOOKUP(J497,LISTS!G:H,2,FALSE),"0")</f>
        <v>6</v>
      </c>
      <c r="L497" t="str">
        <f t="shared" si="35"/>
        <v/>
      </c>
      <c r="M497" s="115" t="s">
        <v>775</v>
      </c>
      <c r="N497" s="140" t="str">
        <f>IFERROR(VLOOKUP(M497,LISTS!G:H,2,FALSE),"0")</f>
        <v>0</v>
      </c>
      <c r="O497" t="str">
        <f t="shared" si="36"/>
        <v/>
      </c>
      <c r="P497" s="115" t="s">
        <v>2720</v>
      </c>
      <c r="Q497" s="115" t="s">
        <v>2844</v>
      </c>
      <c r="R497" s="115" t="s">
        <v>775</v>
      </c>
      <c r="S497" s="137" t="s">
        <v>2845</v>
      </c>
      <c r="T497" s="115" t="s">
        <v>775</v>
      </c>
      <c r="U497" s="115" t="s">
        <v>2896</v>
      </c>
    </row>
    <row r="498" spans="1:21">
      <c r="A498" s="4" t="str">
        <f>VLOOKUP(C498,STYLES!$A$1:$R$2088,7,FALSE)</f>
        <v>Wovens</v>
      </c>
      <c r="B498" t="str">
        <f>VLOOKUP(C498,STYLES!$1:$1048576,6,FALSE)</f>
        <v>Devon &amp; Jones</v>
      </c>
      <c r="C498" s="98" t="s">
        <v>703</v>
      </c>
      <c r="D498" s="14"/>
      <c r="E498" t="str">
        <f>VLOOKUP(C498,STYLES!$1:$1048576,12,FALSE)</f>
        <v>Perfect Fit™ Three-Quarter Sleeve Stretch Poplin Blouse</v>
      </c>
      <c r="F498" s="112" t="s">
        <v>2758</v>
      </c>
      <c r="G498" s="111" t="s">
        <v>2759</v>
      </c>
      <c r="H498" s="113" t="str">
        <f>VLOOKUP(C498,STYLES!$1:$1048576,9,FALSE)</f>
        <v>Active</v>
      </c>
      <c r="I498" s="113" t="str">
        <f>VLOOKUP(C498,STYLES!$1:$1048576,10,FALSE)</f>
        <v>Active</v>
      </c>
      <c r="J498" s="112" t="s">
        <v>2745</v>
      </c>
      <c r="K498" s="139">
        <f>IFERROR(VLOOKUP(J498,LISTS!G:H,2,FALSE),"0")</f>
        <v>7</v>
      </c>
      <c r="L498">
        <f t="shared" si="35"/>
        <v>7</v>
      </c>
      <c r="M498" s="112" t="s">
        <v>2745</v>
      </c>
      <c r="N498" s="140">
        <f>IFERROR(VLOOKUP(M498,LISTS!G:H,2,FALSE),"0")</f>
        <v>7</v>
      </c>
      <c r="O498">
        <f t="shared" si="36"/>
        <v>7</v>
      </c>
      <c r="P498" s="112" t="s">
        <v>2720</v>
      </c>
      <c r="Q498" s="118" t="s">
        <v>2760</v>
      </c>
      <c r="R498" s="118" t="s">
        <v>775</v>
      </c>
      <c r="S498" s="112" t="s">
        <v>2761</v>
      </c>
      <c r="T498" s="118" t="s">
        <v>775</v>
      </c>
      <c r="U498" s="112"/>
    </row>
    <row r="499" spans="1:21">
      <c r="A499" s="1"/>
      <c r="B499" s="2"/>
      <c r="C499" s="98"/>
      <c r="D499" s="14"/>
      <c r="F499" s="112"/>
      <c r="G499" s="111"/>
      <c r="H499" s="112"/>
      <c r="I499" s="112"/>
      <c r="J499" s="112"/>
      <c r="K499" s="139"/>
      <c r="L499" s="60">
        <f>SUM(L486:L498)</f>
        <v>49</v>
      </c>
      <c r="M499" s="112"/>
      <c r="N499" s="140"/>
      <c r="O499" s="60">
        <f>SUM(O486:O498)</f>
        <v>49</v>
      </c>
      <c r="P499" s="112"/>
      <c r="Q499" s="112"/>
      <c r="R499" s="112"/>
      <c r="S499" s="118"/>
      <c r="T499" s="118"/>
      <c r="U499" s="112"/>
    </row>
    <row r="500" spans="1:21">
      <c r="A500" s="4" t="str">
        <f>VLOOKUP(C500,STYLES!$A$1:$R$2088,7,FALSE)</f>
        <v>Wovens</v>
      </c>
      <c r="B500" t="str">
        <f>VLOOKUP(C500,STYLES!$1:$1048576,6,FALSE)</f>
        <v>Devon &amp; Jones</v>
      </c>
      <c r="C500" s="97" t="s">
        <v>710</v>
      </c>
      <c r="D500" s="13"/>
      <c r="E500" t="str">
        <f>VLOOKUP(C500,STYLES!$1:$1048576,12,FALSE)</f>
        <v>Crown Collection™ Solid Broadcloth</v>
      </c>
      <c r="F500" s="111" t="s">
        <v>2718</v>
      </c>
      <c r="G500" s="111" t="s">
        <v>2718</v>
      </c>
      <c r="H500" s="113" t="str">
        <f>VLOOKUP(C500,STYLES!$1:$1048576,9,FALSE)</f>
        <v>Active</v>
      </c>
      <c r="I500" s="113" t="str">
        <f>VLOOKUP(C500,STYLES!$1:$1048576,10,FALSE)</f>
        <v>Active</v>
      </c>
      <c r="J500" s="112" t="s">
        <v>2772</v>
      </c>
      <c r="K500" s="139">
        <f>IFERROR(VLOOKUP(J500,LISTS!G:H,2,FALSE),"0")</f>
        <v>10</v>
      </c>
      <c r="L500">
        <f t="shared" si="35"/>
        <v>10</v>
      </c>
      <c r="M500" s="112" t="s">
        <v>2772</v>
      </c>
      <c r="N500" s="140">
        <f>IFERROR(VLOOKUP(M500,LISTS!G:H,2,FALSE),"0")</f>
        <v>10</v>
      </c>
      <c r="O500">
        <f t="shared" si="36"/>
        <v>10</v>
      </c>
      <c r="P500" s="112" t="s">
        <v>2720</v>
      </c>
      <c r="Q500" s="101" t="s">
        <v>2721</v>
      </c>
      <c r="R500" s="112" t="s">
        <v>775</v>
      </c>
      <c r="S500" s="112" t="s">
        <v>2722</v>
      </c>
      <c r="T500" s="112" t="s">
        <v>775</v>
      </c>
      <c r="U500" s="112"/>
    </row>
    <row r="501" spans="1:21">
      <c r="A501" s="4" t="str">
        <f>VLOOKUP(C501,STYLES!$A$1:$R$2088,7,FALSE)</f>
        <v>Wovens</v>
      </c>
      <c r="B501" t="str">
        <f>VLOOKUP(C501,STYLES!$1:$1048576,6,FALSE)</f>
        <v>Devon &amp; Jones</v>
      </c>
      <c r="C501" s="97" t="s">
        <v>710</v>
      </c>
      <c r="D501" s="13"/>
      <c r="E501" t="str">
        <f>VLOOKUP(C501,STYLES!$1:$1048576,12,FALSE)</f>
        <v>Crown Collection™ Solid Broadcloth</v>
      </c>
      <c r="F501" s="111" t="s">
        <v>2793</v>
      </c>
      <c r="G501" s="111" t="s">
        <v>2724</v>
      </c>
      <c r="H501" s="113" t="str">
        <f>VLOOKUP(C501,STYLES!$1:$1048576,9,FALSE)</f>
        <v>Active</v>
      </c>
      <c r="I501" s="113" t="str">
        <f>VLOOKUP(C501,STYLES!$1:$1048576,10,FALSE)</f>
        <v>Active</v>
      </c>
      <c r="J501" s="112" t="s">
        <v>2772</v>
      </c>
      <c r="K501" s="139">
        <f>IFERROR(VLOOKUP(J501,LISTS!G:H,2,FALSE),"0")</f>
        <v>10</v>
      </c>
      <c r="L501">
        <f t="shared" si="35"/>
        <v>10</v>
      </c>
      <c r="M501" s="112" t="s">
        <v>2772</v>
      </c>
      <c r="N501" s="140">
        <f>IFERROR(VLOOKUP(M501,LISTS!G:H,2,FALSE),"0")</f>
        <v>10</v>
      </c>
      <c r="O501">
        <f t="shared" si="36"/>
        <v>10</v>
      </c>
      <c r="P501" s="112" t="s">
        <v>2720</v>
      </c>
      <c r="Q501" s="118" t="s">
        <v>2794</v>
      </c>
      <c r="R501" s="118" t="s">
        <v>775</v>
      </c>
      <c r="S501" s="118" t="s">
        <v>2795</v>
      </c>
      <c r="T501" s="118" t="s">
        <v>775</v>
      </c>
      <c r="U501" s="112"/>
    </row>
    <row r="502" spans="1:21">
      <c r="A502" s="4" t="str">
        <f>VLOOKUP(C502,STYLES!$A$1:$R$2088,7,FALSE)</f>
        <v>Wovens</v>
      </c>
      <c r="B502" t="str">
        <f>VLOOKUP(C502,STYLES!$1:$1048576,6,FALSE)</f>
        <v>Devon &amp; Jones</v>
      </c>
      <c r="C502" s="97" t="s">
        <v>710</v>
      </c>
      <c r="D502" s="13"/>
      <c r="E502" t="str">
        <f>VLOOKUP(C502,STYLES!$1:$1048576,12,FALSE)</f>
        <v>Crown Collection™ Solid Broadcloth</v>
      </c>
      <c r="F502" s="111" t="s">
        <v>2775</v>
      </c>
      <c r="G502" s="111" t="s">
        <v>2751</v>
      </c>
      <c r="H502" s="113" t="str">
        <f>VLOOKUP(C502,STYLES!$1:$1048576,9,FALSE)</f>
        <v>Active</v>
      </c>
      <c r="I502" s="113" t="str">
        <f>VLOOKUP(C502,STYLES!$1:$1048576,10,FALSE)</f>
        <v>Active</v>
      </c>
      <c r="J502" s="112" t="s">
        <v>2772</v>
      </c>
      <c r="K502" s="139">
        <f>IFERROR(VLOOKUP(J502,LISTS!G:H,2,FALSE),"0")</f>
        <v>10</v>
      </c>
      <c r="L502">
        <f t="shared" si="35"/>
        <v>10</v>
      </c>
      <c r="M502" s="112" t="s">
        <v>2772</v>
      </c>
      <c r="N502" s="140">
        <f>IFERROR(VLOOKUP(M502,LISTS!G:H,2,FALSE),"0")</f>
        <v>10</v>
      </c>
      <c r="O502">
        <f t="shared" si="36"/>
        <v>10</v>
      </c>
      <c r="P502" s="112" t="s">
        <v>2720</v>
      </c>
      <c r="Q502" s="118" t="s">
        <v>2776</v>
      </c>
      <c r="R502" s="118" t="s">
        <v>775</v>
      </c>
      <c r="S502" s="112" t="s">
        <v>2777</v>
      </c>
      <c r="T502" s="118" t="s">
        <v>775</v>
      </c>
      <c r="U502" s="112"/>
    </row>
    <row r="503" spans="1:21">
      <c r="A503" s="4" t="str">
        <f>VLOOKUP(C503,STYLES!$A$1:$R$2088,7,FALSE)</f>
        <v>Wovens</v>
      </c>
      <c r="B503" t="str">
        <f>VLOOKUP(C503,STYLES!$1:$1048576,6,FALSE)</f>
        <v>Devon &amp; Jones</v>
      </c>
      <c r="C503" s="97" t="s">
        <v>710</v>
      </c>
      <c r="D503" s="13"/>
      <c r="E503" t="str">
        <f>VLOOKUP(C503,STYLES!$1:$1048576,12,FALSE)</f>
        <v>Crown Collection™ Solid Broadcloth</v>
      </c>
      <c r="F503" s="111" t="s">
        <v>2727</v>
      </c>
      <c r="G503" s="111" t="s">
        <v>2728</v>
      </c>
      <c r="H503" s="113" t="str">
        <f>VLOOKUP(C503,STYLES!$1:$1048576,9,FALSE)</f>
        <v>Active</v>
      </c>
      <c r="I503" s="113" t="str">
        <f>VLOOKUP(C503,STYLES!$1:$1048576,10,FALSE)</f>
        <v>Active</v>
      </c>
      <c r="J503" s="112" t="s">
        <v>2772</v>
      </c>
      <c r="K503" s="139">
        <f>IFERROR(VLOOKUP(J503,LISTS!G:H,2,FALSE),"0")</f>
        <v>10</v>
      </c>
      <c r="L503">
        <f t="shared" si="35"/>
        <v>10</v>
      </c>
      <c r="M503" s="112" t="s">
        <v>2772</v>
      </c>
      <c r="N503" s="140">
        <f>IFERROR(VLOOKUP(M503,LISTS!G:H,2,FALSE),"0")</f>
        <v>10</v>
      </c>
      <c r="O503">
        <f t="shared" si="36"/>
        <v>10</v>
      </c>
      <c r="P503" s="112" t="s">
        <v>2720</v>
      </c>
      <c r="Q503" s="101" t="s">
        <v>2729</v>
      </c>
      <c r="R503" s="101" t="s">
        <v>775</v>
      </c>
      <c r="S503" s="112" t="s">
        <v>2730</v>
      </c>
      <c r="T503" s="112" t="s">
        <v>775</v>
      </c>
      <c r="U503" s="112"/>
    </row>
    <row r="504" spans="1:21">
      <c r="A504" s="4" t="str">
        <f>VLOOKUP(C504,STYLES!$A$1:$R$2088,7,FALSE)</f>
        <v>Wovens</v>
      </c>
      <c r="B504" t="str">
        <f>VLOOKUP(C504,STYLES!$1:$1048576,6,FALSE)</f>
        <v>Devon &amp; Jones</v>
      </c>
      <c r="C504" s="97" t="s">
        <v>710</v>
      </c>
      <c r="D504" s="13"/>
      <c r="E504" t="str">
        <f>VLOOKUP(C504,STYLES!$1:$1048576,12,FALSE)</f>
        <v>Crown Collection™ Solid Broadcloth</v>
      </c>
      <c r="F504" s="111" t="s">
        <v>2750</v>
      </c>
      <c r="G504" s="111" t="s">
        <v>2751</v>
      </c>
      <c r="H504" s="113" t="str">
        <f>VLOOKUP(C504,STYLES!$1:$1048576,9,FALSE)</f>
        <v>Active</v>
      </c>
      <c r="I504" s="113" t="str">
        <f>VLOOKUP(C504,STYLES!$1:$1048576,10,FALSE)</f>
        <v>Active</v>
      </c>
      <c r="J504" s="112" t="s">
        <v>2772</v>
      </c>
      <c r="K504" s="139">
        <f>IFERROR(VLOOKUP(J504,LISTS!G:H,2,FALSE),"0")</f>
        <v>10</v>
      </c>
      <c r="L504">
        <f t="shared" si="35"/>
        <v>10</v>
      </c>
      <c r="M504" s="112" t="s">
        <v>2772</v>
      </c>
      <c r="N504" s="140">
        <f>IFERROR(VLOOKUP(M504,LISTS!G:H,2,FALSE),"0")</f>
        <v>10</v>
      </c>
      <c r="O504">
        <f t="shared" si="36"/>
        <v>10</v>
      </c>
      <c r="P504" s="112" t="s">
        <v>2720</v>
      </c>
      <c r="Q504" s="118" t="s">
        <v>2752</v>
      </c>
      <c r="R504" s="118" t="s">
        <v>775</v>
      </c>
      <c r="S504" s="112" t="s">
        <v>2753</v>
      </c>
      <c r="T504" s="118" t="s">
        <v>775</v>
      </c>
      <c r="U504" s="112"/>
    </row>
    <row r="505" spans="1:21">
      <c r="A505" s="4" t="str">
        <f>VLOOKUP(C505,STYLES!$A$1:$R$2088,7,FALSE)</f>
        <v>Wovens</v>
      </c>
      <c r="B505" t="str">
        <f>VLOOKUP(C505,STYLES!$1:$1048576,6,FALSE)</f>
        <v>Devon &amp; Jones</v>
      </c>
      <c r="C505" s="97" t="s">
        <v>710</v>
      </c>
      <c r="D505" s="13"/>
      <c r="E505" t="str">
        <f>VLOOKUP(C505,STYLES!$1:$1048576,12,FALSE)</f>
        <v>Crown Collection™ Solid Broadcloth</v>
      </c>
      <c r="F505" s="111" t="s">
        <v>2739</v>
      </c>
      <c r="G505" s="111" t="s">
        <v>2740</v>
      </c>
      <c r="H505" s="113" t="str">
        <f>VLOOKUP(C505,STYLES!$1:$1048576,9,FALSE)</f>
        <v>Active</v>
      </c>
      <c r="I505" s="113" t="str">
        <f>VLOOKUP(C505,STYLES!$1:$1048576,10,FALSE)</f>
        <v>Active</v>
      </c>
      <c r="J505" s="112" t="s">
        <v>2772</v>
      </c>
      <c r="K505" s="139">
        <f>IFERROR(VLOOKUP(J505,LISTS!G:H,2,FALSE),"0")</f>
        <v>10</v>
      </c>
      <c r="L505">
        <f t="shared" si="35"/>
        <v>10</v>
      </c>
      <c r="M505" s="112" t="s">
        <v>2772</v>
      </c>
      <c r="N505" s="140">
        <f>IFERROR(VLOOKUP(M505,LISTS!G:H,2,FALSE),"0")</f>
        <v>10</v>
      </c>
      <c r="O505">
        <f t="shared" si="36"/>
        <v>10</v>
      </c>
      <c r="P505" s="112" t="s">
        <v>2720</v>
      </c>
      <c r="Q505" s="118" t="s">
        <v>2741</v>
      </c>
      <c r="R505" s="112" t="s">
        <v>775</v>
      </c>
      <c r="S505" s="112" t="s">
        <v>2742</v>
      </c>
      <c r="T505" s="112" t="s">
        <v>775</v>
      </c>
      <c r="U505" s="112"/>
    </row>
    <row r="506" spans="1:21">
      <c r="A506" s="4" t="str">
        <f>VLOOKUP(C506,STYLES!$A$1:$R$2088,7,FALSE)</f>
        <v>Wovens</v>
      </c>
      <c r="B506" t="str">
        <f>VLOOKUP(C506,STYLES!$1:$1048576,6,FALSE)</f>
        <v>Devon &amp; Jones</v>
      </c>
      <c r="C506" s="97" t="s">
        <v>710</v>
      </c>
      <c r="D506" s="13"/>
      <c r="E506" t="str">
        <f>VLOOKUP(C506,STYLES!$1:$1048576,12,FALSE)</f>
        <v>Crown Collection™ Solid Broadcloth</v>
      </c>
      <c r="F506" s="111" t="s">
        <v>2800</v>
      </c>
      <c r="G506" s="111" t="s">
        <v>2801</v>
      </c>
      <c r="H506" s="113" t="str">
        <f>VLOOKUP(C506,STYLES!$1:$1048576,9,FALSE)</f>
        <v>Active</v>
      </c>
      <c r="I506" s="113" t="str">
        <f>VLOOKUP(C506,STYLES!$1:$1048576,10,FALSE)</f>
        <v>Active</v>
      </c>
      <c r="J506" s="112" t="s">
        <v>2772</v>
      </c>
      <c r="K506" s="139">
        <f>IFERROR(VLOOKUP(J506,LISTS!G:H,2,FALSE),"0")</f>
        <v>10</v>
      </c>
      <c r="L506">
        <f t="shared" si="35"/>
        <v>10</v>
      </c>
      <c r="M506" s="112" t="s">
        <v>2772</v>
      </c>
      <c r="N506" s="140">
        <f>IFERROR(VLOOKUP(M506,LISTS!G:H,2,FALSE),"0")</f>
        <v>10</v>
      </c>
      <c r="O506">
        <f t="shared" si="36"/>
        <v>10</v>
      </c>
      <c r="P506" s="112" t="s">
        <v>2720</v>
      </c>
      <c r="Q506" s="118" t="s">
        <v>2802</v>
      </c>
      <c r="R506" s="118" t="s">
        <v>775</v>
      </c>
      <c r="S506" s="118" t="s">
        <v>2803</v>
      </c>
      <c r="T506" s="118" t="s">
        <v>775</v>
      </c>
      <c r="U506" s="112"/>
    </row>
    <row r="507" spans="1:21">
      <c r="A507" s="4" t="str">
        <f>VLOOKUP(C507,STYLES!$A$1:$R$2088,7,FALSE)</f>
        <v>Wovens</v>
      </c>
      <c r="B507" t="str">
        <f>VLOOKUP(C507,STYLES!$1:$1048576,6,FALSE)</f>
        <v>Devon &amp; Jones</v>
      </c>
      <c r="C507" s="97" t="s">
        <v>710</v>
      </c>
      <c r="D507" s="13"/>
      <c r="E507" t="str">
        <f>VLOOKUP(C507,STYLES!$1:$1048576,12,FALSE)</f>
        <v>Crown Collection™ Solid Broadcloth</v>
      </c>
      <c r="F507" s="111" t="s">
        <v>2785</v>
      </c>
      <c r="G507" s="111" t="s">
        <v>2786</v>
      </c>
      <c r="H507" s="113" t="str">
        <f>VLOOKUP(C507,STYLES!$1:$1048576,9,FALSE)</f>
        <v>Active</v>
      </c>
      <c r="I507" s="113" t="str">
        <f>VLOOKUP(C507,STYLES!$1:$1048576,10,FALSE)</f>
        <v>Active</v>
      </c>
      <c r="J507" s="112" t="s">
        <v>2772</v>
      </c>
      <c r="K507" s="139">
        <f>IFERROR(VLOOKUP(J507,LISTS!G:H,2,FALSE),"0")</f>
        <v>10</v>
      </c>
      <c r="L507">
        <f t="shared" si="35"/>
        <v>10</v>
      </c>
      <c r="M507" s="112" t="s">
        <v>2772</v>
      </c>
      <c r="N507" s="140">
        <f>IFERROR(VLOOKUP(M507,LISTS!G:H,2,FALSE),"0")</f>
        <v>10</v>
      </c>
      <c r="O507">
        <f t="shared" si="36"/>
        <v>10</v>
      </c>
      <c r="P507" s="112" t="s">
        <v>2720</v>
      </c>
      <c r="Q507" s="118" t="s">
        <v>2787</v>
      </c>
      <c r="R507" s="112" t="s">
        <v>775</v>
      </c>
      <c r="S507" s="112" t="s">
        <v>2788</v>
      </c>
      <c r="T507" s="118" t="s">
        <v>775</v>
      </c>
      <c r="U507" s="112"/>
    </row>
    <row r="508" spans="1:21">
      <c r="A508" s="4" t="str">
        <f>VLOOKUP(C508,STYLES!$A$1:$R$2088,7,FALSE)</f>
        <v>Wovens</v>
      </c>
      <c r="B508" t="str">
        <f>VLOOKUP(C508,STYLES!$1:$1048576,6,FALSE)</f>
        <v>Devon &amp; Jones</v>
      </c>
      <c r="C508" s="98" t="s">
        <v>710</v>
      </c>
      <c r="D508" s="14"/>
      <c r="E508" t="str">
        <f>VLOOKUP(C508,STYLES!$1:$1048576,12,FALSE)</f>
        <v>Crown Collection™ Solid Broadcloth</v>
      </c>
      <c r="F508" s="112" t="s">
        <v>2743</v>
      </c>
      <c r="G508" s="111" t="s">
        <v>2743</v>
      </c>
      <c r="H508" s="113" t="str">
        <f>VLOOKUP(C508,STYLES!$1:$1048576,9,FALSE)</f>
        <v>Active</v>
      </c>
      <c r="I508" s="113" t="str">
        <f>VLOOKUP(C508,STYLES!$1:$1048576,10,FALSE)</f>
        <v>Active</v>
      </c>
      <c r="J508" s="112" t="s">
        <v>2772</v>
      </c>
      <c r="K508" s="139">
        <f>IFERROR(VLOOKUP(J508,LISTS!G:H,2,FALSE),"0")</f>
        <v>10</v>
      </c>
      <c r="L508">
        <f t="shared" si="35"/>
        <v>10</v>
      </c>
      <c r="M508" s="112" t="s">
        <v>2772</v>
      </c>
      <c r="N508" s="140">
        <f>IFERROR(VLOOKUP(M508,LISTS!G:H,2,FALSE),"0")</f>
        <v>10</v>
      </c>
      <c r="O508">
        <f t="shared" si="36"/>
        <v>10</v>
      </c>
      <c r="P508" s="112" t="s">
        <v>2720</v>
      </c>
      <c r="Q508" s="118" t="s">
        <v>2744</v>
      </c>
      <c r="R508" s="112" t="s">
        <v>775</v>
      </c>
      <c r="S508" s="112" t="s">
        <v>775</v>
      </c>
      <c r="T508" s="112" t="s">
        <v>775</v>
      </c>
      <c r="U508" s="112"/>
    </row>
    <row r="509" spans="1:21">
      <c r="A509" s="1"/>
      <c r="B509" s="2"/>
      <c r="C509" s="98"/>
      <c r="D509" s="14"/>
      <c r="F509" s="112"/>
      <c r="G509" s="111"/>
      <c r="H509" s="112"/>
      <c r="I509" s="112"/>
      <c r="J509" s="112"/>
      <c r="K509" s="139"/>
      <c r="L509" s="60">
        <f>SUM(L500:L508)</f>
        <v>90</v>
      </c>
      <c r="M509" s="112"/>
      <c r="N509" s="140"/>
      <c r="O509" s="60">
        <f>SUM(O500:O508)</f>
        <v>90</v>
      </c>
      <c r="P509" s="112"/>
      <c r="Q509" s="112"/>
      <c r="R509" s="112"/>
      <c r="S509" s="118"/>
      <c r="T509" s="118"/>
      <c r="U509" s="112"/>
    </row>
    <row r="510" spans="1:21">
      <c r="A510" s="4" t="str">
        <f>VLOOKUP(C510,STYLES!$A$1:$R$2088,7,FALSE)</f>
        <v>Wovens</v>
      </c>
      <c r="B510" t="str">
        <f>VLOOKUP(C510,STYLES!$1:$1048576,6,FALSE)</f>
        <v>Devon &amp; Jones</v>
      </c>
      <c r="C510" s="97" t="s">
        <v>717</v>
      </c>
      <c r="D510" s="13"/>
      <c r="E510" t="str">
        <f>VLOOKUP(C510,STYLES!$1:$1048576,12,FALSE)</f>
        <v>Tall Crown Collection™ Solid Broadcloth</v>
      </c>
      <c r="F510" s="111" t="s">
        <v>2718</v>
      </c>
      <c r="G510" s="111" t="s">
        <v>2718</v>
      </c>
      <c r="H510" s="113" t="str">
        <f>VLOOKUP(C510,STYLES!$1:$1048576,9,FALSE)</f>
        <v>Active</v>
      </c>
      <c r="I510" s="113" t="str">
        <f>VLOOKUP(C510,STYLES!$1:$1048576,10,FALSE)</f>
        <v>Active</v>
      </c>
      <c r="J510" s="112" t="s">
        <v>2883</v>
      </c>
      <c r="K510" s="139">
        <f>IFERROR(VLOOKUP(J510,LISTS!G:H,2,FALSE),"0")</f>
        <v>3</v>
      </c>
      <c r="L510">
        <f t="shared" si="35"/>
        <v>3</v>
      </c>
      <c r="M510" s="112" t="s">
        <v>2883</v>
      </c>
      <c r="N510" s="140">
        <f>IFERROR(VLOOKUP(M510,LISTS!G:H,2,FALSE),"0")</f>
        <v>3</v>
      </c>
      <c r="O510">
        <f t="shared" si="36"/>
        <v>3</v>
      </c>
      <c r="P510" s="112" t="s">
        <v>2720</v>
      </c>
      <c r="Q510" s="101" t="s">
        <v>2721</v>
      </c>
      <c r="R510" s="112" t="s">
        <v>775</v>
      </c>
      <c r="S510" s="112" t="s">
        <v>2722</v>
      </c>
      <c r="T510" s="112" t="s">
        <v>775</v>
      </c>
      <c r="U510" s="112"/>
    </row>
    <row r="511" spans="1:21">
      <c r="A511" s="4" t="str">
        <f>VLOOKUP(C511,STYLES!$A$1:$R$2088,7,FALSE)</f>
        <v>Wovens</v>
      </c>
      <c r="B511" t="str">
        <f>VLOOKUP(C511,STYLES!$1:$1048576,6,FALSE)</f>
        <v>Devon &amp; Jones</v>
      </c>
      <c r="C511" s="97" t="s">
        <v>717</v>
      </c>
      <c r="D511" s="13"/>
      <c r="E511" t="str">
        <f>VLOOKUP(C511,STYLES!$1:$1048576,12,FALSE)</f>
        <v>Tall Crown Collection™ Solid Broadcloth</v>
      </c>
      <c r="F511" s="111" t="s">
        <v>2750</v>
      </c>
      <c r="G511" s="111" t="s">
        <v>2751</v>
      </c>
      <c r="H511" s="113" t="str">
        <f>VLOOKUP(C511,STYLES!$1:$1048576,9,FALSE)</f>
        <v>Active</v>
      </c>
      <c r="I511" s="113" t="str">
        <f>VLOOKUP(C511,STYLES!$1:$1048576,10,FALSE)</f>
        <v>Active</v>
      </c>
      <c r="J511" s="112" t="s">
        <v>2883</v>
      </c>
      <c r="K511" s="139">
        <f>IFERROR(VLOOKUP(J511,LISTS!G:H,2,FALSE),"0")</f>
        <v>3</v>
      </c>
      <c r="L511">
        <f t="shared" si="35"/>
        <v>3</v>
      </c>
      <c r="M511" s="112" t="s">
        <v>2883</v>
      </c>
      <c r="N511" s="140">
        <f>IFERROR(VLOOKUP(M511,LISTS!G:H,2,FALSE),"0")</f>
        <v>3</v>
      </c>
      <c r="O511">
        <f t="shared" si="36"/>
        <v>3</v>
      </c>
      <c r="P511" s="112" t="s">
        <v>2720</v>
      </c>
      <c r="Q511" s="118" t="s">
        <v>2752</v>
      </c>
      <c r="R511" s="118" t="s">
        <v>775</v>
      </c>
      <c r="S511" s="112" t="s">
        <v>2753</v>
      </c>
      <c r="T511" s="118" t="s">
        <v>775</v>
      </c>
      <c r="U511" s="112"/>
    </row>
    <row r="512" spans="1:21">
      <c r="A512" s="4" t="str">
        <f>VLOOKUP(C512,STYLES!$A$1:$R$2088,7,FALSE)</f>
        <v>Wovens</v>
      </c>
      <c r="B512" t="str">
        <f>VLOOKUP(C512,STYLES!$1:$1048576,6,FALSE)</f>
        <v>Devon &amp; Jones</v>
      </c>
      <c r="C512" s="97" t="s">
        <v>717</v>
      </c>
      <c r="D512" s="13"/>
      <c r="E512" t="str">
        <f>VLOOKUP(C512,STYLES!$1:$1048576,12,FALSE)</f>
        <v>Tall Crown Collection™ Solid Broadcloth</v>
      </c>
      <c r="F512" s="111" t="s">
        <v>2739</v>
      </c>
      <c r="G512" s="111" t="s">
        <v>2740</v>
      </c>
      <c r="H512" s="113" t="str">
        <f>VLOOKUP(C512,STYLES!$1:$1048576,9,FALSE)</f>
        <v>Active</v>
      </c>
      <c r="I512" s="113" t="str">
        <f>VLOOKUP(C512,STYLES!$1:$1048576,10,FALSE)</f>
        <v>Active</v>
      </c>
      <c r="J512" s="112" t="s">
        <v>2883</v>
      </c>
      <c r="K512" s="139">
        <f>IFERROR(VLOOKUP(J512,LISTS!G:H,2,FALSE),"0")</f>
        <v>3</v>
      </c>
      <c r="L512">
        <f t="shared" si="35"/>
        <v>3</v>
      </c>
      <c r="M512" s="112" t="s">
        <v>2883</v>
      </c>
      <c r="N512" s="140">
        <f>IFERROR(VLOOKUP(M512,LISTS!G:H,2,FALSE),"0")</f>
        <v>3</v>
      </c>
      <c r="O512">
        <f t="shared" si="36"/>
        <v>3</v>
      </c>
      <c r="P512" s="112" t="s">
        <v>2720</v>
      </c>
      <c r="Q512" s="118" t="s">
        <v>2741</v>
      </c>
      <c r="R512" s="112" t="s">
        <v>775</v>
      </c>
      <c r="S512" s="112" t="s">
        <v>2742</v>
      </c>
      <c r="T512" s="112" t="s">
        <v>775</v>
      </c>
      <c r="U512" s="112"/>
    </row>
    <row r="513" spans="1:21">
      <c r="A513" s="4" t="str">
        <f>VLOOKUP(C513,STYLES!$A$1:$R$2088,7,FALSE)</f>
        <v>Wovens</v>
      </c>
      <c r="B513" t="str">
        <f>VLOOKUP(C513,STYLES!$1:$1048576,6,FALSE)</f>
        <v>Devon &amp; Jones</v>
      </c>
      <c r="C513" s="98" t="s">
        <v>717</v>
      </c>
      <c r="D513" s="14"/>
      <c r="E513" t="str">
        <f>VLOOKUP(C513,STYLES!$1:$1048576,12,FALSE)</f>
        <v>Tall Crown Collection™ Solid Broadcloth</v>
      </c>
      <c r="F513" s="112" t="s">
        <v>2743</v>
      </c>
      <c r="G513" s="111" t="s">
        <v>2743</v>
      </c>
      <c r="H513" s="113" t="str">
        <f>VLOOKUP(C513,STYLES!$1:$1048576,9,FALSE)</f>
        <v>Active</v>
      </c>
      <c r="I513" s="113" t="str">
        <f>VLOOKUP(C513,STYLES!$1:$1048576,10,FALSE)</f>
        <v>Active</v>
      </c>
      <c r="J513" s="112" t="s">
        <v>2883</v>
      </c>
      <c r="K513" s="139">
        <f>IFERROR(VLOOKUP(J513,LISTS!G:H,2,FALSE),"0")</f>
        <v>3</v>
      </c>
      <c r="L513">
        <f t="shared" si="35"/>
        <v>3</v>
      </c>
      <c r="M513" s="112" t="s">
        <v>2883</v>
      </c>
      <c r="N513" s="140">
        <f>IFERROR(VLOOKUP(M513,LISTS!G:H,2,FALSE),"0")</f>
        <v>3</v>
      </c>
      <c r="O513">
        <f t="shared" si="36"/>
        <v>3</v>
      </c>
      <c r="P513" s="112" t="s">
        <v>2720</v>
      </c>
      <c r="Q513" s="118" t="s">
        <v>2744</v>
      </c>
      <c r="R513" s="112" t="s">
        <v>775</v>
      </c>
      <c r="S513" s="112" t="s">
        <v>775</v>
      </c>
      <c r="T513" s="112" t="s">
        <v>775</v>
      </c>
      <c r="U513" s="112"/>
    </row>
    <row r="514" spans="1:21">
      <c r="A514" s="4"/>
      <c r="B514" s="2"/>
      <c r="C514" s="98"/>
      <c r="D514" s="14"/>
      <c r="F514" s="112"/>
      <c r="G514" s="111"/>
      <c r="H514" s="112"/>
      <c r="I514" s="112"/>
      <c r="J514" s="112"/>
      <c r="K514" s="139"/>
      <c r="L514" s="60">
        <f>SUM(L510:L513)</f>
        <v>12</v>
      </c>
      <c r="M514" s="112"/>
      <c r="N514" s="140"/>
      <c r="O514" s="60">
        <f>SUM(O510:O513)</f>
        <v>12</v>
      </c>
      <c r="P514" s="112"/>
      <c r="Q514" s="112"/>
      <c r="R514" s="112"/>
      <c r="S514" s="118"/>
      <c r="T514" s="118"/>
      <c r="U514" s="112"/>
    </row>
    <row r="515" spans="1:21">
      <c r="A515" s="4" t="str">
        <f>VLOOKUP(C515,STYLES!$A$1:$R$2088,7,FALSE)</f>
        <v>Wovens</v>
      </c>
      <c r="B515" t="str">
        <f>VLOOKUP(C515,STYLES!$1:$1048576,6,FALSE)</f>
        <v>Devon &amp; Jones</v>
      </c>
      <c r="C515" s="97" t="s">
        <v>716</v>
      </c>
      <c r="D515" s="13"/>
      <c r="E515" t="str">
        <f>VLOOKUP(C515,STYLES!$1:$1048576,12,FALSE)</f>
        <v>Crown Collection™ Solid Broadcloth</v>
      </c>
      <c r="F515" s="111" t="s">
        <v>2718</v>
      </c>
      <c r="G515" s="111" t="s">
        <v>2718</v>
      </c>
      <c r="H515" s="113" t="str">
        <f>VLOOKUP(C515,STYLES!$1:$1048576,9,FALSE)</f>
        <v>Active</v>
      </c>
      <c r="I515" s="113" t="str">
        <f>VLOOKUP(C515,STYLES!$1:$1048576,10,FALSE)</f>
        <v>Active</v>
      </c>
      <c r="J515" s="112" t="s">
        <v>2745</v>
      </c>
      <c r="K515" s="139">
        <f>IFERROR(VLOOKUP(J515,LISTS!G:H,2,FALSE),"0")</f>
        <v>7</v>
      </c>
      <c r="L515">
        <f t="shared" si="35"/>
        <v>7</v>
      </c>
      <c r="M515" s="112" t="s">
        <v>2745</v>
      </c>
      <c r="N515" s="140">
        <f>IFERROR(VLOOKUP(M515,LISTS!G:H,2,FALSE),"0")</f>
        <v>7</v>
      </c>
      <c r="O515">
        <f t="shared" si="36"/>
        <v>7</v>
      </c>
      <c r="P515" s="112" t="s">
        <v>2720</v>
      </c>
      <c r="Q515" s="101" t="s">
        <v>2721</v>
      </c>
      <c r="R515" s="112" t="s">
        <v>775</v>
      </c>
      <c r="S515" s="112" t="s">
        <v>2722</v>
      </c>
      <c r="T515" s="112" t="s">
        <v>775</v>
      </c>
      <c r="U515" s="112"/>
    </row>
    <row r="516" spans="1:21">
      <c r="A516" s="4" t="str">
        <f>VLOOKUP(C516,STYLES!$A$1:$R$2088,7,FALSE)</f>
        <v>Wovens</v>
      </c>
      <c r="B516" t="str">
        <f>VLOOKUP(C516,STYLES!$1:$1048576,6,FALSE)</f>
        <v>Devon &amp; Jones</v>
      </c>
      <c r="C516" s="97" t="s">
        <v>716</v>
      </c>
      <c r="D516" s="13"/>
      <c r="E516" t="str">
        <f>VLOOKUP(C516,STYLES!$1:$1048576,12,FALSE)</f>
        <v>Crown Collection™ Solid Broadcloth</v>
      </c>
      <c r="F516" s="111" t="s">
        <v>2793</v>
      </c>
      <c r="G516" s="111" t="s">
        <v>2724</v>
      </c>
      <c r="H516" s="113" t="str">
        <f>VLOOKUP(C516,STYLES!$1:$1048576,9,FALSE)</f>
        <v>Active</v>
      </c>
      <c r="I516" s="113" t="str">
        <f>VLOOKUP(C516,STYLES!$1:$1048576,10,FALSE)</f>
        <v>Active</v>
      </c>
      <c r="J516" s="112" t="s">
        <v>2745</v>
      </c>
      <c r="K516" s="139">
        <f>IFERROR(VLOOKUP(J516,LISTS!G:H,2,FALSE),"0")</f>
        <v>7</v>
      </c>
      <c r="L516">
        <f t="shared" si="35"/>
        <v>7</v>
      </c>
      <c r="M516" s="112" t="s">
        <v>2745</v>
      </c>
      <c r="N516" s="140">
        <f>IFERROR(VLOOKUP(M516,LISTS!G:H,2,FALSE),"0")</f>
        <v>7</v>
      </c>
      <c r="O516">
        <f t="shared" si="36"/>
        <v>7</v>
      </c>
      <c r="P516" s="112" t="s">
        <v>2720</v>
      </c>
      <c r="Q516" s="118" t="s">
        <v>2794</v>
      </c>
      <c r="R516" s="118" t="s">
        <v>775</v>
      </c>
      <c r="S516" s="118" t="s">
        <v>2795</v>
      </c>
      <c r="T516" s="118" t="s">
        <v>775</v>
      </c>
      <c r="U516" s="112"/>
    </row>
    <row r="517" spans="1:21">
      <c r="A517" s="4" t="str">
        <f>VLOOKUP(C517,STYLES!$A$1:$R$2088,7,FALSE)</f>
        <v>Wovens</v>
      </c>
      <c r="B517" t="str">
        <f>VLOOKUP(C517,STYLES!$1:$1048576,6,FALSE)</f>
        <v>Devon &amp; Jones</v>
      </c>
      <c r="C517" s="97" t="s">
        <v>716</v>
      </c>
      <c r="D517" s="13"/>
      <c r="E517" t="str">
        <f>VLOOKUP(C517,STYLES!$1:$1048576,12,FALSE)</f>
        <v>Crown Collection™ Solid Broadcloth</v>
      </c>
      <c r="F517" s="111" t="s">
        <v>2775</v>
      </c>
      <c r="G517" s="111" t="s">
        <v>2751</v>
      </c>
      <c r="H517" s="113" t="str">
        <f>VLOOKUP(C517,STYLES!$1:$1048576,9,FALSE)</f>
        <v>Active</v>
      </c>
      <c r="I517" s="113" t="str">
        <f>VLOOKUP(C517,STYLES!$1:$1048576,10,FALSE)</f>
        <v>Active</v>
      </c>
      <c r="J517" s="112" t="s">
        <v>2745</v>
      </c>
      <c r="K517" s="139">
        <f>IFERROR(VLOOKUP(J517,LISTS!G:H,2,FALSE),"0")</f>
        <v>7</v>
      </c>
      <c r="L517">
        <f t="shared" si="35"/>
        <v>7</v>
      </c>
      <c r="M517" s="112" t="s">
        <v>2745</v>
      </c>
      <c r="N517" s="140">
        <f>IFERROR(VLOOKUP(M517,LISTS!G:H,2,FALSE),"0")</f>
        <v>7</v>
      </c>
      <c r="O517">
        <f t="shared" si="36"/>
        <v>7</v>
      </c>
      <c r="P517" s="112" t="s">
        <v>2720</v>
      </c>
      <c r="Q517" s="118" t="s">
        <v>2776</v>
      </c>
      <c r="R517" s="118" t="s">
        <v>775</v>
      </c>
      <c r="S517" s="112" t="s">
        <v>2777</v>
      </c>
      <c r="T517" s="118" t="s">
        <v>775</v>
      </c>
      <c r="U517" s="112"/>
    </row>
    <row r="518" spans="1:21">
      <c r="A518" s="4" t="str">
        <f>VLOOKUP(C518,STYLES!$A$1:$R$2088,7,FALSE)</f>
        <v>Wovens</v>
      </c>
      <c r="B518" t="str">
        <f>VLOOKUP(C518,STYLES!$1:$1048576,6,FALSE)</f>
        <v>Devon &amp; Jones</v>
      </c>
      <c r="C518" s="97" t="s">
        <v>716</v>
      </c>
      <c r="D518" s="13"/>
      <c r="E518" t="str">
        <f>VLOOKUP(C518,STYLES!$1:$1048576,12,FALSE)</f>
        <v>Crown Collection™ Solid Broadcloth</v>
      </c>
      <c r="F518" s="111" t="s">
        <v>2727</v>
      </c>
      <c r="G518" s="111" t="s">
        <v>2728</v>
      </c>
      <c r="H518" s="113" t="str">
        <f>VLOOKUP(C518,STYLES!$1:$1048576,9,FALSE)</f>
        <v>Active</v>
      </c>
      <c r="I518" s="113" t="str">
        <f>VLOOKUP(C518,STYLES!$1:$1048576,10,FALSE)</f>
        <v>Active</v>
      </c>
      <c r="J518" s="112" t="s">
        <v>2745</v>
      </c>
      <c r="K518" s="139">
        <f>IFERROR(VLOOKUP(J518,LISTS!G:H,2,FALSE),"0")</f>
        <v>7</v>
      </c>
      <c r="L518">
        <f t="shared" si="35"/>
        <v>7</v>
      </c>
      <c r="M518" s="112" t="s">
        <v>2745</v>
      </c>
      <c r="N518" s="140">
        <f>IFERROR(VLOOKUP(M518,LISTS!G:H,2,FALSE),"0")</f>
        <v>7</v>
      </c>
      <c r="O518">
        <f t="shared" si="36"/>
        <v>7</v>
      </c>
      <c r="P518" s="112" t="s">
        <v>2720</v>
      </c>
      <c r="Q518" s="101" t="s">
        <v>2729</v>
      </c>
      <c r="R518" s="101" t="s">
        <v>775</v>
      </c>
      <c r="S518" s="112" t="s">
        <v>2730</v>
      </c>
      <c r="T518" s="112" t="s">
        <v>775</v>
      </c>
      <c r="U518" s="112"/>
    </row>
    <row r="519" spans="1:21">
      <c r="A519" s="4" t="str">
        <f>VLOOKUP(C519,STYLES!$A$1:$R$2088,7,FALSE)</f>
        <v>Wovens</v>
      </c>
      <c r="B519" t="str">
        <f>VLOOKUP(C519,STYLES!$1:$1048576,6,FALSE)</f>
        <v>Devon &amp; Jones</v>
      </c>
      <c r="C519" s="97" t="s">
        <v>716</v>
      </c>
      <c r="D519" s="13"/>
      <c r="E519" t="str">
        <f>VLOOKUP(C519,STYLES!$1:$1048576,12,FALSE)</f>
        <v>Crown Collection™ Solid Broadcloth</v>
      </c>
      <c r="F519" s="111" t="s">
        <v>2750</v>
      </c>
      <c r="G519" s="111" t="s">
        <v>2751</v>
      </c>
      <c r="H519" s="113" t="str">
        <f>VLOOKUP(C519,STYLES!$1:$1048576,9,FALSE)</f>
        <v>Active</v>
      </c>
      <c r="I519" s="113" t="str">
        <f>VLOOKUP(C519,STYLES!$1:$1048576,10,FALSE)</f>
        <v>Active</v>
      </c>
      <c r="J519" s="112" t="s">
        <v>2745</v>
      </c>
      <c r="K519" s="139">
        <f>IFERROR(VLOOKUP(J519,LISTS!G:H,2,FALSE),"0")</f>
        <v>7</v>
      </c>
      <c r="L519">
        <f t="shared" si="35"/>
        <v>7</v>
      </c>
      <c r="M519" s="112" t="s">
        <v>2745</v>
      </c>
      <c r="N519" s="140">
        <f>IFERROR(VLOOKUP(M519,LISTS!G:H,2,FALSE),"0")</f>
        <v>7</v>
      </c>
      <c r="O519">
        <f t="shared" si="36"/>
        <v>7</v>
      </c>
      <c r="P519" s="112" t="s">
        <v>2720</v>
      </c>
      <c r="Q519" s="118" t="s">
        <v>2752</v>
      </c>
      <c r="R519" s="118" t="s">
        <v>775</v>
      </c>
      <c r="S519" s="112" t="s">
        <v>2753</v>
      </c>
      <c r="T519" s="118" t="s">
        <v>775</v>
      </c>
      <c r="U519" s="112"/>
    </row>
    <row r="520" spans="1:21">
      <c r="A520" s="4" t="str">
        <f>VLOOKUP(C520,STYLES!$A$1:$R$2088,7,FALSE)</f>
        <v>Wovens</v>
      </c>
      <c r="B520" t="str">
        <f>VLOOKUP(C520,STYLES!$1:$1048576,6,FALSE)</f>
        <v>Devon &amp; Jones</v>
      </c>
      <c r="C520" s="97" t="s">
        <v>716</v>
      </c>
      <c r="D520" s="13"/>
      <c r="E520" t="str">
        <f>VLOOKUP(C520,STYLES!$1:$1048576,12,FALSE)</f>
        <v>Crown Collection™ Solid Broadcloth</v>
      </c>
      <c r="F520" s="111" t="s">
        <v>2739</v>
      </c>
      <c r="G520" s="111" t="s">
        <v>2740</v>
      </c>
      <c r="H520" s="113" t="str">
        <f>VLOOKUP(C520,STYLES!$1:$1048576,9,FALSE)</f>
        <v>Active</v>
      </c>
      <c r="I520" s="113" t="str">
        <f>VLOOKUP(C520,STYLES!$1:$1048576,10,FALSE)</f>
        <v>Active</v>
      </c>
      <c r="J520" s="112" t="s">
        <v>2745</v>
      </c>
      <c r="K520" s="139">
        <f>IFERROR(VLOOKUP(J520,LISTS!G:H,2,FALSE),"0")</f>
        <v>7</v>
      </c>
      <c r="L520">
        <f t="shared" si="35"/>
        <v>7</v>
      </c>
      <c r="M520" s="112" t="s">
        <v>2745</v>
      </c>
      <c r="N520" s="140">
        <f>IFERROR(VLOOKUP(M520,LISTS!G:H,2,FALSE),"0")</f>
        <v>7</v>
      </c>
      <c r="O520">
        <f t="shared" si="36"/>
        <v>7</v>
      </c>
      <c r="P520" s="112" t="s">
        <v>2720</v>
      </c>
      <c r="Q520" s="118" t="s">
        <v>2741</v>
      </c>
      <c r="R520" s="112" t="s">
        <v>775</v>
      </c>
      <c r="S520" s="112" t="s">
        <v>2742</v>
      </c>
      <c r="T520" s="112" t="s">
        <v>775</v>
      </c>
      <c r="U520" s="112"/>
    </row>
    <row r="521" spans="1:21">
      <c r="A521" s="4" t="str">
        <f>VLOOKUP(C521,STYLES!$A$1:$R$2088,7,FALSE)</f>
        <v>Wovens</v>
      </c>
      <c r="B521" t="str">
        <f>VLOOKUP(C521,STYLES!$1:$1048576,6,FALSE)</f>
        <v>Devon &amp; Jones</v>
      </c>
      <c r="C521" s="97" t="s">
        <v>716</v>
      </c>
      <c r="D521" s="13"/>
      <c r="E521" t="str">
        <f>VLOOKUP(C521,STYLES!$1:$1048576,12,FALSE)</f>
        <v>Crown Collection™ Solid Broadcloth</v>
      </c>
      <c r="F521" s="111" t="s">
        <v>2800</v>
      </c>
      <c r="G521" s="111" t="s">
        <v>2801</v>
      </c>
      <c r="H521" s="113" t="str">
        <f>VLOOKUP(C521,STYLES!$1:$1048576,9,FALSE)</f>
        <v>Active</v>
      </c>
      <c r="I521" s="113" t="str">
        <f>VLOOKUP(C521,STYLES!$1:$1048576,10,FALSE)</f>
        <v>Active</v>
      </c>
      <c r="J521" s="112" t="s">
        <v>2745</v>
      </c>
      <c r="K521" s="139">
        <f>IFERROR(VLOOKUP(J521,LISTS!G:H,2,FALSE),"0")</f>
        <v>7</v>
      </c>
      <c r="L521">
        <f t="shared" si="35"/>
        <v>7</v>
      </c>
      <c r="M521" s="112" t="s">
        <v>2745</v>
      </c>
      <c r="N521" s="140">
        <f>IFERROR(VLOOKUP(M521,LISTS!G:H,2,FALSE),"0")</f>
        <v>7</v>
      </c>
      <c r="O521">
        <f t="shared" si="36"/>
        <v>7</v>
      </c>
      <c r="P521" s="112" t="s">
        <v>2720</v>
      </c>
      <c r="Q521" s="118" t="s">
        <v>2802</v>
      </c>
      <c r="R521" s="118" t="s">
        <v>775</v>
      </c>
      <c r="S521" s="118" t="s">
        <v>2803</v>
      </c>
      <c r="T521" s="118" t="s">
        <v>775</v>
      </c>
      <c r="U521" s="112"/>
    </row>
    <row r="522" spans="1:21">
      <c r="A522" s="4" t="str">
        <f>VLOOKUP(C522,STYLES!$A$1:$R$2088,7,FALSE)</f>
        <v>Wovens</v>
      </c>
      <c r="B522" t="str">
        <f>VLOOKUP(C522,STYLES!$1:$1048576,6,FALSE)</f>
        <v>Devon &amp; Jones</v>
      </c>
      <c r="C522" s="97" t="s">
        <v>716</v>
      </c>
      <c r="D522" s="13"/>
      <c r="E522" t="str">
        <f>VLOOKUP(C522,STYLES!$1:$1048576,12,FALSE)</f>
        <v>Crown Collection™ Solid Broadcloth</v>
      </c>
      <c r="F522" s="111" t="s">
        <v>2785</v>
      </c>
      <c r="G522" s="111" t="s">
        <v>2786</v>
      </c>
      <c r="H522" s="113" t="str">
        <f>VLOOKUP(C522,STYLES!$1:$1048576,9,FALSE)</f>
        <v>Active</v>
      </c>
      <c r="I522" s="113" t="str">
        <f>VLOOKUP(C522,STYLES!$1:$1048576,10,FALSE)</f>
        <v>Active</v>
      </c>
      <c r="J522" s="112" t="s">
        <v>2745</v>
      </c>
      <c r="K522" s="139">
        <f>IFERROR(VLOOKUP(J522,LISTS!G:H,2,FALSE),"0")</f>
        <v>7</v>
      </c>
      <c r="L522">
        <f t="shared" si="35"/>
        <v>7</v>
      </c>
      <c r="M522" s="112" t="s">
        <v>2745</v>
      </c>
      <c r="N522" s="140">
        <f>IFERROR(VLOOKUP(M522,LISTS!G:H,2,FALSE),"0")</f>
        <v>7</v>
      </c>
      <c r="O522">
        <f t="shared" si="36"/>
        <v>7</v>
      </c>
      <c r="P522" s="112" t="s">
        <v>2720</v>
      </c>
      <c r="Q522" s="118" t="s">
        <v>2787</v>
      </c>
      <c r="R522" s="112" t="s">
        <v>775</v>
      </c>
      <c r="S522" s="112" t="s">
        <v>2788</v>
      </c>
      <c r="T522" s="118" t="s">
        <v>775</v>
      </c>
      <c r="U522" s="112"/>
    </row>
    <row r="523" spans="1:21">
      <c r="A523" s="4" t="str">
        <f>VLOOKUP(C523,STYLES!$A$1:$R$2088,7,FALSE)</f>
        <v>Wovens</v>
      </c>
      <c r="B523" t="str">
        <f>VLOOKUP(C523,STYLES!$1:$1048576,6,FALSE)</f>
        <v>Devon &amp; Jones</v>
      </c>
      <c r="C523" s="98" t="s">
        <v>716</v>
      </c>
      <c r="D523" s="14"/>
      <c r="E523" t="str">
        <f>VLOOKUP(C523,STYLES!$1:$1048576,12,FALSE)</f>
        <v>Crown Collection™ Solid Broadcloth</v>
      </c>
      <c r="F523" s="112" t="s">
        <v>2743</v>
      </c>
      <c r="G523" s="111" t="s">
        <v>2743</v>
      </c>
      <c r="H523" s="113" t="str">
        <f>VLOOKUP(C523,STYLES!$1:$1048576,9,FALSE)</f>
        <v>Active</v>
      </c>
      <c r="I523" s="113" t="str">
        <f>VLOOKUP(C523,STYLES!$1:$1048576,10,FALSE)</f>
        <v>Active</v>
      </c>
      <c r="J523" s="112" t="s">
        <v>2745</v>
      </c>
      <c r="K523" s="139">
        <f>IFERROR(VLOOKUP(J523,LISTS!G:H,2,FALSE),"0")</f>
        <v>7</v>
      </c>
      <c r="L523">
        <f t="shared" si="35"/>
        <v>7</v>
      </c>
      <c r="M523" s="112" t="s">
        <v>2745</v>
      </c>
      <c r="N523" s="140">
        <f>IFERROR(VLOOKUP(M523,LISTS!G:H,2,FALSE),"0")</f>
        <v>7</v>
      </c>
      <c r="O523">
        <f t="shared" si="36"/>
        <v>7</v>
      </c>
      <c r="P523" s="112" t="s">
        <v>2720</v>
      </c>
      <c r="Q523" s="118" t="s">
        <v>2744</v>
      </c>
      <c r="R523" s="112" t="s">
        <v>775</v>
      </c>
      <c r="S523" s="112" t="s">
        <v>775</v>
      </c>
      <c r="T523" s="112" t="s">
        <v>775</v>
      </c>
      <c r="U523" s="112"/>
    </row>
    <row r="524" spans="1:21">
      <c r="A524" s="1"/>
      <c r="B524" s="2"/>
      <c r="C524" s="98"/>
      <c r="D524" s="14"/>
      <c r="F524" s="112"/>
      <c r="G524" s="111"/>
      <c r="H524" s="112"/>
      <c r="I524" s="112"/>
      <c r="J524" s="112"/>
      <c r="K524" s="139"/>
      <c r="L524" s="60">
        <f>SUM(L515:L523)</f>
        <v>63</v>
      </c>
      <c r="M524" s="112"/>
      <c r="N524" s="140"/>
      <c r="O524" s="60">
        <f>SUM(O515:O523)</f>
        <v>63</v>
      </c>
      <c r="P524" s="112"/>
      <c r="Q524" s="112"/>
      <c r="R524" s="112"/>
      <c r="S524" s="118"/>
      <c r="T524" s="118"/>
      <c r="U524" s="112"/>
    </row>
    <row r="525" spans="1:21">
      <c r="A525" s="4" t="str">
        <f>VLOOKUP(C525,STYLES!$A$1:$R$2088,7,FALSE)</f>
        <v>Wovens</v>
      </c>
      <c r="B525" t="str">
        <f>VLOOKUP(C525,STYLES!$1:$1048576,6,FALSE)</f>
        <v>Devon &amp; Jones</v>
      </c>
      <c r="C525" s="98" t="s">
        <v>723</v>
      </c>
      <c r="D525" s="14"/>
      <c r="E525" t="str">
        <f>VLOOKUP(C525,STYLES!$1:$1048576,12,FALSE)</f>
        <v>Crown Collection™ Solid Broadcloth Short-Sleeve Shirt</v>
      </c>
      <c r="F525" s="117" t="s">
        <v>2718</v>
      </c>
      <c r="G525" s="111" t="s">
        <v>2718</v>
      </c>
      <c r="H525" s="113" t="str">
        <f>VLOOKUP(C525,STYLES!$1:$1048576,9,FALSE)</f>
        <v>Active</v>
      </c>
      <c r="I525" s="113" t="str">
        <f>VLOOKUP(C525,STYLES!$1:$1048576,10,FALSE)</f>
        <v>Active</v>
      </c>
      <c r="J525" s="112" t="s">
        <v>2772</v>
      </c>
      <c r="K525" s="139">
        <f>IFERROR(VLOOKUP(J525,LISTS!G:H,2,FALSE),"0")</f>
        <v>10</v>
      </c>
      <c r="L525">
        <f t="shared" si="35"/>
        <v>10</v>
      </c>
      <c r="M525" s="112" t="s">
        <v>2772</v>
      </c>
      <c r="N525" s="140">
        <f>IFERROR(VLOOKUP(M525,LISTS!G:H,2,FALSE),"0")</f>
        <v>10</v>
      </c>
      <c r="O525">
        <f t="shared" si="36"/>
        <v>10</v>
      </c>
      <c r="P525" s="112"/>
      <c r="Q525" s="101" t="s">
        <v>2721</v>
      </c>
      <c r="R525" s="112" t="s">
        <v>775</v>
      </c>
      <c r="S525" s="112" t="s">
        <v>2722</v>
      </c>
      <c r="T525" s="112" t="s">
        <v>775</v>
      </c>
      <c r="U525" s="112"/>
    </row>
    <row r="526" spans="1:21">
      <c r="A526" s="4" t="str">
        <f>VLOOKUP(C526,STYLES!$A$1:$R$2088,7,FALSE)</f>
        <v>Wovens</v>
      </c>
      <c r="B526" t="str">
        <f>VLOOKUP(C526,STYLES!$1:$1048576,6,FALSE)</f>
        <v>Devon &amp; Jones</v>
      </c>
      <c r="C526" s="98" t="s">
        <v>723</v>
      </c>
      <c r="D526" s="14"/>
      <c r="E526" t="str">
        <f>VLOOKUP(C526,STYLES!$1:$1048576,12,FALSE)</f>
        <v>Crown Collection™ Solid Broadcloth Short-Sleeve Shirt</v>
      </c>
      <c r="F526" s="117" t="s">
        <v>2750</v>
      </c>
      <c r="G526" s="111" t="s">
        <v>2751</v>
      </c>
      <c r="H526" s="113" t="str">
        <f>VLOOKUP(C526,STYLES!$1:$1048576,9,FALSE)</f>
        <v>Active</v>
      </c>
      <c r="I526" s="113" t="str">
        <f>VLOOKUP(C526,STYLES!$1:$1048576,10,FALSE)</f>
        <v>Active</v>
      </c>
      <c r="J526" s="112" t="s">
        <v>2772</v>
      </c>
      <c r="K526" s="139">
        <f>IFERROR(VLOOKUP(J526,LISTS!G:H,2,FALSE),"0")</f>
        <v>10</v>
      </c>
      <c r="L526">
        <f t="shared" si="35"/>
        <v>10</v>
      </c>
      <c r="M526" s="112" t="s">
        <v>2772</v>
      </c>
      <c r="N526" s="140">
        <f>IFERROR(VLOOKUP(M526,LISTS!G:H,2,FALSE),"0")</f>
        <v>10</v>
      </c>
      <c r="O526">
        <f t="shared" si="36"/>
        <v>10</v>
      </c>
      <c r="P526" s="112"/>
      <c r="Q526" s="118" t="s">
        <v>2752</v>
      </c>
      <c r="R526" s="118" t="s">
        <v>775</v>
      </c>
      <c r="S526" s="112" t="s">
        <v>2753</v>
      </c>
      <c r="T526" s="118" t="s">
        <v>775</v>
      </c>
      <c r="U526" s="112"/>
    </row>
    <row r="527" spans="1:21">
      <c r="A527" s="4" t="str">
        <f>VLOOKUP(C527,STYLES!$A$1:$R$2088,7,FALSE)</f>
        <v>Wovens</v>
      </c>
      <c r="B527" t="str">
        <f>VLOOKUP(C527,STYLES!$1:$1048576,6,FALSE)</f>
        <v>Devon &amp; Jones</v>
      </c>
      <c r="C527" s="98" t="s">
        <v>723</v>
      </c>
      <c r="D527" s="14"/>
      <c r="E527" t="str">
        <f>VLOOKUP(C527,STYLES!$1:$1048576,12,FALSE)</f>
        <v>Crown Collection™ Solid Broadcloth Short-Sleeve Shirt</v>
      </c>
      <c r="F527" s="117" t="s">
        <v>2739</v>
      </c>
      <c r="G527" s="111" t="s">
        <v>2740</v>
      </c>
      <c r="H527" s="113" t="str">
        <f>VLOOKUP(C527,STYLES!$1:$1048576,9,FALSE)</f>
        <v>Active</v>
      </c>
      <c r="I527" s="113" t="str">
        <f>VLOOKUP(C527,STYLES!$1:$1048576,10,FALSE)</f>
        <v>Active</v>
      </c>
      <c r="J527" s="112" t="s">
        <v>2772</v>
      </c>
      <c r="K527" s="139">
        <f>IFERROR(VLOOKUP(J527,LISTS!G:H,2,FALSE),"0")</f>
        <v>10</v>
      </c>
      <c r="L527">
        <f t="shared" si="35"/>
        <v>10</v>
      </c>
      <c r="M527" s="112" t="s">
        <v>2772</v>
      </c>
      <c r="N527" s="140">
        <f>IFERROR(VLOOKUP(M527,LISTS!G:H,2,FALSE),"0")</f>
        <v>10</v>
      </c>
      <c r="O527">
        <f t="shared" si="36"/>
        <v>10</v>
      </c>
      <c r="P527" s="112"/>
      <c r="Q527" s="118" t="s">
        <v>2741</v>
      </c>
      <c r="R527" s="112" t="s">
        <v>775</v>
      </c>
      <c r="S527" s="112" t="s">
        <v>2742</v>
      </c>
      <c r="T527" s="112" t="s">
        <v>775</v>
      </c>
      <c r="U527" s="112"/>
    </row>
    <row r="528" spans="1:21">
      <c r="A528" s="4" t="str">
        <f>VLOOKUP(C528,STYLES!$A$1:$R$2088,7,FALSE)</f>
        <v>Wovens</v>
      </c>
      <c r="B528" t="str">
        <f>VLOOKUP(C528,STYLES!$1:$1048576,6,FALSE)</f>
        <v>Devon &amp; Jones</v>
      </c>
      <c r="C528" s="98" t="s">
        <v>723</v>
      </c>
      <c r="D528" s="14"/>
      <c r="E528" t="str">
        <f>VLOOKUP(C528,STYLES!$1:$1048576,12,FALSE)</f>
        <v>Crown Collection™ Solid Broadcloth Short-Sleeve Shirt</v>
      </c>
      <c r="F528" s="117" t="s">
        <v>2743</v>
      </c>
      <c r="G528" s="111" t="s">
        <v>2743</v>
      </c>
      <c r="H528" s="113" t="str">
        <f>VLOOKUP(C528,STYLES!$1:$1048576,9,FALSE)</f>
        <v>Active</v>
      </c>
      <c r="I528" s="113" t="str">
        <f>VLOOKUP(C528,STYLES!$1:$1048576,10,FALSE)</f>
        <v>Active</v>
      </c>
      <c r="J528" s="112" t="s">
        <v>2772</v>
      </c>
      <c r="K528" s="139">
        <f>IFERROR(VLOOKUP(J528,LISTS!G:H,2,FALSE),"0")</f>
        <v>10</v>
      </c>
      <c r="L528">
        <f t="shared" si="35"/>
        <v>10</v>
      </c>
      <c r="M528" s="112" t="s">
        <v>2772</v>
      </c>
      <c r="N528" s="140">
        <f>IFERROR(VLOOKUP(M528,LISTS!G:H,2,FALSE),"0")</f>
        <v>10</v>
      </c>
      <c r="O528">
        <f t="shared" si="36"/>
        <v>10</v>
      </c>
      <c r="P528" s="112"/>
      <c r="Q528" s="118" t="s">
        <v>2744</v>
      </c>
      <c r="R528" s="112" t="s">
        <v>775</v>
      </c>
      <c r="S528" s="112" t="s">
        <v>775</v>
      </c>
      <c r="T528" s="112" t="s">
        <v>775</v>
      </c>
      <c r="U528" s="112"/>
    </row>
    <row r="529" spans="1:21">
      <c r="A529" s="1"/>
      <c r="B529" s="2"/>
      <c r="C529" s="98"/>
      <c r="D529" s="14"/>
      <c r="F529" s="112"/>
      <c r="G529" s="111"/>
      <c r="H529" s="112"/>
      <c r="I529" s="112"/>
      <c r="J529" s="112"/>
      <c r="K529" s="139"/>
      <c r="L529" s="60">
        <f>SUM(L525:L528)</f>
        <v>40</v>
      </c>
      <c r="M529" s="112"/>
      <c r="N529" s="140"/>
      <c r="O529" s="60">
        <f>SUM(O525:O528)</f>
        <v>40</v>
      </c>
      <c r="P529" s="112"/>
      <c r="Q529" s="112"/>
      <c r="R529" s="112"/>
      <c r="S529" s="118"/>
      <c r="T529" s="118"/>
      <c r="U529" s="112"/>
    </row>
    <row r="530" spans="1:21">
      <c r="A530" s="4" t="str">
        <f>VLOOKUP(C530,STYLES!$A$1:$R$2088,7,FALSE)</f>
        <v>Wovens</v>
      </c>
      <c r="B530" t="str">
        <f>VLOOKUP(C530,STYLES!$1:$1048576,6,FALSE)</f>
        <v>Devon &amp; Jones</v>
      </c>
      <c r="C530" s="98" t="s">
        <v>725</v>
      </c>
      <c r="D530" s="14"/>
      <c r="E530" t="str">
        <f>VLOOKUP(C530,STYLES!$1:$1048576,12,FALSE)</f>
        <v>Crown Collection™ Solid Broadcloth Short-Sleeve Shirt</v>
      </c>
      <c r="F530" s="117" t="s">
        <v>2718</v>
      </c>
      <c r="G530" s="111" t="s">
        <v>2718</v>
      </c>
      <c r="H530" s="113" t="str">
        <f>VLOOKUP(C530,STYLES!$1:$1048576,9,FALSE)</f>
        <v>Active</v>
      </c>
      <c r="I530" s="113" t="str">
        <f>VLOOKUP(C530,STYLES!$1:$1048576,10,FALSE)</f>
        <v>Active</v>
      </c>
      <c r="J530" s="112" t="s">
        <v>2745</v>
      </c>
      <c r="K530" s="139">
        <f>IFERROR(VLOOKUP(J530,LISTS!G:H,2,FALSE),"0")</f>
        <v>7</v>
      </c>
      <c r="L530">
        <f t="shared" si="35"/>
        <v>7</v>
      </c>
      <c r="M530" s="112" t="s">
        <v>2745</v>
      </c>
      <c r="N530" s="140">
        <f>IFERROR(VLOOKUP(M530,LISTS!G:H,2,FALSE),"0")</f>
        <v>7</v>
      </c>
      <c r="O530">
        <f t="shared" si="36"/>
        <v>7</v>
      </c>
      <c r="P530" s="112"/>
      <c r="Q530" s="101" t="s">
        <v>2721</v>
      </c>
      <c r="R530" s="112" t="s">
        <v>775</v>
      </c>
      <c r="S530" s="112" t="s">
        <v>2722</v>
      </c>
      <c r="T530" s="112" t="s">
        <v>775</v>
      </c>
      <c r="U530" s="112"/>
    </row>
    <row r="531" spans="1:21">
      <c r="A531" s="4" t="str">
        <f>VLOOKUP(C531,STYLES!$A$1:$R$2088,7,FALSE)</f>
        <v>Wovens</v>
      </c>
      <c r="B531" t="str">
        <f>VLOOKUP(C531,STYLES!$1:$1048576,6,FALSE)</f>
        <v>Devon &amp; Jones</v>
      </c>
      <c r="C531" s="98" t="s">
        <v>725</v>
      </c>
      <c r="D531" s="14"/>
      <c r="E531" t="str">
        <f>VLOOKUP(C531,STYLES!$1:$1048576,12,FALSE)</f>
        <v>Crown Collection™ Solid Broadcloth Short-Sleeve Shirt</v>
      </c>
      <c r="F531" s="117" t="s">
        <v>2750</v>
      </c>
      <c r="G531" s="111" t="s">
        <v>2751</v>
      </c>
      <c r="H531" s="113" t="str">
        <f>VLOOKUP(C531,STYLES!$1:$1048576,9,FALSE)</f>
        <v>Active</v>
      </c>
      <c r="I531" s="113" t="str">
        <f>VLOOKUP(C531,STYLES!$1:$1048576,10,FALSE)</f>
        <v>Active</v>
      </c>
      <c r="J531" s="112" t="s">
        <v>2745</v>
      </c>
      <c r="K531" s="139">
        <f>IFERROR(VLOOKUP(J531,LISTS!G:H,2,FALSE),"0")</f>
        <v>7</v>
      </c>
      <c r="L531">
        <f t="shared" si="35"/>
        <v>7</v>
      </c>
      <c r="M531" s="112" t="s">
        <v>2745</v>
      </c>
      <c r="N531" s="140">
        <f>IFERROR(VLOOKUP(M531,LISTS!G:H,2,FALSE),"0")</f>
        <v>7</v>
      </c>
      <c r="O531">
        <f t="shared" si="36"/>
        <v>7</v>
      </c>
      <c r="P531" s="112"/>
      <c r="Q531" s="118" t="s">
        <v>2752</v>
      </c>
      <c r="R531" s="118" t="s">
        <v>775</v>
      </c>
      <c r="S531" s="112" t="s">
        <v>2753</v>
      </c>
      <c r="T531" s="118" t="s">
        <v>775</v>
      </c>
      <c r="U531" s="112"/>
    </row>
    <row r="532" spans="1:21">
      <c r="A532" s="4" t="str">
        <f>VLOOKUP(C532,STYLES!$A$1:$R$2088,7,FALSE)</f>
        <v>Wovens</v>
      </c>
      <c r="B532" t="str">
        <f>VLOOKUP(C532,STYLES!$1:$1048576,6,FALSE)</f>
        <v>Devon &amp; Jones</v>
      </c>
      <c r="C532" s="98" t="s">
        <v>725</v>
      </c>
      <c r="D532" s="14"/>
      <c r="E532" t="str">
        <f>VLOOKUP(C532,STYLES!$1:$1048576,12,FALSE)</f>
        <v>Crown Collection™ Solid Broadcloth Short-Sleeve Shirt</v>
      </c>
      <c r="F532" s="117" t="s">
        <v>2739</v>
      </c>
      <c r="G532" s="111" t="s">
        <v>2740</v>
      </c>
      <c r="H532" s="113" t="str">
        <f>VLOOKUP(C532,STYLES!$1:$1048576,9,FALSE)</f>
        <v>Active</v>
      </c>
      <c r="I532" s="113" t="str">
        <f>VLOOKUP(C532,STYLES!$1:$1048576,10,FALSE)</f>
        <v>Active</v>
      </c>
      <c r="J532" s="112" t="s">
        <v>2745</v>
      </c>
      <c r="K532" s="139">
        <f>IFERROR(VLOOKUP(J532,LISTS!G:H,2,FALSE),"0")</f>
        <v>7</v>
      </c>
      <c r="L532">
        <f t="shared" si="35"/>
        <v>7</v>
      </c>
      <c r="M532" s="112" t="s">
        <v>2745</v>
      </c>
      <c r="N532" s="140">
        <f>IFERROR(VLOOKUP(M532,LISTS!G:H,2,FALSE),"0")</f>
        <v>7</v>
      </c>
      <c r="O532">
        <f t="shared" si="36"/>
        <v>7</v>
      </c>
      <c r="P532" s="112"/>
      <c r="Q532" s="118" t="s">
        <v>2741</v>
      </c>
      <c r="R532" s="112" t="s">
        <v>775</v>
      </c>
      <c r="S532" s="112" t="s">
        <v>2742</v>
      </c>
      <c r="T532" s="112" t="s">
        <v>775</v>
      </c>
      <c r="U532" s="112"/>
    </row>
    <row r="533" spans="1:21">
      <c r="A533" s="4" t="str">
        <f>VLOOKUP(C533,STYLES!$A$1:$R$2088,7,FALSE)</f>
        <v>Wovens</v>
      </c>
      <c r="B533" t="str">
        <f>VLOOKUP(C533,STYLES!$1:$1048576,6,FALSE)</f>
        <v>Devon &amp; Jones</v>
      </c>
      <c r="C533" s="98" t="s">
        <v>725</v>
      </c>
      <c r="D533" s="14"/>
      <c r="E533" t="str">
        <f>VLOOKUP(C533,STYLES!$1:$1048576,12,FALSE)</f>
        <v>Crown Collection™ Solid Broadcloth Short-Sleeve Shirt</v>
      </c>
      <c r="F533" s="117" t="s">
        <v>2743</v>
      </c>
      <c r="G533" s="111" t="s">
        <v>2743</v>
      </c>
      <c r="H533" s="113" t="str">
        <f>VLOOKUP(C533,STYLES!$1:$1048576,9,FALSE)</f>
        <v>Active</v>
      </c>
      <c r="I533" s="113" t="str">
        <f>VLOOKUP(C533,STYLES!$1:$1048576,10,FALSE)</f>
        <v>Active</v>
      </c>
      <c r="J533" s="112" t="s">
        <v>2745</v>
      </c>
      <c r="K533" s="139">
        <f>IFERROR(VLOOKUP(J533,LISTS!G:H,2,FALSE),"0")</f>
        <v>7</v>
      </c>
      <c r="L533">
        <f t="shared" si="35"/>
        <v>7</v>
      </c>
      <c r="M533" s="112" t="s">
        <v>2745</v>
      </c>
      <c r="N533" s="140">
        <f>IFERROR(VLOOKUP(M533,LISTS!G:H,2,FALSE),"0")</f>
        <v>7</v>
      </c>
      <c r="O533">
        <f t="shared" si="36"/>
        <v>7</v>
      </c>
      <c r="P533" s="112"/>
      <c r="Q533" s="118" t="s">
        <v>2744</v>
      </c>
      <c r="R533" s="112" t="s">
        <v>775</v>
      </c>
      <c r="S533" s="112" t="s">
        <v>775</v>
      </c>
      <c r="T533" s="112" t="s">
        <v>775</v>
      </c>
      <c r="U533" s="112"/>
    </row>
    <row r="534" spans="1:21">
      <c r="A534" s="1"/>
      <c r="B534" s="2"/>
      <c r="C534" s="98"/>
      <c r="D534" s="14"/>
      <c r="F534" s="112"/>
      <c r="G534" s="111"/>
      <c r="H534" s="112"/>
      <c r="I534" s="112"/>
      <c r="J534" s="112"/>
      <c r="K534" s="139"/>
      <c r="L534" s="60">
        <f>SUM(L530:L533)</f>
        <v>28</v>
      </c>
      <c r="M534" s="112"/>
      <c r="N534" s="140"/>
      <c r="O534" s="60">
        <f>SUM(O530:O533)</f>
        <v>28</v>
      </c>
      <c r="P534" s="112"/>
      <c r="Q534" s="112"/>
      <c r="R534" s="112"/>
      <c r="S534" s="118"/>
      <c r="T534" s="118"/>
      <c r="U534" s="112"/>
    </row>
    <row r="535" spans="1:21">
      <c r="A535" s="4" t="str">
        <f>VLOOKUP(C535,STYLES!$A$1:$R$2088,7,FALSE)</f>
        <v>Wovens</v>
      </c>
      <c r="B535" t="str">
        <f>VLOOKUP(C535,STYLES!$1:$1048576,6,FALSE)</f>
        <v>Devon &amp; Jones</v>
      </c>
      <c r="C535" s="97" t="s">
        <v>727</v>
      </c>
      <c r="D535" s="13"/>
      <c r="E535" t="str">
        <f>VLOOKUP(C535,STYLES!$1:$1048576,12,FALSE)</f>
        <v>Crown Collection™ Solid Oxford</v>
      </c>
      <c r="F535" s="111" t="s">
        <v>2775</v>
      </c>
      <c r="G535" s="111" t="s">
        <v>2751</v>
      </c>
      <c r="H535" s="113" t="str">
        <f>VLOOKUP(C535,STYLES!$1:$1048576,9,FALSE)</f>
        <v>Active</v>
      </c>
      <c r="I535" s="113" t="str">
        <f>VLOOKUP(C535,STYLES!$1:$1048576,10,FALSE)</f>
        <v>Active</v>
      </c>
      <c r="J535" s="112" t="s">
        <v>2764</v>
      </c>
      <c r="K535" s="139">
        <f>IFERROR(VLOOKUP(J535,LISTS!G:H,2,FALSE),"0")</f>
        <v>7</v>
      </c>
      <c r="L535">
        <f t="shared" si="35"/>
        <v>7</v>
      </c>
      <c r="M535" s="112" t="s">
        <v>2764</v>
      </c>
      <c r="N535" s="140">
        <f>IFERROR(VLOOKUP(M535,LISTS!G:H,2,FALSE),"0")</f>
        <v>7</v>
      </c>
      <c r="O535">
        <f t="shared" si="36"/>
        <v>7</v>
      </c>
      <c r="P535" s="112" t="s">
        <v>2720</v>
      </c>
      <c r="Q535" s="118" t="s">
        <v>2776</v>
      </c>
      <c r="R535" s="118" t="s">
        <v>775</v>
      </c>
      <c r="S535" s="112" t="s">
        <v>2777</v>
      </c>
      <c r="T535" s="118" t="s">
        <v>775</v>
      </c>
      <c r="U535" s="112"/>
    </row>
    <row r="536" spans="1:21">
      <c r="A536" s="4" t="str">
        <f>VLOOKUP(C536,STYLES!$A$1:$R$2088,7,FALSE)</f>
        <v>Wovens</v>
      </c>
      <c r="B536" t="str">
        <f>VLOOKUP(C536,STYLES!$1:$1048576,6,FALSE)</f>
        <v>Devon &amp; Jones</v>
      </c>
      <c r="C536" s="97" t="s">
        <v>727</v>
      </c>
      <c r="D536" s="13"/>
      <c r="E536" t="str">
        <f>VLOOKUP(C536,STYLES!$1:$1048576,12,FALSE)</f>
        <v>Crown Collection™ Solid Oxford</v>
      </c>
      <c r="F536" s="111" t="s">
        <v>2750</v>
      </c>
      <c r="G536" s="111" t="s">
        <v>2751</v>
      </c>
      <c r="H536" s="113" t="str">
        <f>VLOOKUP(C536,STYLES!$1:$1048576,9,FALSE)</f>
        <v>Active</v>
      </c>
      <c r="I536" s="113" t="str">
        <f>VLOOKUP(C536,STYLES!$1:$1048576,10,FALSE)</f>
        <v>Active</v>
      </c>
      <c r="J536" s="112" t="s">
        <v>2764</v>
      </c>
      <c r="K536" s="139">
        <f>IFERROR(VLOOKUP(J536,LISTS!G:H,2,FALSE),"0")</f>
        <v>7</v>
      </c>
      <c r="L536">
        <f t="shared" si="35"/>
        <v>7</v>
      </c>
      <c r="M536" s="112" t="s">
        <v>2764</v>
      </c>
      <c r="N536" s="140">
        <f>IFERROR(VLOOKUP(M536,LISTS!G:H,2,FALSE),"0")</f>
        <v>7</v>
      </c>
      <c r="O536">
        <f t="shared" si="36"/>
        <v>7</v>
      </c>
      <c r="P536" s="112" t="s">
        <v>2720</v>
      </c>
      <c r="Q536" s="118" t="s">
        <v>2752</v>
      </c>
      <c r="R536" s="118" t="s">
        <v>775</v>
      </c>
      <c r="S536" s="112" t="s">
        <v>2753</v>
      </c>
      <c r="T536" s="118" t="s">
        <v>775</v>
      </c>
      <c r="U536" s="112"/>
    </row>
    <row r="537" spans="1:21">
      <c r="A537" s="4" t="str">
        <f>VLOOKUP(C537,STYLES!$A$1:$R$2088,7,FALSE)</f>
        <v>Wovens</v>
      </c>
      <c r="B537" t="str">
        <f>VLOOKUP(C537,STYLES!$1:$1048576,6,FALSE)</f>
        <v>Devon &amp; Jones</v>
      </c>
      <c r="C537" s="97" t="s">
        <v>727</v>
      </c>
      <c r="D537" s="13"/>
      <c r="E537" t="str">
        <f>VLOOKUP(C537,STYLES!$1:$1048576,12,FALSE)</f>
        <v>Crown Collection™ Solid Oxford</v>
      </c>
      <c r="F537" s="111" t="s">
        <v>2800</v>
      </c>
      <c r="G537" s="111" t="s">
        <v>2801</v>
      </c>
      <c r="H537" s="113" t="str">
        <f>VLOOKUP(C537,STYLES!$1:$1048576,9,FALSE)</f>
        <v>Active</v>
      </c>
      <c r="I537" s="113" t="str">
        <f>VLOOKUP(C537,STYLES!$1:$1048576,10,FALSE)</f>
        <v>Active</v>
      </c>
      <c r="J537" s="112" t="s">
        <v>2764</v>
      </c>
      <c r="K537" s="139">
        <f>IFERROR(VLOOKUP(J537,LISTS!G:H,2,FALSE),"0")</f>
        <v>7</v>
      </c>
      <c r="L537">
        <f t="shared" si="35"/>
        <v>7</v>
      </c>
      <c r="M537" s="112" t="s">
        <v>2764</v>
      </c>
      <c r="N537" s="140">
        <f>IFERROR(VLOOKUP(M537,LISTS!G:H,2,FALSE),"0")</f>
        <v>7</v>
      </c>
      <c r="O537">
        <f t="shared" si="36"/>
        <v>7</v>
      </c>
      <c r="P537" s="112" t="s">
        <v>2720</v>
      </c>
      <c r="Q537" s="118" t="s">
        <v>2802</v>
      </c>
      <c r="R537" s="118" t="s">
        <v>775</v>
      </c>
      <c r="S537" s="118" t="s">
        <v>2803</v>
      </c>
      <c r="T537" s="118" t="s">
        <v>775</v>
      </c>
      <c r="U537" s="112"/>
    </row>
    <row r="538" spans="1:21">
      <c r="A538" s="4" t="str">
        <f>VLOOKUP(C538,STYLES!$A$1:$R$2088,7,FALSE)</f>
        <v>Wovens</v>
      </c>
      <c r="B538" t="str">
        <f>VLOOKUP(C538,STYLES!$1:$1048576,6,FALSE)</f>
        <v>Devon &amp; Jones</v>
      </c>
      <c r="C538" s="97" t="s">
        <v>727</v>
      </c>
      <c r="D538" s="13"/>
      <c r="E538" t="str">
        <f>VLOOKUP(C538,STYLES!$1:$1048576,12,FALSE)</f>
        <v>Crown Collection™ Solid Oxford</v>
      </c>
      <c r="F538" s="111" t="s">
        <v>2789</v>
      </c>
      <c r="G538" s="111" t="s">
        <v>2790</v>
      </c>
      <c r="H538" s="113" t="str">
        <f>VLOOKUP(C538,STYLES!$1:$1048576,9,FALSE)</f>
        <v>Active</v>
      </c>
      <c r="I538" s="113" t="str">
        <f>VLOOKUP(C538,STYLES!$1:$1048576,10,FALSE)</f>
        <v>Active</v>
      </c>
      <c r="J538" s="112" t="s">
        <v>2764</v>
      </c>
      <c r="K538" s="139">
        <f>IFERROR(VLOOKUP(J538,LISTS!G:H,2,FALSE),"0")</f>
        <v>7</v>
      </c>
      <c r="L538">
        <f t="shared" si="35"/>
        <v>7</v>
      </c>
      <c r="M538" s="112" t="s">
        <v>2764</v>
      </c>
      <c r="N538" s="140">
        <f>IFERROR(VLOOKUP(M538,LISTS!G:H,2,FALSE),"0")</f>
        <v>7</v>
      </c>
      <c r="O538">
        <f t="shared" si="36"/>
        <v>7</v>
      </c>
      <c r="P538" s="112" t="s">
        <v>2720</v>
      </c>
      <c r="Q538" s="118" t="s">
        <v>2791</v>
      </c>
      <c r="R538" s="118" t="s">
        <v>775</v>
      </c>
      <c r="S538" s="112" t="s">
        <v>2792</v>
      </c>
      <c r="T538" s="112" t="s">
        <v>775</v>
      </c>
      <c r="U538" s="112"/>
    </row>
    <row r="539" spans="1:21">
      <c r="A539" s="4" t="str">
        <f>VLOOKUP(C539,STYLES!$A$1:$R$2088,7,FALSE)</f>
        <v>Wovens</v>
      </c>
      <c r="B539" t="str">
        <f>VLOOKUP(C539,STYLES!$1:$1048576,6,FALSE)</f>
        <v>Devon &amp; Jones</v>
      </c>
      <c r="C539" s="98" t="s">
        <v>727</v>
      </c>
      <c r="D539" s="14"/>
      <c r="E539" t="str">
        <f>VLOOKUP(C539,STYLES!$1:$1048576,12,FALSE)</f>
        <v>Crown Collection™ Solid Oxford</v>
      </c>
      <c r="F539" s="112" t="s">
        <v>2743</v>
      </c>
      <c r="G539" s="111" t="s">
        <v>2743</v>
      </c>
      <c r="H539" s="113" t="str">
        <f>VLOOKUP(C539,STYLES!$1:$1048576,9,FALSE)</f>
        <v>Active</v>
      </c>
      <c r="I539" s="113" t="str">
        <f>VLOOKUP(C539,STYLES!$1:$1048576,10,FALSE)</f>
        <v>Active</v>
      </c>
      <c r="J539" s="112" t="s">
        <v>2764</v>
      </c>
      <c r="K539" s="139">
        <f>IFERROR(VLOOKUP(J539,LISTS!G:H,2,FALSE),"0")</f>
        <v>7</v>
      </c>
      <c r="L539">
        <f t="shared" si="35"/>
        <v>7</v>
      </c>
      <c r="M539" s="112" t="s">
        <v>2764</v>
      </c>
      <c r="N539" s="140">
        <f>IFERROR(VLOOKUP(M539,LISTS!G:H,2,FALSE),"0")</f>
        <v>7</v>
      </c>
      <c r="O539">
        <f t="shared" si="36"/>
        <v>7</v>
      </c>
      <c r="P539" s="112" t="s">
        <v>2720</v>
      </c>
      <c r="Q539" s="118" t="s">
        <v>2744</v>
      </c>
      <c r="R539" s="112" t="s">
        <v>775</v>
      </c>
      <c r="S539" s="112" t="s">
        <v>775</v>
      </c>
      <c r="T539" s="112" t="s">
        <v>775</v>
      </c>
      <c r="U539" s="112"/>
    </row>
    <row r="540" spans="1:21">
      <c r="A540" s="4" t="str">
        <f>VLOOKUP(C540,STYLES!$A$1:$R$2088,7,FALSE)</f>
        <v>Wovens</v>
      </c>
      <c r="B540" t="str">
        <f>VLOOKUP(C540,STYLES!$1:$1048576,6,FALSE)</f>
        <v>Devon &amp; Jones</v>
      </c>
      <c r="C540" s="98" t="s">
        <v>727</v>
      </c>
      <c r="D540" s="14"/>
      <c r="E540" t="str">
        <f>VLOOKUP(C540,STYLES!$1:$1048576,12,FALSE)</f>
        <v>Crown Collection™ Solid Oxford</v>
      </c>
      <c r="F540" s="112" t="s">
        <v>2907</v>
      </c>
      <c r="G540" s="111" t="s">
        <v>2751</v>
      </c>
      <c r="H540" s="113" t="str">
        <f>VLOOKUP(C540,STYLES!$1:$1048576,9,FALSE)</f>
        <v>Active</v>
      </c>
      <c r="I540" s="113" t="str">
        <f>VLOOKUP(C540,STYLES!$1:$1048576,10,FALSE)</f>
        <v>Active</v>
      </c>
      <c r="J540" s="112" t="s">
        <v>2764</v>
      </c>
      <c r="K540" s="139">
        <f>IFERROR(VLOOKUP(J540,LISTS!G:H,2,FALSE),"0")</f>
        <v>7</v>
      </c>
      <c r="L540">
        <f t="shared" si="35"/>
        <v>7</v>
      </c>
      <c r="M540" s="112" t="s">
        <v>2764</v>
      </c>
      <c r="N540" s="140">
        <f>IFERROR(VLOOKUP(M540,LISTS!G:H,2,FALSE),"0")</f>
        <v>7</v>
      </c>
      <c r="O540">
        <f t="shared" si="36"/>
        <v>7</v>
      </c>
      <c r="P540" s="112" t="s">
        <v>2720</v>
      </c>
      <c r="Q540" s="112" t="s">
        <v>2848</v>
      </c>
      <c r="R540" s="112" t="s">
        <v>775</v>
      </c>
      <c r="S540" s="118" t="s">
        <v>2849</v>
      </c>
      <c r="T540" s="118"/>
      <c r="U540" s="112"/>
    </row>
    <row r="541" spans="1:21">
      <c r="A541" s="1"/>
      <c r="B541" s="2"/>
      <c r="C541" s="98"/>
      <c r="D541" s="14"/>
      <c r="F541" s="112"/>
      <c r="G541" s="111"/>
      <c r="H541" s="112"/>
      <c r="I541" s="112"/>
      <c r="J541" s="112"/>
      <c r="K541" s="139"/>
      <c r="L541" s="60">
        <f>SUM(L535:L540)</f>
        <v>42</v>
      </c>
      <c r="M541" s="112"/>
      <c r="N541" s="140"/>
      <c r="O541" s="60">
        <f>SUM(O535:O540)</f>
        <v>42</v>
      </c>
      <c r="P541" s="112"/>
      <c r="Q541" s="112"/>
      <c r="R541" s="112"/>
      <c r="S541" s="118"/>
      <c r="T541" s="118"/>
      <c r="U541" s="112"/>
    </row>
    <row r="542" spans="1:21">
      <c r="A542" s="4" t="str">
        <f>VLOOKUP(C542,STYLES!$A$1:$R$2088,7,FALSE)</f>
        <v>Wovens</v>
      </c>
      <c r="B542" t="str">
        <f>VLOOKUP(C542,STYLES!$1:$1048576,6,FALSE)</f>
        <v>Devon &amp; Jones</v>
      </c>
      <c r="C542" s="97" t="s">
        <v>731</v>
      </c>
      <c r="D542" s="13"/>
      <c r="E542" t="str">
        <f>VLOOKUP(C542,STYLES!$1:$1048576,12,FALSE)</f>
        <v>Crown Collection™ Solid Oxford</v>
      </c>
      <c r="F542" s="111" t="s">
        <v>2775</v>
      </c>
      <c r="G542" s="111" t="s">
        <v>2751</v>
      </c>
      <c r="H542" s="113" t="str">
        <f>VLOOKUP(C542,STYLES!$1:$1048576,9,FALSE)</f>
        <v>Active</v>
      </c>
      <c r="I542" s="113" t="str">
        <f>VLOOKUP(C542,STYLES!$1:$1048576,10,FALSE)</f>
        <v>Active</v>
      </c>
      <c r="J542" s="112" t="s">
        <v>2768</v>
      </c>
      <c r="K542" s="139">
        <f>IFERROR(VLOOKUP(J542,LISTS!G:H,2,FALSE),"0")</f>
        <v>6</v>
      </c>
      <c r="L542">
        <f t="shared" si="35"/>
        <v>6</v>
      </c>
      <c r="M542" s="112" t="s">
        <v>2768</v>
      </c>
      <c r="N542" s="140">
        <f>IFERROR(VLOOKUP(M542,LISTS!G:H,2,FALSE),"0")</f>
        <v>6</v>
      </c>
      <c r="O542">
        <f t="shared" si="36"/>
        <v>6</v>
      </c>
      <c r="P542" s="112" t="s">
        <v>2720</v>
      </c>
      <c r="Q542" s="118" t="s">
        <v>2776</v>
      </c>
      <c r="R542" s="118" t="s">
        <v>775</v>
      </c>
      <c r="S542" s="112" t="s">
        <v>2777</v>
      </c>
      <c r="T542" s="118" t="s">
        <v>775</v>
      </c>
      <c r="U542" s="112"/>
    </row>
    <row r="543" spans="1:21">
      <c r="A543" s="4" t="str">
        <f>VLOOKUP(C543,STYLES!$A$1:$R$2088,7,FALSE)</f>
        <v>Wovens</v>
      </c>
      <c r="B543" t="str">
        <f>VLOOKUP(C543,STYLES!$1:$1048576,6,FALSE)</f>
        <v>Devon &amp; Jones</v>
      </c>
      <c r="C543" s="97" t="s">
        <v>731</v>
      </c>
      <c r="D543" s="13"/>
      <c r="E543" t="str">
        <f>VLOOKUP(C543,STYLES!$1:$1048576,12,FALSE)</f>
        <v>Crown Collection™ Solid Oxford</v>
      </c>
      <c r="F543" s="111" t="s">
        <v>2750</v>
      </c>
      <c r="G543" s="111" t="s">
        <v>2751</v>
      </c>
      <c r="H543" s="113" t="str">
        <f>VLOOKUP(C543,STYLES!$1:$1048576,9,FALSE)</f>
        <v>Active</v>
      </c>
      <c r="I543" s="113" t="str">
        <f>VLOOKUP(C543,STYLES!$1:$1048576,10,FALSE)</f>
        <v>Active</v>
      </c>
      <c r="J543" s="112" t="s">
        <v>2768</v>
      </c>
      <c r="K543" s="139">
        <f>IFERROR(VLOOKUP(J543,LISTS!G:H,2,FALSE),"0")</f>
        <v>6</v>
      </c>
      <c r="L543">
        <f t="shared" si="35"/>
        <v>6</v>
      </c>
      <c r="M543" s="112" t="s">
        <v>2768</v>
      </c>
      <c r="N543" s="140">
        <f>IFERROR(VLOOKUP(M543,LISTS!G:H,2,FALSE),"0")</f>
        <v>6</v>
      </c>
      <c r="O543">
        <f t="shared" si="36"/>
        <v>6</v>
      </c>
      <c r="P543" s="112" t="s">
        <v>2720</v>
      </c>
      <c r="Q543" s="118" t="s">
        <v>2752</v>
      </c>
      <c r="R543" s="118" t="s">
        <v>775</v>
      </c>
      <c r="S543" s="112" t="s">
        <v>2753</v>
      </c>
      <c r="T543" s="118" t="s">
        <v>775</v>
      </c>
      <c r="U543" s="112"/>
    </row>
    <row r="544" spans="1:21">
      <c r="A544" s="4" t="str">
        <f>VLOOKUP(C544,STYLES!$A$1:$R$2088,7,FALSE)</f>
        <v>Wovens</v>
      </c>
      <c r="B544" t="str">
        <f>VLOOKUP(C544,STYLES!$1:$1048576,6,FALSE)</f>
        <v>Devon &amp; Jones</v>
      </c>
      <c r="C544" s="97" t="s">
        <v>731</v>
      </c>
      <c r="D544" s="13"/>
      <c r="E544" t="str">
        <f>VLOOKUP(C544,STYLES!$1:$1048576,12,FALSE)</f>
        <v>Crown Collection™ Solid Oxford</v>
      </c>
      <c r="F544" s="111" t="s">
        <v>2800</v>
      </c>
      <c r="G544" s="111" t="s">
        <v>2801</v>
      </c>
      <c r="H544" s="113" t="str">
        <f>VLOOKUP(C544,STYLES!$1:$1048576,9,FALSE)</f>
        <v>Active</v>
      </c>
      <c r="I544" s="113" t="str">
        <f>VLOOKUP(C544,STYLES!$1:$1048576,10,FALSE)</f>
        <v>Active</v>
      </c>
      <c r="J544" s="112" t="s">
        <v>2768</v>
      </c>
      <c r="K544" s="139">
        <f>IFERROR(VLOOKUP(J544,LISTS!G:H,2,FALSE),"0")</f>
        <v>6</v>
      </c>
      <c r="L544">
        <f t="shared" si="35"/>
        <v>6</v>
      </c>
      <c r="M544" s="112" t="s">
        <v>2768</v>
      </c>
      <c r="N544" s="140">
        <f>IFERROR(VLOOKUP(M544,LISTS!G:H,2,FALSE),"0")</f>
        <v>6</v>
      </c>
      <c r="O544">
        <f t="shared" si="36"/>
        <v>6</v>
      </c>
      <c r="P544" s="112" t="s">
        <v>2720</v>
      </c>
      <c r="Q544" s="118" t="s">
        <v>2802</v>
      </c>
      <c r="R544" s="118" t="s">
        <v>775</v>
      </c>
      <c r="S544" s="118" t="s">
        <v>2803</v>
      </c>
      <c r="T544" s="118" t="s">
        <v>775</v>
      </c>
      <c r="U544" s="112"/>
    </row>
    <row r="545" spans="1:21">
      <c r="A545" s="4" t="str">
        <f>VLOOKUP(C545,STYLES!$A$1:$R$2088,7,FALSE)</f>
        <v>Wovens</v>
      </c>
      <c r="B545" t="str">
        <f>VLOOKUP(C545,STYLES!$1:$1048576,6,FALSE)</f>
        <v>Devon &amp; Jones</v>
      </c>
      <c r="C545" s="97" t="s">
        <v>731</v>
      </c>
      <c r="D545" s="13"/>
      <c r="E545" t="str">
        <f>VLOOKUP(C545,STYLES!$1:$1048576,12,FALSE)</f>
        <v>Crown Collection™ Solid Oxford</v>
      </c>
      <c r="F545" s="111" t="s">
        <v>2789</v>
      </c>
      <c r="G545" s="111" t="s">
        <v>2790</v>
      </c>
      <c r="H545" s="113" t="str">
        <f>VLOOKUP(C545,STYLES!$1:$1048576,9,FALSE)</f>
        <v>Active</v>
      </c>
      <c r="I545" s="113" t="str">
        <f>VLOOKUP(C545,STYLES!$1:$1048576,10,FALSE)</f>
        <v>Active</v>
      </c>
      <c r="J545" s="112" t="s">
        <v>2768</v>
      </c>
      <c r="K545" s="139">
        <f>IFERROR(VLOOKUP(J545,LISTS!G:H,2,FALSE),"0")</f>
        <v>6</v>
      </c>
      <c r="L545">
        <f t="shared" si="35"/>
        <v>6</v>
      </c>
      <c r="M545" s="112" t="s">
        <v>2768</v>
      </c>
      <c r="N545" s="140">
        <f>IFERROR(VLOOKUP(M545,LISTS!G:H,2,FALSE),"0")</f>
        <v>6</v>
      </c>
      <c r="O545">
        <f t="shared" si="36"/>
        <v>6</v>
      </c>
      <c r="P545" s="112" t="s">
        <v>2720</v>
      </c>
      <c r="Q545" s="118" t="s">
        <v>2791</v>
      </c>
      <c r="R545" s="118" t="s">
        <v>775</v>
      </c>
      <c r="S545" s="112" t="s">
        <v>2792</v>
      </c>
      <c r="T545" s="112" t="s">
        <v>775</v>
      </c>
      <c r="U545" s="112"/>
    </row>
    <row r="546" spans="1:21">
      <c r="A546" s="4" t="str">
        <f>VLOOKUP(C546,STYLES!$A$1:$R$2088,7,FALSE)</f>
        <v>Wovens</v>
      </c>
      <c r="B546" t="str">
        <f>VLOOKUP(C546,STYLES!$1:$1048576,6,FALSE)</f>
        <v>Devon &amp; Jones</v>
      </c>
      <c r="C546" s="98" t="s">
        <v>731</v>
      </c>
      <c r="D546" s="14"/>
      <c r="E546" t="str">
        <f>VLOOKUP(C546,STYLES!$1:$1048576,12,FALSE)</f>
        <v>Crown Collection™ Solid Oxford</v>
      </c>
      <c r="F546" s="112" t="s">
        <v>2743</v>
      </c>
      <c r="G546" s="111" t="s">
        <v>2743</v>
      </c>
      <c r="H546" s="113" t="str">
        <f>VLOOKUP(C546,STYLES!$1:$1048576,9,FALSE)</f>
        <v>Active</v>
      </c>
      <c r="I546" s="113" t="str">
        <f>VLOOKUP(C546,STYLES!$1:$1048576,10,FALSE)</f>
        <v>Active</v>
      </c>
      <c r="J546" s="112" t="s">
        <v>2768</v>
      </c>
      <c r="K546" s="139">
        <f>IFERROR(VLOOKUP(J546,LISTS!G:H,2,FALSE),"0")</f>
        <v>6</v>
      </c>
      <c r="L546">
        <f t="shared" si="35"/>
        <v>6</v>
      </c>
      <c r="M546" s="112" t="s">
        <v>2768</v>
      </c>
      <c r="N546" s="140">
        <f>IFERROR(VLOOKUP(M546,LISTS!G:H,2,FALSE),"0")</f>
        <v>6</v>
      </c>
      <c r="O546">
        <f t="shared" si="36"/>
        <v>6</v>
      </c>
      <c r="P546" s="112" t="s">
        <v>2720</v>
      </c>
      <c r="Q546" s="118" t="s">
        <v>2744</v>
      </c>
      <c r="R546" s="112" t="s">
        <v>775</v>
      </c>
      <c r="S546" s="112" t="s">
        <v>775</v>
      </c>
      <c r="T546" s="112" t="s">
        <v>775</v>
      </c>
      <c r="U546" s="112"/>
    </row>
    <row r="547" spans="1:21">
      <c r="A547" s="4" t="str">
        <f>VLOOKUP(C547,STYLES!$A$1:$R$2088,7,FALSE)</f>
        <v>Wovens</v>
      </c>
      <c r="B547" t="str">
        <f>VLOOKUP(C547,STYLES!$1:$1048576,6,FALSE)</f>
        <v>Devon &amp; Jones</v>
      </c>
      <c r="C547" s="98" t="s">
        <v>731</v>
      </c>
      <c r="D547" s="14"/>
      <c r="E547" t="str">
        <f>VLOOKUP(C547,STYLES!$1:$1048576,12,FALSE)</f>
        <v>Crown Collection™ Solid Oxford</v>
      </c>
      <c r="F547" s="112" t="s">
        <v>2907</v>
      </c>
      <c r="G547" s="111" t="s">
        <v>2751</v>
      </c>
      <c r="H547" s="113" t="str">
        <f>VLOOKUP(C547,STYLES!$1:$1048576,9,FALSE)</f>
        <v>Active</v>
      </c>
      <c r="I547" s="113" t="str">
        <f>VLOOKUP(C547,STYLES!$1:$1048576,10,FALSE)</f>
        <v>Active</v>
      </c>
      <c r="J547" s="112" t="s">
        <v>2768</v>
      </c>
      <c r="K547" s="139">
        <f>IFERROR(VLOOKUP(J547,LISTS!G:H,2,FALSE),"0")</f>
        <v>6</v>
      </c>
      <c r="L547">
        <f t="shared" si="35"/>
        <v>6</v>
      </c>
      <c r="M547" s="112" t="s">
        <v>2768</v>
      </c>
      <c r="N547" s="140">
        <f>IFERROR(VLOOKUP(M547,LISTS!G:H,2,FALSE),"0")</f>
        <v>6</v>
      </c>
      <c r="O547">
        <f t="shared" si="36"/>
        <v>6</v>
      </c>
      <c r="P547" s="112" t="s">
        <v>2720</v>
      </c>
      <c r="Q547" s="112" t="s">
        <v>2848</v>
      </c>
      <c r="R547" s="112" t="s">
        <v>775</v>
      </c>
      <c r="S547" s="118" t="s">
        <v>2849</v>
      </c>
      <c r="T547" s="118"/>
      <c r="U547" s="112"/>
    </row>
    <row r="548" spans="1:21">
      <c r="A548" s="1"/>
      <c r="B548" s="2"/>
      <c r="C548" s="98"/>
      <c r="D548" s="14"/>
      <c r="F548" s="112"/>
      <c r="G548" s="111"/>
      <c r="H548" s="112"/>
      <c r="I548" s="112"/>
      <c r="J548" s="112"/>
      <c r="K548" s="139"/>
      <c r="L548" s="60">
        <f>SUM(L542:L547)</f>
        <v>36</v>
      </c>
      <c r="M548" s="112"/>
      <c r="N548" s="140"/>
      <c r="O548" s="60">
        <f>SUM(O542:O547)</f>
        <v>36</v>
      </c>
      <c r="P548" s="112"/>
      <c r="Q548" s="112"/>
      <c r="R548" s="112"/>
      <c r="S548" s="118"/>
      <c r="T548" s="118"/>
      <c r="U548" s="112"/>
    </row>
    <row r="549" spans="1:21">
      <c r="A549" s="4" t="str">
        <f>VLOOKUP(C549,STYLES!$A$1:$R$2088,7,FALSE)</f>
        <v>Wovens</v>
      </c>
      <c r="B549" t="str">
        <f>VLOOKUP(C549,STYLES!$1:$1048576,6,FALSE)</f>
        <v>Devon &amp; Jones</v>
      </c>
      <c r="C549" s="97" t="s">
        <v>734</v>
      </c>
      <c r="D549" s="13"/>
      <c r="E549" t="str">
        <f>VLOOKUP(C549,STYLES!$1:$1048576,12,FALSE)</f>
        <v>Crown Collection™ Gingham Check</v>
      </c>
      <c r="F549" s="111" t="s">
        <v>2793</v>
      </c>
      <c r="G549" s="111" t="s">
        <v>2724</v>
      </c>
      <c r="H549" s="113" t="str">
        <f>VLOOKUP(C549,STYLES!$1:$1048576,9,FALSE)</f>
        <v>Active</v>
      </c>
      <c r="I549" s="113" t="str">
        <f>VLOOKUP(C549,STYLES!$1:$1048576,10,FALSE)</f>
        <v>Active</v>
      </c>
      <c r="J549" s="112" t="s">
        <v>2764</v>
      </c>
      <c r="K549" s="139">
        <f>IFERROR(VLOOKUP(J549,LISTS!G:H,2,FALSE),"0")</f>
        <v>7</v>
      </c>
      <c r="L549">
        <f t="shared" si="35"/>
        <v>7</v>
      </c>
      <c r="M549" s="112" t="s">
        <v>2764</v>
      </c>
      <c r="N549" s="140">
        <f>IFERROR(VLOOKUP(M549,LISTS!G:H,2,FALSE),"0")</f>
        <v>7</v>
      </c>
      <c r="O549">
        <f t="shared" si="36"/>
        <v>7</v>
      </c>
      <c r="P549" s="112" t="s">
        <v>2720</v>
      </c>
      <c r="Q549" s="118" t="s">
        <v>2794</v>
      </c>
      <c r="R549" s="118" t="s">
        <v>775</v>
      </c>
      <c r="S549" s="118" t="s">
        <v>2795</v>
      </c>
      <c r="T549" s="118" t="s">
        <v>775</v>
      </c>
      <c r="U549" s="112"/>
    </row>
    <row r="550" spans="1:21">
      <c r="A550" s="4" t="str">
        <f>VLOOKUP(C550,STYLES!$A$1:$R$2088,7,FALSE)</f>
        <v>Wovens</v>
      </c>
      <c r="B550" t="str">
        <f>VLOOKUP(C550,STYLES!$1:$1048576,6,FALSE)</f>
        <v>Devon &amp; Jones</v>
      </c>
      <c r="C550" s="97" t="s">
        <v>734</v>
      </c>
      <c r="D550" s="13"/>
      <c r="E550" t="str">
        <f>VLOOKUP(C550,STYLES!$1:$1048576,12,FALSE)</f>
        <v>Crown Collection™ Gingham Check</v>
      </c>
      <c r="F550" s="111" t="s">
        <v>2750</v>
      </c>
      <c r="G550" s="111" t="s">
        <v>2751</v>
      </c>
      <c r="H550" s="113" t="str">
        <f>VLOOKUP(C550,STYLES!$1:$1048576,9,FALSE)</f>
        <v>Active</v>
      </c>
      <c r="I550" s="113" t="str">
        <f>VLOOKUP(C550,STYLES!$1:$1048576,10,FALSE)</f>
        <v>Active</v>
      </c>
      <c r="J550" s="112" t="s">
        <v>2764</v>
      </c>
      <c r="K550" s="139">
        <f>IFERROR(VLOOKUP(J550,LISTS!G:H,2,FALSE),"0")</f>
        <v>7</v>
      </c>
      <c r="L550">
        <f t="shared" si="35"/>
        <v>7</v>
      </c>
      <c r="M550" s="112" t="s">
        <v>2764</v>
      </c>
      <c r="N550" s="140">
        <f>IFERROR(VLOOKUP(M550,LISTS!G:H,2,FALSE),"0")</f>
        <v>7</v>
      </c>
      <c r="O550">
        <f t="shared" si="36"/>
        <v>7</v>
      </c>
      <c r="P550" s="112" t="s">
        <v>2720</v>
      </c>
      <c r="Q550" s="118" t="s">
        <v>2752</v>
      </c>
      <c r="R550" s="118" t="s">
        <v>775</v>
      </c>
      <c r="S550" s="112" t="s">
        <v>2753</v>
      </c>
      <c r="T550" s="118" t="s">
        <v>775</v>
      </c>
      <c r="U550" s="112"/>
    </row>
    <row r="551" spans="1:21">
      <c r="A551" s="4" t="str">
        <f>VLOOKUP(C551,STYLES!$A$1:$R$2088,7,FALSE)</f>
        <v>Wovens</v>
      </c>
      <c r="B551" t="str">
        <f>VLOOKUP(C551,STYLES!$1:$1048576,6,FALSE)</f>
        <v>Devon &amp; Jones</v>
      </c>
      <c r="C551" s="97" t="s">
        <v>734</v>
      </c>
      <c r="D551" s="13"/>
      <c r="E551" t="str">
        <f>VLOOKUP(C551,STYLES!$1:$1048576,12,FALSE)</f>
        <v>Crown Collection™ Gingham Check</v>
      </c>
      <c r="F551" s="111" t="s">
        <v>2739</v>
      </c>
      <c r="G551" s="111" t="s">
        <v>2740</v>
      </c>
      <c r="H551" s="113" t="str">
        <f>VLOOKUP(C551,STYLES!$1:$1048576,9,FALSE)</f>
        <v>Active</v>
      </c>
      <c r="I551" s="113" t="str">
        <f>VLOOKUP(C551,STYLES!$1:$1048576,10,FALSE)</f>
        <v>Active</v>
      </c>
      <c r="J551" s="112" t="s">
        <v>2764</v>
      </c>
      <c r="K551" s="139">
        <f>IFERROR(VLOOKUP(J551,LISTS!G:H,2,FALSE),"0")</f>
        <v>7</v>
      </c>
      <c r="L551">
        <f t="shared" si="35"/>
        <v>7</v>
      </c>
      <c r="M551" s="112" t="s">
        <v>2764</v>
      </c>
      <c r="N551" s="140">
        <f>IFERROR(VLOOKUP(M551,LISTS!G:H,2,FALSE),"0")</f>
        <v>7</v>
      </c>
      <c r="O551">
        <f t="shared" si="36"/>
        <v>7</v>
      </c>
      <c r="P551" s="112" t="s">
        <v>2720</v>
      </c>
      <c r="Q551" s="118" t="s">
        <v>2741</v>
      </c>
      <c r="R551" s="112" t="s">
        <v>775</v>
      </c>
      <c r="S551" s="112" t="s">
        <v>2742</v>
      </c>
      <c r="T551" s="112" t="s">
        <v>775</v>
      </c>
      <c r="U551" s="112"/>
    </row>
    <row r="552" spans="1:21">
      <c r="A552" s="4" t="str">
        <f>VLOOKUP(C552,STYLES!$A$1:$R$2088,7,FALSE)</f>
        <v>Wovens</v>
      </c>
      <c r="B552" t="str">
        <f>VLOOKUP(C552,STYLES!$1:$1048576,6,FALSE)</f>
        <v>Devon &amp; Jones</v>
      </c>
      <c r="C552" s="97" t="s">
        <v>734</v>
      </c>
      <c r="D552" s="13"/>
      <c r="E552" t="str">
        <f>VLOOKUP(C552,STYLES!$1:$1048576,12,FALSE)</f>
        <v>Crown Collection™ Gingham Check</v>
      </c>
      <c r="F552" s="111" t="s">
        <v>2800</v>
      </c>
      <c r="G552" s="111" t="s">
        <v>2801</v>
      </c>
      <c r="H552" s="113" t="str">
        <f>VLOOKUP(C552,STYLES!$1:$1048576,9,FALSE)</f>
        <v>Active</v>
      </c>
      <c r="I552" s="113" t="str">
        <f>VLOOKUP(C552,STYLES!$1:$1048576,10,FALSE)</f>
        <v>Active</v>
      </c>
      <c r="J552" s="112" t="s">
        <v>2764</v>
      </c>
      <c r="K552" s="139">
        <f>IFERROR(VLOOKUP(J552,LISTS!G:H,2,FALSE),"0")</f>
        <v>7</v>
      </c>
      <c r="L552">
        <f t="shared" si="35"/>
        <v>7</v>
      </c>
      <c r="M552" s="112" t="s">
        <v>2764</v>
      </c>
      <c r="N552" s="140">
        <f>IFERROR(VLOOKUP(M552,LISTS!G:H,2,FALSE),"0")</f>
        <v>7</v>
      </c>
      <c r="O552">
        <f t="shared" si="36"/>
        <v>7</v>
      </c>
      <c r="P552" s="112" t="s">
        <v>2720</v>
      </c>
      <c r="Q552" s="118" t="s">
        <v>2802</v>
      </c>
      <c r="R552" s="118" t="s">
        <v>775</v>
      </c>
      <c r="S552" s="118" t="s">
        <v>2803</v>
      </c>
      <c r="T552" s="118" t="s">
        <v>775</v>
      </c>
      <c r="U552" s="112"/>
    </row>
    <row r="553" spans="1:21">
      <c r="A553" s="4" t="str">
        <f>VLOOKUP(C553,STYLES!$A$1:$R$2088,7,FALSE)</f>
        <v>Wovens</v>
      </c>
      <c r="B553" t="str">
        <f>VLOOKUP(C553,STYLES!$1:$1048576,6,FALSE)</f>
        <v>Devon &amp; Jones</v>
      </c>
      <c r="C553" s="97" t="s">
        <v>734</v>
      </c>
      <c r="D553" s="13"/>
      <c r="E553" t="str">
        <f>VLOOKUP(C553,STYLES!$1:$1048576,12,FALSE)</f>
        <v>Crown Collection™ Gingham Check</v>
      </c>
      <c r="F553" s="111" t="s">
        <v>2754</v>
      </c>
      <c r="G553" s="111" t="s">
        <v>2755</v>
      </c>
      <c r="H553" s="113" t="str">
        <f>VLOOKUP(C553,STYLES!$1:$1048576,9,FALSE)</f>
        <v>Active</v>
      </c>
      <c r="I553" s="113" t="str">
        <f>VLOOKUP(C553,STYLES!$1:$1048576,10,FALSE)</f>
        <v>Active</v>
      </c>
      <c r="J553" s="112" t="s">
        <v>2764</v>
      </c>
      <c r="K553" s="139">
        <f>IFERROR(VLOOKUP(J553,LISTS!G:H,2,FALSE),"0")</f>
        <v>7</v>
      </c>
      <c r="L553">
        <f t="shared" ref="L553:L616" si="37">IF(OR(H553="ACTIVE",H553="NEW",H553="DNR",H553="Pre-Closeout"),K553,"")</f>
        <v>7</v>
      </c>
      <c r="M553" s="112" t="s">
        <v>2764</v>
      </c>
      <c r="N553" s="140">
        <f>IFERROR(VLOOKUP(M553,LISTS!G:H,2,FALSE),"0")</f>
        <v>7</v>
      </c>
      <c r="O553">
        <f t="shared" ref="O553:O616" si="38">IF(OR(I553="ACTIVE",I553="NEW",I553="DNR",I553="Pre-Closeout"),N553,"")</f>
        <v>7</v>
      </c>
      <c r="P553" s="112" t="s">
        <v>2720</v>
      </c>
      <c r="Q553" s="118" t="s">
        <v>2756</v>
      </c>
      <c r="R553" s="112" t="s">
        <v>775</v>
      </c>
      <c r="S553" s="112" t="s">
        <v>2757</v>
      </c>
      <c r="T553" s="118" t="s">
        <v>775</v>
      </c>
      <c r="U553" s="112"/>
    </row>
    <row r="554" spans="1:21">
      <c r="A554" s="4" t="str">
        <f>VLOOKUP(C554,STYLES!$A$1:$R$2088,7,FALSE)</f>
        <v>Wovens</v>
      </c>
      <c r="B554" t="str">
        <f>VLOOKUP(C554,STYLES!$1:$1048576,6,FALSE)</f>
        <v>Devon &amp; Jones</v>
      </c>
      <c r="C554" s="98" t="s">
        <v>734</v>
      </c>
      <c r="D554" s="14"/>
      <c r="E554" t="str">
        <f>VLOOKUP(C554,STYLES!$1:$1048576,12,FALSE)</f>
        <v>Crown Collection™ Gingham Check</v>
      </c>
      <c r="F554" s="112" t="s">
        <v>2785</v>
      </c>
      <c r="G554" s="111" t="s">
        <v>2786</v>
      </c>
      <c r="H554" s="113" t="str">
        <f>VLOOKUP(C554,STYLES!$1:$1048576,9,FALSE)</f>
        <v>Active</v>
      </c>
      <c r="I554" s="113" t="str">
        <f>VLOOKUP(C554,STYLES!$1:$1048576,10,FALSE)</f>
        <v>Active</v>
      </c>
      <c r="J554" s="112" t="s">
        <v>2764</v>
      </c>
      <c r="K554" s="139">
        <f>IFERROR(VLOOKUP(J554,LISTS!G:H,2,FALSE),"0")</f>
        <v>7</v>
      </c>
      <c r="L554">
        <f t="shared" si="37"/>
        <v>7</v>
      </c>
      <c r="M554" s="112" t="s">
        <v>2764</v>
      </c>
      <c r="N554" s="140">
        <f>IFERROR(VLOOKUP(M554,LISTS!G:H,2,FALSE),"0")</f>
        <v>7</v>
      </c>
      <c r="O554">
        <f t="shared" si="38"/>
        <v>7</v>
      </c>
      <c r="P554" s="112" t="s">
        <v>2720</v>
      </c>
      <c r="Q554" s="118" t="s">
        <v>2787</v>
      </c>
      <c r="R554" s="112" t="s">
        <v>775</v>
      </c>
      <c r="S554" s="112" t="s">
        <v>2788</v>
      </c>
      <c r="T554" s="118" t="s">
        <v>775</v>
      </c>
      <c r="U554" s="112"/>
    </row>
    <row r="555" spans="1:21">
      <c r="A555" s="1"/>
      <c r="B555" s="2"/>
      <c r="C555" s="98"/>
      <c r="D555" s="14"/>
      <c r="F555" s="112"/>
      <c r="G555" s="111"/>
      <c r="H555" s="112"/>
      <c r="I555" s="112"/>
      <c r="J555" s="112"/>
      <c r="K555" s="139"/>
      <c r="L555" s="60">
        <f>SUM(L549:L554)</f>
        <v>42</v>
      </c>
      <c r="M555" s="112"/>
      <c r="N555" s="140"/>
      <c r="O555" s="60">
        <f>SUM(O549:O554)</f>
        <v>42</v>
      </c>
      <c r="P555" s="112"/>
      <c r="Q555" s="112"/>
      <c r="R555" s="112"/>
      <c r="S555" s="118"/>
      <c r="T555" s="118"/>
      <c r="U555" s="112"/>
    </row>
    <row r="556" spans="1:21">
      <c r="A556" s="4" t="str">
        <f>VLOOKUP(C556,STYLES!$A$1:$R$2088,7,FALSE)</f>
        <v>Wovens</v>
      </c>
      <c r="B556" t="str">
        <f>VLOOKUP(C556,STYLES!$1:$1048576,6,FALSE)</f>
        <v>Devon &amp; Jones</v>
      </c>
      <c r="C556" s="97" t="s">
        <v>737</v>
      </c>
      <c r="D556" s="13"/>
      <c r="E556" t="str">
        <f>VLOOKUP(C556,STYLES!$1:$1048576,12,FALSE)</f>
        <v>Crown Collection™ Gingham Check</v>
      </c>
      <c r="F556" s="111" t="s">
        <v>2793</v>
      </c>
      <c r="G556" s="111" t="s">
        <v>2724</v>
      </c>
      <c r="H556" s="113" t="str">
        <f>VLOOKUP(C556,STYLES!$1:$1048576,9,FALSE)</f>
        <v>Active</v>
      </c>
      <c r="I556" s="113" t="str">
        <f>VLOOKUP(C556,STYLES!$1:$1048576,10,FALSE)</f>
        <v>Active</v>
      </c>
      <c r="J556" s="112" t="s">
        <v>2768</v>
      </c>
      <c r="K556" s="139">
        <f>IFERROR(VLOOKUP(J556,LISTS!G:H,2,FALSE),"0")</f>
        <v>6</v>
      </c>
      <c r="L556">
        <f t="shared" si="37"/>
        <v>6</v>
      </c>
      <c r="M556" s="112" t="s">
        <v>2768</v>
      </c>
      <c r="N556" s="140">
        <f>IFERROR(VLOOKUP(M556,LISTS!G:H,2,FALSE),"0")</f>
        <v>6</v>
      </c>
      <c r="O556">
        <f t="shared" si="38"/>
        <v>6</v>
      </c>
      <c r="P556" s="112" t="s">
        <v>2720</v>
      </c>
      <c r="Q556" s="118" t="s">
        <v>2794</v>
      </c>
      <c r="R556" s="118" t="s">
        <v>775</v>
      </c>
      <c r="S556" s="118" t="s">
        <v>2795</v>
      </c>
      <c r="T556" s="118" t="s">
        <v>775</v>
      </c>
      <c r="U556" s="112"/>
    </row>
    <row r="557" spans="1:21">
      <c r="A557" s="4" t="str">
        <f>VLOOKUP(C557,STYLES!$A$1:$R$2088,7,FALSE)</f>
        <v>Wovens</v>
      </c>
      <c r="B557" t="str">
        <f>VLOOKUP(C557,STYLES!$1:$1048576,6,FALSE)</f>
        <v>Devon &amp; Jones</v>
      </c>
      <c r="C557" s="97" t="s">
        <v>737</v>
      </c>
      <c r="D557" s="13"/>
      <c r="E557" t="str">
        <f>VLOOKUP(C557,STYLES!$1:$1048576,12,FALSE)</f>
        <v>Crown Collection™ Gingham Check</v>
      </c>
      <c r="F557" s="111" t="s">
        <v>2750</v>
      </c>
      <c r="G557" s="111" t="s">
        <v>2751</v>
      </c>
      <c r="H557" s="113" t="str">
        <f>VLOOKUP(C557,STYLES!$1:$1048576,9,FALSE)</f>
        <v>Active</v>
      </c>
      <c r="I557" s="113" t="str">
        <f>VLOOKUP(C557,STYLES!$1:$1048576,10,FALSE)</f>
        <v>Active</v>
      </c>
      <c r="J557" s="112" t="s">
        <v>2768</v>
      </c>
      <c r="K557" s="139">
        <f>IFERROR(VLOOKUP(J557,LISTS!G:H,2,FALSE),"0")</f>
        <v>6</v>
      </c>
      <c r="L557">
        <f t="shared" si="37"/>
        <v>6</v>
      </c>
      <c r="M557" s="112" t="s">
        <v>2768</v>
      </c>
      <c r="N557" s="140">
        <f>IFERROR(VLOOKUP(M557,LISTS!G:H,2,FALSE),"0")</f>
        <v>6</v>
      </c>
      <c r="O557">
        <f t="shared" si="38"/>
        <v>6</v>
      </c>
      <c r="P557" s="112" t="s">
        <v>2720</v>
      </c>
      <c r="Q557" s="118" t="s">
        <v>2752</v>
      </c>
      <c r="R557" s="118" t="s">
        <v>775</v>
      </c>
      <c r="S557" s="112" t="s">
        <v>2753</v>
      </c>
      <c r="T557" s="118" t="s">
        <v>775</v>
      </c>
      <c r="U557" s="112"/>
    </row>
    <row r="558" spans="1:21">
      <c r="A558" s="4" t="str">
        <f>VLOOKUP(C558,STYLES!$A$1:$R$2088,7,FALSE)</f>
        <v>Wovens</v>
      </c>
      <c r="B558" t="str">
        <f>VLOOKUP(C558,STYLES!$1:$1048576,6,FALSE)</f>
        <v>Devon &amp; Jones</v>
      </c>
      <c r="C558" s="97" t="s">
        <v>737</v>
      </c>
      <c r="D558" s="13"/>
      <c r="E558" t="str">
        <f>VLOOKUP(C558,STYLES!$1:$1048576,12,FALSE)</f>
        <v>Crown Collection™ Gingham Check</v>
      </c>
      <c r="F558" s="111" t="s">
        <v>2739</v>
      </c>
      <c r="G558" s="111" t="s">
        <v>2740</v>
      </c>
      <c r="H558" s="113" t="str">
        <f>VLOOKUP(C558,STYLES!$1:$1048576,9,FALSE)</f>
        <v>Active</v>
      </c>
      <c r="I558" s="113" t="str">
        <f>VLOOKUP(C558,STYLES!$1:$1048576,10,FALSE)</f>
        <v>Active</v>
      </c>
      <c r="J558" s="112" t="s">
        <v>2768</v>
      </c>
      <c r="K558" s="139">
        <f>IFERROR(VLOOKUP(J558,LISTS!G:H,2,FALSE),"0")</f>
        <v>6</v>
      </c>
      <c r="L558">
        <f t="shared" si="37"/>
        <v>6</v>
      </c>
      <c r="M558" s="112" t="s">
        <v>2768</v>
      </c>
      <c r="N558" s="140">
        <f>IFERROR(VLOOKUP(M558,LISTS!G:H,2,FALSE),"0")</f>
        <v>6</v>
      </c>
      <c r="O558">
        <f t="shared" si="38"/>
        <v>6</v>
      </c>
      <c r="P558" s="112" t="s">
        <v>2720</v>
      </c>
      <c r="Q558" s="118" t="s">
        <v>2741</v>
      </c>
      <c r="R558" s="112" t="s">
        <v>775</v>
      </c>
      <c r="S558" s="112" t="s">
        <v>2742</v>
      </c>
      <c r="T558" s="112" t="s">
        <v>775</v>
      </c>
      <c r="U558" s="112"/>
    </row>
    <row r="559" spans="1:21">
      <c r="A559" s="4" t="str">
        <f>VLOOKUP(C559,STYLES!$A$1:$R$2088,7,FALSE)</f>
        <v>Wovens</v>
      </c>
      <c r="B559" t="str">
        <f>VLOOKUP(C559,STYLES!$1:$1048576,6,FALSE)</f>
        <v>Devon &amp; Jones</v>
      </c>
      <c r="C559" s="97" t="s">
        <v>737</v>
      </c>
      <c r="D559" s="13"/>
      <c r="E559" t="str">
        <f>VLOOKUP(C559,STYLES!$1:$1048576,12,FALSE)</f>
        <v>Crown Collection™ Gingham Check</v>
      </c>
      <c r="F559" s="111" t="s">
        <v>2800</v>
      </c>
      <c r="G559" s="111" t="s">
        <v>2801</v>
      </c>
      <c r="H559" s="113" t="str">
        <f>VLOOKUP(C559,STYLES!$1:$1048576,9,FALSE)</f>
        <v>Active</v>
      </c>
      <c r="I559" s="113" t="str">
        <f>VLOOKUP(C559,STYLES!$1:$1048576,10,FALSE)</f>
        <v>Active</v>
      </c>
      <c r="J559" s="112" t="s">
        <v>2768</v>
      </c>
      <c r="K559" s="139">
        <f>IFERROR(VLOOKUP(J559,LISTS!G:H,2,FALSE),"0")</f>
        <v>6</v>
      </c>
      <c r="L559">
        <f t="shared" si="37"/>
        <v>6</v>
      </c>
      <c r="M559" s="112" t="s">
        <v>2768</v>
      </c>
      <c r="N559" s="140">
        <f>IFERROR(VLOOKUP(M559,LISTS!G:H,2,FALSE),"0")</f>
        <v>6</v>
      </c>
      <c r="O559">
        <f t="shared" si="38"/>
        <v>6</v>
      </c>
      <c r="P559" s="112" t="s">
        <v>2720</v>
      </c>
      <c r="Q559" s="118" t="s">
        <v>2802</v>
      </c>
      <c r="R559" s="118" t="s">
        <v>775</v>
      </c>
      <c r="S559" s="118" t="s">
        <v>2803</v>
      </c>
      <c r="T559" s="118" t="s">
        <v>775</v>
      </c>
      <c r="U559" s="112"/>
    </row>
    <row r="560" spans="1:21">
      <c r="A560" s="4" t="str">
        <f>VLOOKUP(C560,STYLES!$A$1:$R$2088,7,FALSE)</f>
        <v>Wovens</v>
      </c>
      <c r="B560" t="str">
        <f>VLOOKUP(C560,STYLES!$1:$1048576,6,FALSE)</f>
        <v>Devon &amp; Jones</v>
      </c>
      <c r="C560" s="97" t="s">
        <v>737</v>
      </c>
      <c r="D560" s="13"/>
      <c r="E560" t="str">
        <f>VLOOKUP(C560,STYLES!$1:$1048576,12,FALSE)</f>
        <v>Crown Collection™ Gingham Check</v>
      </c>
      <c r="F560" s="111" t="s">
        <v>2754</v>
      </c>
      <c r="G560" s="111" t="s">
        <v>2755</v>
      </c>
      <c r="H560" s="113" t="str">
        <f>VLOOKUP(C560,STYLES!$1:$1048576,9,FALSE)</f>
        <v>Active</v>
      </c>
      <c r="I560" s="113" t="str">
        <f>VLOOKUP(C560,STYLES!$1:$1048576,10,FALSE)</f>
        <v>Active</v>
      </c>
      <c r="J560" s="112" t="s">
        <v>2768</v>
      </c>
      <c r="K560" s="139">
        <f>IFERROR(VLOOKUP(J560,LISTS!G:H,2,FALSE),"0")</f>
        <v>6</v>
      </c>
      <c r="L560">
        <f t="shared" si="37"/>
        <v>6</v>
      </c>
      <c r="M560" s="112" t="s">
        <v>2768</v>
      </c>
      <c r="N560" s="140">
        <f>IFERROR(VLOOKUP(M560,LISTS!G:H,2,FALSE),"0")</f>
        <v>6</v>
      </c>
      <c r="O560">
        <f t="shared" si="38"/>
        <v>6</v>
      </c>
      <c r="P560" s="112" t="s">
        <v>2720</v>
      </c>
      <c r="Q560" s="118" t="s">
        <v>2756</v>
      </c>
      <c r="R560" s="112" t="s">
        <v>775</v>
      </c>
      <c r="S560" s="112" t="s">
        <v>2757</v>
      </c>
      <c r="T560" s="118" t="s">
        <v>775</v>
      </c>
      <c r="U560" s="112"/>
    </row>
    <row r="561" spans="1:21">
      <c r="A561" s="4" t="str">
        <f>VLOOKUP(C561,STYLES!$A$1:$R$2088,7,FALSE)</f>
        <v>Wovens</v>
      </c>
      <c r="B561" t="str">
        <f>VLOOKUP(C561,STYLES!$1:$1048576,6,FALSE)</f>
        <v>Devon &amp; Jones</v>
      </c>
      <c r="C561" s="98" t="s">
        <v>737</v>
      </c>
      <c r="D561" s="14"/>
      <c r="E561" t="str">
        <f>VLOOKUP(C561,STYLES!$1:$1048576,12,FALSE)</f>
        <v>Crown Collection™ Gingham Check</v>
      </c>
      <c r="F561" s="112" t="s">
        <v>2785</v>
      </c>
      <c r="G561" s="111" t="s">
        <v>2786</v>
      </c>
      <c r="H561" s="113" t="str">
        <f>VLOOKUP(C561,STYLES!$1:$1048576,9,FALSE)</f>
        <v>Active</v>
      </c>
      <c r="I561" s="113" t="str">
        <f>VLOOKUP(C561,STYLES!$1:$1048576,10,FALSE)</f>
        <v>Active</v>
      </c>
      <c r="J561" s="112" t="s">
        <v>2768</v>
      </c>
      <c r="K561" s="139">
        <f>IFERROR(VLOOKUP(J561,LISTS!G:H,2,FALSE),"0")</f>
        <v>6</v>
      </c>
      <c r="L561">
        <f t="shared" si="37"/>
        <v>6</v>
      </c>
      <c r="M561" s="112" t="s">
        <v>2768</v>
      </c>
      <c r="N561" s="140">
        <f>IFERROR(VLOOKUP(M561,LISTS!G:H,2,FALSE),"0")</f>
        <v>6</v>
      </c>
      <c r="O561">
        <f t="shared" si="38"/>
        <v>6</v>
      </c>
      <c r="P561" s="112" t="s">
        <v>2720</v>
      </c>
      <c r="Q561" s="118" t="s">
        <v>2787</v>
      </c>
      <c r="R561" s="112" t="s">
        <v>775</v>
      </c>
      <c r="S561" s="112" t="s">
        <v>2788</v>
      </c>
      <c r="T561" s="118" t="s">
        <v>775</v>
      </c>
      <c r="U561" s="112"/>
    </row>
    <row r="562" spans="1:21">
      <c r="A562" s="4"/>
      <c r="B562" s="2"/>
      <c r="C562" s="98"/>
      <c r="D562" s="14"/>
      <c r="F562" s="112"/>
      <c r="G562" s="111"/>
      <c r="H562" s="112"/>
      <c r="I562" s="112"/>
      <c r="J562" s="112"/>
      <c r="K562" s="139"/>
      <c r="L562" s="60">
        <f>SUM(L556:L561)</f>
        <v>36</v>
      </c>
      <c r="M562" s="112"/>
      <c r="N562" s="140"/>
      <c r="O562" s="60">
        <f>SUM(O556:O561)</f>
        <v>36</v>
      </c>
      <c r="P562" s="112"/>
      <c r="Q562" s="112"/>
      <c r="R562" s="112"/>
      <c r="S562" s="118"/>
      <c r="T562" s="118"/>
      <c r="U562" s="112"/>
    </row>
    <row r="563" spans="1:21">
      <c r="A563" s="4" t="str">
        <f>VLOOKUP(C563,STYLES!$A$1:$R$2088,7,FALSE)</f>
        <v>Wovens</v>
      </c>
      <c r="B563" t="str">
        <f>VLOOKUP(C563,STYLES!$1:$1048576,6,FALSE)</f>
        <v>Devon &amp; Jones</v>
      </c>
      <c r="C563" s="97" t="s">
        <v>739</v>
      </c>
      <c r="D563" s="13"/>
      <c r="E563" t="str">
        <f>VLOOKUP(C563,STYLES!$1:$1048576,12,FALSE)</f>
        <v>Crown Collection™ Banker Stripe</v>
      </c>
      <c r="F563" s="111" t="s">
        <v>2793</v>
      </c>
      <c r="G563" s="111" t="s">
        <v>2724</v>
      </c>
      <c r="H563" s="113" t="str">
        <f>VLOOKUP(C563,STYLES!$1:$1048576,9,FALSE)</f>
        <v>Active</v>
      </c>
      <c r="I563" s="113" t="str">
        <f>VLOOKUP(C563,STYLES!$1:$1048576,10,FALSE)</f>
        <v>Active</v>
      </c>
      <c r="J563" s="112" t="s">
        <v>2764</v>
      </c>
      <c r="K563" s="139">
        <f>IFERROR(VLOOKUP(J563,LISTS!G:H,2,FALSE),"0")</f>
        <v>7</v>
      </c>
      <c r="L563">
        <f t="shared" si="37"/>
        <v>7</v>
      </c>
      <c r="M563" s="112" t="s">
        <v>2764</v>
      </c>
      <c r="N563" s="140">
        <f>IFERROR(VLOOKUP(M563,LISTS!G:H,2,FALSE),"0")</f>
        <v>7</v>
      </c>
      <c r="O563">
        <f t="shared" si="38"/>
        <v>7</v>
      </c>
      <c r="P563" s="112" t="s">
        <v>2720</v>
      </c>
      <c r="Q563" s="118" t="s">
        <v>2794</v>
      </c>
      <c r="R563" s="118" t="s">
        <v>775</v>
      </c>
      <c r="S563" s="118" t="s">
        <v>2795</v>
      </c>
      <c r="T563" s="118" t="s">
        <v>775</v>
      </c>
      <c r="U563" s="112"/>
    </row>
    <row r="564" spans="1:21">
      <c r="A564" s="4" t="str">
        <f>VLOOKUP(C564,STYLES!$A$1:$R$2088,7,FALSE)</f>
        <v>Wovens</v>
      </c>
      <c r="B564" t="str">
        <f>VLOOKUP(C564,STYLES!$1:$1048576,6,FALSE)</f>
        <v>Devon &amp; Jones</v>
      </c>
      <c r="C564" s="97" t="s">
        <v>739</v>
      </c>
      <c r="D564" s="13"/>
      <c r="E564" t="str">
        <f>VLOOKUP(C564,STYLES!$1:$1048576,12,FALSE)</f>
        <v>Crown Collection™ Banker Stripe</v>
      </c>
      <c r="F564" s="111" t="s">
        <v>2727</v>
      </c>
      <c r="G564" s="111" t="s">
        <v>2728</v>
      </c>
      <c r="H564" s="113" t="str">
        <f>VLOOKUP(C564,STYLES!$1:$1048576,9,FALSE)</f>
        <v>Active</v>
      </c>
      <c r="I564" s="113" t="str">
        <f>VLOOKUP(C564,STYLES!$1:$1048576,10,FALSE)</f>
        <v>Active</v>
      </c>
      <c r="J564" s="112" t="s">
        <v>2764</v>
      </c>
      <c r="K564" s="139">
        <f>IFERROR(VLOOKUP(J564,LISTS!G:H,2,FALSE),"0")</f>
        <v>7</v>
      </c>
      <c r="L564">
        <f t="shared" si="37"/>
        <v>7</v>
      </c>
      <c r="M564" s="112" t="s">
        <v>2764</v>
      </c>
      <c r="N564" s="140">
        <f>IFERROR(VLOOKUP(M564,LISTS!G:H,2,FALSE),"0")</f>
        <v>7</v>
      </c>
      <c r="O564">
        <f t="shared" si="38"/>
        <v>7</v>
      </c>
      <c r="P564" s="112" t="s">
        <v>2720</v>
      </c>
      <c r="Q564" s="101" t="s">
        <v>2729</v>
      </c>
      <c r="R564" s="101" t="s">
        <v>775</v>
      </c>
      <c r="S564" s="112" t="s">
        <v>2730</v>
      </c>
      <c r="T564" s="112" t="s">
        <v>775</v>
      </c>
      <c r="U564" s="112"/>
    </row>
    <row r="565" spans="1:21">
      <c r="A565" s="4" t="str">
        <f>VLOOKUP(C565,STYLES!$A$1:$R$2088,7,FALSE)</f>
        <v>Wovens</v>
      </c>
      <c r="B565" t="str">
        <f>VLOOKUP(C565,STYLES!$1:$1048576,6,FALSE)</f>
        <v>Devon &amp; Jones</v>
      </c>
      <c r="C565" s="97" t="s">
        <v>739</v>
      </c>
      <c r="D565" s="13"/>
      <c r="E565" t="str">
        <f>VLOOKUP(C565,STYLES!$1:$1048576,12,FALSE)</f>
        <v>Crown Collection™ Banker Stripe</v>
      </c>
      <c r="F565" s="111" t="s">
        <v>2750</v>
      </c>
      <c r="G565" s="111" t="s">
        <v>2751</v>
      </c>
      <c r="H565" s="113" t="str">
        <f>VLOOKUP(C565,STYLES!$1:$1048576,9,FALSE)</f>
        <v>Active</v>
      </c>
      <c r="I565" s="113" t="str">
        <f>VLOOKUP(C565,STYLES!$1:$1048576,10,FALSE)</f>
        <v>Active</v>
      </c>
      <c r="J565" s="112" t="s">
        <v>2764</v>
      </c>
      <c r="K565" s="139">
        <f>IFERROR(VLOOKUP(J565,LISTS!G:H,2,FALSE),"0")</f>
        <v>7</v>
      </c>
      <c r="L565">
        <f t="shared" si="37"/>
        <v>7</v>
      </c>
      <c r="M565" s="112" t="s">
        <v>2764</v>
      </c>
      <c r="N565" s="140">
        <f>IFERROR(VLOOKUP(M565,LISTS!G:H,2,FALSE),"0")</f>
        <v>7</v>
      </c>
      <c r="O565">
        <f t="shared" si="38"/>
        <v>7</v>
      </c>
      <c r="P565" s="112" t="s">
        <v>2720</v>
      </c>
      <c r="Q565" s="118" t="s">
        <v>2752</v>
      </c>
      <c r="R565" s="118" t="s">
        <v>775</v>
      </c>
      <c r="S565" s="112" t="s">
        <v>2753</v>
      </c>
      <c r="T565" s="118" t="s">
        <v>775</v>
      </c>
      <c r="U565" s="112"/>
    </row>
    <row r="566" spans="1:21">
      <c r="A566" s="4" t="str">
        <f>VLOOKUP(C566,STYLES!$A$1:$R$2088,7,FALSE)</f>
        <v>Wovens</v>
      </c>
      <c r="B566" t="str">
        <f>VLOOKUP(C566,STYLES!$1:$1048576,6,FALSE)</f>
        <v>Devon &amp; Jones</v>
      </c>
      <c r="C566" s="97" t="s">
        <v>739</v>
      </c>
      <c r="D566" s="13"/>
      <c r="E566" t="str">
        <f>VLOOKUP(C566,STYLES!$1:$1048576,12,FALSE)</f>
        <v>Crown Collection™ Banker Stripe</v>
      </c>
      <c r="F566" s="111" t="s">
        <v>2739</v>
      </c>
      <c r="G566" s="111" t="s">
        <v>2740</v>
      </c>
      <c r="H566" s="113" t="str">
        <f>VLOOKUP(C566,STYLES!$1:$1048576,9,FALSE)</f>
        <v>Active</v>
      </c>
      <c r="I566" s="113" t="str">
        <f>VLOOKUP(C566,STYLES!$1:$1048576,10,FALSE)</f>
        <v>Active</v>
      </c>
      <c r="J566" s="112" t="s">
        <v>2764</v>
      </c>
      <c r="K566" s="139">
        <f>IFERROR(VLOOKUP(J566,LISTS!G:H,2,FALSE),"0")</f>
        <v>7</v>
      </c>
      <c r="L566">
        <f t="shared" si="37"/>
        <v>7</v>
      </c>
      <c r="M566" s="112" t="s">
        <v>2764</v>
      </c>
      <c r="N566" s="140">
        <f>IFERROR(VLOOKUP(M566,LISTS!G:H,2,FALSE),"0")</f>
        <v>7</v>
      </c>
      <c r="O566">
        <f t="shared" si="38"/>
        <v>7</v>
      </c>
      <c r="P566" s="112" t="s">
        <v>2720</v>
      </c>
      <c r="Q566" s="118" t="s">
        <v>2741</v>
      </c>
      <c r="R566" s="112" t="s">
        <v>775</v>
      </c>
      <c r="S566" s="112" t="s">
        <v>2742</v>
      </c>
      <c r="T566" s="112" t="s">
        <v>775</v>
      </c>
      <c r="U566" s="112"/>
    </row>
    <row r="567" spans="1:21">
      <c r="A567" s="4" t="str">
        <f>VLOOKUP(C567,STYLES!$A$1:$R$2088,7,FALSE)</f>
        <v>Wovens</v>
      </c>
      <c r="B567" t="str">
        <f>VLOOKUP(C567,STYLES!$1:$1048576,6,FALSE)</f>
        <v>Devon &amp; Jones</v>
      </c>
      <c r="C567" s="98" t="s">
        <v>739</v>
      </c>
      <c r="D567" s="14"/>
      <c r="E567" t="str">
        <f>VLOOKUP(C567,STYLES!$1:$1048576,12,FALSE)</f>
        <v>Crown Collection™ Banker Stripe</v>
      </c>
      <c r="F567" s="112" t="s">
        <v>2800</v>
      </c>
      <c r="G567" s="111" t="s">
        <v>2801</v>
      </c>
      <c r="H567" s="113" t="str">
        <f>VLOOKUP(C567,STYLES!$1:$1048576,9,FALSE)</f>
        <v>Active</v>
      </c>
      <c r="I567" s="113" t="str">
        <f>VLOOKUP(C567,STYLES!$1:$1048576,10,FALSE)</f>
        <v>Active</v>
      </c>
      <c r="J567" s="112" t="s">
        <v>2764</v>
      </c>
      <c r="K567" s="139">
        <f>IFERROR(VLOOKUP(J567,LISTS!G:H,2,FALSE),"0")</f>
        <v>7</v>
      </c>
      <c r="L567">
        <f t="shared" si="37"/>
        <v>7</v>
      </c>
      <c r="M567" s="112" t="s">
        <v>2764</v>
      </c>
      <c r="N567" s="140">
        <f>IFERROR(VLOOKUP(M567,LISTS!G:H,2,FALSE),"0")</f>
        <v>7</v>
      </c>
      <c r="O567">
        <f t="shared" si="38"/>
        <v>7</v>
      </c>
      <c r="P567" s="112" t="s">
        <v>2720</v>
      </c>
      <c r="Q567" s="118" t="s">
        <v>2802</v>
      </c>
      <c r="R567" s="118" t="s">
        <v>775</v>
      </c>
      <c r="S567" s="118" t="s">
        <v>2803</v>
      </c>
      <c r="T567" s="118" t="s">
        <v>775</v>
      </c>
      <c r="U567" s="112"/>
    </row>
    <row r="568" spans="1:21">
      <c r="A568" s="1"/>
      <c r="B568" s="2"/>
      <c r="C568" s="98"/>
      <c r="D568" s="14"/>
      <c r="F568" s="112"/>
      <c r="G568" s="111"/>
      <c r="H568" s="112"/>
      <c r="I568" s="112"/>
      <c r="J568" s="112"/>
      <c r="K568" s="139"/>
      <c r="L568" s="60">
        <f>SUM(L563:L567)</f>
        <v>35</v>
      </c>
      <c r="M568" s="112"/>
      <c r="N568" s="140"/>
      <c r="O568" s="60">
        <f>SUM(O563:O567)</f>
        <v>35</v>
      </c>
      <c r="P568" s="112"/>
      <c r="Q568" s="112"/>
      <c r="R568" s="112"/>
      <c r="S568" s="118"/>
      <c r="T568" s="118"/>
      <c r="U568" s="112"/>
    </row>
    <row r="569" spans="1:21">
      <c r="A569" s="4" t="str">
        <f>VLOOKUP(C569,STYLES!$A$1:$R$2088,7,FALSE)</f>
        <v>Wovens</v>
      </c>
      <c r="B569" t="str">
        <f>VLOOKUP(C569,STYLES!$1:$1048576,6,FALSE)</f>
        <v>Devon &amp; Jones</v>
      </c>
      <c r="C569" s="97" t="s">
        <v>742</v>
      </c>
      <c r="D569" s="13"/>
      <c r="E569" t="str">
        <f>VLOOKUP(C569,STYLES!$1:$1048576,12,FALSE)</f>
        <v>Crown Collection™ Banker Stripe</v>
      </c>
      <c r="F569" s="111" t="s">
        <v>2793</v>
      </c>
      <c r="G569" s="111" t="s">
        <v>2724</v>
      </c>
      <c r="H569" s="113" t="str">
        <f>VLOOKUP(C569,STYLES!$1:$1048576,9,FALSE)</f>
        <v>Active</v>
      </c>
      <c r="I569" s="113" t="str">
        <f>VLOOKUP(C569,STYLES!$1:$1048576,10,FALSE)</f>
        <v>Active</v>
      </c>
      <c r="J569" s="112" t="s">
        <v>2768</v>
      </c>
      <c r="K569" s="139">
        <f>IFERROR(VLOOKUP(J569,LISTS!G:H,2,FALSE),"0")</f>
        <v>6</v>
      </c>
      <c r="L569">
        <f t="shared" si="37"/>
        <v>6</v>
      </c>
      <c r="M569" s="112" t="s">
        <v>2768</v>
      </c>
      <c r="N569" s="140">
        <f>IFERROR(VLOOKUP(M569,LISTS!G:H,2,FALSE),"0")</f>
        <v>6</v>
      </c>
      <c r="O569">
        <f t="shared" si="38"/>
        <v>6</v>
      </c>
      <c r="P569" s="112" t="s">
        <v>2720</v>
      </c>
      <c r="Q569" s="118" t="s">
        <v>2794</v>
      </c>
      <c r="R569" s="118" t="s">
        <v>775</v>
      </c>
      <c r="S569" s="118" t="s">
        <v>2795</v>
      </c>
      <c r="T569" s="118" t="s">
        <v>775</v>
      </c>
      <c r="U569" s="112"/>
    </row>
    <row r="570" spans="1:21">
      <c r="A570" s="4" t="str">
        <f>VLOOKUP(C570,STYLES!$A$1:$R$2088,7,FALSE)</f>
        <v>Wovens</v>
      </c>
      <c r="B570" t="str">
        <f>VLOOKUP(C570,STYLES!$1:$1048576,6,FALSE)</f>
        <v>Devon &amp; Jones</v>
      </c>
      <c r="C570" s="97" t="s">
        <v>742</v>
      </c>
      <c r="D570" s="13"/>
      <c r="E570" t="str">
        <f>VLOOKUP(C570,STYLES!$1:$1048576,12,FALSE)</f>
        <v>Crown Collection™ Banker Stripe</v>
      </c>
      <c r="F570" s="111" t="s">
        <v>2727</v>
      </c>
      <c r="G570" s="111" t="s">
        <v>2728</v>
      </c>
      <c r="H570" s="113" t="str">
        <f>VLOOKUP(C570,STYLES!$1:$1048576,9,FALSE)</f>
        <v>Active</v>
      </c>
      <c r="I570" s="113" t="str">
        <f>VLOOKUP(C570,STYLES!$1:$1048576,10,FALSE)</f>
        <v>Active</v>
      </c>
      <c r="J570" s="112" t="s">
        <v>2768</v>
      </c>
      <c r="K570" s="139">
        <f>IFERROR(VLOOKUP(J570,LISTS!G:H,2,FALSE),"0")</f>
        <v>6</v>
      </c>
      <c r="L570">
        <f t="shared" si="37"/>
        <v>6</v>
      </c>
      <c r="M570" s="112" t="s">
        <v>2768</v>
      </c>
      <c r="N570" s="140">
        <f>IFERROR(VLOOKUP(M570,LISTS!G:H,2,FALSE),"0")</f>
        <v>6</v>
      </c>
      <c r="O570">
        <f t="shared" si="38"/>
        <v>6</v>
      </c>
      <c r="P570" s="112" t="s">
        <v>2720</v>
      </c>
      <c r="Q570" s="101" t="s">
        <v>2729</v>
      </c>
      <c r="R570" s="101" t="s">
        <v>775</v>
      </c>
      <c r="S570" s="112" t="s">
        <v>2730</v>
      </c>
      <c r="T570" s="112" t="s">
        <v>775</v>
      </c>
      <c r="U570" s="112"/>
    </row>
    <row r="571" spans="1:21">
      <c r="A571" s="4" t="str">
        <f>VLOOKUP(C571,STYLES!$A$1:$R$2088,7,FALSE)</f>
        <v>Wovens</v>
      </c>
      <c r="B571" t="str">
        <f>VLOOKUP(C571,STYLES!$1:$1048576,6,FALSE)</f>
        <v>Devon &amp; Jones</v>
      </c>
      <c r="C571" s="97" t="s">
        <v>742</v>
      </c>
      <c r="D571" s="13"/>
      <c r="E571" t="str">
        <f>VLOOKUP(C571,STYLES!$1:$1048576,12,FALSE)</f>
        <v>Crown Collection™ Banker Stripe</v>
      </c>
      <c r="F571" s="111" t="s">
        <v>2750</v>
      </c>
      <c r="G571" s="111" t="s">
        <v>2751</v>
      </c>
      <c r="H571" s="113" t="str">
        <f>VLOOKUP(C571,STYLES!$1:$1048576,9,FALSE)</f>
        <v>Active</v>
      </c>
      <c r="I571" s="113" t="str">
        <f>VLOOKUP(C571,STYLES!$1:$1048576,10,FALSE)</f>
        <v>Active</v>
      </c>
      <c r="J571" s="112" t="s">
        <v>2768</v>
      </c>
      <c r="K571" s="139">
        <f>IFERROR(VLOOKUP(J571,LISTS!G:H,2,FALSE),"0")</f>
        <v>6</v>
      </c>
      <c r="L571">
        <f t="shared" si="37"/>
        <v>6</v>
      </c>
      <c r="M571" s="112" t="s">
        <v>2768</v>
      </c>
      <c r="N571" s="140">
        <f>IFERROR(VLOOKUP(M571,LISTS!G:H,2,FALSE),"0")</f>
        <v>6</v>
      </c>
      <c r="O571">
        <f t="shared" si="38"/>
        <v>6</v>
      </c>
      <c r="P571" s="112" t="s">
        <v>2720</v>
      </c>
      <c r="Q571" s="118" t="s">
        <v>2752</v>
      </c>
      <c r="R571" s="118" t="s">
        <v>775</v>
      </c>
      <c r="S571" s="112" t="s">
        <v>2753</v>
      </c>
      <c r="T571" s="118" t="s">
        <v>775</v>
      </c>
      <c r="U571" s="112"/>
    </row>
    <row r="572" spans="1:21">
      <c r="A572" s="4" t="str">
        <f>VLOOKUP(C572,STYLES!$A$1:$R$2088,7,FALSE)</f>
        <v>Wovens</v>
      </c>
      <c r="B572" t="str">
        <f>VLOOKUP(C572,STYLES!$1:$1048576,6,FALSE)</f>
        <v>Devon &amp; Jones</v>
      </c>
      <c r="C572" s="97" t="s">
        <v>742</v>
      </c>
      <c r="D572" s="13"/>
      <c r="E572" t="str">
        <f>VLOOKUP(C572,STYLES!$1:$1048576,12,FALSE)</f>
        <v>Crown Collection™ Banker Stripe</v>
      </c>
      <c r="F572" s="111" t="s">
        <v>2739</v>
      </c>
      <c r="G572" s="111" t="s">
        <v>2740</v>
      </c>
      <c r="H572" s="113" t="str">
        <f>VLOOKUP(C572,STYLES!$1:$1048576,9,FALSE)</f>
        <v>Active</v>
      </c>
      <c r="I572" s="113" t="str">
        <f>VLOOKUP(C572,STYLES!$1:$1048576,10,FALSE)</f>
        <v>Active</v>
      </c>
      <c r="J572" s="112" t="s">
        <v>2768</v>
      </c>
      <c r="K572" s="139">
        <f>IFERROR(VLOOKUP(J572,LISTS!G:H,2,FALSE),"0")</f>
        <v>6</v>
      </c>
      <c r="L572">
        <f t="shared" si="37"/>
        <v>6</v>
      </c>
      <c r="M572" s="112" t="s">
        <v>2768</v>
      </c>
      <c r="N572" s="140">
        <f>IFERROR(VLOOKUP(M572,LISTS!G:H,2,FALSE),"0")</f>
        <v>6</v>
      </c>
      <c r="O572">
        <f t="shared" si="38"/>
        <v>6</v>
      </c>
      <c r="P572" s="112" t="s">
        <v>2720</v>
      </c>
      <c r="Q572" s="118" t="s">
        <v>2741</v>
      </c>
      <c r="R572" s="112" t="s">
        <v>775</v>
      </c>
      <c r="S572" s="112" t="s">
        <v>2742</v>
      </c>
      <c r="T572" s="112" t="s">
        <v>775</v>
      </c>
      <c r="U572" s="112"/>
    </row>
    <row r="573" spans="1:21">
      <c r="A573" s="4" t="str">
        <f>VLOOKUP(C573,STYLES!$A$1:$R$2088,7,FALSE)</f>
        <v>Wovens</v>
      </c>
      <c r="B573" t="str">
        <f>VLOOKUP(C573,STYLES!$1:$1048576,6,FALSE)</f>
        <v>Devon &amp; Jones</v>
      </c>
      <c r="C573" s="98" t="s">
        <v>742</v>
      </c>
      <c r="D573" s="14"/>
      <c r="E573" t="str">
        <f>VLOOKUP(C573,STYLES!$1:$1048576,12,FALSE)</f>
        <v>Crown Collection™ Banker Stripe</v>
      </c>
      <c r="F573" s="112" t="s">
        <v>2800</v>
      </c>
      <c r="G573" s="111" t="s">
        <v>2801</v>
      </c>
      <c r="H573" s="113" t="str">
        <f>VLOOKUP(C573,STYLES!$1:$1048576,9,FALSE)</f>
        <v>Active</v>
      </c>
      <c r="I573" s="113" t="str">
        <f>VLOOKUP(C573,STYLES!$1:$1048576,10,FALSE)</f>
        <v>Active</v>
      </c>
      <c r="J573" s="112" t="s">
        <v>2768</v>
      </c>
      <c r="K573" s="139">
        <f>IFERROR(VLOOKUP(J573,LISTS!G:H,2,FALSE),"0")</f>
        <v>6</v>
      </c>
      <c r="L573">
        <f t="shared" si="37"/>
        <v>6</v>
      </c>
      <c r="M573" s="112" t="s">
        <v>2768</v>
      </c>
      <c r="N573" s="140">
        <f>IFERROR(VLOOKUP(M573,LISTS!G:H,2,FALSE),"0")</f>
        <v>6</v>
      </c>
      <c r="O573">
        <f t="shared" si="38"/>
        <v>6</v>
      </c>
      <c r="P573" s="112" t="s">
        <v>2720</v>
      </c>
      <c r="Q573" s="118" t="s">
        <v>2802</v>
      </c>
      <c r="R573" s="118" t="s">
        <v>775</v>
      </c>
      <c r="S573" s="118" t="s">
        <v>2803</v>
      </c>
      <c r="T573" s="118" t="s">
        <v>775</v>
      </c>
      <c r="U573" s="112"/>
    </row>
    <row r="574" spans="1:21">
      <c r="A574" s="1"/>
      <c r="B574" s="2"/>
      <c r="C574" s="98"/>
      <c r="D574" s="14"/>
      <c r="F574" s="112"/>
      <c r="G574" s="111"/>
      <c r="H574" s="112"/>
      <c r="I574" s="112"/>
      <c r="J574" s="112"/>
      <c r="K574" s="139"/>
      <c r="L574" s="60">
        <f>SUM(L569:L573)</f>
        <v>30</v>
      </c>
      <c r="M574" s="112"/>
      <c r="N574" s="140"/>
      <c r="O574" s="60">
        <f>SUM(O569:O573)</f>
        <v>30</v>
      </c>
      <c r="P574" s="112"/>
      <c r="Q574" s="112"/>
      <c r="R574" s="112"/>
      <c r="S574" s="118"/>
      <c r="T574" s="118"/>
      <c r="U574" s="112"/>
    </row>
    <row r="575" spans="1:21">
      <c r="A575" s="4" t="str">
        <f>VLOOKUP(C575,STYLES!$A$1:$R$2088,7,FALSE)</f>
        <v>Wovens</v>
      </c>
      <c r="B575" t="str">
        <f>VLOOKUP(C575,STYLES!$1:$1048576,6,FALSE)</f>
        <v>Devon &amp; Jones</v>
      </c>
      <c r="C575" s="97" t="s">
        <v>743</v>
      </c>
      <c r="D575" s="13"/>
      <c r="E575" t="str">
        <f>VLOOKUP(C575,STYLES!$1:$1048576,12,FALSE)</f>
        <v>Crown Collection™ Micro Tattersall</v>
      </c>
      <c r="F575" s="111" t="s">
        <v>2908</v>
      </c>
      <c r="G575" s="111" t="s">
        <v>2909</v>
      </c>
      <c r="H575" s="113" t="str">
        <f>VLOOKUP(C575,STYLES!$1:$1048576,9,FALSE)</f>
        <v>Active</v>
      </c>
      <c r="I575" s="113" t="str">
        <f>VLOOKUP(C575,STYLES!$1:$1048576,10,FALSE)</f>
        <v>Active</v>
      </c>
      <c r="J575" s="112" t="s">
        <v>2764</v>
      </c>
      <c r="K575" s="139">
        <f>IFERROR(VLOOKUP(J575,LISTS!G:H,2,FALSE),"0")</f>
        <v>7</v>
      </c>
      <c r="L575">
        <f t="shared" si="37"/>
        <v>7</v>
      </c>
      <c r="M575" s="112" t="s">
        <v>2764</v>
      </c>
      <c r="N575" s="140">
        <f>IFERROR(VLOOKUP(M575,LISTS!G:H,2,FALSE),"0")</f>
        <v>7</v>
      </c>
      <c r="O575">
        <f t="shared" si="38"/>
        <v>7</v>
      </c>
      <c r="P575" s="112" t="s">
        <v>2720</v>
      </c>
      <c r="Q575" s="118" t="s">
        <v>2744</v>
      </c>
      <c r="R575" s="112" t="s">
        <v>2794</v>
      </c>
      <c r="S575" s="112" t="s">
        <v>775</v>
      </c>
      <c r="T575" s="118" t="s">
        <v>2795</v>
      </c>
      <c r="U575" s="112"/>
    </row>
    <row r="576" spans="1:21">
      <c r="A576" s="4" t="str">
        <f>VLOOKUP(C576,STYLES!$A$1:$R$2088,7,FALSE)</f>
        <v>Wovens</v>
      </c>
      <c r="B576" t="str">
        <f>VLOOKUP(C576,STYLES!$1:$1048576,6,FALSE)</f>
        <v>Devon &amp; Jones</v>
      </c>
      <c r="C576" s="97" t="s">
        <v>743</v>
      </c>
      <c r="D576" s="13"/>
      <c r="E576" t="str">
        <f>VLOOKUP(C576,STYLES!$1:$1048576,12,FALSE)</f>
        <v>Crown Collection™ Micro Tattersall</v>
      </c>
      <c r="F576" s="111" t="s">
        <v>2910</v>
      </c>
      <c r="G576" s="111" t="s">
        <v>2909</v>
      </c>
      <c r="H576" s="113" t="str">
        <f>VLOOKUP(C576,STYLES!$1:$1048576,9,FALSE)</f>
        <v>Active</v>
      </c>
      <c r="I576" s="113" t="str">
        <f>VLOOKUP(C576,STYLES!$1:$1048576,10,FALSE)</f>
        <v>Active</v>
      </c>
      <c r="J576" s="112" t="s">
        <v>2764</v>
      </c>
      <c r="K576" s="139">
        <f>IFERROR(VLOOKUP(J576,LISTS!G:H,2,FALSE),"0")</f>
        <v>7</v>
      </c>
      <c r="L576">
        <f t="shared" si="37"/>
        <v>7</v>
      </c>
      <c r="M576" s="112" t="s">
        <v>2764</v>
      </c>
      <c r="N576" s="140">
        <f>IFERROR(VLOOKUP(M576,LISTS!G:H,2,FALSE),"0")</f>
        <v>7</v>
      </c>
      <c r="O576">
        <f t="shared" si="38"/>
        <v>7</v>
      </c>
      <c r="P576" s="112" t="s">
        <v>2720</v>
      </c>
      <c r="Q576" s="118" t="s">
        <v>2744</v>
      </c>
      <c r="R576" s="112" t="s">
        <v>2733</v>
      </c>
      <c r="S576" s="112" t="s">
        <v>775</v>
      </c>
      <c r="T576" s="118" t="s">
        <v>2734</v>
      </c>
      <c r="U576" s="112"/>
    </row>
    <row r="577" spans="1:21">
      <c r="A577" s="4" t="str">
        <f>VLOOKUP(C577,STYLES!$A$1:$R$2088,7,FALSE)</f>
        <v>Wovens</v>
      </c>
      <c r="B577" t="str">
        <f>VLOOKUP(C577,STYLES!$1:$1048576,6,FALSE)</f>
        <v>Devon &amp; Jones</v>
      </c>
      <c r="C577" s="97" t="s">
        <v>743</v>
      </c>
      <c r="D577" s="13"/>
      <c r="E577" t="str">
        <f>VLOOKUP(C577,STYLES!$1:$1048576,12,FALSE)</f>
        <v>Crown Collection™ Micro Tattersall</v>
      </c>
      <c r="F577" s="111" t="s">
        <v>2911</v>
      </c>
      <c r="G577" s="111" t="s">
        <v>2909</v>
      </c>
      <c r="H577" s="113" t="str">
        <f>VLOOKUP(C577,STYLES!$1:$1048576,9,FALSE)</f>
        <v>Active</v>
      </c>
      <c r="I577" s="113" t="str">
        <f>VLOOKUP(C577,STYLES!$1:$1048576,10,FALSE)</f>
        <v>Active</v>
      </c>
      <c r="J577" s="112" t="s">
        <v>2764</v>
      </c>
      <c r="K577" s="139">
        <f>IFERROR(VLOOKUP(J577,LISTS!G:H,2,FALSE),"0")</f>
        <v>7</v>
      </c>
      <c r="L577">
        <f t="shared" si="37"/>
        <v>7</v>
      </c>
      <c r="M577" s="112" t="s">
        <v>2764</v>
      </c>
      <c r="N577" s="140">
        <f>IFERROR(VLOOKUP(M577,LISTS!G:H,2,FALSE),"0")</f>
        <v>7</v>
      </c>
      <c r="O577">
        <f t="shared" si="38"/>
        <v>7</v>
      </c>
      <c r="P577" s="112" t="s">
        <v>2720</v>
      </c>
      <c r="Q577" s="118" t="s">
        <v>2744</v>
      </c>
      <c r="R577" s="112" t="s">
        <v>2741</v>
      </c>
      <c r="S577" s="112" t="s">
        <v>775</v>
      </c>
      <c r="T577" s="118" t="s">
        <v>2742</v>
      </c>
      <c r="U577" s="112"/>
    </row>
    <row r="578" spans="1:21">
      <c r="A578" s="4" t="str">
        <f>VLOOKUP(C578,STYLES!$A$1:$R$2088,7,FALSE)</f>
        <v>Wovens</v>
      </c>
      <c r="B578" t="str">
        <f>VLOOKUP(C578,STYLES!$1:$1048576,6,FALSE)</f>
        <v>Devon &amp; Jones</v>
      </c>
      <c r="C578" s="97" t="s">
        <v>743</v>
      </c>
      <c r="D578" s="13"/>
      <c r="E578" t="str">
        <f>VLOOKUP(C578,STYLES!$1:$1048576,12,FALSE)</f>
        <v>Crown Collection™ Micro Tattersall</v>
      </c>
      <c r="F578" s="111" t="s">
        <v>2912</v>
      </c>
      <c r="G578" s="111" t="s">
        <v>2909</v>
      </c>
      <c r="H578" s="113" t="str">
        <f>VLOOKUP(C578,STYLES!$1:$1048576,9,FALSE)</f>
        <v>Active</v>
      </c>
      <c r="I578" s="113" t="str">
        <f>VLOOKUP(C578,STYLES!$1:$1048576,10,FALSE)</f>
        <v>Active</v>
      </c>
      <c r="J578" s="112" t="s">
        <v>2764</v>
      </c>
      <c r="K578" s="139">
        <f>IFERROR(VLOOKUP(J578,LISTS!G:H,2,FALSE),"0")</f>
        <v>7</v>
      </c>
      <c r="L578">
        <f t="shared" si="37"/>
        <v>7</v>
      </c>
      <c r="M578" s="112" t="s">
        <v>2764</v>
      </c>
      <c r="N578" s="140">
        <f>IFERROR(VLOOKUP(M578,LISTS!G:H,2,FALSE),"0")</f>
        <v>7</v>
      </c>
      <c r="O578">
        <f t="shared" si="38"/>
        <v>7</v>
      </c>
      <c r="P578" s="112" t="s">
        <v>2720</v>
      </c>
      <c r="Q578" s="118" t="s">
        <v>2744</v>
      </c>
      <c r="R578" s="112" t="s">
        <v>2806</v>
      </c>
      <c r="S578" s="112" t="s">
        <v>775</v>
      </c>
      <c r="T578" s="118" t="s">
        <v>2807</v>
      </c>
      <c r="U578" s="112"/>
    </row>
    <row r="579" spans="1:21">
      <c r="A579" s="4" t="str">
        <f>VLOOKUP(C579,STYLES!$A$1:$R$2088,7,FALSE)</f>
        <v>Wovens</v>
      </c>
      <c r="B579" t="str">
        <f>VLOOKUP(C579,STYLES!$1:$1048576,6,FALSE)</f>
        <v>Devon &amp; Jones</v>
      </c>
      <c r="C579" s="98" t="s">
        <v>743</v>
      </c>
      <c r="D579" s="14"/>
      <c r="E579" t="str">
        <f>VLOOKUP(C579,STYLES!$1:$1048576,12,FALSE)</f>
        <v>Crown Collection™ Micro Tattersall</v>
      </c>
      <c r="F579" s="112" t="s">
        <v>2913</v>
      </c>
      <c r="G579" s="111" t="s">
        <v>2909</v>
      </c>
      <c r="H579" s="113" t="str">
        <f>VLOOKUP(C579,STYLES!$1:$1048576,9,FALSE)</f>
        <v>Active</v>
      </c>
      <c r="I579" s="113" t="str">
        <f>VLOOKUP(C579,STYLES!$1:$1048576,10,FALSE)</f>
        <v>Active</v>
      </c>
      <c r="J579" s="112" t="s">
        <v>2764</v>
      </c>
      <c r="K579" s="139">
        <f>IFERROR(VLOOKUP(J579,LISTS!G:H,2,FALSE),"0")</f>
        <v>7</v>
      </c>
      <c r="L579">
        <f t="shared" si="37"/>
        <v>7</v>
      </c>
      <c r="M579" s="112" t="s">
        <v>2764</v>
      </c>
      <c r="N579" s="140">
        <f>IFERROR(VLOOKUP(M579,LISTS!G:H,2,FALSE),"0")</f>
        <v>7</v>
      </c>
      <c r="O579">
        <f t="shared" si="38"/>
        <v>7</v>
      </c>
      <c r="P579" s="112" t="s">
        <v>2720</v>
      </c>
      <c r="Q579" s="118" t="s">
        <v>2744</v>
      </c>
      <c r="R579" s="112" t="s">
        <v>2787</v>
      </c>
      <c r="S579" s="112" t="s">
        <v>775</v>
      </c>
      <c r="T579" s="118" t="s">
        <v>2788</v>
      </c>
      <c r="U579" s="112"/>
    </row>
    <row r="580" spans="1:21">
      <c r="A580" s="4"/>
      <c r="B580" s="2"/>
      <c r="C580" s="98"/>
      <c r="D580" s="14"/>
      <c r="F580" s="112"/>
      <c r="G580" s="111"/>
      <c r="H580" s="112"/>
      <c r="I580" s="112"/>
      <c r="J580" s="112"/>
      <c r="K580" s="139"/>
      <c r="L580" s="60">
        <f>SUM(L575:L579)</f>
        <v>35</v>
      </c>
      <c r="M580" s="112"/>
      <c r="N580" s="140"/>
      <c r="O580" s="60">
        <f>SUM(O575:O579)</f>
        <v>35</v>
      </c>
      <c r="P580" s="112"/>
      <c r="Q580" s="112"/>
      <c r="R580" s="112"/>
      <c r="S580" s="118"/>
      <c r="T580" s="118"/>
      <c r="U580" s="112"/>
    </row>
    <row r="581" spans="1:21">
      <c r="A581" s="4" t="str">
        <f>VLOOKUP(C581,STYLES!$A$1:$R$2088,7,FALSE)</f>
        <v>Wovens</v>
      </c>
      <c r="B581" t="str">
        <f>VLOOKUP(C581,STYLES!$1:$1048576,6,FALSE)</f>
        <v>Devon &amp; Jones</v>
      </c>
      <c r="C581" s="97" t="s">
        <v>748</v>
      </c>
      <c r="D581" s="13"/>
      <c r="E581" t="str">
        <f>VLOOKUP(C581,STYLES!$1:$1048576,12,FALSE)</f>
        <v>Crown Collection™ Micro Tattersall</v>
      </c>
      <c r="F581" s="111" t="s">
        <v>2908</v>
      </c>
      <c r="G581" s="111" t="s">
        <v>2909</v>
      </c>
      <c r="H581" s="113" t="str">
        <f>VLOOKUP(C581,STYLES!$1:$1048576,9,FALSE)</f>
        <v>Active</v>
      </c>
      <c r="I581" s="113" t="str">
        <f>VLOOKUP(C581,STYLES!$1:$1048576,10,FALSE)</f>
        <v>Active</v>
      </c>
      <c r="J581" s="112" t="s">
        <v>2768</v>
      </c>
      <c r="K581" s="139">
        <f>IFERROR(VLOOKUP(J581,LISTS!G:H,2,FALSE),"0")</f>
        <v>6</v>
      </c>
      <c r="L581">
        <f t="shared" si="37"/>
        <v>6</v>
      </c>
      <c r="M581" s="112" t="s">
        <v>2768</v>
      </c>
      <c r="N581" s="140">
        <f>IFERROR(VLOOKUP(M581,LISTS!G:H,2,FALSE),"0")</f>
        <v>6</v>
      </c>
      <c r="O581">
        <f t="shared" si="38"/>
        <v>6</v>
      </c>
      <c r="P581" s="112" t="s">
        <v>2720</v>
      </c>
      <c r="Q581" s="118" t="s">
        <v>2744</v>
      </c>
      <c r="R581" s="112" t="s">
        <v>2794</v>
      </c>
      <c r="S581" s="112" t="s">
        <v>775</v>
      </c>
      <c r="T581" s="118" t="s">
        <v>2795</v>
      </c>
      <c r="U581" s="112"/>
    </row>
    <row r="582" spans="1:21">
      <c r="A582" s="4" t="str">
        <f>VLOOKUP(C582,STYLES!$A$1:$R$2088,7,FALSE)</f>
        <v>Wovens</v>
      </c>
      <c r="B582" t="str">
        <f>VLOOKUP(C582,STYLES!$1:$1048576,6,FALSE)</f>
        <v>Devon &amp; Jones</v>
      </c>
      <c r="C582" s="97" t="s">
        <v>748</v>
      </c>
      <c r="D582" s="13"/>
      <c r="E582" t="str">
        <f>VLOOKUP(C582,STYLES!$1:$1048576,12,FALSE)</f>
        <v>Crown Collection™ Micro Tattersall</v>
      </c>
      <c r="F582" s="111" t="s">
        <v>2910</v>
      </c>
      <c r="G582" s="111" t="s">
        <v>2909</v>
      </c>
      <c r="H582" s="113" t="str">
        <f>VLOOKUP(C582,STYLES!$1:$1048576,9,FALSE)</f>
        <v>Active</v>
      </c>
      <c r="I582" s="113" t="str">
        <f>VLOOKUP(C582,STYLES!$1:$1048576,10,FALSE)</f>
        <v>Active</v>
      </c>
      <c r="J582" s="112" t="s">
        <v>2768</v>
      </c>
      <c r="K582" s="139">
        <f>IFERROR(VLOOKUP(J582,LISTS!G:H,2,FALSE),"0")</f>
        <v>6</v>
      </c>
      <c r="L582">
        <f t="shared" si="37"/>
        <v>6</v>
      </c>
      <c r="M582" s="112" t="s">
        <v>2768</v>
      </c>
      <c r="N582" s="140">
        <f>IFERROR(VLOOKUP(M582,LISTS!G:H,2,FALSE),"0")</f>
        <v>6</v>
      </c>
      <c r="O582">
        <f t="shared" si="38"/>
        <v>6</v>
      </c>
      <c r="P582" s="112" t="s">
        <v>2720</v>
      </c>
      <c r="Q582" s="118" t="s">
        <v>2744</v>
      </c>
      <c r="R582" s="112" t="s">
        <v>2733</v>
      </c>
      <c r="S582" s="112" t="s">
        <v>775</v>
      </c>
      <c r="T582" s="118" t="s">
        <v>2734</v>
      </c>
      <c r="U582" s="112"/>
    </row>
    <row r="583" spans="1:21">
      <c r="A583" s="4" t="str">
        <f>VLOOKUP(C583,STYLES!$A$1:$R$2088,7,FALSE)</f>
        <v>Wovens</v>
      </c>
      <c r="B583" t="str">
        <f>VLOOKUP(C583,STYLES!$1:$1048576,6,FALSE)</f>
        <v>Devon &amp; Jones</v>
      </c>
      <c r="C583" s="97" t="s">
        <v>748</v>
      </c>
      <c r="D583" s="13"/>
      <c r="E583" t="str">
        <f>VLOOKUP(C583,STYLES!$1:$1048576,12,FALSE)</f>
        <v>Crown Collection™ Micro Tattersall</v>
      </c>
      <c r="F583" s="111" t="s">
        <v>2911</v>
      </c>
      <c r="G583" s="111" t="s">
        <v>2909</v>
      </c>
      <c r="H583" s="113" t="str">
        <f>VLOOKUP(C583,STYLES!$1:$1048576,9,FALSE)</f>
        <v>Active</v>
      </c>
      <c r="I583" s="113" t="str">
        <f>VLOOKUP(C583,STYLES!$1:$1048576,10,FALSE)</f>
        <v>Active</v>
      </c>
      <c r="J583" s="112" t="s">
        <v>2768</v>
      </c>
      <c r="K583" s="139">
        <f>IFERROR(VLOOKUP(J583,LISTS!G:H,2,FALSE),"0")</f>
        <v>6</v>
      </c>
      <c r="L583">
        <f t="shared" si="37"/>
        <v>6</v>
      </c>
      <c r="M583" s="112" t="s">
        <v>2768</v>
      </c>
      <c r="N583" s="140">
        <f>IFERROR(VLOOKUP(M583,LISTS!G:H,2,FALSE),"0")</f>
        <v>6</v>
      </c>
      <c r="O583">
        <f t="shared" si="38"/>
        <v>6</v>
      </c>
      <c r="P583" s="112" t="s">
        <v>2720</v>
      </c>
      <c r="Q583" s="118" t="s">
        <v>2744</v>
      </c>
      <c r="R583" s="112" t="s">
        <v>2741</v>
      </c>
      <c r="S583" s="112" t="s">
        <v>775</v>
      </c>
      <c r="T583" s="118" t="s">
        <v>2742</v>
      </c>
      <c r="U583" s="112"/>
    </row>
    <row r="584" spans="1:21">
      <c r="A584" s="4" t="str">
        <f>VLOOKUP(C584,STYLES!$A$1:$R$2088,7,FALSE)</f>
        <v>Wovens</v>
      </c>
      <c r="B584" t="str">
        <f>VLOOKUP(C584,STYLES!$1:$1048576,6,FALSE)</f>
        <v>Devon &amp; Jones</v>
      </c>
      <c r="C584" s="97" t="s">
        <v>748</v>
      </c>
      <c r="D584" s="13"/>
      <c r="E584" t="str">
        <f>VLOOKUP(C584,STYLES!$1:$1048576,12,FALSE)</f>
        <v>Crown Collection™ Micro Tattersall</v>
      </c>
      <c r="F584" s="111" t="s">
        <v>2912</v>
      </c>
      <c r="G584" s="111" t="s">
        <v>2909</v>
      </c>
      <c r="H584" s="113" t="str">
        <f>VLOOKUP(C584,STYLES!$1:$1048576,9,FALSE)</f>
        <v>Active</v>
      </c>
      <c r="I584" s="113" t="str">
        <f>VLOOKUP(C584,STYLES!$1:$1048576,10,FALSE)</f>
        <v>Active</v>
      </c>
      <c r="J584" s="112" t="s">
        <v>2768</v>
      </c>
      <c r="K584" s="139">
        <f>IFERROR(VLOOKUP(J584,LISTS!G:H,2,FALSE),"0")</f>
        <v>6</v>
      </c>
      <c r="L584">
        <f t="shared" si="37"/>
        <v>6</v>
      </c>
      <c r="M584" s="112" t="s">
        <v>2768</v>
      </c>
      <c r="N584" s="140">
        <f>IFERROR(VLOOKUP(M584,LISTS!G:H,2,FALSE),"0")</f>
        <v>6</v>
      </c>
      <c r="O584">
        <f t="shared" si="38"/>
        <v>6</v>
      </c>
      <c r="P584" s="112" t="s">
        <v>2720</v>
      </c>
      <c r="Q584" s="118" t="s">
        <v>2744</v>
      </c>
      <c r="R584" s="112" t="s">
        <v>2806</v>
      </c>
      <c r="S584" s="112" t="s">
        <v>775</v>
      </c>
      <c r="T584" s="118" t="s">
        <v>2807</v>
      </c>
      <c r="U584" s="112"/>
    </row>
    <row r="585" spans="1:21">
      <c r="A585" s="4" t="str">
        <f>VLOOKUP(C585,STYLES!$A$1:$R$2088,7,FALSE)</f>
        <v>Wovens</v>
      </c>
      <c r="B585" t="str">
        <f>VLOOKUP(C585,STYLES!$1:$1048576,6,FALSE)</f>
        <v>Devon &amp; Jones</v>
      </c>
      <c r="C585" s="98" t="s">
        <v>748</v>
      </c>
      <c r="D585" s="14"/>
      <c r="E585" t="str">
        <f>VLOOKUP(C585,STYLES!$1:$1048576,12,FALSE)</f>
        <v>Crown Collection™ Micro Tattersall</v>
      </c>
      <c r="F585" s="112" t="s">
        <v>2913</v>
      </c>
      <c r="G585" s="111" t="s">
        <v>2909</v>
      </c>
      <c r="H585" s="113" t="str">
        <f>VLOOKUP(C585,STYLES!$1:$1048576,9,FALSE)</f>
        <v>Active</v>
      </c>
      <c r="I585" s="113" t="str">
        <f>VLOOKUP(C585,STYLES!$1:$1048576,10,FALSE)</f>
        <v>Active</v>
      </c>
      <c r="J585" s="112" t="s">
        <v>2768</v>
      </c>
      <c r="K585" s="139">
        <f>IFERROR(VLOOKUP(J585,LISTS!G:H,2,FALSE),"0")</f>
        <v>6</v>
      </c>
      <c r="L585">
        <f t="shared" si="37"/>
        <v>6</v>
      </c>
      <c r="M585" s="112" t="s">
        <v>2768</v>
      </c>
      <c r="N585" s="140">
        <f>IFERROR(VLOOKUP(M585,LISTS!G:H,2,FALSE),"0")</f>
        <v>6</v>
      </c>
      <c r="O585">
        <f t="shared" si="38"/>
        <v>6</v>
      </c>
      <c r="P585" s="112" t="s">
        <v>2720</v>
      </c>
      <c r="Q585" s="118" t="s">
        <v>2744</v>
      </c>
      <c r="R585" s="112" t="s">
        <v>2787</v>
      </c>
      <c r="S585" s="112" t="s">
        <v>775</v>
      </c>
      <c r="T585" s="118" t="s">
        <v>2788</v>
      </c>
      <c r="U585" s="112"/>
    </row>
    <row r="586" spans="1:21">
      <c r="A586" s="1"/>
      <c r="B586" s="2"/>
      <c r="C586" s="98"/>
      <c r="D586" s="14"/>
      <c r="F586" s="112"/>
      <c r="G586" s="111"/>
      <c r="H586" s="112"/>
      <c r="I586" s="112"/>
      <c r="J586" s="112"/>
      <c r="K586" s="139"/>
      <c r="L586" s="60">
        <f>SUM(L581:L585)</f>
        <v>30</v>
      </c>
      <c r="M586" s="112"/>
      <c r="N586" s="140"/>
      <c r="O586" s="60">
        <f>SUM(O581:O585)</f>
        <v>30</v>
      </c>
      <c r="P586" s="112"/>
      <c r="Q586" s="112"/>
      <c r="R586" s="112"/>
      <c r="S586" s="118"/>
      <c r="T586" s="118" t="s">
        <v>2795</v>
      </c>
      <c r="U586" s="112"/>
    </row>
    <row r="587" spans="1:21">
      <c r="A587" s="4" t="str">
        <f>VLOOKUP(C587,STYLES!$A$1:$R$2088,7,FALSE)</f>
        <v>Wovens</v>
      </c>
      <c r="B587" t="str">
        <f>VLOOKUP(C587,STYLES!$1:$1048576,6,FALSE)</f>
        <v>Devon &amp; Jones</v>
      </c>
      <c r="C587" s="97" t="s">
        <v>751</v>
      </c>
      <c r="D587" s="13"/>
      <c r="E587" t="str">
        <f>VLOOKUP(C587,STYLES!$1:$1048576,12,FALSE)</f>
        <v>Crown Collection™ Glen Plaid</v>
      </c>
      <c r="F587" s="111" t="s">
        <v>2914</v>
      </c>
      <c r="G587" s="111" t="s">
        <v>2909</v>
      </c>
      <c r="H587" s="113" t="str">
        <f>VLOOKUP(C587,STYLES!$1:$1048576,9,FALSE)</f>
        <v>Active</v>
      </c>
      <c r="I587" s="113" t="str">
        <f>VLOOKUP(C587,STYLES!$1:$1048576,10,FALSE)</f>
        <v>Active</v>
      </c>
      <c r="J587" s="112" t="s">
        <v>2764</v>
      </c>
      <c r="K587" s="139">
        <f>IFERROR(VLOOKUP(J587,LISTS!G:H,2,FALSE),"0")</f>
        <v>7</v>
      </c>
      <c r="L587">
        <f t="shared" si="37"/>
        <v>7</v>
      </c>
      <c r="M587" s="112" t="s">
        <v>2764</v>
      </c>
      <c r="N587" s="140">
        <f>IFERROR(VLOOKUP(M587,LISTS!G:H,2,FALSE),"0")</f>
        <v>7</v>
      </c>
      <c r="O587">
        <f t="shared" si="38"/>
        <v>7</v>
      </c>
      <c r="P587" s="112" t="s">
        <v>2720</v>
      </c>
      <c r="Q587" s="118" t="s">
        <v>2814</v>
      </c>
      <c r="R587" s="112" t="s">
        <v>2915</v>
      </c>
      <c r="S587" s="118" t="s">
        <v>2815</v>
      </c>
      <c r="T587" s="118" t="s">
        <v>2916</v>
      </c>
      <c r="U587" s="112"/>
    </row>
    <row r="588" spans="1:21">
      <c r="A588" s="4" t="str">
        <f>VLOOKUP(C588,STYLES!$A$1:$R$2088,7,FALSE)</f>
        <v>Wovens</v>
      </c>
      <c r="B588" t="str">
        <f>VLOOKUP(C588,STYLES!$1:$1048576,6,FALSE)</f>
        <v>Devon &amp; Jones</v>
      </c>
      <c r="C588" s="97" t="s">
        <v>751</v>
      </c>
      <c r="D588" s="13"/>
      <c r="E588" t="str">
        <f>VLOOKUP(C588,STYLES!$1:$1048576,12,FALSE)</f>
        <v>Crown Collection™ Glen Plaid</v>
      </c>
      <c r="F588" s="111" t="s">
        <v>2917</v>
      </c>
      <c r="G588" s="111" t="s">
        <v>2909</v>
      </c>
      <c r="H588" s="113" t="str">
        <f>VLOOKUP(C588,STYLES!$1:$1048576,9,FALSE)</f>
        <v>Active</v>
      </c>
      <c r="I588" s="113" t="str">
        <f>VLOOKUP(C588,STYLES!$1:$1048576,10,FALSE)</f>
        <v>Active</v>
      </c>
      <c r="J588" s="112" t="s">
        <v>2764</v>
      </c>
      <c r="K588" s="139">
        <f>IFERROR(VLOOKUP(J588,LISTS!G:H,2,FALSE),"0")</f>
        <v>7</v>
      </c>
      <c r="L588">
        <f t="shared" si="37"/>
        <v>7</v>
      </c>
      <c r="M588" s="112" t="s">
        <v>2764</v>
      </c>
      <c r="N588" s="140">
        <f>IFERROR(VLOOKUP(M588,LISTS!G:H,2,FALSE),"0")</f>
        <v>7</v>
      </c>
      <c r="O588">
        <f t="shared" si="38"/>
        <v>7</v>
      </c>
      <c r="P588" s="112" t="s">
        <v>2720</v>
      </c>
      <c r="Q588" s="118" t="s">
        <v>2744</v>
      </c>
      <c r="R588" s="112" t="s">
        <v>2918</v>
      </c>
      <c r="S588" s="112" t="s">
        <v>775</v>
      </c>
      <c r="T588" s="118" t="s">
        <v>2919</v>
      </c>
      <c r="U588" s="112"/>
    </row>
    <row r="589" spans="1:21">
      <c r="A589" s="4" t="str">
        <f>VLOOKUP(C589,STYLES!$A$1:$R$2088,7,FALSE)</f>
        <v>Wovens</v>
      </c>
      <c r="B589" t="str">
        <f>VLOOKUP(C589,STYLES!$1:$1048576,6,FALSE)</f>
        <v>Devon &amp; Jones</v>
      </c>
      <c r="C589" s="98" t="s">
        <v>751</v>
      </c>
      <c r="D589" s="14"/>
      <c r="E589" t="str">
        <f>VLOOKUP(C589,STYLES!$1:$1048576,12,FALSE)</f>
        <v>Crown Collection™ Glen Plaid</v>
      </c>
      <c r="F589" s="112" t="s">
        <v>2920</v>
      </c>
      <c r="G589" s="111" t="s">
        <v>2909</v>
      </c>
      <c r="H589" s="113" t="str">
        <f>VLOOKUP(C589,STYLES!$1:$1048576,9,FALSE)</f>
        <v>Active</v>
      </c>
      <c r="I589" s="113" t="str">
        <f>VLOOKUP(C589,STYLES!$1:$1048576,10,FALSE)</f>
        <v>Active</v>
      </c>
      <c r="J589" s="112" t="s">
        <v>2764</v>
      </c>
      <c r="K589" s="139">
        <f>IFERROR(VLOOKUP(J589,LISTS!G:H,2,FALSE),"0")</f>
        <v>7</v>
      </c>
      <c r="L589">
        <f t="shared" si="37"/>
        <v>7</v>
      </c>
      <c r="M589" s="112" t="s">
        <v>2764</v>
      </c>
      <c r="N589" s="140">
        <f>IFERROR(VLOOKUP(M589,LISTS!G:H,2,FALSE),"0")</f>
        <v>7</v>
      </c>
      <c r="O589">
        <f t="shared" si="38"/>
        <v>7</v>
      </c>
      <c r="P589" s="112" t="s">
        <v>2720</v>
      </c>
      <c r="Q589" s="118" t="s">
        <v>2744</v>
      </c>
      <c r="R589" s="112" t="s">
        <v>2783</v>
      </c>
      <c r="S589" s="112" t="s">
        <v>775</v>
      </c>
      <c r="T589" s="118" t="s">
        <v>2921</v>
      </c>
      <c r="U589" s="112"/>
    </row>
    <row r="590" spans="1:21">
      <c r="A590" s="1"/>
      <c r="B590" s="2"/>
      <c r="C590" s="98"/>
      <c r="D590" s="14"/>
      <c r="F590" s="112"/>
      <c r="G590" s="111"/>
      <c r="H590" s="112"/>
      <c r="I590" s="112"/>
      <c r="J590" s="112"/>
      <c r="K590" s="139"/>
      <c r="L590" s="60">
        <f>SUM(L587:L589)</f>
        <v>21</v>
      </c>
      <c r="M590" s="112"/>
      <c r="N590" s="140"/>
      <c r="O590" s="60">
        <f>SUM(O587:O589)</f>
        <v>21</v>
      </c>
      <c r="P590" s="112"/>
      <c r="Q590" s="112"/>
      <c r="R590" s="112"/>
      <c r="S590" s="118"/>
      <c r="T590" s="118"/>
      <c r="U590" s="112"/>
    </row>
    <row r="591" spans="1:21">
      <c r="A591" s="4" t="str">
        <f>VLOOKUP(C591,STYLES!$A$1:$R$2088,7,FALSE)</f>
        <v>Wovens</v>
      </c>
      <c r="B591" t="str">
        <f>VLOOKUP(C591,STYLES!$1:$1048576,6,FALSE)</f>
        <v>Devon &amp; Jones</v>
      </c>
      <c r="C591" s="97" t="s">
        <v>754</v>
      </c>
      <c r="D591" s="13"/>
      <c r="E591" t="str">
        <f>VLOOKUP(C591,STYLES!$1:$1048576,12,FALSE)</f>
        <v>Crown Collection™ Glen Plaid</v>
      </c>
      <c r="F591" s="111" t="s">
        <v>2914</v>
      </c>
      <c r="G591" s="111" t="s">
        <v>2909</v>
      </c>
      <c r="H591" s="113" t="str">
        <f>VLOOKUP(C591,STYLES!$1:$1048576,9,FALSE)</f>
        <v>Active</v>
      </c>
      <c r="I591" s="113" t="str">
        <f>VLOOKUP(C591,STYLES!$1:$1048576,10,FALSE)</f>
        <v>Active</v>
      </c>
      <c r="J591" s="112" t="s">
        <v>2768</v>
      </c>
      <c r="K591" s="139">
        <f>IFERROR(VLOOKUP(J591,LISTS!G:H,2,FALSE),"0")</f>
        <v>6</v>
      </c>
      <c r="L591">
        <f t="shared" si="37"/>
        <v>6</v>
      </c>
      <c r="M591" s="112" t="s">
        <v>2768</v>
      </c>
      <c r="N591" s="140">
        <f>IFERROR(VLOOKUP(M591,LISTS!G:H,2,FALSE),"0")</f>
        <v>6</v>
      </c>
      <c r="O591">
        <f t="shared" si="38"/>
        <v>6</v>
      </c>
      <c r="P591" s="112" t="s">
        <v>2720</v>
      </c>
      <c r="Q591" s="118" t="s">
        <v>2814</v>
      </c>
      <c r="R591" s="112" t="s">
        <v>2915</v>
      </c>
      <c r="S591" s="118" t="s">
        <v>2815</v>
      </c>
      <c r="T591" s="118" t="s">
        <v>2916</v>
      </c>
      <c r="U591" s="112"/>
    </row>
    <row r="592" spans="1:21">
      <c r="A592" s="4" t="str">
        <f>VLOOKUP(C592,STYLES!$A$1:$R$2088,7,FALSE)</f>
        <v>Wovens</v>
      </c>
      <c r="B592" t="str">
        <f>VLOOKUP(C592,STYLES!$1:$1048576,6,FALSE)</f>
        <v>Devon &amp; Jones</v>
      </c>
      <c r="C592" s="97" t="s">
        <v>754</v>
      </c>
      <c r="D592" s="13"/>
      <c r="E592" t="str">
        <f>VLOOKUP(C592,STYLES!$1:$1048576,12,FALSE)</f>
        <v>Crown Collection™ Glen Plaid</v>
      </c>
      <c r="F592" s="111" t="s">
        <v>2917</v>
      </c>
      <c r="G592" s="111" t="s">
        <v>2909</v>
      </c>
      <c r="H592" s="113" t="str">
        <f>VLOOKUP(C592,STYLES!$1:$1048576,9,FALSE)</f>
        <v>Active</v>
      </c>
      <c r="I592" s="113" t="str">
        <f>VLOOKUP(C592,STYLES!$1:$1048576,10,FALSE)</f>
        <v>Active</v>
      </c>
      <c r="J592" s="112" t="s">
        <v>2768</v>
      </c>
      <c r="K592" s="139">
        <f>IFERROR(VLOOKUP(J592,LISTS!G:H,2,FALSE),"0")</f>
        <v>6</v>
      </c>
      <c r="L592">
        <f t="shared" si="37"/>
        <v>6</v>
      </c>
      <c r="M592" s="112" t="s">
        <v>2768</v>
      </c>
      <c r="N592" s="140">
        <f>IFERROR(VLOOKUP(M592,LISTS!G:H,2,FALSE),"0")</f>
        <v>6</v>
      </c>
      <c r="O592">
        <f t="shared" si="38"/>
        <v>6</v>
      </c>
      <c r="P592" s="112" t="s">
        <v>2720</v>
      </c>
      <c r="Q592" s="118" t="s">
        <v>2744</v>
      </c>
      <c r="R592" s="112" t="s">
        <v>2918</v>
      </c>
      <c r="S592" s="112" t="s">
        <v>775</v>
      </c>
      <c r="T592" s="118" t="s">
        <v>2919</v>
      </c>
      <c r="U592" s="112"/>
    </row>
    <row r="593" spans="1:21">
      <c r="A593" s="4" t="str">
        <f>VLOOKUP(C593,STYLES!$A$1:$R$2088,7,FALSE)</f>
        <v>Wovens</v>
      </c>
      <c r="B593" t="str">
        <f>VLOOKUP(C593,STYLES!$1:$1048576,6,FALSE)</f>
        <v>Devon &amp; Jones</v>
      </c>
      <c r="C593" s="98" t="s">
        <v>754</v>
      </c>
      <c r="D593" s="14"/>
      <c r="E593" t="str">
        <f>VLOOKUP(C593,STYLES!$1:$1048576,12,FALSE)</f>
        <v>Crown Collection™ Glen Plaid</v>
      </c>
      <c r="F593" s="112" t="s">
        <v>2920</v>
      </c>
      <c r="G593" s="111" t="s">
        <v>2909</v>
      </c>
      <c r="H593" s="113" t="str">
        <f>VLOOKUP(C593,STYLES!$1:$1048576,9,FALSE)</f>
        <v>Active</v>
      </c>
      <c r="I593" s="113" t="str">
        <f>VLOOKUP(C593,STYLES!$1:$1048576,10,FALSE)</f>
        <v>Active</v>
      </c>
      <c r="J593" s="112" t="s">
        <v>2768</v>
      </c>
      <c r="K593" s="139">
        <f>IFERROR(VLOOKUP(J593,LISTS!G:H,2,FALSE),"0")</f>
        <v>6</v>
      </c>
      <c r="L593">
        <f t="shared" si="37"/>
        <v>6</v>
      </c>
      <c r="M593" s="112" t="s">
        <v>2768</v>
      </c>
      <c r="N593" s="140">
        <f>IFERROR(VLOOKUP(M593,LISTS!G:H,2,FALSE),"0")</f>
        <v>6</v>
      </c>
      <c r="O593">
        <f t="shared" si="38"/>
        <v>6</v>
      </c>
      <c r="P593" s="112" t="s">
        <v>2720</v>
      </c>
      <c r="Q593" s="118" t="s">
        <v>2744</v>
      </c>
      <c r="R593" s="112" t="s">
        <v>2783</v>
      </c>
      <c r="S593" s="112" t="s">
        <v>775</v>
      </c>
      <c r="T593" s="118" t="s">
        <v>2922</v>
      </c>
      <c r="U593" s="112"/>
    </row>
    <row r="594" spans="1:21">
      <c r="A594" s="1"/>
      <c r="B594" s="2"/>
      <c r="C594" s="98"/>
      <c r="D594" s="14"/>
      <c r="F594" s="112"/>
      <c r="G594" s="111"/>
      <c r="H594" s="112"/>
      <c r="I594" s="112"/>
      <c r="J594" s="112"/>
      <c r="K594" s="139"/>
      <c r="L594" s="60">
        <f>SUM(L591:L593)</f>
        <v>18</v>
      </c>
      <c r="M594" s="112"/>
      <c r="N594" s="140"/>
      <c r="O594" s="60">
        <f>SUM(O591:O593)</f>
        <v>18</v>
      </c>
      <c r="P594" s="112"/>
      <c r="Q594" s="112"/>
      <c r="R594" s="112"/>
      <c r="S594" s="118"/>
      <c r="T594" s="118"/>
      <c r="U594" s="112"/>
    </row>
    <row r="595" spans="1:21">
      <c r="A595" s="4" t="str">
        <f>VLOOKUP(C595,STYLES!$A$1:$R$2088,7,FALSE)</f>
        <v>Wovens</v>
      </c>
      <c r="B595" t="str">
        <f>VLOOKUP(C595,STYLES!$1:$1048576,6,FALSE)</f>
        <v>Devon &amp; Jones</v>
      </c>
      <c r="C595" s="97" t="s">
        <v>755</v>
      </c>
      <c r="D595" s="13"/>
      <c r="E595" t="str">
        <f>VLOOKUP(C595,STYLES!$1:$1048576,12,FALSE)</f>
        <v>Crown Collection™ Solid Stretch Twill</v>
      </c>
      <c r="F595" s="111" t="s">
        <v>2778</v>
      </c>
      <c r="G595" s="111" t="s">
        <v>2779</v>
      </c>
      <c r="H595" s="113" t="str">
        <f>VLOOKUP(C595,STYLES!$1:$1048576,9,FALSE)</f>
        <v>Active</v>
      </c>
      <c r="I595" s="113" t="str">
        <f>VLOOKUP(C595,STYLES!$1:$1048576,10,FALSE)</f>
        <v>Active</v>
      </c>
      <c r="J595" s="112" t="s">
        <v>2772</v>
      </c>
      <c r="K595" s="139">
        <f>IFERROR(VLOOKUP(J595,LISTS!G:H,2,FALSE),"0")</f>
        <v>10</v>
      </c>
      <c r="L595">
        <f t="shared" si="37"/>
        <v>10</v>
      </c>
      <c r="M595" s="112" t="s">
        <v>2772</v>
      </c>
      <c r="N595" s="140">
        <f>IFERROR(VLOOKUP(M595,LISTS!G:H,2,FALSE),"0")</f>
        <v>10</v>
      </c>
      <c r="O595">
        <f t="shared" si="38"/>
        <v>10</v>
      </c>
      <c r="P595" s="112" t="s">
        <v>2720</v>
      </c>
      <c r="Q595" s="118" t="s">
        <v>2780</v>
      </c>
      <c r="R595" s="118" t="s">
        <v>775</v>
      </c>
      <c r="S595" s="112" t="s">
        <v>2781</v>
      </c>
      <c r="T595" s="118" t="s">
        <v>775</v>
      </c>
      <c r="U595" s="112"/>
    </row>
    <row r="596" spans="1:21">
      <c r="A596" s="4" t="str">
        <f>VLOOKUP(C596,STYLES!$A$1:$R$2088,7,FALSE)</f>
        <v>Wovens</v>
      </c>
      <c r="B596" t="str">
        <f>VLOOKUP(C596,STYLES!$1:$1048576,6,FALSE)</f>
        <v>Devon &amp; Jones</v>
      </c>
      <c r="C596" s="97" t="s">
        <v>755</v>
      </c>
      <c r="D596" s="13"/>
      <c r="E596" t="str">
        <f>VLOOKUP(C596,STYLES!$1:$1048576,12,FALSE)</f>
        <v>Crown Collection™ Solid Stretch Twill</v>
      </c>
      <c r="F596" s="111" t="s">
        <v>2731</v>
      </c>
      <c r="G596" s="111" t="s">
        <v>2732</v>
      </c>
      <c r="H596" s="113" t="str">
        <f>VLOOKUP(C596,STYLES!$1:$1048576,9,FALSE)</f>
        <v>Active</v>
      </c>
      <c r="I596" s="113" t="str">
        <f>VLOOKUP(C596,STYLES!$1:$1048576,10,FALSE)</f>
        <v>Active</v>
      </c>
      <c r="J596" s="112" t="s">
        <v>2772</v>
      </c>
      <c r="K596" s="139">
        <f>IFERROR(VLOOKUP(J596,LISTS!G:H,2,FALSE),"0")</f>
        <v>10</v>
      </c>
      <c r="L596">
        <f t="shared" si="37"/>
        <v>10</v>
      </c>
      <c r="M596" s="112" t="s">
        <v>2772</v>
      </c>
      <c r="N596" s="140">
        <f>IFERROR(VLOOKUP(M596,LISTS!G:H,2,FALSE),"0")</f>
        <v>10</v>
      </c>
      <c r="O596">
        <f t="shared" si="38"/>
        <v>10</v>
      </c>
      <c r="P596" s="112" t="s">
        <v>2720</v>
      </c>
      <c r="Q596" s="126" t="s">
        <v>2733</v>
      </c>
      <c r="R596" s="112" t="s">
        <v>775</v>
      </c>
      <c r="S596" s="112" t="s">
        <v>2734</v>
      </c>
      <c r="T596" s="112" t="s">
        <v>775</v>
      </c>
      <c r="U596" s="112"/>
    </row>
    <row r="597" spans="1:21">
      <c r="A597" s="4" t="str">
        <f>VLOOKUP(C597,STYLES!$A$1:$R$2088,7,FALSE)</f>
        <v>Wovens</v>
      </c>
      <c r="B597" t="str">
        <f>VLOOKUP(C597,STYLES!$1:$1048576,6,FALSE)</f>
        <v>Devon &amp; Jones</v>
      </c>
      <c r="C597" s="97" t="s">
        <v>755</v>
      </c>
      <c r="D597" s="13"/>
      <c r="E597" t="str">
        <f>VLOOKUP(C597,STYLES!$1:$1048576,12,FALSE)</f>
        <v>Crown Collection™ Solid Stretch Twill</v>
      </c>
      <c r="F597" s="111" t="s">
        <v>2782</v>
      </c>
      <c r="G597" s="111" t="s">
        <v>2763</v>
      </c>
      <c r="H597" s="113" t="str">
        <f>VLOOKUP(C597,STYLES!$1:$1048576,9,FALSE)</f>
        <v>Active</v>
      </c>
      <c r="I597" s="113" t="str">
        <f>VLOOKUP(C597,STYLES!$1:$1048576,10,FALSE)</f>
        <v>Active</v>
      </c>
      <c r="J597" s="112" t="s">
        <v>2772</v>
      </c>
      <c r="K597" s="139">
        <f>IFERROR(VLOOKUP(J597,LISTS!G:H,2,FALSE),"0")</f>
        <v>10</v>
      </c>
      <c r="L597">
        <f t="shared" si="37"/>
        <v>10</v>
      </c>
      <c r="M597" s="112" t="s">
        <v>2772</v>
      </c>
      <c r="N597" s="140">
        <f>IFERROR(VLOOKUP(M597,LISTS!G:H,2,FALSE),"0")</f>
        <v>10</v>
      </c>
      <c r="O597">
        <f t="shared" si="38"/>
        <v>10</v>
      </c>
      <c r="P597" s="112" t="s">
        <v>2720</v>
      </c>
      <c r="Q597" s="118" t="s">
        <v>2783</v>
      </c>
      <c r="R597" s="118" t="s">
        <v>775</v>
      </c>
      <c r="S597" s="112" t="s">
        <v>2784</v>
      </c>
      <c r="T597" s="118" t="s">
        <v>775</v>
      </c>
      <c r="U597" s="112"/>
    </row>
    <row r="598" spans="1:21">
      <c r="A598" s="4" t="str">
        <f>VLOOKUP(C598,STYLES!$A$1:$R$2088,7,FALSE)</f>
        <v>Wovens</v>
      </c>
      <c r="B598" t="str">
        <f>VLOOKUP(C598,STYLES!$1:$1048576,6,FALSE)</f>
        <v>Devon &amp; Jones</v>
      </c>
      <c r="C598" s="97" t="s">
        <v>755</v>
      </c>
      <c r="D598" s="13"/>
      <c r="E598" t="str">
        <f>VLOOKUP(C598,STYLES!$1:$1048576,12,FALSE)</f>
        <v>Crown Collection™ Solid Stretch Twill</v>
      </c>
      <c r="F598" s="111" t="s">
        <v>2739</v>
      </c>
      <c r="G598" s="111" t="s">
        <v>2740</v>
      </c>
      <c r="H598" s="113" t="str">
        <f>VLOOKUP(C598,STYLES!$1:$1048576,9,FALSE)</f>
        <v>Active</v>
      </c>
      <c r="I598" s="113" t="str">
        <f>VLOOKUP(C598,STYLES!$1:$1048576,10,FALSE)</f>
        <v>Active</v>
      </c>
      <c r="J598" s="112" t="s">
        <v>2772</v>
      </c>
      <c r="K598" s="139">
        <f>IFERROR(VLOOKUP(J598,LISTS!G:H,2,FALSE),"0")</f>
        <v>10</v>
      </c>
      <c r="L598">
        <f t="shared" si="37"/>
        <v>10</v>
      </c>
      <c r="M598" s="112" t="s">
        <v>2772</v>
      </c>
      <c r="N598" s="140">
        <f>IFERROR(VLOOKUP(M598,LISTS!G:H,2,FALSE),"0")</f>
        <v>10</v>
      </c>
      <c r="O598">
        <f t="shared" si="38"/>
        <v>10</v>
      </c>
      <c r="P598" s="112" t="s">
        <v>2720</v>
      </c>
      <c r="Q598" s="118" t="s">
        <v>2741</v>
      </c>
      <c r="R598" s="112" t="s">
        <v>775</v>
      </c>
      <c r="S598" s="112" t="s">
        <v>2742</v>
      </c>
      <c r="T598" s="112" t="s">
        <v>775</v>
      </c>
      <c r="U598" s="112"/>
    </row>
    <row r="599" spans="1:21">
      <c r="A599" s="4" t="str">
        <f>VLOOKUP(C599,STYLES!$A$1:$R$2088,7,FALSE)</f>
        <v>Wovens</v>
      </c>
      <c r="B599" t="str">
        <f>VLOOKUP(C599,STYLES!$1:$1048576,6,FALSE)</f>
        <v>Devon &amp; Jones</v>
      </c>
      <c r="C599" s="97" t="s">
        <v>755</v>
      </c>
      <c r="D599" s="13"/>
      <c r="E599" t="str">
        <f>VLOOKUP(C599,STYLES!$1:$1048576,12,FALSE)</f>
        <v>Crown Collection™ Solid Stretch Twill</v>
      </c>
      <c r="F599" s="111" t="s">
        <v>2754</v>
      </c>
      <c r="G599" s="111" t="s">
        <v>2755</v>
      </c>
      <c r="H599" s="113" t="str">
        <f>VLOOKUP(C599,STYLES!$1:$1048576,9,FALSE)</f>
        <v>Active</v>
      </c>
      <c r="I599" s="113" t="str">
        <f>VLOOKUP(C599,STYLES!$1:$1048576,10,FALSE)</f>
        <v>Active</v>
      </c>
      <c r="J599" s="112" t="s">
        <v>2772</v>
      </c>
      <c r="K599" s="139">
        <f>IFERROR(VLOOKUP(J599,LISTS!G:H,2,FALSE),"0")</f>
        <v>10</v>
      </c>
      <c r="L599">
        <f t="shared" si="37"/>
        <v>10</v>
      </c>
      <c r="M599" s="112" t="s">
        <v>2772</v>
      </c>
      <c r="N599" s="140">
        <f>IFERROR(VLOOKUP(M599,LISTS!G:H,2,FALSE),"0")</f>
        <v>10</v>
      </c>
      <c r="O599">
        <f t="shared" si="38"/>
        <v>10</v>
      </c>
      <c r="P599" s="112" t="s">
        <v>2720</v>
      </c>
      <c r="Q599" s="118" t="s">
        <v>2756</v>
      </c>
      <c r="R599" s="112" t="s">
        <v>775</v>
      </c>
      <c r="S599" s="112" t="s">
        <v>2757</v>
      </c>
      <c r="T599" s="118" t="s">
        <v>775</v>
      </c>
      <c r="U599" s="112"/>
    </row>
    <row r="600" spans="1:21">
      <c r="A600" s="4" t="str">
        <f>VLOOKUP(C600,STYLES!$A$1:$R$2088,7,FALSE)</f>
        <v>Wovens</v>
      </c>
      <c r="B600" t="str">
        <f>VLOOKUP(C600,STYLES!$1:$1048576,6,FALSE)</f>
        <v>Devon &amp; Jones</v>
      </c>
      <c r="C600" s="97" t="s">
        <v>755</v>
      </c>
      <c r="D600" s="13"/>
      <c r="E600" t="str">
        <f>VLOOKUP(C600,STYLES!$1:$1048576,12,FALSE)</f>
        <v>Crown Collection™ Solid Stretch Twill</v>
      </c>
      <c r="F600" s="111" t="s">
        <v>2808</v>
      </c>
      <c r="G600" s="111" t="s">
        <v>2809</v>
      </c>
      <c r="H600" s="113" t="str">
        <f>VLOOKUP(C600,STYLES!$1:$1048576,9,FALSE)</f>
        <v>Active</v>
      </c>
      <c r="I600" s="113" t="str">
        <f>VLOOKUP(C600,STYLES!$1:$1048576,10,FALSE)</f>
        <v>Active</v>
      </c>
      <c r="J600" s="112" t="s">
        <v>2772</v>
      </c>
      <c r="K600" s="139">
        <f>IFERROR(VLOOKUP(J600,LISTS!G:H,2,FALSE),"0")</f>
        <v>10</v>
      </c>
      <c r="L600">
        <f t="shared" si="37"/>
        <v>10</v>
      </c>
      <c r="M600" s="112" t="s">
        <v>2772</v>
      </c>
      <c r="N600" s="140">
        <f>IFERROR(VLOOKUP(M600,LISTS!G:H,2,FALSE),"0")</f>
        <v>10</v>
      </c>
      <c r="O600">
        <f t="shared" si="38"/>
        <v>10</v>
      </c>
      <c r="P600" s="112" t="s">
        <v>2720</v>
      </c>
      <c r="Q600" s="118" t="s">
        <v>2810</v>
      </c>
      <c r="R600" s="112" t="s">
        <v>775</v>
      </c>
      <c r="S600" s="118" t="s">
        <v>2811</v>
      </c>
      <c r="T600" s="118" t="s">
        <v>775</v>
      </c>
      <c r="U600" s="112"/>
    </row>
    <row r="601" spans="1:21">
      <c r="A601" s="4" t="str">
        <f>VLOOKUP(C601,STYLES!$A$1:$R$2088,7,FALSE)</f>
        <v>Wovens</v>
      </c>
      <c r="B601" t="str">
        <f>VLOOKUP(C601,STYLES!$1:$1048576,6,FALSE)</f>
        <v>Devon &amp; Jones</v>
      </c>
      <c r="C601" s="97" t="s">
        <v>755</v>
      </c>
      <c r="D601" s="13"/>
      <c r="E601" t="str">
        <f>VLOOKUP(C601,STYLES!$1:$1048576,12,FALSE)</f>
        <v>Crown Collection™ Solid Stretch Twill</v>
      </c>
      <c r="F601" s="111" t="s">
        <v>2812</v>
      </c>
      <c r="G601" s="111" t="s">
        <v>2813</v>
      </c>
      <c r="H601" s="113" t="str">
        <f>VLOOKUP(C601,STYLES!$1:$1048576,9,FALSE)</f>
        <v>Active</v>
      </c>
      <c r="I601" s="113" t="str">
        <f>VLOOKUP(C601,STYLES!$1:$1048576,10,FALSE)</f>
        <v>Active</v>
      </c>
      <c r="J601" s="112" t="s">
        <v>2772</v>
      </c>
      <c r="K601" s="139">
        <f>IFERROR(VLOOKUP(J601,LISTS!G:H,2,FALSE),"0")</f>
        <v>10</v>
      </c>
      <c r="L601">
        <f t="shared" si="37"/>
        <v>10</v>
      </c>
      <c r="M601" s="112" t="s">
        <v>2772</v>
      </c>
      <c r="N601" s="140">
        <f>IFERROR(VLOOKUP(M601,LISTS!G:H,2,FALSE),"0")</f>
        <v>10</v>
      </c>
      <c r="O601">
        <f t="shared" si="38"/>
        <v>10</v>
      </c>
      <c r="P601" s="112" t="s">
        <v>2720</v>
      </c>
      <c r="Q601" s="118" t="s">
        <v>2814</v>
      </c>
      <c r="R601" s="118" t="s">
        <v>775</v>
      </c>
      <c r="S601" s="118" t="s">
        <v>2815</v>
      </c>
      <c r="T601" s="118" t="s">
        <v>775</v>
      </c>
      <c r="U601" s="112"/>
    </row>
    <row r="602" spans="1:21">
      <c r="A602" s="4" t="str">
        <f>VLOOKUP(C602,STYLES!$A$1:$R$2088,7,FALSE)</f>
        <v>Wovens</v>
      </c>
      <c r="B602" t="str">
        <f>VLOOKUP(C602,STYLES!$1:$1048576,6,FALSE)</f>
        <v>Devon &amp; Jones</v>
      </c>
      <c r="C602" s="97" t="s">
        <v>755</v>
      </c>
      <c r="D602" s="13"/>
      <c r="E602" t="str">
        <f>VLOOKUP(C602,STYLES!$1:$1048576,12,FALSE)</f>
        <v>Crown Collection™ Solid Stretch Twill</v>
      </c>
      <c r="F602" s="111" t="s">
        <v>2789</v>
      </c>
      <c r="G602" s="111" t="s">
        <v>2790</v>
      </c>
      <c r="H602" s="113" t="str">
        <f>VLOOKUP(C602,STYLES!$1:$1048576,9,FALSE)</f>
        <v>Active</v>
      </c>
      <c r="I602" s="113" t="str">
        <f>VLOOKUP(C602,STYLES!$1:$1048576,10,FALSE)</f>
        <v>Active</v>
      </c>
      <c r="J602" s="112" t="s">
        <v>2772</v>
      </c>
      <c r="K602" s="139">
        <f>IFERROR(VLOOKUP(J602,LISTS!G:H,2,FALSE),"0")</f>
        <v>10</v>
      </c>
      <c r="L602">
        <f t="shared" si="37"/>
        <v>10</v>
      </c>
      <c r="M602" s="112" t="s">
        <v>2772</v>
      </c>
      <c r="N602" s="140">
        <f>IFERROR(VLOOKUP(M602,LISTS!G:H,2,FALSE),"0")</f>
        <v>10</v>
      </c>
      <c r="O602">
        <f t="shared" si="38"/>
        <v>10</v>
      </c>
      <c r="P602" s="112" t="s">
        <v>2720</v>
      </c>
      <c r="Q602" s="118" t="s">
        <v>2791</v>
      </c>
      <c r="R602" s="118" t="s">
        <v>775</v>
      </c>
      <c r="S602" s="112" t="s">
        <v>2792</v>
      </c>
      <c r="T602" s="112" t="s">
        <v>775</v>
      </c>
      <c r="U602" s="112"/>
    </row>
    <row r="603" spans="1:21">
      <c r="A603" s="4" t="str">
        <f>VLOOKUP(C603,STYLES!$A$1:$R$2088,7,FALSE)</f>
        <v>Wovens</v>
      </c>
      <c r="B603" t="str">
        <f>VLOOKUP(C603,STYLES!$1:$1048576,6,FALSE)</f>
        <v>Devon &amp; Jones</v>
      </c>
      <c r="C603" s="98" t="s">
        <v>755</v>
      </c>
      <c r="D603" s="14"/>
      <c r="E603" t="str">
        <f>VLOOKUP(C603,STYLES!$1:$1048576,12,FALSE)</f>
        <v>Crown Collection™ Solid Stretch Twill</v>
      </c>
      <c r="F603" s="112" t="s">
        <v>2743</v>
      </c>
      <c r="G603" s="111" t="s">
        <v>2743</v>
      </c>
      <c r="H603" s="113" t="str">
        <f>VLOOKUP(C603,STYLES!$1:$1048576,9,FALSE)</f>
        <v>Active</v>
      </c>
      <c r="I603" s="113" t="str">
        <f>VLOOKUP(C603,STYLES!$1:$1048576,10,FALSE)</f>
        <v>Active</v>
      </c>
      <c r="J603" s="112" t="s">
        <v>2772</v>
      </c>
      <c r="K603" s="139">
        <f>IFERROR(VLOOKUP(J603,LISTS!G:H,2,FALSE),"0")</f>
        <v>10</v>
      </c>
      <c r="L603">
        <f t="shared" si="37"/>
        <v>10</v>
      </c>
      <c r="M603" s="112" t="s">
        <v>2772</v>
      </c>
      <c r="N603" s="140">
        <f>IFERROR(VLOOKUP(M603,LISTS!G:H,2,FALSE),"0")</f>
        <v>10</v>
      </c>
      <c r="O603">
        <f t="shared" si="38"/>
        <v>10</v>
      </c>
      <c r="P603" s="112" t="s">
        <v>2720</v>
      </c>
      <c r="Q603" s="118" t="s">
        <v>2744</v>
      </c>
      <c r="R603" s="112" t="s">
        <v>775</v>
      </c>
      <c r="S603" s="112" t="s">
        <v>775</v>
      </c>
      <c r="T603" s="112" t="s">
        <v>775</v>
      </c>
      <c r="U603" s="112"/>
    </row>
    <row r="604" spans="1:21">
      <c r="A604" s="4" t="str">
        <f>VLOOKUP(C604,STYLES!$A$1:$R$2088,7,FALSE)</f>
        <v>Wovens</v>
      </c>
      <c r="B604" t="str">
        <f>VLOOKUP(C604,STYLES!$1:$1048576,6,FALSE)</f>
        <v>Devon &amp; Jones</v>
      </c>
      <c r="C604" s="98" t="s">
        <v>755</v>
      </c>
      <c r="D604" s="14"/>
      <c r="E604" t="str">
        <f>VLOOKUP(C604,STYLES!$1:$1048576,12,FALSE)</f>
        <v>Crown Collection™ Solid Stretch Twill</v>
      </c>
      <c r="F604" s="112" t="s">
        <v>2718</v>
      </c>
      <c r="G604" s="111" t="s">
        <v>2718</v>
      </c>
      <c r="H604" s="113" t="str">
        <f>VLOOKUP(C604,STYLES!$1:$1048576,9,FALSE)</f>
        <v>Active</v>
      </c>
      <c r="I604" s="113" t="str">
        <f>VLOOKUP(C604,STYLES!$1:$1048576,10,FALSE)</f>
        <v>Active</v>
      </c>
      <c r="J604" s="112" t="s">
        <v>2772</v>
      </c>
      <c r="K604" s="139">
        <f>IFERROR(VLOOKUP(J604,LISTS!G:H,2,FALSE),"0")</f>
        <v>10</v>
      </c>
      <c r="L604">
        <f t="shared" si="37"/>
        <v>10</v>
      </c>
      <c r="M604" s="112" t="s">
        <v>2772</v>
      </c>
      <c r="N604" s="140">
        <f>IFERROR(VLOOKUP(M604,LISTS!G:H,2,FALSE),"0")</f>
        <v>10</v>
      </c>
      <c r="O604">
        <f t="shared" si="38"/>
        <v>10</v>
      </c>
      <c r="P604" s="112" t="s">
        <v>2720</v>
      </c>
      <c r="Q604" s="101" t="s">
        <v>2721</v>
      </c>
      <c r="R604" s="112" t="s">
        <v>775</v>
      </c>
      <c r="S604" s="112" t="s">
        <v>2722</v>
      </c>
      <c r="T604" s="112" t="s">
        <v>775</v>
      </c>
      <c r="U604" s="112"/>
    </row>
    <row r="605" spans="1:21">
      <c r="A605" s="1"/>
      <c r="B605" s="2"/>
      <c r="C605" s="98"/>
      <c r="D605" s="14"/>
      <c r="F605" s="112"/>
      <c r="G605" s="111"/>
      <c r="H605" s="112"/>
      <c r="I605" s="112"/>
      <c r="J605" s="112"/>
      <c r="K605" s="139"/>
      <c r="L605" s="60">
        <f>SUM(L595:L604)</f>
        <v>100</v>
      </c>
      <c r="M605" s="112"/>
      <c r="N605" s="140"/>
      <c r="O605" s="60">
        <f>SUM(O595:O604)</f>
        <v>100</v>
      </c>
      <c r="P605" s="112"/>
      <c r="Q605" s="112"/>
      <c r="R605" s="112"/>
      <c r="S605" s="118"/>
      <c r="T605" s="118"/>
      <c r="U605" s="112"/>
    </row>
    <row r="606" spans="1:21">
      <c r="A606" s="4" t="str">
        <f>VLOOKUP(C606,STYLES!$A$1:$R$2088,7,FALSE)</f>
        <v>Wovens</v>
      </c>
      <c r="B606" t="str">
        <f>VLOOKUP(C606,STYLES!$1:$1048576,6,FALSE)</f>
        <v>Devon &amp; Jones</v>
      </c>
      <c r="C606" s="97" t="s">
        <v>759</v>
      </c>
      <c r="D606" s="13"/>
      <c r="E606" t="str">
        <f>VLOOKUP(C606,STYLES!$1:$1048576,12,FALSE)</f>
        <v>Tall Crown Collection™ Solid Stretch Twill</v>
      </c>
      <c r="F606" s="111" t="s">
        <v>2782</v>
      </c>
      <c r="G606" s="111" t="s">
        <v>2763</v>
      </c>
      <c r="H606" s="113" t="str">
        <f>VLOOKUP(C606,STYLES!$1:$1048576,9,FALSE)</f>
        <v>Active</v>
      </c>
      <c r="I606" s="113" t="str">
        <f>VLOOKUP(C606,STYLES!$1:$1048576,10,FALSE)</f>
        <v>Active</v>
      </c>
      <c r="J606" s="112" t="s">
        <v>2883</v>
      </c>
      <c r="K606" s="139">
        <f>IFERROR(VLOOKUP(J606,LISTS!G:H,2,FALSE),"0")</f>
        <v>3</v>
      </c>
      <c r="L606">
        <f t="shared" si="37"/>
        <v>3</v>
      </c>
      <c r="M606" s="112" t="s">
        <v>2883</v>
      </c>
      <c r="N606" s="140">
        <f>IFERROR(VLOOKUP(M606,LISTS!G:H,2,FALSE),"0")</f>
        <v>3</v>
      </c>
      <c r="O606">
        <f t="shared" si="38"/>
        <v>3</v>
      </c>
      <c r="P606" s="112" t="s">
        <v>2720</v>
      </c>
      <c r="Q606" s="118" t="s">
        <v>2783</v>
      </c>
      <c r="R606" s="118" t="s">
        <v>775</v>
      </c>
      <c r="S606" s="112" t="s">
        <v>2784</v>
      </c>
      <c r="T606" s="118" t="s">
        <v>775</v>
      </c>
      <c r="U606" s="112"/>
    </row>
    <row r="607" spans="1:21">
      <c r="A607" s="4" t="str">
        <f>VLOOKUP(C607,STYLES!$A$1:$R$2088,7,FALSE)</f>
        <v>Wovens</v>
      </c>
      <c r="B607" t="str">
        <f>VLOOKUP(C607,STYLES!$1:$1048576,6,FALSE)</f>
        <v>Devon &amp; Jones</v>
      </c>
      <c r="C607" s="97" t="s">
        <v>759</v>
      </c>
      <c r="D607" s="13"/>
      <c r="E607" t="str">
        <f>VLOOKUP(C607,STYLES!$1:$1048576,12,FALSE)</f>
        <v>Tall Crown Collection™ Solid Stretch Twill</v>
      </c>
      <c r="F607" s="111" t="s">
        <v>2739</v>
      </c>
      <c r="G607" s="111" t="s">
        <v>2740</v>
      </c>
      <c r="H607" s="113" t="str">
        <f>VLOOKUP(C607,STYLES!$1:$1048576,9,FALSE)</f>
        <v>Active</v>
      </c>
      <c r="I607" s="113" t="str">
        <f>VLOOKUP(C607,STYLES!$1:$1048576,10,FALSE)</f>
        <v>Active</v>
      </c>
      <c r="J607" s="112" t="s">
        <v>2883</v>
      </c>
      <c r="K607" s="139">
        <f>IFERROR(VLOOKUP(J607,LISTS!G:H,2,FALSE),"0")</f>
        <v>3</v>
      </c>
      <c r="L607">
        <f t="shared" si="37"/>
        <v>3</v>
      </c>
      <c r="M607" s="112" t="s">
        <v>2883</v>
      </c>
      <c r="N607" s="140">
        <f>IFERROR(VLOOKUP(M607,LISTS!G:H,2,FALSE),"0")</f>
        <v>3</v>
      </c>
      <c r="O607">
        <f t="shared" si="38"/>
        <v>3</v>
      </c>
      <c r="P607" s="112" t="s">
        <v>2720</v>
      </c>
      <c r="Q607" s="118" t="s">
        <v>2741</v>
      </c>
      <c r="R607" s="112" t="s">
        <v>775</v>
      </c>
      <c r="S607" s="112" t="s">
        <v>2742</v>
      </c>
      <c r="T607" s="112" t="s">
        <v>775</v>
      </c>
      <c r="U607" s="112"/>
    </row>
    <row r="608" spans="1:21">
      <c r="A608" s="4" t="str">
        <f>VLOOKUP(C608,STYLES!$A$1:$R$2088,7,FALSE)</f>
        <v>Wovens</v>
      </c>
      <c r="B608" t="str">
        <f>VLOOKUP(C608,STYLES!$1:$1048576,6,FALSE)</f>
        <v>Devon &amp; Jones</v>
      </c>
      <c r="C608" s="97" t="s">
        <v>759</v>
      </c>
      <c r="D608" s="13"/>
      <c r="E608" t="str">
        <f>VLOOKUP(C608,STYLES!$1:$1048576,12,FALSE)</f>
        <v>Tall Crown Collection™ Solid Stretch Twill</v>
      </c>
      <c r="F608" s="111" t="s">
        <v>2812</v>
      </c>
      <c r="G608" s="111" t="s">
        <v>2813</v>
      </c>
      <c r="H608" s="113" t="str">
        <f>VLOOKUP(C608,STYLES!$1:$1048576,9,FALSE)</f>
        <v>Active</v>
      </c>
      <c r="I608" s="113" t="str">
        <f>VLOOKUP(C608,STYLES!$1:$1048576,10,FALSE)</f>
        <v>Active</v>
      </c>
      <c r="J608" s="112" t="s">
        <v>2883</v>
      </c>
      <c r="K608" s="139">
        <f>IFERROR(VLOOKUP(J608,LISTS!G:H,2,FALSE),"0")</f>
        <v>3</v>
      </c>
      <c r="L608">
        <f t="shared" si="37"/>
        <v>3</v>
      </c>
      <c r="M608" s="112" t="s">
        <v>2883</v>
      </c>
      <c r="N608" s="140">
        <f>IFERROR(VLOOKUP(M608,LISTS!G:H,2,FALSE),"0")</f>
        <v>3</v>
      </c>
      <c r="O608">
        <f t="shared" si="38"/>
        <v>3</v>
      </c>
      <c r="P608" s="112" t="s">
        <v>2720</v>
      </c>
      <c r="Q608" s="118" t="s">
        <v>2814</v>
      </c>
      <c r="R608" s="118" t="s">
        <v>775</v>
      </c>
      <c r="S608" s="118" t="s">
        <v>2815</v>
      </c>
      <c r="T608" s="118" t="s">
        <v>775</v>
      </c>
      <c r="U608" s="112"/>
    </row>
    <row r="609" spans="1:21">
      <c r="A609" s="4" t="str">
        <f>VLOOKUP(C609,STYLES!$A$1:$R$2088,7,FALSE)</f>
        <v>Wovens</v>
      </c>
      <c r="B609" t="str">
        <f>VLOOKUP(C609,STYLES!$1:$1048576,6,FALSE)</f>
        <v>Devon &amp; Jones</v>
      </c>
      <c r="C609" s="98" t="s">
        <v>759</v>
      </c>
      <c r="D609" s="14"/>
      <c r="E609" t="str">
        <f>VLOOKUP(C609,STYLES!$1:$1048576,12,FALSE)</f>
        <v>Tall Crown Collection™ Solid Stretch Twill</v>
      </c>
      <c r="F609" s="112" t="s">
        <v>2743</v>
      </c>
      <c r="G609" s="111" t="s">
        <v>2743</v>
      </c>
      <c r="H609" s="113" t="str">
        <f>VLOOKUP(C609,STYLES!$1:$1048576,9,FALSE)</f>
        <v>Active</v>
      </c>
      <c r="I609" s="113" t="str">
        <f>VLOOKUP(C609,STYLES!$1:$1048576,10,FALSE)</f>
        <v>Active</v>
      </c>
      <c r="J609" s="112" t="s">
        <v>2883</v>
      </c>
      <c r="K609" s="139">
        <f>IFERROR(VLOOKUP(J609,LISTS!G:H,2,FALSE),"0")</f>
        <v>3</v>
      </c>
      <c r="L609">
        <f t="shared" si="37"/>
        <v>3</v>
      </c>
      <c r="M609" s="112" t="s">
        <v>2883</v>
      </c>
      <c r="N609" s="140">
        <f>IFERROR(VLOOKUP(M609,LISTS!G:H,2,FALSE),"0")</f>
        <v>3</v>
      </c>
      <c r="O609">
        <f t="shared" si="38"/>
        <v>3</v>
      </c>
      <c r="P609" s="112" t="s">
        <v>2720</v>
      </c>
      <c r="Q609" s="118" t="s">
        <v>2744</v>
      </c>
      <c r="R609" s="112" t="s">
        <v>775</v>
      </c>
      <c r="S609" s="112" t="s">
        <v>775</v>
      </c>
      <c r="T609" s="112" t="s">
        <v>775</v>
      </c>
      <c r="U609" s="112"/>
    </row>
    <row r="610" spans="1:21">
      <c r="A610" s="4" t="str">
        <f>VLOOKUP(C610,STYLES!$A$1:$R$2088,7,FALSE)</f>
        <v>Wovens</v>
      </c>
      <c r="B610" t="str">
        <f>VLOOKUP(C610,STYLES!$1:$1048576,6,FALSE)</f>
        <v>Devon &amp; Jones</v>
      </c>
      <c r="C610" s="98" t="s">
        <v>759</v>
      </c>
      <c r="D610" s="14"/>
      <c r="E610" t="str">
        <f>VLOOKUP(C610,STYLES!$1:$1048576,12,FALSE)</f>
        <v>Tall Crown Collection™ Solid Stretch Twill</v>
      </c>
      <c r="F610" s="112" t="s">
        <v>2718</v>
      </c>
      <c r="G610" s="111" t="s">
        <v>2718</v>
      </c>
      <c r="H610" s="113" t="str">
        <f>VLOOKUP(C610,STYLES!$1:$1048576,9,FALSE)</f>
        <v>Active</v>
      </c>
      <c r="I610" s="113" t="str">
        <f>VLOOKUP(C610,STYLES!$1:$1048576,10,FALSE)</f>
        <v>Active</v>
      </c>
      <c r="J610" s="112" t="s">
        <v>2883</v>
      </c>
      <c r="K610" s="139">
        <f>IFERROR(VLOOKUP(J610,LISTS!G:H,2,FALSE),"0")</f>
        <v>3</v>
      </c>
      <c r="L610">
        <f t="shared" si="37"/>
        <v>3</v>
      </c>
      <c r="M610" s="112" t="s">
        <v>2883</v>
      </c>
      <c r="N610" s="140">
        <f>IFERROR(VLOOKUP(M610,LISTS!G:H,2,FALSE),"0")</f>
        <v>3</v>
      </c>
      <c r="O610">
        <f t="shared" si="38"/>
        <v>3</v>
      </c>
      <c r="P610" s="112" t="s">
        <v>2720</v>
      </c>
      <c r="Q610" s="101" t="s">
        <v>2721</v>
      </c>
      <c r="R610" s="112" t="s">
        <v>775</v>
      </c>
      <c r="S610" s="112" t="s">
        <v>2722</v>
      </c>
      <c r="T610" s="112" t="s">
        <v>775</v>
      </c>
      <c r="U610" s="112"/>
    </row>
    <row r="611" spans="1:21">
      <c r="A611" s="1"/>
      <c r="B611" s="2"/>
      <c r="C611" s="98"/>
      <c r="D611" s="14"/>
      <c r="F611" s="112"/>
      <c r="G611" s="111"/>
      <c r="H611" s="112"/>
      <c r="I611" s="112"/>
      <c r="J611" s="112"/>
      <c r="K611" s="139"/>
      <c r="L611" s="60">
        <f>SUM(L606:L610)</f>
        <v>15</v>
      </c>
      <c r="M611" s="112"/>
      <c r="N611" s="140"/>
      <c r="O611" s="60">
        <f>SUM(O606:O610)</f>
        <v>15</v>
      </c>
      <c r="P611" s="112"/>
      <c r="Q611" s="112"/>
      <c r="R611" s="112"/>
      <c r="S611" s="118"/>
      <c r="T611" s="118"/>
      <c r="U611" s="112"/>
    </row>
    <row r="612" spans="1:21">
      <c r="A612" s="4" t="str">
        <f>VLOOKUP(C612,STYLES!$A$1:$R$2088,7,FALSE)</f>
        <v>Wovens</v>
      </c>
      <c r="B612" t="str">
        <f>VLOOKUP(C612,STYLES!$1:$1048576,6,FALSE)</f>
        <v>Devon &amp; Jones</v>
      </c>
      <c r="C612" s="97" t="s">
        <v>758</v>
      </c>
      <c r="D612" s="13"/>
      <c r="E612" t="str">
        <f>VLOOKUP(C612,STYLES!$1:$1048576,12,FALSE)</f>
        <v>Crown Collection™ Solid Stretch Twill</v>
      </c>
      <c r="F612" s="111" t="s">
        <v>2778</v>
      </c>
      <c r="G612" s="111" t="s">
        <v>2779</v>
      </c>
      <c r="H612" s="113" t="str">
        <f>VLOOKUP(C612,STYLES!$1:$1048576,9,FALSE)</f>
        <v>Active</v>
      </c>
      <c r="I612" s="113" t="str">
        <f>VLOOKUP(C612,STYLES!$1:$1048576,10,FALSE)</f>
        <v>Active</v>
      </c>
      <c r="J612" s="112" t="s">
        <v>2745</v>
      </c>
      <c r="K612" s="139">
        <f>IFERROR(VLOOKUP(J612,LISTS!G:H,2,FALSE),"0")</f>
        <v>7</v>
      </c>
      <c r="L612">
        <f t="shared" si="37"/>
        <v>7</v>
      </c>
      <c r="M612" s="112" t="s">
        <v>2745</v>
      </c>
      <c r="N612" s="140">
        <f>IFERROR(VLOOKUP(M612,LISTS!G:H,2,FALSE),"0")</f>
        <v>7</v>
      </c>
      <c r="O612">
        <f t="shared" si="38"/>
        <v>7</v>
      </c>
      <c r="P612" s="112" t="s">
        <v>2720</v>
      </c>
      <c r="Q612" s="118" t="s">
        <v>2780</v>
      </c>
      <c r="R612" s="118" t="s">
        <v>775</v>
      </c>
      <c r="S612" s="112" t="s">
        <v>2781</v>
      </c>
      <c r="T612" s="118" t="s">
        <v>775</v>
      </c>
      <c r="U612" s="112"/>
    </row>
    <row r="613" spans="1:21">
      <c r="A613" s="4" t="str">
        <f>VLOOKUP(C613,STYLES!$A$1:$R$2088,7,FALSE)</f>
        <v>Wovens</v>
      </c>
      <c r="B613" t="str">
        <f>VLOOKUP(C613,STYLES!$1:$1048576,6,FALSE)</f>
        <v>Devon &amp; Jones</v>
      </c>
      <c r="C613" s="97" t="s">
        <v>758</v>
      </c>
      <c r="D613" s="13"/>
      <c r="E613" t="str">
        <f>VLOOKUP(C613,STYLES!$1:$1048576,12,FALSE)</f>
        <v>Crown Collection™ Solid Stretch Twill</v>
      </c>
      <c r="F613" s="111" t="s">
        <v>2731</v>
      </c>
      <c r="G613" s="111" t="s">
        <v>2732</v>
      </c>
      <c r="H613" s="113" t="str">
        <f>VLOOKUP(C613,STYLES!$1:$1048576,9,FALSE)</f>
        <v>Active</v>
      </c>
      <c r="I613" s="113" t="str">
        <f>VLOOKUP(C613,STYLES!$1:$1048576,10,FALSE)</f>
        <v>Active</v>
      </c>
      <c r="J613" s="112" t="s">
        <v>2745</v>
      </c>
      <c r="K613" s="139">
        <f>IFERROR(VLOOKUP(J613,LISTS!G:H,2,FALSE),"0")</f>
        <v>7</v>
      </c>
      <c r="L613">
        <f t="shared" si="37"/>
        <v>7</v>
      </c>
      <c r="M613" s="112" t="s">
        <v>2745</v>
      </c>
      <c r="N613" s="140">
        <f>IFERROR(VLOOKUP(M613,LISTS!G:H,2,FALSE),"0")</f>
        <v>7</v>
      </c>
      <c r="O613">
        <f t="shared" si="38"/>
        <v>7</v>
      </c>
      <c r="P613" s="112" t="s">
        <v>2720</v>
      </c>
      <c r="Q613" s="126" t="s">
        <v>2733</v>
      </c>
      <c r="R613" s="112" t="s">
        <v>775</v>
      </c>
      <c r="S613" s="112" t="s">
        <v>2734</v>
      </c>
      <c r="T613" s="112" t="s">
        <v>775</v>
      </c>
      <c r="U613" s="112"/>
    </row>
    <row r="614" spans="1:21">
      <c r="A614" s="4" t="str">
        <f>VLOOKUP(C614,STYLES!$A$1:$R$2088,7,FALSE)</f>
        <v>Wovens</v>
      </c>
      <c r="B614" t="str">
        <f>VLOOKUP(C614,STYLES!$1:$1048576,6,FALSE)</f>
        <v>Devon &amp; Jones</v>
      </c>
      <c r="C614" s="97" t="s">
        <v>758</v>
      </c>
      <c r="D614" s="13"/>
      <c r="E614" t="str">
        <f>VLOOKUP(C614,STYLES!$1:$1048576,12,FALSE)</f>
        <v>Crown Collection™ Solid Stretch Twill</v>
      </c>
      <c r="F614" s="111" t="s">
        <v>2782</v>
      </c>
      <c r="G614" s="111" t="s">
        <v>2763</v>
      </c>
      <c r="H614" s="113" t="str">
        <f>VLOOKUP(C614,STYLES!$1:$1048576,9,FALSE)</f>
        <v>Active</v>
      </c>
      <c r="I614" s="113" t="str">
        <f>VLOOKUP(C614,STYLES!$1:$1048576,10,FALSE)</f>
        <v>Active</v>
      </c>
      <c r="J614" s="112" t="s">
        <v>2745</v>
      </c>
      <c r="K614" s="139">
        <f>IFERROR(VLOOKUP(J614,LISTS!G:H,2,FALSE),"0")</f>
        <v>7</v>
      </c>
      <c r="L614">
        <f t="shared" si="37"/>
        <v>7</v>
      </c>
      <c r="M614" s="112" t="s">
        <v>2745</v>
      </c>
      <c r="N614" s="140">
        <f>IFERROR(VLOOKUP(M614,LISTS!G:H,2,FALSE),"0")</f>
        <v>7</v>
      </c>
      <c r="O614">
        <f t="shared" si="38"/>
        <v>7</v>
      </c>
      <c r="P614" s="112" t="s">
        <v>2720</v>
      </c>
      <c r="Q614" s="118" t="s">
        <v>2783</v>
      </c>
      <c r="R614" s="118" t="s">
        <v>775</v>
      </c>
      <c r="S614" s="112" t="s">
        <v>2784</v>
      </c>
      <c r="T614" s="118" t="s">
        <v>775</v>
      </c>
      <c r="U614" s="112"/>
    </row>
    <row r="615" spans="1:21">
      <c r="A615" s="4" t="str">
        <f>VLOOKUP(C615,STYLES!$A$1:$R$2088,7,FALSE)</f>
        <v>Wovens</v>
      </c>
      <c r="B615" t="str">
        <f>VLOOKUP(C615,STYLES!$1:$1048576,6,FALSE)</f>
        <v>Devon &amp; Jones</v>
      </c>
      <c r="C615" s="97" t="s">
        <v>758</v>
      </c>
      <c r="D615" s="13"/>
      <c r="E615" t="str">
        <f>VLOOKUP(C615,STYLES!$1:$1048576,12,FALSE)</f>
        <v>Crown Collection™ Solid Stretch Twill</v>
      </c>
      <c r="F615" s="111" t="s">
        <v>2739</v>
      </c>
      <c r="G615" s="111" t="s">
        <v>2740</v>
      </c>
      <c r="H615" s="113" t="str">
        <f>VLOOKUP(C615,STYLES!$1:$1048576,9,FALSE)</f>
        <v>Active</v>
      </c>
      <c r="I615" s="113" t="str">
        <f>VLOOKUP(C615,STYLES!$1:$1048576,10,FALSE)</f>
        <v>Active</v>
      </c>
      <c r="J615" s="112" t="s">
        <v>2745</v>
      </c>
      <c r="K615" s="139">
        <f>IFERROR(VLOOKUP(J615,LISTS!G:H,2,FALSE),"0")</f>
        <v>7</v>
      </c>
      <c r="L615">
        <f t="shared" si="37"/>
        <v>7</v>
      </c>
      <c r="M615" s="112" t="s">
        <v>2745</v>
      </c>
      <c r="N615" s="140">
        <f>IFERROR(VLOOKUP(M615,LISTS!G:H,2,FALSE),"0")</f>
        <v>7</v>
      </c>
      <c r="O615">
        <f t="shared" si="38"/>
        <v>7</v>
      </c>
      <c r="P615" s="112" t="s">
        <v>2720</v>
      </c>
      <c r="Q615" s="118" t="s">
        <v>2741</v>
      </c>
      <c r="R615" s="112" t="s">
        <v>775</v>
      </c>
      <c r="S615" s="112" t="s">
        <v>2742</v>
      </c>
      <c r="T615" s="112" t="s">
        <v>775</v>
      </c>
      <c r="U615" s="112"/>
    </row>
    <row r="616" spans="1:21">
      <c r="A616" s="4" t="str">
        <f>VLOOKUP(C616,STYLES!$A$1:$R$2088,7,FALSE)</f>
        <v>Wovens</v>
      </c>
      <c r="B616" t="str">
        <f>VLOOKUP(C616,STYLES!$1:$1048576,6,FALSE)</f>
        <v>Devon &amp; Jones</v>
      </c>
      <c r="C616" s="97" t="s">
        <v>758</v>
      </c>
      <c r="D616" s="13"/>
      <c r="E616" t="str">
        <f>VLOOKUP(C616,STYLES!$1:$1048576,12,FALSE)</f>
        <v>Crown Collection™ Solid Stretch Twill</v>
      </c>
      <c r="F616" s="111" t="s">
        <v>2754</v>
      </c>
      <c r="G616" s="111" t="s">
        <v>2755</v>
      </c>
      <c r="H616" s="113" t="str">
        <f>VLOOKUP(C616,STYLES!$1:$1048576,9,FALSE)</f>
        <v>Active</v>
      </c>
      <c r="I616" s="113" t="str">
        <f>VLOOKUP(C616,STYLES!$1:$1048576,10,FALSE)</f>
        <v>Active</v>
      </c>
      <c r="J616" s="112" t="s">
        <v>2745</v>
      </c>
      <c r="K616" s="139">
        <f>IFERROR(VLOOKUP(J616,LISTS!G:H,2,FALSE),"0")</f>
        <v>7</v>
      </c>
      <c r="L616">
        <f t="shared" si="37"/>
        <v>7</v>
      </c>
      <c r="M616" s="112" t="s">
        <v>2745</v>
      </c>
      <c r="N616" s="140">
        <f>IFERROR(VLOOKUP(M616,LISTS!G:H,2,FALSE),"0")</f>
        <v>7</v>
      </c>
      <c r="O616">
        <f t="shared" si="38"/>
        <v>7</v>
      </c>
      <c r="P616" s="112" t="s">
        <v>2720</v>
      </c>
      <c r="Q616" s="118" t="s">
        <v>2756</v>
      </c>
      <c r="R616" s="112" t="s">
        <v>775</v>
      </c>
      <c r="S616" s="112" t="s">
        <v>2757</v>
      </c>
      <c r="T616" s="118" t="s">
        <v>775</v>
      </c>
      <c r="U616" s="112"/>
    </row>
    <row r="617" spans="1:21">
      <c r="A617" s="4" t="str">
        <f>VLOOKUP(C617,STYLES!$A$1:$R$2088,7,FALSE)</f>
        <v>Wovens</v>
      </c>
      <c r="B617" t="str">
        <f>VLOOKUP(C617,STYLES!$1:$1048576,6,FALSE)</f>
        <v>Devon &amp; Jones</v>
      </c>
      <c r="C617" s="97" t="s">
        <v>758</v>
      </c>
      <c r="D617" s="13"/>
      <c r="E617" t="str">
        <f>VLOOKUP(C617,STYLES!$1:$1048576,12,FALSE)</f>
        <v>Crown Collection™ Solid Stretch Twill</v>
      </c>
      <c r="F617" s="111" t="s">
        <v>2808</v>
      </c>
      <c r="G617" s="111" t="s">
        <v>2809</v>
      </c>
      <c r="H617" s="113" t="str">
        <f>VLOOKUP(C617,STYLES!$1:$1048576,9,FALSE)</f>
        <v>Active</v>
      </c>
      <c r="I617" s="113" t="str">
        <f>VLOOKUP(C617,STYLES!$1:$1048576,10,FALSE)</f>
        <v>Active</v>
      </c>
      <c r="J617" s="112" t="s">
        <v>2745</v>
      </c>
      <c r="K617" s="139">
        <f>IFERROR(VLOOKUP(J617,LISTS!G:H,2,FALSE),"0")</f>
        <v>7</v>
      </c>
      <c r="L617">
        <f t="shared" ref="L617:L682" si="39">IF(OR(H617="ACTIVE",H617="NEW",H617="DNR",H617="Pre-Closeout"),K617,"")</f>
        <v>7</v>
      </c>
      <c r="M617" s="112" t="s">
        <v>2745</v>
      </c>
      <c r="N617" s="140">
        <f>IFERROR(VLOOKUP(M617,LISTS!G:H,2,FALSE),"0")</f>
        <v>7</v>
      </c>
      <c r="O617">
        <f t="shared" ref="O617:O682" si="40">IF(OR(I617="ACTIVE",I617="NEW",I617="DNR",I617="Pre-Closeout"),N617,"")</f>
        <v>7</v>
      </c>
      <c r="P617" s="112" t="s">
        <v>2720</v>
      </c>
      <c r="Q617" s="118" t="s">
        <v>2810</v>
      </c>
      <c r="R617" s="112" t="s">
        <v>775</v>
      </c>
      <c r="S617" s="118" t="s">
        <v>2811</v>
      </c>
      <c r="T617" s="118" t="s">
        <v>775</v>
      </c>
      <c r="U617" s="112"/>
    </row>
    <row r="618" spans="1:21">
      <c r="A618" s="4" t="str">
        <f>VLOOKUP(C618,STYLES!$A$1:$R$2088,7,FALSE)</f>
        <v>Wovens</v>
      </c>
      <c r="B618" t="str">
        <f>VLOOKUP(C618,STYLES!$1:$1048576,6,FALSE)</f>
        <v>Devon &amp; Jones</v>
      </c>
      <c r="C618" s="97" t="s">
        <v>758</v>
      </c>
      <c r="D618" s="13"/>
      <c r="E618" t="str">
        <f>VLOOKUP(C618,STYLES!$1:$1048576,12,FALSE)</f>
        <v>Crown Collection™ Solid Stretch Twill</v>
      </c>
      <c r="F618" s="111" t="s">
        <v>2812</v>
      </c>
      <c r="G618" s="111" t="s">
        <v>2813</v>
      </c>
      <c r="H618" s="113" t="str">
        <f>VLOOKUP(C618,STYLES!$1:$1048576,9,FALSE)</f>
        <v>Active</v>
      </c>
      <c r="I618" s="113" t="str">
        <f>VLOOKUP(C618,STYLES!$1:$1048576,10,FALSE)</f>
        <v>Active</v>
      </c>
      <c r="J618" s="112" t="s">
        <v>2745</v>
      </c>
      <c r="K618" s="139">
        <f>IFERROR(VLOOKUP(J618,LISTS!G:H,2,FALSE),"0")</f>
        <v>7</v>
      </c>
      <c r="L618">
        <f t="shared" si="39"/>
        <v>7</v>
      </c>
      <c r="M618" s="112" t="s">
        <v>2745</v>
      </c>
      <c r="N618" s="140">
        <f>IFERROR(VLOOKUP(M618,LISTS!G:H,2,FALSE),"0")</f>
        <v>7</v>
      </c>
      <c r="O618">
        <f t="shared" si="40"/>
        <v>7</v>
      </c>
      <c r="P618" s="112" t="s">
        <v>2720</v>
      </c>
      <c r="Q618" s="118" t="s">
        <v>2814</v>
      </c>
      <c r="R618" s="118" t="s">
        <v>775</v>
      </c>
      <c r="S618" s="118" t="s">
        <v>2815</v>
      </c>
      <c r="T618" s="118" t="s">
        <v>775</v>
      </c>
      <c r="U618" s="112"/>
    </row>
    <row r="619" spans="1:21">
      <c r="A619" s="4" t="str">
        <f>VLOOKUP(C619,STYLES!$A$1:$R$2088,7,FALSE)</f>
        <v>Wovens</v>
      </c>
      <c r="B619" t="str">
        <f>VLOOKUP(C619,STYLES!$1:$1048576,6,FALSE)</f>
        <v>Devon &amp; Jones</v>
      </c>
      <c r="C619" s="97" t="s">
        <v>758</v>
      </c>
      <c r="D619" s="13"/>
      <c r="E619" t="str">
        <f>VLOOKUP(C619,STYLES!$1:$1048576,12,FALSE)</f>
        <v>Crown Collection™ Solid Stretch Twill</v>
      </c>
      <c r="F619" s="111" t="s">
        <v>2789</v>
      </c>
      <c r="G619" s="111" t="s">
        <v>2790</v>
      </c>
      <c r="H619" s="113" t="str">
        <f>VLOOKUP(C619,STYLES!$1:$1048576,9,FALSE)</f>
        <v>Active</v>
      </c>
      <c r="I619" s="113" t="str">
        <f>VLOOKUP(C619,STYLES!$1:$1048576,10,FALSE)</f>
        <v>Active</v>
      </c>
      <c r="J619" s="112" t="s">
        <v>2745</v>
      </c>
      <c r="K619" s="139">
        <f>IFERROR(VLOOKUP(J619,LISTS!G:H,2,FALSE),"0")</f>
        <v>7</v>
      </c>
      <c r="L619">
        <f t="shared" si="39"/>
        <v>7</v>
      </c>
      <c r="M619" s="112" t="s">
        <v>2745</v>
      </c>
      <c r="N619" s="140">
        <f>IFERROR(VLOOKUP(M619,LISTS!G:H,2,FALSE),"0")</f>
        <v>7</v>
      </c>
      <c r="O619">
        <f t="shared" si="40"/>
        <v>7</v>
      </c>
      <c r="P619" s="112" t="s">
        <v>2720</v>
      </c>
      <c r="Q619" s="118" t="s">
        <v>2791</v>
      </c>
      <c r="R619" s="118" t="s">
        <v>775</v>
      </c>
      <c r="S619" s="112" t="s">
        <v>2792</v>
      </c>
      <c r="T619" s="112" t="s">
        <v>775</v>
      </c>
      <c r="U619" s="112"/>
    </row>
    <row r="620" spans="1:21">
      <c r="A620" s="4" t="str">
        <f>VLOOKUP(C620,STYLES!$A$1:$R$2088,7,FALSE)</f>
        <v>Wovens</v>
      </c>
      <c r="B620" t="str">
        <f>VLOOKUP(C620,STYLES!$1:$1048576,6,FALSE)</f>
        <v>Devon &amp; Jones</v>
      </c>
      <c r="C620" s="98" t="s">
        <v>758</v>
      </c>
      <c r="D620" s="14"/>
      <c r="E620" t="str">
        <f>VLOOKUP(C620,STYLES!$1:$1048576,12,FALSE)</f>
        <v>Crown Collection™ Solid Stretch Twill</v>
      </c>
      <c r="F620" s="112" t="s">
        <v>2743</v>
      </c>
      <c r="G620" s="111" t="s">
        <v>2743</v>
      </c>
      <c r="H620" s="113" t="str">
        <f>VLOOKUP(C620,STYLES!$1:$1048576,9,FALSE)</f>
        <v>Active</v>
      </c>
      <c r="I620" s="113" t="str">
        <f>VLOOKUP(C620,STYLES!$1:$1048576,10,FALSE)</f>
        <v>Active</v>
      </c>
      <c r="J620" s="112" t="s">
        <v>2745</v>
      </c>
      <c r="K620" s="139">
        <f>IFERROR(VLOOKUP(J620,LISTS!G:H,2,FALSE),"0")</f>
        <v>7</v>
      </c>
      <c r="L620">
        <f t="shared" si="39"/>
        <v>7</v>
      </c>
      <c r="M620" s="112" t="s">
        <v>2745</v>
      </c>
      <c r="N620" s="140">
        <f>IFERROR(VLOOKUP(M620,LISTS!G:H,2,FALSE),"0")</f>
        <v>7</v>
      </c>
      <c r="O620">
        <f t="shared" si="40"/>
        <v>7</v>
      </c>
      <c r="P620" s="112" t="s">
        <v>2720</v>
      </c>
      <c r="Q620" s="118" t="s">
        <v>2744</v>
      </c>
      <c r="R620" s="112" t="s">
        <v>775</v>
      </c>
      <c r="S620" s="112" t="s">
        <v>775</v>
      </c>
      <c r="T620" s="112" t="s">
        <v>775</v>
      </c>
      <c r="U620" s="112"/>
    </row>
    <row r="621" spans="1:21">
      <c r="A621" s="4" t="str">
        <f>VLOOKUP(C621,STYLES!$A$1:$R$2088,7,FALSE)</f>
        <v>Wovens</v>
      </c>
      <c r="B621" t="str">
        <f>VLOOKUP(C621,STYLES!$1:$1048576,6,FALSE)</f>
        <v>Devon &amp; Jones</v>
      </c>
      <c r="C621" s="98" t="s">
        <v>758</v>
      </c>
      <c r="D621" s="14"/>
      <c r="E621" t="str">
        <f>VLOOKUP(C621,STYLES!$1:$1048576,12,FALSE)</f>
        <v>Crown Collection™ Solid Stretch Twill</v>
      </c>
      <c r="F621" s="112" t="s">
        <v>2718</v>
      </c>
      <c r="G621" s="111" t="s">
        <v>2718</v>
      </c>
      <c r="H621" s="113" t="str">
        <f>VLOOKUP(C621,STYLES!$1:$1048576,9,FALSE)</f>
        <v>Active</v>
      </c>
      <c r="I621" s="113" t="str">
        <f>VLOOKUP(C621,STYLES!$1:$1048576,10,FALSE)</f>
        <v>Active</v>
      </c>
      <c r="J621" s="112" t="s">
        <v>2745</v>
      </c>
      <c r="K621" s="139">
        <f>IFERROR(VLOOKUP(J621,LISTS!G:H,2,FALSE),"0")</f>
        <v>7</v>
      </c>
      <c r="L621">
        <f t="shared" si="39"/>
        <v>7</v>
      </c>
      <c r="M621" s="112" t="s">
        <v>2745</v>
      </c>
      <c r="N621" s="140">
        <f>IFERROR(VLOOKUP(M621,LISTS!G:H,2,FALSE),"0")</f>
        <v>7</v>
      </c>
      <c r="O621">
        <f t="shared" si="40"/>
        <v>7</v>
      </c>
      <c r="P621" s="112" t="s">
        <v>2720</v>
      </c>
      <c r="Q621" s="101" t="s">
        <v>2721</v>
      </c>
      <c r="R621" s="112" t="s">
        <v>775</v>
      </c>
      <c r="S621" s="112" t="s">
        <v>2722</v>
      </c>
      <c r="T621" s="112" t="s">
        <v>775</v>
      </c>
      <c r="U621" s="112"/>
    </row>
    <row r="622" spans="1:21">
      <c r="A622" s="4"/>
      <c r="C622" s="98"/>
      <c r="D622" s="14"/>
      <c r="F622" s="112"/>
      <c r="G622" s="111"/>
      <c r="H622" s="112"/>
      <c r="I622" s="112"/>
      <c r="J622" s="112"/>
      <c r="K622" s="139"/>
      <c r="L622" s="60">
        <f>SUM(L612:L621)</f>
        <v>70</v>
      </c>
      <c r="M622" s="112"/>
      <c r="N622" s="140"/>
      <c r="O622" s="60">
        <f>SUM(O612:O621)</f>
        <v>70</v>
      </c>
      <c r="P622" s="112"/>
      <c r="Q622" s="112"/>
      <c r="R622" s="112"/>
      <c r="S622" s="118"/>
      <c r="T622" s="118"/>
      <c r="U622" s="112"/>
    </row>
    <row r="623" spans="1:21">
      <c r="A623" s="4" t="str">
        <f>VLOOKUP(C623,STYLES!$A$1:$R$2088,7,FALSE)</f>
        <v>Outerwear</v>
      </c>
      <c r="B623" t="str">
        <f>VLOOKUP(C623,STYLES!$1:$1048576,6,FALSE)</f>
        <v>Devon &amp; Jones</v>
      </c>
      <c r="C623" s="98" t="s">
        <v>531</v>
      </c>
      <c r="D623" s="14"/>
      <c r="E623" t="str">
        <f>VLOOKUP(C623,STYLES!$1:$1048576,12,FALSE)</f>
        <v>Hartford All-season Club Jacket</v>
      </c>
      <c r="F623" s="112" t="s">
        <v>2718</v>
      </c>
      <c r="G623" s="111" t="s">
        <v>2718</v>
      </c>
      <c r="H623" s="113" t="str">
        <f>VLOOKUP(C623,STYLES!$1:$1048576,9,FALSE)</f>
        <v>Active</v>
      </c>
      <c r="I623" s="113" t="str">
        <f>VLOOKUP(C623,STYLES!$1:$1048576,10,FALSE)</f>
        <v>Active</v>
      </c>
      <c r="J623" s="112" t="s">
        <v>2764</v>
      </c>
      <c r="K623" s="139">
        <f>IFERROR(VLOOKUP(J623,LISTS!G:H,2,FALSE),"0")</f>
        <v>7</v>
      </c>
      <c r="L623">
        <f t="shared" si="39"/>
        <v>7</v>
      </c>
      <c r="M623" s="112" t="s">
        <v>2764</v>
      </c>
      <c r="N623" s="140">
        <f>IFERROR(VLOOKUP(M623,LISTS!G:H,2,FALSE),"0")</f>
        <v>7</v>
      </c>
      <c r="O623">
        <f t="shared" si="40"/>
        <v>7</v>
      </c>
      <c r="P623" s="112"/>
      <c r="Q623" s="101" t="s">
        <v>2721</v>
      </c>
      <c r="R623" s="112" t="s">
        <v>775</v>
      </c>
      <c r="S623" s="112" t="s">
        <v>2722</v>
      </c>
      <c r="T623" s="112" t="s">
        <v>775</v>
      </c>
      <c r="U623" s="112"/>
    </row>
    <row r="624" spans="1:21">
      <c r="A624" s="4" t="str">
        <f>VLOOKUP(C624,STYLES!$A$1:$R$2088,7,FALSE)</f>
        <v>Outerwear</v>
      </c>
      <c r="B624" t="str">
        <f>VLOOKUP(C624,STYLES!$1:$1048576,6,FALSE)</f>
        <v>Devon &amp; Jones</v>
      </c>
      <c r="C624" s="98" t="s">
        <v>531</v>
      </c>
      <c r="D624" s="14"/>
      <c r="E624" t="str">
        <f>VLOOKUP(C624,STYLES!$1:$1048576,12,FALSE)</f>
        <v>Hartford All-season Club Jacket</v>
      </c>
      <c r="F624" s="112" t="s">
        <v>2923</v>
      </c>
      <c r="G624" s="111" t="s">
        <v>2813</v>
      </c>
      <c r="H624" s="113" t="str">
        <f>VLOOKUP(C624,STYLES!$1:$1048576,9,FALSE)</f>
        <v>Active</v>
      </c>
      <c r="I624" s="113" t="str">
        <f>VLOOKUP(C624,STYLES!$1:$1048576,10,FALSE)</f>
        <v>Active</v>
      </c>
      <c r="J624" s="112" t="s">
        <v>2764</v>
      </c>
      <c r="K624" s="139">
        <f>IFERROR(VLOOKUP(J624,LISTS!G:H,2,FALSE),"0")</f>
        <v>7</v>
      </c>
      <c r="L624">
        <f t="shared" si="39"/>
        <v>7</v>
      </c>
      <c r="M624" s="112" t="s">
        <v>2764</v>
      </c>
      <c r="N624" s="140">
        <f>IFERROR(VLOOKUP(M624,LISTS!G:H,2,FALSE),"0")</f>
        <v>7</v>
      </c>
      <c r="O624">
        <f t="shared" si="40"/>
        <v>7</v>
      </c>
      <c r="P624" s="112"/>
      <c r="Q624" s="112" t="s">
        <v>2924</v>
      </c>
      <c r="R624" s="112" t="s">
        <v>775</v>
      </c>
      <c r="S624" s="118" t="s">
        <v>2925</v>
      </c>
      <c r="T624" s="118" t="s">
        <v>775</v>
      </c>
      <c r="U624" s="112"/>
    </row>
    <row r="625" spans="1:21">
      <c r="A625" s="4" t="str">
        <f>VLOOKUP(C625,STYLES!$A$1:$R$2088,7,FALSE)</f>
        <v>Outerwear</v>
      </c>
      <c r="B625" t="str">
        <f>VLOOKUP(C625,STYLES!$1:$1048576,6,FALSE)</f>
        <v>Devon &amp; Jones</v>
      </c>
      <c r="C625" s="98" t="s">
        <v>531</v>
      </c>
      <c r="D625" s="14"/>
      <c r="E625" t="str">
        <f>VLOOKUP(C625,STYLES!$1:$1048576,12,FALSE)</f>
        <v>Hartford All-season Club Jacket</v>
      </c>
      <c r="F625" s="112" t="s">
        <v>2739</v>
      </c>
      <c r="G625" s="111" t="s">
        <v>2740</v>
      </c>
      <c r="H625" s="113" t="str">
        <f>VLOOKUP(C625,STYLES!$1:$1048576,9,FALSE)</f>
        <v>Active</v>
      </c>
      <c r="I625" s="113" t="str">
        <f>VLOOKUP(C625,STYLES!$1:$1048576,10,FALSE)</f>
        <v>Active</v>
      </c>
      <c r="J625" s="112" t="s">
        <v>2764</v>
      </c>
      <c r="K625" s="139">
        <f>IFERROR(VLOOKUP(J625,LISTS!G:H,2,FALSE),"0")</f>
        <v>7</v>
      </c>
      <c r="L625">
        <f t="shared" si="39"/>
        <v>7</v>
      </c>
      <c r="M625" s="112" t="s">
        <v>2764</v>
      </c>
      <c r="N625" s="140">
        <f>IFERROR(VLOOKUP(M625,LISTS!G:H,2,FALSE),"0")</f>
        <v>7</v>
      </c>
      <c r="O625">
        <f t="shared" si="40"/>
        <v>7</v>
      </c>
      <c r="P625" s="112"/>
      <c r="Q625" s="118" t="s">
        <v>2741</v>
      </c>
      <c r="R625" s="112" t="s">
        <v>775</v>
      </c>
      <c r="S625" s="112" t="s">
        <v>2742</v>
      </c>
      <c r="T625" s="112" t="s">
        <v>775</v>
      </c>
      <c r="U625" s="112"/>
    </row>
    <row r="626" spans="1:21">
      <c r="A626" s="4"/>
      <c r="C626" s="98"/>
      <c r="D626" s="14"/>
      <c r="F626" s="112"/>
      <c r="G626" s="111"/>
      <c r="H626" s="112"/>
      <c r="I626" s="112"/>
      <c r="J626" s="112"/>
      <c r="K626" s="139"/>
      <c r="L626" s="60">
        <f>SUM(L623:L625)</f>
        <v>21</v>
      </c>
      <c r="M626" s="112"/>
      <c r="N626" s="140"/>
      <c r="O626" s="60">
        <f>SUM(O623:O625)</f>
        <v>21</v>
      </c>
      <c r="P626" s="112"/>
      <c r="Q626" s="112"/>
      <c r="R626" s="112"/>
      <c r="S626" s="118"/>
      <c r="T626" s="118"/>
      <c r="U626" s="112"/>
    </row>
    <row r="627" spans="1:21">
      <c r="A627" s="4" t="str">
        <f>VLOOKUP(C627,STYLES!$A$1:$R$2088,7,FALSE)</f>
        <v>Outerwear</v>
      </c>
      <c r="B627" t="str">
        <f>VLOOKUP(C627,STYLES!$1:$1048576,6,FALSE)</f>
        <v>Devon &amp; Jones</v>
      </c>
      <c r="C627" s="98" t="s">
        <v>537</v>
      </c>
      <c r="D627" s="14"/>
      <c r="E627" t="str">
        <f>VLOOKUP(C627,STYLES!$1:$1048576,12,FALSE)</f>
        <v>Hartford All-season Hip-length Club Jacket</v>
      </c>
      <c r="F627" s="112" t="s">
        <v>2718</v>
      </c>
      <c r="G627" s="111" t="s">
        <v>2718</v>
      </c>
      <c r="H627" s="113" t="str">
        <f>VLOOKUP(C627,STYLES!$1:$1048576,9,FALSE)</f>
        <v>Active</v>
      </c>
      <c r="I627" s="113" t="str">
        <f>VLOOKUP(C627,STYLES!$1:$1048576,10,FALSE)</f>
        <v>Active</v>
      </c>
      <c r="J627" s="112" t="s">
        <v>2745</v>
      </c>
      <c r="K627" s="139">
        <f>IFERROR(VLOOKUP(J627,LISTS!G:H,2,FALSE),"0")</f>
        <v>7</v>
      </c>
      <c r="L627">
        <f t="shared" si="39"/>
        <v>7</v>
      </c>
      <c r="M627" s="112" t="s">
        <v>2745</v>
      </c>
      <c r="N627" s="140">
        <f>IFERROR(VLOOKUP(M627,LISTS!G:H,2,FALSE),"0")</f>
        <v>7</v>
      </c>
      <c r="O627">
        <f t="shared" si="40"/>
        <v>7</v>
      </c>
      <c r="P627" s="112"/>
      <c r="Q627" s="101" t="s">
        <v>2721</v>
      </c>
      <c r="R627" s="112" t="s">
        <v>775</v>
      </c>
      <c r="S627" s="112" t="s">
        <v>2722</v>
      </c>
      <c r="T627" s="112" t="s">
        <v>775</v>
      </c>
      <c r="U627" s="112"/>
    </row>
    <row r="628" spans="1:21">
      <c r="A628" s="4" t="str">
        <f>VLOOKUP(C628,STYLES!$A$1:$R$2088,7,FALSE)</f>
        <v>Outerwear</v>
      </c>
      <c r="B628" t="str">
        <f>VLOOKUP(C628,STYLES!$1:$1048576,6,FALSE)</f>
        <v>Devon &amp; Jones</v>
      </c>
      <c r="C628" s="98" t="s">
        <v>537</v>
      </c>
      <c r="D628" s="14"/>
      <c r="E628" t="str">
        <f>VLOOKUP(C628,STYLES!$1:$1048576,12,FALSE)</f>
        <v>Hartford All-season Hip-length Club Jacket</v>
      </c>
      <c r="F628" s="112" t="s">
        <v>2923</v>
      </c>
      <c r="G628" s="111" t="s">
        <v>2813</v>
      </c>
      <c r="H628" s="113" t="str">
        <f>VLOOKUP(C628,STYLES!$1:$1048576,9,FALSE)</f>
        <v>Active</v>
      </c>
      <c r="I628" s="113" t="str">
        <f>VLOOKUP(C628,STYLES!$1:$1048576,10,FALSE)</f>
        <v>Active</v>
      </c>
      <c r="J628" s="112" t="s">
        <v>2745</v>
      </c>
      <c r="K628" s="139">
        <f>IFERROR(VLOOKUP(J628,LISTS!G:H,2,FALSE),"0")</f>
        <v>7</v>
      </c>
      <c r="L628">
        <f t="shared" si="39"/>
        <v>7</v>
      </c>
      <c r="M628" s="112" t="s">
        <v>2745</v>
      </c>
      <c r="N628" s="140">
        <f>IFERROR(VLOOKUP(M628,LISTS!G:H,2,FALSE),"0")</f>
        <v>7</v>
      </c>
      <c r="O628">
        <f t="shared" si="40"/>
        <v>7</v>
      </c>
      <c r="P628" s="112"/>
      <c r="Q628" s="112" t="s">
        <v>2924</v>
      </c>
      <c r="R628" s="112" t="s">
        <v>775</v>
      </c>
      <c r="S628" s="118" t="s">
        <v>2925</v>
      </c>
      <c r="T628" s="118" t="s">
        <v>775</v>
      </c>
      <c r="U628" s="112"/>
    </row>
    <row r="629" spans="1:21">
      <c r="A629" s="4" t="str">
        <f>VLOOKUP(C629,STYLES!$A$1:$R$2088,7,FALSE)</f>
        <v>Outerwear</v>
      </c>
      <c r="B629" t="str">
        <f>VLOOKUP(C629,STYLES!$1:$1048576,6,FALSE)</f>
        <v>Devon &amp; Jones</v>
      </c>
      <c r="C629" s="98" t="s">
        <v>537</v>
      </c>
      <c r="D629" s="14"/>
      <c r="E629" t="str">
        <f>VLOOKUP(C629,STYLES!$1:$1048576,12,FALSE)</f>
        <v>Hartford All-season Hip-length Club Jacket</v>
      </c>
      <c r="F629" s="112" t="s">
        <v>2739</v>
      </c>
      <c r="G629" s="111" t="s">
        <v>2740</v>
      </c>
      <c r="H629" s="113" t="str">
        <f>VLOOKUP(C629,STYLES!$1:$1048576,9,FALSE)</f>
        <v>Active</v>
      </c>
      <c r="I629" s="113" t="str">
        <f>VLOOKUP(C629,STYLES!$1:$1048576,10,FALSE)</f>
        <v>Active</v>
      </c>
      <c r="J629" s="112" t="s">
        <v>2745</v>
      </c>
      <c r="K629" s="139">
        <f>IFERROR(VLOOKUP(J629,LISTS!G:H,2,FALSE),"0")</f>
        <v>7</v>
      </c>
      <c r="L629">
        <f t="shared" si="39"/>
        <v>7</v>
      </c>
      <c r="M629" s="112" t="s">
        <v>2745</v>
      </c>
      <c r="N629" s="140">
        <f>IFERROR(VLOOKUP(M629,LISTS!G:H,2,FALSE),"0")</f>
        <v>7</v>
      </c>
      <c r="O629">
        <f t="shared" si="40"/>
        <v>7</v>
      </c>
      <c r="P629" s="112"/>
      <c r="Q629" s="118" t="s">
        <v>2741</v>
      </c>
      <c r="R629" s="112" t="s">
        <v>775</v>
      </c>
      <c r="S629" s="112" t="s">
        <v>2742</v>
      </c>
      <c r="T629" s="112" t="s">
        <v>775</v>
      </c>
      <c r="U629" s="112"/>
    </row>
    <row r="630" spans="1:21">
      <c r="A630" s="4"/>
      <c r="C630" s="98"/>
      <c r="D630" s="14"/>
      <c r="F630" s="112"/>
      <c r="G630" s="111"/>
      <c r="H630" s="112"/>
      <c r="I630" s="112"/>
      <c r="J630" s="112"/>
      <c r="K630" s="139"/>
      <c r="L630" s="60">
        <f>SUM(L627:L629)</f>
        <v>21</v>
      </c>
      <c r="M630" s="112"/>
      <c r="N630" s="140"/>
      <c r="O630" s="60">
        <f>SUM(O627:O629)</f>
        <v>21</v>
      </c>
      <c r="P630" s="112"/>
      <c r="Q630" s="118"/>
      <c r="R630" s="112"/>
      <c r="S630" s="112"/>
      <c r="T630" s="112"/>
      <c r="U630" s="112"/>
    </row>
    <row r="631" spans="1:21">
      <c r="A631" s="4" t="str">
        <f>VLOOKUP(C631,STYLES!$A$1:$R$2088,7,FALSE)</f>
        <v>Fleece</v>
      </c>
      <c r="B631" t="str">
        <f>VLOOKUP(C631,STYLES!$1:$1048576,6,FALSE)</f>
        <v>Devon &amp; Jones</v>
      </c>
      <c r="C631" s="98" t="s">
        <v>374</v>
      </c>
      <c r="D631" s="14"/>
      <c r="E631" t="str">
        <f>VLOOKUP(C631,STYLES!$1:$1048576,12,FALSE)</f>
        <v>Newbury Colorblock Mélange Fleece Full-zip</v>
      </c>
      <c r="F631" s="119" t="s">
        <v>2926</v>
      </c>
      <c r="G631" s="111" t="s">
        <v>2718</v>
      </c>
      <c r="H631" s="113" t="str">
        <f>VLOOKUP(C631,STYLES!$1:$1048576,9,FALSE)</f>
        <v>Active</v>
      </c>
      <c r="I631" s="113" t="str">
        <f>VLOOKUP(C631,STYLES!$1:$1048576,10,FALSE)</f>
        <v>Active</v>
      </c>
      <c r="J631" s="112" t="s">
        <v>2764</v>
      </c>
      <c r="K631" s="139">
        <f>IFERROR(VLOOKUP(J631,LISTS!G:H,2,FALSE),"0")</f>
        <v>7</v>
      </c>
      <c r="L631">
        <f t="shared" si="39"/>
        <v>7</v>
      </c>
      <c r="M631" s="112" t="s">
        <v>2764</v>
      </c>
      <c r="N631" s="140">
        <f>IFERROR(VLOOKUP(M631,LISTS!G:H,2,FALSE),"0")</f>
        <v>7</v>
      </c>
      <c r="O631">
        <f t="shared" si="40"/>
        <v>7</v>
      </c>
      <c r="P631" s="112"/>
      <c r="Q631" s="101" t="s">
        <v>2721</v>
      </c>
      <c r="R631" s="118" t="s">
        <v>2765</v>
      </c>
      <c r="S631" s="112" t="s">
        <v>2722</v>
      </c>
      <c r="T631" s="112" t="s">
        <v>2753</v>
      </c>
      <c r="U631" s="112"/>
    </row>
    <row r="632" spans="1:21">
      <c r="A632" s="4" t="str">
        <f>VLOOKUP(C632,STYLES!$A$1:$R$2088,7,FALSE)</f>
        <v>Fleece</v>
      </c>
      <c r="B632" t="str">
        <f>VLOOKUP(C632,STYLES!$1:$1048576,6,FALSE)</f>
        <v>Devon &amp; Jones</v>
      </c>
      <c r="C632" s="98" t="s">
        <v>374</v>
      </c>
      <c r="D632" s="14"/>
      <c r="E632" t="str">
        <f>VLOOKUP(C632,STYLES!$1:$1048576,12,FALSE)</f>
        <v>Newbury Colorblock Mélange Fleece Full-zip</v>
      </c>
      <c r="F632" s="119" t="s">
        <v>2927</v>
      </c>
      <c r="G632" s="111" t="s">
        <v>2732</v>
      </c>
      <c r="H632" s="113" t="str">
        <f>VLOOKUP(C632,STYLES!$1:$1048576,9,FALSE)</f>
        <v>Active</v>
      </c>
      <c r="I632" s="113" t="str">
        <f>VLOOKUP(C632,STYLES!$1:$1048576,10,FALSE)</f>
        <v>Active</v>
      </c>
      <c r="J632" s="112" t="s">
        <v>2764</v>
      </c>
      <c r="K632" s="139">
        <f>IFERROR(VLOOKUP(J632,LISTS!G:H,2,FALSE),"0")</f>
        <v>7</v>
      </c>
      <c r="L632">
        <f t="shared" si="39"/>
        <v>7</v>
      </c>
      <c r="M632" s="112" t="s">
        <v>2764</v>
      </c>
      <c r="N632" s="140">
        <f>IFERROR(VLOOKUP(M632,LISTS!G:H,2,FALSE),"0")</f>
        <v>7</v>
      </c>
      <c r="O632">
        <f t="shared" si="40"/>
        <v>7</v>
      </c>
      <c r="P632" s="112"/>
      <c r="Q632" s="126" t="s">
        <v>2733</v>
      </c>
      <c r="R632" s="126" t="s">
        <v>2733</v>
      </c>
      <c r="S632" s="112" t="s">
        <v>2734</v>
      </c>
      <c r="T632" s="112" t="s">
        <v>2734</v>
      </c>
      <c r="U632" s="112"/>
    </row>
    <row r="633" spans="1:21">
      <c r="A633" s="4" t="str">
        <f>VLOOKUP(C633,STYLES!$A$1:$R$2088,7,FALSE)</f>
        <v>Fleece</v>
      </c>
      <c r="B633" t="str">
        <f>VLOOKUP(C633,STYLES!$1:$1048576,6,FALSE)</f>
        <v>Devon &amp; Jones</v>
      </c>
      <c r="C633" s="98" t="s">
        <v>374</v>
      </c>
      <c r="D633" s="14"/>
      <c r="E633" t="str">
        <f>VLOOKUP(C633,STYLES!$1:$1048576,12,FALSE)</f>
        <v>Newbury Colorblock Mélange Fleece Full-zip</v>
      </c>
      <c r="F633" s="119" t="s">
        <v>2928</v>
      </c>
      <c r="G633" s="111" t="s">
        <v>2751</v>
      </c>
      <c r="H633" s="113" t="str">
        <f>VLOOKUP(C633,STYLES!$1:$1048576,9,FALSE)</f>
        <v>Active</v>
      </c>
      <c r="I633" s="113" t="str">
        <f>VLOOKUP(C633,STYLES!$1:$1048576,10,FALSE)</f>
        <v>Active</v>
      </c>
      <c r="J633" s="112" t="s">
        <v>2764</v>
      </c>
      <c r="K633" s="139">
        <f>IFERROR(VLOOKUP(J633,LISTS!G:H,2,FALSE),"0")</f>
        <v>7</v>
      </c>
      <c r="L633">
        <f t="shared" si="39"/>
        <v>7</v>
      </c>
      <c r="M633" s="112" t="s">
        <v>2764</v>
      </c>
      <c r="N633" s="140">
        <f>IFERROR(VLOOKUP(M633,LISTS!G:H,2,FALSE),"0")</f>
        <v>7</v>
      </c>
      <c r="O633">
        <f t="shared" si="40"/>
        <v>7</v>
      </c>
      <c r="P633" s="112"/>
      <c r="Q633" s="118" t="s">
        <v>2752</v>
      </c>
      <c r="R633" s="118" t="s">
        <v>2752</v>
      </c>
      <c r="S633" s="112" t="s">
        <v>2753</v>
      </c>
      <c r="T633" s="112" t="s">
        <v>2753</v>
      </c>
      <c r="U633" s="112"/>
    </row>
    <row r="634" spans="1:21">
      <c r="A634" s="4" t="str">
        <f>VLOOKUP(C634,STYLES!$A$1:$R$2088,7,FALSE)</f>
        <v>Fleece</v>
      </c>
      <c r="B634" t="str">
        <f>VLOOKUP(C634,STYLES!$1:$1048576,6,FALSE)</f>
        <v>Devon &amp; Jones</v>
      </c>
      <c r="C634" s="98" t="s">
        <v>374</v>
      </c>
      <c r="D634" s="14"/>
      <c r="E634" t="str">
        <f>VLOOKUP(C634,STYLES!$1:$1048576,12,FALSE)</f>
        <v>Newbury Colorblock Mélange Fleece Full-zip</v>
      </c>
      <c r="F634" s="119" t="s">
        <v>2929</v>
      </c>
      <c r="G634" s="111" t="s">
        <v>2740</v>
      </c>
      <c r="H634" s="113" t="str">
        <f>VLOOKUP(C634,STYLES!$1:$1048576,9,FALSE)</f>
        <v>Active</v>
      </c>
      <c r="I634" s="113" t="str">
        <f>VLOOKUP(C634,STYLES!$1:$1048576,10,FALSE)</f>
        <v>Active</v>
      </c>
      <c r="J634" s="112" t="s">
        <v>2764</v>
      </c>
      <c r="K634" s="139">
        <f>IFERROR(VLOOKUP(J634,LISTS!G:H,2,FALSE),"0")</f>
        <v>7</v>
      </c>
      <c r="L634">
        <f t="shared" si="39"/>
        <v>7</v>
      </c>
      <c r="M634" s="112" t="s">
        <v>2764</v>
      </c>
      <c r="N634" s="140">
        <f>IFERROR(VLOOKUP(M634,LISTS!G:H,2,FALSE),"0")</f>
        <v>7</v>
      </c>
      <c r="O634">
        <f t="shared" si="40"/>
        <v>7</v>
      </c>
      <c r="P634" s="112"/>
      <c r="Q634" s="118" t="s">
        <v>2741</v>
      </c>
      <c r="R634" s="118" t="s">
        <v>2741</v>
      </c>
      <c r="S634" s="112" t="s">
        <v>2742</v>
      </c>
      <c r="T634" s="112" t="s">
        <v>2742</v>
      </c>
      <c r="U634" s="112"/>
    </row>
    <row r="635" spans="1:21">
      <c r="A635" s="4"/>
      <c r="C635" s="98"/>
      <c r="D635" s="14"/>
      <c r="F635" s="112"/>
      <c r="G635" s="111"/>
      <c r="H635" s="112"/>
      <c r="I635" s="112"/>
      <c r="J635" s="112"/>
      <c r="K635" s="139"/>
      <c r="L635" s="60">
        <f>SUM(L631:L634)</f>
        <v>28</v>
      </c>
      <c r="M635" s="112"/>
      <c r="N635" s="140"/>
      <c r="O635" s="60">
        <f>SUM(O631:O634)</f>
        <v>28</v>
      </c>
      <c r="P635" s="112"/>
      <c r="Q635" s="112"/>
      <c r="R635" s="112"/>
      <c r="S635" s="118"/>
      <c r="T635" s="118"/>
      <c r="U635" s="112"/>
    </row>
    <row r="636" spans="1:21">
      <c r="A636" s="4" t="str">
        <f>VLOOKUP(C636,STYLES!$A$1:$R$2088,7,FALSE)</f>
        <v>Fleece</v>
      </c>
      <c r="B636" t="str">
        <f>VLOOKUP(C636,STYLES!$1:$1048576,6,FALSE)</f>
        <v>Devon &amp; Jones</v>
      </c>
      <c r="C636" s="98" t="s">
        <v>380</v>
      </c>
      <c r="D636" s="14"/>
      <c r="E636" t="str">
        <f>VLOOKUP(C636,STYLES!$1:$1048576,12,FALSE)</f>
        <v>Newbury Colorblock Mélange Fleece Full-zip</v>
      </c>
      <c r="F636" s="119" t="s">
        <v>2926</v>
      </c>
      <c r="G636" s="111" t="s">
        <v>2718</v>
      </c>
      <c r="H636" s="113" t="str">
        <f>VLOOKUP(C636,STYLES!$1:$1048576,9,FALSE)</f>
        <v>Active</v>
      </c>
      <c r="I636" s="113" t="str">
        <f>VLOOKUP(C636,STYLES!$1:$1048576,10,FALSE)</f>
        <v>Active</v>
      </c>
      <c r="J636" s="112" t="s">
        <v>2745</v>
      </c>
      <c r="K636" s="139">
        <f>IFERROR(VLOOKUP(J636,LISTS!G:H,2,FALSE),"0")</f>
        <v>7</v>
      </c>
      <c r="L636">
        <f t="shared" si="39"/>
        <v>7</v>
      </c>
      <c r="M636" s="112" t="s">
        <v>2745</v>
      </c>
      <c r="N636" s="140">
        <f>IFERROR(VLOOKUP(M636,LISTS!G:H,2,FALSE),"0")</f>
        <v>7</v>
      </c>
      <c r="O636">
        <f t="shared" si="40"/>
        <v>7</v>
      </c>
      <c r="P636" s="112"/>
      <c r="Q636" s="101" t="s">
        <v>2721</v>
      </c>
      <c r="R636" s="118" t="s">
        <v>2765</v>
      </c>
      <c r="S636" s="112" t="s">
        <v>2722</v>
      </c>
      <c r="T636" s="112" t="s">
        <v>2753</v>
      </c>
      <c r="U636" s="112"/>
    </row>
    <row r="637" spans="1:21">
      <c r="A637" s="4" t="str">
        <f>VLOOKUP(C637,STYLES!$A$1:$R$2088,7,FALSE)</f>
        <v>Fleece</v>
      </c>
      <c r="B637" t="str">
        <f>VLOOKUP(C637,STYLES!$1:$1048576,6,FALSE)</f>
        <v>Devon &amp; Jones</v>
      </c>
      <c r="C637" s="98" t="s">
        <v>380</v>
      </c>
      <c r="D637" s="14"/>
      <c r="E637" t="str">
        <f>VLOOKUP(C637,STYLES!$1:$1048576,12,FALSE)</f>
        <v>Newbury Colorblock Mélange Fleece Full-zip</v>
      </c>
      <c r="F637" s="119" t="s">
        <v>2927</v>
      </c>
      <c r="G637" s="111" t="s">
        <v>2732</v>
      </c>
      <c r="H637" s="113" t="str">
        <f>VLOOKUP(C637,STYLES!$1:$1048576,9,FALSE)</f>
        <v>Active</v>
      </c>
      <c r="I637" s="113" t="str">
        <f>VLOOKUP(C637,STYLES!$1:$1048576,10,FALSE)</f>
        <v>Active</v>
      </c>
      <c r="J637" s="112" t="s">
        <v>2745</v>
      </c>
      <c r="K637" s="139">
        <f>IFERROR(VLOOKUP(J637,LISTS!G:H,2,FALSE),"0")</f>
        <v>7</v>
      </c>
      <c r="L637">
        <f t="shared" si="39"/>
        <v>7</v>
      </c>
      <c r="M637" s="112" t="s">
        <v>2745</v>
      </c>
      <c r="N637" s="140">
        <f>IFERROR(VLOOKUP(M637,LISTS!G:H,2,FALSE),"0")</f>
        <v>7</v>
      </c>
      <c r="O637">
        <f t="shared" si="40"/>
        <v>7</v>
      </c>
      <c r="P637" s="112"/>
      <c r="Q637" s="126" t="s">
        <v>2733</v>
      </c>
      <c r="R637" s="126" t="s">
        <v>2733</v>
      </c>
      <c r="S637" s="112" t="s">
        <v>2734</v>
      </c>
      <c r="T637" s="112" t="s">
        <v>2734</v>
      </c>
      <c r="U637" s="112"/>
    </row>
    <row r="638" spans="1:21">
      <c r="A638" s="4" t="str">
        <f>VLOOKUP(C638,STYLES!$A$1:$R$2088,7,FALSE)</f>
        <v>Fleece</v>
      </c>
      <c r="B638" t="str">
        <f>VLOOKUP(C638,STYLES!$1:$1048576,6,FALSE)</f>
        <v>Devon &amp; Jones</v>
      </c>
      <c r="C638" s="98" t="s">
        <v>380</v>
      </c>
      <c r="D638" s="14"/>
      <c r="E638" t="str">
        <f>VLOOKUP(C638,STYLES!$1:$1048576,12,FALSE)</f>
        <v>Newbury Colorblock Mélange Fleece Full-zip</v>
      </c>
      <c r="F638" s="119" t="s">
        <v>2928</v>
      </c>
      <c r="G638" s="111" t="s">
        <v>2751</v>
      </c>
      <c r="H638" s="113" t="str">
        <f>VLOOKUP(C638,STYLES!$1:$1048576,9,FALSE)</f>
        <v>Active</v>
      </c>
      <c r="I638" s="113" t="str">
        <f>VLOOKUP(C638,STYLES!$1:$1048576,10,FALSE)</f>
        <v>Active</v>
      </c>
      <c r="J638" s="112" t="s">
        <v>2745</v>
      </c>
      <c r="K638" s="139">
        <f>IFERROR(VLOOKUP(J638,LISTS!G:H,2,FALSE),"0")</f>
        <v>7</v>
      </c>
      <c r="L638">
        <f t="shared" si="39"/>
        <v>7</v>
      </c>
      <c r="M638" s="112" t="s">
        <v>2745</v>
      </c>
      <c r="N638" s="140">
        <f>IFERROR(VLOOKUP(M638,LISTS!G:H,2,FALSE),"0")</f>
        <v>7</v>
      </c>
      <c r="O638">
        <f t="shared" si="40"/>
        <v>7</v>
      </c>
      <c r="P638" s="112"/>
      <c r="Q638" s="118" t="s">
        <v>2752</v>
      </c>
      <c r="R638" s="118" t="s">
        <v>2752</v>
      </c>
      <c r="S638" s="112" t="s">
        <v>2753</v>
      </c>
      <c r="T638" s="112" t="s">
        <v>2753</v>
      </c>
      <c r="U638" s="112"/>
    </row>
    <row r="639" spans="1:21">
      <c r="A639" s="4" t="str">
        <f>VLOOKUP(C639,STYLES!$A$1:$R$2088,7,FALSE)</f>
        <v>Fleece</v>
      </c>
      <c r="B639" t="str">
        <f>VLOOKUP(C639,STYLES!$1:$1048576,6,FALSE)</f>
        <v>Devon &amp; Jones</v>
      </c>
      <c r="C639" s="98" t="s">
        <v>380</v>
      </c>
      <c r="D639" s="14"/>
      <c r="E639" t="str">
        <f>VLOOKUP(C639,STYLES!$1:$1048576,12,FALSE)</f>
        <v>Newbury Colorblock Mélange Fleece Full-zip</v>
      </c>
      <c r="F639" s="119" t="s">
        <v>2930</v>
      </c>
      <c r="G639" s="111" t="s">
        <v>2879</v>
      </c>
      <c r="H639" s="113" t="str">
        <f>VLOOKUP(C639,STYLES!$1:$1048576,9,FALSE)</f>
        <v>Active</v>
      </c>
      <c r="I639" s="113" t="str">
        <f>VLOOKUP(C639,STYLES!$1:$1048576,10,FALSE)</f>
        <v>Active</v>
      </c>
      <c r="J639" s="112" t="s">
        <v>2745</v>
      </c>
      <c r="K639" s="139">
        <f>IFERROR(VLOOKUP(J639,LISTS!G:H,2,FALSE),"0")</f>
        <v>7</v>
      </c>
      <c r="L639">
        <f t="shared" si="39"/>
        <v>7</v>
      </c>
      <c r="M639" s="112" t="s">
        <v>2745</v>
      </c>
      <c r="N639" s="140">
        <f>IFERROR(VLOOKUP(M639,LISTS!G:H,2,FALSE),"0")</f>
        <v>7</v>
      </c>
      <c r="O639">
        <f t="shared" si="40"/>
        <v>7</v>
      </c>
      <c r="P639" s="112"/>
      <c r="Q639" s="112" t="s">
        <v>2880</v>
      </c>
      <c r="R639" s="112" t="s">
        <v>2880</v>
      </c>
      <c r="S639" s="118" t="s">
        <v>2881</v>
      </c>
      <c r="T639" s="118" t="s">
        <v>2881</v>
      </c>
      <c r="U639" s="112"/>
    </row>
    <row r="640" spans="1:21">
      <c r="A640" s="4" t="str">
        <f>VLOOKUP(C640,STYLES!$A$1:$R$2088,7,FALSE)</f>
        <v>Fleece</v>
      </c>
      <c r="B640" t="str">
        <f>VLOOKUP(C640,STYLES!$1:$1048576,6,FALSE)</f>
        <v>Devon &amp; Jones</v>
      </c>
      <c r="C640" s="98" t="s">
        <v>380</v>
      </c>
      <c r="D640" s="14"/>
      <c r="E640" t="str">
        <f>VLOOKUP(C640,STYLES!$1:$1048576,12,FALSE)</f>
        <v>Newbury Colorblock Mélange Fleece Full-zip</v>
      </c>
      <c r="F640" s="119" t="s">
        <v>2929</v>
      </c>
      <c r="G640" s="111" t="s">
        <v>2740</v>
      </c>
      <c r="H640" s="113" t="str">
        <f>VLOOKUP(C640,STYLES!$1:$1048576,9,FALSE)</f>
        <v>Active</v>
      </c>
      <c r="I640" s="113" t="str">
        <f>VLOOKUP(C640,STYLES!$1:$1048576,10,FALSE)</f>
        <v>Active</v>
      </c>
      <c r="J640" s="112" t="s">
        <v>2745</v>
      </c>
      <c r="K640" s="139">
        <f>IFERROR(VLOOKUP(J640,LISTS!G:H,2,FALSE),"0")</f>
        <v>7</v>
      </c>
      <c r="L640">
        <f t="shared" si="39"/>
        <v>7</v>
      </c>
      <c r="M640" s="112" t="s">
        <v>2745</v>
      </c>
      <c r="N640" s="140">
        <f>IFERROR(VLOOKUP(M640,LISTS!G:H,2,FALSE),"0")</f>
        <v>7</v>
      </c>
      <c r="O640">
        <f t="shared" si="40"/>
        <v>7</v>
      </c>
      <c r="P640" s="112"/>
      <c r="Q640" s="118" t="s">
        <v>2741</v>
      </c>
      <c r="R640" s="118" t="s">
        <v>2741</v>
      </c>
      <c r="S640" s="112" t="s">
        <v>2742</v>
      </c>
      <c r="T640" s="112" t="s">
        <v>2742</v>
      </c>
      <c r="U640" s="112"/>
    </row>
    <row r="641" spans="1:21">
      <c r="A641" s="4"/>
      <c r="C641" s="98"/>
      <c r="D641" s="14"/>
      <c r="F641" s="119"/>
      <c r="G641" s="111"/>
      <c r="H641" s="112"/>
      <c r="I641" s="112"/>
      <c r="J641" s="112"/>
      <c r="K641" s="139"/>
      <c r="L641" s="60">
        <f>SUM(L636:L640)</f>
        <v>35</v>
      </c>
      <c r="M641" s="112"/>
      <c r="N641" s="140"/>
      <c r="O641" s="60">
        <f>SUM(O636:O640)</f>
        <v>35</v>
      </c>
      <c r="P641" s="112"/>
      <c r="Q641" s="118"/>
      <c r="R641" s="118"/>
      <c r="S641" s="112"/>
      <c r="T641" s="112"/>
      <c r="U641" s="112"/>
    </row>
    <row r="642" spans="1:21">
      <c r="A642" s="4" t="str">
        <f>VLOOKUP(C642,STYLES!$A$1:$R$2088,7,FALSE)</f>
        <v>Fleece</v>
      </c>
      <c r="B642" t="str">
        <f>VLOOKUP(C642,STYLES!$1:$1048576,6,FALSE)</f>
        <v>Devon &amp; Jones</v>
      </c>
      <c r="C642" s="98" t="s">
        <v>382</v>
      </c>
      <c r="D642" s="14"/>
      <c r="E642" t="str">
        <f>VLOOKUP(C642,STYLES!$1:$1048576,12,FALSE)</f>
        <v>Newbury Mélange Fleece Vest</v>
      </c>
      <c r="F642" s="119" t="s">
        <v>2867</v>
      </c>
      <c r="G642" s="111" t="s">
        <v>2718</v>
      </c>
      <c r="H642" s="113" t="str">
        <f>VLOOKUP(C642,STYLES!$1:$1048576,9,FALSE)</f>
        <v>Active</v>
      </c>
      <c r="I642" s="113" t="str">
        <f>VLOOKUP(C642,STYLES!$1:$1048576,10,FALSE)</f>
        <v>Active</v>
      </c>
      <c r="J642" s="112" t="s">
        <v>2764</v>
      </c>
      <c r="K642" s="139">
        <f>IFERROR(VLOOKUP(J642,LISTS!G:H,2,FALSE),"0")</f>
        <v>7</v>
      </c>
      <c r="L642">
        <f t="shared" si="39"/>
        <v>7</v>
      </c>
      <c r="M642" s="112" t="s">
        <v>2764</v>
      </c>
      <c r="N642" s="140">
        <f>IFERROR(VLOOKUP(M642,LISTS!G:H,2,FALSE),"0")</f>
        <v>7</v>
      </c>
      <c r="O642">
        <f t="shared" si="40"/>
        <v>7</v>
      </c>
      <c r="P642" s="112"/>
      <c r="Q642" s="101" t="s">
        <v>2721</v>
      </c>
      <c r="R642" s="112" t="s">
        <v>775</v>
      </c>
      <c r="S642" s="112" t="s">
        <v>2722</v>
      </c>
      <c r="T642" s="118" t="s">
        <v>775</v>
      </c>
      <c r="U642" s="112"/>
    </row>
    <row r="643" spans="1:21">
      <c r="A643" s="4" t="str">
        <f>VLOOKUP(C643,STYLES!$A$1:$R$2088,7,FALSE)</f>
        <v>Fleece</v>
      </c>
      <c r="B643" t="str">
        <f>VLOOKUP(C643,STYLES!$1:$1048576,6,FALSE)</f>
        <v>Devon &amp; Jones</v>
      </c>
      <c r="C643" s="98" t="s">
        <v>382</v>
      </c>
      <c r="D643" s="14"/>
      <c r="E643" t="str">
        <f>VLOOKUP(C643,STYLES!$1:$1048576,12,FALSE)</f>
        <v>Newbury Mélange Fleece Vest</v>
      </c>
      <c r="F643" s="119" t="s">
        <v>2762</v>
      </c>
      <c r="G643" s="111" t="s">
        <v>2763</v>
      </c>
      <c r="H643" s="113" t="str">
        <f>VLOOKUP(C643,STYLES!$1:$1048576,9,FALSE)</f>
        <v>Active</v>
      </c>
      <c r="I643" s="113" t="str">
        <f>VLOOKUP(C643,STYLES!$1:$1048576,10,FALSE)</f>
        <v>Active</v>
      </c>
      <c r="J643" s="112" t="s">
        <v>2764</v>
      </c>
      <c r="K643" s="139">
        <f>IFERROR(VLOOKUP(J643,LISTS!G:H,2,FALSE),"0")</f>
        <v>7</v>
      </c>
      <c r="L643">
        <f t="shared" si="39"/>
        <v>7</v>
      </c>
      <c r="M643" s="112" t="s">
        <v>2764</v>
      </c>
      <c r="N643" s="140">
        <f>IFERROR(VLOOKUP(M643,LISTS!G:H,2,FALSE),"0")</f>
        <v>7</v>
      </c>
      <c r="O643">
        <f t="shared" si="40"/>
        <v>7</v>
      </c>
      <c r="P643" s="112"/>
      <c r="Q643" s="118" t="s">
        <v>2765</v>
      </c>
      <c r="R643" s="112" t="s">
        <v>775</v>
      </c>
      <c r="S643" s="112" t="s">
        <v>2753</v>
      </c>
      <c r="T643" s="118" t="s">
        <v>775</v>
      </c>
      <c r="U643" s="112"/>
    </row>
    <row r="644" spans="1:21">
      <c r="A644" s="4" t="str">
        <f>VLOOKUP(C644,STYLES!$A$1:$R$2088,7,FALSE)</f>
        <v>Fleece</v>
      </c>
      <c r="B644" t="str">
        <f>VLOOKUP(C644,STYLES!$1:$1048576,6,FALSE)</f>
        <v>Devon &amp; Jones</v>
      </c>
      <c r="C644" s="98" t="s">
        <v>382</v>
      </c>
      <c r="D644" s="14"/>
      <c r="E644" t="str">
        <f>VLOOKUP(C644,STYLES!$1:$1048576,12,FALSE)</f>
        <v>Newbury Mélange Fleece Vest</v>
      </c>
      <c r="F644" s="119" t="s">
        <v>2873</v>
      </c>
      <c r="G644" s="111" t="s">
        <v>2732</v>
      </c>
      <c r="H644" s="113" t="str">
        <f>VLOOKUP(C644,STYLES!$1:$1048576,9,FALSE)</f>
        <v>Active</v>
      </c>
      <c r="I644" s="113" t="str">
        <f>VLOOKUP(C644,STYLES!$1:$1048576,10,FALSE)</f>
        <v>Active</v>
      </c>
      <c r="J644" s="112" t="s">
        <v>2764</v>
      </c>
      <c r="K644" s="139">
        <f>IFERROR(VLOOKUP(J644,LISTS!G:H,2,FALSE),"0")</f>
        <v>7</v>
      </c>
      <c r="L644">
        <f t="shared" si="39"/>
        <v>7</v>
      </c>
      <c r="M644" s="112" t="s">
        <v>2764</v>
      </c>
      <c r="N644" s="140">
        <f>IFERROR(VLOOKUP(M644,LISTS!G:H,2,FALSE),"0")</f>
        <v>7</v>
      </c>
      <c r="O644">
        <f t="shared" si="40"/>
        <v>7</v>
      </c>
      <c r="P644" s="112"/>
      <c r="Q644" s="126" t="s">
        <v>2733</v>
      </c>
      <c r="R644" s="118" t="s">
        <v>775</v>
      </c>
      <c r="S644" s="112" t="s">
        <v>2734</v>
      </c>
      <c r="T644" s="118" t="s">
        <v>775</v>
      </c>
      <c r="U644" s="112"/>
    </row>
    <row r="645" spans="1:21">
      <c r="A645" s="4" t="str">
        <f>VLOOKUP(C645,STYLES!$A$1:$R$2088,7,FALSE)</f>
        <v>Fleece</v>
      </c>
      <c r="B645" t="str">
        <f>VLOOKUP(C645,STYLES!$1:$1048576,6,FALSE)</f>
        <v>Devon &amp; Jones</v>
      </c>
      <c r="C645" s="98" t="s">
        <v>382</v>
      </c>
      <c r="D645" s="14"/>
      <c r="E645" t="str">
        <f>VLOOKUP(C645,STYLES!$1:$1048576,12,FALSE)</f>
        <v>Newbury Mélange Fleece Vest</v>
      </c>
      <c r="F645" s="119" t="s">
        <v>2874</v>
      </c>
      <c r="G645" s="111" t="s">
        <v>2751</v>
      </c>
      <c r="H645" s="113" t="str">
        <f>VLOOKUP(C645,STYLES!$1:$1048576,9,FALSE)</f>
        <v>Active</v>
      </c>
      <c r="I645" s="113" t="str">
        <f>VLOOKUP(C645,STYLES!$1:$1048576,10,FALSE)</f>
        <v>Active</v>
      </c>
      <c r="J645" s="112" t="s">
        <v>2764</v>
      </c>
      <c r="K645" s="139">
        <f>IFERROR(VLOOKUP(J645,LISTS!G:H,2,FALSE),"0")</f>
        <v>7</v>
      </c>
      <c r="L645">
        <f t="shared" si="39"/>
        <v>7</v>
      </c>
      <c r="M645" s="112" t="s">
        <v>2764</v>
      </c>
      <c r="N645" s="140">
        <f>IFERROR(VLOOKUP(M645,LISTS!G:H,2,FALSE),"0")</f>
        <v>7</v>
      </c>
      <c r="O645">
        <f t="shared" si="40"/>
        <v>7</v>
      </c>
      <c r="P645" s="112"/>
      <c r="Q645" s="118" t="s">
        <v>2752</v>
      </c>
      <c r="R645" s="112" t="s">
        <v>775</v>
      </c>
      <c r="S645" s="112" t="s">
        <v>2753</v>
      </c>
      <c r="T645" s="118" t="s">
        <v>775</v>
      </c>
      <c r="U645" s="112"/>
    </row>
    <row r="646" spans="1:21">
      <c r="A646" s="4" t="str">
        <f>VLOOKUP(C646,STYLES!$A$1:$R$2088,7,FALSE)</f>
        <v>Fleece</v>
      </c>
      <c r="B646" t="str">
        <f>VLOOKUP(C646,STYLES!$1:$1048576,6,FALSE)</f>
        <v>Devon &amp; Jones</v>
      </c>
      <c r="C646" s="98" t="s">
        <v>382</v>
      </c>
      <c r="D646" s="14"/>
      <c r="E646" t="str">
        <f>VLOOKUP(C646,STYLES!$1:$1048576,12,FALSE)</f>
        <v>Newbury Mélange Fleece Vest</v>
      </c>
      <c r="F646" s="119" t="s">
        <v>2767</v>
      </c>
      <c r="G646" s="111" t="s">
        <v>2740</v>
      </c>
      <c r="H646" s="113" t="str">
        <f>VLOOKUP(C646,STYLES!$1:$1048576,9,FALSE)</f>
        <v>Active</v>
      </c>
      <c r="I646" s="113" t="str">
        <f>VLOOKUP(C646,STYLES!$1:$1048576,10,FALSE)</f>
        <v>Active</v>
      </c>
      <c r="J646" s="112" t="s">
        <v>2764</v>
      </c>
      <c r="K646" s="139">
        <f>IFERROR(VLOOKUP(J646,LISTS!G:H,2,FALSE),"0")</f>
        <v>7</v>
      </c>
      <c r="L646">
        <f t="shared" si="39"/>
        <v>7</v>
      </c>
      <c r="M646" s="112" t="s">
        <v>2764</v>
      </c>
      <c r="N646" s="140">
        <f>IFERROR(VLOOKUP(M646,LISTS!G:H,2,FALSE),"0")</f>
        <v>7</v>
      </c>
      <c r="O646">
        <f t="shared" si="40"/>
        <v>7</v>
      </c>
      <c r="P646" s="112"/>
      <c r="Q646" s="118" t="s">
        <v>2741</v>
      </c>
      <c r="R646" s="112" t="s">
        <v>775</v>
      </c>
      <c r="S646" s="112" t="s">
        <v>2742</v>
      </c>
      <c r="T646" s="118" t="s">
        <v>775</v>
      </c>
      <c r="U646" s="112"/>
    </row>
    <row r="647" spans="1:21">
      <c r="A647" s="4"/>
      <c r="C647" s="98"/>
      <c r="D647" s="14"/>
      <c r="F647" s="119"/>
      <c r="G647" s="111"/>
      <c r="H647" s="112"/>
      <c r="I647" s="112"/>
      <c r="J647" s="112"/>
      <c r="K647" s="139"/>
      <c r="L647" s="60">
        <f>SUM(L642:L646)</f>
        <v>35</v>
      </c>
      <c r="M647" s="112"/>
      <c r="N647" s="140"/>
      <c r="O647" s="60">
        <f>SUM(O642:O646)</f>
        <v>35</v>
      </c>
      <c r="P647" s="112"/>
      <c r="Q647" s="118"/>
      <c r="R647" s="112"/>
      <c r="S647" s="112"/>
      <c r="T647" s="118"/>
      <c r="U647" s="112"/>
    </row>
    <row r="648" spans="1:21">
      <c r="A648" s="4" t="str">
        <f>VLOOKUP(C648,STYLES!$A$1:$R$2088,7,FALSE)</f>
        <v>Fleece</v>
      </c>
      <c r="B648" t="str">
        <f>VLOOKUP(C648,STYLES!$1:$1048576,6,FALSE)</f>
        <v>Devon &amp; Jones</v>
      </c>
      <c r="C648" s="98" t="s">
        <v>386</v>
      </c>
      <c r="D648" s="14"/>
      <c r="E648" t="str">
        <f>VLOOKUP(C648,STYLES!$1:$1048576,12,FALSE)</f>
        <v>Newbury Mélange Fleece Vest</v>
      </c>
      <c r="F648" s="119" t="s">
        <v>2867</v>
      </c>
      <c r="G648" s="111" t="s">
        <v>2718</v>
      </c>
      <c r="H648" s="113" t="str">
        <f>VLOOKUP(C648,STYLES!$1:$1048576,9,FALSE)</f>
        <v>Active</v>
      </c>
      <c r="I648" s="113" t="str">
        <f>VLOOKUP(C648,STYLES!$1:$1048576,10,FALSE)</f>
        <v>Active</v>
      </c>
      <c r="J648" s="112" t="s">
        <v>2745</v>
      </c>
      <c r="K648" s="139">
        <f>IFERROR(VLOOKUP(J648,LISTS!G:H,2,FALSE),"0")</f>
        <v>7</v>
      </c>
      <c r="L648">
        <f t="shared" si="39"/>
        <v>7</v>
      </c>
      <c r="M648" s="112" t="s">
        <v>2745</v>
      </c>
      <c r="N648" s="140">
        <f>IFERROR(VLOOKUP(M648,LISTS!G:H,2,FALSE),"0")</f>
        <v>7</v>
      </c>
      <c r="O648">
        <f t="shared" si="40"/>
        <v>7</v>
      </c>
      <c r="P648" s="112"/>
      <c r="Q648" s="101" t="s">
        <v>2721</v>
      </c>
      <c r="R648" s="112" t="s">
        <v>775</v>
      </c>
      <c r="S648" s="112" t="s">
        <v>2722</v>
      </c>
      <c r="T648" s="112" t="s">
        <v>775</v>
      </c>
      <c r="U648" s="112"/>
    </row>
    <row r="649" spans="1:21">
      <c r="A649" s="4" t="str">
        <f>VLOOKUP(C649,STYLES!$A$1:$R$2088,7,FALSE)</f>
        <v>Fleece</v>
      </c>
      <c r="B649" t="str">
        <f>VLOOKUP(C649,STYLES!$1:$1048576,6,FALSE)</f>
        <v>Devon &amp; Jones</v>
      </c>
      <c r="C649" s="98" t="s">
        <v>386</v>
      </c>
      <c r="D649" s="14"/>
      <c r="E649" t="str">
        <f>VLOOKUP(C649,STYLES!$1:$1048576,12,FALSE)</f>
        <v>Newbury Mélange Fleece Vest</v>
      </c>
      <c r="F649" s="119" t="s">
        <v>2762</v>
      </c>
      <c r="G649" s="111" t="s">
        <v>2763</v>
      </c>
      <c r="H649" s="113" t="str">
        <f>VLOOKUP(C649,STYLES!$1:$1048576,9,FALSE)</f>
        <v>Active</v>
      </c>
      <c r="I649" s="113" t="str">
        <f>VLOOKUP(C649,STYLES!$1:$1048576,10,FALSE)</f>
        <v>Active</v>
      </c>
      <c r="J649" s="112" t="s">
        <v>2745</v>
      </c>
      <c r="K649" s="139">
        <f>IFERROR(VLOOKUP(J649,LISTS!G:H,2,FALSE),"0")</f>
        <v>7</v>
      </c>
      <c r="L649">
        <f t="shared" si="39"/>
        <v>7</v>
      </c>
      <c r="M649" s="112" t="s">
        <v>2745</v>
      </c>
      <c r="N649" s="140">
        <f>IFERROR(VLOOKUP(M649,LISTS!G:H,2,FALSE),"0")</f>
        <v>7</v>
      </c>
      <c r="O649">
        <f t="shared" si="40"/>
        <v>7</v>
      </c>
      <c r="P649" s="112"/>
      <c r="Q649" s="118" t="s">
        <v>2765</v>
      </c>
      <c r="R649" s="112" t="s">
        <v>775</v>
      </c>
      <c r="S649" s="112" t="s">
        <v>2753</v>
      </c>
      <c r="T649" s="112" t="s">
        <v>775</v>
      </c>
      <c r="U649" s="112"/>
    </row>
    <row r="650" spans="1:21">
      <c r="A650" s="4" t="str">
        <f>VLOOKUP(C650,STYLES!$A$1:$R$2088,7,FALSE)</f>
        <v>Fleece</v>
      </c>
      <c r="B650" t="str">
        <f>VLOOKUP(C650,STYLES!$1:$1048576,6,FALSE)</f>
        <v>Devon &amp; Jones</v>
      </c>
      <c r="C650" s="98" t="s">
        <v>386</v>
      </c>
      <c r="D650" s="14"/>
      <c r="E650" t="str">
        <f>VLOOKUP(C650,STYLES!$1:$1048576,12,FALSE)</f>
        <v>Newbury Mélange Fleece Vest</v>
      </c>
      <c r="F650" s="119" t="s">
        <v>2873</v>
      </c>
      <c r="G650" s="111" t="s">
        <v>2732</v>
      </c>
      <c r="H650" s="113" t="str">
        <f>VLOOKUP(C650,STYLES!$1:$1048576,9,FALSE)</f>
        <v>Active</v>
      </c>
      <c r="I650" s="113" t="str">
        <f>VLOOKUP(C650,STYLES!$1:$1048576,10,FALSE)</f>
        <v>Active</v>
      </c>
      <c r="J650" s="112" t="s">
        <v>2745</v>
      </c>
      <c r="K650" s="139">
        <f>IFERROR(VLOOKUP(J650,LISTS!G:H,2,FALSE),"0")</f>
        <v>7</v>
      </c>
      <c r="L650">
        <f t="shared" si="39"/>
        <v>7</v>
      </c>
      <c r="M650" s="112" t="s">
        <v>2745</v>
      </c>
      <c r="N650" s="140">
        <f>IFERROR(VLOOKUP(M650,LISTS!G:H,2,FALSE),"0")</f>
        <v>7</v>
      </c>
      <c r="O650">
        <f t="shared" si="40"/>
        <v>7</v>
      </c>
      <c r="P650" s="112"/>
      <c r="Q650" s="126" t="s">
        <v>2733</v>
      </c>
      <c r="R650" s="118" t="s">
        <v>775</v>
      </c>
      <c r="S650" s="112" t="s">
        <v>2734</v>
      </c>
      <c r="T650" s="118" t="s">
        <v>775</v>
      </c>
      <c r="U650" s="112"/>
    </row>
    <row r="651" spans="1:21">
      <c r="A651" s="4" t="str">
        <f>VLOOKUP(C651,STYLES!$A$1:$R$2088,7,FALSE)</f>
        <v>Fleece</v>
      </c>
      <c r="B651" t="str">
        <f>VLOOKUP(C651,STYLES!$1:$1048576,6,FALSE)</f>
        <v>Devon &amp; Jones</v>
      </c>
      <c r="C651" s="98" t="s">
        <v>386</v>
      </c>
      <c r="D651" s="14"/>
      <c r="E651" t="str">
        <f>VLOOKUP(C651,STYLES!$1:$1048576,12,FALSE)</f>
        <v>Newbury Mélange Fleece Vest</v>
      </c>
      <c r="F651" s="119" t="s">
        <v>2874</v>
      </c>
      <c r="G651" s="111" t="s">
        <v>2751</v>
      </c>
      <c r="H651" s="113" t="str">
        <f>VLOOKUP(C651,STYLES!$1:$1048576,9,FALSE)</f>
        <v>Active</v>
      </c>
      <c r="I651" s="113" t="str">
        <f>VLOOKUP(C651,STYLES!$1:$1048576,10,FALSE)</f>
        <v>Active</v>
      </c>
      <c r="J651" s="112" t="s">
        <v>2745</v>
      </c>
      <c r="K651" s="139">
        <f>IFERROR(VLOOKUP(J651,LISTS!G:H,2,FALSE),"0")</f>
        <v>7</v>
      </c>
      <c r="L651">
        <f t="shared" si="39"/>
        <v>7</v>
      </c>
      <c r="M651" s="112" t="s">
        <v>2745</v>
      </c>
      <c r="N651" s="140">
        <f>IFERROR(VLOOKUP(M651,LISTS!G:H,2,FALSE),"0")</f>
        <v>7</v>
      </c>
      <c r="O651">
        <f t="shared" si="40"/>
        <v>7</v>
      </c>
      <c r="P651" s="112"/>
      <c r="Q651" s="118" t="s">
        <v>2752</v>
      </c>
      <c r="R651" s="112" t="s">
        <v>775</v>
      </c>
      <c r="S651" s="112" t="s">
        <v>2753</v>
      </c>
      <c r="T651" s="112" t="s">
        <v>775</v>
      </c>
      <c r="U651" s="112"/>
    </row>
    <row r="652" spans="1:21">
      <c r="A652" s="4" t="str">
        <f>VLOOKUP(C652,STYLES!$A$1:$R$2088,7,FALSE)</f>
        <v>Fleece</v>
      </c>
      <c r="B652" t="str">
        <f>VLOOKUP(C652,STYLES!$1:$1048576,6,FALSE)</f>
        <v>Devon &amp; Jones</v>
      </c>
      <c r="C652" s="98" t="s">
        <v>386</v>
      </c>
      <c r="D652" s="14"/>
      <c r="E652" t="str">
        <f>VLOOKUP(C652,STYLES!$1:$1048576,12,FALSE)</f>
        <v>Newbury Mélange Fleece Vest</v>
      </c>
      <c r="F652" s="119" t="s">
        <v>2931</v>
      </c>
      <c r="G652" s="111" t="s">
        <v>2879</v>
      </c>
      <c r="H652" s="113" t="str">
        <f>VLOOKUP(C652,STYLES!$1:$1048576,9,FALSE)</f>
        <v>Active</v>
      </c>
      <c r="I652" s="113" t="str">
        <f>VLOOKUP(C652,STYLES!$1:$1048576,10,FALSE)</f>
        <v>Active</v>
      </c>
      <c r="J652" s="112" t="s">
        <v>2745</v>
      </c>
      <c r="K652" s="139">
        <f>IFERROR(VLOOKUP(J652,LISTS!G:H,2,FALSE),"0")</f>
        <v>7</v>
      </c>
      <c r="L652">
        <f t="shared" si="39"/>
        <v>7</v>
      </c>
      <c r="M652" s="112" t="s">
        <v>2745</v>
      </c>
      <c r="N652" s="140">
        <f>IFERROR(VLOOKUP(M652,LISTS!G:H,2,FALSE),"0")</f>
        <v>7</v>
      </c>
      <c r="O652">
        <f t="shared" si="40"/>
        <v>7</v>
      </c>
      <c r="P652" s="112"/>
      <c r="Q652" s="112" t="s">
        <v>2880</v>
      </c>
      <c r="R652" s="112" t="s">
        <v>775</v>
      </c>
      <c r="S652" s="118" t="s">
        <v>2881</v>
      </c>
      <c r="T652" s="112" t="s">
        <v>775</v>
      </c>
      <c r="U652" s="112"/>
    </row>
    <row r="653" spans="1:21">
      <c r="A653" s="4" t="str">
        <f>VLOOKUP(C653,STYLES!$A$1:$R$2088,7,FALSE)</f>
        <v>Fleece</v>
      </c>
      <c r="B653" t="str">
        <f>VLOOKUP(C653,STYLES!$1:$1048576,6,FALSE)</f>
        <v>Devon &amp; Jones</v>
      </c>
      <c r="C653" s="98" t="s">
        <v>386</v>
      </c>
      <c r="D653" s="14"/>
      <c r="E653" t="str">
        <f>VLOOKUP(C653,STYLES!$1:$1048576,12,FALSE)</f>
        <v>Newbury Mélange Fleece Vest</v>
      </c>
      <c r="F653" s="119" t="s">
        <v>2767</v>
      </c>
      <c r="G653" s="111" t="s">
        <v>2740</v>
      </c>
      <c r="H653" s="113" t="str">
        <f>VLOOKUP(C653,STYLES!$1:$1048576,9,FALSE)</f>
        <v>Active</v>
      </c>
      <c r="I653" s="113" t="str">
        <f>VLOOKUP(C653,STYLES!$1:$1048576,10,FALSE)</f>
        <v>Active</v>
      </c>
      <c r="J653" s="112" t="s">
        <v>2745</v>
      </c>
      <c r="K653" s="139">
        <f>IFERROR(VLOOKUP(J653,LISTS!G:H,2,FALSE),"0")</f>
        <v>7</v>
      </c>
      <c r="L653">
        <f t="shared" si="39"/>
        <v>7</v>
      </c>
      <c r="M653" s="112" t="s">
        <v>2745</v>
      </c>
      <c r="N653" s="140">
        <f>IFERROR(VLOOKUP(M653,LISTS!G:H,2,FALSE),"0")</f>
        <v>7</v>
      </c>
      <c r="O653">
        <f t="shared" si="40"/>
        <v>7</v>
      </c>
      <c r="P653" s="112"/>
      <c r="Q653" s="118" t="s">
        <v>2741</v>
      </c>
      <c r="R653" s="112" t="s">
        <v>775</v>
      </c>
      <c r="S653" s="112" t="s">
        <v>2742</v>
      </c>
      <c r="T653" s="112" t="s">
        <v>775</v>
      </c>
      <c r="U653" s="112"/>
    </row>
    <row r="654" spans="1:21">
      <c r="A654" s="4"/>
      <c r="C654" s="98"/>
      <c r="D654" s="14"/>
      <c r="F654" s="119"/>
      <c r="G654" s="111"/>
      <c r="H654" s="112"/>
      <c r="I654" s="112"/>
      <c r="J654" s="112"/>
      <c r="K654" s="139"/>
      <c r="L654" s="60">
        <f>SUM(L648:L653)</f>
        <v>42</v>
      </c>
      <c r="M654" s="112"/>
      <c r="N654" s="140"/>
      <c r="O654" s="60">
        <f>SUM(O56:O653)</f>
        <v>5281</v>
      </c>
      <c r="P654" s="112"/>
      <c r="Q654" s="112"/>
      <c r="R654" s="112"/>
      <c r="S654" s="118"/>
      <c r="T654" s="118"/>
      <c r="U654" s="112"/>
    </row>
    <row r="655" spans="1:21">
      <c r="A655" s="4" t="str">
        <f>VLOOKUP(C655,STYLES!$A$1:$R$2088,7,FALSE)</f>
        <v>Fleece</v>
      </c>
      <c r="B655" t="str">
        <f>VLOOKUP(C655,STYLES!$1:$1048576,6,FALSE)</f>
        <v>Devon &amp; Jones</v>
      </c>
      <c r="C655" s="98" t="s">
        <v>388</v>
      </c>
      <c r="D655" s="14"/>
      <c r="E655" t="str">
        <f>VLOOKUP(C655,STYLES!$1:$1048576,12,FALSE)</f>
        <v>Newbury Mélange Fleece Quarter-zip</v>
      </c>
      <c r="F655" s="119" t="s">
        <v>2867</v>
      </c>
      <c r="G655" s="111" t="s">
        <v>2718</v>
      </c>
      <c r="H655" s="113" t="str">
        <f>VLOOKUP(C655,STYLES!$1:$1048576,9,FALSE)</f>
        <v>Active</v>
      </c>
      <c r="I655" s="113" t="str">
        <f>VLOOKUP(C655,STYLES!$1:$1048576,10,FALSE)</f>
        <v>Active</v>
      </c>
      <c r="J655" s="112" t="s">
        <v>2764</v>
      </c>
      <c r="K655" s="139">
        <f>IFERROR(VLOOKUP(J655,LISTS!G:H,2,FALSE),"0")</f>
        <v>7</v>
      </c>
      <c r="L655">
        <f t="shared" si="39"/>
        <v>7</v>
      </c>
      <c r="M655" s="112" t="s">
        <v>2764</v>
      </c>
      <c r="N655" s="140">
        <f>IFERROR(VLOOKUP(M655,LISTS!G:H,2,FALSE),"0")</f>
        <v>7</v>
      </c>
      <c r="O655">
        <f t="shared" si="40"/>
        <v>7</v>
      </c>
      <c r="P655" s="112"/>
      <c r="Q655" s="101" t="s">
        <v>2721</v>
      </c>
      <c r="R655" s="112" t="s">
        <v>775</v>
      </c>
      <c r="S655" s="112" t="s">
        <v>2722</v>
      </c>
      <c r="T655" s="118" t="s">
        <v>775</v>
      </c>
      <c r="U655" s="112"/>
    </row>
    <row r="656" spans="1:21">
      <c r="A656" s="4" t="str">
        <f>VLOOKUP(C656,STYLES!$A$1:$R$2088,7,FALSE)</f>
        <v>Fleece</v>
      </c>
      <c r="B656" t="str">
        <f>VLOOKUP(C656,STYLES!$1:$1048576,6,FALSE)</f>
        <v>Devon &amp; Jones</v>
      </c>
      <c r="C656" s="98" t="s">
        <v>388</v>
      </c>
      <c r="D656" s="14"/>
      <c r="E656" t="str">
        <f>VLOOKUP(C656,STYLES!$1:$1048576,12,FALSE)</f>
        <v>Newbury Mélange Fleece Quarter-zip</v>
      </c>
      <c r="F656" s="119" t="s">
        <v>2762</v>
      </c>
      <c r="G656" s="111" t="s">
        <v>2763</v>
      </c>
      <c r="H656" s="113" t="str">
        <f>VLOOKUP(C656,STYLES!$1:$1048576,9,FALSE)</f>
        <v>Active</v>
      </c>
      <c r="I656" s="113" t="str">
        <f>VLOOKUP(C656,STYLES!$1:$1048576,10,FALSE)</f>
        <v>Active</v>
      </c>
      <c r="J656" s="112" t="s">
        <v>2764</v>
      </c>
      <c r="K656" s="139">
        <f>IFERROR(VLOOKUP(J656,LISTS!G:H,2,FALSE),"0")</f>
        <v>7</v>
      </c>
      <c r="L656">
        <f t="shared" si="39"/>
        <v>7</v>
      </c>
      <c r="M656" s="112" t="s">
        <v>2764</v>
      </c>
      <c r="N656" s="140">
        <f>IFERROR(VLOOKUP(M656,LISTS!G:H,2,FALSE),"0")</f>
        <v>7</v>
      </c>
      <c r="O656">
        <f t="shared" si="40"/>
        <v>7</v>
      </c>
      <c r="P656" s="112"/>
      <c r="Q656" s="118" t="s">
        <v>2765</v>
      </c>
      <c r="R656" s="112" t="s">
        <v>775</v>
      </c>
      <c r="S656" s="112" t="s">
        <v>2753</v>
      </c>
      <c r="T656" s="118" t="s">
        <v>775</v>
      </c>
      <c r="U656" s="112"/>
    </row>
    <row r="657" spans="1:21">
      <c r="A657" s="4" t="str">
        <f>VLOOKUP(C657,STYLES!$A$1:$R$2088,7,FALSE)</f>
        <v>Fleece</v>
      </c>
      <c r="B657" t="str">
        <f>VLOOKUP(C657,STYLES!$1:$1048576,6,FALSE)</f>
        <v>Devon &amp; Jones</v>
      </c>
      <c r="C657" s="98" t="s">
        <v>388</v>
      </c>
      <c r="D657" s="14"/>
      <c r="E657" t="str">
        <f>VLOOKUP(C657,STYLES!$1:$1048576,12,FALSE)</f>
        <v>Newbury Mélange Fleece Quarter-zip</v>
      </c>
      <c r="F657" s="119" t="s">
        <v>2873</v>
      </c>
      <c r="G657" s="111" t="s">
        <v>2732</v>
      </c>
      <c r="H657" s="113" t="str">
        <f>VLOOKUP(C657,STYLES!$1:$1048576,9,FALSE)</f>
        <v>Active</v>
      </c>
      <c r="I657" s="113" t="str">
        <f>VLOOKUP(C657,STYLES!$1:$1048576,10,FALSE)</f>
        <v>Active</v>
      </c>
      <c r="J657" s="112" t="s">
        <v>2764</v>
      </c>
      <c r="K657" s="139">
        <f>IFERROR(VLOOKUP(J657,LISTS!G:H,2,FALSE),"0")</f>
        <v>7</v>
      </c>
      <c r="L657">
        <f t="shared" si="39"/>
        <v>7</v>
      </c>
      <c r="M657" s="112" t="s">
        <v>2764</v>
      </c>
      <c r="N657" s="140">
        <f>IFERROR(VLOOKUP(M657,LISTS!G:H,2,FALSE),"0")</f>
        <v>7</v>
      </c>
      <c r="O657">
        <f t="shared" si="40"/>
        <v>7</v>
      </c>
      <c r="P657" s="112"/>
      <c r="Q657" s="126" t="s">
        <v>2733</v>
      </c>
      <c r="R657" s="118" t="s">
        <v>775</v>
      </c>
      <c r="S657" s="112" t="s">
        <v>2734</v>
      </c>
      <c r="T657" s="118" t="s">
        <v>775</v>
      </c>
      <c r="U657" s="112"/>
    </row>
    <row r="658" spans="1:21">
      <c r="A658" s="4" t="str">
        <f>VLOOKUP(C658,STYLES!$A$1:$R$2088,7,FALSE)</f>
        <v>Fleece</v>
      </c>
      <c r="B658" t="str">
        <f>VLOOKUP(C658,STYLES!$1:$1048576,6,FALSE)</f>
        <v>Devon &amp; Jones</v>
      </c>
      <c r="C658" s="98" t="s">
        <v>388</v>
      </c>
      <c r="D658" s="14"/>
      <c r="E658" t="str">
        <f>VLOOKUP(C658,STYLES!$1:$1048576,12,FALSE)</f>
        <v>Newbury Mélange Fleece Quarter-zip</v>
      </c>
      <c r="F658" s="119" t="s">
        <v>2874</v>
      </c>
      <c r="G658" s="111" t="s">
        <v>2751</v>
      </c>
      <c r="H658" s="113" t="str">
        <f>VLOOKUP(C658,STYLES!$1:$1048576,9,FALSE)</f>
        <v>Active</v>
      </c>
      <c r="I658" s="113" t="str">
        <f>VLOOKUP(C658,STYLES!$1:$1048576,10,FALSE)</f>
        <v>Active</v>
      </c>
      <c r="J658" s="112" t="s">
        <v>2764</v>
      </c>
      <c r="K658" s="139">
        <f>IFERROR(VLOOKUP(J658,LISTS!G:H,2,FALSE),"0")</f>
        <v>7</v>
      </c>
      <c r="L658">
        <f t="shared" si="39"/>
        <v>7</v>
      </c>
      <c r="M658" s="112" t="s">
        <v>2764</v>
      </c>
      <c r="N658" s="140">
        <f>IFERROR(VLOOKUP(M658,LISTS!G:H,2,FALSE),"0")</f>
        <v>7</v>
      </c>
      <c r="O658">
        <f t="shared" si="40"/>
        <v>7</v>
      </c>
      <c r="P658" s="112"/>
      <c r="Q658" s="118" t="s">
        <v>2752</v>
      </c>
      <c r="R658" s="112" t="s">
        <v>775</v>
      </c>
      <c r="S658" s="112" t="s">
        <v>2753</v>
      </c>
      <c r="T658" s="118" t="s">
        <v>775</v>
      </c>
      <c r="U658" s="112"/>
    </row>
    <row r="659" spans="1:21">
      <c r="A659" s="4" t="str">
        <f>VLOOKUP(C659,STYLES!$A$1:$R$2088,7,FALSE)</f>
        <v>Fleece</v>
      </c>
      <c r="B659" t="str">
        <f>VLOOKUP(C659,STYLES!$1:$1048576,6,FALSE)</f>
        <v>Devon &amp; Jones</v>
      </c>
      <c r="C659" s="98" t="s">
        <v>388</v>
      </c>
      <c r="D659" s="14"/>
      <c r="E659" t="str">
        <f>VLOOKUP(C659,STYLES!$1:$1048576,12,FALSE)</f>
        <v>Newbury Mélange Fleece Quarter-zip</v>
      </c>
      <c r="F659" s="119" t="s">
        <v>2767</v>
      </c>
      <c r="G659" s="111" t="s">
        <v>2740</v>
      </c>
      <c r="H659" s="113" t="str">
        <f>VLOOKUP(C659,STYLES!$1:$1048576,9,FALSE)</f>
        <v>Active</v>
      </c>
      <c r="I659" s="113" t="str">
        <f>VLOOKUP(C659,STYLES!$1:$1048576,10,FALSE)</f>
        <v>Active</v>
      </c>
      <c r="J659" s="112" t="s">
        <v>2764</v>
      </c>
      <c r="K659" s="139">
        <f>IFERROR(VLOOKUP(J659,LISTS!G:H,2,FALSE),"0")</f>
        <v>7</v>
      </c>
      <c r="L659">
        <f t="shared" si="39"/>
        <v>7</v>
      </c>
      <c r="M659" s="112" t="s">
        <v>2764</v>
      </c>
      <c r="N659" s="140">
        <f>IFERROR(VLOOKUP(M659,LISTS!G:H,2,FALSE),"0")</f>
        <v>7</v>
      </c>
      <c r="O659">
        <f t="shared" si="40"/>
        <v>7</v>
      </c>
      <c r="P659" s="112"/>
      <c r="Q659" s="118" t="s">
        <v>2741</v>
      </c>
      <c r="R659" s="112" t="s">
        <v>775</v>
      </c>
      <c r="S659" s="112" t="s">
        <v>2742</v>
      </c>
      <c r="T659" s="118" t="s">
        <v>775</v>
      </c>
      <c r="U659" s="112"/>
    </row>
    <row r="660" spans="1:21">
      <c r="A660" s="4"/>
      <c r="C660" s="98"/>
      <c r="D660" s="14"/>
      <c r="F660" s="112"/>
      <c r="G660" s="111"/>
      <c r="H660" s="112"/>
      <c r="I660" s="112"/>
      <c r="J660" s="112"/>
      <c r="K660" s="139"/>
      <c r="L660" s="60">
        <f>SUM(L656:L659)</f>
        <v>28</v>
      </c>
      <c r="M660" s="112"/>
      <c r="N660" s="140"/>
      <c r="O660" s="60">
        <f>SUM(O656:O659)</f>
        <v>28</v>
      </c>
      <c r="P660" s="112"/>
      <c r="Q660" s="112"/>
      <c r="R660" s="112"/>
      <c r="S660" s="118"/>
      <c r="T660" s="118"/>
      <c r="U660" s="112"/>
    </row>
    <row r="661" spans="1:21">
      <c r="A661" s="4" t="str">
        <f>VLOOKUP(C661,STYLES!$A$1:$R$2088,7,FALSE)</f>
        <v>Fleece</v>
      </c>
      <c r="B661" t="str">
        <f>VLOOKUP(C661,STYLES!$1:$1048576,6,FALSE)</f>
        <v>Devon &amp; Jones</v>
      </c>
      <c r="C661" s="98" t="s">
        <v>391</v>
      </c>
      <c r="D661" s="14"/>
      <c r="E661" t="str">
        <f>VLOOKUP(C661,STYLES!$1:$1048576,12,FALSE)</f>
        <v>Newbury Mélange Fleece Quarter-zip</v>
      </c>
      <c r="F661" s="119" t="s">
        <v>2867</v>
      </c>
      <c r="G661" s="111" t="s">
        <v>2718</v>
      </c>
      <c r="H661" s="113" t="str">
        <f>VLOOKUP(C661,STYLES!$1:$1048576,9,FALSE)</f>
        <v>Active</v>
      </c>
      <c r="I661" s="113" t="str">
        <f>VLOOKUP(C661,STYLES!$1:$1048576,10,FALSE)</f>
        <v>Active</v>
      </c>
      <c r="J661" s="112" t="s">
        <v>2745</v>
      </c>
      <c r="K661" s="139">
        <f>IFERROR(VLOOKUP(J661,LISTS!G:H,2,FALSE),"0")</f>
        <v>7</v>
      </c>
      <c r="L661">
        <f t="shared" si="39"/>
        <v>7</v>
      </c>
      <c r="M661" s="112" t="s">
        <v>2745</v>
      </c>
      <c r="N661" s="140">
        <f>IFERROR(VLOOKUP(M661,LISTS!G:H,2,FALSE),"0")</f>
        <v>7</v>
      </c>
      <c r="O661">
        <f t="shared" si="40"/>
        <v>7</v>
      </c>
      <c r="P661" s="112"/>
      <c r="Q661" s="101" t="s">
        <v>2721</v>
      </c>
      <c r="R661" s="112" t="s">
        <v>775</v>
      </c>
      <c r="S661" s="112" t="s">
        <v>2722</v>
      </c>
      <c r="T661" s="118" t="s">
        <v>775</v>
      </c>
      <c r="U661" s="112"/>
    </row>
    <row r="662" spans="1:21">
      <c r="A662" s="4" t="str">
        <f>VLOOKUP(C662,STYLES!$A$1:$R$2088,7,FALSE)</f>
        <v>Fleece</v>
      </c>
      <c r="B662" t="str">
        <f>VLOOKUP(C662,STYLES!$1:$1048576,6,FALSE)</f>
        <v>Devon &amp; Jones</v>
      </c>
      <c r="C662" s="98" t="s">
        <v>391</v>
      </c>
      <c r="D662" s="14"/>
      <c r="E662" t="str">
        <f>VLOOKUP(C662,STYLES!$1:$1048576,12,FALSE)</f>
        <v>Newbury Mélange Fleece Quarter-zip</v>
      </c>
      <c r="F662" s="119" t="s">
        <v>2762</v>
      </c>
      <c r="G662" s="111" t="s">
        <v>2763</v>
      </c>
      <c r="H662" s="113" t="str">
        <f>VLOOKUP(C662,STYLES!$1:$1048576,9,FALSE)</f>
        <v>Active</v>
      </c>
      <c r="I662" s="113" t="str">
        <f>VLOOKUP(C662,STYLES!$1:$1048576,10,FALSE)</f>
        <v>Active</v>
      </c>
      <c r="J662" s="112" t="s">
        <v>2745</v>
      </c>
      <c r="K662" s="139">
        <f>IFERROR(VLOOKUP(J662,LISTS!G:H,2,FALSE),"0")</f>
        <v>7</v>
      </c>
      <c r="L662">
        <f t="shared" si="39"/>
        <v>7</v>
      </c>
      <c r="M662" s="112" t="s">
        <v>2745</v>
      </c>
      <c r="N662" s="140">
        <f>IFERROR(VLOOKUP(M662,LISTS!G:H,2,FALSE),"0")</f>
        <v>7</v>
      </c>
      <c r="O662">
        <f t="shared" si="40"/>
        <v>7</v>
      </c>
      <c r="P662" s="112"/>
      <c r="Q662" s="118" t="s">
        <v>2765</v>
      </c>
      <c r="R662" s="112" t="s">
        <v>775</v>
      </c>
      <c r="S662" s="112" t="s">
        <v>2753</v>
      </c>
      <c r="T662" s="118" t="s">
        <v>775</v>
      </c>
      <c r="U662" s="112"/>
    </row>
    <row r="663" spans="1:21">
      <c r="A663" s="4" t="str">
        <f>VLOOKUP(C663,STYLES!$A$1:$R$2088,7,FALSE)</f>
        <v>Fleece</v>
      </c>
      <c r="B663" t="str">
        <f>VLOOKUP(C663,STYLES!$1:$1048576,6,FALSE)</f>
        <v>Devon &amp; Jones</v>
      </c>
      <c r="C663" s="98" t="s">
        <v>391</v>
      </c>
      <c r="D663" s="14"/>
      <c r="E663" t="str">
        <f>VLOOKUP(C663,STYLES!$1:$1048576,12,FALSE)</f>
        <v>Newbury Mélange Fleece Quarter-zip</v>
      </c>
      <c r="F663" s="119" t="s">
        <v>2873</v>
      </c>
      <c r="G663" s="111" t="s">
        <v>2732</v>
      </c>
      <c r="H663" s="113" t="str">
        <f>VLOOKUP(C663,STYLES!$1:$1048576,9,FALSE)</f>
        <v>Active</v>
      </c>
      <c r="I663" s="113" t="str">
        <f>VLOOKUP(C663,STYLES!$1:$1048576,10,FALSE)</f>
        <v>Active</v>
      </c>
      <c r="J663" s="112" t="s">
        <v>2745</v>
      </c>
      <c r="K663" s="139">
        <f>IFERROR(VLOOKUP(J663,LISTS!G:H,2,FALSE),"0")</f>
        <v>7</v>
      </c>
      <c r="L663">
        <f t="shared" si="39"/>
        <v>7</v>
      </c>
      <c r="M663" s="112" t="s">
        <v>2745</v>
      </c>
      <c r="N663" s="140">
        <f>IFERROR(VLOOKUP(M663,LISTS!G:H,2,FALSE),"0")</f>
        <v>7</v>
      </c>
      <c r="O663">
        <f t="shared" si="40"/>
        <v>7</v>
      </c>
      <c r="P663" s="112"/>
      <c r="Q663" s="126" t="s">
        <v>2733</v>
      </c>
      <c r="R663" s="118" t="s">
        <v>775</v>
      </c>
      <c r="S663" s="112" t="s">
        <v>2734</v>
      </c>
      <c r="T663" s="118" t="s">
        <v>775</v>
      </c>
      <c r="U663" s="112"/>
    </row>
    <row r="664" spans="1:21">
      <c r="A664" s="4" t="str">
        <f>VLOOKUP(C664,STYLES!$A$1:$R$2088,7,FALSE)</f>
        <v>Fleece</v>
      </c>
      <c r="B664" t="str">
        <f>VLOOKUP(C664,STYLES!$1:$1048576,6,FALSE)</f>
        <v>Devon &amp; Jones</v>
      </c>
      <c r="C664" s="98" t="s">
        <v>391</v>
      </c>
      <c r="D664" s="14"/>
      <c r="E664" t="str">
        <f>VLOOKUP(C664,STYLES!$1:$1048576,12,FALSE)</f>
        <v>Newbury Mélange Fleece Quarter-zip</v>
      </c>
      <c r="F664" s="119" t="s">
        <v>2874</v>
      </c>
      <c r="G664" s="111" t="s">
        <v>2751</v>
      </c>
      <c r="H664" s="113" t="str">
        <f>VLOOKUP(C664,STYLES!$1:$1048576,9,FALSE)</f>
        <v>Active</v>
      </c>
      <c r="I664" s="113" t="str">
        <f>VLOOKUP(C664,STYLES!$1:$1048576,10,FALSE)</f>
        <v>Active</v>
      </c>
      <c r="J664" s="112" t="s">
        <v>2745</v>
      </c>
      <c r="K664" s="139">
        <f>IFERROR(VLOOKUP(J664,LISTS!G:H,2,FALSE),"0")</f>
        <v>7</v>
      </c>
      <c r="L664">
        <f t="shared" si="39"/>
        <v>7</v>
      </c>
      <c r="M664" s="112" t="s">
        <v>2745</v>
      </c>
      <c r="N664" s="140">
        <f>IFERROR(VLOOKUP(M664,LISTS!G:H,2,FALSE),"0")</f>
        <v>7</v>
      </c>
      <c r="O664">
        <f t="shared" si="40"/>
        <v>7</v>
      </c>
      <c r="P664" s="112"/>
      <c r="Q664" s="118" t="s">
        <v>2752</v>
      </c>
      <c r="R664" s="112" t="s">
        <v>775</v>
      </c>
      <c r="S664" s="112" t="s">
        <v>2753</v>
      </c>
      <c r="T664" s="118" t="s">
        <v>775</v>
      </c>
      <c r="U664" s="112"/>
    </row>
    <row r="665" spans="1:21">
      <c r="A665" s="4" t="str">
        <f>VLOOKUP(C665,STYLES!$A$1:$R$2088,7,FALSE)</f>
        <v>Fleece</v>
      </c>
      <c r="B665" t="str">
        <f>VLOOKUP(C665,STYLES!$1:$1048576,6,FALSE)</f>
        <v>Devon &amp; Jones</v>
      </c>
      <c r="C665" s="98" t="s">
        <v>391</v>
      </c>
      <c r="D665" s="14"/>
      <c r="E665" t="str">
        <f>VLOOKUP(C665,STYLES!$1:$1048576,12,FALSE)</f>
        <v>Newbury Mélange Fleece Quarter-zip</v>
      </c>
      <c r="F665" s="119" t="s">
        <v>2931</v>
      </c>
      <c r="G665" s="111" t="s">
        <v>2879</v>
      </c>
      <c r="H665" s="113" t="str">
        <f>VLOOKUP(C665,STYLES!$1:$1048576,9,FALSE)</f>
        <v>Active</v>
      </c>
      <c r="I665" s="113" t="str">
        <f>VLOOKUP(C665,STYLES!$1:$1048576,10,FALSE)</f>
        <v>Active</v>
      </c>
      <c r="J665" s="112" t="s">
        <v>2745</v>
      </c>
      <c r="K665" s="139">
        <f>IFERROR(VLOOKUP(J665,LISTS!G:H,2,FALSE),"0")</f>
        <v>7</v>
      </c>
      <c r="L665">
        <f t="shared" si="39"/>
        <v>7</v>
      </c>
      <c r="M665" s="112" t="s">
        <v>2745</v>
      </c>
      <c r="N665" s="140">
        <f>IFERROR(VLOOKUP(M665,LISTS!G:H,2,FALSE),"0")</f>
        <v>7</v>
      </c>
      <c r="O665">
        <f t="shared" si="40"/>
        <v>7</v>
      </c>
      <c r="P665" s="112"/>
      <c r="Q665" s="112" t="s">
        <v>2880</v>
      </c>
      <c r="R665" s="112" t="s">
        <v>775</v>
      </c>
      <c r="S665" s="118" t="s">
        <v>2881</v>
      </c>
      <c r="T665" s="118" t="s">
        <v>775</v>
      </c>
      <c r="U665" s="112"/>
    </row>
    <row r="666" spans="1:21">
      <c r="A666" s="4" t="str">
        <f>VLOOKUP(C666,STYLES!$A$1:$R$2088,7,FALSE)</f>
        <v>Fleece</v>
      </c>
      <c r="B666" t="str">
        <f>VLOOKUP(C666,STYLES!$1:$1048576,6,FALSE)</f>
        <v>Devon &amp; Jones</v>
      </c>
      <c r="C666" s="98" t="s">
        <v>391</v>
      </c>
      <c r="D666" s="14"/>
      <c r="E666" t="str">
        <f>VLOOKUP(C666,STYLES!$1:$1048576,12,FALSE)</f>
        <v>Newbury Mélange Fleece Quarter-zip</v>
      </c>
      <c r="F666" s="119" t="s">
        <v>2767</v>
      </c>
      <c r="G666" s="111" t="s">
        <v>2740</v>
      </c>
      <c r="H666" s="113" t="str">
        <f>VLOOKUP(C666,STYLES!$1:$1048576,9,FALSE)</f>
        <v>Active</v>
      </c>
      <c r="I666" s="113" t="str">
        <f>VLOOKUP(C666,STYLES!$1:$1048576,10,FALSE)</f>
        <v>Active</v>
      </c>
      <c r="J666" s="112" t="s">
        <v>2745</v>
      </c>
      <c r="K666" s="139">
        <f>IFERROR(VLOOKUP(J666,LISTS!G:H,2,FALSE),"0")</f>
        <v>7</v>
      </c>
      <c r="L666">
        <f t="shared" si="39"/>
        <v>7</v>
      </c>
      <c r="M666" s="112" t="s">
        <v>2745</v>
      </c>
      <c r="N666" s="140">
        <f>IFERROR(VLOOKUP(M666,LISTS!G:H,2,FALSE),"0")</f>
        <v>7</v>
      </c>
      <c r="O666">
        <f t="shared" si="40"/>
        <v>7</v>
      </c>
      <c r="P666" s="112"/>
      <c r="Q666" s="118" t="s">
        <v>2741</v>
      </c>
      <c r="R666" s="112" t="s">
        <v>775</v>
      </c>
      <c r="S666" s="112" t="s">
        <v>2742</v>
      </c>
      <c r="T666" s="118" t="s">
        <v>775</v>
      </c>
      <c r="U666" s="112"/>
    </row>
    <row r="667" spans="1:21">
      <c r="A667" s="4"/>
      <c r="C667" s="98"/>
      <c r="D667" s="14"/>
      <c r="F667" s="112"/>
      <c r="G667" s="111"/>
      <c r="H667" s="112"/>
      <c r="I667" s="112"/>
      <c r="J667" s="112"/>
      <c r="K667" s="139"/>
      <c r="L667" s="60">
        <f>SUM(L661:L666)</f>
        <v>42</v>
      </c>
      <c r="M667" s="112"/>
      <c r="N667" s="140"/>
      <c r="O667" s="60">
        <f>SUM(O661:O666)</f>
        <v>42</v>
      </c>
      <c r="P667" s="112"/>
      <c r="Q667" s="112"/>
      <c r="R667" s="112"/>
      <c r="S667" s="118"/>
      <c r="T667" s="118"/>
      <c r="U667" s="112"/>
    </row>
    <row r="668" spans="1:21">
      <c r="A668" s="4" t="str">
        <f>VLOOKUP(C668,STYLES!$A$1:$R$2088,7,FALSE)</f>
        <v>Sweaters</v>
      </c>
      <c r="B668" t="str">
        <f>VLOOKUP(C668,STYLES!$1:$1048576,6,FALSE)</f>
        <v>Devon &amp; Jones</v>
      </c>
      <c r="C668" s="98" t="s">
        <v>665</v>
      </c>
      <c r="D668" s="14"/>
      <c r="E668" t="str">
        <f>VLOOKUP(C668,STYLES!$1:$1048576,12,FALSE)</f>
        <v>Manchester Fully-Fashioned Quarter-zip Sweater</v>
      </c>
      <c r="F668" s="120" t="s">
        <v>2932</v>
      </c>
      <c r="G668" s="111" t="s">
        <v>2718</v>
      </c>
      <c r="H668" s="113" t="str">
        <f>VLOOKUP(C668,STYLES!$1:$1048576,9,FALSE)</f>
        <v>Active</v>
      </c>
      <c r="I668" s="113" t="str">
        <f>VLOOKUP(C668,STYLES!$1:$1048576,10,FALSE)</f>
        <v>Active</v>
      </c>
      <c r="J668" s="112" t="s">
        <v>2764</v>
      </c>
      <c r="K668" s="139">
        <f>IFERROR(VLOOKUP(J668,LISTS!G:H,2,FALSE),"0")</f>
        <v>7</v>
      </c>
      <c r="L668">
        <f t="shared" si="39"/>
        <v>7</v>
      </c>
      <c r="M668" s="112" t="s">
        <v>2764</v>
      </c>
      <c r="N668" s="140">
        <f>IFERROR(VLOOKUP(M668,LISTS!G:H,2,FALSE),"0")</f>
        <v>7</v>
      </c>
      <c r="O668">
        <f t="shared" si="40"/>
        <v>7</v>
      </c>
      <c r="P668" s="112"/>
      <c r="Q668" s="101" t="s">
        <v>2721</v>
      </c>
      <c r="R668" s="112" t="s">
        <v>2783</v>
      </c>
      <c r="S668" s="112" t="s">
        <v>2722</v>
      </c>
      <c r="T668" s="118" t="s">
        <v>2922</v>
      </c>
      <c r="U668" s="112"/>
    </row>
    <row r="669" spans="1:21">
      <c r="A669" s="4" t="str">
        <f>VLOOKUP(C669,STYLES!$A$1:$R$2088,7,FALSE)</f>
        <v>Sweaters</v>
      </c>
      <c r="B669" t="str">
        <f>VLOOKUP(C669,STYLES!$1:$1048576,6,FALSE)</f>
        <v>Devon &amp; Jones</v>
      </c>
      <c r="C669" s="98" t="s">
        <v>665</v>
      </c>
      <c r="D669" s="14"/>
      <c r="E669" t="str">
        <f>VLOOKUP(C669,STYLES!$1:$1048576,12,FALSE)</f>
        <v>Manchester Fully-Fashioned Quarter-zip Sweater</v>
      </c>
      <c r="F669" s="121" t="s">
        <v>2933</v>
      </c>
      <c r="G669" s="111" t="s">
        <v>2763</v>
      </c>
      <c r="H669" s="113" t="str">
        <f>VLOOKUP(C669,STYLES!$1:$1048576,9,FALSE)</f>
        <v>Active</v>
      </c>
      <c r="I669" s="113" t="str">
        <f>VLOOKUP(C669,STYLES!$1:$1048576,10,FALSE)</f>
        <v>Active</v>
      </c>
      <c r="J669" s="112" t="s">
        <v>2764</v>
      </c>
      <c r="K669" s="139">
        <f>IFERROR(VLOOKUP(J669,LISTS!G:H,2,FALSE),"0")</f>
        <v>7</v>
      </c>
      <c r="L669">
        <f t="shared" si="39"/>
        <v>7</v>
      </c>
      <c r="M669" s="112" t="s">
        <v>2764</v>
      </c>
      <c r="N669" s="140">
        <f>IFERROR(VLOOKUP(M669,LISTS!G:H,2,FALSE),"0")</f>
        <v>7</v>
      </c>
      <c r="O669">
        <f t="shared" si="40"/>
        <v>7</v>
      </c>
      <c r="P669" s="112"/>
      <c r="Q669" s="118" t="s">
        <v>2765</v>
      </c>
      <c r="R669" s="112" t="s">
        <v>2721</v>
      </c>
      <c r="S669" s="112" t="s">
        <v>2766</v>
      </c>
      <c r="T669" s="118" t="s">
        <v>2722</v>
      </c>
      <c r="U669" s="112"/>
    </row>
    <row r="670" spans="1:21">
      <c r="A670" s="4" t="str">
        <f>VLOOKUP(C670,STYLES!$A$1:$R$2088,7,FALSE)</f>
        <v>Sweaters</v>
      </c>
      <c r="B670" t="str">
        <f>VLOOKUP(C670,STYLES!$1:$1048576,6,FALSE)</f>
        <v>Devon &amp; Jones</v>
      </c>
      <c r="C670" s="98" t="s">
        <v>665</v>
      </c>
      <c r="D670" s="14"/>
      <c r="E670" t="str">
        <f>VLOOKUP(C670,STYLES!$1:$1048576,12,FALSE)</f>
        <v>Manchester Fully-Fashioned Quarter-zip Sweater</v>
      </c>
      <c r="F670" s="121" t="s">
        <v>2934</v>
      </c>
      <c r="G670" s="111" t="s">
        <v>2751</v>
      </c>
      <c r="H670" s="113" t="str">
        <f>VLOOKUP(C670,STYLES!$1:$1048576,9,FALSE)</f>
        <v>Active</v>
      </c>
      <c r="I670" s="113" t="str">
        <f>VLOOKUP(C670,STYLES!$1:$1048576,10,FALSE)</f>
        <v>Active</v>
      </c>
      <c r="J670" s="112" t="s">
        <v>2764</v>
      </c>
      <c r="K670" s="139">
        <f>IFERROR(VLOOKUP(J670,LISTS!G:H,2,FALSE),"0")</f>
        <v>7</v>
      </c>
      <c r="L670">
        <f t="shared" si="39"/>
        <v>7</v>
      </c>
      <c r="M670" s="112" t="s">
        <v>2764</v>
      </c>
      <c r="N670" s="140">
        <f>IFERROR(VLOOKUP(M670,LISTS!G:H,2,FALSE),"0")</f>
        <v>7</v>
      </c>
      <c r="O670">
        <f t="shared" si="40"/>
        <v>7</v>
      </c>
      <c r="P670" s="112"/>
      <c r="Q670" s="118" t="s">
        <v>2752</v>
      </c>
      <c r="R670" s="112" t="s">
        <v>2741</v>
      </c>
      <c r="S670" s="112" t="s">
        <v>2753</v>
      </c>
      <c r="T670" s="118" t="s">
        <v>2742</v>
      </c>
      <c r="U670" s="112"/>
    </row>
    <row r="671" spans="1:21">
      <c r="A671" s="4" t="str">
        <f>VLOOKUP(C671,STYLES!$A$1:$R$2088,7,FALSE)</f>
        <v>Sweaters</v>
      </c>
      <c r="B671" t="str">
        <f>VLOOKUP(C671,STYLES!$1:$1048576,6,FALSE)</f>
        <v>Devon &amp; Jones</v>
      </c>
      <c r="C671" s="98" t="s">
        <v>665</v>
      </c>
      <c r="D671" s="14"/>
      <c r="E671" t="str">
        <f>VLOOKUP(C671,STYLES!$1:$1048576,12,FALSE)</f>
        <v>Manchester Fully-Fashioned Quarter-zip Sweater</v>
      </c>
      <c r="F671" s="121" t="s">
        <v>2935</v>
      </c>
      <c r="G671" s="111" t="s">
        <v>2879</v>
      </c>
      <c r="H671" s="113" t="str">
        <f>VLOOKUP(C671,STYLES!$1:$1048576,9,FALSE)</f>
        <v>Active</v>
      </c>
      <c r="I671" s="113" t="str">
        <f>VLOOKUP(C671,STYLES!$1:$1048576,10,FALSE)</f>
        <v>Active</v>
      </c>
      <c r="J671" s="112" t="s">
        <v>2764</v>
      </c>
      <c r="K671" s="139">
        <f>IFERROR(VLOOKUP(J671,LISTS!G:H,2,FALSE),"0")</f>
        <v>7</v>
      </c>
      <c r="L671">
        <f t="shared" si="39"/>
        <v>7</v>
      </c>
      <c r="M671" s="112" t="s">
        <v>2764</v>
      </c>
      <c r="N671" s="140">
        <f>IFERROR(VLOOKUP(M671,LISTS!G:H,2,FALSE),"0")</f>
        <v>7</v>
      </c>
      <c r="O671">
        <f t="shared" si="40"/>
        <v>7</v>
      </c>
      <c r="P671" s="112"/>
      <c r="Q671" s="112" t="s">
        <v>2880</v>
      </c>
      <c r="R671" s="112" t="s">
        <v>2741</v>
      </c>
      <c r="S671" s="118" t="s">
        <v>2881</v>
      </c>
      <c r="T671" s="118" t="s">
        <v>2742</v>
      </c>
      <c r="U671" s="112"/>
    </row>
    <row r="672" spans="1:21">
      <c r="A672" s="4" t="str">
        <f>VLOOKUP(C672,STYLES!$A$1:$R$2088,7,FALSE)</f>
        <v>Sweaters</v>
      </c>
      <c r="B672" t="str">
        <f>VLOOKUP(C672,STYLES!$1:$1048576,6,FALSE)</f>
        <v>Devon &amp; Jones</v>
      </c>
      <c r="C672" s="98" t="s">
        <v>665</v>
      </c>
      <c r="D672" s="14"/>
      <c r="E672" t="str">
        <f>VLOOKUP(C672,STYLES!$1:$1048576,12,FALSE)</f>
        <v>Manchester Fully-Fashioned Quarter-zip Sweater</v>
      </c>
      <c r="F672" s="121" t="s">
        <v>2936</v>
      </c>
      <c r="G672" s="111" t="s">
        <v>2740</v>
      </c>
      <c r="H672" s="113" t="str">
        <f>VLOOKUP(C672,STYLES!$1:$1048576,9,FALSE)</f>
        <v>Active</v>
      </c>
      <c r="I672" s="113" t="str">
        <f>VLOOKUP(C672,STYLES!$1:$1048576,10,FALSE)</f>
        <v>Active</v>
      </c>
      <c r="J672" s="112" t="s">
        <v>2764</v>
      </c>
      <c r="K672" s="139">
        <f>IFERROR(VLOOKUP(J672,LISTS!G:H,2,FALSE),"0")</f>
        <v>7</v>
      </c>
      <c r="L672">
        <f t="shared" si="39"/>
        <v>7</v>
      </c>
      <c r="M672" s="112" t="s">
        <v>2764</v>
      </c>
      <c r="N672" s="140">
        <f>IFERROR(VLOOKUP(M672,LISTS!G:H,2,FALSE),"0")</f>
        <v>7</v>
      </c>
      <c r="O672">
        <f t="shared" si="40"/>
        <v>7</v>
      </c>
      <c r="P672" s="112"/>
      <c r="Q672" s="118" t="s">
        <v>2741</v>
      </c>
      <c r="R672" s="112" t="s">
        <v>2783</v>
      </c>
      <c r="S672" s="112" t="s">
        <v>2742</v>
      </c>
      <c r="T672" s="118" t="s">
        <v>2784</v>
      </c>
      <c r="U672" s="112"/>
    </row>
    <row r="673" spans="1:21">
      <c r="A673" s="4"/>
      <c r="C673" s="98"/>
      <c r="D673" s="14"/>
      <c r="F673" s="112"/>
      <c r="G673" s="111"/>
      <c r="H673" s="112"/>
      <c r="I673" s="112"/>
      <c r="J673" s="112"/>
      <c r="K673" s="139"/>
      <c r="L673" s="60">
        <f>SUM(L668:L672)</f>
        <v>35</v>
      </c>
      <c r="M673" s="112"/>
      <c r="N673" s="140"/>
      <c r="O673" s="60">
        <f>SUM(O668:O672)</f>
        <v>35</v>
      </c>
      <c r="P673" s="112"/>
      <c r="Q673" s="112"/>
      <c r="R673" s="112"/>
      <c r="S673" s="118"/>
      <c r="T673" s="118"/>
      <c r="U673" s="112"/>
    </row>
    <row r="674" spans="1:21">
      <c r="A674" s="4" t="str">
        <f>VLOOKUP(C674,STYLES!$A$1:$R$2088,7,FALSE)</f>
        <v>Sweaters</v>
      </c>
      <c r="B674" t="str">
        <f>VLOOKUP(C674,STYLES!$1:$1048576,6,FALSE)</f>
        <v>Devon &amp; Jones</v>
      </c>
      <c r="C674" s="98" t="s">
        <v>671</v>
      </c>
      <c r="D674" s="14"/>
      <c r="E674" t="str">
        <f>VLOOKUP(C674,STYLES!$1:$1048576,12,FALSE)</f>
        <v>Manchester Fully-Fashioned Full-zip Sweater</v>
      </c>
      <c r="F674" s="120" t="s">
        <v>2932</v>
      </c>
      <c r="G674" s="111" t="s">
        <v>2718</v>
      </c>
      <c r="H674" s="113" t="str">
        <f>VLOOKUP(C674,STYLES!$1:$1048576,9,FALSE)</f>
        <v>Active</v>
      </c>
      <c r="I674" s="113" t="str">
        <f>VLOOKUP(C674,STYLES!$1:$1048576,10,FALSE)</f>
        <v>Active</v>
      </c>
      <c r="J674" s="112" t="s">
        <v>2745</v>
      </c>
      <c r="K674" s="139">
        <f>IFERROR(VLOOKUP(J674,LISTS!G:H,2,FALSE),"0")</f>
        <v>7</v>
      </c>
      <c r="L674">
        <f t="shared" si="39"/>
        <v>7</v>
      </c>
      <c r="M674" s="112" t="s">
        <v>2745</v>
      </c>
      <c r="N674" s="140">
        <f>IFERROR(VLOOKUP(M674,LISTS!G:H,2,FALSE),"0")</f>
        <v>7</v>
      </c>
      <c r="O674">
        <f t="shared" si="40"/>
        <v>7</v>
      </c>
      <c r="P674" s="112"/>
      <c r="Q674" s="101" t="s">
        <v>2721</v>
      </c>
      <c r="R674" s="112" t="s">
        <v>2783</v>
      </c>
      <c r="S674" s="112" t="s">
        <v>2722</v>
      </c>
      <c r="T674" s="118" t="s">
        <v>2784</v>
      </c>
      <c r="U674" s="112"/>
    </row>
    <row r="675" spans="1:21">
      <c r="A675" s="4" t="str">
        <f>VLOOKUP(C675,STYLES!$A$1:$R$2088,7,FALSE)</f>
        <v>Sweaters</v>
      </c>
      <c r="B675" t="str">
        <f>VLOOKUP(C675,STYLES!$1:$1048576,6,FALSE)</f>
        <v>Devon &amp; Jones</v>
      </c>
      <c r="C675" s="98" t="s">
        <v>671</v>
      </c>
      <c r="D675" s="14"/>
      <c r="E675" t="str">
        <f>VLOOKUP(C675,STYLES!$1:$1048576,12,FALSE)</f>
        <v>Manchester Fully-Fashioned Full-zip Sweater</v>
      </c>
      <c r="F675" s="121" t="s">
        <v>2933</v>
      </c>
      <c r="G675" s="111" t="s">
        <v>2763</v>
      </c>
      <c r="H675" s="113" t="str">
        <f>VLOOKUP(C675,STYLES!$1:$1048576,9,FALSE)</f>
        <v>Active</v>
      </c>
      <c r="I675" s="113" t="str">
        <f>VLOOKUP(C675,STYLES!$1:$1048576,10,FALSE)</f>
        <v>Active</v>
      </c>
      <c r="J675" s="112" t="s">
        <v>2745</v>
      </c>
      <c r="K675" s="139">
        <f>IFERROR(VLOOKUP(J675,LISTS!G:H,2,FALSE),"0")</f>
        <v>7</v>
      </c>
      <c r="L675">
        <f t="shared" si="39"/>
        <v>7</v>
      </c>
      <c r="M675" s="112" t="s">
        <v>2745</v>
      </c>
      <c r="N675" s="140">
        <f>IFERROR(VLOOKUP(M675,LISTS!G:H,2,FALSE),"0")</f>
        <v>7</v>
      </c>
      <c r="O675">
        <f t="shared" si="40"/>
        <v>7</v>
      </c>
      <c r="P675" s="112"/>
      <c r="Q675" s="118" t="s">
        <v>2765</v>
      </c>
      <c r="R675" s="112" t="s">
        <v>2721</v>
      </c>
      <c r="S675" s="112" t="s">
        <v>2766</v>
      </c>
      <c r="T675" s="118" t="s">
        <v>2722</v>
      </c>
      <c r="U675" s="112"/>
    </row>
    <row r="676" spans="1:21">
      <c r="A676" s="4" t="str">
        <f>VLOOKUP(C676,STYLES!$A$1:$R$2088,7,FALSE)</f>
        <v>Sweaters</v>
      </c>
      <c r="B676" t="str">
        <f>VLOOKUP(C676,STYLES!$1:$1048576,6,FALSE)</f>
        <v>Devon &amp; Jones</v>
      </c>
      <c r="C676" s="98" t="s">
        <v>671</v>
      </c>
      <c r="D676" s="14"/>
      <c r="E676" t="str">
        <f>VLOOKUP(C676,STYLES!$1:$1048576,12,FALSE)</f>
        <v>Manchester Fully-Fashioned Full-zip Sweater</v>
      </c>
      <c r="F676" s="121" t="s">
        <v>2934</v>
      </c>
      <c r="G676" s="111" t="s">
        <v>2751</v>
      </c>
      <c r="H676" s="113" t="str">
        <f>VLOOKUP(C676,STYLES!$1:$1048576,9,FALSE)</f>
        <v>Active</v>
      </c>
      <c r="I676" s="113" t="str">
        <f>VLOOKUP(C676,STYLES!$1:$1048576,10,FALSE)</f>
        <v>Active</v>
      </c>
      <c r="J676" s="112" t="s">
        <v>2745</v>
      </c>
      <c r="K676" s="139">
        <f>IFERROR(VLOOKUP(J676,LISTS!G:H,2,FALSE),"0")</f>
        <v>7</v>
      </c>
      <c r="L676">
        <f t="shared" si="39"/>
        <v>7</v>
      </c>
      <c r="M676" s="112" t="s">
        <v>2745</v>
      </c>
      <c r="N676" s="140">
        <f>IFERROR(VLOOKUP(M676,LISTS!G:H,2,FALSE),"0")</f>
        <v>7</v>
      </c>
      <c r="O676">
        <f t="shared" si="40"/>
        <v>7</v>
      </c>
      <c r="P676" s="112"/>
      <c r="Q676" s="118" t="s">
        <v>2752</v>
      </c>
      <c r="R676" s="112" t="s">
        <v>2741</v>
      </c>
      <c r="S676" s="112" t="s">
        <v>2753</v>
      </c>
      <c r="T676" s="118" t="s">
        <v>2742</v>
      </c>
      <c r="U676" s="112"/>
    </row>
    <row r="677" spans="1:21">
      <c r="A677" s="4" t="str">
        <f>VLOOKUP(C677,STYLES!$A$1:$R$2088,7,FALSE)</f>
        <v>Sweaters</v>
      </c>
      <c r="B677" t="str">
        <f>VLOOKUP(C677,STYLES!$1:$1048576,6,FALSE)</f>
        <v>Devon &amp; Jones</v>
      </c>
      <c r="C677" s="98" t="s">
        <v>671</v>
      </c>
      <c r="D677" s="14"/>
      <c r="E677" t="str">
        <f>VLOOKUP(C677,STYLES!$1:$1048576,12,FALSE)</f>
        <v>Manchester Fully-Fashioned Full-zip Sweater</v>
      </c>
      <c r="F677" s="121" t="s">
        <v>2935</v>
      </c>
      <c r="G677" s="111" t="s">
        <v>2879</v>
      </c>
      <c r="H677" s="113" t="str">
        <f>VLOOKUP(C677,STYLES!$1:$1048576,9,FALSE)</f>
        <v>Active</v>
      </c>
      <c r="I677" s="113" t="str">
        <f>VLOOKUP(C677,STYLES!$1:$1048576,10,FALSE)</f>
        <v>Active</v>
      </c>
      <c r="J677" s="112" t="s">
        <v>2745</v>
      </c>
      <c r="K677" s="139">
        <f>IFERROR(VLOOKUP(J677,LISTS!G:H,2,FALSE),"0")</f>
        <v>7</v>
      </c>
      <c r="L677">
        <f t="shared" si="39"/>
        <v>7</v>
      </c>
      <c r="M677" s="112" t="s">
        <v>2745</v>
      </c>
      <c r="N677" s="140">
        <f>IFERROR(VLOOKUP(M677,LISTS!G:H,2,FALSE),"0")</f>
        <v>7</v>
      </c>
      <c r="O677">
        <f t="shared" si="40"/>
        <v>7</v>
      </c>
      <c r="P677" s="112"/>
      <c r="Q677" s="112" t="s">
        <v>2880</v>
      </c>
      <c r="R677" s="112" t="s">
        <v>2741</v>
      </c>
      <c r="S677" s="118" t="s">
        <v>2881</v>
      </c>
      <c r="T677" s="118" t="s">
        <v>2742</v>
      </c>
      <c r="U677" s="112"/>
    </row>
    <row r="678" spans="1:21">
      <c r="A678" s="4" t="str">
        <f>VLOOKUP(C678,STYLES!$A$1:$R$2088,7,FALSE)</f>
        <v>Sweaters</v>
      </c>
      <c r="B678" t="str">
        <f>VLOOKUP(C678,STYLES!$1:$1048576,6,FALSE)</f>
        <v>Devon &amp; Jones</v>
      </c>
      <c r="C678" s="98" t="s">
        <v>671</v>
      </c>
      <c r="D678" s="14"/>
      <c r="E678" t="str">
        <f>VLOOKUP(C678,STYLES!$1:$1048576,12,FALSE)</f>
        <v>Manchester Fully-Fashioned Full-zip Sweater</v>
      </c>
      <c r="F678" s="121" t="s">
        <v>2936</v>
      </c>
      <c r="G678" s="111" t="s">
        <v>2740</v>
      </c>
      <c r="H678" s="113" t="str">
        <f>VLOOKUP(C678,STYLES!$1:$1048576,9,FALSE)</f>
        <v>Active</v>
      </c>
      <c r="I678" s="113" t="str">
        <f>VLOOKUP(C678,STYLES!$1:$1048576,10,FALSE)</f>
        <v>Active</v>
      </c>
      <c r="J678" s="112" t="s">
        <v>2745</v>
      </c>
      <c r="K678" s="139">
        <f>IFERROR(VLOOKUP(J678,LISTS!G:H,2,FALSE),"0")</f>
        <v>7</v>
      </c>
      <c r="L678">
        <f t="shared" si="39"/>
        <v>7</v>
      </c>
      <c r="M678" s="112" t="s">
        <v>2745</v>
      </c>
      <c r="N678" s="140">
        <f>IFERROR(VLOOKUP(M678,LISTS!G:H,2,FALSE),"0")</f>
        <v>7</v>
      </c>
      <c r="O678">
        <f t="shared" si="40"/>
        <v>7</v>
      </c>
      <c r="P678" s="112"/>
      <c r="Q678" s="118" t="s">
        <v>2741</v>
      </c>
      <c r="R678" s="112" t="s">
        <v>2783</v>
      </c>
      <c r="S678" s="112" t="s">
        <v>2742</v>
      </c>
      <c r="T678" s="118" t="s">
        <v>2937</v>
      </c>
      <c r="U678" s="112"/>
    </row>
    <row r="679" spans="1:21">
      <c r="A679" s="4"/>
      <c r="C679" s="98"/>
      <c r="D679" s="14"/>
      <c r="F679" s="112"/>
      <c r="G679" s="111"/>
      <c r="H679" s="112"/>
      <c r="I679" s="112"/>
      <c r="J679" s="112"/>
      <c r="K679" s="139"/>
      <c r="L679" s="60">
        <f>SUM(L674:L678)</f>
        <v>35</v>
      </c>
      <c r="M679" s="112"/>
      <c r="N679" s="140"/>
      <c r="O679" s="60">
        <f>SUM(O674:O678)</f>
        <v>35</v>
      </c>
      <c r="P679" s="112"/>
      <c r="Q679" s="112"/>
      <c r="R679" s="112"/>
      <c r="S679" s="118"/>
      <c r="T679" s="118"/>
      <c r="U679" s="112"/>
    </row>
    <row r="680" spans="1:21">
      <c r="A680" s="4" t="str">
        <f>VLOOKUP(C680,STYLES!$A$1:$R$2088,7,FALSE)</f>
        <v>Knits_Layering</v>
      </c>
      <c r="B680" t="str">
        <f>VLOOKUP(C680,STYLES!$1:$1048576,6,FALSE)</f>
        <v>Devon &amp; Jones</v>
      </c>
      <c r="C680" s="98" t="s">
        <v>452</v>
      </c>
      <c r="D680" s="14"/>
      <c r="E680" t="str">
        <f>VLOOKUP(C680,STYLES!$1:$1048576,12,FALSE)</f>
        <v>DRYTEC20™ Performance Quarter-zip</v>
      </c>
      <c r="F680" s="112" t="s">
        <v>2938</v>
      </c>
      <c r="G680" s="111" t="s">
        <v>2718</v>
      </c>
      <c r="H680" s="113" t="str">
        <f>VLOOKUP(C680,STYLES!$1:$1048576,9,FALSE)</f>
        <v>Active</v>
      </c>
      <c r="I680" s="113" t="str">
        <f>VLOOKUP(C680,STYLES!$1:$1048576,10,FALSE)</f>
        <v>Active</v>
      </c>
      <c r="J680" s="112" t="s">
        <v>2764</v>
      </c>
      <c r="K680" s="139">
        <f>IFERROR(VLOOKUP(J680,LISTS!G:H,2,FALSE),"0")</f>
        <v>7</v>
      </c>
      <c r="L680">
        <f t="shared" si="39"/>
        <v>7</v>
      </c>
      <c r="M680" s="112" t="s">
        <v>2764</v>
      </c>
      <c r="N680" s="140">
        <f>IFERROR(VLOOKUP(M680,LISTS!G:H,2,FALSE),"0")</f>
        <v>7</v>
      </c>
      <c r="O680">
        <f t="shared" si="40"/>
        <v>7</v>
      </c>
      <c r="P680" s="112"/>
      <c r="Q680" s="101" t="s">
        <v>2721</v>
      </c>
      <c r="R680" s="112" t="s">
        <v>2737</v>
      </c>
      <c r="S680" s="112" t="s">
        <v>2722</v>
      </c>
      <c r="T680" s="118" t="s">
        <v>2738</v>
      </c>
      <c r="U680" s="112"/>
    </row>
    <row r="681" spans="1:21">
      <c r="A681" s="4" t="str">
        <f>VLOOKUP(C681,STYLES!$A$1:$R$2088,7,FALSE)</f>
        <v>Knits_Layering</v>
      </c>
      <c r="B681" t="str">
        <f>VLOOKUP(C681,STYLES!$1:$1048576,6,FALSE)</f>
        <v>Devon &amp; Jones</v>
      </c>
      <c r="C681" s="98" t="s">
        <v>452</v>
      </c>
      <c r="D681" s="14"/>
      <c r="E681" t="str">
        <f>VLOOKUP(C681,STYLES!$1:$1048576,12,FALSE)</f>
        <v>DRYTEC20™ Performance Quarter-zip</v>
      </c>
      <c r="F681" s="112" t="s">
        <v>2939</v>
      </c>
      <c r="G681" s="111" t="s">
        <v>2740</v>
      </c>
      <c r="H681" s="113" t="s">
        <v>2940</v>
      </c>
      <c r="I681" s="113" t="s">
        <v>178</v>
      </c>
      <c r="J681" s="112" t="s">
        <v>2764</v>
      </c>
      <c r="K681" s="139">
        <f>IFERROR(VLOOKUP(J681,LISTS!G:H,2,FALSE),"0")</f>
        <v>7</v>
      </c>
      <c r="L681">
        <f t="shared" ref="L681" si="41">IF(OR(H681="ACTIVE",H681="NEW",H681="DNR",H681="Pre-Closeout"),K681,"")</f>
        <v>7</v>
      </c>
      <c r="M681" s="112" t="s">
        <v>2764</v>
      </c>
      <c r="N681" s="140">
        <f>IFERROR(VLOOKUP(M681,LISTS!G:H,2,FALSE),"0")</f>
        <v>7</v>
      </c>
      <c r="O681" t="str">
        <f t="shared" ref="O681" si="42">IF(OR(I681="ACTIVE",I681="NEW",I681="DNR",I681="Pre-Closeout"),N681,"")</f>
        <v/>
      </c>
      <c r="P681" s="112"/>
      <c r="Q681" s="123" t="s">
        <v>2855</v>
      </c>
      <c r="R681" s="112" t="s">
        <v>2737</v>
      </c>
      <c r="S681" s="138" t="s">
        <v>2856</v>
      </c>
      <c r="T681" s="118" t="s">
        <v>2738</v>
      </c>
      <c r="U681" s="112"/>
    </row>
    <row r="682" spans="1:21">
      <c r="A682" s="4" t="str">
        <f>VLOOKUP(C682,STYLES!$A$1:$R$2088,7,FALSE)</f>
        <v>Knits_Layering</v>
      </c>
      <c r="B682" t="str">
        <f>VLOOKUP(C682,STYLES!$1:$1048576,6,FALSE)</f>
        <v>Devon &amp; Jones</v>
      </c>
      <c r="C682" s="98" t="s">
        <v>452</v>
      </c>
      <c r="D682" s="14"/>
      <c r="E682" t="str">
        <f>VLOOKUP(C682,STYLES!$1:$1048576,12,FALSE)</f>
        <v>DRYTEC20™ Performance Quarter-zip</v>
      </c>
      <c r="F682" s="112" t="s">
        <v>2941</v>
      </c>
      <c r="G682" s="111" t="s">
        <v>2879</v>
      </c>
      <c r="H682" s="113" t="str">
        <f>VLOOKUP(C682,STYLES!$1:$1048576,9,FALSE)</f>
        <v>Active</v>
      </c>
      <c r="I682" s="113" t="str">
        <f>VLOOKUP(C682,STYLES!$1:$1048576,10,FALSE)</f>
        <v>Active</v>
      </c>
      <c r="J682" s="112" t="s">
        <v>2764</v>
      </c>
      <c r="K682" s="139">
        <f>IFERROR(VLOOKUP(J682,LISTS!G:H,2,FALSE),"0")</f>
        <v>7</v>
      </c>
      <c r="L682">
        <f t="shared" si="39"/>
        <v>7</v>
      </c>
      <c r="M682" s="112" t="s">
        <v>2764</v>
      </c>
      <c r="N682" s="140">
        <f>IFERROR(VLOOKUP(M682,LISTS!G:H,2,FALSE),"0")</f>
        <v>7</v>
      </c>
      <c r="O682">
        <f t="shared" si="40"/>
        <v>7</v>
      </c>
      <c r="P682" s="112"/>
      <c r="Q682" s="112" t="s">
        <v>2880</v>
      </c>
      <c r="R682" s="112" t="s">
        <v>2737</v>
      </c>
      <c r="S682" s="118" t="s">
        <v>2881</v>
      </c>
      <c r="T682" s="118" t="s">
        <v>2738</v>
      </c>
      <c r="U682" s="112"/>
    </row>
    <row r="683" spans="1:21" ht="15.75" customHeight="1">
      <c r="A683" s="4" t="str">
        <f>VLOOKUP(C683,STYLES!$A$1:$R$2088,7,FALSE)</f>
        <v>Knits_Layering</v>
      </c>
      <c r="B683" t="str">
        <f>VLOOKUP(C683,STYLES!$1:$1048576,6,FALSE)</f>
        <v>Devon &amp; Jones</v>
      </c>
      <c r="C683" s="98" t="s">
        <v>452</v>
      </c>
      <c r="D683" s="14"/>
      <c r="E683" t="str">
        <f>VLOOKUP(C683,STYLES!$1:$1048576,12,FALSE)</f>
        <v>DRYTEC20™ Performance Quarter-zip</v>
      </c>
      <c r="F683" s="112" t="s">
        <v>2942</v>
      </c>
      <c r="G683" s="111" t="s">
        <v>2736</v>
      </c>
      <c r="H683" s="113" t="str">
        <f>VLOOKUP(C683,STYLES!$1:$1048576,9,FALSE)</f>
        <v>Active</v>
      </c>
      <c r="I683" s="113" t="str">
        <f>VLOOKUP(C683,STYLES!$1:$1048576,10,FALSE)</f>
        <v>Active</v>
      </c>
      <c r="J683" s="112" t="s">
        <v>2764</v>
      </c>
      <c r="K683" s="139">
        <f>IFERROR(VLOOKUP(J683,LISTS!G:H,2,FALSE),"0")</f>
        <v>7</v>
      </c>
      <c r="L683">
        <f t="shared" ref="L683:L778" si="43">IF(OR(H683="ACTIVE",H683="NEW",H683="DNR",H683="Pre-Closeout"),K683,"")</f>
        <v>7</v>
      </c>
      <c r="M683" s="112" t="s">
        <v>2764</v>
      </c>
      <c r="N683" s="140">
        <f>IFERROR(VLOOKUP(M683,LISTS!G:H,2,FALSE),"0")</f>
        <v>7</v>
      </c>
      <c r="O683">
        <f t="shared" ref="O683:O778" si="44">IF(OR(I683="ACTIVE",I683="NEW",I683="DNR",I683="Pre-Closeout"),N683,"")</f>
        <v>7</v>
      </c>
      <c r="P683" s="112"/>
      <c r="Q683" s="118" t="s">
        <v>2737</v>
      </c>
      <c r="R683" s="112" t="s">
        <v>2737</v>
      </c>
      <c r="S683" s="112" t="s">
        <v>2738</v>
      </c>
      <c r="T683" s="118" t="s">
        <v>2738</v>
      </c>
      <c r="U683" s="112"/>
    </row>
    <row r="684" spans="1:21">
      <c r="A684" s="4" t="str">
        <f>VLOOKUP(C684,STYLES!$A$1:$R$2088,7,FALSE)</f>
        <v>Knits_Layering</v>
      </c>
      <c r="B684" t="str">
        <f>VLOOKUP(C684,STYLES!$1:$1048576,6,FALSE)</f>
        <v>Devon &amp; Jones</v>
      </c>
      <c r="C684" s="98" t="s">
        <v>452</v>
      </c>
      <c r="D684" s="14"/>
      <c r="E684" t="str">
        <f>VLOOKUP(C684,STYLES!$1:$1048576,12,FALSE)</f>
        <v>DRYTEC20™ Performance Quarter-zip</v>
      </c>
      <c r="F684" s="112" t="s">
        <v>2943</v>
      </c>
      <c r="G684" s="111" t="s">
        <v>2759</v>
      </c>
      <c r="H684" s="113" t="str">
        <f>VLOOKUP(C684,STYLES!$1:$1048576,9,FALSE)</f>
        <v>Active</v>
      </c>
      <c r="I684" s="113" t="str">
        <f>VLOOKUP(C684,STYLES!$1:$1048576,10,FALSE)</f>
        <v>Active</v>
      </c>
      <c r="J684" s="112" t="s">
        <v>2764</v>
      </c>
      <c r="K684" s="139">
        <f>IFERROR(VLOOKUP(J684,LISTS!G:H,2,FALSE),"0")</f>
        <v>7</v>
      </c>
      <c r="L684">
        <f t="shared" si="43"/>
        <v>7</v>
      </c>
      <c r="M684" s="112" t="s">
        <v>2764</v>
      </c>
      <c r="N684" s="140">
        <f>IFERROR(VLOOKUP(M684,LISTS!G:H,2,FALSE),"0")</f>
        <v>7</v>
      </c>
      <c r="O684">
        <f t="shared" si="44"/>
        <v>7</v>
      </c>
      <c r="P684" s="112"/>
      <c r="Q684" s="118" t="s">
        <v>2760</v>
      </c>
      <c r="R684" s="118" t="s">
        <v>2737</v>
      </c>
      <c r="S684" s="112" t="s">
        <v>2761</v>
      </c>
      <c r="T684" s="118" t="s">
        <v>2738</v>
      </c>
      <c r="U684" s="112"/>
    </row>
    <row r="685" spans="1:21">
      <c r="A685" s="4" t="str">
        <f>VLOOKUP(C685,STYLES!$A$1:$R$2088,7,FALSE)</f>
        <v>Knits_Layering</v>
      </c>
      <c r="B685" t="str">
        <f>VLOOKUP(C685,STYLES!$1:$1048576,6,FALSE)</f>
        <v>Devon &amp; Jones</v>
      </c>
      <c r="C685" s="98" t="s">
        <v>452</v>
      </c>
      <c r="D685" s="14"/>
      <c r="E685" t="str">
        <f>VLOOKUP(C685,STYLES!$1:$1048576,12,FALSE)</f>
        <v>DRYTEC20™ Performance Quarter-zip</v>
      </c>
      <c r="F685" s="112" t="s">
        <v>2944</v>
      </c>
      <c r="G685" s="111" t="s">
        <v>2740</v>
      </c>
      <c r="H685" s="113" t="str">
        <f>VLOOKUP(C685,STYLES!$1:$1048576,9,FALSE)</f>
        <v>Active</v>
      </c>
      <c r="I685" s="113" t="str">
        <f>VLOOKUP(C685,STYLES!$1:$1048576,10,FALSE)</f>
        <v>Active</v>
      </c>
      <c r="J685" s="112" t="s">
        <v>2764</v>
      </c>
      <c r="K685" s="139">
        <f>IFERROR(VLOOKUP(J685,LISTS!G:H,2,FALSE),"0")</f>
        <v>7</v>
      </c>
      <c r="L685">
        <f t="shared" si="43"/>
        <v>7</v>
      </c>
      <c r="M685" s="112" t="s">
        <v>2764</v>
      </c>
      <c r="N685" s="140">
        <f>IFERROR(VLOOKUP(M685,LISTS!G:H,2,FALSE),"0")</f>
        <v>7</v>
      </c>
      <c r="O685">
        <f t="shared" si="44"/>
        <v>7</v>
      </c>
      <c r="P685" s="112"/>
      <c r="Q685" s="118" t="s">
        <v>2741</v>
      </c>
      <c r="R685" s="112" t="s">
        <v>2737</v>
      </c>
      <c r="S685" s="112" t="s">
        <v>2742</v>
      </c>
      <c r="T685" s="118" t="s">
        <v>2738</v>
      </c>
      <c r="U685" s="112"/>
    </row>
    <row r="686" spans="1:21">
      <c r="A686" s="4" t="str">
        <f>VLOOKUP(C686,STYLES!$A$1:$R$2088,7,FALSE)</f>
        <v>Knits_Layering</v>
      </c>
      <c r="B686" t="str">
        <f>VLOOKUP(C686,STYLES!$1:$1048576,6,FALSE)</f>
        <v>Devon &amp; Jones</v>
      </c>
      <c r="C686" s="98" t="s">
        <v>452</v>
      </c>
      <c r="D686" s="14"/>
      <c r="E686" t="str">
        <f>VLOOKUP(C686,STYLES!$1:$1048576,12,FALSE)</f>
        <v>DRYTEC20™ Performance Quarter-zip</v>
      </c>
      <c r="F686" s="112" t="s">
        <v>2945</v>
      </c>
      <c r="G686" s="111" t="s">
        <v>2809</v>
      </c>
      <c r="H686" s="113" t="str">
        <f>VLOOKUP(C686,STYLES!$1:$1048576,9,FALSE)</f>
        <v>Active</v>
      </c>
      <c r="I686" s="113" t="str">
        <f>VLOOKUP(C686,STYLES!$1:$1048576,10,FALSE)</f>
        <v>Active</v>
      </c>
      <c r="J686" s="112" t="s">
        <v>2764</v>
      </c>
      <c r="K686" s="139">
        <f>IFERROR(VLOOKUP(J686,LISTS!G:H,2,FALSE),"0")</f>
        <v>7</v>
      </c>
      <c r="L686">
        <f t="shared" si="43"/>
        <v>7</v>
      </c>
      <c r="M686" s="112" t="s">
        <v>2764</v>
      </c>
      <c r="N686" s="140">
        <f>IFERROR(VLOOKUP(M686,LISTS!G:H,2,FALSE),"0")</f>
        <v>7</v>
      </c>
      <c r="O686">
        <f t="shared" si="44"/>
        <v>7</v>
      </c>
      <c r="P686" s="112"/>
      <c r="Q686" s="112" t="s">
        <v>2865</v>
      </c>
      <c r="R686" s="112" t="s">
        <v>2741</v>
      </c>
      <c r="S686" s="118" t="s">
        <v>2866</v>
      </c>
      <c r="T686" s="118" t="s">
        <v>2742</v>
      </c>
      <c r="U686" s="112"/>
    </row>
    <row r="687" spans="1:21">
      <c r="A687" s="4" t="str">
        <f>VLOOKUP(C687,STYLES!$A$1:$R$2088,7,FALSE)</f>
        <v>Knits_Layering</v>
      </c>
      <c r="B687" t="str">
        <f>VLOOKUP(C687,STYLES!$1:$1048576,6,FALSE)</f>
        <v>Devon &amp; Jones</v>
      </c>
      <c r="C687" s="98" t="s">
        <v>452</v>
      </c>
      <c r="D687" s="14"/>
      <c r="E687" t="str">
        <f>VLOOKUP(C687,STYLES!$1:$1048576,12,FALSE)</f>
        <v>DRYTEC20™ Performance Quarter-zip</v>
      </c>
      <c r="F687" s="112" t="s">
        <v>2946</v>
      </c>
      <c r="G687" s="111" t="s">
        <v>2755</v>
      </c>
      <c r="H687" s="113" t="str">
        <f>VLOOKUP(C687,STYLES!$1:$1048576,9,FALSE)</f>
        <v>Active</v>
      </c>
      <c r="I687" s="113" t="str">
        <f>VLOOKUP(C687,STYLES!$1:$1048576,10,FALSE)</f>
        <v>Active</v>
      </c>
      <c r="J687" s="112" t="s">
        <v>2764</v>
      </c>
      <c r="K687" s="139">
        <f>IFERROR(VLOOKUP(J687,LISTS!G:H,2,FALSE),"0")</f>
        <v>7</v>
      </c>
      <c r="L687">
        <f t="shared" si="43"/>
        <v>7</v>
      </c>
      <c r="M687" s="112" t="s">
        <v>2764</v>
      </c>
      <c r="N687" s="140">
        <f>IFERROR(VLOOKUP(M687,LISTS!G:H,2,FALSE),"0")</f>
        <v>7</v>
      </c>
      <c r="O687">
        <f t="shared" si="44"/>
        <v>7</v>
      </c>
      <c r="P687" s="112"/>
      <c r="Q687" s="118" t="s">
        <v>2756</v>
      </c>
      <c r="R687" s="112" t="s">
        <v>2741</v>
      </c>
      <c r="S687" s="112" t="s">
        <v>2757</v>
      </c>
      <c r="T687" s="118" t="s">
        <v>2742</v>
      </c>
      <c r="U687" s="112"/>
    </row>
    <row r="688" spans="1:21">
      <c r="A688" s="4"/>
      <c r="C688" s="98"/>
      <c r="D688" s="14"/>
      <c r="F688" s="112"/>
      <c r="G688" s="111"/>
      <c r="H688" s="112"/>
      <c r="I688" s="112"/>
      <c r="J688" s="112"/>
      <c r="K688" s="139"/>
      <c r="L688" s="60">
        <f>SUM(L680:L687)</f>
        <v>56</v>
      </c>
      <c r="M688" s="112"/>
      <c r="N688" s="140"/>
      <c r="O688" s="60">
        <f>SUM(O680:O687)</f>
        <v>49</v>
      </c>
      <c r="P688" s="112"/>
      <c r="Q688" s="112"/>
      <c r="R688" s="112"/>
      <c r="S688" s="118"/>
      <c r="T688" s="118"/>
      <c r="U688" s="112"/>
    </row>
    <row r="689" spans="1:21">
      <c r="A689" s="4" t="str">
        <f>VLOOKUP(C689,STYLES!$A$1:$R$2088,7,FALSE)</f>
        <v>Knits_Layering</v>
      </c>
      <c r="B689" t="str">
        <f>VLOOKUP(C689,STYLES!$1:$1048576,6,FALSE)</f>
        <v>Devon &amp; Jones</v>
      </c>
      <c r="C689" s="98" t="s">
        <v>458</v>
      </c>
      <c r="D689" s="14"/>
      <c r="E689" t="str">
        <f>VLOOKUP(C689,STYLES!$1:$1048576,12,FALSE)</f>
        <v>DRYTEC20™ Performance Quarter-zip</v>
      </c>
      <c r="F689" s="112" t="s">
        <v>2938</v>
      </c>
      <c r="G689" s="111" t="s">
        <v>2718</v>
      </c>
      <c r="H689" s="113" t="str">
        <f>VLOOKUP(C689,STYLES!$1:$1048576,9,FALSE)</f>
        <v>Active</v>
      </c>
      <c r="I689" s="113" t="str">
        <f>VLOOKUP(C689,STYLES!$1:$1048576,10,FALSE)</f>
        <v>Active</v>
      </c>
      <c r="J689" s="112" t="s">
        <v>2745</v>
      </c>
      <c r="K689" s="139">
        <f>IFERROR(VLOOKUP(J689,LISTS!G:H,2,FALSE),"0")</f>
        <v>7</v>
      </c>
      <c r="L689">
        <f t="shared" si="43"/>
        <v>7</v>
      </c>
      <c r="M689" s="112" t="s">
        <v>2745</v>
      </c>
      <c r="N689" s="140">
        <f>IFERROR(VLOOKUP(M689,LISTS!G:H,2,FALSE),"0")</f>
        <v>7</v>
      </c>
      <c r="O689">
        <f t="shared" si="44"/>
        <v>7</v>
      </c>
      <c r="P689" s="112"/>
      <c r="Q689" s="101" t="s">
        <v>2721</v>
      </c>
      <c r="R689" s="112" t="s">
        <v>2737</v>
      </c>
      <c r="S689" s="112" t="s">
        <v>2722</v>
      </c>
      <c r="T689" s="118" t="s">
        <v>2738</v>
      </c>
      <c r="U689" s="112"/>
    </row>
    <row r="690" spans="1:21">
      <c r="A690" s="4" t="str">
        <f>VLOOKUP(C690,STYLES!$A$1:$R$2088,7,FALSE)</f>
        <v>Knits_Layering</v>
      </c>
      <c r="B690" t="str">
        <f>VLOOKUP(C690,STYLES!$1:$1048576,6,FALSE)</f>
        <v>Devon &amp; Jones</v>
      </c>
      <c r="C690" s="98" t="s">
        <v>458</v>
      </c>
      <c r="D690" s="14"/>
      <c r="E690" t="str">
        <f>VLOOKUP(C690,STYLES!$1:$1048576,12,FALSE)</f>
        <v>DRYTEC20™ Performance Quarter-zip</v>
      </c>
      <c r="F690" s="112" t="s">
        <v>2939</v>
      </c>
      <c r="G690" s="111" t="s">
        <v>2740</v>
      </c>
      <c r="H690" s="113" t="s">
        <v>2940</v>
      </c>
      <c r="I690" s="113" t="s">
        <v>178</v>
      </c>
      <c r="J690" s="112" t="s">
        <v>2745</v>
      </c>
      <c r="K690" s="139">
        <f>IFERROR(VLOOKUP(J690,LISTS!G:H,2,FALSE),"0")</f>
        <v>7</v>
      </c>
      <c r="L690">
        <f t="shared" ref="L690" si="45">IF(OR(H690="ACTIVE",H690="NEW",H690="DNR",H690="Pre-Closeout"),K690,"")</f>
        <v>7</v>
      </c>
      <c r="M690" s="112" t="s">
        <v>2745</v>
      </c>
      <c r="N690" s="140">
        <f>IFERROR(VLOOKUP(M690,LISTS!G:H,2,FALSE),"0")</f>
        <v>7</v>
      </c>
      <c r="O690" t="str">
        <f t="shared" ref="O690" si="46">IF(OR(I690="ACTIVE",I690="NEW",I690="DNR",I690="Pre-Closeout"),N690,"")</f>
        <v/>
      </c>
      <c r="P690" s="112"/>
      <c r="Q690" s="123" t="s">
        <v>2855</v>
      </c>
      <c r="R690" s="112" t="s">
        <v>2737</v>
      </c>
      <c r="S690" s="138" t="s">
        <v>2856</v>
      </c>
      <c r="T690" s="118" t="s">
        <v>2738</v>
      </c>
      <c r="U690" s="112"/>
    </row>
    <row r="691" spans="1:21">
      <c r="A691" s="4" t="str">
        <f>VLOOKUP(C691,STYLES!$A$1:$R$2088,7,FALSE)</f>
        <v>Knits_Layering</v>
      </c>
      <c r="B691" t="str">
        <f>VLOOKUP(C691,STYLES!$1:$1048576,6,FALSE)</f>
        <v>Devon &amp; Jones</v>
      </c>
      <c r="C691" s="98" t="s">
        <v>458</v>
      </c>
      <c r="D691" s="14"/>
      <c r="E691" t="str">
        <f>VLOOKUP(C691,STYLES!$1:$1048576,12,FALSE)</f>
        <v>DRYTEC20™ Performance Quarter-zip</v>
      </c>
      <c r="F691" s="112" t="s">
        <v>2941</v>
      </c>
      <c r="G691" s="111" t="s">
        <v>2879</v>
      </c>
      <c r="H691" s="113" t="str">
        <f>VLOOKUP(C691,STYLES!$1:$1048576,9,FALSE)</f>
        <v>Active</v>
      </c>
      <c r="I691" s="113" t="str">
        <f>VLOOKUP(C691,STYLES!$1:$1048576,10,FALSE)</f>
        <v>Active</v>
      </c>
      <c r="J691" s="112" t="s">
        <v>2745</v>
      </c>
      <c r="K691" s="139">
        <f>IFERROR(VLOOKUP(J691,LISTS!G:H,2,FALSE),"0")</f>
        <v>7</v>
      </c>
      <c r="L691">
        <f t="shared" si="43"/>
        <v>7</v>
      </c>
      <c r="M691" s="112" t="s">
        <v>2745</v>
      </c>
      <c r="N691" s="140">
        <f>IFERROR(VLOOKUP(M691,LISTS!G:H,2,FALSE),"0")</f>
        <v>7</v>
      </c>
      <c r="O691">
        <f t="shared" si="44"/>
        <v>7</v>
      </c>
      <c r="P691" s="112"/>
      <c r="Q691" s="112" t="s">
        <v>2880</v>
      </c>
      <c r="R691" s="112" t="s">
        <v>2737</v>
      </c>
      <c r="S691" s="118" t="s">
        <v>2881</v>
      </c>
      <c r="T691" s="118" t="s">
        <v>2738</v>
      </c>
      <c r="U691" s="112"/>
    </row>
    <row r="692" spans="1:21">
      <c r="A692" s="4" t="str">
        <f>VLOOKUP(C692,STYLES!$A$1:$R$2088,7,FALSE)</f>
        <v>Knits_Layering</v>
      </c>
      <c r="B692" t="str">
        <f>VLOOKUP(C692,STYLES!$1:$1048576,6,FALSE)</f>
        <v>Devon &amp; Jones</v>
      </c>
      <c r="C692" s="98" t="s">
        <v>458</v>
      </c>
      <c r="D692" s="14"/>
      <c r="E692" t="str">
        <f>VLOOKUP(C692,STYLES!$1:$1048576,12,FALSE)</f>
        <v>DRYTEC20™ Performance Quarter-zip</v>
      </c>
      <c r="F692" s="112" t="s">
        <v>2942</v>
      </c>
      <c r="G692" s="111" t="s">
        <v>2736</v>
      </c>
      <c r="H692" s="113" t="str">
        <f>VLOOKUP(C692,STYLES!$1:$1048576,9,FALSE)</f>
        <v>Active</v>
      </c>
      <c r="I692" s="113" t="str">
        <f>VLOOKUP(C692,STYLES!$1:$1048576,10,FALSE)</f>
        <v>Active</v>
      </c>
      <c r="J692" s="112" t="s">
        <v>2745</v>
      </c>
      <c r="K692" s="139">
        <f>IFERROR(VLOOKUP(J692,LISTS!G:H,2,FALSE),"0")</f>
        <v>7</v>
      </c>
      <c r="L692">
        <f t="shared" si="43"/>
        <v>7</v>
      </c>
      <c r="M692" s="112" t="s">
        <v>2745</v>
      </c>
      <c r="N692" s="140">
        <f>IFERROR(VLOOKUP(M692,LISTS!G:H,2,FALSE),"0")</f>
        <v>7</v>
      </c>
      <c r="O692">
        <f t="shared" si="44"/>
        <v>7</v>
      </c>
      <c r="P692" s="112"/>
      <c r="Q692" s="118" t="s">
        <v>2737</v>
      </c>
      <c r="R692" s="112" t="s">
        <v>2737</v>
      </c>
      <c r="S692" s="112" t="s">
        <v>2738</v>
      </c>
      <c r="T692" s="118" t="s">
        <v>2738</v>
      </c>
      <c r="U692" s="112"/>
    </row>
    <row r="693" spans="1:21">
      <c r="A693" s="4" t="str">
        <f>VLOOKUP(C693,STYLES!$A$1:$R$2088,7,FALSE)</f>
        <v>Knits_Layering</v>
      </c>
      <c r="B693" t="str">
        <f>VLOOKUP(C693,STYLES!$1:$1048576,6,FALSE)</f>
        <v>Devon &amp; Jones</v>
      </c>
      <c r="C693" s="98" t="s">
        <v>458</v>
      </c>
      <c r="D693" s="14"/>
      <c r="E693" t="str">
        <f>VLOOKUP(C693,STYLES!$1:$1048576,12,FALSE)</f>
        <v>DRYTEC20™ Performance Quarter-zip</v>
      </c>
      <c r="F693" s="112" t="s">
        <v>2943</v>
      </c>
      <c r="G693" s="111" t="s">
        <v>2759</v>
      </c>
      <c r="H693" s="113" t="str">
        <f>VLOOKUP(C693,STYLES!$1:$1048576,9,FALSE)</f>
        <v>Active</v>
      </c>
      <c r="I693" s="113" t="str">
        <f>VLOOKUP(C693,STYLES!$1:$1048576,10,FALSE)</f>
        <v>Active</v>
      </c>
      <c r="J693" s="112" t="s">
        <v>2745</v>
      </c>
      <c r="K693" s="139">
        <f>IFERROR(VLOOKUP(J693,LISTS!G:H,2,FALSE),"0")</f>
        <v>7</v>
      </c>
      <c r="L693">
        <f t="shared" si="43"/>
        <v>7</v>
      </c>
      <c r="M693" s="112" t="s">
        <v>2745</v>
      </c>
      <c r="N693" s="140">
        <f>IFERROR(VLOOKUP(M693,LISTS!G:H,2,FALSE),"0")</f>
        <v>7</v>
      </c>
      <c r="O693">
        <f t="shared" si="44"/>
        <v>7</v>
      </c>
      <c r="P693" s="112"/>
      <c r="Q693" s="118" t="s">
        <v>2760</v>
      </c>
      <c r="R693" s="112" t="s">
        <v>2737</v>
      </c>
      <c r="S693" s="112" t="s">
        <v>2761</v>
      </c>
      <c r="T693" s="118" t="s">
        <v>2738</v>
      </c>
      <c r="U693" s="112"/>
    </row>
    <row r="694" spans="1:21">
      <c r="A694" s="4" t="str">
        <f>VLOOKUP(C694,STYLES!$A$1:$R$2088,7,FALSE)</f>
        <v>Knits_Layering</v>
      </c>
      <c r="B694" t="str">
        <f>VLOOKUP(C694,STYLES!$1:$1048576,6,FALSE)</f>
        <v>Devon &amp; Jones</v>
      </c>
      <c r="C694" s="98" t="s">
        <v>458</v>
      </c>
      <c r="D694" s="14"/>
      <c r="E694" t="str">
        <f>VLOOKUP(C694,STYLES!$1:$1048576,12,FALSE)</f>
        <v>DRYTEC20™ Performance Quarter-zip</v>
      </c>
      <c r="F694" s="112" t="s">
        <v>2947</v>
      </c>
      <c r="G694" s="111" t="s">
        <v>2740</v>
      </c>
      <c r="H694" s="113" t="str">
        <f>VLOOKUP(C694,STYLES!$1:$1048576,9,FALSE)</f>
        <v>Active</v>
      </c>
      <c r="I694" s="113" t="str">
        <f>VLOOKUP(C694,STYLES!$1:$1048576,10,FALSE)</f>
        <v>Active</v>
      </c>
      <c r="J694" s="112" t="s">
        <v>2745</v>
      </c>
      <c r="K694" s="139">
        <f>IFERROR(VLOOKUP(J694,LISTS!G:H,2,FALSE),"0")</f>
        <v>7</v>
      </c>
      <c r="L694">
        <f t="shared" si="43"/>
        <v>7</v>
      </c>
      <c r="M694" s="112" t="s">
        <v>2745</v>
      </c>
      <c r="N694" s="140">
        <f>IFERROR(VLOOKUP(M694,LISTS!G:H,2,FALSE),"0")</f>
        <v>7</v>
      </c>
      <c r="O694">
        <f t="shared" si="44"/>
        <v>7</v>
      </c>
      <c r="P694" s="112"/>
      <c r="Q694" s="118" t="s">
        <v>2741</v>
      </c>
      <c r="R694" s="112" t="s">
        <v>2737</v>
      </c>
      <c r="S694" s="112" t="s">
        <v>2742</v>
      </c>
      <c r="T694" s="118" t="s">
        <v>2738</v>
      </c>
      <c r="U694" s="112"/>
    </row>
    <row r="695" spans="1:21">
      <c r="A695" s="4" t="str">
        <f>VLOOKUP(C695,STYLES!$A$1:$R$2088,7,FALSE)</f>
        <v>Knits_Layering</v>
      </c>
      <c r="B695" t="str">
        <f>VLOOKUP(C695,STYLES!$1:$1048576,6,FALSE)</f>
        <v>Devon &amp; Jones</v>
      </c>
      <c r="C695" s="98" t="s">
        <v>458</v>
      </c>
      <c r="D695" s="14"/>
      <c r="E695" t="str">
        <f>VLOOKUP(C695,STYLES!$1:$1048576,12,FALSE)</f>
        <v>DRYTEC20™ Performance Quarter-zip</v>
      </c>
      <c r="F695" s="112" t="s">
        <v>2945</v>
      </c>
      <c r="G695" s="111" t="s">
        <v>2809</v>
      </c>
      <c r="H695" s="113" t="str">
        <f>VLOOKUP(C695,STYLES!$1:$1048576,9,FALSE)</f>
        <v>Active</v>
      </c>
      <c r="I695" s="113" t="str">
        <f>VLOOKUP(C695,STYLES!$1:$1048576,10,FALSE)</f>
        <v>Active</v>
      </c>
      <c r="J695" s="112" t="s">
        <v>2745</v>
      </c>
      <c r="K695" s="139">
        <f>IFERROR(VLOOKUP(J695,LISTS!G:H,2,FALSE),"0")</f>
        <v>7</v>
      </c>
      <c r="L695">
        <f t="shared" si="43"/>
        <v>7</v>
      </c>
      <c r="M695" s="112" t="s">
        <v>2745</v>
      </c>
      <c r="N695" s="140">
        <f>IFERROR(VLOOKUP(M695,LISTS!G:H,2,FALSE),"0")</f>
        <v>7</v>
      </c>
      <c r="O695">
        <f t="shared" si="44"/>
        <v>7</v>
      </c>
      <c r="P695" s="112"/>
      <c r="Q695" s="112" t="s">
        <v>2865</v>
      </c>
      <c r="R695" s="112" t="s">
        <v>2741</v>
      </c>
      <c r="S695" s="118" t="s">
        <v>2866</v>
      </c>
      <c r="T695" s="118" t="s">
        <v>2742</v>
      </c>
      <c r="U695" s="112"/>
    </row>
    <row r="696" spans="1:21">
      <c r="A696" s="4" t="str">
        <f>VLOOKUP(C696,STYLES!$A$1:$R$2088,7,FALSE)</f>
        <v>Knits_Layering</v>
      </c>
      <c r="B696" t="str">
        <f>VLOOKUP(C696,STYLES!$1:$1048576,6,FALSE)</f>
        <v>Devon &amp; Jones</v>
      </c>
      <c r="C696" s="98" t="s">
        <v>458</v>
      </c>
      <c r="D696" s="14"/>
      <c r="E696" t="str">
        <f>VLOOKUP(C696,STYLES!$1:$1048576,12,FALSE)</f>
        <v>DRYTEC20™ Performance Quarter-zip</v>
      </c>
      <c r="F696" s="112" t="s">
        <v>2946</v>
      </c>
      <c r="G696" s="111" t="s">
        <v>2755</v>
      </c>
      <c r="H696" s="113" t="str">
        <f>VLOOKUP(C696,STYLES!$1:$1048576,9,FALSE)</f>
        <v>Active</v>
      </c>
      <c r="I696" s="113" t="str">
        <f>VLOOKUP(C696,STYLES!$1:$1048576,10,FALSE)</f>
        <v>Active</v>
      </c>
      <c r="J696" s="112" t="s">
        <v>2745</v>
      </c>
      <c r="K696" s="139">
        <f>IFERROR(VLOOKUP(J696,LISTS!G:H,2,FALSE),"0")</f>
        <v>7</v>
      </c>
      <c r="L696">
        <f t="shared" si="43"/>
        <v>7</v>
      </c>
      <c r="M696" s="112" t="s">
        <v>2745</v>
      </c>
      <c r="N696" s="140">
        <f>IFERROR(VLOOKUP(M696,LISTS!G:H,2,FALSE),"0")</f>
        <v>7</v>
      </c>
      <c r="O696">
        <f t="shared" si="44"/>
        <v>7</v>
      </c>
      <c r="P696" s="112"/>
      <c r="Q696" s="118" t="s">
        <v>2756</v>
      </c>
      <c r="R696" s="112" t="s">
        <v>2741</v>
      </c>
      <c r="S696" s="112" t="s">
        <v>2757</v>
      </c>
      <c r="T696" s="118" t="s">
        <v>2742</v>
      </c>
      <c r="U696" s="112"/>
    </row>
    <row r="697" spans="1:21">
      <c r="A697" s="4"/>
      <c r="C697" s="98"/>
      <c r="D697" s="14"/>
      <c r="F697" s="112"/>
      <c r="G697" s="111"/>
      <c r="H697" s="112"/>
      <c r="I697" s="112"/>
      <c r="J697" s="112"/>
      <c r="K697" s="139"/>
      <c r="L697" s="60">
        <f>SUM(L689:L696)</f>
        <v>56</v>
      </c>
      <c r="M697" s="112"/>
      <c r="N697" s="140"/>
      <c r="O697" s="60">
        <f>SUM(O689:O696)</f>
        <v>49</v>
      </c>
      <c r="P697" s="112"/>
      <c r="Q697" s="112"/>
      <c r="R697" s="112"/>
      <c r="S697" s="118"/>
      <c r="T697" s="118"/>
      <c r="U697" s="112"/>
    </row>
    <row r="698" spans="1:21">
      <c r="A698" s="4" t="str">
        <f>VLOOKUP(C698,STYLES!$A$1:$R$2088,7,FALSE)</f>
        <v>Wovens</v>
      </c>
      <c r="B698" t="str">
        <f>VLOOKUP(C698,STYLES!$1:$1048576,6,FALSE)</f>
        <v>Devon &amp; Jones</v>
      </c>
      <c r="C698" s="98" t="s">
        <v>764</v>
      </c>
      <c r="D698" s="14"/>
      <c r="E698" t="str">
        <f>VLOOKUP(C698,STYLES!$1:$1048576,12,FALSE)</f>
        <v>Crown Collection™ Royal Dobby Shirt</v>
      </c>
      <c r="F698" s="112" t="s">
        <v>2718</v>
      </c>
      <c r="G698" s="111" t="s">
        <v>2718</v>
      </c>
      <c r="H698" s="113" t="str">
        <f>VLOOKUP(C698,STYLES!$1:$1048576,9,FALSE)</f>
        <v>Active</v>
      </c>
      <c r="I698" s="113" t="str">
        <f>VLOOKUP(C698,STYLES!$1:$1048576,10,FALSE)</f>
        <v>Active</v>
      </c>
      <c r="J698" s="112" t="s">
        <v>2764</v>
      </c>
      <c r="K698" s="139">
        <f>IFERROR(VLOOKUP(J698,LISTS!G:H,2,FALSE),"0")</f>
        <v>7</v>
      </c>
      <c r="L698">
        <f t="shared" si="43"/>
        <v>7</v>
      </c>
      <c r="M698" s="112" t="s">
        <v>2764</v>
      </c>
      <c r="N698" s="140">
        <f>IFERROR(VLOOKUP(M698,LISTS!G:H,2,FALSE),"0")</f>
        <v>7</v>
      </c>
      <c r="O698">
        <f t="shared" si="44"/>
        <v>7</v>
      </c>
      <c r="P698" s="112"/>
      <c r="Q698" s="101" t="s">
        <v>2721</v>
      </c>
      <c r="R698" s="112" t="s">
        <v>775</v>
      </c>
      <c r="S698" s="112" t="s">
        <v>2722</v>
      </c>
      <c r="T698" s="112" t="s">
        <v>775</v>
      </c>
      <c r="U698" s="112"/>
    </row>
    <row r="699" spans="1:21">
      <c r="A699" s="4" t="str">
        <f>VLOOKUP(C699,STYLES!$A$1:$R$2088,7,FALSE)</f>
        <v>Wovens</v>
      </c>
      <c r="B699" t="str">
        <f>VLOOKUP(C699,STYLES!$1:$1048576,6,FALSE)</f>
        <v>Devon &amp; Jones</v>
      </c>
      <c r="C699" s="98" t="s">
        <v>764</v>
      </c>
      <c r="D699" s="14"/>
      <c r="E699" t="str">
        <f>VLOOKUP(C699,STYLES!$1:$1048576,12,FALSE)</f>
        <v>Crown Collection™ Royal Dobby Shirt</v>
      </c>
      <c r="F699" s="112" t="s">
        <v>2750</v>
      </c>
      <c r="G699" s="111" t="s">
        <v>2751</v>
      </c>
      <c r="H699" s="113" t="str">
        <f>VLOOKUP(C699,STYLES!$1:$1048576,9,FALSE)</f>
        <v>Active</v>
      </c>
      <c r="I699" s="113" t="str">
        <f>VLOOKUP(C699,STYLES!$1:$1048576,10,FALSE)</f>
        <v>Active</v>
      </c>
      <c r="J699" s="112" t="s">
        <v>2764</v>
      </c>
      <c r="K699" s="139">
        <f>IFERROR(VLOOKUP(J699,LISTS!G:H,2,FALSE),"0")</f>
        <v>7</v>
      </c>
      <c r="L699">
        <f t="shared" si="43"/>
        <v>7</v>
      </c>
      <c r="M699" s="112" t="s">
        <v>2764</v>
      </c>
      <c r="N699" s="140">
        <f>IFERROR(VLOOKUP(M699,LISTS!G:H,2,FALSE),"0")</f>
        <v>7</v>
      </c>
      <c r="O699">
        <f t="shared" si="44"/>
        <v>7</v>
      </c>
      <c r="P699" s="112"/>
      <c r="Q699" s="118" t="s">
        <v>2752</v>
      </c>
      <c r="R699" s="118" t="s">
        <v>775</v>
      </c>
      <c r="S699" s="112" t="s">
        <v>2753</v>
      </c>
      <c r="T699" s="118" t="s">
        <v>775</v>
      </c>
      <c r="U699" s="112"/>
    </row>
    <row r="700" spans="1:21">
      <c r="A700" s="4" t="str">
        <f>VLOOKUP(C700,STYLES!$A$1:$R$2088,7,FALSE)</f>
        <v>Wovens</v>
      </c>
      <c r="B700" t="str">
        <f>VLOOKUP(C700,STYLES!$1:$1048576,6,FALSE)</f>
        <v>Devon &amp; Jones</v>
      </c>
      <c r="C700" s="98" t="s">
        <v>764</v>
      </c>
      <c r="D700" s="14"/>
      <c r="E700" t="str">
        <f>VLOOKUP(C700,STYLES!$1:$1048576,12,FALSE)</f>
        <v>Crown Collection™ Royal Dobby Shirt</v>
      </c>
      <c r="F700" s="112" t="s">
        <v>2878</v>
      </c>
      <c r="G700" s="111" t="s">
        <v>2879</v>
      </c>
      <c r="H700" s="113" t="str">
        <f>VLOOKUP(C700,STYLES!$1:$1048576,9,FALSE)</f>
        <v>Active</v>
      </c>
      <c r="I700" s="113" t="str">
        <f>VLOOKUP(C700,STYLES!$1:$1048576,10,FALSE)</f>
        <v>Active</v>
      </c>
      <c r="J700" s="112" t="s">
        <v>2764</v>
      </c>
      <c r="K700" s="139">
        <f>IFERROR(VLOOKUP(J700,LISTS!G:H,2,FALSE),"0")</f>
        <v>7</v>
      </c>
      <c r="L700">
        <f t="shared" si="43"/>
        <v>7</v>
      </c>
      <c r="M700" s="112" t="s">
        <v>2764</v>
      </c>
      <c r="N700" s="140">
        <f>IFERROR(VLOOKUP(M700,LISTS!G:H,2,FALSE),"0")</f>
        <v>7</v>
      </c>
      <c r="O700">
        <f t="shared" si="44"/>
        <v>7</v>
      </c>
      <c r="P700" s="112"/>
      <c r="Q700" s="112" t="s">
        <v>2880</v>
      </c>
      <c r="R700" s="112" t="s">
        <v>775</v>
      </c>
      <c r="S700" s="118" t="s">
        <v>2881</v>
      </c>
      <c r="T700" s="118" t="s">
        <v>775</v>
      </c>
      <c r="U700" s="112"/>
    </row>
    <row r="701" spans="1:21">
      <c r="A701" s="4" t="str">
        <f>VLOOKUP(C701,STYLES!$A$1:$R$2088,7,FALSE)</f>
        <v>Wovens</v>
      </c>
      <c r="B701" t="str">
        <f>VLOOKUP(C701,STYLES!$1:$1048576,6,FALSE)</f>
        <v>Devon &amp; Jones</v>
      </c>
      <c r="C701" s="98" t="s">
        <v>764</v>
      </c>
      <c r="D701" s="14"/>
      <c r="E701" t="str">
        <f>VLOOKUP(C701,STYLES!$1:$1048576,12,FALSE)</f>
        <v>Crown Collection™ Royal Dobby Shirt</v>
      </c>
      <c r="F701" s="112" t="s">
        <v>2743</v>
      </c>
      <c r="G701" s="111" t="s">
        <v>2743</v>
      </c>
      <c r="H701" s="113" t="str">
        <f>VLOOKUP(C701,STYLES!$1:$1048576,9,FALSE)</f>
        <v>Active</v>
      </c>
      <c r="I701" s="113" t="str">
        <f>VLOOKUP(C701,STYLES!$1:$1048576,10,FALSE)</f>
        <v>Active</v>
      </c>
      <c r="J701" s="112" t="s">
        <v>2764</v>
      </c>
      <c r="K701" s="139">
        <f>IFERROR(VLOOKUP(J701,LISTS!G:H,2,FALSE),"0")</f>
        <v>7</v>
      </c>
      <c r="L701">
        <f t="shared" si="43"/>
        <v>7</v>
      </c>
      <c r="M701" s="112" t="s">
        <v>2764</v>
      </c>
      <c r="N701" s="140">
        <f>IFERROR(VLOOKUP(M701,LISTS!G:H,2,FALSE),"0")</f>
        <v>7</v>
      </c>
      <c r="O701">
        <f t="shared" si="44"/>
        <v>7</v>
      </c>
      <c r="P701" s="112"/>
      <c r="Q701" s="118" t="s">
        <v>2744</v>
      </c>
      <c r="R701" s="112" t="s">
        <v>775</v>
      </c>
      <c r="S701" s="112" t="s">
        <v>775</v>
      </c>
      <c r="T701" s="112" t="s">
        <v>775</v>
      </c>
      <c r="U701" s="112"/>
    </row>
    <row r="702" spans="1:21">
      <c r="A702" s="4"/>
      <c r="C702" s="98"/>
      <c r="D702" s="14"/>
      <c r="F702" s="112"/>
      <c r="G702" s="111"/>
      <c r="H702" s="112"/>
      <c r="I702" s="112"/>
      <c r="J702" s="112"/>
      <c r="K702" s="139"/>
      <c r="L702" s="60">
        <f>SUM(L698:L701)</f>
        <v>28</v>
      </c>
      <c r="M702" s="112"/>
      <c r="N702" s="140"/>
      <c r="O702" s="60">
        <f>SUM(O698:O701)</f>
        <v>28</v>
      </c>
      <c r="P702" s="112"/>
      <c r="Q702" s="112"/>
      <c r="R702" s="112"/>
      <c r="S702" s="118"/>
      <c r="T702" s="118"/>
      <c r="U702" s="112"/>
    </row>
    <row r="703" spans="1:21">
      <c r="A703" s="4" t="str">
        <f>VLOOKUP(C703,STYLES!$A$1:$R$2088,7,FALSE)</f>
        <v>Wovens</v>
      </c>
      <c r="B703" t="str">
        <f>VLOOKUP(C703,STYLES!$1:$1048576,6,FALSE)</f>
        <v>Devon &amp; Jones</v>
      </c>
      <c r="C703" s="98" t="s">
        <v>768</v>
      </c>
      <c r="D703" s="14"/>
      <c r="E703" t="str">
        <f>VLOOKUP(C703,STYLES!$1:$1048576,12,FALSE)</f>
        <v>Crown Collection™ Royal Dobby Shirt</v>
      </c>
      <c r="F703" s="112" t="s">
        <v>2718</v>
      </c>
      <c r="G703" s="111" t="s">
        <v>2718</v>
      </c>
      <c r="H703" s="113" t="str">
        <f>VLOOKUP(C703,STYLES!$1:$1048576,9,FALSE)</f>
        <v>Active</v>
      </c>
      <c r="I703" s="113" t="str">
        <f>VLOOKUP(C703,STYLES!$1:$1048576,10,FALSE)</f>
        <v>Active</v>
      </c>
      <c r="J703" s="112" t="s">
        <v>2745</v>
      </c>
      <c r="K703" s="139">
        <f>IFERROR(VLOOKUP(J703,LISTS!G:H,2,FALSE),"0")</f>
        <v>7</v>
      </c>
      <c r="L703">
        <f t="shared" si="43"/>
        <v>7</v>
      </c>
      <c r="M703" s="112" t="s">
        <v>2745</v>
      </c>
      <c r="N703" s="140">
        <f>IFERROR(VLOOKUP(M703,LISTS!G:H,2,FALSE),"0")</f>
        <v>7</v>
      </c>
      <c r="O703">
        <f t="shared" si="44"/>
        <v>7</v>
      </c>
      <c r="P703" s="112"/>
      <c r="Q703" s="101" t="s">
        <v>2721</v>
      </c>
      <c r="R703" s="112" t="s">
        <v>775</v>
      </c>
      <c r="S703" s="112" t="s">
        <v>2722</v>
      </c>
      <c r="T703" s="112" t="s">
        <v>775</v>
      </c>
      <c r="U703" s="112"/>
    </row>
    <row r="704" spans="1:21">
      <c r="A704" s="4" t="str">
        <f>VLOOKUP(C704,STYLES!$A$1:$R$2088,7,FALSE)</f>
        <v>Wovens</v>
      </c>
      <c r="B704" t="str">
        <f>VLOOKUP(C704,STYLES!$1:$1048576,6,FALSE)</f>
        <v>Devon &amp; Jones</v>
      </c>
      <c r="C704" s="98" t="s">
        <v>768</v>
      </c>
      <c r="D704" s="14"/>
      <c r="E704" t="str">
        <f>VLOOKUP(C704,STYLES!$1:$1048576,12,FALSE)</f>
        <v>Crown Collection™ Royal Dobby Shirt</v>
      </c>
      <c r="F704" s="112" t="s">
        <v>2750</v>
      </c>
      <c r="G704" s="111" t="s">
        <v>2751</v>
      </c>
      <c r="H704" s="113" t="str">
        <f>VLOOKUP(C704,STYLES!$1:$1048576,9,FALSE)</f>
        <v>Active</v>
      </c>
      <c r="I704" s="113" t="str">
        <f>VLOOKUP(C704,STYLES!$1:$1048576,10,FALSE)</f>
        <v>Active</v>
      </c>
      <c r="J704" s="112" t="s">
        <v>2745</v>
      </c>
      <c r="K704" s="139">
        <f>IFERROR(VLOOKUP(J704,LISTS!G:H,2,FALSE),"0")</f>
        <v>7</v>
      </c>
      <c r="L704">
        <f t="shared" si="43"/>
        <v>7</v>
      </c>
      <c r="M704" s="112" t="s">
        <v>2745</v>
      </c>
      <c r="N704" s="140">
        <f>IFERROR(VLOOKUP(M704,LISTS!G:H,2,FALSE),"0")</f>
        <v>7</v>
      </c>
      <c r="O704">
        <f t="shared" si="44"/>
        <v>7</v>
      </c>
      <c r="P704" s="112"/>
      <c r="Q704" s="118" t="s">
        <v>2752</v>
      </c>
      <c r="R704" s="118" t="s">
        <v>775</v>
      </c>
      <c r="S704" s="112" t="s">
        <v>2753</v>
      </c>
      <c r="T704" s="118" t="s">
        <v>775</v>
      </c>
      <c r="U704" s="112"/>
    </row>
    <row r="705" spans="1:21">
      <c r="A705" s="4" t="str">
        <f>VLOOKUP(C705,STYLES!$A$1:$R$2088,7,FALSE)</f>
        <v>Wovens</v>
      </c>
      <c r="B705" t="str">
        <f>VLOOKUP(C705,STYLES!$1:$1048576,6,FALSE)</f>
        <v>Devon &amp; Jones</v>
      </c>
      <c r="C705" s="98" t="s">
        <v>768</v>
      </c>
      <c r="D705" s="14"/>
      <c r="E705" t="str">
        <f>VLOOKUP(C705,STYLES!$1:$1048576,12,FALSE)</f>
        <v>Crown Collection™ Royal Dobby Shirt</v>
      </c>
      <c r="F705" s="112" t="s">
        <v>2878</v>
      </c>
      <c r="G705" s="111" t="s">
        <v>2879</v>
      </c>
      <c r="H705" s="113" t="str">
        <f>VLOOKUP(C705,STYLES!$1:$1048576,9,FALSE)</f>
        <v>Active</v>
      </c>
      <c r="I705" s="113" t="str">
        <f>VLOOKUP(C705,STYLES!$1:$1048576,10,FALSE)</f>
        <v>Active</v>
      </c>
      <c r="J705" s="112" t="s">
        <v>2745</v>
      </c>
      <c r="K705" s="139">
        <f>IFERROR(VLOOKUP(J705,LISTS!G:H,2,FALSE),"0")</f>
        <v>7</v>
      </c>
      <c r="L705">
        <f t="shared" si="43"/>
        <v>7</v>
      </c>
      <c r="M705" s="112" t="s">
        <v>2745</v>
      </c>
      <c r="N705" s="140">
        <f>IFERROR(VLOOKUP(M705,LISTS!G:H,2,FALSE),"0")</f>
        <v>7</v>
      </c>
      <c r="O705">
        <f t="shared" si="44"/>
        <v>7</v>
      </c>
      <c r="P705" s="112"/>
      <c r="Q705" s="112" t="s">
        <v>2880</v>
      </c>
      <c r="R705" s="112" t="s">
        <v>775</v>
      </c>
      <c r="S705" s="118" t="s">
        <v>2881</v>
      </c>
      <c r="T705" s="118" t="s">
        <v>775</v>
      </c>
      <c r="U705" s="112"/>
    </row>
    <row r="706" spans="1:21">
      <c r="A706" s="4" t="str">
        <f>VLOOKUP(C706,STYLES!$A$1:$R$2088,7,FALSE)</f>
        <v>Wovens</v>
      </c>
      <c r="B706" t="str">
        <f>VLOOKUP(C706,STYLES!$1:$1048576,6,FALSE)</f>
        <v>Devon &amp; Jones</v>
      </c>
      <c r="C706" s="98" t="s">
        <v>768</v>
      </c>
      <c r="D706" s="14"/>
      <c r="E706" t="str">
        <f>VLOOKUP(C706,STYLES!$1:$1048576,12,FALSE)</f>
        <v>Crown Collection™ Royal Dobby Shirt</v>
      </c>
      <c r="F706" s="112" t="s">
        <v>2743</v>
      </c>
      <c r="G706" s="111" t="s">
        <v>2743</v>
      </c>
      <c r="H706" s="113" t="str">
        <f>VLOOKUP(C706,STYLES!$1:$1048576,9,FALSE)</f>
        <v>Active</v>
      </c>
      <c r="I706" s="113" t="str">
        <f>VLOOKUP(C706,STYLES!$1:$1048576,10,FALSE)</f>
        <v>Active</v>
      </c>
      <c r="J706" s="112" t="s">
        <v>2745</v>
      </c>
      <c r="K706" s="139">
        <f>IFERROR(VLOOKUP(J706,LISTS!G:H,2,FALSE),"0")</f>
        <v>7</v>
      </c>
      <c r="L706">
        <f t="shared" si="43"/>
        <v>7</v>
      </c>
      <c r="M706" s="112" t="s">
        <v>2745</v>
      </c>
      <c r="N706" s="140">
        <f>IFERROR(VLOOKUP(M706,LISTS!G:H,2,FALSE),"0")</f>
        <v>7</v>
      </c>
      <c r="O706">
        <f t="shared" si="44"/>
        <v>7</v>
      </c>
      <c r="P706" s="112"/>
      <c r="Q706" s="118" t="s">
        <v>2744</v>
      </c>
      <c r="R706" s="112" t="s">
        <v>775</v>
      </c>
      <c r="S706" s="112" t="s">
        <v>775</v>
      </c>
      <c r="T706" s="112" t="s">
        <v>775</v>
      </c>
      <c r="U706" s="112"/>
    </row>
    <row r="707" spans="1:21">
      <c r="A707" s="4"/>
      <c r="C707" s="98"/>
      <c r="D707" s="14"/>
      <c r="F707" s="112"/>
      <c r="G707" s="111"/>
      <c r="H707" s="112"/>
      <c r="I707" s="112"/>
      <c r="J707" s="112"/>
      <c r="K707" s="139"/>
      <c r="L707" s="60">
        <f>SUM(L703:L706)</f>
        <v>28</v>
      </c>
      <c r="M707" s="112"/>
      <c r="N707" s="140"/>
      <c r="O707" s="60">
        <f>SUM(O703:O706)</f>
        <v>28</v>
      </c>
      <c r="P707" s="112"/>
      <c r="Q707" s="112"/>
      <c r="R707" s="112"/>
      <c r="S707" s="118"/>
      <c r="T707" s="118"/>
      <c r="U707" s="112"/>
    </row>
    <row r="708" spans="1:21">
      <c r="A708" s="4" t="str">
        <f>VLOOKUP(C708,STYLES!$A$1:$R$2088,7,FALSE)</f>
        <v>Wovens</v>
      </c>
      <c r="B708" t="str">
        <f>VLOOKUP(C708,STYLES!$1:$1048576,6,FALSE)</f>
        <v>Devon &amp; Jones</v>
      </c>
      <c r="C708" s="98" t="s">
        <v>770</v>
      </c>
      <c r="D708" s="14"/>
      <c r="E708" t="str">
        <f>VLOOKUP(C708,STYLES!$1:$1048576,12,FALSE)</f>
        <v>Crown Collection™ Striped Shirt</v>
      </c>
      <c r="F708" s="112" t="s">
        <v>2932</v>
      </c>
      <c r="G708" s="111" t="s">
        <v>2718</v>
      </c>
      <c r="H708" s="113" t="str">
        <f>VLOOKUP(C708,STYLES!$1:$1048576,9,FALSE)</f>
        <v>Active</v>
      </c>
      <c r="I708" s="113" t="str">
        <f>VLOOKUP(C708,STYLES!$1:$1048576,10,FALSE)</f>
        <v>Active</v>
      </c>
      <c r="J708" s="112" t="s">
        <v>2764</v>
      </c>
      <c r="K708" s="139">
        <f>IFERROR(VLOOKUP(J708,LISTS!G:H,2,FALSE),"0")</f>
        <v>7</v>
      </c>
      <c r="L708">
        <f t="shared" si="43"/>
        <v>7</v>
      </c>
      <c r="M708" s="112" t="s">
        <v>2764</v>
      </c>
      <c r="N708" s="140">
        <f>IFERROR(VLOOKUP(M708,LISTS!G:H,2,FALSE),"0")</f>
        <v>7</v>
      </c>
      <c r="O708">
        <f t="shared" si="44"/>
        <v>7</v>
      </c>
      <c r="P708" s="112"/>
      <c r="Q708" s="101" t="s">
        <v>2721</v>
      </c>
      <c r="R708" s="112" t="s">
        <v>2783</v>
      </c>
      <c r="S708" s="112" t="s">
        <v>2722</v>
      </c>
      <c r="T708" s="118" t="s">
        <v>2784</v>
      </c>
      <c r="U708" s="112"/>
    </row>
    <row r="709" spans="1:21">
      <c r="A709" s="4" t="str">
        <f>VLOOKUP(C709,STYLES!$A$1:$R$2088,7,FALSE)</f>
        <v>Wovens</v>
      </c>
      <c r="B709" t="str">
        <f>VLOOKUP(C709,STYLES!$1:$1048576,6,FALSE)</f>
        <v>Devon &amp; Jones</v>
      </c>
      <c r="C709" s="98" t="s">
        <v>770</v>
      </c>
      <c r="D709" s="14"/>
      <c r="E709" t="str">
        <f>VLOOKUP(C709,STYLES!$1:$1048576,12,FALSE)</f>
        <v>Crown Collection™ Striped Shirt</v>
      </c>
      <c r="F709" s="112" t="s">
        <v>2948</v>
      </c>
      <c r="G709" s="111" t="s">
        <v>2751</v>
      </c>
      <c r="H709" s="113" t="str">
        <f>VLOOKUP(C709,STYLES!$1:$1048576,9,FALSE)</f>
        <v>Active</v>
      </c>
      <c r="I709" s="113" t="str">
        <f>VLOOKUP(C709,STYLES!$1:$1048576,10,FALSE)</f>
        <v>Active</v>
      </c>
      <c r="J709" s="112" t="s">
        <v>2764</v>
      </c>
      <c r="K709" s="139">
        <f>IFERROR(VLOOKUP(J709,LISTS!G:H,2,FALSE),"0")</f>
        <v>7</v>
      </c>
      <c r="L709">
        <f t="shared" si="43"/>
        <v>7</v>
      </c>
      <c r="M709" s="112" t="s">
        <v>2764</v>
      </c>
      <c r="N709" s="140">
        <f>IFERROR(VLOOKUP(M709,LISTS!G:H,2,FALSE),"0")</f>
        <v>7</v>
      </c>
      <c r="O709">
        <f t="shared" si="44"/>
        <v>7</v>
      </c>
      <c r="P709" s="112"/>
      <c r="Q709" s="118" t="s">
        <v>2752</v>
      </c>
      <c r="R709" s="112" t="s">
        <v>2744</v>
      </c>
      <c r="S709" s="112" t="s">
        <v>2753</v>
      </c>
      <c r="T709" s="118" t="s">
        <v>775</v>
      </c>
      <c r="U709" s="112"/>
    </row>
    <row r="710" spans="1:21">
      <c r="A710" s="4" t="str">
        <f>VLOOKUP(C710,STYLES!$A$1:$R$2088,7,FALSE)</f>
        <v>Wovens</v>
      </c>
      <c r="B710" t="str">
        <f>VLOOKUP(C710,STYLES!$1:$1048576,6,FALSE)</f>
        <v>Devon &amp; Jones</v>
      </c>
      <c r="C710" s="98" t="s">
        <v>770</v>
      </c>
      <c r="D710" s="14"/>
      <c r="E710" t="str">
        <f>VLOOKUP(C710,STYLES!$1:$1048576,12,FALSE)</f>
        <v>Crown Collection™ Striped Shirt</v>
      </c>
      <c r="F710" s="112" t="s">
        <v>2827</v>
      </c>
      <c r="G710" s="111" t="s">
        <v>2740</v>
      </c>
      <c r="H710" s="113" t="str">
        <f>VLOOKUP(C710,STYLES!$1:$1048576,9,FALSE)</f>
        <v>Active</v>
      </c>
      <c r="I710" s="113" t="str">
        <f>VLOOKUP(C710,STYLES!$1:$1048576,10,FALSE)</f>
        <v>Active</v>
      </c>
      <c r="J710" s="112" t="s">
        <v>2764</v>
      </c>
      <c r="K710" s="139">
        <f>IFERROR(VLOOKUP(J710,LISTS!G:H,2,FALSE),"0")</f>
        <v>7</v>
      </c>
      <c r="L710">
        <f t="shared" si="43"/>
        <v>7</v>
      </c>
      <c r="M710" s="112" t="s">
        <v>2764</v>
      </c>
      <c r="N710" s="140">
        <f>IFERROR(VLOOKUP(M710,LISTS!G:H,2,FALSE),"0")</f>
        <v>7</v>
      </c>
      <c r="O710">
        <f t="shared" si="44"/>
        <v>7</v>
      </c>
      <c r="P710" s="112"/>
      <c r="Q710" s="118" t="s">
        <v>2741</v>
      </c>
      <c r="R710" s="112" t="s">
        <v>2744</v>
      </c>
      <c r="S710" s="112" t="s">
        <v>2742</v>
      </c>
      <c r="T710" s="118" t="s">
        <v>775</v>
      </c>
      <c r="U710" s="112"/>
    </row>
    <row r="711" spans="1:21">
      <c r="A711" s="4" t="str">
        <f>VLOOKUP(C711,STYLES!$A$1:$R$2088,7,FALSE)</f>
        <v>Wovens</v>
      </c>
      <c r="B711" t="str">
        <f>VLOOKUP(C711,STYLES!$1:$1048576,6,FALSE)</f>
        <v>Devon &amp; Jones</v>
      </c>
      <c r="C711" s="98" t="s">
        <v>770</v>
      </c>
      <c r="D711" s="14"/>
      <c r="E711" t="str">
        <f>VLOOKUP(C711,STYLES!$1:$1048576,12,FALSE)</f>
        <v>Crown Collection™ Striped Shirt</v>
      </c>
      <c r="F711" s="112" t="s">
        <v>2949</v>
      </c>
      <c r="G711" s="111" t="s">
        <v>2801</v>
      </c>
      <c r="H711" s="113" t="str">
        <f>VLOOKUP(C711,STYLES!$1:$1048576,9,FALSE)</f>
        <v>Active</v>
      </c>
      <c r="I711" s="113" t="str">
        <f>VLOOKUP(C711,STYLES!$1:$1048576,10,FALSE)</f>
        <v>Active</v>
      </c>
      <c r="J711" s="112" t="s">
        <v>2764</v>
      </c>
      <c r="K711" s="139">
        <f>IFERROR(VLOOKUP(J711,LISTS!G:H,2,FALSE),"0")</f>
        <v>7</v>
      </c>
      <c r="L711">
        <f t="shared" si="43"/>
        <v>7</v>
      </c>
      <c r="M711" s="112" t="s">
        <v>2764</v>
      </c>
      <c r="N711" s="140">
        <f>IFERROR(VLOOKUP(M711,LISTS!G:H,2,FALSE),"0")</f>
        <v>7</v>
      </c>
      <c r="O711">
        <f t="shared" si="44"/>
        <v>7</v>
      </c>
      <c r="P711" s="112"/>
      <c r="Q711" s="118" t="s">
        <v>2802</v>
      </c>
      <c r="R711" s="112" t="s">
        <v>2744</v>
      </c>
      <c r="S711" s="118" t="s">
        <v>2803</v>
      </c>
      <c r="T711" s="118" t="s">
        <v>775</v>
      </c>
      <c r="U711" s="112"/>
    </row>
    <row r="712" spans="1:21">
      <c r="A712" s="4" t="str">
        <f>VLOOKUP(C712,STYLES!$A$1:$R$2088,7,FALSE)</f>
        <v>Wovens</v>
      </c>
      <c r="B712" t="str">
        <f>VLOOKUP(C712,STYLES!$1:$1048576,6,FALSE)</f>
        <v>Devon &amp; Jones</v>
      </c>
      <c r="C712" s="98" t="s">
        <v>770</v>
      </c>
      <c r="D712" s="14"/>
      <c r="E712" t="str">
        <f>VLOOKUP(C712,STYLES!$1:$1048576,12,FALSE)</f>
        <v>Crown Collection™ Striped Shirt</v>
      </c>
      <c r="F712" s="112" t="s">
        <v>2950</v>
      </c>
      <c r="G712" s="111" t="s">
        <v>2786</v>
      </c>
      <c r="H712" s="113" t="str">
        <f>VLOOKUP(C712,STYLES!$1:$1048576,9,FALSE)</f>
        <v>Active</v>
      </c>
      <c r="I712" s="113" t="str">
        <f>VLOOKUP(C712,STYLES!$1:$1048576,10,FALSE)</f>
        <v>Active</v>
      </c>
      <c r="J712" s="112" t="s">
        <v>2764</v>
      </c>
      <c r="K712" s="139">
        <f>IFERROR(VLOOKUP(J712,LISTS!G:H,2,FALSE),"0")</f>
        <v>7</v>
      </c>
      <c r="L712">
        <f t="shared" si="43"/>
        <v>7</v>
      </c>
      <c r="M712" s="112" t="s">
        <v>2764</v>
      </c>
      <c r="N712" s="140">
        <f>IFERROR(VLOOKUP(M712,LISTS!G:H,2,FALSE),"0")</f>
        <v>7</v>
      </c>
      <c r="O712">
        <f t="shared" si="44"/>
        <v>7</v>
      </c>
      <c r="P712" s="112"/>
      <c r="Q712" s="118" t="s">
        <v>2787</v>
      </c>
      <c r="R712" s="112" t="s">
        <v>2744</v>
      </c>
      <c r="S712" s="112" t="s">
        <v>2788</v>
      </c>
      <c r="T712" s="118" t="s">
        <v>775</v>
      </c>
      <c r="U712" s="112"/>
    </row>
    <row r="713" spans="1:21">
      <c r="A713" s="4"/>
      <c r="C713" s="98"/>
      <c r="D713" s="14"/>
      <c r="F713" s="112"/>
      <c r="G713" s="111"/>
      <c r="H713" s="112"/>
      <c r="I713" s="112"/>
      <c r="J713" s="112"/>
      <c r="K713" s="139"/>
      <c r="L713" s="60">
        <f>SUM(L708:L712)</f>
        <v>35</v>
      </c>
      <c r="M713" s="112"/>
      <c r="N713" s="140"/>
      <c r="O713" s="60">
        <f>SUM(O708:O712)</f>
        <v>35</v>
      </c>
      <c r="P713" s="112"/>
      <c r="Q713" s="112"/>
      <c r="R713" s="112"/>
      <c r="S713" s="118"/>
      <c r="T713" s="118"/>
      <c r="U713" s="112"/>
    </row>
    <row r="714" spans="1:21">
      <c r="A714" s="4" t="str">
        <f>VLOOKUP(C714,STYLES!$A$1:$R$2088,7,FALSE)</f>
        <v>Wovens</v>
      </c>
      <c r="B714" t="str">
        <f>VLOOKUP(C714,STYLES!$1:$1048576,6,FALSE)</f>
        <v>Devon &amp; Jones</v>
      </c>
      <c r="C714" s="98" t="s">
        <v>773</v>
      </c>
      <c r="D714" s="14"/>
      <c r="E714" t="str">
        <f>VLOOKUP(C714,STYLES!$1:$1048576,12,FALSE)</f>
        <v>Crown Collection™ Striped Shirt</v>
      </c>
      <c r="F714" s="112" t="s">
        <v>2932</v>
      </c>
      <c r="G714" s="111" t="s">
        <v>2718</v>
      </c>
      <c r="H714" s="113" t="str">
        <f>VLOOKUP(C714,STYLES!$1:$1048576,9,FALSE)</f>
        <v>Active</v>
      </c>
      <c r="I714" s="113" t="str">
        <f>VLOOKUP(C714,STYLES!$1:$1048576,10,FALSE)</f>
        <v>Active</v>
      </c>
      <c r="J714" s="112" t="s">
        <v>2745</v>
      </c>
      <c r="K714" s="139">
        <f>IFERROR(VLOOKUP(J714,LISTS!G:H,2,FALSE),"0")</f>
        <v>7</v>
      </c>
      <c r="L714">
        <f t="shared" si="43"/>
        <v>7</v>
      </c>
      <c r="M714" s="112" t="s">
        <v>2745</v>
      </c>
      <c r="N714" s="140">
        <f>IFERROR(VLOOKUP(M714,LISTS!G:H,2,FALSE),"0")</f>
        <v>7</v>
      </c>
      <c r="O714">
        <f t="shared" si="44"/>
        <v>7</v>
      </c>
      <c r="P714" s="112"/>
      <c r="Q714" s="101" t="s">
        <v>2721</v>
      </c>
      <c r="R714" s="112" t="s">
        <v>2783</v>
      </c>
      <c r="S714" s="112" t="s">
        <v>2722</v>
      </c>
      <c r="T714" s="118" t="s">
        <v>2951</v>
      </c>
      <c r="U714" s="112"/>
    </row>
    <row r="715" spans="1:21">
      <c r="A715" s="4" t="str">
        <f>VLOOKUP(C715,STYLES!$A$1:$R$2088,7,FALSE)</f>
        <v>Wovens</v>
      </c>
      <c r="B715" t="str">
        <f>VLOOKUP(C715,STYLES!$1:$1048576,6,FALSE)</f>
        <v>Devon &amp; Jones</v>
      </c>
      <c r="C715" s="98" t="s">
        <v>773</v>
      </c>
      <c r="D715" s="14"/>
      <c r="E715" t="str">
        <f>VLOOKUP(C715,STYLES!$1:$1048576,12,FALSE)</f>
        <v>Crown Collection™ Striped Shirt</v>
      </c>
      <c r="F715" s="112" t="s">
        <v>2948</v>
      </c>
      <c r="G715" s="111" t="s">
        <v>2751</v>
      </c>
      <c r="H715" s="113" t="str">
        <f>VLOOKUP(C715,STYLES!$1:$1048576,9,FALSE)</f>
        <v>Active</v>
      </c>
      <c r="I715" s="113" t="str">
        <f>VLOOKUP(C715,STYLES!$1:$1048576,10,FALSE)</f>
        <v>Active</v>
      </c>
      <c r="J715" s="112" t="s">
        <v>2745</v>
      </c>
      <c r="K715" s="139">
        <f>IFERROR(VLOOKUP(J715,LISTS!G:H,2,FALSE),"0")</f>
        <v>7</v>
      </c>
      <c r="L715">
        <f t="shared" si="43"/>
        <v>7</v>
      </c>
      <c r="M715" s="112" t="s">
        <v>2745</v>
      </c>
      <c r="N715" s="140">
        <f>IFERROR(VLOOKUP(M715,LISTS!G:H,2,FALSE),"0")</f>
        <v>7</v>
      </c>
      <c r="O715">
        <f t="shared" si="44"/>
        <v>7</v>
      </c>
      <c r="P715" s="112"/>
      <c r="Q715" s="118" t="s">
        <v>2752</v>
      </c>
      <c r="R715" s="112" t="s">
        <v>2744</v>
      </c>
      <c r="S715" s="112" t="s">
        <v>2753</v>
      </c>
      <c r="T715" s="118" t="s">
        <v>775</v>
      </c>
      <c r="U715" s="112"/>
    </row>
    <row r="716" spans="1:21">
      <c r="A716" s="4" t="str">
        <f>VLOOKUP(C716,STYLES!$A$1:$R$2088,7,FALSE)</f>
        <v>Wovens</v>
      </c>
      <c r="B716" t="str">
        <f>VLOOKUP(C716,STYLES!$1:$1048576,6,FALSE)</f>
        <v>Devon &amp; Jones</v>
      </c>
      <c r="C716" s="98" t="s">
        <v>773</v>
      </c>
      <c r="D716" s="14"/>
      <c r="E716" t="str">
        <f>VLOOKUP(C716,STYLES!$1:$1048576,12,FALSE)</f>
        <v>Crown Collection™ Striped Shirt</v>
      </c>
      <c r="F716" s="112" t="s">
        <v>2827</v>
      </c>
      <c r="G716" s="111" t="s">
        <v>2740</v>
      </c>
      <c r="H716" s="113" t="str">
        <f>VLOOKUP(C716,STYLES!$1:$1048576,9,FALSE)</f>
        <v>Active</v>
      </c>
      <c r="I716" s="113" t="str">
        <f>VLOOKUP(C716,STYLES!$1:$1048576,10,FALSE)</f>
        <v>Active</v>
      </c>
      <c r="J716" s="112" t="s">
        <v>2745</v>
      </c>
      <c r="K716" s="139">
        <f>IFERROR(VLOOKUP(J716,LISTS!G:H,2,FALSE),"0")</f>
        <v>7</v>
      </c>
      <c r="L716">
        <f t="shared" si="43"/>
        <v>7</v>
      </c>
      <c r="M716" s="112" t="s">
        <v>2745</v>
      </c>
      <c r="N716" s="140">
        <f>IFERROR(VLOOKUP(M716,LISTS!G:H,2,FALSE),"0")</f>
        <v>7</v>
      </c>
      <c r="O716">
        <f t="shared" si="44"/>
        <v>7</v>
      </c>
      <c r="P716" s="112"/>
      <c r="Q716" s="118" t="s">
        <v>2741</v>
      </c>
      <c r="R716" s="112" t="s">
        <v>2744</v>
      </c>
      <c r="S716" s="112" t="s">
        <v>2742</v>
      </c>
      <c r="T716" s="118" t="s">
        <v>775</v>
      </c>
      <c r="U716" s="112"/>
    </row>
    <row r="717" spans="1:21">
      <c r="A717" s="4" t="str">
        <f>VLOOKUP(C717,STYLES!$A$1:$R$2088,7,FALSE)</f>
        <v>Wovens</v>
      </c>
      <c r="B717" t="str">
        <f>VLOOKUP(C717,STYLES!$1:$1048576,6,FALSE)</f>
        <v>Devon &amp; Jones</v>
      </c>
      <c r="C717" s="98" t="s">
        <v>773</v>
      </c>
      <c r="D717" s="14"/>
      <c r="E717" t="str">
        <f>VLOOKUP(C717,STYLES!$1:$1048576,12,FALSE)</f>
        <v>Crown Collection™ Striped Shirt</v>
      </c>
      <c r="F717" s="112" t="s">
        <v>2949</v>
      </c>
      <c r="G717" s="111" t="s">
        <v>2801</v>
      </c>
      <c r="H717" s="113" t="str">
        <f>VLOOKUP(C717,STYLES!$1:$1048576,9,FALSE)</f>
        <v>Active</v>
      </c>
      <c r="I717" s="113" t="str">
        <f>VLOOKUP(C717,STYLES!$1:$1048576,10,FALSE)</f>
        <v>Active</v>
      </c>
      <c r="J717" s="112" t="s">
        <v>2745</v>
      </c>
      <c r="K717" s="139">
        <f>IFERROR(VLOOKUP(J717,LISTS!G:H,2,FALSE),"0")</f>
        <v>7</v>
      </c>
      <c r="L717">
        <f t="shared" si="43"/>
        <v>7</v>
      </c>
      <c r="M717" s="112" t="s">
        <v>2745</v>
      </c>
      <c r="N717" s="140">
        <f>IFERROR(VLOOKUP(M717,LISTS!G:H,2,FALSE),"0")</f>
        <v>7</v>
      </c>
      <c r="O717">
        <f t="shared" si="44"/>
        <v>7</v>
      </c>
      <c r="P717" s="112"/>
      <c r="Q717" s="118" t="s">
        <v>2802</v>
      </c>
      <c r="R717" s="112" t="s">
        <v>2744</v>
      </c>
      <c r="S717" s="118" t="s">
        <v>2803</v>
      </c>
      <c r="T717" s="118" t="s">
        <v>775</v>
      </c>
      <c r="U717" s="112"/>
    </row>
    <row r="718" spans="1:21">
      <c r="A718" s="4" t="str">
        <f>VLOOKUP(C718,STYLES!$A$1:$R$2088,7,FALSE)</f>
        <v>Wovens</v>
      </c>
      <c r="B718" t="str">
        <f>VLOOKUP(C718,STYLES!$1:$1048576,6,FALSE)</f>
        <v>Devon &amp; Jones</v>
      </c>
      <c r="C718" s="98" t="s">
        <v>773</v>
      </c>
      <c r="D718" s="14"/>
      <c r="E718" t="str">
        <f>VLOOKUP(C718,STYLES!$1:$1048576,12,FALSE)</f>
        <v>Crown Collection™ Striped Shirt</v>
      </c>
      <c r="F718" s="112" t="s">
        <v>2950</v>
      </c>
      <c r="G718" s="111" t="s">
        <v>2786</v>
      </c>
      <c r="H718" s="113" t="str">
        <f>VLOOKUP(C718,STYLES!$1:$1048576,9,FALSE)</f>
        <v>Active</v>
      </c>
      <c r="I718" s="113" t="str">
        <f>VLOOKUP(C718,STYLES!$1:$1048576,10,FALSE)</f>
        <v>Active</v>
      </c>
      <c r="J718" s="112" t="s">
        <v>2745</v>
      </c>
      <c r="K718" s="139">
        <f>IFERROR(VLOOKUP(J718,LISTS!G:H,2,FALSE),"0")</f>
        <v>7</v>
      </c>
      <c r="L718">
        <f t="shared" si="43"/>
        <v>7</v>
      </c>
      <c r="M718" s="112" t="s">
        <v>2745</v>
      </c>
      <c r="N718" s="140">
        <f>IFERROR(VLOOKUP(M718,LISTS!G:H,2,FALSE),"0")</f>
        <v>7</v>
      </c>
      <c r="O718">
        <f t="shared" si="44"/>
        <v>7</v>
      </c>
      <c r="P718" s="112"/>
      <c r="Q718" s="118" t="s">
        <v>2787</v>
      </c>
      <c r="R718" s="112" t="s">
        <v>2744</v>
      </c>
      <c r="S718" s="112" t="s">
        <v>2788</v>
      </c>
      <c r="T718" s="118" t="s">
        <v>775</v>
      </c>
      <c r="U718" s="112"/>
    </row>
    <row r="719" spans="1:21">
      <c r="A719" s="4"/>
      <c r="C719" s="98"/>
      <c r="D719" s="14"/>
      <c r="F719" s="112"/>
      <c r="G719" s="111"/>
      <c r="H719" s="113"/>
      <c r="I719" s="113"/>
      <c r="J719" s="112"/>
      <c r="K719" s="139"/>
      <c r="M719" s="112"/>
      <c r="N719" s="140"/>
      <c r="P719" s="112"/>
      <c r="Q719" s="118"/>
      <c r="R719" s="112"/>
      <c r="S719" s="112"/>
      <c r="T719" s="118"/>
      <c r="U719" s="112"/>
    </row>
    <row r="720" spans="1:21">
      <c r="A720" s="4" t="str">
        <f>VLOOKUP(C720,STYLES!$A$1:$R$2088,7,FALSE)</f>
        <v>Wovens</v>
      </c>
      <c r="B720" t="str">
        <f>VLOOKUP(C720,STYLES!$1:$1048576,6,FALSE)</f>
        <v>Devon &amp; Jones</v>
      </c>
      <c r="C720" s="98" t="s">
        <v>675</v>
      </c>
      <c r="D720" s="14"/>
      <c r="E720" t="str">
        <f>VLOOKUP(C720,STYLES!$1:$1048576,12,FALSE)</f>
        <v>CrownLux Performance™ Tonal Mini Check Shirt</v>
      </c>
      <c r="F720" s="112" t="s">
        <v>2952</v>
      </c>
      <c r="G720" s="111" t="s">
        <v>2909</v>
      </c>
      <c r="H720" s="113" t="str">
        <f>VLOOKUP(C720,STYLES!$1:$1048576,9,FALSE)</f>
        <v>Active</v>
      </c>
      <c r="I720" s="113" t="str">
        <f>VLOOKUP(C720,STYLES!$1:$1048576,10,FALSE)</f>
        <v>Active</v>
      </c>
      <c r="J720" s="112" t="s">
        <v>2764</v>
      </c>
      <c r="K720" s="139">
        <f>IFERROR(VLOOKUP(J720,LISTS!G:H,2,FALSE),"0")</f>
        <v>7</v>
      </c>
      <c r="L720">
        <f>IF(OR(H720="ACTIVE",H720="NEW",H720="DNR",H720="Pre-Closeout"),K720,"")</f>
        <v>7</v>
      </c>
      <c r="M720" s="112" t="s">
        <v>2745</v>
      </c>
      <c r="N720" s="140">
        <f>IFERROR(VLOOKUP(M720,LISTS!G:H,2,FALSE),"0")</f>
        <v>7</v>
      </c>
      <c r="O720">
        <f>IF(OR(I720="ACTIVE",I720="NEW",I720="DNR",I720="Pre-Closeout"),N720,"")</f>
        <v>7</v>
      </c>
      <c r="P720" s="112"/>
      <c r="Q720" s="101" t="s">
        <v>2721</v>
      </c>
      <c r="R720" s="112" t="s">
        <v>775</v>
      </c>
      <c r="S720" s="112" t="s">
        <v>2722</v>
      </c>
      <c r="T720" s="118" t="s">
        <v>775</v>
      </c>
      <c r="U720" s="112"/>
    </row>
    <row r="721" spans="1:21">
      <c r="A721" s="4" t="str">
        <f>VLOOKUP(C721,STYLES!$A$1:$R$2088,7,FALSE)</f>
        <v>Wovens</v>
      </c>
      <c r="B721" t="str">
        <f>VLOOKUP(C721,STYLES!$1:$1048576,6,FALSE)</f>
        <v>Devon &amp; Jones</v>
      </c>
      <c r="C721" s="98" t="s">
        <v>675</v>
      </c>
      <c r="D721" s="14"/>
      <c r="E721" t="str">
        <f>VLOOKUP(C721,STYLES!$1:$1048576,12,FALSE)</f>
        <v>CrownLux Performance™ Tonal Mini Check Shirt</v>
      </c>
      <c r="F721" s="112" t="s">
        <v>2782</v>
      </c>
      <c r="G721" s="111" t="s">
        <v>2909</v>
      </c>
      <c r="H721" s="113" t="str">
        <f>VLOOKUP(C721,STYLES!$1:$1048576,9,FALSE)</f>
        <v>Active</v>
      </c>
      <c r="I721" s="113" t="str">
        <f>VLOOKUP(C721,STYLES!$1:$1048576,10,FALSE)</f>
        <v>Active</v>
      </c>
      <c r="J721" s="112" t="s">
        <v>2764</v>
      </c>
      <c r="K721" s="139">
        <f>IFERROR(VLOOKUP(J721,LISTS!G:H,2,FALSE),"0")</f>
        <v>7</v>
      </c>
      <c r="L721">
        <f>IF(OR(H721="ACTIVE",H721="NEW",H721="DNR",H721="Pre-Closeout"),K721,"")</f>
        <v>7</v>
      </c>
      <c r="M721" s="112" t="s">
        <v>2745</v>
      </c>
      <c r="N721" s="140">
        <f>IFERROR(VLOOKUP(M721,LISTS!G:H,2,FALSE),"0")</f>
        <v>7</v>
      </c>
      <c r="O721">
        <f>IF(OR(I721="ACTIVE",I721="NEW",I721="DNR",I721="Pre-Closeout"),N721,"")</f>
        <v>7</v>
      </c>
      <c r="P721" s="112"/>
      <c r="Q721" s="112" t="s">
        <v>2783</v>
      </c>
      <c r="R721" s="112" t="s">
        <v>775</v>
      </c>
      <c r="S721" s="118" t="s">
        <v>2784</v>
      </c>
      <c r="T721" s="118" t="s">
        <v>775</v>
      </c>
      <c r="U721" s="112"/>
    </row>
    <row r="722" spans="1:21">
      <c r="A722" s="4" t="str">
        <f>VLOOKUP(C722,STYLES!$A$1:$R$2088,7,FALSE)</f>
        <v>Wovens</v>
      </c>
      <c r="B722" t="str">
        <f>VLOOKUP(C722,STYLES!$1:$1048576,6,FALSE)</f>
        <v>Devon &amp; Jones</v>
      </c>
      <c r="C722" s="98" t="s">
        <v>675</v>
      </c>
      <c r="D722" s="14"/>
      <c r="E722" t="str">
        <f>VLOOKUP(C722,STYLES!$1:$1048576,12,FALSE)</f>
        <v>CrownLux Performance™ Tonal Mini Check Shirt</v>
      </c>
      <c r="F722" s="112" t="s">
        <v>2739</v>
      </c>
      <c r="G722" s="111" t="s">
        <v>2909</v>
      </c>
      <c r="H722" s="113" t="str">
        <f>VLOOKUP(C722,STYLES!$1:$1048576,9,FALSE)</f>
        <v>Active</v>
      </c>
      <c r="I722" s="113" t="str">
        <f>VLOOKUP(C722,STYLES!$1:$1048576,10,FALSE)</f>
        <v>Active</v>
      </c>
      <c r="J722" s="112" t="s">
        <v>2764</v>
      </c>
      <c r="K722" s="139">
        <f>IFERROR(VLOOKUP(J722,LISTS!G:H,2,FALSE),"0")</f>
        <v>7</v>
      </c>
      <c r="L722">
        <f>IF(OR(H722="ACTIVE",H722="NEW",H722="DNR",H722="Pre-Closeout"),K722,"")</f>
        <v>7</v>
      </c>
      <c r="M722" s="112" t="s">
        <v>2745</v>
      </c>
      <c r="N722" s="140">
        <f>IFERROR(VLOOKUP(M722,LISTS!G:H,2,FALSE),"0")</f>
        <v>7</v>
      </c>
      <c r="O722">
        <f>IF(OR(I722="ACTIVE",I722="NEW",I722="DNR",I722="Pre-Closeout"),N722,"")</f>
        <v>7</v>
      </c>
      <c r="P722" s="112"/>
      <c r="Q722" s="118" t="s">
        <v>2741</v>
      </c>
      <c r="R722" s="112" t="s">
        <v>775</v>
      </c>
      <c r="S722" s="112" t="s">
        <v>2742</v>
      </c>
      <c r="T722" s="118" t="s">
        <v>775</v>
      </c>
      <c r="U722" s="112"/>
    </row>
    <row r="723" spans="1:21">
      <c r="A723" s="4"/>
      <c r="C723" s="98"/>
      <c r="D723" s="14"/>
      <c r="F723" s="112"/>
      <c r="G723" s="111"/>
      <c r="H723" s="113"/>
      <c r="I723" s="113"/>
      <c r="J723" s="112"/>
      <c r="K723" s="139"/>
      <c r="M723" s="112"/>
      <c r="N723" s="140"/>
      <c r="P723" s="112"/>
      <c r="Q723" s="118"/>
      <c r="R723" s="112"/>
      <c r="S723" s="112"/>
      <c r="T723" s="118"/>
      <c r="U723" s="112"/>
    </row>
    <row r="724" spans="1:21">
      <c r="A724" s="4" t="str">
        <f>VLOOKUP(C724,STYLES!$A$1:$R$2088,7,FALSE)</f>
        <v>Wovens</v>
      </c>
      <c r="B724" t="str">
        <f>VLOOKUP(C724,STYLES!$1:$1048576,6,FALSE)</f>
        <v>Devon &amp; Jones</v>
      </c>
      <c r="C724" s="98" t="s">
        <v>681</v>
      </c>
      <c r="D724" s="14"/>
      <c r="E724" t="str">
        <f>VLOOKUP(C724,STYLES!$1:$1048576,12,FALSE)</f>
        <v>CrownLux Performance™ Tonal Mini Check Shirt</v>
      </c>
      <c r="F724" s="112" t="s">
        <v>2952</v>
      </c>
      <c r="G724" s="111" t="s">
        <v>2909</v>
      </c>
      <c r="H724" s="113" t="str">
        <f>VLOOKUP(C724,STYLES!$1:$1048576,9,FALSE)</f>
        <v>Active</v>
      </c>
      <c r="I724" s="113" t="str">
        <f>VLOOKUP(C724,STYLES!$1:$1048576,10,FALSE)</f>
        <v>Active</v>
      </c>
      <c r="J724" s="112" t="s">
        <v>2745</v>
      </c>
      <c r="K724" s="139">
        <f>IFERROR(VLOOKUP(J724,LISTS!G:H,2,FALSE),"0")</f>
        <v>7</v>
      </c>
      <c r="L724">
        <f t="shared" ref="L724:L730" si="47">IF(OR(H724="ACTIVE",H724="NEW",H724="DNR",H724="Pre-Closeout"),K724,"")</f>
        <v>7</v>
      </c>
      <c r="M724" s="112" t="s">
        <v>2745</v>
      </c>
      <c r="N724" s="140">
        <f>IFERROR(VLOOKUP(M724,LISTS!G:H,2,FALSE),"0")</f>
        <v>7</v>
      </c>
      <c r="O724">
        <f t="shared" ref="O724:O730" si="48">IF(OR(I724="ACTIVE",I724="NEW",I724="DNR",I724="Pre-Closeout"),N724,"")</f>
        <v>7</v>
      </c>
      <c r="P724" s="112"/>
      <c r="Q724" s="101" t="s">
        <v>2721</v>
      </c>
      <c r="R724" s="112" t="s">
        <v>775</v>
      </c>
      <c r="S724" s="112" t="s">
        <v>2722</v>
      </c>
      <c r="T724" s="118" t="s">
        <v>775</v>
      </c>
      <c r="U724" s="112"/>
    </row>
    <row r="725" spans="1:21">
      <c r="A725" s="4" t="str">
        <f>VLOOKUP(C725,STYLES!$A$1:$R$2088,7,FALSE)</f>
        <v>Wovens</v>
      </c>
      <c r="B725" t="str">
        <f>VLOOKUP(C725,STYLES!$1:$1048576,6,FALSE)</f>
        <v>Devon &amp; Jones</v>
      </c>
      <c r="C725" s="98" t="s">
        <v>681</v>
      </c>
      <c r="D725" s="14"/>
      <c r="E725" t="str">
        <f>VLOOKUP(C725,STYLES!$1:$1048576,12,FALSE)</f>
        <v>CrownLux Performance™ Tonal Mini Check Shirt</v>
      </c>
      <c r="F725" s="112" t="s">
        <v>2782</v>
      </c>
      <c r="G725" s="111" t="s">
        <v>2909</v>
      </c>
      <c r="H725" s="113" t="str">
        <f>VLOOKUP(C725,STYLES!$1:$1048576,9,FALSE)</f>
        <v>Active</v>
      </c>
      <c r="I725" s="113" t="str">
        <f>VLOOKUP(C725,STYLES!$1:$1048576,10,FALSE)</f>
        <v>Active</v>
      </c>
      <c r="J725" s="112" t="s">
        <v>2745</v>
      </c>
      <c r="K725" s="139">
        <f>IFERROR(VLOOKUP(J725,LISTS!G:H,2,FALSE),"0")</f>
        <v>7</v>
      </c>
      <c r="L725">
        <f t="shared" si="47"/>
        <v>7</v>
      </c>
      <c r="M725" s="112" t="s">
        <v>2745</v>
      </c>
      <c r="N725" s="140">
        <f>IFERROR(VLOOKUP(M725,LISTS!G:H,2,FALSE),"0")</f>
        <v>7</v>
      </c>
      <c r="O725">
        <f t="shared" si="48"/>
        <v>7</v>
      </c>
      <c r="P725" s="112"/>
      <c r="Q725" s="112" t="s">
        <v>2783</v>
      </c>
      <c r="R725" s="112" t="s">
        <v>775</v>
      </c>
      <c r="S725" s="118" t="s">
        <v>2784</v>
      </c>
      <c r="T725" s="118" t="s">
        <v>775</v>
      </c>
      <c r="U725" s="112"/>
    </row>
    <row r="726" spans="1:21">
      <c r="A726" s="4" t="str">
        <f>VLOOKUP(C726,STYLES!$A$1:$R$2088,7,FALSE)</f>
        <v>Wovens</v>
      </c>
      <c r="B726" t="str">
        <f>VLOOKUP(C726,STYLES!$1:$1048576,6,FALSE)</f>
        <v>Devon &amp; Jones</v>
      </c>
      <c r="C726" s="98" t="s">
        <v>681</v>
      </c>
      <c r="D726" s="14"/>
      <c r="E726" t="str">
        <f>VLOOKUP(C726,STYLES!$1:$1048576,12,FALSE)</f>
        <v>CrownLux Performance™ Tonal Mini Check Shirt</v>
      </c>
      <c r="F726" s="112" t="s">
        <v>2739</v>
      </c>
      <c r="G726" s="111" t="s">
        <v>2909</v>
      </c>
      <c r="H726" s="113" t="str">
        <f>VLOOKUP(C726,STYLES!$1:$1048576,9,FALSE)</f>
        <v>Active</v>
      </c>
      <c r="I726" s="113" t="str">
        <f>VLOOKUP(C726,STYLES!$1:$1048576,10,FALSE)</f>
        <v>Active</v>
      </c>
      <c r="J726" s="112" t="s">
        <v>2745</v>
      </c>
      <c r="K726" s="139">
        <f>IFERROR(VLOOKUP(J726,LISTS!G:H,2,FALSE),"0")</f>
        <v>7</v>
      </c>
      <c r="L726">
        <f t="shared" si="47"/>
        <v>7</v>
      </c>
      <c r="M726" s="112" t="s">
        <v>2745</v>
      </c>
      <c r="N726" s="140">
        <f>IFERROR(VLOOKUP(M726,LISTS!G:H,2,FALSE),"0")</f>
        <v>7</v>
      </c>
      <c r="O726">
        <f t="shared" si="48"/>
        <v>7</v>
      </c>
      <c r="P726" s="112"/>
      <c r="Q726" s="118" t="s">
        <v>2741</v>
      </c>
      <c r="R726" s="112" t="s">
        <v>775</v>
      </c>
      <c r="S726" s="112" t="s">
        <v>2742</v>
      </c>
      <c r="T726" s="118" t="s">
        <v>775</v>
      </c>
      <c r="U726" s="112"/>
    </row>
    <row r="727" spans="1:21">
      <c r="A727" s="4"/>
      <c r="C727" s="98"/>
      <c r="D727" s="14"/>
      <c r="F727" s="112"/>
      <c r="G727" s="111"/>
      <c r="H727" s="113"/>
      <c r="I727" s="113"/>
      <c r="J727" s="112"/>
      <c r="K727" s="139"/>
      <c r="M727" s="112"/>
      <c r="N727" s="140"/>
      <c r="P727" s="112"/>
      <c r="Q727" s="118"/>
      <c r="R727" s="112"/>
      <c r="S727" s="112"/>
      <c r="T727" s="118"/>
      <c r="U727" s="112"/>
    </row>
    <row r="728" spans="1:21">
      <c r="A728" s="4" t="str">
        <f>VLOOKUP(C728,STYLES!$A$1:$R$2088,7,FALSE)</f>
        <v>Wovens</v>
      </c>
      <c r="B728" t="str">
        <f>VLOOKUP(C728,STYLES!$1:$1048576,6,FALSE)</f>
        <v>Devon &amp; Jones</v>
      </c>
      <c r="C728" s="98" t="s">
        <v>683</v>
      </c>
      <c r="D728" s="14"/>
      <c r="E728" t="str">
        <f>VLOOKUP(C728,STYLES!$1:$1048576,12,FALSE)</f>
        <v>CrownLux Performance™ Micro Windowpane Shirt</v>
      </c>
      <c r="F728" s="112" t="s">
        <v>2953</v>
      </c>
      <c r="G728" s="111" t="s">
        <v>2909</v>
      </c>
      <c r="H728" s="113" t="str">
        <f>VLOOKUP(C728,STYLES!$1:$1048576,9,FALSE)</f>
        <v>Active</v>
      </c>
      <c r="I728" s="113" t="str">
        <f>VLOOKUP(C728,STYLES!$1:$1048576,10,FALSE)</f>
        <v>Active</v>
      </c>
      <c r="J728" s="112" t="s">
        <v>2764</v>
      </c>
      <c r="K728" s="139">
        <f>IFERROR(VLOOKUP(J728,LISTS!G:H,2,FALSE),"0")</f>
        <v>7</v>
      </c>
      <c r="L728">
        <f t="shared" si="47"/>
        <v>7</v>
      </c>
      <c r="M728" s="112" t="s">
        <v>2745</v>
      </c>
      <c r="N728" s="140">
        <f>IFERROR(VLOOKUP(M728,LISTS!G:H,2,FALSE),"0")</f>
        <v>7</v>
      </c>
      <c r="O728">
        <f t="shared" si="48"/>
        <v>7</v>
      </c>
      <c r="P728" s="112"/>
      <c r="Q728" s="118" t="s">
        <v>2794</v>
      </c>
      <c r="R728" s="112" t="s">
        <v>2744</v>
      </c>
      <c r="S728" s="118" t="s">
        <v>2795</v>
      </c>
      <c r="T728" s="118" t="s">
        <v>775</v>
      </c>
      <c r="U728" s="112"/>
    </row>
    <row r="729" spans="1:21">
      <c r="A729" s="4" t="str">
        <f>VLOOKUP(C729,STYLES!$A$1:$R$2088,7,FALSE)</f>
        <v>Wovens</v>
      </c>
      <c r="B729" t="str">
        <f>VLOOKUP(C729,STYLES!$1:$1048576,6,FALSE)</f>
        <v>Devon &amp; Jones</v>
      </c>
      <c r="C729" s="98" t="s">
        <v>683</v>
      </c>
      <c r="D729" s="14"/>
      <c r="E729" t="str">
        <f>VLOOKUP(C729,STYLES!$1:$1048576,12,FALSE)</f>
        <v>CrownLux Performance™ Micro Windowpane Shirt</v>
      </c>
      <c r="F729" s="112" t="s">
        <v>2954</v>
      </c>
      <c r="G729" s="111" t="s">
        <v>2909</v>
      </c>
      <c r="H729" s="113" t="str">
        <f>VLOOKUP(C729,STYLES!$1:$1048576,9,FALSE)</f>
        <v>Active</v>
      </c>
      <c r="I729" s="113" t="str">
        <f>VLOOKUP(C729,STYLES!$1:$1048576,10,FALSE)</f>
        <v>Active</v>
      </c>
      <c r="J729" s="112" t="s">
        <v>2764</v>
      </c>
      <c r="K729" s="139">
        <f>IFERROR(VLOOKUP(J729,LISTS!G:H,2,FALSE),"0")</f>
        <v>7</v>
      </c>
      <c r="L729">
        <f t="shared" si="47"/>
        <v>7</v>
      </c>
      <c r="M729" s="112" t="s">
        <v>2745</v>
      </c>
      <c r="N729" s="140">
        <f>IFERROR(VLOOKUP(M729,LISTS!G:H,2,FALSE),"0")</f>
        <v>7</v>
      </c>
      <c r="O729">
        <f t="shared" si="48"/>
        <v>7</v>
      </c>
      <c r="P729" s="112"/>
      <c r="Q729" s="118" t="s">
        <v>2752</v>
      </c>
      <c r="R729" s="112" t="s">
        <v>2744</v>
      </c>
      <c r="S729" s="112" t="s">
        <v>2753</v>
      </c>
      <c r="T729" s="118" t="s">
        <v>775</v>
      </c>
      <c r="U729" s="112"/>
    </row>
    <row r="730" spans="1:21">
      <c r="A730" s="4" t="str">
        <f>VLOOKUP(C730,STYLES!$A$1:$R$2088,7,FALSE)</f>
        <v>Wovens</v>
      </c>
      <c r="B730" t="str">
        <f>VLOOKUP(C730,STYLES!$1:$1048576,6,FALSE)</f>
        <v>Devon &amp; Jones</v>
      </c>
      <c r="C730" s="98" t="s">
        <v>683</v>
      </c>
      <c r="D730" s="14"/>
      <c r="E730" t="str">
        <f>VLOOKUP(C730,STYLES!$1:$1048576,12,FALSE)</f>
        <v>CrownLux Performance™ Micro Windowpane Shirt</v>
      </c>
      <c r="F730" s="112" t="s">
        <v>2827</v>
      </c>
      <c r="G730" s="111" t="s">
        <v>2909</v>
      </c>
      <c r="H730" s="113" t="str">
        <f>VLOOKUP(C730,STYLES!$1:$1048576,9,FALSE)</f>
        <v>Active</v>
      </c>
      <c r="I730" s="113" t="str">
        <f>VLOOKUP(C730,STYLES!$1:$1048576,10,FALSE)</f>
        <v>Active</v>
      </c>
      <c r="J730" s="112" t="s">
        <v>2764</v>
      </c>
      <c r="K730" s="139">
        <f>IFERROR(VLOOKUP(J730,LISTS!G:H,2,FALSE),"0")</f>
        <v>7</v>
      </c>
      <c r="L730">
        <f t="shared" si="47"/>
        <v>7</v>
      </c>
      <c r="M730" s="112" t="s">
        <v>2745</v>
      </c>
      <c r="N730" s="140">
        <f>IFERROR(VLOOKUP(M730,LISTS!G:H,2,FALSE),"0")</f>
        <v>7</v>
      </c>
      <c r="O730">
        <f t="shared" si="48"/>
        <v>7</v>
      </c>
      <c r="P730" s="112"/>
      <c r="Q730" s="118" t="s">
        <v>2741</v>
      </c>
      <c r="R730" s="112" t="s">
        <v>2744</v>
      </c>
      <c r="S730" s="112" t="s">
        <v>2742</v>
      </c>
      <c r="T730" s="118" t="s">
        <v>775</v>
      </c>
      <c r="U730" s="112"/>
    </row>
    <row r="731" spans="1:21">
      <c r="A731" s="4"/>
      <c r="C731" s="98"/>
      <c r="D731" s="14"/>
      <c r="F731" s="112"/>
      <c r="G731" s="111"/>
      <c r="H731" s="113"/>
      <c r="I731" s="113"/>
      <c r="J731" s="112"/>
      <c r="K731" s="139"/>
      <c r="M731" s="112"/>
      <c r="N731" s="140"/>
      <c r="P731" s="112"/>
      <c r="Q731" s="118"/>
      <c r="R731" s="112"/>
      <c r="S731" s="112"/>
      <c r="T731" s="118"/>
      <c r="U731" s="112"/>
    </row>
    <row r="732" spans="1:21">
      <c r="A732" s="4" t="str">
        <f>VLOOKUP(C732,STYLES!$A$1:$R$2088,7,FALSE)</f>
        <v>Wovens</v>
      </c>
      <c r="B732" t="str">
        <f>VLOOKUP(C732,STYLES!$1:$1048576,6,FALSE)</f>
        <v>Devon &amp; Jones</v>
      </c>
      <c r="C732" s="98" t="s">
        <v>685</v>
      </c>
      <c r="D732" s="14"/>
      <c r="E732" t="str">
        <f>VLOOKUP(C732,STYLES!$1:$1048576,12,FALSE)</f>
        <v>CrownLux Performance™ Micro Windowpane Shirt</v>
      </c>
      <c r="F732" s="112" t="s">
        <v>2953</v>
      </c>
      <c r="G732" s="111" t="s">
        <v>2909</v>
      </c>
      <c r="H732" s="113" t="str">
        <f>VLOOKUP(C732,STYLES!$1:$1048576,9,FALSE)</f>
        <v>Active</v>
      </c>
      <c r="I732" s="113" t="str">
        <f>VLOOKUP(C732,STYLES!$1:$1048576,10,FALSE)</f>
        <v>Active</v>
      </c>
      <c r="J732" s="112" t="s">
        <v>2745</v>
      </c>
      <c r="K732" s="139">
        <f>IFERROR(VLOOKUP(J732,LISTS!G:H,2,FALSE),"0")</f>
        <v>7</v>
      </c>
      <c r="L732">
        <f>IF(OR(H732="ACTIVE",H732="NEW",H732="DNR",H732="Pre-Closeout"),K732,"")</f>
        <v>7</v>
      </c>
      <c r="M732" s="112" t="s">
        <v>2745</v>
      </c>
      <c r="N732" s="140">
        <f>IFERROR(VLOOKUP(M732,LISTS!G:H,2,FALSE),"0")</f>
        <v>7</v>
      </c>
      <c r="O732">
        <f>IF(OR(I732="ACTIVE",I732="NEW",I732="DNR",I732="Pre-Closeout"),N732,"")</f>
        <v>7</v>
      </c>
      <c r="P732" s="112"/>
      <c r="Q732" s="118" t="s">
        <v>2794</v>
      </c>
      <c r="R732" s="112" t="s">
        <v>2744</v>
      </c>
      <c r="S732" s="118" t="s">
        <v>2795</v>
      </c>
      <c r="T732" s="118" t="s">
        <v>775</v>
      </c>
      <c r="U732" s="112"/>
    </row>
    <row r="733" spans="1:21">
      <c r="A733" s="4" t="str">
        <f>VLOOKUP(C733,STYLES!$A$1:$R$2088,7,FALSE)</f>
        <v>Wovens</v>
      </c>
      <c r="B733" t="str">
        <f>VLOOKUP(C733,STYLES!$1:$1048576,6,FALSE)</f>
        <v>Devon &amp; Jones</v>
      </c>
      <c r="C733" s="98" t="s">
        <v>685</v>
      </c>
      <c r="D733" s="14"/>
      <c r="E733" t="str">
        <f>VLOOKUP(C733,STYLES!$1:$1048576,12,FALSE)</f>
        <v>CrownLux Performance™ Micro Windowpane Shirt</v>
      </c>
      <c r="F733" s="112" t="s">
        <v>2954</v>
      </c>
      <c r="G733" s="111" t="s">
        <v>2909</v>
      </c>
      <c r="H733" s="113" t="str">
        <f>VLOOKUP(C733,STYLES!$1:$1048576,9,FALSE)</f>
        <v>Active</v>
      </c>
      <c r="I733" s="113" t="str">
        <f>VLOOKUP(C733,STYLES!$1:$1048576,10,FALSE)</f>
        <v>Active</v>
      </c>
      <c r="J733" s="112" t="s">
        <v>2745</v>
      </c>
      <c r="K733" s="139">
        <f>IFERROR(VLOOKUP(J733,LISTS!G:H,2,FALSE),"0")</f>
        <v>7</v>
      </c>
      <c r="L733">
        <f>IF(OR(H733="ACTIVE",H733="NEW",H733="DNR",H733="Pre-Closeout"),K733,"")</f>
        <v>7</v>
      </c>
      <c r="M733" s="112" t="s">
        <v>2745</v>
      </c>
      <c r="N733" s="140">
        <f>IFERROR(VLOOKUP(M733,LISTS!G:H,2,FALSE),"0")</f>
        <v>7</v>
      </c>
      <c r="O733">
        <f>IF(OR(I733="ACTIVE",I733="NEW",I733="DNR",I733="Pre-Closeout"),N733,"")</f>
        <v>7</v>
      </c>
      <c r="P733" s="112"/>
      <c r="Q733" s="118" t="s">
        <v>2752</v>
      </c>
      <c r="R733" s="112" t="s">
        <v>2744</v>
      </c>
      <c r="S733" s="112" t="s">
        <v>2753</v>
      </c>
      <c r="T733" s="118" t="s">
        <v>775</v>
      </c>
      <c r="U733" s="112"/>
    </row>
    <row r="734" spans="1:21">
      <c r="A734" s="4" t="str">
        <f>VLOOKUP(C734,STYLES!$A$1:$R$2088,7,FALSE)</f>
        <v>Wovens</v>
      </c>
      <c r="B734" t="str">
        <f>VLOOKUP(C734,STYLES!$1:$1048576,6,FALSE)</f>
        <v>Devon &amp; Jones</v>
      </c>
      <c r="C734" s="98" t="s">
        <v>685</v>
      </c>
      <c r="D734" s="14"/>
      <c r="E734" t="str">
        <f>VLOOKUP(C734,STYLES!$1:$1048576,12,FALSE)</f>
        <v>CrownLux Performance™ Micro Windowpane Shirt</v>
      </c>
      <c r="F734" s="112" t="s">
        <v>2827</v>
      </c>
      <c r="G734" s="111" t="s">
        <v>2909</v>
      </c>
      <c r="H734" s="113" t="str">
        <f>VLOOKUP(C734,STYLES!$1:$1048576,9,FALSE)</f>
        <v>Active</v>
      </c>
      <c r="I734" s="113" t="str">
        <f>VLOOKUP(C734,STYLES!$1:$1048576,10,FALSE)</f>
        <v>Active</v>
      </c>
      <c r="J734" s="112" t="s">
        <v>2745</v>
      </c>
      <c r="K734" s="139">
        <f>IFERROR(VLOOKUP(J734,LISTS!G:H,2,FALSE),"0")</f>
        <v>7</v>
      </c>
      <c r="L734">
        <f>IF(OR(H734="ACTIVE",H734="NEW",H734="DNR",H734="Pre-Closeout"),K734,"")</f>
        <v>7</v>
      </c>
      <c r="M734" s="112" t="s">
        <v>2745</v>
      </c>
      <c r="N734" s="140">
        <f>IFERROR(VLOOKUP(M734,LISTS!G:H,2,FALSE),"0")</f>
        <v>7</v>
      </c>
      <c r="O734">
        <f>IF(OR(I734="ACTIVE",I734="NEW",I734="DNR",I734="Pre-Closeout"),N734,"")</f>
        <v>7</v>
      </c>
      <c r="P734" s="112"/>
      <c r="Q734" s="118" t="s">
        <v>2741</v>
      </c>
      <c r="R734" s="112" t="s">
        <v>2744</v>
      </c>
      <c r="S734" s="112" t="s">
        <v>2742</v>
      </c>
      <c r="T734" s="118" t="s">
        <v>775</v>
      </c>
      <c r="U734" s="112"/>
    </row>
    <row r="735" spans="1:21">
      <c r="A735" s="4"/>
      <c r="C735" s="98"/>
      <c r="D735" s="14"/>
      <c r="F735" s="112"/>
      <c r="G735" s="111"/>
      <c r="H735" s="112"/>
      <c r="I735" s="112"/>
      <c r="J735" s="112"/>
      <c r="K735" s="139"/>
      <c r="L735" s="60">
        <f>SUM(L714:L718)</f>
        <v>35</v>
      </c>
      <c r="M735" s="112"/>
      <c r="N735" s="140"/>
      <c r="O735" s="60">
        <f>SUM(O714:O718)</f>
        <v>35</v>
      </c>
      <c r="P735" s="112"/>
      <c r="Q735" s="112"/>
      <c r="R735" s="112"/>
      <c r="S735" s="118"/>
      <c r="T735" s="118"/>
      <c r="U735" s="112"/>
    </row>
    <row r="736" spans="1:21">
      <c r="A736" s="4" t="str">
        <f>VLOOKUP(C736,STYLES!$A$1:$R$2088,7,FALSE)</f>
        <v>Polos</v>
      </c>
      <c r="B736" t="str">
        <f>VLOOKUP(C736,STYLES!$1:$1048576,6,FALSE)</f>
        <v>Devon &amp; Jones</v>
      </c>
      <c r="C736" s="98" t="s">
        <v>619</v>
      </c>
      <c r="D736" s="14"/>
      <c r="E736" t="str">
        <f>VLOOKUP(C736,STYLES!$1:$1048576,12,FALSE)</f>
        <v xml:space="preserve">Pima-Tech™ Oxford Piqué Polo </v>
      </c>
      <c r="F736" s="112" t="s">
        <v>2871</v>
      </c>
      <c r="G736" s="111" t="s">
        <v>2724</v>
      </c>
      <c r="H736" s="113" t="str">
        <f>VLOOKUP(C736,STYLES!$1:$1048576,9,FALSE)</f>
        <v>Active</v>
      </c>
      <c r="I736" s="113" t="str">
        <f>VLOOKUP(C736,STYLES!$1:$1048576,10,FALSE)</f>
        <v>Active</v>
      </c>
      <c r="J736" s="112" t="s">
        <v>2764</v>
      </c>
      <c r="K736" s="139">
        <f>IFERROR(VLOOKUP(J736,LISTS!G:H,2,FALSE),"0")</f>
        <v>7</v>
      </c>
      <c r="L736">
        <f t="shared" si="43"/>
        <v>7</v>
      </c>
      <c r="M736" s="112" t="s">
        <v>2764</v>
      </c>
      <c r="N736" s="140">
        <f>IFERROR(VLOOKUP(M736,LISTS!G:H,2,FALSE),"0")</f>
        <v>7</v>
      </c>
      <c r="O736">
        <f t="shared" si="44"/>
        <v>7</v>
      </c>
      <c r="P736" s="112"/>
      <c r="Q736" s="118" t="s">
        <v>2794</v>
      </c>
      <c r="R736" s="118" t="s">
        <v>775</v>
      </c>
      <c r="S736" s="118" t="s">
        <v>2795</v>
      </c>
      <c r="T736" s="118" t="s">
        <v>775</v>
      </c>
      <c r="U736" s="112"/>
    </row>
    <row r="737" spans="1:21">
      <c r="A737" s="4" t="str">
        <f>VLOOKUP(C737,STYLES!$A$1:$R$2088,7,FALSE)</f>
        <v>Polos</v>
      </c>
      <c r="B737" t="str">
        <f>VLOOKUP(C737,STYLES!$1:$1048576,6,FALSE)</f>
        <v>Devon &amp; Jones</v>
      </c>
      <c r="C737" s="98" t="s">
        <v>619</v>
      </c>
      <c r="D737" s="14"/>
      <c r="E737" t="str">
        <f>VLOOKUP(C737,STYLES!$1:$1048576,12,FALSE)</f>
        <v xml:space="preserve">Pima-Tech™ Oxford Piqué Polo </v>
      </c>
      <c r="F737" s="112" t="s">
        <v>2762</v>
      </c>
      <c r="G737" s="111" t="s">
        <v>2763</v>
      </c>
      <c r="H737" s="113" t="str">
        <f>VLOOKUP(C737,STYLES!$1:$1048576,9,FALSE)</f>
        <v>Active</v>
      </c>
      <c r="I737" s="113" t="str">
        <f>VLOOKUP(C737,STYLES!$1:$1048576,10,FALSE)</f>
        <v>Active</v>
      </c>
      <c r="J737" s="112" t="s">
        <v>2764</v>
      </c>
      <c r="K737" s="139">
        <f>IFERROR(VLOOKUP(J737,LISTS!G:H,2,FALSE),"0")</f>
        <v>7</v>
      </c>
      <c r="L737">
        <f t="shared" si="43"/>
        <v>7</v>
      </c>
      <c r="M737" s="112" t="s">
        <v>2764</v>
      </c>
      <c r="N737" s="140">
        <f>IFERROR(VLOOKUP(M737,LISTS!G:H,2,FALSE),"0")</f>
        <v>7</v>
      </c>
      <c r="O737">
        <f t="shared" si="44"/>
        <v>7</v>
      </c>
      <c r="P737" s="112"/>
      <c r="Q737" s="118" t="s">
        <v>2765</v>
      </c>
      <c r="R737" s="118" t="s">
        <v>775</v>
      </c>
      <c r="S737" s="112" t="s">
        <v>2766</v>
      </c>
      <c r="T737" s="118" t="s">
        <v>775</v>
      </c>
      <c r="U737" s="112"/>
    </row>
    <row r="738" spans="1:21">
      <c r="A738" s="4" t="str">
        <f>VLOOKUP(C738,STYLES!$A$1:$R$2088,7,FALSE)</f>
        <v>Polos</v>
      </c>
      <c r="B738" t="str">
        <f>VLOOKUP(C738,STYLES!$1:$1048576,6,FALSE)</f>
        <v>Devon &amp; Jones</v>
      </c>
      <c r="C738" s="98" t="s">
        <v>619</v>
      </c>
      <c r="D738" s="14"/>
      <c r="E738" t="str">
        <f>VLOOKUP(C738,STYLES!$1:$1048576,12,FALSE)</f>
        <v xml:space="preserve">Pima-Tech™ Oxford Piqué Polo </v>
      </c>
      <c r="F738" s="112" t="s">
        <v>2767</v>
      </c>
      <c r="G738" s="111" t="s">
        <v>2740</v>
      </c>
      <c r="H738" s="113" t="str">
        <f>VLOOKUP(C738,STYLES!$1:$1048576,9,FALSE)</f>
        <v>Active</v>
      </c>
      <c r="I738" s="113" t="str">
        <f>VLOOKUP(C738,STYLES!$1:$1048576,10,FALSE)</f>
        <v>Active</v>
      </c>
      <c r="J738" s="112" t="s">
        <v>2764</v>
      </c>
      <c r="K738" s="139">
        <f>IFERROR(VLOOKUP(J738,LISTS!G:H,2,FALSE),"0")</f>
        <v>7</v>
      </c>
      <c r="L738">
        <f t="shared" si="43"/>
        <v>7</v>
      </c>
      <c r="M738" s="112" t="s">
        <v>2764</v>
      </c>
      <c r="N738" s="140">
        <f>IFERROR(VLOOKUP(M738,LISTS!G:H,2,FALSE),"0")</f>
        <v>7</v>
      </c>
      <c r="O738">
        <f t="shared" si="44"/>
        <v>7</v>
      </c>
      <c r="P738" s="112"/>
      <c r="Q738" s="118" t="s">
        <v>2741</v>
      </c>
      <c r="R738" s="112" t="s">
        <v>775</v>
      </c>
      <c r="S738" s="112" t="s">
        <v>2742</v>
      </c>
      <c r="T738" s="112" t="s">
        <v>775</v>
      </c>
      <c r="U738" s="112"/>
    </row>
    <row r="739" spans="1:21">
      <c r="A739" s="4"/>
      <c r="C739" s="98"/>
      <c r="D739" s="14"/>
      <c r="F739" s="112"/>
      <c r="G739" s="111"/>
      <c r="H739" s="112"/>
      <c r="I739" s="112"/>
      <c r="J739" s="112"/>
      <c r="K739" s="139"/>
      <c r="L739" s="60">
        <f>SUM(L736:L738)</f>
        <v>21</v>
      </c>
      <c r="M739" s="112"/>
      <c r="N739" s="140"/>
      <c r="O739" s="60">
        <f>SUM(O736:O738)</f>
        <v>21</v>
      </c>
      <c r="P739" s="112"/>
      <c r="Q739" s="112"/>
      <c r="R739" s="112"/>
      <c r="S739" s="118"/>
      <c r="T739" s="118"/>
      <c r="U739" s="112"/>
    </row>
    <row r="740" spans="1:21">
      <c r="A740" s="4" t="str">
        <f>VLOOKUP(C740,STYLES!$A$1:$R$2088,7,FALSE)</f>
        <v>Polos</v>
      </c>
      <c r="B740" t="str">
        <f>VLOOKUP(C740,STYLES!$1:$1048576,6,FALSE)</f>
        <v>Devon &amp; Jones</v>
      </c>
      <c r="C740" s="98" t="s">
        <v>623</v>
      </c>
      <c r="D740" s="14"/>
      <c r="E740" t="str">
        <f>VLOOKUP(C740,STYLES!$1:$1048576,12,FALSE)</f>
        <v xml:space="preserve">Pima-Tech™ Oxford Piqué Polo </v>
      </c>
      <c r="F740" s="112" t="s">
        <v>2871</v>
      </c>
      <c r="G740" s="111" t="s">
        <v>2724</v>
      </c>
      <c r="H740" s="113" t="str">
        <f>VLOOKUP(C740,STYLES!$1:$1048576,9,FALSE)</f>
        <v>Active</v>
      </c>
      <c r="I740" s="113" t="str">
        <f>VLOOKUP(C740,STYLES!$1:$1048576,10,FALSE)</f>
        <v>Active</v>
      </c>
      <c r="J740" s="112" t="s">
        <v>2745</v>
      </c>
      <c r="K740" s="139">
        <f>IFERROR(VLOOKUP(J740,LISTS!G:H,2,FALSE),"0")</f>
        <v>7</v>
      </c>
      <c r="L740">
        <f t="shared" si="43"/>
        <v>7</v>
      </c>
      <c r="M740" s="112" t="s">
        <v>2745</v>
      </c>
      <c r="N740" s="140">
        <f>IFERROR(VLOOKUP(M740,LISTS!G:H,2,FALSE),"0")</f>
        <v>7</v>
      </c>
      <c r="O740">
        <f t="shared" si="44"/>
        <v>7</v>
      </c>
      <c r="P740" s="112"/>
      <c r="Q740" s="118" t="s">
        <v>2794</v>
      </c>
      <c r="R740" s="118" t="s">
        <v>775</v>
      </c>
      <c r="S740" s="118" t="s">
        <v>2795</v>
      </c>
      <c r="T740" s="118" t="s">
        <v>775</v>
      </c>
      <c r="U740" s="112"/>
    </row>
    <row r="741" spans="1:21">
      <c r="A741" s="4" t="str">
        <f>VLOOKUP(C741,STYLES!$A$1:$R$2088,7,FALSE)</f>
        <v>Polos</v>
      </c>
      <c r="B741" t="str">
        <f>VLOOKUP(C741,STYLES!$1:$1048576,6,FALSE)</f>
        <v>Devon &amp; Jones</v>
      </c>
      <c r="C741" s="98" t="s">
        <v>623</v>
      </c>
      <c r="D741" s="14"/>
      <c r="E741" t="str">
        <f>VLOOKUP(C741,STYLES!$1:$1048576,12,FALSE)</f>
        <v xml:space="preserve">Pima-Tech™ Oxford Piqué Polo </v>
      </c>
      <c r="F741" s="112" t="s">
        <v>2762</v>
      </c>
      <c r="G741" s="111" t="s">
        <v>2763</v>
      </c>
      <c r="H741" s="113" t="str">
        <f>VLOOKUP(C741,STYLES!$1:$1048576,9,FALSE)</f>
        <v>Active</v>
      </c>
      <c r="I741" s="113" t="str">
        <f>VLOOKUP(C741,STYLES!$1:$1048576,10,FALSE)</f>
        <v>Active</v>
      </c>
      <c r="J741" s="112" t="s">
        <v>2745</v>
      </c>
      <c r="K741" s="139">
        <f>IFERROR(VLOOKUP(J741,LISTS!G:H,2,FALSE),"0")</f>
        <v>7</v>
      </c>
      <c r="L741">
        <f t="shared" si="43"/>
        <v>7</v>
      </c>
      <c r="M741" s="112" t="s">
        <v>2745</v>
      </c>
      <c r="N741" s="140">
        <f>IFERROR(VLOOKUP(M741,LISTS!G:H,2,FALSE),"0")</f>
        <v>7</v>
      </c>
      <c r="O741">
        <f t="shared" si="44"/>
        <v>7</v>
      </c>
      <c r="P741" s="112"/>
      <c r="Q741" s="118" t="s">
        <v>2765</v>
      </c>
      <c r="R741" s="118" t="s">
        <v>775</v>
      </c>
      <c r="S741" s="112" t="s">
        <v>2766</v>
      </c>
      <c r="T741" s="118" t="s">
        <v>775</v>
      </c>
      <c r="U741" s="112"/>
    </row>
    <row r="742" spans="1:21">
      <c r="A742" s="4" t="str">
        <f>VLOOKUP(C742,STYLES!$A$1:$R$2088,7,FALSE)</f>
        <v>Polos</v>
      </c>
      <c r="B742" t="str">
        <f>VLOOKUP(C742,STYLES!$1:$1048576,6,FALSE)</f>
        <v>Devon &amp; Jones</v>
      </c>
      <c r="C742" s="98" t="s">
        <v>623</v>
      </c>
      <c r="D742" s="14"/>
      <c r="E742" t="str">
        <f>VLOOKUP(C742,STYLES!$1:$1048576,12,FALSE)</f>
        <v xml:space="preserve">Pima-Tech™ Oxford Piqué Polo </v>
      </c>
      <c r="F742" s="112" t="s">
        <v>2767</v>
      </c>
      <c r="G742" s="111" t="s">
        <v>2740</v>
      </c>
      <c r="H742" s="113" t="str">
        <f>VLOOKUP(C742,STYLES!$1:$1048576,9,FALSE)</f>
        <v>Active</v>
      </c>
      <c r="I742" s="113" t="str">
        <f>VLOOKUP(C742,STYLES!$1:$1048576,10,FALSE)</f>
        <v>Active</v>
      </c>
      <c r="J742" s="112" t="s">
        <v>2745</v>
      </c>
      <c r="K742" s="139">
        <f>IFERROR(VLOOKUP(J742,LISTS!G:H,2,FALSE),"0")</f>
        <v>7</v>
      </c>
      <c r="L742">
        <f t="shared" si="43"/>
        <v>7</v>
      </c>
      <c r="M742" s="112" t="s">
        <v>2745</v>
      </c>
      <c r="N742" s="140">
        <f>IFERROR(VLOOKUP(M742,LISTS!G:H,2,FALSE),"0")</f>
        <v>7</v>
      </c>
      <c r="O742">
        <f t="shared" si="44"/>
        <v>7</v>
      </c>
      <c r="P742" s="112"/>
      <c r="Q742" s="118" t="s">
        <v>2741</v>
      </c>
      <c r="R742" s="112" t="s">
        <v>775</v>
      </c>
      <c r="S742" s="112" t="s">
        <v>2742</v>
      </c>
      <c r="T742" s="112" t="s">
        <v>775</v>
      </c>
      <c r="U742" s="112"/>
    </row>
    <row r="743" spans="1:21">
      <c r="A743" s="4"/>
      <c r="C743" s="98"/>
      <c r="D743" s="14"/>
      <c r="F743" s="112"/>
      <c r="G743" s="111"/>
      <c r="H743" s="112"/>
      <c r="I743" s="112"/>
      <c r="J743" s="112"/>
      <c r="K743" s="139"/>
      <c r="L743" s="60">
        <f>SUM(L740:L742)</f>
        <v>21</v>
      </c>
      <c r="M743" s="112"/>
      <c r="N743" s="140"/>
      <c r="O743" s="60">
        <f>SUM(O740:O742)</f>
        <v>21</v>
      </c>
      <c r="P743" s="112"/>
      <c r="Q743" s="112"/>
      <c r="R743" s="112"/>
      <c r="S743" s="118"/>
      <c r="T743" s="118"/>
      <c r="U743" s="112"/>
    </row>
    <row r="744" spans="1:21">
      <c r="A744" s="4" t="str">
        <f>VLOOKUP(C744,STYLES!$A$1:$R$2088,7,FALSE)</f>
        <v>Knits_Layering</v>
      </c>
      <c r="B744" t="str">
        <f>VLOOKUP(C744,STYLES!$1:$1048576,6,FALSE)</f>
        <v>Devon &amp; Jones</v>
      </c>
      <c r="C744" s="98" t="s">
        <v>427</v>
      </c>
      <c r="D744" s="14"/>
      <c r="E744" t="str">
        <f>VLOOKUP(C744,STYLES!$1:$1048576,12,FALSE)</f>
        <v>Perfect Fit™ Tailored Open Neckline Top</v>
      </c>
      <c r="F744" s="112" t="s">
        <v>2718</v>
      </c>
      <c r="G744" s="111" t="s">
        <v>2718</v>
      </c>
      <c r="H744" s="113" t="str">
        <f>VLOOKUP(C744,STYLES!$1:$1048576,9,FALSE)</f>
        <v>Active</v>
      </c>
      <c r="I744" s="113" t="str">
        <f>VLOOKUP(C744,STYLES!$1:$1048576,10,FALSE)</f>
        <v>Active</v>
      </c>
      <c r="J744" s="112" t="s">
        <v>2745</v>
      </c>
      <c r="K744" s="139">
        <f>IFERROR(VLOOKUP(J744,LISTS!G:H,2,FALSE),"0")</f>
        <v>7</v>
      </c>
      <c r="L744">
        <f t="shared" si="43"/>
        <v>7</v>
      </c>
      <c r="M744" s="112" t="s">
        <v>2745</v>
      </c>
      <c r="N744" s="140">
        <f>IFERROR(VLOOKUP(M744,LISTS!G:H,2,FALSE),"0")</f>
        <v>7</v>
      </c>
      <c r="O744">
        <f t="shared" si="44"/>
        <v>7</v>
      </c>
      <c r="P744" s="112"/>
      <c r="Q744" s="101" t="s">
        <v>2721</v>
      </c>
      <c r="R744" s="112" t="s">
        <v>775</v>
      </c>
      <c r="S744" s="112" t="s">
        <v>2722</v>
      </c>
      <c r="T744" s="112" t="s">
        <v>775</v>
      </c>
      <c r="U744" s="112"/>
    </row>
    <row r="745" spans="1:21">
      <c r="A745" s="4" t="str">
        <f>VLOOKUP(C745,STYLES!$A$1:$R$2088,7,FALSE)</f>
        <v>Knits_Layering</v>
      </c>
      <c r="B745" t="str">
        <f>VLOOKUP(C745,STYLES!$1:$1048576,6,FALSE)</f>
        <v>Devon &amp; Jones</v>
      </c>
      <c r="C745" s="98" t="s">
        <v>427</v>
      </c>
      <c r="D745" s="14"/>
      <c r="E745" t="str">
        <f>VLOOKUP(C745,STYLES!$1:$1048576,12,FALSE)</f>
        <v>Perfect Fit™ Tailored Open Neckline Top</v>
      </c>
      <c r="F745" s="112" t="s">
        <v>2746</v>
      </c>
      <c r="G745" s="111" t="s">
        <v>2747</v>
      </c>
      <c r="H745" s="113" t="str">
        <f>VLOOKUP(C745,STYLES!$1:$1048576,9,FALSE)</f>
        <v>Active</v>
      </c>
      <c r="I745" s="113" t="str">
        <f>VLOOKUP(C745,STYLES!$1:$1048576,10,FALSE)</f>
        <v>Active</v>
      </c>
      <c r="J745" s="112" t="s">
        <v>2745</v>
      </c>
      <c r="K745" s="139">
        <f>IFERROR(VLOOKUP(J745,LISTS!G:H,2,FALSE),"0")</f>
        <v>7</v>
      </c>
      <c r="L745">
        <f t="shared" si="43"/>
        <v>7</v>
      </c>
      <c r="M745" s="112" t="s">
        <v>2745</v>
      </c>
      <c r="N745" s="140">
        <f>IFERROR(VLOOKUP(M745,LISTS!G:H,2,FALSE),"0")</f>
        <v>7</v>
      </c>
      <c r="O745">
        <f t="shared" si="44"/>
        <v>7</v>
      </c>
      <c r="P745" s="112"/>
      <c r="Q745" s="118" t="s">
        <v>2748</v>
      </c>
      <c r="R745" s="112" t="s">
        <v>775</v>
      </c>
      <c r="S745" s="112" t="s">
        <v>2749</v>
      </c>
      <c r="T745" s="112" t="s">
        <v>775</v>
      </c>
      <c r="U745" s="112"/>
    </row>
    <row r="746" spans="1:21">
      <c r="A746" s="4" t="str">
        <f>VLOOKUP(C746,STYLES!$A$1:$R$2088,7,FALSE)</f>
        <v>Knits_Layering</v>
      </c>
      <c r="B746" t="str">
        <f>VLOOKUP(C746,STYLES!$1:$1048576,6,FALSE)</f>
        <v>Devon &amp; Jones</v>
      </c>
      <c r="C746" s="98" t="s">
        <v>427</v>
      </c>
      <c r="D746" s="14"/>
      <c r="E746" t="str">
        <f>VLOOKUP(C746,STYLES!$1:$1048576,12,FALSE)</f>
        <v>Perfect Fit™ Tailored Open Neckline Top</v>
      </c>
      <c r="F746" s="112" t="s">
        <v>2750</v>
      </c>
      <c r="G746" s="111" t="s">
        <v>2751</v>
      </c>
      <c r="H746" s="113" t="str">
        <f>VLOOKUP(C746,STYLES!$1:$1048576,9,FALSE)</f>
        <v>Active</v>
      </c>
      <c r="I746" s="113" t="str">
        <f>VLOOKUP(C746,STYLES!$1:$1048576,10,FALSE)</f>
        <v>Active</v>
      </c>
      <c r="J746" s="112" t="s">
        <v>2745</v>
      </c>
      <c r="K746" s="139">
        <f>IFERROR(VLOOKUP(J746,LISTS!G:H,2,FALSE),"0")</f>
        <v>7</v>
      </c>
      <c r="L746">
        <f t="shared" si="43"/>
        <v>7</v>
      </c>
      <c r="M746" s="112" t="s">
        <v>2745</v>
      </c>
      <c r="N746" s="140">
        <f>IFERROR(VLOOKUP(M746,LISTS!G:H,2,FALSE),"0")</f>
        <v>7</v>
      </c>
      <c r="O746">
        <f t="shared" si="44"/>
        <v>7</v>
      </c>
      <c r="P746" s="112"/>
      <c r="Q746" s="118" t="s">
        <v>2752</v>
      </c>
      <c r="R746" s="118" t="s">
        <v>775</v>
      </c>
      <c r="S746" s="112" t="s">
        <v>2753</v>
      </c>
      <c r="T746" s="118" t="s">
        <v>775</v>
      </c>
      <c r="U746" s="112"/>
    </row>
    <row r="747" spans="1:21">
      <c r="A747" s="4" t="str">
        <f>VLOOKUP(C747,STYLES!$A$1:$R$2088,7,FALSE)</f>
        <v>Knits_Layering</v>
      </c>
      <c r="B747" t="str">
        <f>VLOOKUP(C747,STYLES!$1:$1048576,6,FALSE)</f>
        <v>Devon &amp; Jones</v>
      </c>
      <c r="C747" s="98" t="s">
        <v>427</v>
      </c>
      <c r="D747" s="14"/>
      <c r="E747" t="str">
        <f>VLOOKUP(C747,STYLES!$1:$1048576,12,FALSE)</f>
        <v>Perfect Fit™ Tailored Open Neckline Top</v>
      </c>
      <c r="F747" s="112" t="s">
        <v>2735</v>
      </c>
      <c r="G747" s="111" t="s">
        <v>2736</v>
      </c>
      <c r="H747" s="113" t="str">
        <f>VLOOKUP(C747,STYLES!$1:$1048576,9,FALSE)</f>
        <v>Active</v>
      </c>
      <c r="I747" s="113" t="str">
        <f>VLOOKUP(C747,STYLES!$1:$1048576,10,FALSE)</f>
        <v>Active</v>
      </c>
      <c r="J747" s="112" t="s">
        <v>2745</v>
      </c>
      <c r="K747" s="139">
        <f>IFERROR(VLOOKUP(J747,LISTS!G:H,2,FALSE),"0")</f>
        <v>7</v>
      </c>
      <c r="L747">
        <f t="shared" si="43"/>
        <v>7</v>
      </c>
      <c r="M747" s="112" t="s">
        <v>2745</v>
      </c>
      <c r="N747" s="140">
        <f>IFERROR(VLOOKUP(M747,LISTS!G:H,2,FALSE),"0")</f>
        <v>7</v>
      </c>
      <c r="O747">
        <f t="shared" si="44"/>
        <v>7</v>
      </c>
      <c r="P747" s="112"/>
      <c r="Q747" s="118" t="s">
        <v>2737</v>
      </c>
      <c r="R747" s="118" t="s">
        <v>775</v>
      </c>
      <c r="S747" s="112" t="s">
        <v>2738</v>
      </c>
      <c r="T747" s="118" t="s">
        <v>775</v>
      </c>
      <c r="U747" s="112"/>
    </row>
    <row r="748" spans="1:21">
      <c r="A748" s="4" t="str">
        <f>VLOOKUP(C748,STYLES!$A$1:$R$2088,7,FALSE)</f>
        <v>Knits_Layering</v>
      </c>
      <c r="B748" t="str">
        <f>VLOOKUP(C748,STYLES!$1:$1048576,6,FALSE)</f>
        <v>Devon &amp; Jones</v>
      </c>
      <c r="C748" s="98" t="s">
        <v>427</v>
      </c>
      <c r="D748" s="14"/>
      <c r="E748" t="str">
        <f>VLOOKUP(C748,STYLES!$1:$1048576,12,FALSE)</f>
        <v>Perfect Fit™ Tailored Open Neckline Top</v>
      </c>
      <c r="F748" s="112" t="s">
        <v>2758</v>
      </c>
      <c r="G748" s="111" t="s">
        <v>2759</v>
      </c>
      <c r="H748" s="113" t="str">
        <f>VLOOKUP(C748,STYLES!$1:$1048576,9,FALSE)</f>
        <v>Active</v>
      </c>
      <c r="I748" s="113" t="str">
        <f>VLOOKUP(C748,STYLES!$1:$1048576,10,FALSE)</f>
        <v>Active</v>
      </c>
      <c r="J748" s="112" t="s">
        <v>2745</v>
      </c>
      <c r="K748" s="139">
        <f>IFERROR(VLOOKUP(J748,LISTS!G:H,2,FALSE),"0")</f>
        <v>7</v>
      </c>
      <c r="L748">
        <f t="shared" si="43"/>
        <v>7</v>
      </c>
      <c r="M748" s="112" t="s">
        <v>2745</v>
      </c>
      <c r="N748" s="140">
        <f>IFERROR(VLOOKUP(M748,LISTS!G:H,2,FALSE),"0")</f>
        <v>7</v>
      </c>
      <c r="O748">
        <f t="shared" si="44"/>
        <v>7</v>
      </c>
      <c r="P748" s="112"/>
      <c r="Q748" s="118" t="s">
        <v>2760</v>
      </c>
      <c r="R748" s="112" t="s">
        <v>775</v>
      </c>
      <c r="S748" s="112" t="s">
        <v>2761</v>
      </c>
      <c r="T748" s="118" t="s">
        <v>775</v>
      </c>
      <c r="U748" s="112"/>
    </row>
    <row r="749" spans="1:21">
      <c r="A749" s="4" t="str">
        <f>VLOOKUP(C749,STYLES!$A$1:$R$2088,7,FALSE)</f>
        <v>Knits_Layering</v>
      </c>
      <c r="B749" t="str">
        <f>VLOOKUP(C749,STYLES!$1:$1048576,6,FALSE)</f>
        <v>Devon &amp; Jones</v>
      </c>
      <c r="C749" s="98" t="s">
        <v>427</v>
      </c>
      <c r="D749" s="14"/>
      <c r="E749" t="str">
        <f>VLOOKUP(C749,STYLES!$1:$1048576,12,FALSE)</f>
        <v>Perfect Fit™ Tailored Open Neckline Top</v>
      </c>
      <c r="F749" s="112" t="s">
        <v>2739</v>
      </c>
      <c r="G749" s="111" t="s">
        <v>2740</v>
      </c>
      <c r="H749" s="113" t="str">
        <f>VLOOKUP(C749,STYLES!$1:$1048576,9,FALSE)</f>
        <v>Active</v>
      </c>
      <c r="I749" s="113" t="str">
        <f>VLOOKUP(C749,STYLES!$1:$1048576,10,FALSE)</f>
        <v>Active</v>
      </c>
      <c r="J749" s="112" t="s">
        <v>2745</v>
      </c>
      <c r="K749" s="139">
        <f>IFERROR(VLOOKUP(J749,LISTS!G:H,2,FALSE),"0")</f>
        <v>7</v>
      </c>
      <c r="L749">
        <f t="shared" si="43"/>
        <v>7</v>
      </c>
      <c r="M749" s="112" t="s">
        <v>2745</v>
      </c>
      <c r="N749" s="140">
        <f>IFERROR(VLOOKUP(M749,LISTS!G:H,2,FALSE),"0")</f>
        <v>7</v>
      </c>
      <c r="O749">
        <f t="shared" si="44"/>
        <v>7</v>
      </c>
      <c r="P749" s="112"/>
      <c r="Q749" s="118" t="s">
        <v>2741</v>
      </c>
      <c r="R749" s="112" t="s">
        <v>775</v>
      </c>
      <c r="S749" s="112" t="s">
        <v>2742</v>
      </c>
      <c r="T749" s="112" t="s">
        <v>775</v>
      </c>
      <c r="U749" s="112"/>
    </row>
    <row r="750" spans="1:21">
      <c r="A750" s="4" t="str">
        <f>VLOOKUP(C750,STYLES!$A$1:$R$2088,7,FALSE)</f>
        <v>Knits_Layering</v>
      </c>
      <c r="B750" t="str">
        <f>VLOOKUP(C750,STYLES!$1:$1048576,6,FALSE)</f>
        <v>Devon &amp; Jones</v>
      </c>
      <c r="C750" s="98" t="s">
        <v>427</v>
      </c>
      <c r="D750" s="14"/>
      <c r="E750" t="str">
        <f>VLOOKUP(C750,STYLES!$1:$1048576,12,FALSE)</f>
        <v>Perfect Fit™ Tailored Open Neckline Top</v>
      </c>
      <c r="F750" s="112" t="s">
        <v>2754</v>
      </c>
      <c r="G750" s="111" t="s">
        <v>2755</v>
      </c>
      <c r="H750" s="113" t="str">
        <f>VLOOKUP(C750,STYLES!$1:$1048576,9,FALSE)</f>
        <v>Active</v>
      </c>
      <c r="I750" s="113" t="str">
        <f>VLOOKUP(C750,STYLES!$1:$1048576,10,FALSE)</f>
        <v>Active</v>
      </c>
      <c r="J750" s="112" t="s">
        <v>2745</v>
      </c>
      <c r="K750" s="139">
        <f>IFERROR(VLOOKUP(J750,LISTS!G:H,2,FALSE),"0")</f>
        <v>7</v>
      </c>
      <c r="L750">
        <f t="shared" si="43"/>
        <v>7</v>
      </c>
      <c r="M750" s="112" t="s">
        <v>2745</v>
      </c>
      <c r="N750" s="140">
        <f>IFERROR(VLOOKUP(M750,LISTS!G:H,2,FALSE),"0")</f>
        <v>7</v>
      </c>
      <c r="O750">
        <f t="shared" si="44"/>
        <v>7</v>
      </c>
      <c r="P750" s="112"/>
      <c r="Q750" s="118" t="s">
        <v>2756</v>
      </c>
      <c r="R750" s="112" t="s">
        <v>775</v>
      </c>
      <c r="S750" s="112" t="s">
        <v>2757</v>
      </c>
      <c r="T750" s="118" t="s">
        <v>775</v>
      </c>
      <c r="U750" s="112"/>
    </row>
    <row r="751" spans="1:21">
      <c r="A751" s="4" t="str">
        <f>VLOOKUP(C751,STYLES!$A$1:$R$2088,7,FALSE)</f>
        <v>Knits_Layering</v>
      </c>
      <c r="B751" t="str">
        <f>VLOOKUP(C751,STYLES!$1:$1048576,6,FALSE)</f>
        <v>Devon &amp; Jones</v>
      </c>
      <c r="C751" s="98" t="s">
        <v>427</v>
      </c>
      <c r="D751" s="14"/>
      <c r="E751" t="str">
        <f>VLOOKUP(C751,STYLES!$1:$1048576,12,FALSE)</f>
        <v>Perfect Fit™ Tailored Open Neckline Top</v>
      </c>
      <c r="F751" s="112" t="s">
        <v>2743</v>
      </c>
      <c r="G751" s="111" t="s">
        <v>2743</v>
      </c>
      <c r="H751" s="113" t="str">
        <f>VLOOKUP(C751,STYLES!$1:$1048576,9,FALSE)</f>
        <v>Active</v>
      </c>
      <c r="I751" s="113" t="str">
        <f>VLOOKUP(C751,STYLES!$1:$1048576,10,FALSE)</f>
        <v>Active</v>
      </c>
      <c r="J751" s="112" t="s">
        <v>2745</v>
      </c>
      <c r="K751" s="139">
        <f>IFERROR(VLOOKUP(J751,LISTS!G:H,2,FALSE),"0")</f>
        <v>7</v>
      </c>
      <c r="L751">
        <f t="shared" si="43"/>
        <v>7</v>
      </c>
      <c r="M751" s="112" t="s">
        <v>2745</v>
      </c>
      <c r="N751" s="140">
        <f>IFERROR(VLOOKUP(M751,LISTS!G:H,2,FALSE),"0")</f>
        <v>7</v>
      </c>
      <c r="O751">
        <f t="shared" si="44"/>
        <v>7</v>
      </c>
      <c r="P751" s="112"/>
      <c r="Q751" s="118" t="s">
        <v>2744</v>
      </c>
      <c r="R751" s="112" t="s">
        <v>775</v>
      </c>
      <c r="S751" s="112" t="s">
        <v>775</v>
      </c>
      <c r="T751" s="112" t="s">
        <v>775</v>
      </c>
      <c r="U751" s="112"/>
    </row>
    <row r="752" spans="1:21">
      <c r="A752" s="4"/>
      <c r="C752" s="98"/>
      <c r="D752" s="14"/>
      <c r="F752" s="112"/>
      <c r="G752" s="111"/>
      <c r="H752" s="112"/>
      <c r="I752" s="112"/>
      <c r="J752" s="112"/>
      <c r="K752" s="139"/>
      <c r="L752" s="60">
        <f>SUM(L744:L751)</f>
        <v>56</v>
      </c>
      <c r="M752" s="112"/>
      <c r="N752" s="140"/>
      <c r="O752" s="60">
        <f>SUM(O744:O751)</f>
        <v>56</v>
      </c>
      <c r="P752" s="112"/>
      <c r="Q752" s="112"/>
      <c r="R752" s="112"/>
      <c r="S752" s="118"/>
      <c r="T752" s="118"/>
      <c r="U752" s="112"/>
    </row>
    <row r="753" spans="1:21">
      <c r="A753" s="4" t="str">
        <f>VLOOKUP(C753,STYLES!$A$1:$R$2088,7,FALSE)</f>
        <v>Knits_Layering</v>
      </c>
      <c r="B753" t="str">
        <f>VLOOKUP(C753,STYLES!$1:$1048576,6,FALSE)</f>
        <v>Devon &amp; Jones</v>
      </c>
      <c r="C753" s="98" t="s">
        <v>430</v>
      </c>
      <c r="D753" s="14"/>
      <c r="E753" t="str">
        <f>VLOOKUP(C753,STYLES!$1:$1048576,12,FALSE)</f>
        <v>Perfect Fit™ Draped Open Blazer</v>
      </c>
      <c r="F753" s="112" t="s">
        <v>2718</v>
      </c>
      <c r="G753" s="111" t="s">
        <v>2718</v>
      </c>
      <c r="H753" s="112" t="str">
        <f>VLOOKUP(C753,STYLES!$1:$1048576,9,FALSE)</f>
        <v>Active</v>
      </c>
      <c r="I753" s="112" t="str">
        <f>VLOOKUP(C753,STYLES!$1:$1048576,10,FALSE)</f>
        <v>Not Available</v>
      </c>
      <c r="J753" s="112" t="s">
        <v>2745</v>
      </c>
      <c r="K753" s="139">
        <f>IFERROR(VLOOKUP(J753,LISTS!G:H,2,FALSE),"0")</f>
        <v>7</v>
      </c>
      <c r="L753">
        <f t="shared" si="43"/>
        <v>7</v>
      </c>
      <c r="M753" s="112"/>
      <c r="N753" s="140"/>
      <c r="O753" s="60"/>
      <c r="P753" s="112"/>
      <c r="Q753" s="112" t="s">
        <v>2955</v>
      </c>
      <c r="R753" s="112" t="s">
        <v>775</v>
      </c>
      <c r="S753" s="118" t="s">
        <v>2722</v>
      </c>
      <c r="T753" s="118" t="s">
        <v>775</v>
      </c>
      <c r="U753" s="112"/>
    </row>
    <row r="754" spans="1:21">
      <c r="A754" s="4"/>
      <c r="C754" s="98"/>
      <c r="D754" s="14"/>
      <c r="F754" s="112"/>
      <c r="G754" s="111"/>
      <c r="H754" s="112"/>
      <c r="I754" s="112"/>
      <c r="J754" s="112"/>
      <c r="K754" s="139"/>
      <c r="L754" s="60">
        <v>7</v>
      </c>
      <c r="M754" s="112"/>
      <c r="N754" s="140"/>
      <c r="O754" s="60"/>
      <c r="P754" s="112"/>
      <c r="Q754" s="112"/>
      <c r="R754" s="112"/>
      <c r="S754" s="118"/>
      <c r="T754" s="118"/>
      <c r="U754" s="112"/>
    </row>
    <row r="755" spans="1:21">
      <c r="A755" s="4" t="str">
        <f>VLOOKUP(C755,STYLES!$A$1:$R$2088,7,FALSE)</f>
        <v>Wovens</v>
      </c>
      <c r="B755" t="str">
        <f>VLOOKUP(C755,STYLES!$1:$1048576,6,FALSE)</f>
        <v>Devon &amp; Jones</v>
      </c>
      <c r="C755" s="98" t="s">
        <v>686</v>
      </c>
      <c r="D755" s="14"/>
      <c r="E755" t="str">
        <f>VLOOKUP(C755,STYLES!$1:$1048576,12,FALSE)</f>
        <v>Perfect Fit™  Three-Quarter Sleeve Crepe Tunic</v>
      </c>
      <c r="F755" s="112" t="s">
        <v>2718</v>
      </c>
      <c r="G755" s="111" t="s">
        <v>2718</v>
      </c>
      <c r="H755" s="113" t="str">
        <f>VLOOKUP(C755,STYLES!$1:$1048576,9,FALSE)</f>
        <v>Active</v>
      </c>
      <c r="I755" s="113" t="str">
        <f>VLOOKUP(C755,STYLES!$1:$1048576,10,FALSE)</f>
        <v>Not Available</v>
      </c>
      <c r="J755" s="112" t="s">
        <v>2745</v>
      </c>
      <c r="K755" s="139">
        <f>IFERROR(VLOOKUP(J755,LISTS!G:H,2,FALSE),"0")</f>
        <v>7</v>
      </c>
      <c r="L755" s="159">
        <f t="shared" si="43"/>
        <v>7</v>
      </c>
      <c r="M755" s="112"/>
      <c r="N755" s="140"/>
      <c r="O755" s="60"/>
      <c r="P755" s="112"/>
      <c r="Q755" s="112" t="s">
        <v>2955</v>
      </c>
      <c r="R755" s="112" t="s">
        <v>775</v>
      </c>
      <c r="S755" s="118" t="s">
        <v>2722</v>
      </c>
      <c r="T755" s="118" t="s">
        <v>775</v>
      </c>
      <c r="U755" s="112"/>
    </row>
    <row r="756" spans="1:21">
      <c r="A756" s="4" t="str">
        <f>VLOOKUP(C756,STYLES!$A$1:$R$2088,7,FALSE)</f>
        <v>Wovens</v>
      </c>
      <c r="B756" t="str">
        <f>VLOOKUP(C756,STYLES!$1:$1048576,6,FALSE)</f>
        <v>Devon &amp; Jones</v>
      </c>
      <c r="C756" s="98" t="s">
        <v>686</v>
      </c>
      <c r="D756" s="14"/>
      <c r="E756" t="str">
        <f>VLOOKUP(C756,STYLES!$1:$1048576,12,FALSE)</f>
        <v>Perfect Fit™  Three-Quarter Sleeve Crepe Tunic</v>
      </c>
      <c r="F756" s="112" t="s">
        <v>2854</v>
      </c>
      <c r="G756" s="111" t="s">
        <v>2956</v>
      </c>
      <c r="H756" s="113" t="str">
        <f>VLOOKUP(C756,STYLES!$1:$1048576,9,FALSE)</f>
        <v>Active</v>
      </c>
      <c r="I756" s="113" t="str">
        <f>VLOOKUP(C756,STYLES!$1:$1048576,10,FALSE)</f>
        <v>Not Available</v>
      </c>
      <c r="J756" s="112" t="s">
        <v>2745</v>
      </c>
      <c r="K756" s="139">
        <f>IFERROR(VLOOKUP(J756,LISTS!G:H,2,FALSE),"0")</f>
        <v>7</v>
      </c>
      <c r="L756" s="159">
        <f t="shared" si="43"/>
        <v>7</v>
      </c>
      <c r="M756" s="112"/>
      <c r="N756" s="140"/>
      <c r="O756" s="60"/>
      <c r="P756" s="112"/>
      <c r="Q756" s="161" t="s">
        <v>2957</v>
      </c>
      <c r="R756" s="112" t="s">
        <v>775</v>
      </c>
      <c r="S756" s="126" t="s">
        <v>2856</v>
      </c>
      <c r="T756" s="118" t="s">
        <v>775</v>
      </c>
      <c r="U756" s="112"/>
    </row>
    <row r="757" spans="1:21">
      <c r="A757" s="4" t="str">
        <f>VLOOKUP(C757,STYLES!$A$1:$R$2088,7,FALSE)</f>
        <v>Wovens</v>
      </c>
      <c r="B757" t="str">
        <f>VLOOKUP(C757,STYLES!$1:$1048576,6,FALSE)</f>
        <v>Devon &amp; Jones</v>
      </c>
      <c r="C757" s="98" t="s">
        <v>686</v>
      </c>
      <c r="D757" s="14"/>
      <c r="E757" t="str">
        <f>VLOOKUP(C757,STYLES!$1:$1048576,12,FALSE)</f>
        <v>Perfect Fit™  Three-Quarter Sleeve Crepe Tunic</v>
      </c>
      <c r="F757" s="112" t="s">
        <v>2739</v>
      </c>
      <c r="G757" s="111" t="s">
        <v>2740</v>
      </c>
      <c r="H757" s="113" t="str">
        <f>VLOOKUP(C757,STYLES!$1:$1048576,9,FALSE)</f>
        <v>Active</v>
      </c>
      <c r="I757" s="113" t="str">
        <f>VLOOKUP(C757,STYLES!$1:$1048576,10,FALSE)</f>
        <v>Not Available</v>
      </c>
      <c r="J757" s="112" t="s">
        <v>2745</v>
      </c>
      <c r="K757" s="139">
        <f>IFERROR(VLOOKUP(J757,LISTS!G:H,2,FALSE),"0")</f>
        <v>7</v>
      </c>
      <c r="L757" s="159">
        <f t="shared" si="43"/>
        <v>7</v>
      </c>
      <c r="M757" s="112"/>
      <c r="N757" s="140"/>
      <c r="O757" s="60"/>
      <c r="P757" s="112"/>
      <c r="Q757" s="112" t="s">
        <v>2741</v>
      </c>
      <c r="R757" s="112" t="s">
        <v>775</v>
      </c>
      <c r="S757" s="118" t="s">
        <v>2742</v>
      </c>
      <c r="T757" s="118" t="s">
        <v>775</v>
      </c>
      <c r="U757" s="112"/>
    </row>
    <row r="758" spans="1:21">
      <c r="A758" s="4"/>
      <c r="C758" s="98"/>
      <c r="D758" s="14"/>
      <c r="F758" s="112"/>
      <c r="G758" s="111"/>
      <c r="H758" s="112"/>
      <c r="I758" s="112"/>
      <c r="J758" s="112"/>
      <c r="K758" s="139"/>
      <c r="L758" s="60">
        <v>21</v>
      </c>
      <c r="M758" s="112"/>
      <c r="N758" s="140"/>
      <c r="O758" s="60"/>
      <c r="P758" s="112"/>
      <c r="Q758" s="112"/>
      <c r="R758" s="112"/>
      <c r="S758" s="118"/>
      <c r="T758" s="118"/>
      <c r="U758" s="112"/>
    </row>
    <row r="759" spans="1:21">
      <c r="A759" s="4" t="str">
        <f>VLOOKUP(C759,STYLES!$A$1:$R$2088,7,FALSE)</f>
        <v>Wovens</v>
      </c>
      <c r="B759" t="str">
        <f>VLOOKUP(C759,STYLES!$1:$1048576,6,FALSE)</f>
        <v>Devon &amp; Jones</v>
      </c>
      <c r="C759" s="98" t="s">
        <v>690</v>
      </c>
      <c r="D759" s="14"/>
      <c r="E759" t="str">
        <f>VLOOKUP(C759,STYLES!$1:$1048576,12,FALSE)</f>
        <v>Perfect Fit™  Short Sleeve Crepe Blouse</v>
      </c>
      <c r="F759" s="112" t="s">
        <v>2718</v>
      </c>
      <c r="G759" s="111" t="s">
        <v>2718</v>
      </c>
      <c r="H759" s="113" t="str">
        <f>VLOOKUP(C759,STYLES!$1:$1048576,9,FALSE)</f>
        <v>Active</v>
      </c>
      <c r="I759" s="113" t="str">
        <f>VLOOKUP(C759,STYLES!$1:$1048576,10,FALSE)</f>
        <v>Not Available</v>
      </c>
      <c r="J759" s="112" t="s">
        <v>2745</v>
      </c>
      <c r="K759" s="139">
        <f>IFERROR(VLOOKUP(J759,LISTS!G:H,2,FALSE),"0")</f>
        <v>7</v>
      </c>
      <c r="L759" s="159">
        <f t="shared" si="43"/>
        <v>7</v>
      </c>
      <c r="M759" s="112"/>
      <c r="N759" s="140"/>
      <c r="O759" s="60"/>
      <c r="P759" s="112"/>
      <c r="Q759" s="112" t="s">
        <v>2955</v>
      </c>
      <c r="R759" s="112" t="s">
        <v>775</v>
      </c>
      <c r="S759" s="118" t="s">
        <v>2722</v>
      </c>
      <c r="T759" s="118" t="s">
        <v>775</v>
      </c>
      <c r="U759" s="112"/>
    </row>
    <row r="760" spans="1:21">
      <c r="A760" s="4" t="str">
        <f>VLOOKUP(C760,STYLES!$A$1:$R$2088,7,FALSE)</f>
        <v>Wovens</v>
      </c>
      <c r="B760" t="str">
        <f>VLOOKUP(C760,STYLES!$1:$1048576,6,FALSE)</f>
        <v>Devon &amp; Jones</v>
      </c>
      <c r="C760" s="98" t="s">
        <v>690</v>
      </c>
      <c r="D760" s="14"/>
      <c r="E760" t="str">
        <f>VLOOKUP(C760,STYLES!$1:$1048576,12,FALSE)</f>
        <v>Perfect Fit™  Short Sleeve Crepe Blouse</v>
      </c>
      <c r="F760" s="112" t="s">
        <v>2854</v>
      </c>
      <c r="G760" s="111" t="s">
        <v>2956</v>
      </c>
      <c r="H760" s="113" t="str">
        <f>VLOOKUP(C760,STYLES!$1:$1048576,9,FALSE)</f>
        <v>Active</v>
      </c>
      <c r="I760" s="113" t="str">
        <f>VLOOKUP(C760,STYLES!$1:$1048576,10,FALSE)</f>
        <v>Not Available</v>
      </c>
      <c r="J760" s="112" t="s">
        <v>2745</v>
      </c>
      <c r="K760" s="139">
        <f>IFERROR(VLOOKUP(J760,LISTS!G:H,2,FALSE),"0")</f>
        <v>7</v>
      </c>
      <c r="L760" s="159">
        <f t="shared" si="43"/>
        <v>7</v>
      </c>
      <c r="M760" s="112"/>
      <c r="N760" s="140"/>
      <c r="O760" s="60"/>
      <c r="P760" s="112"/>
      <c r="Q760" s="161" t="s">
        <v>2957</v>
      </c>
      <c r="R760" s="112" t="s">
        <v>775</v>
      </c>
      <c r="S760" s="126" t="s">
        <v>2856</v>
      </c>
      <c r="T760" s="118" t="s">
        <v>775</v>
      </c>
      <c r="U760" s="112"/>
    </row>
    <row r="761" spans="1:21">
      <c r="A761" s="4" t="str">
        <f>VLOOKUP(C761,STYLES!$A$1:$R$2088,7,FALSE)</f>
        <v>Wovens</v>
      </c>
      <c r="B761" t="str">
        <f>VLOOKUP(C761,STYLES!$1:$1048576,6,FALSE)</f>
        <v>Devon &amp; Jones</v>
      </c>
      <c r="C761" s="98" t="s">
        <v>690</v>
      </c>
      <c r="D761" s="14"/>
      <c r="E761" t="str">
        <f>VLOOKUP(C761,STYLES!$1:$1048576,12,FALSE)</f>
        <v>Perfect Fit™  Short Sleeve Crepe Blouse</v>
      </c>
      <c r="F761" s="112" t="s">
        <v>2739</v>
      </c>
      <c r="G761" s="111" t="s">
        <v>2740</v>
      </c>
      <c r="H761" s="113" t="str">
        <f>VLOOKUP(C761,STYLES!$1:$1048576,9,FALSE)</f>
        <v>Active</v>
      </c>
      <c r="I761" s="113" t="str">
        <f>VLOOKUP(C761,STYLES!$1:$1048576,10,FALSE)</f>
        <v>Not Available</v>
      </c>
      <c r="J761" s="112" t="s">
        <v>2745</v>
      </c>
      <c r="K761" s="139">
        <f>IFERROR(VLOOKUP(J761,LISTS!G:H,2,FALSE),"0")</f>
        <v>7</v>
      </c>
      <c r="L761" s="159">
        <f t="shared" si="43"/>
        <v>7</v>
      </c>
      <c r="M761" s="112"/>
      <c r="N761" s="140"/>
      <c r="O761" s="60"/>
      <c r="P761" s="112"/>
      <c r="Q761" s="112" t="s">
        <v>2741</v>
      </c>
      <c r="R761" s="112" t="s">
        <v>775</v>
      </c>
      <c r="S761" s="118" t="s">
        <v>2742</v>
      </c>
      <c r="T761" s="118" t="s">
        <v>775</v>
      </c>
      <c r="U761" s="112"/>
    </row>
    <row r="762" spans="1:21">
      <c r="A762" s="4"/>
      <c r="C762" s="98"/>
      <c r="D762" s="14"/>
      <c r="F762" s="112"/>
      <c r="G762" s="111"/>
      <c r="H762" s="112"/>
      <c r="I762" s="112"/>
      <c r="J762" s="112"/>
      <c r="K762" s="139"/>
      <c r="L762" s="60">
        <v>21</v>
      </c>
      <c r="M762" s="112"/>
      <c r="N762" s="140"/>
      <c r="O762" s="60"/>
      <c r="P762" s="112"/>
      <c r="Q762" s="112"/>
      <c r="R762" s="112"/>
      <c r="S762" s="118"/>
      <c r="T762" s="118"/>
      <c r="U762" s="112"/>
    </row>
    <row r="763" spans="1:21">
      <c r="A763" s="4" t="str">
        <f>VLOOKUP(C763,STYLES!$A$1:$R$2088,7,FALSE)</f>
        <v>Wovens</v>
      </c>
      <c r="B763" t="str">
        <f>VLOOKUP(C763,STYLES!$1:$1048576,6,FALSE)</f>
        <v>Devon &amp; Jones</v>
      </c>
      <c r="C763" s="98" t="s">
        <v>707</v>
      </c>
      <c r="D763" s="14"/>
      <c r="E763" t="str">
        <f>VLOOKUP(C763,STYLES!$1:$1048576,12,FALSE)</f>
        <v>Perfect Fit™ Half-placket Tunic Top</v>
      </c>
      <c r="F763" s="112" t="s">
        <v>2718</v>
      </c>
      <c r="G763" s="111" t="s">
        <v>2718</v>
      </c>
      <c r="H763" s="113" t="str">
        <f>VLOOKUP(C763,STYLES!$1:$1048576,9,FALSE)</f>
        <v>Active</v>
      </c>
      <c r="I763" s="113" t="str">
        <f>VLOOKUP(C763,STYLES!$1:$1048576,10,FALSE)</f>
        <v>Active</v>
      </c>
      <c r="J763" s="112" t="s">
        <v>2745</v>
      </c>
      <c r="K763" s="139">
        <f>IFERROR(VLOOKUP(J763,LISTS!G:H,2,FALSE),"0")</f>
        <v>7</v>
      </c>
      <c r="L763">
        <f t="shared" si="43"/>
        <v>7</v>
      </c>
      <c r="M763" s="112" t="s">
        <v>2745</v>
      </c>
      <c r="N763" s="140">
        <f>IFERROR(VLOOKUP(M763,LISTS!G:H,2,FALSE),"0")</f>
        <v>7</v>
      </c>
      <c r="O763">
        <f t="shared" si="44"/>
        <v>7</v>
      </c>
      <c r="P763" s="112"/>
      <c r="Q763" s="101" t="s">
        <v>2721</v>
      </c>
      <c r="R763" s="112" t="s">
        <v>775</v>
      </c>
      <c r="S763" s="112" t="s">
        <v>2722</v>
      </c>
      <c r="T763" s="112" t="s">
        <v>775</v>
      </c>
      <c r="U763" s="112"/>
    </row>
    <row r="764" spans="1:21">
      <c r="A764" s="4" t="str">
        <f>VLOOKUP(C764,STYLES!$A$1:$R$2088,7,FALSE)</f>
        <v>Wovens</v>
      </c>
      <c r="B764" t="str">
        <f>VLOOKUP(C764,STYLES!$1:$1048576,6,FALSE)</f>
        <v>Devon &amp; Jones</v>
      </c>
      <c r="C764" s="98" t="s">
        <v>707</v>
      </c>
      <c r="D764" s="14"/>
      <c r="E764" t="str">
        <f>VLOOKUP(C764,STYLES!$1:$1048576,12,FALSE)</f>
        <v>Perfect Fit™ Half-placket Tunic Top</v>
      </c>
      <c r="F764" s="112" t="s">
        <v>2750</v>
      </c>
      <c r="G764" s="111" t="s">
        <v>2751</v>
      </c>
      <c r="H764" s="113" t="str">
        <f>VLOOKUP(C764,STYLES!$1:$1048576,9,FALSE)</f>
        <v>Active</v>
      </c>
      <c r="I764" s="113" t="str">
        <f>VLOOKUP(C764,STYLES!$1:$1048576,10,FALSE)</f>
        <v>Active</v>
      </c>
      <c r="J764" s="112" t="s">
        <v>2745</v>
      </c>
      <c r="K764" s="139">
        <f>IFERROR(VLOOKUP(J764,LISTS!G:H,2,FALSE),"0")</f>
        <v>7</v>
      </c>
      <c r="L764">
        <f t="shared" si="43"/>
        <v>7</v>
      </c>
      <c r="M764" s="112" t="s">
        <v>2745</v>
      </c>
      <c r="N764" s="140">
        <f>IFERROR(VLOOKUP(M764,LISTS!G:H,2,FALSE),"0")</f>
        <v>7</v>
      </c>
      <c r="O764">
        <f t="shared" si="44"/>
        <v>7</v>
      </c>
      <c r="P764" s="112"/>
      <c r="Q764" s="118" t="s">
        <v>2752</v>
      </c>
      <c r="R764" s="118" t="s">
        <v>775</v>
      </c>
      <c r="S764" s="112" t="s">
        <v>2753</v>
      </c>
      <c r="T764" s="118" t="s">
        <v>775</v>
      </c>
      <c r="U764" s="112"/>
    </row>
    <row r="765" spans="1:21">
      <c r="A765" s="4" t="str">
        <f>VLOOKUP(C765,STYLES!$A$1:$R$2088,7,FALSE)</f>
        <v>Wovens</v>
      </c>
      <c r="B765" t="str">
        <f>VLOOKUP(C765,STYLES!$1:$1048576,6,FALSE)</f>
        <v>Devon &amp; Jones</v>
      </c>
      <c r="C765" s="98" t="s">
        <v>707</v>
      </c>
      <c r="D765" s="14"/>
      <c r="E765" t="str">
        <f>VLOOKUP(C765,STYLES!$1:$1048576,12,FALSE)</f>
        <v>Perfect Fit™ Half-placket Tunic Top</v>
      </c>
      <c r="F765" s="112" t="s">
        <v>2739</v>
      </c>
      <c r="G765" s="111" t="s">
        <v>2740</v>
      </c>
      <c r="H765" s="113" t="str">
        <f>VLOOKUP(C765,STYLES!$1:$1048576,9,FALSE)</f>
        <v>Active</v>
      </c>
      <c r="I765" s="113" t="str">
        <f>VLOOKUP(C765,STYLES!$1:$1048576,10,FALSE)</f>
        <v>Active</v>
      </c>
      <c r="J765" s="112" t="s">
        <v>2745</v>
      </c>
      <c r="K765" s="139">
        <f>IFERROR(VLOOKUP(J765,LISTS!G:H,2,FALSE),"0")</f>
        <v>7</v>
      </c>
      <c r="L765">
        <f t="shared" si="43"/>
        <v>7</v>
      </c>
      <c r="M765" s="112" t="s">
        <v>2745</v>
      </c>
      <c r="N765" s="140">
        <f>IFERROR(VLOOKUP(M765,LISTS!G:H,2,FALSE),"0")</f>
        <v>7</v>
      </c>
      <c r="O765">
        <f t="shared" si="44"/>
        <v>7</v>
      </c>
      <c r="P765" s="112"/>
      <c r="Q765" s="118" t="s">
        <v>2741</v>
      </c>
      <c r="R765" s="112" t="s">
        <v>775</v>
      </c>
      <c r="S765" s="112" t="s">
        <v>2742</v>
      </c>
      <c r="T765" s="112" t="s">
        <v>775</v>
      </c>
      <c r="U765" s="112"/>
    </row>
    <row r="766" spans="1:21">
      <c r="A766" s="4" t="str">
        <f>VLOOKUP(C766,STYLES!$A$1:$R$2088,7,FALSE)</f>
        <v>Wovens</v>
      </c>
      <c r="B766" t="str">
        <f>VLOOKUP(C766,STYLES!$1:$1048576,6,FALSE)</f>
        <v>Devon &amp; Jones</v>
      </c>
      <c r="C766" s="98" t="s">
        <v>707</v>
      </c>
      <c r="D766" s="14"/>
      <c r="E766" t="str">
        <f>VLOOKUP(C766,STYLES!$1:$1048576,12,FALSE)</f>
        <v>Perfect Fit™ Half-placket Tunic Top</v>
      </c>
      <c r="F766" s="112" t="s">
        <v>2754</v>
      </c>
      <c r="G766" s="111" t="s">
        <v>2755</v>
      </c>
      <c r="H766" s="113" t="str">
        <f>VLOOKUP(C766,STYLES!$1:$1048576,9,FALSE)</f>
        <v>Active</v>
      </c>
      <c r="I766" s="113" t="str">
        <f>VLOOKUP(C766,STYLES!$1:$1048576,10,FALSE)</f>
        <v>Active</v>
      </c>
      <c r="J766" s="112" t="s">
        <v>2745</v>
      </c>
      <c r="K766" s="139">
        <f>IFERROR(VLOOKUP(J766,LISTS!G:H,2,FALSE),"0")</f>
        <v>7</v>
      </c>
      <c r="L766">
        <f t="shared" si="43"/>
        <v>7</v>
      </c>
      <c r="M766" s="112" t="s">
        <v>2745</v>
      </c>
      <c r="N766" s="140">
        <f>IFERROR(VLOOKUP(M766,LISTS!G:H,2,FALSE),"0")</f>
        <v>7</v>
      </c>
      <c r="O766">
        <f t="shared" si="44"/>
        <v>7</v>
      </c>
      <c r="P766" s="112"/>
      <c r="Q766" s="118" t="s">
        <v>2756</v>
      </c>
      <c r="R766" s="112" t="s">
        <v>775</v>
      </c>
      <c r="S766" s="112" t="s">
        <v>2757</v>
      </c>
      <c r="T766" s="118" t="s">
        <v>775</v>
      </c>
      <c r="U766" s="112"/>
    </row>
    <row r="767" spans="1:21">
      <c r="A767" s="4" t="str">
        <f>VLOOKUP(C767,STYLES!$A$1:$R$2088,7,FALSE)</f>
        <v>Wovens</v>
      </c>
      <c r="B767" t="str">
        <f>VLOOKUP(C767,STYLES!$1:$1048576,6,FALSE)</f>
        <v>Devon &amp; Jones</v>
      </c>
      <c r="C767" s="98" t="s">
        <v>707</v>
      </c>
      <c r="D767" s="14"/>
      <c r="E767" t="str">
        <f>VLOOKUP(C767,STYLES!$1:$1048576,12,FALSE)</f>
        <v>Perfect Fit™ Half-placket Tunic Top</v>
      </c>
      <c r="F767" s="112" t="s">
        <v>2743</v>
      </c>
      <c r="G767" s="111" t="s">
        <v>2743</v>
      </c>
      <c r="H767" s="113" t="str">
        <f>VLOOKUP(C767,STYLES!$1:$1048576,9,FALSE)</f>
        <v>Active</v>
      </c>
      <c r="I767" s="113" t="str">
        <f>VLOOKUP(C767,STYLES!$1:$1048576,10,FALSE)</f>
        <v>Active</v>
      </c>
      <c r="J767" s="112" t="s">
        <v>2745</v>
      </c>
      <c r="K767" s="139">
        <f>IFERROR(VLOOKUP(J767,LISTS!G:H,2,FALSE),"0")</f>
        <v>7</v>
      </c>
      <c r="L767">
        <f t="shared" si="43"/>
        <v>7</v>
      </c>
      <c r="M767" s="112" t="s">
        <v>2745</v>
      </c>
      <c r="N767" s="140">
        <f>IFERROR(VLOOKUP(M767,LISTS!G:H,2,FALSE),"0")</f>
        <v>7</v>
      </c>
      <c r="O767">
        <f t="shared" si="44"/>
        <v>7</v>
      </c>
      <c r="P767" s="112"/>
      <c r="Q767" s="118" t="s">
        <v>2744</v>
      </c>
      <c r="R767" s="112" t="s">
        <v>775</v>
      </c>
      <c r="S767" s="112" t="s">
        <v>775</v>
      </c>
      <c r="T767" s="112" t="s">
        <v>775</v>
      </c>
      <c r="U767" s="112"/>
    </row>
    <row r="768" spans="1:21">
      <c r="A768" s="4"/>
      <c r="C768" s="98"/>
      <c r="D768" s="14"/>
      <c r="F768" s="112"/>
      <c r="G768" s="111"/>
      <c r="H768" s="112"/>
      <c r="I768" s="112"/>
      <c r="J768" s="112"/>
      <c r="K768" s="139"/>
      <c r="L768" s="60">
        <f>SUM(L763:L767)</f>
        <v>35</v>
      </c>
      <c r="M768" s="112"/>
      <c r="N768" s="140"/>
      <c r="O768" s="60">
        <f>SUM(O763:O767)</f>
        <v>35</v>
      </c>
      <c r="P768" s="112"/>
      <c r="Q768" s="112"/>
      <c r="R768" s="112"/>
      <c r="S768" s="118"/>
      <c r="T768" s="118"/>
      <c r="U768" s="112"/>
    </row>
    <row r="769" spans="1:21">
      <c r="A769" s="4" t="str">
        <f>VLOOKUP(C769,STYLES!$A$1:$R$2088,7,FALSE)</f>
        <v>Fleece</v>
      </c>
      <c r="B769" t="str">
        <f>VLOOKUP(C769,STYLES!$1:$1048576,6,FALSE)</f>
        <v>Devon &amp; Jones</v>
      </c>
      <c r="C769" s="98" t="s">
        <v>367</v>
      </c>
      <c r="D769" s="14"/>
      <c r="E769" t="str">
        <f>VLOOKUP(C769,STYLES!$1:$1048576,12,FALSE)</f>
        <v>Perfect Fit™  Mélange Velvet Fleece Hooded Full-Zip</v>
      </c>
      <c r="F769" s="112" t="s">
        <v>2958</v>
      </c>
      <c r="G769" s="111" t="s">
        <v>2747</v>
      </c>
      <c r="H769" s="113" t="str">
        <f>VLOOKUP(C769,STYLES!$1:$1048576,9,FALSE)</f>
        <v>Active</v>
      </c>
      <c r="I769" s="113" t="str">
        <f>VLOOKUP(C769,STYLES!$1:$1048576,10,FALSE)</f>
        <v>Not Available</v>
      </c>
      <c r="J769" s="112" t="s">
        <v>2745</v>
      </c>
      <c r="K769" s="139">
        <f>IFERROR(VLOOKUP(J769,LISTS!G:H,2,FALSE),"0")</f>
        <v>7</v>
      </c>
      <c r="L769">
        <f t="shared" si="43"/>
        <v>7</v>
      </c>
      <c r="M769" s="112"/>
      <c r="N769" s="140"/>
      <c r="O769" t="str">
        <f t="shared" si="44"/>
        <v/>
      </c>
      <c r="P769" s="112"/>
      <c r="Q769" s="112" t="s">
        <v>2748</v>
      </c>
      <c r="R769" s="112" t="s">
        <v>775</v>
      </c>
      <c r="S769" s="118" t="s">
        <v>2959</v>
      </c>
      <c r="T769" s="118" t="s">
        <v>775</v>
      </c>
      <c r="U769" s="112"/>
    </row>
    <row r="770" spans="1:21">
      <c r="A770" s="4" t="str">
        <f>VLOOKUP(C770,STYLES!$A$1:$R$2088,7,FALSE)</f>
        <v>Fleece</v>
      </c>
      <c r="B770" t="str">
        <f>VLOOKUP(C770,STYLES!$1:$1048576,6,FALSE)</f>
        <v>Devon &amp; Jones</v>
      </c>
      <c r="C770" s="98" t="s">
        <v>367</v>
      </c>
      <c r="D770" s="14"/>
      <c r="E770" t="str">
        <f>VLOOKUP(C770,STYLES!$1:$1048576,12,FALSE)</f>
        <v>Perfect Fit™  Mélange Velvet Fleece Hooded Full-Zip</v>
      </c>
      <c r="F770" s="112" t="s">
        <v>2762</v>
      </c>
      <c r="G770" s="111" t="s">
        <v>2763</v>
      </c>
      <c r="H770" s="113" t="str">
        <f>VLOOKUP(C770,STYLES!$1:$1048576,9,FALSE)</f>
        <v>Active</v>
      </c>
      <c r="I770" s="113" t="str">
        <f>VLOOKUP(C770,STYLES!$1:$1048576,10,FALSE)</f>
        <v>Not Available</v>
      </c>
      <c r="J770" s="112" t="s">
        <v>2745</v>
      </c>
      <c r="K770" s="139">
        <f>IFERROR(VLOOKUP(J770,LISTS!G:H,2,FALSE),"0")</f>
        <v>7</v>
      </c>
      <c r="L770">
        <f t="shared" si="43"/>
        <v>7</v>
      </c>
      <c r="M770" s="112"/>
      <c r="N770" s="140"/>
      <c r="O770" t="str">
        <f t="shared" si="44"/>
        <v/>
      </c>
      <c r="P770" s="112"/>
      <c r="Q770" s="118" t="s">
        <v>2765</v>
      </c>
      <c r="R770" s="112" t="s">
        <v>775</v>
      </c>
      <c r="S770" s="112" t="s">
        <v>2766</v>
      </c>
      <c r="T770" s="118" t="s">
        <v>775</v>
      </c>
      <c r="U770" s="112"/>
    </row>
    <row r="771" spans="1:21">
      <c r="A771" s="4" t="str">
        <f>VLOOKUP(C771,STYLES!$A$1:$R$2088,7,FALSE)</f>
        <v>Fleece</v>
      </c>
      <c r="B771" t="str">
        <f>VLOOKUP(C771,STYLES!$1:$1048576,6,FALSE)</f>
        <v>Devon &amp; Jones</v>
      </c>
      <c r="C771" s="98" t="s">
        <v>367</v>
      </c>
      <c r="D771" s="14"/>
      <c r="E771" t="str">
        <f>VLOOKUP(C771,STYLES!$1:$1048576,12,FALSE)</f>
        <v>Perfect Fit™  Mélange Velvet Fleece Hooded Full-Zip</v>
      </c>
      <c r="F771" s="112" t="s">
        <v>2960</v>
      </c>
      <c r="G771" s="111" t="s">
        <v>2956</v>
      </c>
      <c r="H771" s="113" t="str">
        <f>VLOOKUP(C771,STYLES!$1:$1048576,9,FALSE)</f>
        <v>Active</v>
      </c>
      <c r="I771" s="113" t="str">
        <f>VLOOKUP(C771,STYLES!$1:$1048576,10,FALSE)</f>
        <v>Not Available</v>
      </c>
      <c r="J771" s="112" t="s">
        <v>2745</v>
      </c>
      <c r="K771" s="139">
        <f>IFERROR(VLOOKUP(J771,LISTS!G:H,2,FALSE),"0")</f>
        <v>7</v>
      </c>
      <c r="L771">
        <f t="shared" si="43"/>
        <v>7</v>
      </c>
      <c r="M771" s="112"/>
      <c r="N771" s="140"/>
      <c r="O771" t="str">
        <f t="shared" si="44"/>
        <v/>
      </c>
      <c r="P771" s="112"/>
      <c r="Q771" s="161" t="s">
        <v>2957</v>
      </c>
      <c r="R771" s="112" t="s">
        <v>775</v>
      </c>
      <c r="S771" s="126" t="s">
        <v>2856</v>
      </c>
      <c r="T771" s="118" t="s">
        <v>775</v>
      </c>
      <c r="U771" s="112"/>
    </row>
    <row r="772" spans="1:21">
      <c r="A772" s="4"/>
      <c r="C772" s="98"/>
      <c r="D772" s="14"/>
      <c r="F772" s="112"/>
      <c r="G772" s="111"/>
      <c r="H772" s="112"/>
      <c r="I772" s="112"/>
      <c r="J772" s="112"/>
      <c r="K772" s="139"/>
      <c r="L772" s="60">
        <v>21</v>
      </c>
      <c r="M772" s="112"/>
      <c r="N772" s="140"/>
      <c r="O772" s="60"/>
      <c r="P772" s="112"/>
      <c r="Q772" s="112"/>
      <c r="R772" s="112"/>
      <c r="S772" s="118"/>
      <c r="T772" s="118"/>
      <c r="U772" s="112"/>
    </row>
    <row r="773" spans="1:21">
      <c r="A773" s="4" t="str">
        <f>VLOOKUP(C773,STYLES!$A$1:$R$2088,7,FALSE)</f>
        <v>Outerwear</v>
      </c>
      <c r="B773" t="str">
        <f>VLOOKUP(C773,STYLES!$1:$1048576,6,FALSE)</f>
        <v>Devon &amp; Jones</v>
      </c>
      <c r="C773" s="98" t="s">
        <v>522</v>
      </c>
      <c r="D773" s="14"/>
      <c r="E773" t="str">
        <f>VLOOKUP(C773,STYLES!$1:$1048576,12,FALSE)</f>
        <v>Midtown Insulated Fabric-block Jacket with Crosshatch Melange</v>
      </c>
      <c r="F773" s="112" t="s">
        <v>2933</v>
      </c>
      <c r="G773" s="111" t="s">
        <v>2763</v>
      </c>
      <c r="H773" s="113" t="str">
        <f>VLOOKUP(C773,STYLES!$1:$1048576,9,FALSE)</f>
        <v>Active</v>
      </c>
      <c r="I773" s="113" t="str">
        <f>VLOOKUP(C773,STYLES!$1:$1048576,10,FALSE)</f>
        <v>Active</v>
      </c>
      <c r="J773" s="112" t="s">
        <v>2768</v>
      </c>
      <c r="K773" s="139">
        <f>IFERROR(VLOOKUP(J773,LISTS!G:H,2,FALSE),"0")</f>
        <v>6</v>
      </c>
      <c r="L773">
        <f t="shared" si="43"/>
        <v>6</v>
      </c>
      <c r="M773" s="112" t="s">
        <v>2768</v>
      </c>
      <c r="N773" s="140">
        <f>IFERROR(VLOOKUP(M773,LISTS!G:H,2,FALSE),"0")</f>
        <v>6</v>
      </c>
      <c r="O773">
        <f t="shared" si="44"/>
        <v>6</v>
      </c>
      <c r="P773" s="112"/>
      <c r="Q773" s="118" t="s">
        <v>2765</v>
      </c>
      <c r="R773" s="112" t="s">
        <v>2721</v>
      </c>
      <c r="S773" s="112" t="s">
        <v>2766</v>
      </c>
      <c r="T773" s="118" t="s">
        <v>2722</v>
      </c>
      <c r="U773" s="112"/>
    </row>
    <row r="774" spans="1:21">
      <c r="A774" s="4"/>
      <c r="C774" s="98"/>
      <c r="D774" s="14"/>
      <c r="F774" s="112"/>
      <c r="G774" s="111"/>
      <c r="H774" s="112"/>
      <c r="I774" s="112"/>
      <c r="J774" s="112"/>
      <c r="K774" s="139"/>
      <c r="L774" s="60">
        <f>SUM(L773:L773)</f>
        <v>6</v>
      </c>
      <c r="M774" s="112"/>
      <c r="N774" s="140"/>
      <c r="O774" s="60">
        <f>SUM(O773:O773)</f>
        <v>6</v>
      </c>
      <c r="P774" s="112"/>
      <c r="Q774" s="112"/>
      <c r="R774" s="112"/>
      <c r="S774" s="118"/>
      <c r="T774" s="118"/>
      <c r="U774" s="112"/>
    </row>
    <row r="775" spans="1:21">
      <c r="A775" s="4" t="str">
        <f>VLOOKUP(C775,STYLES!$A$1:$R$2088,7,FALSE)</f>
        <v>Outerwear</v>
      </c>
      <c r="B775" t="str">
        <f>VLOOKUP(C775,STYLES!$1:$1048576,6,FALSE)</f>
        <v>Devon &amp; Jones</v>
      </c>
      <c r="C775" s="98" t="s">
        <v>528</v>
      </c>
      <c r="D775" s="14"/>
      <c r="E775" t="str">
        <f>VLOOKUP(C775,STYLES!$1:$1048576,12,FALSE)</f>
        <v>Midtown Insulated Fabric-block Jacket with Crosshatch Melange</v>
      </c>
      <c r="F775" s="112" t="s">
        <v>2933</v>
      </c>
      <c r="G775" s="111" t="s">
        <v>2763</v>
      </c>
      <c r="H775" s="113" t="str">
        <f>VLOOKUP(C775,STYLES!$1:$1048576,9,FALSE)</f>
        <v>Active</v>
      </c>
      <c r="I775" s="113" t="str">
        <f>VLOOKUP(C775,STYLES!$1:$1048576,10,FALSE)</f>
        <v>Active</v>
      </c>
      <c r="J775" s="112" t="s">
        <v>2961</v>
      </c>
      <c r="K775" s="139">
        <f>IFERROR(VLOOKUP(J775,LISTS!G:H,2,FALSE),"0")</f>
        <v>6</v>
      </c>
      <c r="L775">
        <f t="shared" si="43"/>
        <v>6</v>
      </c>
      <c r="M775" s="112" t="s">
        <v>2961</v>
      </c>
      <c r="N775" s="140">
        <f>IFERROR(VLOOKUP(M775,LISTS!G:H,2,FALSE),"0")</f>
        <v>6</v>
      </c>
      <c r="O775">
        <f t="shared" si="44"/>
        <v>6</v>
      </c>
      <c r="P775" s="112"/>
      <c r="Q775" s="118" t="s">
        <v>2765</v>
      </c>
      <c r="R775" s="112" t="s">
        <v>2721</v>
      </c>
      <c r="S775" s="112" t="s">
        <v>2766</v>
      </c>
      <c r="T775" s="118" t="s">
        <v>2722</v>
      </c>
      <c r="U775" s="112"/>
    </row>
    <row r="776" spans="1:21">
      <c r="A776" s="4"/>
      <c r="C776" s="98"/>
      <c r="D776" s="14"/>
      <c r="F776" s="112"/>
      <c r="G776" s="111"/>
      <c r="H776" s="112"/>
      <c r="I776" s="112"/>
      <c r="J776" s="112"/>
      <c r="K776" s="139"/>
      <c r="L776" s="60">
        <f>SUM(L775:L775)</f>
        <v>6</v>
      </c>
      <c r="M776" s="112"/>
      <c r="N776" s="140"/>
      <c r="O776" s="60">
        <f>SUM(O775:O775)</f>
        <v>6</v>
      </c>
      <c r="P776" s="112"/>
      <c r="Q776" s="112"/>
      <c r="R776" s="112"/>
      <c r="S776" s="118"/>
      <c r="T776" s="118"/>
      <c r="U776" s="112"/>
    </row>
    <row r="777" spans="1:21">
      <c r="A777" s="4" t="str">
        <f>VLOOKUP(C777,STYLES!$A$1:$R$2088,7,FALSE)</f>
        <v>Wovens</v>
      </c>
      <c r="B777" t="str">
        <f>VLOOKUP(C777,STYLES!$1:$1048576,6,FALSE)</f>
        <v>Devon &amp; Jones</v>
      </c>
      <c r="C777" s="98" t="s">
        <v>693</v>
      </c>
      <c r="D777" s="14"/>
      <c r="E777" t="str">
        <f>VLOOKUP(C777,STYLES!$1:$1048576,12,FALSE)</f>
        <v>Central Cotton Blend Mélange Button Down</v>
      </c>
      <c r="F777" s="112" t="s">
        <v>2871</v>
      </c>
      <c r="G777" s="111" t="s">
        <v>2724</v>
      </c>
      <c r="H777" s="113" t="str">
        <f>VLOOKUP(C777,STYLES!$1:$1048576,9,FALSE)</f>
        <v>Active</v>
      </c>
      <c r="I777" s="113" t="str">
        <f>VLOOKUP(C777,STYLES!$1:$1048576,10,FALSE)</f>
        <v>Active</v>
      </c>
      <c r="J777" s="112" t="s">
        <v>2768</v>
      </c>
      <c r="K777" s="139">
        <f>IFERROR(VLOOKUP(J777,LISTS!G:H,2,FALSE),"0")</f>
        <v>6</v>
      </c>
      <c r="L777">
        <f t="shared" si="43"/>
        <v>6</v>
      </c>
      <c r="M777" s="112" t="s">
        <v>2768</v>
      </c>
      <c r="N777" s="140">
        <f>IFERROR(VLOOKUP(M777,LISTS!G:H,2,FALSE),"0")</f>
        <v>6</v>
      </c>
      <c r="O777">
        <f t="shared" si="44"/>
        <v>6</v>
      </c>
      <c r="P777" s="112"/>
      <c r="Q777" s="118" t="s">
        <v>2794</v>
      </c>
      <c r="R777" s="118" t="s">
        <v>775</v>
      </c>
      <c r="S777" s="118" t="s">
        <v>2795</v>
      </c>
      <c r="T777" s="118" t="s">
        <v>775</v>
      </c>
      <c r="U777" s="112"/>
    </row>
    <row r="778" spans="1:21">
      <c r="A778" s="4" t="str">
        <f>VLOOKUP(C778,STYLES!$A$1:$R$2088,7,FALSE)</f>
        <v>Wovens</v>
      </c>
      <c r="B778" t="str">
        <f>VLOOKUP(C778,STYLES!$1:$1048576,6,FALSE)</f>
        <v>Devon &amp; Jones</v>
      </c>
      <c r="C778" s="98" t="s">
        <v>693</v>
      </c>
      <c r="D778" s="14"/>
      <c r="E778" t="str">
        <f>VLOOKUP(C778,STYLES!$1:$1048576,12,FALSE)</f>
        <v>Central Cotton Blend Mélange Button Down</v>
      </c>
      <c r="F778" s="112" t="s">
        <v>2762</v>
      </c>
      <c r="G778" s="111" t="s">
        <v>2763</v>
      </c>
      <c r="H778" s="113" t="str">
        <f>VLOOKUP(C778,STYLES!$1:$1048576,9,FALSE)</f>
        <v>Active</v>
      </c>
      <c r="I778" s="113" t="str">
        <f>VLOOKUP(C778,STYLES!$1:$1048576,10,FALSE)</f>
        <v>Active</v>
      </c>
      <c r="J778" s="112" t="s">
        <v>2768</v>
      </c>
      <c r="K778" s="139">
        <f>IFERROR(VLOOKUP(J778,LISTS!G:H,2,FALSE),"0")</f>
        <v>6</v>
      </c>
      <c r="L778">
        <f t="shared" si="43"/>
        <v>6</v>
      </c>
      <c r="M778" s="112" t="s">
        <v>2768</v>
      </c>
      <c r="N778" s="140">
        <f>IFERROR(VLOOKUP(M778,LISTS!G:H,2,FALSE),"0")</f>
        <v>6</v>
      </c>
      <c r="O778">
        <f t="shared" si="44"/>
        <v>6</v>
      </c>
      <c r="P778" s="112"/>
      <c r="Q778" s="118" t="s">
        <v>2765</v>
      </c>
      <c r="R778" s="118" t="s">
        <v>775</v>
      </c>
      <c r="S778" s="112" t="s">
        <v>2766</v>
      </c>
      <c r="T778" s="118" t="s">
        <v>775</v>
      </c>
      <c r="U778" s="112"/>
    </row>
    <row r="779" spans="1:21">
      <c r="A779" s="4" t="str">
        <f>VLOOKUP(C779,STYLES!$A$1:$R$2088,7,FALSE)</f>
        <v>Wovens</v>
      </c>
      <c r="B779" t="str">
        <f>VLOOKUP(C779,STYLES!$1:$1048576,6,FALSE)</f>
        <v>Devon &amp; Jones</v>
      </c>
      <c r="C779" s="98" t="s">
        <v>693</v>
      </c>
      <c r="D779" s="14"/>
      <c r="E779" t="str">
        <f>VLOOKUP(C779,STYLES!$1:$1048576,12,FALSE)</f>
        <v>Central Cotton Blend Mélange Button Down</v>
      </c>
      <c r="F779" s="112" t="s">
        <v>2767</v>
      </c>
      <c r="G779" s="111" t="s">
        <v>2740</v>
      </c>
      <c r="H779" s="113" t="str">
        <f>VLOOKUP(C779,STYLES!$1:$1048576,9,FALSE)</f>
        <v>Active</v>
      </c>
      <c r="I779" s="113" t="str">
        <f>VLOOKUP(C779,STYLES!$1:$1048576,10,FALSE)</f>
        <v>Active</v>
      </c>
      <c r="J779" s="112" t="s">
        <v>2768</v>
      </c>
      <c r="K779" s="139">
        <f>IFERROR(VLOOKUP(J779,LISTS!G:H,2,FALSE),"0")</f>
        <v>6</v>
      </c>
      <c r="L779">
        <f t="shared" ref="L779:L842" si="49">IF(OR(H779="ACTIVE",H779="NEW",H779="DNR",H779="Pre-Closeout"),K779,"")</f>
        <v>6</v>
      </c>
      <c r="M779" s="112" t="s">
        <v>2768</v>
      </c>
      <c r="N779" s="140">
        <f>IFERROR(VLOOKUP(M779,LISTS!G:H,2,FALSE),"0")</f>
        <v>6</v>
      </c>
      <c r="O779">
        <f t="shared" ref="O779:O842" si="50">IF(OR(I779="ACTIVE",I779="NEW",I779="DNR",I779="Pre-Closeout"),N779,"")</f>
        <v>6</v>
      </c>
      <c r="P779" s="112"/>
      <c r="Q779" s="118" t="s">
        <v>2741</v>
      </c>
      <c r="R779" s="112" t="s">
        <v>775</v>
      </c>
      <c r="S779" s="112" t="s">
        <v>2742</v>
      </c>
      <c r="T779" s="112" t="s">
        <v>775</v>
      </c>
      <c r="U779" s="112"/>
    </row>
    <row r="780" spans="1:21">
      <c r="A780" s="4"/>
      <c r="C780" s="98"/>
      <c r="D780" s="14"/>
      <c r="F780" s="112"/>
      <c r="G780" s="111"/>
      <c r="H780" s="112"/>
      <c r="I780" s="112"/>
      <c r="J780" s="112"/>
      <c r="K780" s="139"/>
      <c r="L780" s="60">
        <f>SUM(L777:L779)</f>
        <v>18</v>
      </c>
      <c r="M780" s="112"/>
      <c r="N780" s="140"/>
      <c r="O780" s="60">
        <f>SUM(O777:O779)</f>
        <v>18</v>
      </c>
      <c r="P780" s="112"/>
      <c r="Q780" s="112"/>
      <c r="R780" s="112"/>
      <c r="S780" s="118"/>
      <c r="T780" s="118"/>
      <c r="U780" s="112"/>
    </row>
    <row r="781" spans="1:21">
      <c r="A781" s="4" t="str">
        <f>VLOOKUP(C781,STYLES!$A$1:$R$2088,7,FALSE)</f>
        <v>Wovens</v>
      </c>
      <c r="B781" t="str">
        <f>VLOOKUP(C781,STYLES!$1:$1048576,6,FALSE)</f>
        <v>Devon &amp; Jones</v>
      </c>
      <c r="C781" s="98" t="s">
        <v>699</v>
      </c>
      <c r="D781" s="14"/>
      <c r="E781" t="str">
        <f>VLOOKUP(C781,STYLES!$1:$1048576,12,FALSE)</f>
        <v>Central Cotton Blend Mélange Knit Top</v>
      </c>
      <c r="F781" s="112" t="s">
        <v>2871</v>
      </c>
      <c r="G781" s="111" t="s">
        <v>2724</v>
      </c>
      <c r="H781" s="113" t="str">
        <f>VLOOKUP(C781,STYLES!$1:$1048576,9,FALSE)</f>
        <v>Active</v>
      </c>
      <c r="I781" s="113" t="str">
        <f>VLOOKUP(C781,STYLES!$1:$1048576,10,FALSE)</f>
        <v>Active</v>
      </c>
      <c r="J781" s="112" t="s">
        <v>2745</v>
      </c>
      <c r="K781" s="139">
        <f>IFERROR(VLOOKUP(J781,LISTS!G:H,2,FALSE),"0")</f>
        <v>7</v>
      </c>
      <c r="L781">
        <f t="shared" si="49"/>
        <v>7</v>
      </c>
      <c r="M781" s="112" t="s">
        <v>2745</v>
      </c>
      <c r="N781" s="140">
        <f>IFERROR(VLOOKUP(M781,LISTS!G:H,2,FALSE),"0")</f>
        <v>7</v>
      </c>
      <c r="O781">
        <f t="shared" si="50"/>
        <v>7</v>
      </c>
      <c r="P781" s="112"/>
      <c r="Q781" s="118" t="s">
        <v>2794</v>
      </c>
      <c r="R781" s="118" t="s">
        <v>775</v>
      </c>
      <c r="S781" s="118" t="s">
        <v>2795</v>
      </c>
      <c r="T781" s="118" t="s">
        <v>775</v>
      </c>
      <c r="U781" s="112"/>
    </row>
    <row r="782" spans="1:21">
      <c r="A782" s="4" t="str">
        <f>VLOOKUP(C782,STYLES!$A$1:$R$2088,7,FALSE)</f>
        <v>Wovens</v>
      </c>
      <c r="B782" t="str">
        <f>VLOOKUP(C782,STYLES!$1:$1048576,6,FALSE)</f>
        <v>Devon &amp; Jones</v>
      </c>
      <c r="C782" s="98" t="s">
        <v>699</v>
      </c>
      <c r="D782" s="14"/>
      <c r="E782" t="str">
        <f>VLOOKUP(C782,STYLES!$1:$1048576,12,FALSE)</f>
        <v>Central Cotton Blend Mélange Knit Top</v>
      </c>
      <c r="F782" s="112" t="s">
        <v>2762</v>
      </c>
      <c r="G782" s="111" t="s">
        <v>2763</v>
      </c>
      <c r="H782" s="113" t="str">
        <f>VLOOKUP(C782,STYLES!$1:$1048576,9,FALSE)</f>
        <v>Active</v>
      </c>
      <c r="I782" s="113" t="str">
        <f>VLOOKUP(C782,STYLES!$1:$1048576,10,FALSE)</f>
        <v>Active</v>
      </c>
      <c r="J782" s="112" t="s">
        <v>2745</v>
      </c>
      <c r="K782" s="139">
        <f>IFERROR(VLOOKUP(J782,LISTS!G:H,2,FALSE),"0")</f>
        <v>7</v>
      </c>
      <c r="L782">
        <f t="shared" si="49"/>
        <v>7</v>
      </c>
      <c r="M782" s="112" t="s">
        <v>2745</v>
      </c>
      <c r="N782" s="140">
        <f>IFERROR(VLOOKUP(M782,LISTS!G:H,2,FALSE),"0")</f>
        <v>7</v>
      </c>
      <c r="O782">
        <f t="shared" si="50"/>
        <v>7</v>
      </c>
      <c r="P782" s="112"/>
      <c r="Q782" s="118" t="s">
        <v>2765</v>
      </c>
      <c r="R782" s="118" t="s">
        <v>775</v>
      </c>
      <c r="S782" s="112" t="s">
        <v>2766</v>
      </c>
      <c r="T782" s="118" t="s">
        <v>775</v>
      </c>
      <c r="U782" s="112"/>
    </row>
    <row r="783" spans="1:21">
      <c r="A783" s="4" t="str">
        <f>VLOOKUP(C783,STYLES!$A$1:$R$2088,7,FALSE)</f>
        <v>Wovens</v>
      </c>
      <c r="B783" t="str">
        <f>VLOOKUP(C783,STYLES!$1:$1048576,6,FALSE)</f>
        <v>Devon &amp; Jones</v>
      </c>
      <c r="C783" s="98" t="s">
        <v>699</v>
      </c>
      <c r="D783" s="14"/>
      <c r="E783" t="str">
        <f>VLOOKUP(C783,STYLES!$1:$1048576,12,FALSE)</f>
        <v>Central Cotton Blend Mélange Knit Top</v>
      </c>
      <c r="F783" s="112" t="s">
        <v>2767</v>
      </c>
      <c r="G783" s="111" t="s">
        <v>2740</v>
      </c>
      <c r="H783" s="113" t="str">
        <f>VLOOKUP(C783,STYLES!$1:$1048576,9,FALSE)</f>
        <v>Active</v>
      </c>
      <c r="I783" s="113" t="str">
        <f>VLOOKUP(C783,STYLES!$1:$1048576,10,FALSE)</f>
        <v>Active</v>
      </c>
      <c r="J783" s="112" t="s">
        <v>2745</v>
      </c>
      <c r="K783" s="139">
        <f>IFERROR(VLOOKUP(J783,LISTS!G:H,2,FALSE),"0")</f>
        <v>7</v>
      </c>
      <c r="L783">
        <f t="shared" si="49"/>
        <v>7</v>
      </c>
      <c r="M783" s="112" t="s">
        <v>2745</v>
      </c>
      <c r="N783" s="140">
        <f>IFERROR(VLOOKUP(M783,LISTS!G:H,2,FALSE),"0")</f>
        <v>7</v>
      </c>
      <c r="O783">
        <f t="shared" si="50"/>
        <v>7</v>
      </c>
      <c r="P783" s="112"/>
      <c r="Q783" s="118" t="s">
        <v>2741</v>
      </c>
      <c r="R783" s="112" t="s">
        <v>775</v>
      </c>
      <c r="S783" s="112" t="s">
        <v>2742</v>
      </c>
      <c r="T783" s="112" t="s">
        <v>775</v>
      </c>
      <c r="U783" s="112"/>
    </row>
    <row r="784" spans="1:21">
      <c r="A784" s="4"/>
      <c r="C784" s="98"/>
      <c r="D784" s="14"/>
      <c r="F784" s="112"/>
      <c r="G784" s="111"/>
      <c r="H784" s="112"/>
      <c r="I784" s="112"/>
      <c r="J784" s="112"/>
      <c r="K784" s="139"/>
      <c r="L784" s="60">
        <f>SUM(L781:L783)</f>
        <v>21</v>
      </c>
      <c r="M784" s="112"/>
      <c r="N784" s="140"/>
      <c r="O784" s="60">
        <f>SUM(O781:O783)</f>
        <v>21</v>
      </c>
      <c r="P784" s="112"/>
      <c r="Q784" s="112"/>
      <c r="R784" s="112"/>
      <c r="S784" s="118"/>
      <c r="T784" s="118"/>
      <c r="U784" s="112"/>
    </row>
    <row r="785" spans="1:21">
      <c r="A785" s="4" t="str">
        <f>VLOOKUP(C785,STYLES!$A$1:$R$2088,7,FALSE)</f>
        <v>Outerwear</v>
      </c>
      <c r="B785" t="str">
        <f>VLOOKUP(C785,STYLES!$1:$1048576,6,FALSE)</f>
        <v>Devon &amp; Jones</v>
      </c>
      <c r="C785" s="97" t="s">
        <v>477</v>
      </c>
      <c r="D785" s="13"/>
      <c r="E785" t="str">
        <f>VLOOKUP(C785,STYLES!$1:$1048576,12,FALSE)</f>
        <v>Three-Season Classic Jacket</v>
      </c>
      <c r="F785" s="111" t="s">
        <v>2718</v>
      </c>
      <c r="G785" s="111" t="s">
        <v>2718</v>
      </c>
      <c r="H785" s="113" t="str">
        <f>VLOOKUP(C785,STYLES!$1:$1048576,9,FALSE)</f>
        <v>Active</v>
      </c>
      <c r="I785" s="113" t="str">
        <f>VLOOKUP(C785,STYLES!$1:$1048576,10,FALSE)</f>
        <v>Not Available</v>
      </c>
      <c r="J785" s="112" t="s">
        <v>2962</v>
      </c>
      <c r="K785" s="139">
        <f>IFERROR(VLOOKUP(J785,LISTS!G:H,2,FALSE),"0")</f>
        <v>9</v>
      </c>
      <c r="L785">
        <f t="shared" si="49"/>
        <v>9</v>
      </c>
      <c r="M785" s="112" t="s">
        <v>775</v>
      </c>
      <c r="N785" s="140" t="str">
        <f>IFERROR(VLOOKUP(M785,LISTS!G:H,2,FALSE),"0")</f>
        <v>0</v>
      </c>
      <c r="O785" t="str">
        <f t="shared" si="50"/>
        <v/>
      </c>
      <c r="P785" s="112" t="s">
        <v>2720</v>
      </c>
      <c r="Q785" s="101" t="s">
        <v>2721</v>
      </c>
      <c r="R785" s="112" t="s">
        <v>775</v>
      </c>
      <c r="S785" s="112" t="s">
        <v>2722</v>
      </c>
      <c r="T785" s="112" t="s">
        <v>775</v>
      </c>
      <c r="U785" s="112"/>
    </row>
    <row r="786" spans="1:21">
      <c r="A786" s="4" t="str">
        <f>VLOOKUP(C786,STYLES!$A$1:$R$2088,7,FALSE)</f>
        <v>Outerwear</v>
      </c>
      <c r="B786" t="str">
        <f>VLOOKUP(C786,STYLES!$1:$1048576,6,FALSE)</f>
        <v>Devon &amp; Jones</v>
      </c>
      <c r="C786" s="97" t="s">
        <v>477</v>
      </c>
      <c r="D786" s="13"/>
      <c r="E786" t="str">
        <f>VLOOKUP(C786,STYLES!$1:$1048576,12,FALSE)</f>
        <v>Three-Season Classic Jacket</v>
      </c>
      <c r="F786" s="111" t="s">
        <v>2723</v>
      </c>
      <c r="G786" s="111" t="s">
        <v>2724</v>
      </c>
      <c r="H786" s="113" t="str">
        <f>VLOOKUP(C786,STYLES!$1:$1048576,9,FALSE)</f>
        <v>Active</v>
      </c>
      <c r="I786" s="113" t="str">
        <f>VLOOKUP(C786,STYLES!$1:$1048576,10,FALSE)</f>
        <v>Not Available</v>
      </c>
      <c r="J786" s="112" t="s">
        <v>2962</v>
      </c>
      <c r="K786" s="139">
        <f>IFERROR(VLOOKUP(J786,LISTS!G:H,2,FALSE),"0")</f>
        <v>9</v>
      </c>
      <c r="L786">
        <f t="shared" si="49"/>
        <v>9</v>
      </c>
      <c r="M786" s="112" t="s">
        <v>775</v>
      </c>
      <c r="N786" s="140" t="str">
        <f>IFERROR(VLOOKUP(M786,LISTS!G:H,2,FALSE),"0")</f>
        <v>0</v>
      </c>
      <c r="O786" t="str">
        <f t="shared" si="50"/>
        <v/>
      </c>
      <c r="P786" s="112" t="s">
        <v>2720</v>
      </c>
      <c r="Q786" s="118" t="s">
        <v>2725</v>
      </c>
      <c r="R786" s="118" t="s">
        <v>775</v>
      </c>
      <c r="S786" s="112" t="s">
        <v>2726</v>
      </c>
      <c r="T786" s="118" t="s">
        <v>775</v>
      </c>
      <c r="U786" s="112"/>
    </row>
    <row r="787" spans="1:21">
      <c r="A787" s="4" t="str">
        <f>VLOOKUP(C787,STYLES!$A$1:$R$2088,7,FALSE)</f>
        <v>Outerwear</v>
      </c>
      <c r="B787" t="str">
        <f>VLOOKUP(C787,STYLES!$1:$1048576,6,FALSE)</f>
        <v>Devon &amp; Jones</v>
      </c>
      <c r="C787" s="97" t="s">
        <v>477</v>
      </c>
      <c r="D787" s="13"/>
      <c r="E787" t="str">
        <f>VLOOKUP(C787,STYLES!$1:$1048576,12,FALSE)</f>
        <v>Three-Season Classic Jacket</v>
      </c>
      <c r="F787" s="111" t="s">
        <v>2731</v>
      </c>
      <c r="G787" s="111" t="s">
        <v>2732</v>
      </c>
      <c r="H787" s="113" t="str">
        <f>VLOOKUP(C787,STYLES!$1:$1048576,9,FALSE)</f>
        <v>Active</v>
      </c>
      <c r="I787" s="113" t="str">
        <f>VLOOKUP(C787,STYLES!$1:$1048576,10,FALSE)</f>
        <v>Not Available</v>
      </c>
      <c r="J787" s="112" t="s">
        <v>2962</v>
      </c>
      <c r="K787" s="139">
        <f>IFERROR(VLOOKUP(J787,LISTS!G:H,2,FALSE),"0")</f>
        <v>9</v>
      </c>
      <c r="L787">
        <f t="shared" si="49"/>
        <v>9</v>
      </c>
      <c r="M787" s="112" t="s">
        <v>775</v>
      </c>
      <c r="N787" s="140" t="str">
        <f>IFERROR(VLOOKUP(M787,LISTS!G:H,2,FALSE),"0")</f>
        <v>0</v>
      </c>
      <c r="O787" t="str">
        <f t="shared" si="50"/>
        <v/>
      </c>
      <c r="P787" s="112" t="s">
        <v>2720</v>
      </c>
      <c r="Q787" s="126" t="s">
        <v>2733</v>
      </c>
      <c r="R787" s="112" t="s">
        <v>775</v>
      </c>
      <c r="S787" s="112" t="s">
        <v>2734</v>
      </c>
      <c r="T787" s="112" t="s">
        <v>775</v>
      </c>
      <c r="U787" s="112"/>
    </row>
    <row r="788" spans="1:21">
      <c r="A788" s="4" t="str">
        <f>VLOOKUP(C788,STYLES!$A$1:$R$2088,7,FALSE)</f>
        <v>Outerwear</v>
      </c>
      <c r="B788" t="str">
        <f>VLOOKUP(C788,STYLES!$1:$1048576,6,FALSE)</f>
        <v>Devon &amp; Jones</v>
      </c>
      <c r="C788" s="97" t="s">
        <v>477</v>
      </c>
      <c r="D788" s="13"/>
      <c r="E788" t="str">
        <f>VLOOKUP(C788,STYLES!$1:$1048576,12,FALSE)</f>
        <v>Three-Season Classic Jacket</v>
      </c>
      <c r="F788" s="111" t="s">
        <v>2782</v>
      </c>
      <c r="G788" s="111" t="s">
        <v>2763</v>
      </c>
      <c r="H788" s="113" t="str">
        <f>VLOOKUP(C788,STYLES!$1:$1048576,9,FALSE)</f>
        <v>Active</v>
      </c>
      <c r="I788" s="113" t="str">
        <f>VLOOKUP(C788,STYLES!$1:$1048576,10,FALSE)</f>
        <v>Not Available</v>
      </c>
      <c r="J788" s="112" t="s">
        <v>2962</v>
      </c>
      <c r="K788" s="139">
        <f>IFERROR(VLOOKUP(J788,LISTS!G:H,2,FALSE),"0")</f>
        <v>9</v>
      </c>
      <c r="L788">
        <f t="shared" si="49"/>
        <v>9</v>
      </c>
      <c r="M788" s="112" t="s">
        <v>775</v>
      </c>
      <c r="N788" s="140" t="str">
        <f>IFERROR(VLOOKUP(M788,LISTS!G:H,2,FALSE),"0")</f>
        <v>0</v>
      </c>
      <c r="O788" t="str">
        <f t="shared" si="50"/>
        <v/>
      </c>
      <c r="P788" s="112" t="s">
        <v>2720</v>
      </c>
      <c r="Q788" s="118" t="s">
        <v>2783</v>
      </c>
      <c r="R788" s="118" t="s">
        <v>775</v>
      </c>
      <c r="S788" s="112" t="s">
        <v>2784</v>
      </c>
      <c r="T788" s="118" t="s">
        <v>775</v>
      </c>
      <c r="U788" s="112"/>
    </row>
    <row r="789" spans="1:21">
      <c r="A789" s="4" t="str">
        <f>VLOOKUP(C789,STYLES!$A$1:$R$2088,7,FALSE)</f>
        <v>Outerwear</v>
      </c>
      <c r="B789" t="str">
        <f>VLOOKUP(C789,STYLES!$1:$1048576,6,FALSE)</f>
        <v>Devon &amp; Jones</v>
      </c>
      <c r="C789" s="97" t="s">
        <v>477</v>
      </c>
      <c r="D789" s="13"/>
      <c r="E789" t="str">
        <f>VLOOKUP(C789,STYLES!$1:$1048576,12,FALSE)</f>
        <v>Three-Season Classic Jacket</v>
      </c>
      <c r="F789" s="111" t="s">
        <v>2739</v>
      </c>
      <c r="G789" s="111" t="s">
        <v>2740</v>
      </c>
      <c r="H789" s="113" t="str">
        <f>VLOOKUP(C789,STYLES!$1:$1048576,9,FALSE)</f>
        <v>Active</v>
      </c>
      <c r="I789" s="113" t="str">
        <f>VLOOKUP(C789,STYLES!$1:$1048576,10,FALSE)</f>
        <v>Not Available</v>
      </c>
      <c r="J789" s="112" t="s">
        <v>2962</v>
      </c>
      <c r="K789" s="139">
        <f>IFERROR(VLOOKUP(J789,LISTS!G:H,2,FALSE),"0")</f>
        <v>9</v>
      </c>
      <c r="L789">
        <f t="shared" si="49"/>
        <v>9</v>
      </c>
      <c r="M789" s="112" t="s">
        <v>775</v>
      </c>
      <c r="N789" s="140" t="str">
        <f>IFERROR(VLOOKUP(M789,LISTS!G:H,2,FALSE),"0")</f>
        <v>0</v>
      </c>
      <c r="O789" t="str">
        <f t="shared" si="50"/>
        <v/>
      </c>
      <c r="P789" s="112" t="s">
        <v>2720</v>
      </c>
      <c r="Q789" s="118" t="s">
        <v>2741</v>
      </c>
      <c r="R789" s="112" t="s">
        <v>775</v>
      </c>
      <c r="S789" s="112" t="s">
        <v>2742</v>
      </c>
      <c r="T789" s="112" t="s">
        <v>775</v>
      </c>
      <c r="U789" s="112"/>
    </row>
    <row r="790" spans="1:21">
      <c r="A790" s="4" t="str">
        <f>VLOOKUP(C790,STYLES!$A$1:$R$2088,7,FALSE)</f>
        <v>Outerwear</v>
      </c>
      <c r="B790" t="str">
        <f>VLOOKUP(C790,STYLES!$1:$1048576,6,FALSE)</f>
        <v>Devon &amp; Jones</v>
      </c>
      <c r="C790" s="97" t="s">
        <v>477</v>
      </c>
      <c r="D790" s="13"/>
      <c r="E790" t="str">
        <f>VLOOKUP(C790,STYLES!$1:$1048576,12,FALSE)</f>
        <v>Three-Season Classic Jacket</v>
      </c>
      <c r="F790" s="111" t="s">
        <v>2754</v>
      </c>
      <c r="G790" s="111" t="s">
        <v>2755</v>
      </c>
      <c r="H790" s="113" t="str">
        <f>VLOOKUP(C790,STYLES!$1:$1048576,9,FALSE)</f>
        <v>Active</v>
      </c>
      <c r="I790" s="113" t="str">
        <f>VLOOKUP(C790,STYLES!$1:$1048576,10,FALSE)</f>
        <v>Not Available</v>
      </c>
      <c r="J790" s="112" t="s">
        <v>2962</v>
      </c>
      <c r="K790" s="139">
        <f>IFERROR(VLOOKUP(J790,LISTS!G:H,2,FALSE),"0")</f>
        <v>9</v>
      </c>
      <c r="L790">
        <f t="shared" si="49"/>
        <v>9</v>
      </c>
      <c r="M790" s="112" t="s">
        <v>775</v>
      </c>
      <c r="N790" s="140" t="str">
        <f>IFERROR(VLOOKUP(M790,LISTS!G:H,2,FALSE),"0")</f>
        <v>0</v>
      </c>
      <c r="O790" t="str">
        <f t="shared" si="50"/>
        <v/>
      </c>
      <c r="P790" s="112" t="s">
        <v>2720</v>
      </c>
      <c r="Q790" s="118" t="s">
        <v>2756</v>
      </c>
      <c r="R790" s="112" t="s">
        <v>775</v>
      </c>
      <c r="S790" s="112" t="s">
        <v>2757</v>
      </c>
      <c r="T790" s="118" t="s">
        <v>775</v>
      </c>
      <c r="U790" s="112"/>
    </row>
    <row r="791" spans="1:21">
      <c r="A791" s="4" t="str">
        <f>VLOOKUP(C791,STYLES!$A$1:$R$2088,7,FALSE)</f>
        <v>Outerwear</v>
      </c>
      <c r="B791" t="str">
        <f>VLOOKUP(C791,STYLES!$1:$1048576,6,FALSE)</f>
        <v>Devon &amp; Jones</v>
      </c>
      <c r="C791" s="97" t="s">
        <v>477</v>
      </c>
      <c r="D791" s="13"/>
      <c r="E791" t="str">
        <f>VLOOKUP(C791,STYLES!$1:$1048576,12,FALSE)</f>
        <v>Three-Season Classic Jacket</v>
      </c>
      <c r="F791" s="111" t="s">
        <v>2812</v>
      </c>
      <c r="G791" s="111" t="s">
        <v>2813</v>
      </c>
      <c r="H791" s="113" t="str">
        <f>VLOOKUP(C791,STYLES!$1:$1048576,9,FALSE)</f>
        <v>Active</v>
      </c>
      <c r="I791" s="113" t="str">
        <f>VLOOKUP(C791,STYLES!$1:$1048576,10,FALSE)</f>
        <v>Not Available</v>
      </c>
      <c r="J791" s="112" t="s">
        <v>2962</v>
      </c>
      <c r="K791" s="139">
        <f>IFERROR(VLOOKUP(J791,LISTS!G:H,2,FALSE),"0")</f>
        <v>9</v>
      </c>
      <c r="L791">
        <f t="shared" si="49"/>
        <v>9</v>
      </c>
      <c r="M791" s="112" t="s">
        <v>775</v>
      </c>
      <c r="N791" s="140" t="str">
        <f>IFERROR(VLOOKUP(M791,LISTS!G:H,2,FALSE),"0")</f>
        <v>0</v>
      </c>
      <c r="O791" t="str">
        <f t="shared" si="50"/>
        <v/>
      </c>
      <c r="P791" s="112" t="s">
        <v>2720</v>
      </c>
      <c r="Q791" s="118" t="s">
        <v>2814</v>
      </c>
      <c r="R791" s="118" t="s">
        <v>775</v>
      </c>
      <c r="S791" s="118" t="s">
        <v>2815</v>
      </c>
      <c r="T791" s="118" t="s">
        <v>775</v>
      </c>
      <c r="U791" s="112"/>
    </row>
    <row r="792" spans="1:21">
      <c r="A792" s="4" t="str">
        <f>VLOOKUP(C792,STYLES!$A$1:$R$2088,7,FALSE)</f>
        <v>Outerwear</v>
      </c>
      <c r="B792" t="str">
        <f>VLOOKUP(C792,STYLES!$1:$1048576,6,FALSE)</f>
        <v>Devon &amp; Jones</v>
      </c>
      <c r="C792" s="98" t="s">
        <v>477</v>
      </c>
      <c r="D792" s="14"/>
      <c r="E792" t="str">
        <f>VLOOKUP(C792,STYLES!$1:$1048576,12,FALSE)</f>
        <v>Three-Season Classic Jacket</v>
      </c>
      <c r="F792" s="112" t="s">
        <v>2816</v>
      </c>
      <c r="G792" s="111" t="s">
        <v>2809</v>
      </c>
      <c r="H792" s="113" t="str">
        <f>VLOOKUP(C792,STYLES!$1:$1048576,9,FALSE)</f>
        <v>Active</v>
      </c>
      <c r="I792" s="113" t="str">
        <f>VLOOKUP(C792,STYLES!$1:$1048576,10,FALSE)</f>
        <v>Not Available</v>
      </c>
      <c r="J792" s="112" t="s">
        <v>2962</v>
      </c>
      <c r="K792" s="139">
        <f>IFERROR(VLOOKUP(J792,LISTS!G:H,2,FALSE),"0")</f>
        <v>9</v>
      </c>
      <c r="L792">
        <f t="shared" si="49"/>
        <v>9</v>
      </c>
      <c r="M792" s="112" t="s">
        <v>775</v>
      </c>
      <c r="N792" s="140" t="str">
        <f>IFERROR(VLOOKUP(M792,LISTS!G:H,2,FALSE),"0")</f>
        <v>0</v>
      </c>
      <c r="O792" t="str">
        <f t="shared" si="50"/>
        <v/>
      </c>
      <c r="P792" s="112" t="s">
        <v>2720</v>
      </c>
      <c r="Q792" s="118" t="s">
        <v>2817</v>
      </c>
      <c r="R792" s="118" t="s">
        <v>775</v>
      </c>
      <c r="S792" s="118" t="s">
        <v>2818</v>
      </c>
      <c r="T792" s="118" t="s">
        <v>775</v>
      </c>
      <c r="U792" s="112"/>
    </row>
    <row r="793" spans="1:21">
      <c r="A793" s="1"/>
      <c r="B793" s="2"/>
      <c r="C793" s="98"/>
      <c r="D793" s="14"/>
      <c r="F793" s="112"/>
      <c r="G793" s="111"/>
      <c r="H793" s="112"/>
      <c r="I793" s="112"/>
      <c r="J793" s="112"/>
      <c r="K793" s="139"/>
      <c r="L793" s="60">
        <f>SUM(L785:L792)</f>
        <v>72</v>
      </c>
      <c r="M793" s="112"/>
      <c r="N793" s="140"/>
      <c r="O793" s="60">
        <f>SUM(O785:O792)</f>
        <v>0</v>
      </c>
      <c r="P793" s="112"/>
      <c r="Q793" s="112"/>
      <c r="R793" s="112"/>
      <c r="S793" s="118"/>
      <c r="T793" s="118"/>
      <c r="U793" s="112"/>
    </row>
    <row r="794" spans="1:21">
      <c r="A794" s="4" t="str">
        <f>VLOOKUP(C794,STYLES!$A$1:$R$2088,7,FALSE)</f>
        <v>Outerwear</v>
      </c>
      <c r="B794" t="str">
        <f>VLOOKUP(C794,STYLES!$1:$1048576,6,FALSE)</f>
        <v>Devon &amp; Jones</v>
      </c>
      <c r="C794" s="97" t="s">
        <v>483</v>
      </c>
      <c r="D794" s="13"/>
      <c r="E794" t="str">
        <f>VLOOKUP(C794,STYLES!$1:$1048576,12,FALSE)</f>
        <v>Three-Season Classic Jacket</v>
      </c>
      <c r="F794" s="111" t="s">
        <v>2718</v>
      </c>
      <c r="G794" s="111" t="s">
        <v>2718</v>
      </c>
      <c r="H794" s="113" t="str">
        <f>VLOOKUP(C794,STYLES!$1:$1048576,9,FALSE)</f>
        <v>Active</v>
      </c>
      <c r="I794" s="113" t="str">
        <f>VLOOKUP(C794,STYLES!$1:$1048576,10,FALSE)</f>
        <v>Not Available</v>
      </c>
      <c r="J794" s="112" t="s">
        <v>2824</v>
      </c>
      <c r="K794" s="139">
        <f>IFERROR(VLOOKUP(J794,LISTS!G:H,2,FALSE),"0")</f>
        <v>5</v>
      </c>
      <c r="L794">
        <f t="shared" si="49"/>
        <v>5</v>
      </c>
      <c r="M794" s="112" t="s">
        <v>775</v>
      </c>
      <c r="N794" s="140" t="str">
        <f>IFERROR(VLOOKUP(M794,LISTS!G:H,2,FALSE),"0")</f>
        <v>0</v>
      </c>
      <c r="O794" t="str">
        <f t="shared" si="50"/>
        <v/>
      </c>
      <c r="P794" s="112" t="s">
        <v>2720</v>
      </c>
      <c r="Q794" s="101" t="s">
        <v>2721</v>
      </c>
      <c r="R794" s="112" t="s">
        <v>775</v>
      </c>
      <c r="S794" s="112" t="s">
        <v>2722</v>
      </c>
      <c r="T794" s="112" t="s">
        <v>775</v>
      </c>
      <c r="U794" s="112"/>
    </row>
    <row r="795" spans="1:21">
      <c r="A795" s="4" t="str">
        <f>VLOOKUP(C795,STYLES!$A$1:$R$2088,7,FALSE)</f>
        <v>Outerwear</v>
      </c>
      <c r="B795" t="str">
        <f>VLOOKUP(C795,STYLES!$1:$1048576,6,FALSE)</f>
        <v>Devon &amp; Jones</v>
      </c>
      <c r="C795" s="97" t="s">
        <v>483</v>
      </c>
      <c r="D795" s="13"/>
      <c r="E795" t="str">
        <f>VLOOKUP(C795,STYLES!$1:$1048576,12,FALSE)</f>
        <v>Three-Season Classic Jacket</v>
      </c>
      <c r="F795" s="111" t="s">
        <v>2723</v>
      </c>
      <c r="G795" s="111" t="s">
        <v>2724</v>
      </c>
      <c r="H795" s="113" t="str">
        <f>VLOOKUP(C795,STYLES!$1:$1048576,9,FALSE)</f>
        <v>Active</v>
      </c>
      <c r="I795" s="113" t="str">
        <f>VLOOKUP(C795,STYLES!$1:$1048576,10,FALSE)</f>
        <v>Not Available</v>
      </c>
      <c r="J795" s="112" t="s">
        <v>2824</v>
      </c>
      <c r="K795" s="139">
        <f>IFERROR(VLOOKUP(J795,LISTS!G:H,2,FALSE),"0")</f>
        <v>5</v>
      </c>
      <c r="L795">
        <f t="shared" si="49"/>
        <v>5</v>
      </c>
      <c r="M795" s="112" t="s">
        <v>775</v>
      </c>
      <c r="N795" s="140" t="str">
        <f>IFERROR(VLOOKUP(M795,LISTS!G:H,2,FALSE),"0")</f>
        <v>0</v>
      </c>
      <c r="O795" t="str">
        <f t="shared" si="50"/>
        <v/>
      </c>
      <c r="P795" s="112" t="s">
        <v>2720</v>
      </c>
      <c r="Q795" s="118" t="s">
        <v>2725</v>
      </c>
      <c r="R795" s="118" t="s">
        <v>775</v>
      </c>
      <c r="S795" s="112" t="s">
        <v>2726</v>
      </c>
      <c r="T795" s="118" t="s">
        <v>775</v>
      </c>
      <c r="U795" s="112"/>
    </row>
    <row r="796" spans="1:21">
      <c r="A796" s="4" t="str">
        <f>VLOOKUP(C796,STYLES!$A$1:$R$2088,7,FALSE)</f>
        <v>Outerwear</v>
      </c>
      <c r="B796" t="str">
        <f>VLOOKUP(C796,STYLES!$1:$1048576,6,FALSE)</f>
        <v>Devon &amp; Jones</v>
      </c>
      <c r="C796" s="97" t="s">
        <v>483</v>
      </c>
      <c r="D796" s="13"/>
      <c r="E796" t="str">
        <f>VLOOKUP(C796,STYLES!$1:$1048576,12,FALSE)</f>
        <v>Three-Season Classic Jacket</v>
      </c>
      <c r="F796" s="111" t="s">
        <v>2731</v>
      </c>
      <c r="G796" s="111" t="s">
        <v>2732</v>
      </c>
      <c r="H796" s="113" t="str">
        <f>VLOOKUP(C796,STYLES!$1:$1048576,9,FALSE)</f>
        <v>Active</v>
      </c>
      <c r="I796" s="113" t="str">
        <f>VLOOKUP(C796,STYLES!$1:$1048576,10,FALSE)</f>
        <v>Not Available</v>
      </c>
      <c r="J796" s="112" t="s">
        <v>2824</v>
      </c>
      <c r="K796" s="139">
        <f>IFERROR(VLOOKUP(J796,LISTS!G:H,2,FALSE),"0")</f>
        <v>5</v>
      </c>
      <c r="L796">
        <f t="shared" si="49"/>
        <v>5</v>
      </c>
      <c r="M796" s="112" t="s">
        <v>775</v>
      </c>
      <c r="N796" s="140" t="str">
        <f>IFERROR(VLOOKUP(M796,LISTS!G:H,2,FALSE),"0")</f>
        <v>0</v>
      </c>
      <c r="O796" t="str">
        <f t="shared" si="50"/>
        <v/>
      </c>
      <c r="P796" s="112" t="s">
        <v>2720</v>
      </c>
      <c r="Q796" s="126" t="s">
        <v>2733</v>
      </c>
      <c r="R796" s="112" t="s">
        <v>775</v>
      </c>
      <c r="S796" s="112" t="s">
        <v>2734</v>
      </c>
      <c r="T796" s="112" t="s">
        <v>775</v>
      </c>
      <c r="U796" s="112"/>
    </row>
    <row r="797" spans="1:21">
      <c r="A797" s="4" t="str">
        <f>VLOOKUP(C797,STYLES!$A$1:$R$2088,7,FALSE)</f>
        <v>Outerwear</v>
      </c>
      <c r="B797" t="str">
        <f>VLOOKUP(C797,STYLES!$1:$1048576,6,FALSE)</f>
        <v>Devon &amp; Jones</v>
      </c>
      <c r="C797" s="97" t="s">
        <v>483</v>
      </c>
      <c r="D797" s="13"/>
      <c r="E797" t="str">
        <f>VLOOKUP(C797,STYLES!$1:$1048576,12,FALSE)</f>
        <v>Three-Season Classic Jacket</v>
      </c>
      <c r="F797" s="111" t="s">
        <v>2739</v>
      </c>
      <c r="G797" s="111" t="s">
        <v>2740</v>
      </c>
      <c r="H797" s="113" t="str">
        <f>VLOOKUP(C797,STYLES!$1:$1048576,9,FALSE)</f>
        <v>Active</v>
      </c>
      <c r="I797" s="113" t="str">
        <f>VLOOKUP(C797,STYLES!$1:$1048576,10,FALSE)</f>
        <v>Not Available</v>
      </c>
      <c r="J797" s="112" t="s">
        <v>2824</v>
      </c>
      <c r="K797" s="139">
        <f>IFERROR(VLOOKUP(J797,LISTS!G:H,2,FALSE),"0")</f>
        <v>5</v>
      </c>
      <c r="L797">
        <f t="shared" si="49"/>
        <v>5</v>
      </c>
      <c r="M797" s="112" t="s">
        <v>775</v>
      </c>
      <c r="N797" s="140" t="str">
        <f>IFERROR(VLOOKUP(M797,LISTS!G:H,2,FALSE),"0")</f>
        <v>0</v>
      </c>
      <c r="O797" t="str">
        <f t="shared" si="50"/>
        <v/>
      </c>
      <c r="P797" s="112" t="s">
        <v>2720</v>
      </c>
      <c r="Q797" s="118" t="s">
        <v>2741</v>
      </c>
      <c r="R797" s="112" t="s">
        <v>775</v>
      </c>
      <c r="S797" s="112" t="s">
        <v>2742</v>
      </c>
      <c r="T797" s="112" t="s">
        <v>775</v>
      </c>
      <c r="U797" s="112"/>
    </row>
    <row r="798" spans="1:21">
      <c r="A798" s="4" t="str">
        <f>VLOOKUP(C798,STYLES!$A$1:$R$2088,7,FALSE)</f>
        <v>Outerwear</v>
      </c>
      <c r="B798" t="str">
        <f>VLOOKUP(C798,STYLES!$1:$1048576,6,FALSE)</f>
        <v>Devon &amp; Jones</v>
      </c>
      <c r="C798" s="97" t="s">
        <v>483</v>
      </c>
      <c r="D798" s="13"/>
      <c r="E798" t="str">
        <f>VLOOKUP(C798,STYLES!$1:$1048576,12,FALSE)</f>
        <v>Three-Season Classic Jacket</v>
      </c>
      <c r="F798" s="111" t="s">
        <v>2427</v>
      </c>
      <c r="G798" s="111" t="s">
        <v>2786</v>
      </c>
      <c r="H798" s="113" t="str">
        <f>VLOOKUP(C798,STYLES!$1:$1048576,9,FALSE)</f>
        <v>Active</v>
      </c>
      <c r="I798" s="113" t="str">
        <f>VLOOKUP(C798,STYLES!$1:$1048576,10,FALSE)</f>
        <v>Not Available</v>
      </c>
      <c r="J798" s="112" t="s">
        <v>2824</v>
      </c>
      <c r="K798" s="139">
        <f>IFERROR(VLOOKUP(J798,LISTS!G:H,2,FALSE),"0")</f>
        <v>5</v>
      </c>
      <c r="L798">
        <f t="shared" si="49"/>
        <v>5</v>
      </c>
      <c r="M798" s="112" t="s">
        <v>775</v>
      </c>
      <c r="N798" s="140" t="str">
        <f>IFERROR(VLOOKUP(M798,LISTS!G:H,2,FALSE),"0")</f>
        <v>0</v>
      </c>
      <c r="O798" t="str">
        <f t="shared" si="50"/>
        <v/>
      </c>
      <c r="P798" s="112" t="s">
        <v>2720</v>
      </c>
      <c r="Q798" s="112" t="s">
        <v>2963</v>
      </c>
      <c r="R798" s="112" t="s">
        <v>775</v>
      </c>
      <c r="S798" s="118" t="s">
        <v>2964</v>
      </c>
      <c r="T798" s="118" t="s">
        <v>775</v>
      </c>
      <c r="U798" s="112"/>
    </row>
    <row r="799" spans="1:21">
      <c r="A799" s="4" t="str">
        <f>VLOOKUP(C799,STYLES!$A$1:$R$2088,7,FALSE)</f>
        <v>Outerwear</v>
      </c>
      <c r="B799" t="str">
        <f>VLOOKUP(C799,STYLES!$1:$1048576,6,FALSE)</f>
        <v>Devon &amp; Jones</v>
      </c>
      <c r="C799" s="97" t="s">
        <v>483</v>
      </c>
      <c r="D799" s="13"/>
      <c r="E799" t="str">
        <f>VLOOKUP(C799,STYLES!$1:$1048576,12,FALSE)</f>
        <v>Three-Season Classic Jacket</v>
      </c>
      <c r="F799" s="111" t="s">
        <v>2754</v>
      </c>
      <c r="G799" s="111" t="s">
        <v>2755</v>
      </c>
      <c r="H799" s="113" t="str">
        <f>VLOOKUP(C799,STYLES!$1:$1048576,9,FALSE)</f>
        <v>Active</v>
      </c>
      <c r="I799" s="113" t="str">
        <f>VLOOKUP(C799,STYLES!$1:$1048576,10,FALSE)</f>
        <v>Not Available</v>
      </c>
      <c r="J799" s="112" t="s">
        <v>2824</v>
      </c>
      <c r="K799" s="139">
        <f>IFERROR(VLOOKUP(J799,LISTS!G:H,2,FALSE),"0")</f>
        <v>5</v>
      </c>
      <c r="L799">
        <f t="shared" si="49"/>
        <v>5</v>
      </c>
      <c r="M799" s="112" t="s">
        <v>775</v>
      </c>
      <c r="N799" s="140" t="str">
        <f>IFERROR(VLOOKUP(M799,LISTS!G:H,2,FALSE),"0")</f>
        <v>0</v>
      </c>
      <c r="O799" t="str">
        <f t="shared" si="50"/>
        <v/>
      </c>
      <c r="P799" s="112" t="s">
        <v>2720</v>
      </c>
      <c r="Q799" s="118" t="s">
        <v>2756</v>
      </c>
      <c r="R799" s="112" t="s">
        <v>775</v>
      </c>
      <c r="S799" s="112" t="s">
        <v>2757</v>
      </c>
      <c r="T799" s="118" t="s">
        <v>775</v>
      </c>
      <c r="U799" s="112"/>
    </row>
    <row r="800" spans="1:21">
      <c r="A800" s="4" t="str">
        <f>VLOOKUP(C800,STYLES!$A$1:$R$2088,7,FALSE)</f>
        <v>Outerwear</v>
      </c>
      <c r="B800" t="str">
        <f>VLOOKUP(C800,STYLES!$1:$1048576,6,FALSE)</f>
        <v>Devon &amp; Jones</v>
      </c>
      <c r="C800" s="97" t="s">
        <v>483</v>
      </c>
      <c r="D800" s="13"/>
      <c r="E800" t="str">
        <f>VLOOKUP(C800,STYLES!$1:$1048576,12,FALSE)</f>
        <v>Three-Season Classic Jacket</v>
      </c>
      <c r="F800" s="111" t="s">
        <v>2812</v>
      </c>
      <c r="G800" s="111" t="s">
        <v>2813</v>
      </c>
      <c r="H800" s="113" t="str">
        <f>VLOOKUP(C800,STYLES!$1:$1048576,9,FALSE)</f>
        <v>Active</v>
      </c>
      <c r="I800" s="113" t="str">
        <f>VLOOKUP(C800,STYLES!$1:$1048576,10,FALSE)</f>
        <v>Not Available</v>
      </c>
      <c r="J800" s="112" t="s">
        <v>2824</v>
      </c>
      <c r="K800" s="139">
        <f>IFERROR(VLOOKUP(J800,LISTS!G:H,2,FALSE),"0")</f>
        <v>5</v>
      </c>
      <c r="L800">
        <f t="shared" si="49"/>
        <v>5</v>
      </c>
      <c r="M800" s="112" t="s">
        <v>775</v>
      </c>
      <c r="N800" s="140" t="str">
        <f>IFERROR(VLOOKUP(M800,LISTS!G:H,2,FALSE),"0")</f>
        <v>0</v>
      </c>
      <c r="O800" t="str">
        <f t="shared" si="50"/>
        <v/>
      </c>
      <c r="P800" s="112" t="s">
        <v>2720</v>
      </c>
      <c r="Q800" s="118" t="s">
        <v>2814</v>
      </c>
      <c r="R800" s="118" t="s">
        <v>775</v>
      </c>
      <c r="S800" s="118" t="s">
        <v>2815</v>
      </c>
      <c r="T800" s="118" t="s">
        <v>775</v>
      </c>
      <c r="U800" s="112"/>
    </row>
    <row r="801" spans="1:21">
      <c r="A801" s="4" t="str">
        <f>VLOOKUP(C801,STYLES!$A$1:$R$2088,7,FALSE)</f>
        <v>Outerwear</v>
      </c>
      <c r="B801" t="str">
        <f>VLOOKUP(C801,STYLES!$1:$1048576,6,FALSE)</f>
        <v>Devon &amp; Jones</v>
      </c>
      <c r="C801" s="98" t="s">
        <v>483</v>
      </c>
      <c r="D801" s="14"/>
      <c r="E801" t="str">
        <f>VLOOKUP(C801,STYLES!$1:$1048576,12,FALSE)</f>
        <v>Three-Season Classic Jacket</v>
      </c>
      <c r="F801" s="112" t="s">
        <v>2816</v>
      </c>
      <c r="G801" s="111" t="s">
        <v>2809</v>
      </c>
      <c r="H801" s="113" t="str">
        <f>VLOOKUP(C801,STYLES!$1:$1048576,9,FALSE)</f>
        <v>Active</v>
      </c>
      <c r="I801" s="113" t="str">
        <f>VLOOKUP(C801,STYLES!$1:$1048576,10,FALSE)</f>
        <v>Not Available</v>
      </c>
      <c r="J801" s="112" t="s">
        <v>2824</v>
      </c>
      <c r="K801" s="139">
        <f>IFERROR(VLOOKUP(J801,LISTS!G:H,2,FALSE),"0")</f>
        <v>5</v>
      </c>
      <c r="L801">
        <f t="shared" si="49"/>
        <v>5</v>
      </c>
      <c r="M801" s="112" t="s">
        <v>775</v>
      </c>
      <c r="N801" s="140" t="str">
        <f>IFERROR(VLOOKUP(M801,LISTS!G:H,2,FALSE),"0")</f>
        <v>0</v>
      </c>
      <c r="O801" t="str">
        <f t="shared" si="50"/>
        <v/>
      </c>
      <c r="P801" s="112" t="s">
        <v>2720</v>
      </c>
      <c r="Q801" s="118" t="s">
        <v>2817</v>
      </c>
      <c r="R801" s="118" t="s">
        <v>775</v>
      </c>
      <c r="S801" s="118" t="s">
        <v>2818</v>
      </c>
      <c r="T801" s="118" t="s">
        <v>775</v>
      </c>
      <c r="U801" s="112"/>
    </row>
    <row r="802" spans="1:21">
      <c r="A802" s="1"/>
      <c r="B802" s="2"/>
      <c r="C802" s="98"/>
      <c r="D802" s="14"/>
      <c r="F802" s="112"/>
      <c r="G802" s="111"/>
      <c r="H802" s="112"/>
      <c r="I802" s="112"/>
      <c r="J802" s="112"/>
      <c r="K802" s="139"/>
      <c r="L802" s="60">
        <f>SUM(L794:L801)</f>
        <v>40</v>
      </c>
      <c r="M802" s="112"/>
      <c r="N802" s="140"/>
      <c r="O802" s="60">
        <f>SUM(O794:O801)</f>
        <v>0</v>
      </c>
      <c r="P802" s="112"/>
      <c r="Q802" s="112"/>
      <c r="R802" s="112"/>
      <c r="S802" s="118"/>
      <c r="T802" s="118"/>
      <c r="U802" s="112"/>
    </row>
    <row r="803" spans="1:21">
      <c r="A803" s="4" t="str">
        <f>VLOOKUP(C803,STYLES!$A$1:$R$2088,7,FALSE)</f>
        <v>Outerwear</v>
      </c>
      <c r="B803" t="str">
        <f>VLOOKUP(C803,STYLES!$1:$1048576,6,FALSE)</f>
        <v>Devon &amp; Jones</v>
      </c>
      <c r="C803" s="97" t="s">
        <v>486</v>
      </c>
      <c r="D803" s="13"/>
      <c r="E803" t="str">
        <f>VLOOKUP(C803,STYLES!$1:$1048576,12,FALSE)</f>
        <v>Clubhouse Jacket</v>
      </c>
      <c r="F803" s="111" t="s">
        <v>2887</v>
      </c>
      <c r="G803" s="111" t="s">
        <v>2718</v>
      </c>
      <c r="H803" s="113" t="str">
        <f>VLOOKUP(C803,STYLES!$1:$1048576,9,FALSE)</f>
        <v>Active</v>
      </c>
      <c r="I803" s="113" t="str">
        <f>VLOOKUP(C803,STYLES!$1:$1048576,10,FALSE)</f>
        <v>Not Available</v>
      </c>
      <c r="J803" s="112" t="s">
        <v>2764</v>
      </c>
      <c r="K803" s="139">
        <f>IFERROR(VLOOKUP(J803,LISTS!G:H,2,FALSE),"0")</f>
        <v>7</v>
      </c>
      <c r="L803">
        <f t="shared" si="49"/>
        <v>7</v>
      </c>
      <c r="M803" s="112" t="s">
        <v>775</v>
      </c>
      <c r="N803" s="140" t="str">
        <f>IFERROR(VLOOKUP(M803,LISTS!G:H,2,FALSE),"0")</f>
        <v>0</v>
      </c>
      <c r="O803" t="str">
        <f t="shared" si="50"/>
        <v/>
      </c>
      <c r="P803" s="112" t="s">
        <v>2720</v>
      </c>
      <c r="Q803" s="101" t="s">
        <v>2721</v>
      </c>
      <c r="R803" s="112" t="s">
        <v>775</v>
      </c>
      <c r="S803" s="112" t="s">
        <v>2722</v>
      </c>
      <c r="T803" s="112" t="s">
        <v>775</v>
      </c>
      <c r="U803" s="112"/>
    </row>
    <row r="804" spans="1:21">
      <c r="A804" s="4" t="str">
        <f>VLOOKUP(C804,STYLES!$A$1:$R$2088,7,FALSE)</f>
        <v>Outerwear</v>
      </c>
      <c r="B804" t="str">
        <f>VLOOKUP(C804,STYLES!$1:$1048576,6,FALSE)</f>
        <v>Devon &amp; Jones</v>
      </c>
      <c r="C804" s="97" t="s">
        <v>486</v>
      </c>
      <c r="D804" s="13"/>
      <c r="E804" t="str">
        <f>VLOOKUP(C804,STYLES!$1:$1048576,12,FALSE)</f>
        <v>Clubhouse Jacket</v>
      </c>
      <c r="F804" s="111" t="s">
        <v>2965</v>
      </c>
      <c r="G804" s="111" t="s">
        <v>2813</v>
      </c>
      <c r="H804" s="113" t="str">
        <f>VLOOKUP(C804,STYLES!$1:$1048576,9,FALSE)</f>
        <v>Active</v>
      </c>
      <c r="I804" s="113" t="str">
        <f>VLOOKUP(C804,STYLES!$1:$1048576,10,FALSE)</f>
        <v>Not Available</v>
      </c>
      <c r="J804" s="112" t="s">
        <v>2764</v>
      </c>
      <c r="K804" s="139">
        <f>IFERROR(VLOOKUP(J804,LISTS!G:H,2,FALSE),"0")</f>
        <v>7</v>
      </c>
      <c r="L804">
        <f t="shared" si="49"/>
        <v>7</v>
      </c>
      <c r="M804" s="112" t="s">
        <v>775</v>
      </c>
      <c r="N804" s="140" t="str">
        <f>IFERROR(VLOOKUP(M804,LISTS!G:H,2,FALSE),"0")</f>
        <v>0</v>
      </c>
      <c r="O804" t="str">
        <f t="shared" si="50"/>
        <v/>
      </c>
      <c r="P804" s="112" t="s">
        <v>2720</v>
      </c>
      <c r="Q804" s="112" t="s">
        <v>2924</v>
      </c>
      <c r="R804" s="112" t="s">
        <v>2741</v>
      </c>
      <c r="S804" s="118" t="s">
        <v>2925</v>
      </c>
      <c r="T804" s="118" t="s">
        <v>2742</v>
      </c>
      <c r="U804" s="112"/>
    </row>
    <row r="805" spans="1:21">
      <c r="A805" s="4" t="str">
        <f>VLOOKUP(C805,STYLES!$A$1:$R$2088,7,FALSE)</f>
        <v>Outerwear</v>
      </c>
      <c r="B805" t="str">
        <f>VLOOKUP(C805,STYLES!$1:$1048576,6,FALSE)</f>
        <v>Devon &amp; Jones</v>
      </c>
      <c r="C805" s="97" t="s">
        <v>486</v>
      </c>
      <c r="D805" s="13"/>
      <c r="E805" t="str">
        <f>VLOOKUP(C805,STYLES!$1:$1048576,12,FALSE)</f>
        <v>Clubhouse Jacket</v>
      </c>
      <c r="F805" s="111" t="s">
        <v>2966</v>
      </c>
      <c r="G805" s="111" t="s">
        <v>2740</v>
      </c>
      <c r="H805" s="113" t="str">
        <f>VLOOKUP(C805,STYLES!$1:$1048576,9,FALSE)</f>
        <v>Active</v>
      </c>
      <c r="I805" s="113" t="str">
        <f>VLOOKUP(C805,STYLES!$1:$1048576,10,FALSE)</f>
        <v>Not Available</v>
      </c>
      <c r="J805" s="112" t="s">
        <v>2764</v>
      </c>
      <c r="K805" s="139">
        <f>IFERROR(VLOOKUP(J805,LISTS!G:H,2,FALSE),"0")</f>
        <v>7</v>
      </c>
      <c r="L805">
        <f t="shared" si="49"/>
        <v>7</v>
      </c>
      <c r="M805" s="112" t="s">
        <v>775</v>
      </c>
      <c r="N805" s="140" t="str">
        <f>IFERROR(VLOOKUP(M805,LISTS!G:H,2,FALSE),"0")</f>
        <v>0</v>
      </c>
      <c r="O805" t="str">
        <f t="shared" si="50"/>
        <v/>
      </c>
      <c r="P805" s="112" t="s">
        <v>2720</v>
      </c>
      <c r="Q805" s="118" t="s">
        <v>2741</v>
      </c>
      <c r="R805" s="112" t="s">
        <v>775</v>
      </c>
      <c r="S805" s="112" t="s">
        <v>2742</v>
      </c>
      <c r="T805" s="112" t="s">
        <v>775</v>
      </c>
      <c r="U805" s="112"/>
    </row>
    <row r="806" spans="1:21">
      <c r="A806" s="4" t="str">
        <f>VLOOKUP(C806,STYLES!$A$1:$R$2088,7,FALSE)</f>
        <v>Outerwear</v>
      </c>
      <c r="B806" t="str">
        <f>VLOOKUP(C806,STYLES!$1:$1048576,6,FALSE)</f>
        <v>Devon &amp; Jones</v>
      </c>
      <c r="C806" s="97" t="s">
        <v>486</v>
      </c>
      <c r="D806" s="13"/>
      <c r="E806" t="str">
        <f>VLOOKUP(C806,STYLES!$1:$1048576,12,FALSE)</f>
        <v>Clubhouse Jacket</v>
      </c>
      <c r="F806" s="111" t="s">
        <v>2967</v>
      </c>
      <c r="G806" s="111" t="s">
        <v>2728</v>
      </c>
      <c r="H806" s="113" t="str">
        <f>VLOOKUP(C806,STYLES!$1:$1048576,9,FALSE)</f>
        <v>Active</v>
      </c>
      <c r="I806" s="113" t="str">
        <f>VLOOKUP(C806,STYLES!$1:$1048576,10,FALSE)</f>
        <v>Not Available</v>
      </c>
      <c r="J806" s="112" t="s">
        <v>2764</v>
      </c>
      <c r="K806" s="139">
        <f>IFERROR(VLOOKUP(J806,LISTS!G:H,2,FALSE),"0")</f>
        <v>7</v>
      </c>
      <c r="L806">
        <f t="shared" si="49"/>
        <v>7</v>
      </c>
      <c r="M806" s="112" t="s">
        <v>775</v>
      </c>
      <c r="N806" s="140" t="str">
        <f>IFERROR(VLOOKUP(M806,LISTS!G:H,2,FALSE),"0")</f>
        <v>0</v>
      </c>
      <c r="O806" t="str">
        <f t="shared" si="50"/>
        <v/>
      </c>
      <c r="P806" s="112" t="s">
        <v>2720</v>
      </c>
      <c r="Q806" s="112" t="s">
        <v>2968</v>
      </c>
      <c r="R806" s="112" t="s">
        <v>2924</v>
      </c>
      <c r="S806" s="118" t="s">
        <v>2969</v>
      </c>
      <c r="T806" s="118" t="s">
        <v>2925</v>
      </c>
      <c r="U806" s="112"/>
    </row>
    <row r="807" spans="1:21">
      <c r="A807" s="4" t="str">
        <f>VLOOKUP(C807,STYLES!$A$1:$R$2088,7,FALSE)</f>
        <v>Outerwear</v>
      </c>
      <c r="B807" t="str">
        <f>VLOOKUP(C807,STYLES!$1:$1048576,6,FALSE)</f>
        <v>Devon &amp; Jones</v>
      </c>
      <c r="C807" s="97" t="s">
        <v>486</v>
      </c>
      <c r="D807" s="13"/>
      <c r="E807" t="str">
        <f>VLOOKUP(C807,STYLES!$1:$1048576,12,FALSE)</f>
        <v>Clubhouse Jacket</v>
      </c>
      <c r="F807" s="111" t="s">
        <v>2840</v>
      </c>
      <c r="G807" s="111" t="s">
        <v>2755</v>
      </c>
      <c r="H807" s="113" t="str">
        <f>VLOOKUP(C807,STYLES!$1:$1048576,9,FALSE)</f>
        <v>Active</v>
      </c>
      <c r="I807" s="113" t="str">
        <f>VLOOKUP(C807,STYLES!$1:$1048576,10,FALSE)</f>
        <v>Not Available</v>
      </c>
      <c r="J807" s="112" t="s">
        <v>2764</v>
      </c>
      <c r="K807" s="139">
        <f>IFERROR(VLOOKUP(J807,LISTS!G:H,2,FALSE),"0")</f>
        <v>7</v>
      </c>
      <c r="L807">
        <f t="shared" si="49"/>
        <v>7</v>
      </c>
      <c r="M807" s="112" t="s">
        <v>775</v>
      </c>
      <c r="N807" s="140" t="str">
        <f>IFERROR(VLOOKUP(M807,LISTS!G:H,2,FALSE),"0")</f>
        <v>0</v>
      </c>
      <c r="O807" t="str">
        <f t="shared" si="50"/>
        <v/>
      </c>
      <c r="P807" s="112" t="s">
        <v>2720</v>
      </c>
      <c r="Q807" s="118" t="s">
        <v>2756</v>
      </c>
      <c r="R807" s="112" t="s">
        <v>2741</v>
      </c>
      <c r="S807" s="112" t="s">
        <v>2757</v>
      </c>
      <c r="T807" s="118" t="s">
        <v>2742</v>
      </c>
      <c r="U807" s="112"/>
    </row>
    <row r="808" spans="1:21">
      <c r="A808" s="4" t="str">
        <f>VLOOKUP(C808,STYLES!$A$1:$R$2088,7,FALSE)</f>
        <v>Outerwear</v>
      </c>
      <c r="B808" t="str">
        <f>VLOOKUP(C808,STYLES!$1:$1048576,6,FALSE)</f>
        <v>Devon &amp; Jones</v>
      </c>
      <c r="C808" s="98" t="s">
        <v>486</v>
      </c>
      <c r="D808" s="14"/>
      <c r="E808" t="str">
        <f>VLOOKUP(C808,STYLES!$1:$1048576,12,FALSE)</f>
        <v>Clubhouse Jacket</v>
      </c>
      <c r="F808" s="112" t="s">
        <v>2970</v>
      </c>
      <c r="G808" s="111" t="s">
        <v>2809</v>
      </c>
      <c r="H808" s="113" t="str">
        <f>VLOOKUP(C808,STYLES!$1:$1048576,9,FALSE)</f>
        <v>Active</v>
      </c>
      <c r="I808" s="113" t="str">
        <f>VLOOKUP(C808,STYLES!$1:$1048576,10,FALSE)</f>
        <v>Not Available</v>
      </c>
      <c r="J808" s="112" t="s">
        <v>2764</v>
      </c>
      <c r="K808" s="139">
        <f>IFERROR(VLOOKUP(J808,LISTS!G:H,2,FALSE),"0")</f>
        <v>7</v>
      </c>
      <c r="L808">
        <f t="shared" si="49"/>
        <v>7</v>
      </c>
      <c r="M808" s="112" t="s">
        <v>775</v>
      </c>
      <c r="N808" s="140" t="str">
        <f>IFERROR(VLOOKUP(M808,LISTS!G:H,2,FALSE),"0")</f>
        <v>0</v>
      </c>
      <c r="O808" t="str">
        <f t="shared" si="50"/>
        <v/>
      </c>
      <c r="P808" s="112" t="s">
        <v>2720</v>
      </c>
      <c r="Q808" s="118" t="s">
        <v>2817</v>
      </c>
      <c r="R808" s="112" t="s">
        <v>2741</v>
      </c>
      <c r="S808" s="118" t="s">
        <v>2818</v>
      </c>
      <c r="T808" s="118" t="s">
        <v>2742</v>
      </c>
      <c r="U808" s="112"/>
    </row>
    <row r="809" spans="1:21">
      <c r="A809" s="1"/>
      <c r="B809" s="2"/>
      <c r="C809" s="98"/>
      <c r="D809" s="14"/>
      <c r="F809" s="112"/>
      <c r="G809" s="111"/>
      <c r="H809" s="112"/>
      <c r="I809" s="112"/>
      <c r="J809" s="112"/>
      <c r="K809" s="139"/>
      <c r="L809" s="60">
        <f>SUM(L803:L808)</f>
        <v>42</v>
      </c>
      <c r="M809" s="112"/>
      <c r="N809" s="140"/>
      <c r="O809" s="60">
        <f>SUM(O803:O808)</f>
        <v>0</v>
      </c>
      <c r="P809" s="112"/>
      <c r="Q809" s="112"/>
      <c r="R809" s="112"/>
      <c r="S809" s="118"/>
      <c r="T809" s="118"/>
      <c r="U809" s="112"/>
    </row>
    <row r="810" spans="1:21">
      <c r="A810" s="4" t="str">
        <f>VLOOKUP(C810,STYLES!$A$1:$R$2088,7,FALSE)</f>
        <v>Outerwear</v>
      </c>
      <c r="B810" t="str">
        <f>VLOOKUP(C810,STYLES!$1:$1048576,6,FALSE)</f>
        <v>Devon &amp; Jones</v>
      </c>
      <c r="C810" s="97" t="s">
        <v>490</v>
      </c>
      <c r="D810" s="13"/>
      <c r="E810" t="str">
        <f>VLOOKUP(C810,STYLES!$1:$1048576,12,FALSE)</f>
        <v>Doubleweave Tech-Shell® Duplex Jacket</v>
      </c>
      <c r="F810" s="111" t="s">
        <v>2718</v>
      </c>
      <c r="G810" s="111" t="s">
        <v>2718</v>
      </c>
      <c r="H810" s="113" t="str">
        <f>VLOOKUP(C810,STYLES!$1:$1048576,9,FALSE)</f>
        <v>DNR</v>
      </c>
      <c r="I810" s="113" t="str">
        <f>VLOOKUP(C810,STYLES!$1:$1048576,10,FALSE)</f>
        <v>Not Available</v>
      </c>
      <c r="J810" s="112" t="s">
        <v>2764</v>
      </c>
      <c r="K810" s="139">
        <f>IFERROR(VLOOKUP(J810,LISTS!G:H,2,FALSE),"0")</f>
        <v>7</v>
      </c>
      <c r="L810">
        <f t="shared" si="49"/>
        <v>7</v>
      </c>
      <c r="M810" s="112" t="s">
        <v>775</v>
      </c>
      <c r="N810" s="140" t="str">
        <f>IFERROR(VLOOKUP(M810,LISTS!G:H,2,FALSE),"0")</f>
        <v>0</v>
      </c>
      <c r="O810" t="str">
        <f t="shared" si="50"/>
        <v/>
      </c>
      <c r="P810" s="112" t="s">
        <v>2720</v>
      </c>
      <c r="Q810" s="101" t="s">
        <v>2721</v>
      </c>
      <c r="R810" s="112" t="s">
        <v>775</v>
      </c>
      <c r="S810" s="112" t="s">
        <v>2722</v>
      </c>
      <c r="T810" s="112" t="s">
        <v>775</v>
      </c>
      <c r="U810" s="112"/>
    </row>
    <row r="811" spans="1:21">
      <c r="A811" s="4" t="str">
        <f>VLOOKUP(C811,STYLES!$A$1:$R$2088,7,FALSE)</f>
        <v>Outerwear</v>
      </c>
      <c r="B811" t="str">
        <f>VLOOKUP(C811,STYLES!$1:$1048576,6,FALSE)</f>
        <v>Devon &amp; Jones</v>
      </c>
      <c r="C811" s="97" t="s">
        <v>490</v>
      </c>
      <c r="D811" s="13"/>
      <c r="E811" t="str">
        <f>VLOOKUP(C811,STYLES!$1:$1048576,12,FALSE)</f>
        <v>Doubleweave Tech-Shell® Duplex Jacket</v>
      </c>
      <c r="F811" s="111" t="s">
        <v>2782</v>
      </c>
      <c r="G811" s="111" t="s">
        <v>2763</v>
      </c>
      <c r="H811" s="113" t="str">
        <f>VLOOKUP(C811,STYLES!$1:$1048576,9,FALSE)</f>
        <v>DNR</v>
      </c>
      <c r="I811" s="113" t="str">
        <f>VLOOKUP(C811,STYLES!$1:$1048576,10,FALSE)</f>
        <v>Not Available</v>
      </c>
      <c r="J811" s="112" t="s">
        <v>2764</v>
      </c>
      <c r="K811" s="139">
        <f>IFERROR(VLOOKUP(J811,LISTS!G:H,2,FALSE),"0")</f>
        <v>7</v>
      </c>
      <c r="L811">
        <f t="shared" si="49"/>
        <v>7</v>
      </c>
      <c r="M811" s="112" t="s">
        <v>775</v>
      </c>
      <c r="N811" s="140" t="str">
        <f>IFERROR(VLOOKUP(M811,LISTS!G:H,2,FALSE),"0")</f>
        <v>0</v>
      </c>
      <c r="O811" t="str">
        <f t="shared" si="50"/>
        <v/>
      </c>
      <c r="P811" s="112" t="s">
        <v>2720</v>
      </c>
      <c r="Q811" s="118" t="s">
        <v>2783</v>
      </c>
      <c r="R811" s="118" t="s">
        <v>775</v>
      </c>
      <c r="S811" s="112" t="s">
        <v>2784</v>
      </c>
      <c r="T811" s="118" t="s">
        <v>775</v>
      </c>
      <c r="U811" s="112"/>
    </row>
    <row r="812" spans="1:21" s="12" customFormat="1">
      <c r="A812" s="59" t="str">
        <f>VLOOKUP(C812,STYLES!$A$1:$R$2088,7,FALSE)</f>
        <v>Outerwear</v>
      </c>
      <c r="B812" s="12" t="str">
        <f>VLOOKUP(C812,STYLES!$1:$1048576,6,FALSE)</f>
        <v>Devon &amp; Jones</v>
      </c>
      <c r="C812" s="100" t="s">
        <v>490</v>
      </c>
      <c r="D812" s="16"/>
      <c r="E812" s="12" t="str">
        <f>VLOOKUP(C812,STYLES!$1:$1048576,12,FALSE)</f>
        <v>Doubleweave Tech-Shell® Duplex Jacket</v>
      </c>
      <c r="F812" s="115" t="s">
        <v>2971</v>
      </c>
      <c r="G812" s="114" t="s">
        <v>2740</v>
      </c>
      <c r="H812" s="116" t="s">
        <v>437</v>
      </c>
      <c r="I812" s="116" t="str">
        <f>VLOOKUP(C812,STYLES!$1:$1048576,10,FALSE)</f>
        <v>Not Available</v>
      </c>
      <c r="J812" s="115" t="s">
        <v>2764</v>
      </c>
      <c r="K812" s="194">
        <f>IFERROR(VLOOKUP(J812,LISTS!G:H,2,FALSE),"0")</f>
        <v>7</v>
      </c>
      <c r="L812" s="12" t="str">
        <f t="shared" si="49"/>
        <v/>
      </c>
      <c r="M812" s="115" t="s">
        <v>775</v>
      </c>
      <c r="N812" s="195" t="str">
        <f>IFERROR(VLOOKUP(M812,LISTS!G:H,2,FALSE),"0")</f>
        <v>0</v>
      </c>
      <c r="O812" s="12" t="str">
        <f t="shared" si="50"/>
        <v/>
      </c>
      <c r="P812" s="115" t="s">
        <v>2720</v>
      </c>
      <c r="Q812" s="115" t="s">
        <v>2972</v>
      </c>
      <c r="R812" s="115" t="s">
        <v>775</v>
      </c>
      <c r="S812" s="137" t="s">
        <v>2973</v>
      </c>
      <c r="T812" s="115" t="s">
        <v>775</v>
      </c>
      <c r="U812" s="115" t="s">
        <v>2829</v>
      </c>
    </row>
    <row r="813" spans="1:21">
      <c r="A813" s="1"/>
      <c r="B813" s="2"/>
      <c r="C813" s="98"/>
      <c r="D813" s="14"/>
      <c r="F813" s="112"/>
      <c r="G813" s="111"/>
      <c r="H813" s="112"/>
      <c r="I813" s="112"/>
      <c r="J813" s="112"/>
      <c r="K813" s="139"/>
      <c r="L813" s="60">
        <f>SUM(L810:L812)</f>
        <v>14</v>
      </c>
      <c r="M813" s="112"/>
      <c r="N813" s="140"/>
      <c r="O813" s="60">
        <f>SUM(O810:O812)</f>
        <v>0</v>
      </c>
      <c r="P813" s="112"/>
      <c r="Q813" s="112"/>
      <c r="R813" s="112"/>
      <c r="S813" s="118"/>
      <c r="T813" s="118"/>
      <c r="U813" s="112"/>
    </row>
    <row r="814" spans="1:21">
      <c r="A814" s="4" t="str">
        <f>VLOOKUP(C814,STYLES!$A$1:$R$2088,7,FALSE)</f>
        <v>Outerwear</v>
      </c>
      <c r="B814" t="str">
        <f>VLOOKUP(C814,STYLES!$1:$1048576,6,FALSE)</f>
        <v>Devon &amp; Jones</v>
      </c>
      <c r="C814" s="97" t="s">
        <v>495</v>
      </c>
      <c r="D814" s="13"/>
      <c r="E814" t="str">
        <f>VLOOKUP(C814,STYLES!$1:$1048576,12,FALSE)</f>
        <v>Doubleweave Tech-Shell® Duplex Jacket</v>
      </c>
      <c r="F814" s="111" t="s">
        <v>2718</v>
      </c>
      <c r="G814" s="111" t="s">
        <v>2718</v>
      </c>
      <c r="H814" s="113" t="str">
        <f>VLOOKUP(C814,STYLES!$1:$1048576,9,FALSE)</f>
        <v>DNR</v>
      </c>
      <c r="I814" s="113" t="str">
        <f>VLOOKUP(C814,STYLES!$1:$1048576,10,FALSE)</f>
        <v>Not Available</v>
      </c>
      <c r="J814" s="112" t="s">
        <v>2824</v>
      </c>
      <c r="K814" s="139">
        <f>IFERROR(VLOOKUP(J814,LISTS!G:H,2,FALSE),"0")</f>
        <v>5</v>
      </c>
      <c r="L814">
        <f t="shared" si="49"/>
        <v>5</v>
      </c>
      <c r="M814" s="112" t="s">
        <v>775</v>
      </c>
      <c r="N814" s="140" t="str">
        <f>IFERROR(VLOOKUP(M814,LISTS!G:H,2,FALSE),"0")</f>
        <v>0</v>
      </c>
      <c r="O814" t="str">
        <f t="shared" si="50"/>
        <v/>
      </c>
      <c r="P814" s="112" t="s">
        <v>2720</v>
      </c>
      <c r="Q814" s="101" t="s">
        <v>2721</v>
      </c>
      <c r="R814" s="112" t="s">
        <v>775</v>
      </c>
      <c r="S814" s="112" t="s">
        <v>2722</v>
      </c>
      <c r="T814" s="112" t="s">
        <v>775</v>
      </c>
      <c r="U814" s="112"/>
    </row>
    <row r="815" spans="1:21">
      <c r="A815" s="4" t="str">
        <f>VLOOKUP(C815,STYLES!$A$1:$R$2088,7,FALSE)</f>
        <v>Outerwear</v>
      </c>
      <c r="B815" t="str">
        <f>VLOOKUP(C815,STYLES!$1:$1048576,6,FALSE)</f>
        <v>Devon &amp; Jones</v>
      </c>
      <c r="C815" s="97" t="s">
        <v>495</v>
      </c>
      <c r="D815" s="13"/>
      <c r="E815" t="str">
        <f>VLOOKUP(C815,STYLES!$1:$1048576,12,FALSE)</f>
        <v>Doubleweave Tech-Shell® Duplex Jacket</v>
      </c>
      <c r="F815" s="111" t="s">
        <v>2782</v>
      </c>
      <c r="G815" s="111" t="s">
        <v>2763</v>
      </c>
      <c r="H815" s="113" t="str">
        <f>VLOOKUP(C815,STYLES!$1:$1048576,9,FALSE)</f>
        <v>DNR</v>
      </c>
      <c r="I815" s="113" t="str">
        <f>VLOOKUP(C815,STYLES!$1:$1048576,10,FALSE)</f>
        <v>Not Available</v>
      </c>
      <c r="J815" s="112" t="s">
        <v>2824</v>
      </c>
      <c r="K815" s="139">
        <f>IFERROR(VLOOKUP(J815,LISTS!G:H,2,FALSE),"0")</f>
        <v>5</v>
      </c>
      <c r="L815">
        <f t="shared" si="49"/>
        <v>5</v>
      </c>
      <c r="M815" s="112" t="s">
        <v>775</v>
      </c>
      <c r="N815" s="140" t="str">
        <f>IFERROR(VLOOKUP(M815,LISTS!G:H,2,FALSE),"0")</f>
        <v>0</v>
      </c>
      <c r="O815" t="str">
        <f t="shared" si="50"/>
        <v/>
      </c>
      <c r="P815" s="112" t="s">
        <v>2720</v>
      </c>
      <c r="Q815" s="118" t="s">
        <v>2783</v>
      </c>
      <c r="R815" s="118" t="s">
        <v>775</v>
      </c>
      <c r="S815" s="112" t="s">
        <v>2784</v>
      </c>
      <c r="T815" s="118" t="s">
        <v>775</v>
      </c>
      <c r="U815" s="112"/>
    </row>
    <row r="816" spans="1:21" s="210" customFormat="1">
      <c r="A816" s="302" t="str">
        <f>VLOOKUP(C816,STYLES!$A$1:$R$2088,7,FALSE)</f>
        <v>Outerwear</v>
      </c>
      <c r="B816" s="210" t="str">
        <f>VLOOKUP(C816,STYLES!$1:$1048576,6,FALSE)</f>
        <v>Devon &amp; Jones</v>
      </c>
      <c r="C816" s="310" t="s">
        <v>495</v>
      </c>
      <c r="D816" s="311"/>
      <c r="E816" s="210" t="str">
        <f>VLOOKUP(C816,STYLES!$1:$1048576,12,FALSE)</f>
        <v>Doubleweave Tech-Shell® Duplex Jacket</v>
      </c>
      <c r="F816" s="305" t="s">
        <v>2971</v>
      </c>
      <c r="G816" s="304" t="s">
        <v>2740</v>
      </c>
      <c r="H816" s="297" t="s">
        <v>261</v>
      </c>
      <c r="I816" s="297" t="str">
        <f>VLOOKUP(C816,STYLES!$1:$1048576,10,FALSE)</f>
        <v>Not Available</v>
      </c>
      <c r="J816" s="305" t="s">
        <v>2824</v>
      </c>
      <c r="K816" s="298">
        <f>IFERROR(VLOOKUP(J816,LISTS!G:H,2,FALSE),"0")</f>
        <v>5</v>
      </c>
      <c r="L816" s="210" t="str">
        <f t="shared" si="49"/>
        <v/>
      </c>
      <c r="M816" s="305" t="s">
        <v>775</v>
      </c>
      <c r="N816" s="300" t="str">
        <f>IFERROR(VLOOKUP(M816,LISTS!G:H,2,FALSE),"0")</f>
        <v>0</v>
      </c>
      <c r="O816" s="210" t="str">
        <f t="shared" si="50"/>
        <v/>
      </c>
      <c r="P816" s="305" t="s">
        <v>2720</v>
      </c>
      <c r="Q816" s="305" t="s">
        <v>2972</v>
      </c>
      <c r="R816" s="305" t="s">
        <v>775</v>
      </c>
      <c r="S816" s="306" t="s">
        <v>2973</v>
      </c>
      <c r="T816" s="305" t="s">
        <v>775</v>
      </c>
      <c r="U816" s="305" t="s">
        <v>2832</v>
      </c>
    </row>
    <row r="817" spans="1:21">
      <c r="A817" s="1"/>
      <c r="B817" s="2"/>
      <c r="C817" s="98"/>
      <c r="D817" s="14"/>
      <c r="F817" s="112"/>
      <c r="G817" s="111"/>
      <c r="H817" s="112"/>
      <c r="I817" s="112"/>
      <c r="J817" s="112"/>
      <c r="K817" s="139"/>
      <c r="L817" s="60">
        <f>SUM(L814:L816)</f>
        <v>10</v>
      </c>
      <c r="M817" s="112"/>
      <c r="N817" s="140"/>
      <c r="O817" s="60">
        <f>SUM(O814:O816)</f>
        <v>0</v>
      </c>
      <c r="P817" s="112"/>
      <c r="Q817" s="112"/>
      <c r="R817" s="112"/>
      <c r="S817" s="118"/>
      <c r="T817" s="118"/>
      <c r="U817" s="112"/>
    </row>
    <row r="818" spans="1:21">
      <c r="A818" s="4" t="str">
        <f>VLOOKUP(C818,STYLES!$A$1:$R$2088,7,FALSE)</f>
        <v>Outerwear</v>
      </c>
      <c r="B818" t="str">
        <f>VLOOKUP(C818,STYLES!$1:$1048576,6,FALSE)</f>
        <v>Devon &amp; Jones</v>
      </c>
      <c r="C818" s="97" t="s">
        <v>497</v>
      </c>
      <c r="D818" s="13"/>
      <c r="E818" t="str">
        <f>VLOOKUP(C818,STYLES!$1:$1048576,12,FALSE)</f>
        <v>Soft Shell Jacket</v>
      </c>
      <c r="F818" s="111" t="s">
        <v>2718</v>
      </c>
      <c r="G818" s="111" t="s">
        <v>2718</v>
      </c>
      <c r="H818" s="113" t="str">
        <f>VLOOKUP(C818,STYLES!$1:$1048576,9,FALSE)</f>
        <v>Active</v>
      </c>
      <c r="I818" s="113" t="str">
        <f>VLOOKUP(C818,STYLES!$1:$1048576,10,FALSE)</f>
        <v>Not Available</v>
      </c>
      <c r="J818" s="112" t="s">
        <v>2764</v>
      </c>
      <c r="K818" s="139">
        <f>IFERROR(VLOOKUP(J818,LISTS!G:H,2,FALSE),"0")</f>
        <v>7</v>
      </c>
      <c r="L818">
        <f t="shared" si="49"/>
        <v>7</v>
      </c>
      <c r="M818" s="112" t="s">
        <v>775</v>
      </c>
      <c r="N818" s="140" t="str">
        <f>IFERROR(VLOOKUP(M818,LISTS!G:H,2,FALSE),"0")</f>
        <v>0</v>
      </c>
      <c r="O818" t="str">
        <f t="shared" si="50"/>
        <v/>
      </c>
      <c r="P818" s="112" t="s">
        <v>2720</v>
      </c>
      <c r="Q818" s="101" t="s">
        <v>2721</v>
      </c>
      <c r="R818" s="112" t="s">
        <v>775</v>
      </c>
      <c r="S818" s="112" t="s">
        <v>2722</v>
      </c>
      <c r="T818" s="112" t="s">
        <v>775</v>
      </c>
      <c r="U818" s="112"/>
    </row>
    <row r="819" spans="1:21">
      <c r="A819" s="4" t="str">
        <f>VLOOKUP(C819,STYLES!$A$1:$R$2088,7,FALSE)</f>
        <v>Outerwear</v>
      </c>
      <c r="B819" t="str">
        <f>VLOOKUP(C819,STYLES!$1:$1048576,6,FALSE)</f>
        <v>Devon &amp; Jones</v>
      </c>
      <c r="C819" s="97" t="s">
        <v>497</v>
      </c>
      <c r="D819" s="13"/>
      <c r="E819" t="str">
        <f>VLOOKUP(C819,STYLES!$1:$1048576,12,FALSE)</f>
        <v>Soft Shell Jacket</v>
      </c>
      <c r="F819" s="111" t="s">
        <v>2974</v>
      </c>
      <c r="G819" s="111" t="s">
        <v>2975</v>
      </c>
      <c r="H819" s="113" t="str">
        <f>VLOOKUP(C819,STYLES!$1:$1048576,9,FALSE)</f>
        <v>Active</v>
      </c>
      <c r="I819" s="113" t="str">
        <f>VLOOKUP(C819,STYLES!$1:$1048576,10,FALSE)</f>
        <v>Not Available</v>
      </c>
      <c r="J819" s="112" t="s">
        <v>2764</v>
      </c>
      <c r="K819" s="139">
        <f>IFERROR(VLOOKUP(J819,LISTS!G:H,2,FALSE),"0")</f>
        <v>7</v>
      </c>
      <c r="L819">
        <f t="shared" si="49"/>
        <v>7</v>
      </c>
      <c r="M819" s="112" t="s">
        <v>775</v>
      </c>
      <c r="N819" s="140" t="str">
        <f>IFERROR(VLOOKUP(M819,LISTS!G:H,2,FALSE),"0")</f>
        <v>0</v>
      </c>
      <c r="O819" t="str">
        <f t="shared" si="50"/>
        <v/>
      </c>
      <c r="P819" s="112" t="s">
        <v>2720</v>
      </c>
      <c r="Q819" s="112" t="s">
        <v>2976</v>
      </c>
      <c r="R819" s="112" t="s">
        <v>775</v>
      </c>
      <c r="S819" s="118" t="s">
        <v>2977</v>
      </c>
      <c r="T819" s="118" t="s">
        <v>775</v>
      </c>
      <c r="U819" s="112"/>
    </row>
    <row r="820" spans="1:21">
      <c r="A820" s="4" t="str">
        <f>VLOOKUP(C820,STYLES!$A$1:$R$2088,7,FALSE)</f>
        <v>Outerwear</v>
      </c>
      <c r="B820" t="str">
        <f>VLOOKUP(C820,STYLES!$1:$1048576,6,FALSE)</f>
        <v>Devon &amp; Jones</v>
      </c>
      <c r="C820" s="97" t="s">
        <v>497</v>
      </c>
      <c r="D820" s="13"/>
      <c r="E820" t="str">
        <f>VLOOKUP(C820,STYLES!$1:$1048576,12,FALSE)</f>
        <v>Soft Shell Jacket</v>
      </c>
      <c r="F820" s="111" t="s">
        <v>2978</v>
      </c>
      <c r="G820" s="111" t="s">
        <v>2763</v>
      </c>
      <c r="H820" s="113" t="str">
        <f>VLOOKUP(C820,STYLES!$1:$1048576,9,FALSE)</f>
        <v>Active</v>
      </c>
      <c r="I820" s="113" t="str">
        <f>VLOOKUP(C820,STYLES!$1:$1048576,10,FALSE)</f>
        <v>Not Available</v>
      </c>
      <c r="J820" s="112" t="s">
        <v>2764</v>
      </c>
      <c r="K820" s="139">
        <f>IFERROR(VLOOKUP(J820,LISTS!G:H,2,FALSE),"0")</f>
        <v>7</v>
      </c>
      <c r="L820">
        <f t="shared" si="49"/>
        <v>7</v>
      </c>
      <c r="M820" s="112" t="s">
        <v>775</v>
      </c>
      <c r="N820" s="140" t="str">
        <f>IFERROR(VLOOKUP(M820,LISTS!G:H,2,FALSE),"0")</f>
        <v>0</v>
      </c>
      <c r="O820" t="str">
        <f t="shared" si="50"/>
        <v/>
      </c>
      <c r="P820" s="112" t="s">
        <v>2720</v>
      </c>
      <c r="Q820" s="112" t="s">
        <v>2979</v>
      </c>
      <c r="R820" s="112" t="s">
        <v>775</v>
      </c>
      <c r="S820" s="118" t="s">
        <v>2980</v>
      </c>
      <c r="T820" s="112" t="s">
        <v>775</v>
      </c>
      <c r="U820" s="112"/>
    </row>
    <row r="821" spans="1:21">
      <c r="A821" s="4" t="str">
        <f>VLOOKUP(C821,STYLES!$A$1:$R$2088,7,FALSE)</f>
        <v>Outerwear</v>
      </c>
      <c r="B821" t="str">
        <f>VLOOKUP(C821,STYLES!$1:$1048576,6,FALSE)</f>
        <v>Devon &amp; Jones</v>
      </c>
      <c r="C821" s="97" t="s">
        <v>497</v>
      </c>
      <c r="D821" s="13"/>
      <c r="E821" t="str">
        <f>VLOOKUP(C821,STYLES!$1:$1048576,12,FALSE)</f>
        <v>Soft Shell Jacket</v>
      </c>
      <c r="F821" s="111" t="s">
        <v>2739</v>
      </c>
      <c r="G821" s="111" t="s">
        <v>2740</v>
      </c>
      <c r="H821" s="113" t="str">
        <f>VLOOKUP(C821,STYLES!$1:$1048576,9,FALSE)</f>
        <v>Active</v>
      </c>
      <c r="I821" s="113" t="str">
        <f>VLOOKUP(C821,STYLES!$1:$1048576,10,FALSE)</f>
        <v>Not Available</v>
      </c>
      <c r="J821" s="112" t="s">
        <v>2764</v>
      </c>
      <c r="K821" s="139">
        <f>IFERROR(VLOOKUP(J821,LISTS!G:H,2,FALSE),"0")</f>
        <v>7</v>
      </c>
      <c r="L821">
        <f t="shared" si="49"/>
        <v>7</v>
      </c>
      <c r="M821" s="112" t="s">
        <v>775</v>
      </c>
      <c r="N821" s="140" t="str">
        <f>IFERROR(VLOOKUP(M821,LISTS!G:H,2,FALSE),"0")</f>
        <v>0</v>
      </c>
      <c r="O821" t="str">
        <f t="shared" si="50"/>
        <v/>
      </c>
      <c r="P821" s="112" t="s">
        <v>2720</v>
      </c>
      <c r="Q821" s="118" t="s">
        <v>2741</v>
      </c>
      <c r="R821" s="112" t="s">
        <v>775</v>
      </c>
      <c r="S821" s="112" t="s">
        <v>2742</v>
      </c>
      <c r="T821" s="112" t="s">
        <v>775</v>
      </c>
      <c r="U821" s="112"/>
    </row>
    <row r="822" spans="1:21">
      <c r="A822" s="4" t="str">
        <f>VLOOKUP(C822,STYLES!$A$1:$R$2088,7,FALSE)</f>
        <v>Outerwear</v>
      </c>
      <c r="B822" t="str">
        <f>VLOOKUP(C822,STYLES!$1:$1048576,6,FALSE)</f>
        <v>Devon &amp; Jones</v>
      </c>
      <c r="C822" s="97" t="s">
        <v>497</v>
      </c>
      <c r="D822" s="13"/>
      <c r="E822" t="str">
        <f>VLOOKUP(C822,STYLES!$1:$1048576,12,FALSE)</f>
        <v>Soft Shell Jacket</v>
      </c>
      <c r="F822" s="111" t="s">
        <v>2981</v>
      </c>
      <c r="G822" s="111" t="s">
        <v>2728</v>
      </c>
      <c r="H822" s="113" t="str">
        <f>VLOOKUP(C822,STYLES!$1:$1048576,9,FALSE)</f>
        <v>Active</v>
      </c>
      <c r="I822" s="113" t="str">
        <f>VLOOKUP(C822,STYLES!$1:$1048576,10,FALSE)</f>
        <v>Not Available</v>
      </c>
      <c r="J822" s="112" t="s">
        <v>2764</v>
      </c>
      <c r="K822" s="139">
        <f>IFERROR(VLOOKUP(J822,LISTS!G:H,2,FALSE),"0")</f>
        <v>7</v>
      </c>
      <c r="L822">
        <f t="shared" si="49"/>
        <v>7</v>
      </c>
      <c r="M822" s="112" t="s">
        <v>775</v>
      </c>
      <c r="N822" s="140" t="str">
        <f>IFERROR(VLOOKUP(M822,LISTS!G:H,2,FALSE),"0")</f>
        <v>0</v>
      </c>
      <c r="O822" t="str">
        <f t="shared" si="50"/>
        <v/>
      </c>
      <c r="P822" s="112" t="s">
        <v>2720</v>
      </c>
      <c r="Q822" s="112" t="s">
        <v>2968</v>
      </c>
      <c r="R822" s="112" t="s">
        <v>775</v>
      </c>
      <c r="S822" s="118" t="s">
        <v>2969</v>
      </c>
      <c r="T822" s="118" t="s">
        <v>775</v>
      </c>
      <c r="U822" s="112"/>
    </row>
    <row r="823" spans="1:21">
      <c r="A823" s="4" t="str">
        <f>VLOOKUP(C823,STYLES!$A$1:$R$2088,7,FALSE)</f>
        <v>Outerwear</v>
      </c>
      <c r="B823" t="str">
        <f>VLOOKUP(C823,STYLES!$1:$1048576,6,FALSE)</f>
        <v>Devon &amp; Jones</v>
      </c>
      <c r="C823" s="98" t="s">
        <v>497</v>
      </c>
      <c r="D823" s="14"/>
      <c r="E823" t="str">
        <f>VLOOKUP(C823,STYLES!$1:$1048576,12,FALSE)</f>
        <v>Soft Shell Jacket</v>
      </c>
      <c r="F823" s="112" t="s">
        <v>2754</v>
      </c>
      <c r="G823" s="111" t="s">
        <v>2755</v>
      </c>
      <c r="H823" s="113" t="str">
        <f>VLOOKUP(C823,STYLES!$1:$1048576,9,FALSE)</f>
        <v>Active</v>
      </c>
      <c r="I823" s="113" t="str">
        <f>VLOOKUP(C823,STYLES!$1:$1048576,10,FALSE)</f>
        <v>Not Available</v>
      </c>
      <c r="J823" s="112" t="s">
        <v>2764</v>
      </c>
      <c r="K823" s="139">
        <f>IFERROR(VLOOKUP(J823,LISTS!G:H,2,FALSE),"0")</f>
        <v>7</v>
      </c>
      <c r="L823">
        <f t="shared" si="49"/>
        <v>7</v>
      </c>
      <c r="M823" s="112" t="s">
        <v>775</v>
      </c>
      <c r="N823" s="140" t="str">
        <f>IFERROR(VLOOKUP(M823,LISTS!G:H,2,FALSE),"0")</f>
        <v>0</v>
      </c>
      <c r="O823" t="str">
        <f t="shared" si="50"/>
        <v/>
      </c>
      <c r="P823" s="112" t="s">
        <v>2720</v>
      </c>
      <c r="Q823" s="118" t="s">
        <v>2756</v>
      </c>
      <c r="R823" s="112" t="s">
        <v>775</v>
      </c>
      <c r="S823" s="112" t="s">
        <v>2757</v>
      </c>
      <c r="T823" s="118" t="s">
        <v>775</v>
      </c>
      <c r="U823" s="112"/>
    </row>
    <row r="824" spans="1:21">
      <c r="A824" s="1"/>
      <c r="B824" s="2"/>
      <c r="C824" s="98"/>
      <c r="D824" s="14"/>
      <c r="F824" s="112"/>
      <c r="G824" s="111"/>
      <c r="H824" s="112"/>
      <c r="I824" s="112"/>
      <c r="J824" s="112"/>
      <c r="K824" s="139"/>
      <c r="L824" s="60">
        <f>SUM(L818:L823)</f>
        <v>42</v>
      </c>
      <c r="M824" s="112"/>
      <c r="N824" s="140"/>
      <c r="O824" s="60">
        <f>SUM(O818:O823)</f>
        <v>0</v>
      </c>
      <c r="P824" s="112"/>
      <c r="Q824" s="112"/>
      <c r="R824" s="112"/>
      <c r="S824" s="118"/>
      <c r="T824" s="118"/>
      <c r="U824" s="112"/>
    </row>
    <row r="825" spans="1:21">
      <c r="A825" s="4" t="str">
        <f>VLOOKUP(C825,STYLES!$A$1:$R$2088,7,FALSE)</f>
        <v>Outerwear</v>
      </c>
      <c r="B825" t="str">
        <f>VLOOKUP(C825,STYLES!$1:$1048576,6,FALSE)</f>
        <v>Devon &amp; Jones</v>
      </c>
      <c r="C825" s="97" t="s">
        <v>501</v>
      </c>
      <c r="D825" s="13"/>
      <c r="E825" t="str">
        <f>VLOOKUP(C825,STYLES!$1:$1048576,12,FALSE)</f>
        <v>Soft Shell Jacket</v>
      </c>
      <c r="F825" s="111" t="s">
        <v>2718</v>
      </c>
      <c r="G825" s="111" t="s">
        <v>2718</v>
      </c>
      <c r="H825" s="113" t="str">
        <f>VLOOKUP(C825,STYLES!$1:$1048576,9,FALSE)</f>
        <v>Active</v>
      </c>
      <c r="I825" s="113" t="str">
        <f>VLOOKUP(C825,STYLES!$1:$1048576,10,FALSE)</f>
        <v>Not Available</v>
      </c>
      <c r="J825" s="112" t="s">
        <v>2824</v>
      </c>
      <c r="K825" s="139">
        <f>IFERROR(VLOOKUP(J825,LISTS!G:H,2,FALSE),"0")</f>
        <v>5</v>
      </c>
      <c r="L825">
        <f t="shared" si="49"/>
        <v>5</v>
      </c>
      <c r="M825" s="112" t="s">
        <v>775</v>
      </c>
      <c r="N825" s="140" t="str">
        <f>IFERROR(VLOOKUP(M825,LISTS!G:H,2,FALSE),"0")</f>
        <v>0</v>
      </c>
      <c r="O825" t="str">
        <f t="shared" si="50"/>
        <v/>
      </c>
      <c r="P825" s="112"/>
      <c r="Q825" s="101" t="s">
        <v>2721</v>
      </c>
      <c r="R825" s="112" t="s">
        <v>775</v>
      </c>
      <c r="S825" s="112" t="s">
        <v>2722</v>
      </c>
      <c r="T825" s="112" t="s">
        <v>775</v>
      </c>
      <c r="U825" s="112"/>
    </row>
    <row r="826" spans="1:21">
      <c r="A826" s="4" t="str">
        <f>VLOOKUP(C826,STYLES!$A$1:$R$2088,7,FALSE)</f>
        <v>Outerwear</v>
      </c>
      <c r="B826" t="str">
        <f>VLOOKUP(C826,STYLES!$1:$1048576,6,FALSE)</f>
        <v>Devon &amp; Jones</v>
      </c>
      <c r="C826" s="97" t="s">
        <v>501</v>
      </c>
      <c r="D826" s="13"/>
      <c r="E826" t="str">
        <f>VLOOKUP(C826,STYLES!$1:$1048576,12,FALSE)</f>
        <v>Soft Shell Jacket</v>
      </c>
      <c r="F826" s="111" t="s">
        <v>2974</v>
      </c>
      <c r="G826" s="111" t="s">
        <v>2975</v>
      </c>
      <c r="H826" s="113" t="str">
        <f>VLOOKUP(C826,STYLES!$1:$1048576,9,FALSE)</f>
        <v>Active</v>
      </c>
      <c r="I826" s="113" t="str">
        <f>VLOOKUP(C826,STYLES!$1:$1048576,10,FALSE)</f>
        <v>Not Available</v>
      </c>
      <c r="J826" s="112" t="s">
        <v>2824</v>
      </c>
      <c r="K826" s="139">
        <f>IFERROR(VLOOKUP(J826,LISTS!G:H,2,FALSE),"0")</f>
        <v>5</v>
      </c>
      <c r="L826">
        <f t="shared" si="49"/>
        <v>5</v>
      </c>
      <c r="M826" s="112" t="s">
        <v>775</v>
      </c>
      <c r="N826" s="140" t="str">
        <f>IFERROR(VLOOKUP(M826,LISTS!G:H,2,FALSE),"0")</f>
        <v>0</v>
      </c>
      <c r="O826" t="str">
        <f t="shared" si="50"/>
        <v/>
      </c>
      <c r="P826" s="112"/>
      <c r="Q826" s="112" t="s">
        <v>2976</v>
      </c>
      <c r="R826" s="112" t="s">
        <v>775</v>
      </c>
      <c r="S826" s="118" t="s">
        <v>2977</v>
      </c>
      <c r="T826" s="118" t="s">
        <v>775</v>
      </c>
      <c r="U826" s="112"/>
    </row>
    <row r="827" spans="1:21">
      <c r="A827" s="4" t="str">
        <f>VLOOKUP(C827,STYLES!$A$1:$R$2088,7,FALSE)</f>
        <v>Outerwear</v>
      </c>
      <c r="B827" t="str">
        <f>VLOOKUP(C827,STYLES!$1:$1048576,6,FALSE)</f>
        <v>Devon &amp; Jones</v>
      </c>
      <c r="C827" s="97" t="s">
        <v>501</v>
      </c>
      <c r="D827" s="13"/>
      <c r="E827" t="str">
        <f>VLOOKUP(C827,STYLES!$1:$1048576,12,FALSE)</f>
        <v>Soft Shell Jacket</v>
      </c>
      <c r="F827" s="111" t="s">
        <v>2978</v>
      </c>
      <c r="G827" s="111" t="s">
        <v>2763</v>
      </c>
      <c r="H827" s="113" t="str">
        <f>VLOOKUP(C827,STYLES!$1:$1048576,9,FALSE)</f>
        <v>Active</v>
      </c>
      <c r="I827" s="113" t="str">
        <f>VLOOKUP(C827,STYLES!$1:$1048576,10,FALSE)</f>
        <v>Not Available</v>
      </c>
      <c r="J827" s="112" t="s">
        <v>2824</v>
      </c>
      <c r="K827" s="139">
        <f>IFERROR(VLOOKUP(J827,LISTS!G:H,2,FALSE),"0")</f>
        <v>5</v>
      </c>
      <c r="L827">
        <f t="shared" si="49"/>
        <v>5</v>
      </c>
      <c r="M827" s="112" t="s">
        <v>775</v>
      </c>
      <c r="N827" s="140" t="str">
        <f>IFERROR(VLOOKUP(M827,LISTS!G:H,2,FALSE),"0")</f>
        <v>0</v>
      </c>
      <c r="O827" t="str">
        <f t="shared" si="50"/>
        <v/>
      </c>
      <c r="P827" s="112"/>
      <c r="Q827" s="112" t="s">
        <v>2979</v>
      </c>
      <c r="R827" s="112" t="s">
        <v>775</v>
      </c>
      <c r="S827" s="118" t="s">
        <v>2980</v>
      </c>
      <c r="T827" s="112" t="s">
        <v>775</v>
      </c>
      <c r="U827" s="112"/>
    </row>
    <row r="828" spans="1:21">
      <c r="A828" s="4" t="str">
        <f>VLOOKUP(C828,STYLES!$A$1:$R$2088,7,FALSE)</f>
        <v>Outerwear</v>
      </c>
      <c r="B828" t="str">
        <f>VLOOKUP(C828,STYLES!$1:$1048576,6,FALSE)</f>
        <v>Devon &amp; Jones</v>
      </c>
      <c r="C828" s="97" t="s">
        <v>501</v>
      </c>
      <c r="D828" s="13"/>
      <c r="E828" t="str">
        <f>VLOOKUP(C828,STYLES!$1:$1048576,12,FALSE)</f>
        <v>Soft Shell Jacket</v>
      </c>
      <c r="F828" s="111" t="s">
        <v>2739</v>
      </c>
      <c r="G828" s="111" t="s">
        <v>2740</v>
      </c>
      <c r="H828" s="113" t="str">
        <f>VLOOKUP(C828,STYLES!$1:$1048576,9,FALSE)</f>
        <v>Active</v>
      </c>
      <c r="I828" s="113" t="str">
        <f>VLOOKUP(C828,STYLES!$1:$1048576,10,FALSE)</f>
        <v>Not Available</v>
      </c>
      <c r="J828" s="112" t="s">
        <v>2824</v>
      </c>
      <c r="K828" s="139">
        <f>IFERROR(VLOOKUP(J828,LISTS!G:H,2,FALSE),"0")</f>
        <v>5</v>
      </c>
      <c r="L828">
        <f t="shared" si="49"/>
        <v>5</v>
      </c>
      <c r="M828" s="112" t="s">
        <v>775</v>
      </c>
      <c r="N828" s="140" t="str">
        <f>IFERROR(VLOOKUP(M828,LISTS!G:H,2,FALSE),"0")</f>
        <v>0</v>
      </c>
      <c r="O828" t="str">
        <f t="shared" si="50"/>
        <v/>
      </c>
      <c r="P828" s="112"/>
      <c r="Q828" s="118" t="s">
        <v>2741</v>
      </c>
      <c r="R828" s="112" t="s">
        <v>775</v>
      </c>
      <c r="S828" s="112" t="s">
        <v>2742</v>
      </c>
      <c r="T828" s="112" t="s">
        <v>775</v>
      </c>
      <c r="U828" s="112"/>
    </row>
    <row r="829" spans="1:21">
      <c r="A829" s="4" t="str">
        <f>VLOOKUP(C829,STYLES!$A$1:$R$2088,7,FALSE)</f>
        <v>Outerwear</v>
      </c>
      <c r="B829" t="str">
        <f>VLOOKUP(C829,STYLES!$1:$1048576,6,FALSE)</f>
        <v>Devon &amp; Jones</v>
      </c>
      <c r="C829" s="97" t="s">
        <v>501</v>
      </c>
      <c r="D829" s="13"/>
      <c r="E829" t="str">
        <f>VLOOKUP(C829,STYLES!$1:$1048576,12,FALSE)</f>
        <v>Soft Shell Jacket</v>
      </c>
      <c r="F829" s="111" t="s">
        <v>2981</v>
      </c>
      <c r="G829" s="111" t="s">
        <v>2728</v>
      </c>
      <c r="H829" s="113" t="str">
        <f>VLOOKUP(C829,STYLES!$1:$1048576,9,FALSE)</f>
        <v>Active</v>
      </c>
      <c r="I829" s="113" t="str">
        <f>VLOOKUP(C829,STYLES!$1:$1048576,10,FALSE)</f>
        <v>Not Available</v>
      </c>
      <c r="J829" s="112" t="s">
        <v>2824</v>
      </c>
      <c r="K829" s="139">
        <f>IFERROR(VLOOKUP(J829,LISTS!G:H,2,FALSE),"0")</f>
        <v>5</v>
      </c>
      <c r="L829">
        <f t="shared" si="49"/>
        <v>5</v>
      </c>
      <c r="M829" s="112" t="s">
        <v>775</v>
      </c>
      <c r="N829" s="140" t="str">
        <f>IFERROR(VLOOKUP(M829,LISTS!G:H,2,FALSE),"0")</f>
        <v>0</v>
      </c>
      <c r="O829" t="str">
        <f t="shared" si="50"/>
        <v/>
      </c>
      <c r="P829" s="112"/>
      <c r="Q829" s="112" t="s">
        <v>2968</v>
      </c>
      <c r="R829" s="112" t="s">
        <v>775</v>
      </c>
      <c r="S829" s="118" t="s">
        <v>2969</v>
      </c>
      <c r="T829" s="118" t="s">
        <v>775</v>
      </c>
      <c r="U829" s="112"/>
    </row>
    <row r="830" spans="1:21">
      <c r="A830" s="4" t="str">
        <f>VLOOKUP(C830,STYLES!$A$1:$R$2088,7,FALSE)</f>
        <v>Outerwear</v>
      </c>
      <c r="B830" t="str">
        <f>VLOOKUP(C830,STYLES!$1:$1048576,6,FALSE)</f>
        <v>Devon &amp; Jones</v>
      </c>
      <c r="C830" s="98" t="s">
        <v>501</v>
      </c>
      <c r="D830" s="14"/>
      <c r="E830" t="str">
        <f>VLOOKUP(C830,STYLES!$1:$1048576,12,FALSE)</f>
        <v>Soft Shell Jacket</v>
      </c>
      <c r="F830" s="112" t="s">
        <v>2754</v>
      </c>
      <c r="G830" s="111" t="s">
        <v>2755</v>
      </c>
      <c r="H830" s="113" t="str">
        <f>VLOOKUP(C830,STYLES!$1:$1048576,9,FALSE)</f>
        <v>Active</v>
      </c>
      <c r="I830" s="113" t="str">
        <f>VLOOKUP(C830,STYLES!$1:$1048576,10,FALSE)</f>
        <v>Not Available</v>
      </c>
      <c r="J830" s="112" t="s">
        <v>2824</v>
      </c>
      <c r="K830" s="139">
        <f>IFERROR(VLOOKUP(J830,LISTS!G:H,2,FALSE),"0")</f>
        <v>5</v>
      </c>
      <c r="L830">
        <f t="shared" si="49"/>
        <v>5</v>
      </c>
      <c r="M830" s="112" t="s">
        <v>775</v>
      </c>
      <c r="N830" s="140" t="str">
        <f>IFERROR(VLOOKUP(M830,LISTS!G:H,2,FALSE),"0")</f>
        <v>0</v>
      </c>
      <c r="O830" t="str">
        <f t="shared" si="50"/>
        <v/>
      </c>
      <c r="P830" s="112"/>
      <c r="Q830" s="118" t="s">
        <v>2756</v>
      </c>
      <c r="R830" s="112" t="s">
        <v>775</v>
      </c>
      <c r="S830" s="112" t="s">
        <v>2757</v>
      </c>
      <c r="T830" s="118" t="s">
        <v>775</v>
      </c>
      <c r="U830" s="112"/>
    </row>
    <row r="831" spans="1:21">
      <c r="A831" s="1"/>
      <c r="B831" s="2"/>
      <c r="C831" s="98"/>
      <c r="D831" s="14"/>
      <c r="F831" s="112"/>
      <c r="G831" s="111"/>
      <c r="H831" s="112"/>
      <c r="I831" s="112"/>
      <c r="J831" s="112"/>
      <c r="K831" s="139"/>
      <c r="L831" s="60">
        <f>SUM(L825:L830)</f>
        <v>30</v>
      </c>
      <c r="M831" s="112"/>
      <c r="N831" s="140"/>
      <c r="O831" s="60">
        <f>SUM(O825:O830)</f>
        <v>0</v>
      </c>
      <c r="P831" s="112"/>
      <c r="Q831" s="112"/>
      <c r="R831" s="112"/>
      <c r="S831" s="118"/>
      <c r="T831" s="118"/>
      <c r="U831" s="112"/>
    </row>
    <row r="832" spans="1:21">
      <c r="A832" s="4" t="str">
        <f>VLOOKUP(C832,STYLES!$A$1:$R$2088,7,FALSE)</f>
        <v>Outerwear</v>
      </c>
      <c r="B832" t="str">
        <f>VLOOKUP(C832,STYLES!$1:$1048576,6,FALSE)</f>
        <v>Devon &amp; Jones</v>
      </c>
      <c r="C832" s="97" t="s">
        <v>503</v>
      </c>
      <c r="D832" s="13"/>
      <c r="E832" t="str">
        <f>VLOOKUP(C832,STYLES!$1:$1048576,12,FALSE)</f>
        <v>Soft Shell Vest</v>
      </c>
      <c r="F832" s="111" t="s">
        <v>2718</v>
      </c>
      <c r="G832" s="111" t="s">
        <v>2718</v>
      </c>
      <c r="H832" s="113" t="str">
        <f>VLOOKUP(C832,STYLES!$1:$1048576,9,FALSE)</f>
        <v>Active</v>
      </c>
      <c r="I832" s="113" t="str">
        <f>VLOOKUP(C832,STYLES!$1:$1048576,10,FALSE)</f>
        <v>Not Available</v>
      </c>
      <c r="J832" s="112" t="s">
        <v>2719</v>
      </c>
      <c r="K832" s="139">
        <f>IFERROR(VLOOKUP(J832,LISTS!G:H,2,FALSE),"0")</f>
        <v>8</v>
      </c>
      <c r="L832">
        <f t="shared" si="49"/>
        <v>8</v>
      </c>
      <c r="M832" s="112" t="s">
        <v>775</v>
      </c>
      <c r="N832" s="140" t="str">
        <f>IFERROR(VLOOKUP(M832,LISTS!G:H,2,FALSE),"0")</f>
        <v>0</v>
      </c>
      <c r="O832" t="str">
        <f t="shared" si="50"/>
        <v/>
      </c>
      <c r="P832" s="112" t="s">
        <v>2720</v>
      </c>
      <c r="Q832" s="101" t="s">
        <v>2721</v>
      </c>
      <c r="R832" s="112" t="s">
        <v>775</v>
      </c>
      <c r="S832" s="112" t="s">
        <v>2722</v>
      </c>
      <c r="T832" s="112" t="s">
        <v>775</v>
      </c>
      <c r="U832" s="112"/>
    </row>
    <row r="833" spans="1:21">
      <c r="A833" s="4" t="str">
        <f>VLOOKUP(C833,STYLES!$A$1:$R$2088,7,FALSE)</f>
        <v>Outerwear</v>
      </c>
      <c r="B833" t="str">
        <f>VLOOKUP(C833,STYLES!$1:$1048576,6,FALSE)</f>
        <v>Devon &amp; Jones</v>
      </c>
      <c r="C833" s="97" t="s">
        <v>503</v>
      </c>
      <c r="D833" s="13"/>
      <c r="E833" t="str">
        <f>VLOOKUP(C833,STYLES!$1:$1048576,12,FALSE)</f>
        <v>Soft Shell Vest</v>
      </c>
      <c r="F833" s="111" t="s">
        <v>2739</v>
      </c>
      <c r="G833" s="111" t="s">
        <v>2740</v>
      </c>
      <c r="H833" s="113" t="str">
        <f>VLOOKUP(C833,STYLES!$1:$1048576,9,FALSE)</f>
        <v>Active</v>
      </c>
      <c r="I833" s="113" t="str">
        <f>VLOOKUP(C833,STYLES!$1:$1048576,10,FALSE)</f>
        <v>Not Available</v>
      </c>
      <c r="J833" s="112" t="s">
        <v>2719</v>
      </c>
      <c r="K833" s="139">
        <f>IFERROR(VLOOKUP(J833,LISTS!G:H,2,FALSE),"0")</f>
        <v>8</v>
      </c>
      <c r="L833">
        <f t="shared" si="49"/>
        <v>8</v>
      </c>
      <c r="M833" s="112" t="s">
        <v>775</v>
      </c>
      <c r="N833" s="140" t="str">
        <f>IFERROR(VLOOKUP(M833,LISTS!G:H,2,FALSE),"0")</f>
        <v>0</v>
      </c>
      <c r="O833" t="str">
        <f t="shared" si="50"/>
        <v/>
      </c>
      <c r="P833" s="112" t="s">
        <v>2720</v>
      </c>
      <c r="Q833" s="118" t="s">
        <v>2741</v>
      </c>
      <c r="R833" s="112" t="s">
        <v>775</v>
      </c>
      <c r="S833" s="112" t="s">
        <v>2742</v>
      </c>
      <c r="T833" s="112" t="s">
        <v>775</v>
      </c>
      <c r="U833" s="112"/>
    </row>
    <row r="834" spans="1:21">
      <c r="A834" s="4" t="str">
        <f>VLOOKUP(C834,STYLES!$A$1:$R$2088,7,FALSE)</f>
        <v>Outerwear</v>
      </c>
      <c r="B834" t="str">
        <f>VLOOKUP(C834,STYLES!$1:$1048576,6,FALSE)</f>
        <v>Devon &amp; Jones</v>
      </c>
      <c r="C834" s="98" t="s">
        <v>503</v>
      </c>
      <c r="D834" s="14"/>
      <c r="E834" t="str">
        <f>VLOOKUP(C834,STYLES!$1:$1048576,12,FALSE)</f>
        <v>Soft Shell Vest</v>
      </c>
      <c r="F834" s="112" t="s">
        <v>2754</v>
      </c>
      <c r="G834" s="111" t="s">
        <v>2755</v>
      </c>
      <c r="H834" s="113" t="str">
        <f>VLOOKUP(C834,STYLES!$1:$1048576,9,FALSE)</f>
        <v>Active</v>
      </c>
      <c r="I834" s="113" t="str">
        <f>VLOOKUP(C834,STYLES!$1:$1048576,10,FALSE)</f>
        <v>Not Available</v>
      </c>
      <c r="J834" s="112" t="s">
        <v>2719</v>
      </c>
      <c r="K834" s="139">
        <f>IFERROR(VLOOKUP(J834,LISTS!G:H,2,FALSE),"0")</f>
        <v>8</v>
      </c>
      <c r="L834">
        <f t="shared" si="49"/>
        <v>8</v>
      </c>
      <c r="M834" s="112" t="s">
        <v>775</v>
      </c>
      <c r="N834" s="140" t="str">
        <f>IFERROR(VLOOKUP(M834,LISTS!G:H,2,FALSE),"0")</f>
        <v>0</v>
      </c>
      <c r="O834" t="str">
        <f t="shared" si="50"/>
        <v/>
      </c>
      <c r="P834" s="112" t="s">
        <v>2720</v>
      </c>
      <c r="Q834" s="118" t="s">
        <v>2756</v>
      </c>
      <c r="R834" s="112" t="s">
        <v>775</v>
      </c>
      <c r="S834" s="112" t="s">
        <v>2757</v>
      </c>
      <c r="T834" s="118" t="s">
        <v>775</v>
      </c>
      <c r="U834" s="112"/>
    </row>
    <row r="835" spans="1:21">
      <c r="A835" s="1"/>
      <c r="B835" s="2"/>
      <c r="C835" s="98"/>
      <c r="D835" s="14"/>
      <c r="F835" s="112"/>
      <c r="G835" s="111"/>
      <c r="H835" s="112"/>
      <c r="I835" s="112"/>
      <c r="J835" s="112"/>
      <c r="K835" s="139"/>
      <c r="L835" s="60">
        <f>SUM(L832:L834)</f>
        <v>24</v>
      </c>
      <c r="M835" s="112"/>
      <c r="N835" s="140"/>
      <c r="O835" s="60">
        <f>SUM(O832:O834)</f>
        <v>0</v>
      </c>
      <c r="P835" s="112"/>
      <c r="Q835" s="112"/>
      <c r="R835" s="112"/>
      <c r="S835" s="118"/>
      <c r="T835" s="118"/>
      <c r="U835" s="112"/>
    </row>
    <row r="836" spans="1:21">
      <c r="A836" s="4" t="str">
        <f>VLOOKUP(C836,STYLES!$A$1:$R$2088,7,FALSE)</f>
        <v>Outerwear</v>
      </c>
      <c r="B836" t="str">
        <f>VLOOKUP(C836,STYLES!$1:$1048576,6,FALSE)</f>
        <v>Devon &amp; Jones</v>
      </c>
      <c r="C836" s="97" t="s">
        <v>506</v>
      </c>
      <c r="D836" s="13"/>
      <c r="E836" t="str">
        <f>VLOOKUP(C836,STYLES!$1:$1048576,12,FALSE)</f>
        <v>Soft Shell Colorblock Jacket</v>
      </c>
      <c r="F836" s="111" t="s">
        <v>2982</v>
      </c>
      <c r="G836" s="111" t="s">
        <v>2718</v>
      </c>
      <c r="H836" s="113" t="str">
        <f>VLOOKUP(C836,STYLES!$1:$1048576,9,FALSE)</f>
        <v>Active</v>
      </c>
      <c r="I836" s="113" t="str">
        <f>VLOOKUP(C836,STYLES!$1:$1048576,10,FALSE)</f>
        <v>Not Available</v>
      </c>
      <c r="J836" s="112" t="s">
        <v>2764</v>
      </c>
      <c r="K836" s="139">
        <f>IFERROR(VLOOKUP(J836,LISTS!G:H,2,FALSE),"0")</f>
        <v>7</v>
      </c>
      <c r="L836">
        <f t="shared" si="49"/>
        <v>7</v>
      </c>
      <c r="M836" s="112" t="s">
        <v>775</v>
      </c>
      <c r="N836" s="140" t="str">
        <f>IFERROR(VLOOKUP(M836,LISTS!G:H,2,FALSE),"0")</f>
        <v>0</v>
      </c>
      <c r="O836" t="str">
        <f t="shared" si="50"/>
        <v/>
      </c>
      <c r="P836" s="112" t="s">
        <v>2720</v>
      </c>
      <c r="Q836" s="101" t="s">
        <v>2721</v>
      </c>
      <c r="R836" s="112" t="s">
        <v>2983</v>
      </c>
      <c r="S836" s="112" t="s">
        <v>2722</v>
      </c>
      <c r="T836" s="118" t="s">
        <v>2984</v>
      </c>
      <c r="U836" s="112"/>
    </row>
    <row r="837" spans="1:21">
      <c r="A837" s="4" t="str">
        <f>VLOOKUP(C837,STYLES!$A$1:$R$2088,7,FALSE)</f>
        <v>Outerwear</v>
      </c>
      <c r="B837" t="str">
        <f>VLOOKUP(C837,STYLES!$1:$1048576,6,FALSE)</f>
        <v>Devon &amp; Jones</v>
      </c>
      <c r="C837" s="97" t="s">
        <v>506</v>
      </c>
      <c r="D837" s="13"/>
      <c r="E837" t="str">
        <f>VLOOKUP(C837,STYLES!$1:$1048576,12,FALSE)</f>
        <v>Soft Shell Colorblock Jacket</v>
      </c>
      <c r="F837" s="111" t="s">
        <v>2985</v>
      </c>
      <c r="G837" s="111" t="s">
        <v>2763</v>
      </c>
      <c r="H837" s="113" t="str">
        <f>VLOOKUP(C837,STYLES!$1:$1048576,9,FALSE)</f>
        <v>Active</v>
      </c>
      <c r="I837" s="113" t="str">
        <f>VLOOKUP(C837,STYLES!$1:$1048576,10,FALSE)</f>
        <v>Not Available</v>
      </c>
      <c r="J837" s="112" t="s">
        <v>2764</v>
      </c>
      <c r="K837" s="139">
        <f>IFERROR(VLOOKUP(J837,LISTS!G:H,2,FALSE),"0")</f>
        <v>7</v>
      </c>
      <c r="L837">
        <f t="shared" si="49"/>
        <v>7</v>
      </c>
      <c r="M837" s="112" t="s">
        <v>775</v>
      </c>
      <c r="N837" s="140" t="str">
        <f>IFERROR(VLOOKUP(M837,LISTS!G:H,2,FALSE),"0")</f>
        <v>0</v>
      </c>
      <c r="O837" t="str">
        <f t="shared" si="50"/>
        <v/>
      </c>
      <c r="P837" s="112" t="s">
        <v>2720</v>
      </c>
      <c r="Q837" s="112" t="s">
        <v>2979</v>
      </c>
      <c r="R837" s="112" t="s">
        <v>2983</v>
      </c>
      <c r="S837" s="118" t="s">
        <v>2980</v>
      </c>
      <c r="T837" s="118" t="s">
        <v>2984</v>
      </c>
      <c r="U837" s="112"/>
    </row>
    <row r="838" spans="1:21">
      <c r="A838" s="4" t="str">
        <f>VLOOKUP(C838,STYLES!$A$1:$R$2088,7,FALSE)</f>
        <v>Outerwear</v>
      </c>
      <c r="B838" t="str">
        <f>VLOOKUP(C838,STYLES!$1:$1048576,6,FALSE)</f>
        <v>Devon &amp; Jones</v>
      </c>
      <c r="C838" s="97" t="s">
        <v>506</v>
      </c>
      <c r="D838" s="13"/>
      <c r="E838" t="str">
        <f>VLOOKUP(C838,STYLES!$1:$1048576,12,FALSE)</f>
        <v>Soft Shell Colorblock Jacket</v>
      </c>
      <c r="F838" s="111" t="s">
        <v>2986</v>
      </c>
      <c r="G838" s="111" t="s">
        <v>2740</v>
      </c>
      <c r="H838" s="113" t="str">
        <f>VLOOKUP(C838,STYLES!$1:$1048576,9,FALSE)</f>
        <v>Active</v>
      </c>
      <c r="I838" s="113" t="str">
        <f>VLOOKUP(C838,STYLES!$1:$1048576,10,FALSE)</f>
        <v>Not Available</v>
      </c>
      <c r="J838" s="112" t="s">
        <v>2764</v>
      </c>
      <c r="K838" s="139">
        <f>IFERROR(VLOOKUP(J838,LISTS!G:H,2,FALSE),"0")</f>
        <v>7</v>
      </c>
      <c r="L838">
        <f t="shared" si="49"/>
        <v>7</v>
      </c>
      <c r="M838" s="112" t="s">
        <v>775</v>
      </c>
      <c r="N838" s="140" t="str">
        <f>IFERROR(VLOOKUP(M838,LISTS!G:H,2,FALSE),"0")</f>
        <v>0</v>
      </c>
      <c r="O838" t="str">
        <f t="shared" si="50"/>
        <v/>
      </c>
      <c r="P838" s="112" t="s">
        <v>2720</v>
      </c>
      <c r="Q838" s="118" t="s">
        <v>2741</v>
      </c>
      <c r="R838" s="112" t="s">
        <v>2983</v>
      </c>
      <c r="S838" s="112" t="s">
        <v>2742</v>
      </c>
      <c r="T838" s="118" t="s">
        <v>2984</v>
      </c>
      <c r="U838" s="112"/>
    </row>
    <row r="839" spans="1:21">
      <c r="A839" s="4" t="str">
        <f>VLOOKUP(C839,STYLES!$A$1:$R$2088,7,FALSE)</f>
        <v>Outerwear</v>
      </c>
      <c r="B839" t="str">
        <f>VLOOKUP(C839,STYLES!$1:$1048576,6,FALSE)</f>
        <v>Devon &amp; Jones</v>
      </c>
      <c r="C839" s="98" t="s">
        <v>506</v>
      </c>
      <c r="D839" s="14"/>
      <c r="E839" t="str">
        <f>VLOOKUP(C839,STYLES!$1:$1048576,12,FALSE)</f>
        <v>Soft Shell Colorblock Jacket</v>
      </c>
      <c r="F839" s="112" t="s">
        <v>2987</v>
      </c>
      <c r="G839" s="111" t="s">
        <v>2755</v>
      </c>
      <c r="H839" s="113" t="str">
        <f>VLOOKUP(C839,STYLES!$1:$1048576,9,FALSE)</f>
        <v>Active</v>
      </c>
      <c r="I839" s="113" t="str">
        <f>VLOOKUP(C839,STYLES!$1:$1048576,10,FALSE)</f>
        <v>Not Available</v>
      </c>
      <c r="J839" s="112" t="s">
        <v>2764</v>
      </c>
      <c r="K839" s="139">
        <f>IFERROR(VLOOKUP(J839,LISTS!G:H,2,FALSE),"0")</f>
        <v>7</v>
      </c>
      <c r="L839">
        <f t="shared" si="49"/>
        <v>7</v>
      </c>
      <c r="M839" s="112" t="s">
        <v>775</v>
      </c>
      <c r="N839" s="140" t="str">
        <f>IFERROR(VLOOKUP(M839,LISTS!G:H,2,FALSE),"0")</f>
        <v>0</v>
      </c>
      <c r="O839" t="str">
        <f t="shared" si="50"/>
        <v/>
      </c>
      <c r="P839" s="112" t="s">
        <v>2720</v>
      </c>
      <c r="Q839" s="118" t="s">
        <v>2756</v>
      </c>
      <c r="R839" s="112" t="s">
        <v>2983</v>
      </c>
      <c r="S839" s="112" t="s">
        <v>2757</v>
      </c>
      <c r="T839" s="118" t="s">
        <v>2984</v>
      </c>
      <c r="U839" s="112"/>
    </row>
    <row r="840" spans="1:21">
      <c r="A840" s="1"/>
      <c r="B840" s="2"/>
      <c r="C840" s="98"/>
      <c r="D840" s="14"/>
      <c r="F840" s="112"/>
      <c r="G840" s="111"/>
      <c r="H840" s="112"/>
      <c r="I840" s="112"/>
      <c r="J840" s="112"/>
      <c r="K840" s="139"/>
      <c r="L840" s="60">
        <f>SUM(L836:L839)</f>
        <v>28</v>
      </c>
      <c r="M840" s="112"/>
      <c r="N840" s="140"/>
      <c r="O840" s="60">
        <f>SUM(O836:O839)</f>
        <v>0</v>
      </c>
      <c r="P840" s="112"/>
      <c r="Q840" s="112"/>
      <c r="R840" s="112"/>
      <c r="S840" s="118"/>
      <c r="T840" s="118"/>
      <c r="U840" s="112"/>
    </row>
    <row r="841" spans="1:21">
      <c r="A841" s="4" t="str">
        <f>VLOOKUP(C841,STYLES!$A$1:$R$2088,7,FALSE)</f>
        <v>Outerwear</v>
      </c>
      <c r="B841" t="str">
        <f>VLOOKUP(C841,STYLES!$1:$1048576,6,FALSE)</f>
        <v>Devon &amp; Jones</v>
      </c>
      <c r="C841" s="97" t="s">
        <v>509</v>
      </c>
      <c r="D841" s="13"/>
      <c r="E841" t="str">
        <f>VLOOKUP(C841,STYLES!$1:$1048576,12,FALSE)</f>
        <v>Soft Shell Colorblock Jacket</v>
      </c>
      <c r="F841" s="111" t="s">
        <v>2982</v>
      </c>
      <c r="G841" s="111" t="s">
        <v>2718</v>
      </c>
      <c r="H841" s="113" t="str">
        <f>VLOOKUP(C841,STYLES!$1:$1048576,9,FALSE)</f>
        <v>Active</v>
      </c>
      <c r="I841" s="113" t="str">
        <f>VLOOKUP(C841,STYLES!$1:$1048576,10,FALSE)</f>
        <v>Not Available</v>
      </c>
      <c r="J841" s="112" t="s">
        <v>2824</v>
      </c>
      <c r="K841" s="139">
        <f>IFERROR(VLOOKUP(J841,LISTS!G:H,2,FALSE),"0")</f>
        <v>5</v>
      </c>
      <c r="L841">
        <f t="shared" si="49"/>
        <v>5</v>
      </c>
      <c r="M841" s="112" t="s">
        <v>775</v>
      </c>
      <c r="N841" s="140" t="str">
        <f>IFERROR(VLOOKUP(M841,LISTS!G:H,2,FALSE),"0")</f>
        <v>0</v>
      </c>
      <c r="O841" t="str">
        <f t="shared" si="50"/>
        <v/>
      </c>
      <c r="P841" s="112" t="s">
        <v>2720</v>
      </c>
      <c r="Q841" s="101" t="s">
        <v>2721</v>
      </c>
      <c r="R841" s="112" t="s">
        <v>2983</v>
      </c>
      <c r="S841" s="112" t="s">
        <v>2722</v>
      </c>
      <c r="T841" s="118" t="s">
        <v>2984</v>
      </c>
      <c r="U841" s="112"/>
    </row>
    <row r="842" spans="1:21">
      <c r="A842" s="4" t="str">
        <f>VLOOKUP(C842,STYLES!$A$1:$R$2088,7,FALSE)</f>
        <v>Outerwear</v>
      </c>
      <c r="B842" t="str">
        <f>VLOOKUP(C842,STYLES!$1:$1048576,6,FALSE)</f>
        <v>Devon &amp; Jones</v>
      </c>
      <c r="C842" s="97" t="s">
        <v>509</v>
      </c>
      <c r="D842" s="13"/>
      <c r="E842" t="str">
        <f>VLOOKUP(C842,STYLES!$1:$1048576,12,FALSE)</f>
        <v>Soft Shell Colorblock Jacket</v>
      </c>
      <c r="F842" s="111" t="s">
        <v>2985</v>
      </c>
      <c r="G842" s="111" t="s">
        <v>2763</v>
      </c>
      <c r="H842" s="113" t="str">
        <f>VLOOKUP(C842,STYLES!$1:$1048576,9,FALSE)</f>
        <v>Active</v>
      </c>
      <c r="I842" s="113" t="str">
        <f>VLOOKUP(C842,STYLES!$1:$1048576,10,FALSE)</f>
        <v>Not Available</v>
      </c>
      <c r="J842" s="112" t="s">
        <v>2824</v>
      </c>
      <c r="K842" s="139">
        <f>IFERROR(VLOOKUP(J842,LISTS!G:H,2,FALSE),"0")</f>
        <v>5</v>
      </c>
      <c r="L842">
        <f t="shared" si="49"/>
        <v>5</v>
      </c>
      <c r="M842" s="112" t="s">
        <v>775</v>
      </c>
      <c r="N842" s="140" t="str">
        <f>IFERROR(VLOOKUP(M842,LISTS!G:H,2,FALSE),"0")</f>
        <v>0</v>
      </c>
      <c r="O842" t="str">
        <f t="shared" si="50"/>
        <v/>
      </c>
      <c r="P842" s="112" t="s">
        <v>2720</v>
      </c>
      <c r="Q842" s="112" t="s">
        <v>2979</v>
      </c>
      <c r="R842" s="112" t="s">
        <v>2983</v>
      </c>
      <c r="S842" s="118" t="s">
        <v>2980</v>
      </c>
      <c r="T842" s="118" t="s">
        <v>2984</v>
      </c>
      <c r="U842" s="112"/>
    </row>
    <row r="843" spans="1:21">
      <c r="A843" s="4" t="str">
        <f>VLOOKUP(C843,STYLES!$A$1:$R$2088,7,FALSE)</f>
        <v>Outerwear</v>
      </c>
      <c r="B843" t="str">
        <f>VLOOKUP(C843,STYLES!$1:$1048576,6,FALSE)</f>
        <v>Devon &amp; Jones</v>
      </c>
      <c r="C843" s="97" t="s">
        <v>509</v>
      </c>
      <c r="D843" s="13"/>
      <c r="E843" t="str">
        <f>VLOOKUP(C843,STYLES!$1:$1048576,12,FALSE)</f>
        <v>Soft Shell Colorblock Jacket</v>
      </c>
      <c r="F843" s="111" t="s">
        <v>2986</v>
      </c>
      <c r="G843" s="111" t="s">
        <v>2740</v>
      </c>
      <c r="H843" s="113" t="str">
        <f>VLOOKUP(C843,STYLES!$1:$1048576,9,FALSE)</f>
        <v>Active</v>
      </c>
      <c r="I843" s="113" t="str">
        <f>VLOOKUP(C843,STYLES!$1:$1048576,10,FALSE)</f>
        <v>Not Available</v>
      </c>
      <c r="J843" s="112" t="s">
        <v>2824</v>
      </c>
      <c r="K843" s="139">
        <f>IFERROR(VLOOKUP(J843,LISTS!G:H,2,FALSE),"0")</f>
        <v>5</v>
      </c>
      <c r="L843">
        <f t="shared" ref="L843:L906" si="51">IF(OR(H843="ACTIVE",H843="NEW",H843="DNR",H843="Pre-Closeout"),K843,"")</f>
        <v>5</v>
      </c>
      <c r="M843" s="112" t="s">
        <v>775</v>
      </c>
      <c r="N843" s="140" t="str">
        <f>IFERROR(VLOOKUP(M843,LISTS!G:H,2,FALSE),"0")</f>
        <v>0</v>
      </c>
      <c r="O843" t="str">
        <f t="shared" ref="O843:O906" si="52">IF(OR(I843="ACTIVE",I843="NEW",I843="DNR",I843="Pre-Closeout"),N843,"")</f>
        <v/>
      </c>
      <c r="P843" s="112" t="s">
        <v>2720</v>
      </c>
      <c r="Q843" s="118" t="s">
        <v>2741</v>
      </c>
      <c r="R843" s="112" t="s">
        <v>2983</v>
      </c>
      <c r="S843" s="112" t="s">
        <v>2742</v>
      </c>
      <c r="T843" s="118" t="s">
        <v>2984</v>
      </c>
      <c r="U843" s="112"/>
    </row>
    <row r="844" spans="1:21">
      <c r="A844" s="4" t="str">
        <f>VLOOKUP(C844,STYLES!$A$1:$R$2088,7,FALSE)</f>
        <v>Outerwear</v>
      </c>
      <c r="B844" t="str">
        <f>VLOOKUP(C844,STYLES!$1:$1048576,6,FALSE)</f>
        <v>Devon &amp; Jones</v>
      </c>
      <c r="C844" s="98" t="s">
        <v>509</v>
      </c>
      <c r="D844" s="14"/>
      <c r="E844" t="str">
        <f>VLOOKUP(C844,STYLES!$1:$1048576,12,FALSE)</f>
        <v>Soft Shell Colorblock Jacket</v>
      </c>
      <c r="F844" s="112" t="s">
        <v>2987</v>
      </c>
      <c r="G844" s="111" t="s">
        <v>2755</v>
      </c>
      <c r="H844" s="113" t="str">
        <f>VLOOKUP(C844,STYLES!$1:$1048576,9,FALSE)</f>
        <v>Active</v>
      </c>
      <c r="I844" s="113" t="str">
        <f>VLOOKUP(C844,STYLES!$1:$1048576,10,FALSE)</f>
        <v>Not Available</v>
      </c>
      <c r="J844" s="112" t="s">
        <v>2824</v>
      </c>
      <c r="K844" s="139">
        <f>IFERROR(VLOOKUP(J844,LISTS!G:H,2,FALSE),"0")</f>
        <v>5</v>
      </c>
      <c r="L844">
        <f t="shared" si="51"/>
        <v>5</v>
      </c>
      <c r="M844" s="112" t="s">
        <v>775</v>
      </c>
      <c r="N844" s="140" t="str">
        <f>IFERROR(VLOOKUP(M844,LISTS!G:H,2,FALSE),"0")</f>
        <v>0</v>
      </c>
      <c r="O844" t="str">
        <f t="shared" si="52"/>
        <v/>
      </c>
      <c r="P844" s="112" t="s">
        <v>2720</v>
      </c>
      <c r="Q844" s="118" t="s">
        <v>2756</v>
      </c>
      <c r="R844" s="112" t="s">
        <v>2983</v>
      </c>
      <c r="S844" s="112" t="s">
        <v>2757</v>
      </c>
      <c r="T844" s="118" t="s">
        <v>2984</v>
      </c>
      <c r="U844" s="112"/>
    </row>
    <row r="845" spans="1:21">
      <c r="A845" s="1"/>
      <c r="B845" s="2"/>
      <c r="C845" s="98"/>
      <c r="D845" s="14"/>
      <c r="F845" s="112"/>
      <c r="G845" s="111"/>
      <c r="H845" s="112"/>
      <c r="I845" s="112"/>
      <c r="J845" s="112"/>
      <c r="K845" s="139"/>
      <c r="L845" s="60">
        <f>SUM(L841:L844)</f>
        <v>20</v>
      </c>
      <c r="M845" s="112"/>
      <c r="N845" s="140"/>
      <c r="O845" s="60">
        <f>SUM(O841:O844)</f>
        <v>0</v>
      </c>
      <c r="P845" s="112"/>
      <c r="Q845" s="112"/>
      <c r="R845" s="112"/>
      <c r="S845" s="118"/>
      <c r="T845" s="118"/>
      <c r="U845" s="112"/>
    </row>
    <row r="846" spans="1:21">
      <c r="A846" s="4" t="str">
        <f>VLOOKUP(C846,STYLES!$A$1:$R$2088,7,FALSE)</f>
        <v>Outerwear</v>
      </c>
      <c r="B846" t="str">
        <f>VLOOKUP(C846,STYLES!$1:$1048576,6,FALSE)</f>
        <v>Devon &amp; Jones</v>
      </c>
      <c r="C846" s="97" t="s">
        <v>510</v>
      </c>
      <c r="D846" s="13"/>
      <c r="E846" t="str">
        <f>VLOOKUP(C846,STYLES!$1:$1048576,12,FALSE)</f>
        <v>Soft Shell Hooded Jacket</v>
      </c>
      <c r="F846" s="111" t="s">
        <v>2718</v>
      </c>
      <c r="G846" s="111" t="s">
        <v>2718</v>
      </c>
      <c r="H846" s="113" t="str">
        <f>VLOOKUP(C846,STYLES!$1:$1048576,9,FALSE)</f>
        <v>DNR</v>
      </c>
      <c r="I846" s="113" t="str">
        <f>VLOOKUP(C846,STYLES!$1:$1048576,10,FALSE)</f>
        <v>Not Available</v>
      </c>
      <c r="J846" s="112" t="s">
        <v>2764</v>
      </c>
      <c r="K846" s="139">
        <f>IFERROR(VLOOKUP(J846,LISTS!G:H,2,FALSE),"0")</f>
        <v>7</v>
      </c>
      <c r="L846">
        <f t="shared" si="51"/>
        <v>7</v>
      </c>
      <c r="M846" s="112" t="s">
        <v>775</v>
      </c>
      <c r="N846" s="140" t="str">
        <f>IFERROR(VLOOKUP(M846,LISTS!G:H,2,FALSE),"0")</f>
        <v>0</v>
      </c>
      <c r="O846" t="str">
        <f t="shared" si="52"/>
        <v/>
      </c>
      <c r="P846" s="112" t="s">
        <v>2720</v>
      </c>
      <c r="Q846" s="101" t="s">
        <v>2721</v>
      </c>
      <c r="R846" s="112" t="s">
        <v>775</v>
      </c>
      <c r="S846" s="112" t="s">
        <v>2722</v>
      </c>
      <c r="T846" s="112" t="s">
        <v>775</v>
      </c>
      <c r="U846" s="112"/>
    </row>
    <row r="847" spans="1:21" s="210" customFormat="1">
      <c r="A847" s="302" t="str">
        <f>VLOOKUP(C847,STYLES!$A$1:$R$2088,7,FALSE)</f>
        <v>Outerwear</v>
      </c>
      <c r="B847" s="210" t="str">
        <f>VLOOKUP(C847,STYLES!$1:$1048576,6,FALSE)</f>
        <v>Devon &amp; Jones</v>
      </c>
      <c r="C847" s="307" t="s">
        <v>510</v>
      </c>
      <c r="D847" s="309"/>
      <c r="E847" s="210" t="str">
        <f>VLOOKUP(C847,STYLES!$1:$1048576,12,FALSE)</f>
        <v>Soft Shell Hooded Jacket</v>
      </c>
      <c r="F847" s="304" t="s">
        <v>2978</v>
      </c>
      <c r="G847" s="304" t="s">
        <v>2763</v>
      </c>
      <c r="H847" s="297" t="s">
        <v>261</v>
      </c>
      <c r="I847" s="297" t="str">
        <f>VLOOKUP(C847,STYLES!$1:$1048576,10,FALSE)</f>
        <v>Not Available</v>
      </c>
      <c r="J847" s="305" t="s">
        <v>2764</v>
      </c>
      <c r="K847" s="298">
        <f>IFERROR(VLOOKUP(J847,LISTS!G:H,2,FALSE),"0")</f>
        <v>7</v>
      </c>
      <c r="L847" s="210" t="str">
        <f t="shared" si="51"/>
        <v/>
      </c>
      <c r="M847" s="305" t="s">
        <v>775</v>
      </c>
      <c r="N847" s="300" t="str">
        <f>IFERROR(VLOOKUP(M847,LISTS!G:H,2,FALSE),"0")</f>
        <v>0</v>
      </c>
      <c r="O847" s="210" t="str">
        <f t="shared" si="52"/>
        <v/>
      </c>
      <c r="P847" s="305" t="s">
        <v>2720</v>
      </c>
      <c r="Q847" s="305" t="s">
        <v>2979</v>
      </c>
      <c r="R847" s="305" t="s">
        <v>775</v>
      </c>
      <c r="S847" s="306" t="s">
        <v>2980</v>
      </c>
      <c r="T847" s="305" t="s">
        <v>775</v>
      </c>
      <c r="U847" s="305" t="s">
        <v>2832</v>
      </c>
    </row>
    <row r="848" spans="1:21">
      <c r="A848" s="4" t="str">
        <f>VLOOKUP(C848,STYLES!$A$1:$R$2088,7,FALSE)</f>
        <v>Outerwear</v>
      </c>
      <c r="B848" t="str">
        <f>VLOOKUP(C848,STYLES!$1:$1048576,6,FALSE)</f>
        <v>Devon &amp; Jones</v>
      </c>
      <c r="C848" s="98" t="s">
        <v>510</v>
      </c>
      <c r="D848" s="14"/>
      <c r="E848" t="str">
        <f>VLOOKUP(C848,STYLES!$1:$1048576,12,FALSE)</f>
        <v>Soft Shell Hooded Jacket</v>
      </c>
      <c r="F848" s="112" t="s">
        <v>2739</v>
      </c>
      <c r="G848" s="111" t="s">
        <v>2740</v>
      </c>
      <c r="H848" s="113" t="str">
        <f>VLOOKUP(C848,STYLES!$1:$1048576,9,FALSE)</f>
        <v>DNR</v>
      </c>
      <c r="I848" s="113" t="str">
        <f>VLOOKUP(C848,STYLES!$1:$1048576,10,FALSE)</f>
        <v>Not Available</v>
      </c>
      <c r="J848" s="112" t="s">
        <v>2764</v>
      </c>
      <c r="K848" s="139">
        <f>IFERROR(VLOOKUP(J848,LISTS!G:H,2,FALSE),"0")</f>
        <v>7</v>
      </c>
      <c r="L848">
        <f t="shared" si="51"/>
        <v>7</v>
      </c>
      <c r="M848" s="112" t="s">
        <v>775</v>
      </c>
      <c r="N848" s="140" t="str">
        <f>IFERROR(VLOOKUP(M848,LISTS!G:H,2,FALSE),"0")</f>
        <v>0</v>
      </c>
      <c r="O848" t="str">
        <f t="shared" si="52"/>
        <v/>
      </c>
      <c r="P848" s="112" t="s">
        <v>2720</v>
      </c>
      <c r="Q848" s="118" t="s">
        <v>2741</v>
      </c>
      <c r="R848" s="112" t="s">
        <v>775</v>
      </c>
      <c r="S848" s="112" t="s">
        <v>2742</v>
      </c>
      <c r="T848" s="112" t="s">
        <v>775</v>
      </c>
      <c r="U848" s="112"/>
    </row>
    <row r="849" spans="1:21">
      <c r="A849" s="1"/>
      <c r="B849" s="2"/>
      <c r="C849" s="98"/>
      <c r="D849" s="14"/>
      <c r="F849" s="112"/>
      <c r="G849" s="111"/>
      <c r="H849" s="112"/>
      <c r="I849" s="112"/>
      <c r="J849" s="112"/>
      <c r="K849" s="139"/>
      <c r="L849" s="60">
        <f>SUM(L846:L848)</f>
        <v>14</v>
      </c>
      <c r="M849" s="112"/>
      <c r="N849" s="140"/>
      <c r="O849" s="60">
        <f>SUM(O846:O848)</f>
        <v>0</v>
      </c>
      <c r="P849" s="112"/>
      <c r="Q849" s="112"/>
      <c r="R849" s="112"/>
      <c r="S849" s="118"/>
      <c r="T849" s="118"/>
      <c r="U849" s="112"/>
    </row>
    <row r="850" spans="1:21">
      <c r="A850" s="4" t="str">
        <f>VLOOKUP(C850,STYLES!$A$1:$R$2088,7,FALSE)</f>
        <v>Outerwear</v>
      </c>
      <c r="B850" t="str">
        <f>VLOOKUP(C850,STYLES!$1:$1048576,6,FALSE)</f>
        <v>Devon &amp; Jones</v>
      </c>
      <c r="C850" s="97" t="s">
        <v>513</v>
      </c>
      <c r="D850" s="13"/>
      <c r="E850" t="str">
        <f>VLOOKUP(C850,STYLES!$1:$1048576,12,FALSE)</f>
        <v>Soft Shell Hooded Jacket</v>
      </c>
      <c r="F850" s="111" t="s">
        <v>2718</v>
      </c>
      <c r="G850" s="111" t="s">
        <v>2718</v>
      </c>
      <c r="H850" s="113" t="str">
        <f>VLOOKUP(C850,STYLES!$1:$1048576,9,FALSE)</f>
        <v>DNR</v>
      </c>
      <c r="I850" s="113" t="str">
        <f>VLOOKUP(C850,STYLES!$1:$1048576,10,FALSE)</f>
        <v>Not Available</v>
      </c>
      <c r="J850" s="112" t="s">
        <v>2824</v>
      </c>
      <c r="K850" s="139">
        <f>IFERROR(VLOOKUP(J850,LISTS!G:H,2,FALSE),"0")</f>
        <v>5</v>
      </c>
      <c r="L850">
        <f t="shared" si="51"/>
        <v>5</v>
      </c>
      <c r="M850" s="112" t="s">
        <v>775</v>
      </c>
      <c r="N850" s="140" t="str">
        <f>IFERROR(VLOOKUP(M850,LISTS!G:H,2,FALSE),"0")</f>
        <v>0</v>
      </c>
      <c r="O850" t="str">
        <f t="shared" si="52"/>
        <v/>
      </c>
      <c r="P850" s="112" t="s">
        <v>2720</v>
      </c>
      <c r="Q850" s="101" t="s">
        <v>2721</v>
      </c>
      <c r="R850" s="112" t="s">
        <v>775</v>
      </c>
      <c r="S850" s="112" t="s">
        <v>2722</v>
      </c>
      <c r="T850" s="112" t="s">
        <v>775</v>
      </c>
      <c r="U850" s="112"/>
    </row>
    <row r="851" spans="1:21" s="210" customFormat="1">
      <c r="A851" s="302" t="str">
        <f>VLOOKUP(C851,STYLES!$A$1:$R$2088,7,FALSE)</f>
        <v>Outerwear</v>
      </c>
      <c r="B851" s="210" t="str">
        <f>VLOOKUP(C851,STYLES!$1:$1048576,6,FALSE)</f>
        <v>Devon &amp; Jones</v>
      </c>
      <c r="C851" s="307" t="s">
        <v>513</v>
      </c>
      <c r="D851" s="309"/>
      <c r="E851" s="210" t="str">
        <f>VLOOKUP(C851,STYLES!$1:$1048576,12,FALSE)</f>
        <v>Soft Shell Hooded Jacket</v>
      </c>
      <c r="F851" s="304" t="s">
        <v>2978</v>
      </c>
      <c r="G851" s="304" t="s">
        <v>2763</v>
      </c>
      <c r="H851" s="297" t="s">
        <v>261</v>
      </c>
      <c r="I851" s="297" t="str">
        <f>VLOOKUP(C851,STYLES!$1:$1048576,10,FALSE)</f>
        <v>Not Available</v>
      </c>
      <c r="J851" s="305" t="s">
        <v>2824</v>
      </c>
      <c r="K851" s="298">
        <f>IFERROR(VLOOKUP(J851,LISTS!G:H,2,FALSE),"0")</f>
        <v>5</v>
      </c>
      <c r="L851" s="210" t="str">
        <f t="shared" si="51"/>
        <v/>
      </c>
      <c r="M851" s="305" t="s">
        <v>775</v>
      </c>
      <c r="N851" s="300" t="str">
        <f>IFERROR(VLOOKUP(M851,LISTS!G:H,2,FALSE),"0")</f>
        <v>0</v>
      </c>
      <c r="O851" s="210" t="str">
        <f t="shared" si="52"/>
        <v/>
      </c>
      <c r="P851" s="305" t="s">
        <v>2720</v>
      </c>
      <c r="Q851" s="305" t="s">
        <v>2979</v>
      </c>
      <c r="R851" s="305" t="s">
        <v>775</v>
      </c>
      <c r="S851" s="306" t="s">
        <v>2980</v>
      </c>
      <c r="T851" s="305" t="s">
        <v>775</v>
      </c>
      <c r="U851" s="305" t="s">
        <v>2832</v>
      </c>
    </row>
    <row r="852" spans="1:21">
      <c r="A852" s="4" t="str">
        <f>VLOOKUP(C852,STYLES!$A$1:$R$2088,7,FALSE)</f>
        <v>Outerwear</v>
      </c>
      <c r="B852" t="str">
        <f>VLOOKUP(C852,STYLES!$1:$1048576,6,FALSE)</f>
        <v>Devon &amp; Jones</v>
      </c>
      <c r="C852" s="98" t="s">
        <v>513</v>
      </c>
      <c r="D852" s="14"/>
      <c r="E852" t="str">
        <f>VLOOKUP(C852,STYLES!$1:$1048576,12,FALSE)</f>
        <v>Soft Shell Hooded Jacket</v>
      </c>
      <c r="F852" s="112" t="s">
        <v>2739</v>
      </c>
      <c r="G852" s="111" t="s">
        <v>2740</v>
      </c>
      <c r="H852" s="113" t="str">
        <f>VLOOKUP(C852,STYLES!$1:$1048576,9,FALSE)</f>
        <v>DNR</v>
      </c>
      <c r="I852" s="113" t="str">
        <f>VLOOKUP(C852,STYLES!$1:$1048576,10,FALSE)</f>
        <v>Not Available</v>
      </c>
      <c r="J852" s="112" t="s">
        <v>2824</v>
      </c>
      <c r="K852" s="139">
        <f>IFERROR(VLOOKUP(J852,LISTS!G:H,2,FALSE),"0")</f>
        <v>5</v>
      </c>
      <c r="L852">
        <f t="shared" si="51"/>
        <v>5</v>
      </c>
      <c r="M852" s="112" t="s">
        <v>775</v>
      </c>
      <c r="N852" s="140" t="str">
        <f>IFERROR(VLOOKUP(M852,LISTS!G:H,2,FALSE),"0")</f>
        <v>0</v>
      </c>
      <c r="O852" t="str">
        <f t="shared" si="52"/>
        <v/>
      </c>
      <c r="P852" s="112" t="s">
        <v>2720</v>
      </c>
      <c r="Q852" s="118" t="s">
        <v>2741</v>
      </c>
      <c r="R852" s="112" t="s">
        <v>775</v>
      </c>
      <c r="S852" s="112" t="s">
        <v>2742</v>
      </c>
      <c r="T852" s="112" t="s">
        <v>775</v>
      </c>
      <c r="U852" s="112"/>
    </row>
    <row r="853" spans="1:21">
      <c r="A853" s="1"/>
      <c r="B853" s="2"/>
      <c r="C853" s="98"/>
      <c r="D853" s="14"/>
      <c r="F853" s="112"/>
      <c r="G853" s="111"/>
      <c r="H853" s="112"/>
      <c r="I853" s="112"/>
      <c r="J853" s="112"/>
      <c r="K853" s="139"/>
      <c r="L853" s="60">
        <f>SUM(L850:L852)</f>
        <v>10</v>
      </c>
      <c r="M853" s="112"/>
      <c r="N853" s="140"/>
      <c r="O853" s="60">
        <f>SUM(O850:O852)</f>
        <v>0</v>
      </c>
      <c r="P853" s="112"/>
      <c r="Q853" s="112"/>
      <c r="R853" s="112"/>
      <c r="S853" s="118"/>
      <c r="T853" s="118"/>
      <c r="U853" s="112"/>
    </row>
    <row r="854" spans="1:21">
      <c r="A854" s="4" t="str">
        <f>VLOOKUP(C854,STYLES!$A$1:$R$2088,7,FALSE)</f>
        <v>Fleece</v>
      </c>
      <c r="B854" t="str">
        <f>VLOOKUP(C854,STYLES!$1:$1048576,6,FALSE)</f>
        <v>Devon &amp; Jones</v>
      </c>
      <c r="C854" s="98" t="s">
        <v>393</v>
      </c>
      <c r="D854" s="14"/>
      <c r="E854" t="str">
        <f>VLOOKUP(C854,STYLES!$1:$1048576,12,FALSE)</f>
        <v>Bristol Full-Zip Sweater Fleece Jacket</v>
      </c>
      <c r="F854" s="112" t="s">
        <v>2718</v>
      </c>
      <c r="G854" s="111" t="s">
        <v>2718</v>
      </c>
      <c r="H854" s="113" t="str">
        <f>VLOOKUP(C854,STYLES!$1:$1048576,9,FALSE)</f>
        <v>Active</v>
      </c>
      <c r="I854" s="113" t="str">
        <f>VLOOKUP(C854,STYLES!$1:$1048576,10,FALSE)</f>
        <v>Active</v>
      </c>
      <c r="J854" s="112" t="s">
        <v>2764</v>
      </c>
      <c r="K854" s="139">
        <f>IFERROR(VLOOKUP(J854,LISTS!G:H,2,FALSE),"0")</f>
        <v>7</v>
      </c>
      <c r="L854">
        <f t="shared" si="51"/>
        <v>7</v>
      </c>
      <c r="M854" s="112" t="s">
        <v>2764</v>
      </c>
      <c r="N854" s="140">
        <f>IFERROR(VLOOKUP(M854,LISTS!G:H,2,FALSE),"0")</f>
        <v>7</v>
      </c>
      <c r="O854">
        <f t="shared" si="52"/>
        <v>7</v>
      </c>
      <c r="P854" s="112" t="s">
        <v>2720</v>
      </c>
      <c r="Q854" s="101" t="s">
        <v>2721</v>
      </c>
      <c r="R854" s="112" t="s">
        <v>775</v>
      </c>
      <c r="S854" s="112" t="s">
        <v>2722</v>
      </c>
      <c r="T854" s="112" t="s">
        <v>775</v>
      </c>
      <c r="U854" s="112"/>
    </row>
    <row r="855" spans="1:21">
      <c r="A855" s="4" t="str">
        <f>VLOOKUP(C855,STYLES!$A$1:$R$2088,7,FALSE)</f>
        <v>Fleece</v>
      </c>
      <c r="B855" t="str">
        <f>VLOOKUP(C855,STYLES!$1:$1048576,6,FALSE)</f>
        <v>Devon &amp; Jones</v>
      </c>
      <c r="C855" s="98" t="s">
        <v>393</v>
      </c>
      <c r="D855" s="14"/>
      <c r="E855" t="str">
        <f>VLOOKUP(C855,STYLES!$1:$1048576,12,FALSE)</f>
        <v>Bristol Full-Zip Sweater Fleece Jacket</v>
      </c>
      <c r="F855" s="112" t="s">
        <v>2739</v>
      </c>
      <c r="G855" s="111" t="s">
        <v>2740</v>
      </c>
      <c r="H855" s="113" t="str">
        <f>VLOOKUP(C855,STYLES!$1:$1048576,9,FALSE)</f>
        <v>Active</v>
      </c>
      <c r="I855" s="113" t="str">
        <f>VLOOKUP(C855,STYLES!$1:$1048576,10,FALSE)</f>
        <v>Active</v>
      </c>
      <c r="J855" s="112" t="s">
        <v>2764</v>
      </c>
      <c r="K855" s="139">
        <f>IFERROR(VLOOKUP(J855,LISTS!G:H,2,FALSE),"0")</f>
        <v>7</v>
      </c>
      <c r="L855">
        <f t="shared" si="51"/>
        <v>7</v>
      </c>
      <c r="M855" s="112" t="s">
        <v>2764</v>
      </c>
      <c r="N855" s="140">
        <f>IFERROR(VLOOKUP(M855,LISTS!G:H,2,FALSE),"0")</f>
        <v>7</v>
      </c>
      <c r="O855">
        <f t="shared" si="52"/>
        <v>7</v>
      </c>
      <c r="P855" s="112" t="s">
        <v>2720</v>
      </c>
      <c r="Q855" s="118" t="s">
        <v>2741</v>
      </c>
      <c r="R855" s="112" t="s">
        <v>775</v>
      </c>
      <c r="S855" s="112" t="s">
        <v>2742</v>
      </c>
      <c r="T855" s="112" t="s">
        <v>775</v>
      </c>
      <c r="U855" s="112"/>
    </row>
    <row r="856" spans="1:21">
      <c r="A856" s="4" t="str">
        <f>VLOOKUP(C856,STYLES!$A$1:$R$2088,7,FALSE)</f>
        <v>Fleece</v>
      </c>
      <c r="B856" t="str">
        <f>VLOOKUP(C856,STYLES!$1:$1048576,6,FALSE)</f>
        <v>Devon &amp; Jones</v>
      </c>
      <c r="C856" s="98" t="s">
        <v>393</v>
      </c>
      <c r="D856" s="14"/>
      <c r="E856" t="str">
        <f>VLOOKUP(C856,STYLES!$1:$1048576,12,FALSE)</f>
        <v>Bristol Full-Zip Sweater Fleece Jacket</v>
      </c>
      <c r="F856" s="112" t="s">
        <v>2873</v>
      </c>
      <c r="G856" s="111" t="s">
        <v>2732</v>
      </c>
      <c r="H856" s="113" t="str">
        <f>VLOOKUP(C856,STYLES!$1:$1048576,9,FALSE)</f>
        <v>Active</v>
      </c>
      <c r="I856" s="113" t="str">
        <f>VLOOKUP(C856,STYLES!$1:$1048576,10,FALSE)</f>
        <v>Active</v>
      </c>
      <c r="J856" s="112" t="s">
        <v>2764</v>
      </c>
      <c r="K856" s="139">
        <f>IFERROR(VLOOKUP(J856,LISTS!G:H,2,FALSE),"0")</f>
        <v>7</v>
      </c>
      <c r="L856">
        <f t="shared" si="51"/>
        <v>7</v>
      </c>
      <c r="M856" s="112" t="s">
        <v>2764</v>
      </c>
      <c r="N856" s="140">
        <f>IFERROR(VLOOKUP(M856,LISTS!G:H,2,FALSE),"0")</f>
        <v>7</v>
      </c>
      <c r="O856">
        <f t="shared" si="52"/>
        <v>7</v>
      </c>
      <c r="P856" s="112" t="s">
        <v>2720</v>
      </c>
      <c r="Q856" s="126" t="s">
        <v>2733</v>
      </c>
      <c r="R856" s="112" t="s">
        <v>775</v>
      </c>
      <c r="S856" s="112" t="s">
        <v>2734</v>
      </c>
      <c r="T856" s="112" t="s">
        <v>775</v>
      </c>
      <c r="U856" s="112"/>
    </row>
    <row r="857" spans="1:21">
      <c r="A857" s="4" t="str">
        <f>VLOOKUP(C857,STYLES!$A$1:$R$2088,7,FALSE)</f>
        <v>Fleece</v>
      </c>
      <c r="B857" t="str">
        <f>VLOOKUP(C857,STYLES!$1:$1048576,6,FALSE)</f>
        <v>Devon &amp; Jones</v>
      </c>
      <c r="C857" s="98" t="s">
        <v>393</v>
      </c>
      <c r="D857" s="14"/>
      <c r="E857" t="str">
        <f>VLOOKUP(C857,STYLES!$1:$1048576,12,FALSE)</f>
        <v>Bristol Full-Zip Sweater Fleece Jacket</v>
      </c>
      <c r="F857" s="112" t="s">
        <v>2988</v>
      </c>
      <c r="G857" s="111" t="s">
        <v>2813</v>
      </c>
      <c r="H857" s="113" t="str">
        <f>VLOOKUP(C857,STYLES!$1:$1048576,9,FALSE)</f>
        <v>Active</v>
      </c>
      <c r="I857" s="113" t="str">
        <f>VLOOKUP(C857,STYLES!$1:$1048576,10,FALSE)</f>
        <v>Active</v>
      </c>
      <c r="J857" s="112" t="s">
        <v>2764</v>
      </c>
      <c r="K857" s="139">
        <f>IFERROR(VLOOKUP(J857,LISTS!G:H,2,FALSE),"0")</f>
        <v>7</v>
      </c>
      <c r="L857">
        <f t="shared" si="51"/>
        <v>7</v>
      </c>
      <c r="M857" s="112" t="s">
        <v>2764</v>
      </c>
      <c r="N857" s="140">
        <f>IFERROR(VLOOKUP(M857,LISTS!G:H,2,FALSE),"0")</f>
        <v>7</v>
      </c>
      <c r="O857">
        <f t="shared" si="52"/>
        <v>7</v>
      </c>
      <c r="P857" s="112" t="s">
        <v>2720</v>
      </c>
      <c r="Q857" s="112" t="s">
        <v>2924</v>
      </c>
      <c r="R857" s="112" t="s">
        <v>775</v>
      </c>
      <c r="S857" s="118" t="s">
        <v>2925</v>
      </c>
      <c r="T857" s="118" t="s">
        <v>775</v>
      </c>
      <c r="U857" s="112"/>
    </row>
    <row r="858" spans="1:21">
      <c r="A858" s="4" t="str">
        <f>VLOOKUP(C858,STYLES!$A$1:$R$2088,7,FALSE)</f>
        <v>Fleece</v>
      </c>
      <c r="B858" t="str">
        <f>VLOOKUP(C858,STYLES!$1:$1048576,6,FALSE)</f>
        <v>Devon &amp; Jones</v>
      </c>
      <c r="C858" s="98" t="s">
        <v>393</v>
      </c>
      <c r="D858" s="14"/>
      <c r="E858" t="str">
        <f>VLOOKUP(C858,STYLES!$1:$1048576,12,FALSE)</f>
        <v>Bristol Full-Zip Sweater Fleece Jacket</v>
      </c>
      <c r="F858" s="112" t="s">
        <v>2735</v>
      </c>
      <c r="G858" s="111" t="s">
        <v>2736</v>
      </c>
      <c r="H858" s="113" t="str">
        <f>VLOOKUP(C858,STYLES!$1:$1048576,9,FALSE)</f>
        <v>Active</v>
      </c>
      <c r="I858" s="113" t="str">
        <f>VLOOKUP(C858,STYLES!$1:$1048576,10,FALSE)</f>
        <v>Active</v>
      </c>
      <c r="J858" s="112" t="s">
        <v>2764</v>
      </c>
      <c r="K858" s="139">
        <f>IFERROR(VLOOKUP(J858,LISTS!G:H,2,FALSE),"0")</f>
        <v>7</v>
      </c>
      <c r="L858">
        <f t="shared" si="51"/>
        <v>7</v>
      </c>
      <c r="M858" s="112" t="s">
        <v>2764</v>
      </c>
      <c r="N858" s="140">
        <f>IFERROR(VLOOKUP(M858,LISTS!G:H,2,FALSE),"0")</f>
        <v>7</v>
      </c>
      <c r="O858">
        <f t="shared" si="52"/>
        <v>7</v>
      </c>
      <c r="P858" s="112" t="s">
        <v>2720</v>
      </c>
      <c r="Q858" s="118" t="s">
        <v>2737</v>
      </c>
      <c r="R858" s="118" t="s">
        <v>775</v>
      </c>
      <c r="S858" s="112" t="s">
        <v>2738</v>
      </c>
      <c r="T858" s="118" t="s">
        <v>775</v>
      </c>
      <c r="U858" s="112"/>
    </row>
    <row r="859" spans="1:21">
      <c r="A859" s="4" t="str">
        <f>VLOOKUP(C859,STYLES!$A$1:$R$2088,7,FALSE)</f>
        <v>Fleece</v>
      </c>
      <c r="B859" t="str">
        <f>VLOOKUP(C859,STYLES!$1:$1048576,6,FALSE)</f>
        <v>Devon &amp; Jones</v>
      </c>
      <c r="C859" s="98" t="s">
        <v>393</v>
      </c>
      <c r="D859" s="14"/>
      <c r="E859" t="str">
        <f>VLOOKUP(C859,STYLES!$1:$1048576,12,FALSE)</f>
        <v>Bristol Full-Zip Sweater Fleece Jacket</v>
      </c>
      <c r="F859" s="112" t="s">
        <v>2871</v>
      </c>
      <c r="G859" s="111" t="s">
        <v>2724</v>
      </c>
      <c r="H859" s="113" t="str">
        <f>VLOOKUP(C859,STYLES!$1:$1048576,9,FALSE)</f>
        <v>Active</v>
      </c>
      <c r="I859" s="113" t="str">
        <f>VLOOKUP(C859,STYLES!$1:$1048576,10,FALSE)</f>
        <v>Active</v>
      </c>
      <c r="J859" s="112" t="s">
        <v>2764</v>
      </c>
      <c r="K859" s="139">
        <f>IFERROR(VLOOKUP(J859,LISTS!G:H,2,FALSE),"0")</f>
        <v>7</v>
      </c>
      <c r="L859">
        <f t="shared" si="51"/>
        <v>7</v>
      </c>
      <c r="M859" s="112" t="s">
        <v>2764</v>
      </c>
      <c r="N859" s="140">
        <f>IFERROR(VLOOKUP(M859,LISTS!G:H,2,FALSE),"0")</f>
        <v>7</v>
      </c>
      <c r="O859">
        <f t="shared" si="52"/>
        <v>7</v>
      </c>
      <c r="P859" s="112" t="s">
        <v>2720</v>
      </c>
      <c r="Q859" s="118" t="s">
        <v>2794</v>
      </c>
      <c r="R859" s="118" t="s">
        <v>775</v>
      </c>
      <c r="S859" s="118" t="s">
        <v>2795</v>
      </c>
      <c r="T859" s="118" t="s">
        <v>775</v>
      </c>
      <c r="U859" s="112"/>
    </row>
    <row r="860" spans="1:21">
      <c r="A860" s="4" t="str">
        <f>VLOOKUP(C860,STYLES!$A$1:$R$2088,7,FALSE)</f>
        <v>Fleece</v>
      </c>
      <c r="B860" t="str">
        <f>VLOOKUP(C860,STYLES!$1:$1048576,6,FALSE)</f>
        <v>Devon &amp; Jones</v>
      </c>
      <c r="C860" s="98" t="s">
        <v>393</v>
      </c>
      <c r="D860" s="14"/>
      <c r="E860" t="str">
        <f>VLOOKUP(C860,STYLES!$1:$1048576,12,FALSE)</f>
        <v>Bristol Full-Zip Sweater Fleece Jacket</v>
      </c>
      <c r="F860" s="112" t="s">
        <v>2870</v>
      </c>
      <c r="G860" s="111" t="s">
        <v>2755</v>
      </c>
      <c r="H860" s="113" t="str">
        <f>VLOOKUP(C860,STYLES!$1:$1048576,9,FALSE)</f>
        <v>Active</v>
      </c>
      <c r="I860" s="113" t="str">
        <f>VLOOKUP(C860,STYLES!$1:$1048576,10,FALSE)</f>
        <v>Active</v>
      </c>
      <c r="J860" s="112" t="s">
        <v>2764</v>
      </c>
      <c r="K860" s="139">
        <f>IFERROR(VLOOKUP(J860,LISTS!G:H,2,FALSE),"0")</f>
        <v>7</v>
      </c>
      <c r="L860">
        <f t="shared" si="51"/>
        <v>7</v>
      </c>
      <c r="M860" s="112" t="s">
        <v>2764</v>
      </c>
      <c r="N860" s="140">
        <f>IFERROR(VLOOKUP(M860,LISTS!G:H,2,FALSE),"0")</f>
        <v>7</v>
      </c>
      <c r="O860">
        <f t="shared" si="52"/>
        <v>7</v>
      </c>
      <c r="P860" s="112" t="s">
        <v>2720</v>
      </c>
      <c r="Q860" s="118" t="s">
        <v>2756</v>
      </c>
      <c r="R860" s="112" t="s">
        <v>775</v>
      </c>
      <c r="S860" s="112" t="s">
        <v>2757</v>
      </c>
      <c r="T860" s="118" t="s">
        <v>775</v>
      </c>
      <c r="U860" s="112"/>
    </row>
    <row r="861" spans="1:21">
      <c r="A861" s="1"/>
      <c r="B861" s="2"/>
      <c r="C861" s="98"/>
      <c r="D861" s="14"/>
      <c r="F861" s="112"/>
      <c r="G861" s="111"/>
      <c r="H861" s="112"/>
      <c r="I861" s="112"/>
      <c r="J861" s="112"/>
      <c r="K861" s="139"/>
      <c r="L861" s="60">
        <f>SUM(L854:L860)</f>
        <v>49</v>
      </c>
      <c r="M861" s="112"/>
      <c r="N861" s="140"/>
      <c r="O861" s="60">
        <f>SUM(O854:O860)</f>
        <v>49</v>
      </c>
      <c r="P861" s="112"/>
      <c r="Q861" s="112"/>
      <c r="R861" s="112"/>
      <c r="S861" s="118"/>
      <c r="T861" s="118"/>
      <c r="U861" s="112"/>
    </row>
    <row r="862" spans="1:21">
      <c r="A862" s="4" t="str">
        <f>VLOOKUP(C862,STYLES!$A$1:$R$2088,7,FALSE)</f>
        <v>Fleece</v>
      </c>
      <c r="B862" t="str">
        <f>VLOOKUP(C862,STYLES!$1:$1048576,6,FALSE)</f>
        <v>Devon &amp; Jones</v>
      </c>
      <c r="C862" s="98" t="s">
        <v>398</v>
      </c>
      <c r="D862" s="14"/>
      <c r="E862" t="str">
        <f>VLOOKUP(C862,STYLES!$1:$1048576,12,FALSE)</f>
        <v>Bristol Full-Zip Sweater Fleece Jacket</v>
      </c>
      <c r="F862" s="112" t="s">
        <v>2718</v>
      </c>
      <c r="G862" s="111" t="s">
        <v>2718</v>
      </c>
      <c r="H862" s="113" t="str">
        <f>VLOOKUP(C862,STYLES!$1:$1048576,9,FALSE)</f>
        <v>Active</v>
      </c>
      <c r="I862" s="113" t="str">
        <f>VLOOKUP(C862,STYLES!$1:$1048576,10,FALSE)</f>
        <v>Active</v>
      </c>
      <c r="J862" s="112" t="s">
        <v>2745</v>
      </c>
      <c r="K862" s="139">
        <f>IFERROR(VLOOKUP(J862,LISTS!G:H,2,FALSE),"0")</f>
        <v>7</v>
      </c>
      <c r="L862">
        <f t="shared" si="51"/>
        <v>7</v>
      </c>
      <c r="M862" s="112" t="s">
        <v>2745</v>
      </c>
      <c r="N862" s="140">
        <f>IFERROR(VLOOKUP(M862,LISTS!G:H,2,FALSE),"0")</f>
        <v>7</v>
      </c>
      <c r="O862">
        <f t="shared" si="52"/>
        <v>7</v>
      </c>
      <c r="P862" s="112" t="s">
        <v>2720</v>
      </c>
      <c r="Q862" s="101" t="s">
        <v>2721</v>
      </c>
      <c r="R862" s="112" t="s">
        <v>775</v>
      </c>
      <c r="S862" s="112" t="s">
        <v>2722</v>
      </c>
      <c r="T862" s="112" t="s">
        <v>775</v>
      </c>
      <c r="U862" s="112"/>
    </row>
    <row r="863" spans="1:21">
      <c r="A863" s="4" t="str">
        <f>VLOOKUP(C863,STYLES!$A$1:$R$2088,7,FALSE)</f>
        <v>Fleece</v>
      </c>
      <c r="B863" t="str">
        <f>VLOOKUP(C863,STYLES!$1:$1048576,6,FALSE)</f>
        <v>Devon &amp; Jones</v>
      </c>
      <c r="C863" s="98" t="s">
        <v>398</v>
      </c>
      <c r="D863" s="14"/>
      <c r="E863" t="str">
        <f>VLOOKUP(C863,STYLES!$1:$1048576,12,FALSE)</f>
        <v>Bristol Full-Zip Sweater Fleece Jacket</v>
      </c>
      <c r="F863" s="112" t="s">
        <v>2739</v>
      </c>
      <c r="G863" s="111" t="s">
        <v>2740</v>
      </c>
      <c r="H863" s="113" t="str">
        <f>VLOOKUP(C863,STYLES!$1:$1048576,9,FALSE)</f>
        <v>Active</v>
      </c>
      <c r="I863" s="113" t="str">
        <f>VLOOKUP(C863,STYLES!$1:$1048576,10,FALSE)</f>
        <v>Active</v>
      </c>
      <c r="J863" s="112" t="s">
        <v>2745</v>
      </c>
      <c r="K863" s="139">
        <f>IFERROR(VLOOKUP(J863,LISTS!G:H,2,FALSE),"0")</f>
        <v>7</v>
      </c>
      <c r="L863">
        <f t="shared" si="51"/>
        <v>7</v>
      </c>
      <c r="M863" s="112" t="s">
        <v>2745</v>
      </c>
      <c r="N863" s="140">
        <f>IFERROR(VLOOKUP(M863,LISTS!G:H,2,FALSE),"0")</f>
        <v>7</v>
      </c>
      <c r="O863">
        <f t="shared" si="52"/>
        <v>7</v>
      </c>
      <c r="P863" s="112" t="s">
        <v>2720</v>
      </c>
      <c r="Q863" s="118" t="s">
        <v>2741</v>
      </c>
      <c r="R863" s="112" t="s">
        <v>775</v>
      </c>
      <c r="S863" s="112" t="s">
        <v>2742</v>
      </c>
      <c r="T863" s="112" t="s">
        <v>775</v>
      </c>
      <c r="U863" s="112"/>
    </row>
    <row r="864" spans="1:21">
      <c r="A864" s="4" t="str">
        <f>VLOOKUP(C864,STYLES!$A$1:$R$2088,7,FALSE)</f>
        <v>Fleece</v>
      </c>
      <c r="B864" t="str">
        <f>VLOOKUP(C864,STYLES!$1:$1048576,6,FALSE)</f>
        <v>Devon &amp; Jones</v>
      </c>
      <c r="C864" s="98" t="s">
        <v>398</v>
      </c>
      <c r="D864" s="14"/>
      <c r="E864" t="str">
        <f>VLOOKUP(C864,STYLES!$1:$1048576,12,FALSE)</f>
        <v>Bristol Full-Zip Sweater Fleece Jacket</v>
      </c>
      <c r="F864" s="112" t="s">
        <v>2873</v>
      </c>
      <c r="G864" s="111" t="s">
        <v>2732</v>
      </c>
      <c r="H864" s="113" t="str">
        <f>VLOOKUP(C864,STYLES!$1:$1048576,9,FALSE)</f>
        <v>Active</v>
      </c>
      <c r="I864" s="113" t="str">
        <f>VLOOKUP(C864,STYLES!$1:$1048576,10,FALSE)</f>
        <v>Active</v>
      </c>
      <c r="J864" s="112" t="s">
        <v>2745</v>
      </c>
      <c r="K864" s="139">
        <f>IFERROR(VLOOKUP(J864,LISTS!G:H,2,FALSE),"0")</f>
        <v>7</v>
      </c>
      <c r="L864">
        <f t="shared" si="51"/>
        <v>7</v>
      </c>
      <c r="M864" s="112" t="s">
        <v>2745</v>
      </c>
      <c r="N864" s="140">
        <f>IFERROR(VLOOKUP(M864,LISTS!G:H,2,FALSE),"0")</f>
        <v>7</v>
      </c>
      <c r="O864">
        <f t="shared" si="52"/>
        <v>7</v>
      </c>
      <c r="P864" s="112" t="s">
        <v>2720</v>
      </c>
      <c r="Q864" s="126" t="s">
        <v>2733</v>
      </c>
      <c r="R864" s="112" t="s">
        <v>775</v>
      </c>
      <c r="S864" s="112" t="s">
        <v>2734</v>
      </c>
      <c r="T864" s="112" t="s">
        <v>775</v>
      </c>
      <c r="U864" s="112"/>
    </row>
    <row r="865" spans="1:21">
      <c r="A865" s="4" t="str">
        <f>VLOOKUP(C865,STYLES!$A$1:$R$2088,7,FALSE)</f>
        <v>Fleece</v>
      </c>
      <c r="B865" t="str">
        <f>VLOOKUP(C865,STYLES!$1:$1048576,6,FALSE)</f>
        <v>Devon &amp; Jones</v>
      </c>
      <c r="C865" s="98" t="s">
        <v>398</v>
      </c>
      <c r="D865" s="14"/>
      <c r="E865" t="str">
        <f>VLOOKUP(C865,STYLES!$1:$1048576,12,FALSE)</f>
        <v>Bristol Full-Zip Sweater Fleece Jacket</v>
      </c>
      <c r="F865" s="112" t="s">
        <v>2988</v>
      </c>
      <c r="G865" s="111" t="s">
        <v>2813</v>
      </c>
      <c r="H865" s="113" t="str">
        <f>VLOOKUP(C865,STYLES!$1:$1048576,9,FALSE)</f>
        <v>Active</v>
      </c>
      <c r="I865" s="113" t="str">
        <f>VLOOKUP(C865,STYLES!$1:$1048576,10,FALSE)</f>
        <v>Active</v>
      </c>
      <c r="J865" s="112" t="s">
        <v>2745</v>
      </c>
      <c r="K865" s="139">
        <f>IFERROR(VLOOKUP(J865,LISTS!G:H,2,FALSE),"0")</f>
        <v>7</v>
      </c>
      <c r="L865">
        <f t="shared" si="51"/>
        <v>7</v>
      </c>
      <c r="M865" s="112" t="s">
        <v>2745</v>
      </c>
      <c r="N865" s="140">
        <f>IFERROR(VLOOKUP(M865,LISTS!G:H,2,FALSE),"0")</f>
        <v>7</v>
      </c>
      <c r="O865">
        <f t="shared" si="52"/>
        <v>7</v>
      </c>
      <c r="P865" s="112" t="s">
        <v>2720</v>
      </c>
      <c r="Q865" s="112" t="s">
        <v>2924</v>
      </c>
      <c r="R865" s="112" t="s">
        <v>775</v>
      </c>
      <c r="S865" s="118" t="s">
        <v>2925</v>
      </c>
      <c r="T865" s="118" t="s">
        <v>775</v>
      </c>
      <c r="U865" s="112"/>
    </row>
    <row r="866" spans="1:21">
      <c r="A866" s="4" t="str">
        <f>VLOOKUP(C866,STYLES!$A$1:$R$2088,7,FALSE)</f>
        <v>Fleece</v>
      </c>
      <c r="B866" t="str">
        <f>VLOOKUP(C866,STYLES!$1:$1048576,6,FALSE)</f>
        <v>Devon &amp; Jones</v>
      </c>
      <c r="C866" s="98" t="s">
        <v>398</v>
      </c>
      <c r="D866" s="14"/>
      <c r="E866" t="str">
        <f>VLOOKUP(C866,STYLES!$1:$1048576,12,FALSE)</f>
        <v>Bristol Full-Zip Sweater Fleece Jacket</v>
      </c>
      <c r="F866" s="112" t="s">
        <v>2735</v>
      </c>
      <c r="G866" s="111" t="s">
        <v>2736</v>
      </c>
      <c r="H866" s="113" t="str">
        <f>VLOOKUP(C866,STYLES!$1:$1048576,9,FALSE)</f>
        <v>Active</v>
      </c>
      <c r="I866" s="113" t="str">
        <f>VLOOKUP(C866,STYLES!$1:$1048576,10,FALSE)</f>
        <v>Active</v>
      </c>
      <c r="J866" s="112" t="s">
        <v>2745</v>
      </c>
      <c r="K866" s="139">
        <f>IFERROR(VLOOKUP(J866,LISTS!G:H,2,FALSE),"0")</f>
        <v>7</v>
      </c>
      <c r="L866">
        <f t="shared" si="51"/>
        <v>7</v>
      </c>
      <c r="M866" s="112" t="s">
        <v>2745</v>
      </c>
      <c r="N866" s="140">
        <f>IFERROR(VLOOKUP(M866,LISTS!G:H,2,FALSE),"0")</f>
        <v>7</v>
      </c>
      <c r="O866">
        <f t="shared" si="52"/>
        <v>7</v>
      </c>
      <c r="P866" s="112" t="s">
        <v>2720</v>
      </c>
      <c r="Q866" s="118" t="s">
        <v>2737</v>
      </c>
      <c r="R866" s="118" t="s">
        <v>775</v>
      </c>
      <c r="S866" s="112" t="s">
        <v>2738</v>
      </c>
      <c r="T866" s="118" t="s">
        <v>775</v>
      </c>
      <c r="U866" s="112"/>
    </row>
    <row r="867" spans="1:21">
      <c r="A867" s="4" t="str">
        <f>VLOOKUP(C867,STYLES!$A$1:$R$2088,7,FALSE)</f>
        <v>Fleece</v>
      </c>
      <c r="B867" t="str">
        <f>VLOOKUP(C867,STYLES!$1:$1048576,6,FALSE)</f>
        <v>Devon &amp; Jones</v>
      </c>
      <c r="C867" s="98" t="s">
        <v>398</v>
      </c>
      <c r="D867" s="14"/>
      <c r="E867" t="str">
        <f>VLOOKUP(C867,STYLES!$1:$1048576,12,FALSE)</f>
        <v>Bristol Full-Zip Sweater Fleece Jacket</v>
      </c>
      <c r="F867" s="112" t="s">
        <v>2871</v>
      </c>
      <c r="G867" s="111" t="s">
        <v>2724</v>
      </c>
      <c r="H867" s="113" t="str">
        <f>VLOOKUP(C867,STYLES!$1:$1048576,9,FALSE)</f>
        <v>Active</v>
      </c>
      <c r="I867" s="113" t="str">
        <f>VLOOKUP(C867,STYLES!$1:$1048576,10,FALSE)</f>
        <v>Active</v>
      </c>
      <c r="J867" s="112" t="s">
        <v>2745</v>
      </c>
      <c r="K867" s="139">
        <f>IFERROR(VLOOKUP(J867,LISTS!G:H,2,FALSE),"0")</f>
        <v>7</v>
      </c>
      <c r="L867">
        <f t="shared" si="51"/>
        <v>7</v>
      </c>
      <c r="M867" s="112" t="s">
        <v>2745</v>
      </c>
      <c r="N867" s="140">
        <f>IFERROR(VLOOKUP(M867,LISTS!G:H,2,FALSE),"0")</f>
        <v>7</v>
      </c>
      <c r="O867">
        <f t="shared" si="52"/>
        <v>7</v>
      </c>
      <c r="P867" s="112" t="s">
        <v>2720</v>
      </c>
      <c r="Q867" s="118" t="s">
        <v>2794</v>
      </c>
      <c r="R867" s="118" t="s">
        <v>775</v>
      </c>
      <c r="S867" s="118" t="s">
        <v>2795</v>
      </c>
      <c r="T867" s="118" t="s">
        <v>775</v>
      </c>
      <c r="U867" s="112"/>
    </row>
    <row r="868" spans="1:21">
      <c r="A868" s="4" t="str">
        <f>VLOOKUP(C868,STYLES!$A$1:$R$2088,7,FALSE)</f>
        <v>Fleece</v>
      </c>
      <c r="B868" t="str">
        <f>VLOOKUP(C868,STYLES!$1:$1048576,6,FALSE)</f>
        <v>Devon &amp; Jones</v>
      </c>
      <c r="C868" s="98" t="s">
        <v>398</v>
      </c>
      <c r="D868" s="14"/>
      <c r="E868" t="str">
        <f>VLOOKUP(C868,STYLES!$1:$1048576,12,FALSE)</f>
        <v>Bristol Full-Zip Sweater Fleece Jacket</v>
      </c>
      <c r="F868" s="112" t="s">
        <v>2870</v>
      </c>
      <c r="G868" s="111" t="s">
        <v>2755</v>
      </c>
      <c r="H868" s="113" t="str">
        <f>VLOOKUP(C868,STYLES!$1:$1048576,9,FALSE)</f>
        <v>Active</v>
      </c>
      <c r="I868" s="113" t="str">
        <f>VLOOKUP(C868,STYLES!$1:$1048576,10,FALSE)</f>
        <v>Active</v>
      </c>
      <c r="J868" s="112" t="s">
        <v>2745</v>
      </c>
      <c r="K868" s="139">
        <f>IFERROR(VLOOKUP(J868,LISTS!G:H,2,FALSE),"0")</f>
        <v>7</v>
      </c>
      <c r="L868">
        <f t="shared" si="51"/>
        <v>7</v>
      </c>
      <c r="M868" s="112" t="s">
        <v>2745</v>
      </c>
      <c r="N868" s="140">
        <f>IFERROR(VLOOKUP(M868,LISTS!G:H,2,FALSE),"0")</f>
        <v>7</v>
      </c>
      <c r="O868">
        <f t="shared" si="52"/>
        <v>7</v>
      </c>
      <c r="P868" s="112" t="s">
        <v>2720</v>
      </c>
      <c r="Q868" s="118" t="s">
        <v>2756</v>
      </c>
      <c r="R868" s="112" t="s">
        <v>775</v>
      </c>
      <c r="S868" s="112" t="s">
        <v>2757</v>
      </c>
      <c r="T868" s="118" t="s">
        <v>775</v>
      </c>
      <c r="U868" s="112"/>
    </row>
    <row r="869" spans="1:21">
      <c r="A869" s="1"/>
      <c r="B869" s="2"/>
      <c r="C869" s="98"/>
      <c r="D869" s="14"/>
      <c r="F869" s="112"/>
      <c r="G869" s="111"/>
      <c r="H869" s="112"/>
      <c r="I869" s="112"/>
      <c r="J869" s="112"/>
      <c r="K869" s="139"/>
      <c r="L869" s="60">
        <f>SUM(L862:L868)</f>
        <v>49</v>
      </c>
      <c r="M869" s="112"/>
      <c r="N869" s="140"/>
      <c r="O869" s="60">
        <f>SUM(O862:O868)</f>
        <v>49</v>
      </c>
      <c r="P869" s="112"/>
      <c r="Q869" s="112"/>
      <c r="R869" s="112"/>
      <c r="S869" s="118"/>
      <c r="T869" s="118"/>
      <c r="U869" s="112"/>
    </row>
    <row r="870" spans="1:21">
      <c r="A870" s="4" t="str">
        <f>VLOOKUP(C870,STYLES!$A$1:$R$2088,7,FALSE)</f>
        <v>Fleece</v>
      </c>
      <c r="B870" t="str">
        <f>VLOOKUP(C870,STYLES!$1:$1048576,6,FALSE)</f>
        <v>Devon &amp; Jones</v>
      </c>
      <c r="C870" s="98" t="s">
        <v>400</v>
      </c>
      <c r="D870" s="14"/>
      <c r="E870" t="str">
        <f>VLOOKUP(C870,STYLES!$1:$1048576,12,FALSE)</f>
        <v>Bristol Sweater Fleece Quarter-Zip</v>
      </c>
      <c r="F870" s="112" t="s">
        <v>2718</v>
      </c>
      <c r="G870" s="111" t="s">
        <v>2718</v>
      </c>
      <c r="H870" s="113" t="str">
        <f>VLOOKUP(C870,STYLES!$1:$1048576,9,FALSE)</f>
        <v>Active</v>
      </c>
      <c r="I870" s="113" t="str">
        <f>VLOOKUP(C870,STYLES!$1:$1048576,10,FALSE)</f>
        <v>Active</v>
      </c>
      <c r="J870" s="112" t="s">
        <v>2719</v>
      </c>
      <c r="K870" s="139">
        <f>IFERROR(VLOOKUP(J870,LISTS!G:H,2,FALSE),"0")</f>
        <v>8</v>
      </c>
      <c r="L870">
        <f t="shared" si="51"/>
        <v>8</v>
      </c>
      <c r="M870" s="112" t="s">
        <v>2719</v>
      </c>
      <c r="N870" s="140">
        <f>IFERROR(VLOOKUP(M870,LISTS!G:H,2,FALSE),"0")</f>
        <v>8</v>
      </c>
      <c r="O870">
        <f t="shared" si="52"/>
        <v>8</v>
      </c>
      <c r="P870" s="112" t="s">
        <v>2720</v>
      </c>
      <c r="Q870" s="101" t="s">
        <v>2721</v>
      </c>
      <c r="R870" s="112" t="s">
        <v>775</v>
      </c>
      <c r="S870" s="112" t="s">
        <v>2722</v>
      </c>
      <c r="T870" s="112" t="s">
        <v>775</v>
      </c>
      <c r="U870" s="112"/>
    </row>
    <row r="871" spans="1:21">
      <c r="A871" s="4" t="str">
        <f>VLOOKUP(C871,STYLES!$A$1:$R$2088,7,FALSE)</f>
        <v>Fleece</v>
      </c>
      <c r="B871" t="str">
        <f>VLOOKUP(C871,STYLES!$1:$1048576,6,FALSE)</f>
        <v>Devon &amp; Jones</v>
      </c>
      <c r="C871" s="98" t="s">
        <v>400</v>
      </c>
      <c r="D871" s="14"/>
      <c r="E871" t="str">
        <f>VLOOKUP(C871,STYLES!$1:$1048576,12,FALSE)</f>
        <v>Bristol Sweater Fleece Quarter-Zip</v>
      </c>
      <c r="F871" s="112" t="s">
        <v>2739</v>
      </c>
      <c r="G871" s="111" t="s">
        <v>2740</v>
      </c>
      <c r="H871" s="113" t="str">
        <f>VLOOKUP(C871,STYLES!$1:$1048576,9,FALSE)</f>
        <v>Active</v>
      </c>
      <c r="I871" s="113" t="str">
        <f>VLOOKUP(C871,STYLES!$1:$1048576,10,FALSE)</f>
        <v>Active</v>
      </c>
      <c r="J871" s="112" t="s">
        <v>2719</v>
      </c>
      <c r="K871" s="139">
        <f>IFERROR(VLOOKUP(J871,LISTS!G:H,2,FALSE),"0")</f>
        <v>8</v>
      </c>
      <c r="L871">
        <f t="shared" si="51"/>
        <v>8</v>
      </c>
      <c r="M871" s="112" t="s">
        <v>2719</v>
      </c>
      <c r="N871" s="140">
        <f>IFERROR(VLOOKUP(M871,LISTS!G:H,2,FALSE),"0")</f>
        <v>8</v>
      </c>
      <c r="O871">
        <f t="shared" si="52"/>
        <v>8</v>
      </c>
      <c r="P871" s="112" t="s">
        <v>2720</v>
      </c>
      <c r="Q871" s="118" t="s">
        <v>2741</v>
      </c>
      <c r="R871" s="112" t="s">
        <v>775</v>
      </c>
      <c r="S871" s="112" t="s">
        <v>2742</v>
      </c>
      <c r="T871" s="112" t="s">
        <v>775</v>
      </c>
      <c r="U871" s="112"/>
    </row>
    <row r="872" spans="1:21">
      <c r="A872" s="4" t="str">
        <f>VLOOKUP(C872,STYLES!$A$1:$R$2088,7,FALSE)</f>
        <v>Fleece</v>
      </c>
      <c r="B872" t="str">
        <f>VLOOKUP(C872,STYLES!$1:$1048576,6,FALSE)</f>
        <v>Devon &amp; Jones</v>
      </c>
      <c r="C872" s="98" t="s">
        <v>400</v>
      </c>
      <c r="D872" s="14"/>
      <c r="E872" t="str">
        <f>VLOOKUP(C872,STYLES!$1:$1048576,12,FALSE)</f>
        <v>Bristol Sweater Fleece Quarter-Zip</v>
      </c>
      <c r="F872" s="112" t="s">
        <v>2873</v>
      </c>
      <c r="G872" s="111" t="s">
        <v>2732</v>
      </c>
      <c r="H872" s="113" t="str">
        <f>VLOOKUP(C872,STYLES!$1:$1048576,9,FALSE)</f>
        <v>Active</v>
      </c>
      <c r="I872" s="113" t="str">
        <f>VLOOKUP(C872,STYLES!$1:$1048576,10,FALSE)</f>
        <v>Active</v>
      </c>
      <c r="J872" s="112" t="s">
        <v>2719</v>
      </c>
      <c r="K872" s="139">
        <f>IFERROR(VLOOKUP(J872,LISTS!G:H,2,FALSE),"0")</f>
        <v>8</v>
      </c>
      <c r="L872">
        <f t="shared" si="51"/>
        <v>8</v>
      </c>
      <c r="M872" s="112" t="s">
        <v>2719</v>
      </c>
      <c r="N872" s="140">
        <f>IFERROR(VLOOKUP(M872,LISTS!G:H,2,FALSE),"0")</f>
        <v>8</v>
      </c>
      <c r="O872">
        <f t="shared" si="52"/>
        <v>8</v>
      </c>
      <c r="P872" s="112" t="s">
        <v>2720</v>
      </c>
      <c r="Q872" s="126" t="s">
        <v>2733</v>
      </c>
      <c r="R872" s="112" t="s">
        <v>775</v>
      </c>
      <c r="S872" s="112" t="s">
        <v>2734</v>
      </c>
      <c r="T872" s="112" t="s">
        <v>775</v>
      </c>
      <c r="U872" s="112"/>
    </row>
    <row r="873" spans="1:21">
      <c r="A873" s="4" t="str">
        <f>VLOOKUP(C873,STYLES!$A$1:$R$2088,7,FALSE)</f>
        <v>Fleece</v>
      </c>
      <c r="B873" t="str">
        <f>VLOOKUP(C873,STYLES!$1:$1048576,6,FALSE)</f>
        <v>Devon &amp; Jones</v>
      </c>
      <c r="C873" s="98" t="s">
        <v>400</v>
      </c>
      <c r="D873" s="14"/>
      <c r="E873" t="str">
        <f>VLOOKUP(C873,STYLES!$1:$1048576,12,FALSE)</f>
        <v>Bristol Sweater Fleece Quarter-Zip</v>
      </c>
      <c r="F873" s="112" t="s">
        <v>2988</v>
      </c>
      <c r="G873" s="111" t="s">
        <v>2813</v>
      </c>
      <c r="H873" s="113" t="str">
        <f>VLOOKUP(C873,STYLES!$1:$1048576,9,FALSE)</f>
        <v>Active</v>
      </c>
      <c r="I873" s="113" t="str">
        <f>VLOOKUP(C873,STYLES!$1:$1048576,10,FALSE)</f>
        <v>Active</v>
      </c>
      <c r="J873" s="112" t="s">
        <v>2719</v>
      </c>
      <c r="K873" s="139">
        <f>IFERROR(VLOOKUP(J873,LISTS!G:H,2,FALSE),"0")</f>
        <v>8</v>
      </c>
      <c r="L873">
        <f t="shared" si="51"/>
        <v>8</v>
      </c>
      <c r="M873" s="112" t="s">
        <v>2719</v>
      </c>
      <c r="N873" s="140">
        <f>IFERROR(VLOOKUP(M873,LISTS!G:H,2,FALSE),"0")</f>
        <v>8</v>
      </c>
      <c r="O873">
        <f t="shared" si="52"/>
        <v>8</v>
      </c>
      <c r="P873" s="112" t="s">
        <v>2720</v>
      </c>
      <c r="Q873" s="112" t="s">
        <v>2924</v>
      </c>
      <c r="R873" s="112" t="s">
        <v>775</v>
      </c>
      <c r="S873" s="118" t="s">
        <v>2925</v>
      </c>
      <c r="T873" s="118" t="s">
        <v>775</v>
      </c>
      <c r="U873" s="112"/>
    </row>
    <row r="874" spans="1:21">
      <c r="A874" s="4" t="str">
        <f>VLOOKUP(C874,STYLES!$A$1:$R$2088,7,FALSE)</f>
        <v>Fleece</v>
      </c>
      <c r="B874" t="str">
        <f>VLOOKUP(C874,STYLES!$1:$1048576,6,FALSE)</f>
        <v>Devon &amp; Jones</v>
      </c>
      <c r="C874" s="98" t="s">
        <v>400</v>
      </c>
      <c r="D874" s="14"/>
      <c r="E874" t="str">
        <f>VLOOKUP(C874,STYLES!$1:$1048576,12,FALSE)</f>
        <v>Bristol Sweater Fleece Quarter-Zip</v>
      </c>
      <c r="F874" s="112" t="s">
        <v>2735</v>
      </c>
      <c r="G874" s="111" t="s">
        <v>2736</v>
      </c>
      <c r="H874" s="113" t="str">
        <f>VLOOKUP(C874,STYLES!$1:$1048576,9,FALSE)</f>
        <v>Active</v>
      </c>
      <c r="I874" s="113" t="str">
        <f>VLOOKUP(C874,STYLES!$1:$1048576,10,FALSE)</f>
        <v>Active</v>
      </c>
      <c r="J874" s="112" t="s">
        <v>2719</v>
      </c>
      <c r="K874" s="139">
        <f>IFERROR(VLOOKUP(J874,LISTS!G:H,2,FALSE),"0")</f>
        <v>8</v>
      </c>
      <c r="L874">
        <f t="shared" si="51"/>
        <v>8</v>
      </c>
      <c r="M874" s="112" t="s">
        <v>2719</v>
      </c>
      <c r="N874" s="140">
        <f>IFERROR(VLOOKUP(M874,LISTS!G:H,2,FALSE),"0")</f>
        <v>8</v>
      </c>
      <c r="O874">
        <f t="shared" si="52"/>
        <v>8</v>
      </c>
      <c r="P874" s="112" t="s">
        <v>2720</v>
      </c>
      <c r="Q874" s="118" t="s">
        <v>2737</v>
      </c>
      <c r="R874" s="118" t="s">
        <v>775</v>
      </c>
      <c r="S874" s="112" t="s">
        <v>2738</v>
      </c>
      <c r="T874" s="118" t="s">
        <v>775</v>
      </c>
      <c r="U874" s="112"/>
    </row>
    <row r="875" spans="1:21">
      <c r="A875" s="4" t="str">
        <f>VLOOKUP(C875,STYLES!$A$1:$R$2088,7,FALSE)</f>
        <v>Fleece</v>
      </c>
      <c r="B875" t="str">
        <f>VLOOKUP(C875,STYLES!$1:$1048576,6,FALSE)</f>
        <v>Devon &amp; Jones</v>
      </c>
      <c r="C875" s="98" t="s">
        <v>400</v>
      </c>
      <c r="D875" s="14"/>
      <c r="E875" t="str">
        <f>VLOOKUP(C875,STYLES!$1:$1048576,12,FALSE)</f>
        <v>Bristol Sweater Fleece Quarter-Zip</v>
      </c>
      <c r="F875" s="112" t="s">
        <v>2871</v>
      </c>
      <c r="G875" s="111" t="s">
        <v>2724</v>
      </c>
      <c r="H875" s="113" t="str">
        <f>VLOOKUP(C875,STYLES!$1:$1048576,9,FALSE)</f>
        <v>Active</v>
      </c>
      <c r="I875" s="113" t="str">
        <f>VLOOKUP(C875,STYLES!$1:$1048576,10,FALSE)</f>
        <v>Active</v>
      </c>
      <c r="J875" s="112" t="s">
        <v>2719</v>
      </c>
      <c r="K875" s="139">
        <f>IFERROR(VLOOKUP(J875,LISTS!G:H,2,FALSE),"0")</f>
        <v>8</v>
      </c>
      <c r="L875">
        <f t="shared" si="51"/>
        <v>8</v>
      </c>
      <c r="M875" s="112" t="s">
        <v>2719</v>
      </c>
      <c r="N875" s="140">
        <f>IFERROR(VLOOKUP(M875,LISTS!G:H,2,FALSE),"0")</f>
        <v>8</v>
      </c>
      <c r="O875">
        <f t="shared" si="52"/>
        <v>8</v>
      </c>
      <c r="P875" s="112" t="s">
        <v>2720</v>
      </c>
      <c r="Q875" s="118" t="s">
        <v>2794</v>
      </c>
      <c r="R875" s="118" t="s">
        <v>775</v>
      </c>
      <c r="S875" s="118" t="s">
        <v>2795</v>
      </c>
      <c r="T875" s="118" t="s">
        <v>775</v>
      </c>
      <c r="U875" s="112"/>
    </row>
    <row r="876" spans="1:21">
      <c r="A876" s="4" t="str">
        <f>VLOOKUP(C876,STYLES!$A$1:$R$2088,7,FALSE)</f>
        <v>Fleece</v>
      </c>
      <c r="B876" t="str">
        <f>VLOOKUP(C876,STYLES!$1:$1048576,6,FALSE)</f>
        <v>Devon &amp; Jones</v>
      </c>
      <c r="C876" s="98" t="s">
        <v>400</v>
      </c>
      <c r="D876" s="14"/>
      <c r="E876" t="str">
        <f>VLOOKUP(C876,STYLES!$1:$1048576,12,FALSE)</f>
        <v>Bristol Sweater Fleece Quarter-Zip</v>
      </c>
      <c r="F876" s="112" t="s">
        <v>2870</v>
      </c>
      <c r="G876" s="111" t="s">
        <v>2755</v>
      </c>
      <c r="H876" s="113" t="str">
        <f>VLOOKUP(C876,STYLES!$1:$1048576,9,FALSE)</f>
        <v>Active</v>
      </c>
      <c r="I876" s="113" t="str">
        <f>VLOOKUP(C876,STYLES!$1:$1048576,10,FALSE)</f>
        <v>Active</v>
      </c>
      <c r="J876" s="112" t="s">
        <v>2719</v>
      </c>
      <c r="K876" s="139">
        <f>IFERROR(VLOOKUP(J876,LISTS!G:H,2,FALSE),"0")</f>
        <v>8</v>
      </c>
      <c r="L876">
        <f t="shared" si="51"/>
        <v>8</v>
      </c>
      <c r="M876" s="112" t="s">
        <v>2719</v>
      </c>
      <c r="N876" s="140">
        <f>IFERROR(VLOOKUP(M876,LISTS!G:H,2,FALSE),"0")</f>
        <v>8</v>
      </c>
      <c r="O876">
        <f t="shared" si="52"/>
        <v>8</v>
      </c>
      <c r="P876" s="112" t="s">
        <v>2720</v>
      </c>
      <c r="Q876" s="118" t="s">
        <v>2756</v>
      </c>
      <c r="R876" s="112" t="s">
        <v>775</v>
      </c>
      <c r="S876" s="112" t="s">
        <v>2757</v>
      </c>
      <c r="T876" s="118" t="s">
        <v>775</v>
      </c>
      <c r="U876" s="112"/>
    </row>
    <row r="877" spans="1:21">
      <c r="A877" s="1"/>
      <c r="B877" s="2"/>
      <c r="C877" s="98"/>
      <c r="D877" s="14"/>
      <c r="F877" s="112"/>
      <c r="G877" s="111"/>
      <c r="H877" s="112"/>
      <c r="I877" s="112"/>
      <c r="J877" s="112"/>
      <c r="K877" s="139"/>
      <c r="L877" s="60">
        <f>SUM(L870:L876)</f>
        <v>56</v>
      </c>
      <c r="M877" s="112"/>
      <c r="N877" s="140"/>
      <c r="O877" s="60">
        <f>SUM(O870:O876)</f>
        <v>56</v>
      </c>
      <c r="P877" s="112"/>
      <c r="Q877" s="112"/>
      <c r="R877" s="112"/>
      <c r="S877" s="118"/>
      <c r="T877" s="118"/>
      <c r="U877" s="112"/>
    </row>
    <row r="878" spans="1:21">
      <c r="A878" s="4" t="str">
        <f>VLOOKUP(C878,STYLES!$A$1:$R$2088,7,FALSE)</f>
        <v>Outerwear</v>
      </c>
      <c r="B878" t="str">
        <f>VLOOKUP(C878,STYLES!$1:$1048576,6,FALSE)</f>
        <v>Devon &amp; Jones</v>
      </c>
      <c r="C878" s="98" t="s">
        <v>514</v>
      </c>
      <c r="D878" s="14"/>
      <c r="E878" t="str">
        <f>VLOOKUP(C878,STYLES!$1:$1048576,12,FALSE)</f>
        <v xml:space="preserve">Sullivan Harbor Trench </v>
      </c>
      <c r="F878" s="112" t="s">
        <v>2718</v>
      </c>
      <c r="G878" s="111" t="s">
        <v>2718</v>
      </c>
      <c r="H878" s="113" t="str">
        <f>VLOOKUP(C878,STYLES!$1:$1048576,9,FALSE)</f>
        <v>DROP - Pre-Closeout</v>
      </c>
      <c r="I878" s="113" t="str">
        <f>VLOOKUP(C878,STYLES!$1:$1048576,10,FALSE)</f>
        <v>DROP - Closeout</v>
      </c>
      <c r="J878" s="112" t="s">
        <v>2764</v>
      </c>
      <c r="K878" s="139">
        <f>IFERROR(VLOOKUP(J878,LISTS!G:H,2,FALSE),"0")</f>
        <v>7</v>
      </c>
      <c r="L878" t="str">
        <f t="shared" si="51"/>
        <v/>
      </c>
      <c r="M878" s="112" t="s">
        <v>2764</v>
      </c>
      <c r="N878" s="140">
        <f>IFERROR(VLOOKUP(M878,LISTS!G:H,2,FALSE),"0")</f>
        <v>7</v>
      </c>
      <c r="O878" t="str">
        <f t="shared" si="52"/>
        <v/>
      </c>
      <c r="P878" s="112" t="s">
        <v>2720</v>
      </c>
      <c r="Q878" s="101" t="s">
        <v>2721</v>
      </c>
      <c r="R878" s="112" t="s">
        <v>775</v>
      </c>
      <c r="S878" s="112" t="s">
        <v>2722</v>
      </c>
      <c r="T878" s="112" t="s">
        <v>775</v>
      </c>
      <c r="U878" s="112"/>
    </row>
    <row r="879" spans="1:21">
      <c r="A879" s="4" t="str">
        <f>VLOOKUP(C879,STYLES!$A$1:$R$2088,7,FALSE)</f>
        <v>Outerwear</v>
      </c>
      <c r="B879" t="str">
        <f>VLOOKUP(C879,STYLES!$1:$1048576,6,FALSE)</f>
        <v>Devon &amp; Jones</v>
      </c>
      <c r="C879" s="98" t="s">
        <v>514</v>
      </c>
      <c r="D879" s="14"/>
      <c r="E879" t="str">
        <f>VLOOKUP(C879,STYLES!$1:$1048576,12,FALSE)</f>
        <v xml:space="preserve">Sullivan Harbor Trench </v>
      </c>
      <c r="F879" s="112" t="s">
        <v>2739</v>
      </c>
      <c r="G879" s="111" t="s">
        <v>2740</v>
      </c>
      <c r="H879" s="113" t="str">
        <f>VLOOKUP(C879,STYLES!$1:$1048576,9,FALSE)</f>
        <v>DROP - Pre-Closeout</v>
      </c>
      <c r="I879" s="113" t="str">
        <f>VLOOKUP(C879,STYLES!$1:$1048576,10,FALSE)</f>
        <v>DROP - Closeout</v>
      </c>
      <c r="J879" s="112" t="s">
        <v>2764</v>
      </c>
      <c r="K879" s="139">
        <f>IFERROR(VLOOKUP(J879,LISTS!G:H,2,FALSE),"0")</f>
        <v>7</v>
      </c>
      <c r="L879" t="str">
        <f t="shared" si="51"/>
        <v/>
      </c>
      <c r="M879" s="112" t="s">
        <v>2764</v>
      </c>
      <c r="N879" s="140">
        <f>IFERROR(VLOOKUP(M879,LISTS!G:H,2,FALSE),"0")</f>
        <v>7</v>
      </c>
      <c r="O879" t="str">
        <f t="shared" si="52"/>
        <v/>
      </c>
      <c r="P879" s="112" t="s">
        <v>2720</v>
      </c>
      <c r="Q879" s="118" t="s">
        <v>2741</v>
      </c>
      <c r="R879" s="112" t="s">
        <v>775</v>
      </c>
      <c r="S879" s="112" t="s">
        <v>2742</v>
      </c>
      <c r="T879" s="112" t="s">
        <v>775</v>
      </c>
      <c r="U879" s="112"/>
    </row>
    <row r="880" spans="1:21">
      <c r="A880" s="1"/>
      <c r="B880" s="2"/>
      <c r="C880" s="98"/>
      <c r="D880" s="14"/>
      <c r="F880" s="112"/>
      <c r="G880" s="111"/>
      <c r="H880" s="112"/>
      <c r="I880" s="112"/>
      <c r="J880" s="112"/>
      <c r="K880" s="139"/>
      <c r="L880" s="60">
        <f>SUM(L878:L879)</f>
        <v>0</v>
      </c>
      <c r="M880" s="112"/>
      <c r="N880" s="140"/>
      <c r="O880" s="60">
        <f>SUM(O878:O879)</f>
        <v>0</v>
      </c>
      <c r="P880" s="112"/>
      <c r="Q880" s="112"/>
      <c r="R880" s="112"/>
      <c r="S880" s="118"/>
      <c r="T880" s="118"/>
      <c r="U880" s="112"/>
    </row>
    <row r="881" spans="1:21">
      <c r="A881" s="4" t="str">
        <f>VLOOKUP(C881,STYLES!$A$1:$R$2088,7,FALSE)</f>
        <v>Outerwear</v>
      </c>
      <c r="B881" t="str">
        <f>VLOOKUP(C881,STYLES!$1:$1048576,6,FALSE)</f>
        <v>Devon &amp; Jones</v>
      </c>
      <c r="C881" s="98" t="s">
        <v>520</v>
      </c>
      <c r="D881" s="14"/>
      <c r="E881" t="str">
        <f>VLOOKUP(C881,STYLES!$1:$1048576,12,FALSE)</f>
        <v xml:space="preserve">Sullivan Harbor Trench </v>
      </c>
      <c r="F881" s="112" t="s">
        <v>2718</v>
      </c>
      <c r="G881" s="111" t="s">
        <v>2718</v>
      </c>
      <c r="H881" s="113" t="str">
        <f>VLOOKUP(C881,STYLES!$1:$1048576,9,FALSE)</f>
        <v>DROP - Pre-Closeout</v>
      </c>
      <c r="I881" s="113" t="str">
        <f>VLOOKUP(C881,STYLES!$1:$1048576,10,FALSE)</f>
        <v>DROP - Closeout</v>
      </c>
      <c r="J881" s="112" t="s">
        <v>2768</v>
      </c>
      <c r="K881" s="139">
        <f>IFERROR(VLOOKUP(J881,LISTS!G:H,2,FALSE),"0")</f>
        <v>6</v>
      </c>
      <c r="L881" t="str">
        <f t="shared" si="51"/>
        <v/>
      </c>
      <c r="M881" s="112" t="s">
        <v>2768</v>
      </c>
      <c r="N881" s="140">
        <f>IFERROR(VLOOKUP(M881,LISTS!G:H,2,FALSE),"0")</f>
        <v>6</v>
      </c>
      <c r="O881" t="str">
        <f t="shared" si="52"/>
        <v/>
      </c>
      <c r="P881" s="112" t="s">
        <v>2720</v>
      </c>
      <c r="Q881" s="101" t="s">
        <v>2721</v>
      </c>
      <c r="R881" s="112" t="s">
        <v>775</v>
      </c>
      <c r="S881" s="112" t="s">
        <v>2722</v>
      </c>
      <c r="T881" s="112" t="s">
        <v>775</v>
      </c>
      <c r="U881" s="112"/>
    </row>
    <row r="882" spans="1:21">
      <c r="A882" s="4" t="str">
        <f>VLOOKUP(C882,STYLES!$A$1:$R$2088,7,FALSE)</f>
        <v>Outerwear</v>
      </c>
      <c r="B882" t="str">
        <f>VLOOKUP(C882,STYLES!$1:$1048576,6,FALSE)</f>
        <v>Devon &amp; Jones</v>
      </c>
      <c r="C882" s="98" t="s">
        <v>520</v>
      </c>
      <c r="D882" s="14"/>
      <c r="E882" t="str">
        <f>VLOOKUP(C882,STYLES!$1:$1048576,12,FALSE)</f>
        <v xml:space="preserve">Sullivan Harbor Trench </v>
      </c>
      <c r="F882" s="112" t="s">
        <v>2739</v>
      </c>
      <c r="G882" s="111" t="s">
        <v>2740</v>
      </c>
      <c r="H882" s="113" t="str">
        <f>VLOOKUP(C882,STYLES!$1:$1048576,9,FALSE)</f>
        <v>DROP - Pre-Closeout</v>
      </c>
      <c r="I882" s="113" t="str">
        <f>VLOOKUP(C882,STYLES!$1:$1048576,10,FALSE)</f>
        <v>DROP - Closeout</v>
      </c>
      <c r="J882" s="112" t="s">
        <v>2768</v>
      </c>
      <c r="K882" s="139">
        <f>IFERROR(VLOOKUP(J882,LISTS!G:H,2,FALSE),"0")</f>
        <v>6</v>
      </c>
      <c r="L882" t="str">
        <f t="shared" si="51"/>
        <v/>
      </c>
      <c r="M882" s="112" t="s">
        <v>2768</v>
      </c>
      <c r="N882" s="140">
        <f>IFERROR(VLOOKUP(M882,LISTS!G:H,2,FALSE),"0")</f>
        <v>6</v>
      </c>
      <c r="O882" t="str">
        <f t="shared" si="52"/>
        <v/>
      </c>
      <c r="P882" s="112" t="s">
        <v>2720</v>
      </c>
      <c r="Q882" s="118" t="s">
        <v>2741</v>
      </c>
      <c r="R882" s="112" t="s">
        <v>775</v>
      </c>
      <c r="S882" s="112" t="s">
        <v>2742</v>
      </c>
      <c r="T882" s="112" t="s">
        <v>775</v>
      </c>
      <c r="U882" s="112"/>
    </row>
    <row r="883" spans="1:21">
      <c r="A883" s="1"/>
      <c r="B883" s="2"/>
      <c r="C883" s="98"/>
      <c r="D883" s="14"/>
      <c r="F883" s="112"/>
      <c r="G883" s="111"/>
      <c r="H883" s="112"/>
      <c r="I883" s="112"/>
      <c r="J883" s="112"/>
      <c r="K883" s="139"/>
      <c r="L883" s="60">
        <f>SUM(L881:L882)</f>
        <v>0</v>
      </c>
      <c r="M883" s="112"/>
      <c r="N883" s="140"/>
      <c r="O883" s="60">
        <f>SUM(O881:O882)</f>
        <v>0</v>
      </c>
      <c r="P883" s="112"/>
      <c r="Q883" s="112"/>
      <c r="R883" s="112"/>
      <c r="S883" s="118"/>
      <c r="T883" s="118"/>
      <c r="U883" s="112"/>
    </row>
    <row r="884" spans="1:21">
      <c r="A884" s="4" t="str">
        <f>VLOOKUP(C884,STYLES!$A$1:$R$2088,7,FALSE)</f>
        <v>Sweaters</v>
      </c>
      <c r="B884" t="str">
        <f>VLOOKUP(C884,STYLES!$1:$1048576,6,FALSE)</f>
        <v>Devon &amp; Jones</v>
      </c>
      <c r="C884" s="97" t="s">
        <v>654</v>
      </c>
      <c r="D884" s="13"/>
      <c r="E884" t="str">
        <f>VLOOKUP(C884,STYLES!$1:$1048576,12,FALSE)</f>
        <v>V-Neck Sweater</v>
      </c>
      <c r="F884" s="111" t="s">
        <v>2718</v>
      </c>
      <c r="G884" s="111" t="s">
        <v>2718</v>
      </c>
      <c r="H884" s="113" t="str">
        <f>VLOOKUP(C884,STYLES!$1:$1048576,9,FALSE)</f>
        <v>Active</v>
      </c>
      <c r="I884" s="113" t="str">
        <f>VLOOKUP(C884,STYLES!$1:$1048576,10,FALSE)</f>
        <v>Active</v>
      </c>
      <c r="J884" s="112" t="s">
        <v>2764</v>
      </c>
      <c r="K884" s="139">
        <f>IFERROR(VLOOKUP(J884,LISTS!G:H,2,FALSE),"0")</f>
        <v>7</v>
      </c>
      <c r="L884">
        <f t="shared" si="51"/>
        <v>7</v>
      </c>
      <c r="M884" s="112" t="s">
        <v>2764</v>
      </c>
      <c r="N884" s="140">
        <f>IFERROR(VLOOKUP(M884,LISTS!G:H,2,FALSE),"0")</f>
        <v>7</v>
      </c>
      <c r="O884">
        <f t="shared" si="52"/>
        <v>7</v>
      </c>
      <c r="P884" s="112" t="s">
        <v>2720</v>
      </c>
      <c r="Q884" s="101" t="s">
        <v>2721</v>
      </c>
      <c r="R884" s="112" t="s">
        <v>775</v>
      </c>
      <c r="S884" s="112" t="s">
        <v>2722</v>
      </c>
      <c r="T884" s="112" t="s">
        <v>775</v>
      </c>
      <c r="U884" s="112"/>
    </row>
    <row r="885" spans="1:21">
      <c r="A885" s="4" t="str">
        <f>VLOOKUP(C885,STYLES!$A$1:$R$2088,7,FALSE)</f>
        <v>Sweaters</v>
      </c>
      <c r="B885" t="str">
        <f>VLOOKUP(C885,STYLES!$1:$1048576,6,FALSE)</f>
        <v>Devon &amp; Jones</v>
      </c>
      <c r="C885" s="97" t="s">
        <v>654</v>
      </c>
      <c r="D885" s="13"/>
      <c r="E885" t="str">
        <f>VLOOKUP(C885,STYLES!$1:$1048576,12,FALSE)</f>
        <v>V-Neck Sweater</v>
      </c>
      <c r="F885" s="111" t="s">
        <v>2731</v>
      </c>
      <c r="G885" s="111" t="s">
        <v>2732</v>
      </c>
      <c r="H885" s="113" t="str">
        <f>VLOOKUP(C885,STYLES!$1:$1048576,9,FALSE)</f>
        <v>Active</v>
      </c>
      <c r="I885" s="113" t="str">
        <f>VLOOKUP(C885,STYLES!$1:$1048576,10,FALSE)</f>
        <v>Active</v>
      </c>
      <c r="J885" s="112" t="s">
        <v>2764</v>
      </c>
      <c r="K885" s="139">
        <f>IFERROR(VLOOKUP(J885,LISTS!G:H,2,FALSE),"0")</f>
        <v>7</v>
      </c>
      <c r="L885">
        <f t="shared" si="51"/>
        <v>7</v>
      </c>
      <c r="M885" s="112" t="s">
        <v>2764</v>
      </c>
      <c r="N885" s="140">
        <f>IFERROR(VLOOKUP(M885,LISTS!G:H,2,FALSE),"0")</f>
        <v>7</v>
      </c>
      <c r="O885">
        <f t="shared" si="52"/>
        <v>7</v>
      </c>
      <c r="P885" s="112" t="s">
        <v>2720</v>
      </c>
      <c r="Q885" s="126" t="s">
        <v>2733</v>
      </c>
      <c r="R885" s="112" t="s">
        <v>775</v>
      </c>
      <c r="S885" s="112" t="s">
        <v>2734</v>
      </c>
      <c r="T885" s="112" t="s">
        <v>775</v>
      </c>
      <c r="U885" s="112"/>
    </row>
    <row r="886" spans="1:21">
      <c r="A886" s="4" t="str">
        <f>VLOOKUP(C886,STYLES!$A$1:$R$2088,7,FALSE)</f>
        <v>Sweaters</v>
      </c>
      <c r="B886" t="str">
        <f>VLOOKUP(C886,STYLES!$1:$1048576,6,FALSE)</f>
        <v>Devon &amp; Jones</v>
      </c>
      <c r="C886" s="97" t="s">
        <v>654</v>
      </c>
      <c r="D886" s="13"/>
      <c r="E886" t="str">
        <f>VLOOKUP(C886,STYLES!$1:$1048576,12,FALSE)</f>
        <v>V-Neck Sweater</v>
      </c>
      <c r="F886" s="111" t="s">
        <v>2735</v>
      </c>
      <c r="G886" s="111" t="s">
        <v>2736</v>
      </c>
      <c r="H886" s="113" t="str">
        <f>VLOOKUP(C886,STYLES!$1:$1048576,9,FALSE)</f>
        <v>Active</v>
      </c>
      <c r="I886" s="113" t="str">
        <f>VLOOKUP(C886,STYLES!$1:$1048576,10,FALSE)</f>
        <v>Active</v>
      </c>
      <c r="J886" s="112" t="s">
        <v>2764</v>
      </c>
      <c r="K886" s="139">
        <f>IFERROR(VLOOKUP(J886,LISTS!G:H,2,FALSE),"0")</f>
        <v>7</v>
      </c>
      <c r="L886">
        <f t="shared" si="51"/>
        <v>7</v>
      </c>
      <c r="M886" s="112" t="s">
        <v>2764</v>
      </c>
      <c r="N886" s="140">
        <f>IFERROR(VLOOKUP(M886,LISTS!G:H,2,FALSE),"0")</f>
        <v>7</v>
      </c>
      <c r="O886">
        <f t="shared" si="52"/>
        <v>7</v>
      </c>
      <c r="P886" s="112" t="s">
        <v>2720</v>
      </c>
      <c r="Q886" s="118" t="s">
        <v>2737</v>
      </c>
      <c r="R886" s="118" t="s">
        <v>775</v>
      </c>
      <c r="S886" s="112" t="s">
        <v>2738</v>
      </c>
      <c r="T886" s="118" t="s">
        <v>775</v>
      </c>
      <c r="U886" s="112"/>
    </row>
    <row r="887" spans="1:21">
      <c r="A887" s="4" t="str">
        <f>VLOOKUP(C887,STYLES!$A$1:$R$2088,7,FALSE)</f>
        <v>Sweaters</v>
      </c>
      <c r="B887" t="str">
        <f>VLOOKUP(C887,STYLES!$1:$1048576,6,FALSE)</f>
        <v>Devon &amp; Jones</v>
      </c>
      <c r="C887" s="97" t="s">
        <v>654</v>
      </c>
      <c r="D887" s="13"/>
      <c r="E887" t="str">
        <f>VLOOKUP(C887,STYLES!$1:$1048576,12,FALSE)</f>
        <v>V-Neck Sweater</v>
      </c>
      <c r="F887" s="111" t="s">
        <v>2739</v>
      </c>
      <c r="G887" s="111" t="s">
        <v>2740</v>
      </c>
      <c r="H887" s="113" t="str">
        <f>VLOOKUP(C887,STYLES!$1:$1048576,9,FALSE)</f>
        <v>Active</v>
      </c>
      <c r="I887" s="113" t="str">
        <f>VLOOKUP(C887,STYLES!$1:$1048576,10,FALSE)</f>
        <v>Active</v>
      </c>
      <c r="J887" s="112" t="s">
        <v>2764</v>
      </c>
      <c r="K887" s="139">
        <f>IFERROR(VLOOKUP(J887,LISTS!G:H,2,FALSE),"0")</f>
        <v>7</v>
      </c>
      <c r="L887">
        <f t="shared" si="51"/>
        <v>7</v>
      </c>
      <c r="M887" s="112" t="s">
        <v>2764</v>
      </c>
      <c r="N887" s="140">
        <f>IFERROR(VLOOKUP(M887,LISTS!G:H,2,FALSE),"0")</f>
        <v>7</v>
      </c>
      <c r="O887">
        <f t="shared" si="52"/>
        <v>7</v>
      </c>
      <c r="P887" s="112" t="s">
        <v>2720</v>
      </c>
      <c r="Q887" s="118" t="s">
        <v>2741</v>
      </c>
      <c r="R887" s="112" t="s">
        <v>775</v>
      </c>
      <c r="S887" s="112" t="s">
        <v>2742</v>
      </c>
      <c r="T887" s="112" t="s">
        <v>775</v>
      </c>
      <c r="U887" s="112"/>
    </row>
    <row r="888" spans="1:21">
      <c r="A888" s="4" t="str">
        <f>VLOOKUP(C888,STYLES!$A$1:$R$2088,7,FALSE)</f>
        <v>Sweaters</v>
      </c>
      <c r="B888" t="str">
        <f>VLOOKUP(C888,STYLES!$1:$1048576,6,FALSE)</f>
        <v>Devon &amp; Jones</v>
      </c>
      <c r="C888" s="97" t="s">
        <v>654</v>
      </c>
      <c r="D888" s="13"/>
      <c r="E888" t="str">
        <f>VLOOKUP(C888,STYLES!$1:$1048576,12,FALSE)</f>
        <v>V-Neck Sweater</v>
      </c>
      <c r="F888" s="111" t="s">
        <v>2754</v>
      </c>
      <c r="G888" s="111" t="s">
        <v>2755</v>
      </c>
      <c r="H888" s="113" t="str">
        <f>VLOOKUP(C888,STYLES!$1:$1048576,9,FALSE)</f>
        <v>Active</v>
      </c>
      <c r="I888" s="113" t="str">
        <f>VLOOKUP(C888,STYLES!$1:$1048576,10,FALSE)</f>
        <v>Active</v>
      </c>
      <c r="J888" s="112" t="s">
        <v>2764</v>
      </c>
      <c r="K888" s="139">
        <f>IFERROR(VLOOKUP(J888,LISTS!G:H,2,FALSE),"0")</f>
        <v>7</v>
      </c>
      <c r="L888">
        <f t="shared" si="51"/>
        <v>7</v>
      </c>
      <c r="M888" s="112" t="s">
        <v>2764</v>
      </c>
      <c r="N888" s="140">
        <f>IFERROR(VLOOKUP(M888,LISTS!G:H,2,FALSE),"0")</f>
        <v>7</v>
      </c>
      <c r="O888">
        <f t="shared" si="52"/>
        <v>7</v>
      </c>
      <c r="P888" s="112" t="s">
        <v>2720</v>
      </c>
      <c r="Q888" s="118" t="s">
        <v>2756</v>
      </c>
      <c r="R888" s="112" t="s">
        <v>775</v>
      </c>
      <c r="S888" s="112" t="s">
        <v>2757</v>
      </c>
      <c r="T888" s="118" t="s">
        <v>775</v>
      </c>
      <c r="U888" s="112"/>
    </row>
    <row r="889" spans="1:21">
      <c r="A889" s="4" t="str">
        <f>VLOOKUP(C889,STYLES!$A$1:$R$2088,7,FALSE)</f>
        <v>Sweaters</v>
      </c>
      <c r="B889" t="str">
        <f>VLOOKUP(C889,STYLES!$1:$1048576,6,FALSE)</f>
        <v>Devon &amp; Jones</v>
      </c>
      <c r="C889" s="98" t="s">
        <v>654</v>
      </c>
      <c r="D889" s="14"/>
      <c r="E889" t="str">
        <f>VLOOKUP(C889,STYLES!$1:$1048576,12,FALSE)</f>
        <v>V-Neck Sweater</v>
      </c>
      <c r="F889" s="112" t="s">
        <v>2812</v>
      </c>
      <c r="G889" s="111" t="s">
        <v>2813</v>
      </c>
      <c r="H889" s="113" t="str">
        <f>VLOOKUP(C889,STYLES!$1:$1048576,9,FALSE)</f>
        <v>Active</v>
      </c>
      <c r="I889" s="113" t="str">
        <f>VLOOKUP(C889,STYLES!$1:$1048576,10,FALSE)</f>
        <v>Active</v>
      </c>
      <c r="J889" s="112" t="s">
        <v>2764</v>
      </c>
      <c r="K889" s="139">
        <f>IFERROR(VLOOKUP(J889,LISTS!G:H,2,FALSE),"0")</f>
        <v>7</v>
      </c>
      <c r="L889">
        <f t="shared" si="51"/>
        <v>7</v>
      </c>
      <c r="M889" s="112" t="s">
        <v>2764</v>
      </c>
      <c r="N889" s="140">
        <f>IFERROR(VLOOKUP(M889,LISTS!G:H,2,FALSE),"0")</f>
        <v>7</v>
      </c>
      <c r="O889">
        <f t="shared" si="52"/>
        <v>7</v>
      </c>
      <c r="P889" s="112" t="s">
        <v>2720</v>
      </c>
      <c r="Q889" s="118" t="s">
        <v>2814</v>
      </c>
      <c r="R889" s="118" t="s">
        <v>775</v>
      </c>
      <c r="S889" s="118" t="s">
        <v>2815</v>
      </c>
      <c r="T889" s="118" t="s">
        <v>775</v>
      </c>
      <c r="U889" s="112"/>
    </row>
    <row r="890" spans="1:21">
      <c r="A890" s="1"/>
      <c r="B890" s="2"/>
      <c r="C890" s="98"/>
      <c r="D890" s="14"/>
      <c r="F890" s="112"/>
      <c r="G890" s="111"/>
      <c r="H890" s="112"/>
      <c r="I890" s="112"/>
      <c r="J890" s="112"/>
      <c r="K890" s="139"/>
      <c r="L890" s="60">
        <f>SUM(L884:L889)</f>
        <v>42</v>
      </c>
      <c r="M890" s="112"/>
      <c r="N890" s="140"/>
      <c r="O890" s="60">
        <f>SUM(O884:O889)</f>
        <v>42</v>
      </c>
      <c r="P890" s="112"/>
      <c r="Q890" s="112"/>
      <c r="R890" s="112"/>
      <c r="S890" s="118"/>
      <c r="T890" s="118"/>
      <c r="U890" s="112"/>
    </row>
    <row r="891" spans="1:21">
      <c r="A891" s="4" t="str">
        <f>VLOOKUP(C891,STYLES!$A$1:$R$2088,7,FALSE)</f>
        <v>Sweaters</v>
      </c>
      <c r="B891" t="str">
        <f>VLOOKUP(C891,STYLES!$1:$1048576,6,FALSE)</f>
        <v>Devon &amp; Jones</v>
      </c>
      <c r="C891" s="97" t="s">
        <v>659</v>
      </c>
      <c r="D891" s="13"/>
      <c r="E891" t="str">
        <f>VLOOKUP(C891,STYLES!$1:$1048576,12,FALSE)</f>
        <v>V-Neck Sweater</v>
      </c>
      <c r="F891" s="111" t="s">
        <v>2718</v>
      </c>
      <c r="G891" s="111" t="s">
        <v>2718</v>
      </c>
      <c r="H891" s="113" t="str">
        <f>VLOOKUP(C891,STYLES!$1:$1048576,9,FALSE)</f>
        <v>Active</v>
      </c>
      <c r="I891" s="113" t="str">
        <f>VLOOKUP(C891,STYLES!$1:$1048576,10,FALSE)</f>
        <v>Active</v>
      </c>
      <c r="J891" s="112" t="s">
        <v>2824</v>
      </c>
      <c r="K891" s="139">
        <f>IFERROR(VLOOKUP(J891,LISTS!G:H,2,FALSE),"0")</f>
        <v>5</v>
      </c>
      <c r="L891">
        <f t="shared" si="51"/>
        <v>5</v>
      </c>
      <c r="M891" s="112" t="s">
        <v>2824</v>
      </c>
      <c r="N891" s="140">
        <f>IFERROR(VLOOKUP(M891,LISTS!G:H,2,FALSE),"0")</f>
        <v>5</v>
      </c>
      <c r="O891">
        <f t="shared" si="52"/>
        <v>5</v>
      </c>
      <c r="P891" s="112" t="s">
        <v>2720</v>
      </c>
      <c r="Q891" s="101" t="s">
        <v>2721</v>
      </c>
      <c r="R891" s="112" t="s">
        <v>775</v>
      </c>
      <c r="S891" s="112" t="s">
        <v>2722</v>
      </c>
      <c r="T891" s="112" t="s">
        <v>775</v>
      </c>
      <c r="U891" s="112"/>
    </row>
    <row r="892" spans="1:21">
      <c r="A892" s="4" t="str">
        <f>VLOOKUP(C892,STYLES!$A$1:$R$2088,7,FALSE)</f>
        <v>Sweaters</v>
      </c>
      <c r="B892" t="str">
        <f>VLOOKUP(C892,STYLES!$1:$1048576,6,FALSE)</f>
        <v>Devon &amp; Jones</v>
      </c>
      <c r="C892" s="97" t="s">
        <v>659</v>
      </c>
      <c r="D892" s="13"/>
      <c r="E892" t="str">
        <f>VLOOKUP(C892,STYLES!$1:$1048576,12,FALSE)</f>
        <v>V-Neck Sweater</v>
      </c>
      <c r="F892" s="111" t="s">
        <v>2731</v>
      </c>
      <c r="G892" s="111" t="s">
        <v>2732</v>
      </c>
      <c r="H892" s="113" t="str">
        <f>VLOOKUP(C892,STYLES!$1:$1048576,9,FALSE)</f>
        <v>Active</v>
      </c>
      <c r="I892" s="113" t="str">
        <f>VLOOKUP(C892,STYLES!$1:$1048576,10,FALSE)</f>
        <v>Active</v>
      </c>
      <c r="J892" s="112" t="s">
        <v>2824</v>
      </c>
      <c r="K892" s="139">
        <f>IFERROR(VLOOKUP(J892,LISTS!G:H,2,FALSE),"0")</f>
        <v>5</v>
      </c>
      <c r="L892">
        <f t="shared" si="51"/>
        <v>5</v>
      </c>
      <c r="M892" s="112" t="s">
        <v>2824</v>
      </c>
      <c r="N892" s="140">
        <f>IFERROR(VLOOKUP(M892,LISTS!G:H,2,FALSE),"0")</f>
        <v>5</v>
      </c>
      <c r="O892">
        <f t="shared" si="52"/>
        <v>5</v>
      </c>
      <c r="P892" s="112" t="s">
        <v>2720</v>
      </c>
      <c r="Q892" s="126" t="s">
        <v>2733</v>
      </c>
      <c r="R892" s="112" t="s">
        <v>775</v>
      </c>
      <c r="S892" s="112" t="s">
        <v>2734</v>
      </c>
      <c r="T892" s="112" t="s">
        <v>775</v>
      </c>
      <c r="U892" s="112"/>
    </row>
    <row r="893" spans="1:21">
      <c r="A893" s="4" t="str">
        <f>VLOOKUP(C893,STYLES!$A$1:$R$2088,7,FALSE)</f>
        <v>Sweaters</v>
      </c>
      <c r="B893" t="str">
        <f>VLOOKUP(C893,STYLES!$1:$1048576,6,FALSE)</f>
        <v>Devon &amp; Jones</v>
      </c>
      <c r="C893" s="97" t="s">
        <v>659</v>
      </c>
      <c r="D893" s="13"/>
      <c r="E893" t="str">
        <f>VLOOKUP(C893,STYLES!$1:$1048576,12,FALSE)</f>
        <v>V-Neck Sweater</v>
      </c>
      <c r="F893" s="111" t="s">
        <v>2735</v>
      </c>
      <c r="G893" s="111" t="s">
        <v>2736</v>
      </c>
      <c r="H893" s="113" t="str">
        <f>VLOOKUP(C893,STYLES!$1:$1048576,9,FALSE)</f>
        <v>Active</v>
      </c>
      <c r="I893" s="113" t="str">
        <f>VLOOKUP(C893,STYLES!$1:$1048576,10,FALSE)</f>
        <v>Active</v>
      </c>
      <c r="J893" s="112" t="s">
        <v>2824</v>
      </c>
      <c r="K893" s="139">
        <f>IFERROR(VLOOKUP(J893,LISTS!G:H,2,FALSE),"0")</f>
        <v>5</v>
      </c>
      <c r="L893">
        <f t="shared" si="51"/>
        <v>5</v>
      </c>
      <c r="M893" s="112" t="s">
        <v>2824</v>
      </c>
      <c r="N893" s="140">
        <f>IFERROR(VLOOKUP(M893,LISTS!G:H,2,FALSE),"0")</f>
        <v>5</v>
      </c>
      <c r="O893">
        <f t="shared" si="52"/>
        <v>5</v>
      </c>
      <c r="P893" s="112" t="s">
        <v>2720</v>
      </c>
      <c r="Q893" s="118" t="s">
        <v>2737</v>
      </c>
      <c r="R893" s="118" t="s">
        <v>775</v>
      </c>
      <c r="S893" s="112" t="s">
        <v>2738</v>
      </c>
      <c r="T893" s="118" t="s">
        <v>775</v>
      </c>
      <c r="U893" s="112"/>
    </row>
    <row r="894" spans="1:21">
      <c r="A894" s="4" t="str">
        <f>VLOOKUP(C894,STYLES!$A$1:$R$2088,7,FALSE)</f>
        <v>Sweaters</v>
      </c>
      <c r="B894" t="str">
        <f>VLOOKUP(C894,STYLES!$1:$1048576,6,FALSE)</f>
        <v>Devon &amp; Jones</v>
      </c>
      <c r="C894" s="97" t="s">
        <v>659</v>
      </c>
      <c r="D894" s="13"/>
      <c r="E894" t="str">
        <f>VLOOKUP(C894,STYLES!$1:$1048576,12,FALSE)</f>
        <v>V-Neck Sweater</v>
      </c>
      <c r="F894" s="111" t="s">
        <v>2739</v>
      </c>
      <c r="G894" s="111" t="s">
        <v>2740</v>
      </c>
      <c r="H894" s="113" t="str">
        <f>VLOOKUP(C894,STYLES!$1:$1048576,9,FALSE)</f>
        <v>Active</v>
      </c>
      <c r="I894" s="113" t="str">
        <f>VLOOKUP(C894,STYLES!$1:$1048576,10,FALSE)</f>
        <v>Active</v>
      </c>
      <c r="J894" s="112" t="s">
        <v>2824</v>
      </c>
      <c r="K894" s="139">
        <f>IFERROR(VLOOKUP(J894,LISTS!G:H,2,FALSE),"0")</f>
        <v>5</v>
      </c>
      <c r="L894">
        <f t="shared" si="51"/>
        <v>5</v>
      </c>
      <c r="M894" s="112" t="s">
        <v>2824</v>
      </c>
      <c r="N894" s="140">
        <f>IFERROR(VLOOKUP(M894,LISTS!G:H,2,FALSE),"0")</f>
        <v>5</v>
      </c>
      <c r="O894">
        <f t="shared" si="52"/>
        <v>5</v>
      </c>
      <c r="P894" s="112" t="s">
        <v>2720</v>
      </c>
      <c r="Q894" s="118" t="s">
        <v>2741</v>
      </c>
      <c r="R894" s="112" t="s">
        <v>775</v>
      </c>
      <c r="S894" s="112" t="s">
        <v>2742</v>
      </c>
      <c r="T894" s="112" t="s">
        <v>775</v>
      </c>
      <c r="U894" s="112"/>
    </row>
    <row r="895" spans="1:21">
      <c r="A895" s="4" t="str">
        <f>VLOOKUP(C895,STYLES!$A$1:$R$2088,7,FALSE)</f>
        <v>Sweaters</v>
      </c>
      <c r="B895" t="str">
        <f>VLOOKUP(C895,STYLES!$1:$1048576,6,FALSE)</f>
        <v>Devon &amp; Jones</v>
      </c>
      <c r="C895" s="97" t="s">
        <v>659</v>
      </c>
      <c r="D895" s="13"/>
      <c r="E895" t="str">
        <f>VLOOKUP(C895,STYLES!$1:$1048576,12,FALSE)</f>
        <v>V-Neck Sweater</v>
      </c>
      <c r="F895" s="111" t="s">
        <v>2754</v>
      </c>
      <c r="G895" s="111" t="s">
        <v>2755</v>
      </c>
      <c r="H895" s="113" t="str">
        <f>VLOOKUP(C895,STYLES!$1:$1048576,9,FALSE)</f>
        <v>Active</v>
      </c>
      <c r="I895" s="113" t="str">
        <f>VLOOKUP(C895,STYLES!$1:$1048576,10,FALSE)</f>
        <v>Active</v>
      </c>
      <c r="J895" s="112" t="s">
        <v>2824</v>
      </c>
      <c r="K895" s="139">
        <f>IFERROR(VLOOKUP(J895,LISTS!G:H,2,FALSE),"0")</f>
        <v>5</v>
      </c>
      <c r="L895">
        <f t="shared" si="51"/>
        <v>5</v>
      </c>
      <c r="M895" s="112" t="s">
        <v>2824</v>
      </c>
      <c r="N895" s="140">
        <f>IFERROR(VLOOKUP(M895,LISTS!G:H,2,FALSE),"0")</f>
        <v>5</v>
      </c>
      <c r="O895">
        <f t="shared" si="52"/>
        <v>5</v>
      </c>
      <c r="P895" s="112" t="s">
        <v>2720</v>
      </c>
      <c r="Q895" s="118" t="s">
        <v>2756</v>
      </c>
      <c r="R895" s="112" t="s">
        <v>775</v>
      </c>
      <c r="S895" s="112" t="s">
        <v>2757</v>
      </c>
      <c r="T895" s="118" t="s">
        <v>775</v>
      </c>
      <c r="U895" s="112"/>
    </row>
    <row r="896" spans="1:21">
      <c r="A896" s="4" t="str">
        <f>VLOOKUP(C896,STYLES!$A$1:$R$2088,7,FALSE)</f>
        <v>Sweaters</v>
      </c>
      <c r="B896" t="str">
        <f>VLOOKUP(C896,STYLES!$1:$1048576,6,FALSE)</f>
        <v>Devon &amp; Jones</v>
      </c>
      <c r="C896" s="98" t="s">
        <v>659</v>
      </c>
      <c r="D896" s="14"/>
      <c r="E896" t="str">
        <f>VLOOKUP(C896,STYLES!$1:$1048576,12,FALSE)</f>
        <v>V-Neck Sweater</v>
      </c>
      <c r="F896" s="112" t="s">
        <v>2812</v>
      </c>
      <c r="G896" s="111" t="s">
        <v>2813</v>
      </c>
      <c r="H896" s="113" t="str">
        <f>VLOOKUP(C896,STYLES!$1:$1048576,9,FALSE)</f>
        <v>Active</v>
      </c>
      <c r="I896" s="113" t="str">
        <f>VLOOKUP(C896,STYLES!$1:$1048576,10,FALSE)</f>
        <v>Active</v>
      </c>
      <c r="J896" s="112" t="s">
        <v>2824</v>
      </c>
      <c r="K896" s="139">
        <f>IFERROR(VLOOKUP(J896,LISTS!G:H,2,FALSE),"0")</f>
        <v>5</v>
      </c>
      <c r="L896">
        <f t="shared" si="51"/>
        <v>5</v>
      </c>
      <c r="M896" s="112" t="s">
        <v>2824</v>
      </c>
      <c r="N896" s="140">
        <f>IFERROR(VLOOKUP(M896,LISTS!G:H,2,FALSE),"0")</f>
        <v>5</v>
      </c>
      <c r="O896">
        <f t="shared" si="52"/>
        <v>5</v>
      </c>
      <c r="P896" s="112" t="s">
        <v>2720</v>
      </c>
      <c r="Q896" s="118" t="s">
        <v>2814</v>
      </c>
      <c r="R896" s="118" t="s">
        <v>775</v>
      </c>
      <c r="S896" s="118" t="s">
        <v>2815</v>
      </c>
      <c r="T896" s="118" t="s">
        <v>775</v>
      </c>
      <c r="U896" s="112"/>
    </row>
    <row r="897" spans="1:21">
      <c r="A897" s="4"/>
      <c r="B897" s="2"/>
      <c r="C897" s="98"/>
      <c r="D897" s="14"/>
      <c r="F897" s="112"/>
      <c r="G897" s="111"/>
      <c r="H897" s="112"/>
      <c r="I897" s="112"/>
      <c r="J897" s="112"/>
      <c r="K897" s="139"/>
      <c r="L897" s="60">
        <f>SUM(L891:L896)</f>
        <v>30</v>
      </c>
      <c r="M897" s="112"/>
      <c r="N897" s="140"/>
      <c r="O897" s="60">
        <f>SUM(O891:O896)</f>
        <v>30</v>
      </c>
      <c r="P897" s="112"/>
      <c r="Q897" s="112"/>
      <c r="R897" s="112"/>
      <c r="S897" s="118"/>
      <c r="T897" s="118"/>
      <c r="U897" s="112"/>
    </row>
    <row r="898" spans="1:21">
      <c r="A898" s="4" t="str">
        <f>VLOOKUP(C898,STYLES!$A$1:$R$2088,7,FALSE)</f>
        <v>Sweaters</v>
      </c>
      <c r="B898" t="str">
        <f>VLOOKUP(C898,STYLES!$1:$1048576,6,FALSE)</f>
        <v>Devon &amp; Jones</v>
      </c>
      <c r="C898" s="97" t="s">
        <v>662</v>
      </c>
      <c r="D898" s="13"/>
      <c r="E898" t="str">
        <f>VLOOKUP(C898,STYLES!$1:$1048576,12,FALSE)</f>
        <v>V-Neck Vest</v>
      </c>
      <c r="F898" s="111" t="s">
        <v>2718</v>
      </c>
      <c r="G898" s="111" t="s">
        <v>2718</v>
      </c>
      <c r="H898" s="113" t="str">
        <f>VLOOKUP(C898,STYLES!$1:$1048576,9,FALSE)</f>
        <v>Active</v>
      </c>
      <c r="I898" s="113" t="str">
        <f>VLOOKUP(C898,STYLES!$1:$1048576,10,FALSE)</f>
        <v>Active</v>
      </c>
      <c r="J898" s="112" t="s">
        <v>2719</v>
      </c>
      <c r="K898" s="139">
        <f>IFERROR(VLOOKUP(J898,LISTS!G:H,2,FALSE),"0")</f>
        <v>8</v>
      </c>
      <c r="L898">
        <f t="shared" si="51"/>
        <v>8</v>
      </c>
      <c r="M898" s="112" t="s">
        <v>2719</v>
      </c>
      <c r="N898" s="140">
        <f>IFERROR(VLOOKUP(M898,LISTS!G:H,2,FALSE),"0")</f>
        <v>8</v>
      </c>
      <c r="O898">
        <f t="shared" si="52"/>
        <v>8</v>
      </c>
      <c r="P898" s="112" t="s">
        <v>2720</v>
      </c>
      <c r="Q898" s="101" t="s">
        <v>2721</v>
      </c>
      <c r="R898" s="112" t="s">
        <v>775</v>
      </c>
      <c r="S898" s="112" t="s">
        <v>2722</v>
      </c>
      <c r="T898" s="112" t="s">
        <v>775</v>
      </c>
      <c r="U898" s="112"/>
    </row>
    <row r="899" spans="1:21">
      <c r="A899" s="4" t="str">
        <f>VLOOKUP(C899,STYLES!$A$1:$R$2088,7,FALSE)</f>
        <v>Sweaters</v>
      </c>
      <c r="B899" t="str">
        <f>VLOOKUP(C899,STYLES!$1:$1048576,6,FALSE)</f>
        <v>Devon &amp; Jones</v>
      </c>
      <c r="C899" s="97" t="s">
        <v>662</v>
      </c>
      <c r="D899" s="13"/>
      <c r="E899" t="str">
        <f>VLOOKUP(C899,STYLES!$1:$1048576,12,FALSE)</f>
        <v>V-Neck Vest</v>
      </c>
      <c r="F899" s="111" t="s">
        <v>2731</v>
      </c>
      <c r="G899" s="111" t="s">
        <v>2732</v>
      </c>
      <c r="H899" s="113" t="str">
        <f>VLOOKUP(C899,STYLES!$1:$1048576,9,FALSE)</f>
        <v>Active</v>
      </c>
      <c r="I899" s="113" t="str">
        <f>VLOOKUP(C899,STYLES!$1:$1048576,10,FALSE)</f>
        <v>Active</v>
      </c>
      <c r="J899" s="112" t="s">
        <v>2719</v>
      </c>
      <c r="K899" s="139">
        <f>IFERROR(VLOOKUP(J899,LISTS!G:H,2,FALSE),"0")</f>
        <v>8</v>
      </c>
      <c r="L899">
        <f t="shared" si="51"/>
        <v>8</v>
      </c>
      <c r="M899" s="112" t="s">
        <v>2719</v>
      </c>
      <c r="N899" s="140">
        <f>IFERROR(VLOOKUP(M899,LISTS!G:H,2,FALSE),"0")</f>
        <v>8</v>
      </c>
      <c r="O899">
        <f t="shared" si="52"/>
        <v>8</v>
      </c>
      <c r="P899" s="112" t="s">
        <v>2720</v>
      </c>
      <c r="Q899" s="126" t="s">
        <v>2733</v>
      </c>
      <c r="R899" s="112" t="s">
        <v>775</v>
      </c>
      <c r="S899" s="112" t="s">
        <v>2734</v>
      </c>
      <c r="T899" s="112" t="s">
        <v>775</v>
      </c>
      <c r="U899" s="112"/>
    </row>
    <row r="900" spans="1:21">
      <c r="A900" s="4" t="str">
        <f>VLOOKUP(C900,STYLES!$A$1:$R$2088,7,FALSE)</f>
        <v>Sweaters</v>
      </c>
      <c r="B900" t="str">
        <f>VLOOKUP(C900,STYLES!$1:$1048576,6,FALSE)</f>
        <v>Devon &amp; Jones</v>
      </c>
      <c r="C900" s="97" t="s">
        <v>662</v>
      </c>
      <c r="D900" s="13"/>
      <c r="E900" t="str">
        <f>VLOOKUP(C900,STYLES!$1:$1048576,12,FALSE)</f>
        <v>V-Neck Vest</v>
      </c>
      <c r="F900" s="111" t="s">
        <v>2735</v>
      </c>
      <c r="G900" s="111" t="s">
        <v>2736</v>
      </c>
      <c r="H900" s="113" t="str">
        <f>VLOOKUP(C900,STYLES!$1:$1048576,9,FALSE)</f>
        <v>Active</v>
      </c>
      <c r="I900" s="113" t="str">
        <f>VLOOKUP(C900,STYLES!$1:$1048576,10,FALSE)</f>
        <v>Active</v>
      </c>
      <c r="J900" s="112" t="s">
        <v>2719</v>
      </c>
      <c r="K900" s="139">
        <f>IFERROR(VLOOKUP(J900,LISTS!G:H,2,FALSE),"0")</f>
        <v>8</v>
      </c>
      <c r="L900">
        <f t="shared" si="51"/>
        <v>8</v>
      </c>
      <c r="M900" s="112" t="s">
        <v>2719</v>
      </c>
      <c r="N900" s="140">
        <f>IFERROR(VLOOKUP(M900,LISTS!G:H,2,FALSE),"0")</f>
        <v>8</v>
      </c>
      <c r="O900">
        <f t="shared" si="52"/>
        <v>8</v>
      </c>
      <c r="P900" s="112" t="s">
        <v>2720</v>
      </c>
      <c r="Q900" s="118" t="s">
        <v>2737</v>
      </c>
      <c r="R900" s="118" t="s">
        <v>775</v>
      </c>
      <c r="S900" s="112" t="s">
        <v>2738</v>
      </c>
      <c r="T900" s="118" t="s">
        <v>775</v>
      </c>
      <c r="U900" s="112"/>
    </row>
    <row r="901" spans="1:21">
      <c r="A901" s="4" t="str">
        <f>VLOOKUP(C901,STYLES!$A$1:$R$2088,7,FALSE)</f>
        <v>Sweaters</v>
      </c>
      <c r="B901" t="str">
        <f>VLOOKUP(C901,STYLES!$1:$1048576,6,FALSE)</f>
        <v>Devon &amp; Jones</v>
      </c>
      <c r="C901" s="97" t="s">
        <v>662</v>
      </c>
      <c r="D901" s="13"/>
      <c r="E901" t="str">
        <f>VLOOKUP(C901,STYLES!$1:$1048576,12,FALSE)</f>
        <v>V-Neck Vest</v>
      </c>
      <c r="F901" s="111" t="s">
        <v>2739</v>
      </c>
      <c r="G901" s="111" t="s">
        <v>2740</v>
      </c>
      <c r="H901" s="113" t="str">
        <f>VLOOKUP(C901,STYLES!$1:$1048576,9,FALSE)</f>
        <v>Active</v>
      </c>
      <c r="I901" s="113" t="str">
        <f>VLOOKUP(C901,STYLES!$1:$1048576,10,FALSE)</f>
        <v>Active</v>
      </c>
      <c r="J901" s="112" t="s">
        <v>2719</v>
      </c>
      <c r="K901" s="139">
        <f>IFERROR(VLOOKUP(J901,LISTS!G:H,2,FALSE),"0")</f>
        <v>8</v>
      </c>
      <c r="L901">
        <f t="shared" si="51"/>
        <v>8</v>
      </c>
      <c r="M901" s="112" t="s">
        <v>2719</v>
      </c>
      <c r="N901" s="140">
        <f>IFERROR(VLOOKUP(M901,LISTS!G:H,2,FALSE),"0")</f>
        <v>8</v>
      </c>
      <c r="O901">
        <f t="shared" si="52"/>
        <v>8</v>
      </c>
      <c r="P901" s="112" t="s">
        <v>2720</v>
      </c>
      <c r="Q901" s="118" t="s">
        <v>2741</v>
      </c>
      <c r="R901" s="112" t="s">
        <v>775</v>
      </c>
      <c r="S901" s="112" t="s">
        <v>2742</v>
      </c>
      <c r="T901" s="112" t="s">
        <v>775</v>
      </c>
      <c r="U901" s="112"/>
    </row>
    <row r="902" spans="1:21">
      <c r="A902" s="4" t="str">
        <f>VLOOKUP(C902,STYLES!$A$1:$R$2088,7,FALSE)</f>
        <v>Sweaters</v>
      </c>
      <c r="B902" t="str">
        <f>VLOOKUP(C902,STYLES!$1:$1048576,6,FALSE)</f>
        <v>Devon &amp; Jones</v>
      </c>
      <c r="C902" s="97" t="s">
        <v>662</v>
      </c>
      <c r="D902" s="13"/>
      <c r="E902" t="str">
        <f>VLOOKUP(C902,STYLES!$1:$1048576,12,FALSE)</f>
        <v>V-Neck Vest</v>
      </c>
      <c r="F902" s="111" t="s">
        <v>2754</v>
      </c>
      <c r="G902" s="111" t="s">
        <v>2755</v>
      </c>
      <c r="H902" s="113" t="str">
        <f>VLOOKUP(C902,STYLES!$1:$1048576,9,FALSE)</f>
        <v>Active</v>
      </c>
      <c r="I902" s="113" t="str">
        <f>VLOOKUP(C902,STYLES!$1:$1048576,10,FALSE)</f>
        <v>Active</v>
      </c>
      <c r="J902" s="112" t="s">
        <v>2719</v>
      </c>
      <c r="K902" s="139">
        <f>IFERROR(VLOOKUP(J902,LISTS!G:H,2,FALSE),"0")</f>
        <v>8</v>
      </c>
      <c r="L902">
        <f t="shared" si="51"/>
        <v>8</v>
      </c>
      <c r="M902" s="112" t="s">
        <v>2719</v>
      </c>
      <c r="N902" s="140">
        <f>IFERROR(VLOOKUP(M902,LISTS!G:H,2,FALSE),"0")</f>
        <v>8</v>
      </c>
      <c r="O902">
        <f t="shared" si="52"/>
        <v>8</v>
      </c>
      <c r="P902" s="112" t="s">
        <v>2720</v>
      </c>
      <c r="Q902" s="118" t="s">
        <v>2756</v>
      </c>
      <c r="R902" s="112" t="s">
        <v>775</v>
      </c>
      <c r="S902" s="112" t="s">
        <v>2757</v>
      </c>
      <c r="T902" s="118" t="s">
        <v>775</v>
      </c>
      <c r="U902" s="112"/>
    </row>
    <row r="903" spans="1:21">
      <c r="A903" s="4" t="str">
        <f>VLOOKUP(C903,STYLES!$A$1:$R$2088,7,FALSE)</f>
        <v>Sweaters</v>
      </c>
      <c r="B903" t="str">
        <f>VLOOKUP(C903,STYLES!$1:$1048576,6,FALSE)</f>
        <v>Devon &amp; Jones</v>
      </c>
      <c r="C903" s="97" t="s">
        <v>662</v>
      </c>
      <c r="D903" s="13"/>
      <c r="E903" t="str">
        <f>VLOOKUP(C903,STYLES!$1:$1048576,12,FALSE)</f>
        <v>V-Neck Vest</v>
      </c>
      <c r="F903" s="111" t="s">
        <v>2812</v>
      </c>
      <c r="G903" s="111" t="s">
        <v>2813</v>
      </c>
      <c r="H903" s="113" t="str">
        <f>VLOOKUP(C903,STYLES!$1:$1048576,9,FALSE)</f>
        <v>Active</v>
      </c>
      <c r="I903" s="113" t="str">
        <f>VLOOKUP(C903,STYLES!$1:$1048576,10,FALSE)</f>
        <v>Active</v>
      </c>
      <c r="J903" s="112" t="s">
        <v>2719</v>
      </c>
      <c r="K903" s="139">
        <f>IFERROR(VLOOKUP(J903,LISTS!G:H,2,FALSE),"0")</f>
        <v>8</v>
      </c>
      <c r="L903">
        <f t="shared" si="51"/>
        <v>8</v>
      </c>
      <c r="M903" s="112" t="s">
        <v>2719</v>
      </c>
      <c r="N903" s="140">
        <f>IFERROR(VLOOKUP(M903,LISTS!G:H,2,FALSE),"0")</f>
        <v>8</v>
      </c>
      <c r="O903">
        <f t="shared" si="52"/>
        <v>8</v>
      </c>
      <c r="P903" s="112" t="s">
        <v>2720</v>
      </c>
      <c r="Q903" s="118" t="s">
        <v>2814</v>
      </c>
      <c r="R903" s="118" t="s">
        <v>775</v>
      </c>
      <c r="S903" s="118" t="s">
        <v>2815</v>
      </c>
      <c r="T903" s="118" t="s">
        <v>775</v>
      </c>
      <c r="U903" s="112"/>
    </row>
    <row r="904" spans="1:21">
      <c r="A904" s="1"/>
      <c r="B904" s="1"/>
      <c r="C904" s="97"/>
      <c r="D904" s="13"/>
      <c r="F904" s="111"/>
      <c r="G904" s="111"/>
      <c r="H904" s="112"/>
      <c r="I904" s="112"/>
      <c r="J904" s="112"/>
      <c r="K904" s="139"/>
      <c r="L904" s="60">
        <f>SUM(L898:L903)</f>
        <v>48</v>
      </c>
      <c r="M904" s="112"/>
      <c r="N904" s="140"/>
      <c r="O904" s="60">
        <f>SUM(O898:O903)</f>
        <v>48</v>
      </c>
      <c r="P904" s="112"/>
      <c r="Q904" s="112"/>
      <c r="R904" s="112"/>
      <c r="S904" s="118"/>
      <c r="T904" s="118"/>
      <c r="U904" s="112"/>
    </row>
    <row r="905" spans="1:21">
      <c r="A905" s="4" t="str">
        <f>VLOOKUP(C905,STYLES!$A$1:$R$2088,7,FALSE)</f>
        <v>T_Shirts</v>
      </c>
      <c r="B905" t="str">
        <f>VLOOKUP(C905,STYLES!$1:$1048576,6,FALSE)</f>
        <v>CORE365™</v>
      </c>
      <c r="C905" s="101">
        <v>78182</v>
      </c>
      <c r="E905" t="str">
        <f>VLOOKUP(C905,STYLES!$1:$1048576,12,FALSE)</f>
        <v>Pace Performance Piqué Crew Neck</v>
      </c>
      <c r="F905" s="111" t="s">
        <v>2718</v>
      </c>
      <c r="G905" s="111" t="s">
        <v>2718</v>
      </c>
      <c r="H905" s="113" t="str">
        <f>VLOOKUP(C905,STYLES!$1:$1048576,9,FALSE)</f>
        <v>Active</v>
      </c>
      <c r="I905" s="113" t="str">
        <f>VLOOKUP(C905,STYLES!$1:$1048576,10,FALSE)</f>
        <v>Active</v>
      </c>
      <c r="J905" s="112" t="s">
        <v>2745</v>
      </c>
      <c r="K905" s="139">
        <f>IFERROR(VLOOKUP(J905,LISTS!G:H,2,FALSE),"0")</f>
        <v>7</v>
      </c>
      <c r="L905">
        <f t="shared" si="51"/>
        <v>7</v>
      </c>
      <c r="M905" s="112" t="s">
        <v>2745</v>
      </c>
      <c r="N905" s="140">
        <f>IFERROR(VLOOKUP(M905,LISTS!G:H,2,FALSE),"0")</f>
        <v>7</v>
      </c>
      <c r="O905">
        <f t="shared" si="52"/>
        <v>7</v>
      </c>
      <c r="Q905" s="101" t="s">
        <v>2721</v>
      </c>
      <c r="R905" s="112" t="s">
        <v>775</v>
      </c>
      <c r="S905" s="112" t="s">
        <v>2722</v>
      </c>
      <c r="T905" s="112" t="s">
        <v>775</v>
      </c>
    </row>
    <row r="906" spans="1:21">
      <c r="A906" s="4" t="str">
        <f>VLOOKUP(C906,STYLES!$A$1:$R$2088,7,FALSE)</f>
        <v>T_Shirts</v>
      </c>
      <c r="B906" t="str">
        <f>VLOOKUP(C906,STYLES!$1:$1048576,6,FALSE)</f>
        <v>CORE365™</v>
      </c>
      <c r="C906" s="101">
        <v>78182</v>
      </c>
      <c r="E906" t="str">
        <f>VLOOKUP(C906,STYLES!$1:$1048576,12,FALSE)</f>
        <v>Pace Performance Piqué Crew Neck</v>
      </c>
      <c r="F906" s="111" t="s">
        <v>2793</v>
      </c>
      <c r="G906" s="111" t="s">
        <v>2724</v>
      </c>
      <c r="H906" s="113" t="str">
        <f>VLOOKUP(C906,STYLES!$1:$1048576,9,FALSE)</f>
        <v>Active</v>
      </c>
      <c r="I906" s="113" t="str">
        <f>VLOOKUP(C906,STYLES!$1:$1048576,10,FALSE)</f>
        <v>Active</v>
      </c>
      <c r="J906" s="112" t="s">
        <v>2745</v>
      </c>
      <c r="K906" s="139">
        <f>IFERROR(VLOOKUP(J906,LISTS!G:H,2,FALSE),"0")</f>
        <v>7</v>
      </c>
      <c r="L906">
        <f t="shared" si="51"/>
        <v>7</v>
      </c>
      <c r="M906" s="112" t="s">
        <v>2745</v>
      </c>
      <c r="N906" s="140">
        <f>IFERROR(VLOOKUP(M906,LISTS!G:H,2,FALSE),"0")</f>
        <v>7</v>
      </c>
      <c r="O906">
        <f t="shared" si="52"/>
        <v>7</v>
      </c>
      <c r="Q906" s="117" t="s">
        <v>2852</v>
      </c>
      <c r="R906" s="118" t="s">
        <v>775</v>
      </c>
      <c r="S906" s="103" t="s">
        <v>2989</v>
      </c>
      <c r="T906" s="118" t="s">
        <v>775</v>
      </c>
    </row>
    <row r="907" spans="1:21">
      <c r="A907" s="4" t="str">
        <f>VLOOKUP(C907,STYLES!$A$1:$R$2088,7,FALSE)</f>
        <v>T_Shirts</v>
      </c>
      <c r="B907" t="str">
        <f>VLOOKUP(C907,STYLES!$1:$1048576,6,FALSE)</f>
        <v>CORE365™</v>
      </c>
      <c r="C907" s="101">
        <v>78182</v>
      </c>
      <c r="E907" t="str">
        <f>VLOOKUP(C907,STYLES!$1:$1048576,12,FALSE)</f>
        <v>Pace Performance Piqué Crew Neck</v>
      </c>
      <c r="F907" s="111" t="s">
        <v>2990</v>
      </c>
      <c r="G907" s="111" t="s">
        <v>2991</v>
      </c>
      <c r="H907" s="113" t="str">
        <f>VLOOKUP(C907,STYLES!$1:$1048576,9,FALSE)</f>
        <v>Active</v>
      </c>
      <c r="I907" s="113" t="str">
        <f>VLOOKUP(C907,STYLES!$1:$1048576,10,FALSE)</f>
        <v>Active</v>
      </c>
      <c r="J907" s="112" t="s">
        <v>2745</v>
      </c>
      <c r="K907" s="139">
        <f>IFERROR(VLOOKUP(J907,LISTS!G:H,2,FALSE),"0")</f>
        <v>7</v>
      </c>
      <c r="L907">
        <f t="shared" ref="L907:L970" si="53">IF(OR(H907="ACTIVE",H907="NEW",H907="DNR",H907="Pre-Closeout"),K907,"")</f>
        <v>7</v>
      </c>
      <c r="M907" s="112" t="s">
        <v>2745</v>
      </c>
      <c r="N907" s="140">
        <f>IFERROR(VLOOKUP(M907,LISTS!G:H,2,FALSE),"0")</f>
        <v>7</v>
      </c>
      <c r="O907">
        <f t="shared" ref="O907:O970" si="54">IF(OR(I907="ACTIVE",I907="NEW",I907="DNR",I907="Pre-Closeout"),N907,"")</f>
        <v>7</v>
      </c>
      <c r="Q907" s="117" t="s">
        <v>2992</v>
      </c>
      <c r="R907" s="117" t="s">
        <v>775</v>
      </c>
      <c r="S907" s="103" t="s">
        <v>2993</v>
      </c>
      <c r="T907" s="103" t="s">
        <v>775</v>
      </c>
    </row>
    <row r="908" spans="1:21">
      <c r="A908" s="4" t="str">
        <f>VLOOKUP(C908,STYLES!$A$1:$R$2088,7,FALSE)</f>
        <v>T_Shirts</v>
      </c>
      <c r="B908" t="str">
        <f>VLOOKUP(C908,STYLES!$1:$1048576,6,FALSE)</f>
        <v>CORE365™</v>
      </c>
      <c r="C908" s="101">
        <v>78182</v>
      </c>
      <c r="E908" t="str">
        <f>VLOOKUP(C908,STYLES!$1:$1048576,12,FALSE)</f>
        <v>Pace Performance Piqué Crew Neck</v>
      </c>
      <c r="F908" s="111" t="s">
        <v>2994</v>
      </c>
      <c r="G908" s="111" t="s">
        <v>2797</v>
      </c>
      <c r="H908" s="113" t="str">
        <f>VLOOKUP(C908,STYLES!$1:$1048576,9,FALSE)</f>
        <v>Active</v>
      </c>
      <c r="I908" s="113" t="str">
        <f>VLOOKUP(C908,STYLES!$1:$1048576,10,FALSE)</f>
        <v>Active</v>
      </c>
      <c r="J908" s="112" t="s">
        <v>2745</v>
      </c>
      <c r="K908" s="139">
        <f>IFERROR(VLOOKUP(J908,LISTS!G:H,2,FALSE),"0")</f>
        <v>7</v>
      </c>
      <c r="L908">
        <f t="shared" si="53"/>
        <v>7</v>
      </c>
      <c r="M908" s="112" t="s">
        <v>2745</v>
      </c>
      <c r="N908" s="140">
        <f>IFERROR(VLOOKUP(M908,LISTS!G:H,2,FALSE),"0")</f>
        <v>7</v>
      </c>
      <c r="O908">
        <f t="shared" si="54"/>
        <v>7</v>
      </c>
      <c r="Q908" s="117" t="s">
        <v>2995</v>
      </c>
      <c r="R908" s="117" t="s">
        <v>775</v>
      </c>
      <c r="S908" s="103" t="s">
        <v>2996</v>
      </c>
      <c r="T908" s="103" t="s">
        <v>775</v>
      </c>
    </row>
    <row r="909" spans="1:21">
      <c r="A909" s="4" t="str">
        <f>VLOOKUP(C909,STYLES!$A$1:$R$2088,7,FALSE)</f>
        <v>T_Shirts</v>
      </c>
      <c r="B909" t="str">
        <f>VLOOKUP(C909,STYLES!$1:$1048576,6,FALSE)</f>
        <v>CORE365™</v>
      </c>
      <c r="C909" s="101">
        <v>78182</v>
      </c>
      <c r="E909" t="str">
        <f>VLOOKUP(C909,STYLES!$1:$1048576,12,FALSE)</f>
        <v>Pace Performance Piqué Crew Neck</v>
      </c>
      <c r="F909" s="111" t="s">
        <v>2997</v>
      </c>
      <c r="G909" s="111" t="s">
        <v>2879</v>
      </c>
      <c r="H909" s="113" t="str">
        <f>VLOOKUP(C909,STYLES!$1:$1048576,9,FALSE)</f>
        <v>Active</v>
      </c>
      <c r="I909" s="113" t="str">
        <f>VLOOKUP(C909,STYLES!$1:$1048576,10,FALSE)</f>
        <v>Active</v>
      </c>
      <c r="J909" s="112" t="s">
        <v>2745</v>
      </c>
      <c r="K909" s="139">
        <f>IFERROR(VLOOKUP(J909,LISTS!G:H,2,FALSE),"0")</f>
        <v>7</v>
      </c>
      <c r="L909">
        <f t="shared" si="53"/>
        <v>7</v>
      </c>
      <c r="M909" s="112" t="s">
        <v>2745</v>
      </c>
      <c r="N909" s="140">
        <f>IFERROR(VLOOKUP(M909,LISTS!G:H,2,FALSE),"0")</f>
        <v>7</v>
      </c>
      <c r="O909">
        <f t="shared" si="54"/>
        <v>7</v>
      </c>
      <c r="Q909" s="117" t="s">
        <v>2998</v>
      </c>
      <c r="R909" s="117" t="s">
        <v>775</v>
      </c>
      <c r="S909" s="103" t="s">
        <v>2999</v>
      </c>
      <c r="T909" s="117" t="s">
        <v>775</v>
      </c>
    </row>
    <row r="910" spans="1:21">
      <c r="A910" s="4" t="str">
        <f>VLOOKUP(C910,STYLES!$A$1:$R$2088,7,FALSE)</f>
        <v>T_Shirts</v>
      </c>
      <c r="B910" t="str">
        <f>VLOOKUP(C910,STYLES!$1:$1048576,6,FALSE)</f>
        <v>CORE365™</v>
      </c>
      <c r="C910" s="101">
        <v>78182</v>
      </c>
      <c r="E910" t="str">
        <f>VLOOKUP(C910,STYLES!$1:$1048576,12,FALSE)</f>
        <v>Pace Performance Piqué Crew Neck</v>
      </c>
      <c r="F910" s="111" t="s">
        <v>2952</v>
      </c>
      <c r="G910" s="111" t="s">
        <v>2763</v>
      </c>
      <c r="H910" s="113" t="str">
        <f>VLOOKUP(C910,STYLES!$1:$1048576,9,FALSE)</f>
        <v>Active</v>
      </c>
      <c r="I910" s="113" t="str">
        <f>VLOOKUP(C910,STYLES!$1:$1048576,10,FALSE)</f>
        <v>Active</v>
      </c>
      <c r="J910" s="112" t="s">
        <v>2745</v>
      </c>
      <c r="K910" s="139">
        <f>IFERROR(VLOOKUP(J910,LISTS!G:H,2,FALSE),"0")</f>
        <v>7</v>
      </c>
      <c r="L910">
        <f t="shared" si="53"/>
        <v>7</v>
      </c>
      <c r="M910" s="112" t="s">
        <v>2745</v>
      </c>
      <c r="N910" s="140">
        <f>IFERROR(VLOOKUP(M910,LISTS!G:H,2,FALSE),"0")</f>
        <v>7</v>
      </c>
      <c r="O910">
        <f t="shared" si="54"/>
        <v>7</v>
      </c>
      <c r="Q910" s="117" t="s">
        <v>2983</v>
      </c>
      <c r="R910" s="117" t="s">
        <v>775</v>
      </c>
      <c r="S910" s="103" t="s">
        <v>2984</v>
      </c>
      <c r="T910" s="117" t="s">
        <v>775</v>
      </c>
    </row>
    <row r="911" spans="1:21">
      <c r="A911" s="4" t="str">
        <f>VLOOKUP(C911,STYLES!$A$1:$R$2088,7,FALSE)</f>
        <v>T_Shirts</v>
      </c>
      <c r="B911" t="str">
        <f>VLOOKUP(C911,STYLES!$1:$1048576,6,FALSE)</f>
        <v>CORE365™</v>
      </c>
      <c r="C911" s="101">
        <v>78182</v>
      </c>
      <c r="E911" t="str">
        <f>VLOOKUP(C911,STYLES!$1:$1048576,12,FALSE)</f>
        <v>Pace Performance Piqué Crew Neck</v>
      </c>
      <c r="F911" s="111" t="s">
        <v>3000</v>
      </c>
      <c r="G911" s="111" t="s">
        <v>2740</v>
      </c>
      <c r="H911" s="113" t="str">
        <f>VLOOKUP(C911,STYLES!$1:$1048576,9,FALSE)</f>
        <v>Active</v>
      </c>
      <c r="I911" s="113" t="str">
        <f>VLOOKUP(C911,STYLES!$1:$1048576,10,FALSE)</f>
        <v>Active</v>
      </c>
      <c r="J911" s="112" t="s">
        <v>2745</v>
      </c>
      <c r="K911" s="139">
        <f>IFERROR(VLOOKUP(J911,LISTS!G:H,2,FALSE),"0")</f>
        <v>7</v>
      </c>
      <c r="L911">
        <f t="shared" si="53"/>
        <v>7</v>
      </c>
      <c r="M911" s="112" t="s">
        <v>2745</v>
      </c>
      <c r="N911" s="140">
        <f>IFERROR(VLOOKUP(M911,LISTS!G:H,2,FALSE),"0")</f>
        <v>7</v>
      </c>
      <c r="O911">
        <f t="shared" si="54"/>
        <v>7</v>
      </c>
      <c r="Q911" s="117" t="s">
        <v>2741</v>
      </c>
      <c r="R911" s="117" t="s">
        <v>775</v>
      </c>
      <c r="S911" s="103" t="s">
        <v>3001</v>
      </c>
      <c r="T911" s="117" t="s">
        <v>775</v>
      </c>
    </row>
    <row r="912" spans="1:21">
      <c r="A912" s="4" t="str">
        <f>VLOOKUP(C912,STYLES!$A$1:$R$2088,7,FALSE)</f>
        <v>T_Shirts</v>
      </c>
      <c r="B912" t="str">
        <f>VLOOKUP(C912,STYLES!$1:$1048576,6,FALSE)</f>
        <v>CORE365™</v>
      </c>
      <c r="C912" s="101">
        <v>78182</v>
      </c>
      <c r="E912" t="str">
        <f>VLOOKUP(C912,STYLES!$1:$1048576,12,FALSE)</f>
        <v>Pace Performance Piqué Crew Neck</v>
      </c>
      <c r="F912" s="111" t="s">
        <v>3002</v>
      </c>
      <c r="G912" s="111" t="s">
        <v>2755</v>
      </c>
      <c r="H912" s="113" t="str">
        <f>VLOOKUP(C912,STYLES!$1:$1048576,9,FALSE)</f>
        <v>Active</v>
      </c>
      <c r="I912" s="113" t="str">
        <f>VLOOKUP(C912,STYLES!$1:$1048576,10,FALSE)</f>
        <v>Active</v>
      </c>
      <c r="J912" s="112" t="s">
        <v>2745</v>
      </c>
      <c r="K912" s="139">
        <f>IFERROR(VLOOKUP(J912,LISTS!G:H,2,FALSE),"0")</f>
        <v>7</v>
      </c>
      <c r="L912">
        <f t="shared" si="53"/>
        <v>7</v>
      </c>
      <c r="M912" s="112" t="s">
        <v>2745</v>
      </c>
      <c r="N912" s="140">
        <f>IFERROR(VLOOKUP(M912,LISTS!G:H,2,FALSE),"0")</f>
        <v>7</v>
      </c>
      <c r="O912">
        <f t="shared" si="54"/>
        <v>7</v>
      </c>
      <c r="Q912" s="117" t="s">
        <v>3003</v>
      </c>
      <c r="R912" s="117" t="s">
        <v>775</v>
      </c>
      <c r="S912" s="103" t="s">
        <v>3004</v>
      </c>
      <c r="T912" s="117" t="s">
        <v>775</v>
      </c>
    </row>
    <row r="913" spans="1:21" s="68" customFormat="1">
      <c r="A913" s="67" t="str">
        <f>VLOOKUP(C913,STYLES!$A$1:$R$2088,7,FALSE)</f>
        <v>T_Shirts</v>
      </c>
      <c r="B913" s="68" t="str">
        <f>VLOOKUP(C913,STYLES!$1:$1048576,6,FALSE)</f>
        <v>CORE365™</v>
      </c>
      <c r="C913" s="102">
        <v>78182</v>
      </c>
      <c r="D913" s="69"/>
      <c r="E913" s="68" t="str">
        <f>VLOOKUP(C913,STYLES!$1:$1048576,12,FALSE)</f>
        <v>Pace Performance Piqué Crew Neck</v>
      </c>
      <c r="F913" s="122" t="s">
        <v>2731</v>
      </c>
      <c r="G913" s="122" t="s">
        <v>2732</v>
      </c>
      <c r="H913" s="113" t="str">
        <f>VLOOKUP(C913,STYLES!$1:$1048576,9,FALSE)</f>
        <v>Active</v>
      </c>
      <c r="I913" s="113" t="str">
        <f>VLOOKUP(C913,STYLES!$1:$1048576,10,FALSE)</f>
        <v>Active</v>
      </c>
      <c r="J913" s="123" t="s">
        <v>2745</v>
      </c>
      <c r="K913" s="139">
        <f>IFERROR(VLOOKUP(J913,LISTS!G:H,2,FALSE),"0")</f>
        <v>7</v>
      </c>
      <c r="L913">
        <f t="shared" si="53"/>
        <v>7</v>
      </c>
      <c r="M913" s="123" t="s">
        <v>2745</v>
      </c>
      <c r="N913" s="140">
        <f>IFERROR(VLOOKUP(M913,LISTS!G:H,2,FALSE),"0")</f>
        <v>7</v>
      </c>
      <c r="O913">
        <f t="shared" si="54"/>
        <v>7</v>
      </c>
      <c r="P913" s="126"/>
      <c r="Q913" s="126" t="s">
        <v>3005</v>
      </c>
      <c r="R913" s="112" t="s">
        <v>775</v>
      </c>
      <c r="S913" s="105" t="s">
        <v>3006</v>
      </c>
      <c r="T913" s="112" t="s">
        <v>775</v>
      </c>
      <c r="U913" s="126"/>
    </row>
    <row r="914" spans="1:21" s="68" customFormat="1">
      <c r="A914" s="67" t="str">
        <f>VLOOKUP(C914,STYLES!$A$1:$R$2088,7,FALSE)</f>
        <v>T_Shirts</v>
      </c>
      <c r="B914" s="68" t="str">
        <f>VLOOKUP(C914,STYLES!$1:$1048576,6,FALSE)</f>
        <v>CORE365™</v>
      </c>
      <c r="C914" s="102">
        <v>78182</v>
      </c>
      <c r="D914" s="69"/>
      <c r="E914" s="68" t="str">
        <f>VLOOKUP(C914,STYLES!$1:$1048576,12,FALSE)</f>
        <v>Pace Performance Piqué Crew Neck</v>
      </c>
      <c r="F914" s="122" t="s">
        <v>2816</v>
      </c>
      <c r="G914" s="122" t="s">
        <v>2809</v>
      </c>
      <c r="H914" s="113" t="str">
        <f>VLOOKUP(C914,STYLES!$1:$1048576,9,FALSE)</f>
        <v>Active</v>
      </c>
      <c r="I914" s="113" t="str">
        <f>VLOOKUP(C914,STYLES!$1:$1048576,10,FALSE)</f>
        <v>Active</v>
      </c>
      <c r="J914" s="123" t="s">
        <v>2745</v>
      </c>
      <c r="K914" s="139">
        <f>IFERROR(VLOOKUP(J914,LISTS!G:H,2,FALSE),"0")</f>
        <v>7</v>
      </c>
      <c r="L914">
        <f t="shared" si="53"/>
        <v>7</v>
      </c>
      <c r="M914" s="123" t="s">
        <v>2745</v>
      </c>
      <c r="N914" s="140">
        <f>IFERROR(VLOOKUP(M914,LISTS!G:H,2,FALSE),"0")</f>
        <v>7</v>
      </c>
      <c r="O914">
        <f t="shared" si="54"/>
        <v>7</v>
      </c>
      <c r="P914" s="126"/>
      <c r="Q914" s="126" t="s">
        <v>3007</v>
      </c>
      <c r="R914" s="118" t="s">
        <v>775</v>
      </c>
      <c r="S914" s="105" t="s">
        <v>3008</v>
      </c>
      <c r="T914" s="118" t="s">
        <v>775</v>
      </c>
      <c r="U914" s="126"/>
    </row>
    <row r="915" spans="1:21">
      <c r="A915" s="4" t="str">
        <f>VLOOKUP(C915,STYLES!$A$1:$R$2088,7,FALSE)</f>
        <v>T_Shirts</v>
      </c>
      <c r="B915" t="str">
        <f>VLOOKUP(C915,STYLES!$1:$1048576,6,FALSE)</f>
        <v>CORE365™</v>
      </c>
      <c r="C915" s="101">
        <v>78182</v>
      </c>
      <c r="E915" t="str">
        <f>VLOOKUP(C915,STYLES!$1:$1048576,12,FALSE)</f>
        <v>Pace Performance Piqué Crew Neck</v>
      </c>
      <c r="F915" s="112" t="s">
        <v>2743</v>
      </c>
      <c r="G915" s="111" t="s">
        <v>2743</v>
      </c>
      <c r="H915" s="113" t="str">
        <f>VLOOKUP(C915,STYLES!$1:$1048576,9,FALSE)</f>
        <v>Active</v>
      </c>
      <c r="I915" s="113" t="str">
        <f>VLOOKUP(C915,STYLES!$1:$1048576,10,FALSE)</f>
        <v>Active</v>
      </c>
      <c r="J915" s="112" t="s">
        <v>2745</v>
      </c>
      <c r="K915" s="139">
        <f>IFERROR(VLOOKUP(J915,LISTS!G:H,2,FALSE),"0")</f>
        <v>7</v>
      </c>
      <c r="L915">
        <f t="shared" si="53"/>
        <v>7</v>
      </c>
      <c r="M915" s="112" t="s">
        <v>2745</v>
      </c>
      <c r="N915" s="140">
        <f>IFERROR(VLOOKUP(M915,LISTS!G:H,2,FALSE),"0")</f>
        <v>7</v>
      </c>
      <c r="O915">
        <f t="shared" si="54"/>
        <v>7</v>
      </c>
      <c r="Q915" s="118" t="s">
        <v>2744</v>
      </c>
      <c r="R915" s="112" t="s">
        <v>775</v>
      </c>
      <c r="S915" s="112" t="s">
        <v>775</v>
      </c>
      <c r="T915" s="112" t="s">
        <v>775</v>
      </c>
    </row>
    <row r="916" spans="1:21">
      <c r="A916" s="1"/>
      <c r="B916" s="1"/>
      <c r="G916" s="111"/>
      <c r="K916" s="139"/>
      <c r="L916" s="60">
        <f>SUM(L905:L915)</f>
        <v>77</v>
      </c>
      <c r="N916" s="140"/>
      <c r="O916" s="60">
        <f>SUM(O905:O915)</f>
        <v>77</v>
      </c>
      <c r="Q916" s="117"/>
      <c r="R916" s="117"/>
      <c r="S916" s="103"/>
      <c r="T916" s="103"/>
    </row>
    <row r="917" spans="1:21">
      <c r="A917" s="4" t="str">
        <f>VLOOKUP(C917,STYLES!$A$1:$R$2088,7,FALSE)</f>
        <v>T_Shirts</v>
      </c>
      <c r="B917" t="str">
        <f>VLOOKUP(C917,STYLES!$1:$1048576,6,FALSE)</f>
        <v>CORE365™</v>
      </c>
      <c r="C917" s="101">
        <v>88182</v>
      </c>
      <c r="E917" t="str">
        <f>VLOOKUP(C917,STYLES!$1:$1048576,12,FALSE)</f>
        <v>Pace Performance Piqué Crew Neck</v>
      </c>
      <c r="F917" s="111" t="s">
        <v>2718</v>
      </c>
      <c r="G917" s="111" t="s">
        <v>2718</v>
      </c>
      <c r="H917" s="113" t="str">
        <f>VLOOKUP(C917,STYLES!$1:$1048576,9,FALSE)</f>
        <v>Active</v>
      </c>
      <c r="I917" s="113" t="str">
        <f>VLOOKUP(C917,STYLES!$1:$1048576,10,FALSE)</f>
        <v>Active</v>
      </c>
      <c r="J917" s="112" t="s">
        <v>3009</v>
      </c>
      <c r="K917" s="139">
        <f>IFERROR(VLOOKUP(J917,LISTS!G:H,2,FALSE),"0")</f>
        <v>8</v>
      </c>
      <c r="L917">
        <f t="shared" si="53"/>
        <v>8</v>
      </c>
      <c r="M917" s="112" t="s">
        <v>3009</v>
      </c>
      <c r="N917" s="140">
        <f>IFERROR(VLOOKUP(M917,LISTS!G:H,2,FALSE),"0")</f>
        <v>8</v>
      </c>
      <c r="O917">
        <f t="shared" si="54"/>
        <v>8</v>
      </c>
      <c r="Q917" s="101" t="s">
        <v>2721</v>
      </c>
      <c r="R917" s="112" t="s">
        <v>775</v>
      </c>
      <c r="S917" s="112" t="s">
        <v>2722</v>
      </c>
      <c r="T917" s="112" t="s">
        <v>775</v>
      </c>
    </row>
    <row r="918" spans="1:21">
      <c r="A918" s="4" t="str">
        <f>VLOOKUP(C918,STYLES!$A$1:$R$2088,7,FALSE)</f>
        <v>T_Shirts</v>
      </c>
      <c r="B918" t="str">
        <f>VLOOKUP(C918,STYLES!$1:$1048576,6,FALSE)</f>
        <v>CORE365™</v>
      </c>
      <c r="C918" s="101">
        <v>88182</v>
      </c>
      <c r="E918" t="str">
        <f>VLOOKUP(C918,STYLES!$1:$1048576,12,FALSE)</f>
        <v>Pace Performance Piqué Crew Neck</v>
      </c>
      <c r="F918" s="111" t="s">
        <v>2793</v>
      </c>
      <c r="G918" s="111" t="s">
        <v>2724</v>
      </c>
      <c r="H918" s="113" t="str">
        <f>VLOOKUP(C918,STYLES!$1:$1048576,9,FALSE)</f>
        <v>Active</v>
      </c>
      <c r="I918" s="113" t="str">
        <f>VLOOKUP(C918,STYLES!$1:$1048576,10,FALSE)</f>
        <v>Active</v>
      </c>
      <c r="J918" s="112" t="s">
        <v>3009</v>
      </c>
      <c r="K918" s="139">
        <f>IFERROR(VLOOKUP(J918,LISTS!G:H,2,FALSE),"0")</f>
        <v>8</v>
      </c>
      <c r="L918">
        <f t="shared" si="53"/>
        <v>8</v>
      </c>
      <c r="M918" s="112" t="s">
        <v>3009</v>
      </c>
      <c r="N918" s="140">
        <f>IFERROR(VLOOKUP(M918,LISTS!G:H,2,FALSE),"0")</f>
        <v>8</v>
      </c>
      <c r="O918">
        <f t="shared" si="54"/>
        <v>8</v>
      </c>
      <c r="Q918" s="117" t="s">
        <v>2852</v>
      </c>
      <c r="R918" s="118" t="s">
        <v>775</v>
      </c>
      <c r="S918" s="103" t="s">
        <v>2989</v>
      </c>
      <c r="T918" s="118" t="s">
        <v>775</v>
      </c>
    </row>
    <row r="919" spans="1:21">
      <c r="A919" s="4" t="str">
        <f>VLOOKUP(C919,STYLES!$A$1:$R$2088,7,FALSE)</f>
        <v>T_Shirts</v>
      </c>
      <c r="B919" t="str">
        <f>VLOOKUP(C919,STYLES!$1:$1048576,6,FALSE)</f>
        <v>CORE365™</v>
      </c>
      <c r="C919" s="101">
        <v>88182</v>
      </c>
      <c r="E919" t="str">
        <f>VLOOKUP(C919,STYLES!$1:$1048576,12,FALSE)</f>
        <v>Pace Performance Piqué Crew Neck</v>
      </c>
      <c r="F919" s="111" t="s">
        <v>2990</v>
      </c>
      <c r="G919" s="111" t="s">
        <v>2991</v>
      </c>
      <c r="H919" s="113" t="str">
        <f>VLOOKUP(C919,STYLES!$1:$1048576,9,FALSE)</f>
        <v>Active</v>
      </c>
      <c r="I919" s="113" t="str">
        <f>VLOOKUP(C919,STYLES!$1:$1048576,10,FALSE)</f>
        <v>Active</v>
      </c>
      <c r="J919" s="112" t="s">
        <v>3009</v>
      </c>
      <c r="K919" s="139">
        <f>IFERROR(VLOOKUP(J919,LISTS!G:H,2,FALSE),"0")</f>
        <v>8</v>
      </c>
      <c r="L919">
        <f t="shared" si="53"/>
        <v>8</v>
      </c>
      <c r="M919" s="112" t="s">
        <v>3009</v>
      </c>
      <c r="N919" s="140">
        <f>IFERROR(VLOOKUP(M919,LISTS!G:H,2,FALSE),"0")</f>
        <v>8</v>
      </c>
      <c r="O919">
        <f t="shared" si="54"/>
        <v>8</v>
      </c>
      <c r="Q919" s="117" t="s">
        <v>2992</v>
      </c>
      <c r="R919" s="117" t="s">
        <v>775</v>
      </c>
      <c r="S919" s="103" t="s">
        <v>2993</v>
      </c>
      <c r="T919" s="103" t="s">
        <v>775</v>
      </c>
    </row>
    <row r="920" spans="1:21">
      <c r="A920" s="4" t="str">
        <f>VLOOKUP(C920,STYLES!$A$1:$R$2088,7,FALSE)</f>
        <v>T_Shirts</v>
      </c>
      <c r="B920" t="str">
        <f>VLOOKUP(C920,STYLES!$1:$1048576,6,FALSE)</f>
        <v>CORE365™</v>
      </c>
      <c r="C920" s="101">
        <v>88182</v>
      </c>
      <c r="E920" t="str">
        <f>VLOOKUP(C920,STYLES!$1:$1048576,12,FALSE)</f>
        <v>Pace Performance Piqué Crew Neck</v>
      </c>
      <c r="F920" s="111" t="s">
        <v>2994</v>
      </c>
      <c r="G920" s="111" t="s">
        <v>2797</v>
      </c>
      <c r="H920" s="113" t="str">
        <f>VLOOKUP(C920,STYLES!$1:$1048576,9,FALSE)</f>
        <v>Active</v>
      </c>
      <c r="I920" s="113" t="str">
        <f>VLOOKUP(C920,STYLES!$1:$1048576,10,FALSE)</f>
        <v>Active</v>
      </c>
      <c r="J920" s="112" t="s">
        <v>3009</v>
      </c>
      <c r="K920" s="139">
        <f>IFERROR(VLOOKUP(J920,LISTS!G:H,2,FALSE),"0")</f>
        <v>8</v>
      </c>
      <c r="L920">
        <f t="shared" si="53"/>
        <v>8</v>
      </c>
      <c r="M920" s="112" t="s">
        <v>3009</v>
      </c>
      <c r="N920" s="140">
        <f>IFERROR(VLOOKUP(M920,LISTS!G:H,2,FALSE),"0")</f>
        <v>8</v>
      </c>
      <c r="O920">
        <f t="shared" si="54"/>
        <v>8</v>
      </c>
      <c r="Q920" s="117" t="s">
        <v>2995</v>
      </c>
      <c r="R920" s="117" t="s">
        <v>775</v>
      </c>
      <c r="S920" s="103" t="s">
        <v>2996</v>
      </c>
      <c r="T920" s="103" t="s">
        <v>775</v>
      </c>
    </row>
    <row r="921" spans="1:21">
      <c r="A921" s="4" t="str">
        <f>VLOOKUP(C921,STYLES!$A$1:$R$2088,7,FALSE)</f>
        <v>T_Shirts</v>
      </c>
      <c r="B921" t="str">
        <f>VLOOKUP(C921,STYLES!$1:$1048576,6,FALSE)</f>
        <v>CORE365™</v>
      </c>
      <c r="C921" s="101">
        <v>88182</v>
      </c>
      <c r="E921" t="str">
        <f>VLOOKUP(C921,STYLES!$1:$1048576,12,FALSE)</f>
        <v>Pace Performance Piqué Crew Neck</v>
      </c>
      <c r="F921" s="111" t="s">
        <v>2997</v>
      </c>
      <c r="G921" s="111" t="s">
        <v>2879</v>
      </c>
      <c r="H921" s="113" t="str">
        <f>VLOOKUP(C921,STYLES!$1:$1048576,9,FALSE)</f>
        <v>Active</v>
      </c>
      <c r="I921" s="113" t="str">
        <f>VLOOKUP(C921,STYLES!$1:$1048576,10,FALSE)</f>
        <v>Active</v>
      </c>
      <c r="J921" s="112" t="s">
        <v>3009</v>
      </c>
      <c r="K921" s="139">
        <f>IFERROR(VLOOKUP(J921,LISTS!G:H,2,FALSE),"0")</f>
        <v>8</v>
      </c>
      <c r="L921">
        <f t="shared" si="53"/>
        <v>8</v>
      </c>
      <c r="M921" s="112" t="s">
        <v>3009</v>
      </c>
      <c r="N921" s="140">
        <f>IFERROR(VLOOKUP(M921,LISTS!G:H,2,FALSE),"0")</f>
        <v>8</v>
      </c>
      <c r="O921">
        <f t="shared" si="54"/>
        <v>8</v>
      </c>
      <c r="Q921" s="117" t="s">
        <v>2998</v>
      </c>
      <c r="R921" s="117" t="s">
        <v>775</v>
      </c>
      <c r="S921" s="103" t="s">
        <v>2999</v>
      </c>
      <c r="T921" s="117" t="s">
        <v>775</v>
      </c>
    </row>
    <row r="922" spans="1:21">
      <c r="A922" s="4" t="str">
        <f>VLOOKUP(C922,STYLES!$A$1:$R$2088,7,FALSE)</f>
        <v>T_Shirts</v>
      </c>
      <c r="B922" t="str">
        <f>VLOOKUP(C922,STYLES!$1:$1048576,6,FALSE)</f>
        <v>CORE365™</v>
      </c>
      <c r="C922" s="101">
        <v>88182</v>
      </c>
      <c r="E922" t="str">
        <f>VLOOKUP(C922,STYLES!$1:$1048576,12,FALSE)</f>
        <v>Pace Performance Piqué Crew Neck</v>
      </c>
      <c r="F922" s="111" t="s">
        <v>2952</v>
      </c>
      <c r="G922" s="111" t="s">
        <v>2763</v>
      </c>
      <c r="H922" s="113" t="str">
        <f>VLOOKUP(C922,STYLES!$1:$1048576,9,FALSE)</f>
        <v>Active</v>
      </c>
      <c r="I922" s="113" t="str">
        <f>VLOOKUP(C922,STYLES!$1:$1048576,10,FALSE)</f>
        <v>Active</v>
      </c>
      <c r="J922" s="112" t="s">
        <v>3009</v>
      </c>
      <c r="K922" s="139">
        <f>IFERROR(VLOOKUP(J922,LISTS!G:H,2,FALSE),"0")</f>
        <v>8</v>
      </c>
      <c r="L922">
        <f t="shared" si="53"/>
        <v>8</v>
      </c>
      <c r="M922" s="112" t="s">
        <v>3009</v>
      </c>
      <c r="N922" s="140">
        <f>IFERROR(VLOOKUP(M922,LISTS!G:H,2,FALSE),"0")</f>
        <v>8</v>
      </c>
      <c r="O922">
        <f t="shared" si="54"/>
        <v>8</v>
      </c>
      <c r="Q922" s="117" t="s">
        <v>2983</v>
      </c>
      <c r="R922" s="117" t="s">
        <v>775</v>
      </c>
      <c r="S922" s="103" t="s">
        <v>2984</v>
      </c>
      <c r="T922" s="117" t="s">
        <v>775</v>
      </c>
    </row>
    <row r="923" spans="1:21">
      <c r="A923" s="4" t="str">
        <f>VLOOKUP(C923,STYLES!$A$1:$R$2088,7,FALSE)</f>
        <v>T_Shirts</v>
      </c>
      <c r="B923" t="str">
        <f>VLOOKUP(C923,STYLES!$1:$1048576,6,FALSE)</f>
        <v>CORE365™</v>
      </c>
      <c r="C923" s="101">
        <v>88182</v>
      </c>
      <c r="E923" t="str">
        <f>VLOOKUP(C923,STYLES!$1:$1048576,12,FALSE)</f>
        <v>Pace Performance Piqué Crew Neck</v>
      </c>
      <c r="F923" s="111" t="s">
        <v>3000</v>
      </c>
      <c r="G923" s="111" t="s">
        <v>2740</v>
      </c>
      <c r="H923" s="113" t="str">
        <f>VLOOKUP(C923,STYLES!$1:$1048576,9,FALSE)</f>
        <v>Active</v>
      </c>
      <c r="I923" s="113" t="str">
        <f>VLOOKUP(C923,STYLES!$1:$1048576,10,FALSE)</f>
        <v>Active</v>
      </c>
      <c r="J923" s="112" t="s">
        <v>3009</v>
      </c>
      <c r="K923" s="139">
        <f>IFERROR(VLOOKUP(J923,LISTS!G:H,2,FALSE),"0")</f>
        <v>8</v>
      </c>
      <c r="L923">
        <f t="shared" si="53"/>
        <v>8</v>
      </c>
      <c r="M923" s="112" t="s">
        <v>3009</v>
      </c>
      <c r="N923" s="140">
        <f>IFERROR(VLOOKUP(M923,LISTS!G:H,2,FALSE),"0")</f>
        <v>8</v>
      </c>
      <c r="O923">
        <f t="shared" si="54"/>
        <v>8</v>
      </c>
      <c r="Q923" s="117" t="s">
        <v>2741</v>
      </c>
      <c r="R923" s="117" t="s">
        <v>775</v>
      </c>
      <c r="S923" s="103" t="s">
        <v>3001</v>
      </c>
      <c r="T923" s="117" t="s">
        <v>775</v>
      </c>
    </row>
    <row r="924" spans="1:21">
      <c r="A924" s="4" t="str">
        <f>VLOOKUP(C924,STYLES!$A$1:$R$2088,7,FALSE)</f>
        <v>T_Shirts</v>
      </c>
      <c r="B924" t="str">
        <f>VLOOKUP(C924,STYLES!$1:$1048576,6,FALSE)</f>
        <v>CORE365™</v>
      </c>
      <c r="C924" s="101">
        <v>88182</v>
      </c>
      <c r="E924" t="str">
        <f>VLOOKUP(C924,STYLES!$1:$1048576,12,FALSE)</f>
        <v>Pace Performance Piqué Crew Neck</v>
      </c>
      <c r="F924" s="111" t="s">
        <v>3002</v>
      </c>
      <c r="G924" s="111" t="s">
        <v>2755</v>
      </c>
      <c r="H924" s="113" t="str">
        <f>VLOOKUP(C924,STYLES!$1:$1048576,9,FALSE)</f>
        <v>Active</v>
      </c>
      <c r="I924" s="113" t="str">
        <f>VLOOKUP(C924,STYLES!$1:$1048576,10,FALSE)</f>
        <v>Active</v>
      </c>
      <c r="J924" s="112" t="s">
        <v>3009</v>
      </c>
      <c r="K924" s="139">
        <f>IFERROR(VLOOKUP(J924,LISTS!G:H,2,FALSE),"0")</f>
        <v>8</v>
      </c>
      <c r="L924">
        <f t="shared" si="53"/>
        <v>8</v>
      </c>
      <c r="M924" s="112" t="s">
        <v>3009</v>
      </c>
      <c r="N924" s="140">
        <f>IFERROR(VLOOKUP(M924,LISTS!G:H,2,FALSE),"0")</f>
        <v>8</v>
      </c>
      <c r="O924">
        <f t="shared" si="54"/>
        <v>8</v>
      </c>
      <c r="Q924" s="117" t="s">
        <v>3003</v>
      </c>
      <c r="R924" s="117" t="s">
        <v>775</v>
      </c>
      <c r="S924" s="103" t="s">
        <v>3004</v>
      </c>
      <c r="T924" s="117" t="s">
        <v>775</v>
      </c>
    </row>
    <row r="925" spans="1:21">
      <c r="A925" s="4" t="str">
        <f>VLOOKUP(C925,STYLES!$A$1:$R$2088,7,FALSE)</f>
        <v>T_Shirts</v>
      </c>
      <c r="B925" t="str">
        <f>VLOOKUP(C925,STYLES!$1:$1048576,6,FALSE)</f>
        <v>CORE365™</v>
      </c>
      <c r="C925" s="101">
        <v>88182</v>
      </c>
      <c r="E925" t="str">
        <f>VLOOKUP(C925,STYLES!$1:$1048576,12,FALSE)</f>
        <v>Pace Performance Piqué Crew Neck</v>
      </c>
      <c r="F925" s="111" t="s">
        <v>2731</v>
      </c>
      <c r="G925" s="111" t="s">
        <v>2732</v>
      </c>
      <c r="H925" s="113" t="str">
        <f>VLOOKUP(C925,STYLES!$1:$1048576,9,FALSE)</f>
        <v>Active</v>
      </c>
      <c r="I925" s="113" t="str">
        <f>VLOOKUP(C925,STYLES!$1:$1048576,10,FALSE)</f>
        <v>Active</v>
      </c>
      <c r="J925" s="112" t="s">
        <v>3009</v>
      </c>
      <c r="K925" s="139">
        <f>IFERROR(VLOOKUP(J925,LISTS!G:H,2,FALSE),"0")</f>
        <v>8</v>
      </c>
      <c r="L925">
        <f t="shared" si="53"/>
        <v>8</v>
      </c>
      <c r="M925" s="112" t="s">
        <v>3009</v>
      </c>
      <c r="N925" s="140">
        <f>IFERROR(VLOOKUP(M925,LISTS!G:H,2,FALSE),"0")</f>
        <v>8</v>
      </c>
      <c r="O925">
        <f t="shared" si="54"/>
        <v>8</v>
      </c>
      <c r="Q925" s="126" t="s">
        <v>3005</v>
      </c>
      <c r="R925" s="112" t="s">
        <v>775</v>
      </c>
      <c r="S925" s="105" t="s">
        <v>3006</v>
      </c>
      <c r="T925" s="112" t="s">
        <v>775</v>
      </c>
    </row>
    <row r="926" spans="1:21">
      <c r="A926" s="4" t="str">
        <f>VLOOKUP(C926,STYLES!$A$1:$R$2088,7,FALSE)</f>
        <v>T_Shirts</v>
      </c>
      <c r="B926" t="str">
        <f>VLOOKUP(C926,STYLES!$1:$1048576,6,FALSE)</f>
        <v>CORE365™</v>
      </c>
      <c r="C926" s="101">
        <v>88182</v>
      </c>
      <c r="E926" t="str">
        <f>VLOOKUP(C926,STYLES!$1:$1048576,12,FALSE)</f>
        <v>Pace Performance Piqué Crew Neck</v>
      </c>
      <c r="F926" s="111" t="s">
        <v>2816</v>
      </c>
      <c r="G926" s="111" t="s">
        <v>2809</v>
      </c>
      <c r="H926" s="113" t="str">
        <f>VLOOKUP(C926,STYLES!$1:$1048576,9,FALSE)</f>
        <v>Active</v>
      </c>
      <c r="I926" s="113" t="str">
        <f>VLOOKUP(C926,STYLES!$1:$1048576,10,FALSE)</f>
        <v>Active</v>
      </c>
      <c r="J926" s="112" t="s">
        <v>3009</v>
      </c>
      <c r="K926" s="139">
        <f>IFERROR(VLOOKUP(J926,LISTS!G:H,2,FALSE),"0")</f>
        <v>8</v>
      </c>
      <c r="L926">
        <f t="shared" si="53"/>
        <v>8</v>
      </c>
      <c r="M926" s="112" t="s">
        <v>3009</v>
      </c>
      <c r="N926" s="140">
        <f>IFERROR(VLOOKUP(M926,LISTS!G:H,2,FALSE),"0")</f>
        <v>8</v>
      </c>
      <c r="O926">
        <f t="shared" si="54"/>
        <v>8</v>
      </c>
      <c r="Q926" s="126" t="s">
        <v>3007</v>
      </c>
      <c r="R926" s="118" t="s">
        <v>775</v>
      </c>
      <c r="S926" s="105" t="s">
        <v>3008</v>
      </c>
      <c r="T926" s="118" t="s">
        <v>775</v>
      </c>
    </row>
    <row r="927" spans="1:21">
      <c r="A927" s="4" t="str">
        <f>VLOOKUP(C927,STYLES!$A$1:$R$2088,7,FALSE)</f>
        <v>T_Shirts</v>
      </c>
      <c r="B927" t="str">
        <f>VLOOKUP(C927,STYLES!$1:$1048576,6,FALSE)</f>
        <v>CORE365™</v>
      </c>
      <c r="C927" s="101">
        <v>88182</v>
      </c>
      <c r="E927" t="str">
        <f>VLOOKUP(C927,STYLES!$1:$1048576,12,FALSE)</f>
        <v>Pace Performance Piqué Crew Neck</v>
      </c>
      <c r="F927" s="112" t="s">
        <v>2743</v>
      </c>
      <c r="G927" s="111" t="s">
        <v>2743</v>
      </c>
      <c r="H927" s="113" t="str">
        <f>VLOOKUP(C927,STYLES!$1:$1048576,9,FALSE)</f>
        <v>Active</v>
      </c>
      <c r="I927" s="113" t="str">
        <f>VLOOKUP(C927,STYLES!$1:$1048576,10,FALSE)</f>
        <v>Active</v>
      </c>
      <c r="J927" s="112" t="s">
        <v>3009</v>
      </c>
      <c r="K927" s="139">
        <f>IFERROR(VLOOKUP(J927,LISTS!G:H,2,FALSE),"0")</f>
        <v>8</v>
      </c>
      <c r="L927">
        <f t="shared" si="53"/>
        <v>8</v>
      </c>
      <c r="M927" s="112" t="s">
        <v>3009</v>
      </c>
      <c r="N927" s="140">
        <f>IFERROR(VLOOKUP(M927,LISTS!G:H,2,FALSE),"0")</f>
        <v>8</v>
      </c>
      <c r="O927">
        <f t="shared" si="54"/>
        <v>8</v>
      </c>
      <c r="Q927" s="118" t="s">
        <v>2744</v>
      </c>
      <c r="R927" s="112" t="s">
        <v>775</v>
      </c>
      <c r="S927" s="112" t="s">
        <v>775</v>
      </c>
      <c r="T927" s="112" t="s">
        <v>775</v>
      </c>
    </row>
    <row r="928" spans="1:21">
      <c r="A928" s="1"/>
      <c r="B928" s="1"/>
      <c r="G928" s="111"/>
      <c r="K928" s="139"/>
      <c r="L928" s="60">
        <f>SUM(L917:L927)</f>
        <v>88</v>
      </c>
      <c r="N928" s="140"/>
      <c r="O928" s="60">
        <f>SUM(O917:O927)</f>
        <v>88</v>
      </c>
      <c r="Q928" s="117"/>
      <c r="R928" s="117"/>
      <c r="S928" s="103"/>
      <c r="T928" s="103"/>
    </row>
    <row r="929" spans="1:20">
      <c r="A929" s="4" t="str">
        <f>VLOOKUP(C929,STYLES!$A$1:$R$2088,7,FALSE)</f>
        <v>T_Shirts</v>
      </c>
      <c r="B929" t="str">
        <f>VLOOKUP(C929,STYLES!$1:$1048576,6,FALSE)</f>
        <v>CORE365™</v>
      </c>
      <c r="C929" s="101">
        <v>78199</v>
      </c>
      <c r="E929" t="str">
        <f>VLOOKUP(C929,STYLES!$1:$1048576,12,FALSE)</f>
        <v>Agility Performance Long-Sleeve Piqué Crew Neck</v>
      </c>
      <c r="F929" s="111" t="s">
        <v>2718</v>
      </c>
      <c r="G929" s="111" t="s">
        <v>2718</v>
      </c>
      <c r="H929" s="113" t="str">
        <f>VLOOKUP(C929,STYLES!$1:$1048576,9,FALSE)</f>
        <v>Active</v>
      </c>
      <c r="I929" s="113" t="str">
        <f>VLOOKUP(C929,STYLES!$1:$1048576,10,FALSE)</f>
        <v>Active</v>
      </c>
      <c r="J929" s="112" t="s">
        <v>2745</v>
      </c>
      <c r="K929" s="139">
        <f>IFERROR(VLOOKUP(J929,LISTS!G:H,2,FALSE),"0")</f>
        <v>7</v>
      </c>
      <c r="L929">
        <f t="shared" si="53"/>
        <v>7</v>
      </c>
      <c r="M929" s="112" t="s">
        <v>2745</v>
      </c>
      <c r="N929" s="140">
        <f>IFERROR(VLOOKUP(M929,LISTS!G:H,2,FALSE),"0")</f>
        <v>7</v>
      </c>
      <c r="O929">
        <f t="shared" si="54"/>
        <v>7</v>
      </c>
      <c r="Q929" s="101" t="s">
        <v>2721</v>
      </c>
      <c r="R929" s="112" t="s">
        <v>775</v>
      </c>
      <c r="S929" s="112" t="s">
        <v>2722</v>
      </c>
      <c r="T929" s="112" t="s">
        <v>775</v>
      </c>
    </row>
    <row r="930" spans="1:20">
      <c r="A930" s="4" t="str">
        <f>VLOOKUP(C930,STYLES!$A$1:$R$2088,7,FALSE)</f>
        <v>T_Shirts</v>
      </c>
      <c r="B930" t="str">
        <f>VLOOKUP(C930,STYLES!$1:$1048576,6,FALSE)</f>
        <v>CORE365™</v>
      </c>
      <c r="C930" s="101">
        <v>78199</v>
      </c>
      <c r="E930" t="str">
        <f>VLOOKUP(C930,STYLES!$1:$1048576,12,FALSE)</f>
        <v>Agility Performance Long-Sleeve Piqué Crew Neck</v>
      </c>
      <c r="F930" s="111" t="s">
        <v>3000</v>
      </c>
      <c r="G930" s="111" t="s">
        <v>2740</v>
      </c>
      <c r="H930" s="113" t="str">
        <f>VLOOKUP(C930,STYLES!$1:$1048576,9,FALSE)</f>
        <v>Active</v>
      </c>
      <c r="I930" s="113" t="str">
        <f>VLOOKUP(C930,STYLES!$1:$1048576,10,FALSE)</f>
        <v>Active</v>
      </c>
      <c r="J930" s="112" t="s">
        <v>2745</v>
      </c>
      <c r="K930" s="139">
        <f>IFERROR(VLOOKUP(J930,LISTS!G:H,2,FALSE),"0")</f>
        <v>7</v>
      </c>
      <c r="L930">
        <f t="shared" si="53"/>
        <v>7</v>
      </c>
      <c r="M930" s="112" t="s">
        <v>2745</v>
      </c>
      <c r="N930" s="140">
        <f>IFERROR(VLOOKUP(M930,LISTS!G:H,2,FALSE),"0")</f>
        <v>7</v>
      </c>
      <c r="O930">
        <f t="shared" si="54"/>
        <v>7</v>
      </c>
      <c r="Q930" s="117" t="s">
        <v>2741</v>
      </c>
      <c r="R930" s="117" t="s">
        <v>775</v>
      </c>
      <c r="S930" s="103" t="s">
        <v>3001</v>
      </c>
      <c r="T930" s="117" t="s">
        <v>775</v>
      </c>
    </row>
    <row r="931" spans="1:20">
      <c r="A931" s="4" t="str">
        <f>VLOOKUP(C931,STYLES!$A$1:$R$2088,7,FALSE)</f>
        <v>T_Shirts</v>
      </c>
      <c r="B931" t="str">
        <f>VLOOKUP(C931,STYLES!$1:$1048576,6,FALSE)</f>
        <v>CORE365™</v>
      </c>
      <c r="C931" s="101">
        <v>78199</v>
      </c>
      <c r="E931" t="str">
        <f>VLOOKUP(C931,STYLES!$1:$1048576,12,FALSE)</f>
        <v>Agility Performance Long-Sleeve Piqué Crew Neck</v>
      </c>
      <c r="F931" s="111" t="s">
        <v>3002</v>
      </c>
      <c r="G931" s="111" t="s">
        <v>2755</v>
      </c>
      <c r="H931" s="113" t="str">
        <f>VLOOKUP(C931,STYLES!$1:$1048576,9,FALSE)</f>
        <v>Active</v>
      </c>
      <c r="I931" s="113" t="str">
        <f>VLOOKUP(C931,STYLES!$1:$1048576,10,FALSE)</f>
        <v>Active</v>
      </c>
      <c r="J931" s="112" t="s">
        <v>2745</v>
      </c>
      <c r="K931" s="139">
        <f>IFERROR(VLOOKUP(J931,LISTS!G:H,2,FALSE),"0")</f>
        <v>7</v>
      </c>
      <c r="L931">
        <f t="shared" si="53"/>
        <v>7</v>
      </c>
      <c r="M931" s="112" t="s">
        <v>2745</v>
      </c>
      <c r="N931" s="140">
        <f>IFERROR(VLOOKUP(M931,LISTS!G:H,2,FALSE),"0")</f>
        <v>7</v>
      </c>
      <c r="O931">
        <f t="shared" si="54"/>
        <v>7</v>
      </c>
      <c r="Q931" s="117" t="s">
        <v>3003</v>
      </c>
      <c r="R931" s="117" t="s">
        <v>775</v>
      </c>
      <c r="S931" s="103" t="s">
        <v>3004</v>
      </c>
      <c r="T931" s="117" t="s">
        <v>775</v>
      </c>
    </row>
    <row r="932" spans="1:20">
      <c r="A932" s="4" t="str">
        <f>VLOOKUP(C932,STYLES!$A$1:$R$2088,7,FALSE)</f>
        <v>T_Shirts</v>
      </c>
      <c r="B932" t="str">
        <f>VLOOKUP(C932,STYLES!$1:$1048576,6,FALSE)</f>
        <v>CORE365™</v>
      </c>
      <c r="C932" s="101">
        <v>78199</v>
      </c>
      <c r="E932" t="str">
        <f>VLOOKUP(C932,STYLES!$1:$1048576,12,FALSE)</f>
        <v>Agility Performance Long-Sleeve Piqué Crew Neck</v>
      </c>
      <c r="F932" s="111" t="s">
        <v>2816</v>
      </c>
      <c r="G932" s="111" t="s">
        <v>2809</v>
      </c>
      <c r="H932" s="113" t="str">
        <f>VLOOKUP(C932,STYLES!$1:$1048576,9,FALSE)</f>
        <v>Active</v>
      </c>
      <c r="I932" s="113" t="str">
        <f>VLOOKUP(C932,STYLES!$1:$1048576,10,FALSE)</f>
        <v>Active</v>
      </c>
      <c r="J932" s="112" t="s">
        <v>2745</v>
      </c>
      <c r="K932" s="139">
        <f>IFERROR(VLOOKUP(J932,LISTS!G:H,2,FALSE),"0")</f>
        <v>7</v>
      </c>
      <c r="L932">
        <f t="shared" si="53"/>
        <v>7</v>
      </c>
      <c r="M932" s="112" t="s">
        <v>2745</v>
      </c>
      <c r="N932" s="140">
        <f>IFERROR(VLOOKUP(M932,LISTS!G:H,2,FALSE),"0")</f>
        <v>7</v>
      </c>
      <c r="O932">
        <f t="shared" si="54"/>
        <v>7</v>
      </c>
      <c r="Q932" s="126" t="s">
        <v>3007</v>
      </c>
      <c r="R932" s="118" t="s">
        <v>775</v>
      </c>
      <c r="S932" s="105" t="s">
        <v>3008</v>
      </c>
      <c r="T932" s="118" t="s">
        <v>775</v>
      </c>
    </row>
    <row r="933" spans="1:20">
      <c r="A933" s="4" t="str">
        <f>VLOOKUP(C933,STYLES!$A$1:$R$2088,7,FALSE)</f>
        <v>T_Shirts</v>
      </c>
      <c r="B933" t="str">
        <f>VLOOKUP(C933,STYLES!$1:$1048576,6,FALSE)</f>
        <v>CORE365™</v>
      </c>
      <c r="C933" s="101">
        <v>78199</v>
      </c>
      <c r="E933" t="str">
        <f>VLOOKUP(C933,STYLES!$1:$1048576,12,FALSE)</f>
        <v>Agility Performance Long-Sleeve Piqué Crew Neck</v>
      </c>
      <c r="F933" s="112" t="s">
        <v>2743</v>
      </c>
      <c r="G933" s="111" t="s">
        <v>2743</v>
      </c>
      <c r="H933" s="113" t="str">
        <f>VLOOKUP(C933,STYLES!$1:$1048576,9,FALSE)</f>
        <v>Active</v>
      </c>
      <c r="I933" s="113" t="str">
        <f>VLOOKUP(C933,STYLES!$1:$1048576,10,FALSE)</f>
        <v>Active</v>
      </c>
      <c r="J933" s="112" t="s">
        <v>2745</v>
      </c>
      <c r="K933" s="139">
        <f>IFERROR(VLOOKUP(J933,LISTS!G:H,2,FALSE),"0")</f>
        <v>7</v>
      </c>
      <c r="L933">
        <f t="shared" si="53"/>
        <v>7</v>
      </c>
      <c r="M933" s="112" t="s">
        <v>2745</v>
      </c>
      <c r="N933" s="140">
        <f>IFERROR(VLOOKUP(M933,LISTS!G:H,2,FALSE),"0")</f>
        <v>7</v>
      </c>
      <c r="O933">
        <f t="shared" si="54"/>
        <v>7</v>
      </c>
      <c r="Q933" s="118" t="s">
        <v>2744</v>
      </c>
      <c r="R933" s="112" t="s">
        <v>775</v>
      </c>
      <c r="S933" s="112" t="s">
        <v>775</v>
      </c>
      <c r="T933" s="112" t="s">
        <v>775</v>
      </c>
    </row>
    <row r="934" spans="1:20">
      <c r="A934" s="1"/>
      <c r="B934" s="1"/>
      <c r="G934" s="111"/>
      <c r="K934" s="139"/>
      <c r="L934" s="60">
        <f>SUM(L929:L933)</f>
        <v>35</v>
      </c>
      <c r="N934" s="140"/>
      <c r="O934" s="60">
        <f>SUM(O929:O933)</f>
        <v>35</v>
      </c>
      <c r="Q934" s="117"/>
      <c r="R934" s="117"/>
      <c r="S934" s="103"/>
      <c r="T934" s="103"/>
    </row>
    <row r="935" spans="1:20">
      <c r="A935" s="4" t="str">
        <f>VLOOKUP(C935,STYLES!$A$1:$R$2088,7,FALSE)</f>
        <v>T_Shirts</v>
      </c>
      <c r="B935" t="str">
        <f>VLOOKUP(C935,STYLES!$1:$1048576,6,FALSE)</f>
        <v>CORE365™</v>
      </c>
      <c r="C935" s="101">
        <v>88199</v>
      </c>
      <c r="E935" t="str">
        <f>VLOOKUP(C935,STYLES!$1:$1048576,12,FALSE)</f>
        <v>Agility Performance Long-Sleeve Piqué Crew Neck</v>
      </c>
      <c r="F935" s="111" t="s">
        <v>2718</v>
      </c>
      <c r="G935" s="111" t="s">
        <v>2718</v>
      </c>
      <c r="H935" s="113" t="str">
        <f>VLOOKUP(C935,STYLES!$1:$1048576,9,FALSE)</f>
        <v>Active</v>
      </c>
      <c r="I935" s="113" t="str">
        <f>VLOOKUP(C935,STYLES!$1:$1048576,10,FALSE)</f>
        <v>Active</v>
      </c>
      <c r="J935" s="112" t="s">
        <v>3009</v>
      </c>
      <c r="K935" s="139">
        <f>IFERROR(VLOOKUP(J935,LISTS!G:H,2,FALSE),"0")</f>
        <v>8</v>
      </c>
      <c r="L935">
        <f t="shared" si="53"/>
        <v>8</v>
      </c>
      <c r="M935" s="112" t="s">
        <v>3009</v>
      </c>
      <c r="N935" s="140">
        <f>IFERROR(VLOOKUP(M935,LISTS!G:H,2,FALSE),"0")</f>
        <v>8</v>
      </c>
      <c r="O935">
        <f t="shared" si="54"/>
        <v>8</v>
      </c>
      <c r="Q935" s="101" t="s">
        <v>2721</v>
      </c>
      <c r="R935" s="112" t="s">
        <v>775</v>
      </c>
      <c r="S935" s="112" t="s">
        <v>2722</v>
      </c>
      <c r="T935" s="112" t="s">
        <v>775</v>
      </c>
    </row>
    <row r="936" spans="1:20">
      <c r="A936" s="4" t="str">
        <f>VLOOKUP(C936,STYLES!$A$1:$R$2088,7,FALSE)</f>
        <v>T_Shirts</v>
      </c>
      <c r="B936" t="str">
        <f>VLOOKUP(C936,STYLES!$1:$1048576,6,FALSE)</f>
        <v>CORE365™</v>
      </c>
      <c r="C936" s="101">
        <v>88199</v>
      </c>
      <c r="E936" t="str">
        <f>VLOOKUP(C936,STYLES!$1:$1048576,12,FALSE)</f>
        <v>Agility Performance Long-Sleeve Piqué Crew Neck</v>
      </c>
      <c r="F936" s="111" t="s">
        <v>3000</v>
      </c>
      <c r="G936" s="111" t="s">
        <v>2740</v>
      </c>
      <c r="H936" s="113" t="str">
        <f>VLOOKUP(C936,STYLES!$1:$1048576,9,FALSE)</f>
        <v>Active</v>
      </c>
      <c r="I936" s="113" t="str">
        <f>VLOOKUP(C936,STYLES!$1:$1048576,10,FALSE)</f>
        <v>Active</v>
      </c>
      <c r="J936" s="112" t="s">
        <v>3009</v>
      </c>
      <c r="K936" s="139">
        <f>IFERROR(VLOOKUP(J936,LISTS!G:H,2,FALSE),"0")</f>
        <v>8</v>
      </c>
      <c r="L936">
        <f t="shared" si="53"/>
        <v>8</v>
      </c>
      <c r="M936" s="112" t="s">
        <v>3009</v>
      </c>
      <c r="N936" s="140">
        <f>IFERROR(VLOOKUP(M936,LISTS!G:H,2,FALSE),"0")</f>
        <v>8</v>
      </c>
      <c r="O936">
        <f t="shared" si="54"/>
        <v>8</v>
      </c>
      <c r="Q936" s="117" t="s">
        <v>2741</v>
      </c>
      <c r="R936" s="117" t="s">
        <v>775</v>
      </c>
      <c r="S936" s="103" t="s">
        <v>3001</v>
      </c>
      <c r="T936" s="117" t="s">
        <v>775</v>
      </c>
    </row>
    <row r="937" spans="1:20">
      <c r="A937" s="4" t="str">
        <f>VLOOKUP(C937,STYLES!$A$1:$R$2088,7,FALSE)</f>
        <v>T_Shirts</v>
      </c>
      <c r="B937" t="str">
        <f>VLOOKUP(C937,STYLES!$1:$1048576,6,FALSE)</f>
        <v>CORE365™</v>
      </c>
      <c r="C937" s="101">
        <v>88199</v>
      </c>
      <c r="E937" t="str">
        <f>VLOOKUP(C937,STYLES!$1:$1048576,12,FALSE)</f>
        <v>Agility Performance Long-Sleeve Piqué Crew Neck</v>
      </c>
      <c r="F937" s="111" t="s">
        <v>3002</v>
      </c>
      <c r="G937" s="111" t="s">
        <v>2755</v>
      </c>
      <c r="H937" s="113" t="str">
        <f>VLOOKUP(C937,STYLES!$1:$1048576,9,FALSE)</f>
        <v>Active</v>
      </c>
      <c r="I937" s="113" t="str">
        <f>VLOOKUP(C937,STYLES!$1:$1048576,10,FALSE)</f>
        <v>Active</v>
      </c>
      <c r="J937" s="112" t="s">
        <v>3009</v>
      </c>
      <c r="K937" s="139">
        <f>IFERROR(VLOOKUP(J937,LISTS!G:H,2,FALSE),"0")</f>
        <v>8</v>
      </c>
      <c r="L937">
        <f t="shared" si="53"/>
        <v>8</v>
      </c>
      <c r="M937" s="112" t="s">
        <v>3009</v>
      </c>
      <c r="N937" s="140">
        <f>IFERROR(VLOOKUP(M937,LISTS!G:H,2,FALSE),"0")</f>
        <v>8</v>
      </c>
      <c r="O937">
        <f t="shared" si="54"/>
        <v>8</v>
      </c>
      <c r="Q937" s="117" t="s">
        <v>3003</v>
      </c>
      <c r="R937" s="117" t="s">
        <v>775</v>
      </c>
      <c r="S937" s="103" t="s">
        <v>3004</v>
      </c>
      <c r="T937" s="117" t="s">
        <v>775</v>
      </c>
    </row>
    <row r="938" spans="1:20">
      <c r="A938" s="4" t="str">
        <f>VLOOKUP(C938,STYLES!$A$1:$R$2088,7,FALSE)</f>
        <v>T_Shirts</v>
      </c>
      <c r="B938" t="str">
        <f>VLOOKUP(C938,STYLES!$1:$1048576,6,FALSE)</f>
        <v>CORE365™</v>
      </c>
      <c r="C938" s="101">
        <v>88199</v>
      </c>
      <c r="E938" t="str">
        <f>VLOOKUP(C938,STYLES!$1:$1048576,12,FALSE)</f>
        <v>Agility Performance Long-Sleeve Piqué Crew Neck</v>
      </c>
      <c r="F938" s="111" t="s">
        <v>2816</v>
      </c>
      <c r="G938" s="111" t="s">
        <v>2809</v>
      </c>
      <c r="H938" s="113" t="str">
        <f>VLOOKUP(C938,STYLES!$1:$1048576,9,FALSE)</f>
        <v>Active</v>
      </c>
      <c r="I938" s="113" t="str">
        <f>VLOOKUP(C938,STYLES!$1:$1048576,10,FALSE)</f>
        <v>Active</v>
      </c>
      <c r="J938" s="112" t="s">
        <v>3009</v>
      </c>
      <c r="K938" s="139">
        <f>IFERROR(VLOOKUP(J938,LISTS!G:H,2,FALSE),"0")</f>
        <v>8</v>
      </c>
      <c r="L938">
        <f t="shared" si="53"/>
        <v>8</v>
      </c>
      <c r="M938" s="112" t="s">
        <v>3009</v>
      </c>
      <c r="N938" s="140">
        <f>IFERROR(VLOOKUP(M938,LISTS!G:H,2,FALSE),"0")</f>
        <v>8</v>
      </c>
      <c r="O938">
        <f t="shared" si="54"/>
        <v>8</v>
      </c>
      <c r="Q938" s="126" t="s">
        <v>3007</v>
      </c>
      <c r="R938" s="118" t="s">
        <v>775</v>
      </c>
      <c r="S938" s="105" t="s">
        <v>3008</v>
      </c>
      <c r="T938" s="118" t="s">
        <v>775</v>
      </c>
    </row>
    <row r="939" spans="1:20">
      <c r="A939" s="4" t="str">
        <f>VLOOKUP(C939,STYLES!$A$1:$R$2088,7,FALSE)</f>
        <v>T_Shirts</v>
      </c>
      <c r="B939" t="str">
        <f>VLOOKUP(C939,STYLES!$1:$1048576,6,FALSE)</f>
        <v>CORE365™</v>
      </c>
      <c r="C939" s="101">
        <v>88199</v>
      </c>
      <c r="E939" t="str">
        <f>VLOOKUP(C939,STYLES!$1:$1048576,12,FALSE)</f>
        <v>Agility Performance Long-Sleeve Piqué Crew Neck</v>
      </c>
      <c r="F939" s="112" t="s">
        <v>2743</v>
      </c>
      <c r="G939" s="111" t="s">
        <v>2743</v>
      </c>
      <c r="H939" s="113" t="str">
        <f>VLOOKUP(C939,STYLES!$1:$1048576,9,FALSE)</f>
        <v>Active</v>
      </c>
      <c r="I939" s="113" t="str">
        <f>VLOOKUP(C939,STYLES!$1:$1048576,10,FALSE)</f>
        <v>Active</v>
      </c>
      <c r="J939" s="112" t="s">
        <v>3009</v>
      </c>
      <c r="K939" s="139">
        <f>IFERROR(VLOOKUP(J939,LISTS!G:H,2,FALSE),"0")</f>
        <v>8</v>
      </c>
      <c r="L939">
        <f t="shared" si="53"/>
        <v>8</v>
      </c>
      <c r="M939" s="112" t="s">
        <v>3009</v>
      </c>
      <c r="N939" s="140">
        <f>IFERROR(VLOOKUP(M939,LISTS!G:H,2,FALSE),"0")</f>
        <v>8</v>
      </c>
      <c r="O939">
        <f t="shared" si="54"/>
        <v>8</v>
      </c>
      <c r="Q939" s="118" t="s">
        <v>2744</v>
      </c>
      <c r="R939" s="112" t="s">
        <v>775</v>
      </c>
      <c r="S939" s="112" t="s">
        <v>775</v>
      </c>
      <c r="T939" s="112" t="s">
        <v>775</v>
      </c>
    </row>
    <row r="940" spans="1:20">
      <c r="A940" s="1"/>
      <c r="B940" s="1"/>
      <c r="G940" s="111"/>
      <c r="K940" s="139"/>
      <c r="L940" s="60">
        <f>SUM(L935:L939)</f>
        <v>40</v>
      </c>
      <c r="N940" s="140"/>
      <c r="O940" s="60">
        <f>SUM(O935:O939)</f>
        <v>40</v>
      </c>
      <c r="Q940" s="117"/>
      <c r="R940" s="117"/>
      <c r="S940" s="103"/>
      <c r="T940" s="103"/>
    </row>
    <row r="941" spans="1:20">
      <c r="A941" s="4" t="str">
        <f>VLOOKUP(C941,STYLES!$A$1:$R$2088,7,FALSE)</f>
        <v>Polos</v>
      </c>
      <c r="B941" t="str">
        <f>VLOOKUP(C941,STYLES!$1:$1048576,6,FALSE)</f>
        <v>CORE365™</v>
      </c>
      <c r="C941" s="101">
        <v>78181</v>
      </c>
      <c r="E941" t="str">
        <f>VLOOKUP(C941,STYLES!$1:$1048576,12,FALSE)</f>
        <v>Origin Performance Piqué Polo</v>
      </c>
      <c r="F941" s="111" t="s">
        <v>2718</v>
      </c>
      <c r="G941" s="111" t="s">
        <v>2718</v>
      </c>
      <c r="H941" s="113" t="str">
        <f>VLOOKUP(C941,STYLES!$1:$1048576,9,FALSE)</f>
        <v>Active</v>
      </c>
      <c r="I941" s="113" t="str">
        <f>VLOOKUP(C941,STYLES!$1:$1048576,10,FALSE)</f>
        <v>Active</v>
      </c>
      <c r="J941" s="112" t="s">
        <v>2745</v>
      </c>
      <c r="K941" s="139">
        <f>IFERROR(VLOOKUP(J941,LISTS!G:H,2,FALSE),"0")</f>
        <v>7</v>
      </c>
      <c r="L941">
        <f t="shared" si="53"/>
        <v>7</v>
      </c>
      <c r="M941" s="112" t="s">
        <v>2745</v>
      </c>
      <c r="N941" s="140">
        <f>IFERROR(VLOOKUP(M941,LISTS!G:H,2,FALSE),"0")</f>
        <v>7</v>
      </c>
      <c r="O941">
        <f t="shared" si="54"/>
        <v>7</v>
      </c>
      <c r="Q941" s="101" t="s">
        <v>2721</v>
      </c>
      <c r="R941" s="112" t="s">
        <v>775</v>
      </c>
      <c r="S941" s="112" t="s">
        <v>2722</v>
      </c>
      <c r="T941" s="112" t="s">
        <v>775</v>
      </c>
    </row>
    <row r="942" spans="1:20">
      <c r="A942" s="4" t="str">
        <f>VLOOKUP(C942,STYLES!$A$1:$R$2088,7,FALSE)</f>
        <v>Polos</v>
      </c>
      <c r="B942" t="str">
        <f>VLOOKUP(C942,STYLES!$1:$1048576,6,FALSE)</f>
        <v>CORE365™</v>
      </c>
      <c r="C942" s="101">
        <v>78181</v>
      </c>
      <c r="E942" t="str">
        <f>VLOOKUP(C942,STYLES!$1:$1048576,12,FALSE)</f>
        <v>Origin Performance Piqué Polo</v>
      </c>
      <c r="F942" s="111" t="s">
        <v>2793</v>
      </c>
      <c r="G942" s="111" t="s">
        <v>2724</v>
      </c>
      <c r="H942" s="113" t="str">
        <f>VLOOKUP(C942,STYLES!$1:$1048576,9,FALSE)</f>
        <v>Active</v>
      </c>
      <c r="I942" s="113" t="str">
        <f>VLOOKUP(C942,STYLES!$1:$1048576,10,FALSE)</f>
        <v>Active</v>
      </c>
      <c r="J942" s="112" t="s">
        <v>2745</v>
      </c>
      <c r="K942" s="139">
        <f>IFERROR(VLOOKUP(J942,LISTS!G:H,2,FALSE),"0")</f>
        <v>7</v>
      </c>
      <c r="L942">
        <f t="shared" si="53"/>
        <v>7</v>
      </c>
      <c r="M942" s="112" t="s">
        <v>2745</v>
      </c>
      <c r="N942" s="140">
        <f>IFERROR(VLOOKUP(M942,LISTS!G:H,2,FALSE),"0")</f>
        <v>7</v>
      </c>
      <c r="O942">
        <f t="shared" si="54"/>
        <v>7</v>
      </c>
      <c r="Q942" s="117" t="s">
        <v>2852</v>
      </c>
      <c r="R942" s="118" t="s">
        <v>775</v>
      </c>
      <c r="S942" s="103" t="s">
        <v>2989</v>
      </c>
      <c r="T942" s="118" t="s">
        <v>775</v>
      </c>
    </row>
    <row r="943" spans="1:20">
      <c r="A943" s="4" t="str">
        <f>VLOOKUP(C943,STYLES!$A$1:$R$2088,7,FALSE)</f>
        <v>Polos</v>
      </c>
      <c r="B943" t="str">
        <f>VLOOKUP(C943,STYLES!$1:$1048576,6,FALSE)</f>
        <v>CORE365™</v>
      </c>
      <c r="C943" s="101">
        <v>78181</v>
      </c>
      <c r="E943" t="str">
        <f>VLOOKUP(C943,STYLES!$1:$1048576,12,FALSE)</f>
        <v>Origin Performance Piqué Polo</v>
      </c>
      <c r="F943" s="111" t="s">
        <v>2990</v>
      </c>
      <c r="G943" s="111" t="s">
        <v>2991</v>
      </c>
      <c r="H943" s="113" t="str">
        <f>VLOOKUP(C943,STYLES!$1:$1048576,9,FALSE)</f>
        <v>Active</v>
      </c>
      <c r="I943" s="113" t="str">
        <f>VLOOKUP(C943,STYLES!$1:$1048576,10,FALSE)</f>
        <v>Active</v>
      </c>
      <c r="J943" s="112" t="s">
        <v>2745</v>
      </c>
      <c r="K943" s="139">
        <f>IFERROR(VLOOKUP(J943,LISTS!G:H,2,FALSE),"0")</f>
        <v>7</v>
      </c>
      <c r="L943">
        <f t="shared" si="53"/>
        <v>7</v>
      </c>
      <c r="M943" s="112" t="s">
        <v>2745</v>
      </c>
      <c r="N943" s="140">
        <f>IFERROR(VLOOKUP(M943,LISTS!G:H,2,FALSE),"0")</f>
        <v>7</v>
      </c>
      <c r="O943">
        <f t="shared" si="54"/>
        <v>7</v>
      </c>
      <c r="Q943" s="117" t="s">
        <v>2992</v>
      </c>
      <c r="R943" s="117" t="s">
        <v>775</v>
      </c>
      <c r="S943" s="103" t="s">
        <v>2993</v>
      </c>
      <c r="T943" s="103" t="s">
        <v>775</v>
      </c>
    </row>
    <row r="944" spans="1:20">
      <c r="A944" s="4" t="str">
        <f>VLOOKUP(C944,STYLES!$A$1:$R$2088,7,FALSE)</f>
        <v>Polos</v>
      </c>
      <c r="B944" t="str">
        <f>VLOOKUP(C944,STYLES!$1:$1048576,6,FALSE)</f>
        <v>CORE365™</v>
      </c>
      <c r="C944" s="101">
        <v>78181</v>
      </c>
      <c r="E944" t="str">
        <f>VLOOKUP(C944,STYLES!$1:$1048576,12,FALSE)</f>
        <v>Origin Performance Piqué Polo</v>
      </c>
      <c r="F944" s="111" t="s">
        <v>2994</v>
      </c>
      <c r="G944" s="111" t="s">
        <v>2797</v>
      </c>
      <c r="H944" s="113" t="str">
        <f>VLOOKUP(C944,STYLES!$1:$1048576,9,FALSE)</f>
        <v>Active</v>
      </c>
      <c r="I944" s="113" t="str">
        <f>VLOOKUP(C944,STYLES!$1:$1048576,10,FALSE)</f>
        <v>Active</v>
      </c>
      <c r="J944" s="112" t="s">
        <v>2745</v>
      </c>
      <c r="K944" s="139">
        <f>IFERROR(VLOOKUP(J944,LISTS!G:H,2,FALSE),"0")</f>
        <v>7</v>
      </c>
      <c r="L944">
        <f t="shared" si="53"/>
        <v>7</v>
      </c>
      <c r="M944" s="112" t="s">
        <v>2745</v>
      </c>
      <c r="N944" s="140">
        <f>IFERROR(VLOOKUP(M944,LISTS!G:H,2,FALSE),"0")</f>
        <v>7</v>
      </c>
      <c r="O944">
        <f t="shared" si="54"/>
        <v>7</v>
      </c>
      <c r="Q944" s="117" t="s">
        <v>2995</v>
      </c>
      <c r="R944" s="117" t="s">
        <v>775</v>
      </c>
      <c r="S944" s="103" t="s">
        <v>2996</v>
      </c>
      <c r="T944" s="103" t="s">
        <v>775</v>
      </c>
    </row>
    <row r="945" spans="1:21">
      <c r="A945" s="4" t="str">
        <f>VLOOKUP(C945,STYLES!$A$1:$R$2088,7,FALSE)</f>
        <v>Polos</v>
      </c>
      <c r="B945" t="str">
        <f>VLOOKUP(C945,STYLES!$1:$1048576,6,FALSE)</f>
        <v>CORE365™</v>
      </c>
      <c r="C945" s="101">
        <v>78181</v>
      </c>
      <c r="E945" t="str">
        <f>VLOOKUP(C945,STYLES!$1:$1048576,12,FALSE)</f>
        <v>Origin Performance Piqué Polo</v>
      </c>
      <c r="F945" s="111" t="s">
        <v>2997</v>
      </c>
      <c r="G945" s="111" t="s">
        <v>2879</v>
      </c>
      <c r="H945" s="113" t="str">
        <f>VLOOKUP(C945,STYLES!$1:$1048576,9,FALSE)</f>
        <v>Active</v>
      </c>
      <c r="I945" s="113" t="str">
        <f>VLOOKUP(C945,STYLES!$1:$1048576,10,FALSE)</f>
        <v>Active</v>
      </c>
      <c r="J945" s="112" t="s">
        <v>2745</v>
      </c>
      <c r="K945" s="139">
        <f>IFERROR(VLOOKUP(J945,LISTS!G:H,2,FALSE),"0")</f>
        <v>7</v>
      </c>
      <c r="L945">
        <f t="shared" si="53"/>
        <v>7</v>
      </c>
      <c r="M945" s="112" t="s">
        <v>2745</v>
      </c>
      <c r="N945" s="140">
        <f>IFERROR(VLOOKUP(M945,LISTS!G:H,2,FALSE),"0")</f>
        <v>7</v>
      </c>
      <c r="O945">
        <f t="shared" si="54"/>
        <v>7</v>
      </c>
      <c r="Q945" s="117" t="s">
        <v>2998</v>
      </c>
      <c r="R945" s="117" t="s">
        <v>775</v>
      </c>
      <c r="S945" s="103" t="s">
        <v>2999</v>
      </c>
      <c r="T945" s="117" t="s">
        <v>775</v>
      </c>
    </row>
    <row r="946" spans="1:21">
      <c r="A946" s="4" t="str">
        <f>VLOOKUP(C946,STYLES!$A$1:$R$2088,7,FALSE)</f>
        <v>Polos</v>
      </c>
      <c r="B946" t="str">
        <f>VLOOKUP(C946,STYLES!$1:$1048576,6,FALSE)</f>
        <v>CORE365™</v>
      </c>
      <c r="C946" s="101">
        <v>78181</v>
      </c>
      <c r="E946" t="str">
        <f>VLOOKUP(C946,STYLES!$1:$1048576,12,FALSE)</f>
        <v>Origin Performance Piqué Polo</v>
      </c>
      <c r="F946" s="111" t="s">
        <v>2952</v>
      </c>
      <c r="G946" s="111" t="s">
        <v>2763</v>
      </c>
      <c r="H946" s="113" t="str">
        <f>VLOOKUP(C946,STYLES!$1:$1048576,9,FALSE)</f>
        <v>Active</v>
      </c>
      <c r="I946" s="113" t="str">
        <f>VLOOKUP(C946,STYLES!$1:$1048576,10,FALSE)</f>
        <v>Active</v>
      </c>
      <c r="J946" s="112" t="s">
        <v>2745</v>
      </c>
      <c r="K946" s="139">
        <f>IFERROR(VLOOKUP(J946,LISTS!G:H,2,FALSE),"0")</f>
        <v>7</v>
      </c>
      <c r="L946">
        <f t="shared" si="53"/>
        <v>7</v>
      </c>
      <c r="M946" s="112" t="s">
        <v>2745</v>
      </c>
      <c r="N946" s="140">
        <f>IFERROR(VLOOKUP(M946,LISTS!G:H,2,FALSE),"0")</f>
        <v>7</v>
      </c>
      <c r="O946">
        <f t="shared" si="54"/>
        <v>7</v>
      </c>
      <c r="Q946" s="117" t="s">
        <v>2983</v>
      </c>
      <c r="R946" s="117" t="s">
        <v>775</v>
      </c>
      <c r="S946" s="103" t="s">
        <v>2984</v>
      </c>
      <c r="T946" s="117" t="s">
        <v>775</v>
      </c>
    </row>
    <row r="947" spans="1:21">
      <c r="A947" s="4" t="str">
        <f>VLOOKUP(C947,STYLES!$A$1:$R$2088,7,FALSE)</f>
        <v>Polos</v>
      </c>
      <c r="B947" t="str">
        <f>VLOOKUP(C947,STYLES!$1:$1048576,6,FALSE)</f>
        <v>CORE365™</v>
      </c>
      <c r="C947" s="101">
        <v>78181</v>
      </c>
      <c r="E947" t="str">
        <f>VLOOKUP(C947,STYLES!$1:$1048576,12,FALSE)</f>
        <v>Origin Performance Piqué Polo</v>
      </c>
      <c r="F947" s="111" t="s">
        <v>3000</v>
      </c>
      <c r="G947" s="111" t="s">
        <v>2740</v>
      </c>
      <c r="H947" s="113" t="str">
        <f>VLOOKUP(C947,STYLES!$1:$1048576,9,FALSE)</f>
        <v>Active</v>
      </c>
      <c r="I947" s="113" t="str">
        <f>VLOOKUP(C947,STYLES!$1:$1048576,10,FALSE)</f>
        <v>Active</v>
      </c>
      <c r="J947" s="112" t="s">
        <v>2745</v>
      </c>
      <c r="K947" s="139">
        <f>IFERROR(VLOOKUP(J947,LISTS!G:H,2,FALSE),"0")</f>
        <v>7</v>
      </c>
      <c r="L947">
        <f t="shared" si="53"/>
        <v>7</v>
      </c>
      <c r="M947" s="112" t="s">
        <v>2745</v>
      </c>
      <c r="N947" s="140">
        <f>IFERROR(VLOOKUP(M947,LISTS!G:H,2,FALSE),"0")</f>
        <v>7</v>
      </c>
      <c r="O947">
        <f t="shared" si="54"/>
        <v>7</v>
      </c>
      <c r="Q947" s="117" t="s">
        <v>2741</v>
      </c>
      <c r="R947" s="117" t="s">
        <v>775</v>
      </c>
      <c r="S947" s="103" t="s">
        <v>3001</v>
      </c>
      <c r="T947" s="117" t="s">
        <v>775</v>
      </c>
    </row>
    <row r="948" spans="1:21">
      <c r="A948" s="4" t="str">
        <f>VLOOKUP(C948,STYLES!$A$1:$R$2088,7,FALSE)</f>
        <v>Polos</v>
      </c>
      <c r="B948" t="str">
        <f>VLOOKUP(C948,STYLES!$1:$1048576,6,FALSE)</f>
        <v>CORE365™</v>
      </c>
      <c r="C948" s="101">
        <v>78181</v>
      </c>
      <c r="E948" t="str">
        <f>VLOOKUP(C948,STYLES!$1:$1048576,12,FALSE)</f>
        <v>Origin Performance Piqué Polo</v>
      </c>
      <c r="F948" s="111" t="s">
        <v>3002</v>
      </c>
      <c r="G948" s="111" t="s">
        <v>2755</v>
      </c>
      <c r="H948" s="113" t="str">
        <f>VLOOKUP(C948,STYLES!$1:$1048576,9,FALSE)</f>
        <v>Active</v>
      </c>
      <c r="I948" s="113" t="str">
        <f>VLOOKUP(C948,STYLES!$1:$1048576,10,FALSE)</f>
        <v>Active</v>
      </c>
      <c r="J948" s="112" t="s">
        <v>2745</v>
      </c>
      <c r="K948" s="139">
        <f>IFERROR(VLOOKUP(J948,LISTS!G:H,2,FALSE),"0")</f>
        <v>7</v>
      </c>
      <c r="L948">
        <f t="shared" si="53"/>
        <v>7</v>
      </c>
      <c r="M948" s="112" t="s">
        <v>2745</v>
      </c>
      <c r="N948" s="140">
        <f>IFERROR(VLOOKUP(M948,LISTS!G:H,2,FALSE),"0")</f>
        <v>7</v>
      </c>
      <c r="O948">
        <f t="shared" si="54"/>
        <v>7</v>
      </c>
      <c r="Q948" s="117" t="s">
        <v>3003</v>
      </c>
      <c r="R948" s="117" t="s">
        <v>775</v>
      </c>
      <c r="S948" s="103" t="s">
        <v>3004</v>
      </c>
      <c r="T948" s="117" t="s">
        <v>775</v>
      </c>
    </row>
    <row r="949" spans="1:21">
      <c r="A949" s="4" t="str">
        <f>VLOOKUP(C949,STYLES!$A$1:$R$2088,7,FALSE)</f>
        <v>Polos</v>
      </c>
      <c r="B949" t="str">
        <f>VLOOKUP(C949,STYLES!$1:$1048576,6,FALSE)</f>
        <v>CORE365™</v>
      </c>
      <c r="C949" s="101">
        <v>78181</v>
      </c>
      <c r="E949" t="str">
        <f>VLOOKUP(C949,STYLES!$1:$1048576,12,FALSE)</f>
        <v>Origin Performance Piqué Polo</v>
      </c>
      <c r="F949" s="111" t="s">
        <v>3010</v>
      </c>
      <c r="G949" s="111" t="s">
        <v>2751</v>
      </c>
      <c r="H949" s="113" t="str">
        <f>VLOOKUP(C949,STYLES!$1:$1048576,9,FALSE)</f>
        <v>Active</v>
      </c>
      <c r="I949" s="113" t="str">
        <f>VLOOKUP(C949,STYLES!$1:$1048576,10,FALSE)</f>
        <v>Active</v>
      </c>
      <c r="J949" s="112" t="s">
        <v>2745</v>
      </c>
      <c r="K949" s="139">
        <f>IFERROR(VLOOKUP(J949,LISTS!G:H,2,FALSE),"0")</f>
        <v>7</v>
      </c>
      <c r="L949">
        <f t="shared" si="53"/>
        <v>7</v>
      </c>
      <c r="M949" s="112" t="s">
        <v>2745</v>
      </c>
      <c r="N949" s="140">
        <f>IFERROR(VLOOKUP(M949,LISTS!G:H,2,FALSE),"0")</f>
        <v>7</v>
      </c>
      <c r="O949">
        <f t="shared" si="54"/>
        <v>7</v>
      </c>
      <c r="Q949" s="117" t="s">
        <v>3011</v>
      </c>
      <c r="R949" s="117" t="s">
        <v>775</v>
      </c>
      <c r="S949" s="103" t="s">
        <v>3012</v>
      </c>
      <c r="T949" s="103" t="s">
        <v>775</v>
      </c>
    </row>
    <row r="950" spans="1:21">
      <c r="A950" s="4" t="str">
        <f>VLOOKUP(C950,STYLES!$A$1:$R$2088,7,FALSE)</f>
        <v>Polos</v>
      </c>
      <c r="B950" t="str">
        <f>VLOOKUP(C950,STYLES!$1:$1048576,6,FALSE)</f>
        <v>CORE365™</v>
      </c>
      <c r="C950" s="101">
        <v>78181</v>
      </c>
      <c r="E950" t="str">
        <f>VLOOKUP(C950,STYLES!$1:$1048576,12,FALSE)</f>
        <v>Origin Performance Piqué Polo</v>
      </c>
      <c r="F950" s="111" t="s">
        <v>2731</v>
      </c>
      <c r="G950" s="111" t="s">
        <v>2732</v>
      </c>
      <c r="H950" s="113" t="str">
        <f>VLOOKUP(C950,STYLES!$1:$1048576,9,FALSE)</f>
        <v>Active</v>
      </c>
      <c r="I950" s="113" t="str">
        <f>VLOOKUP(C950,STYLES!$1:$1048576,10,FALSE)</f>
        <v>Active</v>
      </c>
      <c r="J950" s="112" t="s">
        <v>2745</v>
      </c>
      <c r="K950" s="139">
        <f>IFERROR(VLOOKUP(J950,LISTS!G:H,2,FALSE),"0")</f>
        <v>7</v>
      </c>
      <c r="L950">
        <f t="shared" si="53"/>
        <v>7</v>
      </c>
      <c r="M950" s="112" t="s">
        <v>2745</v>
      </c>
      <c r="N950" s="140">
        <f>IFERROR(VLOOKUP(M950,LISTS!G:H,2,FALSE),"0")</f>
        <v>7</v>
      </c>
      <c r="O950">
        <f t="shared" si="54"/>
        <v>7</v>
      </c>
      <c r="Q950" s="126" t="s">
        <v>3005</v>
      </c>
      <c r="R950" s="112" t="s">
        <v>775</v>
      </c>
      <c r="S950" s="105" t="s">
        <v>3006</v>
      </c>
      <c r="T950" s="112" t="s">
        <v>775</v>
      </c>
    </row>
    <row r="951" spans="1:21">
      <c r="A951" s="4" t="str">
        <f>VLOOKUP(C951,STYLES!$A$1:$R$2088,7,FALSE)</f>
        <v>Polos</v>
      </c>
      <c r="B951" t="str">
        <f>VLOOKUP(C951,STYLES!$1:$1048576,6,FALSE)</f>
        <v>CORE365™</v>
      </c>
      <c r="C951" s="101">
        <v>78181</v>
      </c>
      <c r="E951" t="str">
        <f>VLOOKUP(C951,STYLES!$1:$1048576,12,FALSE)</f>
        <v>Origin Performance Piqué Polo</v>
      </c>
      <c r="F951" s="117" t="s">
        <v>3013</v>
      </c>
      <c r="G951" s="111" t="s">
        <v>2991</v>
      </c>
      <c r="H951" s="113" t="str">
        <f>VLOOKUP(C951,STYLES!$1:$1048576,9,FALSE)</f>
        <v>Active</v>
      </c>
      <c r="I951" s="113" t="str">
        <f>VLOOKUP(C951,STYLES!$1:$1048576,10,FALSE)</f>
        <v>Active</v>
      </c>
      <c r="J951" s="112" t="s">
        <v>2745</v>
      </c>
      <c r="K951" s="139">
        <f>IFERROR(VLOOKUP(J951,LISTS!G:H,2,FALSE),"0")</f>
        <v>7</v>
      </c>
      <c r="L951">
        <f t="shared" si="53"/>
        <v>7</v>
      </c>
      <c r="M951" s="112" t="s">
        <v>2745</v>
      </c>
      <c r="N951" s="140">
        <f>IFERROR(VLOOKUP(M951,LISTS!G:H,2,FALSE),"0")</f>
        <v>7</v>
      </c>
      <c r="O951">
        <f t="shared" si="54"/>
        <v>7</v>
      </c>
      <c r="Q951" s="117" t="s">
        <v>3014</v>
      </c>
      <c r="R951" s="117" t="s">
        <v>775</v>
      </c>
      <c r="S951" s="103" t="s">
        <v>3015</v>
      </c>
      <c r="T951" s="112" t="s">
        <v>775</v>
      </c>
      <c r="U951" s="117" t="s">
        <v>3016</v>
      </c>
    </row>
    <row r="952" spans="1:21">
      <c r="A952" s="4" t="str">
        <f>VLOOKUP(C952,STYLES!$A$1:$R$2088,7,FALSE)</f>
        <v>Polos</v>
      </c>
      <c r="B952" t="str">
        <f>VLOOKUP(C952,STYLES!$1:$1048576,6,FALSE)</f>
        <v>CORE365™</v>
      </c>
      <c r="C952" s="101">
        <v>78181</v>
      </c>
      <c r="E952" t="str">
        <f>VLOOKUP(C952,STYLES!$1:$1048576,12,FALSE)</f>
        <v>Origin Performance Piqué Polo</v>
      </c>
      <c r="F952" s="111" t="s">
        <v>2816</v>
      </c>
      <c r="G952" s="111" t="s">
        <v>2809</v>
      </c>
      <c r="H952" s="113" t="str">
        <f>VLOOKUP(C952,STYLES!$1:$1048576,9,FALSE)</f>
        <v>Active</v>
      </c>
      <c r="I952" s="113" t="str">
        <f>VLOOKUP(C952,STYLES!$1:$1048576,10,FALSE)</f>
        <v>Active</v>
      </c>
      <c r="J952" s="112" t="s">
        <v>2745</v>
      </c>
      <c r="K952" s="139">
        <f>IFERROR(VLOOKUP(J952,LISTS!G:H,2,FALSE),"0")</f>
        <v>7</v>
      </c>
      <c r="L952">
        <f t="shared" si="53"/>
        <v>7</v>
      </c>
      <c r="M952" s="112" t="s">
        <v>2745</v>
      </c>
      <c r="N952" s="140">
        <f>IFERROR(VLOOKUP(M952,LISTS!G:H,2,FALSE),"0")</f>
        <v>7</v>
      </c>
      <c r="O952">
        <f t="shared" si="54"/>
        <v>7</v>
      </c>
      <c r="Q952" s="126" t="s">
        <v>3007</v>
      </c>
      <c r="R952" s="118" t="s">
        <v>775</v>
      </c>
      <c r="S952" s="105" t="s">
        <v>3008</v>
      </c>
      <c r="T952" s="118" t="s">
        <v>775</v>
      </c>
    </row>
    <row r="953" spans="1:21">
      <c r="A953" s="4" t="str">
        <f>VLOOKUP(C953,STYLES!$A$1:$R$2088,7,FALSE)</f>
        <v>Polos</v>
      </c>
      <c r="B953" t="str">
        <f>VLOOKUP(C953,STYLES!$1:$1048576,6,FALSE)</f>
        <v>CORE365™</v>
      </c>
      <c r="C953" s="101">
        <v>78181</v>
      </c>
      <c r="E953" t="str">
        <f>VLOOKUP(C953,STYLES!$1:$1048576,12,FALSE)</f>
        <v>Origin Performance Piqué Polo</v>
      </c>
      <c r="F953" s="112" t="s">
        <v>2743</v>
      </c>
      <c r="G953" s="111" t="s">
        <v>2743</v>
      </c>
      <c r="H953" s="113" t="str">
        <f>VLOOKUP(C953,STYLES!$1:$1048576,9,FALSE)</f>
        <v>Active</v>
      </c>
      <c r="I953" s="113" t="str">
        <f>VLOOKUP(C953,STYLES!$1:$1048576,10,FALSE)</f>
        <v>Active</v>
      </c>
      <c r="J953" s="112" t="s">
        <v>2745</v>
      </c>
      <c r="K953" s="139">
        <f>IFERROR(VLOOKUP(J953,LISTS!G:H,2,FALSE),"0")</f>
        <v>7</v>
      </c>
      <c r="L953">
        <f t="shared" si="53"/>
        <v>7</v>
      </c>
      <c r="M953" s="112" t="s">
        <v>2745</v>
      </c>
      <c r="N953" s="140">
        <f>IFERROR(VLOOKUP(M953,LISTS!G:H,2,FALSE),"0")</f>
        <v>7</v>
      </c>
      <c r="O953">
        <f t="shared" si="54"/>
        <v>7</v>
      </c>
      <c r="Q953" s="118" t="s">
        <v>2744</v>
      </c>
      <c r="R953" s="112" t="s">
        <v>775</v>
      </c>
      <c r="S953" s="112" t="s">
        <v>775</v>
      </c>
      <c r="T953" s="112" t="s">
        <v>775</v>
      </c>
    </row>
    <row r="954" spans="1:21">
      <c r="A954" s="4" t="str">
        <f>VLOOKUP(C954,STYLES!$A$1:$R$2088,7,FALSE)</f>
        <v>Polos</v>
      </c>
      <c r="B954" t="str">
        <f>VLOOKUP(C954,STYLES!$1:$1048576,6,FALSE)</f>
        <v>CORE365™</v>
      </c>
      <c r="C954" s="101">
        <v>78181</v>
      </c>
      <c r="E954" t="str">
        <f>VLOOKUP(C954,STYLES!$1:$1048576,12,FALSE)</f>
        <v>Origin Performance Piqué Polo</v>
      </c>
      <c r="F954" s="119" t="s">
        <v>3017</v>
      </c>
      <c r="G954" s="111" t="s">
        <v>2759</v>
      </c>
      <c r="H954" s="113" t="str">
        <f>VLOOKUP(C954,STYLES!$1:$1048576,9,FALSE)</f>
        <v>Active</v>
      </c>
      <c r="I954" s="113" t="str">
        <f>VLOOKUP(C954,STYLES!$1:$1048576,10,FALSE)</f>
        <v>Active</v>
      </c>
      <c r="J954" s="112" t="s">
        <v>2745</v>
      </c>
      <c r="K954" s="139">
        <f>IFERROR(VLOOKUP(J954,LISTS!G:H,2,FALSE),"0")</f>
        <v>7</v>
      </c>
      <c r="L954">
        <f t="shared" si="53"/>
        <v>7</v>
      </c>
      <c r="M954" s="112" t="s">
        <v>2745</v>
      </c>
      <c r="N954" s="140">
        <f>IFERROR(VLOOKUP(M954,LISTS!G:H,2,FALSE),"0")</f>
        <v>7</v>
      </c>
      <c r="O954">
        <f t="shared" si="54"/>
        <v>7</v>
      </c>
      <c r="Q954" s="117" t="s">
        <v>3018</v>
      </c>
      <c r="R954" s="117" t="s">
        <v>775</v>
      </c>
      <c r="S954" s="103" t="s">
        <v>3019</v>
      </c>
      <c r="T954" s="103" t="s">
        <v>775</v>
      </c>
    </row>
    <row r="955" spans="1:21">
      <c r="A955" s="4" t="str">
        <f>VLOOKUP(C955,STYLES!$A$1:$R$2088,7,FALSE)</f>
        <v>Polos</v>
      </c>
      <c r="B955" t="str">
        <f>VLOOKUP(C955,STYLES!$1:$1048576,6,FALSE)</f>
        <v>CORE365™</v>
      </c>
      <c r="C955" s="101">
        <v>78181</v>
      </c>
      <c r="E955" t="str">
        <f>VLOOKUP(C955,STYLES!$1:$1048576,12,FALSE)</f>
        <v>Origin Performance Piqué Polo</v>
      </c>
      <c r="F955" s="119" t="s">
        <v>2746</v>
      </c>
      <c r="G955" s="111" t="s">
        <v>2747</v>
      </c>
      <c r="H955" s="113" t="str">
        <f>VLOOKUP(C955,STYLES!$1:$1048576,9,FALSE)</f>
        <v>Active</v>
      </c>
      <c r="I955" s="113" t="str">
        <f>VLOOKUP(C955,STYLES!$1:$1048576,10,FALSE)</f>
        <v>Active</v>
      </c>
      <c r="J955" s="112" t="s">
        <v>2745</v>
      </c>
      <c r="K955" s="139">
        <f>IFERROR(VLOOKUP(J955,LISTS!G:H,2,FALSE),"0")</f>
        <v>7</v>
      </c>
      <c r="L955">
        <f t="shared" si="53"/>
        <v>7</v>
      </c>
      <c r="M955" s="112" t="s">
        <v>2745</v>
      </c>
      <c r="N955" s="140">
        <f>IFERROR(VLOOKUP(M955,LISTS!G:H,2,FALSE),"0")</f>
        <v>7</v>
      </c>
      <c r="O955">
        <f t="shared" si="54"/>
        <v>7</v>
      </c>
      <c r="Q955" s="118" t="s">
        <v>2748</v>
      </c>
      <c r="R955" s="118" t="s">
        <v>775</v>
      </c>
      <c r="S955" s="112" t="s">
        <v>2749</v>
      </c>
      <c r="T955" s="112" t="s">
        <v>775</v>
      </c>
    </row>
    <row r="956" spans="1:21">
      <c r="A956" s="4" t="str">
        <f>VLOOKUP(C956,STYLES!$A$1:$R$2088,7,FALSE)</f>
        <v>Polos</v>
      </c>
      <c r="B956" t="str">
        <f>VLOOKUP(C956,STYLES!$1:$1048576,6,FALSE)</f>
        <v>CORE365™</v>
      </c>
      <c r="C956" s="101">
        <v>78181</v>
      </c>
      <c r="E956" t="str">
        <f>VLOOKUP(C956,STYLES!$1:$1048576,12,FALSE)</f>
        <v>Origin Performance Piqué Polo</v>
      </c>
      <c r="F956" s="119" t="s">
        <v>2427</v>
      </c>
      <c r="G956" s="111" t="s">
        <v>2786</v>
      </c>
      <c r="H956" s="113" t="str">
        <f>VLOOKUP(C956,STYLES!$1:$1048576,9,FALSE)</f>
        <v>Active</v>
      </c>
      <c r="I956" s="113" t="str">
        <f>VLOOKUP(C956,STYLES!$1:$1048576,10,FALSE)</f>
        <v>Active</v>
      </c>
      <c r="J956" s="112" t="s">
        <v>2745</v>
      </c>
      <c r="K956" s="139">
        <f>IFERROR(VLOOKUP(J956,LISTS!G:H,2,FALSE),"0")</f>
        <v>7</v>
      </c>
      <c r="L956">
        <f t="shared" si="53"/>
        <v>7</v>
      </c>
      <c r="M956" s="112" t="s">
        <v>2745</v>
      </c>
      <c r="N956" s="140">
        <f>IFERROR(VLOOKUP(M956,LISTS!G:H,2,FALSE),"0")</f>
        <v>7</v>
      </c>
      <c r="O956">
        <f t="shared" si="54"/>
        <v>7</v>
      </c>
      <c r="Q956" s="112" t="s">
        <v>2963</v>
      </c>
      <c r="R956" s="118" t="s">
        <v>775</v>
      </c>
      <c r="S956" s="118" t="s">
        <v>2964</v>
      </c>
      <c r="T956" s="112" t="s">
        <v>775</v>
      </c>
    </row>
    <row r="957" spans="1:21">
      <c r="A957" s="4"/>
      <c r="B957" s="1"/>
      <c r="G957" s="111"/>
      <c r="K957" s="139"/>
      <c r="L957" s="60">
        <f>SUM(L941:L956)</f>
        <v>112</v>
      </c>
      <c r="N957" s="140"/>
      <c r="O957" s="60">
        <f>SUM(O941:O956)</f>
        <v>112</v>
      </c>
      <c r="Q957" s="117"/>
      <c r="R957" s="117"/>
      <c r="S957" s="103"/>
      <c r="T957" s="103"/>
    </row>
    <row r="958" spans="1:21">
      <c r="A958" s="4" t="str">
        <f>VLOOKUP(C958,STYLES!$A$1:$R$2088,7,FALSE)</f>
        <v>Polos</v>
      </c>
      <c r="B958" t="str">
        <f>VLOOKUP(C958,STYLES!$1:$1048576,6,FALSE)</f>
        <v>CORE365™</v>
      </c>
      <c r="C958" s="103" t="s">
        <v>322</v>
      </c>
      <c r="E958" t="str">
        <f>VLOOKUP(C958,STYLES!$1:$1048576,12,FALSE)</f>
        <v>Origin Performance Piqué Polo with Pocket</v>
      </c>
      <c r="F958" s="117" t="s">
        <v>2718</v>
      </c>
      <c r="G958" s="111" t="s">
        <v>2718</v>
      </c>
      <c r="H958" s="113" t="str">
        <f>VLOOKUP(C958,STYLES!$1:$1048576,9,FALSE)</f>
        <v>Active</v>
      </c>
      <c r="I958" s="113" t="str">
        <f>VLOOKUP(C958,STYLES!$1:$1048576,10,FALSE)</f>
        <v>Active</v>
      </c>
      <c r="J958" s="112" t="s">
        <v>2745</v>
      </c>
      <c r="K958" s="139">
        <f>IFERROR(VLOOKUP(J958,LISTS!G:H,2,FALSE),"0")</f>
        <v>7</v>
      </c>
      <c r="L958">
        <f t="shared" si="53"/>
        <v>7</v>
      </c>
      <c r="M958" s="112" t="s">
        <v>2745</v>
      </c>
      <c r="N958" s="140">
        <f>IFERROR(VLOOKUP(M958,LISTS!G:H,2,FALSE),"0")</f>
        <v>7</v>
      </c>
      <c r="O958">
        <f t="shared" si="54"/>
        <v>7</v>
      </c>
      <c r="Q958" s="101" t="s">
        <v>2721</v>
      </c>
      <c r="R958" s="112" t="s">
        <v>775</v>
      </c>
      <c r="S958" s="112" t="s">
        <v>2722</v>
      </c>
      <c r="T958" s="112" t="s">
        <v>775</v>
      </c>
    </row>
    <row r="959" spans="1:21">
      <c r="A959" s="4" t="str">
        <f>VLOOKUP(C959,STYLES!$A$1:$R$2088,7,FALSE)</f>
        <v>Polos</v>
      </c>
      <c r="B959" t="str">
        <f>VLOOKUP(C959,STYLES!$1:$1048576,6,FALSE)</f>
        <v>CORE365™</v>
      </c>
      <c r="C959" s="103" t="s">
        <v>322</v>
      </c>
      <c r="E959" t="str">
        <f>VLOOKUP(C959,STYLES!$1:$1048576,12,FALSE)</f>
        <v>Origin Performance Piqué Polo with Pocket</v>
      </c>
      <c r="F959" s="117" t="s">
        <v>2793</v>
      </c>
      <c r="G959" s="111" t="s">
        <v>2724</v>
      </c>
      <c r="H959" s="113" t="str">
        <f>VLOOKUP(C959,STYLES!$1:$1048576,9,FALSE)</f>
        <v>Active</v>
      </c>
      <c r="I959" s="113" t="str">
        <f>VLOOKUP(C959,STYLES!$1:$1048576,10,FALSE)</f>
        <v>Active</v>
      </c>
      <c r="J959" s="112" t="s">
        <v>2745</v>
      </c>
      <c r="K959" s="139">
        <f>IFERROR(VLOOKUP(J959,LISTS!G:H,2,FALSE),"0")</f>
        <v>7</v>
      </c>
      <c r="L959">
        <f t="shared" si="53"/>
        <v>7</v>
      </c>
      <c r="M959" s="112" t="s">
        <v>2745</v>
      </c>
      <c r="N959" s="140">
        <f>IFERROR(VLOOKUP(M959,LISTS!G:H,2,FALSE),"0")</f>
        <v>7</v>
      </c>
      <c r="O959">
        <f t="shared" si="54"/>
        <v>7</v>
      </c>
      <c r="Q959" s="117" t="s">
        <v>2852</v>
      </c>
      <c r="R959" s="118" t="s">
        <v>775</v>
      </c>
      <c r="S959" s="103" t="s">
        <v>2989</v>
      </c>
      <c r="T959" s="118" t="s">
        <v>775</v>
      </c>
    </row>
    <row r="960" spans="1:21">
      <c r="A960" s="4" t="str">
        <f>VLOOKUP(C960,STYLES!$A$1:$R$2088,7,FALSE)</f>
        <v>Polos</v>
      </c>
      <c r="B960" t="str">
        <f>VLOOKUP(C960,STYLES!$1:$1048576,6,FALSE)</f>
        <v>CORE365™</v>
      </c>
      <c r="C960" s="103" t="s">
        <v>322</v>
      </c>
      <c r="E960" t="str">
        <f>VLOOKUP(C960,STYLES!$1:$1048576,12,FALSE)</f>
        <v>Origin Performance Piqué Polo with Pocket</v>
      </c>
      <c r="F960" s="117" t="s">
        <v>2952</v>
      </c>
      <c r="G960" s="111" t="s">
        <v>2763</v>
      </c>
      <c r="H960" s="113" t="str">
        <f>VLOOKUP(C960,STYLES!$1:$1048576,9,FALSE)</f>
        <v>Active</v>
      </c>
      <c r="I960" s="113" t="str">
        <f>VLOOKUP(C960,STYLES!$1:$1048576,10,FALSE)</f>
        <v>Active</v>
      </c>
      <c r="J960" s="112" t="s">
        <v>2745</v>
      </c>
      <c r="K960" s="139">
        <f>IFERROR(VLOOKUP(J960,LISTS!G:H,2,FALSE),"0")</f>
        <v>7</v>
      </c>
      <c r="L960">
        <f t="shared" si="53"/>
        <v>7</v>
      </c>
      <c r="M960" s="112" t="s">
        <v>2745</v>
      </c>
      <c r="N960" s="140">
        <f>IFERROR(VLOOKUP(M960,LISTS!G:H,2,FALSE),"0")</f>
        <v>7</v>
      </c>
      <c r="O960">
        <f t="shared" si="54"/>
        <v>7</v>
      </c>
      <c r="Q960" s="117" t="s">
        <v>2983</v>
      </c>
      <c r="R960" s="117" t="s">
        <v>775</v>
      </c>
      <c r="S960" s="103" t="s">
        <v>2984</v>
      </c>
      <c r="T960" s="117" t="s">
        <v>775</v>
      </c>
    </row>
    <row r="961" spans="1:21">
      <c r="A961" s="4" t="str">
        <f>VLOOKUP(C961,STYLES!$A$1:$R$2088,7,FALSE)</f>
        <v>Polos</v>
      </c>
      <c r="B961" t="str">
        <f>VLOOKUP(C961,STYLES!$1:$1048576,6,FALSE)</f>
        <v>CORE365™</v>
      </c>
      <c r="C961" s="103" t="s">
        <v>322</v>
      </c>
      <c r="E961" t="str">
        <f>VLOOKUP(C961,STYLES!$1:$1048576,12,FALSE)</f>
        <v>Origin Performance Piqué Polo with Pocket</v>
      </c>
      <c r="F961" s="117" t="s">
        <v>3000</v>
      </c>
      <c r="G961" s="111" t="s">
        <v>2740</v>
      </c>
      <c r="H961" s="113" t="str">
        <f>VLOOKUP(C961,STYLES!$1:$1048576,9,FALSE)</f>
        <v>Active</v>
      </c>
      <c r="I961" s="113" t="str">
        <f>VLOOKUP(C961,STYLES!$1:$1048576,10,FALSE)</f>
        <v>Active</v>
      </c>
      <c r="J961" s="112" t="s">
        <v>2745</v>
      </c>
      <c r="K961" s="139">
        <f>IFERROR(VLOOKUP(J961,LISTS!G:H,2,FALSE),"0")</f>
        <v>7</v>
      </c>
      <c r="L961">
        <f t="shared" si="53"/>
        <v>7</v>
      </c>
      <c r="M961" s="112" t="s">
        <v>2745</v>
      </c>
      <c r="N961" s="140">
        <f>IFERROR(VLOOKUP(M961,LISTS!G:H,2,FALSE),"0")</f>
        <v>7</v>
      </c>
      <c r="O961">
        <f t="shared" si="54"/>
        <v>7</v>
      </c>
      <c r="Q961" s="117" t="s">
        <v>2741</v>
      </c>
      <c r="R961" s="117" t="s">
        <v>775</v>
      </c>
      <c r="S961" s="103" t="s">
        <v>3001</v>
      </c>
      <c r="T961" s="117" t="s">
        <v>775</v>
      </c>
    </row>
    <row r="962" spans="1:21">
      <c r="A962" s="4" t="str">
        <f>VLOOKUP(C962,STYLES!$A$1:$R$2088,7,FALSE)</f>
        <v>Polos</v>
      </c>
      <c r="B962" t="str">
        <f>VLOOKUP(C962,STYLES!$1:$1048576,6,FALSE)</f>
        <v>CORE365™</v>
      </c>
      <c r="C962" s="103" t="s">
        <v>322</v>
      </c>
      <c r="E962" t="str">
        <f>VLOOKUP(C962,STYLES!$1:$1048576,12,FALSE)</f>
        <v>Origin Performance Piqué Polo with Pocket</v>
      </c>
      <c r="F962" s="117" t="s">
        <v>3002</v>
      </c>
      <c r="G962" s="111" t="s">
        <v>2755</v>
      </c>
      <c r="H962" s="113" t="str">
        <f>VLOOKUP(C962,STYLES!$1:$1048576,9,FALSE)</f>
        <v>Active</v>
      </c>
      <c r="I962" s="113" t="str">
        <f>VLOOKUP(C962,STYLES!$1:$1048576,10,FALSE)</f>
        <v>Active</v>
      </c>
      <c r="J962" s="112" t="s">
        <v>2745</v>
      </c>
      <c r="K962" s="139">
        <f>IFERROR(VLOOKUP(J962,LISTS!G:H,2,FALSE),"0")</f>
        <v>7</v>
      </c>
      <c r="L962">
        <f t="shared" si="53"/>
        <v>7</v>
      </c>
      <c r="M962" s="112" t="s">
        <v>2745</v>
      </c>
      <c r="N962" s="140">
        <f>IFERROR(VLOOKUP(M962,LISTS!G:H,2,FALSE),"0")</f>
        <v>7</v>
      </c>
      <c r="O962">
        <f t="shared" si="54"/>
        <v>7</v>
      </c>
      <c r="Q962" s="117" t="s">
        <v>3003</v>
      </c>
      <c r="R962" s="117" t="s">
        <v>775</v>
      </c>
      <c r="S962" s="103" t="s">
        <v>3004</v>
      </c>
      <c r="T962" s="117" t="s">
        <v>775</v>
      </c>
    </row>
    <row r="963" spans="1:21">
      <c r="A963" s="4" t="str">
        <f>VLOOKUP(C963,STYLES!$A$1:$R$2088,7,FALSE)</f>
        <v>Polos</v>
      </c>
      <c r="B963" t="str">
        <f>VLOOKUP(C963,STYLES!$1:$1048576,6,FALSE)</f>
        <v>CORE365™</v>
      </c>
      <c r="C963" s="103" t="s">
        <v>322</v>
      </c>
      <c r="E963" t="str">
        <f>VLOOKUP(C963,STYLES!$1:$1048576,12,FALSE)</f>
        <v>Origin Performance Piqué Polo with Pocket</v>
      </c>
      <c r="F963" s="117" t="s">
        <v>2731</v>
      </c>
      <c r="G963" s="111" t="s">
        <v>2732</v>
      </c>
      <c r="H963" s="113" t="str">
        <f>VLOOKUP(C963,STYLES!$1:$1048576,9,FALSE)</f>
        <v>Active</v>
      </c>
      <c r="I963" s="113" t="str">
        <f>VLOOKUP(C963,STYLES!$1:$1048576,10,FALSE)</f>
        <v>Active</v>
      </c>
      <c r="J963" s="112" t="s">
        <v>2745</v>
      </c>
      <c r="K963" s="139">
        <f>IFERROR(VLOOKUP(J963,LISTS!G:H,2,FALSE),"0")</f>
        <v>7</v>
      </c>
      <c r="L963">
        <f t="shared" si="53"/>
        <v>7</v>
      </c>
      <c r="M963" s="112" t="s">
        <v>2745</v>
      </c>
      <c r="N963" s="140">
        <f>IFERROR(VLOOKUP(M963,LISTS!G:H,2,FALSE),"0")</f>
        <v>7</v>
      </c>
      <c r="O963">
        <f t="shared" si="54"/>
        <v>7</v>
      </c>
      <c r="Q963" s="126" t="s">
        <v>3005</v>
      </c>
      <c r="R963" s="112" t="s">
        <v>775</v>
      </c>
      <c r="S963" s="105" t="s">
        <v>3006</v>
      </c>
      <c r="T963" s="112" t="s">
        <v>775</v>
      </c>
    </row>
    <row r="964" spans="1:21" ht="16.5" customHeight="1">
      <c r="A964" s="4" t="str">
        <f>VLOOKUP(C964,STYLES!$A$1:$R$2088,7,FALSE)</f>
        <v>Polos</v>
      </c>
      <c r="B964" t="str">
        <f>VLOOKUP(C964,STYLES!$1:$1048576,6,FALSE)</f>
        <v>CORE365™</v>
      </c>
      <c r="C964" s="103" t="s">
        <v>322</v>
      </c>
      <c r="E964" t="str">
        <f>VLOOKUP(C964,STYLES!$1:$1048576,12,FALSE)</f>
        <v>Origin Performance Piqué Polo with Pocket</v>
      </c>
      <c r="F964" s="117" t="s">
        <v>3013</v>
      </c>
      <c r="G964" s="111" t="s">
        <v>2991</v>
      </c>
      <c r="H964" s="113" t="str">
        <f>VLOOKUP(C964,STYLES!$1:$1048576,9,FALSE)</f>
        <v>Active</v>
      </c>
      <c r="I964" s="113" t="str">
        <f>VLOOKUP(C964,STYLES!$1:$1048576,10,FALSE)</f>
        <v>Active</v>
      </c>
      <c r="J964" s="112" t="s">
        <v>2745</v>
      </c>
      <c r="K964" s="139">
        <f>IFERROR(VLOOKUP(J964,LISTS!G:H,2,FALSE),"0")</f>
        <v>7</v>
      </c>
      <c r="L964">
        <f t="shared" si="53"/>
        <v>7</v>
      </c>
      <c r="M964" s="112" t="s">
        <v>2745</v>
      </c>
      <c r="N964" s="140">
        <f>IFERROR(VLOOKUP(M964,LISTS!G:H,2,FALSE),"0")</f>
        <v>7</v>
      </c>
      <c r="O964">
        <f t="shared" si="54"/>
        <v>7</v>
      </c>
      <c r="Q964" s="117" t="s">
        <v>3014</v>
      </c>
      <c r="R964" s="117" t="s">
        <v>775</v>
      </c>
      <c r="S964" s="103" t="s">
        <v>3015</v>
      </c>
      <c r="T964" s="112" t="s">
        <v>775</v>
      </c>
      <c r="U964" s="117" t="s">
        <v>3016</v>
      </c>
    </row>
    <row r="965" spans="1:21">
      <c r="A965" s="4" t="str">
        <f>VLOOKUP(C965,STYLES!$A$1:$R$2088,7,FALSE)</f>
        <v>Polos</v>
      </c>
      <c r="B965" t="str">
        <f>VLOOKUP(C965,STYLES!$1:$1048576,6,FALSE)</f>
        <v>CORE365™</v>
      </c>
      <c r="C965" s="103" t="s">
        <v>322</v>
      </c>
      <c r="E965" t="str">
        <f>VLOOKUP(C965,STYLES!$1:$1048576,12,FALSE)</f>
        <v>Origin Performance Piqué Polo with Pocket</v>
      </c>
      <c r="F965" s="117" t="s">
        <v>2816</v>
      </c>
      <c r="G965" s="111" t="s">
        <v>2809</v>
      </c>
      <c r="H965" s="113" t="str">
        <f>VLOOKUP(C965,STYLES!$1:$1048576,9,FALSE)</f>
        <v>Active</v>
      </c>
      <c r="I965" s="113" t="str">
        <f>VLOOKUP(C965,STYLES!$1:$1048576,10,FALSE)</f>
        <v>Active</v>
      </c>
      <c r="J965" s="112" t="s">
        <v>2745</v>
      </c>
      <c r="K965" s="139">
        <f>IFERROR(VLOOKUP(J965,LISTS!G:H,2,FALSE),"0")</f>
        <v>7</v>
      </c>
      <c r="L965">
        <f t="shared" si="53"/>
        <v>7</v>
      </c>
      <c r="M965" s="112" t="s">
        <v>2745</v>
      </c>
      <c r="N965" s="140">
        <f>IFERROR(VLOOKUP(M965,LISTS!G:H,2,FALSE),"0")</f>
        <v>7</v>
      </c>
      <c r="O965">
        <f t="shared" si="54"/>
        <v>7</v>
      </c>
      <c r="Q965" s="126" t="s">
        <v>3007</v>
      </c>
      <c r="R965" s="118" t="s">
        <v>775</v>
      </c>
      <c r="S965" s="105" t="s">
        <v>3008</v>
      </c>
      <c r="T965" s="118" t="s">
        <v>775</v>
      </c>
    </row>
    <row r="966" spans="1:21">
      <c r="A966" s="4" t="str">
        <f>VLOOKUP(C966,STYLES!$A$1:$R$2088,7,FALSE)</f>
        <v>Polos</v>
      </c>
      <c r="B966" t="str">
        <f>VLOOKUP(C966,STYLES!$1:$1048576,6,FALSE)</f>
        <v>CORE365™</v>
      </c>
      <c r="C966" s="103" t="s">
        <v>322</v>
      </c>
      <c r="E966" t="str">
        <f>VLOOKUP(C966,STYLES!$1:$1048576,12,FALSE)</f>
        <v>Origin Performance Piqué Polo with Pocket</v>
      </c>
      <c r="F966" s="117" t="s">
        <v>2743</v>
      </c>
      <c r="G966" s="111" t="s">
        <v>2743</v>
      </c>
      <c r="H966" s="113" t="str">
        <f>VLOOKUP(C966,STYLES!$1:$1048576,9,FALSE)</f>
        <v>Active</v>
      </c>
      <c r="I966" s="113" t="str">
        <f>VLOOKUP(C966,STYLES!$1:$1048576,10,FALSE)</f>
        <v>Active</v>
      </c>
      <c r="J966" s="112" t="s">
        <v>2745</v>
      </c>
      <c r="K966" s="139">
        <f>IFERROR(VLOOKUP(J966,LISTS!G:H,2,FALSE),"0")</f>
        <v>7</v>
      </c>
      <c r="L966">
        <f t="shared" si="53"/>
        <v>7</v>
      </c>
      <c r="M966" s="112" t="s">
        <v>2745</v>
      </c>
      <c r="N966" s="140">
        <f>IFERROR(VLOOKUP(M966,LISTS!G:H,2,FALSE),"0")</f>
        <v>7</v>
      </c>
      <c r="O966">
        <f t="shared" si="54"/>
        <v>7</v>
      </c>
      <c r="Q966" s="118" t="s">
        <v>2744</v>
      </c>
      <c r="R966" s="112" t="s">
        <v>775</v>
      </c>
      <c r="S966" s="112" t="s">
        <v>775</v>
      </c>
      <c r="T966" s="112" t="s">
        <v>775</v>
      </c>
    </row>
    <row r="967" spans="1:21">
      <c r="A967" s="4"/>
      <c r="B967" s="1"/>
      <c r="G967" s="111"/>
      <c r="K967" s="139"/>
      <c r="L967" s="60">
        <f>SUM(L958:L966)</f>
        <v>63</v>
      </c>
      <c r="N967" s="140"/>
      <c r="O967" s="60">
        <f>SUM(O958:O966)</f>
        <v>63</v>
      </c>
      <c r="Q967" s="117"/>
      <c r="R967" s="117"/>
      <c r="S967" s="103"/>
      <c r="T967" s="103"/>
    </row>
    <row r="968" spans="1:21">
      <c r="A968" s="4" t="str">
        <f>VLOOKUP(C968,STYLES!$A$1:$R$2088,7,FALSE)</f>
        <v>Polos</v>
      </c>
      <c r="B968" t="str">
        <f>VLOOKUP(C968,STYLES!$1:$1048576,6,FALSE)</f>
        <v>CORE365™</v>
      </c>
      <c r="C968" s="101">
        <v>88181</v>
      </c>
      <c r="E968" t="str">
        <f>VLOOKUP(C968,STYLES!$1:$1048576,12,FALSE)</f>
        <v>Origin Performance Piqué Polo</v>
      </c>
      <c r="F968" s="111" t="s">
        <v>2718</v>
      </c>
      <c r="G968" s="111" t="s">
        <v>2718</v>
      </c>
      <c r="H968" s="113" t="str">
        <f>VLOOKUP(C968,STYLES!$1:$1048576,9,FALSE)</f>
        <v>Active</v>
      </c>
      <c r="I968" s="113" t="str">
        <f>VLOOKUP(C968,STYLES!$1:$1048576,10,FALSE)</f>
        <v>Active</v>
      </c>
      <c r="J968" s="112" t="s">
        <v>3020</v>
      </c>
      <c r="K968" s="139">
        <f>IFERROR(VLOOKUP(J968,LISTS!G:H,2,FALSE),"0")</f>
        <v>9</v>
      </c>
      <c r="L968">
        <f t="shared" si="53"/>
        <v>9</v>
      </c>
      <c r="M968" s="112" t="s">
        <v>3020</v>
      </c>
      <c r="N968" s="140">
        <f>IFERROR(VLOOKUP(M968,LISTS!G:H,2,FALSE),"0")</f>
        <v>9</v>
      </c>
      <c r="O968">
        <f t="shared" si="54"/>
        <v>9</v>
      </c>
      <c r="Q968" s="101" t="s">
        <v>2721</v>
      </c>
      <c r="R968" s="112" t="s">
        <v>775</v>
      </c>
      <c r="S968" s="112" t="s">
        <v>2722</v>
      </c>
      <c r="T968" s="112" t="s">
        <v>775</v>
      </c>
    </row>
    <row r="969" spans="1:21">
      <c r="A969" s="4" t="str">
        <f>VLOOKUP(C969,STYLES!$A$1:$R$2088,7,FALSE)</f>
        <v>Polos</v>
      </c>
      <c r="B969" t="str">
        <f>VLOOKUP(C969,STYLES!$1:$1048576,6,FALSE)</f>
        <v>CORE365™</v>
      </c>
      <c r="C969" s="101">
        <v>88181</v>
      </c>
      <c r="E969" t="str">
        <f>VLOOKUP(C969,STYLES!$1:$1048576,12,FALSE)</f>
        <v>Origin Performance Piqué Polo</v>
      </c>
      <c r="F969" s="111" t="s">
        <v>2793</v>
      </c>
      <c r="G969" s="111" t="s">
        <v>2724</v>
      </c>
      <c r="H969" s="113" t="str">
        <f>VLOOKUP(C969,STYLES!$1:$1048576,9,FALSE)</f>
        <v>Active</v>
      </c>
      <c r="I969" s="113" t="str">
        <f>VLOOKUP(C969,STYLES!$1:$1048576,10,FALSE)</f>
        <v>Active</v>
      </c>
      <c r="J969" s="112" t="s">
        <v>3020</v>
      </c>
      <c r="K969" s="139">
        <f>IFERROR(VLOOKUP(J969,LISTS!G:H,2,FALSE),"0")</f>
        <v>9</v>
      </c>
      <c r="L969">
        <f t="shared" si="53"/>
        <v>9</v>
      </c>
      <c r="M969" s="112" t="s">
        <v>3020</v>
      </c>
      <c r="N969" s="140">
        <f>IFERROR(VLOOKUP(M969,LISTS!G:H,2,FALSE),"0")</f>
        <v>9</v>
      </c>
      <c r="O969">
        <f t="shared" si="54"/>
        <v>9</v>
      </c>
      <c r="Q969" s="117" t="s">
        <v>2852</v>
      </c>
      <c r="R969" s="118" t="s">
        <v>775</v>
      </c>
      <c r="S969" s="103" t="s">
        <v>2989</v>
      </c>
      <c r="T969" s="118" t="s">
        <v>775</v>
      </c>
    </row>
    <row r="970" spans="1:21">
      <c r="A970" s="4" t="str">
        <f>VLOOKUP(C970,STYLES!$A$1:$R$2088,7,FALSE)</f>
        <v>Polos</v>
      </c>
      <c r="B970" t="str">
        <f>VLOOKUP(C970,STYLES!$1:$1048576,6,FALSE)</f>
        <v>CORE365™</v>
      </c>
      <c r="C970" s="101">
        <v>88181</v>
      </c>
      <c r="E970" t="str">
        <f>VLOOKUP(C970,STYLES!$1:$1048576,12,FALSE)</f>
        <v>Origin Performance Piqué Polo</v>
      </c>
      <c r="F970" s="111" t="s">
        <v>2990</v>
      </c>
      <c r="G970" s="111" t="s">
        <v>2991</v>
      </c>
      <c r="H970" s="113" t="str">
        <f>VLOOKUP(C970,STYLES!$1:$1048576,9,FALSE)</f>
        <v>Active</v>
      </c>
      <c r="I970" s="113" t="str">
        <f>VLOOKUP(C970,STYLES!$1:$1048576,10,FALSE)</f>
        <v>Active</v>
      </c>
      <c r="J970" s="112" t="s">
        <v>3020</v>
      </c>
      <c r="K970" s="139">
        <f>IFERROR(VLOOKUP(J970,LISTS!G:H,2,FALSE),"0")</f>
        <v>9</v>
      </c>
      <c r="L970">
        <f t="shared" si="53"/>
        <v>9</v>
      </c>
      <c r="M970" s="112" t="s">
        <v>3020</v>
      </c>
      <c r="N970" s="140">
        <f>IFERROR(VLOOKUP(M970,LISTS!G:H,2,FALSE),"0")</f>
        <v>9</v>
      </c>
      <c r="O970">
        <f t="shared" si="54"/>
        <v>9</v>
      </c>
      <c r="Q970" s="117" t="s">
        <v>2992</v>
      </c>
      <c r="R970" s="117" t="s">
        <v>775</v>
      </c>
      <c r="S970" s="103" t="s">
        <v>2993</v>
      </c>
      <c r="T970" s="103" t="s">
        <v>775</v>
      </c>
    </row>
    <row r="971" spans="1:21">
      <c r="A971" s="4" t="str">
        <f>VLOOKUP(C971,STYLES!$A$1:$R$2088,7,FALSE)</f>
        <v>Polos</v>
      </c>
      <c r="B971" t="str">
        <f>VLOOKUP(C971,STYLES!$1:$1048576,6,FALSE)</f>
        <v>CORE365™</v>
      </c>
      <c r="C971" s="101">
        <v>88181</v>
      </c>
      <c r="E971" t="str">
        <f>VLOOKUP(C971,STYLES!$1:$1048576,12,FALSE)</f>
        <v>Origin Performance Piqué Polo</v>
      </c>
      <c r="F971" s="111" t="s">
        <v>2994</v>
      </c>
      <c r="G971" s="111" t="s">
        <v>2797</v>
      </c>
      <c r="H971" s="113" t="str">
        <f>VLOOKUP(C971,STYLES!$1:$1048576,9,FALSE)</f>
        <v>Active</v>
      </c>
      <c r="I971" s="113" t="str">
        <f>VLOOKUP(C971,STYLES!$1:$1048576,10,FALSE)</f>
        <v>Active</v>
      </c>
      <c r="J971" s="112" t="s">
        <v>3020</v>
      </c>
      <c r="K971" s="139">
        <f>IFERROR(VLOOKUP(J971,LISTS!G:H,2,FALSE),"0")</f>
        <v>9</v>
      </c>
      <c r="L971">
        <f t="shared" ref="L971:L1037" si="55">IF(OR(H971="ACTIVE",H971="NEW",H971="DNR",H971="Pre-Closeout"),K971,"")</f>
        <v>9</v>
      </c>
      <c r="M971" s="112" t="s">
        <v>3020</v>
      </c>
      <c r="N971" s="140">
        <f>IFERROR(VLOOKUP(M971,LISTS!G:H,2,FALSE),"0")</f>
        <v>9</v>
      </c>
      <c r="O971">
        <f t="shared" ref="O971:O1037" si="56">IF(OR(I971="ACTIVE",I971="NEW",I971="DNR",I971="Pre-Closeout"),N971,"")</f>
        <v>9</v>
      </c>
      <c r="Q971" s="117" t="s">
        <v>2995</v>
      </c>
      <c r="R971" s="117" t="s">
        <v>775</v>
      </c>
      <c r="S971" s="103" t="s">
        <v>2996</v>
      </c>
      <c r="T971" s="103" t="s">
        <v>775</v>
      </c>
    </row>
    <row r="972" spans="1:21">
      <c r="A972" s="4" t="str">
        <f>VLOOKUP(C972,STYLES!$A$1:$R$2088,7,FALSE)</f>
        <v>Polos</v>
      </c>
      <c r="B972" t="str">
        <f>VLOOKUP(C972,STYLES!$1:$1048576,6,FALSE)</f>
        <v>CORE365™</v>
      </c>
      <c r="C972" s="101">
        <v>88181</v>
      </c>
      <c r="E972" t="str">
        <f>VLOOKUP(C972,STYLES!$1:$1048576,12,FALSE)</f>
        <v>Origin Performance Piqué Polo</v>
      </c>
      <c r="F972" s="111" t="s">
        <v>2997</v>
      </c>
      <c r="G972" s="111" t="s">
        <v>2879</v>
      </c>
      <c r="H972" s="113" t="str">
        <f>VLOOKUP(C972,STYLES!$1:$1048576,9,FALSE)</f>
        <v>Active</v>
      </c>
      <c r="I972" s="113" t="str">
        <f>VLOOKUP(C972,STYLES!$1:$1048576,10,FALSE)</f>
        <v>Active</v>
      </c>
      <c r="J972" s="112" t="s">
        <v>3020</v>
      </c>
      <c r="K972" s="139">
        <f>IFERROR(VLOOKUP(J972,LISTS!G:H,2,FALSE),"0")</f>
        <v>9</v>
      </c>
      <c r="L972">
        <f t="shared" si="55"/>
        <v>9</v>
      </c>
      <c r="M972" s="112" t="s">
        <v>3020</v>
      </c>
      <c r="N972" s="140">
        <f>IFERROR(VLOOKUP(M972,LISTS!G:H,2,FALSE),"0")</f>
        <v>9</v>
      </c>
      <c r="O972">
        <f t="shared" si="56"/>
        <v>9</v>
      </c>
      <c r="Q972" s="117" t="s">
        <v>2998</v>
      </c>
      <c r="R972" s="117" t="s">
        <v>775</v>
      </c>
      <c r="S972" s="103" t="s">
        <v>2999</v>
      </c>
      <c r="T972" s="117" t="s">
        <v>775</v>
      </c>
    </row>
    <row r="973" spans="1:21">
      <c r="A973" s="4" t="str">
        <f>VLOOKUP(C973,STYLES!$A$1:$R$2088,7,FALSE)</f>
        <v>Polos</v>
      </c>
      <c r="B973" t="str">
        <f>VLOOKUP(C973,STYLES!$1:$1048576,6,FALSE)</f>
        <v>CORE365™</v>
      </c>
      <c r="C973" s="101">
        <v>88181</v>
      </c>
      <c r="E973" t="str">
        <f>VLOOKUP(C973,STYLES!$1:$1048576,12,FALSE)</f>
        <v>Origin Performance Piqué Polo</v>
      </c>
      <c r="F973" s="111" t="s">
        <v>2952</v>
      </c>
      <c r="G973" s="111" t="s">
        <v>2763</v>
      </c>
      <c r="H973" s="113" t="str">
        <f>VLOOKUP(C973,STYLES!$1:$1048576,9,FALSE)</f>
        <v>Active</v>
      </c>
      <c r="I973" s="113" t="str">
        <f>VLOOKUP(C973,STYLES!$1:$1048576,10,FALSE)</f>
        <v>Active</v>
      </c>
      <c r="J973" s="112" t="s">
        <v>3020</v>
      </c>
      <c r="K973" s="139">
        <f>IFERROR(VLOOKUP(J973,LISTS!G:H,2,FALSE),"0")</f>
        <v>9</v>
      </c>
      <c r="L973">
        <f t="shared" si="55"/>
        <v>9</v>
      </c>
      <c r="M973" s="112" t="s">
        <v>3020</v>
      </c>
      <c r="N973" s="140">
        <f>IFERROR(VLOOKUP(M973,LISTS!G:H,2,FALSE),"0")</f>
        <v>9</v>
      </c>
      <c r="O973">
        <f t="shared" si="56"/>
        <v>9</v>
      </c>
      <c r="Q973" s="117" t="s">
        <v>2983</v>
      </c>
      <c r="R973" s="117" t="s">
        <v>775</v>
      </c>
      <c r="S973" s="103" t="s">
        <v>2984</v>
      </c>
      <c r="T973" s="117" t="s">
        <v>775</v>
      </c>
    </row>
    <row r="974" spans="1:21">
      <c r="A974" s="4" t="str">
        <f>VLOOKUP(C974,STYLES!$A$1:$R$2088,7,FALSE)</f>
        <v>Polos</v>
      </c>
      <c r="B974" t="str">
        <f>VLOOKUP(C974,STYLES!$1:$1048576,6,FALSE)</f>
        <v>CORE365™</v>
      </c>
      <c r="C974" s="101">
        <v>88181</v>
      </c>
      <c r="E974" t="str">
        <f>VLOOKUP(C974,STYLES!$1:$1048576,12,FALSE)</f>
        <v>Origin Performance Piqué Polo</v>
      </c>
      <c r="F974" s="111" t="s">
        <v>3000</v>
      </c>
      <c r="G974" s="111" t="s">
        <v>2740</v>
      </c>
      <c r="H974" s="113" t="str">
        <f>VLOOKUP(C974,STYLES!$1:$1048576,9,FALSE)</f>
        <v>Active</v>
      </c>
      <c r="I974" s="113" t="str">
        <f>VLOOKUP(C974,STYLES!$1:$1048576,10,FALSE)</f>
        <v>Active</v>
      </c>
      <c r="J974" s="112" t="s">
        <v>3020</v>
      </c>
      <c r="K974" s="139">
        <f>IFERROR(VLOOKUP(J974,LISTS!G:H,2,FALSE),"0")</f>
        <v>9</v>
      </c>
      <c r="L974">
        <f t="shared" si="55"/>
        <v>9</v>
      </c>
      <c r="M974" s="112" t="s">
        <v>3020</v>
      </c>
      <c r="N974" s="140">
        <f>IFERROR(VLOOKUP(M974,LISTS!G:H,2,FALSE),"0")</f>
        <v>9</v>
      </c>
      <c r="O974">
        <f t="shared" si="56"/>
        <v>9</v>
      </c>
      <c r="Q974" s="117" t="s">
        <v>2741</v>
      </c>
      <c r="R974" s="117" t="s">
        <v>775</v>
      </c>
      <c r="S974" s="103" t="s">
        <v>3001</v>
      </c>
      <c r="T974" s="117" t="s">
        <v>775</v>
      </c>
    </row>
    <row r="975" spans="1:21">
      <c r="A975" s="4" t="str">
        <f>VLOOKUP(C975,STYLES!$A$1:$R$2088,7,FALSE)</f>
        <v>Polos</v>
      </c>
      <c r="B975" t="str">
        <f>VLOOKUP(C975,STYLES!$1:$1048576,6,FALSE)</f>
        <v>CORE365™</v>
      </c>
      <c r="C975" s="101">
        <v>88181</v>
      </c>
      <c r="E975" t="str">
        <f>VLOOKUP(C975,STYLES!$1:$1048576,12,FALSE)</f>
        <v>Origin Performance Piqué Polo</v>
      </c>
      <c r="F975" s="111" t="s">
        <v>3002</v>
      </c>
      <c r="G975" s="111" t="s">
        <v>2755</v>
      </c>
      <c r="H975" s="113" t="str">
        <f>VLOOKUP(C975,STYLES!$1:$1048576,9,FALSE)</f>
        <v>Active</v>
      </c>
      <c r="I975" s="113" t="str">
        <f>VLOOKUP(C975,STYLES!$1:$1048576,10,FALSE)</f>
        <v>Active</v>
      </c>
      <c r="J975" s="112" t="s">
        <v>3020</v>
      </c>
      <c r="K975" s="139">
        <f>IFERROR(VLOOKUP(J975,LISTS!G:H,2,FALSE),"0")</f>
        <v>9</v>
      </c>
      <c r="L975">
        <f t="shared" si="55"/>
        <v>9</v>
      </c>
      <c r="M975" s="112" t="s">
        <v>3020</v>
      </c>
      <c r="N975" s="140">
        <f>IFERROR(VLOOKUP(M975,LISTS!G:H,2,FALSE),"0")</f>
        <v>9</v>
      </c>
      <c r="O975">
        <f t="shared" si="56"/>
        <v>9</v>
      </c>
      <c r="Q975" s="117" t="s">
        <v>3003</v>
      </c>
      <c r="R975" s="117" t="s">
        <v>775</v>
      </c>
      <c r="S975" s="103" t="s">
        <v>3004</v>
      </c>
      <c r="T975" s="117" t="s">
        <v>775</v>
      </c>
    </row>
    <row r="976" spans="1:21">
      <c r="A976" s="4" t="str">
        <f>VLOOKUP(C976,STYLES!$A$1:$R$2088,7,FALSE)</f>
        <v>Polos</v>
      </c>
      <c r="B976" t="str">
        <f>VLOOKUP(C976,STYLES!$1:$1048576,6,FALSE)</f>
        <v>CORE365™</v>
      </c>
      <c r="C976" s="101">
        <v>88181</v>
      </c>
      <c r="E976" t="str">
        <f>VLOOKUP(C976,STYLES!$1:$1048576,12,FALSE)</f>
        <v>Origin Performance Piqué Polo</v>
      </c>
      <c r="F976" s="111" t="s">
        <v>3010</v>
      </c>
      <c r="G976" s="111" t="s">
        <v>2751</v>
      </c>
      <c r="H976" s="113" t="str">
        <f>VLOOKUP(C976,STYLES!$1:$1048576,9,FALSE)</f>
        <v>Active</v>
      </c>
      <c r="I976" s="113" t="str">
        <f>VLOOKUP(C976,STYLES!$1:$1048576,10,FALSE)</f>
        <v>Active</v>
      </c>
      <c r="J976" s="112" t="s">
        <v>3020</v>
      </c>
      <c r="K976" s="139">
        <f>IFERROR(VLOOKUP(J976,LISTS!G:H,2,FALSE),"0")</f>
        <v>9</v>
      </c>
      <c r="L976">
        <f t="shared" si="55"/>
        <v>9</v>
      </c>
      <c r="M976" s="112" t="s">
        <v>3020</v>
      </c>
      <c r="N976" s="140">
        <f>IFERROR(VLOOKUP(M976,LISTS!G:H,2,FALSE),"0")</f>
        <v>9</v>
      </c>
      <c r="O976">
        <f t="shared" si="56"/>
        <v>9</v>
      </c>
      <c r="Q976" s="117" t="s">
        <v>3011</v>
      </c>
      <c r="R976" s="117" t="s">
        <v>775</v>
      </c>
      <c r="S976" s="103" t="s">
        <v>3012</v>
      </c>
      <c r="T976" s="103" t="s">
        <v>775</v>
      </c>
    </row>
    <row r="977" spans="1:21">
      <c r="A977" s="4" t="str">
        <f>VLOOKUP(C977,STYLES!$A$1:$R$2088,7,FALSE)</f>
        <v>Polos</v>
      </c>
      <c r="B977" t="str">
        <f>VLOOKUP(C977,STYLES!$1:$1048576,6,FALSE)</f>
        <v>CORE365™</v>
      </c>
      <c r="C977" s="101">
        <v>88181</v>
      </c>
      <c r="E977" t="str">
        <f>VLOOKUP(C977,STYLES!$1:$1048576,12,FALSE)</f>
        <v>Origin Performance Piqué Polo</v>
      </c>
      <c r="F977" s="111" t="s">
        <v>2731</v>
      </c>
      <c r="G977" s="111" t="s">
        <v>2732</v>
      </c>
      <c r="H977" s="113" t="str">
        <f>VLOOKUP(C977,STYLES!$1:$1048576,9,FALSE)</f>
        <v>Active</v>
      </c>
      <c r="I977" s="113" t="str">
        <f>VLOOKUP(C977,STYLES!$1:$1048576,10,FALSE)</f>
        <v>Active</v>
      </c>
      <c r="J977" s="112" t="s">
        <v>3020</v>
      </c>
      <c r="K977" s="139">
        <f>IFERROR(VLOOKUP(J977,LISTS!G:H,2,FALSE),"0")</f>
        <v>9</v>
      </c>
      <c r="L977">
        <f t="shared" si="55"/>
        <v>9</v>
      </c>
      <c r="M977" s="112" t="s">
        <v>3020</v>
      </c>
      <c r="N977" s="140">
        <f>IFERROR(VLOOKUP(M977,LISTS!G:H,2,FALSE),"0")</f>
        <v>9</v>
      </c>
      <c r="O977">
        <f t="shared" si="56"/>
        <v>9</v>
      </c>
      <c r="Q977" s="126" t="s">
        <v>3005</v>
      </c>
      <c r="R977" s="112" t="s">
        <v>775</v>
      </c>
      <c r="S977" s="105" t="s">
        <v>3006</v>
      </c>
      <c r="T977" s="112" t="s">
        <v>775</v>
      </c>
    </row>
    <row r="978" spans="1:21">
      <c r="A978" s="4" t="str">
        <f>VLOOKUP(C978,STYLES!$A$1:$R$2088,7,FALSE)</f>
        <v>Polos</v>
      </c>
      <c r="B978" t="str">
        <f>VLOOKUP(C978,STYLES!$1:$1048576,6,FALSE)</f>
        <v>CORE365™</v>
      </c>
      <c r="C978" s="101">
        <v>88181</v>
      </c>
      <c r="E978" t="str">
        <f>VLOOKUP(C978,STYLES!$1:$1048576,12,FALSE)</f>
        <v>Origin Performance Piqué Polo</v>
      </c>
      <c r="F978" s="117" t="s">
        <v>3013</v>
      </c>
      <c r="G978" s="111" t="s">
        <v>2991</v>
      </c>
      <c r="H978" s="113" t="str">
        <f>VLOOKUP(C978,STYLES!$1:$1048576,9,FALSE)</f>
        <v>Active</v>
      </c>
      <c r="I978" s="113" t="str">
        <f>VLOOKUP(C978,STYLES!$1:$1048576,10,FALSE)</f>
        <v>Active</v>
      </c>
      <c r="J978" s="112" t="s">
        <v>3020</v>
      </c>
      <c r="K978" s="139">
        <f>IFERROR(VLOOKUP(J978,LISTS!G:H,2,FALSE),"0")</f>
        <v>9</v>
      </c>
      <c r="L978">
        <f t="shared" si="55"/>
        <v>9</v>
      </c>
      <c r="M978" s="112" t="s">
        <v>3020</v>
      </c>
      <c r="N978" s="140">
        <f>IFERROR(VLOOKUP(M978,LISTS!G:H,2,FALSE),"0")</f>
        <v>9</v>
      </c>
      <c r="O978">
        <f t="shared" si="56"/>
        <v>9</v>
      </c>
      <c r="Q978" s="117" t="s">
        <v>3014</v>
      </c>
      <c r="R978" s="117" t="s">
        <v>775</v>
      </c>
      <c r="S978" s="103" t="s">
        <v>3015</v>
      </c>
      <c r="T978" s="112" t="s">
        <v>775</v>
      </c>
      <c r="U978" s="117" t="s">
        <v>3016</v>
      </c>
    </row>
    <row r="979" spans="1:21">
      <c r="A979" s="4" t="str">
        <f>VLOOKUP(C979,STYLES!$A$1:$R$2088,7,FALSE)</f>
        <v>Polos</v>
      </c>
      <c r="B979" t="str">
        <f>VLOOKUP(C979,STYLES!$1:$1048576,6,FALSE)</f>
        <v>CORE365™</v>
      </c>
      <c r="C979" s="101">
        <v>88181</v>
      </c>
      <c r="E979" t="str">
        <f>VLOOKUP(C979,STYLES!$1:$1048576,12,FALSE)</f>
        <v>Origin Performance Piqué Polo</v>
      </c>
      <c r="F979" s="111" t="s">
        <v>2816</v>
      </c>
      <c r="G979" s="111" t="s">
        <v>2809</v>
      </c>
      <c r="H979" s="113" t="str">
        <f>VLOOKUP(C979,STYLES!$1:$1048576,9,FALSE)</f>
        <v>Active</v>
      </c>
      <c r="I979" s="113" t="str">
        <f>VLOOKUP(C979,STYLES!$1:$1048576,10,FALSE)</f>
        <v>Active</v>
      </c>
      <c r="J979" s="112" t="s">
        <v>3020</v>
      </c>
      <c r="K979" s="139">
        <f>IFERROR(VLOOKUP(J979,LISTS!G:H,2,FALSE),"0")</f>
        <v>9</v>
      </c>
      <c r="L979">
        <f t="shared" si="55"/>
        <v>9</v>
      </c>
      <c r="M979" s="112" t="s">
        <v>3020</v>
      </c>
      <c r="N979" s="140">
        <f>IFERROR(VLOOKUP(M979,LISTS!G:H,2,FALSE),"0")</f>
        <v>9</v>
      </c>
      <c r="O979">
        <f t="shared" si="56"/>
        <v>9</v>
      </c>
      <c r="Q979" s="126" t="s">
        <v>3007</v>
      </c>
      <c r="R979" s="118" t="s">
        <v>775</v>
      </c>
      <c r="S979" s="105" t="s">
        <v>3008</v>
      </c>
      <c r="T979" s="118" t="s">
        <v>775</v>
      </c>
    </row>
    <row r="980" spans="1:21">
      <c r="A980" s="4" t="str">
        <f>VLOOKUP(C980,STYLES!$A$1:$R$2088,7,FALSE)</f>
        <v>Polos</v>
      </c>
      <c r="B980" t="str">
        <f>VLOOKUP(C980,STYLES!$1:$1048576,6,FALSE)</f>
        <v>CORE365™</v>
      </c>
      <c r="C980" s="101">
        <v>88181</v>
      </c>
      <c r="E980" t="str">
        <f>VLOOKUP(C980,STYLES!$1:$1048576,12,FALSE)</f>
        <v>Origin Performance Piqué Polo</v>
      </c>
      <c r="F980" s="112" t="s">
        <v>2743</v>
      </c>
      <c r="G980" s="111" t="s">
        <v>2743</v>
      </c>
      <c r="H980" s="113" t="str">
        <f>VLOOKUP(C980,STYLES!$1:$1048576,9,FALSE)</f>
        <v>Active</v>
      </c>
      <c r="I980" s="113" t="str">
        <f>VLOOKUP(C980,STYLES!$1:$1048576,10,FALSE)</f>
        <v>Active</v>
      </c>
      <c r="J980" s="112" t="s">
        <v>3020</v>
      </c>
      <c r="K980" s="139">
        <f>IFERROR(VLOOKUP(J980,LISTS!G:H,2,FALSE),"0")</f>
        <v>9</v>
      </c>
      <c r="L980">
        <f t="shared" si="55"/>
        <v>9</v>
      </c>
      <c r="M980" s="112" t="s">
        <v>3020</v>
      </c>
      <c r="N980" s="140">
        <f>IFERROR(VLOOKUP(M980,LISTS!G:H,2,FALSE),"0")</f>
        <v>9</v>
      </c>
      <c r="O980">
        <f t="shared" si="56"/>
        <v>9</v>
      </c>
      <c r="Q980" s="118" t="s">
        <v>2744</v>
      </c>
      <c r="R980" s="112" t="s">
        <v>775</v>
      </c>
      <c r="S980" s="112" t="s">
        <v>775</v>
      </c>
      <c r="T980" s="112" t="s">
        <v>775</v>
      </c>
    </row>
    <row r="981" spans="1:21">
      <c r="A981" s="4" t="str">
        <f>VLOOKUP(C981,STYLES!$A$1:$R$2088,7,FALSE)</f>
        <v>Polos</v>
      </c>
      <c r="B981" t="str">
        <f>VLOOKUP(C981,STYLES!$1:$1048576,6,FALSE)</f>
        <v>CORE365™</v>
      </c>
      <c r="C981" s="101">
        <v>88181</v>
      </c>
      <c r="E981" t="str">
        <f>VLOOKUP(C981,STYLES!$1:$1048576,12,FALSE)</f>
        <v>Origin Performance Piqué Polo</v>
      </c>
      <c r="F981" s="119" t="s">
        <v>3017</v>
      </c>
      <c r="G981" s="111" t="s">
        <v>2759</v>
      </c>
      <c r="H981" s="113" t="str">
        <f>VLOOKUP(C981,STYLES!$1:$1048576,9,FALSE)</f>
        <v>Active</v>
      </c>
      <c r="I981" s="113" t="str">
        <f>VLOOKUP(C981,STYLES!$1:$1048576,10,FALSE)</f>
        <v>Active</v>
      </c>
      <c r="J981" s="112" t="s">
        <v>3020</v>
      </c>
      <c r="K981" s="139">
        <f>IFERROR(VLOOKUP(J981,LISTS!G:H,2,FALSE),"0")</f>
        <v>9</v>
      </c>
      <c r="L981">
        <f t="shared" si="55"/>
        <v>9</v>
      </c>
      <c r="M981" s="112" t="s">
        <v>3020</v>
      </c>
      <c r="N981" s="140">
        <f>IFERROR(VLOOKUP(M981,LISTS!G:H,2,FALSE),"0")</f>
        <v>9</v>
      </c>
      <c r="O981">
        <f t="shared" si="56"/>
        <v>9</v>
      </c>
      <c r="Q981" s="117" t="s">
        <v>3018</v>
      </c>
      <c r="R981" s="117" t="s">
        <v>775</v>
      </c>
      <c r="S981" s="103" t="s">
        <v>3019</v>
      </c>
      <c r="T981" s="103" t="s">
        <v>775</v>
      </c>
    </row>
    <row r="982" spans="1:21">
      <c r="A982" s="4" t="str">
        <f>VLOOKUP(C982,STYLES!$A$1:$R$2088,7,FALSE)</f>
        <v>Polos</v>
      </c>
      <c r="B982" t="str">
        <f>VLOOKUP(C982,STYLES!$1:$1048576,6,FALSE)</f>
        <v>CORE365™</v>
      </c>
      <c r="C982" s="101">
        <v>88181</v>
      </c>
      <c r="E982" t="str">
        <f>VLOOKUP(C982,STYLES!$1:$1048576,12,FALSE)</f>
        <v>Origin Performance Piqué Polo</v>
      </c>
      <c r="F982" s="119" t="s">
        <v>2746</v>
      </c>
      <c r="G982" s="111" t="s">
        <v>2747</v>
      </c>
      <c r="H982" s="113" t="str">
        <f>VLOOKUP(C982,STYLES!$1:$1048576,9,FALSE)</f>
        <v>Active</v>
      </c>
      <c r="I982" s="113" t="str">
        <f>VLOOKUP(C982,STYLES!$1:$1048576,10,FALSE)</f>
        <v>Active</v>
      </c>
      <c r="J982" s="112" t="s">
        <v>3020</v>
      </c>
      <c r="K982" s="139">
        <f>IFERROR(VLOOKUP(J982,LISTS!G:H,2,FALSE),"0")</f>
        <v>9</v>
      </c>
      <c r="L982">
        <f t="shared" si="55"/>
        <v>9</v>
      </c>
      <c r="M982" s="112" t="s">
        <v>3020</v>
      </c>
      <c r="N982" s="140">
        <f>IFERROR(VLOOKUP(M982,LISTS!G:H,2,FALSE),"0")</f>
        <v>9</v>
      </c>
      <c r="O982">
        <f t="shared" si="56"/>
        <v>9</v>
      </c>
      <c r="Q982" s="118" t="s">
        <v>2748</v>
      </c>
      <c r="R982" s="118" t="s">
        <v>775</v>
      </c>
      <c r="S982" s="112" t="s">
        <v>2749</v>
      </c>
      <c r="T982" s="112" t="s">
        <v>775</v>
      </c>
    </row>
    <row r="983" spans="1:21">
      <c r="A983" s="4" t="str">
        <f>VLOOKUP(C983,STYLES!$A$1:$R$2088,7,FALSE)</f>
        <v>Polos</v>
      </c>
      <c r="B983" t="str">
        <f>VLOOKUP(C983,STYLES!$1:$1048576,6,FALSE)</f>
        <v>CORE365™</v>
      </c>
      <c r="C983" s="101">
        <v>88181</v>
      </c>
      <c r="E983" t="str">
        <f>VLOOKUP(C983,STYLES!$1:$1048576,12,FALSE)</f>
        <v>Origin Performance Piqué Polo</v>
      </c>
      <c r="F983" s="119" t="s">
        <v>2427</v>
      </c>
      <c r="G983" s="111" t="s">
        <v>2786</v>
      </c>
      <c r="H983" s="113" t="str">
        <f>VLOOKUP(C983,STYLES!$1:$1048576,9,FALSE)</f>
        <v>Active</v>
      </c>
      <c r="I983" s="113" t="str">
        <f>VLOOKUP(C983,STYLES!$1:$1048576,10,FALSE)</f>
        <v>Active</v>
      </c>
      <c r="J983" s="112" t="s">
        <v>3020</v>
      </c>
      <c r="K983" s="139">
        <f>IFERROR(VLOOKUP(J983,LISTS!G:H,2,FALSE),"0")</f>
        <v>9</v>
      </c>
      <c r="L983">
        <f t="shared" si="55"/>
        <v>9</v>
      </c>
      <c r="M983" s="112" t="s">
        <v>3020</v>
      </c>
      <c r="N983" s="140">
        <f>IFERROR(VLOOKUP(M983,LISTS!G:H,2,FALSE),"0")</f>
        <v>9</v>
      </c>
      <c r="O983">
        <f t="shared" si="56"/>
        <v>9</v>
      </c>
      <c r="Q983" s="112" t="s">
        <v>2963</v>
      </c>
      <c r="R983" s="118" t="s">
        <v>775</v>
      </c>
      <c r="S983" s="118" t="s">
        <v>2964</v>
      </c>
      <c r="T983" s="112" t="s">
        <v>775</v>
      </c>
    </row>
    <row r="984" spans="1:21">
      <c r="A984" s="4"/>
      <c r="B984" s="1"/>
      <c r="G984" s="111"/>
      <c r="K984" s="139"/>
      <c r="L984" s="60">
        <f>SUM(L968:L983)</f>
        <v>144</v>
      </c>
      <c r="N984" s="140"/>
      <c r="O984" s="60">
        <f>SUM(O968:O983)</f>
        <v>144</v>
      </c>
      <c r="Q984" s="117"/>
      <c r="R984" s="117"/>
      <c r="S984" s="103"/>
      <c r="T984" s="103"/>
    </row>
    <row r="985" spans="1:21">
      <c r="A985" s="4" t="str">
        <f>VLOOKUP(C985,STYLES!$A$1:$R$2088,7,FALSE)</f>
        <v>Polos</v>
      </c>
      <c r="B985" t="str">
        <f>VLOOKUP(C985,STYLES!$1:$1048576,6,FALSE)</f>
        <v>CORE365™</v>
      </c>
      <c r="C985" s="103" t="s">
        <v>311</v>
      </c>
      <c r="E985" t="str">
        <f>VLOOKUP(C985,STYLES!$1:$1048576,12,FALSE)</f>
        <v>Origin Performance Pique Polo</v>
      </c>
      <c r="F985" s="119" t="s">
        <v>2718</v>
      </c>
      <c r="G985" s="111" t="s">
        <v>2718</v>
      </c>
      <c r="H985" s="113" t="str">
        <f>VLOOKUP(C985,STYLES!$1:$1048576,9,FALSE)</f>
        <v>Active</v>
      </c>
      <c r="I985" s="113" t="str">
        <f>VLOOKUP(C985,STYLES!$1:$1048576,10,FALSE)</f>
        <v>Active</v>
      </c>
      <c r="J985" s="117" t="s">
        <v>3021</v>
      </c>
      <c r="K985" s="139">
        <f>IFERROR(VLOOKUP(J985,LISTS!G:H,2,FALSE),"0")</f>
        <v>4</v>
      </c>
      <c r="L985">
        <f t="shared" si="55"/>
        <v>4</v>
      </c>
      <c r="M985" s="117" t="s">
        <v>3021</v>
      </c>
      <c r="N985" s="140">
        <f>IFERROR(VLOOKUP(M985,LISTS!G:H,2,FALSE),"0")</f>
        <v>4</v>
      </c>
      <c r="O985">
        <f t="shared" si="56"/>
        <v>4</v>
      </c>
      <c r="Q985" s="101" t="s">
        <v>2721</v>
      </c>
      <c r="R985" s="112" t="s">
        <v>775</v>
      </c>
      <c r="S985" s="112" t="s">
        <v>2722</v>
      </c>
      <c r="T985" s="112" t="s">
        <v>775</v>
      </c>
    </row>
    <row r="986" spans="1:21">
      <c r="A986" s="4" t="str">
        <f>VLOOKUP(C986,STYLES!$A$1:$R$2088,7,FALSE)</f>
        <v>Polos</v>
      </c>
      <c r="B986" t="str">
        <f>VLOOKUP(C986,STYLES!$1:$1048576,6,FALSE)</f>
        <v>CORE365™</v>
      </c>
      <c r="C986" s="103" t="s">
        <v>311</v>
      </c>
      <c r="E986" t="str">
        <f>VLOOKUP(C986,STYLES!$1:$1048576,12,FALSE)</f>
        <v>Origin Performance Pique Polo</v>
      </c>
      <c r="F986" s="119" t="s">
        <v>3000</v>
      </c>
      <c r="G986" s="111" t="s">
        <v>2740</v>
      </c>
      <c r="H986" s="113" t="str">
        <f>VLOOKUP(C986,STYLES!$1:$1048576,9,FALSE)</f>
        <v>Active</v>
      </c>
      <c r="I986" s="113" t="str">
        <f>VLOOKUP(C986,STYLES!$1:$1048576,10,FALSE)</f>
        <v>Active</v>
      </c>
      <c r="J986" s="117" t="s">
        <v>3021</v>
      </c>
      <c r="K986" s="139">
        <f>IFERROR(VLOOKUP(J986,LISTS!G:H,2,FALSE),"0")</f>
        <v>4</v>
      </c>
      <c r="L986">
        <f t="shared" si="55"/>
        <v>4</v>
      </c>
      <c r="M986" s="117" t="s">
        <v>3021</v>
      </c>
      <c r="N986" s="140">
        <f>IFERROR(VLOOKUP(M986,LISTS!G:H,2,FALSE),"0")</f>
        <v>4</v>
      </c>
      <c r="O986">
        <f t="shared" si="56"/>
        <v>4</v>
      </c>
      <c r="Q986" s="117" t="s">
        <v>2741</v>
      </c>
      <c r="R986" s="117" t="s">
        <v>775</v>
      </c>
      <c r="S986" s="103" t="s">
        <v>3001</v>
      </c>
      <c r="T986" s="117" t="s">
        <v>775</v>
      </c>
    </row>
    <row r="987" spans="1:21">
      <c r="A987" s="4" t="str">
        <f>VLOOKUP(C987,STYLES!$A$1:$R$2088,7,FALSE)</f>
        <v>Polos</v>
      </c>
      <c r="B987" t="str">
        <f>VLOOKUP(C987,STYLES!$1:$1048576,6,FALSE)</f>
        <v>CORE365™</v>
      </c>
      <c r="C987" s="103" t="s">
        <v>311</v>
      </c>
      <c r="E987" t="str">
        <f>VLOOKUP(C987,STYLES!$1:$1048576,12,FALSE)</f>
        <v>Origin Performance Pique Polo</v>
      </c>
      <c r="F987" s="119" t="s">
        <v>3002</v>
      </c>
      <c r="G987" s="111" t="s">
        <v>2755</v>
      </c>
      <c r="H987" s="113" t="str">
        <f>VLOOKUP(C987,STYLES!$1:$1048576,9,FALSE)</f>
        <v>Active</v>
      </c>
      <c r="I987" s="113" t="str">
        <f>VLOOKUP(C987,STYLES!$1:$1048576,10,FALSE)</f>
        <v>Active</v>
      </c>
      <c r="J987" s="117" t="s">
        <v>3021</v>
      </c>
      <c r="K987" s="139">
        <f>IFERROR(VLOOKUP(J987,LISTS!G:H,2,FALSE),"0")</f>
        <v>4</v>
      </c>
      <c r="L987">
        <f t="shared" si="55"/>
        <v>4</v>
      </c>
      <c r="M987" s="117" t="s">
        <v>3021</v>
      </c>
      <c r="N987" s="140">
        <f>IFERROR(VLOOKUP(M987,LISTS!G:H,2,FALSE),"0")</f>
        <v>4</v>
      </c>
      <c r="O987">
        <f t="shared" si="56"/>
        <v>4</v>
      </c>
      <c r="Q987" s="117" t="s">
        <v>3003</v>
      </c>
      <c r="R987" s="117" t="s">
        <v>775</v>
      </c>
      <c r="S987" s="103" t="s">
        <v>3004</v>
      </c>
      <c r="T987" s="117" t="s">
        <v>775</v>
      </c>
    </row>
    <row r="988" spans="1:21">
      <c r="A988" s="4" t="str">
        <f>VLOOKUP(C988,STYLES!$A$1:$R$2088,7,FALSE)</f>
        <v>Polos</v>
      </c>
      <c r="B988" t="str">
        <f>VLOOKUP(C988,STYLES!$1:$1048576,6,FALSE)</f>
        <v>CORE365™</v>
      </c>
      <c r="C988" s="103" t="s">
        <v>311</v>
      </c>
      <c r="E988" t="str">
        <f>VLOOKUP(C988,STYLES!$1:$1048576,12,FALSE)</f>
        <v>Origin Performance Pique Polo</v>
      </c>
      <c r="F988" s="125" t="s">
        <v>3013</v>
      </c>
      <c r="G988" s="111" t="s">
        <v>2991</v>
      </c>
      <c r="H988" s="113" t="str">
        <f>VLOOKUP(C988,STYLES!$1:$1048576,9,FALSE)</f>
        <v>Active</v>
      </c>
      <c r="I988" s="113" t="str">
        <f>VLOOKUP(C988,STYLES!$1:$1048576,10,FALSE)</f>
        <v>Active</v>
      </c>
      <c r="J988" s="117" t="s">
        <v>3021</v>
      </c>
      <c r="K988" s="139">
        <f>IFERROR(VLOOKUP(J988,LISTS!G:H,2,FALSE),"0")</f>
        <v>4</v>
      </c>
      <c r="L988">
        <f t="shared" si="55"/>
        <v>4</v>
      </c>
      <c r="M988" s="117" t="s">
        <v>3021</v>
      </c>
      <c r="N988" s="140">
        <f>IFERROR(VLOOKUP(M988,LISTS!G:H,2,FALSE),"0")</f>
        <v>4</v>
      </c>
      <c r="O988">
        <f t="shared" si="56"/>
        <v>4</v>
      </c>
      <c r="Q988" s="117" t="s">
        <v>3014</v>
      </c>
      <c r="R988" s="117" t="s">
        <v>775</v>
      </c>
      <c r="S988" s="103" t="s">
        <v>3015</v>
      </c>
      <c r="T988" s="112" t="s">
        <v>775</v>
      </c>
    </row>
    <row r="989" spans="1:21">
      <c r="A989" s="4" t="str">
        <f>VLOOKUP(C989,STYLES!$A$1:$R$2088,7,FALSE)</f>
        <v>Polos</v>
      </c>
      <c r="B989" t="str">
        <f>VLOOKUP(C989,STYLES!$1:$1048576,6,FALSE)</f>
        <v>CORE365™</v>
      </c>
      <c r="C989" s="103" t="s">
        <v>311</v>
      </c>
      <c r="E989" t="str">
        <f>VLOOKUP(C989,STYLES!$1:$1048576,12,FALSE)</f>
        <v>Origin Performance Pique Polo</v>
      </c>
      <c r="F989" s="119" t="s">
        <v>2816</v>
      </c>
      <c r="G989" s="111" t="s">
        <v>2809</v>
      </c>
      <c r="H989" s="113" t="str">
        <f>VLOOKUP(C989,STYLES!$1:$1048576,9,FALSE)</f>
        <v>Active</v>
      </c>
      <c r="I989" s="113" t="str">
        <f>VLOOKUP(C989,STYLES!$1:$1048576,10,FALSE)</f>
        <v>Active</v>
      </c>
      <c r="J989" s="117" t="s">
        <v>3021</v>
      </c>
      <c r="K989" s="139">
        <f>IFERROR(VLOOKUP(J989,LISTS!G:H,2,FALSE),"0")</f>
        <v>4</v>
      </c>
      <c r="L989">
        <f t="shared" si="55"/>
        <v>4</v>
      </c>
      <c r="M989" s="117" t="s">
        <v>3021</v>
      </c>
      <c r="N989" s="140">
        <f>IFERROR(VLOOKUP(M989,LISTS!G:H,2,FALSE),"0")</f>
        <v>4</v>
      </c>
      <c r="O989">
        <f t="shared" si="56"/>
        <v>4</v>
      </c>
      <c r="Q989" s="126" t="s">
        <v>3007</v>
      </c>
      <c r="R989" s="118" t="s">
        <v>775</v>
      </c>
      <c r="S989" s="105" t="s">
        <v>3008</v>
      </c>
      <c r="T989" s="118" t="s">
        <v>775</v>
      </c>
    </row>
    <row r="990" spans="1:21">
      <c r="A990" s="4" t="str">
        <f>VLOOKUP(C990,STYLES!$A$1:$R$2088,7,FALSE)</f>
        <v>Polos</v>
      </c>
      <c r="B990" t="str">
        <f>VLOOKUP(C990,STYLES!$1:$1048576,6,FALSE)</f>
        <v>CORE365™</v>
      </c>
      <c r="C990" s="103" t="s">
        <v>311</v>
      </c>
      <c r="E990" t="str">
        <f>VLOOKUP(C990,STYLES!$1:$1048576,12,FALSE)</f>
        <v>Origin Performance Pique Polo</v>
      </c>
      <c r="F990" s="119" t="s">
        <v>2743</v>
      </c>
      <c r="G990" s="111" t="s">
        <v>2743</v>
      </c>
      <c r="H990" s="113" t="str">
        <f>VLOOKUP(C990,STYLES!$1:$1048576,9,FALSE)</f>
        <v>Active</v>
      </c>
      <c r="I990" s="113" t="str">
        <f>VLOOKUP(C990,STYLES!$1:$1048576,10,FALSE)</f>
        <v>Active</v>
      </c>
      <c r="J990" s="117" t="s">
        <v>3021</v>
      </c>
      <c r="K990" s="139">
        <f>IFERROR(VLOOKUP(J990,LISTS!G:H,2,FALSE),"0")</f>
        <v>4</v>
      </c>
      <c r="L990">
        <f t="shared" si="55"/>
        <v>4</v>
      </c>
      <c r="M990" s="117" t="s">
        <v>3021</v>
      </c>
      <c r="N990" s="140">
        <f>IFERROR(VLOOKUP(M990,LISTS!G:H,2,FALSE),"0")</f>
        <v>4</v>
      </c>
      <c r="O990">
        <f t="shared" si="56"/>
        <v>4</v>
      </c>
      <c r="Q990" s="118" t="s">
        <v>2744</v>
      </c>
      <c r="R990" s="112" t="s">
        <v>775</v>
      </c>
      <c r="S990" s="112" t="s">
        <v>775</v>
      </c>
      <c r="T990" s="112" t="s">
        <v>775</v>
      </c>
    </row>
    <row r="991" spans="1:21">
      <c r="A991" s="4"/>
      <c r="B991" s="1"/>
      <c r="G991" s="111"/>
      <c r="K991" s="139"/>
      <c r="L991" s="60">
        <f>SUM(L985:L990)</f>
        <v>24</v>
      </c>
      <c r="N991" s="140"/>
      <c r="O991" s="60">
        <f>SUM(O985:O990)</f>
        <v>24</v>
      </c>
      <c r="Q991" s="117"/>
      <c r="R991" s="117"/>
      <c r="S991" s="103"/>
      <c r="T991" s="103"/>
    </row>
    <row r="992" spans="1:21">
      <c r="A992" s="4" t="str">
        <f>VLOOKUP(C992,STYLES!$A$1:$R$2088,7,FALSE)</f>
        <v>Polos</v>
      </c>
      <c r="B992" t="str">
        <f>VLOOKUP(C992,STYLES!$1:$1048576,6,FALSE)</f>
        <v>CORE365™</v>
      </c>
      <c r="C992" s="101" t="s">
        <v>172</v>
      </c>
      <c r="E992" t="str">
        <f>VLOOKUP(C992,STYLES!$1:$1048576,12,FALSE)</f>
        <v>Tall Origin Performance Piqué Polo</v>
      </c>
      <c r="F992" s="111" t="s">
        <v>2718</v>
      </c>
      <c r="G992" s="111" t="s">
        <v>2718</v>
      </c>
      <c r="H992" s="113" t="str">
        <f>VLOOKUP(C992,STYLES!$1:$1048576,9,FALSE)</f>
        <v>Active</v>
      </c>
      <c r="I992" s="113" t="str">
        <f>VLOOKUP(C992,STYLES!$1:$1048576,10,FALSE)</f>
        <v>Active</v>
      </c>
      <c r="J992" s="112" t="s">
        <v>3022</v>
      </c>
      <c r="K992" s="139">
        <f>IFERROR(VLOOKUP(J992,LISTS!G:H,2,FALSE),"0")</f>
        <v>6</v>
      </c>
      <c r="L992">
        <f t="shared" si="55"/>
        <v>6</v>
      </c>
      <c r="M992" s="112" t="s">
        <v>3022</v>
      </c>
      <c r="N992" s="140">
        <f>IFERROR(VLOOKUP(M992,LISTS!G:H,2,FALSE),"0")</f>
        <v>6</v>
      </c>
      <c r="O992">
        <f t="shared" si="56"/>
        <v>6</v>
      </c>
      <c r="Q992" s="101" t="s">
        <v>2721</v>
      </c>
      <c r="R992" s="112" t="s">
        <v>775</v>
      </c>
      <c r="S992" s="112" t="s">
        <v>2722</v>
      </c>
      <c r="T992" s="112" t="s">
        <v>775</v>
      </c>
    </row>
    <row r="993" spans="1:21">
      <c r="A993" s="4" t="str">
        <f>VLOOKUP(C993,STYLES!$A$1:$R$2088,7,FALSE)</f>
        <v>Polos</v>
      </c>
      <c r="B993" t="str">
        <f>VLOOKUP(C993,STYLES!$1:$1048576,6,FALSE)</f>
        <v>CORE365™</v>
      </c>
      <c r="C993" s="101" t="s">
        <v>172</v>
      </c>
      <c r="E993" t="str">
        <f>VLOOKUP(C993,STYLES!$1:$1048576,12,FALSE)</f>
        <v>Tall Origin Performance Piqué Polo</v>
      </c>
      <c r="F993" s="111" t="s">
        <v>2952</v>
      </c>
      <c r="G993" s="111" t="s">
        <v>2763</v>
      </c>
      <c r="H993" s="113" t="str">
        <f>VLOOKUP(C993,STYLES!$1:$1048576,9,FALSE)</f>
        <v>Active</v>
      </c>
      <c r="I993" s="113" t="str">
        <f>VLOOKUP(C993,STYLES!$1:$1048576,10,FALSE)</f>
        <v>Active</v>
      </c>
      <c r="J993" s="112" t="s">
        <v>3022</v>
      </c>
      <c r="K993" s="139">
        <f>IFERROR(VLOOKUP(J993,LISTS!G:H,2,FALSE),"0")</f>
        <v>6</v>
      </c>
      <c r="L993">
        <f t="shared" si="55"/>
        <v>6</v>
      </c>
      <c r="M993" s="112" t="s">
        <v>3022</v>
      </c>
      <c r="N993" s="140">
        <f>IFERROR(VLOOKUP(M993,LISTS!G:H,2,FALSE),"0")</f>
        <v>6</v>
      </c>
      <c r="O993">
        <f t="shared" si="56"/>
        <v>6</v>
      </c>
      <c r="Q993" s="117" t="s">
        <v>2983</v>
      </c>
      <c r="R993" s="117" t="s">
        <v>775</v>
      </c>
      <c r="S993" s="103" t="s">
        <v>2984</v>
      </c>
      <c r="T993" s="117" t="s">
        <v>775</v>
      </c>
    </row>
    <row r="994" spans="1:21">
      <c r="A994" s="4" t="str">
        <f>VLOOKUP(C994,STYLES!$A$1:$R$2088,7,FALSE)</f>
        <v>Polos</v>
      </c>
      <c r="B994" t="str">
        <f>VLOOKUP(C994,STYLES!$1:$1048576,6,FALSE)</f>
        <v>CORE365™</v>
      </c>
      <c r="C994" s="101" t="s">
        <v>172</v>
      </c>
      <c r="E994" t="str">
        <f>VLOOKUP(C994,STYLES!$1:$1048576,12,FALSE)</f>
        <v>Tall Origin Performance Piqué Polo</v>
      </c>
      <c r="F994" s="111" t="s">
        <v>3000</v>
      </c>
      <c r="G994" s="111" t="s">
        <v>2740</v>
      </c>
      <c r="H994" s="113" t="str">
        <f>VLOOKUP(C994,STYLES!$1:$1048576,9,FALSE)</f>
        <v>Active</v>
      </c>
      <c r="I994" s="113" t="str">
        <f>VLOOKUP(C994,STYLES!$1:$1048576,10,FALSE)</f>
        <v>Active</v>
      </c>
      <c r="J994" s="112" t="s">
        <v>3022</v>
      </c>
      <c r="K994" s="139">
        <f>IFERROR(VLOOKUP(J994,LISTS!G:H,2,FALSE),"0")</f>
        <v>6</v>
      </c>
      <c r="L994">
        <f t="shared" si="55"/>
        <v>6</v>
      </c>
      <c r="M994" s="112" t="s">
        <v>3022</v>
      </c>
      <c r="N994" s="140">
        <f>IFERROR(VLOOKUP(M994,LISTS!G:H,2,FALSE),"0")</f>
        <v>6</v>
      </c>
      <c r="O994">
        <f t="shared" si="56"/>
        <v>6</v>
      </c>
      <c r="Q994" s="117" t="s">
        <v>2741</v>
      </c>
      <c r="R994" s="117" t="s">
        <v>775</v>
      </c>
      <c r="S994" s="103" t="s">
        <v>3001</v>
      </c>
      <c r="T994" s="117" t="s">
        <v>775</v>
      </c>
    </row>
    <row r="995" spans="1:21">
      <c r="A995" s="4" t="str">
        <f>VLOOKUP(C995,STYLES!$A$1:$R$2088,7,FALSE)</f>
        <v>Polos</v>
      </c>
      <c r="B995" t="str">
        <f>VLOOKUP(C995,STYLES!$1:$1048576,6,FALSE)</f>
        <v>CORE365™</v>
      </c>
      <c r="C995" s="101" t="s">
        <v>172</v>
      </c>
      <c r="E995" t="str">
        <f>VLOOKUP(C995,STYLES!$1:$1048576,12,FALSE)</f>
        <v>Tall Origin Performance Piqué Polo</v>
      </c>
      <c r="F995" s="111" t="s">
        <v>2816</v>
      </c>
      <c r="G995" s="111" t="s">
        <v>2809</v>
      </c>
      <c r="H995" s="113" t="str">
        <f>VLOOKUP(C995,STYLES!$1:$1048576,9,FALSE)</f>
        <v>Active</v>
      </c>
      <c r="I995" s="113" t="str">
        <f>VLOOKUP(C995,STYLES!$1:$1048576,10,FALSE)</f>
        <v>Active</v>
      </c>
      <c r="J995" s="112" t="s">
        <v>3022</v>
      </c>
      <c r="K995" s="139">
        <f>IFERROR(VLOOKUP(J995,LISTS!G:H,2,FALSE),"0")</f>
        <v>6</v>
      </c>
      <c r="L995">
        <f t="shared" si="55"/>
        <v>6</v>
      </c>
      <c r="M995" s="112" t="s">
        <v>3022</v>
      </c>
      <c r="N995" s="140">
        <f>IFERROR(VLOOKUP(M995,LISTS!G:H,2,FALSE),"0")</f>
        <v>6</v>
      </c>
      <c r="O995">
        <f t="shared" si="56"/>
        <v>6</v>
      </c>
      <c r="Q995" s="126" t="s">
        <v>3007</v>
      </c>
      <c r="R995" s="118" t="s">
        <v>775</v>
      </c>
      <c r="S995" s="105" t="s">
        <v>3008</v>
      </c>
      <c r="T995" s="118" t="s">
        <v>775</v>
      </c>
    </row>
    <row r="996" spans="1:21">
      <c r="A996" s="4" t="str">
        <f>VLOOKUP(C996,STYLES!$A$1:$R$2088,7,FALSE)</f>
        <v>Polos</v>
      </c>
      <c r="B996" t="str">
        <f>VLOOKUP(C996,STYLES!$1:$1048576,6,FALSE)</f>
        <v>CORE365™</v>
      </c>
      <c r="C996" s="101" t="s">
        <v>172</v>
      </c>
      <c r="E996" t="str">
        <f>VLOOKUP(C996,STYLES!$1:$1048576,12,FALSE)</f>
        <v>Tall Origin Performance Piqué Polo</v>
      </c>
      <c r="F996" s="112" t="s">
        <v>2743</v>
      </c>
      <c r="G996" s="111" t="s">
        <v>2743</v>
      </c>
      <c r="H996" s="113" t="str">
        <f>VLOOKUP(C996,STYLES!$1:$1048576,9,FALSE)</f>
        <v>Active</v>
      </c>
      <c r="I996" s="113" t="str">
        <f>VLOOKUP(C996,STYLES!$1:$1048576,10,FALSE)</f>
        <v>Active</v>
      </c>
      <c r="J996" s="112" t="s">
        <v>3022</v>
      </c>
      <c r="K996" s="139">
        <f>IFERROR(VLOOKUP(J996,LISTS!G:H,2,FALSE),"0")</f>
        <v>6</v>
      </c>
      <c r="L996">
        <f t="shared" si="55"/>
        <v>6</v>
      </c>
      <c r="M996" s="112" t="s">
        <v>3022</v>
      </c>
      <c r="N996" s="140">
        <f>IFERROR(VLOOKUP(M996,LISTS!G:H,2,FALSE),"0")</f>
        <v>6</v>
      </c>
      <c r="O996">
        <f t="shared" si="56"/>
        <v>6</v>
      </c>
      <c r="Q996" s="118" t="s">
        <v>2744</v>
      </c>
      <c r="R996" s="112" t="s">
        <v>775</v>
      </c>
      <c r="S996" s="112" t="s">
        <v>775</v>
      </c>
      <c r="T996" s="112" t="s">
        <v>775</v>
      </c>
    </row>
    <row r="997" spans="1:21">
      <c r="A997" s="4" t="str">
        <f>VLOOKUP(C997,STYLES!$A$1:$R$2088,7,FALSE)</f>
        <v>Polos</v>
      </c>
      <c r="B997" t="str">
        <f>VLOOKUP(C997,STYLES!$1:$1048576,6,FALSE)</f>
        <v>CORE365™</v>
      </c>
      <c r="C997" s="101" t="s">
        <v>172</v>
      </c>
      <c r="E997" t="str">
        <f>VLOOKUP(C997,STYLES!$1:$1048576,12,FALSE)</f>
        <v>Tall Origin Performance Piqué Polo</v>
      </c>
      <c r="F997" s="119" t="s">
        <v>3002</v>
      </c>
      <c r="G997" s="111" t="s">
        <v>2755</v>
      </c>
      <c r="H997" s="113" t="str">
        <f>VLOOKUP(C997,STYLES!$1:$1048576,9,FALSE)</f>
        <v>Active</v>
      </c>
      <c r="I997" s="113" t="str">
        <f>VLOOKUP(C997,STYLES!$1:$1048576,10,FALSE)</f>
        <v>Active</v>
      </c>
      <c r="J997" s="112" t="s">
        <v>3022</v>
      </c>
      <c r="K997" s="139">
        <f>IFERROR(VLOOKUP(J997,LISTS!G:H,2,FALSE),"0")</f>
        <v>6</v>
      </c>
      <c r="L997">
        <f t="shared" si="55"/>
        <v>6</v>
      </c>
      <c r="M997" s="112" t="s">
        <v>3022</v>
      </c>
      <c r="N997" s="140">
        <f>IFERROR(VLOOKUP(M997,LISTS!G:H,2,FALSE),"0")</f>
        <v>6</v>
      </c>
      <c r="O997">
        <f t="shared" si="56"/>
        <v>6</v>
      </c>
      <c r="Q997" s="117" t="s">
        <v>3003</v>
      </c>
      <c r="R997" s="117" t="s">
        <v>775</v>
      </c>
      <c r="S997" s="103" t="s">
        <v>3004</v>
      </c>
      <c r="T997" s="117" t="s">
        <v>775</v>
      </c>
    </row>
    <row r="998" spans="1:21">
      <c r="A998" s="4"/>
      <c r="B998" s="1"/>
      <c r="G998" s="111"/>
      <c r="K998" s="139"/>
      <c r="L998" s="60">
        <f>SUM(L992:L997)</f>
        <v>36</v>
      </c>
      <c r="N998" s="140"/>
      <c r="O998" s="60">
        <f>SUM(O992:O997)</f>
        <v>36</v>
      </c>
      <c r="Q998" s="117"/>
      <c r="R998" s="117"/>
      <c r="S998" s="103"/>
      <c r="T998" s="103"/>
    </row>
    <row r="999" spans="1:21">
      <c r="A999" s="4" t="str">
        <f>VLOOKUP(C999,STYLES!$A$1:$R$2088,7,FALSE)</f>
        <v>Polos</v>
      </c>
      <c r="B999" t="str">
        <f>VLOOKUP(C999,STYLES!$1:$1048576,6,FALSE)</f>
        <v>CORE365™</v>
      </c>
      <c r="C999" s="103" t="s">
        <v>318</v>
      </c>
      <c r="E999" t="str">
        <f>VLOOKUP(C999,STYLES!$1:$1048576,12,FALSE)</f>
        <v>Origin Performance Piqué Polo with Pocket</v>
      </c>
      <c r="F999" s="117" t="s">
        <v>2718</v>
      </c>
      <c r="G999" s="111" t="s">
        <v>2718</v>
      </c>
      <c r="H999" s="113" t="str">
        <f>VLOOKUP(C999,STYLES!$1:$1048576,9,FALSE)</f>
        <v>Active</v>
      </c>
      <c r="I999" s="113" t="str">
        <f>VLOOKUP(C999,STYLES!$1:$1048576,10,FALSE)</f>
        <v>Active</v>
      </c>
      <c r="J999" s="112" t="s">
        <v>3009</v>
      </c>
      <c r="K999" s="139">
        <f>IFERROR(VLOOKUP(J999,LISTS!G:H,2,FALSE),"0")</f>
        <v>8</v>
      </c>
      <c r="L999">
        <f t="shared" si="55"/>
        <v>8</v>
      </c>
      <c r="M999" s="112" t="s">
        <v>3009</v>
      </c>
      <c r="N999" s="140">
        <f>IFERROR(VLOOKUP(M999,LISTS!G:H,2,FALSE),"0")</f>
        <v>8</v>
      </c>
      <c r="O999">
        <f t="shared" si="56"/>
        <v>8</v>
      </c>
      <c r="Q999" s="101" t="s">
        <v>2721</v>
      </c>
      <c r="R999" s="112" t="s">
        <v>775</v>
      </c>
      <c r="S999" s="112" t="s">
        <v>2722</v>
      </c>
      <c r="T999" s="112" t="s">
        <v>775</v>
      </c>
    </row>
    <row r="1000" spans="1:21">
      <c r="A1000" s="4" t="str">
        <f>VLOOKUP(C1000,STYLES!$A$1:$R$2088,7,FALSE)</f>
        <v>Polos</v>
      </c>
      <c r="B1000" t="str">
        <f>VLOOKUP(C1000,STYLES!$1:$1048576,6,FALSE)</f>
        <v>CORE365™</v>
      </c>
      <c r="C1000" s="103" t="s">
        <v>318</v>
      </c>
      <c r="E1000" t="str">
        <f>VLOOKUP(C1000,STYLES!$1:$1048576,12,FALSE)</f>
        <v>Origin Performance Piqué Polo with Pocket</v>
      </c>
      <c r="F1000" s="117" t="s">
        <v>2793</v>
      </c>
      <c r="G1000" s="111" t="s">
        <v>2724</v>
      </c>
      <c r="H1000" s="113" t="str">
        <f>VLOOKUP(C1000,STYLES!$1:$1048576,9,FALSE)</f>
        <v>Active</v>
      </c>
      <c r="I1000" s="113" t="str">
        <f>VLOOKUP(C1000,STYLES!$1:$1048576,10,FALSE)</f>
        <v>Active</v>
      </c>
      <c r="J1000" s="112" t="s">
        <v>3009</v>
      </c>
      <c r="K1000" s="139">
        <f>IFERROR(VLOOKUP(J1000,LISTS!G:H,2,FALSE),"0")</f>
        <v>8</v>
      </c>
      <c r="L1000">
        <f t="shared" si="55"/>
        <v>8</v>
      </c>
      <c r="M1000" s="112" t="s">
        <v>3009</v>
      </c>
      <c r="N1000" s="140">
        <f>IFERROR(VLOOKUP(M1000,LISTS!G:H,2,FALSE),"0")</f>
        <v>8</v>
      </c>
      <c r="O1000">
        <f t="shared" si="56"/>
        <v>8</v>
      </c>
      <c r="Q1000" s="117" t="s">
        <v>2852</v>
      </c>
      <c r="R1000" s="118" t="s">
        <v>775</v>
      </c>
      <c r="S1000" s="103" t="s">
        <v>2989</v>
      </c>
      <c r="T1000" s="118" t="s">
        <v>775</v>
      </c>
    </row>
    <row r="1001" spans="1:21">
      <c r="A1001" s="4" t="str">
        <f>VLOOKUP(C1001,STYLES!$A$1:$R$2088,7,FALSE)</f>
        <v>Polos</v>
      </c>
      <c r="B1001" t="str">
        <f>VLOOKUP(C1001,STYLES!$1:$1048576,6,FALSE)</f>
        <v>CORE365™</v>
      </c>
      <c r="C1001" s="103" t="s">
        <v>318</v>
      </c>
      <c r="E1001" t="str">
        <f>VLOOKUP(C1001,STYLES!$1:$1048576,12,FALSE)</f>
        <v>Origin Performance Piqué Polo with Pocket</v>
      </c>
      <c r="F1001" s="117" t="s">
        <v>2952</v>
      </c>
      <c r="G1001" s="111" t="s">
        <v>2763</v>
      </c>
      <c r="H1001" s="113" t="str">
        <f>VLOOKUP(C1001,STYLES!$1:$1048576,9,FALSE)</f>
        <v>Active</v>
      </c>
      <c r="I1001" s="113" t="str">
        <f>VLOOKUP(C1001,STYLES!$1:$1048576,10,FALSE)</f>
        <v>Active</v>
      </c>
      <c r="J1001" s="112" t="s">
        <v>3009</v>
      </c>
      <c r="K1001" s="139">
        <f>IFERROR(VLOOKUP(J1001,LISTS!G:H,2,FALSE),"0")</f>
        <v>8</v>
      </c>
      <c r="L1001">
        <f t="shared" si="55"/>
        <v>8</v>
      </c>
      <c r="M1001" s="112" t="s">
        <v>3009</v>
      </c>
      <c r="N1001" s="140">
        <f>IFERROR(VLOOKUP(M1001,LISTS!G:H,2,FALSE),"0")</f>
        <v>8</v>
      </c>
      <c r="O1001">
        <f t="shared" si="56"/>
        <v>8</v>
      </c>
      <c r="Q1001" s="117" t="s">
        <v>2983</v>
      </c>
      <c r="R1001" s="117" t="s">
        <v>775</v>
      </c>
      <c r="S1001" s="103" t="s">
        <v>2984</v>
      </c>
      <c r="T1001" s="117" t="s">
        <v>775</v>
      </c>
    </row>
    <row r="1002" spans="1:21">
      <c r="A1002" s="4" t="str">
        <f>VLOOKUP(C1002,STYLES!$A$1:$R$2088,7,FALSE)</f>
        <v>Polos</v>
      </c>
      <c r="B1002" t="str">
        <f>VLOOKUP(C1002,STYLES!$1:$1048576,6,FALSE)</f>
        <v>CORE365™</v>
      </c>
      <c r="C1002" s="103" t="s">
        <v>318</v>
      </c>
      <c r="E1002" t="str">
        <f>VLOOKUP(C1002,STYLES!$1:$1048576,12,FALSE)</f>
        <v>Origin Performance Piqué Polo with Pocket</v>
      </c>
      <c r="F1002" s="117" t="s">
        <v>3000</v>
      </c>
      <c r="G1002" s="111" t="s">
        <v>2740</v>
      </c>
      <c r="H1002" s="113" t="str">
        <f>VLOOKUP(C1002,STYLES!$1:$1048576,9,FALSE)</f>
        <v>Active</v>
      </c>
      <c r="I1002" s="113" t="str">
        <f>VLOOKUP(C1002,STYLES!$1:$1048576,10,FALSE)</f>
        <v>Active</v>
      </c>
      <c r="J1002" s="112" t="s">
        <v>3009</v>
      </c>
      <c r="K1002" s="139">
        <f>IFERROR(VLOOKUP(J1002,LISTS!G:H,2,FALSE),"0")</f>
        <v>8</v>
      </c>
      <c r="L1002">
        <f t="shared" si="55"/>
        <v>8</v>
      </c>
      <c r="M1002" s="112" t="s">
        <v>3009</v>
      </c>
      <c r="N1002" s="140">
        <f>IFERROR(VLOOKUP(M1002,LISTS!G:H,2,FALSE),"0")</f>
        <v>8</v>
      </c>
      <c r="O1002">
        <f t="shared" si="56"/>
        <v>8</v>
      </c>
      <c r="Q1002" s="117" t="s">
        <v>2741</v>
      </c>
      <c r="R1002" s="117" t="s">
        <v>775</v>
      </c>
      <c r="S1002" s="103" t="s">
        <v>3001</v>
      </c>
      <c r="T1002" s="117" t="s">
        <v>775</v>
      </c>
    </row>
    <row r="1003" spans="1:21">
      <c r="A1003" s="4" t="str">
        <f>VLOOKUP(C1003,STYLES!$A$1:$R$2088,7,FALSE)</f>
        <v>Polos</v>
      </c>
      <c r="B1003" t="str">
        <f>VLOOKUP(C1003,STYLES!$1:$1048576,6,FALSE)</f>
        <v>CORE365™</v>
      </c>
      <c r="C1003" s="103" t="s">
        <v>318</v>
      </c>
      <c r="E1003" t="str">
        <f>VLOOKUP(C1003,STYLES!$1:$1048576,12,FALSE)</f>
        <v>Origin Performance Piqué Polo with Pocket</v>
      </c>
      <c r="F1003" s="117" t="s">
        <v>3002</v>
      </c>
      <c r="G1003" s="111" t="s">
        <v>2755</v>
      </c>
      <c r="H1003" s="113" t="str">
        <f>VLOOKUP(C1003,STYLES!$1:$1048576,9,FALSE)</f>
        <v>Active</v>
      </c>
      <c r="I1003" s="113" t="str">
        <f>VLOOKUP(C1003,STYLES!$1:$1048576,10,FALSE)</f>
        <v>Active</v>
      </c>
      <c r="J1003" s="112" t="s">
        <v>3009</v>
      </c>
      <c r="K1003" s="139">
        <f>IFERROR(VLOOKUP(J1003,LISTS!G:H,2,FALSE),"0")</f>
        <v>8</v>
      </c>
      <c r="L1003">
        <f t="shared" si="55"/>
        <v>8</v>
      </c>
      <c r="M1003" s="112" t="s">
        <v>3009</v>
      </c>
      <c r="N1003" s="140">
        <f>IFERROR(VLOOKUP(M1003,LISTS!G:H,2,FALSE),"0")</f>
        <v>8</v>
      </c>
      <c r="O1003">
        <f t="shared" si="56"/>
        <v>8</v>
      </c>
      <c r="Q1003" s="117" t="s">
        <v>3003</v>
      </c>
      <c r="R1003" s="117" t="s">
        <v>775</v>
      </c>
      <c r="S1003" s="103" t="s">
        <v>3004</v>
      </c>
      <c r="T1003" s="117" t="s">
        <v>775</v>
      </c>
    </row>
    <row r="1004" spans="1:21">
      <c r="A1004" s="4" t="str">
        <f>VLOOKUP(C1004,STYLES!$A$1:$R$2088,7,FALSE)</f>
        <v>Polos</v>
      </c>
      <c r="B1004" t="str">
        <f>VLOOKUP(C1004,STYLES!$1:$1048576,6,FALSE)</f>
        <v>CORE365™</v>
      </c>
      <c r="C1004" s="103" t="s">
        <v>318</v>
      </c>
      <c r="E1004" t="str">
        <f>VLOOKUP(C1004,STYLES!$1:$1048576,12,FALSE)</f>
        <v>Origin Performance Piqué Polo with Pocket</v>
      </c>
      <c r="F1004" s="117" t="s">
        <v>2731</v>
      </c>
      <c r="G1004" s="111" t="s">
        <v>2732</v>
      </c>
      <c r="H1004" s="113" t="str">
        <f>VLOOKUP(C1004,STYLES!$1:$1048576,9,FALSE)</f>
        <v>Active</v>
      </c>
      <c r="I1004" s="113" t="str">
        <f>VLOOKUP(C1004,STYLES!$1:$1048576,10,FALSE)</f>
        <v>Active</v>
      </c>
      <c r="J1004" s="112" t="s">
        <v>3009</v>
      </c>
      <c r="K1004" s="139">
        <f>IFERROR(VLOOKUP(J1004,LISTS!G:H,2,FALSE),"0")</f>
        <v>8</v>
      </c>
      <c r="L1004">
        <f t="shared" si="55"/>
        <v>8</v>
      </c>
      <c r="M1004" s="112" t="s">
        <v>3009</v>
      </c>
      <c r="N1004" s="140">
        <f>IFERROR(VLOOKUP(M1004,LISTS!G:H,2,FALSE),"0")</f>
        <v>8</v>
      </c>
      <c r="O1004">
        <f t="shared" si="56"/>
        <v>8</v>
      </c>
      <c r="Q1004" s="126" t="s">
        <v>3005</v>
      </c>
      <c r="R1004" s="112" t="s">
        <v>775</v>
      </c>
      <c r="S1004" s="105" t="s">
        <v>3006</v>
      </c>
      <c r="T1004" s="112" t="s">
        <v>775</v>
      </c>
    </row>
    <row r="1005" spans="1:21">
      <c r="A1005" s="4" t="str">
        <f>VLOOKUP(C1005,STYLES!$A$1:$R$2088,7,FALSE)</f>
        <v>Polos</v>
      </c>
      <c r="B1005" t="str">
        <f>VLOOKUP(C1005,STYLES!$1:$1048576,6,FALSE)</f>
        <v>CORE365™</v>
      </c>
      <c r="C1005" s="103" t="s">
        <v>318</v>
      </c>
      <c r="E1005" t="str">
        <f>VLOOKUP(C1005,STYLES!$1:$1048576,12,FALSE)</f>
        <v>Origin Performance Piqué Polo with Pocket</v>
      </c>
      <c r="F1005" s="117" t="s">
        <v>3013</v>
      </c>
      <c r="G1005" s="111" t="s">
        <v>2991</v>
      </c>
      <c r="H1005" s="113" t="str">
        <f>VLOOKUP(C1005,STYLES!$1:$1048576,9,FALSE)</f>
        <v>Active</v>
      </c>
      <c r="I1005" s="113" t="str">
        <f>VLOOKUP(C1005,STYLES!$1:$1048576,10,FALSE)</f>
        <v>Active</v>
      </c>
      <c r="J1005" s="112" t="s">
        <v>3009</v>
      </c>
      <c r="K1005" s="139">
        <f>IFERROR(VLOOKUP(J1005,LISTS!G:H,2,FALSE),"0")</f>
        <v>8</v>
      </c>
      <c r="L1005">
        <f t="shared" si="55"/>
        <v>8</v>
      </c>
      <c r="M1005" s="112" t="s">
        <v>3009</v>
      </c>
      <c r="N1005" s="140">
        <f>IFERROR(VLOOKUP(M1005,LISTS!G:H,2,FALSE),"0")</f>
        <v>8</v>
      </c>
      <c r="O1005">
        <f t="shared" si="56"/>
        <v>8</v>
      </c>
      <c r="Q1005" s="117" t="s">
        <v>3014</v>
      </c>
      <c r="R1005" s="117" t="s">
        <v>775</v>
      </c>
      <c r="S1005" s="103" t="s">
        <v>3015</v>
      </c>
      <c r="T1005" s="112" t="s">
        <v>775</v>
      </c>
      <c r="U1005" s="117" t="s">
        <v>3016</v>
      </c>
    </row>
    <row r="1006" spans="1:21">
      <c r="A1006" s="4" t="str">
        <f>VLOOKUP(C1006,STYLES!$A$1:$R$2088,7,FALSE)</f>
        <v>Polos</v>
      </c>
      <c r="B1006" t="str">
        <f>VLOOKUP(C1006,STYLES!$1:$1048576,6,FALSE)</f>
        <v>CORE365™</v>
      </c>
      <c r="C1006" s="103" t="s">
        <v>318</v>
      </c>
      <c r="E1006" t="str">
        <f>VLOOKUP(C1006,STYLES!$1:$1048576,12,FALSE)</f>
        <v>Origin Performance Piqué Polo with Pocket</v>
      </c>
      <c r="F1006" s="117" t="s">
        <v>2816</v>
      </c>
      <c r="G1006" s="111" t="s">
        <v>2809</v>
      </c>
      <c r="H1006" s="113" t="str">
        <f>VLOOKUP(C1006,STYLES!$1:$1048576,9,FALSE)</f>
        <v>Active</v>
      </c>
      <c r="I1006" s="113" t="str">
        <f>VLOOKUP(C1006,STYLES!$1:$1048576,10,FALSE)</f>
        <v>Active</v>
      </c>
      <c r="J1006" s="112" t="s">
        <v>3009</v>
      </c>
      <c r="K1006" s="139">
        <f>IFERROR(VLOOKUP(J1006,LISTS!G:H,2,FALSE),"0")</f>
        <v>8</v>
      </c>
      <c r="L1006">
        <f t="shared" si="55"/>
        <v>8</v>
      </c>
      <c r="M1006" s="112" t="s">
        <v>3009</v>
      </c>
      <c r="N1006" s="140">
        <f>IFERROR(VLOOKUP(M1006,LISTS!G:H,2,FALSE),"0")</f>
        <v>8</v>
      </c>
      <c r="O1006">
        <f t="shared" si="56"/>
        <v>8</v>
      </c>
      <c r="Q1006" s="126" t="s">
        <v>3007</v>
      </c>
      <c r="R1006" s="118" t="s">
        <v>775</v>
      </c>
      <c r="S1006" s="105" t="s">
        <v>3008</v>
      </c>
      <c r="T1006" s="118" t="s">
        <v>775</v>
      </c>
    </row>
    <row r="1007" spans="1:21">
      <c r="A1007" s="4" t="str">
        <f>VLOOKUP(C1007,STYLES!$A$1:$R$2088,7,FALSE)</f>
        <v>Polos</v>
      </c>
      <c r="B1007" t="str">
        <f>VLOOKUP(C1007,STYLES!$1:$1048576,6,FALSE)</f>
        <v>CORE365™</v>
      </c>
      <c r="C1007" s="103" t="s">
        <v>318</v>
      </c>
      <c r="E1007" t="str">
        <f>VLOOKUP(C1007,STYLES!$1:$1048576,12,FALSE)</f>
        <v>Origin Performance Piqué Polo with Pocket</v>
      </c>
      <c r="F1007" s="117" t="s">
        <v>2743</v>
      </c>
      <c r="G1007" s="111" t="s">
        <v>2743</v>
      </c>
      <c r="H1007" s="113" t="str">
        <f>VLOOKUP(C1007,STYLES!$1:$1048576,9,FALSE)</f>
        <v>Active</v>
      </c>
      <c r="I1007" s="113" t="str">
        <f>VLOOKUP(C1007,STYLES!$1:$1048576,10,FALSE)</f>
        <v>Active</v>
      </c>
      <c r="J1007" s="112" t="s">
        <v>3009</v>
      </c>
      <c r="K1007" s="139">
        <f>IFERROR(VLOOKUP(J1007,LISTS!G:H,2,FALSE),"0")</f>
        <v>8</v>
      </c>
      <c r="L1007">
        <f t="shared" si="55"/>
        <v>8</v>
      </c>
      <c r="M1007" s="112" t="s">
        <v>3009</v>
      </c>
      <c r="N1007" s="140">
        <f>IFERROR(VLOOKUP(M1007,LISTS!G:H,2,FALSE),"0")</f>
        <v>8</v>
      </c>
      <c r="O1007">
        <f t="shared" si="56"/>
        <v>8</v>
      </c>
      <c r="Q1007" s="118" t="s">
        <v>2744</v>
      </c>
      <c r="R1007" s="112" t="s">
        <v>775</v>
      </c>
      <c r="S1007" s="112" t="s">
        <v>775</v>
      </c>
      <c r="T1007" s="112" t="s">
        <v>775</v>
      </c>
    </row>
    <row r="1008" spans="1:21">
      <c r="A1008" s="4"/>
      <c r="G1008" s="111"/>
      <c r="K1008" s="139"/>
      <c r="L1008" s="60">
        <f>SUM(L999:L1007)</f>
        <v>72</v>
      </c>
      <c r="N1008" s="140"/>
      <c r="O1008" s="60">
        <f>SUM(O999:O1007)</f>
        <v>72</v>
      </c>
      <c r="Q1008" s="117"/>
      <c r="R1008" s="117"/>
      <c r="S1008" s="103"/>
      <c r="T1008" s="103"/>
    </row>
    <row r="1009" spans="1:20">
      <c r="A1009" s="4" t="str">
        <f>VLOOKUP(C1009,STYLES!$A$1:$R$2088,7,FALSE)</f>
        <v>Polos</v>
      </c>
      <c r="B1009" t="str">
        <f>VLOOKUP(C1009,STYLES!$1:$1048576,6,FALSE)</f>
        <v>CORE365™</v>
      </c>
      <c r="C1009" s="101">
        <v>78192</v>
      </c>
      <c r="E1009" t="str">
        <f>VLOOKUP(C1009,STYLES!$1:$1048576,12,FALSE)</f>
        <v>Pinnacle Performance Long-Sleeve Piqué Polo</v>
      </c>
      <c r="F1009" s="111" t="s">
        <v>2718</v>
      </c>
      <c r="G1009" s="111" t="s">
        <v>2718</v>
      </c>
      <c r="H1009" s="113" t="str">
        <f>VLOOKUP(C1009,STYLES!$1:$1048576,9,FALSE)</f>
        <v>Active</v>
      </c>
      <c r="I1009" s="113" t="str">
        <f>VLOOKUP(C1009,STYLES!$1:$1048576,10,FALSE)</f>
        <v>Active</v>
      </c>
      <c r="J1009" s="112" t="s">
        <v>2745</v>
      </c>
      <c r="K1009" s="139">
        <f>IFERROR(VLOOKUP(J1009,LISTS!G:H,2,FALSE),"0")</f>
        <v>7</v>
      </c>
      <c r="L1009">
        <f t="shared" si="55"/>
        <v>7</v>
      </c>
      <c r="M1009" s="112" t="s">
        <v>2745</v>
      </c>
      <c r="N1009" s="140">
        <f>IFERROR(VLOOKUP(M1009,LISTS!G:H,2,FALSE),"0")</f>
        <v>7</v>
      </c>
      <c r="O1009">
        <f t="shared" si="56"/>
        <v>7</v>
      </c>
      <c r="Q1009" s="101" t="s">
        <v>2721</v>
      </c>
      <c r="R1009" s="112" t="s">
        <v>775</v>
      </c>
      <c r="S1009" s="112" t="s">
        <v>2722</v>
      </c>
      <c r="T1009" s="112" t="s">
        <v>775</v>
      </c>
    </row>
    <row r="1010" spans="1:20">
      <c r="A1010" s="4" t="str">
        <f>VLOOKUP(C1010,STYLES!$A$1:$R$2088,7,FALSE)</f>
        <v>Polos</v>
      </c>
      <c r="B1010" t="str">
        <f>VLOOKUP(C1010,STYLES!$1:$1048576,6,FALSE)</f>
        <v>CORE365™</v>
      </c>
      <c r="C1010" s="101">
        <v>78192</v>
      </c>
      <c r="E1010" t="str">
        <f>VLOOKUP(C1010,STYLES!$1:$1048576,12,FALSE)</f>
        <v>Pinnacle Performance Long-Sleeve Piqué Polo</v>
      </c>
      <c r="F1010" s="111" t="s">
        <v>2793</v>
      </c>
      <c r="G1010" s="111" t="s">
        <v>2724</v>
      </c>
      <c r="H1010" s="113" t="str">
        <f>VLOOKUP(C1010,STYLES!$1:$1048576,9,FALSE)</f>
        <v>Active</v>
      </c>
      <c r="I1010" s="113" t="str">
        <f>VLOOKUP(C1010,STYLES!$1:$1048576,10,FALSE)</f>
        <v>Active</v>
      </c>
      <c r="J1010" s="112" t="s">
        <v>2745</v>
      </c>
      <c r="K1010" s="139">
        <f>IFERROR(VLOOKUP(J1010,LISTS!G:H,2,FALSE),"0")</f>
        <v>7</v>
      </c>
      <c r="L1010">
        <f t="shared" si="55"/>
        <v>7</v>
      </c>
      <c r="M1010" s="112" t="s">
        <v>2745</v>
      </c>
      <c r="N1010" s="140">
        <f>IFERROR(VLOOKUP(M1010,LISTS!G:H,2,FALSE),"0")</f>
        <v>7</v>
      </c>
      <c r="O1010">
        <f t="shared" si="56"/>
        <v>7</v>
      </c>
      <c r="Q1010" s="117" t="s">
        <v>2852</v>
      </c>
      <c r="R1010" s="118" t="s">
        <v>775</v>
      </c>
      <c r="S1010" s="103" t="s">
        <v>2989</v>
      </c>
      <c r="T1010" s="118" t="s">
        <v>775</v>
      </c>
    </row>
    <row r="1011" spans="1:20">
      <c r="A1011" s="4" t="str">
        <f>VLOOKUP(C1011,STYLES!$A$1:$R$2088,7,FALSE)</f>
        <v>Polos</v>
      </c>
      <c r="B1011" t="str">
        <f>VLOOKUP(C1011,STYLES!$1:$1048576,6,FALSE)</f>
        <v>CORE365™</v>
      </c>
      <c r="C1011" s="101">
        <v>78192</v>
      </c>
      <c r="E1011" t="str">
        <f>VLOOKUP(C1011,STYLES!$1:$1048576,12,FALSE)</f>
        <v>Pinnacle Performance Long-Sleeve Piqué Polo</v>
      </c>
      <c r="F1011" s="111" t="s">
        <v>2990</v>
      </c>
      <c r="G1011" s="111" t="s">
        <v>2991</v>
      </c>
      <c r="H1011" s="113" t="str">
        <f>VLOOKUP(C1011,STYLES!$1:$1048576,9,FALSE)</f>
        <v>Active</v>
      </c>
      <c r="I1011" s="113" t="str">
        <f>VLOOKUP(C1011,STYLES!$1:$1048576,10,FALSE)</f>
        <v>Active</v>
      </c>
      <c r="J1011" s="112" t="s">
        <v>2745</v>
      </c>
      <c r="K1011" s="139">
        <f>IFERROR(VLOOKUP(J1011,LISTS!G:H,2,FALSE),"0")</f>
        <v>7</v>
      </c>
      <c r="L1011">
        <f t="shared" si="55"/>
        <v>7</v>
      </c>
      <c r="M1011" s="112" t="s">
        <v>2745</v>
      </c>
      <c r="N1011" s="140">
        <f>IFERROR(VLOOKUP(M1011,LISTS!G:H,2,FALSE),"0")</f>
        <v>7</v>
      </c>
      <c r="O1011">
        <f t="shared" si="56"/>
        <v>7</v>
      </c>
      <c r="Q1011" s="117" t="s">
        <v>2992</v>
      </c>
      <c r="R1011" s="117" t="s">
        <v>775</v>
      </c>
      <c r="S1011" s="103" t="s">
        <v>2993</v>
      </c>
      <c r="T1011" s="103" t="s">
        <v>775</v>
      </c>
    </row>
    <row r="1012" spans="1:20">
      <c r="A1012" s="4" t="str">
        <f>VLOOKUP(C1012,STYLES!$A$1:$R$2088,7,FALSE)</f>
        <v>Polos</v>
      </c>
      <c r="B1012" t="str">
        <f>VLOOKUP(C1012,STYLES!$1:$1048576,6,FALSE)</f>
        <v>CORE365™</v>
      </c>
      <c r="C1012" s="101">
        <v>78192</v>
      </c>
      <c r="E1012" t="str">
        <f>VLOOKUP(C1012,STYLES!$1:$1048576,12,FALSE)</f>
        <v>Pinnacle Performance Long-Sleeve Piqué Polo</v>
      </c>
      <c r="F1012" s="111" t="s">
        <v>2997</v>
      </c>
      <c r="G1012" s="111" t="s">
        <v>2879</v>
      </c>
      <c r="H1012" s="113" t="str">
        <f>VLOOKUP(C1012,STYLES!$1:$1048576,9,FALSE)</f>
        <v>Active</v>
      </c>
      <c r="I1012" s="113" t="str">
        <f>VLOOKUP(C1012,STYLES!$1:$1048576,10,FALSE)</f>
        <v>Active</v>
      </c>
      <c r="J1012" s="112" t="s">
        <v>2745</v>
      </c>
      <c r="K1012" s="139">
        <f>IFERROR(VLOOKUP(J1012,LISTS!G:H,2,FALSE),"0")</f>
        <v>7</v>
      </c>
      <c r="L1012">
        <f t="shared" si="55"/>
        <v>7</v>
      </c>
      <c r="M1012" s="112" t="s">
        <v>2745</v>
      </c>
      <c r="N1012" s="140">
        <f>IFERROR(VLOOKUP(M1012,LISTS!G:H,2,FALSE),"0")</f>
        <v>7</v>
      </c>
      <c r="O1012">
        <f t="shared" si="56"/>
        <v>7</v>
      </c>
      <c r="Q1012" s="117" t="s">
        <v>2998</v>
      </c>
      <c r="R1012" s="117" t="s">
        <v>775</v>
      </c>
      <c r="S1012" s="103" t="s">
        <v>2999</v>
      </c>
      <c r="T1012" s="117" t="s">
        <v>775</v>
      </c>
    </row>
    <row r="1013" spans="1:20">
      <c r="A1013" s="4" t="str">
        <f>VLOOKUP(C1013,STYLES!$A$1:$R$2088,7,FALSE)</f>
        <v>Polos</v>
      </c>
      <c r="B1013" t="str">
        <f>VLOOKUP(C1013,STYLES!$1:$1048576,6,FALSE)</f>
        <v>CORE365™</v>
      </c>
      <c r="C1013" s="101">
        <v>78192</v>
      </c>
      <c r="E1013" t="str">
        <f>VLOOKUP(C1013,STYLES!$1:$1048576,12,FALSE)</f>
        <v>Pinnacle Performance Long-Sleeve Piqué Polo</v>
      </c>
      <c r="F1013" s="111" t="s">
        <v>2952</v>
      </c>
      <c r="G1013" s="111" t="s">
        <v>2763</v>
      </c>
      <c r="H1013" s="113" t="str">
        <f>VLOOKUP(C1013,STYLES!$1:$1048576,9,FALSE)</f>
        <v>Active</v>
      </c>
      <c r="I1013" s="113" t="str">
        <f>VLOOKUP(C1013,STYLES!$1:$1048576,10,FALSE)</f>
        <v>Active</v>
      </c>
      <c r="J1013" s="112" t="s">
        <v>2745</v>
      </c>
      <c r="K1013" s="139">
        <f>IFERROR(VLOOKUP(J1013,LISTS!G:H,2,FALSE),"0")</f>
        <v>7</v>
      </c>
      <c r="L1013">
        <f t="shared" si="55"/>
        <v>7</v>
      </c>
      <c r="M1013" s="112" t="s">
        <v>2745</v>
      </c>
      <c r="N1013" s="140">
        <f>IFERROR(VLOOKUP(M1013,LISTS!G:H,2,FALSE),"0")</f>
        <v>7</v>
      </c>
      <c r="O1013">
        <f t="shared" si="56"/>
        <v>7</v>
      </c>
      <c r="Q1013" s="117" t="s">
        <v>2983</v>
      </c>
      <c r="R1013" s="117" t="s">
        <v>775</v>
      </c>
      <c r="S1013" s="103" t="s">
        <v>2984</v>
      </c>
      <c r="T1013" s="117" t="s">
        <v>775</v>
      </c>
    </row>
    <row r="1014" spans="1:20">
      <c r="A1014" s="4" t="str">
        <f>VLOOKUP(C1014,STYLES!$A$1:$R$2088,7,FALSE)</f>
        <v>Polos</v>
      </c>
      <c r="B1014" t="str">
        <f>VLOOKUP(C1014,STYLES!$1:$1048576,6,FALSE)</f>
        <v>CORE365™</v>
      </c>
      <c r="C1014" s="101">
        <v>78192</v>
      </c>
      <c r="E1014" t="str">
        <f>VLOOKUP(C1014,STYLES!$1:$1048576,12,FALSE)</f>
        <v>Pinnacle Performance Long-Sleeve Piqué Polo</v>
      </c>
      <c r="F1014" s="111" t="s">
        <v>3000</v>
      </c>
      <c r="G1014" s="111" t="s">
        <v>2740</v>
      </c>
      <c r="H1014" s="113" t="str">
        <f>VLOOKUP(C1014,STYLES!$1:$1048576,9,FALSE)</f>
        <v>Active</v>
      </c>
      <c r="I1014" s="113" t="str">
        <f>VLOOKUP(C1014,STYLES!$1:$1048576,10,FALSE)</f>
        <v>Active</v>
      </c>
      <c r="J1014" s="112" t="s">
        <v>2745</v>
      </c>
      <c r="K1014" s="139">
        <f>IFERROR(VLOOKUP(J1014,LISTS!G:H,2,FALSE),"0")</f>
        <v>7</v>
      </c>
      <c r="L1014">
        <f t="shared" si="55"/>
        <v>7</v>
      </c>
      <c r="M1014" s="112" t="s">
        <v>2745</v>
      </c>
      <c r="N1014" s="140">
        <f>IFERROR(VLOOKUP(M1014,LISTS!G:H,2,FALSE),"0")</f>
        <v>7</v>
      </c>
      <c r="O1014">
        <f t="shared" si="56"/>
        <v>7</v>
      </c>
      <c r="Q1014" s="117" t="s">
        <v>2741</v>
      </c>
      <c r="R1014" s="117" t="s">
        <v>775</v>
      </c>
      <c r="S1014" s="103" t="s">
        <v>3001</v>
      </c>
      <c r="T1014" s="117" t="s">
        <v>775</v>
      </c>
    </row>
    <row r="1015" spans="1:20">
      <c r="A1015" s="4" t="str">
        <f>VLOOKUP(C1015,STYLES!$A$1:$R$2088,7,FALSE)</f>
        <v>Polos</v>
      </c>
      <c r="B1015" t="str">
        <f>VLOOKUP(C1015,STYLES!$1:$1048576,6,FALSE)</f>
        <v>CORE365™</v>
      </c>
      <c r="C1015" s="101">
        <v>78192</v>
      </c>
      <c r="E1015" t="str">
        <f>VLOOKUP(C1015,STYLES!$1:$1048576,12,FALSE)</f>
        <v>Pinnacle Performance Long-Sleeve Piqué Polo</v>
      </c>
      <c r="F1015" s="111" t="s">
        <v>3002</v>
      </c>
      <c r="G1015" s="111" t="s">
        <v>2755</v>
      </c>
      <c r="H1015" s="113" t="str">
        <f>VLOOKUP(C1015,STYLES!$1:$1048576,9,FALSE)</f>
        <v>Active</v>
      </c>
      <c r="I1015" s="113" t="str">
        <f>VLOOKUP(C1015,STYLES!$1:$1048576,10,FALSE)</f>
        <v>Active</v>
      </c>
      <c r="J1015" s="112" t="s">
        <v>2745</v>
      </c>
      <c r="K1015" s="139">
        <f>IFERROR(VLOOKUP(J1015,LISTS!G:H,2,FALSE),"0")</f>
        <v>7</v>
      </c>
      <c r="L1015">
        <f t="shared" si="55"/>
        <v>7</v>
      </c>
      <c r="M1015" s="112" t="s">
        <v>2745</v>
      </c>
      <c r="N1015" s="140">
        <f>IFERROR(VLOOKUP(M1015,LISTS!G:H,2,FALSE),"0")</f>
        <v>7</v>
      </c>
      <c r="O1015">
        <f t="shared" si="56"/>
        <v>7</v>
      </c>
      <c r="Q1015" s="117" t="s">
        <v>3003</v>
      </c>
      <c r="R1015" s="117" t="s">
        <v>775</v>
      </c>
      <c r="S1015" s="103" t="s">
        <v>3004</v>
      </c>
      <c r="T1015" s="117" t="s">
        <v>775</v>
      </c>
    </row>
    <row r="1016" spans="1:20">
      <c r="A1016" s="4" t="str">
        <f>VLOOKUP(C1016,STYLES!$A$1:$R$2088,7,FALSE)</f>
        <v>Polos</v>
      </c>
      <c r="B1016" t="str">
        <f>VLOOKUP(C1016,STYLES!$1:$1048576,6,FALSE)</f>
        <v>CORE365™</v>
      </c>
      <c r="C1016" s="101">
        <v>78192</v>
      </c>
      <c r="E1016" t="str">
        <f>VLOOKUP(C1016,STYLES!$1:$1048576,12,FALSE)</f>
        <v>Pinnacle Performance Long-Sleeve Piqué Polo</v>
      </c>
      <c r="F1016" s="111" t="s">
        <v>2731</v>
      </c>
      <c r="G1016" s="111" t="s">
        <v>2732</v>
      </c>
      <c r="H1016" s="113" t="str">
        <f>VLOOKUP(C1016,STYLES!$1:$1048576,9,FALSE)</f>
        <v>Active</v>
      </c>
      <c r="I1016" s="113" t="str">
        <f>VLOOKUP(C1016,STYLES!$1:$1048576,10,FALSE)</f>
        <v>Active</v>
      </c>
      <c r="J1016" s="112" t="s">
        <v>2745</v>
      </c>
      <c r="K1016" s="139">
        <f>IFERROR(VLOOKUP(J1016,LISTS!G:H,2,FALSE),"0")</f>
        <v>7</v>
      </c>
      <c r="L1016">
        <f t="shared" si="55"/>
        <v>7</v>
      </c>
      <c r="M1016" s="112" t="s">
        <v>2745</v>
      </c>
      <c r="N1016" s="140">
        <f>IFERROR(VLOOKUP(M1016,LISTS!G:H,2,FALSE),"0")</f>
        <v>7</v>
      </c>
      <c r="O1016">
        <f t="shared" si="56"/>
        <v>7</v>
      </c>
      <c r="Q1016" s="126" t="s">
        <v>3005</v>
      </c>
      <c r="R1016" s="112" t="s">
        <v>775</v>
      </c>
      <c r="S1016" s="105" t="s">
        <v>3006</v>
      </c>
      <c r="T1016" s="112" t="s">
        <v>775</v>
      </c>
    </row>
    <row r="1017" spans="1:20">
      <c r="A1017" s="4" t="str">
        <f>VLOOKUP(C1017,STYLES!$A$1:$R$2088,7,FALSE)</f>
        <v>Polos</v>
      </c>
      <c r="B1017" t="str">
        <f>VLOOKUP(C1017,STYLES!$1:$1048576,6,FALSE)</f>
        <v>CORE365™</v>
      </c>
      <c r="C1017" s="101">
        <v>78192</v>
      </c>
      <c r="E1017" t="str">
        <f>VLOOKUP(C1017,STYLES!$1:$1048576,12,FALSE)</f>
        <v>Pinnacle Performance Long-Sleeve Piqué Polo</v>
      </c>
      <c r="F1017" s="111" t="s">
        <v>2816</v>
      </c>
      <c r="G1017" s="111" t="s">
        <v>2809</v>
      </c>
      <c r="H1017" s="113" t="str">
        <f>VLOOKUP(C1017,STYLES!$1:$1048576,9,FALSE)</f>
        <v>Active</v>
      </c>
      <c r="I1017" s="113" t="str">
        <f>VLOOKUP(C1017,STYLES!$1:$1048576,10,FALSE)</f>
        <v>Active</v>
      </c>
      <c r="J1017" s="112" t="s">
        <v>2745</v>
      </c>
      <c r="K1017" s="139">
        <f>IFERROR(VLOOKUP(J1017,LISTS!G:H,2,FALSE),"0")</f>
        <v>7</v>
      </c>
      <c r="L1017">
        <f t="shared" si="55"/>
        <v>7</v>
      </c>
      <c r="M1017" s="112" t="s">
        <v>2745</v>
      </c>
      <c r="N1017" s="140">
        <f>IFERROR(VLOOKUP(M1017,LISTS!G:H,2,FALSE),"0")</f>
        <v>7</v>
      </c>
      <c r="O1017">
        <f t="shared" si="56"/>
        <v>7</v>
      </c>
      <c r="Q1017" s="126" t="s">
        <v>3007</v>
      </c>
      <c r="R1017" s="118" t="s">
        <v>775</v>
      </c>
      <c r="S1017" s="105" t="s">
        <v>3008</v>
      </c>
      <c r="T1017" s="118" t="s">
        <v>775</v>
      </c>
    </row>
    <row r="1018" spans="1:20">
      <c r="A1018" s="4" t="str">
        <f>VLOOKUP(C1018,STYLES!$A$1:$R$2088,7,FALSE)</f>
        <v>Polos</v>
      </c>
      <c r="B1018" t="str">
        <f>VLOOKUP(C1018,STYLES!$1:$1048576,6,FALSE)</f>
        <v>CORE365™</v>
      </c>
      <c r="C1018" s="101">
        <v>78192</v>
      </c>
      <c r="E1018" t="str">
        <f>VLOOKUP(C1018,STYLES!$1:$1048576,12,FALSE)</f>
        <v>Pinnacle Performance Long-Sleeve Piqué Polo</v>
      </c>
      <c r="F1018" s="112" t="s">
        <v>2743</v>
      </c>
      <c r="G1018" s="111" t="s">
        <v>2743</v>
      </c>
      <c r="H1018" s="113" t="str">
        <f>VLOOKUP(C1018,STYLES!$1:$1048576,9,FALSE)</f>
        <v>Active</v>
      </c>
      <c r="I1018" s="113" t="str">
        <f>VLOOKUP(C1018,STYLES!$1:$1048576,10,FALSE)</f>
        <v>Active</v>
      </c>
      <c r="J1018" s="112" t="s">
        <v>2745</v>
      </c>
      <c r="K1018" s="139">
        <f>IFERROR(VLOOKUP(J1018,LISTS!G:H,2,FALSE),"0")</f>
        <v>7</v>
      </c>
      <c r="L1018">
        <f t="shared" si="55"/>
        <v>7</v>
      </c>
      <c r="M1018" s="112" t="s">
        <v>2745</v>
      </c>
      <c r="N1018" s="140">
        <f>IFERROR(VLOOKUP(M1018,LISTS!G:H,2,FALSE),"0")</f>
        <v>7</v>
      </c>
      <c r="O1018">
        <f t="shared" si="56"/>
        <v>7</v>
      </c>
      <c r="Q1018" s="118" t="s">
        <v>2744</v>
      </c>
      <c r="R1018" s="112" t="s">
        <v>775</v>
      </c>
      <c r="S1018" s="112" t="s">
        <v>775</v>
      </c>
      <c r="T1018" s="112" t="s">
        <v>775</v>
      </c>
    </row>
    <row r="1019" spans="1:20">
      <c r="A1019" s="1"/>
      <c r="B1019" s="1"/>
      <c r="G1019" s="111"/>
      <c r="K1019" s="139"/>
      <c r="L1019" s="60">
        <f>SUM(L1009:L1018)</f>
        <v>70</v>
      </c>
      <c r="N1019" s="140"/>
      <c r="O1019" s="60">
        <f>SUM(O1009:O1018)</f>
        <v>70</v>
      </c>
      <c r="Q1019" s="117"/>
      <c r="R1019" s="117"/>
      <c r="S1019" s="103"/>
      <c r="T1019" s="103"/>
    </row>
    <row r="1020" spans="1:20">
      <c r="A1020" s="4" t="str">
        <f>VLOOKUP(C1020,STYLES!$A$1:$R$2088,7,FALSE)</f>
        <v>Polos</v>
      </c>
      <c r="B1020" t="str">
        <f>VLOOKUP(C1020,STYLES!$1:$1048576,6,FALSE)</f>
        <v>CORE365™</v>
      </c>
      <c r="C1020" s="101">
        <v>88192</v>
      </c>
      <c r="E1020" t="str">
        <f>VLOOKUP(C1020,STYLES!$1:$1048576,12,FALSE)</f>
        <v>Pinnacle Performance Long-Sleeve Piqué Polo</v>
      </c>
      <c r="F1020" s="111" t="s">
        <v>2718</v>
      </c>
      <c r="G1020" s="111" t="s">
        <v>2718</v>
      </c>
      <c r="H1020" s="113" t="str">
        <f>VLOOKUP(C1020,STYLES!$1:$1048576,9,FALSE)</f>
        <v>Active</v>
      </c>
      <c r="I1020" s="113" t="str">
        <f>VLOOKUP(C1020,STYLES!$1:$1048576,10,FALSE)</f>
        <v>Active</v>
      </c>
      <c r="J1020" s="112" t="s">
        <v>3009</v>
      </c>
      <c r="K1020" s="139">
        <f>IFERROR(VLOOKUP(J1020,LISTS!G:H,2,FALSE),"0")</f>
        <v>8</v>
      </c>
      <c r="L1020">
        <f t="shared" si="55"/>
        <v>8</v>
      </c>
      <c r="M1020" s="112" t="s">
        <v>3009</v>
      </c>
      <c r="N1020" s="140">
        <f>IFERROR(VLOOKUP(M1020,LISTS!G:H,2,FALSE),"0")</f>
        <v>8</v>
      </c>
      <c r="O1020">
        <f t="shared" si="56"/>
        <v>8</v>
      </c>
      <c r="Q1020" s="101" t="s">
        <v>2721</v>
      </c>
      <c r="R1020" s="112" t="s">
        <v>775</v>
      </c>
      <c r="S1020" s="112" t="s">
        <v>2722</v>
      </c>
      <c r="T1020" s="112" t="s">
        <v>775</v>
      </c>
    </row>
    <row r="1021" spans="1:20">
      <c r="A1021" s="4" t="str">
        <f>VLOOKUP(C1021,STYLES!$A$1:$R$2088,7,FALSE)</f>
        <v>Polos</v>
      </c>
      <c r="B1021" t="str">
        <f>VLOOKUP(C1021,STYLES!$1:$1048576,6,FALSE)</f>
        <v>CORE365™</v>
      </c>
      <c r="C1021" s="101">
        <v>88192</v>
      </c>
      <c r="E1021" t="str">
        <f>VLOOKUP(C1021,STYLES!$1:$1048576,12,FALSE)</f>
        <v>Pinnacle Performance Long-Sleeve Piqué Polo</v>
      </c>
      <c r="F1021" s="111" t="s">
        <v>2793</v>
      </c>
      <c r="G1021" s="111" t="s">
        <v>2724</v>
      </c>
      <c r="H1021" s="113" t="str">
        <f>VLOOKUP(C1021,STYLES!$1:$1048576,9,FALSE)</f>
        <v>Active</v>
      </c>
      <c r="I1021" s="113" t="str">
        <f>VLOOKUP(C1021,STYLES!$1:$1048576,10,FALSE)</f>
        <v>Active</v>
      </c>
      <c r="J1021" s="112" t="s">
        <v>3009</v>
      </c>
      <c r="K1021" s="139">
        <f>IFERROR(VLOOKUP(J1021,LISTS!G:H,2,FALSE),"0")</f>
        <v>8</v>
      </c>
      <c r="L1021">
        <f t="shared" si="55"/>
        <v>8</v>
      </c>
      <c r="M1021" s="112" t="s">
        <v>3009</v>
      </c>
      <c r="N1021" s="140">
        <f>IFERROR(VLOOKUP(M1021,LISTS!G:H,2,FALSE),"0")</f>
        <v>8</v>
      </c>
      <c r="O1021">
        <f t="shared" si="56"/>
        <v>8</v>
      </c>
      <c r="Q1021" s="117" t="s">
        <v>2852</v>
      </c>
      <c r="R1021" s="118" t="s">
        <v>775</v>
      </c>
      <c r="S1021" s="103" t="s">
        <v>2989</v>
      </c>
      <c r="T1021" s="118" t="s">
        <v>775</v>
      </c>
    </row>
    <row r="1022" spans="1:20">
      <c r="A1022" s="4" t="str">
        <f>VLOOKUP(C1022,STYLES!$A$1:$R$2088,7,FALSE)</f>
        <v>Polos</v>
      </c>
      <c r="B1022" t="str">
        <f>VLOOKUP(C1022,STYLES!$1:$1048576,6,FALSE)</f>
        <v>CORE365™</v>
      </c>
      <c r="C1022" s="101">
        <v>88192</v>
      </c>
      <c r="E1022" t="str">
        <f>VLOOKUP(C1022,STYLES!$1:$1048576,12,FALSE)</f>
        <v>Pinnacle Performance Long-Sleeve Piqué Polo</v>
      </c>
      <c r="F1022" s="111" t="s">
        <v>2990</v>
      </c>
      <c r="G1022" s="111" t="s">
        <v>2991</v>
      </c>
      <c r="H1022" s="113" t="str">
        <f>VLOOKUP(C1022,STYLES!$1:$1048576,9,FALSE)</f>
        <v>Active</v>
      </c>
      <c r="I1022" s="113" t="str">
        <f>VLOOKUP(C1022,STYLES!$1:$1048576,10,FALSE)</f>
        <v>Active</v>
      </c>
      <c r="J1022" s="112" t="s">
        <v>3009</v>
      </c>
      <c r="K1022" s="139">
        <f>IFERROR(VLOOKUP(J1022,LISTS!G:H,2,FALSE),"0")</f>
        <v>8</v>
      </c>
      <c r="L1022">
        <f t="shared" si="55"/>
        <v>8</v>
      </c>
      <c r="M1022" s="112" t="s">
        <v>3009</v>
      </c>
      <c r="N1022" s="140">
        <f>IFERROR(VLOOKUP(M1022,LISTS!G:H,2,FALSE),"0")</f>
        <v>8</v>
      </c>
      <c r="O1022">
        <f t="shared" si="56"/>
        <v>8</v>
      </c>
      <c r="Q1022" s="117" t="s">
        <v>2992</v>
      </c>
      <c r="R1022" s="117" t="s">
        <v>775</v>
      </c>
      <c r="S1022" s="103" t="s">
        <v>2993</v>
      </c>
      <c r="T1022" s="103" t="s">
        <v>775</v>
      </c>
    </row>
    <row r="1023" spans="1:20">
      <c r="A1023" s="4" t="str">
        <f>VLOOKUP(C1023,STYLES!$A$1:$R$2088,7,FALSE)</f>
        <v>Polos</v>
      </c>
      <c r="B1023" t="str">
        <f>VLOOKUP(C1023,STYLES!$1:$1048576,6,FALSE)</f>
        <v>CORE365™</v>
      </c>
      <c r="C1023" s="101">
        <v>88192</v>
      </c>
      <c r="E1023" t="str">
        <f>VLOOKUP(C1023,STYLES!$1:$1048576,12,FALSE)</f>
        <v>Pinnacle Performance Long-Sleeve Piqué Polo</v>
      </c>
      <c r="F1023" s="111" t="s">
        <v>2997</v>
      </c>
      <c r="G1023" s="111" t="s">
        <v>2879</v>
      </c>
      <c r="H1023" s="113" t="str">
        <f>VLOOKUP(C1023,STYLES!$1:$1048576,9,FALSE)</f>
        <v>Active</v>
      </c>
      <c r="I1023" s="113" t="str">
        <f>VLOOKUP(C1023,STYLES!$1:$1048576,10,FALSE)</f>
        <v>Active</v>
      </c>
      <c r="J1023" s="112" t="s">
        <v>3009</v>
      </c>
      <c r="K1023" s="139">
        <f>IFERROR(VLOOKUP(J1023,LISTS!G:H,2,FALSE),"0")</f>
        <v>8</v>
      </c>
      <c r="L1023">
        <f t="shared" si="55"/>
        <v>8</v>
      </c>
      <c r="M1023" s="112" t="s">
        <v>3009</v>
      </c>
      <c r="N1023" s="140">
        <f>IFERROR(VLOOKUP(M1023,LISTS!G:H,2,FALSE),"0")</f>
        <v>8</v>
      </c>
      <c r="O1023">
        <f t="shared" si="56"/>
        <v>8</v>
      </c>
      <c r="Q1023" s="117" t="s">
        <v>2998</v>
      </c>
      <c r="R1023" s="117" t="s">
        <v>775</v>
      </c>
      <c r="S1023" s="103" t="s">
        <v>2999</v>
      </c>
      <c r="T1023" s="117" t="s">
        <v>775</v>
      </c>
    </row>
    <row r="1024" spans="1:20">
      <c r="A1024" s="4" t="str">
        <f>VLOOKUP(C1024,STYLES!$A$1:$R$2088,7,FALSE)</f>
        <v>Polos</v>
      </c>
      <c r="B1024" t="str">
        <f>VLOOKUP(C1024,STYLES!$1:$1048576,6,FALSE)</f>
        <v>CORE365™</v>
      </c>
      <c r="C1024" s="101">
        <v>88192</v>
      </c>
      <c r="E1024" t="str">
        <f>VLOOKUP(C1024,STYLES!$1:$1048576,12,FALSE)</f>
        <v>Pinnacle Performance Long-Sleeve Piqué Polo</v>
      </c>
      <c r="F1024" s="111" t="s">
        <v>2952</v>
      </c>
      <c r="G1024" s="111" t="s">
        <v>2763</v>
      </c>
      <c r="H1024" s="113" t="str">
        <f>VLOOKUP(C1024,STYLES!$1:$1048576,9,FALSE)</f>
        <v>Active</v>
      </c>
      <c r="I1024" s="113" t="str">
        <f>VLOOKUP(C1024,STYLES!$1:$1048576,10,FALSE)</f>
        <v>Active</v>
      </c>
      <c r="J1024" s="112" t="s">
        <v>3009</v>
      </c>
      <c r="K1024" s="139">
        <f>IFERROR(VLOOKUP(J1024,LISTS!G:H,2,FALSE),"0")</f>
        <v>8</v>
      </c>
      <c r="L1024">
        <f t="shared" si="55"/>
        <v>8</v>
      </c>
      <c r="M1024" s="112" t="s">
        <v>3009</v>
      </c>
      <c r="N1024" s="140">
        <f>IFERROR(VLOOKUP(M1024,LISTS!G:H,2,FALSE),"0")</f>
        <v>8</v>
      </c>
      <c r="O1024">
        <f t="shared" si="56"/>
        <v>8</v>
      </c>
      <c r="Q1024" s="117" t="s">
        <v>2983</v>
      </c>
      <c r="R1024" s="117" t="s">
        <v>775</v>
      </c>
      <c r="S1024" s="103" t="s">
        <v>2984</v>
      </c>
      <c r="T1024" s="117" t="s">
        <v>775</v>
      </c>
    </row>
    <row r="1025" spans="1:20">
      <c r="A1025" s="4" t="str">
        <f>VLOOKUP(C1025,STYLES!$A$1:$R$2088,7,FALSE)</f>
        <v>Polos</v>
      </c>
      <c r="B1025" t="str">
        <f>VLOOKUP(C1025,STYLES!$1:$1048576,6,FALSE)</f>
        <v>CORE365™</v>
      </c>
      <c r="C1025" s="101">
        <v>88192</v>
      </c>
      <c r="E1025" t="str">
        <f>VLOOKUP(C1025,STYLES!$1:$1048576,12,FALSE)</f>
        <v>Pinnacle Performance Long-Sleeve Piqué Polo</v>
      </c>
      <c r="F1025" s="111" t="s">
        <v>3000</v>
      </c>
      <c r="G1025" s="111" t="s">
        <v>2740</v>
      </c>
      <c r="H1025" s="113" t="str">
        <f>VLOOKUP(C1025,STYLES!$1:$1048576,9,FALSE)</f>
        <v>Active</v>
      </c>
      <c r="I1025" s="113" t="str">
        <f>VLOOKUP(C1025,STYLES!$1:$1048576,10,FALSE)</f>
        <v>Active</v>
      </c>
      <c r="J1025" s="112" t="s">
        <v>3009</v>
      </c>
      <c r="K1025" s="139">
        <f>IFERROR(VLOOKUP(J1025,LISTS!G:H,2,FALSE),"0")</f>
        <v>8</v>
      </c>
      <c r="L1025">
        <f t="shared" si="55"/>
        <v>8</v>
      </c>
      <c r="M1025" s="112" t="s">
        <v>3009</v>
      </c>
      <c r="N1025" s="140">
        <f>IFERROR(VLOOKUP(M1025,LISTS!G:H,2,FALSE),"0")</f>
        <v>8</v>
      </c>
      <c r="O1025">
        <f t="shared" si="56"/>
        <v>8</v>
      </c>
      <c r="Q1025" s="117" t="s">
        <v>2741</v>
      </c>
      <c r="R1025" s="117" t="s">
        <v>775</v>
      </c>
      <c r="S1025" s="103" t="s">
        <v>3001</v>
      </c>
      <c r="T1025" s="117" t="s">
        <v>775</v>
      </c>
    </row>
    <row r="1026" spans="1:20">
      <c r="A1026" s="4" t="str">
        <f>VLOOKUP(C1026,STYLES!$A$1:$R$2088,7,FALSE)</f>
        <v>Polos</v>
      </c>
      <c r="B1026" t="str">
        <f>VLOOKUP(C1026,STYLES!$1:$1048576,6,FALSE)</f>
        <v>CORE365™</v>
      </c>
      <c r="C1026" s="101">
        <v>88192</v>
      </c>
      <c r="E1026" t="str">
        <f>VLOOKUP(C1026,STYLES!$1:$1048576,12,FALSE)</f>
        <v>Pinnacle Performance Long-Sleeve Piqué Polo</v>
      </c>
      <c r="F1026" s="111" t="s">
        <v>3002</v>
      </c>
      <c r="G1026" s="111" t="s">
        <v>2755</v>
      </c>
      <c r="H1026" s="113" t="str">
        <f>VLOOKUP(C1026,STYLES!$1:$1048576,9,FALSE)</f>
        <v>Active</v>
      </c>
      <c r="I1026" s="113" t="str">
        <f>VLOOKUP(C1026,STYLES!$1:$1048576,10,FALSE)</f>
        <v>Active</v>
      </c>
      <c r="J1026" s="112" t="s">
        <v>3009</v>
      </c>
      <c r="K1026" s="139">
        <f>IFERROR(VLOOKUP(J1026,LISTS!G:H,2,FALSE),"0")</f>
        <v>8</v>
      </c>
      <c r="L1026">
        <f t="shared" si="55"/>
        <v>8</v>
      </c>
      <c r="M1026" s="112" t="s">
        <v>3009</v>
      </c>
      <c r="N1026" s="140">
        <f>IFERROR(VLOOKUP(M1026,LISTS!G:H,2,FALSE),"0")</f>
        <v>8</v>
      </c>
      <c r="O1026">
        <f t="shared" si="56"/>
        <v>8</v>
      </c>
      <c r="Q1026" s="117" t="s">
        <v>3003</v>
      </c>
      <c r="R1026" s="117" t="s">
        <v>775</v>
      </c>
      <c r="S1026" s="103" t="s">
        <v>3004</v>
      </c>
      <c r="T1026" s="117" t="s">
        <v>775</v>
      </c>
    </row>
    <row r="1027" spans="1:20">
      <c r="A1027" s="4" t="str">
        <f>VLOOKUP(C1027,STYLES!$A$1:$R$2088,7,FALSE)</f>
        <v>Polos</v>
      </c>
      <c r="B1027" t="str">
        <f>VLOOKUP(C1027,STYLES!$1:$1048576,6,FALSE)</f>
        <v>CORE365™</v>
      </c>
      <c r="C1027" s="101">
        <v>88192</v>
      </c>
      <c r="E1027" t="str">
        <f>VLOOKUP(C1027,STYLES!$1:$1048576,12,FALSE)</f>
        <v>Pinnacle Performance Long-Sleeve Piqué Polo</v>
      </c>
      <c r="F1027" s="111" t="s">
        <v>2731</v>
      </c>
      <c r="G1027" s="111" t="s">
        <v>2732</v>
      </c>
      <c r="H1027" s="113" t="str">
        <f>VLOOKUP(C1027,STYLES!$1:$1048576,9,FALSE)</f>
        <v>Active</v>
      </c>
      <c r="I1027" s="113" t="str">
        <f>VLOOKUP(C1027,STYLES!$1:$1048576,10,FALSE)</f>
        <v>Active</v>
      </c>
      <c r="J1027" s="112" t="s">
        <v>3009</v>
      </c>
      <c r="K1027" s="139">
        <f>IFERROR(VLOOKUP(J1027,LISTS!G:H,2,FALSE),"0")</f>
        <v>8</v>
      </c>
      <c r="L1027">
        <f t="shared" si="55"/>
        <v>8</v>
      </c>
      <c r="M1027" s="112" t="s">
        <v>3009</v>
      </c>
      <c r="N1027" s="140">
        <f>IFERROR(VLOOKUP(M1027,LISTS!G:H,2,FALSE),"0")</f>
        <v>8</v>
      </c>
      <c r="O1027">
        <f t="shared" si="56"/>
        <v>8</v>
      </c>
      <c r="Q1027" s="126" t="s">
        <v>3005</v>
      </c>
      <c r="R1027" s="112" t="s">
        <v>775</v>
      </c>
      <c r="S1027" s="105" t="s">
        <v>3006</v>
      </c>
      <c r="T1027" s="112" t="s">
        <v>775</v>
      </c>
    </row>
    <row r="1028" spans="1:20">
      <c r="A1028" s="4" t="str">
        <f>VLOOKUP(C1028,STYLES!$A$1:$R$2088,7,FALSE)</f>
        <v>Polos</v>
      </c>
      <c r="B1028" t="str">
        <f>VLOOKUP(C1028,STYLES!$1:$1048576,6,FALSE)</f>
        <v>CORE365™</v>
      </c>
      <c r="C1028" s="101">
        <v>88192</v>
      </c>
      <c r="E1028" t="str">
        <f>VLOOKUP(C1028,STYLES!$1:$1048576,12,FALSE)</f>
        <v>Pinnacle Performance Long-Sleeve Piqué Polo</v>
      </c>
      <c r="F1028" s="111" t="s">
        <v>2816</v>
      </c>
      <c r="G1028" s="111" t="s">
        <v>2809</v>
      </c>
      <c r="H1028" s="113" t="str">
        <f>VLOOKUP(C1028,STYLES!$1:$1048576,9,FALSE)</f>
        <v>Active</v>
      </c>
      <c r="I1028" s="113" t="str">
        <f>VLOOKUP(C1028,STYLES!$1:$1048576,10,FALSE)</f>
        <v>Active</v>
      </c>
      <c r="J1028" s="112" t="s">
        <v>3009</v>
      </c>
      <c r="K1028" s="139">
        <f>IFERROR(VLOOKUP(J1028,LISTS!G:H,2,FALSE),"0")</f>
        <v>8</v>
      </c>
      <c r="L1028">
        <f t="shared" si="55"/>
        <v>8</v>
      </c>
      <c r="M1028" s="112" t="s">
        <v>3009</v>
      </c>
      <c r="N1028" s="140">
        <f>IFERROR(VLOOKUP(M1028,LISTS!G:H,2,FALSE),"0")</f>
        <v>8</v>
      </c>
      <c r="O1028">
        <f t="shared" si="56"/>
        <v>8</v>
      </c>
      <c r="Q1028" s="126" t="s">
        <v>3007</v>
      </c>
      <c r="R1028" s="118" t="s">
        <v>775</v>
      </c>
      <c r="S1028" s="105" t="s">
        <v>3008</v>
      </c>
      <c r="T1028" s="118" t="s">
        <v>775</v>
      </c>
    </row>
    <row r="1029" spans="1:20">
      <c r="A1029" s="4" t="str">
        <f>VLOOKUP(C1029,STYLES!$A$1:$R$2088,7,FALSE)</f>
        <v>Polos</v>
      </c>
      <c r="B1029" t="str">
        <f>VLOOKUP(C1029,STYLES!$1:$1048576,6,FALSE)</f>
        <v>CORE365™</v>
      </c>
      <c r="C1029" s="101">
        <v>88192</v>
      </c>
      <c r="E1029" t="str">
        <f>VLOOKUP(C1029,STYLES!$1:$1048576,12,FALSE)</f>
        <v>Pinnacle Performance Long-Sleeve Piqué Polo</v>
      </c>
      <c r="F1029" s="112" t="s">
        <v>2743</v>
      </c>
      <c r="G1029" s="111" t="s">
        <v>2743</v>
      </c>
      <c r="H1029" s="113" t="str">
        <f>VLOOKUP(C1029,STYLES!$1:$1048576,9,FALSE)</f>
        <v>Active</v>
      </c>
      <c r="I1029" s="113" t="str">
        <f>VLOOKUP(C1029,STYLES!$1:$1048576,10,FALSE)</f>
        <v>Active</v>
      </c>
      <c r="J1029" s="112" t="s">
        <v>3009</v>
      </c>
      <c r="K1029" s="139">
        <f>IFERROR(VLOOKUP(J1029,LISTS!G:H,2,FALSE),"0")</f>
        <v>8</v>
      </c>
      <c r="L1029">
        <f t="shared" si="55"/>
        <v>8</v>
      </c>
      <c r="M1029" s="112" t="s">
        <v>3009</v>
      </c>
      <c r="N1029" s="140">
        <f>IFERROR(VLOOKUP(M1029,LISTS!G:H,2,FALSE),"0")</f>
        <v>8</v>
      </c>
      <c r="O1029">
        <f t="shared" si="56"/>
        <v>8</v>
      </c>
      <c r="Q1029" s="118" t="s">
        <v>2744</v>
      </c>
      <c r="R1029" s="112" t="s">
        <v>775</v>
      </c>
      <c r="S1029" s="112" t="s">
        <v>775</v>
      </c>
      <c r="T1029" s="112" t="s">
        <v>775</v>
      </c>
    </row>
    <row r="1030" spans="1:20">
      <c r="A1030" s="1"/>
      <c r="B1030" s="1"/>
      <c r="G1030" s="111"/>
      <c r="K1030" s="139"/>
      <c r="L1030" s="60">
        <f>SUM(L1020:L1029)</f>
        <v>80</v>
      </c>
      <c r="N1030" s="140"/>
      <c r="O1030" s="60">
        <f>SUM(O1020:O1029)</f>
        <v>80</v>
      </c>
      <c r="Q1030" s="117"/>
      <c r="R1030" s="117"/>
      <c r="S1030" s="103"/>
      <c r="T1030" s="103"/>
    </row>
    <row r="1031" spans="1:20">
      <c r="A1031" s="4" t="str">
        <f>VLOOKUP(C1031,STYLES!$A$1:$R$2088,7,FALSE)</f>
        <v>Polos</v>
      </c>
      <c r="B1031" t="str">
        <f>VLOOKUP(C1031,STYLES!$1:$1048576,6,FALSE)</f>
        <v>CORE365™</v>
      </c>
      <c r="C1031" s="101" t="s">
        <v>334</v>
      </c>
      <c r="E1031" t="str">
        <f>VLOOKUP(C1031,STYLES!$1:$1048576,12,FALSE)</f>
        <v>Tall Pinnacle Performance Long-Sleeve Piqué Polo</v>
      </c>
      <c r="F1031" s="111" t="s">
        <v>2718</v>
      </c>
      <c r="G1031" s="111" t="s">
        <v>2718</v>
      </c>
      <c r="H1031" s="113" t="str">
        <f>VLOOKUP(C1031,STYLES!$1:$1048576,9,FALSE)</f>
        <v>Active</v>
      </c>
      <c r="I1031" s="113" t="str">
        <f>VLOOKUP(C1031,STYLES!$1:$1048576,10,FALSE)</f>
        <v>Active</v>
      </c>
      <c r="J1031" s="112" t="s">
        <v>3022</v>
      </c>
      <c r="K1031" s="139">
        <f>IFERROR(VLOOKUP(J1031,LISTS!G:H,2,FALSE),"0")</f>
        <v>6</v>
      </c>
      <c r="L1031">
        <f t="shared" si="55"/>
        <v>6</v>
      </c>
      <c r="M1031" s="112" t="s">
        <v>3022</v>
      </c>
      <c r="N1031" s="140">
        <f>IFERROR(VLOOKUP(M1031,LISTS!G:H,2,FALSE),"0")</f>
        <v>6</v>
      </c>
      <c r="O1031">
        <f t="shared" si="56"/>
        <v>6</v>
      </c>
      <c r="Q1031" s="101" t="s">
        <v>2721</v>
      </c>
      <c r="R1031" s="112" t="s">
        <v>775</v>
      </c>
      <c r="S1031" s="112" t="s">
        <v>2722</v>
      </c>
      <c r="T1031" s="112" t="s">
        <v>775</v>
      </c>
    </row>
    <row r="1032" spans="1:20">
      <c r="A1032" s="4" t="str">
        <f>VLOOKUP(C1032,STYLES!$A$1:$R$2088,7,FALSE)</f>
        <v>Polos</v>
      </c>
      <c r="B1032" t="str">
        <f>VLOOKUP(C1032,STYLES!$1:$1048576,6,FALSE)</f>
        <v>CORE365™</v>
      </c>
      <c r="C1032" s="101" t="s">
        <v>334</v>
      </c>
      <c r="E1032" t="str">
        <f>VLOOKUP(C1032,STYLES!$1:$1048576,12,FALSE)</f>
        <v>Tall Pinnacle Performance Long-Sleeve Piqué Polo</v>
      </c>
      <c r="F1032" s="111" t="s">
        <v>2952</v>
      </c>
      <c r="G1032" s="111" t="s">
        <v>2763</v>
      </c>
      <c r="H1032" s="113" t="str">
        <f>VLOOKUP(C1032,STYLES!$1:$1048576,9,FALSE)</f>
        <v>Active</v>
      </c>
      <c r="I1032" s="113" t="str">
        <f>VLOOKUP(C1032,STYLES!$1:$1048576,10,FALSE)</f>
        <v>Active</v>
      </c>
      <c r="J1032" s="112" t="s">
        <v>3022</v>
      </c>
      <c r="K1032" s="139">
        <f>IFERROR(VLOOKUP(J1032,LISTS!G:H,2,FALSE),"0")</f>
        <v>6</v>
      </c>
      <c r="L1032">
        <f t="shared" si="55"/>
        <v>6</v>
      </c>
      <c r="M1032" s="112" t="s">
        <v>3022</v>
      </c>
      <c r="N1032" s="140">
        <f>IFERROR(VLOOKUP(M1032,LISTS!G:H,2,FALSE),"0")</f>
        <v>6</v>
      </c>
      <c r="O1032">
        <f t="shared" si="56"/>
        <v>6</v>
      </c>
      <c r="Q1032" s="117" t="s">
        <v>2983</v>
      </c>
      <c r="R1032" s="117" t="s">
        <v>775</v>
      </c>
      <c r="S1032" s="103" t="s">
        <v>2984</v>
      </c>
      <c r="T1032" s="117" t="s">
        <v>775</v>
      </c>
    </row>
    <row r="1033" spans="1:20">
      <c r="A1033" s="4" t="str">
        <f>VLOOKUP(C1033,STYLES!$A$1:$R$2088,7,FALSE)</f>
        <v>Polos</v>
      </c>
      <c r="B1033" t="str">
        <f>VLOOKUP(C1033,STYLES!$1:$1048576,6,FALSE)</f>
        <v>CORE365™</v>
      </c>
      <c r="C1033" s="101" t="s">
        <v>334</v>
      </c>
      <c r="E1033" t="str">
        <f>VLOOKUP(C1033,STYLES!$1:$1048576,12,FALSE)</f>
        <v>Tall Pinnacle Performance Long-Sleeve Piqué Polo</v>
      </c>
      <c r="F1033" s="111" t="s">
        <v>3000</v>
      </c>
      <c r="G1033" s="111" t="s">
        <v>2740</v>
      </c>
      <c r="H1033" s="113" t="str">
        <f>VLOOKUP(C1033,STYLES!$1:$1048576,9,FALSE)</f>
        <v>Active</v>
      </c>
      <c r="I1033" s="113" t="str">
        <f>VLOOKUP(C1033,STYLES!$1:$1048576,10,FALSE)</f>
        <v>Active</v>
      </c>
      <c r="J1033" s="112" t="s">
        <v>3022</v>
      </c>
      <c r="K1033" s="139">
        <f>IFERROR(VLOOKUP(J1033,LISTS!G:H,2,FALSE),"0")</f>
        <v>6</v>
      </c>
      <c r="L1033">
        <f t="shared" si="55"/>
        <v>6</v>
      </c>
      <c r="M1033" s="112" t="s">
        <v>3022</v>
      </c>
      <c r="N1033" s="140">
        <f>IFERROR(VLOOKUP(M1033,LISTS!G:H,2,FALSE),"0")</f>
        <v>6</v>
      </c>
      <c r="O1033">
        <f t="shared" si="56"/>
        <v>6</v>
      </c>
      <c r="Q1033" s="117" t="s">
        <v>2741</v>
      </c>
      <c r="R1033" s="117" t="s">
        <v>775</v>
      </c>
      <c r="S1033" s="103" t="s">
        <v>3001</v>
      </c>
      <c r="T1033" s="117" t="s">
        <v>775</v>
      </c>
    </row>
    <row r="1034" spans="1:20">
      <c r="A1034" s="4" t="str">
        <f>VLOOKUP(C1034,STYLES!$A$1:$R$2088,7,FALSE)</f>
        <v>Polos</v>
      </c>
      <c r="B1034" t="str">
        <f>VLOOKUP(C1034,STYLES!$1:$1048576,6,FALSE)</f>
        <v>CORE365™</v>
      </c>
      <c r="C1034" s="101" t="s">
        <v>334</v>
      </c>
      <c r="E1034" t="str">
        <f>VLOOKUP(C1034,STYLES!$1:$1048576,12,FALSE)</f>
        <v>Tall Pinnacle Performance Long-Sleeve Piqué Polo</v>
      </c>
      <c r="F1034" s="112" t="s">
        <v>2743</v>
      </c>
      <c r="G1034" s="111" t="s">
        <v>2743</v>
      </c>
      <c r="H1034" s="113" t="str">
        <f>VLOOKUP(C1034,STYLES!$1:$1048576,9,FALSE)</f>
        <v>Active</v>
      </c>
      <c r="I1034" s="113" t="str">
        <f>VLOOKUP(C1034,STYLES!$1:$1048576,10,FALSE)</f>
        <v>Active</v>
      </c>
      <c r="J1034" s="112" t="s">
        <v>3022</v>
      </c>
      <c r="K1034" s="139">
        <f>IFERROR(VLOOKUP(J1034,LISTS!G:H,2,FALSE),"0")</f>
        <v>6</v>
      </c>
      <c r="L1034">
        <f t="shared" si="55"/>
        <v>6</v>
      </c>
      <c r="M1034" s="112" t="s">
        <v>3022</v>
      </c>
      <c r="N1034" s="140">
        <f>IFERROR(VLOOKUP(M1034,LISTS!G:H,2,FALSE),"0")</f>
        <v>6</v>
      </c>
      <c r="O1034">
        <f t="shared" si="56"/>
        <v>6</v>
      </c>
      <c r="Q1034" s="118" t="s">
        <v>2744</v>
      </c>
      <c r="R1034" s="112" t="s">
        <v>775</v>
      </c>
      <c r="S1034" s="112" t="s">
        <v>775</v>
      </c>
      <c r="T1034" s="112" t="s">
        <v>775</v>
      </c>
    </row>
    <row r="1035" spans="1:20">
      <c r="A1035" s="4"/>
      <c r="B1035" s="1"/>
      <c r="G1035" s="111"/>
      <c r="K1035" s="139"/>
      <c r="L1035" s="60">
        <f>SUM(L1031:L1034)</f>
        <v>24</v>
      </c>
      <c r="N1035" s="140"/>
      <c r="O1035" s="60">
        <f>SUM(O1031:O1034)</f>
        <v>24</v>
      </c>
      <c r="Q1035" s="117"/>
      <c r="R1035" s="117"/>
      <c r="S1035" s="103"/>
      <c r="T1035" s="103"/>
    </row>
    <row r="1036" spans="1:20">
      <c r="A1036" s="4" t="str">
        <f>VLOOKUP(C1036,STYLES!$A$1:$R$2088,7,FALSE)</f>
        <v>Polos</v>
      </c>
      <c r="B1036" t="str">
        <f>VLOOKUP(C1036,STYLES!$1:$1048576,6,FALSE)</f>
        <v>CORE365™</v>
      </c>
      <c r="C1036" s="103" t="s">
        <v>336</v>
      </c>
      <c r="E1036" t="str">
        <f>VLOOKUP(C1036,STYLES!$1:$1048576,12,FALSE)</f>
        <v>Pinnacle Performance Piqué Long-Sleeve Polo with Pocket</v>
      </c>
      <c r="F1036" s="119" t="s">
        <v>2718</v>
      </c>
      <c r="G1036" s="111" t="s">
        <v>2718</v>
      </c>
      <c r="H1036" s="113" t="str">
        <f>VLOOKUP(C1036,STYLES!$1:$1048576,9,FALSE)</f>
        <v>Active</v>
      </c>
      <c r="I1036" s="113" t="str">
        <f>VLOOKUP(C1036,STYLES!$1:$1048576,10,FALSE)</f>
        <v>Active</v>
      </c>
      <c r="J1036" s="117" t="s">
        <v>3009</v>
      </c>
      <c r="K1036" s="139">
        <f>IFERROR(VLOOKUP(J1036,LISTS!G:H,2,FALSE),"0")</f>
        <v>8</v>
      </c>
      <c r="L1036">
        <f t="shared" si="55"/>
        <v>8</v>
      </c>
      <c r="M1036" s="117" t="s">
        <v>3009</v>
      </c>
      <c r="N1036" s="140">
        <f>IFERROR(VLOOKUP(M1036,LISTS!G:H,2,FALSE),"0")</f>
        <v>8</v>
      </c>
      <c r="O1036">
        <f t="shared" si="56"/>
        <v>8</v>
      </c>
      <c r="Q1036" s="101" t="s">
        <v>2721</v>
      </c>
      <c r="R1036" s="112" t="s">
        <v>775</v>
      </c>
      <c r="S1036" s="112" t="s">
        <v>2722</v>
      </c>
      <c r="T1036" s="112" t="s">
        <v>775</v>
      </c>
    </row>
    <row r="1037" spans="1:20">
      <c r="A1037" s="4" t="str">
        <f>VLOOKUP(C1037,STYLES!$A$1:$R$2088,7,FALSE)</f>
        <v>Polos</v>
      </c>
      <c r="B1037" t="str">
        <f>VLOOKUP(C1037,STYLES!$1:$1048576,6,FALSE)</f>
        <v>CORE365™</v>
      </c>
      <c r="C1037" s="103" t="s">
        <v>336</v>
      </c>
      <c r="E1037" t="str">
        <f>VLOOKUP(C1037,STYLES!$1:$1048576,12,FALSE)</f>
        <v>Pinnacle Performance Piqué Long-Sleeve Polo with Pocket</v>
      </c>
      <c r="F1037" s="119" t="s">
        <v>2952</v>
      </c>
      <c r="G1037" s="111" t="s">
        <v>2763</v>
      </c>
      <c r="H1037" s="113" t="str">
        <f>VLOOKUP(C1037,STYLES!$1:$1048576,9,FALSE)</f>
        <v>Active</v>
      </c>
      <c r="I1037" s="113" t="str">
        <f>VLOOKUP(C1037,STYLES!$1:$1048576,10,FALSE)</f>
        <v>Active</v>
      </c>
      <c r="J1037" s="117" t="s">
        <v>3009</v>
      </c>
      <c r="K1037" s="139">
        <f>IFERROR(VLOOKUP(J1037,LISTS!G:H,2,FALSE),"0")</f>
        <v>8</v>
      </c>
      <c r="L1037">
        <f t="shared" si="55"/>
        <v>8</v>
      </c>
      <c r="M1037" s="117" t="s">
        <v>3009</v>
      </c>
      <c r="N1037" s="140">
        <f>IFERROR(VLOOKUP(M1037,LISTS!G:H,2,FALSE),"0")</f>
        <v>8</v>
      </c>
      <c r="O1037">
        <f t="shared" si="56"/>
        <v>8</v>
      </c>
      <c r="Q1037" s="117" t="s">
        <v>2983</v>
      </c>
      <c r="R1037" s="117" t="s">
        <v>775</v>
      </c>
      <c r="S1037" s="103" t="s">
        <v>2984</v>
      </c>
      <c r="T1037" s="117" t="s">
        <v>775</v>
      </c>
    </row>
    <row r="1038" spans="1:20">
      <c r="A1038" s="4" t="str">
        <f>VLOOKUP(C1038,STYLES!$A$1:$R$2088,7,FALSE)</f>
        <v>Polos</v>
      </c>
      <c r="B1038" t="str">
        <f>VLOOKUP(C1038,STYLES!$1:$1048576,6,FALSE)</f>
        <v>CORE365™</v>
      </c>
      <c r="C1038" s="103" t="s">
        <v>336</v>
      </c>
      <c r="E1038" t="str">
        <f>VLOOKUP(C1038,STYLES!$1:$1048576,12,FALSE)</f>
        <v>Pinnacle Performance Piqué Long-Sleeve Polo with Pocket</v>
      </c>
      <c r="F1038" s="119" t="s">
        <v>3000</v>
      </c>
      <c r="G1038" s="111" t="s">
        <v>2740</v>
      </c>
      <c r="H1038" s="113" t="str">
        <f>VLOOKUP(C1038,STYLES!$1:$1048576,9,FALSE)</f>
        <v>Active</v>
      </c>
      <c r="I1038" s="113" t="str">
        <f>VLOOKUP(C1038,STYLES!$1:$1048576,10,FALSE)</f>
        <v>Active</v>
      </c>
      <c r="J1038" s="117" t="s">
        <v>3009</v>
      </c>
      <c r="K1038" s="139">
        <f>IFERROR(VLOOKUP(J1038,LISTS!G:H,2,FALSE),"0")</f>
        <v>8</v>
      </c>
      <c r="L1038">
        <f t="shared" ref="L1038:L1114" si="57">IF(OR(H1038="ACTIVE",H1038="NEW",H1038="DNR",H1038="Pre-Closeout"),K1038,"")</f>
        <v>8</v>
      </c>
      <c r="M1038" s="117" t="s">
        <v>3009</v>
      </c>
      <c r="N1038" s="140">
        <f>IFERROR(VLOOKUP(M1038,LISTS!G:H,2,FALSE),"0")</f>
        <v>8</v>
      </c>
      <c r="O1038">
        <f t="shared" ref="O1038:O1114" si="58">IF(OR(I1038="ACTIVE",I1038="NEW",I1038="DNR",I1038="Pre-Closeout"),N1038,"")</f>
        <v>8</v>
      </c>
      <c r="Q1038" s="117" t="s">
        <v>2741</v>
      </c>
      <c r="R1038" s="117" t="s">
        <v>775</v>
      </c>
      <c r="S1038" s="103" t="s">
        <v>3001</v>
      </c>
      <c r="T1038" s="117" t="s">
        <v>775</v>
      </c>
    </row>
    <row r="1039" spans="1:20">
      <c r="A1039" s="4" t="str">
        <f>VLOOKUP(C1039,STYLES!$A$1:$R$2088,7,FALSE)</f>
        <v>Polos</v>
      </c>
      <c r="B1039" t="str">
        <f>VLOOKUP(C1039,STYLES!$1:$1048576,6,FALSE)</f>
        <v>CORE365™</v>
      </c>
      <c r="C1039" s="103" t="s">
        <v>336</v>
      </c>
      <c r="E1039" t="str">
        <f>VLOOKUP(C1039,STYLES!$1:$1048576,12,FALSE)</f>
        <v>Pinnacle Performance Piqué Long-Sleeve Polo with Pocket</v>
      </c>
      <c r="F1039" s="119" t="s">
        <v>3002</v>
      </c>
      <c r="G1039" s="111" t="s">
        <v>2755</v>
      </c>
      <c r="H1039" s="113" t="str">
        <f>VLOOKUP(C1039,STYLES!$1:$1048576,9,FALSE)</f>
        <v>Active</v>
      </c>
      <c r="I1039" s="113" t="str">
        <f>VLOOKUP(C1039,STYLES!$1:$1048576,10,FALSE)</f>
        <v>Active</v>
      </c>
      <c r="J1039" s="117" t="s">
        <v>3009</v>
      </c>
      <c r="K1039" s="139">
        <f>IFERROR(VLOOKUP(J1039,LISTS!G:H,2,FALSE),"0")</f>
        <v>8</v>
      </c>
      <c r="L1039">
        <f t="shared" si="57"/>
        <v>8</v>
      </c>
      <c r="M1039" s="117" t="s">
        <v>3009</v>
      </c>
      <c r="N1039" s="140">
        <f>IFERROR(VLOOKUP(M1039,LISTS!G:H,2,FALSE),"0")</f>
        <v>8</v>
      </c>
      <c r="O1039">
        <f t="shared" si="58"/>
        <v>8</v>
      </c>
      <c r="Q1039" s="117" t="s">
        <v>3003</v>
      </c>
      <c r="R1039" s="117" t="s">
        <v>775</v>
      </c>
      <c r="S1039" s="103" t="s">
        <v>3004</v>
      </c>
      <c r="T1039" s="117" t="s">
        <v>775</v>
      </c>
    </row>
    <row r="1040" spans="1:20">
      <c r="A1040" s="4" t="str">
        <f>VLOOKUP(C1040,STYLES!$A$1:$R$2088,7,FALSE)</f>
        <v>Polos</v>
      </c>
      <c r="B1040" t="str">
        <f>VLOOKUP(C1040,STYLES!$1:$1048576,6,FALSE)</f>
        <v>CORE365™</v>
      </c>
      <c r="C1040" s="103" t="s">
        <v>336</v>
      </c>
      <c r="E1040" t="str">
        <f>VLOOKUP(C1040,STYLES!$1:$1048576,12,FALSE)</f>
        <v>Pinnacle Performance Piqué Long-Sleeve Polo with Pocket</v>
      </c>
      <c r="F1040" s="119" t="s">
        <v>2816</v>
      </c>
      <c r="G1040" s="111" t="s">
        <v>2809</v>
      </c>
      <c r="H1040" s="113" t="str">
        <f>VLOOKUP(C1040,STYLES!$1:$1048576,9,FALSE)</f>
        <v>Active</v>
      </c>
      <c r="I1040" s="113" t="str">
        <f>VLOOKUP(C1040,STYLES!$1:$1048576,10,FALSE)</f>
        <v>Active</v>
      </c>
      <c r="J1040" s="117" t="s">
        <v>3009</v>
      </c>
      <c r="K1040" s="139">
        <f>IFERROR(VLOOKUP(J1040,LISTS!G:H,2,FALSE),"0")</f>
        <v>8</v>
      </c>
      <c r="L1040">
        <f t="shared" si="57"/>
        <v>8</v>
      </c>
      <c r="M1040" s="117" t="s">
        <v>3009</v>
      </c>
      <c r="N1040" s="140">
        <f>IFERROR(VLOOKUP(M1040,LISTS!G:H,2,FALSE),"0")</f>
        <v>8</v>
      </c>
      <c r="O1040">
        <f t="shared" si="58"/>
        <v>8</v>
      </c>
      <c r="Q1040" s="126" t="s">
        <v>3007</v>
      </c>
      <c r="R1040" s="118" t="s">
        <v>775</v>
      </c>
      <c r="S1040" s="105" t="s">
        <v>3008</v>
      </c>
      <c r="T1040" s="118" t="s">
        <v>775</v>
      </c>
    </row>
    <row r="1041" spans="1:21">
      <c r="A1041" s="4" t="str">
        <f>VLOOKUP(C1041,STYLES!$A$1:$R$2088,7,FALSE)</f>
        <v>Polos</v>
      </c>
      <c r="B1041" t="str">
        <f>VLOOKUP(C1041,STYLES!$1:$1048576,6,FALSE)</f>
        <v>CORE365™</v>
      </c>
      <c r="C1041" s="103" t="s">
        <v>336</v>
      </c>
      <c r="E1041" t="str">
        <f>VLOOKUP(C1041,STYLES!$1:$1048576,12,FALSE)</f>
        <v>Pinnacle Performance Piqué Long-Sleeve Polo with Pocket</v>
      </c>
      <c r="F1041" s="119" t="s">
        <v>2743</v>
      </c>
      <c r="G1041" s="111" t="s">
        <v>2743</v>
      </c>
      <c r="H1041" s="113" t="str">
        <f>VLOOKUP(C1041,STYLES!$1:$1048576,9,FALSE)</f>
        <v>Active</v>
      </c>
      <c r="I1041" s="113" t="str">
        <f>VLOOKUP(C1041,STYLES!$1:$1048576,10,FALSE)</f>
        <v>Active</v>
      </c>
      <c r="J1041" s="117" t="s">
        <v>3009</v>
      </c>
      <c r="K1041" s="139">
        <f>IFERROR(VLOOKUP(J1041,LISTS!G:H,2,FALSE),"0")</f>
        <v>8</v>
      </c>
      <c r="L1041">
        <f t="shared" si="57"/>
        <v>8</v>
      </c>
      <c r="M1041" s="117" t="s">
        <v>3009</v>
      </c>
      <c r="N1041" s="140">
        <f>IFERROR(VLOOKUP(M1041,LISTS!G:H,2,FALSE),"0")</f>
        <v>8</v>
      </c>
      <c r="O1041">
        <f t="shared" si="58"/>
        <v>8</v>
      </c>
      <c r="Q1041" s="118" t="s">
        <v>2744</v>
      </c>
      <c r="R1041" s="112" t="s">
        <v>775</v>
      </c>
      <c r="S1041" s="112" t="s">
        <v>775</v>
      </c>
      <c r="T1041" s="112" t="s">
        <v>775</v>
      </c>
    </row>
    <row r="1042" spans="1:21">
      <c r="A1042" s="4"/>
      <c r="B1042" s="1"/>
      <c r="G1042" s="111"/>
      <c r="K1042" s="139"/>
      <c r="L1042" s="60">
        <f>SUM(L1036:L1041)</f>
        <v>48</v>
      </c>
      <c r="N1042" s="140"/>
      <c r="O1042" s="60">
        <f>SUM(O1036:O1041)</f>
        <v>48</v>
      </c>
      <c r="Q1042" s="117"/>
      <c r="R1042" s="117"/>
      <c r="S1042" s="103"/>
      <c r="T1042" s="103"/>
    </row>
    <row r="1043" spans="1:21">
      <c r="A1043" s="4" t="str">
        <f>VLOOKUP(C1043,STYLES!$A$1:$R$2088,7,FALSE)</f>
        <v>Polos</v>
      </c>
      <c r="B1043" t="str">
        <f>VLOOKUP(C1043,STYLES!$1:$1048576,6,FALSE)</f>
        <v>CORE365™</v>
      </c>
      <c r="C1043" s="103" t="s">
        <v>339</v>
      </c>
      <c r="E1043" t="str">
        <f>VLOOKUP(C1043,STYLES!$1:$1048576,12,FALSE)</f>
        <v>Radiant Performance Piqué Polo with Reflective Piping</v>
      </c>
      <c r="F1043" s="117" t="s">
        <v>2718</v>
      </c>
      <c r="G1043" s="111" t="s">
        <v>2718</v>
      </c>
      <c r="H1043" s="113" t="str">
        <f>VLOOKUP(C1043,STYLES!$1:$1048576,9,FALSE)</f>
        <v>Active</v>
      </c>
      <c r="I1043" s="113" t="str">
        <f>VLOOKUP(C1043,STYLES!$1:$1048576,10,FALSE)</f>
        <v>Active</v>
      </c>
      <c r="J1043" s="117" t="s">
        <v>3009</v>
      </c>
      <c r="K1043" s="139">
        <f>IFERROR(VLOOKUP(J1043,LISTS!G:H,2,FALSE),"0")</f>
        <v>8</v>
      </c>
      <c r="L1043">
        <f>IF(OR(H1043="ACTIVE",H1043="NEW",H1043="DNR",H1043="Pre-Closeout"),K1043,"")</f>
        <v>8</v>
      </c>
      <c r="M1043" s="117" t="s">
        <v>3009</v>
      </c>
      <c r="N1043" s="140">
        <f>IFERROR(VLOOKUP(M1043,LISTS!G:H,2,FALSE),"0")</f>
        <v>8</v>
      </c>
      <c r="O1043">
        <f>IF(OR(I1043="ACTIVE",I1043="NEW",I1043="DNR",I1043="Pre-Closeout"),N1043,"")</f>
        <v>8</v>
      </c>
      <c r="Q1043" s="101" t="s">
        <v>2721</v>
      </c>
      <c r="R1043" s="112" t="s">
        <v>775</v>
      </c>
      <c r="S1043" s="112" t="s">
        <v>2722</v>
      </c>
      <c r="T1043" s="112" t="s">
        <v>775</v>
      </c>
    </row>
    <row r="1044" spans="1:21">
      <c r="A1044" s="4" t="str">
        <f>VLOOKUP(C1044,STYLES!$A$1:$R$2088,7,FALSE)</f>
        <v>Polos</v>
      </c>
      <c r="B1044" t="str">
        <f>VLOOKUP(C1044,STYLES!$1:$1048576,6,FALSE)</f>
        <v>CORE365™</v>
      </c>
      <c r="C1044" s="103" t="s">
        <v>339</v>
      </c>
      <c r="E1044" t="str">
        <f>VLOOKUP(C1044,STYLES!$1:$1048576,12,FALSE)</f>
        <v>Radiant Performance Piqué Polo with Reflective Piping</v>
      </c>
      <c r="F1044" s="117" t="s">
        <v>3000</v>
      </c>
      <c r="G1044" s="111" t="s">
        <v>2740</v>
      </c>
      <c r="H1044" s="113" t="str">
        <f>VLOOKUP(C1044,STYLES!$1:$1048576,9,FALSE)</f>
        <v>Active</v>
      </c>
      <c r="I1044" s="113" t="str">
        <f>VLOOKUP(C1044,STYLES!$1:$1048576,10,FALSE)</f>
        <v>Active</v>
      </c>
      <c r="J1044" s="117" t="s">
        <v>3009</v>
      </c>
      <c r="K1044" s="139">
        <f>IFERROR(VLOOKUP(J1044,LISTS!G:H,2,FALSE),"0")</f>
        <v>8</v>
      </c>
      <c r="L1044">
        <f t="shared" si="57"/>
        <v>8</v>
      </c>
      <c r="M1044" s="117" t="s">
        <v>3009</v>
      </c>
      <c r="N1044" s="140">
        <f>IFERROR(VLOOKUP(M1044,LISTS!G:H,2,FALSE),"0")</f>
        <v>8</v>
      </c>
      <c r="O1044">
        <f t="shared" si="58"/>
        <v>8</v>
      </c>
      <c r="Q1044" s="117" t="s">
        <v>2741</v>
      </c>
      <c r="R1044" s="117" t="s">
        <v>775</v>
      </c>
      <c r="S1044" s="103" t="s">
        <v>3001</v>
      </c>
      <c r="T1044" s="117" t="s">
        <v>775</v>
      </c>
    </row>
    <row r="1045" spans="1:21">
      <c r="A1045" s="4" t="str">
        <f>VLOOKUP(C1045,STYLES!$A$1:$R$2088,7,FALSE)</f>
        <v>Polos</v>
      </c>
      <c r="B1045" t="str">
        <f>VLOOKUP(C1045,STYLES!$1:$1048576,6,FALSE)</f>
        <v>CORE365™</v>
      </c>
      <c r="C1045" s="103" t="s">
        <v>339</v>
      </c>
      <c r="E1045" t="str">
        <f>VLOOKUP(C1045,STYLES!$1:$1048576,12,FALSE)</f>
        <v>Radiant Performance Piqué Polo with Reflective Piping</v>
      </c>
      <c r="F1045" s="117" t="s">
        <v>3002</v>
      </c>
      <c r="G1045" s="111" t="s">
        <v>2755</v>
      </c>
      <c r="H1045" s="113" t="str">
        <f>VLOOKUP(C1045,STYLES!$1:$1048576,9,FALSE)</f>
        <v>Active</v>
      </c>
      <c r="I1045" s="113" t="str">
        <f>VLOOKUP(C1045,STYLES!$1:$1048576,10,FALSE)</f>
        <v>Active</v>
      </c>
      <c r="J1045" s="117" t="s">
        <v>3009</v>
      </c>
      <c r="K1045" s="139">
        <f>IFERROR(VLOOKUP(J1045,LISTS!G:H,2,FALSE),"0")</f>
        <v>8</v>
      </c>
      <c r="L1045">
        <f t="shared" si="57"/>
        <v>8</v>
      </c>
      <c r="M1045" s="117" t="s">
        <v>3009</v>
      </c>
      <c r="N1045" s="140">
        <f>IFERROR(VLOOKUP(M1045,LISTS!G:H,2,FALSE),"0")</f>
        <v>8</v>
      </c>
      <c r="O1045">
        <f t="shared" si="58"/>
        <v>8</v>
      </c>
      <c r="Q1045" s="117" t="s">
        <v>3003</v>
      </c>
      <c r="R1045" s="117" t="s">
        <v>775</v>
      </c>
      <c r="S1045" s="103" t="s">
        <v>3004</v>
      </c>
      <c r="T1045" s="117" t="s">
        <v>775</v>
      </c>
    </row>
    <row r="1046" spans="1:21">
      <c r="A1046" s="4" t="str">
        <f>VLOOKUP(C1046,STYLES!$A$1:$R$2088,7,FALSE)</f>
        <v>Polos</v>
      </c>
      <c r="B1046" t="str">
        <f>VLOOKUP(C1046,STYLES!$1:$1048576,6,FALSE)</f>
        <v>CORE365™</v>
      </c>
      <c r="C1046" s="103" t="s">
        <v>339</v>
      </c>
      <c r="E1046" t="str">
        <f>VLOOKUP(C1046,STYLES!$1:$1048576,12,FALSE)</f>
        <v>Radiant Performance Piqué Polo with Reflective Piping</v>
      </c>
      <c r="F1046" s="117" t="s">
        <v>3013</v>
      </c>
      <c r="G1046" s="111" t="s">
        <v>2991</v>
      </c>
      <c r="H1046" s="113" t="str">
        <f>VLOOKUP(C1046,STYLES!$1:$1048576,9,FALSE)</f>
        <v>Active</v>
      </c>
      <c r="I1046" s="113" t="str">
        <f>VLOOKUP(C1046,STYLES!$1:$1048576,10,FALSE)</f>
        <v>Active</v>
      </c>
      <c r="J1046" s="117" t="s">
        <v>3009</v>
      </c>
      <c r="K1046" s="139">
        <f>IFERROR(VLOOKUP(J1046,LISTS!G:H,2,FALSE),"0")</f>
        <v>8</v>
      </c>
      <c r="L1046">
        <f t="shared" si="57"/>
        <v>8</v>
      </c>
      <c r="M1046" s="117" t="s">
        <v>3009</v>
      </c>
      <c r="N1046" s="140">
        <f>IFERROR(VLOOKUP(M1046,LISTS!G:H,2,FALSE),"0")</f>
        <v>8</v>
      </c>
      <c r="O1046">
        <f t="shared" si="58"/>
        <v>8</v>
      </c>
      <c r="Q1046" s="117" t="s">
        <v>3014</v>
      </c>
      <c r="R1046" s="117" t="s">
        <v>775</v>
      </c>
      <c r="S1046" s="103" t="s">
        <v>3015</v>
      </c>
      <c r="T1046" s="112" t="s">
        <v>775</v>
      </c>
      <c r="U1046" s="117" t="s">
        <v>3023</v>
      </c>
    </row>
    <row r="1047" spans="1:21">
      <c r="A1047" s="4" t="str">
        <f>VLOOKUP(C1047,STYLES!$A$1:$R$2088,7,FALSE)</f>
        <v>Polos</v>
      </c>
      <c r="B1047" t="str">
        <f>VLOOKUP(C1047,STYLES!$1:$1048576,6,FALSE)</f>
        <v>CORE365™</v>
      </c>
      <c r="C1047" s="103" t="s">
        <v>339</v>
      </c>
      <c r="E1047" t="str">
        <f>VLOOKUP(C1047,STYLES!$1:$1048576,12,FALSE)</f>
        <v>Radiant Performance Piqué Polo with Reflective Piping</v>
      </c>
      <c r="F1047" s="117" t="s">
        <v>2816</v>
      </c>
      <c r="G1047" s="111" t="s">
        <v>2809</v>
      </c>
      <c r="H1047" s="113" t="str">
        <f>VLOOKUP(C1047,STYLES!$1:$1048576,9,FALSE)</f>
        <v>Active</v>
      </c>
      <c r="I1047" s="113" t="str">
        <f>VLOOKUP(C1047,STYLES!$1:$1048576,10,FALSE)</f>
        <v>Active</v>
      </c>
      <c r="J1047" s="117" t="s">
        <v>3009</v>
      </c>
      <c r="K1047" s="139">
        <f>IFERROR(VLOOKUP(J1047,LISTS!G:H,2,FALSE),"0")</f>
        <v>8</v>
      </c>
      <c r="L1047">
        <f t="shared" si="57"/>
        <v>8</v>
      </c>
      <c r="M1047" s="117" t="s">
        <v>3009</v>
      </c>
      <c r="N1047" s="140">
        <f>IFERROR(VLOOKUP(M1047,LISTS!G:H,2,FALSE),"0")</f>
        <v>8</v>
      </c>
      <c r="O1047">
        <f t="shared" si="58"/>
        <v>8</v>
      </c>
      <c r="Q1047" s="126" t="s">
        <v>3007</v>
      </c>
      <c r="R1047" s="118" t="s">
        <v>775</v>
      </c>
      <c r="S1047" s="105" t="s">
        <v>3008</v>
      </c>
      <c r="T1047" s="118" t="s">
        <v>775</v>
      </c>
    </row>
    <row r="1048" spans="1:21">
      <c r="A1048" s="4"/>
      <c r="B1048" s="1"/>
      <c r="G1048" s="111"/>
      <c r="H1048" s="113"/>
      <c r="I1048" s="113"/>
      <c r="K1048" s="139"/>
      <c r="L1048" s="60">
        <v>40</v>
      </c>
      <c r="N1048" s="140"/>
      <c r="O1048" s="60">
        <v>40</v>
      </c>
      <c r="Q1048" s="117"/>
      <c r="R1048" s="117"/>
      <c r="S1048" s="103"/>
      <c r="T1048" s="103"/>
    </row>
    <row r="1049" spans="1:21">
      <c r="A1049" s="4" t="str">
        <f>VLOOKUP(C1049,STYLES!$A$1:$R$2088,7,FALSE)</f>
        <v>Polos</v>
      </c>
      <c r="B1049" t="str">
        <f>VLOOKUP(C1049,STYLES!$1:$1048576,6,FALSE)</f>
        <v>CORE365™</v>
      </c>
      <c r="C1049" s="103" t="s">
        <v>345</v>
      </c>
      <c r="E1049" t="str">
        <f>VLOOKUP(C1049,STYLES!$1:$1048576,12,FALSE)</f>
        <v>Radiant Performance Piqué Polo with Reflective Piping</v>
      </c>
      <c r="F1049" s="117" t="s">
        <v>2718</v>
      </c>
      <c r="G1049" s="111" t="s">
        <v>2718</v>
      </c>
      <c r="H1049" s="113" t="str">
        <f>VLOOKUP(C1049,STYLES!$1:$1048576,9,FALSE)</f>
        <v>Active</v>
      </c>
      <c r="I1049" s="113" t="str">
        <f>VLOOKUP(C1049,STYLES!$1:$1048576,10,FALSE)</f>
        <v>Active</v>
      </c>
      <c r="J1049" s="117" t="s">
        <v>2745</v>
      </c>
      <c r="K1049" s="139">
        <f>IFERROR(VLOOKUP(J1049,LISTS!G:H,2,FALSE),"0")</f>
        <v>7</v>
      </c>
      <c r="L1049">
        <f t="shared" si="57"/>
        <v>7</v>
      </c>
      <c r="M1049" s="117" t="s">
        <v>2745</v>
      </c>
      <c r="N1049" s="140">
        <f>IFERROR(VLOOKUP(M1049,LISTS!G:H,2,FALSE),"0")</f>
        <v>7</v>
      </c>
      <c r="O1049">
        <f t="shared" si="58"/>
        <v>7</v>
      </c>
      <c r="Q1049" s="101" t="s">
        <v>2721</v>
      </c>
      <c r="R1049" s="112" t="s">
        <v>775</v>
      </c>
      <c r="S1049" s="112" t="s">
        <v>2722</v>
      </c>
      <c r="T1049" s="112" t="s">
        <v>775</v>
      </c>
    </row>
    <row r="1050" spans="1:21">
      <c r="A1050" s="4" t="str">
        <f>VLOOKUP(C1050,STYLES!$A$1:$R$2088,7,FALSE)</f>
        <v>Polos</v>
      </c>
      <c r="B1050" t="str">
        <f>VLOOKUP(C1050,STYLES!$1:$1048576,6,FALSE)</f>
        <v>CORE365™</v>
      </c>
      <c r="C1050" s="103" t="s">
        <v>345</v>
      </c>
      <c r="E1050" t="str">
        <f>VLOOKUP(C1050,STYLES!$1:$1048576,12,FALSE)</f>
        <v>Radiant Performance Piqué Polo with Reflective Piping</v>
      </c>
      <c r="F1050" s="117" t="s">
        <v>3000</v>
      </c>
      <c r="G1050" s="111" t="s">
        <v>2740</v>
      </c>
      <c r="H1050" s="113" t="str">
        <f>VLOOKUP(C1050,STYLES!$1:$1048576,9,FALSE)</f>
        <v>Active</v>
      </c>
      <c r="I1050" s="113" t="str">
        <f>VLOOKUP(C1050,STYLES!$1:$1048576,10,FALSE)</f>
        <v>Active</v>
      </c>
      <c r="J1050" s="117" t="s">
        <v>2745</v>
      </c>
      <c r="K1050" s="139">
        <f>IFERROR(VLOOKUP(J1050,LISTS!G:H,2,FALSE),"0")</f>
        <v>7</v>
      </c>
      <c r="L1050">
        <f t="shared" si="57"/>
        <v>7</v>
      </c>
      <c r="M1050" s="117" t="s">
        <v>2745</v>
      </c>
      <c r="N1050" s="140">
        <f>IFERROR(VLOOKUP(M1050,LISTS!G:H,2,FALSE),"0")</f>
        <v>7</v>
      </c>
      <c r="O1050">
        <f t="shared" si="58"/>
        <v>7</v>
      </c>
      <c r="Q1050" s="117" t="s">
        <v>2741</v>
      </c>
      <c r="R1050" s="117" t="s">
        <v>775</v>
      </c>
      <c r="S1050" s="103" t="s">
        <v>3001</v>
      </c>
      <c r="T1050" s="117" t="s">
        <v>775</v>
      </c>
    </row>
    <row r="1051" spans="1:21">
      <c r="A1051" s="4" t="str">
        <f>VLOOKUP(C1051,STYLES!$A$1:$R$2088,7,FALSE)</f>
        <v>Polos</v>
      </c>
      <c r="B1051" t="str">
        <f>VLOOKUP(C1051,STYLES!$1:$1048576,6,FALSE)</f>
        <v>CORE365™</v>
      </c>
      <c r="C1051" s="103" t="s">
        <v>345</v>
      </c>
      <c r="E1051" t="str">
        <f>VLOOKUP(C1051,STYLES!$1:$1048576,12,FALSE)</f>
        <v>Radiant Performance Piqué Polo with Reflective Piping</v>
      </c>
      <c r="F1051" s="117" t="s">
        <v>3002</v>
      </c>
      <c r="G1051" s="111" t="s">
        <v>2755</v>
      </c>
      <c r="H1051" s="113" t="str">
        <f>VLOOKUP(C1051,STYLES!$1:$1048576,9,FALSE)</f>
        <v>Active</v>
      </c>
      <c r="I1051" s="113" t="str">
        <f>VLOOKUP(C1051,STYLES!$1:$1048576,10,FALSE)</f>
        <v>Active</v>
      </c>
      <c r="J1051" s="117" t="s">
        <v>2745</v>
      </c>
      <c r="K1051" s="139">
        <f>IFERROR(VLOOKUP(J1051,LISTS!G:H,2,FALSE),"0")</f>
        <v>7</v>
      </c>
      <c r="L1051">
        <f t="shared" si="57"/>
        <v>7</v>
      </c>
      <c r="M1051" s="117" t="s">
        <v>2745</v>
      </c>
      <c r="N1051" s="140">
        <f>IFERROR(VLOOKUP(M1051,LISTS!G:H,2,FALSE),"0")</f>
        <v>7</v>
      </c>
      <c r="O1051">
        <f t="shared" si="58"/>
        <v>7</v>
      </c>
      <c r="Q1051" s="117" t="s">
        <v>3003</v>
      </c>
      <c r="R1051" s="117" t="s">
        <v>775</v>
      </c>
      <c r="S1051" s="103" t="s">
        <v>3004</v>
      </c>
      <c r="T1051" s="117" t="s">
        <v>775</v>
      </c>
    </row>
    <row r="1052" spans="1:21">
      <c r="A1052" s="4" t="str">
        <f>VLOOKUP(C1052,STYLES!$A$1:$R$2088,7,FALSE)</f>
        <v>Polos</v>
      </c>
      <c r="B1052" t="str">
        <f>VLOOKUP(C1052,STYLES!$1:$1048576,6,FALSE)</f>
        <v>CORE365™</v>
      </c>
      <c r="C1052" s="103" t="s">
        <v>345</v>
      </c>
      <c r="E1052" t="str">
        <f>VLOOKUP(C1052,STYLES!$1:$1048576,12,FALSE)</f>
        <v>Radiant Performance Piqué Polo with Reflective Piping</v>
      </c>
      <c r="F1052" s="117" t="s">
        <v>3013</v>
      </c>
      <c r="G1052" s="111" t="s">
        <v>2991</v>
      </c>
      <c r="H1052" s="113" t="str">
        <f>VLOOKUP(C1052,STYLES!$1:$1048576,9,FALSE)</f>
        <v>Active</v>
      </c>
      <c r="I1052" s="113" t="str">
        <f>VLOOKUP(C1052,STYLES!$1:$1048576,10,FALSE)</f>
        <v>Active</v>
      </c>
      <c r="J1052" s="117" t="s">
        <v>2745</v>
      </c>
      <c r="K1052" s="139">
        <f>IFERROR(VLOOKUP(J1052,LISTS!G:H,2,FALSE),"0")</f>
        <v>7</v>
      </c>
      <c r="L1052">
        <f t="shared" si="57"/>
        <v>7</v>
      </c>
      <c r="M1052" s="117" t="s">
        <v>2745</v>
      </c>
      <c r="N1052" s="140">
        <f>IFERROR(VLOOKUP(M1052,LISTS!G:H,2,FALSE),"0")</f>
        <v>7</v>
      </c>
      <c r="O1052">
        <f t="shared" si="58"/>
        <v>7</v>
      </c>
      <c r="Q1052" s="117" t="s">
        <v>3014</v>
      </c>
      <c r="R1052" s="117" t="s">
        <v>775</v>
      </c>
      <c r="S1052" s="103" t="s">
        <v>3015</v>
      </c>
      <c r="T1052" s="112" t="s">
        <v>775</v>
      </c>
      <c r="U1052" s="117" t="s">
        <v>3023</v>
      </c>
    </row>
    <row r="1053" spans="1:21">
      <c r="A1053" s="4" t="str">
        <f>VLOOKUP(C1053,STYLES!$A$1:$R$2088,7,FALSE)</f>
        <v>Polos</v>
      </c>
      <c r="B1053" t="str">
        <f>VLOOKUP(C1053,STYLES!$1:$1048576,6,FALSE)</f>
        <v>CORE365™</v>
      </c>
      <c r="C1053" s="103" t="s">
        <v>345</v>
      </c>
      <c r="E1053" t="str">
        <f>VLOOKUP(C1053,STYLES!$1:$1048576,12,FALSE)</f>
        <v>Radiant Performance Piqué Polo with Reflective Piping</v>
      </c>
      <c r="F1053" s="117" t="s">
        <v>2816</v>
      </c>
      <c r="G1053" s="111" t="s">
        <v>2809</v>
      </c>
      <c r="H1053" s="113" t="str">
        <f>VLOOKUP(C1053,STYLES!$1:$1048576,9,FALSE)</f>
        <v>Active</v>
      </c>
      <c r="I1053" s="113" t="str">
        <f>VLOOKUP(C1053,STYLES!$1:$1048576,10,FALSE)</f>
        <v>Active</v>
      </c>
      <c r="J1053" s="117" t="s">
        <v>2745</v>
      </c>
      <c r="K1053" s="139">
        <f>IFERROR(VLOOKUP(J1053,LISTS!G:H,2,FALSE),"0")</f>
        <v>7</v>
      </c>
      <c r="L1053">
        <f t="shared" si="57"/>
        <v>7</v>
      </c>
      <c r="M1053" s="117" t="s">
        <v>2745</v>
      </c>
      <c r="N1053" s="140">
        <f>IFERROR(VLOOKUP(M1053,LISTS!G:H,2,FALSE),"0")</f>
        <v>7</v>
      </c>
      <c r="O1053">
        <f t="shared" si="58"/>
        <v>7</v>
      </c>
      <c r="Q1053" s="126" t="s">
        <v>3007</v>
      </c>
      <c r="R1053" s="118" t="s">
        <v>775</v>
      </c>
      <c r="S1053" s="105" t="s">
        <v>3008</v>
      </c>
      <c r="T1053" s="118" t="s">
        <v>775</v>
      </c>
    </row>
    <row r="1054" spans="1:21">
      <c r="A1054" s="4"/>
      <c r="B1054" s="1"/>
      <c r="G1054" s="111"/>
      <c r="H1054" s="113"/>
      <c r="I1054" s="113"/>
      <c r="K1054" s="139"/>
      <c r="L1054" s="60">
        <v>35</v>
      </c>
      <c r="N1054" s="140"/>
      <c r="O1054" s="60">
        <v>35</v>
      </c>
      <c r="Q1054" s="117"/>
      <c r="R1054" s="117"/>
      <c r="S1054" s="103"/>
      <c r="T1054" s="103"/>
    </row>
    <row r="1055" spans="1:21">
      <c r="A1055" s="4" t="str">
        <f>VLOOKUP(C1055,STYLES!$A$1:$R$2088,7,FALSE)</f>
        <v>Wovens</v>
      </c>
      <c r="B1055" t="str">
        <f>VLOOKUP(C1055,STYLES!$1:$1048576,6,FALSE)</f>
        <v>CORE365™</v>
      </c>
      <c r="C1055" s="101">
        <v>78193</v>
      </c>
      <c r="E1055" t="str">
        <f>VLOOKUP(C1055,STYLES!$1:$1048576,12,FALSE)</f>
        <v>Operate Long-Sleeve Twill Shirt</v>
      </c>
      <c r="F1055" s="111" t="s">
        <v>2718</v>
      </c>
      <c r="G1055" s="111" t="s">
        <v>2718</v>
      </c>
      <c r="H1055" s="113" t="str">
        <f>VLOOKUP(C1055,STYLES!$1:$1048576,9,FALSE)</f>
        <v>Active</v>
      </c>
      <c r="I1055" s="113" t="str">
        <f>VLOOKUP(C1055,STYLES!$1:$1048576,10,FALSE)</f>
        <v>Active</v>
      </c>
      <c r="J1055" s="112" t="s">
        <v>2745</v>
      </c>
      <c r="K1055" s="139">
        <f>IFERROR(VLOOKUP(J1055,LISTS!G:H,2,FALSE),"0")</f>
        <v>7</v>
      </c>
      <c r="L1055">
        <f t="shared" si="57"/>
        <v>7</v>
      </c>
      <c r="M1055" s="112" t="s">
        <v>2745</v>
      </c>
      <c r="N1055" s="140">
        <f>IFERROR(VLOOKUP(M1055,LISTS!G:H,2,FALSE),"0")</f>
        <v>7</v>
      </c>
      <c r="O1055">
        <f t="shared" si="58"/>
        <v>7</v>
      </c>
      <c r="Q1055" s="101" t="s">
        <v>2721</v>
      </c>
      <c r="R1055" s="112" t="s">
        <v>775</v>
      </c>
      <c r="S1055" s="112" t="s">
        <v>2722</v>
      </c>
      <c r="T1055" s="112" t="s">
        <v>775</v>
      </c>
    </row>
    <row r="1056" spans="1:21">
      <c r="A1056" s="4" t="str">
        <f>VLOOKUP(C1056,STYLES!$A$1:$R$2088,7,FALSE)</f>
        <v>Wovens</v>
      </c>
      <c r="B1056" t="str">
        <f>VLOOKUP(C1056,STYLES!$1:$1048576,6,FALSE)</f>
        <v>CORE365™</v>
      </c>
      <c r="C1056" s="101">
        <v>78193</v>
      </c>
      <c r="E1056" t="str">
        <f>VLOOKUP(C1056,STYLES!$1:$1048576,12,FALSE)</f>
        <v>Operate Long-Sleeve Twill Shirt</v>
      </c>
      <c r="F1056" s="111" t="s">
        <v>2793</v>
      </c>
      <c r="G1056" s="111" t="s">
        <v>2724</v>
      </c>
      <c r="H1056" s="113" t="str">
        <f>VLOOKUP(C1056,STYLES!$1:$1048576,9,FALSE)</f>
        <v>Active</v>
      </c>
      <c r="I1056" s="113" t="str">
        <f>VLOOKUP(C1056,STYLES!$1:$1048576,10,FALSE)</f>
        <v>Active</v>
      </c>
      <c r="J1056" s="112" t="s">
        <v>2745</v>
      </c>
      <c r="K1056" s="139">
        <f>IFERROR(VLOOKUP(J1056,LISTS!G:H,2,FALSE),"0")</f>
        <v>7</v>
      </c>
      <c r="L1056">
        <f t="shared" si="57"/>
        <v>7</v>
      </c>
      <c r="M1056" s="112" t="s">
        <v>2745</v>
      </c>
      <c r="N1056" s="140">
        <f>IFERROR(VLOOKUP(M1056,LISTS!G:H,2,FALSE),"0")</f>
        <v>7</v>
      </c>
      <c r="O1056">
        <f t="shared" si="58"/>
        <v>7</v>
      </c>
      <c r="Q1056" s="117" t="s">
        <v>2852</v>
      </c>
      <c r="R1056" s="118" t="s">
        <v>775</v>
      </c>
      <c r="S1056" s="103" t="s">
        <v>2989</v>
      </c>
      <c r="T1056" s="118" t="s">
        <v>775</v>
      </c>
    </row>
    <row r="1057" spans="1:20">
      <c r="A1057" s="4" t="str">
        <f>VLOOKUP(C1057,STYLES!$A$1:$R$2088,7,FALSE)</f>
        <v>Wovens</v>
      </c>
      <c r="B1057" t="str">
        <f>VLOOKUP(C1057,STYLES!$1:$1048576,6,FALSE)</f>
        <v>CORE365™</v>
      </c>
      <c r="C1057" s="101">
        <v>78193</v>
      </c>
      <c r="E1057" t="str">
        <f>VLOOKUP(C1057,STYLES!$1:$1048576,12,FALSE)</f>
        <v>Operate Long-Sleeve Twill Shirt</v>
      </c>
      <c r="F1057" s="111" t="s">
        <v>2990</v>
      </c>
      <c r="G1057" s="111" t="s">
        <v>2991</v>
      </c>
      <c r="H1057" s="113" t="str">
        <f>VLOOKUP(C1057,STYLES!$1:$1048576,9,FALSE)</f>
        <v>Active</v>
      </c>
      <c r="I1057" s="113" t="str">
        <f>VLOOKUP(C1057,STYLES!$1:$1048576,10,FALSE)</f>
        <v>Active</v>
      </c>
      <c r="J1057" s="112" t="s">
        <v>2745</v>
      </c>
      <c r="K1057" s="139">
        <f>IFERROR(VLOOKUP(J1057,LISTS!G:H,2,FALSE),"0")</f>
        <v>7</v>
      </c>
      <c r="L1057">
        <f t="shared" si="57"/>
        <v>7</v>
      </c>
      <c r="M1057" s="112" t="s">
        <v>2745</v>
      </c>
      <c r="N1057" s="140">
        <f>IFERROR(VLOOKUP(M1057,LISTS!G:H,2,FALSE),"0")</f>
        <v>7</v>
      </c>
      <c r="O1057">
        <f t="shared" si="58"/>
        <v>7</v>
      </c>
      <c r="Q1057" s="117" t="s">
        <v>2992</v>
      </c>
      <c r="R1057" s="117" t="s">
        <v>775</v>
      </c>
      <c r="S1057" s="103" t="s">
        <v>2993</v>
      </c>
      <c r="T1057" s="103" t="s">
        <v>775</v>
      </c>
    </row>
    <row r="1058" spans="1:20">
      <c r="A1058" s="4" t="str">
        <f>VLOOKUP(C1058,STYLES!$A$1:$R$2088,7,FALSE)</f>
        <v>Wovens</v>
      </c>
      <c r="B1058" t="str">
        <f>VLOOKUP(C1058,STYLES!$1:$1048576,6,FALSE)</f>
        <v>CORE365™</v>
      </c>
      <c r="C1058" s="101">
        <v>78193</v>
      </c>
      <c r="E1058" t="str">
        <f>VLOOKUP(C1058,STYLES!$1:$1048576,12,FALSE)</f>
        <v>Operate Long-Sleeve Twill Shirt</v>
      </c>
      <c r="F1058" s="111" t="s">
        <v>2997</v>
      </c>
      <c r="G1058" s="111" t="s">
        <v>2879</v>
      </c>
      <c r="H1058" s="113" t="str">
        <f>VLOOKUP(C1058,STYLES!$1:$1048576,9,FALSE)</f>
        <v>Active</v>
      </c>
      <c r="I1058" s="113" t="str">
        <f>VLOOKUP(C1058,STYLES!$1:$1048576,10,FALSE)</f>
        <v>Active</v>
      </c>
      <c r="J1058" s="112" t="s">
        <v>2745</v>
      </c>
      <c r="K1058" s="139">
        <f>IFERROR(VLOOKUP(J1058,LISTS!G:H,2,FALSE),"0")</f>
        <v>7</v>
      </c>
      <c r="L1058">
        <f t="shared" si="57"/>
        <v>7</v>
      </c>
      <c r="M1058" s="112" t="s">
        <v>2745</v>
      </c>
      <c r="N1058" s="140">
        <f>IFERROR(VLOOKUP(M1058,LISTS!G:H,2,FALSE),"0")</f>
        <v>7</v>
      </c>
      <c r="O1058">
        <f t="shared" si="58"/>
        <v>7</v>
      </c>
      <c r="Q1058" s="117" t="s">
        <v>2998</v>
      </c>
      <c r="R1058" s="117" t="s">
        <v>775</v>
      </c>
      <c r="S1058" s="103" t="s">
        <v>2999</v>
      </c>
      <c r="T1058" s="117" t="s">
        <v>775</v>
      </c>
    </row>
    <row r="1059" spans="1:20">
      <c r="A1059" s="4" t="str">
        <f>VLOOKUP(C1059,STYLES!$A$1:$R$2088,7,FALSE)</f>
        <v>Wovens</v>
      </c>
      <c r="B1059" t="str">
        <f>VLOOKUP(C1059,STYLES!$1:$1048576,6,FALSE)</f>
        <v>CORE365™</v>
      </c>
      <c r="C1059" s="101">
        <v>78193</v>
      </c>
      <c r="E1059" t="str">
        <f>VLOOKUP(C1059,STYLES!$1:$1048576,12,FALSE)</f>
        <v>Operate Long-Sleeve Twill Shirt</v>
      </c>
      <c r="F1059" s="111" t="s">
        <v>2952</v>
      </c>
      <c r="G1059" s="111" t="s">
        <v>2763</v>
      </c>
      <c r="H1059" s="113" t="str">
        <f>VLOOKUP(C1059,STYLES!$1:$1048576,9,FALSE)</f>
        <v>Active</v>
      </c>
      <c r="I1059" s="113" t="str">
        <f>VLOOKUP(C1059,STYLES!$1:$1048576,10,FALSE)</f>
        <v>Active</v>
      </c>
      <c r="J1059" s="112" t="s">
        <v>2745</v>
      </c>
      <c r="K1059" s="139">
        <f>IFERROR(VLOOKUP(J1059,LISTS!G:H,2,FALSE),"0")</f>
        <v>7</v>
      </c>
      <c r="L1059">
        <f t="shared" si="57"/>
        <v>7</v>
      </c>
      <c r="M1059" s="112" t="s">
        <v>2745</v>
      </c>
      <c r="N1059" s="140">
        <f>IFERROR(VLOOKUP(M1059,LISTS!G:H,2,FALSE),"0")</f>
        <v>7</v>
      </c>
      <c r="O1059">
        <f t="shared" si="58"/>
        <v>7</v>
      </c>
      <c r="Q1059" s="117" t="s">
        <v>2983</v>
      </c>
      <c r="R1059" s="117" t="s">
        <v>775</v>
      </c>
      <c r="S1059" s="103" t="s">
        <v>2984</v>
      </c>
      <c r="T1059" s="117" t="s">
        <v>775</v>
      </c>
    </row>
    <row r="1060" spans="1:20">
      <c r="A1060" s="4" t="str">
        <f>VLOOKUP(C1060,STYLES!$A$1:$R$2088,7,FALSE)</f>
        <v>Wovens</v>
      </c>
      <c r="B1060" t="str">
        <f>VLOOKUP(C1060,STYLES!$1:$1048576,6,FALSE)</f>
        <v>CORE365™</v>
      </c>
      <c r="C1060" s="101">
        <v>78193</v>
      </c>
      <c r="E1060" t="str">
        <f>VLOOKUP(C1060,STYLES!$1:$1048576,12,FALSE)</f>
        <v>Operate Long-Sleeve Twill Shirt</v>
      </c>
      <c r="F1060" s="111" t="s">
        <v>3000</v>
      </c>
      <c r="G1060" s="111" t="s">
        <v>2740</v>
      </c>
      <c r="H1060" s="113" t="str">
        <f>VLOOKUP(C1060,STYLES!$1:$1048576,9,FALSE)</f>
        <v>Active</v>
      </c>
      <c r="I1060" s="113" t="str">
        <f>VLOOKUP(C1060,STYLES!$1:$1048576,10,FALSE)</f>
        <v>Active</v>
      </c>
      <c r="J1060" s="112" t="s">
        <v>2745</v>
      </c>
      <c r="K1060" s="139">
        <f>IFERROR(VLOOKUP(J1060,LISTS!G:H,2,FALSE),"0")</f>
        <v>7</v>
      </c>
      <c r="L1060">
        <f t="shared" si="57"/>
        <v>7</v>
      </c>
      <c r="M1060" s="112" t="s">
        <v>2745</v>
      </c>
      <c r="N1060" s="140">
        <f>IFERROR(VLOOKUP(M1060,LISTS!G:H,2,FALSE),"0")</f>
        <v>7</v>
      </c>
      <c r="O1060">
        <f t="shared" si="58"/>
        <v>7</v>
      </c>
      <c r="Q1060" s="117" t="s">
        <v>2741</v>
      </c>
      <c r="R1060" s="117" t="s">
        <v>775</v>
      </c>
      <c r="S1060" s="103" t="s">
        <v>3001</v>
      </c>
      <c r="T1060" s="117" t="s">
        <v>775</v>
      </c>
    </row>
    <row r="1061" spans="1:20">
      <c r="A1061" s="4" t="str">
        <f>VLOOKUP(C1061,STYLES!$A$1:$R$2088,7,FALSE)</f>
        <v>Wovens</v>
      </c>
      <c r="B1061" t="str">
        <f>VLOOKUP(C1061,STYLES!$1:$1048576,6,FALSE)</f>
        <v>CORE365™</v>
      </c>
      <c r="C1061" s="101">
        <v>78193</v>
      </c>
      <c r="E1061" t="str">
        <f>VLOOKUP(C1061,STYLES!$1:$1048576,12,FALSE)</f>
        <v>Operate Long-Sleeve Twill Shirt</v>
      </c>
      <c r="F1061" s="111" t="s">
        <v>3002</v>
      </c>
      <c r="G1061" s="111" t="s">
        <v>2755</v>
      </c>
      <c r="H1061" s="113" t="str">
        <f>VLOOKUP(C1061,STYLES!$1:$1048576,9,FALSE)</f>
        <v>Active</v>
      </c>
      <c r="I1061" s="113" t="str">
        <f>VLOOKUP(C1061,STYLES!$1:$1048576,10,FALSE)</f>
        <v>Active</v>
      </c>
      <c r="J1061" s="112" t="s">
        <v>2745</v>
      </c>
      <c r="K1061" s="139">
        <f>IFERROR(VLOOKUP(J1061,LISTS!G:H,2,FALSE),"0")</f>
        <v>7</v>
      </c>
      <c r="L1061">
        <f t="shared" si="57"/>
        <v>7</v>
      </c>
      <c r="M1061" s="112" t="s">
        <v>2745</v>
      </c>
      <c r="N1061" s="140">
        <f>IFERROR(VLOOKUP(M1061,LISTS!G:H,2,FALSE),"0")</f>
        <v>7</v>
      </c>
      <c r="O1061">
        <f t="shared" si="58"/>
        <v>7</v>
      </c>
      <c r="Q1061" s="117" t="s">
        <v>3003</v>
      </c>
      <c r="R1061" s="117" t="s">
        <v>775</v>
      </c>
      <c r="S1061" s="103" t="s">
        <v>3004</v>
      </c>
      <c r="T1061" s="117" t="s">
        <v>775</v>
      </c>
    </row>
    <row r="1062" spans="1:20">
      <c r="A1062" s="4" t="str">
        <f>VLOOKUP(C1062,STYLES!$A$1:$R$2088,7,FALSE)</f>
        <v>Wovens</v>
      </c>
      <c r="B1062" t="str">
        <f>VLOOKUP(C1062,STYLES!$1:$1048576,6,FALSE)</f>
        <v>CORE365™</v>
      </c>
      <c r="C1062" s="101">
        <v>78193</v>
      </c>
      <c r="E1062" t="str">
        <f>VLOOKUP(C1062,STYLES!$1:$1048576,12,FALSE)</f>
        <v>Operate Long-Sleeve Twill Shirt</v>
      </c>
      <c r="F1062" s="111" t="s">
        <v>2731</v>
      </c>
      <c r="G1062" s="111" t="s">
        <v>2732</v>
      </c>
      <c r="H1062" s="113" t="str">
        <f>VLOOKUP(C1062,STYLES!$1:$1048576,9,FALSE)</f>
        <v>Active</v>
      </c>
      <c r="I1062" s="113" t="str">
        <f>VLOOKUP(C1062,STYLES!$1:$1048576,10,FALSE)</f>
        <v>Active</v>
      </c>
      <c r="J1062" s="112" t="s">
        <v>2745</v>
      </c>
      <c r="K1062" s="139">
        <f>IFERROR(VLOOKUP(J1062,LISTS!G:H,2,FALSE),"0")</f>
        <v>7</v>
      </c>
      <c r="L1062">
        <f t="shared" si="57"/>
        <v>7</v>
      </c>
      <c r="M1062" s="112" t="s">
        <v>2745</v>
      </c>
      <c r="N1062" s="140">
        <f>IFERROR(VLOOKUP(M1062,LISTS!G:H,2,FALSE),"0")</f>
        <v>7</v>
      </c>
      <c r="O1062">
        <f t="shared" si="58"/>
        <v>7</v>
      </c>
      <c r="Q1062" s="126" t="s">
        <v>3005</v>
      </c>
      <c r="R1062" s="112" t="s">
        <v>775</v>
      </c>
      <c r="S1062" s="105" t="s">
        <v>3006</v>
      </c>
      <c r="T1062" s="112" t="s">
        <v>775</v>
      </c>
    </row>
    <row r="1063" spans="1:20">
      <c r="A1063" s="4" t="str">
        <f>VLOOKUP(C1063,STYLES!$A$1:$R$2088,7,FALSE)</f>
        <v>Wovens</v>
      </c>
      <c r="B1063" t="str">
        <f>VLOOKUP(C1063,STYLES!$1:$1048576,6,FALSE)</f>
        <v>CORE365™</v>
      </c>
      <c r="C1063" s="101">
        <v>78193</v>
      </c>
      <c r="E1063" t="str">
        <f>VLOOKUP(C1063,STYLES!$1:$1048576,12,FALSE)</f>
        <v>Operate Long-Sleeve Twill Shirt</v>
      </c>
      <c r="F1063" s="111" t="s">
        <v>2816</v>
      </c>
      <c r="G1063" s="111" t="s">
        <v>2809</v>
      </c>
      <c r="H1063" s="113" t="str">
        <f>VLOOKUP(C1063,STYLES!$1:$1048576,9,FALSE)</f>
        <v>Active</v>
      </c>
      <c r="I1063" s="113" t="str">
        <f>VLOOKUP(C1063,STYLES!$1:$1048576,10,FALSE)</f>
        <v>Active</v>
      </c>
      <c r="J1063" s="112" t="s">
        <v>2745</v>
      </c>
      <c r="K1063" s="139">
        <f>IFERROR(VLOOKUP(J1063,LISTS!G:H,2,FALSE),"0")</f>
        <v>7</v>
      </c>
      <c r="L1063">
        <f t="shared" si="57"/>
        <v>7</v>
      </c>
      <c r="M1063" s="112" t="s">
        <v>2745</v>
      </c>
      <c r="N1063" s="140">
        <f>IFERROR(VLOOKUP(M1063,LISTS!G:H,2,FALSE),"0")</f>
        <v>7</v>
      </c>
      <c r="O1063">
        <f t="shared" si="58"/>
        <v>7</v>
      </c>
      <c r="Q1063" s="126" t="s">
        <v>3007</v>
      </c>
      <c r="R1063" s="118" t="s">
        <v>775</v>
      </c>
      <c r="S1063" s="105" t="s">
        <v>3008</v>
      </c>
      <c r="T1063" s="118" t="s">
        <v>775</v>
      </c>
    </row>
    <row r="1064" spans="1:20">
      <c r="A1064" s="4" t="str">
        <f>VLOOKUP(C1064,STYLES!$A$1:$R$2088,7,FALSE)</f>
        <v>Wovens</v>
      </c>
      <c r="B1064" t="str">
        <f>VLOOKUP(C1064,STYLES!$1:$1048576,6,FALSE)</f>
        <v>CORE365™</v>
      </c>
      <c r="C1064" s="101">
        <v>78193</v>
      </c>
      <c r="E1064" t="str">
        <f>VLOOKUP(C1064,STYLES!$1:$1048576,12,FALSE)</f>
        <v>Operate Long-Sleeve Twill Shirt</v>
      </c>
      <c r="F1064" s="112" t="s">
        <v>2743</v>
      </c>
      <c r="G1064" s="111" t="s">
        <v>2743</v>
      </c>
      <c r="H1064" s="113" t="str">
        <f>VLOOKUP(C1064,STYLES!$1:$1048576,9,FALSE)</f>
        <v>Active</v>
      </c>
      <c r="I1064" s="113" t="str">
        <f>VLOOKUP(C1064,STYLES!$1:$1048576,10,FALSE)</f>
        <v>Active</v>
      </c>
      <c r="J1064" s="112" t="s">
        <v>2745</v>
      </c>
      <c r="K1064" s="139">
        <f>IFERROR(VLOOKUP(J1064,LISTS!G:H,2,FALSE),"0")</f>
        <v>7</v>
      </c>
      <c r="L1064">
        <f t="shared" si="57"/>
        <v>7</v>
      </c>
      <c r="M1064" s="112" t="s">
        <v>2745</v>
      </c>
      <c r="N1064" s="140">
        <f>IFERROR(VLOOKUP(M1064,LISTS!G:H,2,FALSE),"0")</f>
        <v>7</v>
      </c>
      <c r="O1064">
        <f t="shared" si="58"/>
        <v>7</v>
      </c>
      <c r="Q1064" s="118" t="s">
        <v>2744</v>
      </c>
      <c r="R1064" s="112" t="s">
        <v>775</v>
      </c>
      <c r="S1064" s="112" t="s">
        <v>775</v>
      </c>
      <c r="T1064" s="112" t="s">
        <v>775</v>
      </c>
    </row>
    <row r="1065" spans="1:20">
      <c r="A1065" s="1"/>
      <c r="B1065" s="1"/>
      <c r="G1065" s="111"/>
      <c r="K1065" s="139"/>
      <c r="L1065" s="60">
        <f>SUM(L1055:L1064)</f>
        <v>70</v>
      </c>
      <c r="N1065" s="140"/>
      <c r="O1065" s="60">
        <f>SUM(O1055:O1064)</f>
        <v>70</v>
      </c>
      <c r="Q1065" s="117"/>
      <c r="R1065" s="117"/>
      <c r="S1065" s="103"/>
      <c r="T1065" s="103"/>
    </row>
    <row r="1066" spans="1:20">
      <c r="A1066" s="4" t="str">
        <f>VLOOKUP(C1066,STYLES!$A$1:$R$2088,7,FALSE)</f>
        <v>Wovens</v>
      </c>
      <c r="B1066" t="str">
        <f>VLOOKUP(C1066,STYLES!$1:$1048576,6,FALSE)</f>
        <v>CORE365™</v>
      </c>
      <c r="C1066" s="101">
        <v>88193</v>
      </c>
      <c r="E1066" t="str">
        <f>VLOOKUP(C1066,STYLES!$1:$1048576,12,FALSE)</f>
        <v>Operate Long-Sleeve Twill Shirt</v>
      </c>
      <c r="F1066" s="111" t="s">
        <v>2718</v>
      </c>
      <c r="G1066" s="111" t="s">
        <v>2718</v>
      </c>
      <c r="H1066" s="113" t="str">
        <f>VLOOKUP(C1066,STYLES!$1:$1048576,9,FALSE)</f>
        <v>Active</v>
      </c>
      <c r="I1066" s="113" t="str">
        <f>VLOOKUP(C1066,STYLES!$1:$1048576,10,FALSE)</f>
        <v>Active</v>
      </c>
      <c r="J1066" s="112" t="s">
        <v>3009</v>
      </c>
      <c r="K1066" s="139">
        <f>IFERROR(VLOOKUP(J1066,LISTS!G:H,2,FALSE),"0")</f>
        <v>8</v>
      </c>
      <c r="L1066">
        <f t="shared" si="57"/>
        <v>8</v>
      </c>
      <c r="M1066" s="112" t="s">
        <v>3009</v>
      </c>
      <c r="N1066" s="140">
        <f>IFERROR(VLOOKUP(M1066,LISTS!G:H,2,FALSE),"0")</f>
        <v>8</v>
      </c>
      <c r="O1066">
        <f t="shared" si="58"/>
        <v>8</v>
      </c>
      <c r="Q1066" s="101" t="s">
        <v>2721</v>
      </c>
      <c r="R1066" s="112" t="s">
        <v>775</v>
      </c>
      <c r="S1066" s="112" t="s">
        <v>2722</v>
      </c>
      <c r="T1066" s="112" t="s">
        <v>775</v>
      </c>
    </row>
    <row r="1067" spans="1:20">
      <c r="A1067" s="4" t="str">
        <f>VLOOKUP(C1067,STYLES!$A$1:$R$2088,7,FALSE)</f>
        <v>Wovens</v>
      </c>
      <c r="B1067" t="str">
        <f>VLOOKUP(C1067,STYLES!$1:$1048576,6,FALSE)</f>
        <v>CORE365™</v>
      </c>
      <c r="C1067" s="101">
        <v>88193</v>
      </c>
      <c r="E1067" t="str">
        <f>VLOOKUP(C1067,STYLES!$1:$1048576,12,FALSE)</f>
        <v>Operate Long-Sleeve Twill Shirt</v>
      </c>
      <c r="F1067" s="111" t="s">
        <v>2793</v>
      </c>
      <c r="G1067" s="111" t="s">
        <v>2724</v>
      </c>
      <c r="H1067" s="113" t="str">
        <f>VLOOKUP(C1067,STYLES!$1:$1048576,9,FALSE)</f>
        <v>Active</v>
      </c>
      <c r="I1067" s="113" t="str">
        <f>VLOOKUP(C1067,STYLES!$1:$1048576,10,FALSE)</f>
        <v>Active</v>
      </c>
      <c r="J1067" s="112" t="s">
        <v>3009</v>
      </c>
      <c r="K1067" s="139">
        <f>IFERROR(VLOOKUP(J1067,LISTS!G:H,2,FALSE),"0")</f>
        <v>8</v>
      </c>
      <c r="L1067">
        <f t="shared" si="57"/>
        <v>8</v>
      </c>
      <c r="M1067" s="112" t="s">
        <v>3009</v>
      </c>
      <c r="N1067" s="140">
        <f>IFERROR(VLOOKUP(M1067,LISTS!G:H,2,FALSE),"0")</f>
        <v>8</v>
      </c>
      <c r="O1067">
        <f t="shared" si="58"/>
        <v>8</v>
      </c>
      <c r="Q1067" s="117" t="s">
        <v>2852</v>
      </c>
      <c r="R1067" s="118" t="s">
        <v>775</v>
      </c>
      <c r="S1067" s="103" t="s">
        <v>2989</v>
      </c>
      <c r="T1067" s="118" t="s">
        <v>775</v>
      </c>
    </row>
    <row r="1068" spans="1:20">
      <c r="A1068" s="4" t="str">
        <f>VLOOKUP(C1068,STYLES!$A$1:$R$2088,7,FALSE)</f>
        <v>Wovens</v>
      </c>
      <c r="B1068" t="str">
        <f>VLOOKUP(C1068,STYLES!$1:$1048576,6,FALSE)</f>
        <v>CORE365™</v>
      </c>
      <c r="C1068" s="101">
        <v>88193</v>
      </c>
      <c r="E1068" t="str">
        <f>VLOOKUP(C1068,STYLES!$1:$1048576,12,FALSE)</f>
        <v>Operate Long-Sleeve Twill Shirt</v>
      </c>
      <c r="F1068" s="111" t="s">
        <v>2990</v>
      </c>
      <c r="G1068" s="111" t="s">
        <v>2991</v>
      </c>
      <c r="H1068" s="113" t="str">
        <f>VLOOKUP(C1068,STYLES!$1:$1048576,9,FALSE)</f>
        <v>Active</v>
      </c>
      <c r="I1068" s="113" t="str">
        <f>VLOOKUP(C1068,STYLES!$1:$1048576,10,FALSE)</f>
        <v>Active</v>
      </c>
      <c r="J1068" s="112" t="s">
        <v>3009</v>
      </c>
      <c r="K1068" s="139">
        <f>IFERROR(VLOOKUP(J1068,LISTS!G:H,2,FALSE),"0")</f>
        <v>8</v>
      </c>
      <c r="L1068">
        <f t="shared" si="57"/>
        <v>8</v>
      </c>
      <c r="M1068" s="112" t="s">
        <v>3009</v>
      </c>
      <c r="N1068" s="140">
        <f>IFERROR(VLOOKUP(M1068,LISTS!G:H,2,FALSE),"0")</f>
        <v>8</v>
      </c>
      <c r="O1068">
        <f t="shared" si="58"/>
        <v>8</v>
      </c>
      <c r="Q1068" s="117" t="s">
        <v>2992</v>
      </c>
      <c r="R1068" s="117" t="s">
        <v>775</v>
      </c>
      <c r="S1068" s="103" t="s">
        <v>2993</v>
      </c>
      <c r="T1068" s="103" t="s">
        <v>775</v>
      </c>
    </row>
    <row r="1069" spans="1:20">
      <c r="A1069" s="4" t="str">
        <f>VLOOKUP(C1069,STYLES!$A$1:$R$2088,7,FALSE)</f>
        <v>Wovens</v>
      </c>
      <c r="B1069" t="str">
        <f>VLOOKUP(C1069,STYLES!$1:$1048576,6,FALSE)</f>
        <v>CORE365™</v>
      </c>
      <c r="C1069" s="101">
        <v>88193</v>
      </c>
      <c r="E1069" t="str">
        <f>VLOOKUP(C1069,STYLES!$1:$1048576,12,FALSE)</f>
        <v>Operate Long-Sleeve Twill Shirt</v>
      </c>
      <c r="F1069" s="111" t="s">
        <v>2997</v>
      </c>
      <c r="G1069" s="111" t="s">
        <v>2879</v>
      </c>
      <c r="H1069" s="113" t="str">
        <f>VLOOKUP(C1069,STYLES!$1:$1048576,9,FALSE)</f>
        <v>Active</v>
      </c>
      <c r="I1069" s="113" t="str">
        <f>VLOOKUP(C1069,STYLES!$1:$1048576,10,FALSE)</f>
        <v>Active</v>
      </c>
      <c r="J1069" s="112" t="s">
        <v>3009</v>
      </c>
      <c r="K1069" s="139">
        <f>IFERROR(VLOOKUP(J1069,LISTS!G:H,2,FALSE),"0")</f>
        <v>8</v>
      </c>
      <c r="L1069">
        <f t="shared" si="57"/>
        <v>8</v>
      </c>
      <c r="M1069" s="112" t="s">
        <v>3009</v>
      </c>
      <c r="N1069" s="140">
        <f>IFERROR(VLOOKUP(M1069,LISTS!G:H,2,FALSE),"0")</f>
        <v>8</v>
      </c>
      <c r="O1069">
        <f t="shared" si="58"/>
        <v>8</v>
      </c>
      <c r="Q1069" s="117" t="s">
        <v>2998</v>
      </c>
      <c r="R1069" s="117" t="s">
        <v>775</v>
      </c>
      <c r="S1069" s="103" t="s">
        <v>2999</v>
      </c>
      <c r="T1069" s="117" t="s">
        <v>775</v>
      </c>
    </row>
    <row r="1070" spans="1:20">
      <c r="A1070" s="4" t="str">
        <f>VLOOKUP(C1070,STYLES!$A$1:$R$2088,7,FALSE)</f>
        <v>Wovens</v>
      </c>
      <c r="B1070" t="str">
        <f>VLOOKUP(C1070,STYLES!$1:$1048576,6,FALSE)</f>
        <v>CORE365™</v>
      </c>
      <c r="C1070" s="101">
        <v>88193</v>
      </c>
      <c r="E1070" t="str">
        <f>VLOOKUP(C1070,STYLES!$1:$1048576,12,FALSE)</f>
        <v>Operate Long-Sleeve Twill Shirt</v>
      </c>
      <c r="F1070" s="111" t="s">
        <v>2952</v>
      </c>
      <c r="G1070" s="111" t="s">
        <v>2763</v>
      </c>
      <c r="H1070" s="113" t="str">
        <f>VLOOKUP(C1070,STYLES!$1:$1048576,9,FALSE)</f>
        <v>Active</v>
      </c>
      <c r="I1070" s="113" t="str">
        <f>VLOOKUP(C1070,STYLES!$1:$1048576,10,FALSE)</f>
        <v>Active</v>
      </c>
      <c r="J1070" s="112" t="s">
        <v>3009</v>
      </c>
      <c r="K1070" s="139">
        <f>IFERROR(VLOOKUP(J1070,LISTS!G:H,2,FALSE),"0")</f>
        <v>8</v>
      </c>
      <c r="L1070">
        <f t="shared" si="57"/>
        <v>8</v>
      </c>
      <c r="M1070" s="112" t="s">
        <v>3009</v>
      </c>
      <c r="N1070" s="140">
        <f>IFERROR(VLOOKUP(M1070,LISTS!G:H,2,FALSE),"0")</f>
        <v>8</v>
      </c>
      <c r="O1070">
        <f t="shared" si="58"/>
        <v>8</v>
      </c>
      <c r="Q1070" s="117" t="s">
        <v>2983</v>
      </c>
      <c r="R1070" s="117" t="s">
        <v>775</v>
      </c>
      <c r="S1070" s="103" t="s">
        <v>2984</v>
      </c>
      <c r="T1070" s="117" t="s">
        <v>775</v>
      </c>
    </row>
    <row r="1071" spans="1:20">
      <c r="A1071" s="4" t="str">
        <f>VLOOKUP(C1071,STYLES!$A$1:$R$2088,7,FALSE)</f>
        <v>Wovens</v>
      </c>
      <c r="B1071" t="str">
        <f>VLOOKUP(C1071,STYLES!$1:$1048576,6,FALSE)</f>
        <v>CORE365™</v>
      </c>
      <c r="C1071" s="101">
        <v>88193</v>
      </c>
      <c r="E1071" t="str">
        <f>VLOOKUP(C1071,STYLES!$1:$1048576,12,FALSE)</f>
        <v>Operate Long-Sleeve Twill Shirt</v>
      </c>
      <c r="F1071" s="111" t="s">
        <v>3000</v>
      </c>
      <c r="G1071" s="111" t="s">
        <v>2740</v>
      </c>
      <c r="H1071" s="113" t="str">
        <f>VLOOKUP(C1071,STYLES!$1:$1048576,9,FALSE)</f>
        <v>Active</v>
      </c>
      <c r="I1071" s="113" t="str">
        <f>VLOOKUP(C1071,STYLES!$1:$1048576,10,FALSE)</f>
        <v>Active</v>
      </c>
      <c r="J1071" s="112" t="s">
        <v>3009</v>
      </c>
      <c r="K1071" s="139">
        <f>IFERROR(VLOOKUP(J1071,LISTS!G:H,2,FALSE),"0")</f>
        <v>8</v>
      </c>
      <c r="L1071">
        <f t="shared" si="57"/>
        <v>8</v>
      </c>
      <c r="M1071" s="112" t="s">
        <v>3009</v>
      </c>
      <c r="N1071" s="140">
        <f>IFERROR(VLOOKUP(M1071,LISTS!G:H,2,FALSE),"0")</f>
        <v>8</v>
      </c>
      <c r="O1071">
        <f t="shared" si="58"/>
        <v>8</v>
      </c>
      <c r="Q1071" s="117" t="s">
        <v>2741</v>
      </c>
      <c r="R1071" s="117" t="s">
        <v>775</v>
      </c>
      <c r="S1071" s="103" t="s">
        <v>3001</v>
      </c>
      <c r="T1071" s="117" t="s">
        <v>775</v>
      </c>
    </row>
    <row r="1072" spans="1:20">
      <c r="A1072" s="4" t="str">
        <f>VLOOKUP(C1072,STYLES!$A$1:$R$2088,7,FALSE)</f>
        <v>Wovens</v>
      </c>
      <c r="B1072" t="str">
        <f>VLOOKUP(C1072,STYLES!$1:$1048576,6,FALSE)</f>
        <v>CORE365™</v>
      </c>
      <c r="C1072" s="101">
        <v>88193</v>
      </c>
      <c r="E1072" t="str">
        <f>VLOOKUP(C1072,STYLES!$1:$1048576,12,FALSE)</f>
        <v>Operate Long-Sleeve Twill Shirt</v>
      </c>
      <c r="F1072" s="111" t="s">
        <v>3002</v>
      </c>
      <c r="G1072" s="111" t="s">
        <v>2755</v>
      </c>
      <c r="H1072" s="113" t="str">
        <f>VLOOKUP(C1072,STYLES!$1:$1048576,9,FALSE)</f>
        <v>Active</v>
      </c>
      <c r="I1072" s="113" t="str">
        <f>VLOOKUP(C1072,STYLES!$1:$1048576,10,FALSE)</f>
        <v>Active</v>
      </c>
      <c r="J1072" s="112" t="s">
        <v>3009</v>
      </c>
      <c r="K1072" s="139">
        <f>IFERROR(VLOOKUP(J1072,LISTS!G:H,2,FALSE),"0")</f>
        <v>8</v>
      </c>
      <c r="L1072">
        <f t="shared" si="57"/>
        <v>8</v>
      </c>
      <c r="M1072" s="112" t="s">
        <v>3009</v>
      </c>
      <c r="N1072" s="140">
        <f>IFERROR(VLOOKUP(M1072,LISTS!G:H,2,FALSE),"0")</f>
        <v>8</v>
      </c>
      <c r="O1072">
        <f t="shared" si="58"/>
        <v>8</v>
      </c>
      <c r="Q1072" s="117" t="s">
        <v>3003</v>
      </c>
      <c r="R1072" s="117" t="s">
        <v>775</v>
      </c>
      <c r="S1072" s="103" t="s">
        <v>3004</v>
      </c>
      <c r="T1072" s="117" t="s">
        <v>775</v>
      </c>
    </row>
    <row r="1073" spans="1:20">
      <c r="A1073" s="4" t="str">
        <f>VLOOKUP(C1073,STYLES!$A$1:$R$2088,7,FALSE)</f>
        <v>Wovens</v>
      </c>
      <c r="B1073" t="str">
        <f>VLOOKUP(C1073,STYLES!$1:$1048576,6,FALSE)</f>
        <v>CORE365™</v>
      </c>
      <c r="C1073" s="101">
        <v>88193</v>
      </c>
      <c r="E1073" t="str">
        <f>VLOOKUP(C1073,STYLES!$1:$1048576,12,FALSE)</f>
        <v>Operate Long-Sleeve Twill Shirt</v>
      </c>
      <c r="F1073" s="111" t="s">
        <v>2731</v>
      </c>
      <c r="G1073" s="111" t="s">
        <v>2732</v>
      </c>
      <c r="H1073" s="113" t="str">
        <f>VLOOKUP(C1073,STYLES!$1:$1048576,9,FALSE)</f>
        <v>Active</v>
      </c>
      <c r="I1073" s="113" t="str">
        <f>VLOOKUP(C1073,STYLES!$1:$1048576,10,FALSE)</f>
        <v>Active</v>
      </c>
      <c r="J1073" s="112" t="s">
        <v>3009</v>
      </c>
      <c r="K1073" s="139">
        <f>IFERROR(VLOOKUP(J1073,LISTS!G:H,2,FALSE),"0")</f>
        <v>8</v>
      </c>
      <c r="L1073">
        <f t="shared" si="57"/>
        <v>8</v>
      </c>
      <c r="M1073" s="112" t="s">
        <v>3009</v>
      </c>
      <c r="N1073" s="140">
        <f>IFERROR(VLOOKUP(M1073,LISTS!G:H,2,FALSE),"0")</f>
        <v>8</v>
      </c>
      <c r="O1073">
        <f t="shared" si="58"/>
        <v>8</v>
      </c>
      <c r="Q1073" s="126" t="s">
        <v>3005</v>
      </c>
      <c r="R1073" s="112" t="s">
        <v>775</v>
      </c>
      <c r="S1073" s="105" t="s">
        <v>3006</v>
      </c>
      <c r="T1073" s="112" t="s">
        <v>775</v>
      </c>
    </row>
    <row r="1074" spans="1:20">
      <c r="A1074" s="4" t="str">
        <f>VLOOKUP(C1074,STYLES!$A$1:$R$2088,7,FALSE)</f>
        <v>Wovens</v>
      </c>
      <c r="B1074" t="str">
        <f>VLOOKUP(C1074,STYLES!$1:$1048576,6,FALSE)</f>
        <v>CORE365™</v>
      </c>
      <c r="C1074" s="101">
        <v>88193</v>
      </c>
      <c r="E1074" t="str">
        <f>VLOOKUP(C1074,STYLES!$1:$1048576,12,FALSE)</f>
        <v>Operate Long-Sleeve Twill Shirt</v>
      </c>
      <c r="F1074" s="111" t="s">
        <v>2816</v>
      </c>
      <c r="G1074" s="111" t="s">
        <v>2809</v>
      </c>
      <c r="H1074" s="113" t="str">
        <f>VLOOKUP(C1074,STYLES!$1:$1048576,9,FALSE)</f>
        <v>Active</v>
      </c>
      <c r="I1074" s="113" t="str">
        <f>VLOOKUP(C1074,STYLES!$1:$1048576,10,FALSE)</f>
        <v>Active</v>
      </c>
      <c r="J1074" s="112" t="s">
        <v>3009</v>
      </c>
      <c r="K1074" s="139">
        <f>IFERROR(VLOOKUP(J1074,LISTS!G:H,2,FALSE),"0")</f>
        <v>8</v>
      </c>
      <c r="L1074">
        <f t="shared" si="57"/>
        <v>8</v>
      </c>
      <c r="M1074" s="112" t="s">
        <v>3009</v>
      </c>
      <c r="N1074" s="140">
        <f>IFERROR(VLOOKUP(M1074,LISTS!G:H,2,FALSE),"0")</f>
        <v>8</v>
      </c>
      <c r="O1074">
        <f t="shared" si="58"/>
        <v>8</v>
      </c>
      <c r="Q1074" s="126" t="s">
        <v>3007</v>
      </c>
      <c r="R1074" s="118" t="s">
        <v>775</v>
      </c>
      <c r="S1074" s="105" t="s">
        <v>3008</v>
      </c>
      <c r="T1074" s="118" t="s">
        <v>775</v>
      </c>
    </row>
    <row r="1075" spans="1:20">
      <c r="A1075" s="4" t="str">
        <f>VLOOKUP(C1075,STYLES!$A$1:$R$2088,7,FALSE)</f>
        <v>Wovens</v>
      </c>
      <c r="B1075" t="str">
        <f>VLOOKUP(C1075,STYLES!$1:$1048576,6,FALSE)</f>
        <v>CORE365™</v>
      </c>
      <c r="C1075" s="101">
        <v>88193</v>
      </c>
      <c r="E1075" t="str">
        <f>VLOOKUP(C1075,STYLES!$1:$1048576,12,FALSE)</f>
        <v>Operate Long-Sleeve Twill Shirt</v>
      </c>
      <c r="F1075" s="112" t="s">
        <v>2743</v>
      </c>
      <c r="G1075" s="111" t="s">
        <v>2743</v>
      </c>
      <c r="H1075" s="113" t="str">
        <f>VLOOKUP(C1075,STYLES!$1:$1048576,9,FALSE)</f>
        <v>Active</v>
      </c>
      <c r="I1075" s="113" t="str">
        <f>VLOOKUP(C1075,STYLES!$1:$1048576,10,FALSE)</f>
        <v>Active</v>
      </c>
      <c r="J1075" s="112" t="s">
        <v>3009</v>
      </c>
      <c r="K1075" s="139">
        <f>IFERROR(VLOOKUP(J1075,LISTS!G:H,2,FALSE),"0")</f>
        <v>8</v>
      </c>
      <c r="L1075">
        <f t="shared" si="57"/>
        <v>8</v>
      </c>
      <c r="M1075" s="112" t="s">
        <v>3009</v>
      </c>
      <c r="N1075" s="140">
        <f>IFERROR(VLOOKUP(M1075,LISTS!G:H,2,FALSE),"0")</f>
        <v>8</v>
      </c>
      <c r="O1075">
        <f t="shared" si="58"/>
        <v>8</v>
      </c>
      <c r="Q1075" s="118" t="s">
        <v>2744</v>
      </c>
      <c r="R1075" s="112" t="s">
        <v>775</v>
      </c>
      <c r="S1075" s="112" t="s">
        <v>775</v>
      </c>
      <c r="T1075" s="112" t="s">
        <v>775</v>
      </c>
    </row>
    <row r="1076" spans="1:20">
      <c r="A1076" s="4"/>
      <c r="B1076" s="1"/>
      <c r="G1076" s="111"/>
      <c r="K1076" s="139"/>
      <c r="L1076" s="60">
        <f>SUM(L1066:L1075)</f>
        <v>80</v>
      </c>
      <c r="N1076" s="140"/>
      <c r="O1076" s="60">
        <f>SUM(O1066:O1075)</f>
        <v>80</v>
      </c>
      <c r="Q1076" s="117"/>
      <c r="R1076" s="117"/>
      <c r="S1076" s="103"/>
      <c r="T1076" s="103"/>
    </row>
    <row r="1077" spans="1:20">
      <c r="A1077" s="4" t="str">
        <f>VLOOKUP(C1077,STYLES!$A$1:$R$2088,7,FALSE)</f>
        <v>Wovens</v>
      </c>
      <c r="B1077" t="str">
        <f>VLOOKUP(C1077,STYLES!$1:$1048576,6,FALSE)</f>
        <v>CORE365™</v>
      </c>
      <c r="C1077" s="101" t="s">
        <v>358</v>
      </c>
      <c r="E1077" t="str">
        <f>VLOOKUP(C1077,STYLES!$1:$1048576,12,FALSE)</f>
        <v>Tall Operate Long-Sleeve Twill Shirt</v>
      </c>
      <c r="F1077" s="111" t="s">
        <v>2718</v>
      </c>
      <c r="G1077" s="111" t="s">
        <v>2718</v>
      </c>
      <c r="H1077" s="113" t="str">
        <f>VLOOKUP(C1077,STYLES!$1:$1048576,9,FALSE)</f>
        <v>Active</v>
      </c>
      <c r="I1077" s="113" t="str">
        <f>VLOOKUP(C1077,STYLES!$1:$1048576,10,FALSE)</f>
        <v>Active</v>
      </c>
      <c r="J1077" s="112" t="s">
        <v>3022</v>
      </c>
      <c r="K1077" s="139">
        <f>IFERROR(VLOOKUP(J1077,LISTS!G:H,2,FALSE),"0")</f>
        <v>6</v>
      </c>
      <c r="L1077">
        <f t="shared" si="57"/>
        <v>6</v>
      </c>
      <c r="M1077" s="112" t="s">
        <v>3022</v>
      </c>
      <c r="N1077" s="140">
        <f>IFERROR(VLOOKUP(M1077,LISTS!G:H,2,FALSE),"0")</f>
        <v>6</v>
      </c>
      <c r="O1077">
        <f t="shared" si="58"/>
        <v>6</v>
      </c>
      <c r="Q1077" s="101" t="s">
        <v>2721</v>
      </c>
      <c r="R1077" s="112" t="s">
        <v>775</v>
      </c>
      <c r="S1077" s="112" t="s">
        <v>2722</v>
      </c>
      <c r="T1077" s="112" t="s">
        <v>775</v>
      </c>
    </row>
    <row r="1078" spans="1:20">
      <c r="A1078" s="4" t="str">
        <f>VLOOKUP(C1078,STYLES!$A$1:$R$2088,7,FALSE)</f>
        <v>Wovens</v>
      </c>
      <c r="B1078" t="str">
        <f>VLOOKUP(C1078,STYLES!$1:$1048576,6,FALSE)</f>
        <v>CORE365™</v>
      </c>
      <c r="C1078" s="101" t="s">
        <v>358</v>
      </c>
      <c r="E1078" t="str">
        <f>VLOOKUP(C1078,STYLES!$1:$1048576,12,FALSE)</f>
        <v>Tall Operate Long-Sleeve Twill Shirt</v>
      </c>
      <c r="F1078" s="111" t="s">
        <v>3000</v>
      </c>
      <c r="G1078" s="111" t="s">
        <v>2740</v>
      </c>
      <c r="H1078" s="113" t="str">
        <f>VLOOKUP(C1078,STYLES!$1:$1048576,9,FALSE)</f>
        <v>Active</v>
      </c>
      <c r="I1078" s="113" t="str">
        <f>VLOOKUP(C1078,STYLES!$1:$1048576,10,FALSE)</f>
        <v>Active</v>
      </c>
      <c r="J1078" s="112" t="s">
        <v>3022</v>
      </c>
      <c r="K1078" s="139">
        <f>IFERROR(VLOOKUP(J1078,LISTS!G:H,2,FALSE),"0")</f>
        <v>6</v>
      </c>
      <c r="L1078">
        <f t="shared" si="57"/>
        <v>6</v>
      </c>
      <c r="M1078" s="112" t="s">
        <v>3022</v>
      </c>
      <c r="N1078" s="140">
        <f>IFERROR(VLOOKUP(M1078,LISTS!G:H,2,FALSE),"0")</f>
        <v>6</v>
      </c>
      <c r="O1078">
        <f t="shared" si="58"/>
        <v>6</v>
      </c>
      <c r="Q1078" s="117" t="s">
        <v>2741</v>
      </c>
      <c r="R1078" s="117" t="s">
        <v>775</v>
      </c>
      <c r="S1078" s="103" t="s">
        <v>3001</v>
      </c>
      <c r="T1078" s="117" t="s">
        <v>775</v>
      </c>
    </row>
    <row r="1079" spans="1:20">
      <c r="A1079" s="4" t="str">
        <f>VLOOKUP(C1079,STYLES!$A$1:$R$2088,7,FALSE)</f>
        <v>Wovens</v>
      </c>
      <c r="B1079" t="str">
        <f>VLOOKUP(C1079,STYLES!$1:$1048576,6,FALSE)</f>
        <v>CORE365™</v>
      </c>
      <c r="C1079" s="101" t="s">
        <v>358</v>
      </c>
      <c r="E1079" t="str">
        <f>VLOOKUP(C1079,STYLES!$1:$1048576,12,FALSE)</f>
        <v>Tall Operate Long-Sleeve Twill Shirt</v>
      </c>
      <c r="F1079" s="112" t="s">
        <v>2743</v>
      </c>
      <c r="G1079" s="111" t="s">
        <v>2743</v>
      </c>
      <c r="H1079" s="113" t="str">
        <f>VLOOKUP(C1079,STYLES!$1:$1048576,9,FALSE)</f>
        <v>Active</v>
      </c>
      <c r="I1079" s="113" t="str">
        <f>VLOOKUP(C1079,STYLES!$1:$1048576,10,FALSE)</f>
        <v>Active</v>
      </c>
      <c r="J1079" s="112" t="s">
        <v>3022</v>
      </c>
      <c r="K1079" s="139">
        <f>IFERROR(VLOOKUP(J1079,LISTS!G:H,2,FALSE),"0")</f>
        <v>6</v>
      </c>
      <c r="L1079">
        <f t="shared" si="57"/>
        <v>6</v>
      </c>
      <c r="M1079" s="112" t="s">
        <v>3022</v>
      </c>
      <c r="N1079" s="140">
        <f>IFERROR(VLOOKUP(M1079,LISTS!G:H,2,FALSE),"0")</f>
        <v>6</v>
      </c>
      <c r="O1079">
        <f t="shared" si="58"/>
        <v>6</v>
      </c>
      <c r="Q1079" s="118" t="s">
        <v>2744</v>
      </c>
      <c r="R1079" s="112" t="s">
        <v>775</v>
      </c>
      <c r="S1079" s="112" t="s">
        <v>775</v>
      </c>
      <c r="T1079" s="112" t="s">
        <v>775</v>
      </c>
    </row>
    <row r="1080" spans="1:20">
      <c r="A1080" s="1"/>
      <c r="B1080" s="1"/>
      <c r="G1080" s="111"/>
      <c r="K1080" s="139"/>
      <c r="L1080" s="60">
        <f>SUM(L1077:L1079)</f>
        <v>18</v>
      </c>
      <c r="N1080" s="140"/>
      <c r="O1080" s="60">
        <f>SUM(O1077:O1079)</f>
        <v>18</v>
      </c>
      <c r="Q1080" s="117"/>
      <c r="R1080" s="117"/>
      <c r="S1080" s="103"/>
      <c r="T1080" s="103"/>
    </row>
    <row r="1081" spans="1:20">
      <c r="A1081" s="4" t="str">
        <f>VLOOKUP(C1081,STYLES!$A$1:$R$2088,7,FALSE)</f>
        <v>Wovens</v>
      </c>
      <c r="B1081" t="str">
        <f>VLOOKUP(C1081,STYLES!$1:$1048576,6,FALSE)</f>
        <v>CORE365™</v>
      </c>
      <c r="C1081" s="101">
        <v>78194</v>
      </c>
      <c r="E1081" t="str">
        <f>VLOOKUP(C1081,STYLES!$1:$1048576,12,FALSE)</f>
        <v>Optimum Short-Sleeve Twill Shirt</v>
      </c>
      <c r="F1081" s="111" t="s">
        <v>2718</v>
      </c>
      <c r="G1081" s="111" t="s">
        <v>2718</v>
      </c>
      <c r="H1081" s="113" t="str">
        <f>VLOOKUP(C1081,STYLES!$1:$1048576,9,FALSE)</f>
        <v>Active</v>
      </c>
      <c r="I1081" s="113" t="str">
        <f>VLOOKUP(C1081,STYLES!$1:$1048576,10,FALSE)</f>
        <v>Active</v>
      </c>
      <c r="J1081" s="112" t="s">
        <v>2745</v>
      </c>
      <c r="K1081" s="139">
        <f>IFERROR(VLOOKUP(J1081,LISTS!G:H,2,FALSE),"0")</f>
        <v>7</v>
      </c>
      <c r="L1081">
        <f t="shared" si="57"/>
        <v>7</v>
      </c>
      <c r="M1081" s="112" t="s">
        <v>2745</v>
      </c>
      <c r="N1081" s="140">
        <f>IFERROR(VLOOKUP(M1081,LISTS!G:H,2,FALSE),"0")</f>
        <v>7</v>
      </c>
      <c r="O1081">
        <f t="shared" si="58"/>
        <v>7</v>
      </c>
      <c r="Q1081" s="101" t="s">
        <v>2721</v>
      </c>
      <c r="R1081" s="112" t="s">
        <v>775</v>
      </c>
      <c r="S1081" s="112" t="s">
        <v>2722</v>
      </c>
      <c r="T1081" s="112" t="s">
        <v>775</v>
      </c>
    </row>
    <row r="1082" spans="1:20">
      <c r="A1082" s="4" t="str">
        <f>VLOOKUP(C1082,STYLES!$A$1:$R$2088,7,FALSE)</f>
        <v>Wovens</v>
      </c>
      <c r="B1082" t="str">
        <f>VLOOKUP(C1082,STYLES!$1:$1048576,6,FALSE)</f>
        <v>CORE365™</v>
      </c>
      <c r="C1082" s="101">
        <v>78194</v>
      </c>
      <c r="E1082" t="str">
        <f>VLOOKUP(C1082,STYLES!$1:$1048576,12,FALSE)</f>
        <v>Optimum Short-Sleeve Twill Shirt</v>
      </c>
      <c r="F1082" s="111" t="s">
        <v>2793</v>
      </c>
      <c r="G1082" s="111" t="s">
        <v>2724</v>
      </c>
      <c r="H1082" s="113" t="str">
        <f>VLOOKUP(C1082,STYLES!$1:$1048576,9,FALSE)</f>
        <v>Active</v>
      </c>
      <c r="I1082" s="113" t="str">
        <f>VLOOKUP(C1082,STYLES!$1:$1048576,10,FALSE)</f>
        <v>Active</v>
      </c>
      <c r="J1082" s="112" t="s">
        <v>2745</v>
      </c>
      <c r="K1082" s="139">
        <f>IFERROR(VLOOKUP(J1082,LISTS!G:H,2,FALSE),"0")</f>
        <v>7</v>
      </c>
      <c r="L1082">
        <f t="shared" si="57"/>
        <v>7</v>
      </c>
      <c r="M1082" s="112" t="s">
        <v>2745</v>
      </c>
      <c r="N1082" s="140">
        <f>IFERROR(VLOOKUP(M1082,LISTS!G:H,2,FALSE),"0")</f>
        <v>7</v>
      </c>
      <c r="O1082">
        <f t="shared" si="58"/>
        <v>7</v>
      </c>
      <c r="Q1082" s="117" t="s">
        <v>2852</v>
      </c>
      <c r="R1082" s="118" t="s">
        <v>775</v>
      </c>
      <c r="S1082" s="103" t="s">
        <v>2989</v>
      </c>
      <c r="T1082" s="118" t="s">
        <v>775</v>
      </c>
    </row>
    <row r="1083" spans="1:20">
      <c r="A1083" s="4" t="str">
        <f>VLOOKUP(C1083,STYLES!$A$1:$R$2088,7,FALSE)</f>
        <v>Wovens</v>
      </c>
      <c r="B1083" t="str">
        <f>VLOOKUP(C1083,STYLES!$1:$1048576,6,FALSE)</f>
        <v>CORE365™</v>
      </c>
      <c r="C1083" s="101">
        <v>78194</v>
      </c>
      <c r="E1083" t="str">
        <f>VLOOKUP(C1083,STYLES!$1:$1048576,12,FALSE)</f>
        <v>Optimum Short-Sleeve Twill Shirt</v>
      </c>
      <c r="F1083" s="111" t="s">
        <v>2990</v>
      </c>
      <c r="G1083" s="111" t="s">
        <v>2991</v>
      </c>
      <c r="H1083" s="113" t="str">
        <f>VLOOKUP(C1083,STYLES!$1:$1048576,9,FALSE)</f>
        <v>Active</v>
      </c>
      <c r="I1083" s="113" t="str">
        <f>VLOOKUP(C1083,STYLES!$1:$1048576,10,FALSE)</f>
        <v>Active</v>
      </c>
      <c r="J1083" s="112" t="s">
        <v>2745</v>
      </c>
      <c r="K1083" s="139">
        <f>IFERROR(VLOOKUP(J1083,LISTS!G:H,2,FALSE),"0")</f>
        <v>7</v>
      </c>
      <c r="L1083">
        <f t="shared" si="57"/>
        <v>7</v>
      </c>
      <c r="M1083" s="112" t="s">
        <v>2745</v>
      </c>
      <c r="N1083" s="140">
        <f>IFERROR(VLOOKUP(M1083,LISTS!G:H,2,FALSE),"0")</f>
        <v>7</v>
      </c>
      <c r="O1083">
        <f t="shared" si="58"/>
        <v>7</v>
      </c>
      <c r="Q1083" s="117" t="s">
        <v>2992</v>
      </c>
      <c r="R1083" s="117" t="s">
        <v>775</v>
      </c>
      <c r="S1083" s="103" t="s">
        <v>2993</v>
      </c>
      <c r="T1083" s="103" t="s">
        <v>775</v>
      </c>
    </row>
    <row r="1084" spans="1:20">
      <c r="A1084" s="4" t="str">
        <f>VLOOKUP(C1084,STYLES!$A$1:$R$2088,7,FALSE)</f>
        <v>Wovens</v>
      </c>
      <c r="B1084" t="str">
        <f>VLOOKUP(C1084,STYLES!$1:$1048576,6,FALSE)</f>
        <v>CORE365™</v>
      </c>
      <c r="C1084" s="101">
        <v>78194</v>
      </c>
      <c r="E1084" t="str">
        <f>VLOOKUP(C1084,STYLES!$1:$1048576,12,FALSE)</f>
        <v>Optimum Short-Sleeve Twill Shirt</v>
      </c>
      <c r="F1084" s="111" t="s">
        <v>2997</v>
      </c>
      <c r="G1084" s="111" t="s">
        <v>2879</v>
      </c>
      <c r="H1084" s="113" t="str">
        <f>VLOOKUP(C1084,STYLES!$1:$1048576,9,FALSE)</f>
        <v>Active</v>
      </c>
      <c r="I1084" s="113" t="str">
        <f>VLOOKUP(C1084,STYLES!$1:$1048576,10,FALSE)</f>
        <v>Active</v>
      </c>
      <c r="J1084" s="112" t="s">
        <v>2745</v>
      </c>
      <c r="K1084" s="139">
        <f>IFERROR(VLOOKUP(J1084,LISTS!G:H,2,FALSE),"0")</f>
        <v>7</v>
      </c>
      <c r="L1084">
        <f t="shared" si="57"/>
        <v>7</v>
      </c>
      <c r="M1084" s="112" t="s">
        <v>2745</v>
      </c>
      <c r="N1084" s="140">
        <f>IFERROR(VLOOKUP(M1084,LISTS!G:H,2,FALSE),"0")</f>
        <v>7</v>
      </c>
      <c r="O1084">
        <f t="shared" si="58"/>
        <v>7</v>
      </c>
      <c r="Q1084" s="117" t="s">
        <v>2998</v>
      </c>
      <c r="R1084" s="117" t="s">
        <v>775</v>
      </c>
      <c r="S1084" s="103" t="s">
        <v>2999</v>
      </c>
      <c r="T1084" s="117" t="s">
        <v>775</v>
      </c>
    </row>
    <row r="1085" spans="1:20">
      <c r="A1085" s="4" t="str">
        <f>VLOOKUP(C1085,STYLES!$A$1:$R$2088,7,FALSE)</f>
        <v>Wovens</v>
      </c>
      <c r="B1085" t="str">
        <f>VLOOKUP(C1085,STYLES!$1:$1048576,6,FALSE)</f>
        <v>CORE365™</v>
      </c>
      <c r="C1085" s="101">
        <v>78194</v>
      </c>
      <c r="E1085" t="str">
        <f>VLOOKUP(C1085,STYLES!$1:$1048576,12,FALSE)</f>
        <v>Optimum Short-Sleeve Twill Shirt</v>
      </c>
      <c r="F1085" s="111" t="s">
        <v>2952</v>
      </c>
      <c r="G1085" s="111" t="s">
        <v>2763</v>
      </c>
      <c r="H1085" s="113" t="str">
        <f>VLOOKUP(C1085,STYLES!$1:$1048576,9,FALSE)</f>
        <v>Active</v>
      </c>
      <c r="I1085" s="113" t="str">
        <f>VLOOKUP(C1085,STYLES!$1:$1048576,10,FALSE)</f>
        <v>Active</v>
      </c>
      <c r="J1085" s="112" t="s">
        <v>2745</v>
      </c>
      <c r="K1085" s="139">
        <f>IFERROR(VLOOKUP(J1085,LISTS!G:H,2,FALSE),"0")</f>
        <v>7</v>
      </c>
      <c r="L1085">
        <f t="shared" si="57"/>
        <v>7</v>
      </c>
      <c r="M1085" s="112" t="s">
        <v>2745</v>
      </c>
      <c r="N1085" s="140">
        <f>IFERROR(VLOOKUP(M1085,LISTS!G:H,2,FALSE),"0")</f>
        <v>7</v>
      </c>
      <c r="O1085">
        <f t="shared" si="58"/>
        <v>7</v>
      </c>
      <c r="Q1085" s="117" t="s">
        <v>2983</v>
      </c>
      <c r="R1085" s="117" t="s">
        <v>775</v>
      </c>
      <c r="S1085" s="103" t="s">
        <v>2984</v>
      </c>
      <c r="T1085" s="117" t="s">
        <v>775</v>
      </c>
    </row>
    <row r="1086" spans="1:20">
      <c r="A1086" s="4" t="str">
        <f>VLOOKUP(C1086,STYLES!$A$1:$R$2088,7,FALSE)</f>
        <v>Wovens</v>
      </c>
      <c r="B1086" t="str">
        <f>VLOOKUP(C1086,STYLES!$1:$1048576,6,FALSE)</f>
        <v>CORE365™</v>
      </c>
      <c r="C1086" s="101">
        <v>78194</v>
      </c>
      <c r="E1086" t="str">
        <f>VLOOKUP(C1086,STYLES!$1:$1048576,12,FALSE)</f>
        <v>Optimum Short-Sleeve Twill Shirt</v>
      </c>
      <c r="F1086" s="111" t="s">
        <v>3000</v>
      </c>
      <c r="G1086" s="111" t="s">
        <v>2740</v>
      </c>
      <c r="H1086" s="113" t="str">
        <f>VLOOKUP(C1086,STYLES!$1:$1048576,9,FALSE)</f>
        <v>Active</v>
      </c>
      <c r="I1086" s="113" t="str">
        <f>VLOOKUP(C1086,STYLES!$1:$1048576,10,FALSE)</f>
        <v>Active</v>
      </c>
      <c r="J1086" s="112" t="s">
        <v>2745</v>
      </c>
      <c r="K1086" s="139">
        <f>IFERROR(VLOOKUP(J1086,LISTS!G:H,2,FALSE),"0")</f>
        <v>7</v>
      </c>
      <c r="L1086">
        <f t="shared" si="57"/>
        <v>7</v>
      </c>
      <c r="M1086" s="112" t="s">
        <v>2745</v>
      </c>
      <c r="N1086" s="140">
        <f>IFERROR(VLOOKUP(M1086,LISTS!G:H,2,FALSE),"0")</f>
        <v>7</v>
      </c>
      <c r="O1086">
        <f t="shared" si="58"/>
        <v>7</v>
      </c>
      <c r="Q1086" s="117" t="s">
        <v>2741</v>
      </c>
      <c r="R1086" s="117" t="s">
        <v>775</v>
      </c>
      <c r="S1086" s="103" t="s">
        <v>3001</v>
      </c>
      <c r="T1086" s="117" t="s">
        <v>775</v>
      </c>
    </row>
    <row r="1087" spans="1:20">
      <c r="A1087" s="4" t="str">
        <f>VLOOKUP(C1087,STYLES!$A$1:$R$2088,7,FALSE)</f>
        <v>Wovens</v>
      </c>
      <c r="B1087" t="str">
        <f>VLOOKUP(C1087,STYLES!$1:$1048576,6,FALSE)</f>
        <v>CORE365™</v>
      </c>
      <c r="C1087" s="101">
        <v>78194</v>
      </c>
      <c r="E1087" t="str">
        <f>VLOOKUP(C1087,STYLES!$1:$1048576,12,FALSE)</f>
        <v>Optimum Short-Sleeve Twill Shirt</v>
      </c>
      <c r="F1087" s="111" t="s">
        <v>3002</v>
      </c>
      <c r="G1087" s="111" t="s">
        <v>2755</v>
      </c>
      <c r="H1087" s="113" t="str">
        <f>VLOOKUP(C1087,STYLES!$1:$1048576,9,FALSE)</f>
        <v>Active</v>
      </c>
      <c r="I1087" s="113" t="str">
        <f>VLOOKUP(C1087,STYLES!$1:$1048576,10,FALSE)</f>
        <v>Active</v>
      </c>
      <c r="J1087" s="112" t="s">
        <v>2745</v>
      </c>
      <c r="K1087" s="139">
        <f>IFERROR(VLOOKUP(J1087,LISTS!G:H,2,FALSE),"0")</f>
        <v>7</v>
      </c>
      <c r="L1087">
        <f t="shared" si="57"/>
        <v>7</v>
      </c>
      <c r="M1087" s="112" t="s">
        <v>2745</v>
      </c>
      <c r="N1087" s="140">
        <f>IFERROR(VLOOKUP(M1087,LISTS!G:H,2,FALSE),"0")</f>
        <v>7</v>
      </c>
      <c r="O1087">
        <f t="shared" si="58"/>
        <v>7</v>
      </c>
      <c r="Q1087" s="117" t="s">
        <v>3003</v>
      </c>
      <c r="R1087" s="117" t="s">
        <v>775</v>
      </c>
      <c r="S1087" s="103" t="s">
        <v>3004</v>
      </c>
      <c r="T1087" s="117" t="s">
        <v>775</v>
      </c>
    </row>
    <row r="1088" spans="1:20">
      <c r="A1088" s="4" t="str">
        <f>VLOOKUP(C1088,STYLES!$A$1:$R$2088,7,FALSE)</f>
        <v>Wovens</v>
      </c>
      <c r="B1088" t="str">
        <f>VLOOKUP(C1088,STYLES!$1:$1048576,6,FALSE)</f>
        <v>CORE365™</v>
      </c>
      <c r="C1088" s="101">
        <v>78194</v>
      </c>
      <c r="E1088" t="str">
        <f>VLOOKUP(C1088,STYLES!$1:$1048576,12,FALSE)</f>
        <v>Optimum Short-Sleeve Twill Shirt</v>
      </c>
      <c r="F1088" s="111" t="s">
        <v>2731</v>
      </c>
      <c r="G1088" s="111" t="s">
        <v>2732</v>
      </c>
      <c r="H1088" s="113" t="str">
        <f>VLOOKUP(C1088,STYLES!$1:$1048576,9,FALSE)</f>
        <v>Active</v>
      </c>
      <c r="I1088" s="113" t="str">
        <f>VLOOKUP(C1088,STYLES!$1:$1048576,10,FALSE)</f>
        <v>Active</v>
      </c>
      <c r="J1088" s="112" t="s">
        <v>2745</v>
      </c>
      <c r="K1088" s="139">
        <f>IFERROR(VLOOKUP(J1088,LISTS!G:H,2,FALSE),"0")</f>
        <v>7</v>
      </c>
      <c r="L1088">
        <f t="shared" si="57"/>
        <v>7</v>
      </c>
      <c r="M1088" s="112" t="s">
        <v>2745</v>
      </c>
      <c r="N1088" s="140">
        <f>IFERROR(VLOOKUP(M1088,LISTS!G:H,2,FALSE),"0")</f>
        <v>7</v>
      </c>
      <c r="O1088">
        <f t="shared" si="58"/>
        <v>7</v>
      </c>
      <c r="Q1088" s="126" t="s">
        <v>3005</v>
      </c>
      <c r="R1088" s="112" t="s">
        <v>775</v>
      </c>
      <c r="S1088" s="105" t="s">
        <v>3006</v>
      </c>
      <c r="T1088" s="112" t="s">
        <v>775</v>
      </c>
    </row>
    <row r="1089" spans="1:20">
      <c r="A1089" s="4" t="str">
        <f>VLOOKUP(C1089,STYLES!$A$1:$R$2088,7,FALSE)</f>
        <v>Wovens</v>
      </c>
      <c r="B1089" t="str">
        <f>VLOOKUP(C1089,STYLES!$1:$1048576,6,FALSE)</f>
        <v>CORE365™</v>
      </c>
      <c r="C1089" s="101">
        <v>78194</v>
      </c>
      <c r="E1089" t="str">
        <f>VLOOKUP(C1089,STYLES!$1:$1048576,12,FALSE)</f>
        <v>Optimum Short-Sleeve Twill Shirt</v>
      </c>
      <c r="F1089" s="111" t="s">
        <v>2816</v>
      </c>
      <c r="G1089" s="111" t="s">
        <v>2809</v>
      </c>
      <c r="H1089" s="113" t="str">
        <f>VLOOKUP(C1089,STYLES!$1:$1048576,9,FALSE)</f>
        <v>Active</v>
      </c>
      <c r="I1089" s="113" t="str">
        <f>VLOOKUP(C1089,STYLES!$1:$1048576,10,FALSE)</f>
        <v>Active</v>
      </c>
      <c r="J1089" s="112" t="s">
        <v>2745</v>
      </c>
      <c r="K1089" s="139">
        <f>IFERROR(VLOOKUP(J1089,LISTS!G:H,2,FALSE),"0")</f>
        <v>7</v>
      </c>
      <c r="L1089">
        <f t="shared" si="57"/>
        <v>7</v>
      </c>
      <c r="M1089" s="112" t="s">
        <v>2745</v>
      </c>
      <c r="N1089" s="140">
        <f>IFERROR(VLOOKUP(M1089,LISTS!G:H,2,FALSE),"0")</f>
        <v>7</v>
      </c>
      <c r="O1089">
        <f t="shared" si="58"/>
        <v>7</v>
      </c>
      <c r="Q1089" s="126" t="s">
        <v>3007</v>
      </c>
      <c r="R1089" s="118" t="s">
        <v>775</v>
      </c>
      <c r="S1089" s="105" t="s">
        <v>3008</v>
      </c>
      <c r="T1089" s="118" t="s">
        <v>775</v>
      </c>
    </row>
    <row r="1090" spans="1:20">
      <c r="A1090" s="4" t="str">
        <f>VLOOKUP(C1090,STYLES!$A$1:$R$2088,7,FALSE)</f>
        <v>Wovens</v>
      </c>
      <c r="B1090" t="str">
        <f>VLOOKUP(C1090,STYLES!$1:$1048576,6,FALSE)</f>
        <v>CORE365™</v>
      </c>
      <c r="C1090" s="101">
        <v>78194</v>
      </c>
      <c r="E1090" t="str">
        <f>VLOOKUP(C1090,STYLES!$1:$1048576,12,FALSE)</f>
        <v>Optimum Short-Sleeve Twill Shirt</v>
      </c>
      <c r="F1090" s="112" t="s">
        <v>2743</v>
      </c>
      <c r="G1090" s="111" t="s">
        <v>2743</v>
      </c>
      <c r="H1090" s="113" t="str">
        <f>VLOOKUP(C1090,STYLES!$1:$1048576,9,FALSE)</f>
        <v>Active</v>
      </c>
      <c r="I1090" s="113" t="str">
        <f>VLOOKUP(C1090,STYLES!$1:$1048576,10,FALSE)</f>
        <v>Active</v>
      </c>
      <c r="J1090" s="112" t="s">
        <v>2745</v>
      </c>
      <c r="K1090" s="139">
        <f>IFERROR(VLOOKUP(J1090,LISTS!G:H,2,FALSE),"0")</f>
        <v>7</v>
      </c>
      <c r="L1090">
        <f t="shared" si="57"/>
        <v>7</v>
      </c>
      <c r="M1090" s="112" t="s">
        <v>2745</v>
      </c>
      <c r="N1090" s="140">
        <f>IFERROR(VLOOKUP(M1090,LISTS!G:H,2,FALSE),"0")</f>
        <v>7</v>
      </c>
      <c r="O1090">
        <f t="shared" si="58"/>
        <v>7</v>
      </c>
      <c r="Q1090" s="118" t="s">
        <v>2744</v>
      </c>
      <c r="R1090" s="112" t="s">
        <v>775</v>
      </c>
      <c r="S1090" s="112" t="s">
        <v>775</v>
      </c>
      <c r="T1090" s="112" t="s">
        <v>775</v>
      </c>
    </row>
    <row r="1091" spans="1:20">
      <c r="A1091" s="1"/>
      <c r="B1091" s="1"/>
      <c r="G1091" s="111"/>
      <c r="K1091" s="139"/>
      <c r="L1091" s="60">
        <f>SUM(L1081:L1090)</f>
        <v>70</v>
      </c>
      <c r="N1091" s="140"/>
      <c r="O1091" s="60">
        <f>SUM(O1081:O1090)</f>
        <v>70</v>
      </c>
      <c r="Q1091" s="117"/>
      <c r="R1091" s="117"/>
      <c r="S1091" s="103"/>
      <c r="T1091" s="103"/>
    </row>
    <row r="1092" spans="1:20">
      <c r="A1092" s="4" t="str">
        <f>VLOOKUP(C1092,STYLES!$A$1:$R$2088,7,FALSE)</f>
        <v>Wovens</v>
      </c>
      <c r="B1092" t="str">
        <f>VLOOKUP(C1092,STYLES!$1:$1048576,6,FALSE)</f>
        <v>CORE365™</v>
      </c>
      <c r="C1092" s="101">
        <v>88194</v>
      </c>
      <c r="E1092" t="str">
        <f>VLOOKUP(C1092,STYLES!$1:$1048576,12,FALSE)</f>
        <v>Optimum Short-Sleeve Twill Shirt</v>
      </c>
      <c r="F1092" s="111" t="s">
        <v>2718</v>
      </c>
      <c r="G1092" s="111" t="s">
        <v>2718</v>
      </c>
      <c r="H1092" s="113" t="str">
        <f>VLOOKUP(C1092,STYLES!$1:$1048576,9,FALSE)</f>
        <v>Active</v>
      </c>
      <c r="I1092" s="113" t="str">
        <f>VLOOKUP(C1092,STYLES!$1:$1048576,10,FALSE)</f>
        <v>Active</v>
      </c>
      <c r="J1092" s="112" t="s">
        <v>3009</v>
      </c>
      <c r="K1092" s="139">
        <f>IFERROR(VLOOKUP(J1092,LISTS!G:H,2,FALSE),"0")</f>
        <v>8</v>
      </c>
      <c r="L1092">
        <f t="shared" si="57"/>
        <v>8</v>
      </c>
      <c r="M1092" s="112" t="s">
        <v>3009</v>
      </c>
      <c r="N1092" s="140">
        <f>IFERROR(VLOOKUP(M1092,LISTS!G:H,2,FALSE),"0")</f>
        <v>8</v>
      </c>
      <c r="O1092">
        <f t="shared" si="58"/>
        <v>8</v>
      </c>
      <c r="Q1092" s="101" t="s">
        <v>2721</v>
      </c>
      <c r="R1092" s="112" t="s">
        <v>775</v>
      </c>
      <c r="S1092" s="112" t="s">
        <v>2722</v>
      </c>
      <c r="T1092" s="112" t="s">
        <v>775</v>
      </c>
    </row>
    <row r="1093" spans="1:20">
      <c r="A1093" s="4" t="str">
        <f>VLOOKUP(C1093,STYLES!$A$1:$R$2088,7,FALSE)</f>
        <v>Wovens</v>
      </c>
      <c r="B1093" t="str">
        <f>VLOOKUP(C1093,STYLES!$1:$1048576,6,FALSE)</f>
        <v>CORE365™</v>
      </c>
      <c r="C1093" s="101">
        <v>88194</v>
      </c>
      <c r="E1093" t="str">
        <f>VLOOKUP(C1093,STYLES!$1:$1048576,12,FALSE)</f>
        <v>Optimum Short-Sleeve Twill Shirt</v>
      </c>
      <c r="F1093" s="111" t="s">
        <v>2793</v>
      </c>
      <c r="G1093" s="111" t="s">
        <v>2724</v>
      </c>
      <c r="H1093" s="113" t="str">
        <f>VLOOKUP(C1093,STYLES!$1:$1048576,9,FALSE)</f>
        <v>Active</v>
      </c>
      <c r="I1093" s="113" t="str">
        <f>VLOOKUP(C1093,STYLES!$1:$1048576,10,FALSE)</f>
        <v>Active</v>
      </c>
      <c r="J1093" s="112" t="s">
        <v>3009</v>
      </c>
      <c r="K1093" s="139">
        <f>IFERROR(VLOOKUP(J1093,LISTS!G:H,2,FALSE),"0")</f>
        <v>8</v>
      </c>
      <c r="L1093">
        <f t="shared" si="57"/>
        <v>8</v>
      </c>
      <c r="M1093" s="112" t="s">
        <v>3009</v>
      </c>
      <c r="N1093" s="140">
        <f>IFERROR(VLOOKUP(M1093,LISTS!G:H,2,FALSE),"0")</f>
        <v>8</v>
      </c>
      <c r="O1093">
        <f t="shared" si="58"/>
        <v>8</v>
      </c>
      <c r="Q1093" s="117" t="s">
        <v>2852</v>
      </c>
      <c r="R1093" s="118" t="s">
        <v>775</v>
      </c>
      <c r="S1093" s="103" t="s">
        <v>2989</v>
      </c>
      <c r="T1093" s="118" t="s">
        <v>775</v>
      </c>
    </row>
    <row r="1094" spans="1:20">
      <c r="A1094" s="4" t="str">
        <f>VLOOKUP(C1094,STYLES!$A$1:$R$2088,7,FALSE)</f>
        <v>Wovens</v>
      </c>
      <c r="B1094" t="str">
        <f>VLOOKUP(C1094,STYLES!$1:$1048576,6,FALSE)</f>
        <v>CORE365™</v>
      </c>
      <c r="C1094" s="101">
        <v>88194</v>
      </c>
      <c r="E1094" t="str">
        <f>VLOOKUP(C1094,STYLES!$1:$1048576,12,FALSE)</f>
        <v>Optimum Short-Sleeve Twill Shirt</v>
      </c>
      <c r="F1094" s="111" t="s">
        <v>2990</v>
      </c>
      <c r="G1094" s="111" t="s">
        <v>2991</v>
      </c>
      <c r="H1094" s="113" t="str">
        <f>VLOOKUP(C1094,STYLES!$1:$1048576,9,FALSE)</f>
        <v>Active</v>
      </c>
      <c r="I1094" s="113" t="str">
        <f>VLOOKUP(C1094,STYLES!$1:$1048576,10,FALSE)</f>
        <v>Active</v>
      </c>
      <c r="J1094" s="112" t="s">
        <v>3009</v>
      </c>
      <c r="K1094" s="139">
        <f>IFERROR(VLOOKUP(J1094,LISTS!G:H,2,FALSE),"0")</f>
        <v>8</v>
      </c>
      <c r="L1094">
        <f t="shared" si="57"/>
        <v>8</v>
      </c>
      <c r="M1094" s="112" t="s">
        <v>3009</v>
      </c>
      <c r="N1094" s="140">
        <f>IFERROR(VLOOKUP(M1094,LISTS!G:H,2,FALSE),"0")</f>
        <v>8</v>
      </c>
      <c r="O1094">
        <f t="shared" si="58"/>
        <v>8</v>
      </c>
      <c r="Q1094" s="117" t="s">
        <v>2992</v>
      </c>
      <c r="R1094" s="117" t="s">
        <v>775</v>
      </c>
      <c r="S1094" s="103" t="s">
        <v>2993</v>
      </c>
      <c r="T1094" s="103" t="s">
        <v>775</v>
      </c>
    </row>
    <row r="1095" spans="1:20">
      <c r="A1095" s="4" t="str">
        <f>VLOOKUP(C1095,STYLES!$A$1:$R$2088,7,FALSE)</f>
        <v>Wovens</v>
      </c>
      <c r="B1095" t="str">
        <f>VLOOKUP(C1095,STYLES!$1:$1048576,6,FALSE)</f>
        <v>CORE365™</v>
      </c>
      <c r="C1095" s="101">
        <v>88194</v>
      </c>
      <c r="E1095" t="str">
        <f>VLOOKUP(C1095,STYLES!$1:$1048576,12,FALSE)</f>
        <v>Optimum Short-Sleeve Twill Shirt</v>
      </c>
      <c r="F1095" s="111" t="s">
        <v>2997</v>
      </c>
      <c r="G1095" s="111" t="s">
        <v>2879</v>
      </c>
      <c r="H1095" s="113" t="str">
        <f>VLOOKUP(C1095,STYLES!$1:$1048576,9,FALSE)</f>
        <v>Active</v>
      </c>
      <c r="I1095" s="113" t="str">
        <f>VLOOKUP(C1095,STYLES!$1:$1048576,10,FALSE)</f>
        <v>Active</v>
      </c>
      <c r="J1095" s="112" t="s">
        <v>3009</v>
      </c>
      <c r="K1095" s="139">
        <f>IFERROR(VLOOKUP(J1095,LISTS!G:H,2,FALSE),"0")</f>
        <v>8</v>
      </c>
      <c r="L1095">
        <f t="shared" si="57"/>
        <v>8</v>
      </c>
      <c r="M1095" s="112" t="s">
        <v>3009</v>
      </c>
      <c r="N1095" s="140">
        <f>IFERROR(VLOOKUP(M1095,LISTS!G:H,2,FALSE),"0")</f>
        <v>8</v>
      </c>
      <c r="O1095">
        <f t="shared" si="58"/>
        <v>8</v>
      </c>
      <c r="Q1095" s="117" t="s">
        <v>2998</v>
      </c>
      <c r="R1095" s="117" t="s">
        <v>775</v>
      </c>
      <c r="S1095" s="103" t="s">
        <v>2999</v>
      </c>
      <c r="T1095" s="117" t="s">
        <v>775</v>
      </c>
    </row>
    <row r="1096" spans="1:20">
      <c r="A1096" s="4" t="str">
        <f>VLOOKUP(C1096,STYLES!$A$1:$R$2088,7,FALSE)</f>
        <v>Wovens</v>
      </c>
      <c r="B1096" t="str">
        <f>VLOOKUP(C1096,STYLES!$1:$1048576,6,FALSE)</f>
        <v>CORE365™</v>
      </c>
      <c r="C1096" s="101">
        <v>88194</v>
      </c>
      <c r="E1096" t="str">
        <f>VLOOKUP(C1096,STYLES!$1:$1048576,12,FALSE)</f>
        <v>Optimum Short-Sleeve Twill Shirt</v>
      </c>
      <c r="F1096" s="111" t="s">
        <v>2952</v>
      </c>
      <c r="G1096" s="111" t="s">
        <v>2763</v>
      </c>
      <c r="H1096" s="113" t="str">
        <f>VLOOKUP(C1096,STYLES!$1:$1048576,9,FALSE)</f>
        <v>Active</v>
      </c>
      <c r="I1096" s="113" t="str">
        <f>VLOOKUP(C1096,STYLES!$1:$1048576,10,FALSE)</f>
        <v>Active</v>
      </c>
      <c r="J1096" s="112" t="s">
        <v>3009</v>
      </c>
      <c r="K1096" s="139">
        <f>IFERROR(VLOOKUP(J1096,LISTS!G:H,2,FALSE),"0")</f>
        <v>8</v>
      </c>
      <c r="L1096">
        <f t="shared" si="57"/>
        <v>8</v>
      </c>
      <c r="M1096" s="112" t="s">
        <v>3009</v>
      </c>
      <c r="N1096" s="140">
        <f>IFERROR(VLOOKUP(M1096,LISTS!G:H,2,FALSE),"0")</f>
        <v>8</v>
      </c>
      <c r="O1096">
        <f t="shared" si="58"/>
        <v>8</v>
      </c>
      <c r="Q1096" s="117" t="s">
        <v>2983</v>
      </c>
      <c r="R1096" s="117" t="s">
        <v>775</v>
      </c>
      <c r="S1096" s="103" t="s">
        <v>2984</v>
      </c>
      <c r="T1096" s="117" t="s">
        <v>775</v>
      </c>
    </row>
    <row r="1097" spans="1:20">
      <c r="A1097" s="4" t="str">
        <f>VLOOKUP(C1097,STYLES!$A$1:$R$2088,7,FALSE)</f>
        <v>Wovens</v>
      </c>
      <c r="B1097" t="str">
        <f>VLOOKUP(C1097,STYLES!$1:$1048576,6,FALSE)</f>
        <v>CORE365™</v>
      </c>
      <c r="C1097" s="101">
        <v>88194</v>
      </c>
      <c r="E1097" t="str">
        <f>VLOOKUP(C1097,STYLES!$1:$1048576,12,FALSE)</f>
        <v>Optimum Short-Sleeve Twill Shirt</v>
      </c>
      <c r="F1097" s="111" t="s">
        <v>3000</v>
      </c>
      <c r="G1097" s="111" t="s">
        <v>2740</v>
      </c>
      <c r="H1097" s="113" t="str">
        <f>VLOOKUP(C1097,STYLES!$1:$1048576,9,FALSE)</f>
        <v>Active</v>
      </c>
      <c r="I1097" s="113" t="str">
        <f>VLOOKUP(C1097,STYLES!$1:$1048576,10,FALSE)</f>
        <v>Active</v>
      </c>
      <c r="J1097" s="112" t="s">
        <v>3009</v>
      </c>
      <c r="K1097" s="139">
        <f>IFERROR(VLOOKUP(J1097,LISTS!G:H,2,FALSE),"0")</f>
        <v>8</v>
      </c>
      <c r="L1097">
        <f t="shared" si="57"/>
        <v>8</v>
      </c>
      <c r="M1097" s="112" t="s">
        <v>3009</v>
      </c>
      <c r="N1097" s="140">
        <f>IFERROR(VLOOKUP(M1097,LISTS!G:H,2,FALSE),"0")</f>
        <v>8</v>
      </c>
      <c r="O1097">
        <f t="shared" si="58"/>
        <v>8</v>
      </c>
      <c r="Q1097" s="117" t="s">
        <v>2741</v>
      </c>
      <c r="R1097" s="117" t="s">
        <v>775</v>
      </c>
      <c r="S1097" s="103" t="s">
        <v>3001</v>
      </c>
      <c r="T1097" s="117" t="s">
        <v>775</v>
      </c>
    </row>
    <row r="1098" spans="1:20">
      <c r="A1098" s="4" t="str">
        <f>VLOOKUP(C1098,STYLES!$A$1:$R$2088,7,FALSE)</f>
        <v>Wovens</v>
      </c>
      <c r="B1098" t="str">
        <f>VLOOKUP(C1098,STYLES!$1:$1048576,6,FALSE)</f>
        <v>CORE365™</v>
      </c>
      <c r="C1098" s="101">
        <v>88194</v>
      </c>
      <c r="E1098" t="str">
        <f>VLOOKUP(C1098,STYLES!$1:$1048576,12,FALSE)</f>
        <v>Optimum Short-Sleeve Twill Shirt</v>
      </c>
      <c r="F1098" s="111" t="s">
        <v>3002</v>
      </c>
      <c r="G1098" s="111" t="s">
        <v>2755</v>
      </c>
      <c r="H1098" s="113" t="str">
        <f>VLOOKUP(C1098,STYLES!$1:$1048576,9,FALSE)</f>
        <v>Active</v>
      </c>
      <c r="I1098" s="113" t="str">
        <f>VLOOKUP(C1098,STYLES!$1:$1048576,10,FALSE)</f>
        <v>Active</v>
      </c>
      <c r="J1098" s="112" t="s">
        <v>3009</v>
      </c>
      <c r="K1098" s="139">
        <f>IFERROR(VLOOKUP(J1098,LISTS!G:H,2,FALSE),"0")</f>
        <v>8</v>
      </c>
      <c r="L1098">
        <f t="shared" si="57"/>
        <v>8</v>
      </c>
      <c r="M1098" s="112" t="s">
        <v>3009</v>
      </c>
      <c r="N1098" s="140">
        <f>IFERROR(VLOOKUP(M1098,LISTS!G:H,2,FALSE),"0")</f>
        <v>8</v>
      </c>
      <c r="O1098">
        <f t="shared" si="58"/>
        <v>8</v>
      </c>
      <c r="Q1098" s="117" t="s">
        <v>3003</v>
      </c>
      <c r="R1098" s="117" t="s">
        <v>775</v>
      </c>
      <c r="S1098" s="103" t="s">
        <v>3004</v>
      </c>
      <c r="T1098" s="117" t="s">
        <v>775</v>
      </c>
    </row>
    <row r="1099" spans="1:20">
      <c r="A1099" s="4" t="str">
        <f>VLOOKUP(C1099,STYLES!$A$1:$R$2088,7,FALSE)</f>
        <v>Wovens</v>
      </c>
      <c r="B1099" t="str">
        <f>VLOOKUP(C1099,STYLES!$1:$1048576,6,FALSE)</f>
        <v>CORE365™</v>
      </c>
      <c r="C1099" s="101">
        <v>88194</v>
      </c>
      <c r="E1099" t="str">
        <f>VLOOKUP(C1099,STYLES!$1:$1048576,12,FALSE)</f>
        <v>Optimum Short-Sleeve Twill Shirt</v>
      </c>
      <c r="F1099" s="111" t="s">
        <v>2731</v>
      </c>
      <c r="G1099" s="111" t="s">
        <v>2732</v>
      </c>
      <c r="H1099" s="113" t="str">
        <f>VLOOKUP(C1099,STYLES!$1:$1048576,9,FALSE)</f>
        <v>Active</v>
      </c>
      <c r="I1099" s="113" t="str">
        <f>VLOOKUP(C1099,STYLES!$1:$1048576,10,FALSE)</f>
        <v>Active</v>
      </c>
      <c r="J1099" s="112" t="s">
        <v>3009</v>
      </c>
      <c r="K1099" s="139">
        <f>IFERROR(VLOOKUP(J1099,LISTS!G:H,2,FALSE),"0")</f>
        <v>8</v>
      </c>
      <c r="L1099">
        <f t="shared" si="57"/>
        <v>8</v>
      </c>
      <c r="M1099" s="112" t="s">
        <v>3009</v>
      </c>
      <c r="N1099" s="140">
        <f>IFERROR(VLOOKUP(M1099,LISTS!G:H,2,FALSE),"0")</f>
        <v>8</v>
      </c>
      <c r="O1099">
        <f t="shared" si="58"/>
        <v>8</v>
      </c>
      <c r="Q1099" s="126" t="s">
        <v>3005</v>
      </c>
      <c r="R1099" s="112" t="s">
        <v>775</v>
      </c>
      <c r="S1099" s="105" t="s">
        <v>3006</v>
      </c>
      <c r="T1099" s="112" t="s">
        <v>775</v>
      </c>
    </row>
    <row r="1100" spans="1:20">
      <c r="A1100" s="4" t="str">
        <f>VLOOKUP(C1100,STYLES!$A$1:$R$2088,7,FALSE)</f>
        <v>Wovens</v>
      </c>
      <c r="B1100" t="str">
        <f>VLOOKUP(C1100,STYLES!$1:$1048576,6,FALSE)</f>
        <v>CORE365™</v>
      </c>
      <c r="C1100" s="101">
        <v>88194</v>
      </c>
      <c r="E1100" t="str">
        <f>VLOOKUP(C1100,STYLES!$1:$1048576,12,FALSE)</f>
        <v>Optimum Short-Sleeve Twill Shirt</v>
      </c>
      <c r="F1100" s="111" t="s">
        <v>2816</v>
      </c>
      <c r="G1100" s="111" t="s">
        <v>2809</v>
      </c>
      <c r="H1100" s="113" t="str">
        <f>VLOOKUP(C1100,STYLES!$1:$1048576,9,FALSE)</f>
        <v>Active</v>
      </c>
      <c r="I1100" s="113" t="str">
        <f>VLOOKUP(C1100,STYLES!$1:$1048576,10,FALSE)</f>
        <v>Active</v>
      </c>
      <c r="J1100" s="112" t="s">
        <v>3009</v>
      </c>
      <c r="K1100" s="139">
        <f>IFERROR(VLOOKUP(J1100,LISTS!G:H,2,FALSE),"0")</f>
        <v>8</v>
      </c>
      <c r="L1100">
        <f t="shared" si="57"/>
        <v>8</v>
      </c>
      <c r="M1100" s="112" t="s">
        <v>3009</v>
      </c>
      <c r="N1100" s="140">
        <f>IFERROR(VLOOKUP(M1100,LISTS!G:H,2,FALSE),"0")</f>
        <v>8</v>
      </c>
      <c r="O1100">
        <f t="shared" si="58"/>
        <v>8</v>
      </c>
      <c r="Q1100" s="126" t="s">
        <v>3007</v>
      </c>
      <c r="R1100" s="118" t="s">
        <v>775</v>
      </c>
      <c r="S1100" s="105" t="s">
        <v>3008</v>
      </c>
      <c r="T1100" s="118" t="s">
        <v>775</v>
      </c>
    </row>
    <row r="1101" spans="1:20">
      <c r="A1101" s="4" t="str">
        <f>VLOOKUP(C1101,STYLES!$A$1:$R$2088,7,FALSE)</f>
        <v>Wovens</v>
      </c>
      <c r="B1101" t="str">
        <f>VLOOKUP(C1101,STYLES!$1:$1048576,6,FALSE)</f>
        <v>CORE365™</v>
      </c>
      <c r="C1101" s="101">
        <v>88194</v>
      </c>
      <c r="E1101" t="str">
        <f>VLOOKUP(C1101,STYLES!$1:$1048576,12,FALSE)</f>
        <v>Optimum Short-Sleeve Twill Shirt</v>
      </c>
      <c r="F1101" s="112" t="s">
        <v>2743</v>
      </c>
      <c r="G1101" s="111" t="s">
        <v>2743</v>
      </c>
      <c r="H1101" s="113" t="str">
        <f>VLOOKUP(C1101,STYLES!$1:$1048576,9,FALSE)</f>
        <v>Active</v>
      </c>
      <c r="I1101" s="113" t="str">
        <f>VLOOKUP(C1101,STYLES!$1:$1048576,10,FALSE)</f>
        <v>Active</v>
      </c>
      <c r="J1101" s="112" t="s">
        <v>3009</v>
      </c>
      <c r="K1101" s="139">
        <f>IFERROR(VLOOKUP(J1101,LISTS!G:H,2,FALSE),"0")</f>
        <v>8</v>
      </c>
      <c r="L1101">
        <f t="shared" si="57"/>
        <v>8</v>
      </c>
      <c r="M1101" s="112" t="s">
        <v>3009</v>
      </c>
      <c r="N1101" s="140">
        <f>IFERROR(VLOOKUP(M1101,LISTS!G:H,2,FALSE),"0")</f>
        <v>8</v>
      </c>
      <c r="O1101">
        <f t="shared" si="58"/>
        <v>8</v>
      </c>
      <c r="Q1101" s="118" t="s">
        <v>2744</v>
      </c>
      <c r="R1101" s="112" t="s">
        <v>775</v>
      </c>
      <c r="S1101" s="112" t="s">
        <v>775</v>
      </c>
      <c r="T1101" s="112" t="s">
        <v>775</v>
      </c>
    </row>
    <row r="1102" spans="1:20">
      <c r="A1102" s="1"/>
      <c r="B1102" s="1"/>
      <c r="G1102" s="111"/>
      <c r="K1102" s="139"/>
      <c r="L1102" s="60">
        <f>SUM(L1092:L1101)</f>
        <v>80</v>
      </c>
      <c r="N1102" s="140"/>
      <c r="O1102" s="60">
        <f>SUM(O1092:O1101)</f>
        <v>80</v>
      </c>
      <c r="Q1102" s="117"/>
      <c r="R1102" s="117"/>
      <c r="S1102" s="103"/>
      <c r="T1102" s="103"/>
    </row>
    <row r="1103" spans="1:20">
      <c r="A1103" s="4" t="str">
        <f>VLOOKUP(C1103,STYLES!$A$1:$R$2088,7,FALSE)</f>
        <v>Wovens</v>
      </c>
      <c r="B1103" t="str">
        <f>VLOOKUP(C1103,STYLES!$1:$1048576,6,FALSE)</f>
        <v>CORE365™</v>
      </c>
      <c r="C1103" s="101" t="s">
        <v>365</v>
      </c>
      <c r="E1103" t="str">
        <f>VLOOKUP(C1103,STYLES!$1:$1048576,12,FALSE)</f>
        <v>Tall Optimum Short-Sleeve Twill Shirt</v>
      </c>
      <c r="F1103" s="111" t="s">
        <v>2718</v>
      </c>
      <c r="G1103" s="111" t="s">
        <v>2718</v>
      </c>
      <c r="H1103" s="113" t="str">
        <f>VLOOKUP(C1103,STYLES!$1:$1048576,9,FALSE)</f>
        <v>Active</v>
      </c>
      <c r="I1103" s="113" t="str">
        <f>VLOOKUP(C1103,STYLES!$1:$1048576,10,FALSE)</f>
        <v>Active</v>
      </c>
      <c r="J1103" s="112" t="s">
        <v>3022</v>
      </c>
      <c r="K1103" s="139">
        <f>IFERROR(VLOOKUP(J1103,LISTS!G:H,2,FALSE),"0")</f>
        <v>6</v>
      </c>
      <c r="L1103">
        <f t="shared" si="57"/>
        <v>6</v>
      </c>
      <c r="M1103" s="112" t="s">
        <v>3022</v>
      </c>
      <c r="N1103" s="140">
        <f>IFERROR(VLOOKUP(M1103,LISTS!G:H,2,FALSE),"0")</f>
        <v>6</v>
      </c>
      <c r="O1103">
        <f t="shared" si="58"/>
        <v>6</v>
      </c>
      <c r="Q1103" s="101" t="s">
        <v>2721</v>
      </c>
      <c r="R1103" s="112" t="s">
        <v>775</v>
      </c>
      <c r="S1103" s="112" t="s">
        <v>2722</v>
      </c>
      <c r="T1103" s="112" t="s">
        <v>775</v>
      </c>
    </row>
    <row r="1104" spans="1:20">
      <c r="A1104" s="4" t="str">
        <f>VLOOKUP(C1104,STYLES!$A$1:$R$2088,7,FALSE)</f>
        <v>Wovens</v>
      </c>
      <c r="B1104" t="str">
        <f>VLOOKUP(C1104,STYLES!$1:$1048576,6,FALSE)</f>
        <v>CORE365™</v>
      </c>
      <c r="C1104" s="101" t="s">
        <v>365</v>
      </c>
      <c r="E1104" t="str">
        <f>VLOOKUP(C1104,STYLES!$1:$1048576,12,FALSE)</f>
        <v>Tall Optimum Short-Sleeve Twill Shirt</v>
      </c>
      <c r="F1104" s="111" t="s">
        <v>3000</v>
      </c>
      <c r="G1104" s="111" t="s">
        <v>2740</v>
      </c>
      <c r="H1104" s="113" t="str">
        <f>VLOOKUP(C1104,STYLES!$1:$1048576,9,FALSE)</f>
        <v>Active</v>
      </c>
      <c r="I1104" s="113" t="str">
        <f>VLOOKUP(C1104,STYLES!$1:$1048576,10,FALSE)</f>
        <v>Active</v>
      </c>
      <c r="J1104" s="112" t="s">
        <v>3022</v>
      </c>
      <c r="K1104" s="139">
        <f>IFERROR(VLOOKUP(J1104,LISTS!G:H,2,FALSE),"0")</f>
        <v>6</v>
      </c>
      <c r="L1104">
        <f t="shared" si="57"/>
        <v>6</v>
      </c>
      <c r="M1104" s="112" t="s">
        <v>3022</v>
      </c>
      <c r="N1104" s="140">
        <f>IFERROR(VLOOKUP(M1104,LISTS!G:H,2,FALSE),"0")</f>
        <v>6</v>
      </c>
      <c r="O1104">
        <f t="shared" si="58"/>
        <v>6</v>
      </c>
      <c r="Q1104" s="117" t="s">
        <v>2741</v>
      </c>
      <c r="R1104" s="117" t="s">
        <v>775</v>
      </c>
      <c r="S1104" s="103" t="s">
        <v>3001</v>
      </c>
      <c r="T1104" s="117" t="s">
        <v>775</v>
      </c>
    </row>
    <row r="1105" spans="1:21">
      <c r="A1105" s="4" t="str">
        <f>VLOOKUP(C1105,STYLES!$A$1:$R$2088,7,FALSE)</f>
        <v>Wovens</v>
      </c>
      <c r="B1105" t="str">
        <f>VLOOKUP(C1105,STYLES!$1:$1048576,6,FALSE)</f>
        <v>CORE365™</v>
      </c>
      <c r="C1105" s="101" t="s">
        <v>365</v>
      </c>
      <c r="E1105" t="str">
        <f>VLOOKUP(C1105,STYLES!$1:$1048576,12,FALSE)</f>
        <v>Tall Optimum Short-Sleeve Twill Shirt</v>
      </c>
      <c r="F1105" s="112" t="s">
        <v>2743</v>
      </c>
      <c r="G1105" s="111" t="s">
        <v>2743</v>
      </c>
      <c r="H1105" s="113" t="str">
        <f>VLOOKUP(C1105,STYLES!$1:$1048576,9,FALSE)</f>
        <v>Active</v>
      </c>
      <c r="I1105" s="113" t="str">
        <f>VLOOKUP(C1105,STYLES!$1:$1048576,10,FALSE)</f>
        <v>Active</v>
      </c>
      <c r="J1105" s="112" t="s">
        <v>3022</v>
      </c>
      <c r="K1105" s="139">
        <f>IFERROR(VLOOKUP(J1105,LISTS!G:H,2,FALSE),"0")</f>
        <v>6</v>
      </c>
      <c r="L1105">
        <f t="shared" si="57"/>
        <v>6</v>
      </c>
      <c r="M1105" s="112" t="s">
        <v>3022</v>
      </c>
      <c r="N1105" s="140">
        <f>IFERROR(VLOOKUP(M1105,LISTS!G:H,2,FALSE),"0")</f>
        <v>6</v>
      </c>
      <c r="O1105">
        <f t="shared" si="58"/>
        <v>6</v>
      </c>
      <c r="Q1105" s="118" t="s">
        <v>2744</v>
      </c>
      <c r="R1105" s="112" t="s">
        <v>775</v>
      </c>
      <c r="S1105" s="112" t="s">
        <v>775</v>
      </c>
      <c r="T1105" s="112" t="s">
        <v>775</v>
      </c>
    </row>
    <row r="1106" spans="1:21">
      <c r="A1106" s="1"/>
      <c r="B1106" s="1"/>
      <c r="G1106" s="111"/>
      <c r="K1106" s="139"/>
      <c r="L1106" s="60">
        <f>SUM(L1103:L1105)</f>
        <v>18</v>
      </c>
      <c r="N1106" s="140"/>
      <c r="O1106" s="60">
        <f>SUM(O1103:O1105)</f>
        <v>18</v>
      </c>
      <c r="Q1106" s="117"/>
      <c r="R1106" s="117"/>
      <c r="S1106" s="103"/>
      <c r="T1106" s="103"/>
    </row>
    <row r="1107" spans="1:21">
      <c r="A1107" s="4" t="str">
        <f>VLOOKUP(C1107,STYLES!$A$1:$R$2088,7,FALSE)</f>
        <v>Outerwear</v>
      </c>
      <c r="B1107" t="str">
        <f>VLOOKUP(C1107,STYLES!$1:$1048576,6,FALSE)</f>
        <v>CORE365™</v>
      </c>
      <c r="C1107" s="101">
        <v>78183</v>
      </c>
      <c r="E1107" t="str">
        <f>VLOOKUP(C1107,STYLES!$1:$1048576,12,FALSE)</f>
        <v>Motivate Unlined Lightweight Jacket</v>
      </c>
      <c r="F1107" s="111" t="s">
        <v>2718</v>
      </c>
      <c r="G1107" s="111" t="s">
        <v>2718</v>
      </c>
      <c r="H1107" s="113" t="str">
        <f>VLOOKUP(C1107,STYLES!$1:$1048576,9,FALSE)</f>
        <v>Active</v>
      </c>
      <c r="I1107" s="113" t="str">
        <f>VLOOKUP(C1107,STYLES!$1:$1048576,10,FALSE)</f>
        <v>Active</v>
      </c>
      <c r="J1107" s="112" t="s">
        <v>2745</v>
      </c>
      <c r="K1107" s="139">
        <f>IFERROR(VLOOKUP(J1107,LISTS!G:H,2,FALSE),"0")</f>
        <v>7</v>
      </c>
      <c r="L1107">
        <f t="shared" si="57"/>
        <v>7</v>
      </c>
      <c r="M1107" s="112" t="s">
        <v>2745</v>
      </c>
      <c r="N1107" s="140">
        <f>IFERROR(VLOOKUP(M1107,LISTS!G:H,2,FALSE),"0")</f>
        <v>7</v>
      </c>
      <c r="O1107">
        <f t="shared" si="58"/>
        <v>7</v>
      </c>
      <c r="Q1107" s="101" t="s">
        <v>2721</v>
      </c>
      <c r="R1107" s="112" t="s">
        <v>775</v>
      </c>
      <c r="S1107" s="112" t="s">
        <v>2722</v>
      </c>
      <c r="T1107" s="112" t="s">
        <v>775</v>
      </c>
    </row>
    <row r="1108" spans="1:21">
      <c r="A1108" s="4" t="str">
        <f>VLOOKUP(C1108,STYLES!$A$1:$R$2088,7,FALSE)</f>
        <v>Outerwear</v>
      </c>
      <c r="B1108" t="str">
        <f>VLOOKUP(C1108,STYLES!$1:$1048576,6,FALSE)</f>
        <v>CORE365™</v>
      </c>
      <c r="C1108" s="101">
        <v>78183</v>
      </c>
      <c r="E1108" t="str">
        <f>VLOOKUP(C1108,STYLES!$1:$1048576,12,FALSE)</f>
        <v>Motivate Unlined Lightweight Jacket</v>
      </c>
      <c r="F1108" s="111" t="s">
        <v>2793</v>
      </c>
      <c r="G1108" s="111" t="s">
        <v>2724</v>
      </c>
      <c r="H1108" s="113" t="str">
        <f>VLOOKUP(C1108,STYLES!$1:$1048576,9,FALSE)</f>
        <v>Active</v>
      </c>
      <c r="I1108" s="113" t="str">
        <f>VLOOKUP(C1108,STYLES!$1:$1048576,10,FALSE)</f>
        <v>Active</v>
      </c>
      <c r="J1108" s="112" t="s">
        <v>2745</v>
      </c>
      <c r="K1108" s="139">
        <f>IFERROR(VLOOKUP(J1108,LISTS!G:H,2,FALSE),"0")</f>
        <v>7</v>
      </c>
      <c r="L1108">
        <f t="shared" si="57"/>
        <v>7</v>
      </c>
      <c r="M1108" s="112" t="s">
        <v>2745</v>
      </c>
      <c r="N1108" s="140">
        <f>IFERROR(VLOOKUP(M1108,LISTS!G:H,2,FALSE),"0")</f>
        <v>7</v>
      </c>
      <c r="O1108">
        <f t="shared" si="58"/>
        <v>7</v>
      </c>
      <c r="Q1108" s="117" t="s">
        <v>2852</v>
      </c>
      <c r="R1108" s="118" t="s">
        <v>775</v>
      </c>
      <c r="S1108" s="103" t="s">
        <v>2989</v>
      </c>
      <c r="T1108" s="118" t="s">
        <v>775</v>
      </c>
    </row>
    <row r="1109" spans="1:21">
      <c r="A1109" s="4" t="str">
        <f>VLOOKUP(C1109,STYLES!$A$1:$R$2088,7,FALSE)</f>
        <v>Outerwear</v>
      </c>
      <c r="B1109" t="str">
        <f>VLOOKUP(C1109,STYLES!$1:$1048576,6,FALSE)</f>
        <v>CORE365™</v>
      </c>
      <c r="C1109" s="101">
        <v>78183</v>
      </c>
      <c r="E1109" t="str">
        <f>VLOOKUP(C1109,STYLES!$1:$1048576,12,FALSE)</f>
        <v>Motivate Unlined Lightweight Jacket</v>
      </c>
      <c r="F1109" s="111" t="s">
        <v>2990</v>
      </c>
      <c r="G1109" s="111" t="s">
        <v>2991</v>
      </c>
      <c r="H1109" s="113" t="str">
        <f>VLOOKUP(C1109,STYLES!$1:$1048576,9,FALSE)</f>
        <v>Active</v>
      </c>
      <c r="I1109" s="113" t="str">
        <f>VLOOKUP(C1109,STYLES!$1:$1048576,10,FALSE)</f>
        <v>Active</v>
      </c>
      <c r="J1109" s="112" t="s">
        <v>2745</v>
      </c>
      <c r="K1109" s="139">
        <f>IFERROR(VLOOKUP(J1109,LISTS!G:H,2,FALSE),"0")</f>
        <v>7</v>
      </c>
      <c r="L1109">
        <f t="shared" si="57"/>
        <v>7</v>
      </c>
      <c r="M1109" s="112" t="s">
        <v>2745</v>
      </c>
      <c r="N1109" s="140">
        <f>IFERROR(VLOOKUP(M1109,LISTS!G:H,2,FALSE),"0")</f>
        <v>7</v>
      </c>
      <c r="O1109">
        <f t="shared" si="58"/>
        <v>7</v>
      </c>
      <c r="Q1109" s="117" t="s">
        <v>2992</v>
      </c>
      <c r="R1109" s="117" t="s">
        <v>775</v>
      </c>
      <c r="S1109" s="103" t="s">
        <v>2993</v>
      </c>
      <c r="T1109" s="103" t="s">
        <v>775</v>
      </c>
    </row>
    <row r="1110" spans="1:21">
      <c r="A1110" s="4" t="str">
        <f>VLOOKUP(C1110,STYLES!$A$1:$R$2088,7,FALSE)</f>
        <v>Outerwear</v>
      </c>
      <c r="B1110" t="str">
        <f>VLOOKUP(C1110,STYLES!$1:$1048576,6,FALSE)</f>
        <v>CORE365™</v>
      </c>
      <c r="C1110" s="101">
        <v>78183</v>
      </c>
      <c r="E1110" t="str">
        <f>VLOOKUP(C1110,STYLES!$1:$1048576,12,FALSE)</f>
        <v>Motivate Unlined Lightweight Jacket</v>
      </c>
      <c r="F1110" s="111" t="s">
        <v>2997</v>
      </c>
      <c r="G1110" s="111" t="s">
        <v>2879</v>
      </c>
      <c r="H1110" s="113" t="str">
        <f>VLOOKUP(C1110,STYLES!$1:$1048576,9,FALSE)</f>
        <v>Active</v>
      </c>
      <c r="I1110" s="113" t="str">
        <f>VLOOKUP(C1110,STYLES!$1:$1048576,10,FALSE)</f>
        <v>Active</v>
      </c>
      <c r="J1110" s="112" t="s">
        <v>2745</v>
      </c>
      <c r="K1110" s="139">
        <f>IFERROR(VLOOKUP(J1110,LISTS!G:H,2,FALSE),"0")</f>
        <v>7</v>
      </c>
      <c r="L1110">
        <f t="shared" si="57"/>
        <v>7</v>
      </c>
      <c r="M1110" s="112" t="s">
        <v>2745</v>
      </c>
      <c r="N1110" s="140">
        <f>IFERROR(VLOOKUP(M1110,LISTS!G:H,2,FALSE),"0")</f>
        <v>7</v>
      </c>
      <c r="O1110">
        <f t="shared" si="58"/>
        <v>7</v>
      </c>
      <c r="Q1110" s="117" t="s">
        <v>2998</v>
      </c>
      <c r="R1110" s="117" t="s">
        <v>775</v>
      </c>
      <c r="S1110" s="103" t="s">
        <v>2999</v>
      </c>
      <c r="T1110" s="117" t="s">
        <v>775</v>
      </c>
    </row>
    <row r="1111" spans="1:21">
      <c r="A1111" s="4" t="str">
        <f>VLOOKUP(C1111,STYLES!$A$1:$R$2088,7,FALSE)</f>
        <v>Outerwear</v>
      </c>
      <c r="B1111" t="str">
        <f>VLOOKUP(C1111,STYLES!$1:$1048576,6,FALSE)</f>
        <v>CORE365™</v>
      </c>
      <c r="C1111" s="101">
        <v>78183</v>
      </c>
      <c r="E1111" t="str">
        <f>VLOOKUP(C1111,STYLES!$1:$1048576,12,FALSE)</f>
        <v>Motivate Unlined Lightweight Jacket</v>
      </c>
      <c r="F1111" s="111" t="s">
        <v>3024</v>
      </c>
      <c r="G1111" s="111" t="s">
        <v>2763</v>
      </c>
      <c r="H1111" s="113" t="s">
        <v>2940</v>
      </c>
      <c r="I1111" s="113" t="s">
        <v>2940</v>
      </c>
      <c r="J1111" s="112" t="s">
        <v>2745</v>
      </c>
      <c r="K1111" s="139">
        <f>IFERROR(VLOOKUP(J1111,LISTS!G:H,2,FALSE),"0")</f>
        <v>7</v>
      </c>
      <c r="L1111">
        <f t="shared" ref="L1111" si="59">IF(OR(H1111="ACTIVE",H1111="NEW",H1111="DNR",H1111="Pre-Closeout"),K1111,"")</f>
        <v>7</v>
      </c>
      <c r="M1111" s="112" t="s">
        <v>2745</v>
      </c>
      <c r="N1111" s="140">
        <f>IFERROR(VLOOKUP(M1111,LISTS!G:H,2,FALSE),"0")</f>
        <v>7</v>
      </c>
      <c r="O1111">
        <f t="shared" ref="O1111" si="60">IF(OR(I1111="ACTIVE",I1111="NEW",I1111="DNR",I1111="Pre-Closeout"),N1111,"")</f>
        <v>7</v>
      </c>
      <c r="Q1111" s="117"/>
      <c r="R1111" s="117"/>
      <c r="S1111" s="103"/>
    </row>
    <row r="1112" spans="1:21">
      <c r="A1112" s="4" t="str">
        <f>VLOOKUP(C1112,STYLES!$A$1:$R$2088,7,FALSE)</f>
        <v>Outerwear</v>
      </c>
      <c r="B1112" t="str">
        <f>VLOOKUP(C1112,STYLES!$1:$1048576,6,FALSE)</f>
        <v>CORE365™</v>
      </c>
      <c r="C1112" s="101">
        <v>78183</v>
      </c>
      <c r="E1112" t="str">
        <f>VLOOKUP(C1112,STYLES!$1:$1048576,12,FALSE)</f>
        <v>Motivate Unlined Lightweight Jacket</v>
      </c>
      <c r="F1112" s="111" t="s">
        <v>3000</v>
      </c>
      <c r="G1112" s="111" t="s">
        <v>2740</v>
      </c>
      <c r="H1112" s="113" t="str">
        <f>VLOOKUP(C1112,STYLES!$1:$1048576,9,FALSE)</f>
        <v>Active</v>
      </c>
      <c r="I1112" s="113" t="str">
        <f>VLOOKUP(C1112,STYLES!$1:$1048576,10,FALSE)</f>
        <v>Active</v>
      </c>
      <c r="J1112" s="112" t="s">
        <v>2745</v>
      </c>
      <c r="K1112" s="139">
        <f>IFERROR(VLOOKUP(J1112,LISTS!G:H,2,FALSE),"0")</f>
        <v>7</v>
      </c>
      <c r="L1112">
        <f t="shared" si="57"/>
        <v>7</v>
      </c>
      <c r="M1112" s="112" t="s">
        <v>2745</v>
      </c>
      <c r="N1112" s="140">
        <f>IFERROR(VLOOKUP(M1112,LISTS!G:H,2,FALSE),"0")</f>
        <v>7</v>
      </c>
      <c r="O1112">
        <f t="shared" si="58"/>
        <v>7</v>
      </c>
      <c r="Q1112" s="117" t="s">
        <v>2741</v>
      </c>
      <c r="R1112" s="117" t="s">
        <v>775</v>
      </c>
      <c r="S1112" s="103" t="s">
        <v>3001</v>
      </c>
      <c r="T1112" s="117" t="s">
        <v>775</v>
      </c>
    </row>
    <row r="1113" spans="1:21">
      <c r="A1113" s="4" t="str">
        <f>VLOOKUP(C1113,STYLES!$A$1:$R$2088,7,FALSE)</f>
        <v>Outerwear</v>
      </c>
      <c r="B1113" t="str">
        <f>VLOOKUP(C1113,STYLES!$1:$1048576,6,FALSE)</f>
        <v>CORE365™</v>
      </c>
      <c r="C1113" s="101">
        <v>78183</v>
      </c>
      <c r="E1113" t="str">
        <f>VLOOKUP(C1113,STYLES!$1:$1048576,12,FALSE)</f>
        <v>Motivate Unlined Lightweight Jacket</v>
      </c>
      <c r="F1113" s="111" t="s">
        <v>3002</v>
      </c>
      <c r="G1113" s="111" t="s">
        <v>2755</v>
      </c>
      <c r="H1113" s="113" t="str">
        <f>VLOOKUP(C1113,STYLES!$1:$1048576,9,FALSE)</f>
        <v>Active</v>
      </c>
      <c r="I1113" s="113" t="str">
        <f>VLOOKUP(C1113,STYLES!$1:$1048576,10,FALSE)</f>
        <v>Active</v>
      </c>
      <c r="J1113" s="112" t="s">
        <v>2745</v>
      </c>
      <c r="K1113" s="139">
        <f>IFERROR(VLOOKUP(J1113,LISTS!G:H,2,FALSE),"0")</f>
        <v>7</v>
      </c>
      <c r="L1113">
        <f t="shared" si="57"/>
        <v>7</v>
      </c>
      <c r="M1113" s="112" t="s">
        <v>2745</v>
      </c>
      <c r="N1113" s="140">
        <f>IFERROR(VLOOKUP(M1113,LISTS!G:H,2,FALSE),"0")</f>
        <v>7</v>
      </c>
      <c r="O1113">
        <f t="shared" si="58"/>
        <v>7</v>
      </c>
      <c r="Q1113" s="117" t="s">
        <v>3003</v>
      </c>
      <c r="R1113" s="117" t="s">
        <v>775</v>
      </c>
      <c r="S1113" s="103" t="s">
        <v>3004</v>
      </c>
      <c r="T1113" s="117" t="s">
        <v>775</v>
      </c>
    </row>
    <row r="1114" spans="1:21">
      <c r="A1114" s="4" t="str">
        <f>VLOOKUP(C1114,STYLES!$A$1:$R$2088,7,FALSE)</f>
        <v>Outerwear</v>
      </c>
      <c r="B1114" t="str">
        <f>VLOOKUP(C1114,STYLES!$1:$1048576,6,FALSE)</f>
        <v>CORE365™</v>
      </c>
      <c r="C1114" s="101">
        <v>78183</v>
      </c>
      <c r="E1114" t="str">
        <f>VLOOKUP(C1114,STYLES!$1:$1048576,12,FALSE)</f>
        <v>Motivate Unlined Lightweight Jacket</v>
      </c>
      <c r="F1114" s="111" t="s">
        <v>3010</v>
      </c>
      <c r="G1114" s="111" t="s">
        <v>2751</v>
      </c>
      <c r="H1114" s="113" t="str">
        <f>VLOOKUP(C1114,STYLES!$1:$1048576,9,FALSE)</f>
        <v>Active</v>
      </c>
      <c r="I1114" s="113" t="str">
        <f>VLOOKUP(C1114,STYLES!$1:$1048576,10,FALSE)</f>
        <v>Active</v>
      </c>
      <c r="J1114" s="112" t="s">
        <v>2745</v>
      </c>
      <c r="K1114" s="139">
        <f>IFERROR(VLOOKUP(J1114,LISTS!G:H,2,FALSE),"0")</f>
        <v>7</v>
      </c>
      <c r="L1114">
        <f t="shared" si="57"/>
        <v>7</v>
      </c>
      <c r="M1114" s="112" t="s">
        <v>2745</v>
      </c>
      <c r="N1114" s="140">
        <f>IFERROR(VLOOKUP(M1114,LISTS!G:H,2,FALSE),"0")</f>
        <v>7</v>
      </c>
      <c r="O1114">
        <f t="shared" si="58"/>
        <v>7</v>
      </c>
      <c r="Q1114" s="117" t="s">
        <v>3011</v>
      </c>
      <c r="R1114" s="117" t="s">
        <v>775</v>
      </c>
      <c r="S1114" s="103" t="s">
        <v>3012</v>
      </c>
      <c r="T1114" s="103" t="s">
        <v>775</v>
      </c>
    </row>
    <row r="1115" spans="1:21">
      <c r="A1115" s="4" t="str">
        <f>VLOOKUP(C1115,STYLES!$A$1:$R$2088,7,FALSE)</f>
        <v>Outerwear</v>
      </c>
      <c r="B1115" t="str">
        <f>VLOOKUP(C1115,STYLES!$1:$1048576,6,FALSE)</f>
        <v>CORE365™</v>
      </c>
      <c r="C1115" s="101">
        <v>78183</v>
      </c>
      <c r="E1115" t="str">
        <f>VLOOKUP(C1115,STYLES!$1:$1048576,12,FALSE)</f>
        <v>Motivate Unlined Lightweight Jacket</v>
      </c>
      <c r="F1115" s="111" t="s">
        <v>2731</v>
      </c>
      <c r="G1115" s="111" t="s">
        <v>2732</v>
      </c>
      <c r="H1115" s="113" t="str">
        <f>VLOOKUP(C1115,STYLES!$1:$1048576,9,FALSE)</f>
        <v>Active</v>
      </c>
      <c r="I1115" s="113" t="str">
        <f>VLOOKUP(C1115,STYLES!$1:$1048576,10,FALSE)</f>
        <v>Active</v>
      </c>
      <c r="J1115" s="112" t="s">
        <v>2745</v>
      </c>
      <c r="K1115" s="139">
        <f>IFERROR(VLOOKUP(J1115,LISTS!G:H,2,FALSE),"0")</f>
        <v>7</v>
      </c>
      <c r="L1115">
        <f t="shared" ref="L1115:L1204" si="61">IF(OR(H1115="ACTIVE",H1115="NEW",H1115="DNR",H1115="Pre-Closeout"),K1115,"")</f>
        <v>7</v>
      </c>
      <c r="M1115" s="112" t="s">
        <v>2745</v>
      </c>
      <c r="N1115" s="140">
        <f>IFERROR(VLOOKUP(M1115,LISTS!G:H,2,FALSE),"0")</f>
        <v>7</v>
      </c>
      <c r="O1115">
        <f t="shared" ref="O1115:O1204" si="62">IF(OR(I1115="ACTIVE",I1115="NEW",I1115="DNR",I1115="Pre-Closeout"),N1115,"")</f>
        <v>7</v>
      </c>
      <c r="Q1115" s="126" t="s">
        <v>3005</v>
      </c>
      <c r="R1115" s="112" t="s">
        <v>775</v>
      </c>
      <c r="S1115" s="105" t="s">
        <v>3006</v>
      </c>
      <c r="T1115" s="112" t="s">
        <v>775</v>
      </c>
    </row>
    <row r="1116" spans="1:21">
      <c r="A1116" s="4" t="str">
        <f>VLOOKUP(C1116,STYLES!$A$1:$R$2088,7,FALSE)</f>
        <v>Outerwear</v>
      </c>
      <c r="B1116" t="str">
        <f>VLOOKUP(C1116,STYLES!$1:$1048576,6,FALSE)</f>
        <v>CORE365™</v>
      </c>
      <c r="C1116" s="101">
        <v>78183</v>
      </c>
      <c r="E1116" t="str">
        <f>VLOOKUP(C1116,STYLES!$1:$1048576,12,FALSE)</f>
        <v>Motivate Unlined Lightweight Jacket</v>
      </c>
      <c r="F1116" s="111" t="s">
        <v>3013</v>
      </c>
      <c r="G1116" s="111" t="s">
        <v>2991</v>
      </c>
      <c r="H1116" s="113" t="str">
        <f>VLOOKUP(C1116,STYLES!$1:$1048576,9,FALSE)</f>
        <v>Active</v>
      </c>
      <c r="I1116" s="113" t="str">
        <f>VLOOKUP(C1116,STYLES!$1:$1048576,10,FALSE)</f>
        <v>Active</v>
      </c>
      <c r="J1116" s="112" t="s">
        <v>2745</v>
      </c>
      <c r="K1116" s="139">
        <f>IFERROR(VLOOKUP(J1116,LISTS!G:H,2,FALSE),"0")</f>
        <v>7</v>
      </c>
      <c r="L1116">
        <f t="shared" si="61"/>
        <v>7</v>
      </c>
      <c r="M1116" s="112" t="s">
        <v>2745</v>
      </c>
      <c r="N1116" s="140">
        <f>IFERROR(VLOOKUP(M1116,LISTS!G:H,2,FALSE),"0")</f>
        <v>7</v>
      </c>
      <c r="O1116">
        <f t="shared" si="62"/>
        <v>7</v>
      </c>
      <c r="Q1116" s="117" t="s">
        <v>3014</v>
      </c>
      <c r="R1116" s="117" t="s">
        <v>775</v>
      </c>
      <c r="S1116" s="103" t="s">
        <v>3015</v>
      </c>
      <c r="T1116" s="112" t="s">
        <v>775</v>
      </c>
      <c r="U1116" s="117" t="s">
        <v>3016</v>
      </c>
    </row>
    <row r="1117" spans="1:21">
      <c r="A1117" s="4" t="str">
        <f>VLOOKUP(C1117,STYLES!$A$1:$R$2088,7,FALSE)</f>
        <v>Outerwear</v>
      </c>
      <c r="B1117" t="str">
        <f>VLOOKUP(C1117,STYLES!$1:$1048576,6,FALSE)</f>
        <v>CORE365™</v>
      </c>
      <c r="C1117" s="101">
        <v>78183</v>
      </c>
      <c r="E1117" t="str">
        <f>VLOOKUP(C1117,STYLES!$1:$1048576,12,FALSE)</f>
        <v>Motivate Unlined Lightweight Jacket</v>
      </c>
      <c r="F1117" s="111" t="s">
        <v>2816</v>
      </c>
      <c r="G1117" s="111" t="s">
        <v>2809</v>
      </c>
      <c r="H1117" s="113" t="str">
        <f>VLOOKUP(C1117,STYLES!$1:$1048576,9,FALSE)</f>
        <v>Active</v>
      </c>
      <c r="I1117" s="113" t="str">
        <f>VLOOKUP(C1117,STYLES!$1:$1048576,10,FALSE)</f>
        <v>Active</v>
      </c>
      <c r="J1117" s="112" t="s">
        <v>2745</v>
      </c>
      <c r="K1117" s="139">
        <f>IFERROR(VLOOKUP(J1117,LISTS!G:H,2,FALSE),"0")</f>
        <v>7</v>
      </c>
      <c r="L1117">
        <f t="shared" si="61"/>
        <v>7</v>
      </c>
      <c r="M1117" s="112" t="s">
        <v>2745</v>
      </c>
      <c r="N1117" s="140">
        <f>IFERROR(VLOOKUP(M1117,LISTS!G:H,2,FALSE),"0")</f>
        <v>7</v>
      </c>
      <c r="O1117">
        <f t="shared" si="62"/>
        <v>7</v>
      </c>
      <c r="Q1117" s="126" t="s">
        <v>3007</v>
      </c>
      <c r="R1117" s="118" t="s">
        <v>775</v>
      </c>
      <c r="S1117" s="105" t="s">
        <v>3008</v>
      </c>
      <c r="T1117" s="118" t="s">
        <v>775</v>
      </c>
    </row>
    <row r="1118" spans="1:21">
      <c r="A1118" s="4" t="str">
        <f>VLOOKUP(C1118,STYLES!$A$1:$R$2088,7,FALSE)</f>
        <v>Outerwear</v>
      </c>
      <c r="B1118" t="str">
        <f>VLOOKUP(C1118,STYLES!$1:$1048576,6,FALSE)</f>
        <v>CORE365™</v>
      </c>
      <c r="C1118" s="101">
        <v>78183</v>
      </c>
      <c r="E1118" t="str">
        <f>VLOOKUP(C1118,STYLES!$1:$1048576,12,FALSE)</f>
        <v>Motivate Unlined Lightweight Jacket</v>
      </c>
      <c r="F1118" s="112" t="s">
        <v>2743</v>
      </c>
      <c r="G1118" s="111" t="s">
        <v>2743</v>
      </c>
      <c r="H1118" s="113" t="str">
        <f>VLOOKUP(C1118,STYLES!$1:$1048576,9,FALSE)</f>
        <v>Active</v>
      </c>
      <c r="I1118" s="113" t="str">
        <f>VLOOKUP(C1118,STYLES!$1:$1048576,10,FALSE)</f>
        <v>Active</v>
      </c>
      <c r="J1118" s="112" t="s">
        <v>2745</v>
      </c>
      <c r="K1118" s="139">
        <f>IFERROR(VLOOKUP(J1118,LISTS!G:H,2,FALSE),"0")</f>
        <v>7</v>
      </c>
      <c r="L1118">
        <f t="shared" si="61"/>
        <v>7</v>
      </c>
      <c r="M1118" s="112" t="s">
        <v>2745</v>
      </c>
      <c r="N1118" s="140">
        <f>IFERROR(VLOOKUP(M1118,LISTS!G:H,2,FALSE),"0")</f>
        <v>7</v>
      </c>
      <c r="O1118">
        <f t="shared" si="62"/>
        <v>7</v>
      </c>
      <c r="Q1118" s="118" t="s">
        <v>2744</v>
      </c>
      <c r="R1118" s="112" t="s">
        <v>775</v>
      </c>
      <c r="S1118" s="112" t="s">
        <v>775</v>
      </c>
      <c r="T1118" s="112" t="s">
        <v>775</v>
      </c>
    </row>
    <row r="1119" spans="1:21">
      <c r="A1119" s="1"/>
      <c r="B1119" s="1"/>
      <c r="G1119" s="111"/>
      <c r="K1119" s="139"/>
      <c r="L1119" s="60">
        <f>SUM(L1107:L1118)</f>
        <v>84</v>
      </c>
      <c r="N1119" s="140"/>
      <c r="O1119" s="60">
        <f>SUM(O1107:O1118)</f>
        <v>84</v>
      </c>
      <c r="Q1119" s="117"/>
      <c r="R1119" s="117"/>
      <c r="S1119" s="103"/>
      <c r="T1119" s="103"/>
    </row>
    <row r="1120" spans="1:21">
      <c r="A1120" s="4" t="str">
        <f>VLOOKUP(C1120,STYLES!$A$1:$R$2088,7,FALSE)</f>
        <v>Outerwear</v>
      </c>
      <c r="B1120" t="str">
        <f>VLOOKUP(C1120,STYLES!$1:$1048576,6,FALSE)</f>
        <v>CORE365™</v>
      </c>
      <c r="C1120" s="101">
        <v>88183</v>
      </c>
      <c r="E1120" t="str">
        <f>VLOOKUP(C1120,STYLES!$1:$1048576,12,FALSE)</f>
        <v>Motivate Unlined Lightweight Jacket</v>
      </c>
      <c r="F1120" s="111" t="s">
        <v>2718</v>
      </c>
      <c r="G1120" s="111" t="s">
        <v>2718</v>
      </c>
      <c r="H1120" s="113" t="str">
        <f>VLOOKUP(C1120,STYLES!$1:$1048576,9,FALSE)</f>
        <v>Active</v>
      </c>
      <c r="I1120" s="113" t="str">
        <f>VLOOKUP(C1120,STYLES!$1:$1048576,10,FALSE)</f>
        <v>Active</v>
      </c>
      <c r="J1120" s="112" t="s">
        <v>3009</v>
      </c>
      <c r="K1120" s="139">
        <f>IFERROR(VLOOKUP(J1120,LISTS!G:H,2,FALSE),"0")</f>
        <v>8</v>
      </c>
      <c r="L1120">
        <f t="shared" si="61"/>
        <v>8</v>
      </c>
      <c r="M1120" s="112" t="s">
        <v>3009</v>
      </c>
      <c r="N1120" s="140">
        <f>IFERROR(VLOOKUP(M1120,LISTS!G:H,2,FALSE),"0")</f>
        <v>8</v>
      </c>
      <c r="O1120">
        <f t="shared" si="62"/>
        <v>8</v>
      </c>
      <c r="Q1120" s="101" t="s">
        <v>2721</v>
      </c>
      <c r="R1120" s="112" t="s">
        <v>775</v>
      </c>
      <c r="S1120" s="112" t="s">
        <v>2722</v>
      </c>
      <c r="T1120" s="112" t="s">
        <v>775</v>
      </c>
    </row>
    <row r="1121" spans="1:21">
      <c r="A1121" s="4" t="str">
        <f>VLOOKUP(C1121,STYLES!$A$1:$R$2088,7,FALSE)</f>
        <v>Outerwear</v>
      </c>
      <c r="B1121" t="str">
        <f>VLOOKUP(C1121,STYLES!$1:$1048576,6,FALSE)</f>
        <v>CORE365™</v>
      </c>
      <c r="C1121" s="101">
        <v>88183</v>
      </c>
      <c r="E1121" t="str">
        <f>VLOOKUP(C1121,STYLES!$1:$1048576,12,FALSE)</f>
        <v>Motivate Unlined Lightweight Jacket</v>
      </c>
      <c r="F1121" s="111" t="s">
        <v>2793</v>
      </c>
      <c r="G1121" s="111" t="s">
        <v>2724</v>
      </c>
      <c r="H1121" s="113" t="str">
        <f>VLOOKUP(C1121,STYLES!$1:$1048576,9,FALSE)</f>
        <v>Active</v>
      </c>
      <c r="I1121" s="113" t="str">
        <f>VLOOKUP(C1121,STYLES!$1:$1048576,10,FALSE)</f>
        <v>Active</v>
      </c>
      <c r="J1121" s="112" t="s">
        <v>3009</v>
      </c>
      <c r="K1121" s="139">
        <f>IFERROR(VLOOKUP(J1121,LISTS!G:H,2,FALSE),"0")</f>
        <v>8</v>
      </c>
      <c r="L1121">
        <f t="shared" si="61"/>
        <v>8</v>
      </c>
      <c r="M1121" s="112" t="s">
        <v>3009</v>
      </c>
      <c r="N1121" s="140">
        <f>IFERROR(VLOOKUP(M1121,LISTS!G:H,2,FALSE),"0")</f>
        <v>8</v>
      </c>
      <c r="O1121">
        <f t="shared" si="62"/>
        <v>8</v>
      </c>
      <c r="Q1121" s="117" t="s">
        <v>2852</v>
      </c>
      <c r="R1121" s="118" t="s">
        <v>775</v>
      </c>
      <c r="S1121" s="103" t="s">
        <v>2989</v>
      </c>
      <c r="T1121" s="118" t="s">
        <v>775</v>
      </c>
    </row>
    <row r="1122" spans="1:21">
      <c r="A1122" s="4" t="str">
        <f>VLOOKUP(C1122,STYLES!$A$1:$R$2088,7,FALSE)</f>
        <v>Outerwear</v>
      </c>
      <c r="B1122" t="str">
        <f>VLOOKUP(C1122,STYLES!$1:$1048576,6,FALSE)</f>
        <v>CORE365™</v>
      </c>
      <c r="C1122" s="101">
        <v>88183</v>
      </c>
      <c r="E1122" t="str">
        <f>VLOOKUP(C1122,STYLES!$1:$1048576,12,FALSE)</f>
        <v>Motivate Unlined Lightweight Jacket</v>
      </c>
      <c r="F1122" s="111" t="s">
        <v>2990</v>
      </c>
      <c r="G1122" s="111" t="s">
        <v>2991</v>
      </c>
      <c r="H1122" s="113" t="str">
        <f>VLOOKUP(C1122,STYLES!$1:$1048576,9,FALSE)</f>
        <v>Active</v>
      </c>
      <c r="I1122" s="113" t="str">
        <f>VLOOKUP(C1122,STYLES!$1:$1048576,10,FALSE)</f>
        <v>Active</v>
      </c>
      <c r="J1122" s="112" t="s">
        <v>3009</v>
      </c>
      <c r="K1122" s="139">
        <f>IFERROR(VLOOKUP(J1122,LISTS!G:H,2,FALSE),"0")</f>
        <v>8</v>
      </c>
      <c r="L1122">
        <f t="shared" si="61"/>
        <v>8</v>
      </c>
      <c r="M1122" s="112" t="s">
        <v>3009</v>
      </c>
      <c r="N1122" s="140">
        <f>IFERROR(VLOOKUP(M1122,LISTS!G:H,2,FALSE),"0")</f>
        <v>8</v>
      </c>
      <c r="O1122">
        <f t="shared" si="62"/>
        <v>8</v>
      </c>
      <c r="Q1122" s="117" t="s">
        <v>2992</v>
      </c>
      <c r="R1122" s="117" t="s">
        <v>775</v>
      </c>
      <c r="S1122" s="103" t="s">
        <v>2993</v>
      </c>
      <c r="T1122" s="103" t="s">
        <v>775</v>
      </c>
    </row>
    <row r="1123" spans="1:21">
      <c r="A1123" s="4" t="str">
        <f>VLOOKUP(C1123,STYLES!$A$1:$R$2088,7,FALSE)</f>
        <v>Outerwear</v>
      </c>
      <c r="B1123" t="str">
        <f>VLOOKUP(C1123,STYLES!$1:$1048576,6,FALSE)</f>
        <v>CORE365™</v>
      </c>
      <c r="C1123" s="101">
        <v>88183</v>
      </c>
      <c r="E1123" t="str">
        <f>VLOOKUP(C1123,STYLES!$1:$1048576,12,FALSE)</f>
        <v>Motivate Unlined Lightweight Jacket</v>
      </c>
      <c r="F1123" s="111" t="s">
        <v>2997</v>
      </c>
      <c r="G1123" s="111" t="s">
        <v>2879</v>
      </c>
      <c r="H1123" s="113" t="str">
        <f>VLOOKUP(C1123,STYLES!$1:$1048576,9,FALSE)</f>
        <v>Active</v>
      </c>
      <c r="I1123" s="113" t="str">
        <f>VLOOKUP(C1123,STYLES!$1:$1048576,10,FALSE)</f>
        <v>Active</v>
      </c>
      <c r="J1123" s="112" t="s">
        <v>3009</v>
      </c>
      <c r="K1123" s="139">
        <f>IFERROR(VLOOKUP(J1123,LISTS!G:H,2,FALSE),"0")</f>
        <v>8</v>
      </c>
      <c r="L1123">
        <f t="shared" si="61"/>
        <v>8</v>
      </c>
      <c r="M1123" s="112" t="s">
        <v>3009</v>
      </c>
      <c r="N1123" s="140">
        <f>IFERROR(VLOOKUP(M1123,LISTS!G:H,2,FALSE),"0")</f>
        <v>8</v>
      </c>
      <c r="O1123">
        <f t="shared" si="62"/>
        <v>8</v>
      </c>
      <c r="Q1123" s="117" t="s">
        <v>2998</v>
      </c>
      <c r="R1123" s="117" t="s">
        <v>775</v>
      </c>
      <c r="S1123" s="103" t="s">
        <v>2999</v>
      </c>
      <c r="T1123" s="117" t="s">
        <v>775</v>
      </c>
    </row>
    <row r="1124" spans="1:21">
      <c r="A1124" s="4" t="str">
        <f>VLOOKUP(C1124,STYLES!$A$1:$R$2088,7,FALSE)</f>
        <v>Outerwear</v>
      </c>
      <c r="B1124" t="str">
        <f>VLOOKUP(C1124,STYLES!$1:$1048576,6,FALSE)</f>
        <v>CORE365™</v>
      </c>
      <c r="C1124" s="101">
        <v>88183</v>
      </c>
      <c r="E1124" t="str">
        <f>VLOOKUP(C1124,STYLES!$1:$1048576,12,FALSE)</f>
        <v>Motivate Unlined Lightweight Jacket</v>
      </c>
      <c r="F1124" s="111" t="s">
        <v>2952</v>
      </c>
      <c r="G1124" s="111" t="s">
        <v>2763</v>
      </c>
      <c r="H1124" s="113" t="s">
        <v>2940</v>
      </c>
      <c r="I1124" s="113" t="s">
        <v>2940</v>
      </c>
      <c r="J1124" s="112" t="s">
        <v>3009</v>
      </c>
      <c r="K1124" s="139">
        <f>IFERROR(VLOOKUP(J1124,LISTS!G:H,2,FALSE),"0")</f>
        <v>8</v>
      </c>
      <c r="L1124">
        <f t="shared" ref="L1124" si="63">IF(OR(H1124="ACTIVE",H1124="NEW",H1124="DNR",H1124="Pre-Closeout"),K1124,"")</f>
        <v>8</v>
      </c>
      <c r="M1124" s="112" t="s">
        <v>3009</v>
      </c>
      <c r="N1124" s="140">
        <f>IFERROR(VLOOKUP(M1124,LISTS!G:H,2,FALSE),"0")</f>
        <v>8</v>
      </c>
      <c r="O1124">
        <f t="shared" ref="O1124" si="64">IF(OR(I1124="ACTIVE",I1124="NEW",I1124="DNR",I1124="Pre-Closeout"),N1124,"")</f>
        <v>8</v>
      </c>
      <c r="Q1124" s="117"/>
      <c r="R1124" s="117"/>
      <c r="S1124" s="103"/>
    </row>
    <row r="1125" spans="1:21">
      <c r="A1125" s="4" t="str">
        <f>VLOOKUP(C1125,STYLES!$A$1:$R$2088,7,FALSE)</f>
        <v>Outerwear</v>
      </c>
      <c r="B1125" t="str">
        <f>VLOOKUP(C1125,STYLES!$1:$1048576,6,FALSE)</f>
        <v>CORE365™</v>
      </c>
      <c r="C1125" s="101">
        <v>88183</v>
      </c>
      <c r="E1125" t="str">
        <f>VLOOKUP(C1125,STYLES!$1:$1048576,12,FALSE)</f>
        <v>Motivate Unlined Lightweight Jacket</v>
      </c>
      <c r="F1125" s="111" t="s">
        <v>3000</v>
      </c>
      <c r="G1125" s="111" t="s">
        <v>2740</v>
      </c>
      <c r="H1125" s="113" t="str">
        <f>VLOOKUP(C1125,STYLES!$1:$1048576,9,FALSE)</f>
        <v>Active</v>
      </c>
      <c r="I1125" s="113" t="str">
        <f>VLOOKUP(C1125,STYLES!$1:$1048576,10,FALSE)</f>
        <v>Active</v>
      </c>
      <c r="J1125" s="112" t="s">
        <v>3009</v>
      </c>
      <c r="K1125" s="139">
        <f>IFERROR(VLOOKUP(J1125,LISTS!G:H,2,FALSE),"0")</f>
        <v>8</v>
      </c>
      <c r="L1125">
        <f t="shared" si="61"/>
        <v>8</v>
      </c>
      <c r="M1125" s="112" t="s">
        <v>3009</v>
      </c>
      <c r="N1125" s="140">
        <f>IFERROR(VLOOKUP(M1125,LISTS!G:H,2,FALSE),"0")</f>
        <v>8</v>
      </c>
      <c r="O1125">
        <f t="shared" si="62"/>
        <v>8</v>
      </c>
      <c r="Q1125" s="117" t="s">
        <v>2741</v>
      </c>
      <c r="R1125" s="117" t="s">
        <v>775</v>
      </c>
      <c r="S1125" s="103" t="s">
        <v>3001</v>
      </c>
      <c r="T1125" s="117" t="s">
        <v>775</v>
      </c>
    </row>
    <row r="1126" spans="1:21">
      <c r="A1126" s="4" t="str">
        <f>VLOOKUP(C1126,STYLES!$A$1:$R$2088,7,FALSE)</f>
        <v>Outerwear</v>
      </c>
      <c r="B1126" t="str">
        <f>VLOOKUP(C1126,STYLES!$1:$1048576,6,FALSE)</f>
        <v>CORE365™</v>
      </c>
      <c r="C1126" s="101">
        <v>88183</v>
      </c>
      <c r="E1126" t="str">
        <f>VLOOKUP(C1126,STYLES!$1:$1048576,12,FALSE)</f>
        <v>Motivate Unlined Lightweight Jacket</v>
      </c>
      <c r="F1126" s="111" t="s">
        <v>3002</v>
      </c>
      <c r="G1126" s="111" t="s">
        <v>2755</v>
      </c>
      <c r="H1126" s="113" t="str">
        <f>VLOOKUP(C1126,STYLES!$1:$1048576,9,FALSE)</f>
        <v>Active</v>
      </c>
      <c r="I1126" s="113" t="str">
        <f>VLOOKUP(C1126,STYLES!$1:$1048576,10,FALSE)</f>
        <v>Active</v>
      </c>
      <c r="J1126" s="112" t="s">
        <v>3009</v>
      </c>
      <c r="K1126" s="139">
        <f>IFERROR(VLOOKUP(J1126,LISTS!G:H,2,FALSE),"0")</f>
        <v>8</v>
      </c>
      <c r="L1126">
        <f t="shared" si="61"/>
        <v>8</v>
      </c>
      <c r="M1126" s="112" t="s">
        <v>3009</v>
      </c>
      <c r="N1126" s="140">
        <f>IFERROR(VLOOKUP(M1126,LISTS!G:H,2,FALSE),"0")</f>
        <v>8</v>
      </c>
      <c r="O1126">
        <f t="shared" si="62"/>
        <v>8</v>
      </c>
      <c r="Q1126" s="117" t="s">
        <v>3003</v>
      </c>
      <c r="R1126" s="117" t="s">
        <v>775</v>
      </c>
      <c r="S1126" s="103" t="s">
        <v>3004</v>
      </c>
      <c r="T1126" s="117" t="s">
        <v>775</v>
      </c>
    </row>
    <row r="1127" spans="1:21">
      <c r="A1127" s="4" t="str">
        <f>VLOOKUP(C1127,STYLES!$A$1:$R$2088,7,FALSE)</f>
        <v>Outerwear</v>
      </c>
      <c r="B1127" t="str">
        <f>VLOOKUP(C1127,STYLES!$1:$1048576,6,FALSE)</f>
        <v>CORE365™</v>
      </c>
      <c r="C1127" s="101">
        <v>88183</v>
      </c>
      <c r="E1127" t="str">
        <f>VLOOKUP(C1127,STYLES!$1:$1048576,12,FALSE)</f>
        <v>Motivate Unlined Lightweight Jacket</v>
      </c>
      <c r="F1127" s="111" t="s">
        <v>3010</v>
      </c>
      <c r="G1127" s="111" t="s">
        <v>2751</v>
      </c>
      <c r="H1127" s="113" t="str">
        <f>VLOOKUP(C1127,STYLES!$1:$1048576,9,FALSE)</f>
        <v>Active</v>
      </c>
      <c r="I1127" s="113" t="str">
        <f>VLOOKUP(C1127,STYLES!$1:$1048576,10,FALSE)</f>
        <v>Active</v>
      </c>
      <c r="J1127" s="112" t="s">
        <v>3009</v>
      </c>
      <c r="K1127" s="139">
        <f>IFERROR(VLOOKUP(J1127,LISTS!G:H,2,FALSE),"0")</f>
        <v>8</v>
      </c>
      <c r="L1127">
        <f t="shared" si="61"/>
        <v>8</v>
      </c>
      <c r="M1127" s="112" t="s">
        <v>3009</v>
      </c>
      <c r="N1127" s="140">
        <f>IFERROR(VLOOKUP(M1127,LISTS!G:H,2,FALSE),"0")</f>
        <v>8</v>
      </c>
      <c r="O1127">
        <f t="shared" si="62"/>
        <v>8</v>
      </c>
      <c r="Q1127" s="117" t="s">
        <v>3011</v>
      </c>
      <c r="R1127" s="117" t="s">
        <v>775</v>
      </c>
      <c r="S1127" s="103" t="s">
        <v>3012</v>
      </c>
      <c r="T1127" s="103" t="s">
        <v>775</v>
      </c>
    </row>
    <row r="1128" spans="1:21">
      <c r="A1128" s="4" t="str">
        <f>VLOOKUP(C1128,STYLES!$A$1:$R$2088,7,FALSE)</f>
        <v>Outerwear</v>
      </c>
      <c r="B1128" t="str">
        <f>VLOOKUP(C1128,STYLES!$1:$1048576,6,FALSE)</f>
        <v>CORE365™</v>
      </c>
      <c r="C1128" s="101">
        <v>88183</v>
      </c>
      <c r="E1128" t="str">
        <f>VLOOKUP(C1128,STYLES!$1:$1048576,12,FALSE)</f>
        <v>Motivate Unlined Lightweight Jacket</v>
      </c>
      <c r="F1128" s="111" t="s">
        <v>2731</v>
      </c>
      <c r="G1128" s="111" t="s">
        <v>2732</v>
      </c>
      <c r="H1128" s="113" t="str">
        <f>VLOOKUP(C1128,STYLES!$1:$1048576,9,FALSE)</f>
        <v>Active</v>
      </c>
      <c r="I1128" s="113" t="str">
        <f>VLOOKUP(C1128,STYLES!$1:$1048576,10,FALSE)</f>
        <v>Active</v>
      </c>
      <c r="J1128" s="112" t="s">
        <v>3009</v>
      </c>
      <c r="K1128" s="139">
        <f>IFERROR(VLOOKUP(J1128,LISTS!G:H,2,FALSE),"0")</f>
        <v>8</v>
      </c>
      <c r="L1128">
        <f t="shared" si="61"/>
        <v>8</v>
      </c>
      <c r="M1128" s="112" t="s">
        <v>3009</v>
      </c>
      <c r="N1128" s="140">
        <f>IFERROR(VLOOKUP(M1128,LISTS!G:H,2,FALSE),"0")</f>
        <v>8</v>
      </c>
      <c r="O1128">
        <f t="shared" si="62"/>
        <v>8</v>
      </c>
      <c r="Q1128" s="126" t="s">
        <v>3005</v>
      </c>
      <c r="R1128" s="112" t="s">
        <v>775</v>
      </c>
      <c r="S1128" s="105" t="s">
        <v>3006</v>
      </c>
      <c r="T1128" s="112" t="s">
        <v>775</v>
      </c>
    </row>
    <row r="1129" spans="1:21">
      <c r="A1129" s="4" t="str">
        <f>VLOOKUP(C1129,STYLES!$A$1:$R$2088,7,FALSE)</f>
        <v>Outerwear</v>
      </c>
      <c r="B1129" t="str">
        <f>VLOOKUP(C1129,STYLES!$1:$1048576,6,FALSE)</f>
        <v>CORE365™</v>
      </c>
      <c r="C1129" s="101">
        <v>88183</v>
      </c>
      <c r="E1129" t="str">
        <f>VLOOKUP(C1129,STYLES!$1:$1048576,12,FALSE)</f>
        <v>Motivate Unlined Lightweight Jacket</v>
      </c>
      <c r="F1129" s="111" t="s">
        <v>3013</v>
      </c>
      <c r="G1129" s="111" t="s">
        <v>2991</v>
      </c>
      <c r="H1129" s="113" t="str">
        <f>VLOOKUP(C1129,STYLES!$1:$1048576,9,FALSE)</f>
        <v>Active</v>
      </c>
      <c r="I1129" s="113" t="str">
        <f>VLOOKUP(C1129,STYLES!$1:$1048576,10,FALSE)</f>
        <v>Active</v>
      </c>
      <c r="J1129" s="112" t="s">
        <v>3009</v>
      </c>
      <c r="K1129" s="139">
        <f>IFERROR(VLOOKUP(J1129,LISTS!G:H,2,FALSE),"0")</f>
        <v>8</v>
      </c>
      <c r="L1129">
        <f t="shared" si="61"/>
        <v>8</v>
      </c>
      <c r="M1129" s="112" t="s">
        <v>3009</v>
      </c>
      <c r="N1129" s="140">
        <f>IFERROR(VLOOKUP(M1129,LISTS!G:H,2,FALSE),"0")</f>
        <v>8</v>
      </c>
      <c r="O1129">
        <f t="shared" si="62"/>
        <v>8</v>
      </c>
      <c r="Q1129" s="117" t="s">
        <v>3014</v>
      </c>
      <c r="R1129" s="117" t="s">
        <v>775</v>
      </c>
      <c r="S1129" s="103" t="s">
        <v>3015</v>
      </c>
      <c r="T1129" s="112" t="s">
        <v>775</v>
      </c>
      <c r="U1129" s="117" t="s">
        <v>3016</v>
      </c>
    </row>
    <row r="1130" spans="1:21">
      <c r="A1130" s="4" t="str">
        <f>VLOOKUP(C1130,STYLES!$A$1:$R$2088,7,FALSE)</f>
        <v>Outerwear</v>
      </c>
      <c r="B1130" t="str">
        <f>VLOOKUP(C1130,STYLES!$1:$1048576,6,FALSE)</f>
        <v>CORE365™</v>
      </c>
      <c r="C1130" s="101">
        <v>88183</v>
      </c>
      <c r="E1130" t="str">
        <f>VLOOKUP(C1130,STYLES!$1:$1048576,12,FALSE)</f>
        <v>Motivate Unlined Lightweight Jacket</v>
      </c>
      <c r="F1130" s="111" t="s">
        <v>2816</v>
      </c>
      <c r="G1130" s="111" t="s">
        <v>2809</v>
      </c>
      <c r="H1130" s="113" t="str">
        <f>VLOOKUP(C1130,STYLES!$1:$1048576,9,FALSE)</f>
        <v>Active</v>
      </c>
      <c r="I1130" s="113" t="str">
        <f>VLOOKUP(C1130,STYLES!$1:$1048576,10,FALSE)</f>
        <v>Active</v>
      </c>
      <c r="J1130" s="112" t="s">
        <v>3009</v>
      </c>
      <c r="K1130" s="139">
        <f>IFERROR(VLOOKUP(J1130,LISTS!G:H,2,FALSE),"0")</f>
        <v>8</v>
      </c>
      <c r="L1130">
        <f t="shared" si="61"/>
        <v>8</v>
      </c>
      <c r="M1130" s="112" t="s">
        <v>3009</v>
      </c>
      <c r="N1130" s="140">
        <f>IFERROR(VLOOKUP(M1130,LISTS!G:H,2,FALSE),"0")</f>
        <v>8</v>
      </c>
      <c r="O1130">
        <f t="shared" si="62"/>
        <v>8</v>
      </c>
      <c r="Q1130" s="126" t="s">
        <v>3007</v>
      </c>
      <c r="R1130" s="118" t="s">
        <v>775</v>
      </c>
      <c r="S1130" s="105" t="s">
        <v>3008</v>
      </c>
      <c r="T1130" s="118" t="s">
        <v>775</v>
      </c>
    </row>
    <row r="1131" spans="1:21">
      <c r="A1131" s="4" t="str">
        <f>VLOOKUP(C1131,STYLES!$A$1:$R$2088,7,FALSE)</f>
        <v>Outerwear</v>
      </c>
      <c r="B1131" t="str">
        <f>VLOOKUP(C1131,STYLES!$1:$1048576,6,FALSE)</f>
        <v>CORE365™</v>
      </c>
      <c r="C1131" s="101">
        <v>88183</v>
      </c>
      <c r="E1131" t="str">
        <f>VLOOKUP(C1131,STYLES!$1:$1048576,12,FALSE)</f>
        <v>Motivate Unlined Lightweight Jacket</v>
      </c>
      <c r="F1131" s="112" t="s">
        <v>2743</v>
      </c>
      <c r="G1131" s="111" t="s">
        <v>2743</v>
      </c>
      <c r="H1131" s="113" t="str">
        <f>VLOOKUP(C1131,STYLES!$1:$1048576,9,FALSE)</f>
        <v>Active</v>
      </c>
      <c r="I1131" s="113" t="str">
        <f>VLOOKUP(C1131,STYLES!$1:$1048576,10,FALSE)</f>
        <v>Active</v>
      </c>
      <c r="J1131" s="112" t="s">
        <v>3009</v>
      </c>
      <c r="K1131" s="139">
        <f>IFERROR(VLOOKUP(J1131,LISTS!G:H,2,FALSE),"0")</f>
        <v>8</v>
      </c>
      <c r="L1131">
        <f t="shared" si="61"/>
        <v>8</v>
      </c>
      <c r="M1131" s="112" t="s">
        <v>3009</v>
      </c>
      <c r="N1131" s="140">
        <f>IFERROR(VLOOKUP(M1131,LISTS!G:H,2,FALSE),"0")</f>
        <v>8</v>
      </c>
      <c r="O1131">
        <f t="shared" si="62"/>
        <v>8</v>
      </c>
      <c r="Q1131" s="118" t="s">
        <v>2744</v>
      </c>
      <c r="R1131" s="112" t="s">
        <v>775</v>
      </c>
      <c r="S1131" s="112" t="s">
        <v>775</v>
      </c>
      <c r="T1131" s="112" t="s">
        <v>775</v>
      </c>
    </row>
    <row r="1132" spans="1:21">
      <c r="A1132" s="1"/>
      <c r="B1132" s="1"/>
      <c r="G1132" s="111"/>
      <c r="K1132" s="139"/>
      <c r="L1132" s="60">
        <f>SUM(L1120:L1131)</f>
        <v>96</v>
      </c>
      <c r="N1132" s="140"/>
      <c r="O1132" s="60">
        <f>SUM(O1120:O1131)</f>
        <v>96</v>
      </c>
      <c r="Q1132" s="117"/>
      <c r="R1132" s="117"/>
      <c r="S1132" s="103"/>
      <c r="T1132" s="103"/>
    </row>
    <row r="1133" spans="1:21">
      <c r="A1133" s="4" t="str">
        <f>VLOOKUP(C1133,STYLES!$A$1:$R$2088,7,FALSE)</f>
        <v>Outerwear</v>
      </c>
      <c r="B1133" t="str">
        <f>VLOOKUP(C1133,STYLES!$1:$1048576,6,FALSE)</f>
        <v>CORE365™</v>
      </c>
      <c r="C1133" s="101" t="s">
        <v>232</v>
      </c>
      <c r="E1133" t="str">
        <f>VLOOKUP(C1133,STYLES!$1:$1048576,12,FALSE)</f>
        <v>Tall Motivate Unlined Lightweight Jacket</v>
      </c>
      <c r="F1133" s="111" t="s">
        <v>2718</v>
      </c>
      <c r="G1133" s="111" t="s">
        <v>2718</v>
      </c>
      <c r="H1133" s="113" t="str">
        <f>VLOOKUP(C1133,STYLES!$1:$1048576,9,FALSE)</f>
        <v>Active</v>
      </c>
      <c r="I1133" s="113" t="str">
        <f>VLOOKUP(C1133,STYLES!$1:$1048576,10,FALSE)</f>
        <v>Active</v>
      </c>
      <c r="J1133" s="112" t="s">
        <v>3022</v>
      </c>
      <c r="K1133" s="139">
        <f>IFERROR(VLOOKUP(J1133,LISTS!G:H,2,FALSE),"0")</f>
        <v>6</v>
      </c>
      <c r="L1133">
        <f t="shared" si="61"/>
        <v>6</v>
      </c>
      <c r="M1133" s="112" t="s">
        <v>3022</v>
      </c>
      <c r="N1133" s="140">
        <f>IFERROR(VLOOKUP(M1133,LISTS!G:H,2,FALSE),"0")</f>
        <v>6</v>
      </c>
      <c r="O1133">
        <f t="shared" si="62"/>
        <v>6</v>
      </c>
      <c r="Q1133" s="101" t="s">
        <v>2721</v>
      </c>
      <c r="R1133" s="112" t="s">
        <v>775</v>
      </c>
      <c r="S1133" s="112" t="s">
        <v>2722</v>
      </c>
      <c r="T1133" s="112" t="s">
        <v>775</v>
      </c>
    </row>
    <row r="1134" spans="1:21">
      <c r="A1134" s="4" t="str">
        <f>VLOOKUP(C1134,STYLES!$A$1:$R$2088,7,FALSE)</f>
        <v>Outerwear</v>
      </c>
      <c r="B1134" t="str">
        <f>VLOOKUP(C1134,STYLES!$1:$1048576,6,FALSE)</f>
        <v>CORE365™</v>
      </c>
      <c r="C1134" s="101" t="s">
        <v>232</v>
      </c>
      <c r="E1134" t="str">
        <f>VLOOKUP(C1134,STYLES!$1:$1048576,12,FALSE)</f>
        <v>Tall Motivate Unlined Lightweight Jacket</v>
      </c>
      <c r="F1134" s="111" t="s">
        <v>3000</v>
      </c>
      <c r="G1134" s="111" t="s">
        <v>2740</v>
      </c>
      <c r="H1134" s="113" t="str">
        <f>VLOOKUP(C1134,STYLES!$1:$1048576,9,FALSE)</f>
        <v>Active</v>
      </c>
      <c r="I1134" s="113" t="str">
        <f>VLOOKUP(C1134,STYLES!$1:$1048576,10,FALSE)</f>
        <v>Active</v>
      </c>
      <c r="J1134" s="112" t="s">
        <v>3022</v>
      </c>
      <c r="K1134" s="139">
        <f>IFERROR(VLOOKUP(J1134,LISTS!G:H,2,FALSE),"0")</f>
        <v>6</v>
      </c>
      <c r="L1134">
        <f t="shared" si="61"/>
        <v>6</v>
      </c>
      <c r="M1134" s="112" t="s">
        <v>3022</v>
      </c>
      <c r="N1134" s="140">
        <f>IFERROR(VLOOKUP(M1134,LISTS!G:H,2,FALSE),"0")</f>
        <v>6</v>
      </c>
      <c r="O1134">
        <f t="shared" si="62"/>
        <v>6</v>
      </c>
      <c r="Q1134" s="117" t="s">
        <v>2741</v>
      </c>
      <c r="R1134" s="117" t="s">
        <v>775</v>
      </c>
      <c r="S1134" s="103" t="s">
        <v>3001</v>
      </c>
      <c r="T1134" s="117" t="s">
        <v>775</v>
      </c>
    </row>
    <row r="1135" spans="1:21">
      <c r="A1135" s="4" t="str">
        <f>VLOOKUP(C1135,STYLES!$A$1:$R$2088,7,FALSE)</f>
        <v>Outerwear</v>
      </c>
      <c r="B1135" t="str">
        <f>VLOOKUP(C1135,STYLES!$1:$1048576,6,FALSE)</f>
        <v>CORE365™</v>
      </c>
      <c r="C1135" s="101" t="s">
        <v>232</v>
      </c>
      <c r="E1135" t="str">
        <f>VLOOKUP(C1135,STYLES!$1:$1048576,12,FALSE)</f>
        <v>Tall Motivate Unlined Lightweight Jacket</v>
      </c>
      <c r="F1135" s="111" t="s">
        <v>3002</v>
      </c>
      <c r="G1135" s="111" t="s">
        <v>2755</v>
      </c>
      <c r="H1135" s="113" t="str">
        <f>VLOOKUP(C1135,STYLES!$1:$1048576,9,FALSE)</f>
        <v>Active</v>
      </c>
      <c r="I1135" s="113" t="str">
        <f>VLOOKUP(C1135,STYLES!$1:$1048576,10,FALSE)</f>
        <v>Active</v>
      </c>
      <c r="J1135" s="112" t="s">
        <v>3022</v>
      </c>
      <c r="K1135" s="139">
        <f>IFERROR(VLOOKUP(J1135,LISTS!G:H,2,FALSE),"0")</f>
        <v>6</v>
      </c>
      <c r="L1135">
        <f t="shared" si="61"/>
        <v>6</v>
      </c>
      <c r="M1135" s="112" t="s">
        <v>3022</v>
      </c>
      <c r="N1135" s="140">
        <f>IFERROR(VLOOKUP(M1135,LISTS!G:H,2,FALSE),"0")</f>
        <v>6</v>
      </c>
      <c r="O1135">
        <f t="shared" si="62"/>
        <v>6</v>
      </c>
      <c r="Q1135" s="117" t="s">
        <v>3003</v>
      </c>
      <c r="R1135" s="117" t="s">
        <v>775</v>
      </c>
      <c r="S1135" s="103" t="s">
        <v>3004</v>
      </c>
      <c r="T1135" s="117" t="s">
        <v>775</v>
      </c>
    </row>
    <row r="1136" spans="1:21">
      <c r="A1136" s="4" t="str">
        <f>VLOOKUP(C1136,STYLES!$A$1:$R$2088,7,FALSE)</f>
        <v>Outerwear</v>
      </c>
      <c r="B1136" t="str">
        <f>VLOOKUP(C1136,STYLES!$1:$1048576,6,FALSE)</f>
        <v>CORE365™</v>
      </c>
      <c r="C1136" s="101" t="s">
        <v>232</v>
      </c>
      <c r="E1136" t="str">
        <f>VLOOKUP(C1136,STYLES!$1:$1048576,12,FALSE)</f>
        <v>Tall Motivate Unlined Lightweight Jacket</v>
      </c>
      <c r="F1136" s="112" t="s">
        <v>2952</v>
      </c>
      <c r="G1136" s="111" t="s">
        <v>2736</v>
      </c>
      <c r="H1136" s="113" t="s">
        <v>2940</v>
      </c>
      <c r="I1136" s="113" t="s">
        <v>2940</v>
      </c>
      <c r="J1136" s="112" t="s">
        <v>3022</v>
      </c>
      <c r="K1136" s="139">
        <f>IFERROR(VLOOKUP(J1136,LISTS!G:H,2,FALSE),"0")</f>
        <v>6</v>
      </c>
      <c r="L1136">
        <f t="shared" si="61"/>
        <v>6</v>
      </c>
      <c r="M1136" s="112" t="s">
        <v>3022</v>
      </c>
      <c r="N1136" s="140">
        <f>IFERROR(VLOOKUP(M1136,LISTS!G:H,2,FALSE),"0")</f>
        <v>6</v>
      </c>
      <c r="O1136">
        <f t="shared" si="62"/>
        <v>6</v>
      </c>
      <c r="Q1136" s="126" t="s">
        <v>3007</v>
      </c>
      <c r="R1136" s="118" t="s">
        <v>775</v>
      </c>
      <c r="S1136" s="105" t="s">
        <v>3008</v>
      </c>
      <c r="T1136" s="118" t="s">
        <v>775</v>
      </c>
    </row>
    <row r="1137" spans="1:20">
      <c r="A1137" s="4" t="str">
        <f>VLOOKUP(C1137,STYLES!$A$1:$R$2088,7,FALSE)</f>
        <v>Outerwear</v>
      </c>
      <c r="B1137" t="str">
        <f>VLOOKUP(C1137,STYLES!$1:$1048576,6,FALSE)</f>
        <v>CORE365™</v>
      </c>
      <c r="C1137" s="101" t="s">
        <v>232</v>
      </c>
      <c r="E1137" t="str">
        <f>VLOOKUP(C1137,STYLES!$1:$1048576,12,FALSE)</f>
        <v>Tall Motivate Unlined Lightweight Jacket</v>
      </c>
      <c r="F1137" s="112" t="s">
        <v>2816</v>
      </c>
      <c r="G1137" s="111" t="s">
        <v>2809</v>
      </c>
      <c r="H1137" s="113" t="str">
        <f>VLOOKUP(C1137,STYLES!$1:$1048576,9,FALSE)</f>
        <v>Active</v>
      </c>
      <c r="I1137" s="113" t="str">
        <f>VLOOKUP(C1137,STYLES!$1:$1048576,10,FALSE)</f>
        <v>Active</v>
      </c>
      <c r="J1137" s="112" t="s">
        <v>3022</v>
      </c>
      <c r="K1137" s="139">
        <f>IFERROR(VLOOKUP(J1137,LISTS!G:H,2,FALSE),"0")</f>
        <v>6</v>
      </c>
      <c r="L1137">
        <f t="shared" ref="L1137" si="65">IF(OR(H1137="ACTIVE",H1137="NEW",H1137="DNR",H1137="Pre-Closeout"),K1137,"")</f>
        <v>6</v>
      </c>
      <c r="M1137" s="112" t="s">
        <v>3022</v>
      </c>
      <c r="N1137" s="140">
        <f>IFERROR(VLOOKUP(M1137,LISTS!G:H,2,FALSE),"0")</f>
        <v>6</v>
      </c>
      <c r="O1137">
        <f t="shared" ref="O1137" si="66">IF(OR(I1137="ACTIVE",I1137="NEW",I1137="DNR",I1137="Pre-Closeout"),N1137,"")</f>
        <v>6</v>
      </c>
      <c r="Q1137" s="126" t="s">
        <v>3007</v>
      </c>
      <c r="R1137" s="118" t="s">
        <v>775</v>
      </c>
      <c r="S1137" s="105" t="s">
        <v>3008</v>
      </c>
      <c r="T1137" s="118" t="s">
        <v>775</v>
      </c>
    </row>
    <row r="1138" spans="1:20">
      <c r="A1138" s="4"/>
      <c r="C1138" s="101"/>
      <c r="F1138" s="112"/>
      <c r="G1138" s="111"/>
      <c r="H1138" s="113"/>
      <c r="I1138" s="113"/>
      <c r="J1138" s="112"/>
      <c r="K1138" s="139"/>
      <c r="M1138" s="112"/>
      <c r="N1138" s="140"/>
      <c r="Q1138" s="126"/>
      <c r="R1138" s="118"/>
      <c r="S1138" s="105"/>
      <c r="T1138" s="118"/>
    </row>
    <row r="1139" spans="1:20">
      <c r="A1139" s="4" t="str">
        <f>VLOOKUP(C1139,STYLES!$A$1:$R$2088,7,FALSE)</f>
        <v>Outerwear</v>
      </c>
      <c r="B1139" t="str">
        <f>VLOOKUP(C1139,STYLES!$1:$1048576,6,FALSE)</f>
        <v>CORE365™</v>
      </c>
      <c r="C1139" s="101" t="s">
        <v>266</v>
      </c>
      <c r="E1139" t="str">
        <f>VLOOKUP(C1139,STYLES!$1:$1048576,12,FALSE)</f>
        <v>Techno Lite Three-Layer Knit Tech-Shell</v>
      </c>
      <c r="F1139" s="112" t="s">
        <v>3025</v>
      </c>
      <c r="G1139" s="111" t="s">
        <v>2718</v>
      </c>
      <c r="H1139" s="113" t="str">
        <f>VLOOKUP(C1139,STYLES!$1:$1048576,9,FALSE)</f>
        <v>Active</v>
      </c>
      <c r="I1139" s="113" t="str">
        <f>VLOOKUP(C1139,STYLES!$1:$1048576,10,FALSE)</f>
        <v>Active</v>
      </c>
      <c r="J1139" s="112" t="s">
        <v>3009</v>
      </c>
      <c r="K1139" s="139">
        <f>IFERROR(VLOOKUP(J1139,LISTS!G:H,2,FALSE),"0")</f>
        <v>8</v>
      </c>
      <c r="L1139">
        <f>IF(OR(H1139="ACTIVE",H1139="NEW",H1139="DNR",H1139="Pre-Closeout"),K1139,"")</f>
        <v>8</v>
      </c>
      <c r="M1139" s="112" t="s">
        <v>3009</v>
      </c>
      <c r="N1139" s="140">
        <f>IFERROR(VLOOKUP(M1139,LISTS!G:H,2,FALSE),"0")</f>
        <v>8</v>
      </c>
      <c r="O1139">
        <f>IF(OR(I1139="ACTIVE",I1139="NEW",I1139="DNR",I1139="Pre-Closeout"),N1139,"")</f>
        <v>8</v>
      </c>
      <c r="Q1139" s="126" t="s">
        <v>2850</v>
      </c>
      <c r="R1139" s="118" t="s">
        <v>2983</v>
      </c>
      <c r="S1139" s="105" t="s">
        <v>2851</v>
      </c>
      <c r="T1139" s="118" t="s">
        <v>2984</v>
      </c>
    </row>
    <row r="1140" spans="1:20">
      <c r="A1140" s="4" t="str">
        <f>VLOOKUP(C1140,STYLES!$A$1:$R$2088,7,FALSE)</f>
        <v>Outerwear</v>
      </c>
      <c r="B1140" t="str">
        <f>VLOOKUP(C1140,STYLES!$1:$1048576,6,FALSE)</f>
        <v>CORE365™</v>
      </c>
      <c r="C1140" s="101" t="s">
        <v>266</v>
      </c>
      <c r="E1140" t="str">
        <f>VLOOKUP(C1140,STYLES!$1:$1048576,12,FALSE)</f>
        <v>Techno Lite Three-Layer Knit Tech-Shell</v>
      </c>
      <c r="F1140" s="112" t="s">
        <v>3026</v>
      </c>
      <c r="G1140" s="111" t="s">
        <v>2763</v>
      </c>
      <c r="H1140" s="113" t="str">
        <f>VLOOKUP(C1140,STYLES!$1:$1048576,9,FALSE)</f>
        <v>Active</v>
      </c>
      <c r="I1140" s="113" t="str">
        <f>VLOOKUP(C1140,STYLES!$1:$1048576,10,FALSE)</f>
        <v>Active</v>
      </c>
      <c r="J1140" s="112" t="s">
        <v>3009</v>
      </c>
      <c r="K1140" s="139">
        <f>IFERROR(VLOOKUP(J1140,LISTS!G:H,2,FALSE),"0")</f>
        <v>8</v>
      </c>
      <c r="L1140">
        <f t="shared" ref="L1140:L1145" si="67">IF(OR(H1140="ACTIVE",H1140="NEW",H1140="DNR",H1140="Pre-Closeout"),K1140,"")</f>
        <v>8</v>
      </c>
      <c r="M1140" s="112" t="s">
        <v>3009</v>
      </c>
      <c r="N1140" s="140">
        <f>IFERROR(VLOOKUP(M1140,LISTS!G:H,2,FALSE),"0")</f>
        <v>8</v>
      </c>
      <c r="O1140">
        <f t="shared" ref="O1140:O1145" si="68">IF(OR(I1140="ACTIVE",I1140="NEW",I1140="DNR",I1140="Pre-Closeout"),N1140,"")</f>
        <v>8</v>
      </c>
      <c r="Q1140" s="118" t="s">
        <v>2983</v>
      </c>
      <c r="R1140" s="126" t="s">
        <v>2850</v>
      </c>
      <c r="S1140" s="118" t="s">
        <v>2984</v>
      </c>
      <c r="T1140" s="105" t="s">
        <v>2851</v>
      </c>
    </row>
    <row r="1141" spans="1:20">
      <c r="A1141" s="4" t="str">
        <f>VLOOKUP(C1141,STYLES!$A$1:$R$2088,7,FALSE)</f>
        <v>Outerwear</v>
      </c>
      <c r="B1141" t="str">
        <f>VLOOKUP(C1141,STYLES!$1:$1048576,6,FALSE)</f>
        <v>CORE365™</v>
      </c>
      <c r="C1141" s="101" t="s">
        <v>266</v>
      </c>
      <c r="E1141" t="str">
        <f>VLOOKUP(C1141,STYLES!$1:$1048576,12,FALSE)</f>
        <v>Techno Lite Three-Layer Knit Tech-Shell</v>
      </c>
      <c r="F1141" s="112" t="s">
        <v>3027</v>
      </c>
      <c r="G1141" s="111" t="s">
        <v>2740</v>
      </c>
      <c r="H1141" s="113" t="str">
        <f>VLOOKUP(C1141,STYLES!$1:$1048576,9,FALSE)</f>
        <v>Active</v>
      </c>
      <c r="I1141" s="113" t="str">
        <f>VLOOKUP(C1141,STYLES!$1:$1048576,10,FALSE)</f>
        <v>Active</v>
      </c>
      <c r="J1141" s="112" t="s">
        <v>3009</v>
      </c>
      <c r="K1141" s="139">
        <f>IFERROR(VLOOKUP(J1141,LISTS!G:H,2,FALSE),"0")</f>
        <v>8</v>
      </c>
      <c r="L1141">
        <f t="shared" si="67"/>
        <v>8</v>
      </c>
      <c r="M1141" s="112" t="s">
        <v>3009</v>
      </c>
      <c r="N1141" s="140">
        <f>IFERROR(VLOOKUP(M1141,LISTS!G:H,2,FALSE),"0")</f>
        <v>8</v>
      </c>
      <c r="O1141">
        <f t="shared" si="68"/>
        <v>8</v>
      </c>
      <c r="Q1141" s="126" t="s">
        <v>2741</v>
      </c>
      <c r="R1141" s="118" t="s">
        <v>2983</v>
      </c>
      <c r="S1141" s="105" t="s">
        <v>3001</v>
      </c>
      <c r="T1141" s="118" t="s">
        <v>2984</v>
      </c>
    </row>
    <row r="1142" spans="1:20">
      <c r="A1142" s="4" t="str">
        <f>VLOOKUP(C1142,STYLES!$A$1:$R$2088,7,FALSE)</f>
        <v>Outerwear</v>
      </c>
      <c r="B1142" t="str">
        <f>VLOOKUP(C1142,STYLES!$1:$1048576,6,FALSE)</f>
        <v>CORE365™</v>
      </c>
      <c r="C1142" s="101" t="s">
        <v>266</v>
      </c>
      <c r="E1142" t="str">
        <f>VLOOKUP(C1142,STYLES!$1:$1048576,12,FALSE)</f>
        <v>Techno Lite Three-Layer Knit Tech-Shell</v>
      </c>
      <c r="F1142" s="112" t="s">
        <v>3028</v>
      </c>
      <c r="G1142" s="111" t="s">
        <v>2755</v>
      </c>
      <c r="H1142" s="113" t="str">
        <f>VLOOKUP(C1142,STYLES!$1:$1048576,9,FALSE)</f>
        <v>Active</v>
      </c>
      <c r="I1142" s="113" t="str">
        <f>VLOOKUP(C1142,STYLES!$1:$1048576,10,FALSE)</f>
        <v>Active</v>
      </c>
      <c r="J1142" s="112" t="s">
        <v>3009</v>
      </c>
      <c r="K1142" s="139">
        <f>IFERROR(VLOOKUP(J1142,LISTS!G:H,2,FALSE),"0")</f>
        <v>8</v>
      </c>
      <c r="L1142">
        <f t="shared" si="67"/>
        <v>8</v>
      </c>
      <c r="M1142" s="112" t="s">
        <v>3009</v>
      </c>
      <c r="N1142" s="140">
        <f>IFERROR(VLOOKUP(M1142,LISTS!G:H,2,FALSE),"0")</f>
        <v>8</v>
      </c>
      <c r="O1142">
        <f t="shared" si="68"/>
        <v>8</v>
      </c>
      <c r="Q1142" s="126" t="s">
        <v>3003</v>
      </c>
      <c r="R1142" s="118" t="s">
        <v>2983</v>
      </c>
      <c r="S1142" s="105" t="s">
        <v>3004</v>
      </c>
      <c r="T1142" s="118" t="s">
        <v>2984</v>
      </c>
    </row>
    <row r="1143" spans="1:20">
      <c r="A1143" s="4" t="str">
        <f>VLOOKUP(C1143,STYLES!$A$1:$R$2088,7,FALSE)</f>
        <v>Outerwear</v>
      </c>
      <c r="B1143" t="str">
        <f>VLOOKUP(C1143,STYLES!$1:$1048576,6,FALSE)</f>
        <v>CORE365™</v>
      </c>
      <c r="C1143" s="101" t="s">
        <v>266</v>
      </c>
      <c r="E1143" t="str">
        <f>VLOOKUP(C1143,STYLES!$1:$1048576,12,FALSE)</f>
        <v>Techno Lite Three-Layer Knit Tech-Shell</v>
      </c>
      <c r="F1143" s="112" t="s">
        <v>3029</v>
      </c>
      <c r="G1143" s="111" t="s">
        <v>2809</v>
      </c>
      <c r="H1143" s="113" t="str">
        <f>VLOOKUP(C1143,STYLES!$1:$1048576,9,FALSE)</f>
        <v>Active</v>
      </c>
      <c r="I1143" s="113" t="str">
        <f>VLOOKUP(C1143,STYLES!$1:$1048576,10,FALSE)</f>
        <v>Active</v>
      </c>
      <c r="J1143" s="112" t="s">
        <v>3009</v>
      </c>
      <c r="K1143" s="139">
        <f>IFERROR(VLOOKUP(J1143,LISTS!G:H,2,FALSE),"0")</f>
        <v>8</v>
      </c>
      <c r="L1143">
        <f t="shared" si="67"/>
        <v>8</v>
      </c>
      <c r="M1143" s="112" t="s">
        <v>3009</v>
      </c>
      <c r="N1143" s="140">
        <f>IFERROR(VLOOKUP(M1143,LISTS!G:H,2,FALSE),"0")</f>
        <v>8</v>
      </c>
      <c r="O1143">
        <f t="shared" si="68"/>
        <v>8</v>
      </c>
      <c r="Q1143" s="126" t="s">
        <v>3007</v>
      </c>
      <c r="R1143" s="118" t="s">
        <v>2983</v>
      </c>
      <c r="S1143" s="105" t="s">
        <v>3008</v>
      </c>
      <c r="T1143" s="118" t="s">
        <v>2984</v>
      </c>
    </row>
    <row r="1144" spans="1:20">
      <c r="A1144" s="4"/>
      <c r="C1144" s="101"/>
      <c r="F1144" s="112"/>
      <c r="G1144" s="111"/>
      <c r="H1144" s="113"/>
      <c r="I1144" s="113"/>
      <c r="J1144" s="112"/>
      <c r="K1144" s="139"/>
      <c r="M1144" s="112"/>
      <c r="N1144" s="140"/>
      <c r="Q1144" s="126"/>
      <c r="R1144" s="118"/>
      <c r="S1144" s="105"/>
      <c r="T1144" s="118"/>
    </row>
    <row r="1145" spans="1:20">
      <c r="A1145" s="4" t="str">
        <f>VLOOKUP(C1145,STYLES!$A$1:$R$2088,7,FALSE)</f>
        <v>Outerwear</v>
      </c>
      <c r="B1145" t="str">
        <f>VLOOKUP(C1145,STYLES!$1:$1048576,6,FALSE)</f>
        <v>CORE365™</v>
      </c>
      <c r="C1145" s="101" t="s">
        <v>272</v>
      </c>
      <c r="E1145" t="str">
        <f>VLOOKUP(C1145,STYLES!$1:$1048576,12,FALSE)</f>
        <v>Techno Lite Three-Layer Knit Tech-Shell</v>
      </c>
      <c r="F1145" s="112" t="s">
        <v>3025</v>
      </c>
      <c r="G1145" s="111" t="s">
        <v>2718</v>
      </c>
      <c r="H1145" s="113" t="str">
        <f>VLOOKUP(C1145,STYLES!$1:$1048576,9,FALSE)</f>
        <v>Active</v>
      </c>
      <c r="I1145" s="113" t="str">
        <f>VLOOKUP(C1145,STYLES!$1:$1048576,10,FALSE)</f>
        <v>Active</v>
      </c>
      <c r="J1145" s="112" t="s">
        <v>2745</v>
      </c>
      <c r="K1145" s="139">
        <f>IFERROR(VLOOKUP(J1145,LISTS!G:H,2,FALSE),"0")</f>
        <v>7</v>
      </c>
      <c r="L1145">
        <f t="shared" si="67"/>
        <v>7</v>
      </c>
      <c r="M1145" s="112" t="s">
        <v>2745</v>
      </c>
      <c r="N1145" s="140">
        <f>IFERROR(VLOOKUP(M1145,LISTS!G:H,2,FALSE),"0")</f>
        <v>7</v>
      </c>
      <c r="O1145">
        <f t="shared" si="68"/>
        <v>7</v>
      </c>
      <c r="Q1145" s="126" t="s">
        <v>2850</v>
      </c>
      <c r="R1145" s="118" t="s">
        <v>2983</v>
      </c>
      <c r="S1145" s="105" t="s">
        <v>2851</v>
      </c>
      <c r="T1145" s="118" t="s">
        <v>2984</v>
      </c>
    </row>
    <row r="1146" spans="1:20">
      <c r="A1146" s="4" t="str">
        <f>VLOOKUP(C1146,STYLES!$A$1:$R$2088,7,FALSE)</f>
        <v>Outerwear</v>
      </c>
      <c r="B1146" t="str">
        <f>VLOOKUP(C1146,STYLES!$1:$1048576,6,FALSE)</f>
        <v>CORE365™</v>
      </c>
      <c r="C1146" s="101" t="s">
        <v>272</v>
      </c>
      <c r="E1146" t="str">
        <f>VLOOKUP(C1146,STYLES!$1:$1048576,12,FALSE)</f>
        <v>Techno Lite Three-Layer Knit Tech-Shell</v>
      </c>
      <c r="F1146" s="112" t="s">
        <v>3026</v>
      </c>
      <c r="G1146" s="111" t="s">
        <v>2763</v>
      </c>
      <c r="H1146" s="113" t="str">
        <f>VLOOKUP(C1146,STYLES!$1:$1048576,9,FALSE)</f>
        <v>Active</v>
      </c>
      <c r="I1146" s="113" t="str">
        <f>VLOOKUP(C1146,STYLES!$1:$1048576,10,FALSE)</f>
        <v>Active</v>
      </c>
      <c r="J1146" s="112" t="s">
        <v>2745</v>
      </c>
      <c r="K1146" s="139">
        <f>IFERROR(VLOOKUP(J1146,LISTS!G:H,2,FALSE),"0")</f>
        <v>7</v>
      </c>
      <c r="L1146">
        <f t="shared" ref="L1146:L1155" si="69">IF(OR(H1146="ACTIVE",H1146="NEW",H1146="DNR",H1146="Pre-Closeout"),K1146,"")</f>
        <v>7</v>
      </c>
      <c r="M1146" s="112" t="s">
        <v>2745</v>
      </c>
      <c r="N1146" s="140">
        <f>IFERROR(VLOOKUP(M1146,LISTS!G:H,2,FALSE),"0")</f>
        <v>7</v>
      </c>
      <c r="O1146">
        <f t="shared" ref="O1146:O1155" si="70">IF(OR(I1146="ACTIVE",I1146="NEW",I1146="DNR",I1146="Pre-Closeout"),N1146,"")</f>
        <v>7</v>
      </c>
      <c r="Q1146" s="118" t="s">
        <v>2983</v>
      </c>
      <c r="R1146" s="126" t="s">
        <v>2850</v>
      </c>
      <c r="S1146" s="118" t="s">
        <v>2984</v>
      </c>
      <c r="T1146" s="105" t="s">
        <v>2851</v>
      </c>
    </row>
    <row r="1147" spans="1:20">
      <c r="A1147" s="4" t="str">
        <f>VLOOKUP(C1147,STYLES!$A$1:$R$2088,7,FALSE)</f>
        <v>Outerwear</v>
      </c>
      <c r="B1147" t="str">
        <f>VLOOKUP(C1147,STYLES!$1:$1048576,6,FALSE)</f>
        <v>CORE365™</v>
      </c>
      <c r="C1147" s="101" t="s">
        <v>272</v>
      </c>
      <c r="E1147" t="str">
        <f>VLOOKUP(C1147,STYLES!$1:$1048576,12,FALSE)</f>
        <v>Techno Lite Three-Layer Knit Tech-Shell</v>
      </c>
      <c r="F1147" s="112" t="s">
        <v>3027</v>
      </c>
      <c r="G1147" s="111" t="s">
        <v>2740</v>
      </c>
      <c r="H1147" s="113" t="str">
        <f>VLOOKUP(C1147,STYLES!$1:$1048576,9,FALSE)</f>
        <v>Active</v>
      </c>
      <c r="I1147" s="113" t="str">
        <f>VLOOKUP(C1147,STYLES!$1:$1048576,10,FALSE)</f>
        <v>Active</v>
      </c>
      <c r="J1147" s="112" t="s">
        <v>2745</v>
      </c>
      <c r="K1147" s="139">
        <f>IFERROR(VLOOKUP(J1147,LISTS!G:H,2,FALSE),"0")</f>
        <v>7</v>
      </c>
      <c r="L1147">
        <f t="shared" si="69"/>
        <v>7</v>
      </c>
      <c r="M1147" s="112" t="s">
        <v>2745</v>
      </c>
      <c r="N1147" s="140">
        <f>IFERROR(VLOOKUP(M1147,LISTS!G:H,2,FALSE),"0")</f>
        <v>7</v>
      </c>
      <c r="O1147">
        <f t="shared" si="70"/>
        <v>7</v>
      </c>
      <c r="Q1147" s="126" t="s">
        <v>2741</v>
      </c>
      <c r="R1147" s="118" t="s">
        <v>2983</v>
      </c>
      <c r="S1147" s="105" t="s">
        <v>3001</v>
      </c>
      <c r="T1147" s="118" t="s">
        <v>2984</v>
      </c>
    </row>
    <row r="1148" spans="1:20">
      <c r="A1148" s="4" t="str">
        <f>VLOOKUP(C1148,STYLES!$A$1:$R$2088,7,FALSE)</f>
        <v>Outerwear</v>
      </c>
      <c r="B1148" t="str">
        <f>VLOOKUP(C1148,STYLES!$1:$1048576,6,FALSE)</f>
        <v>CORE365™</v>
      </c>
      <c r="C1148" s="101" t="s">
        <v>272</v>
      </c>
      <c r="E1148" t="str">
        <f>VLOOKUP(C1148,STYLES!$1:$1048576,12,FALSE)</f>
        <v>Techno Lite Three-Layer Knit Tech-Shell</v>
      </c>
      <c r="F1148" s="112" t="s">
        <v>3028</v>
      </c>
      <c r="G1148" s="111" t="s">
        <v>2755</v>
      </c>
      <c r="H1148" s="113" t="str">
        <f>VLOOKUP(C1148,STYLES!$1:$1048576,9,FALSE)</f>
        <v>Active</v>
      </c>
      <c r="I1148" s="113" t="str">
        <f>VLOOKUP(C1148,STYLES!$1:$1048576,10,FALSE)</f>
        <v>Active</v>
      </c>
      <c r="J1148" s="112" t="s">
        <v>2745</v>
      </c>
      <c r="K1148" s="139">
        <f>IFERROR(VLOOKUP(J1148,LISTS!G:H,2,FALSE),"0")</f>
        <v>7</v>
      </c>
      <c r="L1148">
        <f t="shared" si="69"/>
        <v>7</v>
      </c>
      <c r="M1148" s="112" t="s">
        <v>2745</v>
      </c>
      <c r="N1148" s="140">
        <f>IFERROR(VLOOKUP(M1148,LISTS!G:H,2,FALSE),"0")</f>
        <v>7</v>
      </c>
      <c r="O1148">
        <f t="shared" si="70"/>
        <v>7</v>
      </c>
      <c r="Q1148" s="126" t="s">
        <v>3003</v>
      </c>
      <c r="R1148" s="118" t="s">
        <v>2983</v>
      </c>
      <c r="S1148" s="105" t="s">
        <v>3004</v>
      </c>
      <c r="T1148" s="118" t="s">
        <v>2984</v>
      </c>
    </row>
    <row r="1149" spans="1:20">
      <c r="A1149" s="4" t="str">
        <f>VLOOKUP(C1149,STYLES!$A$1:$R$2088,7,FALSE)</f>
        <v>Outerwear</v>
      </c>
      <c r="B1149" t="str">
        <f>VLOOKUP(C1149,STYLES!$1:$1048576,6,FALSE)</f>
        <v>CORE365™</v>
      </c>
      <c r="C1149" s="101" t="s">
        <v>272</v>
      </c>
      <c r="E1149" t="str">
        <f>VLOOKUP(C1149,STYLES!$1:$1048576,12,FALSE)</f>
        <v>Techno Lite Three-Layer Knit Tech-Shell</v>
      </c>
      <c r="F1149" s="112" t="s">
        <v>3029</v>
      </c>
      <c r="G1149" s="111" t="s">
        <v>2809</v>
      </c>
      <c r="H1149" s="113" t="str">
        <f>VLOOKUP(C1149,STYLES!$1:$1048576,9,FALSE)</f>
        <v>Active</v>
      </c>
      <c r="I1149" s="113" t="str">
        <f>VLOOKUP(C1149,STYLES!$1:$1048576,10,FALSE)</f>
        <v>Active</v>
      </c>
      <c r="J1149" s="112" t="s">
        <v>2745</v>
      </c>
      <c r="K1149" s="139">
        <f>IFERROR(VLOOKUP(J1149,LISTS!G:H,2,FALSE),"0")</f>
        <v>7</v>
      </c>
      <c r="L1149">
        <f t="shared" si="69"/>
        <v>7</v>
      </c>
      <c r="M1149" s="112" t="s">
        <v>2745</v>
      </c>
      <c r="N1149" s="140">
        <f>IFERROR(VLOOKUP(M1149,LISTS!G:H,2,FALSE),"0")</f>
        <v>7</v>
      </c>
      <c r="O1149">
        <f t="shared" si="70"/>
        <v>7</v>
      </c>
      <c r="Q1149" s="126" t="s">
        <v>3007</v>
      </c>
      <c r="R1149" s="118" t="s">
        <v>2983</v>
      </c>
      <c r="S1149" s="105" t="s">
        <v>3008</v>
      </c>
      <c r="T1149" s="118" t="s">
        <v>2984</v>
      </c>
    </row>
    <row r="1150" spans="1:20">
      <c r="A1150" s="4"/>
      <c r="C1150" s="101"/>
      <c r="F1150" s="112"/>
      <c r="G1150" s="111"/>
      <c r="H1150" s="113"/>
      <c r="I1150" s="113"/>
      <c r="J1150" s="112"/>
      <c r="K1150" s="139"/>
      <c r="M1150" s="112"/>
      <c r="N1150" s="140"/>
      <c r="Q1150" s="126"/>
      <c r="R1150" s="118"/>
      <c r="S1150" s="105"/>
      <c r="T1150" s="118"/>
    </row>
    <row r="1151" spans="1:20">
      <c r="A1151" s="4" t="str">
        <f>VLOOKUP(C1151,STYLES!$A$1:$R$2088,7,FALSE)</f>
        <v>Outerwear</v>
      </c>
      <c r="B1151" t="str">
        <f>VLOOKUP(C1151,STYLES!$1:$1048576,6,FALSE)</f>
        <v>CORE365™</v>
      </c>
      <c r="C1151" s="101" t="s">
        <v>275</v>
      </c>
      <c r="E1151" t="str">
        <f>VLOOKUP(C1151,STYLES!$1:$1048576,12,FALSE)</f>
        <v>Techno Lite Three-Layer Knit Tech-Shell Quarter-Zip Vest</v>
      </c>
      <c r="F1151" s="112" t="s">
        <v>3025</v>
      </c>
      <c r="G1151" s="111" t="s">
        <v>2718</v>
      </c>
      <c r="H1151" s="113" t="str">
        <f>VLOOKUP(C1151,STYLES!$1:$1048576,9,FALSE)</f>
        <v>Active</v>
      </c>
      <c r="I1151" s="113" t="str">
        <f>VLOOKUP(C1151,STYLES!$1:$1048576,10,FALSE)</f>
        <v>Active</v>
      </c>
      <c r="J1151" s="112" t="s">
        <v>3009</v>
      </c>
      <c r="K1151" s="139">
        <f>IFERROR(VLOOKUP(J1151,LISTS!G:H,2,FALSE),"0")</f>
        <v>8</v>
      </c>
      <c r="L1151">
        <f t="shared" si="69"/>
        <v>8</v>
      </c>
      <c r="M1151" s="112" t="s">
        <v>3009</v>
      </c>
      <c r="N1151" s="140">
        <f>IFERROR(VLOOKUP(M1151,LISTS!G:H,2,FALSE),"0")</f>
        <v>8</v>
      </c>
      <c r="O1151">
        <f t="shared" si="70"/>
        <v>8</v>
      </c>
      <c r="Q1151" s="126" t="s">
        <v>2850</v>
      </c>
      <c r="R1151" s="118" t="s">
        <v>2983</v>
      </c>
      <c r="S1151" s="105" t="s">
        <v>2851</v>
      </c>
      <c r="T1151" s="118" t="s">
        <v>2984</v>
      </c>
    </row>
    <row r="1152" spans="1:20">
      <c r="A1152" s="4" t="str">
        <f>VLOOKUP(C1152,STYLES!$A$1:$R$2088,7,FALSE)</f>
        <v>Outerwear</v>
      </c>
      <c r="B1152" t="str">
        <f>VLOOKUP(C1152,STYLES!$1:$1048576,6,FALSE)</f>
        <v>CORE365™</v>
      </c>
      <c r="C1152" s="101" t="s">
        <v>275</v>
      </c>
      <c r="E1152" t="str">
        <f>VLOOKUP(C1152,STYLES!$1:$1048576,12,FALSE)</f>
        <v>Techno Lite Three-Layer Knit Tech-Shell Quarter-Zip Vest</v>
      </c>
      <c r="F1152" s="112" t="s">
        <v>3026</v>
      </c>
      <c r="G1152" s="111" t="s">
        <v>2763</v>
      </c>
      <c r="H1152" s="113" t="str">
        <f>VLOOKUP(C1152,STYLES!$1:$1048576,9,FALSE)</f>
        <v>Active</v>
      </c>
      <c r="I1152" s="113" t="str">
        <f>VLOOKUP(C1152,STYLES!$1:$1048576,10,FALSE)</f>
        <v>Active</v>
      </c>
      <c r="J1152" s="112" t="s">
        <v>3009</v>
      </c>
      <c r="K1152" s="139">
        <f>IFERROR(VLOOKUP(J1152,LISTS!G:H,2,FALSE),"0")</f>
        <v>8</v>
      </c>
      <c r="L1152">
        <f t="shared" si="69"/>
        <v>8</v>
      </c>
      <c r="M1152" s="112" t="s">
        <v>3009</v>
      </c>
      <c r="N1152" s="140">
        <f>IFERROR(VLOOKUP(M1152,LISTS!G:H,2,FALSE),"0")</f>
        <v>8</v>
      </c>
      <c r="O1152">
        <f t="shared" si="70"/>
        <v>8</v>
      </c>
      <c r="Q1152" s="118" t="s">
        <v>2983</v>
      </c>
      <c r="R1152" s="126" t="s">
        <v>2850</v>
      </c>
      <c r="S1152" s="118" t="s">
        <v>2984</v>
      </c>
      <c r="T1152" s="105" t="s">
        <v>2851</v>
      </c>
    </row>
    <row r="1153" spans="1:20">
      <c r="A1153" s="4" t="str">
        <f>VLOOKUP(C1153,STYLES!$A$1:$R$2088,7,FALSE)</f>
        <v>Outerwear</v>
      </c>
      <c r="B1153" t="str">
        <f>VLOOKUP(C1153,STYLES!$1:$1048576,6,FALSE)</f>
        <v>CORE365™</v>
      </c>
      <c r="C1153" s="101" t="s">
        <v>275</v>
      </c>
      <c r="E1153" t="str">
        <f>VLOOKUP(C1153,STYLES!$1:$1048576,12,FALSE)</f>
        <v>Techno Lite Three-Layer Knit Tech-Shell Quarter-Zip Vest</v>
      </c>
      <c r="F1153" s="112" t="s">
        <v>3027</v>
      </c>
      <c r="G1153" s="111" t="s">
        <v>2740</v>
      </c>
      <c r="H1153" s="113" t="str">
        <f>VLOOKUP(C1153,STYLES!$1:$1048576,9,FALSE)</f>
        <v>Active</v>
      </c>
      <c r="I1153" s="113" t="str">
        <f>VLOOKUP(C1153,STYLES!$1:$1048576,10,FALSE)</f>
        <v>Active</v>
      </c>
      <c r="J1153" s="112" t="s">
        <v>3009</v>
      </c>
      <c r="K1153" s="139">
        <f>IFERROR(VLOOKUP(J1153,LISTS!G:H,2,FALSE),"0")</f>
        <v>8</v>
      </c>
      <c r="L1153">
        <f t="shared" si="69"/>
        <v>8</v>
      </c>
      <c r="M1153" s="112" t="s">
        <v>3009</v>
      </c>
      <c r="N1153" s="140">
        <f>IFERROR(VLOOKUP(M1153,LISTS!G:H,2,FALSE),"0")</f>
        <v>8</v>
      </c>
      <c r="O1153">
        <f t="shared" si="70"/>
        <v>8</v>
      </c>
      <c r="Q1153" s="126" t="s">
        <v>2741</v>
      </c>
      <c r="R1153" s="118" t="s">
        <v>2983</v>
      </c>
      <c r="S1153" s="105" t="s">
        <v>3001</v>
      </c>
      <c r="T1153" s="118" t="s">
        <v>2984</v>
      </c>
    </row>
    <row r="1154" spans="1:20">
      <c r="A1154" s="4" t="str">
        <f>VLOOKUP(C1154,STYLES!$A$1:$R$2088,7,FALSE)</f>
        <v>Outerwear</v>
      </c>
      <c r="B1154" t="str">
        <f>VLOOKUP(C1154,STYLES!$1:$1048576,6,FALSE)</f>
        <v>CORE365™</v>
      </c>
      <c r="C1154" s="101" t="s">
        <v>275</v>
      </c>
      <c r="E1154" t="str">
        <f>VLOOKUP(C1154,STYLES!$1:$1048576,12,FALSE)</f>
        <v>Techno Lite Three-Layer Knit Tech-Shell Quarter-Zip Vest</v>
      </c>
      <c r="F1154" s="112" t="s">
        <v>3028</v>
      </c>
      <c r="G1154" s="111" t="s">
        <v>2755</v>
      </c>
      <c r="H1154" s="113" t="str">
        <f>VLOOKUP(C1154,STYLES!$1:$1048576,9,FALSE)</f>
        <v>Active</v>
      </c>
      <c r="I1154" s="113" t="str">
        <f>VLOOKUP(C1154,STYLES!$1:$1048576,10,FALSE)</f>
        <v>Active</v>
      </c>
      <c r="J1154" s="112" t="s">
        <v>3009</v>
      </c>
      <c r="K1154" s="139">
        <f>IFERROR(VLOOKUP(J1154,LISTS!G:H,2,FALSE),"0")</f>
        <v>8</v>
      </c>
      <c r="L1154">
        <f t="shared" si="69"/>
        <v>8</v>
      </c>
      <c r="M1154" s="112" t="s">
        <v>3009</v>
      </c>
      <c r="N1154" s="140">
        <f>IFERROR(VLOOKUP(M1154,LISTS!G:H,2,FALSE),"0")</f>
        <v>8</v>
      </c>
      <c r="O1154">
        <f t="shared" si="70"/>
        <v>8</v>
      </c>
      <c r="Q1154" s="126" t="s">
        <v>3003</v>
      </c>
      <c r="R1154" s="118" t="s">
        <v>2983</v>
      </c>
      <c r="S1154" s="105" t="s">
        <v>3004</v>
      </c>
      <c r="T1154" s="118" t="s">
        <v>2984</v>
      </c>
    </row>
    <row r="1155" spans="1:20">
      <c r="A1155" s="4" t="str">
        <f>VLOOKUP(C1155,STYLES!$A$1:$R$2088,7,FALSE)</f>
        <v>Outerwear</v>
      </c>
      <c r="B1155" t="str">
        <f>VLOOKUP(C1155,STYLES!$1:$1048576,6,FALSE)</f>
        <v>CORE365™</v>
      </c>
      <c r="C1155" s="101" t="s">
        <v>275</v>
      </c>
      <c r="E1155" t="str">
        <f>VLOOKUP(C1155,STYLES!$1:$1048576,12,FALSE)</f>
        <v>Techno Lite Three-Layer Knit Tech-Shell Quarter-Zip Vest</v>
      </c>
      <c r="F1155" s="112" t="s">
        <v>3029</v>
      </c>
      <c r="G1155" s="111" t="s">
        <v>2809</v>
      </c>
      <c r="H1155" s="113" t="str">
        <f>VLOOKUP(C1155,STYLES!$1:$1048576,9,FALSE)</f>
        <v>Active</v>
      </c>
      <c r="I1155" s="113" t="str">
        <f>VLOOKUP(C1155,STYLES!$1:$1048576,10,FALSE)</f>
        <v>Active</v>
      </c>
      <c r="J1155" s="112" t="s">
        <v>3009</v>
      </c>
      <c r="K1155" s="139">
        <f>IFERROR(VLOOKUP(J1155,LISTS!G:H,2,FALSE),"0")</f>
        <v>8</v>
      </c>
      <c r="L1155">
        <f t="shared" si="69"/>
        <v>8</v>
      </c>
      <c r="M1155" s="112" t="s">
        <v>3009</v>
      </c>
      <c r="N1155" s="140">
        <f>IFERROR(VLOOKUP(M1155,LISTS!G:H,2,FALSE),"0")</f>
        <v>8</v>
      </c>
      <c r="O1155">
        <f t="shared" si="70"/>
        <v>8</v>
      </c>
      <c r="Q1155" s="126" t="s">
        <v>3007</v>
      </c>
      <c r="R1155" s="118" t="s">
        <v>2983</v>
      </c>
      <c r="S1155" s="105" t="s">
        <v>3008</v>
      </c>
      <c r="T1155" s="118" t="s">
        <v>2984</v>
      </c>
    </row>
    <row r="1156" spans="1:20">
      <c r="A1156" s="4"/>
      <c r="C1156" s="101"/>
      <c r="F1156" s="112"/>
      <c r="G1156" s="111"/>
      <c r="H1156" s="113"/>
      <c r="I1156" s="113"/>
      <c r="J1156" s="112"/>
      <c r="K1156" s="139"/>
      <c r="M1156" s="112"/>
      <c r="N1156" s="140"/>
      <c r="Q1156" s="126"/>
      <c r="R1156" s="118"/>
      <c r="S1156" s="105"/>
      <c r="T1156" s="118"/>
    </row>
    <row r="1157" spans="1:20">
      <c r="A1157" s="4" t="str">
        <f>VLOOKUP(C1157,STYLES!$A$1:$R$2088,7,FALSE)</f>
        <v>Outerwear</v>
      </c>
      <c r="B1157" t="str">
        <f>VLOOKUP(C1157,STYLES!$1:$1048576,6,FALSE)</f>
        <v>CORE365™</v>
      </c>
      <c r="C1157" s="101" t="s">
        <v>279</v>
      </c>
      <c r="E1157" t="str">
        <f>VLOOKUP(C1157,STYLES!$1:$1048576,12,FALSE)</f>
        <v>Techno Lite Three-Layer Knit Tech-Shell Quarter-Zip Vest</v>
      </c>
      <c r="F1157" s="112" t="s">
        <v>3025</v>
      </c>
      <c r="G1157" s="111" t="s">
        <v>2718</v>
      </c>
      <c r="H1157" s="113" t="str">
        <f>VLOOKUP(C1157,STYLES!$1:$1048576,9,FALSE)</f>
        <v>Active</v>
      </c>
      <c r="I1157" s="113" t="str">
        <f>VLOOKUP(C1157,STYLES!$1:$1048576,10,FALSE)</f>
        <v>Active</v>
      </c>
      <c r="J1157" s="112" t="s">
        <v>2745</v>
      </c>
      <c r="K1157" s="139">
        <f>IFERROR(VLOOKUP(J1157,LISTS!G:H,2,FALSE),"0")</f>
        <v>7</v>
      </c>
      <c r="L1157">
        <f>IF(OR(H1157="ACTIVE",H1157="NEW",H1157="DNR",H1157="Pre-Closeout"),K1157,"")</f>
        <v>7</v>
      </c>
      <c r="M1157" s="112" t="s">
        <v>2745</v>
      </c>
      <c r="N1157" s="140">
        <f>IFERROR(VLOOKUP(M1157,LISTS!G:H,2,FALSE),"0")</f>
        <v>7</v>
      </c>
      <c r="O1157">
        <f>IF(OR(I1157="ACTIVE",I1157="NEW",I1157="DNR",I1157="Pre-Closeout"),N1157,"")</f>
        <v>7</v>
      </c>
      <c r="Q1157" s="126" t="s">
        <v>2850</v>
      </c>
      <c r="R1157" s="118" t="s">
        <v>2983</v>
      </c>
      <c r="S1157" s="105" t="s">
        <v>2851</v>
      </c>
      <c r="T1157" s="118" t="s">
        <v>2984</v>
      </c>
    </row>
    <row r="1158" spans="1:20">
      <c r="A1158" s="4" t="str">
        <f>VLOOKUP(C1158,STYLES!$A$1:$R$2088,7,FALSE)</f>
        <v>Outerwear</v>
      </c>
      <c r="B1158" t="str">
        <f>VLOOKUP(C1158,STYLES!$1:$1048576,6,FALSE)</f>
        <v>CORE365™</v>
      </c>
      <c r="C1158" s="101" t="s">
        <v>279</v>
      </c>
      <c r="E1158" t="str">
        <f>VLOOKUP(C1158,STYLES!$1:$1048576,12,FALSE)</f>
        <v>Techno Lite Three-Layer Knit Tech-Shell Quarter-Zip Vest</v>
      </c>
      <c r="F1158" s="112" t="s">
        <v>3026</v>
      </c>
      <c r="G1158" s="111" t="s">
        <v>2763</v>
      </c>
      <c r="H1158" s="113" t="str">
        <f>VLOOKUP(C1158,STYLES!$1:$1048576,9,FALSE)</f>
        <v>Active</v>
      </c>
      <c r="I1158" s="113" t="str">
        <f>VLOOKUP(C1158,STYLES!$1:$1048576,10,FALSE)</f>
        <v>Active</v>
      </c>
      <c r="J1158" s="112" t="s">
        <v>2745</v>
      </c>
      <c r="K1158" s="139">
        <f>IFERROR(VLOOKUP(J1158,LISTS!G:H,2,FALSE),"0")</f>
        <v>7</v>
      </c>
      <c r="L1158">
        <f>IF(OR(H1158="ACTIVE",H1158="NEW",H1158="DNR",H1158="Pre-Closeout"),K1158,"")</f>
        <v>7</v>
      </c>
      <c r="M1158" s="112" t="s">
        <v>2745</v>
      </c>
      <c r="N1158" s="140">
        <f>IFERROR(VLOOKUP(M1158,LISTS!G:H,2,FALSE),"0")</f>
        <v>7</v>
      </c>
      <c r="O1158">
        <f>IF(OR(I1158="ACTIVE",I1158="NEW",I1158="DNR",I1158="Pre-Closeout"),N1158,"")</f>
        <v>7</v>
      </c>
      <c r="Q1158" s="118" t="s">
        <v>2983</v>
      </c>
      <c r="R1158" s="126" t="s">
        <v>2850</v>
      </c>
      <c r="S1158" s="118" t="s">
        <v>2984</v>
      </c>
      <c r="T1158" s="105" t="s">
        <v>2851</v>
      </c>
    </row>
    <row r="1159" spans="1:20">
      <c r="A1159" s="4" t="str">
        <f>VLOOKUP(C1159,STYLES!$A$1:$R$2088,7,FALSE)</f>
        <v>Outerwear</v>
      </c>
      <c r="B1159" t="str">
        <f>VLOOKUP(C1159,STYLES!$1:$1048576,6,FALSE)</f>
        <v>CORE365™</v>
      </c>
      <c r="C1159" s="101" t="s">
        <v>279</v>
      </c>
      <c r="E1159" t="str">
        <f>VLOOKUP(C1159,STYLES!$1:$1048576,12,FALSE)</f>
        <v>Techno Lite Three-Layer Knit Tech-Shell Quarter-Zip Vest</v>
      </c>
      <c r="F1159" s="112" t="s">
        <v>3027</v>
      </c>
      <c r="G1159" s="111" t="s">
        <v>2740</v>
      </c>
      <c r="H1159" s="113" t="str">
        <f>VLOOKUP(C1159,STYLES!$1:$1048576,9,FALSE)</f>
        <v>Active</v>
      </c>
      <c r="I1159" s="113" t="str">
        <f>VLOOKUP(C1159,STYLES!$1:$1048576,10,FALSE)</f>
        <v>Active</v>
      </c>
      <c r="J1159" s="112" t="s">
        <v>2745</v>
      </c>
      <c r="K1159" s="139">
        <f>IFERROR(VLOOKUP(J1159,LISTS!G:H,2,FALSE),"0")</f>
        <v>7</v>
      </c>
      <c r="L1159">
        <f>IF(OR(H1159="ACTIVE",H1159="NEW",H1159="DNR",H1159="Pre-Closeout"),K1159,"")</f>
        <v>7</v>
      </c>
      <c r="M1159" s="112" t="s">
        <v>2745</v>
      </c>
      <c r="N1159" s="140">
        <f>IFERROR(VLOOKUP(M1159,LISTS!G:H,2,FALSE),"0")</f>
        <v>7</v>
      </c>
      <c r="O1159">
        <f>IF(OR(I1159="ACTIVE",I1159="NEW",I1159="DNR",I1159="Pre-Closeout"),N1159,"")</f>
        <v>7</v>
      </c>
      <c r="Q1159" s="126" t="s">
        <v>2741</v>
      </c>
      <c r="R1159" s="118" t="s">
        <v>2983</v>
      </c>
      <c r="S1159" s="105" t="s">
        <v>3001</v>
      </c>
      <c r="T1159" s="118" t="s">
        <v>2984</v>
      </c>
    </row>
    <row r="1160" spans="1:20">
      <c r="A1160" s="4" t="str">
        <f>VLOOKUP(C1160,STYLES!$A$1:$R$2088,7,FALSE)</f>
        <v>Outerwear</v>
      </c>
      <c r="B1160" t="str">
        <f>VLOOKUP(C1160,STYLES!$1:$1048576,6,FALSE)</f>
        <v>CORE365™</v>
      </c>
      <c r="C1160" s="101" t="s">
        <v>279</v>
      </c>
      <c r="E1160" t="str">
        <f>VLOOKUP(C1160,STYLES!$1:$1048576,12,FALSE)</f>
        <v>Techno Lite Three-Layer Knit Tech-Shell Quarter-Zip Vest</v>
      </c>
      <c r="F1160" s="112" t="s">
        <v>3028</v>
      </c>
      <c r="G1160" s="111" t="s">
        <v>2755</v>
      </c>
      <c r="H1160" s="113" t="str">
        <f>VLOOKUP(C1160,STYLES!$1:$1048576,9,FALSE)</f>
        <v>Active</v>
      </c>
      <c r="I1160" s="113" t="str">
        <f>VLOOKUP(C1160,STYLES!$1:$1048576,10,FALSE)</f>
        <v>Active</v>
      </c>
      <c r="J1160" s="112" t="s">
        <v>2745</v>
      </c>
      <c r="K1160" s="139">
        <f>IFERROR(VLOOKUP(J1160,LISTS!G:H,2,FALSE),"0")</f>
        <v>7</v>
      </c>
      <c r="L1160">
        <f>IF(OR(H1160="ACTIVE",H1160="NEW",H1160="DNR",H1160="Pre-Closeout"),K1160,"")</f>
        <v>7</v>
      </c>
      <c r="M1160" s="112" t="s">
        <v>2745</v>
      </c>
      <c r="N1160" s="140">
        <f>IFERROR(VLOOKUP(M1160,LISTS!G:H,2,FALSE),"0")</f>
        <v>7</v>
      </c>
      <c r="O1160">
        <f>IF(OR(I1160="ACTIVE",I1160="NEW",I1160="DNR",I1160="Pre-Closeout"),N1160,"")</f>
        <v>7</v>
      </c>
      <c r="Q1160" s="126" t="s">
        <v>3003</v>
      </c>
      <c r="R1160" s="118" t="s">
        <v>2983</v>
      </c>
      <c r="S1160" s="105" t="s">
        <v>3004</v>
      </c>
      <c r="T1160" s="118" t="s">
        <v>2984</v>
      </c>
    </row>
    <row r="1161" spans="1:20">
      <c r="A1161" s="4" t="str">
        <f>VLOOKUP(C1161,STYLES!$A$1:$R$2088,7,FALSE)</f>
        <v>Outerwear</v>
      </c>
      <c r="B1161" t="str">
        <f>VLOOKUP(C1161,STYLES!$1:$1048576,6,FALSE)</f>
        <v>CORE365™</v>
      </c>
      <c r="C1161" s="101" t="s">
        <v>279</v>
      </c>
      <c r="E1161" t="str">
        <f>VLOOKUP(C1161,STYLES!$1:$1048576,12,FALSE)</f>
        <v>Techno Lite Three-Layer Knit Tech-Shell Quarter-Zip Vest</v>
      </c>
      <c r="F1161" s="112" t="s">
        <v>3029</v>
      </c>
      <c r="G1161" s="111" t="s">
        <v>2809</v>
      </c>
      <c r="H1161" s="113" t="str">
        <f>VLOOKUP(C1161,STYLES!$1:$1048576,9,FALSE)</f>
        <v>Active</v>
      </c>
      <c r="I1161" s="113" t="str">
        <f>VLOOKUP(C1161,STYLES!$1:$1048576,10,FALSE)</f>
        <v>Active</v>
      </c>
      <c r="J1161" s="112" t="s">
        <v>2745</v>
      </c>
      <c r="K1161" s="139">
        <f>IFERROR(VLOOKUP(J1161,LISTS!G:H,2,FALSE),"0")</f>
        <v>7</v>
      </c>
      <c r="L1161">
        <f>IF(OR(H1161="ACTIVE",H1161="NEW",H1161="DNR",H1161="Pre-Closeout"),K1161,"")</f>
        <v>7</v>
      </c>
      <c r="M1161" s="112" t="s">
        <v>2745</v>
      </c>
      <c r="N1161" s="140">
        <f>IFERROR(VLOOKUP(M1161,LISTS!G:H,2,FALSE),"0")</f>
        <v>7</v>
      </c>
      <c r="O1161">
        <f>IF(OR(I1161="ACTIVE",I1161="NEW",I1161="DNR",I1161="Pre-Closeout"),N1161,"")</f>
        <v>7</v>
      </c>
      <c r="Q1161" s="126" t="s">
        <v>3007</v>
      </c>
      <c r="R1161" s="118" t="s">
        <v>2983</v>
      </c>
      <c r="S1161" s="105" t="s">
        <v>3008</v>
      </c>
      <c r="T1161" s="118" t="s">
        <v>2984</v>
      </c>
    </row>
    <row r="1162" spans="1:20">
      <c r="A1162" s="1"/>
      <c r="B1162" s="1"/>
      <c r="G1162" s="111"/>
      <c r="K1162" s="139"/>
      <c r="L1162" s="60"/>
      <c r="N1162" s="140"/>
      <c r="O1162" s="60"/>
      <c r="Q1162" s="117"/>
      <c r="R1162" s="117"/>
      <c r="S1162" s="103"/>
      <c r="T1162" s="103"/>
    </row>
    <row r="1163" spans="1:20">
      <c r="A1163" s="4" t="str">
        <f>VLOOKUP(C1163,STYLES!$A$1:$R$2088,7,FALSE)</f>
        <v>Outerwear</v>
      </c>
      <c r="B1163" t="str">
        <f>VLOOKUP(C1163,STYLES!$1:$1048576,6,FALSE)</f>
        <v>CORE365™</v>
      </c>
      <c r="C1163" s="101">
        <v>78184</v>
      </c>
      <c r="E1163" t="str">
        <f>VLOOKUP(C1163,STYLES!$1:$1048576,12,FALSE)</f>
        <v>Cruise Two-Layer Fleece Bonded Soft Shell Jacket</v>
      </c>
      <c r="F1163" s="111" t="s">
        <v>2718</v>
      </c>
      <c r="G1163" s="111" t="s">
        <v>2718</v>
      </c>
      <c r="H1163" s="113" t="str">
        <f>VLOOKUP(C1163,STYLES!$1:$1048576,9,FALSE)</f>
        <v>Active</v>
      </c>
      <c r="I1163" s="113" t="str">
        <f>VLOOKUP(C1163,STYLES!$1:$1048576,10,FALSE)</f>
        <v>Active</v>
      </c>
      <c r="J1163" s="112" t="s">
        <v>2745</v>
      </c>
      <c r="K1163" s="139">
        <f>IFERROR(VLOOKUP(J1163,LISTS!G:H,2,FALSE),"0")</f>
        <v>7</v>
      </c>
      <c r="L1163">
        <f t="shared" si="61"/>
        <v>7</v>
      </c>
      <c r="M1163" s="112" t="s">
        <v>2745</v>
      </c>
      <c r="N1163" s="140">
        <f>IFERROR(VLOOKUP(M1163,LISTS!G:H,2,FALSE),"0")</f>
        <v>7</v>
      </c>
      <c r="O1163">
        <f t="shared" si="62"/>
        <v>7</v>
      </c>
      <c r="Q1163" s="101" t="s">
        <v>2721</v>
      </c>
      <c r="R1163" s="112" t="s">
        <v>775</v>
      </c>
      <c r="S1163" s="112" t="s">
        <v>2722</v>
      </c>
      <c r="T1163" s="112" t="s">
        <v>775</v>
      </c>
    </row>
    <row r="1164" spans="1:20">
      <c r="A1164" s="4" t="str">
        <f>VLOOKUP(C1164,STYLES!$A$1:$R$2088,7,FALSE)</f>
        <v>Outerwear</v>
      </c>
      <c r="B1164" t="str">
        <f>VLOOKUP(C1164,STYLES!$1:$1048576,6,FALSE)</f>
        <v>CORE365™</v>
      </c>
      <c r="C1164" s="101">
        <v>78184</v>
      </c>
      <c r="E1164" t="str">
        <f>VLOOKUP(C1164,STYLES!$1:$1048576,12,FALSE)</f>
        <v>Cruise Two-Layer Fleece Bonded Soft Shell Jacket</v>
      </c>
      <c r="F1164" s="111" t="s">
        <v>2952</v>
      </c>
      <c r="G1164" s="111" t="s">
        <v>2763</v>
      </c>
      <c r="H1164" s="113" t="str">
        <f>VLOOKUP(C1164,STYLES!$1:$1048576,9,FALSE)</f>
        <v>Active</v>
      </c>
      <c r="I1164" s="113" t="str">
        <f>VLOOKUP(C1164,STYLES!$1:$1048576,10,FALSE)</f>
        <v>Active</v>
      </c>
      <c r="J1164" s="112" t="s">
        <v>2745</v>
      </c>
      <c r="K1164" s="139">
        <f>IFERROR(VLOOKUP(J1164,LISTS!G:H,2,FALSE),"0")</f>
        <v>7</v>
      </c>
      <c r="L1164">
        <f t="shared" si="61"/>
        <v>7</v>
      </c>
      <c r="M1164" s="112" t="s">
        <v>2745</v>
      </c>
      <c r="N1164" s="140">
        <f>IFERROR(VLOOKUP(M1164,LISTS!G:H,2,FALSE),"0")</f>
        <v>7</v>
      </c>
      <c r="O1164">
        <f t="shared" si="62"/>
        <v>7</v>
      </c>
      <c r="Q1164" s="117" t="s">
        <v>2983</v>
      </c>
      <c r="R1164" s="117" t="s">
        <v>775</v>
      </c>
      <c r="S1164" s="103" t="s">
        <v>2984</v>
      </c>
      <c r="T1164" s="117" t="s">
        <v>775</v>
      </c>
    </row>
    <row r="1165" spans="1:20">
      <c r="A1165" s="4" t="str">
        <f>VLOOKUP(C1165,STYLES!$A$1:$R$2088,7,FALSE)</f>
        <v>Outerwear</v>
      </c>
      <c r="B1165" t="str">
        <f>VLOOKUP(C1165,STYLES!$1:$1048576,6,FALSE)</f>
        <v>CORE365™</v>
      </c>
      <c r="C1165" s="101">
        <v>78184</v>
      </c>
      <c r="E1165" t="str">
        <f>VLOOKUP(C1165,STYLES!$1:$1048576,12,FALSE)</f>
        <v>Cruise Two-Layer Fleece Bonded Soft Shell Jacket</v>
      </c>
      <c r="F1165" s="111" t="s">
        <v>3000</v>
      </c>
      <c r="G1165" s="111" t="s">
        <v>2740</v>
      </c>
      <c r="H1165" s="113" t="str">
        <f>VLOOKUP(C1165,STYLES!$1:$1048576,9,FALSE)</f>
        <v>Active</v>
      </c>
      <c r="I1165" s="113" t="str">
        <f>VLOOKUP(C1165,STYLES!$1:$1048576,10,FALSE)</f>
        <v>Active</v>
      </c>
      <c r="J1165" s="112" t="s">
        <v>2745</v>
      </c>
      <c r="K1165" s="139">
        <f>IFERROR(VLOOKUP(J1165,LISTS!G:H,2,FALSE),"0")</f>
        <v>7</v>
      </c>
      <c r="L1165">
        <f t="shared" si="61"/>
        <v>7</v>
      </c>
      <c r="M1165" s="112" t="s">
        <v>2745</v>
      </c>
      <c r="N1165" s="140">
        <f>IFERROR(VLOOKUP(M1165,LISTS!G:H,2,FALSE),"0")</f>
        <v>7</v>
      </c>
      <c r="O1165">
        <f t="shared" si="62"/>
        <v>7</v>
      </c>
      <c r="Q1165" s="117" t="s">
        <v>2741</v>
      </c>
      <c r="R1165" s="117" t="s">
        <v>775</v>
      </c>
      <c r="S1165" s="103" t="s">
        <v>3001</v>
      </c>
      <c r="T1165" s="117" t="s">
        <v>775</v>
      </c>
    </row>
    <row r="1166" spans="1:20">
      <c r="A1166" s="4" t="str">
        <f>VLOOKUP(C1166,STYLES!$A$1:$R$2088,7,FALSE)</f>
        <v>Outerwear</v>
      </c>
      <c r="B1166" t="str">
        <f>VLOOKUP(C1166,STYLES!$1:$1048576,6,FALSE)</f>
        <v>CORE365™</v>
      </c>
      <c r="C1166" s="101">
        <v>78184</v>
      </c>
      <c r="E1166" t="str">
        <f>VLOOKUP(C1166,STYLES!$1:$1048576,12,FALSE)</f>
        <v>Cruise Two-Layer Fleece Bonded Soft Shell Jacket</v>
      </c>
      <c r="F1166" s="112" t="s">
        <v>3002</v>
      </c>
      <c r="G1166" s="111" t="s">
        <v>2755</v>
      </c>
      <c r="H1166" s="113" t="str">
        <f>VLOOKUP(C1166,STYLES!$1:$1048576,9,FALSE)</f>
        <v>Active</v>
      </c>
      <c r="I1166" s="113" t="str">
        <f>VLOOKUP(C1166,STYLES!$1:$1048576,10,FALSE)</f>
        <v>Active</v>
      </c>
      <c r="J1166" s="112" t="s">
        <v>2745</v>
      </c>
      <c r="K1166" s="139">
        <f>IFERROR(VLOOKUP(J1166,LISTS!G:H,2,FALSE),"0")</f>
        <v>7</v>
      </c>
      <c r="L1166">
        <f t="shared" si="61"/>
        <v>7</v>
      </c>
      <c r="M1166" s="112" t="s">
        <v>2745</v>
      </c>
      <c r="N1166" s="140">
        <f>IFERROR(VLOOKUP(M1166,LISTS!G:H,2,FALSE),"0")</f>
        <v>7</v>
      </c>
      <c r="O1166">
        <f t="shared" si="62"/>
        <v>7</v>
      </c>
      <c r="Q1166" s="117" t="s">
        <v>3003</v>
      </c>
      <c r="R1166" s="117" t="s">
        <v>775</v>
      </c>
      <c r="S1166" s="103" t="s">
        <v>3004</v>
      </c>
      <c r="T1166" s="117" t="s">
        <v>775</v>
      </c>
    </row>
    <row r="1167" spans="1:20">
      <c r="A1167" s="4"/>
      <c r="B1167" s="1"/>
      <c r="G1167" s="111"/>
      <c r="K1167" s="139"/>
      <c r="L1167" s="60">
        <f>SUM(L1163:L1166)</f>
        <v>28</v>
      </c>
      <c r="N1167" s="140"/>
      <c r="O1167" s="60">
        <f>SUM(O1163:O1166)</f>
        <v>28</v>
      </c>
      <c r="Q1167" s="117"/>
      <c r="R1167" s="117"/>
      <c r="S1167" s="103"/>
      <c r="T1167" s="103"/>
    </row>
    <row r="1168" spans="1:20">
      <c r="A1168" s="4" t="str">
        <f>VLOOKUP(C1168,STYLES!$A$1:$R$2088,7,FALSE)</f>
        <v>Outerwear</v>
      </c>
      <c r="B1168" t="str">
        <f>VLOOKUP(C1168,STYLES!$1:$1048576,6,FALSE)</f>
        <v>CORE365™</v>
      </c>
      <c r="C1168" s="101">
        <v>88184</v>
      </c>
      <c r="E1168" t="str">
        <f>VLOOKUP(C1168,STYLES!$1:$1048576,12,FALSE)</f>
        <v>Cruise Two-Layer Fleece Bonded Soft Shell Jacket</v>
      </c>
      <c r="F1168" s="111" t="s">
        <v>2718</v>
      </c>
      <c r="G1168" s="111" t="s">
        <v>2718</v>
      </c>
      <c r="H1168" s="113" t="str">
        <f>VLOOKUP(C1168,STYLES!$1:$1048576,9,FALSE)</f>
        <v>Active</v>
      </c>
      <c r="I1168" s="113" t="str">
        <f>VLOOKUP(C1168,STYLES!$1:$1048576,10,FALSE)</f>
        <v>Active</v>
      </c>
      <c r="J1168" s="112" t="s">
        <v>3009</v>
      </c>
      <c r="K1168" s="139">
        <f>IFERROR(VLOOKUP(J1168,LISTS!G:H,2,FALSE),"0")</f>
        <v>8</v>
      </c>
      <c r="L1168">
        <f t="shared" si="61"/>
        <v>8</v>
      </c>
      <c r="M1168" s="112" t="s">
        <v>3009</v>
      </c>
      <c r="N1168" s="140">
        <f>IFERROR(VLOOKUP(M1168,LISTS!G:H,2,FALSE),"0")</f>
        <v>8</v>
      </c>
      <c r="O1168">
        <f t="shared" si="62"/>
        <v>8</v>
      </c>
      <c r="Q1168" s="101" t="s">
        <v>2721</v>
      </c>
      <c r="R1168" s="112" t="s">
        <v>775</v>
      </c>
      <c r="S1168" s="112" t="s">
        <v>2722</v>
      </c>
      <c r="T1168" s="112" t="s">
        <v>775</v>
      </c>
    </row>
    <row r="1169" spans="1:20">
      <c r="A1169" s="4" t="str">
        <f>VLOOKUP(C1169,STYLES!$A$1:$R$2088,7,FALSE)</f>
        <v>Outerwear</v>
      </c>
      <c r="B1169" t="str">
        <f>VLOOKUP(C1169,STYLES!$1:$1048576,6,FALSE)</f>
        <v>CORE365™</v>
      </c>
      <c r="C1169" s="101">
        <v>88184</v>
      </c>
      <c r="E1169" t="str">
        <f>VLOOKUP(C1169,STYLES!$1:$1048576,12,FALSE)</f>
        <v>Cruise Two-Layer Fleece Bonded Soft Shell Jacket</v>
      </c>
      <c r="F1169" s="111" t="s">
        <v>2952</v>
      </c>
      <c r="G1169" s="111" t="s">
        <v>2763</v>
      </c>
      <c r="H1169" s="113" t="str">
        <f>VLOOKUP(C1169,STYLES!$1:$1048576,9,FALSE)</f>
        <v>Active</v>
      </c>
      <c r="I1169" s="113" t="str">
        <f>VLOOKUP(C1169,STYLES!$1:$1048576,10,FALSE)</f>
        <v>Active</v>
      </c>
      <c r="J1169" s="112" t="s">
        <v>3009</v>
      </c>
      <c r="K1169" s="139">
        <f>IFERROR(VLOOKUP(J1169,LISTS!G:H,2,FALSE),"0")</f>
        <v>8</v>
      </c>
      <c r="L1169">
        <f t="shared" si="61"/>
        <v>8</v>
      </c>
      <c r="M1169" s="112" t="s">
        <v>3009</v>
      </c>
      <c r="N1169" s="140">
        <f>IFERROR(VLOOKUP(M1169,LISTS!G:H,2,FALSE),"0")</f>
        <v>8</v>
      </c>
      <c r="O1169">
        <f t="shared" si="62"/>
        <v>8</v>
      </c>
      <c r="Q1169" s="117" t="s">
        <v>2983</v>
      </c>
      <c r="R1169" s="117" t="s">
        <v>775</v>
      </c>
      <c r="S1169" s="103" t="s">
        <v>2984</v>
      </c>
      <c r="T1169" s="117" t="s">
        <v>775</v>
      </c>
    </row>
    <row r="1170" spans="1:20">
      <c r="A1170" s="4" t="str">
        <f>VLOOKUP(C1170,STYLES!$A$1:$R$2088,7,FALSE)</f>
        <v>Outerwear</v>
      </c>
      <c r="B1170" t="str">
        <f>VLOOKUP(C1170,STYLES!$1:$1048576,6,FALSE)</f>
        <v>CORE365™</v>
      </c>
      <c r="C1170" s="101">
        <v>88184</v>
      </c>
      <c r="E1170" t="str">
        <f>VLOOKUP(C1170,STYLES!$1:$1048576,12,FALSE)</f>
        <v>Cruise Two-Layer Fleece Bonded Soft Shell Jacket</v>
      </c>
      <c r="F1170" s="111" t="s">
        <v>3000</v>
      </c>
      <c r="G1170" s="111" t="s">
        <v>2740</v>
      </c>
      <c r="H1170" s="113" t="str">
        <f>VLOOKUP(C1170,STYLES!$1:$1048576,9,FALSE)</f>
        <v>Active</v>
      </c>
      <c r="I1170" s="113" t="str">
        <f>VLOOKUP(C1170,STYLES!$1:$1048576,10,FALSE)</f>
        <v>Active</v>
      </c>
      <c r="J1170" s="112" t="s">
        <v>3009</v>
      </c>
      <c r="K1170" s="139">
        <f>IFERROR(VLOOKUP(J1170,LISTS!G:H,2,FALSE),"0")</f>
        <v>8</v>
      </c>
      <c r="L1170">
        <f t="shared" si="61"/>
        <v>8</v>
      </c>
      <c r="M1170" s="112" t="s">
        <v>3009</v>
      </c>
      <c r="N1170" s="140">
        <f>IFERROR(VLOOKUP(M1170,LISTS!G:H,2,FALSE),"0")</f>
        <v>8</v>
      </c>
      <c r="O1170">
        <f t="shared" si="62"/>
        <v>8</v>
      </c>
      <c r="Q1170" s="117" t="s">
        <v>2741</v>
      </c>
      <c r="R1170" s="117" t="s">
        <v>775</v>
      </c>
      <c r="S1170" s="103" t="s">
        <v>3001</v>
      </c>
      <c r="T1170" s="117" t="s">
        <v>775</v>
      </c>
    </row>
    <row r="1171" spans="1:20">
      <c r="A1171" s="4" t="str">
        <f>VLOOKUP(C1171,STYLES!$A$1:$R$2088,7,FALSE)</f>
        <v>Outerwear</v>
      </c>
      <c r="B1171" t="str">
        <f>VLOOKUP(C1171,STYLES!$1:$1048576,6,FALSE)</f>
        <v>CORE365™</v>
      </c>
      <c r="C1171" s="101">
        <v>88184</v>
      </c>
      <c r="E1171" t="str">
        <f>VLOOKUP(C1171,STYLES!$1:$1048576,12,FALSE)</f>
        <v>Cruise Two-Layer Fleece Bonded Soft Shell Jacket</v>
      </c>
      <c r="F1171" s="112" t="s">
        <v>3002</v>
      </c>
      <c r="G1171" s="111" t="s">
        <v>2755</v>
      </c>
      <c r="H1171" s="113" t="str">
        <f>VLOOKUP(C1171,STYLES!$1:$1048576,9,FALSE)</f>
        <v>Active</v>
      </c>
      <c r="I1171" s="113" t="str">
        <f>VLOOKUP(C1171,STYLES!$1:$1048576,10,FALSE)</f>
        <v>Active</v>
      </c>
      <c r="J1171" s="112" t="s">
        <v>3009</v>
      </c>
      <c r="K1171" s="139">
        <f>IFERROR(VLOOKUP(J1171,LISTS!G:H,2,FALSE),"0")</f>
        <v>8</v>
      </c>
      <c r="L1171">
        <f t="shared" si="61"/>
        <v>8</v>
      </c>
      <c r="M1171" s="112" t="s">
        <v>3009</v>
      </c>
      <c r="N1171" s="140">
        <f>IFERROR(VLOOKUP(M1171,LISTS!G:H,2,FALSE),"0")</f>
        <v>8</v>
      </c>
      <c r="O1171">
        <f t="shared" si="62"/>
        <v>8</v>
      </c>
      <c r="Q1171" s="117" t="s">
        <v>3003</v>
      </c>
      <c r="R1171" s="117" t="s">
        <v>775</v>
      </c>
      <c r="S1171" s="103" t="s">
        <v>3004</v>
      </c>
      <c r="T1171" s="117" t="s">
        <v>775</v>
      </c>
    </row>
    <row r="1172" spans="1:20">
      <c r="A1172" s="1"/>
      <c r="B1172" s="1"/>
      <c r="G1172" s="111"/>
      <c r="K1172" s="139"/>
      <c r="L1172" s="60">
        <f>SUM(L1168:L1171)</f>
        <v>32</v>
      </c>
      <c r="N1172" s="140"/>
      <c r="O1172" s="60">
        <f>SUM(O1168:O1171)</f>
        <v>32</v>
      </c>
      <c r="Q1172" s="117"/>
      <c r="R1172" s="117"/>
      <c r="S1172" s="103"/>
      <c r="T1172" s="103"/>
    </row>
    <row r="1173" spans="1:20">
      <c r="A1173" s="4" t="str">
        <f>VLOOKUP(C1173,STYLES!$A$1:$R$2088,7,FALSE)</f>
        <v>Outerwear</v>
      </c>
      <c r="B1173" t="str">
        <f>VLOOKUP(C1173,STYLES!$1:$1048576,6,FALSE)</f>
        <v>CORE365™</v>
      </c>
      <c r="C1173" s="101" t="s">
        <v>214</v>
      </c>
      <c r="E1173" t="str">
        <f>VLOOKUP(C1173,STYLES!$1:$1048576,12,FALSE)</f>
        <v>Tall Cruise Two-Layer Fleece Bonded Soft Shell Jacket</v>
      </c>
      <c r="F1173" s="111" t="s">
        <v>2718</v>
      </c>
      <c r="G1173" s="111" t="s">
        <v>2718</v>
      </c>
      <c r="H1173" s="113" t="str">
        <f>VLOOKUP(C1173,STYLES!$1:$1048576,9,FALSE)</f>
        <v>Active</v>
      </c>
      <c r="I1173" s="113" t="str">
        <f>VLOOKUP(C1173,STYLES!$1:$1048576,10,FALSE)</f>
        <v>Active</v>
      </c>
      <c r="J1173" s="112" t="s">
        <v>3022</v>
      </c>
      <c r="K1173" s="139">
        <f>IFERROR(VLOOKUP(J1173,LISTS!G:H,2,FALSE),"0")</f>
        <v>6</v>
      </c>
      <c r="L1173">
        <f t="shared" si="61"/>
        <v>6</v>
      </c>
      <c r="M1173" s="112" t="s">
        <v>3022</v>
      </c>
      <c r="N1173" s="140">
        <f>IFERROR(VLOOKUP(M1173,LISTS!G:H,2,FALSE),"0")</f>
        <v>6</v>
      </c>
      <c r="O1173">
        <f t="shared" si="62"/>
        <v>6</v>
      </c>
      <c r="Q1173" s="101" t="s">
        <v>2721</v>
      </c>
      <c r="R1173" s="112" t="s">
        <v>775</v>
      </c>
      <c r="S1173" s="112" t="s">
        <v>2722</v>
      </c>
      <c r="T1173" s="112" t="s">
        <v>775</v>
      </c>
    </row>
    <row r="1174" spans="1:20">
      <c r="A1174" s="4" t="str">
        <f>VLOOKUP(C1174,STYLES!$A$1:$R$2088,7,FALSE)</f>
        <v>Outerwear</v>
      </c>
      <c r="B1174" t="str">
        <f>VLOOKUP(C1174,STYLES!$1:$1048576,6,FALSE)</f>
        <v>CORE365™</v>
      </c>
      <c r="C1174" s="101" t="s">
        <v>214</v>
      </c>
      <c r="E1174" t="str">
        <f>VLOOKUP(C1174,STYLES!$1:$1048576,12,FALSE)</f>
        <v>Tall Cruise Two-Layer Fleece Bonded Soft Shell Jacket</v>
      </c>
      <c r="F1174" s="112" t="s">
        <v>3000</v>
      </c>
      <c r="G1174" s="111" t="s">
        <v>2740</v>
      </c>
      <c r="H1174" s="113" t="str">
        <f>VLOOKUP(C1174,STYLES!$1:$1048576,9,FALSE)</f>
        <v>Active</v>
      </c>
      <c r="I1174" s="113" t="str">
        <f>VLOOKUP(C1174,STYLES!$1:$1048576,10,FALSE)</f>
        <v>Active</v>
      </c>
      <c r="J1174" s="112" t="s">
        <v>3022</v>
      </c>
      <c r="K1174" s="139">
        <f>IFERROR(VLOOKUP(J1174,LISTS!G:H,2,FALSE),"0")</f>
        <v>6</v>
      </c>
      <c r="L1174">
        <f t="shared" si="61"/>
        <v>6</v>
      </c>
      <c r="M1174" s="112" t="s">
        <v>3022</v>
      </c>
      <c r="N1174" s="140">
        <f>IFERROR(VLOOKUP(M1174,LISTS!G:H,2,FALSE),"0")</f>
        <v>6</v>
      </c>
      <c r="O1174">
        <f t="shared" si="62"/>
        <v>6</v>
      </c>
      <c r="Q1174" s="117" t="s">
        <v>2741</v>
      </c>
      <c r="R1174" s="117" t="s">
        <v>775</v>
      </c>
      <c r="S1174" s="103" t="s">
        <v>3001</v>
      </c>
      <c r="T1174" s="117" t="s">
        <v>775</v>
      </c>
    </row>
    <row r="1175" spans="1:20">
      <c r="A1175" s="1"/>
      <c r="B1175" s="1"/>
      <c r="G1175" s="111"/>
      <c r="K1175" s="139"/>
      <c r="L1175" s="60">
        <f>SUM(L1173:L1174)</f>
        <v>12</v>
      </c>
      <c r="N1175" s="140"/>
      <c r="O1175" s="60">
        <f>SUM(O1173:O1174)</f>
        <v>12</v>
      </c>
      <c r="Q1175" s="117"/>
      <c r="R1175" s="117"/>
      <c r="S1175" s="103"/>
      <c r="T1175" s="103"/>
    </row>
    <row r="1176" spans="1:20">
      <c r="A1176" s="4" t="str">
        <f>VLOOKUP(C1176,STYLES!$A$1:$R$2088,7,FALSE)</f>
        <v>Outerwear</v>
      </c>
      <c r="B1176" t="str">
        <f>VLOOKUP(C1176,STYLES!$1:$1048576,6,FALSE)</f>
        <v>CORE365™</v>
      </c>
      <c r="C1176" s="101">
        <v>78185</v>
      </c>
      <c r="E1176" t="str">
        <f>VLOOKUP(C1176,STYLES!$1:$1048576,12,FALSE)</f>
        <v>Climate Seam-Sealed Lightweight Variegated Ripstop Jacket</v>
      </c>
      <c r="F1176" s="111" t="s">
        <v>2718</v>
      </c>
      <c r="G1176" s="111" t="s">
        <v>2718</v>
      </c>
      <c r="H1176" s="113" t="str">
        <f>VLOOKUP(C1176,STYLES!$1:$1048576,9,FALSE)</f>
        <v>Active</v>
      </c>
      <c r="I1176" s="113" t="str">
        <f>VLOOKUP(C1176,STYLES!$1:$1048576,10,FALSE)</f>
        <v>Active</v>
      </c>
      <c r="J1176" s="112" t="s">
        <v>2745</v>
      </c>
      <c r="K1176" s="139">
        <f>IFERROR(VLOOKUP(J1176,LISTS!G:H,2,FALSE),"0")</f>
        <v>7</v>
      </c>
      <c r="L1176">
        <f t="shared" si="61"/>
        <v>7</v>
      </c>
      <c r="M1176" s="112" t="s">
        <v>2745</v>
      </c>
      <c r="N1176" s="140">
        <f>IFERROR(VLOOKUP(M1176,LISTS!G:H,2,FALSE),"0")</f>
        <v>7</v>
      </c>
      <c r="O1176">
        <f t="shared" si="62"/>
        <v>7</v>
      </c>
      <c r="Q1176" s="101" t="s">
        <v>2721</v>
      </c>
      <c r="R1176" s="112" t="s">
        <v>775</v>
      </c>
      <c r="S1176" s="112" t="s">
        <v>2722</v>
      </c>
      <c r="T1176" s="112" t="s">
        <v>775</v>
      </c>
    </row>
    <row r="1177" spans="1:20">
      <c r="A1177" s="4" t="str">
        <f>VLOOKUP(C1177,STYLES!$A$1:$R$2088,7,FALSE)</f>
        <v>Outerwear</v>
      </c>
      <c r="B1177" t="str">
        <f>VLOOKUP(C1177,STYLES!$1:$1048576,6,FALSE)</f>
        <v>CORE365™</v>
      </c>
      <c r="C1177" s="101">
        <v>78185</v>
      </c>
      <c r="E1177" t="str">
        <f>VLOOKUP(C1177,STYLES!$1:$1048576,12,FALSE)</f>
        <v>Climate Seam-Sealed Lightweight Variegated Ripstop Jacket</v>
      </c>
      <c r="F1177" s="111" t="s">
        <v>3000</v>
      </c>
      <c r="G1177" s="111" t="s">
        <v>2740</v>
      </c>
      <c r="H1177" s="113" t="str">
        <f>VLOOKUP(C1177,STYLES!$1:$1048576,9,FALSE)</f>
        <v>Active</v>
      </c>
      <c r="I1177" s="113" t="str">
        <f>VLOOKUP(C1177,STYLES!$1:$1048576,10,FALSE)</f>
        <v>Active</v>
      </c>
      <c r="J1177" s="112" t="s">
        <v>2745</v>
      </c>
      <c r="K1177" s="139">
        <f>IFERROR(VLOOKUP(J1177,LISTS!G:H,2,FALSE),"0")</f>
        <v>7</v>
      </c>
      <c r="L1177">
        <f t="shared" si="61"/>
        <v>7</v>
      </c>
      <c r="M1177" s="112" t="s">
        <v>2745</v>
      </c>
      <c r="N1177" s="140">
        <f>IFERROR(VLOOKUP(M1177,LISTS!G:H,2,FALSE),"0")</f>
        <v>7</v>
      </c>
      <c r="O1177">
        <f t="shared" si="62"/>
        <v>7</v>
      </c>
      <c r="Q1177" s="117" t="s">
        <v>2741</v>
      </c>
      <c r="R1177" s="117" t="s">
        <v>775</v>
      </c>
      <c r="S1177" s="103" t="s">
        <v>3001</v>
      </c>
      <c r="T1177" s="117" t="s">
        <v>775</v>
      </c>
    </row>
    <row r="1178" spans="1:20">
      <c r="A1178" s="4" t="str">
        <f>VLOOKUP(C1178,STYLES!$A$1:$R$2088,7,FALSE)</f>
        <v>Outerwear</v>
      </c>
      <c r="B1178" t="str">
        <f>VLOOKUP(C1178,STYLES!$1:$1048576,6,FALSE)</f>
        <v>CORE365™</v>
      </c>
      <c r="C1178" s="101">
        <v>78185</v>
      </c>
      <c r="E1178" t="str">
        <f>VLOOKUP(C1178,STYLES!$1:$1048576,12,FALSE)</f>
        <v>Climate Seam-Sealed Lightweight Variegated Ripstop Jacket</v>
      </c>
      <c r="F1178" s="111" t="s">
        <v>3002</v>
      </c>
      <c r="G1178" s="111" t="s">
        <v>2755</v>
      </c>
      <c r="H1178" s="113" t="str">
        <f>VLOOKUP(C1178,STYLES!$1:$1048576,9,FALSE)</f>
        <v>Active</v>
      </c>
      <c r="I1178" s="113" t="str">
        <f>VLOOKUP(C1178,STYLES!$1:$1048576,10,FALSE)</f>
        <v>Active</v>
      </c>
      <c r="J1178" s="112" t="s">
        <v>2745</v>
      </c>
      <c r="K1178" s="139">
        <f>IFERROR(VLOOKUP(J1178,LISTS!G:H,2,FALSE),"0")</f>
        <v>7</v>
      </c>
      <c r="L1178">
        <f t="shared" si="61"/>
        <v>7</v>
      </c>
      <c r="M1178" s="112" t="s">
        <v>2745</v>
      </c>
      <c r="N1178" s="140">
        <f>IFERROR(VLOOKUP(M1178,LISTS!G:H,2,FALSE),"0")</f>
        <v>7</v>
      </c>
      <c r="O1178">
        <f t="shared" si="62"/>
        <v>7</v>
      </c>
      <c r="Q1178" s="117" t="s">
        <v>3003</v>
      </c>
      <c r="R1178" s="117" t="s">
        <v>775</v>
      </c>
      <c r="S1178" s="103" t="s">
        <v>3004</v>
      </c>
      <c r="T1178" s="117" t="s">
        <v>775</v>
      </c>
    </row>
    <row r="1179" spans="1:20">
      <c r="A1179" s="4" t="str">
        <f>VLOOKUP(C1179,STYLES!$A$1:$R$2088,7,FALSE)</f>
        <v>Outerwear</v>
      </c>
      <c r="B1179" t="str">
        <f>VLOOKUP(C1179,STYLES!$1:$1048576,6,FALSE)</f>
        <v>CORE365™</v>
      </c>
      <c r="C1179" s="101">
        <v>78185</v>
      </c>
      <c r="E1179" t="str">
        <f>VLOOKUP(C1179,STYLES!$1:$1048576,12,FALSE)</f>
        <v>Climate Seam-Sealed Lightweight Variegated Ripstop Jacket</v>
      </c>
      <c r="F1179" s="111" t="s">
        <v>2816</v>
      </c>
      <c r="G1179" s="111" t="s">
        <v>2809</v>
      </c>
      <c r="H1179" s="113" t="str">
        <f>VLOOKUP(C1179,STYLES!$1:$1048576,9,FALSE)</f>
        <v>Active</v>
      </c>
      <c r="I1179" s="113" t="str">
        <f>VLOOKUP(C1179,STYLES!$1:$1048576,10,FALSE)</f>
        <v>Active</v>
      </c>
      <c r="J1179" s="112" t="s">
        <v>2745</v>
      </c>
      <c r="K1179" s="139">
        <f>IFERROR(VLOOKUP(J1179,LISTS!G:H,2,FALSE),"0")</f>
        <v>7</v>
      </c>
      <c r="L1179">
        <f t="shared" si="61"/>
        <v>7</v>
      </c>
      <c r="M1179" s="112" t="s">
        <v>2745</v>
      </c>
      <c r="N1179" s="140">
        <f>IFERROR(VLOOKUP(M1179,LISTS!G:H,2,FALSE),"0")</f>
        <v>7</v>
      </c>
      <c r="O1179">
        <f t="shared" si="62"/>
        <v>7</v>
      </c>
      <c r="Q1179" s="126" t="s">
        <v>3007</v>
      </c>
      <c r="R1179" s="118" t="s">
        <v>775</v>
      </c>
      <c r="S1179" s="105" t="s">
        <v>3008</v>
      </c>
      <c r="T1179" s="118" t="s">
        <v>775</v>
      </c>
    </row>
    <row r="1180" spans="1:20">
      <c r="A1180" s="4" t="str">
        <f>VLOOKUP(C1180,STYLES!$A$1:$R$2088,7,FALSE)</f>
        <v>Outerwear</v>
      </c>
      <c r="B1180" t="str">
        <f>VLOOKUP(C1180,STYLES!$1:$1048576,6,FALSE)</f>
        <v>CORE365™</v>
      </c>
      <c r="C1180" s="101">
        <v>78185</v>
      </c>
      <c r="E1180" t="str">
        <f>VLOOKUP(C1180,STYLES!$1:$1048576,12,FALSE)</f>
        <v>Climate Seam-Sealed Lightweight Variegated Ripstop Jacket</v>
      </c>
      <c r="F1180" s="112" t="s">
        <v>2743</v>
      </c>
      <c r="G1180" s="111" t="s">
        <v>2743</v>
      </c>
      <c r="H1180" s="113" t="str">
        <f>VLOOKUP(C1180,STYLES!$1:$1048576,9,FALSE)</f>
        <v>Active</v>
      </c>
      <c r="I1180" s="113" t="str">
        <f>VLOOKUP(C1180,STYLES!$1:$1048576,10,FALSE)</f>
        <v>Active</v>
      </c>
      <c r="J1180" s="112" t="s">
        <v>2745</v>
      </c>
      <c r="K1180" s="139">
        <f>IFERROR(VLOOKUP(J1180,LISTS!G:H,2,FALSE),"0")</f>
        <v>7</v>
      </c>
      <c r="L1180">
        <f t="shared" si="61"/>
        <v>7</v>
      </c>
      <c r="M1180" s="112" t="s">
        <v>2745</v>
      </c>
      <c r="N1180" s="140">
        <f>IFERROR(VLOOKUP(M1180,LISTS!G:H,2,FALSE),"0")</f>
        <v>7</v>
      </c>
      <c r="O1180">
        <f t="shared" si="62"/>
        <v>7</v>
      </c>
      <c r="Q1180" s="118" t="s">
        <v>2744</v>
      </c>
      <c r="R1180" s="112" t="s">
        <v>775</v>
      </c>
      <c r="S1180" s="112" t="s">
        <v>775</v>
      </c>
      <c r="T1180" s="112" t="s">
        <v>775</v>
      </c>
    </row>
    <row r="1181" spans="1:20">
      <c r="A1181" s="1"/>
      <c r="B1181" s="1"/>
      <c r="G1181" s="111"/>
      <c r="K1181" s="139"/>
      <c r="L1181" s="60">
        <f>SUM(L1176:L1180)</f>
        <v>35</v>
      </c>
      <c r="N1181" s="140"/>
      <c r="O1181" s="60">
        <f>SUM(O1176:O1180)</f>
        <v>35</v>
      </c>
      <c r="Q1181" s="117"/>
      <c r="R1181" s="117"/>
      <c r="S1181" s="103"/>
      <c r="T1181" s="103"/>
    </row>
    <row r="1182" spans="1:20">
      <c r="A1182" s="4" t="str">
        <f>VLOOKUP(C1182,STYLES!$A$1:$R$2088,7,FALSE)</f>
        <v>Outerwear</v>
      </c>
      <c r="B1182" t="str">
        <f>VLOOKUP(C1182,STYLES!$1:$1048576,6,FALSE)</f>
        <v>CORE365™</v>
      </c>
      <c r="C1182" s="101">
        <v>88185</v>
      </c>
      <c r="E1182" t="str">
        <f>VLOOKUP(C1182,STYLES!$1:$1048576,12,FALSE)</f>
        <v>Climate Seam-Sealed Lightweight Variegated Ripstop Jacket</v>
      </c>
      <c r="F1182" s="111" t="s">
        <v>2718</v>
      </c>
      <c r="G1182" s="111" t="s">
        <v>2718</v>
      </c>
      <c r="H1182" s="113" t="str">
        <f>VLOOKUP(C1182,STYLES!$1:$1048576,9,FALSE)</f>
        <v>Active</v>
      </c>
      <c r="I1182" s="113" t="str">
        <f>VLOOKUP(C1182,STYLES!$1:$1048576,10,FALSE)</f>
        <v>Active</v>
      </c>
      <c r="J1182" s="112" t="s">
        <v>3009</v>
      </c>
      <c r="K1182" s="139">
        <f>IFERROR(VLOOKUP(J1182,LISTS!G:H,2,FALSE),"0")</f>
        <v>8</v>
      </c>
      <c r="L1182">
        <f t="shared" si="61"/>
        <v>8</v>
      </c>
      <c r="M1182" s="112" t="s">
        <v>3009</v>
      </c>
      <c r="N1182" s="140">
        <f>IFERROR(VLOOKUP(M1182,LISTS!G:H,2,FALSE),"0")</f>
        <v>8</v>
      </c>
      <c r="O1182">
        <f t="shared" si="62"/>
        <v>8</v>
      </c>
      <c r="Q1182" s="101" t="s">
        <v>2721</v>
      </c>
      <c r="R1182" s="112" t="s">
        <v>775</v>
      </c>
      <c r="S1182" s="112" t="s">
        <v>2722</v>
      </c>
      <c r="T1182" s="112" t="s">
        <v>775</v>
      </c>
    </row>
    <row r="1183" spans="1:20">
      <c r="A1183" s="4" t="str">
        <f>VLOOKUP(C1183,STYLES!$A$1:$R$2088,7,FALSE)</f>
        <v>Outerwear</v>
      </c>
      <c r="B1183" t="str">
        <f>VLOOKUP(C1183,STYLES!$1:$1048576,6,FALSE)</f>
        <v>CORE365™</v>
      </c>
      <c r="C1183" s="101">
        <v>88185</v>
      </c>
      <c r="E1183" t="str">
        <f>VLOOKUP(C1183,STYLES!$1:$1048576,12,FALSE)</f>
        <v>Climate Seam-Sealed Lightweight Variegated Ripstop Jacket</v>
      </c>
      <c r="F1183" s="111" t="s">
        <v>3000</v>
      </c>
      <c r="G1183" s="111" t="s">
        <v>2740</v>
      </c>
      <c r="H1183" s="113" t="str">
        <f>VLOOKUP(C1183,STYLES!$1:$1048576,9,FALSE)</f>
        <v>Active</v>
      </c>
      <c r="I1183" s="113" t="str">
        <f>VLOOKUP(C1183,STYLES!$1:$1048576,10,FALSE)</f>
        <v>Active</v>
      </c>
      <c r="J1183" s="112" t="s">
        <v>3009</v>
      </c>
      <c r="K1183" s="139">
        <f>IFERROR(VLOOKUP(J1183,LISTS!G:H,2,FALSE),"0")</f>
        <v>8</v>
      </c>
      <c r="L1183">
        <f t="shared" si="61"/>
        <v>8</v>
      </c>
      <c r="M1183" s="112" t="s">
        <v>3009</v>
      </c>
      <c r="N1183" s="140">
        <f>IFERROR(VLOOKUP(M1183,LISTS!G:H,2,FALSE),"0")</f>
        <v>8</v>
      </c>
      <c r="O1183">
        <f t="shared" si="62"/>
        <v>8</v>
      </c>
      <c r="Q1183" s="117" t="s">
        <v>2741</v>
      </c>
      <c r="R1183" s="117" t="s">
        <v>775</v>
      </c>
      <c r="S1183" s="103" t="s">
        <v>3001</v>
      </c>
      <c r="T1183" s="117" t="s">
        <v>775</v>
      </c>
    </row>
    <row r="1184" spans="1:20">
      <c r="A1184" s="4" t="str">
        <f>VLOOKUP(C1184,STYLES!$A$1:$R$2088,7,FALSE)</f>
        <v>Outerwear</v>
      </c>
      <c r="B1184" t="str">
        <f>VLOOKUP(C1184,STYLES!$1:$1048576,6,FALSE)</f>
        <v>CORE365™</v>
      </c>
      <c r="C1184" s="101">
        <v>88185</v>
      </c>
      <c r="E1184" t="str">
        <f>VLOOKUP(C1184,STYLES!$1:$1048576,12,FALSE)</f>
        <v>Climate Seam-Sealed Lightweight Variegated Ripstop Jacket</v>
      </c>
      <c r="F1184" s="111" t="s">
        <v>3002</v>
      </c>
      <c r="G1184" s="111" t="s">
        <v>2755</v>
      </c>
      <c r="H1184" s="113" t="str">
        <f>VLOOKUP(C1184,STYLES!$1:$1048576,9,FALSE)</f>
        <v>Active</v>
      </c>
      <c r="I1184" s="113" t="str">
        <f>VLOOKUP(C1184,STYLES!$1:$1048576,10,FALSE)</f>
        <v>Active</v>
      </c>
      <c r="J1184" s="112" t="s">
        <v>3009</v>
      </c>
      <c r="K1184" s="139">
        <f>IFERROR(VLOOKUP(J1184,LISTS!G:H,2,FALSE),"0")</f>
        <v>8</v>
      </c>
      <c r="L1184">
        <f t="shared" si="61"/>
        <v>8</v>
      </c>
      <c r="M1184" s="112" t="s">
        <v>3009</v>
      </c>
      <c r="N1184" s="140">
        <f>IFERROR(VLOOKUP(M1184,LISTS!G:H,2,FALSE),"0")</f>
        <v>8</v>
      </c>
      <c r="O1184">
        <f t="shared" si="62"/>
        <v>8</v>
      </c>
      <c r="Q1184" s="117" t="s">
        <v>3003</v>
      </c>
      <c r="R1184" s="117" t="s">
        <v>775</v>
      </c>
      <c r="S1184" s="103" t="s">
        <v>3004</v>
      </c>
      <c r="T1184" s="117" t="s">
        <v>775</v>
      </c>
    </row>
    <row r="1185" spans="1:20">
      <c r="A1185" s="4" t="str">
        <f>VLOOKUP(C1185,STYLES!$A$1:$R$2088,7,FALSE)</f>
        <v>Outerwear</v>
      </c>
      <c r="B1185" t="str">
        <f>VLOOKUP(C1185,STYLES!$1:$1048576,6,FALSE)</f>
        <v>CORE365™</v>
      </c>
      <c r="C1185" s="101">
        <v>88185</v>
      </c>
      <c r="E1185" t="str">
        <f>VLOOKUP(C1185,STYLES!$1:$1048576,12,FALSE)</f>
        <v>Climate Seam-Sealed Lightweight Variegated Ripstop Jacket</v>
      </c>
      <c r="F1185" s="111" t="s">
        <v>2816</v>
      </c>
      <c r="G1185" s="111" t="s">
        <v>2809</v>
      </c>
      <c r="H1185" s="113" t="str">
        <f>VLOOKUP(C1185,STYLES!$1:$1048576,9,FALSE)</f>
        <v>Active</v>
      </c>
      <c r="I1185" s="113" t="str">
        <f>VLOOKUP(C1185,STYLES!$1:$1048576,10,FALSE)</f>
        <v>Active</v>
      </c>
      <c r="J1185" s="112" t="s">
        <v>3009</v>
      </c>
      <c r="K1185" s="139">
        <f>IFERROR(VLOOKUP(J1185,LISTS!G:H,2,FALSE),"0")</f>
        <v>8</v>
      </c>
      <c r="L1185">
        <f t="shared" si="61"/>
        <v>8</v>
      </c>
      <c r="M1185" s="112" t="s">
        <v>3009</v>
      </c>
      <c r="N1185" s="140">
        <f>IFERROR(VLOOKUP(M1185,LISTS!G:H,2,FALSE),"0")</f>
        <v>8</v>
      </c>
      <c r="O1185">
        <f t="shared" si="62"/>
        <v>8</v>
      </c>
      <c r="Q1185" s="126" t="s">
        <v>3007</v>
      </c>
      <c r="R1185" s="118" t="s">
        <v>775</v>
      </c>
      <c r="S1185" s="105" t="s">
        <v>3008</v>
      </c>
      <c r="T1185" s="118" t="s">
        <v>775</v>
      </c>
    </row>
    <row r="1186" spans="1:20">
      <c r="A1186" s="4" t="str">
        <f>VLOOKUP(C1186,STYLES!$A$1:$R$2088,7,FALSE)</f>
        <v>Outerwear</v>
      </c>
      <c r="B1186" t="str">
        <f>VLOOKUP(C1186,STYLES!$1:$1048576,6,FALSE)</f>
        <v>CORE365™</v>
      </c>
      <c r="C1186" s="101">
        <v>88185</v>
      </c>
      <c r="E1186" t="str">
        <f>VLOOKUP(C1186,STYLES!$1:$1048576,12,FALSE)</f>
        <v>Climate Seam-Sealed Lightweight Variegated Ripstop Jacket</v>
      </c>
      <c r="F1186" s="112" t="s">
        <v>2743</v>
      </c>
      <c r="G1186" s="111" t="s">
        <v>2743</v>
      </c>
      <c r="H1186" s="113" t="str">
        <f>VLOOKUP(C1186,STYLES!$1:$1048576,9,FALSE)</f>
        <v>Active</v>
      </c>
      <c r="I1186" s="113" t="str">
        <f>VLOOKUP(C1186,STYLES!$1:$1048576,10,FALSE)</f>
        <v>Active</v>
      </c>
      <c r="J1186" s="112" t="s">
        <v>3009</v>
      </c>
      <c r="K1186" s="139">
        <f>IFERROR(VLOOKUP(J1186,LISTS!G:H,2,FALSE),"0")</f>
        <v>8</v>
      </c>
      <c r="L1186">
        <f t="shared" si="61"/>
        <v>8</v>
      </c>
      <c r="M1186" s="112" t="s">
        <v>3009</v>
      </c>
      <c r="N1186" s="140">
        <f>IFERROR(VLOOKUP(M1186,LISTS!G:H,2,FALSE),"0")</f>
        <v>8</v>
      </c>
      <c r="O1186">
        <f t="shared" si="62"/>
        <v>8</v>
      </c>
      <c r="Q1186" s="118" t="s">
        <v>2744</v>
      </c>
      <c r="R1186" s="112" t="s">
        <v>775</v>
      </c>
      <c r="S1186" s="112" t="s">
        <v>775</v>
      </c>
      <c r="T1186" s="112" t="s">
        <v>775</v>
      </c>
    </row>
    <row r="1187" spans="1:20">
      <c r="A1187" s="1"/>
      <c r="B1187" s="1"/>
      <c r="G1187" s="111"/>
      <c r="K1187" s="139"/>
      <c r="L1187" s="60">
        <f>SUM(L1182:L1186)</f>
        <v>40</v>
      </c>
      <c r="N1187" s="140"/>
      <c r="O1187" s="60">
        <f>SUM(O1182:O1186)</f>
        <v>40</v>
      </c>
      <c r="Q1187" s="117"/>
      <c r="R1187" s="117"/>
      <c r="S1187" s="103"/>
      <c r="T1187" s="103"/>
    </row>
    <row r="1188" spans="1:20">
      <c r="A1188" s="4" t="str">
        <f>VLOOKUP(C1188,STYLES!$A$1:$R$2088,7,FALSE)</f>
        <v>Outerwear</v>
      </c>
      <c r="B1188" t="str">
        <f>VLOOKUP(C1188,STYLES!$1:$1048576,6,FALSE)</f>
        <v>CORE365™</v>
      </c>
      <c r="C1188" s="101">
        <v>78189</v>
      </c>
      <c r="E1188" t="str">
        <f>VLOOKUP(C1188,STYLES!$1:$1048576,12,FALSE)</f>
        <v>Brisk Insulated Jacket</v>
      </c>
      <c r="F1188" s="111" t="s">
        <v>2718</v>
      </c>
      <c r="G1188" s="111" t="s">
        <v>2718</v>
      </c>
      <c r="H1188" s="113" t="str">
        <f>VLOOKUP(C1188,STYLES!$1:$1048576,9,FALSE)</f>
        <v>Active</v>
      </c>
      <c r="I1188" s="113" t="str">
        <f>VLOOKUP(C1188,STYLES!$1:$1048576,10,FALSE)</f>
        <v>Active</v>
      </c>
      <c r="J1188" s="112" t="s">
        <v>2745</v>
      </c>
      <c r="K1188" s="139">
        <f>IFERROR(VLOOKUP(J1188,LISTS!G:H,2,FALSE),"0")</f>
        <v>7</v>
      </c>
      <c r="L1188">
        <f t="shared" si="61"/>
        <v>7</v>
      </c>
      <c r="M1188" s="112" t="s">
        <v>2745</v>
      </c>
      <c r="N1188" s="140">
        <f>IFERROR(VLOOKUP(M1188,LISTS!G:H,2,FALSE),"0")</f>
        <v>7</v>
      </c>
      <c r="O1188">
        <f t="shared" si="62"/>
        <v>7</v>
      </c>
      <c r="Q1188" s="101" t="s">
        <v>2721</v>
      </c>
      <c r="R1188" s="112" t="s">
        <v>775</v>
      </c>
      <c r="S1188" s="112" t="s">
        <v>2722</v>
      </c>
      <c r="T1188" s="112" t="s">
        <v>775</v>
      </c>
    </row>
    <row r="1189" spans="1:20">
      <c r="A1189" s="4" t="str">
        <f>VLOOKUP(C1189,STYLES!$A$1:$R$2088,7,FALSE)</f>
        <v>Outerwear</v>
      </c>
      <c r="B1189" t="str">
        <f>VLOOKUP(C1189,STYLES!$1:$1048576,6,FALSE)</f>
        <v>CORE365™</v>
      </c>
      <c r="C1189" s="101">
        <v>78189</v>
      </c>
      <c r="E1189" t="str">
        <f>VLOOKUP(C1189,STYLES!$1:$1048576,12,FALSE)</f>
        <v>Brisk Insulated Jacket</v>
      </c>
      <c r="F1189" s="111" t="s">
        <v>3000</v>
      </c>
      <c r="G1189" s="111" t="s">
        <v>2740</v>
      </c>
      <c r="H1189" s="113" t="str">
        <f>VLOOKUP(C1189,STYLES!$1:$1048576,9,FALSE)</f>
        <v>Active</v>
      </c>
      <c r="I1189" s="113" t="str">
        <f>VLOOKUP(C1189,STYLES!$1:$1048576,10,FALSE)</f>
        <v>Active</v>
      </c>
      <c r="J1189" s="112" t="s">
        <v>2745</v>
      </c>
      <c r="K1189" s="139">
        <f>IFERROR(VLOOKUP(J1189,LISTS!G:H,2,FALSE),"0")</f>
        <v>7</v>
      </c>
      <c r="L1189">
        <f t="shared" si="61"/>
        <v>7</v>
      </c>
      <c r="M1189" s="112" t="s">
        <v>2745</v>
      </c>
      <c r="N1189" s="140">
        <f>IFERROR(VLOOKUP(M1189,LISTS!G:H,2,FALSE),"0")</f>
        <v>7</v>
      </c>
      <c r="O1189">
        <f t="shared" si="62"/>
        <v>7</v>
      </c>
      <c r="Q1189" s="117" t="s">
        <v>2741</v>
      </c>
      <c r="R1189" s="117" t="s">
        <v>775</v>
      </c>
      <c r="S1189" s="103" t="s">
        <v>3001</v>
      </c>
      <c r="T1189" s="117" t="s">
        <v>775</v>
      </c>
    </row>
    <row r="1190" spans="1:20">
      <c r="A1190" s="4" t="str">
        <f>VLOOKUP(C1190,STYLES!$A$1:$R$2088,7,FALSE)</f>
        <v>Outerwear</v>
      </c>
      <c r="B1190" t="str">
        <f>VLOOKUP(C1190,STYLES!$1:$1048576,6,FALSE)</f>
        <v>CORE365™</v>
      </c>
      <c r="C1190" s="101">
        <v>78189</v>
      </c>
      <c r="E1190" t="str">
        <f>VLOOKUP(C1190,STYLES!$1:$1048576,12,FALSE)</f>
        <v>Brisk Insulated Jacket</v>
      </c>
      <c r="F1190" s="111" t="s">
        <v>3002</v>
      </c>
      <c r="G1190" s="111" t="s">
        <v>2755</v>
      </c>
      <c r="H1190" s="113" t="str">
        <f>VLOOKUP(C1190,STYLES!$1:$1048576,9,FALSE)</f>
        <v>Active</v>
      </c>
      <c r="I1190" s="113" t="str">
        <f>VLOOKUP(C1190,STYLES!$1:$1048576,10,FALSE)</f>
        <v>Active</v>
      </c>
      <c r="J1190" s="112" t="s">
        <v>2745</v>
      </c>
      <c r="K1190" s="139">
        <f>IFERROR(VLOOKUP(J1190,LISTS!G:H,2,FALSE),"0")</f>
        <v>7</v>
      </c>
      <c r="L1190">
        <f t="shared" si="61"/>
        <v>7</v>
      </c>
      <c r="M1190" s="112" t="s">
        <v>2745</v>
      </c>
      <c r="N1190" s="140">
        <f>IFERROR(VLOOKUP(M1190,LISTS!G:H,2,FALSE),"0")</f>
        <v>7</v>
      </c>
      <c r="O1190">
        <f t="shared" si="62"/>
        <v>7</v>
      </c>
      <c r="Q1190" s="117" t="s">
        <v>3003</v>
      </c>
      <c r="R1190" s="117" t="s">
        <v>775</v>
      </c>
      <c r="S1190" s="103" t="s">
        <v>3004</v>
      </c>
      <c r="T1190" s="117" t="s">
        <v>775</v>
      </c>
    </row>
    <row r="1191" spans="1:20">
      <c r="A1191" s="4" t="str">
        <f>VLOOKUP(C1191,STYLES!$A$1:$R$2088,7,FALSE)</f>
        <v>Outerwear</v>
      </c>
      <c r="B1191" t="str">
        <f>VLOOKUP(C1191,STYLES!$1:$1048576,6,FALSE)</f>
        <v>CORE365™</v>
      </c>
      <c r="C1191" s="101">
        <v>78189</v>
      </c>
      <c r="E1191" t="str">
        <f>VLOOKUP(C1191,STYLES!$1:$1048576,12,FALSE)</f>
        <v>Brisk Insulated Jacket</v>
      </c>
      <c r="F1191" s="111" t="s">
        <v>2731</v>
      </c>
      <c r="G1191" s="111" t="s">
        <v>2732</v>
      </c>
      <c r="H1191" s="113" t="str">
        <f>VLOOKUP(C1191,STYLES!$1:$1048576,9,FALSE)</f>
        <v>Active</v>
      </c>
      <c r="I1191" s="113" t="str">
        <f>VLOOKUP(C1191,STYLES!$1:$1048576,10,FALSE)</f>
        <v>Active</v>
      </c>
      <c r="J1191" s="112" t="s">
        <v>2745</v>
      </c>
      <c r="K1191" s="139">
        <f>IFERROR(VLOOKUP(J1191,LISTS!G:H,2,FALSE),"0")</f>
        <v>7</v>
      </c>
      <c r="L1191">
        <f t="shared" si="61"/>
        <v>7</v>
      </c>
      <c r="M1191" s="112" t="s">
        <v>2745</v>
      </c>
      <c r="N1191" s="140">
        <f>IFERROR(VLOOKUP(M1191,LISTS!G:H,2,FALSE),"0")</f>
        <v>7</v>
      </c>
      <c r="O1191">
        <f t="shared" si="62"/>
        <v>7</v>
      </c>
      <c r="Q1191" s="126" t="s">
        <v>3005</v>
      </c>
      <c r="R1191" s="112" t="s">
        <v>775</v>
      </c>
      <c r="S1191" s="105" t="s">
        <v>3006</v>
      </c>
      <c r="T1191" s="112" t="s">
        <v>775</v>
      </c>
    </row>
    <row r="1192" spans="1:20">
      <c r="A1192" s="4" t="str">
        <f>VLOOKUP(C1192,STYLES!$A$1:$R$2088,7,FALSE)</f>
        <v>Outerwear</v>
      </c>
      <c r="B1192" t="str">
        <f>VLOOKUP(C1192,STYLES!$1:$1048576,6,FALSE)</f>
        <v>CORE365™</v>
      </c>
      <c r="C1192" s="101">
        <v>78189</v>
      </c>
      <c r="E1192" t="str">
        <f>VLOOKUP(C1192,STYLES!$1:$1048576,12,FALSE)</f>
        <v>Brisk Insulated Jacket</v>
      </c>
      <c r="F1192" s="112" t="s">
        <v>2816</v>
      </c>
      <c r="G1192" s="111" t="s">
        <v>2809</v>
      </c>
      <c r="H1192" s="113" t="str">
        <f>VLOOKUP(C1192,STYLES!$1:$1048576,9,FALSE)</f>
        <v>Active</v>
      </c>
      <c r="I1192" s="113" t="str">
        <f>VLOOKUP(C1192,STYLES!$1:$1048576,10,FALSE)</f>
        <v>Active</v>
      </c>
      <c r="J1192" s="112" t="s">
        <v>2745</v>
      </c>
      <c r="K1192" s="139">
        <f>IFERROR(VLOOKUP(J1192,LISTS!G:H,2,FALSE),"0")</f>
        <v>7</v>
      </c>
      <c r="L1192">
        <f t="shared" si="61"/>
        <v>7</v>
      </c>
      <c r="M1192" s="112" t="s">
        <v>2745</v>
      </c>
      <c r="N1192" s="140">
        <f>IFERROR(VLOOKUP(M1192,LISTS!G:H,2,FALSE),"0")</f>
        <v>7</v>
      </c>
      <c r="O1192">
        <f t="shared" si="62"/>
        <v>7</v>
      </c>
      <c r="Q1192" s="126" t="s">
        <v>3007</v>
      </c>
      <c r="R1192" s="118" t="s">
        <v>775</v>
      </c>
      <c r="S1192" s="105" t="s">
        <v>3008</v>
      </c>
      <c r="T1192" s="118" t="s">
        <v>775</v>
      </c>
    </row>
    <row r="1193" spans="1:20">
      <c r="A1193" s="1"/>
      <c r="B1193" s="1"/>
      <c r="G1193" s="111"/>
      <c r="K1193" s="139"/>
      <c r="L1193" s="60">
        <f>SUM(L1188:L1192)</f>
        <v>35</v>
      </c>
      <c r="N1193" s="140"/>
      <c r="O1193" s="60">
        <f>SUM(O1188:O1192)</f>
        <v>35</v>
      </c>
      <c r="Q1193" s="117"/>
      <c r="R1193" s="117"/>
      <c r="S1193" s="103"/>
      <c r="T1193" s="103"/>
    </row>
    <row r="1194" spans="1:20">
      <c r="A1194" s="4" t="str">
        <f>VLOOKUP(C1194,STYLES!$A$1:$R$2088,7,FALSE)</f>
        <v>Outerwear</v>
      </c>
      <c r="B1194" t="str">
        <f>VLOOKUP(C1194,STYLES!$1:$1048576,6,FALSE)</f>
        <v>CORE365™</v>
      </c>
      <c r="C1194" s="101">
        <v>88189</v>
      </c>
      <c r="E1194" t="str">
        <f>VLOOKUP(C1194,STYLES!$1:$1048576,12,FALSE)</f>
        <v>Brisk Insulated Jacket</v>
      </c>
      <c r="F1194" s="111" t="s">
        <v>2718</v>
      </c>
      <c r="G1194" s="111" t="s">
        <v>2718</v>
      </c>
      <c r="H1194" s="113" t="str">
        <f>VLOOKUP(C1194,STYLES!$1:$1048576,9,FALSE)</f>
        <v>Active</v>
      </c>
      <c r="I1194" s="113" t="str">
        <f>VLOOKUP(C1194,STYLES!$1:$1048576,10,FALSE)</f>
        <v>Active</v>
      </c>
      <c r="J1194" s="112" t="s">
        <v>3009</v>
      </c>
      <c r="K1194" s="139">
        <f>IFERROR(VLOOKUP(J1194,LISTS!G:H,2,FALSE),"0")</f>
        <v>8</v>
      </c>
      <c r="L1194">
        <f t="shared" si="61"/>
        <v>8</v>
      </c>
      <c r="M1194" s="112" t="s">
        <v>3009</v>
      </c>
      <c r="N1194" s="140">
        <f>IFERROR(VLOOKUP(M1194,LISTS!G:H,2,FALSE),"0")</f>
        <v>8</v>
      </c>
      <c r="O1194">
        <f t="shared" si="62"/>
        <v>8</v>
      </c>
      <c r="Q1194" s="101" t="s">
        <v>2721</v>
      </c>
      <c r="R1194" s="112" t="s">
        <v>775</v>
      </c>
      <c r="S1194" s="112" t="s">
        <v>2722</v>
      </c>
      <c r="T1194" s="112" t="s">
        <v>775</v>
      </c>
    </row>
    <row r="1195" spans="1:20">
      <c r="A1195" s="4" t="str">
        <f>VLOOKUP(C1195,STYLES!$A$1:$R$2088,7,FALSE)</f>
        <v>Outerwear</v>
      </c>
      <c r="B1195" t="str">
        <f>VLOOKUP(C1195,STYLES!$1:$1048576,6,FALSE)</f>
        <v>CORE365™</v>
      </c>
      <c r="C1195" s="101">
        <v>88189</v>
      </c>
      <c r="E1195" t="str">
        <f>VLOOKUP(C1195,STYLES!$1:$1048576,12,FALSE)</f>
        <v>Brisk Insulated Jacket</v>
      </c>
      <c r="F1195" s="111" t="s">
        <v>3000</v>
      </c>
      <c r="G1195" s="111" t="s">
        <v>2740</v>
      </c>
      <c r="H1195" s="113" t="str">
        <f>VLOOKUP(C1195,STYLES!$1:$1048576,9,FALSE)</f>
        <v>Active</v>
      </c>
      <c r="I1195" s="113" t="str">
        <f>VLOOKUP(C1195,STYLES!$1:$1048576,10,FALSE)</f>
        <v>Active</v>
      </c>
      <c r="J1195" s="112" t="s">
        <v>3009</v>
      </c>
      <c r="K1195" s="139">
        <f>IFERROR(VLOOKUP(J1195,LISTS!G:H,2,FALSE),"0")</f>
        <v>8</v>
      </c>
      <c r="L1195">
        <f t="shared" si="61"/>
        <v>8</v>
      </c>
      <c r="M1195" s="112" t="s">
        <v>3009</v>
      </c>
      <c r="N1195" s="140">
        <f>IFERROR(VLOOKUP(M1195,LISTS!G:H,2,FALSE),"0")</f>
        <v>8</v>
      </c>
      <c r="O1195">
        <f t="shared" si="62"/>
        <v>8</v>
      </c>
      <c r="Q1195" s="117" t="s">
        <v>2741</v>
      </c>
      <c r="R1195" s="117" t="s">
        <v>775</v>
      </c>
      <c r="S1195" s="103" t="s">
        <v>3001</v>
      </c>
      <c r="T1195" s="117" t="s">
        <v>775</v>
      </c>
    </row>
    <row r="1196" spans="1:20">
      <c r="A1196" s="4" t="str">
        <f>VLOOKUP(C1196,STYLES!$A$1:$R$2088,7,FALSE)</f>
        <v>Outerwear</v>
      </c>
      <c r="B1196" t="str">
        <f>VLOOKUP(C1196,STYLES!$1:$1048576,6,FALSE)</f>
        <v>CORE365™</v>
      </c>
      <c r="C1196" s="101">
        <v>88189</v>
      </c>
      <c r="E1196" t="str">
        <f>VLOOKUP(C1196,STYLES!$1:$1048576,12,FALSE)</f>
        <v>Brisk Insulated Jacket</v>
      </c>
      <c r="F1196" s="111" t="s">
        <v>3002</v>
      </c>
      <c r="G1196" s="111" t="s">
        <v>2755</v>
      </c>
      <c r="H1196" s="113" t="str">
        <f>VLOOKUP(C1196,STYLES!$1:$1048576,9,FALSE)</f>
        <v>Active</v>
      </c>
      <c r="I1196" s="113" t="str">
        <f>VLOOKUP(C1196,STYLES!$1:$1048576,10,FALSE)</f>
        <v>Active</v>
      </c>
      <c r="J1196" s="112" t="s">
        <v>3009</v>
      </c>
      <c r="K1196" s="139">
        <f>IFERROR(VLOOKUP(J1196,LISTS!G:H,2,FALSE),"0")</f>
        <v>8</v>
      </c>
      <c r="L1196">
        <f t="shared" si="61"/>
        <v>8</v>
      </c>
      <c r="M1196" s="112" t="s">
        <v>3009</v>
      </c>
      <c r="N1196" s="140">
        <f>IFERROR(VLOOKUP(M1196,LISTS!G:H,2,FALSE),"0")</f>
        <v>8</v>
      </c>
      <c r="O1196">
        <f t="shared" si="62"/>
        <v>8</v>
      </c>
      <c r="Q1196" s="117" t="s">
        <v>3003</v>
      </c>
      <c r="R1196" s="117" t="s">
        <v>775</v>
      </c>
      <c r="S1196" s="103" t="s">
        <v>3004</v>
      </c>
      <c r="T1196" s="117" t="s">
        <v>775</v>
      </c>
    </row>
    <row r="1197" spans="1:20">
      <c r="A1197" s="4" t="str">
        <f>VLOOKUP(C1197,STYLES!$A$1:$R$2088,7,FALSE)</f>
        <v>Outerwear</v>
      </c>
      <c r="B1197" t="str">
        <f>VLOOKUP(C1197,STYLES!$1:$1048576,6,FALSE)</f>
        <v>CORE365™</v>
      </c>
      <c r="C1197" s="101">
        <v>88189</v>
      </c>
      <c r="E1197" t="str">
        <f>VLOOKUP(C1197,STYLES!$1:$1048576,12,FALSE)</f>
        <v>Brisk Insulated Jacket</v>
      </c>
      <c r="F1197" s="111" t="s">
        <v>2731</v>
      </c>
      <c r="G1197" s="111" t="s">
        <v>2732</v>
      </c>
      <c r="H1197" s="113" t="str">
        <f>VLOOKUP(C1197,STYLES!$1:$1048576,9,FALSE)</f>
        <v>Active</v>
      </c>
      <c r="I1197" s="113" t="str">
        <f>VLOOKUP(C1197,STYLES!$1:$1048576,10,FALSE)</f>
        <v>Active</v>
      </c>
      <c r="J1197" s="112" t="s">
        <v>3009</v>
      </c>
      <c r="K1197" s="139">
        <f>IFERROR(VLOOKUP(J1197,LISTS!G:H,2,FALSE),"0")</f>
        <v>8</v>
      </c>
      <c r="L1197">
        <f t="shared" si="61"/>
        <v>8</v>
      </c>
      <c r="M1197" s="112" t="s">
        <v>3009</v>
      </c>
      <c r="N1197" s="140">
        <f>IFERROR(VLOOKUP(M1197,LISTS!G:H,2,FALSE),"0")</f>
        <v>8</v>
      </c>
      <c r="O1197">
        <f t="shared" si="62"/>
        <v>8</v>
      </c>
      <c r="Q1197" s="126" t="s">
        <v>3005</v>
      </c>
      <c r="R1197" s="112" t="s">
        <v>775</v>
      </c>
      <c r="S1197" s="105" t="s">
        <v>3006</v>
      </c>
      <c r="T1197" s="112" t="s">
        <v>775</v>
      </c>
    </row>
    <row r="1198" spans="1:20">
      <c r="A1198" s="4" t="str">
        <f>VLOOKUP(C1198,STYLES!$A$1:$R$2088,7,FALSE)</f>
        <v>Outerwear</v>
      </c>
      <c r="B1198" t="str">
        <f>VLOOKUP(C1198,STYLES!$1:$1048576,6,FALSE)</f>
        <v>CORE365™</v>
      </c>
      <c r="C1198" s="101">
        <v>88189</v>
      </c>
      <c r="E1198" t="str">
        <f>VLOOKUP(C1198,STYLES!$1:$1048576,12,FALSE)</f>
        <v>Brisk Insulated Jacket</v>
      </c>
      <c r="F1198" s="112" t="s">
        <v>2816</v>
      </c>
      <c r="G1198" s="111" t="s">
        <v>2809</v>
      </c>
      <c r="H1198" s="113" t="str">
        <f>VLOOKUP(C1198,STYLES!$1:$1048576,9,FALSE)</f>
        <v>Active</v>
      </c>
      <c r="I1198" s="113" t="str">
        <f>VLOOKUP(C1198,STYLES!$1:$1048576,10,FALSE)</f>
        <v>Active</v>
      </c>
      <c r="J1198" s="112" t="s">
        <v>3009</v>
      </c>
      <c r="K1198" s="139">
        <f>IFERROR(VLOOKUP(J1198,LISTS!G:H,2,FALSE),"0")</f>
        <v>8</v>
      </c>
      <c r="L1198">
        <f t="shared" si="61"/>
        <v>8</v>
      </c>
      <c r="M1198" s="112" t="s">
        <v>3009</v>
      </c>
      <c r="N1198" s="140">
        <f>IFERROR(VLOOKUP(M1198,LISTS!G:H,2,FALSE),"0")</f>
        <v>8</v>
      </c>
      <c r="O1198">
        <f t="shared" si="62"/>
        <v>8</v>
      </c>
      <c r="Q1198" s="126" t="s">
        <v>3007</v>
      </c>
      <c r="R1198" s="118" t="s">
        <v>775</v>
      </c>
      <c r="S1198" s="105" t="s">
        <v>3008</v>
      </c>
      <c r="T1198" s="118" t="s">
        <v>775</v>
      </c>
    </row>
    <row r="1199" spans="1:20">
      <c r="A1199" s="1"/>
      <c r="B1199" s="1"/>
      <c r="G1199" s="111"/>
      <c r="K1199" s="139"/>
      <c r="L1199" s="60">
        <f>SUM(L1194:L1198)</f>
        <v>40</v>
      </c>
      <c r="N1199" s="140"/>
      <c r="O1199" s="60">
        <f>SUM(O1194:O1198)</f>
        <v>40</v>
      </c>
      <c r="Q1199" s="117"/>
      <c r="R1199" s="117"/>
      <c r="S1199" s="103"/>
      <c r="T1199" s="103"/>
    </row>
    <row r="1200" spans="1:20">
      <c r="A1200" s="4" t="str">
        <f>VLOOKUP(C1200,STYLES!$A$1:$R$2088,7,FALSE)</f>
        <v>Outerwear</v>
      </c>
      <c r="B1200" t="str">
        <f>VLOOKUP(C1200,STYLES!$1:$1048576,6,FALSE)</f>
        <v>CORE365™</v>
      </c>
      <c r="C1200" s="101" t="s">
        <v>198</v>
      </c>
      <c r="E1200" t="str">
        <f>VLOOKUP(C1200,STYLES!$1:$1048576,12,FALSE)</f>
        <v>Tall Brisk Insulated Jacket</v>
      </c>
      <c r="F1200" s="111" t="s">
        <v>2718</v>
      </c>
      <c r="G1200" s="111" t="s">
        <v>2718</v>
      </c>
      <c r="H1200" s="113" t="str">
        <f>VLOOKUP(C1200,STYLES!$1:$1048576,9,FALSE)</f>
        <v>Active</v>
      </c>
      <c r="I1200" s="113" t="str">
        <f>VLOOKUP(C1200,STYLES!$1:$1048576,10,FALSE)</f>
        <v>Active</v>
      </c>
      <c r="J1200" s="112" t="s">
        <v>3022</v>
      </c>
      <c r="K1200" s="139">
        <f>IFERROR(VLOOKUP(J1200,LISTS!G:H,2,FALSE),"0")</f>
        <v>6</v>
      </c>
      <c r="L1200">
        <f t="shared" si="61"/>
        <v>6</v>
      </c>
      <c r="M1200" s="112" t="s">
        <v>3022</v>
      </c>
      <c r="N1200" s="140">
        <f>IFERROR(VLOOKUP(M1200,LISTS!G:H,2,FALSE),"0")</f>
        <v>6</v>
      </c>
      <c r="O1200">
        <f t="shared" si="62"/>
        <v>6</v>
      </c>
      <c r="Q1200" s="101" t="s">
        <v>2721</v>
      </c>
      <c r="R1200" s="112" t="s">
        <v>775</v>
      </c>
      <c r="S1200" s="112" t="s">
        <v>2722</v>
      </c>
      <c r="T1200" s="112" t="s">
        <v>775</v>
      </c>
    </row>
    <row r="1201" spans="1:20">
      <c r="A1201" s="4" t="str">
        <f>VLOOKUP(C1201,STYLES!$A$1:$R$2088,7,FALSE)</f>
        <v>Outerwear</v>
      </c>
      <c r="B1201" t="str">
        <f>VLOOKUP(C1201,STYLES!$1:$1048576,6,FALSE)</f>
        <v>CORE365™</v>
      </c>
      <c r="C1201" s="101" t="s">
        <v>198</v>
      </c>
      <c r="E1201" t="str">
        <f>VLOOKUP(C1201,STYLES!$1:$1048576,12,FALSE)</f>
        <v>Tall Brisk Insulated Jacket</v>
      </c>
      <c r="F1201" s="112" t="s">
        <v>3000</v>
      </c>
      <c r="G1201" s="111" t="s">
        <v>2740</v>
      </c>
      <c r="H1201" s="113" t="str">
        <f>VLOOKUP(C1201,STYLES!$1:$1048576,9,FALSE)</f>
        <v>Active</v>
      </c>
      <c r="I1201" s="113" t="str">
        <f>VLOOKUP(C1201,STYLES!$1:$1048576,10,FALSE)</f>
        <v>Active</v>
      </c>
      <c r="J1201" s="112" t="s">
        <v>3022</v>
      </c>
      <c r="K1201" s="139">
        <f>IFERROR(VLOOKUP(J1201,LISTS!G:H,2,FALSE),"0")</f>
        <v>6</v>
      </c>
      <c r="L1201">
        <f t="shared" si="61"/>
        <v>6</v>
      </c>
      <c r="M1201" s="112" t="s">
        <v>3022</v>
      </c>
      <c r="N1201" s="140">
        <f>IFERROR(VLOOKUP(M1201,LISTS!G:H,2,FALSE),"0")</f>
        <v>6</v>
      </c>
      <c r="O1201">
        <f t="shared" si="62"/>
        <v>6</v>
      </c>
      <c r="Q1201" s="117" t="s">
        <v>2741</v>
      </c>
      <c r="R1201" s="117" t="s">
        <v>775</v>
      </c>
      <c r="S1201" s="103" t="s">
        <v>3001</v>
      </c>
      <c r="T1201" s="117" t="s">
        <v>775</v>
      </c>
    </row>
    <row r="1202" spans="1:20">
      <c r="A1202" s="1"/>
      <c r="B1202" s="1"/>
      <c r="G1202" s="111"/>
      <c r="K1202" s="139"/>
      <c r="L1202" s="60">
        <f>SUM(L1200:L1201)</f>
        <v>12</v>
      </c>
      <c r="N1202" s="140"/>
      <c r="O1202" s="60">
        <f>SUM(O1200:O1201)</f>
        <v>12</v>
      </c>
      <c r="Q1202" s="117"/>
      <c r="R1202" s="117"/>
      <c r="S1202" s="103"/>
      <c r="T1202" s="103"/>
    </row>
    <row r="1203" spans="1:20">
      <c r="A1203" s="4" t="str">
        <f>VLOOKUP(C1203,STYLES!$A$1:$R$2088,7,FALSE)</f>
        <v>Fleece</v>
      </c>
      <c r="B1203" t="str">
        <f>VLOOKUP(C1203,STYLES!$1:$1048576,6,FALSE)</f>
        <v>CORE365™</v>
      </c>
      <c r="C1203" s="101">
        <v>78190</v>
      </c>
      <c r="E1203" t="str">
        <f>VLOOKUP(C1203,STYLES!$1:$1048576,12,FALSE)</f>
        <v>Journey Fleece Jacket</v>
      </c>
      <c r="F1203" s="111" t="s">
        <v>2718</v>
      </c>
      <c r="G1203" s="111" t="s">
        <v>2718</v>
      </c>
      <c r="H1203" s="113" t="str">
        <f>VLOOKUP(C1203,STYLES!$1:$1048576,9,FALSE)</f>
        <v>Active</v>
      </c>
      <c r="I1203" s="113" t="str">
        <f>VLOOKUP(C1203,STYLES!$1:$1048576,10,FALSE)</f>
        <v>Active</v>
      </c>
      <c r="J1203" s="112" t="s">
        <v>2745</v>
      </c>
      <c r="K1203" s="139">
        <f>IFERROR(VLOOKUP(J1203,LISTS!G:H,2,FALSE),"0")</f>
        <v>7</v>
      </c>
      <c r="L1203">
        <f t="shared" si="61"/>
        <v>7</v>
      </c>
      <c r="M1203" s="112" t="s">
        <v>2745</v>
      </c>
      <c r="N1203" s="140">
        <f>IFERROR(VLOOKUP(M1203,LISTS!G:H,2,FALSE),"0")</f>
        <v>7</v>
      </c>
      <c r="O1203">
        <f t="shared" si="62"/>
        <v>7</v>
      </c>
      <c r="Q1203" s="101" t="s">
        <v>2721</v>
      </c>
      <c r="R1203" s="112" t="s">
        <v>775</v>
      </c>
      <c r="S1203" s="112" t="s">
        <v>2722</v>
      </c>
      <c r="T1203" s="112" t="s">
        <v>775</v>
      </c>
    </row>
    <row r="1204" spans="1:20">
      <c r="A1204" s="4" t="str">
        <f>VLOOKUP(C1204,STYLES!$A$1:$R$2088,7,FALSE)</f>
        <v>Fleece</v>
      </c>
      <c r="B1204" t="str">
        <f>VLOOKUP(C1204,STYLES!$1:$1048576,6,FALSE)</f>
        <v>CORE365™</v>
      </c>
      <c r="C1204" s="101">
        <v>78190</v>
      </c>
      <c r="E1204" t="str">
        <f>VLOOKUP(C1204,STYLES!$1:$1048576,12,FALSE)</f>
        <v>Journey Fleece Jacket</v>
      </c>
      <c r="F1204" s="111" t="s">
        <v>2793</v>
      </c>
      <c r="G1204" s="111" t="s">
        <v>2724</v>
      </c>
      <c r="H1204" s="113" t="str">
        <f>VLOOKUP(C1204,STYLES!$1:$1048576,9,FALSE)</f>
        <v>Active</v>
      </c>
      <c r="I1204" s="113" t="str">
        <f>VLOOKUP(C1204,STYLES!$1:$1048576,10,FALSE)</f>
        <v>Active</v>
      </c>
      <c r="J1204" s="112" t="s">
        <v>2745</v>
      </c>
      <c r="K1204" s="139">
        <f>IFERROR(VLOOKUP(J1204,LISTS!G:H,2,FALSE),"0")</f>
        <v>7</v>
      </c>
      <c r="L1204">
        <f t="shared" si="61"/>
        <v>7</v>
      </c>
      <c r="M1204" s="112" t="s">
        <v>2745</v>
      </c>
      <c r="N1204" s="140">
        <f>IFERROR(VLOOKUP(M1204,LISTS!G:H,2,FALSE),"0")</f>
        <v>7</v>
      </c>
      <c r="O1204">
        <f t="shared" si="62"/>
        <v>7</v>
      </c>
      <c r="Q1204" s="117" t="s">
        <v>2852</v>
      </c>
      <c r="R1204" s="118" t="s">
        <v>775</v>
      </c>
      <c r="S1204" s="103" t="s">
        <v>2989</v>
      </c>
      <c r="T1204" s="118" t="s">
        <v>775</v>
      </c>
    </row>
    <row r="1205" spans="1:20">
      <c r="A1205" s="4" t="str">
        <f>VLOOKUP(C1205,STYLES!$A$1:$R$2088,7,FALSE)</f>
        <v>Fleece</v>
      </c>
      <c r="B1205" t="str">
        <f>VLOOKUP(C1205,STYLES!$1:$1048576,6,FALSE)</f>
        <v>CORE365™</v>
      </c>
      <c r="C1205" s="101">
        <v>78190</v>
      </c>
      <c r="E1205" t="str">
        <f>VLOOKUP(C1205,STYLES!$1:$1048576,12,FALSE)</f>
        <v>Journey Fleece Jacket</v>
      </c>
      <c r="F1205" s="111" t="s">
        <v>2990</v>
      </c>
      <c r="G1205" s="111" t="s">
        <v>2991</v>
      </c>
      <c r="H1205" s="113" t="str">
        <f>VLOOKUP(C1205,STYLES!$1:$1048576,9,FALSE)</f>
        <v>Active</v>
      </c>
      <c r="I1205" s="113" t="str">
        <f>VLOOKUP(C1205,STYLES!$1:$1048576,10,FALSE)</f>
        <v>Active</v>
      </c>
      <c r="J1205" s="112" t="s">
        <v>2745</v>
      </c>
      <c r="K1205" s="139">
        <f>IFERROR(VLOOKUP(J1205,LISTS!G:H,2,FALSE),"0")</f>
        <v>7</v>
      </c>
      <c r="L1205">
        <f t="shared" ref="L1205:L1268" si="71">IF(OR(H1205="ACTIVE",H1205="NEW",H1205="DNR",H1205="Pre-Closeout"),K1205,"")</f>
        <v>7</v>
      </c>
      <c r="M1205" s="112" t="s">
        <v>2745</v>
      </c>
      <c r="N1205" s="140">
        <f>IFERROR(VLOOKUP(M1205,LISTS!G:H,2,FALSE),"0")</f>
        <v>7</v>
      </c>
      <c r="O1205">
        <f t="shared" ref="O1205:O1268" si="72">IF(OR(I1205="ACTIVE",I1205="NEW",I1205="DNR",I1205="Pre-Closeout"),N1205,"")</f>
        <v>7</v>
      </c>
      <c r="Q1205" s="117" t="s">
        <v>2992</v>
      </c>
      <c r="R1205" s="117" t="s">
        <v>775</v>
      </c>
      <c r="S1205" s="103" t="s">
        <v>2993</v>
      </c>
      <c r="T1205" s="103" t="s">
        <v>775</v>
      </c>
    </row>
    <row r="1206" spans="1:20">
      <c r="A1206" s="4" t="str">
        <f>VLOOKUP(C1206,STYLES!$A$1:$R$2088,7,FALSE)</f>
        <v>Fleece</v>
      </c>
      <c r="B1206" t="str">
        <f>VLOOKUP(C1206,STYLES!$1:$1048576,6,FALSE)</f>
        <v>CORE365™</v>
      </c>
      <c r="C1206" s="101">
        <v>78190</v>
      </c>
      <c r="E1206" t="str">
        <f>VLOOKUP(C1206,STYLES!$1:$1048576,12,FALSE)</f>
        <v>Journey Fleece Jacket</v>
      </c>
      <c r="F1206" s="111" t="s">
        <v>2997</v>
      </c>
      <c r="G1206" s="111" t="s">
        <v>2879</v>
      </c>
      <c r="H1206" s="113" t="str">
        <f>VLOOKUP(C1206,STYLES!$1:$1048576,9,FALSE)</f>
        <v>Active</v>
      </c>
      <c r="I1206" s="113" t="str">
        <f>VLOOKUP(C1206,STYLES!$1:$1048576,10,FALSE)</f>
        <v>Active</v>
      </c>
      <c r="J1206" s="112" t="s">
        <v>2745</v>
      </c>
      <c r="K1206" s="139">
        <f>IFERROR(VLOOKUP(J1206,LISTS!G:H,2,FALSE),"0")</f>
        <v>7</v>
      </c>
      <c r="L1206">
        <f t="shared" si="71"/>
        <v>7</v>
      </c>
      <c r="M1206" s="112" t="s">
        <v>2745</v>
      </c>
      <c r="N1206" s="140">
        <f>IFERROR(VLOOKUP(M1206,LISTS!G:H,2,FALSE),"0")</f>
        <v>7</v>
      </c>
      <c r="O1206">
        <f t="shared" si="72"/>
        <v>7</v>
      </c>
      <c r="Q1206" s="117" t="s">
        <v>2998</v>
      </c>
      <c r="R1206" s="117" t="s">
        <v>775</v>
      </c>
      <c r="S1206" s="103" t="s">
        <v>2999</v>
      </c>
      <c r="T1206" s="117" t="s">
        <v>775</v>
      </c>
    </row>
    <row r="1207" spans="1:20">
      <c r="A1207" s="4" t="str">
        <f>VLOOKUP(C1207,STYLES!$A$1:$R$2088,7,FALSE)</f>
        <v>Fleece</v>
      </c>
      <c r="B1207" t="str">
        <f>VLOOKUP(C1207,STYLES!$1:$1048576,6,FALSE)</f>
        <v>CORE365™</v>
      </c>
      <c r="C1207" s="101">
        <v>78190</v>
      </c>
      <c r="E1207" t="str">
        <f>VLOOKUP(C1207,STYLES!$1:$1048576,12,FALSE)</f>
        <v>Journey Fleece Jacket</v>
      </c>
      <c r="F1207" s="111" t="s">
        <v>3000</v>
      </c>
      <c r="G1207" s="111" t="s">
        <v>2740</v>
      </c>
      <c r="H1207" s="113" t="str">
        <f>VLOOKUP(C1207,STYLES!$1:$1048576,9,FALSE)</f>
        <v>Active</v>
      </c>
      <c r="I1207" s="113" t="str">
        <f>VLOOKUP(C1207,STYLES!$1:$1048576,10,FALSE)</f>
        <v>Active</v>
      </c>
      <c r="J1207" s="112" t="s">
        <v>2745</v>
      </c>
      <c r="K1207" s="139">
        <f>IFERROR(VLOOKUP(J1207,LISTS!G:H,2,FALSE),"0")</f>
        <v>7</v>
      </c>
      <c r="L1207">
        <f t="shared" si="71"/>
        <v>7</v>
      </c>
      <c r="M1207" s="112" t="s">
        <v>2745</v>
      </c>
      <c r="N1207" s="140">
        <f>IFERROR(VLOOKUP(M1207,LISTS!G:H,2,FALSE),"0")</f>
        <v>7</v>
      </c>
      <c r="O1207">
        <f t="shared" si="72"/>
        <v>7</v>
      </c>
      <c r="Q1207" s="117" t="s">
        <v>2741</v>
      </c>
      <c r="R1207" s="117" t="s">
        <v>775</v>
      </c>
      <c r="S1207" s="103" t="s">
        <v>3001</v>
      </c>
      <c r="T1207" s="117" t="s">
        <v>775</v>
      </c>
    </row>
    <row r="1208" spans="1:20">
      <c r="A1208" s="4" t="str">
        <f>VLOOKUP(C1208,STYLES!$A$1:$R$2088,7,FALSE)</f>
        <v>Fleece</v>
      </c>
      <c r="B1208" t="str">
        <f>VLOOKUP(C1208,STYLES!$1:$1048576,6,FALSE)</f>
        <v>CORE365™</v>
      </c>
      <c r="C1208" s="101">
        <v>78190</v>
      </c>
      <c r="E1208" t="str">
        <f>VLOOKUP(C1208,STYLES!$1:$1048576,12,FALSE)</f>
        <v>Journey Fleece Jacket</v>
      </c>
      <c r="F1208" s="111" t="s">
        <v>3002</v>
      </c>
      <c r="G1208" s="111" t="s">
        <v>2755</v>
      </c>
      <c r="H1208" s="113" t="str">
        <f>VLOOKUP(C1208,STYLES!$1:$1048576,9,FALSE)</f>
        <v>Active</v>
      </c>
      <c r="I1208" s="113" t="str">
        <f>VLOOKUP(C1208,STYLES!$1:$1048576,10,FALSE)</f>
        <v>Active</v>
      </c>
      <c r="J1208" s="112" t="s">
        <v>2745</v>
      </c>
      <c r="K1208" s="139">
        <f>IFERROR(VLOOKUP(J1208,LISTS!G:H,2,FALSE),"0")</f>
        <v>7</v>
      </c>
      <c r="L1208">
        <f t="shared" si="71"/>
        <v>7</v>
      </c>
      <c r="M1208" s="112" t="s">
        <v>2745</v>
      </c>
      <c r="N1208" s="140">
        <f>IFERROR(VLOOKUP(M1208,LISTS!G:H,2,FALSE),"0")</f>
        <v>7</v>
      </c>
      <c r="O1208">
        <f t="shared" si="72"/>
        <v>7</v>
      </c>
      <c r="Q1208" s="117" t="s">
        <v>3003</v>
      </c>
      <c r="R1208" s="117" t="s">
        <v>775</v>
      </c>
      <c r="S1208" s="103" t="s">
        <v>3004</v>
      </c>
      <c r="T1208" s="117" t="s">
        <v>775</v>
      </c>
    </row>
    <row r="1209" spans="1:20">
      <c r="A1209" s="4" t="str">
        <f>VLOOKUP(C1209,STYLES!$A$1:$R$2088,7,FALSE)</f>
        <v>Fleece</v>
      </c>
      <c r="B1209" t="str">
        <f>VLOOKUP(C1209,STYLES!$1:$1048576,6,FALSE)</f>
        <v>CORE365™</v>
      </c>
      <c r="C1209" s="101">
        <v>78190</v>
      </c>
      <c r="E1209" t="str">
        <f>VLOOKUP(C1209,STYLES!$1:$1048576,12,FALSE)</f>
        <v>Journey Fleece Jacket</v>
      </c>
      <c r="F1209" s="111" t="s">
        <v>2731</v>
      </c>
      <c r="G1209" s="111" t="s">
        <v>2732</v>
      </c>
      <c r="H1209" s="113" t="str">
        <f>VLOOKUP(C1209,STYLES!$1:$1048576,9,FALSE)</f>
        <v>Active</v>
      </c>
      <c r="I1209" s="113" t="str">
        <f>VLOOKUP(C1209,STYLES!$1:$1048576,10,FALSE)</f>
        <v>Active</v>
      </c>
      <c r="J1209" s="112" t="s">
        <v>2745</v>
      </c>
      <c r="K1209" s="139">
        <f>IFERROR(VLOOKUP(J1209,LISTS!G:H,2,FALSE),"0")</f>
        <v>7</v>
      </c>
      <c r="L1209">
        <f t="shared" si="71"/>
        <v>7</v>
      </c>
      <c r="M1209" s="112" t="s">
        <v>2745</v>
      </c>
      <c r="N1209" s="140">
        <f>IFERROR(VLOOKUP(M1209,LISTS!G:H,2,FALSE),"0")</f>
        <v>7</v>
      </c>
      <c r="O1209">
        <f t="shared" si="72"/>
        <v>7</v>
      </c>
      <c r="Q1209" s="126" t="s">
        <v>3005</v>
      </c>
      <c r="R1209" s="112" t="s">
        <v>775</v>
      </c>
      <c r="S1209" s="105" t="s">
        <v>3006</v>
      </c>
      <c r="T1209" s="112" t="s">
        <v>775</v>
      </c>
    </row>
    <row r="1210" spans="1:20">
      <c r="A1210" s="4" t="str">
        <f>VLOOKUP(C1210,STYLES!$A$1:$R$2088,7,FALSE)</f>
        <v>Fleece</v>
      </c>
      <c r="B1210" t="str">
        <f>VLOOKUP(C1210,STYLES!$1:$1048576,6,FALSE)</f>
        <v>CORE365™</v>
      </c>
      <c r="C1210" s="101">
        <v>78190</v>
      </c>
      <c r="E1210" t="str">
        <f>VLOOKUP(C1210,STYLES!$1:$1048576,12,FALSE)</f>
        <v>Journey Fleece Jacket</v>
      </c>
      <c r="F1210" s="111" t="s">
        <v>3030</v>
      </c>
      <c r="G1210" s="111" t="s">
        <v>2763</v>
      </c>
      <c r="H1210" s="113" t="str">
        <f>VLOOKUP(C1210,STYLES!$1:$1048576,9,FALSE)</f>
        <v>Active</v>
      </c>
      <c r="I1210" s="113" t="str">
        <f>VLOOKUP(C1210,STYLES!$1:$1048576,10,FALSE)</f>
        <v>Active</v>
      </c>
      <c r="J1210" s="112" t="s">
        <v>2745</v>
      </c>
      <c r="K1210" s="139">
        <f>IFERROR(VLOOKUP(J1210,LISTS!G:H,2,FALSE),"0")</f>
        <v>7</v>
      </c>
      <c r="L1210">
        <f t="shared" si="71"/>
        <v>7</v>
      </c>
      <c r="M1210" s="112" t="s">
        <v>2745</v>
      </c>
      <c r="N1210" s="140">
        <f>IFERROR(VLOOKUP(M1210,LISTS!G:H,2,FALSE),"0")</f>
        <v>7</v>
      </c>
      <c r="O1210">
        <f t="shared" si="72"/>
        <v>7</v>
      </c>
      <c r="Q1210" s="117" t="s">
        <v>3031</v>
      </c>
      <c r="R1210" s="117" t="s">
        <v>775</v>
      </c>
      <c r="S1210" s="103" t="s">
        <v>3032</v>
      </c>
      <c r="T1210" s="103" t="s">
        <v>775</v>
      </c>
    </row>
    <row r="1211" spans="1:20">
      <c r="A1211" s="4" t="str">
        <f>VLOOKUP(C1211,STYLES!$A$1:$R$2088,7,FALSE)</f>
        <v>Fleece</v>
      </c>
      <c r="B1211" t="str">
        <f>VLOOKUP(C1211,STYLES!$1:$1048576,6,FALSE)</f>
        <v>CORE365™</v>
      </c>
      <c r="C1211" s="101">
        <v>78190</v>
      </c>
      <c r="E1211" t="str">
        <f>VLOOKUP(C1211,STYLES!$1:$1048576,12,FALSE)</f>
        <v>Journey Fleece Jacket</v>
      </c>
      <c r="F1211" s="112" t="s">
        <v>2816</v>
      </c>
      <c r="G1211" s="111" t="s">
        <v>2809</v>
      </c>
      <c r="H1211" s="113" t="str">
        <f>VLOOKUP(C1211,STYLES!$1:$1048576,9,FALSE)</f>
        <v>Active</v>
      </c>
      <c r="I1211" s="113" t="str">
        <f>VLOOKUP(C1211,STYLES!$1:$1048576,10,FALSE)</f>
        <v>Active</v>
      </c>
      <c r="J1211" s="112" t="s">
        <v>2745</v>
      </c>
      <c r="K1211" s="139">
        <f>IFERROR(VLOOKUP(J1211,LISTS!G:H,2,FALSE),"0")</f>
        <v>7</v>
      </c>
      <c r="L1211">
        <f t="shared" si="71"/>
        <v>7</v>
      </c>
      <c r="M1211" s="112" t="s">
        <v>2745</v>
      </c>
      <c r="N1211" s="140">
        <f>IFERROR(VLOOKUP(M1211,LISTS!G:H,2,FALSE),"0")</f>
        <v>7</v>
      </c>
      <c r="O1211">
        <f t="shared" si="72"/>
        <v>7</v>
      </c>
      <c r="Q1211" s="126" t="s">
        <v>3007</v>
      </c>
      <c r="R1211" s="118" t="s">
        <v>775</v>
      </c>
      <c r="S1211" s="105" t="s">
        <v>3008</v>
      </c>
      <c r="T1211" s="118" t="s">
        <v>775</v>
      </c>
    </row>
    <row r="1212" spans="1:20">
      <c r="A1212" s="1"/>
      <c r="B1212" s="1"/>
      <c r="G1212" s="111"/>
      <c r="K1212" s="139"/>
      <c r="L1212" s="60">
        <f>SUM(L1203:L1211)</f>
        <v>63</v>
      </c>
      <c r="N1212" s="140"/>
      <c r="O1212" s="60">
        <f>SUM(O1203:O1211)</f>
        <v>63</v>
      </c>
      <c r="Q1212" s="117"/>
      <c r="R1212" s="117"/>
      <c r="S1212" s="103"/>
      <c r="T1212" s="103"/>
    </row>
    <row r="1213" spans="1:20">
      <c r="A1213" s="4" t="str">
        <f>VLOOKUP(C1213,STYLES!$A$1:$R$2088,7,FALSE)</f>
        <v>Fleece</v>
      </c>
      <c r="B1213" t="str">
        <f>VLOOKUP(C1213,STYLES!$1:$1048576,6,FALSE)</f>
        <v>CORE365™</v>
      </c>
      <c r="C1213" s="101">
        <v>88190</v>
      </c>
      <c r="E1213" t="str">
        <f>VLOOKUP(C1213,STYLES!$1:$1048576,12,FALSE)</f>
        <v>Journey Fleece Jacket</v>
      </c>
      <c r="F1213" s="111" t="s">
        <v>2718</v>
      </c>
      <c r="G1213" s="111" t="s">
        <v>2718</v>
      </c>
      <c r="H1213" s="113" t="str">
        <f>VLOOKUP(C1213,STYLES!$1:$1048576,9,FALSE)</f>
        <v>Active</v>
      </c>
      <c r="I1213" s="113" t="str">
        <f>VLOOKUP(C1213,STYLES!$1:$1048576,10,FALSE)</f>
        <v>Active</v>
      </c>
      <c r="J1213" s="112" t="s">
        <v>3009</v>
      </c>
      <c r="K1213" s="139">
        <f>IFERROR(VLOOKUP(J1213,LISTS!G:H,2,FALSE),"0")</f>
        <v>8</v>
      </c>
      <c r="L1213">
        <f t="shared" si="71"/>
        <v>8</v>
      </c>
      <c r="M1213" s="112" t="s">
        <v>3009</v>
      </c>
      <c r="N1213" s="140">
        <f>IFERROR(VLOOKUP(M1213,LISTS!G:H,2,FALSE),"0")</f>
        <v>8</v>
      </c>
      <c r="O1213">
        <f t="shared" si="72"/>
        <v>8</v>
      </c>
      <c r="Q1213" s="101" t="s">
        <v>2721</v>
      </c>
      <c r="R1213" s="112" t="s">
        <v>775</v>
      </c>
      <c r="S1213" s="112" t="s">
        <v>2722</v>
      </c>
      <c r="T1213" s="112" t="s">
        <v>775</v>
      </c>
    </row>
    <row r="1214" spans="1:20">
      <c r="A1214" s="4" t="str">
        <f>VLOOKUP(C1214,STYLES!$A$1:$R$2088,7,FALSE)</f>
        <v>Fleece</v>
      </c>
      <c r="B1214" t="str">
        <f>VLOOKUP(C1214,STYLES!$1:$1048576,6,FALSE)</f>
        <v>CORE365™</v>
      </c>
      <c r="C1214" s="101">
        <v>88190</v>
      </c>
      <c r="E1214" t="str">
        <f>VLOOKUP(C1214,STYLES!$1:$1048576,12,FALSE)</f>
        <v>Journey Fleece Jacket</v>
      </c>
      <c r="F1214" s="111" t="s">
        <v>2793</v>
      </c>
      <c r="G1214" s="111" t="s">
        <v>2724</v>
      </c>
      <c r="H1214" s="113" t="str">
        <f>VLOOKUP(C1214,STYLES!$1:$1048576,9,FALSE)</f>
        <v>Active</v>
      </c>
      <c r="I1214" s="113" t="str">
        <f>VLOOKUP(C1214,STYLES!$1:$1048576,10,FALSE)</f>
        <v>Active</v>
      </c>
      <c r="J1214" s="112" t="s">
        <v>3009</v>
      </c>
      <c r="K1214" s="139">
        <f>IFERROR(VLOOKUP(J1214,LISTS!G:H,2,FALSE),"0")</f>
        <v>8</v>
      </c>
      <c r="L1214">
        <f t="shared" si="71"/>
        <v>8</v>
      </c>
      <c r="M1214" s="112" t="s">
        <v>3009</v>
      </c>
      <c r="N1214" s="140">
        <f>IFERROR(VLOOKUP(M1214,LISTS!G:H,2,FALSE),"0")</f>
        <v>8</v>
      </c>
      <c r="O1214">
        <f t="shared" si="72"/>
        <v>8</v>
      </c>
      <c r="Q1214" s="117" t="s">
        <v>2852</v>
      </c>
      <c r="R1214" s="118" t="s">
        <v>775</v>
      </c>
      <c r="S1214" s="103" t="s">
        <v>2989</v>
      </c>
      <c r="T1214" s="118" t="s">
        <v>775</v>
      </c>
    </row>
    <row r="1215" spans="1:20">
      <c r="A1215" s="4" t="str">
        <f>VLOOKUP(C1215,STYLES!$A$1:$R$2088,7,FALSE)</f>
        <v>Fleece</v>
      </c>
      <c r="B1215" t="str">
        <f>VLOOKUP(C1215,STYLES!$1:$1048576,6,FALSE)</f>
        <v>CORE365™</v>
      </c>
      <c r="C1215" s="101">
        <v>88190</v>
      </c>
      <c r="E1215" t="str">
        <f>VLOOKUP(C1215,STYLES!$1:$1048576,12,FALSE)</f>
        <v>Journey Fleece Jacket</v>
      </c>
      <c r="F1215" s="111" t="s">
        <v>2990</v>
      </c>
      <c r="G1215" s="111" t="s">
        <v>2991</v>
      </c>
      <c r="H1215" s="113" t="str">
        <f>VLOOKUP(C1215,STYLES!$1:$1048576,9,FALSE)</f>
        <v>Active</v>
      </c>
      <c r="I1215" s="113" t="str">
        <f>VLOOKUP(C1215,STYLES!$1:$1048576,10,FALSE)</f>
        <v>Active</v>
      </c>
      <c r="J1215" s="112" t="s">
        <v>3009</v>
      </c>
      <c r="K1215" s="139">
        <f>IFERROR(VLOOKUP(J1215,LISTS!G:H,2,FALSE),"0")</f>
        <v>8</v>
      </c>
      <c r="L1215">
        <f t="shared" si="71"/>
        <v>8</v>
      </c>
      <c r="M1215" s="112" t="s">
        <v>3009</v>
      </c>
      <c r="N1215" s="140">
        <f>IFERROR(VLOOKUP(M1215,LISTS!G:H,2,FALSE),"0")</f>
        <v>8</v>
      </c>
      <c r="O1215">
        <f t="shared" si="72"/>
        <v>8</v>
      </c>
      <c r="Q1215" s="117" t="s">
        <v>2992</v>
      </c>
      <c r="R1215" s="117" t="s">
        <v>775</v>
      </c>
      <c r="S1215" s="103" t="s">
        <v>2993</v>
      </c>
      <c r="T1215" s="103" t="s">
        <v>775</v>
      </c>
    </row>
    <row r="1216" spans="1:20">
      <c r="A1216" s="4" t="str">
        <f>VLOOKUP(C1216,STYLES!$A$1:$R$2088,7,FALSE)</f>
        <v>Fleece</v>
      </c>
      <c r="B1216" t="str">
        <f>VLOOKUP(C1216,STYLES!$1:$1048576,6,FALSE)</f>
        <v>CORE365™</v>
      </c>
      <c r="C1216" s="101">
        <v>88190</v>
      </c>
      <c r="E1216" t="str">
        <f>VLOOKUP(C1216,STYLES!$1:$1048576,12,FALSE)</f>
        <v>Journey Fleece Jacket</v>
      </c>
      <c r="F1216" s="111" t="s">
        <v>2997</v>
      </c>
      <c r="G1216" s="111" t="s">
        <v>2879</v>
      </c>
      <c r="H1216" s="113" t="str">
        <f>VLOOKUP(C1216,STYLES!$1:$1048576,9,FALSE)</f>
        <v>Active</v>
      </c>
      <c r="I1216" s="113" t="str">
        <f>VLOOKUP(C1216,STYLES!$1:$1048576,10,FALSE)</f>
        <v>Active</v>
      </c>
      <c r="J1216" s="112" t="s">
        <v>3009</v>
      </c>
      <c r="K1216" s="139">
        <f>IFERROR(VLOOKUP(J1216,LISTS!G:H,2,FALSE),"0")</f>
        <v>8</v>
      </c>
      <c r="L1216">
        <f t="shared" si="71"/>
        <v>8</v>
      </c>
      <c r="M1216" s="112" t="s">
        <v>3009</v>
      </c>
      <c r="N1216" s="140">
        <f>IFERROR(VLOOKUP(M1216,LISTS!G:H,2,FALSE),"0")</f>
        <v>8</v>
      </c>
      <c r="O1216">
        <f t="shared" si="72"/>
        <v>8</v>
      </c>
      <c r="Q1216" s="117" t="s">
        <v>2998</v>
      </c>
      <c r="R1216" s="117" t="s">
        <v>775</v>
      </c>
      <c r="S1216" s="103" t="s">
        <v>2999</v>
      </c>
      <c r="T1216" s="117" t="s">
        <v>775</v>
      </c>
    </row>
    <row r="1217" spans="1:20">
      <c r="A1217" s="4" t="str">
        <f>VLOOKUP(C1217,STYLES!$A$1:$R$2088,7,FALSE)</f>
        <v>Fleece</v>
      </c>
      <c r="B1217" t="str">
        <f>VLOOKUP(C1217,STYLES!$1:$1048576,6,FALSE)</f>
        <v>CORE365™</v>
      </c>
      <c r="C1217" s="101">
        <v>88190</v>
      </c>
      <c r="E1217" t="str">
        <f>VLOOKUP(C1217,STYLES!$1:$1048576,12,FALSE)</f>
        <v>Journey Fleece Jacket</v>
      </c>
      <c r="F1217" s="111" t="s">
        <v>3000</v>
      </c>
      <c r="G1217" s="111" t="s">
        <v>2740</v>
      </c>
      <c r="H1217" s="113" t="str">
        <f>VLOOKUP(C1217,STYLES!$1:$1048576,9,FALSE)</f>
        <v>Active</v>
      </c>
      <c r="I1217" s="113" t="str">
        <f>VLOOKUP(C1217,STYLES!$1:$1048576,10,FALSE)</f>
        <v>Active</v>
      </c>
      <c r="J1217" s="112" t="s">
        <v>3009</v>
      </c>
      <c r="K1217" s="139">
        <f>IFERROR(VLOOKUP(J1217,LISTS!G:H,2,FALSE),"0")</f>
        <v>8</v>
      </c>
      <c r="L1217">
        <f t="shared" si="71"/>
        <v>8</v>
      </c>
      <c r="M1217" s="112" t="s">
        <v>3009</v>
      </c>
      <c r="N1217" s="140">
        <f>IFERROR(VLOOKUP(M1217,LISTS!G:H,2,FALSE),"0")</f>
        <v>8</v>
      </c>
      <c r="O1217">
        <f t="shared" si="72"/>
        <v>8</v>
      </c>
      <c r="Q1217" s="117" t="s">
        <v>2741</v>
      </c>
      <c r="R1217" s="117" t="s">
        <v>775</v>
      </c>
      <c r="S1217" s="103" t="s">
        <v>3001</v>
      </c>
      <c r="T1217" s="117" t="s">
        <v>775</v>
      </c>
    </row>
    <row r="1218" spans="1:20">
      <c r="A1218" s="4" t="str">
        <f>VLOOKUP(C1218,STYLES!$A$1:$R$2088,7,FALSE)</f>
        <v>Fleece</v>
      </c>
      <c r="B1218" t="str">
        <f>VLOOKUP(C1218,STYLES!$1:$1048576,6,FALSE)</f>
        <v>CORE365™</v>
      </c>
      <c r="C1218" s="101">
        <v>88190</v>
      </c>
      <c r="E1218" t="str">
        <f>VLOOKUP(C1218,STYLES!$1:$1048576,12,FALSE)</f>
        <v>Journey Fleece Jacket</v>
      </c>
      <c r="F1218" s="111" t="s">
        <v>3002</v>
      </c>
      <c r="G1218" s="111" t="s">
        <v>2755</v>
      </c>
      <c r="H1218" s="113" t="str">
        <f>VLOOKUP(C1218,STYLES!$1:$1048576,9,FALSE)</f>
        <v>Active</v>
      </c>
      <c r="I1218" s="113" t="str">
        <f>VLOOKUP(C1218,STYLES!$1:$1048576,10,FALSE)</f>
        <v>Active</v>
      </c>
      <c r="J1218" s="112" t="s">
        <v>3009</v>
      </c>
      <c r="K1218" s="139">
        <f>IFERROR(VLOOKUP(J1218,LISTS!G:H,2,FALSE),"0")</f>
        <v>8</v>
      </c>
      <c r="L1218">
        <f t="shared" si="71"/>
        <v>8</v>
      </c>
      <c r="M1218" s="112" t="s">
        <v>3009</v>
      </c>
      <c r="N1218" s="140">
        <f>IFERROR(VLOOKUP(M1218,LISTS!G:H,2,FALSE),"0")</f>
        <v>8</v>
      </c>
      <c r="O1218">
        <f t="shared" si="72"/>
        <v>8</v>
      </c>
      <c r="Q1218" s="117" t="s">
        <v>3003</v>
      </c>
      <c r="R1218" s="117" t="s">
        <v>775</v>
      </c>
      <c r="S1218" s="103" t="s">
        <v>3004</v>
      </c>
      <c r="T1218" s="117" t="s">
        <v>775</v>
      </c>
    </row>
    <row r="1219" spans="1:20">
      <c r="A1219" s="4" t="str">
        <f>VLOOKUP(C1219,STYLES!$A$1:$R$2088,7,FALSE)</f>
        <v>Fleece</v>
      </c>
      <c r="B1219" t="str">
        <f>VLOOKUP(C1219,STYLES!$1:$1048576,6,FALSE)</f>
        <v>CORE365™</v>
      </c>
      <c r="C1219" s="101">
        <v>88190</v>
      </c>
      <c r="E1219" t="str">
        <f>VLOOKUP(C1219,STYLES!$1:$1048576,12,FALSE)</f>
        <v>Journey Fleece Jacket</v>
      </c>
      <c r="F1219" s="111" t="s">
        <v>2731</v>
      </c>
      <c r="G1219" s="111" t="s">
        <v>2732</v>
      </c>
      <c r="H1219" s="113" t="str">
        <f>VLOOKUP(C1219,STYLES!$1:$1048576,9,FALSE)</f>
        <v>Active</v>
      </c>
      <c r="I1219" s="113" t="str">
        <f>VLOOKUP(C1219,STYLES!$1:$1048576,10,FALSE)</f>
        <v>Active</v>
      </c>
      <c r="J1219" s="112" t="s">
        <v>3009</v>
      </c>
      <c r="K1219" s="139">
        <f>IFERROR(VLOOKUP(J1219,LISTS!G:H,2,FALSE),"0")</f>
        <v>8</v>
      </c>
      <c r="L1219">
        <f t="shared" si="71"/>
        <v>8</v>
      </c>
      <c r="M1219" s="112" t="s">
        <v>3009</v>
      </c>
      <c r="N1219" s="140">
        <f>IFERROR(VLOOKUP(M1219,LISTS!G:H,2,FALSE),"0")</f>
        <v>8</v>
      </c>
      <c r="O1219">
        <f t="shared" si="72"/>
        <v>8</v>
      </c>
      <c r="Q1219" s="126" t="s">
        <v>3005</v>
      </c>
      <c r="R1219" s="112" t="s">
        <v>775</v>
      </c>
      <c r="S1219" s="105" t="s">
        <v>3006</v>
      </c>
      <c r="T1219" s="112" t="s">
        <v>775</v>
      </c>
    </row>
    <row r="1220" spans="1:20">
      <c r="A1220" s="4" t="str">
        <f>VLOOKUP(C1220,STYLES!$A$1:$R$2088,7,FALSE)</f>
        <v>Fleece</v>
      </c>
      <c r="B1220" t="str">
        <f>VLOOKUP(C1220,STYLES!$1:$1048576,6,FALSE)</f>
        <v>CORE365™</v>
      </c>
      <c r="C1220" s="101">
        <v>88190</v>
      </c>
      <c r="E1220" t="str">
        <f>VLOOKUP(C1220,STYLES!$1:$1048576,12,FALSE)</f>
        <v>Journey Fleece Jacket</v>
      </c>
      <c r="F1220" s="111" t="s">
        <v>3030</v>
      </c>
      <c r="G1220" s="111" t="s">
        <v>2763</v>
      </c>
      <c r="H1220" s="113" t="str">
        <f>VLOOKUP(C1220,STYLES!$1:$1048576,9,FALSE)</f>
        <v>Active</v>
      </c>
      <c r="I1220" s="113" t="str">
        <f>VLOOKUP(C1220,STYLES!$1:$1048576,10,FALSE)</f>
        <v>Active</v>
      </c>
      <c r="J1220" s="112" t="s">
        <v>3009</v>
      </c>
      <c r="K1220" s="139">
        <f>IFERROR(VLOOKUP(J1220,LISTS!G:H,2,FALSE),"0")</f>
        <v>8</v>
      </c>
      <c r="L1220">
        <f t="shared" si="71"/>
        <v>8</v>
      </c>
      <c r="M1220" s="112" t="s">
        <v>3009</v>
      </c>
      <c r="N1220" s="140">
        <f>IFERROR(VLOOKUP(M1220,LISTS!G:H,2,FALSE),"0")</f>
        <v>8</v>
      </c>
      <c r="O1220">
        <f t="shared" si="72"/>
        <v>8</v>
      </c>
      <c r="Q1220" s="117" t="s">
        <v>3031</v>
      </c>
      <c r="R1220" s="117" t="s">
        <v>775</v>
      </c>
      <c r="S1220" s="103" t="s">
        <v>3032</v>
      </c>
      <c r="T1220" s="103" t="s">
        <v>775</v>
      </c>
    </row>
    <row r="1221" spans="1:20">
      <c r="A1221" s="4" t="str">
        <f>VLOOKUP(C1221,STYLES!$A$1:$R$2088,7,FALSE)</f>
        <v>Fleece</v>
      </c>
      <c r="B1221" t="str">
        <f>VLOOKUP(C1221,STYLES!$1:$1048576,6,FALSE)</f>
        <v>CORE365™</v>
      </c>
      <c r="C1221" s="101">
        <v>88190</v>
      </c>
      <c r="E1221" t="str">
        <f>VLOOKUP(C1221,STYLES!$1:$1048576,12,FALSE)</f>
        <v>Journey Fleece Jacket</v>
      </c>
      <c r="F1221" s="112" t="s">
        <v>2816</v>
      </c>
      <c r="G1221" s="111" t="s">
        <v>2809</v>
      </c>
      <c r="H1221" s="113" t="str">
        <f>VLOOKUP(C1221,STYLES!$1:$1048576,9,FALSE)</f>
        <v>Active</v>
      </c>
      <c r="I1221" s="113" t="str">
        <f>VLOOKUP(C1221,STYLES!$1:$1048576,10,FALSE)</f>
        <v>Active</v>
      </c>
      <c r="J1221" s="112" t="s">
        <v>3009</v>
      </c>
      <c r="K1221" s="139">
        <f>IFERROR(VLOOKUP(J1221,LISTS!G:H,2,FALSE),"0")</f>
        <v>8</v>
      </c>
      <c r="L1221">
        <f t="shared" si="71"/>
        <v>8</v>
      </c>
      <c r="M1221" s="112" t="s">
        <v>3009</v>
      </c>
      <c r="N1221" s="140">
        <f>IFERROR(VLOOKUP(M1221,LISTS!G:H,2,FALSE),"0")</f>
        <v>8</v>
      </c>
      <c r="O1221">
        <f t="shared" si="72"/>
        <v>8</v>
      </c>
      <c r="Q1221" s="126" t="s">
        <v>3007</v>
      </c>
      <c r="R1221" s="118" t="s">
        <v>775</v>
      </c>
      <c r="S1221" s="105" t="s">
        <v>3008</v>
      </c>
      <c r="T1221" s="118" t="s">
        <v>775</v>
      </c>
    </row>
    <row r="1222" spans="1:20">
      <c r="A1222" s="1"/>
      <c r="B1222" s="1"/>
      <c r="G1222" s="111"/>
      <c r="K1222" s="139"/>
      <c r="L1222" s="60">
        <f>SUM(L1213:L1221)</f>
        <v>72</v>
      </c>
      <c r="N1222" s="140"/>
      <c r="O1222" s="60">
        <f>SUM(O1213:O1221)</f>
        <v>72</v>
      </c>
      <c r="Q1222" s="117"/>
      <c r="R1222" s="117"/>
      <c r="S1222" s="103"/>
      <c r="T1222" s="103"/>
    </row>
    <row r="1223" spans="1:20">
      <c r="A1223" s="4" t="str">
        <f>VLOOKUP(C1223,STYLES!$A$1:$R$2088,7,FALSE)</f>
        <v>Fleece</v>
      </c>
      <c r="B1223" t="str">
        <f>VLOOKUP(C1223,STYLES!$1:$1048576,6,FALSE)</f>
        <v>CORE365™</v>
      </c>
      <c r="C1223" s="101" t="s">
        <v>165</v>
      </c>
      <c r="E1223" t="str">
        <f>VLOOKUP(C1223,STYLES!$1:$1048576,12,FALSE)</f>
        <v>Tall Journey Fleece Jacket</v>
      </c>
      <c r="F1223" s="111" t="s">
        <v>2718</v>
      </c>
      <c r="G1223" s="111" t="s">
        <v>2718</v>
      </c>
      <c r="H1223" s="113" t="str">
        <f>VLOOKUP(C1223,STYLES!$1:$1048576,9,FALSE)</f>
        <v>Active</v>
      </c>
      <c r="I1223" s="113" t="str">
        <f>VLOOKUP(C1223,STYLES!$1:$1048576,10,FALSE)</f>
        <v>Active</v>
      </c>
      <c r="J1223" s="112" t="s">
        <v>3022</v>
      </c>
      <c r="K1223" s="139">
        <f>IFERROR(VLOOKUP(J1223,LISTS!G:H,2,FALSE),"0")</f>
        <v>6</v>
      </c>
      <c r="L1223">
        <f t="shared" si="71"/>
        <v>6</v>
      </c>
      <c r="M1223" s="112" t="s">
        <v>3022</v>
      </c>
      <c r="N1223" s="140">
        <f>IFERROR(VLOOKUP(M1223,LISTS!G:H,2,FALSE),"0")</f>
        <v>6</v>
      </c>
      <c r="O1223">
        <f t="shared" si="72"/>
        <v>6</v>
      </c>
      <c r="Q1223" s="101" t="s">
        <v>2721</v>
      </c>
      <c r="R1223" s="112" t="s">
        <v>775</v>
      </c>
      <c r="S1223" s="112" t="s">
        <v>2722</v>
      </c>
      <c r="T1223" s="112" t="s">
        <v>775</v>
      </c>
    </row>
    <row r="1224" spans="1:20">
      <c r="A1224" s="4" t="str">
        <f>VLOOKUP(C1224,STYLES!$A$1:$R$2088,7,FALSE)</f>
        <v>Fleece</v>
      </c>
      <c r="B1224" t="str">
        <f>VLOOKUP(C1224,STYLES!$1:$1048576,6,FALSE)</f>
        <v>CORE365™</v>
      </c>
      <c r="C1224" s="101" t="s">
        <v>165</v>
      </c>
      <c r="E1224" t="str">
        <f>VLOOKUP(C1224,STYLES!$1:$1048576,12,FALSE)</f>
        <v>Tall Journey Fleece Jacket</v>
      </c>
      <c r="F1224" s="111" t="s">
        <v>3000</v>
      </c>
      <c r="G1224" s="111" t="s">
        <v>2740</v>
      </c>
      <c r="H1224" s="113" t="str">
        <f>VLOOKUP(C1224,STYLES!$1:$1048576,9,FALSE)</f>
        <v>Active</v>
      </c>
      <c r="I1224" s="113" t="str">
        <f>VLOOKUP(C1224,STYLES!$1:$1048576,10,FALSE)</f>
        <v>Active</v>
      </c>
      <c r="J1224" s="112" t="s">
        <v>3022</v>
      </c>
      <c r="K1224" s="139">
        <f>IFERROR(VLOOKUP(J1224,LISTS!G:H,2,FALSE),"0")</f>
        <v>6</v>
      </c>
      <c r="L1224">
        <f t="shared" si="71"/>
        <v>6</v>
      </c>
      <c r="M1224" s="112" t="s">
        <v>3022</v>
      </c>
      <c r="N1224" s="140">
        <f>IFERROR(VLOOKUP(M1224,LISTS!G:H,2,FALSE),"0")</f>
        <v>6</v>
      </c>
      <c r="O1224">
        <f t="shared" si="72"/>
        <v>6</v>
      </c>
      <c r="Q1224" s="117" t="s">
        <v>2741</v>
      </c>
      <c r="R1224" s="117" t="s">
        <v>775</v>
      </c>
      <c r="S1224" s="103" t="s">
        <v>3001</v>
      </c>
      <c r="T1224" s="117" t="s">
        <v>775</v>
      </c>
    </row>
    <row r="1225" spans="1:20">
      <c r="A1225" s="4" t="str">
        <f>VLOOKUP(C1225,STYLES!$A$1:$R$2088,7,FALSE)</f>
        <v>Fleece</v>
      </c>
      <c r="B1225" t="str">
        <f>VLOOKUP(C1225,STYLES!$1:$1048576,6,FALSE)</f>
        <v>CORE365™</v>
      </c>
      <c r="C1225" s="101" t="s">
        <v>165</v>
      </c>
      <c r="E1225" t="str">
        <f>VLOOKUP(C1225,STYLES!$1:$1048576,12,FALSE)</f>
        <v>Tall Journey Fleece Jacket</v>
      </c>
      <c r="F1225" s="112" t="s">
        <v>3030</v>
      </c>
      <c r="G1225" s="111" t="s">
        <v>2763</v>
      </c>
      <c r="H1225" s="113" t="str">
        <f>VLOOKUP(C1225,STYLES!$1:$1048576,9,FALSE)</f>
        <v>Active</v>
      </c>
      <c r="I1225" s="113" t="str">
        <f>VLOOKUP(C1225,STYLES!$1:$1048576,10,FALSE)</f>
        <v>Active</v>
      </c>
      <c r="J1225" s="112" t="s">
        <v>3022</v>
      </c>
      <c r="K1225" s="139">
        <f>IFERROR(VLOOKUP(J1225,LISTS!G:H,2,FALSE),"0")</f>
        <v>6</v>
      </c>
      <c r="L1225">
        <f t="shared" si="71"/>
        <v>6</v>
      </c>
      <c r="M1225" s="112" t="s">
        <v>3022</v>
      </c>
      <c r="N1225" s="140">
        <f>IFERROR(VLOOKUP(M1225,LISTS!G:H,2,FALSE),"0")</f>
        <v>6</v>
      </c>
      <c r="O1225">
        <f t="shared" si="72"/>
        <v>6</v>
      </c>
      <c r="Q1225" s="117" t="s">
        <v>3031</v>
      </c>
      <c r="R1225" s="117" t="s">
        <v>775</v>
      </c>
      <c r="S1225" s="103" t="s">
        <v>3032</v>
      </c>
      <c r="T1225" s="103" t="s">
        <v>775</v>
      </c>
    </row>
    <row r="1226" spans="1:20">
      <c r="A1226" s="1"/>
      <c r="B1226" s="1"/>
      <c r="G1226" s="111"/>
      <c r="K1226" s="139"/>
      <c r="L1226" s="60">
        <f>SUM(L1223:L1225)</f>
        <v>18</v>
      </c>
      <c r="N1226" s="140"/>
      <c r="O1226" s="60">
        <f>SUM(O1223:O1225)</f>
        <v>18</v>
      </c>
      <c r="Q1226" s="117"/>
      <c r="R1226" s="117"/>
      <c r="S1226" s="103"/>
      <c r="T1226" s="103"/>
    </row>
    <row r="1227" spans="1:20">
      <c r="A1227" s="4" t="str">
        <f>VLOOKUP(C1227,STYLES!$A$1:$R$2088,7,FALSE)</f>
        <v>Fleece</v>
      </c>
      <c r="B1227" t="str">
        <f>VLOOKUP(C1227,STYLES!$1:$1048576,6,FALSE)</f>
        <v>CORE365™</v>
      </c>
      <c r="C1227" s="101">
        <v>78191</v>
      </c>
      <c r="E1227" t="str">
        <f>VLOOKUP(C1227,STYLES!$1:$1048576,12,FALSE)</f>
        <v>Journey Fleece Vest</v>
      </c>
      <c r="F1227" s="111" t="s">
        <v>2718</v>
      </c>
      <c r="G1227" s="111" t="s">
        <v>2718</v>
      </c>
      <c r="H1227" s="113" t="str">
        <f>VLOOKUP(C1227,STYLES!$1:$1048576,9,FALSE)</f>
        <v>Active</v>
      </c>
      <c r="I1227" s="113" t="str">
        <f>VLOOKUP(C1227,STYLES!$1:$1048576,10,FALSE)</f>
        <v>Active</v>
      </c>
      <c r="J1227" s="112" t="s">
        <v>2745</v>
      </c>
      <c r="K1227" s="139">
        <f>IFERROR(VLOOKUP(J1227,LISTS!G:H,2,FALSE),"0")</f>
        <v>7</v>
      </c>
      <c r="L1227">
        <f t="shared" si="71"/>
        <v>7</v>
      </c>
      <c r="M1227" s="112" t="s">
        <v>2745</v>
      </c>
      <c r="N1227" s="140">
        <f>IFERROR(VLOOKUP(M1227,LISTS!G:H,2,FALSE),"0")</f>
        <v>7</v>
      </c>
      <c r="O1227">
        <f t="shared" si="72"/>
        <v>7</v>
      </c>
      <c r="Q1227" s="101" t="s">
        <v>2721</v>
      </c>
      <c r="R1227" s="112" t="s">
        <v>775</v>
      </c>
      <c r="S1227" s="112" t="s">
        <v>2722</v>
      </c>
      <c r="T1227" s="112" t="s">
        <v>775</v>
      </c>
    </row>
    <row r="1228" spans="1:20">
      <c r="A1228" s="4" t="str">
        <f>VLOOKUP(C1228,STYLES!$A$1:$R$2088,7,FALSE)</f>
        <v>Fleece</v>
      </c>
      <c r="B1228" t="str">
        <f>VLOOKUP(C1228,STYLES!$1:$1048576,6,FALSE)</f>
        <v>CORE365™</v>
      </c>
      <c r="C1228" s="101">
        <v>78191</v>
      </c>
      <c r="E1228" t="str">
        <f>VLOOKUP(C1228,STYLES!$1:$1048576,12,FALSE)</f>
        <v>Journey Fleece Vest</v>
      </c>
      <c r="F1228" s="111" t="s">
        <v>2793</v>
      </c>
      <c r="G1228" s="111" t="s">
        <v>2724</v>
      </c>
      <c r="H1228" s="113" t="str">
        <f>VLOOKUP(C1228,STYLES!$1:$1048576,9,FALSE)</f>
        <v>Active</v>
      </c>
      <c r="I1228" s="113" t="str">
        <f>VLOOKUP(C1228,STYLES!$1:$1048576,10,FALSE)</f>
        <v>Active</v>
      </c>
      <c r="J1228" s="112" t="s">
        <v>2745</v>
      </c>
      <c r="K1228" s="139">
        <f>IFERROR(VLOOKUP(J1228,LISTS!G:H,2,FALSE),"0")</f>
        <v>7</v>
      </c>
      <c r="L1228">
        <f t="shared" si="71"/>
        <v>7</v>
      </c>
      <c r="M1228" s="112" t="s">
        <v>2745</v>
      </c>
      <c r="N1228" s="140">
        <f>IFERROR(VLOOKUP(M1228,LISTS!G:H,2,FALSE),"0")</f>
        <v>7</v>
      </c>
      <c r="O1228">
        <f t="shared" si="72"/>
        <v>7</v>
      </c>
      <c r="Q1228" s="117" t="s">
        <v>2852</v>
      </c>
      <c r="R1228" s="118" t="s">
        <v>775</v>
      </c>
      <c r="S1228" s="103" t="s">
        <v>2989</v>
      </c>
      <c r="T1228" s="118" t="s">
        <v>775</v>
      </c>
    </row>
    <row r="1229" spans="1:20">
      <c r="A1229" s="4" t="str">
        <f>VLOOKUP(C1229,STYLES!$A$1:$R$2088,7,FALSE)</f>
        <v>Fleece</v>
      </c>
      <c r="B1229" t="str">
        <f>VLOOKUP(C1229,STYLES!$1:$1048576,6,FALSE)</f>
        <v>CORE365™</v>
      </c>
      <c r="C1229" s="101">
        <v>78191</v>
      </c>
      <c r="E1229" t="str">
        <f>VLOOKUP(C1229,STYLES!$1:$1048576,12,FALSE)</f>
        <v>Journey Fleece Vest</v>
      </c>
      <c r="F1229" s="111" t="s">
        <v>2990</v>
      </c>
      <c r="G1229" s="111" t="s">
        <v>2991</v>
      </c>
      <c r="H1229" s="113" t="str">
        <f>VLOOKUP(C1229,STYLES!$1:$1048576,9,FALSE)</f>
        <v>Active</v>
      </c>
      <c r="I1229" s="113" t="str">
        <f>VLOOKUP(C1229,STYLES!$1:$1048576,10,FALSE)</f>
        <v>Active</v>
      </c>
      <c r="J1229" s="112" t="s">
        <v>2745</v>
      </c>
      <c r="K1229" s="139">
        <f>IFERROR(VLOOKUP(J1229,LISTS!G:H,2,FALSE),"0")</f>
        <v>7</v>
      </c>
      <c r="L1229">
        <f t="shared" si="71"/>
        <v>7</v>
      </c>
      <c r="M1229" s="112" t="s">
        <v>2745</v>
      </c>
      <c r="N1229" s="140">
        <f>IFERROR(VLOOKUP(M1229,LISTS!G:H,2,FALSE),"0")</f>
        <v>7</v>
      </c>
      <c r="O1229">
        <f t="shared" si="72"/>
        <v>7</v>
      </c>
      <c r="Q1229" s="117" t="s">
        <v>2992</v>
      </c>
      <c r="R1229" s="117" t="s">
        <v>775</v>
      </c>
      <c r="S1229" s="103" t="s">
        <v>2993</v>
      </c>
      <c r="T1229" s="103" t="s">
        <v>775</v>
      </c>
    </row>
    <row r="1230" spans="1:20">
      <c r="A1230" s="4" t="str">
        <f>VLOOKUP(C1230,STYLES!$A$1:$R$2088,7,FALSE)</f>
        <v>Fleece</v>
      </c>
      <c r="B1230" t="str">
        <f>VLOOKUP(C1230,STYLES!$1:$1048576,6,FALSE)</f>
        <v>CORE365™</v>
      </c>
      <c r="C1230" s="101">
        <v>78191</v>
      </c>
      <c r="E1230" t="str">
        <f>VLOOKUP(C1230,STYLES!$1:$1048576,12,FALSE)</f>
        <v>Journey Fleece Vest</v>
      </c>
      <c r="F1230" s="111" t="s">
        <v>2997</v>
      </c>
      <c r="G1230" s="111" t="s">
        <v>2879</v>
      </c>
      <c r="H1230" s="113" t="str">
        <f>VLOOKUP(C1230,STYLES!$1:$1048576,9,FALSE)</f>
        <v>Active</v>
      </c>
      <c r="I1230" s="113" t="str">
        <f>VLOOKUP(C1230,STYLES!$1:$1048576,10,FALSE)</f>
        <v>Active</v>
      </c>
      <c r="J1230" s="112" t="s">
        <v>2745</v>
      </c>
      <c r="K1230" s="139">
        <f>IFERROR(VLOOKUP(J1230,LISTS!G:H,2,FALSE),"0")</f>
        <v>7</v>
      </c>
      <c r="L1230">
        <f t="shared" si="71"/>
        <v>7</v>
      </c>
      <c r="M1230" s="112" t="s">
        <v>2745</v>
      </c>
      <c r="N1230" s="140">
        <f>IFERROR(VLOOKUP(M1230,LISTS!G:H,2,FALSE),"0")</f>
        <v>7</v>
      </c>
      <c r="O1230">
        <f t="shared" si="72"/>
        <v>7</v>
      </c>
      <c r="Q1230" s="117" t="s">
        <v>2998</v>
      </c>
      <c r="R1230" s="117" t="s">
        <v>775</v>
      </c>
      <c r="S1230" s="103" t="s">
        <v>2999</v>
      </c>
      <c r="T1230" s="117" t="s">
        <v>775</v>
      </c>
    </row>
    <row r="1231" spans="1:20">
      <c r="A1231" s="4" t="str">
        <f>VLOOKUP(C1231,STYLES!$A$1:$R$2088,7,FALSE)</f>
        <v>Fleece</v>
      </c>
      <c r="B1231" t="str">
        <f>VLOOKUP(C1231,STYLES!$1:$1048576,6,FALSE)</f>
        <v>CORE365™</v>
      </c>
      <c r="C1231" s="101">
        <v>78191</v>
      </c>
      <c r="E1231" t="str">
        <f>VLOOKUP(C1231,STYLES!$1:$1048576,12,FALSE)</f>
        <v>Journey Fleece Vest</v>
      </c>
      <c r="F1231" s="111" t="s">
        <v>3000</v>
      </c>
      <c r="G1231" s="111" t="s">
        <v>2740</v>
      </c>
      <c r="H1231" s="113" t="str">
        <f>VLOOKUP(C1231,STYLES!$1:$1048576,9,FALSE)</f>
        <v>Active</v>
      </c>
      <c r="I1231" s="113" t="str">
        <f>VLOOKUP(C1231,STYLES!$1:$1048576,10,FALSE)</f>
        <v>Active</v>
      </c>
      <c r="J1231" s="112" t="s">
        <v>2745</v>
      </c>
      <c r="K1231" s="139">
        <f>IFERROR(VLOOKUP(J1231,LISTS!G:H,2,FALSE),"0")</f>
        <v>7</v>
      </c>
      <c r="L1231">
        <f t="shared" si="71"/>
        <v>7</v>
      </c>
      <c r="M1231" s="112" t="s">
        <v>2745</v>
      </c>
      <c r="N1231" s="140">
        <f>IFERROR(VLOOKUP(M1231,LISTS!G:H,2,FALSE),"0")</f>
        <v>7</v>
      </c>
      <c r="O1231">
        <f t="shared" si="72"/>
        <v>7</v>
      </c>
      <c r="Q1231" s="117" t="s">
        <v>2741</v>
      </c>
      <c r="R1231" s="117" t="s">
        <v>775</v>
      </c>
      <c r="S1231" s="103" t="s">
        <v>3001</v>
      </c>
      <c r="T1231" s="117" t="s">
        <v>775</v>
      </c>
    </row>
    <row r="1232" spans="1:20">
      <c r="A1232" s="4" t="str">
        <f>VLOOKUP(C1232,STYLES!$A$1:$R$2088,7,FALSE)</f>
        <v>Fleece</v>
      </c>
      <c r="B1232" t="str">
        <f>VLOOKUP(C1232,STYLES!$1:$1048576,6,FALSE)</f>
        <v>CORE365™</v>
      </c>
      <c r="C1232" s="101">
        <v>78191</v>
      </c>
      <c r="E1232" t="str">
        <f>VLOOKUP(C1232,STYLES!$1:$1048576,12,FALSE)</f>
        <v>Journey Fleece Vest</v>
      </c>
      <c r="F1232" s="111" t="s">
        <v>3002</v>
      </c>
      <c r="G1232" s="111" t="s">
        <v>2755</v>
      </c>
      <c r="H1232" s="113" t="str">
        <f>VLOOKUP(C1232,STYLES!$1:$1048576,9,FALSE)</f>
        <v>Active</v>
      </c>
      <c r="I1232" s="113" t="str">
        <f>VLOOKUP(C1232,STYLES!$1:$1048576,10,FALSE)</f>
        <v>Active</v>
      </c>
      <c r="J1232" s="112" t="s">
        <v>2745</v>
      </c>
      <c r="K1232" s="139">
        <f>IFERROR(VLOOKUP(J1232,LISTS!G:H,2,FALSE),"0")</f>
        <v>7</v>
      </c>
      <c r="L1232">
        <f t="shared" si="71"/>
        <v>7</v>
      </c>
      <c r="M1232" s="112" t="s">
        <v>2745</v>
      </c>
      <c r="N1232" s="140">
        <f>IFERROR(VLOOKUP(M1232,LISTS!G:H,2,FALSE),"0")</f>
        <v>7</v>
      </c>
      <c r="O1232">
        <f t="shared" si="72"/>
        <v>7</v>
      </c>
      <c r="Q1232" s="117" t="s">
        <v>3003</v>
      </c>
      <c r="R1232" s="117" t="s">
        <v>775</v>
      </c>
      <c r="S1232" s="103" t="s">
        <v>3004</v>
      </c>
      <c r="T1232" s="117" t="s">
        <v>775</v>
      </c>
    </row>
    <row r="1233" spans="1:20">
      <c r="A1233" s="4" t="str">
        <f>VLOOKUP(C1233,STYLES!$A$1:$R$2088,7,FALSE)</f>
        <v>Fleece</v>
      </c>
      <c r="B1233" t="str">
        <f>VLOOKUP(C1233,STYLES!$1:$1048576,6,FALSE)</f>
        <v>CORE365™</v>
      </c>
      <c r="C1233" s="101">
        <v>78191</v>
      </c>
      <c r="E1233" t="str">
        <f>VLOOKUP(C1233,STYLES!$1:$1048576,12,FALSE)</f>
        <v>Journey Fleece Vest</v>
      </c>
      <c r="F1233" s="111" t="s">
        <v>2731</v>
      </c>
      <c r="G1233" s="111" t="s">
        <v>2732</v>
      </c>
      <c r="H1233" s="113" t="str">
        <f>VLOOKUP(C1233,STYLES!$1:$1048576,9,FALSE)</f>
        <v>Active</v>
      </c>
      <c r="I1233" s="113" t="str">
        <f>VLOOKUP(C1233,STYLES!$1:$1048576,10,FALSE)</f>
        <v>Active</v>
      </c>
      <c r="J1233" s="112" t="s">
        <v>2745</v>
      </c>
      <c r="K1233" s="139">
        <f>IFERROR(VLOOKUP(J1233,LISTS!G:H,2,FALSE),"0")</f>
        <v>7</v>
      </c>
      <c r="L1233">
        <f t="shared" si="71"/>
        <v>7</v>
      </c>
      <c r="M1233" s="112" t="s">
        <v>2745</v>
      </c>
      <c r="N1233" s="140">
        <f>IFERROR(VLOOKUP(M1233,LISTS!G:H,2,FALSE),"0")</f>
        <v>7</v>
      </c>
      <c r="O1233">
        <f t="shared" si="72"/>
        <v>7</v>
      </c>
      <c r="Q1233" s="126" t="s">
        <v>3005</v>
      </c>
      <c r="R1233" s="112" t="s">
        <v>775</v>
      </c>
      <c r="S1233" s="105" t="s">
        <v>3006</v>
      </c>
      <c r="T1233" s="112" t="s">
        <v>775</v>
      </c>
    </row>
    <row r="1234" spans="1:20">
      <c r="A1234" s="4" t="str">
        <f>VLOOKUP(C1234,STYLES!$A$1:$R$2088,7,FALSE)</f>
        <v>Fleece</v>
      </c>
      <c r="B1234" t="str">
        <f>VLOOKUP(C1234,STYLES!$1:$1048576,6,FALSE)</f>
        <v>CORE365™</v>
      </c>
      <c r="C1234" s="101">
        <v>78191</v>
      </c>
      <c r="E1234" t="str">
        <f>VLOOKUP(C1234,STYLES!$1:$1048576,12,FALSE)</f>
        <v>Journey Fleece Vest</v>
      </c>
      <c r="F1234" s="111" t="s">
        <v>3030</v>
      </c>
      <c r="G1234" s="111" t="s">
        <v>2763</v>
      </c>
      <c r="H1234" s="113" t="str">
        <f>VLOOKUP(C1234,STYLES!$1:$1048576,9,FALSE)</f>
        <v>Active</v>
      </c>
      <c r="I1234" s="113" t="str">
        <f>VLOOKUP(C1234,STYLES!$1:$1048576,10,FALSE)</f>
        <v>Active</v>
      </c>
      <c r="J1234" s="112" t="s">
        <v>2745</v>
      </c>
      <c r="K1234" s="139">
        <f>IFERROR(VLOOKUP(J1234,LISTS!G:H,2,FALSE),"0")</f>
        <v>7</v>
      </c>
      <c r="L1234">
        <f t="shared" si="71"/>
        <v>7</v>
      </c>
      <c r="M1234" s="112" t="s">
        <v>2745</v>
      </c>
      <c r="N1234" s="140">
        <f>IFERROR(VLOOKUP(M1234,LISTS!G:H,2,FALSE),"0")</f>
        <v>7</v>
      </c>
      <c r="O1234">
        <f t="shared" si="72"/>
        <v>7</v>
      </c>
      <c r="Q1234" s="117" t="s">
        <v>3031</v>
      </c>
      <c r="R1234" s="117" t="s">
        <v>775</v>
      </c>
      <c r="S1234" s="103" t="s">
        <v>3032</v>
      </c>
      <c r="T1234" s="103" t="s">
        <v>775</v>
      </c>
    </row>
    <row r="1235" spans="1:20">
      <c r="A1235" s="4" t="str">
        <f>VLOOKUP(C1235,STYLES!$A$1:$R$2088,7,FALSE)</f>
        <v>Fleece</v>
      </c>
      <c r="B1235" t="str">
        <f>VLOOKUP(C1235,STYLES!$1:$1048576,6,FALSE)</f>
        <v>CORE365™</v>
      </c>
      <c r="C1235" s="101">
        <v>78191</v>
      </c>
      <c r="E1235" t="str">
        <f>VLOOKUP(C1235,STYLES!$1:$1048576,12,FALSE)</f>
        <v>Journey Fleece Vest</v>
      </c>
      <c r="F1235" s="112" t="s">
        <v>2816</v>
      </c>
      <c r="G1235" s="111" t="s">
        <v>2809</v>
      </c>
      <c r="H1235" s="113" t="str">
        <f>VLOOKUP(C1235,STYLES!$1:$1048576,9,FALSE)</f>
        <v>Active</v>
      </c>
      <c r="I1235" s="113" t="str">
        <f>VLOOKUP(C1235,STYLES!$1:$1048576,10,FALSE)</f>
        <v>Active</v>
      </c>
      <c r="J1235" s="112" t="s">
        <v>2745</v>
      </c>
      <c r="K1235" s="139">
        <f>IFERROR(VLOOKUP(J1235,LISTS!G:H,2,FALSE),"0")</f>
        <v>7</v>
      </c>
      <c r="L1235">
        <f t="shared" si="71"/>
        <v>7</v>
      </c>
      <c r="M1235" s="112" t="s">
        <v>2745</v>
      </c>
      <c r="N1235" s="140">
        <f>IFERROR(VLOOKUP(M1235,LISTS!G:H,2,FALSE),"0")</f>
        <v>7</v>
      </c>
      <c r="O1235">
        <f t="shared" si="72"/>
        <v>7</v>
      </c>
      <c r="Q1235" s="126" t="s">
        <v>3007</v>
      </c>
      <c r="R1235" s="118" t="s">
        <v>775</v>
      </c>
      <c r="S1235" s="105" t="s">
        <v>3008</v>
      </c>
      <c r="T1235" s="118" t="s">
        <v>775</v>
      </c>
    </row>
    <row r="1236" spans="1:20">
      <c r="A1236" s="1"/>
      <c r="B1236" s="1"/>
      <c r="G1236" s="111"/>
      <c r="K1236" s="139"/>
      <c r="L1236" s="60">
        <f>SUM(L1227:L1235)</f>
        <v>63</v>
      </c>
      <c r="N1236" s="140"/>
      <c r="O1236" s="60">
        <f>SUM(O1227:O1235)</f>
        <v>63</v>
      </c>
      <c r="Q1236" s="117"/>
      <c r="R1236" s="117"/>
      <c r="S1236" s="103"/>
      <c r="T1236" s="103"/>
    </row>
    <row r="1237" spans="1:20">
      <c r="A1237" s="4" t="str">
        <f>VLOOKUP(C1237,STYLES!$A$1:$R$2088,7,FALSE)</f>
        <v>Fleece</v>
      </c>
      <c r="B1237" t="str">
        <f>VLOOKUP(C1237,STYLES!$1:$1048576,6,FALSE)</f>
        <v>CORE365™</v>
      </c>
      <c r="C1237" s="101">
        <v>88191</v>
      </c>
      <c r="E1237" t="str">
        <f>VLOOKUP(C1237,STYLES!$1:$1048576,12,FALSE)</f>
        <v>Journey Fleece Vest</v>
      </c>
      <c r="F1237" s="111" t="s">
        <v>2718</v>
      </c>
      <c r="G1237" s="111" t="s">
        <v>2718</v>
      </c>
      <c r="H1237" s="113" t="str">
        <f>VLOOKUP(C1237,STYLES!$1:$1048576,9,FALSE)</f>
        <v>Active</v>
      </c>
      <c r="I1237" s="113" t="str">
        <f>VLOOKUP(C1237,STYLES!$1:$1048576,10,FALSE)</f>
        <v>Active</v>
      </c>
      <c r="J1237" s="112" t="s">
        <v>3009</v>
      </c>
      <c r="K1237" s="139">
        <f>IFERROR(VLOOKUP(J1237,LISTS!G:H,2,FALSE),"0")</f>
        <v>8</v>
      </c>
      <c r="L1237">
        <f t="shared" si="71"/>
        <v>8</v>
      </c>
      <c r="M1237" s="112" t="s">
        <v>3009</v>
      </c>
      <c r="N1237" s="140">
        <f>IFERROR(VLOOKUP(M1237,LISTS!G:H,2,FALSE),"0")</f>
        <v>8</v>
      </c>
      <c r="O1237">
        <f t="shared" si="72"/>
        <v>8</v>
      </c>
      <c r="Q1237" s="101" t="s">
        <v>2721</v>
      </c>
      <c r="R1237" s="112" t="s">
        <v>775</v>
      </c>
      <c r="S1237" s="112" t="s">
        <v>2722</v>
      </c>
      <c r="T1237" s="112" t="s">
        <v>775</v>
      </c>
    </row>
    <row r="1238" spans="1:20">
      <c r="A1238" s="4" t="str">
        <f>VLOOKUP(C1238,STYLES!$A$1:$R$2088,7,FALSE)</f>
        <v>Fleece</v>
      </c>
      <c r="B1238" t="str">
        <f>VLOOKUP(C1238,STYLES!$1:$1048576,6,FALSE)</f>
        <v>CORE365™</v>
      </c>
      <c r="C1238" s="101">
        <v>88191</v>
      </c>
      <c r="E1238" t="str">
        <f>VLOOKUP(C1238,STYLES!$1:$1048576,12,FALSE)</f>
        <v>Journey Fleece Vest</v>
      </c>
      <c r="F1238" s="111" t="s">
        <v>2793</v>
      </c>
      <c r="G1238" s="111" t="s">
        <v>2724</v>
      </c>
      <c r="H1238" s="113" t="str">
        <f>VLOOKUP(C1238,STYLES!$1:$1048576,9,FALSE)</f>
        <v>Active</v>
      </c>
      <c r="I1238" s="113" t="str">
        <f>VLOOKUP(C1238,STYLES!$1:$1048576,10,FALSE)</f>
        <v>Active</v>
      </c>
      <c r="J1238" s="112" t="s">
        <v>3009</v>
      </c>
      <c r="K1238" s="139">
        <f>IFERROR(VLOOKUP(J1238,LISTS!G:H,2,FALSE),"0")</f>
        <v>8</v>
      </c>
      <c r="L1238">
        <f t="shared" si="71"/>
        <v>8</v>
      </c>
      <c r="M1238" s="112" t="s">
        <v>3009</v>
      </c>
      <c r="N1238" s="140">
        <f>IFERROR(VLOOKUP(M1238,LISTS!G:H,2,FALSE),"0")</f>
        <v>8</v>
      </c>
      <c r="O1238">
        <f t="shared" si="72"/>
        <v>8</v>
      </c>
      <c r="Q1238" s="117" t="s">
        <v>2852</v>
      </c>
      <c r="R1238" s="118" t="s">
        <v>775</v>
      </c>
      <c r="S1238" s="103" t="s">
        <v>2989</v>
      </c>
      <c r="T1238" s="118" t="s">
        <v>775</v>
      </c>
    </row>
    <row r="1239" spans="1:20">
      <c r="A1239" s="4" t="str">
        <f>VLOOKUP(C1239,STYLES!$A$1:$R$2088,7,FALSE)</f>
        <v>Fleece</v>
      </c>
      <c r="B1239" t="str">
        <f>VLOOKUP(C1239,STYLES!$1:$1048576,6,FALSE)</f>
        <v>CORE365™</v>
      </c>
      <c r="C1239" s="101">
        <v>88191</v>
      </c>
      <c r="E1239" t="str">
        <f>VLOOKUP(C1239,STYLES!$1:$1048576,12,FALSE)</f>
        <v>Journey Fleece Vest</v>
      </c>
      <c r="F1239" s="111" t="s">
        <v>2990</v>
      </c>
      <c r="G1239" s="111" t="s">
        <v>2991</v>
      </c>
      <c r="H1239" s="113" t="str">
        <f>VLOOKUP(C1239,STYLES!$1:$1048576,9,FALSE)</f>
        <v>Active</v>
      </c>
      <c r="I1239" s="113" t="str">
        <f>VLOOKUP(C1239,STYLES!$1:$1048576,10,FALSE)</f>
        <v>Active</v>
      </c>
      <c r="J1239" s="112" t="s">
        <v>3009</v>
      </c>
      <c r="K1239" s="139">
        <f>IFERROR(VLOOKUP(J1239,LISTS!G:H,2,FALSE),"0")</f>
        <v>8</v>
      </c>
      <c r="L1239">
        <f t="shared" si="71"/>
        <v>8</v>
      </c>
      <c r="M1239" s="112" t="s">
        <v>3009</v>
      </c>
      <c r="N1239" s="140">
        <f>IFERROR(VLOOKUP(M1239,LISTS!G:H,2,FALSE),"0")</f>
        <v>8</v>
      </c>
      <c r="O1239">
        <f t="shared" si="72"/>
        <v>8</v>
      </c>
      <c r="Q1239" s="117" t="s">
        <v>2992</v>
      </c>
      <c r="R1239" s="117" t="s">
        <v>775</v>
      </c>
      <c r="S1239" s="103" t="s">
        <v>2993</v>
      </c>
      <c r="T1239" s="103" t="s">
        <v>775</v>
      </c>
    </row>
    <row r="1240" spans="1:20">
      <c r="A1240" s="4" t="str">
        <f>VLOOKUP(C1240,STYLES!$A$1:$R$2088,7,FALSE)</f>
        <v>Fleece</v>
      </c>
      <c r="B1240" t="str">
        <f>VLOOKUP(C1240,STYLES!$1:$1048576,6,FALSE)</f>
        <v>CORE365™</v>
      </c>
      <c r="C1240" s="101">
        <v>88191</v>
      </c>
      <c r="E1240" t="str">
        <f>VLOOKUP(C1240,STYLES!$1:$1048576,12,FALSE)</f>
        <v>Journey Fleece Vest</v>
      </c>
      <c r="F1240" s="111" t="s">
        <v>2997</v>
      </c>
      <c r="G1240" s="111" t="s">
        <v>2879</v>
      </c>
      <c r="H1240" s="113" t="str">
        <f>VLOOKUP(C1240,STYLES!$1:$1048576,9,FALSE)</f>
        <v>Active</v>
      </c>
      <c r="I1240" s="113" t="str">
        <f>VLOOKUP(C1240,STYLES!$1:$1048576,10,FALSE)</f>
        <v>Active</v>
      </c>
      <c r="J1240" s="112" t="s">
        <v>3009</v>
      </c>
      <c r="K1240" s="139">
        <f>IFERROR(VLOOKUP(J1240,LISTS!G:H,2,FALSE),"0")</f>
        <v>8</v>
      </c>
      <c r="L1240">
        <f t="shared" si="71"/>
        <v>8</v>
      </c>
      <c r="M1240" s="112" t="s">
        <v>3009</v>
      </c>
      <c r="N1240" s="140">
        <f>IFERROR(VLOOKUP(M1240,LISTS!G:H,2,FALSE),"0")</f>
        <v>8</v>
      </c>
      <c r="O1240">
        <f t="shared" si="72"/>
        <v>8</v>
      </c>
      <c r="Q1240" s="117" t="s">
        <v>2998</v>
      </c>
      <c r="R1240" s="117" t="s">
        <v>775</v>
      </c>
      <c r="S1240" s="103" t="s">
        <v>2999</v>
      </c>
      <c r="T1240" s="117" t="s">
        <v>775</v>
      </c>
    </row>
    <row r="1241" spans="1:20">
      <c r="A1241" s="4" t="str">
        <f>VLOOKUP(C1241,STYLES!$A$1:$R$2088,7,FALSE)</f>
        <v>Fleece</v>
      </c>
      <c r="B1241" t="str">
        <f>VLOOKUP(C1241,STYLES!$1:$1048576,6,FALSE)</f>
        <v>CORE365™</v>
      </c>
      <c r="C1241" s="101">
        <v>88191</v>
      </c>
      <c r="E1241" t="str">
        <f>VLOOKUP(C1241,STYLES!$1:$1048576,12,FALSE)</f>
        <v>Journey Fleece Vest</v>
      </c>
      <c r="F1241" s="111" t="s">
        <v>3000</v>
      </c>
      <c r="G1241" s="111" t="s">
        <v>2740</v>
      </c>
      <c r="H1241" s="113" t="str">
        <f>VLOOKUP(C1241,STYLES!$1:$1048576,9,FALSE)</f>
        <v>Active</v>
      </c>
      <c r="I1241" s="113" t="str">
        <f>VLOOKUP(C1241,STYLES!$1:$1048576,10,FALSE)</f>
        <v>Active</v>
      </c>
      <c r="J1241" s="112" t="s">
        <v>3009</v>
      </c>
      <c r="K1241" s="139">
        <f>IFERROR(VLOOKUP(J1241,LISTS!G:H,2,FALSE),"0")</f>
        <v>8</v>
      </c>
      <c r="L1241">
        <f t="shared" si="71"/>
        <v>8</v>
      </c>
      <c r="M1241" s="112" t="s">
        <v>3009</v>
      </c>
      <c r="N1241" s="140">
        <f>IFERROR(VLOOKUP(M1241,LISTS!G:H,2,FALSE),"0")</f>
        <v>8</v>
      </c>
      <c r="O1241">
        <f t="shared" si="72"/>
        <v>8</v>
      </c>
      <c r="Q1241" s="117" t="s">
        <v>2741</v>
      </c>
      <c r="R1241" s="117" t="s">
        <v>775</v>
      </c>
      <c r="S1241" s="103" t="s">
        <v>3001</v>
      </c>
      <c r="T1241" s="117" t="s">
        <v>775</v>
      </c>
    </row>
    <row r="1242" spans="1:20">
      <c r="A1242" s="4" t="str">
        <f>VLOOKUP(C1242,STYLES!$A$1:$R$2088,7,FALSE)</f>
        <v>Fleece</v>
      </c>
      <c r="B1242" t="str">
        <f>VLOOKUP(C1242,STYLES!$1:$1048576,6,FALSE)</f>
        <v>CORE365™</v>
      </c>
      <c r="C1242" s="101">
        <v>88191</v>
      </c>
      <c r="E1242" t="str">
        <f>VLOOKUP(C1242,STYLES!$1:$1048576,12,FALSE)</f>
        <v>Journey Fleece Vest</v>
      </c>
      <c r="F1242" s="111" t="s">
        <v>3002</v>
      </c>
      <c r="G1242" s="111" t="s">
        <v>2755</v>
      </c>
      <c r="H1242" s="113" t="str">
        <f>VLOOKUP(C1242,STYLES!$1:$1048576,9,FALSE)</f>
        <v>Active</v>
      </c>
      <c r="I1242" s="113" t="str">
        <f>VLOOKUP(C1242,STYLES!$1:$1048576,10,FALSE)</f>
        <v>Active</v>
      </c>
      <c r="J1242" s="112" t="s">
        <v>3009</v>
      </c>
      <c r="K1242" s="139">
        <f>IFERROR(VLOOKUP(J1242,LISTS!G:H,2,FALSE),"0")</f>
        <v>8</v>
      </c>
      <c r="L1242">
        <f t="shared" si="71"/>
        <v>8</v>
      </c>
      <c r="M1242" s="112" t="s">
        <v>3009</v>
      </c>
      <c r="N1242" s="140">
        <f>IFERROR(VLOOKUP(M1242,LISTS!G:H,2,FALSE),"0")</f>
        <v>8</v>
      </c>
      <c r="O1242">
        <f t="shared" si="72"/>
        <v>8</v>
      </c>
      <c r="Q1242" s="117" t="s">
        <v>3003</v>
      </c>
      <c r="R1242" s="117" t="s">
        <v>775</v>
      </c>
      <c r="S1242" s="103" t="s">
        <v>3004</v>
      </c>
      <c r="T1242" s="117" t="s">
        <v>775</v>
      </c>
    </row>
    <row r="1243" spans="1:20">
      <c r="A1243" s="4" t="str">
        <f>VLOOKUP(C1243,STYLES!$A$1:$R$2088,7,FALSE)</f>
        <v>Fleece</v>
      </c>
      <c r="B1243" t="str">
        <f>VLOOKUP(C1243,STYLES!$1:$1048576,6,FALSE)</f>
        <v>CORE365™</v>
      </c>
      <c r="C1243" s="101">
        <v>88191</v>
      </c>
      <c r="E1243" t="str">
        <f>VLOOKUP(C1243,STYLES!$1:$1048576,12,FALSE)</f>
        <v>Journey Fleece Vest</v>
      </c>
      <c r="F1243" s="111" t="s">
        <v>2731</v>
      </c>
      <c r="G1243" s="111" t="s">
        <v>2732</v>
      </c>
      <c r="H1243" s="113" t="str">
        <f>VLOOKUP(C1243,STYLES!$1:$1048576,9,FALSE)</f>
        <v>Active</v>
      </c>
      <c r="I1243" s="113" t="str">
        <f>VLOOKUP(C1243,STYLES!$1:$1048576,10,FALSE)</f>
        <v>Active</v>
      </c>
      <c r="J1243" s="112" t="s">
        <v>3009</v>
      </c>
      <c r="K1243" s="139">
        <f>IFERROR(VLOOKUP(J1243,LISTS!G:H,2,FALSE),"0")</f>
        <v>8</v>
      </c>
      <c r="L1243">
        <f t="shared" si="71"/>
        <v>8</v>
      </c>
      <c r="M1243" s="112" t="s">
        <v>3009</v>
      </c>
      <c r="N1243" s="140">
        <f>IFERROR(VLOOKUP(M1243,LISTS!G:H,2,FALSE),"0")</f>
        <v>8</v>
      </c>
      <c r="O1243">
        <f t="shared" si="72"/>
        <v>8</v>
      </c>
      <c r="Q1243" s="126" t="s">
        <v>3005</v>
      </c>
      <c r="R1243" s="112" t="s">
        <v>775</v>
      </c>
      <c r="S1243" s="105" t="s">
        <v>3006</v>
      </c>
      <c r="T1243" s="112" t="s">
        <v>775</v>
      </c>
    </row>
    <row r="1244" spans="1:20">
      <c r="A1244" s="4" t="str">
        <f>VLOOKUP(C1244,STYLES!$A$1:$R$2088,7,FALSE)</f>
        <v>Fleece</v>
      </c>
      <c r="B1244" t="str">
        <f>VLOOKUP(C1244,STYLES!$1:$1048576,6,FALSE)</f>
        <v>CORE365™</v>
      </c>
      <c r="C1244" s="101">
        <v>88191</v>
      </c>
      <c r="E1244" t="str">
        <f>VLOOKUP(C1244,STYLES!$1:$1048576,12,FALSE)</f>
        <v>Journey Fleece Vest</v>
      </c>
      <c r="F1244" s="111" t="s">
        <v>3030</v>
      </c>
      <c r="G1244" s="111" t="s">
        <v>2763</v>
      </c>
      <c r="H1244" s="113" t="str">
        <f>VLOOKUP(C1244,STYLES!$1:$1048576,9,FALSE)</f>
        <v>Active</v>
      </c>
      <c r="I1244" s="113" t="str">
        <f>VLOOKUP(C1244,STYLES!$1:$1048576,10,FALSE)</f>
        <v>Active</v>
      </c>
      <c r="J1244" s="112" t="s">
        <v>3009</v>
      </c>
      <c r="K1244" s="139">
        <f>IFERROR(VLOOKUP(J1244,LISTS!G:H,2,FALSE),"0")</f>
        <v>8</v>
      </c>
      <c r="L1244">
        <f t="shared" si="71"/>
        <v>8</v>
      </c>
      <c r="M1244" s="112" t="s">
        <v>3009</v>
      </c>
      <c r="N1244" s="140">
        <f>IFERROR(VLOOKUP(M1244,LISTS!G:H,2,FALSE),"0")</f>
        <v>8</v>
      </c>
      <c r="O1244">
        <f t="shared" si="72"/>
        <v>8</v>
      </c>
      <c r="Q1244" s="117" t="s">
        <v>3031</v>
      </c>
      <c r="R1244" s="117" t="s">
        <v>775</v>
      </c>
      <c r="S1244" s="103" t="s">
        <v>3032</v>
      </c>
      <c r="T1244" s="103" t="s">
        <v>775</v>
      </c>
    </row>
    <row r="1245" spans="1:20">
      <c r="A1245" s="4" t="str">
        <f>VLOOKUP(C1245,STYLES!$A$1:$R$2088,7,FALSE)</f>
        <v>Fleece</v>
      </c>
      <c r="B1245" t="str">
        <f>VLOOKUP(C1245,STYLES!$1:$1048576,6,FALSE)</f>
        <v>CORE365™</v>
      </c>
      <c r="C1245" s="101">
        <v>88191</v>
      </c>
      <c r="E1245" t="str">
        <f>VLOOKUP(C1245,STYLES!$1:$1048576,12,FALSE)</f>
        <v>Journey Fleece Vest</v>
      </c>
      <c r="F1245" s="112" t="s">
        <v>2816</v>
      </c>
      <c r="G1245" s="111" t="s">
        <v>2809</v>
      </c>
      <c r="H1245" s="113" t="str">
        <f>VLOOKUP(C1245,STYLES!$1:$1048576,9,FALSE)</f>
        <v>Active</v>
      </c>
      <c r="I1245" s="113" t="str">
        <f>VLOOKUP(C1245,STYLES!$1:$1048576,10,FALSE)</f>
        <v>Active</v>
      </c>
      <c r="J1245" s="112" t="s">
        <v>3009</v>
      </c>
      <c r="K1245" s="139">
        <f>IFERROR(VLOOKUP(J1245,LISTS!G:H,2,FALSE),"0")</f>
        <v>8</v>
      </c>
      <c r="L1245">
        <f t="shared" si="71"/>
        <v>8</v>
      </c>
      <c r="M1245" s="112" t="s">
        <v>3009</v>
      </c>
      <c r="N1245" s="140">
        <f>IFERROR(VLOOKUP(M1245,LISTS!G:H,2,FALSE),"0")</f>
        <v>8</v>
      </c>
      <c r="O1245">
        <f t="shared" si="72"/>
        <v>8</v>
      </c>
      <c r="Q1245" s="126" t="s">
        <v>3007</v>
      </c>
      <c r="R1245" s="118" t="s">
        <v>775</v>
      </c>
      <c r="S1245" s="105" t="s">
        <v>3008</v>
      </c>
      <c r="T1245" s="118" t="s">
        <v>775</v>
      </c>
    </row>
    <row r="1246" spans="1:20">
      <c r="A1246" s="1"/>
      <c r="B1246" s="1"/>
      <c r="G1246" s="111"/>
      <c r="K1246" s="139"/>
      <c r="L1246" s="60">
        <f>SUM(L1237:L1245)</f>
        <v>72</v>
      </c>
      <c r="N1246" s="140"/>
      <c r="O1246" s="60">
        <f>SUM(O1237:O1245)</f>
        <v>72</v>
      </c>
      <c r="Q1246" s="117"/>
      <c r="R1246" s="117"/>
      <c r="S1246" s="103"/>
      <c r="T1246" s="103"/>
    </row>
    <row r="1247" spans="1:20">
      <c r="A1247" s="4" t="str">
        <f>VLOOKUP(C1247,STYLES!$A$1:$R$2088,7,FALSE)</f>
        <v>Fleece</v>
      </c>
      <c r="B1247" t="str">
        <f>VLOOKUP(C1247,STYLES!$1:$1048576,6,FALSE)</f>
        <v>CORE365™</v>
      </c>
      <c r="C1247" s="101" t="s">
        <v>173</v>
      </c>
      <c r="E1247" t="str">
        <f>VLOOKUP(C1247,STYLES!$1:$1048576,12,FALSE)</f>
        <v>Tall Journey Fleece Vest</v>
      </c>
      <c r="F1247" s="111" t="s">
        <v>2718</v>
      </c>
      <c r="G1247" s="111" t="s">
        <v>2718</v>
      </c>
      <c r="H1247" s="113" t="str">
        <f>VLOOKUP(C1247,STYLES!$1:$1048576,9,FALSE)</f>
        <v>Active</v>
      </c>
      <c r="I1247" s="113" t="str">
        <f>VLOOKUP(C1247,STYLES!$1:$1048576,10,FALSE)</f>
        <v>Active</v>
      </c>
      <c r="J1247" s="112" t="s">
        <v>3022</v>
      </c>
      <c r="K1247" s="139">
        <f>IFERROR(VLOOKUP(J1247,LISTS!G:H,2,FALSE),"0")</f>
        <v>6</v>
      </c>
      <c r="L1247">
        <f t="shared" si="71"/>
        <v>6</v>
      </c>
      <c r="M1247" s="112" t="s">
        <v>3022</v>
      </c>
      <c r="N1247" s="140">
        <f>IFERROR(VLOOKUP(M1247,LISTS!G:H,2,FALSE),"0")</f>
        <v>6</v>
      </c>
      <c r="O1247">
        <f t="shared" si="72"/>
        <v>6</v>
      </c>
      <c r="Q1247" s="101" t="s">
        <v>2721</v>
      </c>
      <c r="R1247" s="112" t="s">
        <v>775</v>
      </c>
      <c r="S1247" s="112" t="s">
        <v>2722</v>
      </c>
      <c r="T1247" s="112" t="s">
        <v>775</v>
      </c>
    </row>
    <row r="1248" spans="1:20">
      <c r="A1248" s="4" t="str">
        <f>VLOOKUP(C1248,STYLES!$A$1:$R$2088,7,FALSE)</f>
        <v>Fleece</v>
      </c>
      <c r="B1248" t="str">
        <f>VLOOKUP(C1248,STYLES!$1:$1048576,6,FALSE)</f>
        <v>CORE365™</v>
      </c>
      <c r="C1248" s="101" t="s">
        <v>173</v>
      </c>
      <c r="E1248" t="str">
        <f>VLOOKUP(C1248,STYLES!$1:$1048576,12,FALSE)</f>
        <v>Tall Journey Fleece Vest</v>
      </c>
      <c r="F1248" s="111" t="s">
        <v>3000</v>
      </c>
      <c r="G1248" s="111" t="s">
        <v>2740</v>
      </c>
      <c r="H1248" s="113" t="str">
        <f>VLOOKUP(C1248,STYLES!$1:$1048576,9,FALSE)</f>
        <v>Active</v>
      </c>
      <c r="I1248" s="113" t="str">
        <f>VLOOKUP(C1248,STYLES!$1:$1048576,10,FALSE)</f>
        <v>Active</v>
      </c>
      <c r="J1248" s="112" t="s">
        <v>3022</v>
      </c>
      <c r="K1248" s="139">
        <f>IFERROR(VLOOKUP(J1248,LISTS!G:H,2,FALSE),"0")</f>
        <v>6</v>
      </c>
      <c r="L1248">
        <f t="shared" si="71"/>
        <v>6</v>
      </c>
      <c r="M1248" s="112" t="s">
        <v>3022</v>
      </c>
      <c r="N1248" s="140">
        <f>IFERROR(VLOOKUP(M1248,LISTS!G:H,2,FALSE),"0")</f>
        <v>6</v>
      </c>
      <c r="O1248">
        <f t="shared" si="72"/>
        <v>6</v>
      </c>
      <c r="Q1248" s="117" t="s">
        <v>2741</v>
      </c>
      <c r="R1248" s="117" t="s">
        <v>775</v>
      </c>
      <c r="S1248" s="103" t="s">
        <v>3001</v>
      </c>
      <c r="T1248" s="117" t="s">
        <v>775</v>
      </c>
    </row>
    <row r="1249" spans="1:20">
      <c r="A1249" s="4" t="str">
        <f>VLOOKUP(C1249,STYLES!$A$1:$R$2088,7,FALSE)</f>
        <v>Fleece</v>
      </c>
      <c r="B1249" t="str">
        <f>VLOOKUP(C1249,STYLES!$1:$1048576,6,FALSE)</f>
        <v>CORE365™</v>
      </c>
      <c r="C1249" s="101" t="s">
        <v>173</v>
      </c>
      <c r="E1249" t="str">
        <f>VLOOKUP(C1249,STYLES!$1:$1048576,12,FALSE)</f>
        <v>Tall Journey Fleece Vest</v>
      </c>
      <c r="F1249" s="112" t="s">
        <v>3030</v>
      </c>
      <c r="G1249" s="111" t="s">
        <v>2763</v>
      </c>
      <c r="H1249" s="113" t="str">
        <f>VLOOKUP(C1249,STYLES!$1:$1048576,9,FALSE)</f>
        <v>Active</v>
      </c>
      <c r="I1249" s="113" t="str">
        <f>VLOOKUP(C1249,STYLES!$1:$1048576,10,FALSE)</f>
        <v>Active</v>
      </c>
      <c r="J1249" s="112" t="s">
        <v>3022</v>
      </c>
      <c r="K1249" s="139">
        <f>IFERROR(VLOOKUP(J1249,LISTS!G:H,2,FALSE),"0")</f>
        <v>6</v>
      </c>
      <c r="L1249">
        <f t="shared" si="71"/>
        <v>6</v>
      </c>
      <c r="M1249" s="112" t="s">
        <v>3022</v>
      </c>
      <c r="N1249" s="140">
        <f>IFERROR(VLOOKUP(M1249,LISTS!G:H,2,FALSE),"0")</f>
        <v>6</v>
      </c>
      <c r="O1249">
        <f t="shared" si="72"/>
        <v>6</v>
      </c>
      <c r="Q1249" s="117" t="s">
        <v>3031</v>
      </c>
      <c r="R1249" s="117" t="s">
        <v>775</v>
      </c>
      <c r="S1249" s="103" t="s">
        <v>3032</v>
      </c>
      <c r="T1249" s="103" t="s">
        <v>775</v>
      </c>
    </row>
    <row r="1250" spans="1:20">
      <c r="A1250" s="1"/>
      <c r="B1250" s="1"/>
      <c r="G1250" s="111"/>
      <c r="K1250" s="139"/>
      <c r="L1250" s="60">
        <f>SUM(L1247:L1249)</f>
        <v>18</v>
      </c>
      <c r="N1250" s="140"/>
      <c r="O1250" s="60">
        <f>SUM(O1247:O1249)</f>
        <v>18</v>
      </c>
      <c r="Q1250" s="117"/>
      <c r="R1250" s="117"/>
      <c r="S1250" s="103"/>
      <c r="T1250" s="103"/>
    </row>
    <row r="1251" spans="1:20">
      <c r="A1251" s="4" t="str">
        <f>VLOOKUP(C1251,STYLES!$A$1:$R$2088,7,FALSE)</f>
        <v>Outerwear</v>
      </c>
      <c r="B1251" t="str">
        <f>VLOOKUP(C1251,STYLES!$1:$1048576,6,FALSE)</f>
        <v>CORE365™</v>
      </c>
      <c r="C1251" s="101">
        <v>78205</v>
      </c>
      <c r="E1251" t="str">
        <f>VLOOKUP(C1251,STYLES!$1:$1048576,12,FALSE)</f>
        <v>Region 3-in-1 Jacket with Fleece Liner</v>
      </c>
      <c r="F1251" s="111" t="s">
        <v>2718</v>
      </c>
      <c r="G1251" s="111" t="s">
        <v>2718</v>
      </c>
      <c r="H1251" s="113" t="str">
        <f>VLOOKUP(C1251,STYLES!$1:$1048576,9,FALSE)</f>
        <v>Active</v>
      </c>
      <c r="I1251" s="113" t="str">
        <f>VLOOKUP(C1251,STYLES!$1:$1048576,10,FALSE)</f>
        <v>Active</v>
      </c>
      <c r="J1251" s="112" t="s">
        <v>2745</v>
      </c>
      <c r="K1251" s="139">
        <f>IFERROR(VLOOKUP(J1251,LISTS!G:H,2,FALSE),"0")</f>
        <v>7</v>
      </c>
      <c r="L1251">
        <f t="shared" si="71"/>
        <v>7</v>
      </c>
      <c r="M1251" s="112" t="s">
        <v>2745</v>
      </c>
      <c r="N1251" s="140">
        <f>IFERROR(VLOOKUP(M1251,LISTS!G:H,2,FALSE),"0")</f>
        <v>7</v>
      </c>
      <c r="O1251">
        <f t="shared" si="72"/>
        <v>7</v>
      </c>
      <c r="Q1251" s="101" t="s">
        <v>2721</v>
      </c>
      <c r="R1251" s="112" t="s">
        <v>775</v>
      </c>
      <c r="S1251" s="112" t="s">
        <v>2722</v>
      </c>
      <c r="T1251" s="112" t="s">
        <v>775</v>
      </c>
    </row>
    <row r="1252" spans="1:20">
      <c r="A1252" s="4" t="str">
        <f>VLOOKUP(C1252,STYLES!$A$1:$R$2088,7,FALSE)</f>
        <v>Outerwear</v>
      </c>
      <c r="B1252" t="str">
        <f>VLOOKUP(C1252,STYLES!$1:$1048576,6,FALSE)</f>
        <v>CORE365™</v>
      </c>
      <c r="C1252" s="101">
        <v>78205</v>
      </c>
      <c r="E1252" t="str">
        <f>VLOOKUP(C1252,STYLES!$1:$1048576,12,FALSE)</f>
        <v>Region 3-in-1 Jacket with Fleece Liner</v>
      </c>
      <c r="F1252" s="111" t="s">
        <v>3000</v>
      </c>
      <c r="G1252" s="111" t="s">
        <v>2740</v>
      </c>
      <c r="H1252" s="113" t="str">
        <f>VLOOKUP(C1252,STYLES!$1:$1048576,9,FALSE)</f>
        <v>Active</v>
      </c>
      <c r="I1252" s="113" t="str">
        <f>VLOOKUP(C1252,STYLES!$1:$1048576,10,FALSE)</f>
        <v>Active</v>
      </c>
      <c r="J1252" s="112" t="s">
        <v>2745</v>
      </c>
      <c r="K1252" s="139">
        <f>IFERROR(VLOOKUP(J1252,LISTS!G:H,2,FALSE),"0")</f>
        <v>7</v>
      </c>
      <c r="L1252">
        <f t="shared" si="71"/>
        <v>7</v>
      </c>
      <c r="M1252" s="112" t="s">
        <v>2745</v>
      </c>
      <c r="N1252" s="140">
        <f>IFERROR(VLOOKUP(M1252,LISTS!G:H,2,FALSE),"0")</f>
        <v>7</v>
      </c>
      <c r="O1252">
        <f t="shared" si="72"/>
        <v>7</v>
      </c>
      <c r="Q1252" s="117" t="s">
        <v>2741</v>
      </c>
      <c r="R1252" s="117" t="s">
        <v>775</v>
      </c>
      <c r="S1252" s="103" t="s">
        <v>3001</v>
      </c>
      <c r="T1252" s="117" t="s">
        <v>775</v>
      </c>
    </row>
    <row r="1253" spans="1:20">
      <c r="A1253" s="4" t="str">
        <f>VLOOKUP(C1253,STYLES!$A$1:$R$2088,7,FALSE)</f>
        <v>Outerwear</v>
      </c>
      <c r="B1253" t="str">
        <f>VLOOKUP(C1253,STYLES!$1:$1048576,6,FALSE)</f>
        <v>CORE365™</v>
      </c>
      <c r="C1253" s="101">
        <v>78205</v>
      </c>
      <c r="E1253" t="str">
        <f>VLOOKUP(C1253,STYLES!$1:$1048576,12,FALSE)</f>
        <v>Region 3-in-1 Jacket with Fleece Liner</v>
      </c>
      <c r="F1253" s="111" t="s">
        <v>3002</v>
      </c>
      <c r="G1253" s="111" t="s">
        <v>2755</v>
      </c>
      <c r="H1253" s="113" t="str">
        <f>VLOOKUP(C1253,STYLES!$1:$1048576,9,FALSE)</f>
        <v>Active</v>
      </c>
      <c r="I1253" s="113" t="str">
        <f>VLOOKUP(C1253,STYLES!$1:$1048576,10,FALSE)</f>
        <v>Active</v>
      </c>
      <c r="J1253" s="112" t="s">
        <v>2745</v>
      </c>
      <c r="K1253" s="139">
        <f>IFERROR(VLOOKUP(J1253,LISTS!G:H,2,FALSE),"0")</f>
        <v>7</v>
      </c>
      <c r="L1253">
        <f t="shared" si="71"/>
        <v>7</v>
      </c>
      <c r="M1253" s="112" t="s">
        <v>2745</v>
      </c>
      <c r="N1253" s="140">
        <f>IFERROR(VLOOKUP(M1253,LISTS!G:H,2,FALSE),"0")</f>
        <v>7</v>
      </c>
      <c r="O1253">
        <f t="shared" si="72"/>
        <v>7</v>
      </c>
      <c r="Q1253" s="117" t="s">
        <v>3003</v>
      </c>
      <c r="R1253" s="117" t="s">
        <v>775</v>
      </c>
      <c r="S1253" s="103" t="s">
        <v>3004</v>
      </c>
      <c r="T1253" s="117" t="s">
        <v>775</v>
      </c>
    </row>
    <row r="1254" spans="1:20">
      <c r="A1254" s="4" t="str">
        <f>VLOOKUP(C1254,STYLES!$A$1:$R$2088,7,FALSE)</f>
        <v>Outerwear</v>
      </c>
      <c r="B1254" t="str">
        <f>VLOOKUP(C1254,STYLES!$1:$1048576,6,FALSE)</f>
        <v>CORE365™</v>
      </c>
      <c r="C1254" s="101">
        <v>78205</v>
      </c>
      <c r="E1254" t="str">
        <f>VLOOKUP(C1254,STYLES!$1:$1048576,12,FALSE)</f>
        <v>Region 3-in-1 Jacket with Fleece Liner</v>
      </c>
      <c r="F1254" s="111" t="s">
        <v>2731</v>
      </c>
      <c r="G1254" s="111" t="s">
        <v>2732</v>
      </c>
      <c r="H1254" s="113" t="str">
        <f>VLOOKUP(C1254,STYLES!$1:$1048576,9,FALSE)</f>
        <v>Active</v>
      </c>
      <c r="I1254" s="113" t="str">
        <f>VLOOKUP(C1254,STYLES!$1:$1048576,10,FALSE)</f>
        <v>Active</v>
      </c>
      <c r="J1254" s="112" t="s">
        <v>2745</v>
      </c>
      <c r="K1254" s="139">
        <f>IFERROR(VLOOKUP(J1254,LISTS!G:H,2,FALSE),"0")</f>
        <v>7</v>
      </c>
      <c r="L1254">
        <f t="shared" si="71"/>
        <v>7</v>
      </c>
      <c r="M1254" s="112" t="s">
        <v>2745</v>
      </c>
      <c r="N1254" s="140">
        <f>IFERROR(VLOOKUP(M1254,LISTS!G:H,2,FALSE),"0")</f>
        <v>7</v>
      </c>
      <c r="O1254">
        <f t="shared" si="72"/>
        <v>7</v>
      </c>
      <c r="Q1254" s="126" t="s">
        <v>3005</v>
      </c>
      <c r="R1254" s="112" t="s">
        <v>775</v>
      </c>
      <c r="S1254" s="105" t="s">
        <v>3006</v>
      </c>
      <c r="T1254" s="112" t="s">
        <v>775</v>
      </c>
    </row>
    <row r="1255" spans="1:20">
      <c r="A1255" s="4" t="str">
        <f>VLOOKUP(C1255,STYLES!$A$1:$R$2088,7,FALSE)</f>
        <v>Outerwear</v>
      </c>
      <c r="B1255" t="str">
        <f>VLOOKUP(C1255,STYLES!$1:$1048576,6,FALSE)</f>
        <v>CORE365™</v>
      </c>
      <c r="C1255" s="101">
        <v>78205</v>
      </c>
      <c r="E1255" t="str">
        <f>VLOOKUP(C1255,STYLES!$1:$1048576,12,FALSE)</f>
        <v>Region 3-in-1 Jacket with Fleece Liner</v>
      </c>
      <c r="F1255" s="112" t="s">
        <v>2816</v>
      </c>
      <c r="G1255" s="111" t="s">
        <v>2809</v>
      </c>
      <c r="H1255" s="113" t="str">
        <f>VLOOKUP(C1255,STYLES!$1:$1048576,9,FALSE)</f>
        <v>Active</v>
      </c>
      <c r="I1255" s="113" t="str">
        <f>VLOOKUP(C1255,STYLES!$1:$1048576,10,FALSE)</f>
        <v>Active</v>
      </c>
      <c r="J1255" s="112" t="s">
        <v>2745</v>
      </c>
      <c r="K1255" s="139">
        <f>IFERROR(VLOOKUP(J1255,LISTS!G:H,2,FALSE),"0")</f>
        <v>7</v>
      </c>
      <c r="L1255">
        <f t="shared" si="71"/>
        <v>7</v>
      </c>
      <c r="M1255" s="112" t="s">
        <v>2745</v>
      </c>
      <c r="N1255" s="140">
        <f>IFERROR(VLOOKUP(M1255,LISTS!G:H,2,FALSE),"0")</f>
        <v>7</v>
      </c>
      <c r="O1255">
        <f t="shared" si="72"/>
        <v>7</v>
      </c>
      <c r="Q1255" s="126" t="s">
        <v>3007</v>
      </c>
      <c r="R1255" s="118" t="s">
        <v>775</v>
      </c>
      <c r="S1255" s="105" t="s">
        <v>3008</v>
      </c>
      <c r="T1255" s="118" t="s">
        <v>775</v>
      </c>
    </row>
    <row r="1256" spans="1:20">
      <c r="A1256" s="1"/>
      <c r="B1256" s="1"/>
      <c r="G1256" s="111"/>
      <c r="K1256" s="139"/>
      <c r="L1256" s="60">
        <f>SUM(L1251:L1255)</f>
        <v>35</v>
      </c>
      <c r="N1256" s="140"/>
      <c r="O1256" s="60">
        <f>SUM(O1251:O1255)</f>
        <v>35</v>
      </c>
      <c r="Q1256" s="117"/>
      <c r="R1256" s="117"/>
      <c r="S1256" s="103"/>
      <c r="T1256" s="103"/>
    </row>
    <row r="1257" spans="1:20">
      <c r="A1257" s="4" t="str">
        <f>VLOOKUP(C1257,STYLES!$A$1:$R$2088,7,FALSE)</f>
        <v>Outerwear</v>
      </c>
      <c r="B1257" t="str">
        <f>VLOOKUP(C1257,STYLES!$1:$1048576,6,FALSE)</f>
        <v>CORE365™</v>
      </c>
      <c r="C1257" s="101">
        <v>88205</v>
      </c>
      <c r="E1257" t="str">
        <f>VLOOKUP(C1257,STYLES!$1:$1048576,12,FALSE)</f>
        <v>Region 3-in-1 Jacket with Fleece Liner</v>
      </c>
      <c r="F1257" s="111" t="s">
        <v>2718</v>
      </c>
      <c r="G1257" s="111" t="s">
        <v>2718</v>
      </c>
      <c r="H1257" s="113" t="str">
        <f>VLOOKUP(C1257,STYLES!$1:$1048576,9,FALSE)</f>
        <v>Active</v>
      </c>
      <c r="I1257" s="113" t="str">
        <f>VLOOKUP(C1257,STYLES!$1:$1048576,10,FALSE)</f>
        <v>Active</v>
      </c>
      <c r="J1257" s="112" t="s">
        <v>3009</v>
      </c>
      <c r="K1257" s="139">
        <f>IFERROR(VLOOKUP(J1257,LISTS!G:H,2,FALSE),"0")</f>
        <v>8</v>
      </c>
      <c r="L1257">
        <f t="shared" si="71"/>
        <v>8</v>
      </c>
      <c r="M1257" s="112" t="s">
        <v>3009</v>
      </c>
      <c r="N1257" s="140">
        <f>IFERROR(VLOOKUP(M1257,LISTS!G:H,2,FALSE),"0")</f>
        <v>8</v>
      </c>
      <c r="O1257">
        <f t="shared" si="72"/>
        <v>8</v>
      </c>
      <c r="Q1257" s="101" t="s">
        <v>2721</v>
      </c>
      <c r="R1257" s="112" t="s">
        <v>775</v>
      </c>
      <c r="S1257" s="112" t="s">
        <v>2722</v>
      </c>
      <c r="T1257" s="112" t="s">
        <v>775</v>
      </c>
    </row>
    <row r="1258" spans="1:20">
      <c r="A1258" s="4" t="str">
        <f>VLOOKUP(C1258,STYLES!$A$1:$R$2088,7,FALSE)</f>
        <v>Outerwear</v>
      </c>
      <c r="B1258" t="str">
        <f>VLOOKUP(C1258,STYLES!$1:$1048576,6,FALSE)</f>
        <v>CORE365™</v>
      </c>
      <c r="C1258" s="101">
        <v>88205</v>
      </c>
      <c r="E1258" t="str">
        <f>VLOOKUP(C1258,STYLES!$1:$1048576,12,FALSE)</f>
        <v>Region 3-in-1 Jacket with Fleece Liner</v>
      </c>
      <c r="F1258" s="111" t="s">
        <v>3000</v>
      </c>
      <c r="G1258" s="111" t="s">
        <v>2740</v>
      </c>
      <c r="H1258" s="113" t="str">
        <f>VLOOKUP(C1258,STYLES!$1:$1048576,9,FALSE)</f>
        <v>Active</v>
      </c>
      <c r="I1258" s="113" t="str">
        <f>VLOOKUP(C1258,STYLES!$1:$1048576,10,FALSE)</f>
        <v>Active</v>
      </c>
      <c r="J1258" s="112" t="s">
        <v>3009</v>
      </c>
      <c r="K1258" s="139">
        <f>IFERROR(VLOOKUP(J1258,LISTS!G:H,2,FALSE),"0")</f>
        <v>8</v>
      </c>
      <c r="L1258">
        <f t="shared" si="71"/>
        <v>8</v>
      </c>
      <c r="M1258" s="112" t="s">
        <v>3009</v>
      </c>
      <c r="N1258" s="140">
        <f>IFERROR(VLOOKUP(M1258,LISTS!G:H,2,FALSE),"0")</f>
        <v>8</v>
      </c>
      <c r="O1258">
        <f t="shared" si="72"/>
        <v>8</v>
      </c>
      <c r="Q1258" s="117" t="s">
        <v>2741</v>
      </c>
      <c r="R1258" s="117" t="s">
        <v>775</v>
      </c>
      <c r="S1258" s="103" t="s">
        <v>3001</v>
      </c>
      <c r="T1258" s="117" t="s">
        <v>775</v>
      </c>
    </row>
    <row r="1259" spans="1:20">
      <c r="A1259" s="4" t="str">
        <f>VLOOKUP(C1259,STYLES!$A$1:$R$2088,7,FALSE)</f>
        <v>Outerwear</v>
      </c>
      <c r="B1259" t="str">
        <f>VLOOKUP(C1259,STYLES!$1:$1048576,6,FALSE)</f>
        <v>CORE365™</v>
      </c>
      <c r="C1259" s="101">
        <v>88205</v>
      </c>
      <c r="E1259" t="str">
        <f>VLOOKUP(C1259,STYLES!$1:$1048576,12,FALSE)</f>
        <v>Region 3-in-1 Jacket with Fleece Liner</v>
      </c>
      <c r="F1259" s="111" t="s">
        <v>3002</v>
      </c>
      <c r="G1259" s="111" t="s">
        <v>2755</v>
      </c>
      <c r="H1259" s="113" t="str">
        <f>VLOOKUP(C1259,STYLES!$1:$1048576,9,FALSE)</f>
        <v>Active</v>
      </c>
      <c r="I1259" s="113" t="str">
        <f>VLOOKUP(C1259,STYLES!$1:$1048576,10,FALSE)</f>
        <v>Active</v>
      </c>
      <c r="J1259" s="112" t="s">
        <v>3009</v>
      </c>
      <c r="K1259" s="139">
        <f>IFERROR(VLOOKUP(J1259,LISTS!G:H,2,FALSE),"0")</f>
        <v>8</v>
      </c>
      <c r="L1259">
        <f t="shared" si="71"/>
        <v>8</v>
      </c>
      <c r="M1259" s="112" t="s">
        <v>3009</v>
      </c>
      <c r="N1259" s="140">
        <f>IFERROR(VLOOKUP(M1259,LISTS!G:H,2,FALSE),"0")</f>
        <v>8</v>
      </c>
      <c r="O1259">
        <f t="shared" si="72"/>
        <v>8</v>
      </c>
      <c r="Q1259" s="117" t="s">
        <v>3003</v>
      </c>
      <c r="R1259" s="117" t="s">
        <v>775</v>
      </c>
      <c r="S1259" s="103" t="s">
        <v>3004</v>
      </c>
      <c r="T1259" s="117" t="s">
        <v>775</v>
      </c>
    </row>
    <row r="1260" spans="1:20">
      <c r="A1260" s="4" t="str">
        <f>VLOOKUP(C1260,STYLES!$A$1:$R$2088,7,FALSE)</f>
        <v>Outerwear</v>
      </c>
      <c r="B1260" t="str">
        <f>VLOOKUP(C1260,STYLES!$1:$1048576,6,FALSE)</f>
        <v>CORE365™</v>
      </c>
      <c r="C1260" s="101">
        <v>88205</v>
      </c>
      <c r="E1260" t="str">
        <f>VLOOKUP(C1260,STYLES!$1:$1048576,12,FALSE)</f>
        <v>Region 3-in-1 Jacket with Fleece Liner</v>
      </c>
      <c r="F1260" s="111" t="s">
        <v>2731</v>
      </c>
      <c r="G1260" s="111" t="s">
        <v>2732</v>
      </c>
      <c r="H1260" s="113" t="str">
        <f>VLOOKUP(C1260,STYLES!$1:$1048576,9,FALSE)</f>
        <v>Active</v>
      </c>
      <c r="I1260" s="113" t="str">
        <f>VLOOKUP(C1260,STYLES!$1:$1048576,10,FALSE)</f>
        <v>Active</v>
      </c>
      <c r="J1260" s="112" t="s">
        <v>3009</v>
      </c>
      <c r="K1260" s="139">
        <f>IFERROR(VLOOKUP(J1260,LISTS!G:H,2,FALSE),"0")</f>
        <v>8</v>
      </c>
      <c r="L1260">
        <f t="shared" si="71"/>
        <v>8</v>
      </c>
      <c r="M1260" s="112" t="s">
        <v>3009</v>
      </c>
      <c r="N1260" s="140">
        <f>IFERROR(VLOOKUP(M1260,LISTS!G:H,2,FALSE),"0")</f>
        <v>8</v>
      </c>
      <c r="O1260">
        <f t="shared" si="72"/>
        <v>8</v>
      </c>
      <c r="Q1260" s="126" t="s">
        <v>3005</v>
      </c>
      <c r="R1260" s="112" t="s">
        <v>775</v>
      </c>
      <c r="S1260" s="105" t="s">
        <v>3006</v>
      </c>
      <c r="T1260" s="112" t="s">
        <v>775</v>
      </c>
    </row>
    <row r="1261" spans="1:20">
      <c r="A1261" s="4" t="str">
        <f>VLOOKUP(C1261,STYLES!$A$1:$R$2088,7,FALSE)</f>
        <v>Outerwear</v>
      </c>
      <c r="B1261" t="str">
        <f>VLOOKUP(C1261,STYLES!$1:$1048576,6,FALSE)</f>
        <v>CORE365™</v>
      </c>
      <c r="C1261" s="101">
        <v>88205</v>
      </c>
      <c r="E1261" t="str">
        <f>VLOOKUP(C1261,STYLES!$1:$1048576,12,FALSE)</f>
        <v>Region 3-in-1 Jacket with Fleece Liner</v>
      </c>
      <c r="F1261" s="112" t="s">
        <v>2816</v>
      </c>
      <c r="G1261" s="111" t="s">
        <v>2809</v>
      </c>
      <c r="H1261" s="113" t="str">
        <f>VLOOKUP(C1261,STYLES!$1:$1048576,9,FALSE)</f>
        <v>Active</v>
      </c>
      <c r="I1261" s="113" t="str">
        <f>VLOOKUP(C1261,STYLES!$1:$1048576,10,FALSE)</f>
        <v>Active</v>
      </c>
      <c r="J1261" s="112" t="s">
        <v>3009</v>
      </c>
      <c r="K1261" s="139">
        <f>IFERROR(VLOOKUP(J1261,LISTS!G:H,2,FALSE),"0")</f>
        <v>8</v>
      </c>
      <c r="L1261">
        <f t="shared" si="71"/>
        <v>8</v>
      </c>
      <c r="M1261" s="112" t="s">
        <v>3009</v>
      </c>
      <c r="N1261" s="140">
        <f>IFERROR(VLOOKUP(M1261,LISTS!G:H,2,FALSE),"0")</f>
        <v>8</v>
      </c>
      <c r="O1261">
        <f t="shared" si="72"/>
        <v>8</v>
      </c>
      <c r="Q1261" s="126" t="s">
        <v>3007</v>
      </c>
      <c r="R1261" s="118" t="s">
        <v>775</v>
      </c>
      <c r="S1261" s="105" t="s">
        <v>3008</v>
      </c>
      <c r="T1261" s="118" t="s">
        <v>775</v>
      </c>
    </row>
    <row r="1262" spans="1:20">
      <c r="A1262" s="1"/>
      <c r="B1262" s="1"/>
      <c r="G1262" s="111"/>
      <c r="K1262" s="139"/>
      <c r="L1262" s="60">
        <f>SUM(L1257:L1261)</f>
        <v>40</v>
      </c>
      <c r="N1262" s="140"/>
      <c r="O1262" s="60">
        <f>SUM(O1257:O1261)</f>
        <v>40</v>
      </c>
      <c r="Q1262" s="117"/>
      <c r="R1262" s="117"/>
      <c r="S1262" s="103"/>
      <c r="T1262" s="103"/>
    </row>
    <row r="1263" spans="1:20">
      <c r="A1263" s="4" t="str">
        <f>VLOOKUP(C1263,STYLES!$A$1:$R$2088,7,FALSE)</f>
        <v>Outerwear</v>
      </c>
      <c r="B1263" t="str">
        <f>VLOOKUP(C1263,STYLES!$1:$1048576,6,FALSE)</f>
        <v>CORE365™</v>
      </c>
      <c r="C1263" s="101" t="s">
        <v>256</v>
      </c>
      <c r="E1263" t="str">
        <f>VLOOKUP(C1263,STYLES!$1:$1048576,12,FALSE)</f>
        <v>Tall Region 3-in-1 Jacket with Fleece Liner</v>
      </c>
      <c r="F1263" s="111" t="s">
        <v>2718</v>
      </c>
      <c r="G1263" s="111" t="s">
        <v>2718</v>
      </c>
      <c r="H1263" s="113" t="str">
        <f>VLOOKUP(C1263,STYLES!$1:$1048576,9,FALSE)</f>
        <v>Active</v>
      </c>
      <c r="I1263" s="113" t="str">
        <f>VLOOKUP(C1263,STYLES!$1:$1048576,10,FALSE)</f>
        <v>Active</v>
      </c>
      <c r="J1263" s="112" t="s">
        <v>3022</v>
      </c>
      <c r="K1263" s="139">
        <f>IFERROR(VLOOKUP(J1263,LISTS!G:H,2,FALSE),"0")</f>
        <v>6</v>
      </c>
      <c r="L1263">
        <f t="shared" si="71"/>
        <v>6</v>
      </c>
      <c r="M1263" s="112" t="s">
        <v>3022</v>
      </c>
      <c r="N1263" s="140">
        <f>IFERROR(VLOOKUP(M1263,LISTS!G:H,2,FALSE),"0")</f>
        <v>6</v>
      </c>
      <c r="O1263">
        <f t="shared" si="72"/>
        <v>6</v>
      </c>
      <c r="Q1263" s="101" t="s">
        <v>2721</v>
      </c>
      <c r="R1263" s="112" t="s">
        <v>775</v>
      </c>
      <c r="S1263" s="112" t="s">
        <v>2722</v>
      </c>
      <c r="T1263" s="112" t="s">
        <v>775</v>
      </c>
    </row>
    <row r="1264" spans="1:20">
      <c r="A1264" s="4" t="str">
        <f>VLOOKUP(C1264,STYLES!$A$1:$R$2088,7,FALSE)</f>
        <v>Outerwear</v>
      </c>
      <c r="B1264" t="str">
        <f>VLOOKUP(C1264,STYLES!$1:$1048576,6,FALSE)</f>
        <v>CORE365™</v>
      </c>
      <c r="C1264" s="101" t="s">
        <v>256</v>
      </c>
      <c r="E1264" t="str">
        <f>VLOOKUP(C1264,STYLES!$1:$1048576,12,FALSE)</f>
        <v>Tall Region 3-in-1 Jacket with Fleece Liner</v>
      </c>
      <c r="F1264" s="111" t="s">
        <v>3000</v>
      </c>
      <c r="G1264" s="111" t="s">
        <v>2740</v>
      </c>
      <c r="H1264" s="113" t="str">
        <f>VLOOKUP(C1264,STYLES!$1:$1048576,9,FALSE)</f>
        <v>Active</v>
      </c>
      <c r="I1264" s="113" t="str">
        <f>VLOOKUP(C1264,STYLES!$1:$1048576,10,FALSE)</f>
        <v>Active</v>
      </c>
      <c r="J1264" s="112" t="s">
        <v>3022</v>
      </c>
      <c r="K1264" s="139">
        <f>IFERROR(VLOOKUP(J1264,LISTS!G:H,2,FALSE),"0")</f>
        <v>6</v>
      </c>
      <c r="L1264">
        <f t="shared" si="71"/>
        <v>6</v>
      </c>
      <c r="M1264" s="112" t="s">
        <v>3022</v>
      </c>
      <c r="N1264" s="140">
        <f>IFERROR(VLOOKUP(M1264,LISTS!G:H,2,FALSE),"0")</f>
        <v>6</v>
      </c>
      <c r="O1264">
        <f t="shared" si="72"/>
        <v>6</v>
      </c>
      <c r="Q1264" s="117" t="s">
        <v>2741</v>
      </c>
      <c r="R1264" s="117" t="s">
        <v>775</v>
      </c>
      <c r="S1264" s="103" t="s">
        <v>3001</v>
      </c>
      <c r="T1264" s="117" t="s">
        <v>775</v>
      </c>
    </row>
    <row r="1265" spans="1:20">
      <c r="A1265" s="1"/>
      <c r="B1265" s="1"/>
      <c r="G1265" s="111"/>
      <c r="K1265" s="139"/>
      <c r="L1265" s="60">
        <f>SUM(L1263:L1264)</f>
        <v>12</v>
      </c>
      <c r="N1265" s="140"/>
      <c r="O1265" s="60">
        <f>SUM(O1263:O1264)</f>
        <v>12</v>
      </c>
      <c r="Q1265" s="117"/>
      <c r="R1265" s="117"/>
      <c r="S1265" s="103"/>
      <c r="T1265" s="103"/>
    </row>
    <row r="1266" spans="1:20">
      <c r="A1266" s="4" t="str">
        <f>VLOOKUP(C1266,STYLES!$A$1:$R$2088,7,FALSE)</f>
        <v>Outerwear</v>
      </c>
      <c r="B1266" t="str">
        <f>VLOOKUP(C1266,STYLES!$1:$1048576,6,FALSE)</f>
        <v>CORE365™</v>
      </c>
      <c r="C1266" s="101">
        <v>78224</v>
      </c>
      <c r="E1266" t="str">
        <f>VLOOKUP(C1266,STYLES!$1:$1048576,12,FALSE)</f>
        <v>Profile Fleece-Lined All-Season Jacket</v>
      </c>
      <c r="F1266" s="112" t="s">
        <v>2816</v>
      </c>
      <c r="G1266" s="111" t="s">
        <v>2809</v>
      </c>
      <c r="H1266" s="113" t="str">
        <f>VLOOKUP(C1266,STYLES!$1:$1048576,9,FALSE)</f>
        <v>Active</v>
      </c>
      <c r="I1266" s="113" t="str">
        <f>VLOOKUP(C1266,STYLES!$1:$1048576,10,FALSE)</f>
        <v>Active</v>
      </c>
      <c r="J1266" s="112" t="s">
        <v>2745</v>
      </c>
      <c r="K1266" s="139">
        <f>IFERROR(VLOOKUP(J1266,LISTS!G:H,2,FALSE),"0")</f>
        <v>7</v>
      </c>
      <c r="L1266">
        <f t="shared" si="71"/>
        <v>7</v>
      </c>
      <c r="M1266" s="112" t="s">
        <v>2745</v>
      </c>
      <c r="N1266" s="140">
        <f>IFERROR(VLOOKUP(M1266,LISTS!G:H,2,FALSE),"0")</f>
        <v>7</v>
      </c>
      <c r="O1266">
        <f t="shared" si="72"/>
        <v>7</v>
      </c>
      <c r="Q1266" s="126" t="s">
        <v>3007</v>
      </c>
      <c r="R1266" s="118" t="s">
        <v>775</v>
      </c>
      <c r="S1266" s="105" t="s">
        <v>3008</v>
      </c>
      <c r="T1266" s="118" t="s">
        <v>775</v>
      </c>
    </row>
    <row r="1267" spans="1:20">
      <c r="A1267" s="4" t="str">
        <f>VLOOKUP(C1267,STYLES!$A$1:$R$2088,7,FALSE)</f>
        <v>Outerwear</v>
      </c>
      <c r="B1267" t="str">
        <f>VLOOKUP(C1267,STYLES!$1:$1048576,6,FALSE)</f>
        <v>CORE365™</v>
      </c>
      <c r="C1267" s="101">
        <v>78224</v>
      </c>
      <c r="E1267" t="str">
        <f>VLOOKUP(C1267,STYLES!$1:$1048576,12,FALSE)</f>
        <v>Profile Fleece-Lined All-Season Jacket</v>
      </c>
      <c r="F1267" s="112" t="s">
        <v>2952</v>
      </c>
      <c r="G1267" s="111" t="s">
        <v>2763</v>
      </c>
      <c r="H1267" s="113" t="str">
        <f>VLOOKUP(C1267,STYLES!$1:$1048576,9,FALSE)</f>
        <v>Active</v>
      </c>
      <c r="I1267" s="113" t="str">
        <f>VLOOKUP(C1267,STYLES!$1:$1048576,10,FALSE)</f>
        <v>Active</v>
      </c>
      <c r="J1267" s="112" t="s">
        <v>2745</v>
      </c>
      <c r="K1267" s="139">
        <f>IFERROR(VLOOKUP(J1267,LISTS!G:H,2,FALSE),"0")</f>
        <v>7</v>
      </c>
      <c r="L1267">
        <f t="shared" si="71"/>
        <v>7</v>
      </c>
      <c r="M1267" s="112" t="s">
        <v>2745</v>
      </c>
      <c r="N1267" s="140">
        <f>IFERROR(VLOOKUP(M1267,LISTS!G:H,2,FALSE),"0")</f>
        <v>7</v>
      </c>
      <c r="O1267">
        <f t="shared" si="72"/>
        <v>7</v>
      </c>
      <c r="Q1267" s="117" t="s">
        <v>2983</v>
      </c>
      <c r="R1267" s="117" t="s">
        <v>775</v>
      </c>
      <c r="S1267" s="103" t="s">
        <v>2984</v>
      </c>
      <c r="T1267" s="117" t="s">
        <v>775</v>
      </c>
    </row>
    <row r="1268" spans="1:20">
      <c r="A1268" s="4" t="str">
        <f>VLOOKUP(C1268,STYLES!$A$1:$R$2088,7,FALSE)</f>
        <v>Outerwear</v>
      </c>
      <c r="B1268" t="str">
        <f>VLOOKUP(C1268,STYLES!$1:$1048576,6,FALSE)</f>
        <v>CORE365™</v>
      </c>
      <c r="C1268" s="101">
        <v>78224</v>
      </c>
      <c r="E1268" t="str">
        <f>VLOOKUP(C1268,STYLES!$1:$1048576,12,FALSE)</f>
        <v>Profile Fleece-Lined All-Season Jacket</v>
      </c>
      <c r="F1268" s="112" t="s">
        <v>2731</v>
      </c>
      <c r="G1268" s="111" t="s">
        <v>2732</v>
      </c>
      <c r="H1268" s="113" t="str">
        <f>VLOOKUP(C1268,STYLES!$1:$1048576,9,FALSE)</f>
        <v>Active</v>
      </c>
      <c r="I1268" s="113" t="str">
        <f>VLOOKUP(C1268,STYLES!$1:$1048576,10,FALSE)</f>
        <v>Active</v>
      </c>
      <c r="J1268" s="112" t="s">
        <v>2745</v>
      </c>
      <c r="K1268" s="139">
        <f>IFERROR(VLOOKUP(J1268,LISTS!G:H,2,FALSE),"0")</f>
        <v>7</v>
      </c>
      <c r="L1268">
        <f t="shared" si="71"/>
        <v>7</v>
      </c>
      <c r="M1268" s="112" t="s">
        <v>2745</v>
      </c>
      <c r="N1268" s="140">
        <f>IFERROR(VLOOKUP(M1268,LISTS!G:H,2,FALSE),"0")</f>
        <v>7</v>
      </c>
      <c r="O1268">
        <f t="shared" si="72"/>
        <v>7</v>
      </c>
      <c r="Q1268" s="126" t="s">
        <v>3005</v>
      </c>
      <c r="R1268" s="112" t="s">
        <v>775</v>
      </c>
      <c r="S1268" s="105" t="s">
        <v>3006</v>
      </c>
      <c r="T1268" s="112" t="s">
        <v>775</v>
      </c>
    </row>
    <row r="1269" spans="1:20">
      <c r="A1269" s="4" t="str">
        <f>VLOOKUP(C1269,STYLES!$A$1:$R$2088,7,FALSE)</f>
        <v>Outerwear</v>
      </c>
      <c r="B1269" t="str">
        <f>VLOOKUP(C1269,STYLES!$1:$1048576,6,FALSE)</f>
        <v>CORE365™</v>
      </c>
      <c r="C1269" s="101">
        <v>78224</v>
      </c>
      <c r="E1269" t="str">
        <f>VLOOKUP(C1269,STYLES!$1:$1048576,12,FALSE)</f>
        <v>Profile Fleece-Lined All-Season Jacket</v>
      </c>
      <c r="F1269" s="112" t="s">
        <v>2718</v>
      </c>
      <c r="G1269" s="111" t="s">
        <v>2718</v>
      </c>
      <c r="H1269" s="113" t="str">
        <f>VLOOKUP(C1269,STYLES!$1:$1048576,9,FALSE)</f>
        <v>Active</v>
      </c>
      <c r="I1269" s="113" t="str">
        <f>VLOOKUP(C1269,STYLES!$1:$1048576,10,FALSE)</f>
        <v>Active</v>
      </c>
      <c r="J1269" s="112" t="s">
        <v>2745</v>
      </c>
      <c r="K1269" s="139">
        <f>IFERROR(VLOOKUP(J1269,LISTS!G:H,2,FALSE),"0")</f>
        <v>7</v>
      </c>
      <c r="L1269">
        <f t="shared" ref="L1269:L1335" si="73">IF(OR(H1269="ACTIVE",H1269="NEW",H1269="DNR",H1269="Pre-Closeout"),K1269,"")</f>
        <v>7</v>
      </c>
      <c r="M1269" s="112" t="s">
        <v>2745</v>
      </c>
      <c r="N1269" s="140">
        <f>IFERROR(VLOOKUP(M1269,LISTS!G:H,2,FALSE),"0")</f>
        <v>7</v>
      </c>
      <c r="O1269">
        <f t="shared" ref="O1269:O1335" si="74">IF(OR(I1269="ACTIVE",I1269="NEW",I1269="DNR",I1269="Pre-Closeout"),N1269,"")</f>
        <v>7</v>
      </c>
      <c r="Q1269" s="101" t="s">
        <v>2721</v>
      </c>
      <c r="R1269" s="112" t="s">
        <v>775</v>
      </c>
      <c r="S1269" s="112" t="s">
        <v>2722</v>
      </c>
      <c r="T1269" s="112" t="s">
        <v>775</v>
      </c>
    </row>
    <row r="1270" spans="1:20">
      <c r="A1270" s="4" t="str">
        <f>VLOOKUP(C1270,STYLES!$A$1:$R$2088,7,FALSE)</f>
        <v>Outerwear</v>
      </c>
      <c r="B1270" t="str">
        <f>VLOOKUP(C1270,STYLES!$1:$1048576,6,FALSE)</f>
        <v>CORE365™</v>
      </c>
      <c r="C1270" s="101">
        <v>78224</v>
      </c>
      <c r="E1270" t="str">
        <f>VLOOKUP(C1270,STYLES!$1:$1048576,12,FALSE)</f>
        <v>Profile Fleece-Lined All-Season Jacket</v>
      </c>
      <c r="F1270" s="112" t="s">
        <v>3000</v>
      </c>
      <c r="G1270" s="111" t="s">
        <v>2740</v>
      </c>
      <c r="H1270" s="113" t="str">
        <f>VLOOKUP(C1270,STYLES!$1:$1048576,9,FALSE)</f>
        <v>Active</v>
      </c>
      <c r="I1270" s="113" t="str">
        <f>VLOOKUP(C1270,STYLES!$1:$1048576,10,FALSE)</f>
        <v>Active</v>
      </c>
      <c r="J1270" s="112" t="s">
        <v>2745</v>
      </c>
      <c r="K1270" s="139">
        <f>IFERROR(VLOOKUP(J1270,LISTS!G:H,2,FALSE),"0")</f>
        <v>7</v>
      </c>
      <c r="L1270">
        <f t="shared" si="73"/>
        <v>7</v>
      </c>
      <c r="M1270" s="112" t="s">
        <v>2745</v>
      </c>
      <c r="N1270" s="140">
        <f>IFERROR(VLOOKUP(M1270,LISTS!G:H,2,FALSE),"0")</f>
        <v>7</v>
      </c>
      <c r="O1270">
        <f t="shared" si="74"/>
        <v>7</v>
      </c>
      <c r="Q1270" s="117" t="s">
        <v>2741</v>
      </c>
      <c r="R1270" s="117" t="s">
        <v>775</v>
      </c>
      <c r="S1270" s="103" t="s">
        <v>3001</v>
      </c>
      <c r="T1270" s="117" t="s">
        <v>775</v>
      </c>
    </row>
    <row r="1271" spans="1:20">
      <c r="A1271" s="4" t="str">
        <f>VLOOKUP(C1271,STYLES!$A$1:$R$2088,7,FALSE)</f>
        <v>Outerwear</v>
      </c>
      <c r="B1271" t="str">
        <f>VLOOKUP(C1271,STYLES!$1:$1048576,6,FALSE)</f>
        <v>CORE365™</v>
      </c>
      <c r="C1271" s="101">
        <v>78224</v>
      </c>
      <c r="E1271" t="str">
        <f>VLOOKUP(C1271,STYLES!$1:$1048576,12,FALSE)</f>
        <v>Profile Fleece-Lined All-Season Jacket</v>
      </c>
      <c r="F1271" s="112" t="s">
        <v>3002</v>
      </c>
      <c r="G1271" s="111" t="s">
        <v>2755</v>
      </c>
      <c r="H1271" s="113" t="str">
        <f>VLOOKUP(C1271,STYLES!$1:$1048576,9,FALSE)</f>
        <v>Active</v>
      </c>
      <c r="I1271" s="113" t="str">
        <f>VLOOKUP(C1271,STYLES!$1:$1048576,10,FALSE)</f>
        <v>Active</v>
      </c>
      <c r="J1271" s="112" t="s">
        <v>2745</v>
      </c>
      <c r="K1271" s="139">
        <f>IFERROR(VLOOKUP(J1271,LISTS!G:H,2,FALSE),"0")</f>
        <v>7</v>
      </c>
      <c r="L1271">
        <f t="shared" si="73"/>
        <v>7</v>
      </c>
      <c r="M1271" s="112" t="s">
        <v>2745</v>
      </c>
      <c r="N1271" s="140">
        <f>IFERROR(VLOOKUP(M1271,LISTS!G:H,2,FALSE),"0")</f>
        <v>7</v>
      </c>
      <c r="O1271">
        <f t="shared" si="74"/>
        <v>7</v>
      </c>
      <c r="Q1271" s="117" t="s">
        <v>3003</v>
      </c>
      <c r="R1271" s="117" t="s">
        <v>775</v>
      </c>
      <c r="S1271" s="103" t="s">
        <v>3004</v>
      </c>
      <c r="T1271" s="117" t="s">
        <v>775</v>
      </c>
    </row>
    <row r="1272" spans="1:20">
      <c r="A1272" s="1"/>
      <c r="B1272" s="1"/>
      <c r="G1272" s="111"/>
      <c r="K1272" s="139"/>
      <c r="L1272" s="60">
        <f>SUM(L1266:L1271)</f>
        <v>42</v>
      </c>
      <c r="N1272" s="140"/>
      <c r="O1272" s="60">
        <f>SUM(O1266:O1271)</f>
        <v>42</v>
      </c>
      <c r="Q1272" s="117"/>
      <c r="R1272" s="117"/>
      <c r="S1272" s="103"/>
      <c r="T1272" s="103"/>
    </row>
    <row r="1273" spans="1:20">
      <c r="A1273" s="4" t="str">
        <f>VLOOKUP(C1273,STYLES!$A$1:$R$2088,7,FALSE)</f>
        <v>Outerwear</v>
      </c>
      <c r="B1273" t="str">
        <f>VLOOKUP(C1273,STYLES!$1:$1048576,6,FALSE)</f>
        <v>CORE365™</v>
      </c>
      <c r="C1273" s="101">
        <v>88224</v>
      </c>
      <c r="E1273" t="str">
        <f>VLOOKUP(C1273,STYLES!$1:$1048576,12,FALSE)</f>
        <v>Profile Fleece-Lined All-Season Jacket</v>
      </c>
      <c r="F1273" s="112" t="s">
        <v>2816</v>
      </c>
      <c r="G1273" s="111" t="s">
        <v>2809</v>
      </c>
      <c r="H1273" s="113" t="str">
        <f>VLOOKUP(C1273,STYLES!$1:$1048576,9,FALSE)</f>
        <v>Active</v>
      </c>
      <c r="I1273" s="113" t="str">
        <f>VLOOKUP(C1273,STYLES!$1:$1048576,10,FALSE)</f>
        <v>Active</v>
      </c>
      <c r="J1273" s="112" t="s">
        <v>3009</v>
      </c>
      <c r="K1273" s="139">
        <f>IFERROR(VLOOKUP(J1273,LISTS!G:H,2,FALSE),"0")</f>
        <v>8</v>
      </c>
      <c r="L1273">
        <f t="shared" si="73"/>
        <v>8</v>
      </c>
      <c r="M1273" s="112" t="s">
        <v>3009</v>
      </c>
      <c r="N1273" s="140">
        <f>IFERROR(VLOOKUP(M1273,LISTS!G:H,2,FALSE),"0")</f>
        <v>8</v>
      </c>
      <c r="O1273">
        <f t="shared" si="74"/>
        <v>8</v>
      </c>
      <c r="Q1273" s="126" t="s">
        <v>3007</v>
      </c>
      <c r="R1273" s="118" t="s">
        <v>775</v>
      </c>
      <c r="S1273" s="105" t="s">
        <v>3008</v>
      </c>
      <c r="T1273" s="118" t="s">
        <v>775</v>
      </c>
    </row>
    <row r="1274" spans="1:20">
      <c r="A1274" s="4" t="str">
        <f>VLOOKUP(C1274,STYLES!$A$1:$R$2088,7,FALSE)</f>
        <v>Outerwear</v>
      </c>
      <c r="B1274" t="str">
        <f>VLOOKUP(C1274,STYLES!$1:$1048576,6,FALSE)</f>
        <v>CORE365™</v>
      </c>
      <c r="C1274" s="101">
        <v>88224</v>
      </c>
      <c r="E1274" t="str">
        <f>VLOOKUP(C1274,STYLES!$1:$1048576,12,FALSE)</f>
        <v>Profile Fleece-Lined All-Season Jacket</v>
      </c>
      <c r="F1274" s="112" t="s">
        <v>2952</v>
      </c>
      <c r="G1274" s="111" t="s">
        <v>2763</v>
      </c>
      <c r="H1274" s="113" t="str">
        <f>VLOOKUP(C1274,STYLES!$1:$1048576,9,FALSE)</f>
        <v>Active</v>
      </c>
      <c r="I1274" s="113" t="str">
        <f>VLOOKUP(C1274,STYLES!$1:$1048576,10,FALSE)</f>
        <v>Active</v>
      </c>
      <c r="J1274" s="112" t="s">
        <v>3009</v>
      </c>
      <c r="K1274" s="139">
        <f>IFERROR(VLOOKUP(J1274,LISTS!G:H,2,FALSE),"0")</f>
        <v>8</v>
      </c>
      <c r="L1274">
        <f t="shared" si="73"/>
        <v>8</v>
      </c>
      <c r="M1274" s="112" t="s">
        <v>3009</v>
      </c>
      <c r="N1274" s="140">
        <f>IFERROR(VLOOKUP(M1274,LISTS!G:H,2,FALSE),"0")</f>
        <v>8</v>
      </c>
      <c r="O1274">
        <f t="shared" si="74"/>
        <v>8</v>
      </c>
      <c r="Q1274" s="117" t="s">
        <v>2983</v>
      </c>
      <c r="R1274" s="117" t="s">
        <v>775</v>
      </c>
      <c r="S1274" s="103" t="s">
        <v>2984</v>
      </c>
      <c r="T1274" s="117" t="s">
        <v>775</v>
      </c>
    </row>
    <row r="1275" spans="1:20">
      <c r="A1275" s="4" t="str">
        <f>VLOOKUP(C1275,STYLES!$A$1:$R$2088,7,FALSE)</f>
        <v>Outerwear</v>
      </c>
      <c r="B1275" t="str">
        <f>VLOOKUP(C1275,STYLES!$1:$1048576,6,FALSE)</f>
        <v>CORE365™</v>
      </c>
      <c r="C1275" s="101">
        <v>88224</v>
      </c>
      <c r="E1275" t="str">
        <f>VLOOKUP(C1275,STYLES!$1:$1048576,12,FALSE)</f>
        <v>Profile Fleece-Lined All-Season Jacket</v>
      </c>
      <c r="F1275" s="112" t="s">
        <v>2731</v>
      </c>
      <c r="G1275" s="111" t="s">
        <v>2732</v>
      </c>
      <c r="H1275" s="113" t="str">
        <f>VLOOKUP(C1275,STYLES!$1:$1048576,9,FALSE)</f>
        <v>Active</v>
      </c>
      <c r="I1275" s="113" t="str">
        <f>VLOOKUP(C1275,STYLES!$1:$1048576,10,FALSE)</f>
        <v>Active</v>
      </c>
      <c r="J1275" s="112" t="s">
        <v>3009</v>
      </c>
      <c r="K1275" s="139">
        <f>IFERROR(VLOOKUP(J1275,LISTS!G:H,2,FALSE),"0")</f>
        <v>8</v>
      </c>
      <c r="L1275">
        <f t="shared" si="73"/>
        <v>8</v>
      </c>
      <c r="M1275" s="112" t="s">
        <v>3009</v>
      </c>
      <c r="N1275" s="140">
        <f>IFERROR(VLOOKUP(M1275,LISTS!G:H,2,FALSE),"0")</f>
        <v>8</v>
      </c>
      <c r="O1275">
        <f t="shared" si="74"/>
        <v>8</v>
      </c>
      <c r="Q1275" s="126" t="s">
        <v>3005</v>
      </c>
      <c r="R1275" s="112" t="s">
        <v>775</v>
      </c>
      <c r="S1275" s="105" t="s">
        <v>3006</v>
      </c>
      <c r="T1275" s="112" t="s">
        <v>775</v>
      </c>
    </row>
    <row r="1276" spans="1:20">
      <c r="A1276" s="4" t="str">
        <f>VLOOKUP(C1276,STYLES!$A$1:$R$2088,7,FALSE)</f>
        <v>Outerwear</v>
      </c>
      <c r="B1276" t="str">
        <f>VLOOKUP(C1276,STYLES!$1:$1048576,6,FALSE)</f>
        <v>CORE365™</v>
      </c>
      <c r="C1276" s="101">
        <v>88224</v>
      </c>
      <c r="E1276" t="str">
        <f>VLOOKUP(C1276,STYLES!$1:$1048576,12,FALSE)</f>
        <v>Profile Fleece-Lined All-Season Jacket</v>
      </c>
      <c r="F1276" s="112" t="s">
        <v>2718</v>
      </c>
      <c r="G1276" s="111" t="s">
        <v>2718</v>
      </c>
      <c r="H1276" s="113" t="str">
        <f>VLOOKUP(C1276,STYLES!$1:$1048576,9,FALSE)</f>
        <v>Active</v>
      </c>
      <c r="I1276" s="113" t="str">
        <f>VLOOKUP(C1276,STYLES!$1:$1048576,10,FALSE)</f>
        <v>Active</v>
      </c>
      <c r="J1276" s="112" t="s">
        <v>3009</v>
      </c>
      <c r="K1276" s="139">
        <f>IFERROR(VLOOKUP(J1276,LISTS!G:H,2,FALSE),"0")</f>
        <v>8</v>
      </c>
      <c r="L1276">
        <f t="shared" si="73"/>
        <v>8</v>
      </c>
      <c r="M1276" s="112" t="s">
        <v>3009</v>
      </c>
      <c r="N1276" s="140">
        <f>IFERROR(VLOOKUP(M1276,LISTS!G:H,2,FALSE),"0")</f>
        <v>8</v>
      </c>
      <c r="O1276">
        <f t="shared" si="74"/>
        <v>8</v>
      </c>
      <c r="Q1276" s="101" t="s">
        <v>2721</v>
      </c>
      <c r="R1276" s="112" t="s">
        <v>775</v>
      </c>
      <c r="S1276" s="112" t="s">
        <v>2722</v>
      </c>
      <c r="T1276" s="112" t="s">
        <v>775</v>
      </c>
    </row>
    <row r="1277" spans="1:20">
      <c r="A1277" s="4" t="str">
        <f>VLOOKUP(C1277,STYLES!$A$1:$R$2088,7,FALSE)</f>
        <v>Outerwear</v>
      </c>
      <c r="B1277" t="str">
        <f>VLOOKUP(C1277,STYLES!$1:$1048576,6,FALSE)</f>
        <v>CORE365™</v>
      </c>
      <c r="C1277" s="101">
        <v>88224</v>
      </c>
      <c r="E1277" t="str">
        <f>VLOOKUP(C1277,STYLES!$1:$1048576,12,FALSE)</f>
        <v>Profile Fleece-Lined All-Season Jacket</v>
      </c>
      <c r="F1277" s="112" t="s">
        <v>3000</v>
      </c>
      <c r="G1277" s="111" t="s">
        <v>2740</v>
      </c>
      <c r="H1277" s="113" t="str">
        <f>VLOOKUP(C1277,STYLES!$1:$1048576,9,FALSE)</f>
        <v>Active</v>
      </c>
      <c r="I1277" s="113" t="str">
        <f>VLOOKUP(C1277,STYLES!$1:$1048576,10,FALSE)</f>
        <v>Active</v>
      </c>
      <c r="J1277" s="112" t="s">
        <v>3009</v>
      </c>
      <c r="K1277" s="139">
        <f>IFERROR(VLOOKUP(J1277,LISTS!G:H,2,FALSE),"0")</f>
        <v>8</v>
      </c>
      <c r="L1277">
        <f t="shared" si="73"/>
        <v>8</v>
      </c>
      <c r="M1277" s="112" t="s">
        <v>3009</v>
      </c>
      <c r="N1277" s="140">
        <f>IFERROR(VLOOKUP(M1277,LISTS!G:H,2,FALSE),"0")</f>
        <v>8</v>
      </c>
      <c r="O1277">
        <f t="shared" si="74"/>
        <v>8</v>
      </c>
      <c r="Q1277" s="117" t="s">
        <v>2741</v>
      </c>
      <c r="R1277" s="117" t="s">
        <v>775</v>
      </c>
      <c r="S1277" s="103" t="s">
        <v>3001</v>
      </c>
      <c r="T1277" s="117" t="s">
        <v>775</v>
      </c>
    </row>
    <row r="1278" spans="1:20">
      <c r="A1278" s="4" t="str">
        <f>VLOOKUP(C1278,STYLES!$A$1:$R$2088,7,FALSE)</f>
        <v>Outerwear</v>
      </c>
      <c r="B1278" t="str">
        <f>VLOOKUP(C1278,STYLES!$1:$1048576,6,FALSE)</f>
        <v>CORE365™</v>
      </c>
      <c r="C1278" s="101">
        <v>88224</v>
      </c>
      <c r="E1278" t="str">
        <f>VLOOKUP(C1278,STYLES!$1:$1048576,12,FALSE)</f>
        <v>Profile Fleece-Lined All-Season Jacket</v>
      </c>
      <c r="F1278" s="112" t="s">
        <v>3002</v>
      </c>
      <c r="G1278" s="111" t="s">
        <v>2755</v>
      </c>
      <c r="H1278" s="113" t="str">
        <f>VLOOKUP(C1278,STYLES!$1:$1048576,9,FALSE)</f>
        <v>Active</v>
      </c>
      <c r="I1278" s="113" t="str">
        <f>VLOOKUP(C1278,STYLES!$1:$1048576,10,FALSE)</f>
        <v>Active</v>
      </c>
      <c r="J1278" s="112" t="s">
        <v>3009</v>
      </c>
      <c r="K1278" s="139">
        <f>IFERROR(VLOOKUP(J1278,LISTS!G:H,2,FALSE),"0")</f>
        <v>8</v>
      </c>
      <c r="L1278">
        <f t="shared" si="73"/>
        <v>8</v>
      </c>
      <c r="M1278" s="112" t="s">
        <v>3009</v>
      </c>
      <c r="N1278" s="140">
        <f>IFERROR(VLOOKUP(M1278,LISTS!G:H,2,FALSE),"0")</f>
        <v>8</v>
      </c>
      <c r="O1278">
        <f t="shared" si="74"/>
        <v>8</v>
      </c>
      <c r="Q1278" s="117" t="s">
        <v>3003</v>
      </c>
      <c r="R1278" s="117" t="s">
        <v>775</v>
      </c>
      <c r="S1278" s="103" t="s">
        <v>3004</v>
      </c>
      <c r="T1278" s="117" t="s">
        <v>775</v>
      </c>
    </row>
    <row r="1279" spans="1:20">
      <c r="A1279" s="1"/>
      <c r="B1279" s="1"/>
      <c r="G1279" s="111"/>
      <c r="K1279" s="139"/>
      <c r="L1279" s="60">
        <f>SUM(L1273:L1278)</f>
        <v>48</v>
      </c>
      <c r="N1279" s="140"/>
      <c r="O1279" s="60">
        <f>SUM(O1273:O1278)</f>
        <v>48</v>
      </c>
      <c r="Q1279" s="117"/>
      <c r="R1279" s="117"/>
      <c r="S1279" s="103"/>
      <c r="T1279" s="103"/>
    </row>
    <row r="1280" spans="1:20">
      <c r="A1280" s="4" t="str">
        <f>VLOOKUP(C1280,STYLES!$A$1:$R$2088,7,FALSE)</f>
        <v>Outerwear</v>
      </c>
      <c r="B1280" t="str">
        <f>VLOOKUP(C1280,STYLES!$1:$1048576,6,FALSE)</f>
        <v>CORE365™</v>
      </c>
      <c r="C1280" s="101" t="s">
        <v>250</v>
      </c>
      <c r="E1280" t="str">
        <f>VLOOKUP(C1280,STYLES!$1:$1048576,12,FALSE)</f>
        <v xml:space="preserve">Tall Profile Fleece-Lined All-Season Jacket </v>
      </c>
      <c r="F1280" s="112" t="s">
        <v>2718</v>
      </c>
      <c r="G1280" s="111" t="s">
        <v>2718</v>
      </c>
      <c r="H1280" s="113" t="str">
        <f>VLOOKUP(C1280,STYLES!$1:$1048576,9,FALSE)</f>
        <v>Active</v>
      </c>
      <c r="I1280" s="113" t="str">
        <f>VLOOKUP(C1280,STYLES!$1:$1048576,10,FALSE)</f>
        <v>Active</v>
      </c>
      <c r="J1280" s="112" t="s">
        <v>3022</v>
      </c>
      <c r="K1280" s="139">
        <f>IFERROR(VLOOKUP(J1280,LISTS!G:H,2,FALSE),"0")</f>
        <v>6</v>
      </c>
      <c r="L1280">
        <f t="shared" si="73"/>
        <v>6</v>
      </c>
      <c r="M1280" s="112" t="s">
        <v>3022</v>
      </c>
      <c r="N1280" s="140">
        <f>IFERROR(VLOOKUP(M1280,LISTS!G:H,2,FALSE),"0")</f>
        <v>6</v>
      </c>
      <c r="O1280">
        <f t="shared" si="74"/>
        <v>6</v>
      </c>
      <c r="Q1280" s="101" t="s">
        <v>2721</v>
      </c>
      <c r="R1280" s="112" t="s">
        <v>775</v>
      </c>
      <c r="S1280" s="112" t="s">
        <v>2722</v>
      </c>
      <c r="T1280" s="112" t="s">
        <v>775</v>
      </c>
    </row>
    <row r="1281" spans="1:21">
      <c r="A1281" s="4" t="str">
        <f>VLOOKUP(C1281,STYLES!$A$1:$R$2088,7,FALSE)</f>
        <v>Outerwear</v>
      </c>
      <c r="B1281" t="str">
        <f>VLOOKUP(C1281,STYLES!$1:$1048576,6,FALSE)</f>
        <v>CORE365™</v>
      </c>
      <c r="C1281" s="101" t="s">
        <v>250</v>
      </c>
      <c r="E1281" t="str">
        <f>VLOOKUP(C1281,STYLES!$1:$1048576,12,FALSE)</f>
        <v xml:space="preserve">Tall Profile Fleece-Lined All-Season Jacket </v>
      </c>
      <c r="F1281" s="112" t="s">
        <v>3000</v>
      </c>
      <c r="G1281" s="111" t="s">
        <v>2740</v>
      </c>
      <c r="H1281" s="113" t="str">
        <f>VLOOKUP(C1281,STYLES!$1:$1048576,9,FALSE)</f>
        <v>Active</v>
      </c>
      <c r="I1281" s="113" t="str">
        <f>VLOOKUP(C1281,STYLES!$1:$1048576,10,FALSE)</f>
        <v>Active</v>
      </c>
      <c r="J1281" s="112" t="s">
        <v>3022</v>
      </c>
      <c r="K1281" s="139">
        <f>IFERROR(VLOOKUP(J1281,LISTS!G:H,2,FALSE),"0")</f>
        <v>6</v>
      </c>
      <c r="L1281">
        <f t="shared" si="73"/>
        <v>6</v>
      </c>
      <c r="M1281" s="112" t="s">
        <v>3022</v>
      </c>
      <c r="N1281" s="140">
        <f>IFERROR(VLOOKUP(M1281,LISTS!G:H,2,FALSE),"0")</f>
        <v>6</v>
      </c>
      <c r="O1281">
        <f t="shared" si="74"/>
        <v>6</v>
      </c>
      <c r="Q1281" s="117" t="s">
        <v>2741</v>
      </c>
      <c r="R1281" s="117" t="s">
        <v>775</v>
      </c>
      <c r="S1281" s="103" t="s">
        <v>3001</v>
      </c>
      <c r="T1281" s="117" t="s">
        <v>775</v>
      </c>
    </row>
    <row r="1282" spans="1:21">
      <c r="A1282" s="1"/>
      <c r="B1282" s="1"/>
      <c r="G1282" s="111"/>
      <c r="K1282" s="139"/>
      <c r="L1282" s="60">
        <f>SUM(L1280:L1281)</f>
        <v>12</v>
      </c>
      <c r="N1282" s="140"/>
      <c r="O1282" s="60">
        <f>SUM(O1280:O1281)</f>
        <v>12</v>
      </c>
      <c r="Q1282" s="117"/>
      <c r="R1282" s="117"/>
      <c r="S1282" s="103"/>
      <c r="T1282" s="103"/>
    </row>
    <row r="1283" spans="1:21">
      <c r="A1283" s="4" t="str">
        <f>VLOOKUP(C1283,STYLES!$A$1:$R$2088,7,FALSE)</f>
        <v>Outerwear</v>
      </c>
      <c r="B1283" t="str">
        <f>VLOOKUP(C1283,STYLES!$1:$1048576,6,FALSE)</f>
        <v>CORE365™</v>
      </c>
      <c r="C1283" s="101">
        <v>78225</v>
      </c>
      <c r="E1283" t="str">
        <f>VLOOKUP(C1283,STYLES!$1:$1048576,12,FALSE)</f>
        <v>Inspire Colorblock All-Season Jacket</v>
      </c>
      <c r="F1283" s="112" t="s">
        <v>3029</v>
      </c>
      <c r="G1283" s="111" t="s">
        <v>2809</v>
      </c>
      <c r="H1283" s="113" t="str">
        <f>VLOOKUP(C1283,STYLES!$1:$1048576,9,FALSE)</f>
        <v>Active</v>
      </c>
      <c r="I1283" s="113" t="str">
        <f>VLOOKUP(C1283,STYLES!$1:$1048576,10,FALSE)</f>
        <v>Active</v>
      </c>
      <c r="J1283" s="112" t="s">
        <v>2745</v>
      </c>
      <c r="K1283" s="139">
        <f>IFERROR(VLOOKUP(J1283,LISTS!G:H,2,FALSE),"0")</f>
        <v>7</v>
      </c>
      <c r="L1283">
        <f t="shared" si="73"/>
        <v>7</v>
      </c>
      <c r="M1283" s="112" t="s">
        <v>2745</v>
      </c>
      <c r="N1283" s="140">
        <f>IFERROR(VLOOKUP(M1283,LISTS!G:H,2,FALSE),"0")</f>
        <v>7</v>
      </c>
      <c r="O1283">
        <f t="shared" si="74"/>
        <v>7</v>
      </c>
      <c r="Q1283" s="126" t="s">
        <v>3007</v>
      </c>
      <c r="R1283" s="117" t="s">
        <v>2983</v>
      </c>
      <c r="S1283" s="105" t="s">
        <v>3008</v>
      </c>
      <c r="T1283" s="103" t="s">
        <v>2984</v>
      </c>
    </row>
    <row r="1284" spans="1:21">
      <c r="A1284" s="4" t="str">
        <f>VLOOKUP(C1284,STYLES!$A$1:$R$2088,7,FALSE)</f>
        <v>Outerwear</v>
      </c>
      <c r="B1284" t="str">
        <f>VLOOKUP(C1284,STYLES!$1:$1048576,6,FALSE)</f>
        <v>CORE365™</v>
      </c>
      <c r="C1284" s="101">
        <v>78225</v>
      </c>
      <c r="E1284" t="str">
        <f>VLOOKUP(C1284,STYLES!$1:$1048576,12,FALSE)</f>
        <v>Inspire Colorblock All-Season Jacket</v>
      </c>
      <c r="F1284" s="112" t="s">
        <v>3025</v>
      </c>
      <c r="G1284" s="111" t="s">
        <v>2718</v>
      </c>
      <c r="H1284" s="113" t="str">
        <f>VLOOKUP(C1284,STYLES!$1:$1048576,9,FALSE)</f>
        <v>Active</v>
      </c>
      <c r="I1284" s="113" t="str">
        <f>VLOOKUP(C1284,STYLES!$1:$1048576,10,FALSE)</f>
        <v>Active</v>
      </c>
      <c r="J1284" s="112" t="s">
        <v>2745</v>
      </c>
      <c r="K1284" s="139">
        <f>IFERROR(VLOOKUP(J1284,LISTS!G:H,2,FALSE),"0")</f>
        <v>7</v>
      </c>
      <c r="L1284">
        <f t="shared" si="73"/>
        <v>7</v>
      </c>
      <c r="M1284" s="112" t="s">
        <v>2745</v>
      </c>
      <c r="N1284" s="140">
        <f>IFERROR(VLOOKUP(M1284,LISTS!G:H,2,FALSE),"0")</f>
        <v>7</v>
      </c>
      <c r="O1284">
        <f t="shared" si="74"/>
        <v>7</v>
      </c>
      <c r="Q1284" s="101" t="s">
        <v>2721</v>
      </c>
      <c r="R1284" s="117" t="s">
        <v>2983</v>
      </c>
      <c r="S1284" s="112" t="s">
        <v>2722</v>
      </c>
      <c r="T1284" s="103" t="s">
        <v>2984</v>
      </c>
    </row>
    <row r="1285" spans="1:21">
      <c r="A1285" s="4" t="str">
        <f>VLOOKUP(C1285,STYLES!$A$1:$R$2088,7,FALSE)</f>
        <v>Outerwear</v>
      </c>
      <c r="B1285" t="str">
        <f>VLOOKUP(C1285,STYLES!$1:$1048576,6,FALSE)</f>
        <v>CORE365™</v>
      </c>
      <c r="C1285" s="101">
        <v>78225</v>
      </c>
      <c r="E1285" t="str">
        <f>VLOOKUP(C1285,STYLES!$1:$1048576,12,FALSE)</f>
        <v>Inspire Colorblock All-Season Jacket</v>
      </c>
      <c r="F1285" s="112" t="s">
        <v>3027</v>
      </c>
      <c r="G1285" s="111" t="s">
        <v>2740</v>
      </c>
      <c r="H1285" s="113" t="str">
        <f>VLOOKUP(C1285,STYLES!$1:$1048576,9,FALSE)</f>
        <v>Active</v>
      </c>
      <c r="I1285" s="113" t="str">
        <f>VLOOKUP(C1285,STYLES!$1:$1048576,10,FALSE)</f>
        <v>Active</v>
      </c>
      <c r="J1285" s="112" t="s">
        <v>2745</v>
      </c>
      <c r="K1285" s="139">
        <f>IFERROR(VLOOKUP(J1285,LISTS!G:H,2,FALSE),"0")</f>
        <v>7</v>
      </c>
      <c r="L1285">
        <f t="shared" si="73"/>
        <v>7</v>
      </c>
      <c r="M1285" s="112" t="s">
        <v>2745</v>
      </c>
      <c r="N1285" s="140">
        <f>IFERROR(VLOOKUP(M1285,LISTS!G:H,2,FALSE),"0")</f>
        <v>7</v>
      </c>
      <c r="O1285">
        <f t="shared" si="74"/>
        <v>7</v>
      </c>
      <c r="Q1285" s="117" t="s">
        <v>2741</v>
      </c>
      <c r="R1285" s="117" t="s">
        <v>2983</v>
      </c>
      <c r="S1285" s="103" t="s">
        <v>3001</v>
      </c>
      <c r="T1285" s="103" t="s">
        <v>2984</v>
      </c>
    </row>
    <row r="1286" spans="1:21" s="12" customFormat="1">
      <c r="A1286" s="59" t="str">
        <f>VLOOKUP(C1286,STYLES!$A$1:$R$2088,7,FALSE)</f>
        <v>Outerwear</v>
      </c>
      <c r="B1286" s="12" t="str">
        <f>VLOOKUP(C1286,STYLES!$1:$1048576,6,FALSE)</f>
        <v>CORE365™</v>
      </c>
      <c r="C1286" s="136">
        <v>78225</v>
      </c>
      <c r="D1286" s="18"/>
      <c r="E1286" s="12" t="str">
        <f>VLOOKUP(C1286,STYLES!$1:$1048576,12,FALSE)</f>
        <v>Inspire Colorblock All-Season Jacket</v>
      </c>
      <c r="F1286" s="115" t="s">
        <v>3028</v>
      </c>
      <c r="G1286" s="114" t="s">
        <v>2755</v>
      </c>
      <c r="H1286" s="116" t="s">
        <v>437</v>
      </c>
      <c r="I1286" s="116" t="s">
        <v>437</v>
      </c>
      <c r="J1286" s="115" t="s">
        <v>2745</v>
      </c>
      <c r="K1286" s="194">
        <f>IFERROR(VLOOKUP(J1286,LISTS!G:H,2,FALSE),"0")</f>
        <v>7</v>
      </c>
      <c r="L1286" s="12" t="str">
        <f t="shared" si="73"/>
        <v/>
      </c>
      <c r="M1286" s="115" t="s">
        <v>2745</v>
      </c>
      <c r="N1286" s="195">
        <f>IFERROR(VLOOKUP(M1286,LISTS!G:H,2,FALSE),"0")</f>
        <v>7</v>
      </c>
      <c r="O1286" s="12" t="str">
        <f t="shared" si="74"/>
        <v/>
      </c>
      <c r="P1286" s="128"/>
      <c r="Q1286" s="128" t="s">
        <v>3003</v>
      </c>
      <c r="R1286" s="128" t="s">
        <v>2983</v>
      </c>
      <c r="S1286" s="106" t="s">
        <v>3004</v>
      </c>
      <c r="T1286" s="106" t="s">
        <v>2984</v>
      </c>
      <c r="U1286" s="115" t="s">
        <v>2769</v>
      </c>
    </row>
    <row r="1287" spans="1:21">
      <c r="A1287" s="4"/>
      <c r="B1287" s="1"/>
      <c r="G1287" s="111"/>
      <c r="K1287" s="139"/>
      <c r="L1287" s="60">
        <f>SUM(L1283:L1286)</f>
        <v>21</v>
      </c>
      <c r="N1287" s="140"/>
      <c r="O1287" s="60">
        <f>SUM(O1283:O1286)</f>
        <v>21</v>
      </c>
      <c r="Q1287" s="117"/>
      <c r="R1287" s="117"/>
      <c r="S1287" s="103"/>
      <c r="T1287" s="103"/>
    </row>
    <row r="1288" spans="1:21">
      <c r="A1288" s="4" t="str">
        <f>VLOOKUP(C1288,STYLES!$A$1:$R$2088,7,FALSE)</f>
        <v>Outerwear</v>
      </c>
      <c r="B1288" t="str">
        <f>VLOOKUP(C1288,STYLES!$1:$1048576,6,FALSE)</f>
        <v>CORE365™</v>
      </c>
      <c r="C1288" s="101">
        <v>88225</v>
      </c>
      <c r="E1288" t="str">
        <f>VLOOKUP(C1288,STYLES!$1:$1048576,12,FALSE)</f>
        <v>Inspire Colorblock All-Season Jacket</v>
      </c>
      <c r="F1288" s="112" t="s">
        <v>3029</v>
      </c>
      <c r="G1288" s="111" t="s">
        <v>2809</v>
      </c>
      <c r="H1288" s="113" t="str">
        <f>VLOOKUP(C1288,STYLES!$1:$1048576,9,FALSE)</f>
        <v>Active</v>
      </c>
      <c r="I1288" s="113" t="str">
        <f>VLOOKUP(C1288,STYLES!$1:$1048576,10,FALSE)</f>
        <v>Active</v>
      </c>
      <c r="J1288" s="112" t="s">
        <v>3009</v>
      </c>
      <c r="K1288" s="139">
        <f>IFERROR(VLOOKUP(J1288,LISTS!G:H,2,FALSE),"0")</f>
        <v>8</v>
      </c>
      <c r="L1288">
        <f t="shared" si="73"/>
        <v>8</v>
      </c>
      <c r="M1288" s="112" t="s">
        <v>3009</v>
      </c>
      <c r="N1288" s="140">
        <f>IFERROR(VLOOKUP(M1288,LISTS!G:H,2,FALSE),"0")</f>
        <v>8</v>
      </c>
      <c r="O1288">
        <f t="shared" si="74"/>
        <v>8</v>
      </c>
      <c r="Q1288" s="126" t="s">
        <v>3007</v>
      </c>
      <c r="R1288" s="117" t="s">
        <v>2983</v>
      </c>
      <c r="S1288" s="105" t="s">
        <v>3008</v>
      </c>
      <c r="T1288" s="103" t="s">
        <v>2984</v>
      </c>
    </row>
    <row r="1289" spans="1:21">
      <c r="A1289" s="4" t="str">
        <f>VLOOKUP(C1289,STYLES!$A$1:$R$2088,7,FALSE)</f>
        <v>Outerwear</v>
      </c>
      <c r="B1289" t="str">
        <f>VLOOKUP(C1289,STYLES!$1:$1048576,6,FALSE)</f>
        <v>CORE365™</v>
      </c>
      <c r="C1289" s="101">
        <v>88225</v>
      </c>
      <c r="E1289" t="str">
        <f>VLOOKUP(C1289,STYLES!$1:$1048576,12,FALSE)</f>
        <v>Inspire Colorblock All-Season Jacket</v>
      </c>
      <c r="F1289" s="112" t="s">
        <v>3025</v>
      </c>
      <c r="G1289" s="111" t="s">
        <v>2718</v>
      </c>
      <c r="H1289" s="113" t="str">
        <f>VLOOKUP(C1289,STYLES!$1:$1048576,9,FALSE)</f>
        <v>Active</v>
      </c>
      <c r="I1289" s="113" t="str">
        <f>VLOOKUP(C1289,STYLES!$1:$1048576,10,FALSE)</f>
        <v>Active</v>
      </c>
      <c r="J1289" s="112" t="s">
        <v>3009</v>
      </c>
      <c r="K1289" s="139">
        <f>IFERROR(VLOOKUP(J1289,LISTS!G:H,2,FALSE),"0")</f>
        <v>8</v>
      </c>
      <c r="L1289">
        <f t="shared" si="73"/>
        <v>8</v>
      </c>
      <c r="M1289" s="112" t="s">
        <v>3009</v>
      </c>
      <c r="N1289" s="140">
        <f>IFERROR(VLOOKUP(M1289,LISTS!G:H,2,FALSE),"0")</f>
        <v>8</v>
      </c>
      <c r="O1289">
        <f t="shared" si="74"/>
        <v>8</v>
      </c>
      <c r="Q1289" s="101" t="s">
        <v>2721</v>
      </c>
      <c r="R1289" s="117" t="s">
        <v>2983</v>
      </c>
      <c r="S1289" s="112" t="s">
        <v>2722</v>
      </c>
      <c r="T1289" s="103" t="s">
        <v>2984</v>
      </c>
    </row>
    <row r="1290" spans="1:21">
      <c r="A1290" s="4" t="str">
        <f>VLOOKUP(C1290,STYLES!$A$1:$R$2088,7,FALSE)</f>
        <v>Outerwear</v>
      </c>
      <c r="B1290" t="str">
        <f>VLOOKUP(C1290,STYLES!$1:$1048576,6,FALSE)</f>
        <v>CORE365™</v>
      </c>
      <c r="C1290" s="101">
        <v>88225</v>
      </c>
      <c r="E1290" t="str">
        <f>VLOOKUP(C1290,STYLES!$1:$1048576,12,FALSE)</f>
        <v>Inspire Colorblock All-Season Jacket</v>
      </c>
      <c r="F1290" s="112" t="s">
        <v>3027</v>
      </c>
      <c r="G1290" s="111" t="s">
        <v>2740</v>
      </c>
      <c r="H1290" s="113" t="str">
        <f>VLOOKUP(C1290,STYLES!$1:$1048576,9,FALSE)</f>
        <v>Active</v>
      </c>
      <c r="I1290" s="113" t="str">
        <f>VLOOKUP(C1290,STYLES!$1:$1048576,10,FALSE)</f>
        <v>Active</v>
      </c>
      <c r="J1290" s="112" t="s">
        <v>3009</v>
      </c>
      <c r="K1290" s="139">
        <f>IFERROR(VLOOKUP(J1290,LISTS!G:H,2,FALSE),"0")</f>
        <v>8</v>
      </c>
      <c r="L1290">
        <f t="shared" si="73"/>
        <v>8</v>
      </c>
      <c r="M1290" s="112" t="s">
        <v>3009</v>
      </c>
      <c r="N1290" s="140">
        <f>IFERROR(VLOOKUP(M1290,LISTS!G:H,2,FALSE),"0")</f>
        <v>8</v>
      </c>
      <c r="O1290">
        <f t="shared" si="74"/>
        <v>8</v>
      </c>
      <c r="Q1290" s="117" t="s">
        <v>2741</v>
      </c>
      <c r="R1290" s="117" t="s">
        <v>2983</v>
      </c>
      <c r="S1290" s="103" t="s">
        <v>3001</v>
      </c>
      <c r="T1290" s="103" t="s">
        <v>2984</v>
      </c>
    </row>
    <row r="1291" spans="1:21" s="12" customFormat="1">
      <c r="A1291" s="59" t="str">
        <f>VLOOKUP(C1291,STYLES!$A$1:$R$2088,7,FALSE)</f>
        <v>Outerwear</v>
      </c>
      <c r="B1291" s="12" t="str">
        <f>VLOOKUP(C1291,STYLES!$1:$1048576,6,FALSE)</f>
        <v>CORE365™</v>
      </c>
      <c r="C1291" s="136">
        <v>88225</v>
      </c>
      <c r="D1291" s="18"/>
      <c r="E1291" s="12" t="str">
        <f>VLOOKUP(C1291,STYLES!$1:$1048576,12,FALSE)</f>
        <v>Inspire Colorblock All-Season Jacket</v>
      </c>
      <c r="F1291" s="115" t="s">
        <v>3028</v>
      </c>
      <c r="G1291" s="114" t="s">
        <v>2755</v>
      </c>
      <c r="H1291" s="116" t="s">
        <v>437</v>
      </c>
      <c r="I1291" s="297" t="s">
        <v>261</v>
      </c>
      <c r="J1291" s="115" t="s">
        <v>3009</v>
      </c>
      <c r="K1291" s="194">
        <f>IFERROR(VLOOKUP(J1291,LISTS!G:H,2,FALSE),"0")</f>
        <v>8</v>
      </c>
      <c r="L1291" s="12" t="str">
        <f t="shared" si="73"/>
        <v/>
      </c>
      <c r="M1291" s="115" t="s">
        <v>3009</v>
      </c>
      <c r="N1291" s="195">
        <f>IFERROR(VLOOKUP(M1291,LISTS!G:H,2,FALSE),"0")</f>
        <v>8</v>
      </c>
      <c r="O1291" s="12" t="str">
        <f t="shared" si="74"/>
        <v/>
      </c>
      <c r="P1291" s="128"/>
      <c r="Q1291" s="128" t="s">
        <v>3003</v>
      </c>
      <c r="R1291" s="128" t="s">
        <v>2983</v>
      </c>
      <c r="S1291" s="106" t="s">
        <v>3004</v>
      </c>
      <c r="T1291" s="106" t="s">
        <v>2984</v>
      </c>
      <c r="U1291" s="115" t="s">
        <v>3033</v>
      </c>
    </row>
    <row r="1292" spans="1:21">
      <c r="A1292" s="1"/>
      <c r="B1292" s="1"/>
      <c r="G1292" s="111"/>
      <c r="K1292" s="139"/>
      <c r="L1292" s="60">
        <f>SUM(L1288:L1291)</f>
        <v>24</v>
      </c>
      <c r="N1292" s="140"/>
      <c r="O1292" s="60">
        <f>SUM(O1288:O1291)</f>
        <v>24</v>
      </c>
      <c r="Q1292" s="117"/>
      <c r="R1292" s="117"/>
      <c r="S1292" s="103"/>
      <c r="T1292" s="103"/>
    </row>
    <row r="1293" spans="1:21" s="210" customFormat="1">
      <c r="A1293" s="302" t="str">
        <f>VLOOKUP(C1293,STYLES!$A$1:$R$2088,7,FALSE)</f>
        <v>Outerwear</v>
      </c>
      <c r="B1293" s="210" t="str">
        <f>VLOOKUP(C1293,STYLES!$1:$1048576,6,FALSE)</f>
        <v>CORE365™</v>
      </c>
      <c r="C1293" s="295">
        <v>78223</v>
      </c>
      <c r="D1293" s="296"/>
      <c r="E1293" s="210" t="str">
        <f>VLOOKUP(C1293,STYLES!$1:$1048576,12,FALSE)</f>
        <v>Stratus Colorblock Lightweight Jacket</v>
      </c>
      <c r="F1293" s="305" t="s">
        <v>3029</v>
      </c>
      <c r="G1293" s="304" t="s">
        <v>2809</v>
      </c>
      <c r="H1293" s="297" t="str">
        <f>VLOOKUP(C1293,STYLES!$1:$1048576,9,FALSE)</f>
        <v>DROP - Pre-Closeout</v>
      </c>
      <c r="I1293" s="116" t="s">
        <v>437</v>
      </c>
      <c r="J1293" s="305" t="s">
        <v>2745</v>
      </c>
      <c r="K1293" s="298">
        <f>IFERROR(VLOOKUP(J1293,LISTS!G:H,2,FALSE),"0")</f>
        <v>7</v>
      </c>
      <c r="L1293" s="210" t="str">
        <f t="shared" si="73"/>
        <v/>
      </c>
      <c r="M1293" s="305" t="s">
        <v>2745</v>
      </c>
      <c r="N1293" s="300">
        <f>IFERROR(VLOOKUP(M1293,LISTS!G:H,2,FALSE),"0")</f>
        <v>7</v>
      </c>
      <c r="O1293" s="210" t="str">
        <f t="shared" si="74"/>
        <v/>
      </c>
      <c r="P1293" s="301"/>
      <c r="Q1293" s="301" t="s">
        <v>3007</v>
      </c>
      <c r="R1293" s="301" t="s">
        <v>2983</v>
      </c>
      <c r="S1293" s="303" t="s">
        <v>3008</v>
      </c>
      <c r="T1293" s="303" t="s">
        <v>2984</v>
      </c>
      <c r="U1293" s="128" t="s">
        <v>3034</v>
      </c>
    </row>
    <row r="1294" spans="1:21" s="210" customFormat="1">
      <c r="A1294" s="302" t="str">
        <f>VLOOKUP(C1294,STYLES!$A$1:$R$2088,7,FALSE)</f>
        <v>Outerwear</v>
      </c>
      <c r="B1294" s="210" t="str">
        <f>VLOOKUP(C1294,STYLES!$1:$1048576,6,FALSE)</f>
        <v>CORE365™</v>
      </c>
      <c r="C1294" s="295">
        <v>78223</v>
      </c>
      <c r="D1294" s="296"/>
      <c r="E1294" s="210" t="str">
        <f>VLOOKUP(C1294,STYLES!$1:$1048576,12,FALSE)</f>
        <v>Stratus Colorblock Lightweight Jacket</v>
      </c>
      <c r="F1294" s="305" t="s">
        <v>3025</v>
      </c>
      <c r="G1294" s="304" t="s">
        <v>2718</v>
      </c>
      <c r="H1294" s="297" t="str">
        <f>VLOOKUP(C1294,STYLES!$1:$1048576,9,FALSE)</f>
        <v>DROP - Pre-Closeout</v>
      </c>
      <c r="I1294" s="297" t="str">
        <f>VLOOKUP(C1294,STYLES!$1:$1048576,10,FALSE)</f>
        <v>DROP - Pre-Closeout</v>
      </c>
      <c r="J1294" s="305" t="s">
        <v>2745</v>
      </c>
      <c r="K1294" s="298">
        <f>IFERROR(VLOOKUP(J1294,LISTS!G:H,2,FALSE),"0")</f>
        <v>7</v>
      </c>
      <c r="L1294" s="210" t="str">
        <f t="shared" si="73"/>
        <v/>
      </c>
      <c r="M1294" s="305" t="s">
        <v>2745</v>
      </c>
      <c r="N1294" s="300">
        <f>IFERROR(VLOOKUP(M1294,LISTS!G:H,2,FALSE),"0")</f>
        <v>7</v>
      </c>
      <c r="O1294" s="210" t="str">
        <f t="shared" si="74"/>
        <v/>
      </c>
      <c r="P1294" s="301"/>
      <c r="Q1294" s="295" t="s">
        <v>2721</v>
      </c>
      <c r="R1294" s="301" t="s">
        <v>2983</v>
      </c>
      <c r="S1294" s="305" t="s">
        <v>2722</v>
      </c>
      <c r="T1294" s="303" t="s">
        <v>2984</v>
      </c>
      <c r="U1294" s="301"/>
    </row>
    <row r="1295" spans="1:21" s="210" customFormat="1">
      <c r="A1295" s="302" t="str">
        <f>VLOOKUP(C1295,STYLES!$A$1:$R$2088,7,FALSE)</f>
        <v>Outerwear</v>
      </c>
      <c r="B1295" s="210" t="str">
        <f>VLOOKUP(C1295,STYLES!$1:$1048576,6,FALSE)</f>
        <v>CORE365™</v>
      </c>
      <c r="C1295" s="295">
        <v>78223</v>
      </c>
      <c r="D1295" s="296"/>
      <c r="E1295" s="210" t="str">
        <f>VLOOKUP(C1295,STYLES!$1:$1048576,12,FALSE)</f>
        <v>Stratus Colorblock Lightweight Jacket</v>
      </c>
      <c r="F1295" s="305" t="s">
        <v>3027</v>
      </c>
      <c r="G1295" s="304" t="s">
        <v>2740</v>
      </c>
      <c r="H1295" s="297" t="str">
        <f>VLOOKUP(C1295,STYLES!$1:$1048576,9,FALSE)</f>
        <v>DROP - Pre-Closeout</v>
      </c>
      <c r="I1295" s="297" t="str">
        <f>VLOOKUP(C1295,STYLES!$1:$1048576,10,FALSE)</f>
        <v>DROP - Pre-Closeout</v>
      </c>
      <c r="J1295" s="305" t="s">
        <v>2745</v>
      </c>
      <c r="K1295" s="298">
        <f>IFERROR(VLOOKUP(J1295,LISTS!G:H,2,FALSE),"0")</f>
        <v>7</v>
      </c>
      <c r="L1295" s="210" t="str">
        <f t="shared" si="73"/>
        <v/>
      </c>
      <c r="M1295" s="305" t="s">
        <v>2745</v>
      </c>
      <c r="N1295" s="300">
        <f>IFERROR(VLOOKUP(M1295,LISTS!G:H,2,FALSE),"0")</f>
        <v>7</v>
      </c>
      <c r="O1295" s="210" t="str">
        <f t="shared" si="74"/>
        <v/>
      </c>
      <c r="P1295" s="301"/>
      <c r="Q1295" s="301" t="s">
        <v>2741</v>
      </c>
      <c r="R1295" s="301" t="s">
        <v>2983</v>
      </c>
      <c r="S1295" s="303" t="s">
        <v>3001</v>
      </c>
      <c r="T1295" s="303" t="s">
        <v>2984</v>
      </c>
      <c r="U1295" s="301"/>
    </row>
    <row r="1296" spans="1:21" s="12" customFormat="1">
      <c r="A1296" s="59" t="str">
        <f>VLOOKUP(C1296,STYLES!$A$1:$R$2088,7,FALSE)</f>
        <v>Outerwear</v>
      </c>
      <c r="B1296" s="12" t="str">
        <f>VLOOKUP(C1296,STYLES!$1:$1048576,6,FALSE)</f>
        <v>CORE365™</v>
      </c>
      <c r="C1296" s="136">
        <v>78223</v>
      </c>
      <c r="D1296" s="18"/>
      <c r="E1296" s="12" t="str">
        <f>VLOOKUP(C1296,STYLES!$1:$1048576,12,FALSE)</f>
        <v>Stratus Colorblock Lightweight Jacket</v>
      </c>
      <c r="F1296" s="115" t="s">
        <v>3028</v>
      </c>
      <c r="G1296" s="114" t="s">
        <v>2755</v>
      </c>
      <c r="H1296" s="116" t="s">
        <v>437</v>
      </c>
      <c r="I1296" s="116" t="s">
        <v>437</v>
      </c>
      <c r="J1296" s="115" t="s">
        <v>2745</v>
      </c>
      <c r="K1296" s="194">
        <f>IFERROR(VLOOKUP(J1296,LISTS!G:H,2,FALSE),"0")</f>
        <v>7</v>
      </c>
      <c r="L1296" s="12" t="str">
        <f t="shared" si="73"/>
        <v/>
      </c>
      <c r="M1296" s="115" t="s">
        <v>2745</v>
      </c>
      <c r="N1296" s="195">
        <f>IFERROR(VLOOKUP(M1296,LISTS!G:H,2,FALSE),"0")</f>
        <v>7</v>
      </c>
      <c r="O1296" s="12" t="str">
        <f t="shared" si="74"/>
        <v/>
      </c>
      <c r="P1296" s="128"/>
      <c r="Q1296" s="128" t="s">
        <v>3003</v>
      </c>
      <c r="R1296" s="128" t="s">
        <v>2983</v>
      </c>
      <c r="S1296" s="106" t="s">
        <v>3004</v>
      </c>
      <c r="T1296" s="106" t="s">
        <v>2984</v>
      </c>
      <c r="U1296" s="128" t="s">
        <v>2769</v>
      </c>
    </row>
    <row r="1297" spans="1:21">
      <c r="A1297" s="1"/>
      <c r="B1297" s="1"/>
      <c r="G1297" s="111"/>
      <c r="K1297" s="139"/>
      <c r="L1297" s="60">
        <f>SUM(L1293:L1296)</f>
        <v>0</v>
      </c>
      <c r="N1297" s="140"/>
      <c r="O1297" s="60">
        <f>SUM(O1293:O1296)</f>
        <v>0</v>
      </c>
      <c r="Q1297" s="117"/>
      <c r="R1297" s="117"/>
      <c r="S1297" s="103"/>
      <c r="T1297" s="103"/>
    </row>
    <row r="1298" spans="1:21" s="210" customFormat="1">
      <c r="A1298" s="302" t="str">
        <f>VLOOKUP(C1298,STYLES!$A$1:$R$2088,7,FALSE)</f>
        <v>Outerwear</v>
      </c>
      <c r="B1298" s="210" t="str">
        <f>VLOOKUP(C1298,STYLES!$1:$1048576,6,FALSE)</f>
        <v>CORE365™</v>
      </c>
      <c r="C1298" s="295">
        <v>88223</v>
      </c>
      <c r="D1298" s="296"/>
      <c r="E1298" s="210" t="str">
        <f>VLOOKUP(C1298,STYLES!$1:$1048576,12,FALSE)</f>
        <v>Stratus Colorblock Lightweight Jacket</v>
      </c>
      <c r="F1298" s="305" t="s">
        <v>3029</v>
      </c>
      <c r="G1298" s="304" t="s">
        <v>2809</v>
      </c>
      <c r="H1298" s="297" t="str">
        <f>VLOOKUP(C1298,STYLES!$1:$1048576,9,FALSE)</f>
        <v>DROP - Pre-Closeout</v>
      </c>
      <c r="I1298" s="116" t="s">
        <v>437</v>
      </c>
      <c r="J1298" s="305" t="s">
        <v>3009</v>
      </c>
      <c r="K1298" s="298">
        <f>IFERROR(VLOOKUP(J1298,LISTS!G:H,2,FALSE),"0")</f>
        <v>8</v>
      </c>
      <c r="L1298" s="210" t="str">
        <f t="shared" si="73"/>
        <v/>
      </c>
      <c r="M1298" s="305" t="s">
        <v>3009</v>
      </c>
      <c r="N1298" s="300">
        <f>IFERROR(VLOOKUP(M1298,LISTS!G:H,2,FALSE),"0")</f>
        <v>8</v>
      </c>
      <c r="O1298" s="210" t="str">
        <f t="shared" si="74"/>
        <v/>
      </c>
      <c r="P1298" s="301"/>
      <c r="Q1298" s="301" t="s">
        <v>3007</v>
      </c>
      <c r="R1298" s="301" t="s">
        <v>2983</v>
      </c>
      <c r="S1298" s="303" t="s">
        <v>3008</v>
      </c>
      <c r="T1298" s="303" t="s">
        <v>2984</v>
      </c>
      <c r="U1298" s="128" t="s">
        <v>2769</v>
      </c>
    </row>
    <row r="1299" spans="1:21" s="210" customFormat="1">
      <c r="A1299" s="302" t="str">
        <f>VLOOKUP(C1299,STYLES!$A$1:$R$2088,7,FALSE)</f>
        <v>Outerwear</v>
      </c>
      <c r="B1299" s="210" t="str">
        <f>VLOOKUP(C1299,STYLES!$1:$1048576,6,FALSE)</f>
        <v>CORE365™</v>
      </c>
      <c r="C1299" s="295">
        <v>88223</v>
      </c>
      <c r="D1299" s="296"/>
      <c r="E1299" s="210" t="str">
        <f>VLOOKUP(C1299,STYLES!$1:$1048576,12,FALSE)</f>
        <v>Stratus Colorblock Lightweight Jacket</v>
      </c>
      <c r="F1299" s="305" t="s">
        <v>3025</v>
      </c>
      <c r="G1299" s="304" t="s">
        <v>2718</v>
      </c>
      <c r="H1299" s="297" t="str">
        <f>VLOOKUP(C1299,STYLES!$1:$1048576,9,FALSE)</f>
        <v>DROP - Pre-Closeout</v>
      </c>
      <c r="I1299" s="297" t="str">
        <f>VLOOKUP(C1299,STYLES!$1:$1048576,10,FALSE)</f>
        <v>DROP - Pre-Closeout</v>
      </c>
      <c r="J1299" s="305" t="s">
        <v>3009</v>
      </c>
      <c r="K1299" s="298">
        <f>IFERROR(VLOOKUP(J1299,LISTS!G:H,2,FALSE),"0")</f>
        <v>8</v>
      </c>
      <c r="L1299" s="210" t="str">
        <f t="shared" si="73"/>
        <v/>
      </c>
      <c r="M1299" s="305" t="s">
        <v>3009</v>
      </c>
      <c r="N1299" s="300">
        <f>IFERROR(VLOOKUP(M1299,LISTS!G:H,2,FALSE),"0")</f>
        <v>8</v>
      </c>
      <c r="O1299" s="210" t="str">
        <f t="shared" si="74"/>
        <v/>
      </c>
      <c r="P1299" s="301"/>
      <c r="Q1299" s="295" t="s">
        <v>2721</v>
      </c>
      <c r="R1299" s="301" t="s">
        <v>2983</v>
      </c>
      <c r="S1299" s="305" t="s">
        <v>2722</v>
      </c>
      <c r="T1299" s="303" t="s">
        <v>2984</v>
      </c>
      <c r="U1299" s="301"/>
    </row>
    <row r="1300" spans="1:21" s="210" customFormat="1">
      <c r="A1300" s="302" t="str">
        <f>VLOOKUP(C1300,STYLES!$A$1:$R$2088,7,FALSE)</f>
        <v>Outerwear</v>
      </c>
      <c r="B1300" s="210" t="str">
        <f>VLOOKUP(C1300,STYLES!$1:$1048576,6,FALSE)</f>
        <v>CORE365™</v>
      </c>
      <c r="C1300" s="295">
        <v>88223</v>
      </c>
      <c r="D1300" s="296"/>
      <c r="E1300" s="210" t="str">
        <f>VLOOKUP(C1300,STYLES!$1:$1048576,12,FALSE)</f>
        <v>Stratus Colorblock Lightweight Jacket</v>
      </c>
      <c r="F1300" s="305" t="s">
        <v>3027</v>
      </c>
      <c r="G1300" s="304" t="s">
        <v>2740</v>
      </c>
      <c r="H1300" s="297" t="str">
        <f>VLOOKUP(C1300,STYLES!$1:$1048576,9,FALSE)</f>
        <v>DROP - Pre-Closeout</v>
      </c>
      <c r="I1300" s="297" t="str">
        <f>VLOOKUP(C1300,STYLES!$1:$1048576,10,FALSE)</f>
        <v>DROP - Pre-Closeout</v>
      </c>
      <c r="J1300" s="305" t="s">
        <v>3009</v>
      </c>
      <c r="K1300" s="298">
        <f>IFERROR(VLOOKUP(J1300,LISTS!G:H,2,FALSE),"0")</f>
        <v>8</v>
      </c>
      <c r="L1300" s="210" t="str">
        <f t="shared" si="73"/>
        <v/>
      </c>
      <c r="M1300" s="305" t="s">
        <v>3009</v>
      </c>
      <c r="N1300" s="300">
        <f>IFERROR(VLOOKUP(M1300,LISTS!G:H,2,FALSE),"0")</f>
        <v>8</v>
      </c>
      <c r="O1300" s="210" t="str">
        <f t="shared" si="74"/>
        <v/>
      </c>
      <c r="P1300" s="301"/>
      <c r="Q1300" s="301" t="s">
        <v>2741</v>
      </c>
      <c r="R1300" s="301" t="s">
        <v>2983</v>
      </c>
      <c r="S1300" s="303" t="s">
        <v>3001</v>
      </c>
      <c r="T1300" s="303" t="s">
        <v>2984</v>
      </c>
      <c r="U1300" s="301"/>
    </row>
    <row r="1301" spans="1:21" s="12" customFormat="1">
      <c r="A1301" s="59" t="str">
        <f>VLOOKUP(C1301,STYLES!$A$1:$R$2088,7,FALSE)</f>
        <v>Outerwear</v>
      </c>
      <c r="B1301" s="12" t="str">
        <f>VLOOKUP(C1301,STYLES!$1:$1048576,6,FALSE)</f>
        <v>CORE365™</v>
      </c>
      <c r="C1301" s="136">
        <v>88223</v>
      </c>
      <c r="D1301" s="18"/>
      <c r="E1301" s="12" t="str">
        <f>VLOOKUP(C1301,STYLES!$1:$1048576,12,FALSE)</f>
        <v>Stratus Colorblock Lightweight Jacket</v>
      </c>
      <c r="F1301" s="115" t="s">
        <v>3028</v>
      </c>
      <c r="G1301" s="114" t="s">
        <v>2755</v>
      </c>
      <c r="H1301" s="116" t="s">
        <v>437</v>
      </c>
      <c r="I1301" s="116" t="s">
        <v>437</v>
      </c>
      <c r="J1301" s="115" t="s">
        <v>3009</v>
      </c>
      <c r="K1301" s="194">
        <f>IFERROR(VLOOKUP(J1301,LISTS!G:H,2,FALSE),"0")</f>
        <v>8</v>
      </c>
      <c r="L1301" s="12" t="str">
        <f t="shared" si="73"/>
        <v/>
      </c>
      <c r="M1301" s="115" t="s">
        <v>3009</v>
      </c>
      <c r="N1301" s="195">
        <f>IFERROR(VLOOKUP(M1301,LISTS!G:H,2,FALSE),"0")</f>
        <v>8</v>
      </c>
      <c r="O1301" s="12" t="str">
        <f t="shared" si="74"/>
        <v/>
      </c>
      <c r="P1301" s="128"/>
      <c r="Q1301" s="128" t="s">
        <v>3003</v>
      </c>
      <c r="R1301" s="128" t="s">
        <v>2983</v>
      </c>
      <c r="S1301" s="106" t="s">
        <v>3004</v>
      </c>
      <c r="T1301" s="106" t="s">
        <v>2984</v>
      </c>
      <c r="U1301" s="128" t="s">
        <v>2769</v>
      </c>
    </row>
    <row r="1302" spans="1:21">
      <c r="A1302" s="1"/>
      <c r="B1302" s="1"/>
      <c r="G1302" s="111"/>
      <c r="K1302" s="139"/>
      <c r="L1302" s="60">
        <f>SUM(L1298:L1301)</f>
        <v>0</v>
      </c>
      <c r="N1302" s="140"/>
      <c r="O1302" s="60">
        <f>SUM(O1298:O1301)</f>
        <v>0</v>
      </c>
      <c r="Q1302" s="117"/>
      <c r="R1302" s="117"/>
      <c r="S1302" s="103"/>
      <c r="T1302" s="103"/>
    </row>
    <row r="1303" spans="1:21">
      <c r="A1303" s="4" t="str">
        <f>VLOOKUP(C1303,STYLES!$A$1:$R$2088,7,FALSE)</f>
        <v>Polos</v>
      </c>
      <c r="B1303" t="str">
        <f>VLOOKUP(C1303,STYLES!$1:$1048576,6,FALSE)</f>
        <v>CORE365™</v>
      </c>
      <c r="C1303" s="101">
        <v>78222</v>
      </c>
      <c r="E1303" t="str">
        <f>VLOOKUP(C1303,STYLES!$1:$1048576,12,FALSE)</f>
        <v>Motive Performance Pique Polo with Tipped Collar</v>
      </c>
      <c r="F1303" s="112" t="s">
        <v>3029</v>
      </c>
      <c r="G1303" s="111" t="s">
        <v>2809</v>
      </c>
      <c r="H1303" s="113" t="str">
        <f>VLOOKUP(C1303,STYLES!$1:$1048576,9,FALSE)</f>
        <v>Active</v>
      </c>
      <c r="I1303" s="113" t="str">
        <f>VLOOKUP(C1303,STYLES!$1:$1048576,10,FALSE)</f>
        <v>Active</v>
      </c>
      <c r="J1303" s="112" t="s">
        <v>2745</v>
      </c>
      <c r="K1303" s="139">
        <f>IFERROR(VLOOKUP(J1303,LISTS!G:H,2,FALSE),"0")</f>
        <v>7</v>
      </c>
      <c r="L1303">
        <f t="shared" si="73"/>
        <v>7</v>
      </c>
      <c r="M1303" s="112" t="s">
        <v>2745</v>
      </c>
      <c r="N1303" s="140">
        <f>IFERROR(VLOOKUP(M1303,LISTS!G:H,2,FALSE),"0")</f>
        <v>7</v>
      </c>
      <c r="O1303">
        <f t="shared" si="74"/>
        <v>7</v>
      </c>
      <c r="Q1303" s="126" t="s">
        <v>3007</v>
      </c>
      <c r="R1303" s="117" t="s">
        <v>2983</v>
      </c>
      <c r="S1303" s="105" t="s">
        <v>3008</v>
      </c>
      <c r="T1303" s="103" t="s">
        <v>2984</v>
      </c>
    </row>
    <row r="1304" spans="1:21">
      <c r="A1304" s="4" t="str">
        <f>VLOOKUP(C1304,STYLES!$A$1:$R$2088,7,FALSE)</f>
        <v>Polos</v>
      </c>
      <c r="B1304" t="str">
        <f>VLOOKUP(C1304,STYLES!$1:$1048576,6,FALSE)</f>
        <v>CORE365™</v>
      </c>
      <c r="C1304" s="101">
        <v>78222</v>
      </c>
      <c r="E1304" t="str">
        <f>VLOOKUP(C1304,STYLES!$1:$1048576,12,FALSE)</f>
        <v>Motive Performance Pique Polo with Tipped Collar</v>
      </c>
      <c r="F1304" s="112" t="s">
        <v>3026</v>
      </c>
      <c r="G1304" s="111" t="s">
        <v>2763</v>
      </c>
      <c r="H1304" s="113" t="str">
        <f>VLOOKUP(C1304,STYLES!$1:$1048576,9,FALSE)</f>
        <v>Active</v>
      </c>
      <c r="I1304" s="113" t="str">
        <f>VLOOKUP(C1304,STYLES!$1:$1048576,10,FALSE)</f>
        <v>Active</v>
      </c>
      <c r="J1304" s="112" t="s">
        <v>2745</v>
      </c>
      <c r="K1304" s="139">
        <f>IFERROR(VLOOKUP(J1304,LISTS!G:H,2,FALSE),"0")</f>
        <v>7</v>
      </c>
      <c r="L1304">
        <f t="shared" si="73"/>
        <v>7</v>
      </c>
      <c r="M1304" s="112" t="s">
        <v>2745</v>
      </c>
      <c r="N1304" s="140">
        <f>IFERROR(VLOOKUP(M1304,LISTS!G:H,2,FALSE),"0")</f>
        <v>7</v>
      </c>
      <c r="O1304">
        <f t="shared" si="74"/>
        <v>7</v>
      </c>
      <c r="Q1304" s="117" t="s">
        <v>2983</v>
      </c>
      <c r="R1304" s="117" t="s">
        <v>2721</v>
      </c>
      <c r="S1304" s="103" t="s">
        <v>2984</v>
      </c>
      <c r="T1304" s="103" t="s">
        <v>2722</v>
      </c>
    </row>
    <row r="1305" spans="1:21" s="210" customFormat="1">
      <c r="A1305" s="302" t="str">
        <f>VLOOKUP(C1305,STYLES!$A$1:$R$2088,7,FALSE)</f>
        <v>Polos</v>
      </c>
      <c r="B1305" s="210" t="str">
        <f>VLOOKUP(C1305,STYLES!$1:$1048576,6,FALSE)</f>
        <v>CORE365™</v>
      </c>
      <c r="C1305" s="295">
        <v>78222</v>
      </c>
      <c r="D1305" s="296"/>
      <c r="E1305" s="210" t="str">
        <f>VLOOKUP(C1305,STYLES!$1:$1048576,12,FALSE)</f>
        <v>Motive Performance Pique Polo with Tipped Collar</v>
      </c>
      <c r="F1305" s="305" t="s">
        <v>3035</v>
      </c>
      <c r="G1305" s="304" t="s">
        <v>2732</v>
      </c>
      <c r="H1305" s="297" t="s">
        <v>261</v>
      </c>
      <c r="I1305" s="297" t="s">
        <v>261</v>
      </c>
      <c r="J1305" s="305" t="s">
        <v>2745</v>
      </c>
      <c r="K1305" s="298">
        <f>IFERROR(VLOOKUP(J1305,LISTS!G:H,2,FALSE),"0")</f>
        <v>7</v>
      </c>
      <c r="L1305" s="210" t="str">
        <f t="shared" si="73"/>
        <v/>
      </c>
      <c r="M1305" s="305" t="s">
        <v>2745</v>
      </c>
      <c r="N1305" s="300">
        <f>IFERROR(VLOOKUP(M1305,LISTS!G:H,2,FALSE),"0")</f>
        <v>7</v>
      </c>
      <c r="O1305" s="210" t="str">
        <f t="shared" si="74"/>
        <v/>
      </c>
      <c r="P1305" s="301"/>
      <c r="Q1305" s="301" t="s">
        <v>3005</v>
      </c>
      <c r="R1305" s="301" t="s">
        <v>2983</v>
      </c>
      <c r="S1305" s="303" t="s">
        <v>3006</v>
      </c>
      <c r="T1305" s="303" t="s">
        <v>2984</v>
      </c>
      <c r="U1305" s="305" t="s">
        <v>3036</v>
      </c>
    </row>
    <row r="1306" spans="1:21">
      <c r="A1306" s="4" t="str">
        <f>VLOOKUP(C1306,STYLES!$A$1:$R$2088,7,FALSE)</f>
        <v>Polos</v>
      </c>
      <c r="B1306" t="str">
        <f>VLOOKUP(C1306,STYLES!$1:$1048576,6,FALSE)</f>
        <v>CORE365™</v>
      </c>
      <c r="C1306" s="101">
        <v>78222</v>
      </c>
      <c r="E1306" t="str">
        <f>VLOOKUP(C1306,STYLES!$1:$1048576,12,FALSE)</f>
        <v>Motive Performance Pique Polo with Tipped Collar</v>
      </c>
      <c r="F1306" s="112" t="s">
        <v>3025</v>
      </c>
      <c r="G1306" s="111" t="s">
        <v>2718</v>
      </c>
      <c r="H1306" s="113" t="str">
        <f>VLOOKUP(C1306,STYLES!$1:$1048576,9,FALSE)</f>
        <v>Active</v>
      </c>
      <c r="I1306" s="113" t="str">
        <f>VLOOKUP(C1306,STYLES!$1:$1048576,10,FALSE)</f>
        <v>Active</v>
      </c>
      <c r="J1306" s="112" t="s">
        <v>2745</v>
      </c>
      <c r="K1306" s="139">
        <f>IFERROR(VLOOKUP(J1306,LISTS!G:H,2,FALSE),"0")</f>
        <v>7</v>
      </c>
      <c r="L1306">
        <f t="shared" si="73"/>
        <v>7</v>
      </c>
      <c r="M1306" s="112" t="s">
        <v>2745</v>
      </c>
      <c r="N1306" s="140">
        <f>IFERROR(VLOOKUP(M1306,LISTS!G:H,2,FALSE),"0")</f>
        <v>7</v>
      </c>
      <c r="O1306">
        <f t="shared" si="74"/>
        <v>7</v>
      </c>
      <c r="Q1306" s="101" t="s">
        <v>2721</v>
      </c>
      <c r="R1306" s="117" t="s">
        <v>2983</v>
      </c>
      <c r="S1306" s="112" t="s">
        <v>2722</v>
      </c>
      <c r="T1306" s="103" t="s">
        <v>2984</v>
      </c>
    </row>
    <row r="1307" spans="1:21">
      <c r="A1307" s="4" t="str">
        <f>VLOOKUP(C1307,STYLES!$A$1:$R$2088,7,FALSE)</f>
        <v>Polos</v>
      </c>
      <c r="B1307" t="str">
        <f>VLOOKUP(C1307,STYLES!$1:$1048576,6,FALSE)</f>
        <v>CORE365™</v>
      </c>
      <c r="C1307" s="101">
        <v>78222</v>
      </c>
      <c r="E1307" t="str">
        <f>VLOOKUP(C1307,STYLES!$1:$1048576,12,FALSE)</f>
        <v>Motive Performance Pique Polo with Tipped Collar</v>
      </c>
      <c r="F1307" s="112" t="s">
        <v>3027</v>
      </c>
      <c r="G1307" s="111" t="s">
        <v>2740</v>
      </c>
      <c r="H1307" s="113" t="str">
        <f>VLOOKUP(C1307,STYLES!$1:$1048576,9,FALSE)</f>
        <v>Active</v>
      </c>
      <c r="I1307" s="113" t="str">
        <f>VLOOKUP(C1307,STYLES!$1:$1048576,10,FALSE)</f>
        <v>Active</v>
      </c>
      <c r="J1307" s="112" t="s">
        <v>2745</v>
      </c>
      <c r="K1307" s="139">
        <f>IFERROR(VLOOKUP(J1307,LISTS!G:H,2,FALSE),"0")</f>
        <v>7</v>
      </c>
      <c r="L1307">
        <f t="shared" si="73"/>
        <v>7</v>
      </c>
      <c r="M1307" s="112" t="s">
        <v>2745</v>
      </c>
      <c r="N1307" s="140">
        <f>IFERROR(VLOOKUP(M1307,LISTS!G:H,2,FALSE),"0")</f>
        <v>7</v>
      </c>
      <c r="O1307">
        <f t="shared" si="74"/>
        <v>7</v>
      </c>
      <c r="Q1307" s="117" t="s">
        <v>2741</v>
      </c>
      <c r="R1307" s="117" t="s">
        <v>2983</v>
      </c>
      <c r="S1307" s="103" t="s">
        <v>3001</v>
      </c>
      <c r="T1307" s="103" t="s">
        <v>2984</v>
      </c>
    </row>
    <row r="1308" spans="1:21">
      <c r="A1308" s="4" t="str">
        <f>VLOOKUP(C1308,STYLES!$A$1:$R$2088,7,FALSE)</f>
        <v>Polos</v>
      </c>
      <c r="B1308" t="str">
        <f>VLOOKUP(C1308,STYLES!$1:$1048576,6,FALSE)</f>
        <v>CORE365™</v>
      </c>
      <c r="C1308" s="101">
        <v>78222</v>
      </c>
      <c r="E1308" t="str">
        <f>VLOOKUP(C1308,STYLES!$1:$1048576,12,FALSE)</f>
        <v>Motive Performance Pique Polo with Tipped Collar</v>
      </c>
      <c r="F1308" s="112" t="s">
        <v>3028</v>
      </c>
      <c r="G1308" s="111" t="s">
        <v>2755</v>
      </c>
      <c r="H1308" s="113" t="str">
        <f>VLOOKUP(C1308,STYLES!$1:$1048576,9,FALSE)</f>
        <v>Active</v>
      </c>
      <c r="I1308" s="113" t="str">
        <f>VLOOKUP(C1308,STYLES!$1:$1048576,10,FALSE)</f>
        <v>Active</v>
      </c>
      <c r="J1308" s="112" t="s">
        <v>2745</v>
      </c>
      <c r="K1308" s="139">
        <f>IFERROR(VLOOKUP(J1308,LISTS!G:H,2,FALSE),"0")</f>
        <v>7</v>
      </c>
      <c r="L1308">
        <f t="shared" si="73"/>
        <v>7</v>
      </c>
      <c r="M1308" s="112" t="s">
        <v>2745</v>
      </c>
      <c r="N1308" s="140">
        <f>IFERROR(VLOOKUP(M1308,LISTS!G:H,2,FALSE),"0")</f>
        <v>7</v>
      </c>
      <c r="O1308">
        <f t="shared" si="74"/>
        <v>7</v>
      </c>
      <c r="Q1308" s="117" t="s">
        <v>3003</v>
      </c>
      <c r="R1308" s="117" t="s">
        <v>2983</v>
      </c>
      <c r="S1308" s="103" t="s">
        <v>3004</v>
      </c>
      <c r="T1308" s="103" t="s">
        <v>2984</v>
      </c>
    </row>
    <row r="1309" spans="1:21">
      <c r="A1309" s="1"/>
      <c r="B1309" s="1"/>
      <c r="G1309" s="111"/>
      <c r="K1309" s="139"/>
      <c r="L1309" s="60">
        <f>SUM(L1303:L1308)</f>
        <v>35</v>
      </c>
      <c r="N1309" s="140"/>
      <c r="O1309" s="60">
        <f>SUM(O1303:O1308)</f>
        <v>35</v>
      </c>
      <c r="Q1309" s="117"/>
      <c r="R1309" s="117"/>
      <c r="S1309" s="103"/>
      <c r="T1309" s="103"/>
    </row>
    <row r="1310" spans="1:21">
      <c r="A1310" s="4" t="str">
        <f>VLOOKUP(C1310,STYLES!$A$1:$R$2088,7,FALSE)</f>
        <v>Polos</v>
      </c>
      <c r="B1310" t="str">
        <f>VLOOKUP(C1310,STYLES!$1:$1048576,6,FALSE)</f>
        <v>CORE365™</v>
      </c>
      <c r="C1310" s="101">
        <v>88222</v>
      </c>
      <c r="E1310" t="str">
        <f>VLOOKUP(C1310,STYLES!$1:$1048576,12,FALSE)</f>
        <v>Motive Performance Pique Polo with Tipped Collar</v>
      </c>
      <c r="F1310" s="112" t="s">
        <v>3029</v>
      </c>
      <c r="G1310" s="111" t="s">
        <v>2809</v>
      </c>
      <c r="H1310" s="113" t="str">
        <f>VLOOKUP(C1310,STYLES!$1:$1048576,9,FALSE)</f>
        <v>Active</v>
      </c>
      <c r="I1310" s="113" t="str">
        <f>VLOOKUP(C1310,STYLES!$1:$1048576,10,FALSE)</f>
        <v>Active</v>
      </c>
      <c r="J1310" s="112" t="s">
        <v>3009</v>
      </c>
      <c r="K1310" s="139">
        <f>IFERROR(VLOOKUP(J1310,LISTS!G:H,2,FALSE),"0")</f>
        <v>8</v>
      </c>
      <c r="L1310">
        <f t="shared" si="73"/>
        <v>8</v>
      </c>
      <c r="M1310" s="112" t="s">
        <v>3009</v>
      </c>
      <c r="N1310" s="140">
        <f>IFERROR(VLOOKUP(M1310,LISTS!G:H,2,FALSE),"0")</f>
        <v>8</v>
      </c>
      <c r="O1310">
        <f t="shared" si="74"/>
        <v>8</v>
      </c>
      <c r="Q1310" s="126" t="s">
        <v>3007</v>
      </c>
      <c r="R1310" s="117" t="s">
        <v>2983</v>
      </c>
      <c r="S1310" s="105" t="s">
        <v>3008</v>
      </c>
      <c r="T1310" s="103" t="s">
        <v>2984</v>
      </c>
    </row>
    <row r="1311" spans="1:21">
      <c r="A1311" s="4" t="str">
        <f>VLOOKUP(C1311,STYLES!$A$1:$R$2088,7,FALSE)</f>
        <v>Polos</v>
      </c>
      <c r="B1311" t="str">
        <f>VLOOKUP(C1311,STYLES!$1:$1048576,6,FALSE)</f>
        <v>CORE365™</v>
      </c>
      <c r="C1311" s="101">
        <v>88222</v>
      </c>
      <c r="E1311" t="str">
        <f>VLOOKUP(C1311,STYLES!$1:$1048576,12,FALSE)</f>
        <v>Motive Performance Pique Polo with Tipped Collar</v>
      </c>
      <c r="F1311" s="112" t="s">
        <v>3026</v>
      </c>
      <c r="G1311" s="111" t="s">
        <v>2763</v>
      </c>
      <c r="H1311" s="113" t="str">
        <f>VLOOKUP(C1311,STYLES!$1:$1048576,9,FALSE)</f>
        <v>Active</v>
      </c>
      <c r="I1311" s="113" t="str">
        <f>VLOOKUP(C1311,STYLES!$1:$1048576,10,FALSE)</f>
        <v>Active</v>
      </c>
      <c r="J1311" s="112" t="s">
        <v>3009</v>
      </c>
      <c r="K1311" s="139">
        <f>IFERROR(VLOOKUP(J1311,LISTS!G:H,2,FALSE),"0")</f>
        <v>8</v>
      </c>
      <c r="L1311">
        <f t="shared" si="73"/>
        <v>8</v>
      </c>
      <c r="M1311" s="112" t="s">
        <v>3009</v>
      </c>
      <c r="N1311" s="140">
        <f>IFERROR(VLOOKUP(M1311,LISTS!G:H,2,FALSE),"0")</f>
        <v>8</v>
      </c>
      <c r="O1311">
        <f t="shared" si="74"/>
        <v>8</v>
      </c>
      <c r="Q1311" s="117" t="s">
        <v>2983</v>
      </c>
      <c r="R1311" s="117" t="s">
        <v>2721</v>
      </c>
      <c r="S1311" s="103" t="s">
        <v>2984</v>
      </c>
      <c r="T1311" s="103" t="s">
        <v>2722</v>
      </c>
    </row>
    <row r="1312" spans="1:21" s="210" customFormat="1">
      <c r="A1312" s="302" t="str">
        <f>VLOOKUP(C1312,STYLES!$A$1:$R$2088,7,FALSE)</f>
        <v>Polos</v>
      </c>
      <c r="B1312" s="210" t="str">
        <f>VLOOKUP(C1312,STYLES!$1:$1048576,6,FALSE)</f>
        <v>CORE365™</v>
      </c>
      <c r="C1312" s="295">
        <v>88222</v>
      </c>
      <c r="D1312" s="296"/>
      <c r="E1312" s="210" t="str">
        <f>VLOOKUP(C1312,STYLES!$1:$1048576,12,FALSE)</f>
        <v>Motive Performance Pique Polo with Tipped Collar</v>
      </c>
      <c r="F1312" s="305" t="s">
        <v>3035</v>
      </c>
      <c r="G1312" s="304" t="s">
        <v>2732</v>
      </c>
      <c r="H1312" s="297" t="s">
        <v>261</v>
      </c>
      <c r="I1312" s="297" t="s">
        <v>261</v>
      </c>
      <c r="J1312" s="305" t="s">
        <v>3009</v>
      </c>
      <c r="K1312" s="298">
        <f>IFERROR(VLOOKUP(J1312,LISTS!G:H,2,FALSE),"0")</f>
        <v>8</v>
      </c>
      <c r="L1312" s="210" t="str">
        <f t="shared" si="73"/>
        <v/>
      </c>
      <c r="M1312" s="305" t="s">
        <v>3009</v>
      </c>
      <c r="N1312" s="300">
        <f>IFERROR(VLOOKUP(M1312,LISTS!G:H,2,FALSE),"0")</f>
        <v>8</v>
      </c>
      <c r="O1312" s="210" t="str">
        <f t="shared" si="74"/>
        <v/>
      </c>
      <c r="P1312" s="301"/>
      <c r="Q1312" s="301" t="s">
        <v>3005</v>
      </c>
      <c r="R1312" s="301" t="s">
        <v>2983</v>
      </c>
      <c r="S1312" s="303" t="s">
        <v>3006</v>
      </c>
      <c r="T1312" s="303" t="s">
        <v>2984</v>
      </c>
      <c r="U1312" s="305" t="s">
        <v>3036</v>
      </c>
    </row>
    <row r="1313" spans="1:20">
      <c r="A1313" s="4" t="str">
        <f>VLOOKUP(C1313,STYLES!$A$1:$R$2088,7,FALSE)</f>
        <v>Polos</v>
      </c>
      <c r="B1313" t="str">
        <f>VLOOKUP(C1313,STYLES!$1:$1048576,6,FALSE)</f>
        <v>CORE365™</v>
      </c>
      <c r="C1313" s="101">
        <v>88222</v>
      </c>
      <c r="E1313" t="str">
        <f>VLOOKUP(C1313,STYLES!$1:$1048576,12,FALSE)</f>
        <v>Motive Performance Pique Polo with Tipped Collar</v>
      </c>
      <c r="F1313" s="112" t="s">
        <v>3025</v>
      </c>
      <c r="G1313" s="111" t="s">
        <v>2718</v>
      </c>
      <c r="H1313" s="113" t="str">
        <f>VLOOKUP(C1313,STYLES!$1:$1048576,9,FALSE)</f>
        <v>Active</v>
      </c>
      <c r="I1313" s="113" t="str">
        <f>VLOOKUP(C1313,STYLES!$1:$1048576,10,FALSE)</f>
        <v>Active</v>
      </c>
      <c r="J1313" s="112" t="s">
        <v>3009</v>
      </c>
      <c r="K1313" s="139">
        <f>IFERROR(VLOOKUP(J1313,LISTS!G:H,2,FALSE),"0")</f>
        <v>8</v>
      </c>
      <c r="L1313">
        <f t="shared" si="73"/>
        <v>8</v>
      </c>
      <c r="M1313" s="112" t="s">
        <v>3009</v>
      </c>
      <c r="N1313" s="140">
        <f>IFERROR(VLOOKUP(M1313,LISTS!G:H,2,FALSE),"0")</f>
        <v>8</v>
      </c>
      <c r="O1313">
        <f t="shared" si="74"/>
        <v>8</v>
      </c>
      <c r="Q1313" s="101" t="s">
        <v>2721</v>
      </c>
      <c r="R1313" s="117" t="s">
        <v>2983</v>
      </c>
      <c r="S1313" s="112" t="s">
        <v>2722</v>
      </c>
      <c r="T1313" s="103" t="s">
        <v>2984</v>
      </c>
    </row>
    <row r="1314" spans="1:20">
      <c r="A1314" s="4" t="str">
        <f>VLOOKUP(C1314,STYLES!$A$1:$R$2088,7,FALSE)</f>
        <v>Polos</v>
      </c>
      <c r="B1314" t="str">
        <f>VLOOKUP(C1314,STYLES!$1:$1048576,6,FALSE)</f>
        <v>CORE365™</v>
      </c>
      <c r="C1314" s="101">
        <v>88222</v>
      </c>
      <c r="E1314" t="str">
        <f>VLOOKUP(C1314,STYLES!$1:$1048576,12,FALSE)</f>
        <v>Motive Performance Pique Polo with Tipped Collar</v>
      </c>
      <c r="F1314" s="112" t="s">
        <v>3027</v>
      </c>
      <c r="G1314" s="111" t="s">
        <v>2740</v>
      </c>
      <c r="H1314" s="113" t="str">
        <f>VLOOKUP(C1314,STYLES!$1:$1048576,9,FALSE)</f>
        <v>Active</v>
      </c>
      <c r="I1314" s="113" t="str">
        <f>VLOOKUP(C1314,STYLES!$1:$1048576,10,FALSE)</f>
        <v>Active</v>
      </c>
      <c r="J1314" s="112" t="s">
        <v>3009</v>
      </c>
      <c r="K1314" s="139">
        <f>IFERROR(VLOOKUP(J1314,LISTS!G:H,2,FALSE),"0")</f>
        <v>8</v>
      </c>
      <c r="L1314">
        <f t="shared" si="73"/>
        <v>8</v>
      </c>
      <c r="M1314" s="112" t="s">
        <v>3009</v>
      </c>
      <c r="N1314" s="140">
        <f>IFERROR(VLOOKUP(M1314,LISTS!G:H,2,FALSE),"0")</f>
        <v>8</v>
      </c>
      <c r="O1314">
        <f t="shared" si="74"/>
        <v>8</v>
      </c>
      <c r="Q1314" s="117" t="s">
        <v>2741</v>
      </c>
      <c r="R1314" s="117" t="s">
        <v>2983</v>
      </c>
      <c r="S1314" s="103" t="s">
        <v>3001</v>
      </c>
      <c r="T1314" s="103" t="s">
        <v>2984</v>
      </c>
    </row>
    <row r="1315" spans="1:20">
      <c r="A1315" s="4" t="str">
        <f>VLOOKUP(C1315,STYLES!$A$1:$R$2088,7,FALSE)</f>
        <v>Polos</v>
      </c>
      <c r="B1315" t="str">
        <f>VLOOKUP(C1315,STYLES!$1:$1048576,6,FALSE)</f>
        <v>CORE365™</v>
      </c>
      <c r="C1315" s="101">
        <v>88222</v>
      </c>
      <c r="E1315" t="str">
        <f>VLOOKUP(C1315,STYLES!$1:$1048576,12,FALSE)</f>
        <v>Motive Performance Pique Polo with Tipped Collar</v>
      </c>
      <c r="F1315" s="112" t="s">
        <v>3028</v>
      </c>
      <c r="G1315" s="111" t="s">
        <v>2755</v>
      </c>
      <c r="H1315" s="113" t="str">
        <f>VLOOKUP(C1315,STYLES!$1:$1048576,9,FALSE)</f>
        <v>Active</v>
      </c>
      <c r="I1315" s="113" t="str">
        <f>VLOOKUP(C1315,STYLES!$1:$1048576,10,FALSE)</f>
        <v>Active</v>
      </c>
      <c r="J1315" s="112" t="s">
        <v>3009</v>
      </c>
      <c r="K1315" s="139">
        <f>IFERROR(VLOOKUP(J1315,LISTS!G:H,2,FALSE),"0")</f>
        <v>8</v>
      </c>
      <c r="L1315">
        <f t="shared" si="73"/>
        <v>8</v>
      </c>
      <c r="M1315" s="112" t="s">
        <v>3009</v>
      </c>
      <c r="N1315" s="140">
        <f>IFERROR(VLOOKUP(M1315,LISTS!G:H,2,FALSE),"0")</f>
        <v>8</v>
      </c>
      <c r="O1315">
        <f t="shared" si="74"/>
        <v>8</v>
      </c>
      <c r="Q1315" s="117" t="s">
        <v>3003</v>
      </c>
      <c r="R1315" s="117" t="s">
        <v>2983</v>
      </c>
      <c r="S1315" s="103" t="s">
        <v>3004</v>
      </c>
      <c r="T1315" s="103" t="s">
        <v>2984</v>
      </c>
    </row>
    <row r="1316" spans="1:20">
      <c r="A1316" s="1"/>
      <c r="G1316" s="111"/>
      <c r="K1316" s="139"/>
      <c r="L1316" s="60">
        <f>SUM(L1310:L1315)</f>
        <v>40</v>
      </c>
      <c r="N1316" s="140"/>
      <c r="O1316" s="60">
        <f>SUM(O1310:O1315)</f>
        <v>40</v>
      </c>
      <c r="Q1316" s="117"/>
      <c r="R1316" s="117"/>
      <c r="S1316" s="103"/>
      <c r="T1316" s="103"/>
    </row>
    <row r="1317" spans="1:20">
      <c r="A1317" s="4" t="str">
        <f>VLOOKUP(C1317,STYLES!$A$1:$R$2088,7,FALSE)</f>
        <v>Hats</v>
      </c>
      <c r="B1317" t="str">
        <f>VLOOKUP(C1317,STYLES!$1:$1048576,6,FALSE)</f>
        <v>CORE365™</v>
      </c>
      <c r="C1317" s="103" t="s">
        <v>183</v>
      </c>
      <c r="E1317" t="str">
        <f>VLOOKUP(C1317,STYLES!$1:$1048576,12,FALSE)</f>
        <v>Pitch Performance Cap</v>
      </c>
      <c r="F1317" s="119" t="s">
        <v>3037</v>
      </c>
      <c r="G1317" s="111" t="s">
        <v>2759</v>
      </c>
      <c r="H1317" s="113" t="str">
        <f>VLOOKUP(C1317,STYLES!$1:$1048576,9,FALSE)</f>
        <v>Active</v>
      </c>
      <c r="I1317" s="113" t="str">
        <f>VLOOKUP(C1317,STYLES!$1:$1048576,10,FALSE)</f>
        <v>Not Available</v>
      </c>
      <c r="J1317" s="117" t="s">
        <v>3038</v>
      </c>
      <c r="K1317" s="139">
        <f>IFERROR(VLOOKUP(J1317,LISTS!G:H,2,FALSE),"0")</f>
        <v>1</v>
      </c>
      <c r="L1317">
        <f t="shared" si="73"/>
        <v>1</v>
      </c>
      <c r="M1317" s="117" t="s">
        <v>3038</v>
      </c>
      <c r="N1317" s="140">
        <f>IFERROR(VLOOKUP(M1317,LISTS!G:H,2,FALSE),"0")</f>
        <v>1</v>
      </c>
      <c r="O1317" t="str">
        <f t="shared" si="74"/>
        <v/>
      </c>
      <c r="Q1317" s="117" t="s">
        <v>3018</v>
      </c>
      <c r="R1317" s="117" t="s">
        <v>775</v>
      </c>
      <c r="S1317" s="103" t="s">
        <v>3019</v>
      </c>
      <c r="T1317" s="103" t="s">
        <v>775</v>
      </c>
    </row>
    <row r="1318" spans="1:20">
      <c r="A1318" s="4" t="str">
        <f>VLOOKUP(C1318,STYLES!$A$1:$R$2088,7,FALSE)</f>
        <v>Hats</v>
      </c>
      <c r="B1318" t="str">
        <f>VLOOKUP(C1318,STYLES!$1:$1048576,6,FALSE)</f>
        <v>CORE365™</v>
      </c>
      <c r="C1318" s="103" t="s">
        <v>183</v>
      </c>
      <c r="E1318" t="str">
        <f>VLOOKUP(C1318,STYLES!$1:$1048576,12,FALSE)</f>
        <v>Pitch Performance Cap</v>
      </c>
      <c r="F1318" s="119" t="s">
        <v>2718</v>
      </c>
      <c r="G1318" s="111" t="s">
        <v>2718</v>
      </c>
      <c r="H1318" s="113" t="str">
        <f>VLOOKUP(C1318,STYLES!$1:$1048576,9,FALSE)</f>
        <v>Active</v>
      </c>
      <c r="I1318" s="113" t="str">
        <f>VLOOKUP(C1318,STYLES!$1:$1048576,10,FALSE)</f>
        <v>Not Available</v>
      </c>
      <c r="J1318" s="117" t="s">
        <v>3038</v>
      </c>
      <c r="K1318" s="139">
        <f>IFERROR(VLOOKUP(J1318,LISTS!G:H,2,FALSE),"0")</f>
        <v>1</v>
      </c>
      <c r="L1318">
        <f t="shared" si="73"/>
        <v>1</v>
      </c>
      <c r="M1318" s="117" t="s">
        <v>3038</v>
      </c>
      <c r="N1318" s="140">
        <f>IFERROR(VLOOKUP(M1318,LISTS!G:H,2,FALSE),"0")</f>
        <v>1</v>
      </c>
      <c r="O1318" t="str">
        <f t="shared" si="74"/>
        <v/>
      </c>
      <c r="Q1318" s="117" t="s">
        <v>2721</v>
      </c>
      <c r="R1318" s="117" t="s">
        <v>775</v>
      </c>
      <c r="S1318" s="103" t="s">
        <v>2722</v>
      </c>
      <c r="T1318" s="103" t="s">
        <v>775</v>
      </c>
    </row>
    <row r="1319" spans="1:20">
      <c r="A1319" s="4" t="str">
        <f>VLOOKUP(C1319,STYLES!$A$1:$R$2088,7,FALSE)</f>
        <v>Hats</v>
      </c>
      <c r="B1319" t="str">
        <f>VLOOKUP(C1319,STYLES!$1:$1048576,6,FALSE)</f>
        <v>CORE365™</v>
      </c>
      <c r="C1319" s="103" t="s">
        <v>183</v>
      </c>
      <c r="E1319" t="str">
        <f>VLOOKUP(C1319,STYLES!$1:$1048576,12,FALSE)</f>
        <v>Pitch Performance Cap</v>
      </c>
      <c r="F1319" s="119" t="s">
        <v>2793</v>
      </c>
      <c r="G1319" s="111" t="s">
        <v>2724</v>
      </c>
      <c r="H1319" s="113" t="str">
        <f>VLOOKUP(C1319,STYLES!$1:$1048576,9,FALSE)</f>
        <v>Active</v>
      </c>
      <c r="I1319" s="113" t="str">
        <f>VLOOKUP(C1319,STYLES!$1:$1048576,10,FALSE)</f>
        <v>Not Available</v>
      </c>
      <c r="J1319" s="117" t="s">
        <v>3038</v>
      </c>
      <c r="K1319" s="139">
        <f>IFERROR(VLOOKUP(J1319,LISTS!G:H,2,FALSE),"0")</f>
        <v>1</v>
      </c>
      <c r="L1319">
        <f t="shared" si="73"/>
        <v>1</v>
      </c>
      <c r="M1319" s="117" t="s">
        <v>3038</v>
      </c>
      <c r="N1319" s="140">
        <f>IFERROR(VLOOKUP(M1319,LISTS!G:H,2,FALSE),"0")</f>
        <v>1</v>
      </c>
      <c r="O1319" t="str">
        <f t="shared" si="74"/>
        <v/>
      </c>
      <c r="Q1319" s="117" t="s">
        <v>2852</v>
      </c>
      <c r="R1319" s="117" t="s">
        <v>775</v>
      </c>
      <c r="S1319" s="103" t="s">
        <v>2989</v>
      </c>
      <c r="T1319" s="103" t="s">
        <v>775</v>
      </c>
    </row>
    <row r="1320" spans="1:20">
      <c r="A1320" s="4" t="str">
        <f>VLOOKUP(C1320,STYLES!$A$1:$R$2088,7,FALSE)</f>
        <v>Hats</v>
      </c>
      <c r="B1320" t="str">
        <f>VLOOKUP(C1320,STYLES!$1:$1048576,6,FALSE)</f>
        <v>CORE365™</v>
      </c>
      <c r="C1320" s="103" t="s">
        <v>183</v>
      </c>
      <c r="E1320" t="str">
        <f>VLOOKUP(C1320,STYLES!$1:$1048576,12,FALSE)</f>
        <v>Pitch Performance Cap</v>
      </c>
      <c r="F1320" s="119" t="s">
        <v>2990</v>
      </c>
      <c r="G1320" s="111" t="s">
        <v>2991</v>
      </c>
      <c r="H1320" s="113" t="str">
        <f>VLOOKUP(C1320,STYLES!$1:$1048576,9,FALSE)</f>
        <v>Active</v>
      </c>
      <c r="I1320" s="113" t="str">
        <f>VLOOKUP(C1320,STYLES!$1:$1048576,10,FALSE)</f>
        <v>Not Available</v>
      </c>
      <c r="J1320" s="117" t="s">
        <v>3038</v>
      </c>
      <c r="K1320" s="139">
        <f>IFERROR(VLOOKUP(J1320,LISTS!G:H,2,FALSE),"0")</f>
        <v>1</v>
      </c>
      <c r="L1320">
        <f t="shared" si="73"/>
        <v>1</v>
      </c>
      <c r="M1320" s="117" t="s">
        <v>3038</v>
      </c>
      <c r="N1320" s="140">
        <f>IFERROR(VLOOKUP(M1320,LISTS!G:H,2,FALSE),"0")</f>
        <v>1</v>
      </c>
      <c r="O1320" t="str">
        <f t="shared" si="74"/>
        <v/>
      </c>
      <c r="Q1320" s="117" t="s">
        <v>2992</v>
      </c>
      <c r="R1320" s="117" t="s">
        <v>775</v>
      </c>
      <c r="S1320" s="103" t="s">
        <v>2993</v>
      </c>
      <c r="T1320" s="103" t="s">
        <v>775</v>
      </c>
    </row>
    <row r="1321" spans="1:20">
      <c r="A1321" s="4" t="str">
        <f>VLOOKUP(C1321,STYLES!$A$1:$R$2088,7,FALSE)</f>
        <v>Hats</v>
      </c>
      <c r="B1321" t="str">
        <f>VLOOKUP(C1321,STYLES!$1:$1048576,6,FALSE)</f>
        <v>CORE365™</v>
      </c>
      <c r="C1321" s="103" t="s">
        <v>183</v>
      </c>
      <c r="E1321" t="str">
        <f>VLOOKUP(C1321,STYLES!$1:$1048576,12,FALSE)</f>
        <v>Pitch Performance Cap</v>
      </c>
      <c r="F1321" s="119" t="s">
        <v>2994</v>
      </c>
      <c r="G1321" s="111" t="s">
        <v>2797</v>
      </c>
      <c r="H1321" s="113" t="str">
        <f>VLOOKUP(C1321,STYLES!$1:$1048576,9,FALSE)</f>
        <v>Active</v>
      </c>
      <c r="I1321" s="113" t="str">
        <f>VLOOKUP(C1321,STYLES!$1:$1048576,10,FALSE)</f>
        <v>Not Available</v>
      </c>
      <c r="J1321" s="117" t="s">
        <v>3038</v>
      </c>
      <c r="K1321" s="139">
        <f>IFERROR(VLOOKUP(J1321,LISTS!G:H,2,FALSE),"0")</f>
        <v>1</v>
      </c>
      <c r="L1321">
        <f t="shared" si="73"/>
        <v>1</v>
      </c>
      <c r="M1321" s="117" t="s">
        <v>3038</v>
      </c>
      <c r="N1321" s="140">
        <f>IFERROR(VLOOKUP(M1321,LISTS!G:H,2,FALSE),"0")</f>
        <v>1</v>
      </c>
      <c r="O1321" t="str">
        <f t="shared" si="74"/>
        <v/>
      </c>
      <c r="Q1321" s="117" t="s">
        <v>2995</v>
      </c>
      <c r="R1321" s="117" t="s">
        <v>775</v>
      </c>
      <c r="S1321" s="103" t="s">
        <v>2996</v>
      </c>
      <c r="T1321" s="103" t="s">
        <v>775</v>
      </c>
    </row>
    <row r="1322" spans="1:20">
      <c r="A1322" s="4" t="str">
        <f>VLOOKUP(C1322,STYLES!$A$1:$R$2088,7,FALSE)</f>
        <v>Hats</v>
      </c>
      <c r="B1322" t="str">
        <f>VLOOKUP(C1322,STYLES!$1:$1048576,6,FALSE)</f>
        <v>CORE365™</v>
      </c>
      <c r="C1322" s="103" t="s">
        <v>183</v>
      </c>
      <c r="E1322" t="str">
        <f>VLOOKUP(C1322,STYLES!$1:$1048576,12,FALSE)</f>
        <v>Pitch Performance Cap</v>
      </c>
      <c r="F1322" s="119" t="s">
        <v>2997</v>
      </c>
      <c r="G1322" s="111" t="s">
        <v>2879</v>
      </c>
      <c r="H1322" s="113" t="str">
        <f>VLOOKUP(C1322,STYLES!$1:$1048576,9,FALSE)</f>
        <v>Active</v>
      </c>
      <c r="I1322" s="113" t="str">
        <f>VLOOKUP(C1322,STYLES!$1:$1048576,10,FALSE)</f>
        <v>Not Available</v>
      </c>
      <c r="J1322" s="117" t="s">
        <v>3038</v>
      </c>
      <c r="K1322" s="139">
        <f>IFERROR(VLOOKUP(J1322,LISTS!G:H,2,FALSE),"0")</f>
        <v>1</v>
      </c>
      <c r="L1322">
        <f t="shared" si="73"/>
        <v>1</v>
      </c>
      <c r="M1322" s="117" t="s">
        <v>3038</v>
      </c>
      <c r="N1322" s="140">
        <f>IFERROR(VLOOKUP(M1322,LISTS!G:H,2,FALSE),"0")</f>
        <v>1</v>
      </c>
      <c r="O1322" t="str">
        <f t="shared" si="74"/>
        <v/>
      </c>
      <c r="Q1322" s="117" t="s">
        <v>2998</v>
      </c>
      <c r="R1322" s="117" t="s">
        <v>775</v>
      </c>
      <c r="S1322" s="103" t="s">
        <v>2999</v>
      </c>
      <c r="T1322" s="103" t="s">
        <v>775</v>
      </c>
    </row>
    <row r="1323" spans="1:20">
      <c r="A1323" s="4" t="str">
        <f>VLOOKUP(C1323,STYLES!$A$1:$R$2088,7,FALSE)</f>
        <v>Hats</v>
      </c>
      <c r="B1323" t="str">
        <f>VLOOKUP(C1323,STYLES!$1:$1048576,6,FALSE)</f>
        <v>CORE365™</v>
      </c>
      <c r="C1323" s="103" t="s">
        <v>183</v>
      </c>
      <c r="E1323" t="str">
        <f>VLOOKUP(C1323,STYLES!$1:$1048576,12,FALSE)</f>
        <v>Pitch Performance Cap</v>
      </c>
      <c r="F1323" s="119" t="s">
        <v>2952</v>
      </c>
      <c r="G1323" s="111" t="s">
        <v>2763</v>
      </c>
      <c r="H1323" s="113" t="str">
        <f>VLOOKUP(C1323,STYLES!$1:$1048576,9,FALSE)</f>
        <v>Active</v>
      </c>
      <c r="I1323" s="113" t="str">
        <f>VLOOKUP(C1323,STYLES!$1:$1048576,10,FALSE)</f>
        <v>Not Available</v>
      </c>
      <c r="J1323" s="117" t="s">
        <v>3038</v>
      </c>
      <c r="K1323" s="139">
        <f>IFERROR(VLOOKUP(J1323,LISTS!G:H,2,FALSE),"0")</f>
        <v>1</v>
      </c>
      <c r="L1323">
        <f t="shared" si="73"/>
        <v>1</v>
      </c>
      <c r="M1323" s="117" t="s">
        <v>3038</v>
      </c>
      <c r="N1323" s="140">
        <f>IFERROR(VLOOKUP(M1323,LISTS!G:H,2,FALSE),"0")</f>
        <v>1</v>
      </c>
      <c r="O1323" t="str">
        <f t="shared" si="74"/>
        <v/>
      </c>
      <c r="Q1323" s="117" t="s">
        <v>2983</v>
      </c>
      <c r="R1323" s="117" t="s">
        <v>775</v>
      </c>
      <c r="S1323" s="103" t="s">
        <v>2984</v>
      </c>
      <c r="T1323" s="103" t="s">
        <v>775</v>
      </c>
    </row>
    <row r="1324" spans="1:20">
      <c r="A1324" s="4" t="str">
        <f>VLOOKUP(C1324,STYLES!$A$1:$R$2088,7,FALSE)</f>
        <v>Hats</v>
      </c>
      <c r="B1324" t="str">
        <f>VLOOKUP(C1324,STYLES!$1:$1048576,6,FALSE)</f>
        <v>CORE365™</v>
      </c>
      <c r="C1324" s="103" t="s">
        <v>183</v>
      </c>
      <c r="E1324" t="str">
        <f>VLOOKUP(C1324,STYLES!$1:$1048576,12,FALSE)</f>
        <v>Pitch Performance Cap</v>
      </c>
      <c r="F1324" s="119" t="s">
        <v>2746</v>
      </c>
      <c r="G1324" s="111" t="s">
        <v>2747</v>
      </c>
      <c r="H1324" s="113" t="str">
        <f>VLOOKUP(C1324,STYLES!$1:$1048576,9,FALSE)</f>
        <v>Active</v>
      </c>
      <c r="I1324" s="113" t="str">
        <f>VLOOKUP(C1324,STYLES!$1:$1048576,10,FALSE)</f>
        <v>Not Available</v>
      </c>
      <c r="J1324" s="117" t="s">
        <v>3038</v>
      </c>
      <c r="K1324" s="139">
        <f>IFERROR(VLOOKUP(J1324,LISTS!G:H,2,FALSE),"0")</f>
        <v>1</v>
      </c>
      <c r="L1324">
        <f t="shared" si="73"/>
        <v>1</v>
      </c>
      <c r="M1324" s="117" t="s">
        <v>3038</v>
      </c>
      <c r="N1324" s="140">
        <f>IFERROR(VLOOKUP(M1324,LISTS!G:H,2,FALSE),"0")</f>
        <v>1</v>
      </c>
      <c r="O1324" t="str">
        <f t="shared" si="74"/>
        <v/>
      </c>
      <c r="Q1324" s="118" t="s">
        <v>2748</v>
      </c>
      <c r="R1324" s="118" t="s">
        <v>775</v>
      </c>
      <c r="S1324" s="112" t="s">
        <v>2749</v>
      </c>
      <c r="T1324" s="112" t="s">
        <v>775</v>
      </c>
    </row>
    <row r="1325" spans="1:20">
      <c r="A1325" s="4" t="str">
        <f>VLOOKUP(C1325,STYLES!$A$1:$R$2088,7,FALSE)</f>
        <v>Hats</v>
      </c>
      <c r="B1325" t="str">
        <f>VLOOKUP(C1325,STYLES!$1:$1048576,6,FALSE)</f>
        <v>CORE365™</v>
      </c>
      <c r="C1325" s="103" t="s">
        <v>183</v>
      </c>
      <c r="E1325" t="str">
        <f>VLOOKUP(C1325,STYLES!$1:$1048576,12,FALSE)</f>
        <v>Pitch Performance Cap</v>
      </c>
      <c r="F1325" s="119" t="s">
        <v>3000</v>
      </c>
      <c r="G1325" s="111" t="s">
        <v>2740</v>
      </c>
      <c r="H1325" s="113" t="str">
        <f>VLOOKUP(C1325,STYLES!$1:$1048576,9,FALSE)</f>
        <v>Active</v>
      </c>
      <c r="I1325" s="113" t="str">
        <f>VLOOKUP(C1325,STYLES!$1:$1048576,10,FALSE)</f>
        <v>Not Available</v>
      </c>
      <c r="J1325" s="117" t="s">
        <v>3038</v>
      </c>
      <c r="K1325" s="139">
        <f>IFERROR(VLOOKUP(J1325,LISTS!G:H,2,FALSE),"0")</f>
        <v>1</v>
      </c>
      <c r="L1325">
        <f t="shared" si="73"/>
        <v>1</v>
      </c>
      <c r="M1325" s="117" t="s">
        <v>3038</v>
      </c>
      <c r="N1325" s="140">
        <f>IFERROR(VLOOKUP(M1325,LISTS!G:H,2,FALSE),"0")</f>
        <v>1</v>
      </c>
      <c r="O1325" t="str">
        <f t="shared" si="74"/>
        <v/>
      </c>
      <c r="Q1325" s="117" t="s">
        <v>2741</v>
      </c>
      <c r="R1325" s="117" t="s">
        <v>775</v>
      </c>
      <c r="S1325" s="103" t="s">
        <v>3039</v>
      </c>
      <c r="T1325" s="103" t="s">
        <v>775</v>
      </c>
    </row>
    <row r="1326" spans="1:20">
      <c r="A1326" s="4" t="str">
        <f>VLOOKUP(C1326,STYLES!$A$1:$R$2088,7,FALSE)</f>
        <v>Hats</v>
      </c>
      <c r="B1326" t="str">
        <f>VLOOKUP(C1326,STYLES!$1:$1048576,6,FALSE)</f>
        <v>CORE365™</v>
      </c>
      <c r="C1326" s="103" t="s">
        <v>183</v>
      </c>
      <c r="E1326" t="str">
        <f>VLOOKUP(C1326,STYLES!$1:$1048576,12,FALSE)</f>
        <v>Pitch Performance Cap</v>
      </c>
      <c r="F1326" s="119" t="s">
        <v>3002</v>
      </c>
      <c r="G1326" s="111" t="s">
        <v>2755</v>
      </c>
      <c r="H1326" s="113" t="str">
        <f>VLOOKUP(C1326,STYLES!$1:$1048576,9,FALSE)</f>
        <v>Active</v>
      </c>
      <c r="I1326" s="113" t="str">
        <f>VLOOKUP(C1326,STYLES!$1:$1048576,10,FALSE)</f>
        <v>Not Available</v>
      </c>
      <c r="J1326" s="117" t="s">
        <v>3038</v>
      </c>
      <c r="K1326" s="139">
        <f>IFERROR(VLOOKUP(J1326,LISTS!G:H,2,FALSE),"0")</f>
        <v>1</v>
      </c>
      <c r="L1326">
        <f t="shared" si="73"/>
        <v>1</v>
      </c>
      <c r="M1326" s="117" t="s">
        <v>3038</v>
      </c>
      <c r="N1326" s="140">
        <f>IFERROR(VLOOKUP(M1326,LISTS!G:H,2,FALSE),"0")</f>
        <v>1</v>
      </c>
      <c r="O1326" t="str">
        <f t="shared" si="74"/>
        <v/>
      </c>
      <c r="Q1326" s="117" t="s">
        <v>3003</v>
      </c>
      <c r="R1326" s="117" t="s">
        <v>775</v>
      </c>
      <c r="S1326" s="103" t="s">
        <v>3004</v>
      </c>
      <c r="T1326" s="103" t="s">
        <v>775</v>
      </c>
    </row>
    <row r="1327" spans="1:20">
      <c r="A1327" s="4" t="str">
        <f>VLOOKUP(C1327,STYLES!$A$1:$R$2088,7,FALSE)</f>
        <v>Hats</v>
      </c>
      <c r="B1327" t="str">
        <f>VLOOKUP(C1327,STYLES!$1:$1048576,6,FALSE)</f>
        <v>CORE365™</v>
      </c>
      <c r="C1327" s="103" t="s">
        <v>183</v>
      </c>
      <c r="E1327" t="str">
        <f>VLOOKUP(C1327,STYLES!$1:$1048576,12,FALSE)</f>
        <v>Pitch Performance Cap</v>
      </c>
      <c r="F1327" s="119" t="s">
        <v>3010</v>
      </c>
      <c r="G1327" s="111" t="s">
        <v>2751</v>
      </c>
      <c r="H1327" s="113" t="str">
        <f>VLOOKUP(C1327,STYLES!$1:$1048576,9,FALSE)</f>
        <v>Active</v>
      </c>
      <c r="I1327" s="113" t="str">
        <f>VLOOKUP(C1327,STYLES!$1:$1048576,10,FALSE)</f>
        <v>Not Available</v>
      </c>
      <c r="J1327" s="117" t="s">
        <v>3038</v>
      </c>
      <c r="K1327" s="139">
        <f>IFERROR(VLOOKUP(J1327,LISTS!G:H,2,FALSE),"0")</f>
        <v>1</v>
      </c>
      <c r="L1327">
        <f t="shared" si="73"/>
        <v>1</v>
      </c>
      <c r="M1327" s="117" t="s">
        <v>3038</v>
      </c>
      <c r="N1327" s="140">
        <f>IFERROR(VLOOKUP(M1327,LISTS!G:H,2,FALSE),"0")</f>
        <v>1</v>
      </c>
      <c r="O1327" t="str">
        <f t="shared" si="74"/>
        <v/>
      </c>
      <c r="Q1327" s="117" t="s">
        <v>3011</v>
      </c>
      <c r="R1327" s="117" t="s">
        <v>775</v>
      </c>
      <c r="S1327" s="103" t="s">
        <v>3012</v>
      </c>
      <c r="T1327" s="103" t="s">
        <v>775</v>
      </c>
    </row>
    <row r="1328" spans="1:20">
      <c r="A1328" s="4" t="str">
        <f>VLOOKUP(C1328,STYLES!$A$1:$R$2088,7,FALSE)</f>
        <v>Hats</v>
      </c>
      <c r="B1328" t="str">
        <f>VLOOKUP(C1328,STYLES!$1:$1048576,6,FALSE)</f>
        <v>CORE365™</v>
      </c>
      <c r="C1328" s="103" t="s">
        <v>183</v>
      </c>
      <c r="E1328" t="str">
        <f>VLOOKUP(C1328,STYLES!$1:$1048576,12,FALSE)</f>
        <v>Pitch Performance Cap</v>
      </c>
      <c r="F1328" s="119" t="s">
        <v>2731</v>
      </c>
      <c r="G1328" s="111" t="s">
        <v>2732</v>
      </c>
      <c r="H1328" s="113" t="str">
        <f>VLOOKUP(C1328,STYLES!$1:$1048576,9,FALSE)</f>
        <v>Active</v>
      </c>
      <c r="I1328" s="113" t="str">
        <f>VLOOKUP(C1328,STYLES!$1:$1048576,10,FALSE)</f>
        <v>Not Available</v>
      </c>
      <c r="J1328" s="117" t="s">
        <v>3038</v>
      </c>
      <c r="K1328" s="139">
        <f>IFERROR(VLOOKUP(J1328,LISTS!G:H,2,FALSE),"0")</f>
        <v>1</v>
      </c>
      <c r="L1328">
        <f t="shared" si="73"/>
        <v>1</v>
      </c>
      <c r="M1328" s="117" t="s">
        <v>3038</v>
      </c>
      <c r="N1328" s="140">
        <f>IFERROR(VLOOKUP(M1328,LISTS!G:H,2,FALSE),"0")</f>
        <v>1</v>
      </c>
      <c r="O1328" t="str">
        <f t="shared" si="74"/>
        <v/>
      </c>
      <c r="Q1328" s="126" t="s">
        <v>3005</v>
      </c>
      <c r="R1328" s="117" t="s">
        <v>775</v>
      </c>
      <c r="S1328" s="105" t="s">
        <v>3006</v>
      </c>
      <c r="T1328" s="103" t="s">
        <v>775</v>
      </c>
    </row>
    <row r="1329" spans="1:20">
      <c r="A1329" s="4" t="str">
        <f>VLOOKUP(C1329,STYLES!$A$1:$R$2088,7,FALSE)</f>
        <v>Hats</v>
      </c>
      <c r="B1329" t="str">
        <f>VLOOKUP(C1329,STYLES!$1:$1048576,6,FALSE)</f>
        <v>CORE365™</v>
      </c>
      <c r="C1329" s="103" t="s">
        <v>183</v>
      </c>
      <c r="E1329" t="str">
        <f>VLOOKUP(C1329,STYLES!$1:$1048576,12,FALSE)</f>
        <v>Pitch Performance Cap</v>
      </c>
      <c r="F1329" s="119" t="s">
        <v>2427</v>
      </c>
      <c r="G1329" s="111" t="s">
        <v>2786</v>
      </c>
      <c r="H1329" s="113" t="str">
        <f>VLOOKUP(C1329,STYLES!$1:$1048576,9,FALSE)</f>
        <v>Active</v>
      </c>
      <c r="I1329" s="113" t="str">
        <f>VLOOKUP(C1329,STYLES!$1:$1048576,10,FALSE)</f>
        <v>Not Available</v>
      </c>
      <c r="J1329" s="117" t="s">
        <v>3038</v>
      </c>
      <c r="K1329" s="139">
        <f>IFERROR(VLOOKUP(J1329,LISTS!G:H,2,FALSE),"0")</f>
        <v>1</v>
      </c>
      <c r="L1329">
        <f t="shared" si="73"/>
        <v>1</v>
      </c>
      <c r="M1329" s="117" t="s">
        <v>3038</v>
      </c>
      <c r="N1329" s="140">
        <f>IFERROR(VLOOKUP(M1329,LISTS!G:H,2,FALSE),"0")</f>
        <v>1</v>
      </c>
      <c r="O1329" t="str">
        <f t="shared" si="74"/>
        <v/>
      </c>
      <c r="Q1329" s="117" t="s">
        <v>2963</v>
      </c>
      <c r="R1329" s="117" t="s">
        <v>775</v>
      </c>
      <c r="S1329" s="103" t="s">
        <v>2964</v>
      </c>
      <c r="T1329" s="103" t="s">
        <v>775</v>
      </c>
    </row>
    <row r="1330" spans="1:20">
      <c r="A1330" s="4" t="str">
        <f>VLOOKUP(C1330,STYLES!$A$1:$R$2088,7,FALSE)</f>
        <v>Hats</v>
      </c>
      <c r="B1330" t="str">
        <f>VLOOKUP(C1330,STYLES!$1:$1048576,6,FALSE)</f>
        <v>CORE365™</v>
      </c>
      <c r="C1330" s="103" t="s">
        <v>183</v>
      </c>
      <c r="E1330" t="str">
        <f>VLOOKUP(C1330,STYLES!$1:$1048576,12,FALSE)</f>
        <v>Pitch Performance Cap</v>
      </c>
      <c r="F1330" s="119" t="s">
        <v>3013</v>
      </c>
      <c r="G1330" s="111" t="s">
        <v>2991</v>
      </c>
      <c r="H1330" s="113" t="str">
        <f>VLOOKUP(C1330,STYLES!$1:$1048576,9,FALSE)</f>
        <v>Active</v>
      </c>
      <c r="I1330" s="113" t="str">
        <f>VLOOKUP(C1330,STYLES!$1:$1048576,10,FALSE)</f>
        <v>Not Available</v>
      </c>
      <c r="J1330" s="117" t="s">
        <v>3038</v>
      </c>
      <c r="K1330" s="139">
        <f>IFERROR(VLOOKUP(J1330,LISTS!G:H,2,FALSE),"0")</f>
        <v>1</v>
      </c>
      <c r="L1330">
        <f t="shared" si="73"/>
        <v>1</v>
      </c>
      <c r="M1330" s="117" t="s">
        <v>3038</v>
      </c>
      <c r="N1330" s="140">
        <f>IFERROR(VLOOKUP(M1330,LISTS!G:H,2,FALSE),"0")</f>
        <v>1</v>
      </c>
      <c r="O1330" t="str">
        <f t="shared" si="74"/>
        <v/>
      </c>
      <c r="Q1330" s="117" t="s">
        <v>3014</v>
      </c>
      <c r="R1330" s="117" t="s">
        <v>775</v>
      </c>
      <c r="S1330" s="103" t="s">
        <v>3015</v>
      </c>
      <c r="T1330" s="103" t="s">
        <v>775</v>
      </c>
    </row>
    <row r="1331" spans="1:20">
      <c r="A1331" s="4" t="str">
        <f>VLOOKUP(C1331,STYLES!$A$1:$R$2088,7,FALSE)</f>
        <v>Hats</v>
      </c>
      <c r="B1331" t="str">
        <f>VLOOKUP(C1331,STYLES!$1:$1048576,6,FALSE)</f>
        <v>CORE365™</v>
      </c>
      <c r="C1331" s="103" t="s">
        <v>183</v>
      </c>
      <c r="E1331" t="str">
        <f>VLOOKUP(C1331,STYLES!$1:$1048576,12,FALSE)</f>
        <v>Pitch Performance Cap</v>
      </c>
      <c r="F1331" s="119" t="s">
        <v>2816</v>
      </c>
      <c r="G1331" s="111" t="s">
        <v>2809</v>
      </c>
      <c r="H1331" s="113" t="str">
        <f>VLOOKUP(C1331,STYLES!$1:$1048576,9,FALSE)</f>
        <v>Active</v>
      </c>
      <c r="I1331" s="113" t="str">
        <f>VLOOKUP(C1331,STYLES!$1:$1048576,10,FALSE)</f>
        <v>Not Available</v>
      </c>
      <c r="J1331" s="117" t="s">
        <v>3038</v>
      </c>
      <c r="K1331" s="139">
        <f>IFERROR(VLOOKUP(J1331,LISTS!G:H,2,FALSE),"0")</f>
        <v>1</v>
      </c>
      <c r="L1331">
        <f t="shared" si="73"/>
        <v>1</v>
      </c>
      <c r="M1331" s="117" t="s">
        <v>3038</v>
      </c>
      <c r="N1331" s="140">
        <f>IFERROR(VLOOKUP(M1331,LISTS!G:H,2,FALSE),"0")</f>
        <v>1</v>
      </c>
      <c r="O1331" t="str">
        <f t="shared" si="74"/>
        <v/>
      </c>
      <c r="Q1331" s="126" t="s">
        <v>3007</v>
      </c>
      <c r="R1331" s="117" t="s">
        <v>775</v>
      </c>
      <c r="S1331" s="105" t="s">
        <v>3008</v>
      </c>
      <c r="T1331" s="103" t="s">
        <v>775</v>
      </c>
    </row>
    <row r="1332" spans="1:20">
      <c r="A1332" s="4" t="str">
        <f>VLOOKUP(C1332,STYLES!$A$1:$R$2088,7,FALSE)</f>
        <v>Hats</v>
      </c>
      <c r="B1332" t="str">
        <f>VLOOKUP(C1332,STYLES!$1:$1048576,6,FALSE)</f>
        <v>CORE365™</v>
      </c>
      <c r="C1332" s="103" t="s">
        <v>183</v>
      </c>
      <c r="E1332" t="str">
        <f>VLOOKUP(C1332,STYLES!$1:$1048576,12,FALSE)</f>
        <v>Pitch Performance Cap</v>
      </c>
      <c r="F1332" s="119" t="s">
        <v>2743</v>
      </c>
      <c r="G1332" s="111" t="s">
        <v>2743</v>
      </c>
      <c r="H1332" s="113" t="str">
        <f>VLOOKUP(C1332,STYLES!$1:$1048576,9,FALSE)</f>
        <v>Active</v>
      </c>
      <c r="I1332" s="113" t="str">
        <f>VLOOKUP(C1332,STYLES!$1:$1048576,10,FALSE)</f>
        <v>Not Available</v>
      </c>
      <c r="J1332" s="117" t="s">
        <v>3038</v>
      </c>
      <c r="K1332" s="139">
        <f>IFERROR(VLOOKUP(J1332,LISTS!G:H,2,FALSE),"0")</f>
        <v>1</v>
      </c>
      <c r="L1332">
        <f t="shared" si="73"/>
        <v>1</v>
      </c>
      <c r="M1332" s="117" t="s">
        <v>3038</v>
      </c>
      <c r="N1332" s="140">
        <f>IFERROR(VLOOKUP(M1332,LISTS!G:H,2,FALSE),"0")</f>
        <v>1</v>
      </c>
      <c r="O1332" t="str">
        <f t="shared" si="74"/>
        <v/>
      </c>
      <c r="Q1332" s="117" t="s">
        <v>2744</v>
      </c>
      <c r="R1332" s="117" t="s">
        <v>775</v>
      </c>
      <c r="S1332" s="103" t="s">
        <v>775</v>
      </c>
      <c r="T1332" s="103" t="s">
        <v>775</v>
      </c>
    </row>
    <row r="1333" spans="1:20">
      <c r="A1333" s="1"/>
      <c r="G1333" s="111"/>
      <c r="K1333" s="139"/>
      <c r="L1333" s="60">
        <f>SUM(L1317:L1332)</f>
        <v>16</v>
      </c>
      <c r="N1333" s="140"/>
      <c r="O1333" s="60">
        <f>SUM(O1317:O1332)</f>
        <v>0</v>
      </c>
      <c r="Q1333" s="117"/>
      <c r="R1333" s="117"/>
      <c r="S1333" s="103"/>
      <c r="T1333" s="103"/>
    </row>
    <row r="1334" spans="1:20">
      <c r="A1334" s="4" t="str">
        <f>VLOOKUP(C1334,STYLES!$A$1:$R$2088,7,FALSE)</f>
        <v>Hats</v>
      </c>
      <c r="B1334" t="str">
        <f>VLOOKUP(C1334,STYLES!$1:$1048576,6,FALSE)</f>
        <v>CORE365™</v>
      </c>
      <c r="C1334" s="103" t="s">
        <v>175</v>
      </c>
      <c r="E1334" t="str">
        <f>VLOOKUP(C1334,STYLES!$1:$1048576,12,FALSE)</f>
        <v>Drive Performance Visor</v>
      </c>
      <c r="F1334" s="119" t="s">
        <v>3040</v>
      </c>
      <c r="G1334" s="111" t="s">
        <v>2759</v>
      </c>
      <c r="H1334" s="113" t="str">
        <f>VLOOKUP(C1334,STYLES!$1:$1048576,9,FALSE)</f>
        <v>Active</v>
      </c>
      <c r="I1334" s="113" t="str">
        <f>VLOOKUP(C1334,STYLES!$1:$1048576,10,FALSE)</f>
        <v>Not Available</v>
      </c>
      <c r="J1334" s="117" t="s">
        <v>3038</v>
      </c>
      <c r="K1334" s="139">
        <f>IFERROR(VLOOKUP(J1334,LISTS!G:H,2,FALSE),"0")</f>
        <v>1</v>
      </c>
      <c r="L1334">
        <f t="shared" si="73"/>
        <v>1</v>
      </c>
      <c r="M1334" s="117" t="s">
        <v>3038</v>
      </c>
      <c r="N1334" s="140">
        <f>IFERROR(VLOOKUP(M1334,LISTS!G:H,2,FALSE),"0")</f>
        <v>1</v>
      </c>
      <c r="O1334" t="str">
        <f t="shared" si="74"/>
        <v/>
      </c>
      <c r="Q1334" s="117" t="s">
        <v>3018</v>
      </c>
      <c r="R1334" s="117" t="s">
        <v>2983</v>
      </c>
      <c r="S1334" s="103" t="s">
        <v>3019</v>
      </c>
      <c r="T1334" s="103" t="s">
        <v>2984</v>
      </c>
    </row>
    <row r="1335" spans="1:20">
      <c r="A1335" s="4" t="str">
        <f>VLOOKUP(C1335,STYLES!$A$1:$R$2088,7,FALSE)</f>
        <v>Hats</v>
      </c>
      <c r="B1335" t="str">
        <f>VLOOKUP(C1335,STYLES!$1:$1048576,6,FALSE)</f>
        <v>CORE365™</v>
      </c>
      <c r="C1335" s="103" t="s">
        <v>175</v>
      </c>
      <c r="E1335" t="str">
        <f>VLOOKUP(C1335,STYLES!$1:$1048576,12,FALSE)</f>
        <v>Drive Performance Visor</v>
      </c>
      <c r="F1335" s="119" t="s">
        <v>3025</v>
      </c>
      <c r="G1335" s="111" t="s">
        <v>2718</v>
      </c>
      <c r="H1335" s="113" t="str">
        <f>VLOOKUP(C1335,STYLES!$1:$1048576,9,FALSE)</f>
        <v>Active</v>
      </c>
      <c r="I1335" s="113" t="str">
        <f>VLOOKUP(C1335,STYLES!$1:$1048576,10,FALSE)</f>
        <v>Not Available</v>
      </c>
      <c r="J1335" s="117" t="s">
        <v>3038</v>
      </c>
      <c r="K1335" s="139">
        <f>IFERROR(VLOOKUP(J1335,LISTS!G:H,2,FALSE),"0")</f>
        <v>1</v>
      </c>
      <c r="L1335">
        <f t="shared" si="73"/>
        <v>1</v>
      </c>
      <c r="M1335" s="117" t="s">
        <v>3038</v>
      </c>
      <c r="N1335" s="140">
        <f>IFERROR(VLOOKUP(M1335,LISTS!G:H,2,FALSE),"0")</f>
        <v>1</v>
      </c>
      <c r="O1335" t="str">
        <f t="shared" si="74"/>
        <v/>
      </c>
      <c r="Q1335" s="117" t="s">
        <v>2955</v>
      </c>
      <c r="R1335" s="117" t="s">
        <v>2983</v>
      </c>
      <c r="S1335" s="103" t="s">
        <v>2722</v>
      </c>
      <c r="T1335" s="103" t="s">
        <v>2984</v>
      </c>
    </row>
    <row r="1336" spans="1:20">
      <c r="A1336" s="4" t="str">
        <f>VLOOKUP(C1336,STYLES!$A$1:$R$2088,7,FALSE)</f>
        <v>Hats</v>
      </c>
      <c r="B1336" t="str">
        <f>VLOOKUP(C1336,STYLES!$1:$1048576,6,FALSE)</f>
        <v>CORE365™</v>
      </c>
      <c r="C1336" s="103" t="s">
        <v>175</v>
      </c>
      <c r="E1336" t="str">
        <f>VLOOKUP(C1336,STYLES!$1:$1048576,12,FALSE)</f>
        <v>Drive Performance Visor</v>
      </c>
      <c r="F1336" s="119" t="s">
        <v>3041</v>
      </c>
      <c r="G1336" s="111" t="s">
        <v>2724</v>
      </c>
      <c r="H1336" s="113" t="str">
        <f>VLOOKUP(C1336,STYLES!$1:$1048576,9,FALSE)</f>
        <v>Active</v>
      </c>
      <c r="I1336" s="113" t="str">
        <f>VLOOKUP(C1336,STYLES!$1:$1048576,10,FALSE)</f>
        <v>Not Available</v>
      </c>
      <c r="J1336" s="117" t="s">
        <v>3038</v>
      </c>
      <c r="K1336" s="139">
        <f>IFERROR(VLOOKUP(J1336,LISTS!G:H,2,FALSE),"0")</f>
        <v>1</v>
      </c>
      <c r="L1336">
        <f t="shared" ref="L1336:L1429" si="75">IF(OR(H1336="ACTIVE",H1336="NEW",H1336="DNR",H1336="Pre-Closeout"),K1336,"")</f>
        <v>1</v>
      </c>
      <c r="M1336" s="117" t="s">
        <v>3038</v>
      </c>
      <c r="N1336" s="140">
        <f>IFERROR(VLOOKUP(M1336,LISTS!G:H,2,FALSE),"0")</f>
        <v>1</v>
      </c>
      <c r="O1336" t="str">
        <f t="shared" ref="O1336:O1429" si="76">IF(OR(I1336="ACTIVE",I1336="NEW",I1336="DNR",I1336="Pre-Closeout"),N1336,"")</f>
        <v/>
      </c>
      <c r="Q1336" s="117" t="s">
        <v>2852</v>
      </c>
      <c r="R1336" s="117" t="s">
        <v>2983</v>
      </c>
      <c r="S1336" s="103" t="s">
        <v>2989</v>
      </c>
      <c r="T1336" s="103" t="s">
        <v>2984</v>
      </c>
    </row>
    <row r="1337" spans="1:20">
      <c r="A1337" s="4" t="str">
        <f>VLOOKUP(C1337,STYLES!$A$1:$R$2088,7,FALSE)</f>
        <v>Hats</v>
      </c>
      <c r="B1337" t="str">
        <f>VLOOKUP(C1337,STYLES!$1:$1048576,6,FALSE)</f>
        <v>CORE365™</v>
      </c>
      <c r="C1337" s="103" t="s">
        <v>175</v>
      </c>
      <c r="E1337" t="str">
        <f>VLOOKUP(C1337,STYLES!$1:$1048576,12,FALSE)</f>
        <v>Drive Performance Visor</v>
      </c>
      <c r="F1337" s="119" t="s">
        <v>3042</v>
      </c>
      <c r="G1337" s="111" t="s">
        <v>2991</v>
      </c>
      <c r="H1337" s="113" t="str">
        <f>VLOOKUP(C1337,STYLES!$1:$1048576,9,FALSE)</f>
        <v>Active</v>
      </c>
      <c r="I1337" s="113" t="str">
        <f>VLOOKUP(C1337,STYLES!$1:$1048576,10,FALSE)</f>
        <v>Not Available</v>
      </c>
      <c r="J1337" s="117" t="s">
        <v>3038</v>
      </c>
      <c r="K1337" s="139">
        <f>IFERROR(VLOOKUP(J1337,LISTS!G:H,2,FALSE),"0")</f>
        <v>1</v>
      </c>
      <c r="L1337">
        <f t="shared" si="75"/>
        <v>1</v>
      </c>
      <c r="M1337" s="117" t="s">
        <v>3038</v>
      </c>
      <c r="N1337" s="140">
        <f>IFERROR(VLOOKUP(M1337,LISTS!G:H,2,FALSE),"0")</f>
        <v>1</v>
      </c>
      <c r="O1337" t="str">
        <f t="shared" si="76"/>
        <v/>
      </c>
      <c r="Q1337" s="117" t="s">
        <v>2992</v>
      </c>
      <c r="R1337" s="117" t="s">
        <v>2983</v>
      </c>
      <c r="S1337" s="103" t="s">
        <v>2993</v>
      </c>
      <c r="T1337" s="103" t="s">
        <v>2984</v>
      </c>
    </row>
    <row r="1338" spans="1:20">
      <c r="A1338" s="4" t="str">
        <f>VLOOKUP(C1338,STYLES!$A$1:$R$2088,7,FALSE)</f>
        <v>Hats</v>
      </c>
      <c r="B1338" t="str">
        <f>VLOOKUP(C1338,STYLES!$1:$1048576,6,FALSE)</f>
        <v>CORE365™</v>
      </c>
      <c r="C1338" s="103" t="s">
        <v>175</v>
      </c>
      <c r="E1338" t="str">
        <f>VLOOKUP(C1338,STYLES!$1:$1048576,12,FALSE)</f>
        <v>Drive Performance Visor</v>
      </c>
      <c r="F1338" s="119" t="s">
        <v>3043</v>
      </c>
      <c r="G1338" s="111" t="s">
        <v>2797</v>
      </c>
      <c r="H1338" s="113" t="str">
        <f>VLOOKUP(C1338,STYLES!$1:$1048576,9,FALSE)</f>
        <v>Active</v>
      </c>
      <c r="I1338" s="113" t="str">
        <f>VLOOKUP(C1338,STYLES!$1:$1048576,10,FALSE)</f>
        <v>Not Available</v>
      </c>
      <c r="J1338" s="117" t="s">
        <v>3038</v>
      </c>
      <c r="K1338" s="139">
        <f>IFERROR(VLOOKUP(J1338,LISTS!G:H,2,FALSE),"0")</f>
        <v>1</v>
      </c>
      <c r="L1338">
        <f t="shared" si="75"/>
        <v>1</v>
      </c>
      <c r="M1338" s="117" t="s">
        <v>3038</v>
      </c>
      <c r="N1338" s="140">
        <f>IFERROR(VLOOKUP(M1338,LISTS!G:H,2,FALSE),"0")</f>
        <v>1</v>
      </c>
      <c r="O1338" t="str">
        <f t="shared" si="76"/>
        <v/>
      </c>
      <c r="Q1338" s="117" t="s">
        <v>2995</v>
      </c>
      <c r="R1338" s="117" t="s">
        <v>2983</v>
      </c>
      <c r="S1338" s="103" t="s">
        <v>2996</v>
      </c>
      <c r="T1338" s="103" t="s">
        <v>2984</v>
      </c>
    </row>
    <row r="1339" spans="1:20">
      <c r="A1339" s="4" t="str">
        <f>VLOOKUP(C1339,STYLES!$A$1:$R$2088,7,FALSE)</f>
        <v>Hats</v>
      </c>
      <c r="B1339" t="str">
        <f>VLOOKUP(C1339,STYLES!$1:$1048576,6,FALSE)</f>
        <v>CORE365™</v>
      </c>
      <c r="C1339" s="103" t="s">
        <v>175</v>
      </c>
      <c r="E1339" t="str">
        <f>VLOOKUP(C1339,STYLES!$1:$1048576,12,FALSE)</f>
        <v>Drive Performance Visor</v>
      </c>
      <c r="F1339" s="119" t="s">
        <v>3044</v>
      </c>
      <c r="G1339" s="111" t="s">
        <v>2879</v>
      </c>
      <c r="H1339" s="113" t="str">
        <f>VLOOKUP(C1339,STYLES!$1:$1048576,9,FALSE)</f>
        <v>Active</v>
      </c>
      <c r="I1339" s="113" t="str">
        <f>VLOOKUP(C1339,STYLES!$1:$1048576,10,FALSE)</f>
        <v>Not Available</v>
      </c>
      <c r="J1339" s="117" t="s">
        <v>3038</v>
      </c>
      <c r="K1339" s="139">
        <f>IFERROR(VLOOKUP(J1339,LISTS!G:H,2,FALSE),"0")</f>
        <v>1</v>
      </c>
      <c r="L1339">
        <f t="shared" si="75"/>
        <v>1</v>
      </c>
      <c r="M1339" s="117" t="s">
        <v>3038</v>
      </c>
      <c r="N1339" s="140">
        <f>IFERROR(VLOOKUP(M1339,LISTS!G:H,2,FALSE),"0")</f>
        <v>1</v>
      </c>
      <c r="O1339" t="str">
        <f t="shared" si="76"/>
        <v/>
      </c>
      <c r="Q1339" s="117" t="s">
        <v>2998</v>
      </c>
      <c r="R1339" s="117" t="s">
        <v>2983</v>
      </c>
      <c r="S1339" s="103">
        <v>2617</v>
      </c>
      <c r="T1339" s="103" t="s">
        <v>2984</v>
      </c>
    </row>
    <row r="1340" spans="1:20">
      <c r="A1340" s="4" t="str">
        <f>VLOOKUP(C1340,STYLES!$A$1:$R$2088,7,FALSE)</f>
        <v>Hats</v>
      </c>
      <c r="B1340" t="str">
        <f>VLOOKUP(C1340,STYLES!$1:$1048576,6,FALSE)</f>
        <v>CORE365™</v>
      </c>
      <c r="C1340" s="103" t="s">
        <v>175</v>
      </c>
      <c r="E1340" t="str">
        <f>VLOOKUP(C1340,STYLES!$1:$1048576,12,FALSE)</f>
        <v>Drive Performance Visor</v>
      </c>
      <c r="F1340" s="119" t="s">
        <v>3045</v>
      </c>
      <c r="G1340" s="111" t="s">
        <v>2763</v>
      </c>
      <c r="H1340" s="113" t="str">
        <f>VLOOKUP(C1340,STYLES!$1:$1048576,9,FALSE)</f>
        <v>Active</v>
      </c>
      <c r="I1340" s="113" t="str">
        <f>VLOOKUP(C1340,STYLES!$1:$1048576,10,FALSE)</f>
        <v>Not Available</v>
      </c>
      <c r="J1340" s="117" t="s">
        <v>3038</v>
      </c>
      <c r="K1340" s="139">
        <f>IFERROR(VLOOKUP(J1340,LISTS!G:H,2,FALSE),"0")</f>
        <v>1</v>
      </c>
      <c r="L1340">
        <f t="shared" si="75"/>
        <v>1</v>
      </c>
      <c r="M1340" s="117" t="s">
        <v>3038</v>
      </c>
      <c r="N1340" s="140">
        <f>IFERROR(VLOOKUP(M1340,LISTS!G:H,2,FALSE),"0")</f>
        <v>1</v>
      </c>
      <c r="O1340" t="str">
        <f t="shared" si="76"/>
        <v/>
      </c>
      <c r="Q1340" s="117" t="s">
        <v>2983</v>
      </c>
      <c r="R1340" s="117" t="s">
        <v>2983</v>
      </c>
      <c r="S1340" s="103" t="s">
        <v>2984</v>
      </c>
      <c r="T1340" s="103" t="s">
        <v>2984</v>
      </c>
    </row>
    <row r="1341" spans="1:20">
      <c r="A1341" s="4" t="str">
        <f>VLOOKUP(C1341,STYLES!$A$1:$R$2088,7,FALSE)</f>
        <v>Hats</v>
      </c>
      <c r="B1341" t="str">
        <f>VLOOKUP(C1341,STYLES!$1:$1048576,6,FALSE)</f>
        <v>CORE365™</v>
      </c>
      <c r="C1341" s="103" t="s">
        <v>175</v>
      </c>
      <c r="E1341" t="str">
        <f>VLOOKUP(C1341,STYLES!$1:$1048576,12,FALSE)</f>
        <v>Drive Performance Visor</v>
      </c>
      <c r="F1341" s="119" t="s">
        <v>3046</v>
      </c>
      <c r="G1341" s="111" t="s">
        <v>2747</v>
      </c>
      <c r="H1341" s="113" t="str">
        <f>VLOOKUP(C1341,STYLES!$1:$1048576,9,FALSE)</f>
        <v>Active</v>
      </c>
      <c r="I1341" s="113" t="str">
        <f>VLOOKUP(C1341,STYLES!$1:$1048576,10,FALSE)</f>
        <v>Not Available</v>
      </c>
      <c r="J1341" s="117" t="s">
        <v>3038</v>
      </c>
      <c r="K1341" s="139">
        <f>IFERROR(VLOOKUP(J1341,LISTS!G:H,2,FALSE),"0")</f>
        <v>1</v>
      </c>
      <c r="L1341">
        <f t="shared" si="75"/>
        <v>1</v>
      </c>
      <c r="M1341" s="117" t="s">
        <v>3038</v>
      </c>
      <c r="N1341" s="140">
        <f>IFERROR(VLOOKUP(M1341,LISTS!G:H,2,FALSE),"0")</f>
        <v>1</v>
      </c>
      <c r="O1341" t="str">
        <f t="shared" si="76"/>
        <v/>
      </c>
      <c r="Q1341" s="117" t="s">
        <v>2748</v>
      </c>
      <c r="R1341" s="117" t="s">
        <v>2983</v>
      </c>
      <c r="S1341" s="103" t="s">
        <v>2749</v>
      </c>
      <c r="T1341" s="103" t="s">
        <v>2984</v>
      </c>
    </row>
    <row r="1342" spans="1:20">
      <c r="A1342" s="4" t="str">
        <f>VLOOKUP(C1342,STYLES!$A$1:$R$2088,7,FALSE)</f>
        <v>Hats</v>
      </c>
      <c r="B1342" t="str">
        <f>VLOOKUP(C1342,STYLES!$1:$1048576,6,FALSE)</f>
        <v>CORE365™</v>
      </c>
      <c r="C1342" s="103" t="s">
        <v>175</v>
      </c>
      <c r="E1342" t="str">
        <f>VLOOKUP(C1342,STYLES!$1:$1048576,12,FALSE)</f>
        <v>Drive Performance Visor</v>
      </c>
      <c r="F1342" s="119" t="s">
        <v>3027</v>
      </c>
      <c r="G1342" s="111" t="s">
        <v>2740</v>
      </c>
      <c r="H1342" s="113" t="str">
        <f>VLOOKUP(C1342,STYLES!$1:$1048576,9,FALSE)</f>
        <v>Active</v>
      </c>
      <c r="I1342" s="113" t="str">
        <f>VLOOKUP(C1342,STYLES!$1:$1048576,10,FALSE)</f>
        <v>Not Available</v>
      </c>
      <c r="J1342" s="117" t="s">
        <v>3038</v>
      </c>
      <c r="K1342" s="139">
        <f>IFERROR(VLOOKUP(J1342,LISTS!G:H,2,FALSE),"0")</f>
        <v>1</v>
      </c>
      <c r="L1342">
        <f t="shared" si="75"/>
        <v>1</v>
      </c>
      <c r="M1342" s="117" t="s">
        <v>3038</v>
      </c>
      <c r="N1342" s="140">
        <f>IFERROR(VLOOKUP(M1342,LISTS!G:H,2,FALSE),"0")</f>
        <v>1</v>
      </c>
      <c r="O1342" t="str">
        <f t="shared" si="76"/>
        <v/>
      </c>
      <c r="Q1342" s="117" t="s">
        <v>2741</v>
      </c>
      <c r="R1342" s="117" t="s">
        <v>2983</v>
      </c>
      <c r="S1342" s="103" t="s">
        <v>3001</v>
      </c>
      <c r="T1342" s="103" t="s">
        <v>2984</v>
      </c>
    </row>
    <row r="1343" spans="1:20">
      <c r="A1343" s="4" t="str">
        <f>VLOOKUP(C1343,STYLES!$A$1:$R$2088,7,FALSE)</f>
        <v>Hats</v>
      </c>
      <c r="B1343" t="str">
        <f>VLOOKUP(C1343,STYLES!$1:$1048576,6,FALSE)</f>
        <v>CORE365™</v>
      </c>
      <c r="C1343" s="103" t="s">
        <v>175</v>
      </c>
      <c r="E1343" t="str">
        <f>VLOOKUP(C1343,STYLES!$1:$1048576,12,FALSE)</f>
        <v>Drive Performance Visor</v>
      </c>
      <c r="F1343" s="119" t="s">
        <v>3028</v>
      </c>
      <c r="G1343" s="111" t="s">
        <v>2755</v>
      </c>
      <c r="H1343" s="113" t="str">
        <f>VLOOKUP(C1343,STYLES!$1:$1048576,9,FALSE)</f>
        <v>Active</v>
      </c>
      <c r="I1343" s="113" t="str">
        <f>VLOOKUP(C1343,STYLES!$1:$1048576,10,FALSE)</f>
        <v>Not Available</v>
      </c>
      <c r="J1343" s="117" t="s">
        <v>3038</v>
      </c>
      <c r="K1343" s="139">
        <f>IFERROR(VLOOKUP(J1343,LISTS!G:H,2,FALSE),"0")</f>
        <v>1</v>
      </c>
      <c r="L1343">
        <f t="shared" si="75"/>
        <v>1</v>
      </c>
      <c r="M1343" s="117" t="s">
        <v>3038</v>
      </c>
      <c r="N1343" s="140">
        <f>IFERROR(VLOOKUP(M1343,LISTS!G:H,2,FALSE),"0")</f>
        <v>1</v>
      </c>
      <c r="O1343" t="str">
        <f t="shared" si="76"/>
        <v/>
      </c>
      <c r="Q1343" s="117" t="s">
        <v>3003</v>
      </c>
      <c r="R1343" s="117" t="s">
        <v>2983</v>
      </c>
      <c r="S1343" s="103" t="s">
        <v>3004</v>
      </c>
      <c r="T1343" s="103" t="s">
        <v>2984</v>
      </c>
    </row>
    <row r="1344" spans="1:20">
      <c r="A1344" s="4" t="str">
        <f>VLOOKUP(C1344,STYLES!$A$1:$R$2088,7,FALSE)</f>
        <v>Hats</v>
      </c>
      <c r="B1344" t="str">
        <f>VLOOKUP(C1344,STYLES!$1:$1048576,6,FALSE)</f>
        <v>CORE365™</v>
      </c>
      <c r="C1344" s="103" t="s">
        <v>175</v>
      </c>
      <c r="E1344" t="str">
        <f>VLOOKUP(C1344,STYLES!$1:$1048576,12,FALSE)</f>
        <v>Drive Performance Visor</v>
      </c>
      <c r="F1344" s="119" t="s">
        <v>3047</v>
      </c>
      <c r="G1344" s="111" t="s">
        <v>2751</v>
      </c>
      <c r="H1344" s="113" t="str">
        <f>VLOOKUP(C1344,STYLES!$1:$1048576,9,FALSE)</f>
        <v>Active</v>
      </c>
      <c r="I1344" s="113" t="str">
        <f>VLOOKUP(C1344,STYLES!$1:$1048576,10,FALSE)</f>
        <v>Not Available</v>
      </c>
      <c r="J1344" s="117" t="s">
        <v>3038</v>
      </c>
      <c r="K1344" s="139">
        <f>IFERROR(VLOOKUP(J1344,LISTS!G:H,2,FALSE),"0")</f>
        <v>1</v>
      </c>
      <c r="L1344">
        <f t="shared" si="75"/>
        <v>1</v>
      </c>
      <c r="M1344" s="117" t="s">
        <v>3038</v>
      </c>
      <c r="N1344" s="140">
        <f>IFERROR(VLOOKUP(M1344,LISTS!G:H,2,FALSE),"0")</f>
        <v>1</v>
      </c>
      <c r="O1344" t="str">
        <f t="shared" si="76"/>
        <v/>
      </c>
      <c r="Q1344" s="117" t="s">
        <v>3011</v>
      </c>
      <c r="R1344" s="117" t="s">
        <v>2983</v>
      </c>
      <c r="S1344" s="103" t="s">
        <v>3012</v>
      </c>
      <c r="T1344" s="103" t="s">
        <v>2984</v>
      </c>
    </row>
    <row r="1345" spans="1:20">
      <c r="A1345" s="4" t="str">
        <f>VLOOKUP(C1345,STYLES!$A$1:$R$2088,7,FALSE)</f>
        <v>Hats</v>
      </c>
      <c r="B1345" t="str">
        <f>VLOOKUP(C1345,STYLES!$1:$1048576,6,FALSE)</f>
        <v>CORE365™</v>
      </c>
      <c r="C1345" s="103" t="s">
        <v>175</v>
      </c>
      <c r="E1345" t="str">
        <f>VLOOKUP(C1345,STYLES!$1:$1048576,12,FALSE)</f>
        <v>Drive Performance Visor</v>
      </c>
      <c r="F1345" s="119" t="s">
        <v>3035</v>
      </c>
      <c r="G1345" s="111" t="s">
        <v>2732</v>
      </c>
      <c r="H1345" s="113" t="str">
        <f>VLOOKUP(C1345,STYLES!$1:$1048576,9,FALSE)</f>
        <v>Active</v>
      </c>
      <c r="I1345" s="113" t="str">
        <f>VLOOKUP(C1345,STYLES!$1:$1048576,10,FALSE)</f>
        <v>Not Available</v>
      </c>
      <c r="J1345" s="117" t="s">
        <v>3038</v>
      </c>
      <c r="K1345" s="139">
        <f>IFERROR(VLOOKUP(J1345,LISTS!G:H,2,FALSE),"0")</f>
        <v>1</v>
      </c>
      <c r="L1345">
        <f t="shared" si="75"/>
        <v>1</v>
      </c>
      <c r="M1345" s="117" t="s">
        <v>3038</v>
      </c>
      <c r="N1345" s="140">
        <f>IFERROR(VLOOKUP(M1345,LISTS!G:H,2,FALSE),"0")</f>
        <v>1</v>
      </c>
      <c r="O1345" t="str">
        <f t="shared" si="76"/>
        <v/>
      </c>
      <c r="Q1345" s="126" t="s">
        <v>3005</v>
      </c>
      <c r="R1345" s="117" t="s">
        <v>2983</v>
      </c>
      <c r="S1345" s="105" t="s">
        <v>3006</v>
      </c>
      <c r="T1345" s="103" t="s">
        <v>2984</v>
      </c>
    </row>
    <row r="1346" spans="1:20">
      <c r="A1346" s="4" t="str">
        <f>VLOOKUP(C1346,STYLES!$A$1:$R$2088,7,FALSE)</f>
        <v>Hats</v>
      </c>
      <c r="B1346" t="str">
        <f>VLOOKUP(C1346,STYLES!$1:$1048576,6,FALSE)</f>
        <v>CORE365™</v>
      </c>
      <c r="C1346" s="103" t="s">
        <v>175</v>
      </c>
      <c r="E1346" t="str">
        <f>VLOOKUP(C1346,STYLES!$1:$1048576,12,FALSE)</f>
        <v>Drive Performance Visor</v>
      </c>
      <c r="F1346" s="119" t="s">
        <v>3048</v>
      </c>
      <c r="G1346" s="111" t="s">
        <v>2786</v>
      </c>
      <c r="H1346" s="113" t="str">
        <f>VLOOKUP(C1346,STYLES!$1:$1048576,9,FALSE)</f>
        <v>Active</v>
      </c>
      <c r="I1346" s="113" t="str">
        <f>VLOOKUP(C1346,STYLES!$1:$1048576,10,FALSE)</f>
        <v>Not Available</v>
      </c>
      <c r="J1346" s="117" t="s">
        <v>3038</v>
      </c>
      <c r="K1346" s="139">
        <f>IFERROR(VLOOKUP(J1346,LISTS!G:H,2,FALSE),"0")</f>
        <v>1</v>
      </c>
      <c r="L1346">
        <f t="shared" si="75"/>
        <v>1</v>
      </c>
      <c r="M1346" s="117" t="s">
        <v>3038</v>
      </c>
      <c r="N1346" s="140">
        <f>IFERROR(VLOOKUP(M1346,LISTS!G:H,2,FALSE),"0")</f>
        <v>1</v>
      </c>
      <c r="O1346" t="str">
        <f t="shared" si="76"/>
        <v/>
      </c>
      <c r="Q1346" s="117" t="s">
        <v>2963</v>
      </c>
      <c r="R1346" s="117" t="s">
        <v>2983</v>
      </c>
      <c r="S1346" s="103" t="s">
        <v>2964</v>
      </c>
      <c r="T1346" s="103" t="s">
        <v>2984</v>
      </c>
    </row>
    <row r="1347" spans="1:20">
      <c r="A1347" s="4" t="str">
        <f>VLOOKUP(C1347,STYLES!$A$1:$R$2088,7,FALSE)</f>
        <v>Hats</v>
      </c>
      <c r="B1347" t="str">
        <f>VLOOKUP(C1347,STYLES!$1:$1048576,6,FALSE)</f>
        <v>CORE365™</v>
      </c>
      <c r="C1347" s="103" t="s">
        <v>175</v>
      </c>
      <c r="E1347" t="str">
        <f>VLOOKUP(C1347,STYLES!$1:$1048576,12,FALSE)</f>
        <v>Drive Performance Visor</v>
      </c>
      <c r="F1347" s="119" t="s">
        <v>3049</v>
      </c>
      <c r="G1347" s="111" t="s">
        <v>2991</v>
      </c>
      <c r="H1347" s="113" t="str">
        <f>VLOOKUP(C1347,STYLES!$1:$1048576,9,FALSE)</f>
        <v>Active</v>
      </c>
      <c r="I1347" s="113" t="str">
        <f>VLOOKUP(C1347,STYLES!$1:$1048576,10,FALSE)</f>
        <v>Not Available</v>
      </c>
      <c r="J1347" s="117" t="s">
        <v>3038</v>
      </c>
      <c r="K1347" s="139">
        <f>IFERROR(VLOOKUP(J1347,LISTS!G:H,2,FALSE),"0")</f>
        <v>1</v>
      </c>
      <c r="L1347">
        <f t="shared" si="75"/>
        <v>1</v>
      </c>
      <c r="M1347" s="117" t="s">
        <v>3038</v>
      </c>
      <c r="N1347" s="140">
        <f>IFERROR(VLOOKUP(M1347,LISTS!G:H,2,FALSE),"0")</f>
        <v>1</v>
      </c>
      <c r="O1347" t="str">
        <f t="shared" si="76"/>
        <v/>
      </c>
      <c r="Q1347" s="117" t="s">
        <v>3014</v>
      </c>
      <c r="R1347" s="117" t="s">
        <v>2983</v>
      </c>
      <c r="S1347" s="103" t="s">
        <v>3015</v>
      </c>
      <c r="T1347" s="103" t="s">
        <v>2984</v>
      </c>
    </row>
    <row r="1348" spans="1:20">
      <c r="A1348" s="4" t="str">
        <f>VLOOKUP(C1348,STYLES!$A$1:$R$2088,7,FALSE)</f>
        <v>Hats</v>
      </c>
      <c r="B1348" t="str">
        <f>VLOOKUP(C1348,STYLES!$1:$1048576,6,FALSE)</f>
        <v>CORE365™</v>
      </c>
      <c r="C1348" s="103" t="s">
        <v>175</v>
      </c>
      <c r="E1348" t="str">
        <f>VLOOKUP(C1348,STYLES!$1:$1048576,12,FALSE)</f>
        <v>Drive Performance Visor</v>
      </c>
      <c r="F1348" s="119" t="s">
        <v>3029</v>
      </c>
      <c r="G1348" s="111" t="s">
        <v>2809</v>
      </c>
      <c r="H1348" s="113" t="str">
        <f>VLOOKUP(C1348,STYLES!$1:$1048576,9,FALSE)</f>
        <v>Active</v>
      </c>
      <c r="I1348" s="113" t="str">
        <f>VLOOKUP(C1348,STYLES!$1:$1048576,10,FALSE)</f>
        <v>Not Available</v>
      </c>
      <c r="J1348" s="117" t="s">
        <v>3038</v>
      </c>
      <c r="K1348" s="139">
        <f>IFERROR(VLOOKUP(J1348,LISTS!G:H,2,FALSE),"0")</f>
        <v>1</v>
      </c>
      <c r="L1348">
        <f t="shared" si="75"/>
        <v>1</v>
      </c>
      <c r="M1348" s="117" t="s">
        <v>3038</v>
      </c>
      <c r="N1348" s="140">
        <f>IFERROR(VLOOKUP(M1348,LISTS!G:H,2,FALSE),"0")</f>
        <v>1</v>
      </c>
      <c r="O1348" t="str">
        <f t="shared" si="76"/>
        <v/>
      </c>
      <c r="Q1348" s="126" t="s">
        <v>3007</v>
      </c>
      <c r="R1348" s="117" t="s">
        <v>2983</v>
      </c>
      <c r="S1348" s="105" t="s">
        <v>3008</v>
      </c>
      <c r="T1348" s="103" t="s">
        <v>2984</v>
      </c>
    </row>
    <row r="1349" spans="1:20">
      <c r="A1349" s="4" t="str">
        <f>VLOOKUP(C1349,STYLES!$A$1:$R$2088,7,FALSE)</f>
        <v>Hats</v>
      </c>
      <c r="B1349" t="str">
        <f>VLOOKUP(C1349,STYLES!$1:$1048576,6,FALSE)</f>
        <v>CORE365™</v>
      </c>
      <c r="C1349" s="103" t="s">
        <v>175</v>
      </c>
      <c r="E1349" t="str">
        <f>VLOOKUP(C1349,STYLES!$1:$1048576,12,FALSE)</f>
        <v>Drive Performance Visor</v>
      </c>
      <c r="F1349" s="119" t="s">
        <v>3050</v>
      </c>
      <c r="G1349" s="111" t="s">
        <v>2743</v>
      </c>
      <c r="H1349" s="113" t="str">
        <f>VLOOKUP(C1349,STYLES!$1:$1048576,9,FALSE)</f>
        <v>Active</v>
      </c>
      <c r="I1349" s="113" t="str">
        <f>VLOOKUP(C1349,STYLES!$1:$1048576,10,FALSE)</f>
        <v>Not Available</v>
      </c>
      <c r="J1349" s="117" t="s">
        <v>3038</v>
      </c>
      <c r="K1349" s="139">
        <f>IFERROR(VLOOKUP(J1349,LISTS!G:H,2,FALSE),"0")</f>
        <v>1</v>
      </c>
      <c r="L1349">
        <f t="shared" si="75"/>
        <v>1</v>
      </c>
      <c r="M1349" s="117" t="s">
        <v>3038</v>
      </c>
      <c r="N1349" s="140">
        <f>IFERROR(VLOOKUP(M1349,LISTS!G:H,2,FALSE),"0")</f>
        <v>1</v>
      </c>
      <c r="O1349" t="str">
        <f t="shared" si="76"/>
        <v/>
      </c>
      <c r="Q1349" s="117" t="s">
        <v>2744</v>
      </c>
      <c r="R1349" s="117" t="s">
        <v>2983</v>
      </c>
      <c r="S1349" s="103" t="s">
        <v>775</v>
      </c>
      <c r="T1349" s="103" t="s">
        <v>2984</v>
      </c>
    </row>
    <row r="1350" spans="1:20">
      <c r="A1350" s="1"/>
      <c r="G1350" s="111"/>
      <c r="I1350" s="112"/>
      <c r="K1350" s="139"/>
      <c r="L1350" s="60">
        <f>SUM(L1334:L1349)</f>
        <v>16</v>
      </c>
      <c r="N1350" s="140"/>
      <c r="O1350" s="60">
        <f>SUM(O1334:O1349)</f>
        <v>0</v>
      </c>
      <c r="Q1350" s="117"/>
      <c r="R1350" s="117"/>
      <c r="S1350" s="103"/>
      <c r="T1350" s="103"/>
    </row>
    <row r="1351" spans="1:20">
      <c r="A1351" s="4" t="str">
        <f>VLOOKUP(C1351,STYLES!$A$1:$R$2088,7,FALSE)</f>
        <v>Outerwear</v>
      </c>
      <c r="B1351" t="str">
        <f>VLOOKUP(C1351,STYLES!$1:$1048576,6,FALSE)</f>
        <v>CORE365™</v>
      </c>
      <c r="C1351" s="103" t="s">
        <v>236</v>
      </c>
      <c r="E1351" t="str">
        <f>VLOOKUP(C1351,STYLES!$1:$1048576,12,FALSE)</f>
        <v xml:space="preserve">Prevail Packable Puffer </v>
      </c>
      <c r="F1351" s="117" t="s">
        <v>2718</v>
      </c>
      <c r="G1351" s="111" t="s">
        <v>2718</v>
      </c>
      <c r="H1351" s="113" t="str">
        <f>VLOOKUP(C1351,STYLES!$1:$1048576,9,FALSE)</f>
        <v>Active</v>
      </c>
      <c r="I1351" s="113" t="str">
        <f>VLOOKUP(C1351,STYLES!$1:$1048576,10,FALSE)</f>
        <v>Active</v>
      </c>
      <c r="J1351" s="112" t="s">
        <v>3009</v>
      </c>
      <c r="K1351" s="139">
        <f>IFERROR(VLOOKUP(J1351,LISTS!G:H,2,FALSE),"0")</f>
        <v>8</v>
      </c>
      <c r="L1351">
        <f t="shared" si="75"/>
        <v>8</v>
      </c>
      <c r="M1351" s="112" t="s">
        <v>3009</v>
      </c>
      <c r="N1351" s="140">
        <f>IFERROR(VLOOKUP(M1351,LISTS!G:H,2,FALSE),"0")</f>
        <v>8</v>
      </c>
      <c r="O1351">
        <f t="shared" si="76"/>
        <v>8</v>
      </c>
      <c r="Q1351" s="101" t="s">
        <v>2721</v>
      </c>
      <c r="R1351" s="112" t="s">
        <v>775</v>
      </c>
      <c r="S1351" s="112" t="s">
        <v>2722</v>
      </c>
      <c r="T1351" s="112" t="s">
        <v>775</v>
      </c>
    </row>
    <row r="1352" spans="1:20">
      <c r="A1352" s="4" t="str">
        <f>VLOOKUP(C1352,STYLES!$A$1:$R$2088,7,FALSE)</f>
        <v>Outerwear</v>
      </c>
      <c r="B1352" t="str">
        <f>VLOOKUP(C1352,STYLES!$1:$1048576,6,FALSE)</f>
        <v>CORE365™</v>
      </c>
      <c r="C1352" s="103" t="s">
        <v>236</v>
      </c>
      <c r="E1352" t="str">
        <f>VLOOKUP(C1352,STYLES!$1:$1048576,12,FALSE)</f>
        <v xml:space="preserve">Prevail Packable Puffer </v>
      </c>
      <c r="F1352" s="117" t="s">
        <v>2952</v>
      </c>
      <c r="G1352" s="111" t="s">
        <v>2763</v>
      </c>
      <c r="H1352" s="113" t="str">
        <f>VLOOKUP(C1352,STYLES!$1:$1048576,9,FALSE)</f>
        <v>Active</v>
      </c>
      <c r="I1352" s="113" t="str">
        <f>VLOOKUP(C1352,STYLES!$1:$1048576,10,FALSE)</f>
        <v>Active</v>
      </c>
      <c r="J1352" s="112" t="s">
        <v>3009</v>
      </c>
      <c r="K1352" s="139">
        <f>IFERROR(VLOOKUP(J1352,LISTS!G:H,2,FALSE),"0")</f>
        <v>8</v>
      </c>
      <c r="L1352">
        <f t="shared" si="75"/>
        <v>8</v>
      </c>
      <c r="M1352" s="112" t="s">
        <v>3009</v>
      </c>
      <c r="N1352" s="140">
        <f>IFERROR(VLOOKUP(M1352,LISTS!G:H,2,FALSE),"0")</f>
        <v>8</v>
      </c>
      <c r="O1352">
        <f t="shared" si="76"/>
        <v>8</v>
      </c>
      <c r="Q1352" s="117" t="s">
        <v>2983</v>
      </c>
      <c r="R1352" s="117" t="s">
        <v>775</v>
      </c>
      <c r="S1352" s="103" t="s">
        <v>2984</v>
      </c>
      <c r="T1352" s="117" t="s">
        <v>775</v>
      </c>
    </row>
    <row r="1353" spans="1:20">
      <c r="A1353" s="4" t="str">
        <f>VLOOKUP(C1353,STYLES!$A$1:$R$2088,7,FALSE)</f>
        <v>Outerwear</v>
      </c>
      <c r="B1353" t="str">
        <f>VLOOKUP(C1353,STYLES!$1:$1048576,6,FALSE)</f>
        <v>CORE365™</v>
      </c>
      <c r="C1353" s="103" t="s">
        <v>236</v>
      </c>
      <c r="E1353" t="str">
        <f>VLOOKUP(C1353,STYLES!$1:$1048576,12,FALSE)</f>
        <v xml:space="preserve">Prevail Packable Puffer </v>
      </c>
      <c r="F1353" s="117" t="s">
        <v>3000</v>
      </c>
      <c r="G1353" s="111" t="s">
        <v>2740</v>
      </c>
      <c r="H1353" s="113" t="str">
        <f>VLOOKUP(C1353,STYLES!$1:$1048576,9,FALSE)</f>
        <v>Active</v>
      </c>
      <c r="I1353" s="113" t="str">
        <f>VLOOKUP(C1353,STYLES!$1:$1048576,10,FALSE)</f>
        <v>Active</v>
      </c>
      <c r="J1353" s="112" t="s">
        <v>3009</v>
      </c>
      <c r="K1353" s="139">
        <f>IFERROR(VLOOKUP(J1353,LISTS!G:H,2,FALSE),"0")</f>
        <v>8</v>
      </c>
      <c r="L1353">
        <f t="shared" si="75"/>
        <v>8</v>
      </c>
      <c r="M1353" s="112" t="s">
        <v>3009</v>
      </c>
      <c r="N1353" s="140">
        <f>IFERROR(VLOOKUP(M1353,LISTS!G:H,2,FALSE),"0")</f>
        <v>8</v>
      </c>
      <c r="O1353">
        <f t="shared" si="76"/>
        <v>8</v>
      </c>
      <c r="Q1353" s="117" t="s">
        <v>2741</v>
      </c>
      <c r="R1353" s="117" t="s">
        <v>775</v>
      </c>
      <c r="S1353" s="103" t="s">
        <v>3001</v>
      </c>
      <c r="T1353" s="117" t="s">
        <v>775</v>
      </c>
    </row>
    <row r="1354" spans="1:20">
      <c r="A1354" s="4" t="str">
        <f>VLOOKUP(C1354,STYLES!$A$1:$R$2088,7,FALSE)</f>
        <v>Outerwear</v>
      </c>
      <c r="B1354" t="str">
        <f>VLOOKUP(C1354,STYLES!$1:$1048576,6,FALSE)</f>
        <v>CORE365™</v>
      </c>
      <c r="C1354" s="103" t="s">
        <v>236</v>
      </c>
      <c r="E1354" t="str">
        <f>VLOOKUP(C1354,STYLES!$1:$1048576,12,FALSE)</f>
        <v xml:space="preserve">Prevail Packable Puffer </v>
      </c>
      <c r="F1354" s="117" t="s">
        <v>3002</v>
      </c>
      <c r="G1354" s="111" t="s">
        <v>2755</v>
      </c>
      <c r="H1354" s="113" t="str">
        <f>VLOOKUP(C1354,STYLES!$1:$1048576,9,FALSE)</f>
        <v>Active</v>
      </c>
      <c r="I1354" s="113" t="str">
        <f>VLOOKUP(C1354,STYLES!$1:$1048576,10,FALSE)</f>
        <v>Active</v>
      </c>
      <c r="J1354" s="112" t="s">
        <v>3009</v>
      </c>
      <c r="K1354" s="139">
        <f>IFERROR(VLOOKUP(J1354,LISTS!G:H,2,FALSE),"0")</f>
        <v>8</v>
      </c>
      <c r="L1354">
        <f t="shared" si="75"/>
        <v>8</v>
      </c>
      <c r="M1354" s="112" t="s">
        <v>3009</v>
      </c>
      <c r="N1354" s="140">
        <f>IFERROR(VLOOKUP(M1354,LISTS!G:H,2,FALSE),"0")</f>
        <v>8</v>
      </c>
      <c r="O1354">
        <f t="shared" si="76"/>
        <v>8</v>
      </c>
      <c r="Q1354" s="117" t="s">
        <v>3003</v>
      </c>
      <c r="R1354" s="117" t="s">
        <v>775</v>
      </c>
      <c r="S1354" s="103" t="s">
        <v>3004</v>
      </c>
      <c r="T1354" s="117" t="s">
        <v>775</v>
      </c>
    </row>
    <row r="1355" spans="1:20">
      <c r="A1355" s="4" t="str">
        <f>VLOOKUP(C1355,STYLES!$A$1:$R$2088,7,FALSE)</f>
        <v>Outerwear</v>
      </c>
      <c r="B1355" t="str">
        <f>VLOOKUP(C1355,STYLES!$1:$1048576,6,FALSE)</f>
        <v>CORE365™</v>
      </c>
      <c r="C1355" s="103" t="s">
        <v>236</v>
      </c>
      <c r="E1355" t="str">
        <f>VLOOKUP(C1355,STYLES!$1:$1048576,12,FALSE)</f>
        <v xml:space="preserve">Prevail Packable Puffer </v>
      </c>
      <c r="F1355" s="117" t="s">
        <v>2731</v>
      </c>
      <c r="G1355" s="111" t="s">
        <v>2732</v>
      </c>
      <c r="H1355" s="113" t="str">
        <f>VLOOKUP(C1355,STYLES!$1:$1048576,9,FALSE)</f>
        <v>Active</v>
      </c>
      <c r="I1355" s="113" t="str">
        <f>VLOOKUP(C1355,STYLES!$1:$1048576,10,FALSE)</f>
        <v>Active</v>
      </c>
      <c r="J1355" s="112" t="s">
        <v>3009</v>
      </c>
      <c r="K1355" s="139">
        <f>IFERROR(VLOOKUP(J1355,LISTS!G:H,2,FALSE),"0")</f>
        <v>8</v>
      </c>
      <c r="L1355">
        <f t="shared" si="75"/>
        <v>8</v>
      </c>
      <c r="M1355" s="112" t="s">
        <v>3009</v>
      </c>
      <c r="N1355" s="140">
        <f>IFERROR(VLOOKUP(M1355,LISTS!G:H,2,FALSE),"0")</f>
        <v>8</v>
      </c>
      <c r="O1355">
        <f t="shared" si="76"/>
        <v>8</v>
      </c>
      <c r="Q1355" s="126" t="s">
        <v>3005</v>
      </c>
      <c r="R1355" s="112" t="s">
        <v>775</v>
      </c>
      <c r="S1355" s="105" t="s">
        <v>3006</v>
      </c>
      <c r="T1355" s="112" t="s">
        <v>775</v>
      </c>
    </row>
    <row r="1356" spans="1:20">
      <c r="A1356" s="4" t="str">
        <f>VLOOKUP(C1356,STYLES!$A$1:$R$2088,7,FALSE)</f>
        <v>Outerwear</v>
      </c>
      <c r="B1356" t="str">
        <f>VLOOKUP(C1356,STYLES!$1:$1048576,6,FALSE)</f>
        <v>CORE365™</v>
      </c>
      <c r="C1356" s="103" t="s">
        <v>236</v>
      </c>
      <c r="E1356" t="str">
        <f>VLOOKUP(C1356,STYLES!$1:$1048576,12,FALSE)</f>
        <v xml:space="preserve">Prevail Packable Puffer </v>
      </c>
      <c r="F1356" s="117" t="s">
        <v>2816</v>
      </c>
      <c r="G1356" s="111" t="s">
        <v>2809</v>
      </c>
      <c r="H1356" s="113" t="str">
        <f>VLOOKUP(C1356,STYLES!$1:$1048576,9,FALSE)</f>
        <v>Active</v>
      </c>
      <c r="I1356" s="113" t="str">
        <f>VLOOKUP(C1356,STYLES!$1:$1048576,10,FALSE)</f>
        <v>Active</v>
      </c>
      <c r="J1356" s="112" t="s">
        <v>3009</v>
      </c>
      <c r="K1356" s="139">
        <f>IFERROR(VLOOKUP(J1356,LISTS!G:H,2,FALSE),"0")</f>
        <v>8</v>
      </c>
      <c r="L1356">
        <f t="shared" si="75"/>
        <v>8</v>
      </c>
      <c r="M1356" s="112" t="s">
        <v>3009</v>
      </c>
      <c r="N1356" s="140">
        <f>IFERROR(VLOOKUP(M1356,LISTS!G:H,2,FALSE),"0")</f>
        <v>8</v>
      </c>
      <c r="O1356">
        <f t="shared" si="76"/>
        <v>8</v>
      </c>
      <c r="Q1356" s="126" t="s">
        <v>3007</v>
      </c>
      <c r="R1356" s="117" t="s">
        <v>775</v>
      </c>
      <c r="S1356" s="105" t="s">
        <v>3008</v>
      </c>
      <c r="T1356" s="117" t="s">
        <v>775</v>
      </c>
    </row>
    <row r="1357" spans="1:20">
      <c r="A1357" s="1"/>
      <c r="G1357" s="111"/>
      <c r="K1357" s="139"/>
      <c r="L1357" s="60">
        <f>SUM(L1351:L1356)</f>
        <v>48</v>
      </c>
      <c r="N1357" s="140"/>
      <c r="O1357" s="60">
        <f>SUM(O1351:O1356)</f>
        <v>48</v>
      </c>
      <c r="Q1357" s="117"/>
      <c r="R1357" s="117"/>
      <c r="S1357" s="103"/>
      <c r="T1357" s="103"/>
    </row>
    <row r="1358" spans="1:20">
      <c r="A1358" s="4" t="str">
        <f>VLOOKUP(C1358,STYLES!$A$1:$R$2088,7,FALSE)</f>
        <v>Outerwear</v>
      </c>
      <c r="B1358" t="str">
        <f>VLOOKUP(C1358,STYLES!$1:$1048576,6,FALSE)</f>
        <v>CORE365™</v>
      </c>
      <c r="C1358" s="103" t="s">
        <v>241</v>
      </c>
      <c r="E1358" t="str">
        <f>VLOOKUP(C1358,STYLES!$1:$1048576,12,FALSE)</f>
        <v xml:space="preserve">Prevail Packable Puffer </v>
      </c>
      <c r="F1358" s="117" t="s">
        <v>2718</v>
      </c>
      <c r="G1358" s="111" t="s">
        <v>2718</v>
      </c>
      <c r="H1358" s="113" t="str">
        <f>VLOOKUP(C1358,STYLES!$1:$1048576,9,FALSE)</f>
        <v>Active</v>
      </c>
      <c r="I1358" s="113" t="str">
        <f>VLOOKUP(C1358,STYLES!$1:$1048576,10,FALSE)</f>
        <v>Active</v>
      </c>
      <c r="J1358" s="117" t="s">
        <v>2745</v>
      </c>
      <c r="K1358" s="139">
        <f>IFERROR(VLOOKUP(J1358,LISTS!G:H,2,FALSE),"0")</f>
        <v>7</v>
      </c>
      <c r="L1358">
        <f t="shared" si="75"/>
        <v>7</v>
      </c>
      <c r="M1358" s="117" t="s">
        <v>2745</v>
      </c>
      <c r="N1358" s="140">
        <f>IFERROR(VLOOKUP(M1358,LISTS!G:H,2,FALSE),"0")</f>
        <v>7</v>
      </c>
      <c r="O1358">
        <f t="shared" si="76"/>
        <v>7</v>
      </c>
      <c r="Q1358" s="101" t="s">
        <v>2721</v>
      </c>
      <c r="R1358" s="112" t="s">
        <v>775</v>
      </c>
      <c r="S1358" s="112" t="s">
        <v>2722</v>
      </c>
      <c r="T1358" s="112" t="s">
        <v>775</v>
      </c>
    </row>
    <row r="1359" spans="1:20">
      <c r="A1359" s="4" t="str">
        <f>VLOOKUP(C1359,STYLES!$A$1:$R$2088,7,FALSE)</f>
        <v>Outerwear</v>
      </c>
      <c r="B1359" t="str">
        <f>VLOOKUP(C1359,STYLES!$1:$1048576,6,FALSE)</f>
        <v>CORE365™</v>
      </c>
      <c r="C1359" s="103" t="s">
        <v>241</v>
      </c>
      <c r="E1359" t="str">
        <f>VLOOKUP(C1359,STYLES!$1:$1048576,12,FALSE)</f>
        <v xml:space="preserve">Prevail Packable Puffer </v>
      </c>
      <c r="F1359" s="117" t="s">
        <v>2952</v>
      </c>
      <c r="G1359" s="111" t="s">
        <v>2763</v>
      </c>
      <c r="H1359" s="113" t="str">
        <f>VLOOKUP(C1359,STYLES!$1:$1048576,9,FALSE)</f>
        <v>Active</v>
      </c>
      <c r="I1359" s="113" t="str">
        <f>VLOOKUP(C1359,STYLES!$1:$1048576,10,FALSE)</f>
        <v>Active</v>
      </c>
      <c r="J1359" s="117" t="s">
        <v>2745</v>
      </c>
      <c r="K1359" s="139">
        <f>IFERROR(VLOOKUP(J1359,LISTS!G:H,2,FALSE),"0")</f>
        <v>7</v>
      </c>
      <c r="L1359">
        <f t="shared" si="75"/>
        <v>7</v>
      </c>
      <c r="M1359" s="117" t="s">
        <v>2745</v>
      </c>
      <c r="N1359" s="140">
        <f>IFERROR(VLOOKUP(M1359,LISTS!G:H,2,FALSE),"0")</f>
        <v>7</v>
      </c>
      <c r="O1359">
        <f t="shared" si="76"/>
        <v>7</v>
      </c>
      <c r="Q1359" s="117" t="s">
        <v>2983</v>
      </c>
      <c r="R1359" s="117" t="s">
        <v>775</v>
      </c>
      <c r="S1359" s="103" t="s">
        <v>2984</v>
      </c>
      <c r="T1359" s="117" t="s">
        <v>775</v>
      </c>
    </row>
    <row r="1360" spans="1:20">
      <c r="A1360" s="4" t="str">
        <f>VLOOKUP(C1360,STYLES!$A$1:$R$2088,7,FALSE)</f>
        <v>Outerwear</v>
      </c>
      <c r="B1360" t="str">
        <f>VLOOKUP(C1360,STYLES!$1:$1048576,6,FALSE)</f>
        <v>CORE365™</v>
      </c>
      <c r="C1360" s="103" t="s">
        <v>241</v>
      </c>
      <c r="E1360" t="str">
        <f>VLOOKUP(C1360,STYLES!$1:$1048576,12,FALSE)</f>
        <v xml:space="preserve">Prevail Packable Puffer </v>
      </c>
      <c r="F1360" s="117" t="s">
        <v>3000</v>
      </c>
      <c r="G1360" s="111" t="s">
        <v>2740</v>
      </c>
      <c r="H1360" s="113" t="str">
        <f>VLOOKUP(C1360,STYLES!$1:$1048576,9,FALSE)</f>
        <v>Active</v>
      </c>
      <c r="I1360" s="113" t="str">
        <f>VLOOKUP(C1360,STYLES!$1:$1048576,10,FALSE)</f>
        <v>Active</v>
      </c>
      <c r="J1360" s="117" t="s">
        <v>2745</v>
      </c>
      <c r="K1360" s="139">
        <f>IFERROR(VLOOKUP(J1360,LISTS!G:H,2,FALSE),"0")</f>
        <v>7</v>
      </c>
      <c r="L1360">
        <f t="shared" si="75"/>
        <v>7</v>
      </c>
      <c r="M1360" s="117" t="s">
        <v>2745</v>
      </c>
      <c r="N1360" s="140">
        <f>IFERROR(VLOOKUP(M1360,LISTS!G:H,2,FALSE),"0")</f>
        <v>7</v>
      </c>
      <c r="O1360">
        <f t="shared" si="76"/>
        <v>7</v>
      </c>
      <c r="Q1360" s="117" t="s">
        <v>2741</v>
      </c>
      <c r="R1360" s="117" t="s">
        <v>775</v>
      </c>
      <c r="S1360" s="103" t="s">
        <v>3001</v>
      </c>
      <c r="T1360" s="117" t="s">
        <v>775</v>
      </c>
    </row>
    <row r="1361" spans="1:20">
      <c r="A1361" s="4" t="str">
        <f>VLOOKUP(C1361,STYLES!$A$1:$R$2088,7,FALSE)</f>
        <v>Outerwear</v>
      </c>
      <c r="B1361" t="str">
        <f>VLOOKUP(C1361,STYLES!$1:$1048576,6,FALSE)</f>
        <v>CORE365™</v>
      </c>
      <c r="C1361" s="103" t="s">
        <v>241</v>
      </c>
      <c r="E1361" t="str">
        <f>VLOOKUP(C1361,STYLES!$1:$1048576,12,FALSE)</f>
        <v xml:space="preserve">Prevail Packable Puffer </v>
      </c>
      <c r="F1361" s="117" t="s">
        <v>3002</v>
      </c>
      <c r="G1361" s="111" t="s">
        <v>2755</v>
      </c>
      <c r="H1361" s="113" t="str">
        <f>VLOOKUP(C1361,STYLES!$1:$1048576,9,FALSE)</f>
        <v>Active</v>
      </c>
      <c r="I1361" s="113" t="str">
        <f>VLOOKUP(C1361,STYLES!$1:$1048576,10,FALSE)</f>
        <v>Active</v>
      </c>
      <c r="J1361" s="117" t="s">
        <v>2745</v>
      </c>
      <c r="K1361" s="139">
        <f>IFERROR(VLOOKUP(J1361,LISTS!G:H,2,FALSE),"0")</f>
        <v>7</v>
      </c>
      <c r="L1361">
        <f t="shared" si="75"/>
        <v>7</v>
      </c>
      <c r="M1361" s="117" t="s">
        <v>2745</v>
      </c>
      <c r="N1361" s="140">
        <f>IFERROR(VLOOKUP(M1361,LISTS!G:H,2,FALSE),"0")</f>
        <v>7</v>
      </c>
      <c r="O1361">
        <f t="shared" si="76"/>
        <v>7</v>
      </c>
      <c r="Q1361" s="117" t="s">
        <v>3003</v>
      </c>
      <c r="R1361" s="117" t="s">
        <v>775</v>
      </c>
      <c r="S1361" s="103" t="s">
        <v>3004</v>
      </c>
      <c r="T1361" s="117" t="s">
        <v>775</v>
      </c>
    </row>
    <row r="1362" spans="1:20">
      <c r="A1362" s="4" t="str">
        <f>VLOOKUP(C1362,STYLES!$A$1:$R$2088,7,FALSE)</f>
        <v>Outerwear</v>
      </c>
      <c r="B1362" t="str">
        <f>VLOOKUP(C1362,STYLES!$1:$1048576,6,FALSE)</f>
        <v>CORE365™</v>
      </c>
      <c r="C1362" s="103" t="s">
        <v>241</v>
      </c>
      <c r="E1362" t="str">
        <f>VLOOKUP(C1362,STYLES!$1:$1048576,12,FALSE)</f>
        <v xml:space="preserve">Prevail Packable Puffer </v>
      </c>
      <c r="F1362" s="117" t="s">
        <v>2731</v>
      </c>
      <c r="G1362" s="111" t="s">
        <v>2732</v>
      </c>
      <c r="H1362" s="113" t="str">
        <f>VLOOKUP(C1362,STYLES!$1:$1048576,9,FALSE)</f>
        <v>Active</v>
      </c>
      <c r="I1362" s="113" t="str">
        <f>VLOOKUP(C1362,STYLES!$1:$1048576,10,FALSE)</f>
        <v>Active</v>
      </c>
      <c r="J1362" s="117" t="s">
        <v>2745</v>
      </c>
      <c r="K1362" s="139">
        <f>IFERROR(VLOOKUP(J1362,LISTS!G:H,2,FALSE),"0")</f>
        <v>7</v>
      </c>
      <c r="L1362">
        <f t="shared" si="75"/>
        <v>7</v>
      </c>
      <c r="M1362" s="117" t="s">
        <v>2745</v>
      </c>
      <c r="N1362" s="140">
        <f>IFERROR(VLOOKUP(M1362,LISTS!G:H,2,FALSE),"0")</f>
        <v>7</v>
      </c>
      <c r="O1362">
        <f t="shared" si="76"/>
        <v>7</v>
      </c>
      <c r="Q1362" s="126" t="s">
        <v>3005</v>
      </c>
      <c r="R1362" s="112" t="s">
        <v>775</v>
      </c>
      <c r="S1362" s="105" t="s">
        <v>3006</v>
      </c>
      <c r="T1362" s="112" t="s">
        <v>775</v>
      </c>
    </row>
    <row r="1363" spans="1:20">
      <c r="A1363" s="4" t="str">
        <f>VLOOKUP(C1363,STYLES!$A$1:$R$2088,7,FALSE)</f>
        <v>Outerwear</v>
      </c>
      <c r="B1363" t="str">
        <f>VLOOKUP(C1363,STYLES!$1:$1048576,6,FALSE)</f>
        <v>CORE365™</v>
      </c>
      <c r="C1363" s="103" t="s">
        <v>241</v>
      </c>
      <c r="E1363" t="str">
        <f>VLOOKUP(C1363,STYLES!$1:$1048576,12,FALSE)</f>
        <v xml:space="preserve">Prevail Packable Puffer </v>
      </c>
      <c r="F1363" s="117" t="s">
        <v>2816</v>
      </c>
      <c r="G1363" s="111" t="s">
        <v>2809</v>
      </c>
      <c r="H1363" s="113" t="str">
        <f>VLOOKUP(C1363,STYLES!$1:$1048576,9,FALSE)</f>
        <v>Active</v>
      </c>
      <c r="I1363" s="113" t="str">
        <f>VLOOKUP(C1363,STYLES!$1:$1048576,10,FALSE)</f>
        <v>Active</v>
      </c>
      <c r="J1363" s="117" t="s">
        <v>2745</v>
      </c>
      <c r="K1363" s="139">
        <f>IFERROR(VLOOKUP(J1363,LISTS!G:H,2,FALSE),"0")</f>
        <v>7</v>
      </c>
      <c r="L1363">
        <f t="shared" si="75"/>
        <v>7</v>
      </c>
      <c r="M1363" s="117" t="s">
        <v>2745</v>
      </c>
      <c r="N1363" s="140">
        <f>IFERROR(VLOOKUP(M1363,LISTS!G:H,2,FALSE),"0")</f>
        <v>7</v>
      </c>
      <c r="O1363">
        <f t="shared" si="76"/>
        <v>7</v>
      </c>
      <c r="Q1363" s="126" t="s">
        <v>3007</v>
      </c>
      <c r="R1363" s="117" t="s">
        <v>775</v>
      </c>
      <c r="S1363" s="105" t="s">
        <v>3008</v>
      </c>
      <c r="T1363" s="117" t="s">
        <v>775</v>
      </c>
    </row>
    <row r="1364" spans="1:20">
      <c r="A1364" s="1"/>
      <c r="G1364" s="111"/>
      <c r="K1364" s="139"/>
      <c r="L1364" s="60">
        <f>SUM(L1358:L1363)</f>
        <v>42</v>
      </c>
      <c r="N1364" s="140"/>
      <c r="O1364" s="60">
        <f>SUM(O1358:O1363)</f>
        <v>42</v>
      </c>
      <c r="Q1364" s="117"/>
      <c r="R1364" s="117"/>
      <c r="S1364" s="103"/>
      <c r="T1364" s="103"/>
    </row>
    <row r="1365" spans="1:20">
      <c r="A1365" s="4" t="str">
        <f>VLOOKUP(C1365,STYLES!$A$1:$R$2088,7,FALSE)</f>
        <v>Outerwear</v>
      </c>
      <c r="B1365" t="str">
        <f>VLOOKUP(C1365,STYLES!$1:$1048576,6,FALSE)</f>
        <v>CORE365™</v>
      </c>
      <c r="C1365" s="103" t="s">
        <v>242</v>
      </c>
      <c r="E1365" t="str">
        <f>VLOOKUP(C1365,STYLES!$1:$1048576,12,FALSE)</f>
        <v>Prevail Packable Puffer Vest</v>
      </c>
      <c r="F1365" s="117" t="s">
        <v>2718</v>
      </c>
      <c r="G1365" s="111" t="s">
        <v>2718</v>
      </c>
      <c r="H1365" s="113" t="str">
        <f>VLOOKUP(C1365,STYLES!$1:$1048576,9,FALSE)</f>
        <v>Active</v>
      </c>
      <c r="I1365" s="113" t="str">
        <f>VLOOKUP(C1365,STYLES!$1:$1048576,10,FALSE)</f>
        <v>Active</v>
      </c>
      <c r="J1365" s="117" t="s">
        <v>3009</v>
      </c>
      <c r="K1365" s="139">
        <f>IFERROR(VLOOKUP(J1365,LISTS!G:H,2,FALSE),"0")</f>
        <v>8</v>
      </c>
      <c r="L1365">
        <f t="shared" si="75"/>
        <v>8</v>
      </c>
      <c r="M1365" s="117" t="s">
        <v>3009</v>
      </c>
      <c r="N1365" s="140">
        <f>IFERROR(VLOOKUP(M1365,LISTS!G:H,2,FALSE),"0")</f>
        <v>8</v>
      </c>
      <c r="O1365">
        <f t="shared" si="76"/>
        <v>8</v>
      </c>
      <c r="Q1365" s="101" t="s">
        <v>2721</v>
      </c>
      <c r="R1365" s="112" t="s">
        <v>775</v>
      </c>
      <c r="S1365" s="112" t="s">
        <v>2722</v>
      </c>
      <c r="T1365" s="112" t="s">
        <v>775</v>
      </c>
    </row>
    <row r="1366" spans="1:20">
      <c r="A1366" s="4" t="str">
        <f>VLOOKUP(C1366,STYLES!$A$1:$R$2088,7,FALSE)</f>
        <v>Outerwear</v>
      </c>
      <c r="B1366" t="str">
        <f>VLOOKUP(C1366,STYLES!$1:$1048576,6,FALSE)</f>
        <v>CORE365™</v>
      </c>
      <c r="C1366" s="103" t="s">
        <v>242</v>
      </c>
      <c r="E1366" t="str">
        <f>VLOOKUP(C1366,STYLES!$1:$1048576,12,FALSE)</f>
        <v>Prevail Packable Puffer Vest</v>
      </c>
      <c r="F1366" s="117" t="s">
        <v>2952</v>
      </c>
      <c r="G1366" s="111" t="s">
        <v>2763</v>
      </c>
      <c r="H1366" s="113" t="str">
        <f>VLOOKUP(C1366,STYLES!$1:$1048576,9,FALSE)</f>
        <v>Active</v>
      </c>
      <c r="I1366" s="113" t="str">
        <f>VLOOKUP(C1366,STYLES!$1:$1048576,10,FALSE)</f>
        <v>Active</v>
      </c>
      <c r="J1366" s="117" t="s">
        <v>3009</v>
      </c>
      <c r="K1366" s="139">
        <f>IFERROR(VLOOKUP(J1366,LISTS!G:H,2,FALSE),"0")</f>
        <v>8</v>
      </c>
      <c r="L1366">
        <f t="shared" si="75"/>
        <v>8</v>
      </c>
      <c r="M1366" s="117" t="s">
        <v>3009</v>
      </c>
      <c r="N1366" s="140">
        <f>IFERROR(VLOOKUP(M1366,LISTS!G:H,2,FALSE),"0")</f>
        <v>8</v>
      </c>
      <c r="O1366">
        <f t="shared" si="76"/>
        <v>8</v>
      </c>
      <c r="Q1366" s="117" t="s">
        <v>2983</v>
      </c>
      <c r="R1366" s="117" t="s">
        <v>775</v>
      </c>
      <c r="S1366" s="103" t="s">
        <v>2984</v>
      </c>
      <c r="T1366" s="117" t="s">
        <v>775</v>
      </c>
    </row>
    <row r="1367" spans="1:20">
      <c r="A1367" s="4" t="str">
        <f>VLOOKUP(C1367,STYLES!$A$1:$R$2088,7,FALSE)</f>
        <v>Outerwear</v>
      </c>
      <c r="B1367" t="str">
        <f>VLOOKUP(C1367,STYLES!$1:$1048576,6,FALSE)</f>
        <v>CORE365™</v>
      </c>
      <c r="C1367" s="103" t="s">
        <v>242</v>
      </c>
      <c r="E1367" t="str">
        <f>VLOOKUP(C1367,STYLES!$1:$1048576,12,FALSE)</f>
        <v>Prevail Packable Puffer Vest</v>
      </c>
      <c r="F1367" s="117" t="s">
        <v>3000</v>
      </c>
      <c r="G1367" s="111" t="s">
        <v>2740</v>
      </c>
      <c r="H1367" s="113" t="str">
        <f>VLOOKUP(C1367,STYLES!$1:$1048576,9,FALSE)</f>
        <v>Active</v>
      </c>
      <c r="I1367" s="113" t="str">
        <f>VLOOKUP(C1367,STYLES!$1:$1048576,10,FALSE)</f>
        <v>Active</v>
      </c>
      <c r="J1367" s="117" t="s">
        <v>3009</v>
      </c>
      <c r="K1367" s="139">
        <f>IFERROR(VLOOKUP(J1367,LISTS!G:H,2,FALSE),"0")</f>
        <v>8</v>
      </c>
      <c r="L1367">
        <f t="shared" si="75"/>
        <v>8</v>
      </c>
      <c r="M1367" s="117" t="s">
        <v>3009</v>
      </c>
      <c r="N1367" s="140">
        <f>IFERROR(VLOOKUP(M1367,LISTS!G:H,2,FALSE),"0")</f>
        <v>8</v>
      </c>
      <c r="O1367">
        <f t="shared" si="76"/>
        <v>8</v>
      </c>
      <c r="Q1367" s="117" t="s">
        <v>2741</v>
      </c>
      <c r="R1367" s="117" t="s">
        <v>775</v>
      </c>
      <c r="S1367" s="103" t="s">
        <v>3001</v>
      </c>
      <c r="T1367" s="117" t="s">
        <v>775</v>
      </c>
    </row>
    <row r="1368" spans="1:20">
      <c r="A1368" s="4" t="str">
        <f>VLOOKUP(C1368,STYLES!$A$1:$R$2088,7,FALSE)</f>
        <v>Outerwear</v>
      </c>
      <c r="B1368" t="str">
        <f>VLOOKUP(C1368,STYLES!$1:$1048576,6,FALSE)</f>
        <v>CORE365™</v>
      </c>
      <c r="C1368" s="103" t="s">
        <v>242</v>
      </c>
      <c r="E1368" t="str">
        <f>VLOOKUP(C1368,STYLES!$1:$1048576,12,FALSE)</f>
        <v>Prevail Packable Puffer Vest</v>
      </c>
      <c r="F1368" s="117" t="s">
        <v>3002</v>
      </c>
      <c r="G1368" s="111" t="s">
        <v>2755</v>
      </c>
      <c r="H1368" s="113" t="str">
        <f>VLOOKUP(C1368,STYLES!$1:$1048576,9,FALSE)</f>
        <v>Active</v>
      </c>
      <c r="I1368" s="113" t="str">
        <f>VLOOKUP(C1368,STYLES!$1:$1048576,10,FALSE)</f>
        <v>Active</v>
      </c>
      <c r="J1368" s="117" t="s">
        <v>3009</v>
      </c>
      <c r="K1368" s="139">
        <f>IFERROR(VLOOKUP(J1368,LISTS!G:H,2,FALSE),"0")</f>
        <v>8</v>
      </c>
      <c r="L1368">
        <f t="shared" si="75"/>
        <v>8</v>
      </c>
      <c r="M1368" s="117" t="s">
        <v>3009</v>
      </c>
      <c r="N1368" s="140">
        <f>IFERROR(VLOOKUP(M1368,LISTS!G:H,2,FALSE),"0")</f>
        <v>8</v>
      </c>
      <c r="O1368">
        <f t="shared" si="76"/>
        <v>8</v>
      </c>
      <c r="Q1368" s="117" t="s">
        <v>3003</v>
      </c>
      <c r="R1368" s="117" t="s">
        <v>775</v>
      </c>
      <c r="S1368" s="103" t="s">
        <v>3004</v>
      </c>
      <c r="T1368" s="117" t="s">
        <v>775</v>
      </c>
    </row>
    <row r="1369" spans="1:20">
      <c r="A1369" s="4" t="str">
        <f>VLOOKUP(C1369,STYLES!$A$1:$R$2088,7,FALSE)</f>
        <v>Outerwear</v>
      </c>
      <c r="B1369" t="str">
        <f>VLOOKUP(C1369,STYLES!$1:$1048576,6,FALSE)</f>
        <v>CORE365™</v>
      </c>
      <c r="C1369" s="103" t="s">
        <v>242</v>
      </c>
      <c r="E1369" t="str">
        <f>VLOOKUP(C1369,STYLES!$1:$1048576,12,FALSE)</f>
        <v>Prevail Packable Puffer Vest</v>
      </c>
      <c r="F1369" s="117" t="s">
        <v>2816</v>
      </c>
      <c r="G1369" s="111" t="s">
        <v>2809</v>
      </c>
      <c r="H1369" s="113" t="str">
        <f>VLOOKUP(C1369,STYLES!$1:$1048576,9,FALSE)</f>
        <v>Active</v>
      </c>
      <c r="I1369" s="113" t="str">
        <f>VLOOKUP(C1369,STYLES!$1:$1048576,10,FALSE)</f>
        <v>Active</v>
      </c>
      <c r="J1369" s="117" t="s">
        <v>3009</v>
      </c>
      <c r="K1369" s="139">
        <f>IFERROR(VLOOKUP(J1369,LISTS!G:H,2,FALSE),"0")</f>
        <v>8</v>
      </c>
      <c r="L1369">
        <f t="shared" si="75"/>
        <v>8</v>
      </c>
      <c r="M1369" s="117" t="s">
        <v>3009</v>
      </c>
      <c r="N1369" s="140">
        <f>IFERROR(VLOOKUP(M1369,LISTS!G:H,2,FALSE),"0")</f>
        <v>8</v>
      </c>
      <c r="O1369">
        <f t="shared" si="76"/>
        <v>8</v>
      </c>
      <c r="Q1369" s="126" t="s">
        <v>3007</v>
      </c>
      <c r="R1369" s="117" t="s">
        <v>775</v>
      </c>
      <c r="S1369" s="105" t="s">
        <v>3008</v>
      </c>
      <c r="T1369" s="117" t="s">
        <v>775</v>
      </c>
    </row>
    <row r="1370" spans="1:20">
      <c r="A1370" s="1"/>
      <c r="G1370" s="111"/>
      <c r="K1370" s="139"/>
      <c r="L1370" s="60">
        <v>40</v>
      </c>
      <c r="N1370" s="140"/>
      <c r="O1370" s="60">
        <v>40</v>
      </c>
      <c r="Q1370" s="126"/>
      <c r="R1370" s="117"/>
      <c r="S1370" s="105"/>
    </row>
    <row r="1371" spans="1:20">
      <c r="A1371" s="4" t="str">
        <f>VLOOKUP(C1371,STYLES!$A$1:$R$2088,7,FALSE)</f>
        <v>Outerwear</v>
      </c>
      <c r="B1371" t="str">
        <f>VLOOKUP(C1371,STYLES!$1:$1048576,6,FALSE)</f>
        <v>CORE365™</v>
      </c>
      <c r="C1371" s="103" t="s">
        <v>246</v>
      </c>
      <c r="E1371" t="str">
        <f>VLOOKUP(C1371,STYLES!$1:$1048576,12,FALSE)</f>
        <v>Prevail Packable Puffer Vest</v>
      </c>
      <c r="F1371" s="117" t="s">
        <v>2718</v>
      </c>
      <c r="G1371" s="111" t="s">
        <v>2718</v>
      </c>
      <c r="H1371" s="113" t="str">
        <f>VLOOKUP(C1371,STYLES!$1:$1048576,9,FALSE)</f>
        <v>Active</v>
      </c>
      <c r="I1371" s="113" t="str">
        <f>VLOOKUP(C1371,STYLES!$1:$1048576,8,FALSE)</f>
        <v>Insulated</v>
      </c>
      <c r="J1371" s="117" t="s">
        <v>2745</v>
      </c>
      <c r="K1371" s="139">
        <f>IFERROR(VLOOKUP(J1371,LISTS!G:H,2,FALSE),"0")</f>
        <v>7</v>
      </c>
      <c r="L1371">
        <f t="shared" si="75"/>
        <v>7</v>
      </c>
      <c r="M1371" s="117" t="s">
        <v>2745</v>
      </c>
      <c r="N1371" s="140">
        <f>IFERROR(VLOOKUP(M1371,LISTS!G:H,2,FALSE),"0")</f>
        <v>7</v>
      </c>
      <c r="O1371" t="str">
        <f t="shared" si="76"/>
        <v/>
      </c>
      <c r="Q1371" s="101" t="s">
        <v>2721</v>
      </c>
      <c r="R1371" s="112" t="s">
        <v>775</v>
      </c>
      <c r="S1371" s="112" t="s">
        <v>2722</v>
      </c>
      <c r="T1371" s="112" t="s">
        <v>775</v>
      </c>
    </row>
    <row r="1372" spans="1:20">
      <c r="A1372" s="4" t="str">
        <f>VLOOKUP(C1372,STYLES!$A$1:$R$2088,7,FALSE)</f>
        <v>Outerwear</v>
      </c>
      <c r="B1372" t="str">
        <f>VLOOKUP(C1372,STYLES!$1:$1048576,6,FALSE)</f>
        <v>CORE365™</v>
      </c>
      <c r="C1372" s="103" t="s">
        <v>246</v>
      </c>
      <c r="E1372" t="str">
        <f>VLOOKUP(C1372,STYLES!$1:$1048576,12,FALSE)</f>
        <v>Prevail Packable Puffer Vest</v>
      </c>
      <c r="F1372" s="117" t="s">
        <v>2952</v>
      </c>
      <c r="G1372" s="111" t="s">
        <v>2763</v>
      </c>
      <c r="H1372" s="113" t="str">
        <f>VLOOKUP(C1372,STYLES!$1:$1048576,9,FALSE)</f>
        <v>Active</v>
      </c>
      <c r="I1372" s="113" t="str">
        <f>VLOOKUP(C1372,STYLES!$1:$1048576,10,FALSE)</f>
        <v>Active</v>
      </c>
      <c r="J1372" s="117" t="s">
        <v>2745</v>
      </c>
      <c r="K1372" s="139">
        <f>IFERROR(VLOOKUP(J1372,LISTS!G:H,2,FALSE),"0")</f>
        <v>7</v>
      </c>
      <c r="L1372">
        <f t="shared" si="75"/>
        <v>7</v>
      </c>
      <c r="M1372" s="117" t="s">
        <v>2745</v>
      </c>
      <c r="N1372" s="140">
        <f>IFERROR(VLOOKUP(M1372,LISTS!G:H,2,FALSE),"0")</f>
        <v>7</v>
      </c>
      <c r="O1372">
        <f t="shared" si="76"/>
        <v>7</v>
      </c>
      <c r="Q1372" s="117" t="s">
        <v>2983</v>
      </c>
      <c r="R1372" s="117" t="s">
        <v>775</v>
      </c>
      <c r="S1372" s="103" t="s">
        <v>2984</v>
      </c>
      <c r="T1372" s="117" t="s">
        <v>775</v>
      </c>
    </row>
    <row r="1373" spans="1:20">
      <c r="A1373" s="4" t="str">
        <f>VLOOKUP(C1373,STYLES!$A$1:$R$2088,7,FALSE)</f>
        <v>Outerwear</v>
      </c>
      <c r="B1373" t="str">
        <f>VLOOKUP(C1373,STYLES!$1:$1048576,6,FALSE)</f>
        <v>CORE365™</v>
      </c>
      <c r="C1373" s="103" t="s">
        <v>246</v>
      </c>
      <c r="E1373" t="str">
        <f>VLOOKUP(C1373,STYLES!$1:$1048576,12,FALSE)</f>
        <v>Prevail Packable Puffer Vest</v>
      </c>
      <c r="F1373" s="117" t="s">
        <v>3000</v>
      </c>
      <c r="G1373" s="111" t="s">
        <v>2740</v>
      </c>
      <c r="H1373" s="113" t="str">
        <f>VLOOKUP(C1373,STYLES!$1:$1048576,9,FALSE)</f>
        <v>Active</v>
      </c>
      <c r="I1373" s="113" t="str">
        <f>VLOOKUP(C1373,STYLES!$1:$1048576,10,FALSE)</f>
        <v>Active</v>
      </c>
      <c r="J1373" s="117" t="s">
        <v>2745</v>
      </c>
      <c r="K1373" s="139">
        <f>IFERROR(VLOOKUP(J1373,LISTS!G:H,2,FALSE),"0")</f>
        <v>7</v>
      </c>
      <c r="L1373">
        <f t="shared" si="75"/>
        <v>7</v>
      </c>
      <c r="M1373" s="117" t="s">
        <v>2745</v>
      </c>
      <c r="N1373" s="140">
        <f>IFERROR(VLOOKUP(M1373,LISTS!G:H,2,FALSE),"0")</f>
        <v>7</v>
      </c>
      <c r="O1373">
        <f t="shared" si="76"/>
        <v>7</v>
      </c>
      <c r="Q1373" s="117" t="s">
        <v>2741</v>
      </c>
      <c r="R1373" s="117" t="s">
        <v>775</v>
      </c>
      <c r="S1373" s="103" t="s">
        <v>3001</v>
      </c>
      <c r="T1373" s="117" t="s">
        <v>775</v>
      </c>
    </row>
    <row r="1374" spans="1:20">
      <c r="A1374" s="4" t="str">
        <f>VLOOKUP(C1374,STYLES!$A$1:$R$2088,7,FALSE)</f>
        <v>Outerwear</v>
      </c>
      <c r="B1374" t="str">
        <f>VLOOKUP(C1374,STYLES!$1:$1048576,6,FALSE)</f>
        <v>CORE365™</v>
      </c>
      <c r="C1374" s="103" t="s">
        <v>246</v>
      </c>
      <c r="E1374" t="str">
        <f>VLOOKUP(C1374,STYLES!$1:$1048576,12,FALSE)</f>
        <v>Prevail Packable Puffer Vest</v>
      </c>
      <c r="F1374" s="117" t="s">
        <v>3002</v>
      </c>
      <c r="G1374" s="111" t="s">
        <v>2755</v>
      </c>
      <c r="H1374" s="113" t="str">
        <f>VLOOKUP(C1374,STYLES!$1:$1048576,9,FALSE)</f>
        <v>Active</v>
      </c>
      <c r="I1374" s="113" t="str">
        <f>VLOOKUP(C1374,STYLES!$1:$1048576,10,FALSE)</f>
        <v>Active</v>
      </c>
      <c r="J1374" s="117" t="s">
        <v>2745</v>
      </c>
      <c r="K1374" s="139">
        <f>IFERROR(VLOOKUP(J1374,LISTS!G:H,2,FALSE),"0")</f>
        <v>7</v>
      </c>
      <c r="L1374">
        <f t="shared" si="75"/>
        <v>7</v>
      </c>
      <c r="M1374" s="117" t="s">
        <v>2745</v>
      </c>
      <c r="N1374" s="140">
        <f>IFERROR(VLOOKUP(M1374,LISTS!G:H,2,FALSE),"0")</f>
        <v>7</v>
      </c>
      <c r="O1374">
        <f t="shared" si="76"/>
        <v>7</v>
      </c>
      <c r="Q1374" s="117" t="s">
        <v>3003</v>
      </c>
      <c r="R1374" s="117" t="s">
        <v>775</v>
      </c>
      <c r="S1374" s="103" t="s">
        <v>3004</v>
      </c>
      <c r="T1374" s="117" t="s">
        <v>775</v>
      </c>
    </row>
    <row r="1375" spans="1:20">
      <c r="A1375" s="4" t="str">
        <f>VLOOKUP(C1375,STYLES!$A$1:$R$2088,7,FALSE)</f>
        <v>Outerwear</v>
      </c>
      <c r="B1375" t="str">
        <f>VLOOKUP(C1375,STYLES!$1:$1048576,6,FALSE)</f>
        <v>CORE365™</v>
      </c>
      <c r="C1375" s="103" t="s">
        <v>246</v>
      </c>
      <c r="E1375" t="str">
        <f>VLOOKUP(C1375,STYLES!$1:$1048576,12,FALSE)</f>
        <v>Prevail Packable Puffer Vest</v>
      </c>
      <c r="F1375" s="117" t="s">
        <v>2816</v>
      </c>
      <c r="G1375" s="111" t="s">
        <v>2809</v>
      </c>
      <c r="H1375" s="113" t="str">
        <f>VLOOKUP(C1375,STYLES!$1:$1048576,9,FALSE)</f>
        <v>Active</v>
      </c>
      <c r="I1375" s="113" t="str">
        <f>VLOOKUP(C1375,STYLES!$1:$1048576,10,FALSE)</f>
        <v>Active</v>
      </c>
      <c r="J1375" s="117" t="s">
        <v>2745</v>
      </c>
      <c r="K1375" s="139">
        <f>IFERROR(VLOOKUP(J1375,LISTS!G:H,2,FALSE),"0")</f>
        <v>7</v>
      </c>
      <c r="L1375">
        <f t="shared" si="75"/>
        <v>7</v>
      </c>
      <c r="M1375" s="117" t="s">
        <v>2745</v>
      </c>
      <c r="N1375" s="140">
        <f>IFERROR(VLOOKUP(M1375,LISTS!G:H,2,FALSE),"0")</f>
        <v>7</v>
      </c>
      <c r="O1375">
        <f t="shared" si="76"/>
        <v>7</v>
      </c>
      <c r="Q1375" s="126" t="s">
        <v>3007</v>
      </c>
      <c r="R1375" s="117" t="s">
        <v>775</v>
      </c>
      <c r="S1375" s="105" t="s">
        <v>3008</v>
      </c>
      <c r="T1375" s="117" t="s">
        <v>775</v>
      </c>
    </row>
    <row r="1376" spans="1:20">
      <c r="A1376" s="1"/>
      <c r="G1376" s="111"/>
      <c r="K1376" s="139"/>
      <c r="L1376" s="60">
        <v>35</v>
      </c>
      <c r="N1376" s="140"/>
      <c r="O1376" s="60">
        <v>35</v>
      </c>
      <c r="Q1376" s="117"/>
      <c r="R1376" s="117"/>
      <c r="S1376" s="103"/>
      <c r="T1376" s="103"/>
    </row>
    <row r="1377" spans="1:20">
      <c r="A1377" s="4" t="str">
        <f>VLOOKUP(C1377,STYLES!$A$1:$R$2088,7,FALSE)</f>
        <v>Outerwear</v>
      </c>
      <c r="B1377" t="str">
        <f>VLOOKUP(C1377,STYLES!$1:$1048576,6,FALSE)</f>
        <v>CORE365™</v>
      </c>
      <c r="C1377" s="103" t="s">
        <v>280</v>
      </c>
      <c r="E1377" t="str">
        <f>VLOOKUP(C1377,STYLES!$1:$1048576,12,FALSE)</f>
        <v>Techno Lite Unlined Vest</v>
      </c>
      <c r="F1377" s="117" t="s">
        <v>3025</v>
      </c>
      <c r="G1377" s="111" t="s">
        <v>2718</v>
      </c>
      <c r="H1377" s="113" t="str">
        <f>VLOOKUP(C1377,STYLES!$1:$1048576,9,FALSE)</f>
        <v>Active</v>
      </c>
      <c r="I1377" s="113" t="str">
        <f>VLOOKUP(C1377,STYLES!$1:$1048576,10,FALSE)</f>
        <v>Active</v>
      </c>
      <c r="J1377" s="117" t="s">
        <v>3009</v>
      </c>
      <c r="K1377" s="139">
        <f>IFERROR(VLOOKUP(J1377,LISTS!G:H,2,FALSE),"0")</f>
        <v>8</v>
      </c>
      <c r="L1377">
        <f t="shared" si="75"/>
        <v>8</v>
      </c>
      <c r="M1377" s="117" t="s">
        <v>3009</v>
      </c>
      <c r="N1377" s="140">
        <f>IFERROR(VLOOKUP(M1377,LISTS!G:H,2,FALSE),"0")</f>
        <v>8</v>
      </c>
      <c r="O1377">
        <f t="shared" si="76"/>
        <v>8</v>
      </c>
      <c r="Q1377" s="117" t="s">
        <v>2955</v>
      </c>
      <c r="R1377" s="117" t="s">
        <v>2983</v>
      </c>
      <c r="S1377" s="103" t="s">
        <v>2722</v>
      </c>
      <c r="T1377" s="103">
        <v>7540</v>
      </c>
    </row>
    <row r="1378" spans="1:20">
      <c r="A1378" s="4" t="str">
        <f>VLOOKUP(C1378,STYLES!$A$1:$R$2088,7,FALSE)</f>
        <v>Outerwear</v>
      </c>
      <c r="B1378" t="str">
        <f>VLOOKUP(C1378,STYLES!$1:$1048576,6,FALSE)</f>
        <v>CORE365™</v>
      </c>
      <c r="C1378" s="103" t="s">
        <v>280</v>
      </c>
      <c r="E1378" t="str">
        <f>VLOOKUP(C1378,STYLES!$1:$1048576,12,FALSE)</f>
        <v>Techno Lite Unlined Vest</v>
      </c>
      <c r="F1378" s="117" t="s">
        <v>3026</v>
      </c>
      <c r="G1378" s="111" t="s">
        <v>2718</v>
      </c>
      <c r="H1378" s="113" t="str">
        <f>VLOOKUP(C1378,STYLES!$1:$1048576,9,FALSE)</f>
        <v>Active</v>
      </c>
      <c r="I1378" s="113" t="str">
        <f>VLOOKUP(C1378,STYLES!$1:$1048576,10,FALSE)</f>
        <v>Active</v>
      </c>
      <c r="J1378" s="117" t="s">
        <v>3009</v>
      </c>
      <c r="K1378" s="139">
        <f>IFERROR(VLOOKUP(J1378,LISTS!G:H,2,FALSE),"0")</f>
        <v>8</v>
      </c>
      <c r="L1378">
        <f t="shared" si="75"/>
        <v>8</v>
      </c>
      <c r="M1378" s="117" t="s">
        <v>3009</v>
      </c>
      <c r="N1378" s="140">
        <f>IFERROR(VLOOKUP(M1378,LISTS!G:H,2,FALSE),"0")</f>
        <v>8</v>
      </c>
      <c r="O1378">
        <f t="shared" si="76"/>
        <v>8</v>
      </c>
      <c r="Q1378" s="117" t="s">
        <v>2983</v>
      </c>
      <c r="R1378" s="117" t="s">
        <v>2955</v>
      </c>
      <c r="S1378" s="103">
        <v>7540</v>
      </c>
      <c r="T1378" s="103" t="s">
        <v>2722</v>
      </c>
    </row>
    <row r="1379" spans="1:20">
      <c r="A1379" s="4" t="str">
        <f>VLOOKUP(C1379,STYLES!$A$1:$R$2088,7,FALSE)</f>
        <v>Outerwear</v>
      </c>
      <c r="B1379" t="str">
        <f>VLOOKUP(C1379,STYLES!$1:$1048576,6,FALSE)</f>
        <v>CORE365™</v>
      </c>
      <c r="C1379" s="103" t="s">
        <v>280</v>
      </c>
      <c r="E1379" t="str">
        <f>VLOOKUP(C1379,STYLES!$1:$1048576,12,FALSE)</f>
        <v>Techno Lite Unlined Vest</v>
      </c>
      <c r="F1379" s="117" t="s">
        <v>3027</v>
      </c>
      <c r="G1379" s="111" t="s">
        <v>2740</v>
      </c>
      <c r="H1379" s="113" t="str">
        <f>VLOOKUP(C1379,STYLES!$1:$1048576,9,FALSE)</f>
        <v>Active</v>
      </c>
      <c r="I1379" s="113" t="str">
        <f>VLOOKUP(C1379,STYLES!$1:$1048576,10,FALSE)</f>
        <v>Active</v>
      </c>
      <c r="J1379" s="117" t="s">
        <v>3009</v>
      </c>
      <c r="K1379" s="139">
        <f>IFERROR(VLOOKUP(J1379,LISTS!G:H,2,FALSE),"0")</f>
        <v>8</v>
      </c>
      <c r="L1379">
        <f t="shared" si="75"/>
        <v>8</v>
      </c>
      <c r="M1379" s="117" t="s">
        <v>3009</v>
      </c>
      <c r="N1379" s="140">
        <f>IFERROR(VLOOKUP(M1379,LISTS!G:H,2,FALSE),"0")</f>
        <v>8</v>
      </c>
      <c r="O1379">
        <f t="shared" si="76"/>
        <v>8</v>
      </c>
      <c r="Q1379" s="117" t="s">
        <v>2741</v>
      </c>
      <c r="R1379" s="117" t="s">
        <v>2983</v>
      </c>
      <c r="S1379" s="103">
        <v>533</v>
      </c>
      <c r="T1379" s="103">
        <v>7540</v>
      </c>
    </row>
    <row r="1380" spans="1:20">
      <c r="A1380" s="4" t="str">
        <f>VLOOKUP(C1380,STYLES!$A$1:$R$2088,7,FALSE)</f>
        <v>Outerwear</v>
      </c>
      <c r="B1380" t="str">
        <f>VLOOKUP(C1380,STYLES!$1:$1048576,6,FALSE)</f>
        <v>CORE365™</v>
      </c>
      <c r="C1380" s="103" t="s">
        <v>280</v>
      </c>
      <c r="E1380" t="str">
        <f>VLOOKUP(C1380,STYLES!$1:$1048576,12,FALSE)</f>
        <v>Techno Lite Unlined Vest</v>
      </c>
      <c r="F1380" s="117" t="s">
        <v>3028</v>
      </c>
      <c r="G1380" s="111" t="s">
        <v>2755</v>
      </c>
      <c r="H1380" s="113" t="str">
        <f>VLOOKUP(C1380,STYLES!$1:$1048576,9,FALSE)</f>
        <v>Active</v>
      </c>
      <c r="I1380" s="113" t="str">
        <f>VLOOKUP(C1380,STYLES!$1:$1048576,10,FALSE)</f>
        <v>Active</v>
      </c>
      <c r="J1380" s="117" t="s">
        <v>3009</v>
      </c>
      <c r="K1380" s="139">
        <f>IFERROR(VLOOKUP(J1380,LISTS!G:H,2,FALSE),"0")</f>
        <v>8</v>
      </c>
      <c r="L1380">
        <f t="shared" si="75"/>
        <v>8</v>
      </c>
      <c r="M1380" s="117" t="s">
        <v>3009</v>
      </c>
      <c r="N1380" s="140">
        <f>IFERROR(VLOOKUP(M1380,LISTS!G:H,2,FALSE),"0")</f>
        <v>8</v>
      </c>
      <c r="O1380">
        <f t="shared" si="76"/>
        <v>8</v>
      </c>
      <c r="Q1380" s="117" t="s">
        <v>3003</v>
      </c>
      <c r="R1380" s="117" t="s">
        <v>2983</v>
      </c>
      <c r="S1380" s="103">
        <v>201</v>
      </c>
      <c r="T1380" s="103">
        <v>7540</v>
      </c>
    </row>
    <row r="1381" spans="1:20">
      <c r="A1381" s="4" t="str">
        <f>VLOOKUP(C1381,STYLES!$A$1:$R$2088,7,FALSE)</f>
        <v>Outerwear</v>
      </c>
      <c r="B1381" t="str">
        <f>VLOOKUP(C1381,STYLES!$1:$1048576,6,FALSE)</f>
        <v>CORE365™</v>
      </c>
      <c r="C1381" s="103" t="s">
        <v>280</v>
      </c>
      <c r="E1381" t="str">
        <f>VLOOKUP(C1381,STYLES!$1:$1048576,12,FALSE)</f>
        <v>Techno Lite Unlined Vest</v>
      </c>
      <c r="F1381" s="117" t="s">
        <v>3029</v>
      </c>
      <c r="G1381" s="111" t="s">
        <v>2809</v>
      </c>
      <c r="H1381" s="113" t="str">
        <f>VLOOKUP(C1381,STYLES!$1:$1048576,9,FALSE)</f>
        <v>Active</v>
      </c>
      <c r="I1381" s="113" t="str">
        <f>VLOOKUP(C1381,STYLES!$1:$1048576,10,FALSE)</f>
        <v>Active</v>
      </c>
      <c r="J1381" s="117" t="s">
        <v>3009</v>
      </c>
      <c r="K1381" s="139">
        <f>IFERROR(VLOOKUP(J1381,LISTS!G:H,2,FALSE),"0")</f>
        <v>8</v>
      </c>
      <c r="L1381">
        <f t="shared" si="75"/>
        <v>8</v>
      </c>
      <c r="M1381" s="117" t="s">
        <v>3009</v>
      </c>
      <c r="N1381" s="140">
        <f>IFERROR(VLOOKUP(M1381,LISTS!G:H,2,FALSE),"0")</f>
        <v>8</v>
      </c>
      <c r="O1381">
        <f t="shared" si="76"/>
        <v>8</v>
      </c>
      <c r="Q1381" s="117" t="s">
        <v>3007</v>
      </c>
      <c r="R1381" s="117" t="s">
        <v>2983</v>
      </c>
      <c r="S1381" s="103">
        <v>661</v>
      </c>
      <c r="T1381" s="103">
        <v>7540</v>
      </c>
    </row>
    <row r="1382" spans="1:20">
      <c r="A1382" s="1"/>
      <c r="G1382" s="111"/>
      <c r="K1382" s="139"/>
      <c r="L1382" s="60">
        <v>40</v>
      </c>
      <c r="N1382" s="140"/>
      <c r="O1382" s="60">
        <v>40</v>
      </c>
      <c r="Q1382" s="117"/>
      <c r="R1382" s="117"/>
      <c r="S1382" s="103"/>
      <c r="T1382" s="103"/>
    </row>
    <row r="1383" spans="1:20">
      <c r="A1383" s="4" t="str">
        <f>VLOOKUP(C1383,STYLES!$A$1:$R$2088,7,FALSE)</f>
        <v>Outerwear</v>
      </c>
      <c r="B1383" t="str">
        <f>VLOOKUP(C1383,STYLES!$1:$1048576,6,FALSE)</f>
        <v>CORE365™</v>
      </c>
      <c r="C1383" s="103" t="s">
        <v>284</v>
      </c>
      <c r="E1383" t="str">
        <f>VLOOKUP(C1383,STYLES!$1:$1048576,12,FALSE)</f>
        <v>Techno Lite Unlined Vest</v>
      </c>
      <c r="F1383" s="117" t="s">
        <v>3025</v>
      </c>
      <c r="G1383" s="111" t="s">
        <v>2718</v>
      </c>
      <c r="H1383" s="113" t="str">
        <f>VLOOKUP(C1383,STYLES!$1:$1048576,9,FALSE)</f>
        <v>Active</v>
      </c>
      <c r="I1383" s="113" t="str">
        <f>VLOOKUP(C1383,STYLES!$1:$1048576,10,FALSE)</f>
        <v>Active</v>
      </c>
      <c r="J1383" s="117" t="s">
        <v>2745</v>
      </c>
      <c r="K1383" s="139">
        <f>IFERROR(VLOOKUP(J1383,LISTS!G:H,2,FALSE),"0")</f>
        <v>7</v>
      </c>
      <c r="L1383">
        <f t="shared" si="75"/>
        <v>7</v>
      </c>
      <c r="M1383" s="117" t="s">
        <v>2745</v>
      </c>
      <c r="N1383" s="140">
        <f>IFERROR(VLOOKUP(M1383,LISTS!G:H,2,FALSE),"0")</f>
        <v>7</v>
      </c>
      <c r="O1383">
        <f t="shared" si="76"/>
        <v>7</v>
      </c>
      <c r="Q1383" s="117" t="s">
        <v>2955</v>
      </c>
      <c r="R1383" s="117" t="s">
        <v>2983</v>
      </c>
      <c r="S1383" s="103" t="s">
        <v>2722</v>
      </c>
      <c r="T1383" s="103">
        <v>7540</v>
      </c>
    </row>
    <row r="1384" spans="1:20">
      <c r="A1384" s="4" t="str">
        <f>VLOOKUP(C1384,STYLES!$A$1:$R$2088,7,FALSE)</f>
        <v>Outerwear</v>
      </c>
      <c r="B1384" t="str">
        <f>VLOOKUP(C1384,STYLES!$1:$1048576,6,FALSE)</f>
        <v>CORE365™</v>
      </c>
      <c r="C1384" s="103" t="s">
        <v>284</v>
      </c>
      <c r="E1384" t="str">
        <f>VLOOKUP(C1384,STYLES!$1:$1048576,12,FALSE)</f>
        <v>Techno Lite Unlined Vest</v>
      </c>
      <c r="F1384" s="117" t="s">
        <v>3026</v>
      </c>
      <c r="G1384" s="111" t="s">
        <v>2718</v>
      </c>
      <c r="H1384" s="113" t="str">
        <f>VLOOKUP(C1384,STYLES!$1:$1048576,9,FALSE)</f>
        <v>Active</v>
      </c>
      <c r="I1384" s="113" t="str">
        <f>VLOOKUP(C1384,STYLES!$1:$1048576,10,FALSE)</f>
        <v>Active</v>
      </c>
      <c r="J1384" s="117" t="s">
        <v>2745</v>
      </c>
      <c r="K1384" s="139">
        <f>IFERROR(VLOOKUP(J1384,LISTS!G:H,2,FALSE),"0")</f>
        <v>7</v>
      </c>
      <c r="L1384">
        <f t="shared" si="75"/>
        <v>7</v>
      </c>
      <c r="M1384" s="117" t="s">
        <v>2745</v>
      </c>
      <c r="N1384" s="140">
        <f>IFERROR(VLOOKUP(M1384,LISTS!G:H,2,FALSE),"0")</f>
        <v>7</v>
      </c>
      <c r="O1384">
        <f t="shared" si="76"/>
        <v>7</v>
      </c>
      <c r="Q1384" s="117" t="s">
        <v>2983</v>
      </c>
      <c r="R1384" s="117" t="s">
        <v>2955</v>
      </c>
      <c r="S1384" s="103">
        <v>7540</v>
      </c>
      <c r="T1384" s="103" t="s">
        <v>2722</v>
      </c>
    </row>
    <row r="1385" spans="1:20">
      <c r="A1385" s="4" t="str">
        <f>VLOOKUP(C1385,STYLES!$A$1:$R$2088,7,FALSE)</f>
        <v>Outerwear</v>
      </c>
      <c r="B1385" t="str">
        <f>VLOOKUP(C1385,STYLES!$1:$1048576,6,FALSE)</f>
        <v>CORE365™</v>
      </c>
      <c r="C1385" s="103" t="s">
        <v>284</v>
      </c>
      <c r="E1385" t="str">
        <f>VLOOKUP(C1385,STYLES!$1:$1048576,12,FALSE)</f>
        <v>Techno Lite Unlined Vest</v>
      </c>
      <c r="F1385" s="117" t="s">
        <v>3027</v>
      </c>
      <c r="G1385" s="111" t="s">
        <v>2740</v>
      </c>
      <c r="H1385" s="113" t="str">
        <f>VLOOKUP(C1385,STYLES!$1:$1048576,9,FALSE)</f>
        <v>Active</v>
      </c>
      <c r="I1385" s="113" t="str">
        <f>VLOOKUP(C1385,STYLES!$1:$1048576,10,FALSE)</f>
        <v>Active</v>
      </c>
      <c r="J1385" s="117" t="s">
        <v>2745</v>
      </c>
      <c r="K1385" s="139">
        <f>IFERROR(VLOOKUP(J1385,LISTS!G:H,2,FALSE),"0")</f>
        <v>7</v>
      </c>
      <c r="L1385">
        <f t="shared" si="75"/>
        <v>7</v>
      </c>
      <c r="M1385" s="117" t="s">
        <v>2745</v>
      </c>
      <c r="N1385" s="140">
        <f>IFERROR(VLOOKUP(M1385,LISTS!G:H,2,FALSE),"0")</f>
        <v>7</v>
      </c>
      <c r="O1385">
        <f t="shared" si="76"/>
        <v>7</v>
      </c>
      <c r="Q1385" s="117" t="s">
        <v>2741</v>
      </c>
      <c r="R1385" s="117" t="s">
        <v>2983</v>
      </c>
      <c r="S1385" s="103">
        <v>533</v>
      </c>
      <c r="T1385" s="103">
        <v>7540</v>
      </c>
    </row>
    <row r="1386" spans="1:20">
      <c r="A1386" s="4" t="str">
        <f>VLOOKUP(C1386,STYLES!$A$1:$R$2088,7,FALSE)</f>
        <v>Outerwear</v>
      </c>
      <c r="B1386" t="str">
        <f>VLOOKUP(C1386,STYLES!$1:$1048576,6,FALSE)</f>
        <v>CORE365™</v>
      </c>
      <c r="C1386" s="103" t="s">
        <v>284</v>
      </c>
      <c r="E1386" t="str">
        <f>VLOOKUP(C1386,STYLES!$1:$1048576,12,FALSE)</f>
        <v>Techno Lite Unlined Vest</v>
      </c>
      <c r="F1386" s="117" t="s">
        <v>3028</v>
      </c>
      <c r="G1386" s="111" t="s">
        <v>2755</v>
      </c>
      <c r="H1386" s="113" t="str">
        <f>VLOOKUP(C1386,STYLES!$1:$1048576,9,FALSE)</f>
        <v>Active</v>
      </c>
      <c r="I1386" s="113" t="str">
        <f>VLOOKUP(C1386,STYLES!$1:$1048576,10,FALSE)</f>
        <v>Active</v>
      </c>
      <c r="J1386" s="117" t="s">
        <v>2745</v>
      </c>
      <c r="K1386" s="139">
        <f>IFERROR(VLOOKUP(J1386,LISTS!G:H,2,FALSE),"0")</f>
        <v>7</v>
      </c>
      <c r="L1386">
        <f t="shared" si="75"/>
        <v>7</v>
      </c>
      <c r="M1386" s="117" t="s">
        <v>2745</v>
      </c>
      <c r="N1386" s="140">
        <f>IFERROR(VLOOKUP(M1386,LISTS!G:H,2,FALSE),"0")</f>
        <v>7</v>
      </c>
      <c r="O1386">
        <f t="shared" si="76"/>
        <v>7</v>
      </c>
      <c r="Q1386" s="117" t="s">
        <v>3003</v>
      </c>
      <c r="R1386" s="117" t="s">
        <v>2983</v>
      </c>
      <c r="S1386" s="103">
        <v>201</v>
      </c>
      <c r="T1386" s="103">
        <v>7540</v>
      </c>
    </row>
    <row r="1387" spans="1:20">
      <c r="A1387" s="4" t="str">
        <f>VLOOKUP(C1387,STYLES!$A$1:$R$2088,7,FALSE)</f>
        <v>Outerwear</v>
      </c>
      <c r="B1387" t="str">
        <f>VLOOKUP(C1387,STYLES!$1:$1048576,6,FALSE)</f>
        <v>CORE365™</v>
      </c>
      <c r="C1387" s="103" t="s">
        <v>284</v>
      </c>
      <c r="E1387" t="str">
        <f>VLOOKUP(C1387,STYLES!$1:$1048576,12,FALSE)</f>
        <v>Techno Lite Unlined Vest</v>
      </c>
      <c r="F1387" s="117" t="s">
        <v>3029</v>
      </c>
      <c r="G1387" s="111" t="s">
        <v>2809</v>
      </c>
      <c r="H1387" s="113" t="str">
        <f>VLOOKUP(C1387,STYLES!$1:$1048576,9,FALSE)</f>
        <v>Active</v>
      </c>
      <c r="I1387" s="113" t="str">
        <f>VLOOKUP(C1387,STYLES!$1:$1048576,10,FALSE)</f>
        <v>Active</v>
      </c>
      <c r="J1387" s="117" t="s">
        <v>2745</v>
      </c>
      <c r="K1387" s="139">
        <f>IFERROR(VLOOKUP(J1387,LISTS!G:H,2,FALSE),"0")</f>
        <v>7</v>
      </c>
      <c r="L1387">
        <f t="shared" si="75"/>
        <v>7</v>
      </c>
      <c r="M1387" s="117" t="s">
        <v>2745</v>
      </c>
      <c r="N1387" s="140">
        <f>IFERROR(VLOOKUP(M1387,LISTS!G:H,2,FALSE),"0")</f>
        <v>7</v>
      </c>
      <c r="O1387">
        <f t="shared" si="76"/>
        <v>7</v>
      </c>
      <c r="Q1387" s="117" t="s">
        <v>3007</v>
      </c>
      <c r="R1387" s="117" t="s">
        <v>2983</v>
      </c>
      <c r="S1387" s="103">
        <v>661</v>
      </c>
      <c r="T1387" s="103">
        <v>7540</v>
      </c>
    </row>
    <row r="1388" spans="1:20">
      <c r="A1388" s="4"/>
      <c r="G1388" s="111"/>
      <c r="H1388" s="113"/>
      <c r="I1388" s="113"/>
      <c r="K1388" s="139"/>
      <c r="L1388" s="60">
        <v>35</v>
      </c>
      <c r="N1388" s="140"/>
      <c r="Q1388" s="117"/>
      <c r="R1388" s="117"/>
      <c r="S1388" s="103"/>
      <c r="T1388" s="103"/>
    </row>
    <row r="1389" spans="1:20">
      <c r="A1389" s="4" t="str">
        <f>VLOOKUP(C1389,STYLES!$A$1:$R$2088,7,FALSE)</f>
        <v>Outerwear</v>
      </c>
      <c r="B1389" t="str">
        <f>VLOOKUP(C1389,STYLES!$1:$1048576,6,FALSE)</f>
        <v>CORE365™</v>
      </c>
      <c r="C1389" s="103" t="s">
        <v>286</v>
      </c>
      <c r="E1389" t="str">
        <f>VLOOKUP(C1389,STYLES!$1:$1048576,12,FALSE)</f>
        <v xml:space="preserve">Techno Lite Quarter-Zip </v>
      </c>
      <c r="F1389" s="117" t="s">
        <v>3025</v>
      </c>
      <c r="G1389" s="111" t="s">
        <v>2718</v>
      </c>
      <c r="H1389" s="113" t="str">
        <f>VLOOKUP(C1389,STYLES!$1:$1048576,9,FALSE)</f>
        <v>Active</v>
      </c>
      <c r="I1389" s="113" t="str">
        <f>VLOOKUP(C1389,STYLES!$1:$1048576,10,FALSE)</f>
        <v>Not Available</v>
      </c>
      <c r="J1389" s="117" t="s">
        <v>3020</v>
      </c>
      <c r="K1389" s="139">
        <f>IFERROR(VLOOKUP(J1389,LISTS!G:H,2,FALSE),"0")</f>
        <v>9</v>
      </c>
      <c r="L1389">
        <f t="shared" si="75"/>
        <v>9</v>
      </c>
      <c r="N1389" s="140"/>
      <c r="Q1389" s="117" t="s">
        <v>2955</v>
      </c>
      <c r="R1389" s="117" t="s">
        <v>2983</v>
      </c>
      <c r="S1389" s="103" t="s">
        <v>2722</v>
      </c>
      <c r="T1389" s="103">
        <v>7540</v>
      </c>
    </row>
    <row r="1390" spans="1:20">
      <c r="A1390" s="4" t="str">
        <f>VLOOKUP(C1390,STYLES!$A$1:$R$2088,7,FALSE)</f>
        <v>Outerwear</v>
      </c>
      <c r="B1390" t="str">
        <f>VLOOKUP(C1390,STYLES!$1:$1048576,6,FALSE)</f>
        <v>CORE365™</v>
      </c>
      <c r="C1390" s="103" t="s">
        <v>286</v>
      </c>
      <c r="E1390" t="str">
        <f>VLOOKUP(C1390,STYLES!$1:$1048576,12,FALSE)</f>
        <v xml:space="preserve">Techno Lite Quarter-Zip </v>
      </c>
      <c r="F1390" s="117" t="s">
        <v>3026</v>
      </c>
      <c r="G1390" s="111" t="s">
        <v>2718</v>
      </c>
      <c r="H1390" s="113" t="str">
        <f>VLOOKUP(C1390,STYLES!$1:$1048576,9,FALSE)</f>
        <v>Active</v>
      </c>
      <c r="I1390" s="113" t="str">
        <f>VLOOKUP(C1390,STYLES!$1:$1048576,10,FALSE)</f>
        <v>Not Available</v>
      </c>
      <c r="J1390" s="117" t="s">
        <v>3020</v>
      </c>
      <c r="K1390" s="139">
        <f>IFERROR(VLOOKUP(J1390,LISTS!G:H,2,FALSE),"0")</f>
        <v>9</v>
      </c>
      <c r="L1390">
        <f t="shared" si="75"/>
        <v>9</v>
      </c>
      <c r="N1390" s="140"/>
      <c r="Q1390" s="117" t="s">
        <v>2983</v>
      </c>
      <c r="R1390" s="117" t="s">
        <v>2955</v>
      </c>
      <c r="S1390" s="103">
        <v>7540</v>
      </c>
      <c r="T1390" s="103" t="s">
        <v>2722</v>
      </c>
    </row>
    <row r="1391" spans="1:20">
      <c r="A1391" s="4" t="str">
        <f>VLOOKUP(C1391,STYLES!$A$1:$R$2088,7,FALSE)</f>
        <v>Outerwear</v>
      </c>
      <c r="B1391" t="str">
        <f>VLOOKUP(C1391,STYLES!$1:$1048576,6,FALSE)</f>
        <v>CORE365™</v>
      </c>
      <c r="C1391" s="103" t="s">
        <v>286</v>
      </c>
      <c r="E1391" t="str">
        <f>VLOOKUP(C1391,STYLES!$1:$1048576,12,FALSE)</f>
        <v xml:space="preserve">Techno Lite Quarter-Zip </v>
      </c>
      <c r="F1391" s="117" t="s">
        <v>3027</v>
      </c>
      <c r="G1391" s="111" t="s">
        <v>2740</v>
      </c>
      <c r="H1391" s="113" t="str">
        <f>VLOOKUP(C1391,STYLES!$1:$1048576,9,FALSE)</f>
        <v>Active</v>
      </c>
      <c r="I1391" s="113" t="str">
        <f>VLOOKUP(C1391,STYLES!$1:$1048576,10,FALSE)</f>
        <v>Not Available</v>
      </c>
      <c r="J1391" s="117" t="s">
        <v>3020</v>
      </c>
      <c r="K1391" s="139">
        <f>IFERROR(VLOOKUP(J1391,LISTS!G:H,2,FALSE),"0")</f>
        <v>9</v>
      </c>
      <c r="L1391">
        <f t="shared" si="75"/>
        <v>9</v>
      </c>
      <c r="N1391" s="140"/>
      <c r="Q1391" s="117" t="s">
        <v>2741</v>
      </c>
      <c r="R1391" s="117" t="s">
        <v>2983</v>
      </c>
      <c r="S1391" s="103">
        <v>533</v>
      </c>
      <c r="T1391" s="103">
        <v>7540</v>
      </c>
    </row>
    <row r="1392" spans="1:20">
      <c r="A1392" s="4" t="str">
        <f>VLOOKUP(C1392,STYLES!$A$1:$R$2088,7,FALSE)</f>
        <v>Outerwear</v>
      </c>
      <c r="B1392" t="str">
        <f>VLOOKUP(C1392,STYLES!$1:$1048576,6,FALSE)</f>
        <v>CORE365™</v>
      </c>
      <c r="C1392" s="103" t="s">
        <v>286</v>
      </c>
      <c r="E1392" t="str">
        <f>VLOOKUP(C1392,STYLES!$1:$1048576,12,FALSE)</f>
        <v xml:space="preserve">Techno Lite Quarter-Zip </v>
      </c>
      <c r="F1392" s="117" t="s">
        <v>3028</v>
      </c>
      <c r="G1392" s="111" t="s">
        <v>2755</v>
      </c>
      <c r="H1392" s="113" t="str">
        <f>VLOOKUP(C1392,STYLES!$1:$1048576,9,FALSE)</f>
        <v>Active</v>
      </c>
      <c r="I1392" s="113" t="str">
        <f>VLOOKUP(C1392,STYLES!$1:$1048576,10,FALSE)</f>
        <v>Not Available</v>
      </c>
      <c r="J1392" s="117" t="s">
        <v>3020</v>
      </c>
      <c r="K1392" s="139">
        <f>IFERROR(VLOOKUP(J1392,LISTS!G:H,2,FALSE),"0")</f>
        <v>9</v>
      </c>
      <c r="L1392">
        <f t="shared" si="75"/>
        <v>9</v>
      </c>
      <c r="N1392" s="140"/>
      <c r="Q1392" s="117" t="s">
        <v>3003</v>
      </c>
      <c r="R1392" s="117" t="s">
        <v>2983</v>
      </c>
      <c r="S1392" s="103">
        <v>201</v>
      </c>
      <c r="T1392" s="103">
        <v>7540</v>
      </c>
    </row>
    <row r="1393" spans="1:20">
      <c r="A1393" s="4" t="str">
        <f>VLOOKUP(C1393,STYLES!$A$1:$R$2088,7,FALSE)</f>
        <v>Outerwear</v>
      </c>
      <c r="B1393" t="str">
        <f>VLOOKUP(C1393,STYLES!$1:$1048576,6,FALSE)</f>
        <v>CORE365™</v>
      </c>
      <c r="C1393" s="103" t="s">
        <v>286</v>
      </c>
      <c r="E1393" t="str">
        <f>VLOOKUP(C1393,STYLES!$1:$1048576,12,FALSE)</f>
        <v xml:space="preserve">Techno Lite Quarter-Zip </v>
      </c>
      <c r="F1393" s="117" t="s">
        <v>3029</v>
      </c>
      <c r="G1393" s="111" t="s">
        <v>2809</v>
      </c>
      <c r="H1393" s="113" t="str">
        <f>VLOOKUP(C1393,STYLES!$1:$1048576,9,FALSE)</f>
        <v>Active</v>
      </c>
      <c r="I1393" s="113" t="str">
        <f>VLOOKUP(C1393,STYLES!$1:$1048576,10,FALSE)</f>
        <v>Not Available</v>
      </c>
      <c r="J1393" s="117" t="s">
        <v>3020</v>
      </c>
      <c r="K1393" s="139">
        <f>IFERROR(VLOOKUP(J1393,LISTS!G:H,2,FALSE),"0")</f>
        <v>9</v>
      </c>
      <c r="L1393">
        <f t="shared" si="75"/>
        <v>9</v>
      </c>
      <c r="N1393" s="140"/>
      <c r="Q1393" s="117" t="s">
        <v>3007</v>
      </c>
      <c r="R1393" s="117" t="s">
        <v>2983</v>
      </c>
      <c r="S1393" s="103">
        <v>661</v>
      </c>
      <c r="T1393" s="103">
        <v>7540</v>
      </c>
    </row>
    <row r="1394" spans="1:20">
      <c r="A1394" s="1"/>
      <c r="G1394" s="111"/>
      <c r="K1394" s="139"/>
      <c r="L1394" s="81">
        <v>45</v>
      </c>
      <c r="N1394" s="140"/>
      <c r="O1394" s="60">
        <v>35</v>
      </c>
      <c r="Q1394" s="117"/>
      <c r="R1394" s="117"/>
      <c r="S1394" s="103"/>
      <c r="T1394" s="103"/>
    </row>
    <row r="1395" spans="1:20">
      <c r="A1395" s="4" t="str">
        <f>VLOOKUP(C1395,STYLES!$A$1:$R$2088,7,FALSE)</f>
        <v>Outerwear</v>
      </c>
      <c r="B1395" t="str">
        <f>VLOOKUP(C1395,STYLES!$1:$1048576,6,FALSE)</f>
        <v>CORE365™</v>
      </c>
      <c r="C1395" s="103" t="s">
        <v>218</v>
      </c>
      <c r="E1395" t="str">
        <f>VLOOKUP(C1395,STYLES!$1:$1048576,12,FALSE)</f>
        <v>Cruise Two-Layer Fleece Bonded Soft Shell Vest</v>
      </c>
      <c r="F1395" s="117" t="s">
        <v>2718</v>
      </c>
      <c r="G1395" s="111" t="s">
        <v>2718</v>
      </c>
      <c r="H1395" s="113" t="str">
        <f>VLOOKUP(C1395,STYLES!$1:$1048576,9,FALSE)</f>
        <v>Active</v>
      </c>
      <c r="I1395" s="113" t="str">
        <f>VLOOKUP(C1395,STYLES!$1:$1048576,10,FALSE)</f>
        <v>Active</v>
      </c>
      <c r="J1395" s="112" t="s">
        <v>3009</v>
      </c>
      <c r="K1395" s="139">
        <f>IFERROR(VLOOKUP(J1395,LISTS!G:H,2,FALSE),"0")</f>
        <v>8</v>
      </c>
      <c r="L1395">
        <f t="shared" si="75"/>
        <v>8</v>
      </c>
      <c r="M1395" s="112" t="s">
        <v>3009</v>
      </c>
      <c r="N1395" s="140">
        <f>IFERROR(VLOOKUP(M1395,LISTS!G:H,2,FALSE),"0")</f>
        <v>8</v>
      </c>
      <c r="O1395">
        <f t="shared" si="76"/>
        <v>8</v>
      </c>
      <c r="Q1395" s="101" t="s">
        <v>2721</v>
      </c>
      <c r="R1395" s="112" t="s">
        <v>775</v>
      </c>
      <c r="S1395" s="112" t="s">
        <v>2722</v>
      </c>
      <c r="T1395" s="112" t="s">
        <v>775</v>
      </c>
    </row>
    <row r="1396" spans="1:20">
      <c r="A1396" s="4" t="str">
        <f>VLOOKUP(C1396,STYLES!$A$1:$R$2088,7,FALSE)</f>
        <v>Outerwear</v>
      </c>
      <c r="B1396" t="str">
        <f>VLOOKUP(C1396,STYLES!$1:$1048576,6,FALSE)</f>
        <v>CORE365™</v>
      </c>
      <c r="C1396" s="103" t="s">
        <v>218</v>
      </c>
      <c r="E1396" t="str">
        <f>VLOOKUP(C1396,STYLES!$1:$1048576,12,FALSE)</f>
        <v>Cruise Two-Layer Fleece Bonded Soft Shell Vest</v>
      </c>
      <c r="F1396" s="117" t="s">
        <v>2952</v>
      </c>
      <c r="G1396" s="111" t="s">
        <v>2763</v>
      </c>
      <c r="H1396" s="113" t="str">
        <f>VLOOKUP(C1396,STYLES!$1:$1048576,9,FALSE)</f>
        <v>Active</v>
      </c>
      <c r="I1396" s="113" t="str">
        <f>VLOOKUP(C1396,STYLES!$1:$1048576,10,FALSE)</f>
        <v>Active</v>
      </c>
      <c r="J1396" s="112" t="s">
        <v>3009</v>
      </c>
      <c r="K1396" s="139">
        <f>IFERROR(VLOOKUP(J1396,LISTS!G:H,2,FALSE),"0")</f>
        <v>8</v>
      </c>
      <c r="L1396">
        <f t="shared" si="75"/>
        <v>8</v>
      </c>
      <c r="M1396" s="112" t="s">
        <v>3009</v>
      </c>
      <c r="N1396" s="140">
        <f>IFERROR(VLOOKUP(M1396,LISTS!G:H,2,FALSE),"0")</f>
        <v>8</v>
      </c>
      <c r="O1396">
        <f t="shared" si="76"/>
        <v>8</v>
      </c>
      <c r="Q1396" s="117" t="s">
        <v>2983</v>
      </c>
      <c r="R1396" s="117" t="s">
        <v>775</v>
      </c>
      <c r="S1396" s="103" t="s">
        <v>2984</v>
      </c>
      <c r="T1396" s="117" t="s">
        <v>775</v>
      </c>
    </row>
    <row r="1397" spans="1:20">
      <c r="A1397" s="4" t="str">
        <f>VLOOKUP(C1397,STYLES!$A$1:$R$2088,7,FALSE)</f>
        <v>Outerwear</v>
      </c>
      <c r="B1397" t="str">
        <f>VLOOKUP(C1397,STYLES!$1:$1048576,6,FALSE)</f>
        <v>CORE365™</v>
      </c>
      <c r="C1397" s="103" t="s">
        <v>218</v>
      </c>
      <c r="E1397" t="str">
        <f>VLOOKUP(C1397,STYLES!$1:$1048576,12,FALSE)</f>
        <v>Cruise Two-Layer Fleece Bonded Soft Shell Vest</v>
      </c>
      <c r="F1397" s="117" t="s">
        <v>3051</v>
      </c>
      <c r="G1397" s="111" t="s">
        <v>2740</v>
      </c>
      <c r="H1397" s="113" t="str">
        <f>VLOOKUP(C1397,STYLES!$1:$1048576,9,FALSE)</f>
        <v>Active</v>
      </c>
      <c r="I1397" s="113" t="str">
        <f>VLOOKUP(C1397,STYLES!$1:$1048576,10,FALSE)</f>
        <v>Active</v>
      </c>
      <c r="J1397" s="112" t="s">
        <v>3009</v>
      </c>
      <c r="K1397" s="139">
        <f>IFERROR(VLOOKUP(J1397,LISTS!G:H,2,FALSE),"0")</f>
        <v>8</v>
      </c>
      <c r="L1397">
        <f t="shared" si="75"/>
        <v>8</v>
      </c>
      <c r="M1397" s="112" t="s">
        <v>3009</v>
      </c>
      <c r="N1397" s="140">
        <f>IFERROR(VLOOKUP(M1397,LISTS!G:H,2,FALSE),"0")</f>
        <v>8</v>
      </c>
      <c r="O1397">
        <f t="shared" si="76"/>
        <v>8</v>
      </c>
      <c r="Q1397" s="117" t="s">
        <v>2741</v>
      </c>
      <c r="R1397" s="117" t="s">
        <v>775</v>
      </c>
      <c r="S1397" s="103" t="s">
        <v>3001</v>
      </c>
      <c r="T1397" s="117" t="s">
        <v>775</v>
      </c>
    </row>
    <row r="1398" spans="1:20">
      <c r="A1398" s="4" t="str">
        <f>VLOOKUP(C1398,STYLES!$A$1:$R$2088,7,FALSE)</f>
        <v>Outerwear</v>
      </c>
      <c r="B1398" t="str">
        <f>VLOOKUP(C1398,STYLES!$1:$1048576,6,FALSE)</f>
        <v>CORE365™</v>
      </c>
      <c r="C1398" s="103" t="s">
        <v>218</v>
      </c>
      <c r="E1398" t="str">
        <f>VLOOKUP(C1398,STYLES!$1:$1048576,12,FALSE)</f>
        <v>Cruise Two-Layer Fleece Bonded Soft Shell Vest</v>
      </c>
      <c r="F1398" s="117" t="s">
        <v>3002</v>
      </c>
      <c r="G1398" s="111" t="s">
        <v>2755</v>
      </c>
      <c r="H1398" s="113" t="str">
        <f>VLOOKUP(C1398,STYLES!$1:$1048576,9,FALSE)</f>
        <v>Active</v>
      </c>
      <c r="I1398" s="113" t="str">
        <f>VLOOKUP(C1398,STYLES!$1:$1048576,10,FALSE)</f>
        <v>Active</v>
      </c>
      <c r="J1398" s="112" t="s">
        <v>3009</v>
      </c>
      <c r="K1398" s="139">
        <f>IFERROR(VLOOKUP(J1398,LISTS!G:H,2,FALSE),"0")</f>
        <v>8</v>
      </c>
      <c r="L1398">
        <f t="shared" si="75"/>
        <v>8</v>
      </c>
      <c r="M1398" s="112" t="s">
        <v>3009</v>
      </c>
      <c r="N1398" s="140">
        <f>IFERROR(VLOOKUP(M1398,LISTS!G:H,2,FALSE),"0")</f>
        <v>8</v>
      </c>
      <c r="O1398">
        <f t="shared" si="76"/>
        <v>8</v>
      </c>
      <c r="Q1398" s="117" t="s">
        <v>3003</v>
      </c>
      <c r="R1398" s="117" t="s">
        <v>775</v>
      </c>
      <c r="S1398" s="103" t="s">
        <v>3004</v>
      </c>
      <c r="T1398" s="117" t="s">
        <v>775</v>
      </c>
    </row>
    <row r="1399" spans="1:20">
      <c r="A1399" s="1"/>
      <c r="G1399" s="111"/>
      <c r="K1399" s="139"/>
      <c r="L1399" s="60">
        <f>SUM(L1395:L1398)</f>
        <v>32</v>
      </c>
      <c r="N1399" s="140"/>
      <c r="O1399" s="60">
        <f>SUM(O1395:O1398)</f>
        <v>32</v>
      </c>
      <c r="Q1399" s="117"/>
      <c r="R1399" s="117"/>
      <c r="S1399" s="103"/>
      <c r="T1399" s="103"/>
    </row>
    <row r="1400" spans="1:20">
      <c r="A1400" s="4" t="str">
        <f>VLOOKUP(C1400,STYLES!$A$1:$R$2088,7,FALSE)</f>
        <v>Outerwear</v>
      </c>
      <c r="B1400" t="str">
        <f>VLOOKUP(C1400,STYLES!$1:$1048576,6,FALSE)</f>
        <v>CORE365™</v>
      </c>
      <c r="C1400" s="103" t="s">
        <v>221</v>
      </c>
      <c r="E1400" t="str">
        <f>VLOOKUP(C1400,STYLES!$1:$1048576,12,FALSE)</f>
        <v>Cruise Two-Layer Fleece Bonded Soft Shell Vest</v>
      </c>
      <c r="F1400" s="117" t="s">
        <v>2718</v>
      </c>
      <c r="G1400" s="111" t="s">
        <v>2718</v>
      </c>
      <c r="H1400" s="113" t="str">
        <f>VLOOKUP(C1400,STYLES!$1:$1048576,9,FALSE)</f>
        <v>Active</v>
      </c>
      <c r="I1400" s="113" t="str">
        <f>VLOOKUP(C1400,STYLES!$1:$1048576,10,FALSE)</f>
        <v>Active</v>
      </c>
      <c r="J1400" s="117" t="s">
        <v>2745</v>
      </c>
      <c r="K1400" s="139">
        <f>IFERROR(VLOOKUP(J1400,LISTS!G:H,2,FALSE),"0")</f>
        <v>7</v>
      </c>
      <c r="L1400">
        <f t="shared" si="75"/>
        <v>7</v>
      </c>
      <c r="M1400" s="117" t="s">
        <v>2745</v>
      </c>
      <c r="N1400" s="140">
        <f>IFERROR(VLOOKUP(M1400,LISTS!G:H,2,FALSE),"0")</f>
        <v>7</v>
      </c>
      <c r="O1400">
        <f t="shared" si="76"/>
        <v>7</v>
      </c>
      <c r="Q1400" s="101" t="s">
        <v>2721</v>
      </c>
      <c r="R1400" s="112" t="s">
        <v>775</v>
      </c>
      <c r="S1400" s="112" t="s">
        <v>2722</v>
      </c>
      <c r="T1400" s="112" t="s">
        <v>775</v>
      </c>
    </row>
    <row r="1401" spans="1:20">
      <c r="A1401" s="4" t="str">
        <f>VLOOKUP(C1401,STYLES!$A$1:$R$2088,7,FALSE)</f>
        <v>Outerwear</v>
      </c>
      <c r="B1401" t="str">
        <f>VLOOKUP(C1401,STYLES!$1:$1048576,6,FALSE)</f>
        <v>CORE365™</v>
      </c>
      <c r="C1401" s="103" t="s">
        <v>221</v>
      </c>
      <c r="E1401" t="str">
        <f>VLOOKUP(C1401,STYLES!$1:$1048576,12,FALSE)</f>
        <v>Cruise Two-Layer Fleece Bonded Soft Shell Vest</v>
      </c>
      <c r="F1401" s="117" t="s">
        <v>2952</v>
      </c>
      <c r="G1401" s="111" t="s">
        <v>2763</v>
      </c>
      <c r="H1401" s="113" t="str">
        <f>VLOOKUP(C1401,STYLES!$1:$1048576,9,FALSE)</f>
        <v>Active</v>
      </c>
      <c r="I1401" s="113" t="str">
        <f>VLOOKUP(C1401,STYLES!$1:$1048576,10,FALSE)</f>
        <v>Active</v>
      </c>
      <c r="J1401" s="117" t="s">
        <v>2745</v>
      </c>
      <c r="K1401" s="139">
        <f>IFERROR(VLOOKUP(J1401,LISTS!G:H,2,FALSE),"0")</f>
        <v>7</v>
      </c>
      <c r="L1401">
        <f t="shared" si="75"/>
        <v>7</v>
      </c>
      <c r="M1401" s="117" t="s">
        <v>2745</v>
      </c>
      <c r="N1401" s="140">
        <f>IFERROR(VLOOKUP(M1401,LISTS!G:H,2,FALSE),"0")</f>
        <v>7</v>
      </c>
      <c r="O1401">
        <f t="shared" si="76"/>
        <v>7</v>
      </c>
      <c r="Q1401" s="117" t="s">
        <v>2983</v>
      </c>
      <c r="R1401" s="117" t="s">
        <v>775</v>
      </c>
      <c r="S1401" s="103" t="s">
        <v>2984</v>
      </c>
      <c r="T1401" s="117" t="s">
        <v>775</v>
      </c>
    </row>
    <row r="1402" spans="1:20">
      <c r="A1402" s="4" t="str">
        <f>VLOOKUP(C1402,STYLES!$A$1:$R$2088,7,FALSE)</f>
        <v>Outerwear</v>
      </c>
      <c r="B1402" t="str">
        <f>VLOOKUP(C1402,STYLES!$1:$1048576,6,FALSE)</f>
        <v>CORE365™</v>
      </c>
      <c r="C1402" s="103" t="s">
        <v>221</v>
      </c>
      <c r="E1402" t="str">
        <f>VLOOKUP(C1402,STYLES!$1:$1048576,12,FALSE)</f>
        <v>Cruise Two-Layer Fleece Bonded Soft Shell Vest</v>
      </c>
      <c r="F1402" s="117" t="s">
        <v>3000</v>
      </c>
      <c r="G1402" s="111" t="s">
        <v>2740</v>
      </c>
      <c r="H1402" s="113" t="str">
        <f>VLOOKUP(C1402,STYLES!$1:$1048576,9,FALSE)</f>
        <v>Active</v>
      </c>
      <c r="I1402" s="113" t="str">
        <f>VLOOKUP(C1402,STYLES!$1:$1048576,10,FALSE)</f>
        <v>Active</v>
      </c>
      <c r="J1402" s="117" t="s">
        <v>2745</v>
      </c>
      <c r="K1402" s="139">
        <f>IFERROR(VLOOKUP(J1402,LISTS!G:H,2,FALSE),"0")</f>
        <v>7</v>
      </c>
      <c r="L1402">
        <f t="shared" si="75"/>
        <v>7</v>
      </c>
      <c r="M1402" s="117" t="s">
        <v>2745</v>
      </c>
      <c r="N1402" s="140">
        <f>IFERROR(VLOOKUP(M1402,LISTS!G:H,2,FALSE),"0")</f>
        <v>7</v>
      </c>
      <c r="O1402">
        <f t="shared" si="76"/>
        <v>7</v>
      </c>
      <c r="Q1402" s="117" t="s">
        <v>2741</v>
      </c>
      <c r="R1402" s="117" t="s">
        <v>775</v>
      </c>
      <c r="S1402" s="103" t="s">
        <v>3001</v>
      </c>
      <c r="T1402" s="117" t="s">
        <v>775</v>
      </c>
    </row>
    <row r="1403" spans="1:20">
      <c r="A1403" s="4" t="str">
        <f>VLOOKUP(C1403,STYLES!$A$1:$R$2088,7,FALSE)</f>
        <v>Outerwear</v>
      </c>
      <c r="B1403" t="str">
        <f>VLOOKUP(C1403,STYLES!$1:$1048576,6,FALSE)</f>
        <v>CORE365™</v>
      </c>
      <c r="C1403" s="103" t="s">
        <v>221</v>
      </c>
      <c r="E1403" t="str">
        <f>VLOOKUP(C1403,STYLES!$1:$1048576,12,FALSE)</f>
        <v>Cruise Two-Layer Fleece Bonded Soft Shell Vest</v>
      </c>
      <c r="F1403" s="117" t="s">
        <v>3002</v>
      </c>
      <c r="G1403" s="111" t="s">
        <v>2755</v>
      </c>
      <c r="H1403" s="113" t="str">
        <f>VLOOKUP(C1403,STYLES!$1:$1048576,9,FALSE)</f>
        <v>Active</v>
      </c>
      <c r="I1403" s="113" t="str">
        <f>VLOOKUP(C1403,STYLES!$1:$1048576,10,FALSE)</f>
        <v>Active</v>
      </c>
      <c r="J1403" s="117" t="s">
        <v>2745</v>
      </c>
      <c r="K1403" s="139">
        <f>IFERROR(VLOOKUP(J1403,LISTS!G:H,2,FALSE),"0")</f>
        <v>7</v>
      </c>
      <c r="L1403">
        <f t="shared" si="75"/>
        <v>7</v>
      </c>
      <c r="M1403" s="117" t="s">
        <v>2745</v>
      </c>
      <c r="N1403" s="140">
        <f>IFERROR(VLOOKUP(M1403,LISTS!G:H,2,FALSE),"0")</f>
        <v>7</v>
      </c>
      <c r="O1403">
        <f t="shared" si="76"/>
        <v>7</v>
      </c>
      <c r="Q1403" s="117" t="s">
        <v>3003</v>
      </c>
      <c r="R1403" s="117" t="s">
        <v>775</v>
      </c>
      <c r="S1403" s="103" t="s">
        <v>3004</v>
      </c>
      <c r="T1403" s="117" t="s">
        <v>775</v>
      </c>
    </row>
    <row r="1404" spans="1:20">
      <c r="A1404" s="1"/>
      <c r="G1404" s="111"/>
      <c r="K1404" s="139"/>
      <c r="L1404" s="60">
        <f>SUM(L1400:L1403)</f>
        <v>28</v>
      </c>
      <c r="N1404" s="140"/>
      <c r="O1404" s="60">
        <f>SUM(O1400:O1403)</f>
        <v>28</v>
      </c>
      <c r="Q1404" s="117"/>
      <c r="R1404" s="117"/>
      <c r="S1404" s="103"/>
      <c r="T1404" s="103"/>
    </row>
    <row r="1405" spans="1:20">
      <c r="A1405" s="4" t="str">
        <f>VLOOKUP(C1405,STYLES!$A$1:$R$2088,7,FALSE)</f>
        <v>Polos</v>
      </c>
      <c r="B1405" t="str">
        <f>VLOOKUP(C1405,STYLES!$1:$1048576,6,FALSE)</f>
        <v>CORE365™</v>
      </c>
      <c r="C1405" s="103" t="s">
        <v>324</v>
      </c>
      <c r="E1405" t="str">
        <f>VLOOKUP(C1405,STYLES!$1:$1048576,12,FALSE)</f>
        <v>Pilot Textured Ottoman Polo</v>
      </c>
      <c r="F1405" s="117" t="s">
        <v>2718</v>
      </c>
      <c r="G1405" s="111" t="s">
        <v>2718</v>
      </c>
      <c r="H1405" s="113" t="str">
        <f>VLOOKUP(C1405,STYLES!$1:$1048576,9,FALSE)</f>
        <v>Active</v>
      </c>
      <c r="I1405" s="113" t="str">
        <f>VLOOKUP(C1405,STYLES!$1:$1048576,10,FALSE)</f>
        <v>Active</v>
      </c>
      <c r="J1405" s="112" t="s">
        <v>3009</v>
      </c>
      <c r="K1405" s="139">
        <f>IFERROR(VLOOKUP(J1405,LISTS!G:H,2,FALSE),"0")</f>
        <v>8</v>
      </c>
      <c r="L1405">
        <f t="shared" si="75"/>
        <v>8</v>
      </c>
      <c r="M1405" s="112" t="s">
        <v>3009</v>
      </c>
      <c r="N1405" s="140">
        <f>IFERROR(VLOOKUP(M1405,LISTS!G:H,2,FALSE),"0")</f>
        <v>8</v>
      </c>
      <c r="O1405">
        <f t="shared" si="76"/>
        <v>8</v>
      </c>
      <c r="Q1405" s="101" t="s">
        <v>2721</v>
      </c>
      <c r="R1405" s="112" t="s">
        <v>775</v>
      </c>
      <c r="S1405" s="112" t="s">
        <v>2722</v>
      </c>
      <c r="T1405" s="112" t="s">
        <v>775</v>
      </c>
    </row>
    <row r="1406" spans="1:20">
      <c r="A1406" s="4" t="str">
        <f>VLOOKUP(C1406,STYLES!$A$1:$R$2088,7,FALSE)</f>
        <v>Polos</v>
      </c>
      <c r="B1406" t="str">
        <f>VLOOKUP(C1406,STYLES!$1:$1048576,6,FALSE)</f>
        <v>CORE365™</v>
      </c>
      <c r="C1406" s="103" t="s">
        <v>324</v>
      </c>
      <c r="E1406" t="str">
        <f>VLOOKUP(C1406,STYLES!$1:$1048576,12,FALSE)</f>
        <v>Pilot Textured Ottoman Polo</v>
      </c>
      <c r="F1406" s="117" t="s">
        <v>2793</v>
      </c>
      <c r="G1406" s="111" t="s">
        <v>2724</v>
      </c>
      <c r="H1406" s="113" t="str">
        <f>VLOOKUP(C1406,STYLES!$1:$1048576,9,FALSE)</f>
        <v>Active</v>
      </c>
      <c r="I1406" s="113" t="str">
        <f>VLOOKUP(C1406,STYLES!$1:$1048576,10,FALSE)</f>
        <v>Active</v>
      </c>
      <c r="J1406" s="112" t="s">
        <v>3009</v>
      </c>
      <c r="K1406" s="139">
        <f>IFERROR(VLOOKUP(J1406,LISTS!G:H,2,FALSE),"0")</f>
        <v>8</v>
      </c>
      <c r="L1406">
        <f t="shared" si="75"/>
        <v>8</v>
      </c>
      <c r="M1406" s="112" t="s">
        <v>3009</v>
      </c>
      <c r="N1406" s="140">
        <f>IFERROR(VLOOKUP(M1406,LISTS!G:H,2,FALSE),"0")</f>
        <v>8</v>
      </c>
      <c r="O1406">
        <f t="shared" si="76"/>
        <v>8</v>
      </c>
      <c r="Q1406" s="117" t="s">
        <v>2852</v>
      </c>
      <c r="R1406" s="118" t="s">
        <v>775</v>
      </c>
      <c r="S1406" s="103" t="s">
        <v>2989</v>
      </c>
      <c r="T1406" s="118" t="s">
        <v>775</v>
      </c>
    </row>
    <row r="1407" spans="1:20">
      <c r="A1407" s="4" t="str">
        <f>VLOOKUP(C1407,STYLES!$A$1:$R$2088,7,FALSE)</f>
        <v>Polos</v>
      </c>
      <c r="B1407" t="str">
        <f>VLOOKUP(C1407,STYLES!$1:$1048576,6,FALSE)</f>
        <v>CORE365™</v>
      </c>
      <c r="C1407" s="103" t="s">
        <v>324</v>
      </c>
      <c r="E1407" t="str">
        <f>VLOOKUP(C1407,STYLES!$1:$1048576,12,FALSE)</f>
        <v>Pilot Textured Ottoman Polo</v>
      </c>
      <c r="F1407" s="117" t="s">
        <v>2952</v>
      </c>
      <c r="G1407" s="111" t="s">
        <v>2763</v>
      </c>
      <c r="H1407" s="113" t="str">
        <f>VLOOKUP(C1407,STYLES!$1:$1048576,9,FALSE)</f>
        <v>Active</v>
      </c>
      <c r="I1407" s="113" t="str">
        <f>VLOOKUP(C1407,STYLES!$1:$1048576,10,FALSE)</f>
        <v>Active</v>
      </c>
      <c r="J1407" s="112" t="s">
        <v>3009</v>
      </c>
      <c r="K1407" s="139">
        <f>IFERROR(VLOOKUP(J1407,LISTS!G:H,2,FALSE),"0")</f>
        <v>8</v>
      </c>
      <c r="L1407">
        <f t="shared" si="75"/>
        <v>8</v>
      </c>
      <c r="M1407" s="112" t="s">
        <v>3009</v>
      </c>
      <c r="N1407" s="140">
        <f>IFERROR(VLOOKUP(M1407,LISTS!G:H,2,FALSE),"0")</f>
        <v>8</v>
      </c>
      <c r="O1407">
        <f t="shared" si="76"/>
        <v>8</v>
      </c>
      <c r="Q1407" s="117" t="s">
        <v>2983</v>
      </c>
      <c r="R1407" s="117" t="s">
        <v>775</v>
      </c>
      <c r="S1407" s="103" t="s">
        <v>2984</v>
      </c>
      <c r="T1407" s="117" t="s">
        <v>775</v>
      </c>
    </row>
    <row r="1408" spans="1:20">
      <c r="A1408" s="4" t="str">
        <f>VLOOKUP(C1408,STYLES!$A$1:$R$2088,7,FALSE)</f>
        <v>Polos</v>
      </c>
      <c r="B1408" t="str">
        <f>VLOOKUP(C1408,STYLES!$1:$1048576,6,FALSE)</f>
        <v>CORE365™</v>
      </c>
      <c r="C1408" s="103" t="s">
        <v>324</v>
      </c>
      <c r="E1408" t="str">
        <f>VLOOKUP(C1408,STYLES!$1:$1048576,12,FALSE)</f>
        <v>Pilot Textured Ottoman Polo</v>
      </c>
      <c r="F1408" s="117" t="s">
        <v>3000</v>
      </c>
      <c r="G1408" s="111" t="s">
        <v>2740</v>
      </c>
      <c r="H1408" s="113" t="str">
        <f>VLOOKUP(C1408,STYLES!$1:$1048576,9,FALSE)</f>
        <v>Active</v>
      </c>
      <c r="I1408" s="113" t="str">
        <f>VLOOKUP(C1408,STYLES!$1:$1048576,10,FALSE)</f>
        <v>Active</v>
      </c>
      <c r="J1408" s="112" t="s">
        <v>3009</v>
      </c>
      <c r="K1408" s="139">
        <f>IFERROR(VLOOKUP(J1408,LISTS!G:H,2,FALSE),"0")</f>
        <v>8</v>
      </c>
      <c r="L1408">
        <f t="shared" si="75"/>
        <v>8</v>
      </c>
      <c r="M1408" s="112" t="s">
        <v>3009</v>
      </c>
      <c r="N1408" s="140">
        <f>IFERROR(VLOOKUP(M1408,LISTS!G:H,2,FALSE),"0")</f>
        <v>8</v>
      </c>
      <c r="O1408">
        <f t="shared" si="76"/>
        <v>8</v>
      </c>
      <c r="Q1408" s="117" t="s">
        <v>2741</v>
      </c>
      <c r="R1408" s="117" t="s">
        <v>775</v>
      </c>
      <c r="S1408" s="103" t="s">
        <v>3001</v>
      </c>
      <c r="T1408" s="117" t="s">
        <v>775</v>
      </c>
    </row>
    <row r="1409" spans="1:21">
      <c r="A1409" s="4" t="str">
        <f>VLOOKUP(C1409,STYLES!$A$1:$R$2088,7,FALSE)</f>
        <v>Polos</v>
      </c>
      <c r="B1409" t="str">
        <f>VLOOKUP(C1409,STYLES!$1:$1048576,6,FALSE)</f>
        <v>CORE365™</v>
      </c>
      <c r="C1409" s="103" t="s">
        <v>324</v>
      </c>
      <c r="E1409" t="str">
        <f>VLOOKUP(C1409,STYLES!$1:$1048576,12,FALSE)</f>
        <v>Pilot Textured Ottoman Polo</v>
      </c>
      <c r="F1409" s="117" t="s">
        <v>3002</v>
      </c>
      <c r="G1409" s="111" t="s">
        <v>2755</v>
      </c>
      <c r="H1409" s="113" t="str">
        <f>VLOOKUP(C1409,STYLES!$1:$1048576,9,FALSE)</f>
        <v>Active</v>
      </c>
      <c r="I1409" s="113" t="str">
        <f>VLOOKUP(C1409,STYLES!$1:$1048576,10,FALSE)</f>
        <v>Active</v>
      </c>
      <c r="J1409" s="112" t="s">
        <v>3009</v>
      </c>
      <c r="K1409" s="139">
        <f>IFERROR(VLOOKUP(J1409,LISTS!G:H,2,FALSE),"0")</f>
        <v>8</v>
      </c>
      <c r="L1409">
        <f t="shared" si="75"/>
        <v>8</v>
      </c>
      <c r="M1409" s="112" t="s">
        <v>3009</v>
      </c>
      <c r="N1409" s="140">
        <f>IFERROR(VLOOKUP(M1409,LISTS!G:H,2,FALSE),"0")</f>
        <v>8</v>
      </c>
      <c r="O1409">
        <f t="shared" si="76"/>
        <v>8</v>
      </c>
      <c r="Q1409" s="117" t="s">
        <v>3003</v>
      </c>
      <c r="R1409" s="117" t="s">
        <v>775</v>
      </c>
      <c r="S1409" s="103" t="s">
        <v>3004</v>
      </c>
      <c r="T1409" s="117" t="s">
        <v>775</v>
      </c>
    </row>
    <row r="1410" spans="1:21">
      <c r="A1410" s="4" t="str">
        <f>VLOOKUP(C1410,STYLES!$A$1:$R$2088,7,FALSE)</f>
        <v>Polos</v>
      </c>
      <c r="B1410" t="str">
        <f>VLOOKUP(C1410,STYLES!$1:$1048576,6,FALSE)</f>
        <v>CORE365™</v>
      </c>
      <c r="C1410" s="103" t="s">
        <v>324</v>
      </c>
      <c r="E1410" t="str">
        <f>VLOOKUP(C1410,STYLES!$1:$1048576,12,FALSE)</f>
        <v>Pilot Textured Ottoman Polo</v>
      </c>
      <c r="F1410" s="117" t="s">
        <v>3010</v>
      </c>
      <c r="G1410" s="111" t="s">
        <v>2751</v>
      </c>
      <c r="H1410" s="113" t="str">
        <f>VLOOKUP(C1410,STYLES!$1:$1048576,9,FALSE)</f>
        <v>Active</v>
      </c>
      <c r="I1410" s="113" t="str">
        <f>VLOOKUP(C1410,STYLES!$1:$1048576,10,FALSE)</f>
        <v>Active</v>
      </c>
      <c r="J1410" s="112" t="s">
        <v>3009</v>
      </c>
      <c r="K1410" s="139">
        <f>IFERROR(VLOOKUP(J1410,LISTS!G:H,2,FALSE),"0")</f>
        <v>8</v>
      </c>
      <c r="L1410">
        <f t="shared" si="75"/>
        <v>8</v>
      </c>
      <c r="M1410" s="112" t="s">
        <v>3009</v>
      </c>
      <c r="N1410" s="140">
        <f>IFERROR(VLOOKUP(M1410,LISTS!G:H,2,FALSE),"0")</f>
        <v>8</v>
      </c>
      <c r="O1410">
        <f t="shared" si="76"/>
        <v>8</v>
      </c>
      <c r="Q1410" s="117" t="s">
        <v>3011</v>
      </c>
      <c r="R1410" s="117" t="s">
        <v>775</v>
      </c>
      <c r="S1410" s="103" t="s">
        <v>3012</v>
      </c>
      <c r="T1410" s="103" t="s">
        <v>775</v>
      </c>
    </row>
    <row r="1411" spans="1:21">
      <c r="A1411" s="4" t="str">
        <f>VLOOKUP(C1411,STYLES!$A$1:$R$2088,7,FALSE)</f>
        <v>Polos</v>
      </c>
      <c r="B1411" t="str">
        <f>VLOOKUP(C1411,STYLES!$1:$1048576,6,FALSE)</f>
        <v>CORE365™</v>
      </c>
      <c r="C1411" s="103" t="s">
        <v>324</v>
      </c>
      <c r="E1411" t="str">
        <f>VLOOKUP(C1411,STYLES!$1:$1048576,12,FALSE)</f>
        <v>Pilot Textured Ottoman Polo</v>
      </c>
      <c r="F1411" s="117" t="s">
        <v>2731</v>
      </c>
      <c r="G1411" s="111" t="s">
        <v>2732</v>
      </c>
      <c r="H1411" s="113" t="str">
        <f>VLOOKUP(C1411,STYLES!$1:$1048576,9,FALSE)</f>
        <v>Active</v>
      </c>
      <c r="I1411" s="113" t="str">
        <f>VLOOKUP(C1411,STYLES!$1:$1048576,10,FALSE)</f>
        <v>Active</v>
      </c>
      <c r="J1411" s="112" t="s">
        <v>3009</v>
      </c>
      <c r="K1411" s="139">
        <f>IFERROR(VLOOKUP(J1411,LISTS!G:H,2,FALSE),"0")</f>
        <v>8</v>
      </c>
      <c r="L1411">
        <f t="shared" si="75"/>
        <v>8</v>
      </c>
      <c r="M1411" s="112" t="s">
        <v>3009</v>
      </c>
      <c r="N1411" s="140">
        <f>IFERROR(VLOOKUP(M1411,LISTS!G:H,2,FALSE),"0")</f>
        <v>8</v>
      </c>
      <c r="O1411">
        <f t="shared" si="76"/>
        <v>8</v>
      </c>
      <c r="Q1411" s="126" t="s">
        <v>3005</v>
      </c>
      <c r="R1411" s="112" t="s">
        <v>775</v>
      </c>
      <c r="S1411" s="105" t="s">
        <v>3006</v>
      </c>
      <c r="T1411" s="112" t="s">
        <v>775</v>
      </c>
    </row>
    <row r="1412" spans="1:21">
      <c r="A1412" s="4" t="str">
        <f>VLOOKUP(C1412,STYLES!$A$1:$R$2088,7,FALSE)</f>
        <v>Polos</v>
      </c>
      <c r="B1412" t="str">
        <f>VLOOKUP(C1412,STYLES!$1:$1048576,6,FALSE)</f>
        <v>CORE365™</v>
      </c>
      <c r="C1412" s="103" t="s">
        <v>324</v>
      </c>
      <c r="E1412" t="str">
        <f>VLOOKUP(C1412,STYLES!$1:$1048576,12,FALSE)</f>
        <v>Pilot Textured Ottoman Polo</v>
      </c>
      <c r="F1412" s="117" t="s">
        <v>3013</v>
      </c>
      <c r="G1412" s="111" t="s">
        <v>2991</v>
      </c>
      <c r="H1412" s="113" t="str">
        <f>VLOOKUP(C1412,STYLES!$1:$1048576,9,FALSE)</f>
        <v>Active</v>
      </c>
      <c r="I1412" s="113" t="str">
        <f>VLOOKUP(C1412,STYLES!$1:$1048576,10,FALSE)</f>
        <v>Active</v>
      </c>
      <c r="J1412" s="112" t="s">
        <v>3009</v>
      </c>
      <c r="K1412" s="139">
        <f>IFERROR(VLOOKUP(J1412,LISTS!G:H,2,FALSE),"0")</f>
        <v>8</v>
      </c>
      <c r="L1412">
        <f t="shared" si="75"/>
        <v>8</v>
      </c>
      <c r="M1412" s="112" t="s">
        <v>3009</v>
      </c>
      <c r="N1412" s="140">
        <f>IFERROR(VLOOKUP(M1412,LISTS!G:H,2,FALSE),"0")</f>
        <v>8</v>
      </c>
      <c r="O1412">
        <f t="shared" si="76"/>
        <v>8</v>
      </c>
      <c r="Q1412" s="117" t="s">
        <v>3014</v>
      </c>
      <c r="R1412" s="117" t="s">
        <v>775</v>
      </c>
      <c r="S1412" s="103" t="s">
        <v>3015</v>
      </c>
      <c r="T1412" s="112" t="s">
        <v>775</v>
      </c>
      <c r="U1412" s="117" t="s">
        <v>3016</v>
      </c>
    </row>
    <row r="1413" spans="1:21">
      <c r="A1413" s="4" t="str">
        <f>VLOOKUP(C1413,STYLES!$A$1:$R$2088,7,FALSE)</f>
        <v>Polos</v>
      </c>
      <c r="B1413" t="str">
        <f>VLOOKUP(C1413,STYLES!$1:$1048576,6,FALSE)</f>
        <v>CORE365™</v>
      </c>
      <c r="C1413" s="103" t="s">
        <v>324</v>
      </c>
      <c r="E1413" t="str">
        <f>VLOOKUP(C1413,STYLES!$1:$1048576,12,FALSE)</f>
        <v>Pilot Textured Ottoman Polo</v>
      </c>
      <c r="F1413" s="117" t="s">
        <v>2816</v>
      </c>
      <c r="G1413" s="111" t="s">
        <v>2809</v>
      </c>
      <c r="H1413" s="113" t="str">
        <f>VLOOKUP(C1413,STYLES!$1:$1048576,9,FALSE)</f>
        <v>Active</v>
      </c>
      <c r="I1413" s="113" t="str">
        <f>VLOOKUP(C1413,STYLES!$1:$1048576,10,FALSE)</f>
        <v>Active</v>
      </c>
      <c r="J1413" s="112" t="s">
        <v>3009</v>
      </c>
      <c r="K1413" s="139">
        <f>IFERROR(VLOOKUP(J1413,LISTS!G:H,2,FALSE),"0")</f>
        <v>8</v>
      </c>
      <c r="L1413">
        <f t="shared" si="75"/>
        <v>8</v>
      </c>
      <c r="M1413" s="112" t="s">
        <v>3009</v>
      </c>
      <c r="N1413" s="140">
        <f>IFERROR(VLOOKUP(M1413,LISTS!G:H,2,FALSE),"0")</f>
        <v>8</v>
      </c>
      <c r="O1413">
        <f t="shared" si="76"/>
        <v>8</v>
      </c>
      <c r="Q1413" s="126" t="s">
        <v>3007</v>
      </c>
      <c r="R1413" s="117" t="s">
        <v>775</v>
      </c>
      <c r="S1413" s="105" t="s">
        <v>3008</v>
      </c>
      <c r="T1413" s="117" t="s">
        <v>775</v>
      </c>
    </row>
    <row r="1414" spans="1:21">
      <c r="A1414" s="4" t="str">
        <f>VLOOKUP(C1414,STYLES!$A$1:$R$2088,7,FALSE)</f>
        <v>Polos</v>
      </c>
      <c r="B1414" t="str">
        <f>VLOOKUP(C1414,STYLES!$1:$1048576,6,FALSE)</f>
        <v>CORE365™</v>
      </c>
      <c r="C1414" s="103" t="s">
        <v>324</v>
      </c>
      <c r="E1414" t="str">
        <f>VLOOKUP(C1414,STYLES!$1:$1048576,12,FALSE)</f>
        <v>Pilot Textured Ottoman Polo</v>
      </c>
      <c r="F1414" s="117" t="s">
        <v>2743</v>
      </c>
      <c r="G1414" s="111" t="s">
        <v>2743</v>
      </c>
      <c r="H1414" s="113" t="str">
        <f>VLOOKUP(C1414,STYLES!$1:$1048576,9,FALSE)</f>
        <v>Active</v>
      </c>
      <c r="I1414" s="113" t="str">
        <f>VLOOKUP(C1414,STYLES!$1:$1048576,10,FALSE)</f>
        <v>Active</v>
      </c>
      <c r="J1414" s="112" t="s">
        <v>3009</v>
      </c>
      <c r="K1414" s="139">
        <f>IFERROR(VLOOKUP(J1414,LISTS!G:H,2,FALSE),"0")</f>
        <v>8</v>
      </c>
      <c r="L1414">
        <f t="shared" si="75"/>
        <v>8</v>
      </c>
      <c r="M1414" s="112" t="s">
        <v>3009</v>
      </c>
      <c r="N1414" s="140">
        <f>IFERROR(VLOOKUP(M1414,LISTS!G:H,2,FALSE),"0")</f>
        <v>8</v>
      </c>
      <c r="O1414">
        <f t="shared" si="76"/>
        <v>8</v>
      </c>
      <c r="Q1414" s="118" t="s">
        <v>2744</v>
      </c>
      <c r="R1414" s="112" t="s">
        <v>775</v>
      </c>
      <c r="S1414" s="112" t="s">
        <v>775</v>
      </c>
      <c r="T1414" s="112" t="s">
        <v>775</v>
      </c>
    </row>
    <row r="1415" spans="1:21">
      <c r="A1415" s="4"/>
      <c r="G1415" s="111"/>
      <c r="K1415" s="139"/>
      <c r="L1415" s="60">
        <f>SUM(L1405:L1414)</f>
        <v>80</v>
      </c>
      <c r="N1415" s="140"/>
      <c r="O1415" s="60">
        <f>SUM(O1405:O1414)</f>
        <v>80</v>
      </c>
      <c r="Q1415" s="117"/>
      <c r="R1415" s="117"/>
      <c r="S1415" s="103"/>
      <c r="T1415" s="103"/>
    </row>
    <row r="1416" spans="1:21">
      <c r="A1416" s="4" t="str">
        <f>VLOOKUP(C1416,STYLES!$A$1:$R$2088,7,FALSE)</f>
        <v>Polos</v>
      </c>
      <c r="B1416" t="str">
        <f>VLOOKUP(C1416,STYLES!$1:$1048576,6,FALSE)</f>
        <v>CORE365™</v>
      </c>
      <c r="C1416" s="103" t="s">
        <v>329</v>
      </c>
      <c r="E1416" t="str">
        <f>VLOOKUP(C1416,STYLES!$1:$1048576,12,FALSE)</f>
        <v>Pilot Textured Ottoman Polo</v>
      </c>
      <c r="F1416" s="117" t="s">
        <v>2718</v>
      </c>
      <c r="G1416" s="111" t="s">
        <v>2718</v>
      </c>
      <c r="H1416" s="113" t="str">
        <f>VLOOKUP(C1416,STYLES!$1:$1048576,9,FALSE)</f>
        <v>Active</v>
      </c>
      <c r="I1416" s="113" t="str">
        <f>VLOOKUP(C1416,STYLES!$1:$1048576,10,FALSE)</f>
        <v>Active</v>
      </c>
      <c r="J1416" s="117" t="s">
        <v>2745</v>
      </c>
      <c r="K1416" s="139">
        <f>IFERROR(VLOOKUP(J1416,LISTS!G:H,2,FALSE),"0")</f>
        <v>7</v>
      </c>
      <c r="L1416">
        <f t="shared" si="75"/>
        <v>7</v>
      </c>
      <c r="M1416" s="117" t="s">
        <v>2745</v>
      </c>
      <c r="N1416" s="140">
        <f>IFERROR(VLOOKUP(M1416,LISTS!G:H,2,FALSE),"0")</f>
        <v>7</v>
      </c>
      <c r="O1416">
        <f t="shared" si="76"/>
        <v>7</v>
      </c>
      <c r="Q1416" s="101" t="s">
        <v>2721</v>
      </c>
      <c r="R1416" s="112" t="s">
        <v>775</v>
      </c>
      <c r="S1416" s="112" t="s">
        <v>2722</v>
      </c>
      <c r="T1416" s="112" t="s">
        <v>775</v>
      </c>
    </row>
    <row r="1417" spans="1:21">
      <c r="A1417" s="4" t="str">
        <f>VLOOKUP(C1417,STYLES!$A$1:$R$2088,7,FALSE)</f>
        <v>Polos</v>
      </c>
      <c r="B1417" t="str">
        <f>VLOOKUP(C1417,STYLES!$1:$1048576,6,FALSE)</f>
        <v>CORE365™</v>
      </c>
      <c r="C1417" s="103" t="s">
        <v>329</v>
      </c>
      <c r="E1417" t="str">
        <f>VLOOKUP(C1417,STYLES!$1:$1048576,12,FALSE)</f>
        <v>Pilot Textured Ottoman Polo</v>
      </c>
      <c r="F1417" s="117" t="s">
        <v>2793</v>
      </c>
      <c r="G1417" s="111" t="s">
        <v>2724</v>
      </c>
      <c r="H1417" s="113" t="str">
        <f>VLOOKUP(C1417,STYLES!$1:$1048576,9,FALSE)</f>
        <v>Active</v>
      </c>
      <c r="I1417" s="113" t="str">
        <f>VLOOKUP(C1417,STYLES!$1:$1048576,10,FALSE)</f>
        <v>Active</v>
      </c>
      <c r="J1417" s="117" t="s">
        <v>2745</v>
      </c>
      <c r="K1417" s="139">
        <f>IFERROR(VLOOKUP(J1417,LISTS!G:H,2,FALSE),"0")</f>
        <v>7</v>
      </c>
      <c r="L1417">
        <f t="shared" si="75"/>
        <v>7</v>
      </c>
      <c r="M1417" s="117" t="s">
        <v>2745</v>
      </c>
      <c r="N1417" s="140">
        <f>IFERROR(VLOOKUP(M1417,LISTS!G:H,2,FALSE),"0")</f>
        <v>7</v>
      </c>
      <c r="O1417">
        <f t="shared" si="76"/>
        <v>7</v>
      </c>
      <c r="Q1417" s="117" t="s">
        <v>2852</v>
      </c>
      <c r="R1417" s="118" t="s">
        <v>775</v>
      </c>
      <c r="S1417" s="103" t="s">
        <v>2989</v>
      </c>
      <c r="T1417" s="118" t="s">
        <v>775</v>
      </c>
    </row>
    <row r="1418" spans="1:21">
      <c r="A1418" s="4" t="str">
        <f>VLOOKUP(C1418,STYLES!$A$1:$R$2088,7,FALSE)</f>
        <v>Polos</v>
      </c>
      <c r="B1418" t="str">
        <f>VLOOKUP(C1418,STYLES!$1:$1048576,6,FALSE)</f>
        <v>CORE365™</v>
      </c>
      <c r="C1418" s="103" t="s">
        <v>329</v>
      </c>
      <c r="E1418" t="str">
        <f>VLOOKUP(C1418,STYLES!$1:$1048576,12,FALSE)</f>
        <v>Pilot Textured Ottoman Polo</v>
      </c>
      <c r="F1418" s="117" t="s">
        <v>2952</v>
      </c>
      <c r="G1418" s="111" t="s">
        <v>2763</v>
      </c>
      <c r="H1418" s="113" t="str">
        <f>VLOOKUP(C1418,STYLES!$1:$1048576,9,FALSE)</f>
        <v>Active</v>
      </c>
      <c r="I1418" s="113" t="str">
        <f>VLOOKUP(C1418,STYLES!$1:$1048576,10,FALSE)</f>
        <v>Active</v>
      </c>
      <c r="J1418" s="117" t="s">
        <v>2745</v>
      </c>
      <c r="K1418" s="139">
        <f>IFERROR(VLOOKUP(J1418,LISTS!G:H,2,FALSE),"0")</f>
        <v>7</v>
      </c>
      <c r="L1418">
        <f t="shared" si="75"/>
        <v>7</v>
      </c>
      <c r="M1418" s="117" t="s">
        <v>2745</v>
      </c>
      <c r="N1418" s="140">
        <f>IFERROR(VLOOKUP(M1418,LISTS!G:H,2,FALSE),"0")</f>
        <v>7</v>
      </c>
      <c r="O1418">
        <f t="shared" si="76"/>
        <v>7</v>
      </c>
      <c r="Q1418" s="117" t="s">
        <v>2983</v>
      </c>
      <c r="R1418" s="117" t="s">
        <v>775</v>
      </c>
      <c r="S1418" s="103" t="s">
        <v>2984</v>
      </c>
      <c r="T1418" s="117" t="s">
        <v>775</v>
      </c>
    </row>
    <row r="1419" spans="1:21">
      <c r="A1419" s="4" t="str">
        <f>VLOOKUP(C1419,STYLES!$A$1:$R$2088,7,FALSE)</f>
        <v>Polos</v>
      </c>
      <c r="B1419" t="str">
        <f>VLOOKUP(C1419,STYLES!$1:$1048576,6,FALSE)</f>
        <v>CORE365™</v>
      </c>
      <c r="C1419" s="103" t="s">
        <v>329</v>
      </c>
      <c r="E1419" t="str">
        <f>VLOOKUP(C1419,STYLES!$1:$1048576,12,FALSE)</f>
        <v>Pilot Textured Ottoman Polo</v>
      </c>
      <c r="F1419" s="117" t="s">
        <v>3000</v>
      </c>
      <c r="G1419" s="111" t="s">
        <v>2740</v>
      </c>
      <c r="H1419" s="113" t="str">
        <f>VLOOKUP(C1419,STYLES!$1:$1048576,9,FALSE)</f>
        <v>Active</v>
      </c>
      <c r="I1419" s="113" t="str">
        <f>VLOOKUP(C1419,STYLES!$1:$1048576,10,FALSE)</f>
        <v>Active</v>
      </c>
      <c r="J1419" s="117" t="s">
        <v>2745</v>
      </c>
      <c r="K1419" s="139">
        <f>IFERROR(VLOOKUP(J1419,LISTS!G:H,2,FALSE),"0")</f>
        <v>7</v>
      </c>
      <c r="L1419">
        <f t="shared" si="75"/>
        <v>7</v>
      </c>
      <c r="M1419" s="117" t="s">
        <v>2745</v>
      </c>
      <c r="N1419" s="140">
        <f>IFERROR(VLOOKUP(M1419,LISTS!G:H,2,FALSE),"0")</f>
        <v>7</v>
      </c>
      <c r="O1419">
        <f t="shared" si="76"/>
        <v>7</v>
      </c>
      <c r="Q1419" s="117" t="s">
        <v>2741</v>
      </c>
      <c r="R1419" s="117" t="s">
        <v>775</v>
      </c>
      <c r="S1419" s="103" t="s">
        <v>3001</v>
      </c>
      <c r="T1419" s="117" t="s">
        <v>775</v>
      </c>
    </row>
    <row r="1420" spans="1:21">
      <c r="A1420" s="4" t="str">
        <f>VLOOKUP(C1420,STYLES!$A$1:$R$2088,7,FALSE)</f>
        <v>Polos</v>
      </c>
      <c r="B1420" t="str">
        <f>VLOOKUP(C1420,STYLES!$1:$1048576,6,FALSE)</f>
        <v>CORE365™</v>
      </c>
      <c r="C1420" s="103" t="s">
        <v>329</v>
      </c>
      <c r="E1420" t="str">
        <f>VLOOKUP(C1420,STYLES!$1:$1048576,12,FALSE)</f>
        <v>Pilot Textured Ottoman Polo</v>
      </c>
      <c r="F1420" s="117" t="s">
        <v>3002</v>
      </c>
      <c r="G1420" s="111" t="s">
        <v>2755</v>
      </c>
      <c r="H1420" s="113" t="str">
        <f>VLOOKUP(C1420,STYLES!$1:$1048576,9,FALSE)</f>
        <v>Active</v>
      </c>
      <c r="I1420" s="113" t="str">
        <f>VLOOKUP(C1420,STYLES!$1:$1048576,10,FALSE)</f>
        <v>Active</v>
      </c>
      <c r="J1420" s="117" t="s">
        <v>2745</v>
      </c>
      <c r="K1420" s="139">
        <f>IFERROR(VLOOKUP(J1420,LISTS!G:H,2,FALSE),"0")</f>
        <v>7</v>
      </c>
      <c r="L1420">
        <f t="shared" si="75"/>
        <v>7</v>
      </c>
      <c r="M1420" s="117" t="s">
        <v>2745</v>
      </c>
      <c r="N1420" s="140">
        <f>IFERROR(VLOOKUP(M1420,LISTS!G:H,2,FALSE),"0")</f>
        <v>7</v>
      </c>
      <c r="O1420">
        <f t="shared" si="76"/>
        <v>7</v>
      </c>
      <c r="Q1420" s="117" t="s">
        <v>3003</v>
      </c>
      <c r="R1420" s="117" t="s">
        <v>775</v>
      </c>
      <c r="S1420" s="103" t="s">
        <v>3004</v>
      </c>
      <c r="T1420" s="117" t="s">
        <v>775</v>
      </c>
    </row>
    <row r="1421" spans="1:21">
      <c r="A1421" s="4" t="str">
        <f>VLOOKUP(C1421,STYLES!$A$1:$R$2088,7,FALSE)</f>
        <v>Polos</v>
      </c>
      <c r="B1421" t="str">
        <f>VLOOKUP(C1421,STYLES!$1:$1048576,6,FALSE)</f>
        <v>CORE365™</v>
      </c>
      <c r="C1421" s="103" t="s">
        <v>329</v>
      </c>
      <c r="E1421" t="str">
        <f>VLOOKUP(C1421,STYLES!$1:$1048576,12,FALSE)</f>
        <v>Pilot Textured Ottoman Polo</v>
      </c>
      <c r="F1421" s="117" t="s">
        <v>3010</v>
      </c>
      <c r="G1421" s="111" t="s">
        <v>2751</v>
      </c>
      <c r="H1421" s="113" t="str">
        <f>VLOOKUP(C1421,STYLES!$1:$1048576,9,FALSE)</f>
        <v>Active</v>
      </c>
      <c r="I1421" s="113" t="str">
        <f>VLOOKUP(C1421,STYLES!$1:$1048576,10,FALSE)</f>
        <v>Active</v>
      </c>
      <c r="J1421" s="117" t="s">
        <v>2745</v>
      </c>
      <c r="K1421" s="139">
        <f>IFERROR(VLOOKUP(J1421,LISTS!G:H,2,FALSE),"0")</f>
        <v>7</v>
      </c>
      <c r="L1421">
        <f t="shared" si="75"/>
        <v>7</v>
      </c>
      <c r="M1421" s="117" t="s">
        <v>2745</v>
      </c>
      <c r="N1421" s="140">
        <f>IFERROR(VLOOKUP(M1421,LISTS!G:H,2,FALSE),"0")</f>
        <v>7</v>
      </c>
      <c r="O1421">
        <f t="shared" si="76"/>
        <v>7</v>
      </c>
      <c r="Q1421" s="117" t="s">
        <v>3011</v>
      </c>
      <c r="R1421" s="117" t="s">
        <v>775</v>
      </c>
      <c r="S1421" s="103" t="s">
        <v>3012</v>
      </c>
      <c r="T1421" s="103" t="s">
        <v>775</v>
      </c>
    </row>
    <row r="1422" spans="1:21">
      <c r="A1422" s="4" t="str">
        <f>VLOOKUP(C1422,STYLES!$A$1:$R$2088,7,FALSE)</f>
        <v>Polos</v>
      </c>
      <c r="B1422" t="str">
        <f>VLOOKUP(C1422,STYLES!$1:$1048576,6,FALSE)</f>
        <v>CORE365™</v>
      </c>
      <c r="C1422" s="103" t="s">
        <v>329</v>
      </c>
      <c r="E1422" t="str">
        <f>VLOOKUP(C1422,STYLES!$1:$1048576,12,FALSE)</f>
        <v>Pilot Textured Ottoman Polo</v>
      </c>
      <c r="F1422" s="117" t="s">
        <v>2731</v>
      </c>
      <c r="G1422" s="111" t="s">
        <v>2732</v>
      </c>
      <c r="H1422" s="113" t="str">
        <f>VLOOKUP(C1422,STYLES!$1:$1048576,9,FALSE)</f>
        <v>Active</v>
      </c>
      <c r="I1422" s="113" t="str">
        <f>VLOOKUP(C1422,STYLES!$1:$1048576,10,FALSE)</f>
        <v>Active</v>
      </c>
      <c r="J1422" s="117" t="s">
        <v>2745</v>
      </c>
      <c r="K1422" s="139">
        <f>IFERROR(VLOOKUP(J1422,LISTS!G:H,2,FALSE),"0")</f>
        <v>7</v>
      </c>
      <c r="L1422">
        <f t="shared" si="75"/>
        <v>7</v>
      </c>
      <c r="M1422" s="117" t="s">
        <v>2745</v>
      </c>
      <c r="N1422" s="140">
        <f>IFERROR(VLOOKUP(M1422,LISTS!G:H,2,FALSE),"0")</f>
        <v>7</v>
      </c>
      <c r="O1422">
        <f t="shared" si="76"/>
        <v>7</v>
      </c>
      <c r="Q1422" s="126" t="s">
        <v>3005</v>
      </c>
      <c r="R1422" s="112" t="s">
        <v>775</v>
      </c>
      <c r="S1422" s="105" t="s">
        <v>3006</v>
      </c>
      <c r="T1422" s="112" t="s">
        <v>775</v>
      </c>
    </row>
    <row r="1423" spans="1:21">
      <c r="A1423" s="4" t="str">
        <f>VLOOKUP(C1423,STYLES!$A$1:$R$2088,7,FALSE)</f>
        <v>Polos</v>
      </c>
      <c r="B1423" t="str">
        <f>VLOOKUP(C1423,STYLES!$1:$1048576,6,FALSE)</f>
        <v>CORE365™</v>
      </c>
      <c r="C1423" s="103" t="s">
        <v>329</v>
      </c>
      <c r="E1423" t="str">
        <f>VLOOKUP(C1423,STYLES!$1:$1048576,12,FALSE)</f>
        <v>Pilot Textured Ottoman Polo</v>
      </c>
      <c r="F1423" s="117" t="s">
        <v>3013</v>
      </c>
      <c r="G1423" s="111" t="s">
        <v>2991</v>
      </c>
      <c r="H1423" s="113" t="str">
        <f>VLOOKUP(C1423,STYLES!$1:$1048576,9,FALSE)</f>
        <v>Active</v>
      </c>
      <c r="I1423" s="113" t="str">
        <f>VLOOKUP(C1423,STYLES!$1:$1048576,10,FALSE)</f>
        <v>Active</v>
      </c>
      <c r="J1423" s="117" t="s">
        <v>2745</v>
      </c>
      <c r="K1423" s="139">
        <f>IFERROR(VLOOKUP(J1423,LISTS!G:H,2,FALSE),"0")</f>
        <v>7</v>
      </c>
      <c r="L1423">
        <f t="shared" si="75"/>
        <v>7</v>
      </c>
      <c r="M1423" s="117" t="s">
        <v>2745</v>
      </c>
      <c r="N1423" s="140">
        <f>IFERROR(VLOOKUP(M1423,LISTS!G:H,2,FALSE),"0")</f>
        <v>7</v>
      </c>
      <c r="O1423">
        <f t="shared" si="76"/>
        <v>7</v>
      </c>
      <c r="Q1423" s="117" t="s">
        <v>3014</v>
      </c>
      <c r="R1423" s="117" t="s">
        <v>775</v>
      </c>
      <c r="S1423" s="103" t="s">
        <v>3015</v>
      </c>
      <c r="T1423" s="112" t="s">
        <v>775</v>
      </c>
      <c r="U1423" s="117" t="s">
        <v>3016</v>
      </c>
    </row>
    <row r="1424" spans="1:21">
      <c r="A1424" s="4" t="str">
        <f>VLOOKUP(C1424,STYLES!$A$1:$R$2088,7,FALSE)</f>
        <v>Polos</v>
      </c>
      <c r="B1424" t="str">
        <f>VLOOKUP(C1424,STYLES!$1:$1048576,6,FALSE)</f>
        <v>CORE365™</v>
      </c>
      <c r="C1424" s="103" t="s">
        <v>329</v>
      </c>
      <c r="E1424" t="str">
        <f>VLOOKUP(C1424,STYLES!$1:$1048576,12,FALSE)</f>
        <v>Pilot Textured Ottoman Polo</v>
      </c>
      <c r="F1424" s="117" t="s">
        <v>2816</v>
      </c>
      <c r="G1424" s="111" t="s">
        <v>2809</v>
      </c>
      <c r="H1424" s="113" t="str">
        <f>VLOOKUP(C1424,STYLES!$1:$1048576,9,FALSE)</f>
        <v>Active</v>
      </c>
      <c r="I1424" s="113" t="str">
        <f>VLOOKUP(C1424,STYLES!$1:$1048576,10,FALSE)</f>
        <v>Active</v>
      </c>
      <c r="J1424" s="117" t="s">
        <v>2745</v>
      </c>
      <c r="K1424" s="139">
        <f>IFERROR(VLOOKUP(J1424,LISTS!G:H,2,FALSE),"0")</f>
        <v>7</v>
      </c>
      <c r="L1424">
        <f t="shared" si="75"/>
        <v>7</v>
      </c>
      <c r="M1424" s="117" t="s">
        <v>2745</v>
      </c>
      <c r="N1424" s="140">
        <f>IFERROR(VLOOKUP(M1424,LISTS!G:H,2,FALSE),"0")</f>
        <v>7</v>
      </c>
      <c r="O1424">
        <f t="shared" si="76"/>
        <v>7</v>
      </c>
      <c r="Q1424" s="126" t="s">
        <v>3007</v>
      </c>
      <c r="R1424" s="117" t="s">
        <v>775</v>
      </c>
      <c r="S1424" s="105" t="s">
        <v>3008</v>
      </c>
      <c r="T1424" s="117" t="s">
        <v>775</v>
      </c>
    </row>
    <row r="1425" spans="1:21">
      <c r="A1425" s="4" t="str">
        <f>VLOOKUP(C1425,STYLES!$A$1:$R$2088,7,FALSE)</f>
        <v>Polos</v>
      </c>
      <c r="B1425" t="str">
        <f>VLOOKUP(C1425,STYLES!$1:$1048576,6,FALSE)</f>
        <v>CORE365™</v>
      </c>
      <c r="C1425" s="103" t="s">
        <v>329</v>
      </c>
      <c r="E1425" t="str">
        <f>VLOOKUP(C1425,STYLES!$1:$1048576,12,FALSE)</f>
        <v>Pilot Textured Ottoman Polo</v>
      </c>
      <c r="F1425" s="117" t="s">
        <v>2743</v>
      </c>
      <c r="G1425" s="111" t="s">
        <v>2743</v>
      </c>
      <c r="H1425" s="113" t="str">
        <f>VLOOKUP(C1425,STYLES!$1:$1048576,9,FALSE)</f>
        <v>Active</v>
      </c>
      <c r="I1425" s="113" t="str">
        <f>VLOOKUP(C1425,STYLES!$1:$1048576,10,FALSE)</f>
        <v>Active</v>
      </c>
      <c r="J1425" s="117" t="s">
        <v>2745</v>
      </c>
      <c r="K1425" s="139">
        <f>IFERROR(VLOOKUP(J1425,LISTS!G:H,2,FALSE),"0")</f>
        <v>7</v>
      </c>
      <c r="L1425">
        <f t="shared" si="75"/>
        <v>7</v>
      </c>
      <c r="M1425" s="117" t="s">
        <v>2745</v>
      </c>
      <c r="N1425" s="140">
        <f>IFERROR(VLOOKUP(M1425,LISTS!G:H,2,FALSE),"0")</f>
        <v>7</v>
      </c>
      <c r="O1425">
        <f t="shared" si="76"/>
        <v>7</v>
      </c>
      <c r="Q1425" s="118" t="s">
        <v>2744</v>
      </c>
      <c r="R1425" s="112" t="s">
        <v>775</v>
      </c>
      <c r="S1425" s="112" t="s">
        <v>775</v>
      </c>
      <c r="T1425" s="112" t="s">
        <v>775</v>
      </c>
    </row>
    <row r="1426" spans="1:21">
      <c r="A1426" s="4"/>
      <c r="G1426" s="111"/>
      <c r="K1426" s="139"/>
      <c r="L1426" s="60">
        <f>SUM(L1416:L1425)</f>
        <v>70</v>
      </c>
      <c r="N1426" s="140"/>
      <c r="O1426" s="60">
        <f>SUM(O1416:O1425)</f>
        <v>70</v>
      </c>
      <c r="Q1426" s="117"/>
      <c r="R1426" s="117"/>
      <c r="S1426" s="103"/>
      <c r="T1426" s="103"/>
    </row>
    <row r="1427" spans="1:21">
      <c r="A1427" s="4" t="str">
        <f>VLOOKUP(C1427,STYLES!$A$1:$R$2088,7,FALSE)</f>
        <v>Polos</v>
      </c>
      <c r="B1427" t="str">
        <f>VLOOKUP(C1427,STYLES!$1:$1048576,6,FALSE)</f>
        <v>CORE365™</v>
      </c>
      <c r="C1427" s="103" t="s">
        <v>289</v>
      </c>
      <c r="E1427" t="str">
        <f>VLOOKUP(C1427,STYLES!$1:$1048576,12,FALSE)</f>
        <v>Balance Color-block Performance Piqué Polo</v>
      </c>
      <c r="F1427" s="117" t="s">
        <v>3052</v>
      </c>
      <c r="G1427" s="111" t="s">
        <v>2718</v>
      </c>
      <c r="H1427" s="113" t="str">
        <f>VLOOKUP(C1427,STYLES!$1:$1048576,9,FALSE)</f>
        <v>Active</v>
      </c>
      <c r="I1427" s="113" t="str">
        <f>VLOOKUP(C1427,STYLES!$1:$1048576,10,FALSE)</f>
        <v>Active</v>
      </c>
      <c r="J1427" s="112" t="s">
        <v>3009</v>
      </c>
      <c r="K1427" s="139">
        <f>IFERROR(VLOOKUP(J1427,LISTS!G:H,2,FALSE),"0")</f>
        <v>8</v>
      </c>
      <c r="L1427">
        <f t="shared" si="75"/>
        <v>8</v>
      </c>
      <c r="M1427" s="112" t="s">
        <v>3009</v>
      </c>
      <c r="N1427" s="140">
        <f>IFERROR(VLOOKUP(M1427,LISTS!G:H,2,FALSE),"0")</f>
        <v>8</v>
      </c>
      <c r="O1427">
        <f t="shared" si="76"/>
        <v>8</v>
      </c>
      <c r="Q1427" s="101" t="s">
        <v>2721</v>
      </c>
      <c r="R1427" s="117" t="s">
        <v>2983</v>
      </c>
      <c r="S1427" s="112" t="s">
        <v>2722</v>
      </c>
      <c r="T1427" s="103" t="s">
        <v>2984</v>
      </c>
    </row>
    <row r="1428" spans="1:21">
      <c r="A1428" s="4" t="str">
        <f>VLOOKUP(C1428,STYLES!$A$1:$R$2088,7,FALSE)</f>
        <v>Polos</v>
      </c>
      <c r="B1428" t="str">
        <f>VLOOKUP(C1428,STYLES!$1:$1048576,6,FALSE)</f>
        <v>CORE365™</v>
      </c>
      <c r="C1428" s="103" t="s">
        <v>289</v>
      </c>
      <c r="E1428" t="str">
        <f>VLOOKUP(C1428,STYLES!$1:$1048576,12,FALSE)</f>
        <v>Balance Color-block Performance Piqué Polo</v>
      </c>
      <c r="F1428" s="117" t="s">
        <v>3053</v>
      </c>
      <c r="G1428" s="111" t="s">
        <v>2740</v>
      </c>
      <c r="H1428" s="113" t="str">
        <f>VLOOKUP(C1428,STYLES!$1:$1048576,9,FALSE)</f>
        <v>Active</v>
      </c>
      <c r="I1428" s="113" t="str">
        <f>VLOOKUP(C1428,STYLES!$1:$1048576,10,FALSE)</f>
        <v>Active</v>
      </c>
      <c r="J1428" s="112" t="s">
        <v>3009</v>
      </c>
      <c r="K1428" s="139">
        <f>IFERROR(VLOOKUP(J1428,LISTS!G:H,2,FALSE),"0")</f>
        <v>8</v>
      </c>
      <c r="L1428">
        <f t="shared" si="75"/>
        <v>8</v>
      </c>
      <c r="M1428" s="112" t="s">
        <v>3009</v>
      </c>
      <c r="N1428" s="140">
        <f>IFERROR(VLOOKUP(M1428,LISTS!G:H,2,FALSE),"0")</f>
        <v>8</v>
      </c>
      <c r="O1428">
        <f t="shared" si="76"/>
        <v>8</v>
      </c>
      <c r="Q1428" s="117" t="s">
        <v>2741</v>
      </c>
      <c r="R1428" s="117" t="s">
        <v>2983</v>
      </c>
      <c r="S1428" s="103" t="s">
        <v>3001</v>
      </c>
      <c r="T1428" s="103" t="s">
        <v>2984</v>
      </c>
    </row>
    <row r="1429" spans="1:21">
      <c r="A1429" s="4" t="str">
        <f>VLOOKUP(C1429,STYLES!$A$1:$R$2088,7,FALSE)</f>
        <v>Polos</v>
      </c>
      <c r="B1429" t="str">
        <f>VLOOKUP(C1429,STYLES!$1:$1048576,6,FALSE)</f>
        <v>CORE365™</v>
      </c>
      <c r="C1429" s="103" t="s">
        <v>289</v>
      </c>
      <c r="E1429" t="str">
        <f>VLOOKUP(C1429,STYLES!$1:$1048576,12,FALSE)</f>
        <v>Balance Color-block Performance Piqué Polo</v>
      </c>
      <c r="F1429" s="117" t="s">
        <v>3054</v>
      </c>
      <c r="G1429" s="111" t="s">
        <v>2755</v>
      </c>
      <c r="H1429" s="113" t="str">
        <f>VLOOKUP(C1429,STYLES!$1:$1048576,9,FALSE)</f>
        <v>Active</v>
      </c>
      <c r="I1429" s="113" t="str">
        <f>VLOOKUP(C1429,STYLES!$1:$1048576,10,FALSE)</f>
        <v>Active</v>
      </c>
      <c r="J1429" s="112" t="s">
        <v>3009</v>
      </c>
      <c r="K1429" s="139">
        <f>IFERROR(VLOOKUP(J1429,LISTS!G:H,2,FALSE),"0")</f>
        <v>8</v>
      </c>
      <c r="L1429">
        <f t="shared" si="75"/>
        <v>8</v>
      </c>
      <c r="M1429" s="112" t="s">
        <v>3009</v>
      </c>
      <c r="N1429" s="140">
        <f>IFERROR(VLOOKUP(M1429,LISTS!G:H,2,FALSE),"0")</f>
        <v>8</v>
      </c>
      <c r="O1429">
        <f t="shared" si="76"/>
        <v>8</v>
      </c>
      <c r="Q1429" s="117" t="s">
        <v>3003</v>
      </c>
      <c r="R1429" s="117" t="s">
        <v>2983</v>
      </c>
      <c r="S1429" s="103" t="s">
        <v>3004</v>
      </c>
      <c r="T1429" s="103" t="s">
        <v>2984</v>
      </c>
    </row>
    <row r="1430" spans="1:21">
      <c r="A1430" s="4" t="str">
        <f>VLOOKUP(C1430,STYLES!$A$1:$R$2088,7,FALSE)</f>
        <v>Polos</v>
      </c>
      <c r="B1430" t="str">
        <f>VLOOKUP(C1430,STYLES!$1:$1048576,6,FALSE)</f>
        <v>CORE365™</v>
      </c>
      <c r="C1430" s="103" t="s">
        <v>289</v>
      </c>
      <c r="E1430" t="str">
        <f>VLOOKUP(C1430,STYLES!$1:$1048576,12,FALSE)</f>
        <v>Balance Color-block Performance Piqué Polo</v>
      </c>
      <c r="F1430" s="117" t="s">
        <v>3055</v>
      </c>
      <c r="G1430" s="111" t="s">
        <v>2751</v>
      </c>
      <c r="H1430" s="113" t="str">
        <f>VLOOKUP(C1430,STYLES!$1:$1048576,9,FALSE)</f>
        <v>Active</v>
      </c>
      <c r="I1430" s="113" t="str">
        <f>VLOOKUP(C1430,STYLES!$1:$1048576,10,FALSE)</f>
        <v>Active</v>
      </c>
      <c r="J1430" s="112" t="s">
        <v>3009</v>
      </c>
      <c r="K1430" s="139">
        <f>IFERROR(VLOOKUP(J1430,LISTS!G:H,2,FALSE),"0")</f>
        <v>8</v>
      </c>
      <c r="L1430">
        <f t="shared" ref="L1430:L1507" si="77">IF(OR(H1430="ACTIVE",H1430="NEW",H1430="DNR",H1430="Pre-Closeout"),K1430,"")</f>
        <v>8</v>
      </c>
      <c r="M1430" s="112" t="s">
        <v>3009</v>
      </c>
      <c r="N1430" s="140">
        <f>IFERROR(VLOOKUP(M1430,LISTS!G:H,2,FALSE),"0")</f>
        <v>8</v>
      </c>
      <c r="O1430">
        <f t="shared" ref="O1430:O1507" si="78">IF(OR(I1430="ACTIVE",I1430="NEW",I1430="DNR",I1430="Pre-Closeout"),N1430,"")</f>
        <v>8</v>
      </c>
      <c r="Q1430" s="117" t="s">
        <v>3011</v>
      </c>
      <c r="R1430" s="117" t="s">
        <v>2741</v>
      </c>
      <c r="S1430" s="103" t="s">
        <v>3012</v>
      </c>
      <c r="T1430" s="103" t="s">
        <v>3001</v>
      </c>
    </row>
    <row r="1431" spans="1:21">
      <c r="A1431" s="4" t="str">
        <f>VLOOKUP(C1431,STYLES!$A$1:$R$2088,7,FALSE)</f>
        <v>Polos</v>
      </c>
      <c r="B1431" t="str">
        <f>VLOOKUP(C1431,STYLES!$1:$1048576,6,FALSE)</f>
        <v>CORE365™</v>
      </c>
      <c r="C1431" s="103" t="s">
        <v>289</v>
      </c>
      <c r="E1431" t="str">
        <f>VLOOKUP(C1431,STYLES!$1:$1048576,12,FALSE)</f>
        <v>Balance Color-block Performance Piqué Polo</v>
      </c>
      <c r="F1431" s="117" t="s">
        <v>3056</v>
      </c>
      <c r="G1431" s="111" t="s">
        <v>2732</v>
      </c>
      <c r="H1431" s="113" t="str">
        <f>VLOOKUP(C1431,STYLES!$1:$1048576,9,FALSE)</f>
        <v>Active</v>
      </c>
      <c r="I1431" s="113" t="str">
        <f>VLOOKUP(C1431,STYLES!$1:$1048576,10,FALSE)</f>
        <v>Active</v>
      </c>
      <c r="J1431" s="112" t="s">
        <v>3009</v>
      </c>
      <c r="K1431" s="139">
        <f>IFERROR(VLOOKUP(J1431,LISTS!G:H,2,FALSE),"0")</f>
        <v>8</v>
      </c>
      <c r="L1431">
        <f t="shared" si="77"/>
        <v>8</v>
      </c>
      <c r="M1431" s="112" t="s">
        <v>3009</v>
      </c>
      <c r="N1431" s="140">
        <f>IFERROR(VLOOKUP(M1431,LISTS!G:H,2,FALSE),"0")</f>
        <v>8</v>
      </c>
      <c r="O1431">
        <f t="shared" si="78"/>
        <v>8</v>
      </c>
      <c r="Q1431" s="126" t="s">
        <v>3005</v>
      </c>
      <c r="R1431" s="117" t="s">
        <v>2983</v>
      </c>
      <c r="S1431" s="105" t="s">
        <v>3006</v>
      </c>
      <c r="T1431" s="103" t="s">
        <v>2984</v>
      </c>
    </row>
    <row r="1432" spans="1:21">
      <c r="A1432" s="4" t="str">
        <f>VLOOKUP(C1432,STYLES!$A$1:$R$2088,7,FALSE)</f>
        <v>Polos</v>
      </c>
      <c r="B1432" t="str">
        <f>VLOOKUP(C1432,STYLES!$1:$1048576,6,FALSE)</f>
        <v>CORE365™</v>
      </c>
      <c r="C1432" s="103" t="s">
        <v>289</v>
      </c>
      <c r="E1432" t="str">
        <f>VLOOKUP(C1432,STYLES!$1:$1048576,12,FALSE)</f>
        <v>Balance Color-block Performance Piqué Polo</v>
      </c>
      <c r="F1432" s="117" t="s">
        <v>3057</v>
      </c>
      <c r="G1432" s="111" t="s">
        <v>2991</v>
      </c>
      <c r="H1432" s="113" t="str">
        <f>VLOOKUP(C1432,STYLES!$1:$1048576,9,FALSE)</f>
        <v>Active</v>
      </c>
      <c r="I1432" s="113" t="str">
        <f>VLOOKUP(C1432,STYLES!$1:$1048576,10,FALSE)</f>
        <v>Active</v>
      </c>
      <c r="J1432" s="112" t="s">
        <v>3009</v>
      </c>
      <c r="K1432" s="139">
        <f>IFERROR(VLOOKUP(J1432,LISTS!G:H,2,FALSE),"0")</f>
        <v>8</v>
      </c>
      <c r="L1432">
        <f t="shared" si="77"/>
        <v>8</v>
      </c>
      <c r="M1432" s="112" t="s">
        <v>3009</v>
      </c>
      <c r="N1432" s="140">
        <f>IFERROR(VLOOKUP(M1432,LISTS!G:H,2,FALSE),"0")</f>
        <v>8</v>
      </c>
      <c r="O1432">
        <f t="shared" si="78"/>
        <v>8</v>
      </c>
      <c r="Q1432" s="117" t="s">
        <v>3014</v>
      </c>
      <c r="R1432" s="117" t="s">
        <v>2983</v>
      </c>
      <c r="S1432" s="103" t="s">
        <v>3015</v>
      </c>
      <c r="T1432" s="103" t="s">
        <v>2984</v>
      </c>
      <c r="U1432" s="117" t="s">
        <v>3016</v>
      </c>
    </row>
    <row r="1433" spans="1:21">
      <c r="A1433" s="4" t="str">
        <f>VLOOKUP(C1433,STYLES!$A$1:$R$2088,7,FALSE)</f>
        <v>Polos</v>
      </c>
      <c r="B1433" t="str">
        <f>VLOOKUP(C1433,STYLES!$1:$1048576,6,FALSE)</f>
        <v>CORE365™</v>
      </c>
      <c r="C1433" s="103" t="s">
        <v>289</v>
      </c>
      <c r="E1433" t="str">
        <f>VLOOKUP(C1433,STYLES!$1:$1048576,12,FALSE)</f>
        <v>Balance Color-block Performance Piqué Polo</v>
      </c>
      <c r="F1433" s="117" t="s">
        <v>3058</v>
      </c>
      <c r="G1433" s="111" t="s">
        <v>2809</v>
      </c>
      <c r="H1433" s="113" t="str">
        <f>VLOOKUP(C1433,STYLES!$1:$1048576,9,FALSE)</f>
        <v>Active</v>
      </c>
      <c r="I1433" s="113" t="str">
        <f>VLOOKUP(C1433,STYLES!$1:$1048576,10,FALSE)</f>
        <v>Active</v>
      </c>
      <c r="J1433" s="112" t="s">
        <v>3009</v>
      </c>
      <c r="K1433" s="139">
        <f>IFERROR(VLOOKUP(J1433,LISTS!G:H,2,FALSE),"0")</f>
        <v>8</v>
      </c>
      <c r="L1433">
        <f t="shared" si="77"/>
        <v>8</v>
      </c>
      <c r="M1433" s="112" t="s">
        <v>3009</v>
      </c>
      <c r="N1433" s="140">
        <f>IFERROR(VLOOKUP(M1433,LISTS!G:H,2,FALSE),"0")</f>
        <v>8</v>
      </c>
      <c r="O1433">
        <f t="shared" si="78"/>
        <v>8</v>
      </c>
      <c r="Q1433" s="126" t="s">
        <v>3007</v>
      </c>
      <c r="R1433" s="117" t="s">
        <v>2983</v>
      </c>
      <c r="S1433" s="105" t="s">
        <v>3008</v>
      </c>
      <c r="T1433" s="103" t="s">
        <v>2984</v>
      </c>
    </row>
    <row r="1434" spans="1:21">
      <c r="A1434" s="1"/>
      <c r="G1434" s="111"/>
      <c r="K1434" s="139"/>
      <c r="L1434" s="60">
        <f>SUM(L1427:L1433)</f>
        <v>56</v>
      </c>
      <c r="N1434" s="140"/>
      <c r="O1434" s="60">
        <f>SUM(O1427:O1433)</f>
        <v>56</v>
      </c>
      <c r="Q1434" s="117"/>
      <c r="R1434" s="117"/>
      <c r="S1434" s="103"/>
      <c r="T1434" s="103"/>
    </row>
    <row r="1435" spans="1:21">
      <c r="A1435" s="4" t="str">
        <f>VLOOKUP(C1435,STYLES!$A$1:$R$2088,7,FALSE)</f>
        <v>Polos</v>
      </c>
      <c r="B1435" t="str">
        <f>VLOOKUP(C1435,STYLES!$1:$1048576,6,FALSE)</f>
        <v>CORE365™</v>
      </c>
      <c r="C1435" s="103" t="s">
        <v>295</v>
      </c>
      <c r="E1435" t="str">
        <f>VLOOKUP(C1435,STYLES!$1:$1048576,12,FALSE)</f>
        <v>Balance Color-block Performance Piqué Polo</v>
      </c>
      <c r="F1435" s="117" t="s">
        <v>3052</v>
      </c>
      <c r="G1435" s="111" t="s">
        <v>2718</v>
      </c>
      <c r="H1435" s="113" t="str">
        <f>VLOOKUP(C1435,STYLES!$1:$1048576,9,FALSE)</f>
        <v>Active</v>
      </c>
      <c r="I1435" s="113" t="str">
        <f>VLOOKUP(C1435,STYLES!$1:$1048576,10,FALSE)</f>
        <v>Active</v>
      </c>
      <c r="J1435" s="117" t="s">
        <v>2745</v>
      </c>
      <c r="K1435" s="139">
        <f>IFERROR(VLOOKUP(J1435,LISTS!G:H,2,FALSE),"0")</f>
        <v>7</v>
      </c>
      <c r="L1435">
        <f t="shared" si="77"/>
        <v>7</v>
      </c>
      <c r="M1435" s="117" t="s">
        <v>2745</v>
      </c>
      <c r="N1435" s="140">
        <f>IFERROR(VLOOKUP(M1435,LISTS!G:H,2,FALSE),"0")</f>
        <v>7</v>
      </c>
      <c r="O1435">
        <f t="shared" si="78"/>
        <v>7</v>
      </c>
      <c r="Q1435" s="101" t="s">
        <v>2721</v>
      </c>
      <c r="R1435" s="117" t="s">
        <v>2983</v>
      </c>
      <c r="S1435" s="112" t="s">
        <v>2722</v>
      </c>
      <c r="T1435" s="103" t="s">
        <v>2984</v>
      </c>
    </row>
    <row r="1436" spans="1:21">
      <c r="A1436" s="4" t="str">
        <f>VLOOKUP(C1436,STYLES!$A$1:$R$2088,7,FALSE)</f>
        <v>Polos</v>
      </c>
      <c r="B1436" t="str">
        <f>VLOOKUP(C1436,STYLES!$1:$1048576,6,FALSE)</f>
        <v>CORE365™</v>
      </c>
      <c r="C1436" s="103" t="s">
        <v>295</v>
      </c>
      <c r="E1436" t="str">
        <f>VLOOKUP(C1436,STYLES!$1:$1048576,12,FALSE)</f>
        <v>Balance Color-block Performance Piqué Polo</v>
      </c>
      <c r="F1436" s="117" t="s">
        <v>3053</v>
      </c>
      <c r="G1436" s="111" t="s">
        <v>2740</v>
      </c>
      <c r="H1436" s="113" t="str">
        <f>VLOOKUP(C1436,STYLES!$1:$1048576,9,FALSE)</f>
        <v>Active</v>
      </c>
      <c r="I1436" s="113" t="str">
        <f>VLOOKUP(C1436,STYLES!$1:$1048576,10,FALSE)</f>
        <v>Active</v>
      </c>
      <c r="J1436" s="117" t="s">
        <v>2745</v>
      </c>
      <c r="K1436" s="139">
        <f>IFERROR(VLOOKUP(J1436,LISTS!G:H,2,FALSE),"0")</f>
        <v>7</v>
      </c>
      <c r="L1436">
        <f t="shared" si="77"/>
        <v>7</v>
      </c>
      <c r="M1436" s="117" t="s">
        <v>2745</v>
      </c>
      <c r="N1436" s="140">
        <f>IFERROR(VLOOKUP(M1436,LISTS!G:H,2,FALSE),"0")</f>
        <v>7</v>
      </c>
      <c r="O1436">
        <f t="shared" si="78"/>
        <v>7</v>
      </c>
      <c r="Q1436" s="117" t="s">
        <v>2741</v>
      </c>
      <c r="R1436" s="117" t="s">
        <v>2983</v>
      </c>
      <c r="S1436" s="103" t="s">
        <v>3001</v>
      </c>
      <c r="T1436" s="103" t="s">
        <v>2984</v>
      </c>
    </row>
    <row r="1437" spans="1:21">
      <c r="A1437" s="4" t="str">
        <f>VLOOKUP(C1437,STYLES!$A$1:$R$2088,7,FALSE)</f>
        <v>Polos</v>
      </c>
      <c r="B1437" t="str">
        <f>VLOOKUP(C1437,STYLES!$1:$1048576,6,FALSE)</f>
        <v>CORE365™</v>
      </c>
      <c r="C1437" s="103" t="s">
        <v>295</v>
      </c>
      <c r="E1437" t="str">
        <f>VLOOKUP(C1437,STYLES!$1:$1048576,12,FALSE)</f>
        <v>Balance Color-block Performance Piqué Polo</v>
      </c>
      <c r="F1437" s="117" t="s">
        <v>3054</v>
      </c>
      <c r="G1437" s="111" t="s">
        <v>2755</v>
      </c>
      <c r="H1437" s="113" t="str">
        <f>VLOOKUP(C1437,STYLES!$1:$1048576,9,FALSE)</f>
        <v>Active</v>
      </c>
      <c r="I1437" s="113" t="str">
        <f>VLOOKUP(C1437,STYLES!$1:$1048576,10,FALSE)</f>
        <v>Active</v>
      </c>
      <c r="J1437" s="117" t="s">
        <v>2745</v>
      </c>
      <c r="K1437" s="139">
        <f>IFERROR(VLOOKUP(J1437,LISTS!G:H,2,FALSE),"0")</f>
        <v>7</v>
      </c>
      <c r="L1437">
        <f t="shared" si="77"/>
        <v>7</v>
      </c>
      <c r="M1437" s="117" t="s">
        <v>2745</v>
      </c>
      <c r="N1437" s="140">
        <f>IFERROR(VLOOKUP(M1437,LISTS!G:H,2,FALSE),"0")</f>
        <v>7</v>
      </c>
      <c r="O1437">
        <f t="shared" si="78"/>
        <v>7</v>
      </c>
      <c r="Q1437" s="117" t="s">
        <v>3003</v>
      </c>
      <c r="R1437" s="117" t="s">
        <v>2983</v>
      </c>
      <c r="S1437" s="103" t="s">
        <v>3004</v>
      </c>
      <c r="T1437" s="103" t="s">
        <v>2984</v>
      </c>
    </row>
    <row r="1438" spans="1:21">
      <c r="A1438" s="4" t="str">
        <f>VLOOKUP(C1438,STYLES!$A$1:$R$2088,7,FALSE)</f>
        <v>Polos</v>
      </c>
      <c r="B1438" t="str">
        <f>VLOOKUP(C1438,STYLES!$1:$1048576,6,FALSE)</f>
        <v>CORE365™</v>
      </c>
      <c r="C1438" s="103" t="s">
        <v>295</v>
      </c>
      <c r="E1438" t="str">
        <f>VLOOKUP(C1438,STYLES!$1:$1048576,12,FALSE)</f>
        <v>Balance Color-block Performance Piqué Polo</v>
      </c>
      <c r="F1438" s="117" t="s">
        <v>3055</v>
      </c>
      <c r="G1438" s="111" t="s">
        <v>2751</v>
      </c>
      <c r="H1438" s="113" t="str">
        <f>VLOOKUP(C1438,STYLES!$1:$1048576,9,FALSE)</f>
        <v>Active</v>
      </c>
      <c r="I1438" s="113" t="str">
        <f>VLOOKUP(C1438,STYLES!$1:$1048576,10,FALSE)</f>
        <v>Active</v>
      </c>
      <c r="J1438" s="117" t="s">
        <v>2745</v>
      </c>
      <c r="K1438" s="139">
        <f>IFERROR(VLOOKUP(J1438,LISTS!G:H,2,FALSE),"0")</f>
        <v>7</v>
      </c>
      <c r="L1438">
        <f t="shared" si="77"/>
        <v>7</v>
      </c>
      <c r="M1438" s="117" t="s">
        <v>2745</v>
      </c>
      <c r="N1438" s="140">
        <f>IFERROR(VLOOKUP(M1438,LISTS!G:H,2,FALSE),"0")</f>
        <v>7</v>
      </c>
      <c r="O1438">
        <f t="shared" si="78"/>
        <v>7</v>
      </c>
      <c r="Q1438" s="117" t="s">
        <v>3011</v>
      </c>
      <c r="R1438" s="117" t="s">
        <v>2741</v>
      </c>
      <c r="S1438" s="103" t="s">
        <v>3012</v>
      </c>
      <c r="T1438" s="103" t="s">
        <v>3001</v>
      </c>
    </row>
    <row r="1439" spans="1:21">
      <c r="A1439" s="4" t="str">
        <f>VLOOKUP(C1439,STYLES!$A$1:$R$2088,7,FALSE)</f>
        <v>Polos</v>
      </c>
      <c r="B1439" t="str">
        <f>VLOOKUP(C1439,STYLES!$1:$1048576,6,FALSE)</f>
        <v>CORE365™</v>
      </c>
      <c r="C1439" s="103" t="s">
        <v>295</v>
      </c>
      <c r="E1439" t="str">
        <f>VLOOKUP(C1439,STYLES!$1:$1048576,12,FALSE)</f>
        <v>Balance Color-block Performance Piqué Polo</v>
      </c>
      <c r="F1439" s="117" t="s">
        <v>3056</v>
      </c>
      <c r="G1439" s="111" t="s">
        <v>2732</v>
      </c>
      <c r="H1439" s="113" t="str">
        <f>VLOOKUP(C1439,STYLES!$1:$1048576,9,FALSE)</f>
        <v>Active</v>
      </c>
      <c r="I1439" s="113" t="str">
        <f>VLOOKUP(C1439,STYLES!$1:$1048576,10,FALSE)</f>
        <v>Active</v>
      </c>
      <c r="J1439" s="117" t="s">
        <v>2745</v>
      </c>
      <c r="K1439" s="139">
        <f>IFERROR(VLOOKUP(J1439,LISTS!G:H,2,FALSE),"0")</f>
        <v>7</v>
      </c>
      <c r="L1439">
        <f t="shared" si="77"/>
        <v>7</v>
      </c>
      <c r="M1439" s="117" t="s">
        <v>2745</v>
      </c>
      <c r="N1439" s="140">
        <f>IFERROR(VLOOKUP(M1439,LISTS!G:H,2,FALSE),"0")</f>
        <v>7</v>
      </c>
      <c r="O1439">
        <f t="shared" si="78"/>
        <v>7</v>
      </c>
      <c r="Q1439" s="126" t="s">
        <v>3005</v>
      </c>
      <c r="R1439" s="117" t="s">
        <v>2983</v>
      </c>
      <c r="S1439" s="105" t="s">
        <v>3006</v>
      </c>
      <c r="T1439" s="103" t="s">
        <v>2984</v>
      </c>
    </row>
    <row r="1440" spans="1:21">
      <c r="A1440" s="4" t="str">
        <f>VLOOKUP(C1440,STYLES!$A$1:$R$2088,7,FALSE)</f>
        <v>Polos</v>
      </c>
      <c r="B1440" t="str">
        <f>VLOOKUP(C1440,STYLES!$1:$1048576,6,FALSE)</f>
        <v>CORE365™</v>
      </c>
      <c r="C1440" s="103" t="s">
        <v>295</v>
      </c>
      <c r="E1440" t="str">
        <f>VLOOKUP(C1440,STYLES!$1:$1048576,12,FALSE)</f>
        <v>Balance Color-block Performance Piqué Polo</v>
      </c>
      <c r="F1440" s="117" t="s">
        <v>3057</v>
      </c>
      <c r="G1440" s="111" t="s">
        <v>2991</v>
      </c>
      <c r="H1440" s="113" t="str">
        <f>VLOOKUP(C1440,STYLES!$1:$1048576,9,FALSE)</f>
        <v>Active</v>
      </c>
      <c r="I1440" s="113" t="str">
        <f>VLOOKUP(C1440,STYLES!$1:$1048576,10,FALSE)</f>
        <v>Active</v>
      </c>
      <c r="J1440" s="117" t="s">
        <v>2745</v>
      </c>
      <c r="K1440" s="139">
        <f>IFERROR(VLOOKUP(J1440,LISTS!G:H,2,FALSE),"0")</f>
        <v>7</v>
      </c>
      <c r="L1440">
        <f t="shared" si="77"/>
        <v>7</v>
      </c>
      <c r="M1440" s="117" t="s">
        <v>2745</v>
      </c>
      <c r="N1440" s="140">
        <f>IFERROR(VLOOKUP(M1440,LISTS!G:H,2,FALSE),"0")</f>
        <v>7</v>
      </c>
      <c r="O1440">
        <f t="shared" si="78"/>
        <v>7</v>
      </c>
      <c r="Q1440" s="117" t="s">
        <v>3014</v>
      </c>
      <c r="R1440" s="117" t="s">
        <v>2983</v>
      </c>
      <c r="S1440" s="103" t="s">
        <v>3015</v>
      </c>
      <c r="T1440" s="103" t="s">
        <v>2984</v>
      </c>
      <c r="U1440" s="117" t="s">
        <v>3016</v>
      </c>
    </row>
    <row r="1441" spans="1:20">
      <c r="A1441" s="4" t="str">
        <f>VLOOKUP(C1441,STYLES!$A$1:$R$2088,7,FALSE)</f>
        <v>Polos</v>
      </c>
      <c r="B1441" t="str">
        <f>VLOOKUP(C1441,STYLES!$1:$1048576,6,FALSE)</f>
        <v>CORE365™</v>
      </c>
      <c r="C1441" s="103" t="s">
        <v>295</v>
      </c>
      <c r="E1441" t="str">
        <f>VLOOKUP(C1441,STYLES!$1:$1048576,12,FALSE)</f>
        <v>Balance Color-block Performance Piqué Polo</v>
      </c>
      <c r="F1441" s="117" t="s">
        <v>3058</v>
      </c>
      <c r="G1441" s="111" t="s">
        <v>2809</v>
      </c>
      <c r="H1441" s="113" t="str">
        <f>VLOOKUP(C1441,STYLES!$1:$1048576,9,FALSE)</f>
        <v>Active</v>
      </c>
      <c r="I1441" s="113" t="str">
        <f>VLOOKUP(C1441,STYLES!$1:$1048576,10,FALSE)</f>
        <v>Active</v>
      </c>
      <c r="J1441" s="117" t="s">
        <v>2745</v>
      </c>
      <c r="K1441" s="139">
        <f>IFERROR(VLOOKUP(J1441,LISTS!G:H,2,FALSE),"0")</f>
        <v>7</v>
      </c>
      <c r="L1441">
        <f t="shared" si="77"/>
        <v>7</v>
      </c>
      <c r="M1441" s="117" t="s">
        <v>2745</v>
      </c>
      <c r="N1441" s="140">
        <f>IFERROR(VLOOKUP(M1441,LISTS!G:H,2,FALSE),"0")</f>
        <v>7</v>
      </c>
      <c r="O1441">
        <f t="shared" si="78"/>
        <v>7</v>
      </c>
      <c r="Q1441" s="126" t="s">
        <v>3007</v>
      </c>
      <c r="R1441" s="117" t="s">
        <v>2983</v>
      </c>
      <c r="S1441" s="105" t="s">
        <v>3008</v>
      </c>
      <c r="T1441" s="103" t="s">
        <v>2984</v>
      </c>
    </row>
    <row r="1442" spans="1:20">
      <c r="A1442" s="1"/>
      <c r="G1442" s="111"/>
      <c r="K1442" s="139"/>
      <c r="L1442" s="60">
        <f>SUM(L1435:L1441)</f>
        <v>49</v>
      </c>
      <c r="N1442" s="140"/>
      <c r="O1442" s="60">
        <f>SUM(O1435:O1441)</f>
        <v>49</v>
      </c>
      <c r="Q1442" s="117"/>
      <c r="R1442" s="117"/>
      <c r="S1442" s="103"/>
      <c r="T1442" s="103"/>
    </row>
    <row r="1443" spans="1:20">
      <c r="A1443" s="4" t="str">
        <f>VLOOKUP(C1443,STYLES!$A$1:$R$2088,7,FALSE)</f>
        <v>Polos</v>
      </c>
      <c r="B1443" t="str">
        <f>VLOOKUP(C1443,STYLES!$1:$1048576,6,FALSE)</f>
        <v>CORE365™</v>
      </c>
      <c r="C1443" s="103" t="s">
        <v>297</v>
      </c>
      <c r="E1443" t="str">
        <f>VLOOKUP(C1443,STYLES!$1:$1048576,12,FALSE)</f>
        <v>Express Microstripe Performance Piqué Polo</v>
      </c>
      <c r="F1443" s="117" t="s">
        <v>3052</v>
      </c>
      <c r="G1443" s="111" t="s">
        <v>2718</v>
      </c>
      <c r="H1443" s="113" t="str">
        <f>VLOOKUP(C1443,STYLES!$1:$1048576,9,FALSE)</f>
        <v>Active</v>
      </c>
      <c r="I1443" s="113" t="str">
        <f>VLOOKUP(C1443,STYLES!$1:$1048576,10,FALSE)</f>
        <v>Active</v>
      </c>
      <c r="J1443" s="112" t="s">
        <v>3009</v>
      </c>
      <c r="K1443" s="139">
        <f>IFERROR(VLOOKUP(J1443,LISTS!G:H,2,FALSE),"0")</f>
        <v>8</v>
      </c>
      <c r="L1443">
        <f t="shared" si="77"/>
        <v>8</v>
      </c>
      <c r="M1443" s="112" t="s">
        <v>3009</v>
      </c>
      <c r="N1443" s="140">
        <f>IFERROR(VLOOKUP(M1443,LISTS!G:H,2,FALSE),"0")</f>
        <v>8</v>
      </c>
      <c r="O1443">
        <f t="shared" si="78"/>
        <v>8</v>
      </c>
      <c r="Q1443" s="101" t="s">
        <v>2721</v>
      </c>
      <c r="R1443" s="117" t="s">
        <v>2983</v>
      </c>
      <c r="S1443" s="112" t="s">
        <v>2722</v>
      </c>
      <c r="T1443" s="103" t="s">
        <v>2984</v>
      </c>
    </row>
    <row r="1444" spans="1:20">
      <c r="A1444" s="4" t="str">
        <f>VLOOKUP(C1444,STYLES!$A$1:$R$2088,7,FALSE)</f>
        <v>Polos</v>
      </c>
      <c r="B1444" t="str">
        <f>VLOOKUP(C1444,STYLES!$1:$1048576,6,FALSE)</f>
        <v>CORE365™</v>
      </c>
      <c r="C1444" s="103" t="s">
        <v>297</v>
      </c>
      <c r="E1444" t="str">
        <f>VLOOKUP(C1444,STYLES!$1:$1048576,12,FALSE)</f>
        <v>Express Microstripe Performance Piqué Polo</v>
      </c>
      <c r="F1444" s="117" t="s">
        <v>3053</v>
      </c>
      <c r="G1444" s="111" t="s">
        <v>2740</v>
      </c>
      <c r="H1444" s="113" t="str">
        <f>VLOOKUP(C1444,STYLES!$1:$1048576,9,FALSE)</f>
        <v>Active</v>
      </c>
      <c r="I1444" s="113" t="str">
        <f>VLOOKUP(C1444,STYLES!$1:$1048576,10,FALSE)</f>
        <v>Active</v>
      </c>
      <c r="J1444" s="112" t="s">
        <v>3009</v>
      </c>
      <c r="K1444" s="139">
        <f>IFERROR(VLOOKUP(J1444,LISTS!G:H,2,FALSE),"0")</f>
        <v>8</v>
      </c>
      <c r="L1444">
        <f t="shared" si="77"/>
        <v>8</v>
      </c>
      <c r="M1444" s="112" t="s">
        <v>3009</v>
      </c>
      <c r="N1444" s="140">
        <f>IFERROR(VLOOKUP(M1444,LISTS!G:H,2,FALSE),"0")</f>
        <v>8</v>
      </c>
      <c r="O1444">
        <f t="shared" si="78"/>
        <v>8</v>
      </c>
      <c r="Q1444" s="117" t="s">
        <v>2741</v>
      </c>
      <c r="R1444" s="117" t="s">
        <v>2983</v>
      </c>
      <c r="S1444" s="103" t="s">
        <v>3001</v>
      </c>
      <c r="T1444" s="103" t="s">
        <v>2984</v>
      </c>
    </row>
    <row r="1445" spans="1:20">
      <c r="A1445" s="4" t="str">
        <f>VLOOKUP(C1445,STYLES!$A$1:$R$2088,7,FALSE)</f>
        <v>Polos</v>
      </c>
      <c r="B1445" t="str">
        <f>VLOOKUP(C1445,STYLES!$1:$1048576,6,FALSE)</f>
        <v>CORE365™</v>
      </c>
      <c r="C1445" s="103" t="s">
        <v>297</v>
      </c>
      <c r="E1445" t="str">
        <f>VLOOKUP(C1445,STYLES!$1:$1048576,12,FALSE)</f>
        <v>Express Microstripe Performance Piqué Polo</v>
      </c>
      <c r="F1445" s="117" t="s">
        <v>3054</v>
      </c>
      <c r="G1445" s="111" t="s">
        <v>2755</v>
      </c>
      <c r="H1445" s="113" t="str">
        <f>VLOOKUP(C1445,STYLES!$1:$1048576,9,FALSE)</f>
        <v>Active</v>
      </c>
      <c r="I1445" s="113" t="str">
        <f>VLOOKUP(C1445,STYLES!$1:$1048576,10,FALSE)</f>
        <v>Active</v>
      </c>
      <c r="J1445" s="112" t="s">
        <v>3009</v>
      </c>
      <c r="K1445" s="139">
        <f>IFERROR(VLOOKUP(J1445,LISTS!G:H,2,FALSE),"0")</f>
        <v>8</v>
      </c>
      <c r="L1445">
        <f t="shared" si="77"/>
        <v>8</v>
      </c>
      <c r="M1445" s="112" t="s">
        <v>3009</v>
      </c>
      <c r="N1445" s="140">
        <f>IFERROR(VLOOKUP(M1445,LISTS!G:H,2,FALSE),"0")</f>
        <v>8</v>
      </c>
      <c r="O1445">
        <f t="shared" si="78"/>
        <v>8</v>
      </c>
      <c r="Q1445" s="117" t="s">
        <v>3003</v>
      </c>
      <c r="R1445" s="117" t="s">
        <v>2983</v>
      </c>
      <c r="S1445" s="103" t="s">
        <v>3004</v>
      </c>
      <c r="T1445" s="103" t="s">
        <v>2984</v>
      </c>
    </row>
    <row r="1446" spans="1:20">
      <c r="A1446" s="4" t="str">
        <f>VLOOKUP(C1446,STYLES!$A$1:$R$2088,7,FALSE)</f>
        <v>Polos</v>
      </c>
      <c r="B1446" t="str">
        <f>VLOOKUP(C1446,STYLES!$1:$1048576,6,FALSE)</f>
        <v>CORE365™</v>
      </c>
      <c r="C1446" s="103" t="s">
        <v>297</v>
      </c>
      <c r="E1446" t="str">
        <f>VLOOKUP(C1446,STYLES!$1:$1048576,12,FALSE)</f>
        <v>Express Microstripe Performance Piqué Polo</v>
      </c>
      <c r="F1446" s="117" t="s">
        <v>3056</v>
      </c>
      <c r="G1446" s="111" t="s">
        <v>2732</v>
      </c>
      <c r="H1446" s="113" t="str">
        <f>VLOOKUP(C1446,STYLES!$1:$1048576,9,FALSE)</f>
        <v>Active</v>
      </c>
      <c r="I1446" s="113" t="str">
        <f>VLOOKUP(C1446,STYLES!$1:$1048576,10,FALSE)</f>
        <v>Active</v>
      </c>
      <c r="J1446" s="112" t="s">
        <v>3009</v>
      </c>
      <c r="K1446" s="139">
        <f>IFERROR(VLOOKUP(J1446,LISTS!G:H,2,FALSE),"0")</f>
        <v>8</v>
      </c>
      <c r="L1446">
        <f t="shared" si="77"/>
        <v>8</v>
      </c>
      <c r="M1446" s="112" t="s">
        <v>3009</v>
      </c>
      <c r="N1446" s="140">
        <f>IFERROR(VLOOKUP(M1446,LISTS!G:H,2,FALSE),"0")</f>
        <v>8</v>
      </c>
      <c r="O1446">
        <f t="shared" si="78"/>
        <v>8</v>
      </c>
      <c r="Q1446" s="126" t="s">
        <v>3005</v>
      </c>
      <c r="R1446" s="117" t="s">
        <v>2983</v>
      </c>
      <c r="S1446" s="105" t="s">
        <v>3006</v>
      </c>
      <c r="T1446" s="103" t="s">
        <v>2984</v>
      </c>
    </row>
    <row r="1447" spans="1:20">
      <c r="A1447" s="1"/>
      <c r="G1447" s="111"/>
      <c r="K1447" s="139"/>
      <c r="L1447" s="60">
        <f>SUM(L1443:L1446)</f>
        <v>32</v>
      </c>
      <c r="N1447" s="140"/>
      <c r="O1447" s="60">
        <f>SUM(O1443:O1446)</f>
        <v>32</v>
      </c>
      <c r="Q1447" s="117"/>
      <c r="R1447" s="117"/>
      <c r="S1447" s="103"/>
      <c r="T1447" s="103"/>
    </row>
    <row r="1448" spans="1:20">
      <c r="A1448" s="4" t="str">
        <f>VLOOKUP(C1448,STYLES!$A$1:$R$2088,7,FALSE)</f>
        <v>Polos</v>
      </c>
      <c r="B1448" t="str">
        <f>VLOOKUP(C1448,STYLES!$1:$1048576,6,FALSE)</f>
        <v>CORE365™</v>
      </c>
      <c r="C1448" s="103" t="s">
        <v>301</v>
      </c>
      <c r="E1448" t="str">
        <f>VLOOKUP(C1448,STYLES!$1:$1048576,12,FALSE)</f>
        <v>Express Microstripe Performance Piqué Polo</v>
      </c>
      <c r="F1448" s="117" t="s">
        <v>3052</v>
      </c>
      <c r="G1448" s="111" t="s">
        <v>2718</v>
      </c>
      <c r="H1448" s="113" t="str">
        <f>VLOOKUP(C1448,STYLES!$1:$1048576,9,FALSE)</f>
        <v>Active</v>
      </c>
      <c r="I1448" s="113" t="str">
        <f>VLOOKUP(C1448,STYLES!$1:$1048576,10,FALSE)</f>
        <v>Active</v>
      </c>
      <c r="J1448" s="117" t="s">
        <v>2745</v>
      </c>
      <c r="K1448" s="139">
        <f>IFERROR(VLOOKUP(J1448,LISTS!G:H,2,FALSE),"0")</f>
        <v>7</v>
      </c>
      <c r="L1448">
        <f t="shared" si="77"/>
        <v>7</v>
      </c>
      <c r="M1448" s="117" t="s">
        <v>2745</v>
      </c>
      <c r="N1448" s="140">
        <f>IFERROR(VLOOKUP(M1448,LISTS!G:H,2,FALSE),"0")</f>
        <v>7</v>
      </c>
      <c r="O1448">
        <f t="shared" si="78"/>
        <v>7</v>
      </c>
      <c r="Q1448" s="101" t="s">
        <v>2721</v>
      </c>
      <c r="R1448" s="117" t="s">
        <v>2983</v>
      </c>
      <c r="S1448" s="112" t="s">
        <v>2722</v>
      </c>
      <c r="T1448" s="103" t="s">
        <v>2984</v>
      </c>
    </row>
    <row r="1449" spans="1:20">
      <c r="A1449" s="4" t="str">
        <f>VLOOKUP(C1449,STYLES!$A$1:$R$2088,7,FALSE)</f>
        <v>Polos</v>
      </c>
      <c r="B1449" t="str">
        <f>VLOOKUP(C1449,STYLES!$1:$1048576,6,FALSE)</f>
        <v>CORE365™</v>
      </c>
      <c r="C1449" s="103" t="s">
        <v>301</v>
      </c>
      <c r="E1449" t="str">
        <f>VLOOKUP(C1449,STYLES!$1:$1048576,12,FALSE)</f>
        <v>Express Microstripe Performance Piqué Polo</v>
      </c>
      <c r="F1449" s="117" t="s">
        <v>3053</v>
      </c>
      <c r="G1449" s="111" t="s">
        <v>2740</v>
      </c>
      <c r="H1449" s="113" t="str">
        <f>VLOOKUP(C1449,STYLES!$1:$1048576,9,FALSE)</f>
        <v>Active</v>
      </c>
      <c r="I1449" s="113" t="str">
        <f>VLOOKUP(C1449,STYLES!$1:$1048576,10,FALSE)</f>
        <v>Active</v>
      </c>
      <c r="J1449" s="117" t="s">
        <v>2745</v>
      </c>
      <c r="K1449" s="139">
        <f>IFERROR(VLOOKUP(J1449,LISTS!G:H,2,FALSE),"0")</f>
        <v>7</v>
      </c>
      <c r="L1449">
        <f t="shared" si="77"/>
        <v>7</v>
      </c>
      <c r="M1449" s="117" t="s">
        <v>2745</v>
      </c>
      <c r="N1449" s="140">
        <f>IFERROR(VLOOKUP(M1449,LISTS!G:H,2,FALSE),"0")</f>
        <v>7</v>
      </c>
      <c r="O1449">
        <f t="shared" si="78"/>
        <v>7</v>
      </c>
      <c r="Q1449" s="117" t="s">
        <v>2741</v>
      </c>
      <c r="R1449" s="117" t="s">
        <v>2983</v>
      </c>
      <c r="S1449" s="103" t="s">
        <v>3001</v>
      </c>
      <c r="T1449" s="103" t="s">
        <v>2984</v>
      </c>
    </row>
    <row r="1450" spans="1:20">
      <c r="A1450" s="4" t="str">
        <f>VLOOKUP(C1450,STYLES!$A$1:$R$2088,7,FALSE)</f>
        <v>Polos</v>
      </c>
      <c r="B1450" t="str">
        <f>VLOOKUP(C1450,STYLES!$1:$1048576,6,FALSE)</f>
        <v>CORE365™</v>
      </c>
      <c r="C1450" s="103" t="s">
        <v>301</v>
      </c>
      <c r="E1450" t="str">
        <f>VLOOKUP(C1450,STYLES!$1:$1048576,12,FALSE)</f>
        <v>Express Microstripe Performance Piqué Polo</v>
      </c>
      <c r="F1450" s="117" t="s">
        <v>3054</v>
      </c>
      <c r="G1450" s="111" t="s">
        <v>2755</v>
      </c>
      <c r="H1450" s="113" t="str">
        <f>VLOOKUP(C1450,STYLES!$1:$1048576,9,FALSE)</f>
        <v>Active</v>
      </c>
      <c r="I1450" s="113" t="str">
        <f>VLOOKUP(C1450,STYLES!$1:$1048576,10,FALSE)</f>
        <v>Active</v>
      </c>
      <c r="J1450" s="117" t="s">
        <v>2745</v>
      </c>
      <c r="K1450" s="139">
        <f>IFERROR(VLOOKUP(J1450,LISTS!G:H,2,FALSE),"0")</f>
        <v>7</v>
      </c>
      <c r="L1450">
        <f t="shared" si="77"/>
        <v>7</v>
      </c>
      <c r="M1450" s="117" t="s">
        <v>2745</v>
      </c>
      <c r="N1450" s="140">
        <f>IFERROR(VLOOKUP(M1450,LISTS!G:H,2,FALSE),"0")</f>
        <v>7</v>
      </c>
      <c r="O1450">
        <f t="shared" si="78"/>
        <v>7</v>
      </c>
      <c r="Q1450" s="117" t="s">
        <v>3003</v>
      </c>
      <c r="R1450" s="117" t="s">
        <v>2983</v>
      </c>
      <c r="S1450" s="103" t="s">
        <v>3004</v>
      </c>
      <c r="T1450" s="103" t="s">
        <v>2984</v>
      </c>
    </row>
    <row r="1451" spans="1:20">
      <c r="A1451" s="4" t="str">
        <f>VLOOKUP(C1451,STYLES!$A$1:$R$2088,7,FALSE)</f>
        <v>Polos</v>
      </c>
      <c r="B1451" t="str">
        <f>VLOOKUP(C1451,STYLES!$1:$1048576,6,FALSE)</f>
        <v>CORE365™</v>
      </c>
      <c r="C1451" s="103" t="s">
        <v>301</v>
      </c>
      <c r="E1451" t="str">
        <f>VLOOKUP(C1451,STYLES!$1:$1048576,12,FALSE)</f>
        <v>Express Microstripe Performance Piqué Polo</v>
      </c>
      <c r="F1451" s="117" t="s">
        <v>3056</v>
      </c>
      <c r="G1451" s="111" t="s">
        <v>2732</v>
      </c>
      <c r="H1451" s="113" t="str">
        <f>VLOOKUP(C1451,STYLES!$1:$1048576,9,FALSE)</f>
        <v>Active</v>
      </c>
      <c r="I1451" s="113" t="str">
        <f>VLOOKUP(C1451,STYLES!$1:$1048576,10,FALSE)</f>
        <v>Active</v>
      </c>
      <c r="J1451" s="117" t="s">
        <v>2745</v>
      </c>
      <c r="K1451" s="139">
        <f>IFERROR(VLOOKUP(J1451,LISTS!G:H,2,FALSE),"0")</f>
        <v>7</v>
      </c>
      <c r="L1451">
        <f t="shared" si="77"/>
        <v>7</v>
      </c>
      <c r="M1451" s="117" t="s">
        <v>2745</v>
      </c>
      <c r="N1451" s="140">
        <f>IFERROR(VLOOKUP(M1451,LISTS!G:H,2,FALSE),"0")</f>
        <v>7</v>
      </c>
      <c r="O1451">
        <f t="shared" si="78"/>
        <v>7</v>
      </c>
      <c r="Q1451" s="126" t="s">
        <v>3005</v>
      </c>
      <c r="R1451" s="117" t="s">
        <v>2983</v>
      </c>
      <c r="S1451" s="105" t="s">
        <v>3006</v>
      </c>
      <c r="T1451" s="103" t="s">
        <v>2984</v>
      </c>
    </row>
    <row r="1452" spans="1:20">
      <c r="A1452" s="1"/>
      <c r="G1452" s="111"/>
      <c r="K1452" s="139"/>
      <c r="L1452" s="60">
        <f>SUM(L1448:L1451)</f>
        <v>28</v>
      </c>
      <c r="N1452" s="140"/>
      <c r="O1452" s="60">
        <f>SUM(O1448:O1451)</f>
        <v>28</v>
      </c>
      <c r="Q1452" s="117"/>
      <c r="R1452" s="117"/>
      <c r="S1452" s="103"/>
      <c r="T1452" s="103"/>
    </row>
    <row r="1453" spans="1:20">
      <c r="A1453" s="4" t="str">
        <f>VLOOKUP(C1453,STYLES!$A$1:$R$2088,7,FALSE)</f>
        <v>Knits_Layering</v>
      </c>
      <c r="B1453" t="str">
        <f>VLOOKUP(C1453,STYLES!$1:$1048576,6,FALSE)</f>
        <v>CORE365™</v>
      </c>
      <c r="C1453" s="103" t="s">
        <v>187</v>
      </c>
      <c r="E1453" t="str">
        <f>VLOOKUP(C1453,STYLES!$1:$1048576,12,FALSE)</f>
        <v>Kinetic Performance Quarter-Zip</v>
      </c>
      <c r="F1453" s="117" t="s">
        <v>3059</v>
      </c>
      <c r="G1453" s="111" t="s">
        <v>2718</v>
      </c>
      <c r="H1453" s="113" t="str">
        <f>VLOOKUP(C1453,STYLES!$1:$1048576,9,FALSE)</f>
        <v>Active</v>
      </c>
      <c r="I1453" s="113" t="str">
        <f>VLOOKUP(C1453,STYLES!$1:$1048576,10,FALSE)</f>
        <v>Active</v>
      </c>
      <c r="J1453" s="117" t="s">
        <v>3009</v>
      </c>
      <c r="K1453" s="139">
        <f>IFERROR(VLOOKUP(J1453,LISTS!G:H,2,FALSE),"0")</f>
        <v>8</v>
      </c>
      <c r="L1453">
        <f t="shared" si="77"/>
        <v>8</v>
      </c>
      <c r="M1453" s="117" t="s">
        <v>3009</v>
      </c>
      <c r="N1453" s="140">
        <f>IFERROR(VLOOKUP(M1453,LISTS!G:H,2,FALSE),"0")</f>
        <v>8</v>
      </c>
      <c r="O1453">
        <f t="shared" si="78"/>
        <v>8</v>
      </c>
      <c r="Q1453" s="117" t="s">
        <v>2983</v>
      </c>
      <c r="R1453" s="117" t="s">
        <v>3018</v>
      </c>
      <c r="S1453" s="103">
        <v>7540</v>
      </c>
      <c r="T1453" s="103">
        <v>377</v>
      </c>
    </row>
    <row r="1454" spans="1:20">
      <c r="A1454" s="4" t="str">
        <f>VLOOKUP(C1454,STYLES!$A$1:$R$2088,7,FALSE)</f>
        <v>Knits_Layering</v>
      </c>
      <c r="B1454" t="str">
        <f>VLOOKUP(C1454,STYLES!$1:$1048576,6,FALSE)</f>
        <v>CORE365™</v>
      </c>
      <c r="C1454" s="103" t="s">
        <v>187</v>
      </c>
      <c r="E1454" t="str">
        <f>VLOOKUP(C1454,STYLES!$1:$1048576,12,FALSE)</f>
        <v>Kinetic Performance Quarter-Zip</v>
      </c>
      <c r="F1454" s="117" t="s">
        <v>3060</v>
      </c>
      <c r="G1454" s="111" t="s">
        <v>2718</v>
      </c>
      <c r="H1454" s="113" t="str">
        <f>VLOOKUP(C1454,STYLES!$1:$1048576,9,FALSE)</f>
        <v>Active</v>
      </c>
      <c r="I1454" s="113" t="str">
        <f>VLOOKUP(C1454,STYLES!$1:$1048576,10,FALSE)</f>
        <v>Active</v>
      </c>
      <c r="J1454" s="117" t="s">
        <v>3009</v>
      </c>
      <c r="K1454" s="139">
        <f>IFERROR(VLOOKUP(J1454,LISTS!G:H,2,FALSE),"0")</f>
        <v>8</v>
      </c>
      <c r="L1454">
        <f t="shared" si="77"/>
        <v>8</v>
      </c>
      <c r="M1454" s="117" t="s">
        <v>3009</v>
      </c>
      <c r="N1454" s="140">
        <f>IFERROR(VLOOKUP(M1454,LISTS!G:H,2,FALSE),"0")</f>
        <v>8</v>
      </c>
      <c r="O1454">
        <f t="shared" si="78"/>
        <v>8</v>
      </c>
      <c r="Q1454" s="117" t="s">
        <v>2983</v>
      </c>
      <c r="R1454" s="117" t="s">
        <v>2955</v>
      </c>
      <c r="S1454" s="103">
        <v>7540</v>
      </c>
      <c r="T1454" s="103" t="s">
        <v>3061</v>
      </c>
    </row>
    <row r="1455" spans="1:20">
      <c r="A1455" s="4" t="str">
        <f>VLOOKUP(C1455,STYLES!$A$1:$R$2088,7,FALSE)</f>
        <v>Knits_Layering</v>
      </c>
      <c r="B1455" t="str">
        <f>VLOOKUP(C1455,STYLES!$1:$1048576,6,FALSE)</f>
        <v>CORE365™</v>
      </c>
      <c r="C1455" s="103" t="s">
        <v>187</v>
      </c>
      <c r="E1455" t="str">
        <f>VLOOKUP(C1455,STYLES!$1:$1048576,12,FALSE)</f>
        <v>Kinetic Performance Quarter-Zip</v>
      </c>
      <c r="F1455" s="117" t="s">
        <v>3062</v>
      </c>
      <c r="G1455" s="111" t="s">
        <v>2740</v>
      </c>
      <c r="H1455" s="113" t="str">
        <f>VLOOKUP(C1455,STYLES!$1:$1048576,9,FALSE)</f>
        <v>Active</v>
      </c>
      <c r="I1455" s="113" t="str">
        <f>VLOOKUP(C1455,STYLES!$1:$1048576,10,FALSE)</f>
        <v>Active</v>
      </c>
      <c r="J1455" s="117" t="s">
        <v>3009</v>
      </c>
      <c r="K1455" s="139">
        <f>IFERROR(VLOOKUP(J1455,LISTS!G:H,2,FALSE),"0")</f>
        <v>8</v>
      </c>
      <c r="L1455">
        <f t="shared" si="77"/>
        <v>8</v>
      </c>
      <c r="M1455" s="117" t="s">
        <v>3009</v>
      </c>
      <c r="N1455" s="140">
        <f>IFERROR(VLOOKUP(M1455,LISTS!G:H,2,FALSE),"0")</f>
        <v>8</v>
      </c>
      <c r="O1455">
        <f t="shared" si="78"/>
        <v>8</v>
      </c>
      <c r="Q1455" s="117" t="s">
        <v>2741</v>
      </c>
      <c r="R1455" s="117" t="s">
        <v>2983</v>
      </c>
      <c r="S1455" s="103">
        <v>533</v>
      </c>
      <c r="T1455" s="103">
        <v>7540</v>
      </c>
    </row>
    <row r="1456" spans="1:20">
      <c r="A1456" s="4" t="str">
        <f>VLOOKUP(C1456,STYLES!$A$1:$R$2088,7,FALSE)</f>
        <v>Knits_Layering</v>
      </c>
      <c r="B1456" t="str">
        <f>VLOOKUP(C1456,STYLES!$1:$1048576,6,FALSE)</f>
        <v>CORE365™</v>
      </c>
      <c r="C1456" s="103" t="s">
        <v>187</v>
      </c>
      <c r="E1456" t="str">
        <f>VLOOKUP(C1456,STYLES!$1:$1048576,12,FALSE)</f>
        <v>Kinetic Performance Quarter-Zip</v>
      </c>
      <c r="F1456" s="117" t="s">
        <v>3063</v>
      </c>
      <c r="G1456" s="111" t="s">
        <v>2724</v>
      </c>
      <c r="H1456" s="113" t="str">
        <f>VLOOKUP(C1456,STYLES!$1:$1048576,9,FALSE)</f>
        <v>Active</v>
      </c>
      <c r="I1456" s="113" t="str">
        <f>VLOOKUP(C1456,STYLES!$1:$1048576,10,FALSE)</f>
        <v>Active</v>
      </c>
      <c r="J1456" s="117" t="s">
        <v>3009</v>
      </c>
      <c r="K1456" s="139">
        <f>IFERROR(VLOOKUP(J1456,LISTS!G:H,2,FALSE),"0")</f>
        <v>8</v>
      </c>
      <c r="L1456">
        <f t="shared" si="77"/>
        <v>8</v>
      </c>
      <c r="M1456" s="117" t="s">
        <v>3009</v>
      </c>
      <c r="N1456" s="140">
        <f>IFERROR(VLOOKUP(M1456,LISTS!G:H,2,FALSE),"0")</f>
        <v>8</v>
      </c>
      <c r="O1456">
        <f t="shared" si="78"/>
        <v>8</v>
      </c>
      <c r="Q1456" s="117" t="s">
        <v>3003</v>
      </c>
      <c r="R1456" s="117" t="s">
        <v>2983</v>
      </c>
      <c r="S1456" s="103">
        <v>201</v>
      </c>
      <c r="T1456" s="103">
        <v>7540</v>
      </c>
    </row>
    <row r="1457" spans="1:21">
      <c r="A1457" s="4" t="str">
        <f>VLOOKUP(C1457,STYLES!$A$1:$R$2088,7,FALSE)</f>
        <v>Knits_Layering</v>
      </c>
      <c r="B1457" t="str">
        <f>VLOOKUP(C1457,STYLES!$1:$1048576,6,FALSE)</f>
        <v>CORE365™</v>
      </c>
      <c r="C1457" s="103" t="s">
        <v>187</v>
      </c>
      <c r="E1457" t="str">
        <f>VLOOKUP(C1457,STYLES!$1:$1048576,12,FALSE)</f>
        <v>Kinetic Performance Quarter-Zip</v>
      </c>
      <c r="F1457" s="117" t="s">
        <v>3064</v>
      </c>
      <c r="G1457" s="111" t="s">
        <v>2809</v>
      </c>
      <c r="H1457" s="113" t="str">
        <f>VLOOKUP(C1457,STYLES!$1:$1048576,9,FALSE)</f>
        <v>Active</v>
      </c>
      <c r="I1457" s="113" t="str">
        <f>VLOOKUP(C1457,STYLES!$1:$1048576,10,FALSE)</f>
        <v>Active</v>
      </c>
      <c r="J1457" s="117" t="s">
        <v>3009</v>
      </c>
      <c r="K1457" s="139">
        <f>IFERROR(VLOOKUP(J1457,LISTS!G:H,2,FALSE),"0")</f>
        <v>8</v>
      </c>
      <c r="L1457">
        <f t="shared" si="77"/>
        <v>8</v>
      </c>
      <c r="M1457" s="117" t="s">
        <v>3009</v>
      </c>
      <c r="N1457" s="140">
        <f>IFERROR(VLOOKUP(M1457,LISTS!G:H,2,FALSE),"0")</f>
        <v>8</v>
      </c>
      <c r="O1457">
        <f t="shared" si="78"/>
        <v>8</v>
      </c>
      <c r="Q1457" s="117" t="s">
        <v>3007</v>
      </c>
      <c r="R1457" s="117" t="s">
        <v>2983</v>
      </c>
      <c r="S1457" s="103">
        <v>661</v>
      </c>
      <c r="T1457" s="103">
        <v>7540</v>
      </c>
    </row>
    <row r="1458" spans="1:21">
      <c r="A1458" s="1"/>
      <c r="G1458" s="111"/>
      <c r="K1458" s="139"/>
      <c r="L1458" s="60">
        <v>40</v>
      </c>
      <c r="N1458" s="140"/>
      <c r="O1458" s="60">
        <v>40</v>
      </c>
      <c r="Q1458" s="117"/>
      <c r="R1458" s="117"/>
      <c r="S1458" s="103"/>
      <c r="T1458" s="103"/>
    </row>
    <row r="1459" spans="1:21">
      <c r="A1459" s="4" t="str">
        <f>VLOOKUP(C1459,STYLES!$A$1:$R$2088,7,FALSE)</f>
        <v>Knits_Layering</v>
      </c>
      <c r="B1459" t="str">
        <f>VLOOKUP(C1459,STYLES!$1:$1048576,6,FALSE)</f>
        <v>CORE365™</v>
      </c>
      <c r="C1459" s="103" t="s">
        <v>192</v>
      </c>
      <c r="E1459" t="str">
        <f>VLOOKUP(C1459,STYLES!$1:$1048576,12,FALSE)</f>
        <v>Kinetic Performance Quarter-Zip</v>
      </c>
      <c r="F1459" s="117" t="s">
        <v>3059</v>
      </c>
      <c r="G1459" s="111" t="s">
        <v>2718</v>
      </c>
      <c r="H1459" s="113" t="str">
        <f>VLOOKUP(C1459,STYLES!$1:$1048576,9,FALSE)</f>
        <v>Active</v>
      </c>
      <c r="I1459" s="113" t="str">
        <f>VLOOKUP(C1459,STYLES!$1:$1048576,10,FALSE)</f>
        <v>Active</v>
      </c>
      <c r="J1459" s="117" t="s">
        <v>2745</v>
      </c>
      <c r="K1459" s="139">
        <f>IFERROR(VLOOKUP(J1459,LISTS!G:H,2,FALSE),"0")</f>
        <v>7</v>
      </c>
      <c r="L1459">
        <f t="shared" si="77"/>
        <v>7</v>
      </c>
      <c r="M1459" s="117" t="s">
        <v>2745</v>
      </c>
      <c r="N1459" s="140">
        <f>IFERROR(VLOOKUP(M1459,LISTS!G:H,2,FALSE),"0")</f>
        <v>7</v>
      </c>
      <c r="O1459">
        <f t="shared" si="78"/>
        <v>7</v>
      </c>
      <c r="Q1459" s="117" t="s">
        <v>2983</v>
      </c>
      <c r="R1459" s="117" t="s">
        <v>3018</v>
      </c>
      <c r="S1459" s="103">
        <v>7540</v>
      </c>
      <c r="T1459" s="103">
        <v>377</v>
      </c>
    </row>
    <row r="1460" spans="1:21">
      <c r="A1460" s="4" t="str">
        <f>VLOOKUP(C1460,STYLES!$A$1:$R$2088,7,FALSE)</f>
        <v>Knits_Layering</v>
      </c>
      <c r="B1460" t="str">
        <f>VLOOKUP(C1460,STYLES!$1:$1048576,6,FALSE)</f>
        <v>CORE365™</v>
      </c>
      <c r="C1460" s="103" t="s">
        <v>192</v>
      </c>
      <c r="E1460" t="str">
        <f>VLOOKUP(C1460,STYLES!$1:$1048576,12,FALSE)</f>
        <v>Kinetic Performance Quarter-Zip</v>
      </c>
      <c r="F1460" s="117" t="s">
        <v>3060</v>
      </c>
      <c r="G1460" s="111" t="s">
        <v>2718</v>
      </c>
      <c r="H1460" s="113" t="str">
        <f>VLOOKUP(C1460,STYLES!$1:$1048576,9,FALSE)</f>
        <v>Active</v>
      </c>
      <c r="I1460" s="113" t="str">
        <f>VLOOKUP(C1460,STYLES!$1:$1048576,10,FALSE)</f>
        <v>Active</v>
      </c>
      <c r="J1460" s="117" t="s">
        <v>2745</v>
      </c>
      <c r="K1460" s="139">
        <f>IFERROR(VLOOKUP(J1460,LISTS!G:H,2,FALSE),"0")</f>
        <v>7</v>
      </c>
      <c r="L1460">
        <f t="shared" si="77"/>
        <v>7</v>
      </c>
      <c r="M1460" s="117" t="s">
        <v>2745</v>
      </c>
      <c r="N1460" s="140">
        <f>IFERROR(VLOOKUP(M1460,LISTS!G:H,2,FALSE),"0")</f>
        <v>7</v>
      </c>
      <c r="O1460">
        <f t="shared" si="78"/>
        <v>7</v>
      </c>
      <c r="Q1460" s="117" t="s">
        <v>2983</v>
      </c>
      <c r="R1460" s="117" t="s">
        <v>2955</v>
      </c>
      <c r="S1460" s="103">
        <v>7540</v>
      </c>
      <c r="T1460" s="103" t="s">
        <v>3061</v>
      </c>
    </row>
    <row r="1461" spans="1:21">
      <c r="A1461" s="4" t="str">
        <f>VLOOKUP(C1461,STYLES!$A$1:$R$2088,7,FALSE)</f>
        <v>Knits_Layering</v>
      </c>
      <c r="B1461" t="str">
        <f>VLOOKUP(C1461,STYLES!$1:$1048576,6,FALSE)</f>
        <v>CORE365™</v>
      </c>
      <c r="C1461" s="103" t="s">
        <v>192</v>
      </c>
      <c r="E1461" t="str">
        <f>VLOOKUP(C1461,STYLES!$1:$1048576,12,FALSE)</f>
        <v>Kinetic Performance Quarter-Zip</v>
      </c>
      <c r="F1461" s="117" t="s">
        <v>3062</v>
      </c>
      <c r="G1461" s="111" t="s">
        <v>2740</v>
      </c>
      <c r="H1461" s="113" t="str">
        <f>VLOOKUP(C1461,STYLES!$1:$1048576,9,FALSE)</f>
        <v>Active</v>
      </c>
      <c r="I1461" s="113" t="str">
        <f>VLOOKUP(C1461,STYLES!$1:$1048576,10,FALSE)</f>
        <v>Active</v>
      </c>
      <c r="J1461" s="117" t="s">
        <v>2745</v>
      </c>
      <c r="K1461" s="139">
        <f>IFERROR(VLOOKUP(J1461,LISTS!G:H,2,FALSE),"0")</f>
        <v>7</v>
      </c>
      <c r="L1461">
        <f t="shared" si="77"/>
        <v>7</v>
      </c>
      <c r="M1461" s="117" t="s">
        <v>2745</v>
      </c>
      <c r="N1461" s="140">
        <f>IFERROR(VLOOKUP(M1461,LISTS!G:H,2,FALSE),"0")</f>
        <v>7</v>
      </c>
      <c r="O1461">
        <f t="shared" si="78"/>
        <v>7</v>
      </c>
      <c r="Q1461" s="117" t="s">
        <v>2741</v>
      </c>
      <c r="R1461" s="117" t="s">
        <v>2983</v>
      </c>
      <c r="S1461" s="103">
        <v>533</v>
      </c>
      <c r="T1461" s="103">
        <v>7540</v>
      </c>
    </row>
    <row r="1462" spans="1:21">
      <c r="A1462" s="4" t="str">
        <f>VLOOKUP(C1462,STYLES!$A$1:$R$2088,7,FALSE)</f>
        <v>Knits_Layering</v>
      </c>
      <c r="B1462" t="str">
        <f>VLOOKUP(C1462,STYLES!$1:$1048576,6,FALSE)</f>
        <v>CORE365™</v>
      </c>
      <c r="C1462" s="103" t="s">
        <v>192</v>
      </c>
      <c r="E1462" t="str">
        <f>VLOOKUP(C1462,STYLES!$1:$1048576,12,FALSE)</f>
        <v>Kinetic Performance Quarter-Zip</v>
      </c>
      <c r="F1462" s="117" t="s">
        <v>3063</v>
      </c>
      <c r="G1462" s="111" t="s">
        <v>2724</v>
      </c>
      <c r="H1462" s="113" t="str">
        <f>VLOOKUP(C1462,STYLES!$1:$1048576,9,FALSE)</f>
        <v>Active</v>
      </c>
      <c r="I1462" s="113" t="str">
        <f>VLOOKUP(C1462,STYLES!$1:$1048576,10,FALSE)</f>
        <v>Active</v>
      </c>
      <c r="J1462" s="117" t="s">
        <v>2745</v>
      </c>
      <c r="K1462" s="139">
        <f>IFERROR(VLOOKUP(J1462,LISTS!G:H,2,FALSE),"0")</f>
        <v>7</v>
      </c>
      <c r="L1462">
        <f t="shared" si="77"/>
        <v>7</v>
      </c>
      <c r="M1462" s="117" t="s">
        <v>2745</v>
      </c>
      <c r="N1462" s="140">
        <f>IFERROR(VLOOKUP(M1462,LISTS!G:H,2,FALSE),"0")</f>
        <v>7</v>
      </c>
      <c r="O1462">
        <f t="shared" si="78"/>
        <v>7</v>
      </c>
      <c r="Q1462" s="117" t="s">
        <v>3003</v>
      </c>
      <c r="R1462" s="117" t="s">
        <v>2983</v>
      </c>
      <c r="S1462" s="103">
        <v>201</v>
      </c>
      <c r="T1462" s="103">
        <v>7540</v>
      </c>
    </row>
    <row r="1463" spans="1:21">
      <c r="A1463" s="4" t="str">
        <f>VLOOKUP(C1463,STYLES!$A$1:$R$2088,7,FALSE)</f>
        <v>Knits_Layering</v>
      </c>
      <c r="B1463" t="str">
        <f>VLOOKUP(C1463,STYLES!$1:$1048576,6,FALSE)</f>
        <v>CORE365™</v>
      </c>
      <c r="C1463" s="103" t="s">
        <v>192</v>
      </c>
      <c r="E1463" t="str">
        <f>VLOOKUP(C1463,STYLES!$1:$1048576,12,FALSE)</f>
        <v>Kinetic Performance Quarter-Zip</v>
      </c>
      <c r="F1463" s="117" t="s">
        <v>3064</v>
      </c>
      <c r="G1463" s="111" t="s">
        <v>2809</v>
      </c>
      <c r="H1463" s="113" t="str">
        <f>VLOOKUP(C1463,STYLES!$1:$1048576,9,FALSE)</f>
        <v>Active</v>
      </c>
      <c r="I1463" s="113" t="str">
        <f>VLOOKUP(C1463,STYLES!$1:$1048576,10,FALSE)</f>
        <v>Active</v>
      </c>
      <c r="J1463" s="117" t="s">
        <v>2745</v>
      </c>
      <c r="K1463" s="139">
        <f>IFERROR(VLOOKUP(J1463,LISTS!G:H,2,FALSE),"0")</f>
        <v>7</v>
      </c>
      <c r="L1463">
        <f t="shared" si="77"/>
        <v>7</v>
      </c>
      <c r="M1463" s="117" t="s">
        <v>2745</v>
      </c>
      <c r="N1463" s="140">
        <f>IFERROR(VLOOKUP(M1463,LISTS!G:H,2,FALSE),"0")</f>
        <v>7</v>
      </c>
      <c r="O1463">
        <f t="shared" si="78"/>
        <v>7</v>
      </c>
      <c r="Q1463" s="117" t="s">
        <v>3007</v>
      </c>
      <c r="R1463" s="117" t="s">
        <v>2983</v>
      </c>
      <c r="S1463" s="103">
        <v>661</v>
      </c>
      <c r="T1463" s="103">
        <v>7540</v>
      </c>
    </row>
    <row r="1464" spans="1:21">
      <c r="A1464" s="1"/>
      <c r="G1464" s="111"/>
      <c r="K1464" s="139"/>
      <c r="L1464" s="60">
        <v>35</v>
      </c>
      <c r="N1464" s="140"/>
      <c r="O1464" s="60">
        <v>35</v>
      </c>
      <c r="Q1464" s="117"/>
      <c r="R1464" s="117"/>
      <c r="S1464" s="103"/>
      <c r="T1464" s="103"/>
    </row>
    <row r="1465" spans="1:21">
      <c r="A1465" s="4" t="str">
        <f>VLOOKUP(C1465,STYLES!$A$1:$R$2088,7,FALSE)</f>
        <v>Polos</v>
      </c>
      <c r="B1465" t="str">
        <f>VLOOKUP(C1465,STYLES!$1:$1048576,6,FALSE)</f>
        <v>Extreme</v>
      </c>
      <c r="C1465" s="97">
        <v>65108</v>
      </c>
      <c r="E1465" t="str">
        <f>VLOOKUP(C1465,STYLES!$1:$1048576,12,FALSE)</f>
        <v>Eperformance™ Youth Shield Snag Protection Short-Sleeve Polo</v>
      </c>
      <c r="F1465" s="111" t="s">
        <v>2718</v>
      </c>
      <c r="G1465" s="111" t="s">
        <v>2718</v>
      </c>
      <c r="H1465" s="113" t="str">
        <f>VLOOKUP(C1465,STYLES!$1:$1048576,9,FALSE)</f>
        <v>Active</v>
      </c>
      <c r="I1465" s="113" t="str">
        <f>VLOOKUP(C1465,STYLES!$1:$1048576,10,FALSE)</f>
        <v>Active</v>
      </c>
      <c r="J1465" s="112" t="s">
        <v>3021</v>
      </c>
      <c r="K1465" s="139">
        <f>IFERROR(VLOOKUP(J1465,LISTS!G:H,2,FALSE),"0")</f>
        <v>4</v>
      </c>
      <c r="L1465">
        <f t="shared" si="77"/>
        <v>4</v>
      </c>
      <c r="M1465" s="112" t="s">
        <v>3021</v>
      </c>
      <c r="N1465" s="140">
        <f>IFERROR(VLOOKUP(M1465,LISTS!G:H,2,FALSE),"0")</f>
        <v>4</v>
      </c>
      <c r="O1465">
        <f t="shared" si="78"/>
        <v>4</v>
      </c>
      <c r="Q1465" s="101" t="s">
        <v>2721</v>
      </c>
      <c r="R1465" s="117" t="s">
        <v>775</v>
      </c>
      <c r="S1465" s="112" t="s">
        <v>2722</v>
      </c>
      <c r="T1465" s="103" t="s">
        <v>775</v>
      </c>
    </row>
    <row r="1466" spans="1:21">
      <c r="A1466" s="4" t="str">
        <f>VLOOKUP(C1466,STYLES!$A$1:$R$2088,7,FALSE)</f>
        <v>Polos</v>
      </c>
      <c r="B1466" t="str">
        <f>VLOOKUP(C1466,STYLES!$1:$1048576,6,FALSE)</f>
        <v>Extreme</v>
      </c>
      <c r="C1466" s="97">
        <v>65108</v>
      </c>
      <c r="E1466" t="str">
        <f>VLOOKUP(C1466,STYLES!$1:$1048576,12,FALSE)</f>
        <v>Eperformance™ Youth Shield Snag Protection Short-Sleeve Polo</v>
      </c>
      <c r="F1466" s="111" t="s">
        <v>2793</v>
      </c>
      <c r="G1466" s="111" t="s">
        <v>2724</v>
      </c>
      <c r="H1466" s="113" t="str">
        <f>VLOOKUP(C1466,STYLES!$1:$1048576,9,FALSE)</f>
        <v>Active</v>
      </c>
      <c r="I1466" s="113" t="str">
        <f>VLOOKUP(C1466,STYLES!$1:$1048576,10,FALSE)</f>
        <v>Active</v>
      </c>
      <c r="J1466" s="112" t="s">
        <v>3021</v>
      </c>
      <c r="K1466" s="139">
        <f>IFERROR(VLOOKUP(J1466,LISTS!G:H,2,FALSE),"0")</f>
        <v>4</v>
      </c>
      <c r="L1466">
        <f t="shared" si="77"/>
        <v>4</v>
      </c>
      <c r="M1466" s="112" t="s">
        <v>3021</v>
      </c>
      <c r="N1466" s="140">
        <f>IFERROR(VLOOKUP(M1466,LISTS!G:H,2,FALSE),"0")</f>
        <v>4</v>
      </c>
      <c r="O1466">
        <f t="shared" si="78"/>
        <v>4</v>
      </c>
      <c r="Q1466" s="117" t="s">
        <v>2852</v>
      </c>
      <c r="R1466" s="118" t="s">
        <v>775</v>
      </c>
      <c r="S1466" s="103" t="s">
        <v>2989</v>
      </c>
      <c r="T1466" s="118" t="s">
        <v>775</v>
      </c>
    </row>
    <row r="1467" spans="1:21">
      <c r="A1467" s="4" t="str">
        <f>VLOOKUP(C1467,STYLES!$A$1:$R$2088,7,FALSE)</f>
        <v>Polos</v>
      </c>
      <c r="B1467" t="str">
        <f>VLOOKUP(C1467,STYLES!$1:$1048576,6,FALSE)</f>
        <v>Extreme</v>
      </c>
      <c r="C1467" s="97">
        <v>65108</v>
      </c>
      <c r="E1467" t="str">
        <f>VLOOKUP(C1467,STYLES!$1:$1048576,12,FALSE)</f>
        <v>Eperformance™ Youth Shield Snag Protection Short-Sleeve Polo</v>
      </c>
      <c r="F1467" s="111" t="s">
        <v>2997</v>
      </c>
      <c r="G1467" s="111" t="s">
        <v>2879</v>
      </c>
      <c r="H1467" s="113" t="str">
        <f>VLOOKUP(C1467,STYLES!$1:$1048576,9,FALSE)</f>
        <v>Active</v>
      </c>
      <c r="I1467" s="113" t="str">
        <f>VLOOKUP(C1467,STYLES!$1:$1048576,10,FALSE)</f>
        <v>Active</v>
      </c>
      <c r="J1467" s="112" t="s">
        <v>3021</v>
      </c>
      <c r="K1467" s="139">
        <f>IFERROR(VLOOKUP(J1467,LISTS!G:H,2,FALSE),"0")</f>
        <v>4</v>
      </c>
      <c r="L1467">
        <f t="shared" si="77"/>
        <v>4</v>
      </c>
      <c r="M1467" s="112" t="s">
        <v>3021</v>
      </c>
      <c r="N1467" s="140">
        <f>IFERROR(VLOOKUP(M1467,LISTS!G:H,2,FALSE),"0")</f>
        <v>4</v>
      </c>
      <c r="O1467">
        <f t="shared" si="78"/>
        <v>4</v>
      </c>
      <c r="Q1467" s="117" t="s">
        <v>2998</v>
      </c>
      <c r="R1467" s="117" t="s">
        <v>775</v>
      </c>
      <c r="S1467" s="103" t="s">
        <v>2999</v>
      </c>
      <c r="T1467" s="117" t="s">
        <v>775</v>
      </c>
    </row>
    <row r="1468" spans="1:21">
      <c r="A1468" s="4" t="str">
        <f>VLOOKUP(C1468,STYLES!$A$1:$R$2088,7,FALSE)</f>
        <v>Polos</v>
      </c>
      <c r="B1468" t="str">
        <f>VLOOKUP(C1468,STYLES!$1:$1048576,6,FALSE)</f>
        <v>Extreme</v>
      </c>
      <c r="C1468" s="97">
        <v>65108</v>
      </c>
      <c r="E1468" t="str">
        <f>VLOOKUP(C1468,STYLES!$1:$1048576,12,FALSE)</f>
        <v>Eperformance™ Youth Shield Snag Protection Short-Sleeve Polo</v>
      </c>
      <c r="F1468" s="111" t="s">
        <v>3000</v>
      </c>
      <c r="G1468" s="111" t="s">
        <v>2740</v>
      </c>
      <c r="H1468" s="113" t="str">
        <f>VLOOKUP(C1468,STYLES!$1:$1048576,9,FALSE)</f>
        <v>Active</v>
      </c>
      <c r="I1468" s="113" t="str">
        <f>VLOOKUP(C1468,STYLES!$1:$1048576,10,FALSE)</f>
        <v>Active</v>
      </c>
      <c r="J1468" s="112" t="s">
        <v>3021</v>
      </c>
      <c r="K1468" s="139">
        <f>IFERROR(VLOOKUP(J1468,LISTS!G:H,2,FALSE),"0")</f>
        <v>4</v>
      </c>
      <c r="L1468">
        <f t="shared" si="77"/>
        <v>4</v>
      </c>
      <c r="M1468" s="112" t="s">
        <v>3021</v>
      </c>
      <c r="N1468" s="140">
        <f>IFERROR(VLOOKUP(M1468,LISTS!G:H,2,FALSE),"0")</f>
        <v>4</v>
      </c>
      <c r="O1468">
        <f t="shared" si="78"/>
        <v>4</v>
      </c>
      <c r="Q1468" s="117" t="s">
        <v>2741</v>
      </c>
      <c r="R1468" s="117" t="s">
        <v>775</v>
      </c>
      <c r="S1468" s="103" t="s">
        <v>3001</v>
      </c>
      <c r="T1468" s="117" t="s">
        <v>775</v>
      </c>
    </row>
    <row r="1469" spans="1:21" s="68" customFormat="1">
      <c r="A1469" s="67" t="str">
        <f>VLOOKUP(C1469,STYLES!$A$1:$R$2088,7,FALSE)</f>
        <v>Polos</v>
      </c>
      <c r="B1469" s="68" t="str">
        <f>VLOOKUP(C1469,STYLES!$1:$1048576,6,FALSE)</f>
        <v>Extreme</v>
      </c>
      <c r="C1469" s="104">
        <v>65108</v>
      </c>
      <c r="D1469" s="69"/>
      <c r="E1469" s="68" t="str">
        <f>VLOOKUP(C1469,STYLES!$1:$1048576,12,FALSE)</f>
        <v>Eperformance™ Youth Shield Snag Protection Short-Sleeve Polo</v>
      </c>
      <c r="F1469" s="122" t="s">
        <v>3002</v>
      </c>
      <c r="G1469" s="122" t="s">
        <v>2755</v>
      </c>
      <c r="H1469" s="113" t="str">
        <f>VLOOKUP(C1469,STYLES!$1:$1048576,9,FALSE)</f>
        <v>Active</v>
      </c>
      <c r="I1469" s="113" t="str">
        <f>VLOOKUP(C1469,STYLES!$1:$1048576,10,FALSE)</f>
        <v>Active</v>
      </c>
      <c r="J1469" s="123" t="s">
        <v>3021</v>
      </c>
      <c r="K1469" s="139">
        <f>IFERROR(VLOOKUP(J1469,LISTS!G:H,2,FALSE),"0")</f>
        <v>4</v>
      </c>
      <c r="L1469">
        <f t="shared" si="77"/>
        <v>4</v>
      </c>
      <c r="M1469" s="123" t="s">
        <v>3021</v>
      </c>
      <c r="N1469" s="140">
        <f>IFERROR(VLOOKUP(M1469,LISTS!G:H,2,FALSE),"0")</f>
        <v>4</v>
      </c>
      <c r="O1469">
        <f t="shared" si="78"/>
        <v>4</v>
      </c>
      <c r="P1469" s="126"/>
      <c r="Q1469" s="126" t="s">
        <v>3003</v>
      </c>
      <c r="R1469" s="117" t="s">
        <v>775</v>
      </c>
      <c r="S1469" s="103" t="s">
        <v>3004</v>
      </c>
      <c r="T1469" s="117" t="s">
        <v>775</v>
      </c>
      <c r="U1469" s="126"/>
    </row>
    <row r="1470" spans="1:21">
      <c r="A1470" s="4" t="str">
        <f>VLOOKUP(C1470,STYLES!$A$1:$R$2088,7,FALSE)</f>
        <v>Polos</v>
      </c>
      <c r="B1470" t="str">
        <f>VLOOKUP(C1470,STYLES!$1:$1048576,6,FALSE)</f>
        <v>Extreme</v>
      </c>
      <c r="C1470" s="97">
        <v>65108</v>
      </c>
      <c r="E1470" t="str">
        <f>VLOOKUP(C1470,STYLES!$1:$1048576,12,FALSE)</f>
        <v>Eperformance™ Youth Shield Snag Protection Short-Sleeve Polo</v>
      </c>
      <c r="F1470" s="111" t="s">
        <v>2731</v>
      </c>
      <c r="G1470" s="111" t="s">
        <v>2732</v>
      </c>
      <c r="H1470" s="113" t="str">
        <f>VLOOKUP(C1470,STYLES!$1:$1048576,9,FALSE)</f>
        <v>Active</v>
      </c>
      <c r="I1470" s="113" t="str">
        <f>VLOOKUP(C1470,STYLES!$1:$1048576,10,FALSE)</f>
        <v>Active</v>
      </c>
      <c r="J1470" s="112" t="s">
        <v>3021</v>
      </c>
      <c r="K1470" s="139">
        <f>IFERROR(VLOOKUP(J1470,LISTS!G:H,2,FALSE),"0")</f>
        <v>4</v>
      </c>
      <c r="L1470">
        <f t="shared" si="77"/>
        <v>4</v>
      </c>
      <c r="M1470" s="112" t="s">
        <v>3021</v>
      </c>
      <c r="N1470" s="140">
        <f>IFERROR(VLOOKUP(M1470,LISTS!G:H,2,FALSE),"0")</f>
        <v>4</v>
      </c>
      <c r="O1470">
        <f t="shared" si="78"/>
        <v>4</v>
      </c>
      <c r="Q1470" s="126" t="s">
        <v>3005</v>
      </c>
      <c r="R1470" s="112" t="s">
        <v>775</v>
      </c>
      <c r="S1470" s="105" t="s">
        <v>3006</v>
      </c>
      <c r="T1470" s="112" t="s">
        <v>775</v>
      </c>
    </row>
    <row r="1471" spans="1:21">
      <c r="A1471" s="4" t="str">
        <f>VLOOKUP(C1471,STYLES!$A$1:$R$2088,7,FALSE)</f>
        <v>Polos</v>
      </c>
      <c r="B1471" t="str">
        <f>VLOOKUP(C1471,STYLES!$1:$1048576,6,FALSE)</f>
        <v>Extreme</v>
      </c>
      <c r="C1471" s="97">
        <v>65108</v>
      </c>
      <c r="E1471" t="str">
        <f>VLOOKUP(C1471,STYLES!$1:$1048576,12,FALSE)</f>
        <v>Eperformance™ Youth Shield Snag Protection Short-Sleeve Polo</v>
      </c>
      <c r="F1471" s="111" t="s">
        <v>2816</v>
      </c>
      <c r="G1471" s="111" t="s">
        <v>2809</v>
      </c>
      <c r="H1471" s="113" t="str">
        <f>VLOOKUP(C1471,STYLES!$1:$1048576,9,FALSE)</f>
        <v>Active</v>
      </c>
      <c r="I1471" s="113" t="str">
        <f>VLOOKUP(C1471,STYLES!$1:$1048576,10,FALSE)</f>
        <v>Active</v>
      </c>
      <c r="J1471" s="112" t="s">
        <v>3021</v>
      </c>
      <c r="K1471" s="139">
        <f>IFERROR(VLOOKUP(J1471,LISTS!G:H,2,FALSE),"0")</f>
        <v>4</v>
      </c>
      <c r="L1471">
        <f t="shared" si="77"/>
        <v>4</v>
      </c>
      <c r="M1471" s="112" t="s">
        <v>3021</v>
      </c>
      <c r="N1471" s="140">
        <f>IFERROR(VLOOKUP(M1471,LISTS!G:H,2,FALSE),"0")</f>
        <v>4</v>
      </c>
      <c r="O1471">
        <f t="shared" si="78"/>
        <v>4</v>
      </c>
      <c r="Q1471" s="126" t="s">
        <v>3007</v>
      </c>
      <c r="R1471" s="117" t="s">
        <v>775</v>
      </c>
      <c r="S1471" s="105" t="s">
        <v>3008</v>
      </c>
      <c r="T1471" s="117" t="s">
        <v>775</v>
      </c>
    </row>
    <row r="1472" spans="1:21">
      <c r="A1472" s="4" t="str">
        <f>VLOOKUP(C1472,STYLES!$A$1:$R$2088,7,FALSE)</f>
        <v>Polos</v>
      </c>
      <c r="B1472" t="str">
        <f>VLOOKUP(C1472,STYLES!$1:$1048576,6,FALSE)</f>
        <v>Extreme</v>
      </c>
      <c r="C1472" s="97">
        <v>65108</v>
      </c>
      <c r="E1472" t="str">
        <f>VLOOKUP(C1472,STYLES!$1:$1048576,12,FALSE)</f>
        <v>Eperformance™ Youth Shield Snag Protection Short-Sleeve Polo</v>
      </c>
      <c r="F1472" s="112" t="s">
        <v>2743</v>
      </c>
      <c r="G1472" s="111" t="s">
        <v>2743</v>
      </c>
      <c r="H1472" s="113" t="str">
        <f>VLOOKUP(C1472,STYLES!$1:$1048576,9,FALSE)</f>
        <v>Active</v>
      </c>
      <c r="I1472" s="113" t="str">
        <f>VLOOKUP(C1472,STYLES!$1:$1048576,10,FALSE)</f>
        <v>Active</v>
      </c>
      <c r="J1472" s="112" t="s">
        <v>3021</v>
      </c>
      <c r="K1472" s="139">
        <f>IFERROR(VLOOKUP(J1472,LISTS!G:H,2,FALSE),"0")</f>
        <v>4</v>
      </c>
      <c r="L1472">
        <f t="shared" si="77"/>
        <v>4</v>
      </c>
      <c r="M1472" s="112" t="s">
        <v>3021</v>
      </c>
      <c r="N1472" s="140">
        <f>IFERROR(VLOOKUP(M1472,LISTS!G:H,2,FALSE),"0")</f>
        <v>4</v>
      </c>
      <c r="O1472">
        <f t="shared" si="78"/>
        <v>4</v>
      </c>
      <c r="Q1472" s="118" t="s">
        <v>2744</v>
      </c>
      <c r="R1472" s="112" t="s">
        <v>775</v>
      </c>
      <c r="S1472" s="112" t="s">
        <v>775</v>
      </c>
      <c r="T1472" s="112" t="s">
        <v>775</v>
      </c>
    </row>
    <row r="1473" spans="1:20">
      <c r="C1473" s="98"/>
      <c r="F1473" s="112"/>
      <c r="G1473" s="111"/>
      <c r="H1473" s="112"/>
      <c r="I1473" s="112"/>
      <c r="J1473" s="112"/>
      <c r="K1473" s="139"/>
      <c r="L1473" s="60">
        <f>SUM(L1465:L1472)</f>
        <v>32</v>
      </c>
      <c r="M1473" s="112"/>
      <c r="N1473" s="140"/>
      <c r="O1473" s="60">
        <f>SUM(O1465:O1472)</f>
        <v>32</v>
      </c>
      <c r="Q1473" s="117"/>
      <c r="R1473" s="117"/>
      <c r="S1473" s="103"/>
      <c r="T1473" s="103"/>
    </row>
    <row r="1474" spans="1:20">
      <c r="A1474" s="4" t="str">
        <f>VLOOKUP(C1474,STYLES!$A$1:$R$2088,7,FALSE)</f>
        <v>Polos</v>
      </c>
      <c r="B1474" t="str">
        <f>VLOOKUP(C1474,STYLES!$1:$1048576,6,FALSE)</f>
        <v>Extreme</v>
      </c>
      <c r="C1474" s="97">
        <v>85104</v>
      </c>
      <c r="E1474" t="str">
        <f>VLOOKUP(C1474,STYLES!$1:$1048576,12,FALSE)</f>
        <v>Eperformance™ Men's Colorblock Piqué Polo</v>
      </c>
      <c r="F1474" s="111" t="s">
        <v>3065</v>
      </c>
      <c r="G1474" s="111" t="s">
        <v>2718</v>
      </c>
      <c r="H1474" s="116" t="str">
        <f>VLOOKUP(C1474,STYLES!$1:$1048576,9,FALSE)</f>
        <v>DROP - Closeout</v>
      </c>
      <c r="I1474" s="113" t="str">
        <f>VLOOKUP(C1474,STYLES!$1:$1048576,10,FALSE)</f>
        <v>DROP - Closeout</v>
      </c>
      <c r="J1474" s="112" t="s">
        <v>3020</v>
      </c>
      <c r="K1474" s="139">
        <f>IFERROR(VLOOKUP(J1474,LISTS!G:H,2,FALSE),"0")</f>
        <v>9</v>
      </c>
      <c r="L1474" t="str">
        <f t="shared" si="77"/>
        <v/>
      </c>
      <c r="M1474" s="112" t="s">
        <v>3020</v>
      </c>
      <c r="N1474" s="140">
        <f>IFERROR(VLOOKUP(M1474,LISTS!G:H,2,FALSE),"0")</f>
        <v>9</v>
      </c>
      <c r="O1474" t="str">
        <f t="shared" si="78"/>
        <v/>
      </c>
      <c r="Q1474" s="101" t="s">
        <v>2721</v>
      </c>
      <c r="R1474" s="117" t="s">
        <v>3003</v>
      </c>
      <c r="S1474" s="112" t="s">
        <v>2722</v>
      </c>
      <c r="T1474" s="103" t="s">
        <v>3004</v>
      </c>
    </row>
    <row r="1475" spans="1:20">
      <c r="A1475" s="4" t="str">
        <f>VLOOKUP(C1475,STYLES!$A$1:$R$2088,7,FALSE)</f>
        <v>Polos</v>
      </c>
      <c r="B1475" t="str">
        <f>VLOOKUP(C1475,STYLES!$1:$1048576,6,FALSE)</f>
        <v>Extreme</v>
      </c>
      <c r="C1475" s="97">
        <v>85104</v>
      </c>
      <c r="E1475" t="str">
        <f>VLOOKUP(C1475,STYLES!$1:$1048576,12,FALSE)</f>
        <v>Eperformance™ Men's Colorblock Piqué Polo</v>
      </c>
      <c r="F1475" s="111" t="s">
        <v>3066</v>
      </c>
      <c r="G1475" s="111" t="s">
        <v>2718</v>
      </c>
      <c r="H1475" s="116" t="str">
        <f>VLOOKUP(C1475,STYLES!$1:$1048576,9,FALSE)</f>
        <v>DROP - Closeout</v>
      </c>
      <c r="I1475" s="113" t="str">
        <f>VLOOKUP(C1475,STYLES!$1:$1048576,10,FALSE)</f>
        <v>DROP - Closeout</v>
      </c>
      <c r="J1475" s="112" t="s">
        <v>3020</v>
      </c>
      <c r="K1475" s="139">
        <f>IFERROR(VLOOKUP(J1475,LISTS!G:H,2,FALSE),"0")</f>
        <v>9</v>
      </c>
      <c r="L1475" t="str">
        <f t="shared" si="77"/>
        <v/>
      </c>
      <c r="M1475" s="112" t="s">
        <v>3020</v>
      </c>
      <c r="N1475" s="140">
        <f>IFERROR(VLOOKUP(M1475,LISTS!G:H,2,FALSE),"0")</f>
        <v>9</v>
      </c>
      <c r="O1475" t="str">
        <f t="shared" si="78"/>
        <v/>
      </c>
      <c r="Q1475" s="101" t="s">
        <v>2721</v>
      </c>
      <c r="R1475" s="117" t="s">
        <v>3067</v>
      </c>
      <c r="S1475" s="112" t="s">
        <v>2722</v>
      </c>
      <c r="T1475" s="103" t="s">
        <v>3068</v>
      </c>
    </row>
    <row r="1476" spans="1:20">
      <c r="A1476" s="4" t="str">
        <f>VLOOKUP(C1476,STYLES!$A$1:$R$2088,7,FALSE)</f>
        <v>Polos</v>
      </c>
      <c r="B1476" t="str">
        <f>VLOOKUP(C1476,STYLES!$1:$1048576,6,FALSE)</f>
        <v>Extreme</v>
      </c>
      <c r="C1476" s="97">
        <v>85104</v>
      </c>
      <c r="E1476" t="str">
        <f>VLOOKUP(C1476,STYLES!$1:$1048576,12,FALSE)</f>
        <v>Eperformance™ Men's Colorblock Piqué Polo</v>
      </c>
      <c r="F1476" s="111" t="s">
        <v>2825</v>
      </c>
      <c r="G1476" s="111" t="s">
        <v>2718</v>
      </c>
      <c r="H1476" s="116" t="str">
        <f>VLOOKUP(C1476,STYLES!$1:$1048576,9,FALSE)</f>
        <v>DROP - Closeout</v>
      </c>
      <c r="I1476" s="113" t="str">
        <f>VLOOKUP(C1476,STYLES!$1:$1048576,10,FALSE)</f>
        <v>DROP - Closeout</v>
      </c>
      <c r="J1476" s="112" t="s">
        <v>3020</v>
      </c>
      <c r="K1476" s="139">
        <f>IFERROR(VLOOKUP(J1476,LISTS!G:H,2,FALSE),"0")</f>
        <v>9</v>
      </c>
      <c r="L1476" t="str">
        <f t="shared" si="77"/>
        <v/>
      </c>
      <c r="M1476" s="112" t="s">
        <v>3020</v>
      </c>
      <c r="N1476" s="140">
        <f>IFERROR(VLOOKUP(M1476,LISTS!G:H,2,FALSE),"0")</f>
        <v>9</v>
      </c>
      <c r="O1476" t="str">
        <f t="shared" si="78"/>
        <v/>
      </c>
      <c r="Q1476" s="101" t="s">
        <v>2721</v>
      </c>
      <c r="R1476" s="117" t="s">
        <v>2744</v>
      </c>
      <c r="S1476" s="112" t="s">
        <v>2722</v>
      </c>
      <c r="T1476" s="103" t="s">
        <v>775</v>
      </c>
    </row>
    <row r="1477" spans="1:20">
      <c r="A1477" s="4" t="str">
        <f>VLOOKUP(C1477,STYLES!$A$1:$R$2088,7,FALSE)</f>
        <v>Polos</v>
      </c>
      <c r="B1477" t="str">
        <f>VLOOKUP(C1477,STYLES!$1:$1048576,6,FALSE)</f>
        <v>Extreme</v>
      </c>
      <c r="C1477" s="97">
        <v>85104</v>
      </c>
      <c r="E1477" t="str">
        <f>VLOOKUP(C1477,STYLES!$1:$1048576,12,FALSE)</f>
        <v>Eperformance™ Men's Colorblock Piqué Polo</v>
      </c>
      <c r="F1477" s="111" t="s">
        <v>3069</v>
      </c>
      <c r="G1477" s="111" t="s">
        <v>2740</v>
      </c>
      <c r="H1477" s="116" t="str">
        <f>VLOOKUP(C1477,STYLES!$1:$1048576,9,FALSE)</f>
        <v>DROP - Closeout</v>
      </c>
      <c r="I1477" s="113" t="str">
        <f>VLOOKUP(C1477,STYLES!$1:$1048576,10,FALSE)</f>
        <v>DROP - Closeout</v>
      </c>
      <c r="J1477" s="112" t="s">
        <v>3020</v>
      </c>
      <c r="K1477" s="139">
        <f>IFERROR(VLOOKUP(J1477,LISTS!G:H,2,FALSE),"0")</f>
        <v>9</v>
      </c>
      <c r="L1477" t="str">
        <f t="shared" si="77"/>
        <v/>
      </c>
      <c r="M1477" s="112" t="s">
        <v>3020</v>
      </c>
      <c r="N1477" s="140">
        <f>IFERROR(VLOOKUP(M1477,LISTS!G:H,2,FALSE),"0")</f>
        <v>9</v>
      </c>
      <c r="O1477" t="str">
        <f t="shared" si="78"/>
        <v/>
      </c>
      <c r="Q1477" s="117" t="s">
        <v>2741</v>
      </c>
      <c r="R1477" s="117" t="s">
        <v>3003</v>
      </c>
      <c r="S1477" s="103" t="s">
        <v>3001</v>
      </c>
      <c r="T1477" s="103" t="s">
        <v>3004</v>
      </c>
    </row>
    <row r="1478" spans="1:20">
      <c r="A1478" s="4" t="str">
        <f>VLOOKUP(C1478,STYLES!$A$1:$R$2088,7,FALSE)</f>
        <v>Polos</v>
      </c>
      <c r="B1478" t="str">
        <f>VLOOKUP(C1478,STYLES!$1:$1048576,6,FALSE)</f>
        <v>Extreme</v>
      </c>
      <c r="C1478" s="97">
        <v>85104</v>
      </c>
      <c r="E1478" t="str">
        <f>VLOOKUP(C1478,STYLES!$1:$1048576,12,FALSE)</f>
        <v>Eperformance™ Men's Colorblock Piqué Polo</v>
      </c>
      <c r="F1478" s="112" t="s">
        <v>3070</v>
      </c>
      <c r="G1478" s="111" t="s">
        <v>2740</v>
      </c>
      <c r="H1478" s="116" t="str">
        <f>VLOOKUP(C1478,STYLES!$1:$1048576,9,FALSE)</f>
        <v>DROP - Closeout</v>
      </c>
      <c r="I1478" s="113" t="str">
        <f>VLOOKUP(C1478,STYLES!$1:$1048576,10,FALSE)</f>
        <v>DROP - Closeout</v>
      </c>
      <c r="J1478" s="112" t="s">
        <v>3020</v>
      </c>
      <c r="K1478" s="139">
        <f>IFERROR(VLOOKUP(J1478,LISTS!G:H,2,FALSE),"0")</f>
        <v>9</v>
      </c>
      <c r="L1478" t="str">
        <f t="shared" si="77"/>
        <v/>
      </c>
      <c r="M1478" s="112" t="s">
        <v>3020</v>
      </c>
      <c r="N1478" s="140">
        <f>IFERROR(VLOOKUP(M1478,LISTS!G:H,2,FALSE),"0")</f>
        <v>9</v>
      </c>
      <c r="O1478" t="str">
        <f t="shared" si="78"/>
        <v/>
      </c>
      <c r="Q1478" s="117" t="s">
        <v>2741</v>
      </c>
      <c r="R1478" s="117" t="s">
        <v>2744</v>
      </c>
      <c r="S1478" s="103" t="s">
        <v>3001</v>
      </c>
      <c r="T1478" s="103" t="s">
        <v>775</v>
      </c>
    </row>
    <row r="1479" spans="1:20">
      <c r="C1479" s="98"/>
      <c r="F1479" s="112"/>
      <c r="G1479" s="111"/>
      <c r="H1479" s="112"/>
      <c r="I1479" s="112"/>
      <c r="J1479" s="112"/>
      <c r="K1479" s="139"/>
      <c r="L1479" s="60">
        <f>SUM(L1474:L1478)</f>
        <v>0</v>
      </c>
      <c r="M1479" s="112"/>
      <c r="N1479" s="140"/>
      <c r="O1479" s="60">
        <f>SUM(O1474:O1478)</f>
        <v>0</v>
      </c>
      <c r="Q1479" s="117"/>
      <c r="R1479" s="117"/>
      <c r="S1479" s="103"/>
      <c r="T1479" s="103"/>
    </row>
    <row r="1480" spans="1:20">
      <c r="A1480" s="4" t="str">
        <f>VLOOKUP(C1480,STYLES!$A$1:$R$2088,7,FALSE)</f>
        <v>Polos</v>
      </c>
      <c r="B1480" t="str">
        <f>VLOOKUP(C1480,STYLES!$1:$1048576,6,FALSE)</f>
        <v>Extreme</v>
      </c>
      <c r="C1480" s="97">
        <v>75108</v>
      </c>
      <c r="E1480" t="str">
        <f>VLOOKUP(C1480,STYLES!$1:$1048576,12,FALSE)</f>
        <v>Eperformance™ Ladies' Shield Snag Protection Short-Sleeve Polo</v>
      </c>
      <c r="F1480" s="111" t="s">
        <v>2718</v>
      </c>
      <c r="G1480" s="111" t="s">
        <v>2718</v>
      </c>
      <c r="H1480" s="113" t="str">
        <f>VLOOKUP(C1480,STYLES!$1:$1048576,9,FALSE)</f>
        <v>Active</v>
      </c>
      <c r="I1480" s="113" t="str">
        <f>VLOOKUP(C1480,STYLES!$1:$1048576,10,FALSE)</f>
        <v>Active</v>
      </c>
      <c r="J1480" s="112" t="s">
        <v>2745</v>
      </c>
      <c r="K1480" s="139">
        <f>IFERROR(VLOOKUP(J1480,LISTS!G:H,2,FALSE),"0")</f>
        <v>7</v>
      </c>
      <c r="L1480">
        <f t="shared" si="77"/>
        <v>7</v>
      </c>
      <c r="M1480" s="112" t="s">
        <v>2745</v>
      </c>
      <c r="N1480" s="140">
        <f>IFERROR(VLOOKUP(M1480,LISTS!G:H,2,FALSE),"0")</f>
        <v>7</v>
      </c>
      <c r="O1480">
        <f t="shared" si="78"/>
        <v>7</v>
      </c>
      <c r="Q1480" s="101" t="s">
        <v>2721</v>
      </c>
      <c r="R1480" s="117" t="s">
        <v>775</v>
      </c>
      <c r="S1480" s="112" t="s">
        <v>2722</v>
      </c>
      <c r="T1480" s="103" t="s">
        <v>775</v>
      </c>
    </row>
    <row r="1481" spans="1:20">
      <c r="A1481" s="4" t="str">
        <f>VLOOKUP(C1481,STYLES!$A$1:$R$2088,7,FALSE)</f>
        <v>Polos</v>
      </c>
      <c r="B1481" t="str">
        <f>VLOOKUP(C1481,STYLES!$1:$1048576,6,FALSE)</f>
        <v>Extreme</v>
      </c>
      <c r="C1481" s="97">
        <v>75108</v>
      </c>
      <c r="E1481" t="str">
        <f>VLOOKUP(C1481,STYLES!$1:$1048576,12,FALSE)</f>
        <v>Eperformance™ Ladies' Shield Snag Protection Short-Sleeve Polo</v>
      </c>
      <c r="F1481" s="111" t="s">
        <v>2793</v>
      </c>
      <c r="G1481" s="111" t="s">
        <v>2724</v>
      </c>
      <c r="H1481" s="113" t="str">
        <f>VLOOKUP(C1481,STYLES!$1:$1048576,9,FALSE)</f>
        <v>Active</v>
      </c>
      <c r="I1481" s="113" t="str">
        <f>VLOOKUP(C1481,STYLES!$1:$1048576,10,FALSE)</f>
        <v>Active</v>
      </c>
      <c r="J1481" s="112" t="s">
        <v>2745</v>
      </c>
      <c r="K1481" s="139">
        <f>IFERROR(VLOOKUP(J1481,LISTS!G:H,2,FALSE),"0")</f>
        <v>7</v>
      </c>
      <c r="L1481">
        <f t="shared" si="77"/>
        <v>7</v>
      </c>
      <c r="M1481" s="112" t="s">
        <v>2745</v>
      </c>
      <c r="N1481" s="140">
        <f>IFERROR(VLOOKUP(M1481,LISTS!G:H,2,FALSE),"0")</f>
        <v>7</v>
      </c>
      <c r="O1481">
        <f t="shared" si="78"/>
        <v>7</v>
      </c>
      <c r="Q1481" s="117" t="s">
        <v>2852</v>
      </c>
      <c r="R1481" s="118" t="s">
        <v>775</v>
      </c>
      <c r="S1481" s="103" t="s">
        <v>2989</v>
      </c>
      <c r="T1481" s="118" t="s">
        <v>775</v>
      </c>
    </row>
    <row r="1482" spans="1:20">
      <c r="A1482" s="4" t="str">
        <f>VLOOKUP(C1482,STYLES!$A$1:$R$2088,7,FALSE)</f>
        <v>Polos</v>
      </c>
      <c r="B1482" t="str">
        <f>VLOOKUP(C1482,STYLES!$1:$1048576,6,FALSE)</f>
        <v>Extreme</v>
      </c>
      <c r="C1482" s="97">
        <v>75108</v>
      </c>
      <c r="E1482" t="str">
        <f>VLOOKUP(C1482,STYLES!$1:$1048576,12,FALSE)</f>
        <v>Eperformance™ Ladies' Shield Snag Protection Short-Sleeve Polo</v>
      </c>
      <c r="F1482" s="111" t="s">
        <v>2997</v>
      </c>
      <c r="G1482" s="111" t="s">
        <v>2879</v>
      </c>
      <c r="H1482" s="113" t="str">
        <f>VLOOKUP(C1482,STYLES!$1:$1048576,9,FALSE)</f>
        <v>Active</v>
      </c>
      <c r="I1482" s="113" t="str">
        <f>VLOOKUP(C1482,STYLES!$1:$1048576,10,FALSE)</f>
        <v>Active</v>
      </c>
      <c r="J1482" s="112" t="s">
        <v>2745</v>
      </c>
      <c r="K1482" s="139">
        <f>IFERROR(VLOOKUP(J1482,LISTS!G:H,2,FALSE),"0")</f>
        <v>7</v>
      </c>
      <c r="L1482">
        <f t="shared" si="77"/>
        <v>7</v>
      </c>
      <c r="M1482" s="112" t="s">
        <v>2745</v>
      </c>
      <c r="N1482" s="140">
        <f>IFERROR(VLOOKUP(M1482,LISTS!G:H,2,FALSE),"0")</f>
        <v>7</v>
      </c>
      <c r="O1482">
        <f t="shared" si="78"/>
        <v>7</v>
      </c>
      <c r="Q1482" s="117" t="s">
        <v>2998</v>
      </c>
      <c r="R1482" s="117" t="s">
        <v>775</v>
      </c>
      <c r="S1482" s="103" t="s">
        <v>2999</v>
      </c>
      <c r="T1482" s="117" t="s">
        <v>775</v>
      </c>
    </row>
    <row r="1483" spans="1:20">
      <c r="A1483" s="4" t="str">
        <f>VLOOKUP(C1483,STYLES!$A$1:$R$2088,7,FALSE)</f>
        <v>Polos</v>
      </c>
      <c r="B1483" t="str">
        <f>VLOOKUP(C1483,STYLES!$1:$1048576,6,FALSE)</f>
        <v>Extreme</v>
      </c>
      <c r="C1483" s="97">
        <v>75108</v>
      </c>
      <c r="E1483" t="str">
        <f>VLOOKUP(C1483,STYLES!$1:$1048576,12,FALSE)</f>
        <v>Eperformance™ Ladies' Shield Snag Protection Short-Sleeve Polo</v>
      </c>
      <c r="F1483" s="111" t="s">
        <v>2952</v>
      </c>
      <c r="G1483" s="111" t="s">
        <v>2763</v>
      </c>
      <c r="H1483" s="113" t="s">
        <v>2940</v>
      </c>
      <c r="I1483" s="113" t="s">
        <v>2940</v>
      </c>
      <c r="J1483" s="112" t="s">
        <v>2745</v>
      </c>
      <c r="K1483" s="139">
        <f>IFERROR(VLOOKUP(J1483,LISTS!G:H,2,FALSE),"0")</f>
        <v>7</v>
      </c>
      <c r="L1483">
        <f t="shared" ref="L1483" si="79">IF(OR(H1483="ACTIVE",H1483="NEW",H1483="DNR",H1483="Pre-Closeout"),K1483,"")</f>
        <v>7</v>
      </c>
      <c r="M1483" s="112" t="s">
        <v>2745</v>
      </c>
      <c r="N1483" s="140">
        <f>IFERROR(VLOOKUP(M1483,LISTS!G:H,2,FALSE),"0")</f>
        <v>7</v>
      </c>
      <c r="O1483">
        <f t="shared" ref="O1483" si="80">IF(OR(I1483="ACTIVE",I1483="NEW",I1483="DNR",I1483="Pre-Closeout"),N1483,"")</f>
        <v>7</v>
      </c>
      <c r="Q1483" s="117"/>
      <c r="R1483" s="117"/>
      <c r="S1483" s="103"/>
    </row>
    <row r="1484" spans="1:20">
      <c r="A1484" s="4" t="str">
        <f>VLOOKUP(C1484,STYLES!$A$1:$R$2088,7,FALSE)</f>
        <v>Polos</v>
      </c>
      <c r="B1484" t="str">
        <f>VLOOKUP(C1484,STYLES!$1:$1048576,6,FALSE)</f>
        <v>Extreme</v>
      </c>
      <c r="C1484" s="97">
        <v>75108</v>
      </c>
      <c r="E1484" t="str">
        <f>VLOOKUP(C1484,STYLES!$1:$1048576,12,FALSE)</f>
        <v>Eperformance™ Ladies' Shield Snag Protection Short-Sleeve Polo</v>
      </c>
      <c r="F1484" s="111" t="s">
        <v>3000</v>
      </c>
      <c r="G1484" s="111" t="s">
        <v>2740</v>
      </c>
      <c r="H1484" s="113" t="str">
        <f>VLOOKUP(C1484,STYLES!$1:$1048576,9,FALSE)</f>
        <v>Active</v>
      </c>
      <c r="I1484" s="113" t="str">
        <f>VLOOKUP(C1484,STYLES!$1:$1048576,10,FALSE)</f>
        <v>Active</v>
      </c>
      <c r="J1484" s="112" t="s">
        <v>2745</v>
      </c>
      <c r="K1484" s="139">
        <f>IFERROR(VLOOKUP(J1484,LISTS!G:H,2,FALSE),"0")</f>
        <v>7</v>
      </c>
      <c r="L1484">
        <f t="shared" si="77"/>
        <v>7</v>
      </c>
      <c r="M1484" s="112" t="s">
        <v>2745</v>
      </c>
      <c r="N1484" s="140">
        <f>IFERROR(VLOOKUP(M1484,LISTS!G:H,2,FALSE),"0")</f>
        <v>7</v>
      </c>
      <c r="O1484">
        <f t="shared" si="78"/>
        <v>7</v>
      </c>
      <c r="Q1484" s="117" t="s">
        <v>2741</v>
      </c>
      <c r="R1484" s="117" t="s">
        <v>775</v>
      </c>
      <c r="S1484" s="103" t="s">
        <v>3001</v>
      </c>
      <c r="T1484" s="117" t="s">
        <v>775</v>
      </c>
    </row>
    <row r="1485" spans="1:20">
      <c r="A1485" s="4" t="str">
        <f>VLOOKUP(C1485,STYLES!$A$1:$R$2088,7,FALSE)</f>
        <v>Polos</v>
      </c>
      <c r="B1485" t="str">
        <f>VLOOKUP(C1485,STYLES!$1:$1048576,6,FALSE)</f>
        <v>Extreme</v>
      </c>
      <c r="C1485" s="97">
        <v>75108</v>
      </c>
      <c r="E1485" t="str">
        <f>VLOOKUP(C1485,STYLES!$1:$1048576,12,FALSE)</f>
        <v>Eperformance™ Ladies' Shield Snag Protection Short-Sleeve Polo</v>
      </c>
      <c r="F1485" s="111" t="s">
        <v>3002</v>
      </c>
      <c r="G1485" s="111" t="s">
        <v>2755</v>
      </c>
      <c r="H1485" s="113" t="str">
        <f>VLOOKUP(C1485,STYLES!$1:$1048576,9,FALSE)</f>
        <v>Active</v>
      </c>
      <c r="I1485" s="113" t="str">
        <f>VLOOKUP(C1485,STYLES!$1:$1048576,10,FALSE)</f>
        <v>Active</v>
      </c>
      <c r="J1485" s="112" t="s">
        <v>2745</v>
      </c>
      <c r="K1485" s="139">
        <f>IFERROR(VLOOKUP(J1485,LISTS!G:H,2,FALSE),"0")</f>
        <v>7</v>
      </c>
      <c r="L1485">
        <f t="shared" si="77"/>
        <v>7</v>
      </c>
      <c r="M1485" s="112" t="s">
        <v>2745</v>
      </c>
      <c r="N1485" s="140">
        <f>IFERROR(VLOOKUP(M1485,LISTS!G:H,2,FALSE),"0")</f>
        <v>7</v>
      </c>
      <c r="O1485">
        <f t="shared" si="78"/>
        <v>7</v>
      </c>
      <c r="Q1485" s="117" t="s">
        <v>3003</v>
      </c>
      <c r="R1485" s="117" t="s">
        <v>775</v>
      </c>
      <c r="S1485" s="103" t="s">
        <v>3004</v>
      </c>
      <c r="T1485" s="117" t="s">
        <v>775</v>
      </c>
    </row>
    <row r="1486" spans="1:20">
      <c r="A1486" s="4" t="str">
        <f>VLOOKUP(C1486,STYLES!$A$1:$R$2088,7,FALSE)</f>
        <v>Polos</v>
      </c>
      <c r="B1486" t="str">
        <f>VLOOKUP(C1486,STYLES!$1:$1048576,6,FALSE)</f>
        <v>Extreme</v>
      </c>
      <c r="C1486" s="97">
        <v>75108</v>
      </c>
      <c r="E1486" t="str">
        <f>VLOOKUP(C1486,STYLES!$1:$1048576,12,FALSE)</f>
        <v>Eperformance™ Ladies' Shield Snag Protection Short-Sleeve Polo</v>
      </c>
      <c r="F1486" s="111" t="s">
        <v>2731</v>
      </c>
      <c r="G1486" s="111" t="s">
        <v>2732</v>
      </c>
      <c r="H1486" s="113" t="str">
        <f>VLOOKUP(C1486,STYLES!$1:$1048576,9,FALSE)</f>
        <v>Active</v>
      </c>
      <c r="I1486" s="113" t="str">
        <f>VLOOKUP(C1486,STYLES!$1:$1048576,10,FALSE)</f>
        <v>Active</v>
      </c>
      <c r="J1486" s="112" t="s">
        <v>2745</v>
      </c>
      <c r="K1486" s="139">
        <f>IFERROR(VLOOKUP(J1486,LISTS!G:H,2,FALSE),"0")</f>
        <v>7</v>
      </c>
      <c r="L1486">
        <f t="shared" si="77"/>
        <v>7</v>
      </c>
      <c r="M1486" s="112" t="s">
        <v>2745</v>
      </c>
      <c r="N1486" s="140">
        <f>IFERROR(VLOOKUP(M1486,LISTS!G:H,2,FALSE),"0")</f>
        <v>7</v>
      </c>
      <c r="O1486">
        <f t="shared" si="78"/>
        <v>7</v>
      </c>
      <c r="Q1486" s="126" t="s">
        <v>3005</v>
      </c>
      <c r="R1486" s="112" t="s">
        <v>775</v>
      </c>
      <c r="S1486" s="105" t="s">
        <v>3006</v>
      </c>
      <c r="T1486" s="112" t="s">
        <v>775</v>
      </c>
    </row>
    <row r="1487" spans="1:20">
      <c r="A1487" s="4" t="str">
        <f>VLOOKUP(C1487,STYLES!$A$1:$R$2088,7,FALSE)</f>
        <v>Polos</v>
      </c>
      <c r="B1487" t="str">
        <f>VLOOKUP(C1487,STYLES!$1:$1048576,6,FALSE)</f>
        <v>Extreme</v>
      </c>
      <c r="C1487" s="97">
        <v>75108</v>
      </c>
      <c r="E1487" t="str">
        <f>VLOOKUP(C1487,STYLES!$1:$1048576,12,FALSE)</f>
        <v>Eperformance™ Ladies' Shield Snag Protection Short-Sleeve Polo</v>
      </c>
      <c r="F1487" s="111" t="s">
        <v>2816</v>
      </c>
      <c r="G1487" s="111" t="s">
        <v>2809</v>
      </c>
      <c r="H1487" s="113" t="str">
        <f>VLOOKUP(C1487,STYLES!$1:$1048576,9,FALSE)</f>
        <v>Active</v>
      </c>
      <c r="I1487" s="113" t="str">
        <f>VLOOKUP(C1487,STYLES!$1:$1048576,10,FALSE)</f>
        <v>Active</v>
      </c>
      <c r="J1487" s="112" t="s">
        <v>2745</v>
      </c>
      <c r="K1487" s="139">
        <f>IFERROR(VLOOKUP(J1487,LISTS!G:H,2,FALSE),"0")</f>
        <v>7</v>
      </c>
      <c r="L1487">
        <f t="shared" si="77"/>
        <v>7</v>
      </c>
      <c r="M1487" s="112" t="s">
        <v>2745</v>
      </c>
      <c r="N1487" s="140">
        <f>IFERROR(VLOOKUP(M1487,LISTS!G:H,2,FALSE),"0")</f>
        <v>7</v>
      </c>
      <c r="O1487">
        <f t="shared" si="78"/>
        <v>7</v>
      </c>
      <c r="Q1487" s="126" t="s">
        <v>3007</v>
      </c>
      <c r="R1487" s="117" t="s">
        <v>775</v>
      </c>
      <c r="S1487" s="105" t="s">
        <v>3008</v>
      </c>
      <c r="T1487" s="117" t="s">
        <v>775</v>
      </c>
    </row>
    <row r="1488" spans="1:20">
      <c r="A1488" s="4" t="str">
        <f>VLOOKUP(C1488,STYLES!$A$1:$R$2088,7,FALSE)</f>
        <v>Polos</v>
      </c>
      <c r="B1488" t="str">
        <f>VLOOKUP(C1488,STYLES!$1:$1048576,6,FALSE)</f>
        <v>Extreme</v>
      </c>
      <c r="C1488" s="97">
        <v>75108</v>
      </c>
      <c r="E1488" t="str">
        <f>VLOOKUP(C1488,STYLES!$1:$1048576,12,FALSE)</f>
        <v>Eperformance™ Ladies' Shield Snag Protection Short-Sleeve Polo</v>
      </c>
      <c r="F1488" s="112" t="s">
        <v>2743</v>
      </c>
      <c r="G1488" s="111" t="s">
        <v>2743</v>
      </c>
      <c r="H1488" s="113" t="str">
        <f>VLOOKUP(C1488,STYLES!$1:$1048576,9,FALSE)</f>
        <v>Active</v>
      </c>
      <c r="I1488" s="113" t="str">
        <f>VLOOKUP(C1488,STYLES!$1:$1048576,10,FALSE)</f>
        <v>Active</v>
      </c>
      <c r="J1488" s="112" t="s">
        <v>2745</v>
      </c>
      <c r="K1488" s="139">
        <f>IFERROR(VLOOKUP(J1488,LISTS!G:H,2,FALSE),"0")</f>
        <v>7</v>
      </c>
      <c r="L1488">
        <f t="shared" si="77"/>
        <v>7</v>
      </c>
      <c r="M1488" s="112" t="s">
        <v>2745</v>
      </c>
      <c r="N1488" s="140">
        <f>IFERROR(VLOOKUP(M1488,LISTS!G:H,2,FALSE),"0")</f>
        <v>7</v>
      </c>
      <c r="O1488">
        <f t="shared" si="78"/>
        <v>7</v>
      </c>
      <c r="Q1488" s="118" t="s">
        <v>2744</v>
      </c>
      <c r="R1488" s="112" t="s">
        <v>775</v>
      </c>
      <c r="S1488" s="112" t="s">
        <v>775</v>
      </c>
      <c r="T1488" s="112" t="s">
        <v>775</v>
      </c>
    </row>
    <row r="1489" spans="1:20">
      <c r="A1489" s="4"/>
      <c r="C1489" s="98"/>
      <c r="F1489" s="112"/>
      <c r="G1489" s="111"/>
      <c r="H1489" s="112"/>
      <c r="I1489" s="112"/>
      <c r="J1489" s="112"/>
      <c r="K1489" s="139"/>
      <c r="L1489" s="60">
        <f>SUM(L1480:L1488)</f>
        <v>63</v>
      </c>
      <c r="M1489" s="112"/>
      <c r="N1489" s="140"/>
      <c r="O1489" s="60">
        <f>SUM(O1480:O1488)</f>
        <v>63</v>
      </c>
      <c r="Q1489" s="117"/>
      <c r="R1489" s="117"/>
      <c r="S1489" s="103"/>
      <c r="T1489" s="103"/>
    </row>
    <row r="1490" spans="1:20">
      <c r="A1490" s="4" t="str">
        <f>VLOOKUP(C1490,STYLES!$A$1:$R$2088,7,FALSE)</f>
        <v>Polos</v>
      </c>
      <c r="B1490" t="str">
        <f>VLOOKUP(C1490,STYLES!$1:$1048576,6,FALSE)</f>
        <v>Extreme</v>
      </c>
      <c r="C1490" s="97">
        <v>85108</v>
      </c>
      <c r="E1490" t="str">
        <f>VLOOKUP(C1490,STYLES!$1:$1048576,12,FALSE)</f>
        <v>Eperformance™ Men's Shield Snag Protection Short-Sleeve Polo</v>
      </c>
      <c r="F1490" s="111" t="s">
        <v>2718</v>
      </c>
      <c r="G1490" s="111" t="s">
        <v>2718</v>
      </c>
      <c r="H1490" s="113" t="str">
        <f>VLOOKUP(C1490,STYLES!$1:$1048576,9,FALSE)</f>
        <v>Active</v>
      </c>
      <c r="I1490" s="113" t="str">
        <f>VLOOKUP(C1490,STYLES!$1:$1048576,10,FALSE)</f>
        <v>Active</v>
      </c>
      <c r="J1490" s="112" t="s">
        <v>3009</v>
      </c>
      <c r="K1490" s="139">
        <f>IFERROR(VLOOKUP(J1490,LISTS!G:H,2,FALSE),"0")</f>
        <v>8</v>
      </c>
      <c r="L1490">
        <f t="shared" si="77"/>
        <v>8</v>
      </c>
      <c r="M1490" s="112" t="s">
        <v>3009</v>
      </c>
      <c r="N1490" s="140">
        <f>IFERROR(VLOOKUP(M1490,LISTS!G:H,2,FALSE),"0")</f>
        <v>8</v>
      </c>
      <c r="O1490">
        <f t="shared" si="78"/>
        <v>8</v>
      </c>
      <c r="Q1490" s="101" t="s">
        <v>2721</v>
      </c>
      <c r="R1490" s="117" t="s">
        <v>775</v>
      </c>
      <c r="S1490" s="112" t="s">
        <v>2722</v>
      </c>
      <c r="T1490" s="103" t="s">
        <v>775</v>
      </c>
    </row>
    <row r="1491" spans="1:20">
      <c r="A1491" s="4" t="str">
        <f>VLOOKUP(C1491,STYLES!$A$1:$R$2088,7,FALSE)</f>
        <v>Polos</v>
      </c>
      <c r="B1491" t="str">
        <f>VLOOKUP(C1491,STYLES!$1:$1048576,6,FALSE)</f>
        <v>Extreme</v>
      </c>
      <c r="C1491" s="97">
        <v>85108</v>
      </c>
      <c r="E1491" t="str">
        <f>VLOOKUP(C1491,STYLES!$1:$1048576,12,FALSE)</f>
        <v>Eperformance™ Men's Shield Snag Protection Short-Sleeve Polo</v>
      </c>
      <c r="F1491" s="111" t="s">
        <v>2793</v>
      </c>
      <c r="G1491" s="111" t="s">
        <v>2724</v>
      </c>
      <c r="H1491" s="113" t="str">
        <f>VLOOKUP(C1491,STYLES!$1:$1048576,9,FALSE)</f>
        <v>Active</v>
      </c>
      <c r="I1491" s="113" t="str">
        <f>VLOOKUP(C1491,STYLES!$1:$1048576,10,FALSE)</f>
        <v>Active</v>
      </c>
      <c r="J1491" s="112" t="s">
        <v>3009</v>
      </c>
      <c r="K1491" s="139">
        <f>IFERROR(VLOOKUP(J1491,LISTS!G:H,2,FALSE),"0")</f>
        <v>8</v>
      </c>
      <c r="L1491">
        <f t="shared" si="77"/>
        <v>8</v>
      </c>
      <c r="M1491" s="112" t="s">
        <v>3009</v>
      </c>
      <c r="N1491" s="140">
        <f>IFERROR(VLOOKUP(M1491,LISTS!G:H,2,FALSE),"0")</f>
        <v>8</v>
      </c>
      <c r="O1491">
        <f t="shared" si="78"/>
        <v>8</v>
      </c>
      <c r="Q1491" s="117" t="s">
        <v>2852</v>
      </c>
      <c r="R1491" s="118" t="s">
        <v>775</v>
      </c>
      <c r="S1491" s="103" t="s">
        <v>2989</v>
      </c>
      <c r="T1491" s="118" t="s">
        <v>775</v>
      </c>
    </row>
    <row r="1492" spans="1:20">
      <c r="A1492" s="4" t="str">
        <f>VLOOKUP(C1492,STYLES!$A$1:$R$2088,7,FALSE)</f>
        <v>Polos</v>
      </c>
      <c r="B1492" t="str">
        <f>VLOOKUP(C1492,STYLES!$1:$1048576,6,FALSE)</f>
        <v>Extreme</v>
      </c>
      <c r="C1492" s="97">
        <v>85108</v>
      </c>
      <c r="E1492" t="str">
        <f>VLOOKUP(C1492,STYLES!$1:$1048576,12,FALSE)</f>
        <v>Eperformance™ Men's Shield Snag Protection Short-Sleeve Polo</v>
      </c>
      <c r="F1492" s="111" t="s">
        <v>2997</v>
      </c>
      <c r="G1492" s="111" t="s">
        <v>2879</v>
      </c>
      <c r="H1492" s="113" t="str">
        <f>VLOOKUP(C1492,STYLES!$1:$1048576,9,FALSE)</f>
        <v>Active</v>
      </c>
      <c r="I1492" s="113" t="str">
        <f>VLOOKUP(C1492,STYLES!$1:$1048576,10,FALSE)</f>
        <v>Active</v>
      </c>
      <c r="J1492" s="112" t="s">
        <v>3009</v>
      </c>
      <c r="K1492" s="139">
        <f>IFERROR(VLOOKUP(J1492,LISTS!G:H,2,FALSE),"0")</f>
        <v>8</v>
      </c>
      <c r="L1492">
        <f t="shared" si="77"/>
        <v>8</v>
      </c>
      <c r="M1492" s="112" t="s">
        <v>3009</v>
      </c>
      <c r="N1492" s="140">
        <f>IFERROR(VLOOKUP(M1492,LISTS!G:H,2,FALSE),"0")</f>
        <v>8</v>
      </c>
      <c r="O1492">
        <f t="shared" si="78"/>
        <v>8</v>
      </c>
      <c r="Q1492" s="117" t="s">
        <v>2998</v>
      </c>
      <c r="R1492" s="117" t="s">
        <v>775</v>
      </c>
      <c r="S1492" s="103" t="s">
        <v>2999</v>
      </c>
      <c r="T1492" s="117" t="s">
        <v>775</v>
      </c>
    </row>
    <row r="1493" spans="1:20">
      <c r="A1493" s="4" t="str">
        <f>VLOOKUP(C1493,STYLES!$A$1:$R$2088,7,FALSE)</f>
        <v>Polos</v>
      </c>
      <c r="B1493" t="str">
        <f>VLOOKUP(C1493,STYLES!$1:$1048576,6,FALSE)</f>
        <v>Extreme</v>
      </c>
      <c r="C1493" s="97">
        <v>85108</v>
      </c>
      <c r="E1493" t="str">
        <f>VLOOKUP(C1493,STYLES!$1:$1048576,12,FALSE)</f>
        <v>Eperformance™ Men's Shield Snag Protection Short-Sleeve Polo</v>
      </c>
      <c r="F1493" s="111" t="s">
        <v>2952</v>
      </c>
      <c r="G1493" s="111" t="s">
        <v>2763</v>
      </c>
      <c r="H1493" s="113" t="s">
        <v>2940</v>
      </c>
      <c r="I1493" s="113" t="s">
        <v>2940</v>
      </c>
      <c r="J1493" s="112" t="s">
        <v>3009</v>
      </c>
      <c r="K1493" s="139">
        <f>IFERROR(VLOOKUP(J1493,LISTS!G:H,2,FALSE),"0")</f>
        <v>8</v>
      </c>
      <c r="L1493">
        <f t="shared" ref="L1493" si="81">IF(OR(H1493="ACTIVE",H1493="NEW",H1493="DNR",H1493="Pre-Closeout"),K1493,"")</f>
        <v>8</v>
      </c>
      <c r="M1493" s="112" t="s">
        <v>3009</v>
      </c>
      <c r="N1493" s="140">
        <f>IFERROR(VLOOKUP(M1493,LISTS!G:H,2,FALSE),"0")</f>
        <v>8</v>
      </c>
      <c r="O1493">
        <f t="shared" ref="O1493" si="82">IF(OR(I1493="ACTIVE",I1493="NEW",I1493="DNR",I1493="Pre-Closeout"),N1493,"")</f>
        <v>8</v>
      </c>
      <c r="Q1493" s="117"/>
      <c r="R1493" s="117"/>
      <c r="S1493" s="103"/>
    </row>
    <row r="1494" spans="1:20">
      <c r="A1494" s="4" t="str">
        <f>VLOOKUP(C1494,STYLES!$A$1:$R$2088,7,FALSE)</f>
        <v>Polos</v>
      </c>
      <c r="B1494" t="str">
        <f>VLOOKUP(C1494,STYLES!$1:$1048576,6,FALSE)</f>
        <v>Extreme</v>
      </c>
      <c r="C1494" s="97">
        <v>85108</v>
      </c>
      <c r="E1494" t="str">
        <f>VLOOKUP(C1494,STYLES!$1:$1048576,12,FALSE)</f>
        <v>Eperformance™ Men's Shield Snag Protection Short-Sleeve Polo</v>
      </c>
      <c r="F1494" s="111" t="s">
        <v>3000</v>
      </c>
      <c r="G1494" s="111" t="s">
        <v>2740</v>
      </c>
      <c r="H1494" s="113" t="str">
        <f>VLOOKUP(C1494,STYLES!$1:$1048576,9,FALSE)</f>
        <v>Active</v>
      </c>
      <c r="I1494" s="113" t="str">
        <f>VLOOKUP(C1494,STYLES!$1:$1048576,10,FALSE)</f>
        <v>Active</v>
      </c>
      <c r="J1494" s="112" t="s">
        <v>3009</v>
      </c>
      <c r="K1494" s="139">
        <f>IFERROR(VLOOKUP(J1494,LISTS!G:H,2,FALSE),"0")</f>
        <v>8</v>
      </c>
      <c r="L1494">
        <f t="shared" si="77"/>
        <v>8</v>
      </c>
      <c r="M1494" s="112" t="s">
        <v>3009</v>
      </c>
      <c r="N1494" s="140">
        <f>IFERROR(VLOOKUP(M1494,LISTS!G:H,2,FALSE),"0")</f>
        <v>8</v>
      </c>
      <c r="O1494">
        <f t="shared" si="78"/>
        <v>8</v>
      </c>
      <c r="Q1494" s="117" t="s">
        <v>2741</v>
      </c>
      <c r="R1494" s="117" t="s">
        <v>775</v>
      </c>
      <c r="S1494" s="103" t="s">
        <v>3001</v>
      </c>
      <c r="T1494" s="117" t="s">
        <v>775</v>
      </c>
    </row>
    <row r="1495" spans="1:20">
      <c r="A1495" s="4" t="str">
        <f>VLOOKUP(C1495,STYLES!$A$1:$R$2088,7,FALSE)</f>
        <v>Polos</v>
      </c>
      <c r="B1495" t="str">
        <f>VLOOKUP(C1495,STYLES!$1:$1048576,6,FALSE)</f>
        <v>Extreme</v>
      </c>
      <c r="C1495" s="97">
        <v>85108</v>
      </c>
      <c r="E1495" t="str">
        <f>VLOOKUP(C1495,STYLES!$1:$1048576,12,FALSE)</f>
        <v>Eperformance™ Men's Shield Snag Protection Short-Sleeve Polo</v>
      </c>
      <c r="F1495" s="111" t="s">
        <v>3002</v>
      </c>
      <c r="G1495" s="111" t="s">
        <v>2755</v>
      </c>
      <c r="H1495" s="113" t="str">
        <f>VLOOKUP(C1495,STYLES!$1:$1048576,9,FALSE)</f>
        <v>Active</v>
      </c>
      <c r="I1495" s="113" t="str">
        <f>VLOOKUP(C1495,STYLES!$1:$1048576,10,FALSE)</f>
        <v>Active</v>
      </c>
      <c r="J1495" s="112" t="s">
        <v>3009</v>
      </c>
      <c r="K1495" s="139">
        <f>IFERROR(VLOOKUP(J1495,LISTS!G:H,2,FALSE),"0")</f>
        <v>8</v>
      </c>
      <c r="L1495">
        <f t="shared" si="77"/>
        <v>8</v>
      </c>
      <c r="M1495" s="112" t="s">
        <v>3009</v>
      </c>
      <c r="N1495" s="140">
        <f>IFERROR(VLOOKUP(M1495,LISTS!G:H,2,FALSE),"0")</f>
        <v>8</v>
      </c>
      <c r="O1495">
        <f t="shared" si="78"/>
        <v>8</v>
      </c>
      <c r="Q1495" s="117" t="s">
        <v>3003</v>
      </c>
      <c r="R1495" s="117" t="s">
        <v>775</v>
      </c>
      <c r="S1495" s="103" t="s">
        <v>3004</v>
      </c>
      <c r="T1495" s="117" t="s">
        <v>775</v>
      </c>
    </row>
    <row r="1496" spans="1:20">
      <c r="A1496" s="4" t="str">
        <f>VLOOKUP(C1496,STYLES!$A$1:$R$2088,7,FALSE)</f>
        <v>Polos</v>
      </c>
      <c r="B1496" t="str">
        <f>VLOOKUP(C1496,STYLES!$1:$1048576,6,FALSE)</f>
        <v>Extreme</v>
      </c>
      <c r="C1496" s="97">
        <v>85108</v>
      </c>
      <c r="E1496" t="str">
        <f>VLOOKUP(C1496,STYLES!$1:$1048576,12,FALSE)</f>
        <v>Eperformance™ Men's Shield Snag Protection Short-Sleeve Polo</v>
      </c>
      <c r="F1496" s="111" t="s">
        <v>2731</v>
      </c>
      <c r="G1496" s="111" t="s">
        <v>2732</v>
      </c>
      <c r="H1496" s="113" t="str">
        <f>VLOOKUP(C1496,STYLES!$1:$1048576,9,FALSE)</f>
        <v>Active</v>
      </c>
      <c r="I1496" s="113" t="str">
        <f>VLOOKUP(C1496,STYLES!$1:$1048576,10,FALSE)</f>
        <v>Active</v>
      </c>
      <c r="J1496" s="112" t="s">
        <v>3009</v>
      </c>
      <c r="K1496" s="139">
        <f>IFERROR(VLOOKUP(J1496,LISTS!G:H,2,FALSE),"0")</f>
        <v>8</v>
      </c>
      <c r="L1496">
        <f t="shared" si="77"/>
        <v>8</v>
      </c>
      <c r="M1496" s="112" t="s">
        <v>3009</v>
      </c>
      <c r="N1496" s="140">
        <f>IFERROR(VLOOKUP(M1496,LISTS!G:H,2,FALSE),"0")</f>
        <v>8</v>
      </c>
      <c r="O1496">
        <f t="shared" si="78"/>
        <v>8</v>
      </c>
      <c r="Q1496" s="126" t="s">
        <v>3005</v>
      </c>
      <c r="R1496" s="112" t="s">
        <v>775</v>
      </c>
      <c r="S1496" s="105" t="s">
        <v>3006</v>
      </c>
      <c r="T1496" s="112" t="s">
        <v>775</v>
      </c>
    </row>
    <row r="1497" spans="1:20">
      <c r="A1497" s="4" t="str">
        <f>VLOOKUP(C1497,STYLES!$A$1:$R$2088,7,FALSE)</f>
        <v>Polos</v>
      </c>
      <c r="B1497" t="str">
        <f>VLOOKUP(C1497,STYLES!$1:$1048576,6,FALSE)</f>
        <v>Extreme</v>
      </c>
      <c r="C1497" s="97">
        <v>85108</v>
      </c>
      <c r="E1497" t="str">
        <f>VLOOKUP(C1497,STYLES!$1:$1048576,12,FALSE)</f>
        <v>Eperformance™ Men's Shield Snag Protection Short-Sleeve Polo</v>
      </c>
      <c r="F1497" s="111" t="s">
        <v>2816</v>
      </c>
      <c r="G1497" s="111" t="s">
        <v>2809</v>
      </c>
      <c r="H1497" s="113" t="str">
        <f>VLOOKUP(C1497,STYLES!$1:$1048576,9,FALSE)</f>
        <v>Active</v>
      </c>
      <c r="I1497" s="113" t="str">
        <f>VLOOKUP(C1497,STYLES!$1:$1048576,10,FALSE)</f>
        <v>Active</v>
      </c>
      <c r="J1497" s="112" t="s">
        <v>3009</v>
      </c>
      <c r="K1497" s="139">
        <f>IFERROR(VLOOKUP(J1497,LISTS!G:H,2,FALSE),"0")</f>
        <v>8</v>
      </c>
      <c r="L1497">
        <f t="shared" si="77"/>
        <v>8</v>
      </c>
      <c r="M1497" s="112" t="s">
        <v>3009</v>
      </c>
      <c r="N1497" s="140">
        <f>IFERROR(VLOOKUP(M1497,LISTS!G:H,2,FALSE),"0")</f>
        <v>8</v>
      </c>
      <c r="O1497">
        <f t="shared" si="78"/>
        <v>8</v>
      </c>
      <c r="Q1497" s="126" t="s">
        <v>3007</v>
      </c>
      <c r="R1497" s="117" t="s">
        <v>775</v>
      </c>
      <c r="S1497" s="105" t="s">
        <v>3008</v>
      </c>
      <c r="T1497" s="117" t="s">
        <v>775</v>
      </c>
    </row>
    <row r="1498" spans="1:20">
      <c r="A1498" s="4" t="str">
        <f>VLOOKUP(C1498,STYLES!$A$1:$R$2088,7,FALSE)</f>
        <v>Polos</v>
      </c>
      <c r="B1498" t="str">
        <f>VLOOKUP(C1498,STYLES!$1:$1048576,6,FALSE)</f>
        <v>Extreme</v>
      </c>
      <c r="C1498" s="97">
        <v>85108</v>
      </c>
      <c r="E1498" t="str">
        <f>VLOOKUP(C1498,STYLES!$1:$1048576,12,FALSE)</f>
        <v>Eperformance™ Men's Shield Snag Protection Short-Sleeve Polo</v>
      </c>
      <c r="F1498" s="112" t="s">
        <v>2743</v>
      </c>
      <c r="G1498" s="111" t="s">
        <v>2743</v>
      </c>
      <c r="H1498" s="113" t="str">
        <f>VLOOKUP(C1498,STYLES!$1:$1048576,9,FALSE)</f>
        <v>Active</v>
      </c>
      <c r="I1498" s="113" t="str">
        <f>VLOOKUP(C1498,STYLES!$1:$1048576,10,FALSE)</f>
        <v>Active</v>
      </c>
      <c r="J1498" s="112" t="s">
        <v>3009</v>
      </c>
      <c r="K1498" s="139">
        <f>IFERROR(VLOOKUP(J1498,LISTS!G:H,2,FALSE),"0")</f>
        <v>8</v>
      </c>
      <c r="L1498">
        <f t="shared" si="77"/>
        <v>8</v>
      </c>
      <c r="M1498" s="112" t="s">
        <v>3009</v>
      </c>
      <c r="N1498" s="140">
        <f>IFERROR(VLOOKUP(M1498,LISTS!G:H,2,FALSE),"0")</f>
        <v>8</v>
      </c>
      <c r="O1498">
        <f t="shared" si="78"/>
        <v>8</v>
      </c>
      <c r="Q1498" s="118" t="s">
        <v>2744</v>
      </c>
      <c r="R1498" s="112" t="s">
        <v>775</v>
      </c>
      <c r="S1498" s="112" t="s">
        <v>775</v>
      </c>
      <c r="T1498" s="112" t="s">
        <v>775</v>
      </c>
    </row>
    <row r="1499" spans="1:20">
      <c r="C1499" s="98"/>
      <c r="F1499" s="112"/>
      <c r="G1499" s="111"/>
      <c r="H1499" s="112"/>
      <c r="I1499" s="112"/>
      <c r="J1499" s="112"/>
      <c r="K1499" s="139"/>
      <c r="L1499" s="60">
        <f>SUM(L1490:L1498)</f>
        <v>72</v>
      </c>
      <c r="M1499" s="112"/>
      <c r="N1499" s="140"/>
      <c r="O1499" s="60">
        <f>SUM(O1490:O1498)</f>
        <v>72</v>
      </c>
      <c r="Q1499" s="117"/>
      <c r="R1499" s="117"/>
      <c r="S1499" s="103"/>
      <c r="T1499" s="103"/>
    </row>
    <row r="1500" spans="1:20">
      <c r="A1500" s="4" t="str">
        <f>VLOOKUP(C1500,STYLES!$A$1:$R$2088,7,FALSE)</f>
        <v>Polos</v>
      </c>
      <c r="B1500" t="str">
        <f>VLOOKUP(C1500,STYLES!$1:$1048576,6,FALSE)</f>
        <v>Extreme</v>
      </c>
      <c r="C1500" s="97" t="s">
        <v>787</v>
      </c>
      <c r="E1500" t="str">
        <f>VLOOKUP(C1500,STYLES!$1:$1048576,12,FALSE)</f>
        <v>Eperformance™ Men's Tall Shield Snag Protection Short-Sleeve Polo</v>
      </c>
      <c r="F1500" s="111" t="s">
        <v>2718</v>
      </c>
      <c r="G1500" s="111" t="s">
        <v>2718</v>
      </c>
      <c r="H1500" s="113" t="str">
        <f>VLOOKUP(C1500,STYLES!$1:$1048576,9,FALSE)</f>
        <v>Active</v>
      </c>
      <c r="I1500" s="113" t="str">
        <f>VLOOKUP(C1500,STYLES!$1:$1048576,10,FALSE)</f>
        <v>Active</v>
      </c>
      <c r="J1500" s="112" t="s">
        <v>3022</v>
      </c>
      <c r="K1500" s="139">
        <f>IFERROR(VLOOKUP(J1500,LISTS!G:H,2,FALSE),"0")</f>
        <v>6</v>
      </c>
      <c r="L1500">
        <f t="shared" si="77"/>
        <v>6</v>
      </c>
      <c r="M1500" s="112" t="s">
        <v>3022</v>
      </c>
      <c r="N1500" s="140">
        <f>IFERROR(VLOOKUP(M1500,LISTS!G:H,2,FALSE),"0")</f>
        <v>6</v>
      </c>
      <c r="O1500">
        <f t="shared" si="78"/>
        <v>6</v>
      </c>
      <c r="Q1500" s="101" t="s">
        <v>2721</v>
      </c>
      <c r="R1500" s="117" t="s">
        <v>775</v>
      </c>
      <c r="S1500" s="112" t="s">
        <v>2722</v>
      </c>
      <c r="T1500" s="103" t="s">
        <v>775</v>
      </c>
    </row>
    <row r="1501" spans="1:20">
      <c r="A1501" s="4" t="str">
        <f>VLOOKUP(C1501,STYLES!$A$1:$R$2088,7,FALSE)</f>
        <v>Polos</v>
      </c>
      <c r="B1501" t="str">
        <f>VLOOKUP(C1501,STYLES!$1:$1048576,6,FALSE)</f>
        <v>Extreme</v>
      </c>
      <c r="C1501" s="97" t="s">
        <v>787</v>
      </c>
      <c r="E1501" t="str">
        <f>VLOOKUP(C1501,STYLES!$1:$1048576,12,FALSE)</f>
        <v>Eperformance™ Men's Tall Shield Snag Protection Short-Sleeve Polo</v>
      </c>
      <c r="F1501" s="111" t="s">
        <v>3000</v>
      </c>
      <c r="G1501" s="111" t="s">
        <v>2740</v>
      </c>
      <c r="H1501" s="113" t="str">
        <f>VLOOKUP(C1501,STYLES!$1:$1048576,9,FALSE)</f>
        <v>Active</v>
      </c>
      <c r="I1501" s="113" t="str">
        <f>VLOOKUP(C1501,STYLES!$1:$1048576,10,FALSE)</f>
        <v>Active</v>
      </c>
      <c r="J1501" s="112" t="s">
        <v>3022</v>
      </c>
      <c r="K1501" s="139">
        <f>IFERROR(VLOOKUP(J1501,LISTS!G:H,2,FALSE),"0")</f>
        <v>6</v>
      </c>
      <c r="L1501">
        <f t="shared" si="77"/>
        <v>6</v>
      </c>
      <c r="M1501" s="112" t="s">
        <v>3022</v>
      </c>
      <c r="N1501" s="140">
        <f>IFERROR(VLOOKUP(M1501,LISTS!G:H,2,FALSE),"0")</f>
        <v>6</v>
      </c>
      <c r="O1501">
        <f t="shared" si="78"/>
        <v>6</v>
      </c>
      <c r="Q1501" s="117" t="s">
        <v>2741</v>
      </c>
      <c r="R1501" s="117" t="s">
        <v>775</v>
      </c>
      <c r="S1501" s="103" t="s">
        <v>3001</v>
      </c>
      <c r="T1501" s="117" t="s">
        <v>775</v>
      </c>
    </row>
    <row r="1502" spans="1:20">
      <c r="A1502" s="4" t="str">
        <f>VLOOKUP(C1502,STYLES!$A$1:$R$2088,7,FALSE)</f>
        <v>Polos</v>
      </c>
      <c r="B1502" t="str">
        <f>VLOOKUP(C1502,STYLES!$1:$1048576,6,FALSE)</f>
        <v>Extreme</v>
      </c>
      <c r="C1502" s="97" t="s">
        <v>787</v>
      </c>
      <c r="E1502" t="str">
        <f>VLOOKUP(C1502,STYLES!$1:$1048576,12,FALSE)</f>
        <v>Eperformance™ Men's Tall Shield Snag Protection Short-Sleeve Polo</v>
      </c>
      <c r="F1502" s="111" t="s">
        <v>2816</v>
      </c>
      <c r="G1502" s="111" t="s">
        <v>2809</v>
      </c>
      <c r="H1502" s="113" t="str">
        <f>VLOOKUP(C1502,STYLES!$1:$1048576,9,FALSE)</f>
        <v>Active</v>
      </c>
      <c r="I1502" s="113" t="str">
        <f>VLOOKUP(C1502,STYLES!$1:$1048576,10,FALSE)</f>
        <v>Active</v>
      </c>
      <c r="J1502" s="112" t="s">
        <v>3022</v>
      </c>
      <c r="K1502" s="139">
        <f>IFERROR(VLOOKUP(J1502,LISTS!G:H,2,FALSE),"0")</f>
        <v>6</v>
      </c>
      <c r="L1502">
        <f t="shared" si="77"/>
        <v>6</v>
      </c>
      <c r="M1502" s="112" t="s">
        <v>3022</v>
      </c>
      <c r="N1502" s="140">
        <f>IFERROR(VLOOKUP(M1502,LISTS!G:H,2,FALSE),"0")</f>
        <v>6</v>
      </c>
      <c r="O1502">
        <f t="shared" si="78"/>
        <v>6</v>
      </c>
      <c r="Q1502" s="126" t="s">
        <v>3007</v>
      </c>
      <c r="R1502" s="117" t="s">
        <v>775</v>
      </c>
      <c r="S1502" s="105" t="s">
        <v>3008</v>
      </c>
      <c r="T1502" s="117" t="s">
        <v>775</v>
      </c>
    </row>
    <row r="1503" spans="1:20">
      <c r="A1503" s="4" t="str">
        <f>VLOOKUP(C1503,STYLES!$A$1:$R$2088,7,FALSE)</f>
        <v>Polos</v>
      </c>
      <c r="B1503" t="str">
        <f>VLOOKUP(C1503,STYLES!$1:$1048576,6,FALSE)</f>
        <v>Extreme</v>
      </c>
      <c r="C1503" s="98" t="s">
        <v>787</v>
      </c>
      <c r="E1503" t="str">
        <f>VLOOKUP(C1503,STYLES!$1:$1048576,12,FALSE)</f>
        <v>Eperformance™ Men's Tall Shield Snag Protection Short-Sleeve Polo</v>
      </c>
      <c r="F1503" s="112" t="s">
        <v>2743</v>
      </c>
      <c r="G1503" s="111" t="s">
        <v>2743</v>
      </c>
      <c r="H1503" s="113" t="str">
        <f>VLOOKUP(C1503,STYLES!$1:$1048576,9,FALSE)</f>
        <v>Active</v>
      </c>
      <c r="I1503" s="113" t="str">
        <f>VLOOKUP(C1503,STYLES!$1:$1048576,10,FALSE)</f>
        <v>Active</v>
      </c>
      <c r="J1503" s="112" t="s">
        <v>3022</v>
      </c>
      <c r="K1503" s="139">
        <f>IFERROR(VLOOKUP(J1503,LISTS!G:H,2,FALSE),"0")</f>
        <v>6</v>
      </c>
      <c r="L1503">
        <f t="shared" si="77"/>
        <v>6</v>
      </c>
      <c r="M1503" s="112" t="s">
        <v>3022</v>
      </c>
      <c r="N1503" s="140">
        <f>IFERROR(VLOOKUP(M1503,LISTS!G:H,2,FALSE),"0")</f>
        <v>6</v>
      </c>
      <c r="O1503">
        <f t="shared" si="78"/>
        <v>6</v>
      </c>
      <c r="Q1503" s="118" t="s">
        <v>2744</v>
      </c>
      <c r="R1503" s="112" t="s">
        <v>775</v>
      </c>
      <c r="S1503" s="112" t="s">
        <v>775</v>
      </c>
      <c r="T1503" s="112" t="s">
        <v>775</v>
      </c>
    </row>
    <row r="1504" spans="1:20">
      <c r="A1504" s="4"/>
      <c r="C1504" s="98"/>
      <c r="F1504" s="112"/>
      <c r="G1504" s="111"/>
      <c r="H1504" s="112"/>
      <c r="I1504" s="112"/>
      <c r="J1504" s="112"/>
      <c r="K1504" s="139"/>
      <c r="L1504" s="60">
        <f>SUM(L1500:L1503)</f>
        <v>24</v>
      </c>
      <c r="M1504" s="112"/>
      <c r="N1504" s="140"/>
      <c r="O1504" s="60">
        <f>SUM(O1500:O1503)</f>
        <v>24</v>
      </c>
      <c r="Q1504" s="117"/>
      <c r="R1504" s="117"/>
      <c r="S1504" s="103"/>
      <c r="T1504" s="103"/>
    </row>
    <row r="1505" spans="1:20">
      <c r="A1505" s="4" t="str">
        <f>VLOOKUP(C1505,STYLES!$A$1:$R$2088,7,FALSE)</f>
        <v>Polos</v>
      </c>
      <c r="B1505" t="str">
        <f>VLOOKUP(C1505,STYLES!$1:$1048576,6,FALSE)</f>
        <v>Extreme</v>
      </c>
      <c r="C1505" s="97">
        <v>75009</v>
      </c>
      <c r="E1505" t="str">
        <f>VLOOKUP(C1505,STYLES!$1:$1048576,12,FALSE)</f>
        <v>Ladies' Cotton Jersey Polo</v>
      </c>
      <c r="F1505" s="111" t="s">
        <v>3071</v>
      </c>
      <c r="G1505" s="111" t="s">
        <v>2718</v>
      </c>
      <c r="H1505" s="113" t="str">
        <f>VLOOKUP(C1505,STYLES!$1:$1048576,9,FALSE)</f>
        <v>Active</v>
      </c>
      <c r="I1505" s="113" t="str">
        <f>VLOOKUP(C1505,STYLES!$1:$1048576,10,FALSE)</f>
        <v>Active</v>
      </c>
      <c r="J1505" s="112" t="s">
        <v>2768</v>
      </c>
      <c r="K1505" s="139">
        <f>IFERROR(VLOOKUP(J1505,LISTS!G:H,2,FALSE),"0")</f>
        <v>6</v>
      </c>
      <c r="L1505">
        <f t="shared" si="77"/>
        <v>6</v>
      </c>
      <c r="M1505" s="112" t="s">
        <v>2768</v>
      </c>
      <c r="N1505" s="140">
        <f>IFERROR(VLOOKUP(M1505,LISTS!G:H,2,FALSE),"0")</f>
        <v>6</v>
      </c>
      <c r="O1505">
        <f t="shared" si="78"/>
        <v>6</v>
      </c>
      <c r="Q1505" s="101" t="s">
        <v>2721</v>
      </c>
      <c r="R1505" s="117" t="s">
        <v>2744</v>
      </c>
      <c r="S1505" s="112" t="s">
        <v>2722</v>
      </c>
      <c r="T1505" s="103" t="s">
        <v>775</v>
      </c>
    </row>
    <row r="1506" spans="1:20">
      <c r="A1506" s="4" t="str">
        <f>VLOOKUP(C1506,STYLES!$A$1:$R$2088,7,FALSE)</f>
        <v>Polos</v>
      </c>
      <c r="B1506" t="str">
        <f>VLOOKUP(C1506,STYLES!$1:$1048576,6,FALSE)</f>
        <v>Extreme</v>
      </c>
      <c r="C1506" s="97">
        <v>75009</v>
      </c>
      <c r="E1506" t="str">
        <f>VLOOKUP(C1506,STYLES!$1:$1048576,12,FALSE)</f>
        <v>Ladies' Cotton Jersey Polo</v>
      </c>
      <c r="F1506" s="111" t="s">
        <v>3072</v>
      </c>
      <c r="G1506" s="111" t="s">
        <v>2724</v>
      </c>
      <c r="H1506" s="113" t="str">
        <f>VLOOKUP(C1506,STYLES!$1:$1048576,9,FALSE)</f>
        <v>Active</v>
      </c>
      <c r="I1506" s="113" t="str">
        <f>VLOOKUP(C1506,STYLES!$1:$1048576,10,FALSE)</f>
        <v>Active</v>
      </c>
      <c r="J1506" s="112" t="s">
        <v>2824</v>
      </c>
      <c r="K1506" s="139">
        <f>IFERROR(VLOOKUP(J1506,LISTS!G:H,2,FALSE),"0")</f>
        <v>5</v>
      </c>
      <c r="L1506">
        <f t="shared" si="77"/>
        <v>5</v>
      </c>
      <c r="M1506" s="112" t="s">
        <v>2824</v>
      </c>
      <c r="N1506" s="140">
        <f>IFERROR(VLOOKUP(M1506,LISTS!G:H,2,FALSE),"0")</f>
        <v>5</v>
      </c>
      <c r="O1506">
        <f t="shared" si="78"/>
        <v>5</v>
      </c>
      <c r="Q1506" s="118" t="s">
        <v>2725</v>
      </c>
      <c r="R1506" s="118" t="s">
        <v>775</v>
      </c>
      <c r="S1506" s="112" t="s">
        <v>2726</v>
      </c>
      <c r="T1506" s="118" t="s">
        <v>775</v>
      </c>
    </row>
    <row r="1507" spans="1:20">
      <c r="A1507" s="4" t="str">
        <f>VLOOKUP(C1507,STYLES!$A$1:$R$2088,7,FALSE)</f>
        <v>Polos</v>
      </c>
      <c r="B1507" t="str">
        <f>VLOOKUP(C1507,STYLES!$1:$1048576,6,FALSE)</f>
        <v>Extreme</v>
      </c>
      <c r="C1507" s="97">
        <v>75009</v>
      </c>
      <c r="E1507" t="str">
        <f>VLOOKUP(C1507,STYLES!$1:$1048576,12,FALSE)</f>
        <v>Ladies' Cotton Jersey Polo</v>
      </c>
      <c r="F1507" s="111" t="s">
        <v>3073</v>
      </c>
      <c r="G1507" s="111" t="s">
        <v>2732</v>
      </c>
      <c r="H1507" s="113" t="str">
        <f>VLOOKUP(C1507,STYLES!$1:$1048576,9,FALSE)</f>
        <v>Active</v>
      </c>
      <c r="I1507" s="113" t="str">
        <f>VLOOKUP(C1507,STYLES!$1:$1048576,10,FALSE)</f>
        <v>Active</v>
      </c>
      <c r="J1507" s="112" t="s">
        <v>2768</v>
      </c>
      <c r="K1507" s="139">
        <f>IFERROR(VLOOKUP(J1507,LISTS!G:H,2,FALSE),"0")</f>
        <v>6</v>
      </c>
      <c r="L1507">
        <f t="shared" si="77"/>
        <v>6</v>
      </c>
      <c r="M1507" s="112" t="s">
        <v>2768</v>
      </c>
      <c r="N1507" s="140">
        <f>IFERROR(VLOOKUP(M1507,LISTS!G:H,2,FALSE),"0")</f>
        <v>6</v>
      </c>
      <c r="O1507">
        <f t="shared" si="78"/>
        <v>6</v>
      </c>
      <c r="Q1507" s="126" t="s">
        <v>3005</v>
      </c>
      <c r="R1507" s="112" t="s">
        <v>775</v>
      </c>
      <c r="S1507" s="105" t="s">
        <v>3006</v>
      </c>
      <c r="T1507" s="112" t="s">
        <v>775</v>
      </c>
    </row>
    <row r="1508" spans="1:20">
      <c r="A1508" s="4" t="str">
        <f>VLOOKUP(C1508,STYLES!$A$1:$R$2088,7,FALSE)</f>
        <v>Polos</v>
      </c>
      <c r="B1508" t="str">
        <f>VLOOKUP(C1508,STYLES!$1:$1048576,6,FALSE)</f>
        <v>Extreme</v>
      </c>
      <c r="C1508" s="97">
        <v>75009</v>
      </c>
      <c r="E1508" t="str">
        <f>VLOOKUP(C1508,STYLES!$1:$1048576,12,FALSE)</f>
        <v>Ladies' Cotton Jersey Polo</v>
      </c>
      <c r="F1508" s="111" t="s">
        <v>3074</v>
      </c>
      <c r="G1508" s="111" t="s">
        <v>2740</v>
      </c>
      <c r="H1508" s="113" t="str">
        <f>VLOOKUP(C1508,STYLES!$1:$1048576,9,FALSE)</f>
        <v>Active</v>
      </c>
      <c r="I1508" s="113" t="str">
        <f>VLOOKUP(C1508,STYLES!$1:$1048576,10,FALSE)</f>
        <v>Active</v>
      </c>
      <c r="J1508" s="112" t="s">
        <v>2768</v>
      </c>
      <c r="K1508" s="139">
        <f>IFERROR(VLOOKUP(J1508,LISTS!G:H,2,FALSE),"0")</f>
        <v>6</v>
      </c>
      <c r="L1508">
        <f t="shared" ref="L1508:L1571" si="83">IF(OR(H1508="ACTIVE",H1508="NEW",H1508="DNR",H1508="Pre-Closeout"),K1508,"")</f>
        <v>6</v>
      </c>
      <c r="M1508" s="112" t="s">
        <v>2768</v>
      </c>
      <c r="N1508" s="140">
        <f>IFERROR(VLOOKUP(M1508,LISTS!G:H,2,FALSE),"0")</f>
        <v>6</v>
      </c>
      <c r="O1508">
        <f t="shared" ref="O1508:O1571" si="84">IF(OR(I1508="ACTIVE",I1508="NEW",I1508="DNR",I1508="Pre-Closeout"),N1508,"")</f>
        <v>6</v>
      </c>
      <c r="Q1508" s="118" t="s">
        <v>2741</v>
      </c>
      <c r="R1508" s="117" t="s">
        <v>2744</v>
      </c>
      <c r="S1508" s="112" t="s">
        <v>3039</v>
      </c>
      <c r="T1508" s="103" t="s">
        <v>775</v>
      </c>
    </row>
    <row r="1509" spans="1:20">
      <c r="A1509" s="4" t="str">
        <f>VLOOKUP(C1509,STYLES!$A$1:$R$2088,7,FALSE)</f>
        <v>Polos</v>
      </c>
      <c r="B1509" t="str">
        <f>VLOOKUP(C1509,STYLES!$1:$1048576,6,FALSE)</f>
        <v>Extreme</v>
      </c>
      <c r="C1509" s="97">
        <v>75009</v>
      </c>
      <c r="E1509" t="str">
        <f>VLOOKUP(C1509,STYLES!$1:$1048576,12,FALSE)</f>
        <v>Ladies' Cotton Jersey Polo</v>
      </c>
      <c r="F1509" s="111" t="s">
        <v>3075</v>
      </c>
      <c r="G1509" s="111" t="s">
        <v>2809</v>
      </c>
      <c r="H1509" s="113" t="str">
        <f>VLOOKUP(C1509,STYLES!$1:$1048576,9,FALSE)</f>
        <v>Active</v>
      </c>
      <c r="I1509" s="113" t="str">
        <f>VLOOKUP(C1509,STYLES!$1:$1048576,10,FALSE)</f>
        <v>Active</v>
      </c>
      <c r="J1509" s="112" t="s">
        <v>2824</v>
      </c>
      <c r="K1509" s="139">
        <f>IFERROR(VLOOKUP(J1509,LISTS!G:H,2,FALSE),"0")</f>
        <v>5</v>
      </c>
      <c r="L1509">
        <f t="shared" si="83"/>
        <v>5</v>
      </c>
      <c r="M1509" s="112" t="s">
        <v>2824</v>
      </c>
      <c r="N1509" s="140">
        <f>IFERROR(VLOOKUP(M1509,LISTS!G:H,2,FALSE),"0")</f>
        <v>5</v>
      </c>
      <c r="O1509">
        <f t="shared" si="84"/>
        <v>5</v>
      </c>
      <c r="Q1509" s="117" t="s">
        <v>3076</v>
      </c>
      <c r="R1509" s="112" t="s">
        <v>775</v>
      </c>
      <c r="S1509" s="103" t="s">
        <v>3077</v>
      </c>
      <c r="T1509" s="112" t="s">
        <v>775</v>
      </c>
    </row>
    <row r="1510" spans="1:20">
      <c r="A1510" s="4" t="str">
        <f>VLOOKUP(C1510,STYLES!$A$1:$R$2088,7,FALSE)</f>
        <v>Polos</v>
      </c>
      <c r="B1510" t="str">
        <f>VLOOKUP(C1510,STYLES!$1:$1048576,6,FALSE)</f>
        <v>Extreme</v>
      </c>
      <c r="C1510" s="97">
        <v>75009</v>
      </c>
      <c r="E1510" t="str">
        <f>VLOOKUP(C1510,STYLES!$1:$1048576,12,FALSE)</f>
        <v>Ladies' Cotton Jersey Polo</v>
      </c>
      <c r="F1510" s="111" t="s">
        <v>3078</v>
      </c>
      <c r="G1510" s="111" t="s">
        <v>2751</v>
      </c>
      <c r="H1510" s="113" t="str">
        <f>VLOOKUP(C1510,STYLES!$1:$1048576,9,FALSE)</f>
        <v>Active</v>
      </c>
      <c r="I1510" s="113" t="str">
        <f>VLOOKUP(C1510,STYLES!$1:$1048576,10,FALSE)</f>
        <v>Active</v>
      </c>
      <c r="J1510" s="112" t="s">
        <v>2824</v>
      </c>
      <c r="K1510" s="139">
        <f>IFERROR(VLOOKUP(J1510,LISTS!G:H,2,FALSE),"0")</f>
        <v>5</v>
      </c>
      <c r="L1510">
        <f t="shared" si="83"/>
        <v>5</v>
      </c>
      <c r="M1510" s="112" t="s">
        <v>2824</v>
      </c>
      <c r="N1510" s="140">
        <f>IFERROR(VLOOKUP(M1510,LISTS!G:H,2,FALSE),"0")</f>
        <v>5</v>
      </c>
      <c r="O1510">
        <f t="shared" si="84"/>
        <v>5</v>
      </c>
      <c r="Q1510" s="117" t="s">
        <v>3079</v>
      </c>
      <c r="R1510" s="117" t="s">
        <v>775</v>
      </c>
      <c r="S1510" s="103" t="s">
        <v>3080</v>
      </c>
      <c r="T1510" s="103" t="s">
        <v>775</v>
      </c>
    </row>
    <row r="1511" spans="1:20">
      <c r="A1511" s="4" t="str">
        <f>VLOOKUP(C1511,STYLES!$A$1:$R$2088,7,FALSE)</f>
        <v>Polos</v>
      </c>
      <c r="B1511" t="str">
        <f>VLOOKUP(C1511,STYLES!$1:$1048576,6,FALSE)</f>
        <v>Extreme</v>
      </c>
      <c r="C1511" s="97">
        <v>75009</v>
      </c>
      <c r="E1511" t="str">
        <f>VLOOKUP(C1511,STYLES!$1:$1048576,12,FALSE)</f>
        <v>Ladies' Cotton Jersey Polo</v>
      </c>
      <c r="F1511" s="111" t="s">
        <v>3081</v>
      </c>
      <c r="G1511" s="111" t="s">
        <v>2801</v>
      </c>
      <c r="H1511" s="113" t="str">
        <f>VLOOKUP(C1511,STYLES!$1:$1048576,9,FALSE)</f>
        <v>Active</v>
      </c>
      <c r="I1511" s="113" t="str">
        <f>VLOOKUP(C1511,STYLES!$1:$1048576,10,FALSE)</f>
        <v>Active</v>
      </c>
      <c r="J1511" s="112" t="s">
        <v>2824</v>
      </c>
      <c r="K1511" s="139">
        <f>IFERROR(VLOOKUP(J1511,LISTS!G:H,2,FALSE),"0")</f>
        <v>5</v>
      </c>
      <c r="L1511">
        <f t="shared" si="83"/>
        <v>5</v>
      </c>
      <c r="M1511" s="112" t="s">
        <v>2824</v>
      </c>
      <c r="N1511" s="140">
        <f>IFERROR(VLOOKUP(M1511,LISTS!G:H,2,FALSE),"0")</f>
        <v>5</v>
      </c>
      <c r="O1511">
        <f t="shared" si="84"/>
        <v>5</v>
      </c>
      <c r="Q1511" s="117" t="s">
        <v>3082</v>
      </c>
      <c r="R1511" s="117" t="s">
        <v>775</v>
      </c>
      <c r="S1511" s="103" t="s">
        <v>3083</v>
      </c>
      <c r="T1511" s="103" t="s">
        <v>775</v>
      </c>
    </row>
    <row r="1512" spans="1:20">
      <c r="A1512" s="4" t="str">
        <f>VLOOKUP(C1512,STYLES!$A$1:$R$2088,7,FALSE)</f>
        <v>Polos</v>
      </c>
      <c r="B1512" t="str">
        <f>VLOOKUP(C1512,STYLES!$1:$1048576,6,FALSE)</f>
        <v>Extreme</v>
      </c>
      <c r="C1512" s="97">
        <v>75009</v>
      </c>
      <c r="E1512" t="str">
        <f>VLOOKUP(C1512,STYLES!$1:$1048576,12,FALSE)</f>
        <v>Ladies' Cotton Jersey Polo</v>
      </c>
      <c r="F1512" s="111" t="s">
        <v>3084</v>
      </c>
      <c r="G1512" s="111" t="s">
        <v>2813</v>
      </c>
      <c r="H1512" s="113" t="str">
        <f>VLOOKUP(C1512,STYLES!$1:$1048576,9,FALSE)</f>
        <v>Active</v>
      </c>
      <c r="I1512" s="113" t="str">
        <f>VLOOKUP(C1512,STYLES!$1:$1048576,10,FALSE)</f>
        <v>Active</v>
      </c>
      <c r="J1512" s="112" t="s">
        <v>2768</v>
      </c>
      <c r="K1512" s="139">
        <f>IFERROR(VLOOKUP(J1512,LISTS!G:H,2,FALSE),"0")</f>
        <v>6</v>
      </c>
      <c r="L1512">
        <f t="shared" si="83"/>
        <v>6</v>
      </c>
      <c r="M1512" s="112" t="s">
        <v>2768</v>
      </c>
      <c r="N1512" s="140">
        <f>IFERROR(VLOOKUP(M1512,LISTS!G:H,2,FALSE),"0")</f>
        <v>6</v>
      </c>
      <c r="O1512">
        <f t="shared" si="84"/>
        <v>6</v>
      </c>
      <c r="Q1512" s="117" t="s">
        <v>3085</v>
      </c>
      <c r="R1512" s="117" t="s">
        <v>775</v>
      </c>
      <c r="S1512" s="103" t="s">
        <v>3086</v>
      </c>
      <c r="T1512" s="103" t="s">
        <v>775</v>
      </c>
    </row>
    <row r="1513" spans="1:20">
      <c r="A1513" s="4" t="str">
        <f>VLOOKUP(C1513,STYLES!$A$1:$R$2088,7,FALSE)</f>
        <v>Polos</v>
      </c>
      <c r="B1513" t="str">
        <f>VLOOKUP(C1513,STYLES!$1:$1048576,6,FALSE)</f>
        <v>Extreme</v>
      </c>
      <c r="C1513" s="97">
        <v>75009</v>
      </c>
      <c r="E1513" t="str">
        <f>VLOOKUP(C1513,STYLES!$1:$1048576,12,FALSE)</f>
        <v>Ladies' Cotton Jersey Polo</v>
      </c>
      <c r="F1513" s="111" t="s">
        <v>3087</v>
      </c>
      <c r="G1513" s="111" t="s">
        <v>2736</v>
      </c>
      <c r="H1513" s="113" t="str">
        <f>VLOOKUP(C1513,STYLES!$1:$1048576,9,FALSE)</f>
        <v>Active</v>
      </c>
      <c r="I1513" s="113" t="str">
        <f>VLOOKUP(C1513,STYLES!$1:$1048576,10,FALSE)</f>
        <v>Active</v>
      </c>
      <c r="J1513" s="112" t="s">
        <v>2824</v>
      </c>
      <c r="K1513" s="139">
        <f>IFERROR(VLOOKUP(J1513,LISTS!G:H,2,FALSE),"0")</f>
        <v>5</v>
      </c>
      <c r="L1513">
        <f t="shared" si="83"/>
        <v>5</v>
      </c>
      <c r="M1513" s="112" t="s">
        <v>2824</v>
      </c>
      <c r="N1513" s="140">
        <f>IFERROR(VLOOKUP(M1513,LISTS!G:H,2,FALSE),"0")</f>
        <v>5</v>
      </c>
      <c r="O1513">
        <f t="shared" si="84"/>
        <v>5</v>
      </c>
      <c r="Q1513" s="117" t="s">
        <v>3088</v>
      </c>
      <c r="R1513" s="117" t="s">
        <v>2744</v>
      </c>
      <c r="S1513" s="103" t="s">
        <v>3089</v>
      </c>
      <c r="T1513" s="103" t="s">
        <v>775</v>
      </c>
    </row>
    <row r="1514" spans="1:20">
      <c r="A1514" s="4" t="str">
        <f>VLOOKUP(C1514,STYLES!$A$1:$R$2088,7,FALSE)</f>
        <v>Polos</v>
      </c>
      <c r="B1514" t="str">
        <f>VLOOKUP(C1514,STYLES!$1:$1048576,6,FALSE)</f>
        <v>Extreme</v>
      </c>
      <c r="C1514" s="97">
        <v>75009</v>
      </c>
      <c r="E1514" t="str">
        <f>VLOOKUP(C1514,STYLES!$1:$1048576,12,FALSE)</f>
        <v>Ladies' Cotton Jersey Polo</v>
      </c>
      <c r="F1514" s="111" t="s">
        <v>3090</v>
      </c>
      <c r="G1514" s="111" t="s">
        <v>2743</v>
      </c>
      <c r="H1514" s="113" t="str">
        <f>VLOOKUP(C1514,STYLES!$1:$1048576,9,FALSE)</f>
        <v>Active</v>
      </c>
      <c r="I1514" s="113" t="str">
        <f>VLOOKUP(C1514,STYLES!$1:$1048576,10,FALSE)</f>
        <v>Active</v>
      </c>
      <c r="J1514" s="112" t="s">
        <v>2768</v>
      </c>
      <c r="K1514" s="139">
        <f>IFERROR(VLOOKUP(J1514,LISTS!G:H,2,FALSE),"0")</f>
        <v>6</v>
      </c>
      <c r="L1514">
        <f t="shared" si="83"/>
        <v>6</v>
      </c>
      <c r="M1514" s="112" t="s">
        <v>2768</v>
      </c>
      <c r="N1514" s="140">
        <f>IFERROR(VLOOKUP(M1514,LISTS!G:H,2,FALSE),"0")</f>
        <v>6</v>
      </c>
      <c r="O1514">
        <f t="shared" si="84"/>
        <v>6</v>
      </c>
      <c r="Q1514" s="118" t="s">
        <v>2744</v>
      </c>
      <c r="R1514" s="112" t="s">
        <v>775</v>
      </c>
      <c r="S1514" s="112" t="s">
        <v>775</v>
      </c>
      <c r="T1514" s="112" t="s">
        <v>775</v>
      </c>
    </row>
    <row r="1515" spans="1:20">
      <c r="A1515" s="4" t="str">
        <f>VLOOKUP(C1515,STYLES!$A$1:$R$2088,7,FALSE)</f>
        <v>Polos</v>
      </c>
      <c r="B1515" t="str">
        <f>VLOOKUP(C1515,STYLES!$1:$1048576,6,FALSE)</f>
        <v>Extreme</v>
      </c>
      <c r="C1515" s="97">
        <v>75009</v>
      </c>
      <c r="E1515" t="str">
        <f>VLOOKUP(C1515,STYLES!$1:$1048576,12,FALSE)</f>
        <v>Ladies' Cotton Jersey Polo</v>
      </c>
      <c r="F1515" s="112" t="s">
        <v>3091</v>
      </c>
      <c r="G1515" s="111" t="s">
        <v>2743</v>
      </c>
      <c r="H1515" s="113" t="str">
        <f>VLOOKUP(C1515,STYLES!$1:$1048576,9,FALSE)</f>
        <v>Active</v>
      </c>
      <c r="I1515" s="113" t="str">
        <f>VLOOKUP(C1515,STYLES!$1:$1048576,10,FALSE)</f>
        <v>Active</v>
      </c>
      <c r="J1515" s="112" t="s">
        <v>2768</v>
      </c>
      <c r="K1515" s="139">
        <f>IFERROR(VLOOKUP(J1515,LISTS!G:H,2,FALSE),"0")</f>
        <v>6</v>
      </c>
      <c r="L1515">
        <f t="shared" si="83"/>
        <v>6</v>
      </c>
      <c r="M1515" s="112" t="s">
        <v>2768</v>
      </c>
      <c r="N1515" s="140">
        <f>IFERROR(VLOOKUP(M1515,LISTS!G:H,2,FALSE),"0")</f>
        <v>6</v>
      </c>
      <c r="O1515">
        <f t="shared" si="84"/>
        <v>6</v>
      </c>
      <c r="Q1515" s="118" t="s">
        <v>2744</v>
      </c>
      <c r="R1515" s="112" t="s">
        <v>775</v>
      </c>
      <c r="S1515" s="112" t="s">
        <v>775</v>
      </c>
      <c r="T1515" s="112" t="s">
        <v>775</v>
      </c>
    </row>
    <row r="1516" spans="1:20">
      <c r="C1516" s="98"/>
      <c r="F1516" s="112"/>
      <c r="G1516" s="111"/>
      <c r="H1516" s="112"/>
      <c r="I1516" s="112"/>
      <c r="J1516" s="112"/>
      <c r="K1516" s="139"/>
      <c r="L1516" s="60">
        <f>SUM(L1505:L1515)</f>
        <v>61</v>
      </c>
      <c r="M1516" s="112"/>
      <c r="N1516" s="140"/>
      <c r="O1516" s="60">
        <f>SUM(O1505:O1515)</f>
        <v>61</v>
      </c>
      <c r="Q1516" s="117"/>
      <c r="R1516" s="117"/>
      <c r="S1516" s="103"/>
      <c r="T1516" s="103"/>
    </row>
    <row r="1517" spans="1:20">
      <c r="A1517" s="4" t="str">
        <f>VLOOKUP(C1517,STYLES!$A$1:$R$2088,7,FALSE)</f>
        <v>Polos</v>
      </c>
      <c r="B1517" t="str">
        <f>VLOOKUP(C1517,STYLES!$1:$1048576,6,FALSE)</f>
        <v>Extreme</v>
      </c>
      <c r="C1517" s="97">
        <v>85032</v>
      </c>
      <c r="E1517" t="str">
        <f>VLOOKUP(C1517,STYLES!$1:$1048576,12,FALSE)</f>
        <v>Men's Cotton Jersey Polo</v>
      </c>
      <c r="F1517" s="111" t="s">
        <v>3071</v>
      </c>
      <c r="G1517" s="111" t="s">
        <v>2718</v>
      </c>
      <c r="H1517" s="113" t="str">
        <f>VLOOKUP(C1517,STYLES!$1:$1048576,9,FALSE)</f>
        <v>Active</v>
      </c>
      <c r="I1517" s="113" t="str">
        <f>VLOOKUP(C1517,STYLES!$1:$1048576,10,FALSE)</f>
        <v>Active</v>
      </c>
      <c r="J1517" s="112" t="s">
        <v>3009</v>
      </c>
      <c r="K1517" s="139">
        <f>IFERROR(VLOOKUP(J1517,LISTS!G:H,2,FALSE),"0")</f>
        <v>8</v>
      </c>
      <c r="L1517">
        <f t="shared" si="83"/>
        <v>8</v>
      </c>
      <c r="M1517" s="112" t="s">
        <v>3009</v>
      </c>
      <c r="N1517" s="140">
        <f>IFERROR(VLOOKUP(M1517,LISTS!G:H,2,FALSE),"0")</f>
        <v>8</v>
      </c>
      <c r="O1517">
        <f t="shared" si="84"/>
        <v>8</v>
      </c>
      <c r="Q1517" s="101" t="s">
        <v>2721</v>
      </c>
      <c r="R1517" s="117" t="s">
        <v>2744</v>
      </c>
      <c r="S1517" s="112" t="s">
        <v>2722</v>
      </c>
      <c r="T1517" s="103" t="s">
        <v>775</v>
      </c>
    </row>
    <row r="1518" spans="1:20">
      <c r="A1518" s="4" t="str">
        <f>VLOOKUP(C1518,STYLES!$A$1:$R$2088,7,FALSE)</f>
        <v>Polos</v>
      </c>
      <c r="B1518" t="str">
        <f>VLOOKUP(C1518,STYLES!$1:$1048576,6,FALSE)</f>
        <v>Extreme</v>
      </c>
      <c r="C1518" s="97">
        <v>85032</v>
      </c>
      <c r="E1518" t="str">
        <f>VLOOKUP(C1518,STYLES!$1:$1048576,12,FALSE)</f>
        <v>Men's Cotton Jersey Polo</v>
      </c>
      <c r="F1518" s="111" t="s">
        <v>3072</v>
      </c>
      <c r="G1518" s="111" t="s">
        <v>2724</v>
      </c>
      <c r="H1518" s="113" t="str">
        <f>VLOOKUP(C1518,STYLES!$1:$1048576,9,FALSE)</f>
        <v>Active</v>
      </c>
      <c r="I1518" s="113" t="str">
        <f>VLOOKUP(C1518,STYLES!$1:$1048576,10,FALSE)</f>
        <v>Active</v>
      </c>
      <c r="J1518" s="112" t="s">
        <v>2764</v>
      </c>
      <c r="K1518" s="139">
        <f>IFERROR(VLOOKUP(J1518,LISTS!G:H,2,FALSE),"0")</f>
        <v>7</v>
      </c>
      <c r="L1518">
        <f t="shared" si="83"/>
        <v>7</v>
      </c>
      <c r="M1518" s="112" t="s">
        <v>2764</v>
      </c>
      <c r="N1518" s="140">
        <f>IFERROR(VLOOKUP(M1518,LISTS!G:H,2,FALSE),"0")</f>
        <v>7</v>
      </c>
      <c r="O1518">
        <f t="shared" si="84"/>
        <v>7</v>
      </c>
      <c r="Q1518" s="118" t="s">
        <v>2725</v>
      </c>
      <c r="R1518" s="118" t="s">
        <v>775</v>
      </c>
      <c r="S1518" s="112" t="s">
        <v>2726</v>
      </c>
      <c r="T1518" s="118" t="s">
        <v>775</v>
      </c>
    </row>
    <row r="1519" spans="1:20">
      <c r="A1519" s="4" t="str">
        <f>VLOOKUP(C1519,STYLES!$A$1:$R$2088,7,FALSE)</f>
        <v>Polos</v>
      </c>
      <c r="B1519" t="str">
        <f>VLOOKUP(C1519,STYLES!$1:$1048576,6,FALSE)</f>
        <v>Extreme</v>
      </c>
      <c r="C1519" s="97">
        <v>85032</v>
      </c>
      <c r="E1519" t="str">
        <f>VLOOKUP(C1519,STYLES!$1:$1048576,12,FALSE)</f>
        <v>Men's Cotton Jersey Polo</v>
      </c>
      <c r="F1519" s="111" t="s">
        <v>3073</v>
      </c>
      <c r="G1519" s="111" t="s">
        <v>2732</v>
      </c>
      <c r="H1519" s="113" t="str">
        <f>VLOOKUP(C1519,STYLES!$1:$1048576,9,FALSE)</f>
        <v>Active</v>
      </c>
      <c r="I1519" s="113" t="str">
        <f>VLOOKUP(C1519,STYLES!$1:$1048576,10,FALSE)</f>
        <v>Active</v>
      </c>
      <c r="J1519" s="112" t="s">
        <v>3009</v>
      </c>
      <c r="K1519" s="139">
        <f>IFERROR(VLOOKUP(J1519,LISTS!G:H,2,FALSE),"0")</f>
        <v>8</v>
      </c>
      <c r="L1519">
        <f t="shared" si="83"/>
        <v>8</v>
      </c>
      <c r="M1519" s="112" t="s">
        <v>3009</v>
      </c>
      <c r="N1519" s="140">
        <f>IFERROR(VLOOKUP(M1519,LISTS!G:H,2,FALSE),"0")</f>
        <v>8</v>
      </c>
      <c r="O1519">
        <f t="shared" si="84"/>
        <v>8</v>
      </c>
      <c r="Q1519" s="126" t="s">
        <v>3005</v>
      </c>
      <c r="R1519" s="112" t="s">
        <v>775</v>
      </c>
      <c r="S1519" s="105" t="s">
        <v>3006</v>
      </c>
      <c r="T1519" s="112" t="s">
        <v>775</v>
      </c>
    </row>
    <row r="1520" spans="1:20">
      <c r="A1520" s="4" t="str">
        <f>VLOOKUP(C1520,STYLES!$A$1:$R$2088,7,FALSE)</f>
        <v>Polos</v>
      </c>
      <c r="B1520" t="str">
        <f>VLOOKUP(C1520,STYLES!$1:$1048576,6,FALSE)</f>
        <v>Extreme</v>
      </c>
      <c r="C1520" s="97">
        <v>85032</v>
      </c>
      <c r="E1520" t="str">
        <f>VLOOKUP(C1520,STYLES!$1:$1048576,12,FALSE)</f>
        <v>Men's Cotton Jersey Polo</v>
      </c>
      <c r="F1520" s="111" t="s">
        <v>3074</v>
      </c>
      <c r="G1520" s="111" t="s">
        <v>2740</v>
      </c>
      <c r="H1520" s="113" t="str">
        <f>VLOOKUP(C1520,STYLES!$1:$1048576,9,FALSE)</f>
        <v>Active</v>
      </c>
      <c r="I1520" s="113" t="str">
        <f>VLOOKUP(C1520,STYLES!$1:$1048576,10,FALSE)</f>
        <v>Active</v>
      </c>
      <c r="J1520" s="112" t="s">
        <v>3009</v>
      </c>
      <c r="K1520" s="139">
        <f>IFERROR(VLOOKUP(J1520,LISTS!G:H,2,FALSE),"0")</f>
        <v>8</v>
      </c>
      <c r="L1520">
        <f t="shared" si="83"/>
        <v>8</v>
      </c>
      <c r="M1520" s="112" t="s">
        <v>3009</v>
      </c>
      <c r="N1520" s="140">
        <f>IFERROR(VLOOKUP(M1520,LISTS!G:H,2,FALSE),"0")</f>
        <v>8</v>
      </c>
      <c r="O1520">
        <f t="shared" si="84"/>
        <v>8</v>
      </c>
      <c r="Q1520" s="118" t="s">
        <v>2741</v>
      </c>
      <c r="R1520" s="117" t="s">
        <v>2744</v>
      </c>
      <c r="S1520" s="112" t="s">
        <v>3039</v>
      </c>
      <c r="T1520" s="103" t="s">
        <v>775</v>
      </c>
    </row>
    <row r="1521" spans="1:21">
      <c r="A1521" s="4" t="str">
        <f>VLOOKUP(C1521,STYLES!$A$1:$R$2088,7,FALSE)</f>
        <v>Polos</v>
      </c>
      <c r="B1521" t="str">
        <f>VLOOKUP(C1521,STYLES!$1:$1048576,6,FALSE)</f>
        <v>Extreme</v>
      </c>
      <c r="C1521" s="97">
        <v>85032</v>
      </c>
      <c r="E1521" t="str">
        <f>VLOOKUP(C1521,STYLES!$1:$1048576,12,FALSE)</f>
        <v>Men's Cotton Jersey Polo</v>
      </c>
      <c r="F1521" s="111" t="s">
        <v>3075</v>
      </c>
      <c r="G1521" s="111" t="s">
        <v>2809</v>
      </c>
      <c r="H1521" s="113" t="str">
        <f>VLOOKUP(C1521,STYLES!$1:$1048576,9,FALSE)</f>
        <v>Active</v>
      </c>
      <c r="I1521" s="113" t="str">
        <f>VLOOKUP(C1521,STYLES!$1:$1048576,10,FALSE)</f>
        <v>Active</v>
      </c>
      <c r="J1521" s="112" t="s">
        <v>2764</v>
      </c>
      <c r="K1521" s="139">
        <f>IFERROR(VLOOKUP(J1521,LISTS!G:H,2,FALSE),"0")</f>
        <v>7</v>
      </c>
      <c r="L1521">
        <f t="shared" si="83"/>
        <v>7</v>
      </c>
      <c r="M1521" s="112" t="s">
        <v>2764</v>
      </c>
      <c r="N1521" s="140">
        <f>IFERROR(VLOOKUP(M1521,LISTS!G:H,2,FALSE),"0")</f>
        <v>7</v>
      </c>
      <c r="O1521">
        <f t="shared" si="84"/>
        <v>7</v>
      </c>
      <c r="Q1521" s="117" t="s">
        <v>3076</v>
      </c>
      <c r="R1521" s="112" t="s">
        <v>775</v>
      </c>
      <c r="S1521" s="103" t="s">
        <v>3077</v>
      </c>
      <c r="T1521" s="112" t="s">
        <v>775</v>
      </c>
    </row>
    <row r="1522" spans="1:21">
      <c r="A1522" s="4" t="str">
        <f>VLOOKUP(C1522,STYLES!$A$1:$R$2088,7,FALSE)</f>
        <v>Polos</v>
      </c>
      <c r="B1522" t="str">
        <f>VLOOKUP(C1522,STYLES!$1:$1048576,6,FALSE)</f>
        <v>Extreme</v>
      </c>
      <c r="C1522" s="97">
        <v>85032</v>
      </c>
      <c r="E1522" t="str">
        <f>VLOOKUP(C1522,STYLES!$1:$1048576,12,FALSE)</f>
        <v>Men's Cotton Jersey Polo</v>
      </c>
      <c r="F1522" s="111" t="s">
        <v>3084</v>
      </c>
      <c r="G1522" s="111" t="s">
        <v>2813</v>
      </c>
      <c r="H1522" s="113" t="str">
        <f>VLOOKUP(C1522,STYLES!$1:$1048576,9,FALSE)</f>
        <v>Active</v>
      </c>
      <c r="I1522" s="113" t="str">
        <f>VLOOKUP(C1522,STYLES!$1:$1048576,10,FALSE)</f>
        <v>Active</v>
      </c>
      <c r="J1522" s="112" t="s">
        <v>3009</v>
      </c>
      <c r="K1522" s="139">
        <f>IFERROR(VLOOKUP(J1522,LISTS!G:H,2,FALSE),"0")</f>
        <v>8</v>
      </c>
      <c r="L1522">
        <f t="shared" si="83"/>
        <v>8</v>
      </c>
      <c r="M1522" s="112" t="s">
        <v>3009</v>
      </c>
      <c r="N1522" s="140">
        <f>IFERROR(VLOOKUP(M1522,LISTS!G:H,2,FALSE),"0")</f>
        <v>8</v>
      </c>
      <c r="O1522">
        <f t="shared" si="84"/>
        <v>8</v>
      </c>
      <c r="Q1522" s="117" t="s">
        <v>3085</v>
      </c>
      <c r="R1522" s="117" t="s">
        <v>775</v>
      </c>
      <c r="S1522" s="103" t="s">
        <v>3086</v>
      </c>
      <c r="T1522" s="103" t="s">
        <v>775</v>
      </c>
    </row>
    <row r="1523" spans="1:21">
      <c r="A1523" s="4" t="str">
        <f>VLOOKUP(C1523,STYLES!$A$1:$R$2088,7,FALSE)</f>
        <v>Polos</v>
      </c>
      <c r="B1523" t="str">
        <f>VLOOKUP(C1523,STYLES!$1:$1048576,6,FALSE)</f>
        <v>Extreme</v>
      </c>
      <c r="C1523" s="97">
        <v>85032</v>
      </c>
      <c r="E1523" t="str">
        <f>VLOOKUP(C1523,STYLES!$1:$1048576,12,FALSE)</f>
        <v>Men's Cotton Jersey Polo</v>
      </c>
      <c r="F1523" s="111" t="s">
        <v>3087</v>
      </c>
      <c r="G1523" s="111" t="s">
        <v>2736</v>
      </c>
      <c r="H1523" s="113" t="str">
        <f>VLOOKUP(C1523,STYLES!$1:$1048576,9,FALSE)</f>
        <v>Active</v>
      </c>
      <c r="I1523" s="113" t="str">
        <f>VLOOKUP(C1523,STYLES!$1:$1048576,10,FALSE)</f>
        <v>Active</v>
      </c>
      <c r="J1523" s="112" t="s">
        <v>2764</v>
      </c>
      <c r="K1523" s="139">
        <f>IFERROR(VLOOKUP(J1523,LISTS!G:H,2,FALSE),"0")</f>
        <v>7</v>
      </c>
      <c r="L1523">
        <f t="shared" si="83"/>
        <v>7</v>
      </c>
      <c r="M1523" s="112" t="s">
        <v>2764</v>
      </c>
      <c r="N1523" s="140">
        <f>IFERROR(VLOOKUP(M1523,LISTS!G:H,2,FALSE),"0")</f>
        <v>7</v>
      </c>
      <c r="O1523">
        <f t="shared" si="84"/>
        <v>7</v>
      </c>
      <c r="Q1523" s="117" t="s">
        <v>3088</v>
      </c>
      <c r="R1523" s="117" t="s">
        <v>2744</v>
      </c>
      <c r="S1523" s="103" t="s">
        <v>3089</v>
      </c>
      <c r="T1523" s="103" t="s">
        <v>775</v>
      </c>
    </row>
    <row r="1524" spans="1:21">
      <c r="A1524" s="4" t="str">
        <f>VLOOKUP(C1524,STYLES!$A$1:$R$2088,7,FALSE)</f>
        <v>Polos</v>
      </c>
      <c r="B1524" t="str">
        <f>VLOOKUP(C1524,STYLES!$1:$1048576,6,FALSE)</f>
        <v>Extreme</v>
      </c>
      <c r="C1524" s="97">
        <v>85032</v>
      </c>
      <c r="E1524" t="str">
        <f>VLOOKUP(C1524,STYLES!$1:$1048576,12,FALSE)</f>
        <v>Men's Cotton Jersey Polo</v>
      </c>
      <c r="F1524" s="111" t="s">
        <v>3090</v>
      </c>
      <c r="G1524" s="111" t="s">
        <v>2743</v>
      </c>
      <c r="H1524" s="113" t="str">
        <f>VLOOKUP(C1524,STYLES!$1:$1048576,9,FALSE)</f>
        <v>Active</v>
      </c>
      <c r="I1524" s="113" t="str">
        <f>VLOOKUP(C1524,STYLES!$1:$1048576,10,FALSE)</f>
        <v>Active</v>
      </c>
      <c r="J1524" s="112" t="s">
        <v>3009</v>
      </c>
      <c r="K1524" s="139">
        <f>IFERROR(VLOOKUP(J1524,LISTS!G:H,2,FALSE),"0")</f>
        <v>8</v>
      </c>
      <c r="L1524">
        <f t="shared" si="83"/>
        <v>8</v>
      </c>
      <c r="M1524" s="112" t="s">
        <v>3009</v>
      </c>
      <c r="N1524" s="140">
        <f>IFERROR(VLOOKUP(M1524,LISTS!G:H,2,FALSE),"0")</f>
        <v>8</v>
      </c>
      <c r="O1524">
        <f t="shared" si="84"/>
        <v>8</v>
      </c>
      <c r="Q1524" s="118" t="s">
        <v>2744</v>
      </c>
      <c r="R1524" s="112" t="s">
        <v>775</v>
      </c>
      <c r="S1524" s="112" t="s">
        <v>775</v>
      </c>
      <c r="T1524" s="112" t="s">
        <v>775</v>
      </c>
    </row>
    <row r="1525" spans="1:21">
      <c r="A1525" s="4" t="str">
        <f>VLOOKUP(C1525,STYLES!$A$1:$R$2088,7,FALSE)</f>
        <v>Polos</v>
      </c>
      <c r="B1525" t="str">
        <f>VLOOKUP(C1525,STYLES!$1:$1048576,6,FALSE)</f>
        <v>Extreme</v>
      </c>
      <c r="C1525" s="97">
        <v>85032</v>
      </c>
      <c r="E1525" t="str">
        <f>VLOOKUP(C1525,STYLES!$1:$1048576,12,FALSE)</f>
        <v>Men's Cotton Jersey Polo</v>
      </c>
      <c r="F1525" s="112" t="s">
        <v>3091</v>
      </c>
      <c r="G1525" s="111" t="s">
        <v>2743</v>
      </c>
      <c r="H1525" s="113" t="str">
        <f>VLOOKUP(C1525,STYLES!$1:$1048576,9,FALSE)</f>
        <v>Active</v>
      </c>
      <c r="I1525" s="113" t="str">
        <f>VLOOKUP(C1525,STYLES!$1:$1048576,10,FALSE)</f>
        <v>Active</v>
      </c>
      <c r="J1525" s="112" t="s">
        <v>3009</v>
      </c>
      <c r="K1525" s="139">
        <f>IFERROR(VLOOKUP(J1525,LISTS!G:H,2,FALSE),"0")</f>
        <v>8</v>
      </c>
      <c r="L1525">
        <f t="shared" si="83"/>
        <v>8</v>
      </c>
      <c r="M1525" s="112" t="s">
        <v>3009</v>
      </c>
      <c r="N1525" s="140">
        <f>IFERROR(VLOOKUP(M1525,LISTS!G:H,2,FALSE),"0")</f>
        <v>8</v>
      </c>
      <c r="O1525">
        <f t="shared" si="84"/>
        <v>8</v>
      </c>
      <c r="Q1525" s="118" t="s">
        <v>2744</v>
      </c>
      <c r="R1525" s="112" t="s">
        <v>775</v>
      </c>
      <c r="S1525" s="112" t="s">
        <v>775</v>
      </c>
      <c r="T1525" s="112" t="s">
        <v>775</v>
      </c>
    </row>
    <row r="1526" spans="1:21">
      <c r="C1526" s="98"/>
      <c r="F1526" s="112"/>
      <c r="G1526" s="111"/>
      <c r="H1526" s="112"/>
      <c r="I1526" s="112"/>
      <c r="J1526" s="112"/>
      <c r="K1526" s="139"/>
      <c r="L1526" s="60">
        <f>SUM(L1517:L1525)</f>
        <v>69</v>
      </c>
      <c r="M1526" s="112"/>
      <c r="N1526" s="140"/>
      <c r="O1526" s="60">
        <f>SUM(O1517:O1525)</f>
        <v>69</v>
      </c>
      <c r="Q1526" s="117"/>
      <c r="R1526" s="117"/>
      <c r="S1526" s="103"/>
      <c r="T1526" s="103"/>
    </row>
    <row r="1527" spans="1:21" s="12" customFormat="1">
      <c r="A1527" s="59" t="str">
        <f>VLOOKUP(C1527,STYLES!$A$1:$R$2088,7,FALSE)</f>
        <v>Polos</v>
      </c>
      <c r="B1527" s="12" t="str">
        <f>VLOOKUP(C1527,STYLES!$1:$1048576,6,FALSE)</f>
        <v>Extreme</v>
      </c>
      <c r="C1527" s="99">
        <v>75045</v>
      </c>
      <c r="D1527" s="18"/>
      <c r="E1527" s="12" t="str">
        <f>VLOOKUP(C1527,STYLES!$1:$1048576,12,FALSE)</f>
        <v>Edry® Ladies' Needle-Out Interlock Polo</v>
      </c>
      <c r="F1527" s="114" t="s">
        <v>3092</v>
      </c>
      <c r="G1527" s="114" t="s">
        <v>2991</v>
      </c>
      <c r="H1527" s="115" t="s">
        <v>437</v>
      </c>
      <c r="I1527" s="115" t="s">
        <v>437</v>
      </c>
      <c r="J1527" s="115" t="s">
        <v>2745</v>
      </c>
      <c r="K1527" s="139">
        <f>IFERROR(VLOOKUP(J1527,LISTS!G:H,2,FALSE),"0")</f>
        <v>7</v>
      </c>
      <c r="L1527" t="str">
        <f t="shared" si="83"/>
        <v/>
      </c>
      <c r="M1527" s="115" t="s">
        <v>2745</v>
      </c>
      <c r="N1527" s="140">
        <f>IFERROR(VLOOKUP(M1527,LISTS!G:H,2,FALSE),"0")</f>
        <v>7</v>
      </c>
      <c r="O1527" t="str">
        <f t="shared" si="84"/>
        <v/>
      </c>
      <c r="P1527" s="128"/>
      <c r="Q1527" s="128" t="s">
        <v>3093</v>
      </c>
      <c r="R1527" s="117" t="s">
        <v>2744</v>
      </c>
      <c r="S1527" s="106" t="s">
        <v>3094</v>
      </c>
      <c r="T1527" s="103" t="s">
        <v>775</v>
      </c>
      <c r="U1527" s="115" t="s">
        <v>3095</v>
      </c>
    </row>
    <row r="1528" spans="1:21">
      <c r="A1528" s="4" t="str">
        <f>VLOOKUP(C1528,STYLES!$A$1:$R$2088,7,FALSE)</f>
        <v>Polos</v>
      </c>
      <c r="B1528" t="str">
        <f>VLOOKUP(C1528,STYLES!$1:$1048576,6,FALSE)</f>
        <v>Extreme</v>
      </c>
      <c r="C1528" s="104">
        <v>75045</v>
      </c>
      <c r="E1528" t="str">
        <f>VLOOKUP(C1528,STYLES!$1:$1048576,12,FALSE)</f>
        <v>Edry® Ladies' Needle-Out Interlock Polo</v>
      </c>
      <c r="F1528" s="111" t="s">
        <v>2825</v>
      </c>
      <c r="G1528" s="111" t="s">
        <v>2718</v>
      </c>
      <c r="H1528" s="113" t="str">
        <f>VLOOKUP(C1528,STYLES!$1:$1048576,9,FALSE)</f>
        <v>Active</v>
      </c>
      <c r="I1528" s="113" t="str">
        <f>VLOOKUP(C1528,STYLES!$1:$1048576,10,FALSE)</f>
        <v>Active</v>
      </c>
      <c r="J1528" s="112" t="s">
        <v>2745</v>
      </c>
      <c r="K1528" s="139">
        <f>IFERROR(VLOOKUP(J1528,LISTS!G:H,2,FALSE),"0")</f>
        <v>7</v>
      </c>
      <c r="L1528">
        <f t="shared" si="83"/>
        <v>7</v>
      </c>
      <c r="M1528" s="112" t="s">
        <v>2745</v>
      </c>
      <c r="N1528" s="140">
        <f>IFERROR(VLOOKUP(M1528,LISTS!G:H,2,FALSE),"0")</f>
        <v>7</v>
      </c>
      <c r="O1528">
        <f t="shared" si="84"/>
        <v>7</v>
      </c>
      <c r="Q1528" s="101" t="s">
        <v>2721</v>
      </c>
      <c r="R1528" s="117" t="s">
        <v>2744</v>
      </c>
      <c r="S1528" s="112" t="s">
        <v>2722</v>
      </c>
      <c r="T1528" s="103" t="s">
        <v>775</v>
      </c>
      <c r="U1528" s="115"/>
    </row>
    <row r="1529" spans="1:21">
      <c r="A1529" s="4" t="str">
        <f>VLOOKUP(C1529,STYLES!$A$1:$R$2088,7,FALSE)</f>
        <v>Polos</v>
      </c>
      <c r="B1529" t="str">
        <f>VLOOKUP(C1529,STYLES!$1:$1048576,6,FALSE)</f>
        <v>Extreme</v>
      </c>
      <c r="C1529" s="104">
        <v>75045</v>
      </c>
      <c r="E1529" t="str">
        <f>VLOOKUP(C1529,STYLES!$1:$1048576,12,FALSE)</f>
        <v>Edry® Ladies' Needle-Out Interlock Polo</v>
      </c>
      <c r="F1529" s="111" t="s">
        <v>3070</v>
      </c>
      <c r="G1529" s="111" t="s">
        <v>2740</v>
      </c>
      <c r="H1529" s="113" t="str">
        <f>VLOOKUP(C1529,STYLES!$1:$1048576,9,FALSE)</f>
        <v>Active</v>
      </c>
      <c r="I1529" s="113" t="str">
        <f>VLOOKUP(C1529,STYLES!$1:$1048576,10,FALSE)</f>
        <v>Active</v>
      </c>
      <c r="J1529" s="112" t="s">
        <v>2745</v>
      </c>
      <c r="K1529" s="139">
        <f>IFERROR(VLOOKUP(J1529,LISTS!G:H,2,FALSE),"0")</f>
        <v>7</v>
      </c>
      <c r="L1529">
        <f t="shared" si="83"/>
        <v>7</v>
      </c>
      <c r="M1529" s="112" t="s">
        <v>2745</v>
      </c>
      <c r="N1529" s="140">
        <f>IFERROR(VLOOKUP(M1529,LISTS!G:H,2,FALSE),"0")</f>
        <v>7</v>
      </c>
      <c r="O1529">
        <f t="shared" si="84"/>
        <v>7</v>
      </c>
      <c r="Q1529" s="117" t="s">
        <v>2741</v>
      </c>
      <c r="R1529" s="117" t="s">
        <v>2744</v>
      </c>
      <c r="S1529" s="103" t="s">
        <v>3001</v>
      </c>
      <c r="T1529" s="103" t="s">
        <v>775</v>
      </c>
      <c r="U1529" s="115"/>
    </row>
    <row r="1530" spans="1:21">
      <c r="A1530" s="4" t="str">
        <f>VLOOKUP(C1530,STYLES!$A$1:$R$2088,7,FALSE)</f>
        <v>Polos</v>
      </c>
      <c r="B1530" t="str">
        <f>VLOOKUP(C1530,STYLES!$1:$1048576,6,FALSE)</f>
        <v>Extreme</v>
      </c>
      <c r="C1530" s="104">
        <v>75045</v>
      </c>
      <c r="E1530" t="str">
        <f>VLOOKUP(C1530,STYLES!$1:$1048576,12,FALSE)</f>
        <v>Edry® Ladies' Needle-Out Interlock Polo</v>
      </c>
      <c r="F1530" s="111" t="s">
        <v>3096</v>
      </c>
      <c r="G1530" s="111" t="s">
        <v>2724</v>
      </c>
      <c r="H1530" s="113" t="str">
        <f>VLOOKUP(C1530,STYLES!$1:$1048576,9,FALSE)</f>
        <v>Active</v>
      </c>
      <c r="I1530" s="113" t="str">
        <f>VLOOKUP(C1530,STYLES!$1:$1048576,10,FALSE)</f>
        <v>Active</v>
      </c>
      <c r="J1530" s="112" t="s">
        <v>2745</v>
      </c>
      <c r="K1530" s="139">
        <f>IFERROR(VLOOKUP(J1530,LISTS!G:H,2,FALSE),"0")</f>
        <v>7</v>
      </c>
      <c r="L1530">
        <f t="shared" si="83"/>
        <v>7</v>
      </c>
      <c r="M1530" s="112" t="s">
        <v>2745</v>
      </c>
      <c r="N1530" s="140">
        <f>IFERROR(VLOOKUP(M1530,LISTS!G:H,2,FALSE),"0")</f>
        <v>7</v>
      </c>
      <c r="O1530">
        <f t="shared" si="84"/>
        <v>7</v>
      </c>
      <c r="Q1530" s="118" t="s">
        <v>2725</v>
      </c>
      <c r="R1530" s="117" t="s">
        <v>2744</v>
      </c>
      <c r="S1530" s="112" t="s">
        <v>2726</v>
      </c>
      <c r="T1530" s="103" t="s">
        <v>775</v>
      </c>
      <c r="U1530" s="115"/>
    </row>
    <row r="1531" spans="1:21" s="12" customFormat="1">
      <c r="A1531" s="59" t="str">
        <f>VLOOKUP(C1531,STYLES!$A$1:$R$2088,7,FALSE)</f>
        <v>Polos</v>
      </c>
      <c r="B1531" s="12" t="str">
        <f>VLOOKUP(C1531,STYLES!$1:$1048576,6,FALSE)</f>
        <v>Extreme</v>
      </c>
      <c r="C1531" s="99">
        <v>75045</v>
      </c>
      <c r="D1531" s="18"/>
      <c r="E1531" s="12" t="str">
        <f>VLOOKUP(C1531,STYLES!$1:$1048576,12,FALSE)</f>
        <v>Edry® Ladies' Needle-Out Interlock Polo</v>
      </c>
      <c r="F1531" s="114" t="s">
        <v>3097</v>
      </c>
      <c r="G1531" s="114" t="s">
        <v>2759</v>
      </c>
      <c r="H1531" s="115" t="s">
        <v>437</v>
      </c>
      <c r="I1531" s="115" t="s">
        <v>437</v>
      </c>
      <c r="J1531" s="115" t="s">
        <v>2745</v>
      </c>
      <c r="K1531" s="139">
        <f>IFERROR(VLOOKUP(J1531,LISTS!G:H,2,FALSE),"0")</f>
        <v>7</v>
      </c>
      <c r="L1531" t="str">
        <f t="shared" si="83"/>
        <v/>
      </c>
      <c r="M1531" s="115" t="s">
        <v>2745</v>
      </c>
      <c r="N1531" s="140">
        <f>IFERROR(VLOOKUP(M1531,LISTS!G:H,2,FALSE),"0")</f>
        <v>7</v>
      </c>
      <c r="O1531" t="str">
        <f t="shared" si="84"/>
        <v/>
      </c>
      <c r="P1531" s="128"/>
      <c r="Q1531" s="128" t="s">
        <v>3098</v>
      </c>
      <c r="R1531" s="128" t="s">
        <v>2744</v>
      </c>
      <c r="S1531" s="106" t="s">
        <v>3099</v>
      </c>
      <c r="T1531" s="106" t="s">
        <v>775</v>
      </c>
      <c r="U1531" s="115" t="s">
        <v>3095</v>
      </c>
    </row>
    <row r="1532" spans="1:21" s="12" customFormat="1">
      <c r="A1532" s="59" t="str">
        <f>VLOOKUP(C1532,STYLES!$A$1:$R$2088,7,FALSE)</f>
        <v>Polos</v>
      </c>
      <c r="B1532" s="12" t="str">
        <f>VLOOKUP(C1532,STYLES!$1:$1048576,6,FALSE)</f>
        <v>Extreme</v>
      </c>
      <c r="C1532" s="99">
        <v>75045</v>
      </c>
      <c r="D1532" s="18"/>
      <c r="E1532" s="12" t="str">
        <f>VLOOKUP(C1532,STYLES!$1:$1048576,12,FALSE)</f>
        <v>Edry® Ladies' Needle-Out Interlock Polo</v>
      </c>
      <c r="F1532" s="114" t="s">
        <v>3100</v>
      </c>
      <c r="G1532" s="114" t="s">
        <v>2771</v>
      </c>
      <c r="H1532" s="115" t="s">
        <v>437</v>
      </c>
      <c r="I1532" s="115" t="s">
        <v>437</v>
      </c>
      <c r="J1532" s="115" t="s">
        <v>2745</v>
      </c>
      <c r="K1532" s="139">
        <f>IFERROR(VLOOKUP(J1532,LISTS!G:H,2,FALSE),"0")</f>
        <v>7</v>
      </c>
      <c r="L1532" t="str">
        <f t="shared" si="83"/>
        <v/>
      </c>
      <c r="M1532" s="115" t="s">
        <v>2745</v>
      </c>
      <c r="N1532" s="140">
        <f>IFERROR(VLOOKUP(M1532,LISTS!G:H,2,FALSE),"0")</f>
        <v>7</v>
      </c>
      <c r="O1532" t="str">
        <f t="shared" si="84"/>
        <v/>
      </c>
      <c r="P1532" s="128"/>
      <c r="Q1532" s="128" t="s">
        <v>3101</v>
      </c>
      <c r="R1532" s="128" t="s">
        <v>2744</v>
      </c>
      <c r="S1532" s="106" t="s">
        <v>3102</v>
      </c>
      <c r="T1532" s="106" t="s">
        <v>775</v>
      </c>
      <c r="U1532" s="115" t="s">
        <v>3095</v>
      </c>
    </row>
    <row r="1533" spans="1:21">
      <c r="A1533" s="4" t="str">
        <f>VLOOKUP(C1533,STYLES!$A$1:$R$2088,7,FALSE)</f>
        <v>Polos</v>
      </c>
      <c r="B1533" t="str">
        <f>VLOOKUP(C1533,STYLES!$1:$1048576,6,FALSE)</f>
        <v>Extreme</v>
      </c>
      <c r="C1533" s="104">
        <v>75045</v>
      </c>
      <c r="E1533" t="str">
        <f>VLOOKUP(C1533,STYLES!$1:$1048576,12,FALSE)</f>
        <v>Edry® Ladies' Needle-Out Interlock Polo</v>
      </c>
      <c r="F1533" s="111" t="s">
        <v>3103</v>
      </c>
      <c r="G1533" s="111" t="s">
        <v>2809</v>
      </c>
      <c r="H1533" s="113" t="str">
        <f>VLOOKUP(C1533,STYLES!$1:$1048576,9,FALSE)</f>
        <v>Active</v>
      </c>
      <c r="I1533" s="113" t="str">
        <f>VLOOKUP(C1533,STYLES!$1:$1048576,10,FALSE)</f>
        <v>Active</v>
      </c>
      <c r="J1533" s="112" t="s">
        <v>2745</v>
      </c>
      <c r="K1533" s="139">
        <f>IFERROR(VLOOKUP(J1533,LISTS!G:H,2,FALSE),"0")</f>
        <v>7</v>
      </c>
      <c r="L1533">
        <f t="shared" si="83"/>
        <v>7</v>
      </c>
      <c r="M1533" s="112" t="s">
        <v>2745</v>
      </c>
      <c r="N1533" s="140">
        <f>IFERROR(VLOOKUP(M1533,LISTS!G:H,2,FALSE),"0")</f>
        <v>7</v>
      </c>
      <c r="O1533">
        <f t="shared" si="84"/>
        <v>7</v>
      </c>
      <c r="Q1533" s="117" t="s">
        <v>3104</v>
      </c>
      <c r="R1533" s="117" t="s">
        <v>2744</v>
      </c>
      <c r="S1533" s="103" t="s">
        <v>3105</v>
      </c>
      <c r="T1533" s="103" t="s">
        <v>775</v>
      </c>
      <c r="U1533" s="115"/>
    </row>
    <row r="1534" spans="1:21">
      <c r="A1534" s="4" t="str">
        <f>VLOOKUP(C1534,STYLES!$A$1:$R$2088,7,FALSE)</f>
        <v>Polos</v>
      </c>
      <c r="B1534" t="str">
        <f>VLOOKUP(C1534,STYLES!$1:$1048576,6,FALSE)</f>
        <v>Extreme</v>
      </c>
      <c r="C1534" s="104">
        <v>75045</v>
      </c>
      <c r="E1534" t="str">
        <f>VLOOKUP(C1534,STYLES!$1:$1048576,12,FALSE)</f>
        <v>Edry® Ladies' Needle-Out Interlock Polo</v>
      </c>
      <c r="F1534" s="111" t="s">
        <v>3106</v>
      </c>
      <c r="G1534" s="111" t="s">
        <v>2813</v>
      </c>
      <c r="H1534" s="113" t="str">
        <f>VLOOKUP(C1534,STYLES!$1:$1048576,9,FALSE)</f>
        <v>Active</v>
      </c>
      <c r="I1534" s="113" t="str">
        <f>VLOOKUP(C1534,STYLES!$1:$1048576,10,FALSE)</f>
        <v>Active</v>
      </c>
      <c r="J1534" s="112" t="s">
        <v>2745</v>
      </c>
      <c r="K1534" s="139">
        <f>IFERROR(VLOOKUP(J1534,LISTS!G:H,2,FALSE),"0")</f>
        <v>7</v>
      </c>
      <c r="L1534">
        <f t="shared" si="83"/>
        <v>7</v>
      </c>
      <c r="M1534" s="112" t="s">
        <v>2745</v>
      </c>
      <c r="N1534" s="140">
        <f>IFERROR(VLOOKUP(M1534,LISTS!G:H,2,FALSE),"0")</f>
        <v>7</v>
      </c>
      <c r="O1534">
        <f t="shared" si="84"/>
        <v>7</v>
      </c>
      <c r="Q1534" s="117" t="s">
        <v>2814</v>
      </c>
      <c r="R1534" s="117" t="s">
        <v>2744</v>
      </c>
      <c r="S1534" s="103" t="s">
        <v>2815</v>
      </c>
      <c r="T1534" s="105" t="s">
        <v>775</v>
      </c>
      <c r="U1534" s="115"/>
    </row>
    <row r="1535" spans="1:21">
      <c r="A1535" s="4" t="str">
        <f>VLOOKUP(C1535,STYLES!$A$1:$R$2088,7,FALSE)</f>
        <v>Polos</v>
      </c>
      <c r="B1535" t="str">
        <f>VLOOKUP(C1535,STYLES!$1:$1048576,6,FALSE)</f>
        <v>Extreme</v>
      </c>
      <c r="C1535" s="104">
        <v>75045</v>
      </c>
      <c r="E1535" t="str">
        <f>VLOOKUP(C1535,STYLES!$1:$1048576,12,FALSE)</f>
        <v>Edry® Ladies' Needle-Out Interlock Polo</v>
      </c>
      <c r="F1535" s="112" t="s">
        <v>3107</v>
      </c>
      <c r="G1535" s="111" t="s">
        <v>2743</v>
      </c>
      <c r="H1535" s="113" t="str">
        <f>VLOOKUP(C1535,STYLES!$1:$1048576,9,FALSE)</f>
        <v>Active</v>
      </c>
      <c r="I1535" s="113" t="str">
        <f>VLOOKUP(C1535,STYLES!$1:$1048576,10,FALSE)</f>
        <v>Active</v>
      </c>
      <c r="J1535" s="112" t="s">
        <v>2745</v>
      </c>
      <c r="K1535" s="139">
        <f>IFERROR(VLOOKUP(J1535,LISTS!G:H,2,FALSE),"0")</f>
        <v>7</v>
      </c>
      <c r="L1535">
        <f t="shared" si="83"/>
        <v>7</v>
      </c>
      <c r="M1535" s="112" t="s">
        <v>2745</v>
      </c>
      <c r="N1535" s="140">
        <f>IFERROR(VLOOKUP(M1535,LISTS!G:H,2,FALSE),"0")</f>
        <v>7</v>
      </c>
      <c r="O1535">
        <f t="shared" si="84"/>
        <v>7</v>
      </c>
      <c r="Q1535" s="118" t="s">
        <v>2744</v>
      </c>
      <c r="R1535" s="117" t="s">
        <v>2850</v>
      </c>
      <c r="S1535" s="112" t="s">
        <v>775</v>
      </c>
      <c r="T1535" s="103" t="s">
        <v>2722</v>
      </c>
      <c r="U1535" s="115"/>
    </row>
    <row r="1536" spans="1:21">
      <c r="A1536" s="4"/>
      <c r="C1536" s="98"/>
      <c r="F1536" s="112"/>
      <c r="G1536" s="111"/>
      <c r="H1536" s="112"/>
      <c r="I1536" s="112"/>
      <c r="J1536" s="112"/>
      <c r="K1536" s="139"/>
      <c r="L1536" s="60">
        <f>SUM(L1527:L1535)</f>
        <v>42</v>
      </c>
      <c r="M1536" s="112"/>
      <c r="N1536" s="140"/>
      <c r="O1536" s="60">
        <f>SUM(O1527:O1535)</f>
        <v>42</v>
      </c>
      <c r="Q1536" s="117"/>
      <c r="R1536" s="117"/>
      <c r="S1536" s="103"/>
      <c r="T1536" s="103"/>
      <c r="U1536" s="115"/>
    </row>
    <row r="1537" spans="1:21" s="12" customFormat="1">
      <c r="A1537" s="59" t="str">
        <f>VLOOKUP(C1537,STYLES!$A$1:$R$2088,7,FALSE)</f>
        <v>Polos</v>
      </c>
      <c r="B1537" s="12" t="str">
        <f>VLOOKUP(C1537,STYLES!$1:$1048576,6,FALSE)</f>
        <v>Extreme</v>
      </c>
      <c r="C1537" s="99">
        <v>85067</v>
      </c>
      <c r="D1537" s="18"/>
      <c r="E1537" s="12" t="str">
        <f>VLOOKUP(C1537,STYLES!$1:$1048576,12,FALSE)</f>
        <v>Edry® Men's Needle-Out Interlock Polo</v>
      </c>
      <c r="F1537" s="114" t="s">
        <v>3092</v>
      </c>
      <c r="G1537" s="114" t="s">
        <v>2991</v>
      </c>
      <c r="H1537" s="115" t="s">
        <v>437</v>
      </c>
      <c r="I1537" s="115" t="s">
        <v>437</v>
      </c>
      <c r="J1537" s="115" t="s">
        <v>2768</v>
      </c>
      <c r="K1537" s="139">
        <f>IFERROR(VLOOKUP(J1537,LISTS!G:H,2,FALSE),"0")</f>
        <v>6</v>
      </c>
      <c r="L1537" t="str">
        <f t="shared" si="83"/>
        <v/>
      </c>
      <c r="M1537" s="115" t="s">
        <v>2768</v>
      </c>
      <c r="N1537" s="140">
        <f>IFERROR(VLOOKUP(M1537,LISTS!G:H,2,FALSE),"0")</f>
        <v>6</v>
      </c>
      <c r="O1537" t="str">
        <f t="shared" si="84"/>
        <v/>
      </c>
      <c r="P1537" s="128"/>
      <c r="Q1537" s="128" t="s">
        <v>3093</v>
      </c>
      <c r="R1537" s="128" t="s">
        <v>2744</v>
      </c>
      <c r="S1537" s="106" t="s">
        <v>3094</v>
      </c>
      <c r="T1537" s="106" t="s">
        <v>775</v>
      </c>
      <c r="U1537" s="115" t="s">
        <v>3095</v>
      </c>
    </row>
    <row r="1538" spans="1:21">
      <c r="A1538" s="4" t="str">
        <f>VLOOKUP(C1538,STYLES!$A$1:$R$2088,7,FALSE)</f>
        <v>Polos</v>
      </c>
      <c r="B1538" t="str">
        <f>VLOOKUP(C1538,STYLES!$1:$1048576,6,FALSE)</f>
        <v>Extreme</v>
      </c>
      <c r="C1538" s="104">
        <v>85067</v>
      </c>
      <c r="E1538" t="str">
        <f>VLOOKUP(C1538,STYLES!$1:$1048576,12,FALSE)</f>
        <v>Edry® Men's Needle-Out Interlock Polo</v>
      </c>
      <c r="F1538" s="111" t="s">
        <v>2825</v>
      </c>
      <c r="G1538" s="111" t="s">
        <v>2718</v>
      </c>
      <c r="H1538" s="113" t="str">
        <f>VLOOKUP(C1538,STYLES!$1:$1048576,9,FALSE)</f>
        <v>Active</v>
      </c>
      <c r="I1538" s="113" t="str">
        <f>VLOOKUP(C1538,STYLES!$1:$1048576,10,FALSE)</f>
        <v>Active</v>
      </c>
      <c r="J1538" s="112" t="s">
        <v>3009</v>
      </c>
      <c r="K1538" s="139">
        <f>IFERROR(VLOOKUP(J1538,LISTS!G:H,2,FALSE),"0")</f>
        <v>8</v>
      </c>
      <c r="L1538">
        <f t="shared" si="83"/>
        <v>8</v>
      </c>
      <c r="M1538" s="112" t="s">
        <v>3009</v>
      </c>
      <c r="N1538" s="140">
        <f>IFERROR(VLOOKUP(M1538,LISTS!G:H,2,FALSE),"0")</f>
        <v>8</v>
      </c>
      <c r="O1538">
        <f t="shared" si="84"/>
        <v>8</v>
      </c>
      <c r="Q1538" s="101" t="s">
        <v>2721</v>
      </c>
      <c r="R1538" s="117" t="s">
        <v>2744</v>
      </c>
      <c r="S1538" s="112" t="s">
        <v>2722</v>
      </c>
      <c r="T1538" s="103" t="s">
        <v>775</v>
      </c>
      <c r="U1538" s="115"/>
    </row>
    <row r="1539" spans="1:21">
      <c r="A1539" s="4" t="str">
        <f>VLOOKUP(C1539,STYLES!$A$1:$R$2088,7,FALSE)</f>
        <v>Polos</v>
      </c>
      <c r="B1539" t="str">
        <f>VLOOKUP(C1539,STYLES!$1:$1048576,6,FALSE)</f>
        <v>Extreme</v>
      </c>
      <c r="C1539" s="104">
        <v>85067</v>
      </c>
      <c r="E1539" t="str">
        <f>VLOOKUP(C1539,STYLES!$1:$1048576,12,FALSE)</f>
        <v>Edry® Men's Needle-Out Interlock Polo</v>
      </c>
      <c r="F1539" s="111" t="s">
        <v>3070</v>
      </c>
      <c r="G1539" s="111" t="s">
        <v>2740</v>
      </c>
      <c r="H1539" s="113" t="str">
        <f>VLOOKUP(C1539,STYLES!$1:$1048576,9,FALSE)</f>
        <v>Active</v>
      </c>
      <c r="I1539" s="113" t="str">
        <f>VLOOKUP(C1539,STYLES!$1:$1048576,10,FALSE)</f>
        <v>Active</v>
      </c>
      <c r="J1539" s="112" t="s">
        <v>3009</v>
      </c>
      <c r="K1539" s="139">
        <f>IFERROR(VLOOKUP(J1539,LISTS!G:H,2,FALSE),"0")</f>
        <v>8</v>
      </c>
      <c r="L1539">
        <f t="shared" si="83"/>
        <v>8</v>
      </c>
      <c r="M1539" s="112" t="s">
        <v>3009</v>
      </c>
      <c r="N1539" s="140">
        <f>IFERROR(VLOOKUP(M1539,LISTS!G:H,2,FALSE),"0")</f>
        <v>8</v>
      </c>
      <c r="O1539">
        <f t="shared" si="84"/>
        <v>8</v>
      </c>
      <c r="Q1539" s="117" t="s">
        <v>2741</v>
      </c>
      <c r="R1539" s="117" t="s">
        <v>2744</v>
      </c>
      <c r="S1539" s="103" t="s">
        <v>3001</v>
      </c>
      <c r="T1539" s="103" t="s">
        <v>775</v>
      </c>
      <c r="U1539" s="115"/>
    </row>
    <row r="1540" spans="1:21">
      <c r="A1540" s="4" t="str">
        <f>VLOOKUP(C1540,STYLES!$A$1:$R$2088,7,FALSE)</f>
        <v>Polos</v>
      </c>
      <c r="B1540" t="str">
        <f>VLOOKUP(C1540,STYLES!$1:$1048576,6,FALSE)</f>
        <v>Extreme</v>
      </c>
      <c r="C1540" s="104">
        <v>85067</v>
      </c>
      <c r="E1540" t="str">
        <f>VLOOKUP(C1540,STYLES!$1:$1048576,12,FALSE)</f>
        <v>Edry® Men's Needle-Out Interlock Polo</v>
      </c>
      <c r="F1540" s="111" t="s">
        <v>3096</v>
      </c>
      <c r="G1540" s="111" t="s">
        <v>2724</v>
      </c>
      <c r="H1540" s="113" t="str">
        <f>VLOOKUP(C1540,STYLES!$1:$1048576,9,FALSE)</f>
        <v>Active</v>
      </c>
      <c r="I1540" s="113" t="str">
        <f>VLOOKUP(C1540,STYLES!$1:$1048576,10,FALSE)</f>
        <v>Active</v>
      </c>
      <c r="J1540" s="112" t="s">
        <v>2768</v>
      </c>
      <c r="K1540" s="139">
        <f>IFERROR(VLOOKUP(J1540,LISTS!G:H,2,FALSE),"0")</f>
        <v>6</v>
      </c>
      <c r="L1540">
        <f t="shared" si="83"/>
        <v>6</v>
      </c>
      <c r="M1540" s="112" t="s">
        <v>2768</v>
      </c>
      <c r="N1540" s="140">
        <f>IFERROR(VLOOKUP(M1540,LISTS!G:H,2,FALSE),"0")</f>
        <v>6</v>
      </c>
      <c r="O1540">
        <f t="shared" si="84"/>
        <v>6</v>
      </c>
      <c r="Q1540" s="118" t="s">
        <v>2725</v>
      </c>
      <c r="R1540" s="117" t="s">
        <v>2744</v>
      </c>
      <c r="S1540" s="112" t="s">
        <v>2726</v>
      </c>
      <c r="T1540" s="103" t="s">
        <v>775</v>
      </c>
      <c r="U1540" s="115"/>
    </row>
    <row r="1541" spans="1:21" s="12" customFormat="1">
      <c r="A1541" s="59" t="str">
        <f>VLOOKUP(C1541,STYLES!$A$1:$R$2088,7,FALSE)</f>
        <v>Polos</v>
      </c>
      <c r="B1541" s="12" t="str">
        <f>VLOOKUP(C1541,STYLES!$1:$1048576,6,FALSE)</f>
        <v>Extreme</v>
      </c>
      <c r="C1541" s="99">
        <v>85067</v>
      </c>
      <c r="D1541" s="18"/>
      <c r="E1541" s="12" t="str">
        <f>VLOOKUP(C1541,STYLES!$1:$1048576,12,FALSE)</f>
        <v>Edry® Men's Needle-Out Interlock Polo</v>
      </c>
      <c r="F1541" s="114" t="s">
        <v>3097</v>
      </c>
      <c r="G1541" s="114" t="s">
        <v>2759</v>
      </c>
      <c r="H1541" s="115" t="s">
        <v>437</v>
      </c>
      <c r="I1541" s="115" t="s">
        <v>437</v>
      </c>
      <c r="J1541" s="115" t="s">
        <v>2768</v>
      </c>
      <c r="K1541" s="139">
        <f>IFERROR(VLOOKUP(J1541,LISTS!G:H,2,FALSE),"0")</f>
        <v>6</v>
      </c>
      <c r="L1541" t="str">
        <f t="shared" si="83"/>
        <v/>
      </c>
      <c r="M1541" s="115" t="s">
        <v>2768</v>
      </c>
      <c r="N1541" s="140">
        <f>IFERROR(VLOOKUP(M1541,LISTS!G:H,2,FALSE),"0")</f>
        <v>6</v>
      </c>
      <c r="O1541" t="str">
        <f t="shared" si="84"/>
        <v/>
      </c>
      <c r="P1541" s="128"/>
      <c r="Q1541" s="128" t="s">
        <v>3098</v>
      </c>
      <c r="R1541" s="128" t="s">
        <v>2744</v>
      </c>
      <c r="S1541" s="106" t="s">
        <v>3099</v>
      </c>
      <c r="T1541" s="106" t="s">
        <v>775</v>
      </c>
      <c r="U1541" s="115" t="s">
        <v>3095</v>
      </c>
    </row>
    <row r="1542" spans="1:21" s="12" customFormat="1">
      <c r="A1542" s="59" t="str">
        <f>VLOOKUP(C1542,STYLES!$A$1:$R$2088,7,FALSE)</f>
        <v>Polos</v>
      </c>
      <c r="B1542" s="12" t="str">
        <f>VLOOKUP(C1542,STYLES!$1:$1048576,6,FALSE)</f>
        <v>Extreme</v>
      </c>
      <c r="C1542" s="99">
        <v>85067</v>
      </c>
      <c r="D1542" s="18"/>
      <c r="E1542" s="12" t="str">
        <f>VLOOKUP(C1542,STYLES!$1:$1048576,12,FALSE)</f>
        <v>Edry® Men's Needle-Out Interlock Polo</v>
      </c>
      <c r="F1542" s="114" t="s">
        <v>3100</v>
      </c>
      <c r="G1542" s="114" t="s">
        <v>2771</v>
      </c>
      <c r="H1542" s="115" t="s">
        <v>437</v>
      </c>
      <c r="I1542" s="115" t="s">
        <v>437</v>
      </c>
      <c r="J1542" s="115" t="s">
        <v>2768</v>
      </c>
      <c r="K1542" s="139">
        <f>IFERROR(VLOOKUP(J1542,LISTS!G:H,2,FALSE),"0")</f>
        <v>6</v>
      </c>
      <c r="L1542" t="str">
        <f t="shared" si="83"/>
        <v/>
      </c>
      <c r="M1542" s="115" t="s">
        <v>2768</v>
      </c>
      <c r="N1542" s="140">
        <f>IFERROR(VLOOKUP(M1542,LISTS!G:H,2,FALSE),"0")</f>
        <v>6</v>
      </c>
      <c r="O1542" t="str">
        <f t="shared" si="84"/>
        <v/>
      </c>
      <c r="P1542" s="128"/>
      <c r="Q1542" s="128" t="s">
        <v>3101</v>
      </c>
      <c r="R1542" s="128" t="s">
        <v>2744</v>
      </c>
      <c r="S1542" s="106" t="s">
        <v>3102</v>
      </c>
      <c r="T1542" s="106" t="s">
        <v>775</v>
      </c>
      <c r="U1542" s="115" t="s">
        <v>3095</v>
      </c>
    </row>
    <row r="1543" spans="1:21">
      <c r="A1543" s="4" t="str">
        <f>VLOOKUP(C1543,STYLES!$A$1:$R$2088,7,FALSE)</f>
        <v>Polos</v>
      </c>
      <c r="B1543" t="str">
        <f>VLOOKUP(C1543,STYLES!$1:$1048576,6,FALSE)</f>
        <v>Extreme</v>
      </c>
      <c r="C1543" s="104">
        <v>85067</v>
      </c>
      <c r="E1543" t="str">
        <f>VLOOKUP(C1543,STYLES!$1:$1048576,12,FALSE)</f>
        <v>Edry® Men's Needle-Out Interlock Polo</v>
      </c>
      <c r="F1543" s="111" t="s">
        <v>3103</v>
      </c>
      <c r="G1543" s="111" t="s">
        <v>2809</v>
      </c>
      <c r="H1543" s="113" t="str">
        <f>VLOOKUP(C1543,STYLES!$1:$1048576,9,FALSE)</f>
        <v>Active</v>
      </c>
      <c r="I1543" s="113" t="str">
        <f>VLOOKUP(C1543,STYLES!$1:$1048576,10,FALSE)</f>
        <v>Active</v>
      </c>
      <c r="J1543" s="112" t="s">
        <v>2768</v>
      </c>
      <c r="K1543" s="139">
        <f>IFERROR(VLOOKUP(J1543,LISTS!G:H,2,FALSE),"0")</f>
        <v>6</v>
      </c>
      <c r="L1543">
        <f t="shared" si="83"/>
        <v>6</v>
      </c>
      <c r="M1543" s="112" t="s">
        <v>2768</v>
      </c>
      <c r="N1543" s="140">
        <f>IFERROR(VLOOKUP(M1543,LISTS!G:H,2,FALSE),"0")</f>
        <v>6</v>
      </c>
      <c r="O1543">
        <f t="shared" si="84"/>
        <v>6</v>
      </c>
      <c r="Q1543" s="117" t="s">
        <v>3104</v>
      </c>
      <c r="R1543" s="117" t="s">
        <v>2744</v>
      </c>
      <c r="S1543" s="103" t="s">
        <v>3105</v>
      </c>
      <c r="T1543" s="103" t="s">
        <v>775</v>
      </c>
    </row>
    <row r="1544" spans="1:21">
      <c r="A1544" s="4" t="str">
        <f>VLOOKUP(C1544,STYLES!$A$1:$R$2088,7,FALSE)</f>
        <v>Polos</v>
      </c>
      <c r="B1544" t="str">
        <f>VLOOKUP(C1544,STYLES!$1:$1048576,6,FALSE)</f>
        <v>Extreme</v>
      </c>
      <c r="C1544" s="104">
        <v>85067</v>
      </c>
      <c r="E1544" t="str">
        <f>VLOOKUP(C1544,STYLES!$1:$1048576,12,FALSE)</f>
        <v>Edry® Men's Needle-Out Interlock Polo</v>
      </c>
      <c r="F1544" s="111" t="s">
        <v>3106</v>
      </c>
      <c r="G1544" s="111" t="s">
        <v>2813</v>
      </c>
      <c r="H1544" s="113" t="str">
        <f>VLOOKUP(C1544,STYLES!$1:$1048576,9,FALSE)</f>
        <v>Active</v>
      </c>
      <c r="I1544" s="113" t="str">
        <f>VLOOKUP(C1544,STYLES!$1:$1048576,10,FALSE)</f>
        <v>Active</v>
      </c>
      <c r="J1544" s="112" t="s">
        <v>3009</v>
      </c>
      <c r="K1544" s="139">
        <f>IFERROR(VLOOKUP(J1544,LISTS!G:H,2,FALSE),"0")</f>
        <v>8</v>
      </c>
      <c r="L1544">
        <f t="shared" si="83"/>
        <v>8</v>
      </c>
      <c r="M1544" s="112" t="s">
        <v>3009</v>
      </c>
      <c r="N1544" s="140">
        <f>IFERROR(VLOOKUP(M1544,LISTS!G:H,2,FALSE),"0")</f>
        <v>8</v>
      </c>
      <c r="O1544">
        <f t="shared" si="84"/>
        <v>8</v>
      </c>
      <c r="Q1544" s="117" t="s">
        <v>2814</v>
      </c>
      <c r="R1544" s="117" t="s">
        <v>2744</v>
      </c>
      <c r="S1544" s="103" t="s">
        <v>2815</v>
      </c>
      <c r="T1544" s="105" t="s">
        <v>775</v>
      </c>
    </row>
    <row r="1545" spans="1:21">
      <c r="A1545" s="4" t="str">
        <f>VLOOKUP(C1545,STYLES!$A$1:$R$2088,7,FALSE)</f>
        <v>Polos</v>
      </c>
      <c r="B1545" t="str">
        <f>VLOOKUP(C1545,STYLES!$1:$1048576,6,FALSE)</f>
        <v>Extreme</v>
      </c>
      <c r="C1545" s="104">
        <v>85067</v>
      </c>
      <c r="E1545" t="str">
        <f>VLOOKUP(C1545,STYLES!$1:$1048576,12,FALSE)</f>
        <v>Edry® Men's Needle-Out Interlock Polo</v>
      </c>
      <c r="F1545" s="112" t="s">
        <v>3107</v>
      </c>
      <c r="G1545" s="111" t="s">
        <v>2743</v>
      </c>
      <c r="H1545" s="113" t="str">
        <f>VLOOKUP(C1545,STYLES!$1:$1048576,9,FALSE)</f>
        <v>Active</v>
      </c>
      <c r="I1545" s="113" t="str">
        <f>VLOOKUP(C1545,STYLES!$1:$1048576,10,FALSE)</f>
        <v>Active</v>
      </c>
      <c r="J1545" s="112" t="s">
        <v>3009</v>
      </c>
      <c r="K1545" s="139">
        <f>IFERROR(VLOOKUP(J1545,LISTS!G:H,2,FALSE),"0")</f>
        <v>8</v>
      </c>
      <c r="L1545">
        <f t="shared" si="83"/>
        <v>8</v>
      </c>
      <c r="M1545" s="112" t="s">
        <v>3009</v>
      </c>
      <c r="N1545" s="140">
        <f>IFERROR(VLOOKUP(M1545,LISTS!G:H,2,FALSE),"0")</f>
        <v>8</v>
      </c>
      <c r="O1545">
        <f t="shared" si="84"/>
        <v>8</v>
      </c>
      <c r="Q1545" s="118" t="s">
        <v>2744</v>
      </c>
      <c r="R1545" s="117" t="s">
        <v>2850</v>
      </c>
      <c r="S1545" s="112" t="s">
        <v>775</v>
      </c>
      <c r="T1545" s="103" t="s">
        <v>2722</v>
      </c>
    </row>
    <row r="1546" spans="1:21">
      <c r="A1546" s="4"/>
      <c r="C1546" s="98"/>
      <c r="F1546" s="112"/>
      <c r="G1546" s="111"/>
      <c r="H1546" s="112"/>
      <c r="I1546" s="112"/>
      <c r="J1546" s="112"/>
      <c r="K1546" s="139"/>
      <c r="L1546" s="60">
        <f>SUM(L1537:L1545)</f>
        <v>44</v>
      </c>
      <c r="M1546" s="112"/>
      <c r="N1546" s="140"/>
      <c r="O1546" s="60">
        <f>SUM(O1537:O1545)</f>
        <v>44</v>
      </c>
      <c r="Q1546" s="117"/>
      <c r="R1546" s="117"/>
      <c r="S1546" s="103"/>
      <c r="T1546" s="103"/>
    </row>
    <row r="1547" spans="1:21">
      <c r="A1547" s="4" t="str">
        <f>VLOOKUP(C1547,STYLES!$A$1:$R$2088,7,FALSE)</f>
        <v>Polos</v>
      </c>
      <c r="B1547" t="str">
        <f>VLOOKUP(C1547,STYLES!$1:$1048576,6,FALSE)</f>
        <v>Extreme</v>
      </c>
      <c r="C1547" s="97">
        <v>75046</v>
      </c>
      <c r="E1547" t="str">
        <f>VLOOKUP(C1547,STYLES!$1:$1048576,12,FALSE)</f>
        <v>Eperformance™ Ladies' Piqué Polo</v>
      </c>
      <c r="F1547" s="111" t="s">
        <v>3108</v>
      </c>
      <c r="G1547" s="111" t="s">
        <v>2763</v>
      </c>
      <c r="H1547" s="113" t="str">
        <f>VLOOKUP(C1547,STYLES!$1:$1048576,9,FALSE)</f>
        <v>Active</v>
      </c>
      <c r="I1547" s="113" t="str">
        <f>VLOOKUP(C1547,STYLES!$1:$1048576,10,FALSE)</f>
        <v>Active</v>
      </c>
      <c r="J1547" s="112" t="s">
        <v>2745</v>
      </c>
      <c r="K1547" s="139">
        <f>IFERROR(VLOOKUP(J1547,LISTS!G:H,2,FALSE),"0")</f>
        <v>7</v>
      </c>
      <c r="L1547">
        <f t="shared" si="83"/>
        <v>7</v>
      </c>
      <c r="M1547" s="112" t="s">
        <v>2745</v>
      </c>
      <c r="N1547" s="140">
        <f>IFERROR(VLOOKUP(M1547,LISTS!G:H,2,FALSE),"0")</f>
        <v>7</v>
      </c>
      <c r="O1547">
        <f t="shared" si="84"/>
        <v>7</v>
      </c>
      <c r="Q1547" s="117" t="s">
        <v>3109</v>
      </c>
      <c r="R1547" s="117" t="s">
        <v>2721</v>
      </c>
      <c r="S1547" s="112" t="s">
        <v>3110</v>
      </c>
      <c r="T1547" s="103" t="s">
        <v>2722</v>
      </c>
    </row>
    <row r="1548" spans="1:21">
      <c r="A1548" s="4" t="str">
        <f>VLOOKUP(C1548,STYLES!$A$1:$R$2088,7,FALSE)</f>
        <v>Polos</v>
      </c>
      <c r="B1548" t="str">
        <f>VLOOKUP(C1548,STYLES!$1:$1048576,6,FALSE)</f>
        <v>Extreme</v>
      </c>
      <c r="C1548" s="97">
        <v>75046</v>
      </c>
      <c r="E1548" t="str">
        <f>VLOOKUP(C1548,STYLES!$1:$1048576,12,FALSE)</f>
        <v>Eperformance™ Ladies' Piqué Polo</v>
      </c>
      <c r="F1548" s="111" t="s">
        <v>3111</v>
      </c>
      <c r="G1548" s="111" t="s">
        <v>2718</v>
      </c>
      <c r="H1548" s="113" t="str">
        <f>VLOOKUP(C1548,STYLES!$1:$1048576,9,FALSE)</f>
        <v>Active</v>
      </c>
      <c r="I1548" s="113" t="str">
        <f>VLOOKUP(C1548,STYLES!$1:$1048576,10,FALSE)</f>
        <v>Active</v>
      </c>
      <c r="J1548" s="112" t="s">
        <v>2745</v>
      </c>
      <c r="K1548" s="139">
        <f>IFERROR(VLOOKUP(J1548,LISTS!G:H,2,FALSE),"0")</f>
        <v>7</v>
      </c>
      <c r="L1548">
        <f t="shared" si="83"/>
        <v>7</v>
      </c>
      <c r="M1548" s="112" t="s">
        <v>2745</v>
      </c>
      <c r="N1548" s="140">
        <f>IFERROR(VLOOKUP(M1548,LISTS!G:H,2,FALSE),"0")</f>
        <v>7</v>
      </c>
      <c r="O1548">
        <f t="shared" si="84"/>
        <v>7</v>
      </c>
      <c r="Q1548" s="101" t="s">
        <v>2721</v>
      </c>
      <c r="R1548" s="117" t="s">
        <v>3085</v>
      </c>
      <c r="S1548" s="112" t="s">
        <v>2722</v>
      </c>
      <c r="T1548" s="103" t="s">
        <v>3086</v>
      </c>
    </row>
    <row r="1549" spans="1:21">
      <c r="A1549" s="4" t="str">
        <f>VLOOKUP(C1549,STYLES!$A$1:$R$2088,7,FALSE)</f>
        <v>Polos</v>
      </c>
      <c r="B1549" t="str">
        <f>VLOOKUP(C1549,STYLES!$1:$1048576,6,FALSE)</f>
        <v>Extreme</v>
      </c>
      <c r="C1549" s="97">
        <v>75046</v>
      </c>
      <c r="E1549" t="str">
        <f>VLOOKUP(C1549,STYLES!$1:$1048576,12,FALSE)</f>
        <v>Eperformance™ Ladies' Piqué Polo</v>
      </c>
      <c r="F1549" s="111" t="s">
        <v>3112</v>
      </c>
      <c r="G1549" s="111" t="s">
        <v>2740</v>
      </c>
      <c r="H1549" s="113" t="str">
        <f>VLOOKUP(C1549,STYLES!$1:$1048576,9,FALSE)</f>
        <v>Active</v>
      </c>
      <c r="I1549" s="113" t="str">
        <f>VLOOKUP(C1549,STYLES!$1:$1048576,10,FALSE)</f>
        <v>Active</v>
      </c>
      <c r="J1549" s="112" t="s">
        <v>2745</v>
      </c>
      <c r="K1549" s="139">
        <f>IFERROR(VLOOKUP(J1549,LISTS!G:H,2,FALSE),"0")</f>
        <v>7</v>
      </c>
      <c r="L1549">
        <f t="shared" si="83"/>
        <v>7</v>
      </c>
      <c r="M1549" s="112" t="s">
        <v>2745</v>
      </c>
      <c r="N1549" s="140">
        <f>IFERROR(VLOOKUP(M1549,LISTS!G:H,2,FALSE),"0")</f>
        <v>7</v>
      </c>
      <c r="O1549">
        <f t="shared" si="84"/>
        <v>7</v>
      </c>
      <c r="Q1549" s="117" t="s">
        <v>3113</v>
      </c>
      <c r="R1549" s="117" t="s">
        <v>2741</v>
      </c>
      <c r="S1549" s="103" t="s">
        <v>3114</v>
      </c>
      <c r="T1549" s="103" t="s">
        <v>3001</v>
      </c>
    </row>
    <row r="1550" spans="1:21">
      <c r="A1550" s="4" t="str">
        <f>VLOOKUP(C1550,STYLES!$A$1:$R$2088,7,FALSE)</f>
        <v>Polos</v>
      </c>
      <c r="B1550" t="str">
        <f>VLOOKUP(C1550,STYLES!$1:$1048576,6,FALSE)</f>
        <v>Extreme</v>
      </c>
      <c r="C1550" s="97">
        <v>75046</v>
      </c>
      <c r="E1550" t="str">
        <f>VLOOKUP(C1550,STYLES!$1:$1048576,12,FALSE)</f>
        <v>Eperformance™ Ladies' Piqué Polo</v>
      </c>
      <c r="F1550" s="111" t="s">
        <v>3069</v>
      </c>
      <c r="G1550" s="111" t="s">
        <v>2740</v>
      </c>
      <c r="H1550" s="113" t="str">
        <f>VLOOKUP(C1550,STYLES!$1:$1048576,9,FALSE)</f>
        <v>Active</v>
      </c>
      <c r="I1550" s="113" t="str">
        <f>VLOOKUP(C1550,STYLES!$1:$1048576,10,FALSE)</f>
        <v>Active</v>
      </c>
      <c r="J1550" s="112" t="s">
        <v>2745</v>
      </c>
      <c r="K1550" s="139">
        <f>IFERROR(VLOOKUP(J1550,LISTS!G:H,2,FALSE),"0")</f>
        <v>7</v>
      </c>
      <c r="L1550">
        <f t="shared" si="83"/>
        <v>7</v>
      </c>
      <c r="M1550" s="112" t="s">
        <v>2745</v>
      </c>
      <c r="N1550" s="140">
        <f>IFERROR(VLOOKUP(M1550,LISTS!G:H,2,FALSE),"0")</f>
        <v>7</v>
      </c>
      <c r="O1550">
        <f t="shared" si="84"/>
        <v>7</v>
      </c>
      <c r="Q1550" s="117" t="s">
        <v>2741</v>
      </c>
      <c r="R1550" s="117" t="s">
        <v>3003</v>
      </c>
      <c r="S1550" s="103" t="s">
        <v>3001</v>
      </c>
      <c r="T1550" s="103" t="s">
        <v>3004</v>
      </c>
    </row>
    <row r="1551" spans="1:21">
      <c r="A1551" s="4" t="str">
        <f>VLOOKUP(C1551,STYLES!$A$1:$R$2088,7,FALSE)</f>
        <v>Polos</v>
      </c>
      <c r="B1551" t="str">
        <f>VLOOKUP(C1551,STYLES!$1:$1048576,6,FALSE)</f>
        <v>Extreme</v>
      </c>
      <c r="C1551" s="97">
        <v>75046</v>
      </c>
      <c r="E1551" t="str">
        <f>VLOOKUP(C1551,STYLES!$1:$1048576,12,FALSE)</f>
        <v>Eperformance™ Ladies' Piqué Polo</v>
      </c>
      <c r="F1551" s="111" t="s">
        <v>3115</v>
      </c>
      <c r="G1551" s="111" t="s">
        <v>2755</v>
      </c>
      <c r="H1551" s="113" t="str">
        <f>VLOOKUP(C1551,STYLES!$1:$1048576,9,FALSE)</f>
        <v>Active</v>
      </c>
      <c r="I1551" s="113" t="str">
        <f>VLOOKUP(C1551,STYLES!$1:$1048576,10,FALSE)</f>
        <v>Active</v>
      </c>
      <c r="J1551" s="112" t="s">
        <v>2745</v>
      </c>
      <c r="K1551" s="139">
        <f>IFERROR(VLOOKUP(J1551,LISTS!G:H,2,FALSE),"0")</f>
        <v>7</v>
      </c>
      <c r="L1551">
        <f t="shared" si="83"/>
        <v>7</v>
      </c>
      <c r="M1551" s="112" t="s">
        <v>2745</v>
      </c>
      <c r="N1551" s="140">
        <f>IFERROR(VLOOKUP(M1551,LISTS!G:H,2,FALSE),"0")</f>
        <v>7</v>
      </c>
      <c r="O1551">
        <f t="shared" si="84"/>
        <v>7</v>
      </c>
      <c r="Q1551" s="117" t="s">
        <v>3003</v>
      </c>
      <c r="R1551" s="117" t="s">
        <v>2741</v>
      </c>
      <c r="S1551" s="103" t="s">
        <v>3004</v>
      </c>
      <c r="T1551" s="103" t="s">
        <v>3001</v>
      </c>
    </row>
    <row r="1552" spans="1:21">
      <c r="A1552" s="4" t="str">
        <f>VLOOKUP(C1552,STYLES!$A$1:$R$2088,7,FALSE)</f>
        <v>Polos</v>
      </c>
      <c r="B1552" t="str">
        <f>VLOOKUP(C1552,STYLES!$1:$1048576,6,FALSE)</f>
        <v>Extreme</v>
      </c>
      <c r="C1552" s="97">
        <v>75046</v>
      </c>
      <c r="E1552" t="str">
        <f>VLOOKUP(C1552,STYLES!$1:$1048576,12,FALSE)</f>
        <v>Eperformance™ Ladies' Piqué Polo</v>
      </c>
      <c r="F1552" s="111" t="s">
        <v>3116</v>
      </c>
      <c r="G1552" s="111" t="s">
        <v>2732</v>
      </c>
      <c r="H1552" s="113" t="str">
        <f>VLOOKUP(C1552,STYLES!$1:$1048576,9,FALSE)</f>
        <v>Active</v>
      </c>
      <c r="I1552" s="113" t="str">
        <f>VLOOKUP(C1552,STYLES!$1:$1048576,10,FALSE)</f>
        <v>Active</v>
      </c>
      <c r="J1552" s="112" t="s">
        <v>2745</v>
      </c>
      <c r="K1552" s="139">
        <f>IFERROR(VLOOKUP(J1552,LISTS!G:H,2,FALSE),"0")</f>
        <v>7</v>
      </c>
      <c r="L1552">
        <f t="shared" si="83"/>
        <v>7</v>
      </c>
      <c r="M1552" s="112" t="s">
        <v>2745</v>
      </c>
      <c r="N1552" s="140">
        <f>IFERROR(VLOOKUP(M1552,LISTS!G:H,2,FALSE),"0")</f>
        <v>7</v>
      </c>
      <c r="O1552">
        <f t="shared" si="84"/>
        <v>7</v>
      </c>
      <c r="Q1552" s="126" t="s">
        <v>3005</v>
      </c>
      <c r="R1552" s="117" t="s">
        <v>3085</v>
      </c>
      <c r="S1552" s="105" t="s">
        <v>3006</v>
      </c>
      <c r="T1552" s="103" t="s">
        <v>3086</v>
      </c>
    </row>
    <row r="1553" spans="1:20">
      <c r="A1553" s="4" t="str">
        <f>VLOOKUP(C1553,STYLES!$A$1:$R$2088,7,FALSE)</f>
        <v>Polos</v>
      </c>
      <c r="B1553" t="str">
        <f>VLOOKUP(C1553,STYLES!$1:$1048576,6,FALSE)</f>
        <v>Extreme</v>
      </c>
      <c r="C1553" s="97">
        <v>75046</v>
      </c>
      <c r="E1553" t="str">
        <f>VLOOKUP(C1553,STYLES!$1:$1048576,12,FALSE)</f>
        <v>Eperformance™ Ladies' Piqué Polo</v>
      </c>
      <c r="F1553" s="111" t="s">
        <v>3117</v>
      </c>
      <c r="G1553" s="111" t="s">
        <v>2759</v>
      </c>
      <c r="H1553" s="113" t="str">
        <f>VLOOKUP(C1553,STYLES!$1:$1048576,9,FALSE)</f>
        <v>Active</v>
      </c>
      <c r="I1553" s="113" t="str">
        <f>VLOOKUP(C1553,STYLES!$1:$1048576,10,FALSE)</f>
        <v>Active</v>
      </c>
      <c r="J1553" s="112" t="s">
        <v>2745</v>
      </c>
      <c r="K1553" s="139">
        <f>IFERROR(VLOOKUP(J1553,LISTS!G:H,2,FALSE),"0")</f>
        <v>7</v>
      </c>
      <c r="L1553">
        <f t="shared" si="83"/>
        <v>7</v>
      </c>
      <c r="M1553" s="112" t="s">
        <v>2745</v>
      </c>
      <c r="N1553" s="140">
        <f>IFERROR(VLOOKUP(M1553,LISTS!G:H,2,FALSE),"0")</f>
        <v>7</v>
      </c>
      <c r="O1553">
        <f t="shared" si="84"/>
        <v>7</v>
      </c>
      <c r="Q1553" s="117" t="s">
        <v>3118</v>
      </c>
      <c r="R1553" s="117" t="s">
        <v>2741</v>
      </c>
      <c r="S1553" s="103" t="s">
        <v>3119</v>
      </c>
      <c r="T1553" s="103" t="s">
        <v>3001</v>
      </c>
    </row>
    <row r="1554" spans="1:20">
      <c r="A1554" s="4" t="str">
        <f>VLOOKUP(C1554,STYLES!$A$1:$R$2088,7,FALSE)</f>
        <v>Polos</v>
      </c>
      <c r="B1554" t="str">
        <f>VLOOKUP(C1554,STYLES!$1:$1048576,6,FALSE)</f>
        <v>Extreme</v>
      </c>
      <c r="C1554" s="97">
        <v>75046</v>
      </c>
      <c r="E1554" t="str">
        <f>VLOOKUP(C1554,STYLES!$1:$1048576,12,FALSE)</f>
        <v>Eperformance™ Ladies' Piqué Polo</v>
      </c>
      <c r="F1554" s="111" t="s">
        <v>3120</v>
      </c>
      <c r="G1554" s="111" t="s">
        <v>2801</v>
      </c>
      <c r="H1554" s="113" t="str">
        <f>VLOOKUP(C1554,STYLES!$1:$1048576,9,FALSE)</f>
        <v>Active</v>
      </c>
      <c r="I1554" s="113" t="str">
        <f>VLOOKUP(C1554,STYLES!$1:$1048576,10,FALSE)</f>
        <v>Active</v>
      </c>
      <c r="J1554" s="112" t="s">
        <v>2745</v>
      </c>
      <c r="K1554" s="139">
        <f>IFERROR(VLOOKUP(J1554,LISTS!G:H,2,FALSE),"0")</f>
        <v>7</v>
      </c>
      <c r="L1554">
        <f t="shared" si="83"/>
        <v>7</v>
      </c>
      <c r="M1554" s="112" t="s">
        <v>2745</v>
      </c>
      <c r="N1554" s="140">
        <f>IFERROR(VLOOKUP(M1554,LISTS!G:H,2,FALSE),"0")</f>
        <v>7</v>
      </c>
      <c r="O1554">
        <f t="shared" si="84"/>
        <v>7</v>
      </c>
      <c r="Q1554" s="117" t="s">
        <v>3082</v>
      </c>
      <c r="R1554" s="117" t="s">
        <v>3085</v>
      </c>
      <c r="S1554" s="103" t="s">
        <v>3083</v>
      </c>
      <c r="T1554" s="103" t="s">
        <v>3086</v>
      </c>
    </row>
    <row r="1555" spans="1:20">
      <c r="A1555" s="4" t="str">
        <f>VLOOKUP(C1555,STYLES!$A$1:$R$2088,7,FALSE)</f>
        <v>Polos</v>
      </c>
      <c r="B1555" t="str">
        <f>VLOOKUP(C1555,STYLES!$1:$1048576,6,FALSE)</f>
        <v>Extreme</v>
      </c>
      <c r="C1555" s="97">
        <v>75046</v>
      </c>
      <c r="E1555" t="str">
        <f>VLOOKUP(C1555,STYLES!$1:$1048576,12,FALSE)</f>
        <v>Eperformance™ Ladies' Piqué Polo</v>
      </c>
      <c r="F1555" s="111" t="s">
        <v>3121</v>
      </c>
      <c r="G1555" s="111" t="s">
        <v>2813</v>
      </c>
      <c r="H1555" s="113" t="str">
        <f>VLOOKUP(C1555,STYLES!$1:$1048576,9,FALSE)</f>
        <v>Active</v>
      </c>
      <c r="I1555" s="113" t="str">
        <f>VLOOKUP(C1555,STYLES!$1:$1048576,10,FALSE)</f>
        <v>Active</v>
      </c>
      <c r="J1555" s="112" t="s">
        <v>2745</v>
      </c>
      <c r="K1555" s="139">
        <f>IFERROR(VLOOKUP(J1555,LISTS!G:H,2,FALSE),"0")</f>
        <v>7</v>
      </c>
      <c r="L1555">
        <f t="shared" si="83"/>
        <v>7</v>
      </c>
      <c r="M1555" s="112" t="s">
        <v>2745</v>
      </c>
      <c r="N1555" s="140">
        <f>IFERROR(VLOOKUP(M1555,LISTS!G:H,2,FALSE),"0")</f>
        <v>7</v>
      </c>
      <c r="O1555">
        <f t="shared" si="84"/>
        <v>7</v>
      </c>
      <c r="Q1555" s="117" t="s">
        <v>3085</v>
      </c>
      <c r="R1555" s="117" t="s">
        <v>2741</v>
      </c>
      <c r="S1555" s="103" t="s">
        <v>3086</v>
      </c>
      <c r="T1555" s="103" t="s">
        <v>3001</v>
      </c>
    </row>
    <row r="1556" spans="1:20">
      <c r="A1556" s="4" t="str">
        <f>VLOOKUP(C1556,STYLES!$A$1:$R$2088,7,FALSE)</f>
        <v>Polos</v>
      </c>
      <c r="B1556" t="str">
        <f>VLOOKUP(C1556,STYLES!$1:$1048576,6,FALSE)</f>
        <v>Extreme</v>
      </c>
      <c r="C1556" s="97">
        <v>75046</v>
      </c>
      <c r="E1556" t="str">
        <f>VLOOKUP(C1556,STYLES!$1:$1048576,12,FALSE)</f>
        <v>Eperformance™ Ladies' Piqué Polo</v>
      </c>
      <c r="F1556" s="112" t="s">
        <v>3122</v>
      </c>
      <c r="G1556" s="111" t="s">
        <v>2743</v>
      </c>
      <c r="H1556" s="113" t="str">
        <f>VLOOKUP(C1556,STYLES!$1:$1048576,9,FALSE)</f>
        <v>Active</v>
      </c>
      <c r="I1556" s="113" t="str">
        <f>VLOOKUP(C1556,STYLES!$1:$1048576,10,FALSE)</f>
        <v>Active</v>
      </c>
      <c r="J1556" s="112" t="s">
        <v>2745</v>
      </c>
      <c r="K1556" s="139">
        <f>IFERROR(VLOOKUP(J1556,LISTS!G:H,2,FALSE),"0")</f>
        <v>7</v>
      </c>
      <c r="L1556">
        <f t="shared" si="83"/>
        <v>7</v>
      </c>
      <c r="M1556" s="112" t="s">
        <v>2745</v>
      </c>
      <c r="N1556" s="140">
        <f>IFERROR(VLOOKUP(M1556,LISTS!G:H,2,FALSE),"0")</f>
        <v>7</v>
      </c>
      <c r="O1556">
        <f t="shared" si="84"/>
        <v>7</v>
      </c>
      <c r="Q1556" s="118" t="s">
        <v>2744</v>
      </c>
      <c r="R1556" s="117" t="s">
        <v>3085</v>
      </c>
      <c r="S1556" s="112" t="s">
        <v>775</v>
      </c>
      <c r="T1556" s="103" t="s">
        <v>3086</v>
      </c>
    </row>
    <row r="1557" spans="1:20">
      <c r="A1557" s="4"/>
      <c r="C1557" s="98"/>
      <c r="F1557" s="112"/>
      <c r="G1557" s="111"/>
      <c r="H1557" s="112"/>
      <c r="I1557" s="112"/>
      <c r="J1557" s="112"/>
      <c r="K1557" s="139"/>
      <c r="L1557" s="60">
        <f>SUM(L1547:L1556)</f>
        <v>70</v>
      </c>
      <c r="M1557" s="112"/>
      <c r="N1557" s="140"/>
      <c r="O1557" s="60">
        <f>SUM(O1547:O1556)</f>
        <v>70</v>
      </c>
      <c r="Q1557" s="117"/>
      <c r="R1557" s="117"/>
      <c r="S1557" s="103"/>
      <c r="T1557" s="103"/>
    </row>
    <row r="1558" spans="1:20">
      <c r="A1558" s="4" t="str">
        <f>VLOOKUP(C1558,STYLES!$A$1:$R$2088,7,FALSE)</f>
        <v>Polos</v>
      </c>
      <c r="B1558" t="str">
        <f>VLOOKUP(C1558,STYLES!$1:$1048576,6,FALSE)</f>
        <v>Extreme</v>
      </c>
      <c r="C1558" s="97">
        <v>85080</v>
      </c>
      <c r="E1558" t="str">
        <f>VLOOKUP(C1558,STYLES!$1:$1048576,12,FALSE)</f>
        <v>Eperformance™ Men's Piqué Polo</v>
      </c>
      <c r="F1558" s="111" t="s">
        <v>3108</v>
      </c>
      <c r="G1558" s="111" t="s">
        <v>2763</v>
      </c>
      <c r="H1558" s="113" t="str">
        <f>VLOOKUP(C1558,STYLES!$1:$1048576,9,FALSE)</f>
        <v>Active</v>
      </c>
      <c r="I1558" s="113" t="str">
        <f>VLOOKUP(C1558,STYLES!$1:$1048576,10,FALSE)</f>
        <v>Active</v>
      </c>
      <c r="J1558" s="112" t="s">
        <v>3009</v>
      </c>
      <c r="K1558" s="139">
        <f>IFERROR(VLOOKUP(J1558,LISTS!G:H,2,FALSE),"0")</f>
        <v>8</v>
      </c>
      <c r="L1558">
        <f t="shared" si="83"/>
        <v>8</v>
      </c>
      <c r="M1558" s="112" t="s">
        <v>3009</v>
      </c>
      <c r="N1558" s="140">
        <f>IFERROR(VLOOKUP(M1558,LISTS!G:H,2,FALSE),"0")</f>
        <v>8</v>
      </c>
      <c r="O1558">
        <f t="shared" si="84"/>
        <v>8</v>
      </c>
      <c r="Q1558" s="117" t="s">
        <v>3109</v>
      </c>
      <c r="R1558" s="117" t="s">
        <v>2721</v>
      </c>
      <c r="S1558" s="112" t="s">
        <v>3110</v>
      </c>
      <c r="T1558" s="103" t="s">
        <v>2722</v>
      </c>
    </row>
    <row r="1559" spans="1:20">
      <c r="A1559" s="4" t="str">
        <f>VLOOKUP(C1559,STYLES!$A$1:$R$2088,7,FALSE)</f>
        <v>Polos</v>
      </c>
      <c r="B1559" t="str">
        <f>VLOOKUP(C1559,STYLES!$1:$1048576,6,FALSE)</f>
        <v>Extreme</v>
      </c>
      <c r="C1559" s="97">
        <v>85080</v>
      </c>
      <c r="E1559" t="str">
        <f>VLOOKUP(C1559,STYLES!$1:$1048576,12,FALSE)</f>
        <v>Eperformance™ Men's Piqué Polo</v>
      </c>
      <c r="F1559" s="111" t="s">
        <v>3111</v>
      </c>
      <c r="G1559" s="111" t="s">
        <v>2718</v>
      </c>
      <c r="H1559" s="113" t="str">
        <f>VLOOKUP(C1559,STYLES!$1:$1048576,9,FALSE)</f>
        <v>Active</v>
      </c>
      <c r="I1559" s="113" t="str">
        <f>VLOOKUP(C1559,STYLES!$1:$1048576,10,FALSE)</f>
        <v>Active</v>
      </c>
      <c r="J1559" s="112" t="s">
        <v>3009</v>
      </c>
      <c r="K1559" s="139">
        <f>IFERROR(VLOOKUP(J1559,LISTS!G:H,2,FALSE),"0")</f>
        <v>8</v>
      </c>
      <c r="L1559">
        <f t="shared" si="83"/>
        <v>8</v>
      </c>
      <c r="M1559" s="112" t="s">
        <v>3009</v>
      </c>
      <c r="N1559" s="140">
        <f>IFERROR(VLOOKUP(M1559,LISTS!G:H,2,FALSE),"0")</f>
        <v>8</v>
      </c>
      <c r="O1559">
        <f t="shared" si="84"/>
        <v>8</v>
      </c>
      <c r="Q1559" s="101" t="s">
        <v>2721</v>
      </c>
      <c r="R1559" s="117" t="s">
        <v>3085</v>
      </c>
      <c r="S1559" s="112" t="s">
        <v>2722</v>
      </c>
      <c r="T1559" s="103" t="s">
        <v>3086</v>
      </c>
    </row>
    <row r="1560" spans="1:20">
      <c r="A1560" s="4" t="str">
        <f>VLOOKUP(C1560,STYLES!$A$1:$R$2088,7,FALSE)</f>
        <v>Polos</v>
      </c>
      <c r="B1560" t="str">
        <f>VLOOKUP(C1560,STYLES!$1:$1048576,6,FALSE)</f>
        <v>Extreme</v>
      </c>
      <c r="C1560" s="97">
        <v>85080</v>
      </c>
      <c r="E1560" t="str">
        <f>VLOOKUP(C1560,STYLES!$1:$1048576,12,FALSE)</f>
        <v>Eperformance™ Men's Piqué Polo</v>
      </c>
      <c r="F1560" s="111" t="s">
        <v>3112</v>
      </c>
      <c r="G1560" s="111" t="s">
        <v>2740</v>
      </c>
      <c r="H1560" s="113" t="str">
        <f>VLOOKUP(C1560,STYLES!$1:$1048576,9,FALSE)</f>
        <v>Active</v>
      </c>
      <c r="I1560" s="113" t="str">
        <f>VLOOKUP(C1560,STYLES!$1:$1048576,10,FALSE)</f>
        <v>Active</v>
      </c>
      <c r="J1560" s="112" t="s">
        <v>3009</v>
      </c>
      <c r="K1560" s="139">
        <f>IFERROR(VLOOKUP(J1560,LISTS!G:H,2,FALSE),"0")</f>
        <v>8</v>
      </c>
      <c r="L1560">
        <f t="shared" si="83"/>
        <v>8</v>
      </c>
      <c r="M1560" s="112" t="s">
        <v>3009</v>
      </c>
      <c r="N1560" s="140">
        <f>IFERROR(VLOOKUP(M1560,LISTS!G:H,2,FALSE),"0")</f>
        <v>8</v>
      </c>
      <c r="O1560">
        <f t="shared" si="84"/>
        <v>8</v>
      </c>
      <c r="Q1560" s="117" t="s">
        <v>3113</v>
      </c>
      <c r="R1560" s="117" t="s">
        <v>2741</v>
      </c>
      <c r="S1560" s="103" t="s">
        <v>3114</v>
      </c>
      <c r="T1560" s="103" t="s">
        <v>3001</v>
      </c>
    </row>
    <row r="1561" spans="1:20">
      <c r="A1561" s="4" t="str">
        <f>VLOOKUP(C1561,STYLES!$A$1:$R$2088,7,FALSE)</f>
        <v>Polos</v>
      </c>
      <c r="B1561" t="str">
        <f>VLOOKUP(C1561,STYLES!$1:$1048576,6,FALSE)</f>
        <v>Extreme</v>
      </c>
      <c r="C1561" s="97">
        <v>85080</v>
      </c>
      <c r="E1561" t="str">
        <f>VLOOKUP(C1561,STYLES!$1:$1048576,12,FALSE)</f>
        <v>Eperformance™ Men's Piqué Polo</v>
      </c>
      <c r="F1561" s="111" t="s">
        <v>3069</v>
      </c>
      <c r="G1561" s="111" t="s">
        <v>2740</v>
      </c>
      <c r="H1561" s="113" t="str">
        <f>VLOOKUP(C1561,STYLES!$1:$1048576,9,FALSE)</f>
        <v>Active</v>
      </c>
      <c r="I1561" s="113" t="str">
        <f>VLOOKUP(C1561,STYLES!$1:$1048576,10,FALSE)</f>
        <v>Active</v>
      </c>
      <c r="J1561" s="112" t="s">
        <v>3009</v>
      </c>
      <c r="K1561" s="139">
        <f>IFERROR(VLOOKUP(J1561,LISTS!G:H,2,FALSE),"0")</f>
        <v>8</v>
      </c>
      <c r="L1561">
        <f t="shared" si="83"/>
        <v>8</v>
      </c>
      <c r="M1561" s="112" t="s">
        <v>3009</v>
      </c>
      <c r="N1561" s="140">
        <f>IFERROR(VLOOKUP(M1561,LISTS!G:H,2,FALSE),"0")</f>
        <v>8</v>
      </c>
      <c r="O1561">
        <f t="shared" si="84"/>
        <v>8</v>
      </c>
      <c r="Q1561" s="117" t="s">
        <v>2741</v>
      </c>
      <c r="R1561" s="117" t="s">
        <v>3003</v>
      </c>
      <c r="S1561" s="103" t="s">
        <v>3001</v>
      </c>
      <c r="T1561" s="103" t="s">
        <v>3004</v>
      </c>
    </row>
    <row r="1562" spans="1:20">
      <c r="A1562" s="4" t="str">
        <f>VLOOKUP(C1562,STYLES!$A$1:$R$2088,7,FALSE)</f>
        <v>Polos</v>
      </c>
      <c r="B1562" t="str">
        <f>VLOOKUP(C1562,STYLES!$1:$1048576,6,FALSE)</f>
        <v>Extreme</v>
      </c>
      <c r="C1562" s="97">
        <v>85080</v>
      </c>
      <c r="E1562" t="str">
        <f>VLOOKUP(C1562,STYLES!$1:$1048576,12,FALSE)</f>
        <v>Eperformance™ Men's Piqué Polo</v>
      </c>
      <c r="F1562" s="111" t="s">
        <v>3115</v>
      </c>
      <c r="G1562" s="111" t="s">
        <v>2755</v>
      </c>
      <c r="H1562" s="113" t="str">
        <f>VLOOKUP(C1562,STYLES!$1:$1048576,9,FALSE)</f>
        <v>Active</v>
      </c>
      <c r="I1562" s="113" t="str">
        <f>VLOOKUP(C1562,STYLES!$1:$1048576,10,FALSE)</f>
        <v>Active</v>
      </c>
      <c r="J1562" s="112" t="s">
        <v>3009</v>
      </c>
      <c r="K1562" s="139">
        <f>IFERROR(VLOOKUP(J1562,LISTS!G:H,2,FALSE),"0")</f>
        <v>8</v>
      </c>
      <c r="L1562">
        <f t="shared" si="83"/>
        <v>8</v>
      </c>
      <c r="M1562" s="112" t="s">
        <v>3009</v>
      </c>
      <c r="N1562" s="140">
        <f>IFERROR(VLOOKUP(M1562,LISTS!G:H,2,FALSE),"0")</f>
        <v>8</v>
      </c>
      <c r="O1562">
        <f t="shared" si="84"/>
        <v>8</v>
      </c>
      <c r="Q1562" s="117" t="s">
        <v>3003</v>
      </c>
      <c r="R1562" s="117" t="s">
        <v>2741</v>
      </c>
      <c r="S1562" s="103" t="s">
        <v>3004</v>
      </c>
      <c r="T1562" s="103" t="s">
        <v>3001</v>
      </c>
    </row>
    <row r="1563" spans="1:20">
      <c r="A1563" s="4" t="str">
        <f>VLOOKUP(C1563,STYLES!$A$1:$R$2088,7,FALSE)</f>
        <v>Polos</v>
      </c>
      <c r="B1563" t="str">
        <f>VLOOKUP(C1563,STYLES!$1:$1048576,6,FALSE)</f>
        <v>Extreme</v>
      </c>
      <c r="C1563" s="97">
        <v>85080</v>
      </c>
      <c r="E1563" t="str">
        <f>VLOOKUP(C1563,STYLES!$1:$1048576,12,FALSE)</f>
        <v>Eperformance™ Men's Piqué Polo</v>
      </c>
      <c r="F1563" s="111" t="s">
        <v>3123</v>
      </c>
      <c r="G1563" s="111" t="s">
        <v>2759</v>
      </c>
      <c r="H1563" s="113" t="str">
        <f>VLOOKUP(C1563,STYLES!$1:$1048576,9,FALSE)</f>
        <v>Active</v>
      </c>
      <c r="I1563" s="113" t="str">
        <f>VLOOKUP(C1563,STYLES!$1:$1048576,10,FALSE)</f>
        <v>Active</v>
      </c>
      <c r="J1563" s="112" t="s">
        <v>3009</v>
      </c>
      <c r="K1563" s="139">
        <f>IFERROR(VLOOKUP(J1563,LISTS!G:H,2,FALSE),"0")</f>
        <v>8</v>
      </c>
      <c r="L1563">
        <f t="shared" si="83"/>
        <v>8</v>
      </c>
      <c r="M1563" s="112" t="s">
        <v>3009</v>
      </c>
      <c r="N1563" s="140">
        <f>IFERROR(VLOOKUP(M1563,LISTS!G:H,2,FALSE),"0")</f>
        <v>8</v>
      </c>
      <c r="O1563">
        <f t="shared" si="84"/>
        <v>8</v>
      </c>
      <c r="Q1563" s="117" t="s">
        <v>3098</v>
      </c>
      <c r="R1563" s="117" t="s">
        <v>2741</v>
      </c>
      <c r="S1563" s="103" t="s">
        <v>3099</v>
      </c>
      <c r="T1563" s="103" t="s">
        <v>3001</v>
      </c>
    </row>
    <row r="1564" spans="1:20">
      <c r="A1564" s="4" t="str">
        <f>VLOOKUP(C1564,STYLES!$A$1:$R$2088,7,FALSE)</f>
        <v>Polos</v>
      </c>
      <c r="B1564" t="str">
        <f>VLOOKUP(C1564,STYLES!$1:$1048576,6,FALSE)</f>
        <v>Extreme</v>
      </c>
      <c r="C1564" s="97">
        <v>85080</v>
      </c>
      <c r="E1564" t="str">
        <f>VLOOKUP(C1564,STYLES!$1:$1048576,12,FALSE)</f>
        <v>Eperformance™ Men's Piqué Polo</v>
      </c>
      <c r="F1564" s="111" t="s">
        <v>3116</v>
      </c>
      <c r="G1564" s="111" t="s">
        <v>2732</v>
      </c>
      <c r="H1564" s="113" t="str">
        <f>VLOOKUP(C1564,STYLES!$1:$1048576,9,FALSE)</f>
        <v>Active</v>
      </c>
      <c r="I1564" s="113" t="str">
        <f>VLOOKUP(C1564,STYLES!$1:$1048576,10,FALSE)</f>
        <v>Active</v>
      </c>
      <c r="J1564" s="112" t="s">
        <v>3009</v>
      </c>
      <c r="K1564" s="139">
        <f>IFERROR(VLOOKUP(J1564,LISTS!G:H,2,FALSE),"0")</f>
        <v>8</v>
      </c>
      <c r="L1564">
        <f t="shared" si="83"/>
        <v>8</v>
      </c>
      <c r="M1564" s="112" t="s">
        <v>3009</v>
      </c>
      <c r="N1564" s="140">
        <f>IFERROR(VLOOKUP(M1564,LISTS!G:H,2,FALSE),"0")</f>
        <v>8</v>
      </c>
      <c r="O1564">
        <f t="shared" si="84"/>
        <v>8</v>
      </c>
      <c r="Q1564" s="126" t="s">
        <v>3005</v>
      </c>
      <c r="R1564" s="117" t="s">
        <v>3085</v>
      </c>
      <c r="S1564" s="105" t="s">
        <v>3006</v>
      </c>
      <c r="T1564" s="103" t="s">
        <v>3086</v>
      </c>
    </row>
    <row r="1565" spans="1:20">
      <c r="A1565" s="4" t="str">
        <f>VLOOKUP(C1565,STYLES!$A$1:$R$2088,7,FALSE)</f>
        <v>Polos</v>
      </c>
      <c r="B1565" t="str">
        <f>VLOOKUP(C1565,STYLES!$1:$1048576,6,FALSE)</f>
        <v>Extreme</v>
      </c>
      <c r="C1565" s="97">
        <v>85080</v>
      </c>
      <c r="E1565" t="str">
        <f>VLOOKUP(C1565,STYLES!$1:$1048576,12,FALSE)</f>
        <v>Eperformance™ Men's Piqué Polo</v>
      </c>
      <c r="F1565" s="111" t="s">
        <v>3120</v>
      </c>
      <c r="G1565" s="111" t="s">
        <v>2801</v>
      </c>
      <c r="H1565" s="113" t="str">
        <f>VLOOKUP(C1565,STYLES!$1:$1048576,9,FALSE)</f>
        <v>Active</v>
      </c>
      <c r="I1565" s="113" t="str">
        <f>VLOOKUP(C1565,STYLES!$1:$1048576,10,FALSE)</f>
        <v>Active</v>
      </c>
      <c r="J1565" s="112" t="s">
        <v>3009</v>
      </c>
      <c r="K1565" s="139">
        <f>IFERROR(VLOOKUP(J1565,LISTS!G:H,2,FALSE),"0")</f>
        <v>8</v>
      </c>
      <c r="L1565">
        <f t="shared" si="83"/>
        <v>8</v>
      </c>
      <c r="M1565" s="112" t="s">
        <v>3009</v>
      </c>
      <c r="N1565" s="140">
        <f>IFERROR(VLOOKUP(M1565,LISTS!G:H,2,FALSE),"0")</f>
        <v>8</v>
      </c>
      <c r="O1565">
        <f t="shared" si="84"/>
        <v>8</v>
      </c>
      <c r="Q1565" s="117" t="s">
        <v>3082</v>
      </c>
      <c r="R1565" s="117" t="s">
        <v>3085</v>
      </c>
      <c r="S1565" s="103" t="s">
        <v>3083</v>
      </c>
      <c r="T1565" s="103" t="s">
        <v>3086</v>
      </c>
    </row>
    <row r="1566" spans="1:20">
      <c r="A1566" s="4" t="str">
        <f>VLOOKUP(C1566,STYLES!$A$1:$R$2088,7,FALSE)</f>
        <v>Polos</v>
      </c>
      <c r="B1566" t="str">
        <f>VLOOKUP(C1566,STYLES!$1:$1048576,6,FALSE)</f>
        <v>Extreme</v>
      </c>
      <c r="C1566" s="97">
        <v>85080</v>
      </c>
      <c r="E1566" t="str">
        <f>VLOOKUP(C1566,STYLES!$1:$1048576,12,FALSE)</f>
        <v>Eperformance™ Men's Piqué Polo</v>
      </c>
      <c r="F1566" s="111" t="s">
        <v>3121</v>
      </c>
      <c r="G1566" s="111" t="s">
        <v>2813</v>
      </c>
      <c r="H1566" s="113" t="str">
        <f>VLOOKUP(C1566,STYLES!$1:$1048576,9,FALSE)</f>
        <v>Active</v>
      </c>
      <c r="I1566" s="113" t="str">
        <f>VLOOKUP(C1566,STYLES!$1:$1048576,10,FALSE)</f>
        <v>Active</v>
      </c>
      <c r="J1566" s="112" t="s">
        <v>3009</v>
      </c>
      <c r="K1566" s="139">
        <f>IFERROR(VLOOKUP(J1566,LISTS!G:H,2,FALSE),"0")</f>
        <v>8</v>
      </c>
      <c r="L1566">
        <f t="shared" si="83"/>
        <v>8</v>
      </c>
      <c r="M1566" s="112" t="s">
        <v>3009</v>
      </c>
      <c r="N1566" s="140">
        <f>IFERROR(VLOOKUP(M1566,LISTS!G:H,2,FALSE),"0")</f>
        <v>8</v>
      </c>
      <c r="O1566">
        <f t="shared" si="84"/>
        <v>8</v>
      </c>
      <c r="Q1566" s="117" t="s">
        <v>3085</v>
      </c>
      <c r="R1566" s="117" t="s">
        <v>2741</v>
      </c>
      <c r="S1566" s="103" t="s">
        <v>3086</v>
      </c>
      <c r="T1566" s="103" t="s">
        <v>3001</v>
      </c>
    </row>
    <row r="1567" spans="1:20">
      <c r="A1567" s="4" t="str">
        <f>VLOOKUP(C1567,STYLES!$A$1:$R$2088,7,FALSE)</f>
        <v>Polos</v>
      </c>
      <c r="B1567" t="str">
        <f>VLOOKUP(C1567,STYLES!$1:$1048576,6,FALSE)</f>
        <v>Extreme</v>
      </c>
      <c r="C1567" s="97">
        <v>85080</v>
      </c>
      <c r="E1567" t="str">
        <f>VLOOKUP(C1567,STYLES!$1:$1048576,12,FALSE)</f>
        <v>Eperformance™ Men's Piqué Polo</v>
      </c>
      <c r="F1567" s="112" t="s">
        <v>3122</v>
      </c>
      <c r="G1567" s="111" t="s">
        <v>2743</v>
      </c>
      <c r="H1567" s="113" t="str">
        <f>VLOOKUP(C1567,STYLES!$1:$1048576,9,FALSE)</f>
        <v>Active</v>
      </c>
      <c r="I1567" s="113" t="str">
        <f>VLOOKUP(C1567,STYLES!$1:$1048576,10,FALSE)</f>
        <v>Active</v>
      </c>
      <c r="J1567" s="112" t="s">
        <v>3009</v>
      </c>
      <c r="K1567" s="139">
        <f>IFERROR(VLOOKUP(J1567,LISTS!G:H,2,FALSE),"0")</f>
        <v>8</v>
      </c>
      <c r="L1567">
        <f t="shared" si="83"/>
        <v>8</v>
      </c>
      <c r="M1567" s="112" t="s">
        <v>3009</v>
      </c>
      <c r="N1567" s="140">
        <f>IFERROR(VLOOKUP(M1567,LISTS!G:H,2,FALSE),"0")</f>
        <v>8</v>
      </c>
      <c r="O1567">
        <f t="shared" si="84"/>
        <v>8</v>
      </c>
      <c r="Q1567" s="118" t="s">
        <v>2744</v>
      </c>
      <c r="R1567" s="117" t="s">
        <v>3085</v>
      </c>
      <c r="S1567" s="112" t="s">
        <v>775</v>
      </c>
      <c r="T1567" s="103" t="s">
        <v>3086</v>
      </c>
    </row>
    <row r="1568" spans="1:20">
      <c r="A1568" s="4"/>
      <c r="C1568" s="98"/>
      <c r="F1568" s="112"/>
      <c r="G1568" s="111"/>
      <c r="H1568" s="112"/>
      <c r="I1568" s="112"/>
      <c r="J1568" s="112"/>
      <c r="K1568" s="139"/>
      <c r="L1568" s="60">
        <f>SUM(L1558:L1567)</f>
        <v>80</v>
      </c>
      <c r="M1568" s="112"/>
      <c r="N1568" s="140"/>
      <c r="O1568" s="60">
        <f>SUM(O1558:O1567)</f>
        <v>80</v>
      </c>
      <c r="Q1568" s="117"/>
      <c r="R1568" s="117"/>
      <c r="S1568" s="103"/>
      <c r="T1568" s="103"/>
    </row>
    <row r="1569" spans="1:21" s="68" customFormat="1">
      <c r="A1569" s="67" t="str">
        <f>VLOOKUP(C1569,STYLES!$A$1:$R$2088,7,FALSE)</f>
        <v>Polos</v>
      </c>
      <c r="B1569" s="68" t="str">
        <f>VLOOKUP(C1569,STYLES!$1:$1048576,6,FALSE)</f>
        <v>Extreme</v>
      </c>
      <c r="C1569" s="104">
        <v>75052</v>
      </c>
      <c r="D1569" s="69"/>
      <c r="E1569" s="68" t="str">
        <f>VLOOKUP(C1569,STYLES!$1:$1048576,12,FALSE)</f>
        <v>Eperformance™ Ladies' Piqué Colorblock Polo</v>
      </c>
      <c r="F1569" s="122" t="s">
        <v>3124</v>
      </c>
      <c r="G1569" s="122" t="s">
        <v>2718</v>
      </c>
      <c r="H1569" s="113" t="str">
        <f>VLOOKUP(C1569,STYLES!$1:$1048576,9,FALSE)</f>
        <v>Active</v>
      </c>
      <c r="I1569" s="113" t="str">
        <f>VLOOKUP(C1569,STYLES!$1:$1048576,10,FALSE)</f>
        <v>Active</v>
      </c>
      <c r="J1569" s="123" t="s">
        <v>2745</v>
      </c>
      <c r="K1569" s="139">
        <f>IFERROR(VLOOKUP(J1569,LISTS!G:H,2,FALSE),"0")</f>
        <v>7</v>
      </c>
      <c r="L1569">
        <f t="shared" si="83"/>
        <v>7</v>
      </c>
      <c r="M1569" s="123" t="s">
        <v>2745</v>
      </c>
      <c r="N1569" s="140">
        <f>IFERROR(VLOOKUP(M1569,LISTS!G:H,2,FALSE),"0")</f>
        <v>7</v>
      </c>
      <c r="O1569">
        <f t="shared" si="84"/>
        <v>7</v>
      </c>
      <c r="P1569" s="126"/>
      <c r="Q1569" s="102" t="s">
        <v>2721</v>
      </c>
      <c r="R1569" s="126" t="s">
        <v>3109</v>
      </c>
      <c r="S1569" s="123" t="s">
        <v>2722</v>
      </c>
      <c r="T1569" s="105" t="s">
        <v>3110</v>
      </c>
      <c r="U1569" s="123"/>
    </row>
    <row r="1570" spans="1:21">
      <c r="A1570" s="4" t="str">
        <f>VLOOKUP(C1570,STYLES!$A$1:$R$2088,7,FALSE)</f>
        <v>Polos</v>
      </c>
      <c r="B1570" t="str">
        <f>VLOOKUP(C1570,STYLES!$1:$1048576,6,FALSE)</f>
        <v>Extreme</v>
      </c>
      <c r="C1570" s="97">
        <v>75052</v>
      </c>
      <c r="E1570" t="str">
        <f>VLOOKUP(C1570,STYLES!$1:$1048576,12,FALSE)</f>
        <v>Eperformance™ Ladies' Piqué Colorblock Polo</v>
      </c>
      <c r="F1570" s="111" t="s">
        <v>3070</v>
      </c>
      <c r="G1570" s="111" t="s">
        <v>2740</v>
      </c>
      <c r="H1570" s="113" t="str">
        <f>VLOOKUP(C1570,STYLES!$1:$1048576,9,FALSE)</f>
        <v>Active</v>
      </c>
      <c r="I1570" s="113" t="str">
        <f>VLOOKUP(C1570,STYLES!$1:$1048576,10,FALSE)</f>
        <v>Active</v>
      </c>
      <c r="J1570" s="112" t="s">
        <v>2745</v>
      </c>
      <c r="K1570" s="139">
        <f>IFERROR(VLOOKUP(J1570,LISTS!G:H,2,FALSE),"0")</f>
        <v>7</v>
      </c>
      <c r="L1570">
        <f t="shared" si="83"/>
        <v>7</v>
      </c>
      <c r="M1570" s="112" t="s">
        <v>2745</v>
      </c>
      <c r="N1570" s="140">
        <f>IFERROR(VLOOKUP(M1570,LISTS!G:H,2,FALSE),"0")</f>
        <v>7</v>
      </c>
      <c r="O1570">
        <f t="shared" si="84"/>
        <v>7</v>
      </c>
      <c r="Q1570" s="117" t="s">
        <v>2741</v>
      </c>
      <c r="R1570" s="117" t="s">
        <v>2744</v>
      </c>
      <c r="S1570" s="103" t="s">
        <v>3001</v>
      </c>
      <c r="T1570" s="103" t="s">
        <v>775</v>
      </c>
      <c r="U1570" s="115"/>
    </row>
    <row r="1571" spans="1:21">
      <c r="A1571" s="4" t="str">
        <f>VLOOKUP(C1571,STYLES!$A$1:$R$2088,7,FALSE)</f>
        <v>Polos</v>
      </c>
      <c r="B1571" t="str">
        <f>VLOOKUP(C1571,STYLES!$1:$1048576,6,FALSE)</f>
        <v>Extreme</v>
      </c>
      <c r="C1571" s="97">
        <v>75052</v>
      </c>
      <c r="E1571" t="str">
        <f>VLOOKUP(C1571,STYLES!$1:$1048576,12,FALSE)</f>
        <v>Eperformance™ Ladies' Piqué Colorblock Polo</v>
      </c>
      <c r="F1571" s="111" t="s">
        <v>3100</v>
      </c>
      <c r="G1571" s="111" t="s">
        <v>2771</v>
      </c>
      <c r="H1571" s="113" t="str">
        <f>VLOOKUP(C1571,STYLES!$1:$1048576,9,FALSE)</f>
        <v>Active</v>
      </c>
      <c r="I1571" s="113" t="str">
        <f>VLOOKUP(C1571,STYLES!$1:$1048576,10,FALSE)</f>
        <v>Active</v>
      </c>
      <c r="J1571" s="112" t="s">
        <v>2745</v>
      </c>
      <c r="K1571" s="139">
        <f>IFERROR(VLOOKUP(J1571,LISTS!G:H,2,FALSE),"0")</f>
        <v>7</v>
      </c>
      <c r="L1571">
        <f t="shared" si="83"/>
        <v>7</v>
      </c>
      <c r="M1571" s="112" t="s">
        <v>2745</v>
      </c>
      <c r="N1571" s="140">
        <f>IFERROR(VLOOKUP(M1571,LISTS!G:H,2,FALSE),"0")</f>
        <v>7</v>
      </c>
      <c r="O1571">
        <f t="shared" si="84"/>
        <v>7</v>
      </c>
      <c r="Q1571" s="117" t="s">
        <v>3101</v>
      </c>
      <c r="R1571" s="117" t="s">
        <v>2744</v>
      </c>
      <c r="S1571" s="103" t="s">
        <v>3102</v>
      </c>
      <c r="T1571" s="103" t="s">
        <v>775</v>
      </c>
      <c r="U1571" s="115"/>
    </row>
    <row r="1572" spans="1:21" s="12" customFormat="1">
      <c r="A1572" s="59" t="str">
        <f>VLOOKUP(C1572,STYLES!$A$1:$R$2088,7,FALSE)</f>
        <v>Polos</v>
      </c>
      <c r="B1572" s="12" t="str">
        <f>VLOOKUP(C1572,STYLES!$1:$1048576,6,FALSE)</f>
        <v>Extreme</v>
      </c>
      <c r="C1572" s="99">
        <v>75052</v>
      </c>
      <c r="D1572" s="18"/>
      <c r="E1572" s="12" t="str">
        <f>VLOOKUP(C1572,STYLES!$1:$1048576,12,FALSE)</f>
        <v>Eperformance™ Ladies' Piqué Colorblock Polo</v>
      </c>
      <c r="F1572" s="114" t="s">
        <v>3103</v>
      </c>
      <c r="G1572" s="114" t="s">
        <v>2809</v>
      </c>
      <c r="H1572" s="115" t="s">
        <v>437</v>
      </c>
      <c r="I1572" s="115" t="s">
        <v>437</v>
      </c>
      <c r="J1572" s="115" t="s">
        <v>2745</v>
      </c>
      <c r="K1572" s="139">
        <f>IFERROR(VLOOKUP(J1572,LISTS!G:H,2,FALSE),"0")</f>
        <v>7</v>
      </c>
      <c r="L1572" t="str">
        <f t="shared" ref="L1572:L1661" si="85">IF(OR(H1572="ACTIVE",H1572="NEW",H1572="DNR",H1572="Pre-Closeout"),K1572,"")</f>
        <v/>
      </c>
      <c r="M1572" s="115" t="s">
        <v>2745</v>
      </c>
      <c r="N1572" s="140">
        <f>IFERROR(VLOOKUP(M1572,LISTS!G:H,2,FALSE),"0")</f>
        <v>7</v>
      </c>
      <c r="O1572" t="str">
        <f t="shared" ref="O1572:O1661" si="86">IF(OR(I1572="ACTIVE",I1572="NEW",I1572="DNR",I1572="Pre-Closeout"),N1572,"")</f>
        <v/>
      </c>
      <c r="P1572" s="128"/>
      <c r="Q1572" s="128" t="s">
        <v>3104</v>
      </c>
      <c r="R1572" s="128" t="s">
        <v>2744</v>
      </c>
      <c r="S1572" s="106" t="s">
        <v>3105</v>
      </c>
      <c r="T1572" s="106" t="s">
        <v>775</v>
      </c>
      <c r="U1572" s="115" t="s">
        <v>3095</v>
      </c>
    </row>
    <row r="1573" spans="1:21" s="12" customFormat="1">
      <c r="A1573" s="59" t="str">
        <f>VLOOKUP(C1573,STYLES!$A$1:$R$2088,7,FALSE)</f>
        <v>Polos</v>
      </c>
      <c r="B1573" s="12" t="str">
        <f>VLOOKUP(C1573,STYLES!$1:$1048576,6,FALSE)</f>
        <v>Extreme</v>
      </c>
      <c r="C1573" s="99">
        <v>75052</v>
      </c>
      <c r="D1573" s="18"/>
      <c r="E1573" s="12" t="str">
        <f>VLOOKUP(C1573,STYLES!$1:$1048576,12,FALSE)</f>
        <v>Eperformance™ Ladies' Piqué Colorblock Polo</v>
      </c>
      <c r="F1573" s="114" t="s">
        <v>3125</v>
      </c>
      <c r="G1573" s="114" t="s">
        <v>2759</v>
      </c>
      <c r="H1573" s="115" t="s">
        <v>437</v>
      </c>
      <c r="I1573" s="115" t="s">
        <v>437</v>
      </c>
      <c r="J1573" s="115" t="s">
        <v>2745</v>
      </c>
      <c r="K1573" s="139">
        <f>IFERROR(VLOOKUP(J1573,LISTS!G:H,2,FALSE),"0")</f>
        <v>7</v>
      </c>
      <c r="L1573" t="str">
        <f t="shared" si="85"/>
        <v/>
      </c>
      <c r="M1573" s="115" t="s">
        <v>2745</v>
      </c>
      <c r="N1573" s="140">
        <f>IFERROR(VLOOKUP(M1573,LISTS!G:H,2,FALSE),"0")</f>
        <v>7</v>
      </c>
      <c r="O1573" t="str">
        <f t="shared" si="86"/>
        <v/>
      </c>
      <c r="P1573" s="128"/>
      <c r="Q1573" s="128" t="s">
        <v>3118</v>
      </c>
      <c r="R1573" s="128" t="s">
        <v>2744</v>
      </c>
      <c r="S1573" s="106" t="s">
        <v>3119</v>
      </c>
      <c r="T1573" s="106" t="s">
        <v>775</v>
      </c>
      <c r="U1573" s="115" t="s">
        <v>3095</v>
      </c>
    </row>
    <row r="1574" spans="1:21" s="12" customFormat="1">
      <c r="A1574" s="59" t="str">
        <f>VLOOKUP(C1574,STYLES!$A$1:$R$2088,7,FALSE)</f>
        <v>Polos</v>
      </c>
      <c r="B1574" s="12" t="str">
        <f>VLOOKUP(C1574,STYLES!$1:$1048576,6,FALSE)</f>
        <v>Extreme</v>
      </c>
      <c r="C1574" s="99">
        <v>75052</v>
      </c>
      <c r="D1574" s="18"/>
      <c r="E1574" s="12" t="str">
        <f>VLOOKUP(C1574,STYLES!$1:$1048576,12,FALSE)</f>
        <v>Eperformance™ Ladies' Piqué Colorblock Polo</v>
      </c>
      <c r="F1574" s="114" t="s">
        <v>3126</v>
      </c>
      <c r="G1574" s="114" t="s">
        <v>2813</v>
      </c>
      <c r="H1574" s="115" t="s">
        <v>437</v>
      </c>
      <c r="I1574" s="115" t="s">
        <v>437</v>
      </c>
      <c r="J1574" s="115" t="s">
        <v>2745</v>
      </c>
      <c r="K1574" s="139">
        <f>IFERROR(VLOOKUP(J1574,LISTS!G:H,2,FALSE),"0")</f>
        <v>7</v>
      </c>
      <c r="L1574" t="str">
        <f t="shared" si="85"/>
        <v/>
      </c>
      <c r="M1574" s="115" t="s">
        <v>2745</v>
      </c>
      <c r="N1574" s="140">
        <f>IFERROR(VLOOKUP(M1574,LISTS!G:H,2,FALSE),"0")</f>
        <v>7</v>
      </c>
      <c r="O1574" t="str">
        <f t="shared" si="86"/>
        <v/>
      </c>
      <c r="P1574" s="128"/>
      <c r="Q1574" s="128" t="s">
        <v>3085</v>
      </c>
      <c r="R1574" s="128" t="s">
        <v>2744</v>
      </c>
      <c r="S1574" s="106" t="s">
        <v>3086</v>
      </c>
      <c r="T1574" s="106" t="s">
        <v>775</v>
      </c>
      <c r="U1574" s="115" t="s">
        <v>3095</v>
      </c>
    </row>
    <row r="1575" spans="1:21" s="12" customFormat="1">
      <c r="A1575" s="59" t="str">
        <f>VLOOKUP(C1575,STYLES!$A$1:$R$2088,7,FALSE)</f>
        <v>Polos</v>
      </c>
      <c r="B1575" s="12" t="str">
        <f>VLOOKUP(C1575,STYLES!$1:$1048576,6,FALSE)</f>
        <v>Extreme</v>
      </c>
      <c r="C1575" s="99">
        <v>75052</v>
      </c>
      <c r="D1575" s="18"/>
      <c r="E1575" s="12" t="str">
        <f>VLOOKUP(C1575,STYLES!$1:$1048576,12,FALSE)</f>
        <v>Eperformance™ Ladies' Piqué Colorblock Polo</v>
      </c>
      <c r="F1575" s="114" t="s">
        <v>3127</v>
      </c>
      <c r="G1575" s="114" t="s">
        <v>2743</v>
      </c>
      <c r="H1575" s="115" t="s">
        <v>437</v>
      </c>
      <c r="I1575" s="115" t="s">
        <v>437</v>
      </c>
      <c r="J1575" s="115" t="s">
        <v>2745</v>
      </c>
      <c r="K1575" s="139">
        <f>IFERROR(VLOOKUP(J1575,LISTS!G:H,2,FALSE),"0")</f>
        <v>7</v>
      </c>
      <c r="L1575" t="str">
        <f t="shared" si="85"/>
        <v/>
      </c>
      <c r="M1575" s="115" t="s">
        <v>2745</v>
      </c>
      <c r="N1575" s="140">
        <f>IFERROR(VLOOKUP(M1575,LISTS!G:H,2,FALSE),"0")</f>
        <v>7</v>
      </c>
      <c r="O1575" t="str">
        <f t="shared" si="86"/>
        <v/>
      </c>
      <c r="P1575" s="128"/>
      <c r="Q1575" s="137" t="s">
        <v>2744</v>
      </c>
      <c r="R1575" s="128" t="s">
        <v>3109</v>
      </c>
      <c r="S1575" s="115" t="s">
        <v>775</v>
      </c>
      <c r="T1575" s="106" t="s">
        <v>3110</v>
      </c>
      <c r="U1575" s="115" t="s">
        <v>3095</v>
      </c>
    </row>
    <row r="1576" spans="1:21">
      <c r="A1576" s="4" t="str">
        <f>VLOOKUP(C1576,STYLES!$A$1:$R$2088,7,FALSE)</f>
        <v>Polos</v>
      </c>
      <c r="B1576" t="str">
        <f>VLOOKUP(C1576,STYLES!$1:$1048576,6,FALSE)</f>
        <v>Extreme</v>
      </c>
      <c r="C1576" s="97">
        <v>75052</v>
      </c>
      <c r="E1576" t="str">
        <f>VLOOKUP(C1576,STYLES!$1:$1048576,12,FALSE)</f>
        <v>Eperformance™ Ladies' Piqué Colorblock Polo</v>
      </c>
      <c r="F1576" s="112" t="s">
        <v>3128</v>
      </c>
      <c r="G1576" s="111" t="s">
        <v>2743</v>
      </c>
      <c r="H1576" s="113" t="str">
        <f>VLOOKUP(C1576,STYLES!$1:$1048576,9,FALSE)</f>
        <v>Active</v>
      </c>
      <c r="I1576" s="113" t="str">
        <f>VLOOKUP(C1576,STYLES!$1:$1048576,10,FALSE)</f>
        <v>Active</v>
      </c>
      <c r="J1576" s="112" t="s">
        <v>2745</v>
      </c>
      <c r="K1576" s="139">
        <f>IFERROR(VLOOKUP(J1576,LISTS!G:H,2,FALSE),"0")</f>
        <v>7</v>
      </c>
      <c r="L1576">
        <f t="shared" si="85"/>
        <v>7</v>
      </c>
      <c r="M1576" s="112" t="s">
        <v>2745</v>
      </c>
      <c r="N1576" s="140">
        <f>IFERROR(VLOOKUP(M1576,LISTS!G:H,2,FALSE),"0")</f>
        <v>7</v>
      </c>
      <c r="O1576">
        <f t="shared" si="86"/>
        <v>7</v>
      </c>
      <c r="Q1576" s="118" t="s">
        <v>2744</v>
      </c>
      <c r="R1576" s="117" t="s">
        <v>3003</v>
      </c>
      <c r="S1576" s="112" t="s">
        <v>775</v>
      </c>
      <c r="T1576" s="103" t="s">
        <v>3004</v>
      </c>
      <c r="U1576" s="115"/>
    </row>
    <row r="1577" spans="1:21">
      <c r="A1577" s="4"/>
      <c r="C1577" s="98"/>
      <c r="F1577" s="112"/>
      <c r="G1577" s="111"/>
      <c r="H1577" s="112"/>
      <c r="I1577" s="112"/>
      <c r="J1577" s="112"/>
      <c r="K1577" s="139"/>
      <c r="L1577" s="60">
        <f>SUM(L1569:L1576)</f>
        <v>28</v>
      </c>
      <c r="M1577" s="112"/>
      <c r="N1577" s="140"/>
      <c r="O1577" s="60">
        <f>SUM(O1569:O1576)</f>
        <v>28</v>
      </c>
      <c r="Q1577" s="117"/>
      <c r="R1577" s="117"/>
      <c r="S1577" s="103"/>
      <c r="T1577" s="103"/>
      <c r="U1577" s="115"/>
    </row>
    <row r="1578" spans="1:21" s="68" customFormat="1">
      <c r="A1578" s="67" t="str">
        <f>VLOOKUP(C1578,STYLES!$A$1:$R$2088,7,FALSE)</f>
        <v>Polos</v>
      </c>
      <c r="B1578" s="68" t="str">
        <f>VLOOKUP(C1578,STYLES!$1:$1048576,6,FALSE)</f>
        <v>Extreme</v>
      </c>
      <c r="C1578" s="104">
        <v>85089</v>
      </c>
      <c r="D1578" s="69"/>
      <c r="E1578" s="68" t="str">
        <f>VLOOKUP(C1578,STYLES!$1:$1048576,12,FALSE)</f>
        <v>Eperformance™ Men's Piqué Colorblock Polo</v>
      </c>
      <c r="F1578" s="122" t="s">
        <v>3124</v>
      </c>
      <c r="G1578" s="122" t="s">
        <v>2718</v>
      </c>
      <c r="H1578" s="113" t="str">
        <f>VLOOKUP(C1578,STYLES!$1:$1048576,9,FALSE)</f>
        <v>Active</v>
      </c>
      <c r="I1578" s="113" t="str">
        <f>VLOOKUP(C1578,STYLES!$1:$1048576,10,FALSE)</f>
        <v>Active</v>
      </c>
      <c r="J1578" s="123" t="s">
        <v>3009</v>
      </c>
      <c r="K1578" s="139">
        <f>IFERROR(VLOOKUP(J1578,LISTS!G:H,2,FALSE),"0")</f>
        <v>8</v>
      </c>
      <c r="L1578">
        <f t="shared" si="85"/>
        <v>8</v>
      </c>
      <c r="M1578" s="123" t="s">
        <v>3009</v>
      </c>
      <c r="N1578" s="140">
        <f>IFERROR(VLOOKUP(M1578,LISTS!G:H,2,FALSE),"0")</f>
        <v>8</v>
      </c>
      <c r="O1578">
        <f t="shared" si="86"/>
        <v>8</v>
      </c>
      <c r="P1578" s="126"/>
      <c r="Q1578" s="102" t="s">
        <v>2721</v>
      </c>
      <c r="R1578" s="126" t="s">
        <v>3109</v>
      </c>
      <c r="S1578" s="123" t="s">
        <v>2722</v>
      </c>
      <c r="T1578" s="105" t="s">
        <v>3110</v>
      </c>
      <c r="U1578" s="126"/>
    </row>
    <row r="1579" spans="1:21" s="68" customFormat="1">
      <c r="A1579" s="67" t="str">
        <f>VLOOKUP(C1579,STYLES!$A$1:$R$2088,7,FALSE)</f>
        <v>Polos</v>
      </c>
      <c r="B1579" s="68" t="str">
        <f>VLOOKUP(C1579,STYLES!$1:$1048576,6,FALSE)</f>
        <v>Extreme</v>
      </c>
      <c r="C1579" s="104">
        <v>85089</v>
      </c>
      <c r="D1579" s="69"/>
      <c r="E1579" s="68" t="str">
        <f>VLOOKUP(C1579,STYLES!$1:$1048576,12,FALSE)</f>
        <v>Eperformance™ Men's Piqué Colorblock Polo</v>
      </c>
      <c r="F1579" s="122" t="s">
        <v>3070</v>
      </c>
      <c r="G1579" s="122" t="s">
        <v>2740</v>
      </c>
      <c r="H1579" s="113" t="str">
        <f>VLOOKUP(C1579,STYLES!$1:$1048576,9,FALSE)</f>
        <v>Active</v>
      </c>
      <c r="I1579" s="113" t="str">
        <f>VLOOKUP(C1579,STYLES!$1:$1048576,10,FALSE)</f>
        <v>Active</v>
      </c>
      <c r="J1579" s="123" t="s">
        <v>3009</v>
      </c>
      <c r="K1579" s="139">
        <f>IFERROR(VLOOKUP(J1579,LISTS!G:H,2,FALSE),"0")</f>
        <v>8</v>
      </c>
      <c r="L1579">
        <f t="shared" si="85"/>
        <v>8</v>
      </c>
      <c r="M1579" s="123" t="s">
        <v>3009</v>
      </c>
      <c r="N1579" s="140">
        <f>IFERROR(VLOOKUP(M1579,LISTS!G:H,2,FALSE),"0")</f>
        <v>8</v>
      </c>
      <c r="O1579">
        <f t="shared" si="86"/>
        <v>8</v>
      </c>
      <c r="P1579" s="126"/>
      <c r="Q1579" s="126" t="s">
        <v>2741</v>
      </c>
      <c r="R1579" s="126" t="s">
        <v>2744</v>
      </c>
      <c r="S1579" s="105" t="s">
        <v>3001</v>
      </c>
      <c r="T1579" s="105" t="s">
        <v>775</v>
      </c>
      <c r="U1579" s="123"/>
    </row>
    <row r="1580" spans="1:21" s="12" customFormat="1">
      <c r="A1580" s="59" t="str">
        <f>VLOOKUP(C1580,STYLES!$A$1:$R$2088,7,FALSE)</f>
        <v>Polos</v>
      </c>
      <c r="B1580" s="12" t="str">
        <f>VLOOKUP(C1580,STYLES!$1:$1048576,6,FALSE)</f>
        <v>Extreme</v>
      </c>
      <c r="C1580" s="99">
        <v>85089</v>
      </c>
      <c r="D1580" s="18"/>
      <c r="E1580" s="12" t="str">
        <f>VLOOKUP(C1580,STYLES!$1:$1048576,12,FALSE)</f>
        <v>Eperformance™ Men's Piqué Colorblock Polo</v>
      </c>
      <c r="F1580" s="114" t="s">
        <v>3097</v>
      </c>
      <c r="G1580" s="114" t="s">
        <v>2759</v>
      </c>
      <c r="H1580" s="115" t="s">
        <v>437</v>
      </c>
      <c r="I1580" s="115" t="s">
        <v>437</v>
      </c>
      <c r="J1580" s="115" t="s">
        <v>3009</v>
      </c>
      <c r="K1580" s="139">
        <f>IFERROR(VLOOKUP(J1580,LISTS!G:H,2,FALSE),"0")</f>
        <v>8</v>
      </c>
      <c r="L1580" t="str">
        <f t="shared" si="85"/>
        <v/>
      </c>
      <c r="M1580" s="115" t="s">
        <v>3009</v>
      </c>
      <c r="N1580" s="140">
        <f>IFERROR(VLOOKUP(M1580,LISTS!G:H,2,FALSE),"0")</f>
        <v>8</v>
      </c>
      <c r="O1580" t="str">
        <f t="shared" si="86"/>
        <v/>
      </c>
      <c r="P1580" s="128"/>
      <c r="Q1580" s="128" t="s">
        <v>3098</v>
      </c>
      <c r="R1580" s="128" t="s">
        <v>2744</v>
      </c>
      <c r="S1580" s="106" t="s">
        <v>3099</v>
      </c>
      <c r="T1580" s="106" t="s">
        <v>775</v>
      </c>
      <c r="U1580" s="115" t="s">
        <v>3095</v>
      </c>
    </row>
    <row r="1581" spans="1:21" s="68" customFormat="1">
      <c r="A1581" s="67" t="str">
        <f>VLOOKUP(C1581,STYLES!$A$1:$R$2088,7,FALSE)</f>
        <v>Polos</v>
      </c>
      <c r="B1581" s="68" t="str">
        <f>VLOOKUP(C1581,STYLES!$1:$1048576,6,FALSE)</f>
        <v>Extreme</v>
      </c>
      <c r="C1581" s="104">
        <v>85089</v>
      </c>
      <c r="D1581" s="69"/>
      <c r="E1581" s="68" t="str">
        <f>VLOOKUP(C1581,STYLES!$1:$1048576,12,FALSE)</f>
        <v>Eperformance™ Men's Piqué Colorblock Polo</v>
      </c>
      <c r="F1581" s="122" t="s">
        <v>3100</v>
      </c>
      <c r="G1581" s="122" t="s">
        <v>2771</v>
      </c>
      <c r="H1581" s="113" t="str">
        <f>VLOOKUP(C1581,STYLES!$1:$1048576,9,FALSE)</f>
        <v>Active</v>
      </c>
      <c r="I1581" s="113" t="str">
        <f>VLOOKUP(C1581,STYLES!$1:$1048576,10,FALSE)</f>
        <v>Active</v>
      </c>
      <c r="J1581" s="123" t="s">
        <v>3009</v>
      </c>
      <c r="K1581" s="139">
        <f>IFERROR(VLOOKUP(J1581,LISTS!G:H,2,FALSE),"0")</f>
        <v>8</v>
      </c>
      <c r="L1581">
        <f t="shared" si="85"/>
        <v>8</v>
      </c>
      <c r="M1581" s="123" t="s">
        <v>3009</v>
      </c>
      <c r="N1581" s="140">
        <f>IFERROR(VLOOKUP(M1581,LISTS!G:H,2,FALSE),"0")</f>
        <v>8</v>
      </c>
      <c r="O1581">
        <f t="shared" si="86"/>
        <v>8</v>
      </c>
      <c r="P1581" s="126"/>
      <c r="Q1581" s="126" t="s">
        <v>3101</v>
      </c>
      <c r="R1581" s="126" t="s">
        <v>2744</v>
      </c>
      <c r="S1581" s="105" t="s">
        <v>3102</v>
      </c>
      <c r="T1581" s="105" t="s">
        <v>775</v>
      </c>
      <c r="U1581" s="123"/>
    </row>
    <row r="1582" spans="1:21" s="12" customFormat="1">
      <c r="A1582" s="59" t="str">
        <f>VLOOKUP(C1582,STYLES!$A$1:$R$2088,7,FALSE)</f>
        <v>Polos</v>
      </c>
      <c r="B1582" s="12" t="str">
        <f>VLOOKUP(C1582,STYLES!$1:$1048576,6,FALSE)</f>
        <v>Extreme</v>
      </c>
      <c r="C1582" s="99">
        <v>85089</v>
      </c>
      <c r="D1582" s="18"/>
      <c r="E1582" s="12" t="str">
        <f>VLOOKUP(C1582,STYLES!$1:$1048576,12,FALSE)</f>
        <v>Eperformance™ Men's Piqué Colorblock Polo</v>
      </c>
      <c r="F1582" s="114" t="s">
        <v>3103</v>
      </c>
      <c r="G1582" s="114" t="s">
        <v>2809</v>
      </c>
      <c r="H1582" s="115" t="s">
        <v>437</v>
      </c>
      <c r="I1582" s="115" t="s">
        <v>437</v>
      </c>
      <c r="J1582" s="115" t="s">
        <v>3009</v>
      </c>
      <c r="K1582" s="139">
        <f>IFERROR(VLOOKUP(J1582,LISTS!G:H,2,FALSE),"0")</f>
        <v>8</v>
      </c>
      <c r="L1582" t="str">
        <f t="shared" si="85"/>
        <v/>
      </c>
      <c r="M1582" s="115" t="s">
        <v>3009</v>
      </c>
      <c r="N1582" s="140">
        <f>IFERROR(VLOOKUP(M1582,LISTS!G:H,2,FALSE),"0")</f>
        <v>8</v>
      </c>
      <c r="O1582" t="str">
        <f t="shared" si="86"/>
        <v/>
      </c>
      <c r="P1582" s="128"/>
      <c r="Q1582" s="128" t="s">
        <v>3104</v>
      </c>
      <c r="R1582" s="128" t="s">
        <v>2744</v>
      </c>
      <c r="S1582" s="106" t="s">
        <v>3105</v>
      </c>
      <c r="T1582" s="106" t="s">
        <v>775</v>
      </c>
      <c r="U1582" s="115" t="s">
        <v>3095</v>
      </c>
    </row>
    <row r="1583" spans="1:21" s="12" customFormat="1">
      <c r="A1583" s="59" t="str">
        <f>VLOOKUP(C1583,STYLES!$A$1:$R$2088,7,FALSE)</f>
        <v>Polos</v>
      </c>
      <c r="B1583" s="12" t="str">
        <f>VLOOKUP(C1583,STYLES!$1:$1048576,6,FALSE)</f>
        <v>Extreme</v>
      </c>
      <c r="C1583" s="99">
        <v>85089</v>
      </c>
      <c r="D1583" s="18"/>
      <c r="E1583" s="12" t="str">
        <f>VLOOKUP(C1583,STYLES!$1:$1048576,12,FALSE)</f>
        <v>Eperformance™ Men's Piqué Colorblock Polo</v>
      </c>
      <c r="F1583" s="114" t="s">
        <v>3126</v>
      </c>
      <c r="G1583" s="114" t="s">
        <v>2813</v>
      </c>
      <c r="H1583" s="115" t="s">
        <v>437</v>
      </c>
      <c r="I1583" s="115" t="s">
        <v>437</v>
      </c>
      <c r="J1583" s="115" t="s">
        <v>3009</v>
      </c>
      <c r="K1583" s="139">
        <f>IFERROR(VLOOKUP(J1583,LISTS!G:H,2,FALSE),"0")</f>
        <v>8</v>
      </c>
      <c r="L1583" t="str">
        <f t="shared" si="85"/>
        <v/>
      </c>
      <c r="M1583" s="115" t="s">
        <v>3009</v>
      </c>
      <c r="N1583" s="140">
        <f>IFERROR(VLOOKUP(M1583,LISTS!G:H,2,FALSE),"0")</f>
        <v>8</v>
      </c>
      <c r="O1583" t="str">
        <f t="shared" si="86"/>
        <v/>
      </c>
      <c r="P1583" s="128"/>
      <c r="Q1583" s="128" t="s">
        <v>3085</v>
      </c>
      <c r="R1583" s="128" t="s">
        <v>2744</v>
      </c>
      <c r="S1583" s="106" t="s">
        <v>3086</v>
      </c>
      <c r="T1583" s="106" t="s">
        <v>775</v>
      </c>
      <c r="U1583" s="115" t="s">
        <v>3095</v>
      </c>
    </row>
    <row r="1584" spans="1:21" s="12" customFormat="1">
      <c r="A1584" s="59" t="str">
        <f>VLOOKUP(C1584,STYLES!$A$1:$R$2088,7,FALSE)</f>
        <v>Polos</v>
      </c>
      <c r="B1584" s="12" t="str">
        <f>VLOOKUP(C1584,STYLES!$1:$1048576,6,FALSE)</f>
        <v>Extreme</v>
      </c>
      <c r="C1584" s="99">
        <v>85089</v>
      </c>
      <c r="D1584" s="18"/>
      <c r="E1584" s="12" t="str">
        <f>VLOOKUP(C1584,STYLES!$1:$1048576,12,FALSE)</f>
        <v>Eperformance™ Men's Piqué Colorblock Polo</v>
      </c>
      <c r="F1584" s="114" t="s">
        <v>3127</v>
      </c>
      <c r="G1584" s="114" t="s">
        <v>2743</v>
      </c>
      <c r="H1584" s="115" t="s">
        <v>437</v>
      </c>
      <c r="I1584" s="115" t="s">
        <v>437</v>
      </c>
      <c r="J1584" s="115" t="s">
        <v>3009</v>
      </c>
      <c r="K1584" s="139">
        <f>IFERROR(VLOOKUP(J1584,LISTS!G:H,2,FALSE),"0")</f>
        <v>8</v>
      </c>
      <c r="L1584" t="str">
        <f t="shared" si="85"/>
        <v/>
      </c>
      <c r="M1584" s="115" t="s">
        <v>3009</v>
      </c>
      <c r="N1584" s="140">
        <f>IFERROR(VLOOKUP(M1584,LISTS!G:H,2,FALSE),"0")</f>
        <v>8</v>
      </c>
      <c r="O1584" t="str">
        <f t="shared" si="86"/>
        <v/>
      </c>
      <c r="P1584" s="128"/>
      <c r="Q1584" s="137" t="s">
        <v>2744</v>
      </c>
      <c r="R1584" s="128" t="s">
        <v>3109</v>
      </c>
      <c r="S1584" s="115" t="s">
        <v>775</v>
      </c>
      <c r="T1584" s="106" t="s">
        <v>3110</v>
      </c>
      <c r="U1584" s="115" t="s">
        <v>3095</v>
      </c>
    </row>
    <row r="1585" spans="1:21">
      <c r="A1585" s="4" t="str">
        <f>VLOOKUP(C1585,STYLES!$A$1:$R$2088,7,FALSE)</f>
        <v>Polos</v>
      </c>
      <c r="B1585" t="str">
        <f>VLOOKUP(C1585,STYLES!$1:$1048576,6,FALSE)</f>
        <v>Extreme</v>
      </c>
      <c r="C1585" s="104">
        <v>85089</v>
      </c>
      <c r="E1585" t="str">
        <f>VLOOKUP(C1585,STYLES!$1:$1048576,12,FALSE)</f>
        <v>Eperformance™ Men's Piqué Colorblock Polo</v>
      </c>
      <c r="F1585" s="112" t="s">
        <v>3128</v>
      </c>
      <c r="G1585" s="111" t="s">
        <v>2743</v>
      </c>
      <c r="H1585" s="113" t="str">
        <f>VLOOKUP(C1585,STYLES!$1:$1048576,9,FALSE)</f>
        <v>Active</v>
      </c>
      <c r="I1585" s="113" t="str">
        <f>VLOOKUP(C1585,STYLES!$1:$1048576,10,FALSE)</f>
        <v>Active</v>
      </c>
      <c r="J1585" s="112" t="s">
        <v>3009</v>
      </c>
      <c r="K1585" s="139">
        <f>IFERROR(VLOOKUP(J1585,LISTS!G:H,2,FALSE),"0")</f>
        <v>8</v>
      </c>
      <c r="L1585">
        <f t="shared" si="85"/>
        <v>8</v>
      </c>
      <c r="M1585" s="112" t="s">
        <v>3009</v>
      </c>
      <c r="N1585" s="140">
        <f>IFERROR(VLOOKUP(M1585,LISTS!G:H,2,FALSE),"0")</f>
        <v>8</v>
      </c>
      <c r="O1585">
        <f t="shared" si="86"/>
        <v>8</v>
      </c>
      <c r="Q1585" s="118" t="s">
        <v>2744</v>
      </c>
      <c r="R1585" s="117" t="s">
        <v>3003</v>
      </c>
      <c r="S1585" s="112" t="s">
        <v>775</v>
      </c>
      <c r="T1585" s="103" t="s">
        <v>3004</v>
      </c>
      <c r="U1585" s="115"/>
    </row>
    <row r="1586" spans="1:21">
      <c r="A1586" s="4"/>
      <c r="C1586" s="98"/>
      <c r="F1586" s="112"/>
      <c r="G1586" s="111"/>
      <c r="H1586" s="112"/>
      <c r="I1586" s="112"/>
      <c r="J1586" s="112"/>
      <c r="K1586" s="139"/>
      <c r="L1586" s="60">
        <f>SUM(L1578:L1585)</f>
        <v>32</v>
      </c>
      <c r="M1586" s="112"/>
      <c r="N1586" s="140"/>
      <c r="O1586" s="60">
        <f>SUM(O1578:O1585)</f>
        <v>32</v>
      </c>
      <c r="Q1586" s="117"/>
      <c r="R1586" s="117"/>
      <c r="S1586" s="103"/>
      <c r="T1586" s="103"/>
      <c r="U1586" s="115"/>
    </row>
    <row r="1587" spans="1:21" s="12" customFormat="1">
      <c r="A1587" s="59" t="str">
        <f>VLOOKUP(C1587,STYLES!$A$1:$R$2088,7,FALSE)</f>
        <v>Polos</v>
      </c>
      <c r="B1587" s="12" t="str">
        <f>VLOOKUP(C1587,STYLES!$1:$1048576,6,FALSE)</f>
        <v>Extreme</v>
      </c>
      <c r="C1587" s="99">
        <v>75055</v>
      </c>
      <c r="D1587" s="18"/>
      <c r="E1587" s="12" t="str">
        <f>VLOOKUP(C1587,STYLES!$1:$1048576,12,FALSE)</f>
        <v>Eperformance™ Ladies' Jacquard Piqué Polo</v>
      </c>
      <c r="F1587" s="114" t="s">
        <v>3129</v>
      </c>
      <c r="G1587" s="114" t="s">
        <v>2728</v>
      </c>
      <c r="H1587" s="115" t="s">
        <v>437</v>
      </c>
      <c r="I1587" s="115" t="s">
        <v>437</v>
      </c>
      <c r="J1587" s="115" t="s">
        <v>2745</v>
      </c>
      <c r="K1587" s="139">
        <f>IFERROR(VLOOKUP(J1587,LISTS!G:H,2,FALSE),"0")</f>
        <v>7</v>
      </c>
      <c r="L1587" t="str">
        <f t="shared" si="85"/>
        <v/>
      </c>
      <c r="M1587" s="115" t="s">
        <v>2745</v>
      </c>
      <c r="N1587" s="140">
        <f>IFERROR(VLOOKUP(M1587,LISTS!G:H,2,FALSE),"0")</f>
        <v>7</v>
      </c>
      <c r="O1587" t="str">
        <f t="shared" si="86"/>
        <v/>
      </c>
      <c r="P1587" s="128"/>
      <c r="Q1587" s="128" t="s">
        <v>3130</v>
      </c>
      <c r="R1587" s="128" t="s">
        <v>775</v>
      </c>
      <c r="S1587" s="106" t="s">
        <v>3131</v>
      </c>
      <c r="T1587" s="106" t="s">
        <v>775</v>
      </c>
      <c r="U1587" s="115" t="s">
        <v>3095</v>
      </c>
    </row>
    <row r="1588" spans="1:21" s="12" customFormat="1">
      <c r="A1588" s="59" t="str">
        <f>VLOOKUP(C1588,STYLES!$A$1:$R$2088,7,FALSE)</f>
        <v>Polos</v>
      </c>
      <c r="B1588" s="12" t="str">
        <f>VLOOKUP(C1588,STYLES!$1:$1048576,6,FALSE)</f>
        <v>Extreme</v>
      </c>
      <c r="C1588" s="99">
        <v>75055</v>
      </c>
      <c r="D1588" s="18"/>
      <c r="E1588" s="12" t="str">
        <f>VLOOKUP(C1588,STYLES!$1:$1048576,12,FALSE)</f>
        <v>Eperformance™ Ladies' Jacquard Piqué Polo</v>
      </c>
      <c r="F1588" s="114" t="s">
        <v>3132</v>
      </c>
      <c r="G1588" s="114" t="s">
        <v>2813</v>
      </c>
      <c r="H1588" s="115" t="s">
        <v>437</v>
      </c>
      <c r="I1588" s="115" t="s">
        <v>437</v>
      </c>
      <c r="J1588" s="115" t="s">
        <v>2745</v>
      </c>
      <c r="K1588" s="139">
        <f>IFERROR(VLOOKUP(J1588,LISTS!G:H,2,FALSE),"0")</f>
        <v>7</v>
      </c>
      <c r="L1588" t="str">
        <f t="shared" si="85"/>
        <v/>
      </c>
      <c r="M1588" s="115" t="s">
        <v>2745</v>
      </c>
      <c r="N1588" s="140">
        <f>IFERROR(VLOOKUP(M1588,LISTS!G:H,2,FALSE),"0")</f>
        <v>7</v>
      </c>
      <c r="O1588" t="str">
        <f t="shared" si="86"/>
        <v/>
      </c>
      <c r="P1588" s="128"/>
      <c r="Q1588" s="128" t="s">
        <v>3133</v>
      </c>
      <c r="R1588" s="128" t="s">
        <v>775</v>
      </c>
      <c r="S1588" s="106" t="s">
        <v>3134</v>
      </c>
      <c r="T1588" s="106" t="s">
        <v>775</v>
      </c>
      <c r="U1588" s="115" t="s">
        <v>3095</v>
      </c>
    </row>
    <row r="1589" spans="1:21">
      <c r="A1589" s="4" t="str">
        <f>VLOOKUP(C1589,STYLES!$A$1:$R$2088,7,FALSE)</f>
        <v>Polos</v>
      </c>
      <c r="B1589" t="str">
        <f>VLOOKUP(C1589,STYLES!$1:$1048576,6,FALSE)</f>
        <v>Extreme</v>
      </c>
      <c r="C1589" s="104">
        <v>75055</v>
      </c>
      <c r="E1589" t="str">
        <f>VLOOKUP(C1589,STYLES!$1:$1048576,12,FALSE)</f>
        <v>Eperformance™ Ladies' Jacquard Piqué Polo</v>
      </c>
      <c r="F1589" s="111" t="s">
        <v>2718</v>
      </c>
      <c r="G1589" s="111" t="s">
        <v>2718</v>
      </c>
      <c r="H1589" s="113" t="str">
        <f>VLOOKUP(C1589,STYLES!$1:$1048576,9,FALSE)</f>
        <v>DROP - Closeout</v>
      </c>
      <c r="I1589" s="113" t="str">
        <f>VLOOKUP(C1589,STYLES!$1:$1048576,10,FALSE)</f>
        <v>DROP - Closeout</v>
      </c>
      <c r="J1589" s="112" t="s">
        <v>2745</v>
      </c>
      <c r="K1589" s="139">
        <f>IFERROR(VLOOKUP(J1589,LISTS!G:H,2,FALSE),"0")</f>
        <v>7</v>
      </c>
      <c r="L1589" t="str">
        <f t="shared" si="85"/>
        <v/>
      </c>
      <c r="M1589" s="112" t="s">
        <v>2745</v>
      </c>
      <c r="N1589" s="140">
        <f>IFERROR(VLOOKUP(M1589,LISTS!G:H,2,FALSE),"0")</f>
        <v>7</v>
      </c>
      <c r="O1589" t="str">
        <f t="shared" si="86"/>
        <v/>
      </c>
      <c r="Q1589" s="101" t="s">
        <v>2721</v>
      </c>
      <c r="R1589" s="117" t="s">
        <v>775</v>
      </c>
      <c r="S1589" s="112" t="s">
        <v>2722</v>
      </c>
      <c r="T1589" s="103" t="s">
        <v>775</v>
      </c>
      <c r="U1589" s="115"/>
    </row>
    <row r="1590" spans="1:21">
      <c r="A1590" s="4" t="str">
        <f>VLOOKUP(C1590,STYLES!$A$1:$R$2088,7,FALSE)</f>
        <v>Polos</v>
      </c>
      <c r="B1590" t="str">
        <f>VLOOKUP(C1590,STYLES!$1:$1048576,6,FALSE)</f>
        <v>Extreme</v>
      </c>
      <c r="C1590" s="104">
        <v>75055</v>
      </c>
      <c r="E1590" t="str">
        <f>VLOOKUP(C1590,STYLES!$1:$1048576,12,FALSE)</f>
        <v>Eperformance™ Ladies' Jacquard Piqué Polo</v>
      </c>
      <c r="F1590" s="111" t="s">
        <v>3000</v>
      </c>
      <c r="G1590" s="111" t="s">
        <v>2740</v>
      </c>
      <c r="H1590" s="113" t="str">
        <f>VLOOKUP(C1590,STYLES!$1:$1048576,9,FALSE)</f>
        <v>DROP - Closeout</v>
      </c>
      <c r="I1590" s="113" t="str">
        <f>VLOOKUP(C1590,STYLES!$1:$1048576,10,FALSE)</f>
        <v>DROP - Closeout</v>
      </c>
      <c r="J1590" s="112" t="s">
        <v>2745</v>
      </c>
      <c r="K1590" s="139">
        <f>IFERROR(VLOOKUP(J1590,LISTS!G:H,2,FALSE),"0")</f>
        <v>7</v>
      </c>
      <c r="L1590" t="str">
        <f t="shared" si="85"/>
        <v/>
      </c>
      <c r="M1590" s="112" t="s">
        <v>2745</v>
      </c>
      <c r="N1590" s="140">
        <f>IFERROR(VLOOKUP(M1590,LISTS!G:H,2,FALSE),"0")</f>
        <v>7</v>
      </c>
      <c r="O1590" t="str">
        <f t="shared" si="86"/>
        <v/>
      </c>
      <c r="Q1590" s="117" t="s">
        <v>2741</v>
      </c>
      <c r="R1590" s="117" t="s">
        <v>775</v>
      </c>
      <c r="S1590" s="103" t="s">
        <v>3001</v>
      </c>
      <c r="T1590" s="117" t="s">
        <v>775</v>
      </c>
      <c r="U1590" s="115"/>
    </row>
    <row r="1591" spans="1:21">
      <c r="A1591" s="4" t="str">
        <f>VLOOKUP(C1591,STYLES!$A$1:$R$2088,7,FALSE)</f>
        <v>Polos</v>
      </c>
      <c r="B1591" t="str">
        <f>VLOOKUP(C1591,STYLES!$1:$1048576,6,FALSE)</f>
        <v>Extreme</v>
      </c>
      <c r="C1591" s="104">
        <v>75055</v>
      </c>
      <c r="E1591" t="str">
        <f>VLOOKUP(C1591,STYLES!$1:$1048576,12,FALSE)</f>
        <v>Eperformance™ Ladies' Jacquard Piqué Polo</v>
      </c>
      <c r="F1591" s="111" t="s">
        <v>3002</v>
      </c>
      <c r="G1591" s="111" t="s">
        <v>2755</v>
      </c>
      <c r="H1591" s="113" t="str">
        <f>VLOOKUP(C1591,STYLES!$1:$1048576,9,FALSE)</f>
        <v>DROP - Closeout</v>
      </c>
      <c r="I1591" s="113" t="str">
        <f>VLOOKUP(C1591,STYLES!$1:$1048576,10,FALSE)</f>
        <v>DROP - Closeout</v>
      </c>
      <c r="J1591" s="112" t="s">
        <v>2745</v>
      </c>
      <c r="K1591" s="139">
        <f>IFERROR(VLOOKUP(J1591,LISTS!G:H,2,FALSE),"0")</f>
        <v>7</v>
      </c>
      <c r="L1591" t="str">
        <f t="shared" si="85"/>
        <v/>
      </c>
      <c r="M1591" s="112" t="s">
        <v>2745</v>
      </c>
      <c r="N1591" s="140">
        <f>IFERROR(VLOOKUP(M1591,LISTS!G:H,2,FALSE),"0")</f>
        <v>7</v>
      </c>
      <c r="O1591" t="str">
        <f t="shared" si="86"/>
        <v/>
      </c>
      <c r="Q1591" s="117" t="s">
        <v>3003</v>
      </c>
      <c r="R1591" s="117" t="s">
        <v>775</v>
      </c>
      <c r="S1591" s="103" t="s">
        <v>3004</v>
      </c>
      <c r="T1591" s="117" t="s">
        <v>775</v>
      </c>
      <c r="U1591" s="115"/>
    </row>
    <row r="1592" spans="1:21">
      <c r="A1592" s="4" t="str">
        <f>VLOOKUP(C1592,STYLES!$A$1:$R$2088,7,FALSE)</f>
        <v>Polos</v>
      </c>
      <c r="B1592" t="str">
        <f>VLOOKUP(C1592,STYLES!$1:$1048576,6,FALSE)</f>
        <v>Extreme</v>
      </c>
      <c r="C1592" s="104">
        <v>75055</v>
      </c>
      <c r="E1592" t="str">
        <f>VLOOKUP(C1592,STYLES!$1:$1048576,12,FALSE)</f>
        <v>Eperformance™ Ladies' Jacquard Piqué Polo</v>
      </c>
      <c r="F1592" s="111" t="s">
        <v>3135</v>
      </c>
      <c r="G1592" s="111" t="s">
        <v>2809</v>
      </c>
      <c r="H1592" s="113" t="str">
        <f>VLOOKUP(C1592,STYLES!$1:$1048576,9,FALSE)</f>
        <v>DROP - Closeout</v>
      </c>
      <c r="I1592" s="113" t="str">
        <f>VLOOKUP(C1592,STYLES!$1:$1048576,10,FALSE)</f>
        <v>DROP - Closeout</v>
      </c>
      <c r="J1592" s="112" t="s">
        <v>2745</v>
      </c>
      <c r="K1592" s="139">
        <f>IFERROR(VLOOKUP(J1592,LISTS!G:H,2,FALSE),"0")</f>
        <v>7</v>
      </c>
      <c r="L1592" t="str">
        <f t="shared" si="85"/>
        <v/>
      </c>
      <c r="M1592" s="112" t="s">
        <v>2745</v>
      </c>
      <c r="N1592" s="140">
        <f>IFERROR(VLOOKUP(M1592,LISTS!G:H,2,FALSE),"0")</f>
        <v>7</v>
      </c>
      <c r="O1592" t="str">
        <f t="shared" si="86"/>
        <v/>
      </c>
      <c r="Q1592" s="117" t="s">
        <v>3136</v>
      </c>
      <c r="R1592" s="117" t="s">
        <v>775</v>
      </c>
      <c r="S1592" s="103" t="s">
        <v>3137</v>
      </c>
      <c r="T1592" s="103" t="s">
        <v>775</v>
      </c>
      <c r="U1592" s="115"/>
    </row>
    <row r="1593" spans="1:21" s="12" customFormat="1">
      <c r="A1593" s="59" t="str">
        <f>VLOOKUP(C1593,STYLES!$A$1:$R$2088,7,FALSE)</f>
        <v>Polos</v>
      </c>
      <c r="B1593" s="12" t="str">
        <f>VLOOKUP(C1593,STYLES!$1:$1048576,6,FALSE)</f>
        <v>Extreme</v>
      </c>
      <c r="C1593" s="99">
        <v>75055</v>
      </c>
      <c r="D1593" s="18"/>
      <c r="E1593" s="12" t="str">
        <f>VLOOKUP(C1593,STYLES!$1:$1048576,12,FALSE)</f>
        <v>Eperformance™ Ladies' Jacquard Piqué Polo</v>
      </c>
      <c r="F1593" s="115" t="s">
        <v>2743</v>
      </c>
      <c r="G1593" s="114" t="s">
        <v>2743</v>
      </c>
      <c r="H1593" s="115" t="s">
        <v>437</v>
      </c>
      <c r="I1593" s="115" t="s">
        <v>437</v>
      </c>
      <c r="J1593" s="115" t="s">
        <v>2745</v>
      </c>
      <c r="K1593" s="139">
        <f>IFERROR(VLOOKUP(J1593,LISTS!G:H,2,FALSE),"0")</f>
        <v>7</v>
      </c>
      <c r="L1593" t="str">
        <f t="shared" si="85"/>
        <v/>
      </c>
      <c r="M1593" s="115" t="s">
        <v>2745</v>
      </c>
      <c r="N1593" s="140">
        <f>IFERROR(VLOOKUP(M1593,LISTS!G:H,2,FALSE),"0")</f>
        <v>7</v>
      </c>
      <c r="O1593" t="str">
        <f t="shared" si="86"/>
        <v/>
      </c>
      <c r="P1593" s="128"/>
      <c r="Q1593" s="137" t="s">
        <v>2744</v>
      </c>
      <c r="R1593" s="128" t="s">
        <v>775</v>
      </c>
      <c r="S1593" s="115" t="s">
        <v>775</v>
      </c>
      <c r="T1593" s="128" t="s">
        <v>775</v>
      </c>
      <c r="U1593" s="115" t="s">
        <v>3095</v>
      </c>
    </row>
    <row r="1594" spans="1:21">
      <c r="A1594" s="4"/>
      <c r="C1594" s="98"/>
      <c r="F1594" s="112"/>
      <c r="G1594" s="111"/>
      <c r="H1594" s="112"/>
      <c r="I1594" s="112"/>
      <c r="J1594" s="112"/>
      <c r="K1594" s="139"/>
      <c r="L1594" s="60">
        <f>SUM(L1587:L1593)</f>
        <v>0</v>
      </c>
      <c r="M1594" s="112"/>
      <c r="N1594" s="140"/>
      <c r="O1594" s="60">
        <f>SUM(O1587:O1593)</f>
        <v>0</v>
      </c>
      <c r="Q1594" s="117"/>
      <c r="R1594" s="117"/>
      <c r="S1594" s="103"/>
      <c r="T1594" s="103"/>
      <c r="U1594" s="115"/>
    </row>
    <row r="1595" spans="1:21" s="12" customFormat="1">
      <c r="A1595" s="59" t="str">
        <f>VLOOKUP(C1595,STYLES!$A$1:$R$2088,7,FALSE)</f>
        <v>Polos</v>
      </c>
      <c r="B1595" s="12" t="str">
        <f>VLOOKUP(C1595,STYLES!$1:$1048576,6,FALSE)</f>
        <v>Extreme</v>
      </c>
      <c r="C1595" s="99">
        <v>85092</v>
      </c>
      <c r="D1595" s="18"/>
      <c r="E1595" s="12" t="str">
        <f>VLOOKUP(C1595,STYLES!$1:$1048576,12,FALSE)</f>
        <v>Eperformance™ Men's Jacquard Piqué Polo</v>
      </c>
      <c r="F1595" s="114" t="s">
        <v>3129</v>
      </c>
      <c r="G1595" s="114" t="s">
        <v>2728</v>
      </c>
      <c r="H1595" s="115" t="s">
        <v>437</v>
      </c>
      <c r="I1595" s="115" t="s">
        <v>437</v>
      </c>
      <c r="J1595" s="115" t="s">
        <v>3009</v>
      </c>
      <c r="K1595" s="139">
        <f>IFERROR(VLOOKUP(J1595,LISTS!G:H,2,FALSE),"0")</f>
        <v>8</v>
      </c>
      <c r="L1595" t="str">
        <f t="shared" si="85"/>
        <v/>
      </c>
      <c r="M1595" s="115" t="s">
        <v>3009</v>
      </c>
      <c r="N1595" s="140">
        <f>IFERROR(VLOOKUP(M1595,LISTS!G:H,2,FALSE),"0")</f>
        <v>8</v>
      </c>
      <c r="O1595" t="str">
        <f t="shared" si="86"/>
        <v/>
      </c>
      <c r="P1595" s="128"/>
      <c r="Q1595" s="128" t="s">
        <v>3130</v>
      </c>
      <c r="R1595" s="128" t="s">
        <v>775</v>
      </c>
      <c r="S1595" s="106" t="s">
        <v>3131</v>
      </c>
      <c r="T1595" s="106" t="s">
        <v>775</v>
      </c>
      <c r="U1595" s="115" t="s">
        <v>3095</v>
      </c>
    </row>
    <row r="1596" spans="1:21" s="12" customFormat="1">
      <c r="A1596" s="59" t="str">
        <f>VLOOKUP(C1596,STYLES!$A$1:$R$2088,7,FALSE)</f>
        <v>Polos</v>
      </c>
      <c r="B1596" s="12" t="str">
        <f>VLOOKUP(C1596,STYLES!$1:$1048576,6,FALSE)</f>
        <v>Extreme</v>
      </c>
      <c r="C1596" s="99">
        <v>85092</v>
      </c>
      <c r="D1596" s="18"/>
      <c r="E1596" s="12" t="str">
        <f>VLOOKUP(C1596,STYLES!$1:$1048576,12,FALSE)</f>
        <v>Eperformance™ Men's Jacquard Piqué Polo</v>
      </c>
      <c r="F1596" s="114" t="s">
        <v>3132</v>
      </c>
      <c r="G1596" s="114" t="s">
        <v>2813</v>
      </c>
      <c r="H1596" s="115" t="s">
        <v>437</v>
      </c>
      <c r="I1596" s="115" t="s">
        <v>437</v>
      </c>
      <c r="J1596" s="115" t="s">
        <v>3009</v>
      </c>
      <c r="K1596" s="139">
        <f>IFERROR(VLOOKUP(J1596,LISTS!G:H,2,FALSE),"0")</f>
        <v>8</v>
      </c>
      <c r="L1596" t="str">
        <f t="shared" si="85"/>
        <v/>
      </c>
      <c r="M1596" s="115" t="s">
        <v>3009</v>
      </c>
      <c r="N1596" s="140">
        <f>IFERROR(VLOOKUP(M1596,LISTS!G:H,2,FALSE),"0")</f>
        <v>8</v>
      </c>
      <c r="O1596" t="str">
        <f t="shared" si="86"/>
        <v/>
      </c>
      <c r="P1596" s="128"/>
      <c r="Q1596" s="128" t="s">
        <v>3133</v>
      </c>
      <c r="R1596" s="128" t="s">
        <v>775</v>
      </c>
      <c r="S1596" s="106" t="s">
        <v>3134</v>
      </c>
      <c r="T1596" s="106" t="s">
        <v>775</v>
      </c>
      <c r="U1596" s="115" t="s">
        <v>3095</v>
      </c>
    </row>
    <row r="1597" spans="1:21">
      <c r="A1597" s="4" t="str">
        <f>VLOOKUP(C1597,STYLES!$A$1:$R$2088,7,FALSE)</f>
        <v>Polos</v>
      </c>
      <c r="B1597" t="str">
        <f>VLOOKUP(C1597,STYLES!$1:$1048576,6,FALSE)</f>
        <v>Extreme</v>
      </c>
      <c r="C1597" s="104">
        <v>85092</v>
      </c>
      <c r="E1597" t="str">
        <f>VLOOKUP(C1597,STYLES!$1:$1048576,12,FALSE)</f>
        <v>Eperformance™ Men's Jacquard Piqué Polo</v>
      </c>
      <c r="F1597" s="111" t="s">
        <v>2718</v>
      </c>
      <c r="G1597" s="111" t="s">
        <v>2718</v>
      </c>
      <c r="H1597" s="113" t="str">
        <f>VLOOKUP(C1597,STYLES!$1:$1048576,9,FALSE)</f>
        <v>DNR</v>
      </c>
      <c r="I1597" s="113" t="str">
        <f>VLOOKUP(C1597,STYLES!$1:$1048576,10,FALSE)</f>
        <v>DNR</v>
      </c>
      <c r="J1597" s="112" t="s">
        <v>3009</v>
      </c>
      <c r="K1597" s="139">
        <f>IFERROR(VLOOKUP(J1597,LISTS!G:H,2,FALSE),"0")</f>
        <v>8</v>
      </c>
      <c r="L1597">
        <f t="shared" si="85"/>
        <v>8</v>
      </c>
      <c r="M1597" s="112" t="s">
        <v>3009</v>
      </c>
      <c r="N1597" s="140">
        <f>IFERROR(VLOOKUP(M1597,LISTS!G:H,2,FALSE),"0")</f>
        <v>8</v>
      </c>
      <c r="O1597">
        <f t="shared" si="86"/>
        <v>8</v>
      </c>
      <c r="Q1597" s="101" t="s">
        <v>2721</v>
      </c>
      <c r="R1597" s="117" t="s">
        <v>775</v>
      </c>
      <c r="S1597" s="112" t="s">
        <v>2722</v>
      </c>
      <c r="T1597" s="103" t="s">
        <v>775</v>
      </c>
      <c r="U1597" s="115"/>
    </row>
    <row r="1598" spans="1:21">
      <c r="A1598" s="4" t="str">
        <f>VLOOKUP(C1598,STYLES!$A$1:$R$2088,7,FALSE)</f>
        <v>Polos</v>
      </c>
      <c r="B1598" t="str">
        <f>VLOOKUP(C1598,STYLES!$1:$1048576,6,FALSE)</f>
        <v>Extreme</v>
      </c>
      <c r="C1598" s="104">
        <v>85092</v>
      </c>
      <c r="E1598" t="str">
        <f>VLOOKUP(C1598,STYLES!$1:$1048576,12,FALSE)</f>
        <v>Eperformance™ Men's Jacquard Piqué Polo</v>
      </c>
      <c r="F1598" s="111" t="s">
        <v>3000</v>
      </c>
      <c r="G1598" s="111" t="s">
        <v>2740</v>
      </c>
      <c r="H1598" s="113" t="str">
        <f>VLOOKUP(C1598,STYLES!$1:$1048576,9,FALSE)</f>
        <v>DNR</v>
      </c>
      <c r="I1598" s="113" t="str">
        <f>VLOOKUP(C1598,STYLES!$1:$1048576,10,FALSE)</f>
        <v>DNR</v>
      </c>
      <c r="J1598" s="112" t="s">
        <v>3009</v>
      </c>
      <c r="K1598" s="139">
        <f>IFERROR(VLOOKUP(J1598,LISTS!G:H,2,FALSE),"0")</f>
        <v>8</v>
      </c>
      <c r="L1598">
        <f t="shared" si="85"/>
        <v>8</v>
      </c>
      <c r="M1598" s="112" t="s">
        <v>3009</v>
      </c>
      <c r="N1598" s="140">
        <f>IFERROR(VLOOKUP(M1598,LISTS!G:H,2,FALSE),"0")</f>
        <v>8</v>
      </c>
      <c r="O1598">
        <f t="shared" si="86"/>
        <v>8</v>
      </c>
      <c r="Q1598" s="117" t="s">
        <v>2741</v>
      </c>
      <c r="R1598" s="117" t="s">
        <v>775</v>
      </c>
      <c r="S1598" s="103" t="s">
        <v>3001</v>
      </c>
      <c r="T1598" s="117" t="s">
        <v>775</v>
      </c>
      <c r="U1598" s="115"/>
    </row>
    <row r="1599" spans="1:21" s="12" customFormat="1">
      <c r="A1599" s="59" t="str">
        <f>VLOOKUP(C1599,STYLES!$A$1:$R$2088,7,FALSE)</f>
        <v>Polos</v>
      </c>
      <c r="B1599" s="12" t="str">
        <f>VLOOKUP(C1599,STYLES!$1:$1048576,6,FALSE)</f>
        <v>Extreme</v>
      </c>
      <c r="C1599" s="99">
        <v>85092</v>
      </c>
      <c r="D1599" s="18"/>
      <c r="E1599" s="12" t="str">
        <f>VLOOKUP(C1599,STYLES!$1:$1048576,12,FALSE)</f>
        <v>Eperformance™ Men's Jacquard Piqué Polo</v>
      </c>
      <c r="F1599" s="114" t="s">
        <v>3002</v>
      </c>
      <c r="G1599" s="114" t="s">
        <v>2755</v>
      </c>
      <c r="H1599" s="116" t="s">
        <v>437</v>
      </c>
      <c r="I1599" s="116" t="s">
        <v>437</v>
      </c>
      <c r="J1599" s="115" t="s">
        <v>3009</v>
      </c>
      <c r="K1599" s="194">
        <f>IFERROR(VLOOKUP(J1599,LISTS!G:H,2,FALSE),"0")</f>
        <v>8</v>
      </c>
      <c r="L1599" s="12" t="str">
        <f t="shared" si="85"/>
        <v/>
      </c>
      <c r="M1599" s="115" t="s">
        <v>3009</v>
      </c>
      <c r="N1599" s="195">
        <f>IFERROR(VLOOKUP(M1599,LISTS!G:H,2,FALSE),"0")</f>
        <v>8</v>
      </c>
      <c r="O1599" s="12" t="str">
        <f t="shared" si="86"/>
        <v/>
      </c>
      <c r="P1599" s="128"/>
      <c r="Q1599" s="128" t="s">
        <v>3003</v>
      </c>
      <c r="R1599" s="128" t="s">
        <v>775</v>
      </c>
      <c r="S1599" s="106" t="s">
        <v>3004</v>
      </c>
      <c r="T1599" s="128" t="s">
        <v>775</v>
      </c>
      <c r="U1599" s="115" t="s">
        <v>2872</v>
      </c>
    </row>
    <row r="1600" spans="1:21">
      <c r="A1600" s="4" t="str">
        <f>VLOOKUP(C1600,STYLES!$A$1:$R$2088,7,FALSE)</f>
        <v>Polos</v>
      </c>
      <c r="B1600" t="str">
        <f>VLOOKUP(C1600,STYLES!$1:$1048576,6,FALSE)</f>
        <v>Extreme</v>
      </c>
      <c r="C1600" s="104">
        <v>85092</v>
      </c>
      <c r="E1600" t="str">
        <f>VLOOKUP(C1600,STYLES!$1:$1048576,12,FALSE)</f>
        <v>Eperformance™ Men's Jacquard Piqué Polo</v>
      </c>
      <c r="F1600" s="111" t="s">
        <v>3135</v>
      </c>
      <c r="G1600" s="111" t="s">
        <v>2809</v>
      </c>
      <c r="H1600" s="113" t="str">
        <f>VLOOKUP(C1600,STYLES!$1:$1048576,9,FALSE)</f>
        <v>DNR</v>
      </c>
      <c r="I1600" s="113" t="str">
        <f>VLOOKUP(C1600,STYLES!$1:$1048576,10,FALSE)</f>
        <v>DNR</v>
      </c>
      <c r="J1600" s="112" t="s">
        <v>3009</v>
      </c>
      <c r="K1600" s="139">
        <f>IFERROR(VLOOKUP(J1600,LISTS!G:H,2,FALSE),"0")</f>
        <v>8</v>
      </c>
      <c r="L1600">
        <f t="shared" si="85"/>
        <v>8</v>
      </c>
      <c r="M1600" s="112" t="s">
        <v>3009</v>
      </c>
      <c r="N1600" s="140">
        <f>IFERROR(VLOOKUP(M1600,LISTS!G:H,2,FALSE),"0")</f>
        <v>8</v>
      </c>
      <c r="O1600">
        <f t="shared" si="86"/>
        <v>8</v>
      </c>
      <c r="Q1600" s="117" t="s">
        <v>3136</v>
      </c>
      <c r="R1600" s="117" t="s">
        <v>775</v>
      </c>
      <c r="S1600" s="103" t="s">
        <v>3137</v>
      </c>
      <c r="T1600" s="103" t="s">
        <v>775</v>
      </c>
      <c r="U1600" s="115"/>
    </row>
    <row r="1601" spans="1:21" s="12" customFormat="1">
      <c r="A1601" s="59" t="str">
        <f>VLOOKUP(C1601,STYLES!$A$1:$R$2088,7,FALSE)</f>
        <v>Polos</v>
      </c>
      <c r="B1601" s="12" t="str">
        <f>VLOOKUP(C1601,STYLES!$1:$1048576,6,FALSE)</f>
        <v>Extreme</v>
      </c>
      <c r="C1601" s="99">
        <v>85092</v>
      </c>
      <c r="D1601" s="18"/>
      <c r="E1601" s="12" t="str">
        <f>VLOOKUP(C1601,STYLES!$1:$1048576,12,FALSE)</f>
        <v>Eperformance™ Men's Jacquard Piqué Polo</v>
      </c>
      <c r="F1601" s="115" t="s">
        <v>2743</v>
      </c>
      <c r="G1601" s="114" t="s">
        <v>2743</v>
      </c>
      <c r="H1601" s="115" t="s">
        <v>437</v>
      </c>
      <c r="I1601" s="115" t="s">
        <v>437</v>
      </c>
      <c r="J1601" s="115" t="s">
        <v>3009</v>
      </c>
      <c r="K1601" s="139">
        <f>IFERROR(VLOOKUP(J1601,LISTS!G:H,2,FALSE),"0")</f>
        <v>8</v>
      </c>
      <c r="L1601" t="str">
        <f t="shared" si="85"/>
        <v/>
      </c>
      <c r="M1601" s="115" t="s">
        <v>3009</v>
      </c>
      <c r="N1601" s="140">
        <f>IFERROR(VLOOKUP(M1601,LISTS!G:H,2,FALSE),"0")</f>
        <v>8</v>
      </c>
      <c r="O1601" t="str">
        <f t="shared" si="86"/>
        <v/>
      </c>
      <c r="P1601" s="128"/>
      <c r="Q1601" s="137" t="s">
        <v>2744</v>
      </c>
      <c r="R1601" s="128" t="s">
        <v>775</v>
      </c>
      <c r="S1601" s="115" t="s">
        <v>775</v>
      </c>
      <c r="T1601" s="128" t="s">
        <v>775</v>
      </c>
      <c r="U1601" s="115" t="s">
        <v>3095</v>
      </c>
    </row>
    <row r="1602" spans="1:21">
      <c r="A1602" s="4"/>
      <c r="C1602" s="98"/>
      <c r="F1602" s="112"/>
      <c r="G1602" s="111"/>
      <c r="H1602" s="112"/>
      <c r="I1602" s="112"/>
      <c r="J1602" s="112"/>
      <c r="K1602" s="139"/>
      <c r="L1602" s="60">
        <f>SUM(L1595:L1601)</f>
        <v>24</v>
      </c>
      <c r="M1602" s="112"/>
      <c r="N1602" s="140"/>
      <c r="O1602" s="60">
        <f>SUM(O1595:O1601)</f>
        <v>24</v>
      </c>
      <c r="Q1602" s="117"/>
      <c r="R1602" s="117"/>
      <c r="S1602" s="103"/>
      <c r="T1602" s="103"/>
    </row>
    <row r="1603" spans="1:21">
      <c r="A1603" s="4" t="str">
        <f>VLOOKUP(C1603,STYLES!$A$1:$R$2088,7,FALSE)</f>
        <v>Polos</v>
      </c>
      <c r="B1603" t="str">
        <f>VLOOKUP(C1603,STYLES!$1:$1048576,6,FALSE)</f>
        <v>Extreme</v>
      </c>
      <c r="C1603" s="97">
        <v>75056</v>
      </c>
      <c r="E1603" t="str">
        <f>VLOOKUP(C1603,STYLES!$1:$1048576,12,FALSE)</f>
        <v>Eperformance™ Ladies' Ottoman Textured Polo</v>
      </c>
      <c r="F1603" s="111" t="s">
        <v>2718</v>
      </c>
      <c r="G1603" s="111" t="s">
        <v>2718</v>
      </c>
      <c r="H1603" s="113" t="str">
        <f>VLOOKUP(C1603,STYLES!$1:$1048576,9,FALSE)</f>
        <v>Active</v>
      </c>
      <c r="I1603" s="113" t="str">
        <f>VLOOKUP(C1603,STYLES!$1:$1048576,10,FALSE)</f>
        <v>Active</v>
      </c>
      <c r="J1603" s="112" t="s">
        <v>2745</v>
      </c>
      <c r="K1603" s="139">
        <f>IFERROR(VLOOKUP(J1603,LISTS!G:H,2,FALSE),"0")</f>
        <v>7</v>
      </c>
      <c r="L1603">
        <f t="shared" si="85"/>
        <v>7</v>
      </c>
      <c r="M1603" s="112" t="s">
        <v>2745</v>
      </c>
      <c r="N1603" s="140">
        <f>IFERROR(VLOOKUP(M1603,LISTS!G:H,2,FALSE),"0")</f>
        <v>7</v>
      </c>
      <c r="O1603">
        <f t="shared" si="86"/>
        <v>7</v>
      </c>
      <c r="Q1603" s="101" t="s">
        <v>2721</v>
      </c>
      <c r="R1603" s="117" t="s">
        <v>775</v>
      </c>
      <c r="S1603" s="112" t="s">
        <v>2722</v>
      </c>
      <c r="T1603" s="103" t="s">
        <v>775</v>
      </c>
    </row>
    <row r="1604" spans="1:21">
      <c r="A1604" s="4" t="str">
        <f>VLOOKUP(C1604,STYLES!$A$1:$R$2088,7,FALSE)</f>
        <v>Polos</v>
      </c>
      <c r="B1604" t="str">
        <f>VLOOKUP(C1604,STYLES!$1:$1048576,6,FALSE)</f>
        <v>Extreme</v>
      </c>
      <c r="C1604" s="97">
        <v>75056</v>
      </c>
      <c r="E1604" t="str">
        <f>VLOOKUP(C1604,STYLES!$1:$1048576,12,FALSE)</f>
        <v>Eperformance™ Ladies' Ottoman Textured Polo</v>
      </c>
      <c r="F1604" s="111" t="s">
        <v>3138</v>
      </c>
      <c r="G1604" s="111" t="s">
        <v>2763</v>
      </c>
      <c r="H1604" s="113" t="str">
        <f>VLOOKUP(C1604,STYLES!$1:$1048576,9,FALSE)</f>
        <v>Active</v>
      </c>
      <c r="I1604" s="113" t="str">
        <f>VLOOKUP(C1604,STYLES!$1:$1048576,10,FALSE)</f>
        <v>Active</v>
      </c>
      <c r="J1604" s="112" t="s">
        <v>2745</v>
      </c>
      <c r="K1604" s="139">
        <f>IFERROR(VLOOKUP(J1604,LISTS!G:H,2,FALSE),"0")</f>
        <v>7</v>
      </c>
      <c r="L1604">
        <f t="shared" si="85"/>
        <v>7</v>
      </c>
      <c r="M1604" s="112" t="s">
        <v>2745</v>
      </c>
      <c r="N1604" s="140">
        <f>IFERROR(VLOOKUP(M1604,LISTS!G:H,2,FALSE),"0")</f>
        <v>7</v>
      </c>
      <c r="O1604">
        <f t="shared" si="86"/>
        <v>7</v>
      </c>
      <c r="Q1604" s="117" t="s">
        <v>3109</v>
      </c>
      <c r="R1604" s="117" t="s">
        <v>775</v>
      </c>
      <c r="S1604" s="112" t="s">
        <v>3110</v>
      </c>
      <c r="T1604" s="103" t="s">
        <v>775</v>
      </c>
    </row>
    <row r="1605" spans="1:21">
      <c r="A1605" s="4" t="str">
        <f>VLOOKUP(C1605,STYLES!$A$1:$R$2088,7,FALSE)</f>
        <v>Polos</v>
      </c>
      <c r="B1605" t="str">
        <f>VLOOKUP(C1605,STYLES!$1:$1048576,6,FALSE)</f>
        <v>Extreme</v>
      </c>
      <c r="C1605" s="97">
        <v>75056</v>
      </c>
      <c r="E1605" t="str">
        <f>VLOOKUP(C1605,STYLES!$1:$1048576,12,FALSE)</f>
        <v>Eperformance™ Ladies' Ottoman Textured Polo</v>
      </c>
      <c r="F1605" s="111" t="s">
        <v>3000</v>
      </c>
      <c r="G1605" s="111" t="s">
        <v>2740</v>
      </c>
      <c r="H1605" s="113" t="str">
        <f>VLOOKUP(C1605,STYLES!$1:$1048576,9,FALSE)</f>
        <v>Active</v>
      </c>
      <c r="I1605" s="113" t="str">
        <f>VLOOKUP(C1605,STYLES!$1:$1048576,10,FALSE)</f>
        <v>Active</v>
      </c>
      <c r="J1605" s="112" t="s">
        <v>2745</v>
      </c>
      <c r="K1605" s="139">
        <f>IFERROR(VLOOKUP(J1605,LISTS!G:H,2,FALSE),"0")</f>
        <v>7</v>
      </c>
      <c r="L1605">
        <f t="shared" si="85"/>
        <v>7</v>
      </c>
      <c r="M1605" s="112" t="s">
        <v>2745</v>
      </c>
      <c r="N1605" s="140">
        <f>IFERROR(VLOOKUP(M1605,LISTS!G:H,2,FALSE),"0")</f>
        <v>7</v>
      </c>
      <c r="O1605">
        <f t="shared" si="86"/>
        <v>7</v>
      </c>
      <c r="Q1605" s="117" t="s">
        <v>2741</v>
      </c>
      <c r="R1605" s="117" t="s">
        <v>775</v>
      </c>
      <c r="S1605" s="103" t="s">
        <v>3001</v>
      </c>
      <c r="T1605" s="117" t="s">
        <v>775</v>
      </c>
    </row>
    <row r="1606" spans="1:21">
      <c r="A1606" s="4" t="str">
        <f>VLOOKUP(C1606,STYLES!$A$1:$R$2088,7,FALSE)</f>
        <v>Polos</v>
      </c>
      <c r="B1606" t="str">
        <f>VLOOKUP(C1606,STYLES!$1:$1048576,6,FALSE)</f>
        <v>Extreme</v>
      </c>
      <c r="C1606" s="97">
        <v>75056</v>
      </c>
      <c r="E1606" t="str">
        <f>VLOOKUP(C1606,STYLES!$1:$1048576,12,FALSE)</f>
        <v>Eperformance™ Ladies' Ottoman Textured Polo</v>
      </c>
      <c r="F1606" s="111" t="s">
        <v>3002</v>
      </c>
      <c r="G1606" s="111" t="s">
        <v>2755</v>
      </c>
      <c r="H1606" s="113" t="str">
        <f>VLOOKUP(C1606,STYLES!$1:$1048576,9,FALSE)</f>
        <v>Active</v>
      </c>
      <c r="I1606" s="113" t="str">
        <f>VLOOKUP(C1606,STYLES!$1:$1048576,10,FALSE)</f>
        <v>Active</v>
      </c>
      <c r="J1606" s="112" t="s">
        <v>2745</v>
      </c>
      <c r="K1606" s="139">
        <f>IFERROR(VLOOKUP(J1606,LISTS!G:H,2,FALSE),"0")</f>
        <v>7</v>
      </c>
      <c r="L1606">
        <f t="shared" si="85"/>
        <v>7</v>
      </c>
      <c r="M1606" s="112" t="s">
        <v>2745</v>
      </c>
      <c r="N1606" s="140">
        <f>IFERROR(VLOOKUP(M1606,LISTS!G:H,2,FALSE),"0")</f>
        <v>7</v>
      </c>
      <c r="O1606">
        <f t="shared" si="86"/>
        <v>7</v>
      </c>
      <c r="Q1606" s="117" t="s">
        <v>3003</v>
      </c>
      <c r="R1606" s="117" t="s">
        <v>775</v>
      </c>
      <c r="S1606" s="103" t="s">
        <v>3004</v>
      </c>
      <c r="T1606" s="117" t="s">
        <v>775</v>
      </c>
    </row>
    <row r="1607" spans="1:21">
      <c r="A1607" s="4" t="str">
        <f>VLOOKUP(C1607,STYLES!$A$1:$R$2088,7,FALSE)</f>
        <v>Polos</v>
      </c>
      <c r="B1607" t="str">
        <f>VLOOKUP(C1607,STYLES!$1:$1048576,6,FALSE)</f>
        <v>Extreme</v>
      </c>
      <c r="C1607" s="97">
        <v>75056</v>
      </c>
      <c r="E1607" t="str">
        <f>VLOOKUP(C1607,STYLES!$1:$1048576,12,FALSE)</f>
        <v>Eperformance™ Ladies' Ottoman Textured Polo</v>
      </c>
      <c r="F1607" s="111" t="s">
        <v>3139</v>
      </c>
      <c r="G1607" s="111" t="s">
        <v>2786</v>
      </c>
      <c r="H1607" s="113" t="str">
        <f>VLOOKUP(C1607,STYLES!$1:$1048576,9,FALSE)</f>
        <v>Active</v>
      </c>
      <c r="I1607" s="113" t="str">
        <f>VLOOKUP(C1607,STYLES!$1:$1048576,10,FALSE)</f>
        <v>Active</v>
      </c>
      <c r="J1607" s="112" t="s">
        <v>2745</v>
      </c>
      <c r="K1607" s="139">
        <f>IFERROR(VLOOKUP(J1607,LISTS!G:H,2,FALSE),"0")</f>
        <v>7</v>
      </c>
      <c r="L1607">
        <f t="shared" si="85"/>
        <v>7</v>
      </c>
      <c r="M1607" s="112" t="s">
        <v>2745</v>
      </c>
      <c r="N1607" s="140">
        <f>IFERROR(VLOOKUP(M1607,LISTS!G:H,2,FALSE),"0")</f>
        <v>7</v>
      </c>
      <c r="O1607">
        <f t="shared" si="86"/>
        <v>7</v>
      </c>
      <c r="Q1607" s="117" t="s">
        <v>3140</v>
      </c>
      <c r="R1607" s="117" t="s">
        <v>775</v>
      </c>
      <c r="S1607" s="103" t="s">
        <v>3141</v>
      </c>
      <c r="T1607" s="103" t="s">
        <v>775</v>
      </c>
    </row>
    <row r="1608" spans="1:21">
      <c r="A1608" s="4" t="str">
        <f>VLOOKUP(C1608,STYLES!$A$1:$R$2088,7,FALSE)</f>
        <v>Polos</v>
      </c>
      <c r="B1608" t="str">
        <f>VLOOKUP(C1608,STYLES!$1:$1048576,6,FALSE)</f>
        <v>Extreme</v>
      </c>
      <c r="C1608" s="97">
        <v>75056</v>
      </c>
      <c r="E1608" t="str">
        <f>VLOOKUP(C1608,STYLES!$1:$1048576,12,FALSE)</f>
        <v>Eperformance™ Ladies' Ottoman Textured Polo</v>
      </c>
      <c r="F1608" s="111" t="s">
        <v>3142</v>
      </c>
      <c r="G1608" s="111" t="s">
        <v>2809</v>
      </c>
      <c r="H1608" s="113" t="str">
        <f>VLOOKUP(C1608,STYLES!$1:$1048576,9,FALSE)</f>
        <v>Active</v>
      </c>
      <c r="I1608" s="113" t="str">
        <f>VLOOKUP(C1608,STYLES!$1:$1048576,10,FALSE)</f>
        <v>Active</v>
      </c>
      <c r="J1608" s="112" t="s">
        <v>2745</v>
      </c>
      <c r="K1608" s="139">
        <f>IFERROR(VLOOKUP(J1608,LISTS!G:H,2,FALSE),"0")</f>
        <v>7</v>
      </c>
      <c r="L1608">
        <f t="shared" si="85"/>
        <v>7</v>
      </c>
      <c r="M1608" s="112" t="s">
        <v>2745</v>
      </c>
      <c r="N1608" s="140">
        <f>IFERROR(VLOOKUP(M1608,LISTS!G:H,2,FALSE),"0")</f>
        <v>7</v>
      </c>
      <c r="O1608">
        <f t="shared" si="86"/>
        <v>7</v>
      </c>
      <c r="Q1608" s="117" t="s">
        <v>3104</v>
      </c>
      <c r="R1608" s="117" t="s">
        <v>775</v>
      </c>
      <c r="S1608" s="103" t="s">
        <v>3105</v>
      </c>
      <c r="T1608" s="103" t="s">
        <v>775</v>
      </c>
    </row>
    <row r="1609" spans="1:21">
      <c r="A1609" s="4" t="str">
        <f>VLOOKUP(C1609,STYLES!$A$1:$R$2088,7,FALSE)</f>
        <v>Polos</v>
      </c>
      <c r="B1609" t="str">
        <f>VLOOKUP(C1609,STYLES!$1:$1048576,6,FALSE)</f>
        <v>Extreme</v>
      </c>
      <c r="C1609" s="97">
        <v>75056</v>
      </c>
      <c r="E1609" t="str">
        <f>VLOOKUP(C1609,STYLES!$1:$1048576,12,FALSE)</f>
        <v>Eperformance™ Ladies' Ottoman Textured Polo</v>
      </c>
      <c r="F1609" s="112" t="s">
        <v>2743</v>
      </c>
      <c r="G1609" s="111" t="s">
        <v>2743</v>
      </c>
      <c r="H1609" s="113" t="str">
        <f>VLOOKUP(C1609,STYLES!$1:$1048576,9,FALSE)</f>
        <v>Active</v>
      </c>
      <c r="I1609" s="113" t="str">
        <f>VLOOKUP(C1609,STYLES!$1:$1048576,10,FALSE)</f>
        <v>Active</v>
      </c>
      <c r="J1609" s="112" t="s">
        <v>2745</v>
      </c>
      <c r="K1609" s="139">
        <f>IFERROR(VLOOKUP(J1609,LISTS!G:H,2,FALSE),"0")</f>
        <v>7</v>
      </c>
      <c r="L1609">
        <f t="shared" si="85"/>
        <v>7</v>
      </c>
      <c r="M1609" s="112" t="s">
        <v>2745</v>
      </c>
      <c r="N1609" s="140">
        <f>IFERROR(VLOOKUP(M1609,LISTS!G:H,2,FALSE),"0")</f>
        <v>7</v>
      </c>
      <c r="O1609">
        <f t="shared" si="86"/>
        <v>7</v>
      </c>
      <c r="Q1609" s="118" t="s">
        <v>2744</v>
      </c>
      <c r="R1609" s="117" t="s">
        <v>775</v>
      </c>
      <c r="S1609" s="112" t="s">
        <v>775</v>
      </c>
      <c r="T1609" s="117" t="s">
        <v>775</v>
      </c>
    </row>
    <row r="1610" spans="1:21">
      <c r="A1610" s="4"/>
      <c r="C1610" s="98"/>
      <c r="F1610" s="112"/>
      <c r="G1610" s="111"/>
      <c r="H1610" s="112"/>
      <c r="I1610" s="112"/>
      <c r="J1610" s="112"/>
      <c r="K1610" s="139"/>
      <c r="L1610" s="60">
        <f>SUM(L1603:L1609)</f>
        <v>49</v>
      </c>
      <c r="M1610" s="112"/>
      <c r="N1610" s="140"/>
      <c r="O1610" s="60">
        <f>SUM(O1603:O1609)</f>
        <v>49</v>
      </c>
      <c r="Q1610" s="117"/>
      <c r="R1610" s="117"/>
      <c r="S1610" s="103"/>
      <c r="T1610" s="103"/>
    </row>
    <row r="1611" spans="1:21">
      <c r="A1611" s="4" t="str">
        <f>VLOOKUP(C1611,STYLES!$A$1:$R$2088,7,FALSE)</f>
        <v>Polos</v>
      </c>
      <c r="B1611" t="str">
        <f>VLOOKUP(C1611,STYLES!$1:$1048576,6,FALSE)</f>
        <v>Extreme</v>
      </c>
      <c r="C1611" s="97">
        <v>85093</v>
      </c>
      <c r="E1611" t="str">
        <f>VLOOKUP(C1611,STYLES!$1:$1048576,12,FALSE)</f>
        <v>Eperformance™ Men's Ottoman Textured Polo</v>
      </c>
      <c r="F1611" s="111" t="s">
        <v>2718</v>
      </c>
      <c r="G1611" s="111" t="s">
        <v>2718</v>
      </c>
      <c r="H1611" s="113" t="str">
        <f>VLOOKUP(C1611,STYLES!$1:$1048576,9,FALSE)</f>
        <v>Active</v>
      </c>
      <c r="I1611" s="113" t="str">
        <f>VLOOKUP(C1611,STYLES!$1:$1048576,10,FALSE)</f>
        <v>Active</v>
      </c>
      <c r="J1611" s="112" t="s">
        <v>3009</v>
      </c>
      <c r="K1611" s="139">
        <f>IFERROR(VLOOKUP(J1611,LISTS!G:H,2,FALSE),"0")</f>
        <v>8</v>
      </c>
      <c r="L1611">
        <f t="shared" si="85"/>
        <v>8</v>
      </c>
      <c r="M1611" s="112" t="s">
        <v>3009</v>
      </c>
      <c r="N1611" s="140">
        <f>IFERROR(VLOOKUP(M1611,LISTS!G:H,2,FALSE),"0")</f>
        <v>8</v>
      </c>
      <c r="O1611">
        <f t="shared" si="86"/>
        <v>8</v>
      </c>
      <c r="Q1611" s="101" t="s">
        <v>2721</v>
      </c>
      <c r="R1611" s="117" t="s">
        <v>775</v>
      </c>
      <c r="S1611" s="112" t="s">
        <v>2722</v>
      </c>
      <c r="T1611" s="103" t="s">
        <v>775</v>
      </c>
    </row>
    <row r="1612" spans="1:21">
      <c r="A1612" s="4" t="str">
        <f>VLOOKUP(C1612,STYLES!$A$1:$R$2088,7,FALSE)</f>
        <v>Polos</v>
      </c>
      <c r="B1612" t="str">
        <f>VLOOKUP(C1612,STYLES!$1:$1048576,6,FALSE)</f>
        <v>Extreme</v>
      </c>
      <c r="C1612" s="97">
        <v>85093</v>
      </c>
      <c r="E1612" t="str">
        <f>VLOOKUP(C1612,STYLES!$1:$1048576,12,FALSE)</f>
        <v>Eperformance™ Men's Ottoman Textured Polo</v>
      </c>
      <c r="F1612" s="111" t="s">
        <v>3138</v>
      </c>
      <c r="G1612" s="111" t="s">
        <v>2763</v>
      </c>
      <c r="H1612" s="113" t="str">
        <f>VLOOKUP(C1612,STYLES!$1:$1048576,9,FALSE)</f>
        <v>Active</v>
      </c>
      <c r="I1612" s="113" t="str">
        <f>VLOOKUP(C1612,STYLES!$1:$1048576,10,FALSE)</f>
        <v>Active</v>
      </c>
      <c r="J1612" s="112" t="s">
        <v>3009</v>
      </c>
      <c r="K1612" s="139">
        <f>IFERROR(VLOOKUP(J1612,LISTS!G:H,2,FALSE),"0")</f>
        <v>8</v>
      </c>
      <c r="L1612">
        <f t="shared" si="85"/>
        <v>8</v>
      </c>
      <c r="M1612" s="112" t="s">
        <v>3009</v>
      </c>
      <c r="N1612" s="140">
        <f>IFERROR(VLOOKUP(M1612,LISTS!G:H,2,FALSE),"0")</f>
        <v>8</v>
      </c>
      <c r="O1612">
        <f t="shared" si="86"/>
        <v>8</v>
      </c>
      <c r="Q1612" s="117" t="s">
        <v>3109</v>
      </c>
      <c r="R1612" s="117" t="s">
        <v>775</v>
      </c>
      <c r="S1612" s="112" t="s">
        <v>3110</v>
      </c>
      <c r="T1612" s="103" t="s">
        <v>775</v>
      </c>
    </row>
    <row r="1613" spans="1:21">
      <c r="A1613" s="4" t="str">
        <f>VLOOKUP(C1613,STYLES!$A$1:$R$2088,7,FALSE)</f>
        <v>Polos</v>
      </c>
      <c r="B1613" t="str">
        <f>VLOOKUP(C1613,STYLES!$1:$1048576,6,FALSE)</f>
        <v>Extreme</v>
      </c>
      <c r="C1613" s="97">
        <v>85093</v>
      </c>
      <c r="E1613" t="str">
        <f>VLOOKUP(C1613,STYLES!$1:$1048576,12,FALSE)</f>
        <v>Eperformance™ Men's Ottoman Textured Polo</v>
      </c>
      <c r="F1613" s="111" t="s">
        <v>3000</v>
      </c>
      <c r="G1613" s="111" t="s">
        <v>2740</v>
      </c>
      <c r="H1613" s="113" t="str">
        <f>VLOOKUP(C1613,STYLES!$1:$1048576,9,FALSE)</f>
        <v>Active</v>
      </c>
      <c r="I1613" s="113" t="str">
        <f>VLOOKUP(C1613,STYLES!$1:$1048576,10,FALSE)</f>
        <v>Active</v>
      </c>
      <c r="J1613" s="112" t="s">
        <v>3009</v>
      </c>
      <c r="K1613" s="139">
        <f>IFERROR(VLOOKUP(J1613,LISTS!G:H,2,FALSE),"0")</f>
        <v>8</v>
      </c>
      <c r="L1613">
        <f t="shared" si="85"/>
        <v>8</v>
      </c>
      <c r="M1613" s="112" t="s">
        <v>3009</v>
      </c>
      <c r="N1613" s="140">
        <f>IFERROR(VLOOKUP(M1613,LISTS!G:H,2,FALSE),"0")</f>
        <v>8</v>
      </c>
      <c r="O1613">
        <f t="shared" si="86"/>
        <v>8</v>
      </c>
      <c r="Q1613" s="117" t="s">
        <v>2741</v>
      </c>
      <c r="R1613" s="117" t="s">
        <v>775</v>
      </c>
      <c r="S1613" s="103" t="s">
        <v>3001</v>
      </c>
      <c r="T1613" s="117" t="s">
        <v>775</v>
      </c>
    </row>
    <row r="1614" spans="1:21">
      <c r="A1614" s="4" t="str">
        <f>VLOOKUP(C1614,STYLES!$A$1:$R$2088,7,FALSE)</f>
        <v>Polos</v>
      </c>
      <c r="B1614" t="str">
        <f>VLOOKUP(C1614,STYLES!$1:$1048576,6,FALSE)</f>
        <v>Extreme</v>
      </c>
      <c r="C1614" s="97">
        <v>85093</v>
      </c>
      <c r="E1614" t="str">
        <f>VLOOKUP(C1614,STYLES!$1:$1048576,12,FALSE)</f>
        <v>Eperformance™ Men's Ottoman Textured Polo</v>
      </c>
      <c r="F1614" s="111" t="s">
        <v>3002</v>
      </c>
      <c r="G1614" s="111" t="s">
        <v>2755</v>
      </c>
      <c r="H1614" s="113" t="str">
        <f>VLOOKUP(C1614,STYLES!$1:$1048576,9,FALSE)</f>
        <v>Active</v>
      </c>
      <c r="I1614" s="113" t="str">
        <f>VLOOKUP(C1614,STYLES!$1:$1048576,10,FALSE)</f>
        <v>Active</v>
      </c>
      <c r="J1614" s="112" t="s">
        <v>3009</v>
      </c>
      <c r="K1614" s="139">
        <f>IFERROR(VLOOKUP(J1614,LISTS!G:H,2,FALSE),"0")</f>
        <v>8</v>
      </c>
      <c r="L1614">
        <f t="shared" si="85"/>
        <v>8</v>
      </c>
      <c r="M1614" s="112" t="s">
        <v>3009</v>
      </c>
      <c r="N1614" s="140">
        <f>IFERROR(VLOOKUP(M1614,LISTS!G:H,2,FALSE),"0")</f>
        <v>8</v>
      </c>
      <c r="O1614">
        <f t="shared" si="86"/>
        <v>8</v>
      </c>
      <c r="Q1614" s="117" t="s">
        <v>3003</v>
      </c>
      <c r="R1614" s="117" t="s">
        <v>775</v>
      </c>
      <c r="S1614" s="103" t="s">
        <v>3004</v>
      </c>
      <c r="T1614" s="117" t="s">
        <v>775</v>
      </c>
    </row>
    <row r="1615" spans="1:21">
      <c r="A1615" s="4" t="str">
        <f>VLOOKUP(C1615,STYLES!$A$1:$R$2088,7,FALSE)</f>
        <v>Polos</v>
      </c>
      <c r="B1615" t="str">
        <f>VLOOKUP(C1615,STYLES!$1:$1048576,6,FALSE)</f>
        <v>Extreme</v>
      </c>
      <c r="C1615" s="97">
        <v>85093</v>
      </c>
      <c r="E1615" t="str">
        <f>VLOOKUP(C1615,STYLES!$1:$1048576,12,FALSE)</f>
        <v>Eperformance™ Men's Ottoman Textured Polo</v>
      </c>
      <c r="F1615" s="111" t="s">
        <v>3139</v>
      </c>
      <c r="G1615" s="111" t="s">
        <v>2786</v>
      </c>
      <c r="H1615" s="113" t="str">
        <f>VLOOKUP(C1615,STYLES!$1:$1048576,9,FALSE)</f>
        <v>Active</v>
      </c>
      <c r="I1615" s="113" t="str">
        <f>VLOOKUP(C1615,STYLES!$1:$1048576,10,FALSE)</f>
        <v>Active</v>
      </c>
      <c r="J1615" s="112" t="s">
        <v>3009</v>
      </c>
      <c r="K1615" s="139">
        <f>IFERROR(VLOOKUP(J1615,LISTS!G:H,2,FALSE),"0")</f>
        <v>8</v>
      </c>
      <c r="L1615">
        <f t="shared" si="85"/>
        <v>8</v>
      </c>
      <c r="M1615" s="112" t="s">
        <v>3009</v>
      </c>
      <c r="N1615" s="140">
        <f>IFERROR(VLOOKUP(M1615,LISTS!G:H,2,FALSE),"0")</f>
        <v>8</v>
      </c>
      <c r="O1615">
        <f t="shared" si="86"/>
        <v>8</v>
      </c>
      <c r="Q1615" s="117" t="s">
        <v>3140</v>
      </c>
      <c r="R1615" s="117" t="s">
        <v>775</v>
      </c>
      <c r="S1615" s="103" t="s">
        <v>3141</v>
      </c>
      <c r="T1615" s="103" t="s">
        <v>775</v>
      </c>
    </row>
    <row r="1616" spans="1:21">
      <c r="A1616" s="4" t="str">
        <f>VLOOKUP(C1616,STYLES!$A$1:$R$2088,7,FALSE)</f>
        <v>Polos</v>
      </c>
      <c r="B1616" t="str">
        <f>VLOOKUP(C1616,STYLES!$1:$1048576,6,FALSE)</f>
        <v>Extreme</v>
      </c>
      <c r="C1616" s="97">
        <v>85093</v>
      </c>
      <c r="E1616" t="str">
        <f>VLOOKUP(C1616,STYLES!$1:$1048576,12,FALSE)</f>
        <v>Eperformance™ Men's Ottoman Textured Polo</v>
      </c>
      <c r="F1616" s="111" t="s">
        <v>3142</v>
      </c>
      <c r="G1616" s="111" t="s">
        <v>2809</v>
      </c>
      <c r="H1616" s="113" t="str">
        <f>VLOOKUP(C1616,STYLES!$1:$1048576,9,FALSE)</f>
        <v>Active</v>
      </c>
      <c r="I1616" s="113" t="str">
        <f>VLOOKUP(C1616,STYLES!$1:$1048576,10,FALSE)</f>
        <v>Active</v>
      </c>
      <c r="J1616" s="112" t="s">
        <v>3009</v>
      </c>
      <c r="K1616" s="139">
        <f>IFERROR(VLOOKUP(J1616,LISTS!G:H,2,FALSE),"0")</f>
        <v>8</v>
      </c>
      <c r="L1616">
        <f t="shared" si="85"/>
        <v>8</v>
      </c>
      <c r="M1616" s="112" t="s">
        <v>3009</v>
      </c>
      <c r="N1616" s="140">
        <f>IFERROR(VLOOKUP(M1616,LISTS!G:H,2,FALSE),"0")</f>
        <v>8</v>
      </c>
      <c r="O1616">
        <f t="shared" si="86"/>
        <v>8</v>
      </c>
      <c r="Q1616" s="117" t="s">
        <v>3104</v>
      </c>
      <c r="R1616" s="117" t="s">
        <v>775</v>
      </c>
      <c r="S1616" s="103" t="s">
        <v>3105</v>
      </c>
      <c r="T1616" s="103" t="s">
        <v>775</v>
      </c>
    </row>
    <row r="1617" spans="1:21">
      <c r="A1617" s="4" t="str">
        <f>VLOOKUP(C1617,STYLES!$A$1:$R$2088,7,FALSE)</f>
        <v>Polos</v>
      </c>
      <c r="B1617" t="str">
        <f>VLOOKUP(C1617,STYLES!$1:$1048576,6,FALSE)</f>
        <v>Extreme</v>
      </c>
      <c r="C1617" s="97">
        <v>85093</v>
      </c>
      <c r="E1617" t="str">
        <f>VLOOKUP(C1617,STYLES!$1:$1048576,12,FALSE)</f>
        <v>Eperformance™ Men's Ottoman Textured Polo</v>
      </c>
      <c r="F1617" s="112" t="s">
        <v>2743</v>
      </c>
      <c r="G1617" s="111" t="s">
        <v>2743</v>
      </c>
      <c r="H1617" s="113" t="str">
        <f>VLOOKUP(C1617,STYLES!$1:$1048576,9,FALSE)</f>
        <v>Active</v>
      </c>
      <c r="I1617" s="113" t="str">
        <f>VLOOKUP(C1617,STYLES!$1:$1048576,10,FALSE)</f>
        <v>Active</v>
      </c>
      <c r="J1617" s="112" t="s">
        <v>3009</v>
      </c>
      <c r="K1617" s="139">
        <f>IFERROR(VLOOKUP(J1617,LISTS!G:H,2,FALSE),"0")</f>
        <v>8</v>
      </c>
      <c r="L1617">
        <f t="shared" si="85"/>
        <v>8</v>
      </c>
      <c r="M1617" s="112" t="s">
        <v>3009</v>
      </c>
      <c r="N1617" s="140">
        <f>IFERROR(VLOOKUP(M1617,LISTS!G:H,2,FALSE),"0")</f>
        <v>8</v>
      </c>
      <c r="O1617">
        <f t="shared" si="86"/>
        <v>8</v>
      </c>
      <c r="Q1617" s="118" t="s">
        <v>2744</v>
      </c>
      <c r="R1617" s="117" t="s">
        <v>775</v>
      </c>
      <c r="S1617" s="112" t="s">
        <v>775</v>
      </c>
      <c r="T1617" s="117" t="s">
        <v>775</v>
      </c>
    </row>
    <row r="1618" spans="1:21">
      <c r="A1618" s="4"/>
      <c r="C1618" s="98"/>
      <c r="F1618" s="112"/>
      <c r="G1618" s="111"/>
      <c r="H1618" s="112"/>
      <c r="I1618" s="112"/>
      <c r="J1618" s="112"/>
      <c r="K1618" s="139"/>
      <c r="L1618" s="60">
        <f>SUM(L1611:L1617)</f>
        <v>56</v>
      </c>
      <c r="M1618" s="112"/>
      <c r="N1618" s="140"/>
      <c r="O1618" s="60">
        <f>SUM(O1611:O1617)</f>
        <v>56</v>
      </c>
      <c r="Q1618" s="117"/>
      <c r="R1618" s="117"/>
      <c r="S1618" s="103"/>
      <c r="T1618" s="103"/>
    </row>
    <row r="1619" spans="1:21" s="68" customFormat="1">
      <c r="A1619" s="67" t="str">
        <f>VLOOKUP(C1619,STYLES!$A$1:$R$2088,7,FALSE)</f>
        <v>Polos</v>
      </c>
      <c r="B1619" s="68" t="str">
        <f>VLOOKUP(C1619,STYLES!$1:$1048576,6,FALSE)</f>
        <v>Extreme</v>
      </c>
      <c r="C1619" s="104">
        <v>75065</v>
      </c>
      <c r="D1619" s="69"/>
      <c r="E1619" s="68" t="str">
        <f>VLOOKUP(C1619,STYLES!$1:$1048576,12,FALSE)</f>
        <v>Edry® Ladies' Colorblock Polo</v>
      </c>
      <c r="F1619" s="122" t="s">
        <v>3143</v>
      </c>
      <c r="G1619" s="122" t="s">
        <v>2718</v>
      </c>
      <c r="H1619" s="113" t="str">
        <f>VLOOKUP(C1619,STYLES!$1:$1048576,9,FALSE)</f>
        <v>DROP - Closeout</v>
      </c>
      <c r="I1619" s="113" t="str">
        <f>VLOOKUP(C1619,STYLES!$1:$1048576,10,FALSE)</f>
        <v>DROP - Closeout</v>
      </c>
      <c r="J1619" s="123" t="s">
        <v>2745</v>
      </c>
      <c r="K1619" s="139">
        <f>IFERROR(VLOOKUP(J1619,LISTS!G:H,2,FALSE),"0")</f>
        <v>7</v>
      </c>
      <c r="L1619" t="str">
        <f t="shared" si="85"/>
        <v/>
      </c>
      <c r="M1619" s="123" t="s">
        <v>2745</v>
      </c>
      <c r="N1619" s="140">
        <f>IFERROR(VLOOKUP(M1619,LISTS!G:H,2,FALSE),"0")</f>
        <v>7</v>
      </c>
      <c r="O1619" t="str">
        <f t="shared" si="86"/>
        <v/>
      </c>
      <c r="P1619" s="126"/>
      <c r="Q1619" s="102" t="s">
        <v>2721</v>
      </c>
      <c r="R1619" s="126" t="s">
        <v>3109</v>
      </c>
      <c r="S1619" s="123" t="s">
        <v>2722</v>
      </c>
      <c r="T1619" s="105" t="s">
        <v>3110</v>
      </c>
      <c r="U1619" s="126"/>
    </row>
    <row r="1620" spans="1:21">
      <c r="A1620" s="4" t="str">
        <f>VLOOKUP(C1620,STYLES!$A$1:$R$2088,7,FALSE)</f>
        <v>Polos</v>
      </c>
      <c r="B1620" t="str">
        <f>VLOOKUP(C1620,STYLES!$1:$1048576,6,FALSE)</f>
        <v>Extreme</v>
      </c>
      <c r="C1620" s="97">
        <v>75065</v>
      </c>
      <c r="E1620" t="str">
        <f>VLOOKUP(C1620,STYLES!$1:$1048576,12,FALSE)</f>
        <v>Edry® Ladies' Colorblock Polo</v>
      </c>
      <c r="F1620" s="111" t="s">
        <v>3144</v>
      </c>
      <c r="G1620" s="111" t="s">
        <v>2755</v>
      </c>
      <c r="H1620" s="113" t="str">
        <f>VLOOKUP(C1620,STYLES!$1:$1048576,9,FALSE)</f>
        <v>DROP - Closeout</v>
      </c>
      <c r="I1620" s="113" t="str">
        <f>VLOOKUP(C1620,STYLES!$1:$1048576,10,FALSE)</f>
        <v>DROP - Closeout</v>
      </c>
      <c r="J1620" s="112" t="s">
        <v>2745</v>
      </c>
      <c r="K1620" s="139">
        <f>IFERROR(VLOOKUP(J1620,LISTS!G:H,2,FALSE),"0")</f>
        <v>7</v>
      </c>
      <c r="L1620" t="str">
        <f t="shared" si="85"/>
        <v/>
      </c>
      <c r="M1620" s="112" t="s">
        <v>2745</v>
      </c>
      <c r="N1620" s="140">
        <f>IFERROR(VLOOKUP(M1620,LISTS!G:H,2,FALSE),"0")</f>
        <v>7</v>
      </c>
      <c r="O1620" t="str">
        <f t="shared" si="86"/>
        <v/>
      </c>
      <c r="Q1620" s="117" t="s">
        <v>3003</v>
      </c>
      <c r="R1620" s="117" t="s">
        <v>2721</v>
      </c>
      <c r="S1620" s="103" t="s">
        <v>3004</v>
      </c>
      <c r="T1620" s="103" t="s">
        <v>2722</v>
      </c>
    </row>
    <row r="1621" spans="1:21">
      <c r="A1621" s="4" t="str">
        <f>VLOOKUP(C1621,STYLES!$A$1:$R$2088,7,FALSE)</f>
        <v>Polos</v>
      </c>
      <c r="B1621" t="str">
        <f>VLOOKUP(C1621,STYLES!$1:$1048576,6,FALSE)</f>
        <v>Extreme</v>
      </c>
      <c r="C1621" s="97">
        <v>75065</v>
      </c>
      <c r="E1621" t="str">
        <f>VLOOKUP(C1621,STYLES!$1:$1048576,12,FALSE)</f>
        <v>Edry® Ladies' Colorblock Polo</v>
      </c>
      <c r="F1621" s="112" t="s">
        <v>3145</v>
      </c>
      <c r="G1621" s="111" t="s">
        <v>2743</v>
      </c>
      <c r="H1621" s="113" t="str">
        <f>VLOOKUP(C1621,STYLES!$1:$1048576,9,FALSE)</f>
        <v>DROP - Closeout</v>
      </c>
      <c r="I1621" s="113" t="str">
        <f>VLOOKUP(C1621,STYLES!$1:$1048576,10,FALSE)</f>
        <v>DROP - Closeout</v>
      </c>
      <c r="J1621" s="112" t="s">
        <v>2745</v>
      </c>
      <c r="K1621" s="139">
        <f>IFERROR(VLOOKUP(J1621,LISTS!G:H,2,FALSE),"0")</f>
        <v>7</v>
      </c>
      <c r="L1621" t="str">
        <f t="shared" si="85"/>
        <v/>
      </c>
      <c r="M1621" s="112" t="s">
        <v>2745</v>
      </c>
      <c r="N1621" s="140">
        <f>IFERROR(VLOOKUP(M1621,LISTS!G:H,2,FALSE),"0")</f>
        <v>7</v>
      </c>
      <c r="O1621" t="str">
        <f t="shared" si="86"/>
        <v/>
      </c>
      <c r="Q1621" s="118" t="s">
        <v>2744</v>
      </c>
      <c r="R1621" s="117" t="s">
        <v>3146</v>
      </c>
      <c r="S1621" s="112" t="s">
        <v>775</v>
      </c>
      <c r="T1621" s="103" t="s">
        <v>3147</v>
      </c>
    </row>
    <row r="1622" spans="1:21" s="12" customFormat="1">
      <c r="A1622" s="59" t="str">
        <f>VLOOKUP(C1622,STYLES!$A$1:$R$2088,7,FALSE)</f>
        <v>Polos</v>
      </c>
      <c r="B1622" s="12" t="str">
        <f>VLOOKUP(C1622,STYLES!$1:$1048576,6,FALSE)</f>
        <v>Extreme</v>
      </c>
      <c r="C1622" s="99">
        <v>75065</v>
      </c>
      <c r="D1622" s="18"/>
      <c r="E1622" s="12" t="str">
        <f>VLOOKUP(C1622,STYLES!$1:$1048576,12,FALSE)</f>
        <v>Edry® Ladies' Colorblock Polo</v>
      </c>
      <c r="F1622" s="115" t="s">
        <v>3148</v>
      </c>
      <c r="G1622" s="114" t="s">
        <v>2751</v>
      </c>
      <c r="H1622" s="116" t="s">
        <v>437</v>
      </c>
      <c r="I1622" s="113" t="str">
        <f>VLOOKUP(C1622,STYLES!$1:$1048576,10,FALSE)</f>
        <v>DROP - Closeout</v>
      </c>
      <c r="J1622" s="112" t="s">
        <v>2745</v>
      </c>
      <c r="K1622" s="139">
        <f>IFERROR(VLOOKUP(J1622,LISTS!G:H,2,FALSE),"0")</f>
        <v>7</v>
      </c>
      <c r="L1622" t="str">
        <f>IF(OR(H1622="ACTIVE",H1622="NEW",H1622="DNR",H1622="Pre-Closeout"),K1622,"")</f>
        <v/>
      </c>
      <c r="M1622" s="112" t="s">
        <v>2745</v>
      </c>
      <c r="N1622" s="140">
        <f>IFERROR(VLOOKUP(M1622,LISTS!G:H,2,FALSE),"0")</f>
        <v>7</v>
      </c>
      <c r="O1622" t="str">
        <f>IF(OR(I1622="ACTIVE",I1622="NEW",I1622="DNR",I1622="Pre-Closeout"),N1622,"")</f>
        <v/>
      </c>
      <c r="P1622" s="128"/>
      <c r="Q1622" s="137"/>
      <c r="R1622" s="128"/>
      <c r="S1622" s="115"/>
      <c r="T1622" s="106"/>
      <c r="U1622" s="128" t="s">
        <v>3149</v>
      </c>
    </row>
    <row r="1623" spans="1:21">
      <c r="A1623" s="4"/>
      <c r="C1623" s="98"/>
      <c r="F1623" s="112"/>
      <c r="G1623" s="111"/>
      <c r="H1623" s="112"/>
      <c r="I1623" s="112"/>
      <c r="J1623" s="112"/>
      <c r="K1623" s="139"/>
      <c r="L1623" s="60">
        <f>SUM(L1619:L1621)</f>
        <v>0</v>
      </c>
      <c r="M1623" s="112"/>
      <c r="N1623" s="140"/>
      <c r="O1623" s="60">
        <f>SUM(O1619:O1621)</f>
        <v>0</v>
      </c>
      <c r="Q1623" s="117"/>
      <c r="R1623" s="117"/>
      <c r="S1623" s="103"/>
      <c r="T1623" s="103"/>
    </row>
    <row r="1624" spans="1:21" s="12" customFormat="1">
      <c r="A1624" s="59" t="str">
        <f>VLOOKUP(C1624,STYLES!$A$1:$R$2088,7,FALSE)</f>
        <v>Polos</v>
      </c>
      <c r="B1624" s="12" t="str">
        <f>VLOOKUP(C1624,STYLES!$1:$1048576,6,FALSE)</f>
        <v>Extreme</v>
      </c>
      <c r="C1624" s="99">
        <v>85103</v>
      </c>
      <c r="D1624" s="18"/>
      <c r="E1624" s="12" t="str">
        <f>VLOOKUP(C1624,STYLES!$1:$1048576,12,FALSE)</f>
        <v>Edry® Men's Colorblock Polo</v>
      </c>
      <c r="F1624" s="114" t="s">
        <v>3143</v>
      </c>
      <c r="G1624" s="114" t="s">
        <v>2718</v>
      </c>
      <c r="H1624" s="113" t="str">
        <f>VLOOKUP(C1624,STYLES!$1:$1048576,9,FALSE)</f>
        <v>DROP - Closeout</v>
      </c>
      <c r="I1624" s="116" t="s">
        <v>437</v>
      </c>
      <c r="J1624" s="115" t="s">
        <v>3009</v>
      </c>
      <c r="K1624" s="194">
        <f>IFERROR(VLOOKUP(J1624,LISTS!G:H,2,FALSE),"0")</f>
        <v>8</v>
      </c>
      <c r="L1624" s="12" t="str">
        <f t="shared" si="85"/>
        <v/>
      </c>
      <c r="M1624" s="115" t="s">
        <v>3009</v>
      </c>
      <c r="N1624" s="195">
        <f>IFERROR(VLOOKUP(M1624,LISTS!G:H,2,FALSE),"0")</f>
        <v>8</v>
      </c>
      <c r="O1624" s="12" t="str">
        <f t="shared" si="86"/>
        <v/>
      </c>
      <c r="P1624" s="128"/>
      <c r="Q1624" s="136" t="s">
        <v>2721</v>
      </c>
      <c r="R1624" s="128" t="s">
        <v>3109</v>
      </c>
      <c r="S1624" s="115" t="s">
        <v>2722</v>
      </c>
      <c r="T1624" s="106" t="s">
        <v>3110</v>
      </c>
      <c r="U1624" s="128"/>
    </row>
    <row r="1625" spans="1:21">
      <c r="A1625" s="4" t="str">
        <f>VLOOKUP(C1625,STYLES!$A$1:$R$2088,7,FALSE)</f>
        <v>Polos</v>
      </c>
      <c r="B1625" t="str">
        <f>VLOOKUP(C1625,STYLES!$1:$1048576,6,FALSE)</f>
        <v>Extreme</v>
      </c>
      <c r="C1625" s="97">
        <v>85103</v>
      </c>
      <c r="E1625" t="str">
        <f>VLOOKUP(C1625,STYLES!$1:$1048576,12,FALSE)</f>
        <v>Edry® Men's Colorblock Polo</v>
      </c>
      <c r="F1625" s="111" t="s">
        <v>3150</v>
      </c>
      <c r="G1625" s="111" t="s">
        <v>2740</v>
      </c>
      <c r="H1625" s="113" t="str">
        <f>VLOOKUP(C1625,STYLES!$1:$1048576,9,FALSE)</f>
        <v>DROP - Closeout</v>
      </c>
      <c r="I1625" s="113" t="str">
        <f>VLOOKUP(C1625,STYLES!$1:$1048576,10,FALSE)</f>
        <v>DROP - Closeout</v>
      </c>
      <c r="J1625" s="112" t="s">
        <v>3009</v>
      </c>
      <c r="K1625" s="139">
        <f>IFERROR(VLOOKUP(J1625,LISTS!G:H,2,FALSE),"0")</f>
        <v>8</v>
      </c>
      <c r="L1625" t="str">
        <f t="shared" si="85"/>
        <v/>
      </c>
      <c r="M1625" s="112" t="s">
        <v>3009</v>
      </c>
      <c r="N1625" s="140">
        <f>IFERROR(VLOOKUP(M1625,LISTS!G:H,2,FALSE),"0")</f>
        <v>8</v>
      </c>
      <c r="O1625" t="str">
        <f t="shared" si="86"/>
        <v/>
      </c>
      <c r="Q1625" s="117" t="s">
        <v>2741</v>
      </c>
      <c r="R1625" s="117" t="s">
        <v>3136</v>
      </c>
      <c r="S1625" s="103" t="s">
        <v>3001</v>
      </c>
      <c r="T1625" s="103" t="s">
        <v>3137</v>
      </c>
    </row>
    <row r="1626" spans="1:21">
      <c r="A1626" s="4" t="str">
        <f>VLOOKUP(C1626,STYLES!$A$1:$R$2088,7,FALSE)</f>
        <v>Polos</v>
      </c>
      <c r="B1626" t="str">
        <f>VLOOKUP(C1626,STYLES!$1:$1048576,6,FALSE)</f>
        <v>Extreme</v>
      </c>
      <c r="C1626" s="97">
        <v>85103</v>
      </c>
      <c r="E1626" t="str">
        <f>VLOOKUP(C1626,STYLES!$1:$1048576,12,FALSE)</f>
        <v>Edry® Men's Colorblock Polo</v>
      </c>
      <c r="F1626" s="111" t="s">
        <v>3144</v>
      </c>
      <c r="G1626" s="111" t="s">
        <v>2755</v>
      </c>
      <c r="H1626" s="113" t="str">
        <f>VLOOKUP(C1626,STYLES!$1:$1048576,9,FALSE)</f>
        <v>DROP - Closeout</v>
      </c>
      <c r="I1626" s="113" t="str">
        <f>VLOOKUP(C1626,STYLES!$1:$1048576,10,FALSE)</f>
        <v>DROP - Closeout</v>
      </c>
      <c r="J1626" s="112" t="s">
        <v>3009</v>
      </c>
      <c r="K1626" s="139">
        <f>IFERROR(VLOOKUP(J1626,LISTS!G:H,2,FALSE),"0")</f>
        <v>8</v>
      </c>
      <c r="L1626" t="str">
        <f t="shared" si="85"/>
        <v/>
      </c>
      <c r="M1626" s="112" t="s">
        <v>3009</v>
      </c>
      <c r="N1626" s="140">
        <f>IFERROR(VLOOKUP(M1626,LISTS!G:H,2,FALSE),"0")</f>
        <v>8</v>
      </c>
      <c r="O1626" t="str">
        <f t="shared" si="86"/>
        <v/>
      </c>
      <c r="Q1626" s="117" t="s">
        <v>3003</v>
      </c>
      <c r="R1626" s="117" t="s">
        <v>2721</v>
      </c>
      <c r="S1626" s="103" t="s">
        <v>3004</v>
      </c>
      <c r="T1626" s="103" t="s">
        <v>2722</v>
      </c>
    </row>
    <row r="1627" spans="1:21">
      <c r="A1627" s="4" t="str">
        <f>VLOOKUP(C1627,STYLES!$A$1:$R$2088,7,FALSE)</f>
        <v>Polos</v>
      </c>
      <c r="B1627" t="str">
        <f>VLOOKUP(C1627,STYLES!$1:$1048576,6,FALSE)</f>
        <v>Extreme</v>
      </c>
      <c r="C1627" s="97">
        <v>85103</v>
      </c>
      <c r="E1627" t="str">
        <f>VLOOKUP(C1627,STYLES!$1:$1048576,12,FALSE)</f>
        <v>Edry® Men's Colorblock Polo</v>
      </c>
      <c r="F1627" s="112" t="s">
        <v>3145</v>
      </c>
      <c r="G1627" s="111" t="s">
        <v>2743</v>
      </c>
      <c r="H1627" s="113" t="str">
        <f>VLOOKUP(C1627,STYLES!$1:$1048576,9,FALSE)</f>
        <v>DROP - Closeout</v>
      </c>
      <c r="I1627" s="113" t="str">
        <f>VLOOKUP(C1627,STYLES!$1:$1048576,10,FALSE)</f>
        <v>DROP - Closeout</v>
      </c>
      <c r="J1627" s="112" t="s">
        <v>3009</v>
      </c>
      <c r="K1627" s="139">
        <f>IFERROR(VLOOKUP(J1627,LISTS!G:H,2,FALSE),"0")</f>
        <v>8</v>
      </c>
      <c r="L1627" t="str">
        <f t="shared" si="85"/>
        <v/>
      </c>
      <c r="M1627" s="112" t="s">
        <v>3009</v>
      </c>
      <c r="N1627" s="140">
        <f>IFERROR(VLOOKUP(M1627,LISTS!G:H,2,FALSE),"0")</f>
        <v>8</v>
      </c>
      <c r="O1627" t="str">
        <f t="shared" si="86"/>
        <v/>
      </c>
      <c r="Q1627" s="118" t="s">
        <v>2744</v>
      </c>
      <c r="R1627" s="117" t="s">
        <v>3146</v>
      </c>
      <c r="S1627" s="112" t="s">
        <v>775</v>
      </c>
      <c r="T1627" s="103" t="s">
        <v>3147</v>
      </c>
    </row>
    <row r="1628" spans="1:21">
      <c r="A1628" s="4"/>
      <c r="C1628" s="98"/>
      <c r="F1628" s="112"/>
      <c r="G1628" s="111"/>
      <c r="H1628" s="112"/>
      <c r="I1628" s="112"/>
      <c r="J1628" s="112"/>
      <c r="K1628" s="139"/>
      <c r="L1628" s="60">
        <f>SUM(L1624:L1627)</f>
        <v>0</v>
      </c>
      <c r="M1628" s="112"/>
      <c r="N1628" s="140"/>
      <c r="O1628" s="60">
        <f>SUM(O1624:O1627)</f>
        <v>0</v>
      </c>
      <c r="Q1628" s="117"/>
      <c r="R1628" s="117"/>
      <c r="S1628" s="103"/>
      <c r="T1628" s="103"/>
    </row>
    <row r="1629" spans="1:21">
      <c r="A1629" s="4" t="str">
        <f>VLOOKUP(C1629,STYLES!$A$1:$R$2088,7,FALSE)</f>
        <v>Polos</v>
      </c>
      <c r="B1629" t="str">
        <f>VLOOKUP(C1629,STYLES!$1:$1048576,6,FALSE)</f>
        <v>Extreme</v>
      </c>
      <c r="C1629" s="97">
        <v>75066</v>
      </c>
      <c r="E1629" t="str">
        <f>VLOOKUP(C1629,STYLES!$1:$1048576,12,FALSE)</f>
        <v>Eperformance™ Ladies' Colorblock Textured Polo</v>
      </c>
      <c r="F1629" s="111" t="s">
        <v>2825</v>
      </c>
      <c r="G1629" s="111" t="s">
        <v>2718</v>
      </c>
      <c r="H1629" s="113" t="str">
        <f>VLOOKUP(C1629,STYLES!$1:$1048576,9,FALSE)</f>
        <v>Active</v>
      </c>
      <c r="I1629" s="113" t="str">
        <f>VLOOKUP(C1629,STYLES!$1:$1048576,10,FALSE)</f>
        <v>Active</v>
      </c>
      <c r="J1629" s="112" t="s">
        <v>2768</v>
      </c>
      <c r="K1629" s="139">
        <f>IFERROR(VLOOKUP(J1629,LISTS!G:H,2,FALSE),"0")</f>
        <v>6</v>
      </c>
      <c r="L1629">
        <f t="shared" si="85"/>
        <v>6</v>
      </c>
      <c r="M1629" s="112" t="s">
        <v>2768</v>
      </c>
      <c r="N1629" s="140">
        <f>IFERROR(VLOOKUP(M1629,LISTS!G:H,2,FALSE),"0")</f>
        <v>6</v>
      </c>
      <c r="O1629">
        <f t="shared" si="86"/>
        <v>6</v>
      </c>
      <c r="Q1629" s="101" t="s">
        <v>2721</v>
      </c>
      <c r="R1629" s="117" t="s">
        <v>2744</v>
      </c>
      <c r="S1629" s="112" t="s">
        <v>2722</v>
      </c>
      <c r="T1629" s="103" t="s">
        <v>775</v>
      </c>
    </row>
    <row r="1630" spans="1:21">
      <c r="A1630" s="4" t="str">
        <f>VLOOKUP(C1630,STYLES!$A$1:$R$2088,7,FALSE)</f>
        <v>Polos</v>
      </c>
      <c r="B1630" t="str">
        <f>VLOOKUP(C1630,STYLES!$1:$1048576,6,FALSE)</f>
        <v>Extreme</v>
      </c>
      <c r="C1630" s="97">
        <v>75066</v>
      </c>
      <c r="E1630" t="str">
        <f>VLOOKUP(C1630,STYLES!$1:$1048576,12,FALSE)</f>
        <v>Eperformance™ Ladies' Colorblock Textured Polo</v>
      </c>
      <c r="F1630" s="111" t="s">
        <v>3151</v>
      </c>
      <c r="G1630" s="111" t="s">
        <v>2879</v>
      </c>
      <c r="H1630" s="113" t="str">
        <f>VLOOKUP(C1630,STYLES!$1:$1048576,9,FALSE)</f>
        <v>Active</v>
      </c>
      <c r="I1630" s="113" t="str">
        <f>VLOOKUP(C1630,STYLES!$1:$1048576,10,FALSE)</f>
        <v>Active</v>
      </c>
      <c r="J1630" s="112" t="s">
        <v>2768</v>
      </c>
      <c r="K1630" s="139">
        <f>IFERROR(VLOOKUP(J1630,LISTS!G:H,2,FALSE),"0")</f>
        <v>6</v>
      </c>
      <c r="L1630">
        <f t="shared" si="85"/>
        <v>6</v>
      </c>
      <c r="M1630" s="112" t="s">
        <v>2768</v>
      </c>
      <c r="N1630" s="140">
        <f>IFERROR(VLOOKUP(M1630,LISTS!G:H,2,FALSE),"0")</f>
        <v>6</v>
      </c>
      <c r="O1630">
        <f t="shared" si="86"/>
        <v>6</v>
      </c>
      <c r="Q1630" s="117" t="s">
        <v>2998</v>
      </c>
      <c r="R1630" s="117" t="s">
        <v>2744</v>
      </c>
      <c r="S1630" s="103" t="s">
        <v>2999</v>
      </c>
      <c r="T1630" s="103" t="s">
        <v>775</v>
      </c>
    </row>
    <row r="1631" spans="1:21">
      <c r="A1631" s="4" t="str">
        <f>VLOOKUP(C1631,STYLES!$A$1:$R$2088,7,FALSE)</f>
        <v>Polos</v>
      </c>
      <c r="B1631" t="str">
        <f>VLOOKUP(C1631,STYLES!$1:$1048576,6,FALSE)</f>
        <v>Extreme</v>
      </c>
      <c r="C1631" s="97">
        <v>75066</v>
      </c>
      <c r="E1631" t="str">
        <f>VLOOKUP(C1631,STYLES!$1:$1048576,12,FALSE)</f>
        <v>Eperformance™ Ladies' Colorblock Textured Polo</v>
      </c>
      <c r="F1631" s="111" t="s">
        <v>3070</v>
      </c>
      <c r="G1631" s="111" t="s">
        <v>2740</v>
      </c>
      <c r="H1631" s="113" t="str">
        <f>VLOOKUP(C1631,STYLES!$1:$1048576,9,FALSE)</f>
        <v>Active</v>
      </c>
      <c r="I1631" s="113" t="str">
        <f>VLOOKUP(C1631,STYLES!$1:$1048576,10,FALSE)</f>
        <v>Active</v>
      </c>
      <c r="J1631" s="112" t="s">
        <v>2768</v>
      </c>
      <c r="K1631" s="139">
        <f>IFERROR(VLOOKUP(J1631,LISTS!G:H,2,FALSE),"0")</f>
        <v>6</v>
      </c>
      <c r="L1631">
        <f t="shared" si="85"/>
        <v>6</v>
      </c>
      <c r="M1631" s="112" t="s">
        <v>2768</v>
      </c>
      <c r="N1631" s="140">
        <f>IFERROR(VLOOKUP(M1631,LISTS!G:H,2,FALSE),"0")</f>
        <v>6</v>
      </c>
      <c r="O1631">
        <f t="shared" si="86"/>
        <v>6</v>
      </c>
      <c r="Q1631" s="117" t="s">
        <v>2741</v>
      </c>
      <c r="R1631" s="117" t="s">
        <v>2744</v>
      </c>
      <c r="S1631" s="103" t="s">
        <v>3001</v>
      </c>
      <c r="T1631" s="103" t="s">
        <v>775</v>
      </c>
    </row>
    <row r="1632" spans="1:21">
      <c r="A1632" s="4" t="str">
        <f>VLOOKUP(C1632,STYLES!$A$1:$R$2088,7,FALSE)</f>
        <v>Polos</v>
      </c>
      <c r="B1632" t="str">
        <f>VLOOKUP(C1632,STYLES!$1:$1048576,6,FALSE)</f>
        <v>Extreme</v>
      </c>
      <c r="C1632" s="97">
        <v>75066</v>
      </c>
      <c r="E1632" t="str">
        <f>VLOOKUP(C1632,STYLES!$1:$1048576,12,FALSE)</f>
        <v>Eperformance™ Ladies' Colorblock Textured Polo</v>
      </c>
      <c r="F1632" s="111" t="s">
        <v>3152</v>
      </c>
      <c r="G1632" s="111" t="s">
        <v>2755</v>
      </c>
      <c r="H1632" s="113" t="str">
        <f>VLOOKUP(C1632,STYLES!$1:$1048576,9,FALSE)</f>
        <v>Active</v>
      </c>
      <c r="I1632" s="113" t="str">
        <f>VLOOKUP(C1632,STYLES!$1:$1048576,10,FALSE)</f>
        <v>Active</v>
      </c>
      <c r="J1632" s="112" t="s">
        <v>2768</v>
      </c>
      <c r="K1632" s="139">
        <f>IFERROR(VLOOKUP(J1632,LISTS!G:H,2,FALSE),"0")</f>
        <v>6</v>
      </c>
      <c r="L1632">
        <f t="shared" si="85"/>
        <v>6</v>
      </c>
      <c r="M1632" s="112" t="s">
        <v>2768</v>
      </c>
      <c r="N1632" s="140">
        <f>IFERROR(VLOOKUP(M1632,LISTS!G:H,2,FALSE),"0")</f>
        <v>6</v>
      </c>
      <c r="O1632">
        <f t="shared" si="86"/>
        <v>6</v>
      </c>
      <c r="Q1632" s="117" t="s">
        <v>3003</v>
      </c>
      <c r="R1632" s="117" t="s">
        <v>2744</v>
      </c>
      <c r="S1632" s="103" t="s">
        <v>3004</v>
      </c>
      <c r="T1632" s="103" t="s">
        <v>775</v>
      </c>
    </row>
    <row r="1633" spans="1:21" s="12" customFormat="1">
      <c r="A1633" s="59" t="str">
        <f>VLOOKUP(C1633,STYLES!$A$1:$R$2088,7,FALSE)</f>
        <v>Polos</v>
      </c>
      <c r="B1633" s="12" t="str">
        <f>VLOOKUP(C1633,STYLES!$1:$1048576,6,FALSE)</f>
        <v>Extreme</v>
      </c>
      <c r="C1633" s="99">
        <v>75066</v>
      </c>
      <c r="D1633" s="18"/>
      <c r="E1633" s="12" t="str">
        <f>VLOOKUP(C1633,STYLES!$1:$1048576,12,FALSE)</f>
        <v>Eperformance™ Ladies' Colorblock Textured Polo</v>
      </c>
      <c r="F1633" s="115" t="s">
        <v>3153</v>
      </c>
      <c r="G1633" s="114" t="s">
        <v>2809</v>
      </c>
      <c r="H1633" s="115" t="s">
        <v>437</v>
      </c>
      <c r="I1633" s="115" t="s">
        <v>437</v>
      </c>
      <c r="J1633" s="115" t="s">
        <v>2768</v>
      </c>
      <c r="K1633" s="139">
        <f>IFERROR(VLOOKUP(J1633,LISTS!G:H,2,FALSE),"0")</f>
        <v>6</v>
      </c>
      <c r="L1633" t="str">
        <f t="shared" si="85"/>
        <v/>
      </c>
      <c r="M1633" s="115" t="s">
        <v>2768</v>
      </c>
      <c r="N1633" s="140">
        <f>IFERROR(VLOOKUP(M1633,LISTS!G:H,2,FALSE),"0")</f>
        <v>6</v>
      </c>
      <c r="O1633" t="str">
        <f t="shared" si="86"/>
        <v/>
      </c>
      <c r="P1633" s="128"/>
      <c r="Q1633" s="128" t="s">
        <v>3007</v>
      </c>
      <c r="R1633" s="128" t="s">
        <v>2744</v>
      </c>
      <c r="S1633" s="106" t="s">
        <v>3008</v>
      </c>
      <c r="T1633" s="106" t="s">
        <v>775</v>
      </c>
      <c r="U1633" s="115" t="s">
        <v>3095</v>
      </c>
    </row>
    <row r="1634" spans="1:21">
      <c r="A1634" s="4"/>
      <c r="C1634" s="98"/>
      <c r="F1634" s="112"/>
      <c r="G1634" s="111"/>
      <c r="H1634" s="112"/>
      <c r="I1634" s="112"/>
      <c r="J1634" s="112"/>
      <c r="K1634" s="139"/>
      <c r="L1634" s="60">
        <f>SUM(L1629:L1633)</f>
        <v>24</v>
      </c>
      <c r="M1634" s="112"/>
      <c r="N1634" s="140"/>
      <c r="O1634" s="60">
        <f>SUM(O1629:O1633)</f>
        <v>24</v>
      </c>
      <c r="Q1634" s="117"/>
      <c r="R1634" s="117"/>
      <c r="S1634" s="103"/>
      <c r="T1634" s="103"/>
      <c r="U1634" s="115"/>
    </row>
    <row r="1635" spans="1:21">
      <c r="A1635" s="4" t="str">
        <f>VLOOKUP(C1635,STYLES!$A$1:$R$2088,7,FALSE)</f>
        <v>Polos</v>
      </c>
      <c r="B1635" t="str">
        <f>VLOOKUP(C1635,STYLES!$1:$1048576,6,FALSE)</f>
        <v>Extreme</v>
      </c>
      <c r="C1635" s="97">
        <v>85105</v>
      </c>
      <c r="E1635" t="str">
        <f>VLOOKUP(C1635,STYLES!$1:$1048576,12,FALSE)</f>
        <v>Eperformance™ Men's Colorblock Textured Polo</v>
      </c>
      <c r="F1635" s="111" t="s">
        <v>2825</v>
      </c>
      <c r="G1635" s="111" t="s">
        <v>2718</v>
      </c>
      <c r="H1635" s="113" t="str">
        <f>VLOOKUP(C1635,STYLES!$1:$1048576,9,FALSE)</f>
        <v>Active</v>
      </c>
      <c r="I1635" s="113" t="str">
        <f>VLOOKUP(C1635,STYLES!$1:$1048576,10,FALSE)</f>
        <v>Active</v>
      </c>
      <c r="J1635" s="112" t="s">
        <v>2768</v>
      </c>
      <c r="K1635" s="139">
        <f>IFERROR(VLOOKUP(J1635,LISTS!G:H,2,FALSE),"0")</f>
        <v>6</v>
      </c>
      <c r="L1635">
        <f t="shared" si="85"/>
        <v>6</v>
      </c>
      <c r="M1635" s="112" t="s">
        <v>2768</v>
      </c>
      <c r="N1635" s="140">
        <f>IFERROR(VLOOKUP(M1635,LISTS!G:H,2,FALSE),"0")</f>
        <v>6</v>
      </c>
      <c r="O1635">
        <f t="shared" si="86"/>
        <v>6</v>
      </c>
      <c r="Q1635" s="101" t="s">
        <v>2721</v>
      </c>
      <c r="R1635" s="117" t="s">
        <v>2744</v>
      </c>
      <c r="S1635" s="112" t="s">
        <v>2722</v>
      </c>
      <c r="T1635" s="103" t="s">
        <v>775</v>
      </c>
      <c r="U1635" s="115"/>
    </row>
    <row r="1636" spans="1:21">
      <c r="A1636" s="4" t="str">
        <f>VLOOKUP(C1636,STYLES!$A$1:$R$2088,7,FALSE)</f>
        <v>Polos</v>
      </c>
      <c r="B1636" t="str">
        <f>VLOOKUP(C1636,STYLES!$1:$1048576,6,FALSE)</f>
        <v>Extreme</v>
      </c>
      <c r="C1636" s="97">
        <v>85105</v>
      </c>
      <c r="E1636" t="str">
        <f>VLOOKUP(C1636,STYLES!$1:$1048576,12,FALSE)</f>
        <v>Eperformance™ Men's Colorblock Textured Polo</v>
      </c>
      <c r="F1636" s="111" t="s">
        <v>3151</v>
      </c>
      <c r="G1636" s="111" t="s">
        <v>2879</v>
      </c>
      <c r="H1636" s="113" t="str">
        <f>VLOOKUP(C1636,STYLES!$1:$1048576,9,FALSE)</f>
        <v>Active</v>
      </c>
      <c r="I1636" s="113" t="str">
        <f>VLOOKUP(C1636,STYLES!$1:$1048576,10,FALSE)</f>
        <v>Active</v>
      </c>
      <c r="J1636" s="112" t="s">
        <v>2768</v>
      </c>
      <c r="K1636" s="139">
        <f>IFERROR(VLOOKUP(J1636,LISTS!G:H,2,FALSE),"0")</f>
        <v>6</v>
      </c>
      <c r="L1636">
        <f t="shared" si="85"/>
        <v>6</v>
      </c>
      <c r="M1636" s="112" t="s">
        <v>2768</v>
      </c>
      <c r="N1636" s="140">
        <f>IFERROR(VLOOKUP(M1636,LISTS!G:H,2,FALSE),"0")</f>
        <v>6</v>
      </c>
      <c r="O1636">
        <f t="shared" si="86"/>
        <v>6</v>
      </c>
      <c r="Q1636" s="117" t="s">
        <v>2998</v>
      </c>
      <c r="R1636" s="117" t="s">
        <v>2744</v>
      </c>
      <c r="S1636" s="103" t="s">
        <v>2999</v>
      </c>
      <c r="T1636" s="103" t="s">
        <v>775</v>
      </c>
      <c r="U1636" s="115"/>
    </row>
    <row r="1637" spans="1:21">
      <c r="A1637" s="4" t="str">
        <f>VLOOKUP(C1637,STYLES!$A$1:$R$2088,7,FALSE)</f>
        <v>Polos</v>
      </c>
      <c r="B1637" t="str">
        <f>VLOOKUP(C1637,STYLES!$1:$1048576,6,FALSE)</f>
        <v>Extreme</v>
      </c>
      <c r="C1637" s="97">
        <v>85105</v>
      </c>
      <c r="E1637" t="str">
        <f>VLOOKUP(C1637,STYLES!$1:$1048576,12,FALSE)</f>
        <v>Eperformance™ Men's Colorblock Textured Polo</v>
      </c>
      <c r="F1637" s="111" t="s">
        <v>3070</v>
      </c>
      <c r="G1637" s="111" t="s">
        <v>2740</v>
      </c>
      <c r="H1637" s="113" t="str">
        <f>VLOOKUP(C1637,STYLES!$1:$1048576,9,FALSE)</f>
        <v>Active</v>
      </c>
      <c r="I1637" s="113" t="str">
        <f>VLOOKUP(C1637,STYLES!$1:$1048576,10,FALSE)</f>
        <v>Active</v>
      </c>
      <c r="J1637" s="112" t="s">
        <v>2768</v>
      </c>
      <c r="K1637" s="139">
        <f>IFERROR(VLOOKUP(J1637,LISTS!G:H,2,FALSE),"0")</f>
        <v>6</v>
      </c>
      <c r="L1637">
        <f t="shared" si="85"/>
        <v>6</v>
      </c>
      <c r="M1637" s="112" t="s">
        <v>2768</v>
      </c>
      <c r="N1637" s="140">
        <f>IFERROR(VLOOKUP(M1637,LISTS!G:H,2,FALSE),"0")</f>
        <v>6</v>
      </c>
      <c r="O1637">
        <f t="shared" si="86"/>
        <v>6</v>
      </c>
      <c r="Q1637" s="117" t="s">
        <v>2741</v>
      </c>
      <c r="R1637" s="117" t="s">
        <v>2744</v>
      </c>
      <c r="S1637" s="103" t="s">
        <v>3001</v>
      </c>
      <c r="T1637" s="103" t="s">
        <v>775</v>
      </c>
      <c r="U1637" s="115"/>
    </row>
    <row r="1638" spans="1:21">
      <c r="A1638" s="4" t="str">
        <f>VLOOKUP(C1638,STYLES!$A$1:$R$2088,7,FALSE)</f>
        <v>Polos</v>
      </c>
      <c r="B1638" t="str">
        <f>VLOOKUP(C1638,STYLES!$1:$1048576,6,FALSE)</f>
        <v>Extreme</v>
      </c>
      <c r="C1638" s="97">
        <v>85105</v>
      </c>
      <c r="E1638" t="str">
        <f>VLOOKUP(C1638,STYLES!$1:$1048576,12,FALSE)</f>
        <v>Eperformance™ Men's Colorblock Textured Polo</v>
      </c>
      <c r="F1638" s="111" t="s">
        <v>3152</v>
      </c>
      <c r="G1638" s="111" t="s">
        <v>2755</v>
      </c>
      <c r="H1638" s="113" t="str">
        <f>VLOOKUP(C1638,STYLES!$1:$1048576,9,FALSE)</f>
        <v>Active</v>
      </c>
      <c r="I1638" s="113" t="str">
        <f>VLOOKUP(C1638,STYLES!$1:$1048576,10,FALSE)</f>
        <v>Active</v>
      </c>
      <c r="J1638" s="112" t="s">
        <v>2768</v>
      </c>
      <c r="K1638" s="139">
        <f>IFERROR(VLOOKUP(J1638,LISTS!G:H,2,FALSE),"0")</f>
        <v>6</v>
      </c>
      <c r="L1638">
        <f t="shared" si="85"/>
        <v>6</v>
      </c>
      <c r="M1638" s="112" t="s">
        <v>2768</v>
      </c>
      <c r="N1638" s="140">
        <f>IFERROR(VLOOKUP(M1638,LISTS!G:H,2,FALSE),"0")</f>
        <v>6</v>
      </c>
      <c r="O1638">
        <f t="shared" si="86"/>
        <v>6</v>
      </c>
      <c r="Q1638" s="117" t="s">
        <v>3003</v>
      </c>
      <c r="R1638" s="117" t="s">
        <v>2744</v>
      </c>
      <c r="S1638" s="103" t="s">
        <v>3004</v>
      </c>
      <c r="T1638" s="103" t="s">
        <v>775</v>
      </c>
      <c r="U1638" s="115"/>
    </row>
    <row r="1639" spans="1:21" s="12" customFormat="1">
      <c r="A1639" s="59" t="str">
        <f>VLOOKUP(C1639,STYLES!$A$1:$R$2088,7,FALSE)</f>
        <v>Polos</v>
      </c>
      <c r="B1639" s="12" t="str">
        <f>VLOOKUP(C1639,STYLES!$1:$1048576,6,FALSE)</f>
        <v>Extreme</v>
      </c>
      <c r="C1639" s="99">
        <v>85105</v>
      </c>
      <c r="D1639" s="18"/>
      <c r="E1639" s="12" t="str">
        <f>VLOOKUP(C1639,STYLES!$1:$1048576,12,FALSE)</f>
        <v>Eperformance™ Men's Colorblock Textured Polo</v>
      </c>
      <c r="F1639" s="115" t="s">
        <v>3153</v>
      </c>
      <c r="G1639" s="114" t="s">
        <v>2809</v>
      </c>
      <c r="H1639" s="115" t="s">
        <v>437</v>
      </c>
      <c r="I1639" s="115" t="s">
        <v>437</v>
      </c>
      <c r="J1639" s="115" t="s">
        <v>2768</v>
      </c>
      <c r="K1639" s="139">
        <f>IFERROR(VLOOKUP(J1639,LISTS!G:H,2,FALSE),"0")</f>
        <v>6</v>
      </c>
      <c r="L1639" t="str">
        <f t="shared" si="85"/>
        <v/>
      </c>
      <c r="M1639" s="115" t="s">
        <v>2768</v>
      </c>
      <c r="N1639" s="140">
        <f>IFERROR(VLOOKUP(M1639,LISTS!G:H,2,FALSE),"0")</f>
        <v>6</v>
      </c>
      <c r="O1639" t="str">
        <f t="shared" si="86"/>
        <v/>
      </c>
      <c r="P1639" s="128"/>
      <c r="Q1639" s="128" t="s">
        <v>3007</v>
      </c>
      <c r="R1639" s="128" t="s">
        <v>2744</v>
      </c>
      <c r="S1639" s="106" t="s">
        <v>3008</v>
      </c>
      <c r="T1639" s="106" t="s">
        <v>775</v>
      </c>
      <c r="U1639" s="115" t="s">
        <v>3095</v>
      </c>
    </row>
    <row r="1640" spans="1:21">
      <c r="A1640" s="4"/>
      <c r="C1640" s="98"/>
      <c r="F1640" s="112"/>
      <c r="G1640" s="111"/>
      <c r="H1640" s="112"/>
      <c r="I1640" s="112"/>
      <c r="J1640" s="112"/>
      <c r="K1640" s="139"/>
      <c r="L1640" s="60">
        <f>SUM(L1635:L1639)</f>
        <v>24</v>
      </c>
      <c r="M1640" s="112"/>
      <c r="N1640" s="140"/>
      <c r="O1640" s="60">
        <f>SUM(O1635:O1639)</f>
        <v>24</v>
      </c>
      <c r="Q1640" s="117"/>
      <c r="R1640" s="117"/>
      <c r="S1640" s="103"/>
      <c r="T1640" s="103"/>
    </row>
    <row r="1641" spans="1:21">
      <c r="A1641" s="4" t="str">
        <f>VLOOKUP(C1641,STYLES!$A$1:$R$2088,7,FALSE)</f>
        <v>Polos</v>
      </c>
      <c r="B1641" t="str">
        <f>VLOOKUP(C1641,STYLES!$1:$1048576,6,FALSE)</f>
        <v>Extreme</v>
      </c>
      <c r="C1641" s="97">
        <v>75107</v>
      </c>
      <c r="E1641" t="str">
        <f>VLOOKUP(C1641,STYLES!$1:$1048576,12,FALSE)</f>
        <v>Eperformance™ Ladies' Velocity Snag Protection Colorblock Polo with Piping</v>
      </c>
      <c r="F1641" s="111" t="s">
        <v>2825</v>
      </c>
      <c r="G1641" s="111" t="s">
        <v>2718</v>
      </c>
      <c r="H1641" s="113" t="str">
        <f>VLOOKUP(C1641,STYLES!$1:$1048576,9,FALSE)</f>
        <v>Active</v>
      </c>
      <c r="I1641" s="113" t="str">
        <f>VLOOKUP(C1641,STYLES!$1:$1048576,10,FALSE)</f>
        <v>Active</v>
      </c>
      <c r="J1641" s="112" t="s">
        <v>2745</v>
      </c>
      <c r="K1641" s="139">
        <f>IFERROR(VLOOKUP(J1641,LISTS!G:H,2,FALSE),"0")</f>
        <v>7</v>
      </c>
      <c r="L1641">
        <f t="shared" si="85"/>
        <v>7</v>
      </c>
      <c r="M1641" s="112" t="s">
        <v>2745</v>
      </c>
      <c r="N1641" s="140">
        <f>IFERROR(VLOOKUP(M1641,LISTS!G:H,2,FALSE),"0")</f>
        <v>7</v>
      </c>
      <c r="O1641">
        <f t="shared" si="86"/>
        <v>7</v>
      </c>
      <c r="Q1641" s="101" t="s">
        <v>2721</v>
      </c>
      <c r="R1641" s="117" t="s">
        <v>2744</v>
      </c>
      <c r="S1641" s="112" t="s">
        <v>2722</v>
      </c>
      <c r="T1641" s="103" t="s">
        <v>775</v>
      </c>
    </row>
    <row r="1642" spans="1:21" s="210" customFormat="1">
      <c r="A1642" s="302" t="str">
        <f>VLOOKUP(C1642,STYLES!$A$1:$R$2088,7,FALSE)</f>
        <v>Polos</v>
      </c>
      <c r="B1642" s="210" t="str">
        <f>VLOOKUP(C1642,STYLES!$1:$1048576,6,FALSE)</f>
        <v>Extreme</v>
      </c>
      <c r="C1642" s="307">
        <v>75107</v>
      </c>
      <c r="D1642" s="296"/>
      <c r="E1642" s="210" t="str">
        <f>VLOOKUP(C1642,STYLES!$1:$1048576,12,FALSE)</f>
        <v>Eperformance™ Ladies' Velocity Snag Protection Colorblock Polo with Piping</v>
      </c>
      <c r="F1642" s="304" t="s">
        <v>3070</v>
      </c>
      <c r="G1642" s="304" t="s">
        <v>2740</v>
      </c>
      <c r="H1642" s="297" t="s">
        <v>261</v>
      </c>
      <c r="I1642" s="297" t="s">
        <v>261</v>
      </c>
      <c r="J1642" s="305" t="s">
        <v>2745</v>
      </c>
      <c r="K1642" s="298">
        <f>IFERROR(VLOOKUP(J1642,LISTS!G:H,2,FALSE),"0")</f>
        <v>7</v>
      </c>
      <c r="L1642" s="210" t="str">
        <f t="shared" si="85"/>
        <v/>
      </c>
      <c r="M1642" s="305" t="s">
        <v>2745</v>
      </c>
      <c r="N1642" s="300">
        <f>IFERROR(VLOOKUP(M1642,LISTS!G:H,2,FALSE),"0")</f>
        <v>7</v>
      </c>
      <c r="O1642" s="210" t="str">
        <f t="shared" si="86"/>
        <v/>
      </c>
      <c r="P1642" s="301"/>
      <c r="Q1642" s="301" t="s">
        <v>2741</v>
      </c>
      <c r="R1642" s="301" t="s">
        <v>2744</v>
      </c>
      <c r="S1642" s="303" t="s">
        <v>3001</v>
      </c>
      <c r="T1642" s="303" t="s">
        <v>775</v>
      </c>
      <c r="U1642" s="305" t="s">
        <v>3036</v>
      </c>
    </row>
    <row r="1643" spans="1:21">
      <c r="A1643" s="4" t="str">
        <f>VLOOKUP(C1643,STYLES!$A$1:$R$2088,7,FALSE)</f>
        <v>Polos</v>
      </c>
      <c r="B1643" t="str">
        <f>VLOOKUP(C1643,STYLES!$1:$1048576,6,FALSE)</f>
        <v>Extreme</v>
      </c>
      <c r="C1643" s="97">
        <v>75107</v>
      </c>
      <c r="E1643" t="str">
        <f>VLOOKUP(C1643,STYLES!$1:$1048576,12,FALSE)</f>
        <v>Eperformance™ Ladies' Velocity Snag Protection Colorblock Polo with Piping</v>
      </c>
      <c r="F1643" s="111" t="s">
        <v>3154</v>
      </c>
      <c r="G1643" s="111" t="s">
        <v>2809</v>
      </c>
      <c r="H1643" s="113" t="str">
        <f>VLOOKUP(C1643,STYLES!$1:$1048576,9,FALSE)</f>
        <v>Active</v>
      </c>
      <c r="I1643" s="113" t="str">
        <f>VLOOKUP(C1643,STYLES!$1:$1048576,10,FALSE)</f>
        <v>Active</v>
      </c>
      <c r="J1643" s="112" t="s">
        <v>2745</v>
      </c>
      <c r="K1643" s="139">
        <f>IFERROR(VLOOKUP(J1643,LISTS!G:H,2,FALSE),"0")</f>
        <v>7</v>
      </c>
      <c r="L1643">
        <f t="shared" si="85"/>
        <v>7</v>
      </c>
      <c r="M1643" s="112" t="s">
        <v>2745</v>
      </c>
      <c r="N1643" s="140">
        <f>IFERROR(VLOOKUP(M1643,LISTS!G:H,2,FALSE),"0")</f>
        <v>7</v>
      </c>
      <c r="O1643">
        <f t="shared" si="86"/>
        <v>7</v>
      </c>
      <c r="Q1643" s="117" t="s">
        <v>3155</v>
      </c>
      <c r="R1643" s="117" t="s">
        <v>3109</v>
      </c>
      <c r="S1643" s="103" t="s">
        <v>3156</v>
      </c>
      <c r="T1643" s="103" t="s">
        <v>3110</v>
      </c>
    </row>
    <row r="1644" spans="1:21" s="210" customFormat="1">
      <c r="A1644" s="302" t="str">
        <f>VLOOKUP(C1644,STYLES!$A$1:$R$2088,7,FALSE)</f>
        <v>Polos</v>
      </c>
      <c r="B1644" s="210" t="str">
        <f>VLOOKUP(C1644,STYLES!$1:$1048576,6,FALSE)</f>
        <v>Extreme</v>
      </c>
      <c r="C1644" s="307">
        <v>75107</v>
      </c>
      <c r="D1644" s="296"/>
      <c r="E1644" s="210" t="str">
        <f>VLOOKUP(C1644,STYLES!$1:$1048576,12,FALSE)</f>
        <v>Eperformance™ Ladies' Velocity Snag Protection Colorblock Polo with Piping</v>
      </c>
      <c r="F1644" s="304" t="s">
        <v>3157</v>
      </c>
      <c r="G1644" s="304" t="s">
        <v>2779</v>
      </c>
      <c r="H1644" s="297" t="s">
        <v>261</v>
      </c>
      <c r="I1644" s="297" t="s">
        <v>261</v>
      </c>
      <c r="J1644" s="305" t="s">
        <v>2745</v>
      </c>
      <c r="K1644" s="298">
        <f>IFERROR(VLOOKUP(J1644,LISTS!G:H,2,FALSE),"0")</f>
        <v>7</v>
      </c>
      <c r="L1644" s="210" t="str">
        <f t="shared" si="85"/>
        <v/>
      </c>
      <c r="M1644" s="305" t="s">
        <v>2745</v>
      </c>
      <c r="N1644" s="300">
        <f>IFERROR(VLOOKUP(M1644,LISTS!G:H,2,FALSE),"0")</f>
        <v>7</v>
      </c>
      <c r="O1644" s="210" t="str">
        <f t="shared" si="86"/>
        <v/>
      </c>
      <c r="P1644" s="301"/>
      <c r="Q1644" s="301" t="s">
        <v>2780</v>
      </c>
      <c r="R1644" s="301" t="s">
        <v>3109</v>
      </c>
      <c r="S1644" s="303" t="s">
        <v>2781</v>
      </c>
      <c r="T1644" s="303" t="s">
        <v>3110</v>
      </c>
      <c r="U1644" s="305" t="s">
        <v>3036</v>
      </c>
    </row>
    <row r="1645" spans="1:21">
      <c r="A1645" s="4" t="str">
        <f>VLOOKUP(C1645,STYLES!$A$1:$R$2088,7,FALSE)</f>
        <v>Polos</v>
      </c>
      <c r="B1645" t="str">
        <f>VLOOKUP(C1645,STYLES!$1:$1048576,6,FALSE)</f>
        <v>Extreme</v>
      </c>
      <c r="C1645" s="97">
        <v>75107</v>
      </c>
      <c r="E1645" t="str">
        <f>VLOOKUP(C1645,STYLES!$1:$1048576,12,FALSE)</f>
        <v>Eperformance™ Ladies' Velocity Snag Protection Colorblock Polo with Piping</v>
      </c>
      <c r="F1645" s="111" t="s">
        <v>3158</v>
      </c>
      <c r="G1645" s="111" t="s">
        <v>2728</v>
      </c>
      <c r="H1645" s="113" t="str">
        <f>VLOOKUP(C1645,STYLES!$1:$1048576,9,FALSE)</f>
        <v>Active</v>
      </c>
      <c r="I1645" s="113" t="str">
        <f>VLOOKUP(C1645,STYLES!$1:$1048576,10,FALSE)</f>
        <v>Active</v>
      </c>
      <c r="J1645" s="112" t="s">
        <v>2745</v>
      </c>
      <c r="K1645" s="139">
        <f>IFERROR(VLOOKUP(J1645,LISTS!G:H,2,FALSE),"0")</f>
        <v>7</v>
      </c>
      <c r="L1645">
        <f t="shared" si="85"/>
        <v>7</v>
      </c>
      <c r="M1645" s="112" t="s">
        <v>2745</v>
      </c>
      <c r="N1645" s="140">
        <f>IFERROR(VLOOKUP(M1645,LISTS!G:H,2,FALSE),"0")</f>
        <v>7</v>
      </c>
      <c r="O1645">
        <f t="shared" si="86"/>
        <v>7</v>
      </c>
      <c r="Q1645" s="117" t="s">
        <v>3159</v>
      </c>
      <c r="R1645" s="117" t="s">
        <v>3109</v>
      </c>
      <c r="S1645" s="103" t="s">
        <v>3160</v>
      </c>
      <c r="T1645" s="103" t="s">
        <v>3110</v>
      </c>
    </row>
    <row r="1646" spans="1:21">
      <c r="A1646" s="4" t="str">
        <f>VLOOKUP(C1646,STYLES!$A$1:$R$2088,7,FALSE)</f>
        <v>Polos</v>
      </c>
      <c r="B1646" t="str">
        <f>VLOOKUP(C1646,STYLES!$1:$1048576,6,FALSE)</f>
        <v>Extreme</v>
      </c>
      <c r="C1646" s="97">
        <v>75107</v>
      </c>
      <c r="E1646" t="str">
        <f>VLOOKUP(C1646,STYLES!$1:$1048576,12,FALSE)</f>
        <v>Eperformance™ Ladies' Velocity Snag Protection Colorblock Polo with Piping</v>
      </c>
      <c r="F1646" s="112" t="s">
        <v>3127</v>
      </c>
      <c r="G1646" s="111" t="s">
        <v>2743</v>
      </c>
      <c r="H1646" s="113" t="str">
        <f>VLOOKUP(C1646,STYLES!$1:$1048576,9,FALSE)</f>
        <v>Active</v>
      </c>
      <c r="I1646" s="113" t="str">
        <f>VLOOKUP(C1646,STYLES!$1:$1048576,10,FALSE)</f>
        <v>Active</v>
      </c>
      <c r="J1646" s="112" t="s">
        <v>2745</v>
      </c>
      <c r="K1646" s="139">
        <f>IFERROR(VLOOKUP(J1646,LISTS!G:H,2,FALSE),"0")</f>
        <v>7</v>
      </c>
      <c r="L1646">
        <f t="shared" si="85"/>
        <v>7</v>
      </c>
      <c r="M1646" s="112" t="s">
        <v>2745</v>
      </c>
      <c r="N1646" s="140">
        <f>IFERROR(VLOOKUP(M1646,LISTS!G:H,2,FALSE),"0")</f>
        <v>7</v>
      </c>
      <c r="O1646">
        <f t="shared" si="86"/>
        <v>7</v>
      </c>
      <c r="Q1646" s="118" t="s">
        <v>2744</v>
      </c>
      <c r="R1646" s="117" t="s">
        <v>3109</v>
      </c>
      <c r="S1646" s="112" t="s">
        <v>775</v>
      </c>
      <c r="T1646" s="103" t="s">
        <v>3110</v>
      </c>
    </row>
    <row r="1647" spans="1:21">
      <c r="A1647" s="4"/>
      <c r="C1647" s="98"/>
      <c r="F1647" s="112"/>
      <c r="G1647" s="111"/>
      <c r="H1647" s="112"/>
      <c r="J1647" s="112"/>
      <c r="K1647" s="139"/>
      <c r="L1647" s="60">
        <f>SUM(L1641:L1646)</f>
        <v>28</v>
      </c>
      <c r="M1647" s="112"/>
      <c r="N1647" s="140"/>
      <c r="O1647" s="60">
        <f>SUM(O1641:O1646)</f>
        <v>28</v>
      </c>
      <c r="Q1647" s="117"/>
      <c r="R1647" s="117"/>
      <c r="S1647" s="103"/>
      <c r="T1647" s="103"/>
    </row>
    <row r="1648" spans="1:21">
      <c r="A1648" s="4" t="str">
        <f>VLOOKUP(C1648,STYLES!$A$1:$R$2088,7,FALSE)</f>
        <v>Polos</v>
      </c>
      <c r="B1648" t="str">
        <f>VLOOKUP(C1648,STYLES!$1:$1048576,6,FALSE)</f>
        <v>Extreme</v>
      </c>
      <c r="C1648" s="97">
        <v>85107</v>
      </c>
      <c r="E1648" t="str">
        <f>VLOOKUP(C1648,STYLES!$1:$1048576,12,FALSE)</f>
        <v>Eperformance™ Men's Velocity Snag Protection Colorblock Polo with Piping</v>
      </c>
      <c r="F1648" s="111" t="s">
        <v>2825</v>
      </c>
      <c r="G1648" s="111" t="s">
        <v>2718</v>
      </c>
      <c r="H1648" s="113" t="str">
        <f>VLOOKUP(C1648,STYLES!$1:$1048576,9,FALSE)</f>
        <v>Active</v>
      </c>
      <c r="I1648" s="113" t="str">
        <f>VLOOKUP(C1648,STYLES!$1:$1048576,10,FALSE)</f>
        <v>Active</v>
      </c>
      <c r="J1648" s="112" t="s">
        <v>2768</v>
      </c>
      <c r="K1648" s="139">
        <f>IFERROR(VLOOKUP(J1648,LISTS!G:H,2,FALSE),"0")</f>
        <v>6</v>
      </c>
      <c r="L1648">
        <f t="shared" si="85"/>
        <v>6</v>
      </c>
      <c r="M1648" s="112" t="s">
        <v>2768</v>
      </c>
      <c r="N1648" s="140">
        <f>IFERROR(VLOOKUP(M1648,LISTS!G:H,2,FALSE),"0")</f>
        <v>6</v>
      </c>
      <c r="O1648">
        <f t="shared" si="86"/>
        <v>6</v>
      </c>
      <c r="Q1648" s="101" t="s">
        <v>2721</v>
      </c>
      <c r="R1648" s="117" t="s">
        <v>2744</v>
      </c>
      <c r="S1648" s="112" t="s">
        <v>2722</v>
      </c>
      <c r="T1648" s="103" t="s">
        <v>775</v>
      </c>
    </row>
    <row r="1649" spans="1:21" s="210" customFormat="1">
      <c r="A1649" s="302" t="str">
        <f>VLOOKUP(C1649,STYLES!$A$1:$R$2088,7,FALSE)</f>
        <v>Polos</v>
      </c>
      <c r="B1649" s="210" t="str">
        <f>VLOOKUP(C1649,STYLES!$1:$1048576,6,FALSE)</f>
        <v>Extreme</v>
      </c>
      <c r="C1649" s="307">
        <v>85107</v>
      </c>
      <c r="D1649" s="296"/>
      <c r="E1649" s="210" t="str">
        <f>VLOOKUP(C1649,STYLES!$1:$1048576,12,FALSE)</f>
        <v>Eperformance™ Men's Velocity Snag Protection Colorblock Polo with Piping</v>
      </c>
      <c r="F1649" s="304" t="s">
        <v>3070</v>
      </c>
      <c r="G1649" s="304" t="s">
        <v>2740</v>
      </c>
      <c r="H1649" s="297" t="s">
        <v>261</v>
      </c>
      <c r="I1649" s="297" t="s">
        <v>261</v>
      </c>
      <c r="J1649" s="305" t="s">
        <v>2768</v>
      </c>
      <c r="K1649" s="298">
        <f>IFERROR(VLOOKUP(J1649,LISTS!G:H,2,FALSE),"0")</f>
        <v>6</v>
      </c>
      <c r="L1649" s="210" t="str">
        <f t="shared" si="85"/>
        <v/>
      </c>
      <c r="M1649" s="305" t="s">
        <v>2768</v>
      </c>
      <c r="N1649" s="300">
        <f>IFERROR(VLOOKUP(M1649,LISTS!G:H,2,FALSE),"0")</f>
        <v>6</v>
      </c>
      <c r="O1649" s="210" t="str">
        <f t="shared" si="86"/>
        <v/>
      </c>
      <c r="P1649" s="301"/>
      <c r="Q1649" s="301" t="s">
        <v>2741</v>
      </c>
      <c r="R1649" s="301" t="s">
        <v>2744</v>
      </c>
      <c r="S1649" s="303" t="s">
        <v>3001</v>
      </c>
      <c r="T1649" s="303" t="s">
        <v>775</v>
      </c>
      <c r="U1649" s="305" t="s">
        <v>3036</v>
      </c>
    </row>
    <row r="1650" spans="1:21">
      <c r="A1650" s="4" t="str">
        <f>VLOOKUP(C1650,STYLES!$A$1:$R$2088,7,FALSE)</f>
        <v>Polos</v>
      </c>
      <c r="B1650" t="str">
        <f>VLOOKUP(C1650,STYLES!$1:$1048576,6,FALSE)</f>
        <v>Extreme</v>
      </c>
      <c r="C1650" s="97">
        <v>85107</v>
      </c>
      <c r="E1650" t="str">
        <f>VLOOKUP(C1650,STYLES!$1:$1048576,12,FALSE)</f>
        <v>Eperformance™ Men's Velocity Snag Protection Colorblock Polo with Piping</v>
      </c>
      <c r="F1650" s="111" t="s">
        <v>3154</v>
      </c>
      <c r="G1650" s="111" t="s">
        <v>2809</v>
      </c>
      <c r="H1650" s="113" t="str">
        <f>VLOOKUP(C1650,STYLES!$1:$1048576,9,FALSE)</f>
        <v>Active</v>
      </c>
      <c r="I1650" s="113" t="str">
        <f>VLOOKUP(C1650,STYLES!$1:$1048576,10,FALSE)</f>
        <v>Active</v>
      </c>
      <c r="J1650" s="112" t="s">
        <v>2768</v>
      </c>
      <c r="K1650" s="139">
        <f>IFERROR(VLOOKUP(J1650,LISTS!G:H,2,FALSE),"0")</f>
        <v>6</v>
      </c>
      <c r="L1650">
        <f t="shared" si="85"/>
        <v>6</v>
      </c>
      <c r="M1650" s="112" t="s">
        <v>2768</v>
      </c>
      <c r="N1650" s="140">
        <f>IFERROR(VLOOKUP(M1650,LISTS!G:H,2,FALSE),"0")</f>
        <v>6</v>
      </c>
      <c r="O1650">
        <f t="shared" si="86"/>
        <v>6</v>
      </c>
      <c r="Q1650" s="117" t="s">
        <v>3161</v>
      </c>
      <c r="R1650" s="117" t="s">
        <v>3109</v>
      </c>
      <c r="S1650" s="103" t="s">
        <v>3162</v>
      </c>
      <c r="T1650" s="103" t="s">
        <v>3110</v>
      </c>
    </row>
    <row r="1651" spans="1:21" s="210" customFormat="1">
      <c r="A1651" s="302" t="str">
        <f>VLOOKUP(C1651,STYLES!$A$1:$R$2088,7,FALSE)</f>
        <v>Polos</v>
      </c>
      <c r="B1651" s="210" t="str">
        <f>VLOOKUP(C1651,STYLES!$1:$1048576,6,FALSE)</f>
        <v>Extreme</v>
      </c>
      <c r="C1651" s="307">
        <v>85107</v>
      </c>
      <c r="D1651" s="296"/>
      <c r="E1651" s="210" t="str">
        <f>VLOOKUP(C1651,STYLES!$1:$1048576,12,FALSE)</f>
        <v>Eperformance™ Men's Velocity Snag Protection Colorblock Polo with Piping</v>
      </c>
      <c r="F1651" s="304" t="s">
        <v>3157</v>
      </c>
      <c r="G1651" s="304" t="s">
        <v>2779</v>
      </c>
      <c r="H1651" s="297" t="s">
        <v>261</v>
      </c>
      <c r="I1651" s="297" t="s">
        <v>261</v>
      </c>
      <c r="J1651" s="305" t="s">
        <v>2768</v>
      </c>
      <c r="K1651" s="298">
        <f>IFERROR(VLOOKUP(J1651,LISTS!G:H,2,FALSE),"0")</f>
        <v>6</v>
      </c>
      <c r="L1651" s="210" t="str">
        <f t="shared" si="85"/>
        <v/>
      </c>
      <c r="M1651" s="305" t="s">
        <v>2768</v>
      </c>
      <c r="N1651" s="300">
        <f>IFERROR(VLOOKUP(M1651,LISTS!G:H,2,FALSE),"0")</f>
        <v>6</v>
      </c>
      <c r="O1651" s="210" t="str">
        <f t="shared" si="86"/>
        <v/>
      </c>
      <c r="P1651" s="301"/>
      <c r="Q1651" s="301" t="s">
        <v>2780</v>
      </c>
      <c r="R1651" s="301" t="s">
        <v>3109</v>
      </c>
      <c r="S1651" s="303" t="s">
        <v>2781</v>
      </c>
      <c r="T1651" s="303" t="s">
        <v>3110</v>
      </c>
      <c r="U1651" s="305" t="s">
        <v>3036</v>
      </c>
    </row>
    <row r="1652" spans="1:21">
      <c r="A1652" s="4" t="str">
        <f>VLOOKUP(C1652,STYLES!$A$1:$R$2088,7,FALSE)</f>
        <v>Polos</v>
      </c>
      <c r="B1652" t="str">
        <f>VLOOKUP(C1652,STYLES!$1:$1048576,6,FALSE)</f>
        <v>Extreme</v>
      </c>
      <c r="C1652" s="97">
        <v>85107</v>
      </c>
      <c r="E1652" t="str">
        <f>VLOOKUP(C1652,STYLES!$1:$1048576,12,FALSE)</f>
        <v>Eperformance™ Men's Velocity Snag Protection Colorblock Polo with Piping</v>
      </c>
      <c r="F1652" s="111" t="s">
        <v>3158</v>
      </c>
      <c r="G1652" s="111" t="s">
        <v>2728</v>
      </c>
      <c r="H1652" s="113" t="str">
        <f>VLOOKUP(C1652,STYLES!$1:$1048576,9,FALSE)</f>
        <v>Active</v>
      </c>
      <c r="I1652" s="113" t="str">
        <f>VLOOKUP(C1652,STYLES!$1:$1048576,10,FALSE)</f>
        <v>Active</v>
      </c>
      <c r="J1652" s="112" t="s">
        <v>2768</v>
      </c>
      <c r="K1652" s="139">
        <f>IFERROR(VLOOKUP(J1652,LISTS!G:H,2,FALSE),"0")</f>
        <v>6</v>
      </c>
      <c r="L1652">
        <f t="shared" si="85"/>
        <v>6</v>
      </c>
      <c r="M1652" s="112" t="s">
        <v>2768</v>
      </c>
      <c r="N1652" s="140">
        <f>IFERROR(VLOOKUP(M1652,LISTS!G:H,2,FALSE),"0")</f>
        <v>6</v>
      </c>
      <c r="O1652">
        <f t="shared" si="86"/>
        <v>6</v>
      </c>
      <c r="Q1652" s="117" t="s">
        <v>3159</v>
      </c>
      <c r="R1652" s="117" t="s">
        <v>3109</v>
      </c>
      <c r="S1652" s="103" t="s">
        <v>3160</v>
      </c>
      <c r="T1652" s="103" t="s">
        <v>3110</v>
      </c>
    </row>
    <row r="1653" spans="1:21" s="12" customFormat="1">
      <c r="A1653" s="59" t="str">
        <f>VLOOKUP(C1653,STYLES!$A$1:$R$2088,7,FALSE)</f>
        <v>Polos</v>
      </c>
      <c r="B1653" s="12" t="str">
        <f>VLOOKUP(C1653,STYLES!$1:$1048576,6,FALSE)</f>
        <v>Extreme</v>
      </c>
      <c r="C1653" s="99">
        <v>85107</v>
      </c>
      <c r="D1653" s="18"/>
      <c r="E1653" s="12" t="str">
        <f>VLOOKUP(C1653,STYLES!$1:$1048576,12,FALSE)</f>
        <v>Eperformance™ Men's Velocity Snag Protection Colorblock Polo with Piping</v>
      </c>
      <c r="F1653" s="115" t="s">
        <v>3127</v>
      </c>
      <c r="G1653" s="114" t="s">
        <v>2743</v>
      </c>
      <c r="H1653" s="116" t="s">
        <v>437</v>
      </c>
      <c r="I1653" s="116" t="s">
        <v>437</v>
      </c>
      <c r="J1653" s="115" t="s">
        <v>2768</v>
      </c>
      <c r="K1653" s="194">
        <f>IFERROR(VLOOKUP(J1653,LISTS!G:H,2,FALSE),"0")</f>
        <v>6</v>
      </c>
      <c r="L1653" s="12" t="str">
        <f t="shared" si="85"/>
        <v/>
      </c>
      <c r="M1653" s="115" t="s">
        <v>2768</v>
      </c>
      <c r="N1653" s="195">
        <f>IFERROR(VLOOKUP(M1653,LISTS!G:H,2,FALSE),"0")</f>
        <v>6</v>
      </c>
      <c r="O1653" s="12" t="str">
        <f t="shared" si="86"/>
        <v/>
      </c>
      <c r="P1653" s="128"/>
      <c r="Q1653" s="137" t="s">
        <v>2744</v>
      </c>
      <c r="R1653" s="128" t="s">
        <v>3109</v>
      </c>
      <c r="S1653" s="115" t="s">
        <v>775</v>
      </c>
      <c r="T1653" s="106" t="s">
        <v>3110</v>
      </c>
      <c r="U1653" s="115" t="s">
        <v>2769</v>
      </c>
    </row>
    <row r="1654" spans="1:21">
      <c r="A1654" s="4"/>
      <c r="C1654" s="98"/>
      <c r="F1654" s="112"/>
      <c r="G1654" s="111"/>
      <c r="H1654" s="112"/>
      <c r="I1654" s="112"/>
      <c r="J1654" s="112"/>
      <c r="K1654" s="139"/>
      <c r="L1654" s="60">
        <f>SUM(L1648:L1653)</f>
        <v>18</v>
      </c>
      <c r="M1654" s="112"/>
      <c r="N1654" s="140"/>
      <c r="O1654" s="60">
        <f>SUM(O1648:O1653)</f>
        <v>18</v>
      </c>
      <c r="Q1654" s="117"/>
      <c r="R1654" s="117"/>
      <c r="S1654" s="103"/>
      <c r="T1654" s="103"/>
    </row>
    <row r="1655" spans="1:21" s="12" customFormat="1">
      <c r="A1655" s="59" t="str">
        <f>VLOOKUP(C1655,STYLES!$A$1:$R$2088,7,FALSE)</f>
        <v>Polos</v>
      </c>
      <c r="B1655" s="12" t="str">
        <f>VLOOKUP(C1655,STYLES!$1:$1048576,6,FALSE)</f>
        <v>Extreme</v>
      </c>
      <c r="C1655" s="99">
        <v>75109</v>
      </c>
      <c r="D1655" s="18"/>
      <c r="E1655" s="12" t="str">
        <f>VLOOKUP(C1655,STYLES!$1:$1048576,12,FALSE)</f>
        <v>Eperformance™ Ladies' Venture Snag Protection Polo</v>
      </c>
      <c r="F1655" s="114" t="s">
        <v>3163</v>
      </c>
      <c r="G1655" s="114" t="s">
        <v>2763</v>
      </c>
      <c r="H1655" s="116" t="s">
        <v>437</v>
      </c>
      <c r="I1655" s="116" t="str">
        <f>VLOOKUP(C1655,STYLES!$1:$1048576,10,FALSE)</f>
        <v>DROP - Closeout</v>
      </c>
      <c r="J1655" s="115" t="s">
        <v>2745</v>
      </c>
      <c r="K1655" s="194">
        <f>IFERROR(VLOOKUP(J1655,LISTS!G:H,2,FALSE),"0")</f>
        <v>7</v>
      </c>
      <c r="L1655" s="12" t="str">
        <f t="shared" si="85"/>
        <v/>
      </c>
      <c r="M1655" s="115" t="s">
        <v>2745</v>
      </c>
      <c r="N1655" s="195">
        <f>IFERROR(VLOOKUP(M1655,LISTS!G:H,2,FALSE),"0")</f>
        <v>7</v>
      </c>
      <c r="O1655" s="12" t="str">
        <f t="shared" si="86"/>
        <v/>
      </c>
      <c r="P1655" s="128"/>
      <c r="Q1655" s="128" t="s">
        <v>3109</v>
      </c>
      <c r="R1655" s="128" t="s">
        <v>3003</v>
      </c>
      <c r="S1655" s="115" t="s">
        <v>3110</v>
      </c>
      <c r="T1655" s="106" t="s">
        <v>3004</v>
      </c>
      <c r="U1655" s="128" t="s">
        <v>2876</v>
      </c>
    </row>
    <row r="1656" spans="1:21" s="12" customFormat="1">
      <c r="A1656" s="59" t="str">
        <f>VLOOKUP(C1656,STYLES!$A$1:$R$2088,7,FALSE)</f>
        <v>Polos</v>
      </c>
      <c r="B1656" s="12" t="str">
        <f>VLOOKUP(C1656,STYLES!$1:$1048576,6,FALSE)</f>
        <v>Extreme</v>
      </c>
      <c r="C1656" s="99">
        <v>75109</v>
      </c>
      <c r="D1656" s="18"/>
      <c r="E1656" s="12" t="str">
        <f>VLOOKUP(C1656,STYLES!$1:$1048576,12,FALSE)</f>
        <v>Eperformance™ Ladies' Venture Snag Protection Polo</v>
      </c>
      <c r="F1656" s="114" t="s">
        <v>3164</v>
      </c>
      <c r="G1656" s="114" t="s">
        <v>2718</v>
      </c>
      <c r="H1656" s="116" t="s">
        <v>437</v>
      </c>
      <c r="I1656" s="116" t="str">
        <f>VLOOKUP(C1656,STYLES!$1:$1048576,10,FALSE)</f>
        <v>DROP - Closeout</v>
      </c>
      <c r="J1656" s="115" t="s">
        <v>2745</v>
      </c>
      <c r="K1656" s="194">
        <f>IFERROR(VLOOKUP(J1656,LISTS!G:H,2,FALSE),"0")</f>
        <v>7</v>
      </c>
      <c r="L1656" s="12" t="str">
        <f t="shared" si="85"/>
        <v/>
      </c>
      <c r="M1656" s="115" t="s">
        <v>2745</v>
      </c>
      <c r="N1656" s="195">
        <f>IFERROR(VLOOKUP(M1656,LISTS!G:H,2,FALSE),"0")</f>
        <v>7</v>
      </c>
      <c r="O1656" s="12" t="str">
        <f t="shared" si="86"/>
        <v/>
      </c>
      <c r="P1656" s="128"/>
      <c r="Q1656" s="136" t="s">
        <v>2721</v>
      </c>
      <c r="R1656" s="128" t="s">
        <v>2787</v>
      </c>
      <c r="S1656" s="115" t="s">
        <v>2722</v>
      </c>
      <c r="T1656" s="106" t="s">
        <v>2788</v>
      </c>
      <c r="U1656" s="128" t="s">
        <v>2876</v>
      </c>
    </row>
    <row r="1657" spans="1:21">
      <c r="A1657" s="4" t="str">
        <f>VLOOKUP(C1657,STYLES!$A$1:$R$2088,7,FALSE)</f>
        <v>Polos</v>
      </c>
      <c r="B1657" t="str">
        <f>VLOOKUP(C1657,STYLES!$1:$1048576,6,FALSE)</f>
        <v>Extreme</v>
      </c>
      <c r="C1657" s="97">
        <v>75109</v>
      </c>
      <c r="E1657" t="str">
        <f>VLOOKUP(C1657,STYLES!$1:$1048576,12,FALSE)</f>
        <v>Eperformance™ Ladies' Venture Snag Protection Polo</v>
      </c>
      <c r="F1657" s="111" t="s">
        <v>3165</v>
      </c>
      <c r="G1657" s="111" t="s">
        <v>2740</v>
      </c>
      <c r="H1657" s="113" t="str">
        <f>VLOOKUP(C1657,STYLES!$1:$1048576,9,FALSE)</f>
        <v>DROP - Pre-Closeout</v>
      </c>
      <c r="I1657" s="116" t="str">
        <f>VLOOKUP(C1657,STYLES!$1:$1048576,10,FALSE)</f>
        <v>DROP - Closeout</v>
      </c>
      <c r="J1657" s="112" t="s">
        <v>2745</v>
      </c>
      <c r="K1657" s="139">
        <f>IFERROR(VLOOKUP(J1657,LISTS!G:H,2,FALSE),"0")</f>
        <v>7</v>
      </c>
      <c r="L1657" t="str">
        <f t="shared" si="85"/>
        <v/>
      </c>
      <c r="M1657" s="112" t="s">
        <v>2745</v>
      </c>
      <c r="N1657" s="140">
        <f>IFERROR(VLOOKUP(M1657,LISTS!G:H,2,FALSE),"0")</f>
        <v>7</v>
      </c>
      <c r="O1657" t="str">
        <f t="shared" si="86"/>
        <v/>
      </c>
      <c r="Q1657" s="117" t="s">
        <v>2741</v>
      </c>
      <c r="R1657" s="117" t="s">
        <v>2787</v>
      </c>
      <c r="S1657" s="103" t="s">
        <v>3001</v>
      </c>
      <c r="T1657" s="103" t="s">
        <v>2788</v>
      </c>
    </row>
    <row r="1658" spans="1:21">
      <c r="A1658" s="4" t="str">
        <f>VLOOKUP(C1658,STYLES!$A$1:$R$2088,7,FALSE)</f>
        <v>Polos</v>
      </c>
      <c r="B1658" t="str">
        <f>VLOOKUP(C1658,STYLES!$1:$1048576,6,FALSE)</f>
        <v>Extreme</v>
      </c>
      <c r="C1658" s="97">
        <v>75109</v>
      </c>
      <c r="E1658" t="str">
        <f>VLOOKUP(C1658,STYLES!$1:$1048576,12,FALSE)</f>
        <v>Eperformance™ Ladies' Venture Snag Protection Polo</v>
      </c>
      <c r="F1658" s="112" t="s">
        <v>3166</v>
      </c>
      <c r="G1658" s="111" t="s">
        <v>2786</v>
      </c>
      <c r="H1658" s="113" t="str">
        <f>VLOOKUP(C1658,STYLES!$1:$1048576,9,FALSE)</f>
        <v>DROP - Pre-Closeout</v>
      </c>
      <c r="I1658" s="116" t="str">
        <f>VLOOKUP(C1658,STYLES!$1:$1048576,10,FALSE)</f>
        <v>DROP - Closeout</v>
      </c>
      <c r="J1658" s="112" t="s">
        <v>2745</v>
      </c>
      <c r="K1658" s="139">
        <f>IFERROR(VLOOKUP(J1658,LISTS!G:H,2,FALSE),"0")</f>
        <v>7</v>
      </c>
      <c r="L1658" t="str">
        <f t="shared" si="85"/>
        <v/>
      </c>
      <c r="M1658" s="112" t="s">
        <v>2745</v>
      </c>
      <c r="N1658" s="140">
        <f>IFERROR(VLOOKUP(M1658,LISTS!G:H,2,FALSE),"0")</f>
        <v>7</v>
      </c>
      <c r="O1658" t="str">
        <f t="shared" si="86"/>
        <v/>
      </c>
      <c r="Q1658" s="117" t="s">
        <v>2787</v>
      </c>
      <c r="R1658" s="117" t="s">
        <v>3109</v>
      </c>
      <c r="S1658" s="103" t="s">
        <v>2788</v>
      </c>
      <c r="T1658" s="103" t="s">
        <v>3110</v>
      </c>
    </row>
    <row r="1659" spans="1:21">
      <c r="A1659" s="4"/>
      <c r="C1659" s="98"/>
      <c r="F1659" s="112"/>
      <c r="G1659" s="111"/>
      <c r="H1659" s="112"/>
      <c r="J1659" s="112"/>
      <c r="K1659" s="139"/>
      <c r="L1659" s="60">
        <f>SUM(L1655:L1658)</f>
        <v>0</v>
      </c>
      <c r="M1659" s="112"/>
      <c r="N1659" s="140"/>
      <c r="O1659" s="60">
        <f>SUM(O1655:O1658)</f>
        <v>0</v>
      </c>
      <c r="Q1659" s="117"/>
      <c r="R1659" s="117"/>
      <c r="S1659" s="103"/>
      <c r="T1659" s="103"/>
    </row>
    <row r="1660" spans="1:21" s="12" customFormat="1">
      <c r="A1660" s="59" t="str">
        <f>VLOOKUP(C1660,STYLES!$A$1:$R$2088,7,FALSE)</f>
        <v>Polos</v>
      </c>
      <c r="B1660" s="12" t="str">
        <f>VLOOKUP(C1660,STYLES!$1:$1048576,6,FALSE)</f>
        <v>Extreme</v>
      </c>
      <c r="C1660" s="99">
        <v>85109</v>
      </c>
      <c r="D1660" s="18"/>
      <c r="E1660" s="12" t="str">
        <f>VLOOKUP(C1660,STYLES!$1:$1048576,12,FALSE)</f>
        <v>Eperformance™ Men's Venture Snag Protection Polo</v>
      </c>
      <c r="F1660" s="114" t="s">
        <v>3163</v>
      </c>
      <c r="G1660" s="114" t="s">
        <v>2763</v>
      </c>
      <c r="H1660" s="116" t="s">
        <v>437</v>
      </c>
      <c r="I1660" s="116" t="str">
        <f>VLOOKUP(C1660,STYLES!$1:$1048576,10,FALSE)</f>
        <v>DROP - Closeout</v>
      </c>
      <c r="J1660" s="115" t="s">
        <v>3009</v>
      </c>
      <c r="K1660" s="194">
        <f>IFERROR(VLOOKUP(J1660,LISTS!G:H,2,FALSE),"0")</f>
        <v>8</v>
      </c>
      <c r="L1660" s="12" t="str">
        <f t="shared" si="85"/>
        <v/>
      </c>
      <c r="M1660" s="115" t="s">
        <v>3009</v>
      </c>
      <c r="N1660" s="195">
        <f>IFERROR(VLOOKUP(M1660,LISTS!G:H,2,FALSE),"0")</f>
        <v>8</v>
      </c>
      <c r="O1660" s="12" t="str">
        <f t="shared" si="86"/>
        <v/>
      </c>
      <c r="P1660" s="128"/>
      <c r="Q1660" s="128" t="s">
        <v>3109</v>
      </c>
      <c r="R1660" s="128" t="s">
        <v>3003</v>
      </c>
      <c r="S1660" s="115" t="s">
        <v>3110</v>
      </c>
      <c r="T1660" s="106" t="s">
        <v>3004</v>
      </c>
      <c r="U1660" s="128" t="s">
        <v>2876</v>
      </c>
    </row>
    <row r="1661" spans="1:21">
      <c r="A1661" s="4" t="str">
        <f>VLOOKUP(C1661,STYLES!$A$1:$R$2088,7,FALSE)</f>
        <v>Polos</v>
      </c>
      <c r="B1661" t="str">
        <f>VLOOKUP(C1661,STYLES!$1:$1048576,6,FALSE)</f>
        <v>Extreme</v>
      </c>
      <c r="C1661" s="97">
        <v>85109</v>
      </c>
      <c r="E1661" t="str">
        <f>VLOOKUP(C1661,STYLES!$1:$1048576,12,FALSE)</f>
        <v>Eperformance™ Men's Venture Snag Protection Polo</v>
      </c>
      <c r="F1661" s="111" t="s">
        <v>3164</v>
      </c>
      <c r="G1661" s="111" t="s">
        <v>2718</v>
      </c>
      <c r="H1661" s="113" t="str">
        <f>VLOOKUP(C1661,STYLES!$1:$1048576,9,FALSE)</f>
        <v>DROP - Pre-Closeout</v>
      </c>
      <c r="I1661" s="116" t="str">
        <f>VLOOKUP(C1661,STYLES!$1:$1048576,10,FALSE)</f>
        <v>DROP - Closeout</v>
      </c>
      <c r="J1661" s="112" t="s">
        <v>3009</v>
      </c>
      <c r="K1661" s="139">
        <f>IFERROR(VLOOKUP(J1661,LISTS!G:H,2,FALSE),"0")</f>
        <v>8</v>
      </c>
      <c r="L1661" t="str">
        <f t="shared" si="85"/>
        <v/>
      </c>
      <c r="M1661" s="112" t="s">
        <v>3009</v>
      </c>
      <c r="N1661" s="140">
        <f>IFERROR(VLOOKUP(M1661,LISTS!G:H,2,FALSE),"0")</f>
        <v>8</v>
      </c>
      <c r="O1661" t="str">
        <f t="shared" si="86"/>
        <v/>
      </c>
      <c r="Q1661" s="101" t="s">
        <v>2721</v>
      </c>
      <c r="R1661" s="117" t="s">
        <v>2787</v>
      </c>
      <c r="S1661" s="112" t="s">
        <v>2722</v>
      </c>
      <c r="T1661" s="103" t="s">
        <v>2788</v>
      </c>
    </row>
    <row r="1662" spans="1:21" s="12" customFormat="1">
      <c r="A1662" s="59" t="str">
        <f>VLOOKUP(C1662,STYLES!$A$1:$R$2088,7,FALSE)</f>
        <v>Polos</v>
      </c>
      <c r="B1662" s="12" t="str">
        <f>VLOOKUP(C1662,STYLES!$1:$1048576,6,FALSE)</f>
        <v>Extreme</v>
      </c>
      <c r="C1662" s="99">
        <v>85109</v>
      </c>
      <c r="D1662" s="18"/>
      <c r="E1662" s="12" t="str">
        <f>VLOOKUP(C1662,STYLES!$1:$1048576,12,FALSE)</f>
        <v>Eperformance™ Men's Venture Snag Protection Polo</v>
      </c>
      <c r="F1662" s="114" t="s">
        <v>3165</v>
      </c>
      <c r="G1662" s="114" t="s">
        <v>2740</v>
      </c>
      <c r="H1662" s="116" t="s">
        <v>437</v>
      </c>
      <c r="I1662" s="116" t="str">
        <f>VLOOKUP(C1662,STYLES!$1:$1048576,10,FALSE)</f>
        <v>DROP - Closeout</v>
      </c>
      <c r="J1662" s="115" t="s">
        <v>3009</v>
      </c>
      <c r="K1662" s="194">
        <f>IFERROR(VLOOKUP(J1662,LISTS!G:H,2,FALSE),"0")</f>
        <v>8</v>
      </c>
      <c r="L1662" s="12" t="str">
        <f t="shared" ref="L1662:L1727" si="87">IF(OR(H1662="ACTIVE",H1662="NEW",H1662="DNR",H1662="Pre-Closeout"),K1662,"")</f>
        <v/>
      </c>
      <c r="M1662" s="115" t="s">
        <v>3009</v>
      </c>
      <c r="N1662" s="195">
        <f>IFERROR(VLOOKUP(M1662,LISTS!G:H,2,FALSE),"0")</f>
        <v>8</v>
      </c>
      <c r="O1662" s="12" t="str">
        <f t="shared" ref="O1662:O1727" si="88">IF(OR(I1662="ACTIVE",I1662="NEW",I1662="DNR",I1662="Pre-Closeout"),N1662,"")</f>
        <v/>
      </c>
      <c r="P1662" s="128"/>
      <c r="Q1662" s="128" t="s">
        <v>2741</v>
      </c>
      <c r="R1662" s="128" t="s">
        <v>2787</v>
      </c>
      <c r="S1662" s="106" t="s">
        <v>3001</v>
      </c>
      <c r="T1662" s="106" t="s">
        <v>2788</v>
      </c>
      <c r="U1662" s="128" t="s">
        <v>2876</v>
      </c>
    </row>
    <row r="1663" spans="1:21" s="12" customFormat="1">
      <c r="A1663" s="59" t="str">
        <f>VLOOKUP(C1663,STYLES!$A$1:$R$2088,7,FALSE)</f>
        <v>Polos</v>
      </c>
      <c r="B1663" s="12" t="str">
        <f>VLOOKUP(C1663,STYLES!$1:$1048576,6,FALSE)</f>
        <v>Extreme</v>
      </c>
      <c r="C1663" s="99">
        <v>85109</v>
      </c>
      <c r="D1663" s="18"/>
      <c r="E1663" s="12" t="str">
        <f>VLOOKUP(C1663,STYLES!$1:$1048576,12,FALSE)</f>
        <v>Eperformance™ Men's Venture Snag Protection Polo</v>
      </c>
      <c r="F1663" s="115" t="s">
        <v>3167</v>
      </c>
      <c r="G1663" s="114" t="s">
        <v>2786</v>
      </c>
      <c r="H1663" s="115" t="s">
        <v>437</v>
      </c>
      <c r="I1663" s="115" t="s">
        <v>437</v>
      </c>
      <c r="J1663" s="115" t="s">
        <v>3009</v>
      </c>
      <c r="K1663" s="139">
        <f>IFERROR(VLOOKUP(J1663,LISTS!G:H,2,FALSE),"0")</f>
        <v>8</v>
      </c>
      <c r="L1663" t="str">
        <f t="shared" si="87"/>
        <v/>
      </c>
      <c r="M1663" s="115" t="s">
        <v>3009</v>
      </c>
      <c r="N1663" s="140">
        <f>IFERROR(VLOOKUP(M1663,LISTS!G:H,2,FALSE),"0")</f>
        <v>8</v>
      </c>
      <c r="O1663" t="str">
        <f t="shared" si="88"/>
        <v/>
      </c>
      <c r="P1663" s="128"/>
      <c r="Q1663" s="128" t="s">
        <v>2787</v>
      </c>
      <c r="R1663" s="128" t="s">
        <v>3109</v>
      </c>
      <c r="S1663" s="106" t="s">
        <v>2788</v>
      </c>
      <c r="T1663" s="106" t="s">
        <v>3110</v>
      </c>
      <c r="U1663" s="115" t="s">
        <v>3095</v>
      </c>
    </row>
    <row r="1664" spans="1:21">
      <c r="A1664" s="4"/>
      <c r="C1664" s="98"/>
      <c r="F1664" s="112"/>
      <c r="G1664" s="111"/>
      <c r="H1664" s="112"/>
      <c r="J1664" s="112"/>
      <c r="K1664" s="139"/>
      <c r="L1664" s="60">
        <f>SUM(L1660:L1663)</f>
        <v>0</v>
      </c>
      <c r="M1664" s="112"/>
      <c r="N1664" s="140"/>
      <c r="O1664" s="60">
        <f>SUM(O1660:O1663)</f>
        <v>0</v>
      </c>
      <c r="Q1664" s="117"/>
      <c r="R1664" s="117"/>
      <c r="S1664" s="103"/>
      <c r="T1664" s="103"/>
    </row>
    <row r="1665" spans="1:20">
      <c r="A1665" s="4" t="str">
        <f>VLOOKUP(C1665,STYLES!$A$1:$R$2088,7,FALSE)</f>
        <v>Polos</v>
      </c>
      <c r="B1665" t="str">
        <f>VLOOKUP(C1665,STYLES!$1:$1048576,6,FALSE)</f>
        <v>Extreme</v>
      </c>
      <c r="C1665" s="97">
        <v>75110</v>
      </c>
      <c r="E1665" t="str">
        <f>VLOOKUP(C1665,STYLES!$1:$1048576,12,FALSE)</f>
        <v>Eperformance™ Ladies' Parallel Snag Protection Polo with Piping</v>
      </c>
      <c r="F1665" s="111" t="s">
        <v>3168</v>
      </c>
      <c r="G1665" s="111" t="s">
        <v>2718</v>
      </c>
      <c r="H1665" s="113" t="str">
        <f>VLOOKUP(C1665,STYLES!$1:$1048576,9,FALSE)</f>
        <v>Active</v>
      </c>
      <c r="I1665" s="113" t="str">
        <f>VLOOKUP(C1665,STYLES!$1:$1048576,10,FALSE)</f>
        <v>Active</v>
      </c>
      <c r="J1665" s="112" t="s">
        <v>2745</v>
      </c>
      <c r="K1665" s="139">
        <f>IFERROR(VLOOKUP(J1665,LISTS!G:H,2,FALSE),"0")</f>
        <v>7</v>
      </c>
      <c r="L1665">
        <f t="shared" si="87"/>
        <v>7</v>
      </c>
      <c r="M1665" s="112" t="s">
        <v>2745</v>
      </c>
      <c r="N1665" s="140">
        <f>IFERROR(VLOOKUP(M1665,LISTS!G:H,2,FALSE),"0")</f>
        <v>7</v>
      </c>
      <c r="O1665">
        <f t="shared" si="88"/>
        <v>7</v>
      </c>
      <c r="Q1665" s="101" t="s">
        <v>2721</v>
      </c>
      <c r="R1665" s="117" t="s">
        <v>3109</v>
      </c>
      <c r="S1665" s="112" t="s">
        <v>2722</v>
      </c>
      <c r="T1665" s="103" t="s">
        <v>3110</v>
      </c>
    </row>
    <row r="1666" spans="1:20">
      <c r="A1666" s="4" t="str">
        <f>VLOOKUP(C1666,STYLES!$A$1:$R$2088,7,FALSE)</f>
        <v>Polos</v>
      </c>
      <c r="B1666" t="str">
        <f>VLOOKUP(C1666,STYLES!$1:$1048576,6,FALSE)</f>
        <v>Extreme</v>
      </c>
      <c r="C1666" s="97">
        <v>75110</v>
      </c>
      <c r="E1666" t="str">
        <f>VLOOKUP(C1666,STYLES!$1:$1048576,12,FALSE)</f>
        <v>Eperformance™ Ladies' Parallel Snag Protection Polo with Piping</v>
      </c>
      <c r="F1666" s="111" t="s">
        <v>3169</v>
      </c>
      <c r="G1666" s="111" t="s">
        <v>2740</v>
      </c>
      <c r="H1666" s="113" t="str">
        <f>VLOOKUP(C1666,STYLES!$1:$1048576,9,FALSE)</f>
        <v>Active</v>
      </c>
      <c r="I1666" s="113" t="str">
        <f>VLOOKUP(C1666,STYLES!$1:$1048576,10,FALSE)</f>
        <v>Active</v>
      </c>
      <c r="J1666" s="112" t="s">
        <v>2745</v>
      </c>
      <c r="K1666" s="139">
        <f>IFERROR(VLOOKUP(J1666,LISTS!G:H,2,FALSE),"0")</f>
        <v>7</v>
      </c>
      <c r="L1666">
        <f t="shared" si="87"/>
        <v>7</v>
      </c>
      <c r="M1666" s="112" t="s">
        <v>2745</v>
      </c>
      <c r="N1666" s="140">
        <f>IFERROR(VLOOKUP(M1666,LISTS!G:H,2,FALSE),"0")</f>
        <v>7</v>
      </c>
      <c r="O1666">
        <f t="shared" si="88"/>
        <v>7</v>
      </c>
      <c r="Q1666" s="117" t="s">
        <v>2741</v>
      </c>
      <c r="R1666" s="117" t="s">
        <v>3109</v>
      </c>
      <c r="S1666" s="103" t="s">
        <v>3001</v>
      </c>
      <c r="T1666" s="103" t="s">
        <v>3110</v>
      </c>
    </row>
    <row r="1667" spans="1:20">
      <c r="A1667" s="4" t="str">
        <f>VLOOKUP(C1667,STYLES!$A$1:$R$2088,7,FALSE)</f>
        <v>Polos</v>
      </c>
      <c r="B1667" t="str">
        <f>VLOOKUP(C1667,STYLES!$1:$1048576,6,FALSE)</f>
        <v>Extreme</v>
      </c>
      <c r="C1667" s="97">
        <v>75110</v>
      </c>
      <c r="E1667" t="str">
        <f>VLOOKUP(C1667,STYLES!$1:$1048576,12,FALSE)</f>
        <v>Eperformance™ Ladies' Parallel Snag Protection Polo with Piping</v>
      </c>
      <c r="F1667" s="111" t="s">
        <v>3170</v>
      </c>
      <c r="G1667" s="111" t="s">
        <v>2755</v>
      </c>
      <c r="H1667" s="113" t="str">
        <f>VLOOKUP(C1667,STYLES!$1:$1048576,9,FALSE)</f>
        <v>Active</v>
      </c>
      <c r="I1667" s="113" t="str">
        <f>VLOOKUP(C1667,STYLES!$1:$1048576,10,FALSE)</f>
        <v>Active</v>
      </c>
      <c r="J1667" s="112" t="s">
        <v>2745</v>
      </c>
      <c r="K1667" s="139">
        <f>IFERROR(VLOOKUP(J1667,LISTS!G:H,2,FALSE),"0")</f>
        <v>7</v>
      </c>
      <c r="L1667">
        <f t="shared" si="87"/>
        <v>7</v>
      </c>
      <c r="M1667" s="112" t="s">
        <v>2745</v>
      </c>
      <c r="N1667" s="140">
        <f>IFERROR(VLOOKUP(M1667,LISTS!G:H,2,FALSE),"0")</f>
        <v>7</v>
      </c>
      <c r="O1667">
        <f t="shared" si="88"/>
        <v>7</v>
      </c>
      <c r="Q1667" s="117" t="s">
        <v>3003</v>
      </c>
      <c r="R1667" s="117" t="s">
        <v>3146</v>
      </c>
      <c r="S1667" s="103" t="s">
        <v>3004</v>
      </c>
      <c r="T1667" s="103" t="s">
        <v>3147</v>
      </c>
    </row>
    <row r="1668" spans="1:20">
      <c r="A1668" s="4" t="str">
        <f>VLOOKUP(C1668,STYLES!$A$1:$R$2088,7,FALSE)</f>
        <v>Polos</v>
      </c>
      <c r="B1668" t="str">
        <f>VLOOKUP(C1668,STYLES!$1:$1048576,6,FALSE)</f>
        <v>Extreme</v>
      </c>
      <c r="C1668" s="97">
        <v>75110</v>
      </c>
      <c r="E1668" t="str">
        <f>VLOOKUP(C1668,STYLES!$1:$1048576,12,FALSE)</f>
        <v>Eperformance™ Ladies' Parallel Snag Protection Polo with Piping</v>
      </c>
      <c r="F1668" s="111" t="s">
        <v>3171</v>
      </c>
      <c r="G1668" s="111" t="s">
        <v>2809</v>
      </c>
      <c r="H1668" s="113" t="str">
        <f>VLOOKUP(C1668,STYLES!$1:$1048576,9,FALSE)</f>
        <v>Active</v>
      </c>
      <c r="I1668" s="113" t="str">
        <f>VLOOKUP(C1668,STYLES!$1:$1048576,10,FALSE)</f>
        <v>Active</v>
      </c>
      <c r="J1668" s="112" t="s">
        <v>2745</v>
      </c>
      <c r="K1668" s="139">
        <f>IFERROR(VLOOKUP(J1668,LISTS!G:H,2,FALSE),"0")</f>
        <v>7</v>
      </c>
      <c r="L1668">
        <f t="shared" si="87"/>
        <v>7</v>
      </c>
      <c r="M1668" s="112" t="s">
        <v>2745</v>
      </c>
      <c r="N1668" s="140">
        <f>IFERROR(VLOOKUP(M1668,LISTS!G:H,2,FALSE),"0")</f>
        <v>7</v>
      </c>
      <c r="O1668">
        <f t="shared" si="88"/>
        <v>7</v>
      </c>
      <c r="Q1668" s="117" t="s">
        <v>3155</v>
      </c>
      <c r="R1668" s="117" t="s">
        <v>3146</v>
      </c>
      <c r="S1668" s="103" t="s">
        <v>3156</v>
      </c>
      <c r="T1668" s="103" t="s">
        <v>3147</v>
      </c>
    </row>
    <row r="1669" spans="1:20">
      <c r="A1669" s="4" t="str">
        <f>VLOOKUP(C1669,STYLES!$A$1:$R$2088,7,FALSE)</f>
        <v>Polos</v>
      </c>
      <c r="B1669" t="str">
        <f>VLOOKUP(C1669,STYLES!$1:$1048576,6,FALSE)</f>
        <v>Extreme</v>
      </c>
      <c r="C1669" s="97">
        <v>75110</v>
      </c>
      <c r="E1669" t="str">
        <f>VLOOKUP(C1669,STYLES!$1:$1048576,12,FALSE)</f>
        <v>Eperformance™ Ladies' Parallel Snag Protection Polo with Piping</v>
      </c>
      <c r="F1669" s="112" t="s">
        <v>3145</v>
      </c>
      <c r="G1669" s="111" t="s">
        <v>2743</v>
      </c>
      <c r="H1669" s="113" t="str">
        <f>VLOOKUP(C1669,STYLES!$1:$1048576,9,FALSE)</f>
        <v>Active</v>
      </c>
      <c r="I1669" s="113" t="str">
        <f>VLOOKUP(C1669,STYLES!$1:$1048576,10,FALSE)</f>
        <v>Active</v>
      </c>
      <c r="J1669" s="112" t="s">
        <v>2745</v>
      </c>
      <c r="K1669" s="139">
        <f>IFERROR(VLOOKUP(J1669,LISTS!G:H,2,FALSE),"0")</f>
        <v>7</v>
      </c>
      <c r="L1669">
        <f t="shared" si="87"/>
        <v>7</v>
      </c>
      <c r="M1669" s="112" t="s">
        <v>2745</v>
      </c>
      <c r="N1669" s="140">
        <f>IFERROR(VLOOKUP(M1669,LISTS!G:H,2,FALSE),"0")</f>
        <v>7</v>
      </c>
      <c r="O1669">
        <f t="shared" si="88"/>
        <v>7</v>
      </c>
      <c r="Q1669" s="118" t="s">
        <v>2744</v>
      </c>
      <c r="R1669" s="117" t="s">
        <v>3146</v>
      </c>
      <c r="S1669" s="112" t="s">
        <v>775</v>
      </c>
      <c r="T1669" s="103" t="s">
        <v>3147</v>
      </c>
    </row>
    <row r="1670" spans="1:20">
      <c r="A1670" s="4"/>
      <c r="C1670" s="98"/>
      <c r="F1670" s="112"/>
      <c r="G1670" s="111"/>
      <c r="H1670" s="112"/>
      <c r="J1670" s="112"/>
      <c r="K1670" s="139"/>
      <c r="L1670" s="60">
        <f>SUM(L1665:L1669)</f>
        <v>35</v>
      </c>
      <c r="M1670" s="112"/>
      <c r="N1670" s="140"/>
      <c r="O1670" s="60">
        <f>SUM(O1665:O1669)</f>
        <v>35</v>
      </c>
      <c r="Q1670" s="117"/>
      <c r="R1670" s="117"/>
      <c r="S1670" s="103"/>
      <c r="T1670" s="103"/>
    </row>
    <row r="1671" spans="1:20">
      <c r="A1671" s="4" t="str">
        <f>VLOOKUP(C1671,STYLES!$A$1:$R$2088,7,FALSE)</f>
        <v>Polos</v>
      </c>
      <c r="B1671" t="str">
        <f>VLOOKUP(C1671,STYLES!$1:$1048576,6,FALSE)</f>
        <v>Extreme</v>
      </c>
      <c r="C1671" s="97">
        <v>85110</v>
      </c>
      <c r="E1671" t="str">
        <f>VLOOKUP(C1671,STYLES!$1:$1048576,12,FALSE)</f>
        <v>Eperformance™ Men's Parallel Snag Protection Polo with Piping</v>
      </c>
      <c r="F1671" s="111" t="s">
        <v>3168</v>
      </c>
      <c r="G1671" s="111" t="s">
        <v>2718</v>
      </c>
      <c r="H1671" s="113" t="str">
        <f>VLOOKUP(C1671,STYLES!$1:$1048576,9,FALSE)</f>
        <v>Active</v>
      </c>
      <c r="I1671" s="113" t="str">
        <f>VLOOKUP(C1671,STYLES!$1:$1048576,10,FALSE)</f>
        <v>Active</v>
      </c>
      <c r="J1671" s="112" t="s">
        <v>3009</v>
      </c>
      <c r="K1671" s="139">
        <f>IFERROR(VLOOKUP(J1671,LISTS!G:H,2,FALSE),"0")</f>
        <v>8</v>
      </c>
      <c r="L1671">
        <f t="shared" si="87"/>
        <v>8</v>
      </c>
      <c r="M1671" s="112" t="s">
        <v>3009</v>
      </c>
      <c r="N1671" s="140">
        <f>IFERROR(VLOOKUP(M1671,LISTS!G:H,2,FALSE),"0")</f>
        <v>8</v>
      </c>
      <c r="O1671">
        <f t="shared" si="88"/>
        <v>8</v>
      </c>
      <c r="Q1671" s="101" t="s">
        <v>2721</v>
      </c>
      <c r="R1671" s="117" t="s">
        <v>3109</v>
      </c>
      <c r="S1671" s="112" t="s">
        <v>2722</v>
      </c>
      <c r="T1671" s="103" t="s">
        <v>3110</v>
      </c>
    </row>
    <row r="1672" spans="1:20">
      <c r="A1672" s="4" t="str">
        <f>VLOOKUP(C1672,STYLES!$A$1:$R$2088,7,FALSE)</f>
        <v>Polos</v>
      </c>
      <c r="B1672" t="str">
        <f>VLOOKUP(C1672,STYLES!$1:$1048576,6,FALSE)</f>
        <v>Extreme</v>
      </c>
      <c r="C1672" s="97">
        <v>85110</v>
      </c>
      <c r="E1672" t="str">
        <f>VLOOKUP(C1672,STYLES!$1:$1048576,12,FALSE)</f>
        <v>Eperformance™ Men's Parallel Snag Protection Polo with Piping</v>
      </c>
      <c r="F1672" s="111" t="s">
        <v>3169</v>
      </c>
      <c r="G1672" s="111" t="s">
        <v>2740</v>
      </c>
      <c r="H1672" s="113" t="str">
        <f>VLOOKUP(C1672,STYLES!$1:$1048576,9,FALSE)</f>
        <v>Active</v>
      </c>
      <c r="I1672" s="113" t="str">
        <f>VLOOKUP(C1672,STYLES!$1:$1048576,10,FALSE)</f>
        <v>Active</v>
      </c>
      <c r="J1672" s="112" t="s">
        <v>3009</v>
      </c>
      <c r="K1672" s="139">
        <f>IFERROR(VLOOKUP(J1672,LISTS!G:H,2,FALSE),"0")</f>
        <v>8</v>
      </c>
      <c r="L1672">
        <f t="shared" si="87"/>
        <v>8</v>
      </c>
      <c r="M1672" s="112" t="s">
        <v>3009</v>
      </c>
      <c r="N1672" s="140">
        <f>IFERROR(VLOOKUP(M1672,LISTS!G:H,2,FALSE),"0")</f>
        <v>8</v>
      </c>
      <c r="O1672">
        <f t="shared" si="88"/>
        <v>8</v>
      </c>
      <c r="Q1672" s="117" t="s">
        <v>2741</v>
      </c>
      <c r="R1672" s="117" t="s">
        <v>3109</v>
      </c>
      <c r="S1672" s="103" t="s">
        <v>3001</v>
      </c>
      <c r="T1672" s="103" t="s">
        <v>3110</v>
      </c>
    </row>
    <row r="1673" spans="1:20">
      <c r="A1673" s="4" t="str">
        <f>VLOOKUP(C1673,STYLES!$A$1:$R$2088,7,FALSE)</f>
        <v>Polos</v>
      </c>
      <c r="B1673" t="str">
        <f>VLOOKUP(C1673,STYLES!$1:$1048576,6,FALSE)</f>
        <v>Extreme</v>
      </c>
      <c r="C1673" s="97">
        <v>85110</v>
      </c>
      <c r="E1673" t="str">
        <f>VLOOKUP(C1673,STYLES!$1:$1048576,12,FALSE)</f>
        <v>Eperformance™ Men's Parallel Snag Protection Polo with Piping</v>
      </c>
      <c r="F1673" s="111" t="s">
        <v>3170</v>
      </c>
      <c r="G1673" s="111" t="s">
        <v>2755</v>
      </c>
      <c r="H1673" s="113" t="str">
        <f>VLOOKUP(C1673,STYLES!$1:$1048576,9,FALSE)</f>
        <v>Active</v>
      </c>
      <c r="I1673" s="113" t="str">
        <f>VLOOKUP(C1673,STYLES!$1:$1048576,10,FALSE)</f>
        <v>Active</v>
      </c>
      <c r="J1673" s="112" t="s">
        <v>3009</v>
      </c>
      <c r="K1673" s="139">
        <f>IFERROR(VLOOKUP(J1673,LISTS!G:H,2,FALSE),"0")</f>
        <v>8</v>
      </c>
      <c r="L1673">
        <f t="shared" si="87"/>
        <v>8</v>
      </c>
      <c r="M1673" s="112" t="s">
        <v>3009</v>
      </c>
      <c r="N1673" s="140">
        <f>IFERROR(VLOOKUP(M1673,LISTS!G:H,2,FALSE),"0")</f>
        <v>8</v>
      </c>
      <c r="O1673">
        <f t="shared" si="88"/>
        <v>8</v>
      </c>
      <c r="Q1673" s="117" t="s">
        <v>3003</v>
      </c>
      <c r="R1673" s="117" t="s">
        <v>3146</v>
      </c>
      <c r="S1673" s="103" t="s">
        <v>3004</v>
      </c>
      <c r="T1673" s="103" t="s">
        <v>3147</v>
      </c>
    </row>
    <row r="1674" spans="1:20">
      <c r="A1674" s="4" t="str">
        <f>VLOOKUP(C1674,STYLES!$A$1:$R$2088,7,FALSE)</f>
        <v>Polos</v>
      </c>
      <c r="B1674" t="str">
        <f>VLOOKUP(C1674,STYLES!$1:$1048576,6,FALSE)</f>
        <v>Extreme</v>
      </c>
      <c r="C1674" s="97">
        <v>85110</v>
      </c>
      <c r="E1674" t="str">
        <f>VLOOKUP(C1674,STYLES!$1:$1048576,12,FALSE)</f>
        <v>Eperformance™ Men's Parallel Snag Protection Polo with Piping</v>
      </c>
      <c r="F1674" s="111" t="s">
        <v>3171</v>
      </c>
      <c r="G1674" s="111" t="s">
        <v>2809</v>
      </c>
      <c r="H1674" s="113" t="str">
        <f>VLOOKUP(C1674,STYLES!$1:$1048576,9,FALSE)</f>
        <v>Active</v>
      </c>
      <c r="I1674" s="113" t="str">
        <f>VLOOKUP(C1674,STYLES!$1:$1048576,10,FALSE)</f>
        <v>Active</v>
      </c>
      <c r="J1674" s="112" t="s">
        <v>3009</v>
      </c>
      <c r="K1674" s="139">
        <f>IFERROR(VLOOKUP(J1674,LISTS!G:H,2,FALSE),"0")</f>
        <v>8</v>
      </c>
      <c r="L1674">
        <f t="shared" si="87"/>
        <v>8</v>
      </c>
      <c r="M1674" s="112" t="s">
        <v>3009</v>
      </c>
      <c r="N1674" s="140">
        <f>IFERROR(VLOOKUP(M1674,LISTS!G:H,2,FALSE),"0")</f>
        <v>8</v>
      </c>
      <c r="O1674">
        <f t="shared" si="88"/>
        <v>8</v>
      </c>
      <c r="Q1674" s="117" t="s">
        <v>3155</v>
      </c>
      <c r="R1674" s="117" t="s">
        <v>3146</v>
      </c>
      <c r="S1674" s="103" t="s">
        <v>3156</v>
      </c>
      <c r="T1674" s="103" t="s">
        <v>3147</v>
      </c>
    </row>
    <row r="1675" spans="1:20">
      <c r="A1675" s="4" t="str">
        <f>VLOOKUP(C1675,STYLES!$A$1:$R$2088,7,FALSE)</f>
        <v>Polos</v>
      </c>
      <c r="B1675" t="str">
        <f>VLOOKUP(C1675,STYLES!$1:$1048576,6,FALSE)</f>
        <v>Extreme</v>
      </c>
      <c r="C1675" s="97">
        <v>85110</v>
      </c>
      <c r="E1675" t="str">
        <f>VLOOKUP(C1675,STYLES!$1:$1048576,12,FALSE)</f>
        <v>Eperformance™ Men's Parallel Snag Protection Polo with Piping</v>
      </c>
      <c r="F1675" s="112" t="s">
        <v>3145</v>
      </c>
      <c r="G1675" s="111" t="s">
        <v>2743</v>
      </c>
      <c r="H1675" s="113" t="str">
        <f>VLOOKUP(C1675,STYLES!$1:$1048576,9,FALSE)</f>
        <v>Active</v>
      </c>
      <c r="I1675" s="113" t="str">
        <f>VLOOKUP(C1675,STYLES!$1:$1048576,10,FALSE)</f>
        <v>Active</v>
      </c>
      <c r="J1675" s="112" t="s">
        <v>3009</v>
      </c>
      <c r="K1675" s="139">
        <f>IFERROR(VLOOKUP(J1675,LISTS!G:H,2,FALSE),"0")</f>
        <v>8</v>
      </c>
      <c r="L1675">
        <f t="shared" si="87"/>
        <v>8</v>
      </c>
      <c r="M1675" s="112" t="s">
        <v>3009</v>
      </c>
      <c r="N1675" s="140">
        <f>IFERROR(VLOOKUP(M1675,LISTS!G:H,2,FALSE),"0")</f>
        <v>8</v>
      </c>
      <c r="O1675">
        <f t="shared" si="88"/>
        <v>8</v>
      </c>
      <c r="Q1675" s="118" t="s">
        <v>2744</v>
      </c>
      <c r="R1675" s="117" t="s">
        <v>3146</v>
      </c>
      <c r="S1675" s="112" t="s">
        <v>775</v>
      </c>
      <c r="T1675" s="103" t="s">
        <v>3147</v>
      </c>
    </row>
    <row r="1676" spans="1:20">
      <c r="A1676" s="4"/>
      <c r="C1676" s="98"/>
      <c r="F1676" s="112"/>
      <c r="G1676" s="111"/>
      <c r="H1676" s="112"/>
      <c r="J1676" s="112"/>
      <c r="K1676" s="139"/>
      <c r="L1676" s="60">
        <f>SUM(L1671:L1675)</f>
        <v>40</v>
      </c>
      <c r="M1676" s="112"/>
      <c r="N1676" s="140"/>
      <c r="O1676" s="60">
        <f>SUM(O1671:O1675)</f>
        <v>40</v>
      </c>
      <c r="Q1676" s="117"/>
      <c r="R1676" s="117"/>
      <c r="S1676" s="103"/>
      <c r="T1676" s="103"/>
    </row>
    <row r="1677" spans="1:20">
      <c r="A1677" s="4" t="str">
        <f>VLOOKUP(C1677,STYLES!$A$1:$R$2088,7,FALSE)</f>
        <v>Polos</v>
      </c>
      <c r="B1677" t="str">
        <f>VLOOKUP(C1677,STYLES!$1:$1048576,6,FALSE)</f>
        <v>Extreme</v>
      </c>
      <c r="C1677" s="97">
        <v>75111</v>
      </c>
      <c r="E1677" t="str">
        <f>VLOOKUP(C1677,STYLES!$1:$1048576,12,FALSE)</f>
        <v>Eperformance™ Ladies' Snag Protection Long-Sleeve Polo</v>
      </c>
      <c r="F1677" s="111" t="s">
        <v>2718</v>
      </c>
      <c r="G1677" s="111" t="s">
        <v>2718</v>
      </c>
      <c r="H1677" s="113" t="str">
        <f>VLOOKUP(C1677,STYLES!$1:$1048576,9,FALSE)</f>
        <v>Active</v>
      </c>
      <c r="I1677" s="113" t="str">
        <f>VLOOKUP(C1677,STYLES!$1:$1048576,10,FALSE)</f>
        <v>Active</v>
      </c>
      <c r="J1677" s="112" t="s">
        <v>2745</v>
      </c>
      <c r="K1677" s="139">
        <f>IFERROR(VLOOKUP(J1677,LISTS!G:H,2,FALSE),"0")</f>
        <v>7</v>
      </c>
      <c r="L1677">
        <f t="shared" si="87"/>
        <v>7</v>
      </c>
      <c r="M1677" s="112" t="s">
        <v>2745</v>
      </c>
      <c r="N1677" s="140">
        <f>IFERROR(VLOOKUP(M1677,LISTS!G:H,2,FALSE),"0")</f>
        <v>7</v>
      </c>
      <c r="O1677">
        <f t="shared" si="88"/>
        <v>7</v>
      </c>
      <c r="Q1677" s="101" t="s">
        <v>2721</v>
      </c>
      <c r="R1677" s="117" t="s">
        <v>775</v>
      </c>
      <c r="S1677" s="112" t="s">
        <v>2722</v>
      </c>
      <c r="T1677" s="117" t="s">
        <v>775</v>
      </c>
    </row>
    <row r="1678" spans="1:20">
      <c r="A1678" s="4" t="str">
        <f>VLOOKUP(C1678,STYLES!$A$1:$R$2088,7,FALSE)</f>
        <v>Polos</v>
      </c>
      <c r="B1678" t="str">
        <f>VLOOKUP(C1678,STYLES!$1:$1048576,6,FALSE)</f>
        <v>Extreme</v>
      </c>
      <c r="C1678" s="97">
        <v>75111</v>
      </c>
      <c r="E1678" t="str">
        <f>VLOOKUP(C1678,STYLES!$1:$1048576,12,FALSE)</f>
        <v>Eperformance™ Ladies' Snag Protection Long-Sleeve Polo</v>
      </c>
      <c r="F1678" s="111" t="s">
        <v>2793</v>
      </c>
      <c r="G1678" s="111" t="s">
        <v>2724</v>
      </c>
      <c r="H1678" s="113" t="str">
        <f>VLOOKUP(C1678,STYLES!$1:$1048576,9,FALSE)</f>
        <v>Active</v>
      </c>
      <c r="I1678" s="113" t="str">
        <f>VLOOKUP(C1678,STYLES!$1:$1048576,10,FALSE)</f>
        <v>Active</v>
      </c>
      <c r="J1678" s="112" t="s">
        <v>2745</v>
      </c>
      <c r="K1678" s="139">
        <f>IFERROR(VLOOKUP(J1678,LISTS!G:H,2,FALSE),"0")</f>
        <v>7</v>
      </c>
      <c r="L1678">
        <f t="shared" si="87"/>
        <v>7</v>
      </c>
      <c r="M1678" s="112" t="s">
        <v>2745</v>
      </c>
      <c r="N1678" s="140">
        <f>IFERROR(VLOOKUP(M1678,LISTS!G:H,2,FALSE),"0")</f>
        <v>7</v>
      </c>
      <c r="O1678">
        <f t="shared" si="88"/>
        <v>7</v>
      </c>
      <c r="Q1678" s="117" t="s">
        <v>2852</v>
      </c>
      <c r="R1678" s="118" t="s">
        <v>775</v>
      </c>
      <c r="S1678" s="103" t="s">
        <v>2989</v>
      </c>
      <c r="T1678" s="118" t="s">
        <v>775</v>
      </c>
    </row>
    <row r="1679" spans="1:20">
      <c r="A1679" s="4" t="str">
        <f>VLOOKUP(C1679,STYLES!$A$1:$R$2088,7,FALSE)</f>
        <v>Polos</v>
      </c>
      <c r="B1679" t="str">
        <f>VLOOKUP(C1679,STYLES!$1:$1048576,6,FALSE)</f>
        <v>Extreme</v>
      </c>
      <c r="C1679" s="97">
        <v>75111</v>
      </c>
      <c r="E1679" t="str">
        <f>VLOOKUP(C1679,STYLES!$1:$1048576,12,FALSE)</f>
        <v>Eperformance™ Ladies' Snag Protection Long-Sleeve Polo</v>
      </c>
      <c r="F1679" s="111" t="s">
        <v>2997</v>
      </c>
      <c r="G1679" s="111" t="s">
        <v>2879</v>
      </c>
      <c r="H1679" s="113" t="str">
        <f>VLOOKUP(C1679,STYLES!$1:$1048576,9,FALSE)</f>
        <v>Active</v>
      </c>
      <c r="I1679" s="113" t="str">
        <f>VLOOKUP(C1679,STYLES!$1:$1048576,10,FALSE)</f>
        <v>Active</v>
      </c>
      <c r="J1679" s="112" t="s">
        <v>2745</v>
      </c>
      <c r="K1679" s="139">
        <f>IFERROR(VLOOKUP(J1679,LISTS!G:H,2,FALSE),"0")</f>
        <v>7</v>
      </c>
      <c r="L1679">
        <f t="shared" si="87"/>
        <v>7</v>
      </c>
      <c r="M1679" s="112" t="s">
        <v>2745</v>
      </c>
      <c r="N1679" s="140">
        <f>IFERROR(VLOOKUP(M1679,LISTS!G:H,2,FALSE),"0")</f>
        <v>7</v>
      </c>
      <c r="O1679">
        <f t="shared" si="88"/>
        <v>7</v>
      </c>
      <c r="Q1679" s="117" t="s">
        <v>2998</v>
      </c>
      <c r="R1679" s="117" t="s">
        <v>775</v>
      </c>
      <c r="S1679" s="103" t="s">
        <v>2999</v>
      </c>
      <c r="T1679" s="117" t="s">
        <v>775</v>
      </c>
    </row>
    <row r="1680" spans="1:20">
      <c r="A1680" s="4" t="str">
        <f>VLOOKUP(C1680,STYLES!$A$1:$R$2088,7,FALSE)</f>
        <v>Polos</v>
      </c>
      <c r="B1680" t="str">
        <f>VLOOKUP(C1680,STYLES!$1:$1048576,6,FALSE)</f>
        <v>Extreme</v>
      </c>
      <c r="C1680" s="97">
        <v>75111</v>
      </c>
      <c r="E1680" t="str">
        <f>VLOOKUP(C1680,STYLES!$1:$1048576,12,FALSE)</f>
        <v>Eperformance™ Ladies' Snag Protection Long-Sleeve Polo</v>
      </c>
      <c r="F1680" s="111" t="s">
        <v>2952</v>
      </c>
      <c r="G1680" s="111" t="s">
        <v>2763</v>
      </c>
      <c r="H1680" s="113" t="s">
        <v>2940</v>
      </c>
      <c r="I1680" s="113" t="s">
        <v>2940</v>
      </c>
      <c r="J1680" s="112" t="s">
        <v>2745</v>
      </c>
      <c r="K1680" s="139">
        <f>IFERROR(VLOOKUP(J1680,LISTS!G:H,2,FALSE),"0")</f>
        <v>7</v>
      </c>
      <c r="L1680">
        <f t="shared" ref="L1680" si="89">IF(OR(H1680="ACTIVE",H1680="NEW",H1680="DNR",H1680="Pre-Closeout"),K1680,"")</f>
        <v>7</v>
      </c>
      <c r="M1680" s="112" t="s">
        <v>2745</v>
      </c>
      <c r="N1680" s="140">
        <f>IFERROR(VLOOKUP(M1680,LISTS!G:H,2,FALSE),"0")</f>
        <v>7</v>
      </c>
      <c r="O1680">
        <f t="shared" ref="O1680" si="90">IF(OR(I1680="ACTIVE",I1680="NEW",I1680="DNR",I1680="Pre-Closeout"),N1680,"")</f>
        <v>7</v>
      </c>
      <c r="Q1680" s="117"/>
      <c r="R1680" s="117"/>
      <c r="S1680" s="103"/>
    </row>
    <row r="1681" spans="1:20">
      <c r="A1681" s="4" t="str">
        <f>VLOOKUP(C1681,STYLES!$A$1:$R$2088,7,FALSE)</f>
        <v>Polos</v>
      </c>
      <c r="B1681" t="str">
        <f>VLOOKUP(C1681,STYLES!$1:$1048576,6,FALSE)</f>
        <v>Extreme</v>
      </c>
      <c r="C1681" s="97">
        <v>75111</v>
      </c>
      <c r="E1681" t="str">
        <f>VLOOKUP(C1681,STYLES!$1:$1048576,12,FALSE)</f>
        <v>Eperformance™ Ladies' Snag Protection Long-Sleeve Polo</v>
      </c>
      <c r="F1681" s="111" t="s">
        <v>3000</v>
      </c>
      <c r="G1681" s="111" t="s">
        <v>2740</v>
      </c>
      <c r="H1681" s="113" t="str">
        <f>VLOOKUP(C1681,STYLES!$1:$1048576,9,FALSE)</f>
        <v>Active</v>
      </c>
      <c r="I1681" s="113" t="str">
        <f>VLOOKUP(C1681,STYLES!$1:$1048576,10,FALSE)</f>
        <v>Active</v>
      </c>
      <c r="J1681" s="112" t="s">
        <v>2745</v>
      </c>
      <c r="K1681" s="139">
        <f>IFERROR(VLOOKUP(J1681,LISTS!G:H,2,FALSE),"0")</f>
        <v>7</v>
      </c>
      <c r="L1681">
        <f t="shared" si="87"/>
        <v>7</v>
      </c>
      <c r="M1681" s="112" t="s">
        <v>2745</v>
      </c>
      <c r="N1681" s="140">
        <f>IFERROR(VLOOKUP(M1681,LISTS!G:H,2,FALSE),"0")</f>
        <v>7</v>
      </c>
      <c r="O1681">
        <f t="shared" si="88"/>
        <v>7</v>
      </c>
      <c r="Q1681" s="117" t="s">
        <v>2741</v>
      </c>
      <c r="R1681" s="117" t="s">
        <v>775</v>
      </c>
      <c r="S1681" s="103" t="s">
        <v>3001</v>
      </c>
      <c r="T1681" s="103"/>
    </row>
    <row r="1682" spans="1:20">
      <c r="A1682" s="4" t="str">
        <f>VLOOKUP(C1682,STYLES!$A$1:$R$2088,7,FALSE)</f>
        <v>Polos</v>
      </c>
      <c r="B1682" t="str">
        <f>VLOOKUP(C1682,STYLES!$1:$1048576,6,FALSE)</f>
        <v>Extreme</v>
      </c>
      <c r="C1682" s="97">
        <v>75111</v>
      </c>
      <c r="E1682" t="str">
        <f>VLOOKUP(C1682,STYLES!$1:$1048576,12,FALSE)</f>
        <v>Eperformance™ Ladies' Snag Protection Long-Sleeve Polo</v>
      </c>
      <c r="F1682" s="111" t="s">
        <v>3002</v>
      </c>
      <c r="G1682" s="111" t="s">
        <v>2755</v>
      </c>
      <c r="H1682" s="113" t="str">
        <f>VLOOKUP(C1682,STYLES!$1:$1048576,9,FALSE)</f>
        <v>Active</v>
      </c>
      <c r="I1682" s="113" t="str">
        <f>VLOOKUP(C1682,STYLES!$1:$1048576,10,FALSE)</f>
        <v>Active</v>
      </c>
      <c r="J1682" s="112" t="s">
        <v>2745</v>
      </c>
      <c r="K1682" s="139">
        <f>IFERROR(VLOOKUP(J1682,LISTS!G:H,2,FALSE),"0")</f>
        <v>7</v>
      </c>
      <c r="L1682">
        <f t="shared" si="87"/>
        <v>7</v>
      </c>
      <c r="M1682" s="112" t="s">
        <v>2745</v>
      </c>
      <c r="N1682" s="140">
        <f>IFERROR(VLOOKUP(M1682,LISTS!G:H,2,FALSE),"0")</f>
        <v>7</v>
      </c>
      <c r="O1682">
        <f t="shared" si="88"/>
        <v>7</v>
      </c>
      <c r="Q1682" s="117" t="s">
        <v>3003</v>
      </c>
      <c r="R1682" s="117" t="s">
        <v>775</v>
      </c>
      <c r="S1682" s="103" t="s">
        <v>3004</v>
      </c>
      <c r="T1682" s="117" t="s">
        <v>775</v>
      </c>
    </row>
    <row r="1683" spans="1:20">
      <c r="A1683" s="4" t="str">
        <f>VLOOKUP(C1683,STYLES!$A$1:$R$2088,7,FALSE)</f>
        <v>Polos</v>
      </c>
      <c r="B1683" t="str">
        <f>VLOOKUP(C1683,STYLES!$1:$1048576,6,FALSE)</f>
        <v>Extreme</v>
      </c>
      <c r="C1683" s="97">
        <v>75111</v>
      </c>
      <c r="E1683" t="str">
        <f>VLOOKUP(C1683,STYLES!$1:$1048576,12,FALSE)</f>
        <v>Eperformance™ Ladies' Snag Protection Long-Sleeve Polo</v>
      </c>
      <c r="F1683" s="111" t="s">
        <v>2731</v>
      </c>
      <c r="G1683" s="111" t="s">
        <v>2732</v>
      </c>
      <c r="H1683" s="113" t="str">
        <f>VLOOKUP(C1683,STYLES!$1:$1048576,9,FALSE)</f>
        <v>Active</v>
      </c>
      <c r="I1683" s="113" t="str">
        <f>VLOOKUP(C1683,STYLES!$1:$1048576,10,FALSE)</f>
        <v>Active</v>
      </c>
      <c r="J1683" s="112" t="s">
        <v>2745</v>
      </c>
      <c r="K1683" s="139">
        <f>IFERROR(VLOOKUP(J1683,LISTS!G:H,2,FALSE),"0")</f>
        <v>7</v>
      </c>
      <c r="L1683">
        <f t="shared" si="87"/>
        <v>7</v>
      </c>
      <c r="M1683" s="112" t="s">
        <v>2745</v>
      </c>
      <c r="N1683" s="140">
        <f>IFERROR(VLOOKUP(M1683,LISTS!G:H,2,FALSE),"0")</f>
        <v>7</v>
      </c>
      <c r="O1683">
        <f t="shared" si="88"/>
        <v>7</v>
      </c>
      <c r="Q1683" s="126" t="s">
        <v>3005</v>
      </c>
      <c r="R1683" s="112" t="s">
        <v>775</v>
      </c>
      <c r="S1683" s="105" t="s">
        <v>3006</v>
      </c>
      <c r="T1683" s="112" t="s">
        <v>775</v>
      </c>
    </row>
    <row r="1684" spans="1:20">
      <c r="A1684" s="4" t="str">
        <f>VLOOKUP(C1684,STYLES!$A$1:$R$2088,7,FALSE)</f>
        <v>Polos</v>
      </c>
      <c r="B1684" t="str">
        <f>VLOOKUP(C1684,STYLES!$1:$1048576,6,FALSE)</f>
        <v>Extreme</v>
      </c>
      <c r="C1684" s="97">
        <v>75111</v>
      </c>
      <c r="E1684" t="str">
        <f>VLOOKUP(C1684,STYLES!$1:$1048576,12,FALSE)</f>
        <v>Eperformance™ Ladies' Snag Protection Long-Sleeve Polo</v>
      </c>
      <c r="F1684" s="111" t="s">
        <v>2816</v>
      </c>
      <c r="G1684" s="111" t="s">
        <v>2809</v>
      </c>
      <c r="H1684" s="113" t="str">
        <f>VLOOKUP(C1684,STYLES!$1:$1048576,9,FALSE)</f>
        <v>Active</v>
      </c>
      <c r="I1684" s="113" t="str">
        <f>VLOOKUP(C1684,STYLES!$1:$1048576,10,FALSE)</f>
        <v>Active</v>
      </c>
      <c r="J1684" s="112" t="s">
        <v>2745</v>
      </c>
      <c r="K1684" s="139">
        <f>IFERROR(VLOOKUP(J1684,LISTS!G:H,2,FALSE),"0")</f>
        <v>7</v>
      </c>
      <c r="L1684">
        <f t="shared" si="87"/>
        <v>7</v>
      </c>
      <c r="M1684" s="112" t="s">
        <v>2745</v>
      </c>
      <c r="N1684" s="140">
        <f>IFERROR(VLOOKUP(M1684,LISTS!G:H,2,FALSE),"0")</f>
        <v>7</v>
      </c>
      <c r="O1684">
        <f t="shared" si="88"/>
        <v>7</v>
      </c>
      <c r="Q1684" s="126" t="s">
        <v>3007</v>
      </c>
      <c r="R1684" s="117" t="s">
        <v>775</v>
      </c>
      <c r="S1684" s="105" t="s">
        <v>3008</v>
      </c>
      <c r="T1684" s="117" t="s">
        <v>775</v>
      </c>
    </row>
    <row r="1685" spans="1:20">
      <c r="A1685" s="4" t="str">
        <f>VLOOKUP(C1685,STYLES!$A$1:$R$2088,7,FALSE)</f>
        <v>Polos</v>
      </c>
      <c r="B1685" t="str">
        <f>VLOOKUP(C1685,STYLES!$1:$1048576,6,FALSE)</f>
        <v>Extreme</v>
      </c>
      <c r="C1685" s="97">
        <v>75111</v>
      </c>
      <c r="E1685" t="str">
        <f>VLOOKUP(C1685,STYLES!$1:$1048576,12,FALSE)</f>
        <v>Eperformance™ Ladies' Snag Protection Long-Sleeve Polo</v>
      </c>
      <c r="F1685" s="112" t="s">
        <v>2743</v>
      </c>
      <c r="G1685" s="111" t="s">
        <v>2743</v>
      </c>
      <c r="H1685" s="113" t="str">
        <f>VLOOKUP(C1685,STYLES!$1:$1048576,9,FALSE)</f>
        <v>Active</v>
      </c>
      <c r="I1685" s="113" t="str">
        <f>VLOOKUP(C1685,STYLES!$1:$1048576,10,FALSE)</f>
        <v>Active</v>
      </c>
      <c r="J1685" s="112" t="s">
        <v>2745</v>
      </c>
      <c r="K1685" s="139">
        <f>IFERROR(VLOOKUP(J1685,LISTS!G:H,2,FALSE),"0")</f>
        <v>7</v>
      </c>
      <c r="L1685">
        <f t="shared" si="87"/>
        <v>7</v>
      </c>
      <c r="M1685" s="112" t="s">
        <v>2745</v>
      </c>
      <c r="N1685" s="140">
        <f>IFERROR(VLOOKUP(M1685,LISTS!G:H,2,FALSE),"0")</f>
        <v>7</v>
      </c>
      <c r="O1685">
        <f t="shared" si="88"/>
        <v>7</v>
      </c>
      <c r="Q1685" s="118" t="s">
        <v>2744</v>
      </c>
      <c r="R1685" s="117" t="s">
        <v>775</v>
      </c>
      <c r="S1685" s="112" t="s">
        <v>775</v>
      </c>
      <c r="T1685" s="117" t="s">
        <v>775</v>
      </c>
    </row>
    <row r="1686" spans="1:20">
      <c r="A1686" s="4"/>
      <c r="C1686" s="98"/>
      <c r="F1686" s="112"/>
      <c r="G1686" s="111"/>
      <c r="H1686" s="112"/>
      <c r="J1686" s="112"/>
      <c r="K1686" s="139"/>
      <c r="L1686" s="60">
        <f>SUM(L1677:L1685)</f>
        <v>63</v>
      </c>
      <c r="M1686" s="112"/>
      <c r="N1686" s="140"/>
      <c r="O1686" s="60">
        <f>SUM(O1677:O1685)</f>
        <v>63</v>
      </c>
      <c r="Q1686" s="117"/>
      <c r="R1686" s="117"/>
      <c r="S1686" s="103"/>
      <c r="T1686" s="103"/>
    </row>
    <row r="1687" spans="1:20">
      <c r="A1687" s="4" t="str">
        <f>VLOOKUP(C1687,STYLES!$A$1:$R$2088,7,FALSE)</f>
        <v>Polos</v>
      </c>
      <c r="B1687" t="str">
        <f>VLOOKUP(C1687,STYLES!$1:$1048576,6,FALSE)</f>
        <v>Extreme</v>
      </c>
      <c r="C1687" s="97">
        <v>85111</v>
      </c>
      <c r="E1687" t="str">
        <f>VLOOKUP(C1687,STYLES!$1:$1048576,12,FALSE)</f>
        <v>Eperformance™ Men's Snag Protection Long-Sleeve Polo</v>
      </c>
      <c r="F1687" s="111" t="s">
        <v>2718</v>
      </c>
      <c r="G1687" s="111" t="s">
        <v>2718</v>
      </c>
      <c r="H1687" s="113" t="str">
        <f>VLOOKUP(C1687,STYLES!$1:$1048576,9,FALSE)</f>
        <v>Active</v>
      </c>
      <c r="I1687" s="113" t="str">
        <f>VLOOKUP(C1687,STYLES!$1:$1048576,10,FALSE)</f>
        <v>Active</v>
      </c>
      <c r="J1687" s="112" t="s">
        <v>3009</v>
      </c>
      <c r="K1687" s="139">
        <f>IFERROR(VLOOKUP(J1687,LISTS!G:H,2,FALSE),"0")</f>
        <v>8</v>
      </c>
      <c r="L1687">
        <f t="shared" si="87"/>
        <v>8</v>
      </c>
      <c r="M1687" s="112" t="s">
        <v>3009</v>
      </c>
      <c r="N1687" s="140">
        <f>IFERROR(VLOOKUP(M1687,LISTS!G:H,2,FALSE),"0")</f>
        <v>8</v>
      </c>
      <c r="O1687">
        <f t="shared" si="88"/>
        <v>8</v>
      </c>
      <c r="Q1687" s="101" t="s">
        <v>2721</v>
      </c>
      <c r="R1687" s="117" t="s">
        <v>775</v>
      </c>
      <c r="S1687" s="112" t="s">
        <v>2722</v>
      </c>
      <c r="T1687" s="117" t="s">
        <v>775</v>
      </c>
    </row>
    <row r="1688" spans="1:20">
      <c r="A1688" s="4" t="str">
        <f>VLOOKUP(C1688,STYLES!$A$1:$R$2088,7,FALSE)</f>
        <v>Polos</v>
      </c>
      <c r="B1688" t="str">
        <f>VLOOKUP(C1688,STYLES!$1:$1048576,6,FALSE)</f>
        <v>Extreme</v>
      </c>
      <c r="C1688" s="97">
        <v>85111</v>
      </c>
      <c r="E1688" t="str">
        <f>VLOOKUP(C1688,STYLES!$1:$1048576,12,FALSE)</f>
        <v>Eperformance™ Men's Snag Protection Long-Sleeve Polo</v>
      </c>
      <c r="F1688" s="111" t="s">
        <v>2793</v>
      </c>
      <c r="G1688" s="111" t="s">
        <v>2724</v>
      </c>
      <c r="H1688" s="113" t="str">
        <f>VLOOKUP(C1688,STYLES!$1:$1048576,9,FALSE)</f>
        <v>Active</v>
      </c>
      <c r="I1688" s="113" t="str">
        <f>VLOOKUP(C1688,STYLES!$1:$1048576,10,FALSE)</f>
        <v>Active</v>
      </c>
      <c r="J1688" s="112" t="s">
        <v>3009</v>
      </c>
      <c r="K1688" s="139">
        <f>IFERROR(VLOOKUP(J1688,LISTS!G:H,2,FALSE),"0")</f>
        <v>8</v>
      </c>
      <c r="L1688">
        <f t="shared" si="87"/>
        <v>8</v>
      </c>
      <c r="M1688" s="112" t="s">
        <v>3009</v>
      </c>
      <c r="N1688" s="140">
        <f>IFERROR(VLOOKUP(M1688,LISTS!G:H,2,FALSE),"0")</f>
        <v>8</v>
      </c>
      <c r="O1688">
        <f t="shared" si="88"/>
        <v>8</v>
      </c>
      <c r="Q1688" s="117" t="s">
        <v>2852</v>
      </c>
      <c r="R1688" s="118" t="s">
        <v>775</v>
      </c>
      <c r="S1688" s="103" t="s">
        <v>2989</v>
      </c>
      <c r="T1688" s="118" t="s">
        <v>775</v>
      </c>
    </row>
    <row r="1689" spans="1:20">
      <c r="A1689" s="4" t="str">
        <f>VLOOKUP(C1689,STYLES!$A$1:$R$2088,7,FALSE)</f>
        <v>Polos</v>
      </c>
      <c r="B1689" t="str">
        <f>VLOOKUP(C1689,STYLES!$1:$1048576,6,FALSE)</f>
        <v>Extreme</v>
      </c>
      <c r="C1689" s="97">
        <v>85111</v>
      </c>
      <c r="E1689" t="str">
        <f>VLOOKUP(C1689,STYLES!$1:$1048576,12,FALSE)</f>
        <v>Eperformance™ Men's Snag Protection Long-Sleeve Polo</v>
      </c>
      <c r="F1689" s="111" t="s">
        <v>2997</v>
      </c>
      <c r="G1689" s="111" t="s">
        <v>2879</v>
      </c>
      <c r="H1689" s="113" t="str">
        <f>VLOOKUP(C1689,STYLES!$1:$1048576,9,FALSE)</f>
        <v>Active</v>
      </c>
      <c r="I1689" s="113" t="str">
        <f>VLOOKUP(C1689,STYLES!$1:$1048576,10,FALSE)</f>
        <v>Active</v>
      </c>
      <c r="J1689" s="112" t="s">
        <v>3009</v>
      </c>
      <c r="K1689" s="139">
        <f>IFERROR(VLOOKUP(J1689,LISTS!G:H,2,FALSE),"0")</f>
        <v>8</v>
      </c>
      <c r="L1689">
        <f t="shared" si="87"/>
        <v>8</v>
      </c>
      <c r="M1689" s="112" t="s">
        <v>3009</v>
      </c>
      <c r="N1689" s="140">
        <f>IFERROR(VLOOKUP(M1689,LISTS!G:H,2,FALSE),"0")</f>
        <v>8</v>
      </c>
      <c r="O1689">
        <f t="shared" si="88"/>
        <v>8</v>
      </c>
      <c r="Q1689" s="117" t="s">
        <v>2998</v>
      </c>
      <c r="R1689" s="117" t="s">
        <v>775</v>
      </c>
      <c r="S1689" s="103" t="s">
        <v>2999</v>
      </c>
      <c r="T1689" s="117" t="s">
        <v>775</v>
      </c>
    </row>
    <row r="1690" spans="1:20">
      <c r="A1690" s="4" t="str">
        <f>VLOOKUP(C1690,STYLES!$A$1:$R$2088,7,FALSE)</f>
        <v>Polos</v>
      </c>
      <c r="B1690" t="str">
        <f>VLOOKUP(C1690,STYLES!$1:$1048576,6,FALSE)</f>
        <v>Extreme</v>
      </c>
      <c r="C1690" s="97">
        <v>85111</v>
      </c>
      <c r="E1690" t="str">
        <f>VLOOKUP(C1690,STYLES!$1:$1048576,12,FALSE)</f>
        <v>Eperformance™ Men's Snag Protection Long-Sleeve Polo</v>
      </c>
      <c r="F1690" s="111" t="s">
        <v>2952</v>
      </c>
      <c r="G1690" s="111" t="s">
        <v>2763</v>
      </c>
      <c r="H1690" s="113" t="s">
        <v>2940</v>
      </c>
      <c r="I1690" s="113" t="s">
        <v>2940</v>
      </c>
      <c r="J1690" s="112" t="s">
        <v>3009</v>
      </c>
      <c r="K1690" s="139">
        <f>IFERROR(VLOOKUP(J1690,LISTS!G:H,2,FALSE),"0")</f>
        <v>8</v>
      </c>
      <c r="L1690">
        <f t="shared" ref="L1690" si="91">IF(OR(H1690="ACTIVE",H1690="NEW",H1690="DNR",H1690="Pre-Closeout"),K1690,"")</f>
        <v>8</v>
      </c>
      <c r="M1690" s="112" t="s">
        <v>3009</v>
      </c>
      <c r="N1690" s="140">
        <f>IFERROR(VLOOKUP(M1690,LISTS!G:H,2,FALSE),"0")</f>
        <v>8</v>
      </c>
      <c r="O1690">
        <f t="shared" ref="O1690" si="92">IF(OR(I1690="ACTIVE",I1690="NEW",I1690="DNR",I1690="Pre-Closeout"),N1690,"")</f>
        <v>8</v>
      </c>
      <c r="Q1690" s="117"/>
      <c r="R1690" s="117"/>
      <c r="S1690" s="103"/>
    </row>
    <row r="1691" spans="1:20">
      <c r="A1691" s="4" t="str">
        <f>VLOOKUP(C1691,STYLES!$A$1:$R$2088,7,FALSE)</f>
        <v>Polos</v>
      </c>
      <c r="B1691" t="str">
        <f>VLOOKUP(C1691,STYLES!$1:$1048576,6,FALSE)</f>
        <v>Extreme</v>
      </c>
      <c r="C1691" s="97">
        <v>85111</v>
      </c>
      <c r="E1691" t="str">
        <f>VLOOKUP(C1691,STYLES!$1:$1048576,12,FALSE)</f>
        <v>Eperformance™ Men's Snag Protection Long-Sleeve Polo</v>
      </c>
      <c r="F1691" s="111" t="s">
        <v>3000</v>
      </c>
      <c r="G1691" s="111" t="s">
        <v>2740</v>
      </c>
      <c r="H1691" s="113" t="str">
        <f>VLOOKUP(C1691,STYLES!$1:$1048576,9,FALSE)</f>
        <v>Active</v>
      </c>
      <c r="I1691" s="113" t="str">
        <f>VLOOKUP(C1691,STYLES!$1:$1048576,10,FALSE)</f>
        <v>Active</v>
      </c>
      <c r="J1691" s="112" t="s">
        <v>3009</v>
      </c>
      <c r="K1691" s="139">
        <f>IFERROR(VLOOKUP(J1691,LISTS!G:H,2,FALSE),"0")</f>
        <v>8</v>
      </c>
      <c r="L1691">
        <f t="shared" si="87"/>
        <v>8</v>
      </c>
      <c r="M1691" s="112" t="s">
        <v>3009</v>
      </c>
      <c r="N1691" s="140">
        <f>IFERROR(VLOOKUP(M1691,LISTS!G:H,2,FALSE),"0")</f>
        <v>8</v>
      </c>
      <c r="O1691">
        <f t="shared" si="88"/>
        <v>8</v>
      </c>
      <c r="Q1691" s="117" t="s">
        <v>2741</v>
      </c>
      <c r="R1691" s="117" t="s">
        <v>775</v>
      </c>
      <c r="S1691" s="103" t="s">
        <v>3001</v>
      </c>
      <c r="T1691" s="103"/>
    </row>
    <row r="1692" spans="1:20">
      <c r="A1692" s="4" t="str">
        <f>VLOOKUP(C1692,STYLES!$A$1:$R$2088,7,FALSE)</f>
        <v>Polos</v>
      </c>
      <c r="B1692" t="str">
        <f>VLOOKUP(C1692,STYLES!$1:$1048576,6,FALSE)</f>
        <v>Extreme</v>
      </c>
      <c r="C1692" s="97">
        <v>85111</v>
      </c>
      <c r="E1692" t="str">
        <f>VLOOKUP(C1692,STYLES!$1:$1048576,12,FALSE)</f>
        <v>Eperformance™ Men's Snag Protection Long-Sleeve Polo</v>
      </c>
      <c r="F1692" s="111" t="s">
        <v>3002</v>
      </c>
      <c r="G1692" s="111" t="s">
        <v>2755</v>
      </c>
      <c r="H1692" s="113" t="str">
        <f>VLOOKUP(C1692,STYLES!$1:$1048576,9,FALSE)</f>
        <v>Active</v>
      </c>
      <c r="I1692" s="113" t="str">
        <f>VLOOKUP(C1692,STYLES!$1:$1048576,10,FALSE)</f>
        <v>Active</v>
      </c>
      <c r="J1692" s="112" t="s">
        <v>3009</v>
      </c>
      <c r="K1692" s="139">
        <f>IFERROR(VLOOKUP(J1692,LISTS!G:H,2,FALSE),"0")</f>
        <v>8</v>
      </c>
      <c r="L1692">
        <f t="shared" si="87"/>
        <v>8</v>
      </c>
      <c r="M1692" s="112" t="s">
        <v>3009</v>
      </c>
      <c r="N1692" s="140">
        <f>IFERROR(VLOOKUP(M1692,LISTS!G:H,2,FALSE),"0")</f>
        <v>8</v>
      </c>
      <c r="O1692">
        <f t="shared" si="88"/>
        <v>8</v>
      </c>
      <c r="Q1692" s="117" t="s">
        <v>3003</v>
      </c>
      <c r="R1692" s="117" t="s">
        <v>775</v>
      </c>
      <c r="S1692" s="103" t="s">
        <v>3004</v>
      </c>
      <c r="T1692" s="117" t="s">
        <v>775</v>
      </c>
    </row>
    <row r="1693" spans="1:20">
      <c r="A1693" s="4" t="str">
        <f>VLOOKUP(C1693,STYLES!$A$1:$R$2088,7,FALSE)</f>
        <v>Polos</v>
      </c>
      <c r="B1693" t="str">
        <f>VLOOKUP(C1693,STYLES!$1:$1048576,6,FALSE)</f>
        <v>Extreme</v>
      </c>
      <c r="C1693" s="97">
        <v>85111</v>
      </c>
      <c r="E1693" t="str">
        <f>VLOOKUP(C1693,STYLES!$1:$1048576,12,FALSE)</f>
        <v>Eperformance™ Men's Snag Protection Long-Sleeve Polo</v>
      </c>
      <c r="F1693" s="111" t="s">
        <v>2731</v>
      </c>
      <c r="G1693" s="111" t="s">
        <v>2732</v>
      </c>
      <c r="H1693" s="113" t="str">
        <f>VLOOKUP(C1693,STYLES!$1:$1048576,9,FALSE)</f>
        <v>Active</v>
      </c>
      <c r="I1693" s="113" t="str">
        <f>VLOOKUP(C1693,STYLES!$1:$1048576,10,FALSE)</f>
        <v>Active</v>
      </c>
      <c r="J1693" s="112" t="s">
        <v>3009</v>
      </c>
      <c r="K1693" s="139">
        <f>IFERROR(VLOOKUP(J1693,LISTS!G:H,2,FALSE),"0")</f>
        <v>8</v>
      </c>
      <c r="L1693">
        <f t="shared" si="87"/>
        <v>8</v>
      </c>
      <c r="M1693" s="112" t="s">
        <v>3009</v>
      </c>
      <c r="N1693" s="140">
        <f>IFERROR(VLOOKUP(M1693,LISTS!G:H,2,FALSE),"0")</f>
        <v>8</v>
      </c>
      <c r="O1693">
        <f t="shared" si="88"/>
        <v>8</v>
      </c>
      <c r="Q1693" s="126" t="s">
        <v>3005</v>
      </c>
      <c r="R1693" s="112" t="s">
        <v>775</v>
      </c>
      <c r="S1693" s="105" t="s">
        <v>3006</v>
      </c>
      <c r="T1693" s="112" t="s">
        <v>775</v>
      </c>
    </row>
    <row r="1694" spans="1:20">
      <c r="A1694" s="4" t="str">
        <f>VLOOKUP(C1694,STYLES!$A$1:$R$2088,7,FALSE)</f>
        <v>Polos</v>
      </c>
      <c r="B1694" t="str">
        <f>VLOOKUP(C1694,STYLES!$1:$1048576,6,FALSE)</f>
        <v>Extreme</v>
      </c>
      <c r="C1694" s="97">
        <v>85111</v>
      </c>
      <c r="E1694" t="str">
        <f>VLOOKUP(C1694,STYLES!$1:$1048576,12,FALSE)</f>
        <v>Eperformance™ Men's Snag Protection Long-Sleeve Polo</v>
      </c>
      <c r="F1694" s="111" t="s">
        <v>2816</v>
      </c>
      <c r="G1694" s="111" t="s">
        <v>2809</v>
      </c>
      <c r="H1694" s="113" t="str">
        <f>VLOOKUP(C1694,STYLES!$1:$1048576,9,FALSE)</f>
        <v>Active</v>
      </c>
      <c r="I1694" s="113" t="str">
        <f>VLOOKUP(C1694,STYLES!$1:$1048576,10,FALSE)</f>
        <v>Active</v>
      </c>
      <c r="J1694" s="112" t="s">
        <v>3009</v>
      </c>
      <c r="K1694" s="139">
        <f>IFERROR(VLOOKUP(J1694,LISTS!G:H,2,FALSE),"0")</f>
        <v>8</v>
      </c>
      <c r="L1694">
        <f t="shared" si="87"/>
        <v>8</v>
      </c>
      <c r="M1694" s="112" t="s">
        <v>3009</v>
      </c>
      <c r="N1694" s="140">
        <f>IFERROR(VLOOKUP(M1694,LISTS!G:H,2,FALSE),"0")</f>
        <v>8</v>
      </c>
      <c r="O1694">
        <f t="shared" si="88"/>
        <v>8</v>
      </c>
      <c r="Q1694" s="126" t="s">
        <v>3007</v>
      </c>
      <c r="R1694" s="117" t="s">
        <v>775</v>
      </c>
      <c r="S1694" s="105" t="s">
        <v>3008</v>
      </c>
      <c r="T1694" s="117" t="s">
        <v>775</v>
      </c>
    </row>
    <row r="1695" spans="1:20">
      <c r="A1695" s="4" t="str">
        <f>VLOOKUP(C1695,STYLES!$A$1:$R$2088,7,FALSE)</f>
        <v>Polos</v>
      </c>
      <c r="B1695" t="str">
        <f>VLOOKUP(C1695,STYLES!$1:$1048576,6,FALSE)</f>
        <v>Extreme</v>
      </c>
      <c r="C1695" s="97">
        <v>85111</v>
      </c>
      <c r="E1695" t="str">
        <f>VLOOKUP(C1695,STYLES!$1:$1048576,12,FALSE)</f>
        <v>Eperformance™ Men's Snag Protection Long-Sleeve Polo</v>
      </c>
      <c r="F1695" s="112" t="s">
        <v>2743</v>
      </c>
      <c r="G1695" s="111" t="s">
        <v>2743</v>
      </c>
      <c r="H1695" s="113" t="str">
        <f>VLOOKUP(C1695,STYLES!$1:$1048576,9,FALSE)</f>
        <v>Active</v>
      </c>
      <c r="I1695" s="113" t="str">
        <f>VLOOKUP(C1695,STYLES!$1:$1048576,10,FALSE)</f>
        <v>Active</v>
      </c>
      <c r="J1695" s="112" t="s">
        <v>3009</v>
      </c>
      <c r="K1695" s="139">
        <f>IFERROR(VLOOKUP(J1695,LISTS!G:H,2,FALSE),"0")</f>
        <v>8</v>
      </c>
      <c r="L1695">
        <f t="shared" si="87"/>
        <v>8</v>
      </c>
      <c r="M1695" s="112" t="s">
        <v>3009</v>
      </c>
      <c r="N1695" s="140">
        <f>IFERROR(VLOOKUP(M1695,LISTS!G:H,2,FALSE),"0")</f>
        <v>8</v>
      </c>
      <c r="O1695">
        <f t="shared" si="88"/>
        <v>8</v>
      </c>
      <c r="Q1695" s="118" t="s">
        <v>2744</v>
      </c>
      <c r="R1695" s="117" t="s">
        <v>775</v>
      </c>
      <c r="S1695" s="112" t="s">
        <v>775</v>
      </c>
      <c r="T1695" s="117" t="s">
        <v>775</v>
      </c>
    </row>
    <row r="1696" spans="1:20">
      <c r="A1696" s="4"/>
      <c r="C1696" s="98"/>
      <c r="F1696" s="112"/>
      <c r="G1696" s="111"/>
      <c r="H1696" s="112"/>
      <c r="J1696" s="112"/>
      <c r="K1696" s="139"/>
      <c r="L1696" s="60">
        <f>SUM(L1687:L1695)</f>
        <v>72</v>
      </c>
      <c r="M1696" s="112"/>
      <c r="N1696" s="140"/>
      <c r="O1696" s="60">
        <f>SUM(O1687:O1695)</f>
        <v>72</v>
      </c>
      <c r="Q1696" s="117"/>
      <c r="R1696" s="117"/>
      <c r="S1696" s="103"/>
      <c r="T1696" s="103"/>
    </row>
    <row r="1697" spans="1:21">
      <c r="A1697" s="4" t="str">
        <f>VLOOKUP(C1697,STYLES!$A$1:$R$2088,7,FALSE)</f>
        <v>Polos</v>
      </c>
      <c r="B1697" t="str">
        <f>VLOOKUP(C1697,STYLES!$1:$1048576,6,FALSE)</f>
        <v>Extreme</v>
      </c>
      <c r="C1697" s="97" t="s">
        <v>843</v>
      </c>
      <c r="E1697" t="str">
        <f>VLOOKUP(C1697,STYLES!$1:$1048576,12,FALSE)</f>
        <v>Eperformance™ Men's Tall Snag Protection Long-Sleeve Polo</v>
      </c>
      <c r="F1697" s="111" t="s">
        <v>2718</v>
      </c>
      <c r="G1697" s="111" t="s">
        <v>2718</v>
      </c>
      <c r="H1697" s="113" t="str">
        <f>VLOOKUP(C1697,STYLES!$1:$1048576,9,FALSE)</f>
        <v>Active</v>
      </c>
      <c r="I1697" s="113" t="str">
        <f>VLOOKUP(C1697,STYLES!$1:$1048576,10,FALSE)</f>
        <v>Active</v>
      </c>
      <c r="J1697" s="112" t="s">
        <v>3022</v>
      </c>
      <c r="K1697" s="139">
        <f>IFERROR(VLOOKUP(J1697,LISTS!G:H,2,FALSE),"0")</f>
        <v>6</v>
      </c>
      <c r="L1697">
        <f t="shared" si="87"/>
        <v>6</v>
      </c>
      <c r="M1697" s="112" t="s">
        <v>3022</v>
      </c>
      <c r="N1697" s="140">
        <f>IFERROR(VLOOKUP(M1697,LISTS!G:H,2,FALSE),"0")</f>
        <v>6</v>
      </c>
      <c r="O1697">
        <f t="shared" si="88"/>
        <v>6</v>
      </c>
      <c r="Q1697" s="101" t="s">
        <v>2721</v>
      </c>
      <c r="R1697" s="117" t="s">
        <v>775</v>
      </c>
      <c r="S1697" s="112" t="s">
        <v>2722</v>
      </c>
      <c r="T1697" s="117" t="s">
        <v>775</v>
      </c>
    </row>
    <row r="1698" spans="1:21">
      <c r="A1698" s="4" t="str">
        <f>VLOOKUP(C1698,STYLES!$A$1:$R$2088,7,FALSE)</f>
        <v>Polos</v>
      </c>
      <c r="B1698" t="str">
        <f>VLOOKUP(C1698,STYLES!$1:$1048576,6,FALSE)</f>
        <v>Extreme</v>
      </c>
      <c r="C1698" s="97" t="s">
        <v>843</v>
      </c>
      <c r="E1698" t="str">
        <f>VLOOKUP(C1698,STYLES!$1:$1048576,12,FALSE)</f>
        <v>Eperformance™ Men's Tall Snag Protection Long-Sleeve Polo</v>
      </c>
      <c r="F1698" s="111" t="s">
        <v>3000</v>
      </c>
      <c r="G1698" s="111" t="s">
        <v>2740</v>
      </c>
      <c r="H1698" s="113" t="str">
        <f>VLOOKUP(C1698,STYLES!$1:$1048576,9,FALSE)</f>
        <v>Active</v>
      </c>
      <c r="I1698" s="113" t="str">
        <f>VLOOKUP(C1698,STYLES!$1:$1048576,10,FALSE)</f>
        <v>Active</v>
      </c>
      <c r="J1698" s="112" t="s">
        <v>3022</v>
      </c>
      <c r="K1698" s="139">
        <f>IFERROR(VLOOKUP(J1698,LISTS!G:H,2,FALSE),"0")</f>
        <v>6</v>
      </c>
      <c r="L1698">
        <f t="shared" si="87"/>
        <v>6</v>
      </c>
      <c r="M1698" s="112" t="s">
        <v>3022</v>
      </c>
      <c r="N1698" s="140">
        <f>IFERROR(VLOOKUP(M1698,LISTS!G:H,2,FALSE),"0")</f>
        <v>6</v>
      </c>
      <c r="O1698">
        <f t="shared" si="88"/>
        <v>6</v>
      </c>
      <c r="Q1698" s="117" t="s">
        <v>2741</v>
      </c>
      <c r="R1698" s="117" t="s">
        <v>775</v>
      </c>
      <c r="S1698" s="103" t="s">
        <v>3001</v>
      </c>
      <c r="T1698" s="103"/>
    </row>
    <row r="1699" spans="1:21">
      <c r="A1699" s="4" t="str">
        <f>VLOOKUP(C1699,STYLES!$A$1:$R$2088,7,FALSE)</f>
        <v>Polos</v>
      </c>
      <c r="B1699" t="str">
        <f>VLOOKUP(C1699,STYLES!$1:$1048576,6,FALSE)</f>
        <v>Extreme</v>
      </c>
      <c r="C1699" s="98" t="s">
        <v>843</v>
      </c>
      <c r="E1699" t="str">
        <f>VLOOKUP(C1699,STYLES!$1:$1048576,12,FALSE)</f>
        <v>Eperformance™ Men's Tall Snag Protection Long-Sleeve Polo</v>
      </c>
      <c r="F1699" s="112" t="s">
        <v>2816</v>
      </c>
      <c r="G1699" s="111" t="s">
        <v>2809</v>
      </c>
      <c r="H1699" s="113" t="str">
        <f>VLOOKUP(C1699,STYLES!$1:$1048576,9,FALSE)</f>
        <v>Active</v>
      </c>
      <c r="I1699" s="113" t="str">
        <f>VLOOKUP(C1699,STYLES!$1:$1048576,10,FALSE)</f>
        <v>Active</v>
      </c>
      <c r="J1699" s="112" t="s">
        <v>3022</v>
      </c>
      <c r="K1699" s="139">
        <f>IFERROR(VLOOKUP(J1699,LISTS!G:H,2,FALSE),"0")</f>
        <v>6</v>
      </c>
      <c r="L1699">
        <f t="shared" si="87"/>
        <v>6</v>
      </c>
      <c r="M1699" s="112" t="s">
        <v>3022</v>
      </c>
      <c r="N1699" s="140">
        <f>IFERROR(VLOOKUP(M1699,LISTS!G:H,2,FALSE),"0")</f>
        <v>6</v>
      </c>
      <c r="O1699">
        <f t="shared" si="88"/>
        <v>6</v>
      </c>
      <c r="Q1699" s="126" t="s">
        <v>3007</v>
      </c>
      <c r="R1699" s="117" t="s">
        <v>775</v>
      </c>
      <c r="S1699" s="105" t="s">
        <v>3008</v>
      </c>
      <c r="T1699" s="117" t="s">
        <v>775</v>
      </c>
    </row>
    <row r="1700" spans="1:21">
      <c r="A1700" s="4"/>
      <c r="C1700" s="98"/>
      <c r="F1700" s="112"/>
      <c r="G1700" s="111"/>
      <c r="H1700" s="112"/>
      <c r="J1700" s="112"/>
      <c r="K1700" s="139"/>
      <c r="L1700" s="60">
        <f>SUM(L1697:L1699)</f>
        <v>18</v>
      </c>
      <c r="M1700" s="112"/>
      <c r="N1700" s="140"/>
      <c r="O1700" s="60">
        <f>SUM(O1697:O1699)</f>
        <v>18</v>
      </c>
      <c r="Q1700" s="117"/>
      <c r="R1700" s="117"/>
      <c r="S1700" s="103"/>
      <c r="T1700" s="103"/>
    </row>
    <row r="1701" spans="1:21">
      <c r="A1701" s="4" t="str">
        <f>VLOOKUP(C1701,STYLES!$A$1:$R$2088,7,FALSE)</f>
        <v>Polos</v>
      </c>
      <c r="B1701" t="str">
        <f>VLOOKUP(C1701,STYLES!$1:$1048576,6,FALSE)</f>
        <v>Extreme</v>
      </c>
      <c r="C1701" s="97">
        <v>75112</v>
      </c>
      <c r="E1701" t="str">
        <f>VLOOKUP(C1701,STYLES!$1:$1048576,12,FALSE)</f>
        <v>Eperformance™ Ladies' Tempo Recycled Polyester Performance Textured Polo</v>
      </c>
      <c r="F1701" s="111" t="s">
        <v>2825</v>
      </c>
      <c r="G1701" s="111" t="s">
        <v>2718</v>
      </c>
      <c r="H1701" s="113" t="str">
        <f>VLOOKUP(C1701,STYLES!$1:$1048576,9,FALSE)</f>
        <v>DROP - Pre-Closeout</v>
      </c>
      <c r="I1701" s="113" t="str">
        <f>VLOOKUP(C1701,STYLES!$1:$1048576,10,FALSE)</f>
        <v>DROP - Pre-Closeout</v>
      </c>
      <c r="J1701" s="112" t="s">
        <v>2745</v>
      </c>
      <c r="K1701" s="139">
        <f>IFERROR(VLOOKUP(J1701,LISTS!G:H,2,FALSE),"0")</f>
        <v>7</v>
      </c>
      <c r="L1701" t="str">
        <f t="shared" si="87"/>
        <v/>
      </c>
      <c r="M1701" s="112" t="s">
        <v>2745</v>
      </c>
      <c r="N1701" s="140">
        <f>IFERROR(VLOOKUP(M1701,LISTS!G:H,2,FALSE),"0")</f>
        <v>7</v>
      </c>
      <c r="O1701" t="str">
        <f t="shared" si="88"/>
        <v/>
      </c>
      <c r="Q1701" s="101" t="s">
        <v>2721</v>
      </c>
      <c r="R1701" s="117" t="s">
        <v>2744</v>
      </c>
      <c r="S1701" s="112" t="s">
        <v>2722</v>
      </c>
      <c r="T1701" s="103" t="s">
        <v>775</v>
      </c>
    </row>
    <row r="1702" spans="1:21" s="12" customFormat="1">
      <c r="A1702" s="59" t="str">
        <f>VLOOKUP(C1702,STYLES!$A$1:$R$2088,7,FALSE)</f>
        <v>Polos</v>
      </c>
      <c r="B1702" s="12" t="str">
        <f>VLOOKUP(C1702,STYLES!$1:$1048576,6,FALSE)</f>
        <v>Extreme</v>
      </c>
      <c r="C1702" s="99">
        <v>75112</v>
      </c>
      <c r="D1702" s="18"/>
      <c r="E1702" s="12" t="str">
        <f>VLOOKUP(C1702,STYLES!$1:$1048576,12,FALSE)</f>
        <v>Eperformance™ Ladies' Tempo Recycled Polyester Performance Textured Polo</v>
      </c>
      <c r="F1702" s="114" t="s">
        <v>3070</v>
      </c>
      <c r="G1702" s="114" t="s">
        <v>2740</v>
      </c>
      <c r="H1702" s="116" t="s">
        <v>437</v>
      </c>
      <c r="I1702" s="116" t="s">
        <v>437</v>
      </c>
      <c r="J1702" s="115" t="s">
        <v>2745</v>
      </c>
      <c r="K1702" s="194">
        <f>IFERROR(VLOOKUP(J1702,LISTS!G:H,2,FALSE),"0")</f>
        <v>7</v>
      </c>
      <c r="L1702" s="12" t="str">
        <f t="shared" si="87"/>
        <v/>
      </c>
      <c r="M1702" s="115" t="s">
        <v>2745</v>
      </c>
      <c r="N1702" s="195">
        <f>IFERROR(VLOOKUP(M1702,LISTS!G:H,2,FALSE),"0")</f>
        <v>7</v>
      </c>
      <c r="O1702" s="12" t="str">
        <f t="shared" si="88"/>
        <v/>
      </c>
      <c r="P1702" s="128"/>
      <c r="Q1702" s="128" t="s">
        <v>2741</v>
      </c>
      <c r="R1702" s="128" t="s">
        <v>2744</v>
      </c>
      <c r="S1702" s="106" t="s">
        <v>3001</v>
      </c>
      <c r="T1702" s="106" t="s">
        <v>775</v>
      </c>
      <c r="U1702" s="128" t="s">
        <v>2769</v>
      </c>
    </row>
    <row r="1703" spans="1:21">
      <c r="A1703" s="4" t="str">
        <f>VLOOKUP(C1703,STYLES!$A$1:$R$2088,7,FALSE)</f>
        <v>Polos</v>
      </c>
      <c r="B1703" t="str">
        <f>VLOOKUP(C1703,STYLES!$1:$1048576,6,FALSE)</f>
        <v>Extreme</v>
      </c>
      <c r="C1703" s="97">
        <v>75112</v>
      </c>
      <c r="E1703" t="str">
        <f>VLOOKUP(C1703,STYLES!$1:$1048576,12,FALSE)</f>
        <v>Eperformance™ Ladies' Tempo Recycled Polyester Performance Textured Polo</v>
      </c>
      <c r="F1703" s="111" t="s">
        <v>3172</v>
      </c>
      <c r="G1703" s="111" t="s">
        <v>2755</v>
      </c>
      <c r="H1703" s="113" t="str">
        <f>VLOOKUP(C1703,STYLES!$1:$1048576,9,FALSE)</f>
        <v>DROP - Pre-Closeout</v>
      </c>
      <c r="I1703" s="113" t="str">
        <f>VLOOKUP(C1703,STYLES!$1:$1048576,10,FALSE)</f>
        <v>DROP - Pre-Closeout</v>
      </c>
      <c r="J1703" s="112" t="s">
        <v>2745</v>
      </c>
      <c r="K1703" s="139">
        <f>IFERROR(VLOOKUP(J1703,LISTS!G:H,2,FALSE),"0")</f>
        <v>7</v>
      </c>
      <c r="L1703" t="str">
        <f t="shared" si="87"/>
        <v/>
      </c>
      <c r="M1703" s="112" t="s">
        <v>2745</v>
      </c>
      <c r="N1703" s="140">
        <f>IFERROR(VLOOKUP(M1703,LISTS!G:H,2,FALSE),"0")</f>
        <v>7</v>
      </c>
      <c r="O1703" t="str">
        <f t="shared" si="88"/>
        <v/>
      </c>
      <c r="Q1703" s="117" t="s">
        <v>3003</v>
      </c>
      <c r="R1703" s="117" t="s">
        <v>2721</v>
      </c>
      <c r="S1703" s="103" t="s">
        <v>3004</v>
      </c>
      <c r="T1703" s="103" t="s">
        <v>2722</v>
      </c>
    </row>
    <row r="1704" spans="1:21">
      <c r="A1704" s="4" t="str">
        <f>VLOOKUP(C1704,STYLES!$A$1:$R$2088,7,FALSE)</f>
        <v>Polos</v>
      </c>
      <c r="B1704" t="str">
        <f>VLOOKUP(C1704,STYLES!$1:$1048576,6,FALSE)</f>
        <v>Extreme</v>
      </c>
      <c r="C1704" s="98">
        <v>75112</v>
      </c>
      <c r="E1704" t="str">
        <f>VLOOKUP(C1704,STYLES!$1:$1048576,12,FALSE)</f>
        <v>Eperformance™ Ladies' Tempo Recycled Polyester Performance Textured Polo</v>
      </c>
      <c r="F1704" s="112" t="s">
        <v>3173</v>
      </c>
      <c r="G1704" s="111" t="s">
        <v>2809</v>
      </c>
      <c r="H1704" s="113" t="str">
        <f>VLOOKUP(C1704,STYLES!$1:$1048576,9,FALSE)</f>
        <v>DROP - Pre-Closeout</v>
      </c>
      <c r="I1704" s="113" t="str">
        <f>VLOOKUP(C1704,STYLES!$1:$1048576,10,FALSE)</f>
        <v>DROP - Pre-Closeout</v>
      </c>
      <c r="J1704" s="112" t="s">
        <v>2745</v>
      </c>
      <c r="K1704" s="139">
        <f>IFERROR(VLOOKUP(J1704,LISTS!G:H,2,FALSE),"0")</f>
        <v>7</v>
      </c>
      <c r="L1704" t="str">
        <f t="shared" si="87"/>
        <v/>
      </c>
      <c r="M1704" s="112" t="s">
        <v>2745</v>
      </c>
      <c r="N1704" s="140">
        <f>IFERROR(VLOOKUP(M1704,LISTS!G:H,2,FALSE),"0")</f>
        <v>7</v>
      </c>
      <c r="O1704" t="str">
        <f t="shared" si="88"/>
        <v/>
      </c>
      <c r="Q1704" s="117" t="s">
        <v>3136</v>
      </c>
      <c r="R1704" s="117" t="s">
        <v>2721</v>
      </c>
      <c r="S1704" s="103" t="s">
        <v>3137</v>
      </c>
      <c r="T1704" s="103" t="s">
        <v>2722</v>
      </c>
    </row>
    <row r="1705" spans="1:21">
      <c r="A1705" s="4"/>
      <c r="C1705" s="98"/>
      <c r="F1705" s="112"/>
      <c r="G1705" s="111"/>
      <c r="H1705" s="112"/>
      <c r="J1705" s="112"/>
      <c r="K1705" s="139"/>
      <c r="L1705" s="60">
        <f>SUM(L1701:L1704)</f>
        <v>0</v>
      </c>
      <c r="M1705" s="112"/>
      <c r="N1705" s="140"/>
      <c r="O1705" s="60">
        <f>SUM(O1701:O1704)</f>
        <v>0</v>
      </c>
      <c r="Q1705" s="117"/>
      <c r="R1705" s="117"/>
      <c r="S1705" s="103"/>
      <c r="T1705" s="103"/>
    </row>
    <row r="1706" spans="1:21">
      <c r="A1706" s="4" t="str">
        <f>VLOOKUP(C1706,STYLES!$A$1:$R$2088,7,FALSE)</f>
        <v>Polos</v>
      </c>
      <c r="B1706" t="str">
        <f>VLOOKUP(C1706,STYLES!$1:$1048576,6,FALSE)</f>
        <v>Extreme</v>
      </c>
      <c r="C1706" s="97">
        <v>85112</v>
      </c>
      <c r="E1706" t="str">
        <f>VLOOKUP(C1706,STYLES!$1:$1048576,12,FALSE)</f>
        <v>Eperformance™ Men's Tempo Recycled Polyester Performance Textured Polo</v>
      </c>
      <c r="F1706" s="111" t="s">
        <v>2825</v>
      </c>
      <c r="G1706" s="111" t="s">
        <v>2718</v>
      </c>
      <c r="H1706" s="113" t="str">
        <f>VLOOKUP(C1706,STYLES!$1:$1048576,9,FALSE)</f>
        <v>DROP - Pre-Closeout</v>
      </c>
      <c r="I1706" s="113" t="str">
        <f>VLOOKUP(C1706,STYLES!$1:$1048576,10,FALSE)</f>
        <v>DROP - Pre-Closeout</v>
      </c>
      <c r="J1706" s="112" t="s">
        <v>3009</v>
      </c>
      <c r="K1706" s="139">
        <f>IFERROR(VLOOKUP(J1706,LISTS!G:H,2,FALSE),"0")</f>
        <v>8</v>
      </c>
      <c r="L1706" t="str">
        <f t="shared" si="87"/>
        <v/>
      </c>
      <c r="M1706" s="112" t="s">
        <v>3009</v>
      </c>
      <c r="N1706" s="140">
        <f>IFERROR(VLOOKUP(M1706,LISTS!G:H,2,FALSE),"0")</f>
        <v>8</v>
      </c>
      <c r="O1706" t="str">
        <f t="shared" si="88"/>
        <v/>
      </c>
      <c r="Q1706" s="101" t="s">
        <v>2721</v>
      </c>
      <c r="R1706" s="117" t="s">
        <v>2744</v>
      </c>
      <c r="S1706" s="112" t="s">
        <v>2722</v>
      </c>
      <c r="T1706" s="103" t="s">
        <v>775</v>
      </c>
    </row>
    <row r="1707" spans="1:21" s="12" customFormat="1">
      <c r="A1707" s="59" t="str">
        <f>VLOOKUP(C1707,STYLES!$A$1:$R$2088,7,FALSE)</f>
        <v>Polos</v>
      </c>
      <c r="B1707" s="12" t="str">
        <f>VLOOKUP(C1707,STYLES!$1:$1048576,6,FALSE)</f>
        <v>Extreme</v>
      </c>
      <c r="C1707" s="99">
        <v>85112</v>
      </c>
      <c r="D1707" s="18"/>
      <c r="E1707" s="12" t="str">
        <f>VLOOKUP(C1707,STYLES!$1:$1048576,12,FALSE)</f>
        <v>Eperformance™ Men's Tempo Recycled Polyester Performance Textured Polo</v>
      </c>
      <c r="F1707" s="114" t="s">
        <v>3070</v>
      </c>
      <c r="G1707" s="114" t="s">
        <v>2740</v>
      </c>
      <c r="H1707" s="116" t="s">
        <v>437</v>
      </c>
      <c r="I1707" s="116" t="s">
        <v>437</v>
      </c>
      <c r="J1707" s="115" t="s">
        <v>3009</v>
      </c>
      <c r="K1707" s="194">
        <f>IFERROR(VLOOKUP(J1707,LISTS!G:H,2,FALSE),"0")</f>
        <v>8</v>
      </c>
      <c r="L1707" s="12" t="str">
        <f t="shared" si="87"/>
        <v/>
      </c>
      <c r="M1707" s="115" t="s">
        <v>3009</v>
      </c>
      <c r="N1707" s="195">
        <f>IFERROR(VLOOKUP(M1707,LISTS!G:H,2,FALSE),"0")</f>
        <v>8</v>
      </c>
      <c r="O1707" s="12" t="str">
        <f t="shared" si="88"/>
        <v/>
      </c>
      <c r="P1707" s="128"/>
      <c r="Q1707" s="128" t="s">
        <v>2741</v>
      </c>
      <c r="R1707" s="128" t="s">
        <v>2744</v>
      </c>
      <c r="S1707" s="106" t="s">
        <v>3001</v>
      </c>
      <c r="T1707" s="106" t="s">
        <v>775</v>
      </c>
      <c r="U1707" s="128" t="s">
        <v>2769</v>
      </c>
    </row>
    <row r="1708" spans="1:21">
      <c r="A1708" s="4" t="str">
        <f>VLOOKUP(C1708,STYLES!$A$1:$R$2088,7,FALSE)</f>
        <v>Polos</v>
      </c>
      <c r="B1708" t="str">
        <f>VLOOKUP(C1708,STYLES!$1:$1048576,6,FALSE)</f>
        <v>Extreme</v>
      </c>
      <c r="C1708" s="97">
        <v>85112</v>
      </c>
      <c r="E1708" t="str">
        <f>VLOOKUP(C1708,STYLES!$1:$1048576,12,FALSE)</f>
        <v>Eperformance™ Men's Tempo Recycled Polyester Performance Textured Polo</v>
      </c>
      <c r="F1708" s="111" t="s">
        <v>3172</v>
      </c>
      <c r="G1708" s="111" t="s">
        <v>2755</v>
      </c>
      <c r="H1708" s="113" t="str">
        <f>VLOOKUP(C1708,STYLES!$1:$1048576,9,FALSE)</f>
        <v>DROP - Pre-Closeout</v>
      </c>
      <c r="I1708" s="113" t="str">
        <f>VLOOKUP(C1708,STYLES!$1:$1048576,10,FALSE)</f>
        <v>DROP - Pre-Closeout</v>
      </c>
      <c r="J1708" s="112" t="s">
        <v>3009</v>
      </c>
      <c r="K1708" s="139">
        <f>IFERROR(VLOOKUP(J1708,LISTS!G:H,2,FALSE),"0")</f>
        <v>8</v>
      </c>
      <c r="L1708" t="str">
        <f t="shared" si="87"/>
        <v/>
      </c>
      <c r="M1708" s="112" t="s">
        <v>3009</v>
      </c>
      <c r="N1708" s="140">
        <f>IFERROR(VLOOKUP(M1708,LISTS!G:H,2,FALSE),"0")</f>
        <v>8</v>
      </c>
      <c r="O1708" t="str">
        <f t="shared" si="88"/>
        <v/>
      </c>
      <c r="Q1708" s="117" t="s">
        <v>3003</v>
      </c>
      <c r="R1708" s="117" t="s">
        <v>2721</v>
      </c>
      <c r="S1708" s="103" t="s">
        <v>3004</v>
      </c>
      <c r="T1708" s="103" t="s">
        <v>2722</v>
      </c>
    </row>
    <row r="1709" spans="1:21">
      <c r="A1709" s="4" t="str">
        <f>VLOOKUP(C1709,STYLES!$A$1:$R$2088,7,FALSE)</f>
        <v>Polos</v>
      </c>
      <c r="B1709" t="str">
        <f>VLOOKUP(C1709,STYLES!$1:$1048576,6,FALSE)</f>
        <v>Extreme</v>
      </c>
      <c r="C1709" s="98">
        <v>85112</v>
      </c>
      <c r="E1709" t="str">
        <f>VLOOKUP(C1709,STYLES!$1:$1048576,12,FALSE)</f>
        <v>Eperformance™ Men's Tempo Recycled Polyester Performance Textured Polo</v>
      </c>
      <c r="F1709" s="112" t="s">
        <v>3173</v>
      </c>
      <c r="G1709" s="111" t="s">
        <v>2809</v>
      </c>
      <c r="H1709" s="113" t="str">
        <f>VLOOKUP(C1709,STYLES!$1:$1048576,9,FALSE)</f>
        <v>DROP - Pre-Closeout</v>
      </c>
      <c r="I1709" s="113" t="str">
        <f>VLOOKUP(C1709,STYLES!$1:$1048576,10,FALSE)</f>
        <v>DROP - Pre-Closeout</v>
      </c>
      <c r="J1709" s="112" t="s">
        <v>3009</v>
      </c>
      <c r="K1709" s="139">
        <f>IFERROR(VLOOKUP(J1709,LISTS!G:H,2,FALSE),"0")</f>
        <v>8</v>
      </c>
      <c r="L1709" t="str">
        <f t="shared" si="87"/>
        <v/>
      </c>
      <c r="M1709" s="112" t="s">
        <v>3009</v>
      </c>
      <c r="N1709" s="140">
        <f>IFERROR(VLOOKUP(M1709,LISTS!G:H,2,FALSE),"0")</f>
        <v>8</v>
      </c>
      <c r="O1709" t="str">
        <f t="shared" si="88"/>
        <v/>
      </c>
      <c r="Q1709" s="117" t="s">
        <v>3136</v>
      </c>
      <c r="R1709" s="117" t="s">
        <v>2721</v>
      </c>
      <c r="S1709" s="103" t="s">
        <v>3137</v>
      </c>
      <c r="T1709" s="103" t="s">
        <v>2722</v>
      </c>
    </row>
    <row r="1710" spans="1:21">
      <c r="A1710" s="4"/>
      <c r="C1710" s="98"/>
      <c r="F1710" s="112"/>
      <c r="G1710" s="111"/>
      <c r="H1710" s="112"/>
      <c r="J1710" s="112"/>
      <c r="K1710" s="139"/>
      <c r="L1710" s="60">
        <f>SUM(L1706:L1709)</f>
        <v>0</v>
      </c>
      <c r="M1710" s="112"/>
      <c r="N1710" s="140"/>
      <c r="O1710" s="60">
        <f>SUM(O1706:O1709)</f>
        <v>0</v>
      </c>
      <c r="Q1710" s="117"/>
      <c r="R1710" s="117"/>
      <c r="S1710" s="103"/>
      <c r="T1710" s="103"/>
    </row>
    <row r="1711" spans="1:21">
      <c r="A1711" s="4" t="str">
        <f>VLOOKUP(C1711,STYLES!$A$1:$R$2088,7,FALSE)</f>
        <v>Polos</v>
      </c>
      <c r="B1711" t="str">
        <f>VLOOKUP(C1711,STYLES!$1:$1048576,6,FALSE)</f>
        <v>Extreme</v>
      </c>
      <c r="C1711" s="97">
        <v>75113</v>
      </c>
      <c r="E1711" t="str">
        <f>VLOOKUP(C1711,STYLES!$1:$1048576,12,FALSE)</f>
        <v>Eperformance™ Ladies' Fuse Snag Protection Plus Colorblock Polo</v>
      </c>
      <c r="F1711" s="111" t="s">
        <v>3174</v>
      </c>
      <c r="G1711" s="111" t="s">
        <v>2718</v>
      </c>
      <c r="H1711" s="113" t="str">
        <f>VLOOKUP(C1711,STYLES!$1:$1048576,9,FALSE)</f>
        <v>Active</v>
      </c>
      <c r="I1711" s="113" t="str">
        <f>VLOOKUP(C1711,STYLES!$1:$1048576,10,FALSE)</f>
        <v>Active</v>
      </c>
      <c r="J1711" s="112" t="s">
        <v>2745</v>
      </c>
      <c r="K1711" s="139">
        <f>IFERROR(VLOOKUP(J1711,LISTS!G:H,2,FALSE),"0")</f>
        <v>7</v>
      </c>
      <c r="L1711">
        <f t="shared" si="87"/>
        <v>7</v>
      </c>
      <c r="M1711" s="112" t="s">
        <v>2745</v>
      </c>
      <c r="N1711" s="140">
        <f>IFERROR(VLOOKUP(M1711,LISTS!G:H,2,FALSE),"0")</f>
        <v>7</v>
      </c>
      <c r="O1711">
        <f t="shared" si="88"/>
        <v>7</v>
      </c>
      <c r="Q1711" s="101" t="s">
        <v>2721</v>
      </c>
      <c r="R1711" s="117" t="s">
        <v>2992</v>
      </c>
      <c r="S1711" s="112" t="s">
        <v>2722</v>
      </c>
      <c r="T1711" s="103" t="s">
        <v>2993</v>
      </c>
    </row>
    <row r="1712" spans="1:21">
      <c r="A1712" s="4" t="str">
        <f>VLOOKUP(C1712,STYLES!$A$1:$R$2088,7,FALSE)</f>
        <v>Polos</v>
      </c>
      <c r="B1712" t="str">
        <f>VLOOKUP(C1712,STYLES!$1:$1048576,6,FALSE)</f>
        <v>Extreme</v>
      </c>
      <c r="C1712" s="97">
        <v>75113</v>
      </c>
      <c r="E1712" t="str">
        <f>VLOOKUP(C1712,STYLES!$1:$1048576,12,FALSE)</f>
        <v>Eperformance™ Ladies' Fuse Snag Protection Plus Colorblock Polo</v>
      </c>
      <c r="F1712" s="111" t="s">
        <v>3025</v>
      </c>
      <c r="G1712" s="111" t="s">
        <v>2718</v>
      </c>
      <c r="H1712" s="113" t="str">
        <f>VLOOKUP(C1712,STYLES!$1:$1048576,9,FALSE)</f>
        <v>Active</v>
      </c>
      <c r="I1712" s="113" t="str">
        <f>VLOOKUP(C1712,STYLES!$1:$1048576,10,FALSE)</f>
        <v>Active</v>
      </c>
      <c r="J1712" s="112" t="s">
        <v>2745</v>
      </c>
      <c r="K1712" s="139">
        <f>IFERROR(VLOOKUP(J1712,LISTS!G:H,2,FALSE),"0")</f>
        <v>7</v>
      </c>
      <c r="L1712">
        <f t="shared" si="87"/>
        <v>7</v>
      </c>
      <c r="M1712" s="112" t="s">
        <v>2745</v>
      </c>
      <c r="N1712" s="140">
        <f>IFERROR(VLOOKUP(M1712,LISTS!G:H,2,FALSE),"0")</f>
        <v>7</v>
      </c>
      <c r="O1712">
        <f t="shared" si="88"/>
        <v>7</v>
      </c>
      <c r="Q1712" s="101" t="s">
        <v>2721</v>
      </c>
      <c r="R1712" s="117" t="s">
        <v>2983</v>
      </c>
      <c r="S1712" s="112" t="s">
        <v>2722</v>
      </c>
      <c r="T1712" s="103" t="s">
        <v>2984</v>
      </c>
    </row>
    <row r="1713" spans="1:20">
      <c r="A1713" s="4" t="str">
        <f>VLOOKUP(C1713,STYLES!$A$1:$R$2088,7,FALSE)</f>
        <v>Polos</v>
      </c>
      <c r="B1713" t="str">
        <f>VLOOKUP(C1713,STYLES!$1:$1048576,6,FALSE)</f>
        <v>Extreme</v>
      </c>
      <c r="C1713" s="97">
        <v>75113</v>
      </c>
      <c r="E1713" t="str">
        <f>VLOOKUP(C1713,STYLES!$1:$1048576,12,FALSE)</f>
        <v>Eperformance™ Ladies' Fuse Snag Protection Plus Colorblock Polo</v>
      </c>
      <c r="F1713" s="111" t="s">
        <v>3175</v>
      </c>
      <c r="G1713" s="111" t="s">
        <v>2718</v>
      </c>
      <c r="H1713" s="113" t="str">
        <f>VLOOKUP(C1713,STYLES!$1:$1048576,9,FALSE)</f>
        <v>Active</v>
      </c>
      <c r="I1713" s="113" t="str">
        <f>VLOOKUP(C1713,STYLES!$1:$1048576,10,FALSE)</f>
        <v>Active</v>
      </c>
      <c r="J1713" s="112" t="s">
        <v>2745</v>
      </c>
      <c r="K1713" s="139">
        <f>IFERROR(VLOOKUP(J1713,LISTS!G:H,2,FALSE),"0")</f>
        <v>7</v>
      </c>
      <c r="L1713">
        <f t="shared" si="87"/>
        <v>7</v>
      </c>
      <c r="M1713" s="112" t="s">
        <v>2745</v>
      </c>
      <c r="N1713" s="140">
        <f>IFERROR(VLOOKUP(M1713,LISTS!G:H,2,FALSE),"0")</f>
        <v>7</v>
      </c>
      <c r="O1713">
        <f t="shared" si="88"/>
        <v>7</v>
      </c>
      <c r="Q1713" s="101" t="s">
        <v>2721</v>
      </c>
      <c r="R1713" s="117" t="s">
        <v>2995</v>
      </c>
      <c r="S1713" s="112" t="s">
        <v>2722</v>
      </c>
      <c r="T1713" s="103" t="s">
        <v>2996</v>
      </c>
    </row>
    <row r="1714" spans="1:20">
      <c r="A1714" s="4" t="str">
        <f>VLOOKUP(C1714,STYLES!$A$1:$R$2088,7,FALSE)</f>
        <v>Polos</v>
      </c>
      <c r="B1714" t="str">
        <f>VLOOKUP(C1714,STYLES!$1:$1048576,6,FALSE)</f>
        <v>Extreme</v>
      </c>
      <c r="C1714" s="97">
        <v>75113</v>
      </c>
      <c r="E1714" t="str">
        <f>VLOOKUP(C1714,STYLES!$1:$1048576,12,FALSE)</f>
        <v>Eperformance™ Ladies' Fuse Snag Protection Plus Colorblock Polo</v>
      </c>
      <c r="F1714" s="111" t="s">
        <v>3027</v>
      </c>
      <c r="G1714" s="111" t="s">
        <v>2740</v>
      </c>
      <c r="H1714" s="113" t="str">
        <f>VLOOKUP(C1714,STYLES!$1:$1048576,9,FALSE)</f>
        <v>Active</v>
      </c>
      <c r="I1714" s="113" t="str">
        <f>VLOOKUP(C1714,STYLES!$1:$1048576,10,FALSE)</f>
        <v>Active</v>
      </c>
      <c r="J1714" s="112" t="s">
        <v>2745</v>
      </c>
      <c r="K1714" s="139">
        <f>IFERROR(VLOOKUP(J1714,LISTS!G:H,2,FALSE),"0")</f>
        <v>7</v>
      </c>
      <c r="L1714">
        <f t="shared" si="87"/>
        <v>7</v>
      </c>
      <c r="M1714" s="112" t="s">
        <v>2745</v>
      </c>
      <c r="N1714" s="140">
        <f>IFERROR(VLOOKUP(M1714,LISTS!G:H,2,FALSE),"0")</f>
        <v>7</v>
      </c>
      <c r="O1714">
        <f t="shared" si="88"/>
        <v>7</v>
      </c>
      <c r="Q1714" s="117" t="s">
        <v>2741</v>
      </c>
      <c r="R1714" s="117" t="s">
        <v>2983</v>
      </c>
      <c r="S1714" s="103" t="s">
        <v>3001</v>
      </c>
      <c r="T1714" s="103" t="s">
        <v>2984</v>
      </c>
    </row>
    <row r="1715" spans="1:20">
      <c r="A1715" s="4" t="str">
        <f>VLOOKUP(C1715,STYLES!$A$1:$R$2088,7,FALSE)</f>
        <v>Polos</v>
      </c>
      <c r="B1715" t="str">
        <f>VLOOKUP(C1715,STYLES!$1:$1048576,6,FALSE)</f>
        <v>Extreme</v>
      </c>
      <c r="C1715" s="97">
        <v>75113</v>
      </c>
      <c r="E1715" t="str">
        <f>VLOOKUP(C1715,STYLES!$1:$1048576,12,FALSE)</f>
        <v>Eperformance™ Ladies' Fuse Snag Protection Plus Colorblock Polo</v>
      </c>
      <c r="F1715" s="111" t="s">
        <v>3172</v>
      </c>
      <c r="G1715" s="111" t="s">
        <v>2755</v>
      </c>
      <c r="H1715" s="113" t="str">
        <f>VLOOKUP(C1715,STYLES!$1:$1048576,9,FALSE)</f>
        <v>Active</v>
      </c>
      <c r="I1715" s="113" t="str">
        <f>VLOOKUP(C1715,STYLES!$1:$1048576,10,FALSE)</f>
        <v>Active</v>
      </c>
      <c r="J1715" s="112" t="s">
        <v>2745</v>
      </c>
      <c r="K1715" s="139">
        <f>IFERROR(VLOOKUP(J1715,LISTS!G:H,2,FALSE),"0")</f>
        <v>7</v>
      </c>
      <c r="L1715">
        <f t="shared" si="87"/>
        <v>7</v>
      </c>
      <c r="M1715" s="112" t="s">
        <v>2745</v>
      </c>
      <c r="N1715" s="140">
        <f>IFERROR(VLOOKUP(M1715,LISTS!G:H,2,FALSE),"0")</f>
        <v>7</v>
      </c>
      <c r="O1715">
        <f t="shared" si="88"/>
        <v>7</v>
      </c>
      <c r="Q1715" s="117" t="s">
        <v>3003</v>
      </c>
      <c r="R1715" s="117" t="s">
        <v>2721</v>
      </c>
      <c r="S1715" s="103" t="s">
        <v>3004</v>
      </c>
      <c r="T1715" s="103" t="s">
        <v>2722</v>
      </c>
    </row>
    <row r="1716" spans="1:20">
      <c r="A1716" s="4" t="str">
        <f>VLOOKUP(C1716,STYLES!$A$1:$R$2088,7,FALSE)</f>
        <v>Polos</v>
      </c>
      <c r="B1716" t="str">
        <f>VLOOKUP(C1716,STYLES!$1:$1048576,6,FALSE)</f>
        <v>Extreme</v>
      </c>
      <c r="C1716" s="98">
        <v>75113</v>
      </c>
      <c r="E1716" t="str">
        <f>VLOOKUP(C1716,STYLES!$1:$1048576,12,FALSE)</f>
        <v>Eperformance™ Ladies' Fuse Snag Protection Plus Colorblock Polo</v>
      </c>
      <c r="F1716" s="112" t="s">
        <v>3176</v>
      </c>
      <c r="G1716" s="111" t="s">
        <v>2809</v>
      </c>
      <c r="H1716" s="113" t="str">
        <f>VLOOKUP(C1716,STYLES!$1:$1048576,9,FALSE)</f>
        <v>Active</v>
      </c>
      <c r="I1716" s="113" t="str">
        <f>VLOOKUP(C1716,STYLES!$1:$1048576,10,FALSE)</f>
        <v>Active</v>
      </c>
      <c r="J1716" s="112" t="s">
        <v>2745</v>
      </c>
      <c r="K1716" s="139">
        <f>IFERROR(VLOOKUP(J1716,LISTS!G:H,2,FALSE),"0")</f>
        <v>7</v>
      </c>
      <c r="L1716">
        <f t="shared" si="87"/>
        <v>7</v>
      </c>
      <c r="M1716" s="112" t="s">
        <v>2745</v>
      </c>
      <c r="N1716" s="140">
        <f>IFERROR(VLOOKUP(M1716,LISTS!G:H,2,FALSE),"0")</f>
        <v>7</v>
      </c>
      <c r="O1716">
        <f t="shared" si="88"/>
        <v>7</v>
      </c>
      <c r="Q1716" s="126" t="s">
        <v>3007</v>
      </c>
      <c r="R1716" s="117" t="s">
        <v>2850</v>
      </c>
      <c r="S1716" s="105" t="s">
        <v>3008</v>
      </c>
      <c r="T1716" s="103" t="s">
        <v>2722</v>
      </c>
    </row>
    <row r="1717" spans="1:20">
      <c r="A1717" s="4"/>
      <c r="C1717" s="98"/>
      <c r="F1717" s="112"/>
      <c r="G1717" s="111"/>
      <c r="H1717" s="112"/>
      <c r="J1717" s="112"/>
      <c r="K1717" s="139"/>
      <c r="L1717" s="60">
        <f>SUM(L1711:L1716)</f>
        <v>42</v>
      </c>
      <c r="M1717" s="112"/>
      <c r="N1717" s="140"/>
      <c r="O1717" s="60">
        <f>SUM(O1711:O1716)</f>
        <v>42</v>
      </c>
      <c r="Q1717" s="117"/>
      <c r="R1717" s="117"/>
      <c r="S1717" s="103"/>
      <c r="T1717" s="103"/>
    </row>
    <row r="1718" spans="1:20">
      <c r="A1718" s="4" t="str">
        <f>VLOOKUP(C1718,STYLES!$A$1:$R$2088,7,FALSE)</f>
        <v>Polos</v>
      </c>
      <c r="B1718" t="str">
        <f>VLOOKUP(C1718,STYLES!$1:$1048576,6,FALSE)</f>
        <v>Extreme</v>
      </c>
      <c r="C1718" s="97">
        <v>85113</v>
      </c>
      <c r="E1718" t="str">
        <f>VLOOKUP(C1718,STYLES!$1:$1048576,12,FALSE)</f>
        <v>Eperformance™ Men's Fuse Snag Protection Plus Colorblock Polo</v>
      </c>
      <c r="F1718" s="111" t="s">
        <v>3174</v>
      </c>
      <c r="G1718" s="111" t="s">
        <v>2718</v>
      </c>
      <c r="H1718" s="113" t="str">
        <f>VLOOKUP(C1718,STYLES!$1:$1048576,9,FALSE)</f>
        <v>Active</v>
      </c>
      <c r="I1718" s="113" t="str">
        <f>VLOOKUP(C1718,STYLES!$1:$1048576,10,FALSE)</f>
        <v>Active</v>
      </c>
      <c r="J1718" s="112" t="s">
        <v>3009</v>
      </c>
      <c r="K1718" s="139">
        <f>IFERROR(VLOOKUP(J1718,LISTS!G:H,2,FALSE),"0")</f>
        <v>8</v>
      </c>
      <c r="L1718">
        <f t="shared" si="87"/>
        <v>8</v>
      </c>
      <c r="M1718" s="112" t="s">
        <v>3009</v>
      </c>
      <c r="N1718" s="140">
        <f>IFERROR(VLOOKUP(M1718,LISTS!G:H,2,FALSE),"0")</f>
        <v>8</v>
      </c>
      <c r="O1718">
        <f t="shared" si="88"/>
        <v>8</v>
      </c>
      <c r="Q1718" s="101" t="s">
        <v>2721</v>
      </c>
      <c r="R1718" s="117" t="s">
        <v>2992</v>
      </c>
      <c r="S1718" s="112" t="s">
        <v>2722</v>
      </c>
      <c r="T1718" s="103" t="s">
        <v>2993</v>
      </c>
    </row>
    <row r="1719" spans="1:20">
      <c r="A1719" s="4" t="str">
        <f>VLOOKUP(C1719,STYLES!$A$1:$R$2088,7,FALSE)</f>
        <v>Polos</v>
      </c>
      <c r="B1719" t="str">
        <f>VLOOKUP(C1719,STYLES!$1:$1048576,6,FALSE)</f>
        <v>Extreme</v>
      </c>
      <c r="C1719" s="97">
        <v>85113</v>
      </c>
      <c r="E1719" t="str">
        <f>VLOOKUP(C1719,STYLES!$1:$1048576,12,FALSE)</f>
        <v>Eperformance™ Men's Fuse Snag Protection Plus Colorblock Polo</v>
      </c>
      <c r="F1719" s="111" t="s">
        <v>3025</v>
      </c>
      <c r="G1719" s="111" t="s">
        <v>2718</v>
      </c>
      <c r="H1719" s="113" t="str">
        <f>VLOOKUP(C1719,STYLES!$1:$1048576,9,FALSE)</f>
        <v>Active</v>
      </c>
      <c r="I1719" s="113" t="str">
        <f>VLOOKUP(C1719,STYLES!$1:$1048576,10,FALSE)</f>
        <v>Active</v>
      </c>
      <c r="J1719" s="112" t="s">
        <v>3009</v>
      </c>
      <c r="K1719" s="139">
        <f>IFERROR(VLOOKUP(J1719,LISTS!G:H,2,FALSE),"0")</f>
        <v>8</v>
      </c>
      <c r="L1719">
        <f t="shared" si="87"/>
        <v>8</v>
      </c>
      <c r="M1719" s="112" t="s">
        <v>3009</v>
      </c>
      <c r="N1719" s="140">
        <f>IFERROR(VLOOKUP(M1719,LISTS!G:H,2,FALSE),"0")</f>
        <v>8</v>
      </c>
      <c r="O1719">
        <f t="shared" si="88"/>
        <v>8</v>
      </c>
      <c r="Q1719" s="101" t="s">
        <v>2721</v>
      </c>
      <c r="R1719" s="117" t="s">
        <v>2983</v>
      </c>
      <c r="S1719" s="112" t="s">
        <v>2722</v>
      </c>
      <c r="T1719" s="103" t="s">
        <v>2984</v>
      </c>
    </row>
    <row r="1720" spans="1:20">
      <c r="A1720" s="4" t="str">
        <f>VLOOKUP(C1720,STYLES!$A$1:$R$2088,7,FALSE)</f>
        <v>Polos</v>
      </c>
      <c r="B1720" t="str">
        <f>VLOOKUP(C1720,STYLES!$1:$1048576,6,FALSE)</f>
        <v>Extreme</v>
      </c>
      <c r="C1720" s="97">
        <v>85113</v>
      </c>
      <c r="E1720" t="str">
        <f>VLOOKUP(C1720,STYLES!$1:$1048576,12,FALSE)</f>
        <v>Eperformance™ Men's Fuse Snag Protection Plus Colorblock Polo</v>
      </c>
      <c r="F1720" s="111" t="s">
        <v>3175</v>
      </c>
      <c r="G1720" s="111" t="s">
        <v>2718</v>
      </c>
      <c r="H1720" s="113" t="str">
        <f>VLOOKUP(C1720,STYLES!$1:$1048576,9,FALSE)</f>
        <v>Active</v>
      </c>
      <c r="I1720" s="113" t="str">
        <f>VLOOKUP(C1720,STYLES!$1:$1048576,10,FALSE)</f>
        <v>Active</v>
      </c>
      <c r="J1720" s="112" t="s">
        <v>3009</v>
      </c>
      <c r="K1720" s="139">
        <f>IFERROR(VLOOKUP(J1720,LISTS!G:H,2,FALSE),"0")</f>
        <v>8</v>
      </c>
      <c r="L1720">
        <f t="shared" si="87"/>
        <v>8</v>
      </c>
      <c r="M1720" s="112" t="s">
        <v>3009</v>
      </c>
      <c r="N1720" s="140">
        <f>IFERROR(VLOOKUP(M1720,LISTS!G:H,2,FALSE),"0")</f>
        <v>8</v>
      </c>
      <c r="O1720">
        <f t="shared" si="88"/>
        <v>8</v>
      </c>
      <c r="Q1720" s="101" t="s">
        <v>2721</v>
      </c>
      <c r="R1720" s="117" t="s">
        <v>2995</v>
      </c>
      <c r="S1720" s="112" t="s">
        <v>2722</v>
      </c>
      <c r="T1720" s="103" t="s">
        <v>2996</v>
      </c>
    </row>
    <row r="1721" spans="1:20">
      <c r="A1721" s="4" t="str">
        <f>VLOOKUP(C1721,STYLES!$A$1:$R$2088,7,FALSE)</f>
        <v>Polos</v>
      </c>
      <c r="B1721" t="str">
        <f>VLOOKUP(C1721,STYLES!$1:$1048576,6,FALSE)</f>
        <v>Extreme</v>
      </c>
      <c r="C1721" s="97">
        <v>85113</v>
      </c>
      <c r="E1721" t="str">
        <f>VLOOKUP(C1721,STYLES!$1:$1048576,12,FALSE)</f>
        <v>Eperformance™ Men's Fuse Snag Protection Plus Colorblock Polo</v>
      </c>
      <c r="F1721" s="111" t="s">
        <v>3027</v>
      </c>
      <c r="G1721" s="111" t="s">
        <v>2740</v>
      </c>
      <c r="H1721" s="113" t="str">
        <f>VLOOKUP(C1721,STYLES!$1:$1048576,9,FALSE)</f>
        <v>Active</v>
      </c>
      <c r="I1721" s="113" t="str">
        <f>VLOOKUP(C1721,STYLES!$1:$1048576,10,FALSE)</f>
        <v>Active</v>
      </c>
      <c r="J1721" s="112" t="s">
        <v>3009</v>
      </c>
      <c r="K1721" s="139">
        <f>IFERROR(VLOOKUP(J1721,LISTS!G:H,2,FALSE),"0")</f>
        <v>8</v>
      </c>
      <c r="L1721">
        <f t="shared" si="87"/>
        <v>8</v>
      </c>
      <c r="M1721" s="112" t="s">
        <v>3009</v>
      </c>
      <c r="N1721" s="140">
        <f>IFERROR(VLOOKUP(M1721,LISTS!G:H,2,FALSE),"0")</f>
        <v>8</v>
      </c>
      <c r="O1721">
        <f t="shared" si="88"/>
        <v>8</v>
      </c>
      <c r="Q1721" s="117" t="s">
        <v>2741</v>
      </c>
      <c r="R1721" s="117" t="s">
        <v>2983</v>
      </c>
      <c r="S1721" s="103" t="s">
        <v>3001</v>
      </c>
      <c r="T1721" s="103" t="s">
        <v>2984</v>
      </c>
    </row>
    <row r="1722" spans="1:20">
      <c r="A1722" s="4" t="str">
        <f>VLOOKUP(C1722,STYLES!$A$1:$R$2088,7,FALSE)</f>
        <v>Polos</v>
      </c>
      <c r="B1722" t="str">
        <f>VLOOKUP(C1722,STYLES!$1:$1048576,6,FALSE)</f>
        <v>Extreme</v>
      </c>
      <c r="C1722" s="97">
        <v>85113</v>
      </c>
      <c r="E1722" t="str">
        <f>VLOOKUP(C1722,STYLES!$1:$1048576,12,FALSE)</f>
        <v>Eperformance™ Men's Fuse Snag Protection Plus Colorblock Polo</v>
      </c>
      <c r="F1722" s="111" t="s">
        <v>3172</v>
      </c>
      <c r="G1722" s="111" t="s">
        <v>2755</v>
      </c>
      <c r="H1722" s="113" t="str">
        <f>VLOOKUP(C1722,STYLES!$1:$1048576,9,FALSE)</f>
        <v>Active</v>
      </c>
      <c r="I1722" s="113" t="str">
        <f>VLOOKUP(C1722,STYLES!$1:$1048576,10,FALSE)</f>
        <v>Active</v>
      </c>
      <c r="J1722" s="112" t="s">
        <v>3009</v>
      </c>
      <c r="K1722" s="139">
        <f>IFERROR(VLOOKUP(J1722,LISTS!G:H,2,FALSE),"0")</f>
        <v>8</v>
      </c>
      <c r="L1722">
        <f t="shared" si="87"/>
        <v>8</v>
      </c>
      <c r="M1722" s="112" t="s">
        <v>3009</v>
      </c>
      <c r="N1722" s="140">
        <f>IFERROR(VLOOKUP(M1722,LISTS!G:H,2,FALSE),"0")</f>
        <v>8</v>
      </c>
      <c r="O1722">
        <f t="shared" si="88"/>
        <v>8</v>
      </c>
      <c r="Q1722" s="117" t="s">
        <v>3003</v>
      </c>
      <c r="R1722" s="117" t="s">
        <v>2721</v>
      </c>
      <c r="S1722" s="103" t="s">
        <v>3004</v>
      </c>
      <c r="T1722" s="103" t="s">
        <v>2722</v>
      </c>
    </row>
    <row r="1723" spans="1:20">
      <c r="A1723" s="4" t="str">
        <f>VLOOKUP(C1723,STYLES!$A$1:$R$2088,7,FALSE)</f>
        <v>Polos</v>
      </c>
      <c r="B1723" t="str">
        <f>VLOOKUP(C1723,STYLES!$1:$1048576,6,FALSE)</f>
        <v>Extreme</v>
      </c>
      <c r="C1723" s="98">
        <v>85113</v>
      </c>
      <c r="E1723" t="str">
        <f>VLOOKUP(C1723,STYLES!$1:$1048576,12,FALSE)</f>
        <v>Eperformance™ Men's Fuse Snag Protection Plus Colorblock Polo</v>
      </c>
      <c r="F1723" s="112" t="s">
        <v>3176</v>
      </c>
      <c r="G1723" s="111" t="s">
        <v>2809</v>
      </c>
      <c r="H1723" s="113" t="str">
        <f>VLOOKUP(C1723,STYLES!$1:$1048576,9,FALSE)</f>
        <v>Active</v>
      </c>
      <c r="I1723" s="113" t="str">
        <f>VLOOKUP(C1723,STYLES!$1:$1048576,10,FALSE)</f>
        <v>Active</v>
      </c>
      <c r="J1723" s="112" t="s">
        <v>3009</v>
      </c>
      <c r="K1723" s="139">
        <f>IFERROR(VLOOKUP(J1723,LISTS!G:H,2,FALSE),"0")</f>
        <v>8</v>
      </c>
      <c r="L1723">
        <f t="shared" si="87"/>
        <v>8</v>
      </c>
      <c r="M1723" s="112" t="s">
        <v>3009</v>
      </c>
      <c r="N1723" s="140">
        <f>IFERROR(VLOOKUP(M1723,LISTS!G:H,2,FALSE),"0")</f>
        <v>8</v>
      </c>
      <c r="O1723">
        <f t="shared" si="88"/>
        <v>8</v>
      </c>
      <c r="Q1723" s="126" t="s">
        <v>3007</v>
      </c>
      <c r="R1723" s="117" t="s">
        <v>2850</v>
      </c>
      <c r="S1723" s="105" t="s">
        <v>3008</v>
      </c>
      <c r="T1723" s="103" t="s">
        <v>2722</v>
      </c>
    </row>
    <row r="1724" spans="1:20">
      <c r="A1724" s="4"/>
      <c r="C1724" s="98"/>
      <c r="F1724" s="112"/>
      <c r="G1724" s="111"/>
      <c r="H1724" s="112"/>
      <c r="J1724" s="112"/>
      <c r="K1724" s="139"/>
      <c r="L1724" s="60">
        <f>SUM(L1718:L1723)</f>
        <v>48</v>
      </c>
      <c r="M1724" s="112"/>
      <c r="N1724" s="140"/>
      <c r="O1724" s="60">
        <f>SUM(O1718:O1723)</f>
        <v>48</v>
      </c>
      <c r="Q1724" s="117"/>
      <c r="R1724" s="117"/>
      <c r="S1724" s="103"/>
      <c r="T1724" s="103"/>
    </row>
    <row r="1725" spans="1:20">
      <c r="A1725" s="4" t="str">
        <f>VLOOKUP(C1725,STYLES!$A$1:$R$2088,7,FALSE)</f>
        <v>Polos</v>
      </c>
      <c r="B1725" t="str">
        <f>VLOOKUP(C1725,STYLES!$1:$1048576,6,FALSE)</f>
        <v>Extreme</v>
      </c>
      <c r="C1725" s="97" t="s">
        <v>856</v>
      </c>
      <c r="E1725" t="str">
        <f>VLOOKUP(C1725,STYLES!$1:$1048576,12,FALSE)</f>
        <v>Eperformance™ Men's Tall Fuse Snag Protection Plus Colorblock Polo</v>
      </c>
      <c r="F1725" s="111" t="s">
        <v>3174</v>
      </c>
      <c r="G1725" s="111" t="s">
        <v>2718</v>
      </c>
      <c r="H1725" s="113" t="str">
        <f>VLOOKUP(C1725,STYLES!$1:$1048576,9,FALSE)</f>
        <v>Active</v>
      </c>
      <c r="I1725" s="113" t="str">
        <f>VLOOKUP(C1725,STYLES!$1:$1048576,10,FALSE)</f>
        <v>Active</v>
      </c>
      <c r="J1725" s="112" t="s">
        <v>3177</v>
      </c>
      <c r="K1725" s="139">
        <f>IFERROR(VLOOKUP(J1725,LISTS!G:H,2,FALSE),"0")</f>
        <v>5</v>
      </c>
      <c r="L1725">
        <f t="shared" si="87"/>
        <v>5</v>
      </c>
      <c r="M1725" s="112" t="s">
        <v>3177</v>
      </c>
      <c r="N1725" s="140">
        <f>IFERROR(VLOOKUP(M1725,LISTS!G:H,2,FALSE),"0")</f>
        <v>5</v>
      </c>
      <c r="O1725">
        <f t="shared" si="88"/>
        <v>5</v>
      </c>
      <c r="Q1725" s="101" t="s">
        <v>2721</v>
      </c>
      <c r="R1725" s="117" t="s">
        <v>2992</v>
      </c>
      <c r="S1725" s="112" t="s">
        <v>2722</v>
      </c>
      <c r="T1725" s="103" t="s">
        <v>2993</v>
      </c>
    </row>
    <row r="1726" spans="1:20">
      <c r="A1726" s="4" t="str">
        <f>VLOOKUP(C1726,STYLES!$A$1:$R$2088,7,FALSE)</f>
        <v>Polos</v>
      </c>
      <c r="B1726" t="str">
        <f>VLOOKUP(C1726,STYLES!$1:$1048576,6,FALSE)</f>
        <v>Extreme</v>
      </c>
      <c r="C1726" s="97" t="s">
        <v>856</v>
      </c>
      <c r="E1726" t="str">
        <f>VLOOKUP(C1726,STYLES!$1:$1048576,12,FALSE)</f>
        <v>Eperformance™ Men's Tall Fuse Snag Protection Plus Colorblock Polo</v>
      </c>
      <c r="F1726" s="111" t="s">
        <v>3025</v>
      </c>
      <c r="G1726" s="111" t="s">
        <v>2718</v>
      </c>
      <c r="H1726" s="113" t="str">
        <f>VLOOKUP(C1726,STYLES!$1:$1048576,9,FALSE)</f>
        <v>Active</v>
      </c>
      <c r="I1726" s="113" t="str">
        <f>VLOOKUP(C1726,STYLES!$1:$1048576,10,FALSE)</f>
        <v>Active</v>
      </c>
      <c r="J1726" s="112" t="s">
        <v>3177</v>
      </c>
      <c r="K1726" s="139">
        <f>IFERROR(VLOOKUP(J1726,LISTS!G:H,2,FALSE),"0")</f>
        <v>5</v>
      </c>
      <c r="L1726">
        <f t="shared" si="87"/>
        <v>5</v>
      </c>
      <c r="M1726" s="112" t="s">
        <v>3177</v>
      </c>
      <c r="N1726" s="140">
        <f>IFERROR(VLOOKUP(M1726,LISTS!G:H,2,FALSE),"0")</f>
        <v>5</v>
      </c>
      <c r="O1726">
        <f t="shared" si="88"/>
        <v>5</v>
      </c>
      <c r="Q1726" s="101" t="s">
        <v>2721</v>
      </c>
      <c r="R1726" s="117" t="s">
        <v>2983</v>
      </c>
      <c r="S1726" s="112" t="s">
        <v>2722</v>
      </c>
      <c r="T1726" s="103" t="s">
        <v>2984</v>
      </c>
    </row>
    <row r="1727" spans="1:20">
      <c r="A1727" s="4" t="str">
        <f>VLOOKUP(C1727,STYLES!$A$1:$R$2088,7,FALSE)</f>
        <v>Polos</v>
      </c>
      <c r="B1727" t="str">
        <f>VLOOKUP(C1727,STYLES!$1:$1048576,6,FALSE)</f>
        <v>Extreme</v>
      </c>
      <c r="C1727" s="97" t="s">
        <v>856</v>
      </c>
      <c r="E1727" t="str">
        <f>VLOOKUP(C1727,STYLES!$1:$1048576,12,FALSE)</f>
        <v>Eperformance™ Men's Tall Fuse Snag Protection Plus Colorblock Polo</v>
      </c>
      <c r="F1727" s="111" t="s">
        <v>3175</v>
      </c>
      <c r="G1727" s="111" t="s">
        <v>2718</v>
      </c>
      <c r="H1727" s="113" t="str">
        <f>VLOOKUP(C1727,STYLES!$1:$1048576,9,FALSE)</f>
        <v>Active</v>
      </c>
      <c r="I1727" s="113" t="str">
        <f>VLOOKUP(C1727,STYLES!$1:$1048576,10,FALSE)</f>
        <v>Active</v>
      </c>
      <c r="J1727" s="112" t="s">
        <v>3177</v>
      </c>
      <c r="K1727" s="139">
        <f>IFERROR(VLOOKUP(J1727,LISTS!G:H,2,FALSE),"0")</f>
        <v>5</v>
      </c>
      <c r="L1727">
        <f t="shared" si="87"/>
        <v>5</v>
      </c>
      <c r="M1727" s="112" t="s">
        <v>3177</v>
      </c>
      <c r="N1727" s="140">
        <f>IFERROR(VLOOKUP(M1727,LISTS!G:H,2,FALSE),"0")</f>
        <v>5</v>
      </c>
      <c r="O1727">
        <f t="shared" si="88"/>
        <v>5</v>
      </c>
      <c r="Q1727" s="101" t="s">
        <v>2721</v>
      </c>
      <c r="R1727" s="117" t="s">
        <v>2995</v>
      </c>
      <c r="S1727" s="112" t="s">
        <v>2722</v>
      </c>
      <c r="T1727" s="103" t="s">
        <v>2996</v>
      </c>
    </row>
    <row r="1728" spans="1:20">
      <c r="A1728" s="4" t="str">
        <f>VLOOKUP(C1728,STYLES!$A$1:$R$2088,7,FALSE)</f>
        <v>Polos</v>
      </c>
      <c r="B1728" t="str">
        <f>VLOOKUP(C1728,STYLES!$1:$1048576,6,FALSE)</f>
        <v>Extreme</v>
      </c>
      <c r="C1728" s="97" t="s">
        <v>856</v>
      </c>
      <c r="E1728" t="str">
        <f>VLOOKUP(C1728,STYLES!$1:$1048576,12,FALSE)</f>
        <v>Eperformance™ Men's Tall Fuse Snag Protection Plus Colorblock Polo</v>
      </c>
      <c r="F1728" s="111" t="s">
        <v>3027</v>
      </c>
      <c r="G1728" s="111" t="s">
        <v>2740</v>
      </c>
      <c r="H1728" s="113" t="str">
        <f>VLOOKUP(C1728,STYLES!$1:$1048576,9,FALSE)</f>
        <v>Active</v>
      </c>
      <c r="I1728" s="113" t="str">
        <f>VLOOKUP(C1728,STYLES!$1:$1048576,10,FALSE)</f>
        <v>Active</v>
      </c>
      <c r="J1728" s="112" t="s">
        <v>3177</v>
      </c>
      <c r="K1728" s="139">
        <f>IFERROR(VLOOKUP(J1728,LISTS!G:H,2,FALSE),"0")</f>
        <v>5</v>
      </c>
      <c r="L1728">
        <f t="shared" ref="L1728:L1791" si="93">IF(OR(H1728="ACTIVE",H1728="NEW",H1728="DNR",H1728="Pre-Closeout"),K1728,"")</f>
        <v>5</v>
      </c>
      <c r="M1728" s="112" t="s">
        <v>3177</v>
      </c>
      <c r="N1728" s="140">
        <f>IFERROR(VLOOKUP(M1728,LISTS!G:H,2,FALSE),"0")</f>
        <v>5</v>
      </c>
      <c r="O1728">
        <f t="shared" ref="O1728:O1791" si="94">IF(OR(I1728="ACTIVE",I1728="NEW",I1728="DNR",I1728="Pre-Closeout"),N1728,"")</f>
        <v>5</v>
      </c>
      <c r="Q1728" s="117" t="s">
        <v>2741</v>
      </c>
      <c r="R1728" s="117" t="s">
        <v>2983</v>
      </c>
      <c r="S1728" s="103" t="s">
        <v>3001</v>
      </c>
      <c r="T1728" s="103" t="s">
        <v>2984</v>
      </c>
    </row>
    <row r="1729" spans="1:20">
      <c r="A1729" s="4" t="str">
        <f>VLOOKUP(C1729,STYLES!$A$1:$R$2088,7,FALSE)</f>
        <v>Polos</v>
      </c>
      <c r="B1729" t="str">
        <f>VLOOKUP(C1729,STYLES!$1:$1048576,6,FALSE)</f>
        <v>Extreme</v>
      </c>
      <c r="C1729" s="97" t="s">
        <v>856</v>
      </c>
      <c r="E1729" t="str">
        <f>VLOOKUP(C1729,STYLES!$1:$1048576,12,FALSE)</f>
        <v>Eperformance™ Men's Tall Fuse Snag Protection Plus Colorblock Polo</v>
      </c>
      <c r="F1729" s="111" t="s">
        <v>3172</v>
      </c>
      <c r="G1729" s="111" t="s">
        <v>2755</v>
      </c>
      <c r="H1729" s="113" t="str">
        <f>VLOOKUP(C1729,STYLES!$1:$1048576,9,FALSE)</f>
        <v>Active</v>
      </c>
      <c r="I1729" s="113" t="str">
        <f>VLOOKUP(C1729,STYLES!$1:$1048576,10,FALSE)</f>
        <v>Active</v>
      </c>
      <c r="J1729" s="112" t="s">
        <v>3177</v>
      </c>
      <c r="K1729" s="139">
        <f>IFERROR(VLOOKUP(J1729,LISTS!G:H,2,FALSE),"0")</f>
        <v>5</v>
      </c>
      <c r="L1729">
        <f t="shared" si="93"/>
        <v>5</v>
      </c>
      <c r="M1729" s="112" t="s">
        <v>3177</v>
      </c>
      <c r="N1729" s="140">
        <f>IFERROR(VLOOKUP(M1729,LISTS!G:H,2,FALSE),"0")</f>
        <v>5</v>
      </c>
      <c r="O1729">
        <f t="shared" si="94"/>
        <v>5</v>
      </c>
      <c r="Q1729" s="117" t="s">
        <v>3003</v>
      </c>
      <c r="R1729" s="117" t="s">
        <v>2721</v>
      </c>
      <c r="S1729" s="103" t="s">
        <v>3004</v>
      </c>
      <c r="T1729" s="103" t="s">
        <v>2722</v>
      </c>
    </row>
    <row r="1730" spans="1:20">
      <c r="A1730" s="4" t="str">
        <f>VLOOKUP(C1730,STYLES!$A$1:$R$2088,7,FALSE)</f>
        <v>Polos</v>
      </c>
      <c r="B1730" t="str">
        <f>VLOOKUP(C1730,STYLES!$1:$1048576,6,FALSE)</f>
        <v>Extreme</v>
      </c>
      <c r="C1730" s="98" t="s">
        <v>856</v>
      </c>
      <c r="E1730" t="str">
        <f>VLOOKUP(C1730,STYLES!$1:$1048576,12,FALSE)</f>
        <v>Eperformance™ Men's Tall Fuse Snag Protection Plus Colorblock Polo</v>
      </c>
      <c r="F1730" s="112" t="s">
        <v>3176</v>
      </c>
      <c r="G1730" s="111" t="s">
        <v>2809</v>
      </c>
      <c r="H1730" s="113" t="str">
        <f>VLOOKUP(C1730,STYLES!$1:$1048576,9,FALSE)</f>
        <v>Active</v>
      </c>
      <c r="I1730" s="113" t="str">
        <f>VLOOKUP(C1730,STYLES!$1:$1048576,10,FALSE)</f>
        <v>Active</v>
      </c>
      <c r="J1730" s="112" t="s">
        <v>3177</v>
      </c>
      <c r="K1730" s="139">
        <f>IFERROR(VLOOKUP(J1730,LISTS!G:H,2,FALSE),"0")</f>
        <v>5</v>
      </c>
      <c r="L1730">
        <f t="shared" si="93"/>
        <v>5</v>
      </c>
      <c r="M1730" s="112" t="s">
        <v>3177</v>
      </c>
      <c r="N1730" s="140">
        <f>IFERROR(VLOOKUP(M1730,LISTS!G:H,2,FALSE),"0")</f>
        <v>5</v>
      </c>
      <c r="O1730">
        <f t="shared" si="94"/>
        <v>5</v>
      </c>
      <c r="Q1730" s="126" t="s">
        <v>3007</v>
      </c>
      <c r="R1730" s="117" t="s">
        <v>2850</v>
      </c>
      <c r="S1730" s="105" t="s">
        <v>3008</v>
      </c>
      <c r="T1730" s="103" t="s">
        <v>2722</v>
      </c>
    </row>
    <row r="1731" spans="1:20">
      <c r="A1731" s="4"/>
      <c r="C1731" s="98"/>
      <c r="F1731" s="112"/>
      <c r="G1731" s="111"/>
      <c r="H1731" s="112"/>
      <c r="J1731" s="112"/>
      <c r="K1731" s="139"/>
      <c r="L1731" s="60">
        <f>SUM(L1725:L1730)</f>
        <v>30</v>
      </c>
      <c r="M1731" s="112"/>
      <c r="N1731" s="140"/>
      <c r="O1731" s="60">
        <f>SUM(O1725:O1730)</f>
        <v>30</v>
      </c>
      <c r="Q1731" s="117"/>
      <c r="R1731" s="117"/>
      <c r="S1731" s="103"/>
      <c r="T1731" s="103"/>
    </row>
    <row r="1732" spans="1:20">
      <c r="A1732" s="4" t="str">
        <f>VLOOKUP(C1732,STYLES!$A$1:$R$2088,7,FALSE)</f>
        <v>Polos</v>
      </c>
      <c r="B1732" t="str">
        <f>VLOOKUP(C1732,STYLES!$1:$1048576,6,FALSE)</f>
        <v>Extreme</v>
      </c>
      <c r="C1732" s="97">
        <v>75114</v>
      </c>
      <c r="E1732" t="str">
        <f>VLOOKUP(C1732,STYLES!$1:$1048576,12,FALSE)</f>
        <v>Eperformance™ Ladies' Shift Snag Protection Plus Polo</v>
      </c>
      <c r="F1732" s="111" t="s">
        <v>2718</v>
      </c>
      <c r="G1732" s="111" t="s">
        <v>2718</v>
      </c>
      <c r="H1732" s="113" t="str">
        <f>VLOOKUP(C1732,STYLES!$1:$1048576,9,FALSE)</f>
        <v>Active</v>
      </c>
      <c r="I1732" s="113" t="str">
        <f>VLOOKUP(C1732,STYLES!$1:$1048576,10,FALSE)</f>
        <v>Active</v>
      </c>
      <c r="J1732" s="112" t="s">
        <v>2745</v>
      </c>
      <c r="K1732" s="139">
        <f>IFERROR(VLOOKUP(J1732,LISTS!G:H,2,FALSE),"0")</f>
        <v>7</v>
      </c>
      <c r="L1732">
        <f t="shared" si="93"/>
        <v>7</v>
      </c>
      <c r="M1732" s="112" t="s">
        <v>2745</v>
      </c>
      <c r="N1732" s="140">
        <f>IFERROR(VLOOKUP(M1732,LISTS!G:H,2,FALSE),"0")</f>
        <v>7</v>
      </c>
      <c r="O1732">
        <f t="shared" si="94"/>
        <v>7</v>
      </c>
      <c r="Q1732" s="101" t="s">
        <v>2721</v>
      </c>
      <c r="R1732" s="117" t="s">
        <v>775</v>
      </c>
      <c r="S1732" s="112" t="s">
        <v>2722</v>
      </c>
      <c r="T1732" s="103" t="s">
        <v>775</v>
      </c>
    </row>
    <row r="1733" spans="1:20">
      <c r="A1733" s="4" t="str">
        <f>VLOOKUP(C1733,STYLES!$A$1:$R$2088,7,FALSE)</f>
        <v>Polos</v>
      </c>
      <c r="B1733" t="str">
        <f>VLOOKUP(C1733,STYLES!$1:$1048576,6,FALSE)</f>
        <v>Extreme</v>
      </c>
      <c r="C1733" s="97">
        <v>75114</v>
      </c>
      <c r="E1733" t="str">
        <f>VLOOKUP(C1733,STYLES!$1:$1048576,12,FALSE)</f>
        <v>Eperformance™ Ladies' Shift Snag Protection Plus Polo</v>
      </c>
      <c r="F1733" s="111" t="s">
        <v>2952</v>
      </c>
      <c r="G1733" s="111" t="s">
        <v>2763</v>
      </c>
      <c r="H1733" s="113" t="str">
        <f>VLOOKUP(C1733,STYLES!$1:$1048576,9,FALSE)</f>
        <v>Active</v>
      </c>
      <c r="I1733" s="113" t="str">
        <f>VLOOKUP(C1733,STYLES!$1:$1048576,10,FALSE)</f>
        <v>Active</v>
      </c>
      <c r="J1733" s="112" t="s">
        <v>2745</v>
      </c>
      <c r="K1733" s="139">
        <f>IFERROR(VLOOKUP(J1733,LISTS!G:H,2,FALSE),"0")</f>
        <v>7</v>
      </c>
      <c r="L1733">
        <f t="shared" si="93"/>
        <v>7</v>
      </c>
      <c r="M1733" s="112" t="s">
        <v>2745</v>
      </c>
      <c r="N1733" s="140">
        <f>IFERROR(VLOOKUP(M1733,LISTS!G:H,2,FALSE),"0")</f>
        <v>7</v>
      </c>
      <c r="O1733">
        <f t="shared" si="94"/>
        <v>7</v>
      </c>
      <c r="Q1733" s="117" t="s">
        <v>2983</v>
      </c>
      <c r="R1733" s="117" t="s">
        <v>775</v>
      </c>
      <c r="S1733" s="103" t="s">
        <v>2984</v>
      </c>
      <c r="T1733" s="117" t="s">
        <v>775</v>
      </c>
    </row>
    <row r="1734" spans="1:20">
      <c r="A1734" s="4" t="str">
        <f>VLOOKUP(C1734,STYLES!$A$1:$R$2088,7,FALSE)</f>
        <v>Polos</v>
      </c>
      <c r="B1734" t="str">
        <f>VLOOKUP(C1734,STYLES!$1:$1048576,6,FALSE)</f>
        <v>Extreme</v>
      </c>
      <c r="C1734" s="97">
        <v>75114</v>
      </c>
      <c r="E1734" t="str">
        <f>VLOOKUP(C1734,STYLES!$1:$1048576,12,FALSE)</f>
        <v>Eperformance™ Ladies' Shift Snag Protection Plus Polo</v>
      </c>
      <c r="F1734" s="111" t="s">
        <v>3000</v>
      </c>
      <c r="G1734" s="111" t="s">
        <v>2740</v>
      </c>
      <c r="H1734" s="113" t="str">
        <f>VLOOKUP(C1734,STYLES!$1:$1048576,9,FALSE)</f>
        <v>Active</v>
      </c>
      <c r="I1734" s="113" t="str">
        <f>VLOOKUP(C1734,STYLES!$1:$1048576,10,FALSE)</f>
        <v>Active</v>
      </c>
      <c r="J1734" s="112" t="s">
        <v>2745</v>
      </c>
      <c r="K1734" s="139">
        <f>IFERROR(VLOOKUP(J1734,LISTS!G:H,2,FALSE),"0")</f>
        <v>7</v>
      </c>
      <c r="L1734">
        <f t="shared" si="93"/>
        <v>7</v>
      </c>
      <c r="M1734" s="112" t="s">
        <v>2745</v>
      </c>
      <c r="N1734" s="140">
        <f>IFERROR(VLOOKUP(M1734,LISTS!G:H,2,FALSE),"0")</f>
        <v>7</v>
      </c>
      <c r="O1734">
        <f t="shared" si="94"/>
        <v>7</v>
      </c>
      <c r="Q1734" s="117" t="s">
        <v>2741</v>
      </c>
      <c r="R1734" s="117" t="s">
        <v>775</v>
      </c>
      <c r="S1734" s="103" t="s">
        <v>3001</v>
      </c>
      <c r="T1734" s="117" t="s">
        <v>775</v>
      </c>
    </row>
    <row r="1735" spans="1:20">
      <c r="A1735" s="4" t="str">
        <f>VLOOKUP(C1735,STYLES!$A$1:$R$2088,7,FALSE)</f>
        <v>Polos</v>
      </c>
      <c r="B1735" t="str">
        <f>VLOOKUP(C1735,STYLES!$1:$1048576,6,FALSE)</f>
        <v>Extreme</v>
      </c>
      <c r="C1735" s="97">
        <v>75114</v>
      </c>
      <c r="E1735" t="str">
        <f>VLOOKUP(C1735,STYLES!$1:$1048576,12,FALSE)</f>
        <v>Eperformance™ Ladies' Shift Snag Protection Plus Polo</v>
      </c>
      <c r="F1735" s="111" t="s">
        <v>3002</v>
      </c>
      <c r="G1735" s="111" t="s">
        <v>2755</v>
      </c>
      <c r="H1735" s="113" t="str">
        <f>VLOOKUP(C1735,STYLES!$1:$1048576,9,FALSE)</f>
        <v>Active</v>
      </c>
      <c r="I1735" s="113" t="str">
        <f>VLOOKUP(C1735,STYLES!$1:$1048576,10,FALSE)</f>
        <v>Active</v>
      </c>
      <c r="J1735" s="112" t="s">
        <v>2745</v>
      </c>
      <c r="K1735" s="139">
        <f>IFERROR(VLOOKUP(J1735,LISTS!G:H,2,FALSE),"0")</f>
        <v>7</v>
      </c>
      <c r="L1735">
        <f t="shared" si="93"/>
        <v>7</v>
      </c>
      <c r="M1735" s="112" t="s">
        <v>2745</v>
      </c>
      <c r="N1735" s="140">
        <f>IFERROR(VLOOKUP(M1735,LISTS!G:H,2,FALSE),"0")</f>
        <v>7</v>
      </c>
      <c r="O1735">
        <f t="shared" si="94"/>
        <v>7</v>
      </c>
      <c r="Q1735" s="117" t="s">
        <v>3003</v>
      </c>
      <c r="R1735" s="117" t="s">
        <v>775</v>
      </c>
      <c r="S1735" s="103" t="s">
        <v>3004</v>
      </c>
      <c r="T1735" s="117" t="s">
        <v>775</v>
      </c>
    </row>
    <row r="1736" spans="1:20">
      <c r="A1736" s="4" t="str">
        <f>VLOOKUP(C1736,STYLES!$A$1:$R$2088,7,FALSE)</f>
        <v>Polos</v>
      </c>
      <c r="B1736" t="str">
        <f>VLOOKUP(C1736,STYLES!$1:$1048576,6,FALSE)</f>
        <v>Extreme</v>
      </c>
      <c r="C1736" s="97">
        <v>75114</v>
      </c>
      <c r="E1736" t="str">
        <f>VLOOKUP(C1736,STYLES!$1:$1048576,12,FALSE)</f>
        <v>Eperformance™ Ladies' Shift Snag Protection Plus Polo</v>
      </c>
      <c r="F1736" s="111" t="s">
        <v>2816</v>
      </c>
      <c r="G1736" s="111" t="s">
        <v>2809</v>
      </c>
      <c r="H1736" s="113" t="str">
        <f>VLOOKUP(C1736,STYLES!$1:$1048576,9,FALSE)</f>
        <v>Active</v>
      </c>
      <c r="I1736" s="113" t="str">
        <f>VLOOKUP(C1736,STYLES!$1:$1048576,10,FALSE)</f>
        <v>Active</v>
      </c>
      <c r="J1736" s="112" t="s">
        <v>2745</v>
      </c>
      <c r="K1736" s="139">
        <f>IFERROR(VLOOKUP(J1736,LISTS!G:H,2,FALSE),"0")</f>
        <v>7</v>
      </c>
      <c r="L1736">
        <f t="shared" si="93"/>
        <v>7</v>
      </c>
      <c r="M1736" s="112" t="s">
        <v>2745</v>
      </c>
      <c r="N1736" s="140">
        <f>IFERROR(VLOOKUP(M1736,LISTS!G:H,2,FALSE),"0")</f>
        <v>7</v>
      </c>
      <c r="O1736">
        <f t="shared" si="94"/>
        <v>7</v>
      </c>
      <c r="Q1736" s="126" t="s">
        <v>3007</v>
      </c>
      <c r="R1736" s="117" t="s">
        <v>775</v>
      </c>
      <c r="S1736" s="105" t="s">
        <v>3008</v>
      </c>
      <c r="T1736" s="117" t="s">
        <v>775</v>
      </c>
    </row>
    <row r="1737" spans="1:20">
      <c r="A1737" s="4" t="str">
        <f>VLOOKUP(C1737,STYLES!$A$1:$R$2088,7,FALSE)</f>
        <v>Polos</v>
      </c>
      <c r="B1737" t="str">
        <f>VLOOKUP(C1737,STYLES!$1:$1048576,6,FALSE)</f>
        <v>Extreme</v>
      </c>
      <c r="C1737" s="98">
        <v>75114</v>
      </c>
      <c r="E1737" t="str">
        <f>VLOOKUP(C1737,STYLES!$1:$1048576,12,FALSE)</f>
        <v>Eperformance™ Ladies' Shift Snag Protection Plus Polo</v>
      </c>
      <c r="F1737" s="112" t="s">
        <v>2743</v>
      </c>
      <c r="G1737" s="111" t="s">
        <v>2743</v>
      </c>
      <c r="H1737" s="113" t="str">
        <f>VLOOKUP(C1737,STYLES!$1:$1048576,9,FALSE)</f>
        <v>Active</v>
      </c>
      <c r="I1737" s="113" t="str">
        <f>VLOOKUP(C1737,STYLES!$1:$1048576,10,FALSE)</f>
        <v>Active</v>
      </c>
      <c r="J1737" s="112" t="s">
        <v>2745</v>
      </c>
      <c r="K1737" s="139">
        <f>IFERROR(VLOOKUP(J1737,LISTS!G:H,2,FALSE),"0")</f>
        <v>7</v>
      </c>
      <c r="L1737">
        <f t="shared" si="93"/>
        <v>7</v>
      </c>
      <c r="M1737" s="112" t="s">
        <v>2745</v>
      </c>
      <c r="N1737" s="140">
        <f>IFERROR(VLOOKUP(M1737,LISTS!G:H,2,FALSE),"0")</f>
        <v>7</v>
      </c>
      <c r="O1737">
        <f t="shared" si="94"/>
        <v>7</v>
      </c>
      <c r="Q1737" s="118" t="s">
        <v>2744</v>
      </c>
      <c r="R1737" s="117" t="s">
        <v>775</v>
      </c>
      <c r="S1737" s="112" t="s">
        <v>775</v>
      </c>
      <c r="T1737" s="117" t="s">
        <v>775</v>
      </c>
    </row>
    <row r="1738" spans="1:20">
      <c r="A1738" s="4"/>
      <c r="C1738" s="98"/>
      <c r="F1738" s="112"/>
      <c r="G1738" s="111"/>
      <c r="H1738" s="112"/>
      <c r="J1738" s="112"/>
      <c r="K1738" s="139"/>
      <c r="L1738" s="60">
        <f>SUM(L1732:L1737)</f>
        <v>42</v>
      </c>
      <c r="M1738" s="112"/>
      <c r="N1738" s="140"/>
      <c r="O1738" s="60">
        <f>SUM(O1732:O1737)</f>
        <v>42</v>
      </c>
      <c r="Q1738" s="117"/>
      <c r="R1738" s="117"/>
      <c r="S1738" s="103"/>
      <c r="T1738" s="103"/>
    </row>
    <row r="1739" spans="1:20">
      <c r="A1739" s="4" t="str">
        <f>VLOOKUP(C1739,STYLES!$A$1:$R$2088,7,FALSE)</f>
        <v>Polos</v>
      </c>
      <c r="B1739" t="str">
        <f>VLOOKUP(C1739,STYLES!$1:$1048576,6,FALSE)</f>
        <v>Extreme</v>
      </c>
      <c r="C1739" s="97">
        <v>85114</v>
      </c>
      <c r="E1739" t="str">
        <f>VLOOKUP(C1739,STYLES!$1:$1048576,12,FALSE)</f>
        <v>Eperformance™ Men's Shift Snag Protection Plus Polo</v>
      </c>
      <c r="F1739" s="111" t="s">
        <v>2718</v>
      </c>
      <c r="G1739" s="111" t="s">
        <v>2718</v>
      </c>
      <c r="H1739" s="113" t="str">
        <f>VLOOKUP(C1739,STYLES!$1:$1048576,9,FALSE)</f>
        <v>Active</v>
      </c>
      <c r="I1739" s="113" t="str">
        <f>VLOOKUP(C1739,STYLES!$1:$1048576,10,FALSE)</f>
        <v>Active</v>
      </c>
      <c r="J1739" s="112" t="s">
        <v>3009</v>
      </c>
      <c r="K1739" s="139">
        <f>IFERROR(VLOOKUP(J1739,LISTS!G:H,2,FALSE),"0")</f>
        <v>8</v>
      </c>
      <c r="L1739">
        <f t="shared" si="93"/>
        <v>8</v>
      </c>
      <c r="M1739" s="112" t="s">
        <v>3009</v>
      </c>
      <c r="N1739" s="140">
        <f>IFERROR(VLOOKUP(M1739,LISTS!G:H,2,FALSE),"0")</f>
        <v>8</v>
      </c>
      <c r="O1739">
        <f t="shared" si="94"/>
        <v>8</v>
      </c>
      <c r="Q1739" s="101" t="s">
        <v>2721</v>
      </c>
      <c r="R1739" s="117" t="s">
        <v>775</v>
      </c>
      <c r="S1739" s="112" t="s">
        <v>2722</v>
      </c>
      <c r="T1739" s="103" t="s">
        <v>775</v>
      </c>
    </row>
    <row r="1740" spans="1:20">
      <c r="A1740" s="4" t="str">
        <f>VLOOKUP(C1740,STYLES!$A$1:$R$2088,7,FALSE)</f>
        <v>Polos</v>
      </c>
      <c r="B1740" t="str">
        <f>VLOOKUP(C1740,STYLES!$1:$1048576,6,FALSE)</f>
        <v>Extreme</v>
      </c>
      <c r="C1740" s="97">
        <v>85114</v>
      </c>
      <c r="E1740" t="str">
        <f>VLOOKUP(C1740,STYLES!$1:$1048576,12,FALSE)</f>
        <v>Eperformance™ Men's Shift Snag Protection Plus Polo</v>
      </c>
      <c r="F1740" s="111" t="s">
        <v>2952</v>
      </c>
      <c r="G1740" s="111" t="s">
        <v>2763</v>
      </c>
      <c r="H1740" s="113" t="str">
        <f>VLOOKUP(C1740,STYLES!$1:$1048576,9,FALSE)</f>
        <v>Active</v>
      </c>
      <c r="I1740" s="113" t="str">
        <f>VLOOKUP(C1740,STYLES!$1:$1048576,10,FALSE)</f>
        <v>Active</v>
      </c>
      <c r="J1740" s="112" t="s">
        <v>3009</v>
      </c>
      <c r="K1740" s="139">
        <f>IFERROR(VLOOKUP(J1740,LISTS!G:H,2,FALSE),"0")</f>
        <v>8</v>
      </c>
      <c r="L1740">
        <f t="shared" si="93"/>
        <v>8</v>
      </c>
      <c r="M1740" s="112" t="s">
        <v>3009</v>
      </c>
      <c r="N1740" s="140">
        <f>IFERROR(VLOOKUP(M1740,LISTS!G:H,2,FALSE),"0")</f>
        <v>8</v>
      </c>
      <c r="O1740">
        <f t="shared" si="94"/>
        <v>8</v>
      </c>
      <c r="Q1740" s="117" t="s">
        <v>2983</v>
      </c>
      <c r="R1740" s="117" t="s">
        <v>775</v>
      </c>
      <c r="S1740" s="103" t="s">
        <v>2984</v>
      </c>
      <c r="T1740" s="117" t="s">
        <v>775</v>
      </c>
    </row>
    <row r="1741" spans="1:20">
      <c r="A1741" s="4" t="str">
        <f>VLOOKUP(C1741,STYLES!$A$1:$R$2088,7,FALSE)</f>
        <v>Polos</v>
      </c>
      <c r="B1741" t="str">
        <f>VLOOKUP(C1741,STYLES!$1:$1048576,6,FALSE)</f>
        <v>Extreme</v>
      </c>
      <c r="C1741" s="97">
        <v>85114</v>
      </c>
      <c r="E1741" t="str">
        <f>VLOOKUP(C1741,STYLES!$1:$1048576,12,FALSE)</f>
        <v>Eperformance™ Men's Shift Snag Protection Plus Polo</v>
      </c>
      <c r="F1741" s="111" t="s">
        <v>3000</v>
      </c>
      <c r="G1741" s="111" t="s">
        <v>2740</v>
      </c>
      <c r="H1741" s="113" t="str">
        <f>VLOOKUP(C1741,STYLES!$1:$1048576,9,FALSE)</f>
        <v>Active</v>
      </c>
      <c r="I1741" s="113" t="str">
        <f>VLOOKUP(C1741,STYLES!$1:$1048576,10,FALSE)</f>
        <v>Active</v>
      </c>
      <c r="J1741" s="112" t="s">
        <v>3009</v>
      </c>
      <c r="K1741" s="139">
        <f>IFERROR(VLOOKUP(J1741,LISTS!G:H,2,FALSE),"0")</f>
        <v>8</v>
      </c>
      <c r="L1741">
        <f t="shared" si="93"/>
        <v>8</v>
      </c>
      <c r="M1741" s="112" t="s">
        <v>3009</v>
      </c>
      <c r="N1741" s="140">
        <f>IFERROR(VLOOKUP(M1741,LISTS!G:H,2,FALSE),"0")</f>
        <v>8</v>
      </c>
      <c r="O1741">
        <f t="shared" si="94"/>
        <v>8</v>
      </c>
      <c r="Q1741" s="117" t="s">
        <v>2741</v>
      </c>
      <c r="R1741" s="117" t="s">
        <v>775</v>
      </c>
      <c r="S1741" s="103" t="s">
        <v>3001</v>
      </c>
      <c r="T1741" s="117" t="s">
        <v>775</v>
      </c>
    </row>
    <row r="1742" spans="1:20">
      <c r="A1742" s="4" t="str">
        <f>VLOOKUP(C1742,STYLES!$A$1:$R$2088,7,FALSE)</f>
        <v>Polos</v>
      </c>
      <c r="B1742" t="str">
        <f>VLOOKUP(C1742,STYLES!$1:$1048576,6,FALSE)</f>
        <v>Extreme</v>
      </c>
      <c r="C1742" s="97">
        <v>85114</v>
      </c>
      <c r="E1742" t="str">
        <f>VLOOKUP(C1742,STYLES!$1:$1048576,12,FALSE)</f>
        <v>Eperformance™ Men's Shift Snag Protection Plus Polo</v>
      </c>
      <c r="F1742" s="111" t="s">
        <v>3002</v>
      </c>
      <c r="G1742" s="111" t="s">
        <v>2755</v>
      </c>
      <c r="H1742" s="113" t="str">
        <f>VLOOKUP(C1742,STYLES!$1:$1048576,9,FALSE)</f>
        <v>Active</v>
      </c>
      <c r="I1742" s="113" t="str">
        <f>VLOOKUP(C1742,STYLES!$1:$1048576,10,FALSE)</f>
        <v>Active</v>
      </c>
      <c r="J1742" s="112" t="s">
        <v>3009</v>
      </c>
      <c r="K1742" s="139">
        <f>IFERROR(VLOOKUP(J1742,LISTS!G:H,2,FALSE),"0")</f>
        <v>8</v>
      </c>
      <c r="L1742">
        <f t="shared" si="93"/>
        <v>8</v>
      </c>
      <c r="M1742" s="112" t="s">
        <v>3009</v>
      </c>
      <c r="N1742" s="140">
        <f>IFERROR(VLOOKUP(M1742,LISTS!G:H,2,FALSE),"0")</f>
        <v>8</v>
      </c>
      <c r="O1742">
        <f t="shared" si="94"/>
        <v>8</v>
      </c>
      <c r="Q1742" s="117" t="s">
        <v>3003</v>
      </c>
      <c r="R1742" s="117" t="s">
        <v>775</v>
      </c>
      <c r="S1742" s="103" t="s">
        <v>3004</v>
      </c>
      <c r="T1742" s="117" t="s">
        <v>775</v>
      </c>
    </row>
    <row r="1743" spans="1:20">
      <c r="A1743" s="4" t="str">
        <f>VLOOKUP(C1743,STYLES!$A$1:$R$2088,7,FALSE)</f>
        <v>Polos</v>
      </c>
      <c r="B1743" t="str">
        <f>VLOOKUP(C1743,STYLES!$1:$1048576,6,FALSE)</f>
        <v>Extreme</v>
      </c>
      <c r="C1743" s="97">
        <v>85114</v>
      </c>
      <c r="E1743" t="str">
        <f>VLOOKUP(C1743,STYLES!$1:$1048576,12,FALSE)</f>
        <v>Eperformance™ Men's Shift Snag Protection Plus Polo</v>
      </c>
      <c r="F1743" s="111" t="s">
        <v>2816</v>
      </c>
      <c r="G1743" s="111" t="s">
        <v>2809</v>
      </c>
      <c r="H1743" s="113" t="str">
        <f>VLOOKUP(C1743,STYLES!$1:$1048576,9,FALSE)</f>
        <v>Active</v>
      </c>
      <c r="I1743" s="113" t="str">
        <f>VLOOKUP(C1743,STYLES!$1:$1048576,10,FALSE)</f>
        <v>Active</v>
      </c>
      <c r="J1743" s="112" t="s">
        <v>3009</v>
      </c>
      <c r="K1743" s="139">
        <f>IFERROR(VLOOKUP(J1743,LISTS!G:H,2,FALSE),"0")</f>
        <v>8</v>
      </c>
      <c r="L1743">
        <f t="shared" si="93"/>
        <v>8</v>
      </c>
      <c r="M1743" s="112" t="s">
        <v>3009</v>
      </c>
      <c r="N1743" s="140">
        <f>IFERROR(VLOOKUP(M1743,LISTS!G:H,2,FALSE),"0")</f>
        <v>8</v>
      </c>
      <c r="O1743">
        <f t="shared" si="94"/>
        <v>8</v>
      </c>
      <c r="Q1743" s="126" t="s">
        <v>3007</v>
      </c>
      <c r="R1743" s="117" t="s">
        <v>775</v>
      </c>
      <c r="S1743" s="105" t="s">
        <v>3008</v>
      </c>
      <c r="T1743" s="117" t="s">
        <v>775</v>
      </c>
    </row>
    <row r="1744" spans="1:20">
      <c r="A1744" s="4" t="str">
        <f>VLOOKUP(C1744,STYLES!$A$1:$R$2088,7,FALSE)</f>
        <v>Polos</v>
      </c>
      <c r="B1744" t="str">
        <f>VLOOKUP(C1744,STYLES!$1:$1048576,6,FALSE)</f>
        <v>Extreme</v>
      </c>
      <c r="C1744" s="98">
        <v>85114</v>
      </c>
      <c r="E1744" t="str">
        <f>VLOOKUP(C1744,STYLES!$1:$1048576,12,FALSE)</f>
        <v>Eperformance™ Men's Shift Snag Protection Plus Polo</v>
      </c>
      <c r="F1744" s="112" t="s">
        <v>2743</v>
      </c>
      <c r="G1744" s="111" t="s">
        <v>2743</v>
      </c>
      <c r="H1744" s="113" t="str">
        <f>VLOOKUP(C1744,STYLES!$1:$1048576,9,FALSE)</f>
        <v>Active</v>
      </c>
      <c r="I1744" s="113" t="str">
        <f>VLOOKUP(C1744,STYLES!$1:$1048576,10,FALSE)</f>
        <v>Active</v>
      </c>
      <c r="J1744" s="112" t="s">
        <v>3009</v>
      </c>
      <c r="K1744" s="139">
        <f>IFERROR(VLOOKUP(J1744,LISTS!G:H,2,FALSE),"0")</f>
        <v>8</v>
      </c>
      <c r="L1744">
        <f t="shared" si="93"/>
        <v>8</v>
      </c>
      <c r="M1744" s="112" t="s">
        <v>3009</v>
      </c>
      <c r="N1744" s="140">
        <f>IFERROR(VLOOKUP(M1744,LISTS!G:H,2,FALSE),"0")</f>
        <v>8</v>
      </c>
      <c r="O1744">
        <f t="shared" si="94"/>
        <v>8</v>
      </c>
      <c r="Q1744" s="118" t="s">
        <v>2744</v>
      </c>
      <c r="R1744" s="117" t="s">
        <v>775</v>
      </c>
      <c r="S1744" s="112" t="s">
        <v>775</v>
      </c>
      <c r="T1744" s="117" t="s">
        <v>775</v>
      </c>
    </row>
    <row r="1745" spans="1:21">
      <c r="A1745" s="4"/>
      <c r="C1745" s="98"/>
      <c r="F1745" s="112"/>
      <c r="G1745" s="111"/>
      <c r="H1745" s="112"/>
      <c r="J1745" s="112"/>
      <c r="K1745" s="139"/>
      <c r="L1745" s="60">
        <f>SUM(L1739:L1744)</f>
        <v>48</v>
      </c>
      <c r="M1745" s="112"/>
      <c r="N1745" s="140"/>
      <c r="O1745" s="60">
        <f>SUM(O1739:O1744)</f>
        <v>48</v>
      </c>
      <c r="Q1745" s="117"/>
      <c r="R1745" s="117"/>
      <c r="S1745" s="103"/>
      <c r="T1745" s="103"/>
    </row>
    <row r="1746" spans="1:21">
      <c r="A1746" s="4" t="str">
        <f>VLOOKUP(C1746,STYLES!$A$1:$R$2088,7,FALSE)</f>
        <v>Polos</v>
      </c>
      <c r="B1746" t="str">
        <f>VLOOKUP(C1746,STYLES!$1:$1048576,6,FALSE)</f>
        <v>Extreme</v>
      </c>
      <c r="C1746" s="97" t="s">
        <v>864</v>
      </c>
      <c r="E1746" t="str">
        <f>VLOOKUP(C1746,STYLES!$1:$1048576,12,FALSE)</f>
        <v>Eperformance™ Men's Tall Shift Snag Protection Plus Polo</v>
      </c>
      <c r="F1746" s="111" t="s">
        <v>2718</v>
      </c>
      <c r="G1746" s="111" t="s">
        <v>2718</v>
      </c>
      <c r="H1746" s="113" t="str">
        <f>VLOOKUP(C1746,STYLES!$1:$1048576,9,FALSE)</f>
        <v>Active</v>
      </c>
      <c r="I1746" s="113" t="str">
        <f>VLOOKUP(C1746,STYLES!$1:$1048576,10,FALSE)</f>
        <v>Active</v>
      </c>
      <c r="J1746" s="112" t="s">
        <v>3177</v>
      </c>
      <c r="K1746" s="139">
        <f>IFERROR(VLOOKUP(J1746,LISTS!G:H,2,FALSE),"0")</f>
        <v>5</v>
      </c>
      <c r="L1746">
        <f t="shared" si="93"/>
        <v>5</v>
      </c>
      <c r="M1746" s="112" t="s">
        <v>3177</v>
      </c>
      <c r="N1746" s="140">
        <f>IFERROR(VLOOKUP(M1746,LISTS!G:H,2,FALSE),"0")</f>
        <v>5</v>
      </c>
      <c r="O1746">
        <f t="shared" si="94"/>
        <v>5</v>
      </c>
      <c r="Q1746" s="101" t="s">
        <v>2721</v>
      </c>
      <c r="R1746" s="117" t="s">
        <v>775</v>
      </c>
      <c r="S1746" s="112" t="s">
        <v>2722</v>
      </c>
      <c r="T1746" s="103" t="s">
        <v>775</v>
      </c>
    </row>
    <row r="1747" spans="1:21">
      <c r="A1747" s="4" t="str">
        <f>VLOOKUP(C1747,STYLES!$A$1:$R$2088,7,FALSE)</f>
        <v>Polos</v>
      </c>
      <c r="B1747" t="str">
        <f>VLOOKUP(C1747,STYLES!$1:$1048576,6,FALSE)</f>
        <v>Extreme</v>
      </c>
      <c r="C1747" s="97" t="s">
        <v>864</v>
      </c>
      <c r="E1747" t="str">
        <f>VLOOKUP(C1747,STYLES!$1:$1048576,12,FALSE)</f>
        <v>Eperformance™ Men's Tall Shift Snag Protection Plus Polo</v>
      </c>
      <c r="F1747" s="111" t="s">
        <v>2952</v>
      </c>
      <c r="G1747" s="111" t="s">
        <v>2763</v>
      </c>
      <c r="H1747" s="113" t="str">
        <f>VLOOKUP(C1747,STYLES!$1:$1048576,9,FALSE)</f>
        <v>Active</v>
      </c>
      <c r="I1747" s="113" t="str">
        <f>VLOOKUP(C1747,STYLES!$1:$1048576,10,FALSE)</f>
        <v>Active</v>
      </c>
      <c r="J1747" s="112" t="s">
        <v>3177</v>
      </c>
      <c r="K1747" s="139">
        <f>IFERROR(VLOOKUP(J1747,LISTS!G:H,2,FALSE),"0")</f>
        <v>5</v>
      </c>
      <c r="L1747">
        <f t="shared" si="93"/>
        <v>5</v>
      </c>
      <c r="M1747" s="112" t="s">
        <v>3177</v>
      </c>
      <c r="N1747" s="140">
        <f>IFERROR(VLOOKUP(M1747,LISTS!G:H,2,FALSE),"0")</f>
        <v>5</v>
      </c>
      <c r="O1747">
        <f t="shared" si="94"/>
        <v>5</v>
      </c>
      <c r="Q1747" s="117" t="s">
        <v>2983</v>
      </c>
      <c r="R1747" s="117" t="s">
        <v>775</v>
      </c>
      <c r="S1747" s="103" t="s">
        <v>2984</v>
      </c>
      <c r="T1747" s="117" t="s">
        <v>775</v>
      </c>
    </row>
    <row r="1748" spans="1:21">
      <c r="A1748" s="4" t="str">
        <f>VLOOKUP(C1748,STYLES!$A$1:$R$2088,7,FALSE)</f>
        <v>Polos</v>
      </c>
      <c r="B1748" t="str">
        <f>VLOOKUP(C1748,STYLES!$1:$1048576,6,FALSE)</f>
        <v>Extreme</v>
      </c>
      <c r="C1748" s="97" t="s">
        <v>864</v>
      </c>
      <c r="E1748" t="str">
        <f>VLOOKUP(C1748,STYLES!$1:$1048576,12,FALSE)</f>
        <v>Eperformance™ Men's Tall Shift Snag Protection Plus Polo</v>
      </c>
      <c r="F1748" s="111" t="s">
        <v>3000</v>
      </c>
      <c r="G1748" s="111" t="s">
        <v>2740</v>
      </c>
      <c r="H1748" s="113" t="str">
        <f>VLOOKUP(C1748,STYLES!$1:$1048576,9,FALSE)</f>
        <v>Active</v>
      </c>
      <c r="I1748" s="113" t="str">
        <f>VLOOKUP(C1748,STYLES!$1:$1048576,10,FALSE)</f>
        <v>Active</v>
      </c>
      <c r="J1748" s="112" t="s">
        <v>3177</v>
      </c>
      <c r="K1748" s="139">
        <f>IFERROR(VLOOKUP(J1748,LISTS!G:H,2,FALSE),"0")</f>
        <v>5</v>
      </c>
      <c r="L1748">
        <f t="shared" si="93"/>
        <v>5</v>
      </c>
      <c r="M1748" s="112" t="s">
        <v>3177</v>
      </c>
      <c r="N1748" s="140">
        <f>IFERROR(VLOOKUP(M1748,LISTS!G:H,2,FALSE),"0")</f>
        <v>5</v>
      </c>
      <c r="O1748">
        <f t="shared" si="94"/>
        <v>5</v>
      </c>
      <c r="Q1748" s="117" t="s">
        <v>2741</v>
      </c>
      <c r="R1748" s="117" t="s">
        <v>775</v>
      </c>
      <c r="S1748" s="103" t="s">
        <v>3001</v>
      </c>
      <c r="T1748" s="117" t="s">
        <v>775</v>
      </c>
    </row>
    <row r="1749" spans="1:21">
      <c r="A1749" s="4" t="str">
        <f>VLOOKUP(C1749,STYLES!$A$1:$R$2088,7,FALSE)</f>
        <v>Polos</v>
      </c>
      <c r="B1749" t="str">
        <f>VLOOKUP(C1749,STYLES!$1:$1048576,6,FALSE)</f>
        <v>Extreme</v>
      </c>
      <c r="C1749" s="97" t="s">
        <v>864</v>
      </c>
      <c r="E1749" t="str">
        <f>VLOOKUP(C1749,STYLES!$1:$1048576,12,FALSE)</f>
        <v>Eperformance™ Men's Tall Shift Snag Protection Plus Polo</v>
      </c>
      <c r="F1749" s="111" t="s">
        <v>3002</v>
      </c>
      <c r="G1749" s="111" t="s">
        <v>2755</v>
      </c>
      <c r="H1749" s="113" t="str">
        <f>VLOOKUP(C1749,STYLES!$1:$1048576,9,FALSE)</f>
        <v>Active</v>
      </c>
      <c r="I1749" s="113" t="str">
        <f>VLOOKUP(C1749,STYLES!$1:$1048576,10,FALSE)</f>
        <v>Active</v>
      </c>
      <c r="J1749" s="112" t="s">
        <v>3177</v>
      </c>
      <c r="K1749" s="139">
        <f>IFERROR(VLOOKUP(J1749,LISTS!G:H,2,FALSE),"0")</f>
        <v>5</v>
      </c>
      <c r="L1749">
        <f t="shared" si="93"/>
        <v>5</v>
      </c>
      <c r="M1749" s="112" t="s">
        <v>3177</v>
      </c>
      <c r="N1749" s="140">
        <f>IFERROR(VLOOKUP(M1749,LISTS!G:H,2,FALSE),"0")</f>
        <v>5</v>
      </c>
      <c r="O1749">
        <f t="shared" si="94"/>
        <v>5</v>
      </c>
      <c r="Q1749" s="117" t="s">
        <v>3003</v>
      </c>
      <c r="R1749" s="117" t="s">
        <v>775</v>
      </c>
      <c r="S1749" s="103" t="s">
        <v>3004</v>
      </c>
      <c r="T1749" s="117" t="s">
        <v>775</v>
      </c>
    </row>
    <row r="1750" spans="1:21">
      <c r="A1750" s="4" t="str">
        <f>VLOOKUP(C1750,STYLES!$A$1:$R$2088,7,FALSE)</f>
        <v>Polos</v>
      </c>
      <c r="B1750" t="str">
        <f>VLOOKUP(C1750,STYLES!$1:$1048576,6,FALSE)</f>
        <v>Extreme</v>
      </c>
      <c r="C1750" s="97" t="s">
        <v>864</v>
      </c>
      <c r="E1750" t="str">
        <f>VLOOKUP(C1750,STYLES!$1:$1048576,12,FALSE)</f>
        <v>Eperformance™ Men's Tall Shift Snag Protection Plus Polo</v>
      </c>
      <c r="F1750" s="111" t="s">
        <v>2816</v>
      </c>
      <c r="G1750" s="111" t="s">
        <v>2809</v>
      </c>
      <c r="H1750" s="113" t="str">
        <f>VLOOKUP(C1750,STYLES!$1:$1048576,9,FALSE)</f>
        <v>Active</v>
      </c>
      <c r="I1750" s="113" t="str">
        <f>VLOOKUP(C1750,STYLES!$1:$1048576,10,FALSE)</f>
        <v>Active</v>
      </c>
      <c r="J1750" s="112" t="s">
        <v>3177</v>
      </c>
      <c r="K1750" s="139">
        <f>IFERROR(VLOOKUP(J1750,LISTS!G:H,2,FALSE),"0")</f>
        <v>5</v>
      </c>
      <c r="L1750">
        <f t="shared" si="93"/>
        <v>5</v>
      </c>
      <c r="M1750" s="112" t="s">
        <v>3177</v>
      </c>
      <c r="N1750" s="140">
        <f>IFERROR(VLOOKUP(M1750,LISTS!G:H,2,FALSE),"0")</f>
        <v>5</v>
      </c>
      <c r="O1750">
        <f t="shared" si="94"/>
        <v>5</v>
      </c>
      <c r="Q1750" s="126" t="s">
        <v>3007</v>
      </c>
      <c r="R1750" s="117" t="s">
        <v>775</v>
      </c>
      <c r="S1750" s="105" t="s">
        <v>3008</v>
      </c>
      <c r="T1750" s="117" t="s">
        <v>775</v>
      </c>
    </row>
    <row r="1751" spans="1:21">
      <c r="A1751" s="4" t="str">
        <f>VLOOKUP(C1751,STYLES!$A$1:$R$2088,7,FALSE)</f>
        <v>Polos</v>
      </c>
      <c r="B1751" t="str">
        <f>VLOOKUP(C1751,STYLES!$1:$1048576,6,FALSE)</f>
        <v>Extreme</v>
      </c>
      <c r="C1751" s="98" t="s">
        <v>864</v>
      </c>
      <c r="E1751" t="str">
        <f>VLOOKUP(C1751,STYLES!$1:$1048576,12,FALSE)</f>
        <v>Eperformance™ Men's Tall Shift Snag Protection Plus Polo</v>
      </c>
      <c r="F1751" s="112" t="s">
        <v>2743</v>
      </c>
      <c r="G1751" s="111" t="s">
        <v>2743</v>
      </c>
      <c r="H1751" s="113" t="str">
        <f>VLOOKUP(C1751,STYLES!$1:$1048576,9,FALSE)</f>
        <v>Active</v>
      </c>
      <c r="I1751" s="113" t="str">
        <f>VLOOKUP(C1751,STYLES!$1:$1048576,10,FALSE)</f>
        <v>Active</v>
      </c>
      <c r="J1751" s="112" t="s">
        <v>3177</v>
      </c>
      <c r="K1751" s="139">
        <f>IFERROR(VLOOKUP(J1751,LISTS!G:H,2,FALSE),"0")</f>
        <v>5</v>
      </c>
      <c r="L1751">
        <f t="shared" si="93"/>
        <v>5</v>
      </c>
      <c r="M1751" s="112" t="s">
        <v>3177</v>
      </c>
      <c r="N1751" s="140">
        <f>IFERROR(VLOOKUP(M1751,LISTS!G:H,2,FALSE),"0")</f>
        <v>5</v>
      </c>
      <c r="O1751">
        <f t="shared" si="94"/>
        <v>5</v>
      </c>
      <c r="Q1751" s="118" t="s">
        <v>2744</v>
      </c>
      <c r="R1751" s="117" t="s">
        <v>775</v>
      </c>
      <c r="S1751" s="112" t="s">
        <v>775</v>
      </c>
      <c r="T1751" s="117" t="s">
        <v>775</v>
      </c>
    </row>
    <row r="1752" spans="1:21">
      <c r="A1752" s="4"/>
      <c r="C1752" s="98"/>
      <c r="F1752" s="112"/>
      <c r="G1752" s="111"/>
      <c r="H1752" s="112"/>
      <c r="J1752" s="112"/>
      <c r="K1752" s="139"/>
      <c r="L1752" s="60">
        <f>SUM(L1746:L1751)</f>
        <v>30</v>
      </c>
      <c r="M1752" s="112"/>
      <c r="N1752" s="140"/>
      <c r="O1752" s="60">
        <f>SUM(O1746:O1751)</f>
        <v>30</v>
      </c>
      <c r="Q1752" s="117"/>
      <c r="R1752" s="117"/>
      <c r="S1752" s="103"/>
      <c r="T1752" s="103"/>
    </row>
    <row r="1753" spans="1:21" s="210" customFormat="1">
      <c r="A1753" s="302" t="str">
        <f>VLOOKUP(C1753,STYLES!$A$1:$R$2088,7,FALSE)</f>
        <v>Polos</v>
      </c>
      <c r="B1753" s="210" t="str">
        <f>VLOOKUP(C1753,STYLES!$1:$1048576,6,FALSE)</f>
        <v>Extreme</v>
      </c>
      <c r="C1753" s="307">
        <v>75115</v>
      </c>
      <c r="D1753" s="296"/>
      <c r="E1753" s="210" t="str">
        <f>VLOOKUP(C1753,STYLES!$1:$1048576,12,FALSE)</f>
        <v>Eperformance™ Ladies' Launch Snag Protection Striped Polo</v>
      </c>
      <c r="F1753" s="304" t="s">
        <v>3025</v>
      </c>
      <c r="G1753" s="304" t="s">
        <v>2718</v>
      </c>
      <c r="H1753" s="297" t="str">
        <f>VLOOKUP(C1753,STYLES!$1:$1048576,9,FALSE)</f>
        <v>DROP - Pre-Closeout</v>
      </c>
      <c r="I1753" s="116" t="str">
        <f>VLOOKUP(C1753,STYLES!$1:$1048576,10,FALSE)</f>
        <v>DROP - Closeout</v>
      </c>
      <c r="J1753" s="305" t="s">
        <v>2961</v>
      </c>
      <c r="K1753" s="298">
        <f>IFERROR(VLOOKUP(J1753,LISTS!G:H,2,FALSE),"0")</f>
        <v>6</v>
      </c>
      <c r="L1753" s="210" t="str">
        <f t="shared" si="93"/>
        <v/>
      </c>
      <c r="M1753" s="305" t="s">
        <v>2961</v>
      </c>
      <c r="N1753" s="300">
        <f>IFERROR(VLOOKUP(M1753,LISTS!G:H,2,FALSE),"0")</f>
        <v>6</v>
      </c>
      <c r="O1753" s="210" t="str">
        <f t="shared" si="94"/>
        <v/>
      </c>
      <c r="P1753" s="301"/>
      <c r="Q1753" s="295" t="s">
        <v>2721</v>
      </c>
      <c r="R1753" s="301" t="s">
        <v>2983</v>
      </c>
      <c r="S1753" s="305" t="s">
        <v>2722</v>
      </c>
      <c r="T1753" s="303" t="s">
        <v>2984</v>
      </c>
      <c r="U1753" s="301"/>
    </row>
    <row r="1754" spans="1:21" s="210" customFormat="1">
      <c r="A1754" s="302" t="str">
        <f>VLOOKUP(C1754,STYLES!$A$1:$R$2088,7,FALSE)</f>
        <v>Polos</v>
      </c>
      <c r="B1754" s="210" t="str">
        <f>VLOOKUP(C1754,STYLES!$1:$1048576,6,FALSE)</f>
        <v>Extreme</v>
      </c>
      <c r="C1754" s="307">
        <v>75115</v>
      </c>
      <c r="D1754" s="296"/>
      <c r="E1754" s="210" t="str">
        <f>VLOOKUP(C1754,STYLES!$1:$1048576,12,FALSE)</f>
        <v>Eperformance™ Ladies' Launch Snag Protection Striped Polo</v>
      </c>
      <c r="F1754" s="304" t="s">
        <v>3070</v>
      </c>
      <c r="G1754" s="304" t="s">
        <v>2740</v>
      </c>
      <c r="H1754" s="297" t="str">
        <f>VLOOKUP(C1754,STYLES!$1:$1048576,9,FALSE)</f>
        <v>DROP - Pre-Closeout</v>
      </c>
      <c r="I1754" s="116" t="str">
        <f>VLOOKUP(C1754,STYLES!$1:$1048576,10,FALSE)</f>
        <v>DROP - Closeout</v>
      </c>
      <c r="J1754" s="305" t="s">
        <v>2961</v>
      </c>
      <c r="K1754" s="298">
        <f>IFERROR(VLOOKUP(J1754,LISTS!G:H,2,FALSE),"0")</f>
        <v>6</v>
      </c>
      <c r="L1754" s="210" t="str">
        <f t="shared" si="93"/>
        <v/>
      </c>
      <c r="M1754" s="305" t="s">
        <v>2961</v>
      </c>
      <c r="N1754" s="300">
        <f>IFERROR(VLOOKUP(M1754,LISTS!G:H,2,FALSE),"0")</f>
        <v>6</v>
      </c>
      <c r="O1754" s="210" t="str">
        <f t="shared" si="94"/>
        <v/>
      </c>
      <c r="P1754" s="301"/>
      <c r="Q1754" s="301" t="s">
        <v>2741</v>
      </c>
      <c r="R1754" s="301" t="s">
        <v>2744</v>
      </c>
      <c r="S1754" s="303" t="s">
        <v>3001</v>
      </c>
      <c r="T1754" s="303" t="s">
        <v>775</v>
      </c>
      <c r="U1754" s="301"/>
    </row>
    <row r="1755" spans="1:21" s="210" customFormat="1">
      <c r="A1755" s="302" t="str">
        <f>VLOOKUP(C1755,STYLES!$A$1:$R$2088,7,FALSE)</f>
        <v>Polos</v>
      </c>
      <c r="B1755" s="210" t="str">
        <f>VLOOKUP(C1755,STYLES!$1:$1048576,6,FALSE)</f>
        <v>Extreme</v>
      </c>
      <c r="C1755" s="307">
        <v>75115</v>
      </c>
      <c r="D1755" s="296"/>
      <c r="E1755" s="210" t="str">
        <f>VLOOKUP(C1755,STYLES!$1:$1048576,12,FALSE)</f>
        <v>Eperformance™ Ladies' Launch Snag Protection Striped Polo</v>
      </c>
      <c r="F1755" s="304" t="s">
        <v>3178</v>
      </c>
      <c r="G1755" s="304" t="s">
        <v>2779</v>
      </c>
      <c r="H1755" s="297" t="str">
        <f>VLOOKUP(C1755,STYLES!$1:$1048576,9,FALSE)</f>
        <v>DROP - Pre-Closeout</v>
      </c>
      <c r="I1755" s="116" t="str">
        <f>VLOOKUP(C1755,STYLES!$1:$1048576,10,FALSE)</f>
        <v>DROP - Closeout</v>
      </c>
      <c r="J1755" s="305" t="s">
        <v>2961</v>
      </c>
      <c r="K1755" s="298">
        <f>IFERROR(VLOOKUP(J1755,LISTS!G:H,2,FALSE),"0")</f>
        <v>6</v>
      </c>
      <c r="L1755" s="210" t="str">
        <f t="shared" si="93"/>
        <v/>
      </c>
      <c r="M1755" s="305" t="s">
        <v>2961</v>
      </c>
      <c r="N1755" s="300">
        <f>IFERROR(VLOOKUP(M1755,LISTS!G:H,2,FALSE),"0")</f>
        <v>6</v>
      </c>
      <c r="O1755" s="210" t="str">
        <f t="shared" si="94"/>
        <v/>
      </c>
      <c r="P1755" s="301"/>
      <c r="Q1755" s="301" t="s">
        <v>2780</v>
      </c>
      <c r="R1755" s="301" t="s">
        <v>2744</v>
      </c>
      <c r="S1755" s="303" t="s">
        <v>2781</v>
      </c>
      <c r="T1755" s="303" t="s">
        <v>775</v>
      </c>
      <c r="U1755" s="301"/>
    </row>
    <row r="1756" spans="1:21" s="210" customFormat="1">
      <c r="A1756" s="302" t="str">
        <f>VLOOKUP(C1756,STYLES!$A$1:$R$2088,7,FALSE)</f>
        <v>Polos</v>
      </c>
      <c r="B1756" s="210" t="str">
        <f>VLOOKUP(C1756,STYLES!$1:$1048576,6,FALSE)</f>
        <v>Extreme</v>
      </c>
      <c r="C1756" s="307">
        <v>75115</v>
      </c>
      <c r="D1756" s="296"/>
      <c r="E1756" s="210" t="str">
        <f>VLOOKUP(C1756,STYLES!$1:$1048576,12,FALSE)</f>
        <v>Eperformance™ Ladies' Launch Snag Protection Striped Polo</v>
      </c>
      <c r="F1756" s="304" t="s">
        <v>3179</v>
      </c>
      <c r="G1756" s="304" t="s">
        <v>2809</v>
      </c>
      <c r="H1756" s="116" t="s">
        <v>437</v>
      </c>
      <c r="I1756" s="116" t="str">
        <f>VLOOKUP(C1756,STYLES!$1:$1048576,10,FALSE)</f>
        <v>DROP - Closeout</v>
      </c>
      <c r="J1756" s="305" t="s">
        <v>2961</v>
      </c>
      <c r="K1756" s="298">
        <f>IFERROR(VLOOKUP(J1756,LISTS!G:H,2,FALSE),"0")</f>
        <v>6</v>
      </c>
      <c r="L1756" s="210" t="str">
        <f t="shared" si="93"/>
        <v/>
      </c>
      <c r="M1756" s="305" t="s">
        <v>2961</v>
      </c>
      <c r="N1756" s="300">
        <f>IFERROR(VLOOKUP(M1756,LISTS!G:H,2,FALSE),"0")</f>
        <v>6</v>
      </c>
      <c r="O1756" s="210" t="str">
        <f t="shared" si="94"/>
        <v/>
      </c>
      <c r="P1756" s="301"/>
      <c r="Q1756" s="301" t="s">
        <v>3136</v>
      </c>
      <c r="R1756" s="301" t="s">
        <v>2744</v>
      </c>
      <c r="S1756" s="303" t="s">
        <v>3137</v>
      </c>
      <c r="T1756" s="303" t="s">
        <v>775</v>
      </c>
      <c r="U1756" s="128" t="s">
        <v>3180</v>
      </c>
    </row>
    <row r="1757" spans="1:21" s="210" customFormat="1">
      <c r="A1757" s="302" t="str">
        <f>VLOOKUP(C1757,STYLES!$A$1:$R$2088,7,FALSE)</f>
        <v>Polos</v>
      </c>
      <c r="B1757" s="210" t="str">
        <f>VLOOKUP(C1757,STYLES!$1:$1048576,6,FALSE)</f>
        <v>Extreme</v>
      </c>
      <c r="C1757" s="310">
        <v>75115</v>
      </c>
      <c r="D1757" s="296"/>
      <c r="E1757" s="210" t="str">
        <f>VLOOKUP(C1757,STYLES!$1:$1048576,12,FALSE)</f>
        <v>Eperformance™ Ladies' Launch Snag Protection Striped Polo</v>
      </c>
      <c r="F1757" s="305" t="s">
        <v>2891</v>
      </c>
      <c r="G1757" s="304" t="s">
        <v>2786</v>
      </c>
      <c r="H1757" s="297" t="str">
        <f>VLOOKUP(C1757,STYLES!$1:$1048576,9,FALSE)</f>
        <v>DROP - Pre-Closeout</v>
      </c>
      <c r="I1757" s="116" t="str">
        <f>VLOOKUP(C1757,STYLES!$1:$1048576,10,FALSE)</f>
        <v>DROP - Closeout</v>
      </c>
      <c r="J1757" s="305" t="s">
        <v>2961</v>
      </c>
      <c r="K1757" s="298">
        <f>IFERROR(VLOOKUP(J1757,LISTS!G:H,2,FALSE),"0")</f>
        <v>6</v>
      </c>
      <c r="L1757" s="210" t="str">
        <f t="shared" si="93"/>
        <v/>
      </c>
      <c r="M1757" s="305" t="s">
        <v>2961</v>
      </c>
      <c r="N1757" s="300">
        <f>IFERROR(VLOOKUP(M1757,LISTS!G:H,2,FALSE),"0")</f>
        <v>6</v>
      </c>
      <c r="O1757" s="210" t="str">
        <f t="shared" si="94"/>
        <v/>
      </c>
      <c r="P1757" s="301"/>
      <c r="Q1757" s="306" t="s">
        <v>2787</v>
      </c>
      <c r="R1757" s="301" t="s">
        <v>2744</v>
      </c>
      <c r="S1757" s="305" t="s">
        <v>2788</v>
      </c>
      <c r="T1757" s="303" t="s">
        <v>775</v>
      </c>
      <c r="U1757" s="301"/>
    </row>
    <row r="1758" spans="1:21">
      <c r="A1758" s="4"/>
      <c r="C1758" s="98"/>
      <c r="F1758" s="112"/>
      <c r="G1758" s="111"/>
      <c r="H1758" s="113"/>
      <c r="I1758" s="113"/>
      <c r="J1758" s="112"/>
      <c r="K1758" s="139"/>
      <c r="L1758" s="60">
        <f>SUM(L1753:L1757)</f>
        <v>0</v>
      </c>
      <c r="M1758" s="112"/>
      <c r="N1758" s="140"/>
      <c r="O1758" s="60">
        <f>SUM(O1753:O1757)</f>
        <v>0</v>
      </c>
      <c r="Q1758" s="117"/>
      <c r="R1758" s="117"/>
      <c r="S1758" s="103"/>
      <c r="T1758" s="103"/>
    </row>
    <row r="1759" spans="1:21" s="210" customFormat="1">
      <c r="A1759" s="302" t="str">
        <f>VLOOKUP(C1759,STYLES!$A$1:$R$2088,7,FALSE)</f>
        <v>Polos</v>
      </c>
      <c r="B1759" s="210" t="str">
        <f>VLOOKUP(C1759,STYLES!$1:$1048576,6,FALSE)</f>
        <v>Extreme</v>
      </c>
      <c r="C1759" s="307">
        <v>85115</v>
      </c>
      <c r="D1759" s="296"/>
      <c r="E1759" s="210" t="str">
        <f>VLOOKUP(C1759,STYLES!$1:$1048576,12,FALSE)</f>
        <v>Eperformance™ Men's Launch Snag Protection Striped Polo</v>
      </c>
      <c r="F1759" s="304" t="s">
        <v>3025</v>
      </c>
      <c r="G1759" s="304" t="s">
        <v>2718</v>
      </c>
      <c r="H1759" s="297" t="str">
        <f>VLOOKUP(C1759,STYLES!$1:$1048576,9,FALSE)</f>
        <v>DROP - Pre-Closeout</v>
      </c>
      <c r="I1759" s="116" t="str">
        <f>VLOOKUP(C1759,STYLES!$1:$1048576,10,FALSE)</f>
        <v>DROP - Closeout</v>
      </c>
      <c r="J1759" s="305" t="s">
        <v>2768</v>
      </c>
      <c r="K1759" s="298">
        <f>IFERROR(VLOOKUP(J1759,LISTS!G:H,2,FALSE),"0")</f>
        <v>6</v>
      </c>
      <c r="L1759" s="210" t="str">
        <f t="shared" si="93"/>
        <v/>
      </c>
      <c r="M1759" s="305" t="s">
        <v>2768</v>
      </c>
      <c r="N1759" s="300">
        <f>IFERROR(VLOOKUP(M1759,LISTS!G:H,2,FALSE),"0")</f>
        <v>6</v>
      </c>
      <c r="O1759" s="210" t="str">
        <f t="shared" si="94"/>
        <v/>
      </c>
      <c r="P1759" s="301"/>
      <c r="Q1759" s="295" t="s">
        <v>2721</v>
      </c>
      <c r="R1759" s="301" t="s">
        <v>2983</v>
      </c>
      <c r="S1759" s="305" t="s">
        <v>2722</v>
      </c>
      <c r="T1759" s="303" t="s">
        <v>2984</v>
      </c>
      <c r="U1759" s="301"/>
    </row>
    <row r="1760" spans="1:21" s="210" customFormat="1">
      <c r="A1760" s="302" t="str">
        <f>VLOOKUP(C1760,STYLES!$A$1:$R$2088,7,FALSE)</f>
        <v>Polos</v>
      </c>
      <c r="B1760" s="210" t="str">
        <f>VLOOKUP(C1760,STYLES!$1:$1048576,6,FALSE)</f>
        <v>Extreme</v>
      </c>
      <c r="C1760" s="307">
        <v>85115</v>
      </c>
      <c r="D1760" s="296"/>
      <c r="E1760" s="210" t="str">
        <f>VLOOKUP(C1760,STYLES!$1:$1048576,12,FALSE)</f>
        <v>Eperformance™ Men's Launch Snag Protection Striped Polo</v>
      </c>
      <c r="F1760" s="304" t="s">
        <v>3070</v>
      </c>
      <c r="G1760" s="304" t="s">
        <v>2740</v>
      </c>
      <c r="H1760" s="297" t="str">
        <f>VLOOKUP(C1760,STYLES!$1:$1048576,9,FALSE)</f>
        <v>DROP - Pre-Closeout</v>
      </c>
      <c r="I1760" s="116" t="str">
        <f>VLOOKUP(C1760,STYLES!$1:$1048576,10,FALSE)</f>
        <v>DROP - Closeout</v>
      </c>
      <c r="J1760" s="305" t="s">
        <v>2768</v>
      </c>
      <c r="K1760" s="298">
        <f>IFERROR(VLOOKUP(J1760,LISTS!G:H,2,FALSE),"0")</f>
        <v>6</v>
      </c>
      <c r="L1760" s="210" t="str">
        <f t="shared" si="93"/>
        <v/>
      </c>
      <c r="M1760" s="305" t="s">
        <v>2768</v>
      </c>
      <c r="N1760" s="300">
        <f>IFERROR(VLOOKUP(M1760,LISTS!G:H,2,FALSE),"0")</f>
        <v>6</v>
      </c>
      <c r="O1760" s="210" t="str">
        <f t="shared" si="94"/>
        <v/>
      </c>
      <c r="P1760" s="301"/>
      <c r="Q1760" s="301" t="s">
        <v>2741</v>
      </c>
      <c r="R1760" s="301" t="s">
        <v>2744</v>
      </c>
      <c r="S1760" s="303" t="s">
        <v>3001</v>
      </c>
      <c r="T1760" s="303" t="s">
        <v>775</v>
      </c>
      <c r="U1760" s="301"/>
    </row>
    <row r="1761" spans="1:21" s="210" customFormat="1">
      <c r="A1761" s="302" t="str">
        <f>VLOOKUP(C1761,STYLES!$A$1:$R$2088,7,FALSE)</f>
        <v>Polos</v>
      </c>
      <c r="B1761" s="210" t="str">
        <f>VLOOKUP(C1761,STYLES!$1:$1048576,6,FALSE)</f>
        <v>Extreme</v>
      </c>
      <c r="C1761" s="307">
        <v>85115</v>
      </c>
      <c r="D1761" s="296"/>
      <c r="E1761" s="210" t="str">
        <f>VLOOKUP(C1761,STYLES!$1:$1048576,12,FALSE)</f>
        <v>Eperformance™ Men's Launch Snag Protection Striped Polo</v>
      </c>
      <c r="F1761" s="304" t="s">
        <v>3178</v>
      </c>
      <c r="G1761" s="304" t="s">
        <v>2779</v>
      </c>
      <c r="H1761" s="297" t="str">
        <f>VLOOKUP(C1761,STYLES!$1:$1048576,9,FALSE)</f>
        <v>DROP - Pre-Closeout</v>
      </c>
      <c r="I1761" s="116" t="str">
        <f>VLOOKUP(C1761,STYLES!$1:$1048576,10,FALSE)</f>
        <v>DROP - Closeout</v>
      </c>
      <c r="J1761" s="305" t="s">
        <v>2768</v>
      </c>
      <c r="K1761" s="298">
        <f>IFERROR(VLOOKUP(J1761,LISTS!G:H,2,FALSE),"0")</f>
        <v>6</v>
      </c>
      <c r="L1761" s="210" t="str">
        <f t="shared" si="93"/>
        <v/>
      </c>
      <c r="M1761" s="305" t="s">
        <v>2768</v>
      </c>
      <c r="N1761" s="300">
        <f>IFERROR(VLOOKUP(M1761,LISTS!G:H,2,FALSE),"0")</f>
        <v>6</v>
      </c>
      <c r="O1761" s="210" t="str">
        <f t="shared" si="94"/>
        <v/>
      </c>
      <c r="P1761" s="301"/>
      <c r="Q1761" s="301" t="s">
        <v>2780</v>
      </c>
      <c r="R1761" s="301" t="s">
        <v>2744</v>
      </c>
      <c r="S1761" s="303" t="s">
        <v>2781</v>
      </c>
      <c r="T1761" s="303" t="s">
        <v>775</v>
      </c>
      <c r="U1761" s="301"/>
    </row>
    <row r="1762" spans="1:21" s="210" customFormat="1">
      <c r="A1762" s="302" t="str">
        <f>VLOOKUP(C1762,STYLES!$A$1:$R$2088,7,FALSE)</f>
        <v>Polos</v>
      </c>
      <c r="B1762" s="210" t="str">
        <f>VLOOKUP(C1762,STYLES!$1:$1048576,6,FALSE)</f>
        <v>Extreme</v>
      </c>
      <c r="C1762" s="307">
        <v>85115</v>
      </c>
      <c r="D1762" s="296"/>
      <c r="E1762" s="210" t="str">
        <f>VLOOKUP(C1762,STYLES!$1:$1048576,12,FALSE)</f>
        <v>Eperformance™ Men's Launch Snag Protection Striped Polo</v>
      </c>
      <c r="F1762" s="304" t="s">
        <v>3179</v>
      </c>
      <c r="G1762" s="304" t="s">
        <v>2809</v>
      </c>
      <c r="H1762" s="116" t="s">
        <v>437</v>
      </c>
      <c r="I1762" s="116" t="str">
        <f>VLOOKUP(C1762,STYLES!$1:$1048576,10,FALSE)</f>
        <v>DROP - Closeout</v>
      </c>
      <c r="J1762" s="305" t="s">
        <v>2768</v>
      </c>
      <c r="K1762" s="298">
        <f>IFERROR(VLOOKUP(J1762,LISTS!G:H,2,FALSE),"0")</f>
        <v>6</v>
      </c>
      <c r="L1762" s="210" t="str">
        <f t="shared" si="93"/>
        <v/>
      </c>
      <c r="M1762" s="305" t="s">
        <v>2768</v>
      </c>
      <c r="N1762" s="300">
        <f>IFERROR(VLOOKUP(M1762,LISTS!G:H,2,FALSE),"0")</f>
        <v>6</v>
      </c>
      <c r="O1762" s="210" t="str">
        <f t="shared" si="94"/>
        <v/>
      </c>
      <c r="P1762" s="301"/>
      <c r="Q1762" s="301" t="s">
        <v>3136</v>
      </c>
      <c r="R1762" s="301" t="s">
        <v>2744</v>
      </c>
      <c r="S1762" s="303" t="s">
        <v>3137</v>
      </c>
      <c r="T1762" s="303" t="s">
        <v>775</v>
      </c>
      <c r="U1762" s="128" t="s">
        <v>3180</v>
      </c>
    </row>
    <row r="1763" spans="1:21" s="210" customFormat="1">
      <c r="A1763" s="302" t="str">
        <f>VLOOKUP(C1763,STYLES!$A$1:$R$2088,7,FALSE)</f>
        <v>Polos</v>
      </c>
      <c r="B1763" s="210" t="str">
        <f>VLOOKUP(C1763,STYLES!$1:$1048576,6,FALSE)</f>
        <v>Extreme</v>
      </c>
      <c r="C1763" s="310">
        <v>85115</v>
      </c>
      <c r="D1763" s="296"/>
      <c r="E1763" s="210" t="str">
        <f>VLOOKUP(C1763,STYLES!$1:$1048576,12,FALSE)</f>
        <v>Eperformance™ Men's Launch Snag Protection Striped Polo</v>
      </c>
      <c r="F1763" s="305" t="s">
        <v>2891</v>
      </c>
      <c r="G1763" s="304" t="s">
        <v>2786</v>
      </c>
      <c r="H1763" s="297" t="str">
        <f>VLOOKUP(C1763,STYLES!$1:$1048576,9,FALSE)</f>
        <v>DROP - Pre-Closeout</v>
      </c>
      <c r="I1763" s="116" t="str">
        <f>VLOOKUP(C1763,STYLES!$1:$1048576,10,FALSE)</f>
        <v>DROP - Closeout</v>
      </c>
      <c r="J1763" s="305" t="s">
        <v>2768</v>
      </c>
      <c r="K1763" s="298">
        <f>IFERROR(VLOOKUP(J1763,LISTS!G:H,2,FALSE),"0")</f>
        <v>6</v>
      </c>
      <c r="L1763" s="210" t="str">
        <f t="shared" si="93"/>
        <v/>
      </c>
      <c r="M1763" s="305" t="s">
        <v>2768</v>
      </c>
      <c r="N1763" s="300">
        <f>IFERROR(VLOOKUP(M1763,LISTS!G:H,2,FALSE),"0")</f>
        <v>6</v>
      </c>
      <c r="O1763" s="210" t="str">
        <f t="shared" si="94"/>
        <v/>
      </c>
      <c r="P1763" s="301"/>
      <c r="Q1763" s="306" t="s">
        <v>2787</v>
      </c>
      <c r="R1763" s="301" t="s">
        <v>2744</v>
      </c>
      <c r="S1763" s="305" t="s">
        <v>2788</v>
      </c>
      <c r="T1763" s="303" t="s">
        <v>775</v>
      </c>
      <c r="U1763" s="301"/>
    </row>
    <row r="1764" spans="1:21">
      <c r="A1764" s="4"/>
      <c r="C1764" s="98"/>
      <c r="F1764" s="112"/>
      <c r="G1764" s="111"/>
      <c r="H1764" s="112"/>
      <c r="J1764" s="112"/>
      <c r="K1764" s="139"/>
      <c r="L1764" s="60">
        <f>SUM(L1759:L1763)</f>
        <v>0</v>
      </c>
      <c r="M1764" s="112"/>
      <c r="N1764" s="140"/>
      <c r="O1764" s="60">
        <f>SUM(O1759:O1763)</f>
        <v>0</v>
      </c>
      <c r="Q1764" s="117"/>
      <c r="R1764" s="117"/>
      <c r="S1764" s="103"/>
      <c r="T1764" s="103"/>
    </row>
    <row r="1765" spans="1:21">
      <c r="A1765" s="4" t="str">
        <f>VLOOKUP(C1765,STYLES!$A$1:$R$2088,7,FALSE)</f>
        <v>Polos</v>
      </c>
      <c r="B1765" t="str">
        <f>VLOOKUP(C1765,STYLES!$1:$1048576,6,FALSE)</f>
        <v>Extreme</v>
      </c>
      <c r="C1765" s="97">
        <v>75116</v>
      </c>
      <c r="E1765" t="str">
        <f>VLOOKUP(C1765,STYLES!$1:$1048576,12,FALSE)</f>
        <v>Eperformance™ Ladies' Stride Jacquard Polo</v>
      </c>
      <c r="F1765" s="111" t="s">
        <v>2718</v>
      </c>
      <c r="G1765" s="111" t="s">
        <v>2718</v>
      </c>
      <c r="H1765" s="113" t="str">
        <f>VLOOKUP(C1765,STYLES!$1:$1048576,9,FALSE)</f>
        <v>DNR</v>
      </c>
      <c r="I1765" s="113" t="str">
        <f>VLOOKUP(C1765,STYLES!$1:$1048576,10,FALSE)</f>
        <v>DNR</v>
      </c>
      <c r="J1765" s="112" t="s">
        <v>2745</v>
      </c>
      <c r="K1765" s="139">
        <f>IFERROR(VLOOKUP(J1765,LISTS!G:H,2,FALSE),"0")</f>
        <v>7</v>
      </c>
      <c r="L1765">
        <f t="shared" si="93"/>
        <v>7</v>
      </c>
      <c r="M1765" s="112" t="s">
        <v>2745</v>
      </c>
      <c r="N1765" s="140">
        <f>IFERROR(VLOOKUP(M1765,LISTS!G:H,2,FALSE),"0")</f>
        <v>7</v>
      </c>
      <c r="O1765">
        <f t="shared" si="94"/>
        <v>7</v>
      </c>
      <c r="Q1765" s="101" t="s">
        <v>2721</v>
      </c>
      <c r="R1765" s="117" t="s">
        <v>775</v>
      </c>
      <c r="S1765" s="112" t="s">
        <v>2722</v>
      </c>
      <c r="T1765" s="103" t="s">
        <v>775</v>
      </c>
    </row>
    <row r="1766" spans="1:21">
      <c r="A1766" s="4" t="str">
        <f>VLOOKUP(C1766,STYLES!$A$1:$R$2088,7,FALSE)</f>
        <v>Polos</v>
      </c>
      <c r="B1766" t="str">
        <f>VLOOKUP(C1766,STYLES!$1:$1048576,6,FALSE)</f>
        <v>Extreme</v>
      </c>
      <c r="C1766" s="97">
        <v>75116</v>
      </c>
      <c r="E1766" t="str">
        <f>VLOOKUP(C1766,STYLES!$1:$1048576,12,FALSE)</f>
        <v>Eperformance™ Ladies' Stride Jacquard Polo</v>
      </c>
      <c r="F1766" s="111" t="s">
        <v>2952</v>
      </c>
      <c r="G1766" s="111" t="s">
        <v>2763</v>
      </c>
      <c r="H1766" s="113" t="str">
        <f>VLOOKUP(C1766,STYLES!$1:$1048576,9,FALSE)</f>
        <v>DNR</v>
      </c>
      <c r="I1766" s="113" t="str">
        <f>VLOOKUP(C1766,STYLES!$1:$1048576,10,FALSE)</f>
        <v>DNR</v>
      </c>
      <c r="J1766" s="112" t="s">
        <v>2745</v>
      </c>
      <c r="K1766" s="139">
        <f>IFERROR(VLOOKUP(J1766,LISTS!G:H,2,FALSE),"0")</f>
        <v>7</v>
      </c>
      <c r="L1766">
        <f t="shared" si="93"/>
        <v>7</v>
      </c>
      <c r="M1766" s="112" t="s">
        <v>2745</v>
      </c>
      <c r="N1766" s="140">
        <f>IFERROR(VLOOKUP(M1766,LISTS!G:H,2,FALSE),"0")</f>
        <v>7</v>
      </c>
      <c r="O1766">
        <f t="shared" si="94"/>
        <v>7</v>
      </c>
      <c r="Q1766" s="117" t="s">
        <v>2983</v>
      </c>
      <c r="R1766" s="117" t="s">
        <v>775</v>
      </c>
      <c r="S1766" s="103" t="s">
        <v>2984</v>
      </c>
      <c r="T1766" s="117" t="s">
        <v>775</v>
      </c>
    </row>
    <row r="1767" spans="1:21" s="210" customFormat="1">
      <c r="A1767" s="302" t="str">
        <f>VLOOKUP(C1767,STYLES!$A$1:$R$2088,7,FALSE)</f>
        <v>Polos</v>
      </c>
      <c r="B1767" s="210" t="str">
        <f>VLOOKUP(C1767,STYLES!$1:$1048576,6,FALSE)</f>
        <v>Extreme</v>
      </c>
      <c r="C1767" s="307">
        <v>75116</v>
      </c>
      <c r="D1767" s="296"/>
      <c r="E1767" s="210" t="str">
        <f>VLOOKUP(C1767,STYLES!$1:$1048576,12,FALSE)</f>
        <v>Eperformance™ Ladies' Stride Jacquard Polo</v>
      </c>
      <c r="F1767" s="304" t="s">
        <v>3000</v>
      </c>
      <c r="G1767" s="304" t="s">
        <v>2740</v>
      </c>
      <c r="H1767" s="297" t="s">
        <v>261</v>
      </c>
      <c r="I1767" s="297" t="s">
        <v>261</v>
      </c>
      <c r="J1767" s="305" t="s">
        <v>2745</v>
      </c>
      <c r="K1767" s="298">
        <f>IFERROR(VLOOKUP(J1767,LISTS!G:H,2,FALSE),"0")</f>
        <v>7</v>
      </c>
      <c r="L1767" s="210" t="str">
        <f t="shared" si="93"/>
        <v/>
      </c>
      <c r="M1767" s="305" t="s">
        <v>2745</v>
      </c>
      <c r="N1767" s="300">
        <f>IFERROR(VLOOKUP(M1767,LISTS!G:H,2,FALSE),"0")</f>
        <v>7</v>
      </c>
      <c r="O1767" s="210" t="str">
        <f t="shared" si="94"/>
        <v/>
      </c>
      <c r="P1767" s="301"/>
      <c r="Q1767" s="301" t="s">
        <v>2741</v>
      </c>
      <c r="R1767" s="301" t="s">
        <v>775</v>
      </c>
      <c r="S1767" s="303" t="s">
        <v>3001</v>
      </c>
      <c r="T1767" s="301" t="s">
        <v>775</v>
      </c>
      <c r="U1767" s="305" t="s">
        <v>3036</v>
      </c>
    </row>
    <row r="1768" spans="1:21">
      <c r="A1768" s="4" t="str">
        <f>VLOOKUP(C1768,STYLES!$A$1:$R$2088,7,FALSE)</f>
        <v>Polos</v>
      </c>
      <c r="B1768" t="str">
        <f>VLOOKUP(C1768,STYLES!$1:$1048576,6,FALSE)</f>
        <v>Extreme</v>
      </c>
      <c r="C1768" s="97">
        <v>75116</v>
      </c>
      <c r="E1768" t="str">
        <f>VLOOKUP(C1768,STYLES!$1:$1048576,12,FALSE)</f>
        <v>Eperformance™ Ladies' Stride Jacquard Polo</v>
      </c>
      <c r="F1768" s="111" t="s">
        <v>3181</v>
      </c>
      <c r="G1768" s="111" t="s">
        <v>2809</v>
      </c>
      <c r="H1768" s="113" t="str">
        <f>VLOOKUP(C1768,STYLES!$1:$1048576,9,FALSE)</f>
        <v>DNR</v>
      </c>
      <c r="I1768" s="113" t="str">
        <f>VLOOKUP(C1768,STYLES!$1:$1048576,10,FALSE)</f>
        <v>DNR</v>
      </c>
      <c r="J1768" s="112" t="s">
        <v>2745</v>
      </c>
      <c r="K1768" s="139">
        <f>IFERROR(VLOOKUP(J1768,LISTS!G:H,2,FALSE),"0")</f>
        <v>7</v>
      </c>
      <c r="L1768">
        <f t="shared" si="93"/>
        <v>7</v>
      </c>
      <c r="M1768" s="112" t="s">
        <v>2745</v>
      </c>
      <c r="N1768" s="140">
        <f>IFERROR(VLOOKUP(M1768,LISTS!G:H,2,FALSE),"0")</f>
        <v>7</v>
      </c>
      <c r="O1768">
        <f t="shared" si="94"/>
        <v>7</v>
      </c>
      <c r="Q1768" s="117" t="s">
        <v>3136</v>
      </c>
      <c r="R1768" s="117" t="s">
        <v>775</v>
      </c>
      <c r="S1768" s="103" t="s">
        <v>3137</v>
      </c>
      <c r="T1768" s="117" t="s">
        <v>775</v>
      </c>
    </row>
    <row r="1769" spans="1:21">
      <c r="A1769" s="4" t="str">
        <f>VLOOKUP(C1769,STYLES!$A$1:$R$2088,7,FALSE)</f>
        <v>Polos</v>
      </c>
      <c r="B1769" t="str">
        <f>VLOOKUP(C1769,STYLES!$1:$1048576,6,FALSE)</f>
        <v>Extreme</v>
      </c>
      <c r="C1769" s="98">
        <v>75116</v>
      </c>
      <c r="E1769" t="str">
        <f>VLOOKUP(C1769,STYLES!$1:$1048576,12,FALSE)</f>
        <v>Eperformance™ Ladies' Stride Jacquard Polo</v>
      </c>
      <c r="F1769" s="112" t="s">
        <v>3182</v>
      </c>
      <c r="G1769" s="111" t="s">
        <v>2728</v>
      </c>
      <c r="H1769" s="113" t="str">
        <f>VLOOKUP(C1769,STYLES!$1:$1048576,9,FALSE)</f>
        <v>DNR</v>
      </c>
      <c r="I1769" s="113" t="str">
        <f>VLOOKUP(C1769,STYLES!$1:$1048576,10,FALSE)</f>
        <v>DNR</v>
      </c>
      <c r="J1769" s="112" t="s">
        <v>2745</v>
      </c>
      <c r="K1769" s="139">
        <f>IFERROR(VLOOKUP(J1769,LISTS!G:H,2,FALSE),"0")</f>
        <v>7</v>
      </c>
      <c r="L1769">
        <f t="shared" si="93"/>
        <v>7</v>
      </c>
      <c r="M1769" s="112" t="s">
        <v>2745</v>
      </c>
      <c r="N1769" s="140">
        <f>IFERROR(VLOOKUP(M1769,LISTS!G:H,2,FALSE),"0")</f>
        <v>7</v>
      </c>
      <c r="O1769">
        <f t="shared" si="94"/>
        <v>7</v>
      </c>
      <c r="Q1769" s="117" t="s">
        <v>3159</v>
      </c>
      <c r="R1769" s="117" t="s">
        <v>775</v>
      </c>
      <c r="S1769" s="103" t="s">
        <v>3160</v>
      </c>
      <c r="T1769" s="103" t="s">
        <v>775</v>
      </c>
    </row>
    <row r="1770" spans="1:21">
      <c r="A1770" s="4"/>
      <c r="C1770" s="98"/>
      <c r="F1770" s="112"/>
      <c r="G1770" s="111"/>
      <c r="H1770" s="112"/>
      <c r="J1770" s="112"/>
      <c r="K1770" s="139"/>
      <c r="L1770" s="60">
        <f>SUM(L1765:L1769)</f>
        <v>28</v>
      </c>
      <c r="M1770" s="112"/>
      <c r="N1770" s="140"/>
      <c r="O1770" s="60">
        <f>SUM(O1765:O1769)</f>
        <v>28</v>
      </c>
      <c r="Q1770" s="117"/>
      <c r="R1770" s="117"/>
      <c r="S1770" s="103"/>
      <c r="T1770" s="103"/>
    </row>
    <row r="1771" spans="1:21">
      <c r="A1771" s="4" t="str">
        <f>VLOOKUP(C1771,STYLES!$A$1:$R$2088,7,FALSE)</f>
        <v>Polos</v>
      </c>
      <c r="B1771" t="str">
        <f>VLOOKUP(C1771,STYLES!$1:$1048576,6,FALSE)</f>
        <v>Extreme</v>
      </c>
      <c r="C1771" s="97">
        <v>85116</v>
      </c>
      <c r="E1771" t="str">
        <f>VLOOKUP(C1771,STYLES!$1:$1048576,12,FALSE)</f>
        <v>Eperformance™ Men's Stride Jacquard Polo</v>
      </c>
      <c r="F1771" s="111" t="s">
        <v>2718</v>
      </c>
      <c r="G1771" s="111" t="s">
        <v>2718</v>
      </c>
      <c r="H1771" s="113" t="str">
        <f>VLOOKUP(C1771,STYLES!$1:$1048576,9,FALSE)</f>
        <v>DNR</v>
      </c>
      <c r="I1771" s="113" t="str">
        <f>VLOOKUP(C1771,STYLES!$1:$1048576,10,FALSE)</f>
        <v>DNR</v>
      </c>
      <c r="J1771" s="112" t="s">
        <v>3009</v>
      </c>
      <c r="K1771" s="139">
        <f>IFERROR(VLOOKUP(J1771,LISTS!G:H,2,FALSE),"0")</f>
        <v>8</v>
      </c>
      <c r="L1771">
        <f t="shared" si="93"/>
        <v>8</v>
      </c>
      <c r="M1771" s="112" t="s">
        <v>3009</v>
      </c>
      <c r="N1771" s="140">
        <f>IFERROR(VLOOKUP(M1771,LISTS!G:H,2,FALSE),"0")</f>
        <v>8</v>
      </c>
      <c r="O1771">
        <f t="shared" si="94"/>
        <v>8</v>
      </c>
      <c r="Q1771" s="101" t="s">
        <v>2721</v>
      </c>
      <c r="R1771" s="117" t="s">
        <v>775</v>
      </c>
      <c r="S1771" s="112" t="s">
        <v>2722</v>
      </c>
      <c r="T1771" s="103" t="s">
        <v>775</v>
      </c>
    </row>
    <row r="1772" spans="1:21">
      <c r="A1772" s="4" t="str">
        <f>VLOOKUP(C1772,STYLES!$A$1:$R$2088,7,FALSE)</f>
        <v>Polos</v>
      </c>
      <c r="B1772" t="str">
        <f>VLOOKUP(C1772,STYLES!$1:$1048576,6,FALSE)</f>
        <v>Extreme</v>
      </c>
      <c r="C1772" s="97">
        <v>85116</v>
      </c>
      <c r="E1772" t="str">
        <f>VLOOKUP(C1772,STYLES!$1:$1048576,12,FALSE)</f>
        <v>Eperformance™ Men's Stride Jacquard Polo</v>
      </c>
      <c r="F1772" s="111" t="s">
        <v>2952</v>
      </c>
      <c r="G1772" s="111" t="s">
        <v>2763</v>
      </c>
      <c r="H1772" s="113" t="str">
        <f>VLOOKUP(C1772,STYLES!$1:$1048576,9,FALSE)</f>
        <v>DNR</v>
      </c>
      <c r="I1772" s="113" t="str">
        <f>VLOOKUP(C1772,STYLES!$1:$1048576,10,FALSE)</f>
        <v>DNR</v>
      </c>
      <c r="J1772" s="112" t="s">
        <v>3009</v>
      </c>
      <c r="K1772" s="139">
        <f>IFERROR(VLOOKUP(J1772,LISTS!G:H,2,FALSE),"0")</f>
        <v>8</v>
      </c>
      <c r="L1772">
        <f t="shared" si="93"/>
        <v>8</v>
      </c>
      <c r="M1772" s="112" t="s">
        <v>3009</v>
      </c>
      <c r="N1772" s="140">
        <f>IFERROR(VLOOKUP(M1772,LISTS!G:H,2,FALSE),"0")</f>
        <v>8</v>
      </c>
      <c r="O1772">
        <f t="shared" si="94"/>
        <v>8</v>
      </c>
      <c r="Q1772" s="117" t="s">
        <v>2983</v>
      </c>
      <c r="R1772" s="117" t="s">
        <v>775</v>
      </c>
      <c r="S1772" s="103" t="s">
        <v>2984</v>
      </c>
      <c r="T1772" s="117" t="s">
        <v>775</v>
      </c>
    </row>
    <row r="1773" spans="1:21" s="210" customFormat="1">
      <c r="A1773" s="302" t="str">
        <f>VLOOKUP(C1773,STYLES!$A$1:$R$2088,7,FALSE)</f>
        <v>Polos</v>
      </c>
      <c r="B1773" s="210" t="str">
        <f>VLOOKUP(C1773,STYLES!$1:$1048576,6,FALSE)</f>
        <v>Extreme</v>
      </c>
      <c r="C1773" s="307">
        <v>85116</v>
      </c>
      <c r="D1773" s="296"/>
      <c r="E1773" s="210" t="str">
        <f>VLOOKUP(C1773,STYLES!$1:$1048576,12,FALSE)</f>
        <v>Eperformance™ Men's Stride Jacquard Polo</v>
      </c>
      <c r="F1773" s="304" t="s">
        <v>3000</v>
      </c>
      <c r="G1773" s="304" t="s">
        <v>2740</v>
      </c>
      <c r="H1773" s="297" t="s">
        <v>261</v>
      </c>
      <c r="I1773" s="297" t="s">
        <v>261</v>
      </c>
      <c r="J1773" s="305" t="s">
        <v>3009</v>
      </c>
      <c r="K1773" s="298">
        <f>IFERROR(VLOOKUP(J1773,LISTS!G:H,2,FALSE),"0")</f>
        <v>8</v>
      </c>
      <c r="L1773" s="210" t="str">
        <f t="shared" si="93"/>
        <v/>
      </c>
      <c r="M1773" s="305" t="s">
        <v>3009</v>
      </c>
      <c r="N1773" s="300">
        <f>IFERROR(VLOOKUP(M1773,LISTS!G:H,2,FALSE),"0")</f>
        <v>8</v>
      </c>
      <c r="O1773" s="210" t="str">
        <f t="shared" si="94"/>
        <v/>
      </c>
      <c r="P1773" s="301"/>
      <c r="Q1773" s="301" t="s">
        <v>2741</v>
      </c>
      <c r="R1773" s="301" t="s">
        <v>775</v>
      </c>
      <c r="S1773" s="303" t="s">
        <v>3001</v>
      </c>
      <c r="T1773" s="301" t="s">
        <v>775</v>
      </c>
      <c r="U1773" s="305" t="s">
        <v>3036</v>
      </c>
    </row>
    <row r="1774" spans="1:21">
      <c r="A1774" s="4" t="str">
        <f>VLOOKUP(C1774,STYLES!$A$1:$R$2088,7,FALSE)</f>
        <v>Polos</v>
      </c>
      <c r="B1774" t="str">
        <f>VLOOKUP(C1774,STYLES!$1:$1048576,6,FALSE)</f>
        <v>Extreme</v>
      </c>
      <c r="C1774" s="97">
        <v>85116</v>
      </c>
      <c r="E1774" t="str">
        <f>VLOOKUP(C1774,STYLES!$1:$1048576,12,FALSE)</f>
        <v>Eperformance™ Men's Stride Jacquard Polo</v>
      </c>
      <c r="F1774" s="111" t="s">
        <v>3181</v>
      </c>
      <c r="G1774" s="111" t="s">
        <v>2809</v>
      </c>
      <c r="H1774" s="113" t="str">
        <f>VLOOKUP(C1774,STYLES!$1:$1048576,9,FALSE)</f>
        <v>DNR</v>
      </c>
      <c r="I1774" s="113" t="str">
        <f>VLOOKUP(C1774,STYLES!$1:$1048576,10,FALSE)</f>
        <v>DNR</v>
      </c>
      <c r="J1774" s="112" t="s">
        <v>3009</v>
      </c>
      <c r="K1774" s="139">
        <f>IFERROR(VLOOKUP(J1774,LISTS!G:H,2,FALSE),"0")</f>
        <v>8</v>
      </c>
      <c r="L1774">
        <f t="shared" si="93"/>
        <v>8</v>
      </c>
      <c r="M1774" s="112" t="s">
        <v>3009</v>
      </c>
      <c r="N1774" s="140">
        <f>IFERROR(VLOOKUP(M1774,LISTS!G:H,2,FALSE),"0")</f>
        <v>8</v>
      </c>
      <c r="O1774">
        <f t="shared" si="94"/>
        <v>8</v>
      </c>
      <c r="Q1774" s="117" t="s">
        <v>3136</v>
      </c>
      <c r="R1774" s="117" t="s">
        <v>775</v>
      </c>
      <c r="S1774" s="103" t="s">
        <v>3137</v>
      </c>
      <c r="T1774" s="117" t="s">
        <v>775</v>
      </c>
    </row>
    <row r="1775" spans="1:21">
      <c r="A1775" s="4" t="str">
        <f>VLOOKUP(C1775,STYLES!$A$1:$R$2088,7,FALSE)</f>
        <v>Polos</v>
      </c>
      <c r="B1775" t="str">
        <f>VLOOKUP(C1775,STYLES!$1:$1048576,6,FALSE)</f>
        <v>Extreme</v>
      </c>
      <c r="C1775" s="98">
        <v>85116</v>
      </c>
      <c r="E1775" t="str">
        <f>VLOOKUP(C1775,STYLES!$1:$1048576,12,FALSE)</f>
        <v>Eperformance™ Men's Stride Jacquard Polo</v>
      </c>
      <c r="F1775" s="112" t="s">
        <v>3182</v>
      </c>
      <c r="G1775" s="111" t="s">
        <v>2728</v>
      </c>
      <c r="H1775" s="113" t="str">
        <f>VLOOKUP(C1775,STYLES!$1:$1048576,9,FALSE)</f>
        <v>DNR</v>
      </c>
      <c r="I1775" s="113" t="str">
        <f>VLOOKUP(C1775,STYLES!$1:$1048576,10,FALSE)</f>
        <v>DNR</v>
      </c>
      <c r="J1775" s="112" t="s">
        <v>3009</v>
      </c>
      <c r="K1775" s="139">
        <f>IFERROR(VLOOKUP(J1775,LISTS!G:H,2,FALSE),"0")</f>
        <v>8</v>
      </c>
      <c r="L1775">
        <f t="shared" si="93"/>
        <v>8</v>
      </c>
      <c r="M1775" s="112" t="s">
        <v>3009</v>
      </c>
      <c r="N1775" s="140">
        <f>IFERROR(VLOOKUP(M1775,LISTS!G:H,2,FALSE),"0")</f>
        <v>8</v>
      </c>
      <c r="O1775">
        <f t="shared" si="94"/>
        <v>8</v>
      </c>
      <c r="Q1775" s="117" t="s">
        <v>3159</v>
      </c>
      <c r="R1775" s="117" t="s">
        <v>775</v>
      </c>
      <c r="S1775" s="103" t="s">
        <v>3160</v>
      </c>
      <c r="T1775" s="103" t="s">
        <v>775</v>
      </c>
    </row>
    <row r="1776" spans="1:21">
      <c r="A1776" s="4"/>
      <c r="C1776" s="98"/>
      <c r="F1776" s="112"/>
      <c r="G1776" s="111"/>
      <c r="H1776" s="112"/>
      <c r="J1776" s="112"/>
      <c r="K1776" s="139"/>
      <c r="L1776" s="60">
        <f>SUM(L1771:L1775)</f>
        <v>32</v>
      </c>
      <c r="M1776" s="112"/>
      <c r="N1776" s="140"/>
      <c r="O1776" s="60">
        <f>SUM(O1771:O1775)</f>
        <v>32</v>
      </c>
      <c r="Q1776" s="117"/>
      <c r="R1776" s="117"/>
      <c r="S1776" s="103"/>
      <c r="T1776" s="103"/>
    </row>
    <row r="1777" spans="1:21">
      <c r="A1777" s="4" t="str">
        <f>VLOOKUP(C1777,STYLES!$A$1:$R$2088,7,FALSE)</f>
        <v>Polos</v>
      </c>
      <c r="B1777" t="str">
        <f>VLOOKUP(C1777,STYLES!$1:$1048576,6,FALSE)</f>
        <v>Extreme</v>
      </c>
      <c r="C1777" s="97">
        <v>75117</v>
      </c>
      <c r="E1777" t="str">
        <f>VLOOKUP(C1777,STYLES!$1:$1048576,12,FALSE)</f>
        <v>Eperformance™ Ladies' Fluid Mélange Polo</v>
      </c>
      <c r="F1777" s="111" t="s">
        <v>2952</v>
      </c>
      <c r="G1777" s="111" t="s">
        <v>2763</v>
      </c>
      <c r="H1777" s="113" t="str">
        <f>VLOOKUP(C1777,STYLES!$1:$1048576,9,FALSE)</f>
        <v>Active</v>
      </c>
      <c r="I1777" s="113" t="str">
        <f>VLOOKUP(C1777,STYLES!$1:$1048576,10,FALSE)</f>
        <v>Active</v>
      </c>
      <c r="J1777" s="112" t="s">
        <v>2745</v>
      </c>
      <c r="K1777" s="139">
        <f>IFERROR(VLOOKUP(J1777,LISTS!G:H,2,FALSE),"0")</f>
        <v>7</v>
      </c>
      <c r="L1777">
        <f t="shared" si="93"/>
        <v>7</v>
      </c>
      <c r="M1777" s="112" t="s">
        <v>2745</v>
      </c>
      <c r="N1777" s="140">
        <f>IFERROR(VLOOKUP(M1777,LISTS!G:H,2,FALSE),"0")</f>
        <v>7</v>
      </c>
      <c r="O1777">
        <f t="shared" si="94"/>
        <v>7</v>
      </c>
      <c r="Q1777" s="117" t="s">
        <v>2983</v>
      </c>
      <c r="R1777" s="117" t="s">
        <v>775</v>
      </c>
      <c r="S1777" s="103" t="s">
        <v>2984</v>
      </c>
      <c r="T1777" s="117" t="s">
        <v>775</v>
      </c>
    </row>
    <row r="1778" spans="1:21">
      <c r="A1778" s="4" t="str">
        <f>VLOOKUP(C1778,STYLES!$A$1:$R$2088,7,FALSE)</f>
        <v>Polos</v>
      </c>
      <c r="B1778" t="str">
        <f>VLOOKUP(C1778,STYLES!$1:$1048576,6,FALSE)</f>
        <v>Extreme</v>
      </c>
      <c r="C1778" s="97">
        <v>75117</v>
      </c>
      <c r="E1778" t="str">
        <f>VLOOKUP(C1778,STYLES!$1:$1048576,12,FALSE)</f>
        <v>Eperformance™ Ladies' Fluid Mélange Polo</v>
      </c>
      <c r="F1778" s="111" t="s">
        <v>3183</v>
      </c>
      <c r="G1778" s="111" t="s">
        <v>2786</v>
      </c>
      <c r="H1778" s="113" t="str">
        <f>VLOOKUP(C1778,STYLES!$1:$1048576,9,FALSE)</f>
        <v>Active</v>
      </c>
      <c r="I1778" s="113" t="str">
        <f>VLOOKUP(C1778,STYLES!$1:$1048576,10,FALSE)</f>
        <v>Active</v>
      </c>
      <c r="J1778" s="112" t="s">
        <v>2745</v>
      </c>
      <c r="K1778" s="139">
        <f>IFERROR(VLOOKUP(J1778,LISTS!G:H,2,FALSE),"0")</f>
        <v>7</v>
      </c>
      <c r="L1778">
        <f t="shared" si="93"/>
        <v>7</v>
      </c>
      <c r="M1778" s="112" t="s">
        <v>2745</v>
      </c>
      <c r="N1778" s="140">
        <f>IFERROR(VLOOKUP(M1778,LISTS!G:H,2,FALSE),"0")</f>
        <v>7</v>
      </c>
      <c r="O1778">
        <f t="shared" si="94"/>
        <v>7</v>
      </c>
      <c r="Q1778" s="117" t="s">
        <v>3146</v>
      </c>
      <c r="R1778" s="117" t="s">
        <v>775</v>
      </c>
      <c r="S1778" s="103" t="s">
        <v>3147</v>
      </c>
      <c r="T1778" s="103" t="s">
        <v>775</v>
      </c>
    </row>
    <row r="1779" spans="1:21" s="12" customFormat="1">
      <c r="A1779" s="59" t="str">
        <f>VLOOKUP(C1779,STYLES!$A$1:$R$2088,7,FALSE)</f>
        <v>Polos</v>
      </c>
      <c r="B1779" s="12" t="str">
        <f>VLOOKUP(C1779,STYLES!$1:$1048576,6,FALSE)</f>
        <v>Extreme</v>
      </c>
      <c r="C1779" s="99">
        <v>75117</v>
      </c>
      <c r="D1779" s="18"/>
      <c r="E1779" s="12" t="str">
        <f>VLOOKUP(C1779,STYLES!$1:$1048576,12,FALSE)</f>
        <v>Eperformance™ Ladies' Fluid Mélange Polo</v>
      </c>
      <c r="F1779" s="114" t="s">
        <v>3184</v>
      </c>
      <c r="G1779" s="114" t="s">
        <v>2779</v>
      </c>
      <c r="H1779" s="116" t="s">
        <v>437</v>
      </c>
      <c r="I1779" s="297" t="s">
        <v>261</v>
      </c>
      <c r="J1779" s="115" t="s">
        <v>2745</v>
      </c>
      <c r="K1779" s="194">
        <f>IFERROR(VLOOKUP(J1779,LISTS!G:H,2,FALSE),"0")</f>
        <v>7</v>
      </c>
      <c r="L1779" s="12" t="str">
        <f t="shared" si="93"/>
        <v/>
      </c>
      <c r="M1779" s="115" t="s">
        <v>2745</v>
      </c>
      <c r="N1779" s="195">
        <f>IFERROR(VLOOKUP(M1779,LISTS!G:H,2,FALSE),"0")</f>
        <v>7</v>
      </c>
      <c r="O1779" s="12" t="str">
        <f t="shared" si="94"/>
        <v/>
      </c>
      <c r="P1779" s="128"/>
      <c r="Q1779" s="128" t="s">
        <v>2780</v>
      </c>
      <c r="R1779" s="128" t="s">
        <v>775</v>
      </c>
      <c r="S1779" s="106" t="s">
        <v>2781</v>
      </c>
      <c r="T1779" s="128" t="s">
        <v>775</v>
      </c>
      <c r="U1779" s="115" t="s">
        <v>3033</v>
      </c>
    </row>
    <row r="1780" spans="1:21">
      <c r="A1780" s="4" t="str">
        <f>VLOOKUP(C1780,STYLES!$A$1:$R$2088,7,FALSE)</f>
        <v>Polos</v>
      </c>
      <c r="B1780" t="str">
        <f>VLOOKUP(C1780,STYLES!$1:$1048576,6,FALSE)</f>
        <v>Extreme</v>
      </c>
      <c r="C1780" s="97">
        <v>75117</v>
      </c>
      <c r="E1780" t="str">
        <f>VLOOKUP(C1780,STYLES!$1:$1048576,12,FALSE)</f>
        <v>Eperformance™ Ladies' Fluid Mélange Polo</v>
      </c>
      <c r="F1780" s="111" t="s">
        <v>3181</v>
      </c>
      <c r="G1780" s="111" t="s">
        <v>2809</v>
      </c>
      <c r="H1780" s="113" t="str">
        <f>VLOOKUP(C1780,STYLES!$1:$1048576,9,FALSE)</f>
        <v>Active</v>
      </c>
      <c r="I1780" s="113" t="str">
        <f>VLOOKUP(C1780,STYLES!$1:$1048576,10,FALSE)</f>
        <v>Active</v>
      </c>
      <c r="J1780" s="112" t="s">
        <v>2745</v>
      </c>
      <c r="K1780" s="139">
        <f>IFERROR(VLOOKUP(J1780,LISTS!G:H,2,FALSE),"0")</f>
        <v>7</v>
      </c>
      <c r="L1780">
        <f t="shared" si="93"/>
        <v>7</v>
      </c>
      <c r="M1780" s="112" t="s">
        <v>2745</v>
      </c>
      <c r="N1780" s="140">
        <f>IFERROR(VLOOKUP(M1780,LISTS!G:H,2,FALSE),"0")</f>
        <v>7</v>
      </c>
      <c r="O1780">
        <f t="shared" si="94"/>
        <v>7</v>
      </c>
      <c r="Q1780" s="117" t="s">
        <v>3136</v>
      </c>
      <c r="R1780" s="117" t="s">
        <v>775</v>
      </c>
      <c r="S1780" s="103" t="s">
        <v>3137</v>
      </c>
      <c r="T1780" s="117" t="s">
        <v>775</v>
      </c>
    </row>
    <row r="1781" spans="1:21">
      <c r="A1781" s="4" t="str">
        <f>VLOOKUP(C1781,STYLES!$A$1:$R$2088,7,FALSE)</f>
        <v>Polos</v>
      </c>
      <c r="B1781" t="str">
        <f>VLOOKUP(C1781,STYLES!$1:$1048576,6,FALSE)</f>
        <v>Extreme</v>
      </c>
      <c r="C1781" s="98">
        <v>75117</v>
      </c>
      <c r="E1781" t="str">
        <f>VLOOKUP(C1781,STYLES!$1:$1048576,12,FALSE)</f>
        <v>Eperformance™ Ladies' Fluid Mélange Polo</v>
      </c>
      <c r="F1781" s="112" t="s">
        <v>3185</v>
      </c>
      <c r="G1781" s="111" t="s">
        <v>2740</v>
      </c>
      <c r="H1781" s="113" t="str">
        <f>VLOOKUP(C1781,STYLES!$1:$1048576,9,FALSE)</f>
        <v>Active</v>
      </c>
      <c r="I1781" s="113" t="str">
        <f>VLOOKUP(C1781,STYLES!$1:$1048576,10,FALSE)</f>
        <v>Active</v>
      </c>
      <c r="J1781" s="112" t="s">
        <v>2745</v>
      </c>
      <c r="K1781" s="139">
        <f>IFERROR(VLOOKUP(J1781,LISTS!G:H,2,FALSE),"0")</f>
        <v>7</v>
      </c>
      <c r="L1781">
        <f t="shared" si="93"/>
        <v>7</v>
      </c>
      <c r="M1781" s="112" t="s">
        <v>2745</v>
      </c>
      <c r="N1781" s="140">
        <f>IFERROR(VLOOKUP(M1781,LISTS!G:H,2,FALSE),"0")</f>
        <v>7</v>
      </c>
      <c r="O1781">
        <f t="shared" si="94"/>
        <v>7</v>
      </c>
      <c r="Q1781" s="117" t="s">
        <v>2741</v>
      </c>
      <c r="R1781" s="117" t="s">
        <v>775</v>
      </c>
      <c r="S1781" s="103" t="s">
        <v>3039</v>
      </c>
      <c r="T1781" s="117" t="s">
        <v>775</v>
      </c>
    </row>
    <row r="1782" spans="1:21">
      <c r="A1782" s="4"/>
      <c r="C1782" s="98"/>
      <c r="F1782" s="112"/>
      <c r="G1782" s="111"/>
      <c r="H1782" s="112"/>
      <c r="J1782" s="112"/>
      <c r="K1782" s="139"/>
      <c r="L1782" s="60">
        <f>SUM(L1777:L1781)</f>
        <v>28</v>
      </c>
      <c r="M1782" s="112"/>
      <c r="N1782" s="140"/>
      <c r="O1782" s="60">
        <f>SUM(O1777:O1781)</f>
        <v>28</v>
      </c>
      <c r="Q1782" s="117"/>
      <c r="R1782" s="117"/>
      <c r="S1782" s="103"/>
      <c r="T1782" s="103"/>
    </row>
    <row r="1783" spans="1:21">
      <c r="A1783" s="4" t="str">
        <f>VLOOKUP(C1783,STYLES!$A$1:$R$2088,7,FALSE)</f>
        <v>Polos</v>
      </c>
      <c r="B1783" t="str">
        <f>VLOOKUP(C1783,STYLES!$1:$1048576,6,FALSE)</f>
        <v>Extreme</v>
      </c>
      <c r="C1783" s="97">
        <v>85117</v>
      </c>
      <c r="E1783" t="str">
        <f>VLOOKUP(C1783,STYLES!$1:$1048576,12,FALSE)</f>
        <v>Eperformance™ Men's Fluid Mélange Polo</v>
      </c>
      <c r="F1783" s="111" t="s">
        <v>2952</v>
      </c>
      <c r="G1783" s="111" t="s">
        <v>2763</v>
      </c>
      <c r="H1783" s="113" t="str">
        <f>VLOOKUP(C1783,STYLES!$1:$1048576,9,FALSE)</f>
        <v>Active</v>
      </c>
      <c r="I1783" s="113" t="str">
        <f>VLOOKUP(C1783,STYLES!$1:$1048576,10,FALSE)</f>
        <v>Active</v>
      </c>
      <c r="J1783" s="112" t="s">
        <v>3009</v>
      </c>
      <c r="K1783" s="139">
        <f>IFERROR(VLOOKUP(J1783,LISTS!G:H,2,FALSE),"0")</f>
        <v>8</v>
      </c>
      <c r="L1783">
        <f t="shared" si="93"/>
        <v>8</v>
      </c>
      <c r="M1783" s="112" t="s">
        <v>3009</v>
      </c>
      <c r="N1783" s="140">
        <f>IFERROR(VLOOKUP(M1783,LISTS!G:H,2,FALSE),"0")</f>
        <v>8</v>
      </c>
      <c r="O1783">
        <f t="shared" si="94"/>
        <v>8</v>
      </c>
      <c r="Q1783" s="117" t="s">
        <v>2983</v>
      </c>
      <c r="R1783" s="117" t="s">
        <v>775</v>
      </c>
      <c r="S1783" s="103" t="s">
        <v>2984</v>
      </c>
      <c r="T1783" s="117" t="s">
        <v>775</v>
      </c>
    </row>
    <row r="1784" spans="1:21">
      <c r="A1784" s="4" t="str">
        <f>VLOOKUP(C1784,STYLES!$A$1:$R$2088,7,FALSE)</f>
        <v>Polos</v>
      </c>
      <c r="B1784" t="str">
        <f>VLOOKUP(C1784,STYLES!$1:$1048576,6,FALSE)</f>
        <v>Extreme</v>
      </c>
      <c r="C1784" s="97">
        <v>85117</v>
      </c>
      <c r="E1784" t="str">
        <f>VLOOKUP(C1784,STYLES!$1:$1048576,12,FALSE)</f>
        <v>Eperformance™ Men's Fluid Mélange Polo</v>
      </c>
      <c r="F1784" s="111" t="s">
        <v>3183</v>
      </c>
      <c r="G1784" s="111" t="s">
        <v>2786</v>
      </c>
      <c r="H1784" s="113" t="str">
        <f>VLOOKUP(C1784,STYLES!$1:$1048576,9,FALSE)</f>
        <v>Active</v>
      </c>
      <c r="I1784" s="113" t="str">
        <f>VLOOKUP(C1784,STYLES!$1:$1048576,10,FALSE)</f>
        <v>Active</v>
      </c>
      <c r="J1784" s="112" t="s">
        <v>3009</v>
      </c>
      <c r="K1784" s="139">
        <f>IFERROR(VLOOKUP(J1784,LISTS!G:H,2,FALSE),"0")</f>
        <v>8</v>
      </c>
      <c r="L1784">
        <f t="shared" si="93"/>
        <v>8</v>
      </c>
      <c r="M1784" s="112" t="s">
        <v>3009</v>
      </c>
      <c r="N1784" s="140">
        <f>IFERROR(VLOOKUP(M1784,LISTS!G:H,2,FALSE),"0")</f>
        <v>8</v>
      </c>
      <c r="O1784">
        <f t="shared" si="94"/>
        <v>8</v>
      </c>
      <c r="Q1784" s="117" t="s">
        <v>3146</v>
      </c>
      <c r="R1784" s="117" t="s">
        <v>775</v>
      </c>
      <c r="S1784" s="103" t="s">
        <v>3147</v>
      </c>
      <c r="T1784" s="103" t="s">
        <v>775</v>
      </c>
    </row>
    <row r="1785" spans="1:21" s="12" customFormat="1">
      <c r="A1785" s="59" t="str">
        <f>VLOOKUP(C1785,STYLES!$A$1:$R$2088,7,FALSE)</f>
        <v>Polos</v>
      </c>
      <c r="B1785" s="12" t="str">
        <f>VLOOKUP(C1785,STYLES!$1:$1048576,6,FALSE)</f>
        <v>Extreme</v>
      </c>
      <c r="C1785" s="99">
        <v>85117</v>
      </c>
      <c r="D1785" s="18"/>
      <c r="E1785" s="12" t="str">
        <f>VLOOKUP(C1785,STYLES!$1:$1048576,12,FALSE)</f>
        <v>Eperformance™ Men's Fluid Mélange Polo</v>
      </c>
      <c r="F1785" s="114" t="s">
        <v>3184</v>
      </c>
      <c r="G1785" s="114" t="s">
        <v>2779</v>
      </c>
      <c r="H1785" s="116" t="s">
        <v>437</v>
      </c>
      <c r="I1785" s="297" t="s">
        <v>261</v>
      </c>
      <c r="J1785" s="115" t="s">
        <v>3009</v>
      </c>
      <c r="K1785" s="194">
        <f>IFERROR(VLOOKUP(J1785,LISTS!G:H,2,FALSE),"0")</f>
        <v>8</v>
      </c>
      <c r="L1785" s="12" t="str">
        <f t="shared" si="93"/>
        <v/>
      </c>
      <c r="M1785" s="115" t="s">
        <v>3009</v>
      </c>
      <c r="N1785" s="195">
        <f>IFERROR(VLOOKUP(M1785,LISTS!G:H,2,FALSE),"0")</f>
        <v>8</v>
      </c>
      <c r="O1785" s="12" t="str">
        <f t="shared" si="94"/>
        <v/>
      </c>
      <c r="P1785" s="128"/>
      <c r="Q1785" s="128" t="s">
        <v>2780</v>
      </c>
      <c r="R1785" s="128" t="s">
        <v>775</v>
      </c>
      <c r="S1785" s="106" t="s">
        <v>2781</v>
      </c>
      <c r="T1785" s="128" t="s">
        <v>775</v>
      </c>
      <c r="U1785" s="115" t="s">
        <v>3033</v>
      </c>
    </row>
    <row r="1786" spans="1:21">
      <c r="A1786" s="4" t="str">
        <f>VLOOKUP(C1786,STYLES!$A$1:$R$2088,7,FALSE)</f>
        <v>Polos</v>
      </c>
      <c r="B1786" t="str">
        <f>VLOOKUP(C1786,STYLES!$1:$1048576,6,FALSE)</f>
        <v>Extreme</v>
      </c>
      <c r="C1786" s="97">
        <v>85117</v>
      </c>
      <c r="E1786" t="str">
        <f>VLOOKUP(C1786,STYLES!$1:$1048576,12,FALSE)</f>
        <v>Eperformance™ Men's Fluid Mélange Polo</v>
      </c>
      <c r="F1786" s="111" t="s">
        <v>3181</v>
      </c>
      <c r="G1786" s="111" t="s">
        <v>2809</v>
      </c>
      <c r="H1786" s="113" t="str">
        <f>VLOOKUP(C1786,STYLES!$1:$1048576,9,FALSE)</f>
        <v>Active</v>
      </c>
      <c r="I1786" s="113" t="str">
        <f>VLOOKUP(C1786,STYLES!$1:$1048576,10,FALSE)</f>
        <v>Active</v>
      </c>
      <c r="J1786" s="112" t="s">
        <v>3009</v>
      </c>
      <c r="K1786" s="139">
        <f>IFERROR(VLOOKUP(J1786,LISTS!G:H,2,FALSE),"0")</f>
        <v>8</v>
      </c>
      <c r="L1786">
        <f t="shared" si="93"/>
        <v>8</v>
      </c>
      <c r="M1786" s="112" t="s">
        <v>3009</v>
      </c>
      <c r="N1786" s="140">
        <f>IFERROR(VLOOKUP(M1786,LISTS!G:H,2,FALSE),"0")</f>
        <v>8</v>
      </c>
      <c r="O1786">
        <f t="shared" si="94"/>
        <v>8</v>
      </c>
      <c r="Q1786" s="117" t="s">
        <v>3136</v>
      </c>
      <c r="R1786" s="117" t="s">
        <v>775</v>
      </c>
      <c r="S1786" s="103" t="s">
        <v>3137</v>
      </c>
      <c r="T1786" s="117" t="s">
        <v>775</v>
      </c>
    </row>
    <row r="1787" spans="1:21">
      <c r="A1787" s="4" t="str">
        <f>VLOOKUP(C1787,STYLES!$A$1:$R$2088,7,FALSE)</f>
        <v>Polos</v>
      </c>
      <c r="B1787" t="str">
        <f>VLOOKUP(C1787,STYLES!$1:$1048576,6,FALSE)</f>
        <v>Extreme</v>
      </c>
      <c r="C1787" s="98">
        <v>85117</v>
      </c>
      <c r="E1787" t="str">
        <f>VLOOKUP(C1787,STYLES!$1:$1048576,12,FALSE)</f>
        <v>Eperformance™ Men's Fluid Mélange Polo</v>
      </c>
      <c r="F1787" s="112" t="s">
        <v>3185</v>
      </c>
      <c r="G1787" s="111" t="s">
        <v>2740</v>
      </c>
      <c r="H1787" s="113" t="str">
        <f>VLOOKUP(C1787,STYLES!$1:$1048576,9,FALSE)</f>
        <v>Active</v>
      </c>
      <c r="I1787" s="113" t="str">
        <f>VLOOKUP(C1787,STYLES!$1:$1048576,10,FALSE)</f>
        <v>Active</v>
      </c>
      <c r="J1787" s="112" t="s">
        <v>3009</v>
      </c>
      <c r="K1787" s="139">
        <f>IFERROR(VLOOKUP(J1787,LISTS!G:H,2,FALSE),"0")</f>
        <v>8</v>
      </c>
      <c r="L1787">
        <f t="shared" si="93"/>
        <v>8</v>
      </c>
      <c r="M1787" s="112" t="s">
        <v>3009</v>
      </c>
      <c r="N1787" s="140">
        <f>IFERROR(VLOOKUP(M1787,LISTS!G:H,2,FALSE),"0")</f>
        <v>8</v>
      </c>
      <c r="O1787">
        <f t="shared" si="94"/>
        <v>8</v>
      </c>
      <c r="Q1787" s="117" t="s">
        <v>2741</v>
      </c>
      <c r="R1787" s="117" t="s">
        <v>775</v>
      </c>
      <c r="S1787" s="103" t="s">
        <v>3039</v>
      </c>
      <c r="T1787" s="117" t="s">
        <v>775</v>
      </c>
    </row>
    <row r="1788" spans="1:21">
      <c r="A1788" s="4"/>
      <c r="C1788" s="98"/>
      <c r="F1788" s="112"/>
      <c r="G1788" s="111"/>
      <c r="H1788" s="112"/>
      <c r="J1788" s="112"/>
      <c r="K1788" s="139"/>
      <c r="L1788" s="60">
        <f>SUM(L1783:L1787)</f>
        <v>32</v>
      </c>
      <c r="M1788" s="112"/>
      <c r="N1788" s="140"/>
      <c r="O1788" s="60">
        <f>SUM(O1783:O1787)</f>
        <v>32</v>
      </c>
      <c r="Q1788" s="117"/>
      <c r="R1788" s="117"/>
      <c r="S1788" s="103"/>
      <c r="T1788" s="103"/>
    </row>
    <row r="1789" spans="1:21" s="68" customFormat="1">
      <c r="A1789" s="67" t="str">
        <f>VLOOKUP(C1789,STYLES!$A$1:$R$2088,7,FALSE)</f>
        <v>Polos</v>
      </c>
      <c r="B1789" s="68" t="str">
        <f>VLOOKUP(C1789,STYLES!$1:$1048576,6,FALSE)</f>
        <v>Extreme</v>
      </c>
      <c r="C1789" s="104">
        <v>75118</v>
      </c>
      <c r="D1789" s="69"/>
      <c r="E1789" s="68" t="str">
        <f>VLOOKUP(C1789,STYLES!$1:$1048576,12,FALSE)</f>
        <v>Eperformance™ Ladies' Propel Interlock Polo with Contrast Tape</v>
      </c>
      <c r="F1789" s="122" t="s">
        <v>3186</v>
      </c>
      <c r="G1789" s="122" t="s">
        <v>2771</v>
      </c>
      <c r="H1789" s="124" t="str">
        <f>VLOOKUP(C1789,STYLES!$1:$1048576,9,FALSE)</f>
        <v>DROP - Closeout</v>
      </c>
      <c r="I1789" s="116" t="s">
        <v>437</v>
      </c>
      <c r="J1789" s="123" t="s">
        <v>2745</v>
      </c>
      <c r="K1789" s="212">
        <f>IFERROR(VLOOKUP(J1789,LISTS!G:H,2,FALSE),"0")</f>
        <v>7</v>
      </c>
      <c r="L1789" s="68" t="str">
        <f t="shared" si="93"/>
        <v/>
      </c>
      <c r="M1789" s="123" t="s">
        <v>2745</v>
      </c>
      <c r="N1789" s="213">
        <f>IFERROR(VLOOKUP(M1789,LISTS!G:H,2,FALSE),"0")</f>
        <v>7</v>
      </c>
      <c r="O1789" s="68" t="str">
        <f t="shared" si="94"/>
        <v/>
      </c>
      <c r="P1789" s="126"/>
      <c r="Q1789" s="126" t="s">
        <v>3187</v>
      </c>
      <c r="R1789" s="126" t="s">
        <v>2744</v>
      </c>
      <c r="S1789" s="105" t="s">
        <v>3188</v>
      </c>
      <c r="T1789" s="105" t="s">
        <v>775</v>
      </c>
      <c r="U1789" s="128" t="s">
        <v>3189</v>
      </c>
    </row>
    <row r="1790" spans="1:21">
      <c r="A1790" s="4" t="str">
        <f>VLOOKUP(C1790,STYLES!$A$1:$R$2088,7,FALSE)</f>
        <v>Polos</v>
      </c>
      <c r="B1790" t="str">
        <f>VLOOKUP(C1790,STYLES!$1:$1048576,6,FALSE)</f>
        <v>Extreme</v>
      </c>
      <c r="C1790" s="97">
        <v>75118</v>
      </c>
      <c r="E1790" t="str">
        <f>VLOOKUP(C1790,STYLES!$1:$1048576,12,FALSE)</f>
        <v>Eperformance™ Ladies' Propel Interlock Polo with Contrast Tape</v>
      </c>
      <c r="F1790" s="111" t="s">
        <v>3025</v>
      </c>
      <c r="G1790" s="111" t="s">
        <v>2718</v>
      </c>
      <c r="H1790" s="113" t="str">
        <f>VLOOKUP(C1790,STYLES!$1:$1048576,9,FALSE)</f>
        <v>DROP - Closeout</v>
      </c>
      <c r="I1790" s="113" t="str">
        <f>VLOOKUP(C1790,STYLES!$1:$1048576,10,FALSE)</f>
        <v>DROP - Pre-Closeout</v>
      </c>
      <c r="J1790" s="112" t="s">
        <v>2745</v>
      </c>
      <c r="K1790" s="139">
        <f>IFERROR(VLOOKUP(J1790,LISTS!G:H,2,FALSE),"0")</f>
        <v>7</v>
      </c>
      <c r="L1790" t="str">
        <f t="shared" si="93"/>
        <v/>
      </c>
      <c r="M1790" s="112" t="s">
        <v>2745</v>
      </c>
      <c r="N1790" s="140">
        <f>IFERROR(VLOOKUP(M1790,LISTS!G:H,2,FALSE),"0")</f>
        <v>7</v>
      </c>
      <c r="O1790" t="str">
        <f t="shared" si="94"/>
        <v/>
      </c>
      <c r="Q1790" s="101" t="s">
        <v>2721</v>
      </c>
      <c r="R1790" s="117" t="s">
        <v>2983</v>
      </c>
      <c r="S1790" s="112" t="s">
        <v>2722</v>
      </c>
      <c r="T1790" s="103" t="s">
        <v>2984</v>
      </c>
    </row>
    <row r="1791" spans="1:21">
      <c r="A1791" s="4" t="str">
        <f>VLOOKUP(C1791,STYLES!$A$1:$R$2088,7,FALSE)</f>
        <v>Polos</v>
      </c>
      <c r="B1791" t="str">
        <f>VLOOKUP(C1791,STYLES!$1:$1048576,6,FALSE)</f>
        <v>Extreme</v>
      </c>
      <c r="C1791" s="97">
        <v>75118</v>
      </c>
      <c r="E1791" t="str">
        <f>VLOOKUP(C1791,STYLES!$1:$1048576,12,FALSE)</f>
        <v>Eperformance™ Ladies' Propel Interlock Polo with Contrast Tape</v>
      </c>
      <c r="F1791" s="111" t="s">
        <v>3190</v>
      </c>
      <c r="G1791" s="111" t="s">
        <v>2763</v>
      </c>
      <c r="H1791" s="113" t="str">
        <f>VLOOKUP(C1791,STYLES!$1:$1048576,9,FALSE)</f>
        <v>DROP - Closeout</v>
      </c>
      <c r="I1791" s="113" t="str">
        <f>VLOOKUP(C1791,STYLES!$1:$1048576,10,FALSE)</f>
        <v>DROP - Pre-Closeout</v>
      </c>
      <c r="J1791" s="112" t="s">
        <v>2745</v>
      </c>
      <c r="K1791" s="139">
        <f>IFERROR(VLOOKUP(J1791,LISTS!G:H,2,FALSE),"0")</f>
        <v>7</v>
      </c>
      <c r="L1791" t="str">
        <f t="shared" si="93"/>
        <v/>
      </c>
      <c r="M1791" s="112" t="s">
        <v>2745</v>
      </c>
      <c r="N1791" s="140">
        <f>IFERROR(VLOOKUP(M1791,LISTS!G:H,2,FALSE),"0")</f>
        <v>7</v>
      </c>
      <c r="O1791" t="str">
        <f t="shared" si="94"/>
        <v/>
      </c>
      <c r="Q1791" s="117" t="s">
        <v>2983</v>
      </c>
      <c r="R1791" s="117" t="s">
        <v>3003</v>
      </c>
      <c r="S1791" s="103" t="s">
        <v>2984</v>
      </c>
      <c r="T1791" s="103" t="s">
        <v>3004</v>
      </c>
    </row>
    <row r="1792" spans="1:21">
      <c r="A1792" s="4" t="str">
        <f>VLOOKUP(C1792,STYLES!$A$1:$R$2088,7,FALSE)</f>
        <v>Polos</v>
      </c>
      <c r="B1792" t="str">
        <f>VLOOKUP(C1792,STYLES!$1:$1048576,6,FALSE)</f>
        <v>Extreme</v>
      </c>
      <c r="C1792" s="97">
        <v>75118</v>
      </c>
      <c r="E1792" t="str">
        <f>VLOOKUP(C1792,STYLES!$1:$1048576,12,FALSE)</f>
        <v>Eperformance™ Ladies' Propel Interlock Polo with Contrast Tape</v>
      </c>
      <c r="F1792" s="111" t="s">
        <v>3070</v>
      </c>
      <c r="G1792" s="111" t="s">
        <v>2740</v>
      </c>
      <c r="H1792" s="113" t="str">
        <f>VLOOKUP(C1792,STYLES!$1:$1048576,9,FALSE)</f>
        <v>DROP - Closeout</v>
      </c>
      <c r="I1792" s="113" t="str">
        <f>VLOOKUP(C1792,STYLES!$1:$1048576,10,FALSE)</f>
        <v>DROP - Pre-Closeout</v>
      </c>
      <c r="J1792" s="112" t="s">
        <v>2745</v>
      </c>
      <c r="K1792" s="139">
        <f>IFERROR(VLOOKUP(J1792,LISTS!G:H,2,FALSE),"0")</f>
        <v>7</v>
      </c>
      <c r="L1792" t="str">
        <f t="shared" ref="L1792:L1855" si="95">IF(OR(H1792="ACTIVE",H1792="NEW",H1792="DNR",H1792="Pre-Closeout"),K1792,"")</f>
        <v/>
      </c>
      <c r="M1792" s="112" t="s">
        <v>2745</v>
      </c>
      <c r="N1792" s="140">
        <f>IFERROR(VLOOKUP(M1792,LISTS!G:H,2,FALSE),"0")</f>
        <v>7</v>
      </c>
      <c r="O1792" t="str">
        <f>IF(OR(I1792="ACTIVE",I1792="NEW",I1792="DNR",I1792="Pre-Closeout"),N1792,"")</f>
        <v/>
      </c>
      <c r="Q1792" s="117" t="s">
        <v>2741</v>
      </c>
      <c r="R1792" s="117" t="s">
        <v>2744</v>
      </c>
      <c r="S1792" s="103" t="s">
        <v>3001</v>
      </c>
      <c r="T1792" s="103" t="s">
        <v>775</v>
      </c>
    </row>
    <row r="1793" spans="1:20">
      <c r="A1793" s="4" t="str">
        <f>VLOOKUP(C1793,STYLES!$A$1:$R$2088,7,FALSE)</f>
        <v>Polos</v>
      </c>
      <c r="B1793" t="str">
        <f>VLOOKUP(C1793,STYLES!$1:$1048576,6,FALSE)</f>
        <v>Extreme</v>
      </c>
      <c r="C1793" s="97">
        <v>75118</v>
      </c>
      <c r="E1793" t="str">
        <f>VLOOKUP(C1793,STYLES!$1:$1048576,12,FALSE)</f>
        <v>Eperformance™ Ladies' Propel Interlock Polo with Contrast Tape</v>
      </c>
      <c r="F1793" s="111" t="s">
        <v>3191</v>
      </c>
      <c r="G1793" s="111" t="s">
        <v>2809</v>
      </c>
      <c r="H1793" s="113" t="str">
        <f>VLOOKUP(C1793,STYLES!$1:$1048576,9,FALSE)</f>
        <v>DROP - Closeout</v>
      </c>
      <c r="I1793" s="113" t="str">
        <f>VLOOKUP(C1793,STYLES!$1:$1048576,10,FALSE)</f>
        <v>DROP - Pre-Closeout</v>
      </c>
      <c r="J1793" s="112" t="s">
        <v>2745</v>
      </c>
      <c r="K1793" s="139">
        <f>IFERROR(VLOOKUP(J1793,LISTS!G:H,2,FALSE),"0")</f>
        <v>7</v>
      </c>
      <c r="L1793" t="str">
        <f t="shared" si="95"/>
        <v/>
      </c>
      <c r="M1793" s="112" t="s">
        <v>2745</v>
      </c>
      <c r="N1793" s="140">
        <f>IFERROR(VLOOKUP(M1793,LISTS!G:H,2,FALSE),"0")</f>
        <v>7</v>
      </c>
      <c r="O1793" t="str">
        <f>IF(OR(I1793="ACTIVE",I1793="NEW",I1793="DNR",I1793="Pre-Closeout"),N1793,"")</f>
        <v/>
      </c>
      <c r="Q1793" s="117" t="s">
        <v>3155</v>
      </c>
      <c r="R1793" s="117" t="s">
        <v>2983</v>
      </c>
      <c r="S1793" s="103" t="s">
        <v>3156</v>
      </c>
      <c r="T1793" s="103" t="s">
        <v>2984</v>
      </c>
    </row>
    <row r="1794" spans="1:20">
      <c r="A1794" s="4" t="str">
        <f>VLOOKUP(C1794,STYLES!$A$1:$R$2088,7,FALSE)</f>
        <v>Polos</v>
      </c>
      <c r="B1794" t="str">
        <f>VLOOKUP(C1794,STYLES!$1:$1048576,6,FALSE)</f>
        <v>Extreme</v>
      </c>
      <c r="C1794" s="98">
        <v>75118</v>
      </c>
      <c r="E1794" t="str">
        <f>VLOOKUP(C1794,STYLES!$1:$1048576,12,FALSE)</f>
        <v>Eperformance™ Ladies' Propel Interlock Polo with Contrast Tape</v>
      </c>
      <c r="F1794" s="112" t="s">
        <v>3192</v>
      </c>
      <c r="G1794" s="111" t="s">
        <v>2728</v>
      </c>
      <c r="H1794" s="113" t="str">
        <f>VLOOKUP(C1794,STYLES!$1:$1048576,9,FALSE)</f>
        <v>DROP - Closeout</v>
      </c>
      <c r="I1794" s="113" t="str">
        <f>VLOOKUP(C1794,STYLES!$1:$1048576,10,FALSE)</f>
        <v>DROP - Pre-Closeout</v>
      </c>
      <c r="J1794" s="112" t="s">
        <v>2745</v>
      </c>
      <c r="K1794" s="139">
        <f>IFERROR(VLOOKUP(J1794,LISTS!G:H,2,FALSE),"0")</f>
        <v>7</v>
      </c>
      <c r="L1794" t="str">
        <f t="shared" si="95"/>
        <v/>
      </c>
      <c r="M1794" s="112" t="s">
        <v>2745</v>
      </c>
      <c r="N1794" s="140">
        <f>IFERROR(VLOOKUP(M1794,LISTS!G:H,2,FALSE),"0")</f>
        <v>7</v>
      </c>
      <c r="O1794" t="str">
        <f>IF(OR(I1794="ACTIVE",I1794="NEW",I1794="DNR",I1794="Pre-Closeout"),N1794,"")</f>
        <v/>
      </c>
      <c r="Q1794" s="117" t="s">
        <v>3159</v>
      </c>
      <c r="R1794" s="117" t="s">
        <v>2983</v>
      </c>
      <c r="S1794" s="103" t="s">
        <v>3160</v>
      </c>
      <c r="T1794" s="103" t="s">
        <v>2984</v>
      </c>
    </row>
    <row r="1795" spans="1:20">
      <c r="A1795" s="4"/>
      <c r="C1795" s="98"/>
      <c r="F1795" s="112"/>
      <c r="G1795" s="111"/>
      <c r="H1795" s="112"/>
      <c r="J1795" s="112"/>
      <c r="K1795" s="139"/>
      <c r="L1795" s="60">
        <f>SUM(L1789:L1794)</f>
        <v>0</v>
      </c>
      <c r="M1795" s="112"/>
      <c r="N1795" s="140"/>
      <c r="O1795" s="60">
        <f>SUM(O1789:O1794)</f>
        <v>0</v>
      </c>
      <c r="Q1795" s="117"/>
      <c r="R1795" s="117"/>
      <c r="S1795" s="103"/>
      <c r="T1795" s="103"/>
    </row>
    <row r="1796" spans="1:20">
      <c r="A1796" s="4" t="str">
        <f>VLOOKUP(C1796,STYLES!$A$1:$R$2088,7,FALSE)</f>
        <v>Polos</v>
      </c>
      <c r="B1796" t="str">
        <f>VLOOKUP(C1796,STYLES!$1:$1048576,6,FALSE)</f>
        <v>Extreme</v>
      </c>
      <c r="C1796" s="97">
        <v>85118</v>
      </c>
      <c r="E1796" t="str">
        <f>VLOOKUP(C1796,STYLES!$1:$1048576,12,FALSE)</f>
        <v>Eperformance™ Men's Propel Interlock Polo with Contrast Tape</v>
      </c>
      <c r="F1796" s="111" t="s">
        <v>3186</v>
      </c>
      <c r="G1796" s="111" t="s">
        <v>2771</v>
      </c>
      <c r="H1796" s="113" t="str">
        <f>VLOOKUP(C1796,STYLES!$1:$1048576,9,FALSE)</f>
        <v>DROP - Closeout</v>
      </c>
      <c r="I1796" s="113" t="str">
        <f>VLOOKUP(C1796,STYLES!$1:$1048576,10,FALSE)</f>
        <v>DROP - Pre-Closeout</v>
      </c>
      <c r="J1796" s="112" t="s">
        <v>2768</v>
      </c>
      <c r="K1796" s="139">
        <f>IFERROR(VLOOKUP(J1796,LISTS!G:H,2,FALSE),"0")</f>
        <v>6</v>
      </c>
      <c r="L1796" t="str">
        <f t="shared" si="95"/>
        <v/>
      </c>
      <c r="M1796" s="112" t="s">
        <v>2768</v>
      </c>
      <c r="N1796" s="140">
        <f>IFERROR(VLOOKUP(M1796,LISTS!G:H,2,FALSE),"0")</f>
        <v>6</v>
      </c>
      <c r="O1796" t="str">
        <f t="shared" ref="O1796:O1861" si="96">IF(OR(I1796="ACTIVE",I1796="NEW",I1796="DNR",I1796="Pre-Closeout"),N1796,"")</f>
        <v/>
      </c>
      <c r="Q1796" s="117" t="s">
        <v>3187</v>
      </c>
      <c r="R1796" s="117" t="s">
        <v>2744</v>
      </c>
      <c r="S1796" s="103" t="s">
        <v>3188</v>
      </c>
      <c r="T1796" s="103" t="s">
        <v>775</v>
      </c>
    </row>
    <row r="1797" spans="1:20">
      <c r="A1797" s="4" t="str">
        <f>VLOOKUP(C1797,STYLES!$A$1:$R$2088,7,FALSE)</f>
        <v>Polos</v>
      </c>
      <c r="B1797" t="str">
        <f>VLOOKUP(C1797,STYLES!$1:$1048576,6,FALSE)</f>
        <v>Extreme</v>
      </c>
      <c r="C1797" s="97">
        <v>85118</v>
      </c>
      <c r="E1797" t="str">
        <f>VLOOKUP(C1797,STYLES!$1:$1048576,12,FALSE)</f>
        <v>Eperformance™ Men's Propel Interlock Polo with Contrast Tape</v>
      </c>
      <c r="F1797" s="111" t="s">
        <v>3025</v>
      </c>
      <c r="G1797" s="111" t="s">
        <v>2718</v>
      </c>
      <c r="H1797" s="113" t="str">
        <f>VLOOKUP(C1797,STYLES!$1:$1048576,9,FALSE)</f>
        <v>DROP - Closeout</v>
      </c>
      <c r="I1797" s="113" t="str">
        <f>VLOOKUP(C1797,STYLES!$1:$1048576,10,FALSE)</f>
        <v>DROP - Pre-Closeout</v>
      </c>
      <c r="J1797" s="112" t="s">
        <v>2768</v>
      </c>
      <c r="K1797" s="139">
        <f>IFERROR(VLOOKUP(J1797,LISTS!G:H,2,FALSE),"0")</f>
        <v>6</v>
      </c>
      <c r="L1797" t="str">
        <f t="shared" si="95"/>
        <v/>
      </c>
      <c r="M1797" s="112" t="s">
        <v>2768</v>
      </c>
      <c r="N1797" s="140">
        <f>IFERROR(VLOOKUP(M1797,LISTS!G:H,2,FALSE),"0")</f>
        <v>6</v>
      </c>
      <c r="O1797" t="str">
        <f t="shared" si="96"/>
        <v/>
      </c>
      <c r="Q1797" s="101" t="s">
        <v>2721</v>
      </c>
      <c r="R1797" s="117" t="s">
        <v>2983</v>
      </c>
      <c r="S1797" s="112" t="s">
        <v>2722</v>
      </c>
      <c r="T1797" s="103" t="s">
        <v>2984</v>
      </c>
    </row>
    <row r="1798" spans="1:20">
      <c r="A1798" s="4" t="str">
        <f>VLOOKUP(C1798,STYLES!$A$1:$R$2088,7,FALSE)</f>
        <v>Polos</v>
      </c>
      <c r="B1798" t="str">
        <f>VLOOKUP(C1798,STYLES!$1:$1048576,6,FALSE)</f>
        <v>Extreme</v>
      </c>
      <c r="C1798" s="97">
        <v>85118</v>
      </c>
      <c r="E1798" t="str">
        <f>VLOOKUP(C1798,STYLES!$1:$1048576,12,FALSE)</f>
        <v>Eperformance™ Men's Propel Interlock Polo with Contrast Tape</v>
      </c>
      <c r="F1798" s="111" t="s">
        <v>3190</v>
      </c>
      <c r="G1798" s="111" t="s">
        <v>2763</v>
      </c>
      <c r="H1798" s="113" t="str">
        <f>VLOOKUP(C1798,STYLES!$1:$1048576,9,FALSE)</f>
        <v>DROP - Closeout</v>
      </c>
      <c r="I1798" s="113" t="str">
        <f>VLOOKUP(C1798,STYLES!$1:$1048576,10,FALSE)</f>
        <v>DROP - Pre-Closeout</v>
      </c>
      <c r="J1798" s="112" t="s">
        <v>2768</v>
      </c>
      <c r="K1798" s="139">
        <f>IFERROR(VLOOKUP(J1798,LISTS!G:H,2,FALSE),"0")</f>
        <v>6</v>
      </c>
      <c r="L1798" t="str">
        <f t="shared" si="95"/>
        <v/>
      </c>
      <c r="M1798" s="112" t="s">
        <v>2768</v>
      </c>
      <c r="N1798" s="140">
        <f>IFERROR(VLOOKUP(M1798,LISTS!G:H,2,FALSE),"0")</f>
        <v>6</v>
      </c>
      <c r="O1798" t="str">
        <f t="shared" si="96"/>
        <v/>
      </c>
      <c r="Q1798" s="117" t="s">
        <v>2983</v>
      </c>
      <c r="R1798" s="117" t="s">
        <v>3003</v>
      </c>
      <c r="S1798" s="103" t="s">
        <v>2984</v>
      </c>
      <c r="T1798" s="103" t="s">
        <v>3004</v>
      </c>
    </row>
    <row r="1799" spans="1:20">
      <c r="A1799" s="4" t="str">
        <f>VLOOKUP(C1799,STYLES!$A$1:$R$2088,7,FALSE)</f>
        <v>Polos</v>
      </c>
      <c r="B1799" t="str">
        <f>VLOOKUP(C1799,STYLES!$1:$1048576,6,FALSE)</f>
        <v>Extreme</v>
      </c>
      <c r="C1799" s="97">
        <v>85118</v>
      </c>
      <c r="E1799" t="str">
        <f>VLOOKUP(C1799,STYLES!$1:$1048576,12,FALSE)</f>
        <v>Eperformance™ Men's Propel Interlock Polo with Contrast Tape</v>
      </c>
      <c r="F1799" s="111" t="s">
        <v>3070</v>
      </c>
      <c r="G1799" s="111" t="s">
        <v>2740</v>
      </c>
      <c r="H1799" s="113" t="str">
        <f>VLOOKUP(C1799,STYLES!$1:$1048576,9,FALSE)</f>
        <v>DROP - Closeout</v>
      </c>
      <c r="I1799" s="113" t="str">
        <f>VLOOKUP(C1799,STYLES!$1:$1048576,10,FALSE)</f>
        <v>DROP - Pre-Closeout</v>
      </c>
      <c r="J1799" s="112" t="s">
        <v>2768</v>
      </c>
      <c r="K1799" s="139">
        <f>IFERROR(VLOOKUP(J1799,LISTS!G:H,2,FALSE),"0")</f>
        <v>6</v>
      </c>
      <c r="L1799" t="str">
        <f t="shared" si="95"/>
        <v/>
      </c>
      <c r="M1799" s="112" t="s">
        <v>2768</v>
      </c>
      <c r="N1799" s="140">
        <f>IFERROR(VLOOKUP(M1799,LISTS!G:H,2,FALSE),"0")</f>
        <v>6</v>
      </c>
      <c r="O1799" t="str">
        <f t="shared" si="96"/>
        <v/>
      </c>
      <c r="Q1799" s="117" t="s">
        <v>2741</v>
      </c>
      <c r="R1799" s="117" t="s">
        <v>2744</v>
      </c>
      <c r="S1799" s="103" t="s">
        <v>3001</v>
      </c>
      <c r="T1799" s="103" t="s">
        <v>775</v>
      </c>
    </row>
    <row r="1800" spans="1:20">
      <c r="A1800" s="4" t="str">
        <f>VLOOKUP(C1800,STYLES!$A$1:$R$2088,7,FALSE)</f>
        <v>Polos</v>
      </c>
      <c r="B1800" t="str">
        <f>VLOOKUP(C1800,STYLES!$1:$1048576,6,FALSE)</f>
        <v>Extreme</v>
      </c>
      <c r="C1800" s="97">
        <v>85118</v>
      </c>
      <c r="E1800" t="str">
        <f>VLOOKUP(C1800,STYLES!$1:$1048576,12,FALSE)</f>
        <v>Eperformance™ Men's Propel Interlock Polo with Contrast Tape</v>
      </c>
      <c r="F1800" s="111" t="s">
        <v>3191</v>
      </c>
      <c r="G1800" s="111" t="s">
        <v>2809</v>
      </c>
      <c r="H1800" s="113" t="str">
        <f>VLOOKUP(C1800,STYLES!$1:$1048576,9,FALSE)</f>
        <v>DROP - Closeout</v>
      </c>
      <c r="I1800" s="113" t="str">
        <f>VLOOKUP(C1800,STYLES!$1:$1048576,10,FALSE)</f>
        <v>DROP - Pre-Closeout</v>
      </c>
      <c r="J1800" s="112" t="s">
        <v>2768</v>
      </c>
      <c r="K1800" s="139">
        <f>IFERROR(VLOOKUP(J1800,LISTS!G:H,2,FALSE),"0")</f>
        <v>6</v>
      </c>
      <c r="L1800" t="str">
        <f t="shared" si="95"/>
        <v/>
      </c>
      <c r="M1800" s="112" t="s">
        <v>2768</v>
      </c>
      <c r="N1800" s="140">
        <f>IFERROR(VLOOKUP(M1800,LISTS!G:H,2,FALSE),"0")</f>
        <v>6</v>
      </c>
      <c r="O1800" t="str">
        <f t="shared" si="96"/>
        <v/>
      </c>
      <c r="Q1800" s="117" t="s">
        <v>3155</v>
      </c>
      <c r="R1800" s="117" t="s">
        <v>2983</v>
      </c>
      <c r="S1800" s="103" t="s">
        <v>3156</v>
      </c>
      <c r="T1800" s="103" t="s">
        <v>2984</v>
      </c>
    </row>
    <row r="1801" spans="1:20">
      <c r="A1801" s="4" t="str">
        <f>VLOOKUP(C1801,STYLES!$A$1:$R$2088,7,FALSE)</f>
        <v>Polos</v>
      </c>
      <c r="B1801" t="str">
        <f>VLOOKUP(C1801,STYLES!$1:$1048576,6,FALSE)</f>
        <v>Extreme</v>
      </c>
      <c r="C1801" s="98">
        <v>85118</v>
      </c>
      <c r="E1801" t="str">
        <f>VLOOKUP(C1801,STYLES!$1:$1048576,12,FALSE)</f>
        <v>Eperformance™ Men's Propel Interlock Polo with Contrast Tape</v>
      </c>
      <c r="F1801" s="112" t="s">
        <v>3192</v>
      </c>
      <c r="G1801" s="111" t="s">
        <v>2728</v>
      </c>
      <c r="H1801" s="113" t="str">
        <f>VLOOKUP(C1801,STYLES!$1:$1048576,9,FALSE)</f>
        <v>DROP - Closeout</v>
      </c>
      <c r="I1801" s="113" t="str">
        <f>VLOOKUP(C1801,STYLES!$1:$1048576,10,FALSE)</f>
        <v>DROP - Pre-Closeout</v>
      </c>
      <c r="J1801" s="112" t="s">
        <v>2768</v>
      </c>
      <c r="K1801" s="139">
        <f>IFERROR(VLOOKUP(J1801,LISTS!G:H,2,FALSE),"0")</f>
        <v>6</v>
      </c>
      <c r="L1801" t="str">
        <f t="shared" si="95"/>
        <v/>
      </c>
      <c r="M1801" s="112" t="s">
        <v>2768</v>
      </c>
      <c r="N1801" s="140">
        <f>IFERROR(VLOOKUP(M1801,LISTS!G:H,2,FALSE),"0")</f>
        <v>6</v>
      </c>
      <c r="O1801" t="str">
        <f t="shared" si="96"/>
        <v/>
      </c>
      <c r="Q1801" s="117" t="s">
        <v>3159</v>
      </c>
      <c r="R1801" s="117" t="s">
        <v>2983</v>
      </c>
      <c r="S1801" s="103" t="s">
        <v>3160</v>
      </c>
      <c r="T1801" s="103" t="s">
        <v>2984</v>
      </c>
    </row>
    <row r="1802" spans="1:20">
      <c r="A1802" s="4"/>
      <c r="C1802" s="98"/>
      <c r="F1802" s="112"/>
      <c r="G1802" s="111"/>
      <c r="H1802" s="112"/>
      <c r="J1802" s="112"/>
      <c r="K1802" s="139"/>
      <c r="L1802" s="60">
        <f>SUM(L1796:L1801)</f>
        <v>0</v>
      </c>
      <c r="M1802" s="112"/>
      <c r="N1802" s="140"/>
      <c r="O1802" s="60">
        <f>SUM(O1796:O1801)</f>
        <v>0</v>
      </c>
      <c r="Q1802" s="117"/>
      <c r="R1802" s="117"/>
      <c r="S1802" s="103"/>
      <c r="T1802" s="103"/>
    </row>
    <row r="1803" spans="1:20">
      <c r="A1803" s="4" t="str">
        <f>VLOOKUP(C1803,STYLES!$A$1:$R$2088,7,FALSE)</f>
        <v>Polos</v>
      </c>
      <c r="B1803" t="str">
        <f>VLOOKUP(C1803,STYLES!$1:$1048576,6,FALSE)</f>
        <v>Extreme</v>
      </c>
      <c r="C1803" s="97">
        <v>75119</v>
      </c>
      <c r="E1803" t="str">
        <f>VLOOKUP(C1803,STYLES!$1:$1048576,12,FALSE)</f>
        <v xml:space="preserve">Ladies' Eperformance™ Strike Colorblock Snag Protection Polo
</v>
      </c>
      <c r="F1803" s="111" t="s">
        <v>3193</v>
      </c>
      <c r="G1803" s="111" t="s">
        <v>2718</v>
      </c>
      <c r="H1803" s="113" t="str">
        <f>VLOOKUP(C1803,STYLES!$1:$1048576,9,FALSE)</f>
        <v>Active</v>
      </c>
      <c r="I1803" s="113" t="str">
        <f>VLOOKUP(C1803,STYLES!$1:$1048576,10,FALSE)</f>
        <v>Active</v>
      </c>
      <c r="J1803" s="112" t="s">
        <v>2745</v>
      </c>
      <c r="K1803" s="139">
        <f>IFERROR(VLOOKUP(J1803,LISTS!G:H,2,FALSE),"0")</f>
        <v>7</v>
      </c>
      <c r="L1803">
        <f t="shared" si="95"/>
        <v>7</v>
      </c>
      <c r="M1803" s="112" t="s">
        <v>2745</v>
      </c>
      <c r="N1803" s="140">
        <f>IFERROR(VLOOKUP(M1803,LISTS!G:H,2,FALSE),"0")</f>
        <v>7</v>
      </c>
      <c r="O1803">
        <f t="shared" si="96"/>
        <v>7</v>
      </c>
      <c r="Q1803" s="101" t="s">
        <v>2721</v>
      </c>
      <c r="R1803" s="117" t="s">
        <v>2983</v>
      </c>
      <c r="S1803" s="112" t="s">
        <v>2722</v>
      </c>
      <c r="T1803" s="103" t="s">
        <v>2984</v>
      </c>
    </row>
    <row r="1804" spans="1:20">
      <c r="A1804" s="4" t="str">
        <f>VLOOKUP(C1804,STYLES!$A$1:$R$2088,7,FALSE)</f>
        <v>Polos</v>
      </c>
      <c r="B1804" t="str">
        <f>VLOOKUP(C1804,STYLES!$1:$1048576,6,FALSE)</f>
        <v>Extreme</v>
      </c>
      <c r="C1804" s="97">
        <v>75119</v>
      </c>
      <c r="E1804" t="str">
        <f>VLOOKUP(C1804,STYLES!$1:$1048576,12,FALSE)</f>
        <v xml:space="preserve">Ladies' Eperformance™ Strike Colorblock Snag Protection Polo
</v>
      </c>
      <c r="F1804" s="111" t="s">
        <v>3194</v>
      </c>
      <c r="G1804" s="111" t="s">
        <v>2718</v>
      </c>
      <c r="H1804" s="113" t="str">
        <f>VLOOKUP(C1804,STYLES!$1:$1048576,9,FALSE)</f>
        <v>Active</v>
      </c>
      <c r="I1804" s="113" t="str">
        <f>VLOOKUP(C1804,STYLES!$1:$1048576,10,FALSE)</f>
        <v>Active</v>
      </c>
      <c r="J1804" s="112" t="s">
        <v>2745</v>
      </c>
      <c r="K1804" s="139">
        <f>IFERROR(VLOOKUP(J1804,LISTS!G:H,2,FALSE),"0")</f>
        <v>7</v>
      </c>
      <c r="L1804">
        <f t="shared" si="95"/>
        <v>7</v>
      </c>
      <c r="M1804" s="112" t="s">
        <v>2745</v>
      </c>
      <c r="N1804" s="140">
        <f>IFERROR(VLOOKUP(M1804,LISTS!G:H,2,FALSE),"0")</f>
        <v>7</v>
      </c>
      <c r="O1804">
        <f t="shared" si="96"/>
        <v>7</v>
      </c>
      <c r="Q1804" s="101" t="s">
        <v>2721</v>
      </c>
      <c r="R1804" s="117" t="s">
        <v>2983</v>
      </c>
      <c r="S1804" s="112" t="s">
        <v>2722</v>
      </c>
      <c r="T1804" s="103" t="s">
        <v>2984</v>
      </c>
    </row>
    <row r="1805" spans="1:20">
      <c r="A1805" s="4" t="str">
        <f>VLOOKUP(C1805,STYLES!$A$1:$R$2088,7,FALSE)</f>
        <v>Polos</v>
      </c>
      <c r="B1805" t="str">
        <f>VLOOKUP(C1805,STYLES!$1:$1048576,6,FALSE)</f>
        <v>Extreme</v>
      </c>
      <c r="C1805" s="97">
        <v>75119</v>
      </c>
      <c r="E1805" t="str">
        <f>VLOOKUP(C1805,STYLES!$1:$1048576,12,FALSE)</f>
        <v xml:space="preserve">Ladies' Eperformance™ Strike Colorblock Snag Protection Polo
</v>
      </c>
      <c r="F1805" s="111" t="s">
        <v>3195</v>
      </c>
      <c r="G1805" s="111" t="s">
        <v>2718</v>
      </c>
      <c r="H1805" s="113" t="str">
        <f>VLOOKUP(C1805,STYLES!$1:$1048576,9,FALSE)</f>
        <v>Active</v>
      </c>
      <c r="I1805" s="113" t="str">
        <f>VLOOKUP(C1805,STYLES!$1:$1048576,10,FALSE)</f>
        <v>Active</v>
      </c>
      <c r="J1805" s="112" t="s">
        <v>2745</v>
      </c>
      <c r="K1805" s="139">
        <f>IFERROR(VLOOKUP(J1805,LISTS!G:H,2,FALSE),"0")</f>
        <v>7</v>
      </c>
      <c r="L1805">
        <f t="shared" si="95"/>
        <v>7</v>
      </c>
      <c r="M1805" s="112" t="s">
        <v>2745</v>
      </c>
      <c r="N1805" s="140">
        <f>IFERROR(VLOOKUP(M1805,LISTS!G:H,2,FALSE),"0")</f>
        <v>7</v>
      </c>
      <c r="O1805">
        <f t="shared" si="96"/>
        <v>7</v>
      </c>
      <c r="Q1805" s="101" t="s">
        <v>2721</v>
      </c>
      <c r="R1805" s="117" t="s">
        <v>2983</v>
      </c>
      <c r="S1805" s="112" t="s">
        <v>2722</v>
      </c>
      <c r="T1805" s="103" t="s">
        <v>2984</v>
      </c>
    </row>
    <row r="1806" spans="1:20">
      <c r="A1806" s="4" t="str">
        <f>VLOOKUP(C1806,STYLES!$A$1:$R$2088,7,FALSE)</f>
        <v>Polos</v>
      </c>
      <c r="B1806" t="str">
        <f>VLOOKUP(C1806,STYLES!$1:$1048576,6,FALSE)</f>
        <v>Extreme</v>
      </c>
      <c r="C1806" s="97">
        <v>75119</v>
      </c>
      <c r="E1806" t="str">
        <f>VLOOKUP(C1806,STYLES!$1:$1048576,12,FALSE)</f>
        <v xml:space="preserve">Ladies' Eperformance™ Strike Colorblock Snag Protection Polo
</v>
      </c>
      <c r="F1806" s="111" t="s">
        <v>3196</v>
      </c>
      <c r="G1806" s="111" t="s">
        <v>2740</v>
      </c>
      <c r="H1806" s="113" t="str">
        <f>VLOOKUP(C1806,STYLES!$1:$1048576,9,FALSE)</f>
        <v>Active</v>
      </c>
      <c r="I1806" s="113" t="str">
        <f>VLOOKUP(C1806,STYLES!$1:$1048576,10,FALSE)</f>
        <v>Active</v>
      </c>
      <c r="J1806" s="112" t="s">
        <v>2745</v>
      </c>
      <c r="K1806" s="139">
        <f>IFERROR(VLOOKUP(J1806,LISTS!G:H,2,FALSE),"0")</f>
        <v>7</v>
      </c>
      <c r="L1806">
        <f t="shared" si="95"/>
        <v>7</v>
      </c>
      <c r="M1806" s="112" t="s">
        <v>2745</v>
      </c>
      <c r="N1806" s="140">
        <f>IFERROR(VLOOKUP(M1806,LISTS!G:H,2,FALSE),"0")</f>
        <v>7</v>
      </c>
      <c r="O1806">
        <f t="shared" si="96"/>
        <v>7</v>
      </c>
      <c r="Q1806" s="117" t="s">
        <v>2741</v>
      </c>
      <c r="R1806" s="117" t="s">
        <v>2983</v>
      </c>
      <c r="S1806" s="103" t="s">
        <v>3001</v>
      </c>
      <c r="T1806" s="103" t="s">
        <v>2984</v>
      </c>
    </row>
    <row r="1807" spans="1:20">
      <c r="A1807" s="4" t="str">
        <f>VLOOKUP(C1807,STYLES!$A$1:$R$2088,7,FALSE)</f>
        <v>Polos</v>
      </c>
      <c r="B1807" t="str">
        <f>VLOOKUP(C1807,STYLES!$1:$1048576,6,FALSE)</f>
        <v>Extreme</v>
      </c>
      <c r="C1807" s="98">
        <v>75119</v>
      </c>
      <c r="E1807" t="str">
        <f>VLOOKUP(C1807,STYLES!$1:$1048576,12,FALSE)</f>
        <v xml:space="preserve">Ladies' Eperformance™ Strike Colorblock Snag Protection Polo
</v>
      </c>
      <c r="F1807" s="112" t="s">
        <v>3197</v>
      </c>
      <c r="G1807" s="111" t="s">
        <v>2743</v>
      </c>
      <c r="H1807" s="113" t="str">
        <f>VLOOKUP(C1807,STYLES!$1:$1048576,9,FALSE)</f>
        <v>Active</v>
      </c>
      <c r="I1807" s="113" t="str">
        <f>VLOOKUP(C1807,STYLES!$1:$1048576,10,FALSE)</f>
        <v>Active</v>
      </c>
      <c r="J1807" s="112" t="s">
        <v>2745</v>
      </c>
      <c r="K1807" s="139">
        <f>IFERROR(VLOOKUP(J1807,LISTS!G:H,2,FALSE),"0")</f>
        <v>7</v>
      </c>
      <c r="L1807">
        <f t="shared" si="95"/>
        <v>7</v>
      </c>
      <c r="M1807" s="112" t="s">
        <v>2745</v>
      </c>
      <c r="N1807" s="140">
        <f>IFERROR(VLOOKUP(M1807,LISTS!G:H,2,FALSE),"0")</f>
        <v>7</v>
      </c>
      <c r="O1807">
        <f t="shared" si="96"/>
        <v>7</v>
      </c>
      <c r="Q1807" s="117" t="s">
        <v>3198</v>
      </c>
      <c r="R1807" s="117" t="s">
        <v>3146</v>
      </c>
      <c r="S1807" s="103" t="s">
        <v>3199</v>
      </c>
      <c r="T1807" s="103" t="s">
        <v>3147</v>
      </c>
    </row>
    <row r="1808" spans="1:20">
      <c r="A1808" s="4"/>
      <c r="C1808" s="98"/>
      <c r="F1808" s="112"/>
      <c r="G1808" s="111"/>
      <c r="H1808" s="112"/>
      <c r="J1808" s="112"/>
      <c r="K1808" s="139"/>
      <c r="L1808" s="60">
        <f>SUM(L1803:L1807)</f>
        <v>35</v>
      </c>
      <c r="M1808" s="112"/>
      <c r="N1808" s="140"/>
      <c r="O1808" s="60">
        <f>SUM(O1803:O1807)</f>
        <v>35</v>
      </c>
      <c r="Q1808" s="117"/>
      <c r="R1808" s="117"/>
      <c r="S1808" s="103"/>
      <c r="T1808" s="103"/>
    </row>
    <row r="1809" spans="1:21">
      <c r="A1809" s="4" t="str">
        <f>VLOOKUP(C1809,STYLES!$A$1:$R$2088,7,FALSE)</f>
        <v>Polos</v>
      </c>
      <c r="B1809" t="str">
        <f>VLOOKUP(C1809,STYLES!$1:$1048576,6,FALSE)</f>
        <v>Extreme</v>
      </c>
      <c r="C1809" s="97">
        <v>85119</v>
      </c>
      <c r="E1809" t="str">
        <f>VLOOKUP(C1809,STYLES!$1:$1048576,12,FALSE)</f>
        <v>Men's Eperformance™ Strike Colorblock Snag Protection Polo</v>
      </c>
      <c r="F1809" s="111" t="s">
        <v>3193</v>
      </c>
      <c r="G1809" s="111" t="s">
        <v>2718</v>
      </c>
      <c r="H1809" s="113" t="str">
        <f>VLOOKUP(C1809,STYLES!$1:$1048576,9,FALSE)</f>
        <v>Active</v>
      </c>
      <c r="I1809" s="113" t="str">
        <f>VLOOKUP(C1809,STYLES!$1:$1048576,10,FALSE)</f>
        <v>Active</v>
      </c>
      <c r="J1809" s="112" t="s">
        <v>3009</v>
      </c>
      <c r="K1809" s="139">
        <f>IFERROR(VLOOKUP(J1809,LISTS!G:H,2,FALSE),"0")</f>
        <v>8</v>
      </c>
      <c r="L1809">
        <f t="shared" si="95"/>
        <v>8</v>
      </c>
      <c r="M1809" s="112" t="s">
        <v>3009</v>
      </c>
      <c r="N1809" s="140">
        <f>IFERROR(VLOOKUP(M1809,LISTS!G:H,2,FALSE),"0")</f>
        <v>8</v>
      </c>
      <c r="O1809">
        <f t="shared" si="96"/>
        <v>8</v>
      </c>
      <c r="Q1809" s="101" t="s">
        <v>2721</v>
      </c>
      <c r="R1809" s="117" t="s">
        <v>2983</v>
      </c>
      <c r="S1809" s="112" t="s">
        <v>2722</v>
      </c>
      <c r="T1809" s="103" t="s">
        <v>2984</v>
      </c>
    </row>
    <row r="1810" spans="1:21">
      <c r="A1810" s="4" t="str">
        <f>VLOOKUP(C1810,STYLES!$A$1:$R$2088,7,FALSE)</f>
        <v>Polos</v>
      </c>
      <c r="B1810" t="str">
        <f>VLOOKUP(C1810,STYLES!$1:$1048576,6,FALSE)</f>
        <v>Extreme</v>
      </c>
      <c r="C1810" s="97">
        <v>85119</v>
      </c>
      <c r="E1810" t="str">
        <f>VLOOKUP(C1810,STYLES!$1:$1048576,12,FALSE)</f>
        <v>Men's Eperformance™ Strike Colorblock Snag Protection Polo</v>
      </c>
      <c r="F1810" s="111" t="s">
        <v>3194</v>
      </c>
      <c r="G1810" s="111" t="s">
        <v>2718</v>
      </c>
      <c r="H1810" s="113" t="str">
        <f>VLOOKUP(C1810,STYLES!$1:$1048576,9,FALSE)</f>
        <v>Active</v>
      </c>
      <c r="I1810" s="113" t="str">
        <f>VLOOKUP(C1810,STYLES!$1:$1048576,10,FALSE)</f>
        <v>Active</v>
      </c>
      <c r="J1810" s="112" t="s">
        <v>3009</v>
      </c>
      <c r="K1810" s="139">
        <f>IFERROR(VLOOKUP(J1810,LISTS!G:H,2,FALSE),"0")</f>
        <v>8</v>
      </c>
      <c r="L1810">
        <f t="shared" si="95"/>
        <v>8</v>
      </c>
      <c r="M1810" s="112" t="s">
        <v>3009</v>
      </c>
      <c r="N1810" s="140">
        <f>IFERROR(VLOOKUP(M1810,LISTS!G:H,2,FALSE),"0")</f>
        <v>8</v>
      </c>
      <c r="O1810">
        <f t="shared" si="96"/>
        <v>8</v>
      </c>
      <c r="Q1810" s="101" t="s">
        <v>2721</v>
      </c>
      <c r="R1810" s="117" t="s">
        <v>2983</v>
      </c>
      <c r="S1810" s="112" t="s">
        <v>2722</v>
      </c>
      <c r="T1810" s="103" t="s">
        <v>2984</v>
      </c>
    </row>
    <row r="1811" spans="1:21">
      <c r="A1811" s="4" t="str">
        <f>VLOOKUP(C1811,STYLES!$A$1:$R$2088,7,FALSE)</f>
        <v>Polos</v>
      </c>
      <c r="B1811" t="str">
        <f>VLOOKUP(C1811,STYLES!$1:$1048576,6,FALSE)</f>
        <v>Extreme</v>
      </c>
      <c r="C1811" s="97">
        <v>85119</v>
      </c>
      <c r="E1811" t="str">
        <f>VLOOKUP(C1811,STYLES!$1:$1048576,12,FALSE)</f>
        <v>Men's Eperformance™ Strike Colorblock Snag Protection Polo</v>
      </c>
      <c r="F1811" s="111" t="s">
        <v>3195</v>
      </c>
      <c r="G1811" s="111" t="s">
        <v>2718</v>
      </c>
      <c r="H1811" s="113" t="str">
        <f>VLOOKUP(C1811,STYLES!$1:$1048576,9,FALSE)</f>
        <v>Active</v>
      </c>
      <c r="I1811" s="113" t="str">
        <f>VLOOKUP(C1811,STYLES!$1:$1048576,10,FALSE)</f>
        <v>Active</v>
      </c>
      <c r="J1811" s="112" t="s">
        <v>3009</v>
      </c>
      <c r="K1811" s="139">
        <f>IFERROR(VLOOKUP(J1811,LISTS!G:H,2,FALSE),"0")</f>
        <v>8</v>
      </c>
      <c r="L1811">
        <f t="shared" si="95"/>
        <v>8</v>
      </c>
      <c r="M1811" s="112" t="s">
        <v>3009</v>
      </c>
      <c r="N1811" s="140">
        <f>IFERROR(VLOOKUP(M1811,LISTS!G:H,2,FALSE),"0")</f>
        <v>8</v>
      </c>
      <c r="O1811">
        <f t="shared" si="96"/>
        <v>8</v>
      </c>
      <c r="Q1811" s="101" t="s">
        <v>2721</v>
      </c>
      <c r="R1811" s="117" t="s">
        <v>2983</v>
      </c>
      <c r="S1811" s="112" t="s">
        <v>2722</v>
      </c>
      <c r="T1811" s="103" t="s">
        <v>2984</v>
      </c>
    </row>
    <row r="1812" spans="1:21">
      <c r="A1812" s="4" t="str">
        <f>VLOOKUP(C1812,STYLES!$A$1:$R$2088,7,FALSE)</f>
        <v>Polos</v>
      </c>
      <c r="B1812" t="str">
        <f>VLOOKUP(C1812,STYLES!$1:$1048576,6,FALSE)</f>
        <v>Extreme</v>
      </c>
      <c r="C1812" s="97">
        <v>85119</v>
      </c>
      <c r="E1812" t="str">
        <f>VLOOKUP(C1812,STYLES!$1:$1048576,12,FALSE)</f>
        <v>Men's Eperformance™ Strike Colorblock Snag Protection Polo</v>
      </c>
      <c r="F1812" s="111" t="s">
        <v>3200</v>
      </c>
      <c r="G1812" s="111" t="s">
        <v>2763</v>
      </c>
      <c r="H1812" s="113" t="str">
        <f>VLOOKUP(C1812,STYLES!$1:$1048576,9,FALSE)</f>
        <v>Active</v>
      </c>
      <c r="I1812" s="113" t="str">
        <f>VLOOKUP(C1812,STYLES!$1:$1048576,10,FALSE)</f>
        <v>Active</v>
      </c>
      <c r="J1812" s="112" t="s">
        <v>3009</v>
      </c>
      <c r="K1812" s="139">
        <f>IFERROR(VLOOKUP(J1812,LISTS!G:H,2,FALSE),"0")</f>
        <v>8</v>
      </c>
      <c r="L1812">
        <f t="shared" si="95"/>
        <v>8</v>
      </c>
      <c r="M1812" s="112" t="s">
        <v>3009</v>
      </c>
      <c r="N1812" s="140">
        <f>IFERROR(VLOOKUP(M1812,LISTS!G:H,2,FALSE),"0")</f>
        <v>8</v>
      </c>
      <c r="O1812">
        <f t="shared" si="96"/>
        <v>8</v>
      </c>
      <c r="Q1812" s="117" t="s">
        <v>2983</v>
      </c>
      <c r="R1812" s="117" t="s">
        <v>3146</v>
      </c>
      <c r="S1812" s="103" t="s">
        <v>2984</v>
      </c>
      <c r="T1812" s="103" t="s">
        <v>3147</v>
      </c>
    </row>
    <row r="1813" spans="1:21">
      <c r="A1813" s="4" t="str">
        <f>VLOOKUP(C1813,STYLES!$A$1:$R$2088,7,FALSE)</f>
        <v>Polos</v>
      </c>
      <c r="B1813" t="str">
        <f>VLOOKUP(C1813,STYLES!$1:$1048576,6,FALSE)</f>
        <v>Extreme</v>
      </c>
      <c r="C1813" s="97">
        <v>85119</v>
      </c>
      <c r="E1813" t="str">
        <f>VLOOKUP(C1813,STYLES!$1:$1048576,12,FALSE)</f>
        <v>Men's Eperformance™ Strike Colorblock Snag Protection Polo</v>
      </c>
      <c r="F1813" s="111" t="s">
        <v>3196</v>
      </c>
      <c r="G1813" s="111" t="s">
        <v>2740</v>
      </c>
      <c r="H1813" s="113" t="str">
        <f>VLOOKUP(C1813,STYLES!$1:$1048576,9,FALSE)</f>
        <v>Active</v>
      </c>
      <c r="I1813" s="113" t="str">
        <f>VLOOKUP(C1813,STYLES!$1:$1048576,10,FALSE)</f>
        <v>Active</v>
      </c>
      <c r="J1813" s="112" t="s">
        <v>3009</v>
      </c>
      <c r="K1813" s="139">
        <f>IFERROR(VLOOKUP(J1813,LISTS!G:H,2,FALSE),"0")</f>
        <v>8</v>
      </c>
      <c r="L1813">
        <f t="shared" si="95"/>
        <v>8</v>
      </c>
      <c r="M1813" s="112" t="s">
        <v>3009</v>
      </c>
      <c r="N1813" s="140">
        <f>IFERROR(VLOOKUP(M1813,LISTS!G:H,2,FALSE),"0")</f>
        <v>8</v>
      </c>
      <c r="O1813">
        <f t="shared" si="96"/>
        <v>8</v>
      </c>
      <c r="Q1813" s="117" t="s">
        <v>2741</v>
      </c>
      <c r="R1813" s="117" t="s">
        <v>2983</v>
      </c>
      <c r="S1813" s="103" t="s">
        <v>3001</v>
      </c>
      <c r="T1813" s="103" t="s">
        <v>2984</v>
      </c>
    </row>
    <row r="1814" spans="1:21">
      <c r="A1814" s="4"/>
      <c r="G1814" s="111"/>
      <c r="K1814" s="139"/>
      <c r="L1814" s="60">
        <f>SUM(L1809:L1813)</f>
        <v>40</v>
      </c>
      <c r="N1814" s="140"/>
      <c r="O1814" s="60">
        <f>SUM(O1809:O1813)</f>
        <v>40</v>
      </c>
      <c r="Q1814" s="117"/>
      <c r="R1814" s="117"/>
      <c r="S1814" s="103"/>
      <c r="T1814" s="103"/>
    </row>
    <row r="1815" spans="1:21">
      <c r="A1815" s="4" t="str">
        <f>VLOOKUP(C1815,STYLES!$A$1:$R$2088,7,FALSE)</f>
        <v>T_Shirts</v>
      </c>
      <c r="B1815" t="str">
        <f>VLOOKUP(C1815,STYLES!$1:$1048576,6,FALSE)</f>
        <v>Harriton</v>
      </c>
      <c r="C1815" s="103" t="s">
        <v>1228</v>
      </c>
      <c r="E1815" t="str">
        <f>VLOOKUP(C1815,STYLES!$1:$1048576,12,FALSE)</f>
        <v>4.2 oz. Athletic Sport T-Shirt</v>
      </c>
      <c r="F1815" s="117" t="s">
        <v>2718</v>
      </c>
      <c r="G1815" s="111" t="s">
        <v>2718</v>
      </c>
      <c r="H1815" s="113" t="str">
        <f>VLOOKUP(C1815,STYLES!$1:$1048576,9,FALSE)</f>
        <v>DROP - Closeout</v>
      </c>
      <c r="I1815" s="113" t="str">
        <f>VLOOKUP(C1815,STYLES!$1:$1048576,10,FALSE)</f>
        <v>Not Available</v>
      </c>
      <c r="J1815" s="117" t="s">
        <v>2764</v>
      </c>
      <c r="K1815" s="139">
        <f>IFERROR(VLOOKUP(J1815,LISTS!G:H,2,FALSE),"0")</f>
        <v>7</v>
      </c>
      <c r="L1815" t="str">
        <f t="shared" si="95"/>
        <v/>
      </c>
      <c r="M1815" s="112" t="s">
        <v>775</v>
      </c>
      <c r="N1815" s="140" t="str">
        <f>IFERROR(VLOOKUP(M1815,LISTS!G:H,2,FALSE),"0")</f>
        <v>0</v>
      </c>
      <c r="O1815" t="str">
        <f t="shared" si="96"/>
        <v/>
      </c>
      <c r="P1815" s="117" t="s">
        <v>2720</v>
      </c>
      <c r="Q1815" s="101" t="s">
        <v>2721</v>
      </c>
      <c r="R1815" s="112" t="s">
        <v>775</v>
      </c>
      <c r="S1815" s="112" t="s">
        <v>2722</v>
      </c>
      <c r="T1815" s="118" t="s">
        <v>775</v>
      </c>
    </row>
    <row r="1816" spans="1:21">
      <c r="A1816" s="4" t="str">
        <f>VLOOKUP(C1816,STYLES!$A$1:$R$2088,7,FALSE)</f>
        <v>T_Shirts</v>
      </c>
      <c r="B1816" t="str">
        <f>VLOOKUP(C1816,STYLES!$1:$1048576,6,FALSE)</f>
        <v>Harriton</v>
      </c>
      <c r="C1816" s="103" t="s">
        <v>1228</v>
      </c>
      <c r="E1816" t="str">
        <f>VLOOKUP(C1816,STYLES!$1:$1048576,12,FALSE)</f>
        <v>4.2 oz. Athletic Sport T-Shirt</v>
      </c>
      <c r="F1816" s="117" t="s">
        <v>3201</v>
      </c>
      <c r="G1816" s="111" t="s">
        <v>2732</v>
      </c>
      <c r="H1816" s="113" t="str">
        <f>VLOOKUP(C1816,STYLES!$1:$1048576,9,FALSE)</f>
        <v>DROP - Closeout</v>
      </c>
      <c r="I1816" s="113" t="str">
        <f>VLOOKUP(C1816,STYLES!$1:$1048576,10,FALSE)</f>
        <v>Not Available</v>
      </c>
      <c r="J1816" s="117" t="s">
        <v>2764</v>
      </c>
      <c r="K1816" s="139">
        <f>IFERROR(VLOOKUP(J1816,LISTS!G:H,2,FALSE),"0")</f>
        <v>7</v>
      </c>
      <c r="L1816" t="str">
        <f t="shared" si="95"/>
        <v/>
      </c>
      <c r="M1816" s="112" t="s">
        <v>775</v>
      </c>
      <c r="N1816" s="140" t="str">
        <f>IFERROR(VLOOKUP(M1816,LISTS!G:H,2,FALSE),"0")</f>
        <v>0</v>
      </c>
      <c r="O1816" t="str">
        <f t="shared" si="96"/>
        <v/>
      </c>
      <c r="P1816" s="117" t="s">
        <v>2720</v>
      </c>
      <c r="Q1816" s="112" t="s">
        <v>3202</v>
      </c>
      <c r="R1816" s="112" t="s">
        <v>775</v>
      </c>
      <c r="S1816" s="118" t="s">
        <v>3203</v>
      </c>
      <c r="T1816" s="118" t="s">
        <v>775</v>
      </c>
    </row>
    <row r="1817" spans="1:21">
      <c r="A1817" s="4" t="str">
        <f>VLOOKUP(C1817,STYLES!$A$1:$R$2088,7,FALSE)</f>
        <v>T_Shirts</v>
      </c>
      <c r="B1817" t="str">
        <f>VLOOKUP(C1817,STYLES!$1:$1048576,6,FALSE)</f>
        <v>Harriton</v>
      </c>
      <c r="C1817" s="103" t="s">
        <v>1228</v>
      </c>
      <c r="E1817" t="str">
        <f>VLOOKUP(C1817,STYLES!$1:$1048576,12,FALSE)</f>
        <v>4.2 oz. Athletic Sport T-Shirt</v>
      </c>
      <c r="F1817" s="117" t="s">
        <v>3204</v>
      </c>
      <c r="G1817" s="111" t="s">
        <v>2724</v>
      </c>
      <c r="H1817" s="113" t="str">
        <f>VLOOKUP(C1817,STYLES!$1:$1048576,9,FALSE)</f>
        <v>DROP - Closeout</v>
      </c>
      <c r="I1817" s="113" t="str">
        <f>VLOOKUP(C1817,STYLES!$1:$1048576,10,FALSE)</f>
        <v>Not Available</v>
      </c>
      <c r="J1817" s="117" t="s">
        <v>2764</v>
      </c>
      <c r="K1817" s="139">
        <f>IFERROR(VLOOKUP(J1817,LISTS!G:H,2,FALSE),"0")</f>
        <v>7</v>
      </c>
      <c r="L1817" t="str">
        <f t="shared" si="95"/>
        <v/>
      </c>
      <c r="M1817" s="112" t="s">
        <v>775</v>
      </c>
      <c r="N1817" s="140" t="str">
        <f>IFERROR(VLOOKUP(M1817,LISTS!G:H,2,FALSE),"0")</f>
        <v>0</v>
      </c>
      <c r="O1817" t="str">
        <f t="shared" si="96"/>
        <v/>
      </c>
      <c r="P1817" s="117" t="s">
        <v>2720</v>
      </c>
      <c r="Q1817" s="112" t="s">
        <v>2794</v>
      </c>
      <c r="R1817" s="112" t="s">
        <v>775</v>
      </c>
      <c r="S1817" s="118" t="s">
        <v>2795</v>
      </c>
      <c r="T1817" s="118" t="s">
        <v>775</v>
      </c>
    </row>
    <row r="1818" spans="1:21" s="12" customFormat="1">
      <c r="A1818" s="59" t="str">
        <f>VLOOKUP(C1818,STYLES!$A$1:$R$2088,7,FALSE)</f>
        <v>T_Shirts</v>
      </c>
      <c r="B1818" s="12" t="str">
        <f>VLOOKUP(C1818,STYLES!$1:$1048576,6,FALSE)</f>
        <v>Harriton</v>
      </c>
      <c r="C1818" s="106" t="s">
        <v>1228</v>
      </c>
      <c r="D1818" s="18"/>
      <c r="E1818" s="12" t="str">
        <f>VLOOKUP(C1818,STYLES!$1:$1048576,12,FALSE)</f>
        <v>4.2 oz. Athletic Sport T-Shirt</v>
      </c>
      <c r="F1818" s="128" t="s">
        <v>2739</v>
      </c>
      <c r="G1818" s="114" t="s">
        <v>2740</v>
      </c>
      <c r="H1818" s="116" t="s">
        <v>437</v>
      </c>
      <c r="I1818" s="116" t="str">
        <f>VLOOKUP(C1818,STYLES!$1:$1048576,10,FALSE)</f>
        <v>Not Available</v>
      </c>
      <c r="J1818" s="128" t="s">
        <v>2764</v>
      </c>
      <c r="K1818" s="194">
        <f>IFERROR(VLOOKUP(J1818,LISTS!G:H,2,FALSE),"0")</f>
        <v>7</v>
      </c>
      <c r="L1818" s="12" t="str">
        <f t="shared" si="95"/>
        <v/>
      </c>
      <c r="M1818" s="115" t="s">
        <v>775</v>
      </c>
      <c r="N1818" s="195" t="str">
        <f>IFERROR(VLOOKUP(M1818,LISTS!G:H,2,FALSE),"0")</f>
        <v>0</v>
      </c>
      <c r="O1818" s="12" t="str">
        <f t="shared" si="96"/>
        <v/>
      </c>
      <c r="P1818" s="128" t="s">
        <v>2720</v>
      </c>
      <c r="Q1818" s="137" t="s">
        <v>2741</v>
      </c>
      <c r="R1818" s="115" t="s">
        <v>775</v>
      </c>
      <c r="S1818" s="115" t="s">
        <v>3039</v>
      </c>
      <c r="T1818" s="115" t="s">
        <v>775</v>
      </c>
      <c r="U1818" s="128"/>
    </row>
    <row r="1819" spans="1:21">
      <c r="A1819" s="4" t="str">
        <f>VLOOKUP(C1819,STYLES!$A$1:$R$2088,7,FALSE)</f>
        <v>T_Shirts</v>
      </c>
      <c r="B1819" t="str">
        <f>VLOOKUP(C1819,STYLES!$1:$1048576,6,FALSE)</f>
        <v>Harriton</v>
      </c>
      <c r="C1819" s="103" t="s">
        <v>1228</v>
      </c>
      <c r="E1819" t="str">
        <f>VLOOKUP(C1819,STYLES!$1:$1048576,12,FALSE)</f>
        <v>4.2 oz. Athletic Sport T-Shirt</v>
      </c>
      <c r="F1819" s="117" t="s">
        <v>2754</v>
      </c>
      <c r="G1819" s="111" t="s">
        <v>2755</v>
      </c>
      <c r="H1819" s="113" t="str">
        <f>VLOOKUP(C1819,STYLES!$1:$1048576,9,FALSE)</f>
        <v>DROP - Closeout</v>
      </c>
      <c r="I1819" s="113" t="str">
        <f>VLOOKUP(C1819,STYLES!$1:$1048576,10,FALSE)</f>
        <v>Not Available</v>
      </c>
      <c r="J1819" s="117" t="s">
        <v>2764</v>
      </c>
      <c r="K1819" s="139">
        <f>IFERROR(VLOOKUP(J1819,LISTS!G:H,2,FALSE),"0")</f>
        <v>7</v>
      </c>
      <c r="L1819" t="str">
        <f t="shared" si="95"/>
        <v/>
      </c>
      <c r="M1819" s="112" t="s">
        <v>775</v>
      </c>
      <c r="N1819" s="140" t="str">
        <f>IFERROR(VLOOKUP(M1819,LISTS!G:H,2,FALSE),"0")</f>
        <v>0</v>
      </c>
      <c r="O1819" t="str">
        <f t="shared" si="96"/>
        <v/>
      </c>
      <c r="P1819" s="117" t="s">
        <v>2720</v>
      </c>
      <c r="Q1819" s="118" t="s">
        <v>2756</v>
      </c>
      <c r="R1819" s="112" t="s">
        <v>775</v>
      </c>
      <c r="S1819" s="112" t="s">
        <v>2757</v>
      </c>
      <c r="T1819" s="118" t="s">
        <v>775</v>
      </c>
    </row>
    <row r="1820" spans="1:21">
      <c r="A1820" s="4" t="str">
        <f>VLOOKUP(C1820,STYLES!$A$1:$R$2088,7,FALSE)</f>
        <v>T_Shirts</v>
      </c>
      <c r="B1820" t="str">
        <f>VLOOKUP(C1820,STYLES!$1:$1048576,6,FALSE)</f>
        <v>Harriton</v>
      </c>
      <c r="C1820" s="103" t="s">
        <v>1228</v>
      </c>
      <c r="E1820" t="str">
        <f>VLOOKUP(C1820,STYLES!$1:$1048576,12,FALSE)</f>
        <v>4.2 oz. Athletic Sport T-Shirt</v>
      </c>
      <c r="F1820" s="117" t="s">
        <v>3205</v>
      </c>
      <c r="G1820" s="111" t="s">
        <v>2797</v>
      </c>
      <c r="H1820" s="113" t="str">
        <f>VLOOKUP(C1820,STYLES!$1:$1048576,9,FALSE)</f>
        <v>DROP - Closeout</v>
      </c>
      <c r="I1820" s="113" t="str">
        <f>VLOOKUP(C1820,STYLES!$1:$1048576,10,FALSE)</f>
        <v>Not Available</v>
      </c>
      <c r="J1820" s="117" t="s">
        <v>2764</v>
      </c>
      <c r="K1820" s="139">
        <f>IFERROR(VLOOKUP(J1820,LISTS!G:H,2,FALSE),"0")</f>
        <v>7</v>
      </c>
      <c r="L1820" t="str">
        <f t="shared" si="95"/>
        <v/>
      </c>
      <c r="M1820" s="112" t="s">
        <v>775</v>
      </c>
      <c r="N1820" s="140" t="str">
        <f>IFERROR(VLOOKUP(M1820,LISTS!G:H,2,FALSE),"0")</f>
        <v>0</v>
      </c>
      <c r="O1820" t="str">
        <f t="shared" si="96"/>
        <v/>
      </c>
      <c r="P1820" s="117" t="s">
        <v>2720</v>
      </c>
      <c r="Q1820" s="112" t="s">
        <v>3206</v>
      </c>
      <c r="R1820" s="112" t="s">
        <v>775</v>
      </c>
      <c r="S1820" s="118" t="s">
        <v>3207</v>
      </c>
      <c r="T1820" s="112" t="s">
        <v>775</v>
      </c>
    </row>
    <row r="1821" spans="1:21" s="68" customFormat="1">
      <c r="A1821" s="67" t="str">
        <f>VLOOKUP(C1821,STYLES!$A$1:$R$2088,7,FALSE)</f>
        <v>T_Shirts</v>
      </c>
      <c r="B1821" s="68" t="str">
        <f>VLOOKUP(C1821,STYLES!$1:$1048576,6,FALSE)</f>
        <v>Harriton</v>
      </c>
      <c r="C1821" s="105" t="s">
        <v>1228</v>
      </c>
      <c r="D1821" s="69"/>
      <c r="E1821" s="68" t="str">
        <f>VLOOKUP(C1821,STYLES!$1:$1048576,12,FALSE)</f>
        <v>4.2 oz. Athletic Sport T-Shirt</v>
      </c>
      <c r="F1821" s="126" t="s">
        <v>2816</v>
      </c>
      <c r="G1821" s="122" t="s">
        <v>2809</v>
      </c>
      <c r="H1821" s="113" t="str">
        <f>VLOOKUP(C1821,STYLES!$1:$1048576,9,FALSE)</f>
        <v>DROP - Closeout</v>
      </c>
      <c r="I1821" s="113" t="str">
        <f>VLOOKUP(C1821,STYLES!$1:$1048576,10,FALSE)</f>
        <v>Not Available</v>
      </c>
      <c r="J1821" s="126" t="s">
        <v>2764</v>
      </c>
      <c r="K1821" s="139">
        <f>IFERROR(VLOOKUP(J1821,LISTS!G:H,2,FALSE),"0")</f>
        <v>7</v>
      </c>
      <c r="L1821" t="str">
        <f t="shared" si="95"/>
        <v/>
      </c>
      <c r="M1821" s="123" t="s">
        <v>775</v>
      </c>
      <c r="N1821" s="140" t="str">
        <f>IFERROR(VLOOKUP(M1821,LISTS!G:H,2,FALSE),"0")</f>
        <v>0</v>
      </c>
      <c r="O1821" t="str">
        <f t="shared" si="96"/>
        <v/>
      </c>
      <c r="P1821" s="126" t="s">
        <v>2720</v>
      </c>
      <c r="Q1821" s="126" t="s">
        <v>3007</v>
      </c>
      <c r="R1821" s="126" t="s">
        <v>775</v>
      </c>
      <c r="S1821" s="105" t="s">
        <v>3008</v>
      </c>
      <c r="T1821" s="126" t="s">
        <v>775</v>
      </c>
      <c r="U1821" s="126"/>
    </row>
    <row r="1822" spans="1:21">
      <c r="A1822" s="4" t="str">
        <f>VLOOKUP(C1822,STYLES!$A$1:$R$2088,7,FALSE)</f>
        <v>T_Shirts</v>
      </c>
      <c r="B1822" t="str">
        <f>VLOOKUP(C1822,STYLES!$1:$1048576,6,FALSE)</f>
        <v>Harriton</v>
      </c>
      <c r="C1822" s="103" t="s">
        <v>1228</v>
      </c>
      <c r="E1822" t="str">
        <f>VLOOKUP(C1822,STYLES!$1:$1048576,12,FALSE)</f>
        <v>4.2 oz. Athletic Sport T-Shirt</v>
      </c>
      <c r="F1822" s="117" t="s">
        <v>2743</v>
      </c>
      <c r="G1822" s="111" t="s">
        <v>2743</v>
      </c>
      <c r="H1822" s="113" t="str">
        <f>VLOOKUP(C1822,STYLES!$1:$1048576,9,FALSE)</f>
        <v>DROP - Closeout</v>
      </c>
      <c r="I1822" s="113" t="str">
        <f>VLOOKUP(C1822,STYLES!$1:$1048576,10,FALSE)</f>
        <v>Not Available</v>
      </c>
      <c r="J1822" s="117" t="s">
        <v>2764</v>
      </c>
      <c r="K1822" s="139">
        <f>IFERROR(VLOOKUP(J1822,LISTS!G:H,2,FALSE),"0")</f>
        <v>7</v>
      </c>
      <c r="L1822" t="str">
        <f t="shared" si="95"/>
        <v/>
      </c>
      <c r="M1822" s="112" t="s">
        <v>775</v>
      </c>
      <c r="N1822" s="140" t="str">
        <f>IFERROR(VLOOKUP(M1822,LISTS!G:H,2,FALSE),"0")</f>
        <v>0</v>
      </c>
      <c r="O1822" t="str">
        <f t="shared" si="96"/>
        <v/>
      </c>
      <c r="P1822" s="117" t="s">
        <v>2720</v>
      </c>
      <c r="Q1822" s="118" t="s">
        <v>2744</v>
      </c>
      <c r="R1822" s="117" t="s">
        <v>775</v>
      </c>
      <c r="S1822" s="112" t="s">
        <v>775</v>
      </c>
      <c r="T1822" s="117" t="s">
        <v>775</v>
      </c>
    </row>
    <row r="1823" spans="1:21">
      <c r="A1823" s="4"/>
      <c r="G1823" s="111"/>
      <c r="I1823" s="127"/>
      <c r="K1823" s="139"/>
      <c r="L1823" s="60">
        <f>SUM(L1815:L1822)</f>
        <v>0</v>
      </c>
      <c r="N1823" s="140"/>
      <c r="O1823" s="60">
        <f>SUM(O1815:O1822)</f>
        <v>0</v>
      </c>
      <c r="Q1823" s="112"/>
      <c r="R1823" s="112"/>
      <c r="S1823" s="118"/>
      <c r="T1823" s="118"/>
    </row>
    <row r="1824" spans="1:21">
      <c r="A1824" s="4" t="str">
        <f>VLOOKUP(C1824,STYLES!$A$1:$R$2088,7,FALSE)</f>
        <v>T_Shirts</v>
      </c>
      <c r="B1824" t="str">
        <f>VLOOKUP(C1824,STYLES!$1:$1048576,6,FALSE)</f>
        <v>Harriton</v>
      </c>
      <c r="C1824" s="103" t="s">
        <v>1233</v>
      </c>
      <c r="E1824" t="str">
        <f>VLOOKUP(C1824,STYLES!$1:$1048576,12,FALSE)</f>
        <v>4.2 oz. Athletic Sport Long-Sleeve T-Shirt</v>
      </c>
      <c r="F1824" s="117" t="s">
        <v>2718</v>
      </c>
      <c r="G1824" s="111" t="s">
        <v>2718</v>
      </c>
      <c r="H1824" s="113" t="str">
        <f>VLOOKUP(C1824,STYLES!$1:$1048576,9,FALSE)</f>
        <v>DROP - Closeout</v>
      </c>
      <c r="I1824" s="113" t="str">
        <f>VLOOKUP(C1824,STYLES!$1:$1048576,10,FALSE)</f>
        <v>Not Available</v>
      </c>
      <c r="J1824" s="117" t="s">
        <v>2764</v>
      </c>
      <c r="K1824" s="139">
        <f>IFERROR(VLOOKUP(J1824,LISTS!G:H,2,FALSE),"0")</f>
        <v>7</v>
      </c>
      <c r="L1824" t="str">
        <f t="shared" si="95"/>
        <v/>
      </c>
      <c r="M1824" s="112" t="s">
        <v>775</v>
      </c>
      <c r="N1824" s="140" t="str">
        <f>IFERROR(VLOOKUP(M1824,LISTS!G:H,2,FALSE),"0")</f>
        <v>0</v>
      </c>
      <c r="O1824" t="str">
        <f t="shared" si="96"/>
        <v/>
      </c>
      <c r="P1824" s="117" t="s">
        <v>2720</v>
      </c>
      <c r="Q1824" s="101" t="s">
        <v>2721</v>
      </c>
      <c r="R1824" s="112" t="s">
        <v>775</v>
      </c>
      <c r="S1824" s="112" t="s">
        <v>2722</v>
      </c>
      <c r="T1824" s="118" t="s">
        <v>775</v>
      </c>
    </row>
    <row r="1825" spans="1:21" s="12" customFormat="1">
      <c r="A1825" s="59" t="str">
        <f>VLOOKUP(C1825,STYLES!$A$1:$R$2088,7,FALSE)</f>
        <v>T_Shirts</v>
      </c>
      <c r="B1825" s="12" t="str">
        <f>VLOOKUP(C1825,STYLES!$1:$1048576,6,FALSE)</f>
        <v>Harriton</v>
      </c>
      <c r="C1825" s="106" t="s">
        <v>1233</v>
      </c>
      <c r="D1825" s="18"/>
      <c r="E1825" s="12" t="str">
        <f>VLOOKUP(C1825,STYLES!$1:$1048576,12,FALSE)</f>
        <v>4.2 oz. Athletic Sport Long-Sleeve T-Shirt</v>
      </c>
      <c r="F1825" s="128" t="s">
        <v>3201</v>
      </c>
      <c r="G1825" s="114" t="s">
        <v>2732</v>
      </c>
      <c r="H1825" s="116" t="s">
        <v>437</v>
      </c>
      <c r="I1825" s="116" t="str">
        <f>VLOOKUP(C1825,STYLES!$1:$1048576,10,FALSE)</f>
        <v>Not Available</v>
      </c>
      <c r="J1825" s="128" t="s">
        <v>2764</v>
      </c>
      <c r="K1825" s="194">
        <f>IFERROR(VLOOKUP(J1825,LISTS!G:H,2,FALSE),"0")</f>
        <v>7</v>
      </c>
      <c r="L1825" s="12" t="str">
        <f t="shared" si="95"/>
        <v/>
      </c>
      <c r="M1825" s="115" t="s">
        <v>775</v>
      </c>
      <c r="N1825" s="195" t="str">
        <f>IFERROR(VLOOKUP(M1825,LISTS!G:H,2,FALSE),"0")</f>
        <v>0</v>
      </c>
      <c r="O1825" s="12" t="str">
        <f t="shared" si="96"/>
        <v/>
      </c>
      <c r="P1825" s="128" t="s">
        <v>2720</v>
      </c>
      <c r="Q1825" s="115" t="s">
        <v>3202</v>
      </c>
      <c r="R1825" s="115" t="s">
        <v>775</v>
      </c>
      <c r="S1825" s="137" t="s">
        <v>3203</v>
      </c>
      <c r="T1825" s="137" t="s">
        <v>775</v>
      </c>
      <c r="U1825" s="128" t="s">
        <v>3149</v>
      </c>
    </row>
    <row r="1826" spans="1:21">
      <c r="A1826" s="4" t="str">
        <f>VLOOKUP(C1826,STYLES!$A$1:$R$2088,7,FALSE)</f>
        <v>T_Shirts</v>
      </c>
      <c r="B1826" t="str">
        <f>VLOOKUP(C1826,STYLES!$1:$1048576,6,FALSE)</f>
        <v>Harriton</v>
      </c>
      <c r="C1826" s="103" t="s">
        <v>1233</v>
      </c>
      <c r="E1826" t="str">
        <f>VLOOKUP(C1826,STYLES!$1:$1048576,12,FALSE)</f>
        <v>4.2 oz. Athletic Sport Long-Sleeve T-Shirt</v>
      </c>
      <c r="F1826" s="117" t="s">
        <v>3204</v>
      </c>
      <c r="G1826" s="111" t="s">
        <v>2724</v>
      </c>
      <c r="H1826" s="113" t="str">
        <f>VLOOKUP(C1826,STYLES!$1:$1048576,9,FALSE)</f>
        <v>DROP - Closeout</v>
      </c>
      <c r="I1826" s="113" t="str">
        <f>VLOOKUP(C1826,STYLES!$1:$1048576,10,FALSE)</f>
        <v>Not Available</v>
      </c>
      <c r="J1826" s="117" t="s">
        <v>2764</v>
      </c>
      <c r="K1826" s="139">
        <f>IFERROR(VLOOKUP(J1826,LISTS!G:H,2,FALSE),"0")</f>
        <v>7</v>
      </c>
      <c r="L1826" t="str">
        <f t="shared" si="95"/>
        <v/>
      </c>
      <c r="M1826" s="112" t="s">
        <v>775</v>
      </c>
      <c r="N1826" s="140" t="str">
        <f>IFERROR(VLOOKUP(M1826,LISTS!G:H,2,FALSE),"0")</f>
        <v>0</v>
      </c>
      <c r="O1826" t="str">
        <f t="shared" si="96"/>
        <v/>
      </c>
      <c r="P1826" s="117" t="s">
        <v>2720</v>
      </c>
      <c r="Q1826" s="112" t="s">
        <v>2794</v>
      </c>
      <c r="R1826" s="112" t="s">
        <v>775</v>
      </c>
      <c r="S1826" s="118" t="s">
        <v>2795</v>
      </c>
      <c r="T1826" s="118" t="s">
        <v>775</v>
      </c>
    </row>
    <row r="1827" spans="1:21">
      <c r="A1827" s="4" t="str">
        <f>VLOOKUP(C1827,STYLES!$A$1:$R$2088,7,FALSE)</f>
        <v>T_Shirts</v>
      </c>
      <c r="B1827" t="str">
        <f>VLOOKUP(C1827,STYLES!$1:$1048576,6,FALSE)</f>
        <v>Harriton</v>
      </c>
      <c r="C1827" s="103" t="s">
        <v>1233</v>
      </c>
      <c r="E1827" t="str">
        <f>VLOOKUP(C1827,STYLES!$1:$1048576,12,FALSE)</f>
        <v>4.2 oz. Athletic Sport Long-Sleeve T-Shirt</v>
      </c>
      <c r="F1827" s="117" t="s">
        <v>2739</v>
      </c>
      <c r="G1827" s="111" t="s">
        <v>2740</v>
      </c>
      <c r="H1827" s="113" t="str">
        <f>VLOOKUP(C1827,STYLES!$1:$1048576,9,FALSE)</f>
        <v>DROP - Closeout</v>
      </c>
      <c r="I1827" s="113" t="str">
        <f>VLOOKUP(C1827,STYLES!$1:$1048576,10,FALSE)</f>
        <v>Not Available</v>
      </c>
      <c r="J1827" s="117" t="s">
        <v>2764</v>
      </c>
      <c r="K1827" s="139">
        <f>IFERROR(VLOOKUP(J1827,LISTS!G:H,2,FALSE),"0")</f>
        <v>7</v>
      </c>
      <c r="L1827" t="str">
        <f t="shared" si="95"/>
        <v/>
      </c>
      <c r="M1827" s="112" t="s">
        <v>775</v>
      </c>
      <c r="N1827" s="140" t="str">
        <f>IFERROR(VLOOKUP(M1827,LISTS!G:H,2,FALSE),"0")</f>
        <v>0</v>
      </c>
      <c r="O1827" t="str">
        <f t="shared" si="96"/>
        <v/>
      </c>
      <c r="P1827" s="117" t="s">
        <v>2720</v>
      </c>
      <c r="Q1827" s="118" t="s">
        <v>2741</v>
      </c>
      <c r="R1827" s="112" t="s">
        <v>775</v>
      </c>
      <c r="S1827" s="112" t="s">
        <v>3039</v>
      </c>
      <c r="T1827" s="112" t="s">
        <v>775</v>
      </c>
    </row>
    <row r="1828" spans="1:21">
      <c r="A1828" s="4" t="str">
        <f>VLOOKUP(C1828,STYLES!$A$1:$R$2088,7,FALSE)</f>
        <v>T_Shirts</v>
      </c>
      <c r="B1828" t="str">
        <f>VLOOKUP(C1828,STYLES!$1:$1048576,6,FALSE)</f>
        <v>Harriton</v>
      </c>
      <c r="C1828" s="103" t="s">
        <v>1233</v>
      </c>
      <c r="E1828" t="str">
        <f>VLOOKUP(C1828,STYLES!$1:$1048576,12,FALSE)</f>
        <v>4.2 oz. Athletic Sport Long-Sleeve T-Shirt</v>
      </c>
      <c r="F1828" s="117" t="s">
        <v>2754</v>
      </c>
      <c r="G1828" s="111" t="s">
        <v>2755</v>
      </c>
      <c r="H1828" s="113" t="str">
        <f>VLOOKUP(C1828,STYLES!$1:$1048576,9,FALSE)</f>
        <v>DROP - Closeout</v>
      </c>
      <c r="I1828" s="113" t="str">
        <f>VLOOKUP(C1828,STYLES!$1:$1048576,10,FALSE)</f>
        <v>Not Available</v>
      </c>
      <c r="J1828" s="117" t="s">
        <v>2764</v>
      </c>
      <c r="K1828" s="139">
        <f>IFERROR(VLOOKUP(J1828,LISTS!G:H,2,FALSE),"0")</f>
        <v>7</v>
      </c>
      <c r="L1828" t="str">
        <f t="shared" si="95"/>
        <v/>
      </c>
      <c r="M1828" s="112" t="s">
        <v>775</v>
      </c>
      <c r="N1828" s="140" t="str">
        <f>IFERROR(VLOOKUP(M1828,LISTS!G:H,2,FALSE),"0")</f>
        <v>0</v>
      </c>
      <c r="O1828" t="str">
        <f t="shared" si="96"/>
        <v/>
      </c>
      <c r="P1828" s="117" t="s">
        <v>2720</v>
      </c>
      <c r="Q1828" s="118" t="s">
        <v>2756</v>
      </c>
      <c r="R1828" s="112" t="s">
        <v>775</v>
      </c>
      <c r="S1828" s="112" t="s">
        <v>2757</v>
      </c>
      <c r="T1828" s="118" t="s">
        <v>775</v>
      </c>
    </row>
    <row r="1829" spans="1:21">
      <c r="A1829" s="4" t="str">
        <f>VLOOKUP(C1829,STYLES!$A$1:$R$2088,7,FALSE)</f>
        <v>T_Shirts</v>
      </c>
      <c r="B1829" t="str">
        <f>VLOOKUP(C1829,STYLES!$1:$1048576,6,FALSE)</f>
        <v>Harriton</v>
      </c>
      <c r="C1829" s="103" t="s">
        <v>1233</v>
      </c>
      <c r="E1829" t="str">
        <f>VLOOKUP(C1829,STYLES!$1:$1048576,12,FALSE)</f>
        <v>4.2 oz. Athletic Sport Long-Sleeve T-Shirt</v>
      </c>
      <c r="F1829" s="117" t="s">
        <v>3205</v>
      </c>
      <c r="G1829" s="111" t="s">
        <v>2797</v>
      </c>
      <c r="H1829" s="113" t="str">
        <f>VLOOKUP(C1829,STYLES!$1:$1048576,9,FALSE)</f>
        <v>DROP - Closeout</v>
      </c>
      <c r="I1829" s="113" t="str">
        <f>VLOOKUP(C1829,STYLES!$1:$1048576,10,FALSE)</f>
        <v>Not Available</v>
      </c>
      <c r="J1829" s="117" t="s">
        <v>2764</v>
      </c>
      <c r="K1829" s="139">
        <f>IFERROR(VLOOKUP(J1829,LISTS!G:H,2,FALSE),"0")</f>
        <v>7</v>
      </c>
      <c r="L1829" t="str">
        <f t="shared" si="95"/>
        <v/>
      </c>
      <c r="M1829" s="112" t="s">
        <v>775</v>
      </c>
      <c r="N1829" s="140" t="str">
        <f>IFERROR(VLOOKUP(M1829,LISTS!G:H,2,FALSE),"0")</f>
        <v>0</v>
      </c>
      <c r="O1829" t="str">
        <f t="shared" si="96"/>
        <v/>
      </c>
      <c r="P1829" s="117" t="s">
        <v>2720</v>
      </c>
      <c r="Q1829" s="112" t="s">
        <v>3206</v>
      </c>
      <c r="R1829" s="112" t="s">
        <v>775</v>
      </c>
      <c r="S1829" s="118" t="s">
        <v>3207</v>
      </c>
      <c r="T1829" s="112" t="s">
        <v>775</v>
      </c>
    </row>
    <row r="1830" spans="1:21">
      <c r="A1830" s="4" t="str">
        <f>VLOOKUP(C1830,STYLES!$A$1:$R$2088,7,FALSE)</f>
        <v>T_Shirts</v>
      </c>
      <c r="B1830" t="str">
        <f>VLOOKUP(C1830,STYLES!$1:$1048576,6,FALSE)</f>
        <v>Harriton</v>
      </c>
      <c r="C1830" s="103" t="s">
        <v>1233</v>
      </c>
      <c r="E1830" t="str">
        <f>VLOOKUP(C1830,STYLES!$1:$1048576,12,FALSE)</f>
        <v>4.2 oz. Athletic Sport Long-Sleeve T-Shirt</v>
      </c>
      <c r="F1830" s="117" t="s">
        <v>2816</v>
      </c>
      <c r="G1830" s="111" t="s">
        <v>2809</v>
      </c>
      <c r="H1830" s="113" t="str">
        <f>VLOOKUP(C1830,STYLES!$1:$1048576,9,FALSE)</f>
        <v>DROP - Closeout</v>
      </c>
      <c r="I1830" s="113" t="str">
        <f>VLOOKUP(C1830,STYLES!$1:$1048576,10,FALSE)</f>
        <v>Not Available</v>
      </c>
      <c r="J1830" s="117" t="s">
        <v>2764</v>
      </c>
      <c r="K1830" s="139">
        <f>IFERROR(VLOOKUP(J1830,LISTS!G:H,2,FALSE),"0")</f>
        <v>7</v>
      </c>
      <c r="L1830" t="str">
        <f t="shared" si="95"/>
        <v/>
      </c>
      <c r="M1830" s="112" t="s">
        <v>775</v>
      </c>
      <c r="N1830" s="140" t="str">
        <f>IFERROR(VLOOKUP(M1830,LISTS!G:H,2,FALSE),"0")</f>
        <v>0</v>
      </c>
      <c r="O1830" t="str">
        <f t="shared" si="96"/>
        <v/>
      </c>
      <c r="P1830" s="117" t="s">
        <v>2720</v>
      </c>
      <c r="Q1830" s="126" t="s">
        <v>3007</v>
      </c>
      <c r="R1830" s="117" t="s">
        <v>775</v>
      </c>
      <c r="S1830" s="105" t="s">
        <v>3008</v>
      </c>
      <c r="T1830" s="117" t="s">
        <v>775</v>
      </c>
    </row>
    <row r="1831" spans="1:21">
      <c r="A1831" s="4" t="str">
        <f>VLOOKUP(C1831,STYLES!$A$1:$R$2088,7,FALSE)</f>
        <v>T_Shirts</v>
      </c>
      <c r="B1831" t="str">
        <f>VLOOKUP(C1831,STYLES!$1:$1048576,6,FALSE)</f>
        <v>Harriton</v>
      </c>
      <c r="C1831" s="103" t="s">
        <v>1233</v>
      </c>
      <c r="E1831" t="str">
        <f>VLOOKUP(C1831,STYLES!$1:$1048576,12,FALSE)</f>
        <v>4.2 oz. Athletic Sport Long-Sleeve T-Shirt</v>
      </c>
      <c r="F1831" s="117" t="s">
        <v>2743</v>
      </c>
      <c r="G1831" s="111" t="s">
        <v>2743</v>
      </c>
      <c r="H1831" s="113" t="str">
        <f>VLOOKUP(C1831,STYLES!$1:$1048576,9,FALSE)</f>
        <v>DROP - Closeout</v>
      </c>
      <c r="I1831" s="113" t="str">
        <f>VLOOKUP(C1831,STYLES!$1:$1048576,10,FALSE)</f>
        <v>Not Available</v>
      </c>
      <c r="J1831" s="117" t="s">
        <v>2764</v>
      </c>
      <c r="K1831" s="139">
        <f>IFERROR(VLOOKUP(J1831,LISTS!G:H,2,FALSE),"0")</f>
        <v>7</v>
      </c>
      <c r="L1831" t="str">
        <f t="shared" si="95"/>
        <v/>
      </c>
      <c r="M1831" s="112" t="s">
        <v>775</v>
      </c>
      <c r="N1831" s="140" t="str">
        <f>IFERROR(VLOOKUP(M1831,LISTS!G:H,2,FALSE),"0")</f>
        <v>0</v>
      </c>
      <c r="O1831" t="str">
        <f t="shared" si="96"/>
        <v/>
      </c>
      <c r="P1831" s="117" t="s">
        <v>2720</v>
      </c>
      <c r="Q1831" s="118" t="s">
        <v>2744</v>
      </c>
      <c r="R1831" s="117" t="s">
        <v>775</v>
      </c>
      <c r="S1831" s="112" t="s">
        <v>775</v>
      </c>
      <c r="T1831" s="117" t="s">
        <v>775</v>
      </c>
    </row>
    <row r="1832" spans="1:21">
      <c r="A1832" s="4"/>
      <c r="G1832" s="111"/>
      <c r="I1832" s="127"/>
      <c r="K1832" s="139"/>
      <c r="L1832" s="60">
        <f>SUM(L1824:L1831)</f>
        <v>0</v>
      </c>
      <c r="N1832" s="140"/>
      <c r="O1832" s="60">
        <f>SUM(O1824:O1831)</f>
        <v>0</v>
      </c>
      <c r="Q1832" s="112"/>
      <c r="R1832" s="112"/>
      <c r="S1832" s="118"/>
      <c r="T1832" s="118"/>
    </row>
    <row r="1833" spans="1:21">
      <c r="A1833" s="4" t="str">
        <f>VLOOKUP(C1833,STYLES!$A$1:$R$2088,7,FALSE)</f>
        <v>T_Shirts</v>
      </c>
      <c r="B1833" t="str">
        <f>VLOOKUP(C1833,STYLES!$1:$1048576,6,FALSE)</f>
        <v>Harriton</v>
      </c>
      <c r="C1833" s="103" t="s">
        <v>1232</v>
      </c>
      <c r="E1833" t="str">
        <f>VLOOKUP(C1833,STYLES!$1:$1048576,12,FALSE)</f>
        <v>4.2 oz. Athletic Sport T-Shirt</v>
      </c>
      <c r="F1833" s="117" t="s">
        <v>2718</v>
      </c>
      <c r="G1833" s="111" t="s">
        <v>2718</v>
      </c>
      <c r="H1833" s="113" t="str">
        <f>VLOOKUP(C1833,STYLES!$1:$1048576,9,FALSE)</f>
        <v>DROP - Closeout</v>
      </c>
      <c r="I1833" s="113" t="str">
        <f>VLOOKUP(C1833,STYLES!$1:$1048576,10,FALSE)</f>
        <v>Not Available</v>
      </c>
      <c r="J1833" s="117" t="s">
        <v>2824</v>
      </c>
      <c r="K1833" s="139">
        <f>IFERROR(VLOOKUP(J1833,LISTS!G:H,2,FALSE),"0")</f>
        <v>5</v>
      </c>
      <c r="L1833" t="str">
        <f t="shared" si="95"/>
        <v/>
      </c>
      <c r="M1833" s="112" t="s">
        <v>775</v>
      </c>
      <c r="N1833" s="140" t="str">
        <f>IFERROR(VLOOKUP(M1833,LISTS!G:H,2,FALSE),"0")</f>
        <v>0</v>
      </c>
      <c r="O1833" t="str">
        <f t="shared" si="96"/>
        <v/>
      </c>
      <c r="P1833" s="117" t="s">
        <v>2720</v>
      </c>
      <c r="Q1833" s="101" t="s">
        <v>2721</v>
      </c>
      <c r="R1833" s="112" t="s">
        <v>775</v>
      </c>
      <c r="S1833" s="112" t="s">
        <v>2722</v>
      </c>
      <c r="T1833" s="118" t="s">
        <v>775</v>
      </c>
    </row>
    <row r="1834" spans="1:21">
      <c r="A1834" s="4" t="str">
        <f>VLOOKUP(C1834,STYLES!$A$1:$R$2088,7,FALSE)</f>
        <v>T_Shirts</v>
      </c>
      <c r="B1834" t="str">
        <f>VLOOKUP(C1834,STYLES!$1:$1048576,6,FALSE)</f>
        <v>Harriton</v>
      </c>
      <c r="C1834" s="103" t="s">
        <v>1232</v>
      </c>
      <c r="E1834" t="str">
        <f>VLOOKUP(C1834,STYLES!$1:$1048576,12,FALSE)</f>
        <v>4.2 oz. Athletic Sport T-Shirt</v>
      </c>
      <c r="F1834" s="117" t="s">
        <v>3201</v>
      </c>
      <c r="G1834" s="111" t="s">
        <v>2732</v>
      </c>
      <c r="H1834" s="113" t="str">
        <f>VLOOKUP(C1834,STYLES!$1:$1048576,9,FALSE)</f>
        <v>DROP - Closeout</v>
      </c>
      <c r="I1834" s="113" t="str">
        <f>VLOOKUP(C1834,STYLES!$1:$1048576,10,FALSE)</f>
        <v>Not Available</v>
      </c>
      <c r="J1834" s="117" t="s">
        <v>2824</v>
      </c>
      <c r="K1834" s="139">
        <f>IFERROR(VLOOKUP(J1834,LISTS!G:H,2,FALSE),"0")</f>
        <v>5</v>
      </c>
      <c r="L1834" t="str">
        <f t="shared" si="95"/>
        <v/>
      </c>
      <c r="M1834" s="112" t="s">
        <v>775</v>
      </c>
      <c r="N1834" s="140" t="str">
        <f>IFERROR(VLOOKUP(M1834,LISTS!G:H,2,FALSE),"0")</f>
        <v>0</v>
      </c>
      <c r="O1834" t="str">
        <f t="shared" si="96"/>
        <v/>
      </c>
      <c r="P1834" s="117" t="s">
        <v>2720</v>
      </c>
      <c r="Q1834" s="112" t="s">
        <v>3202</v>
      </c>
      <c r="R1834" s="112" t="s">
        <v>775</v>
      </c>
      <c r="S1834" s="118" t="s">
        <v>3203</v>
      </c>
      <c r="T1834" s="118" t="s">
        <v>775</v>
      </c>
    </row>
    <row r="1835" spans="1:21">
      <c r="A1835" s="4" t="str">
        <f>VLOOKUP(C1835,STYLES!$A$1:$R$2088,7,FALSE)</f>
        <v>T_Shirts</v>
      </c>
      <c r="B1835" t="str">
        <f>VLOOKUP(C1835,STYLES!$1:$1048576,6,FALSE)</f>
        <v>Harriton</v>
      </c>
      <c r="C1835" s="103" t="s">
        <v>1232</v>
      </c>
      <c r="E1835" t="str">
        <f>VLOOKUP(C1835,STYLES!$1:$1048576,12,FALSE)</f>
        <v>4.2 oz. Athletic Sport T-Shirt</v>
      </c>
      <c r="F1835" s="117" t="s">
        <v>3204</v>
      </c>
      <c r="G1835" s="111" t="s">
        <v>2724</v>
      </c>
      <c r="H1835" s="113" t="str">
        <f>VLOOKUP(C1835,STYLES!$1:$1048576,9,FALSE)</f>
        <v>DROP - Closeout</v>
      </c>
      <c r="I1835" s="113" t="str">
        <f>VLOOKUP(C1835,STYLES!$1:$1048576,10,FALSE)</f>
        <v>Not Available</v>
      </c>
      <c r="J1835" s="117" t="s">
        <v>2824</v>
      </c>
      <c r="K1835" s="139">
        <f>IFERROR(VLOOKUP(J1835,LISTS!G:H,2,FALSE),"0")</f>
        <v>5</v>
      </c>
      <c r="L1835" t="str">
        <f t="shared" si="95"/>
        <v/>
      </c>
      <c r="M1835" s="112" t="s">
        <v>775</v>
      </c>
      <c r="N1835" s="140" t="str">
        <f>IFERROR(VLOOKUP(M1835,LISTS!G:H,2,FALSE),"0")</f>
        <v>0</v>
      </c>
      <c r="O1835" t="str">
        <f t="shared" si="96"/>
        <v/>
      </c>
      <c r="P1835" s="117" t="s">
        <v>2720</v>
      </c>
      <c r="Q1835" s="112" t="s">
        <v>2794</v>
      </c>
      <c r="R1835" s="112" t="s">
        <v>775</v>
      </c>
      <c r="S1835" s="118" t="s">
        <v>2795</v>
      </c>
      <c r="T1835" s="118" t="s">
        <v>775</v>
      </c>
    </row>
    <row r="1836" spans="1:21">
      <c r="A1836" s="4" t="str">
        <f>VLOOKUP(C1836,STYLES!$A$1:$R$2088,7,FALSE)</f>
        <v>T_Shirts</v>
      </c>
      <c r="B1836" t="str">
        <f>VLOOKUP(C1836,STYLES!$1:$1048576,6,FALSE)</f>
        <v>Harriton</v>
      </c>
      <c r="C1836" s="103" t="s">
        <v>1232</v>
      </c>
      <c r="E1836" t="str">
        <f>VLOOKUP(C1836,STYLES!$1:$1048576,12,FALSE)</f>
        <v>4.2 oz. Athletic Sport T-Shirt</v>
      </c>
      <c r="F1836" s="117" t="s">
        <v>2739</v>
      </c>
      <c r="G1836" s="111" t="s">
        <v>2740</v>
      </c>
      <c r="H1836" s="113" t="str">
        <f>VLOOKUP(C1836,STYLES!$1:$1048576,9,FALSE)</f>
        <v>DROP - Closeout</v>
      </c>
      <c r="I1836" s="113" t="str">
        <f>VLOOKUP(C1836,STYLES!$1:$1048576,10,FALSE)</f>
        <v>Not Available</v>
      </c>
      <c r="J1836" s="117" t="s">
        <v>2824</v>
      </c>
      <c r="K1836" s="139">
        <f>IFERROR(VLOOKUP(J1836,LISTS!G:H,2,FALSE),"0")</f>
        <v>5</v>
      </c>
      <c r="L1836" t="str">
        <f t="shared" si="95"/>
        <v/>
      </c>
      <c r="M1836" s="112" t="s">
        <v>775</v>
      </c>
      <c r="N1836" s="140" t="str">
        <f>IFERROR(VLOOKUP(M1836,LISTS!G:H,2,FALSE),"0")</f>
        <v>0</v>
      </c>
      <c r="O1836" t="str">
        <f t="shared" si="96"/>
        <v/>
      </c>
      <c r="P1836" s="117" t="s">
        <v>2720</v>
      </c>
      <c r="Q1836" s="118" t="s">
        <v>2741</v>
      </c>
      <c r="R1836" s="112" t="s">
        <v>775</v>
      </c>
      <c r="S1836" s="112" t="s">
        <v>3039</v>
      </c>
      <c r="T1836" s="112" t="s">
        <v>775</v>
      </c>
    </row>
    <row r="1837" spans="1:21">
      <c r="A1837" s="4" t="str">
        <f>VLOOKUP(C1837,STYLES!$A$1:$R$2088,7,FALSE)</f>
        <v>T_Shirts</v>
      </c>
      <c r="B1837" t="str">
        <f>VLOOKUP(C1837,STYLES!$1:$1048576,6,FALSE)</f>
        <v>Harriton</v>
      </c>
      <c r="C1837" s="103" t="s">
        <v>1232</v>
      </c>
      <c r="E1837" t="str">
        <f>VLOOKUP(C1837,STYLES!$1:$1048576,12,FALSE)</f>
        <v>4.2 oz. Athletic Sport T-Shirt</v>
      </c>
      <c r="F1837" s="117" t="s">
        <v>2754</v>
      </c>
      <c r="G1837" s="111" t="s">
        <v>2755</v>
      </c>
      <c r="H1837" s="113" t="str">
        <f>VLOOKUP(C1837,STYLES!$1:$1048576,9,FALSE)</f>
        <v>DROP - Closeout</v>
      </c>
      <c r="I1837" s="113" t="str">
        <f>VLOOKUP(C1837,STYLES!$1:$1048576,10,FALSE)</f>
        <v>Not Available</v>
      </c>
      <c r="J1837" s="117" t="s">
        <v>2824</v>
      </c>
      <c r="K1837" s="139">
        <f>IFERROR(VLOOKUP(J1837,LISTS!G:H,2,FALSE),"0")</f>
        <v>5</v>
      </c>
      <c r="L1837" t="str">
        <f t="shared" si="95"/>
        <v/>
      </c>
      <c r="M1837" s="112" t="s">
        <v>775</v>
      </c>
      <c r="N1837" s="140" t="str">
        <f>IFERROR(VLOOKUP(M1837,LISTS!G:H,2,FALSE),"0")</f>
        <v>0</v>
      </c>
      <c r="O1837" t="str">
        <f t="shared" si="96"/>
        <v/>
      </c>
      <c r="P1837" s="117" t="s">
        <v>2720</v>
      </c>
      <c r="Q1837" s="118" t="s">
        <v>2756</v>
      </c>
      <c r="R1837" s="112" t="s">
        <v>775</v>
      </c>
      <c r="S1837" s="112" t="s">
        <v>2757</v>
      </c>
      <c r="T1837" s="118" t="s">
        <v>775</v>
      </c>
    </row>
    <row r="1838" spans="1:21">
      <c r="A1838" s="4" t="str">
        <f>VLOOKUP(C1838,STYLES!$A$1:$R$2088,7,FALSE)</f>
        <v>T_Shirts</v>
      </c>
      <c r="B1838" t="str">
        <f>VLOOKUP(C1838,STYLES!$1:$1048576,6,FALSE)</f>
        <v>Harriton</v>
      </c>
      <c r="C1838" s="103" t="s">
        <v>1232</v>
      </c>
      <c r="E1838" t="str">
        <f>VLOOKUP(C1838,STYLES!$1:$1048576,12,FALSE)</f>
        <v>4.2 oz. Athletic Sport T-Shirt</v>
      </c>
      <c r="F1838" s="117" t="s">
        <v>3205</v>
      </c>
      <c r="G1838" s="111" t="s">
        <v>2797</v>
      </c>
      <c r="H1838" s="113" t="str">
        <f>VLOOKUP(C1838,STYLES!$1:$1048576,9,FALSE)</f>
        <v>DROP - Closeout</v>
      </c>
      <c r="I1838" s="113" t="str">
        <f>VLOOKUP(C1838,STYLES!$1:$1048576,10,FALSE)</f>
        <v>Not Available</v>
      </c>
      <c r="J1838" s="117" t="s">
        <v>2824</v>
      </c>
      <c r="K1838" s="139">
        <f>IFERROR(VLOOKUP(J1838,LISTS!G:H,2,FALSE),"0")</f>
        <v>5</v>
      </c>
      <c r="L1838" t="str">
        <f t="shared" si="95"/>
        <v/>
      </c>
      <c r="M1838" s="112" t="s">
        <v>775</v>
      </c>
      <c r="N1838" s="140" t="str">
        <f>IFERROR(VLOOKUP(M1838,LISTS!G:H,2,FALSE),"0")</f>
        <v>0</v>
      </c>
      <c r="O1838" t="str">
        <f t="shared" si="96"/>
        <v/>
      </c>
      <c r="P1838" s="117" t="s">
        <v>2720</v>
      </c>
      <c r="Q1838" s="112" t="s">
        <v>3206</v>
      </c>
      <c r="R1838" s="112" t="s">
        <v>775</v>
      </c>
      <c r="S1838" s="118" t="s">
        <v>3207</v>
      </c>
      <c r="T1838" s="112" t="s">
        <v>775</v>
      </c>
    </row>
    <row r="1839" spans="1:21">
      <c r="A1839" s="4" t="str">
        <f>VLOOKUP(C1839,STYLES!$A$1:$R$2088,7,FALSE)</f>
        <v>T_Shirts</v>
      </c>
      <c r="B1839" t="str">
        <f>VLOOKUP(C1839,STYLES!$1:$1048576,6,FALSE)</f>
        <v>Harriton</v>
      </c>
      <c r="C1839" s="103" t="s">
        <v>1232</v>
      </c>
      <c r="E1839" t="str">
        <f>VLOOKUP(C1839,STYLES!$1:$1048576,12,FALSE)</f>
        <v>4.2 oz. Athletic Sport T-Shirt</v>
      </c>
      <c r="F1839" s="117" t="s">
        <v>2816</v>
      </c>
      <c r="G1839" s="111" t="s">
        <v>2809</v>
      </c>
      <c r="H1839" s="113" t="str">
        <f>VLOOKUP(C1839,STYLES!$1:$1048576,9,FALSE)</f>
        <v>DROP - Closeout</v>
      </c>
      <c r="I1839" s="113" t="str">
        <f>VLOOKUP(C1839,STYLES!$1:$1048576,10,FALSE)</f>
        <v>Not Available</v>
      </c>
      <c r="J1839" s="117" t="s">
        <v>2824</v>
      </c>
      <c r="K1839" s="139">
        <f>IFERROR(VLOOKUP(J1839,LISTS!G:H,2,FALSE),"0")</f>
        <v>5</v>
      </c>
      <c r="L1839" t="str">
        <f t="shared" si="95"/>
        <v/>
      </c>
      <c r="M1839" s="112" t="s">
        <v>775</v>
      </c>
      <c r="N1839" s="140" t="str">
        <f>IFERROR(VLOOKUP(M1839,LISTS!G:H,2,FALSE),"0")</f>
        <v>0</v>
      </c>
      <c r="O1839" t="str">
        <f t="shared" si="96"/>
        <v/>
      </c>
      <c r="P1839" s="117" t="s">
        <v>2720</v>
      </c>
      <c r="Q1839" s="126" t="s">
        <v>3007</v>
      </c>
      <c r="R1839" s="117" t="s">
        <v>775</v>
      </c>
      <c r="S1839" s="105" t="s">
        <v>3008</v>
      </c>
      <c r="T1839" s="117" t="s">
        <v>775</v>
      </c>
    </row>
    <row r="1840" spans="1:21">
      <c r="A1840" s="4" t="str">
        <f>VLOOKUP(C1840,STYLES!$A$1:$R$2088,7,FALSE)</f>
        <v>T_Shirts</v>
      </c>
      <c r="B1840" t="str">
        <f>VLOOKUP(C1840,STYLES!$1:$1048576,6,FALSE)</f>
        <v>Harriton</v>
      </c>
      <c r="C1840" s="103" t="s">
        <v>1232</v>
      </c>
      <c r="E1840" t="str">
        <f>VLOOKUP(C1840,STYLES!$1:$1048576,12,FALSE)</f>
        <v>4.2 oz. Athletic Sport T-Shirt</v>
      </c>
      <c r="F1840" s="117" t="s">
        <v>2743</v>
      </c>
      <c r="G1840" s="111" t="s">
        <v>2743</v>
      </c>
      <c r="H1840" s="113" t="str">
        <f>VLOOKUP(C1840,STYLES!$1:$1048576,9,FALSE)</f>
        <v>DROP - Closeout</v>
      </c>
      <c r="I1840" s="113" t="str">
        <f>VLOOKUP(C1840,STYLES!$1:$1048576,10,FALSE)</f>
        <v>Not Available</v>
      </c>
      <c r="J1840" s="117" t="s">
        <v>2824</v>
      </c>
      <c r="K1840" s="139">
        <f>IFERROR(VLOOKUP(J1840,LISTS!G:H,2,FALSE),"0")</f>
        <v>5</v>
      </c>
      <c r="L1840" t="str">
        <f t="shared" si="95"/>
        <v/>
      </c>
      <c r="M1840" s="112" t="s">
        <v>775</v>
      </c>
      <c r="N1840" s="140" t="str">
        <f>IFERROR(VLOOKUP(M1840,LISTS!G:H,2,FALSE),"0")</f>
        <v>0</v>
      </c>
      <c r="O1840" t="str">
        <f t="shared" si="96"/>
        <v/>
      </c>
      <c r="P1840" s="117" t="s">
        <v>2720</v>
      </c>
      <c r="Q1840" s="118" t="s">
        <v>2744</v>
      </c>
      <c r="R1840" s="117" t="s">
        <v>775</v>
      </c>
      <c r="S1840" s="112" t="s">
        <v>775</v>
      </c>
      <c r="T1840" s="117" t="s">
        <v>775</v>
      </c>
    </row>
    <row r="1841" spans="1:21">
      <c r="A1841" s="4"/>
      <c r="G1841" s="111"/>
      <c r="I1841" s="127"/>
      <c r="K1841" s="139"/>
      <c r="L1841" s="60">
        <f>SUM(L1833:L1840)</f>
        <v>0</v>
      </c>
      <c r="N1841" s="140"/>
      <c r="O1841" s="60">
        <f>SUM(O1833:O1840)</f>
        <v>0</v>
      </c>
      <c r="Q1841" s="112"/>
      <c r="R1841" s="112"/>
      <c r="S1841" s="118"/>
      <c r="T1841" s="118"/>
    </row>
    <row r="1842" spans="1:21">
      <c r="A1842" s="4" t="str">
        <f>VLOOKUP(C1842,STYLES!$A$1:$R$2088,7,FALSE)</f>
        <v>T_Shirts</v>
      </c>
      <c r="B1842" t="str">
        <f>VLOOKUP(C1842,STYLES!$1:$1048576,6,FALSE)</f>
        <v>Harriton</v>
      </c>
      <c r="C1842" s="103" t="s">
        <v>1235</v>
      </c>
      <c r="E1842" t="str">
        <f>VLOOKUP(C1842,STYLES!$1:$1048576,12,FALSE)</f>
        <v>4.2 oz. Athletic Sport T-Shirt</v>
      </c>
      <c r="F1842" s="117" t="s">
        <v>2718</v>
      </c>
      <c r="G1842" s="111" t="s">
        <v>2718</v>
      </c>
      <c r="H1842" s="113" t="str">
        <f>VLOOKUP(C1842,STYLES!$1:$1048576,9,FALSE)</f>
        <v>DROP - Pre-Closeout</v>
      </c>
      <c r="I1842" s="113" t="str">
        <f>VLOOKUP(C1842,STYLES!$1:$1048576,10,FALSE)</f>
        <v>Not Available</v>
      </c>
      <c r="J1842" s="117" t="s">
        <v>3021</v>
      </c>
      <c r="K1842" s="139">
        <f>IFERROR(VLOOKUP(J1842,LISTS!G:H,2,FALSE),"0")</f>
        <v>4</v>
      </c>
      <c r="L1842" t="str">
        <f t="shared" si="95"/>
        <v/>
      </c>
      <c r="M1842" s="112" t="s">
        <v>775</v>
      </c>
      <c r="N1842" s="140" t="str">
        <f>IFERROR(VLOOKUP(M1842,LISTS!G:H,2,FALSE),"0")</f>
        <v>0</v>
      </c>
      <c r="O1842" t="str">
        <f t="shared" si="96"/>
        <v/>
      </c>
      <c r="P1842" s="117" t="s">
        <v>2720</v>
      </c>
      <c r="Q1842" s="101" t="s">
        <v>2721</v>
      </c>
      <c r="R1842" s="112" t="s">
        <v>775</v>
      </c>
      <c r="S1842" s="112" t="s">
        <v>2722</v>
      </c>
      <c r="T1842" s="118" t="s">
        <v>775</v>
      </c>
    </row>
    <row r="1843" spans="1:21">
      <c r="A1843" s="4" t="str">
        <f>VLOOKUP(C1843,STYLES!$A$1:$R$2088,7,FALSE)</f>
        <v>T_Shirts</v>
      </c>
      <c r="B1843" t="str">
        <f>VLOOKUP(C1843,STYLES!$1:$1048576,6,FALSE)</f>
        <v>Harriton</v>
      </c>
      <c r="C1843" s="103" t="s">
        <v>1235</v>
      </c>
      <c r="E1843" t="str">
        <f>VLOOKUP(C1843,STYLES!$1:$1048576,12,FALSE)</f>
        <v>4.2 oz. Athletic Sport T-Shirt</v>
      </c>
      <c r="F1843" s="117" t="s">
        <v>3201</v>
      </c>
      <c r="G1843" s="111" t="s">
        <v>2732</v>
      </c>
      <c r="H1843" s="113" t="str">
        <f>VLOOKUP(C1843,STYLES!$1:$1048576,9,FALSE)</f>
        <v>DROP - Pre-Closeout</v>
      </c>
      <c r="I1843" s="113" t="str">
        <f>VLOOKUP(C1843,STYLES!$1:$1048576,10,FALSE)</f>
        <v>Not Available</v>
      </c>
      <c r="J1843" s="117" t="s">
        <v>3021</v>
      </c>
      <c r="K1843" s="139">
        <f>IFERROR(VLOOKUP(J1843,LISTS!G:H,2,FALSE),"0")</f>
        <v>4</v>
      </c>
      <c r="L1843" t="str">
        <f t="shared" si="95"/>
        <v/>
      </c>
      <c r="M1843" s="112" t="s">
        <v>775</v>
      </c>
      <c r="N1843" s="140" t="str">
        <f>IFERROR(VLOOKUP(M1843,LISTS!G:H,2,FALSE),"0")</f>
        <v>0</v>
      </c>
      <c r="O1843" t="str">
        <f t="shared" si="96"/>
        <v/>
      </c>
      <c r="P1843" s="117" t="s">
        <v>2720</v>
      </c>
      <c r="Q1843" s="112" t="s">
        <v>3202</v>
      </c>
      <c r="R1843" s="112" t="s">
        <v>775</v>
      </c>
      <c r="S1843" s="118" t="s">
        <v>3203</v>
      </c>
      <c r="T1843" s="118" t="s">
        <v>775</v>
      </c>
    </row>
    <row r="1844" spans="1:21">
      <c r="A1844" s="4" t="str">
        <f>VLOOKUP(C1844,STYLES!$A$1:$R$2088,7,FALSE)</f>
        <v>T_Shirts</v>
      </c>
      <c r="B1844" t="str">
        <f>VLOOKUP(C1844,STYLES!$1:$1048576,6,FALSE)</f>
        <v>Harriton</v>
      </c>
      <c r="C1844" s="103" t="s">
        <v>1235</v>
      </c>
      <c r="E1844" t="str">
        <f>VLOOKUP(C1844,STYLES!$1:$1048576,12,FALSE)</f>
        <v>4.2 oz. Athletic Sport T-Shirt</v>
      </c>
      <c r="F1844" s="117" t="s">
        <v>3204</v>
      </c>
      <c r="G1844" s="111" t="s">
        <v>2724</v>
      </c>
      <c r="H1844" s="113" t="str">
        <f>VLOOKUP(C1844,STYLES!$1:$1048576,9,FALSE)</f>
        <v>DROP - Pre-Closeout</v>
      </c>
      <c r="I1844" s="113" t="str">
        <f>VLOOKUP(C1844,STYLES!$1:$1048576,10,FALSE)</f>
        <v>Not Available</v>
      </c>
      <c r="J1844" s="117" t="s">
        <v>3021</v>
      </c>
      <c r="K1844" s="139">
        <f>IFERROR(VLOOKUP(J1844,LISTS!G:H,2,FALSE),"0")</f>
        <v>4</v>
      </c>
      <c r="L1844" t="str">
        <f t="shared" si="95"/>
        <v/>
      </c>
      <c r="M1844" s="112" t="s">
        <v>775</v>
      </c>
      <c r="N1844" s="140" t="str">
        <f>IFERROR(VLOOKUP(M1844,LISTS!G:H,2,FALSE),"0")</f>
        <v>0</v>
      </c>
      <c r="O1844" t="str">
        <f t="shared" si="96"/>
        <v/>
      </c>
      <c r="P1844" s="117" t="s">
        <v>2720</v>
      </c>
      <c r="Q1844" s="112" t="s">
        <v>2794</v>
      </c>
      <c r="R1844" s="112" t="s">
        <v>775</v>
      </c>
      <c r="S1844" s="118" t="s">
        <v>2795</v>
      </c>
      <c r="T1844" s="118" t="s">
        <v>775</v>
      </c>
    </row>
    <row r="1845" spans="1:21" s="12" customFormat="1">
      <c r="A1845" s="59" t="str">
        <f>VLOOKUP(C1845,STYLES!$A$1:$R$2088,7,FALSE)</f>
        <v>T_Shirts</v>
      </c>
      <c r="B1845" s="12" t="str">
        <f>VLOOKUP(C1845,STYLES!$1:$1048576,6,FALSE)</f>
        <v>Harriton</v>
      </c>
      <c r="C1845" s="106" t="s">
        <v>1235</v>
      </c>
      <c r="D1845" s="18"/>
      <c r="E1845" s="12" t="str">
        <f>VLOOKUP(C1845,STYLES!$1:$1048576,12,FALSE)</f>
        <v>4.2 oz. Athletic Sport T-Shirt</v>
      </c>
      <c r="F1845" s="128" t="s">
        <v>2739</v>
      </c>
      <c r="G1845" s="114" t="s">
        <v>2740</v>
      </c>
      <c r="H1845" s="116" t="s">
        <v>437</v>
      </c>
      <c r="I1845" s="116" t="str">
        <f>VLOOKUP(C1845,STYLES!$1:$1048576,10,FALSE)</f>
        <v>Not Available</v>
      </c>
      <c r="J1845" s="128" t="s">
        <v>3021</v>
      </c>
      <c r="K1845" s="194">
        <f>IFERROR(VLOOKUP(J1845,LISTS!G:H,2,FALSE),"0")</f>
        <v>4</v>
      </c>
      <c r="L1845" s="12" t="str">
        <f t="shared" si="95"/>
        <v/>
      </c>
      <c r="M1845" s="115" t="s">
        <v>775</v>
      </c>
      <c r="N1845" s="195" t="str">
        <f>IFERROR(VLOOKUP(M1845,LISTS!G:H,2,FALSE),"0")</f>
        <v>0</v>
      </c>
      <c r="O1845" s="12" t="str">
        <f t="shared" si="96"/>
        <v/>
      </c>
      <c r="P1845" s="128" t="s">
        <v>2720</v>
      </c>
      <c r="Q1845" s="137" t="s">
        <v>2741</v>
      </c>
      <c r="R1845" s="115" t="s">
        <v>775</v>
      </c>
      <c r="S1845" s="115" t="s">
        <v>3039</v>
      </c>
      <c r="T1845" s="115" t="s">
        <v>775</v>
      </c>
      <c r="U1845" s="128" t="s">
        <v>3180</v>
      </c>
    </row>
    <row r="1846" spans="1:21">
      <c r="A1846" s="4" t="str">
        <f>VLOOKUP(C1846,STYLES!$A$1:$R$2088,7,FALSE)</f>
        <v>T_Shirts</v>
      </c>
      <c r="B1846" t="str">
        <f>VLOOKUP(C1846,STYLES!$1:$1048576,6,FALSE)</f>
        <v>Harriton</v>
      </c>
      <c r="C1846" s="103" t="s">
        <v>1235</v>
      </c>
      <c r="E1846" t="str">
        <f>VLOOKUP(C1846,STYLES!$1:$1048576,12,FALSE)</f>
        <v>4.2 oz. Athletic Sport T-Shirt</v>
      </c>
      <c r="F1846" s="117" t="s">
        <v>2754</v>
      </c>
      <c r="G1846" s="111" t="s">
        <v>2755</v>
      </c>
      <c r="H1846" s="113" t="str">
        <f>VLOOKUP(C1846,STYLES!$1:$1048576,9,FALSE)</f>
        <v>DROP - Pre-Closeout</v>
      </c>
      <c r="I1846" s="113" t="str">
        <f>VLOOKUP(C1846,STYLES!$1:$1048576,10,FALSE)</f>
        <v>Not Available</v>
      </c>
      <c r="J1846" s="117" t="s">
        <v>3021</v>
      </c>
      <c r="K1846" s="139">
        <f>IFERROR(VLOOKUP(J1846,LISTS!G:H,2,FALSE),"0")</f>
        <v>4</v>
      </c>
      <c r="L1846" t="str">
        <f t="shared" si="95"/>
        <v/>
      </c>
      <c r="M1846" s="112" t="s">
        <v>775</v>
      </c>
      <c r="N1846" s="140" t="str">
        <f>IFERROR(VLOOKUP(M1846,LISTS!G:H,2,FALSE),"0")</f>
        <v>0</v>
      </c>
      <c r="O1846" t="str">
        <f t="shared" si="96"/>
        <v/>
      </c>
      <c r="P1846" s="117" t="s">
        <v>2720</v>
      </c>
      <c r="Q1846" s="118" t="s">
        <v>2756</v>
      </c>
      <c r="R1846" s="112" t="s">
        <v>775</v>
      </c>
      <c r="S1846" s="112" t="s">
        <v>2757</v>
      </c>
      <c r="T1846" s="118" t="s">
        <v>775</v>
      </c>
    </row>
    <row r="1847" spans="1:21">
      <c r="A1847" s="4" t="str">
        <f>VLOOKUP(C1847,STYLES!$A$1:$R$2088,7,FALSE)</f>
        <v>T_Shirts</v>
      </c>
      <c r="B1847" t="str">
        <f>VLOOKUP(C1847,STYLES!$1:$1048576,6,FALSE)</f>
        <v>Harriton</v>
      </c>
      <c r="C1847" s="103" t="s">
        <v>1235</v>
      </c>
      <c r="E1847" t="str">
        <f>VLOOKUP(C1847,STYLES!$1:$1048576,12,FALSE)</f>
        <v>4.2 oz. Athletic Sport T-Shirt</v>
      </c>
      <c r="F1847" s="117" t="s">
        <v>3205</v>
      </c>
      <c r="G1847" s="111" t="s">
        <v>2797</v>
      </c>
      <c r="H1847" s="113" t="str">
        <f>VLOOKUP(C1847,STYLES!$1:$1048576,9,FALSE)</f>
        <v>DROP - Pre-Closeout</v>
      </c>
      <c r="I1847" s="113" t="str">
        <f>VLOOKUP(C1847,STYLES!$1:$1048576,10,FALSE)</f>
        <v>Not Available</v>
      </c>
      <c r="J1847" s="117" t="s">
        <v>3021</v>
      </c>
      <c r="K1847" s="139">
        <f>IFERROR(VLOOKUP(J1847,LISTS!G:H,2,FALSE),"0")</f>
        <v>4</v>
      </c>
      <c r="L1847" t="str">
        <f t="shared" si="95"/>
        <v/>
      </c>
      <c r="M1847" s="112" t="s">
        <v>775</v>
      </c>
      <c r="N1847" s="140" t="str">
        <f>IFERROR(VLOOKUP(M1847,LISTS!G:H,2,FALSE),"0")</f>
        <v>0</v>
      </c>
      <c r="O1847" t="str">
        <f t="shared" si="96"/>
        <v/>
      </c>
      <c r="P1847" s="117" t="s">
        <v>2720</v>
      </c>
      <c r="Q1847" s="112" t="s">
        <v>3206</v>
      </c>
      <c r="R1847" s="112" t="s">
        <v>775</v>
      </c>
      <c r="S1847" s="118" t="s">
        <v>3207</v>
      </c>
      <c r="T1847" s="112" t="s">
        <v>775</v>
      </c>
    </row>
    <row r="1848" spans="1:21">
      <c r="A1848" s="4" t="str">
        <f>VLOOKUP(C1848,STYLES!$A$1:$R$2088,7,FALSE)</f>
        <v>T_Shirts</v>
      </c>
      <c r="B1848" t="str">
        <f>VLOOKUP(C1848,STYLES!$1:$1048576,6,FALSE)</f>
        <v>Harriton</v>
      </c>
      <c r="C1848" s="103" t="s">
        <v>1235</v>
      </c>
      <c r="E1848" t="str">
        <f>VLOOKUP(C1848,STYLES!$1:$1048576,12,FALSE)</f>
        <v>4.2 oz. Athletic Sport T-Shirt</v>
      </c>
      <c r="F1848" s="117" t="s">
        <v>2816</v>
      </c>
      <c r="G1848" s="111" t="s">
        <v>2809</v>
      </c>
      <c r="H1848" s="113" t="str">
        <f>VLOOKUP(C1848,STYLES!$1:$1048576,9,FALSE)</f>
        <v>DROP - Pre-Closeout</v>
      </c>
      <c r="I1848" s="113" t="str">
        <f>VLOOKUP(C1848,STYLES!$1:$1048576,10,FALSE)</f>
        <v>Not Available</v>
      </c>
      <c r="J1848" s="117" t="s">
        <v>3021</v>
      </c>
      <c r="K1848" s="139">
        <f>IFERROR(VLOOKUP(J1848,LISTS!G:H,2,FALSE),"0")</f>
        <v>4</v>
      </c>
      <c r="L1848" t="str">
        <f t="shared" si="95"/>
        <v/>
      </c>
      <c r="M1848" s="112" t="s">
        <v>775</v>
      </c>
      <c r="N1848" s="140" t="str">
        <f>IFERROR(VLOOKUP(M1848,LISTS!G:H,2,FALSE),"0")</f>
        <v>0</v>
      </c>
      <c r="O1848" t="str">
        <f t="shared" si="96"/>
        <v/>
      </c>
      <c r="P1848" s="117" t="s">
        <v>2720</v>
      </c>
      <c r="Q1848" s="126" t="s">
        <v>3007</v>
      </c>
      <c r="R1848" s="117" t="s">
        <v>775</v>
      </c>
      <c r="S1848" s="105" t="s">
        <v>3008</v>
      </c>
      <c r="T1848" s="117" t="s">
        <v>775</v>
      </c>
    </row>
    <row r="1849" spans="1:21">
      <c r="A1849" s="4" t="str">
        <f>VLOOKUP(C1849,STYLES!$A$1:$R$2088,7,FALSE)</f>
        <v>T_Shirts</v>
      </c>
      <c r="B1849" t="str">
        <f>VLOOKUP(C1849,STYLES!$1:$1048576,6,FALSE)</f>
        <v>Harriton</v>
      </c>
      <c r="C1849" s="103" t="s">
        <v>1235</v>
      </c>
      <c r="E1849" t="str">
        <f>VLOOKUP(C1849,STYLES!$1:$1048576,12,FALSE)</f>
        <v>4.2 oz. Athletic Sport T-Shirt</v>
      </c>
      <c r="F1849" s="117" t="s">
        <v>2743</v>
      </c>
      <c r="G1849" s="111" t="s">
        <v>2743</v>
      </c>
      <c r="H1849" s="113" t="str">
        <f>VLOOKUP(C1849,STYLES!$1:$1048576,9,FALSE)</f>
        <v>DROP - Pre-Closeout</v>
      </c>
      <c r="I1849" s="113" t="str">
        <f>VLOOKUP(C1849,STYLES!$1:$1048576,10,FALSE)</f>
        <v>Not Available</v>
      </c>
      <c r="J1849" s="117" t="s">
        <v>3021</v>
      </c>
      <c r="K1849" s="139">
        <f>IFERROR(VLOOKUP(J1849,LISTS!G:H,2,FALSE),"0")</f>
        <v>4</v>
      </c>
      <c r="L1849" t="str">
        <f t="shared" si="95"/>
        <v/>
      </c>
      <c r="M1849" s="112" t="s">
        <v>775</v>
      </c>
      <c r="N1849" s="140" t="str">
        <f>IFERROR(VLOOKUP(M1849,LISTS!G:H,2,FALSE),"0")</f>
        <v>0</v>
      </c>
      <c r="O1849" t="str">
        <f t="shared" si="96"/>
        <v/>
      </c>
      <c r="P1849" s="117" t="s">
        <v>2720</v>
      </c>
      <c r="Q1849" s="118" t="s">
        <v>2744</v>
      </c>
      <c r="R1849" s="117" t="s">
        <v>775</v>
      </c>
      <c r="S1849" s="112" t="s">
        <v>775</v>
      </c>
      <c r="T1849" s="117" t="s">
        <v>775</v>
      </c>
    </row>
    <row r="1850" spans="1:21">
      <c r="A1850" s="4"/>
      <c r="G1850" s="111"/>
      <c r="I1850" s="127"/>
      <c r="K1850" s="139"/>
      <c r="L1850" s="60">
        <f>SUM(L1842:L1849)</f>
        <v>0</v>
      </c>
      <c r="N1850" s="140"/>
      <c r="O1850" s="60">
        <f>SUM(O1842:O1849)</f>
        <v>0</v>
      </c>
      <c r="Q1850" s="112"/>
      <c r="R1850" s="112"/>
      <c r="S1850" s="118"/>
      <c r="T1850" s="118"/>
    </row>
    <row r="1851" spans="1:21">
      <c r="A1851" s="4" t="str">
        <f>VLOOKUP(C1851,STYLES!$A$1:$R$2088,7,FALSE)</f>
        <v>T_Shirts</v>
      </c>
      <c r="B1851" t="str">
        <f>VLOOKUP(C1851,STYLES!$1:$1048576,6,FALSE)</f>
        <v>Harriton</v>
      </c>
      <c r="C1851" s="103" t="s">
        <v>1238</v>
      </c>
      <c r="E1851" t="str">
        <f>VLOOKUP(C1851,STYLES!$1:$1048576,12,FALSE)</f>
        <v>4.2 oz. Athletic Sport Colorblock T-Shirt</v>
      </c>
      <c r="F1851" s="117" t="s">
        <v>2825</v>
      </c>
      <c r="G1851" s="111" t="s">
        <v>2718</v>
      </c>
      <c r="H1851" s="113" t="str">
        <f>VLOOKUP(C1851,STYLES!$1:$1048576,9,FALSE)</f>
        <v>DROP - Closeout</v>
      </c>
      <c r="I1851" s="113" t="str">
        <f>VLOOKUP(C1851,STYLES!$1:$1048576,10,FALSE)</f>
        <v>Not Available</v>
      </c>
      <c r="J1851" s="117" t="s">
        <v>2764</v>
      </c>
      <c r="K1851" s="139">
        <f>IFERROR(VLOOKUP(J1851,LISTS!G:H,2,FALSE),"0")</f>
        <v>7</v>
      </c>
      <c r="L1851" t="str">
        <f t="shared" si="95"/>
        <v/>
      </c>
      <c r="M1851" s="112" t="s">
        <v>775</v>
      </c>
      <c r="N1851" s="140" t="str">
        <f>IFERROR(VLOOKUP(M1851,LISTS!G:H,2,FALSE),"0")</f>
        <v>0</v>
      </c>
      <c r="O1851" t="str">
        <f t="shared" si="96"/>
        <v/>
      </c>
      <c r="P1851" s="117" t="s">
        <v>2720</v>
      </c>
      <c r="Q1851" s="101" t="s">
        <v>2721</v>
      </c>
      <c r="R1851" s="112" t="s">
        <v>2744</v>
      </c>
      <c r="S1851" s="112" t="s">
        <v>2722</v>
      </c>
      <c r="T1851" s="118" t="s">
        <v>775</v>
      </c>
    </row>
    <row r="1852" spans="1:21">
      <c r="A1852" s="4" t="str">
        <f>VLOOKUP(C1852,STYLES!$A$1:$R$2088,7,FALSE)</f>
        <v>T_Shirts</v>
      </c>
      <c r="B1852" t="str">
        <f>VLOOKUP(C1852,STYLES!$1:$1048576,6,FALSE)</f>
        <v>Harriton</v>
      </c>
      <c r="C1852" s="103" t="s">
        <v>1238</v>
      </c>
      <c r="E1852" t="str">
        <f>VLOOKUP(C1852,STYLES!$1:$1048576,12,FALSE)</f>
        <v>4.2 oz. Athletic Sport Colorblock T-Shirt</v>
      </c>
      <c r="F1852" s="117" t="s">
        <v>3208</v>
      </c>
      <c r="G1852" s="111" t="s">
        <v>2732</v>
      </c>
      <c r="H1852" s="113" t="str">
        <f>VLOOKUP(C1852,STYLES!$1:$1048576,9,FALSE)</f>
        <v>DROP - Closeout</v>
      </c>
      <c r="I1852" s="113" t="str">
        <f>VLOOKUP(C1852,STYLES!$1:$1048576,10,FALSE)</f>
        <v>Not Available</v>
      </c>
      <c r="J1852" s="117" t="s">
        <v>2764</v>
      </c>
      <c r="K1852" s="139">
        <f>IFERROR(VLOOKUP(J1852,LISTS!G:H,2,FALSE),"0")</f>
        <v>7</v>
      </c>
      <c r="L1852" t="str">
        <f t="shared" si="95"/>
        <v/>
      </c>
      <c r="M1852" s="112" t="s">
        <v>775</v>
      </c>
      <c r="N1852" s="140" t="str">
        <f>IFERROR(VLOOKUP(M1852,LISTS!G:H,2,FALSE),"0")</f>
        <v>0</v>
      </c>
      <c r="O1852" t="str">
        <f t="shared" si="96"/>
        <v/>
      </c>
      <c r="P1852" s="117" t="s">
        <v>2720</v>
      </c>
      <c r="Q1852" s="112" t="s">
        <v>3202</v>
      </c>
      <c r="R1852" s="112" t="s">
        <v>2744</v>
      </c>
      <c r="S1852" s="118" t="s">
        <v>3203</v>
      </c>
      <c r="T1852" s="118" t="s">
        <v>775</v>
      </c>
    </row>
    <row r="1853" spans="1:21">
      <c r="A1853" s="4" t="str">
        <f>VLOOKUP(C1853,STYLES!$A$1:$R$2088,7,FALSE)</f>
        <v>T_Shirts</v>
      </c>
      <c r="B1853" t="str">
        <f>VLOOKUP(C1853,STYLES!$1:$1048576,6,FALSE)</f>
        <v>Harriton</v>
      </c>
      <c r="C1853" s="103" t="s">
        <v>1238</v>
      </c>
      <c r="E1853" t="str">
        <f>VLOOKUP(C1853,STYLES!$1:$1048576,12,FALSE)</f>
        <v>4.2 oz. Athletic Sport Colorblock T-Shirt</v>
      </c>
      <c r="F1853" s="117" t="s">
        <v>3209</v>
      </c>
      <c r="G1853" s="111" t="s">
        <v>2724</v>
      </c>
      <c r="H1853" s="113" t="str">
        <f>VLOOKUP(C1853,STYLES!$1:$1048576,9,FALSE)</f>
        <v>DROP - Closeout</v>
      </c>
      <c r="I1853" s="113" t="str">
        <f>VLOOKUP(C1853,STYLES!$1:$1048576,10,FALSE)</f>
        <v>Not Available</v>
      </c>
      <c r="J1853" s="117" t="s">
        <v>2764</v>
      </c>
      <c r="K1853" s="139">
        <f>IFERROR(VLOOKUP(J1853,LISTS!G:H,2,FALSE),"0")</f>
        <v>7</v>
      </c>
      <c r="L1853" t="str">
        <f t="shared" si="95"/>
        <v/>
      </c>
      <c r="M1853" s="112" t="s">
        <v>775</v>
      </c>
      <c r="N1853" s="140" t="str">
        <f>IFERROR(VLOOKUP(M1853,LISTS!G:H,2,FALSE),"0")</f>
        <v>0</v>
      </c>
      <c r="O1853" t="str">
        <f t="shared" si="96"/>
        <v/>
      </c>
      <c r="P1853" s="117" t="s">
        <v>2720</v>
      </c>
      <c r="Q1853" s="112" t="s">
        <v>2794</v>
      </c>
      <c r="R1853" s="112" t="s">
        <v>2744</v>
      </c>
      <c r="S1853" s="118" t="s">
        <v>2795</v>
      </c>
      <c r="T1853" s="118" t="s">
        <v>775</v>
      </c>
    </row>
    <row r="1854" spans="1:21">
      <c r="A1854" s="4" t="str">
        <f>VLOOKUP(C1854,STYLES!$A$1:$R$2088,7,FALSE)</f>
        <v>T_Shirts</v>
      </c>
      <c r="B1854" t="str">
        <f>VLOOKUP(C1854,STYLES!$1:$1048576,6,FALSE)</f>
        <v>Harriton</v>
      </c>
      <c r="C1854" s="103" t="s">
        <v>1238</v>
      </c>
      <c r="E1854" t="str">
        <f>VLOOKUP(C1854,STYLES!$1:$1048576,12,FALSE)</f>
        <v>4.2 oz. Athletic Sport Colorblock T-Shirt</v>
      </c>
      <c r="F1854" s="117" t="s">
        <v>2827</v>
      </c>
      <c r="G1854" s="111" t="s">
        <v>2740</v>
      </c>
      <c r="H1854" s="113" t="str">
        <f>VLOOKUP(C1854,STYLES!$1:$1048576,9,FALSE)</f>
        <v>DROP - Closeout</v>
      </c>
      <c r="I1854" s="113" t="str">
        <f>VLOOKUP(C1854,STYLES!$1:$1048576,10,FALSE)</f>
        <v>Not Available</v>
      </c>
      <c r="J1854" s="117" t="s">
        <v>2764</v>
      </c>
      <c r="K1854" s="139">
        <f>IFERROR(VLOOKUP(J1854,LISTS!G:H,2,FALSE),"0")</f>
        <v>7</v>
      </c>
      <c r="L1854" t="str">
        <f t="shared" si="95"/>
        <v/>
      </c>
      <c r="M1854" s="112" t="s">
        <v>775</v>
      </c>
      <c r="N1854" s="140" t="str">
        <f>IFERROR(VLOOKUP(M1854,LISTS!G:H,2,FALSE),"0")</f>
        <v>0</v>
      </c>
      <c r="O1854" t="str">
        <f t="shared" si="96"/>
        <v/>
      </c>
      <c r="P1854" s="117" t="s">
        <v>2720</v>
      </c>
      <c r="Q1854" s="118" t="s">
        <v>2741</v>
      </c>
      <c r="R1854" s="117" t="s">
        <v>2744</v>
      </c>
      <c r="S1854" s="112" t="s">
        <v>3039</v>
      </c>
      <c r="T1854" s="103" t="s">
        <v>775</v>
      </c>
    </row>
    <row r="1855" spans="1:21">
      <c r="A1855" s="4" t="str">
        <f>VLOOKUP(C1855,STYLES!$A$1:$R$2088,7,FALSE)</f>
        <v>T_Shirts</v>
      </c>
      <c r="B1855" t="str">
        <f>VLOOKUP(C1855,STYLES!$1:$1048576,6,FALSE)</f>
        <v>Harriton</v>
      </c>
      <c r="C1855" s="103" t="s">
        <v>1238</v>
      </c>
      <c r="E1855" t="str">
        <f>VLOOKUP(C1855,STYLES!$1:$1048576,12,FALSE)</f>
        <v>4.2 oz. Athletic Sport Colorblock T-Shirt</v>
      </c>
      <c r="F1855" s="117" t="s">
        <v>2828</v>
      </c>
      <c r="G1855" s="111" t="s">
        <v>2755</v>
      </c>
      <c r="H1855" s="113" t="str">
        <f>VLOOKUP(C1855,STYLES!$1:$1048576,9,FALSE)</f>
        <v>DROP - Closeout</v>
      </c>
      <c r="I1855" s="113" t="str">
        <f>VLOOKUP(C1855,STYLES!$1:$1048576,10,FALSE)</f>
        <v>Not Available</v>
      </c>
      <c r="J1855" s="117" t="s">
        <v>2764</v>
      </c>
      <c r="K1855" s="139">
        <f>IFERROR(VLOOKUP(J1855,LISTS!G:H,2,FALSE),"0")</f>
        <v>7</v>
      </c>
      <c r="L1855" t="str">
        <f t="shared" si="95"/>
        <v/>
      </c>
      <c r="M1855" s="112" t="s">
        <v>775</v>
      </c>
      <c r="N1855" s="140" t="str">
        <f>IFERROR(VLOOKUP(M1855,LISTS!G:H,2,FALSE),"0")</f>
        <v>0</v>
      </c>
      <c r="O1855" t="str">
        <f t="shared" si="96"/>
        <v/>
      </c>
      <c r="P1855" s="117" t="s">
        <v>2720</v>
      </c>
      <c r="Q1855" s="118" t="s">
        <v>2756</v>
      </c>
      <c r="R1855" s="112" t="s">
        <v>2744</v>
      </c>
      <c r="S1855" s="112" t="s">
        <v>2757</v>
      </c>
      <c r="T1855" s="118" t="s">
        <v>775</v>
      </c>
    </row>
    <row r="1856" spans="1:21">
      <c r="A1856" s="4" t="str">
        <f>VLOOKUP(C1856,STYLES!$A$1:$R$2088,7,FALSE)</f>
        <v>T_Shirts</v>
      </c>
      <c r="B1856" t="str">
        <f>VLOOKUP(C1856,STYLES!$1:$1048576,6,FALSE)</f>
        <v>Harriton</v>
      </c>
      <c r="C1856" s="103" t="s">
        <v>1238</v>
      </c>
      <c r="E1856" t="str">
        <f>VLOOKUP(C1856,STYLES!$1:$1048576,12,FALSE)</f>
        <v>4.2 oz. Athletic Sport Colorblock T-Shirt</v>
      </c>
      <c r="F1856" s="117" t="s">
        <v>3210</v>
      </c>
      <c r="G1856" s="111" t="s">
        <v>2797</v>
      </c>
      <c r="H1856" s="113" t="str">
        <f>VLOOKUP(C1856,STYLES!$1:$1048576,9,FALSE)</f>
        <v>DROP - Closeout</v>
      </c>
      <c r="I1856" s="113" t="str">
        <f>VLOOKUP(C1856,STYLES!$1:$1048576,10,FALSE)</f>
        <v>Not Available</v>
      </c>
      <c r="J1856" s="117" t="s">
        <v>2764</v>
      </c>
      <c r="K1856" s="139">
        <f>IFERROR(VLOOKUP(J1856,LISTS!G:H,2,FALSE),"0")</f>
        <v>7</v>
      </c>
      <c r="L1856" t="str">
        <f t="shared" ref="L1856:L1919" si="97">IF(OR(H1856="ACTIVE",H1856="NEW",H1856="DNR",H1856="Pre-Closeout"),K1856,"")</f>
        <v/>
      </c>
      <c r="M1856" s="112" t="s">
        <v>775</v>
      </c>
      <c r="N1856" s="140" t="str">
        <f>IFERROR(VLOOKUP(M1856,LISTS!G:H,2,FALSE),"0")</f>
        <v>0</v>
      </c>
      <c r="O1856" t="str">
        <f t="shared" si="96"/>
        <v/>
      </c>
      <c r="P1856" s="117" t="s">
        <v>2720</v>
      </c>
      <c r="Q1856" s="112" t="s">
        <v>3206</v>
      </c>
      <c r="R1856" s="112" t="s">
        <v>2744</v>
      </c>
      <c r="S1856" s="118" t="s">
        <v>3207</v>
      </c>
      <c r="T1856" s="118" t="s">
        <v>775</v>
      </c>
    </row>
    <row r="1857" spans="1:21">
      <c r="A1857" s="4" t="str">
        <f>VLOOKUP(C1857,STYLES!$A$1:$R$2088,7,FALSE)</f>
        <v>T_Shirts</v>
      </c>
      <c r="B1857" t="str">
        <f>VLOOKUP(C1857,STYLES!$1:$1048576,6,FALSE)</f>
        <v>Harriton</v>
      </c>
      <c r="C1857" s="103" t="s">
        <v>1238</v>
      </c>
      <c r="E1857" t="str">
        <f>VLOOKUP(C1857,STYLES!$1:$1048576,12,FALSE)</f>
        <v>4.2 oz. Athletic Sport Colorblock T-Shirt</v>
      </c>
      <c r="F1857" s="117" t="s">
        <v>3153</v>
      </c>
      <c r="G1857" s="111" t="s">
        <v>2809</v>
      </c>
      <c r="H1857" s="113" t="str">
        <f>VLOOKUP(C1857,STYLES!$1:$1048576,9,FALSE)</f>
        <v>DROP - Closeout</v>
      </c>
      <c r="I1857" s="113" t="str">
        <f>VLOOKUP(C1857,STYLES!$1:$1048576,10,FALSE)</f>
        <v>Not Available</v>
      </c>
      <c r="J1857" s="117" t="s">
        <v>2764</v>
      </c>
      <c r="K1857" s="139">
        <f>IFERROR(VLOOKUP(J1857,LISTS!G:H,2,FALSE),"0")</f>
        <v>7</v>
      </c>
      <c r="L1857" t="str">
        <f t="shared" si="97"/>
        <v/>
      </c>
      <c r="M1857" s="112" t="s">
        <v>775</v>
      </c>
      <c r="N1857" s="140" t="str">
        <f>IFERROR(VLOOKUP(M1857,LISTS!G:H,2,FALSE),"0")</f>
        <v>0</v>
      </c>
      <c r="O1857" t="str">
        <f t="shared" si="96"/>
        <v/>
      </c>
      <c r="P1857" s="117" t="s">
        <v>2720</v>
      </c>
      <c r="Q1857" s="126" t="s">
        <v>3007</v>
      </c>
      <c r="R1857" s="112" t="s">
        <v>2744</v>
      </c>
      <c r="S1857" s="105" t="s">
        <v>3008</v>
      </c>
      <c r="T1857" s="118" t="s">
        <v>775</v>
      </c>
    </row>
    <row r="1858" spans="1:21">
      <c r="A1858" s="4" t="str">
        <f>VLOOKUP(C1858,STYLES!$A$1:$R$2088,7,FALSE)</f>
        <v>T_Shirts</v>
      </c>
      <c r="B1858" t="str">
        <f>VLOOKUP(C1858,STYLES!$1:$1048576,6,FALSE)</f>
        <v>Harriton</v>
      </c>
      <c r="C1858" s="103" t="s">
        <v>1238</v>
      </c>
      <c r="E1858" t="str">
        <f>VLOOKUP(C1858,STYLES!$1:$1048576,12,FALSE)</f>
        <v>4.2 oz. Athletic Sport Colorblock T-Shirt</v>
      </c>
      <c r="F1858" s="117" t="s">
        <v>3211</v>
      </c>
      <c r="G1858" s="111" t="s">
        <v>2743</v>
      </c>
      <c r="H1858" s="113" t="str">
        <f>VLOOKUP(C1858,STYLES!$1:$1048576,9,FALSE)</f>
        <v>DROP - Closeout</v>
      </c>
      <c r="I1858" s="113" t="str">
        <f>VLOOKUP(C1858,STYLES!$1:$1048576,10,FALSE)</f>
        <v>Not Available</v>
      </c>
      <c r="J1858" s="117" t="s">
        <v>2764</v>
      </c>
      <c r="K1858" s="139">
        <f>IFERROR(VLOOKUP(J1858,LISTS!G:H,2,FALSE),"0")</f>
        <v>7</v>
      </c>
      <c r="L1858" t="str">
        <f t="shared" si="97"/>
        <v/>
      </c>
      <c r="M1858" s="112" t="s">
        <v>775</v>
      </c>
      <c r="N1858" s="140" t="str">
        <f>IFERROR(VLOOKUP(M1858,LISTS!G:H,2,FALSE),"0")</f>
        <v>0</v>
      </c>
      <c r="O1858" t="str">
        <f t="shared" si="96"/>
        <v/>
      </c>
      <c r="Q1858" s="118" t="s">
        <v>2744</v>
      </c>
      <c r="R1858" s="117" t="s">
        <v>775</v>
      </c>
      <c r="S1858" s="112" t="s">
        <v>775</v>
      </c>
      <c r="T1858" s="117" t="s">
        <v>775</v>
      </c>
    </row>
    <row r="1859" spans="1:21">
      <c r="A1859" s="4"/>
      <c r="G1859" s="111"/>
      <c r="I1859" s="127"/>
      <c r="K1859" s="139"/>
      <c r="L1859" s="60">
        <f>SUM(L1851:L1858)</f>
        <v>0</v>
      </c>
      <c r="N1859" s="140"/>
      <c r="O1859" s="60">
        <f>SUM(O1851:O1858)</f>
        <v>0</v>
      </c>
      <c r="Q1859" s="112"/>
      <c r="R1859" s="112"/>
      <c r="S1859" s="118"/>
      <c r="T1859" s="118"/>
    </row>
    <row r="1860" spans="1:21">
      <c r="A1860" s="4" t="str">
        <f>VLOOKUP(C1860,STYLES!$A$1:$R$2088,7,FALSE)</f>
        <v>T_Shirts</v>
      </c>
      <c r="B1860" t="str">
        <f>VLOOKUP(C1860,STYLES!$1:$1048576,6,FALSE)</f>
        <v>Harriton</v>
      </c>
      <c r="C1860" s="103" t="s">
        <v>1241</v>
      </c>
      <c r="E1860" t="str">
        <f>VLOOKUP(C1860,STYLES!$1:$1048576,12,FALSE)</f>
        <v>Short-Sleeve Performance Henley</v>
      </c>
      <c r="F1860" s="117" t="s">
        <v>2718</v>
      </c>
      <c r="G1860" s="111" t="s">
        <v>2718</v>
      </c>
      <c r="H1860" s="113" t="str">
        <f>VLOOKUP(C1860,STYLES!$1:$1048576,9,FALSE)</f>
        <v>DROP - Pre-Closeout</v>
      </c>
      <c r="I1860" s="113" t="str">
        <f>VLOOKUP(C1860,STYLES!$1:$1048576,10,FALSE)</f>
        <v>DROP - Pre-Closeout</v>
      </c>
      <c r="J1860" s="117" t="s">
        <v>2719</v>
      </c>
      <c r="K1860" s="139">
        <f>IFERROR(VLOOKUP(J1860,LISTS!G:H,2,FALSE),"0")</f>
        <v>8</v>
      </c>
      <c r="L1860" t="str">
        <f t="shared" si="97"/>
        <v/>
      </c>
      <c r="M1860" s="117" t="s">
        <v>2719</v>
      </c>
      <c r="N1860" s="140">
        <f>IFERROR(VLOOKUP(M1860,LISTS!G:H,2,FALSE),"0")</f>
        <v>8</v>
      </c>
      <c r="O1860" t="str">
        <f t="shared" si="96"/>
        <v/>
      </c>
      <c r="P1860" s="117" t="s">
        <v>2720</v>
      </c>
      <c r="Q1860" s="101" t="s">
        <v>2721</v>
      </c>
      <c r="R1860" s="112" t="s">
        <v>775</v>
      </c>
      <c r="S1860" s="112" t="s">
        <v>2722</v>
      </c>
      <c r="T1860" s="118" t="s">
        <v>775</v>
      </c>
    </row>
    <row r="1861" spans="1:21" s="12" customFormat="1">
      <c r="A1861" s="59" t="str">
        <f>VLOOKUP(C1861,STYLES!$A$1:$R$2088,7,FALSE)</f>
        <v>T_Shirts</v>
      </c>
      <c r="B1861" s="12" t="str">
        <f>VLOOKUP(C1861,STYLES!$1:$1048576,6,FALSE)</f>
        <v>Harriton</v>
      </c>
      <c r="C1861" s="106" t="s">
        <v>1241</v>
      </c>
      <c r="D1861" s="18"/>
      <c r="E1861" s="12" t="str">
        <f>VLOOKUP(C1861,STYLES!$1:$1048576,12,FALSE)</f>
        <v>Short-Sleeve Performance Henley</v>
      </c>
      <c r="F1861" s="128" t="s">
        <v>3212</v>
      </c>
      <c r="G1861" s="114" t="s">
        <v>2740</v>
      </c>
      <c r="H1861" s="116" t="s">
        <v>437</v>
      </c>
      <c r="I1861" s="116" t="s">
        <v>437</v>
      </c>
      <c r="J1861" s="128" t="s">
        <v>2719</v>
      </c>
      <c r="K1861" s="194">
        <f>IFERROR(VLOOKUP(J1861,LISTS!G:H,2,FALSE),"0")</f>
        <v>8</v>
      </c>
      <c r="L1861" s="12" t="str">
        <f t="shared" si="97"/>
        <v/>
      </c>
      <c r="M1861" s="128" t="s">
        <v>2719</v>
      </c>
      <c r="N1861" s="195">
        <f>IFERROR(VLOOKUP(M1861,LISTS!G:H,2,FALSE),"0")</f>
        <v>8</v>
      </c>
      <c r="O1861" s="12" t="str">
        <f t="shared" si="96"/>
        <v/>
      </c>
      <c r="P1861" s="128" t="s">
        <v>2720</v>
      </c>
      <c r="Q1861" s="115" t="s">
        <v>3213</v>
      </c>
      <c r="R1861" s="115" t="s">
        <v>775</v>
      </c>
      <c r="S1861" s="137" t="s">
        <v>2742</v>
      </c>
      <c r="T1861" s="115" t="s">
        <v>775</v>
      </c>
      <c r="U1861" s="128" t="s">
        <v>2876</v>
      </c>
    </row>
    <row r="1862" spans="1:21" s="12" customFormat="1">
      <c r="A1862" s="59" t="str">
        <f>VLOOKUP(C1862,STYLES!$A$1:$R$2088,7,FALSE)</f>
        <v>T_Shirts</v>
      </c>
      <c r="B1862" s="12" t="str">
        <f>VLOOKUP(C1862,STYLES!$1:$1048576,6,FALSE)</f>
        <v>Harriton</v>
      </c>
      <c r="C1862" s="106" t="s">
        <v>1241</v>
      </c>
      <c r="D1862" s="18"/>
      <c r="E1862" s="12" t="str">
        <f>VLOOKUP(C1862,STYLES!$1:$1048576,12,FALSE)</f>
        <v>Short-Sleeve Performance Henley</v>
      </c>
      <c r="F1862" s="128" t="s">
        <v>2978</v>
      </c>
      <c r="G1862" s="114" t="s">
        <v>2763</v>
      </c>
      <c r="H1862" s="116" t="s">
        <v>437</v>
      </c>
      <c r="I1862" s="116" t="s">
        <v>437</v>
      </c>
      <c r="J1862" s="128" t="s">
        <v>2719</v>
      </c>
      <c r="K1862" s="194">
        <f>IFERROR(VLOOKUP(J1862,LISTS!G:H,2,FALSE),"0")</f>
        <v>8</v>
      </c>
      <c r="L1862" s="12" t="str">
        <f t="shared" si="97"/>
        <v/>
      </c>
      <c r="M1862" s="128" t="s">
        <v>2719</v>
      </c>
      <c r="N1862" s="195">
        <f>IFERROR(VLOOKUP(M1862,LISTS!G:H,2,FALSE),"0")</f>
        <v>8</v>
      </c>
      <c r="O1862" s="12" t="str">
        <f t="shared" ref="O1862:O1994" si="98">IF(OR(I1862="ACTIVE",I1862="NEW",I1862="DNR",I1862="Pre-Closeout"),N1862,"")</f>
        <v/>
      </c>
      <c r="P1862" s="128" t="s">
        <v>2720</v>
      </c>
      <c r="Q1862" s="115" t="s">
        <v>2979</v>
      </c>
      <c r="R1862" s="115" t="s">
        <v>775</v>
      </c>
      <c r="S1862" s="137" t="s">
        <v>2980</v>
      </c>
      <c r="T1862" s="115" t="s">
        <v>775</v>
      </c>
      <c r="U1862" s="128" t="s">
        <v>2876</v>
      </c>
    </row>
    <row r="1863" spans="1:21">
      <c r="A1863" s="4"/>
      <c r="G1863" s="111"/>
      <c r="I1863" s="127"/>
      <c r="K1863" s="139"/>
      <c r="L1863" s="60">
        <f>SUM(L1860:L1862)</f>
        <v>0</v>
      </c>
      <c r="N1863" s="140"/>
      <c r="O1863" s="60">
        <f>SUM(O1860:O1862)</f>
        <v>0</v>
      </c>
      <c r="Q1863" s="112"/>
      <c r="R1863" s="112"/>
      <c r="S1863" s="118"/>
      <c r="T1863" s="118"/>
    </row>
    <row r="1864" spans="1:21">
      <c r="A1864" s="4" t="str">
        <f>VLOOKUP(C1864,STYLES!$A$1:$R$2088,7,FALSE)</f>
        <v>Polos</v>
      </c>
      <c r="B1864" t="str">
        <f>VLOOKUP(C1864,STYLES!$1:$1048576,6,FALSE)</f>
        <v>Harriton</v>
      </c>
      <c r="C1864" s="103" t="s">
        <v>1168</v>
      </c>
      <c r="E1864" t="str">
        <f>VLOOKUP(C1864,STYLES!$1:$1048576,12,FALSE)</f>
        <v>6 oz. Ringspun Cotton Piqué Short-Sleeve Polo</v>
      </c>
      <c r="F1864" s="117" t="s">
        <v>2718</v>
      </c>
      <c r="G1864" s="111" t="s">
        <v>2718</v>
      </c>
      <c r="H1864" s="113" t="str">
        <f>VLOOKUP(C1864,STYLES!$1:$1048576,9,FALSE)</f>
        <v>Active</v>
      </c>
      <c r="I1864" s="113" t="str">
        <f>VLOOKUP(C1864,STYLES!$1:$1048576,10,FALSE)</f>
        <v>Active</v>
      </c>
      <c r="J1864" s="117" t="s">
        <v>2772</v>
      </c>
      <c r="K1864" s="139">
        <f>IFERROR(VLOOKUP(J1864,LISTS!G:H,2,FALSE),"0")</f>
        <v>10</v>
      </c>
      <c r="L1864">
        <f t="shared" si="97"/>
        <v>10</v>
      </c>
      <c r="M1864" s="117" t="s">
        <v>2772</v>
      </c>
      <c r="N1864" s="140">
        <f>IFERROR(VLOOKUP(M1864,LISTS!G:H,2,FALSE),"0")</f>
        <v>10</v>
      </c>
      <c r="O1864">
        <f t="shared" si="98"/>
        <v>10</v>
      </c>
      <c r="P1864" s="117" t="s">
        <v>2720</v>
      </c>
      <c r="Q1864" s="101" t="s">
        <v>2721</v>
      </c>
      <c r="R1864" s="112" t="s">
        <v>775</v>
      </c>
      <c r="S1864" s="112" t="s">
        <v>2722</v>
      </c>
      <c r="T1864" s="118" t="s">
        <v>775</v>
      </c>
    </row>
    <row r="1865" spans="1:21">
      <c r="A1865" s="4" t="str">
        <f>VLOOKUP(C1865,STYLES!$A$1:$R$2088,7,FALSE)</f>
        <v>Polos</v>
      </c>
      <c r="B1865" t="str">
        <f>VLOOKUP(C1865,STYLES!$1:$1048576,6,FALSE)</f>
        <v>Harriton</v>
      </c>
      <c r="C1865" s="103" t="s">
        <v>1168</v>
      </c>
      <c r="E1865" t="str">
        <f>VLOOKUP(C1865,STYLES!$1:$1048576,12,FALSE)</f>
        <v>6 oz. Ringspun Cotton Piqué Short-Sleeve Polo</v>
      </c>
      <c r="F1865" s="117" t="s">
        <v>2978</v>
      </c>
      <c r="G1865" s="111" t="s">
        <v>2763</v>
      </c>
      <c r="H1865" s="113" t="str">
        <f>VLOOKUP(C1865,STYLES!$1:$1048576,9,FALSE)</f>
        <v>Active</v>
      </c>
      <c r="I1865" s="113" t="str">
        <f>VLOOKUP(C1865,STYLES!$1:$1048576,10,FALSE)</f>
        <v>Active</v>
      </c>
      <c r="J1865" s="117" t="s">
        <v>2772</v>
      </c>
      <c r="K1865" s="139">
        <f>IFERROR(VLOOKUP(J1865,LISTS!G:H,2,FALSE),"0")</f>
        <v>10</v>
      </c>
      <c r="L1865">
        <f t="shared" si="97"/>
        <v>10</v>
      </c>
      <c r="M1865" s="117" t="s">
        <v>2772</v>
      </c>
      <c r="N1865" s="140">
        <f>IFERROR(VLOOKUP(M1865,LISTS!G:H,2,FALSE),"0")</f>
        <v>10</v>
      </c>
      <c r="O1865">
        <f t="shared" si="98"/>
        <v>10</v>
      </c>
      <c r="P1865" s="117" t="s">
        <v>2720</v>
      </c>
      <c r="Q1865" s="112" t="s">
        <v>2979</v>
      </c>
      <c r="R1865" s="112" t="s">
        <v>775</v>
      </c>
      <c r="S1865" s="118" t="s">
        <v>2980</v>
      </c>
      <c r="T1865" s="112" t="s">
        <v>775</v>
      </c>
    </row>
    <row r="1866" spans="1:21">
      <c r="A1866" s="4" t="str">
        <f>VLOOKUP(C1866,STYLES!$A$1:$R$2088,7,FALSE)</f>
        <v>Polos</v>
      </c>
      <c r="B1866" t="str">
        <f>VLOOKUP(C1866,STYLES!$1:$1048576,6,FALSE)</f>
        <v>Harriton</v>
      </c>
      <c r="C1866" s="103" t="s">
        <v>1168</v>
      </c>
      <c r="E1866" t="str">
        <f>VLOOKUP(C1866,STYLES!$1:$1048576,12,FALSE)</f>
        <v>6 oz. Ringspun Cotton Piqué Short-Sleeve Polo</v>
      </c>
      <c r="F1866" s="117" t="s">
        <v>3201</v>
      </c>
      <c r="G1866" s="111" t="s">
        <v>2732</v>
      </c>
      <c r="H1866" s="113" t="str">
        <f>VLOOKUP(C1866,STYLES!$1:$1048576,9,FALSE)</f>
        <v>Active</v>
      </c>
      <c r="I1866" s="117" t="s">
        <v>178</v>
      </c>
      <c r="J1866" s="117" t="s">
        <v>2772</v>
      </c>
      <c r="K1866" s="139">
        <f>IFERROR(VLOOKUP(J1866,LISTS!G:H,2,FALSE),"0")</f>
        <v>10</v>
      </c>
      <c r="L1866">
        <f t="shared" si="97"/>
        <v>10</v>
      </c>
      <c r="M1866" s="112" t="s">
        <v>775</v>
      </c>
      <c r="N1866" s="140" t="str">
        <f>IFERROR(VLOOKUP(M1866,LISTS!G:H,2,FALSE),"0")</f>
        <v>0</v>
      </c>
      <c r="O1866" t="str">
        <f t="shared" si="98"/>
        <v/>
      </c>
      <c r="P1866" s="117" t="s">
        <v>2720</v>
      </c>
      <c r="Q1866" s="112" t="s">
        <v>3202</v>
      </c>
      <c r="R1866" s="112" t="s">
        <v>775</v>
      </c>
      <c r="S1866" s="118" t="s">
        <v>3203</v>
      </c>
      <c r="T1866" s="118" t="s">
        <v>775</v>
      </c>
    </row>
    <row r="1867" spans="1:21">
      <c r="A1867" s="4" t="str">
        <f>VLOOKUP(C1867,STYLES!$A$1:$R$2088,7,FALSE)</f>
        <v>Polos</v>
      </c>
      <c r="B1867" t="str">
        <f>VLOOKUP(C1867,STYLES!$1:$1048576,6,FALSE)</f>
        <v>Harriton</v>
      </c>
      <c r="C1867" s="103" t="s">
        <v>1168</v>
      </c>
      <c r="E1867" t="str">
        <f>VLOOKUP(C1867,STYLES!$1:$1048576,12,FALSE)</f>
        <v>6 oz. Ringspun Cotton Piqué Short-Sleeve Polo</v>
      </c>
      <c r="F1867" s="117" t="s">
        <v>2727</v>
      </c>
      <c r="G1867" s="111" t="s">
        <v>2728</v>
      </c>
      <c r="H1867" s="113" t="str">
        <f>VLOOKUP(C1867,STYLES!$1:$1048576,9,FALSE)</f>
        <v>Active</v>
      </c>
      <c r="I1867" s="113" t="str">
        <f>VLOOKUP(C1867,STYLES!$1:$1048576,10,FALSE)</f>
        <v>Active</v>
      </c>
      <c r="J1867" s="117" t="s">
        <v>2772</v>
      </c>
      <c r="K1867" s="139">
        <f>IFERROR(VLOOKUP(J1867,LISTS!G:H,2,FALSE),"0")</f>
        <v>10</v>
      </c>
      <c r="L1867">
        <f t="shared" si="97"/>
        <v>10</v>
      </c>
      <c r="M1867" s="117" t="s">
        <v>2772</v>
      </c>
      <c r="N1867" s="140">
        <f>IFERROR(VLOOKUP(M1867,LISTS!G:H,2,FALSE),"0")</f>
        <v>10</v>
      </c>
      <c r="O1867">
        <f t="shared" si="98"/>
        <v>10</v>
      </c>
      <c r="P1867" s="117" t="s">
        <v>2720</v>
      </c>
      <c r="Q1867" s="101" t="s">
        <v>2729</v>
      </c>
      <c r="R1867" s="101" t="s">
        <v>775</v>
      </c>
      <c r="S1867" s="112" t="s">
        <v>2730</v>
      </c>
      <c r="T1867" s="112" t="s">
        <v>775</v>
      </c>
    </row>
    <row r="1868" spans="1:21">
      <c r="A1868" s="4" t="str">
        <f>VLOOKUP(C1868,STYLES!$A$1:$R$2088,7,FALSE)</f>
        <v>Polos</v>
      </c>
      <c r="B1868" t="str">
        <f>VLOOKUP(C1868,STYLES!$1:$1048576,6,FALSE)</f>
        <v>Harriton</v>
      </c>
      <c r="C1868" s="103" t="s">
        <v>1168</v>
      </c>
      <c r="E1868" t="str">
        <f>VLOOKUP(C1868,STYLES!$1:$1048576,12,FALSE)</f>
        <v>6 oz. Ringspun Cotton Piqué Short-Sleeve Polo</v>
      </c>
      <c r="F1868" s="117" t="s">
        <v>2735</v>
      </c>
      <c r="G1868" s="111" t="s">
        <v>2736</v>
      </c>
      <c r="H1868" s="113" t="str">
        <f>VLOOKUP(C1868,STYLES!$1:$1048576,9,FALSE)</f>
        <v>Active</v>
      </c>
      <c r="I1868" s="113" t="str">
        <f>VLOOKUP(C1868,STYLES!$1:$1048576,10,FALSE)</f>
        <v>Active</v>
      </c>
      <c r="J1868" s="117" t="s">
        <v>2772</v>
      </c>
      <c r="K1868" s="139">
        <f>IFERROR(VLOOKUP(J1868,LISTS!G:H,2,FALSE),"0")</f>
        <v>10</v>
      </c>
      <c r="L1868">
        <f t="shared" si="97"/>
        <v>10</v>
      </c>
      <c r="M1868" s="117" t="s">
        <v>2772</v>
      </c>
      <c r="N1868" s="140">
        <f>IFERROR(VLOOKUP(M1868,LISTS!G:H,2,FALSE),"0")</f>
        <v>10</v>
      </c>
      <c r="O1868">
        <f t="shared" si="98"/>
        <v>10</v>
      </c>
      <c r="P1868" s="117" t="s">
        <v>2720</v>
      </c>
      <c r="Q1868" s="118" t="s">
        <v>2737</v>
      </c>
      <c r="R1868" s="118" t="s">
        <v>775</v>
      </c>
      <c r="S1868" s="112" t="s">
        <v>2738</v>
      </c>
      <c r="T1868" s="118" t="s">
        <v>775</v>
      </c>
    </row>
    <row r="1869" spans="1:21">
      <c r="A1869" s="4" t="str">
        <f>VLOOKUP(C1869,STYLES!$A$1:$R$2088,7,FALSE)</f>
        <v>Polos</v>
      </c>
      <c r="B1869" t="str">
        <f>VLOOKUP(C1869,STYLES!$1:$1048576,6,FALSE)</f>
        <v>Harriton</v>
      </c>
      <c r="C1869" s="103" t="s">
        <v>1168</v>
      </c>
      <c r="E1869" t="str">
        <f>VLOOKUP(C1869,STYLES!$1:$1048576,12,FALSE)</f>
        <v>6 oz. Ringspun Cotton Piqué Short-Sleeve Polo</v>
      </c>
      <c r="F1869" s="117" t="s">
        <v>3214</v>
      </c>
      <c r="G1869" s="111" t="s">
        <v>2732</v>
      </c>
      <c r="H1869" s="113" t="str">
        <f>VLOOKUP(C1869,STYLES!$1:$1048576,9,FALSE)</f>
        <v>Active</v>
      </c>
      <c r="I1869" s="113" t="str">
        <f>VLOOKUP(C1869,STYLES!$1:$1048576,10,FALSE)</f>
        <v>Active</v>
      </c>
      <c r="J1869" s="117" t="s">
        <v>2772</v>
      </c>
      <c r="K1869" s="139">
        <f>IFERROR(VLOOKUP(J1869,LISTS!G:H,2,FALSE),"0")</f>
        <v>10</v>
      </c>
      <c r="L1869">
        <f t="shared" si="97"/>
        <v>10</v>
      </c>
      <c r="M1869" s="117" t="s">
        <v>2772</v>
      </c>
      <c r="N1869" s="140">
        <f>IFERROR(VLOOKUP(M1869,LISTS!G:H,2,FALSE),"0")</f>
        <v>10</v>
      </c>
      <c r="O1869">
        <f t="shared" si="98"/>
        <v>10</v>
      </c>
      <c r="P1869" s="117" t="s">
        <v>2720</v>
      </c>
      <c r="Q1869" s="112" t="s">
        <v>3215</v>
      </c>
      <c r="R1869" s="112" t="s">
        <v>775</v>
      </c>
      <c r="S1869" s="118" t="s">
        <v>3216</v>
      </c>
      <c r="T1869" s="118" t="s">
        <v>775</v>
      </c>
    </row>
    <row r="1870" spans="1:21">
      <c r="A1870" s="4" t="str">
        <f>VLOOKUP(C1870,STYLES!$A$1:$R$2088,7,FALSE)</f>
        <v>Polos</v>
      </c>
      <c r="B1870" t="str">
        <f>VLOOKUP(C1870,STYLES!$1:$1048576,6,FALSE)</f>
        <v>Harriton</v>
      </c>
      <c r="C1870" s="103" t="s">
        <v>1168</v>
      </c>
      <c r="E1870" t="str">
        <f>VLOOKUP(C1870,STYLES!$1:$1048576,12,FALSE)</f>
        <v>6 oz. Ringspun Cotton Piqué Short-Sleeve Polo</v>
      </c>
      <c r="F1870" s="117" t="s">
        <v>3217</v>
      </c>
      <c r="G1870" s="111" t="s">
        <v>2751</v>
      </c>
      <c r="H1870" s="113" t="str">
        <f>VLOOKUP(C1870,STYLES!$1:$1048576,9,FALSE)</f>
        <v>Active</v>
      </c>
      <c r="I1870" s="113" t="str">
        <f>VLOOKUP(C1870,STYLES!$1:$1048576,10,FALSE)</f>
        <v>Active</v>
      </c>
      <c r="J1870" s="117" t="s">
        <v>2772</v>
      </c>
      <c r="K1870" s="139">
        <f>IFERROR(VLOOKUP(J1870,LISTS!G:H,2,FALSE),"0")</f>
        <v>10</v>
      </c>
      <c r="L1870">
        <f t="shared" si="97"/>
        <v>10</v>
      </c>
      <c r="M1870" s="117" t="s">
        <v>2772</v>
      </c>
      <c r="N1870" s="140">
        <f>IFERROR(VLOOKUP(M1870,LISTS!G:H,2,FALSE),"0")</f>
        <v>10</v>
      </c>
      <c r="O1870">
        <f t="shared" si="98"/>
        <v>10</v>
      </c>
      <c r="P1870" s="117" t="s">
        <v>2720</v>
      </c>
      <c r="Q1870" s="112" t="s">
        <v>3218</v>
      </c>
      <c r="R1870" s="112" t="s">
        <v>775</v>
      </c>
      <c r="S1870" s="118" t="s">
        <v>3219</v>
      </c>
      <c r="T1870" s="118" t="s">
        <v>775</v>
      </c>
    </row>
    <row r="1871" spans="1:21">
      <c r="A1871" s="4" t="str">
        <f>VLOOKUP(C1871,STYLES!$A$1:$R$2088,7,FALSE)</f>
        <v>Polos</v>
      </c>
      <c r="B1871" t="str">
        <f>VLOOKUP(C1871,STYLES!$1:$1048576,6,FALSE)</f>
        <v>Harriton</v>
      </c>
      <c r="C1871" s="103" t="s">
        <v>1168</v>
      </c>
      <c r="E1871" t="str">
        <f>VLOOKUP(C1871,STYLES!$1:$1048576,12,FALSE)</f>
        <v>6 oz. Ringspun Cotton Piqué Short-Sleeve Polo</v>
      </c>
      <c r="F1871" s="117" t="s">
        <v>2739</v>
      </c>
      <c r="G1871" s="111" t="s">
        <v>2740</v>
      </c>
      <c r="H1871" s="113" t="str">
        <f>VLOOKUP(C1871,STYLES!$1:$1048576,9,FALSE)</f>
        <v>Active</v>
      </c>
      <c r="I1871" s="113" t="str">
        <f>VLOOKUP(C1871,STYLES!$1:$1048576,10,FALSE)</f>
        <v>Active</v>
      </c>
      <c r="J1871" s="117" t="s">
        <v>2772</v>
      </c>
      <c r="K1871" s="139">
        <f>IFERROR(VLOOKUP(J1871,LISTS!G:H,2,FALSE),"0")</f>
        <v>10</v>
      </c>
      <c r="L1871">
        <f t="shared" si="97"/>
        <v>10</v>
      </c>
      <c r="M1871" s="117" t="s">
        <v>2772</v>
      </c>
      <c r="N1871" s="140">
        <f>IFERROR(VLOOKUP(M1871,LISTS!G:H,2,FALSE),"0")</f>
        <v>10</v>
      </c>
      <c r="O1871">
        <f t="shared" si="98"/>
        <v>10</v>
      </c>
      <c r="P1871" s="117" t="s">
        <v>2720</v>
      </c>
      <c r="Q1871" s="118" t="s">
        <v>2741</v>
      </c>
      <c r="R1871" s="112" t="s">
        <v>775</v>
      </c>
      <c r="S1871" s="112" t="s">
        <v>3039</v>
      </c>
      <c r="T1871" s="112" t="s">
        <v>775</v>
      </c>
    </row>
    <row r="1872" spans="1:21">
      <c r="A1872" s="4" t="str">
        <f>VLOOKUP(C1872,STYLES!$A$1:$R$2088,7,FALSE)</f>
        <v>Polos</v>
      </c>
      <c r="B1872" t="str">
        <f>VLOOKUP(C1872,STYLES!$1:$1048576,6,FALSE)</f>
        <v>Harriton</v>
      </c>
      <c r="C1872" s="103" t="s">
        <v>1168</v>
      </c>
      <c r="E1872" t="str">
        <f>VLOOKUP(C1872,STYLES!$1:$1048576,12,FALSE)</f>
        <v>6 oz. Ringspun Cotton Piqué Short-Sleeve Polo</v>
      </c>
      <c r="F1872" s="117" t="s">
        <v>2754</v>
      </c>
      <c r="G1872" s="111" t="s">
        <v>2755</v>
      </c>
      <c r="H1872" s="113" t="str">
        <f>VLOOKUP(C1872,STYLES!$1:$1048576,9,FALSE)</f>
        <v>Active</v>
      </c>
      <c r="I1872" s="113" t="str">
        <f>VLOOKUP(C1872,STYLES!$1:$1048576,10,FALSE)</f>
        <v>Active</v>
      </c>
      <c r="J1872" s="117" t="s">
        <v>2772</v>
      </c>
      <c r="K1872" s="139">
        <f>IFERROR(VLOOKUP(J1872,LISTS!G:H,2,FALSE),"0")</f>
        <v>10</v>
      </c>
      <c r="L1872">
        <f t="shared" si="97"/>
        <v>10</v>
      </c>
      <c r="M1872" s="117" t="s">
        <v>2772</v>
      </c>
      <c r="N1872" s="140">
        <f>IFERROR(VLOOKUP(M1872,LISTS!G:H,2,FALSE),"0")</f>
        <v>10</v>
      </c>
      <c r="O1872">
        <f t="shared" si="98"/>
        <v>10</v>
      </c>
      <c r="P1872" s="117" t="s">
        <v>2720</v>
      </c>
      <c r="Q1872" s="118" t="s">
        <v>2756</v>
      </c>
      <c r="R1872" s="112" t="s">
        <v>775</v>
      </c>
      <c r="S1872" s="112" t="s">
        <v>2757</v>
      </c>
      <c r="T1872" s="118" t="s">
        <v>775</v>
      </c>
    </row>
    <row r="1873" spans="1:20">
      <c r="A1873" s="4" t="str">
        <f>VLOOKUP(C1873,STYLES!$A$1:$R$2088,7,FALSE)</f>
        <v>Polos</v>
      </c>
      <c r="B1873" t="str">
        <f>VLOOKUP(C1873,STYLES!$1:$1048576,6,FALSE)</f>
        <v>Harriton</v>
      </c>
      <c r="C1873" s="103" t="s">
        <v>1168</v>
      </c>
      <c r="E1873" t="str">
        <f>VLOOKUP(C1873,STYLES!$1:$1048576,12,FALSE)</f>
        <v>6 oz. Ringspun Cotton Piqué Short-Sleeve Polo</v>
      </c>
      <c r="F1873" s="117" t="s">
        <v>2812</v>
      </c>
      <c r="G1873" s="111" t="s">
        <v>2813</v>
      </c>
      <c r="H1873" s="113" t="str">
        <f>VLOOKUP(C1873,STYLES!$1:$1048576,9,FALSE)</f>
        <v>Active</v>
      </c>
      <c r="I1873" s="113" t="str">
        <f>VLOOKUP(C1873,STYLES!$1:$1048576,10,FALSE)</f>
        <v>Active</v>
      </c>
      <c r="J1873" s="117" t="s">
        <v>2772</v>
      </c>
      <c r="K1873" s="139">
        <f>IFERROR(VLOOKUP(J1873,LISTS!G:H,2,FALSE),"0")</f>
        <v>10</v>
      </c>
      <c r="L1873">
        <f t="shared" si="97"/>
        <v>10</v>
      </c>
      <c r="M1873" s="117" t="s">
        <v>2772</v>
      </c>
      <c r="N1873" s="140">
        <f>IFERROR(VLOOKUP(M1873,LISTS!G:H,2,FALSE),"0")</f>
        <v>10</v>
      </c>
      <c r="O1873">
        <f t="shared" si="98"/>
        <v>10</v>
      </c>
      <c r="P1873" s="117" t="s">
        <v>2720</v>
      </c>
      <c r="Q1873" s="118" t="s">
        <v>2814</v>
      </c>
      <c r="R1873" s="118" t="s">
        <v>775</v>
      </c>
      <c r="S1873" s="118" t="s">
        <v>2815</v>
      </c>
      <c r="T1873" s="118" t="s">
        <v>775</v>
      </c>
    </row>
    <row r="1874" spans="1:20">
      <c r="A1874" s="4" t="str">
        <f>VLOOKUP(C1874,STYLES!$A$1:$R$2088,7,FALSE)</f>
        <v>Polos</v>
      </c>
      <c r="B1874" t="str">
        <f>VLOOKUP(C1874,STYLES!$1:$1048576,6,FALSE)</f>
        <v>Harriton</v>
      </c>
      <c r="C1874" s="103" t="s">
        <v>1168</v>
      </c>
      <c r="E1874" t="str">
        <f>VLOOKUP(C1874,STYLES!$1:$1048576,12,FALSE)</f>
        <v>6 oz. Ringspun Cotton Piqué Short-Sleeve Polo</v>
      </c>
      <c r="F1874" s="117" t="s">
        <v>3220</v>
      </c>
      <c r="G1874" s="111" t="s">
        <v>2991</v>
      </c>
      <c r="H1874" s="113" t="str">
        <f>VLOOKUP(C1874,STYLES!$1:$1048576,9,FALSE)</f>
        <v>Active</v>
      </c>
      <c r="I1874" s="117" t="s">
        <v>178</v>
      </c>
      <c r="J1874" s="117" t="s">
        <v>2772</v>
      </c>
      <c r="K1874" s="139">
        <f>IFERROR(VLOOKUP(J1874,LISTS!G:H,2,FALSE),"0")</f>
        <v>10</v>
      </c>
      <c r="L1874">
        <f t="shared" si="97"/>
        <v>10</v>
      </c>
      <c r="M1874" s="112" t="s">
        <v>775</v>
      </c>
      <c r="N1874" s="140" t="str">
        <f>IFERROR(VLOOKUP(M1874,LISTS!G:H,2,FALSE),"0")</f>
        <v>0</v>
      </c>
      <c r="O1874" t="str">
        <f t="shared" si="98"/>
        <v/>
      </c>
      <c r="P1874" s="117" t="s">
        <v>2720</v>
      </c>
      <c r="Q1874" s="112" t="s">
        <v>3221</v>
      </c>
      <c r="R1874" s="112" t="s">
        <v>775</v>
      </c>
      <c r="S1874" s="118" t="s">
        <v>3222</v>
      </c>
      <c r="T1874" s="112" t="s">
        <v>775</v>
      </c>
    </row>
    <row r="1875" spans="1:20">
      <c r="A1875" s="4" t="str">
        <f>VLOOKUP(C1875,STYLES!$A$1:$R$2088,7,FALSE)</f>
        <v>Polos</v>
      </c>
      <c r="B1875" t="str">
        <f>VLOOKUP(C1875,STYLES!$1:$1048576,6,FALSE)</f>
        <v>Harriton</v>
      </c>
      <c r="C1875" s="103" t="s">
        <v>1168</v>
      </c>
      <c r="E1875" t="str">
        <f>VLOOKUP(C1875,STYLES!$1:$1048576,12,FALSE)</f>
        <v>6 oz. Ringspun Cotton Piqué Short-Sleeve Polo</v>
      </c>
      <c r="F1875" s="117" t="s">
        <v>3205</v>
      </c>
      <c r="G1875" s="111" t="s">
        <v>2797</v>
      </c>
      <c r="H1875" s="113" t="str">
        <f>VLOOKUP(C1875,STYLES!$1:$1048576,9,FALSE)</f>
        <v>Active</v>
      </c>
      <c r="I1875" s="117" t="s">
        <v>178</v>
      </c>
      <c r="J1875" s="117" t="s">
        <v>2772</v>
      </c>
      <c r="K1875" s="139">
        <f>IFERROR(VLOOKUP(J1875,LISTS!G:H,2,FALSE),"0")</f>
        <v>10</v>
      </c>
      <c r="L1875">
        <f t="shared" si="97"/>
        <v>10</v>
      </c>
      <c r="M1875" s="112" t="s">
        <v>775</v>
      </c>
      <c r="N1875" s="140" t="str">
        <f>IFERROR(VLOOKUP(M1875,LISTS!G:H,2,FALSE),"0")</f>
        <v>0</v>
      </c>
      <c r="O1875" t="str">
        <f t="shared" si="98"/>
        <v/>
      </c>
      <c r="P1875" s="117" t="s">
        <v>2720</v>
      </c>
      <c r="Q1875" s="112" t="s">
        <v>3206</v>
      </c>
      <c r="R1875" s="112" t="s">
        <v>775</v>
      </c>
      <c r="S1875" s="118" t="s">
        <v>3207</v>
      </c>
      <c r="T1875" s="112" t="s">
        <v>775</v>
      </c>
    </row>
    <row r="1876" spans="1:20">
      <c r="A1876" s="4" t="str">
        <f>VLOOKUP(C1876,STYLES!$A$1:$R$2088,7,FALSE)</f>
        <v>Polos</v>
      </c>
      <c r="B1876" t="str">
        <f>VLOOKUP(C1876,STYLES!$1:$1048576,6,FALSE)</f>
        <v>Harriton</v>
      </c>
      <c r="C1876" s="103" t="s">
        <v>1168</v>
      </c>
      <c r="E1876" t="str">
        <f>VLOOKUP(C1876,STYLES!$1:$1048576,12,FALSE)</f>
        <v>6 oz. Ringspun Cotton Piqué Short-Sleeve Polo</v>
      </c>
      <c r="F1876" s="117" t="s">
        <v>3223</v>
      </c>
      <c r="G1876" s="111" t="s">
        <v>2879</v>
      </c>
      <c r="H1876" s="113" t="str">
        <f>VLOOKUP(C1876,STYLES!$1:$1048576,9,FALSE)</f>
        <v>Active</v>
      </c>
      <c r="I1876" s="117" t="s">
        <v>178</v>
      </c>
      <c r="J1876" s="117" t="s">
        <v>2772</v>
      </c>
      <c r="K1876" s="139">
        <f>IFERROR(VLOOKUP(J1876,LISTS!G:H,2,FALSE),"0")</f>
        <v>10</v>
      </c>
      <c r="L1876">
        <f t="shared" si="97"/>
        <v>10</v>
      </c>
      <c r="M1876" s="112" t="s">
        <v>775</v>
      </c>
      <c r="N1876" s="140" t="str">
        <f>IFERROR(VLOOKUP(M1876,LISTS!G:H,2,FALSE),"0")</f>
        <v>0</v>
      </c>
      <c r="O1876" t="str">
        <f t="shared" si="98"/>
        <v/>
      </c>
      <c r="P1876" s="117" t="s">
        <v>2720</v>
      </c>
      <c r="Q1876" s="112" t="s">
        <v>3224</v>
      </c>
      <c r="R1876" s="112" t="s">
        <v>775</v>
      </c>
      <c r="S1876" s="118" t="s">
        <v>3225</v>
      </c>
      <c r="T1876" s="112" t="s">
        <v>775</v>
      </c>
    </row>
    <row r="1877" spans="1:20">
      <c r="A1877" s="4" t="str">
        <f>VLOOKUP(C1877,STYLES!$A$1:$R$2088,7,FALSE)</f>
        <v>Polos</v>
      </c>
      <c r="B1877" t="str">
        <f>VLOOKUP(C1877,STYLES!$1:$1048576,6,FALSE)</f>
        <v>Harriton</v>
      </c>
      <c r="C1877" s="103" t="s">
        <v>1168</v>
      </c>
      <c r="E1877" t="str">
        <f>VLOOKUP(C1877,STYLES!$1:$1048576,12,FALSE)</f>
        <v>6 oz. Ringspun Cotton Piqué Short-Sleeve Polo</v>
      </c>
      <c r="F1877" s="117" t="s">
        <v>2816</v>
      </c>
      <c r="G1877" s="111" t="s">
        <v>2809</v>
      </c>
      <c r="H1877" s="113" t="str">
        <f>VLOOKUP(C1877,STYLES!$1:$1048576,9,FALSE)</f>
        <v>Active</v>
      </c>
      <c r="I1877" s="113" t="str">
        <f>VLOOKUP(C1877,STYLES!$1:$1048576,10,FALSE)</f>
        <v>Active</v>
      </c>
      <c r="J1877" s="117" t="s">
        <v>2772</v>
      </c>
      <c r="K1877" s="139">
        <f>IFERROR(VLOOKUP(J1877,LISTS!G:H,2,FALSE),"0")</f>
        <v>10</v>
      </c>
      <c r="L1877">
        <f t="shared" si="97"/>
        <v>10</v>
      </c>
      <c r="M1877" s="117" t="s">
        <v>2772</v>
      </c>
      <c r="N1877" s="140">
        <f>IFERROR(VLOOKUP(M1877,LISTS!G:H,2,FALSE),"0")</f>
        <v>10</v>
      </c>
      <c r="O1877">
        <f t="shared" si="98"/>
        <v>10</v>
      </c>
      <c r="P1877" s="117" t="s">
        <v>2720</v>
      </c>
      <c r="Q1877" s="126" t="s">
        <v>3007</v>
      </c>
      <c r="R1877" s="117" t="s">
        <v>775</v>
      </c>
      <c r="S1877" s="105" t="s">
        <v>3008</v>
      </c>
      <c r="T1877" s="117" t="s">
        <v>775</v>
      </c>
    </row>
    <row r="1878" spans="1:20">
      <c r="A1878" s="4" t="str">
        <f>VLOOKUP(C1878,STYLES!$A$1:$R$2088,7,FALSE)</f>
        <v>Polos</v>
      </c>
      <c r="B1878" t="str">
        <f>VLOOKUP(C1878,STYLES!$1:$1048576,6,FALSE)</f>
        <v>Harriton</v>
      </c>
      <c r="C1878" s="103" t="s">
        <v>1168</v>
      </c>
      <c r="E1878" t="str">
        <f>VLOOKUP(C1878,STYLES!$1:$1048576,12,FALSE)</f>
        <v>6 oz. Ringspun Cotton Piqué Short-Sleeve Polo</v>
      </c>
      <c r="F1878" s="117" t="s">
        <v>2743</v>
      </c>
      <c r="G1878" s="111" t="s">
        <v>2743</v>
      </c>
      <c r="H1878" s="113" t="str">
        <f>VLOOKUP(C1878,STYLES!$1:$1048576,9,FALSE)</f>
        <v>Active</v>
      </c>
      <c r="I1878" s="113" t="str">
        <f>VLOOKUP(C1878,STYLES!$1:$1048576,10,FALSE)</f>
        <v>Active</v>
      </c>
      <c r="J1878" s="117" t="s">
        <v>2772</v>
      </c>
      <c r="K1878" s="139">
        <f>IFERROR(VLOOKUP(J1878,LISTS!G:H,2,FALSE),"0")</f>
        <v>10</v>
      </c>
      <c r="L1878">
        <f t="shared" si="97"/>
        <v>10</v>
      </c>
      <c r="M1878" s="117" t="s">
        <v>2772</v>
      </c>
      <c r="N1878" s="140">
        <f>IFERROR(VLOOKUP(M1878,LISTS!G:H,2,FALSE),"0")</f>
        <v>10</v>
      </c>
      <c r="O1878">
        <f t="shared" si="98"/>
        <v>10</v>
      </c>
      <c r="P1878" s="117" t="s">
        <v>2720</v>
      </c>
      <c r="Q1878" s="118" t="s">
        <v>2744</v>
      </c>
      <c r="R1878" s="117" t="s">
        <v>775</v>
      </c>
      <c r="S1878" s="112" t="s">
        <v>775</v>
      </c>
      <c r="T1878" s="117" t="s">
        <v>775</v>
      </c>
    </row>
    <row r="1879" spans="1:20">
      <c r="A1879" s="4" t="str">
        <f>VLOOKUP(C1879,STYLES!$A$1:$R$2088,7,FALSE)</f>
        <v>Polos</v>
      </c>
      <c r="B1879" t="str">
        <f>VLOOKUP(C1879,STYLES!$1:$1048576,6,FALSE)</f>
        <v>Harriton</v>
      </c>
      <c r="C1879" s="103" t="s">
        <v>1168</v>
      </c>
      <c r="E1879" t="str">
        <f>VLOOKUP(C1879,STYLES!$1:$1048576,12,FALSE)</f>
        <v>6 oz. Ringspun Cotton Piqué Short-Sleeve Polo</v>
      </c>
      <c r="F1879" s="117" t="s">
        <v>3226</v>
      </c>
      <c r="G1879" s="111" t="s">
        <v>2724</v>
      </c>
      <c r="H1879" s="113" t="str">
        <f>VLOOKUP(C1879,STYLES!$1:$1048576,9,FALSE)</f>
        <v>Active</v>
      </c>
      <c r="I1879" s="113" t="str">
        <f>VLOOKUP(C1879,STYLES!$1:$1048576,10,FALSE)</f>
        <v>Active</v>
      </c>
      <c r="J1879" s="117" t="s">
        <v>2772</v>
      </c>
      <c r="K1879" s="139">
        <f>IFERROR(VLOOKUP(J1879,LISTS!G:H,2,FALSE),"0")</f>
        <v>10</v>
      </c>
      <c r="L1879">
        <f t="shared" si="97"/>
        <v>10</v>
      </c>
      <c r="M1879" s="117" t="s">
        <v>2772</v>
      </c>
      <c r="N1879" s="140">
        <f>IFERROR(VLOOKUP(M1879,LISTS!G:H,2,FALSE),"0")</f>
        <v>10</v>
      </c>
      <c r="O1879">
        <f t="shared" si="98"/>
        <v>10</v>
      </c>
      <c r="P1879" s="117" t="s">
        <v>2720</v>
      </c>
      <c r="Q1879" s="112" t="s">
        <v>2794</v>
      </c>
      <c r="R1879" s="112" t="s">
        <v>775</v>
      </c>
      <c r="S1879" s="118" t="s">
        <v>2795</v>
      </c>
      <c r="T1879" s="112" t="s">
        <v>775</v>
      </c>
    </row>
    <row r="1880" spans="1:20">
      <c r="A1880" s="4"/>
      <c r="G1880" s="111"/>
      <c r="I1880" s="127"/>
      <c r="K1880" s="139"/>
      <c r="L1880" s="60">
        <f>SUM(L1864:L1879)</f>
        <v>160</v>
      </c>
      <c r="N1880" s="140"/>
      <c r="O1880" s="60">
        <f>SUM(O1864:O1879)</f>
        <v>120</v>
      </c>
      <c r="Q1880" s="112"/>
      <c r="R1880" s="112"/>
      <c r="S1880" s="118"/>
      <c r="T1880" s="118"/>
    </row>
    <row r="1881" spans="1:20">
      <c r="A1881" s="4" t="str">
        <f>VLOOKUP(C1881,STYLES!$A$1:$R$2088,7,FALSE)</f>
        <v>Polos</v>
      </c>
      <c r="B1881" t="str">
        <f>VLOOKUP(C1881,STYLES!$1:$1048576,6,FALSE)</f>
        <v>Harriton</v>
      </c>
      <c r="C1881" s="103" t="s">
        <v>1172</v>
      </c>
      <c r="E1881" t="str">
        <f>VLOOKUP(C1881,STYLES!$1:$1048576,12,FALSE)</f>
        <v>Tall 6 oz. Ringspun Cotton Piqué Short-Sleeve Polo</v>
      </c>
      <c r="F1881" s="117" t="s">
        <v>2718</v>
      </c>
      <c r="G1881" s="111" t="s">
        <v>2718</v>
      </c>
      <c r="H1881" s="113" t="str">
        <f>VLOOKUP(C1881,STYLES!$1:$1048576,9,FALSE)</f>
        <v>Active</v>
      </c>
      <c r="I1881" s="113" t="str">
        <f>VLOOKUP(C1881,STYLES!$1:$1048576,10,FALSE)</f>
        <v>Active</v>
      </c>
      <c r="J1881" s="117" t="s">
        <v>2883</v>
      </c>
      <c r="K1881" s="139">
        <f>IFERROR(VLOOKUP(J1881,LISTS!G:H,2,FALSE),"0")</f>
        <v>3</v>
      </c>
      <c r="L1881">
        <f t="shared" si="97"/>
        <v>3</v>
      </c>
      <c r="M1881" s="117" t="s">
        <v>2883</v>
      </c>
      <c r="N1881" s="140">
        <f>IFERROR(VLOOKUP(M1881,LISTS!G:H,2,FALSE),"0")</f>
        <v>3</v>
      </c>
      <c r="O1881">
        <f t="shared" si="98"/>
        <v>3</v>
      </c>
      <c r="P1881" s="117" t="s">
        <v>2720</v>
      </c>
      <c r="Q1881" s="101" t="s">
        <v>2721</v>
      </c>
      <c r="R1881" s="112" t="s">
        <v>775</v>
      </c>
      <c r="S1881" s="112" t="s">
        <v>2722</v>
      </c>
      <c r="T1881" s="118" t="s">
        <v>775</v>
      </c>
    </row>
    <row r="1882" spans="1:20">
      <c r="A1882" s="4" t="str">
        <f>VLOOKUP(C1882,STYLES!$A$1:$R$2088,7,FALSE)</f>
        <v>Polos</v>
      </c>
      <c r="B1882" t="str">
        <f>VLOOKUP(C1882,STYLES!$1:$1048576,6,FALSE)</f>
        <v>Harriton</v>
      </c>
      <c r="C1882" s="103" t="s">
        <v>1172</v>
      </c>
      <c r="E1882" t="str">
        <f>VLOOKUP(C1882,STYLES!$1:$1048576,12,FALSE)</f>
        <v>Tall 6 oz. Ringspun Cotton Piqué Short-Sleeve Polo</v>
      </c>
      <c r="F1882" s="117" t="s">
        <v>2739</v>
      </c>
      <c r="G1882" s="111" t="s">
        <v>2740</v>
      </c>
      <c r="H1882" s="113" t="str">
        <f>VLOOKUP(C1882,STYLES!$1:$1048576,9,FALSE)</f>
        <v>Active</v>
      </c>
      <c r="I1882" s="113" t="str">
        <f>VLOOKUP(C1882,STYLES!$1:$1048576,10,FALSE)</f>
        <v>Active</v>
      </c>
      <c r="J1882" s="117" t="s">
        <v>2883</v>
      </c>
      <c r="K1882" s="139">
        <f>IFERROR(VLOOKUP(J1882,LISTS!G:H,2,FALSE),"0")</f>
        <v>3</v>
      </c>
      <c r="L1882">
        <f t="shared" si="97"/>
        <v>3</v>
      </c>
      <c r="M1882" s="117" t="s">
        <v>2883</v>
      </c>
      <c r="N1882" s="140">
        <f>IFERROR(VLOOKUP(M1882,LISTS!G:H,2,FALSE),"0")</f>
        <v>3</v>
      </c>
      <c r="O1882">
        <f t="shared" si="98"/>
        <v>3</v>
      </c>
      <c r="P1882" s="117" t="s">
        <v>2720</v>
      </c>
      <c r="Q1882" s="118" t="s">
        <v>2741</v>
      </c>
      <c r="R1882" s="112" t="s">
        <v>775</v>
      </c>
      <c r="S1882" s="112" t="s">
        <v>3039</v>
      </c>
      <c r="T1882" s="112" t="s">
        <v>775</v>
      </c>
    </row>
    <row r="1883" spans="1:20">
      <c r="A1883" s="4" t="str">
        <f>VLOOKUP(C1883,STYLES!$A$1:$R$2088,7,FALSE)</f>
        <v>Polos</v>
      </c>
      <c r="B1883" t="str">
        <f>VLOOKUP(C1883,STYLES!$1:$1048576,6,FALSE)</f>
        <v>Harriton</v>
      </c>
      <c r="C1883" s="103" t="s">
        <v>1172</v>
      </c>
      <c r="E1883" t="str">
        <f>VLOOKUP(C1883,STYLES!$1:$1048576,12,FALSE)</f>
        <v>Tall 6 oz. Ringspun Cotton Piqué Short-Sleeve Polo</v>
      </c>
      <c r="F1883" s="117" t="s">
        <v>2816</v>
      </c>
      <c r="G1883" s="111" t="s">
        <v>2809</v>
      </c>
      <c r="H1883" s="113" t="str">
        <f>VLOOKUP(C1883,STYLES!$1:$1048576,9,FALSE)</f>
        <v>Active</v>
      </c>
      <c r="I1883" s="113" t="str">
        <f>VLOOKUP(C1883,STYLES!$1:$1048576,10,FALSE)</f>
        <v>Active</v>
      </c>
      <c r="J1883" s="117" t="s">
        <v>2883</v>
      </c>
      <c r="K1883" s="139">
        <f>IFERROR(VLOOKUP(J1883,LISTS!G:H,2,FALSE),"0")</f>
        <v>3</v>
      </c>
      <c r="L1883">
        <f t="shared" si="97"/>
        <v>3</v>
      </c>
      <c r="M1883" s="117" t="s">
        <v>2883</v>
      </c>
      <c r="N1883" s="140">
        <f>IFERROR(VLOOKUP(M1883,LISTS!G:H,2,FALSE),"0")</f>
        <v>3</v>
      </c>
      <c r="O1883">
        <f t="shared" si="98"/>
        <v>3</v>
      </c>
      <c r="P1883" s="117" t="s">
        <v>2720</v>
      </c>
      <c r="Q1883" s="126" t="s">
        <v>3007</v>
      </c>
      <c r="R1883" s="117" t="s">
        <v>775</v>
      </c>
      <c r="S1883" s="105" t="s">
        <v>3008</v>
      </c>
      <c r="T1883" s="117" t="s">
        <v>775</v>
      </c>
    </row>
    <row r="1884" spans="1:20">
      <c r="A1884" s="4" t="str">
        <f>VLOOKUP(C1884,STYLES!$A$1:$R$2088,7,FALSE)</f>
        <v>Polos</v>
      </c>
      <c r="B1884" t="str">
        <f>VLOOKUP(C1884,STYLES!$1:$1048576,6,FALSE)</f>
        <v>Harriton</v>
      </c>
      <c r="C1884" s="103" t="s">
        <v>1172</v>
      </c>
      <c r="E1884" t="str">
        <f>VLOOKUP(C1884,STYLES!$1:$1048576,12,FALSE)</f>
        <v>Tall 6 oz. Ringspun Cotton Piqué Short-Sleeve Polo</v>
      </c>
      <c r="F1884" s="117" t="s">
        <v>2743</v>
      </c>
      <c r="G1884" s="111" t="s">
        <v>2743</v>
      </c>
      <c r="H1884" s="113" t="str">
        <f>VLOOKUP(C1884,STYLES!$1:$1048576,9,FALSE)</f>
        <v>Active</v>
      </c>
      <c r="I1884" s="113" t="str">
        <f>VLOOKUP(C1884,STYLES!$1:$1048576,10,FALSE)</f>
        <v>Active</v>
      </c>
      <c r="J1884" s="117" t="s">
        <v>2883</v>
      </c>
      <c r="K1884" s="139">
        <f>IFERROR(VLOOKUP(J1884,LISTS!G:H,2,FALSE),"0")</f>
        <v>3</v>
      </c>
      <c r="L1884">
        <f t="shared" si="97"/>
        <v>3</v>
      </c>
      <c r="M1884" s="117" t="s">
        <v>2883</v>
      </c>
      <c r="N1884" s="140">
        <f>IFERROR(VLOOKUP(M1884,LISTS!G:H,2,FALSE),"0")</f>
        <v>3</v>
      </c>
      <c r="O1884">
        <f t="shared" si="98"/>
        <v>3</v>
      </c>
      <c r="P1884" s="117" t="s">
        <v>2720</v>
      </c>
      <c r="Q1884" s="118" t="s">
        <v>2744</v>
      </c>
      <c r="R1884" s="117" t="s">
        <v>775</v>
      </c>
      <c r="S1884" s="112" t="s">
        <v>775</v>
      </c>
      <c r="T1884" s="117" t="s">
        <v>775</v>
      </c>
    </row>
    <row r="1885" spans="1:20">
      <c r="A1885" s="4" t="str">
        <f>VLOOKUP(C1885,STYLES!$A$1:$R$2088,7,FALSE)</f>
        <v>Polos</v>
      </c>
      <c r="B1885" t="str">
        <f>VLOOKUP(C1885,STYLES!$1:$1048576,6,FALSE)</f>
        <v>Harriton</v>
      </c>
      <c r="C1885" s="103" t="s">
        <v>1172</v>
      </c>
      <c r="E1885" t="str">
        <f>VLOOKUP(C1885,STYLES!$1:$1048576,12,FALSE)</f>
        <v>Tall 6 oz. Ringspun Cotton Piqué Short-Sleeve Polo</v>
      </c>
      <c r="F1885" s="117" t="s">
        <v>2735</v>
      </c>
      <c r="G1885" s="111" t="s">
        <v>2736</v>
      </c>
      <c r="H1885" s="113" t="str">
        <f>VLOOKUP(C1885,STYLES!$1:$1048576,9,FALSE)</f>
        <v>Active</v>
      </c>
      <c r="I1885" s="117" t="s">
        <v>178</v>
      </c>
      <c r="J1885" s="117" t="s">
        <v>2883</v>
      </c>
      <c r="K1885" s="139">
        <f>IFERROR(VLOOKUP(J1885,LISTS!G:H,2,FALSE),"0")</f>
        <v>3</v>
      </c>
      <c r="L1885">
        <f t="shared" si="97"/>
        <v>3</v>
      </c>
      <c r="M1885" s="112" t="s">
        <v>775</v>
      </c>
      <c r="N1885" s="140" t="str">
        <f>IFERROR(VLOOKUP(M1885,LISTS!G:H,2,FALSE),"0")</f>
        <v>0</v>
      </c>
      <c r="O1885" t="str">
        <f t="shared" si="98"/>
        <v/>
      </c>
      <c r="P1885" s="117" t="s">
        <v>2720</v>
      </c>
      <c r="Q1885" s="118" t="s">
        <v>2737</v>
      </c>
      <c r="R1885" s="118" t="s">
        <v>775</v>
      </c>
      <c r="S1885" s="112" t="s">
        <v>2738</v>
      </c>
      <c r="T1885" s="118" t="s">
        <v>775</v>
      </c>
    </row>
    <row r="1886" spans="1:20">
      <c r="A1886" s="4" t="str">
        <f>VLOOKUP(C1886,STYLES!$A$1:$R$2088,7,FALSE)</f>
        <v>Polos</v>
      </c>
      <c r="B1886" t="str">
        <f>VLOOKUP(C1886,STYLES!$1:$1048576,6,FALSE)</f>
        <v>Harriton</v>
      </c>
      <c r="C1886" s="103" t="s">
        <v>1172</v>
      </c>
      <c r="E1886" t="str">
        <f>VLOOKUP(C1886,STYLES!$1:$1048576,12,FALSE)</f>
        <v>Tall 6 oz. Ringspun Cotton Piqué Short-Sleeve Polo</v>
      </c>
      <c r="F1886" s="117" t="s">
        <v>2754</v>
      </c>
      <c r="G1886" s="111" t="s">
        <v>2755</v>
      </c>
      <c r="H1886" s="113" t="str">
        <f>VLOOKUP(C1886,STYLES!$1:$1048576,9,FALSE)</f>
        <v>Active</v>
      </c>
      <c r="I1886" s="117" t="s">
        <v>178</v>
      </c>
      <c r="J1886" s="117" t="s">
        <v>2883</v>
      </c>
      <c r="K1886" s="139">
        <f>IFERROR(VLOOKUP(J1886,LISTS!G:H,2,FALSE),"0")</f>
        <v>3</v>
      </c>
      <c r="L1886">
        <f t="shared" si="97"/>
        <v>3</v>
      </c>
      <c r="M1886" s="112" t="s">
        <v>775</v>
      </c>
      <c r="N1886" s="140" t="str">
        <f>IFERROR(VLOOKUP(M1886,LISTS!G:H,2,FALSE),"0")</f>
        <v>0</v>
      </c>
      <c r="O1886" t="str">
        <f t="shared" si="98"/>
        <v/>
      </c>
      <c r="P1886" s="117" t="s">
        <v>2720</v>
      </c>
      <c r="Q1886" s="118" t="s">
        <v>2756</v>
      </c>
      <c r="R1886" s="112" t="s">
        <v>775</v>
      </c>
      <c r="S1886" s="112" t="s">
        <v>2757</v>
      </c>
      <c r="T1886" s="118" t="s">
        <v>775</v>
      </c>
    </row>
    <row r="1887" spans="1:20">
      <c r="A1887" s="4"/>
      <c r="G1887" s="111"/>
      <c r="I1887" s="127"/>
      <c r="K1887" s="139"/>
      <c r="L1887" s="60">
        <f>SUM(L1881:L1886)</f>
        <v>18</v>
      </c>
      <c r="N1887" s="140"/>
      <c r="O1887" s="60">
        <f>SUM(O1881:O1886)</f>
        <v>12</v>
      </c>
      <c r="Q1887" s="112"/>
      <c r="R1887" s="112"/>
      <c r="S1887" s="118"/>
      <c r="T1887" s="118"/>
    </row>
    <row r="1888" spans="1:20">
      <c r="A1888" s="4" t="str">
        <f>VLOOKUP(C1888,STYLES!$A$1:$R$2088,7,FALSE)</f>
        <v>Polos</v>
      </c>
      <c r="B1888" t="str">
        <f>VLOOKUP(C1888,STYLES!$1:$1048576,6,FALSE)</f>
        <v>Harriton</v>
      </c>
      <c r="C1888" s="103" t="s">
        <v>1171</v>
      </c>
      <c r="E1888" t="str">
        <f>VLOOKUP(C1888,STYLES!$1:$1048576,12,FALSE)</f>
        <v>6 oz. Ringspun Cotton Piqué Short-Sleeve Polo</v>
      </c>
      <c r="F1888" s="117" t="s">
        <v>2718</v>
      </c>
      <c r="G1888" s="111" t="s">
        <v>2718</v>
      </c>
      <c r="H1888" s="113" t="str">
        <f>VLOOKUP(C1888,STYLES!$1:$1048576,9,FALSE)</f>
        <v>Active</v>
      </c>
      <c r="I1888" s="113" t="str">
        <f>VLOOKUP(C1888,STYLES!$1:$1048576,10,FALSE)</f>
        <v>Active</v>
      </c>
      <c r="J1888" s="117" t="s">
        <v>2745</v>
      </c>
      <c r="K1888" s="139">
        <f>IFERROR(VLOOKUP(J1888,LISTS!G:H,2,FALSE),"0")</f>
        <v>7</v>
      </c>
      <c r="L1888">
        <f t="shared" si="97"/>
        <v>7</v>
      </c>
      <c r="M1888" s="117" t="s">
        <v>2745</v>
      </c>
      <c r="N1888" s="140">
        <f>IFERROR(VLOOKUP(M1888,LISTS!G:H,2,FALSE),"0")</f>
        <v>7</v>
      </c>
      <c r="O1888">
        <f t="shared" si="98"/>
        <v>7</v>
      </c>
      <c r="P1888" s="117" t="s">
        <v>2720</v>
      </c>
      <c r="Q1888" s="101" t="s">
        <v>2721</v>
      </c>
      <c r="R1888" s="112" t="s">
        <v>775</v>
      </c>
      <c r="S1888" s="112" t="s">
        <v>2722</v>
      </c>
      <c r="T1888" s="118" t="s">
        <v>775</v>
      </c>
    </row>
    <row r="1889" spans="1:20">
      <c r="A1889" s="4" t="str">
        <f>VLOOKUP(C1889,STYLES!$A$1:$R$2088,7,FALSE)</f>
        <v>Polos</v>
      </c>
      <c r="B1889" t="str">
        <f>VLOOKUP(C1889,STYLES!$1:$1048576,6,FALSE)</f>
        <v>Harriton</v>
      </c>
      <c r="C1889" s="103" t="s">
        <v>1171</v>
      </c>
      <c r="E1889" t="str">
        <f>VLOOKUP(C1889,STYLES!$1:$1048576,12,FALSE)</f>
        <v>6 oz. Ringspun Cotton Piqué Short-Sleeve Polo</v>
      </c>
      <c r="F1889" s="117" t="s">
        <v>3227</v>
      </c>
      <c r="G1889" s="111" t="s">
        <v>2801</v>
      </c>
      <c r="H1889" s="113" t="str">
        <f>VLOOKUP(C1889,STYLES!$1:$1048576,9,FALSE)</f>
        <v>Active</v>
      </c>
      <c r="I1889" s="113" t="str">
        <f>VLOOKUP(C1889,STYLES!$1:$1048576,10,FALSE)</f>
        <v>Active</v>
      </c>
      <c r="J1889" s="117" t="s">
        <v>2745</v>
      </c>
      <c r="K1889" s="139">
        <f>IFERROR(VLOOKUP(J1889,LISTS!G:H,2,FALSE),"0")</f>
        <v>7</v>
      </c>
      <c r="L1889">
        <f t="shared" si="97"/>
        <v>7</v>
      </c>
      <c r="M1889" s="117" t="s">
        <v>2745</v>
      </c>
      <c r="N1889" s="140">
        <f>IFERROR(VLOOKUP(M1889,LISTS!G:H,2,FALSE),"0")</f>
        <v>7</v>
      </c>
      <c r="O1889">
        <f t="shared" si="98"/>
        <v>7</v>
      </c>
      <c r="P1889" s="117" t="s">
        <v>2720</v>
      </c>
      <c r="Q1889" s="112" t="s">
        <v>3228</v>
      </c>
      <c r="R1889" s="112" t="s">
        <v>775</v>
      </c>
      <c r="S1889" s="118" t="s">
        <v>2853</v>
      </c>
      <c r="T1889" s="112" t="s">
        <v>775</v>
      </c>
    </row>
    <row r="1890" spans="1:20">
      <c r="A1890" s="4" t="str">
        <f>VLOOKUP(C1890,STYLES!$A$1:$R$2088,7,FALSE)</f>
        <v>Polos</v>
      </c>
      <c r="B1890" t="str">
        <f>VLOOKUP(C1890,STYLES!$1:$1048576,6,FALSE)</f>
        <v>Harriton</v>
      </c>
      <c r="C1890" s="103" t="s">
        <v>1171</v>
      </c>
      <c r="E1890" t="str">
        <f>VLOOKUP(C1890,STYLES!$1:$1048576,12,FALSE)</f>
        <v>6 oz. Ringspun Cotton Piqué Short-Sleeve Polo</v>
      </c>
      <c r="F1890" s="117" t="s">
        <v>2978</v>
      </c>
      <c r="G1890" s="111" t="s">
        <v>2763</v>
      </c>
      <c r="H1890" s="113" t="str">
        <f>VLOOKUP(C1890,STYLES!$1:$1048576,9,FALSE)</f>
        <v>Active</v>
      </c>
      <c r="I1890" s="113" t="str">
        <f>VLOOKUP(C1890,STYLES!$1:$1048576,10,FALSE)</f>
        <v>Active</v>
      </c>
      <c r="J1890" s="117" t="s">
        <v>2745</v>
      </c>
      <c r="K1890" s="139">
        <f>IFERROR(VLOOKUP(J1890,LISTS!G:H,2,FALSE),"0")</f>
        <v>7</v>
      </c>
      <c r="L1890">
        <f t="shared" si="97"/>
        <v>7</v>
      </c>
      <c r="M1890" s="117" t="s">
        <v>2745</v>
      </c>
      <c r="N1890" s="140">
        <f>IFERROR(VLOOKUP(M1890,LISTS!G:H,2,FALSE),"0")</f>
        <v>7</v>
      </c>
      <c r="O1890">
        <f t="shared" si="98"/>
        <v>7</v>
      </c>
      <c r="P1890" s="117" t="s">
        <v>2720</v>
      </c>
      <c r="Q1890" s="112" t="s">
        <v>2979</v>
      </c>
      <c r="R1890" s="112" t="s">
        <v>775</v>
      </c>
      <c r="S1890" s="118" t="s">
        <v>2980</v>
      </c>
      <c r="T1890" s="112" t="s">
        <v>775</v>
      </c>
    </row>
    <row r="1891" spans="1:20">
      <c r="A1891" s="4" t="str">
        <f>VLOOKUP(C1891,STYLES!$A$1:$R$2088,7,FALSE)</f>
        <v>Polos</v>
      </c>
      <c r="B1891" t="str">
        <f>VLOOKUP(C1891,STYLES!$1:$1048576,6,FALSE)</f>
        <v>Harriton</v>
      </c>
      <c r="C1891" s="103" t="s">
        <v>1171</v>
      </c>
      <c r="E1891" t="str">
        <f>VLOOKUP(C1891,STYLES!$1:$1048576,12,FALSE)</f>
        <v>6 oz. Ringspun Cotton Piqué Short-Sleeve Polo</v>
      </c>
      <c r="F1891" s="117" t="s">
        <v>3201</v>
      </c>
      <c r="G1891" s="111" t="s">
        <v>2732</v>
      </c>
      <c r="H1891" s="113" t="str">
        <f>VLOOKUP(C1891,STYLES!$1:$1048576,9,FALSE)</f>
        <v>Active</v>
      </c>
      <c r="I1891" s="117" t="s">
        <v>178</v>
      </c>
      <c r="J1891" s="117" t="s">
        <v>2745</v>
      </c>
      <c r="K1891" s="139">
        <f>IFERROR(VLOOKUP(J1891,LISTS!G:H,2,FALSE),"0")</f>
        <v>7</v>
      </c>
      <c r="L1891">
        <f t="shared" si="97"/>
        <v>7</v>
      </c>
      <c r="M1891" s="112" t="s">
        <v>775</v>
      </c>
      <c r="N1891" s="140" t="str">
        <f>IFERROR(VLOOKUP(M1891,LISTS!G:H,2,FALSE),"0")</f>
        <v>0</v>
      </c>
      <c r="O1891" t="str">
        <f t="shared" si="98"/>
        <v/>
      </c>
      <c r="P1891" s="117" t="s">
        <v>2720</v>
      </c>
      <c r="Q1891" s="112" t="s">
        <v>3202</v>
      </c>
      <c r="R1891" s="112" t="s">
        <v>775</v>
      </c>
      <c r="S1891" s="118" t="s">
        <v>3203</v>
      </c>
      <c r="T1891" s="118" t="s">
        <v>775</v>
      </c>
    </row>
    <row r="1892" spans="1:20">
      <c r="A1892" s="4" t="str">
        <f>VLOOKUP(C1892,STYLES!$A$1:$R$2088,7,FALSE)</f>
        <v>Polos</v>
      </c>
      <c r="B1892" t="str">
        <f>VLOOKUP(C1892,STYLES!$1:$1048576,6,FALSE)</f>
        <v>Harriton</v>
      </c>
      <c r="C1892" s="103" t="s">
        <v>1171</v>
      </c>
      <c r="E1892" t="str">
        <f>VLOOKUP(C1892,STYLES!$1:$1048576,12,FALSE)</f>
        <v>6 oz. Ringspun Cotton Piqué Short-Sleeve Polo</v>
      </c>
      <c r="F1892" s="117" t="s">
        <v>2727</v>
      </c>
      <c r="G1892" s="111" t="s">
        <v>2728</v>
      </c>
      <c r="H1892" s="113" t="str">
        <f>VLOOKUP(C1892,STYLES!$1:$1048576,9,FALSE)</f>
        <v>Active</v>
      </c>
      <c r="I1892" s="113" t="str">
        <f>VLOOKUP(C1892,STYLES!$1:$1048576,10,FALSE)</f>
        <v>Active</v>
      </c>
      <c r="J1892" s="117" t="s">
        <v>2745</v>
      </c>
      <c r="K1892" s="139">
        <f>IFERROR(VLOOKUP(J1892,LISTS!G:H,2,FALSE),"0")</f>
        <v>7</v>
      </c>
      <c r="L1892">
        <f t="shared" si="97"/>
        <v>7</v>
      </c>
      <c r="M1892" s="117" t="s">
        <v>2745</v>
      </c>
      <c r="N1892" s="140">
        <f>IFERROR(VLOOKUP(M1892,LISTS!G:H,2,FALSE),"0")</f>
        <v>7</v>
      </c>
      <c r="O1892">
        <f t="shared" si="98"/>
        <v>7</v>
      </c>
      <c r="P1892" s="117" t="s">
        <v>2720</v>
      </c>
      <c r="Q1892" s="101" t="s">
        <v>2729</v>
      </c>
      <c r="R1892" s="101" t="s">
        <v>775</v>
      </c>
      <c r="S1892" s="112" t="s">
        <v>2730</v>
      </c>
      <c r="T1892" s="112" t="s">
        <v>775</v>
      </c>
    </row>
    <row r="1893" spans="1:20">
      <c r="A1893" s="4" t="str">
        <f>VLOOKUP(C1893,STYLES!$A$1:$R$2088,7,FALSE)</f>
        <v>Polos</v>
      </c>
      <c r="B1893" t="str">
        <f>VLOOKUP(C1893,STYLES!$1:$1048576,6,FALSE)</f>
        <v>Harriton</v>
      </c>
      <c r="C1893" s="103" t="s">
        <v>1171</v>
      </c>
      <c r="E1893" t="str">
        <f>VLOOKUP(C1893,STYLES!$1:$1048576,12,FALSE)</f>
        <v>6 oz. Ringspun Cotton Piqué Short-Sleeve Polo</v>
      </c>
      <c r="F1893" s="117" t="s">
        <v>2735</v>
      </c>
      <c r="G1893" s="111" t="s">
        <v>2736</v>
      </c>
      <c r="H1893" s="113" t="str">
        <f>VLOOKUP(C1893,STYLES!$1:$1048576,9,FALSE)</f>
        <v>Active</v>
      </c>
      <c r="I1893" s="113" t="str">
        <f>VLOOKUP(C1893,STYLES!$1:$1048576,10,FALSE)</f>
        <v>Active</v>
      </c>
      <c r="J1893" s="117" t="s">
        <v>2745</v>
      </c>
      <c r="K1893" s="139">
        <f>IFERROR(VLOOKUP(J1893,LISTS!G:H,2,FALSE),"0")</f>
        <v>7</v>
      </c>
      <c r="L1893">
        <f t="shared" si="97"/>
        <v>7</v>
      </c>
      <c r="M1893" s="117" t="s">
        <v>2745</v>
      </c>
      <c r="N1893" s="140">
        <f>IFERROR(VLOOKUP(M1893,LISTS!G:H,2,FALSE),"0")</f>
        <v>7</v>
      </c>
      <c r="O1893">
        <f t="shared" si="98"/>
        <v>7</v>
      </c>
      <c r="P1893" s="117" t="s">
        <v>2720</v>
      </c>
      <c r="Q1893" s="118" t="s">
        <v>2737</v>
      </c>
      <c r="R1893" s="118" t="s">
        <v>775</v>
      </c>
      <c r="S1893" s="112" t="s">
        <v>2738</v>
      </c>
      <c r="T1893" s="112" t="s">
        <v>775</v>
      </c>
    </row>
    <row r="1894" spans="1:20">
      <c r="A1894" s="4" t="str">
        <f>VLOOKUP(C1894,STYLES!$A$1:$R$2088,7,FALSE)</f>
        <v>Polos</v>
      </c>
      <c r="B1894" t="str">
        <f>VLOOKUP(C1894,STYLES!$1:$1048576,6,FALSE)</f>
        <v>Harriton</v>
      </c>
      <c r="C1894" s="103" t="s">
        <v>1171</v>
      </c>
      <c r="E1894" t="str">
        <f>VLOOKUP(C1894,STYLES!$1:$1048576,12,FALSE)</f>
        <v>6 oz. Ringspun Cotton Piqué Short-Sleeve Polo</v>
      </c>
      <c r="F1894" s="117" t="s">
        <v>3214</v>
      </c>
      <c r="G1894" s="111" t="s">
        <v>2732</v>
      </c>
      <c r="H1894" s="113" t="str">
        <f>VLOOKUP(C1894,STYLES!$1:$1048576,9,FALSE)</f>
        <v>Active</v>
      </c>
      <c r="I1894" s="113" t="str">
        <f>VLOOKUP(C1894,STYLES!$1:$1048576,10,FALSE)</f>
        <v>Active</v>
      </c>
      <c r="J1894" s="117" t="s">
        <v>2745</v>
      </c>
      <c r="K1894" s="139">
        <f>IFERROR(VLOOKUP(J1894,LISTS!G:H,2,FALSE),"0")</f>
        <v>7</v>
      </c>
      <c r="L1894">
        <f t="shared" si="97"/>
        <v>7</v>
      </c>
      <c r="M1894" s="117" t="s">
        <v>2745</v>
      </c>
      <c r="N1894" s="140">
        <f>IFERROR(VLOOKUP(M1894,LISTS!G:H,2,FALSE),"0")</f>
        <v>7</v>
      </c>
      <c r="O1894">
        <f t="shared" si="98"/>
        <v>7</v>
      </c>
      <c r="P1894" s="117" t="s">
        <v>2720</v>
      </c>
      <c r="Q1894" s="112" t="s">
        <v>3215</v>
      </c>
      <c r="R1894" s="112" t="s">
        <v>775</v>
      </c>
      <c r="S1894" s="118" t="s">
        <v>3216</v>
      </c>
      <c r="T1894" s="112" t="s">
        <v>775</v>
      </c>
    </row>
    <row r="1895" spans="1:20">
      <c r="A1895" s="4" t="str">
        <f>VLOOKUP(C1895,STYLES!$A$1:$R$2088,7,FALSE)</f>
        <v>Polos</v>
      </c>
      <c r="B1895" t="str">
        <f>VLOOKUP(C1895,STYLES!$1:$1048576,6,FALSE)</f>
        <v>Harriton</v>
      </c>
      <c r="C1895" s="103" t="s">
        <v>1171</v>
      </c>
      <c r="E1895" t="str">
        <f>VLOOKUP(C1895,STYLES!$1:$1048576,12,FALSE)</f>
        <v>6 oz. Ringspun Cotton Piqué Short-Sleeve Polo</v>
      </c>
      <c r="F1895" s="117" t="s">
        <v>3217</v>
      </c>
      <c r="G1895" s="111" t="s">
        <v>2751</v>
      </c>
      <c r="H1895" s="113" t="str">
        <f>VLOOKUP(C1895,STYLES!$1:$1048576,9,FALSE)</f>
        <v>Active</v>
      </c>
      <c r="I1895" s="113" t="str">
        <f>VLOOKUP(C1895,STYLES!$1:$1048576,10,FALSE)</f>
        <v>Active</v>
      </c>
      <c r="J1895" s="117" t="s">
        <v>2745</v>
      </c>
      <c r="K1895" s="139">
        <f>IFERROR(VLOOKUP(J1895,LISTS!G:H,2,FALSE),"0")</f>
        <v>7</v>
      </c>
      <c r="L1895">
        <f t="shared" si="97"/>
        <v>7</v>
      </c>
      <c r="M1895" s="117" t="s">
        <v>2745</v>
      </c>
      <c r="N1895" s="140">
        <f>IFERROR(VLOOKUP(M1895,LISTS!G:H,2,FALSE),"0")</f>
        <v>7</v>
      </c>
      <c r="O1895">
        <f t="shared" si="98"/>
        <v>7</v>
      </c>
      <c r="P1895" s="117" t="s">
        <v>2720</v>
      </c>
      <c r="Q1895" s="112" t="s">
        <v>3218</v>
      </c>
      <c r="R1895" s="112" t="s">
        <v>775</v>
      </c>
      <c r="S1895" s="118" t="s">
        <v>3219</v>
      </c>
      <c r="T1895" s="118" t="s">
        <v>775</v>
      </c>
    </row>
    <row r="1896" spans="1:20">
      <c r="A1896" s="4" t="str">
        <f>VLOOKUP(C1896,STYLES!$A$1:$R$2088,7,FALSE)</f>
        <v>Polos</v>
      </c>
      <c r="B1896" t="str">
        <f>VLOOKUP(C1896,STYLES!$1:$1048576,6,FALSE)</f>
        <v>Harriton</v>
      </c>
      <c r="C1896" s="103" t="s">
        <v>1171</v>
      </c>
      <c r="E1896" t="str">
        <f>VLOOKUP(C1896,STYLES!$1:$1048576,12,FALSE)</f>
        <v>6 oz. Ringspun Cotton Piqué Short-Sleeve Polo</v>
      </c>
      <c r="F1896" s="117" t="s">
        <v>2739</v>
      </c>
      <c r="G1896" s="111" t="s">
        <v>2740</v>
      </c>
      <c r="H1896" s="113" t="str">
        <f>VLOOKUP(C1896,STYLES!$1:$1048576,9,FALSE)</f>
        <v>Active</v>
      </c>
      <c r="I1896" s="113" t="str">
        <f>VLOOKUP(C1896,STYLES!$1:$1048576,10,FALSE)</f>
        <v>Active</v>
      </c>
      <c r="J1896" s="117" t="s">
        <v>2745</v>
      </c>
      <c r="K1896" s="139">
        <f>IFERROR(VLOOKUP(J1896,LISTS!G:H,2,FALSE),"0")</f>
        <v>7</v>
      </c>
      <c r="L1896">
        <f t="shared" si="97"/>
        <v>7</v>
      </c>
      <c r="M1896" s="117" t="s">
        <v>2745</v>
      </c>
      <c r="N1896" s="140">
        <f>IFERROR(VLOOKUP(M1896,LISTS!G:H,2,FALSE),"0")</f>
        <v>7</v>
      </c>
      <c r="O1896">
        <f t="shared" si="98"/>
        <v>7</v>
      </c>
      <c r="P1896" s="117" t="s">
        <v>2720</v>
      </c>
      <c r="Q1896" s="118" t="s">
        <v>2741</v>
      </c>
      <c r="R1896" s="112" t="s">
        <v>775</v>
      </c>
      <c r="S1896" s="112" t="s">
        <v>3039</v>
      </c>
      <c r="T1896" s="112" t="s">
        <v>775</v>
      </c>
    </row>
    <row r="1897" spans="1:20">
      <c r="A1897" s="4" t="str">
        <f>VLOOKUP(C1897,STYLES!$A$1:$R$2088,7,FALSE)</f>
        <v>Polos</v>
      </c>
      <c r="B1897" t="str">
        <f>VLOOKUP(C1897,STYLES!$1:$1048576,6,FALSE)</f>
        <v>Harriton</v>
      </c>
      <c r="C1897" s="103" t="s">
        <v>1171</v>
      </c>
      <c r="E1897" t="str">
        <f>VLOOKUP(C1897,STYLES!$1:$1048576,12,FALSE)</f>
        <v>6 oz. Ringspun Cotton Piqué Short-Sleeve Polo</v>
      </c>
      <c r="F1897" s="117" t="s">
        <v>2754</v>
      </c>
      <c r="G1897" s="111" t="s">
        <v>2755</v>
      </c>
      <c r="H1897" s="113" t="str">
        <f>VLOOKUP(C1897,STYLES!$1:$1048576,9,FALSE)</f>
        <v>Active</v>
      </c>
      <c r="I1897" s="113" t="str">
        <f>VLOOKUP(C1897,STYLES!$1:$1048576,10,FALSE)</f>
        <v>Active</v>
      </c>
      <c r="J1897" s="117" t="s">
        <v>2745</v>
      </c>
      <c r="K1897" s="139">
        <f>IFERROR(VLOOKUP(J1897,LISTS!G:H,2,FALSE),"0")</f>
        <v>7</v>
      </c>
      <c r="L1897">
        <f t="shared" si="97"/>
        <v>7</v>
      </c>
      <c r="M1897" s="117" t="s">
        <v>2745</v>
      </c>
      <c r="N1897" s="140">
        <f>IFERROR(VLOOKUP(M1897,LISTS!G:H,2,FALSE),"0")</f>
        <v>7</v>
      </c>
      <c r="O1897">
        <f t="shared" si="98"/>
        <v>7</v>
      </c>
      <c r="P1897" s="117" t="s">
        <v>2720</v>
      </c>
      <c r="Q1897" s="118" t="s">
        <v>2756</v>
      </c>
      <c r="R1897" s="112" t="s">
        <v>775</v>
      </c>
      <c r="S1897" s="112" t="s">
        <v>2757</v>
      </c>
      <c r="T1897" s="118" t="s">
        <v>775</v>
      </c>
    </row>
    <row r="1898" spans="1:20">
      <c r="A1898" s="4" t="str">
        <f>VLOOKUP(C1898,STYLES!$A$1:$R$2088,7,FALSE)</f>
        <v>Polos</v>
      </c>
      <c r="B1898" t="str">
        <f>VLOOKUP(C1898,STYLES!$1:$1048576,6,FALSE)</f>
        <v>Harriton</v>
      </c>
      <c r="C1898" s="103" t="s">
        <v>1171</v>
      </c>
      <c r="E1898" t="str">
        <f>VLOOKUP(C1898,STYLES!$1:$1048576,12,FALSE)</f>
        <v>6 oz. Ringspun Cotton Piqué Short-Sleeve Polo</v>
      </c>
      <c r="F1898" s="117" t="s">
        <v>2812</v>
      </c>
      <c r="G1898" s="111" t="s">
        <v>2813</v>
      </c>
      <c r="H1898" s="113" t="str">
        <f>VLOOKUP(C1898,STYLES!$1:$1048576,9,FALSE)</f>
        <v>Active</v>
      </c>
      <c r="I1898" s="113" t="str">
        <f>VLOOKUP(C1898,STYLES!$1:$1048576,10,FALSE)</f>
        <v>Active</v>
      </c>
      <c r="J1898" s="117" t="s">
        <v>2745</v>
      </c>
      <c r="K1898" s="139">
        <f>IFERROR(VLOOKUP(J1898,LISTS!G:H,2,FALSE),"0")</f>
        <v>7</v>
      </c>
      <c r="L1898">
        <f t="shared" si="97"/>
        <v>7</v>
      </c>
      <c r="M1898" s="117" t="s">
        <v>2745</v>
      </c>
      <c r="N1898" s="140">
        <f>IFERROR(VLOOKUP(M1898,LISTS!G:H,2,FALSE),"0")</f>
        <v>7</v>
      </c>
      <c r="O1898">
        <f t="shared" si="98"/>
        <v>7</v>
      </c>
      <c r="P1898" s="117" t="s">
        <v>2720</v>
      </c>
      <c r="Q1898" s="118" t="s">
        <v>2814</v>
      </c>
      <c r="R1898" s="118" t="s">
        <v>775</v>
      </c>
      <c r="S1898" s="118" t="s">
        <v>2815</v>
      </c>
      <c r="T1898" s="118" t="s">
        <v>775</v>
      </c>
    </row>
    <row r="1899" spans="1:20">
      <c r="A1899" s="4" t="str">
        <f>VLOOKUP(C1899,STYLES!$A$1:$R$2088,7,FALSE)</f>
        <v>Polos</v>
      </c>
      <c r="B1899" t="str">
        <f>VLOOKUP(C1899,STYLES!$1:$1048576,6,FALSE)</f>
        <v>Harriton</v>
      </c>
      <c r="C1899" s="103" t="s">
        <v>1171</v>
      </c>
      <c r="E1899" t="str">
        <f>VLOOKUP(C1899,STYLES!$1:$1048576,12,FALSE)</f>
        <v>6 oz. Ringspun Cotton Piqué Short-Sleeve Polo</v>
      </c>
      <c r="F1899" s="117" t="s">
        <v>3220</v>
      </c>
      <c r="G1899" s="111" t="s">
        <v>2991</v>
      </c>
      <c r="H1899" s="113" t="str">
        <f>VLOOKUP(C1899,STYLES!$1:$1048576,9,FALSE)</f>
        <v>Active</v>
      </c>
      <c r="I1899" s="117" t="s">
        <v>178</v>
      </c>
      <c r="J1899" s="117" t="s">
        <v>2745</v>
      </c>
      <c r="K1899" s="139">
        <f>IFERROR(VLOOKUP(J1899,LISTS!G:H,2,FALSE),"0")</f>
        <v>7</v>
      </c>
      <c r="L1899">
        <f t="shared" si="97"/>
        <v>7</v>
      </c>
      <c r="M1899" s="112" t="s">
        <v>775</v>
      </c>
      <c r="N1899" s="140" t="str">
        <f>IFERROR(VLOOKUP(M1899,LISTS!G:H,2,FALSE),"0")</f>
        <v>0</v>
      </c>
      <c r="O1899" t="str">
        <f t="shared" si="98"/>
        <v/>
      </c>
      <c r="P1899" s="117" t="s">
        <v>2720</v>
      </c>
      <c r="Q1899" s="112" t="s">
        <v>3221</v>
      </c>
      <c r="R1899" s="112" t="s">
        <v>775</v>
      </c>
      <c r="S1899" s="118" t="s">
        <v>3222</v>
      </c>
      <c r="T1899" s="112" t="s">
        <v>775</v>
      </c>
    </row>
    <row r="1900" spans="1:20">
      <c r="A1900" s="4" t="str">
        <f>VLOOKUP(C1900,STYLES!$A$1:$R$2088,7,FALSE)</f>
        <v>Polos</v>
      </c>
      <c r="B1900" t="str">
        <f>VLOOKUP(C1900,STYLES!$1:$1048576,6,FALSE)</f>
        <v>Harriton</v>
      </c>
      <c r="C1900" s="103" t="s">
        <v>1171</v>
      </c>
      <c r="E1900" t="str">
        <f>VLOOKUP(C1900,STYLES!$1:$1048576,12,FALSE)</f>
        <v>6 oz. Ringspun Cotton Piqué Short-Sleeve Polo</v>
      </c>
      <c r="F1900" s="117" t="s">
        <v>3205</v>
      </c>
      <c r="G1900" s="111" t="s">
        <v>2797</v>
      </c>
      <c r="H1900" s="113" t="str">
        <f>VLOOKUP(C1900,STYLES!$1:$1048576,9,FALSE)</f>
        <v>Active</v>
      </c>
      <c r="I1900" s="117" t="s">
        <v>178</v>
      </c>
      <c r="J1900" s="117" t="s">
        <v>2745</v>
      </c>
      <c r="K1900" s="139">
        <f>IFERROR(VLOOKUP(J1900,LISTS!G:H,2,FALSE),"0")</f>
        <v>7</v>
      </c>
      <c r="L1900">
        <f t="shared" si="97"/>
        <v>7</v>
      </c>
      <c r="M1900" s="112" t="s">
        <v>775</v>
      </c>
      <c r="N1900" s="140" t="str">
        <f>IFERROR(VLOOKUP(M1900,LISTS!G:H,2,FALSE),"0")</f>
        <v>0</v>
      </c>
      <c r="O1900" t="str">
        <f t="shared" si="98"/>
        <v/>
      </c>
      <c r="P1900" s="117" t="s">
        <v>2720</v>
      </c>
      <c r="Q1900" s="112" t="s">
        <v>3206</v>
      </c>
      <c r="R1900" s="112" t="s">
        <v>775</v>
      </c>
      <c r="S1900" s="118" t="s">
        <v>3207</v>
      </c>
      <c r="T1900" s="112" t="s">
        <v>775</v>
      </c>
    </row>
    <row r="1901" spans="1:20">
      <c r="A1901" s="4" t="str">
        <f>VLOOKUP(C1901,STYLES!$A$1:$R$2088,7,FALSE)</f>
        <v>Polos</v>
      </c>
      <c r="B1901" t="str">
        <f>VLOOKUP(C1901,STYLES!$1:$1048576,6,FALSE)</f>
        <v>Harriton</v>
      </c>
      <c r="C1901" s="103" t="s">
        <v>1171</v>
      </c>
      <c r="E1901" t="str">
        <f>VLOOKUP(C1901,STYLES!$1:$1048576,12,FALSE)</f>
        <v>6 oz. Ringspun Cotton Piqué Short-Sleeve Polo</v>
      </c>
      <c r="F1901" s="117" t="s">
        <v>3223</v>
      </c>
      <c r="G1901" s="111" t="s">
        <v>2879</v>
      </c>
      <c r="H1901" s="113" t="str">
        <f>VLOOKUP(C1901,STYLES!$1:$1048576,9,FALSE)</f>
        <v>Active</v>
      </c>
      <c r="I1901" s="117" t="s">
        <v>178</v>
      </c>
      <c r="J1901" s="117" t="s">
        <v>2745</v>
      </c>
      <c r="K1901" s="139">
        <f>IFERROR(VLOOKUP(J1901,LISTS!G:H,2,FALSE),"0")</f>
        <v>7</v>
      </c>
      <c r="L1901">
        <f t="shared" si="97"/>
        <v>7</v>
      </c>
      <c r="M1901" s="112" t="s">
        <v>775</v>
      </c>
      <c r="N1901" s="140" t="str">
        <f>IFERROR(VLOOKUP(M1901,LISTS!G:H,2,FALSE),"0")</f>
        <v>0</v>
      </c>
      <c r="O1901" t="str">
        <f t="shared" si="98"/>
        <v/>
      </c>
      <c r="P1901" s="117" t="s">
        <v>2720</v>
      </c>
      <c r="Q1901" s="112" t="s">
        <v>3224</v>
      </c>
      <c r="R1901" s="112" t="s">
        <v>775</v>
      </c>
      <c r="S1901" s="118" t="s">
        <v>3225</v>
      </c>
      <c r="T1901" s="112" t="s">
        <v>775</v>
      </c>
    </row>
    <row r="1902" spans="1:20">
      <c r="A1902" s="4" t="str">
        <f>VLOOKUP(C1902,STYLES!$A$1:$R$2088,7,FALSE)</f>
        <v>Polos</v>
      </c>
      <c r="B1902" t="str">
        <f>VLOOKUP(C1902,STYLES!$1:$1048576,6,FALSE)</f>
        <v>Harriton</v>
      </c>
      <c r="C1902" s="103" t="s">
        <v>1171</v>
      </c>
      <c r="E1902" t="str">
        <f>VLOOKUP(C1902,STYLES!$1:$1048576,12,FALSE)</f>
        <v>6 oz. Ringspun Cotton Piqué Short-Sleeve Polo</v>
      </c>
      <c r="F1902" s="117" t="s">
        <v>2816</v>
      </c>
      <c r="G1902" s="111" t="s">
        <v>2809</v>
      </c>
      <c r="H1902" s="113" t="str">
        <f>VLOOKUP(C1902,STYLES!$1:$1048576,9,FALSE)</f>
        <v>Active</v>
      </c>
      <c r="I1902" s="113" t="str">
        <f>VLOOKUP(C1902,STYLES!$1:$1048576,10,FALSE)</f>
        <v>Active</v>
      </c>
      <c r="J1902" s="117" t="s">
        <v>2745</v>
      </c>
      <c r="K1902" s="139">
        <f>IFERROR(VLOOKUP(J1902,LISTS!G:H,2,FALSE),"0")</f>
        <v>7</v>
      </c>
      <c r="L1902">
        <f t="shared" si="97"/>
        <v>7</v>
      </c>
      <c r="M1902" s="117" t="s">
        <v>2745</v>
      </c>
      <c r="N1902" s="140">
        <f>IFERROR(VLOOKUP(M1902,LISTS!G:H,2,FALSE),"0")</f>
        <v>7</v>
      </c>
      <c r="O1902">
        <f t="shared" si="98"/>
        <v>7</v>
      </c>
      <c r="P1902" s="117" t="s">
        <v>2720</v>
      </c>
      <c r="Q1902" s="126" t="s">
        <v>3007</v>
      </c>
      <c r="R1902" s="117" t="s">
        <v>775</v>
      </c>
      <c r="S1902" s="105" t="s">
        <v>3008</v>
      </c>
      <c r="T1902" s="117" t="s">
        <v>775</v>
      </c>
    </row>
    <row r="1903" spans="1:20">
      <c r="A1903" s="4" t="str">
        <f>VLOOKUP(C1903,STYLES!$A$1:$R$2088,7,FALSE)</f>
        <v>Polos</v>
      </c>
      <c r="B1903" t="str">
        <f>VLOOKUP(C1903,STYLES!$1:$1048576,6,FALSE)</f>
        <v>Harriton</v>
      </c>
      <c r="C1903" s="103" t="s">
        <v>1171</v>
      </c>
      <c r="E1903" t="str">
        <f>VLOOKUP(C1903,STYLES!$1:$1048576,12,FALSE)</f>
        <v>6 oz. Ringspun Cotton Piqué Short-Sleeve Polo</v>
      </c>
      <c r="F1903" s="117" t="s">
        <v>2743</v>
      </c>
      <c r="G1903" s="111" t="s">
        <v>2743</v>
      </c>
      <c r="H1903" s="113" t="str">
        <f>VLOOKUP(C1903,STYLES!$1:$1048576,9,FALSE)</f>
        <v>Active</v>
      </c>
      <c r="I1903" s="113" t="str">
        <f>VLOOKUP(C1903,STYLES!$1:$1048576,10,FALSE)</f>
        <v>Active</v>
      </c>
      <c r="J1903" s="117" t="s">
        <v>2745</v>
      </c>
      <c r="K1903" s="139">
        <f>IFERROR(VLOOKUP(J1903,LISTS!G:H,2,FALSE),"0")</f>
        <v>7</v>
      </c>
      <c r="L1903">
        <f t="shared" si="97"/>
        <v>7</v>
      </c>
      <c r="M1903" s="117" t="s">
        <v>2745</v>
      </c>
      <c r="N1903" s="140">
        <f>IFERROR(VLOOKUP(M1903,LISTS!G:H,2,FALSE),"0")</f>
        <v>7</v>
      </c>
      <c r="O1903">
        <f t="shared" si="98"/>
        <v>7</v>
      </c>
      <c r="P1903" s="117" t="s">
        <v>2720</v>
      </c>
      <c r="Q1903" s="118" t="s">
        <v>2744</v>
      </c>
      <c r="R1903" s="117" t="s">
        <v>775</v>
      </c>
      <c r="S1903" s="112" t="s">
        <v>775</v>
      </c>
      <c r="T1903" s="117" t="s">
        <v>775</v>
      </c>
    </row>
    <row r="1904" spans="1:20">
      <c r="A1904" s="4" t="str">
        <f>VLOOKUP(C1904,STYLES!$A$1:$R$2088,7,FALSE)</f>
        <v>Polos</v>
      </c>
      <c r="B1904" t="str">
        <f>VLOOKUP(C1904,STYLES!$1:$1048576,6,FALSE)</f>
        <v>Harriton</v>
      </c>
      <c r="C1904" s="103" t="s">
        <v>1171</v>
      </c>
      <c r="E1904" t="str">
        <f>VLOOKUP(C1904,STYLES!$1:$1048576,12,FALSE)</f>
        <v>6 oz. Ringspun Cotton Piqué Short-Sleeve Polo</v>
      </c>
      <c r="F1904" s="117" t="s">
        <v>3226</v>
      </c>
      <c r="G1904" s="111" t="s">
        <v>2724</v>
      </c>
      <c r="H1904" s="113" t="str">
        <f>VLOOKUP(C1904,STYLES!$1:$1048576,9,FALSE)</f>
        <v>Active</v>
      </c>
      <c r="I1904" s="113" t="str">
        <f>VLOOKUP(C1904,STYLES!$1:$1048576,10,FALSE)</f>
        <v>Active</v>
      </c>
      <c r="J1904" s="117" t="s">
        <v>2745</v>
      </c>
      <c r="K1904" s="139">
        <f>IFERROR(VLOOKUP(J1904,LISTS!G:H,2,FALSE),"0")</f>
        <v>7</v>
      </c>
      <c r="L1904">
        <f t="shared" si="97"/>
        <v>7</v>
      </c>
      <c r="M1904" s="117" t="s">
        <v>2745</v>
      </c>
      <c r="N1904" s="140">
        <f>IFERROR(VLOOKUP(M1904,LISTS!G:H,2,FALSE),"0")</f>
        <v>7</v>
      </c>
      <c r="O1904">
        <f t="shared" si="98"/>
        <v>7</v>
      </c>
      <c r="P1904" s="117" t="s">
        <v>2720</v>
      </c>
      <c r="Q1904" s="112" t="s">
        <v>2794</v>
      </c>
      <c r="R1904" s="112" t="s">
        <v>775</v>
      </c>
      <c r="S1904" s="118" t="s">
        <v>2795</v>
      </c>
      <c r="T1904" s="112" t="s">
        <v>775</v>
      </c>
    </row>
    <row r="1905" spans="1:20">
      <c r="A1905" s="4"/>
      <c r="G1905" s="111"/>
      <c r="I1905" s="127"/>
      <c r="K1905" s="139"/>
      <c r="L1905" s="60">
        <f>SUM(L1888:L1904)</f>
        <v>119</v>
      </c>
      <c r="N1905" s="140"/>
      <c r="O1905" s="60">
        <f>SUM(O1888:O1904)</f>
        <v>91</v>
      </c>
      <c r="Q1905" s="112"/>
      <c r="R1905" s="112"/>
      <c r="S1905" s="118"/>
      <c r="T1905" s="118"/>
    </row>
    <row r="1906" spans="1:20">
      <c r="A1906" s="4" t="str">
        <f>VLOOKUP(C1906,STYLES!$A$1:$R$2088,7,FALSE)</f>
        <v>Polos</v>
      </c>
      <c r="B1906" t="str">
        <f>VLOOKUP(C1906,STYLES!$1:$1048576,6,FALSE)</f>
        <v>Harriton</v>
      </c>
      <c r="C1906" s="103" t="s">
        <v>1173</v>
      </c>
      <c r="E1906" t="str">
        <f>VLOOKUP(C1906,STYLES!$1:$1048576,12,FALSE)</f>
        <v>6 oz. Ringspun Cotton Piqué Short-Sleeve Polo</v>
      </c>
      <c r="F1906" s="117" t="s">
        <v>2718</v>
      </c>
      <c r="G1906" s="111" t="s">
        <v>2718</v>
      </c>
      <c r="H1906" s="113" t="str">
        <f>VLOOKUP(C1906,STYLES!$1:$1048576,9,FALSE)</f>
        <v>Active</v>
      </c>
      <c r="I1906" s="113" t="str">
        <f>VLOOKUP(C1906,STYLES!$1:$1048576,10,FALSE)</f>
        <v>Not Available</v>
      </c>
      <c r="J1906" s="117" t="s">
        <v>3021</v>
      </c>
      <c r="K1906" s="139">
        <f>IFERROR(VLOOKUP(J1906,LISTS!G:H,2,FALSE),"0")</f>
        <v>4</v>
      </c>
      <c r="L1906">
        <f t="shared" si="97"/>
        <v>4</v>
      </c>
      <c r="M1906" s="117" t="s">
        <v>775</v>
      </c>
      <c r="N1906" s="140" t="str">
        <f>IFERROR(VLOOKUP(M1906,LISTS!G:H,2,FALSE),"0")</f>
        <v>0</v>
      </c>
      <c r="O1906" t="str">
        <f t="shared" si="98"/>
        <v/>
      </c>
      <c r="P1906" s="117" t="s">
        <v>2720</v>
      </c>
      <c r="Q1906" s="101" t="s">
        <v>2721</v>
      </c>
      <c r="R1906" s="112" t="s">
        <v>775</v>
      </c>
      <c r="S1906" s="112" t="s">
        <v>2722</v>
      </c>
      <c r="T1906" s="118" t="s">
        <v>775</v>
      </c>
    </row>
    <row r="1907" spans="1:20">
      <c r="A1907" s="4" t="str">
        <f>VLOOKUP(C1907,STYLES!$A$1:$R$2088,7,FALSE)</f>
        <v>Polos</v>
      </c>
      <c r="B1907" t="str">
        <f>VLOOKUP(C1907,STYLES!$1:$1048576,6,FALSE)</f>
        <v>Harriton</v>
      </c>
      <c r="C1907" s="103" t="s">
        <v>1173</v>
      </c>
      <c r="E1907" t="str">
        <f>VLOOKUP(C1907,STYLES!$1:$1048576,12,FALSE)</f>
        <v>6 oz. Ringspun Cotton Piqué Short-Sleeve Polo</v>
      </c>
      <c r="F1907" s="117" t="s">
        <v>3227</v>
      </c>
      <c r="G1907" s="111" t="s">
        <v>2801</v>
      </c>
      <c r="H1907" s="113" t="str">
        <f>VLOOKUP(C1907,STYLES!$1:$1048576,9,FALSE)</f>
        <v>Active</v>
      </c>
      <c r="I1907" s="113" t="str">
        <f>VLOOKUP(C1907,STYLES!$1:$1048576,10,FALSE)</f>
        <v>Not Available</v>
      </c>
      <c r="J1907" s="117" t="s">
        <v>3021</v>
      </c>
      <c r="K1907" s="139">
        <f>IFERROR(VLOOKUP(J1907,LISTS!G:H,2,FALSE),"0")</f>
        <v>4</v>
      </c>
      <c r="L1907">
        <f t="shared" si="97"/>
        <v>4</v>
      </c>
      <c r="M1907" s="117" t="s">
        <v>775</v>
      </c>
      <c r="N1907" s="140" t="str">
        <f>IFERROR(VLOOKUP(M1907,LISTS!G:H,2,FALSE),"0")</f>
        <v>0</v>
      </c>
      <c r="O1907" t="str">
        <f t="shared" si="98"/>
        <v/>
      </c>
      <c r="P1907" s="117" t="s">
        <v>2720</v>
      </c>
      <c r="Q1907" s="112" t="s">
        <v>3228</v>
      </c>
      <c r="R1907" s="112" t="s">
        <v>775</v>
      </c>
      <c r="S1907" s="118" t="s">
        <v>2853</v>
      </c>
      <c r="T1907" s="112" t="s">
        <v>775</v>
      </c>
    </row>
    <row r="1908" spans="1:20">
      <c r="A1908" s="4" t="str">
        <f>VLOOKUP(C1908,STYLES!$A$1:$R$2088,7,FALSE)</f>
        <v>Polos</v>
      </c>
      <c r="B1908" t="str">
        <f>VLOOKUP(C1908,STYLES!$1:$1048576,6,FALSE)</f>
        <v>Harriton</v>
      </c>
      <c r="C1908" s="103" t="s">
        <v>1173</v>
      </c>
      <c r="E1908" t="str">
        <f>VLOOKUP(C1908,STYLES!$1:$1048576,12,FALSE)</f>
        <v>6 oz. Ringspun Cotton Piqué Short-Sleeve Polo</v>
      </c>
      <c r="F1908" s="117" t="s">
        <v>3214</v>
      </c>
      <c r="G1908" s="111" t="s">
        <v>2732</v>
      </c>
      <c r="H1908" s="113" t="str">
        <f>VLOOKUP(C1908,STYLES!$1:$1048576,9,FALSE)</f>
        <v>Active</v>
      </c>
      <c r="I1908" s="113" t="str">
        <f>VLOOKUP(C1908,STYLES!$1:$1048576,10,FALSE)</f>
        <v>Not Available</v>
      </c>
      <c r="J1908" s="117" t="s">
        <v>3021</v>
      </c>
      <c r="K1908" s="139">
        <f>IFERROR(VLOOKUP(J1908,LISTS!G:H,2,FALSE),"0")</f>
        <v>4</v>
      </c>
      <c r="L1908">
        <f t="shared" si="97"/>
        <v>4</v>
      </c>
      <c r="M1908" s="117" t="s">
        <v>775</v>
      </c>
      <c r="N1908" s="140" t="str">
        <f>IFERROR(VLOOKUP(M1908,LISTS!G:H,2,FALSE),"0")</f>
        <v>0</v>
      </c>
      <c r="O1908" t="str">
        <f t="shared" si="98"/>
        <v/>
      </c>
      <c r="P1908" s="117" t="s">
        <v>2720</v>
      </c>
      <c r="Q1908" s="112" t="s">
        <v>3215</v>
      </c>
      <c r="R1908" s="112" t="s">
        <v>775</v>
      </c>
      <c r="S1908" s="118" t="s">
        <v>3216</v>
      </c>
      <c r="T1908" s="112" t="s">
        <v>775</v>
      </c>
    </row>
    <row r="1909" spans="1:20">
      <c r="A1909" s="4" t="str">
        <f>VLOOKUP(C1909,STYLES!$A$1:$R$2088,7,FALSE)</f>
        <v>Polos</v>
      </c>
      <c r="B1909" t="str">
        <f>VLOOKUP(C1909,STYLES!$1:$1048576,6,FALSE)</f>
        <v>Harriton</v>
      </c>
      <c r="C1909" s="103" t="s">
        <v>1173</v>
      </c>
      <c r="E1909" t="str">
        <f>VLOOKUP(C1909,STYLES!$1:$1048576,12,FALSE)</f>
        <v>6 oz. Ringspun Cotton Piqué Short-Sleeve Polo</v>
      </c>
      <c r="F1909" s="117" t="s">
        <v>3217</v>
      </c>
      <c r="G1909" s="111" t="s">
        <v>2751</v>
      </c>
      <c r="H1909" s="113" t="str">
        <f>VLOOKUP(C1909,STYLES!$1:$1048576,9,FALSE)</f>
        <v>Active</v>
      </c>
      <c r="I1909" s="113" t="str">
        <f>VLOOKUP(C1909,STYLES!$1:$1048576,10,FALSE)</f>
        <v>Not Available</v>
      </c>
      <c r="J1909" s="117" t="s">
        <v>3021</v>
      </c>
      <c r="K1909" s="139">
        <f>IFERROR(VLOOKUP(J1909,LISTS!G:H,2,FALSE),"0")</f>
        <v>4</v>
      </c>
      <c r="L1909">
        <f t="shared" si="97"/>
        <v>4</v>
      </c>
      <c r="M1909" s="117" t="s">
        <v>775</v>
      </c>
      <c r="N1909" s="140" t="str">
        <f>IFERROR(VLOOKUP(M1909,LISTS!G:H,2,FALSE),"0")</f>
        <v>0</v>
      </c>
      <c r="O1909" t="str">
        <f t="shared" si="98"/>
        <v/>
      </c>
      <c r="P1909" s="117" t="s">
        <v>2720</v>
      </c>
      <c r="Q1909" s="112" t="s">
        <v>3218</v>
      </c>
      <c r="R1909" s="112" t="s">
        <v>775</v>
      </c>
      <c r="S1909" s="118" t="s">
        <v>3219</v>
      </c>
      <c r="T1909" s="118" t="s">
        <v>775</v>
      </c>
    </row>
    <row r="1910" spans="1:20">
      <c r="A1910" s="4" t="str">
        <f>VLOOKUP(C1910,STYLES!$A$1:$R$2088,7,FALSE)</f>
        <v>Polos</v>
      </c>
      <c r="B1910" t="str">
        <f>VLOOKUP(C1910,STYLES!$1:$1048576,6,FALSE)</f>
        <v>Harriton</v>
      </c>
      <c r="C1910" s="103" t="s">
        <v>1173</v>
      </c>
      <c r="E1910" t="str">
        <f>VLOOKUP(C1910,STYLES!$1:$1048576,12,FALSE)</f>
        <v>6 oz. Ringspun Cotton Piqué Short-Sleeve Polo</v>
      </c>
      <c r="F1910" s="117" t="s">
        <v>2739</v>
      </c>
      <c r="G1910" s="111" t="s">
        <v>2740</v>
      </c>
      <c r="H1910" s="113" t="str">
        <f>VLOOKUP(C1910,STYLES!$1:$1048576,9,FALSE)</f>
        <v>Active</v>
      </c>
      <c r="I1910" s="113" t="str">
        <f>VLOOKUP(C1910,STYLES!$1:$1048576,10,FALSE)</f>
        <v>Not Available</v>
      </c>
      <c r="J1910" s="117" t="s">
        <v>3021</v>
      </c>
      <c r="K1910" s="139">
        <f>IFERROR(VLOOKUP(J1910,LISTS!G:H,2,FALSE),"0")</f>
        <v>4</v>
      </c>
      <c r="L1910">
        <f t="shared" si="97"/>
        <v>4</v>
      </c>
      <c r="M1910" s="117" t="s">
        <v>775</v>
      </c>
      <c r="N1910" s="140" t="str">
        <f>IFERROR(VLOOKUP(M1910,LISTS!G:H,2,FALSE),"0")</f>
        <v>0</v>
      </c>
      <c r="O1910" t="str">
        <f t="shared" si="98"/>
        <v/>
      </c>
      <c r="P1910" s="117" t="s">
        <v>2720</v>
      </c>
      <c r="Q1910" s="118" t="s">
        <v>2741</v>
      </c>
      <c r="R1910" s="112" t="s">
        <v>775</v>
      </c>
      <c r="S1910" s="112" t="s">
        <v>3039</v>
      </c>
      <c r="T1910" s="112" t="s">
        <v>775</v>
      </c>
    </row>
    <row r="1911" spans="1:20">
      <c r="A1911" s="4" t="str">
        <f>VLOOKUP(C1911,STYLES!$A$1:$R$2088,7,FALSE)</f>
        <v>Polos</v>
      </c>
      <c r="B1911" t="str">
        <f>VLOOKUP(C1911,STYLES!$1:$1048576,6,FALSE)</f>
        <v>Harriton</v>
      </c>
      <c r="C1911" s="103" t="s">
        <v>1173</v>
      </c>
      <c r="E1911" t="str">
        <f>VLOOKUP(C1911,STYLES!$1:$1048576,12,FALSE)</f>
        <v>6 oz. Ringspun Cotton Piqué Short-Sleeve Polo</v>
      </c>
      <c r="F1911" s="117" t="s">
        <v>2743</v>
      </c>
      <c r="G1911" s="111" t="s">
        <v>2743</v>
      </c>
      <c r="H1911" s="113" t="str">
        <f>VLOOKUP(C1911,STYLES!$1:$1048576,9,FALSE)</f>
        <v>Active</v>
      </c>
      <c r="I1911" s="113" t="str">
        <f>VLOOKUP(C1911,STYLES!$1:$1048576,10,FALSE)</f>
        <v>Not Available</v>
      </c>
      <c r="J1911" s="117" t="s">
        <v>3021</v>
      </c>
      <c r="K1911" s="139">
        <f>IFERROR(VLOOKUP(J1911,LISTS!G:H,2,FALSE),"0")</f>
        <v>4</v>
      </c>
      <c r="L1911">
        <f t="shared" si="97"/>
        <v>4</v>
      </c>
      <c r="M1911" s="117" t="s">
        <v>775</v>
      </c>
      <c r="N1911" s="140" t="str">
        <f>IFERROR(VLOOKUP(M1911,LISTS!G:H,2,FALSE),"0")</f>
        <v>0</v>
      </c>
      <c r="O1911" t="str">
        <f t="shared" si="98"/>
        <v/>
      </c>
      <c r="P1911" s="117" t="s">
        <v>2720</v>
      </c>
      <c r="Q1911" s="118" t="s">
        <v>2744</v>
      </c>
      <c r="R1911" s="117" t="s">
        <v>775</v>
      </c>
      <c r="S1911" s="112" t="s">
        <v>775</v>
      </c>
      <c r="T1911" s="117" t="s">
        <v>775</v>
      </c>
    </row>
    <row r="1912" spans="1:20">
      <c r="A1912" s="4" t="str">
        <f>VLOOKUP(C1912,STYLES!$A$1:$R$2088,7,FALSE)</f>
        <v>Polos</v>
      </c>
      <c r="B1912" t="str">
        <f>VLOOKUP(C1912,STYLES!$1:$1048576,6,FALSE)</f>
        <v>Harriton</v>
      </c>
      <c r="C1912" s="103" t="s">
        <v>1173</v>
      </c>
      <c r="E1912" t="str">
        <f>VLOOKUP(C1912,STYLES!$1:$1048576,12,FALSE)</f>
        <v>6 oz. Ringspun Cotton Piqué Short-Sleeve Polo</v>
      </c>
      <c r="F1912" s="117" t="s">
        <v>3226</v>
      </c>
      <c r="G1912" s="111" t="s">
        <v>2724</v>
      </c>
      <c r="H1912" s="113" t="str">
        <f>VLOOKUP(C1912,STYLES!$1:$1048576,9,FALSE)</f>
        <v>Active</v>
      </c>
      <c r="I1912" s="113" t="str">
        <f>VLOOKUP(C1912,STYLES!$1:$1048576,10,FALSE)</f>
        <v>Not Available</v>
      </c>
      <c r="J1912" s="117" t="s">
        <v>3021</v>
      </c>
      <c r="K1912" s="139">
        <f>IFERROR(VLOOKUP(J1912,LISTS!G:H,2,FALSE),"0")</f>
        <v>4</v>
      </c>
      <c r="L1912">
        <f t="shared" si="97"/>
        <v>4</v>
      </c>
      <c r="M1912" s="117" t="s">
        <v>775</v>
      </c>
      <c r="N1912" s="140" t="str">
        <f>IFERROR(VLOOKUP(M1912,LISTS!G:H,2,FALSE),"0")</f>
        <v>0</v>
      </c>
      <c r="O1912" t="str">
        <f t="shared" si="98"/>
        <v/>
      </c>
      <c r="P1912" s="117" t="s">
        <v>2720</v>
      </c>
      <c r="Q1912" s="112" t="s">
        <v>2794</v>
      </c>
      <c r="R1912" s="112" t="s">
        <v>775</v>
      </c>
      <c r="S1912" s="118" t="s">
        <v>2795</v>
      </c>
      <c r="T1912" s="112" t="s">
        <v>775</v>
      </c>
    </row>
    <row r="1913" spans="1:20">
      <c r="A1913" s="4" t="str">
        <f>VLOOKUP(C1913,STYLES!$A$1:$R$2088,7,FALSE)</f>
        <v>Polos</v>
      </c>
      <c r="B1913" t="str">
        <f>VLOOKUP(C1913,STYLES!$1:$1048576,6,FALSE)</f>
        <v>Harriton</v>
      </c>
      <c r="C1913" s="103" t="s">
        <v>1173</v>
      </c>
      <c r="E1913" t="str">
        <f>VLOOKUP(C1913,STYLES!$1:$1048576,12,FALSE)</f>
        <v>6 oz. Ringspun Cotton Piqué Short-Sleeve Polo</v>
      </c>
      <c r="F1913" s="117" t="s">
        <v>2735</v>
      </c>
      <c r="G1913" s="111" t="s">
        <v>2736</v>
      </c>
      <c r="H1913" s="113" t="str">
        <f>VLOOKUP(C1913,STYLES!$1:$1048576,9,FALSE)</f>
        <v>Active</v>
      </c>
      <c r="I1913" s="113" t="str">
        <f>VLOOKUP(C1913,STYLES!$1:$1048576,10,FALSE)</f>
        <v>Not Available</v>
      </c>
      <c r="J1913" s="117" t="s">
        <v>3021</v>
      </c>
      <c r="K1913" s="139">
        <f>IFERROR(VLOOKUP(J1913,LISTS!G:H,2,FALSE),"0")</f>
        <v>4</v>
      </c>
      <c r="L1913">
        <f t="shared" si="97"/>
        <v>4</v>
      </c>
      <c r="M1913" s="117" t="s">
        <v>775</v>
      </c>
      <c r="N1913" s="140" t="str">
        <f>IFERROR(VLOOKUP(M1913,LISTS!G:H,2,FALSE),"0")</f>
        <v>0</v>
      </c>
      <c r="O1913" t="str">
        <f t="shared" si="98"/>
        <v/>
      </c>
      <c r="P1913" s="117" t="s">
        <v>2720</v>
      </c>
      <c r="Q1913" s="118" t="s">
        <v>2737</v>
      </c>
      <c r="R1913" s="118" t="s">
        <v>775</v>
      </c>
      <c r="S1913" s="112" t="s">
        <v>2738</v>
      </c>
      <c r="T1913" s="118" t="s">
        <v>775</v>
      </c>
    </row>
    <row r="1914" spans="1:20">
      <c r="A1914" s="4" t="str">
        <f>VLOOKUP(C1914,STYLES!$A$1:$R$2088,7,FALSE)</f>
        <v>Polos</v>
      </c>
      <c r="B1914" t="str">
        <f>VLOOKUP(C1914,STYLES!$1:$1048576,6,FALSE)</f>
        <v>Harriton</v>
      </c>
      <c r="C1914" s="103" t="s">
        <v>1173</v>
      </c>
      <c r="E1914" t="str">
        <f>VLOOKUP(C1914,STYLES!$1:$1048576,12,FALSE)</f>
        <v>6 oz. Ringspun Cotton Piqué Short-Sleeve Polo</v>
      </c>
      <c r="F1914" s="117" t="s">
        <v>2754</v>
      </c>
      <c r="G1914" s="111" t="s">
        <v>2755</v>
      </c>
      <c r="H1914" s="113" t="str">
        <f>VLOOKUP(C1914,STYLES!$1:$1048576,9,FALSE)</f>
        <v>Active</v>
      </c>
      <c r="I1914" s="113" t="str">
        <f>VLOOKUP(C1914,STYLES!$1:$1048576,10,FALSE)</f>
        <v>Not Available</v>
      </c>
      <c r="J1914" s="117" t="s">
        <v>3021</v>
      </c>
      <c r="K1914" s="139">
        <f>IFERROR(VLOOKUP(J1914,LISTS!G:H,2,FALSE),"0")</f>
        <v>4</v>
      </c>
      <c r="L1914">
        <f t="shared" si="97"/>
        <v>4</v>
      </c>
      <c r="M1914" s="117" t="s">
        <v>775</v>
      </c>
      <c r="N1914" s="140" t="str">
        <f>IFERROR(VLOOKUP(M1914,LISTS!G:H,2,FALSE),"0")</f>
        <v>0</v>
      </c>
      <c r="O1914" t="str">
        <f t="shared" si="98"/>
        <v/>
      </c>
      <c r="P1914" s="117" t="s">
        <v>2720</v>
      </c>
      <c r="Q1914" s="118" t="s">
        <v>2756</v>
      </c>
      <c r="R1914" s="112" t="s">
        <v>775</v>
      </c>
      <c r="S1914" s="112" t="s">
        <v>2757</v>
      </c>
      <c r="T1914" s="118" t="s">
        <v>775</v>
      </c>
    </row>
    <row r="1915" spans="1:20">
      <c r="A1915" s="4" t="str">
        <f>VLOOKUP(C1915,STYLES!$A$1:$R$2088,7,FALSE)</f>
        <v>Polos</v>
      </c>
      <c r="B1915" t="str">
        <f>VLOOKUP(C1915,STYLES!$1:$1048576,6,FALSE)</f>
        <v>Harriton</v>
      </c>
      <c r="C1915" s="103" t="s">
        <v>1173</v>
      </c>
      <c r="E1915" t="str">
        <f>VLOOKUP(C1915,STYLES!$1:$1048576,12,FALSE)</f>
        <v>6 oz. Ringspun Cotton Piqué Short-Sleeve Polo</v>
      </c>
      <c r="F1915" s="117" t="s">
        <v>2816</v>
      </c>
      <c r="G1915" s="111" t="s">
        <v>2809</v>
      </c>
      <c r="H1915" s="113" t="str">
        <f>VLOOKUP(C1915,STYLES!$1:$1048576,9,FALSE)</f>
        <v>Active</v>
      </c>
      <c r="I1915" s="113" t="str">
        <f>VLOOKUP(C1915,STYLES!$1:$1048576,10,FALSE)</f>
        <v>Not Available</v>
      </c>
      <c r="J1915" s="117" t="s">
        <v>3021</v>
      </c>
      <c r="K1915" s="139">
        <f>IFERROR(VLOOKUP(J1915,LISTS!G:H,2,FALSE),"0")</f>
        <v>4</v>
      </c>
      <c r="L1915">
        <f t="shared" si="97"/>
        <v>4</v>
      </c>
      <c r="M1915" s="117" t="s">
        <v>775</v>
      </c>
      <c r="N1915" s="140" t="str">
        <f>IFERROR(VLOOKUP(M1915,LISTS!G:H,2,FALSE),"0")</f>
        <v>0</v>
      </c>
      <c r="O1915" t="str">
        <f t="shared" si="98"/>
        <v/>
      </c>
      <c r="P1915" s="117" t="s">
        <v>2720</v>
      </c>
      <c r="Q1915" s="126" t="s">
        <v>3007</v>
      </c>
      <c r="R1915" s="117" t="s">
        <v>775</v>
      </c>
      <c r="S1915" s="105" t="s">
        <v>3008</v>
      </c>
      <c r="T1915" s="117" t="s">
        <v>775</v>
      </c>
    </row>
    <row r="1916" spans="1:20">
      <c r="A1916" s="4"/>
      <c r="G1916" s="111"/>
      <c r="I1916" s="127"/>
      <c r="K1916" s="139"/>
      <c r="L1916" s="60">
        <f>SUM(L1906:L1915)</f>
        <v>40</v>
      </c>
      <c r="N1916" s="140"/>
      <c r="O1916" s="60">
        <f>SUM(O1906:O1915)</f>
        <v>0</v>
      </c>
      <c r="Q1916" s="112"/>
      <c r="R1916" s="112"/>
      <c r="S1916" s="118"/>
      <c r="T1916" s="118"/>
    </row>
    <row r="1917" spans="1:20">
      <c r="A1917" s="4" t="str">
        <f>VLOOKUP(C1917,STYLES!$A$1:$R$2088,7,FALSE)</f>
        <v>Polos</v>
      </c>
      <c r="B1917" t="str">
        <f>VLOOKUP(C1917,STYLES!$1:$1048576,6,FALSE)</f>
        <v>Harriton</v>
      </c>
      <c r="C1917" s="103" t="s">
        <v>1179</v>
      </c>
      <c r="E1917" t="str">
        <f>VLOOKUP(C1917,STYLES!$1:$1048576,12,FALSE)</f>
        <v>6 oz. Short-Sleeve Piqué Polo with Tipping</v>
      </c>
      <c r="F1917" s="117" t="s">
        <v>2825</v>
      </c>
      <c r="G1917" s="111" t="s">
        <v>2718</v>
      </c>
      <c r="H1917" s="113" t="str">
        <f>VLOOKUP(C1917,STYLES!$1:$1048576,9,FALSE)</f>
        <v>Active</v>
      </c>
      <c r="I1917" s="113" t="str">
        <f>VLOOKUP(C1917,STYLES!$1:$1048576,10,FALSE)</f>
        <v>Not Available</v>
      </c>
      <c r="J1917" s="117" t="s">
        <v>2764</v>
      </c>
      <c r="K1917" s="139">
        <f>IFERROR(VLOOKUP(J1917,LISTS!G:H,2,FALSE),"0")</f>
        <v>7</v>
      </c>
      <c r="L1917">
        <f t="shared" si="97"/>
        <v>7</v>
      </c>
      <c r="M1917" s="117" t="s">
        <v>775</v>
      </c>
      <c r="N1917" s="140" t="str">
        <f>IFERROR(VLOOKUP(M1917,LISTS!G:H,2,FALSE),"0")</f>
        <v>0</v>
      </c>
      <c r="O1917" t="str">
        <f t="shared" si="98"/>
        <v/>
      </c>
      <c r="P1917" s="117" t="s">
        <v>3229</v>
      </c>
      <c r="Q1917" s="101" t="s">
        <v>2721</v>
      </c>
      <c r="R1917" s="112" t="s">
        <v>2744</v>
      </c>
      <c r="S1917" s="112" t="s">
        <v>2722</v>
      </c>
      <c r="T1917" s="118" t="s">
        <v>775</v>
      </c>
    </row>
    <row r="1918" spans="1:20">
      <c r="A1918" s="4" t="str">
        <f>VLOOKUP(C1918,STYLES!$A$1:$R$2088,7,FALSE)</f>
        <v>Polos</v>
      </c>
      <c r="B1918" t="str">
        <f>VLOOKUP(C1918,STYLES!$1:$1048576,6,FALSE)</f>
        <v>Harriton</v>
      </c>
      <c r="C1918" s="103" t="s">
        <v>1179</v>
      </c>
      <c r="E1918" t="str">
        <f>VLOOKUP(C1918,STYLES!$1:$1048576,12,FALSE)</f>
        <v>6 oz. Short-Sleeve Piqué Polo with Tipping</v>
      </c>
      <c r="F1918" s="117" t="s">
        <v>3230</v>
      </c>
      <c r="G1918" s="111" t="s">
        <v>2728</v>
      </c>
      <c r="H1918" s="113" t="str">
        <f>VLOOKUP(C1918,STYLES!$1:$1048576,9,FALSE)</f>
        <v>Active</v>
      </c>
      <c r="I1918" s="113" t="str">
        <f>VLOOKUP(C1918,STYLES!$1:$1048576,10,FALSE)</f>
        <v>Not Available</v>
      </c>
      <c r="J1918" s="117" t="s">
        <v>2764</v>
      </c>
      <c r="K1918" s="139">
        <f>IFERROR(VLOOKUP(J1918,LISTS!G:H,2,FALSE),"0")</f>
        <v>7</v>
      </c>
      <c r="L1918">
        <f t="shared" si="97"/>
        <v>7</v>
      </c>
      <c r="M1918" s="117" t="s">
        <v>775</v>
      </c>
      <c r="N1918" s="140" t="str">
        <f>IFERROR(VLOOKUP(M1918,LISTS!G:H,2,FALSE),"0")</f>
        <v>0</v>
      </c>
      <c r="O1918" t="str">
        <f t="shared" si="98"/>
        <v/>
      </c>
      <c r="P1918" s="117" t="s">
        <v>3229</v>
      </c>
      <c r="Q1918" s="101" t="s">
        <v>2729</v>
      </c>
      <c r="R1918" s="112" t="s">
        <v>2814</v>
      </c>
      <c r="S1918" s="112" t="s">
        <v>2730</v>
      </c>
      <c r="T1918" s="118" t="s">
        <v>2815</v>
      </c>
    </row>
    <row r="1919" spans="1:20">
      <c r="A1919" s="4" t="str">
        <f>VLOOKUP(C1919,STYLES!$A$1:$R$2088,7,FALSE)</f>
        <v>Polos</v>
      </c>
      <c r="B1919" t="str">
        <f>VLOOKUP(C1919,STYLES!$1:$1048576,6,FALSE)</f>
        <v>Harriton</v>
      </c>
      <c r="C1919" s="103" t="s">
        <v>1179</v>
      </c>
      <c r="E1919" t="str">
        <f>VLOOKUP(C1919,STYLES!$1:$1048576,12,FALSE)</f>
        <v>6 oz. Short-Sleeve Piqué Polo with Tipping</v>
      </c>
      <c r="F1919" s="117" t="s">
        <v>3231</v>
      </c>
      <c r="G1919" s="111" t="s">
        <v>2736</v>
      </c>
      <c r="H1919" s="113" t="str">
        <f>VLOOKUP(C1919,STYLES!$1:$1048576,9,FALSE)</f>
        <v>Active</v>
      </c>
      <c r="I1919" s="113" t="str">
        <f>VLOOKUP(C1919,STYLES!$1:$1048576,10,FALSE)</f>
        <v>Not Available</v>
      </c>
      <c r="J1919" s="117" t="s">
        <v>2764</v>
      </c>
      <c r="K1919" s="139">
        <f>IFERROR(VLOOKUP(J1919,LISTS!G:H,2,FALSE),"0")</f>
        <v>7</v>
      </c>
      <c r="L1919">
        <f t="shared" si="97"/>
        <v>7</v>
      </c>
      <c r="M1919" s="117" t="s">
        <v>775</v>
      </c>
      <c r="N1919" s="140" t="str">
        <f>IFERROR(VLOOKUP(M1919,LISTS!G:H,2,FALSE),"0")</f>
        <v>0</v>
      </c>
      <c r="O1919" t="str">
        <f t="shared" si="98"/>
        <v/>
      </c>
      <c r="P1919" s="117" t="s">
        <v>2882</v>
      </c>
      <c r="Q1919" s="118" t="s">
        <v>2737</v>
      </c>
      <c r="R1919" s="112" t="s">
        <v>2721</v>
      </c>
      <c r="S1919" s="112" t="s">
        <v>2738</v>
      </c>
      <c r="T1919" s="118" t="s">
        <v>2722</v>
      </c>
    </row>
    <row r="1920" spans="1:20">
      <c r="A1920" s="4" t="str">
        <f>VLOOKUP(C1920,STYLES!$A$1:$R$2088,7,FALSE)</f>
        <v>Polos</v>
      </c>
      <c r="B1920" t="str">
        <f>VLOOKUP(C1920,STYLES!$1:$1048576,6,FALSE)</f>
        <v>Harriton</v>
      </c>
      <c r="C1920" s="103" t="s">
        <v>1179</v>
      </c>
      <c r="E1920" t="str">
        <f>VLOOKUP(C1920,STYLES!$1:$1048576,12,FALSE)</f>
        <v>6 oz. Short-Sleeve Piqué Polo with Tipping</v>
      </c>
      <c r="F1920" s="117" t="s">
        <v>2827</v>
      </c>
      <c r="G1920" s="111" t="s">
        <v>2740</v>
      </c>
      <c r="H1920" s="113" t="str">
        <f>VLOOKUP(C1920,STYLES!$1:$1048576,9,FALSE)</f>
        <v>Active</v>
      </c>
      <c r="I1920" s="113" t="str">
        <f>VLOOKUP(C1920,STYLES!$1:$1048576,10,FALSE)</f>
        <v>Not Available</v>
      </c>
      <c r="J1920" s="117" t="s">
        <v>2764</v>
      </c>
      <c r="K1920" s="139">
        <f>IFERROR(VLOOKUP(J1920,LISTS!G:H,2,FALSE),"0")</f>
        <v>7</v>
      </c>
      <c r="L1920">
        <f t="shared" ref="L1920:L2051" si="99">IF(OR(H1920="ACTIVE",H1920="NEW",H1920="DNR",H1920="Pre-Closeout"),K1920,"")</f>
        <v>7</v>
      </c>
      <c r="M1920" s="117" t="s">
        <v>775</v>
      </c>
      <c r="N1920" s="140" t="str">
        <f>IFERROR(VLOOKUP(M1920,LISTS!G:H,2,FALSE),"0")</f>
        <v>0</v>
      </c>
      <c r="O1920" t="str">
        <f t="shared" si="98"/>
        <v/>
      </c>
      <c r="P1920" s="117" t="s">
        <v>3229</v>
      </c>
      <c r="Q1920" s="118" t="s">
        <v>2741</v>
      </c>
      <c r="R1920" s="117" t="s">
        <v>2744</v>
      </c>
      <c r="S1920" s="112" t="s">
        <v>3039</v>
      </c>
      <c r="T1920" s="103" t="s">
        <v>775</v>
      </c>
    </row>
    <row r="1921" spans="1:20">
      <c r="A1921" s="4" t="str">
        <f>VLOOKUP(C1921,STYLES!$A$1:$R$2088,7,FALSE)</f>
        <v>Polos</v>
      </c>
      <c r="B1921" t="str">
        <f>VLOOKUP(C1921,STYLES!$1:$1048576,6,FALSE)</f>
        <v>Harriton</v>
      </c>
      <c r="C1921" s="103" t="s">
        <v>1179</v>
      </c>
      <c r="E1921" t="str">
        <f>VLOOKUP(C1921,STYLES!$1:$1048576,12,FALSE)</f>
        <v>6 oz. Short-Sleeve Piqué Polo with Tipping</v>
      </c>
      <c r="F1921" s="117" t="s">
        <v>2828</v>
      </c>
      <c r="G1921" s="111" t="s">
        <v>2755</v>
      </c>
      <c r="H1921" s="113" t="str">
        <f>VLOOKUP(C1921,STYLES!$1:$1048576,9,FALSE)</f>
        <v>Active</v>
      </c>
      <c r="I1921" s="113" t="str">
        <f>VLOOKUP(C1921,STYLES!$1:$1048576,10,FALSE)</f>
        <v>Not Available</v>
      </c>
      <c r="J1921" s="117" t="s">
        <v>2764</v>
      </c>
      <c r="K1921" s="139">
        <f>IFERROR(VLOOKUP(J1921,LISTS!G:H,2,FALSE),"0")</f>
        <v>7</v>
      </c>
      <c r="L1921">
        <f t="shared" si="99"/>
        <v>7</v>
      </c>
      <c r="M1921" s="117" t="s">
        <v>775</v>
      </c>
      <c r="N1921" s="140" t="str">
        <f>IFERROR(VLOOKUP(M1921,LISTS!G:H,2,FALSE),"0")</f>
        <v>0</v>
      </c>
      <c r="O1921" t="str">
        <f t="shared" si="98"/>
        <v/>
      </c>
      <c r="P1921" s="117" t="s">
        <v>3229</v>
      </c>
      <c r="Q1921" s="118" t="s">
        <v>2756</v>
      </c>
      <c r="R1921" s="112" t="s">
        <v>2744</v>
      </c>
      <c r="S1921" s="112" t="s">
        <v>2757</v>
      </c>
      <c r="T1921" s="118" t="s">
        <v>775</v>
      </c>
    </row>
    <row r="1922" spans="1:20">
      <c r="A1922" s="4" t="str">
        <f>VLOOKUP(C1922,STYLES!$A$1:$R$2088,7,FALSE)</f>
        <v>Polos</v>
      </c>
      <c r="B1922" t="str">
        <f>VLOOKUP(C1922,STYLES!$1:$1048576,6,FALSE)</f>
        <v>Harriton</v>
      </c>
      <c r="C1922" s="103" t="s">
        <v>1179</v>
      </c>
      <c r="E1922" t="str">
        <f>VLOOKUP(C1922,STYLES!$1:$1048576,12,FALSE)</f>
        <v>6 oz. Short-Sleeve Piqué Polo with Tipping</v>
      </c>
      <c r="F1922" s="117" t="s">
        <v>2841</v>
      </c>
      <c r="G1922" s="111" t="s">
        <v>2813</v>
      </c>
      <c r="H1922" s="113" t="str">
        <f>VLOOKUP(C1922,STYLES!$1:$1048576,9,FALSE)</f>
        <v>Active</v>
      </c>
      <c r="I1922" s="113" t="str">
        <f>VLOOKUP(C1922,STYLES!$1:$1048576,10,FALSE)</f>
        <v>Not Available</v>
      </c>
      <c r="J1922" s="117" t="s">
        <v>2764</v>
      </c>
      <c r="K1922" s="139">
        <f>IFERROR(VLOOKUP(J1922,LISTS!G:H,2,FALSE),"0")</f>
        <v>7</v>
      </c>
      <c r="L1922">
        <f t="shared" si="99"/>
        <v>7</v>
      </c>
      <c r="M1922" s="117" t="s">
        <v>775</v>
      </c>
      <c r="N1922" s="140" t="str">
        <f>IFERROR(VLOOKUP(M1922,LISTS!G:H,2,FALSE),"0")</f>
        <v>0</v>
      </c>
      <c r="O1922" t="str">
        <f t="shared" si="98"/>
        <v/>
      </c>
      <c r="P1922" s="117" t="s">
        <v>3229</v>
      </c>
      <c r="Q1922" s="118" t="s">
        <v>2814</v>
      </c>
      <c r="R1922" s="112" t="s">
        <v>2741</v>
      </c>
      <c r="S1922" s="118" t="s">
        <v>2815</v>
      </c>
      <c r="T1922" s="118" t="s">
        <v>3039</v>
      </c>
    </row>
    <row r="1923" spans="1:20">
      <c r="A1923" s="4" t="str">
        <f>VLOOKUP(C1923,STYLES!$A$1:$R$2088,7,FALSE)</f>
        <v>Polos</v>
      </c>
      <c r="B1923" t="str">
        <f>VLOOKUP(C1923,STYLES!$1:$1048576,6,FALSE)</f>
        <v>Harriton</v>
      </c>
      <c r="C1923" s="103" t="s">
        <v>1179</v>
      </c>
      <c r="E1923" t="str">
        <f>VLOOKUP(C1923,STYLES!$1:$1048576,12,FALSE)</f>
        <v>6 oz. Short-Sleeve Piqué Polo with Tipping</v>
      </c>
      <c r="F1923" s="117" t="s">
        <v>2833</v>
      </c>
      <c r="G1923" s="111" t="s">
        <v>2743</v>
      </c>
      <c r="H1923" s="113" t="str">
        <f>VLOOKUP(C1923,STYLES!$1:$1048576,9,FALSE)</f>
        <v>Active</v>
      </c>
      <c r="I1923" s="113" t="str">
        <f>VLOOKUP(C1923,STYLES!$1:$1048576,10,FALSE)</f>
        <v>Not Available</v>
      </c>
      <c r="J1923" s="117" t="s">
        <v>2764</v>
      </c>
      <c r="K1923" s="139">
        <f>IFERROR(VLOOKUP(J1923,LISTS!G:H,2,FALSE),"0")</f>
        <v>7</v>
      </c>
      <c r="L1923">
        <f t="shared" si="99"/>
        <v>7</v>
      </c>
      <c r="M1923" s="117" t="s">
        <v>775</v>
      </c>
      <c r="N1923" s="140" t="str">
        <f>IFERROR(VLOOKUP(M1923,LISTS!G:H,2,FALSE),"0")</f>
        <v>0</v>
      </c>
      <c r="O1923" t="str">
        <f t="shared" si="98"/>
        <v/>
      </c>
      <c r="P1923" s="117" t="s">
        <v>3232</v>
      </c>
      <c r="Q1923" s="118" t="s">
        <v>2744</v>
      </c>
      <c r="R1923" s="112" t="s">
        <v>2741</v>
      </c>
      <c r="S1923" s="112" t="s">
        <v>775</v>
      </c>
      <c r="T1923" s="118" t="s">
        <v>3039</v>
      </c>
    </row>
    <row r="1924" spans="1:20">
      <c r="A1924" s="4"/>
      <c r="G1924" s="111"/>
      <c r="I1924" s="127"/>
      <c r="K1924" s="139"/>
      <c r="L1924" s="60">
        <f>SUM(L1917:L1923)</f>
        <v>49</v>
      </c>
      <c r="N1924" s="140"/>
      <c r="O1924" s="60">
        <f>SUM(O1917:O1923)</f>
        <v>0</v>
      </c>
      <c r="Q1924" s="112"/>
      <c r="R1924" s="112"/>
      <c r="S1924" s="118"/>
      <c r="T1924" s="118"/>
    </row>
    <row r="1925" spans="1:20">
      <c r="A1925" s="4" t="str">
        <f>VLOOKUP(C1925,STYLES!$A$1:$R$2088,7,FALSE)</f>
        <v>Polos</v>
      </c>
      <c r="B1925" t="str">
        <f>VLOOKUP(C1925,STYLES!$1:$1048576,6,FALSE)</f>
        <v>Harriton</v>
      </c>
      <c r="C1925" s="103" t="s">
        <v>1080</v>
      </c>
      <c r="E1925" t="str">
        <f>VLOOKUP(C1925,STYLES!$1:$1048576,12,FALSE)</f>
        <v>Tactical Performance Polo</v>
      </c>
      <c r="F1925" s="117" t="s">
        <v>2718</v>
      </c>
      <c r="G1925" s="111" t="s">
        <v>2718</v>
      </c>
      <c r="H1925" s="117" t="str">
        <f>VLOOKUP(C1925,STYLES!$1:$1048576,9,FALSE)</f>
        <v>Active</v>
      </c>
      <c r="I1925" s="113" t="str">
        <f>VLOOKUP(C1925,STYLES!$1:$1048576,10,FALSE)</f>
        <v>Not Available</v>
      </c>
      <c r="J1925" s="117" t="s">
        <v>3020</v>
      </c>
      <c r="K1925" s="139">
        <f>IFERROR(VLOOKUP(J1925,LISTS!G:H,2,FALSE),"0")</f>
        <v>9</v>
      </c>
      <c r="L1925">
        <f t="shared" si="99"/>
        <v>9</v>
      </c>
      <c r="M1925" s="117" t="s">
        <v>775</v>
      </c>
      <c r="N1925" s="140" t="str">
        <f>IFERROR(VLOOKUP(M1925,LISTS!G:H,2,FALSE),"0")</f>
        <v>0</v>
      </c>
      <c r="O1925" t="str">
        <f t="shared" si="98"/>
        <v/>
      </c>
      <c r="P1925" s="117" t="s">
        <v>2720</v>
      </c>
      <c r="Q1925" s="112" t="s">
        <v>2955</v>
      </c>
      <c r="R1925" s="112" t="s">
        <v>775</v>
      </c>
      <c r="S1925" s="112" t="s">
        <v>2722</v>
      </c>
      <c r="T1925" s="118" t="s">
        <v>775</v>
      </c>
    </row>
    <row r="1926" spans="1:20">
      <c r="A1926" s="4" t="str">
        <f>VLOOKUP(C1926,STYLES!$A$1:$R$2088,7,FALSE)</f>
        <v>Polos</v>
      </c>
      <c r="B1926" t="str">
        <f>VLOOKUP(C1926,STYLES!$1:$1048576,6,FALSE)</f>
        <v>Harriton</v>
      </c>
      <c r="C1926" s="103" t="s">
        <v>1080</v>
      </c>
      <c r="E1926" t="str">
        <f>VLOOKUP(C1926,STYLES!$1:$1048576,12,FALSE)</f>
        <v>Tactical Performance Polo</v>
      </c>
      <c r="F1926" s="117" t="s">
        <v>3233</v>
      </c>
      <c r="G1926" s="111" t="s">
        <v>2763</v>
      </c>
      <c r="H1926" s="117" t="str">
        <f>VLOOKUP(C1926,STYLES!$1:$1048576,9,FALSE)</f>
        <v>Active</v>
      </c>
      <c r="I1926" s="113" t="str">
        <f>VLOOKUP(C1926,STYLES!$1:$1048576,10,FALSE)</f>
        <v>Not Available</v>
      </c>
      <c r="J1926" s="117" t="s">
        <v>3020</v>
      </c>
      <c r="K1926" s="139">
        <f>IFERROR(VLOOKUP(J1926,LISTS!G:H,2,FALSE),"0")</f>
        <v>9</v>
      </c>
      <c r="L1926">
        <f t="shared" si="99"/>
        <v>9</v>
      </c>
      <c r="M1926" s="117" t="s">
        <v>775</v>
      </c>
      <c r="N1926" s="140" t="str">
        <f>IFERROR(VLOOKUP(M1926,LISTS!G:H,2,FALSE),"0")</f>
        <v>0</v>
      </c>
      <c r="O1926" t="str">
        <f t="shared" si="98"/>
        <v/>
      </c>
      <c r="P1926" s="117" t="s">
        <v>2720</v>
      </c>
      <c r="Q1926" s="112" t="s">
        <v>2983</v>
      </c>
      <c r="R1926" s="112" t="s">
        <v>775</v>
      </c>
      <c r="S1926" s="118" t="s">
        <v>3234</v>
      </c>
      <c r="T1926" s="118" t="s">
        <v>775</v>
      </c>
    </row>
    <row r="1927" spans="1:20">
      <c r="A1927" s="4" t="str">
        <f>VLOOKUP(C1927,STYLES!$A$1:$R$2088,7,FALSE)</f>
        <v>Polos</v>
      </c>
      <c r="B1927" t="str">
        <f>VLOOKUP(C1927,STYLES!$1:$1048576,6,FALSE)</f>
        <v>Harriton</v>
      </c>
      <c r="C1927" s="103" t="s">
        <v>1080</v>
      </c>
      <c r="E1927" t="str">
        <f>VLOOKUP(C1927,STYLES!$1:$1048576,12,FALSE)</f>
        <v>Tactical Performance Polo</v>
      </c>
      <c r="F1927" s="117" t="s">
        <v>3212</v>
      </c>
      <c r="G1927" s="111" t="s">
        <v>2740</v>
      </c>
      <c r="H1927" s="117" t="str">
        <f>VLOOKUP(C1927,STYLES!$1:$1048576,9,FALSE)</f>
        <v>Active</v>
      </c>
      <c r="I1927" s="113" t="str">
        <f>VLOOKUP(C1927,STYLES!$1:$1048576,10,FALSE)</f>
        <v>Not Available</v>
      </c>
      <c r="J1927" s="117" t="s">
        <v>3020</v>
      </c>
      <c r="K1927" s="139">
        <f>IFERROR(VLOOKUP(J1927,LISTS!G:H,2,FALSE),"0")</f>
        <v>9</v>
      </c>
      <c r="L1927">
        <f t="shared" si="99"/>
        <v>9</v>
      </c>
      <c r="M1927" s="117" t="s">
        <v>775</v>
      </c>
      <c r="N1927" s="140" t="str">
        <f>IFERROR(VLOOKUP(M1927,LISTS!G:H,2,FALSE),"0")</f>
        <v>0</v>
      </c>
      <c r="O1927" t="str">
        <f t="shared" si="98"/>
        <v/>
      </c>
      <c r="P1927" s="117" t="s">
        <v>2720</v>
      </c>
      <c r="Q1927" s="112" t="s">
        <v>3213</v>
      </c>
      <c r="R1927" s="112" t="s">
        <v>775</v>
      </c>
      <c r="S1927" s="118" t="s">
        <v>2742</v>
      </c>
      <c r="T1927" s="118" t="s">
        <v>775</v>
      </c>
    </row>
    <row r="1928" spans="1:20">
      <c r="A1928" s="4" t="str">
        <f>VLOOKUP(C1928,STYLES!$A$1:$R$2088,7,FALSE)</f>
        <v>Polos</v>
      </c>
      <c r="B1928" t="str">
        <f>VLOOKUP(C1928,STYLES!$1:$1048576,6,FALSE)</f>
        <v>Harriton</v>
      </c>
      <c r="C1928" s="103" t="s">
        <v>1080</v>
      </c>
      <c r="E1928" t="str">
        <f>VLOOKUP(C1928,STYLES!$1:$1048576,12,FALSE)</f>
        <v>Tactical Performance Polo</v>
      </c>
      <c r="F1928" s="117" t="s">
        <v>3235</v>
      </c>
      <c r="G1928" s="111" t="s">
        <v>2813</v>
      </c>
      <c r="H1928" s="117" t="str">
        <f>VLOOKUP(C1928,STYLES!$1:$1048576,9,FALSE)</f>
        <v>Active</v>
      </c>
      <c r="I1928" s="113" t="str">
        <f>VLOOKUP(C1928,STYLES!$1:$1048576,10,FALSE)</f>
        <v>Not Available</v>
      </c>
      <c r="J1928" s="117" t="s">
        <v>3020</v>
      </c>
      <c r="K1928" s="139">
        <f>IFERROR(VLOOKUP(J1928,LISTS!G:H,2,FALSE),"0")</f>
        <v>9</v>
      </c>
      <c r="L1928">
        <f t="shared" si="99"/>
        <v>9</v>
      </c>
      <c r="M1928" s="117" t="s">
        <v>775</v>
      </c>
      <c r="N1928" s="140" t="str">
        <f>IFERROR(VLOOKUP(M1928,LISTS!G:H,2,FALSE),"0")</f>
        <v>0</v>
      </c>
      <c r="O1928" t="str">
        <f t="shared" si="98"/>
        <v/>
      </c>
      <c r="P1928" s="117" t="s">
        <v>2720</v>
      </c>
      <c r="Q1928" s="112" t="s">
        <v>3236</v>
      </c>
      <c r="R1928" s="112" t="s">
        <v>775</v>
      </c>
      <c r="S1928" s="118" t="s">
        <v>3237</v>
      </c>
      <c r="T1928" s="118" t="s">
        <v>775</v>
      </c>
    </row>
    <row r="1929" spans="1:20">
      <c r="A1929" s="4" t="str">
        <f>VLOOKUP(C1929,STYLES!$A$1:$R$2088,7,FALSE)</f>
        <v>Polos</v>
      </c>
      <c r="B1929" t="str">
        <f>VLOOKUP(C1929,STYLES!$1:$1048576,6,FALSE)</f>
        <v>Harriton</v>
      </c>
      <c r="C1929" s="103" t="s">
        <v>1080</v>
      </c>
      <c r="E1929" t="str">
        <f>VLOOKUP(C1929,STYLES!$1:$1048576,12,FALSE)</f>
        <v>Tactical Performance Polo</v>
      </c>
      <c r="F1929" s="117" t="s">
        <v>2754</v>
      </c>
      <c r="G1929" s="111" t="s">
        <v>2755</v>
      </c>
      <c r="H1929" s="117" t="str">
        <f>VLOOKUP(C1929,STYLES!$1:$1048576,9,FALSE)</f>
        <v>Active</v>
      </c>
      <c r="I1929" s="113" t="str">
        <f>VLOOKUP(C1929,STYLES!$1:$1048576,10,FALSE)</f>
        <v>Not Available</v>
      </c>
      <c r="J1929" s="117" t="s">
        <v>3020</v>
      </c>
      <c r="K1929" s="139">
        <f>IFERROR(VLOOKUP(J1929,LISTS!G:H,2,FALSE),"0")</f>
        <v>9</v>
      </c>
      <c r="L1929">
        <f t="shared" ref="L1929:L1932" si="100">IF(OR(H1929="ACTIVE",H1929="NEW",H1929="DNR",H1929="Pre-Closeout"),K1929,"")</f>
        <v>9</v>
      </c>
      <c r="M1929" s="117" t="s">
        <v>775</v>
      </c>
      <c r="N1929" s="140" t="str">
        <f>IFERROR(VLOOKUP(M1929,LISTS!G:H,2,FALSE),"0")</f>
        <v>0</v>
      </c>
      <c r="O1929" t="str">
        <f t="shared" ref="O1929:O1932" si="101">IF(OR(I1929="ACTIVE",I1929="NEW",I1929="DNR",I1929="Pre-Closeout"),N1929,"")</f>
        <v/>
      </c>
      <c r="P1929" s="117" t="s">
        <v>2720</v>
      </c>
      <c r="Q1929" s="112" t="s">
        <v>2756</v>
      </c>
      <c r="R1929" s="112" t="s">
        <v>775</v>
      </c>
      <c r="S1929" s="118" t="s">
        <v>3238</v>
      </c>
      <c r="T1929" s="118" t="s">
        <v>775</v>
      </c>
    </row>
    <row r="1930" spans="1:20">
      <c r="A1930" s="4" t="str">
        <f>VLOOKUP(C1930,STYLES!$A$1:$R$2088,7,FALSE)</f>
        <v>Polos</v>
      </c>
      <c r="B1930" t="str">
        <f>VLOOKUP(C1930,STYLES!$1:$1048576,6,FALSE)</f>
        <v>Harriton</v>
      </c>
      <c r="C1930" s="103" t="s">
        <v>1080</v>
      </c>
      <c r="E1930" t="str">
        <f>VLOOKUP(C1930,STYLES!$1:$1048576,12,FALSE)</f>
        <v>Tactical Performance Polo</v>
      </c>
      <c r="F1930" s="117" t="s">
        <v>3013</v>
      </c>
      <c r="G1930" s="111" t="s">
        <v>3239</v>
      </c>
      <c r="H1930" s="117" t="str">
        <f>VLOOKUP(C1930,STYLES!$1:$1048576,9,FALSE)</f>
        <v>Active</v>
      </c>
      <c r="I1930" s="113" t="str">
        <f>VLOOKUP(C1930,STYLES!$1:$1048576,10,FALSE)</f>
        <v>Not Available</v>
      </c>
      <c r="J1930" s="117" t="s">
        <v>3020</v>
      </c>
      <c r="K1930" s="139">
        <f>IFERROR(VLOOKUP(J1930,LISTS!G:H,2,FALSE),"0")</f>
        <v>9</v>
      </c>
      <c r="L1930">
        <f t="shared" si="100"/>
        <v>9</v>
      </c>
      <c r="M1930" s="117" t="s">
        <v>775</v>
      </c>
      <c r="N1930" s="140" t="str">
        <f>IFERROR(VLOOKUP(M1930,LISTS!G:H,2,FALSE),"0")</f>
        <v>0</v>
      </c>
      <c r="O1930" t="str">
        <f t="shared" si="101"/>
        <v/>
      </c>
      <c r="P1930" s="117" t="s">
        <v>2720</v>
      </c>
      <c r="Q1930" s="112" t="s">
        <v>3014</v>
      </c>
      <c r="R1930" s="112" t="s">
        <v>775</v>
      </c>
      <c r="S1930" s="118" t="s">
        <v>3015</v>
      </c>
      <c r="T1930" s="118" t="s">
        <v>775</v>
      </c>
    </row>
    <row r="1931" spans="1:20">
      <c r="A1931" s="4" t="str">
        <f>VLOOKUP(C1931,STYLES!$A$1:$R$2088,7,FALSE)</f>
        <v>Polos</v>
      </c>
      <c r="B1931" t="str">
        <f>VLOOKUP(C1931,STYLES!$1:$1048576,6,FALSE)</f>
        <v>Harriton</v>
      </c>
      <c r="C1931" s="103" t="s">
        <v>1080</v>
      </c>
      <c r="E1931" t="str">
        <f>VLOOKUP(C1931,STYLES!$1:$1048576,12,FALSE)</f>
        <v>Tactical Performance Polo</v>
      </c>
      <c r="F1931" s="117" t="s">
        <v>3240</v>
      </c>
      <c r="G1931" s="111" t="s">
        <v>2728</v>
      </c>
      <c r="H1931" s="117" t="str">
        <f>VLOOKUP(C1931,STYLES!$1:$1048576,9,FALSE)</f>
        <v>Active</v>
      </c>
      <c r="I1931" s="113" t="str">
        <f>VLOOKUP(C1931,STYLES!$1:$1048576,10,FALSE)</f>
        <v>Not Available</v>
      </c>
      <c r="J1931" s="117" t="s">
        <v>3020</v>
      </c>
      <c r="K1931" s="139">
        <f>IFERROR(VLOOKUP(J1931,LISTS!G:H,2,FALSE),"0")</f>
        <v>9</v>
      </c>
      <c r="L1931">
        <f t="shared" si="100"/>
        <v>9</v>
      </c>
      <c r="M1931" s="117" t="s">
        <v>775</v>
      </c>
      <c r="N1931" s="140" t="str">
        <f>IFERROR(VLOOKUP(M1931,LISTS!G:H,2,FALSE),"0")</f>
        <v>0</v>
      </c>
      <c r="O1931" t="str">
        <f t="shared" si="101"/>
        <v/>
      </c>
      <c r="P1931" s="117" t="s">
        <v>2720</v>
      </c>
      <c r="Q1931" s="112" t="s">
        <v>3241</v>
      </c>
      <c r="R1931" s="112" t="s">
        <v>775</v>
      </c>
      <c r="S1931" s="118" t="s">
        <v>3242</v>
      </c>
      <c r="T1931" s="118" t="s">
        <v>775</v>
      </c>
    </row>
    <row r="1932" spans="1:20">
      <c r="A1932" s="4" t="str">
        <f>VLOOKUP(C1932,STYLES!$A$1:$R$2088,7,FALSE)</f>
        <v>Polos</v>
      </c>
      <c r="B1932" t="str">
        <f>VLOOKUP(C1932,STYLES!$1:$1048576,6,FALSE)</f>
        <v>Harriton</v>
      </c>
      <c r="C1932" s="103" t="s">
        <v>1080</v>
      </c>
      <c r="E1932" t="str">
        <f>VLOOKUP(C1932,STYLES!$1:$1048576,12,FALSE)</f>
        <v>Tactical Performance Polo</v>
      </c>
      <c r="F1932" s="117" t="s">
        <v>2743</v>
      </c>
      <c r="G1932" s="111" t="s">
        <v>2743</v>
      </c>
      <c r="H1932" s="117" t="str">
        <f>VLOOKUP(C1932,STYLES!$1:$1048576,9,FALSE)</f>
        <v>Active</v>
      </c>
      <c r="I1932" s="113" t="str">
        <f>VLOOKUP(C1932,STYLES!$1:$1048576,10,FALSE)</f>
        <v>Not Available</v>
      </c>
      <c r="J1932" s="117" t="s">
        <v>3020</v>
      </c>
      <c r="K1932" s="139">
        <f>IFERROR(VLOOKUP(J1932,LISTS!G:H,2,FALSE),"0")</f>
        <v>9</v>
      </c>
      <c r="L1932">
        <f t="shared" si="100"/>
        <v>9</v>
      </c>
      <c r="M1932" s="117" t="s">
        <v>775</v>
      </c>
      <c r="N1932" s="140" t="str">
        <f>IFERROR(VLOOKUP(M1932,LISTS!G:H,2,FALSE),"0")</f>
        <v>0</v>
      </c>
      <c r="O1932" t="str">
        <f t="shared" si="101"/>
        <v/>
      </c>
      <c r="P1932" s="117" t="s">
        <v>2720</v>
      </c>
      <c r="Q1932" s="112" t="s">
        <v>2744</v>
      </c>
      <c r="R1932" s="112" t="s">
        <v>775</v>
      </c>
      <c r="S1932" s="118" t="s">
        <v>775</v>
      </c>
      <c r="T1932" s="118" t="s">
        <v>775</v>
      </c>
    </row>
    <row r="1933" spans="1:20">
      <c r="A1933" s="4"/>
      <c r="G1933" s="111"/>
      <c r="I1933" s="127"/>
      <c r="K1933" s="139"/>
      <c r="L1933" s="60">
        <f>SUM(L1925:L1932)</f>
        <v>72</v>
      </c>
      <c r="N1933" s="140"/>
      <c r="O1933" s="60">
        <f>SUM(O1925:O1932)</f>
        <v>0</v>
      </c>
      <c r="Q1933" s="112"/>
      <c r="R1933" s="112"/>
      <c r="S1933" s="118"/>
      <c r="T1933" s="118"/>
    </row>
    <row r="1934" spans="1:20">
      <c r="A1934" s="4" t="str">
        <f>VLOOKUP(C1934,STYLES!$A$1:$R$2088,7,FALSE)</f>
        <v>Polos</v>
      </c>
      <c r="B1934" t="str">
        <f>VLOOKUP(C1934,STYLES!$1:$1048576,6,FALSE)</f>
        <v>Harriton</v>
      </c>
      <c r="C1934" s="103" t="s">
        <v>1086</v>
      </c>
      <c r="E1934" t="str">
        <f>VLOOKUP(C1934,STYLES!$1:$1048576,12,FALSE)</f>
        <v>Tactical Performance Polo</v>
      </c>
      <c r="F1934" s="117" t="s">
        <v>2718</v>
      </c>
      <c r="G1934" s="111" t="s">
        <v>2718</v>
      </c>
      <c r="H1934" s="117" t="str">
        <f>VLOOKUP(C1934,STYLES!$1:$1048576,9,FALSE)</f>
        <v>New</v>
      </c>
      <c r="I1934" s="113" t="str">
        <f>VLOOKUP(C1934,STYLES!$1:$1048576,10,FALSE)</f>
        <v>Not Available</v>
      </c>
      <c r="J1934" s="117" t="s">
        <v>2745</v>
      </c>
      <c r="K1934" s="139">
        <f>IFERROR(VLOOKUP(J1934,LISTS!G:H,2,FALSE),"0")</f>
        <v>7</v>
      </c>
      <c r="L1934">
        <f t="shared" ref="L1934:L1941" si="102">IF(OR(H1934="ACTIVE",H1934="NEW",H1934="DNR",H1934="Pre-Closeout"),K1934,"")</f>
        <v>7</v>
      </c>
      <c r="M1934" s="117" t="s">
        <v>775</v>
      </c>
      <c r="N1934" s="140" t="str">
        <f>IFERROR(VLOOKUP(M1934,LISTS!G:H,2,FALSE),"0")</f>
        <v>0</v>
      </c>
      <c r="O1934" t="str">
        <f t="shared" ref="O1934:O1941" si="103">IF(OR(I1934="ACTIVE",I1934="NEW",I1934="DNR",I1934="Pre-Closeout"),N1934,"")</f>
        <v/>
      </c>
      <c r="P1934" s="117" t="s">
        <v>2720</v>
      </c>
      <c r="Q1934" s="112" t="s">
        <v>2955</v>
      </c>
      <c r="R1934" s="112" t="s">
        <v>775</v>
      </c>
      <c r="S1934" s="112" t="s">
        <v>2722</v>
      </c>
      <c r="T1934" s="118" t="s">
        <v>775</v>
      </c>
    </row>
    <row r="1935" spans="1:20">
      <c r="A1935" s="4" t="str">
        <f>VLOOKUP(C1935,STYLES!$A$1:$R$2088,7,FALSE)</f>
        <v>Polos</v>
      </c>
      <c r="B1935" t="str">
        <f>VLOOKUP(C1935,STYLES!$1:$1048576,6,FALSE)</f>
        <v>Harriton</v>
      </c>
      <c r="C1935" s="103" t="s">
        <v>1086</v>
      </c>
      <c r="E1935" t="str">
        <f>VLOOKUP(C1935,STYLES!$1:$1048576,12,FALSE)</f>
        <v>Tactical Performance Polo</v>
      </c>
      <c r="F1935" s="117" t="s">
        <v>3233</v>
      </c>
      <c r="G1935" s="111" t="s">
        <v>2763</v>
      </c>
      <c r="H1935" s="117" t="str">
        <f>VLOOKUP(C1935,STYLES!$1:$1048576,9,FALSE)</f>
        <v>New</v>
      </c>
      <c r="I1935" s="113" t="str">
        <f>VLOOKUP(C1935,STYLES!$1:$1048576,10,FALSE)</f>
        <v>Not Available</v>
      </c>
      <c r="J1935" s="117" t="s">
        <v>2745</v>
      </c>
      <c r="K1935" s="139">
        <f>IFERROR(VLOOKUP(J1935,LISTS!G:H,2,FALSE),"0")</f>
        <v>7</v>
      </c>
      <c r="L1935">
        <f t="shared" si="102"/>
        <v>7</v>
      </c>
      <c r="M1935" s="117" t="s">
        <v>775</v>
      </c>
      <c r="N1935" s="140" t="str">
        <f>IFERROR(VLOOKUP(M1935,LISTS!G:H,2,FALSE),"0")</f>
        <v>0</v>
      </c>
      <c r="O1935" t="str">
        <f t="shared" si="103"/>
        <v/>
      </c>
      <c r="P1935" s="117" t="s">
        <v>2720</v>
      </c>
      <c r="Q1935" s="112" t="s">
        <v>2983</v>
      </c>
      <c r="R1935" s="112" t="s">
        <v>775</v>
      </c>
      <c r="S1935" s="118" t="s">
        <v>3234</v>
      </c>
      <c r="T1935" s="118" t="s">
        <v>775</v>
      </c>
    </row>
    <row r="1936" spans="1:20">
      <c r="A1936" s="4" t="str">
        <f>VLOOKUP(C1936,STYLES!$A$1:$R$2088,7,FALSE)</f>
        <v>Polos</v>
      </c>
      <c r="B1936" t="str">
        <f>VLOOKUP(C1936,STYLES!$1:$1048576,6,FALSE)</f>
        <v>Harriton</v>
      </c>
      <c r="C1936" s="103" t="s">
        <v>1086</v>
      </c>
      <c r="E1936" t="str">
        <f>VLOOKUP(C1936,STYLES!$1:$1048576,12,FALSE)</f>
        <v>Tactical Performance Polo</v>
      </c>
      <c r="F1936" s="117" t="s">
        <v>3212</v>
      </c>
      <c r="G1936" s="111" t="s">
        <v>2740</v>
      </c>
      <c r="H1936" s="117" t="str">
        <f>VLOOKUP(C1936,STYLES!$1:$1048576,9,FALSE)</f>
        <v>New</v>
      </c>
      <c r="I1936" s="113" t="str">
        <f>VLOOKUP(C1936,STYLES!$1:$1048576,10,FALSE)</f>
        <v>Not Available</v>
      </c>
      <c r="J1936" s="117" t="s">
        <v>2745</v>
      </c>
      <c r="K1936" s="139">
        <f>IFERROR(VLOOKUP(J1936,LISTS!G:H,2,FALSE),"0")</f>
        <v>7</v>
      </c>
      <c r="L1936">
        <f t="shared" si="102"/>
        <v>7</v>
      </c>
      <c r="M1936" s="117" t="s">
        <v>775</v>
      </c>
      <c r="N1936" s="140" t="str">
        <f>IFERROR(VLOOKUP(M1936,LISTS!G:H,2,FALSE),"0")</f>
        <v>0</v>
      </c>
      <c r="O1936" t="str">
        <f t="shared" si="103"/>
        <v/>
      </c>
      <c r="P1936" s="117" t="s">
        <v>2720</v>
      </c>
      <c r="Q1936" s="112" t="s">
        <v>3213</v>
      </c>
      <c r="R1936" s="112" t="s">
        <v>775</v>
      </c>
      <c r="S1936" s="118" t="s">
        <v>2742</v>
      </c>
      <c r="T1936" s="118" t="s">
        <v>775</v>
      </c>
    </row>
    <row r="1937" spans="1:20">
      <c r="A1937" s="4" t="str">
        <f>VLOOKUP(C1937,STYLES!$A$1:$R$2088,7,FALSE)</f>
        <v>Polos</v>
      </c>
      <c r="B1937" t="str">
        <f>VLOOKUP(C1937,STYLES!$1:$1048576,6,FALSE)</f>
        <v>Harriton</v>
      </c>
      <c r="C1937" s="103" t="s">
        <v>1086</v>
      </c>
      <c r="E1937" t="str">
        <f>VLOOKUP(C1937,STYLES!$1:$1048576,12,FALSE)</f>
        <v>Tactical Performance Polo</v>
      </c>
      <c r="F1937" s="117" t="s">
        <v>3235</v>
      </c>
      <c r="G1937" s="111" t="s">
        <v>2813</v>
      </c>
      <c r="H1937" s="117" t="str">
        <f>VLOOKUP(C1937,STYLES!$1:$1048576,9,FALSE)</f>
        <v>New</v>
      </c>
      <c r="I1937" s="113" t="str">
        <f>VLOOKUP(C1937,STYLES!$1:$1048576,10,FALSE)</f>
        <v>Not Available</v>
      </c>
      <c r="J1937" s="117" t="s">
        <v>2745</v>
      </c>
      <c r="K1937" s="139">
        <f>IFERROR(VLOOKUP(J1937,LISTS!G:H,2,FALSE),"0")</f>
        <v>7</v>
      </c>
      <c r="L1937">
        <f t="shared" si="102"/>
        <v>7</v>
      </c>
      <c r="M1937" s="117" t="s">
        <v>775</v>
      </c>
      <c r="N1937" s="140" t="str">
        <f>IFERROR(VLOOKUP(M1937,LISTS!G:H,2,FALSE),"0")</f>
        <v>0</v>
      </c>
      <c r="O1937" t="str">
        <f t="shared" si="103"/>
        <v/>
      </c>
      <c r="P1937" s="117" t="s">
        <v>2720</v>
      </c>
      <c r="Q1937" s="112" t="s">
        <v>3236</v>
      </c>
      <c r="R1937" s="112" t="s">
        <v>775</v>
      </c>
      <c r="S1937" s="118" t="s">
        <v>3237</v>
      </c>
      <c r="T1937" s="118" t="s">
        <v>775</v>
      </c>
    </row>
    <row r="1938" spans="1:20">
      <c r="A1938" s="4" t="str">
        <f>VLOOKUP(C1938,STYLES!$A$1:$R$2088,7,FALSE)</f>
        <v>Polos</v>
      </c>
      <c r="B1938" t="str">
        <f>VLOOKUP(C1938,STYLES!$1:$1048576,6,FALSE)</f>
        <v>Harriton</v>
      </c>
      <c r="C1938" s="103" t="s">
        <v>1086</v>
      </c>
      <c r="E1938" t="str">
        <f>VLOOKUP(C1938,STYLES!$1:$1048576,12,FALSE)</f>
        <v>Tactical Performance Polo</v>
      </c>
      <c r="F1938" s="117" t="s">
        <v>2754</v>
      </c>
      <c r="G1938" s="111" t="s">
        <v>2755</v>
      </c>
      <c r="H1938" s="117" t="str">
        <f>VLOOKUP(C1938,STYLES!$1:$1048576,9,FALSE)</f>
        <v>New</v>
      </c>
      <c r="I1938" s="113" t="str">
        <f>VLOOKUP(C1938,STYLES!$1:$1048576,10,FALSE)</f>
        <v>Not Available</v>
      </c>
      <c r="J1938" s="117" t="s">
        <v>2745</v>
      </c>
      <c r="K1938" s="139">
        <f>IFERROR(VLOOKUP(J1938,LISTS!G:H,2,FALSE),"0")</f>
        <v>7</v>
      </c>
      <c r="L1938">
        <f t="shared" si="102"/>
        <v>7</v>
      </c>
      <c r="M1938" s="117" t="s">
        <v>775</v>
      </c>
      <c r="N1938" s="140" t="str">
        <f>IFERROR(VLOOKUP(M1938,LISTS!G:H,2,FALSE),"0")</f>
        <v>0</v>
      </c>
      <c r="O1938" t="str">
        <f t="shared" si="103"/>
        <v/>
      </c>
      <c r="P1938" s="117" t="s">
        <v>2720</v>
      </c>
      <c r="Q1938" s="112" t="s">
        <v>2756</v>
      </c>
      <c r="R1938" s="112" t="s">
        <v>775</v>
      </c>
      <c r="S1938" s="118" t="s">
        <v>3238</v>
      </c>
      <c r="T1938" s="118" t="s">
        <v>775</v>
      </c>
    </row>
    <row r="1939" spans="1:20">
      <c r="A1939" s="4" t="str">
        <f>VLOOKUP(C1939,STYLES!$A$1:$R$2088,7,FALSE)</f>
        <v>Polos</v>
      </c>
      <c r="B1939" t="str">
        <f>VLOOKUP(C1939,STYLES!$1:$1048576,6,FALSE)</f>
        <v>Harriton</v>
      </c>
      <c r="C1939" s="103" t="s">
        <v>1086</v>
      </c>
      <c r="E1939" t="str">
        <f>VLOOKUP(C1939,STYLES!$1:$1048576,12,FALSE)</f>
        <v>Tactical Performance Polo</v>
      </c>
      <c r="F1939" s="117" t="s">
        <v>3013</v>
      </c>
      <c r="G1939" s="111" t="s">
        <v>3239</v>
      </c>
      <c r="H1939" s="117" t="str">
        <f>VLOOKUP(C1939,STYLES!$1:$1048576,9,FALSE)</f>
        <v>New</v>
      </c>
      <c r="I1939" s="113" t="str">
        <f>VLOOKUP(C1939,STYLES!$1:$1048576,10,FALSE)</f>
        <v>Not Available</v>
      </c>
      <c r="J1939" s="117" t="s">
        <v>2745</v>
      </c>
      <c r="K1939" s="139">
        <f>IFERROR(VLOOKUP(J1939,LISTS!G:H,2,FALSE),"0")</f>
        <v>7</v>
      </c>
      <c r="L1939">
        <f t="shared" si="102"/>
        <v>7</v>
      </c>
      <c r="M1939" s="117" t="s">
        <v>775</v>
      </c>
      <c r="N1939" s="140" t="str">
        <f>IFERROR(VLOOKUP(M1939,LISTS!G:H,2,FALSE),"0")</f>
        <v>0</v>
      </c>
      <c r="O1939" t="str">
        <f t="shared" si="103"/>
        <v/>
      </c>
      <c r="P1939" s="117" t="s">
        <v>2720</v>
      </c>
      <c r="Q1939" s="112" t="s">
        <v>3014</v>
      </c>
      <c r="R1939" s="112" t="s">
        <v>775</v>
      </c>
      <c r="S1939" s="118" t="s">
        <v>3015</v>
      </c>
      <c r="T1939" s="118" t="s">
        <v>775</v>
      </c>
    </row>
    <row r="1940" spans="1:20">
      <c r="A1940" s="4" t="str">
        <f>VLOOKUP(C1940,STYLES!$A$1:$R$2088,7,FALSE)</f>
        <v>Polos</v>
      </c>
      <c r="B1940" t="str">
        <f>VLOOKUP(C1940,STYLES!$1:$1048576,6,FALSE)</f>
        <v>Harriton</v>
      </c>
      <c r="C1940" s="103" t="s">
        <v>1086</v>
      </c>
      <c r="E1940" t="str">
        <f>VLOOKUP(C1940,STYLES!$1:$1048576,12,FALSE)</f>
        <v>Tactical Performance Polo</v>
      </c>
      <c r="F1940" s="117" t="s">
        <v>3240</v>
      </c>
      <c r="G1940" s="111" t="s">
        <v>2728</v>
      </c>
      <c r="H1940" s="117" t="str">
        <f>VLOOKUP(C1940,STYLES!$1:$1048576,9,FALSE)</f>
        <v>New</v>
      </c>
      <c r="I1940" s="113" t="str">
        <f>VLOOKUP(C1940,STYLES!$1:$1048576,10,FALSE)</f>
        <v>Not Available</v>
      </c>
      <c r="J1940" s="117" t="s">
        <v>2745</v>
      </c>
      <c r="K1940" s="139">
        <f>IFERROR(VLOOKUP(J1940,LISTS!G:H,2,FALSE),"0")</f>
        <v>7</v>
      </c>
      <c r="L1940">
        <f t="shared" si="102"/>
        <v>7</v>
      </c>
      <c r="M1940" s="117" t="s">
        <v>775</v>
      </c>
      <c r="N1940" s="140" t="str">
        <f>IFERROR(VLOOKUP(M1940,LISTS!G:H,2,FALSE),"0")</f>
        <v>0</v>
      </c>
      <c r="O1940" t="str">
        <f t="shared" si="103"/>
        <v/>
      </c>
      <c r="P1940" s="117" t="s">
        <v>2720</v>
      </c>
      <c r="Q1940" s="112" t="s">
        <v>3241</v>
      </c>
      <c r="R1940" s="112" t="s">
        <v>775</v>
      </c>
      <c r="S1940" s="118" t="s">
        <v>3242</v>
      </c>
      <c r="T1940" s="118" t="s">
        <v>775</v>
      </c>
    </row>
    <row r="1941" spans="1:20">
      <c r="A1941" s="4" t="str">
        <f>VLOOKUP(C1941,STYLES!$A$1:$R$2088,7,FALSE)</f>
        <v>Polos</v>
      </c>
      <c r="B1941" t="str">
        <f>VLOOKUP(C1941,STYLES!$1:$1048576,6,FALSE)</f>
        <v>Harriton</v>
      </c>
      <c r="C1941" s="103" t="s">
        <v>1086</v>
      </c>
      <c r="E1941" t="str">
        <f>VLOOKUP(C1941,STYLES!$1:$1048576,12,FALSE)</f>
        <v>Tactical Performance Polo</v>
      </c>
      <c r="F1941" s="117" t="s">
        <v>2743</v>
      </c>
      <c r="G1941" s="111" t="s">
        <v>2743</v>
      </c>
      <c r="H1941" s="117" t="str">
        <f>VLOOKUP(C1941,STYLES!$1:$1048576,9,FALSE)</f>
        <v>New</v>
      </c>
      <c r="I1941" s="113" t="str">
        <f>VLOOKUP(C1941,STYLES!$1:$1048576,10,FALSE)</f>
        <v>Not Available</v>
      </c>
      <c r="J1941" s="117" t="s">
        <v>2745</v>
      </c>
      <c r="K1941" s="139">
        <f>IFERROR(VLOOKUP(J1941,LISTS!G:H,2,FALSE),"0")</f>
        <v>7</v>
      </c>
      <c r="L1941">
        <f t="shared" si="102"/>
        <v>7</v>
      </c>
      <c r="M1941" s="117" t="s">
        <v>775</v>
      </c>
      <c r="N1941" s="140" t="str">
        <f>IFERROR(VLOOKUP(M1941,LISTS!G:H,2,FALSE),"0")</f>
        <v>0</v>
      </c>
      <c r="O1941" t="str">
        <f t="shared" si="103"/>
        <v/>
      </c>
      <c r="P1941" s="117" t="s">
        <v>2720</v>
      </c>
      <c r="Q1941" s="112" t="s">
        <v>2744</v>
      </c>
      <c r="R1941" s="112" t="s">
        <v>775</v>
      </c>
      <c r="S1941" s="118" t="s">
        <v>775</v>
      </c>
      <c r="T1941" s="118" t="s">
        <v>775</v>
      </c>
    </row>
    <row r="1942" spans="1:20">
      <c r="A1942" s="4"/>
      <c r="G1942" s="111"/>
      <c r="I1942" s="113"/>
      <c r="K1942" s="139"/>
      <c r="L1942" s="60">
        <f>SUM(L1934:L1941)</f>
        <v>56</v>
      </c>
      <c r="N1942" s="140"/>
      <c r="O1942" s="60">
        <f>SUM(O1934:O1941)</f>
        <v>0</v>
      </c>
      <c r="Q1942" s="112"/>
      <c r="R1942" s="112"/>
      <c r="S1942" s="118"/>
      <c r="T1942" s="118"/>
    </row>
    <row r="1943" spans="1:20">
      <c r="A1943" s="4" t="str">
        <f>VLOOKUP(C1943,STYLES!$A$1:$R$2088,7,FALSE)</f>
        <v>Polos</v>
      </c>
      <c r="B1943" t="str">
        <f>VLOOKUP(C1943,STYLES!$1:$1048576,6,FALSE)</f>
        <v>Harriton</v>
      </c>
      <c r="C1943" s="103" t="s">
        <v>1089</v>
      </c>
      <c r="E1943" t="str">
        <f>VLOOKUP(C1943,STYLES!$1:$1048576,12,FALSE)</f>
        <v>Tactical Long Sleeve Performance Polo</v>
      </c>
      <c r="F1943" s="117" t="s">
        <v>2718</v>
      </c>
      <c r="G1943" s="111" t="s">
        <v>2718</v>
      </c>
      <c r="H1943" s="117" t="str">
        <f>VLOOKUP(C1943,STYLES!$1:$1048576,9,FALSE)</f>
        <v>New</v>
      </c>
      <c r="I1943" s="113" t="str">
        <f>VLOOKUP(C1943,STYLES!$1:$1048576,10,FALSE)</f>
        <v>Not Available</v>
      </c>
      <c r="J1943" s="117" t="s">
        <v>3020</v>
      </c>
      <c r="K1943" s="139">
        <f>IFERROR(VLOOKUP(J1943,LISTS!G:H,2,FALSE),"0")</f>
        <v>9</v>
      </c>
      <c r="L1943">
        <f t="shared" ref="L1943:L1950" si="104">IF(OR(H1943="ACTIVE",H1943="NEW",H1943="DNR",H1943="Pre-Closeout"),K1943,"")</f>
        <v>9</v>
      </c>
      <c r="M1943" s="117" t="s">
        <v>775</v>
      </c>
      <c r="N1943" s="140" t="str">
        <f>IFERROR(VLOOKUP(M1943,LISTS!G:H,2,FALSE),"0")</f>
        <v>0</v>
      </c>
      <c r="O1943" t="str">
        <f t="shared" ref="O1943:O1950" si="105">IF(OR(I1943="ACTIVE",I1943="NEW",I1943="DNR",I1943="Pre-Closeout"),N1943,"")</f>
        <v/>
      </c>
      <c r="P1943" s="117" t="s">
        <v>2720</v>
      </c>
      <c r="Q1943" s="112" t="s">
        <v>2955</v>
      </c>
      <c r="R1943" s="112" t="s">
        <v>775</v>
      </c>
      <c r="S1943" s="112" t="s">
        <v>2722</v>
      </c>
      <c r="T1943" s="118" t="s">
        <v>775</v>
      </c>
    </row>
    <row r="1944" spans="1:20">
      <c r="A1944" s="4" t="str">
        <f>VLOOKUP(C1944,STYLES!$A$1:$R$2088,7,FALSE)</f>
        <v>Polos</v>
      </c>
      <c r="B1944" t="str">
        <f>VLOOKUP(C1944,STYLES!$1:$1048576,6,FALSE)</f>
        <v>Harriton</v>
      </c>
      <c r="C1944" s="103" t="s">
        <v>1089</v>
      </c>
      <c r="E1944" t="str">
        <f>VLOOKUP(C1944,STYLES!$1:$1048576,12,FALSE)</f>
        <v>Tactical Long Sleeve Performance Polo</v>
      </c>
      <c r="F1944" s="117" t="s">
        <v>3233</v>
      </c>
      <c r="G1944" s="111" t="s">
        <v>2763</v>
      </c>
      <c r="H1944" s="117" t="str">
        <f>VLOOKUP(C1944,STYLES!$1:$1048576,9,FALSE)</f>
        <v>New</v>
      </c>
      <c r="I1944" s="113" t="str">
        <f>VLOOKUP(C1944,STYLES!$1:$1048576,10,FALSE)</f>
        <v>Not Available</v>
      </c>
      <c r="J1944" s="117" t="s">
        <v>3020</v>
      </c>
      <c r="K1944" s="139">
        <f>IFERROR(VLOOKUP(J1944,LISTS!G:H,2,FALSE),"0")</f>
        <v>9</v>
      </c>
      <c r="L1944">
        <f t="shared" si="104"/>
        <v>9</v>
      </c>
      <c r="M1944" s="117" t="s">
        <v>775</v>
      </c>
      <c r="N1944" s="140" t="str">
        <f>IFERROR(VLOOKUP(M1944,LISTS!G:H,2,FALSE),"0")</f>
        <v>0</v>
      </c>
      <c r="O1944" t="str">
        <f t="shared" si="105"/>
        <v/>
      </c>
      <c r="P1944" s="117" t="s">
        <v>2720</v>
      </c>
      <c r="Q1944" s="112" t="s">
        <v>2983</v>
      </c>
      <c r="R1944" s="112" t="s">
        <v>775</v>
      </c>
      <c r="S1944" s="118" t="s">
        <v>3234</v>
      </c>
      <c r="T1944" s="118" t="s">
        <v>775</v>
      </c>
    </row>
    <row r="1945" spans="1:20">
      <c r="A1945" s="4" t="str">
        <f>VLOOKUP(C1945,STYLES!$A$1:$R$2088,7,FALSE)</f>
        <v>Polos</v>
      </c>
      <c r="B1945" t="str">
        <f>VLOOKUP(C1945,STYLES!$1:$1048576,6,FALSE)</f>
        <v>Harriton</v>
      </c>
      <c r="C1945" s="103" t="s">
        <v>1089</v>
      </c>
      <c r="E1945" t="str">
        <f>VLOOKUP(C1945,STYLES!$1:$1048576,12,FALSE)</f>
        <v>Tactical Long Sleeve Performance Polo</v>
      </c>
      <c r="F1945" s="117" t="s">
        <v>3212</v>
      </c>
      <c r="G1945" s="111" t="s">
        <v>2740</v>
      </c>
      <c r="H1945" s="117" t="str">
        <f>VLOOKUP(C1945,STYLES!$1:$1048576,9,FALSE)</f>
        <v>New</v>
      </c>
      <c r="I1945" s="113" t="str">
        <f>VLOOKUP(C1945,STYLES!$1:$1048576,10,FALSE)</f>
        <v>Not Available</v>
      </c>
      <c r="J1945" s="117" t="s">
        <v>3020</v>
      </c>
      <c r="K1945" s="139">
        <f>IFERROR(VLOOKUP(J1945,LISTS!G:H,2,FALSE),"0")</f>
        <v>9</v>
      </c>
      <c r="L1945">
        <f t="shared" si="104"/>
        <v>9</v>
      </c>
      <c r="M1945" s="117" t="s">
        <v>775</v>
      </c>
      <c r="N1945" s="140" t="str">
        <f>IFERROR(VLOOKUP(M1945,LISTS!G:H,2,FALSE),"0")</f>
        <v>0</v>
      </c>
      <c r="O1945" t="str">
        <f t="shared" si="105"/>
        <v/>
      </c>
      <c r="P1945" s="117" t="s">
        <v>2720</v>
      </c>
      <c r="Q1945" s="112" t="s">
        <v>3213</v>
      </c>
      <c r="R1945" s="112" t="s">
        <v>775</v>
      </c>
      <c r="S1945" s="118" t="s">
        <v>2742</v>
      </c>
      <c r="T1945" s="118" t="s">
        <v>775</v>
      </c>
    </row>
    <row r="1946" spans="1:20">
      <c r="A1946" s="4" t="str">
        <f>VLOOKUP(C1946,STYLES!$A$1:$R$2088,7,FALSE)</f>
        <v>Polos</v>
      </c>
      <c r="B1946" t="str">
        <f>VLOOKUP(C1946,STYLES!$1:$1048576,6,FALSE)</f>
        <v>Harriton</v>
      </c>
      <c r="C1946" s="103" t="s">
        <v>1089</v>
      </c>
      <c r="E1946" t="str">
        <f>VLOOKUP(C1946,STYLES!$1:$1048576,12,FALSE)</f>
        <v>Tactical Long Sleeve Performance Polo</v>
      </c>
      <c r="F1946" s="117" t="s">
        <v>3235</v>
      </c>
      <c r="G1946" s="111" t="s">
        <v>2813</v>
      </c>
      <c r="H1946" s="117" t="str">
        <f>VLOOKUP(C1946,STYLES!$1:$1048576,9,FALSE)</f>
        <v>New</v>
      </c>
      <c r="I1946" s="113" t="str">
        <f>VLOOKUP(C1946,STYLES!$1:$1048576,10,FALSE)</f>
        <v>Not Available</v>
      </c>
      <c r="J1946" s="117" t="s">
        <v>3020</v>
      </c>
      <c r="K1946" s="139">
        <f>IFERROR(VLOOKUP(J1946,LISTS!G:H,2,FALSE),"0")</f>
        <v>9</v>
      </c>
      <c r="L1946">
        <f t="shared" si="104"/>
        <v>9</v>
      </c>
      <c r="M1946" s="117" t="s">
        <v>775</v>
      </c>
      <c r="N1946" s="140" t="str">
        <f>IFERROR(VLOOKUP(M1946,LISTS!G:H,2,FALSE),"0")</f>
        <v>0</v>
      </c>
      <c r="O1946" t="str">
        <f t="shared" si="105"/>
        <v/>
      </c>
      <c r="P1946" s="117" t="s">
        <v>2720</v>
      </c>
      <c r="Q1946" s="112" t="s">
        <v>3236</v>
      </c>
      <c r="R1946" s="112" t="s">
        <v>775</v>
      </c>
      <c r="S1946" s="118" t="s">
        <v>3237</v>
      </c>
      <c r="T1946" s="118" t="s">
        <v>775</v>
      </c>
    </row>
    <row r="1947" spans="1:20">
      <c r="A1947" s="4" t="str">
        <f>VLOOKUP(C1947,STYLES!$A$1:$R$2088,7,FALSE)</f>
        <v>Polos</v>
      </c>
      <c r="B1947" t="str">
        <f>VLOOKUP(C1947,STYLES!$1:$1048576,6,FALSE)</f>
        <v>Harriton</v>
      </c>
      <c r="C1947" s="103" t="s">
        <v>1089</v>
      </c>
      <c r="E1947" t="str">
        <f>VLOOKUP(C1947,STYLES!$1:$1048576,12,FALSE)</f>
        <v>Tactical Long Sleeve Performance Polo</v>
      </c>
      <c r="F1947" s="117" t="s">
        <v>2754</v>
      </c>
      <c r="G1947" s="111" t="s">
        <v>2755</v>
      </c>
      <c r="H1947" s="117" t="str">
        <f>VLOOKUP(C1947,STYLES!$1:$1048576,9,FALSE)</f>
        <v>New</v>
      </c>
      <c r="I1947" s="113" t="str">
        <f>VLOOKUP(C1947,STYLES!$1:$1048576,10,FALSE)</f>
        <v>Not Available</v>
      </c>
      <c r="J1947" s="117" t="s">
        <v>3020</v>
      </c>
      <c r="K1947" s="139">
        <f>IFERROR(VLOOKUP(J1947,LISTS!G:H,2,FALSE),"0")</f>
        <v>9</v>
      </c>
      <c r="L1947">
        <f t="shared" si="104"/>
        <v>9</v>
      </c>
      <c r="M1947" s="117" t="s">
        <v>775</v>
      </c>
      <c r="N1947" s="140" t="str">
        <f>IFERROR(VLOOKUP(M1947,LISTS!G:H,2,FALSE),"0")</f>
        <v>0</v>
      </c>
      <c r="O1947" t="str">
        <f t="shared" si="105"/>
        <v/>
      </c>
      <c r="P1947" s="117" t="s">
        <v>2720</v>
      </c>
      <c r="Q1947" s="112" t="s">
        <v>2756</v>
      </c>
      <c r="R1947" s="112" t="s">
        <v>775</v>
      </c>
      <c r="S1947" s="118" t="s">
        <v>3238</v>
      </c>
      <c r="T1947" s="118" t="s">
        <v>775</v>
      </c>
    </row>
    <row r="1948" spans="1:20">
      <c r="A1948" s="4" t="str">
        <f>VLOOKUP(C1948,STYLES!$A$1:$R$2088,7,FALSE)</f>
        <v>Polos</v>
      </c>
      <c r="B1948" t="str">
        <f>VLOOKUP(C1948,STYLES!$1:$1048576,6,FALSE)</f>
        <v>Harriton</v>
      </c>
      <c r="C1948" s="103" t="s">
        <v>1089</v>
      </c>
      <c r="E1948" t="str">
        <f>VLOOKUP(C1948,STYLES!$1:$1048576,12,FALSE)</f>
        <v>Tactical Long Sleeve Performance Polo</v>
      </c>
      <c r="F1948" s="117" t="s">
        <v>3013</v>
      </c>
      <c r="G1948" s="111" t="s">
        <v>3239</v>
      </c>
      <c r="H1948" s="117" t="str">
        <f>VLOOKUP(C1948,STYLES!$1:$1048576,9,FALSE)</f>
        <v>New</v>
      </c>
      <c r="I1948" s="113" t="str">
        <f>VLOOKUP(C1948,STYLES!$1:$1048576,10,FALSE)</f>
        <v>Not Available</v>
      </c>
      <c r="J1948" s="117" t="s">
        <v>3020</v>
      </c>
      <c r="K1948" s="139">
        <f>IFERROR(VLOOKUP(J1948,LISTS!G:H,2,FALSE),"0")</f>
        <v>9</v>
      </c>
      <c r="L1948">
        <f t="shared" si="104"/>
        <v>9</v>
      </c>
      <c r="M1948" s="117" t="s">
        <v>775</v>
      </c>
      <c r="N1948" s="140" t="str">
        <f>IFERROR(VLOOKUP(M1948,LISTS!G:H,2,FALSE),"0")</f>
        <v>0</v>
      </c>
      <c r="O1948" t="str">
        <f t="shared" si="105"/>
        <v/>
      </c>
      <c r="P1948" s="117" t="s">
        <v>2720</v>
      </c>
      <c r="Q1948" s="112" t="s">
        <v>3014</v>
      </c>
      <c r="R1948" s="112" t="s">
        <v>775</v>
      </c>
      <c r="S1948" s="118" t="s">
        <v>3015</v>
      </c>
      <c r="T1948" s="118" t="s">
        <v>775</v>
      </c>
    </row>
    <row r="1949" spans="1:20">
      <c r="A1949" s="4" t="str">
        <f>VLOOKUP(C1949,STYLES!$A$1:$R$2088,7,FALSE)</f>
        <v>Polos</v>
      </c>
      <c r="B1949" t="str">
        <f>VLOOKUP(C1949,STYLES!$1:$1048576,6,FALSE)</f>
        <v>Harriton</v>
      </c>
      <c r="C1949" s="103" t="s">
        <v>1089</v>
      </c>
      <c r="E1949" t="str">
        <f>VLOOKUP(C1949,STYLES!$1:$1048576,12,FALSE)</f>
        <v>Tactical Long Sleeve Performance Polo</v>
      </c>
      <c r="F1949" s="117" t="s">
        <v>3240</v>
      </c>
      <c r="G1949" s="111" t="s">
        <v>2728</v>
      </c>
      <c r="H1949" s="117" t="str">
        <f>VLOOKUP(C1949,STYLES!$1:$1048576,9,FALSE)</f>
        <v>New</v>
      </c>
      <c r="I1949" s="113" t="str">
        <f>VLOOKUP(C1949,STYLES!$1:$1048576,10,FALSE)</f>
        <v>Not Available</v>
      </c>
      <c r="J1949" s="117" t="s">
        <v>3020</v>
      </c>
      <c r="K1949" s="139">
        <f>IFERROR(VLOOKUP(J1949,LISTS!G:H,2,FALSE),"0")</f>
        <v>9</v>
      </c>
      <c r="L1949">
        <f t="shared" si="104"/>
        <v>9</v>
      </c>
      <c r="M1949" s="117" t="s">
        <v>775</v>
      </c>
      <c r="N1949" s="140" t="str">
        <f>IFERROR(VLOOKUP(M1949,LISTS!G:H,2,FALSE),"0")</f>
        <v>0</v>
      </c>
      <c r="O1949" t="str">
        <f t="shared" si="105"/>
        <v/>
      </c>
      <c r="P1949" s="117" t="s">
        <v>2720</v>
      </c>
      <c r="Q1949" s="112" t="s">
        <v>3241</v>
      </c>
      <c r="R1949" s="112" t="s">
        <v>775</v>
      </c>
      <c r="S1949" s="118" t="s">
        <v>3242</v>
      </c>
      <c r="T1949" s="118" t="s">
        <v>775</v>
      </c>
    </row>
    <row r="1950" spans="1:20">
      <c r="A1950" s="4" t="str">
        <f>VLOOKUP(C1950,STYLES!$A$1:$R$2088,7,FALSE)</f>
        <v>Polos</v>
      </c>
      <c r="B1950" t="str">
        <f>VLOOKUP(C1950,STYLES!$1:$1048576,6,FALSE)</f>
        <v>Harriton</v>
      </c>
      <c r="C1950" s="103" t="s">
        <v>1089</v>
      </c>
      <c r="E1950" t="str">
        <f>VLOOKUP(C1950,STYLES!$1:$1048576,12,FALSE)</f>
        <v>Tactical Long Sleeve Performance Polo</v>
      </c>
      <c r="F1950" s="117" t="s">
        <v>2743</v>
      </c>
      <c r="G1950" s="111" t="s">
        <v>2743</v>
      </c>
      <c r="H1950" s="117" t="str">
        <f>VLOOKUP(C1950,STYLES!$1:$1048576,9,FALSE)</f>
        <v>New</v>
      </c>
      <c r="I1950" s="113" t="str">
        <f>VLOOKUP(C1950,STYLES!$1:$1048576,10,FALSE)</f>
        <v>Not Available</v>
      </c>
      <c r="J1950" s="117" t="s">
        <v>3020</v>
      </c>
      <c r="K1950" s="139">
        <f>IFERROR(VLOOKUP(J1950,LISTS!G:H,2,FALSE),"0")</f>
        <v>9</v>
      </c>
      <c r="L1950">
        <f t="shared" si="104"/>
        <v>9</v>
      </c>
      <c r="M1950" s="117" t="s">
        <v>775</v>
      </c>
      <c r="N1950" s="140" t="str">
        <f>IFERROR(VLOOKUP(M1950,LISTS!G:H,2,FALSE),"0")</f>
        <v>0</v>
      </c>
      <c r="O1950" t="str">
        <f t="shared" si="105"/>
        <v/>
      </c>
      <c r="P1950" s="117" t="s">
        <v>2720</v>
      </c>
      <c r="Q1950" s="112" t="s">
        <v>2744</v>
      </c>
      <c r="R1950" s="112" t="s">
        <v>775</v>
      </c>
      <c r="S1950" s="118" t="s">
        <v>775</v>
      </c>
      <c r="T1950" s="118" t="s">
        <v>775</v>
      </c>
    </row>
    <row r="1951" spans="1:20">
      <c r="A1951" s="4"/>
      <c r="G1951" s="111"/>
      <c r="I1951" s="127"/>
      <c r="K1951" s="139"/>
      <c r="L1951" s="60">
        <f>SUM(L1943:L1950)</f>
        <v>72</v>
      </c>
      <c r="N1951" s="140"/>
      <c r="O1951" s="60">
        <f>SUM(O1943:O1950)</f>
        <v>0</v>
      </c>
      <c r="Q1951" s="112"/>
      <c r="R1951" s="112"/>
      <c r="S1951" s="118"/>
      <c r="T1951" s="118"/>
    </row>
    <row r="1952" spans="1:20">
      <c r="A1952" s="4" t="str">
        <f>VLOOKUP(C1952,STYLES!$A$1:$R$2088,7,FALSE)</f>
        <v>Polos</v>
      </c>
      <c r="B1952" t="str">
        <f>VLOOKUP(C1952,STYLES!$1:$1048576,6,FALSE)</f>
        <v>Harriton</v>
      </c>
      <c r="C1952" s="103" t="s">
        <v>1092</v>
      </c>
      <c r="E1952" t="str">
        <f>VLOOKUP(C1952,STYLES!$1:$1048576,12,FALSE)</f>
        <v>Tactical Long Sleeve Performance Polo</v>
      </c>
      <c r="F1952" s="117" t="s">
        <v>2718</v>
      </c>
      <c r="G1952" s="111" t="s">
        <v>2718</v>
      </c>
      <c r="H1952" s="117" t="str">
        <f>VLOOKUP(C1952,STYLES!$1:$1048576,9,FALSE)</f>
        <v>New</v>
      </c>
      <c r="I1952" s="113" t="str">
        <f>VLOOKUP(C1952,STYLES!$1:$1048576,10,FALSE)</f>
        <v>Not Available</v>
      </c>
      <c r="J1952" s="117" t="s">
        <v>2745</v>
      </c>
      <c r="K1952" s="139">
        <f>IFERROR(VLOOKUP(J1952,LISTS!G:H,2,FALSE),"0")</f>
        <v>7</v>
      </c>
      <c r="L1952">
        <f t="shared" ref="L1952:L1959" si="106">IF(OR(H1952="ACTIVE",H1952="NEW",H1952="DNR",H1952="Pre-Closeout"),K1952,"")</f>
        <v>7</v>
      </c>
      <c r="M1952" s="117" t="s">
        <v>775</v>
      </c>
      <c r="N1952" s="140" t="str">
        <f>IFERROR(VLOOKUP(M1952,LISTS!G:H,2,FALSE),"0")</f>
        <v>0</v>
      </c>
      <c r="O1952" t="str">
        <f t="shared" ref="O1952:O1959" si="107">IF(OR(I1952="ACTIVE",I1952="NEW",I1952="DNR",I1952="Pre-Closeout"),N1952,"")</f>
        <v/>
      </c>
      <c r="P1952" s="117" t="s">
        <v>2720</v>
      </c>
      <c r="Q1952" s="112" t="s">
        <v>2955</v>
      </c>
      <c r="R1952" s="112" t="s">
        <v>775</v>
      </c>
      <c r="S1952" s="112" t="s">
        <v>2722</v>
      </c>
      <c r="T1952" s="118" t="s">
        <v>775</v>
      </c>
    </row>
    <row r="1953" spans="1:20">
      <c r="A1953" s="4" t="str">
        <f>VLOOKUP(C1953,STYLES!$A$1:$R$2088,7,FALSE)</f>
        <v>Polos</v>
      </c>
      <c r="B1953" t="str">
        <f>VLOOKUP(C1953,STYLES!$1:$1048576,6,FALSE)</f>
        <v>Harriton</v>
      </c>
      <c r="C1953" s="103" t="s">
        <v>1092</v>
      </c>
      <c r="E1953" t="str">
        <f>VLOOKUP(C1953,STYLES!$1:$1048576,12,FALSE)</f>
        <v>Tactical Long Sleeve Performance Polo</v>
      </c>
      <c r="F1953" s="117" t="s">
        <v>3233</v>
      </c>
      <c r="G1953" s="111" t="s">
        <v>2763</v>
      </c>
      <c r="H1953" s="117" t="str">
        <f>VLOOKUP(C1953,STYLES!$1:$1048576,9,FALSE)</f>
        <v>New</v>
      </c>
      <c r="I1953" s="113" t="str">
        <f>VLOOKUP(C1953,STYLES!$1:$1048576,10,FALSE)</f>
        <v>Not Available</v>
      </c>
      <c r="J1953" s="117" t="s">
        <v>2745</v>
      </c>
      <c r="K1953" s="139">
        <f>IFERROR(VLOOKUP(J1953,LISTS!G:H,2,FALSE),"0")</f>
        <v>7</v>
      </c>
      <c r="L1953">
        <f t="shared" si="106"/>
        <v>7</v>
      </c>
      <c r="M1953" s="117" t="s">
        <v>775</v>
      </c>
      <c r="N1953" s="140" t="str">
        <f>IFERROR(VLOOKUP(M1953,LISTS!G:H,2,FALSE),"0")</f>
        <v>0</v>
      </c>
      <c r="O1953" t="str">
        <f t="shared" si="107"/>
        <v/>
      </c>
      <c r="P1953" s="117" t="s">
        <v>2720</v>
      </c>
      <c r="Q1953" s="112" t="s">
        <v>2983</v>
      </c>
      <c r="R1953" s="112" t="s">
        <v>775</v>
      </c>
      <c r="S1953" s="118" t="s">
        <v>3234</v>
      </c>
      <c r="T1953" s="118" t="s">
        <v>775</v>
      </c>
    </row>
    <row r="1954" spans="1:20">
      <c r="A1954" s="4" t="str">
        <f>VLOOKUP(C1954,STYLES!$A$1:$R$2088,7,FALSE)</f>
        <v>Polos</v>
      </c>
      <c r="B1954" t="str">
        <f>VLOOKUP(C1954,STYLES!$1:$1048576,6,FALSE)</f>
        <v>Harriton</v>
      </c>
      <c r="C1954" s="103" t="s">
        <v>1092</v>
      </c>
      <c r="E1954" t="str">
        <f>VLOOKUP(C1954,STYLES!$1:$1048576,12,FALSE)</f>
        <v>Tactical Long Sleeve Performance Polo</v>
      </c>
      <c r="F1954" s="117" t="s">
        <v>3212</v>
      </c>
      <c r="G1954" s="111" t="s">
        <v>2740</v>
      </c>
      <c r="H1954" s="117" t="str">
        <f>VLOOKUP(C1954,STYLES!$1:$1048576,9,FALSE)</f>
        <v>New</v>
      </c>
      <c r="I1954" s="113" t="str">
        <f>VLOOKUP(C1954,STYLES!$1:$1048576,10,FALSE)</f>
        <v>Not Available</v>
      </c>
      <c r="J1954" s="117" t="s">
        <v>2745</v>
      </c>
      <c r="K1954" s="139">
        <f>IFERROR(VLOOKUP(J1954,LISTS!G:H,2,FALSE),"0")</f>
        <v>7</v>
      </c>
      <c r="L1954">
        <f t="shared" si="106"/>
        <v>7</v>
      </c>
      <c r="M1954" s="117" t="s">
        <v>775</v>
      </c>
      <c r="N1954" s="140" t="str">
        <f>IFERROR(VLOOKUP(M1954,LISTS!G:H,2,FALSE),"0")</f>
        <v>0</v>
      </c>
      <c r="O1954" t="str">
        <f t="shared" si="107"/>
        <v/>
      </c>
      <c r="P1954" s="117" t="s">
        <v>2720</v>
      </c>
      <c r="Q1954" s="112" t="s">
        <v>3213</v>
      </c>
      <c r="R1954" s="112" t="s">
        <v>775</v>
      </c>
      <c r="S1954" s="118" t="s">
        <v>2742</v>
      </c>
      <c r="T1954" s="118" t="s">
        <v>775</v>
      </c>
    </row>
    <row r="1955" spans="1:20">
      <c r="A1955" s="4" t="str">
        <f>VLOOKUP(C1955,STYLES!$A$1:$R$2088,7,FALSE)</f>
        <v>Polos</v>
      </c>
      <c r="B1955" t="str">
        <f>VLOOKUP(C1955,STYLES!$1:$1048576,6,FALSE)</f>
        <v>Harriton</v>
      </c>
      <c r="C1955" s="103" t="s">
        <v>1092</v>
      </c>
      <c r="E1955" t="str">
        <f>VLOOKUP(C1955,STYLES!$1:$1048576,12,FALSE)</f>
        <v>Tactical Long Sleeve Performance Polo</v>
      </c>
      <c r="F1955" s="117" t="s">
        <v>3235</v>
      </c>
      <c r="G1955" s="111" t="s">
        <v>2813</v>
      </c>
      <c r="H1955" s="117" t="str">
        <f>VLOOKUP(C1955,STYLES!$1:$1048576,9,FALSE)</f>
        <v>New</v>
      </c>
      <c r="I1955" s="113" t="str">
        <f>VLOOKUP(C1955,STYLES!$1:$1048576,10,FALSE)</f>
        <v>Not Available</v>
      </c>
      <c r="J1955" s="117" t="s">
        <v>2745</v>
      </c>
      <c r="K1955" s="139">
        <f>IFERROR(VLOOKUP(J1955,LISTS!G:H,2,FALSE),"0")</f>
        <v>7</v>
      </c>
      <c r="L1955">
        <f t="shared" si="106"/>
        <v>7</v>
      </c>
      <c r="M1955" s="117" t="s">
        <v>775</v>
      </c>
      <c r="N1955" s="140" t="str">
        <f>IFERROR(VLOOKUP(M1955,LISTS!G:H,2,FALSE),"0")</f>
        <v>0</v>
      </c>
      <c r="O1955" t="str">
        <f t="shared" si="107"/>
        <v/>
      </c>
      <c r="P1955" s="117" t="s">
        <v>2720</v>
      </c>
      <c r="Q1955" s="112" t="s">
        <v>3236</v>
      </c>
      <c r="R1955" s="112" t="s">
        <v>775</v>
      </c>
      <c r="S1955" s="118" t="s">
        <v>3237</v>
      </c>
      <c r="T1955" s="118" t="s">
        <v>775</v>
      </c>
    </row>
    <row r="1956" spans="1:20">
      <c r="A1956" s="4" t="str">
        <f>VLOOKUP(C1956,STYLES!$A$1:$R$2088,7,FALSE)</f>
        <v>Polos</v>
      </c>
      <c r="B1956" t="str">
        <f>VLOOKUP(C1956,STYLES!$1:$1048576,6,FALSE)</f>
        <v>Harriton</v>
      </c>
      <c r="C1956" s="103" t="s">
        <v>1092</v>
      </c>
      <c r="E1956" t="str">
        <f>VLOOKUP(C1956,STYLES!$1:$1048576,12,FALSE)</f>
        <v>Tactical Long Sleeve Performance Polo</v>
      </c>
      <c r="F1956" s="117" t="s">
        <v>2754</v>
      </c>
      <c r="G1956" s="111" t="s">
        <v>2755</v>
      </c>
      <c r="H1956" s="117" t="str">
        <f>VLOOKUP(C1956,STYLES!$1:$1048576,9,FALSE)</f>
        <v>New</v>
      </c>
      <c r="I1956" s="113" t="str">
        <f>VLOOKUP(C1956,STYLES!$1:$1048576,10,FALSE)</f>
        <v>Not Available</v>
      </c>
      <c r="J1956" s="117" t="s">
        <v>2745</v>
      </c>
      <c r="K1956" s="139">
        <f>IFERROR(VLOOKUP(J1956,LISTS!G:H,2,FALSE),"0")</f>
        <v>7</v>
      </c>
      <c r="L1956">
        <f t="shared" si="106"/>
        <v>7</v>
      </c>
      <c r="M1956" s="117" t="s">
        <v>775</v>
      </c>
      <c r="N1956" s="140" t="str">
        <f>IFERROR(VLOOKUP(M1956,LISTS!G:H,2,FALSE),"0")</f>
        <v>0</v>
      </c>
      <c r="O1956" t="str">
        <f t="shared" si="107"/>
        <v/>
      </c>
      <c r="P1956" s="117" t="s">
        <v>2720</v>
      </c>
      <c r="Q1956" s="112" t="s">
        <v>2756</v>
      </c>
      <c r="R1956" s="112" t="s">
        <v>775</v>
      </c>
      <c r="S1956" s="118" t="s">
        <v>3238</v>
      </c>
      <c r="T1956" s="118" t="s">
        <v>775</v>
      </c>
    </row>
    <row r="1957" spans="1:20">
      <c r="A1957" s="4" t="str">
        <f>VLOOKUP(C1957,STYLES!$A$1:$R$2088,7,FALSE)</f>
        <v>Polos</v>
      </c>
      <c r="B1957" t="str">
        <f>VLOOKUP(C1957,STYLES!$1:$1048576,6,FALSE)</f>
        <v>Harriton</v>
      </c>
      <c r="C1957" s="103" t="s">
        <v>1092</v>
      </c>
      <c r="E1957" t="str">
        <f>VLOOKUP(C1957,STYLES!$1:$1048576,12,FALSE)</f>
        <v>Tactical Long Sleeve Performance Polo</v>
      </c>
      <c r="F1957" s="117" t="s">
        <v>3013</v>
      </c>
      <c r="G1957" s="111" t="s">
        <v>3239</v>
      </c>
      <c r="H1957" s="117" t="str">
        <f>VLOOKUP(C1957,STYLES!$1:$1048576,9,FALSE)</f>
        <v>New</v>
      </c>
      <c r="I1957" s="113" t="str">
        <f>VLOOKUP(C1957,STYLES!$1:$1048576,10,FALSE)</f>
        <v>Not Available</v>
      </c>
      <c r="J1957" s="117" t="s">
        <v>2745</v>
      </c>
      <c r="K1957" s="139">
        <f>IFERROR(VLOOKUP(J1957,LISTS!G:H,2,FALSE),"0")</f>
        <v>7</v>
      </c>
      <c r="L1957">
        <f t="shared" si="106"/>
        <v>7</v>
      </c>
      <c r="M1957" s="117" t="s">
        <v>775</v>
      </c>
      <c r="N1957" s="140" t="str">
        <f>IFERROR(VLOOKUP(M1957,LISTS!G:H,2,FALSE),"0")</f>
        <v>0</v>
      </c>
      <c r="O1957" t="str">
        <f t="shared" si="107"/>
        <v/>
      </c>
      <c r="P1957" s="117" t="s">
        <v>2720</v>
      </c>
      <c r="Q1957" s="112" t="s">
        <v>3014</v>
      </c>
      <c r="R1957" s="112" t="s">
        <v>775</v>
      </c>
      <c r="S1957" s="118" t="s">
        <v>3015</v>
      </c>
      <c r="T1957" s="118" t="s">
        <v>775</v>
      </c>
    </row>
    <row r="1958" spans="1:20">
      <c r="A1958" s="4" t="str">
        <f>VLOOKUP(C1958,STYLES!$A$1:$R$2088,7,FALSE)</f>
        <v>Polos</v>
      </c>
      <c r="B1958" t="str">
        <f>VLOOKUP(C1958,STYLES!$1:$1048576,6,FALSE)</f>
        <v>Harriton</v>
      </c>
      <c r="C1958" s="103" t="s">
        <v>1092</v>
      </c>
      <c r="E1958" t="str">
        <f>VLOOKUP(C1958,STYLES!$1:$1048576,12,FALSE)</f>
        <v>Tactical Long Sleeve Performance Polo</v>
      </c>
      <c r="F1958" s="117" t="s">
        <v>3240</v>
      </c>
      <c r="G1958" s="111" t="s">
        <v>2728</v>
      </c>
      <c r="H1958" s="117" t="str">
        <f>VLOOKUP(C1958,STYLES!$1:$1048576,9,FALSE)</f>
        <v>New</v>
      </c>
      <c r="I1958" s="113" t="str">
        <f>VLOOKUP(C1958,STYLES!$1:$1048576,10,FALSE)</f>
        <v>Not Available</v>
      </c>
      <c r="J1958" s="117" t="s">
        <v>2745</v>
      </c>
      <c r="K1958" s="139">
        <f>IFERROR(VLOOKUP(J1958,LISTS!G:H,2,FALSE),"0")</f>
        <v>7</v>
      </c>
      <c r="L1958">
        <f t="shared" si="106"/>
        <v>7</v>
      </c>
      <c r="M1958" s="117" t="s">
        <v>775</v>
      </c>
      <c r="N1958" s="140" t="str">
        <f>IFERROR(VLOOKUP(M1958,LISTS!G:H,2,FALSE),"0")</f>
        <v>0</v>
      </c>
      <c r="O1958" t="str">
        <f t="shared" si="107"/>
        <v/>
      </c>
      <c r="P1958" s="117" t="s">
        <v>2720</v>
      </c>
      <c r="Q1958" s="112" t="s">
        <v>3241</v>
      </c>
      <c r="R1958" s="112" t="s">
        <v>775</v>
      </c>
      <c r="S1958" s="118" t="s">
        <v>3242</v>
      </c>
      <c r="T1958" s="118" t="s">
        <v>775</v>
      </c>
    </row>
    <row r="1959" spans="1:20">
      <c r="A1959" s="4" t="str">
        <f>VLOOKUP(C1959,STYLES!$A$1:$R$2088,7,FALSE)</f>
        <v>Polos</v>
      </c>
      <c r="B1959" t="str">
        <f>VLOOKUP(C1959,STYLES!$1:$1048576,6,FALSE)</f>
        <v>Harriton</v>
      </c>
      <c r="C1959" s="103" t="s">
        <v>1092</v>
      </c>
      <c r="E1959" t="str">
        <f>VLOOKUP(C1959,STYLES!$1:$1048576,12,FALSE)</f>
        <v>Tactical Long Sleeve Performance Polo</v>
      </c>
      <c r="F1959" s="117" t="s">
        <v>2743</v>
      </c>
      <c r="G1959" s="111" t="s">
        <v>2743</v>
      </c>
      <c r="H1959" s="117" t="str">
        <f>VLOOKUP(C1959,STYLES!$1:$1048576,9,FALSE)</f>
        <v>New</v>
      </c>
      <c r="I1959" s="113" t="str">
        <f>VLOOKUP(C1959,STYLES!$1:$1048576,10,FALSE)</f>
        <v>Not Available</v>
      </c>
      <c r="J1959" s="117" t="s">
        <v>2745</v>
      </c>
      <c r="K1959" s="139">
        <f>IFERROR(VLOOKUP(J1959,LISTS!G:H,2,FALSE),"0")</f>
        <v>7</v>
      </c>
      <c r="L1959">
        <f t="shared" si="106"/>
        <v>7</v>
      </c>
      <c r="M1959" s="117" t="s">
        <v>775</v>
      </c>
      <c r="N1959" s="140" t="str">
        <f>IFERROR(VLOOKUP(M1959,LISTS!G:H,2,FALSE),"0")</f>
        <v>0</v>
      </c>
      <c r="O1959" t="str">
        <f t="shared" si="107"/>
        <v/>
      </c>
      <c r="P1959" s="117" t="s">
        <v>2720</v>
      </c>
      <c r="Q1959" s="112" t="s">
        <v>2744</v>
      </c>
      <c r="R1959" s="112" t="s">
        <v>775</v>
      </c>
      <c r="S1959" s="118" t="s">
        <v>775</v>
      </c>
      <c r="T1959" s="118" t="s">
        <v>775</v>
      </c>
    </row>
    <row r="1960" spans="1:20">
      <c r="A1960" s="4"/>
      <c r="G1960" s="111"/>
      <c r="I1960" s="113"/>
      <c r="K1960" s="139"/>
      <c r="N1960" s="140"/>
      <c r="Q1960" s="112"/>
      <c r="R1960" s="112"/>
      <c r="S1960" s="118"/>
      <c r="T1960" s="118"/>
    </row>
    <row r="1961" spans="1:20">
      <c r="A1961" s="4" t="str">
        <f>VLOOKUP(C1961,STYLES!$A$1:$R$2088,7,FALSE)</f>
        <v>Polos</v>
      </c>
      <c r="B1961" t="str">
        <f>VLOOKUP(C1961,STYLES!$1:$1048576,6,FALSE)</f>
        <v>Harriton</v>
      </c>
      <c r="C1961" s="103" t="s">
        <v>901</v>
      </c>
      <c r="E1961" t="str">
        <f>VLOOKUP(C1961,STYLES!$1:$1048576,12,FALSE)</f>
        <v>Advantage Snag Protection Plus Polo</v>
      </c>
      <c r="F1961" s="117" t="s">
        <v>2718</v>
      </c>
      <c r="G1961" s="111" t="s">
        <v>2718</v>
      </c>
      <c r="H1961" s="117" t="str">
        <f>VLOOKUP(C1961,STYLES!$1:$1048576,9,FALSE)</f>
        <v>New</v>
      </c>
      <c r="I1961" s="113" t="str">
        <f>VLOOKUP(C1961,STYLES!$1:$1048576,10,FALSE)</f>
        <v>New</v>
      </c>
      <c r="J1961" s="117" t="s">
        <v>2962</v>
      </c>
      <c r="K1961" s="139">
        <f>IFERROR(VLOOKUP(J1961,LISTS!G:H,2,FALSE),"0")</f>
        <v>9</v>
      </c>
      <c r="L1961">
        <f t="shared" ref="L1961:L1970" si="108">IF(OR(H1961="ACTIVE",H1961="NEW",H1961="DNR",H1961="Pre-Closeout"),K1961,"")</f>
        <v>9</v>
      </c>
      <c r="M1961" s="117" t="s">
        <v>2962</v>
      </c>
      <c r="N1961" s="140">
        <f>IFERROR(VLOOKUP(M1961,LISTS!G:H,2,FALSE),"0")</f>
        <v>9</v>
      </c>
      <c r="O1961">
        <f t="shared" ref="O1961:O1970" si="109">IF(OR(I1961="ACTIVE",I1961="NEW",I1961="DNR",I1961="Pre-Closeout"),N1961,"")</f>
        <v>9</v>
      </c>
      <c r="P1961" s="117" t="s">
        <v>2720</v>
      </c>
      <c r="Q1961" s="112" t="s">
        <v>2955</v>
      </c>
      <c r="R1961" s="112" t="s">
        <v>775</v>
      </c>
      <c r="S1961" s="112" t="s">
        <v>2722</v>
      </c>
      <c r="T1961" s="118" t="s">
        <v>775</v>
      </c>
    </row>
    <row r="1962" spans="1:20">
      <c r="A1962" s="4" t="str">
        <f>VLOOKUP(C1962,STYLES!$A$1:$R$2088,7,FALSE)</f>
        <v>Polos</v>
      </c>
      <c r="B1962" t="str">
        <f>VLOOKUP(C1962,STYLES!$1:$1048576,6,FALSE)</f>
        <v>Harriton</v>
      </c>
      <c r="C1962" s="103" t="s">
        <v>901</v>
      </c>
      <c r="E1962" t="str">
        <f>VLOOKUP(C1962,STYLES!$1:$1048576,12,FALSE)</f>
        <v>Advantage Snag Protection Plus Polo</v>
      </c>
      <c r="F1962" s="117" t="s">
        <v>3233</v>
      </c>
      <c r="G1962" s="111" t="s">
        <v>2763</v>
      </c>
      <c r="H1962" s="117" t="str">
        <f>VLOOKUP(C1962,STYLES!$1:$1048576,9,FALSE)</f>
        <v>New</v>
      </c>
      <c r="I1962" s="113" t="str">
        <f>VLOOKUP(C1962,STYLES!$1:$1048576,10,FALSE)</f>
        <v>New</v>
      </c>
      <c r="J1962" s="117" t="s">
        <v>2962</v>
      </c>
      <c r="K1962" s="139">
        <f>IFERROR(VLOOKUP(J1962,LISTS!G:H,2,FALSE),"0")</f>
        <v>9</v>
      </c>
      <c r="L1962">
        <f t="shared" si="108"/>
        <v>9</v>
      </c>
      <c r="M1962" s="117" t="s">
        <v>2962</v>
      </c>
      <c r="N1962" s="140">
        <f>IFERROR(VLOOKUP(M1962,LISTS!G:H,2,FALSE),"0")</f>
        <v>9</v>
      </c>
      <c r="O1962">
        <f t="shared" si="109"/>
        <v>9</v>
      </c>
      <c r="P1962" s="117" t="s">
        <v>2720</v>
      </c>
      <c r="Q1962" s="112" t="s">
        <v>2983</v>
      </c>
      <c r="R1962" s="112" t="s">
        <v>775</v>
      </c>
      <c r="S1962" s="118" t="s">
        <v>3234</v>
      </c>
      <c r="T1962" s="118" t="s">
        <v>775</v>
      </c>
    </row>
    <row r="1963" spans="1:20">
      <c r="A1963" s="4" t="str">
        <f>VLOOKUP(C1963,STYLES!$A$1:$R$2088,7,FALSE)</f>
        <v>Polos</v>
      </c>
      <c r="B1963" t="str">
        <f>VLOOKUP(C1963,STYLES!$1:$1048576,6,FALSE)</f>
        <v>Harriton</v>
      </c>
      <c r="C1963" s="103" t="s">
        <v>901</v>
      </c>
      <c r="E1963" t="str">
        <f>VLOOKUP(C1963,STYLES!$1:$1048576,12,FALSE)</f>
        <v>Advantage Snag Protection Plus Polo</v>
      </c>
      <c r="F1963" s="117" t="s">
        <v>3201</v>
      </c>
      <c r="G1963" s="111" t="s">
        <v>2732</v>
      </c>
      <c r="H1963" s="117" t="str">
        <f>VLOOKUP(C1963,STYLES!$1:$1048576,9,FALSE)</f>
        <v>New</v>
      </c>
      <c r="I1963" s="113" t="str">
        <f>VLOOKUP(C1963,STYLES!$1:$1048576,10,FALSE)</f>
        <v>New</v>
      </c>
      <c r="J1963" s="117" t="s">
        <v>2962</v>
      </c>
      <c r="K1963" s="139">
        <f>IFERROR(VLOOKUP(J1963,LISTS!G:H,2,FALSE),"0")</f>
        <v>9</v>
      </c>
      <c r="L1963">
        <f t="shared" ref="L1963" si="110">IF(OR(H1963="ACTIVE",H1963="NEW",H1963="DNR",H1963="Pre-Closeout"),K1963,"")</f>
        <v>9</v>
      </c>
      <c r="M1963" s="117" t="s">
        <v>2962</v>
      </c>
      <c r="N1963" s="140">
        <f>IFERROR(VLOOKUP(M1963,LISTS!G:H,2,FALSE),"0")</f>
        <v>9</v>
      </c>
      <c r="O1963">
        <f t="shared" ref="O1963" si="111">IF(OR(I1963="ACTIVE",I1963="NEW",I1963="DNR",I1963="Pre-Closeout"),N1963,"")</f>
        <v>9</v>
      </c>
      <c r="P1963" s="117" t="s">
        <v>2720</v>
      </c>
      <c r="Q1963" s="112" t="s">
        <v>3202</v>
      </c>
      <c r="R1963" s="112" t="s">
        <v>775</v>
      </c>
      <c r="S1963" s="118" t="s">
        <v>3203</v>
      </c>
      <c r="T1963" s="118" t="s">
        <v>775</v>
      </c>
    </row>
    <row r="1964" spans="1:20">
      <c r="A1964" s="4" t="str">
        <f>VLOOKUP(C1964,STYLES!$A$1:$R$2088,7,FALSE)</f>
        <v>Polos</v>
      </c>
      <c r="B1964" t="str">
        <f>VLOOKUP(C1964,STYLES!$1:$1048576,6,FALSE)</f>
        <v>Harriton</v>
      </c>
      <c r="C1964" s="103" t="s">
        <v>901</v>
      </c>
      <c r="E1964" t="str">
        <f>VLOOKUP(C1964,STYLES!$1:$1048576,12,FALSE)</f>
        <v>Advantage Snag Protection Plus Polo</v>
      </c>
      <c r="F1964" s="117" t="s">
        <v>3212</v>
      </c>
      <c r="G1964" s="111" t="s">
        <v>2740</v>
      </c>
      <c r="H1964" s="117" t="str">
        <f>VLOOKUP(C1964,STYLES!$1:$1048576,9,FALSE)</f>
        <v>New</v>
      </c>
      <c r="I1964" s="113" t="str">
        <f>VLOOKUP(C1964,STYLES!$1:$1048576,10,FALSE)</f>
        <v>New</v>
      </c>
      <c r="J1964" s="117" t="s">
        <v>2962</v>
      </c>
      <c r="K1964" s="139">
        <f>IFERROR(VLOOKUP(J1964,LISTS!G:H,2,FALSE),"0")</f>
        <v>9</v>
      </c>
      <c r="L1964">
        <f t="shared" si="108"/>
        <v>9</v>
      </c>
      <c r="M1964" s="117" t="s">
        <v>2962</v>
      </c>
      <c r="N1964" s="140">
        <f>IFERROR(VLOOKUP(M1964,LISTS!G:H,2,FALSE),"0")</f>
        <v>9</v>
      </c>
      <c r="O1964">
        <f t="shared" si="109"/>
        <v>9</v>
      </c>
      <c r="P1964" s="117" t="s">
        <v>2720</v>
      </c>
      <c r="Q1964" s="112" t="s">
        <v>3213</v>
      </c>
      <c r="R1964" s="112" t="s">
        <v>775</v>
      </c>
      <c r="S1964" s="118" t="s">
        <v>2742</v>
      </c>
      <c r="T1964" s="118" t="s">
        <v>775</v>
      </c>
    </row>
    <row r="1965" spans="1:20">
      <c r="A1965" s="4" t="str">
        <f>VLOOKUP(C1965,STYLES!$A$1:$R$2088,7,FALSE)</f>
        <v>Polos</v>
      </c>
      <c r="B1965" t="str">
        <f>VLOOKUP(C1965,STYLES!$1:$1048576,6,FALSE)</f>
        <v>Harriton</v>
      </c>
      <c r="C1965" s="103" t="s">
        <v>901</v>
      </c>
      <c r="E1965" t="str">
        <f>VLOOKUP(C1965,STYLES!$1:$1048576,12,FALSE)</f>
        <v>Advantage Snag Protection Plus Polo</v>
      </c>
      <c r="F1965" s="117" t="s">
        <v>3243</v>
      </c>
      <c r="G1965" s="111" t="s">
        <v>2975</v>
      </c>
      <c r="H1965" s="117" t="str">
        <f>VLOOKUP(C1965,STYLES!$1:$1048576,9,FALSE)</f>
        <v>New</v>
      </c>
      <c r="I1965" s="113" t="str">
        <f>VLOOKUP(C1965,STYLES!$1:$1048576,10,FALSE)</f>
        <v>New</v>
      </c>
      <c r="J1965" s="117" t="s">
        <v>2962</v>
      </c>
      <c r="K1965" s="139">
        <f>IFERROR(VLOOKUP(J1965,LISTS!G:H,2,FALSE),"0")</f>
        <v>9</v>
      </c>
      <c r="L1965">
        <f t="shared" si="108"/>
        <v>9</v>
      </c>
      <c r="M1965" s="117" t="s">
        <v>2962</v>
      </c>
      <c r="N1965" s="140">
        <f>IFERROR(VLOOKUP(M1965,LISTS!G:H,2,FALSE),"0")</f>
        <v>9</v>
      </c>
      <c r="O1965">
        <f t="shared" si="109"/>
        <v>9</v>
      </c>
      <c r="P1965" s="117" t="s">
        <v>2720</v>
      </c>
      <c r="Q1965" s="112" t="s">
        <v>3244</v>
      </c>
      <c r="R1965" s="112" t="s">
        <v>775</v>
      </c>
      <c r="S1965" s="118" t="s">
        <v>3245</v>
      </c>
      <c r="T1965" s="118" t="s">
        <v>775</v>
      </c>
    </row>
    <row r="1966" spans="1:20">
      <c r="A1966" s="4" t="str">
        <f>VLOOKUP(C1966,STYLES!$A$1:$R$2088,7,FALSE)</f>
        <v>Polos</v>
      </c>
      <c r="B1966" t="str">
        <f>VLOOKUP(C1966,STYLES!$1:$1048576,6,FALSE)</f>
        <v>Harriton</v>
      </c>
      <c r="C1966" s="103" t="s">
        <v>901</v>
      </c>
      <c r="E1966" t="str">
        <f>VLOOKUP(C1966,STYLES!$1:$1048576,12,FALSE)</f>
        <v>Advantage Snag Protection Plus Polo</v>
      </c>
      <c r="F1966" s="117" t="s">
        <v>2923</v>
      </c>
      <c r="G1966" s="111" t="s">
        <v>2813</v>
      </c>
      <c r="H1966" s="117" t="str">
        <f>VLOOKUP(C1966,STYLES!$1:$1048576,9,FALSE)</f>
        <v>New</v>
      </c>
      <c r="I1966" s="113" t="str">
        <f>VLOOKUP(C1966,STYLES!$1:$1048576,10,FALSE)</f>
        <v>New</v>
      </c>
      <c r="J1966" s="117" t="s">
        <v>2962</v>
      </c>
      <c r="K1966" s="139">
        <f>IFERROR(VLOOKUP(J1966,LISTS!G:H,2,FALSE),"0")</f>
        <v>9</v>
      </c>
      <c r="L1966">
        <f t="shared" ref="L1966" si="112">IF(OR(H1966="ACTIVE",H1966="NEW",H1966="DNR",H1966="Pre-Closeout"),K1966,"")</f>
        <v>9</v>
      </c>
      <c r="M1966" s="117" t="s">
        <v>2962</v>
      </c>
      <c r="N1966" s="140">
        <f>IFERROR(VLOOKUP(M1966,LISTS!G:H,2,FALSE),"0")</f>
        <v>9</v>
      </c>
      <c r="O1966">
        <f t="shared" ref="O1966" si="113">IF(OR(I1966="ACTIVE",I1966="NEW",I1966="DNR",I1966="Pre-Closeout"),N1966,"")</f>
        <v>9</v>
      </c>
      <c r="P1966" s="117" t="s">
        <v>2720</v>
      </c>
      <c r="Q1966" s="112" t="s">
        <v>2924</v>
      </c>
      <c r="R1966" s="112" t="s">
        <v>775</v>
      </c>
      <c r="S1966" s="118" t="s">
        <v>2925</v>
      </c>
      <c r="T1966" s="112" t="s">
        <v>775</v>
      </c>
    </row>
    <row r="1967" spans="1:20">
      <c r="A1967" s="4" t="str">
        <f>VLOOKUP(C1967,STYLES!$A$1:$R$2088,7,FALSE)</f>
        <v>Polos</v>
      </c>
      <c r="B1967" t="str">
        <f>VLOOKUP(C1967,STYLES!$1:$1048576,6,FALSE)</f>
        <v>Harriton</v>
      </c>
      <c r="C1967" s="103" t="s">
        <v>901</v>
      </c>
      <c r="E1967" t="str">
        <f>VLOOKUP(C1967,STYLES!$1:$1048576,12,FALSE)</f>
        <v>Advantage Snag Protection Plus Polo</v>
      </c>
      <c r="F1967" s="117" t="s">
        <v>3204</v>
      </c>
      <c r="G1967" s="111" t="s">
        <v>2724</v>
      </c>
      <c r="H1967" s="117" t="str">
        <f>VLOOKUP(C1967,STYLES!$1:$1048576,9,FALSE)</f>
        <v>New</v>
      </c>
      <c r="I1967" s="113" t="str">
        <f>VLOOKUP(C1967,STYLES!$1:$1048576,10,FALSE)</f>
        <v>New</v>
      </c>
      <c r="J1967" s="117" t="s">
        <v>2962</v>
      </c>
      <c r="K1967" s="139">
        <f>IFERROR(VLOOKUP(J1967,LISTS!G:H,2,FALSE),"0")</f>
        <v>9</v>
      </c>
      <c r="L1967">
        <f t="shared" ref="L1967" si="114">IF(OR(H1967="ACTIVE",H1967="NEW",H1967="DNR",H1967="Pre-Closeout"),K1967,"")</f>
        <v>9</v>
      </c>
      <c r="M1967" s="117" t="s">
        <v>2962</v>
      </c>
      <c r="N1967" s="140">
        <f>IFERROR(VLOOKUP(M1967,LISTS!G:H,2,FALSE),"0")</f>
        <v>9</v>
      </c>
      <c r="O1967">
        <f t="shared" ref="O1967" si="115">IF(OR(I1967="ACTIVE",I1967="NEW",I1967="DNR",I1967="Pre-Closeout"),N1967,"")</f>
        <v>9</v>
      </c>
      <c r="P1967" s="117" t="s">
        <v>2720</v>
      </c>
      <c r="Q1967" s="112" t="s">
        <v>2794</v>
      </c>
      <c r="R1967" s="112" t="s">
        <v>775</v>
      </c>
      <c r="S1967" s="118" t="s">
        <v>2795</v>
      </c>
      <c r="T1967" s="118" t="s">
        <v>775</v>
      </c>
    </row>
    <row r="1968" spans="1:20">
      <c r="A1968" s="4" t="str">
        <f>VLOOKUP(C1968,STYLES!$A$1:$R$2088,7,FALSE)</f>
        <v>Polos</v>
      </c>
      <c r="B1968" t="str">
        <f>VLOOKUP(C1968,STYLES!$1:$1048576,6,FALSE)</f>
        <v>Harriton</v>
      </c>
      <c r="C1968" s="103" t="s">
        <v>901</v>
      </c>
      <c r="E1968" t="str">
        <f>VLOOKUP(C1968,STYLES!$1:$1048576,12,FALSE)</f>
        <v>Advantage Snag Protection Plus Polo</v>
      </c>
      <c r="F1968" s="117" t="s">
        <v>2754</v>
      </c>
      <c r="G1968" s="111" t="s">
        <v>2755</v>
      </c>
      <c r="H1968" s="117" t="str">
        <f>VLOOKUP(C1968,STYLES!$1:$1048576,9,FALSE)</f>
        <v>New</v>
      </c>
      <c r="I1968" s="113" t="str">
        <f>VLOOKUP(C1968,STYLES!$1:$1048576,10,FALSE)</f>
        <v>New</v>
      </c>
      <c r="J1968" s="117" t="s">
        <v>2962</v>
      </c>
      <c r="K1968" s="139">
        <f>IFERROR(VLOOKUP(J1968,LISTS!G:H,2,FALSE),"0")</f>
        <v>9</v>
      </c>
      <c r="L1968">
        <f t="shared" si="108"/>
        <v>9</v>
      </c>
      <c r="M1968" s="117" t="s">
        <v>2962</v>
      </c>
      <c r="N1968" s="140">
        <f>IFERROR(VLOOKUP(M1968,LISTS!G:H,2,FALSE),"0")</f>
        <v>9</v>
      </c>
      <c r="O1968">
        <f t="shared" si="109"/>
        <v>9</v>
      </c>
      <c r="P1968" s="117" t="s">
        <v>2720</v>
      </c>
      <c r="Q1968" s="112" t="s">
        <v>2756</v>
      </c>
      <c r="R1968" s="112" t="s">
        <v>775</v>
      </c>
      <c r="S1968" s="118" t="s">
        <v>3238</v>
      </c>
      <c r="T1968" s="118" t="s">
        <v>775</v>
      </c>
    </row>
    <row r="1969" spans="1:20">
      <c r="A1969" s="4" t="str">
        <f>VLOOKUP(C1969,STYLES!$A$1:$R$2088,7,FALSE)</f>
        <v>Polos</v>
      </c>
      <c r="B1969" t="str">
        <f>VLOOKUP(C1969,STYLES!$1:$1048576,6,FALSE)</f>
        <v>Harriton</v>
      </c>
      <c r="C1969" s="103" t="s">
        <v>901</v>
      </c>
      <c r="E1969" t="str">
        <f>VLOOKUP(C1969,STYLES!$1:$1048576,12,FALSE)</f>
        <v>Advantage Snag Protection Plus Polo</v>
      </c>
      <c r="F1969" s="117" t="s">
        <v>3013</v>
      </c>
      <c r="G1969" s="111" t="s">
        <v>3239</v>
      </c>
      <c r="H1969" s="117" t="str">
        <f>VLOOKUP(C1969,STYLES!$1:$1048576,9,FALSE)</f>
        <v>New</v>
      </c>
      <c r="I1969" s="113" t="str">
        <f>VLOOKUP(C1969,STYLES!$1:$1048576,10,FALSE)</f>
        <v>New</v>
      </c>
      <c r="J1969" s="117" t="s">
        <v>2962</v>
      </c>
      <c r="K1969" s="139">
        <f>IFERROR(VLOOKUP(J1969,LISTS!G:H,2,FALSE),"0")</f>
        <v>9</v>
      </c>
      <c r="L1969">
        <f t="shared" si="108"/>
        <v>9</v>
      </c>
      <c r="M1969" s="117" t="s">
        <v>2962</v>
      </c>
      <c r="N1969" s="140">
        <f>IFERROR(VLOOKUP(M1969,LISTS!G:H,2,FALSE),"0")</f>
        <v>9</v>
      </c>
      <c r="O1969">
        <f t="shared" si="109"/>
        <v>9</v>
      </c>
      <c r="P1969" s="117" t="s">
        <v>2720</v>
      </c>
      <c r="Q1969" s="112" t="s">
        <v>3014</v>
      </c>
      <c r="R1969" s="112" t="s">
        <v>775</v>
      </c>
      <c r="S1969" s="118" t="s">
        <v>3015</v>
      </c>
      <c r="T1969" s="118" t="s">
        <v>775</v>
      </c>
    </row>
    <row r="1970" spans="1:20">
      <c r="A1970" s="4" t="str">
        <f>VLOOKUP(C1970,STYLES!$A$1:$R$2088,7,FALSE)</f>
        <v>Polos</v>
      </c>
      <c r="B1970" t="str">
        <f>VLOOKUP(C1970,STYLES!$1:$1048576,6,FALSE)</f>
        <v>Harriton</v>
      </c>
      <c r="C1970" s="103" t="s">
        <v>901</v>
      </c>
      <c r="E1970" t="str">
        <f>VLOOKUP(C1970,STYLES!$1:$1048576,12,FALSE)</f>
        <v>Advantage Snag Protection Plus Polo</v>
      </c>
      <c r="F1970" s="117" t="s">
        <v>2743</v>
      </c>
      <c r="G1970" s="111" t="s">
        <v>2743</v>
      </c>
      <c r="H1970" s="117" t="str">
        <f>VLOOKUP(C1970,STYLES!$1:$1048576,9,FALSE)</f>
        <v>New</v>
      </c>
      <c r="I1970" s="113" t="str">
        <f>VLOOKUP(C1970,STYLES!$1:$1048576,10,FALSE)</f>
        <v>New</v>
      </c>
      <c r="J1970" s="117" t="s">
        <v>2962</v>
      </c>
      <c r="K1970" s="139">
        <f>IFERROR(VLOOKUP(J1970,LISTS!G:H,2,FALSE),"0")</f>
        <v>9</v>
      </c>
      <c r="L1970">
        <f t="shared" si="108"/>
        <v>9</v>
      </c>
      <c r="M1970" s="117" t="s">
        <v>2962</v>
      </c>
      <c r="N1970" s="140">
        <f>IFERROR(VLOOKUP(M1970,LISTS!G:H,2,FALSE),"0")</f>
        <v>9</v>
      </c>
      <c r="O1970">
        <f t="shared" si="109"/>
        <v>9</v>
      </c>
      <c r="P1970" s="117" t="s">
        <v>2720</v>
      </c>
      <c r="Q1970" s="112" t="s">
        <v>2744</v>
      </c>
      <c r="R1970" s="112" t="s">
        <v>775</v>
      </c>
      <c r="S1970" s="118" t="s">
        <v>775</v>
      </c>
      <c r="T1970" s="118" t="s">
        <v>775</v>
      </c>
    </row>
    <row r="1971" spans="1:20">
      <c r="A1971" s="4"/>
      <c r="G1971" s="111"/>
      <c r="I1971" s="113"/>
      <c r="K1971" s="139"/>
      <c r="N1971" s="140"/>
      <c r="Q1971" s="112"/>
      <c r="R1971" s="112"/>
      <c r="S1971" s="118"/>
      <c r="T1971" s="118"/>
    </row>
    <row r="1972" spans="1:20">
      <c r="A1972" s="4" t="str">
        <f>VLOOKUP(C1972,STYLES!$A$1:$R$2088,7,FALSE)</f>
        <v>Polos</v>
      </c>
      <c r="B1972" t="str">
        <f>VLOOKUP(C1972,STYLES!$1:$1048576,6,FALSE)</f>
        <v>Harriton</v>
      </c>
      <c r="C1972" s="103" t="s">
        <v>907</v>
      </c>
      <c r="E1972" t="str">
        <f>VLOOKUP(C1972,STYLES!$1:$1048576,12,FALSE)</f>
        <v>Advantage Snag Protection Plus Polo</v>
      </c>
      <c r="F1972" s="117" t="s">
        <v>2718</v>
      </c>
      <c r="G1972" s="111" t="s">
        <v>2718</v>
      </c>
      <c r="H1972" s="117" t="str">
        <f>VLOOKUP(C1972,STYLES!$1:$1048576,9,FALSE)</f>
        <v>New</v>
      </c>
      <c r="I1972" s="113" t="str">
        <f>VLOOKUP(C1972,STYLES!$1:$1048576,10,FALSE)</f>
        <v>New</v>
      </c>
      <c r="J1972" s="117" t="s">
        <v>2745</v>
      </c>
      <c r="K1972" s="139">
        <f>IFERROR(VLOOKUP(J1972,LISTS!G:H,2,FALSE),"0")</f>
        <v>7</v>
      </c>
      <c r="L1972">
        <f t="shared" ref="L1972:L1981" si="116">IF(OR(H1972="ACTIVE",H1972="NEW",H1972="DNR",H1972="Pre-Closeout"),K1972,"")</f>
        <v>7</v>
      </c>
      <c r="M1972" s="117" t="s">
        <v>2745</v>
      </c>
      <c r="N1972" s="140">
        <f>IFERROR(VLOOKUP(M1972,LISTS!G:H,2,FALSE),"0")</f>
        <v>7</v>
      </c>
      <c r="O1972">
        <f t="shared" ref="O1972:O1981" si="117">IF(OR(I1972="ACTIVE",I1972="NEW",I1972="DNR",I1972="Pre-Closeout"),N1972,"")</f>
        <v>7</v>
      </c>
      <c r="P1972" s="117" t="s">
        <v>2720</v>
      </c>
      <c r="Q1972" s="112" t="s">
        <v>2955</v>
      </c>
      <c r="R1972" s="112" t="s">
        <v>775</v>
      </c>
      <c r="S1972" s="112" t="s">
        <v>2722</v>
      </c>
      <c r="T1972" s="118" t="s">
        <v>775</v>
      </c>
    </row>
    <row r="1973" spans="1:20">
      <c r="A1973" s="4" t="str">
        <f>VLOOKUP(C1973,STYLES!$A$1:$R$2088,7,FALSE)</f>
        <v>Polos</v>
      </c>
      <c r="B1973" t="str">
        <f>VLOOKUP(C1973,STYLES!$1:$1048576,6,FALSE)</f>
        <v>Harriton</v>
      </c>
      <c r="C1973" s="103" t="s">
        <v>907</v>
      </c>
      <c r="E1973" t="str">
        <f>VLOOKUP(C1973,STYLES!$1:$1048576,12,FALSE)</f>
        <v>Advantage Snag Protection Plus Polo</v>
      </c>
      <c r="F1973" s="117" t="s">
        <v>3233</v>
      </c>
      <c r="G1973" s="111" t="s">
        <v>2763</v>
      </c>
      <c r="H1973" s="117" t="str">
        <f>VLOOKUP(C1973,STYLES!$1:$1048576,9,FALSE)</f>
        <v>New</v>
      </c>
      <c r="I1973" s="113" t="str">
        <f>VLOOKUP(C1973,STYLES!$1:$1048576,10,FALSE)</f>
        <v>New</v>
      </c>
      <c r="J1973" s="117" t="s">
        <v>2745</v>
      </c>
      <c r="K1973" s="139">
        <f>IFERROR(VLOOKUP(J1973,LISTS!G:H,2,FALSE),"0")</f>
        <v>7</v>
      </c>
      <c r="L1973">
        <f t="shared" si="116"/>
        <v>7</v>
      </c>
      <c r="M1973" s="117" t="s">
        <v>2745</v>
      </c>
      <c r="N1973" s="140">
        <f>IFERROR(VLOOKUP(M1973,LISTS!G:H,2,FALSE),"0")</f>
        <v>7</v>
      </c>
      <c r="O1973">
        <f t="shared" si="117"/>
        <v>7</v>
      </c>
      <c r="P1973" s="117" t="s">
        <v>2720</v>
      </c>
      <c r="Q1973" s="112" t="s">
        <v>2983</v>
      </c>
      <c r="R1973" s="112" t="s">
        <v>775</v>
      </c>
      <c r="S1973" s="118" t="s">
        <v>3234</v>
      </c>
      <c r="T1973" s="118" t="s">
        <v>775</v>
      </c>
    </row>
    <row r="1974" spans="1:20">
      <c r="A1974" s="4" t="str">
        <f>VLOOKUP(C1974,STYLES!$A$1:$R$2088,7,FALSE)</f>
        <v>Polos</v>
      </c>
      <c r="B1974" t="str">
        <f>VLOOKUP(C1974,STYLES!$1:$1048576,6,FALSE)</f>
        <v>Harriton</v>
      </c>
      <c r="C1974" s="103" t="s">
        <v>907</v>
      </c>
      <c r="E1974" t="str">
        <f>VLOOKUP(C1974,STYLES!$1:$1048576,12,FALSE)</f>
        <v>Advantage Snag Protection Plus Polo</v>
      </c>
      <c r="F1974" s="117" t="s">
        <v>3201</v>
      </c>
      <c r="G1974" s="111" t="s">
        <v>2732</v>
      </c>
      <c r="H1974" s="117" t="str">
        <f>VLOOKUP(C1974,STYLES!$1:$1048576,9,FALSE)</f>
        <v>New</v>
      </c>
      <c r="I1974" s="113" t="str">
        <f>VLOOKUP(C1974,STYLES!$1:$1048576,10,FALSE)</f>
        <v>New</v>
      </c>
      <c r="J1974" s="117" t="s">
        <v>2745</v>
      </c>
      <c r="K1974" s="139">
        <f>IFERROR(VLOOKUP(J1974,LISTS!G:H,2,FALSE),"0")</f>
        <v>7</v>
      </c>
      <c r="L1974">
        <f t="shared" si="116"/>
        <v>7</v>
      </c>
      <c r="M1974" s="117" t="s">
        <v>2745</v>
      </c>
      <c r="N1974" s="140">
        <f>IFERROR(VLOOKUP(M1974,LISTS!G:H,2,FALSE),"0")</f>
        <v>7</v>
      </c>
      <c r="O1974">
        <f t="shared" si="117"/>
        <v>7</v>
      </c>
      <c r="P1974" s="117" t="s">
        <v>2720</v>
      </c>
      <c r="Q1974" s="112" t="s">
        <v>3202</v>
      </c>
      <c r="R1974" s="112" t="s">
        <v>775</v>
      </c>
      <c r="S1974" s="118" t="s">
        <v>3203</v>
      </c>
      <c r="T1974" s="118" t="s">
        <v>775</v>
      </c>
    </row>
    <row r="1975" spans="1:20">
      <c r="A1975" s="4" t="str">
        <f>VLOOKUP(C1975,STYLES!$A$1:$R$2088,7,FALSE)</f>
        <v>Polos</v>
      </c>
      <c r="B1975" t="str">
        <f>VLOOKUP(C1975,STYLES!$1:$1048576,6,FALSE)</f>
        <v>Harriton</v>
      </c>
      <c r="C1975" s="103" t="s">
        <v>907</v>
      </c>
      <c r="E1975" t="str">
        <f>VLOOKUP(C1975,STYLES!$1:$1048576,12,FALSE)</f>
        <v>Advantage Snag Protection Plus Polo</v>
      </c>
      <c r="F1975" s="117" t="s">
        <v>3212</v>
      </c>
      <c r="G1975" s="111" t="s">
        <v>2740</v>
      </c>
      <c r="H1975" s="117" t="str">
        <f>VLOOKUP(C1975,STYLES!$1:$1048576,9,FALSE)</f>
        <v>New</v>
      </c>
      <c r="I1975" s="113" t="str">
        <f>VLOOKUP(C1975,STYLES!$1:$1048576,10,FALSE)</f>
        <v>New</v>
      </c>
      <c r="J1975" s="117" t="s">
        <v>2745</v>
      </c>
      <c r="K1975" s="139">
        <f>IFERROR(VLOOKUP(J1975,LISTS!G:H,2,FALSE),"0")</f>
        <v>7</v>
      </c>
      <c r="L1975">
        <f t="shared" si="116"/>
        <v>7</v>
      </c>
      <c r="M1975" s="117" t="s">
        <v>2745</v>
      </c>
      <c r="N1975" s="140">
        <f>IFERROR(VLOOKUP(M1975,LISTS!G:H,2,FALSE),"0")</f>
        <v>7</v>
      </c>
      <c r="O1975">
        <f t="shared" si="117"/>
        <v>7</v>
      </c>
      <c r="P1975" s="117" t="s">
        <v>2720</v>
      </c>
      <c r="Q1975" s="112" t="s">
        <v>3213</v>
      </c>
      <c r="R1975" s="112" t="s">
        <v>775</v>
      </c>
      <c r="S1975" s="118" t="s">
        <v>2742</v>
      </c>
      <c r="T1975" s="118" t="s">
        <v>775</v>
      </c>
    </row>
    <row r="1976" spans="1:20">
      <c r="A1976" s="4" t="str">
        <f>VLOOKUP(C1976,STYLES!$A$1:$R$2088,7,FALSE)</f>
        <v>Polos</v>
      </c>
      <c r="B1976" t="str">
        <f>VLOOKUP(C1976,STYLES!$1:$1048576,6,FALSE)</f>
        <v>Harriton</v>
      </c>
      <c r="C1976" s="103" t="s">
        <v>907</v>
      </c>
      <c r="E1976" t="str">
        <f>VLOOKUP(C1976,STYLES!$1:$1048576,12,FALSE)</f>
        <v>Advantage Snag Protection Plus Polo</v>
      </c>
      <c r="F1976" s="117" t="s">
        <v>3243</v>
      </c>
      <c r="G1976" s="111" t="s">
        <v>2975</v>
      </c>
      <c r="H1976" s="117" t="str">
        <f>VLOOKUP(C1976,STYLES!$1:$1048576,9,FALSE)</f>
        <v>New</v>
      </c>
      <c r="I1976" s="113" t="str">
        <f>VLOOKUP(C1976,STYLES!$1:$1048576,10,FALSE)</f>
        <v>New</v>
      </c>
      <c r="J1976" s="117" t="s">
        <v>2745</v>
      </c>
      <c r="K1976" s="139">
        <f>IFERROR(VLOOKUP(J1976,LISTS!G:H,2,FALSE),"0")</f>
        <v>7</v>
      </c>
      <c r="L1976">
        <f t="shared" si="116"/>
        <v>7</v>
      </c>
      <c r="M1976" s="117" t="s">
        <v>2745</v>
      </c>
      <c r="N1976" s="140">
        <f>IFERROR(VLOOKUP(M1976,LISTS!G:H,2,FALSE),"0")</f>
        <v>7</v>
      </c>
      <c r="O1976">
        <f t="shared" si="117"/>
        <v>7</v>
      </c>
      <c r="P1976" s="117" t="s">
        <v>2720</v>
      </c>
      <c r="Q1976" s="112" t="s">
        <v>3244</v>
      </c>
      <c r="R1976" s="112" t="s">
        <v>775</v>
      </c>
      <c r="S1976" s="118" t="s">
        <v>3245</v>
      </c>
      <c r="T1976" s="118" t="s">
        <v>775</v>
      </c>
    </row>
    <row r="1977" spans="1:20">
      <c r="A1977" s="4" t="str">
        <f>VLOOKUP(C1977,STYLES!$A$1:$R$2088,7,FALSE)</f>
        <v>Polos</v>
      </c>
      <c r="B1977" t="str">
        <f>VLOOKUP(C1977,STYLES!$1:$1048576,6,FALSE)</f>
        <v>Harriton</v>
      </c>
      <c r="C1977" s="103" t="s">
        <v>907</v>
      </c>
      <c r="E1977" t="str">
        <f>VLOOKUP(C1977,STYLES!$1:$1048576,12,FALSE)</f>
        <v>Advantage Snag Protection Plus Polo</v>
      </c>
      <c r="F1977" s="117" t="s">
        <v>2923</v>
      </c>
      <c r="G1977" s="111" t="s">
        <v>2813</v>
      </c>
      <c r="H1977" s="117" t="str">
        <f>VLOOKUP(C1977,STYLES!$1:$1048576,9,FALSE)</f>
        <v>New</v>
      </c>
      <c r="I1977" s="113" t="str">
        <f>VLOOKUP(C1977,STYLES!$1:$1048576,10,FALSE)</f>
        <v>New</v>
      </c>
      <c r="J1977" s="117" t="s">
        <v>2745</v>
      </c>
      <c r="K1977" s="139">
        <f>IFERROR(VLOOKUP(J1977,LISTS!G:H,2,FALSE),"0")</f>
        <v>7</v>
      </c>
      <c r="L1977">
        <f t="shared" si="116"/>
        <v>7</v>
      </c>
      <c r="M1977" s="117" t="s">
        <v>2745</v>
      </c>
      <c r="N1977" s="140">
        <f>IFERROR(VLOOKUP(M1977,LISTS!G:H,2,FALSE),"0")</f>
        <v>7</v>
      </c>
      <c r="O1977">
        <f t="shared" si="117"/>
        <v>7</v>
      </c>
      <c r="P1977" s="117" t="s">
        <v>2720</v>
      </c>
      <c r="Q1977" s="112" t="s">
        <v>2924</v>
      </c>
      <c r="R1977" s="112" t="s">
        <v>775</v>
      </c>
      <c r="S1977" s="118" t="s">
        <v>2925</v>
      </c>
      <c r="T1977" s="112" t="s">
        <v>775</v>
      </c>
    </row>
    <row r="1978" spans="1:20">
      <c r="A1978" s="4" t="str">
        <f>VLOOKUP(C1978,STYLES!$A$1:$R$2088,7,FALSE)</f>
        <v>Polos</v>
      </c>
      <c r="B1978" t="str">
        <f>VLOOKUP(C1978,STYLES!$1:$1048576,6,FALSE)</f>
        <v>Harriton</v>
      </c>
      <c r="C1978" s="103" t="s">
        <v>907</v>
      </c>
      <c r="E1978" t="str">
        <f>VLOOKUP(C1978,STYLES!$1:$1048576,12,FALSE)</f>
        <v>Advantage Snag Protection Plus Polo</v>
      </c>
      <c r="F1978" s="117" t="s">
        <v>3204</v>
      </c>
      <c r="G1978" s="111" t="s">
        <v>2724</v>
      </c>
      <c r="H1978" s="117" t="str">
        <f>VLOOKUP(C1978,STYLES!$1:$1048576,9,FALSE)</f>
        <v>New</v>
      </c>
      <c r="I1978" s="113" t="str">
        <f>VLOOKUP(C1978,STYLES!$1:$1048576,10,FALSE)</f>
        <v>New</v>
      </c>
      <c r="J1978" s="117" t="s">
        <v>2745</v>
      </c>
      <c r="K1978" s="139">
        <f>IFERROR(VLOOKUP(J1978,LISTS!G:H,2,FALSE),"0")</f>
        <v>7</v>
      </c>
      <c r="L1978">
        <f t="shared" si="116"/>
        <v>7</v>
      </c>
      <c r="M1978" s="117" t="s">
        <v>2745</v>
      </c>
      <c r="N1978" s="140">
        <f>IFERROR(VLOOKUP(M1978,LISTS!G:H,2,FALSE),"0")</f>
        <v>7</v>
      </c>
      <c r="O1978">
        <f t="shared" si="117"/>
        <v>7</v>
      </c>
      <c r="P1978" s="117" t="s">
        <v>2720</v>
      </c>
      <c r="Q1978" s="112" t="s">
        <v>2794</v>
      </c>
      <c r="R1978" s="112" t="s">
        <v>775</v>
      </c>
      <c r="S1978" s="118" t="s">
        <v>2795</v>
      </c>
      <c r="T1978" s="118" t="s">
        <v>775</v>
      </c>
    </row>
    <row r="1979" spans="1:20">
      <c r="A1979" s="4" t="str">
        <f>VLOOKUP(C1979,STYLES!$A$1:$R$2088,7,FALSE)</f>
        <v>Polos</v>
      </c>
      <c r="B1979" t="str">
        <f>VLOOKUP(C1979,STYLES!$1:$1048576,6,FALSE)</f>
        <v>Harriton</v>
      </c>
      <c r="C1979" s="103" t="s">
        <v>907</v>
      </c>
      <c r="E1979" t="str">
        <f>VLOOKUP(C1979,STYLES!$1:$1048576,12,FALSE)</f>
        <v>Advantage Snag Protection Plus Polo</v>
      </c>
      <c r="F1979" s="117" t="s">
        <v>2754</v>
      </c>
      <c r="G1979" s="111" t="s">
        <v>2755</v>
      </c>
      <c r="H1979" s="117" t="str">
        <f>VLOOKUP(C1979,STYLES!$1:$1048576,9,FALSE)</f>
        <v>New</v>
      </c>
      <c r="I1979" s="113" t="str">
        <f>VLOOKUP(C1979,STYLES!$1:$1048576,10,FALSE)</f>
        <v>New</v>
      </c>
      <c r="J1979" s="117" t="s">
        <v>2745</v>
      </c>
      <c r="K1979" s="139">
        <f>IFERROR(VLOOKUP(J1979,LISTS!G:H,2,FALSE),"0")</f>
        <v>7</v>
      </c>
      <c r="L1979">
        <f t="shared" si="116"/>
        <v>7</v>
      </c>
      <c r="M1979" s="117" t="s">
        <v>2745</v>
      </c>
      <c r="N1979" s="140">
        <f>IFERROR(VLOOKUP(M1979,LISTS!G:H,2,FALSE),"0")</f>
        <v>7</v>
      </c>
      <c r="O1979">
        <f t="shared" si="117"/>
        <v>7</v>
      </c>
      <c r="P1979" s="117" t="s">
        <v>2720</v>
      </c>
      <c r="Q1979" s="112" t="s">
        <v>2756</v>
      </c>
      <c r="R1979" s="112" t="s">
        <v>775</v>
      </c>
      <c r="S1979" s="118" t="s">
        <v>3238</v>
      </c>
      <c r="T1979" s="118" t="s">
        <v>775</v>
      </c>
    </row>
    <row r="1980" spans="1:20">
      <c r="A1980" s="4" t="str">
        <f>VLOOKUP(C1980,STYLES!$A$1:$R$2088,7,FALSE)</f>
        <v>Polos</v>
      </c>
      <c r="B1980" t="str">
        <f>VLOOKUP(C1980,STYLES!$1:$1048576,6,FALSE)</f>
        <v>Harriton</v>
      </c>
      <c r="C1980" s="103" t="s">
        <v>907</v>
      </c>
      <c r="E1980" t="str">
        <f>VLOOKUP(C1980,STYLES!$1:$1048576,12,FALSE)</f>
        <v>Advantage Snag Protection Plus Polo</v>
      </c>
      <c r="F1980" s="117" t="s">
        <v>3013</v>
      </c>
      <c r="G1980" s="111" t="s">
        <v>3239</v>
      </c>
      <c r="H1980" s="117" t="str">
        <f>VLOOKUP(C1980,STYLES!$1:$1048576,9,FALSE)</f>
        <v>New</v>
      </c>
      <c r="I1980" s="113" t="str">
        <f>VLOOKUP(C1980,STYLES!$1:$1048576,10,FALSE)</f>
        <v>New</v>
      </c>
      <c r="J1980" s="117" t="s">
        <v>2745</v>
      </c>
      <c r="K1980" s="139">
        <f>IFERROR(VLOOKUP(J1980,LISTS!G:H,2,FALSE),"0")</f>
        <v>7</v>
      </c>
      <c r="L1980">
        <f t="shared" si="116"/>
        <v>7</v>
      </c>
      <c r="M1980" s="117" t="s">
        <v>2745</v>
      </c>
      <c r="N1980" s="140">
        <f>IFERROR(VLOOKUP(M1980,LISTS!G:H,2,FALSE),"0")</f>
        <v>7</v>
      </c>
      <c r="O1980">
        <f t="shared" si="117"/>
        <v>7</v>
      </c>
      <c r="P1980" s="117" t="s">
        <v>2720</v>
      </c>
      <c r="Q1980" s="112" t="s">
        <v>3014</v>
      </c>
      <c r="R1980" s="112" t="s">
        <v>775</v>
      </c>
      <c r="S1980" s="118" t="s">
        <v>3015</v>
      </c>
      <c r="T1980" s="118" t="s">
        <v>775</v>
      </c>
    </row>
    <row r="1981" spans="1:20">
      <c r="A1981" s="4" t="str">
        <f>VLOOKUP(C1981,STYLES!$A$1:$R$2088,7,FALSE)</f>
        <v>Polos</v>
      </c>
      <c r="B1981" t="str">
        <f>VLOOKUP(C1981,STYLES!$1:$1048576,6,FALSE)</f>
        <v>Harriton</v>
      </c>
      <c r="C1981" s="103" t="s">
        <v>907</v>
      </c>
      <c r="E1981" t="str">
        <f>VLOOKUP(C1981,STYLES!$1:$1048576,12,FALSE)</f>
        <v>Advantage Snag Protection Plus Polo</v>
      </c>
      <c r="F1981" s="117" t="s">
        <v>2743</v>
      </c>
      <c r="G1981" s="111" t="s">
        <v>2743</v>
      </c>
      <c r="H1981" s="117" t="str">
        <f>VLOOKUP(C1981,STYLES!$1:$1048576,9,FALSE)</f>
        <v>New</v>
      </c>
      <c r="I1981" s="113" t="str">
        <f>VLOOKUP(C1981,STYLES!$1:$1048576,10,FALSE)</f>
        <v>New</v>
      </c>
      <c r="J1981" s="117" t="s">
        <v>2745</v>
      </c>
      <c r="K1981" s="139">
        <f>IFERROR(VLOOKUP(J1981,LISTS!G:H,2,FALSE),"0")</f>
        <v>7</v>
      </c>
      <c r="L1981">
        <f t="shared" si="116"/>
        <v>7</v>
      </c>
      <c r="M1981" s="117" t="s">
        <v>2745</v>
      </c>
      <c r="N1981" s="140">
        <f>IFERROR(VLOOKUP(M1981,LISTS!G:H,2,FALSE),"0")</f>
        <v>7</v>
      </c>
      <c r="O1981">
        <f t="shared" si="117"/>
        <v>7</v>
      </c>
      <c r="P1981" s="117" t="s">
        <v>2720</v>
      </c>
      <c r="Q1981" s="112" t="s">
        <v>2744</v>
      </c>
      <c r="R1981" s="112" t="s">
        <v>775</v>
      </c>
      <c r="S1981" s="118" t="s">
        <v>775</v>
      </c>
      <c r="T1981" s="118" t="s">
        <v>775</v>
      </c>
    </row>
    <row r="1982" spans="1:20">
      <c r="A1982" s="4"/>
      <c r="G1982" s="111"/>
      <c r="I1982" s="113"/>
      <c r="K1982" s="139"/>
      <c r="N1982" s="140"/>
      <c r="Q1982" s="112"/>
      <c r="R1982" s="112"/>
      <c r="S1982" s="118"/>
      <c r="T1982" s="118"/>
    </row>
    <row r="1983" spans="1:20">
      <c r="A1983" s="4" t="str">
        <f>VLOOKUP(C1983,STYLES!$A$1:$R$2088,7,FALSE)</f>
        <v>Knits_Layering</v>
      </c>
      <c r="B1983" t="str">
        <f>VLOOKUP(C1983,STYLES!$1:$1048576,6,FALSE)</f>
        <v>Harriton</v>
      </c>
      <c r="C1983" s="103" t="s">
        <v>1093</v>
      </c>
      <c r="E1983" t="str">
        <f>VLOOKUP(C1983,STYLES!$1:$1048576,12,FALSE)</f>
        <v>Advantage Snag Protection Plus Quarter-Zip</v>
      </c>
      <c r="F1983" s="117" t="s">
        <v>2718</v>
      </c>
      <c r="G1983" s="111" t="s">
        <v>2718</v>
      </c>
      <c r="H1983" s="117" t="str">
        <f>VLOOKUP(C1983,STYLES!$1:$1048576,9,FALSE)</f>
        <v>New</v>
      </c>
      <c r="I1983" s="113" t="str">
        <f>VLOOKUP(C1983,STYLES!$1:$1048576,10,FALSE)</f>
        <v>New</v>
      </c>
      <c r="J1983" s="117" t="s">
        <v>2962</v>
      </c>
      <c r="K1983" s="139">
        <f>IFERROR(VLOOKUP(J1983,LISTS!G:H,2,FALSE),"0")</f>
        <v>9</v>
      </c>
      <c r="L1983">
        <f t="shared" ref="L1983:L1986" si="118">IF(OR(H1983="ACTIVE",H1983="NEW",H1983="DNR",H1983="Pre-Closeout"),K1983,"")</f>
        <v>9</v>
      </c>
      <c r="M1983" s="117" t="s">
        <v>2962</v>
      </c>
      <c r="N1983" s="140">
        <f>IFERROR(VLOOKUP(M1983,LISTS!G:H,2,FALSE),"0")</f>
        <v>9</v>
      </c>
      <c r="O1983">
        <f t="shared" ref="O1983:O1986" si="119">IF(OR(I1983="ACTIVE",I1983="NEW",I1983="DNR",I1983="Pre-Closeout"),N1983,"")</f>
        <v>9</v>
      </c>
      <c r="P1983" s="117" t="s">
        <v>2720</v>
      </c>
      <c r="Q1983" s="112" t="s">
        <v>2955</v>
      </c>
      <c r="R1983" s="112" t="s">
        <v>775</v>
      </c>
      <c r="S1983" s="112" t="s">
        <v>2722</v>
      </c>
      <c r="T1983" s="118" t="s">
        <v>775</v>
      </c>
    </row>
    <row r="1984" spans="1:20">
      <c r="A1984" s="4" t="str">
        <f>VLOOKUP(C1984,STYLES!$A$1:$R$2088,7,FALSE)</f>
        <v>Knits_Layering</v>
      </c>
      <c r="B1984" t="str">
        <f>VLOOKUP(C1984,STYLES!$1:$1048576,6,FALSE)</f>
        <v>Harriton</v>
      </c>
      <c r="C1984" s="103" t="s">
        <v>1093</v>
      </c>
      <c r="E1984" t="str">
        <f>VLOOKUP(C1984,STYLES!$1:$1048576,12,FALSE)</f>
        <v>Advantage Snag Protection Plus Quarter-Zip</v>
      </c>
      <c r="F1984" s="117" t="s">
        <v>3233</v>
      </c>
      <c r="G1984" s="111" t="s">
        <v>2763</v>
      </c>
      <c r="H1984" s="117" t="str">
        <f>VLOOKUP(C1984,STYLES!$1:$1048576,9,FALSE)</f>
        <v>New</v>
      </c>
      <c r="I1984" s="113" t="str">
        <f>VLOOKUP(C1984,STYLES!$1:$1048576,10,FALSE)</f>
        <v>New</v>
      </c>
      <c r="J1984" s="117" t="s">
        <v>2962</v>
      </c>
      <c r="K1984" s="139">
        <f>IFERROR(VLOOKUP(J1984,LISTS!G:H,2,FALSE),"0")</f>
        <v>9</v>
      </c>
      <c r="L1984">
        <f t="shared" si="118"/>
        <v>9</v>
      </c>
      <c r="M1984" s="117" t="s">
        <v>2962</v>
      </c>
      <c r="N1984" s="140">
        <f>IFERROR(VLOOKUP(M1984,LISTS!G:H,2,FALSE),"0")</f>
        <v>9</v>
      </c>
      <c r="O1984">
        <f t="shared" si="119"/>
        <v>9</v>
      </c>
      <c r="P1984" s="117" t="s">
        <v>2720</v>
      </c>
      <c r="Q1984" s="112" t="s">
        <v>2983</v>
      </c>
      <c r="R1984" s="112" t="s">
        <v>775</v>
      </c>
      <c r="S1984" s="118" t="s">
        <v>3234</v>
      </c>
      <c r="T1984" s="118" t="s">
        <v>775</v>
      </c>
    </row>
    <row r="1985" spans="1:20">
      <c r="A1985" s="4" t="str">
        <f>VLOOKUP(C1985,STYLES!$A$1:$R$2088,7,FALSE)</f>
        <v>Knits_Layering</v>
      </c>
      <c r="B1985" t="str">
        <f>VLOOKUP(C1985,STYLES!$1:$1048576,6,FALSE)</f>
        <v>Harriton</v>
      </c>
      <c r="C1985" s="103" t="s">
        <v>1093</v>
      </c>
      <c r="E1985" t="str">
        <f>VLOOKUP(C1985,STYLES!$1:$1048576,12,FALSE)</f>
        <v>Advantage Snag Protection Plus Quarter-Zip</v>
      </c>
      <c r="F1985" s="117" t="s">
        <v>3212</v>
      </c>
      <c r="G1985" s="111" t="s">
        <v>2740</v>
      </c>
      <c r="H1985" s="117" t="str">
        <f>VLOOKUP(C1985,STYLES!$1:$1048576,9,FALSE)</f>
        <v>New</v>
      </c>
      <c r="I1985" s="113" t="str">
        <f>VLOOKUP(C1985,STYLES!$1:$1048576,10,FALSE)</f>
        <v>New</v>
      </c>
      <c r="J1985" s="117" t="s">
        <v>2962</v>
      </c>
      <c r="K1985" s="139">
        <f>IFERROR(VLOOKUP(J1985,LISTS!G:H,2,FALSE),"0")</f>
        <v>9</v>
      </c>
      <c r="L1985">
        <f t="shared" si="118"/>
        <v>9</v>
      </c>
      <c r="M1985" s="117" t="s">
        <v>2962</v>
      </c>
      <c r="N1985" s="140">
        <f>IFERROR(VLOOKUP(M1985,LISTS!G:H,2,FALSE),"0")</f>
        <v>9</v>
      </c>
      <c r="O1985">
        <f t="shared" si="119"/>
        <v>9</v>
      </c>
      <c r="P1985" s="117" t="s">
        <v>2720</v>
      </c>
      <c r="Q1985" s="112" t="s">
        <v>3213</v>
      </c>
      <c r="R1985" s="112" t="s">
        <v>775</v>
      </c>
      <c r="S1985" s="118" t="s">
        <v>2742</v>
      </c>
      <c r="T1985" s="118" t="s">
        <v>775</v>
      </c>
    </row>
    <row r="1986" spans="1:20">
      <c r="A1986" s="4" t="str">
        <f>VLOOKUP(C1986,STYLES!$A$1:$R$2088,7,FALSE)</f>
        <v>Knits_Layering</v>
      </c>
      <c r="B1986" t="str">
        <f>VLOOKUP(C1986,STYLES!$1:$1048576,6,FALSE)</f>
        <v>Harriton</v>
      </c>
      <c r="C1986" s="103" t="s">
        <v>1093</v>
      </c>
      <c r="E1986" t="str">
        <f>VLOOKUP(C1986,STYLES!$1:$1048576,12,FALSE)</f>
        <v>Advantage Snag Protection Plus Quarter-Zip</v>
      </c>
      <c r="F1986" s="117" t="s">
        <v>2754</v>
      </c>
      <c r="G1986" s="111" t="s">
        <v>2755</v>
      </c>
      <c r="H1986" s="117" t="str">
        <f>VLOOKUP(C1986,STYLES!$1:$1048576,9,FALSE)</f>
        <v>New</v>
      </c>
      <c r="I1986" s="113" t="str">
        <f>VLOOKUP(C1986,STYLES!$1:$1048576,10,FALSE)</f>
        <v>New</v>
      </c>
      <c r="J1986" s="117" t="s">
        <v>2962</v>
      </c>
      <c r="K1986" s="139">
        <f>IFERROR(VLOOKUP(J1986,LISTS!G:H,2,FALSE),"0")</f>
        <v>9</v>
      </c>
      <c r="L1986">
        <f t="shared" si="118"/>
        <v>9</v>
      </c>
      <c r="M1986" s="117" t="s">
        <v>2962</v>
      </c>
      <c r="N1986" s="140">
        <f>IFERROR(VLOOKUP(M1986,LISTS!G:H,2,FALSE),"0")</f>
        <v>9</v>
      </c>
      <c r="O1986">
        <f t="shared" si="119"/>
        <v>9</v>
      </c>
      <c r="P1986" s="117" t="s">
        <v>2720</v>
      </c>
      <c r="Q1986" s="112" t="s">
        <v>2756</v>
      </c>
      <c r="R1986" s="112" t="s">
        <v>775</v>
      </c>
      <c r="S1986" s="118" t="s">
        <v>3238</v>
      </c>
      <c r="T1986" s="118" t="s">
        <v>775</v>
      </c>
    </row>
    <row r="1987" spans="1:20">
      <c r="A1987" s="4"/>
      <c r="G1987" s="111"/>
      <c r="I1987" s="113"/>
      <c r="K1987" s="139"/>
      <c r="N1987" s="140"/>
      <c r="Q1987" s="112"/>
      <c r="R1987" s="112"/>
      <c r="S1987" s="118"/>
      <c r="T1987" s="118"/>
    </row>
    <row r="1988" spans="1:20">
      <c r="A1988" s="4" t="str">
        <f>VLOOKUP(C1988,STYLES!$A$1:$R$2088,7,FALSE)</f>
        <v>Knits_Layering</v>
      </c>
      <c r="B1988" t="str">
        <f>VLOOKUP(C1988,STYLES!$1:$1048576,6,FALSE)</f>
        <v>Harriton</v>
      </c>
      <c r="C1988" s="103" t="s">
        <v>1097</v>
      </c>
      <c r="E1988" t="str">
        <f>VLOOKUP(C1988,STYLES!$1:$1048576,12,FALSE)</f>
        <v>Advantage Snag Protection Plus Quarter-Zip</v>
      </c>
      <c r="F1988" s="117" t="s">
        <v>2718</v>
      </c>
      <c r="G1988" s="111" t="s">
        <v>2718</v>
      </c>
      <c r="H1988" s="117" t="str">
        <f>VLOOKUP(C1988,STYLES!$1:$1048576,9,FALSE)</f>
        <v>New</v>
      </c>
      <c r="I1988" s="113" t="str">
        <f>VLOOKUP(C1988,STYLES!$1:$1048576,10,FALSE)</f>
        <v>New</v>
      </c>
      <c r="J1988" s="117" t="s">
        <v>2745</v>
      </c>
      <c r="K1988" s="139">
        <f>IFERROR(VLOOKUP(J1988,LISTS!G:H,2,FALSE),"0")</f>
        <v>7</v>
      </c>
      <c r="L1988">
        <f t="shared" ref="L1988:L1991" si="120">IF(OR(H1988="ACTIVE",H1988="NEW",H1988="DNR",H1988="Pre-Closeout"),K1988,"")</f>
        <v>7</v>
      </c>
      <c r="M1988" s="117" t="s">
        <v>2745</v>
      </c>
      <c r="N1988" s="140">
        <f>IFERROR(VLOOKUP(M1988,LISTS!G:H,2,FALSE),"0")</f>
        <v>7</v>
      </c>
      <c r="O1988">
        <f t="shared" ref="O1988:O1991" si="121">IF(OR(I1988="ACTIVE",I1988="NEW",I1988="DNR",I1988="Pre-Closeout"),N1988,"")</f>
        <v>7</v>
      </c>
      <c r="P1988" s="117" t="s">
        <v>2720</v>
      </c>
      <c r="Q1988" s="112" t="s">
        <v>2955</v>
      </c>
      <c r="R1988" s="112" t="s">
        <v>775</v>
      </c>
      <c r="S1988" s="112" t="s">
        <v>2722</v>
      </c>
      <c r="T1988" s="118" t="s">
        <v>775</v>
      </c>
    </row>
    <row r="1989" spans="1:20">
      <c r="A1989" s="4" t="str">
        <f>VLOOKUP(C1989,STYLES!$A$1:$R$2088,7,FALSE)</f>
        <v>Knits_Layering</v>
      </c>
      <c r="B1989" t="str">
        <f>VLOOKUP(C1989,STYLES!$1:$1048576,6,FALSE)</f>
        <v>Harriton</v>
      </c>
      <c r="C1989" s="103" t="s">
        <v>1097</v>
      </c>
      <c r="E1989" t="str">
        <f>VLOOKUP(C1989,STYLES!$1:$1048576,12,FALSE)</f>
        <v>Advantage Snag Protection Plus Quarter-Zip</v>
      </c>
      <c r="F1989" s="117" t="s">
        <v>3233</v>
      </c>
      <c r="G1989" s="111" t="s">
        <v>2763</v>
      </c>
      <c r="H1989" s="117" t="str">
        <f>VLOOKUP(C1989,STYLES!$1:$1048576,9,FALSE)</f>
        <v>New</v>
      </c>
      <c r="I1989" s="113" t="str">
        <f>VLOOKUP(C1989,STYLES!$1:$1048576,10,FALSE)</f>
        <v>New</v>
      </c>
      <c r="J1989" s="117" t="s">
        <v>2745</v>
      </c>
      <c r="K1989" s="139">
        <f>IFERROR(VLOOKUP(J1989,LISTS!G:H,2,FALSE),"0")</f>
        <v>7</v>
      </c>
      <c r="L1989">
        <f t="shared" si="120"/>
        <v>7</v>
      </c>
      <c r="M1989" s="117" t="s">
        <v>2745</v>
      </c>
      <c r="N1989" s="140">
        <f>IFERROR(VLOOKUP(M1989,LISTS!G:H,2,FALSE),"0")</f>
        <v>7</v>
      </c>
      <c r="O1989">
        <f t="shared" si="121"/>
        <v>7</v>
      </c>
      <c r="P1989" s="117" t="s">
        <v>2720</v>
      </c>
      <c r="Q1989" s="112" t="s">
        <v>2983</v>
      </c>
      <c r="R1989" s="112" t="s">
        <v>775</v>
      </c>
      <c r="S1989" s="118" t="s">
        <v>3234</v>
      </c>
      <c r="T1989" s="118" t="s">
        <v>775</v>
      </c>
    </row>
    <row r="1990" spans="1:20">
      <c r="A1990" s="4" t="str">
        <f>VLOOKUP(C1990,STYLES!$A$1:$R$2088,7,FALSE)</f>
        <v>Knits_Layering</v>
      </c>
      <c r="B1990" t="str">
        <f>VLOOKUP(C1990,STYLES!$1:$1048576,6,FALSE)</f>
        <v>Harriton</v>
      </c>
      <c r="C1990" s="103" t="s">
        <v>1097</v>
      </c>
      <c r="E1990" t="str">
        <f>VLOOKUP(C1990,STYLES!$1:$1048576,12,FALSE)</f>
        <v>Advantage Snag Protection Plus Quarter-Zip</v>
      </c>
      <c r="F1990" s="117" t="s">
        <v>3212</v>
      </c>
      <c r="G1990" s="111" t="s">
        <v>2740</v>
      </c>
      <c r="H1990" s="117" t="str">
        <f>VLOOKUP(C1990,STYLES!$1:$1048576,9,FALSE)</f>
        <v>New</v>
      </c>
      <c r="I1990" s="113" t="str">
        <f>VLOOKUP(C1990,STYLES!$1:$1048576,10,FALSE)</f>
        <v>New</v>
      </c>
      <c r="J1990" s="117" t="s">
        <v>2745</v>
      </c>
      <c r="K1990" s="139">
        <f>IFERROR(VLOOKUP(J1990,LISTS!G:H,2,FALSE),"0")</f>
        <v>7</v>
      </c>
      <c r="L1990">
        <f t="shared" si="120"/>
        <v>7</v>
      </c>
      <c r="M1990" s="117" t="s">
        <v>2745</v>
      </c>
      <c r="N1990" s="140">
        <f>IFERROR(VLOOKUP(M1990,LISTS!G:H,2,FALSE),"0")</f>
        <v>7</v>
      </c>
      <c r="O1990">
        <f t="shared" si="121"/>
        <v>7</v>
      </c>
      <c r="P1990" s="117" t="s">
        <v>2720</v>
      </c>
      <c r="Q1990" s="112" t="s">
        <v>3213</v>
      </c>
      <c r="R1990" s="112" t="s">
        <v>775</v>
      </c>
      <c r="S1990" s="118" t="s">
        <v>2742</v>
      </c>
      <c r="T1990" s="118" t="s">
        <v>775</v>
      </c>
    </row>
    <row r="1991" spans="1:20">
      <c r="A1991" s="4" t="str">
        <f>VLOOKUP(C1991,STYLES!$A$1:$R$2088,7,FALSE)</f>
        <v>Knits_Layering</v>
      </c>
      <c r="B1991" t="str">
        <f>VLOOKUP(C1991,STYLES!$1:$1048576,6,FALSE)</f>
        <v>Harriton</v>
      </c>
      <c r="C1991" s="103" t="s">
        <v>1097</v>
      </c>
      <c r="E1991" t="str">
        <f>VLOOKUP(C1991,STYLES!$1:$1048576,12,FALSE)</f>
        <v>Advantage Snag Protection Plus Quarter-Zip</v>
      </c>
      <c r="F1991" s="117" t="s">
        <v>2754</v>
      </c>
      <c r="G1991" s="111" t="s">
        <v>2755</v>
      </c>
      <c r="H1991" s="117" t="str">
        <f>VLOOKUP(C1991,STYLES!$1:$1048576,9,FALSE)</f>
        <v>New</v>
      </c>
      <c r="I1991" s="113" t="str">
        <f>VLOOKUP(C1991,STYLES!$1:$1048576,10,FALSE)</f>
        <v>New</v>
      </c>
      <c r="J1991" s="117" t="s">
        <v>2745</v>
      </c>
      <c r="K1991" s="139">
        <f>IFERROR(VLOOKUP(J1991,LISTS!G:H,2,FALSE),"0")</f>
        <v>7</v>
      </c>
      <c r="L1991">
        <f t="shared" si="120"/>
        <v>7</v>
      </c>
      <c r="M1991" s="117" t="s">
        <v>2745</v>
      </c>
      <c r="N1991" s="140">
        <f>IFERROR(VLOOKUP(M1991,LISTS!G:H,2,FALSE),"0")</f>
        <v>7</v>
      </c>
      <c r="O1991">
        <f t="shared" si="121"/>
        <v>7</v>
      </c>
      <c r="P1991" s="117" t="s">
        <v>2720</v>
      </c>
      <c r="Q1991" s="112" t="s">
        <v>2756</v>
      </c>
      <c r="R1991" s="112" t="s">
        <v>775</v>
      </c>
      <c r="S1991" s="118" t="s">
        <v>3238</v>
      </c>
      <c r="T1991" s="118" t="s">
        <v>775</v>
      </c>
    </row>
    <row r="1992" spans="1:20">
      <c r="A1992" s="4"/>
      <c r="G1992" s="111"/>
      <c r="I1992" s="127"/>
      <c r="K1992" s="139"/>
      <c r="L1992" s="60"/>
      <c r="N1992" s="140"/>
      <c r="O1992" s="60">
        <f>SUM(O1952:O1959)</f>
        <v>0</v>
      </c>
      <c r="Q1992" s="112"/>
      <c r="R1992" s="112"/>
      <c r="S1992" s="118"/>
      <c r="T1992" s="118"/>
    </row>
    <row r="1993" spans="1:20">
      <c r="A1993" s="4" t="str">
        <f>VLOOKUP(C1993,STYLES!$A$1:$R$2088,7,FALSE)</f>
        <v>Polos</v>
      </c>
      <c r="B1993" t="str">
        <f>VLOOKUP(C1993,STYLES!$1:$1048576,6,FALSE)</f>
        <v>Harriton</v>
      </c>
      <c r="C1993" s="103" t="s">
        <v>973</v>
      </c>
      <c r="E1993" t="str">
        <f>VLOOKUP(C1993,STYLES!$1:$1048576,12,FALSE)</f>
        <v>5.6 oz. Easy Blend™ Polo</v>
      </c>
      <c r="F1993" s="117" t="s">
        <v>2718</v>
      </c>
      <c r="G1993" s="111" t="s">
        <v>2718</v>
      </c>
      <c r="H1993" s="113" t="str">
        <f>VLOOKUP(C1993,STYLES!$1:$1048576,9,FALSE)</f>
        <v>Active</v>
      </c>
      <c r="I1993" s="113" t="str">
        <f>VLOOKUP(C1993,STYLES!$1:$1048576,10,FALSE)</f>
        <v>Active</v>
      </c>
      <c r="J1993" s="117" t="s">
        <v>2772</v>
      </c>
      <c r="K1993" s="139">
        <f>IFERROR(VLOOKUP(J1993,LISTS!G:H,2,FALSE),"0")</f>
        <v>10</v>
      </c>
      <c r="L1993">
        <f t="shared" si="99"/>
        <v>10</v>
      </c>
      <c r="M1993" s="117" t="s">
        <v>2772</v>
      </c>
      <c r="N1993" s="140">
        <f>IFERROR(VLOOKUP(M1993,LISTS!G:H,2,FALSE),"0")</f>
        <v>10</v>
      </c>
      <c r="O1993">
        <f t="shared" si="98"/>
        <v>10</v>
      </c>
      <c r="P1993" s="117" t="s">
        <v>2720</v>
      </c>
      <c r="Q1993" s="101" t="s">
        <v>2721</v>
      </c>
      <c r="R1993" s="112" t="s">
        <v>775</v>
      </c>
      <c r="S1993" s="112" t="s">
        <v>2722</v>
      </c>
      <c r="T1993" s="118" t="s">
        <v>775</v>
      </c>
    </row>
    <row r="1994" spans="1:20">
      <c r="A1994" s="4" t="str">
        <f>VLOOKUP(C1994,STYLES!$A$1:$R$2088,7,FALSE)</f>
        <v>Polos</v>
      </c>
      <c r="B1994" t="str">
        <f>VLOOKUP(C1994,STYLES!$1:$1048576,6,FALSE)</f>
        <v>Harriton</v>
      </c>
      <c r="C1994" s="103" t="s">
        <v>973</v>
      </c>
      <c r="E1994" t="str">
        <f>VLOOKUP(C1994,STYLES!$1:$1048576,12,FALSE)</f>
        <v>5.6 oz. Easy Blend™ Polo</v>
      </c>
      <c r="F1994" s="117" t="s">
        <v>2978</v>
      </c>
      <c r="G1994" s="111" t="s">
        <v>2763</v>
      </c>
      <c r="H1994" s="113" t="str">
        <f>VLOOKUP(C1994,STYLES!$1:$1048576,9,FALSE)</f>
        <v>Active</v>
      </c>
      <c r="I1994" s="113" t="str">
        <f>VLOOKUP(C1994,STYLES!$1:$1048576,10,FALSE)</f>
        <v>Active</v>
      </c>
      <c r="J1994" s="117" t="s">
        <v>2772</v>
      </c>
      <c r="K1994" s="139">
        <f>IFERROR(VLOOKUP(J1994,LISTS!G:H,2,FALSE),"0")</f>
        <v>10</v>
      </c>
      <c r="L1994">
        <f t="shared" si="99"/>
        <v>10</v>
      </c>
      <c r="M1994" s="117" t="s">
        <v>2772</v>
      </c>
      <c r="N1994" s="140">
        <f>IFERROR(VLOOKUP(M1994,LISTS!G:H,2,FALSE),"0")</f>
        <v>10</v>
      </c>
      <c r="O1994">
        <f t="shared" si="98"/>
        <v>10</v>
      </c>
      <c r="P1994" s="117" t="s">
        <v>2720</v>
      </c>
      <c r="Q1994" s="112" t="s">
        <v>2979</v>
      </c>
      <c r="R1994" s="112" t="s">
        <v>775</v>
      </c>
      <c r="S1994" s="118" t="s">
        <v>2980</v>
      </c>
      <c r="T1994" s="112" t="s">
        <v>775</v>
      </c>
    </row>
    <row r="1995" spans="1:20">
      <c r="A1995" s="4" t="str">
        <f>VLOOKUP(C1995,STYLES!$A$1:$R$2088,7,FALSE)</f>
        <v>Polos</v>
      </c>
      <c r="B1995" t="str">
        <f>VLOOKUP(C1995,STYLES!$1:$1048576,6,FALSE)</f>
        <v>Harriton</v>
      </c>
      <c r="C1995" s="103" t="s">
        <v>973</v>
      </c>
      <c r="E1995" t="str">
        <f>VLOOKUP(C1995,STYLES!$1:$1048576,12,FALSE)</f>
        <v>5.6 oz. Easy Blend™ Polo</v>
      </c>
      <c r="F1995" s="117" t="s">
        <v>2727</v>
      </c>
      <c r="G1995" s="111" t="s">
        <v>2728</v>
      </c>
      <c r="H1995" s="113" t="str">
        <f>VLOOKUP(C1995,STYLES!$1:$1048576,9,FALSE)</f>
        <v>Active</v>
      </c>
      <c r="I1995" s="113" t="str">
        <f>VLOOKUP(C1995,STYLES!$1:$1048576,10,FALSE)</f>
        <v>Active</v>
      </c>
      <c r="J1995" s="117" t="s">
        <v>2772</v>
      </c>
      <c r="K1995" s="139">
        <f>IFERROR(VLOOKUP(J1995,LISTS!G:H,2,FALSE),"0")</f>
        <v>10</v>
      </c>
      <c r="L1995">
        <f t="shared" si="99"/>
        <v>10</v>
      </c>
      <c r="M1995" s="117" t="s">
        <v>2772</v>
      </c>
      <c r="N1995" s="140">
        <f>IFERROR(VLOOKUP(M1995,LISTS!G:H,2,FALSE),"0")</f>
        <v>10</v>
      </c>
      <c r="O1995">
        <f t="shared" ref="O1995:O2058" si="122">IF(OR(I1995="ACTIVE",I1995="NEW",I1995="DNR",I1995="Pre-Closeout"),N1995,"")</f>
        <v>10</v>
      </c>
      <c r="P1995" s="117" t="s">
        <v>2720</v>
      </c>
      <c r="Q1995" s="101" t="s">
        <v>2729</v>
      </c>
      <c r="R1995" s="101" t="s">
        <v>775</v>
      </c>
      <c r="S1995" s="112" t="s">
        <v>2730</v>
      </c>
      <c r="T1995" s="101" t="s">
        <v>775</v>
      </c>
    </row>
    <row r="1996" spans="1:20">
      <c r="A1996" s="4" t="str">
        <f>VLOOKUP(C1996,STYLES!$A$1:$R$2088,7,FALSE)</f>
        <v>Polos</v>
      </c>
      <c r="B1996" t="str">
        <f>VLOOKUP(C1996,STYLES!$1:$1048576,6,FALSE)</f>
        <v>Harriton</v>
      </c>
      <c r="C1996" s="103" t="s">
        <v>973</v>
      </c>
      <c r="E1996" t="str">
        <f>VLOOKUP(C1996,STYLES!$1:$1048576,12,FALSE)</f>
        <v>5.6 oz. Easy Blend™ Polo</v>
      </c>
      <c r="F1996" s="117" t="s">
        <v>2819</v>
      </c>
      <c r="G1996" s="111" t="s">
        <v>2820</v>
      </c>
      <c r="H1996" s="113" t="str">
        <f>VLOOKUP(C1996,STYLES!$1:$1048576,9,FALSE)</f>
        <v>Active</v>
      </c>
      <c r="I1996" s="117" t="s">
        <v>178</v>
      </c>
      <c r="J1996" s="117" t="s">
        <v>2772</v>
      </c>
      <c r="K1996" s="139">
        <f>IFERROR(VLOOKUP(J1996,LISTS!G:H,2,FALSE),"0")</f>
        <v>10</v>
      </c>
      <c r="L1996">
        <f t="shared" si="99"/>
        <v>10</v>
      </c>
      <c r="M1996" s="117" t="s">
        <v>775</v>
      </c>
      <c r="N1996" s="140" t="str">
        <f>IFERROR(VLOOKUP(M1996,LISTS!G:H,2,FALSE),"0")</f>
        <v>0</v>
      </c>
      <c r="O1996" t="str">
        <f t="shared" si="122"/>
        <v/>
      </c>
      <c r="P1996" s="117" t="s">
        <v>2720</v>
      </c>
      <c r="Q1996" s="112" t="s">
        <v>2821</v>
      </c>
      <c r="R1996" s="112" t="s">
        <v>775</v>
      </c>
      <c r="S1996" s="118" t="s">
        <v>2822</v>
      </c>
      <c r="T1996" s="118" t="s">
        <v>775</v>
      </c>
    </row>
    <row r="1997" spans="1:20">
      <c r="A1997" s="4" t="str">
        <f>VLOOKUP(C1997,STYLES!$A$1:$R$2088,7,FALSE)</f>
        <v>Polos</v>
      </c>
      <c r="B1997" t="str">
        <f>VLOOKUP(C1997,STYLES!$1:$1048576,6,FALSE)</f>
        <v>Harriton</v>
      </c>
      <c r="C1997" s="103" t="s">
        <v>973</v>
      </c>
      <c r="E1997" t="str">
        <f>VLOOKUP(C1997,STYLES!$1:$1048576,12,FALSE)</f>
        <v>5.6 oz. Easy Blend™ Polo</v>
      </c>
      <c r="F1997" s="117" t="s">
        <v>2735</v>
      </c>
      <c r="G1997" s="111" t="s">
        <v>2736</v>
      </c>
      <c r="H1997" s="113" t="str">
        <f>VLOOKUP(C1997,STYLES!$1:$1048576,9,FALSE)</f>
        <v>Active</v>
      </c>
      <c r="I1997" s="113" t="str">
        <f>VLOOKUP(C1997,STYLES!$1:$1048576,10,FALSE)</f>
        <v>Active</v>
      </c>
      <c r="J1997" s="117" t="s">
        <v>2772</v>
      </c>
      <c r="K1997" s="139">
        <f>IFERROR(VLOOKUP(J1997,LISTS!G:H,2,FALSE),"0")</f>
        <v>10</v>
      </c>
      <c r="L1997">
        <f t="shared" si="99"/>
        <v>10</v>
      </c>
      <c r="M1997" s="117" t="s">
        <v>2772</v>
      </c>
      <c r="N1997" s="140">
        <f>IFERROR(VLOOKUP(M1997,LISTS!G:H,2,FALSE),"0")</f>
        <v>10</v>
      </c>
      <c r="O1997">
        <f t="shared" si="122"/>
        <v>10</v>
      </c>
      <c r="P1997" s="117" t="s">
        <v>2720</v>
      </c>
      <c r="Q1997" s="118" t="s">
        <v>2737</v>
      </c>
      <c r="R1997" s="118" t="s">
        <v>775</v>
      </c>
      <c r="S1997" s="112" t="s">
        <v>2738</v>
      </c>
      <c r="T1997" s="118" t="s">
        <v>775</v>
      </c>
    </row>
    <row r="1998" spans="1:20">
      <c r="A1998" s="4" t="str">
        <f>VLOOKUP(C1998,STYLES!$A$1:$R$2088,7,FALSE)</f>
        <v>Polos</v>
      </c>
      <c r="B1998" t="str">
        <f>VLOOKUP(C1998,STYLES!$1:$1048576,6,FALSE)</f>
        <v>Harriton</v>
      </c>
      <c r="C1998" s="103" t="s">
        <v>973</v>
      </c>
      <c r="E1998" t="str">
        <f>VLOOKUP(C1998,STYLES!$1:$1048576,12,FALSE)</f>
        <v>5.6 oz. Easy Blend™ Polo</v>
      </c>
      <c r="F1998" s="117" t="s">
        <v>3214</v>
      </c>
      <c r="G1998" s="111" t="s">
        <v>2732</v>
      </c>
      <c r="H1998" s="113" t="str">
        <f>VLOOKUP(C1998,STYLES!$1:$1048576,9,FALSE)</f>
        <v>Active</v>
      </c>
      <c r="I1998" s="113" t="str">
        <f>VLOOKUP(C1998,STYLES!$1:$1048576,10,FALSE)</f>
        <v>Active</v>
      </c>
      <c r="J1998" s="117" t="s">
        <v>2772</v>
      </c>
      <c r="K1998" s="139">
        <f>IFERROR(VLOOKUP(J1998,LISTS!G:H,2,FALSE),"0")</f>
        <v>10</v>
      </c>
      <c r="L1998">
        <f t="shared" si="99"/>
        <v>10</v>
      </c>
      <c r="M1998" s="117" t="s">
        <v>2772</v>
      </c>
      <c r="N1998" s="140">
        <f>IFERROR(VLOOKUP(M1998,LISTS!G:H,2,FALSE),"0")</f>
        <v>10</v>
      </c>
      <c r="O1998">
        <f t="shared" si="122"/>
        <v>10</v>
      </c>
      <c r="P1998" s="117" t="s">
        <v>2720</v>
      </c>
      <c r="Q1998" s="112" t="s">
        <v>3215</v>
      </c>
      <c r="R1998" s="112" t="s">
        <v>775</v>
      </c>
      <c r="S1998" s="118" t="s">
        <v>3216</v>
      </c>
      <c r="T1998" s="112" t="s">
        <v>775</v>
      </c>
    </row>
    <row r="1999" spans="1:20">
      <c r="A1999" s="4" t="str">
        <f>VLOOKUP(C1999,STYLES!$A$1:$R$2088,7,FALSE)</f>
        <v>Polos</v>
      </c>
      <c r="B1999" t="str">
        <f>VLOOKUP(C1999,STYLES!$1:$1048576,6,FALSE)</f>
        <v>Harriton</v>
      </c>
      <c r="C1999" s="103" t="s">
        <v>973</v>
      </c>
      <c r="E1999" t="str">
        <f>VLOOKUP(C1999,STYLES!$1:$1048576,12,FALSE)</f>
        <v>5.6 oz. Easy Blend™ Polo</v>
      </c>
      <c r="F1999" s="117" t="s">
        <v>3217</v>
      </c>
      <c r="G1999" s="111" t="s">
        <v>2751</v>
      </c>
      <c r="H1999" s="113" t="str">
        <f>VLOOKUP(C1999,STYLES!$1:$1048576,9,FALSE)</f>
        <v>Active</v>
      </c>
      <c r="I1999" s="113" t="str">
        <f>VLOOKUP(C1999,STYLES!$1:$1048576,10,FALSE)</f>
        <v>Active</v>
      </c>
      <c r="J1999" s="117" t="s">
        <v>2772</v>
      </c>
      <c r="K1999" s="139">
        <f>IFERROR(VLOOKUP(J1999,LISTS!G:H,2,FALSE),"0")</f>
        <v>10</v>
      </c>
      <c r="L1999">
        <f t="shared" si="99"/>
        <v>10</v>
      </c>
      <c r="M1999" s="117" t="s">
        <v>2772</v>
      </c>
      <c r="N1999" s="140">
        <f>IFERROR(VLOOKUP(M1999,LISTS!G:H,2,FALSE),"0")</f>
        <v>10</v>
      </c>
      <c r="O1999">
        <f t="shared" si="122"/>
        <v>10</v>
      </c>
      <c r="P1999" s="117" t="s">
        <v>2720</v>
      </c>
      <c r="Q1999" s="112" t="s">
        <v>3218</v>
      </c>
      <c r="R1999" s="112" t="s">
        <v>775</v>
      </c>
      <c r="S1999" s="118" t="s">
        <v>3219</v>
      </c>
      <c r="T1999" s="118" t="s">
        <v>775</v>
      </c>
    </row>
    <row r="2000" spans="1:20">
      <c r="A2000" s="4" t="str">
        <f>VLOOKUP(C2000,STYLES!$A$1:$R$2088,7,FALSE)</f>
        <v>Polos</v>
      </c>
      <c r="B2000" t="str">
        <f>VLOOKUP(C2000,STYLES!$1:$1048576,6,FALSE)</f>
        <v>Harriton</v>
      </c>
      <c r="C2000" s="103" t="s">
        <v>973</v>
      </c>
      <c r="E2000" t="str">
        <f>VLOOKUP(C2000,STYLES!$1:$1048576,12,FALSE)</f>
        <v>5.6 oz. Easy Blend™ Polo</v>
      </c>
      <c r="F2000" s="117" t="s">
        <v>2758</v>
      </c>
      <c r="G2000" s="111" t="s">
        <v>2759</v>
      </c>
      <c r="H2000" s="113" t="str">
        <f>VLOOKUP(C2000,STYLES!$1:$1048576,9,FALSE)</f>
        <v>Active</v>
      </c>
      <c r="I2000" s="117" t="s">
        <v>178</v>
      </c>
      <c r="J2000" s="117" t="s">
        <v>2772</v>
      </c>
      <c r="K2000" s="139">
        <f>IFERROR(VLOOKUP(J2000,LISTS!G:H,2,FALSE),"0")</f>
        <v>10</v>
      </c>
      <c r="L2000">
        <f t="shared" si="99"/>
        <v>10</v>
      </c>
      <c r="M2000" s="117" t="s">
        <v>775</v>
      </c>
      <c r="N2000" s="140" t="str">
        <f>IFERROR(VLOOKUP(M2000,LISTS!G:H,2,FALSE),"0")</f>
        <v>0</v>
      </c>
      <c r="O2000" t="str">
        <f t="shared" si="122"/>
        <v/>
      </c>
      <c r="P2000" s="117" t="s">
        <v>2720</v>
      </c>
      <c r="Q2000" s="118" t="s">
        <v>2760</v>
      </c>
      <c r="R2000" s="112" t="s">
        <v>775</v>
      </c>
      <c r="S2000" s="112" t="s">
        <v>2761</v>
      </c>
      <c r="T2000" s="118" t="s">
        <v>775</v>
      </c>
    </row>
    <row r="2001" spans="1:20">
      <c r="A2001" s="4" t="str">
        <f>VLOOKUP(C2001,STYLES!$A$1:$R$2088,7,FALSE)</f>
        <v>Polos</v>
      </c>
      <c r="B2001" t="str">
        <f>VLOOKUP(C2001,STYLES!$1:$1048576,6,FALSE)</f>
        <v>Harriton</v>
      </c>
      <c r="C2001" s="103" t="s">
        <v>973</v>
      </c>
      <c r="E2001" t="str">
        <f>VLOOKUP(C2001,STYLES!$1:$1048576,12,FALSE)</f>
        <v>5.6 oz. Easy Blend™ Polo</v>
      </c>
      <c r="F2001" s="117" t="s">
        <v>3181</v>
      </c>
      <c r="G2001" s="111" t="s">
        <v>2809</v>
      </c>
      <c r="H2001" s="113" t="str">
        <f>VLOOKUP(C2001,STYLES!$1:$1048576,9,FALSE)</f>
        <v>Active</v>
      </c>
      <c r="I2001" s="117" t="s">
        <v>178</v>
      </c>
      <c r="J2001" s="117" t="s">
        <v>2772</v>
      </c>
      <c r="K2001" s="139">
        <f>IFERROR(VLOOKUP(J2001,LISTS!G:H,2,FALSE),"0")</f>
        <v>10</v>
      </c>
      <c r="L2001">
        <f t="shared" si="99"/>
        <v>10</v>
      </c>
      <c r="M2001" s="117" t="s">
        <v>775</v>
      </c>
      <c r="N2001" s="140" t="str">
        <f>IFERROR(VLOOKUP(M2001,LISTS!G:H,2,FALSE),"0")</f>
        <v>0</v>
      </c>
      <c r="O2001" t="str">
        <f t="shared" si="122"/>
        <v/>
      </c>
      <c r="P2001" s="117" t="s">
        <v>2720</v>
      </c>
      <c r="Q2001" s="117" t="s">
        <v>3136</v>
      </c>
      <c r="R2001" s="117" t="s">
        <v>775</v>
      </c>
      <c r="S2001" s="103" t="s">
        <v>3137</v>
      </c>
      <c r="T2001" s="117" t="s">
        <v>775</v>
      </c>
    </row>
    <row r="2002" spans="1:20">
      <c r="A2002" s="4" t="str">
        <f>VLOOKUP(C2002,STYLES!$A$1:$R$2088,7,FALSE)</f>
        <v>Polos</v>
      </c>
      <c r="B2002" t="str">
        <f>VLOOKUP(C2002,STYLES!$1:$1048576,6,FALSE)</f>
        <v>Harriton</v>
      </c>
      <c r="C2002" s="103" t="s">
        <v>973</v>
      </c>
      <c r="E2002" t="str">
        <f>VLOOKUP(C2002,STYLES!$1:$1048576,12,FALSE)</f>
        <v>5.6 oz. Easy Blend™ Polo</v>
      </c>
      <c r="F2002" s="117" t="s">
        <v>2739</v>
      </c>
      <c r="G2002" s="111" t="s">
        <v>2740</v>
      </c>
      <c r="H2002" s="113" t="str">
        <f>VLOOKUP(C2002,STYLES!$1:$1048576,9,FALSE)</f>
        <v>Active</v>
      </c>
      <c r="I2002" s="113" t="str">
        <f>VLOOKUP(C2002,STYLES!$1:$1048576,10,FALSE)</f>
        <v>Active</v>
      </c>
      <c r="J2002" s="117" t="s">
        <v>2772</v>
      </c>
      <c r="K2002" s="139">
        <f>IFERROR(VLOOKUP(J2002,LISTS!G:H,2,FALSE),"0")</f>
        <v>10</v>
      </c>
      <c r="L2002">
        <f t="shared" si="99"/>
        <v>10</v>
      </c>
      <c r="M2002" s="117" t="s">
        <v>2772</v>
      </c>
      <c r="N2002" s="140">
        <f>IFERROR(VLOOKUP(M2002,LISTS!G:H,2,FALSE),"0")</f>
        <v>10</v>
      </c>
      <c r="O2002">
        <f t="shared" si="122"/>
        <v>10</v>
      </c>
      <c r="P2002" s="117" t="s">
        <v>2720</v>
      </c>
      <c r="Q2002" s="118" t="s">
        <v>2741</v>
      </c>
      <c r="R2002" s="112" t="s">
        <v>775</v>
      </c>
      <c r="S2002" s="112" t="s">
        <v>3039</v>
      </c>
      <c r="T2002" s="112" t="s">
        <v>775</v>
      </c>
    </row>
    <row r="2003" spans="1:20">
      <c r="A2003" s="4" t="str">
        <f>VLOOKUP(C2003,STYLES!$A$1:$R$2088,7,FALSE)</f>
        <v>Polos</v>
      </c>
      <c r="B2003" t="str">
        <f>VLOOKUP(C2003,STYLES!$1:$1048576,6,FALSE)</f>
        <v>Harriton</v>
      </c>
      <c r="C2003" s="103" t="s">
        <v>973</v>
      </c>
      <c r="E2003" t="str">
        <f>VLOOKUP(C2003,STYLES!$1:$1048576,12,FALSE)</f>
        <v>5.6 oz. Easy Blend™ Polo</v>
      </c>
      <c r="F2003" s="117" t="s">
        <v>2754</v>
      </c>
      <c r="G2003" s="111" t="s">
        <v>2755</v>
      </c>
      <c r="H2003" s="113" t="str">
        <f>VLOOKUP(C2003,STYLES!$1:$1048576,9,FALSE)</f>
        <v>Active</v>
      </c>
      <c r="I2003" s="113" t="str">
        <f>VLOOKUP(C2003,STYLES!$1:$1048576,10,FALSE)</f>
        <v>Active</v>
      </c>
      <c r="J2003" s="117" t="s">
        <v>2772</v>
      </c>
      <c r="K2003" s="139">
        <f>IFERROR(VLOOKUP(J2003,LISTS!G:H,2,FALSE),"0")</f>
        <v>10</v>
      </c>
      <c r="L2003">
        <f t="shared" si="99"/>
        <v>10</v>
      </c>
      <c r="M2003" s="117" t="s">
        <v>2772</v>
      </c>
      <c r="N2003" s="140">
        <f>IFERROR(VLOOKUP(M2003,LISTS!G:H,2,FALSE),"0")</f>
        <v>10</v>
      </c>
      <c r="O2003">
        <f t="shared" si="122"/>
        <v>10</v>
      </c>
      <c r="P2003" s="117" t="s">
        <v>2720</v>
      </c>
      <c r="Q2003" s="118" t="s">
        <v>2756</v>
      </c>
      <c r="R2003" s="112" t="s">
        <v>775</v>
      </c>
      <c r="S2003" s="112" t="s">
        <v>2757</v>
      </c>
      <c r="T2003" s="112" t="s">
        <v>775</v>
      </c>
    </row>
    <row r="2004" spans="1:20">
      <c r="A2004" s="4" t="str">
        <f>VLOOKUP(C2004,STYLES!$A$1:$R$2088,7,FALSE)</f>
        <v>Polos</v>
      </c>
      <c r="B2004" t="str">
        <f>VLOOKUP(C2004,STYLES!$1:$1048576,6,FALSE)</f>
        <v>Harriton</v>
      </c>
      <c r="C2004" s="103" t="s">
        <v>973</v>
      </c>
      <c r="E2004" t="str">
        <f>VLOOKUP(C2004,STYLES!$1:$1048576,12,FALSE)</f>
        <v>5.6 oz. Easy Blend™ Polo</v>
      </c>
      <c r="F2004" s="117" t="s">
        <v>2812</v>
      </c>
      <c r="G2004" s="111" t="s">
        <v>2813</v>
      </c>
      <c r="H2004" s="113" t="str">
        <f>VLOOKUP(C2004,STYLES!$1:$1048576,9,FALSE)</f>
        <v>Active</v>
      </c>
      <c r="I2004" s="113" t="str">
        <f>VLOOKUP(C2004,STYLES!$1:$1048576,10,FALSE)</f>
        <v>Active</v>
      </c>
      <c r="J2004" s="117" t="s">
        <v>2772</v>
      </c>
      <c r="K2004" s="139">
        <f>IFERROR(VLOOKUP(J2004,LISTS!G:H,2,FALSE),"0")</f>
        <v>10</v>
      </c>
      <c r="L2004">
        <f t="shared" si="99"/>
        <v>10</v>
      </c>
      <c r="M2004" s="117" t="s">
        <v>2772</v>
      </c>
      <c r="N2004" s="140">
        <f>IFERROR(VLOOKUP(M2004,LISTS!G:H,2,FALSE),"0")</f>
        <v>10</v>
      </c>
      <c r="O2004">
        <f t="shared" si="122"/>
        <v>10</v>
      </c>
      <c r="P2004" s="117" t="s">
        <v>2720</v>
      </c>
      <c r="Q2004" s="118" t="s">
        <v>2814</v>
      </c>
      <c r="R2004" s="118" t="s">
        <v>775</v>
      </c>
      <c r="S2004" s="118" t="s">
        <v>2815</v>
      </c>
      <c r="T2004" s="118" t="s">
        <v>775</v>
      </c>
    </row>
    <row r="2005" spans="1:20">
      <c r="A2005" s="4" t="str">
        <f>VLOOKUP(C2005,STYLES!$A$1:$R$2088,7,FALSE)</f>
        <v>Polos</v>
      </c>
      <c r="B2005" t="str">
        <f>VLOOKUP(C2005,STYLES!$1:$1048576,6,FALSE)</f>
        <v>Harriton</v>
      </c>
      <c r="C2005" s="103" t="s">
        <v>973</v>
      </c>
      <c r="E2005" t="str">
        <f>VLOOKUP(C2005,STYLES!$1:$1048576,12,FALSE)</f>
        <v>5.6 oz. Easy Blend™ Polo</v>
      </c>
      <c r="F2005" s="117" t="s">
        <v>3220</v>
      </c>
      <c r="G2005" s="111" t="s">
        <v>2991</v>
      </c>
      <c r="H2005" s="113" t="str">
        <f>VLOOKUP(C2005,STYLES!$1:$1048576,9,FALSE)</f>
        <v>Active</v>
      </c>
      <c r="I2005" s="113" t="str">
        <f>VLOOKUP(C2005,STYLES!$1:$1048576,10,FALSE)</f>
        <v>Active</v>
      </c>
      <c r="J2005" s="117" t="s">
        <v>2772</v>
      </c>
      <c r="K2005" s="139">
        <f>IFERROR(VLOOKUP(J2005,LISTS!G:H,2,FALSE),"0")</f>
        <v>10</v>
      </c>
      <c r="L2005">
        <f t="shared" si="99"/>
        <v>10</v>
      </c>
      <c r="M2005" s="117" t="s">
        <v>2772</v>
      </c>
      <c r="N2005" s="140">
        <f>IFERROR(VLOOKUP(M2005,LISTS!G:H,2,FALSE),"0")</f>
        <v>10</v>
      </c>
      <c r="O2005">
        <f t="shared" si="122"/>
        <v>10</v>
      </c>
      <c r="P2005" s="117" t="s">
        <v>2720</v>
      </c>
      <c r="Q2005" s="112" t="s">
        <v>3221</v>
      </c>
      <c r="R2005" s="112" t="s">
        <v>775</v>
      </c>
      <c r="S2005" s="118" t="s">
        <v>3222</v>
      </c>
      <c r="T2005" s="112" t="s">
        <v>775</v>
      </c>
    </row>
    <row r="2006" spans="1:20">
      <c r="A2006" s="4" t="str">
        <f>VLOOKUP(C2006,STYLES!$A$1:$R$2088,7,FALSE)</f>
        <v>Polos</v>
      </c>
      <c r="B2006" t="str">
        <f>VLOOKUP(C2006,STYLES!$1:$1048576,6,FALSE)</f>
        <v>Harriton</v>
      </c>
      <c r="C2006" s="103" t="s">
        <v>973</v>
      </c>
      <c r="E2006" t="str">
        <f>VLOOKUP(C2006,STYLES!$1:$1048576,12,FALSE)</f>
        <v>5.6 oz. Easy Blend™ Polo</v>
      </c>
      <c r="F2006" s="117" t="s">
        <v>3205</v>
      </c>
      <c r="G2006" s="111" t="s">
        <v>2797</v>
      </c>
      <c r="H2006" s="113" t="str">
        <f>VLOOKUP(C2006,STYLES!$1:$1048576,9,FALSE)</f>
        <v>Active</v>
      </c>
      <c r="I2006" s="113" t="str">
        <f>VLOOKUP(C2006,STYLES!$1:$1048576,10,FALSE)</f>
        <v>Active</v>
      </c>
      <c r="J2006" s="117" t="s">
        <v>2772</v>
      </c>
      <c r="K2006" s="139">
        <f>IFERROR(VLOOKUP(J2006,LISTS!G:H,2,FALSE),"0")</f>
        <v>10</v>
      </c>
      <c r="L2006">
        <f t="shared" si="99"/>
        <v>10</v>
      </c>
      <c r="M2006" s="117" t="s">
        <v>2772</v>
      </c>
      <c r="N2006" s="140">
        <f>IFERROR(VLOOKUP(M2006,LISTS!G:H,2,FALSE),"0")</f>
        <v>10</v>
      </c>
      <c r="O2006">
        <f t="shared" si="122"/>
        <v>10</v>
      </c>
      <c r="P2006" s="117" t="s">
        <v>2720</v>
      </c>
      <c r="Q2006" s="112" t="s">
        <v>3206</v>
      </c>
      <c r="R2006" s="112" t="s">
        <v>775</v>
      </c>
      <c r="S2006" s="118" t="s">
        <v>3207</v>
      </c>
      <c r="T2006" s="112" t="s">
        <v>775</v>
      </c>
    </row>
    <row r="2007" spans="1:20">
      <c r="A2007" s="4" t="str">
        <f>VLOOKUP(C2007,STYLES!$A$1:$R$2088,7,FALSE)</f>
        <v>Polos</v>
      </c>
      <c r="B2007" t="str">
        <f>VLOOKUP(C2007,STYLES!$1:$1048576,6,FALSE)</f>
        <v>Harriton</v>
      </c>
      <c r="C2007" s="103" t="s">
        <v>973</v>
      </c>
      <c r="E2007" t="str">
        <f>VLOOKUP(C2007,STYLES!$1:$1048576,12,FALSE)</f>
        <v>5.6 oz. Easy Blend™ Polo</v>
      </c>
      <c r="F2007" s="117" t="s">
        <v>3223</v>
      </c>
      <c r="G2007" s="111" t="s">
        <v>2879</v>
      </c>
      <c r="H2007" s="113" t="str">
        <f>VLOOKUP(C2007,STYLES!$1:$1048576,9,FALSE)</f>
        <v>Active</v>
      </c>
      <c r="I2007" s="113" t="str">
        <f>VLOOKUP(C2007,STYLES!$1:$1048576,10,FALSE)</f>
        <v>Active</v>
      </c>
      <c r="J2007" s="117" t="s">
        <v>2772</v>
      </c>
      <c r="K2007" s="139">
        <f>IFERROR(VLOOKUP(J2007,LISTS!G:H,2,FALSE),"0")</f>
        <v>10</v>
      </c>
      <c r="L2007">
        <f t="shared" si="99"/>
        <v>10</v>
      </c>
      <c r="M2007" s="117" t="s">
        <v>2772</v>
      </c>
      <c r="N2007" s="140">
        <f>IFERROR(VLOOKUP(M2007,LISTS!G:H,2,FALSE),"0")</f>
        <v>10</v>
      </c>
      <c r="O2007">
        <f t="shared" si="122"/>
        <v>10</v>
      </c>
      <c r="P2007" s="117" t="s">
        <v>2720</v>
      </c>
      <c r="Q2007" s="112" t="s">
        <v>3224</v>
      </c>
      <c r="R2007" s="112" t="s">
        <v>775</v>
      </c>
      <c r="S2007" s="118" t="s">
        <v>3225</v>
      </c>
      <c r="T2007" s="112" t="s">
        <v>775</v>
      </c>
    </row>
    <row r="2008" spans="1:20">
      <c r="A2008" s="4" t="str">
        <f>VLOOKUP(C2008,STYLES!$A$1:$R$2088,7,FALSE)</f>
        <v>Polos</v>
      </c>
      <c r="B2008" t="str">
        <f>VLOOKUP(C2008,STYLES!$1:$1048576,6,FALSE)</f>
        <v>Harriton</v>
      </c>
      <c r="C2008" s="103" t="s">
        <v>973</v>
      </c>
      <c r="E2008" t="str">
        <f>VLOOKUP(C2008,STYLES!$1:$1048576,12,FALSE)</f>
        <v>5.6 oz. Easy Blend™ Polo</v>
      </c>
      <c r="F2008" s="117" t="s">
        <v>2816</v>
      </c>
      <c r="G2008" s="111" t="s">
        <v>2809</v>
      </c>
      <c r="H2008" s="113" t="str">
        <f>VLOOKUP(C2008,STYLES!$1:$1048576,9,FALSE)</f>
        <v>Active</v>
      </c>
      <c r="I2008" s="113" t="str">
        <f>VLOOKUP(C2008,STYLES!$1:$1048576,10,FALSE)</f>
        <v>Active</v>
      </c>
      <c r="J2008" s="117" t="s">
        <v>2772</v>
      </c>
      <c r="K2008" s="139">
        <f>IFERROR(VLOOKUP(J2008,LISTS!G:H,2,FALSE),"0")</f>
        <v>10</v>
      </c>
      <c r="L2008">
        <f t="shared" si="99"/>
        <v>10</v>
      </c>
      <c r="M2008" s="117" t="s">
        <v>2772</v>
      </c>
      <c r="N2008" s="140">
        <f>IFERROR(VLOOKUP(M2008,LISTS!G:H,2,FALSE),"0")</f>
        <v>10</v>
      </c>
      <c r="O2008">
        <f t="shared" si="122"/>
        <v>10</v>
      </c>
      <c r="P2008" s="117" t="s">
        <v>2720</v>
      </c>
      <c r="Q2008" s="126" t="s">
        <v>3007</v>
      </c>
      <c r="R2008" s="117" t="s">
        <v>775</v>
      </c>
      <c r="S2008" s="105" t="s">
        <v>3008</v>
      </c>
      <c r="T2008" s="117" t="s">
        <v>775</v>
      </c>
    </row>
    <row r="2009" spans="1:20">
      <c r="A2009" s="4" t="str">
        <f>VLOOKUP(C2009,STYLES!$A$1:$R$2088,7,FALSE)</f>
        <v>Polos</v>
      </c>
      <c r="B2009" t="str">
        <f>VLOOKUP(C2009,STYLES!$1:$1048576,6,FALSE)</f>
        <v>Harriton</v>
      </c>
      <c r="C2009" s="103" t="s">
        <v>973</v>
      </c>
      <c r="E2009" t="str">
        <f>VLOOKUP(C2009,STYLES!$1:$1048576,12,FALSE)</f>
        <v>5.6 oz. Easy Blend™ Polo</v>
      </c>
      <c r="F2009" s="117" t="s">
        <v>2743</v>
      </c>
      <c r="G2009" s="111" t="s">
        <v>2743</v>
      </c>
      <c r="H2009" s="113" t="str">
        <f>VLOOKUP(C2009,STYLES!$1:$1048576,9,FALSE)</f>
        <v>Active</v>
      </c>
      <c r="I2009" s="113" t="str">
        <f>VLOOKUP(C2009,STYLES!$1:$1048576,10,FALSE)</f>
        <v>Active</v>
      </c>
      <c r="J2009" s="117" t="s">
        <v>2772</v>
      </c>
      <c r="K2009" s="139">
        <f>IFERROR(VLOOKUP(J2009,LISTS!G:H,2,FALSE),"0")</f>
        <v>10</v>
      </c>
      <c r="L2009">
        <f t="shared" si="99"/>
        <v>10</v>
      </c>
      <c r="M2009" s="117" t="s">
        <v>2772</v>
      </c>
      <c r="N2009" s="140">
        <f>IFERROR(VLOOKUP(M2009,LISTS!G:H,2,FALSE),"0")</f>
        <v>10</v>
      </c>
      <c r="O2009">
        <f t="shared" si="122"/>
        <v>10</v>
      </c>
      <c r="P2009" s="117" t="s">
        <v>2720</v>
      </c>
      <c r="Q2009" s="118" t="s">
        <v>2744</v>
      </c>
      <c r="R2009" s="117" t="s">
        <v>775</v>
      </c>
      <c r="S2009" s="112" t="s">
        <v>775</v>
      </c>
      <c r="T2009" s="117" t="s">
        <v>775</v>
      </c>
    </row>
    <row r="2010" spans="1:20">
      <c r="A2010" s="4" t="str">
        <f>VLOOKUP(C2010,STYLES!$A$1:$R$2088,7,FALSE)</f>
        <v>Polos</v>
      </c>
      <c r="B2010" t="str">
        <f>VLOOKUP(C2010,STYLES!$1:$1048576,6,FALSE)</f>
        <v>Harriton</v>
      </c>
      <c r="C2010" s="103" t="s">
        <v>973</v>
      </c>
      <c r="E2010" t="str">
        <f>VLOOKUP(C2010,STYLES!$1:$1048576,12,FALSE)</f>
        <v>5.6 oz. Easy Blend™ Polo</v>
      </c>
      <c r="F2010" s="117" t="s">
        <v>3226</v>
      </c>
      <c r="G2010" s="111" t="s">
        <v>2724</v>
      </c>
      <c r="H2010" s="113" t="str">
        <f>VLOOKUP(C2010,STYLES!$1:$1048576,9,FALSE)</f>
        <v>Active</v>
      </c>
      <c r="I2010" s="113" t="str">
        <f>VLOOKUP(C2010,STYLES!$1:$1048576,10,FALSE)</f>
        <v>Active</v>
      </c>
      <c r="J2010" s="117" t="s">
        <v>2772</v>
      </c>
      <c r="K2010" s="139">
        <f>IFERROR(VLOOKUP(J2010,LISTS!G:H,2,FALSE),"0")</f>
        <v>10</v>
      </c>
      <c r="L2010">
        <f t="shared" si="99"/>
        <v>10</v>
      </c>
      <c r="M2010" s="117" t="s">
        <v>2772</v>
      </c>
      <c r="N2010" s="140">
        <f>IFERROR(VLOOKUP(M2010,LISTS!G:H,2,FALSE),"0")</f>
        <v>10</v>
      </c>
      <c r="O2010">
        <f t="shared" si="122"/>
        <v>10</v>
      </c>
      <c r="P2010" s="117" t="s">
        <v>2720</v>
      </c>
      <c r="Q2010" s="112" t="s">
        <v>2794</v>
      </c>
      <c r="R2010" s="112" t="s">
        <v>775</v>
      </c>
      <c r="S2010" s="118" t="s">
        <v>2795</v>
      </c>
      <c r="T2010" s="112" t="s">
        <v>775</v>
      </c>
    </row>
    <row r="2011" spans="1:20">
      <c r="A2011" s="4"/>
      <c r="G2011" s="111"/>
      <c r="I2011" s="127"/>
      <c r="K2011" s="139"/>
      <c r="L2011" s="60">
        <f>SUM(L1925:L1932)</f>
        <v>72</v>
      </c>
      <c r="N2011" s="140"/>
      <c r="O2011" s="60">
        <f>SUM(O1993:O2010)</f>
        <v>150</v>
      </c>
      <c r="Q2011" s="112"/>
      <c r="R2011" s="112"/>
      <c r="S2011" s="118"/>
      <c r="T2011" s="118"/>
    </row>
    <row r="2012" spans="1:20">
      <c r="A2012" s="4" t="str">
        <f>VLOOKUP(C2012,STYLES!$A$1:$R$2088,7,FALSE)</f>
        <v>Polos</v>
      </c>
      <c r="B2012" t="str">
        <f>VLOOKUP(C2012,STYLES!$1:$1048576,6,FALSE)</f>
        <v>Harriton</v>
      </c>
      <c r="C2012" s="103" t="s">
        <v>981</v>
      </c>
      <c r="E2012" t="str">
        <f>VLOOKUP(C2012,STYLES!$1:$1048576,12,FALSE)</f>
        <v>5.6 oz. Easy Blend™ Long-Sleeve Polo</v>
      </c>
      <c r="F2012" s="117" t="s">
        <v>2718</v>
      </c>
      <c r="G2012" s="111" t="s">
        <v>2718</v>
      </c>
      <c r="H2012" s="113" t="str">
        <f>VLOOKUP(C2012,STYLES!$1:$1048576,9,FALSE)</f>
        <v>Active</v>
      </c>
      <c r="I2012" s="113" t="str">
        <f>VLOOKUP(C2012,STYLES!$1:$1048576,10,FALSE)</f>
        <v>Active</v>
      </c>
      <c r="J2012" s="117" t="s">
        <v>2719</v>
      </c>
      <c r="K2012" s="139">
        <f>IFERROR(VLOOKUP(J2012,LISTS!G:H,2,FALSE),"0")</f>
        <v>8</v>
      </c>
      <c r="L2012">
        <f t="shared" si="99"/>
        <v>8</v>
      </c>
      <c r="M2012" s="117" t="s">
        <v>2719</v>
      </c>
      <c r="N2012" s="140">
        <f>IFERROR(VLOOKUP(M2012,LISTS!G:H,2,FALSE),"0")</f>
        <v>8</v>
      </c>
      <c r="O2012">
        <f t="shared" si="122"/>
        <v>8</v>
      </c>
      <c r="P2012" s="117" t="s">
        <v>2720</v>
      </c>
      <c r="Q2012" s="101" t="s">
        <v>2721</v>
      </c>
      <c r="R2012" s="112" t="s">
        <v>775</v>
      </c>
      <c r="S2012" s="112" t="s">
        <v>2722</v>
      </c>
      <c r="T2012" s="118" t="s">
        <v>775</v>
      </c>
    </row>
    <row r="2013" spans="1:20">
      <c r="A2013" s="4" t="str">
        <f>VLOOKUP(C2013,STYLES!$A$1:$R$2088,7,FALSE)</f>
        <v>Polos</v>
      </c>
      <c r="B2013" t="str">
        <f>VLOOKUP(C2013,STYLES!$1:$1048576,6,FALSE)</f>
        <v>Harriton</v>
      </c>
      <c r="C2013" s="103" t="s">
        <v>981</v>
      </c>
      <c r="E2013" t="str">
        <f>VLOOKUP(C2013,STYLES!$1:$1048576,12,FALSE)</f>
        <v>5.6 oz. Easy Blend™ Long-Sleeve Polo</v>
      </c>
      <c r="F2013" s="117" t="s">
        <v>2735</v>
      </c>
      <c r="G2013" s="111" t="s">
        <v>2736</v>
      </c>
      <c r="H2013" s="113" t="str">
        <f>VLOOKUP(C2013,STYLES!$1:$1048576,9,FALSE)</f>
        <v>Active</v>
      </c>
      <c r="I2013" s="113" t="str">
        <f>VLOOKUP(C2013,STYLES!$1:$1048576,10,FALSE)</f>
        <v>Active</v>
      </c>
      <c r="J2013" s="117" t="s">
        <v>2719</v>
      </c>
      <c r="K2013" s="139">
        <f>IFERROR(VLOOKUP(J2013,LISTS!G:H,2,FALSE),"0")</f>
        <v>8</v>
      </c>
      <c r="L2013">
        <f t="shared" si="99"/>
        <v>8</v>
      </c>
      <c r="M2013" s="117" t="s">
        <v>2719</v>
      </c>
      <c r="N2013" s="140">
        <f>IFERROR(VLOOKUP(M2013,LISTS!G:H,2,FALSE),"0")</f>
        <v>8</v>
      </c>
      <c r="O2013">
        <f t="shared" si="122"/>
        <v>8</v>
      </c>
      <c r="P2013" s="117" t="s">
        <v>2720</v>
      </c>
      <c r="Q2013" s="118" t="s">
        <v>2737</v>
      </c>
      <c r="R2013" s="118" t="s">
        <v>775</v>
      </c>
      <c r="S2013" s="112" t="s">
        <v>2738</v>
      </c>
      <c r="T2013" s="118" t="s">
        <v>775</v>
      </c>
    </row>
    <row r="2014" spans="1:20">
      <c r="A2014" s="4" t="str">
        <f>VLOOKUP(C2014,STYLES!$A$1:$R$2088,7,FALSE)</f>
        <v>Polos</v>
      </c>
      <c r="B2014" t="str">
        <f>VLOOKUP(C2014,STYLES!$1:$1048576,6,FALSE)</f>
        <v>Harriton</v>
      </c>
      <c r="C2014" s="103" t="s">
        <v>981</v>
      </c>
      <c r="E2014" t="str">
        <f>VLOOKUP(C2014,STYLES!$1:$1048576,12,FALSE)</f>
        <v>5.6 oz. Easy Blend™ Long-Sleeve Polo</v>
      </c>
      <c r="F2014" s="117" t="s">
        <v>3214</v>
      </c>
      <c r="G2014" s="111" t="s">
        <v>2732</v>
      </c>
      <c r="H2014" s="113" t="str">
        <f>VLOOKUP(C2014,STYLES!$1:$1048576,9,FALSE)</f>
        <v>Active</v>
      </c>
      <c r="I2014" s="113" t="str">
        <f>VLOOKUP(C2014,STYLES!$1:$1048576,10,FALSE)</f>
        <v>Active</v>
      </c>
      <c r="J2014" s="117" t="s">
        <v>2719</v>
      </c>
      <c r="K2014" s="139">
        <f>IFERROR(VLOOKUP(J2014,LISTS!G:H,2,FALSE),"0")</f>
        <v>8</v>
      </c>
      <c r="L2014">
        <f t="shared" si="99"/>
        <v>8</v>
      </c>
      <c r="M2014" s="117" t="s">
        <v>2719</v>
      </c>
      <c r="N2014" s="140">
        <f>IFERROR(VLOOKUP(M2014,LISTS!G:H,2,FALSE),"0")</f>
        <v>8</v>
      </c>
      <c r="O2014">
        <f t="shared" si="122"/>
        <v>8</v>
      </c>
      <c r="P2014" s="117" t="s">
        <v>2720</v>
      </c>
      <c r="Q2014" s="112" t="s">
        <v>3215</v>
      </c>
      <c r="R2014" s="112" t="s">
        <v>775</v>
      </c>
      <c r="S2014" s="118" t="s">
        <v>3216</v>
      </c>
      <c r="T2014" s="112" t="s">
        <v>775</v>
      </c>
    </row>
    <row r="2015" spans="1:20">
      <c r="A2015" s="4" t="str">
        <f>VLOOKUP(C2015,STYLES!$A$1:$R$2088,7,FALSE)</f>
        <v>Polos</v>
      </c>
      <c r="B2015" t="str">
        <f>VLOOKUP(C2015,STYLES!$1:$1048576,6,FALSE)</f>
        <v>Harriton</v>
      </c>
      <c r="C2015" s="103" t="s">
        <v>981</v>
      </c>
      <c r="E2015" t="str">
        <f>VLOOKUP(C2015,STYLES!$1:$1048576,12,FALSE)</f>
        <v>5.6 oz. Easy Blend™ Long-Sleeve Polo</v>
      </c>
      <c r="F2015" s="117" t="s">
        <v>2739</v>
      </c>
      <c r="G2015" s="111" t="s">
        <v>2740</v>
      </c>
      <c r="H2015" s="113" t="str">
        <f>VLOOKUP(C2015,STYLES!$1:$1048576,9,FALSE)</f>
        <v>Active</v>
      </c>
      <c r="I2015" s="113" t="str">
        <f>VLOOKUP(C2015,STYLES!$1:$1048576,10,FALSE)</f>
        <v>Active</v>
      </c>
      <c r="J2015" s="117" t="s">
        <v>2719</v>
      </c>
      <c r="K2015" s="139">
        <f>IFERROR(VLOOKUP(J2015,LISTS!G:H,2,FALSE),"0")</f>
        <v>8</v>
      </c>
      <c r="L2015">
        <f t="shared" si="99"/>
        <v>8</v>
      </c>
      <c r="M2015" s="117" t="s">
        <v>2719</v>
      </c>
      <c r="N2015" s="140">
        <f>IFERROR(VLOOKUP(M2015,LISTS!G:H,2,FALSE),"0")</f>
        <v>8</v>
      </c>
      <c r="O2015">
        <f t="shared" si="122"/>
        <v>8</v>
      </c>
      <c r="P2015" s="117" t="s">
        <v>2720</v>
      </c>
      <c r="Q2015" s="118" t="s">
        <v>2741</v>
      </c>
      <c r="R2015" s="112" t="s">
        <v>775</v>
      </c>
      <c r="S2015" s="112" t="s">
        <v>3039</v>
      </c>
      <c r="T2015" s="112" t="s">
        <v>775</v>
      </c>
    </row>
    <row r="2016" spans="1:20">
      <c r="A2016" s="4" t="str">
        <f>VLOOKUP(C2016,STYLES!$A$1:$R$2088,7,FALSE)</f>
        <v>Polos</v>
      </c>
      <c r="B2016" t="str">
        <f>VLOOKUP(C2016,STYLES!$1:$1048576,6,FALSE)</f>
        <v>Harriton</v>
      </c>
      <c r="C2016" s="103" t="s">
        <v>981</v>
      </c>
      <c r="E2016" t="str">
        <f>VLOOKUP(C2016,STYLES!$1:$1048576,12,FALSE)</f>
        <v>5.6 oz. Easy Blend™ Long-Sleeve Polo</v>
      </c>
      <c r="F2016" s="117" t="s">
        <v>2754</v>
      </c>
      <c r="G2016" s="111" t="s">
        <v>2755</v>
      </c>
      <c r="H2016" s="113" t="str">
        <f>VLOOKUP(C2016,STYLES!$1:$1048576,9,FALSE)</f>
        <v>Active</v>
      </c>
      <c r="I2016" s="113" t="str">
        <f>VLOOKUP(C2016,STYLES!$1:$1048576,10,FALSE)</f>
        <v>Active</v>
      </c>
      <c r="J2016" s="117" t="s">
        <v>2719</v>
      </c>
      <c r="K2016" s="139">
        <f>IFERROR(VLOOKUP(J2016,LISTS!G:H,2,FALSE),"0")</f>
        <v>8</v>
      </c>
      <c r="L2016">
        <f t="shared" si="99"/>
        <v>8</v>
      </c>
      <c r="M2016" s="117" t="s">
        <v>2719</v>
      </c>
      <c r="N2016" s="140">
        <f>IFERROR(VLOOKUP(M2016,LISTS!G:H,2,FALSE),"0")</f>
        <v>8</v>
      </c>
      <c r="O2016">
        <f t="shared" si="122"/>
        <v>8</v>
      </c>
      <c r="P2016" s="117" t="s">
        <v>2720</v>
      </c>
      <c r="Q2016" s="118" t="s">
        <v>2756</v>
      </c>
      <c r="R2016" s="112" t="s">
        <v>775</v>
      </c>
      <c r="S2016" s="112" t="s">
        <v>2757</v>
      </c>
      <c r="T2016" s="112" t="s">
        <v>775</v>
      </c>
    </row>
    <row r="2017" spans="1:20">
      <c r="A2017" s="4" t="str">
        <f>VLOOKUP(C2017,STYLES!$A$1:$R$2088,7,FALSE)</f>
        <v>Polos</v>
      </c>
      <c r="B2017" t="str">
        <f>VLOOKUP(C2017,STYLES!$1:$1048576,6,FALSE)</f>
        <v>Harriton</v>
      </c>
      <c r="C2017" s="103" t="s">
        <v>981</v>
      </c>
      <c r="E2017" t="str">
        <f>VLOOKUP(C2017,STYLES!$1:$1048576,12,FALSE)</f>
        <v>5.6 oz. Easy Blend™ Long-Sleeve Polo</v>
      </c>
      <c r="F2017" s="117" t="s">
        <v>2812</v>
      </c>
      <c r="G2017" s="111" t="s">
        <v>2813</v>
      </c>
      <c r="H2017" s="113" t="str">
        <f>VLOOKUP(C2017,STYLES!$1:$1048576,9,FALSE)</f>
        <v>Active</v>
      </c>
      <c r="I2017" s="113" t="str">
        <f>VLOOKUP(C2017,STYLES!$1:$1048576,10,FALSE)</f>
        <v>Active</v>
      </c>
      <c r="J2017" s="117" t="s">
        <v>2719</v>
      </c>
      <c r="K2017" s="139">
        <f>IFERROR(VLOOKUP(J2017,LISTS!G:H,2,FALSE),"0")</f>
        <v>8</v>
      </c>
      <c r="L2017">
        <f t="shared" si="99"/>
        <v>8</v>
      </c>
      <c r="M2017" s="117" t="s">
        <v>2719</v>
      </c>
      <c r="N2017" s="140">
        <f>IFERROR(VLOOKUP(M2017,LISTS!G:H,2,FALSE),"0")</f>
        <v>8</v>
      </c>
      <c r="O2017">
        <f t="shared" si="122"/>
        <v>8</v>
      </c>
      <c r="P2017" s="117" t="s">
        <v>2720</v>
      </c>
      <c r="Q2017" s="118" t="s">
        <v>2814</v>
      </c>
      <c r="R2017" s="118" t="s">
        <v>775</v>
      </c>
      <c r="S2017" s="118" t="s">
        <v>2815</v>
      </c>
      <c r="T2017" s="118" t="s">
        <v>775</v>
      </c>
    </row>
    <row r="2018" spans="1:20">
      <c r="A2018" s="4" t="str">
        <f>VLOOKUP(C2018,STYLES!$A$1:$R$2088,7,FALSE)</f>
        <v>Polos</v>
      </c>
      <c r="B2018" t="str">
        <f>VLOOKUP(C2018,STYLES!$1:$1048576,6,FALSE)</f>
        <v>Harriton</v>
      </c>
      <c r="C2018" s="103" t="s">
        <v>981</v>
      </c>
      <c r="E2018" t="str">
        <f>VLOOKUP(C2018,STYLES!$1:$1048576,12,FALSE)</f>
        <v>5.6 oz. Easy Blend™ Long-Sleeve Polo</v>
      </c>
      <c r="F2018" s="117" t="s">
        <v>2743</v>
      </c>
      <c r="G2018" s="111" t="s">
        <v>2743</v>
      </c>
      <c r="H2018" s="113" t="str">
        <f>VLOOKUP(C2018,STYLES!$1:$1048576,9,FALSE)</f>
        <v>Active</v>
      </c>
      <c r="I2018" s="113" t="str">
        <f>VLOOKUP(C2018,STYLES!$1:$1048576,10,FALSE)</f>
        <v>Active</v>
      </c>
      <c r="J2018" s="117" t="s">
        <v>2719</v>
      </c>
      <c r="K2018" s="139">
        <f>IFERROR(VLOOKUP(J2018,LISTS!G:H,2,FALSE),"0")</f>
        <v>8</v>
      </c>
      <c r="L2018">
        <f t="shared" si="99"/>
        <v>8</v>
      </c>
      <c r="M2018" s="117" t="s">
        <v>2719</v>
      </c>
      <c r="N2018" s="140">
        <f>IFERROR(VLOOKUP(M2018,LISTS!G:H,2,FALSE),"0")</f>
        <v>8</v>
      </c>
      <c r="O2018">
        <f t="shared" si="122"/>
        <v>8</v>
      </c>
      <c r="P2018" s="117" t="s">
        <v>2720</v>
      </c>
      <c r="Q2018" s="118" t="s">
        <v>2744</v>
      </c>
      <c r="R2018" s="117" t="s">
        <v>775</v>
      </c>
      <c r="S2018" s="112" t="s">
        <v>775</v>
      </c>
      <c r="T2018" s="117" t="s">
        <v>775</v>
      </c>
    </row>
    <row r="2019" spans="1:20">
      <c r="A2019" s="4"/>
      <c r="G2019" s="111"/>
      <c r="I2019" s="127"/>
      <c r="K2019" s="139"/>
      <c r="L2019" s="60">
        <f>SUM(L2012:L2018)</f>
        <v>56</v>
      </c>
      <c r="N2019" s="140"/>
      <c r="O2019" s="60">
        <f>SUM(O2012:O2018)</f>
        <v>56</v>
      </c>
      <c r="Q2019" s="112"/>
      <c r="R2019" s="112"/>
      <c r="S2019" s="118"/>
      <c r="T2019" s="118"/>
    </row>
    <row r="2020" spans="1:20">
      <c r="A2020" s="4" t="str">
        <f>VLOOKUP(C2020,STYLES!$A$1:$R$2088,7,FALSE)</f>
        <v>Polos</v>
      </c>
      <c r="B2020" t="str">
        <f>VLOOKUP(C2020,STYLES!$1:$1048576,6,FALSE)</f>
        <v>Harriton</v>
      </c>
      <c r="C2020" s="103" t="s">
        <v>1182</v>
      </c>
      <c r="E2020" t="str">
        <f>VLOOKUP(C2020,STYLES!$1:$1048576,12,FALSE)</f>
        <v>5.6 oz. Easy Blend™ Polo _x000D_with Pocket</v>
      </c>
      <c r="F2020" s="117" t="s">
        <v>2718</v>
      </c>
      <c r="G2020" s="111" t="s">
        <v>2718</v>
      </c>
      <c r="H2020" s="113" t="str">
        <f>VLOOKUP(C2020,STYLES!$1:$1048576,9,FALSE)</f>
        <v>Active</v>
      </c>
      <c r="I2020" s="113" t="str">
        <f>VLOOKUP(C2020,STYLES!$1:$1048576,10,FALSE)</f>
        <v>Active</v>
      </c>
      <c r="J2020" s="117" t="s">
        <v>2764</v>
      </c>
      <c r="K2020" s="139">
        <f>IFERROR(VLOOKUP(J2020,LISTS!G:H,2,FALSE),"0")</f>
        <v>7</v>
      </c>
      <c r="L2020">
        <f t="shared" si="99"/>
        <v>7</v>
      </c>
      <c r="M2020" s="117" t="s">
        <v>2764</v>
      </c>
      <c r="N2020" s="140">
        <f>IFERROR(VLOOKUP(M2020,LISTS!G:H,2,FALSE),"0")</f>
        <v>7</v>
      </c>
      <c r="O2020">
        <f t="shared" si="122"/>
        <v>7</v>
      </c>
      <c r="P2020" s="117" t="s">
        <v>2720</v>
      </c>
      <c r="Q2020" s="101" t="s">
        <v>2721</v>
      </c>
      <c r="R2020" s="112" t="s">
        <v>775</v>
      </c>
      <c r="S2020" s="112" t="s">
        <v>2722</v>
      </c>
      <c r="T2020" s="118" t="s">
        <v>775</v>
      </c>
    </row>
    <row r="2021" spans="1:20">
      <c r="A2021" s="4" t="str">
        <f>VLOOKUP(C2021,STYLES!$A$1:$R$2088,7,FALSE)</f>
        <v>Polos</v>
      </c>
      <c r="B2021" t="str">
        <f>VLOOKUP(C2021,STYLES!$1:$1048576,6,FALSE)</f>
        <v>Harriton</v>
      </c>
      <c r="C2021" s="103" t="s">
        <v>1182</v>
      </c>
      <c r="E2021" t="str">
        <f>VLOOKUP(C2021,STYLES!$1:$1048576,12,FALSE)</f>
        <v>5.6 oz. Easy Blend™ Polo _x000D_with Pocket</v>
      </c>
      <c r="F2021" s="117" t="s">
        <v>2735</v>
      </c>
      <c r="G2021" s="111" t="s">
        <v>2736</v>
      </c>
      <c r="H2021" s="113" t="str">
        <f>VLOOKUP(C2021,STYLES!$1:$1048576,9,FALSE)</f>
        <v>Active</v>
      </c>
      <c r="I2021" s="113" t="str">
        <f>VLOOKUP(C2021,STYLES!$1:$1048576,10,FALSE)</f>
        <v>Active</v>
      </c>
      <c r="J2021" s="117" t="s">
        <v>2764</v>
      </c>
      <c r="K2021" s="139">
        <f>IFERROR(VLOOKUP(J2021,LISTS!G:H,2,FALSE),"0")</f>
        <v>7</v>
      </c>
      <c r="L2021">
        <f t="shared" si="99"/>
        <v>7</v>
      </c>
      <c r="M2021" s="117" t="s">
        <v>2764</v>
      </c>
      <c r="N2021" s="140">
        <f>IFERROR(VLOOKUP(M2021,LISTS!G:H,2,FALSE),"0")</f>
        <v>7</v>
      </c>
      <c r="O2021">
        <f t="shared" si="122"/>
        <v>7</v>
      </c>
      <c r="P2021" s="117" t="s">
        <v>2720</v>
      </c>
      <c r="Q2021" s="118" t="s">
        <v>2737</v>
      </c>
      <c r="R2021" s="118" t="s">
        <v>775</v>
      </c>
      <c r="S2021" s="112" t="s">
        <v>2738</v>
      </c>
      <c r="T2021" s="118" t="s">
        <v>775</v>
      </c>
    </row>
    <row r="2022" spans="1:20">
      <c r="A2022" s="4" t="str">
        <f>VLOOKUP(C2022,STYLES!$A$1:$R$2088,7,FALSE)</f>
        <v>Polos</v>
      </c>
      <c r="B2022" t="str">
        <f>VLOOKUP(C2022,STYLES!$1:$1048576,6,FALSE)</f>
        <v>Harriton</v>
      </c>
      <c r="C2022" s="103" t="s">
        <v>1182</v>
      </c>
      <c r="E2022" t="str">
        <f>VLOOKUP(C2022,STYLES!$1:$1048576,12,FALSE)</f>
        <v>5.6 oz. Easy Blend™ Polo _x000D_with Pocket</v>
      </c>
      <c r="F2022" s="117" t="s">
        <v>2739</v>
      </c>
      <c r="G2022" s="111" t="s">
        <v>2740</v>
      </c>
      <c r="H2022" s="113" t="str">
        <f>VLOOKUP(C2022,STYLES!$1:$1048576,9,FALSE)</f>
        <v>Active</v>
      </c>
      <c r="I2022" s="113" t="str">
        <f>VLOOKUP(C2022,STYLES!$1:$1048576,10,FALSE)</f>
        <v>Active</v>
      </c>
      <c r="J2022" s="117" t="s">
        <v>2764</v>
      </c>
      <c r="K2022" s="139">
        <f>IFERROR(VLOOKUP(J2022,LISTS!G:H,2,FALSE),"0")</f>
        <v>7</v>
      </c>
      <c r="L2022">
        <f t="shared" si="99"/>
        <v>7</v>
      </c>
      <c r="M2022" s="117" t="s">
        <v>2764</v>
      </c>
      <c r="N2022" s="140">
        <f>IFERROR(VLOOKUP(M2022,LISTS!G:H,2,FALSE),"0")</f>
        <v>7</v>
      </c>
      <c r="O2022">
        <f t="shared" si="122"/>
        <v>7</v>
      </c>
      <c r="P2022" s="117" t="s">
        <v>2720</v>
      </c>
      <c r="Q2022" s="118" t="s">
        <v>2741</v>
      </c>
      <c r="R2022" s="112" t="s">
        <v>775</v>
      </c>
      <c r="S2022" s="112" t="s">
        <v>3039</v>
      </c>
      <c r="T2022" s="112" t="s">
        <v>775</v>
      </c>
    </row>
    <row r="2023" spans="1:20">
      <c r="A2023" s="4" t="str">
        <f>VLOOKUP(C2023,STYLES!$A$1:$R$2088,7,FALSE)</f>
        <v>Polos</v>
      </c>
      <c r="B2023" t="str">
        <f>VLOOKUP(C2023,STYLES!$1:$1048576,6,FALSE)</f>
        <v>Harriton</v>
      </c>
      <c r="C2023" s="103" t="s">
        <v>1182</v>
      </c>
      <c r="E2023" t="str">
        <f>VLOOKUP(C2023,STYLES!$1:$1048576,12,FALSE)</f>
        <v>5.6 oz. Easy Blend™ Polo _x000D_with Pocket</v>
      </c>
      <c r="F2023" s="117" t="s">
        <v>2812</v>
      </c>
      <c r="G2023" s="111" t="s">
        <v>2813</v>
      </c>
      <c r="H2023" s="113" t="str">
        <f>VLOOKUP(C2023,STYLES!$1:$1048576,9,FALSE)</f>
        <v>Active</v>
      </c>
      <c r="I2023" s="113" t="str">
        <f>VLOOKUP(C2023,STYLES!$1:$1048576,10,FALSE)</f>
        <v>Active</v>
      </c>
      <c r="J2023" s="117" t="s">
        <v>2764</v>
      </c>
      <c r="K2023" s="139">
        <f>IFERROR(VLOOKUP(J2023,LISTS!G:H,2,FALSE),"0")</f>
        <v>7</v>
      </c>
      <c r="L2023">
        <f t="shared" si="99"/>
        <v>7</v>
      </c>
      <c r="M2023" s="117" t="s">
        <v>2764</v>
      </c>
      <c r="N2023" s="140">
        <f>IFERROR(VLOOKUP(M2023,LISTS!G:H,2,FALSE),"0")</f>
        <v>7</v>
      </c>
      <c r="O2023">
        <f t="shared" si="122"/>
        <v>7</v>
      </c>
      <c r="P2023" s="117" t="s">
        <v>2720</v>
      </c>
      <c r="Q2023" s="118" t="s">
        <v>2814</v>
      </c>
      <c r="R2023" s="118" t="s">
        <v>775</v>
      </c>
      <c r="S2023" s="118" t="s">
        <v>2815</v>
      </c>
      <c r="T2023" s="118" t="s">
        <v>775</v>
      </c>
    </row>
    <row r="2024" spans="1:20">
      <c r="A2024" s="4" t="str">
        <f>VLOOKUP(C2024,STYLES!$A$1:$R$2088,7,FALSE)</f>
        <v>Polos</v>
      </c>
      <c r="B2024" t="str">
        <f>VLOOKUP(C2024,STYLES!$1:$1048576,6,FALSE)</f>
        <v>Harriton</v>
      </c>
      <c r="C2024" s="103" t="s">
        <v>1182</v>
      </c>
      <c r="E2024" t="str">
        <f>VLOOKUP(C2024,STYLES!$1:$1048576,12,FALSE)</f>
        <v>5.6 oz. Easy Blend™ Polo _x000D_with Pocket</v>
      </c>
      <c r="F2024" s="117" t="s">
        <v>2743</v>
      </c>
      <c r="G2024" s="111" t="s">
        <v>2743</v>
      </c>
      <c r="H2024" s="113" t="str">
        <f>VLOOKUP(C2024,STYLES!$1:$1048576,9,FALSE)</f>
        <v>Active</v>
      </c>
      <c r="I2024" s="113" t="str">
        <f>VLOOKUP(C2024,STYLES!$1:$1048576,10,FALSE)</f>
        <v>Active</v>
      </c>
      <c r="J2024" s="117" t="s">
        <v>2764</v>
      </c>
      <c r="K2024" s="139">
        <f>IFERROR(VLOOKUP(J2024,LISTS!G:H,2,FALSE),"0")</f>
        <v>7</v>
      </c>
      <c r="L2024">
        <f t="shared" si="99"/>
        <v>7</v>
      </c>
      <c r="M2024" s="117" t="s">
        <v>2764</v>
      </c>
      <c r="N2024" s="140">
        <f>IFERROR(VLOOKUP(M2024,LISTS!G:H,2,FALSE),"0")</f>
        <v>7</v>
      </c>
      <c r="O2024">
        <f t="shared" si="122"/>
        <v>7</v>
      </c>
      <c r="P2024" s="117" t="s">
        <v>2720</v>
      </c>
      <c r="Q2024" s="118" t="s">
        <v>2744</v>
      </c>
      <c r="R2024" s="117" t="s">
        <v>775</v>
      </c>
      <c r="S2024" s="112" t="s">
        <v>775</v>
      </c>
      <c r="T2024" s="117" t="s">
        <v>775</v>
      </c>
    </row>
    <row r="2025" spans="1:20">
      <c r="A2025" s="4" t="str">
        <f>VLOOKUP(C2025,STYLES!$A$1:$R$2088,7,FALSE)</f>
        <v>Polos</v>
      </c>
      <c r="B2025" t="str">
        <f>VLOOKUP(C2025,STYLES!$1:$1048576,6,FALSE)</f>
        <v>Harriton</v>
      </c>
      <c r="C2025" s="103" t="s">
        <v>1182</v>
      </c>
      <c r="E2025" t="str">
        <f>VLOOKUP(C2025,STYLES!$1:$1048576,12,FALSE)</f>
        <v>5.6 oz. Easy Blend™ Polo _x000D_with Pocket</v>
      </c>
      <c r="F2025" s="117" t="s">
        <v>2816</v>
      </c>
      <c r="G2025" s="111" t="s">
        <v>2809</v>
      </c>
      <c r="H2025" s="113" t="str">
        <f>VLOOKUP(C2025,STYLES!$1:$1048576,9,FALSE)</f>
        <v>Active</v>
      </c>
      <c r="I2025" s="113" t="str">
        <f>VLOOKUP(C2025,STYLES!$1:$1048576,10,FALSE)</f>
        <v>Active</v>
      </c>
      <c r="J2025" s="117" t="s">
        <v>2764</v>
      </c>
      <c r="K2025" s="139">
        <f>IFERROR(VLOOKUP(J2025,LISTS!G:H,2,FALSE),"0")</f>
        <v>7</v>
      </c>
      <c r="L2025">
        <f t="shared" si="99"/>
        <v>7</v>
      </c>
      <c r="M2025" s="117" t="s">
        <v>2764</v>
      </c>
      <c r="N2025" s="140">
        <f>IFERROR(VLOOKUP(M2025,LISTS!G:H,2,FALSE),"0")</f>
        <v>7</v>
      </c>
      <c r="O2025">
        <f t="shared" si="122"/>
        <v>7</v>
      </c>
      <c r="P2025" s="117" t="s">
        <v>2720</v>
      </c>
      <c r="Q2025" s="126" t="s">
        <v>3007</v>
      </c>
      <c r="R2025" s="117" t="s">
        <v>775</v>
      </c>
      <c r="S2025" s="105" t="s">
        <v>3008</v>
      </c>
      <c r="T2025" s="117" t="s">
        <v>775</v>
      </c>
    </row>
    <row r="2026" spans="1:20">
      <c r="A2026" s="4"/>
      <c r="G2026" s="111"/>
      <c r="I2026" s="127"/>
      <c r="K2026" s="139"/>
      <c r="L2026" s="60">
        <f>SUM(L2020:L2025)</f>
        <v>42</v>
      </c>
      <c r="N2026" s="140"/>
      <c r="O2026" s="60">
        <f>SUM(O2020:O2025)</f>
        <v>42</v>
      </c>
      <c r="Q2026" s="112"/>
      <c r="R2026" s="112"/>
      <c r="S2026" s="118"/>
      <c r="T2026" s="118"/>
    </row>
    <row r="2027" spans="1:20">
      <c r="A2027" s="4" t="str">
        <f>VLOOKUP(C2027,STYLES!$A$1:$R$2088,7,FALSE)</f>
        <v>Polos</v>
      </c>
      <c r="B2027" t="str">
        <f>VLOOKUP(C2027,STYLES!$1:$1048576,6,FALSE)</f>
        <v>Harriton</v>
      </c>
      <c r="C2027" s="103" t="s">
        <v>979</v>
      </c>
      <c r="E2027" t="str">
        <f>VLOOKUP(C2027,STYLES!$1:$1048576,12,FALSE)</f>
        <v>5.6 oz. Tall Easy Blend™ Polo</v>
      </c>
      <c r="F2027" s="117" t="s">
        <v>2743</v>
      </c>
      <c r="G2027" s="111" t="s">
        <v>2743</v>
      </c>
      <c r="H2027" s="113" t="str">
        <f>VLOOKUP(C2027,STYLES!$1:$1048576,9,FALSE)</f>
        <v>Active</v>
      </c>
      <c r="I2027" s="113" t="str">
        <f>VLOOKUP(C2027,STYLES!$1:$1048576,10,FALSE)</f>
        <v>Active</v>
      </c>
      <c r="J2027" s="117" t="s">
        <v>2883</v>
      </c>
      <c r="K2027" s="139">
        <f>IFERROR(VLOOKUP(J2027,LISTS!G:H,2,FALSE),"0")</f>
        <v>3</v>
      </c>
      <c r="L2027">
        <f t="shared" si="99"/>
        <v>3</v>
      </c>
      <c r="M2027" s="117" t="s">
        <v>2883</v>
      </c>
      <c r="N2027" s="140">
        <f>IFERROR(VLOOKUP(M2027,LISTS!G:H,2,FALSE),"0")</f>
        <v>3</v>
      </c>
      <c r="O2027">
        <f t="shared" si="122"/>
        <v>3</v>
      </c>
      <c r="P2027" s="117" t="s">
        <v>2720</v>
      </c>
      <c r="Q2027" s="118" t="s">
        <v>2744</v>
      </c>
      <c r="R2027" s="117" t="s">
        <v>775</v>
      </c>
      <c r="S2027" s="112" t="s">
        <v>775</v>
      </c>
      <c r="T2027" s="117" t="s">
        <v>775</v>
      </c>
    </row>
    <row r="2028" spans="1:20">
      <c r="A2028" s="4" t="str">
        <f>VLOOKUP(C2028,STYLES!$A$1:$R$2088,7,FALSE)</f>
        <v>Polos</v>
      </c>
      <c r="B2028" t="str">
        <f>VLOOKUP(C2028,STYLES!$1:$1048576,6,FALSE)</f>
        <v>Harriton</v>
      </c>
      <c r="C2028" s="103" t="s">
        <v>979</v>
      </c>
      <c r="E2028" t="str">
        <f>VLOOKUP(C2028,STYLES!$1:$1048576,12,FALSE)</f>
        <v>5.6 oz. Tall Easy Blend™ Polo</v>
      </c>
      <c r="F2028" s="117" t="s">
        <v>2718</v>
      </c>
      <c r="G2028" s="111" t="s">
        <v>2718</v>
      </c>
      <c r="H2028" s="113" t="str">
        <f>VLOOKUP(C2028,STYLES!$1:$1048576,9,FALSE)</f>
        <v>Active</v>
      </c>
      <c r="I2028" s="113" t="str">
        <f>VLOOKUP(C2028,STYLES!$1:$1048576,10,FALSE)</f>
        <v>Active</v>
      </c>
      <c r="J2028" s="117" t="s">
        <v>2883</v>
      </c>
      <c r="K2028" s="139">
        <f>IFERROR(VLOOKUP(J2028,LISTS!G:H,2,FALSE),"0")</f>
        <v>3</v>
      </c>
      <c r="L2028">
        <f t="shared" si="99"/>
        <v>3</v>
      </c>
      <c r="M2028" s="117" t="s">
        <v>2883</v>
      </c>
      <c r="N2028" s="140">
        <f>IFERROR(VLOOKUP(M2028,LISTS!G:H,2,FALSE),"0")</f>
        <v>3</v>
      </c>
      <c r="O2028">
        <f t="shared" si="122"/>
        <v>3</v>
      </c>
      <c r="P2028" s="117" t="s">
        <v>2720</v>
      </c>
      <c r="Q2028" s="101" t="s">
        <v>2721</v>
      </c>
      <c r="R2028" s="112" t="s">
        <v>775</v>
      </c>
      <c r="S2028" s="112" t="s">
        <v>2722</v>
      </c>
      <c r="T2028" s="118" t="s">
        <v>775</v>
      </c>
    </row>
    <row r="2029" spans="1:20">
      <c r="A2029" s="4" t="str">
        <f>VLOOKUP(C2029,STYLES!$A$1:$R$2088,7,FALSE)</f>
        <v>Polos</v>
      </c>
      <c r="B2029" t="str">
        <f>VLOOKUP(C2029,STYLES!$1:$1048576,6,FALSE)</f>
        <v>Harriton</v>
      </c>
      <c r="C2029" s="103" t="s">
        <v>979</v>
      </c>
      <c r="E2029" t="str">
        <f>VLOOKUP(C2029,STYLES!$1:$1048576,12,FALSE)</f>
        <v>5.6 oz. Tall Easy Blend™ Polo</v>
      </c>
      <c r="F2029" s="117" t="s">
        <v>2978</v>
      </c>
      <c r="G2029" s="111" t="s">
        <v>2763</v>
      </c>
      <c r="H2029" s="113" t="str">
        <f>VLOOKUP(C2029,STYLES!$1:$1048576,9,FALSE)</f>
        <v>Active</v>
      </c>
      <c r="I2029" s="113" t="str">
        <f>VLOOKUP(C2029,STYLES!$1:$1048576,10,FALSE)</f>
        <v>Active</v>
      </c>
      <c r="J2029" s="117" t="s">
        <v>2883</v>
      </c>
      <c r="K2029" s="139">
        <f>IFERROR(VLOOKUP(J2029,LISTS!G:H,2,FALSE),"0")</f>
        <v>3</v>
      </c>
      <c r="L2029">
        <f t="shared" si="99"/>
        <v>3</v>
      </c>
      <c r="M2029" s="117" t="s">
        <v>2883</v>
      </c>
      <c r="N2029" s="140">
        <f>IFERROR(VLOOKUP(M2029,LISTS!G:H,2,FALSE),"0")</f>
        <v>3</v>
      </c>
      <c r="O2029">
        <f t="shared" si="122"/>
        <v>3</v>
      </c>
      <c r="P2029" s="117" t="s">
        <v>2720</v>
      </c>
      <c r="Q2029" s="112" t="s">
        <v>2979</v>
      </c>
      <c r="R2029" s="112" t="s">
        <v>775</v>
      </c>
      <c r="S2029" s="118" t="s">
        <v>2980</v>
      </c>
      <c r="T2029" s="112" t="s">
        <v>775</v>
      </c>
    </row>
    <row r="2030" spans="1:20">
      <c r="A2030" s="4" t="str">
        <f>VLOOKUP(C2030,STYLES!$A$1:$R$2088,7,FALSE)</f>
        <v>Polos</v>
      </c>
      <c r="B2030" t="str">
        <f>VLOOKUP(C2030,STYLES!$1:$1048576,6,FALSE)</f>
        <v>Harriton</v>
      </c>
      <c r="C2030" s="103" t="s">
        <v>979</v>
      </c>
      <c r="E2030" t="str">
        <f>VLOOKUP(C2030,STYLES!$1:$1048576,12,FALSE)</f>
        <v>5.6 oz. Tall Easy Blend™ Polo</v>
      </c>
      <c r="F2030" s="117" t="s">
        <v>2735</v>
      </c>
      <c r="G2030" s="111" t="s">
        <v>2736</v>
      </c>
      <c r="H2030" s="113" t="str">
        <f>VLOOKUP(C2030,STYLES!$1:$1048576,9,FALSE)</f>
        <v>Active</v>
      </c>
      <c r="I2030" s="113" t="str">
        <f>VLOOKUP(C2030,STYLES!$1:$1048576,10,FALSE)</f>
        <v>Active</v>
      </c>
      <c r="J2030" s="117" t="s">
        <v>2883</v>
      </c>
      <c r="K2030" s="139">
        <f>IFERROR(VLOOKUP(J2030,LISTS!G:H,2,FALSE),"0")</f>
        <v>3</v>
      </c>
      <c r="L2030">
        <f t="shared" si="99"/>
        <v>3</v>
      </c>
      <c r="M2030" s="117" t="s">
        <v>2883</v>
      </c>
      <c r="N2030" s="140">
        <f>IFERROR(VLOOKUP(M2030,LISTS!G:H,2,FALSE),"0")</f>
        <v>3</v>
      </c>
      <c r="O2030">
        <f t="shared" si="122"/>
        <v>3</v>
      </c>
      <c r="P2030" s="117" t="s">
        <v>2720</v>
      </c>
      <c r="Q2030" s="118" t="s">
        <v>2737</v>
      </c>
      <c r="R2030" s="118" t="s">
        <v>775</v>
      </c>
      <c r="S2030" s="112" t="s">
        <v>2738</v>
      </c>
      <c r="T2030" s="118" t="s">
        <v>775</v>
      </c>
    </row>
    <row r="2031" spans="1:20">
      <c r="A2031" s="4" t="str">
        <f>VLOOKUP(C2031,STYLES!$A$1:$R$2088,7,FALSE)</f>
        <v>Polos</v>
      </c>
      <c r="B2031" t="str">
        <f>VLOOKUP(C2031,STYLES!$1:$1048576,6,FALSE)</f>
        <v>Harriton</v>
      </c>
      <c r="C2031" s="103" t="s">
        <v>979</v>
      </c>
      <c r="E2031" t="str">
        <f>VLOOKUP(C2031,STYLES!$1:$1048576,12,FALSE)</f>
        <v>5.6 oz. Tall Easy Blend™ Polo</v>
      </c>
      <c r="F2031" s="117" t="s">
        <v>3214</v>
      </c>
      <c r="G2031" s="111" t="s">
        <v>2732</v>
      </c>
      <c r="H2031" s="113" t="str">
        <f>VLOOKUP(C2031,STYLES!$1:$1048576,9,FALSE)</f>
        <v>Active</v>
      </c>
      <c r="I2031" s="113" t="str">
        <f>VLOOKUP(C2031,STYLES!$1:$1048576,10,FALSE)</f>
        <v>Active</v>
      </c>
      <c r="J2031" s="117" t="s">
        <v>2883</v>
      </c>
      <c r="K2031" s="139">
        <f>IFERROR(VLOOKUP(J2031,LISTS!G:H,2,FALSE),"0")</f>
        <v>3</v>
      </c>
      <c r="L2031">
        <f t="shared" si="99"/>
        <v>3</v>
      </c>
      <c r="M2031" s="117" t="s">
        <v>2883</v>
      </c>
      <c r="N2031" s="140">
        <f>IFERROR(VLOOKUP(M2031,LISTS!G:H,2,FALSE),"0")</f>
        <v>3</v>
      </c>
      <c r="O2031">
        <f t="shared" si="122"/>
        <v>3</v>
      </c>
      <c r="P2031" s="117" t="s">
        <v>2720</v>
      </c>
      <c r="Q2031" s="112" t="s">
        <v>3215</v>
      </c>
      <c r="R2031" s="112" t="s">
        <v>775</v>
      </c>
      <c r="S2031" s="118" t="s">
        <v>3216</v>
      </c>
      <c r="T2031" s="112" t="s">
        <v>775</v>
      </c>
    </row>
    <row r="2032" spans="1:20">
      <c r="A2032" s="4" t="str">
        <f>VLOOKUP(C2032,STYLES!$A$1:$R$2088,7,FALSE)</f>
        <v>Polos</v>
      </c>
      <c r="B2032" t="str">
        <f>VLOOKUP(C2032,STYLES!$1:$1048576,6,FALSE)</f>
        <v>Harriton</v>
      </c>
      <c r="C2032" s="103" t="s">
        <v>979</v>
      </c>
      <c r="E2032" t="str">
        <f>VLOOKUP(C2032,STYLES!$1:$1048576,12,FALSE)</f>
        <v>5.6 oz. Tall Easy Blend™ Polo</v>
      </c>
      <c r="F2032" s="117" t="s">
        <v>2739</v>
      </c>
      <c r="G2032" s="111" t="s">
        <v>2740</v>
      </c>
      <c r="H2032" s="113" t="str">
        <f>VLOOKUP(C2032,STYLES!$1:$1048576,9,FALSE)</f>
        <v>Active</v>
      </c>
      <c r="I2032" s="113" t="str">
        <f>VLOOKUP(C2032,STYLES!$1:$1048576,10,FALSE)</f>
        <v>Active</v>
      </c>
      <c r="J2032" s="117" t="s">
        <v>2883</v>
      </c>
      <c r="K2032" s="139">
        <f>IFERROR(VLOOKUP(J2032,LISTS!G:H,2,FALSE),"0")</f>
        <v>3</v>
      </c>
      <c r="L2032">
        <f t="shared" si="99"/>
        <v>3</v>
      </c>
      <c r="M2032" s="117" t="s">
        <v>2883</v>
      </c>
      <c r="N2032" s="140">
        <f>IFERROR(VLOOKUP(M2032,LISTS!G:H,2,FALSE),"0")</f>
        <v>3</v>
      </c>
      <c r="O2032">
        <f t="shared" si="122"/>
        <v>3</v>
      </c>
      <c r="P2032" s="117" t="s">
        <v>2720</v>
      </c>
      <c r="Q2032" s="118" t="s">
        <v>2741</v>
      </c>
      <c r="R2032" s="112" t="s">
        <v>775</v>
      </c>
      <c r="S2032" s="112" t="s">
        <v>3039</v>
      </c>
      <c r="T2032" s="112" t="s">
        <v>775</v>
      </c>
    </row>
    <row r="2033" spans="1:20">
      <c r="A2033" s="4" t="str">
        <f>VLOOKUP(C2033,STYLES!$A$1:$R$2088,7,FALSE)</f>
        <v>Polos</v>
      </c>
      <c r="B2033" t="str">
        <f>VLOOKUP(C2033,STYLES!$1:$1048576,6,FALSE)</f>
        <v>Harriton</v>
      </c>
      <c r="C2033" s="103" t="s">
        <v>979</v>
      </c>
      <c r="E2033" t="str">
        <f>VLOOKUP(C2033,STYLES!$1:$1048576,12,FALSE)</f>
        <v>5.6 oz. Tall Easy Blend™ Polo</v>
      </c>
      <c r="F2033" s="117" t="s">
        <v>2754</v>
      </c>
      <c r="G2033" s="111" t="s">
        <v>2755</v>
      </c>
      <c r="H2033" s="113" t="str">
        <f>VLOOKUP(C2033,STYLES!$1:$1048576,9,FALSE)</f>
        <v>Active</v>
      </c>
      <c r="I2033" s="113" t="str">
        <f>VLOOKUP(C2033,STYLES!$1:$1048576,10,FALSE)</f>
        <v>Active</v>
      </c>
      <c r="J2033" s="117" t="s">
        <v>2883</v>
      </c>
      <c r="K2033" s="139">
        <f>IFERROR(VLOOKUP(J2033,LISTS!G:H,2,FALSE),"0")</f>
        <v>3</v>
      </c>
      <c r="L2033">
        <f t="shared" si="99"/>
        <v>3</v>
      </c>
      <c r="M2033" s="117" t="s">
        <v>2883</v>
      </c>
      <c r="N2033" s="140">
        <f>IFERROR(VLOOKUP(M2033,LISTS!G:H,2,FALSE),"0")</f>
        <v>3</v>
      </c>
      <c r="O2033">
        <f t="shared" si="122"/>
        <v>3</v>
      </c>
      <c r="P2033" s="117" t="s">
        <v>2720</v>
      </c>
      <c r="Q2033" s="118" t="s">
        <v>2756</v>
      </c>
      <c r="R2033" s="112" t="s">
        <v>775</v>
      </c>
      <c r="S2033" s="112" t="s">
        <v>2757</v>
      </c>
      <c r="T2033" s="112" t="s">
        <v>775</v>
      </c>
    </row>
    <row r="2034" spans="1:20">
      <c r="A2034" s="4" t="str">
        <f>VLOOKUP(C2034,STYLES!$A$1:$R$2088,7,FALSE)</f>
        <v>Polos</v>
      </c>
      <c r="B2034" t="str">
        <f>VLOOKUP(C2034,STYLES!$1:$1048576,6,FALSE)</f>
        <v>Harriton</v>
      </c>
      <c r="C2034" s="103" t="s">
        <v>979</v>
      </c>
      <c r="E2034" t="str">
        <f>VLOOKUP(C2034,STYLES!$1:$1048576,12,FALSE)</f>
        <v>5.6 oz. Tall Easy Blend™ Polo</v>
      </c>
      <c r="F2034" s="117" t="s">
        <v>2816</v>
      </c>
      <c r="G2034" s="111" t="s">
        <v>2809</v>
      </c>
      <c r="H2034" s="113" t="str">
        <f>VLOOKUP(C2034,STYLES!$1:$1048576,9,FALSE)</f>
        <v>Active</v>
      </c>
      <c r="I2034" s="113" t="str">
        <f>VLOOKUP(C2034,STYLES!$1:$1048576,10,FALSE)</f>
        <v>Active</v>
      </c>
      <c r="J2034" s="117" t="s">
        <v>2883</v>
      </c>
      <c r="K2034" s="139">
        <f>IFERROR(VLOOKUP(J2034,LISTS!G:H,2,FALSE),"0")</f>
        <v>3</v>
      </c>
      <c r="L2034">
        <f t="shared" si="99"/>
        <v>3</v>
      </c>
      <c r="M2034" s="117" t="s">
        <v>2883</v>
      </c>
      <c r="N2034" s="140">
        <f>IFERROR(VLOOKUP(M2034,LISTS!G:H,2,FALSE),"0")</f>
        <v>3</v>
      </c>
      <c r="O2034">
        <f t="shared" si="122"/>
        <v>3</v>
      </c>
      <c r="P2034" s="117" t="s">
        <v>2720</v>
      </c>
      <c r="Q2034" s="126" t="s">
        <v>3007</v>
      </c>
      <c r="R2034" s="117" t="s">
        <v>775</v>
      </c>
      <c r="S2034" s="105" t="s">
        <v>3008</v>
      </c>
      <c r="T2034" s="117" t="s">
        <v>775</v>
      </c>
    </row>
    <row r="2035" spans="1:20">
      <c r="A2035" s="4"/>
      <c r="G2035" s="111"/>
      <c r="I2035" s="127"/>
      <c r="K2035" s="139"/>
      <c r="L2035" s="60">
        <f>SUM(L2027:L2034)</f>
        <v>24</v>
      </c>
      <c r="N2035" s="140"/>
      <c r="O2035" s="60">
        <f>SUM(O2027:O2034)</f>
        <v>24</v>
      </c>
      <c r="Q2035" s="112"/>
      <c r="R2035" s="112"/>
      <c r="S2035" s="118"/>
      <c r="T2035" s="118"/>
    </row>
    <row r="2036" spans="1:20">
      <c r="A2036" s="4" t="str">
        <f>VLOOKUP(C2036,STYLES!$A$1:$R$2088,7,FALSE)</f>
        <v>Polos</v>
      </c>
      <c r="B2036" t="str">
        <f>VLOOKUP(C2036,STYLES!$1:$1048576,6,FALSE)</f>
        <v>Harriton</v>
      </c>
      <c r="C2036" s="103" t="s">
        <v>978</v>
      </c>
      <c r="E2036" t="str">
        <f>VLOOKUP(C2036,STYLES!$1:$1048576,12,FALSE)</f>
        <v>5.6 oz. Easy Blend™ Polo</v>
      </c>
      <c r="F2036" s="117" t="s">
        <v>2718</v>
      </c>
      <c r="G2036" s="111" t="s">
        <v>2718</v>
      </c>
      <c r="H2036" s="113" t="str">
        <f>VLOOKUP(C2036,STYLES!$1:$1048576,9,FALSE)</f>
        <v>Active</v>
      </c>
      <c r="I2036" s="113" t="str">
        <f>VLOOKUP(C2036,STYLES!$1:$1048576,10,FALSE)</f>
        <v>Active</v>
      </c>
      <c r="J2036" s="117" t="s">
        <v>2745</v>
      </c>
      <c r="K2036" s="139">
        <f>IFERROR(VLOOKUP(J2036,LISTS!G:H,2,FALSE),"0")</f>
        <v>7</v>
      </c>
      <c r="L2036">
        <f t="shared" si="99"/>
        <v>7</v>
      </c>
      <c r="M2036" s="117" t="s">
        <v>2745</v>
      </c>
      <c r="N2036" s="140">
        <f>IFERROR(VLOOKUP(M2036,LISTS!G:H,2,FALSE),"0")</f>
        <v>7</v>
      </c>
      <c r="O2036">
        <f t="shared" si="122"/>
        <v>7</v>
      </c>
      <c r="P2036" s="117" t="s">
        <v>2720</v>
      </c>
      <c r="Q2036" s="101" t="s">
        <v>2721</v>
      </c>
      <c r="R2036" s="112" t="s">
        <v>775</v>
      </c>
      <c r="S2036" s="112" t="s">
        <v>2722</v>
      </c>
      <c r="T2036" s="118" t="s">
        <v>775</v>
      </c>
    </row>
    <row r="2037" spans="1:20">
      <c r="A2037" s="4" t="str">
        <f>VLOOKUP(C2037,STYLES!$A$1:$R$2088,7,FALSE)</f>
        <v>Polos</v>
      </c>
      <c r="B2037" t="str">
        <f>VLOOKUP(C2037,STYLES!$1:$1048576,6,FALSE)</f>
        <v>Harriton</v>
      </c>
      <c r="C2037" s="103" t="s">
        <v>978</v>
      </c>
      <c r="E2037" t="str">
        <f>VLOOKUP(C2037,STYLES!$1:$1048576,12,FALSE)</f>
        <v>5.6 oz. Easy Blend™ Polo</v>
      </c>
      <c r="F2037" s="117" t="s">
        <v>3227</v>
      </c>
      <c r="G2037" s="111" t="s">
        <v>2801</v>
      </c>
      <c r="H2037" s="113" t="str">
        <f>VLOOKUP(C2037,STYLES!$1:$1048576,9,FALSE)</f>
        <v>Active</v>
      </c>
      <c r="I2037" s="113" t="str">
        <f>VLOOKUP(C2037,STYLES!$1:$1048576,10,FALSE)</f>
        <v>Active</v>
      </c>
      <c r="J2037" s="117" t="s">
        <v>2745</v>
      </c>
      <c r="K2037" s="139">
        <f>IFERROR(VLOOKUP(J2037,LISTS!G:H,2,FALSE),"0")</f>
        <v>7</v>
      </c>
      <c r="L2037">
        <f t="shared" si="99"/>
        <v>7</v>
      </c>
      <c r="M2037" s="117" t="s">
        <v>2745</v>
      </c>
      <c r="N2037" s="140">
        <f>IFERROR(VLOOKUP(M2037,LISTS!G:H,2,FALSE),"0")</f>
        <v>7</v>
      </c>
      <c r="O2037">
        <f t="shared" si="122"/>
        <v>7</v>
      </c>
      <c r="P2037" s="117" t="s">
        <v>2720</v>
      </c>
      <c r="Q2037" s="112" t="s">
        <v>3228</v>
      </c>
      <c r="R2037" s="112" t="s">
        <v>775</v>
      </c>
      <c r="S2037" s="118" t="s">
        <v>2853</v>
      </c>
      <c r="T2037" s="112" t="s">
        <v>775</v>
      </c>
    </row>
    <row r="2038" spans="1:20">
      <c r="A2038" s="4" t="str">
        <f>VLOOKUP(C2038,STYLES!$A$1:$R$2088,7,FALSE)</f>
        <v>Polos</v>
      </c>
      <c r="B2038" t="str">
        <f>VLOOKUP(C2038,STYLES!$1:$1048576,6,FALSE)</f>
        <v>Harriton</v>
      </c>
      <c r="C2038" s="103" t="s">
        <v>978</v>
      </c>
      <c r="E2038" t="str">
        <f>VLOOKUP(C2038,STYLES!$1:$1048576,12,FALSE)</f>
        <v>5.6 oz. Easy Blend™ Polo</v>
      </c>
      <c r="F2038" s="117" t="s">
        <v>2978</v>
      </c>
      <c r="G2038" s="111" t="s">
        <v>2763</v>
      </c>
      <c r="H2038" s="113" t="str">
        <f>VLOOKUP(C2038,STYLES!$1:$1048576,9,FALSE)</f>
        <v>Active</v>
      </c>
      <c r="I2038" s="113" t="str">
        <f>VLOOKUP(C2038,STYLES!$1:$1048576,10,FALSE)</f>
        <v>Active</v>
      </c>
      <c r="J2038" s="117" t="s">
        <v>2745</v>
      </c>
      <c r="K2038" s="139">
        <f>IFERROR(VLOOKUP(J2038,LISTS!G:H,2,FALSE),"0")</f>
        <v>7</v>
      </c>
      <c r="L2038">
        <f t="shared" si="99"/>
        <v>7</v>
      </c>
      <c r="M2038" s="117" t="s">
        <v>2745</v>
      </c>
      <c r="N2038" s="140">
        <f>IFERROR(VLOOKUP(M2038,LISTS!G:H,2,FALSE),"0")</f>
        <v>7</v>
      </c>
      <c r="O2038">
        <f t="shared" si="122"/>
        <v>7</v>
      </c>
      <c r="P2038" s="117" t="s">
        <v>2720</v>
      </c>
      <c r="Q2038" s="112" t="s">
        <v>2979</v>
      </c>
      <c r="R2038" s="112" t="s">
        <v>775</v>
      </c>
      <c r="S2038" s="118" t="s">
        <v>2980</v>
      </c>
      <c r="T2038" s="112" t="s">
        <v>775</v>
      </c>
    </row>
    <row r="2039" spans="1:20">
      <c r="A2039" s="4" t="str">
        <f>VLOOKUP(C2039,STYLES!$A$1:$R$2088,7,FALSE)</f>
        <v>Polos</v>
      </c>
      <c r="B2039" t="str">
        <f>VLOOKUP(C2039,STYLES!$1:$1048576,6,FALSE)</f>
        <v>Harriton</v>
      </c>
      <c r="C2039" s="103" t="s">
        <v>978</v>
      </c>
      <c r="E2039" t="str">
        <f>VLOOKUP(C2039,STYLES!$1:$1048576,12,FALSE)</f>
        <v>5.6 oz. Easy Blend™ Polo</v>
      </c>
      <c r="F2039" s="117" t="s">
        <v>2727</v>
      </c>
      <c r="G2039" s="111" t="s">
        <v>2728</v>
      </c>
      <c r="H2039" s="113" t="str">
        <f>VLOOKUP(C2039,STYLES!$1:$1048576,9,FALSE)</f>
        <v>Active</v>
      </c>
      <c r="I2039" s="113" t="str">
        <f>VLOOKUP(C2039,STYLES!$1:$1048576,10,FALSE)</f>
        <v>Active</v>
      </c>
      <c r="J2039" s="117" t="s">
        <v>2745</v>
      </c>
      <c r="K2039" s="139">
        <f>IFERROR(VLOOKUP(J2039,LISTS!G:H,2,FALSE),"0")</f>
        <v>7</v>
      </c>
      <c r="L2039">
        <f t="shared" si="99"/>
        <v>7</v>
      </c>
      <c r="M2039" s="117" t="s">
        <v>2745</v>
      </c>
      <c r="N2039" s="140">
        <f>IFERROR(VLOOKUP(M2039,LISTS!G:H,2,FALSE),"0")</f>
        <v>7</v>
      </c>
      <c r="O2039">
        <f t="shared" si="122"/>
        <v>7</v>
      </c>
      <c r="P2039" s="117" t="s">
        <v>2720</v>
      </c>
      <c r="Q2039" s="101" t="s">
        <v>2729</v>
      </c>
      <c r="R2039" s="101" t="s">
        <v>775</v>
      </c>
      <c r="S2039" s="112" t="s">
        <v>2730</v>
      </c>
      <c r="T2039" s="101" t="s">
        <v>775</v>
      </c>
    </row>
    <row r="2040" spans="1:20">
      <c r="A2040" s="4" t="str">
        <f>VLOOKUP(C2040,STYLES!$A$1:$R$2088,7,FALSE)</f>
        <v>Polos</v>
      </c>
      <c r="B2040" t="str">
        <f>VLOOKUP(C2040,STYLES!$1:$1048576,6,FALSE)</f>
        <v>Harriton</v>
      </c>
      <c r="C2040" s="103" t="s">
        <v>978</v>
      </c>
      <c r="E2040" t="str">
        <f>VLOOKUP(C2040,STYLES!$1:$1048576,12,FALSE)</f>
        <v>5.6 oz. Easy Blend™ Polo</v>
      </c>
      <c r="F2040" s="117" t="s">
        <v>2819</v>
      </c>
      <c r="G2040" s="111" t="s">
        <v>2820</v>
      </c>
      <c r="H2040" s="113" t="str">
        <f>VLOOKUP(C2040,STYLES!$1:$1048576,9,FALSE)</f>
        <v>Active</v>
      </c>
      <c r="I2040" s="117" t="s">
        <v>178</v>
      </c>
      <c r="J2040" s="117" t="s">
        <v>2745</v>
      </c>
      <c r="K2040" s="139">
        <f>IFERROR(VLOOKUP(J2040,LISTS!G:H,2,FALSE),"0")</f>
        <v>7</v>
      </c>
      <c r="L2040">
        <f t="shared" si="99"/>
        <v>7</v>
      </c>
      <c r="M2040" s="117" t="s">
        <v>775</v>
      </c>
      <c r="N2040" s="140" t="str">
        <f>IFERROR(VLOOKUP(M2040,LISTS!G:H,2,FALSE),"0")</f>
        <v>0</v>
      </c>
      <c r="O2040" t="str">
        <f t="shared" si="122"/>
        <v/>
      </c>
      <c r="P2040" s="117" t="s">
        <v>2720</v>
      </c>
      <c r="Q2040" s="112" t="s">
        <v>2821</v>
      </c>
      <c r="R2040" s="112" t="s">
        <v>775</v>
      </c>
      <c r="S2040" s="118" t="s">
        <v>2822</v>
      </c>
      <c r="T2040" s="118" t="s">
        <v>775</v>
      </c>
    </row>
    <row r="2041" spans="1:20">
      <c r="A2041" s="4" t="str">
        <f>VLOOKUP(C2041,STYLES!$A$1:$R$2088,7,FALSE)</f>
        <v>Polos</v>
      </c>
      <c r="B2041" t="str">
        <f>VLOOKUP(C2041,STYLES!$1:$1048576,6,FALSE)</f>
        <v>Harriton</v>
      </c>
      <c r="C2041" s="103" t="s">
        <v>978</v>
      </c>
      <c r="E2041" t="str">
        <f>VLOOKUP(C2041,STYLES!$1:$1048576,12,FALSE)</f>
        <v>5.6 oz. Easy Blend™ Polo</v>
      </c>
      <c r="F2041" s="117" t="s">
        <v>2735</v>
      </c>
      <c r="G2041" s="111" t="s">
        <v>2736</v>
      </c>
      <c r="H2041" s="113" t="str">
        <f>VLOOKUP(C2041,STYLES!$1:$1048576,9,FALSE)</f>
        <v>Active</v>
      </c>
      <c r="I2041" s="113" t="str">
        <f>VLOOKUP(C2041,STYLES!$1:$1048576,10,FALSE)</f>
        <v>Active</v>
      </c>
      <c r="J2041" s="117" t="s">
        <v>2745</v>
      </c>
      <c r="K2041" s="139">
        <f>IFERROR(VLOOKUP(J2041,LISTS!G:H,2,FALSE),"0")</f>
        <v>7</v>
      </c>
      <c r="L2041">
        <f t="shared" si="99"/>
        <v>7</v>
      </c>
      <c r="M2041" s="117" t="s">
        <v>2745</v>
      </c>
      <c r="N2041" s="140">
        <f>IFERROR(VLOOKUP(M2041,LISTS!G:H,2,FALSE),"0")</f>
        <v>7</v>
      </c>
      <c r="O2041">
        <f t="shared" si="122"/>
        <v>7</v>
      </c>
      <c r="P2041" s="117" t="s">
        <v>2720</v>
      </c>
      <c r="Q2041" s="118" t="s">
        <v>2737</v>
      </c>
      <c r="R2041" s="118" t="s">
        <v>775</v>
      </c>
      <c r="S2041" s="112" t="s">
        <v>2738</v>
      </c>
      <c r="T2041" s="118" t="s">
        <v>775</v>
      </c>
    </row>
    <row r="2042" spans="1:20">
      <c r="A2042" s="4" t="str">
        <f>VLOOKUP(C2042,STYLES!$A$1:$R$2088,7,FALSE)</f>
        <v>Polos</v>
      </c>
      <c r="B2042" t="str">
        <f>VLOOKUP(C2042,STYLES!$1:$1048576,6,FALSE)</f>
        <v>Harriton</v>
      </c>
      <c r="C2042" s="103" t="s">
        <v>978</v>
      </c>
      <c r="E2042" t="str">
        <f>VLOOKUP(C2042,STYLES!$1:$1048576,12,FALSE)</f>
        <v>5.6 oz. Easy Blend™ Polo</v>
      </c>
      <c r="F2042" s="117" t="s">
        <v>3214</v>
      </c>
      <c r="G2042" s="111" t="s">
        <v>2732</v>
      </c>
      <c r="H2042" s="113" t="str">
        <f>VLOOKUP(C2042,STYLES!$1:$1048576,9,FALSE)</f>
        <v>Active</v>
      </c>
      <c r="I2042" s="113" t="str">
        <f>VLOOKUP(C2042,STYLES!$1:$1048576,10,FALSE)</f>
        <v>Active</v>
      </c>
      <c r="J2042" s="117" t="s">
        <v>2745</v>
      </c>
      <c r="K2042" s="139">
        <f>IFERROR(VLOOKUP(J2042,LISTS!G:H,2,FALSE),"0")</f>
        <v>7</v>
      </c>
      <c r="L2042">
        <f t="shared" si="99"/>
        <v>7</v>
      </c>
      <c r="M2042" s="117" t="s">
        <v>2745</v>
      </c>
      <c r="N2042" s="140">
        <f>IFERROR(VLOOKUP(M2042,LISTS!G:H,2,FALSE),"0")</f>
        <v>7</v>
      </c>
      <c r="O2042">
        <f t="shared" si="122"/>
        <v>7</v>
      </c>
      <c r="P2042" s="117" t="s">
        <v>2720</v>
      </c>
      <c r="Q2042" s="112" t="s">
        <v>3215</v>
      </c>
      <c r="R2042" s="112" t="s">
        <v>775</v>
      </c>
      <c r="S2042" s="118" t="s">
        <v>3216</v>
      </c>
      <c r="T2042" s="112" t="s">
        <v>775</v>
      </c>
    </row>
    <row r="2043" spans="1:20">
      <c r="A2043" s="4" t="str">
        <f>VLOOKUP(C2043,STYLES!$A$1:$R$2088,7,FALSE)</f>
        <v>Polos</v>
      </c>
      <c r="B2043" t="str">
        <f>VLOOKUP(C2043,STYLES!$1:$1048576,6,FALSE)</f>
        <v>Harriton</v>
      </c>
      <c r="C2043" s="103" t="s">
        <v>978</v>
      </c>
      <c r="E2043" t="str">
        <f>VLOOKUP(C2043,STYLES!$1:$1048576,12,FALSE)</f>
        <v>5.6 oz. Easy Blend™ Polo</v>
      </c>
      <c r="F2043" s="117" t="s">
        <v>3217</v>
      </c>
      <c r="G2043" s="111" t="s">
        <v>2751</v>
      </c>
      <c r="H2043" s="113" t="str">
        <f>VLOOKUP(C2043,STYLES!$1:$1048576,9,FALSE)</f>
        <v>Active</v>
      </c>
      <c r="I2043" s="113" t="str">
        <f>VLOOKUP(C2043,STYLES!$1:$1048576,10,FALSE)</f>
        <v>Active</v>
      </c>
      <c r="J2043" s="117" t="s">
        <v>2745</v>
      </c>
      <c r="K2043" s="139">
        <f>IFERROR(VLOOKUP(J2043,LISTS!G:H,2,FALSE),"0")</f>
        <v>7</v>
      </c>
      <c r="L2043">
        <f t="shared" si="99"/>
        <v>7</v>
      </c>
      <c r="M2043" s="117" t="s">
        <v>2745</v>
      </c>
      <c r="N2043" s="140">
        <f>IFERROR(VLOOKUP(M2043,LISTS!G:H,2,FALSE),"0")</f>
        <v>7</v>
      </c>
      <c r="O2043">
        <f t="shared" si="122"/>
        <v>7</v>
      </c>
      <c r="P2043" s="117" t="s">
        <v>2720</v>
      </c>
      <c r="Q2043" s="112" t="s">
        <v>3218</v>
      </c>
      <c r="R2043" s="112" t="s">
        <v>775</v>
      </c>
      <c r="S2043" s="118" t="s">
        <v>3219</v>
      </c>
      <c r="T2043" s="118" t="s">
        <v>775</v>
      </c>
    </row>
    <row r="2044" spans="1:20">
      <c r="A2044" s="4" t="str">
        <f>VLOOKUP(C2044,STYLES!$A$1:$R$2088,7,FALSE)</f>
        <v>Polos</v>
      </c>
      <c r="B2044" t="str">
        <f>VLOOKUP(C2044,STYLES!$1:$1048576,6,FALSE)</f>
        <v>Harriton</v>
      </c>
      <c r="C2044" s="103" t="s">
        <v>978</v>
      </c>
      <c r="E2044" t="str">
        <f>VLOOKUP(C2044,STYLES!$1:$1048576,12,FALSE)</f>
        <v>5.6 oz. Easy Blend™ Polo</v>
      </c>
      <c r="F2044" s="117" t="s">
        <v>2758</v>
      </c>
      <c r="G2044" s="111" t="s">
        <v>2759</v>
      </c>
      <c r="H2044" s="113" t="str">
        <f>VLOOKUP(C2044,STYLES!$1:$1048576,9,FALSE)</f>
        <v>Active</v>
      </c>
      <c r="I2044" s="117" t="s">
        <v>178</v>
      </c>
      <c r="J2044" s="117" t="s">
        <v>2745</v>
      </c>
      <c r="K2044" s="139">
        <f>IFERROR(VLOOKUP(J2044,LISTS!G:H,2,FALSE),"0")</f>
        <v>7</v>
      </c>
      <c r="L2044">
        <f t="shared" si="99"/>
        <v>7</v>
      </c>
      <c r="M2044" s="117" t="s">
        <v>775</v>
      </c>
      <c r="N2044" s="140" t="str">
        <f>IFERROR(VLOOKUP(M2044,LISTS!G:H,2,FALSE),"0")</f>
        <v>0</v>
      </c>
      <c r="O2044" t="str">
        <f t="shared" si="122"/>
        <v/>
      </c>
      <c r="P2044" s="117" t="s">
        <v>2720</v>
      </c>
      <c r="Q2044" s="118" t="s">
        <v>2760</v>
      </c>
      <c r="R2044" s="112" t="s">
        <v>775</v>
      </c>
      <c r="S2044" s="112" t="s">
        <v>2761</v>
      </c>
      <c r="T2044" s="118" t="s">
        <v>775</v>
      </c>
    </row>
    <row r="2045" spans="1:20">
      <c r="A2045" s="4" t="str">
        <f>VLOOKUP(C2045,STYLES!$A$1:$R$2088,7,FALSE)</f>
        <v>Polos</v>
      </c>
      <c r="B2045" t="str">
        <f>VLOOKUP(C2045,STYLES!$1:$1048576,6,FALSE)</f>
        <v>Harriton</v>
      </c>
      <c r="C2045" s="103" t="s">
        <v>978</v>
      </c>
      <c r="E2045" t="str">
        <f>VLOOKUP(C2045,STYLES!$1:$1048576,12,FALSE)</f>
        <v>5.6 oz. Easy Blend™ Polo</v>
      </c>
      <c r="F2045" s="117" t="s">
        <v>3181</v>
      </c>
      <c r="G2045" s="111" t="s">
        <v>2809</v>
      </c>
      <c r="H2045" s="113" t="str">
        <f>VLOOKUP(C2045,STYLES!$1:$1048576,9,FALSE)</f>
        <v>Active</v>
      </c>
      <c r="I2045" s="117" t="s">
        <v>178</v>
      </c>
      <c r="J2045" s="117" t="s">
        <v>2745</v>
      </c>
      <c r="K2045" s="139">
        <f>IFERROR(VLOOKUP(J2045,LISTS!G:H,2,FALSE),"0")</f>
        <v>7</v>
      </c>
      <c r="L2045">
        <f t="shared" si="99"/>
        <v>7</v>
      </c>
      <c r="M2045" s="117" t="s">
        <v>775</v>
      </c>
      <c r="N2045" s="140" t="str">
        <f>IFERROR(VLOOKUP(M2045,LISTS!G:H,2,FALSE),"0")</f>
        <v>0</v>
      </c>
      <c r="O2045" t="str">
        <f t="shared" si="122"/>
        <v/>
      </c>
      <c r="P2045" s="117" t="s">
        <v>2720</v>
      </c>
      <c r="Q2045" s="117" t="s">
        <v>3136</v>
      </c>
      <c r="R2045" s="117" t="s">
        <v>775</v>
      </c>
      <c r="S2045" s="103" t="s">
        <v>3137</v>
      </c>
      <c r="T2045" s="117" t="s">
        <v>775</v>
      </c>
    </row>
    <row r="2046" spans="1:20">
      <c r="A2046" s="4" t="str">
        <f>VLOOKUP(C2046,STYLES!$A$1:$R$2088,7,FALSE)</f>
        <v>Polos</v>
      </c>
      <c r="B2046" t="str">
        <f>VLOOKUP(C2046,STYLES!$1:$1048576,6,FALSE)</f>
        <v>Harriton</v>
      </c>
      <c r="C2046" s="103" t="s">
        <v>978</v>
      </c>
      <c r="E2046" t="str">
        <f>VLOOKUP(C2046,STYLES!$1:$1048576,12,FALSE)</f>
        <v>5.6 oz. Easy Blend™ Polo</v>
      </c>
      <c r="F2046" s="117" t="s">
        <v>2739</v>
      </c>
      <c r="G2046" s="111" t="s">
        <v>2740</v>
      </c>
      <c r="H2046" s="113" t="str">
        <f>VLOOKUP(C2046,STYLES!$1:$1048576,9,FALSE)</f>
        <v>Active</v>
      </c>
      <c r="I2046" s="113" t="str">
        <f>VLOOKUP(C2046,STYLES!$1:$1048576,10,FALSE)</f>
        <v>Active</v>
      </c>
      <c r="J2046" s="117" t="s">
        <v>2745</v>
      </c>
      <c r="K2046" s="139">
        <f>IFERROR(VLOOKUP(J2046,LISTS!G:H,2,FALSE),"0")</f>
        <v>7</v>
      </c>
      <c r="L2046">
        <f t="shared" si="99"/>
        <v>7</v>
      </c>
      <c r="M2046" s="117" t="s">
        <v>2745</v>
      </c>
      <c r="N2046" s="140">
        <f>IFERROR(VLOOKUP(M2046,LISTS!G:H,2,FALSE),"0")</f>
        <v>7</v>
      </c>
      <c r="O2046">
        <f t="shared" si="122"/>
        <v>7</v>
      </c>
      <c r="P2046" s="117" t="s">
        <v>2720</v>
      </c>
      <c r="Q2046" s="118" t="s">
        <v>2741</v>
      </c>
      <c r="R2046" s="112" t="s">
        <v>775</v>
      </c>
      <c r="S2046" s="112" t="s">
        <v>3039</v>
      </c>
      <c r="T2046" s="112" t="s">
        <v>775</v>
      </c>
    </row>
    <row r="2047" spans="1:20">
      <c r="A2047" s="4" t="str">
        <f>VLOOKUP(C2047,STYLES!$A$1:$R$2088,7,FALSE)</f>
        <v>Polos</v>
      </c>
      <c r="B2047" t="str">
        <f>VLOOKUP(C2047,STYLES!$1:$1048576,6,FALSE)</f>
        <v>Harriton</v>
      </c>
      <c r="C2047" s="103" t="s">
        <v>978</v>
      </c>
      <c r="E2047" t="str">
        <f>VLOOKUP(C2047,STYLES!$1:$1048576,12,FALSE)</f>
        <v>5.6 oz. Easy Blend™ Polo</v>
      </c>
      <c r="F2047" s="117" t="s">
        <v>2754</v>
      </c>
      <c r="G2047" s="111" t="s">
        <v>2755</v>
      </c>
      <c r="H2047" s="113" t="str">
        <f>VLOOKUP(C2047,STYLES!$1:$1048576,9,FALSE)</f>
        <v>Active</v>
      </c>
      <c r="I2047" s="113" t="str">
        <f>VLOOKUP(C2047,STYLES!$1:$1048576,10,FALSE)</f>
        <v>Active</v>
      </c>
      <c r="J2047" s="117" t="s">
        <v>2745</v>
      </c>
      <c r="K2047" s="139">
        <f>IFERROR(VLOOKUP(J2047,LISTS!G:H,2,FALSE),"0")</f>
        <v>7</v>
      </c>
      <c r="L2047">
        <f t="shared" si="99"/>
        <v>7</v>
      </c>
      <c r="M2047" s="117" t="s">
        <v>2745</v>
      </c>
      <c r="N2047" s="140">
        <f>IFERROR(VLOOKUP(M2047,LISTS!G:H,2,FALSE),"0")</f>
        <v>7</v>
      </c>
      <c r="O2047">
        <f t="shared" si="122"/>
        <v>7</v>
      </c>
      <c r="P2047" s="117" t="s">
        <v>2720</v>
      </c>
      <c r="Q2047" s="118" t="s">
        <v>2756</v>
      </c>
      <c r="R2047" s="112" t="s">
        <v>775</v>
      </c>
      <c r="S2047" s="112" t="s">
        <v>2757</v>
      </c>
      <c r="T2047" s="112" t="s">
        <v>775</v>
      </c>
    </row>
    <row r="2048" spans="1:20">
      <c r="A2048" s="4" t="str">
        <f>VLOOKUP(C2048,STYLES!$A$1:$R$2088,7,FALSE)</f>
        <v>Polos</v>
      </c>
      <c r="B2048" t="str">
        <f>VLOOKUP(C2048,STYLES!$1:$1048576,6,FALSE)</f>
        <v>Harriton</v>
      </c>
      <c r="C2048" s="103" t="s">
        <v>978</v>
      </c>
      <c r="E2048" t="str">
        <f>VLOOKUP(C2048,STYLES!$1:$1048576,12,FALSE)</f>
        <v>5.6 oz. Easy Blend™ Polo</v>
      </c>
      <c r="F2048" s="117" t="s">
        <v>2812</v>
      </c>
      <c r="G2048" s="111" t="s">
        <v>2813</v>
      </c>
      <c r="H2048" s="113" t="str">
        <f>VLOOKUP(C2048,STYLES!$1:$1048576,9,FALSE)</f>
        <v>Active</v>
      </c>
      <c r="I2048" s="113" t="str">
        <f>VLOOKUP(C2048,STYLES!$1:$1048576,10,FALSE)</f>
        <v>Active</v>
      </c>
      <c r="J2048" s="117" t="s">
        <v>2745</v>
      </c>
      <c r="K2048" s="139">
        <f>IFERROR(VLOOKUP(J2048,LISTS!G:H,2,FALSE),"0")</f>
        <v>7</v>
      </c>
      <c r="L2048">
        <f t="shared" si="99"/>
        <v>7</v>
      </c>
      <c r="M2048" s="117" t="s">
        <v>2745</v>
      </c>
      <c r="N2048" s="140">
        <f>IFERROR(VLOOKUP(M2048,LISTS!G:H,2,FALSE),"0")</f>
        <v>7</v>
      </c>
      <c r="O2048">
        <f t="shared" si="122"/>
        <v>7</v>
      </c>
      <c r="P2048" s="117" t="s">
        <v>2720</v>
      </c>
      <c r="Q2048" s="118" t="s">
        <v>2814</v>
      </c>
      <c r="R2048" s="118" t="s">
        <v>775</v>
      </c>
      <c r="S2048" s="118" t="s">
        <v>2815</v>
      </c>
      <c r="T2048" s="118" t="s">
        <v>775</v>
      </c>
    </row>
    <row r="2049" spans="1:20">
      <c r="A2049" s="4" t="str">
        <f>VLOOKUP(C2049,STYLES!$A$1:$R$2088,7,FALSE)</f>
        <v>Polos</v>
      </c>
      <c r="B2049" t="str">
        <f>VLOOKUP(C2049,STYLES!$1:$1048576,6,FALSE)</f>
        <v>Harriton</v>
      </c>
      <c r="C2049" s="103" t="s">
        <v>978</v>
      </c>
      <c r="E2049" t="str">
        <f>VLOOKUP(C2049,STYLES!$1:$1048576,12,FALSE)</f>
        <v>5.6 oz. Easy Blend™ Polo</v>
      </c>
      <c r="F2049" s="117" t="s">
        <v>3220</v>
      </c>
      <c r="G2049" s="111" t="s">
        <v>2991</v>
      </c>
      <c r="H2049" s="113" t="str">
        <f>VLOOKUP(C2049,STYLES!$1:$1048576,9,FALSE)</f>
        <v>Active</v>
      </c>
      <c r="I2049" s="113" t="str">
        <f>VLOOKUP(C2049,STYLES!$1:$1048576,10,FALSE)</f>
        <v>Active</v>
      </c>
      <c r="J2049" s="117" t="s">
        <v>2745</v>
      </c>
      <c r="K2049" s="139">
        <f>IFERROR(VLOOKUP(J2049,LISTS!G:H,2,FALSE),"0")</f>
        <v>7</v>
      </c>
      <c r="L2049">
        <f t="shared" si="99"/>
        <v>7</v>
      </c>
      <c r="M2049" s="117" t="s">
        <v>2745</v>
      </c>
      <c r="N2049" s="140">
        <f>IFERROR(VLOOKUP(M2049,LISTS!G:H,2,FALSE),"0")</f>
        <v>7</v>
      </c>
      <c r="O2049">
        <f t="shared" si="122"/>
        <v>7</v>
      </c>
      <c r="P2049" s="117" t="s">
        <v>2720</v>
      </c>
      <c r="Q2049" s="112" t="s">
        <v>3221</v>
      </c>
      <c r="R2049" s="112" t="s">
        <v>775</v>
      </c>
      <c r="S2049" s="118" t="s">
        <v>3222</v>
      </c>
      <c r="T2049" s="112" t="s">
        <v>775</v>
      </c>
    </row>
    <row r="2050" spans="1:20">
      <c r="A2050" s="4" t="str">
        <f>VLOOKUP(C2050,STYLES!$A$1:$R$2088,7,FALSE)</f>
        <v>Polos</v>
      </c>
      <c r="B2050" t="str">
        <f>VLOOKUP(C2050,STYLES!$1:$1048576,6,FALSE)</f>
        <v>Harriton</v>
      </c>
      <c r="C2050" s="103" t="s">
        <v>978</v>
      </c>
      <c r="E2050" t="str">
        <f>VLOOKUP(C2050,STYLES!$1:$1048576,12,FALSE)</f>
        <v>5.6 oz. Easy Blend™ Polo</v>
      </c>
      <c r="F2050" s="117" t="s">
        <v>3205</v>
      </c>
      <c r="G2050" s="111" t="s">
        <v>2797</v>
      </c>
      <c r="H2050" s="113" t="str">
        <f>VLOOKUP(C2050,STYLES!$1:$1048576,9,FALSE)</f>
        <v>Active</v>
      </c>
      <c r="I2050" s="113" t="str">
        <f>VLOOKUP(C2050,STYLES!$1:$1048576,10,FALSE)</f>
        <v>Active</v>
      </c>
      <c r="J2050" s="117" t="s">
        <v>2745</v>
      </c>
      <c r="K2050" s="139">
        <f>IFERROR(VLOOKUP(J2050,LISTS!G:H,2,FALSE),"0")</f>
        <v>7</v>
      </c>
      <c r="L2050">
        <f t="shared" si="99"/>
        <v>7</v>
      </c>
      <c r="M2050" s="117" t="s">
        <v>2745</v>
      </c>
      <c r="N2050" s="140">
        <f>IFERROR(VLOOKUP(M2050,LISTS!G:H,2,FALSE),"0")</f>
        <v>7</v>
      </c>
      <c r="O2050">
        <f t="shared" si="122"/>
        <v>7</v>
      </c>
      <c r="P2050" s="117" t="s">
        <v>2720</v>
      </c>
      <c r="Q2050" s="112" t="s">
        <v>3206</v>
      </c>
      <c r="R2050" s="112" t="s">
        <v>775</v>
      </c>
      <c r="S2050" s="118" t="s">
        <v>3207</v>
      </c>
      <c r="T2050" s="112" t="s">
        <v>775</v>
      </c>
    </row>
    <row r="2051" spans="1:20">
      <c r="A2051" s="4" t="str">
        <f>VLOOKUP(C2051,STYLES!$A$1:$R$2088,7,FALSE)</f>
        <v>Polos</v>
      </c>
      <c r="B2051" t="str">
        <f>VLOOKUP(C2051,STYLES!$1:$1048576,6,FALSE)</f>
        <v>Harriton</v>
      </c>
      <c r="C2051" s="103" t="s">
        <v>978</v>
      </c>
      <c r="E2051" t="str">
        <f>VLOOKUP(C2051,STYLES!$1:$1048576,12,FALSE)</f>
        <v>5.6 oz. Easy Blend™ Polo</v>
      </c>
      <c r="F2051" s="117" t="s">
        <v>3223</v>
      </c>
      <c r="G2051" s="111" t="s">
        <v>2879</v>
      </c>
      <c r="H2051" s="113" t="str">
        <f>VLOOKUP(C2051,STYLES!$1:$1048576,9,FALSE)</f>
        <v>Active</v>
      </c>
      <c r="I2051" s="113" t="str">
        <f>VLOOKUP(C2051,STYLES!$1:$1048576,10,FALSE)</f>
        <v>Active</v>
      </c>
      <c r="J2051" s="117" t="s">
        <v>2745</v>
      </c>
      <c r="K2051" s="139">
        <f>IFERROR(VLOOKUP(J2051,LISTS!G:H,2,FALSE),"0")</f>
        <v>7</v>
      </c>
      <c r="L2051">
        <f t="shared" si="99"/>
        <v>7</v>
      </c>
      <c r="M2051" s="117" t="s">
        <v>2745</v>
      </c>
      <c r="N2051" s="140">
        <f>IFERROR(VLOOKUP(M2051,LISTS!G:H,2,FALSE),"0")</f>
        <v>7</v>
      </c>
      <c r="O2051">
        <f t="shared" si="122"/>
        <v>7</v>
      </c>
      <c r="P2051" s="117" t="s">
        <v>2720</v>
      </c>
      <c r="Q2051" s="112" t="s">
        <v>3224</v>
      </c>
      <c r="R2051" s="112" t="s">
        <v>775</v>
      </c>
      <c r="S2051" s="118" t="s">
        <v>3225</v>
      </c>
      <c r="T2051" s="112" t="s">
        <v>775</v>
      </c>
    </row>
    <row r="2052" spans="1:20">
      <c r="A2052" s="4" t="str">
        <f>VLOOKUP(C2052,STYLES!$A$1:$R$2088,7,FALSE)</f>
        <v>Polos</v>
      </c>
      <c r="B2052" t="str">
        <f>VLOOKUP(C2052,STYLES!$1:$1048576,6,FALSE)</f>
        <v>Harriton</v>
      </c>
      <c r="C2052" s="103" t="s">
        <v>978</v>
      </c>
      <c r="E2052" t="str">
        <f>VLOOKUP(C2052,STYLES!$1:$1048576,12,FALSE)</f>
        <v>5.6 oz. Easy Blend™ Polo</v>
      </c>
      <c r="F2052" s="117" t="s">
        <v>2816</v>
      </c>
      <c r="G2052" s="111" t="s">
        <v>2809</v>
      </c>
      <c r="H2052" s="113" t="str">
        <f>VLOOKUP(C2052,STYLES!$1:$1048576,9,FALSE)</f>
        <v>Active</v>
      </c>
      <c r="I2052" s="113" t="str">
        <f>VLOOKUP(C2052,STYLES!$1:$1048576,10,FALSE)</f>
        <v>Active</v>
      </c>
      <c r="J2052" s="117" t="s">
        <v>2745</v>
      </c>
      <c r="K2052" s="139">
        <f>IFERROR(VLOOKUP(J2052,LISTS!G:H,2,FALSE),"0")</f>
        <v>7</v>
      </c>
      <c r="L2052">
        <f t="shared" ref="L2052:L2118" si="123">IF(OR(H2052="ACTIVE",H2052="NEW",H2052="DNR",H2052="Pre-Closeout"),K2052,"")</f>
        <v>7</v>
      </c>
      <c r="M2052" s="117" t="s">
        <v>2745</v>
      </c>
      <c r="N2052" s="140">
        <f>IFERROR(VLOOKUP(M2052,LISTS!G:H,2,FALSE),"0")</f>
        <v>7</v>
      </c>
      <c r="O2052">
        <f t="shared" si="122"/>
        <v>7</v>
      </c>
      <c r="P2052" s="117" t="s">
        <v>2720</v>
      </c>
      <c r="Q2052" s="126" t="s">
        <v>3007</v>
      </c>
      <c r="R2052" s="117" t="s">
        <v>775</v>
      </c>
      <c r="S2052" s="105" t="s">
        <v>3008</v>
      </c>
      <c r="T2052" s="117" t="s">
        <v>775</v>
      </c>
    </row>
    <row r="2053" spans="1:20">
      <c r="A2053" s="4" t="str">
        <f>VLOOKUP(C2053,STYLES!$A$1:$R$2088,7,FALSE)</f>
        <v>Polos</v>
      </c>
      <c r="B2053" t="str">
        <f>VLOOKUP(C2053,STYLES!$1:$1048576,6,FALSE)</f>
        <v>Harriton</v>
      </c>
      <c r="C2053" s="103" t="s">
        <v>978</v>
      </c>
      <c r="E2053" t="str">
        <f>VLOOKUP(C2053,STYLES!$1:$1048576,12,FALSE)</f>
        <v>5.6 oz. Easy Blend™ Polo</v>
      </c>
      <c r="F2053" s="117" t="s">
        <v>2743</v>
      </c>
      <c r="G2053" s="111" t="s">
        <v>2743</v>
      </c>
      <c r="H2053" s="113" t="str">
        <f>VLOOKUP(C2053,STYLES!$1:$1048576,9,FALSE)</f>
        <v>Active</v>
      </c>
      <c r="I2053" s="113" t="str">
        <f>VLOOKUP(C2053,STYLES!$1:$1048576,10,FALSE)</f>
        <v>Active</v>
      </c>
      <c r="J2053" s="117" t="s">
        <v>2745</v>
      </c>
      <c r="K2053" s="139">
        <f>IFERROR(VLOOKUP(J2053,LISTS!G:H,2,FALSE),"0")</f>
        <v>7</v>
      </c>
      <c r="L2053">
        <f t="shared" si="123"/>
        <v>7</v>
      </c>
      <c r="M2053" s="117" t="s">
        <v>2745</v>
      </c>
      <c r="N2053" s="140">
        <f>IFERROR(VLOOKUP(M2053,LISTS!G:H,2,FALSE),"0")</f>
        <v>7</v>
      </c>
      <c r="O2053">
        <f t="shared" si="122"/>
        <v>7</v>
      </c>
      <c r="P2053" s="117" t="s">
        <v>2720</v>
      </c>
      <c r="Q2053" s="118" t="s">
        <v>2744</v>
      </c>
      <c r="R2053" s="117" t="s">
        <v>775</v>
      </c>
      <c r="S2053" s="112" t="s">
        <v>775</v>
      </c>
      <c r="T2053" s="117" t="s">
        <v>775</v>
      </c>
    </row>
    <row r="2054" spans="1:20">
      <c r="A2054" s="4" t="str">
        <f>VLOOKUP(C2054,STYLES!$A$1:$R$2088,7,FALSE)</f>
        <v>Polos</v>
      </c>
      <c r="B2054" t="str">
        <f>VLOOKUP(C2054,STYLES!$1:$1048576,6,FALSE)</f>
        <v>Harriton</v>
      </c>
      <c r="C2054" s="103" t="s">
        <v>978</v>
      </c>
      <c r="E2054" t="str">
        <f>VLOOKUP(C2054,STYLES!$1:$1048576,12,FALSE)</f>
        <v>5.6 oz. Easy Blend™ Polo</v>
      </c>
      <c r="F2054" s="117" t="s">
        <v>3226</v>
      </c>
      <c r="G2054" s="111" t="s">
        <v>2724</v>
      </c>
      <c r="H2054" s="113" t="str">
        <f>VLOOKUP(C2054,STYLES!$1:$1048576,9,FALSE)</f>
        <v>Active</v>
      </c>
      <c r="I2054" s="113" t="str">
        <f>VLOOKUP(C2054,STYLES!$1:$1048576,10,FALSE)</f>
        <v>Active</v>
      </c>
      <c r="J2054" s="117" t="s">
        <v>2745</v>
      </c>
      <c r="K2054" s="139">
        <f>IFERROR(VLOOKUP(J2054,LISTS!G:H,2,FALSE),"0")</f>
        <v>7</v>
      </c>
      <c r="L2054">
        <f t="shared" si="123"/>
        <v>7</v>
      </c>
      <c r="M2054" s="117" t="s">
        <v>2745</v>
      </c>
      <c r="N2054" s="140">
        <f>IFERROR(VLOOKUP(M2054,LISTS!G:H,2,FALSE),"0")</f>
        <v>7</v>
      </c>
      <c r="O2054">
        <f t="shared" si="122"/>
        <v>7</v>
      </c>
      <c r="P2054" s="117" t="s">
        <v>2720</v>
      </c>
      <c r="Q2054" s="112" t="s">
        <v>2794</v>
      </c>
      <c r="R2054" s="112" t="s">
        <v>775</v>
      </c>
      <c r="S2054" s="118" t="s">
        <v>2795</v>
      </c>
      <c r="T2054" s="112" t="s">
        <v>775</v>
      </c>
    </row>
    <row r="2055" spans="1:20">
      <c r="A2055" s="4"/>
      <c r="G2055" s="111"/>
      <c r="I2055" s="127"/>
      <c r="K2055" s="139"/>
      <c r="L2055" s="60">
        <f>SUM(L2036:L2054)</f>
        <v>133</v>
      </c>
      <c r="N2055" s="140"/>
      <c r="O2055" s="60">
        <f>SUM(O2036:O2054)</f>
        <v>112</v>
      </c>
      <c r="Q2055" s="112"/>
      <c r="R2055" s="112"/>
      <c r="S2055" s="118"/>
      <c r="T2055" s="118"/>
    </row>
    <row r="2056" spans="1:20">
      <c r="A2056" s="4" t="str">
        <f>VLOOKUP(C2056,STYLES!$A$1:$R$2088,7,FALSE)</f>
        <v>Polos</v>
      </c>
      <c r="B2056" t="str">
        <f>VLOOKUP(C2056,STYLES!$1:$1048576,6,FALSE)</f>
        <v>Harriton</v>
      </c>
      <c r="C2056" s="103" t="s">
        <v>980</v>
      </c>
      <c r="E2056" t="str">
        <f>VLOOKUP(C2056,STYLES!$1:$1048576,12,FALSE)</f>
        <v>5.6 oz. Easy Blend™ Polo</v>
      </c>
      <c r="F2056" s="117" t="s">
        <v>2718</v>
      </c>
      <c r="G2056" s="111" t="s">
        <v>2718</v>
      </c>
      <c r="H2056" s="113" t="str">
        <f>VLOOKUP(C2056,STYLES!$1:$1048576,9,FALSE)</f>
        <v>Active</v>
      </c>
      <c r="I2056" s="113" t="str">
        <f>VLOOKUP(C2056,STYLES!$1:$1048576,10,FALSE)</f>
        <v>Not Available</v>
      </c>
      <c r="J2056" s="117" t="s">
        <v>3021</v>
      </c>
      <c r="K2056" s="139">
        <f>IFERROR(VLOOKUP(J2056,LISTS!G:H,2,FALSE),"0")</f>
        <v>4</v>
      </c>
      <c r="L2056">
        <f t="shared" si="123"/>
        <v>4</v>
      </c>
      <c r="M2056" s="117" t="s">
        <v>775</v>
      </c>
      <c r="N2056" s="140" t="str">
        <f>IFERROR(VLOOKUP(M2056,LISTS!G:H,2,FALSE),"0")</f>
        <v>0</v>
      </c>
      <c r="O2056" t="str">
        <f t="shared" si="122"/>
        <v/>
      </c>
      <c r="P2056" s="117" t="s">
        <v>2720</v>
      </c>
      <c r="Q2056" s="101" t="s">
        <v>2721</v>
      </c>
      <c r="R2056" s="112" t="s">
        <v>775</v>
      </c>
      <c r="S2056" s="112" t="s">
        <v>2722</v>
      </c>
      <c r="T2056" s="118" t="s">
        <v>775</v>
      </c>
    </row>
    <row r="2057" spans="1:20">
      <c r="A2057" s="4" t="str">
        <f>VLOOKUP(C2057,STYLES!$A$1:$R$2088,7,FALSE)</f>
        <v>Polos</v>
      </c>
      <c r="B2057" t="str">
        <f>VLOOKUP(C2057,STYLES!$1:$1048576,6,FALSE)</f>
        <v>Harriton</v>
      </c>
      <c r="C2057" s="103" t="s">
        <v>980</v>
      </c>
      <c r="E2057" t="str">
        <f>VLOOKUP(C2057,STYLES!$1:$1048576,12,FALSE)</f>
        <v>5.6 oz. Easy Blend™ Polo</v>
      </c>
      <c r="F2057" s="117" t="s">
        <v>2735</v>
      </c>
      <c r="G2057" s="111" t="s">
        <v>2736</v>
      </c>
      <c r="H2057" s="113" t="str">
        <f>VLOOKUP(C2057,STYLES!$1:$1048576,9,FALSE)</f>
        <v>Active</v>
      </c>
      <c r="I2057" s="113" t="str">
        <f>VLOOKUP(C2057,STYLES!$1:$1048576,10,FALSE)</f>
        <v>Not Available</v>
      </c>
      <c r="J2057" s="117" t="s">
        <v>3021</v>
      </c>
      <c r="K2057" s="139">
        <f>IFERROR(VLOOKUP(J2057,LISTS!G:H,2,FALSE),"0")</f>
        <v>4</v>
      </c>
      <c r="L2057">
        <f t="shared" si="123"/>
        <v>4</v>
      </c>
      <c r="M2057" s="117" t="s">
        <v>775</v>
      </c>
      <c r="N2057" s="140" t="str">
        <f>IFERROR(VLOOKUP(M2057,LISTS!G:H,2,FALSE),"0")</f>
        <v>0</v>
      </c>
      <c r="O2057" t="str">
        <f t="shared" si="122"/>
        <v/>
      </c>
      <c r="P2057" s="117" t="s">
        <v>2720</v>
      </c>
      <c r="Q2057" s="118" t="s">
        <v>2737</v>
      </c>
      <c r="R2057" s="118" t="s">
        <v>775</v>
      </c>
      <c r="S2057" s="112" t="s">
        <v>2738</v>
      </c>
      <c r="T2057" s="118" t="s">
        <v>775</v>
      </c>
    </row>
    <row r="2058" spans="1:20">
      <c r="A2058" s="4" t="str">
        <f>VLOOKUP(C2058,STYLES!$A$1:$R$2088,7,FALSE)</f>
        <v>Polos</v>
      </c>
      <c r="B2058" t="str">
        <f>VLOOKUP(C2058,STYLES!$1:$1048576,6,FALSE)</f>
        <v>Harriton</v>
      </c>
      <c r="C2058" s="103" t="s">
        <v>980</v>
      </c>
      <c r="E2058" t="str">
        <f>VLOOKUP(C2058,STYLES!$1:$1048576,12,FALSE)</f>
        <v>5.6 oz. Easy Blend™ Polo</v>
      </c>
      <c r="F2058" s="117" t="s">
        <v>3214</v>
      </c>
      <c r="G2058" s="111" t="s">
        <v>2732</v>
      </c>
      <c r="H2058" s="113" t="str">
        <f>VLOOKUP(C2058,STYLES!$1:$1048576,9,FALSE)</f>
        <v>Active</v>
      </c>
      <c r="I2058" s="113" t="str">
        <f>VLOOKUP(C2058,STYLES!$1:$1048576,10,FALSE)</f>
        <v>Not Available</v>
      </c>
      <c r="J2058" s="117" t="s">
        <v>3021</v>
      </c>
      <c r="K2058" s="139">
        <f>IFERROR(VLOOKUP(J2058,LISTS!G:H,2,FALSE),"0")</f>
        <v>4</v>
      </c>
      <c r="L2058">
        <f t="shared" si="123"/>
        <v>4</v>
      </c>
      <c r="M2058" s="117" t="s">
        <v>775</v>
      </c>
      <c r="N2058" s="140" t="str">
        <f>IFERROR(VLOOKUP(M2058,LISTS!G:H,2,FALSE),"0")</f>
        <v>0</v>
      </c>
      <c r="O2058" t="str">
        <f t="shared" si="122"/>
        <v/>
      </c>
      <c r="P2058" s="117" t="s">
        <v>2720</v>
      </c>
      <c r="Q2058" s="112" t="s">
        <v>3215</v>
      </c>
      <c r="R2058" s="112" t="s">
        <v>775</v>
      </c>
      <c r="S2058" s="118" t="s">
        <v>3216</v>
      </c>
      <c r="T2058" s="112" t="s">
        <v>775</v>
      </c>
    </row>
    <row r="2059" spans="1:20">
      <c r="A2059" s="4" t="str">
        <f>VLOOKUP(C2059,STYLES!$A$1:$R$2088,7,FALSE)</f>
        <v>Polos</v>
      </c>
      <c r="B2059" t="str">
        <f>VLOOKUP(C2059,STYLES!$1:$1048576,6,FALSE)</f>
        <v>Harriton</v>
      </c>
      <c r="C2059" s="103" t="s">
        <v>980</v>
      </c>
      <c r="E2059" t="str">
        <f>VLOOKUP(C2059,STYLES!$1:$1048576,12,FALSE)</f>
        <v>5.6 oz. Easy Blend™ Polo</v>
      </c>
      <c r="F2059" s="117" t="s">
        <v>3217</v>
      </c>
      <c r="G2059" s="111" t="s">
        <v>2751</v>
      </c>
      <c r="H2059" s="113" t="str">
        <f>VLOOKUP(C2059,STYLES!$1:$1048576,9,FALSE)</f>
        <v>Active</v>
      </c>
      <c r="I2059" s="113" t="str">
        <f>VLOOKUP(C2059,STYLES!$1:$1048576,10,FALSE)</f>
        <v>Not Available</v>
      </c>
      <c r="J2059" s="117" t="s">
        <v>3021</v>
      </c>
      <c r="K2059" s="139">
        <f>IFERROR(VLOOKUP(J2059,LISTS!G:H,2,FALSE),"0")</f>
        <v>4</v>
      </c>
      <c r="L2059">
        <f t="shared" si="123"/>
        <v>4</v>
      </c>
      <c r="M2059" s="117" t="s">
        <v>775</v>
      </c>
      <c r="N2059" s="140" t="str">
        <f>IFERROR(VLOOKUP(M2059,LISTS!G:H,2,FALSE),"0")</f>
        <v>0</v>
      </c>
      <c r="O2059" t="str">
        <f t="shared" ref="O2059:O2122" si="124">IF(OR(I2059="ACTIVE",I2059="NEW",I2059="DNR",I2059="Pre-Closeout"),N2059,"")</f>
        <v/>
      </c>
      <c r="P2059" s="117" t="s">
        <v>2720</v>
      </c>
      <c r="Q2059" s="112" t="s">
        <v>3218</v>
      </c>
      <c r="R2059" s="112" t="s">
        <v>775</v>
      </c>
      <c r="S2059" s="118" t="s">
        <v>3219</v>
      </c>
      <c r="T2059" s="118" t="s">
        <v>775</v>
      </c>
    </row>
    <row r="2060" spans="1:20">
      <c r="A2060" s="4" t="str">
        <f>VLOOKUP(C2060,STYLES!$A$1:$R$2088,7,FALSE)</f>
        <v>Polos</v>
      </c>
      <c r="B2060" t="str">
        <f>VLOOKUP(C2060,STYLES!$1:$1048576,6,FALSE)</f>
        <v>Harriton</v>
      </c>
      <c r="C2060" s="103" t="s">
        <v>980</v>
      </c>
      <c r="E2060" t="str">
        <f>VLOOKUP(C2060,STYLES!$1:$1048576,12,FALSE)</f>
        <v>5.6 oz. Easy Blend™ Polo</v>
      </c>
      <c r="F2060" s="117" t="s">
        <v>2739</v>
      </c>
      <c r="G2060" s="111" t="s">
        <v>2740</v>
      </c>
      <c r="H2060" s="113" t="str">
        <f>VLOOKUP(C2060,STYLES!$1:$1048576,9,FALSE)</f>
        <v>Active</v>
      </c>
      <c r="I2060" s="113" t="str">
        <f>VLOOKUP(C2060,STYLES!$1:$1048576,10,FALSE)</f>
        <v>Not Available</v>
      </c>
      <c r="J2060" s="117" t="s">
        <v>3021</v>
      </c>
      <c r="K2060" s="139">
        <f>IFERROR(VLOOKUP(J2060,LISTS!G:H,2,FALSE),"0")</f>
        <v>4</v>
      </c>
      <c r="L2060">
        <f t="shared" si="123"/>
        <v>4</v>
      </c>
      <c r="M2060" s="117" t="s">
        <v>775</v>
      </c>
      <c r="N2060" s="140" t="str">
        <f>IFERROR(VLOOKUP(M2060,LISTS!G:H,2,FALSE),"0")</f>
        <v>0</v>
      </c>
      <c r="O2060" t="str">
        <f t="shared" si="124"/>
        <v/>
      </c>
      <c r="P2060" s="117" t="s">
        <v>2720</v>
      </c>
      <c r="Q2060" s="118" t="s">
        <v>2741</v>
      </c>
      <c r="R2060" s="112" t="s">
        <v>775</v>
      </c>
      <c r="S2060" s="112" t="s">
        <v>3039</v>
      </c>
      <c r="T2060" s="112" t="s">
        <v>775</v>
      </c>
    </row>
    <row r="2061" spans="1:20">
      <c r="A2061" s="4" t="str">
        <f>VLOOKUP(C2061,STYLES!$A$1:$R$2088,7,FALSE)</f>
        <v>Polos</v>
      </c>
      <c r="B2061" t="str">
        <f>VLOOKUP(C2061,STYLES!$1:$1048576,6,FALSE)</f>
        <v>Harriton</v>
      </c>
      <c r="C2061" s="103" t="s">
        <v>980</v>
      </c>
      <c r="E2061" t="str">
        <f>VLOOKUP(C2061,STYLES!$1:$1048576,12,FALSE)</f>
        <v>5.6 oz. Easy Blend™ Polo</v>
      </c>
      <c r="F2061" s="117" t="s">
        <v>2754</v>
      </c>
      <c r="G2061" s="111" t="s">
        <v>2755</v>
      </c>
      <c r="H2061" s="113" t="str">
        <f>VLOOKUP(C2061,STYLES!$1:$1048576,9,FALSE)</f>
        <v>Active</v>
      </c>
      <c r="I2061" s="113" t="str">
        <f>VLOOKUP(C2061,STYLES!$1:$1048576,10,FALSE)</f>
        <v>Not Available</v>
      </c>
      <c r="J2061" s="117" t="s">
        <v>3021</v>
      </c>
      <c r="K2061" s="139">
        <f>IFERROR(VLOOKUP(J2061,LISTS!G:H,2,FALSE),"0")</f>
        <v>4</v>
      </c>
      <c r="L2061">
        <f t="shared" si="123"/>
        <v>4</v>
      </c>
      <c r="M2061" s="117" t="s">
        <v>775</v>
      </c>
      <c r="N2061" s="140" t="str">
        <f>IFERROR(VLOOKUP(M2061,LISTS!G:H,2,FALSE),"0")</f>
        <v>0</v>
      </c>
      <c r="O2061" t="str">
        <f t="shared" si="124"/>
        <v/>
      </c>
      <c r="P2061" s="117" t="s">
        <v>2720</v>
      </c>
      <c r="Q2061" s="118" t="s">
        <v>2756</v>
      </c>
      <c r="R2061" s="112" t="s">
        <v>775</v>
      </c>
      <c r="S2061" s="112" t="s">
        <v>2757</v>
      </c>
      <c r="T2061" s="112" t="s">
        <v>775</v>
      </c>
    </row>
    <row r="2062" spans="1:20">
      <c r="A2062" s="4" t="str">
        <f>VLOOKUP(C2062,STYLES!$A$1:$R$2088,7,FALSE)</f>
        <v>Polos</v>
      </c>
      <c r="B2062" t="str">
        <f>VLOOKUP(C2062,STYLES!$1:$1048576,6,FALSE)</f>
        <v>Harriton</v>
      </c>
      <c r="C2062" s="103" t="s">
        <v>980</v>
      </c>
      <c r="E2062" t="str">
        <f>VLOOKUP(C2062,STYLES!$1:$1048576,12,FALSE)</f>
        <v>5.6 oz. Easy Blend™ Polo</v>
      </c>
      <c r="F2062" s="117" t="s">
        <v>2812</v>
      </c>
      <c r="G2062" s="111" t="s">
        <v>2813</v>
      </c>
      <c r="H2062" s="113" t="str">
        <f>VLOOKUP(C2062,STYLES!$1:$1048576,9,FALSE)</f>
        <v>Active</v>
      </c>
      <c r="I2062" s="113" t="str">
        <f>VLOOKUP(C2062,STYLES!$1:$1048576,10,FALSE)</f>
        <v>Not Available</v>
      </c>
      <c r="J2062" s="117" t="s">
        <v>3021</v>
      </c>
      <c r="K2062" s="139">
        <f>IFERROR(VLOOKUP(J2062,LISTS!G:H,2,FALSE),"0")</f>
        <v>4</v>
      </c>
      <c r="L2062">
        <f t="shared" si="123"/>
        <v>4</v>
      </c>
      <c r="M2062" s="117" t="s">
        <v>775</v>
      </c>
      <c r="N2062" s="140" t="str">
        <f>IFERROR(VLOOKUP(M2062,LISTS!G:H,2,FALSE),"0")</f>
        <v>0</v>
      </c>
      <c r="O2062" t="str">
        <f t="shared" si="124"/>
        <v/>
      </c>
      <c r="P2062" s="117" t="s">
        <v>2720</v>
      </c>
      <c r="Q2062" s="118" t="s">
        <v>2814</v>
      </c>
      <c r="R2062" s="118" t="s">
        <v>775</v>
      </c>
      <c r="S2062" s="118" t="s">
        <v>2815</v>
      </c>
      <c r="T2062" s="118" t="s">
        <v>775</v>
      </c>
    </row>
    <row r="2063" spans="1:20">
      <c r="A2063" s="4" t="str">
        <f>VLOOKUP(C2063,STYLES!$A$1:$R$2088,7,FALSE)</f>
        <v>Polos</v>
      </c>
      <c r="B2063" t="str">
        <f>VLOOKUP(C2063,STYLES!$1:$1048576,6,FALSE)</f>
        <v>Harriton</v>
      </c>
      <c r="C2063" s="103" t="s">
        <v>980</v>
      </c>
      <c r="E2063" t="str">
        <f>VLOOKUP(C2063,STYLES!$1:$1048576,12,FALSE)</f>
        <v>5.6 oz. Easy Blend™ Polo</v>
      </c>
      <c r="F2063" s="117" t="s">
        <v>2816</v>
      </c>
      <c r="G2063" s="111" t="s">
        <v>2809</v>
      </c>
      <c r="H2063" s="113" t="str">
        <f>VLOOKUP(C2063,STYLES!$1:$1048576,9,FALSE)</f>
        <v>Active</v>
      </c>
      <c r="I2063" s="113" t="str">
        <f>VLOOKUP(C2063,STYLES!$1:$1048576,10,FALSE)</f>
        <v>Not Available</v>
      </c>
      <c r="J2063" s="117" t="s">
        <v>3021</v>
      </c>
      <c r="K2063" s="139">
        <f>IFERROR(VLOOKUP(J2063,LISTS!G:H,2,FALSE),"0")</f>
        <v>4</v>
      </c>
      <c r="L2063">
        <f t="shared" si="123"/>
        <v>4</v>
      </c>
      <c r="M2063" s="117" t="s">
        <v>775</v>
      </c>
      <c r="N2063" s="140" t="str">
        <f>IFERROR(VLOOKUP(M2063,LISTS!G:H,2,FALSE),"0")</f>
        <v>0</v>
      </c>
      <c r="O2063" t="str">
        <f t="shared" si="124"/>
        <v/>
      </c>
      <c r="P2063" s="117" t="s">
        <v>2720</v>
      </c>
      <c r="Q2063" s="126" t="s">
        <v>3007</v>
      </c>
      <c r="R2063" s="117" t="s">
        <v>775</v>
      </c>
      <c r="S2063" s="105" t="s">
        <v>3008</v>
      </c>
      <c r="T2063" s="117" t="s">
        <v>775</v>
      </c>
    </row>
    <row r="2064" spans="1:20">
      <c r="A2064" s="4" t="str">
        <f>VLOOKUP(C2064,STYLES!$A$1:$R$2088,7,FALSE)</f>
        <v>Polos</v>
      </c>
      <c r="B2064" t="str">
        <f>VLOOKUP(C2064,STYLES!$1:$1048576,6,FALSE)</f>
        <v>Harriton</v>
      </c>
      <c r="C2064" s="103" t="s">
        <v>980</v>
      </c>
      <c r="E2064" t="str">
        <f>VLOOKUP(C2064,STYLES!$1:$1048576,12,FALSE)</f>
        <v>5.6 oz. Easy Blend™ Polo</v>
      </c>
      <c r="F2064" s="117" t="s">
        <v>2743</v>
      </c>
      <c r="G2064" s="111" t="s">
        <v>2743</v>
      </c>
      <c r="H2064" s="113" t="str">
        <f>VLOOKUP(C2064,STYLES!$1:$1048576,9,FALSE)</f>
        <v>Active</v>
      </c>
      <c r="I2064" s="113" t="str">
        <f>VLOOKUP(C2064,STYLES!$1:$1048576,10,FALSE)</f>
        <v>Not Available</v>
      </c>
      <c r="J2064" s="117" t="s">
        <v>3021</v>
      </c>
      <c r="K2064" s="139">
        <f>IFERROR(VLOOKUP(J2064,LISTS!G:H,2,FALSE),"0")</f>
        <v>4</v>
      </c>
      <c r="L2064">
        <f t="shared" si="123"/>
        <v>4</v>
      </c>
      <c r="M2064" s="117" t="s">
        <v>775</v>
      </c>
      <c r="N2064" s="140" t="str">
        <f>IFERROR(VLOOKUP(M2064,LISTS!G:H,2,FALSE),"0")</f>
        <v>0</v>
      </c>
      <c r="O2064" t="str">
        <f t="shared" si="124"/>
        <v/>
      </c>
      <c r="P2064" s="117" t="s">
        <v>2720</v>
      </c>
      <c r="Q2064" s="118" t="s">
        <v>2744</v>
      </c>
      <c r="R2064" s="117" t="s">
        <v>775</v>
      </c>
      <c r="S2064" s="112" t="s">
        <v>775</v>
      </c>
      <c r="T2064" s="117" t="s">
        <v>775</v>
      </c>
    </row>
    <row r="2065" spans="1:21">
      <c r="A2065" s="4" t="str">
        <f>VLOOKUP(C2065,STYLES!$A$1:$R$2088,7,FALSE)</f>
        <v>Polos</v>
      </c>
      <c r="B2065" t="str">
        <f>VLOOKUP(C2065,STYLES!$1:$1048576,6,FALSE)</f>
        <v>Harriton</v>
      </c>
      <c r="C2065" s="103" t="s">
        <v>980</v>
      </c>
      <c r="E2065" t="str">
        <f>VLOOKUP(C2065,STYLES!$1:$1048576,12,FALSE)</f>
        <v>5.6 oz. Easy Blend™ Polo</v>
      </c>
      <c r="F2065" s="117" t="s">
        <v>3226</v>
      </c>
      <c r="G2065" s="111" t="s">
        <v>2724</v>
      </c>
      <c r="H2065" s="113" t="str">
        <f>VLOOKUP(C2065,STYLES!$1:$1048576,9,FALSE)</f>
        <v>Active</v>
      </c>
      <c r="I2065" s="113" t="str">
        <f>VLOOKUP(C2065,STYLES!$1:$1048576,10,FALSE)</f>
        <v>Not Available</v>
      </c>
      <c r="J2065" s="117" t="s">
        <v>3021</v>
      </c>
      <c r="K2065" s="139">
        <f>IFERROR(VLOOKUP(J2065,LISTS!G:H,2,FALSE),"0")</f>
        <v>4</v>
      </c>
      <c r="L2065">
        <f t="shared" si="123"/>
        <v>4</v>
      </c>
      <c r="M2065" s="117" t="s">
        <v>775</v>
      </c>
      <c r="N2065" s="140" t="str">
        <f>IFERROR(VLOOKUP(M2065,LISTS!G:H,2,FALSE),"0")</f>
        <v>0</v>
      </c>
      <c r="O2065" t="str">
        <f t="shared" si="124"/>
        <v/>
      </c>
      <c r="P2065" s="117" t="s">
        <v>2720</v>
      </c>
      <c r="Q2065" s="112" t="s">
        <v>2794</v>
      </c>
      <c r="R2065" s="112" t="s">
        <v>775</v>
      </c>
      <c r="S2065" s="118" t="s">
        <v>2795</v>
      </c>
      <c r="T2065" s="112" t="s">
        <v>775</v>
      </c>
    </row>
    <row r="2066" spans="1:21">
      <c r="A2066" s="4"/>
      <c r="G2066" s="111"/>
      <c r="I2066" s="127"/>
      <c r="K2066" s="139"/>
      <c r="L2066" s="60">
        <f>SUM(L2056:L2065)</f>
        <v>40</v>
      </c>
      <c r="N2066" s="140"/>
      <c r="O2066" s="60">
        <f>SUM(O2056:O2065)</f>
        <v>0</v>
      </c>
      <c r="Q2066" s="112"/>
      <c r="R2066" s="112"/>
      <c r="S2066" s="118"/>
      <c r="T2066" s="118"/>
    </row>
    <row r="2067" spans="1:21">
      <c r="A2067" s="4" t="str">
        <f>VLOOKUP(C2067,STYLES!$A$1:$R$2088,7,FALSE)</f>
        <v>Polos</v>
      </c>
      <c r="B2067" t="str">
        <f>VLOOKUP(C2067,STYLES!$1:$1048576,6,FALSE)</f>
        <v>Harriton</v>
      </c>
      <c r="C2067" s="103" t="s">
        <v>985</v>
      </c>
      <c r="E2067" t="str">
        <f>VLOOKUP(C2067,STYLES!$1:$1048576,12,FALSE)</f>
        <v>5.6 oz. Tipped Easy Blend™ Polo</v>
      </c>
      <c r="F2067" s="117" t="s">
        <v>2825</v>
      </c>
      <c r="G2067" s="111" t="s">
        <v>2718</v>
      </c>
      <c r="H2067" s="113" t="str">
        <f>VLOOKUP(C2067,STYLES!$1:$1048576,9,FALSE)</f>
        <v>DNR</v>
      </c>
      <c r="I2067" s="113" t="str">
        <f>VLOOKUP(C2067,STYLES!$1:$1048576,10,FALSE)</f>
        <v>DNR</v>
      </c>
      <c r="J2067" s="117" t="s">
        <v>2764</v>
      </c>
      <c r="K2067" s="139">
        <f>IFERROR(VLOOKUP(J2067,LISTS!G:H,2,FALSE),"0")</f>
        <v>7</v>
      </c>
      <c r="L2067">
        <f t="shared" si="123"/>
        <v>7</v>
      </c>
      <c r="M2067" s="117" t="s">
        <v>2764</v>
      </c>
      <c r="N2067" s="140">
        <f>IFERROR(VLOOKUP(M2067,LISTS!G:H,2,FALSE),"0")</f>
        <v>7</v>
      </c>
      <c r="O2067">
        <f t="shared" si="124"/>
        <v>7</v>
      </c>
      <c r="P2067" s="117" t="s">
        <v>2720</v>
      </c>
      <c r="Q2067" s="101" t="s">
        <v>2721</v>
      </c>
      <c r="R2067" s="112" t="s">
        <v>2744</v>
      </c>
      <c r="S2067" s="112" t="s">
        <v>2722</v>
      </c>
      <c r="T2067" s="118" t="s">
        <v>775</v>
      </c>
    </row>
    <row r="2068" spans="1:21" s="12" customFormat="1">
      <c r="A2068" s="59" t="str">
        <f>VLOOKUP(C2068,STYLES!$A$1:$R$2088,7,FALSE)</f>
        <v>Polos</v>
      </c>
      <c r="B2068" s="12" t="str">
        <f>VLOOKUP(C2068,STYLES!$1:$1048576,6,FALSE)</f>
        <v>Harriton</v>
      </c>
      <c r="C2068" s="106" t="s">
        <v>985</v>
      </c>
      <c r="D2068" s="18"/>
      <c r="E2068" s="12" t="str">
        <f>VLOOKUP(C2068,STYLES!$1:$1048576,12,FALSE)</f>
        <v>5.6 oz. Tipped Easy Blend™ Polo</v>
      </c>
      <c r="F2068" s="128" t="s">
        <v>3230</v>
      </c>
      <c r="G2068" s="114" t="s">
        <v>2728</v>
      </c>
      <c r="H2068" s="116" t="s">
        <v>437</v>
      </c>
      <c r="I2068" s="116" t="s">
        <v>437</v>
      </c>
      <c r="J2068" s="128" t="s">
        <v>2764</v>
      </c>
      <c r="K2068" s="194">
        <f>IFERROR(VLOOKUP(J2068,LISTS!G:H,2,FALSE),"0")</f>
        <v>7</v>
      </c>
      <c r="L2068" s="12" t="str">
        <f t="shared" si="123"/>
        <v/>
      </c>
      <c r="M2068" s="128" t="s">
        <v>2764</v>
      </c>
      <c r="N2068" s="195">
        <f>IFERROR(VLOOKUP(M2068,LISTS!G:H,2,FALSE),"0")</f>
        <v>7</v>
      </c>
      <c r="O2068" s="12" t="str">
        <f t="shared" si="124"/>
        <v/>
      </c>
      <c r="P2068" s="128" t="s">
        <v>2720</v>
      </c>
      <c r="Q2068" s="136" t="s">
        <v>2729</v>
      </c>
      <c r="R2068" s="115" t="s">
        <v>2814</v>
      </c>
      <c r="S2068" s="115" t="s">
        <v>2730</v>
      </c>
      <c r="T2068" s="137" t="s">
        <v>2815</v>
      </c>
      <c r="U2068" s="128" t="s">
        <v>2872</v>
      </c>
    </row>
    <row r="2069" spans="1:21">
      <c r="A2069" s="4" t="str">
        <f>VLOOKUP(C2069,STYLES!$A$1:$R$2088,7,FALSE)</f>
        <v>Polos</v>
      </c>
      <c r="B2069" t="str">
        <f>VLOOKUP(C2069,STYLES!$1:$1048576,6,FALSE)</f>
        <v>Harriton</v>
      </c>
      <c r="C2069" s="103" t="s">
        <v>985</v>
      </c>
      <c r="E2069" t="str">
        <f>VLOOKUP(C2069,STYLES!$1:$1048576,12,FALSE)</f>
        <v>5.6 oz. Tipped Easy Blend™ Polo</v>
      </c>
      <c r="F2069" s="117" t="s">
        <v>3231</v>
      </c>
      <c r="G2069" s="111" t="s">
        <v>2736</v>
      </c>
      <c r="H2069" s="113" t="str">
        <f>VLOOKUP(C2069,STYLES!$1:$1048576,9,FALSE)</f>
        <v>DNR</v>
      </c>
      <c r="I2069" s="113" t="str">
        <f>VLOOKUP(C2069,STYLES!$1:$1048576,10,FALSE)</f>
        <v>DNR</v>
      </c>
      <c r="J2069" s="117" t="s">
        <v>2764</v>
      </c>
      <c r="K2069" s="139">
        <f>IFERROR(VLOOKUP(J2069,LISTS!G:H,2,FALSE),"0")</f>
        <v>7</v>
      </c>
      <c r="L2069">
        <f t="shared" si="123"/>
        <v>7</v>
      </c>
      <c r="M2069" s="117" t="s">
        <v>2764</v>
      </c>
      <c r="N2069" s="140">
        <f>IFERROR(VLOOKUP(M2069,LISTS!G:H,2,FALSE),"0")</f>
        <v>7</v>
      </c>
      <c r="O2069">
        <f t="shared" si="124"/>
        <v>7</v>
      </c>
      <c r="P2069" s="117" t="s">
        <v>2720</v>
      </c>
      <c r="Q2069" s="118" t="s">
        <v>2737</v>
      </c>
      <c r="R2069" s="118" t="s">
        <v>2721</v>
      </c>
      <c r="S2069" s="112" t="s">
        <v>2738</v>
      </c>
      <c r="T2069" s="118" t="s">
        <v>2722</v>
      </c>
    </row>
    <row r="2070" spans="1:21">
      <c r="A2070" s="4" t="str">
        <f>VLOOKUP(C2070,STYLES!$A$1:$R$2088,7,FALSE)</f>
        <v>Polos</v>
      </c>
      <c r="B2070" t="str">
        <f>VLOOKUP(C2070,STYLES!$1:$1048576,6,FALSE)</f>
        <v>Harriton</v>
      </c>
      <c r="C2070" s="103" t="s">
        <v>985</v>
      </c>
      <c r="E2070" t="str">
        <f>VLOOKUP(C2070,STYLES!$1:$1048576,12,FALSE)</f>
        <v>5.6 oz. Tipped Easy Blend™ Polo</v>
      </c>
      <c r="F2070" s="117" t="s">
        <v>2827</v>
      </c>
      <c r="G2070" s="111" t="s">
        <v>2740</v>
      </c>
      <c r="H2070" s="113" t="str">
        <f>VLOOKUP(C2070,STYLES!$1:$1048576,9,FALSE)</f>
        <v>DNR</v>
      </c>
      <c r="I2070" s="113" t="str">
        <f>VLOOKUP(C2070,STYLES!$1:$1048576,10,FALSE)</f>
        <v>DNR</v>
      </c>
      <c r="J2070" s="117" t="s">
        <v>2764</v>
      </c>
      <c r="K2070" s="139">
        <f>IFERROR(VLOOKUP(J2070,LISTS!G:H,2,FALSE),"0")</f>
        <v>7</v>
      </c>
      <c r="L2070">
        <f t="shared" si="123"/>
        <v>7</v>
      </c>
      <c r="M2070" s="117" t="s">
        <v>2764</v>
      </c>
      <c r="N2070" s="140">
        <f>IFERROR(VLOOKUP(M2070,LISTS!G:H,2,FALSE),"0")</f>
        <v>7</v>
      </c>
      <c r="O2070">
        <f t="shared" si="124"/>
        <v>7</v>
      </c>
      <c r="P2070" s="117" t="s">
        <v>2720</v>
      </c>
      <c r="Q2070" s="118" t="s">
        <v>2741</v>
      </c>
      <c r="R2070" s="117" t="s">
        <v>2744</v>
      </c>
      <c r="S2070" s="112" t="s">
        <v>3039</v>
      </c>
      <c r="T2070" s="103" t="s">
        <v>775</v>
      </c>
    </row>
    <row r="2071" spans="1:21" s="12" customFormat="1">
      <c r="A2071" s="59" t="str">
        <f>VLOOKUP(C2071,STYLES!$A$1:$R$2088,7,FALSE)</f>
        <v>Polos</v>
      </c>
      <c r="B2071" s="12" t="str">
        <f>VLOOKUP(C2071,STYLES!$1:$1048576,6,FALSE)</f>
        <v>Harriton</v>
      </c>
      <c r="C2071" s="106" t="s">
        <v>985</v>
      </c>
      <c r="D2071" s="18"/>
      <c r="E2071" s="12" t="str">
        <f>VLOOKUP(C2071,STYLES!$1:$1048576,12,FALSE)</f>
        <v>5.6 oz. Tipped Easy Blend™ Polo</v>
      </c>
      <c r="F2071" s="128" t="s">
        <v>2828</v>
      </c>
      <c r="G2071" s="114" t="s">
        <v>2755</v>
      </c>
      <c r="H2071" s="116" t="s">
        <v>437</v>
      </c>
      <c r="I2071" s="116" t="s">
        <v>437</v>
      </c>
      <c r="J2071" s="128" t="s">
        <v>2764</v>
      </c>
      <c r="K2071" s="194">
        <f>IFERROR(VLOOKUP(J2071,LISTS!G:H,2,FALSE),"0")</f>
        <v>7</v>
      </c>
      <c r="L2071" s="12" t="str">
        <f t="shared" si="123"/>
        <v/>
      </c>
      <c r="M2071" s="128" t="s">
        <v>2764</v>
      </c>
      <c r="N2071" s="195">
        <f>IFERROR(VLOOKUP(M2071,LISTS!G:H,2,FALSE),"0")</f>
        <v>7</v>
      </c>
      <c r="O2071" s="12" t="str">
        <f t="shared" si="124"/>
        <v/>
      </c>
      <c r="P2071" s="128" t="s">
        <v>2720</v>
      </c>
      <c r="Q2071" s="137" t="s">
        <v>2756</v>
      </c>
      <c r="R2071" s="115" t="s">
        <v>2744</v>
      </c>
      <c r="S2071" s="115" t="s">
        <v>2757</v>
      </c>
      <c r="T2071" s="137" t="s">
        <v>775</v>
      </c>
      <c r="U2071" s="128" t="s">
        <v>2769</v>
      </c>
    </row>
    <row r="2072" spans="1:21" s="12" customFormat="1">
      <c r="A2072" s="59" t="str">
        <f>VLOOKUP(C2072,STYLES!$A$1:$R$2088,7,FALSE)</f>
        <v>Polos</v>
      </c>
      <c r="B2072" s="12" t="str">
        <f>VLOOKUP(C2072,STYLES!$1:$1048576,6,FALSE)</f>
        <v>Harriton</v>
      </c>
      <c r="C2072" s="106" t="s">
        <v>985</v>
      </c>
      <c r="D2072" s="18"/>
      <c r="E2072" s="12" t="str">
        <f>VLOOKUP(C2072,STYLES!$1:$1048576,12,FALSE)</f>
        <v>5.6 oz. Tipped Easy Blend™ Polo</v>
      </c>
      <c r="F2072" s="128" t="s">
        <v>2833</v>
      </c>
      <c r="G2072" s="114" t="s">
        <v>2743</v>
      </c>
      <c r="H2072" s="116" t="s">
        <v>437</v>
      </c>
      <c r="I2072" s="116" t="s">
        <v>437</v>
      </c>
      <c r="J2072" s="128" t="s">
        <v>2764</v>
      </c>
      <c r="K2072" s="194">
        <f>IFERROR(VLOOKUP(J2072,LISTS!G:H,2,FALSE),"0")</f>
        <v>7</v>
      </c>
      <c r="L2072" s="12" t="str">
        <f t="shared" si="123"/>
        <v/>
      </c>
      <c r="M2072" s="128" t="s">
        <v>2764</v>
      </c>
      <c r="N2072" s="195">
        <f>IFERROR(VLOOKUP(M2072,LISTS!G:H,2,FALSE),"0")</f>
        <v>7</v>
      </c>
      <c r="O2072" s="12" t="str">
        <f t="shared" si="124"/>
        <v/>
      </c>
      <c r="P2072" s="128" t="s">
        <v>2720</v>
      </c>
      <c r="Q2072" s="137" t="s">
        <v>2744</v>
      </c>
      <c r="R2072" s="115" t="s">
        <v>2741</v>
      </c>
      <c r="S2072" s="115" t="s">
        <v>775</v>
      </c>
      <c r="T2072" s="137" t="s">
        <v>3039</v>
      </c>
      <c r="U2072" s="128" t="s">
        <v>2769</v>
      </c>
    </row>
    <row r="2073" spans="1:21">
      <c r="A2073" s="4"/>
      <c r="G2073" s="111"/>
      <c r="I2073" s="127"/>
      <c r="K2073" s="139"/>
      <c r="L2073" s="60">
        <f>SUM(L2067:L2072)</f>
        <v>21</v>
      </c>
      <c r="N2073" s="140"/>
      <c r="O2073" s="60">
        <f>SUM(O2067:O2072)</f>
        <v>21</v>
      </c>
      <c r="Q2073" s="112"/>
      <c r="R2073" s="112"/>
      <c r="S2073" s="118"/>
      <c r="T2073" s="118"/>
    </row>
    <row r="2074" spans="1:21">
      <c r="A2074" s="4" t="str">
        <f>VLOOKUP(C2074,STYLES!$A$1:$R$2088,7,FALSE)</f>
        <v>Polos</v>
      </c>
      <c r="B2074" t="str">
        <f>VLOOKUP(C2074,STYLES!$1:$1048576,6,FALSE)</f>
        <v>Harriton</v>
      </c>
      <c r="C2074" s="103" t="s">
        <v>989</v>
      </c>
      <c r="E2074" t="str">
        <f>VLOOKUP(C2074,STYLES!$1:$1048576,12,FALSE)</f>
        <v>5.6 oz. Tipped Easy Blend™ Polo</v>
      </c>
      <c r="F2074" s="117" t="s">
        <v>2825</v>
      </c>
      <c r="G2074" s="111" t="s">
        <v>2718</v>
      </c>
      <c r="H2074" s="113" t="str">
        <f>VLOOKUP(C2074,STYLES!$1:$1048576,9,FALSE)</f>
        <v>DNR</v>
      </c>
      <c r="I2074" s="113" t="str">
        <f>VLOOKUP(C2074,STYLES!$1:$1048576,10,FALSE)</f>
        <v>DNR</v>
      </c>
      <c r="J2074" s="117" t="s">
        <v>2768</v>
      </c>
      <c r="K2074" s="139">
        <f>IFERROR(VLOOKUP(J2074,LISTS!G:H,2,FALSE),"0")</f>
        <v>6</v>
      </c>
      <c r="L2074">
        <f t="shared" si="123"/>
        <v>6</v>
      </c>
      <c r="M2074" s="117" t="s">
        <v>2768</v>
      </c>
      <c r="N2074" s="140">
        <f>IFERROR(VLOOKUP(M2074,LISTS!G:H,2,FALSE),"0")</f>
        <v>6</v>
      </c>
      <c r="O2074">
        <f t="shared" si="124"/>
        <v>6</v>
      </c>
      <c r="P2074" s="117" t="s">
        <v>2720</v>
      </c>
      <c r="Q2074" s="101" t="s">
        <v>2721</v>
      </c>
      <c r="R2074" s="112" t="s">
        <v>2744</v>
      </c>
      <c r="S2074" s="112" t="s">
        <v>2722</v>
      </c>
      <c r="T2074" s="118" t="s">
        <v>775</v>
      </c>
    </row>
    <row r="2075" spans="1:21" s="210" customFormat="1">
      <c r="A2075" s="302" t="str">
        <f>VLOOKUP(C2075,STYLES!$A$1:$R$2088,7,FALSE)</f>
        <v>Polos</v>
      </c>
      <c r="B2075" s="210" t="str">
        <f>VLOOKUP(C2075,STYLES!$1:$1048576,6,FALSE)</f>
        <v>Harriton</v>
      </c>
      <c r="C2075" s="303" t="s">
        <v>989</v>
      </c>
      <c r="D2075" s="296"/>
      <c r="E2075" s="210" t="str">
        <f>VLOOKUP(C2075,STYLES!$1:$1048576,12,FALSE)</f>
        <v>5.6 oz. Tipped Easy Blend™ Polo</v>
      </c>
      <c r="F2075" s="301" t="s">
        <v>3230</v>
      </c>
      <c r="G2075" s="304" t="s">
        <v>2728</v>
      </c>
      <c r="H2075" s="297" t="s">
        <v>261</v>
      </c>
      <c r="I2075" s="116" t="s">
        <v>437</v>
      </c>
      <c r="J2075" s="301" t="s">
        <v>2768</v>
      </c>
      <c r="K2075" s="298">
        <f>IFERROR(VLOOKUP(J2075,LISTS!G:H,2,FALSE),"0")</f>
        <v>6</v>
      </c>
      <c r="L2075" s="210" t="str">
        <f t="shared" si="123"/>
        <v/>
      </c>
      <c r="M2075" s="301" t="s">
        <v>2768</v>
      </c>
      <c r="N2075" s="300">
        <f>IFERROR(VLOOKUP(M2075,LISTS!G:H,2,FALSE),"0")</f>
        <v>6</v>
      </c>
      <c r="O2075" s="210" t="str">
        <f t="shared" si="124"/>
        <v/>
      </c>
      <c r="P2075" s="301" t="s">
        <v>2720</v>
      </c>
      <c r="Q2075" s="295" t="s">
        <v>2729</v>
      </c>
      <c r="R2075" s="305" t="s">
        <v>2814</v>
      </c>
      <c r="S2075" s="305" t="s">
        <v>2730</v>
      </c>
      <c r="T2075" s="306" t="s">
        <v>2815</v>
      </c>
      <c r="U2075" s="305" t="s">
        <v>3246</v>
      </c>
    </row>
    <row r="2076" spans="1:21">
      <c r="A2076" s="4" t="str">
        <f>VLOOKUP(C2076,STYLES!$A$1:$R$2088,7,FALSE)</f>
        <v>Polos</v>
      </c>
      <c r="B2076" t="str">
        <f>VLOOKUP(C2076,STYLES!$1:$1048576,6,FALSE)</f>
        <v>Harriton</v>
      </c>
      <c r="C2076" s="103" t="s">
        <v>989</v>
      </c>
      <c r="E2076" t="str">
        <f>VLOOKUP(C2076,STYLES!$1:$1048576,12,FALSE)</f>
        <v>5.6 oz. Tipped Easy Blend™ Polo</v>
      </c>
      <c r="F2076" s="117" t="s">
        <v>3231</v>
      </c>
      <c r="G2076" s="111" t="s">
        <v>2736</v>
      </c>
      <c r="H2076" s="113" t="str">
        <f>VLOOKUP(C2076,STYLES!$1:$1048576,9,FALSE)</f>
        <v>DNR</v>
      </c>
      <c r="I2076" s="113" t="str">
        <f>VLOOKUP(C2076,STYLES!$1:$1048576,10,FALSE)</f>
        <v>DNR</v>
      </c>
      <c r="J2076" s="117" t="s">
        <v>2768</v>
      </c>
      <c r="K2076" s="139">
        <f>IFERROR(VLOOKUP(J2076,LISTS!G:H,2,FALSE),"0")</f>
        <v>6</v>
      </c>
      <c r="L2076">
        <f t="shared" si="123"/>
        <v>6</v>
      </c>
      <c r="M2076" s="117" t="s">
        <v>2768</v>
      </c>
      <c r="N2076" s="140">
        <f>IFERROR(VLOOKUP(M2076,LISTS!G:H,2,FALSE),"0")</f>
        <v>6</v>
      </c>
      <c r="O2076">
        <f t="shared" si="124"/>
        <v>6</v>
      </c>
      <c r="P2076" s="117" t="s">
        <v>2720</v>
      </c>
      <c r="Q2076" s="118" t="s">
        <v>2737</v>
      </c>
      <c r="R2076" s="112" t="s">
        <v>2721</v>
      </c>
      <c r="S2076" s="112" t="s">
        <v>2738</v>
      </c>
      <c r="T2076" s="118" t="s">
        <v>2722</v>
      </c>
    </row>
    <row r="2077" spans="1:21">
      <c r="A2077" s="4" t="str">
        <f>VLOOKUP(C2077,STYLES!$A$1:$R$2088,7,FALSE)</f>
        <v>Polos</v>
      </c>
      <c r="B2077" t="str">
        <f>VLOOKUP(C2077,STYLES!$1:$1048576,6,FALSE)</f>
        <v>Harriton</v>
      </c>
      <c r="C2077" s="103" t="s">
        <v>989</v>
      </c>
      <c r="E2077" t="str">
        <f>VLOOKUP(C2077,STYLES!$1:$1048576,12,FALSE)</f>
        <v>5.6 oz. Tipped Easy Blend™ Polo</v>
      </c>
      <c r="F2077" s="117" t="s">
        <v>2827</v>
      </c>
      <c r="G2077" s="111" t="s">
        <v>2740</v>
      </c>
      <c r="H2077" s="113" t="str">
        <f>VLOOKUP(C2077,STYLES!$1:$1048576,9,FALSE)</f>
        <v>DNR</v>
      </c>
      <c r="I2077" s="113" t="str">
        <f>VLOOKUP(C2077,STYLES!$1:$1048576,10,FALSE)</f>
        <v>DNR</v>
      </c>
      <c r="J2077" s="117" t="s">
        <v>2768</v>
      </c>
      <c r="K2077" s="139">
        <f>IFERROR(VLOOKUP(J2077,LISTS!G:H,2,FALSE),"0")</f>
        <v>6</v>
      </c>
      <c r="L2077">
        <f t="shared" si="123"/>
        <v>6</v>
      </c>
      <c r="M2077" s="117" t="s">
        <v>2768</v>
      </c>
      <c r="N2077" s="140">
        <f>IFERROR(VLOOKUP(M2077,LISTS!G:H,2,FALSE),"0")</f>
        <v>6</v>
      </c>
      <c r="O2077">
        <f t="shared" si="124"/>
        <v>6</v>
      </c>
      <c r="P2077" s="117" t="s">
        <v>2720</v>
      </c>
      <c r="Q2077" s="118" t="s">
        <v>2741</v>
      </c>
      <c r="R2077" s="117" t="s">
        <v>2744</v>
      </c>
      <c r="S2077" s="112" t="s">
        <v>3039</v>
      </c>
      <c r="T2077" s="103" t="s">
        <v>775</v>
      </c>
    </row>
    <row r="2078" spans="1:21" s="12" customFormat="1">
      <c r="A2078" s="59" t="str">
        <f>VLOOKUP(C2078,STYLES!$A$1:$R$2088,7,FALSE)</f>
        <v>Polos</v>
      </c>
      <c r="B2078" s="12" t="str">
        <f>VLOOKUP(C2078,STYLES!$1:$1048576,6,FALSE)</f>
        <v>Harriton</v>
      </c>
      <c r="C2078" s="106" t="s">
        <v>989</v>
      </c>
      <c r="D2078" s="18"/>
      <c r="E2078" s="12" t="str">
        <f>VLOOKUP(C2078,STYLES!$1:$1048576,12,FALSE)</f>
        <v>5.6 oz. Tipped Easy Blend™ Polo</v>
      </c>
      <c r="F2078" s="128" t="s">
        <v>2828</v>
      </c>
      <c r="G2078" s="114" t="s">
        <v>2755</v>
      </c>
      <c r="H2078" s="116" t="s">
        <v>437</v>
      </c>
      <c r="I2078" s="116" t="s">
        <v>437</v>
      </c>
      <c r="J2078" s="128" t="s">
        <v>2768</v>
      </c>
      <c r="K2078" s="194">
        <f>IFERROR(VLOOKUP(J2078,LISTS!G:H,2,FALSE),"0")</f>
        <v>6</v>
      </c>
      <c r="L2078" s="12" t="str">
        <f t="shared" si="123"/>
        <v/>
      </c>
      <c r="M2078" s="128" t="s">
        <v>2768</v>
      </c>
      <c r="N2078" s="195">
        <f>IFERROR(VLOOKUP(M2078,LISTS!G:H,2,FALSE),"0")</f>
        <v>6</v>
      </c>
      <c r="O2078" s="12" t="str">
        <f t="shared" si="124"/>
        <v/>
      </c>
      <c r="P2078" s="128" t="s">
        <v>2720</v>
      </c>
      <c r="Q2078" s="137" t="s">
        <v>2756</v>
      </c>
      <c r="R2078" s="115" t="s">
        <v>2744</v>
      </c>
      <c r="S2078" s="115" t="s">
        <v>2757</v>
      </c>
      <c r="T2078" s="137" t="s">
        <v>775</v>
      </c>
      <c r="U2078" s="128" t="s">
        <v>2769</v>
      </c>
    </row>
    <row r="2079" spans="1:21" s="12" customFormat="1">
      <c r="A2079" s="59" t="str">
        <f>VLOOKUP(C2079,STYLES!$A$1:$R$2088,7,FALSE)</f>
        <v>Polos</v>
      </c>
      <c r="B2079" s="12" t="str">
        <f>VLOOKUP(C2079,STYLES!$1:$1048576,6,FALSE)</f>
        <v>Harriton</v>
      </c>
      <c r="C2079" s="106" t="s">
        <v>989</v>
      </c>
      <c r="D2079" s="18"/>
      <c r="E2079" s="12" t="str">
        <f>VLOOKUP(C2079,STYLES!$1:$1048576,12,FALSE)</f>
        <v>5.6 oz. Tipped Easy Blend™ Polo</v>
      </c>
      <c r="F2079" s="128" t="s">
        <v>2833</v>
      </c>
      <c r="G2079" s="114" t="s">
        <v>2743</v>
      </c>
      <c r="H2079" s="116" t="s">
        <v>437</v>
      </c>
      <c r="I2079" s="116" t="s">
        <v>437</v>
      </c>
      <c r="J2079" s="128" t="s">
        <v>2768</v>
      </c>
      <c r="K2079" s="194">
        <f>IFERROR(VLOOKUP(J2079,LISTS!G:H,2,FALSE),"0")</f>
        <v>6</v>
      </c>
      <c r="L2079" s="12" t="str">
        <f t="shared" si="123"/>
        <v/>
      </c>
      <c r="M2079" s="128" t="s">
        <v>2768</v>
      </c>
      <c r="N2079" s="195">
        <f>IFERROR(VLOOKUP(M2079,LISTS!G:H,2,FALSE),"0")</f>
        <v>6</v>
      </c>
      <c r="O2079" s="12" t="str">
        <f t="shared" si="124"/>
        <v/>
      </c>
      <c r="P2079" s="128" t="s">
        <v>2720</v>
      </c>
      <c r="Q2079" s="137" t="s">
        <v>2744</v>
      </c>
      <c r="R2079" s="115" t="s">
        <v>2741</v>
      </c>
      <c r="S2079" s="115" t="s">
        <v>775</v>
      </c>
      <c r="T2079" s="137" t="s">
        <v>3039</v>
      </c>
      <c r="U2079" s="128" t="s">
        <v>2769</v>
      </c>
    </row>
    <row r="2080" spans="1:21">
      <c r="A2080" s="4"/>
      <c r="G2080" s="111"/>
      <c r="I2080" s="127"/>
      <c r="K2080" s="139"/>
      <c r="L2080" s="60">
        <f>SUM(L2074:L2079)</f>
        <v>18</v>
      </c>
      <c r="N2080" s="140"/>
      <c r="O2080" s="60">
        <f>SUM(O2074:O2079)</f>
        <v>18</v>
      </c>
      <c r="Q2080" s="112"/>
      <c r="R2080" s="112"/>
      <c r="S2080" s="118"/>
      <c r="T2080" s="118"/>
    </row>
    <row r="2081" spans="1:20">
      <c r="A2081" s="4" t="str">
        <f>VLOOKUP(C2081,STYLES!$A$1:$R$2088,7,FALSE)</f>
        <v>Polos</v>
      </c>
      <c r="B2081" t="str">
        <f>VLOOKUP(C2081,STYLES!$1:$1048576,6,FALSE)</f>
        <v>Harriton</v>
      </c>
      <c r="C2081" s="103" t="s">
        <v>947</v>
      </c>
      <c r="E2081" t="str">
        <f>VLOOKUP(C2081,STYLES!$1:$1048576,12,FALSE)</f>
        <v>5 oz. Blend-Tek™ Polo</v>
      </c>
      <c r="F2081" s="117" t="s">
        <v>2718</v>
      </c>
      <c r="G2081" s="111" t="s">
        <v>2718</v>
      </c>
      <c r="H2081" s="113" t="str">
        <f>VLOOKUP(C2081,STYLES!$1:$1048576,9,FALSE)</f>
        <v>Active</v>
      </c>
      <c r="I2081" s="113" t="str">
        <f>VLOOKUP(C2081,STYLES!$1:$1048576,10,FALSE)</f>
        <v>Active</v>
      </c>
      <c r="J2081" s="117" t="s">
        <v>2962</v>
      </c>
      <c r="K2081" s="139">
        <f>IFERROR(VLOOKUP(J2081,LISTS!G:H,2,FALSE),"0")</f>
        <v>9</v>
      </c>
      <c r="L2081">
        <f t="shared" si="123"/>
        <v>9</v>
      </c>
      <c r="M2081" s="117" t="s">
        <v>2962</v>
      </c>
      <c r="N2081" s="140">
        <f>IFERROR(VLOOKUP(M2081,LISTS!G:H,2,FALSE),"0")</f>
        <v>9</v>
      </c>
      <c r="O2081">
        <f t="shared" si="124"/>
        <v>9</v>
      </c>
      <c r="P2081" s="117" t="s">
        <v>2720</v>
      </c>
      <c r="Q2081" s="101" t="s">
        <v>2721</v>
      </c>
      <c r="R2081" s="112" t="s">
        <v>775</v>
      </c>
      <c r="S2081" s="112" t="s">
        <v>2722</v>
      </c>
      <c r="T2081" s="118" t="s">
        <v>775</v>
      </c>
    </row>
    <row r="2082" spans="1:20">
      <c r="A2082" s="4" t="str">
        <f>VLOOKUP(C2082,STYLES!$A$1:$R$2088,7,FALSE)</f>
        <v>Polos</v>
      </c>
      <c r="B2082" t="str">
        <f>VLOOKUP(C2082,STYLES!$1:$1048576,6,FALSE)</f>
        <v>Harriton</v>
      </c>
      <c r="C2082" s="103" t="s">
        <v>947</v>
      </c>
      <c r="E2082" t="str">
        <f>VLOOKUP(C2082,STYLES!$1:$1048576,12,FALSE)</f>
        <v>5 oz. Blend-Tek™ Polo</v>
      </c>
      <c r="F2082" s="117" t="s">
        <v>2735</v>
      </c>
      <c r="G2082" s="111" t="s">
        <v>2736</v>
      </c>
      <c r="H2082" s="113" t="str">
        <f>VLOOKUP(C2082,STYLES!$1:$1048576,9,FALSE)</f>
        <v>Active</v>
      </c>
      <c r="I2082" s="113" t="str">
        <f>VLOOKUP(C2082,STYLES!$1:$1048576,10,FALSE)</f>
        <v>Active</v>
      </c>
      <c r="J2082" s="117" t="s">
        <v>2962</v>
      </c>
      <c r="K2082" s="139">
        <f>IFERROR(VLOOKUP(J2082,LISTS!G:H,2,FALSE),"0")</f>
        <v>9</v>
      </c>
      <c r="L2082">
        <f t="shared" si="123"/>
        <v>9</v>
      </c>
      <c r="M2082" s="117" t="s">
        <v>2962</v>
      </c>
      <c r="N2082" s="140">
        <f>IFERROR(VLOOKUP(M2082,LISTS!G:H,2,FALSE),"0")</f>
        <v>9</v>
      </c>
      <c r="O2082">
        <f t="shared" si="124"/>
        <v>9</v>
      </c>
      <c r="P2082" s="117" t="s">
        <v>2720</v>
      </c>
      <c r="Q2082" s="118" t="s">
        <v>2737</v>
      </c>
      <c r="R2082" s="118" t="s">
        <v>775</v>
      </c>
      <c r="S2082" s="112" t="s">
        <v>2738</v>
      </c>
      <c r="T2082" s="118" t="s">
        <v>775</v>
      </c>
    </row>
    <row r="2083" spans="1:20">
      <c r="A2083" s="4" t="str">
        <f>VLOOKUP(C2083,STYLES!$A$1:$R$2088,7,FALSE)</f>
        <v>Polos</v>
      </c>
      <c r="B2083" t="str">
        <f>VLOOKUP(C2083,STYLES!$1:$1048576,6,FALSE)</f>
        <v>Harriton</v>
      </c>
      <c r="C2083" s="103" t="s">
        <v>947</v>
      </c>
      <c r="E2083" t="str">
        <f>VLOOKUP(C2083,STYLES!$1:$1048576,12,FALSE)</f>
        <v>5 oz. Blend-Tek™ Polo</v>
      </c>
      <c r="F2083" s="117" t="s">
        <v>3214</v>
      </c>
      <c r="G2083" s="111" t="s">
        <v>2732</v>
      </c>
      <c r="H2083" s="113" t="str">
        <f>VLOOKUP(C2083,STYLES!$1:$1048576,9,FALSE)</f>
        <v>Active</v>
      </c>
      <c r="I2083" s="113" t="str">
        <f>VLOOKUP(C2083,STYLES!$1:$1048576,10,FALSE)</f>
        <v>Active</v>
      </c>
      <c r="J2083" s="117" t="s">
        <v>2962</v>
      </c>
      <c r="K2083" s="139">
        <f>IFERROR(VLOOKUP(J2083,LISTS!G:H,2,FALSE),"0")</f>
        <v>9</v>
      </c>
      <c r="L2083">
        <f t="shared" si="123"/>
        <v>9</v>
      </c>
      <c r="M2083" s="117" t="s">
        <v>2962</v>
      </c>
      <c r="N2083" s="140">
        <f>IFERROR(VLOOKUP(M2083,LISTS!G:H,2,FALSE),"0")</f>
        <v>9</v>
      </c>
      <c r="O2083">
        <f t="shared" si="124"/>
        <v>9</v>
      </c>
      <c r="P2083" s="117" t="s">
        <v>2720</v>
      </c>
      <c r="Q2083" s="112" t="s">
        <v>3215</v>
      </c>
      <c r="R2083" s="112" t="s">
        <v>775</v>
      </c>
      <c r="S2083" s="118" t="s">
        <v>3216</v>
      </c>
      <c r="T2083" s="112" t="s">
        <v>775</v>
      </c>
    </row>
    <row r="2084" spans="1:20">
      <c r="A2084" s="4" t="str">
        <f>VLOOKUP(C2084,STYLES!$A$1:$R$2088,7,FALSE)</f>
        <v>Polos</v>
      </c>
      <c r="B2084" t="str">
        <f>VLOOKUP(C2084,STYLES!$1:$1048576,6,FALSE)</f>
        <v>Harriton</v>
      </c>
      <c r="C2084" s="103" t="s">
        <v>947</v>
      </c>
      <c r="E2084" t="str">
        <f>VLOOKUP(C2084,STYLES!$1:$1048576,12,FALSE)</f>
        <v>5 oz. Blend-Tek™ Polo</v>
      </c>
      <c r="F2084" s="117" t="s">
        <v>3217</v>
      </c>
      <c r="G2084" s="111" t="s">
        <v>2751</v>
      </c>
      <c r="H2084" s="113" t="str">
        <f>VLOOKUP(C2084,STYLES!$1:$1048576,9,FALSE)</f>
        <v>Active</v>
      </c>
      <c r="I2084" s="113" t="str">
        <f>VLOOKUP(C2084,STYLES!$1:$1048576,10,FALSE)</f>
        <v>Active</v>
      </c>
      <c r="J2084" s="117" t="s">
        <v>2962</v>
      </c>
      <c r="K2084" s="139">
        <f>IFERROR(VLOOKUP(J2084,LISTS!G:H,2,FALSE),"0")</f>
        <v>9</v>
      </c>
      <c r="L2084">
        <f t="shared" si="123"/>
        <v>9</v>
      </c>
      <c r="M2084" s="117" t="s">
        <v>2962</v>
      </c>
      <c r="N2084" s="140">
        <f>IFERROR(VLOOKUP(M2084,LISTS!G:H,2,FALSE),"0")</f>
        <v>9</v>
      </c>
      <c r="O2084">
        <f t="shared" si="124"/>
        <v>9</v>
      </c>
      <c r="P2084" s="117" t="s">
        <v>2720</v>
      </c>
      <c r="Q2084" s="112" t="s">
        <v>3218</v>
      </c>
      <c r="R2084" s="112" t="s">
        <v>775</v>
      </c>
      <c r="S2084" s="118" t="s">
        <v>3219</v>
      </c>
      <c r="T2084" s="118" t="s">
        <v>775</v>
      </c>
    </row>
    <row r="2085" spans="1:20">
      <c r="A2085" s="4" t="str">
        <f>VLOOKUP(C2085,STYLES!$A$1:$R$2088,7,FALSE)</f>
        <v>Polos</v>
      </c>
      <c r="B2085" t="str">
        <f>VLOOKUP(C2085,STYLES!$1:$1048576,6,FALSE)</f>
        <v>Harriton</v>
      </c>
      <c r="C2085" s="103" t="s">
        <v>947</v>
      </c>
      <c r="E2085" t="str">
        <f>VLOOKUP(C2085,STYLES!$1:$1048576,12,FALSE)</f>
        <v>5 oz. Blend-Tek™ Polo</v>
      </c>
      <c r="F2085" s="117" t="s">
        <v>2739</v>
      </c>
      <c r="G2085" s="111" t="s">
        <v>2740</v>
      </c>
      <c r="H2085" s="113" t="str">
        <f>VLOOKUP(C2085,STYLES!$1:$1048576,9,FALSE)</f>
        <v>Active</v>
      </c>
      <c r="I2085" s="113" t="str">
        <f>VLOOKUP(C2085,STYLES!$1:$1048576,10,FALSE)</f>
        <v>Active</v>
      </c>
      <c r="J2085" s="117" t="s">
        <v>2962</v>
      </c>
      <c r="K2085" s="139">
        <f>IFERROR(VLOOKUP(J2085,LISTS!G:H,2,FALSE),"0")</f>
        <v>9</v>
      </c>
      <c r="L2085">
        <f t="shared" si="123"/>
        <v>9</v>
      </c>
      <c r="M2085" s="117" t="s">
        <v>2962</v>
      </c>
      <c r="N2085" s="140">
        <f>IFERROR(VLOOKUP(M2085,LISTS!G:H,2,FALSE),"0")</f>
        <v>9</v>
      </c>
      <c r="O2085">
        <f t="shared" si="124"/>
        <v>9</v>
      </c>
      <c r="P2085" s="117" t="s">
        <v>2720</v>
      </c>
      <c r="Q2085" s="118" t="s">
        <v>2741</v>
      </c>
      <c r="R2085" s="112" t="s">
        <v>775</v>
      </c>
      <c r="S2085" s="112" t="s">
        <v>3039</v>
      </c>
      <c r="T2085" s="112" t="s">
        <v>775</v>
      </c>
    </row>
    <row r="2086" spans="1:20">
      <c r="A2086" s="4" t="str">
        <f>VLOOKUP(C2086,STYLES!$A$1:$R$2088,7,FALSE)</f>
        <v>Polos</v>
      </c>
      <c r="B2086" t="str">
        <f>VLOOKUP(C2086,STYLES!$1:$1048576,6,FALSE)</f>
        <v>Harriton</v>
      </c>
      <c r="C2086" s="103" t="s">
        <v>947</v>
      </c>
      <c r="E2086" t="str">
        <f>VLOOKUP(C2086,STYLES!$1:$1048576,12,FALSE)</f>
        <v>5 oz. Blend-Tek™ Polo</v>
      </c>
      <c r="F2086" s="117" t="s">
        <v>2754</v>
      </c>
      <c r="G2086" s="111" t="s">
        <v>2755</v>
      </c>
      <c r="H2086" s="113" t="str">
        <f>VLOOKUP(C2086,STYLES!$1:$1048576,9,FALSE)</f>
        <v>Active</v>
      </c>
      <c r="I2086" s="113" t="str">
        <f>VLOOKUP(C2086,STYLES!$1:$1048576,10,FALSE)</f>
        <v>Active</v>
      </c>
      <c r="J2086" s="117" t="s">
        <v>2962</v>
      </c>
      <c r="K2086" s="139">
        <f>IFERROR(VLOOKUP(J2086,LISTS!G:H,2,FALSE),"0")</f>
        <v>9</v>
      </c>
      <c r="L2086">
        <f t="shared" si="123"/>
        <v>9</v>
      </c>
      <c r="M2086" s="117" t="s">
        <v>2962</v>
      </c>
      <c r="N2086" s="140">
        <f>IFERROR(VLOOKUP(M2086,LISTS!G:H,2,FALSE),"0")</f>
        <v>9</v>
      </c>
      <c r="O2086">
        <f t="shared" si="124"/>
        <v>9</v>
      </c>
      <c r="P2086" s="117" t="s">
        <v>2720</v>
      </c>
      <c r="Q2086" s="118" t="s">
        <v>2756</v>
      </c>
      <c r="R2086" s="112" t="s">
        <v>775</v>
      </c>
      <c r="S2086" s="112" t="s">
        <v>2757</v>
      </c>
      <c r="T2086" s="112" t="s">
        <v>775</v>
      </c>
    </row>
    <row r="2087" spans="1:20">
      <c r="A2087" s="4" t="str">
        <f>VLOOKUP(C2087,STYLES!$A$1:$R$2088,7,FALSE)</f>
        <v>Polos</v>
      </c>
      <c r="B2087" t="str">
        <f>VLOOKUP(C2087,STYLES!$1:$1048576,6,FALSE)</f>
        <v>Harriton</v>
      </c>
      <c r="C2087" s="103" t="s">
        <v>947</v>
      </c>
      <c r="E2087" t="str">
        <f>VLOOKUP(C2087,STYLES!$1:$1048576,12,FALSE)</f>
        <v>5 oz. Blend-Tek™ Polo</v>
      </c>
      <c r="F2087" s="117" t="s">
        <v>2812</v>
      </c>
      <c r="G2087" s="111" t="s">
        <v>2813</v>
      </c>
      <c r="H2087" s="113" t="str">
        <f>VLOOKUP(C2087,STYLES!$1:$1048576,9,FALSE)</f>
        <v>Active</v>
      </c>
      <c r="I2087" s="113" t="str">
        <f>VLOOKUP(C2087,STYLES!$1:$1048576,10,FALSE)</f>
        <v>Active</v>
      </c>
      <c r="J2087" s="117" t="s">
        <v>2962</v>
      </c>
      <c r="K2087" s="139">
        <f>IFERROR(VLOOKUP(J2087,LISTS!G:H,2,FALSE),"0")</f>
        <v>9</v>
      </c>
      <c r="L2087">
        <f t="shared" si="123"/>
        <v>9</v>
      </c>
      <c r="M2087" s="117" t="s">
        <v>2962</v>
      </c>
      <c r="N2087" s="140">
        <f>IFERROR(VLOOKUP(M2087,LISTS!G:H,2,FALSE),"0")</f>
        <v>9</v>
      </c>
      <c r="O2087">
        <f t="shared" si="124"/>
        <v>9</v>
      </c>
      <c r="P2087" s="117" t="s">
        <v>2720</v>
      </c>
      <c r="Q2087" s="118" t="s">
        <v>2814</v>
      </c>
      <c r="R2087" s="118" t="s">
        <v>775</v>
      </c>
      <c r="S2087" s="118" t="s">
        <v>2815</v>
      </c>
      <c r="T2087" s="118" t="s">
        <v>775</v>
      </c>
    </row>
    <row r="2088" spans="1:20">
      <c r="A2088" s="4" t="str">
        <f>VLOOKUP(C2088,STYLES!$A$1:$R$2088,7,FALSE)</f>
        <v>Polos</v>
      </c>
      <c r="B2088" t="str">
        <f>VLOOKUP(C2088,STYLES!$1:$1048576,6,FALSE)</f>
        <v>Harriton</v>
      </c>
      <c r="C2088" s="103" t="s">
        <v>947</v>
      </c>
      <c r="E2088" t="str">
        <f>VLOOKUP(C2088,STYLES!$1:$1048576,12,FALSE)</f>
        <v>5 oz. Blend-Tek™ Polo</v>
      </c>
      <c r="F2088" s="117" t="s">
        <v>2816</v>
      </c>
      <c r="G2088" s="111" t="s">
        <v>2809</v>
      </c>
      <c r="H2088" s="113" t="str">
        <f>VLOOKUP(C2088,STYLES!$1:$1048576,9,FALSE)</f>
        <v>Active</v>
      </c>
      <c r="I2088" s="113" t="str">
        <f>VLOOKUP(C2088,STYLES!$1:$1048576,10,FALSE)</f>
        <v>Active</v>
      </c>
      <c r="J2088" s="117" t="s">
        <v>2962</v>
      </c>
      <c r="K2088" s="139">
        <f>IFERROR(VLOOKUP(J2088,LISTS!G:H,2,FALSE),"0")</f>
        <v>9</v>
      </c>
      <c r="L2088">
        <f t="shared" si="123"/>
        <v>9</v>
      </c>
      <c r="M2088" s="117" t="s">
        <v>2962</v>
      </c>
      <c r="N2088" s="140">
        <f>IFERROR(VLOOKUP(M2088,LISTS!G:H,2,FALSE),"0")</f>
        <v>9</v>
      </c>
      <c r="O2088">
        <f t="shared" si="124"/>
        <v>9</v>
      </c>
      <c r="P2088" s="117" t="s">
        <v>2720</v>
      </c>
      <c r="Q2088" s="126" t="s">
        <v>3007</v>
      </c>
      <c r="R2088" s="117" t="s">
        <v>775</v>
      </c>
      <c r="S2088" s="105" t="s">
        <v>3008</v>
      </c>
      <c r="T2088" s="117" t="s">
        <v>775</v>
      </c>
    </row>
    <row r="2089" spans="1:20">
      <c r="A2089" s="4" t="str">
        <f>VLOOKUP(C2089,STYLES!$A$1:$R$2088,7,FALSE)</f>
        <v>Polos</v>
      </c>
      <c r="B2089" t="str">
        <f>VLOOKUP(C2089,STYLES!$1:$1048576,6,FALSE)</f>
        <v>Harriton</v>
      </c>
      <c r="C2089" s="103" t="s">
        <v>947</v>
      </c>
      <c r="E2089" t="str">
        <f>VLOOKUP(C2089,STYLES!$1:$1048576,12,FALSE)</f>
        <v>5 oz. Blend-Tek™ Polo</v>
      </c>
      <c r="F2089" s="117" t="s">
        <v>2743</v>
      </c>
      <c r="G2089" s="111" t="s">
        <v>2743</v>
      </c>
      <c r="H2089" s="113" t="str">
        <f>VLOOKUP(C2089,STYLES!$1:$1048576,9,FALSE)</f>
        <v>Active</v>
      </c>
      <c r="I2089" s="113" t="str">
        <f>VLOOKUP(C2089,STYLES!$1:$1048576,10,FALSE)</f>
        <v>Active</v>
      </c>
      <c r="J2089" s="117" t="s">
        <v>2962</v>
      </c>
      <c r="K2089" s="139">
        <f>IFERROR(VLOOKUP(J2089,LISTS!G:H,2,FALSE),"0")</f>
        <v>9</v>
      </c>
      <c r="L2089">
        <f t="shared" si="123"/>
        <v>9</v>
      </c>
      <c r="M2089" s="117" t="s">
        <v>2962</v>
      </c>
      <c r="N2089" s="140">
        <f>IFERROR(VLOOKUP(M2089,LISTS!G:H,2,FALSE),"0")</f>
        <v>9</v>
      </c>
      <c r="O2089">
        <f t="shared" si="124"/>
        <v>9</v>
      </c>
      <c r="P2089" s="117" t="s">
        <v>2720</v>
      </c>
      <c r="Q2089" s="118" t="s">
        <v>2744</v>
      </c>
      <c r="R2089" s="117" t="s">
        <v>775</v>
      </c>
      <c r="S2089" s="112" t="s">
        <v>775</v>
      </c>
      <c r="T2089" s="117" t="s">
        <v>775</v>
      </c>
    </row>
    <row r="2090" spans="1:20">
      <c r="A2090" s="4" t="str">
        <f>VLOOKUP(C2090,STYLES!$A$1:$R$2088,7,FALSE)</f>
        <v>Polos</v>
      </c>
      <c r="B2090" t="str">
        <f>VLOOKUP(C2090,STYLES!$1:$1048576,6,FALSE)</f>
        <v>Harriton</v>
      </c>
      <c r="C2090" s="103" t="s">
        <v>947</v>
      </c>
      <c r="E2090" t="str">
        <f>VLOOKUP(C2090,STYLES!$1:$1048576,12,FALSE)</f>
        <v>5 oz. Blend-Tek™ Polo</v>
      </c>
      <c r="F2090" s="117" t="s">
        <v>3226</v>
      </c>
      <c r="G2090" s="111" t="s">
        <v>2724</v>
      </c>
      <c r="H2090" s="113" t="str">
        <f>VLOOKUP(C2090,STYLES!$1:$1048576,9,FALSE)</f>
        <v>Active</v>
      </c>
      <c r="I2090" s="113" t="str">
        <f>VLOOKUP(C2090,STYLES!$1:$1048576,10,FALSE)</f>
        <v>Active</v>
      </c>
      <c r="J2090" s="117" t="s">
        <v>2962</v>
      </c>
      <c r="K2090" s="139">
        <f>IFERROR(VLOOKUP(J2090,LISTS!G:H,2,FALSE),"0")</f>
        <v>9</v>
      </c>
      <c r="L2090">
        <f t="shared" si="123"/>
        <v>9</v>
      </c>
      <c r="M2090" s="117" t="s">
        <v>2962</v>
      </c>
      <c r="N2090" s="140">
        <f>IFERROR(VLOOKUP(M2090,LISTS!G:H,2,FALSE),"0")</f>
        <v>9</v>
      </c>
      <c r="O2090">
        <f t="shared" si="124"/>
        <v>9</v>
      </c>
      <c r="P2090" s="117" t="s">
        <v>2720</v>
      </c>
      <c r="Q2090" s="112" t="s">
        <v>2794</v>
      </c>
      <c r="R2090" s="112" t="s">
        <v>775</v>
      </c>
      <c r="S2090" s="118" t="s">
        <v>2795</v>
      </c>
      <c r="T2090" s="112" t="s">
        <v>775</v>
      </c>
    </row>
    <row r="2091" spans="1:20">
      <c r="A2091" s="4"/>
      <c r="G2091" s="111"/>
      <c r="I2091" s="127"/>
      <c r="K2091" s="139"/>
      <c r="L2091" s="60">
        <f>SUM(L2081:L2090)</f>
        <v>90</v>
      </c>
      <c r="N2091" s="140"/>
      <c r="O2091" s="60">
        <f>SUM(O2081:O2090)</f>
        <v>90</v>
      </c>
      <c r="Q2091" s="112"/>
      <c r="R2091" s="112"/>
      <c r="S2091" s="118"/>
      <c r="T2091" s="118"/>
    </row>
    <row r="2092" spans="1:20">
      <c r="A2092" s="4" t="str">
        <f>VLOOKUP(C2092,STYLES!$A$1:$R$2088,7,FALSE)</f>
        <v>Polos</v>
      </c>
      <c r="B2092" t="str">
        <f>VLOOKUP(C2092,STYLES!$1:$1048576,6,FALSE)</f>
        <v>Harriton</v>
      </c>
      <c r="C2092" s="103" t="s">
        <v>952</v>
      </c>
      <c r="E2092" t="str">
        <f>VLOOKUP(C2092,STYLES!$1:$1048576,12,FALSE)</f>
        <v>5 oz. Blend-Tek™ Polo</v>
      </c>
      <c r="F2092" s="117" t="s">
        <v>2718</v>
      </c>
      <c r="G2092" s="111" t="s">
        <v>2718</v>
      </c>
      <c r="H2092" s="113" t="str">
        <f>VLOOKUP(C2092,STYLES!$1:$1048576,9,FALSE)</f>
        <v>Active</v>
      </c>
      <c r="I2092" s="113" t="str">
        <f>VLOOKUP(C2092,STYLES!$1:$1048576,10,FALSE)</f>
        <v>Active</v>
      </c>
      <c r="J2092" s="117" t="s">
        <v>2768</v>
      </c>
      <c r="K2092" s="139">
        <f>IFERROR(VLOOKUP(J2092,LISTS!G:H,2,FALSE),"0")</f>
        <v>6</v>
      </c>
      <c r="L2092">
        <f t="shared" si="123"/>
        <v>6</v>
      </c>
      <c r="M2092" s="117" t="s">
        <v>2768</v>
      </c>
      <c r="N2092" s="140">
        <f>IFERROR(VLOOKUP(M2092,LISTS!G:H,2,FALSE),"0")</f>
        <v>6</v>
      </c>
      <c r="O2092">
        <f t="shared" si="124"/>
        <v>6</v>
      </c>
      <c r="P2092" s="117" t="s">
        <v>2720</v>
      </c>
      <c r="Q2092" s="101" t="s">
        <v>2721</v>
      </c>
      <c r="R2092" s="112" t="s">
        <v>775</v>
      </c>
      <c r="S2092" s="112" t="s">
        <v>2722</v>
      </c>
      <c r="T2092" s="118" t="s">
        <v>775</v>
      </c>
    </row>
    <row r="2093" spans="1:20">
      <c r="A2093" s="4" t="str">
        <f>VLOOKUP(C2093,STYLES!$A$1:$R$2088,7,FALSE)</f>
        <v>Polos</v>
      </c>
      <c r="B2093" t="str">
        <f>VLOOKUP(C2093,STYLES!$1:$1048576,6,FALSE)</f>
        <v>Harriton</v>
      </c>
      <c r="C2093" s="103" t="s">
        <v>952</v>
      </c>
      <c r="E2093" t="str">
        <f>VLOOKUP(C2093,STYLES!$1:$1048576,12,FALSE)</f>
        <v>5 oz. Blend-Tek™ Polo</v>
      </c>
      <c r="F2093" s="117" t="s">
        <v>3227</v>
      </c>
      <c r="G2093" s="111" t="s">
        <v>2801</v>
      </c>
      <c r="H2093" s="113" t="str">
        <f>VLOOKUP(C2093,STYLES!$1:$1048576,9,FALSE)</f>
        <v>Active</v>
      </c>
      <c r="I2093" s="113" t="str">
        <f>VLOOKUP(C2093,STYLES!$1:$1048576,10,FALSE)</f>
        <v>Active</v>
      </c>
      <c r="J2093" s="117" t="s">
        <v>2768</v>
      </c>
      <c r="K2093" s="139">
        <f>IFERROR(VLOOKUP(J2093,LISTS!G:H,2,FALSE),"0")</f>
        <v>6</v>
      </c>
      <c r="L2093">
        <f t="shared" si="123"/>
        <v>6</v>
      </c>
      <c r="M2093" s="117" t="s">
        <v>2768</v>
      </c>
      <c r="N2093" s="140">
        <f>IFERROR(VLOOKUP(M2093,LISTS!G:H,2,FALSE),"0")</f>
        <v>6</v>
      </c>
      <c r="O2093">
        <f t="shared" si="124"/>
        <v>6</v>
      </c>
      <c r="P2093" s="117" t="s">
        <v>2720</v>
      </c>
      <c r="Q2093" s="112" t="s">
        <v>3228</v>
      </c>
      <c r="R2093" s="112" t="s">
        <v>775</v>
      </c>
      <c r="S2093" s="118" t="s">
        <v>2853</v>
      </c>
      <c r="T2093" s="112" t="s">
        <v>775</v>
      </c>
    </row>
    <row r="2094" spans="1:20">
      <c r="A2094" s="4" t="str">
        <f>VLOOKUP(C2094,STYLES!$A$1:$R$2088,7,FALSE)</f>
        <v>Polos</v>
      </c>
      <c r="B2094" t="str">
        <f>VLOOKUP(C2094,STYLES!$1:$1048576,6,FALSE)</f>
        <v>Harriton</v>
      </c>
      <c r="C2094" s="103" t="s">
        <v>952</v>
      </c>
      <c r="E2094" t="str">
        <f>VLOOKUP(C2094,STYLES!$1:$1048576,12,FALSE)</f>
        <v>5 oz. Blend-Tek™ Polo</v>
      </c>
      <c r="F2094" s="117" t="s">
        <v>2735</v>
      </c>
      <c r="G2094" s="111" t="s">
        <v>2736</v>
      </c>
      <c r="H2094" s="113" t="str">
        <f>VLOOKUP(C2094,STYLES!$1:$1048576,9,FALSE)</f>
        <v>Active</v>
      </c>
      <c r="I2094" s="113" t="str">
        <f>VLOOKUP(C2094,STYLES!$1:$1048576,10,FALSE)</f>
        <v>Active</v>
      </c>
      <c r="J2094" s="117" t="s">
        <v>2768</v>
      </c>
      <c r="K2094" s="139">
        <f>IFERROR(VLOOKUP(J2094,LISTS!G:H,2,FALSE),"0")</f>
        <v>6</v>
      </c>
      <c r="L2094">
        <f t="shared" si="123"/>
        <v>6</v>
      </c>
      <c r="M2094" s="117" t="s">
        <v>2768</v>
      </c>
      <c r="N2094" s="140">
        <f>IFERROR(VLOOKUP(M2094,LISTS!G:H,2,FALSE),"0")</f>
        <v>6</v>
      </c>
      <c r="O2094">
        <f t="shared" si="124"/>
        <v>6</v>
      </c>
      <c r="P2094" s="117" t="s">
        <v>2720</v>
      </c>
      <c r="Q2094" s="118" t="s">
        <v>2737</v>
      </c>
      <c r="R2094" s="118" t="s">
        <v>775</v>
      </c>
      <c r="S2094" s="112" t="s">
        <v>2738</v>
      </c>
      <c r="T2094" s="118" t="s">
        <v>775</v>
      </c>
    </row>
    <row r="2095" spans="1:20">
      <c r="A2095" s="4" t="str">
        <f>VLOOKUP(C2095,STYLES!$A$1:$R$2088,7,FALSE)</f>
        <v>Polos</v>
      </c>
      <c r="B2095" t="str">
        <f>VLOOKUP(C2095,STYLES!$1:$1048576,6,FALSE)</f>
        <v>Harriton</v>
      </c>
      <c r="C2095" s="103" t="s">
        <v>952</v>
      </c>
      <c r="E2095" t="str">
        <f>VLOOKUP(C2095,STYLES!$1:$1048576,12,FALSE)</f>
        <v>5 oz. Blend-Tek™ Polo</v>
      </c>
      <c r="F2095" s="117" t="s">
        <v>3214</v>
      </c>
      <c r="G2095" s="111" t="s">
        <v>2732</v>
      </c>
      <c r="H2095" s="113" t="str">
        <f>VLOOKUP(C2095,STYLES!$1:$1048576,9,FALSE)</f>
        <v>Active</v>
      </c>
      <c r="I2095" s="113" t="str">
        <f>VLOOKUP(C2095,STYLES!$1:$1048576,10,FALSE)</f>
        <v>Active</v>
      </c>
      <c r="J2095" s="117" t="s">
        <v>2768</v>
      </c>
      <c r="K2095" s="139">
        <f>IFERROR(VLOOKUP(J2095,LISTS!G:H,2,FALSE),"0")</f>
        <v>6</v>
      </c>
      <c r="L2095">
        <f t="shared" si="123"/>
        <v>6</v>
      </c>
      <c r="M2095" s="117" t="s">
        <v>2768</v>
      </c>
      <c r="N2095" s="140">
        <f>IFERROR(VLOOKUP(M2095,LISTS!G:H,2,FALSE),"0")</f>
        <v>6</v>
      </c>
      <c r="O2095">
        <f t="shared" si="124"/>
        <v>6</v>
      </c>
      <c r="P2095" s="117" t="s">
        <v>2720</v>
      </c>
      <c r="Q2095" s="112" t="s">
        <v>3215</v>
      </c>
      <c r="R2095" s="112" t="s">
        <v>775</v>
      </c>
      <c r="S2095" s="118" t="s">
        <v>3216</v>
      </c>
      <c r="T2095" s="112" t="s">
        <v>775</v>
      </c>
    </row>
    <row r="2096" spans="1:20">
      <c r="A2096" s="4" t="str">
        <f>VLOOKUP(C2096,STYLES!$A$1:$R$2088,7,FALSE)</f>
        <v>Polos</v>
      </c>
      <c r="B2096" t="str">
        <f>VLOOKUP(C2096,STYLES!$1:$1048576,6,FALSE)</f>
        <v>Harriton</v>
      </c>
      <c r="C2096" s="103" t="s">
        <v>952</v>
      </c>
      <c r="E2096" t="str">
        <f>VLOOKUP(C2096,STYLES!$1:$1048576,12,FALSE)</f>
        <v>5 oz. Blend-Tek™ Polo</v>
      </c>
      <c r="F2096" s="117" t="s">
        <v>3217</v>
      </c>
      <c r="G2096" s="111" t="s">
        <v>2751</v>
      </c>
      <c r="H2096" s="113" t="str">
        <f>VLOOKUP(C2096,STYLES!$1:$1048576,9,FALSE)</f>
        <v>Active</v>
      </c>
      <c r="I2096" s="113" t="str">
        <f>VLOOKUP(C2096,STYLES!$1:$1048576,10,FALSE)</f>
        <v>Active</v>
      </c>
      <c r="J2096" s="117" t="s">
        <v>2768</v>
      </c>
      <c r="K2096" s="139">
        <f>IFERROR(VLOOKUP(J2096,LISTS!G:H,2,FALSE),"0")</f>
        <v>6</v>
      </c>
      <c r="L2096">
        <f t="shared" si="123"/>
        <v>6</v>
      </c>
      <c r="M2096" s="117" t="s">
        <v>2768</v>
      </c>
      <c r="N2096" s="140">
        <f>IFERROR(VLOOKUP(M2096,LISTS!G:H,2,FALSE),"0")</f>
        <v>6</v>
      </c>
      <c r="O2096">
        <f t="shared" si="124"/>
        <v>6</v>
      </c>
      <c r="P2096" s="117" t="s">
        <v>2720</v>
      </c>
      <c r="Q2096" s="112" t="s">
        <v>3218</v>
      </c>
      <c r="R2096" s="112" t="s">
        <v>775</v>
      </c>
      <c r="S2096" s="118" t="s">
        <v>3219</v>
      </c>
      <c r="T2096" s="118" t="s">
        <v>775</v>
      </c>
    </row>
    <row r="2097" spans="1:20">
      <c r="A2097" s="4" t="str">
        <f>VLOOKUP(C2097,STYLES!$A$1:$R$2088,7,FALSE)</f>
        <v>Polos</v>
      </c>
      <c r="B2097" t="str">
        <f>VLOOKUP(C2097,STYLES!$1:$1048576,6,FALSE)</f>
        <v>Harriton</v>
      </c>
      <c r="C2097" s="103" t="s">
        <v>952</v>
      </c>
      <c r="E2097" t="str">
        <f>VLOOKUP(C2097,STYLES!$1:$1048576,12,FALSE)</f>
        <v>5 oz. Blend-Tek™ Polo</v>
      </c>
      <c r="F2097" s="117" t="s">
        <v>2739</v>
      </c>
      <c r="G2097" s="111" t="s">
        <v>2740</v>
      </c>
      <c r="H2097" s="113" t="str">
        <f>VLOOKUP(C2097,STYLES!$1:$1048576,9,FALSE)</f>
        <v>Active</v>
      </c>
      <c r="I2097" s="113" t="str">
        <f>VLOOKUP(C2097,STYLES!$1:$1048576,10,FALSE)</f>
        <v>Active</v>
      </c>
      <c r="J2097" s="117" t="s">
        <v>2768</v>
      </c>
      <c r="K2097" s="139">
        <f>IFERROR(VLOOKUP(J2097,LISTS!G:H,2,FALSE),"0")</f>
        <v>6</v>
      </c>
      <c r="L2097">
        <f t="shared" si="123"/>
        <v>6</v>
      </c>
      <c r="M2097" s="117" t="s">
        <v>2768</v>
      </c>
      <c r="N2097" s="140">
        <f>IFERROR(VLOOKUP(M2097,LISTS!G:H,2,FALSE),"0")</f>
        <v>6</v>
      </c>
      <c r="O2097">
        <f t="shared" si="124"/>
        <v>6</v>
      </c>
      <c r="P2097" s="117" t="s">
        <v>2720</v>
      </c>
      <c r="Q2097" s="118" t="s">
        <v>2741</v>
      </c>
      <c r="R2097" s="112" t="s">
        <v>775</v>
      </c>
      <c r="S2097" s="112" t="s">
        <v>3039</v>
      </c>
      <c r="T2097" s="112" t="s">
        <v>775</v>
      </c>
    </row>
    <row r="2098" spans="1:20">
      <c r="A2098" s="4" t="str">
        <f>VLOOKUP(C2098,STYLES!$A$1:$R$2088,7,FALSE)</f>
        <v>Polos</v>
      </c>
      <c r="B2098" t="str">
        <f>VLOOKUP(C2098,STYLES!$1:$1048576,6,FALSE)</f>
        <v>Harriton</v>
      </c>
      <c r="C2098" s="103" t="s">
        <v>952</v>
      </c>
      <c r="E2098" t="str">
        <f>VLOOKUP(C2098,STYLES!$1:$1048576,12,FALSE)</f>
        <v>5 oz. Blend-Tek™ Polo</v>
      </c>
      <c r="F2098" s="117" t="s">
        <v>2754</v>
      </c>
      <c r="G2098" s="111" t="s">
        <v>2755</v>
      </c>
      <c r="H2098" s="113" t="str">
        <f>VLOOKUP(C2098,STYLES!$1:$1048576,9,FALSE)</f>
        <v>Active</v>
      </c>
      <c r="I2098" s="113" t="str">
        <f>VLOOKUP(C2098,STYLES!$1:$1048576,10,FALSE)</f>
        <v>Active</v>
      </c>
      <c r="J2098" s="117" t="s">
        <v>2768</v>
      </c>
      <c r="K2098" s="139">
        <f>IFERROR(VLOOKUP(J2098,LISTS!G:H,2,FALSE),"0")</f>
        <v>6</v>
      </c>
      <c r="L2098">
        <f t="shared" si="123"/>
        <v>6</v>
      </c>
      <c r="M2098" s="117" t="s">
        <v>2768</v>
      </c>
      <c r="N2098" s="140">
        <f>IFERROR(VLOOKUP(M2098,LISTS!G:H,2,FALSE),"0")</f>
        <v>6</v>
      </c>
      <c r="O2098">
        <f t="shared" si="124"/>
        <v>6</v>
      </c>
      <c r="P2098" s="117" t="s">
        <v>2720</v>
      </c>
      <c r="Q2098" s="118" t="s">
        <v>2756</v>
      </c>
      <c r="R2098" s="112" t="s">
        <v>775</v>
      </c>
      <c r="S2098" s="112" t="s">
        <v>2757</v>
      </c>
      <c r="T2098" s="112" t="s">
        <v>775</v>
      </c>
    </row>
    <row r="2099" spans="1:20">
      <c r="A2099" s="4" t="str">
        <f>VLOOKUP(C2099,STYLES!$A$1:$R$2088,7,FALSE)</f>
        <v>Polos</v>
      </c>
      <c r="B2099" t="str">
        <f>VLOOKUP(C2099,STYLES!$1:$1048576,6,FALSE)</f>
        <v>Harriton</v>
      </c>
      <c r="C2099" s="103" t="s">
        <v>952</v>
      </c>
      <c r="E2099" t="str">
        <f>VLOOKUP(C2099,STYLES!$1:$1048576,12,FALSE)</f>
        <v>5 oz. Blend-Tek™ Polo</v>
      </c>
      <c r="F2099" s="117" t="s">
        <v>2812</v>
      </c>
      <c r="G2099" s="111" t="s">
        <v>2813</v>
      </c>
      <c r="H2099" s="113" t="str">
        <f>VLOOKUP(C2099,STYLES!$1:$1048576,9,FALSE)</f>
        <v>Active</v>
      </c>
      <c r="I2099" s="113" t="str">
        <f>VLOOKUP(C2099,STYLES!$1:$1048576,10,FALSE)</f>
        <v>Active</v>
      </c>
      <c r="J2099" s="117" t="s">
        <v>2768</v>
      </c>
      <c r="K2099" s="139">
        <f>IFERROR(VLOOKUP(J2099,LISTS!G:H,2,FALSE),"0")</f>
        <v>6</v>
      </c>
      <c r="L2099">
        <f t="shared" si="123"/>
        <v>6</v>
      </c>
      <c r="M2099" s="117" t="s">
        <v>2768</v>
      </c>
      <c r="N2099" s="140">
        <f>IFERROR(VLOOKUP(M2099,LISTS!G:H,2,FALSE),"0")</f>
        <v>6</v>
      </c>
      <c r="O2099">
        <f t="shared" si="124"/>
        <v>6</v>
      </c>
      <c r="P2099" s="117" t="s">
        <v>2720</v>
      </c>
      <c r="Q2099" s="118" t="s">
        <v>2814</v>
      </c>
      <c r="R2099" s="118" t="s">
        <v>775</v>
      </c>
      <c r="S2099" s="118" t="s">
        <v>2815</v>
      </c>
      <c r="T2099" s="118" t="s">
        <v>775</v>
      </c>
    </row>
    <row r="2100" spans="1:20">
      <c r="A2100" s="4" t="str">
        <f>VLOOKUP(C2100,STYLES!$A$1:$R$2088,7,FALSE)</f>
        <v>Polos</v>
      </c>
      <c r="B2100" t="str">
        <f>VLOOKUP(C2100,STYLES!$1:$1048576,6,FALSE)</f>
        <v>Harriton</v>
      </c>
      <c r="C2100" s="103" t="s">
        <v>952</v>
      </c>
      <c r="E2100" t="str">
        <f>VLOOKUP(C2100,STYLES!$1:$1048576,12,FALSE)</f>
        <v>5 oz. Blend-Tek™ Polo</v>
      </c>
      <c r="F2100" s="117" t="s">
        <v>2816</v>
      </c>
      <c r="G2100" s="111" t="s">
        <v>2809</v>
      </c>
      <c r="H2100" s="113" t="str">
        <f>VLOOKUP(C2100,STYLES!$1:$1048576,9,FALSE)</f>
        <v>Active</v>
      </c>
      <c r="I2100" s="113" t="str">
        <f>VLOOKUP(C2100,STYLES!$1:$1048576,10,FALSE)</f>
        <v>Active</v>
      </c>
      <c r="J2100" s="117" t="s">
        <v>2768</v>
      </c>
      <c r="K2100" s="139">
        <f>IFERROR(VLOOKUP(J2100,LISTS!G:H,2,FALSE),"0")</f>
        <v>6</v>
      </c>
      <c r="L2100">
        <f t="shared" si="123"/>
        <v>6</v>
      </c>
      <c r="M2100" s="117" t="s">
        <v>2768</v>
      </c>
      <c r="N2100" s="140">
        <f>IFERROR(VLOOKUP(M2100,LISTS!G:H,2,FALSE),"0")</f>
        <v>6</v>
      </c>
      <c r="O2100">
        <f t="shared" si="124"/>
        <v>6</v>
      </c>
      <c r="P2100" s="117" t="s">
        <v>2720</v>
      </c>
      <c r="Q2100" s="126" t="s">
        <v>3007</v>
      </c>
      <c r="R2100" s="117" t="s">
        <v>775</v>
      </c>
      <c r="S2100" s="105" t="s">
        <v>3008</v>
      </c>
      <c r="T2100" s="117" t="s">
        <v>775</v>
      </c>
    </row>
    <row r="2101" spans="1:20">
      <c r="A2101" s="4" t="str">
        <f>VLOOKUP(C2101,STYLES!$A$1:$R$2088,7,FALSE)</f>
        <v>Polos</v>
      </c>
      <c r="B2101" t="str">
        <f>VLOOKUP(C2101,STYLES!$1:$1048576,6,FALSE)</f>
        <v>Harriton</v>
      </c>
      <c r="C2101" s="103" t="s">
        <v>952</v>
      </c>
      <c r="E2101" t="str">
        <f>VLOOKUP(C2101,STYLES!$1:$1048576,12,FALSE)</f>
        <v>5 oz. Blend-Tek™ Polo</v>
      </c>
      <c r="F2101" s="117" t="s">
        <v>2743</v>
      </c>
      <c r="G2101" s="111" t="s">
        <v>2743</v>
      </c>
      <c r="H2101" s="113" t="str">
        <f>VLOOKUP(C2101,STYLES!$1:$1048576,9,FALSE)</f>
        <v>Active</v>
      </c>
      <c r="I2101" s="113" t="str">
        <f>VLOOKUP(C2101,STYLES!$1:$1048576,10,FALSE)</f>
        <v>Active</v>
      </c>
      <c r="J2101" s="117" t="s">
        <v>2768</v>
      </c>
      <c r="K2101" s="139">
        <f>IFERROR(VLOOKUP(J2101,LISTS!G:H,2,FALSE),"0")</f>
        <v>6</v>
      </c>
      <c r="L2101">
        <f t="shared" si="123"/>
        <v>6</v>
      </c>
      <c r="M2101" s="117" t="s">
        <v>2768</v>
      </c>
      <c r="N2101" s="140">
        <f>IFERROR(VLOOKUP(M2101,LISTS!G:H,2,FALSE),"0")</f>
        <v>6</v>
      </c>
      <c r="O2101">
        <f t="shared" si="124"/>
        <v>6</v>
      </c>
      <c r="P2101" s="117" t="s">
        <v>2720</v>
      </c>
      <c r="Q2101" s="118" t="s">
        <v>2744</v>
      </c>
      <c r="R2101" s="117" t="s">
        <v>775</v>
      </c>
      <c r="S2101" s="112" t="s">
        <v>775</v>
      </c>
      <c r="T2101" s="117" t="s">
        <v>775</v>
      </c>
    </row>
    <row r="2102" spans="1:20">
      <c r="A2102" s="4" t="str">
        <f>VLOOKUP(C2102,STYLES!$A$1:$R$2088,7,FALSE)</f>
        <v>Polos</v>
      </c>
      <c r="B2102" t="str">
        <f>VLOOKUP(C2102,STYLES!$1:$1048576,6,FALSE)</f>
        <v>Harriton</v>
      </c>
      <c r="C2102" s="103" t="s">
        <v>952</v>
      </c>
      <c r="E2102" t="str">
        <f>VLOOKUP(C2102,STYLES!$1:$1048576,12,FALSE)</f>
        <v>5 oz. Blend-Tek™ Polo</v>
      </c>
      <c r="F2102" s="117" t="s">
        <v>3226</v>
      </c>
      <c r="G2102" s="111" t="s">
        <v>2724</v>
      </c>
      <c r="H2102" s="113" t="str">
        <f>VLOOKUP(C2102,STYLES!$1:$1048576,9,FALSE)</f>
        <v>Active</v>
      </c>
      <c r="I2102" s="113" t="str">
        <f>VLOOKUP(C2102,STYLES!$1:$1048576,10,FALSE)</f>
        <v>Active</v>
      </c>
      <c r="J2102" s="117" t="s">
        <v>2768</v>
      </c>
      <c r="K2102" s="139">
        <f>IFERROR(VLOOKUP(J2102,LISTS!G:H,2,FALSE),"0")</f>
        <v>6</v>
      </c>
      <c r="L2102">
        <f t="shared" si="123"/>
        <v>6</v>
      </c>
      <c r="M2102" s="117" t="s">
        <v>2768</v>
      </c>
      <c r="N2102" s="140">
        <f>IFERROR(VLOOKUP(M2102,LISTS!G:H,2,FALSE),"0")</f>
        <v>6</v>
      </c>
      <c r="O2102">
        <f t="shared" si="124"/>
        <v>6</v>
      </c>
      <c r="P2102" s="117" t="s">
        <v>2720</v>
      </c>
      <c r="Q2102" s="112" t="s">
        <v>2794</v>
      </c>
      <c r="R2102" s="112" t="s">
        <v>775</v>
      </c>
      <c r="S2102" s="118" t="s">
        <v>2795</v>
      </c>
      <c r="T2102" s="112" t="s">
        <v>775</v>
      </c>
    </row>
    <row r="2103" spans="1:20">
      <c r="A2103" s="4"/>
      <c r="G2103" s="111"/>
      <c r="I2103" s="127"/>
      <c r="K2103" s="139"/>
      <c r="L2103" s="60">
        <f>SUM(L2092:L2102)</f>
        <v>66</v>
      </c>
      <c r="N2103" s="140"/>
      <c r="O2103" s="60">
        <f>SUM(O2092:O2102)</f>
        <v>66</v>
      </c>
      <c r="Q2103" s="112"/>
      <c r="R2103" s="112"/>
      <c r="S2103" s="118"/>
      <c r="T2103" s="118"/>
    </row>
    <row r="2104" spans="1:20">
      <c r="A2104" s="4" t="str">
        <f>VLOOKUP(C2104,STYLES!$A$1:$R$2088,7,FALSE)</f>
        <v>Polos</v>
      </c>
      <c r="B2104" t="str">
        <f>VLOOKUP(C2104,STYLES!$1:$1048576,6,FALSE)</f>
        <v>Harriton</v>
      </c>
      <c r="C2104" s="103" t="s">
        <v>1184</v>
      </c>
      <c r="E2104" t="str">
        <f>VLOOKUP(C2104,STYLES!$1:$1048576,12,FALSE)</f>
        <v>4 oz. Polytech Polo</v>
      </c>
      <c r="F2104" s="117" t="s">
        <v>2718</v>
      </c>
      <c r="G2104" s="111" t="s">
        <v>2718</v>
      </c>
      <c r="H2104" s="113" t="str">
        <f>VLOOKUP(C2104,STYLES!$1:$1048576,9,FALSE)</f>
        <v>Active</v>
      </c>
      <c r="I2104" s="113" t="str">
        <f>VLOOKUP(C2104,STYLES!$1:$1048576,10,FALSE)</f>
        <v>Not Available</v>
      </c>
      <c r="J2104" s="117" t="s">
        <v>2772</v>
      </c>
      <c r="K2104" s="139">
        <f>IFERROR(VLOOKUP(J2104,LISTS!G:H,2,FALSE),"0")</f>
        <v>10</v>
      </c>
      <c r="L2104">
        <f t="shared" si="123"/>
        <v>10</v>
      </c>
      <c r="M2104" s="117" t="s">
        <v>3247</v>
      </c>
      <c r="N2104" s="140" t="str">
        <f>IFERROR(VLOOKUP(M2104,LISTS!G:H,2,FALSE),"0")</f>
        <v>0</v>
      </c>
      <c r="O2104" t="str">
        <f t="shared" si="124"/>
        <v/>
      </c>
      <c r="P2104" s="117" t="s">
        <v>2720</v>
      </c>
      <c r="Q2104" s="101" t="s">
        <v>2721</v>
      </c>
      <c r="R2104" s="112" t="s">
        <v>775</v>
      </c>
      <c r="S2104" s="112" t="s">
        <v>2722</v>
      </c>
      <c r="T2104" s="118" t="s">
        <v>775</v>
      </c>
    </row>
    <row r="2105" spans="1:20">
      <c r="A2105" s="4" t="str">
        <f>VLOOKUP(C2105,STYLES!$A$1:$R$2088,7,FALSE)</f>
        <v>Polos</v>
      </c>
      <c r="B2105" t="str">
        <f>VLOOKUP(C2105,STYLES!$1:$1048576,6,FALSE)</f>
        <v>Harriton</v>
      </c>
      <c r="C2105" s="103" t="s">
        <v>1184</v>
      </c>
      <c r="E2105" t="str">
        <f>VLOOKUP(C2105,STYLES!$1:$1048576,12,FALSE)</f>
        <v>4 oz. Polytech Polo</v>
      </c>
      <c r="F2105" s="117" t="s">
        <v>2978</v>
      </c>
      <c r="G2105" s="111" t="s">
        <v>2763</v>
      </c>
      <c r="H2105" s="113" t="str">
        <f>VLOOKUP(C2105,STYLES!$1:$1048576,9,FALSE)</f>
        <v>Active</v>
      </c>
      <c r="I2105" s="113" t="str">
        <f>VLOOKUP(C2105,STYLES!$1:$1048576,10,FALSE)</f>
        <v>Not Available</v>
      </c>
      <c r="J2105" s="117" t="s">
        <v>2772</v>
      </c>
      <c r="K2105" s="139">
        <f>IFERROR(VLOOKUP(J2105,LISTS!G:H,2,FALSE),"0")</f>
        <v>10</v>
      </c>
      <c r="L2105">
        <f t="shared" si="123"/>
        <v>10</v>
      </c>
      <c r="M2105" s="117" t="s">
        <v>3247</v>
      </c>
      <c r="N2105" s="140" t="str">
        <f>IFERROR(VLOOKUP(M2105,LISTS!G:H,2,FALSE),"0")</f>
        <v>0</v>
      </c>
      <c r="O2105" t="str">
        <f t="shared" si="124"/>
        <v/>
      </c>
      <c r="P2105" s="117" t="s">
        <v>2720</v>
      </c>
      <c r="Q2105" s="112" t="s">
        <v>2979</v>
      </c>
      <c r="R2105" s="112" t="s">
        <v>775</v>
      </c>
      <c r="S2105" s="118" t="s">
        <v>2980</v>
      </c>
      <c r="T2105" s="112" t="s">
        <v>775</v>
      </c>
    </row>
    <row r="2106" spans="1:20">
      <c r="A2106" s="4" t="str">
        <f>VLOOKUP(C2106,STYLES!$A$1:$R$2088,7,FALSE)</f>
        <v>Polos</v>
      </c>
      <c r="B2106" t="str">
        <f>VLOOKUP(C2106,STYLES!$1:$1048576,6,FALSE)</f>
        <v>Harriton</v>
      </c>
      <c r="C2106" s="103" t="s">
        <v>1184</v>
      </c>
      <c r="E2106" t="str">
        <f>VLOOKUP(C2106,STYLES!$1:$1048576,12,FALSE)</f>
        <v>4 oz. Polytech Polo</v>
      </c>
      <c r="F2106" s="117" t="s">
        <v>3201</v>
      </c>
      <c r="G2106" s="111" t="s">
        <v>2732</v>
      </c>
      <c r="H2106" s="113" t="str">
        <f>VLOOKUP(C2106,STYLES!$1:$1048576,9,FALSE)</f>
        <v>Active</v>
      </c>
      <c r="I2106" s="113" t="str">
        <f>VLOOKUP(C2106,STYLES!$1:$1048576,10,FALSE)</f>
        <v>Not Available</v>
      </c>
      <c r="J2106" s="117" t="s">
        <v>2772</v>
      </c>
      <c r="K2106" s="139">
        <f>IFERROR(VLOOKUP(J2106,LISTS!G:H,2,FALSE),"0")</f>
        <v>10</v>
      </c>
      <c r="L2106">
        <f t="shared" si="123"/>
        <v>10</v>
      </c>
      <c r="M2106" s="117" t="s">
        <v>3247</v>
      </c>
      <c r="N2106" s="140" t="str">
        <f>IFERROR(VLOOKUP(M2106,LISTS!G:H,2,FALSE),"0")</f>
        <v>0</v>
      </c>
      <c r="O2106" t="str">
        <f t="shared" si="124"/>
        <v/>
      </c>
      <c r="P2106" s="117" t="s">
        <v>2720</v>
      </c>
      <c r="Q2106" s="112" t="s">
        <v>3202</v>
      </c>
      <c r="R2106" s="112" t="s">
        <v>775</v>
      </c>
      <c r="S2106" s="118" t="s">
        <v>3203</v>
      </c>
      <c r="T2106" s="118" t="s">
        <v>775</v>
      </c>
    </row>
    <row r="2107" spans="1:20">
      <c r="A2107" s="4" t="str">
        <f>VLOOKUP(C2107,STYLES!$A$1:$R$2088,7,FALSE)</f>
        <v>Polos</v>
      </c>
      <c r="B2107" t="str">
        <f>VLOOKUP(C2107,STYLES!$1:$1048576,6,FALSE)</f>
        <v>Harriton</v>
      </c>
      <c r="C2107" s="103" t="s">
        <v>1184</v>
      </c>
      <c r="E2107" t="str">
        <f>VLOOKUP(C2107,STYLES!$1:$1048576,12,FALSE)</f>
        <v>4 oz. Polytech Polo</v>
      </c>
      <c r="F2107" s="117" t="s">
        <v>3248</v>
      </c>
      <c r="G2107" s="111" t="s">
        <v>2991</v>
      </c>
      <c r="H2107" s="113" t="str">
        <f>VLOOKUP(C2107,STYLES!$1:$1048576,9,FALSE)</f>
        <v>Active</v>
      </c>
      <c r="I2107" s="113" t="str">
        <f>VLOOKUP(C2107,STYLES!$1:$1048576,10,FALSE)</f>
        <v>Not Available</v>
      </c>
      <c r="J2107" s="117" t="s">
        <v>2772</v>
      </c>
      <c r="K2107" s="139">
        <f>IFERROR(VLOOKUP(J2107,LISTS!G:H,2,FALSE),"0")</f>
        <v>10</v>
      </c>
      <c r="L2107">
        <f t="shared" si="123"/>
        <v>10</v>
      </c>
      <c r="M2107" s="117" t="s">
        <v>3247</v>
      </c>
      <c r="N2107" s="140" t="str">
        <f>IFERROR(VLOOKUP(M2107,LISTS!G:H,2,FALSE),"0")</f>
        <v>0</v>
      </c>
      <c r="O2107" t="str">
        <f t="shared" si="124"/>
        <v/>
      </c>
      <c r="P2107" s="117" t="s">
        <v>2720</v>
      </c>
      <c r="Q2107" s="112" t="s">
        <v>3249</v>
      </c>
      <c r="R2107" s="112" t="s">
        <v>775</v>
      </c>
      <c r="S2107" s="118" t="s">
        <v>3250</v>
      </c>
      <c r="T2107" s="118" t="s">
        <v>775</v>
      </c>
    </row>
    <row r="2108" spans="1:20">
      <c r="A2108" s="4" t="str">
        <f>VLOOKUP(C2108,STYLES!$A$1:$R$2088,7,FALSE)</f>
        <v>Polos</v>
      </c>
      <c r="B2108" t="str">
        <f>VLOOKUP(C2108,STYLES!$1:$1048576,6,FALSE)</f>
        <v>Harriton</v>
      </c>
      <c r="C2108" s="103" t="s">
        <v>1184</v>
      </c>
      <c r="E2108" t="str">
        <f>VLOOKUP(C2108,STYLES!$1:$1048576,12,FALSE)</f>
        <v>4 oz. Polytech Polo</v>
      </c>
      <c r="F2108" s="117" t="s">
        <v>2907</v>
      </c>
      <c r="G2108" s="111" t="s">
        <v>2751</v>
      </c>
      <c r="H2108" s="113" t="str">
        <f>VLOOKUP(C2108,STYLES!$1:$1048576,9,FALSE)</f>
        <v>Active</v>
      </c>
      <c r="I2108" s="113" t="str">
        <f>VLOOKUP(C2108,STYLES!$1:$1048576,10,FALSE)</f>
        <v>Not Available</v>
      </c>
      <c r="J2108" s="117" t="s">
        <v>2772</v>
      </c>
      <c r="K2108" s="139">
        <f>IFERROR(VLOOKUP(J2108,LISTS!G:H,2,FALSE),"0")</f>
        <v>10</v>
      </c>
      <c r="L2108">
        <f t="shared" si="123"/>
        <v>10</v>
      </c>
      <c r="M2108" s="117" t="s">
        <v>3247</v>
      </c>
      <c r="N2108" s="140" t="str">
        <f>IFERROR(VLOOKUP(M2108,LISTS!G:H,2,FALSE),"0")</f>
        <v>0</v>
      </c>
      <c r="O2108" t="str">
        <f t="shared" si="124"/>
        <v/>
      </c>
      <c r="P2108" s="117" t="s">
        <v>2720</v>
      </c>
      <c r="Q2108" s="112" t="s">
        <v>2848</v>
      </c>
      <c r="R2108" s="112" t="s">
        <v>775</v>
      </c>
      <c r="S2108" s="118" t="s">
        <v>2849</v>
      </c>
      <c r="T2108" s="118"/>
    </row>
    <row r="2109" spans="1:20">
      <c r="A2109" s="4" t="str">
        <f>VLOOKUP(C2109,STYLES!$A$1:$R$2088,7,FALSE)</f>
        <v>Polos</v>
      </c>
      <c r="B2109" t="str">
        <f>VLOOKUP(C2109,STYLES!$1:$1048576,6,FALSE)</f>
        <v>Harriton</v>
      </c>
      <c r="C2109" s="103" t="s">
        <v>1184</v>
      </c>
      <c r="E2109" t="str">
        <f>VLOOKUP(C2109,STYLES!$1:$1048576,12,FALSE)</f>
        <v>4 oz. Polytech Polo</v>
      </c>
      <c r="F2109" s="117" t="s">
        <v>3204</v>
      </c>
      <c r="G2109" s="111" t="s">
        <v>2724</v>
      </c>
      <c r="H2109" s="113" t="str">
        <f>VLOOKUP(C2109,STYLES!$1:$1048576,9,FALSE)</f>
        <v>Active</v>
      </c>
      <c r="I2109" s="113" t="str">
        <f>VLOOKUP(C2109,STYLES!$1:$1048576,10,FALSE)</f>
        <v>Not Available</v>
      </c>
      <c r="J2109" s="117" t="s">
        <v>2772</v>
      </c>
      <c r="K2109" s="139">
        <f>IFERROR(VLOOKUP(J2109,LISTS!G:H,2,FALSE),"0")</f>
        <v>10</v>
      </c>
      <c r="L2109">
        <f t="shared" si="123"/>
        <v>10</v>
      </c>
      <c r="M2109" s="117" t="s">
        <v>3247</v>
      </c>
      <c r="N2109" s="140" t="str">
        <f>IFERROR(VLOOKUP(M2109,LISTS!G:H,2,FALSE),"0")</f>
        <v>0</v>
      </c>
      <c r="O2109" t="str">
        <f t="shared" si="124"/>
        <v/>
      </c>
      <c r="P2109" s="117" t="s">
        <v>2720</v>
      </c>
      <c r="Q2109" s="112" t="s">
        <v>2794</v>
      </c>
      <c r="R2109" s="112" t="s">
        <v>775</v>
      </c>
      <c r="S2109" s="118" t="s">
        <v>2795</v>
      </c>
      <c r="T2109" s="118" t="s">
        <v>775</v>
      </c>
    </row>
    <row r="2110" spans="1:20">
      <c r="A2110" s="4" t="str">
        <f>VLOOKUP(C2110,STYLES!$A$1:$R$2088,7,FALSE)</f>
        <v>Polos</v>
      </c>
      <c r="B2110" t="str">
        <f>VLOOKUP(C2110,STYLES!$1:$1048576,6,FALSE)</f>
        <v>Harriton</v>
      </c>
      <c r="C2110" s="103" t="s">
        <v>1184</v>
      </c>
      <c r="E2110" t="str">
        <f>VLOOKUP(C2110,STYLES!$1:$1048576,12,FALSE)</f>
        <v>4 oz. Polytech Polo</v>
      </c>
      <c r="F2110" s="117" t="s">
        <v>2739</v>
      </c>
      <c r="G2110" s="111" t="s">
        <v>2740</v>
      </c>
      <c r="H2110" s="113" t="str">
        <f>VLOOKUP(C2110,STYLES!$1:$1048576,9,FALSE)</f>
        <v>Active</v>
      </c>
      <c r="I2110" s="113" t="str">
        <f>VLOOKUP(C2110,STYLES!$1:$1048576,10,FALSE)</f>
        <v>Not Available</v>
      </c>
      <c r="J2110" s="117" t="s">
        <v>2772</v>
      </c>
      <c r="K2110" s="139">
        <f>IFERROR(VLOOKUP(J2110,LISTS!G:H,2,FALSE),"0")</f>
        <v>10</v>
      </c>
      <c r="L2110">
        <f t="shared" si="123"/>
        <v>10</v>
      </c>
      <c r="M2110" s="117" t="s">
        <v>3247</v>
      </c>
      <c r="N2110" s="140" t="str">
        <f>IFERROR(VLOOKUP(M2110,LISTS!G:H,2,FALSE),"0")</f>
        <v>0</v>
      </c>
      <c r="O2110" t="str">
        <f t="shared" si="124"/>
        <v/>
      </c>
      <c r="P2110" s="117" t="s">
        <v>2720</v>
      </c>
      <c r="Q2110" s="118" t="s">
        <v>2741</v>
      </c>
      <c r="R2110" s="112" t="s">
        <v>775</v>
      </c>
      <c r="S2110" s="112" t="s">
        <v>3039</v>
      </c>
      <c r="T2110" s="112" t="s">
        <v>775</v>
      </c>
    </row>
    <row r="2111" spans="1:20">
      <c r="A2111" s="4" t="str">
        <f>VLOOKUP(C2111,STYLES!$A$1:$R$2088,7,FALSE)</f>
        <v>Polos</v>
      </c>
      <c r="B2111" t="str">
        <f>VLOOKUP(C2111,STYLES!$1:$1048576,6,FALSE)</f>
        <v>Harriton</v>
      </c>
      <c r="C2111" s="103" t="s">
        <v>1184</v>
      </c>
      <c r="E2111" t="str">
        <f>VLOOKUP(C2111,STYLES!$1:$1048576,12,FALSE)</f>
        <v>4 oz. Polytech Polo</v>
      </c>
      <c r="F2111" s="117" t="s">
        <v>2754</v>
      </c>
      <c r="G2111" s="111" t="s">
        <v>2755</v>
      </c>
      <c r="H2111" s="113" t="str">
        <f>VLOOKUP(C2111,STYLES!$1:$1048576,9,FALSE)</f>
        <v>Active</v>
      </c>
      <c r="I2111" s="113" t="str">
        <f>VLOOKUP(C2111,STYLES!$1:$1048576,10,FALSE)</f>
        <v>Not Available</v>
      </c>
      <c r="J2111" s="117" t="s">
        <v>2772</v>
      </c>
      <c r="K2111" s="139">
        <f>IFERROR(VLOOKUP(J2111,LISTS!G:H,2,FALSE),"0")</f>
        <v>10</v>
      </c>
      <c r="L2111">
        <f t="shared" si="123"/>
        <v>10</v>
      </c>
      <c r="M2111" s="117" t="s">
        <v>3247</v>
      </c>
      <c r="N2111" s="140" t="str">
        <f>IFERROR(VLOOKUP(M2111,LISTS!G:H,2,FALSE),"0")</f>
        <v>0</v>
      </c>
      <c r="O2111" t="str">
        <f t="shared" si="124"/>
        <v/>
      </c>
      <c r="P2111" s="117" t="s">
        <v>2720</v>
      </c>
      <c r="Q2111" s="118" t="s">
        <v>2756</v>
      </c>
      <c r="R2111" s="112" t="s">
        <v>775</v>
      </c>
      <c r="S2111" s="112" t="s">
        <v>2757</v>
      </c>
      <c r="T2111" s="112" t="s">
        <v>775</v>
      </c>
    </row>
    <row r="2112" spans="1:20">
      <c r="A2112" s="4" t="str">
        <f>VLOOKUP(C2112,STYLES!$A$1:$R$2088,7,FALSE)</f>
        <v>Polos</v>
      </c>
      <c r="B2112" t="str">
        <f>VLOOKUP(C2112,STYLES!$1:$1048576,6,FALSE)</f>
        <v>Harriton</v>
      </c>
      <c r="C2112" s="103" t="s">
        <v>1184</v>
      </c>
      <c r="E2112" t="str">
        <f>VLOOKUP(C2112,STYLES!$1:$1048576,12,FALSE)</f>
        <v>4 oz. Polytech Polo</v>
      </c>
      <c r="F2112" s="117" t="s">
        <v>3205</v>
      </c>
      <c r="G2112" s="111" t="s">
        <v>2797</v>
      </c>
      <c r="H2112" s="113" t="str">
        <f>VLOOKUP(C2112,STYLES!$1:$1048576,9,FALSE)</f>
        <v>Active</v>
      </c>
      <c r="I2112" s="113" t="str">
        <f>VLOOKUP(C2112,STYLES!$1:$1048576,10,FALSE)</f>
        <v>Not Available</v>
      </c>
      <c r="J2112" s="117" t="s">
        <v>2772</v>
      </c>
      <c r="K2112" s="139">
        <f>IFERROR(VLOOKUP(J2112,LISTS!G:H,2,FALSE),"0")</f>
        <v>10</v>
      </c>
      <c r="L2112">
        <f t="shared" si="123"/>
        <v>10</v>
      </c>
      <c r="M2112" s="117" t="s">
        <v>3247</v>
      </c>
      <c r="N2112" s="140" t="str">
        <f>IFERROR(VLOOKUP(M2112,LISTS!G:H,2,FALSE),"0")</f>
        <v>0</v>
      </c>
      <c r="O2112" t="str">
        <f t="shared" si="124"/>
        <v/>
      </c>
      <c r="P2112" s="117" t="s">
        <v>2720</v>
      </c>
      <c r="Q2112" s="112" t="s">
        <v>3206</v>
      </c>
      <c r="R2112" s="112" t="s">
        <v>775</v>
      </c>
      <c r="S2112" s="118" t="s">
        <v>3207</v>
      </c>
      <c r="T2112" s="112" t="s">
        <v>775</v>
      </c>
    </row>
    <row r="2113" spans="1:20">
      <c r="A2113" s="4" t="str">
        <f>VLOOKUP(C2113,STYLES!$A$1:$R$2088,7,FALSE)</f>
        <v>Polos</v>
      </c>
      <c r="B2113" t="str">
        <f>VLOOKUP(C2113,STYLES!$1:$1048576,6,FALSE)</f>
        <v>Harriton</v>
      </c>
      <c r="C2113" s="103" t="s">
        <v>1184</v>
      </c>
      <c r="E2113" t="str">
        <f>VLOOKUP(C2113,STYLES!$1:$1048576,12,FALSE)</f>
        <v>4 oz. Polytech Polo</v>
      </c>
      <c r="F2113" s="117" t="s">
        <v>3251</v>
      </c>
      <c r="G2113" s="111" t="s">
        <v>2805</v>
      </c>
      <c r="H2113" s="113" t="str">
        <f>VLOOKUP(C2113,STYLES!$1:$1048576,9,FALSE)</f>
        <v>Active</v>
      </c>
      <c r="I2113" s="113" t="str">
        <f>VLOOKUP(C2113,STYLES!$1:$1048576,10,FALSE)</f>
        <v>Not Available</v>
      </c>
      <c r="J2113" s="117" t="s">
        <v>2772</v>
      </c>
      <c r="K2113" s="139">
        <f>IFERROR(VLOOKUP(J2113,LISTS!G:H,2,FALSE),"0")</f>
        <v>10</v>
      </c>
      <c r="L2113">
        <f t="shared" si="123"/>
        <v>10</v>
      </c>
      <c r="M2113" s="117" t="s">
        <v>3247</v>
      </c>
      <c r="N2113" s="140" t="str">
        <f>IFERROR(VLOOKUP(M2113,LISTS!G:H,2,FALSE),"0")</f>
        <v>0</v>
      </c>
      <c r="O2113" t="str">
        <f t="shared" si="124"/>
        <v/>
      </c>
      <c r="P2113" s="117" t="s">
        <v>2720</v>
      </c>
      <c r="Q2113" s="112" t="s">
        <v>3252</v>
      </c>
      <c r="R2113" s="112" t="s">
        <v>775</v>
      </c>
      <c r="S2113" s="118" t="s">
        <v>3253</v>
      </c>
      <c r="T2113" s="118" t="s">
        <v>775</v>
      </c>
    </row>
    <row r="2114" spans="1:20">
      <c r="A2114" s="4" t="str">
        <f>VLOOKUP(C2114,STYLES!$A$1:$R$2088,7,FALSE)</f>
        <v>Polos</v>
      </c>
      <c r="B2114" t="str">
        <f>VLOOKUP(C2114,STYLES!$1:$1048576,6,FALSE)</f>
        <v>Harriton</v>
      </c>
      <c r="C2114" s="103" t="s">
        <v>1184</v>
      </c>
      <c r="E2114" t="str">
        <f>VLOOKUP(C2114,STYLES!$1:$1048576,12,FALSE)</f>
        <v>4 oz. Polytech Polo</v>
      </c>
      <c r="F2114" s="117" t="s">
        <v>2816</v>
      </c>
      <c r="G2114" s="111" t="s">
        <v>2809</v>
      </c>
      <c r="H2114" s="113" t="str">
        <f>VLOOKUP(C2114,STYLES!$1:$1048576,9,FALSE)</f>
        <v>Active</v>
      </c>
      <c r="I2114" s="113" t="str">
        <f>VLOOKUP(C2114,STYLES!$1:$1048576,10,FALSE)</f>
        <v>Not Available</v>
      </c>
      <c r="J2114" s="117" t="s">
        <v>2772</v>
      </c>
      <c r="K2114" s="139">
        <f>IFERROR(VLOOKUP(J2114,LISTS!G:H,2,FALSE),"0")</f>
        <v>10</v>
      </c>
      <c r="L2114">
        <f t="shared" si="123"/>
        <v>10</v>
      </c>
      <c r="M2114" s="117" t="s">
        <v>3247</v>
      </c>
      <c r="N2114" s="140" t="str">
        <f>IFERROR(VLOOKUP(M2114,LISTS!G:H,2,FALSE),"0")</f>
        <v>0</v>
      </c>
      <c r="O2114" t="str">
        <f t="shared" si="124"/>
        <v/>
      </c>
      <c r="P2114" s="117" t="s">
        <v>2720</v>
      </c>
      <c r="Q2114" s="126" t="s">
        <v>3007</v>
      </c>
      <c r="R2114" s="117" t="s">
        <v>775</v>
      </c>
      <c r="S2114" s="105" t="s">
        <v>3008</v>
      </c>
      <c r="T2114" s="117" t="s">
        <v>775</v>
      </c>
    </row>
    <row r="2115" spans="1:20">
      <c r="A2115" s="4" t="str">
        <f>VLOOKUP(C2115,STYLES!$A$1:$R$2088,7,FALSE)</f>
        <v>Polos</v>
      </c>
      <c r="B2115" t="str">
        <f>VLOOKUP(C2115,STYLES!$1:$1048576,6,FALSE)</f>
        <v>Harriton</v>
      </c>
      <c r="C2115" s="103" t="s">
        <v>1184</v>
      </c>
      <c r="E2115" t="str">
        <f>VLOOKUP(C2115,STYLES!$1:$1048576,12,FALSE)</f>
        <v>4 oz. Polytech Polo</v>
      </c>
      <c r="F2115" s="117" t="s">
        <v>2743</v>
      </c>
      <c r="G2115" s="111" t="s">
        <v>2743</v>
      </c>
      <c r="H2115" s="113" t="str">
        <f>VLOOKUP(C2115,STYLES!$1:$1048576,9,FALSE)</f>
        <v>Active</v>
      </c>
      <c r="I2115" s="113" t="str">
        <f>VLOOKUP(C2115,STYLES!$1:$1048576,10,FALSE)</f>
        <v>Not Available</v>
      </c>
      <c r="J2115" s="117" t="s">
        <v>2772</v>
      </c>
      <c r="K2115" s="139">
        <f>IFERROR(VLOOKUP(J2115,LISTS!G:H,2,FALSE),"0")</f>
        <v>10</v>
      </c>
      <c r="L2115">
        <f t="shared" si="123"/>
        <v>10</v>
      </c>
      <c r="M2115" s="117" t="s">
        <v>3247</v>
      </c>
      <c r="N2115" s="140" t="str">
        <f>IFERROR(VLOOKUP(M2115,LISTS!G:H,2,FALSE),"0")</f>
        <v>0</v>
      </c>
      <c r="O2115" t="str">
        <f t="shared" si="124"/>
        <v/>
      </c>
      <c r="P2115" s="117" t="s">
        <v>2720</v>
      </c>
      <c r="Q2115" s="118" t="s">
        <v>2744</v>
      </c>
      <c r="R2115" s="117" t="s">
        <v>775</v>
      </c>
      <c r="S2115" s="112" t="s">
        <v>775</v>
      </c>
      <c r="T2115" s="117" t="s">
        <v>775</v>
      </c>
    </row>
    <row r="2116" spans="1:20">
      <c r="A2116" s="4"/>
      <c r="G2116" s="111"/>
      <c r="I2116" s="127"/>
      <c r="K2116" s="139"/>
      <c r="L2116" s="60">
        <f>SUM(L2104:L2115)</f>
        <v>120</v>
      </c>
      <c r="N2116" s="140"/>
      <c r="O2116" s="60">
        <f>SUM(O2104:O2115)</f>
        <v>0</v>
      </c>
      <c r="Q2116" s="112"/>
      <c r="R2116" s="112"/>
      <c r="S2116" s="118"/>
      <c r="T2116" s="118"/>
    </row>
    <row r="2117" spans="1:20">
      <c r="A2117" s="4" t="str">
        <f>VLOOKUP(C2117,STYLES!$A$1:$R$2088,7,FALSE)</f>
        <v>Polos</v>
      </c>
      <c r="B2117" t="str">
        <f>VLOOKUP(C2117,STYLES!$1:$1048576,6,FALSE)</f>
        <v>Harriton</v>
      </c>
      <c r="C2117" s="103" t="s">
        <v>1189</v>
      </c>
      <c r="E2117" t="str">
        <f>VLOOKUP(C2117,STYLES!$1:$1048576,12,FALSE)</f>
        <v>4 oz. Polytech Polo</v>
      </c>
      <c r="F2117" s="117" t="s">
        <v>2718</v>
      </c>
      <c r="G2117" s="111" t="s">
        <v>2718</v>
      </c>
      <c r="H2117" s="113" t="str">
        <f>VLOOKUP(C2117,STYLES!$1:$1048576,9,FALSE)</f>
        <v>Active</v>
      </c>
      <c r="I2117" s="113" t="str">
        <f>VLOOKUP(C2117,STYLES!$1:$1048576,10,FALSE)</f>
        <v>Not Available</v>
      </c>
      <c r="J2117" s="117" t="s">
        <v>2768</v>
      </c>
      <c r="K2117" s="139">
        <f>IFERROR(VLOOKUP(J2117,LISTS!G:H,2,FALSE),"0")</f>
        <v>6</v>
      </c>
      <c r="L2117">
        <f t="shared" si="123"/>
        <v>6</v>
      </c>
      <c r="M2117" s="117" t="s">
        <v>3247</v>
      </c>
      <c r="N2117" s="140" t="str">
        <f>IFERROR(VLOOKUP(M2117,LISTS!G:H,2,FALSE),"0")</f>
        <v>0</v>
      </c>
      <c r="O2117" t="str">
        <f t="shared" si="124"/>
        <v/>
      </c>
      <c r="P2117" s="117" t="s">
        <v>2720</v>
      </c>
      <c r="Q2117" s="101" t="s">
        <v>2721</v>
      </c>
      <c r="R2117" s="112" t="s">
        <v>775</v>
      </c>
      <c r="S2117" s="112" t="s">
        <v>2722</v>
      </c>
      <c r="T2117" s="118" t="s">
        <v>775</v>
      </c>
    </row>
    <row r="2118" spans="1:20">
      <c r="A2118" s="4" t="str">
        <f>VLOOKUP(C2118,STYLES!$A$1:$R$2088,7,FALSE)</f>
        <v>Polos</v>
      </c>
      <c r="B2118" t="str">
        <f>VLOOKUP(C2118,STYLES!$1:$1048576,6,FALSE)</f>
        <v>Harriton</v>
      </c>
      <c r="C2118" s="103" t="s">
        <v>1189</v>
      </c>
      <c r="E2118" t="str">
        <f>VLOOKUP(C2118,STYLES!$1:$1048576,12,FALSE)</f>
        <v>4 oz. Polytech Polo</v>
      </c>
      <c r="F2118" s="117" t="s">
        <v>2978</v>
      </c>
      <c r="G2118" s="111" t="s">
        <v>2763</v>
      </c>
      <c r="H2118" s="113" t="str">
        <f>VLOOKUP(C2118,STYLES!$1:$1048576,9,FALSE)</f>
        <v>Active</v>
      </c>
      <c r="I2118" s="113" t="str">
        <f>VLOOKUP(C2118,STYLES!$1:$1048576,10,FALSE)</f>
        <v>Not Available</v>
      </c>
      <c r="J2118" s="117" t="s">
        <v>2768</v>
      </c>
      <c r="K2118" s="139">
        <f>IFERROR(VLOOKUP(J2118,LISTS!G:H,2,FALSE),"0")</f>
        <v>6</v>
      </c>
      <c r="L2118">
        <f t="shared" si="123"/>
        <v>6</v>
      </c>
      <c r="M2118" s="117" t="s">
        <v>3247</v>
      </c>
      <c r="N2118" s="140" t="str">
        <f>IFERROR(VLOOKUP(M2118,LISTS!G:H,2,FALSE),"0")</f>
        <v>0</v>
      </c>
      <c r="O2118" t="str">
        <f t="shared" si="124"/>
        <v/>
      </c>
      <c r="P2118" s="117" t="s">
        <v>2720</v>
      </c>
      <c r="Q2118" s="112" t="s">
        <v>2979</v>
      </c>
      <c r="R2118" s="112" t="s">
        <v>775</v>
      </c>
      <c r="S2118" s="118" t="s">
        <v>2980</v>
      </c>
      <c r="T2118" s="112" t="s">
        <v>775</v>
      </c>
    </row>
    <row r="2119" spans="1:20">
      <c r="A2119" s="4" t="str">
        <f>VLOOKUP(C2119,STYLES!$A$1:$R$2088,7,FALSE)</f>
        <v>Polos</v>
      </c>
      <c r="B2119" t="str">
        <f>VLOOKUP(C2119,STYLES!$1:$1048576,6,FALSE)</f>
        <v>Harriton</v>
      </c>
      <c r="C2119" s="103" t="s">
        <v>1189</v>
      </c>
      <c r="E2119" t="str">
        <f>VLOOKUP(C2119,STYLES!$1:$1048576,12,FALSE)</f>
        <v>4 oz. Polytech Polo</v>
      </c>
      <c r="F2119" s="117" t="s">
        <v>3201</v>
      </c>
      <c r="G2119" s="111" t="s">
        <v>2732</v>
      </c>
      <c r="H2119" s="113" t="str">
        <f>VLOOKUP(C2119,STYLES!$1:$1048576,9,FALSE)</f>
        <v>Active</v>
      </c>
      <c r="I2119" s="113" t="str">
        <f>VLOOKUP(C2119,STYLES!$1:$1048576,10,FALSE)</f>
        <v>Not Available</v>
      </c>
      <c r="J2119" s="117" t="s">
        <v>2768</v>
      </c>
      <c r="K2119" s="139">
        <f>IFERROR(VLOOKUP(J2119,LISTS!G:H,2,FALSE),"0")</f>
        <v>6</v>
      </c>
      <c r="L2119">
        <f t="shared" ref="L2119:L2182" si="125">IF(OR(H2119="ACTIVE",H2119="NEW",H2119="DNR",H2119="Pre-Closeout"),K2119,"")</f>
        <v>6</v>
      </c>
      <c r="M2119" s="117" t="s">
        <v>3247</v>
      </c>
      <c r="N2119" s="140" t="str">
        <f>IFERROR(VLOOKUP(M2119,LISTS!G:H,2,FALSE),"0")</f>
        <v>0</v>
      </c>
      <c r="O2119" t="str">
        <f t="shared" si="124"/>
        <v/>
      </c>
      <c r="P2119" s="117" t="s">
        <v>2720</v>
      </c>
      <c r="Q2119" s="112" t="s">
        <v>3202</v>
      </c>
      <c r="R2119" s="112" t="s">
        <v>775</v>
      </c>
      <c r="S2119" s="118" t="s">
        <v>3203</v>
      </c>
      <c r="T2119" s="118" t="s">
        <v>775</v>
      </c>
    </row>
    <row r="2120" spans="1:20">
      <c r="A2120" s="4" t="str">
        <f>VLOOKUP(C2120,STYLES!$A$1:$R$2088,7,FALSE)</f>
        <v>Polos</v>
      </c>
      <c r="B2120" t="str">
        <f>VLOOKUP(C2120,STYLES!$1:$1048576,6,FALSE)</f>
        <v>Harriton</v>
      </c>
      <c r="C2120" s="103" t="s">
        <v>1189</v>
      </c>
      <c r="E2120" t="str">
        <f>VLOOKUP(C2120,STYLES!$1:$1048576,12,FALSE)</f>
        <v>4 oz. Polytech Polo</v>
      </c>
      <c r="F2120" s="117" t="s">
        <v>3248</v>
      </c>
      <c r="G2120" s="111" t="s">
        <v>2991</v>
      </c>
      <c r="H2120" s="113" t="str">
        <f>VLOOKUP(C2120,STYLES!$1:$1048576,9,FALSE)</f>
        <v>Active</v>
      </c>
      <c r="I2120" s="113" t="str">
        <f>VLOOKUP(C2120,STYLES!$1:$1048576,10,FALSE)</f>
        <v>Not Available</v>
      </c>
      <c r="J2120" s="117" t="s">
        <v>2768</v>
      </c>
      <c r="K2120" s="139">
        <f>IFERROR(VLOOKUP(J2120,LISTS!G:H,2,FALSE),"0")</f>
        <v>6</v>
      </c>
      <c r="L2120">
        <f t="shared" si="125"/>
        <v>6</v>
      </c>
      <c r="M2120" s="117" t="s">
        <v>3247</v>
      </c>
      <c r="N2120" s="140" t="str">
        <f>IFERROR(VLOOKUP(M2120,LISTS!G:H,2,FALSE),"0")</f>
        <v>0</v>
      </c>
      <c r="O2120" t="str">
        <f t="shared" si="124"/>
        <v/>
      </c>
      <c r="P2120" s="117" t="s">
        <v>2720</v>
      </c>
      <c r="Q2120" s="112" t="s">
        <v>3249</v>
      </c>
      <c r="R2120" s="112" t="s">
        <v>775</v>
      </c>
      <c r="S2120" s="118" t="s">
        <v>3250</v>
      </c>
      <c r="T2120" s="118" t="s">
        <v>775</v>
      </c>
    </row>
    <row r="2121" spans="1:20">
      <c r="A2121" s="4" t="str">
        <f>VLOOKUP(C2121,STYLES!$A$1:$R$2088,7,FALSE)</f>
        <v>Polos</v>
      </c>
      <c r="B2121" t="str">
        <f>VLOOKUP(C2121,STYLES!$1:$1048576,6,FALSE)</f>
        <v>Harriton</v>
      </c>
      <c r="C2121" s="103" t="s">
        <v>1189</v>
      </c>
      <c r="E2121" t="str">
        <f>VLOOKUP(C2121,STYLES!$1:$1048576,12,FALSE)</f>
        <v>4 oz. Polytech Polo</v>
      </c>
      <c r="F2121" s="117" t="s">
        <v>2907</v>
      </c>
      <c r="G2121" s="111" t="s">
        <v>2751</v>
      </c>
      <c r="H2121" s="113" t="str">
        <f>VLOOKUP(C2121,STYLES!$1:$1048576,9,FALSE)</f>
        <v>Active</v>
      </c>
      <c r="I2121" s="113" t="str">
        <f>VLOOKUP(C2121,STYLES!$1:$1048576,10,FALSE)</f>
        <v>Not Available</v>
      </c>
      <c r="J2121" s="117" t="s">
        <v>2768</v>
      </c>
      <c r="K2121" s="139">
        <f>IFERROR(VLOOKUP(J2121,LISTS!G:H,2,FALSE),"0")</f>
        <v>6</v>
      </c>
      <c r="L2121">
        <f t="shared" si="125"/>
        <v>6</v>
      </c>
      <c r="M2121" s="117" t="s">
        <v>3247</v>
      </c>
      <c r="N2121" s="140" t="str">
        <f>IFERROR(VLOOKUP(M2121,LISTS!G:H,2,FALSE),"0")</f>
        <v>0</v>
      </c>
      <c r="O2121" t="str">
        <f t="shared" si="124"/>
        <v/>
      </c>
      <c r="P2121" s="117" t="s">
        <v>2720</v>
      </c>
      <c r="Q2121" s="112" t="s">
        <v>2848</v>
      </c>
      <c r="R2121" s="112" t="s">
        <v>775</v>
      </c>
      <c r="S2121" s="118" t="s">
        <v>2849</v>
      </c>
      <c r="T2121" s="118"/>
    </row>
    <row r="2122" spans="1:20">
      <c r="A2122" s="4" t="str">
        <f>VLOOKUP(C2122,STYLES!$A$1:$R$2088,7,FALSE)</f>
        <v>Polos</v>
      </c>
      <c r="B2122" t="str">
        <f>VLOOKUP(C2122,STYLES!$1:$1048576,6,FALSE)</f>
        <v>Harriton</v>
      </c>
      <c r="C2122" s="103" t="s">
        <v>1189</v>
      </c>
      <c r="E2122" t="str">
        <f>VLOOKUP(C2122,STYLES!$1:$1048576,12,FALSE)</f>
        <v>4 oz. Polytech Polo</v>
      </c>
      <c r="F2122" s="117" t="s">
        <v>3204</v>
      </c>
      <c r="G2122" s="111" t="s">
        <v>2724</v>
      </c>
      <c r="H2122" s="113" t="str">
        <f>VLOOKUP(C2122,STYLES!$1:$1048576,9,FALSE)</f>
        <v>Active</v>
      </c>
      <c r="I2122" s="113" t="str">
        <f>VLOOKUP(C2122,STYLES!$1:$1048576,10,FALSE)</f>
        <v>Not Available</v>
      </c>
      <c r="J2122" s="117" t="s">
        <v>2768</v>
      </c>
      <c r="K2122" s="139">
        <f>IFERROR(VLOOKUP(J2122,LISTS!G:H,2,FALSE),"0")</f>
        <v>6</v>
      </c>
      <c r="L2122">
        <f t="shared" si="125"/>
        <v>6</v>
      </c>
      <c r="M2122" s="117" t="s">
        <v>3247</v>
      </c>
      <c r="N2122" s="140" t="str">
        <f>IFERROR(VLOOKUP(M2122,LISTS!G:H,2,FALSE),"0")</f>
        <v>0</v>
      </c>
      <c r="O2122" t="str">
        <f t="shared" si="124"/>
        <v/>
      </c>
      <c r="P2122" s="117" t="s">
        <v>2720</v>
      </c>
      <c r="Q2122" s="112" t="s">
        <v>2794</v>
      </c>
      <c r="R2122" s="112" t="s">
        <v>775</v>
      </c>
      <c r="S2122" s="118" t="s">
        <v>2795</v>
      </c>
      <c r="T2122" s="118" t="s">
        <v>775</v>
      </c>
    </row>
    <row r="2123" spans="1:20">
      <c r="A2123" s="4" t="str">
        <f>VLOOKUP(C2123,STYLES!$A$1:$R$2088,7,FALSE)</f>
        <v>Polos</v>
      </c>
      <c r="B2123" t="str">
        <f>VLOOKUP(C2123,STYLES!$1:$1048576,6,FALSE)</f>
        <v>Harriton</v>
      </c>
      <c r="C2123" s="103" t="s">
        <v>1189</v>
      </c>
      <c r="E2123" t="str">
        <f>VLOOKUP(C2123,STYLES!$1:$1048576,12,FALSE)</f>
        <v>4 oz. Polytech Polo</v>
      </c>
      <c r="F2123" s="117" t="s">
        <v>2739</v>
      </c>
      <c r="G2123" s="111" t="s">
        <v>2740</v>
      </c>
      <c r="H2123" s="113" t="str">
        <f>VLOOKUP(C2123,STYLES!$1:$1048576,9,FALSE)</f>
        <v>Active</v>
      </c>
      <c r="I2123" s="113" t="str">
        <f>VLOOKUP(C2123,STYLES!$1:$1048576,10,FALSE)</f>
        <v>Not Available</v>
      </c>
      <c r="J2123" s="117" t="s">
        <v>2768</v>
      </c>
      <c r="K2123" s="139">
        <f>IFERROR(VLOOKUP(J2123,LISTS!G:H,2,FALSE),"0")</f>
        <v>6</v>
      </c>
      <c r="L2123">
        <f t="shared" si="125"/>
        <v>6</v>
      </c>
      <c r="M2123" s="117" t="s">
        <v>3247</v>
      </c>
      <c r="N2123" s="140" t="str">
        <f>IFERROR(VLOOKUP(M2123,LISTS!G:H,2,FALSE),"0")</f>
        <v>0</v>
      </c>
      <c r="O2123" t="str">
        <f t="shared" ref="O2123:O2187" si="126">IF(OR(I2123="ACTIVE",I2123="NEW",I2123="DNR",I2123="Pre-Closeout"),N2123,"")</f>
        <v/>
      </c>
      <c r="P2123" s="117" t="s">
        <v>2720</v>
      </c>
      <c r="Q2123" s="118" t="s">
        <v>2741</v>
      </c>
      <c r="R2123" s="112" t="s">
        <v>775</v>
      </c>
      <c r="S2123" s="112" t="s">
        <v>3039</v>
      </c>
      <c r="T2123" s="112" t="s">
        <v>775</v>
      </c>
    </row>
    <row r="2124" spans="1:20">
      <c r="A2124" s="4" t="str">
        <f>VLOOKUP(C2124,STYLES!$A$1:$R$2088,7,FALSE)</f>
        <v>Polos</v>
      </c>
      <c r="B2124" t="str">
        <f>VLOOKUP(C2124,STYLES!$1:$1048576,6,FALSE)</f>
        <v>Harriton</v>
      </c>
      <c r="C2124" s="103" t="s">
        <v>1189</v>
      </c>
      <c r="E2124" t="str">
        <f>VLOOKUP(C2124,STYLES!$1:$1048576,12,FALSE)</f>
        <v>4 oz. Polytech Polo</v>
      </c>
      <c r="F2124" s="117" t="s">
        <v>2754</v>
      </c>
      <c r="G2124" s="111" t="s">
        <v>2755</v>
      </c>
      <c r="H2124" s="113" t="str">
        <f>VLOOKUP(C2124,STYLES!$1:$1048576,9,FALSE)</f>
        <v>Active</v>
      </c>
      <c r="I2124" s="113" t="str">
        <f>VLOOKUP(C2124,STYLES!$1:$1048576,10,FALSE)</f>
        <v>Not Available</v>
      </c>
      <c r="J2124" s="117" t="s">
        <v>2768</v>
      </c>
      <c r="K2124" s="139">
        <f>IFERROR(VLOOKUP(J2124,LISTS!G:H,2,FALSE),"0")</f>
        <v>6</v>
      </c>
      <c r="L2124">
        <f t="shared" si="125"/>
        <v>6</v>
      </c>
      <c r="M2124" s="117" t="s">
        <v>3247</v>
      </c>
      <c r="N2124" s="140" t="str">
        <f>IFERROR(VLOOKUP(M2124,LISTS!G:H,2,FALSE),"0")</f>
        <v>0</v>
      </c>
      <c r="O2124" t="str">
        <f t="shared" si="126"/>
        <v/>
      </c>
      <c r="P2124" s="117" t="s">
        <v>2720</v>
      </c>
      <c r="Q2124" s="118" t="s">
        <v>2756</v>
      </c>
      <c r="R2124" s="112" t="s">
        <v>775</v>
      </c>
      <c r="S2124" s="112" t="s">
        <v>2757</v>
      </c>
      <c r="T2124" s="112" t="s">
        <v>775</v>
      </c>
    </row>
    <row r="2125" spans="1:20">
      <c r="A2125" s="4" t="str">
        <f>VLOOKUP(C2125,STYLES!$A$1:$R$2088,7,FALSE)</f>
        <v>Polos</v>
      </c>
      <c r="B2125" t="str">
        <f>VLOOKUP(C2125,STYLES!$1:$1048576,6,FALSE)</f>
        <v>Harriton</v>
      </c>
      <c r="C2125" s="103" t="s">
        <v>1189</v>
      </c>
      <c r="E2125" t="str">
        <f>VLOOKUP(C2125,STYLES!$1:$1048576,12,FALSE)</f>
        <v>4 oz. Polytech Polo</v>
      </c>
      <c r="F2125" s="117" t="s">
        <v>3205</v>
      </c>
      <c r="G2125" s="111" t="s">
        <v>2797</v>
      </c>
      <c r="H2125" s="113" t="str">
        <f>VLOOKUP(C2125,STYLES!$1:$1048576,9,FALSE)</f>
        <v>Active</v>
      </c>
      <c r="I2125" s="113" t="str">
        <f>VLOOKUP(C2125,STYLES!$1:$1048576,10,FALSE)</f>
        <v>Not Available</v>
      </c>
      <c r="J2125" s="117" t="s">
        <v>2768</v>
      </c>
      <c r="K2125" s="139">
        <f>IFERROR(VLOOKUP(J2125,LISTS!G:H,2,FALSE),"0")</f>
        <v>6</v>
      </c>
      <c r="L2125">
        <f t="shared" si="125"/>
        <v>6</v>
      </c>
      <c r="M2125" s="117" t="s">
        <v>3247</v>
      </c>
      <c r="N2125" s="140" t="str">
        <f>IFERROR(VLOOKUP(M2125,LISTS!G:H,2,FALSE),"0")</f>
        <v>0</v>
      </c>
      <c r="O2125" t="str">
        <f t="shared" si="126"/>
        <v/>
      </c>
      <c r="P2125" s="117" t="s">
        <v>2720</v>
      </c>
      <c r="Q2125" s="112" t="s">
        <v>3206</v>
      </c>
      <c r="R2125" s="112" t="s">
        <v>775</v>
      </c>
      <c r="S2125" s="118" t="s">
        <v>3207</v>
      </c>
      <c r="T2125" s="112" t="s">
        <v>775</v>
      </c>
    </row>
    <row r="2126" spans="1:20">
      <c r="A2126" s="4" t="str">
        <f>VLOOKUP(C2126,STYLES!$A$1:$R$2088,7,FALSE)</f>
        <v>Polos</v>
      </c>
      <c r="B2126" t="str">
        <f>VLOOKUP(C2126,STYLES!$1:$1048576,6,FALSE)</f>
        <v>Harriton</v>
      </c>
      <c r="C2126" s="103" t="s">
        <v>1189</v>
      </c>
      <c r="E2126" t="str">
        <f>VLOOKUP(C2126,STYLES!$1:$1048576,12,FALSE)</f>
        <v>4 oz. Polytech Polo</v>
      </c>
      <c r="F2126" s="117" t="s">
        <v>3251</v>
      </c>
      <c r="G2126" s="111" t="s">
        <v>2805</v>
      </c>
      <c r="H2126" s="113" t="str">
        <f>VLOOKUP(C2126,STYLES!$1:$1048576,9,FALSE)</f>
        <v>Active</v>
      </c>
      <c r="I2126" s="113" t="str">
        <f>VLOOKUP(C2126,STYLES!$1:$1048576,10,FALSE)</f>
        <v>Not Available</v>
      </c>
      <c r="J2126" s="117" t="s">
        <v>2768</v>
      </c>
      <c r="K2126" s="139">
        <f>IFERROR(VLOOKUP(J2126,LISTS!G:H,2,FALSE),"0")</f>
        <v>6</v>
      </c>
      <c r="L2126">
        <f t="shared" si="125"/>
        <v>6</v>
      </c>
      <c r="M2126" s="117" t="s">
        <v>3247</v>
      </c>
      <c r="N2126" s="140" t="str">
        <f>IFERROR(VLOOKUP(M2126,LISTS!G:H,2,FALSE),"0")</f>
        <v>0</v>
      </c>
      <c r="O2126" t="str">
        <f t="shared" si="126"/>
        <v/>
      </c>
      <c r="P2126" s="117" t="s">
        <v>2720</v>
      </c>
      <c r="Q2126" s="112" t="s">
        <v>3252</v>
      </c>
      <c r="R2126" s="112" t="s">
        <v>775</v>
      </c>
      <c r="S2126" s="118" t="s">
        <v>3253</v>
      </c>
      <c r="T2126" s="118" t="s">
        <v>775</v>
      </c>
    </row>
    <row r="2127" spans="1:20">
      <c r="A2127" s="4" t="str">
        <f>VLOOKUP(C2127,STYLES!$A$1:$R$2088,7,FALSE)</f>
        <v>Polos</v>
      </c>
      <c r="B2127" t="str">
        <f>VLOOKUP(C2127,STYLES!$1:$1048576,6,FALSE)</f>
        <v>Harriton</v>
      </c>
      <c r="C2127" s="103" t="s">
        <v>1189</v>
      </c>
      <c r="E2127" t="str">
        <f>VLOOKUP(C2127,STYLES!$1:$1048576,12,FALSE)</f>
        <v>4 oz. Polytech Polo</v>
      </c>
      <c r="F2127" s="117" t="s">
        <v>2816</v>
      </c>
      <c r="G2127" s="111" t="s">
        <v>2809</v>
      </c>
      <c r="H2127" s="113" t="str">
        <f>VLOOKUP(C2127,STYLES!$1:$1048576,9,FALSE)</f>
        <v>Active</v>
      </c>
      <c r="I2127" s="113" t="str">
        <f>VLOOKUP(C2127,STYLES!$1:$1048576,10,FALSE)</f>
        <v>Not Available</v>
      </c>
      <c r="J2127" s="117" t="s">
        <v>2768</v>
      </c>
      <c r="K2127" s="139">
        <f>IFERROR(VLOOKUP(J2127,LISTS!G:H,2,FALSE),"0")</f>
        <v>6</v>
      </c>
      <c r="L2127">
        <f t="shared" si="125"/>
        <v>6</v>
      </c>
      <c r="M2127" s="117" t="s">
        <v>3247</v>
      </c>
      <c r="N2127" s="140" t="str">
        <f>IFERROR(VLOOKUP(M2127,LISTS!G:H,2,FALSE),"0")</f>
        <v>0</v>
      </c>
      <c r="O2127" t="str">
        <f t="shared" si="126"/>
        <v/>
      </c>
      <c r="P2127" s="117" t="s">
        <v>2720</v>
      </c>
      <c r="Q2127" s="126" t="s">
        <v>3007</v>
      </c>
      <c r="R2127" s="117" t="s">
        <v>775</v>
      </c>
      <c r="S2127" s="105" t="s">
        <v>3008</v>
      </c>
      <c r="T2127" s="117" t="s">
        <v>775</v>
      </c>
    </row>
    <row r="2128" spans="1:20">
      <c r="A2128" s="4" t="str">
        <f>VLOOKUP(C2128,STYLES!$A$1:$R$2088,7,FALSE)</f>
        <v>Polos</v>
      </c>
      <c r="B2128" t="str">
        <f>VLOOKUP(C2128,STYLES!$1:$1048576,6,FALSE)</f>
        <v>Harriton</v>
      </c>
      <c r="C2128" s="103" t="s">
        <v>1189</v>
      </c>
      <c r="E2128" t="str">
        <f>VLOOKUP(C2128,STYLES!$1:$1048576,12,FALSE)</f>
        <v>4 oz. Polytech Polo</v>
      </c>
      <c r="F2128" s="117" t="s">
        <v>2743</v>
      </c>
      <c r="G2128" s="111" t="s">
        <v>2743</v>
      </c>
      <c r="H2128" s="113" t="str">
        <f>VLOOKUP(C2128,STYLES!$1:$1048576,9,FALSE)</f>
        <v>Active</v>
      </c>
      <c r="I2128" s="113" t="str">
        <f>VLOOKUP(C2128,STYLES!$1:$1048576,10,FALSE)</f>
        <v>Not Available</v>
      </c>
      <c r="J2128" s="117" t="s">
        <v>2768</v>
      </c>
      <c r="K2128" s="139">
        <f>IFERROR(VLOOKUP(J2128,LISTS!G:H,2,FALSE),"0")</f>
        <v>6</v>
      </c>
      <c r="L2128">
        <f t="shared" si="125"/>
        <v>6</v>
      </c>
      <c r="M2128" s="117" t="s">
        <v>3247</v>
      </c>
      <c r="N2128" s="140" t="str">
        <f>IFERROR(VLOOKUP(M2128,LISTS!G:H,2,FALSE),"0")</f>
        <v>0</v>
      </c>
      <c r="O2128" t="str">
        <f t="shared" si="126"/>
        <v/>
      </c>
      <c r="P2128" s="117" t="s">
        <v>2720</v>
      </c>
      <c r="Q2128" s="118" t="s">
        <v>2744</v>
      </c>
      <c r="R2128" s="117" t="s">
        <v>775</v>
      </c>
      <c r="S2128" s="112" t="s">
        <v>775</v>
      </c>
      <c r="T2128" s="117" t="s">
        <v>775</v>
      </c>
    </row>
    <row r="2129" spans="1:20">
      <c r="A2129" s="4"/>
      <c r="G2129" s="111"/>
      <c r="I2129" s="127"/>
      <c r="K2129" s="139"/>
      <c r="L2129" s="60">
        <f>SUM(L2117:L2128)</f>
        <v>72</v>
      </c>
      <c r="N2129" s="140"/>
      <c r="O2129" s="60">
        <f>SUM(O2117:O2128)</f>
        <v>0</v>
      </c>
      <c r="Q2129" s="112"/>
      <c r="R2129" s="112"/>
      <c r="S2129" s="118"/>
      <c r="T2129" s="118"/>
    </row>
    <row r="2130" spans="1:20">
      <c r="A2130" s="4" t="str">
        <f>VLOOKUP(C2130,STYLES!$A$1:$R$2088,7,FALSE)</f>
        <v>Polos</v>
      </c>
      <c r="B2130" t="str">
        <f>VLOOKUP(C2130,STYLES!$1:$1048576,6,FALSE)</f>
        <v>Harriton</v>
      </c>
      <c r="C2130" s="103" t="s">
        <v>1191</v>
      </c>
      <c r="E2130" t="str">
        <f>VLOOKUP(C2130,STYLES!$1:$1048576,12,FALSE)</f>
        <v>4 oz. Polytech Colorblock Polo</v>
      </c>
      <c r="F2130" s="117" t="s">
        <v>2825</v>
      </c>
      <c r="G2130" s="111" t="s">
        <v>2718</v>
      </c>
      <c r="H2130" s="113" t="str">
        <f>VLOOKUP(C2130,STYLES!$1:$1048576,9,FALSE)</f>
        <v>Active</v>
      </c>
      <c r="I2130" s="113" t="str">
        <f>VLOOKUP(C2130,STYLES!$1:$1048576,10,FALSE)</f>
        <v>Not Available</v>
      </c>
      <c r="J2130" s="117" t="s">
        <v>2772</v>
      </c>
      <c r="K2130" s="139">
        <f>IFERROR(VLOOKUP(J2130,LISTS!G:H,2,FALSE),"0")</f>
        <v>10</v>
      </c>
      <c r="L2130">
        <f t="shared" si="125"/>
        <v>10</v>
      </c>
      <c r="M2130" s="117" t="s">
        <v>3247</v>
      </c>
      <c r="N2130" s="140" t="str">
        <f>IFERROR(VLOOKUP(M2130,LISTS!G:H,2,FALSE),"0")</f>
        <v>0</v>
      </c>
      <c r="O2130" t="str">
        <f t="shared" si="126"/>
        <v/>
      </c>
      <c r="P2130" s="117" t="s">
        <v>2720</v>
      </c>
      <c r="Q2130" s="101" t="s">
        <v>2721</v>
      </c>
      <c r="R2130" s="112" t="s">
        <v>2744</v>
      </c>
      <c r="S2130" s="112" t="s">
        <v>2722</v>
      </c>
      <c r="T2130" s="118" t="s">
        <v>775</v>
      </c>
    </row>
    <row r="2131" spans="1:20">
      <c r="A2131" s="4" t="str">
        <f>VLOOKUP(C2131,STYLES!$A$1:$R$2088,7,FALSE)</f>
        <v>Polos</v>
      </c>
      <c r="B2131" t="str">
        <f>VLOOKUP(C2131,STYLES!$1:$1048576,6,FALSE)</f>
        <v>Harriton</v>
      </c>
      <c r="C2131" s="103" t="s">
        <v>1191</v>
      </c>
      <c r="E2131" t="str">
        <f>VLOOKUP(C2131,STYLES!$1:$1048576,12,FALSE)</f>
        <v>4 oz. Polytech Colorblock Polo</v>
      </c>
      <c r="F2131" s="117" t="s">
        <v>2826</v>
      </c>
      <c r="G2131" s="111" t="s">
        <v>2732</v>
      </c>
      <c r="H2131" s="113" t="str">
        <f>VLOOKUP(C2131,STYLES!$1:$1048576,9,FALSE)</f>
        <v>Active</v>
      </c>
      <c r="I2131" s="113" t="str">
        <f>VLOOKUP(C2131,STYLES!$1:$1048576,10,FALSE)</f>
        <v>Not Available</v>
      </c>
      <c r="J2131" s="117" t="s">
        <v>2772</v>
      </c>
      <c r="K2131" s="139">
        <f>IFERROR(VLOOKUP(J2131,LISTS!G:H,2,FALSE),"0")</f>
        <v>10</v>
      </c>
      <c r="L2131">
        <f t="shared" si="125"/>
        <v>10</v>
      </c>
      <c r="M2131" s="117" t="s">
        <v>3247</v>
      </c>
      <c r="N2131" s="140" t="str">
        <f>IFERROR(VLOOKUP(M2131,LISTS!G:H,2,FALSE),"0")</f>
        <v>0</v>
      </c>
      <c r="O2131" t="str">
        <f t="shared" si="126"/>
        <v/>
      </c>
      <c r="P2131" s="117" t="s">
        <v>2720</v>
      </c>
      <c r="Q2131" s="126" t="s">
        <v>3005</v>
      </c>
      <c r="R2131" s="112" t="s">
        <v>2744</v>
      </c>
      <c r="S2131" s="105" t="s">
        <v>3006</v>
      </c>
      <c r="T2131" s="118" t="s">
        <v>775</v>
      </c>
    </row>
    <row r="2132" spans="1:20">
      <c r="A2132" s="4" t="str">
        <f>VLOOKUP(C2132,STYLES!$A$1:$R$2088,7,FALSE)</f>
        <v>Polos</v>
      </c>
      <c r="B2132" t="str">
        <f>VLOOKUP(C2132,STYLES!$1:$1048576,6,FALSE)</f>
        <v>Harriton</v>
      </c>
      <c r="C2132" s="103" t="s">
        <v>1191</v>
      </c>
      <c r="E2132" t="str">
        <f>VLOOKUP(C2132,STYLES!$1:$1048576,12,FALSE)</f>
        <v>4 oz. Polytech Colorblock Polo</v>
      </c>
      <c r="F2132" s="117" t="s">
        <v>2827</v>
      </c>
      <c r="G2132" s="111" t="s">
        <v>2740</v>
      </c>
      <c r="H2132" s="113" t="str">
        <f>VLOOKUP(C2132,STYLES!$1:$1048576,9,FALSE)</f>
        <v>Active</v>
      </c>
      <c r="I2132" s="113" t="str">
        <f>VLOOKUP(C2132,STYLES!$1:$1048576,10,FALSE)</f>
        <v>Not Available</v>
      </c>
      <c r="J2132" s="117" t="s">
        <v>2772</v>
      </c>
      <c r="K2132" s="139">
        <f>IFERROR(VLOOKUP(J2132,LISTS!G:H,2,FALSE),"0")</f>
        <v>10</v>
      </c>
      <c r="L2132">
        <f t="shared" si="125"/>
        <v>10</v>
      </c>
      <c r="M2132" s="117" t="s">
        <v>3247</v>
      </c>
      <c r="N2132" s="140" t="str">
        <f>IFERROR(VLOOKUP(M2132,LISTS!G:H,2,FALSE),"0")</f>
        <v>0</v>
      </c>
      <c r="O2132" t="str">
        <f t="shared" si="126"/>
        <v/>
      </c>
      <c r="P2132" s="117" t="s">
        <v>2720</v>
      </c>
      <c r="Q2132" s="118" t="s">
        <v>2741</v>
      </c>
      <c r="R2132" s="117" t="s">
        <v>2744</v>
      </c>
      <c r="S2132" s="112" t="s">
        <v>3039</v>
      </c>
      <c r="T2132" s="103" t="s">
        <v>775</v>
      </c>
    </row>
    <row r="2133" spans="1:20">
      <c r="A2133" s="4" t="str">
        <f>VLOOKUP(C2133,STYLES!$A$1:$R$2088,7,FALSE)</f>
        <v>Polos</v>
      </c>
      <c r="B2133" t="str">
        <f>VLOOKUP(C2133,STYLES!$1:$1048576,6,FALSE)</f>
        <v>Harriton</v>
      </c>
      <c r="C2133" s="103" t="s">
        <v>1191</v>
      </c>
      <c r="E2133" t="str">
        <f>VLOOKUP(C2133,STYLES!$1:$1048576,12,FALSE)</f>
        <v>4 oz. Polytech Colorblock Polo</v>
      </c>
      <c r="F2133" s="117" t="s">
        <v>2828</v>
      </c>
      <c r="G2133" s="111" t="s">
        <v>2755</v>
      </c>
      <c r="H2133" s="113" t="str">
        <f>VLOOKUP(C2133,STYLES!$1:$1048576,9,FALSE)</f>
        <v>Active</v>
      </c>
      <c r="I2133" s="113" t="str">
        <f>VLOOKUP(C2133,STYLES!$1:$1048576,10,FALSE)</f>
        <v>Not Available</v>
      </c>
      <c r="J2133" s="117" t="s">
        <v>2772</v>
      </c>
      <c r="K2133" s="139">
        <f>IFERROR(VLOOKUP(J2133,LISTS!G:H,2,FALSE),"0")</f>
        <v>10</v>
      </c>
      <c r="L2133">
        <f t="shared" si="125"/>
        <v>10</v>
      </c>
      <c r="M2133" s="117" t="s">
        <v>3247</v>
      </c>
      <c r="N2133" s="140" t="str">
        <f>IFERROR(VLOOKUP(M2133,LISTS!G:H,2,FALSE),"0")</f>
        <v>0</v>
      </c>
      <c r="O2133" t="str">
        <f t="shared" si="126"/>
        <v/>
      </c>
      <c r="P2133" s="117" t="s">
        <v>2720</v>
      </c>
      <c r="Q2133" s="118" t="s">
        <v>2756</v>
      </c>
      <c r="R2133" s="112" t="s">
        <v>2744</v>
      </c>
      <c r="S2133" s="112" t="s">
        <v>2757</v>
      </c>
      <c r="T2133" s="118" t="s">
        <v>775</v>
      </c>
    </row>
    <row r="2134" spans="1:20">
      <c r="A2134" s="4" t="str">
        <f>VLOOKUP(C2134,STYLES!$A$1:$R$2088,7,FALSE)</f>
        <v>Polos</v>
      </c>
      <c r="B2134" t="str">
        <f>VLOOKUP(C2134,STYLES!$1:$1048576,6,FALSE)</f>
        <v>Harriton</v>
      </c>
      <c r="C2134" s="103" t="s">
        <v>1191</v>
      </c>
      <c r="E2134" t="str">
        <f>VLOOKUP(C2134,STYLES!$1:$1048576,12,FALSE)</f>
        <v>4 oz. Polytech Colorblock Polo</v>
      </c>
      <c r="F2134" s="117" t="s">
        <v>3153</v>
      </c>
      <c r="G2134" s="111" t="s">
        <v>2809</v>
      </c>
      <c r="H2134" s="113" t="str">
        <f>VLOOKUP(C2134,STYLES!$1:$1048576,9,FALSE)</f>
        <v>Active</v>
      </c>
      <c r="I2134" s="113" t="str">
        <f>VLOOKUP(C2134,STYLES!$1:$1048576,10,FALSE)</f>
        <v>Not Available</v>
      </c>
      <c r="J2134" s="117" t="s">
        <v>2772</v>
      </c>
      <c r="K2134" s="139">
        <f>IFERROR(VLOOKUP(J2134,LISTS!G:H,2,FALSE),"0")</f>
        <v>10</v>
      </c>
      <c r="L2134">
        <f t="shared" si="125"/>
        <v>10</v>
      </c>
      <c r="M2134" s="117" t="s">
        <v>3247</v>
      </c>
      <c r="N2134" s="140" t="str">
        <f>IFERROR(VLOOKUP(M2134,LISTS!G:H,2,FALSE),"0")</f>
        <v>0</v>
      </c>
      <c r="O2134" t="str">
        <f t="shared" si="126"/>
        <v/>
      </c>
      <c r="P2134" s="117" t="s">
        <v>2720</v>
      </c>
      <c r="Q2134" s="126" t="s">
        <v>3007</v>
      </c>
      <c r="R2134" s="112" t="s">
        <v>2744</v>
      </c>
      <c r="S2134" s="105" t="s">
        <v>3008</v>
      </c>
      <c r="T2134" s="118" t="s">
        <v>775</v>
      </c>
    </row>
    <row r="2135" spans="1:20">
      <c r="A2135" s="4" t="str">
        <f>VLOOKUP(C2135,STYLES!$A$1:$R$2088,7,FALSE)</f>
        <v>Polos</v>
      </c>
      <c r="B2135" t="str">
        <f>VLOOKUP(C2135,STYLES!$1:$1048576,6,FALSE)</f>
        <v>Harriton</v>
      </c>
      <c r="C2135" s="103" t="s">
        <v>1191</v>
      </c>
      <c r="E2135" t="str">
        <f>VLOOKUP(C2135,STYLES!$1:$1048576,12,FALSE)</f>
        <v>4 oz. Polytech Colorblock Polo</v>
      </c>
      <c r="F2135" s="117" t="s">
        <v>3107</v>
      </c>
      <c r="G2135" s="111" t="s">
        <v>2743</v>
      </c>
      <c r="H2135" s="113" t="str">
        <f>VLOOKUP(C2135,STYLES!$1:$1048576,9,FALSE)</f>
        <v>Active</v>
      </c>
      <c r="I2135" s="113" t="str">
        <f>VLOOKUP(C2135,STYLES!$1:$1048576,10,FALSE)</f>
        <v>Not Available</v>
      </c>
      <c r="J2135" s="117" t="s">
        <v>2772</v>
      </c>
      <c r="K2135" s="139">
        <f>IFERROR(VLOOKUP(J2135,LISTS!G:H,2,FALSE),"0")</f>
        <v>10</v>
      </c>
      <c r="L2135">
        <f t="shared" si="125"/>
        <v>10</v>
      </c>
      <c r="M2135" s="117" t="s">
        <v>3247</v>
      </c>
      <c r="N2135" s="140" t="str">
        <f>IFERROR(VLOOKUP(M2135,LISTS!G:H,2,FALSE),"0")</f>
        <v>0</v>
      </c>
      <c r="O2135" t="str">
        <f t="shared" si="126"/>
        <v/>
      </c>
      <c r="P2135" s="117" t="s">
        <v>2720</v>
      </c>
      <c r="Q2135" s="118" t="s">
        <v>2744</v>
      </c>
      <c r="R2135" s="112" t="s">
        <v>2850</v>
      </c>
      <c r="S2135" s="112" t="s">
        <v>775</v>
      </c>
      <c r="T2135" s="118" t="s">
        <v>2722</v>
      </c>
    </row>
    <row r="2136" spans="1:20">
      <c r="A2136" s="4"/>
      <c r="G2136" s="111"/>
      <c r="I2136" s="127"/>
      <c r="K2136" s="139"/>
      <c r="L2136" s="60">
        <f>SUM(L2130:L2135)</f>
        <v>60</v>
      </c>
      <c r="N2136" s="140"/>
      <c r="O2136" s="60">
        <f>SUM(O2130:O2135)</f>
        <v>0</v>
      </c>
      <c r="Q2136" s="112"/>
      <c r="R2136" s="112"/>
      <c r="S2136" s="118"/>
      <c r="T2136" s="118"/>
    </row>
    <row r="2137" spans="1:20">
      <c r="A2137" s="4" t="str">
        <f>VLOOKUP(C2137,STYLES!$A$1:$R$2088,7,FALSE)</f>
        <v>Polos</v>
      </c>
      <c r="B2137" t="str">
        <f>VLOOKUP(C2137,STYLES!$1:$1048576,6,FALSE)</f>
        <v>Harriton</v>
      </c>
      <c r="C2137" s="103" t="s">
        <v>1196</v>
      </c>
      <c r="E2137" t="str">
        <f>VLOOKUP(C2137,STYLES!$1:$1048576,12,FALSE)</f>
        <v>Double Mesh Polo</v>
      </c>
      <c r="F2137" s="117" t="s">
        <v>2718</v>
      </c>
      <c r="G2137" s="111" t="s">
        <v>2718</v>
      </c>
      <c r="H2137" s="113" t="str">
        <f>VLOOKUP(C2137,STYLES!$1:$1048576,9,FALSE)</f>
        <v>Active</v>
      </c>
      <c r="I2137" s="113" t="str">
        <f>VLOOKUP(C2137,STYLES!$1:$1048576,10,FALSE)</f>
        <v>Not Available</v>
      </c>
      <c r="J2137" s="117" t="s">
        <v>2719</v>
      </c>
      <c r="K2137" s="139">
        <f>IFERROR(VLOOKUP(J2137,LISTS!G:H,2,FALSE),"0")</f>
        <v>8</v>
      </c>
      <c r="L2137">
        <f t="shared" si="125"/>
        <v>8</v>
      </c>
      <c r="M2137" s="117" t="s">
        <v>3247</v>
      </c>
      <c r="N2137" s="140" t="str">
        <f>IFERROR(VLOOKUP(M2137,LISTS!G:H,2,FALSE),"0")</f>
        <v>0</v>
      </c>
      <c r="O2137" t="str">
        <f t="shared" si="126"/>
        <v/>
      </c>
      <c r="P2137" s="117" t="s">
        <v>2720</v>
      </c>
      <c r="Q2137" s="101" t="s">
        <v>2721</v>
      </c>
      <c r="R2137" s="112" t="s">
        <v>775</v>
      </c>
      <c r="S2137" s="112" t="s">
        <v>2722</v>
      </c>
      <c r="T2137" s="118" t="s">
        <v>775</v>
      </c>
    </row>
    <row r="2138" spans="1:20">
      <c r="A2138" s="4" t="str">
        <f>VLOOKUP(C2138,STYLES!$A$1:$R$2088,7,FALSE)</f>
        <v>Polos</v>
      </c>
      <c r="B2138" t="str">
        <f>VLOOKUP(C2138,STYLES!$1:$1048576,6,FALSE)</f>
        <v>Harriton</v>
      </c>
      <c r="C2138" s="103" t="s">
        <v>1196</v>
      </c>
      <c r="E2138" t="str">
        <f>VLOOKUP(C2138,STYLES!$1:$1048576,12,FALSE)</f>
        <v>Double Mesh Polo</v>
      </c>
      <c r="F2138" s="117" t="s">
        <v>2978</v>
      </c>
      <c r="G2138" s="111" t="s">
        <v>2763</v>
      </c>
      <c r="H2138" s="113" t="str">
        <f>VLOOKUP(C2138,STYLES!$1:$1048576,9,FALSE)</f>
        <v>Active</v>
      </c>
      <c r="I2138" s="113" t="str">
        <f>VLOOKUP(C2138,STYLES!$1:$1048576,10,FALSE)</f>
        <v>Not Available</v>
      </c>
      <c r="J2138" s="117" t="s">
        <v>2719</v>
      </c>
      <c r="K2138" s="139">
        <f>IFERROR(VLOOKUP(J2138,LISTS!G:H,2,FALSE),"0")</f>
        <v>8</v>
      </c>
      <c r="L2138">
        <f t="shared" si="125"/>
        <v>8</v>
      </c>
      <c r="M2138" s="117" t="s">
        <v>3247</v>
      </c>
      <c r="N2138" s="140" t="str">
        <f>IFERROR(VLOOKUP(M2138,LISTS!G:H,2,FALSE),"0")</f>
        <v>0</v>
      </c>
      <c r="O2138" t="str">
        <f t="shared" si="126"/>
        <v/>
      </c>
      <c r="P2138" s="117" t="s">
        <v>2720</v>
      </c>
      <c r="Q2138" s="112" t="s">
        <v>2979</v>
      </c>
      <c r="R2138" s="112" t="s">
        <v>775</v>
      </c>
      <c r="S2138" s="118" t="s">
        <v>2980</v>
      </c>
      <c r="T2138" s="112" t="s">
        <v>775</v>
      </c>
    </row>
    <row r="2139" spans="1:20">
      <c r="A2139" s="4" t="str">
        <f>VLOOKUP(C2139,STYLES!$A$1:$R$2088,7,FALSE)</f>
        <v>Polos</v>
      </c>
      <c r="B2139" t="str">
        <f>VLOOKUP(C2139,STYLES!$1:$1048576,6,FALSE)</f>
        <v>Harriton</v>
      </c>
      <c r="C2139" s="103" t="s">
        <v>1196</v>
      </c>
      <c r="E2139" t="str">
        <f>VLOOKUP(C2139,STYLES!$1:$1048576,12,FALSE)</f>
        <v>Double Mesh Polo</v>
      </c>
      <c r="F2139" s="117" t="s">
        <v>3201</v>
      </c>
      <c r="G2139" s="111" t="s">
        <v>2732</v>
      </c>
      <c r="H2139" s="113" t="str">
        <f>VLOOKUP(C2139,STYLES!$1:$1048576,9,FALSE)</f>
        <v>Active</v>
      </c>
      <c r="I2139" s="113" t="str">
        <f>VLOOKUP(C2139,STYLES!$1:$1048576,10,FALSE)</f>
        <v>Not Available</v>
      </c>
      <c r="J2139" s="117" t="s">
        <v>2719</v>
      </c>
      <c r="K2139" s="139">
        <f>IFERROR(VLOOKUP(J2139,LISTS!G:H,2,FALSE),"0")</f>
        <v>8</v>
      </c>
      <c r="L2139">
        <f t="shared" si="125"/>
        <v>8</v>
      </c>
      <c r="M2139" s="117" t="s">
        <v>3247</v>
      </c>
      <c r="N2139" s="140" t="str">
        <f>IFERROR(VLOOKUP(M2139,LISTS!G:H,2,FALSE),"0")</f>
        <v>0</v>
      </c>
      <c r="O2139" t="str">
        <f t="shared" si="126"/>
        <v/>
      </c>
      <c r="P2139" s="117" t="s">
        <v>2720</v>
      </c>
      <c r="Q2139" s="112" t="s">
        <v>3202</v>
      </c>
      <c r="R2139" s="112" t="s">
        <v>775</v>
      </c>
      <c r="S2139" s="118" t="s">
        <v>3203</v>
      </c>
      <c r="T2139" s="118" t="s">
        <v>775</v>
      </c>
    </row>
    <row r="2140" spans="1:20">
      <c r="A2140" s="4" t="str">
        <f>VLOOKUP(C2140,STYLES!$A$1:$R$2088,7,FALSE)</f>
        <v>Polos</v>
      </c>
      <c r="B2140" t="str">
        <f>VLOOKUP(C2140,STYLES!$1:$1048576,6,FALSE)</f>
        <v>Harriton</v>
      </c>
      <c r="C2140" s="103" t="s">
        <v>1196</v>
      </c>
      <c r="E2140" t="str">
        <f>VLOOKUP(C2140,STYLES!$1:$1048576,12,FALSE)</f>
        <v>Double Mesh Polo</v>
      </c>
      <c r="F2140" s="117" t="s">
        <v>3248</v>
      </c>
      <c r="G2140" s="111" t="s">
        <v>2991</v>
      </c>
      <c r="H2140" s="113" t="str">
        <f>VLOOKUP(C2140,STYLES!$1:$1048576,9,FALSE)</f>
        <v>Active</v>
      </c>
      <c r="I2140" s="113" t="str">
        <f>VLOOKUP(C2140,STYLES!$1:$1048576,10,FALSE)</f>
        <v>Not Available</v>
      </c>
      <c r="J2140" s="117" t="s">
        <v>2719</v>
      </c>
      <c r="K2140" s="139">
        <f>IFERROR(VLOOKUP(J2140,LISTS!G:H,2,FALSE),"0")</f>
        <v>8</v>
      </c>
      <c r="L2140">
        <f t="shared" si="125"/>
        <v>8</v>
      </c>
      <c r="M2140" s="117" t="s">
        <v>3247</v>
      </c>
      <c r="N2140" s="140" t="str">
        <f>IFERROR(VLOOKUP(M2140,LISTS!G:H,2,FALSE),"0")</f>
        <v>0</v>
      </c>
      <c r="O2140" t="str">
        <f t="shared" si="126"/>
        <v/>
      </c>
      <c r="P2140" s="117" t="s">
        <v>2720</v>
      </c>
      <c r="Q2140" s="112" t="s">
        <v>3249</v>
      </c>
      <c r="R2140" s="112" t="s">
        <v>775</v>
      </c>
      <c r="S2140" s="118" t="s">
        <v>3250</v>
      </c>
      <c r="T2140" s="118" t="s">
        <v>775</v>
      </c>
    </row>
    <row r="2141" spans="1:20">
      <c r="A2141" s="4" t="str">
        <f>VLOOKUP(C2141,STYLES!$A$1:$R$2088,7,FALSE)</f>
        <v>Polos</v>
      </c>
      <c r="B2141" t="str">
        <f>VLOOKUP(C2141,STYLES!$1:$1048576,6,FALSE)</f>
        <v>Harriton</v>
      </c>
      <c r="C2141" s="103" t="s">
        <v>1196</v>
      </c>
      <c r="E2141" t="str">
        <f>VLOOKUP(C2141,STYLES!$1:$1048576,12,FALSE)</f>
        <v>Double Mesh Polo</v>
      </c>
      <c r="F2141" s="117" t="s">
        <v>2907</v>
      </c>
      <c r="G2141" s="111" t="s">
        <v>2751</v>
      </c>
      <c r="H2141" s="113" t="str">
        <f>VLOOKUP(C2141,STYLES!$1:$1048576,9,FALSE)</f>
        <v>Active</v>
      </c>
      <c r="I2141" s="113" t="str">
        <f>VLOOKUP(C2141,STYLES!$1:$1048576,10,FALSE)</f>
        <v>Not Available</v>
      </c>
      <c r="J2141" s="117" t="s">
        <v>2719</v>
      </c>
      <c r="K2141" s="139">
        <f>IFERROR(VLOOKUP(J2141,LISTS!G:H,2,FALSE),"0")</f>
        <v>8</v>
      </c>
      <c r="L2141">
        <f t="shared" si="125"/>
        <v>8</v>
      </c>
      <c r="M2141" s="117" t="s">
        <v>3247</v>
      </c>
      <c r="N2141" s="140" t="str">
        <f>IFERROR(VLOOKUP(M2141,LISTS!G:H,2,FALSE),"0")</f>
        <v>0</v>
      </c>
      <c r="O2141" t="str">
        <f t="shared" si="126"/>
        <v/>
      </c>
      <c r="P2141" s="117" t="s">
        <v>2720</v>
      </c>
      <c r="Q2141" s="112" t="s">
        <v>2848</v>
      </c>
      <c r="R2141" s="112" t="s">
        <v>775</v>
      </c>
      <c r="S2141" s="118" t="s">
        <v>2849</v>
      </c>
      <c r="T2141" s="118"/>
    </row>
    <row r="2142" spans="1:20">
      <c r="A2142" s="4" t="str">
        <f>VLOOKUP(C2142,STYLES!$A$1:$R$2088,7,FALSE)</f>
        <v>Polos</v>
      </c>
      <c r="B2142" t="str">
        <f>VLOOKUP(C2142,STYLES!$1:$1048576,6,FALSE)</f>
        <v>Harriton</v>
      </c>
      <c r="C2142" s="103" t="s">
        <v>1196</v>
      </c>
      <c r="E2142" t="str">
        <f>VLOOKUP(C2142,STYLES!$1:$1048576,12,FALSE)</f>
        <v>Double Mesh Polo</v>
      </c>
      <c r="F2142" s="117" t="s">
        <v>3204</v>
      </c>
      <c r="G2142" s="111" t="s">
        <v>2724</v>
      </c>
      <c r="H2142" s="113" t="str">
        <f>VLOOKUP(C2142,STYLES!$1:$1048576,9,FALSE)</f>
        <v>Active</v>
      </c>
      <c r="I2142" s="113" t="str">
        <f>VLOOKUP(C2142,STYLES!$1:$1048576,10,FALSE)</f>
        <v>Not Available</v>
      </c>
      <c r="J2142" s="117" t="s">
        <v>2719</v>
      </c>
      <c r="K2142" s="139">
        <f>IFERROR(VLOOKUP(J2142,LISTS!G:H,2,FALSE),"0")</f>
        <v>8</v>
      </c>
      <c r="L2142">
        <f t="shared" si="125"/>
        <v>8</v>
      </c>
      <c r="M2142" s="117" t="s">
        <v>3247</v>
      </c>
      <c r="N2142" s="140" t="str">
        <f>IFERROR(VLOOKUP(M2142,LISTS!G:H,2,FALSE),"0")</f>
        <v>0</v>
      </c>
      <c r="O2142" t="str">
        <f t="shared" si="126"/>
        <v/>
      </c>
      <c r="P2142" s="117" t="s">
        <v>2720</v>
      </c>
      <c r="Q2142" s="112" t="s">
        <v>2794</v>
      </c>
      <c r="R2142" s="112" t="s">
        <v>775</v>
      </c>
      <c r="S2142" s="118" t="s">
        <v>2795</v>
      </c>
      <c r="T2142" s="118" t="s">
        <v>775</v>
      </c>
    </row>
    <row r="2143" spans="1:20">
      <c r="A2143" s="4" t="str">
        <f>VLOOKUP(C2143,STYLES!$A$1:$R$2088,7,FALSE)</f>
        <v>Polos</v>
      </c>
      <c r="B2143" t="str">
        <f>VLOOKUP(C2143,STYLES!$1:$1048576,6,FALSE)</f>
        <v>Harriton</v>
      </c>
      <c r="C2143" s="103" t="s">
        <v>1196</v>
      </c>
      <c r="E2143" t="str">
        <f>VLOOKUP(C2143,STYLES!$1:$1048576,12,FALSE)</f>
        <v>Double Mesh Polo</v>
      </c>
      <c r="F2143" s="117" t="s">
        <v>2739</v>
      </c>
      <c r="G2143" s="111" t="s">
        <v>2740</v>
      </c>
      <c r="H2143" s="113" t="str">
        <f>VLOOKUP(C2143,STYLES!$1:$1048576,9,FALSE)</f>
        <v>Active</v>
      </c>
      <c r="I2143" s="113" t="str">
        <f>VLOOKUP(C2143,STYLES!$1:$1048576,10,FALSE)</f>
        <v>Not Available</v>
      </c>
      <c r="J2143" s="117" t="s">
        <v>2719</v>
      </c>
      <c r="K2143" s="139">
        <f>IFERROR(VLOOKUP(J2143,LISTS!G:H,2,FALSE),"0")</f>
        <v>8</v>
      </c>
      <c r="L2143">
        <f t="shared" si="125"/>
        <v>8</v>
      </c>
      <c r="M2143" s="117" t="s">
        <v>3247</v>
      </c>
      <c r="N2143" s="140" t="str">
        <f>IFERROR(VLOOKUP(M2143,LISTS!G:H,2,FALSE),"0")</f>
        <v>0</v>
      </c>
      <c r="O2143" t="str">
        <f t="shared" si="126"/>
        <v/>
      </c>
      <c r="P2143" s="117" t="s">
        <v>2720</v>
      </c>
      <c r="Q2143" s="118" t="s">
        <v>2741</v>
      </c>
      <c r="R2143" s="112" t="s">
        <v>775</v>
      </c>
      <c r="S2143" s="112" t="s">
        <v>3039</v>
      </c>
      <c r="T2143" s="112" t="s">
        <v>775</v>
      </c>
    </row>
    <row r="2144" spans="1:20">
      <c r="A2144" s="4" t="str">
        <f>VLOOKUP(C2144,STYLES!$A$1:$R$2088,7,FALSE)</f>
        <v>Polos</v>
      </c>
      <c r="B2144" t="str">
        <f>VLOOKUP(C2144,STYLES!$1:$1048576,6,FALSE)</f>
        <v>Harriton</v>
      </c>
      <c r="C2144" s="103" t="s">
        <v>1196</v>
      </c>
      <c r="E2144" t="str">
        <f>VLOOKUP(C2144,STYLES!$1:$1048576,12,FALSE)</f>
        <v>Double Mesh Polo</v>
      </c>
      <c r="F2144" s="117" t="s">
        <v>2754</v>
      </c>
      <c r="G2144" s="111" t="s">
        <v>2755</v>
      </c>
      <c r="H2144" s="113" t="str">
        <f>VLOOKUP(C2144,STYLES!$1:$1048576,9,FALSE)</f>
        <v>Active</v>
      </c>
      <c r="I2144" s="113" t="str">
        <f>VLOOKUP(C2144,STYLES!$1:$1048576,10,FALSE)</f>
        <v>Not Available</v>
      </c>
      <c r="J2144" s="117" t="s">
        <v>2719</v>
      </c>
      <c r="K2144" s="139">
        <f>IFERROR(VLOOKUP(J2144,LISTS!G:H,2,FALSE),"0")</f>
        <v>8</v>
      </c>
      <c r="L2144">
        <f t="shared" si="125"/>
        <v>8</v>
      </c>
      <c r="M2144" s="117" t="s">
        <v>3247</v>
      </c>
      <c r="N2144" s="140" t="str">
        <f>IFERROR(VLOOKUP(M2144,LISTS!G:H,2,FALSE),"0")</f>
        <v>0</v>
      </c>
      <c r="O2144" t="str">
        <f t="shared" si="126"/>
        <v/>
      </c>
      <c r="P2144" s="117" t="s">
        <v>2720</v>
      </c>
      <c r="Q2144" s="118" t="s">
        <v>2756</v>
      </c>
      <c r="R2144" s="112" t="s">
        <v>775</v>
      </c>
      <c r="S2144" s="112" t="s">
        <v>2757</v>
      </c>
      <c r="T2144" s="112" t="s">
        <v>775</v>
      </c>
    </row>
    <row r="2145" spans="1:20">
      <c r="A2145" s="4" t="str">
        <f>VLOOKUP(C2145,STYLES!$A$1:$R$2088,7,FALSE)</f>
        <v>Polos</v>
      </c>
      <c r="B2145" t="str">
        <f>VLOOKUP(C2145,STYLES!$1:$1048576,6,FALSE)</f>
        <v>Harriton</v>
      </c>
      <c r="C2145" s="103" t="s">
        <v>1196</v>
      </c>
      <c r="E2145" t="str">
        <f>VLOOKUP(C2145,STYLES!$1:$1048576,12,FALSE)</f>
        <v>Double Mesh Polo</v>
      </c>
      <c r="F2145" s="117" t="s">
        <v>3205</v>
      </c>
      <c r="G2145" s="111" t="s">
        <v>2797</v>
      </c>
      <c r="H2145" s="113" t="str">
        <f>VLOOKUP(C2145,STYLES!$1:$1048576,9,FALSE)</f>
        <v>Active</v>
      </c>
      <c r="I2145" s="113" t="str">
        <f>VLOOKUP(C2145,STYLES!$1:$1048576,10,FALSE)</f>
        <v>Not Available</v>
      </c>
      <c r="J2145" s="117" t="s">
        <v>2719</v>
      </c>
      <c r="K2145" s="139">
        <f>IFERROR(VLOOKUP(J2145,LISTS!G:H,2,FALSE),"0")</f>
        <v>8</v>
      </c>
      <c r="L2145">
        <f t="shared" si="125"/>
        <v>8</v>
      </c>
      <c r="M2145" s="117" t="s">
        <v>3247</v>
      </c>
      <c r="N2145" s="140" t="str">
        <f>IFERROR(VLOOKUP(M2145,LISTS!G:H,2,FALSE),"0")</f>
        <v>0</v>
      </c>
      <c r="O2145" t="str">
        <f t="shared" si="126"/>
        <v/>
      </c>
      <c r="P2145" s="117" t="s">
        <v>2720</v>
      </c>
      <c r="Q2145" s="112" t="s">
        <v>3206</v>
      </c>
      <c r="R2145" s="112" t="s">
        <v>775</v>
      </c>
      <c r="S2145" s="118" t="s">
        <v>3207</v>
      </c>
      <c r="T2145" s="112" t="s">
        <v>775</v>
      </c>
    </row>
    <row r="2146" spans="1:20">
      <c r="A2146" s="4" t="str">
        <f>VLOOKUP(C2146,STYLES!$A$1:$R$2088,7,FALSE)</f>
        <v>Polos</v>
      </c>
      <c r="B2146" t="str">
        <f>VLOOKUP(C2146,STYLES!$1:$1048576,6,FALSE)</f>
        <v>Harriton</v>
      </c>
      <c r="C2146" s="103" t="s">
        <v>1196</v>
      </c>
      <c r="E2146" t="str">
        <f>VLOOKUP(C2146,STYLES!$1:$1048576,12,FALSE)</f>
        <v>Double Mesh Polo</v>
      </c>
      <c r="F2146" s="117" t="s">
        <v>3251</v>
      </c>
      <c r="G2146" s="111" t="s">
        <v>2805</v>
      </c>
      <c r="H2146" s="113" t="str">
        <f>VLOOKUP(C2146,STYLES!$1:$1048576,9,FALSE)</f>
        <v>Active</v>
      </c>
      <c r="I2146" s="113" t="str">
        <f>VLOOKUP(C2146,STYLES!$1:$1048576,10,FALSE)</f>
        <v>Not Available</v>
      </c>
      <c r="J2146" s="117" t="s">
        <v>2719</v>
      </c>
      <c r="K2146" s="139">
        <f>IFERROR(VLOOKUP(J2146,LISTS!G:H,2,FALSE),"0")</f>
        <v>8</v>
      </c>
      <c r="L2146">
        <f t="shared" si="125"/>
        <v>8</v>
      </c>
      <c r="M2146" s="117" t="s">
        <v>3247</v>
      </c>
      <c r="N2146" s="140" t="str">
        <f>IFERROR(VLOOKUP(M2146,LISTS!G:H,2,FALSE),"0")</f>
        <v>0</v>
      </c>
      <c r="O2146" t="str">
        <f t="shared" si="126"/>
        <v/>
      </c>
      <c r="P2146" s="117" t="s">
        <v>2720</v>
      </c>
      <c r="Q2146" s="112" t="s">
        <v>3252</v>
      </c>
      <c r="R2146" s="112" t="s">
        <v>775</v>
      </c>
      <c r="S2146" s="118" t="s">
        <v>3253</v>
      </c>
      <c r="T2146" s="118" t="s">
        <v>775</v>
      </c>
    </row>
    <row r="2147" spans="1:20">
      <c r="A2147" s="4" t="str">
        <f>VLOOKUP(C2147,STYLES!$A$1:$R$2088,7,FALSE)</f>
        <v>Polos</v>
      </c>
      <c r="B2147" t="str">
        <f>VLOOKUP(C2147,STYLES!$1:$1048576,6,FALSE)</f>
        <v>Harriton</v>
      </c>
      <c r="C2147" s="103" t="s">
        <v>1196</v>
      </c>
      <c r="E2147" t="str">
        <f>VLOOKUP(C2147,STYLES!$1:$1048576,12,FALSE)</f>
        <v>Double Mesh Polo</v>
      </c>
      <c r="F2147" s="117" t="s">
        <v>2816</v>
      </c>
      <c r="G2147" s="111" t="s">
        <v>2809</v>
      </c>
      <c r="H2147" s="113" t="str">
        <f>VLOOKUP(C2147,STYLES!$1:$1048576,9,FALSE)</f>
        <v>Active</v>
      </c>
      <c r="I2147" s="113" t="str">
        <f>VLOOKUP(C2147,STYLES!$1:$1048576,10,FALSE)</f>
        <v>Not Available</v>
      </c>
      <c r="J2147" s="117" t="s">
        <v>2719</v>
      </c>
      <c r="K2147" s="139">
        <f>IFERROR(VLOOKUP(J2147,LISTS!G:H,2,FALSE),"0")</f>
        <v>8</v>
      </c>
      <c r="L2147">
        <f t="shared" si="125"/>
        <v>8</v>
      </c>
      <c r="M2147" s="117" t="s">
        <v>3247</v>
      </c>
      <c r="N2147" s="140" t="str">
        <f>IFERROR(VLOOKUP(M2147,LISTS!G:H,2,FALSE),"0")</f>
        <v>0</v>
      </c>
      <c r="O2147" t="str">
        <f t="shared" si="126"/>
        <v/>
      </c>
      <c r="P2147" s="117" t="s">
        <v>2720</v>
      </c>
      <c r="Q2147" s="126" t="s">
        <v>3007</v>
      </c>
      <c r="R2147" s="117" t="s">
        <v>775</v>
      </c>
      <c r="S2147" s="105" t="s">
        <v>3008</v>
      </c>
      <c r="T2147" s="117" t="s">
        <v>775</v>
      </c>
    </row>
    <row r="2148" spans="1:20">
      <c r="A2148" s="4" t="str">
        <f>VLOOKUP(C2148,STYLES!$A$1:$R$2088,7,FALSE)</f>
        <v>Polos</v>
      </c>
      <c r="B2148" t="str">
        <f>VLOOKUP(C2148,STYLES!$1:$1048576,6,FALSE)</f>
        <v>Harriton</v>
      </c>
      <c r="C2148" s="103" t="s">
        <v>1196</v>
      </c>
      <c r="E2148" t="str">
        <f>VLOOKUP(C2148,STYLES!$1:$1048576,12,FALSE)</f>
        <v>Double Mesh Polo</v>
      </c>
      <c r="F2148" s="117" t="s">
        <v>2743</v>
      </c>
      <c r="G2148" s="111" t="s">
        <v>2743</v>
      </c>
      <c r="H2148" s="113" t="str">
        <f>VLOOKUP(C2148,STYLES!$1:$1048576,9,FALSE)</f>
        <v>Active</v>
      </c>
      <c r="I2148" s="113" t="str">
        <f>VLOOKUP(C2148,STYLES!$1:$1048576,10,FALSE)</f>
        <v>Not Available</v>
      </c>
      <c r="J2148" s="117" t="s">
        <v>2719</v>
      </c>
      <c r="K2148" s="139">
        <f>IFERROR(VLOOKUP(J2148,LISTS!G:H,2,FALSE),"0")</f>
        <v>8</v>
      </c>
      <c r="L2148">
        <f t="shared" si="125"/>
        <v>8</v>
      </c>
      <c r="M2148" s="117" t="s">
        <v>3247</v>
      </c>
      <c r="N2148" s="140" t="str">
        <f>IFERROR(VLOOKUP(M2148,LISTS!G:H,2,FALSE),"0")</f>
        <v>0</v>
      </c>
      <c r="O2148" t="str">
        <f t="shared" si="126"/>
        <v/>
      </c>
      <c r="P2148" s="117" t="s">
        <v>2720</v>
      </c>
      <c r="Q2148" s="118" t="s">
        <v>2744</v>
      </c>
      <c r="R2148" s="117" t="s">
        <v>775</v>
      </c>
      <c r="S2148" s="112" t="s">
        <v>775</v>
      </c>
      <c r="T2148" s="117" t="s">
        <v>775</v>
      </c>
    </row>
    <row r="2149" spans="1:20">
      <c r="A2149" s="4"/>
      <c r="G2149" s="111"/>
      <c r="I2149" s="127"/>
      <c r="K2149" s="139"/>
      <c r="L2149" s="60">
        <f>SUM(L2137:L2148)</f>
        <v>96</v>
      </c>
      <c r="N2149" s="140"/>
      <c r="O2149" s="60">
        <f>SUM(O2137:O2148)</f>
        <v>0</v>
      </c>
      <c r="Q2149" s="112"/>
      <c r="R2149" s="112"/>
      <c r="S2149" s="118"/>
      <c r="T2149" s="118"/>
    </row>
    <row r="2150" spans="1:20">
      <c r="A2150" s="4" t="str">
        <f>VLOOKUP(C2150,STYLES!$A$1:$R$2088,7,FALSE)</f>
        <v>Polos</v>
      </c>
      <c r="B2150" t="str">
        <f>VLOOKUP(C2150,STYLES!$1:$1048576,6,FALSE)</f>
        <v>Harriton</v>
      </c>
      <c r="C2150" s="103" t="s">
        <v>1201</v>
      </c>
      <c r="E2150" t="str">
        <f>VLOOKUP(C2150,STYLES!$1:$1048576,12,FALSE)</f>
        <v>Double Mesh Polo</v>
      </c>
      <c r="F2150" s="117" t="s">
        <v>2718</v>
      </c>
      <c r="G2150" s="111" t="s">
        <v>2718</v>
      </c>
      <c r="H2150" s="113" t="str">
        <f>VLOOKUP(C2150,STYLES!$1:$1048576,9,FALSE)</f>
        <v>Active</v>
      </c>
      <c r="I2150" s="113" t="str">
        <f>VLOOKUP(C2150,STYLES!$1:$1048576,10,FALSE)</f>
        <v>Not Available</v>
      </c>
      <c r="J2150" s="117" t="s">
        <v>2824</v>
      </c>
      <c r="K2150" s="139">
        <f>IFERROR(VLOOKUP(J2150,LISTS!G:H,2,FALSE),"0")</f>
        <v>5</v>
      </c>
      <c r="L2150">
        <f t="shared" si="125"/>
        <v>5</v>
      </c>
      <c r="M2150" s="117" t="s">
        <v>3247</v>
      </c>
      <c r="N2150" s="140" t="str">
        <f>IFERROR(VLOOKUP(M2150,LISTS!G:H,2,FALSE),"0")</f>
        <v>0</v>
      </c>
      <c r="O2150" t="str">
        <f t="shared" si="126"/>
        <v/>
      </c>
      <c r="P2150" s="117" t="s">
        <v>2720</v>
      </c>
      <c r="Q2150" s="101" t="s">
        <v>2721</v>
      </c>
      <c r="R2150" s="112" t="s">
        <v>775</v>
      </c>
      <c r="S2150" s="112" t="s">
        <v>2722</v>
      </c>
      <c r="T2150" s="118" t="s">
        <v>775</v>
      </c>
    </row>
    <row r="2151" spans="1:20">
      <c r="A2151" s="4" t="str">
        <f>VLOOKUP(C2151,STYLES!$A$1:$R$2088,7,FALSE)</f>
        <v>Polos</v>
      </c>
      <c r="B2151" t="str">
        <f>VLOOKUP(C2151,STYLES!$1:$1048576,6,FALSE)</f>
        <v>Harriton</v>
      </c>
      <c r="C2151" s="103" t="s">
        <v>1201</v>
      </c>
      <c r="E2151" t="str">
        <f>VLOOKUP(C2151,STYLES!$1:$1048576,12,FALSE)</f>
        <v>Double Mesh Polo</v>
      </c>
      <c r="F2151" s="117" t="s">
        <v>2978</v>
      </c>
      <c r="G2151" s="111" t="s">
        <v>2763</v>
      </c>
      <c r="H2151" s="113" t="str">
        <f>VLOOKUP(C2151,STYLES!$1:$1048576,9,FALSE)</f>
        <v>Active</v>
      </c>
      <c r="I2151" s="113" t="str">
        <f>VLOOKUP(C2151,STYLES!$1:$1048576,10,FALSE)</f>
        <v>Not Available</v>
      </c>
      <c r="J2151" s="117" t="s">
        <v>2824</v>
      </c>
      <c r="K2151" s="139">
        <f>IFERROR(VLOOKUP(J2151,LISTS!G:H,2,FALSE),"0")</f>
        <v>5</v>
      </c>
      <c r="L2151">
        <f t="shared" si="125"/>
        <v>5</v>
      </c>
      <c r="M2151" s="117" t="s">
        <v>3247</v>
      </c>
      <c r="N2151" s="140" t="str">
        <f>IFERROR(VLOOKUP(M2151,LISTS!G:H,2,FALSE),"0")</f>
        <v>0</v>
      </c>
      <c r="O2151" t="str">
        <f t="shared" si="126"/>
        <v/>
      </c>
      <c r="P2151" s="117" t="s">
        <v>2720</v>
      </c>
      <c r="Q2151" s="112" t="s">
        <v>2979</v>
      </c>
      <c r="R2151" s="112" t="s">
        <v>775</v>
      </c>
      <c r="S2151" s="118" t="s">
        <v>2980</v>
      </c>
      <c r="T2151" s="112" t="s">
        <v>775</v>
      </c>
    </row>
    <row r="2152" spans="1:20">
      <c r="A2152" s="4" t="str">
        <f>VLOOKUP(C2152,STYLES!$A$1:$R$2088,7,FALSE)</f>
        <v>Polos</v>
      </c>
      <c r="B2152" t="str">
        <f>VLOOKUP(C2152,STYLES!$1:$1048576,6,FALSE)</f>
        <v>Harriton</v>
      </c>
      <c r="C2152" s="103" t="s">
        <v>1201</v>
      </c>
      <c r="E2152" t="str">
        <f>VLOOKUP(C2152,STYLES!$1:$1048576,12,FALSE)</f>
        <v>Double Mesh Polo</v>
      </c>
      <c r="F2152" s="117" t="s">
        <v>3201</v>
      </c>
      <c r="G2152" s="111" t="s">
        <v>2732</v>
      </c>
      <c r="H2152" s="113" t="str">
        <f>VLOOKUP(C2152,STYLES!$1:$1048576,9,FALSE)</f>
        <v>Active</v>
      </c>
      <c r="I2152" s="113" t="str">
        <f>VLOOKUP(C2152,STYLES!$1:$1048576,10,FALSE)</f>
        <v>Not Available</v>
      </c>
      <c r="J2152" s="117" t="s">
        <v>2824</v>
      </c>
      <c r="K2152" s="139">
        <f>IFERROR(VLOOKUP(J2152,LISTS!G:H,2,FALSE),"0")</f>
        <v>5</v>
      </c>
      <c r="L2152">
        <f t="shared" si="125"/>
        <v>5</v>
      </c>
      <c r="M2152" s="117" t="s">
        <v>3247</v>
      </c>
      <c r="N2152" s="140" t="str">
        <f>IFERROR(VLOOKUP(M2152,LISTS!G:H,2,FALSE),"0")</f>
        <v>0</v>
      </c>
      <c r="O2152" t="str">
        <f t="shared" si="126"/>
        <v/>
      </c>
      <c r="P2152" s="117" t="s">
        <v>2720</v>
      </c>
      <c r="Q2152" s="112" t="s">
        <v>3202</v>
      </c>
      <c r="R2152" s="112" t="s">
        <v>775</v>
      </c>
      <c r="S2152" s="118" t="s">
        <v>3203</v>
      </c>
      <c r="T2152" s="118" t="s">
        <v>775</v>
      </c>
    </row>
    <row r="2153" spans="1:20">
      <c r="A2153" s="4" t="str">
        <f>VLOOKUP(C2153,STYLES!$A$1:$R$2088,7,FALSE)</f>
        <v>Polos</v>
      </c>
      <c r="B2153" t="str">
        <f>VLOOKUP(C2153,STYLES!$1:$1048576,6,FALSE)</f>
        <v>Harriton</v>
      </c>
      <c r="C2153" s="103" t="s">
        <v>1201</v>
      </c>
      <c r="E2153" t="str">
        <f>VLOOKUP(C2153,STYLES!$1:$1048576,12,FALSE)</f>
        <v>Double Mesh Polo</v>
      </c>
      <c r="F2153" s="117" t="s">
        <v>3248</v>
      </c>
      <c r="G2153" s="111" t="s">
        <v>2991</v>
      </c>
      <c r="H2153" s="113" t="str">
        <f>VLOOKUP(C2153,STYLES!$1:$1048576,9,FALSE)</f>
        <v>Active</v>
      </c>
      <c r="I2153" s="113" t="str">
        <f>VLOOKUP(C2153,STYLES!$1:$1048576,10,FALSE)</f>
        <v>Not Available</v>
      </c>
      <c r="J2153" s="117" t="s">
        <v>2824</v>
      </c>
      <c r="K2153" s="139">
        <f>IFERROR(VLOOKUP(J2153,LISTS!G:H,2,FALSE),"0")</f>
        <v>5</v>
      </c>
      <c r="L2153">
        <f t="shared" si="125"/>
        <v>5</v>
      </c>
      <c r="M2153" s="117" t="s">
        <v>3247</v>
      </c>
      <c r="N2153" s="140" t="str">
        <f>IFERROR(VLOOKUP(M2153,LISTS!G:H,2,FALSE),"0")</f>
        <v>0</v>
      </c>
      <c r="O2153" t="str">
        <f t="shared" si="126"/>
        <v/>
      </c>
      <c r="P2153" s="117" t="s">
        <v>2720</v>
      </c>
      <c r="Q2153" s="112" t="s">
        <v>3249</v>
      </c>
      <c r="R2153" s="112" t="s">
        <v>775</v>
      </c>
      <c r="S2153" s="118" t="s">
        <v>3250</v>
      </c>
      <c r="T2153" s="118" t="s">
        <v>775</v>
      </c>
    </row>
    <row r="2154" spans="1:20">
      <c r="A2154" s="4" t="str">
        <f>VLOOKUP(C2154,STYLES!$A$1:$R$2088,7,FALSE)</f>
        <v>Polos</v>
      </c>
      <c r="B2154" t="str">
        <f>VLOOKUP(C2154,STYLES!$1:$1048576,6,FALSE)</f>
        <v>Harriton</v>
      </c>
      <c r="C2154" s="103" t="s">
        <v>1201</v>
      </c>
      <c r="E2154" t="str">
        <f>VLOOKUP(C2154,STYLES!$1:$1048576,12,FALSE)</f>
        <v>Double Mesh Polo</v>
      </c>
      <c r="F2154" s="117" t="s">
        <v>2907</v>
      </c>
      <c r="G2154" s="111" t="s">
        <v>2751</v>
      </c>
      <c r="H2154" s="113" t="str">
        <f>VLOOKUP(C2154,STYLES!$1:$1048576,9,FALSE)</f>
        <v>Active</v>
      </c>
      <c r="I2154" s="113" t="str">
        <f>VLOOKUP(C2154,STYLES!$1:$1048576,10,FALSE)</f>
        <v>Not Available</v>
      </c>
      <c r="J2154" s="117" t="s">
        <v>2824</v>
      </c>
      <c r="K2154" s="139">
        <f>IFERROR(VLOOKUP(J2154,LISTS!G:H,2,FALSE),"0")</f>
        <v>5</v>
      </c>
      <c r="L2154">
        <f t="shared" si="125"/>
        <v>5</v>
      </c>
      <c r="M2154" s="117" t="s">
        <v>3247</v>
      </c>
      <c r="N2154" s="140" t="str">
        <f>IFERROR(VLOOKUP(M2154,LISTS!G:H,2,FALSE),"0")</f>
        <v>0</v>
      </c>
      <c r="O2154" t="str">
        <f t="shared" si="126"/>
        <v/>
      </c>
      <c r="P2154" s="117" t="s">
        <v>2720</v>
      </c>
      <c r="Q2154" s="112" t="s">
        <v>2848</v>
      </c>
      <c r="R2154" s="112" t="s">
        <v>775</v>
      </c>
      <c r="S2154" s="118" t="s">
        <v>2849</v>
      </c>
      <c r="T2154" s="118"/>
    </row>
    <row r="2155" spans="1:20">
      <c r="A2155" s="4" t="str">
        <f>VLOOKUP(C2155,STYLES!$A$1:$R$2088,7,FALSE)</f>
        <v>Polos</v>
      </c>
      <c r="B2155" t="str">
        <f>VLOOKUP(C2155,STYLES!$1:$1048576,6,FALSE)</f>
        <v>Harriton</v>
      </c>
      <c r="C2155" s="103" t="s">
        <v>1201</v>
      </c>
      <c r="E2155" t="str">
        <f>VLOOKUP(C2155,STYLES!$1:$1048576,12,FALSE)</f>
        <v>Double Mesh Polo</v>
      </c>
      <c r="F2155" s="117" t="s">
        <v>3204</v>
      </c>
      <c r="G2155" s="111" t="s">
        <v>2724</v>
      </c>
      <c r="H2155" s="113" t="str">
        <f>VLOOKUP(C2155,STYLES!$1:$1048576,9,FALSE)</f>
        <v>Active</v>
      </c>
      <c r="I2155" s="113" t="str">
        <f>VLOOKUP(C2155,STYLES!$1:$1048576,10,FALSE)</f>
        <v>Not Available</v>
      </c>
      <c r="J2155" s="117" t="s">
        <v>2824</v>
      </c>
      <c r="K2155" s="139">
        <f>IFERROR(VLOOKUP(J2155,LISTS!G:H,2,FALSE),"0")</f>
        <v>5</v>
      </c>
      <c r="L2155">
        <f t="shared" si="125"/>
        <v>5</v>
      </c>
      <c r="M2155" s="117" t="s">
        <v>3247</v>
      </c>
      <c r="N2155" s="140" t="str">
        <f>IFERROR(VLOOKUP(M2155,LISTS!G:H,2,FALSE),"0")</f>
        <v>0</v>
      </c>
      <c r="O2155" t="str">
        <f t="shared" si="126"/>
        <v/>
      </c>
      <c r="P2155" s="117" t="s">
        <v>2720</v>
      </c>
      <c r="Q2155" s="112" t="s">
        <v>2794</v>
      </c>
      <c r="R2155" s="112" t="s">
        <v>775</v>
      </c>
      <c r="S2155" s="118" t="s">
        <v>2795</v>
      </c>
      <c r="T2155" s="118" t="s">
        <v>775</v>
      </c>
    </row>
    <row r="2156" spans="1:20">
      <c r="A2156" s="4" t="str">
        <f>VLOOKUP(C2156,STYLES!$A$1:$R$2088,7,FALSE)</f>
        <v>Polos</v>
      </c>
      <c r="B2156" t="str">
        <f>VLOOKUP(C2156,STYLES!$1:$1048576,6,FALSE)</f>
        <v>Harriton</v>
      </c>
      <c r="C2156" s="103" t="s">
        <v>1201</v>
      </c>
      <c r="E2156" t="str">
        <f>VLOOKUP(C2156,STYLES!$1:$1048576,12,FALSE)</f>
        <v>Double Mesh Polo</v>
      </c>
      <c r="F2156" s="117" t="s">
        <v>2739</v>
      </c>
      <c r="G2156" s="111" t="s">
        <v>2740</v>
      </c>
      <c r="H2156" s="113" t="str">
        <f>VLOOKUP(C2156,STYLES!$1:$1048576,9,FALSE)</f>
        <v>Active</v>
      </c>
      <c r="I2156" s="113" t="str">
        <f>VLOOKUP(C2156,STYLES!$1:$1048576,10,FALSE)</f>
        <v>Not Available</v>
      </c>
      <c r="J2156" s="117" t="s">
        <v>2824</v>
      </c>
      <c r="K2156" s="139">
        <f>IFERROR(VLOOKUP(J2156,LISTS!G:H,2,FALSE),"0")</f>
        <v>5</v>
      </c>
      <c r="L2156">
        <f t="shared" si="125"/>
        <v>5</v>
      </c>
      <c r="M2156" s="117" t="s">
        <v>3247</v>
      </c>
      <c r="N2156" s="140" t="str">
        <f>IFERROR(VLOOKUP(M2156,LISTS!G:H,2,FALSE),"0")</f>
        <v>0</v>
      </c>
      <c r="O2156" t="str">
        <f t="shared" si="126"/>
        <v/>
      </c>
      <c r="P2156" s="117" t="s">
        <v>2720</v>
      </c>
      <c r="Q2156" s="118" t="s">
        <v>2741</v>
      </c>
      <c r="R2156" s="112" t="s">
        <v>775</v>
      </c>
      <c r="S2156" s="112" t="s">
        <v>3039</v>
      </c>
      <c r="T2156" s="112" t="s">
        <v>775</v>
      </c>
    </row>
    <row r="2157" spans="1:20">
      <c r="A2157" s="4" t="str">
        <f>VLOOKUP(C2157,STYLES!$A$1:$R$2088,7,FALSE)</f>
        <v>Polos</v>
      </c>
      <c r="B2157" t="str">
        <f>VLOOKUP(C2157,STYLES!$1:$1048576,6,FALSE)</f>
        <v>Harriton</v>
      </c>
      <c r="C2157" s="103" t="s">
        <v>1201</v>
      </c>
      <c r="E2157" t="str">
        <f>VLOOKUP(C2157,STYLES!$1:$1048576,12,FALSE)</f>
        <v>Double Mesh Polo</v>
      </c>
      <c r="F2157" s="117" t="s">
        <v>2754</v>
      </c>
      <c r="G2157" s="111" t="s">
        <v>2755</v>
      </c>
      <c r="H2157" s="113" t="str">
        <f>VLOOKUP(C2157,STYLES!$1:$1048576,9,FALSE)</f>
        <v>Active</v>
      </c>
      <c r="I2157" s="113" t="str">
        <f>VLOOKUP(C2157,STYLES!$1:$1048576,10,FALSE)</f>
        <v>Not Available</v>
      </c>
      <c r="J2157" s="117" t="s">
        <v>2824</v>
      </c>
      <c r="K2157" s="139">
        <f>IFERROR(VLOOKUP(J2157,LISTS!G:H,2,FALSE),"0")</f>
        <v>5</v>
      </c>
      <c r="L2157">
        <f t="shared" si="125"/>
        <v>5</v>
      </c>
      <c r="M2157" s="117" t="s">
        <v>3247</v>
      </c>
      <c r="N2157" s="140" t="str">
        <f>IFERROR(VLOOKUP(M2157,LISTS!G:H,2,FALSE),"0")</f>
        <v>0</v>
      </c>
      <c r="O2157" t="str">
        <f t="shared" si="126"/>
        <v/>
      </c>
      <c r="P2157" s="117" t="s">
        <v>2720</v>
      </c>
      <c r="Q2157" s="118" t="s">
        <v>2756</v>
      </c>
      <c r="R2157" s="112" t="s">
        <v>775</v>
      </c>
      <c r="S2157" s="112" t="s">
        <v>2757</v>
      </c>
      <c r="T2157" s="112" t="s">
        <v>775</v>
      </c>
    </row>
    <row r="2158" spans="1:20">
      <c r="A2158" s="4" t="str">
        <f>VLOOKUP(C2158,STYLES!$A$1:$R$2088,7,FALSE)</f>
        <v>Polos</v>
      </c>
      <c r="B2158" t="str">
        <f>VLOOKUP(C2158,STYLES!$1:$1048576,6,FALSE)</f>
        <v>Harriton</v>
      </c>
      <c r="C2158" s="103" t="s">
        <v>1201</v>
      </c>
      <c r="E2158" t="str">
        <f>VLOOKUP(C2158,STYLES!$1:$1048576,12,FALSE)</f>
        <v>Double Mesh Polo</v>
      </c>
      <c r="F2158" s="117" t="s">
        <v>3205</v>
      </c>
      <c r="G2158" s="111" t="s">
        <v>2797</v>
      </c>
      <c r="H2158" s="113" t="str">
        <f>VLOOKUP(C2158,STYLES!$1:$1048576,9,FALSE)</f>
        <v>Active</v>
      </c>
      <c r="I2158" s="113" t="str">
        <f>VLOOKUP(C2158,STYLES!$1:$1048576,10,FALSE)</f>
        <v>Not Available</v>
      </c>
      <c r="J2158" s="117" t="s">
        <v>2824</v>
      </c>
      <c r="K2158" s="139">
        <f>IFERROR(VLOOKUP(J2158,LISTS!G:H,2,FALSE),"0")</f>
        <v>5</v>
      </c>
      <c r="L2158">
        <f t="shared" si="125"/>
        <v>5</v>
      </c>
      <c r="M2158" s="117" t="s">
        <v>3247</v>
      </c>
      <c r="N2158" s="140" t="str">
        <f>IFERROR(VLOOKUP(M2158,LISTS!G:H,2,FALSE),"0")</f>
        <v>0</v>
      </c>
      <c r="O2158" t="str">
        <f t="shared" si="126"/>
        <v/>
      </c>
      <c r="P2158" s="117" t="s">
        <v>2720</v>
      </c>
      <c r="Q2158" s="112" t="s">
        <v>3206</v>
      </c>
      <c r="R2158" s="112" t="s">
        <v>775</v>
      </c>
      <c r="S2158" s="118" t="s">
        <v>3207</v>
      </c>
      <c r="T2158" s="112" t="s">
        <v>775</v>
      </c>
    </row>
    <row r="2159" spans="1:20">
      <c r="A2159" s="4" t="str">
        <f>VLOOKUP(C2159,STYLES!$A$1:$R$2088,7,FALSE)</f>
        <v>Polos</v>
      </c>
      <c r="B2159" t="str">
        <f>VLOOKUP(C2159,STYLES!$1:$1048576,6,FALSE)</f>
        <v>Harriton</v>
      </c>
      <c r="C2159" s="103" t="s">
        <v>1201</v>
      </c>
      <c r="E2159" t="str">
        <f>VLOOKUP(C2159,STYLES!$1:$1048576,12,FALSE)</f>
        <v>Double Mesh Polo</v>
      </c>
      <c r="F2159" s="117" t="s">
        <v>3251</v>
      </c>
      <c r="G2159" s="111" t="s">
        <v>2805</v>
      </c>
      <c r="H2159" s="113" t="str">
        <f>VLOOKUP(C2159,STYLES!$1:$1048576,9,FALSE)</f>
        <v>Active</v>
      </c>
      <c r="I2159" s="113" t="str">
        <f>VLOOKUP(C2159,STYLES!$1:$1048576,10,FALSE)</f>
        <v>Not Available</v>
      </c>
      <c r="J2159" s="117" t="s">
        <v>2824</v>
      </c>
      <c r="K2159" s="139">
        <f>IFERROR(VLOOKUP(J2159,LISTS!G:H,2,FALSE),"0")</f>
        <v>5</v>
      </c>
      <c r="L2159">
        <f t="shared" si="125"/>
        <v>5</v>
      </c>
      <c r="M2159" s="117" t="s">
        <v>3247</v>
      </c>
      <c r="N2159" s="140" t="str">
        <f>IFERROR(VLOOKUP(M2159,LISTS!G:H,2,FALSE),"0")</f>
        <v>0</v>
      </c>
      <c r="O2159" t="str">
        <f t="shared" si="126"/>
        <v/>
      </c>
      <c r="P2159" s="117" t="s">
        <v>2720</v>
      </c>
      <c r="Q2159" s="112" t="s">
        <v>3252</v>
      </c>
      <c r="R2159" s="112" t="s">
        <v>775</v>
      </c>
      <c r="S2159" s="118" t="s">
        <v>3253</v>
      </c>
      <c r="T2159" s="118" t="s">
        <v>775</v>
      </c>
    </row>
    <row r="2160" spans="1:20">
      <c r="A2160" s="4" t="str">
        <f>VLOOKUP(C2160,STYLES!$A$1:$R$2088,7,FALSE)</f>
        <v>Polos</v>
      </c>
      <c r="B2160" t="str">
        <f>VLOOKUP(C2160,STYLES!$1:$1048576,6,FALSE)</f>
        <v>Harriton</v>
      </c>
      <c r="C2160" s="103" t="s">
        <v>1201</v>
      </c>
      <c r="E2160" t="str">
        <f>VLOOKUP(C2160,STYLES!$1:$1048576,12,FALSE)</f>
        <v>Double Mesh Polo</v>
      </c>
      <c r="F2160" s="117" t="s">
        <v>2816</v>
      </c>
      <c r="G2160" s="111" t="s">
        <v>2809</v>
      </c>
      <c r="H2160" s="113" t="str">
        <f>VLOOKUP(C2160,STYLES!$1:$1048576,9,FALSE)</f>
        <v>Active</v>
      </c>
      <c r="I2160" s="113" t="str">
        <f>VLOOKUP(C2160,STYLES!$1:$1048576,10,FALSE)</f>
        <v>Not Available</v>
      </c>
      <c r="J2160" s="117" t="s">
        <v>2824</v>
      </c>
      <c r="K2160" s="139">
        <f>IFERROR(VLOOKUP(J2160,LISTS!G:H,2,FALSE),"0")</f>
        <v>5</v>
      </c>
      <c r="L2160">
        <f t="shared" si="125"/>
        <v>5</v>
      </c>
      <c r="M2160" s="117" t="s">
        <v>3247</v>
      </c>
      <c r="N2160" s="140" t="str">
        <f>IFERROR(VLOOKUP(M2160,LISTS!G:H,2,FALSE),"0")</f>
        <v>0</v>
      </c>
      <c r="O2160" t="str">
        <f t="shared" si="126"/>
        <v/>
      </c>
      <c r="P2160" s="117" t="s">
        <v>2720</v>
      </c>
      <c r="Q2160" s="126" t="s">
        <v>3007</v>
      </c>
      <c r="R2160" s="117" t="s">
        <v>775</v>
      </c>
      <c r="S2160" s="105" t="s">
        <v>3008</v>
      </c>
      <c r="T2160" s="117" t="s">
        <v>775</v>
      </c>
    </row>
    <row r="2161" spans="1:21">
      <c r="A2161" s="4" t="str">
        <f>VLOOKUP(C2161,STYLES!$A$1:$R$2088,7,FALSE)</f>
        <v>Polos</v>
      </c>
      <c r="B2161" t="str">
        <f>VLOOKUP(C2161,STYLES!$1:$1048576,6,FALSE)</f>
        <v>Harriton</v>
      </c>
      <c r="C2161" s="103" t="s">
        <v>1201</v>
      </c>
      <c r="E2161" t="str">
        <f>VLOOKUP(C2161,STYLES!$1:$1048576,12,FALSE)</f>
        <v>Double Mesh Polo</v>
      </c>
      <c r="F2161" s="117" t="s">
        <v>2743</v>
      </c>
      <c r="G2161" s="111" t="s">
        <v>2743</v>
      </c>
      <c r="H2161" s="113" t="str">
        <f>VLOOKUP(C2161,STYLES!$1:$1048576,9,FALSE)</f>
        <v>Active</v>
      </c>
      <c r="I2161" s="113" t="str">
        <f>VLOOKUP(C2161,STYLES!$1:$1048576,10,FALSE)</f>
        <v>Not Available</v>
      </c>
      <c r="J2161" s="117" t="s">
        <v>2824</v>
      </c>
      <c r="K2161" s="139">
        <f>IFERROR(VLOOKUP(J2161,LISTS!G:H,2,FALSE),"0")</f>
        <v>5</v>
      </c>
      <c r="L2161">
        <f t="shared" si="125"/>
        <v>5</v>
      </c>
      <c r="M2161" s="117" t="s">
        <v>3247</v>
      </c>
      <c r="N2161" s="140" t="str">
        <f>IFERROR(VLOOKUP(M2161,LISTS!G:H,2,FALSE),"0")</f>
        <v>0</v>
      </c>
      <c r="O2161" t="str">
        <f t="shared" si="126"/>
        <v/>
      </c>
      <c r="P2161" s="117" t="s">
        <v>2720</v>
      </c>
      <c r="Q2161" s="118" t="s">
        <v>2744</v>
      </c>
      <c r="R2161" s="117" t="s">
        <v>775</v>
      </c>
      <c r="S2161" s="112" t="s">
        <v>775</v>
      </c>
      <c r="T2161" s="117" t="s">
        <v>775</v>
      </c>
    </row>
    <row r="2162" spans="1:21">
      <c r="A2162" s="4"/>
      <c r="G2162" s="111"/>
      <c r="I2162" s="127"/>
      <c r="K2162" s="139"/>
      <c r="L2162" s="60">
        <f>SUM(L2150:L2161)</f>
        <v>60</v>
      </c>
      <c r="N2162" s="140"/>
      <c r="O2162" s="60">
        <f>SUM(O2150:O2161)</f>
        <v>0</v>
      </c>
      <c r="Q2162" s="112"/>
      <c r="R2162" s="112"/>
      <c r="S2162" s="118"/>
      <c r="T2162" s="118"/>
    </row>
    <row r="2163" spans="1:21">
      <c r="A2163" s="4" t="str">
        <f>VLOOKUP(C2163,STYLES!$A$1:$R$2088,7,FALSE)</f>
        <v>Polos</v>
      </c>
      <c r="B2163" t="str">
        <f>VLOOKUP(C2163,STYLES!$1:$1048576,6,FALSE)</f>
        <v>Harriton</v>
      </c>
      <c r="C2163" s="103" t="s">
        <v>1203</v>
      </c>
      <c r="E2163" t="str">
        <f>VLOOKUP(C2163,STYLES!$1:$1048576,12,FALSE)</f>
        <v>Double Mesh Polo</v>
      </c>
      <c r="F2163" s="117" t="s">
        <v>2718</v>
      </c>
      <c r="G2163" s="111" t="s">
        <v>2718</v>
      </c>
      <c r="H2163" s="113" t="str">
        <f>VLOOKUP(C2163,STYLES!$1:$1048576,9,FALSE)</f>
        <v>DROP - Closeout</v>
      </c>
      <c r="I2163" s="113" t="str">
        <f>VLOOKUP(C2163,STYLES!$1:$1048576,10,FALSE)</f>
        <v>Not Available</v>
      </c>
      <c r="J2163" s="117" t="s">
        <v>3021</v>
      </c>
      <c r="K2163" s="139">
        <f>IFERROR(VLOOKUP(J2163,LISTS!G:H,2,FALSE),"0")</f>
        <v>4</v>
      </c>
      <c r="L2163" t="str">
        <f t="shared" si="125"/>
        <v/>
      </c>
      <c r="M2163" s="117" t="s">
        <v>3247</v>
      </c>
      <c r="N2163" s="140" t="str">
        <f>IFERROR(VLOOKUP(M2163,LISTS!G:H,2,FALSE),"0")</f>
        <v>0</v>
      </c>
      <c r="O2163" t="str">
        <f t="shared" si="126"/>
        <v/>
      </c>
      <c r="P2163" s="117" t="s">
        <v>2720</v>
      </c>
      <c r="Q2163" s="101" t="s">
        <v>2721</v>
      </c>
      <c r="R2163" s="112" t="s">
        <v>775</v>
      </c>
      <c r="S2163" s="112" t="s">
        <v>2722</v>
      </c>
      <c r="T2163" s="118" t="s">
        <v>775</v>
      </c>
    </row>
    <row r="2164" spans="1:21">
      <c r="A2164" s="4" t="str">
        <f>VLOOKUP(C2164,STYLES!$A$1:$R$2088,7,FALSE)</f>
        <v>Polos</v>
      </c>
      <c r="B2164" t="str">
        <f>VLOOKUP(C2164,STYLES!$1:$1048576,6,FALSE)</f>
        <v>Harriton</v>
      </c>
      <c r="C2164" s="103" t="s">
        <v>1203</v>
      </c>
      <c r="E2164" t="str">
        <f>VLOOKUP(C2164,STYLES!$1:$1048576,12,FALSE)</f>
        <v>Double Mesh Polo</v>
      </c>
      <c r="F2164" s="117" t="s">
        <v>2978</v>
      </c>
      <c r="G2164" s="111" t="s">
        <v>2763</v>
      </c>
      <c r="H2164" s="113" t="str">
        <f>VLOOKUP(C2164,STYLES!$1:$1048576,9,FALSE)</f>
        <v>DROP - Closeout</v>
      </c>
      <c r="I2164" s="113" t="str">
        <f>VLOOKUP(C2164,STYLES!$1:$1048576,10,FALSE)</f>
        <v>Not Available</v>
      </c>
      <c r="J2164" s="117" t="s">
        <v>3021</v>
      </c>
      <c r="K2164" s="139">
        <f>IFERROR(VLOOKUP(J2164,LISTS!G:H,2,FALSE),"0")</f>
        <v>4</v>
      </c>
      <c r="L2164" t="str">
        <f t="shared" si="125"/>
        <v/>
      </c>
      <c r="M2164" s="117" t="s">
        <v>3247</v>
      </c>
      <c r="N2164" s="140" t="str">
        <f>IFERROR(VLOOKUP(M2164,LISTS!G:H,2,FALSE),"0")</f>
        <v>0</v>
      </c>
      <c r="O2164" t="str">
        <f t="shared" si="126"/>
        <v/>
      </c>
      <c r="P2164" s="117" t="s">
        <v>2720</v>
      </c>
      <c r="Q2164" s="112" t="s">
        <v>2979</v>
      </c>
      <c r="R2164" s="112" t="s">
        <v>775</v>
      </c>
      <c r="S2164" s="118" t="s">
        <v>2980</v>
      </c>
      <c r="T2164" s="112" t="s">
        <v>775</v>
      </c>
    </row>
    <row r="2165" spans="1:21" s="12" customFormat="1">
      <c r="A2165" s="59" t="str">
        <f>VLOOKUP(C2165,STYLES!$A$1:$R$2088,7,FALSE)</f>
        <v>Polos</v>
      </c>
      <c r="B2165" s="12" t="str">
        <f>VLOOKUP(C2165,STYLES!$1:$1048576,6,FALSE)</f>
        <v>Harriton</v>
      </c>
      <c r="C2165" s="106" t="s">
        <v>1203</v>
      </c>
      <c r="D2165" s="18"/>
      <c r="E2165" s="12" t="str">
        <f>VLOOKUP(C2165,STYLES!$1:$1048576,12,FALSE)</f>
        <v>Double Mesh Polo</v>
      </c>
      <c r="F2165" s="128" t="s">
        <v>3201</v>
      </c>
      <c r="G2165" s="114" t="s">
        <v>2732</v>
      </c>
      <c r="H2165" s="128" t="s">
        <v>437</v>
      </c>
      <c r="I2165" s="128" t="s">
        <v>178</v>
      </c>
      <c r="J2165" s="128" t="s">
        <v>3021</v>
      </c>
      <c r="K2165" s="139">
        <f>IFERROR(VLOOKUP(J2165,LISTS!G:H,2,FALSE),"0")</f>
        <v>4</v>
      </c>
      <c r="L2165" t="str">
        <f t="shared" si="125"/>
        <v/>
      </c>
      <c r="M2165" s="128" t="s">
        <v>3247</v>
      </c>
      <c r="N2165" s="140" t="str">
        <f>IFERROR(VLOOKUP(M2165,LISTS!G:H,2,FALSE),"0")</f>
        <v>0</v>
      </c>
      <c r="O2165" t="str">
        <f t="shared" si="126"/>
        <v/>
      </c>
      <c r="P2165" s="128" t="s">
        <v>2720</v>
      </c>
      <c r="Q2165" s="115" t="s">
        <v>3202</v>
      </c>
      <c r="R2165" s="115" t="s">
        <v>775</v>
      </c>
      <c r="S2165" s="137" t="s">
        <v>3203</v>
      </c>
      <c r="T2165" s="137" t="s">
        <v>775</v>
      </c>
      <c r="U2165" s="128" t="s">
        <v>3254</v>
      </c>
    </row>
    <row r="2166" spans="1:21">
      <c r="A2166" s="4" t="str">
        <f>VLOOKUP(C2166,STYLES!$A$1:$R$2088,7,FALSE)</f>
        <v>Polos</v>
      </c>
      <c r="B2166" t="str">
        <f>VLOOKUP(C2166,STYLES!$1:$1048576,6,FALSE)</f>
        <v>Harriton</v>
      </c>
      <c r="C2166" s="103" t="s">
        <v>1203</v>
      </c>
      <c r="E2166" t="str">
        <f>VLOOKUP(C2166,STYLES!$1:$1048576,12,FALSE)</f>
        <v>Double Mesh Polo</v>
      </c>
      <c r="F2166" s="117" t="s">
        <v>3248</v>
      </c>
      <c r="G2166" s="111" t="s">
        <v>2991</v>
      </c>
      <c r="H2166" s="113" t="str">
        <f>VLOOKUP(C2166,STYLES!$1:$1048576,9,FALSE)</f>
        <v>DROP - Closeout</v>
      </c>
      <c r="I2166" s="113" t="str">
        <f>VLOOKUP(C2166,STYLES!$1:$1048576,10,FALSE)</f>
        <v>Not Available</v>
      </c>
      <c r="J2166" s="117" t="s">
        <v>3021</v>
      </c>
      <c r="K2166" s="139">
        <f>IFERROR(VLOOKUP(J2166,LISTS!G:H,2,FALSE),"0")</f>
        <v>4</v>
      </c>
      <c r="L2166" t="str">
        <f t="shared" si="125"/>
        <v/>
      </c>
      <c r="M2166" s="117" t="s">
        <v>3247</v>
      </c>
      <c r="N2166" s="140" t="str">
        <f>IFERROR(VLOOKUP(M2166,LISTS!G:H,2,FALSE),"0")</f>
        <v>0</v>
      </c>
      <c r="O2166" t="str">
        <f t="shared" si="126"/>
        <v/>
      </c>
      <c r="P2166" s="117" t="s">
        <v>2720</v>
      </c>
      <c r="Q2166" s="112" t="s">
        <v>3249</v>
      </c>
      <c r="R2166" s="112" t="s">
        <v>775</v>
      </c>
      <c r="S2166" s="118" t="s">
        <v>3250</v>
      </c>
      <c r="T2166" s="118" t="s">
        <v>775</v>
      </c>
    </row>
    <row r="2167" spans="1:21">
      <c r="A2167" s="4" t="str">
        <f>VLOOKUP(C2167,STYLES!$A$1:$R$2088,7,FALSE)</f>
        <v>Polos</v>
      </c>
      <c r="B2167" t="str">
        <f>VLOOKUP(C2167,STYLES!$1:$1048576,6,FALSE)</f>
        <v>Harriton</v>
      </c>
      <c r="C2167" s="103" t="s">
        <v>1203</v>
      </c>
      <c r="E2167" t="str">
        <f>VLOOKUP(C2167,STYLES!$1:$1048576,12,FALSE)</f>
        <v>Double Mesh Polo</v>
      </c>
      <c r="F2167" s="117" t="s">
        <v>2907</v>
      </c>
      <c r="G2167" s="111" t="s">
        <v>2751</v>
      </c>
      <c r="H2167" s="113" t="str">
        <f>VLOOKUP(C2167,STYLES!$1:$1048576,9,FALSE)</f>
        <v>DROP - Closeout</v>
      </c>
      <c r="I2167" s="113" t="str">
        <f>VLOOKUP(C2167,STYLES!$1:$1048576,10,FALSE)</f>
        <v>Not Available</v>
      </c>
      <c r="J2167" s="117" t="s">
        <v>3021</v>
      </c>
      <c r="K2167" s="139">
        <f>IFERROR(VLOOKUP(J2167,LISTS!G:H,2,FALSE),"0")</f>
        <v>4</v>
      </c>
      <c r="L2167" t="str">
        <f t="shared" si="125"/>
        <v/>
      </c>
      <c r="M2167" s="117" t="s">
        <v>3247</v>
      </c>
      <c r="N2167" s="140" t="str">
        <f>IFERROR(VLOOKUP(M2167,LISTS!G:H,2,FALSE),"0")</f>
        <v>0</v>
      </c>
      <c r="O2167" t="str">
        <f t="shared" si="126"/>
        <v/>
      </c>
      <c r="P2167" s="117" t="s">
        <v>2720</v>
      </c>
      <c r="Q2167" s="112" t="s">
        <v>2848</v>
      </c>
      <c r="R2167" s="112" t="s">
        <v>775</v>
      </c>
      <c r="S2167" s="118" t="s">
        <v>2849</v>
      </c>
      <c r="T2167" s="118"/>
    </row>
    <row r="2168" spans="1:21" s="12" customFormat="1">
      <c r="A2168" s="59" t="str">
        <f>VLOOKUP(C2168,STYLES!$A$1:$R$2088,7,FALSE)</f>
        <v>Polos</v>
      </c>
      <c r="B2168" s="12" t="str">
        <f>VLOOKUP(C2168,STYLES!$1:$1048576,6,FALSE)</f>
        <v>Harriton</v>
      </c>
      <c r="C2168" s="106" t="s">
        <v>1203</v>
      </c>
      <c r="D2168" s="18"/>
      <c r="E2168" s="12" t="str">
        <f>VLOOKUP(C2168,STYLES!$1:$1048576,12,FALSE)</f>
        <v>Double Mesh Polo</v>
      </c>
      <c r="F2168" s="128" t="s">
        <v>3204</v>
      </c>
      <c r="G2168" s="114" t="s">
        <v>2724</v>
      </c>
      <c r="H2168" s="128" t="s">
        <v>437</v>
      </c>
      <c r="I2168" s="128" t="s">
        <v>178</v>
      </c>
      <c r="J2168" s="128" t="s">
        <v>3021</v>
      </c>
      <c r="K2168" s="139">
        <f>IFERROR(VLOOKUP(J2168,LISTS!G:H,2,FALSE),"0")</f>
        <v>4</v>
      </c>
      <c r="L2168" t="str">
        <f t="shared" si="125"/>
        <v/>
      </c>
      <c r="M2168" s="128" t="s">
        <v>3247</v>
      </c>
      <c r="N2168" s="140" t="str">
        <f>IFERROR(VLOOKUP(M2168,LISTS!G:H,2,FALSE),"0")</f>
        <v>0</v>
      </c>
      <c r="O2168" t="str">
        <f t="shared" si="126"/>
        <v/>
      </c>
      <c r="P2168" s="128" t="s">
        <v>2720</v>
      </c>
      <c r="Q2168" s="115" t="s">
        <v>2794</v>
      </c>
      <c r="R2168" s="115" t="s">
        <v>775</v>
      </c>
      <c r="S2168" s="137" t="s">
        <v>2795</v>
      </c>
      <c r="T2168" s="137" t="s">
        <v>775</v>
      </c>
      <c r="U2168" s="128" t="s">
        <v>3254</v>
      </c>
    </row>
    <row r="2169" spans="1:21" s="12" customFormat="1">
      <c r="A2169" s="59" t="str">
        <f>VLOOKUP(C2169,STYLES!$A$1:$R$2088,7,FALSE)</f>
        <v>Polos</v>
      </c>
      <c r="B2169" s="12" t="str">
        <f>VLOOKUP(C2169,STYLES!$1:$1048576,6,FALSE)</f>
        <v>Harriton</v>
      </c>
      <c r="C2169" s="106" t="s">
        <v>1203</v>
      </c>
      <c r="D2169" s="18"/>
      <c r="E2169" s="12" t="str">
        <f>VLOOKUP(C2169,STYLES!$1:$1048576,12,FALSE)</f>
        <v>Double Mesh Polo</v>
      </c>
      <c r="F2169" s="128" t="s">
        <v>2739</v>
      </c>
      <c r="G2169" s="114" t="s">
        <v>2740</v>
      </c>
      <c r="H2169" s="128" t="s">
        <v>437</v>
      </c>
      <c r="I2169" s="128" t="s">
        <v>178</v>
      </c>
      <c r="J2169" s="128" t="s">
        <v>3021</v>
      </c>
      <c r="K2169" s="139">
        <f>IFERROR(VLOOKUP(J2169,LISTS!G:H,2,FALSE),"0")</f>
        <v>4</v>
      </c>
      <c r="L2169" t="str">
        <f t="shared" si="125"/>
        <v/>
      </c>
      <c r="M2169" s="128" t="s">
        <v>3247</v>
      </c>
      <c r="N2169" s="140" t="str">
        <f>IFERROR(VLOOKUP(M2169,LISTS!G:H,2,FALSE),"0")</f>
        <v>0</v>
      </c>
      <c r="O2169" t="str">
        <f t="shared" si="126"/>
        <v/>
      </c>
      <c r="P2169" s="128" t="s">
        <v>2720</v>
      </c>
      <c r="Q2169" s="137" t="s">
        <v>2741</v>
      </c>
      <c r="R2169" s="115" t="s">
        <v>775</v>
      </c>
      <c r="S2169" s="115" t="s">
        <v>3039</v>
      </c>
      <c r="T2169" s="115" t="s">
        <v>775</v>
      </c>
      <c r="U2169" s="128" t="s">
        <v>3254</v>
      </c>
    </row>
    <row r="2170" spans="1:21" s="12" customFormat="1">
      <c r="A2170" s="59" t="str">
        <f>VLOOKUP(C2170,STYLES!$A$1:$R$2088,7,FALSE)</f>
        <v>Polos</v>
      </c>
      <c r="B2170" s="12" t="str">
        <f>VLOOKUP(C2170,STYLES!$1:$1048576,6,FALSE)</f>
        <v>Harriton</v>
      </c>
      <c r="C2170" s="106" t="s">
        <v>1203</v>
      </c>
      <c r="D2170" s="18"/>
      <c r="E2170" s="12" t="str">
        <f>VLOOKUP(C2170,STYLES!$1:$1048576,12,FALSE)</f>
        <v>Double Mesh Polo</v>
      </c>
      <c r="F2170" s="128" t="s">
        <v>2754</v>
      </c>
      <c r="G2170" s="114" t="s">
        <v>2755</v>
      </c>
      <c r="H2170" s="128" t="s">
        <v>437</v>
      </c>
      <c r="I2170" s="128" t="s">
        <v>178</v>
      </c>
      <c r="J2170" s="128" t="s">
        <v>3021</v>
      </c>
      <c r="K2170" s="139">
        <f>IFERROR(VLOOKUP(J2170,LISTS!G:H,2,FALSE),"0")</f>
        <v>4</v>
      </c>
      <c r="L2170" t="str">
        <f t="shared" si="125"/>
        <v/>
      </c>
      <c r="M2170" s="128" t="s">
        <v>3247</v>
      </c>
      <c r="N2170" s="140" t="str">
        <f>IFERROR(VLOOKUP(M2170,LISTS!G:H,2,FALSE),"0")</f>
        <v>0</v>
      </c>
      <c r="O2170" t="str">
        <f t="shared" si="126"/>
        <v/>
      </c>
      <c r="P2170" s="128" t="s">
        <v>2720</v>
      </c>
      <c r="Q2170" s="137" t="s">
        <v>2756</v>
      </c>
      <c r="R2170" s="115" t="s">
        <v>775</v>
      </c>
      <c r="S2170" s="115" t="s">
        <v>2757</v>
      </c>
      <c r="T2170" s="115" t="s">
        <v>775</v>
      </c>
      <c r="U2170" s="128" t="s">
        <v>3254</v>
      </c>
    </row>
    <row r="2171" spans="1:21" s="12" customFormat="1">
      <c r="A2171" s="59" t="str">
        <f>VLOOKUP(C2171,STYLES!$A$1:$R$2088,7,FALSE)</f>
        <v>Polos</v>
      </c>
      <c r="B2171" s="12" t="str">
        <f>VLOOKUP(C2171,STYLES!$1:$1048576,6,FALSE)</f>
        <v>Harriton</v>
      </c>
      <c r="C2171" s="106" t="s">
        <v>1203</v>
      </c>
      <c r="D2171" s="18"/>
      <c r="E2171" s="12" t="str">
        <f>VLOOKUP(C2171,STYLES!$1:$1048576,12,FALSE)</f>
        <v>Double Mesh Polo</v>
      </c>
      <c r="F2171" s="128" t="s">
        <v>3205</v>
      </c>
      <c r="G2171" s="114" t="s">
        <v>2797</v>
      </c>
      <c r="H2171" s="128" t="s">
        <v>437</v>
      </c>
      <c r="I2171" s="128" t="s">
        <v>178</v>
      </c>
      <c r="J2171" s="128" t="s">
        <v>3021</v>
      </c>
      <c r="K2171" s="139">
        <f>IFERROR(VLOOKUP(J2171,LISTS!G:H,2,FALSE),"0")</f>
        <v>4</v>
      </c>
      <c r="L2171" t="str">
        <f t="shared" si="125"/>
        <v/>
      </c>
      <c r="M2171" s="128" t="s">
        <v>3247</v>
      </c>
      <c r="N2171" s="140" t="str">
        <f>IFERROR(VLOOKUP(M2171,LISTS!G:H,2,FALSE),"0")</f>
        <v>0</v>
      </c>
      <c r="O2171" t="str">
        <f t="shared" si="126"/>
        <v/>
      </c>
      <c r="P2171" s="128" t="s">
        <v>2720</v>
      </c>
      <c r="Q2171" s="115" t="s">
        <v>3206</v>
      </c>
      <c r="R2171" s="115" t="s">
        <v>775</v>
      </c>
      <c r="S2171" s="137" t="s">
        <v>3207</v>
      </c>
      <c r="T2171" s="115" t="s">
        <v>775</v>
      </c>
      <c r="U2171" s="128" t="s">
        <v>3254</v>
      </c>
    </row>
    <row r="2172" spans="1:21">
      <c r="A2172" s="4" t="str">
        <f>VLOOKUP(C2172,STYLES!$A$1:$R$2088,7,FALSE)</f>
        <v>Polos</v>
      </c>
      <c r="B2172" t="str">
        <f>VLOOKUP(C2172,STYLES!$1:$1048576,6,FALSE)</f>
        <v>Harriton</v>
      </c>
      <c r="C2172" s="103" t="s">
        <v>1203</v>
      </c>
      <c r="E2172" t="str">
        <f>VLOOKUP(C2172,STYLES!$1:$1048576,12,FALSE)</f>
        <v>Double Mesh Polo</v>
      </c>
      <c r="F2172" s="117" t="s">
        <v>3251</v>
      </c>
      <c r="G2172" s="111" t="s">
        <v>2805</v>
      </c>
      <c r="H2172" s="113" t="str">
        <f>VLOOKUP(C2172,STYLES!$1:$1048576,9,FALSE)</f>
        <v>DROP - Closeout</v>
      </c>
      <c r="I2172" s="113" t="str">
        <f>VLOOKUP(C2172,STYLES!$1:$1048576,10,FALSE)</f>
        <v>Not Available</v>
      </c>
      <c r="J2172" s="117" t="s">
        <v>3021</v>
      </c>
      <c r="K2172" s="139">
        <f>IFERROR(VLOOKUP(J2172,LISTS!G:H,2,FALSE),"0")</f>
        <v>4</v>
      </c>
      <c r="L2172" t="str">
        <f t="shared" si="125"/>
        <v/>
      </c>
      <c r="M2172" s="117" t="s">
        <v>3247</v>
      </c>
      <c r="N2172" s="140" t="str">
        <f>IFERROR(VLOOKUP(M2172,LISTS!G:H,2,FALSE),"0")</f>
        <v>0</v>
      </c>
      <c r="O2172" t="str">
        <f t="shared" si="126"/>
        <v/>
      </c>
      <c r="P2172" s="117" t="s">
        <v>2720</v>
      </c>
      <c r="Q2172" s="112" t="s">
        <v>3252</v>
      </c>
      <c r="R2172" s="112" t="s">
        <v>775</v>
      </c>
      <c r="S2172" s="118" t="s">
        <v>3253</v>
      </c>
      <c r="T2172" s="118" t="s">
        <v>775</v>
      </c>
    </row>
    <row r="2173" spans="1:21">
      <c r="A2173" s="4" t="str">
        <f>VLOOKUP(C2173,STYLES!$A$1:$R$2088,7,FALSE)</f>
        <v>Polos</v>
      </c>
      <c r="B2173" t="str">
        <f>VLOOKUP(C2173,STYLES!$1:$1048576,6,FALSE)</f>
        <v>Harriton</v>
      </c>
      <c r="C2173" s="103" t="s">
        <v>1203</v>
      </c>
      <c r="E2173" t="str">
        <f>VLOOKUP(C2173,STYLES!$1:$1048576,12,FALSE)</f>
        <v>Double Mesh Polo</v>
      </c>
      <c r="F2173" s="117" t="s">
        <v>2816</v>
      </c>
      <c r="G2173" s="111" t="s">
        <v>2809</v>
      </c>
      <c r="H2173" s="113" t="str">
        <f>VLOOKUP(C2173,STYLES!$1:$1048576,9,FALSE)</f>
        <v>DROP - Closeout</v>
      </c>
      <c r="I2173" s="113" t="str">
        <f>VLOOKUP(C2173,STYLES!$1:$1048576,10,FALSE)</f>
        <v>Not Available</v>
      </c>
      <c r="J2173" s="117" t="s">
        <v>3021</v>
      </c>
      <c r="K2173" s="139">
        <f>IFERROR(VLOOKUP(J2173,LISTS!G:H,2,FALSE),"0")</f>
        <v>4</v>
      </c>
      <c r="L2173" t="str">
        <f t="shared" si="125"/>
        <v/>
      </c>
      <c r="M2173" s="117" t="s">
        <v>3247</v>
      </c>
      <c r="N2173" s="140" t="str">
        <f>IFERROR(VLOOKUP(M2173,LISTS!G:H,2,FALSE),"0")</f>
        <v>0</v>
      </c>
      <c r="O2173" t="str">
        <f t="shared" si="126"/>
        <v/>
      </c>
      <c r="P2173" s="117" t="s">
        <v>2720</v>
      </c>
      <c r="Q2173" s="126" t="s">
        <v>3007</v>
      </c>
      <c r="R2173" s="117" t="s">
        <v>775</v>
      </c>
      <c r="S2173" s="105" t="s">
        <v>3008</v>
      </c>
      <c r="T2173" s="117" t="s">
        <v>775</v>
      </c>
    </row>
    <row r="2174" spans="1:21">
      <c r="A2174" s="4" t="str">
        <f>VLOOKUP(C2174,STYLES!$A$1:$R$2088,7,FALSE)</f>
        <v>Polos</v>
      </c>
      <c r="B2174" t="str">
        <f>VLOOKUP(C2174,STYLES!$1:$1048576,6,FALSE)</f>
        <v>Harriton</v>
      </c>
      <c r="C2174" s="103" t="s">
        <v>1203</v>
      </c>
      <c r="E2174" t="str">
        <f>VLOOKUP(C2174,STYLES!$1:$1048576,12,FALSE)</f>
        <v>Double Mesh Polo</v>
      </c>
      <c r="F2174" s="117" t="s">
        <v>2743</v>
      </c>
      <c r="G2174" s="111" t="s">
        <v>2743</v>
      </c>
      <c r="H2174" s="113" t="str">
        <f>VLOOKUP(C2174,STYLES!$1:$1048576,9,FALSE)</f>
        <v>DROP - Closeout</v>
      </c>
      <c r="I2174" s="113" t="str">
        <f>VLOOKUP(C2174,STYLES!$1:$1048576,10,FALSE)</f>
        <v>Not Available</v>
      </c>
      <c r="J2174" s="117" t="s">
        <v>3021</v>
      </c>
      <c r="K2174" s="139">
        <f>IFERROR(VLOOKUP(J2174,LISTS!G:H,2,FALSE),"0")</f>
        <v>4</v>
      </c>
      <c r="L2174" t="str">
        <f t="shared" si="125"/>
        <v/>
      </c>
      <c r="M2174" s="117" t="s">
        <v>3247</v>
      </c>
      <c r="N2174" s="140" t="str">
        <f>IFERROR(VLOOKUP(M2174,LISTS!G:H,2,FALSE),"0")</f>
        <v>0</v>
      </c>
      <c r="O2174" t="str">
        <f t="shared" si="126"/>
        <v/>
      </c>
      <c r="P2174" s="117" t="s">
        <v>2720</v>
      </c>
      <c r="Q2174" s="118" t="s">
        <v>2744</v>
      </c>
      <c r="R2174" s="117" t="s">
        <v>775</v>
      </c>
      <c r="S2174" s="112" t="s">
        <v>775</v>
      </c>
      <c r="T2174" s="117" t="s">
        <v>775</v>
      </c>
    </row>
    <row r="2175" spans="1:21">
      <c r="A2175" s="4"/>
      <c r="G2175" s="111"/>
      <c r="I2175" s="127"/>
      <c r="K2175" s="139"/>
      <c r="L2175" s="60">
        <f>SUM(L2163:L2174)</f>
        <v>0</v>
      </c>
      <c r="N2175" s="140"/>
      <c r="O2175" s="60">
        <f>SUM(O2163:O2174)</f>
        <v>0</v>
      </c>
      <c r="Q2175" s="112"/>
      <c r="R2175" s="112"/>
      <c r="S2175" s="118"/>
      <c r="T2175" s="118"/>
    </row>
    <row r="2176" spans="1:21">
      <c r="A2176" s="4" t="str">
        <f>VLOOKUP(C2176,STYLES!$A$1:$R$2088,7,FALSE)</f>
        <v>Polos</v>
      </c>
      <c r="B2176" t="str">
        <f>VLOOKUP(C2176,STYLES!$1:$1048576,6,FALSE)</f>
        <v>Harriton</v>
      </c>
      <c r="C2176" s="103" t="s">
        <v>1206</v>
      </c>
      <c r="E2176" t="str">
        <f>VLOOKUP(C2176,STYLES!$1:$1048576,12,FALSE)</f>
        <v>Micro-Piqué Polo</v>
      </c>
      <c r="F2176" s="117" t="s">
        <v>2718</v>
      </c>
      <c r="G2176" s="111" t="s">
        <v>2718</v>
      </c>
      <c r="H2176" s="113" t="str">
        <f>VLOOKUP(C2176,STYLES!$1:$1048576,9,FALSE)</f>
        <v>Active</v>
      </c>
      <c r="I2176" s="113" t="str">
        <f>VLOOKUP(C2176,STYLES!$1:$1048576,10,FALSE)</f>
        <v>Not Available</v>
      </c>
      <c r="J2176" s="117" t="s">
        <v>2719</v>
      </c>
      <c r="K2176" s="139">
        <f>IFERROR(VLOOKUP(J2176,LISTS!G:H,2,FALSE),"0")</f>
        <v>8</v>
      </c>
      <c r="L2176">
        <f t="shared" si="125"/>
        <v>8</v>
      </c>
      <c r="M2176" s="117" t="s">
        <v>3247</v>
      </c>
      <c r="N2176" s="140" t="str">
        <f>IFERROR(VLOOKUP(M2176,LISTS!G:H,2,FALSE),"0")</f>
        <v>0</v>
      </c>
      <c r="O2176" t="str">
        <f t="shared" si="126"/>
        <v/>
      </c>
      <c r="P2176" s="117" t="s">
        <v>2720</v>
      </c>
      <c r="Q2176" s="101" t="s">
        <v>2721</v>
      </c>
      <c r="R2176" s="112" t="s">
        <v>775</v>
      </c>
      <c r="S2176" s="112" t="s">
        <v>2722</v>
      </c>
      <c r="T2176" s="118" t="s">
        <v>775</v>
      </c>
    </row>
    <row r="2177" spans="1:20">
      <c r="A2177" s="4" t="str">
        <f>VLOOKUP(C2177,STYLES!$A$1:$R$2088,7,FALSE)</f>
        <v>Polos</v>
      </c>
      <c r="B2177" t="str">
        <f>VLOOKUP(C2177,STYLES!$1:$1048576,6,FALSE)</f>
        <v>Harriton</v>
      </c>
      <c r="C2177" s="103" t="s">
        <v>1206</v>
      </c>
      <c r="E2177" t="str">
        <f>VLOOKUP(C2177,STYLES!$1:$1048576,12,FALSE)</f>
        <v>Micro-Piqué Polo</v>
      </c>
      <c r="F2177" s="117" t="s">
        <v>2978</v>
      </c>
      <c r="G2177" s="111" t="s">
        <v>2763</v>
      </c>
      <c r="H2177" s="113" t="str">
        <f>VLOOKUP(C2177,STYLES!$1:$1048576,9,FALSE)</f>
        <v>Active</v>
      </c>
      <c r="I2177" s="113" t="str">
        <f>VLOOKUP(C2177,STYLES!$1:$1048576,10,FALSE)</f>
        <v>Not Available</v>
      </c>
      <c r="J2177" s="117" t="s">
        <v>2719</v>
      </c>
      <c r="K2177" s="139">
        <f>IFERROR(VLOOKUP(J2177,LISTS!G:H,2,FALSE),"0")</f>
        <v>8</v>
      </c>
      <c r="L2177">
        <f t="shared" si="125"/>
        <v>8</v>
      </c>
      <c r="M2177" s="117" t="s">
        <v>3247</v>
      </c>
      <c r="N2177" s="140" t="str">
        <f>IFERROR(VLOOKUP(M2177,LISTS!G:H,2,FALSE),"0")</f>
        <v>0</v>
      </c>
      <c r="O2177" t="str">
        <f t="shared" si="126"/>
        <v/>
      </c>
      <c r="P2177" s="117" t="s">
        <v>2720</v>
      </c>
      <c r="Q2177" s="112" t="s">
        <v>2979</v>
      </c>
      <c r="R2177" s="112" t="s">
        <v>775</v>
      </c>
      <c r="S2177" s="118" t="s">
        <v>2980</v>
      </c>
      <c r="T2177" s="112" t="s">
        <v>775</v>
      </c>
    </row>
    <row r="2178" spans="1:20">
      <c r="A2178" s="4" t="str">
        <f>VLOOKUP(C2178,STYLES!$A$1:$R$2088,7,FALSE)</f>
        <v>Polos</v>
      </c>
      <c r="B2178" t="str">
        <f>VLOOKUP(C2178,STYLES!$1:$1048576,6,FALSE)</f>
        <v>Harriton</v>
      </c>
      <c r="C2178" s="103" t="s">
        <v>1206</v>
      </c>
      <c r="E2178" t="str">
        <f>VLOOKUP(C2178,STYLES!$1:$1048576,12,FALSE)</f>
        <v>Micro-Piqué Polo</v>
      </c>
      <c r="F2178" s="117" t="s">
        <v>3201</v>
      </c>
      <c r="G2178" s="111" t="s">
        <v>2732</v>
      </c>
      <c r="H2178" s="113" t="str">
        <f>VLOOKUP(C2178,STYLES!$1:$1048576,9,FALSE)</f>
        <v>Active</v>
      </c>
      <c r="I2178" s="113" t="str">
        <f>VLOOKUP(C2178,STYLES!$1:$1048576,10,FALSE)</f>
        <v>Not Available</v>
      </c>
      <c r="J2178" s="117" t="s">
        <v>2719</v>
      </c>
      <c r="K2178" s="139">
        <f>IFERROR(VLOOKUP(J2178,LISTS!G:H,2,FALSE),"0")</f>
        <v>8</v>
      </c>
      <c r="L2178">
        <f t="shared" si="125"/>
        <v>8</v>
      </c>
      <c r="M2178" s="117" t="s">
        <v>3247</v>
      </c>
      <c r="N2178" s="140" t="str">
        <f>IFERROR(VLOOKUP(M2178,LISTS!G:H,2,FALSE),"0")</f>
        <v>0</v>
      </c>
      <c r="O2178" t="str">
        <f t="shared" si="126"/>
        <v/>
      </c>
      <c r="P2178" s="117" t="s">
        <v>2720</v>
      </c>
      <c r="Q2178" s="112" t="s">
        <v>3202</v>
      </c>
      <c r="R2178" s="112" t="s">
        <v>775</v>
      </c>
      <c r="S2178" s="118" t="s">
        <v>3203</v>
      </c>
      <c r="T2178" s="118" t="s">
        <v>775</v>
      </c>
    </row>
    <row r="2179" spans="1:20">
      <c r="A2179" s="4" t="str">
        <f>VLOOKUP(C2179,STYLES!$A$1:$R$2088,7,FALSE)</f>
        <v>Polos</v>
      </c>
      <c r="B2179" t="str">
        <f>VLOOKUP(C2179,STYLES!$1:$1048576,6,FALSE)</f>
        <v>Harriton</v>
      </c>
      <c r="C2179" s="103" t="s">
        <v>1206</v>
      </c>
      <c r="E2179" t="str">
        <f>VLOOKUP(C2179,STYLES!$1:$1048576,12,FALSE)</f>
        <v>Micro-Piqué Polo</v>
      </c>
      <c r="F2179" s="117" t="s">
        <v>3248</v>
      </c>
      <c r="G2179" s="111" t="s">
        <v>2991</v>
      </c>
      <c r="H2179" s="113" t="str">
        <f>VLOOKUP(C2179,STYLES!$1:$1048576,9,FALSE)</f>
        <v>Active</v>
      </c>
      <c r="I2179" s="113" t="str">
        <f>VLOOKUP(C2179,STYLES!$1:$1048576,10,FALSE)</f>
        <v>Not Available</v>
      </c>
      <c r="J2179" s="117" t="s">
        <v>2719</v>
      </c>
      <c r="K2179" s="139">
        <f>IFERROR(VLOOKUP(J2179,LISTS!G:H,2,FALSE),"0")</f>
        <v>8</v>
      </c>
      <c r="L2179">
        <f t="shared" si="125"/>
        <v>8</v>
      </c>
      <c r="M2179" s="117" t="s">
        <v>3247</v>
      </c>
      <c r="N2179" s="140" t="str">
        <f>IFERROR(VLOOKUP(M2179,LISTS!G:H,2,FALSE),"0")</f>
        <v>0</v>
      </c>
      <c r="O2179" t="str">
        <f t="shared" si="126"/>
        <v/>
      </c>
      <c r="P2179" s="117" t="s">
        <v>2720</v>
      </c>
      <c r="Q2179" s="112" t="s">
        <v>3249</v>
      </c>
      <c r="R2179" s="112" t="s">
        <v>775</v>
      </c>
      <c r="S2179" s="118" t="s">
        <v>3250</v>
      </c>
      <c r="T2179" s="118" t="s">
        <v>775</v>
      </c>
    </row>
    <row r="2180" spans="1:20">
      <c r="A2180" s="4" t="str">
        <f>VLOOKUP(C2180,STYLES!$A$1:$R$2088,7,FALSE)</f>
        <v>Polos</v>
      </c>
      <c r="B2180" t="str">
        <f>VLOOKUP(C2180,STYLES!$1:$1048576,6,FALSE)</f>
        <v>Harriton</v>
      </c>
      <c r="C2180" s="103" t="s">
        <v>1206</v>
      </c>
      <c r="E2180" t="str">
        <f>VLOOKUP(C2180,STYLES!$1:$1048576,12,FALSE)</f>
        <v>Micro-Piqué Polo</v>
      </c>
      <c r="F2180" s="117" t="s">
        <v>2907</v>
      </c>
      <c r="G2180" s="111" t="s">
        <v>2751</v>
      </c>
      <c r="H2180" s="113" t="str">
        <f>VLOOKUP(C2180,STYLES!$1:$1048576,9,FALSE)</f>
        <v>Active</v>
      </c>
      <c r="I2180" s="113" t="str">
        <f>VLOOKUP(C2180,STYLES!$1:$1048576,10,FALSE)</f>
        <v>Not Available</v>
      </c>
      <c r="J2180" s="117" t="s">
        <v>2719</v>
      </c>
      <c r="K2180" s="139">
        <f>IFERROR(VLOOKUP(J2180,LISTS!G:H,2,FALSE),"0")</f>
        <v>8</v>
      </c>
      <c r="L2180">
        <f t="shared" si="125"/>
        <v>8</v>
      </c>
      <c r="M2180" s="117" t="s">
        <v>3247</v>
      </c>
      <c r="N2180" s="140" t="str">
        <f>IFERROR(VLOOKUP(M2180,LISTS!G:H,2,FALSE),"0")</f>
        <v>0</v>
      </c>
      <c r="O2180" t="str">
        <f t="shared" si="126"/>
        <v/>
      </c>
      <c r="P2180" s="117" t="s">
        <v>2720</v>
      </c>
      <c r="Q2180" s="112" t="s">
        <v>2848</v>
      </c>
      <c r="R2180" s="112" t="s">
        <v>775</v>
      </c>
      <c r="S2180" s="118" t="s">
        <v>2849</v>
      </c>
      <c r="T2180" s="118"/>
    </row>
    <row r="2181" spans="1:20">
      <c r="A2181" s="4" t="str">
        <f>VLOOKUP(C2181,STYLES!$A$1:$R$2088,7,FALSE)</f>
        <v>Polos</v>
      </c>
      <c r="B2181" t="str">
        <f>VLOOKUP(C2181,STYLES!$1:$1048576,6,FALSE)</f>
        <v>Harriton</v>
      </c>
      <c r="C2181" s="103" t="s">
        <v>1206</v>
      </c>
      <c r="E2181" t="str">
        <f>VLOOKUP(C2181,STYLES!$1:$1048576,12,FALSE)</f>
        <v>Micro-Piqué Polo</v>
      </c>
      <c r="F2181" s="117" t="s">
        <v>2739</v>
      </c>
      <c r="G2181" s="111" t="s">
        <v>2740</v>
      </c>
      <c r="H2181" s="113" t="str">
        <f>VLOOKUP(C2181,STYLES!$1:$1048576,9,FALSE)</f>
        <v>Active</v>
      </c>
      <c r="I2181" s="113" t="str">
        <f>VLOOKUP(C2181,STYLES!$1:$1048576,10,FALSE)</f>
        <v>Not Available</v>
      </c>
      <c r="J2181" s="117" t="s">
        <v>2719</v>
      </c>
      <c r="K2181" s="139">
        <f>IFERROR(VLOOKUP(J2181,LISTS!G:H,2,FALSE),"0")</f>
        <v>8</v>
      </c>
      <c r="L2181">
        <f t="shared" si="125"/>
        <v>8</v>
      </c>
      <c r="M2181" s="117" t="s">
        <v>3247</v>
      </c>
      <c r="N2181" s="140" t="str">
        <f>IFERROR(VLOOKUP(M2181,LISTS!G:H,2,FALSE),"0")</f>
        <v>0</v>
      </c>
      <c r="O2181" t="str">
        <f t="shared" si="126"/>
        <v/>
      </c>
      <c r="P2181" s="117" t="s">
        <v>2720</v>
      </c>
      <c r="Q2181" s="118" t="s">
        <v>2741</v>
      </c>
      <c r="R2181" s="112" t="s">
        <v>775</v>
      </c>
      <c r="S2181" s="112" t="s">
        <v>3039</v>
      </c>
      <c r="T2181" s="112" t="s">
        <v>775</v>
      </c>
    </row>
    <row r="2182" spans="1:20">
      <c r="A2182" s="4" t="str">
        <f>VLOOKUP(C2182,STYLES!$A$1:$R$2088,7,FALSE)</f>
        <v>Polos</v>
      </c>
      <c r="B2182" t="str">
        <f>VLOOKUP(C2182,STYLES!$1:$1048576,6,FALSE)</f>
        <v>Harriton</v>
      </c>
      <c r="C2182" s="103" t="s">
        <v>1206</v>
      </c>
      <c r="E2182" t="str">
        <f>VLOOKUP(C2182,STYLES!$1:$1048576,12,FALSE)</f>
        <v>Micro-Piqué Polo</v>
      </c>
      <c r="F2182" s="117" t="s">
        <v>2754</v>
      </c>
      <c r="G2182" s="111" t="s">
        <v>2755</v>
      </c>
      <c r="H2182" s="113" t="str">
        <f>VLOOKUP(C2182,STYLES!$1:$1048576,9,FALSE)</f>
        <v>Active</v>
      </c>
      <c r="I2182" s="113" t="str">
        <f>VLOOKUP(C2182,STYLES!$1:$1048576,10,FALSE)</f>
        <v>Not Available</v>
      </c>
      <c r="J2182" s="117" t="s">
        <v>2719</v>
      </c>
      <c r="K2182" s="139">
        <f>IFERROR(VLOOKUP(J2182,LISTS!G:H,2,FALSE),"0")</f>
        <v>8</v>
      </c>
      <c r="L2182">
        <f t="shared" si="125"/>
        <v>8</v>
      </c>
      <c r="M2182" s="117" t="s">
        <v>3247</v>
      </c>
      <c r="N2182" s="140" t="str">
        <f>IFERROR(VLOOKUP(M2182,LISTS!G:H,2,FALSE),"0")</f>
        <v>0</v>
      </c>
      <c r="O2182" t="str">
        <f t="shared" si="126"/>
        <v/>
      </c>
      <c r="P2182" s="117" t="s">
        <v>2720</v>
      </c>
      <c r="Q2182" s="118" t="s">
        <v>2756</v>
      </c>
      <c r="R2182" s="112" t="s">
        <v>775</v>
      </c>
      <c r="S2182" s="112" t="s">
        <v>2757</v>
      </c>
      <c r="T2182" s="112" t="s">
        <v>775</v>
      </c>
    </row>
    <row r="2183" spans="1:20">
      <c r="A2183" s="4" t="str">
        <f>VLOOKUP(C2183,STYLES!$A$1:$R$2088,7,FALSE)</f>
        <v>Polos</v>
      </c>
      <c r="B2183" t="str">
        <f>VLOOKUP(C2183,STYLES!$1:$1048576,6,FALSE)</f>
        <v>Harriton</v>
      </c>
      <c r="C2183" s="103" t="s">
        <v>1206</v>
      </c>
      <c r="E2183" t="str">
        <f>VLOOKUP(C2183,STYLES!$1:$1048576,12,FALSE)</f>
        <v>Micro-Piqué Polo</v>
      </c>
      <c r="F2183" s="117" t="s">
        <v>2816</v>
      </c>
      <c r="G2183" s="111" t="s">
        <v>2809</v>
      </c>
      <c r="H2183" s="113" t="str">
        <f>VLOOKUP(C2183,STYLES!$1:$1048576,9,FALSE)</f>
        <v>Active</v>
      </c>
      <c r="I2183" s="113" t="str">
        <f>VLOOKUP(C2183,STYLES!$1:$1048576,10,FALSE)</f>
        <v>Not Available</v>
      </c>
      <c r="J2183" s="117" t="s">
        <v>2719</v>
      </c>
      <c r="K2183" s="139">
        <f>IFERROR(VLOOKUP(J2183,LISTS!G:H,2,FALSE),"0")</f>
        <v>8</v>
      </c>
      <c r="L2183">
        <f t="shared" ref="L2183:L2248" si="127">IF(OR(H2183="ACTIVE",H2183="NEW",H2183="DNR",H2183="Pre-Closeout"),K2183,"")</f>
        <v>8</v>
      </c>
      <c r="M2183" s="117" t="s">
        <v>3247</v>
      </c>
      <c r="N2183" s="140" t="str">
        <f>IFERROR(VLOOKUP(M2183,LISTS!G:H,2,FALSE),"0")</f>
        <v>0</v>
      </c>
      <c r="O2183" t="str">
        <f t="shared" si="126"/>
        <v/>
      </c>
      <c r="P2183" s="117" t="s">
        <v>2720</v>
      </c>
      <c r="Q2183" s="126" t="s">
        <v>3007</v>
      </c>
      <c r="R2183" s="117" t="s">
        <v>775</v>
      </c>
      <c r="S2183" s="105" t="s">
        <v>3008</v>
      </c>
      <c r="T2183" s="117" t="s">
        <v>775</v>
      </c>
    </row>
    <row r="2184" spans="1:20">
      <c r="A2184" s="4" t="str">
        <f>VLOOKUP(C2184,STYLES!$A$1:$R$2088,7,FALSE)</f>
        <v>Polos</v>
      </c>
      <c r="B2184" t="str">
        <f>VLOOKUP(C2184,STYLES!$1:$1048576,6,FALSE)</f>
        <v>Harriton</v>
      </c>
      <c r="C2184" s="103" t="s">
        <v>1206</v>
      </c>
      <c r="E2184" t="str">
        <f>VLOOKUP(C2184,STYLES!$1:$1048576,12,FALSE)</f>
        <v>Micro-Piqué Polo</v>
      </c>
      <c r="F2184" s="117" t="s">
        <v>2743</v>
      </c>
      <c r="G2184" s="111" t="s">
        <v>2743</v>
      </c>
      <c r="H2184" s="113" t="str">
        <f>VLOOKUP(C2184,STYLES!$1:$1048576,9,FALSE)</f>
        <v>Active</v>
      </c>
      <c r="I2184" s="113" t="str">
        <f>VLOOKUP(C2184,STYLES!$1:$1048576,10,FALSE)</f>
        <v>Not Available</v>
      </c>
      <c r="J2184" s="117" t="s">
        <v>2719</v>
      </c>
      <c r="K2184" s="139">
        <f>IFERROR(VLOOKUP(J2184,LISTS!G:H,2,FALSE),"0")</f>
        <v>8</v>
      </c>
      <c r="L2184">
        <f t="shared" si="127"/>
        <v>8</v>
      </c>
      <c r="M2184" s="117" t="s">
        <v>3247</v>
      </c>
      <c r="N2184" s="140" t="str">
        <f>IFERROR(VLOOKUP(M2184,LISTS!G:H,2,FALSE),"0")</f>
        <v>0</v>
      </c>
      <c r="O2184" t="str">
        <f t="shared" si="126"/>
        <v/>
      </c>
      <c r="P2184" s="117" t="s">
        <v>2720</v>
      </c>
      <c r="Q2184" s="118" t="s">
        <v>2744</v>
      </c>
      <c r="R2184" s="117" t="s">
        <v>775</v>
      </c>
      <c r="S2184" s="112" t="s">
        <v>775</v>
      </c>
      <c r="T2184" s="117" t="s">
        <v>775</v>
      </c>
    </row>
    <row r="2185" spans="1:20">
      <c r="A2185" s="4"/>
      <c r="G2185" s="111"/>
      <c r="I2185" s="127"/>
      <c r="K2185" s="139"/>
      <c r="L2185" s="60">
        <f>SUM(L2176:L2184)</f>
        <v>72</v>
      </c>
      <c r="N2185" s="140"/>
      <c r="O2185" s="60">
        <f>SUM(O2176:O2184)</f>
        <v>0</v>
      </c>
      <c r="Q2185" s="112"/>
      <c r="R2185" s="112"/>
      <c r="S2185" s="118"/>
      <c r="T2185" s="118"/>
    </row>
    <row r="2186" spans="1:20">
      <c r="A2186" s="4" t="str">
        <f>VLOOKUP(C2186,STYLES!$A$1:$R$2088,7,FALSE)</f>
        <v>Polos</v>
      </c>
      <c r="B2186" t="str">
        <f>VLOOKUP(C2186,STYLES!$1:$1048576,6,FALSE)</f>
        <v>Harriton</v>
      </c>
      <c r="C2186" s="103" t="s">
        <v>1210</v>
      </c>
      <c r="E2186" t="str">
        <f>VLOOKUP(C2186,STYLES!$1:$1048576,12,FALSE)</f>
        <v>Micro-Piqué Polo</v>
      </c>
      <c r="F2186" s="117" t="s">
        <v>2718</v>
      </c>
      <c r="G2186" s="111" t="s">
        <v>2718</v>
      </c>
      <c r="H2186" s="113" t="str">
        <f>VLOOKUP(C2186,STYLES!$1:$1048576,9,FALSE)</f>
        <v>Active</v>
      </c>
      <c r="I2186" s="113" t="str">
        <f>VLOOKUP(C2186,STYLES!$1:$1048576,10,FALSE)</f>
        <v>Not Available</v>
      </c>
      <c r="J2186" s="117" t="s">
        <v>2824</v>
      </c>
      <c r="K2186" s="139">
        <f>IFERROR(VLOOKUP(J2186,LISTS!G:H,2,FALSE),"0")</f>
        <v>5</v>
      </c>
      <c r="L2186">
        <f t="shared" si="127"/>
        <v>5</v>
      </c>
      <c r="M2186" s="117" t="s">
        <v>3247</v>
      </c>
      <c r="N2186" s="140" t="str">
        <f>IFERROR(VLOOKUP(M2186,LISTS!G:H,2,FALSE),"0")</f>
        <v>0</v>
      </c>
      <c r="O2186" t="str">
        <f t="shared" si="126"/>
        <v/>
      </c>
      <c r="P2186" s="117" t="s">
        <v>2720</v>
      </c>
      <c r="Q2186" s="101" t="s">
        <v>2721</v>
      </c>
      <c r="R2186" s="112" t="s">
        <v>775</v>
      </c>
      <c r="S2186" s="112" t="s">
        <v>2722</v>
      </c>
      <c r="T2186" s="118" t="s">
        <v>775</v>
      </c>
    </row>
    <row r="2187" spans="1:20">
      <c r="A2187" s="4" t="str">
        <f>VLOOKUP(C2187,STYLES!$A$1:$R$2088,7,FALSE)</f>
        <v>Polos</v>
      </c>
      <c r="B2187" t="str">
        <f>VLOOKUP(C2187,STYLES!$1:$1048576,6,FALSE)</f>
        <v>Harriton</v>
      </c>
      <c r="C2187" s="103" t="s">
        <v>1210</v>
      </c>
      <c r="E2187" t="str">
        <f>VLOOKUP(C2187,STYLES!$1:$1048576,12,FALSE)</f>
        <v>Micro-Piqué Polo</v>
      </c>
      <c r="F2187" s="117" t="s">
        <v>2978</v>
      </c>
      <c r="G2187" s="111" t="s">
        <v>2763</v>
      </c>
      <c r="H2187" s="113" t="str">
        <f>VLOOKUP(C2187,STYLES!$1:$1048576,9,FALSE)</f>
        <v>Active</v>
      </c>
      <c r="I2187" s="113" t="str">
        <f>VLOOKUP(C2187,STYLES!$1:$1048576,10,FALSE)</f>
        <v>Not Available</v>
      </c>
      <c r="J2187" s="117" t="s">
        <v>2824</v>
      </c>
      <c r="K2187" s="139">
        <f>IFERROR(VLOOKUP(J2187,LISTS!G:H,2,FALSE),"0")</f>
        <v>5</v>
      </c>
      <c r="L2187">
        <f t="shared" si="127"/>
        <v>5</v>
      </c>
      <c r="M2187" s="117" t="s">
        <v>3247</v>
      </c>
      <c r="N2187" s="140" t="str">
        <f>IFERROR(VLOOKUP(M2187,LISTS!G:H,2,FALSE),"0")</f>
        <v>0</v>
      </c>
      <c r="O2187" t="str">
        <f t="shared" si="126"/>
        <v/>
      </c>
      <c r="P2187" s="117" t="s">
        <v>2720</v>
      </c>
      <c r="Q2187" s="112" t="s">
        <v>2979</v>
      </c>
      <c r="R2187" s="112" t="s">
        <v>775</v>
      </c>
      <c r="S2187" s="118" t="s">
        <v>2980</v>
      </c>
      <c r="T2187" s="112" t="s">
        <v>775</v>
      </c>
    </row>
    <row r="2188" spans="1:20">
      <c r="A2188" s="4" t="str">
        <f>VLOOKUP(C2188,STYLES!$A$1:$R$2088,7,FALSE)</f>
        <v>Polos</v>
      </c>
      <c r="B2188" t="str">
        <f>VLOOKUP(C2188,STYLES!$1:$1048576,6,FALSE)</f>
        <v>Harriton</v>
      </c>
      <c r="C2188" s="103" t="s">
        <v>1210</v>
      </c>
      <c r="E2188" t="str">
        <f>VLOOKUP(C2188,STYLES!$1:$1048576,12,FALSE)</f>
        <v>Micro-Piqué Polo</v>
      </c>
      <c r="F2188" s="117" t="s">
        <v>3201</v>
      </c>
      <c r="G2188" s="111" t="s">
        <v>2732</v>
      </c>
      <c r="H2188" s="113" t="str">
        <f>VLOOKUP(C2188,STYLES!$1:$1048576,9,FALSE)</f>
        <v>Active</v>
      </c>
      <c r="I2188" s="113" t="str">
        <f>VLOOKUP(C2188,STYLES!$1:$1048576,10,FALSE)</f>
        <v>Not Available</v>
      </c>
      <c r="J2188" s="117" t="s">
        <v>2824</v>
      </c>
      <c r="K2188" s="139">
        <f>IFERROR(VLOOKUP(J2188,LISTS!G:H,2,FALSE),"0")</f>
        <v>5</v>
      </c>
      <c r="L2188">
        <f t="shared" si="127"/>
        <v>5</v>
      </c>
      <c r="M2188" s="117" t="s">
        <v>3247</v>
      </c>
      <c r="N2188" s="140" t="str">
        <f>IFERROR(VLOOKUP(M2188,LISTS!G:H,2,FALSE),"0")</f>
        <v>0</v>
      </c>
      <c r="O2188" t="str">
        <f t="shared" ref="O2188:O2251" si="128">IF(OR(I2188="ACTIVE",I2188="NEW",I2188="DNR",I2188="Pre-Closeout"),N2188,"")</f>
        <v/>
      </c>
      <c r="P2188" s="117" t="s">
        <v>2720</v>
      </c>
      <c r="Q2188" s="112" t="s">
        <v>3202</v>
      </c>
      <c r="R2188" s="112" t="s">
        <v>775</v>
      </c>
      <c r="S2188" s="118" t="s">
        <v>3203</v>
      </c>
      <c r="T2188" s="118" t="s">
        <v>775</v>
      </c>
    </row>
    <row r="2189" spans="1:20">
      <c r="A2189" s="4" t="str">
        <f>VLOOKUP(C2189,STYLES!$A$1:$R$2088,7,FALSE)</f>
        <v>Polos</v>
      </c>
      <c r="B2189" t="str">
        <f>VLOOKUP(C2189,STYLES!$1:$1048576,6,FALSE)</f>
        <v>Harriton</v>
      </c>
      <c r="C2189" s="103" t="s">
        <v>1210</v>
      </c>
      <c r="E2189" t="str">
        <f>VLOOKUP(C2189,STYLES!$1:$1048576,12,FALSE)</f>
        <v>Micro-Piqué Polo</v>
      </c>
      <c r="F2189" s="117" t="s">
        <v>3248</v>
      </c>
      <c r="G2189" s="111" t="s">
        <v>2991</v>
      </c>
      <c r="H2189" s="113" t="str">
        <f>VLOOKUP(C2189,STYLES!$1:$1048576,9,FALSE)</f>
        <v>Active</v>
      </c>
      <c r="I2189" s="113" t="str">
        <f>VLOOKUP(C2189,STYLES!$1:$1048576,10,FALSE)</f>
        <v>Not Available</v>
      </c>
      <c r="J2189" s="117" t="s">
        <v>2824</v>
      </c>
      <c r="K2189" s="139">
        <f>IFERROR(VLOOKUP(J2189,LISTS!G:H,2,FALSE),"0")</f>
        <v>5</v>
      </c>
      <c r="L2189">
        <f t="shared" si="127"/>
        <v>5</v>
      </c>
      <c r="M2189" s="117" t="s">
        <v>3247</v>
      </c>
      <c r="N2189" s="140" t="str">
        <f>IFERROR(VLOOKUP(M2189,LISTS!G:H,2,FALSE),"0")</f>
        <v>0</v>
      </c>
      <c r="O2189" t="str">
        <f t="shared" si="128"/>
        <v/>
      </c>
      <c r="P2189" s="117" t="s">
        <v>2720</v>
      </c>
      <c r="Q2189" s="112" t="s">
        <v>3249</v>
      </c>
      <c r="R2189" s="112" t="s">
        <v>775</v>
      </c>
      <c r="S2189" s="118" t="s">
        <v>3250</v>
      </c>
      <c r="T2189" s="118" t="s">
        <v>775</v>
      </c>
    </row>
    <row r="2190" spans="1:20">
      <c r="A2190" s="4" t="str">
        <f>VLOOKUP(C2190,STYLES!$A$1:$R$2088,7,FALSE)</f>
        <v>Polos</v>
      </c>
      <c r="B2190" t="str">
        <f>VLOOKUP(C2190,STYLES!$1:$1048576,6,FALSE)</f>
        <v>Harriton</v>
      </c>
      <c r="C2190" s="103" t="s">
        <v>1210</v>
      </c>
      <c r="E2190" t="str">
        <f>VLOOKUP(C2190,STYLES!$1:$1048576,12,FALSE)</f>
        <v>Micro-Piqué Polo</v>
      </c>
      <c r="F2190" s="117" t="s">
        <v>2907</v>
      </c>
      <c r="G2190" s="111" t="s">
        <v>2751</v>
      </c>
      <c r="H2190" s="113" t="str">
        <f>VLOOKUP(C2190,STYLES!$1:$1048576,9,FALSE)</f>
        <v>Active</v>
      </c>
      <c r="I2190" s="113" t="str">
        <f>VLOOKUP(C2190,STYLES!$1:$1048576,10,FALSE)</f>
        <v>Not Available</v>
      </c>
      <c r="J2190" s="117" t="s">
        <v>2824</v>
      </c>
      <c r="K2190" s="139">
        <f>IFERROR(VLOOKUP(J2190,LISTS!G:H,2,FALSE),"0")</f>
        <v>5</v>
      </c>
      <c r="L2190">
        <f t="shared" si="127"/>
        <v>5</v>
      </c>
      <c r="M2190" s="117" t="s">
        <v>3247</v>
      </c>
      <c r="N2190" s="140" t="str">
        <f>IFERROR(VLOOKUP(M2190,LISTS!G:H,2,FALSE),"0")</f>
        <v>0</v>
      </c>
      <c r="O2190" t="str">
        <f t="shared" si="128"/>
        <v/>
      </c>
      <c r="P2190" s="117" t="s">
        <v>2720</v>
      </c>
      <c r="Q2190" s="112" t="s">
        <v>2848</v>
      </c>
      <c r="R2190" s="112" t="s">
        <v>775</v>
      </c>
      <c r="S2190" s="118" t="s">
        <v>2849</v>
      </c>
      <c r="T2190" s="118"/>
    </row>
    <row r="2191" spans="1:20">
      <c r="A2191" s="4" t="str">
        <f>VLOOKUP(C2191,STYLES!$A$1:$R$2088,7,FALSE)</f>
        <v>Polos</v>
      </c>
      <c r="B2191" t="str">
        <f>VLOOKUP(C2191,STYLES!$1:$1048576,6,FALSE)</f>
        <v>Harriton</v>
      </c>
      <c r="C2191" s="103" t="s">
        <v>1210</v>
      </c>
      <c r="E2191" t="str">
        <f>VLOOKUP(C2191,STYLES!$1:$1048576,12,FALSE)</f>
        <v>Micro-Piqué Polo</v>
      </c>
      <c r="F2191" s="117" t="s">
        <v>2739</v>
      </c>
      <c r="G2191" s="111" t="s">
        <v>2740</v>
      </c>
      <c r="H2191" s="113" t="str">
        <f>VLOOKUP(C2191,STYLES!$1:$1048576,9,FALSE)</f>
        <v>Active</v>
      </c>
      <c r="I2191" s="113" t="str">
        <f>VLOOKUP(C2191,STYLES!$1:$1048576,10,FALSE)</f>
        <v>Not Available</v>
      </c>
      <c r="J2191" s="117" t="s">
        <v>2824</v>
      </c>
      <c r="K2191" s="139">
        <f>IFERROR(VLOOKUP(J2191,LISTS!G:H,2,FALSE),"0")</f>
        <v>5</v>
      </c>
      <c r="L2191">
        <f t="shared" si="127"/>
        <v>5</v>
      </c>
      <c r="M2191" s="117" t="s">
        <v>3247</v>
      </c>
      <c r="N2191" s="140" t="str">
        <f>IFERROR(VLOOKUP(M2191,LISTS!G:H,2,FALSE),"0")</f>
        <v>0</v>
      </c>
      <c r="O2191" t="str">
        <f t="shared" si="128"/>
        <v/>
      </c>
      <c r="P2191" s="117" t="s">
        <v>2720</v>
      </c>
      <c r="Q2191" s="118" t="s">
        <v>2741</v>
      </c>
      <c r="R2191" s="112" t="s">
        <v>775</v>
      </c>
      <c r="S2191" s="112" t="s">
        <v>3039</v>
      </c>
      <c r="T2191" s="112" t="s">
        <v>775</v>
      </c>
    </row>
    <row r="2192" spans="1:20">
      <c r="A2192" s="4" t="str">
        <f>VLOOKUP(C2192,STYLES!$A$1:$R$2088,7,FALSE)</f>
        <v>Polos</v>
      </c>
      <c r="B2192" t="str">
        <f>VLOOKUP(C2192,STYLES!$1:$1048576,6,FALSE)</f>
        <v>Harriton</v>
      </c>
      <c r="C2192" s="103" t="s">
        <v>1210</v>
      </c>
      <c r="E2192" t="str">
        <f>VLOOKUP(C2192,STYLES!$1:$1048576,12,FALSE)</f>
        <v>Micro-Piqué Polo</v>
      </c>
      <c r="F2192" s="117" t="s">
        <v>2754</v>
      </c>
      <c r="G2192" s="111" t="s">
        <v>2755</v>
      </c>
      <c r="H2192" s="113" t="str">
        <f>VLOOKUP(C2192,STYLES!$1:$1048576,9,FALSE)</f>
        <v>Active</v>
      </c>
      <c r="I2192" s="113" t="str">
        <f>VLOOKUP(C2192,STYLES!$1:$1048576,10,FALSE)</f>
        <v>Not Available</v>
      </c>
      <c r="J2192" s="117" t="s">
        <v>2824</v>
      </c>
      <c r="K2192" s="139">
        <f>IFERROR(VLOOKUP(J2192,LISTS!G:H,2,FALSE),"0")</f>
        <v>5</v>
      </c>
      <c r="L2192">
        <f t="shared" si="127"/>
        <v>5</v>
      </c>
      <c r="M2192" s="117" t="s">
        <v>3247</v>
      </c>
      <c r="N2192" s="140" t="str">
        <f>IFERROR(VLOOKUP(M2192,LISTS!G:H,2,FALSE),"0")</f>
        <v>0</v>
      </c>
      <c r="O2192" t="str">
        <f t="shared" si="128"/>
        <v/>
      </c>
      <c r="P2192" s="117" t="s">
        <v>2720</v>
      </c>
      <c r="Q2192" s="118" t="s">
        <v>2756</v>
      </c>
      <c r="R2192" s="112" t="s">
        <v>775</v>
      </c>
      <c r="S2192" s="112" t="s">
        <v>2757</v>
      </c>
      <c r="T2192" s="112" t="s">
        <v>775</v>
      </c>
    </row>
    <row r="2193" spans="1:20">
      <c r="A2193" s="4" t="str">
        <f>VLOOKUP(C2193,STYLES!$A$1:$R$2088,7,FALSE)</f>
        <v>Polos</v>
      </c>
      <c r="B2193" t="str">
        <f>VLOOKUP(C2193,STYLES!$1:$1048576,6,FALSE)</f>
        <v>Harriton</v>
      </c>
      <c r="C2193" s="103" t="s">
        <v>1210</v>
      </c>
      <c r="E2193" t="str">
        <f>VLOOKUP(C2193,STYLES!$1:$1048576,12,FALSE)</f>
        <v>Micro-Piqué Polo</v>
      </c>
      <c r="F2193" s="117" t="s">
        <v>2816</v>
      </c>
      <c r="G2193" s="111" t="s">
        <v>2809</v>
      </c>
      <c r="H2193" s="113" t="str">
        <f>VLOOKUP(C2193,STYLES!$1:$1048576,9,FALSE)</f>
        <v>Active</v>
      </c>
      <c r="I2193" s="113" t="str">
        <f>VLOOKUP(C2193,STYLES!$1:$1048576,10,FALSE)</f>
        <v>Not Available</v>
      </c>
      <c r="J2193" s="117" t="s">
        <v>2824</v>
      </c>
      <c r="K2193" s="139">
        <f>IFERROR(VLOOKUP(J2193,LISTS!G:H,2,FALSE),"0")</f>
        <v>5</v>
      </c>
      <c r="L2193">
        <f t="shared" si="127"/>
        <v>5</v>
      </c>
      <c r="M2193" s="117" t="s">
        <v>3247</v>
      </c>
      <c r="N2193" s="140" t="str">
        <f>IFERROR(VLOOKUP(M2193,LISTS!G:H,2,FALSE),"0")</f>
        <v>0</v>
      </c>
      <c r="O2193" t="str">
        <f t="shared" si="128"/>
        <v/>
      </c>
      <c r="P2193" s="117" t="s">
        <v>2720</v>
      </c>
      <c r="Q2193" s="126" t="s">
        <v>3007</v>
      </c>
      <c r="R2193" s="117" t="s">
        <v>775</v>
      </c>
      <c r="S2193" s="105" t="s">
        <v>3008</v>
      </c>
      <c r="T2193" s="117" t="s">
        <v>775</v>
      </c>
    </row>
    <row r="2194" spans="1:20">
      <c r="A2194" s="4" t="str">
        <f>VLOOKUP(C2194,STYLES!$A$1:$R$2088,7,FALSE)</f>
        <v>Polos</v>
      </c>
      <c r="B2194" t="str">
        <f>VLOOKUP(C2194,STYLES!$1:$1048576,6,FALSE)</f>
        <v>Harriton</v>
      </c>
      <c r="C2194" s="103" t="s">
        <v>1210</v>
      </c>
      <c r="E2194" t="str">
        <f>VLOOKUP(C2194,STYLES!$1:$1048576,12,FALSE)</f>
        <v>Micro-Piqué Polo</v>
      </c>
      <c r="F2194" s="117" t="s">
        <v>2743</v>
      </c>
      <c r="G2194" s="111" t="s">
        <v>2743</v>
      </c>
      <c r="H2194" s="113" t="str">
        <f>VLOOKUP(C2194,STYLES!$1:$1048576,9,FALSE)</f>
        <v>Active</v>
      </c>
      <c r="I2194" s="113" t="str">
        <f>VLOOKUP(C2194,STYLES!$1:$1048576,10,FALSE)</f>
        <v>Not Available</v>
      </c>
      <c r="J2194" s="117" t="s">
        <v>2824</v>
      </c>
      <c r="K2194" s="139">
        <f>IFERROR(VLOOKUP(J2194,LISTS!G:H,2,FALSE),"0")</f>
        <v>5</v>
      </c>
      <c r="L2194">
        <f t="shared" si="127"/>
        <v>5</v>
      </c>
      <c r="M2194" s="117" t="s">
        <v>3247</v>
      </c>
      <c r="N2194" s="140" t="str">
        <f>IFERROR(VLOOKUP(M2194,LISTS!G:H,2,FALSE),"0")</f>
        <v>0</v>
      </c>
      <c r="O2194" t="str">
        <f t="shared" si="128"/>
        <v/>
      </c>
      <c r="P2194" s="117" t="s">
        <v>2720</v>
      </c>
      <c r="Q2194" s="118" t="s">
        <v>2744</v>
      </c>
      <c r="R2194" s="117" t="s">
        <v>775</v>
      </c>
      <c r="S2194" s="112" t="s">
        <v>775</v>
      </c>
      <c r="T2194" s="117" t="s">
        <v>775</v>
      </c>
    </row>
    <row r="2195" spans="1:20">
      <c r="A2195" s="4"/>
      <c r="G2195" s="111"/>
      <c r="I2195" s="127"/>
      <c r="K2195" s="139"/>
      <c r="L2195" s="60">
        <f>SUM(L2186:L2194)</f>
        <v>45</v>
      </c>
      <c r="N2195" s="140"/>
      <c r="O2195" s="60">
        <f>SUM(O2186:O2194)</f>
        <v>0</v>
      </c>
      <c r="Q2195" s="112"/>
      <c r="R2195" s="112"/>
      <c r="S2195" s="118"/>
      <c r="T2195" s="118"/>
    </row>
    <row r="2196" spans="1:20">
      <c r="A2196" s="4" t="str">
        <f>VLOOKUP(C2196,STYLES!$A$1:$R$2088,7,FALSE)</f>
        <v>Polos</v>
      </c>
      <c r="B2196" t="str">
        <f>VLOOKUP(C2196,STYLES!$1:$1048576,6,FALSE)</f>
        <v>Harriton</v>
      </c>
      <c r="C2196" s="103" t="s">
        <v>1212</v>
      </c>
      <c r="E2196" t="str">
        <f>VLOOKUP(C2196,STYLES!$1:$1048576,12,FALSE)</f>
        <v>Side Blocked Micro-Piqué Polo</v>
      </c>
      <c r="F2196" s="117" t="s">
        <v>2825</v>
      </c>
      <c r="G2196" s="111" t="s">
        <v>2718</v>
      </c>
      <c r="H2196" s="113" t="str">
        <f>VLOOKUP(C2196,STYLES!$1:$1048576,9,FALSE)</f>
        <v>Active</v>
      </c>
      <c r="I2196" s="113" t="str">
        <f>VLOOKUP(C2196,STYLES!$1:$1048576,10,FALSE)</f>
        <v>Not Available</v>
      </c>
      <c r="J2196" s="117" t="s">
        <v>2719</v>
      </c>
      <c r="K2196" s="139">
        <f>IFERROR(VLOOKUP(J2196,LISTS!G:H,2,FALSE),"0")</f>
        <v>8</v>
      </c>
      <c r="L2196">
        <f t="shared" si="127"/>
        <v>8</v>
      </c>
      <c r="M2196" s="117" t="s">
        <v>3247</v>
      </c>
      <c r="N2196" s="140" t="str">
        <f>IFERROR(VLOOKUP(M2196,LISTS!G:H,2,FALSE),"0")</f>
        <v>0</v>
      </c>
      <c r="O2196" t="str">
        <f t="shared" si="128"/>
        <v/>
      </c>
      <c r="P2196" s="117" t="s">
        <v>2720</v>
      </c>
      <c r="Q2196" s="101" t="s">
        <v>2721</v>
      </c>
      <c r="R2196" s="112" t="s">
        <v>2744</v>
      </c>
      <c r="S2196" s="112" t="s">
        <v>2722</v>
      </c>
      <c r="T2196" s="118" t="s">
        <v>775</v>
      </c>
    </row>
    <row r="2197" spans="1:20">
      <c r="A2197" s="4" t="str">
        <f>VLOOKUP(C2197,STYLES!$A$1:$R$2088,7,FALSE)</f>
        <v>Polos</v>
      </c>
      <c r="B2197" t="str">
        <f>VLOOKUP(C2197,STYLES!$1:$1048576,6,FALSE)</f>
        <v>Harriton</v>
      </c>
      <c r="C2197" s="103" t="s">
        <v>1212</v>
      </c>
      <c r="E2197" t="str">
        <f>VLOOKUP(C2197,STYLES!$1:$1048576,12,FALSE)</f>
        <v>Side Blocked Micro-Piqué Polo</v>
      </c>
      <c r="F2197" s="117" t="s">
        <v>3208</v>
      </c>
      <c r="G2197" s="111" t="s">
        <v>2732</v>
      </c>
      <c r="H2197" s="113" t="str">
        <f>VLOOKUP(C2197,STYLES!$1:$1048576,9,FALSE)</f>
        <v>Active</v>
      </c>
      <c r="I2197" s="113" t="str">
        <f>VLOOKUP(C2197,STYLES!$1:$1048576,10,FALSE)</f>
        <v>Not Available</v>
      </c>
      <c r="J2197" s="117" t="s">
        <v>2719</v>
      </c>
      <c r="K2197" s="139">
        <f>IFERROR(VLOOKUP(J2197,LISTS!G:H,2,FALSE),"0")</f>
        <v>8</v>
      </c>
      <c r="L2197">
        <f t="shared" si="127"/>
        <v>8</v>
      </c>
      <c r="M2197" s="117" t="s">
        <v>3247</v>
      </c>
      <c r="N2197" s="140" t="str">
        <f>IFERROR(VLOOKUP(M2197,LISTS!G:H,2,FALSE),"0")</f>
        <v>0</v>
      </c>
      <c r="O2197" t="str">
        <f t="shared" si="128"/>
        <v/>
      </c>
      <c r="P2197" s="117" t="s">
        <v>2720</v>
      </c>
      <c r="Q2197" s="112" t="s">
        <v>3202</v>
      </c>
      <c r="R2197" s="112" t="s">
        <v>2744</v>
      </c>
      <c r="S2197" s="118" t="s">
        <v>3203</v>
      </c>
      <c r="T2197" s="118" t="s">
        <v>775</v>
      </c>
    </row>
    <row r="2198" spans="1:20">
      <c r="A2198" s="4" t="str">
        <f>VLOOKUP(C2198,STYLES!$A$1:$R$2088,7,FALSE)</f>
        <v>Polos</v>
      </c>
      <c r="B2198" t="str">
        <f>VLOOKUP(C2198,STYLES!$1:$1048576,6,FALSE)</f>
        <v>Harriton</v>
      </c>
      <c r="C2198" s="103" t="s">
        <v>1212</v>
      </c>
      <c r="E2198" t="str">
        <f>VLOOKUP(C2198,STYLES!$1:$1048576,12,FALSE)</f>
        <v>Side Blocked Micro-Piqué Polo</v>
      </c>
      <c r="F2198" s="117" t="s">
        <v>3255</v>
      </c>
      <c r="G2198" s="111" t="s">
        <v>2991</v>
      </c>
      <c r="H2198" s="113" t="str">
        <f>VLOOKUP(C2198,STYLES!$1:$1048576,9,FALSE)</f>
        <v>Active</v>
      </c>
      <c r="I2198" s="113" t="str">
        <f>VLOOKUP(C2198,STYLES!$1:$1048576,10,FALSE)</f>
        <v>Not Available</v>
      </c>
      <c r="J2198" s="117" t="s">
        <v>2719</v>
      </c>
      <c r="K2198" s="139">
        <f>IFERROR(VLOOKUP(J2198,LISTS!G:H,2,FALSE),"0")</f>
        <v>8</v>
      </c>
      <c r="L2198">
        <f t="shared" si="127"/>
        <v>8</v>
      </c>
      <c r="M2198" s="117" t="s">
        <v>3247</v>
      </c>
      <c r="N2198" s="140" t="str">
        <f>IFERROR(VLOOKUP(M2198,LISTS!G:H,2,FALSE),"0")</f>
        <v>0</v>
      </c>
      <c r="O2198" t="str">
        <f t="shared" si="128"/>
        <v/>
      </c>
      <c r="P2198" s="117" t="s">
        <v>2720</v>
      </c>
      <c r="Q2198" s="112" t="s">
        <v>3249</v>
      </c>
      <c r="R2198" s="112" t="s">
        <v>2744</v>
      </c>
      <c r="S2198" s="118" t="s">
        <v>3250</v>
      </c>
      <c r="T2198" s="118" t="s">
        <v>775</v>
      </c>
    </row>
    <row r="2199" spans="1:20">
      <c r="A2199" s="4" t="str">
        <f>VLOOKUP(C2199,STYLES!$A$1:$R$2088,7,FALSE)</f>
        <v>Polos</v>
      </c>
      <c r="B2199" t="str">
        <f>VLOOKUP(C2199,STYLES!$1:$1048576,6,FALSE)</f>
        <v>Harriton</v>
      </c>
      <c r="C2199" s="103" t="s">
        <v>1212</v>
      </c>
      <c r="E2199" t="str">
        <f>VLOOKUP(C2199,STYLES!$1:$1048576,12,FALSE)</f>
        <v>Side Blocked Micro-Piqué Polo</v>
      </c>
      <c r="F2199" s="117" t="s">
        <v>2888</v>
      </c>
      <c r="G2199" s="111" t="s">
        <v>2728</v>
      </c>
      <c r="H2199" s="113" t="str">
        <f>VLOOKUP(C2199,STYLES!$1:$1048576,9,FALSE)</f>
        <v>Active</v>
      </c>
      <c r="I2199" s="113" t="str">
        <f>VLOOKUP(C2199,STYLES!$1:$1048576,10,FALSE)</f>
        <v>Not Available</v>
      </c>
      <c r="J2199" s="117" t="s">
        <v>2719</v>
      </c>
      <c r="K2199" s="139">
        <f>IFERROR(VLOOKUP(J2199,LISTS!G:H,2,FALSE),"0")</f>
        <v>8</v>
      </c>
      <c r="L2199">
        <f t="shared" si="127"/>
        <v>8</v>
      </c>
      <c r="M2199" s="117" t="s">
        <v>3247</v>
      </c>
      <c r="N2199" s="140" t="str">
        <f>IFERROR(VLOOKUP(M2199,LISTS!G:H,2,FALSE),"0")</f>
        <v>0</v>
      </c>
      <c r="O2199" t="str">
        <f t="shared" si="128"/>
        <v/>
      </c>
      <c r="P2199" s="117" t="s">
        <v>2720</v>
      </c>
      <c r="Q2199" s="112" t="s">
        <v>2862</v>
      </c>
      <c r="R2199" s="112" t="s">
        <v>2744</v>
      </c>
      <c r="S2199" s="118" t="s">
        <v>2863</v>
      </c>
      <c r="T2199" s="118" t="s">
        <v>775</v>
      </c>
    </row>
    <row r="2200" spans="1:20">
      <c r="A2200" s="4" t="str">
        <f>VLOOKUP(C2200,STYLES!$A$1:$R$2088,7,FALSE)</f>
        <v>Polos</v>
      </c>
      <c r="B2200" t="str">
        <f>VLOOKUP(C2200,STYLES!$1:$1048576,6,FALSE)</f>
        <v>Harriton</v>
      </c>
      <c r="C2200" s="103" t="s">
        <v>1212</v>
      </c>
      <c r="E2200" t="str">
        <f>VLOOKUP(C2200,STYLES!$1:$1048576,12,FALSE)</f>
        <v>Side Blocked Micro-Piqué Polo</v>
      </c>
      <c r="F2200" s="117" t="s">
        <v>3209</v>
      </c>
      <c r="G2200" s="111" t="s">
        <v>2724</v>
      </c>
      <c r="H2200" s="113" t="str">
        <f>VLOOKUP(C2200,STYLES!$1:$1048576,9,FALSE)</f>
        <v>Active</v>
      </c>
      <c r="I2200" s="113" t="str">
        <f>VLOOKUP(C2200,STYLES!$1:$1048576,10,FALSE)</f>
        <v>Not Available</v>
      </c>
      <c r="J2200" s="117" t="s">
        <v>2719</v>
      </c>
      <c r="K2200" s="139">
        <f>IFERROR(VLOOKUP(J2200,LISTS!G:H,2,FALSE),"0")</f>
        <v>8</v>
      </c>
      <c r="L2200">
        <f t="shared" si="127"/>
        <v>8</v>
      </c>
      <c r="M2200" s="117" t="s">
        <v>3247</v>
      </c>
      <c r="N2200" s="140" t="str">
        <f>IFERROR(VLOOKUP(M2200,LISTS!G:H,2,FALSE),"0")</f>
        <v>0</v>
      </c>
      <c r="O2200" t="str">
        <f t="shared" si="128"/>
        <v/>
      </c>
      <c r="P2200" s="117" t="s">
        <v>2720</v>
      </c>
      <c r="Q2200" s="112" t="s">
        <v>2794</v>
      </c>
      <c r="R2200" s="112" t="s">
        <v>2744</v>
      </c>
      <c r="S2200" s="118" t="s">
        <v>2795</v>
      </c>
      <c r="T2200" s="118" t="s">
        <v>775</v>
      </c>
    </row>
    <row r="2201" spans="1:20">
      <c r="A2201" s="4" t="str">
        <f>VLOOKUP(C2201,STYLES!$A$1:$R$2088,7,FALSE)</f>
        <v>Polos</v>
      </c>
      <c r="B2201" t="str">
        <f>VLOOKUP(C2201,STYLES!$1:$1048576,6,FALSE)</f>
        <v>Harriton</v>
      </c>
      <c r="C2201" s="103" t="s">
        <v>1212</v>
      </c>
      <c r="E2201" t="str">
        <f>VLOOKUP(C2201,STYLES!$1:$1048576,12,FALSE)</f>
        <v>Side Blocked Micro-Piqué Polo</v>
      </c>
      <c r="F2201" s="117" t="s">
        <v>2827</v>
      </c>
      <c r="G2201" s="111" t="s">
        <v>2740</v>
      </c>
      <c r="H2201" s="113" t="str">
        <f>VLOOKUP(C2201,STYLES!$1:$1048576,9,FALSE)</f>
        <v>Active</v>
      </c>
      <c r="I2201" s="113" t="str">
        <f>VLOOKUP(C2201,STYLES!$1:$1048576,10,FALSE)</f>
        <v>Not Available</v>
      </c>
      <c r="J2201" s="117" t="s">
        <v>2719</v>
      </c>
      <c r="K2201" s="139">
        <f>IFERROR(VLOOKUP(J2201,LISTS!G:H,2,FALSE),"0")</f>
        <v>8</v>
      </c>
      <c r="L2201">
        <f t="shared" si="127"/>
        <v>8</v>
      </c>
      <c r="M2201" s="117" t="s">
        <v>3247</v>
      </c>
      <c r="N2201" s="140" t="str">
        <f>IFERROR(VLOOKUP(M2201,LISTS!G:H,2,FALSE),"0")</f>
        <v>0</v>
      </c>
      <c r="O2201" t="str">
        <f t="shared" si="128"/>
        <v/>
      </c>
      <c r="P2201" s="117" t="s">
        <v>2720</v>
      </c>
      <c r="Q2201" s="118" t="s">
        <v>2741</v>
      </c>
      <c r="R2201" s="117" t="s">
        <v>2744</v>
      </c>
      <c r="S2201" s="112" t="s">
        <v>3039</v>
      </c>
      <c r="T2201" s="103" t="s">
        <v>775</v>
      </c>
    </row>
    <row r="2202" spans="1:20">
      <c r="A2202" s="4" t="str">
        <f>VLOOKUP(C2202,STYLES!$A$1:$R$2088,7,FALSE)</f>
        <v>Polos</v>
      </c>
      <c r="B2202" t="str">
        <f>VLOOKUP(C2202,STYLES!$1:$1048576,6,FALSE)</f>
        <v>Harriton</v>
      </c>
      <c r="C2202" s="103" t="s">
        <v>1212</v>
      </c>
      <c r="E2202" t="str">
        <f>VLOOKUP(C2202,STYLES!$1:$1048576,12,FALSE)</f>
        <v>Side Blocked Micro-Piqué Polo</v>
      </c>
      <c r="F2202" s="117" t="s">
        <v>2828</v>
      </c>
      <c r="G2202" s="111" t="s">
        <v>2755</v>
      </c>
      <c r="H2202" s="113" t="str">
        <f>VLOOKUP(C2202,STYLES!$1:$1048576,9,FALSE)</f>
        <v>Active</v>
      </c>
      <c r="I2202" s="113" t="str">
        <f>VLOOKUP(C2202,STYLES!$1:$1048576,10,FALSE)</f>
        <v>Not Available</v>
      </c>
      <c r="J2202" s="117" t="s">
        <v>2719</v>
      </c>
      <c r="K2202" s="139">
        <f>IFERROR(VLOOKUP(J2202,LISTS!G:H,2,FALSE),"0")</f>
        <v>8</v>
      </c>
      <c r="L2202">
        <f t="shared" si="127"/>
        <v>8</v>
      </c>
      <c r="M2202" s="117" t="s">
        <v>3247</v>
      </c>
      <c r="N2202" s="140" t="str">
        <f>IFERROR(VLOOKUP(M2202,LISTS!G:H,2,FALSE),"0")</f>
        <v>0</v>
      </c>
      <c r="O2202" t="str">
        <f t="shared" si="128"/>
        <v/>
      </c>
      <c r="P2202" s="117" t="s">
        <v>2720</v>
      </c>
      <c r="Q2202" s="118" t="s">
        <v>2756</v>
      </c>
      <c r="R2202" s="112" t="s">
        <v>2744</v>
      </c>
      <c r="S2202" s="112" t="s">
        <v>2757</v>
      </c>
      <c r="T2202" s="118" t="s">
        <v>775</v>
      </c>
    </row>
    <row r="2203" spans="1:20">
      <c r="A2203" s="4" t="str">
        <f>VLOOKUP(C2203,STYLES!$A$1:$R$2088,7,FALSE)</f>
        <v>Polos</v>
      </c>
      <c r="B2203" t="str">
        <f>VLOOKUP(C2203,STYLES!$1:$1048576,6,FALSE)</f>
        <v>Harriton</v>
      </c>
      <c r="C2203" s="103" t="s">
        <v>1212</v>
      </c>
      <c r="E2203" t="str">
        <f>VLOOKUP(C2203,STYLES!$1:$1048576,12,FALSE)</f>
        <v>Side Blocked Micro-Piqué Polo</v>
      </c>
      <c r="F2203" s="117" t="s">
        <v>3256</v>
      </c>
      <c r="G2203" s="111" t="s">
        <v>2879</v>
      </c>
      <c r="H2203" s="113" t="str">
        <f>VLOOKUP(C2203,STYLES!$1:$1048576,9,FALSE)</f>
        <v>Active</v>
      </c>
      <c r="I2203" s="113" t="str">
        <f>VLOOKUP(C2203,STYLES!$1:$1048576,10,FALSE)</f>
        <v>Not Available</v>
      </c>
      <c r="J2203" s="117" t="s">
        <v>2719</v>
      </c>
      <c r="K2203" s="139">
        <f>IFERROR(VLOOKUP(J2203,LISTS!G:H,2,FALSE),"0")</f>
        <v>8</v>
      </c>
      <c r="L2203">
        <f t="shared" si="127"/>
        <v>8</v>
      </c>
      <c r="M2203" s="117" t="s">
        <v>3247</v>
      </c>
      <c r="N2203" s="140" t="str">
        <f>IFERROR(VLOOKUP(M2203,LISTS!G:H,2,FALSE),"0")</f>
        <v>0</v>
      </c>
      <c r="O2203" t="str">
        <f t="shared" si="128"/>
        <v/>
      </c>
      <c r="P2203" s="117" t="s">
        <v>2720</v>
      </c>
      <c r="Q2203" s="112" t="s">
        <v>3224</v>
      </c>
      <c r="R2203" s="112" t="s">
        <v>2744</v>
      </c>
      <c r="S2203" s="118" t="s">
        <v>3225</v>
      </c>
      <c r="T2203" s="112" t="s">
        <v>775</v>
      </c>
    </row>
    <row r="2204" spans="1:20">
      <c r="A2204" s="4" t="str">
        <f>VLOOKUP(C2204,STYLES!$A$1:$R$2088,7,FALSE)</f>
        <v>Polos</v>
      </c>
      <c r="B2204" t="str">
        <f>VLOOKUP(C2204,STYLES!$1:$1048576,6,FALSE)</f>
        <v>Harriton</v>
      </c>
      <c r="C2204" s="103" t="s">
        <v>1212</v>
      </c>
      <c r="E2204" t="str">
        <f>VLOOKUP(C2204,STYLES!$1:$1048576,12,FALSE)</f>
        <v>Side Blocked Micro-Piqué Polo</v>
      </c>
      <c r="F2204" s="117" t="s">
        <v>3153</v>
      </c>
      <c r="G2204" s="111" t="s">
        <v>2809</v>
      </c>
      <c r="H2204" s="113" t="str">
        <f>VLOOKUP(C2204,STYLES!$1:$1048576,9,FALSE)</f>
        <v>Active</v>
      </c>
      <c r="I2204" s="113" t="str">
        <f>VLOOKUP(C2204,STYLES!$1:$1048576,10,FALSE)</f>
        <v>Not Available</v>
      </c>
      <c r="J2204" s="117" t="s">
        <v>2719</v>
      </c>
      <c r="K2204" s="139">
        <f>IFERROR(VLOOKUP(J2204,LISTS!G:H,2,FALSE),"0")</f>
        <v>8</v>
      </c>
      <c r="L2204">
        <f t="shared" si="127"/>
        <v>8</v>
      </c>
      <c r="M2204" s="117" t="s">
        <v>3247</v>
      </c>
      <c r="N2204" s="140" t="str">
        <f>IFERROR(VLOOKUP(M2204,LISTS!G:H,2,FALSE),"0")</f>
        <v>0</v>
      </c>
      <c r="O2204" t="str">
        <f t="shared" si="128"/>
        <v/>
      </c>
      <c r="P2204" s="117" t="s">
        <v>2720</v>
      </c>
      <c r="Q2204" s="126" t="s">
        <v>3007</v>
      </c>
      <c r="R2204" s="117" t="s">
        <v>2744</v>
      </c>
      <c r="S2204" s="105" t="s">
        <v>3008</v>
      </c>
      <c r="T2204" s="118" t="s">
        <v>775</v>
      </c>
    </row>
    <row r="2205" spans="1:20">
      <c r="A2205" s="4"/>
      <c r="G2205" s="111"/>
      <c r="I2205" s="127"/>
      <c r="K2205" s="139"/>
      <c r="L2205" s="60">
        <f>SUM(L2196:L2204)</f>
        <v>72</v>
      </c>
      <c r="N2205" s="140"/>
      <c r="O2205" s="60">
        <f>SUM(O2196:O2204)</f>
        <v>0</v>
      </c>
      <c r="Q2205" s="112"/>
      <c r="R2205" s="112"/>
      <c r="S2205" s="118"/>
      <c r="T2205" s="118"/>
    </row>
    <row r="2206" spans="1:20">
      <c r="A2206" s="4" t="str">
        <f>VLOOKUP(C2206,STYLES!$A$1:$R$2088,7,FALSE)</f>
        <v>Polos</v>
      </c>
      <c r="B2206" t="str">
        <f>VLOOKUP(C2206,STYLES!$1:$1048576,6,FALSE)</f>
        <v>Harriton</v>
      </c>
      <c r="C2206" s="103" t="s">
        <v>1216</v>
      </c>
      <c r="E2206" t="str">
        <f>VLOOKUP(C2206,STYLES!$1:$1048576,12,FALSE)</f>
        <v>Side Blocked Micro-Piqué Polo</v>
      </c>
      <c r="F2206" s="117" t="s">
        <v>2825</v>
      </c>
      <c r="G2206" s="111" t="s">
        <v>2718</v>
      </c>
      <c r="H2206" s="113" t="str">
        <f>VLOOKUP(C2206,STYLES!$1:$1048576,9,FALSE)</f>
        <v>Active</v>
      </c>
      <c r="I2206" s="113" t="str">
        <f>VLOOKUP(C2206,STYLES!$1:$1048576,10,FALSE)</f>
        <v>Not Available</v>
      </c>
      <c r="J2206" s="117" t="s">
        <v>2824</v>
      </c>
      <c r="K2206" s="139">
        <f>IFERROR(VLOOKUP(J2206,LISTS!G:H,2,FALSE),"0")</f>
        <v>5</v>
      </c>
      <c r="L2206">
        <f t="shared" si="127"/>
        <v>5</v>
      </c>
      <c r="M2206" s="117" t="s">
        <v>3247</v>
      </c>
      <c r="N2206" s="140" t="str">
        <f>IFERROR(VLOOKUP(M2206,LISTS!G:H,2,FALSE),"0")</f>
        <v>0</v>
      </c>
      <c r="O2206" t="str">
        <f t="shared" si="128"/>
        <v/>
      </c>
      <c r="P2206" s="117" t="s">
        <v>2720</v>
      </c>
      <c r="Q2206" s="101" t="s">
        <v>2721</v>
      </c>
      <c r="R2206" s="112" t="s">
        <v>2744</v>
      </c>
      <c r="S2206" s="112" t="s">
        <v>2722</v>
      </c>
      <c r="T2206" s="118" t="s">
        <v>775</v>
      </c>
    </row>
    <row r="2207" spans="1:20">
      <c r="A2207" s="4" t="str">
        <f>VLOOKUP(C2207,STYLES!$A$1:$R$2088,7,FALSE)</f>
        <v>Polos</v>
      </c>
      <c r="B2207" t="str">
        <f>VLOOKUP(C2207,STYLES!$1:$1048576,6,FALSE)</f>
        <v>Harriton</v>
      </c>
      <c r="C2207" s="103" t="s">
        <v>1216</v>
      </c>
      <c r="E2207" t="str">
        <f>VLOOKUP(C2207,STYLES!$1:$1048576,12,FALSE)</f>
        <v>Side Blocked Micro-Piqué Polo</v>
      </c>
      <c r="F2207" s="117" t="s">
        <v>3208</v>
      </c>
      <c r="G2207" s="111" t="s">
        <v>2732</v>
      </c>
      <c r="H2207" s="113" t="str">
        <f>VLOOKUP(C2207,STYLES!$1:$1048576,9,FALSE)</f>
        <v>Active</v>
      </c>
      <c r="I2207" s="113" t="str">
        <f>VLOOKUP(C2207,STYLES!$1:$1048576,10,FALSE)</f>
        <v>Not Available</v>
      </c>
      <c r="J2207" s="117" t="s">
        <v>2824</v>
      </c>
      <c r="K2207" s="139">
        <f>IFERROR(VLOOKUP(J2207,LISTS!G:H,2,FALSE),"0")</f>
        <v>5</v>
      </c>
      <c r="L2207">
        <f t="shared" si="127"/>
        <v>5</v>
      </c>
      <c r="M2207" s="117" t="s">
        <v>3247</v>
      </c>
      <c r="N2207" s="140" t="str">
        <f>IFERROR(VLOOKUP(M2207,LISTS!G:H,2,FALSE),"0")</f>
        <v>0</v>
      </c>
      <c r="O2207" t="str">
        <f t="shared" si="128"/>
        <v/>
      </c>
      <c r="P2207" s="117" t="s">
        <v>2720</v>
      </c>
      <c r="Q2207" s="112" t="s">
        <v>3202</v>
      </c>
      <c r="R2207" s="112" t="s">
        <v>2744</v>
      </c>
      <c r="S2207" s="118" t="s">
        <v>3203</v>
      </c>
      <c r="T2207" s="118" t="s">
        <v>775</v>
      </c>
    </row>
    <row r="2208" spans="1:20">
      <c r="A2208" s="4" t="str">
        <f>VLOOKUP(C2208,STYLES!$A$1:$R$2088,7,FALSE)</f>
        <v>Polos</v>
      </c>
      <c r="B2208" t="str">
        <f>VLOOKUP(C2208,STYLES!$1:$1048576,6,FALSE)</f>
        <v>Harriton</v>
      </c>
      <c r="C2208" s="103" t="s">
        <v>1216</v>
      </c>
      <c r="E2208" t="str">
        <f>VLOOKUP(C2208,STYLES!$1:$1048576,12,FALSE)</f>
        <v>Side Blocked Micro-Piqué Polo</v>
      </c>
      <c r="F2208" s="117" t="s">
        <v>3255</v>
      </c>
      <c r="G2208" s="111" t="s">
        <v>2991</v>
      </c>
      <c r="H2208" s="113" t="str">
        <f>VLOOKUP(C2208,STYLES!$1:$1048576,9,FALSE)</f>
        <v>Active</v>
      </c>
      <c r="I2208" s="113" t="str">
        <f>VLOOKUP(C2208,STYLES!$1:$1048576,10,FALSE)</f>
        <v>Not Available</v>
      </c>
      <c r="J2208" s="117" t="s">
        <v>2824</v>
      </c>
      <c r="K2208" s="139">
        <f>IFERROR(VLOOKUP(J2208,LISTS!G:H,2,FALSE),"0")</f>
        <v>5</v>
      </c>
      <c r="L2208">
        <f t="shared" si="127"/>
        <v>5</v>
      </c>
      <c r="M2208" s="117" t="s">
        <v>3247</v>
      </c>
      <c r="N2208" s="140" t="str">
        <f>IFERROR(VLOOKUP(M2208,LISTS!G:H,2,FALSE),"0")</f>
        <v>0</v>
      </c>
      <c r="O2208" t="str">
        <f t="shared" si="128"/>
        <v/>
      </c>
      <c r="P2208" s="117" t="s">
        <v>2720</v>
      </c>
      <c r="Q2208" s="112" t="s">
        <v>3249</v>
      </c>
      <c r="R2208" s="112" t="s">
        <v>2744</v>
      </c>
      <c r="S2208" s="118" t="s">
        <v>3250</v>
      </c>
      <c r="T2208" s="118" t="s">
        <v>775</v>
      </c>
    </row>
    <row r="2209" spans="1:20">
      <c r="A2209" s="4" t="str">
        <f>VLOOKUP(C2209,STYLES!$A$1:$R$2088,7,FALSE)</f>
        <v>Polos</v>
      </c>
      <c r="B2209" t="str">
        <f>VLOOKUP(C2209,STYLES!$1:$1048576,6,FALSE)</f>
        <v>Harriton</v>
      </c>
      <c r="C2209" s="103" t="s">
        <v>1216</v>
      </c>
      <c r="E2209" t="str">
        <f>VLOOKUP(C2209,STYLES!$1:$1048576,12,FALSE)</f>
        <v>Side Blocked Micro-Piqué Polo</v>
      </c>
      <c r="F2209" s="117" t="s">
        <v>2888</v>
      </c>
      <c r="G2209" s="111" t="s">
        <v>2728</v>
      </c>
      <c r="H2209" s="113" t="str">
        <f>VLOOKUP(C2209,STYLES!$1:$1048576,9,FALSE)</f>
        <v>Active</v>
      </c>
      <c r="I2209" s="113" t="str">
        <f>VLOOKUP(C2209,STYLES!$1:$1048576,10,FALSE)</f>
        <v>Not Available</v>
      </c>
      <c r="J2209" s="117" t="s">
        <v>2824</v>
      </c>
      <c r="K2209" s="139">
        <f>IFERROR(VLOOKUP(J2209,LISTS!G:H,2,FALSE),"0")</f>
        <v>5</v>
      </c>
      <c r="L2209">
        <f t="shared" si="127"/>
        <v>5</v>
      </c>
      <c r="M2209" s="117" t="s">
        <v>3247</v>
      </c>
      <c r="N2209" s="140" t="str">
        <f>IFERROR(VLOOKUP(M2209,LISTS!G:H,2,FALSE),"0")</f>
        <v>0</v>
      </c>
      <c r="O2209" t="str">
        <f t="shared" si="128"/>
        <v/>
      </c>
      <c r="P2209" s="117" t="s">
        <v>2720</v>
      </c>
      <c r="Q2209" s="112" t="s">
        <v>2862</v>
      </c>
      <c r="R2209" s="112" t="s">
        <v>2744</v>
      </c>
      <c r="S2209" s="118" t="s">
        <v>2863</v>
      </c>
      <c r="T2209" s="118" t="s">
        <v>775</v>
      </c>
    </row>
    <row r="2210" spans="1:20">
      <c r="A2210" s="4" t="str">
        <f>VLOOKUP(C2210,STYLES!$A$1:$R$2088,7,FALSE)</f>
        <v>Polos</v>
      </c>
      <c r="B2210" t="str">
        <f>VLOOKUP(C2210,STYLES!$1:$1048576,6,FALSE)</f>
        <v>Harriton</v>
      </c>
      <c r="C2210" s="103" t="s">
        <v>1216</v>
      </c>
      <c r="E2210" t="str">
        <f>VLOOKUP(C2210,STYLES!$1:$1048576,12,FALSE)</f>
        <v>Side Blocked Micro-Piqué Polo</v>
      </c>
      <c r="F2210" s="117" t="s">
        <v>3209</v>
      </c>
      <c r="G2210" s="111" t="s">
        <v>2724</v>
      </c>
      <c r="H2210" s="113" t="str">
        <f>VLOOKUP(C2210,STYLES!$1:$1048576,9,FALSE)</f>
        <v>Active</v>
      </c>
      <c r="I2210" s="113" t="str">
        <f>VLOOKUP(C2210,STYLES!$1:$1048576,10,FALSE)</f>
        <v>Not Available</v>
      </c>
      <c r="J2210" s="117" t="s">
        <v>2824</v>
      </c>
      <c r="K2210" s="139">
        <f>IFERROR(VLOOKUP(J2210,LISTS!G:H,2,FALSE),"0")</f>
        <v>5</v>
      </c>
      <c r="L2210">
        <f t="shared" si="127"/>
        <v>5</v>
      </c>
      <c r="M2210" s="117" t="s">
        <v>3247</v>
      </c>
      <c r="N2210" s="140" t="str">
        <f>IFERROR(VLOOKUP(M2210,LISTS!G:H,2,FALSE),"0")</f>
        <v>0</v>
      </c>
      <c r="O2210" t="str">
        <f t="shared" si="128"/>
        <v/>
      </c>
      <c r="P2210" s="117" t="s">
        <v>2720</v>
      </c>
      <c r="Q2210" s="112" t="s">
        <v>2794</v>
      </c>
      <c r="R2210" s="112" t="s">
        <v>2744</v>
      </c>
      <c r="S2210" s="118" t="s">
        <v>2795</v>
      </c>
      <c r="T2210" s="118" t="s">
        <v>775</v>
      </c>
    </row>
    <row r="2211" spans="1:20">
      <c r="A2211" s="4" t="str">
        <f>VLOOKUP(C2211,STYLES!$A$1:$R$2088,7,FALSE)</f>
        <v>Polos</v>
      </c>
      <c r="B2211" t="str">
        <f>VLOOKUP(C2211,STYLES!$1:$1048576,6,FALSE)</f>
        <v>Harriton</v>
      </c>
      <c r="C2211" s="103" t="s">
        <v>1216</v>
      </c>
      <c r="E2211" t="str">
        <f>VLOOKUP(C2211,STYLES!$1:$1048576,12,FALSE)</f>
        <v>Side Blocked Micro-Piqué Polo</v>
      </c>
      <c r="F2211" s="117" t="s">
        <v>2827</v>
      </c>
      <c r="G2211" s="111" t="s">
        <v>2740</v>
      </c>
      <c r="H2211" s="113" t="str">
        <f>VLOOKUP(C2211,STYLES!$1:$1048576,9,FALSE)</f>
        <v>Active</v>
      </c>
      <c r="I2211" s="113" t="str">
        <f>VLOOKUP(C2211,STYLES!$1:$1048576,10,FALSE)</f>
        <v>Not Available</v>
      </c>
      <c r="J2211" s="117" t="s">
        <v>2824</v>
      </c>
      <c r="K2211" s="139">
        <f>IFERROR(VLOOKUP(J2211,LISTS!G:H,2,FALSE),"0")</f>
        <v>5</v>
      </c>
      <c r="L2211">
        <f t="shared" si="127"/>
        <v>5</v>
      </c>
      <c r="M2211" s="117" t="s">
        <v>3247</v>
      </c>
      <c r="N2211" s="140" t="str">
        <f>IFERROR(VLOOKUP(M2211,LISTS!G:H,2,FALSE),"0")</f>
        <v>0</v>
      </c>
      <c r="O2211" t="str">
        <f t="shared" si="128"/>
        <v/>
      </c>
      <c r="P2211" s="117" t="s">
        <v>2720</v>
      </c>
      <c r="Q2211" s="118" t="s">
        <v>2741</v>
      </c>
      <c r="R2211" s="117" t="s">
        <v>2744</v>
      </c>
      <c r="S2211" s="112" t="s">
        <v>3039</v>
      </c>
      <c r="T2211" s="103" t="s">
        <v>775</v>
      </c>
    </row>
    <row r="2212" spans="1:20">
      <c r="A2212" s="4" t="str">
        <f>VLOOKUP(C2212,STYLES!$A$1:$R$2088,7,FALSE)</f>
        <v>Polos</v>
      </c>
      <c r="B2212" t="str">
        <f>VLOOKUP(C2212,STYLES!$1:$1048576,6,FALSE)</f>
        <v>Harriton</v>
      </c>
      <c r="C2212" s="103" t="s">
        <v>1216</v>
      </c>
      <c r="E2212" t="str">
        <f>VLOOKUP(C2212,STYLES!$1:$1048576,12,FALSE)</f>
        <v>Side Blocked Micro-Piqué Polo</v>
      </c>
      <c r="F2212" s="117" t="s">
        <v>2828</v>
      </c>
      <c r="G2212" s="111" t="s">
        <v>2755</v>
      </c>
      <c r="H2212" s="113" t="str">
        <f>VLOOKUP(C2212,STYLES!$1:$1048576,9,FALSE)</f>
        <v>Active</v>
      </c>
      <c r="I2212" s="113" t="str">
        <f>VLOOKUP(C2212,STYLES!$1:$1048576,10,FALSE)</f>
        <v>Not Available</v>
      </c>
      <c r="J2212" s="117" t="s">
        <v>2824</v>
      </c>
      <c r="K2212" s="139">
        <f>IFERROR(VLOOKUP(J2212,LISTS!G:H,2,FALSE),"0")</f>
        <v>5</v>
      </c>
      <c r="L2212">
        <f t="shared" si="127"/>
        <v>5</v>
      </c>
      <c r="M2212" s="117" t="s">
        <v>3247</v>
      </c>
      <c r="N2212" s="140" t="str">
        <f>IFERROR(VLOOKUP(M2212,LISTS!G:H,2,FALSE),"0")</f>
        <v>0</v>
      </c>
      <c r="O2212" t="str">
        <f t="shared" si="128"/>
        <v/>
      </c>
      <c r="P2212" s="117" t="s">
        <v>2720</v>
      </c>
      <c r="Q2212" s="118" t="s">
        <v>2756</v>
      </c>
      <c r="R2212" s="112" t="s">
        <v>2744</v>
      </c>
      <c r="S2212" s="112" t="s">
        <v>2757</v>
      </c>
      <c r="T2212" s="118" t="s">
        <v>775</v>
      </c>
    </row>
    <row r="2213" spans="1:20">
      <c r="A2213" s="4" t="str">
        <f>VLOOKUP(C2213,STYLES!$A$1:$R$2088,7,FALSE)</f>
        <v>Polos</v>
      </c>
      <c r="B2213" t="str">
        <f>VLOOKUP(C2213,STYLES!$1:$1048576,6,FALSE)</f>
        <v>Harriton</v>
      </c>
      <c r="C2213" s="103" t="s">
        <v>1216</v>
      </c>
      <c r="E2213" t="str">
        <f>VLOOKUP(C2213,STYLES!$1:$1048576,12,FALSE)</f>
        <v>Side Blocked Micro-Piqué Polo</v>
      </c>
      <c r="F2213" s="117" t="s">
        <v>3256</v>
      </c>
      <c r="G2213" s="111" t="s">
        <v>2879</v>
      </c>
      <c r="H2213" s="113" t="str">
        <f>VLOOKUP(C2213,STYLES!$1:$1048576,9,FALSE)</f>
        <v>Active</v>
      </c>
      <c r="I2213" s="113" t="str">
        <f>VLOOKUP(C2213,STYLES!$1:$1048576,10,FALSE)</f>
        <v>Not Available</v>
      </c>
      <c r="J2213" s="117" t="s">
        <v>2824</v>
      </c>
      <c r="K2213" s="139">
        <f>IFERROR(VLOOKUP(J2213,LISTS!G:H,2,FALSE),"0")</f>
        <v>5</v>
      </c>
      <c r="L2213">
        <f t="shared" si="127"/>
        <v>5</v>
      </c>
      <c r="M2213" s="117" t="s">
        <v>3247</v>
      </c>
      <c r="N2213" s="140" t="str">
        <f>IFERROR(VLOOKUP(M2213,LISTS!G:H,2,FALSE),"0")</f>
        <v>0</v>
      </c>
      <c r="O2213" t="str">
        <f t="shared" si="128"/>
        <v/>
      </c>
      <c r="P2213" s="117" t="s">
        <v>2720</v>
      </c>
      <c r="Q2213" s="112" t="s">
        <v>3224</v>
      </c>
      <c r="R2213" s="112" t="s">
        <v>2744</v>
      </c>
      <c r="S2213" s="118" t="s">
        <v>3225</v>
      </c>
      <c r="T2213" s="112" t="s">
        <v>775</v>
      </c>
    </row>
    <row r="2214" spans="1:20">
      <c r="A2214" s="4" t="str">
        <f>VLOOKUP(C2214,STYLES!$A$1:$R$2088,7,FALSE)</f>
        <v>Polos</v>
      </c>
      <c r="B2214" t="str">
        <f>VLOOKUP(C2214,STYLES!$1:$1048576,6,FALSE)</f>
        <v>Harriton</v>
      </c>
      <c r="C2214" s="103" t="s">
        <v>1216</v>
      </c>
      <c r="E2214" t="str">
        <f>VLOOKUP(C2214,STYLES!$1:$1048576,12,FALSE)</f>
        <v>Side Blocked Micro-Piqué Polo</v>
      </c>
      <c r="F2214" s="117" t="s">
        <v>3153</v>
      </c>
      <c r="G2214" s="111" t="s">
        <v>2809</v>
      </c>
      <c r="H2214" s="113" t="str">
        <f>VLOOKUP(C2214,STYLES!$1:$1048576,9,FALSE)</f>
        <v>Active</v>
      </c>
      <c r="I2214" s="113" t="str">
        <f>VLOOKUP(C2214,STYLES!$1:$1048576,10,FALSE)</f>
        <v>Not Available</v>
      </c>
      <c r="J2214" s="117" t="s">
        <v>2824</v>
      </c>
      <c r="K2214" s="139">
        <f>IFERROR(VLOOKUP(J2214,LISTS!G:H,2,FALSE),"0")</f>
        <v>5</v>
      </c>
      <c r="L2214">
        <f t="shared" si="127"/>
        <v>5</v>
      </c>
      <c r="M2214" s="117" t="s">
        <v>3247</v>
      </c>
      <c r="N2214" s="140" t="str">
        <f>IFERROR(VLOOKUP(M2214,LISTS!G:H,2,FALSE),"0")</f>
        <v>0</v>
      </c>
      <c r="O2214" t="str">
        <f t="shared" si="128"/>
        <v/>
      </c>
      <c r="P2214" s="117" t="s">
        <v>2720</v>
      </c>
      <c r="Q2214" s="126" t="s">
        <v>3007</v>
      </c>
      <c r="R2214" s="112" t="s">
        <v>2744</v>
      </c>
      <c r="S2214" s="105" t="s">
        <v>3008</v>
      </c>
      <c r="T2214" s="117" t="s">
        <v>775</v>
      </c>
    </row>
    <row r="2215" spans="1:20">
      <c r="A2215" s="4"/>
      <c r="G2215" s="111"/>
      <c r="I2215" s="127"/>
      <c r="K2215" s="139"/>
      <c r="L2215" s="60">
        <f>SUM(L2206:L2214)</f>
        <v>45</v>
      </c>
      <c r="N2215" s="140"/>
      <c r="O2215" s="60">
        <f>SUM(O2206:O2214)</f>
        <v>0</v>
      </c>
      <c r="Q2215" s="112"/>
      <c r="R2215" s="112"/>
      <c r="S2215" s="118"/>
      <c r="T2215" s="118"/>
    </row>
    <row r="2216" spans="1:20">
      <c r="A2216" s="4" t="str">
        <f>VLOOKUP(C2216,STYLES!$A$1:$R$2088,7,FALSE)</f>
        <v>Polos</v>
      </c>
      <c r="B2216" t="str">
        <f>VLOOKUP(C2216,STYLES!$1:$1048576,6,FALSE)</f>
        <v>Harriton</v>
      </c>
      <c r="C2216" s="103" t="s">
        <v>1218</v>
      </c>
      <c r="E2216" t="str">
        <f>VLOOKUP(C2216,STYLES!$1:$1048576,12,FALSE)</f>
        <v>Back Blocked Micro-Piqué Polo</v>
      </c>
      <c r="F2216" s="117" t="s">
        <v>3107</v>
      </c>
      <c r="G2216" s="111" t="s">
        <v>2743</v>
      </c>
      <c r="H2216" s="113" t="str">
        <f>VLOOKUP(C2216,STYLES!$1:$1048576,9,FALSE)</f>
        <v>DROP - Closeout</v>
      </c>
      <c r="I2216" s="113" t="str">
        <f>VLOOKUP(C2216,STYLES!$1:$1048576,10,FALSE)</f>
        <v>Not Available</v>
      </c>
      <c r="J2216" s="117" t="s">
        <v>2719</v>
      </c>
      <c r="K2216" s="139">
        <f>IFERROR(VLOOKUP(J2216,LISTS!G:H,2,FALSE),"0")</f>
        <v>8</v>
      </c>
      <c r="L2216" t="str">
        <f t="shared" si="127"/>
        <v/>
      </c>
      <c r="M2216" s="117" t="s">
        <v>3247</v>
      </c>
      <c r="N2216" s="140" t="str">
        <f>IFERROR(VLOOKUP(M2216,LISTS!G:H,2,FALSE),"0")</f>
        <v>0</v>
      </c>
      <c r="O2216" t="str">
        <f t="shared" si="128"/>
        <v/>
      </c>
      <c r="P2216" s="117" t="s">
        <v>2720</v>
      </c>
      <c r="Q2216" s="118" t="s">
        <v>2744</v>
      </c>
      <c r="R2216" s="112" t="s">
        <v>2850</v>
      </c>
      <c r="S2216" s="112" t="s">
        <v>775</v>
      </c>
      <c r="T2216" s="118" t="s">
        <v>2722</v>
      </c>
    </row>
    <row r="2217" spans="1:20">
      <c r="A2217" s="4" t="str">
        <f>VLOOKUP(C2217,STYLES!$A$1:$R$2088,7,FALSE)</f>
        <v>Polos</v>
      </c>
      <c r="B2217" t="str">
        <f>VLOOKUP(C2217,STYLES!$1:$1048576,6,FALSE)</f>
        <v>Harriton</v>
      </c>
      <c r="C2217" s="103" t="s">
        <v>1218</v>
      </c>
      <c r="E2217" t="str">
        <f>VLOOKUP(C2217,STYLES!$1:$1048576,12,FALSE)</f>
        <v>Back Blocked Micro-Piqué Polo</v>
      </c>
      <c r="F2217" s="117" t="s">
        <v>3257</v>
      </c>
      <c r="G2217" s="111" t="s">
        <v>2743</v>
      </c>
      <c r="H2217" s="113" t="str">
        <f>VLOOKUP(C2217,STYLES!$1:$1048576,9,FALSE)</f>
        <v>DROP - Closeout</v>
      </c>
      <c r="I2217" s="113" t="str">
        <f>VLOOKUP(C2217,STYLES!$1:$1048576,10,FALSE)</f>
        <v>Not Available</v>
      </c>
      <c r="J2217" s="117" t="s">
        <v>2719</v>
      </c>
      <c r="K2217" s="139">
        <f>IFERROR(VLOOKUP(J2217,LISTS!G:H,2,FALSE),"0")</f>
        <v>8</v>
      </c>
      <c r="L2217" t="str">
        <f t="shared" si="127"/>
        <v/>
      </c>
      <c r="M2217" s="117" t="s">
        <v>3247</v>
      </c>
      <c r="N2217" s="140" t="str">
        <f>IFERROR(VLOOKUP(M2217,LISTS!G:H,2,FALSE),"0")</f>
        <v>0</v>
      </c>
      <c r="O2217" t="str">
        <f t="shared" si="128"/>
        <v/>
      </c>
      <c r="P2217" s="117" t="s">
        <v>2720</v>
      </c>
      <c r="Q2217" s="118" t="s">
        <v>2744</v>
      </c>
      <c r="R2217" s="112" t="s">
        <v>3202</v>
      </c>
      <c r="S2217" s="112" t="s">
        <v>775</v>
      </c>
      <c r="T2217" s="118" t="s">
        <v>3203</v>
      </c>
    </row>
    <row r="2218" spans="1:20">
      <c r="A2218" s="4" t="str">
        <f>VLOOKUP(C2218,STYLES!$A$1:$R$2088,7,FALSE)</f>
        <v>Polos</v>
      </c>
      <c r="B2218" t="str">
        <f>VLOOKUP(C2218,STYLES!$1:$1048576,6,FALSE)</f>
        <v>Harriton</v>
      </c>
      <c r="C2218" s="103" t="s">
        <v>1218</v>
      </c>
      <c r="E2218" t="str">
        <f>VLOOKUP(C2218,STYLES!$1:$1048576,12,FALSE)</f>
        <v>Back Blocked Micro-Piqué Polo</v>
      </c>
      <c r="F2218" s="117" t="s">
        <v>3258</v>
      </c>
      <c r="G2218" s="111" t="s">
        <v>2743</v>
      </c>
      <c r="H2218" s="113" t="str">
        <f>VLOOKUP(C2218,STYLES!$1:$1048576,9,FALSE)</f>
        <v>DROP - Closeout</v>
      </c>
      <c r="I2218" s="113" t="str">
        <f>VLOOKUP(C2218,STYLES!$1:$1048576,10,FALSE)</f>
        <v>Not Available</v>
      </c>
      <c r="J2218" s="117" t="s">
        <v>2719</v>
      </c>
      <c r="K2218" s="139">
        <f>IFERROR(VLOOKUP(J2218,LISTS!G:H,2,FALSE),"0")</f>
        <v>8</v>
      </c>
      <c r="L2218" t="str">
        <f t="shared" si="127"/>
        <v/>
      </c>
      <c r="M2218" s="117" t="s">
        <v>3247</v>
      </c>
      <c r="N2218" s="140" t="str">
        <f>IFERROR(VLOOKUP(M2218,LISTS!G:H,2,FALSE),"0")</f>
        <v>0</v>
      </c>
      <c r="O2218" t="str">
        <f t="shared" si="128"/>
        <v/>
      </c>
      <c r="P2218" s="117" t="s">
        <v>2720</v>
      </c>
      <c r="Q2218" s="118" t="s">
        <v>2744</v>
      </c>
      <c r="R2218" s="112" t="s">
        <v>2794</v>
      </c>
      <c r="S2218" s="112" t="s">
        <v>775</v>
      </c>
      <c r="T2218" s="118" t="s">
        <v>2795</v>
      </c>
    </row>
    <row r="2219" spans="1:20">
      <c r="A2219" s="4" t="str">
        <f>VLOOKUP(C2219,STYLES!$A$1:$R$2088,7,FALSE)</f>
        <v>Polos</v>
      </c>
      <c r="B2219" t="str">
        <f>VLOOKUP(C2219,STYLES!$1:$1048576,6,FALSE)</f>
        <v>Harriton</v>
      </c>
      <c r="C2219" s="103" t="s">
        <v>1218</v>
      </c>
      <c r="E2219" t="str">
        <f>VLOOKUP(C2219,STYLES!$1:$1048576,12,FALSE)</f>
        <v>Back Blocked Micro-Piqué Polo</v>
      </c>
      <c r="F2219" s="117" t="s">
        <v>2833</v>
      </c>
      <c r="G2219" s="111" t="s">
        <v>2743</v>
      </c>
      <c r="H2219" s="113" t="str">
        <f>VLOOKUP(C2219,STYLES!$1:$1048576,9,FALSE)</f>
        <v>DROP - Closeout</v>
      </c>
      <c r="I2219" s="113" t="str">
        <f>VLOOKUP(C2219,STYLES!$1:$1048576,10,FALSE)</f>
        <v>Not Available</v>
      </c>
      <c r="J2219" s="117" t="s">
        <v>2719</v>
      </c>
      <c r="K2219" s="139">
        <f>IFERROR(VLOOKUP(J2219,LISTS!G:H,2,FALSE),"0")</f>
        <v>8</v>
      </c>
      <c r="L2219" t="str">
        <f t="shared" si="127"/>
        <v/>
      </c>
      <c r="M2219" s="117" t="s">
        <v>3247</v>
      </c>
      <c r="N2219" s="140" t="str">
        <f>IFERROR(VLOOKUP(M2219,LISTS!G:H,2,FALSE),"0")</f>
        <v>0</v>
      </c>
      <c r="O2219" t="str">
        <f t="shared" si="128"/>
        <v/>
      </c>
      <c r="P2219" s="117" t="s">
        <v>2720</v>
      </c>
      <c r="Q2219" s="118" t="s">
        <v>2744</v>
      </c>
      <c r="R2219" s="112" t="s">
        <v>2741</v>
      </c>
      <c r="S2219" s="112" t="s">
        <v>775</v>
      </c>
      <c r="T2219" s="118" t="s">
        <v>3039</v>
      </c>
    </row>
    <row r="2220" spans="1:20">
      <c r="A2220" s="4" t="str">
        <f>VLOOKUP(C2220,STYLES!$A$1:$R$2088,7,FALSE)</f>
        <v>Polos</v>
      </c>
      <c r="B2220" t="str">
        <f>VLOOKUP(C2220,STYLES!$1:$1048576,6,FALSE)</f>
        <v>Harriton</v>
      </c>
      <c r="C2220" s="103" t="s">
        <v>1218</v>
      </c>
      <c r="E2220" t="str">
        <f>VLOOKUP(C2220,STYLES!$1:$1048576,12,FALSE)</f>
        <v>Back Blocked Micro-Piqué Polo</v>
      </c>
      <c r="F2220" s="117" t="s">
        <v>3259</v>
      </c>
      <c r="G2220" s="111" t="s">
        <v>2743</v>
      </c>
      <c r="H2220" s="113" t="str">
        <f>VLOOKUP(C2220,STYLES!$1:$1048576,9,FALSE)</f>
        <v>DROP - Closeout</v>
      </c>
      <c r="I2220" s="113" t="str">
        <f>VLOOKUP(C2220,STYLES!$1:$1048576,10,FALSE)</f>
        <v>Not Available</v>
      </c>
      <c r="J2220" s="117" t="s">
        <v>2719</v>
      </c>
      <c r="K2220" s="139">
        <f>IFERROR(VLOOKUP(J2220,LISTS!G:H,2,FALSE),"0")</f>
        <v>8</v>
      </c>
      <c r="L2220" t="str">
        <f t="shared" si="127"/>
        <v/>
      </c>
      <c r="M2220" s="117" t="s">
        <v>3247</v>
      </c>
      <c r="N2220" s="140" t="str">
        <f>IFERROR(VLOOKUP(M2220,LISTS!G:H,2,FALSE),"0")</f>
        <v>0</v>
      </c>
      <c r="O2220" t="str">
        <f t="shared" si="128"/>
        <v/>
      </c>
      <c r="P2220" s="117" t="s">
        <v>2720</v>
      </c>
      <c r="Q2220" s="118" t="s">
        <v>2744</v>
      </c>
      <c r="R2220" s="112" t="s">
        <v>2756</v>
      </c>
      <c r="S2220" s="112" t="s">
        <v>775</v>
      </c>
      <c r="T2220" s="118" t="s">
        <v>2757</v>
      </c>
    </row>
    <row r="2221" spans="1:20">
      <c r="A2221" s="4" t="str">
        <f>VLOOKUP(C2221,STYLES!$A$1:$R$2088,7,FALSE)</f>
        <v>Polos</v>
      </c>
      <c r="B2221" t="str">
        <f>VLOOKUP(C2221,STYLES!$1:$1048576,6,FALSE)</f>
        <v>Harriton</v>
      </c>
      <c r="C2221" s="103" t="s">
        <v>1218</v>
      </c>
      <c r="E2221" t="str">
        <f>VLOOKUP(C2221,STYLES!$1:$1048576,12,FALSE)</f>
        <v>Back Blocked Micro-Piqué Polo</v>
      </c>
      <c r="F2221" s="117" t="s">
        <v>3260</v>
      </c>
      <c r="G2221" s="111" t="s">
        <v>2743</v>
      </c>
      <c r="H2221" s="113" t="str">
        <f>VLOOKUP(C2221,STYLES!$1:$1048576,9,FALSE)</f>
        <v>DROP - Closeout</v>
      </c>
      <c r="I2221" s="113" t="str">
        <f>VLOOKUP(C2221,STYLES!$1:$1048576,10,FALSE)</f>
        <v>Not Available</v>
      </c>
      <c r="J2221" s="117" t="s">
        <v>2719</v>
      </c>
      <c r="K2221" s="139">
        <f>IFERROR(VLOOKUP(J2221,LISTS!G:H,2,FALSE),"0")</f>
        <v>8</v>
      </c>
      <c r="L2221" t="str">
        <f t="shared" si="127"/>
        <v/>
      </c>
      <c r="M2221" s="117" t="s">
        <v>3247</v>
      </c>
      <c r="N2221" s="140" t="str">
        <f>IFERROR(VLOOKUP(M2221,LISTS!G:H,2,FALSE),"0")</f>
        <v>0</v>
      </c>
      <c r="O2221" t="str">
        <f t="shared" si="128"/>
        <v/>
      </c>
      <c r="P2221" s="117" t="s">
        <v>2720</v>
      </c>
      <c r="Q2221" s="118" t="s">
        <v>2744</v>
      </c>
      <c r="R2221" s="112" t="s">
        <v>3007</v>
      </c>
      <c r="S2221" s="112" t="s">
        <v>775</v>
      </c>
      <c r="T2221" s="118" t="s">
        <v>3008</v>
      </c>
    </row>
    <row r="2222" spans="1:20">
      <c r="A2222" s="4"/>
      <c r="G2222" s="111"/>
      <c r="I2222" s="127"/>
      <c r="K2222" s="139"/>
      <c r="L2222" s="60">
        <f>SUM(L2216:L2221)</f>
        <v>0</v>
      </c>
      <c r="N2222" s="140"/>
      <c r="O2222" s="60">
        <f>SUM(O2216:O2221)</f>
        <v>0</v>
      </c>
      <c r="Q2222" s="112"/>
      <c r="R2222" s="112"/>
      <c r="S2222" s="118"/>
      <c r="T2222" s="118"/>
    </row>
    <row r="2223" spans="1:20">
      <c r="A2223" s="4" t="str">
        <f>VLOOKUP(C2223,STYLES!$A$1:$R$2088,7,FALSE)</f>
        <v>Polos</v>
      </c>
      <c r="B2223" t="str">
        <f>VLOOKUP(C2223,STYLES!$1:$1048576,6,FALSE)</f>
        <v>Harriton</v>
      </c>
      <c r="C2223" s="103" t="s">
        <v>1222</v>
      </c>
      <c r="E2223" t="str">
        <f>VLOOKUP(C2223,STYLES!$1:$1048576,12,FALSE)</f>
        <v>3.8 oz. Polytech Mesh Insert Polo</v>
      </c>
      <c r="F2223" s="117" t="s">
        <v>2718</v>
      </c>
      <c r="G2223" s="111" t="s">
        <v>2718</v>
      </c>
      <c r="H2223" s="113" t="str">
        <f>VLOOKUP(C2223,STYLES!$1:$1048576,9,FALSE)</f>
        <v>Active</v>
      </c>
      <c r="I2223" s="113" t="str">
        <f>VLOOKUP(C2223,STYLES!$1:$1048576,10,FALSE)</f>
        <v>Not Available</v>
      </c>
      <c r="J2223" s="117" t="s">
        <v>2719</v>
      </c>
      <c r="K2223" s="139">
        <f>IFERROR(VLOOKUP(J2223,LISTS!G:H,2,FALSE),"0")</f>
        <v>8</v>
      </c>
      <c r="L2223">
        <f t="shared" si="127"/>
        <v>8</v>
      </c>
      <c r="M2223" s="117" t="s">
        <v>3247</v>
      </c>
      <c r="N2223" s="140" t="str">
        <f>IFERROR(VLOOKUP(M2223,LISTS!G:H,2,FALSE),"0")</f>
        <v>0</v>
      </c>
      <c r="O2223" t="str">
        <f t="shared" si="128"/>
        <v/>
      </c>
      <c r="P2223" s="117" t="s">
        <v>2720</v>
      </c>
      <c r="Q2223" s="101" t="s">
        <v>2721</v>
      </c>
      <c r="R2223" s="112" t="s">
        <v>775</v>
      </c>
      <c r="S2223" s="112" t="s">
        <v>2722</v>
      </c>
      <c r="T2223" s="118" t="s">
        <v>775</v>
      </c>
    </row>
    <row r="2224" spans="1:20">
      <c r="A2224" s="4" t="str">
        <f>VLOOKUP(C2224,STYLES!$A$1:$R$2088,7,FALSE)</f>
        <v>Polos</v>
      </c>
      <c r="B2224" t="str">
        <f>VLOOKUP(C2224,STYLES!$1:$1048576,6,FALSE)</f>
        <v>Harriton</v>
      </c>
      <c r="C2224" s="103" t="s">
        <v>1222</v>
      </c>
      <c r="E2224" t="str">
        <f>VLOOKUP(C2224,STYLES!$1:$1048576,12,FALSE)</f>
        <v>3.8 oz. Polytech Mesh Insert Polo</v>
      </c>
      <c r="F2224" s="117" t="s">
        <v>2978</v>
      </c>
      <c r="G2224" s="111" t="s">
        <v>2763</v>
      </c>
      <c r="H2224" s="113" t="str">
        <f>VLOOKUP(C2224,STYLES!$1:$1048576,9,FALSE)</f>
        <v>Active</v>
      </c>
      <c r="I2224" s="113" t="str">
        <f>VLOOKUP(C2224,STYLES!$1:$1048576,10,FALSE)</f>
        <v>Not Available</v>
      </c>
      <c r="J2224" s="117" t="s">
        <v>2719</v>
      </c>
      <c r="K2224" s="139">
        <f>IFERROR(VLOOKUP(J2224,LISTS!G:H,2,FALSE),"0")</f>
        <v>8</v>
      </c>
      <c r="L2224">
        <f t="shared" si="127"/>
        <v>8</v>
      </c>
      <c r="M2224" s="117" t="s">
        <v>3247</v>
      </c>
      <c r="N2224" s="140" t="str">
        <f>IFERROR(VLOOKUP(M2224,LISTS!G:H,2,FALSE),"0")</f>
        <v>0</v>
      </c>
      <c r="O2224" t="str">
        <f t="shared" si="128"/>
        <v/>
      </c>
      <c r="P2224" s="117" t="s">
        <v>2720</v>
      </c>
      <c r="Q2224" s="112" t="s">
        <v>2979</v>
      </c>
      <c r="R2224" s="112" t="s">
        <v>775</v>
      </c>
      <c r="S2224" s="118" t="s">
        <v>2980</v>
      </c>
      <c r="T2224" s="112" t="s">
        <v>775</v>
      </c>
    </row>
    <row r="2225" spans="1:20">
      <c r="A2225" s="4" t="str">
        <f>VLOOKUP(C2225,STYLES!$A$1:$R$2088,7,FALSE)</f>
        <v>Polos</v>
      </c>
      <c r="B2225" t="str">
        <f>VLOOKUP(C2225,STYLES!$1:$1048576,6,FALSE)</f>
        <v>Harriton</v>
      </c>
      <c r="C2225" s="103" t="s">
        <v>1222</v>
      </c>
      <c r="E2225" t="str">
        <f>VLOOKUP(C2225,STYLES!$1:$1048576,12,FALSE)</f>
        <v>3.8 oz. Polytech Mesh Insert Polo</v>
      </c>
      <c r="F2225" s="117" t="s">
        <v>3201</v>
      </c>
      <c r="G2225" s="111" t="s">
        <v>2732</v>
      </c>
      <c r="H2225" s="113" t="str">
        <f>VLOOKUP(C2225,STYLES!$1:$1048576,9,FALSE)</f>
        <v>Active</v>
      </c>
      <c r="I2225" s="113" t="str">
        <f>VLOOKUP(C2225,STYLES!$1:$1048576,10,FALSE)</f>
        <v>Not Available</v>
      </c>
      <c r="J2225" s="117" t="s">
        <v>2719</v>
      </c>
      <c r="K2225" s="139">
        <f>IFERROR(VLOOKUP(J2225,LISTS!G:H,2,FALSE),"0")</f>
        <v>8</v>
      </c>
      <c r="L2225">
        <f t="shared" si="127"/>
        <v>8</v>
      </c>
      <c r="M2225" s="117" t="s">
        <v>3247</v>
      </c>
      <c r="N2225" s="140" t="str">
        <f>IFERROR(VLOOKUP(M2225,LISTS!G:H,2,FALSE),"0")</f>
        <v>0</v>
      </c>
      <c r="O2225" t="str">
        <f t="shared" si="128"/>
        <v/>
      </c>
      <c r="P2225" s="117" t="s">
        <v>2720</v>
      </c>
      <c r="Q2225" s="112" t="s">
        <v>3202</v>
      </c>
      <c r="R2225" s="112" t="s">
        <v>775</v>
      </c>
      <c r="S2225" s="118" t="s">
        <v>3203</v>
      </c>
      <c r="T2225" s="118" t="s">
        <v>775</v>
      </c>
    </row>
    <row r="2226" spans="1:20">
      <c r="A2226" s="4" t="str">
        <f>VLOOKUP(C2226,STYLES!$A$1:$R$2088,7,FALSE)</f>
        <v>Polos</v>
      </c>
      <c r="B2226" t="str">
        <f>VLOOKUP(C2226,STYLES!$1:$1048576,6,FALSE)</f>
        <v>Harriton</v>
      </c>
      <c r="C2226" s="103" t="s">
        <v>1222</v>
      </c>
      <c r="E2226" t="str">
        <f>VLOOKUP(C2226,STYLES!$1:$1048576,12,FALSE)</f>
        <v>3.8 oz. Polytech Mesh Insert Polo</v>
      </c>
      <c r="F2226" s="117" t="s">
        <v>3248</v>
      </c>
      <c r="G2226" s="111" t="s">
        <v>2991</v>
      </c>
      <c r="H2226" s="113" t="str">
        <f>VLOOKUP(C2226,STYLES!$1:$1048576,9,FALSE)</f>
        <v>Active</v>
      </c>
      <c r="I2226" s="113" t="str">
        <f>VLOOKUP(C2226,STYLES!$1:$1048576,10,FALSE)</f>
        <v>Not Available</v>
      </c>
      <c r="J2226" s="117" t="s">
        <v>2719</v>
      </c>
      <c r="K2226" s="139">
        <f>IFERROR(VLOOKUP(J2226,LISTS!G:H,2,FALSE),"0")</f>
        <v>8</v>
      </c>
      <c r="L2226">
        <f t="shared" si="127"/>
        <v>8</v>
      </c>
      <c r="M2226" s="117" t="s">
        <v>3247</v>
      </c>
      <c r="N2226" s="140" t="str">
        <f>IFERROR(VLOOKUP(M2226,LISTS!G:H,2,FALSE),"0")</f>
        <v>0</v>
      </c>
      <c r="O2226" t="str">
        <f t="shared" si="128"/>
        <v/>
      </c>
      <c r="P2226" s="117" t="s">
        <v>2720</v>
      </c>
      <c r="Q2226" s="112" t="s">
        <v>3249</v>
      </c>
      <c r="R2226" s="112" t="s">
        <v>775</v>
      </c>
      <c r="S2226" s="118" t="s">
        <v>3250</v>
      </c>
      <c r="T2226" s="112" t="s">
        <v>775</v>
      </c>
    </row>
    <row r="2227" spans="1:20">
      <c r="A2227" s="4" t="str">
        <f>VLOOKUP(C2227,STYLES!$A$1:$R$2088,7,FALSE)</f>
        <v>Polos</v>
      </c>
      <c r="B2227" t="str">
        <f>VLOOKUP(C2227,STYLES!$1:$1048576,6,FALSE)</f>
        <v>Harriton</v>
      </c>
      <c r="C2227" s="103" t="s">
        <v>1222</v>
      </c>
      <c r="E2227" t="str">
        <f>VLOOKUP(C2227,STYLES!$1:$1048576,12,FALSE)</f>
        <v>3.8 oz. Polytech Mesh Insert Polo</v>
      </c>
      <c r="F2227" s="117" t="s">
        <v>2907</v>
      </c>
      <c r="G2227" s="111" t="s">
        <v>2751</v>
      </c>
      <c r="H2227" s="113" t="str">
        <f>VLOOKUP(C2227,STYLES!$1:$1048576,9,FALSE)</f>
        <v>Active</v>
      </c>
      <c r="I2227" s="113" t="str">
        <f>VLOOKUP(C2227,STYLES!$1:$1048576,10,FALSE)</f>
        <v>Not Available</v>
      </c>
      <c r="J2227" s="117" t="s">
        <v>2719</v>
      </c>
      <c r="K2227" s="139">
        <f>IFERROR(VLOOKUP(J2227,LISTS!G:H,2,FALSE),"0")</f>
        <v>8</v>
      </c>
      <c r="L2227">
        <f t="shared" si="127"/>
        <v>8</v>
      </c>
      <c r="M2227" s="117" t="s">
        <v>3247</v>
      </c>
      <c r="N2227" s="140" t="str">
        <f>IFERROR(VLOOKUP(M2227,LISTS!G:H,2,FALSE),"0")</f>
        <v>0</v>
      </c>
      <c r="O2227" t="str">
        <f t="shared" si="128"/>
        <v/>
      </c>
      <c r="P2227" s="117" t="s">
        <v>2720</v>
      </c>
      <c r="Q2227" s="112" t="s">
        <v>2848</v>
      </c>
      <c r="R2227" s="112" t="s">
        <v>775</v>
      </c>
      <c r="S2227" s="118" t="s">
        <v>2849</v>
      </c>
      <c r="T2227" s="118"/>
    </row>
    <row r="2228" spans="1:20">
      <c r="A2228" s="4" t="str">
        <f>VLOOKUP(C2228,STYLES!$A$1:$R$2088,7,FALSE)</f>
        <v>Polos</v>
      </c>
      <c r="B2228" t="str">
        <f>VLOOKUP(C2228,STYLES!$1:$1048576,6,FALSE)</f>
        <v>Harriton</v>
      </c>
      <c r="C2228" s="103" t="s">
        <v>1222</v>
      </c>
      <c r="E2228" t="str">
        <f>VLOOKUP(C2228,STYLES!$1:$1048576,12,FALSE)</f>
        <v>3.8 oz. Polytech Mesh Insert Polo</v>
      </c>
      <c r="F2228" s="117" t="s">
        <v>3204</v>
      </c>
      <c r="G2228" s="111" t="s">
        <v>2724</v>
      </c>
      <c r="H2228" s="113" t="str">
        <f>VLOOKUP(C2228,STYLES!$1:$1048576,9,FALSE)</f>
        <v>Active</v>
      </c>
      <c r="I2228" s="113" t="str">
        <f>VLOOKUP(C2228,STYLES!$1:$1048576,10,FALSE)</f>
        <v>Not Available</v>
      </c>
      <c r="J2228" s="117" t="s">
        <v>2719</v>
      </c>
      <c r="K2228" s="139">
        <f>IFERROR(VLOOKUP(J2228,LISTS!G:H,2,FALSE),"0")</f>
        <v>8</v>
      </c>
      <c r="L2228">
        <f t="shared" si="127"/>
        <v>8</v>
      </c>
      <c r="M2228" s="117" t="s">
        <v>3247</v>
      </c>
      <c r="N2228" s="140" t="str">
        <f>IFERROR(VLOOKUP(M2228,LISTS!G:H,2,FALSE),"0")</f>
        <v>0</v>
      </c>
      <c r="O2228" t="str">
        <f t="shared" si="128"/>
        <v/>
      </c>
      <c r="P2228" s="117" t="s">
        <v>2720</v>
      </c>
      <c r="Q2228" s="112" t="s">
        <v>2794</v>
      </c>
      <c r="R2228" s="112" t="s">
        <v>775</v>
      </c>
      <c r="S2228" s="118" t="s">
        <v>2795</v>
      </c>
      <c r="T2228" s="118" t="s">
        <v>775</v>
      </c>
    </row>
    <row r="2229" spans="1:20">
      <c r="A2229" s="4" t="str">
        <f>VLOOKUP(C2229,STYLES!$A$1:$R$2088,7,FALSE)</f>
        <v>Polos</v>
      </c>
      <c r="B2229" t="str">
        <f>VLOOKUP(C2229,STYLES!$1:$1048576,6,FALSE)</f>
        <v>Harriton</v>
      </c>
      <c r="C2229" s="103" t="s">
        <v>1222</v>
      </c>
      <c r="E2229" t="str">
        <f>VLOOKUP(C2229,STYLES!$1:$1048576,12,FALSE)</f>
        <v>3.8 oz. Polytech Mesh Insert Polo</v>
      </c>
      <c r="F2229" s="117" t="s">
        <v>2739</v>
      </c>
      <c r="G2229" s="111" t="s">
        <v>2740</v>
      </c>
      <c r="H2229" s="113" t="str">
        <f>VLOOKUP(C2229,STYLES!$1:$1048576,9,FALSE)</f>
        <v>Active</v>
      </c>
      <c r="I2229" s="113" t="str">
        <f>VLOOKUP(C2229,STYLES!$1:$1048576,10,FALSE)</f>
        <v>Not Available</v>
      </c>
      <c r="J2229" s="117" t="s">
        <v>2719</v>
      </c>
      <c r="K2229" s="139">
        <f>IFERROR(VLOOKUP(J2229,LISTS!G:H,2,FALSE),"0")</f>
        <v>8</v>
      </c>
      <c r="L2229">
        <f t="shared" si="127"/>
        <v>8</v>
      </c>
      <c r="M2229" s="117" t="s">
        <v>3247</v>
      </c>
      <c r="N2229" s="140" t="str">
        <f>IFERROR(VLOOKUP(M2229,LISTS!G:H,2,FALSE),"0")</f>
        <v>0</v>
      </c>
      <c r="O2229" t="str">
        <f t="shared" si="128"/>
        <v/>
      </c>
      <c r="P2229" s="117" t="s">
        <v>2720</v>
      </c>
      <c r="Q2229" s="118" t="s">
        <v>2741</v>
      </c>
      <c r="R2229" s="112" t="s">
        <v>775</v>
      </c>
      <c r="S2229" s="112" t="s">
        <v>3039</v>
      </c>
      <c r="T2229" s="112" t="s">
        <v>775</v>
      </c>
    </row>
    <row r="2230" spans="1:20">
      <c r="A2230" s="4" t="str">
        <f>VLOOKUP(C2230,STYLES!$A$1:$R$2088,7,FALSE)</f>
        <v>Polos</v>
      </c>
      <c r="B2230" t="str">
        <f>VLOOKUP(C2230,STYLES!$1:$1048576,6,FALSE)</f>
        <v>Harriton</v>
      </c>
      <c r="C2230" s="103" t="s">
        <v>1222</v>
      </c>
      <c r="E2230" t="str">
        <f>VLOOKUP(C2230,STYLES!$1:$1048576,12,FALSE)</f>
        <v>3.8 oz. Polytech Mesh Insert Polo</v>
      </c>
      <c r="F2230" s="117" t="s">
        <v>2754</v>
      </c>
      <c r="G2230" s="111" t="s">
        <v>2755</v>
      </c>
      <c r="H2230" s="113" t="str">
        <f>VLOOKUP(C2230,STYLES!$1:$1048576,9,FALSE)</f>
        <v>Active</v>
      </c>
      <c r="I2230" s="113" t="str">
        <f>VLOOKUP(C2230,STYLES!$1:$1048576,10,FALSE)</f>
        <v>Not Available</v>
      </c>
      <c r="J2230" s="117" t="s">
        <v>2719</v>
      </c>
      <c r="K2230" s="139">
        <f>IFERROR(VLOOKUP(J2230,LISTS!G:H,2,FALSE),"0")</f>
        <v>8</v>
      </c>
      <c r="L2230">
        <f t="shared" si="127"/>
        <v>8</v>
      </c>
      <c r="M2230" s="117" t="s">
        <v>3247</v>
      </c>
      <c r="N2230" s="140" t="str">
        <f>IFERROR(VLOOKUP(M2230,LISTS!G:H,2,FALSE),"0")</f>
        <v>0</v>
      </c>
      <c r="O2230" t="str">
        <f t="shared" si="128"/>
        <v/>
      </c>
      <c r="P2230" s="117" t="s">
        <v>2720</v>
      </c>
      <c r="Q2230" s="118" t="s">
        <v>2756</v>
      </c>
      <c r="R2230" s="112" t="s">
        <v>775</v>
      </c>
      <c r="S2230" s="112" t="s">
        <v>2757</v>
      </c>
      <c r="T2230" s="112" t="s">
        <v>775</v>
      </c>
    </row>
    <row r="2231" spans="1:20">
      <c r="A2231" s="4" t="str">
        <f>VLOOKUP(C2231,STYLES!$A$1:$R$2088,7,FALSE)</f>
        <v>Polos</v>
      </c>
      <c r="B2231" t="str">
        <f>VLOOKUP(C2231,STYLES!$1:$1048576,6,FALSE)</f>
        <v>Harriton</v>
      </c>
      <c r="C2231" s="103" t="s">
        <v>1222</v>
      </c>
      <c r="E2231" t="str">
        <f>VLOOKUP(C2231,STYLES!$1:$1048576,12,FALSE)</f>
        <v>3.8 oz. Polytech Mesh Insert Polo</v>
      </c>
      <c r="F2231" s="117" t="s">
        <v>2812</v>
      </c>
      <c r="G2231" s="111" t="s">
        <v>2813</v>
      </c>
      <c r="H2231" s="113" t="str">
        <f>VLOOKUP(C2231,STYLES!$1:$1048576,9,FALSE)</f>
        <v>Active</v>
      </c>
      <c r="I2231" s="113" t="str">
        <f>VLOOKUP(C2231,STYLES!$1:$1048576,10,FALSE)</f>
        <v>Not Available</v>
      </c>
      <c r="J2231" s="117" t="s">
        <v>2719</v>
      </c>
      <c r="K2231" s="139">
        <f>IFERROR(VLOOKUP(J2231,LISTS!G:H,2,FALSE),"0")</f>
        <v>8</v>
      </c>
      <c r="L2231">
        <f t="shared" si="127"/>
        <v>8</v>
      </c>
      <c r="M2231" s="117" t="s">
        <v>3247</v>
      </c>
      <c r="N2231" s="140" t="str">
        <f>IFERROR(VLOOKUP(M2231,LISTS!G:H,2,FALSE),"0")</f>
        <v>0</v>
      </c>
      <c r="O2231" t="str">
        <f t="shared" si="128"/>
        <v/>
      </c>
      <c r="P2231" s="117" t="s">
        <v>2720</v>
      </c>
      <c r="Q2231" s="118" t="s">
        <v>2814</v>
      </c>
      <c r="R2231" s="118" t="s">
        <v>775</v>
      </c>
      <c r="S2231" s="118" t="s">
        <v>2815</v>
      </c>
      <c r="T2231" s="118" t="s">
        <v>775</v>
      </c>
    </row>
    <row r="2232" spans="1:20">
      <c r="A2232" s="4" t="str">
        <f>VLOOKUP(C2232,STYLES!$A$1:$R$2088,7,FALSE)</f>
        <v>Polos</v>
      </c>
      <c r="B2232" t="str">
        <f>VLOOKUP(C2232,STYLES!$1:$1048576,6,FALSE)</f>
        <v>Harriton</v>
      </c>
      <c r="C2232" s="103" t="s">
        <v>1222</v>
      </c>
      <c r="E2232" t="str">
        <f>VLOOKUP(C2232,STYLES!$1:$1048576,12,FALSE)</f>
        <v>3.8 oz. Polytech Mesh Insert Polo</v>
      </c>
      <c r="F2232" s="117" t="s">
        <v>2816</v>
      </c>
      <c r="G2232" s="111" t="s">
        <v>2809</v>
      </c>
      <c r="H2232" s="113" t="str">
        <f>VLOOKUP(C2232,STYLES!$1:$1048576,9,FALSE)</f>
        <v>Active</v>
      </c>
      <c r="I2232" s="113" t="str">
        <f>VLOOKUP(C2232,STYLES!$1:$1048576,10,FALSE)</f>
        <v>Not Available</v>
      </c>
      <c r="J2232" s="117" t="s">
        <v>2719</v>
      </c>
      <c r="K2232" s="139">
        <f>IFERROR(VLOOKUP(J2232,LISTS!G:H,2,FALSE),"0")</f>
        <v>8</v>
      </c>
      <c r="L2232">
        <f t="shared" si="127"/>
        <v>8</v>
      </c>
      <c r="M2232" s="117" t="s">
        <v>3247</v>
      </c>
      <c r="N2232" s="140" t="str">
        <f>IFERROR(VLOOKUP(M2232,LISTS!G:H,2,FALSE),"0")</f>
        <v>0</v>
      </c>
      <c r="O2232" t="str">
        <f t="shared" si="128"/>
        <v/>
      </c>
      <c r="P2232" s="117" t="s">
        <v>2720</v>
      </c>
      <c r="Q2232" s="126" t="s">
        <v>3007</v>
      </c>
      <c r="R2232" s="117" t="s">
        <v>775</v>
      </c>
      <c r="S2232" s="105" t="s">
        <v>3008</v>
      </c>
      <c r="T2232" s="117" t="s">
        <v>775</v>
      </c>
    </row>
    <row r="2233" spans="1:20">
      <c r="A2233" s="4" t="str">
        <f>VLOOKUP(C2233,STYLES!$A$1:$R$2088,7,FALSE)</f>
        <v>Polos</v>
      </c>
      <c r="B2233" t="str">
        <f>VLOOKUP(C2233,STYLES!$1:$1048576,6,FALSE)</f>
        <v>Harriton</v>
      </c>
      <c r="C2233" s="103" t="s">
        <v>1222</v>
      </c>
      <c r="E2233" t="str">
        <f>VLOOKUP(C2233,STYLES!$1:$1048576,12,FALSE)</f>
        <v>3.8 oz. Polytech Mesh Insert Polo</v>
      </c>
      <c r="F2233" s="117" t="s">
        <v>2743</v>
      </c>
      <c r="G2233" s="111" t="s">
        <v>2743</v>
      </c>
      <c r="H2233" s="113" t="str">
        <f>VLOOKUP(C2233,STYLES!$1:$1048576,9,FALSE)</f>
        <v>Active</v>
      </c>
      <c r="I2233" s="113" t="str">
        <f>VLOOKUP(C2233,STYLES!$1:$1048576,10,FALSE)</f>
        <v>Not Available</v>
      </c>
      <c r="J2233" s="117" t="s">
        <v>2719</v>
      </c>
      <c r="K2233" s="139">
        <f>IFERROR(VLOOKUP(J2233,LISTS!G:H,2,FALSE),"0")</f>
        <v>8</v>
      </c>
      <c r="L2233">
        <f t="shared" si="127"/>
        <v>8</v>
      </c>
      <c r="M2233" s="117" t="s">
        <v>3247</v>
      </c>
      <c r="N2233" s="140" t="str">
        <f>IFERROR(VLOOKUP(M2233,LISTS!G:H,2,FALSE),"0")</f>
        <v>0</v>
      </c>
      <c r="O2233" t="str">
        <f t="shared" si="128"/>
        <v/>
      </c>
      <c r="P2233" s="117" t="s">
        <v>2720</v>
      </c>
      <c r="Q2233" s="118" t="s">
        <v>2744</v>
      </c>
      <c r="R2233" s="112" t="s">
        <v>775</v>
      </c>
      <c r="S2233" s="112" t="s">
        <v>775</v>
      </c>
      <c r="T2233" s="112" t="s">
        <v>775</v>
      </c>
    </row>
    <row r="2234" spans="1:20">
      <c r="A2234" s="4"/>
      <c r="G2234" s="111"/>
      <c r="I2234" s="127"/>
      <c r="K2234" s="139"/>
      <c r="L2234" s="60">
        <f>SUM(L2223:L2233)</f>
        <v>88</v>
      </c>
      <c r="N2234" s="140"/>
      <c r="O2234" s="60">
        <f>SUM(O2223:O2233)</f>
        <v>0</v>
      </c>
      <c r="Q2234" s="112"/>
      <c r="R2234" s="112"/>
      <c r="S2234" s="118"/>
      <c r="T2234" s="118"/>
    </row>
    <row r="2235" spans="1:20">
      <c r="A2235" s="4" t="str">
        <f>VLOOKUP(C2235,STYLES!$A$1:$R$2088,7,FALSE)</f>
        <v>Polos</v>
      </c>
      <c r="B2235" t="str">
        <f>VLOOKUP(C2235,STYLES!$1:$1048576,6,FALSE)</f>
        <v>Harriton</v>
      </c>
      <c r="C2235" s="103" t="s">
        <v>1226</v>
      </c>
      <c r="E2235" t="str">
        <f>VLOOKUP(C2235,STYLES!$1:$1048576,12,FALSE)</f>
        <v>3.8 oz. Polytech Mesh Insert Polo</v>
      </c>
      <c r="F2235" s="117" t="s">
        <v>2718</v>
      </c>
      <c r="G2235" s="111" t="s">
        <v>2718</v>
      </c>
      <c r="H2235" s="113" t="str">
        <f>VLOOKUP(C2235,STYLES!$1:$1048576,9,FALSE)</f>
        <v>Active</v>
      </c>
      <c r="I2235" s="113" t="str">
        <f>VLOOKUP(C2235,STYLES!$1:$1048576,10,FALSE)</f>
        <v>Not Available</v>
      </c>
      <c r="J2235" s="117" t="s">
        <v>2824</v>
      </c>
      <c r="K2235" s="139">
        <f>IFERROR(VLOOKUP(J2235,LISTS!G:H,2,FALSE),"0")</f>
        <v>5</v>
      </c>
      <c r="L2235">
        <f t="shared" si="127"/>
        <v>5</v>
      </c>
      <c r="M2235" s="117" t="s">
        <v>3247</v>
      </c>
      <c r="N2235" s="140" t="str">
        <f>IFERROR(VLOOKUP(M2235,LISTS!G:H,2,FALSE),"0")</f>
        <v>0</v>
      </c>
      <c r="O2235" t="str">
        <f t="shared" si="128"/>
        <v/>
      </c>
      <c r="P2235" s="117" t="s">
        <v>2720</v>
      </c>
      <c r="Q2235" s="101" t="s">
        <v>2721</v>
      </c>
      <c r="R2235" s="112" t="s">
        <v>775</v>
      </c>
      <c r="S2235" s="112" t="s">
        <v>2722</v>
      </c>
      <c r="T2235" s="118" t="s">
        <v>775</v>
      </c>
    </row>
    <row r="2236" spans="1:20">
      <c r="A2236" s="4" t="str">
        <f>VLOOKUP(C2236,STYLES!$A$1:$R$2088,7,FALSE)</f>
        <v>Polos</v>
      </c>
      <c r="B2236" t="str">
        <f>VLOOKUP(C2236,STYLES!$1:$1048576,6,FALSE)</f>
        <v>Harriton</v>
      </c>
      <c r="C2236" s="103" t="s">
        <v>1226</v>
      </c>
      <c r="E2236" t="str">
        <f>VLOOKUP(C2236,STYLES!$1:$1048576,12,FALSE)</f>
        <v>3.8 oz. Polytech Mesh Insert Polo</v>
      </c>
      <c r="F2236" s="117" t="s">
        <v>2978</v>
      </c>
      <c r="G2236" s="111" t="s">
        <v>2763</v>
      </c>
      <c r="H2236" s="113" t="str">
        <f>VLOOKUP(C2236,STYLES!$1:$1048576,9,FALSE)</f>
        <v>Active</v>
      </c>
      <c r="I2236" s="113" t="str">
        <f>VLOOKUP(C2236,STYLES!$1:$1048576,10,FALSE)</f>
        <v>Not Available</v>
      </c>
      <c r="J2236" s="117" t="s">
        <v>2824</v>
      </c>
      <c r="K2236" s="139">
        <f>IFERROR(VLOOKUP(J2236,LISTS!G:H,2,FALSE),"0")</f>
        <v>5</v>
      </c>
      <c r="L2236">
        <f t="shared" si="127"/>
        <v>5</v>
      </c>
      <c r="M2236" s="117" t="s">
        <v>3247</v>
      </c>
      <c r="N2236" s="140" t="str">
        <f>IFERROR(VLOOKUP(M2236,LISTS!G:H,2,FALSE),"0")</f>
        <v>0</v>
      </c>
      <c r="O2236" t="str">
        <f t="shared" si="128"/>
        <v/>
      </c>
      <c r="P2236" s="117" t="s">
        <v>2720</v>
      </c>
      <c r="Q2236" s="112" t="s">
        <v>2979</v>
      </c>
      <c r="R2236" s="112" t="s">
        <v>775</v>
      </c>
      <c r="S2236" s="118" t="s">
        <v>2980</v>
      </c>
      <c r="T2236" s="112" t="s">
        <v>775</v>
      </c>
    </row>
    <row r="2237" spans="1:20">
      <c r="A2237" s="4" t="str">
        <f>VLOOKUP(C2237,STYLES!$A$1:$R$2088,7,FALSE)</f>
        <v>Polos</v>
      </c>
      <c r="B2237" t="str">
        <f>VLOOKUP(C2237,STYLES!$1:$1048576,6,FALSE)</f>
        <v>Harriton</v>
      </c>
      <c r="C2237" s="103" t="s">
        <v>1226</v>
      </c>
      <c r="E2237" t="str">
        <f>VLOOKUP(C2237,STYLES!$1:$1048576,12,FALSE)</f>
        <v>3.8 oz. Polytech Mesh Insert Polo</v>
      </c>
      <c r="F2237" s="117" t="s">
        <v>3201</v>
      </c>
      <c r="G2237" s="111" t="s">
        <v>2732</v>
      </c>
      <c r="H2237" s="113" t="str">
        <f>VLOOKUP(C2237,STYLES!$1:$1048576,9,FALSE)</f>
        <v>Active</v>
      </c>
      <c r="I2237" s="113" t="str">
        <f>VLOOKUP(C2237,STYLES!$1:$1048576,10,FALSE)</f>
        <v>Not Available</v>
      </c>
      <c r="J2237" s="117" t="s">
        <v>2824</v>
      </c>
      <c r="K2237" s="139">
        <f>IFERROR(VLOOKUP(J2237,LISTS!G:H,2,FALSE),"0")</f>
        <v>5</v>
      </c>
      <c r="L2237">
        <f t="shared" si="127"/>
        <v>5</v>
      </c>
      <c r="M2237" s="117" t="s">
        <v>3247</v>
      </c>
      <c r="N2237" s="140" t="str">
        <f>IFERROR(VLOOKUP(M2237,LISTS!G:H,2,FALSE),"0")</f>
        <v>0</v>
      </c>
      <c r="O2237" t="str">
        <f t="shared" si="128"/>
        <v/>
      </c>
      <c r="P2237" s="117" t="s">
        <v>2720</v>
      </c>
      <c r="Q2237" s="112" t="s">
        <v>3202</v>
      </c>
      <c r="R2237" s="112" t="s">
        <v>775</v>
      </c>
      <c r="S2237" s="118" t="s">
        <v>3203</v>
      </c>
      <c r="T2237" s="118" t="s">
        <v>775</v>
      </c>
    </row>
    <row r="2238" spans="1:20">
      <c r="A2238" s="4" t="str">
        <f>VLOOKUP(C2238,STYLES!$A$1:$R$2088,7,FALSE)</f>
        <v>Polos</v>
      </c>
      <c r="B2238" t="str">
        <f>VLOOKUP(C2238,STYLES!$1:$1048576,6,FALSE)</f>
        <v>Harriton</v>
      </c>
      <c r="C2238" s="103" t="s">
        <v>1226</v>
      </c>
      <c r="E2238" t="str">
        <f>VLOOKUP(C2238,STYLES!$1:$1048576,12,FALSE)</f>
        <v>3.8 oz. Polytech Mesh Insert Polo</v>
      </c>
      <c r="F2238" s="117" t="s">
        <v>3248</v>
      </c>
      <c r="G2238" s="111" t="s">
        <v>2991</v>
      </c>
      <c r="H2238" s="113" t="str">
        <f>VLOOKUP(C2238,STYLES!$1:$1048576,9,FALSE)</f>
        <v>Active</v>
      </c>
      <c r="I2238" s="113" t="str">
        <f>VLOOKUP(C2238,STYLES!$1:$1048576,10,FALSE)</f>
        <v>Not Available</v>
      </c>
      <c r="J2238" s="117" t="s">
        <v>2824</v>
      </c>
      <c r="K2238" s="139">
        <f>IFERROR(VLOOKUP(J2238,LISTS!G:H,2,FALSE),"0")</f>
        <v>5</v>
      </c>
      <c r="L2238">
        <f t="shared" si="127"/>
        <v>5</v>
      </c>
      <c r="M2238" s="117" t="s">
        <v>3247</v>
      </c>
      <c r="N2238" s="140" t="str">
        <f>IFERROR(VLOOKUP(M2238,LISTS!G:H,2,FALSE),"0")</f>
        <v>0</v>
      </c>
      <c r="O2238" t="str">
        <f t="shared" si="128"/>
        <v/>
      </c>
      <c r="P2238" s="117" t="s">
        <v>2720</v>
      </c>
      <c r="Q2238" s="112" t="s">
        <v>3249</v>
      </c>
      <c r="R2238" s="112" t="s">
        <v>775</v>
      </c>
      <c r="S2238" s="118" t="s">
        <v>3250</v>
      </c>
      <c r="T2238" s="112" t="s">
        <v>775</v>
      </c>
    </row>
    <row r="2239" spans="1:20">
      <c r="A2239" s="4" t="str">
        <f>VLOOKUP(C2239,STYLES!$A$1:$R$2088,7,FALSE)</f>
        <v>Polos</v>
      </c>
      <c r="B2239" t="str">
        <f>VLOOKUP(C2239,STYLES!$1:$1048576,6,FALSE)</f>
        <v>Harriton</v>
      </c>
      <c r="C2239" s="103" t="s">
        <v>1226</v>
      </c>
      <c r="E2239" t="str">
        <f>VLOOKUP(C2239,STYLES!$1:$1048576,12,FALSE)</f>
        <v>3.8 oz. Polytech Mesh Insert Polo</v>
      </c>
      <c r="F2239" s="117" t="s">
        <v>2907</v>
      </c>
      <c r="G2239" s="111" t="s">
        <v>2751</v>
      </c>
      <c r="H2239" s="113" t="str">
        <f>VLOOKUP(C2239,STYLES!$1:$1048576,9,FALSE)</f>
        <v>Active</v>
      </c>
      <c r="I2239" s="113" t="str">
        <f>VLOOKUP(C2239,STYLES!$1:$1048576,10,FALSE)</f>
        <v>Not Available</v>
      </c>
      <c r="J2239" s="117" t="s">
        <v>2824</v>
      </c>
      <c r="K2239" s="139">
        <f>IFERROR(VLOOKUP(J2239,LISTS!G:H,2,FALSE),"0")</f>
        <v>5</v>
      </c>
      <c r="L2239">
        <f t="shared" si="127"/>
        <v>5</v>
      </c>
      <c r="M2239" s="117" t="s">
        <v>3247</v>
      </c>
      <c r="N2239" s="140" t="str">
        <f>IFERROR(VLOOKUP(M2239,LISTS!G:H,2,FALSE),"0")</f>
        <v>0</v>
      </c>
      <c r="O2239" t="str">
        <f t="shared" si="128"/>
        <v/>
      </c>
      <c r="P2239" s="117" t="s">
        <v>2720</v>
      </c>
      <c r="Q2239" s="112" t="s">
        <v>2848</v>
      </c>
      <c r="R2239" s="112" t="s">
        <v>775</v>
      </c>
      <c r="S2239" s="118" t="s">
        <v>2849</v>
      </c>
      <c r="T2239" s="118"/>
    </row>
    <row r="2240" spans="1:20">
      <c r="A2240" s="4" t="str">
        <f>VLOOKUP(C2240,STYLES!$A$1:$R$2088,7,FALSE)</f>
        <v>Polos</v>
      </c>
      <c r="B2240" t="str">
        <f>VLOOKUP(C2240,STYLES!$1:$1048576,6,FALSE)</f>
        <v>Harriton</v>
      </c>
      <c r="C2240" s="103" t="s">
        <v>1226</v>
      </c>
      <c r="E2240" t="str">
        <f>VLOOKUP(C2240,STYLES!$1:$1048576,12,FALSE)</f>
        <v>3.8 oz. Polytech Mesh Insert Polo</v>
      </c>
      <c r="F2240" s="117" t="s">
        <v>3204</v>
      </c>
      <c r="G2240" s="111" t="s">
        <v>2724</v>
      </c>
      <c r="H2240" s="113" t="str">
        <f>VLOOKUP(C2240,STYLES!$1:$1048576,9,FALSE)</f>
        <v>Active</v>
      </c>
      <c r="I2240" s="113" t="str">
        <f>VLOOKUP(C2240,STYLES!$1:$1048576,10,FALSE)</f>
        <v>Not Available</v>
      </c>
      <c r="J2240" s="117" t="s">
        <v>2824</v>
      </c>
      <c r="K2240" s="139">
        <f>IFERROR(VLOOKUP(J2240,LISTS!G:H,2,FALSE),"0")</f>
        <v>5</v>
      </c>
      <c r="L2240">
        <f t="shared" si="127"/>
        <v>5</v>
      </c>
      <c r="M2240" s="117" t="s">
        <v>3247</v>
      </c>
      <c r="N2240" s="140" t="str">
        <f>IFERROR(VLOOKUP(M2240,LISTS!G:H,2,FALSE),"0")</f>
        <v>0</v>
      </c>
      <c r="O2240" t="str">
        <f t="shared" si="128"/>
        <v/>
      </c>
      <c r="P2240" s="117" t="s">
        <v>2720</v>
      </c>
      <c r="Q2240" s="112" t="s">
        <v>2794</v>
      </c>
      <c r="R2240" s="112" t="s">
        <v>775</v>
      </c>
      <c r="S2240" s="118" t="s">
        <v>2795</v>
      </c>
      <c r="T2240" s="118" t="s">
        <v>775</v>
      </c>
    </row>
    <row r="2241" spans="1:20">
      <c r="A2241" s="4" t="str">
        <f>VLOOKUP(C2241,STYLES!$A$1:$R$2088,7,FALSE)</f>
        <v>Polos</v>
      </c>
      <c r="B2241" t="str">
        <f>VLOOKUP(C2241,STYLES!$1:$1048576,6,FALSE)</f>
        <v>Harriton</v>
      </c>
      <c r="C2241" s="103" t="s">
        <v>1226</v>
      </c>
      <c r="E2241" t="str">
        <f>VLOOKUP(C2241,STYLES!$1:$1048576,12,FALSE)</f>
        <v>3.8 oz. Polytech Mesh Insert Polo</v>
      </c>
      <c r="F2241" s="117" t="s">
        <v>2739</v>
      </c>
      <c r="G2241" s="111" t="s">
        <v>2740</v>
      </c>
      <c r="H2241" s="113" t="str">
        <f>VLOOKUP(C2241,STYLES!$1:$1048576,9,FALSE)</f>
        <v>Active</v>
      </c>
      <c r="I2241" s="113" t="str">
        <f>VLOOKUP(C2241,STYLES!$1:$1048576,10,FALSE)</f>
        <v>Not Available</v>
      </c>
      <c r="J2241" s="117" t="s">
        <v>2824</v>
      </c>
      <c r="K2241" s="139">
        <f>IFERROR(VLOOKUP(J2241,LISTS!G:H,2,FALSE),"0")</f>
        <v>5</v>
      </c>
      <c r="L2241">
        <f t="shared" si="127"/>
        <v>5</v>
      </c>
      <c r="M2241" s="117" t="s">
        <v>3247</v>
      </c>
      <c r="N2241" s="140" t="str">
        <f>IFERROR(VLOOKUP(M2241,LISTS!G:H,2,FALSE),"0")</f>
        <v>0</v>
      </c>
      <c r="O2241" t="str">
        <f t="shared" si="128"/>
        <v/>
      </c>
      <c r="P2241" s="117" t="s">
        <v>2720</v>
      </c>
      <c r="Q2241" s="118" t="s">
        <v>2741</v>
      </c>
      <c r="R2241" s="112" t="s">
        <v>775</v>
      </c>
      <c r="S2241" s="112" t="s">
        <v>3039</v>
      </c>
      <c r="T2241" s="112" t="s">
        <v>775</v>
      </c>
    </row>
    <row r="2242" spans="1:20">
      <c r="A2242" s="4" t="str">
        <f>VLOOKUP(C2242,STYLES!$A$1:$R$2088,7,FALSE)</f>
        <v>Polos</v>
      </c>
      <c r="B2242" t="str">
        <f>VLOOKUP(C2242,STYLES!$1:$1048576,6,FALSE)</f>
        <v>Harriton</v>
      </c>
      <c r="C2242" s="103" t="s">
        <v>1226</v>
      </c>
      <c r="E2242" t="str">
        <f>VLOOKUP(C2242,STYLES!$1:$1048576,12,FALSE)</f>
        <v>3.8 oz. Polytech Mesh Insert Polo</v>
      </c>
      <c r="F2242" s="117" t="s">
        <v>2754</v>
      </c>
      <c r="G2242" s="111" t="s">
        <v>2755</v>
      </c>
      <c r="H2242" s="113" t="str">
        <f>VLOOKUP(C2242,STYLES!$1:$1048576,9,FALSE)</f>
        <v>Active</v>
      </c>
      <c r="I2242" s="113" t="str">
        <f>VLOOKUP(C2242,STYLES!$1:$1048576,10,FALSE)</f>
        <v>Not Available</v>
      </c>
      <c r="J2242" s="117" t="s">
        <v>2824</v>
      </c>
      <c r="K2242" s="139">
        <f>IFERROR(VLOOKUP(J2242,LISTS!G:H,2,FALSE),"0")</f>
        <v>5</v>
      </c>
      <c r="L2242">
        <f t="shared" si="127"/>
        <v>5</v>
      </c>
      <c r="M2242" s="117" t="s">
        <v>3247</v>
      </c>
      <c r="N2242" s="140" t="str">
        <f>IFERROR(VLOOKUP(M2242,LISTS!G:H,2,FALSE),"0")</f>
        <v>0</v>
      </c>
      <c r="O2242" t="str">
        <f t="shared" si="128"/>
        <v/>
      </c>
      <c r="P2242" s="117" t="s">
        <v>2720</v>
      </c>
      <c r="Q2242" s="118" t="s">
        <v>2756</v>
      </c>
      <c r="R2242" s="112" t="s">
        <v>775</v>
      </c>
      <c r="S2242" s="112" t="s">
        <v>2757</v>
      </c>
      <c r="T2242" s="112" t="s">
        <v>775</v>
      </c>
    </row>
    <row r="2243" spans="1:20">
      <c r="A2243" s="4" t="str">
        <f>VLOOKUP(C2243,STYLES!$A$1:$R$2088,7,FALSE)</f>
        <v>Polos</v>
      </c>
      <c r="B2243" t="str">
        <f>VLOOKUP(C2243,STYLES!$1:$1048576,6,FALSE)</f>
        <v>Harriton</v>
      </c>
      <c r="C2243" s="103" t="s">
        <v>1226</v>
      </c>
      <c r="E2243" t="str">
        <f>VLOOKUP(C2243,STYLES!$1:$1048576,12,FALSE)</f>
        <v>3.8 oz. Polytech Mesh Insert Polo</v>
      </c>
      <c r="F2243" s="117" t="s">
        <v>2812</v>
      </c>
      <c r="G2243" s="111" t="s">
        <v>2813</v>
      </c>
      <c r="H2243" s="113" t="str">
        <f>VLOOKUP(C2243,STYLES!$1:$1048576,9,FALSE)</f>
        <v>Active</v>
      </c>
      <c r="I2243" s="113" t="str">
        <f>VLOOKUP(C2243,STYLES!$1:$1048576,10,FALSE)</f>
        <v>Not Available</v>
      </c>
      <c r="J2243" s="117" t="s">
        <v>2824</v>
      </c>
      <c r="K2243" s="139">
        <f>IFERROR(VLOOKUP(J2243,LISTS!G:H,2,FALSE),"0")</f>
        <v>5</v>
      </c>
      <c r="L2243">
        <f t="shared" si="127"/>
        <v>5</v>
      </c>
      <c r="M2243" s="117" t="s">
        <v>3247</v>
      </c>
      <c r="N2243" s="140" t="str">
        <f>IFERROR(VLOOKUP(M2243,LISTS!G:H,2,FALSE),"0")</f>
        <v>0</v>
      </c>
      <c r="O2243" t="str">
        <f t="shared" si="128"/>
        <v/>
      </c>
      <c r="P2243" s="117" t="s">
        <v>2720</v>
      </c>
      <c r="Q2243" s="118" t="s">
        <v>2814</v>
      </c>
      <c r="R2243" s="118" t="s">
        <v>775</v>
      </c>
      <c r="S2243" s="118" t="s">
        <v>2815</v>
      </c>
      <c r="T2243" s="118" t="s">
        <v>775</v>
      </c>
    </row>
    <row r="2244" spans="1:20">
      <c r="A2244" s="4" t="str">
        <f>VLOOKUP(C2244,STYLES!$A$1:$R$2088,7,FALSE)</f>
        <v>Polos</v>
      </c>
      <c r="B2244" t="str">
        <f>VLOOKUP(C2244,STYLES!$1:$1048576,6,FALSE)</f>
        <v>Harriton</v>
      </c>
      <c r="C2244" s="103" t="s">
        <v>1226</v>
      </c>
      <c r="E2244" t="str">
        <f>VLOOKUP(C2244,STYLES!$1:$1048576,12,FALSE)</f>
        <v>3.8 oz. Polytech Mesh Insert Polo</v>
      </c>
      <c r="F2244" s="117" t="s">
        <v>2816</v>
      </c>
      <c r="G2244" s="111" t="s">
        <v>2809</v>
      </c>
      <c r="H2244" s="113" t="str">
        <f>VLOOKUP(C2244,STYLES!$1:$1048576,9,FALSE)</f>
        <v>Active</v>
      </c>
      <c r="I2244" s="113" t="str">
        <f>VLOOKUP(C2244,STYLES!$1:$1048576,10,FALSE)</f>
        <v>Not Available</v>
      </c>
      <c r="J2244" s="117" t="s">
        <v>2824</v>
      </c>
      <c r="K2244" s="139">
        <f>IFERROR(VLOOKUP(J2244,LISTS!G:H,2,FALSE),"0")</f>
        <v>5</v>
      </c>
      <c r="L2244">
        <f t="shared" si="127"/>
        <v>5</v>
      </c>
      <c r="M2244" s="117" t="s">
        <v>3247</v>
      </c>
      <c r="N2244" s="140" t="str">
        <f>IFERROR(VLOOKUP(M2244,LISTS!G:H,2,FALSE),"0")</f>
        <v>0</v>
      </c>
      <c r="O2244" t="str">
        <f t="shared" si="128"/>
        <v/>
      </c>
      <c r="P2244" s="117" t="s">
        <v>2720</v>
      </c>
      <c r="Q2244" s="126" t="s">
        <v>3007</v>
      </c>
      <c r="R2244" s="117" t="s">
        <v>775</v>
      </c>
      <c r="S2244" s="105" t="s">
        <v>3008</v>
      </c>
      <c r="T2244" s="117" t="s">
        <v>775</v>
      </c>
    </row>
    <row r="2245" spans="1:20">
      <c r="A2245" s="4" t="str">
        <f>VLOOKUP(C2245,STYLES!$A$1:$R$2088,7,FALSE)</f>
        <v>Polos</v>
      </c>
      <c r="B2245" t="str">
        <f>VLOOKUP(C2245,STYLES!$1:$1048576,6,FALSE)</f>
        <v>Harriton</v>
      </c>
      <c r="C2245" s="103" t="s">
        <v>1226</v>
      </c>
      <c r="E2245" t="str">
        <f>VLOOKUP(C2245,STYLES!$1:$1048576,12,FALSE)</f>
        <v>3.8 oz. Polytech Mesh Insert Polo</v>
      </c>
      <c r="F2245" s="117" t="s">
        <v>2743</v>
      </c>
      <c r="G2245" s="111" t="s">
        <v>2743</v>
      </c>
      <c r="H2245" s="113" t="str">
        <f>VLOOKUP(C2245,STYLES!$1:$1048576,9,FALSE)</f>
        <v>Active</v>
      </c>
      <c r="I2245" s="113" t="str">
        <f>VLOOKUP(C2245,STYLES!$1:$1048576,10,FALSE)</f>
        <v>Not Available</v>
      </c>
      <c r="J2245" s="117" t="s">
        <v>2824</v>
      </c>
      <c r="K2245" s="139">
        <f>IFERROR(VLOOKUP(J2245,LISTS!G:H,2,FALSE),"0")</f>
        <v>5</v>
      </c>
      <c r="L2245">
        <f t="shared" si="127"/>
        <v>5</v>
      </c>
      <c r="M2245" s="117" t="s">
        <v>3247</v>
      </c>
      <c r="N2245" s="140" t="str">
        <f>IFERROR(VLOOKUP(M2245,LISTS!G:H,2,FALSE),"0")</f>
        <v>0</v>
      </c>
      <c r="O2245" t="str">
        <f t="shared" si="128"/>
        <v/>
      </c>
      <c r="P2245" s="117" t="s">
        <v>2720</v>
      </c>
      <c r="Q2245" s="118" t="s">
        <v>2744</v>
      </c>
      <c r="R2245" s="112" t="s">
        <v>775</v>
      </c>
      <c r="S2245" s="112" t="s">
        <v>775</v>
      </c>
      <c r="T2245" s="112" t="s">
        <v>775</v>
      </c>
    </row>
    <row r="2246" spans="1:20">
      <c r="A2246" s="4"/>
      <c r="G2246" s="111"/>
      <c r="I2246" s="127"/>
      <c r="K2246" s="139"/>
      <c r="L2246" s="60">
        <f>SUM(L2235:L2245)</f>
        <v>55</v>
      </c>
      <c r="N2246" s="140"/>
      <c r="O2246" s="60">
        <f>SUM(O2235:O2245)</f>
        <v>0</v>
      </c>
      <c r="Q2246" s="112"/>
      <c r="R2246" s="112"/>
      <c r="S2246" s="118"/>
      <c r="T2246" s="118"/>
    </row>
    <row r="2247" spans="1:20">
      <c r="A2247" s="4" t="str">
        <f>VLOOKUP(C2247,STYLES!$A$1:$R$2088,7,FALSE)</f>
        <v>Polos</v>
      </c>
      <c r="B2247" t="str">
        <f>VLOOKUP(C2247,STYLES!$1:$1048576,6,FALSE)</f>
        <v>Harriton</v>
      </c>
      <c r="C2247" s="103" t="s">
        <v>953</v>
      </c>
      <c r="E2247" t="str">
        <f>VLOOKUP(C2247,STYLES!$1:$1048576,12,FALSE)</f>
        <v>Cayman Performance Polo</v>
      </c>
      <c r="F2247" s="117" t="s">
        <v>2718</v>
      </c>
      <c r="G2247" s="111" t="s">
        <v>2718</v>
      </c>
      <c r="H2247" s="113" t="str">
        <f>VLOOKUP(C2247,STYLES!$1:$1048576,9,FALSE)</f>
        <v>DROP - Closeout</v>
      </c>
      <c r="I2247" s="113" t="str">
        <f>VLOOKUP(C2247,STYLES!$1:$1048576,10,FALSE)</f>
        <v>DROP - Closeout</v>
      </c>
      <c r="J2247" s="117" t="s">
        <v>2764</v>
      </c>
      <c r="K2247" s="139">
        <f>IFERROR(VLOOKUP(J2247,LISTS!G:H,2,FALSE),"0")</f>
        <v>7</v>
      </c>
      <c r="L2247" t="str">
        <f t="shared" si="127"/>
        <v/>
      </c>
      <c r="M2247" s="117" t="s">
        <v>2764</v>
      </c>
      <c r="N2247" s="140">
        <f>IFERROR(VLOOKUP(M2247,LISTS!G:H,2,FALSE),"0")</f>
        <v>7</v>
      </c>
      <c r="O2247" t="str">
        <f t="shared" si="128"/>
        <v/>
      </c>
      <c r="P2247" s="117" t="s">
        <v>2720</v>
      </c>
      <c r="Q2247" s="101" t="s">
        <v>2721</v>
      </c>
      <c r="R2247" s="112" t="s">
        <v>775</v>
      </c>
      <c r="S2247" s="112" t="s">
        <v>2722</v>
      </c>
      <c r="T2247" s="118" t="s">
        <v>775</v>
      </c>
    </row>
    <row r="2248" spans="1:20">
      <c r="A2248" s="4" t="str">
        <f>VLOOKUP(C2248,STYLES!$A$1:$R$2088,7,FALSE)</f>
        <v>Polos</v>
      </c>
      <c r="B2248" t="str">
        <f>VLOOKUP(C2248,STYLES!$1:$1048576,6,FALSE)</f>
        <v>Harriton</v>
      </c>
      <c r="C2248" s="103" t="s">
        <v>953</v>
      </c>
      <c r="E2248" t="str">
        <f>VLOOKUP(C2248,STYLES!$1:$1048576,12,FALSE)</f>
        <v>Cayman Performance Polo</v>
      </c>
      <c r="F2248" s="117" t="s">
        <v>2739</v>
      </c>
      <c r="G2248" s="111" t="s">
        <v>2740</v>
      </c>
      <c r="H2248" s="113" t="str">
        <f>VLOOKUP(C2248,STYLES!$1:$1048576,9,FALSE)</f>
        <v>DROP - Closeout</v>
      </c>
      <c r="I2248" s="113" t="str">
        <f>VLOOKUP(C2248,STYLES!$1:$1048576,10,FALSE)</f>
        <v>DROP - Closeout</v>
      </c>
      <c r="J2248" s="117" t="s">
        <v>2764</v>
      </c>
      <c r="K2248" s="139">
        <f>IFERROR(VLOOKUP(J2248,LISTS!G:H,2,FALSE),"0")</f>
        <v>7</v>
      </c>
      <c r="L2248" t="str">
        <f t="shared" si="127"/>
        <v/>
      </c>
      <c r="M2248" s="117" t="s">
        <v>2764</v>
      </c>
      <c r="N2248" s="140">
        <f>IFERROR(VLOOKUP(M2248,LISTS!G:H,2,FALSE),"0")</f>
        <v>7</v>
      </c>
      <c r="O2248" t="str">
        <f t="shared" si="128"/>
        <v/>
      </c>
      <c r="P2248" s="117" t="s">
        <v>2720</v>
      </c>
      <c r="Q2248" s="118" t="s">
        <v>2741</v>
      </c>
      <c r="R2248" s="112" t="s">
        <v>775</v>
      </c>
      <c r="S2248" s="112" t="s">
        <v>3039</v>
      </c>
      <c r="T2248" s="112" t="s">
        <v>775</v>
      </c>
    </row>
    <row r="2249" spans="1:20">
      <c r="A2249" s="4" t="str">
        <f>VLOOKUP(C2249,STYLES!$A$1:$R$2088,7,FALSE)</f>
        <v>Polos</v>
      </c>
      <c r="B2249" t="str">
        <f>VLOOKUP(C2249,STYLES!$1:$1048576,6,FALSE)</f>
        <v>Harriton</v>
      </c>
      <c r="C2249" s="103" t="s">
        <v>953</v>
      </c>
      <c r="E2249" t="str">
        <f>VLOOKUP(C2249,STYLES!$1:$1048576,12,FALSE)</f>
        <v>Cayman Performance Polo</v>
      </c>
      <c r="F2249" s="117" t="s">
        <v>3261</v>
      </c>
      <c r="G2249" s="111" t="s">
        <v>2740</v>
      </c>
      <c r="H2249" s="113" t="str">
        <f>VLOOKUP(C2249,STYLES!$1:$1048576,9,FALSE)</f>
        <v>DROP - Closeout</v>
      </c>
      <c r="I2249" s="113" t="str">
        <f>VLOOKUP(C2249,STYLES!$1:$1048576,10,FALSE)</f>
        <v>DROP - Closeout</v>
      </c>
      <c r="J2249" s="117" t="s">
        <v>2764</v>
      </c>
      <c r="K2249" s="139">
        <f>IFERROR(VLOOKUP(J2249,LISTS!G:H,2,FALSE),"0")</f>
        <v>7</v>
      </c>
      <c r="L2249" t="str">
        <f t="shared" ref="L2249:L2313" si="129">IF(OR(H2249="ACTIVE",H2249="NEW",H2249="DNR",H2249="Pre-Closeout"),K2249,"")</f>
        <v/>
      </c>
      <c r="M2249" s="117" t="s">
        <v>2764</v>
      </c>
      <c r="N2249" s="140">
        <f>IFERROR(VLOOKUP(M2249,LISTS!G:H,2,FALSE),"0")</f>
        <v>7</v>
      </c>
      <c r="O2249" t="str">
        <f t="shared" si="128"/>
        <v/>
      </c>
      <c r="P2249" s="117" t="s">
        <v>2720</v>
      </c>
      <c r="Q2249" s="112" t="s">
        <v>2918</v>
      </c>
      <c r="R2249" s="112" t="s">
        <v>775</v>
      </c>
      <c r="S2249" s="118" t="s">
        <v>2919</v>
      </c>
      <c r="T2249" s="118" t="s">
        <v>775</v>
      </c>
    </row>
    <row r="2250" spans="1:20">
      <c r="A2250" s="4" t="str">
        <f>VLOOKUP(C2250,STYLES!$A$1:$R$2088,7,FALSE)</f>
        <v>Polos</v>
      </c>
      <c r="B2250" t="str">
        <f>VLOOKUP(C2250,STYLES!$1:$1048576,6,FALSE)</f>
        <v>Harriton</v>
      </c>
      <c r="C2250" s="103" t="s">
        <v>953</v>
      </c>
      <c r="E2250" t="str">
        <f>VLOOKUP(C2250,STYLES!$1:$1048576,12,FALSE)</f>
        <v>Cayman Performance Polo</v>
      </c>
      <c r="F2250" s="117" t="s">
        <v>3262</v>
      </c>
      <c r="G2250" s="111" t="s">
        <v>2755</v>
      </c>
      <c r="H2250" s="113" t="str">
        <f>VLOOKUP(C2250,STYLES!$1:$1048576,9,FALSE)</f>
        <v>DROP - Closeout</v>
      </c>
      <c r="I2250" s="113" t="str">
        <f>VLOOKUP(C2250,STYLES!$1:$1048576,10,FALSE)</f>
        <v>DROP - Closeout</v>
      </c>
      <c r="J2250" s="117" t="s">
        <v>2764</v>
      </c>
      <c r="K2250" s="139">
        <f>IFERROR(VLOOKUP(J2250,LISTS!G:H,2,FALSE),"0")</f>
        <v>7</v>
      </c>
      <c r="L2250" t="str">
        <f t="shared" si="129"/>
        <v/>
      </c>
      <c r="M2250" s="117" t="s">
        <v>2764</v>
      </c>
      <c r="N2250" s="140">
        <f>IFERROR(VLOOKUP(M2250,LISTS!G:H,2,FALSE),"0")</f>
        <v>7</v>
      </c>
      <c r="O2250" t="str">
        <f t="shared" si="128"/>
        <v/>
      </c>
      <c r="P2250" s="117" t="s">
        <v>2720</v>
      </c>
      <c r="Q2250" s="112" t="s">
        <v>2756</v>
      </c>
      <c r="R2250" s="112" t="s">
        <v>775</v>
      </c>
      <c r="S2250" s="118" t="s">
        <v>2757</v>
      </c>
      <c r="T2250" s="118" t="s">
        <v>775</v>
      </c>
    </row>
    <row r="2251" spans="1:20">
      <c r="A2251" s="4" t="str">
        <f>VLOOKUP(C2251,STYLES!$A$1:$R$2088,7,FALSE)</f>
        <v>Polos</v>
      </c>
      <c r="B2251" t="str">
        <f>VLOOKUP(C2251,STYLES!$1:$1048576,6,FALSE)</f>
        <v>Harriton</v>
      </c>
      <c r="C2251" s="103" t="s">
        <v>953</v>
      </c>
      <c r="E2251" t="str">
        <f>VLOOKUP(C2251,STYLES!$1:$1048576,12,FALSE)</f>
        <v>Cayman Performance Polo</v>
      </c>
      <c r="F2251" s="117" t="s">
        <v>2923</v>
      </c>
      <c r="G2251" s="111" t="s">
        <v>2813</v>
      </c>
      <c r="H2251" s="113" t="str">
        <f>VLOOKUP(C2251,STYLES!$1:$1048576,9,FALSE)</f>
        <v>DROP - Closeout</v>
      </c>
      <c r="I2251" s="113" t="str">
        <f>VLOOKUP(C2251,STYLES!$1:$1048576,10,FALSE)</f>
        <v>DROP - Closeout</v>
      </c>
      <c r="J2251" s="117" t="s">
        <v>2764</v>
      </c>
      <c r="K2251" s="139">
        <f>IFERROR(VLOOKUP(J2251,LISTS!G:H,2,FALSE),"0")</f>
        <v>7</v>
      </c>
      <c r="L2251" t="str">
        <f t="shared" si="129"/>
        <v/>
      </c>
      <c r="M2251" s="117" t="s">
        <v>2764</v>
      </c>
      <c r="N2251" s="140">
        <f>IFERROR(VLOOKUP(M2251,LISTS!G:H,2,FALSE),"0")</f>
        <v>7</v>
      </c>
      <c r="O2251" t="str">
        <f t="shared" si="128"/>
        <v/>
      </c>
      <c r="P2251" s="117" t="s">
        <v>2720</v>
      </c>
      <c r="Q2251" s="112" t="s">
        <v>2924</v>
      </c>
      <c r="R2251" s="112" t="s">
        <v>775</v>
      </c>
      <c r="S2251" s="118" t="s">
        <v>2925</v>
      </c>
      <c r="T2251" s="118" t="s">
        <v>775</v>
      </c>
    </row>
    <row r="2252" spans="1:20">
      <c r="A2252" s="4" t="str">
        <f>VLOOKUP(C2252,STYLES!$A$1:$R$2088,7,FALSE)</f>
        <v>Polos</v>
      </c>
      <c r="B2252" t="str">
        <f>VLOOKUP(C2252,STYLES!$1:$1048576,6,FALSE)</f>
        <v>Harriton</v>
      </c>
      <c r="C2252" s="103" t="s">
        <v>953</v>
      </c>
      <c r="E2252" t="str">
        <f>VLOOKUP(C2252,STYLES!$1:$1048576,12,FALSE)</f>
        <v>Cayman Performance Polo</v>
      </c>
      <c r="F2252" s="117" t="s">
        <v>3263</v>
      </c>
      <c r="G2252" s="111" t="s">
        <v>2797</v>
      </c>
      <c r="H2252" s="113" t="str">
        <f>VLOOKUP(C2252,STYLES!$1:$1048576,9,FALSE)</f>
        <v>DROP - Closeout</v>
      </c>
      <c r="I2252" s="113" t="str">
        <f>VLOOKUP(C2252,STYLES!$1:$1048576,10,FALSE)</f>
        <v>DROP - Closeout</v>
      </c>
      <c r="J2252" s="117" t="s">
        <v>2764</v>
      </c>
      <c r="K2252" s="139">
        <f>IFERROR(VLOOKUP(J2252,LISTS!G:H,2,FALSE),"0")</f>
        <v>7</v>
      </c>
      <c r="L2252" t="str">
        <f t="shared" si="129"/>
        <v/>
      </c>
      <c r="M2252" s="117" t="s">
        <v>2764</v>
      </c>
      <c r="N2252" s="140">
        <f>IFERROR(VLOOKUP(M2252,LISTS!G:H,2,FALSE),"0")</f>
        <v>7</v>
      </c>
      <c r="O2252" t="str">
        <f t="shared" ref="O2252:O2315" si="130">IF(OR(I2252="ACTIVE",I2252="NEW",I2252="DNR",I2252="Pre-Closeout"),N2252,"")</f>
        <v/>
      </c>
      <c r="P2252" s="117" t="s">
        <v>2720</v>
      </c>
      <c r="Q2252" s="112" t="s">
        <v>3264</v>
      </c>
      <c r="R2252" s="112" t="s">
        <v>775</v>
      </c>
      <c r="S2252" s="118" t="s">
        <v>3265</v>
      </c>
      <c r="T2252" s="112" t="s">
        <v>775</v>
      </c>
    </row>
    <row r="2253" spans="1:20">
      <c r="A2253" s="4" t="str">
        <f>VLOOKUP(C2253,STYLES!$A$1:$R$2088,7,FALSE)</f>
        <v>Polos</v>
      </c>
      <c r="B2253" t="str">
        <f>VLOOKUP(C2253,STYLES!$1:$1048576,6,FALSE)</f>
        <v>Harriton</v>
      </c>
      <c r="C2253" s="103" t="s">
        <v>953</v>
      </c>
      <c r="E2253" t="str">
        <f>VLOOKUP(C2253,STYLES!$1:$1048576,12,FALSE)</f>
        <v>Cayman Performance Polo</v>
      </c>
      <c r="F2253" s="117" t="s">
        <v>3266</v>
      </c>
      <c r="G2253" s="111" t="s">
        <v>2991</v>
      </c>
      <c r="H2253" s="113" t="str">
        <f>VLOOKUP(C2253,STYLES!$1:$1048576,9,FALSE)</f>
        <v>DROP - Closeout</v>
      </c>
      <c r="I2253" s="113" t="str">
        <f>VLOOKUP(C2253,STYLES!$1:$1048576,10,FALSE)</f>
        <v>DROP - Closeout</v>
      </c>
      <c r="J2253" s="117" t="s">
        <v>2764</v>
      </c>
      <c r="K2253" s="139">
        <f>IFERROR(VLOOKUP(J2253,LISTS!G:H,2,FALSE),"0")</f>
        <v>7</v>
      </c>
      <c r="L2253" t="str">
        <f t="shared" si="129"/>
        <v/>
      </c>
      <c r="M2253" s="117" t="s">
        <v>2764</v>
      </c>
      <c r="N2253" s="140">
        <f>IFERROR(VLOOKUP(M2253,LISTS!G:H,2,FALSE),"0")</f>
        <v>7</v>
      </c>
      <c r="O2253" t="str">
        <f t="shared" si="130"/>
        <v/>
      </c>
      <c r="P2253" s="117" t="s">
        <v>2720</v>
      </c>
      <c r="Q2253" s="112" t="s">
        <v>3267</v>
      </c>
      <c r="R2253" s="112" t="s">
        <v>775</v>
      </c>
      <c r="S2253" s="118" t="s">
        <v>3268</v>
      </c>
      <c r="T2253" s="112" t="s">
        <v>775</v>
      </c>
    </row>
    <row r="2254" spans="1:20">
      <c r="A2254" s="4" t="str">
        <f>VLOOKUP(C2254,STYLES!$A$1:$R$2088,7,FALSE)</f>
        <v>Polos</v>
      </c>
      <c r="B2254" t="str">
        <f>VLOOKUP(C2254,STYLES!$1:$1048576,6,FALSE)</f>
        <v>Harriton</v>
      </c>
      <c r="C2254" s="103" t="s">
        <v>953</v>
      </c>
      <c r="E2254" t="str">
        <f>VLOOKUP(C2254,STYLES!$1:$1048576,12,FALSE)</f>
        <v>Cayman Performance Polo</v>
      </c>
      <c r="F2254" s="117" t="s">
        <v>3269</v>
      </c>
      <c r="G2254" s="111" t="s">
        <v>2732</v>
      </c>
      <c r="H2254" s="113" t="str">
        <f>VLOOKUP(C2254,STYLES!$1:$1048576,9,FALSE)</f>
        <v>DROP - Closeout</v>
      </c>
      <c r="I2254" s="113" t="str">
        <f>VLOOKUP(C2254,STYLES!$1:$1048576,10,FALSE)</f>
        <v>DROP - Closeout</v>
      </c>
      <c r="J2254" s="117" t="s">
        <v>2764</v>
      </c>
      <c r="K2254" s="139">
        <f>IFERROR(VLOOKUP(J2254,LISTS!G:H,2,FALSE),"0")</f>
        <v>7</v>
      </c>
      <c r="L2254" t="str">
        <f t="shared" si="129"/>
        <v/>
      </c>
      <c r="M2254" s="117" t="s">
        <v>2764</v>
      </c>
      <c r="N2254" s="140">
        <f>IFERROR(VLOOKUP(M2254,LISTS!G:H,2,FALSE),"0")</f>
        <v>7</v>
      </c>
      <c r="O2254" t="str">
        <f t="shared" si="130"/>
        <v/>
      </c>
      <c r="P2254" s="117" t="s">
        <v>2720</v>
      </c>
      <c r="Q2254" s="112" t="s">
        <v>2733</v>
      </c>
      <c r="R2254" s="112" t="s">
        <v>775</v>
      </c>
      <c r="S2254" s="118" t="s">
        <v>2857</v>
      </c>
      <c r="T2254" s="112" t="s">
        <v>775</v>
      </c>
    </row>
    <row r="2255" spans="1:20">
      <c r="A2255" s="4"/>
      <c r="G2255" s="111"/>
      <c r="I2255" s="127"/>
      <c r="K2255" s="139"/>
      <c r="L2255" s="60">
        <f>SUM(L2247:L2254)</f>
        <v>0</v>
      </c>
      <c r="N2255" s="140"/>
      <c r="O2255" s="60">
        <f>SUM(O2247:O2254)</f>
        <v>0</v>
      </c>
      <c r="Q2255" s="112"/>
      <c r="R2255" s="112"/>
      <c r="S2255" s="118"/>
      <c r="T2255" s="118"/>
    </row>
    <row r="2256" spans="1:20">
      <c r="A2256" s="4" t="str">
        <f>VLOOKUP(C2256,STYLES!$A$1:$R$2088,7,FALSE)</f>
        <v>Polos</v>
      </c>
      <c r="B2256" t="str">
        <f>VLOOKUP(C2256,STYLES!$1:$1048576,6,FALSE)</f>
        <v>Harriton</v>
      </c>
      <c r="C2256" s="103" t="s">
        <v>958</v>
      </c>
      <c r="E2256" t="str">
        <f>VLOOKUP(C2256,STYLES!$1:$1048576,12,FALSE)</f>
        <v>Cayman Performance Polo</v>
      </c>
      <c r="F2256" s="117" t="s">
        <v>2718</v>
      </c>
      <c r="G2256" s="111" t="s">
        <v>2718</v>
      </c>
      <c r="H2256" s="113" t="str">
        <f>VLOOKUP(C2256,STYLES!$1:$1048576,9,FALSE)</f>
        <v>DROP - Closeout</v>
      </c>
      <c r="I2256" s="113" t="str">
        <f>VLOOKUP(C2256,STYLES!$1:$1048576,10,FALSE)</f>
        <v>DROP - Closeout</v>
      </c>
      <c r="J2256" s="117" t="s">
        <v>2768</v>
      </c>
      <c r="K2256" s="139">
        <f>IFERROR(VLOOKUP(J2256,LISTS!G:H,2,FALSE),"0")</f>
        <v>6</v>
      </c>
      <c r="L2256" t="str">
        <f t="shared" si="129"/>
        <v/>
      </c>
      <c r="M2256" s="117" t="s">
        <v>2768</v>
      </c>
      <c r="N2256" s="140">
        <f>IFERROR(VLOOKUP(M2256,LISTS!G:H,2,FALSE),"0")</f>
        <v>6</v>
      </c>
      <c r="O2256" t="str">
        <f t="shared" si="130"/>
        <v/>
      </c>
      <c r="P2256" s="117" t="s">
        <v>2720</v>
      </c>
      <c r="Q2256" s="101" t="s">
        <v>2721</v>
      </c>
      <c r="R2256" s="112" t="s">
        <v>775</v>
      </c>
      <c r="S2256" s="112" t="s">
        <v>2722</v>
      </c>
      <c r="T2256" s="118" t="s">
        <v>775</v>
      </c>
    </row>
    <row r="2257" spans="1:21">
      <c r="A2257" s="4" t="str">
        <f>VLOOKUP(C2257,STYLES!$A$1:$R$2088,7,FALSE)</f>
        <v>Polos</v>
      </c>
      <c r="B2257" t="str">
        <f>VLOOKUP(C2257,STYLES!$1:$1048576,6,FALSE)</f>
        <v>Harriton</v>
      </c>
      <c r="C2257" s="103" t="s">
        <v>958</v>
      </c>
      <c r="E2257" t="str">
        <f>VLOOKUP(C2257,STYLES!$1:$1048576,12,FALSE)</f>
        <v>Cayman Performance Polo</v>
      </c>
      <c r="F2257" s="117" t="s">
        <v>2739</v>
      </c>
      <c r="G2257" s="111" t="s">
        <v>2740</v>
      </c>
      <c r="H2257" s="113" t="str">
        <f>VLOOKUP(C2257,STYLES!$1:$1048576,9,FALSE)</f>
        <v>DROP - Closeout</v>
      </c>
      <c r="I2257" s="113" t="str">
        <f>VLOOKUP(C2257,STYLES!$1:$1048576,10,FALSE)</f>
        <v>DROP - Closeout</v>
      </c>
      <c r="J2257" s="117" t="s">
        <v>2768</v>
      </c>
      <c r="K2257" s="139">
        <f>IFERROR(VLOOKUP(J2257,LISTS!G:H,2,FALSE),"0")</f>
        <v>6</v>
      </c>
      <c r="L2257" t="str">
        <f t="shared" si="129"/>
        <v/>
      </c>
      <c r="M2257" s="117" t="s">
        <v>2768</v>
      </c>
      <c r="N2257" s="140">
        <f>IFERROR(VLOOKUP(M2257,LISTS!G:H,2,FALSE),"0")</f>
        <v>6</v>
      </c>
      <c r="O2257" t="str">
        <f t="shared" si="130"/>
        <v/>
      </c>
      <c r="P2257" s="117" t="s">
        <v>2720</v>
      </c>
      <c r="Q2257" s="118" t="s">
        <v>2741</v>
      </c>
      <c r="R2257" s="112" t="s">
        <v>775</v>
      </c>
      <c r="S2257" s="112" t="s">
        <v>3039</v>
      </c>
      <c r="T2257" s="112" t="s">
        <v>775</v>
      </c>
    </row>
    <row r="2258" spans="1:21">
      <c r="A2258" s="4" t="str">
        <f>VLOOKUP(C2258,STYLES!$A$1:$R$2088,7,FALSE)</f>
        <v>Polos</v>
      </c>
      <c r="B2258" t="str">
        <f>VLOOKUP(C2258,STYLES!$1:$1048576,6,FALSE)</f>
        <v>Harriton</v>
      </c>
      <c r="C2258" s="103" t="s">
        <v>958</v>
      </c>
      <c r="E2258" t="str">
        <f>VLOOKUP(C2258,STYLES!$1:$1048576,12,FALSE)</f>
        <v>Cayman Performance Polo</v>
      </c>
      <c r="F2258" s="117" t="s">
        <v>3261</v>
      </c>
      <c r="G2258" s="111" t="s">
        <v>2740</v>
      </c>
      <c r="H2258" s="113" t="str">
        <f>VLOOKUP(C2258,STYLES!$1:$1048576,9,FALSE)</f>
        <v>DROP - Closeout</v>
      </c>
      <c r="I2258" s="113" t="str">
        <f>VLOOKUP(C2258,STYLES!$1:$1048576,10,FALSE)</f>
        <v>DROP - Closeout</v>
      </c>
      <c r="J2258" s="117" t="s">
        <v>2768</v>
      </c>
      <c r="K2258" s="139">
        <f>IFERROR(VLOOKUP(J2258,LISTS!G:H,2,FALSE),"0")</f>
        <v>6</v>
      </c>
      <c r="L2258" t="str">
        <f t="shared" si="129"/>
        <v/>
      </c>
      <c r="M2258" s="117" t="s">
        <v>2768</v>
      </c>
      <c r="N2258" s="140">
        <f>IFERROR(VLOOKUP(M2258,LISTS!G:H,2,FALSE),"0")</f>
        <v>6</v>
      </c>
      <c r="O2258" t="str">
        <f t="shared" si="130"/>
        <v/>
      </c>
      <c r="P2258" s="117" t="s">
        <v>2720</v>
      </c>
      <c r="Q2258" s="112" t="s">
        <v>2918</v>
      </c>
      <c r="R2258" s="112" t="s">
        <v>775</v>
      </c>
      <c r="S2258" s="118" t="s">
        <v>2919</v>
      </c>
      <c r="T2258" s="118" t="s">
        <v>775</v>
      </c>
    </row>
    <row r="2259" spans="1:21">
      <c r="A2259" s="4" t="str">
        <f>VLOOKUP(C2259,STYLES!$A$1:$R$2088,7,FALSE)</f>
        <v>Polos</v>
      </c>
      <c r="B2259" t="str">
        <f>VLOOKUP(C2259,STYLES!$1:$1048576,6,FALSE)</f>
        <v>Harriton</v>
      </c>
      <c r="C2259" s="103" t="s">
        <v>958</v>
      </c>
      <c r="E2259" t="str">
        <f>VLOOKUP(C2259,STYLES!$1:$1048576,12,FALSE)</f>
        <v>Cayman Performance Polo</v>
      </c>
      <c r="F2259" s="117" t="s">
        <v>3262</v>
      </c>
      <c r="G2259" s="111" t="s">
        <v>2755</v>
      </c>
      <c r="H2259" s="113" t="str">
        <f>VLOOKUP(C2259,STYLES!$1:$1048576,9,FALSE)</f>
        <v>DROP - Closeout</v>
      </c>
      <c r="I2259" s="113" t="str">
        <f>VLOOKUP(C2259,STYLES!$1:$1048576,10,FALSE)</f>
        <v>DROP - Closeout</v>
      </c>
      <c r="J2259" s="117" t="s">
        <v>2768</v>
      </c>
      <c r="K2259" s="139">
        <f>IFERROR(VLOOKUP(J2259,LISTS!G:H,2,FALSE),"0")</f>
        <v>6</v>
      </c>
      <c r="L2259" t="str">
        <f t="shared" si="129"/>
        <v/>
      </c>
      <c r="M2259" s="117" t="s">
        <v>2768</v>
      </c>
      <c r="N2259" s="140">
        <f>IFERROR(VLOOKUP(M2259,LISTS!G:H,2,FALSE),"0")</f>
        <v>6</v>
      </c>
      <c r="O2259" t="str">
        <f t="shared" si="130"/>
        <v/>
      </c>
      <c r="P2259" s="117" t="s">
        <v>2720</v>
      </c>
      <c r="Q2259" s="112" t="s">
        <v>2756</v>
      </c>
      <c r="R2259" s="112" t="s">
        <v>775</v>
      </c>
      <c r="S2259" s="118" t="s">
        <v>2757</v>
      </c>
      <c r="T2259" s="118" t="s">
        <v>775</v>
      </c>
    </row>
    <row r="2260" spans="1:21">
      <c r="A2260" s="4" t="str">
        <f>VLOOKUP(C2260,STYLES!$A$1:$R$2088,7,FALSE)</f>
        <v>Polos</v>
      </c>
      <c r="B2260" t="str">
        <f>VLOOKUP(C2260,STYLES!$1:$1048576,6,FALSE)</f>
        <v>Harriton</v>
      </c>
      <c r="C2260" s="103" t="s">
        <v>958</v>
      </c>
      <c r="E2260" t="str">
        <f>VLOOKUP(C2260,STYLES!$1:$1048576,12,FALSE)</f>
        <v>Cayman Performance Polo</v>
      </c>
      <c r="F2260" s="117" t="s">
        <v>2923</v>
      </c>
      <c r="G2260" s="111" t="s">
        <v>2813</v>
      </c>
      <c r="H2260" s="113" t="str">
        <f>VLOOKUP(C2260,STYLES!$1:$1048576,9,FALSE)</f>
        <v>DROP - Closeout</v>
      </c>
      <c r="I2260" s="113" t="str">
        <f>VLOOKUP(C2260,STYLES!$1:$1048576,10,FALSE)</f>
        <v>DROP - Closeout</v>
      </c>
      <c r="J2260" s="117" t="s">
        <v>2768</v>
      </c>
      <c r="K2260" s="139">
        <f>IFERROR(VLOOKUP(J2260,LISTS!G:H,2,FALSE),"0")</f>
        <v>6</v>
      </c>
      <c r="L2260" t="str">
        <f t="shared" si="129"/>
        <v/>
      </c>
      <c r="M2260" s="117" t="s">
        <v>2768</v>
      </c>
      <c r="N2260" s="140">
        <f>IFERROR(VLOOKUP(M2260,LISTS!G:H,2,FALSE),"0")</f>
        <v>6</v>
      </c>
      <c r="O2260" t="str">
        <f t="shared" si="130"/>
        <v/>
      </c>
      <c r="P2260" s="117" t="s">
        <v>2720</v>
      </c>
      <c r="Q2260" s="112" t="s">
        <v>2924</v>
      </c>
      <c r="R2260" s="112" t="s">
        <v>775</v>
      </c>
      <c r="S2260" s="118" t="s">
        <v>2925</v>
      </c>
      <c r="T2260" s="118" t="s">
        <v>775</v>
      </c>
    </row>
    <row r="2261" spans="1:21" s="12" customFormat="1">
      <c r="A2261" s="59" t="str">
        <f>VLOOKUP(C2261,STYLES!$A$1:$R$2088,7,FALSE)</f>
        <v>Polos</v>
      </c>
      <c r="B2261" s="12" t="str">
        <f>VLOOKUP(C2261,STYLES!$1:$1048576,6,FALSE)</f>
        <v>Harriton</v>
      </c>
      <c r="C2261" s="106" t="s">
        <v>958</v>
      </c>
      <c r="D2261" s="18"/>
      <c r="E2261" s="12" t="str">
        <f>VLOOKUP(C2261,STYLES!$1:$1048576,12,FALSE)</f>
        <v>Cayman Performance Polo</v>
      </c>
      <c r="F2261" s="128" t="s">
        <v>3263</v>
      </c>
      <c r="G2261" s="114" t="s">
        <v>2797</v>
      </c>
      <c r="H2261" s="116" t="s">
        <v>437</v>
      </c>
      <c r="I2261" s="116" t="str">
        <f>VLOOKUP(C2261,STYLES!$1:$1048576,8,FALSE)</f>
        <v>Performance</v>
      </c>
      <c r="J2261" s="128" t="s">
        <v>2768</v>
      </c>
      <c r="K2261" s="194">
        <f>IFERROR(VLOOKUP(J2261,LISTS!G:H,2,FALSE),"0")</f>
        <v>6</v>
      </c>
      <c r="L2261" s="12" t="str">
        <f t="shared" si="129"/>
        <v/>
      </c>
      <c r="M2261" s="128" t="s">
        <v>2768</v>
      </c>
      <c r="N2261" s="195">
        <f>IFERROR(VLOOKUP(M2261,LISTS!G:H,2,FALSE),"0")</f>
        <v>6</v>
      </c>
      <c r="O2261" s="12" t="str">
        <f t="shared" si="130"/>
        <v/>
      </c>
      <c r="P2261" s="128" t="s">
        <v>2720</v>
      </c>
      <c r="Q2261" s="115" t="s">
        <v>3264</v>
      </c>
      <c r="R2261" s="115" t="s">
        <v>775</v>
      </c>
      <c r="S2261" s="137" t="s">
        <v>3265</v>
      </c>
      <c r="T2261" s="115" t="s">
        <v>775</v>
      </c>
      <c r="U2261" s="128" t="s">
        <v>2872</v>
      </c>
    </row>
    <row r="2262" spans="1:21">
      <c r="A2262" s="4" t="str">
        <f>VLOOKUP(C2262,STYLES!$A$1:$R$2088,7,FALSE)</f>
        <v>Polos</v>
      </c>
      <c r="B2262" t="str">
        <f>VLOOKUP(C2262,STYLES!$1:$1048576,6,FALSE)</f>
        <v>Harriton</v>
      </c>
      <c r="C2262" s="103" t="s">
        <v>958</v>
      </c>
      <c r="E2262" t="str">
        <f>VLOOKUP(C2262,STYLES!$1:$1048576,12,FALSE)</f>
        <v>Cayman Performance Polo</v>
      </c>
      <c r="F2262" s="117" t="s">
        <v>3266</v>
      </c>
      <c r="G2262" s="111" t="s">
        <v>2991</v>
      </c>
      <c r="H2262" s="113" t="str">
        <f>VLOOKUP(C2262,STYLES!$1:$1048576,9,FALSE)</f>
        <v>DROP - Closeout</v>
      </c>
      <c r="I2262" s="113" t="str">
        <f>VLOOKUP(C2262,STYLES!$1:$1048576,10,FALSE)</f>
        <v>DROP - Closeout</v>
      </c>
      <c r="J2262" s="117" t="s">
        <v>2768</v>
      </c>
      <c r="K2262" s="139">
        <f>IFERROR(VLOOKUP(J2262,LISTS!G:H,2,FALSE),"0")</f>
        <v>6</v>
      </c>
      <c r="L2262" t="str">
        <f t="shared" si="129"/>
        <v/>
      </c>
      <c r="M2262" s="117" t="s">
        <v>2768</v>
      </c>
      <c r="N2262" s="140">
        <f>IFERROR(VLOOKUP(M2262,LISTS!G:H,2,FALSE),"0")</f>
        <v>6</v>
      </c>
      <c r="O2262" t="str">
        <f t="shared" si="130"/>
        <v/>
      </c>
      <c r="P2262" s="117" t="s">
        <v>2720</v>
      </c>
      <c r="Q2262" s="112" t="s">
        <v>3267</v>
      </c>
      <c r="R2262" s="112" t="s">
        <v>775</v>
      </c>
      <c r="S2262" s="118" t="s">
        <v>3268</v>
      </c>
      <c r="T2262" s="112" t="s">
        <v>775</v>
      </c>
    </row>
    <row r="2263" spans="1:21">
      <c r="A2263" s="4" t="str">
        <f>VLOOKUP(C2263,STYLES!$A$1:$R$2088,7,FALSE)</f>
        <v>Polos</v>
      </c>
      <c r="B2263" t="str">
        <f>VLOOKUP(C2263,STYLES!$1:$1048576,6,FALSE)</f>
        <v>Harriton</v>
      </c>
      <c r="C2263" s="103" t="s">
        <v>958</v>
      </c>
      <c r="E2263" t="str">
        <f>VLOOKUP(C2263,STYLES!$1:$1048576,12,FALSE)</f>
        <v>Cayman Performance Polo</v>
      </c>
      <c r="F2263" s="117" t="s">
        <v>3269</v>
      </c>
      <c r="G2263" s="111" t="s">
        <v>2732</v>
      </c>
      <c r="H2263" s="113" t="str">
        <f>VLOOKUP(C2263,STYLES!$1:$1048576,9,FALSE)</f>
        <v>DROP - Closeout</v>
      </c>
      <c r="I2263" s="113" t="str">
        <f>VLOOKUP(C2263,STYLES!$1:$1048576,10,FALSE)</f>
        <v>DROP - Closeout</v>
      </c>
      <c r="J2263" s="117" t="s">
        <v>2768</v>
      </c>
      <c r="K2263" s="139">
        <f>IFERROR(VLOOKUP(J2263,LISTS!G:H,2,FALSE),"0")</f>
        <v>6</v>
      </c>
      <c r="L2263" t="str">
        <f t="shared" si="129"/>
        <v/>
      </c>
      <c r="M2263" s="117" t="s">
        <v>2768</v>
      </c>
      <c r="N2263" s="140">
        <f>IFERROR(VLOOKUP(M2263,LISTS!G:H,2,FALSE),"0")</f>
        <v>6</v>
      </c>
      <c r="O2263" t="str">
        <f t="shared" si="130"/>
        <v/>
      </c>
      <c r="P2263" s="117" t="s">
        <v>2720</v>
      </c>
      <c r="Q2263" s="112" t="s">
        <v>2733</v>
      </c>
      <c r="R2263" s="112" t="s">
        <v>775</v>
      </c>
      <c r="S2263" s="118" t="s">
        <v>2857</v>
      </c>
      <c r="T2263" s="112" t="s">
        <v>775</v>
      </c>
    </row>
    <row r="2264" spans="1:21">
      <c r="A2264" s="4"/>
      <c r="G2264" s="111"/>
      <c r="I2264" s="127"/>
      <c r="K2264" s="139"/>
      <c r="L2264" s="60">
        <f>SUM(L2256:L2263)</f>
        <v>0</v>
      </c>
      <c r="N2264" s="140"/>
      <c r="O2264" s="60">
        <f>SUM(O2256:O2263)</f>
        <v>0</v>
      </c>
      <c r="Q2264" s="112"/>
      <c r="R2264" s="112"/>
      <c r="S2264" s="118"/>
      <c r="T2264" s="118"/>
    </row>
    <row r="2265" spans="1:21" s="210" customFormat="1">
      <c r="A2265" s="302" t="str">
        <f>VLOOKUP(C2265,STYLES!$A$1:$R$2088,7,FALSE)</f>
        <v>Polos</v>
      </c>
      <c r="B2265" s="210" t="str">
        <f>VLOOKUP(C2265,STYLES!$1:$1048576,6,FALSE)</f>
        <v>Harriton</v>
      </c>
      <c r="C2265" s="303" t="s">
        <v>892</v>
      </c>
      <c r="D2265" s="296"/>
      <c r="E2265" s="210" t="str">
        <f>VLOOKUP(C2265,STYLES!$1:$1048576,12,FALSE)</f>
        <v>Advantage Snag Protection Plus IL Snap Placket Performance Polo</v>
      </c>
      <c r="F2265" s="301" t="s">
        <v>2743</v>
      </c>
      <c r="G2265" s="304" t="s">
        <v>2743</v>
      </c>
      <c r="H2265" s="297" t="s">
        <v>261</v>
      </c>
      <c r="I2265" s="116" t="s">
        <v>437</v>
      </c>
      <c r="J2265" s="301" t="s">
        <v>2962</v>
      </c>
      <c r="K2265" s="298">
        <f>IFERROR(VLOOKUP(J2265,LISTS!G:H,2,FALSE),"0")</f>
        <v>9</v>
      </c>
      <c r="L2265" s="210" t="str">
        <f t="shared" si="129"/>
        <v/>
      </c>
      <c r="M2265" s="301" t="s">
        <v>2962</v>
      </c>
      <c r="N2265" s="300">
        <f>IFERROR(VLOOKUP(M2265,LISTS!G:H,2,FALSE),"0")</f>
        <v>9</v>
      </c>
      <c r="O2265" s="210" t="str">
        <f t="shared" si="130"/>
        <v/>
      </c>
      <c r="P2265" s="301" t="s">
        <v>2720</v>
      </c>
      <c r="Q2265" s="306" t="s">
        <v>2744</v>
      </c>
      <c r="R2265" s="305" t="s">
        <v>775</v>
      </c>
      <c r="S2265" s="305" t="s">
        <v>775</v>
      </c>
      <c r="T2265" s="305" t="s">
        <v>775</v>
      </c>
      <c r="U2265" s="305" t="s">
        <v>3270</v>
      </c>
    </row>
    <row r="2266" spans="1:21">
      <c r="A2266" s="4" t="str">
        <f>VLOOKUP(C2266,STYLES!$A$1:$R$2088,7,FALSE)</f>
        <v>Polos</v>
      </c>
      <c r="B2266" t="str">
        <f>VLOOKUP(C2266,STYLES!$1:$1048576,6,FALSE)</f>
        <v>Harriton</v>
      </c>
      <c r="C2266" s="103" t="s">
        <v>892</v>
      </c>
      <c r="E2266" t="str">
        <f>VLOOKUP(C2266,STYLES!$1:$1048576,12,FALSE)</f>
        <v>Advantage Snag Protection Plus IL Snap Placket Performance Polo</v>
      </c>
      <c r="F2266" s="117" t="s">
        <v>2718</v>
      </c>
      <c r="G2266" s="111" t="s">
        <v>2718</v>
      </c>
      <c r="H2266" s="113" t="str">
        <f>VLOOKUP(C2266,STYLES!$1:$1048576,9,FALSE)</f>
        <v>Active</v>
      </c>
      <c r="I2266" s="113" t="str">
        <f>VLOOKUP(C2266,STYLES!$1:$1048576,10,FALSE)</f>
        <v>Active</v>
      </c>
      <c r="J2266" s="117" t="s">
        <v>2962</v>
      </c>
      <c r="K2266" s="139">
        <f>IFERROR(VLOOKUP(J2266,LISTS!G:H,2,FALSE),"0")</f>
        <v>9</v>
      </c>
      <c r="L2266">
        <f t="shared" si="129"/>
        <v>9</v>
      </c>
      <c r="M2266" s="117" t="s">
        <v>2962</v>
      </c>
      <c r="N2266" s="140">
        <f>IFERROR(VLOOKUP(M2266,LISTS!G:H,2,FALSE),"0")</f>
        <v>9</v>
      </c>
      <c r="O2266">
        <f t="shared" si="130"/>
        <v>9</v>
      </c>
      <c r="P2266" s="117" t="s">
        <v>2720</v>
      </c>
      <c r="Q2266" s="101" t="s">
        <v>2721</v>
      </c>
      <c r="R2266" s="112" t="s">
        <v>775</v>
      </c>
      <c r="S2266" s="112" t="s">
        <v>2722</v>
      </c>
      <c r="T2266" s="118" t="s">
        <v>775</v>
      </c>
    </row>
    <row r="2267" spans="1:21">
      <c r="A2267" s="4" t="str">
        <f>VLOOKUP(C2267,STYLES!$A$1:$R$2088,7,FALSE)</f>
        <v>Polos</v>
      </c>
      <c r="B2267" t="str">
        <f>VLOOKUP(C2267,STYLES!$1:$1048576,6,FALSE)</f>
        <v>Harriton</v>
      </c>
      <c r="C2267" s="103" t="s">
        <v>892</v>
      </c>
      <c r="E2267" t="str">
        <f>VLOOKUP(C2267,STYLES!$1:$1048576,12,FALSE)</f>
        <v>Advantage Snag Protection Plus IL Snap Placket Performance Polo</v>
      </c>
      <c r="F2267" s="117" t="s">
        <v>3212</v>
      </c>
      <c r="G2267" s="111" t="s">
        <v>2740</v>
      </c>
      <c r="H2267" s="113" t="str">
        <f>VLOOKUP(C2267,STYLES!$1:$1048576,9,FALSE)</f>
        <v>Active</v>
      </c>
      <c r="I2267" s="113" t="str">
        <f>VLOOKUP(C2267,STYLES!$1:$1048576,10,FALSE)</f>
        <v>Active</v>
      </c>
      <c r="J2267" s="117" t="s">
        <v>2962</v>
      </c>
      <c r="K2267" s="139">
        <f>IFERROR(VLOOKUP(J2267,LISTS!G:H,2,FALSE),"0")</f>
        <v>9</v>
      </c>
      <c r="L2267">
        <f t="shared" si="129"/>
        <v>9</v>
      </c>
      <c r="M2267" s="117" t="s">
        <v>2962</v>
      </c>
      <c r="N2267" s="140">
        <f>IFERROR(VLOOKUP(M2267,LISTS!G:H,2,FALSE),"0")</f>
        <v>9</v>
      </c>
      <c r="O2267">
        <f t="shared" si="130"/>
        <v>9</v>
      </c>
      <c r="P2267" s="117" t="s">
        <v>2720</v>
      </c>
      <c r="Q2267" s="112" t="s">
        <v>3213</v>
      </c>
      <c r="R2267" s="112" t="s">
        <v>775</v>
      </c>
      <c r="S2267" s="118" t="s">
        <v>2742</v>
      </c>
      <c r="T2267" s="112" t="s">
        <v>775</v>
      </c>
    </row>
    <row r="2268" spans="1:21">
      <c r="A2268" s="4" t="str">
        <f>VLOOKUP(C2268,STYLES!$A$1:$R$2088,7,FALSE)</f>
        <v>Polos</v>
      </c>
      <c r="B2268" t="str">
        <f>VLOOKUP(C2268,STYLES!$1:$1048576,6,FALSE)</f>
        <v>Harriton</v>
      </c>
      <c r="C2268" s="103" t="s">
        <v>892</v>
      </c>
      <c r="E2268" t="str">
        <f>VLOOKUP(C2268,STYLES!$1:$1048576,12,FALSE)</f>
        <v>Advantage Snag Protection Plus IL Snap Placket Performance Polo</v>
      </c>
      <c r="F2268" s="117" t="s">
        <v>3271</v>
      </c>
      <c r="G2268" s="111" t="s">
        <v>2751</v>
      </c>
      <c r="H2268" s="113" t="str">
        <f>VLOOKUP(C2268,STYLES!$1:$1048576,9,FALSE)</f>
        <v>Active</v>
      </c>
      <c r="I2268" s="113" t="str">
        <f>VLOOKUP(C2268,STYLES!$1:$1048576,10,FALSE)</f>
        <v>Active</v>
      </c>
      <c r="J2268" s="117" t="s">
        <v>2962</v>
      </c>
      <c r="K2268" s="139">
        <f>IFERROR(VLOOKUP(J2268,LISTS!G:H,2,FALSE),"0")</f>
        <v>9</v>
      </c>
      <c r="L2268">
        <f t="shared" si="129"/>
        <v>9</v>
      </c>
      <c r="M2268" s="117" t="s">
        <v>2962</v>
      </c>
      <c r="N2268" s="140">
        <f>IFERROR(VLOOKUP(M2268,LISTS!G:H,2,FALSE),"0")</f>
        <v>9</v>
      </c>
      <c r="O2268">
        <f t="shared" si="130"/>
        <v>9</v>
      </c>
      <c r="P2268" s="117" t="s">
        <v>2720</v>
      </c>
      <c r="Q2268" s="112" t="s">
        <v>3272</v>
      </c>
      <c r="R2268" s="112" t="s">
        <v>775</v>
      </c>
      <c r="S2268" s="118" t="s">
        <v>3273</v>
      </c>
      <c r="T2268" s="118" t="s">
        <v>775</v>
      </c>
    </row>
    <row r="2269" spans="1:21">
      <c r="A2269" s="4" t="str">
        <f>VLOOKUP(C2269,STYLES!$A$1:$R$2088,7,FALSE)</f>
        <v>Polos</v>
      </c>
      <c r="B2269" t="str">
        <f>VLOOKUP(C2269,STYLES!$1:$1048576,6,FALSE)</f>
        <v>Harriton</v>
      </c>
      <c r="C2269" s="103" t="s">
        <v>892</v>
      </c>
      <c r="E2269" t="str">
        <f>VLOOKUP(C2269,STYLES!$1:$1048576,12,FALSE)</f>
        <v>Advantage Snag Protection Plus IL Snap Placket Performance Polo</v>
      </c>
      <c r="F2269" s="117" t="s">
        <v>3233</v>
      </c>
      <c r="G2269" s="111" t="s">
        <v>2763</v>
      </c>
      <c r="H2269" s="113" t="str">
        <f>VLOOKUP(C2269,STYLES!$1:$1048576,9,FALSE)</f>
        <v>Active</v>
      </c>
      <c r="I2269" s="113" t="str">
        <f>VLOOKUP(C2269,STYLES!$1:$1048576,10,FALSE)</f>
        <v>Active</v>
      </c>
      <c r="J2269" s="117" t="s">
        <v>2962</v>
      </c>
      <c r="K2269" s="139">
        <f>IFERROR(VLOOKUP(J2269,LISTS!G:H,2,FALSE),"0")</f>
        <v>9</v>
      </c>
      <c r="L2269">
        <f t="shared" si="129"/>
        <v>9</v>
      </c>
      <c r="M2269" s="117" t="s">
        <v>2962</v>
      </c>
      <c r="N2269" s="140">
        <f>IFERROR(VLOOKUP(M2269,LISTS!G:H,2,FALSE),"0")</f>
        <v>9</v>
      </c>
      <c r="O2269">
        <f t="shared" si="130"/>
        <v>9</v>
      </c>
      <c r="P2269" s="117" t="s">
        <v>2720</v>
      </c>
      <c r="Q2269" s="112" t="s">
        <v>2983</v>
      </c>
      <c r="R2269" s="112" t="s">
        <v>775</v>
      </c>
      <c r="S2269" s="118" t="s">
        <v>2984</v>
      </c>
      <c r="T2269" s="112" t="s">
        <v>775</v>
      </c>
    </row>
    <row r="2270" spans="1:21" s="210" customFormat="1">
      <c r="A2270" s="302" t="str">
        <f>VLOOKUP(C2270,STYLES!$A$1:$R$2088,7,FALSE)</f>
        <v>Polos</v>
      </c>
      <c r="B2270" s="210" t="str">
        <f>VLOOKUP(C2270,STYLES!$1:$1048576,6,FALSE)</f>
        <v>Harriton</v>
      </c>
      <c r="C2270" s="303" t="s">
        <v>892</v>
      </c>
      <c r="D2270" s="296"/>
      <c r="E2270" s="210" t="str">
        <f>VLOOKUP(C2270,STYLES!$1:$1048576,12,FALSE)</f>
        <v>Advantage Snag Protection Plus IL Snap Placket Performance Polo</v>
      </c>
      <c r="F2270" s="301" t="s">
        <v>2923</v>
      </c>
      <c r="G2270" s="304" t="s">
        <v>2813</v>
      </c>
      <c r="H2270" s="297" t="s">
        <v>261</v>
      </c>
      <c r="I2270" s="116" t="s">
        <v>437</v>
      </c>
      <c r="J2270" s="301" t="s">
        <v>2962</v>
      </c>
      <c r="K2270" s="298">
        <f>IFERROR(VLOOKUP(J2270,LISTS!G:H,2,FALSE),"0")</f>
        <v>9</v>
      </c>
      <c r="L2270" s="210" t="str">
        <f t="shared" si="129"/>
        <v/>
      </c>
      <c r="M2270" s="301" t="s">
        <v>2962</v>
      </c>
      <c r="N2270" s="300">
        <f>IFERROR(VLOOKUP(M2270,LISTS!G:H,2,FALSE),"0")</f>
        <v>9</v>
      </c>
      <c r="O2270" s="210" t="str">
        <f t="shared" si="130"/>
        <v/>
      </c>
      <c r="P2270" s="301" t="s">
        <v>2720</v>
      </c>
      <c r="Q2270" s="305" t="s">
        <v>2924</v>
      </c>
      <c r="R2270" s="305" t="s">
        <v>775</v>
      </c>
      <c r="S2270" s="306" t="s">
        <v>2925</v>
      </c>
      <c r="T2270" s="306" t="s">
        <v>775</v>
      </c>
      <c r="U2270" s="305" t="s">
        <v>3270</v>
      </c>
    </row>
    <row r="2271" spans="1:21">
      <c r="A2271" s="4" t="str">
        <f>VLOOKUP(C2271,STYLES!$A$1:$R$2088,7,FALSE)</f>
        <v>Polos</v>
      </c>
      <c r="B2271" t="str">
        <f>VLOOKUP(C2271,STYLES!$1:$1048576,6,FALSE)</f>
        <v>Harriton</v>
      </c>
      <c r="C2271" s="103" t="s">
        <v>892</v>
      </c>
      <c r="E2271" t="str">
        <f>VLOOKUP(C2271,STYLES!$1:$1048576,12,FALSE)</f>
        <v>Advantage Snag Protection Plus IL Snap Placket Performance Polo</v>
      </c>
      <c r="F2271" s="119" t="s">
        <v>2754</v>
      </c>
      <c r="G2271" s="111" t="s">
        <v>2755</v>
      </c>
      <c r="H2271" s="117" t="str">
        <f>VLOOKUP(C2271,STYLES!$1:$1048576,9,FALSE)</f>
        <v>Active</v>
      </c>
      <c r="I2271" s="113" t="str">
        <f>VLOOKUP(C2271,STYLES!$1:$1048576,10,FALSE)</f>
        <v>Active</v>
      </c>
      <c r="J2271" s="117" t="s">
        <v>2962</v>
      </c>
      <c r="K2271" s="139">
        <f>IFERROR(VLOOKUP(J2271,LISTS!G:H,2,FALSE),"0")</f>
        <v>9</v>
      </c>
      <c r="L2271">
        <f t="shared" si="129"/>
        <v>9</v>
      </c>
      <c r="M2271" s="117" t="s">
        <v>2962</v>
      </c>
      <c r="N2271" s="140">
        <f>IFERROR(VLOOKUP(M2271,LISTS!G:H,2,FALSE),"0")</f>
        <v>9</v>
      </c>
      <c r="O2271">
        <f t="shared" si="130"/>
        <v>9</v>
      </c>
      <c r="P2271" s="117" t="s">
        <v>2720</v>
      </c>
      <c r="Q2271" s="118" t="s">
        <v>2756</v>
      </c>
      <c r="R2271" s="112" t="s">
        <v>775</v>
      </c>
      <c r="S2271" s="112" t="s">
        <v>2757</v>
      </c>
      <c r="T2271" s="112" t="s">
        <v>775</v>
      </c>
    </row>
    <row r="2272" spans="1:21">
      <c r="A2272" s="4" t="str">
        <f>VLOOKUP(C2272,STYLES!$A$1:$R$2088,7,FALSE)</f>
        <v>Polos</v>
      </c>
      <c r="B2272" t="str">
        <f>VLOOKUP(C2272,STYLES!$1:$1048576,6,FALSE)</f>
        <v>Harriton</v>
      </c>
      <c r="C2272" s="103" t="s">
        <v>892</v>
      </c>
      <c r="E2272" t="str">
        <f>VLOOKUP(C2272,STYLES!$1:$1048576,12,FALSE)</f>
        <v>Advantage Snag Protection Plus IL Snap Placket Performance Polo</v>
      </c>
      <c r="F2272" s="119" t="s">
        <v>3013</v>
      </c>
      <c r="G2272" s="111" t="s">
        <v>2991</v>
      </c>
      <c r="H2272" s="117" t="str">
        <f>VLOOKUP(C2272,STYLES!$1:$1048576,9,FALSE)</f>
        <v>Active</v>
      </c>
      <c r="I2272" s="113" t="str">
        <f>VLOOKUP(C2272,STYLES!$1:$1048576,10,FALSE)</f>
        <v>Active</v>
      </c>
      <c r="J2272" s="117" t="s">
        <v>2962</v>
      </c>
      <c r="K2272" s="139">
        <f>IFERROR(VLOOKUP(J2272,LISTS!G:H,2,FALSE),"0")</f>
        <v>9</v>
      </c>
      <c r="L2272">
        <f t="shared" si="129"/>
        <v>9</v>
      </c>
      <c r="M2272" s="117" t="s">
        <v>2962</v>
      </c>
      <c r="N2272" s="140">
        <f>IFERROR(VLOOKUP(M2272,LISTS!G:H,2,FALSE),"0")</f>
        <v>9</v>
      </c>
      <c r="O2272">
        <f t="shared" si="130"/>
        <v>9</v>
      </c>
      <c r="P2272" s="117" t="s">
        <v>2720</v>
      </c>
      <c r="Q2272" s="112" t="s">
        <v>3014</v>
      </c>
      <c r="R2272" s="118" t="s">
        <v>775</v>
      </c>
      <c r="S2272" s="118" t="s">
        <v>3015</v>
      </c>
      <c r="T2272" s="118" t="s">
        <v>775</v>
      </c>
    </row>
    <row r="2273" spans="1:21">
      <c r="A2273" s="4"/>
      <c r="G2273" s="111"/>
      <c r="I2273" s="127"/>
      <c r="K2273" s="139"/>
      <c r="L2273" s="60">
        <f>SUM(L2265:L2272)</f>
        <v>54</v>
      </c>
      <c r="N2273" s="140"/>
      <c r="O2273" s="60">
        <f>SUM(O2265:O2272)</f>
        <v>54</v>
      </c>
      <c r="Q2273" s="112"/>
      <c r="R2273" s="112"/>
      <c r="S2273" s="118"/>
      <c r="T2273" s="118"/>
    </row>
    <row r="2274" spans="1:21" s="210" customFormat="1">
      <c r="A2274" s="302" t="str">
        <f>VLOOKUP(C2274,STYLES!$A$1:$R$2088,7,FALSE)</f>
        <v>Polos</v>
      </c>
      <c r="B2274" s="210" t="str">
        <f>VLOOKUP(C2274,STYLES!$1:$1048576,6,FALSE)</f>
        <v>Harriton</v>
      </c>
      <c r="C2274" s="303" t="s">
        <v>898</v>
      </c>
      <c r="D2274" s="296"/>
      <c r="E2274" s="210" t="str">
        <f>VLOOKUP(C2274,STYLES!$1:$1048576,12,FALSE)</f>
        <v>Advantage Snag Protection Plus IL Snap Placket Performance Polo</v>
      </c>
      <c r="F2274" s="301" t="s">
        <v>2743</v>
      </c>
      <c r="G2274" s="304" t="s">
        <v>2743</v>
      </c>
      <c r="H2274" s="297" t="s">
        <v>261</v>
      </c>
      <c r="I2274" s="116" t="s">
        <v>437</v>
      </c>
      <c r="J2274" s="301" t="s">
        <v>2745</v>
      </c>
      <c r="K2274" s="298">
        <f>IFERROR(VLOOKUP(J2274,LISTS!G:H,2,FALSE),"0")</f>
        <v>7</v>
      </c>
      <c r="L2274" s="210" t="str">
        <f t="shared" si="129"/>
        <v/>
      </c>
      <c r="M2274" s="301" t="s">
        <v>2745</v>
      </c>
      <c r="N2274" s="300">
        <f>IFERROR(VLOOKUP(M2274,LISTS!G:H,2,FALSE),"0")</f>
        <v>7</v>
      </c>
      <c r="O2274" s="210" t="str">
        <f t="shared" si="130"/>
        <v/>
      </c>
      <c r="P2274" s="301" t="s">
        <v>2720</v>
      </c>
      <c r="Q2274" s="306" t="s">
        <v>2744</v>
      </c>
      <c r="R2274" s="305" t="s">
        <v>775</v>
      </c>
      <c r="S2274" s="305" t="s">
        <v>775</v>
      </c>
      <c r="T2274" s="305" t="s">
        <v>775</v>
      </c>
      <c r="U2274" s="305" t="s">
        <v>3270</v>
      </c>
    </row>
    <row r="2275" spans="1:21">
      <c r="A2275" s="4" t="str">
        <f>VLOOKUP(C2275,STYLES!$A$1:$R$2088,7,FALSE)</f>
        <v>Polos</v>
      </c>
      <c r="B2275" t="str">
        <f>VLOOKUP(C2275,STYLES!$1:$1048576,6,FALSE)</f>
        <v>Harriton</v>
      </c>
      <c r="C2275" s="103" t="s">
        <v>898</v>
      </c>
      <c r="E2275" t="str">
        <f>VLOOKUP(C2275,STYLES!$1:$1048576,12,FALSE)</f>
        <v>Advantage Snag Protection Plus IL Snap Placket Performance Polo</v>
      </c>
      <c r="F2275" s="117" t="s">
        <v>2718</v>
      </c>
      <c r="G2275" s="111" t="s">
        <v>2718</v>
      </c>
      <c r="H2275" s="113" t="str">
        <f>VLOOKUP(C2275,STYLES!$1:$1048576,9,FALSE)</f>
        <v>Active</v>
      </c>
      <c r="I2275" s="113" t="str">
        <f>VLOOKUP(C2275,STYLES!$1:$1048576,10,FALSE)</f>
        <v>Active</v>
      </c>
      <c r="J2275" s="117" t="s">
        <v>2745</v>
      </c>
      <c r="K2275" s="139">
        <f>IFERROR(VLOOKUP(J2275,LISTS!G:H,2,FALSE),"0")</f>
        <v>7</v>
      </c>
      <c r="L2275">
        <f t="shared" si="129"/>
        <v>7</v>
      </c>
      <c r="M2275" s="117" t="s">
        <v>2745</v>
      </c>
      <c r="N2275" s="140">
        <f>IFERROR(VLOOKUP(M2275,LISTS!G:H,2,FALSE),"0")</f>
        <v>7</v>
      </c>
      <c r="O2275">
        <f t="shared" si="130"/>
        <v>7</v>
      </c>
      <c r="P2275" s="117" t="s">
        <v>2720</v>
      </c>
      <c r="Q2275" s="101" t="s">
        <v>2721</v>
      </c>
      <c r="R2275" s="112" t="s">
        <v>775</v>
      </c>
      <c r="S2275" s="112" t="s">
        <v>2722</v>
      </c>
      <c r="T2275" s="118" t="s">
        <v>775</v>
      </c>
    </row>
    <row r="2276" spans="1:21">
      <c r="A2276" s="4" t="str">
        <f>VLOOKUP(C2276,STYLES!$A$1:$R$2088,7,FALSE)</f>
        <v>Polos</v>
      </c>
      <c r="B2276" t="str">
        <f>VLOOKUP(C2276,STYLES!$1:$1048576,6,FALSE)</f>
        <v>Harriton</v>
      </c>
      <c r="C2276" s="103" t="s">
        <v>898</v>
      </c>
      <c r="E2276" t="str">
        <f>VLOOKUP(C2276,STYLES!$1:$1048576,12,FALSE)</f>
        <v>Advantage Snag Protection Plus IL Snap Placket Performance Polo</v>
      </c>
      <c r="F2276" s="117" t="s">
        <v>3212</v>
      </c>
      <c r="G2276" s="111" t="s">
        <v>2740</v>
      </c>
      <c r="H2276" s="113" t="str">
        <f>VLOOKUP(C2276,STYLES!$1:$1048576,9,FALSE)</f>
        <v>Active</v>
      </c>
      <c r="I2276" s="113" t="str">
        <f>VLOOKUP(C2276,STYLES!$1:$1048576,10,FALSE)</f>
        <v>Active</v>
      </c>
      <c r="J2276" s="117" t="s">
        <v>2745</v>
      </c>
      <c r="K2276" s="139">
        <f>IFERROR(VLOOKUP(J2276,LISTS!G:H,2,FALSE),"0")</f>
        <v>7</v>
      </c>
      <c r="L2276">
        <f t="shared" si="129"/>
        <v>7</v>
      </c>
      <c r="M2276" s="117" t="s">
        <v>2745</v>
      </c>
      <c r="N2276" s="140">
        <f>IFERROR(VLOOKUP(M2276,LISTS!G:H,2,FALSE),"0")</f>
        <v>7</v>
      </c>
      <c r="O2276">
        <f t="shared" si="130"/>
        <v>7</v>
      </c>
      <c r="P2276" s="117" t="s">
        <v>2720</v>
      </c>
      <c r="Q2276" s="112" t="s">
        <v>3213</v>
      </c>
      <c r="R2276" s="112" t="s">
        <v>775</v>
      </c>
      <c r="S2276" s="118" t="s">
        <v>2742</v>
      </c>
      <c r="T2276" s="112" t="s">
        <v>775</v>
      </c>
    </row>
    <row r="2277" spans="1:21">
      <c r="A2277" s="4" t="str">
        <f>VLOOKUP(C2277,STYLES!$A$1:$R$2088,7,FALSE)</f>
        <v>Polos</v>
      </c>
      <c r="B2277" t="str">
        <f>VLOOKUP(C2277,STYLES!$1:$1048576,6,FALSE)</f>
        <v>Harriton</v>
      </c>
      <c r="C2277" s="103" t="s">
        <v>898</v>
      </c>
      <c r="E2277" t="str">
        <f>VLOOKUP(C2277,STYLES!$1:$1048576,12,FALSE)</f>
        <v>Advantage Snag Protection Plus IL Snap Placket Performance Polo</v>
      </c>
      <c r="F2277" s="117" t="s">
        <v>3271</v>
      </c>
      <c r="G2277" s="111" t="s">
        <v>2751</v>
      </c>
      <c r="H2277" s="113" t="str">
        <f>VLOOKUP(C2277,STYLES!$1:$1048576,9,FALSE)</f>
        <v>Active</v>
      </c>
      <c r="I2277" s="113" t="str">
        <f>VLOOKUP(C2277,STYLES!$1:$1048576,10,FALSE)</f>
        <v>Active</v>
      </c>
      <c r="J2277" s="117" t="s">
        <v>2745</v>
      </c>
      <c r="K2277" s="139">
        <f>IFERROR(VLOOKUP(J2277,LISTS!G:H,2,FALSE),"0")</f>
        <v>7</v>
      </c>
      <c r="L2277">
        <f t="shared" si="129"/>
        <v>7</v>
      </c>
      <c r="M2277" s="117" t="s">
        <v>2745</v>
      </c>
      <c r="N2277" s="140">
        <f>IFERROR(VLOOKUP(M2277,LISTS!G:H,2,FALSE),"0")</f>
        <v>7</v>
      </c>
      <c r="O2277">
        <f t="shared" si="130"/>
        <v>7</v>
      </c>
      <c r="P2277" s="117" t="s">
        <v>2720</v>
      </c>
      <c r="Q2277" s="112" t="s">
        <v>2983</v>
      </c>
      <c r="R2277" s="112" t="s">
        <v>775</v>
      </c>
      <c r="S2277" s="118" t="s">
        <v>2984</v>
      </c>
      <c r="T2277" s="118" t="s">
        <v>775</v>
      </c>
    </row>
    <row r="2278" spans="1:21">
      <c r="A2278" s="4" t="str">
        <f>VLOOKUP(C2278,STYLES!$A$1:$R$2088,7,FALSE)</f>
        <v>Polos</v>
      </c>
      <c r="B2278" t="str">
        <f>VLOOKUP(C2278,STYLES!$1:$1048576,6,FALSE)</f>
        <v>Harriton</v>
      </c>
      <c r="C2278" s="103" t="s">
        <v>898</v>
      </c>
      <c r="E2278" t="str">
        <f>VLOOKUP(C2278,STYLES!$1:$1048576,12,FALSE)</f>
        <v>Advantage Snag Protection Plus IL Snap Placket Performance Polo</v>
      </c>
      <c r="F2278" s="117" t="s">
        <v>3233</v>
      </c>
      <c r="G2278" s="111" t="s">
        <v>2763</v>
      </c>
      <c r="H2278" s="113" t="str">
        <f>VLOOKUP(C2278,STYLES!$1:$1048576,9,FALSE)</f>
        <v>Active</v>
      </c>
      <c r="I2278" s="113" t="str">
        <f>VLOOKUP(C2278,STYLES!$1:$1048576,10,FALSE)</f>
        <v>Active</v>
      </c>
      <c r="J2278" s="117" t="s">
        <v>2745</v>
      </c>
      <c r="K2278" s="139">
        <f>IFERROR(VLOOKUP(J2278,LISTS!G:H,2,FALSE),"0")</f>
        <v>7</v>
      </c>
      <c r="L2278">
        <f t="shared" si="129"/>
        <v>7</v>
      </c>
      <c r="M2278" s="117" t="s">
        <v>2745</v>
      </c>
      <c r="N2278" s="140">
        <f>IFERROR(VLOOKUP(M2278,LISTS!G:H,2,FALSE),"0")</f>
        <v>7</v>
      </c>
      <c r="O2278">
        <f t="shared" si="130"/>
        <v>7</v>
      </c>
      <c r="P2278" s="117" t="s">
        <v>2720</v>
      </c>
      <c r="Q2278" s="112" t="s">
        <v>2983</v>
      </c>
      <c r="R2278" s="112" t="s">
        <v>775</v>
      </c>
      <c r="S2278" s="118" t="s">
        <v>2984</v>
      </c>
      <c r="T2278" s="112" t="s">
        <v>775</v>
      </c>
    </row>
    <row r="2279" spans="1:21" s="210" customFormat="1">
      <c r="A2279" s="302" t="str">
        <f>VLOOKUP(C2279,STYLES!$A$1:$R$2088,7,FALSE)</f>
        <v>Polos</v>
      </c>
      <c r="B2279" s="210" t="str">
        <f>VLOOKUP(C2279,STYLES!$1:$1048576,6,FALSE)</f>
        <v>Harriton</v>
      </c>
      <c r="C2279" s="303" t="s">
        <v>898</v>
      </c>
      <c r="D2279" s="296"/>
      <c r="E2279" s="210" t="str">
        <f>VLOOKUP(C2279,STYLES!$1:$1048576,12,FALSE)</f>
        <v>Advantage Snag Protection Plus IL Snap Placket Performance Polo</v>
      </c>
      <c r="F2279" s="301" t="s">
        <v>2923</v>
      </c>
      <c r="G2279" s="304" t="s">
        <v>2813</v>
      </c>
      <c r="H2279" s="297" t="s">
        <v>261</v>
      </c>
      <c r="I2279" s="116" t="s">
        <v>437</v>
      </c>
      <c r="J2279" s="301" t="s">
        <v>2745</v>
      </c>
      <c r="K2279" s="298">
        <f>IFERROR(VLOOKUP(J2279,LISTS!G:H,2,FALSE),"0")</f>
        <v>7</v>
      </c>
      <c r="L2279" s="210" t="str">
        <f t="shared" si="129"/>
        <v/>
      </c>
      <c r="M2279" s="301" t="s">
        <v>2745</v>
      </c>
      <c r="N2279" s="300">
        <f>IFERROR(VLOOKUP(M2279,LISTS!G:H,2,FALSE),"0")</f>
        <v>7</v>
      </c>
      <c r="O2279" s="210" t="str">
        <f t="shared" si="130"/>
        <v/>
      </c>
      <c r="P2279" s="301" t="s">
        <v>2720</v>
      </c>
      <c r="Q2279" s="305" t="s">
        <v>2924</v>
      </c>
      <c r="R2279" s="305" t="s">
        <v>775</v>
      </c>
      <c r="S2279" s="306" t="s">
        <v>2925</v>
      </c>
      <c r="T2279" s="306" t="s">
        <v>775</v>
      </c>
      <c r="U2279" s="305" t="s">
        <v>3270</v>
      </c>
    </row>
    <row r="2280" spans="1:21">
      <c r="A2280" s="4" t="e">
        <f>VLOOKUP(C2280,STYLES!$A$1:$R$2088,7,FALSE)</f>
        <v>#N/A</v>
      </c>
      <c r="B2280" t="e">
        <f>VLOOKUP(C2280,STYLES!$1:$1048576,6,FALSE)</f>
        <v>#N/A</v>
      </c>
      <c r="E2280" t="e">
        <f>VLOOKUP(C2280,STYLES!$1:$1048576,12,FALSE)</f>
        <v>#N/A</v>
      </c>
      <c r="G2280" s="111"/>
      <c r="I2280" s="127"/>
      <c r="K2280" s="139"/>
      <c r="L2280" s="60">
        <f>SUM(L2274:L2279)</f>
        <v>28</v>
      </c>
      <c r="N2280" s="140"/>
      <c r="O2280" s="60">
        <f>SUM(O2274:O2279)</f>
        <v>28</v>
      </c>
      <c r="Q2280" s="112"/>
      <c r="R2280" s="112"/>
      <c r="S2280" s="118"/>
      <c r="T2280" s="118"/>
    </row>
    <row r="2281" spans="1:21">
      <c r="A2281" s="4" t="str">
        <f>VLOOKUP(C2281,STYLES!$A$1:$R$2088,7,FALSE)</f>
        <v>Wovens</v>
      </c>
      <c r="B2281" t="str">
        <f>VLOOKUP(C2281,STYLES!$1:$1048576,6,FALSE)</f>
        <v>Harriton</v>
      </c>
      <c r="C2281" s="103" t="s">
        <v>990</v>
      </c>
      <c r="E2281" t="str">
        <f>VLOOKUP(C2281,STYLES!$1:$1048576,12,FALSE)</f>
        <v>Easy Blend™ Long-Sleeve Twill Shirt with Stain-Release</v>
      </c>
      <c r="F2281" s="117" t="s">
        <v>2718</v>
      </c>
      <c r="G2281" s="111" t="s">
        <v>2718</v>
      </c>
      <c r="H2281" s="113" t="str">
        <f>VLOOKUP(C2281,STYLES!$1:$1048576,9,FALSE)</f>
        <v>Active</v>
      </c>
      <c r="I2281" s="113" t="str">
        <f>VLOOKUP(C2281,STYLES!$1:$1048576,10,FALSE)</f>
        <v>Active</v>
      </c>
      <c r="J2281" s="117" t="s">
        <v>2772</v>
      </c>
      <c r="K2281" s="139">
        <f>IFERROR(VLOOKUP(J2281,LISTS!G:H,2,FALSE),"0")</f>
        <v>10</v>
      </c>
      <c r="L2281">
        <f t="shared" si="129"/>
        <v>10</v>
      </c>
      <c r="M2281" s="117" t="s">
        <v>2772</v>
      </c>
      <c r="N2281" s="140">
        <f>IFERROR(VLOOKUP(M2281,LISTS!G:H,2,FALSE),"0")</f>
        <v>10</v>
      </c>
      <c r="O2281">
        <f t="shared" si="130"/>
        <v>10</v>
      </c>
      <c r="P2281" s="117" t="s">
        <v>2720</v>
      </c>
      <c r="Q2281" s="101" t="s">
        <v>2721</v>
      </c>
      <c r="R2281" s="112" t="s">
        <v>775</v>
      </c>
      <c r="S2281" s="112" t="s">
        <v>2722</v>
      </c>
      <c r="T2281" s="118" t="s">
        <v>775</v>
      </c>
    </row>
    <row r="2282" spans="1:21">
      <c r="A2282" s="4" t="str">
        <f>VLOOKUP(C2282,STYLES!$A$1:$R$2088,7,FALSE)</f>
        <v>Wovens</v>
      </c>
      <c r="B2282" t="str">
        <f>VLOOKUP(C2282,STYLES!$1:$1048576,6,FALSE)</f>
        <v>Harriton</v>
      </c>
      <c r="C2282" s="103" t="s">
        <v>990</v>
      </c>
      <c r="E2282" t="str">
        <f>VLOOKUP(C2282,STYLES!$1:$1048576,12,FALSE)</f>
        <v>Easy Blend™ Long-Sleeve Twill Shirt with Stain-Release</v>
      </c>
      <c r="F2282" s="117" t="s">
        <v>3274</v>
      </c>
      <c r="G2282" s="111" t="s">
        <v>2743</v>
      </c>
      <c r="H2282" s="113" t="str">
        <f>VLOOKUP(C2282,STYLES!$1:$1048576,9,FALSE)</f>
        <v>Active</v>
      </c>
      <c r="I2282" s="117" t="s">
        <v>178</v>
      </c>
      <c r="J2282" s="117" t="s">
        <v>2772</v>
      </c>
      <c r="K2282" s="139">
        <f>IFERROR(VLOOKUP(J2282,LISTS!G:H,2,FALSE),"0")</f>
        <v>10</v>
      </c>
      <c r="L2282">
        <f t="shared" si="129"/>
        <v>10</v>
      </c>
      <c r="M2282" s="117" t="s">
        <v>775</v>
      </c>
      <c r="N2282" s="140" t="str">
        <f>IFERROR(VLOOKUP(M2282,LISTS!G:H,2,FALSE),"0")</f>
        <v>0</v>
      </c>
      <c r="O2282" t="str">
        <f t="shared" si="130"/>
        <v/>
      </c>
      <c r="P2282" s="117" t="s">
        <v>2720</v>
      </c>
      <c r="Q2282" s="112" t="s">
        <v>2744</v>
      </c>
      <c r="R2282" s="112" t="s">
        <v>775</v>
      </c>
      <c r="S2282" s="118" t="s">
        <v>775</v>
      </c>
      <c r="T2282" s="118" t="s">
        <v>775</v>
      </c>
    </row>
    <row r="2283" spans="1:21">
      <c r="A2283" s="4" t="str">
        <f>VLOOKUP(C2283,STYLES!$A$1:$R$2088,7,FALSE)</f>
        <v>Wovens</v>
      </c>
      <c r="B2283" t="str">
        <f>VLOOKUP(C2283,STYLES!$1:$1048576,6,FALSE)</f>
        <v>Harriton</v>
      </c>
      <c r="C2283" s="103" t="s">
        <v>990</v>
      </c>
      <c r="E2283" t="str">
        <f>VLOOKUP(C2283,STYLES!$1:$1048576,12,FALSE)</f>
        <v>Easy Blend™ Long-Sleeve Twill Shirt with Stain-Release</v>
      </c>
      <c r="F2283" s="117" t="s">
        <v>3275</v>
      </c>
      <c r="G2283" s="111" t="s">
        <v>2763</v>
      </c>
      <c r="H2283" s="113" t="str">
        <f>VLOOKUP(C2283,STYLES!$1:$1048576,9,FALSE)</f>
        <v>Active</v>
      </c>
      <c r="I2283" s="113" t="str">
        <f>VLOOKUP(C2283,STYLES!$1:$1048576,10,FALSE)</f>
        <v>Active</v>
      </c>
      <c r="J2283" s="117" t="s">
        <v>2772</v>
      </c>
      <c r="K2283" s="139">
        <f>IFERROR(VLOOKUP(J2283,LISTS!G:H,2,FALSE),"0")</f>
        <v>10</v>
      </c>
      <c r="L2283">
        <f t="shared" si="129"/>
        <v>10</v>
      </c>
      <c r="M2283" s="117" t="s">
        <v>2772</v>
      </c>
      <c r="N2283" s="140">
        <f>IFERROR(VLOOKUP(M2283,LISTS!G:H,2,FALSE),"0")</f>
        <v>10</v>
      </c>
      <c r="O2283">
        <f t="shared" si="130"/>
        <v>10</v>
      </c>
      <c r="P2283" s="117" t="s">
        <v>2720</v>
      </c>
      <c r="Q2283" s="118" t="s">
        <v>2765</v>
      </c>
      <c r="R2283" s="118" t="s">
        <v>775</v>
      </c>
      <c r="S2283" s="112" t="s">
        <v>2766</v>
      </c>
      <c r="T2283" s="118" t="s">
        <v>775</v>
      </c>
    </row>
    <row r="2284" spans="1:21">
      <c r="A2284" s="4" t="str">
        <f>VLOOKUP(C2284,STYLES!$A$1:$R$2088,7,FALSE)</f>
        <v>Wovens</v>
      </c>
      <c r="B2284" t="str">
        <f>VLOOKUP(C2284,STYLES!$1:$1048576,6,FALSE)</f>
        <v>Harriton</v>
      </c>
      <c r="C2284" s="103" t="s">
        <v>990</v>
      </c>
      <c r="E2284" t="str">
        <f>VLOOKUP(C2284,STYLES!$1:$1048576,12,FALSE)</f>
        <v>Easy Blend™ Long-Sleeve Twill Shirt with Stain-Release</v>
      </c>
      <c r="F2284" s="117" t="s">
        <v>2727</v>
      </c>
      <c r="G2284" s="111" t="s">
        <v>2728</v>
      </c>
      <c r="H2284" s="113" t="str">
        <f>VLOOKUP(C2284,STYLES!$1:$1048576,9,FALSE)</f>
        <v>Active</v>
      </c>
      <c r="I2284" s="113" t="str">
        <f>VLOOKUP(C2284,STYLES!$1:$1048576,10,FALSE)</f>
        <v>Active</v>
      </c>
      <c r="J2284" s="117" t="s">
        <v>2772</v>
      </c>
      <c r="K2284" s="139">
        <f>IFERROR(VLOOKUP(J2284,LISTS!G:H,2,FALSE),"0")</f>
        <v>10</v>
      </c>
      <c r="L2284">
        <f t="shared" si="129"/>
        <v>10</v>
      </c>
      <c r="M2284" s="117" t="s">
        <v>2772</v>
      </c>
      <c r="N2284" s="140">
        <f>IFERROR(VLOOKUP(M2284,LISTS!G:H,2,FALSE),"0")</f>
        <v>10</v>
      </c>
      <c r="O2284">
        <f t="shared" si="130"/>
        <v>10</v>
      </c>
      <c r="P2284" s="117" t="s">
        <v>2720</v>
      </c>
      <c r="Q2284" s="101" t="s">
        <v>2729</v>
      </c>
      <c r="R2284" s="101" t="s">
        <v>775</v>
      </c>
      <c r="S2284" s="112" t="s">
        <v>2730</v>
      </c>
      <c r="T2284" s="101" t="s">
        <v>775</v>
      </c>
    </row>
    <row r="2285" spans="1:21">
      <c r="A2285" s="4" t="str">
        <f>VLOOKUP(C2285,STYLES!$A$1:$R$2088,7,FALSE)</f>
        <v>Wovens</v>
      </c>
      <c r="B2285" t="str">
        <f>VLOOKUP(C2285,STYLES!$1:$1048576,6,FALSE)</f>
        <v>Harriton</v>
      </c>
      <c r="C2285" s="103" t="s">
        <v>990</v>
      </c>
      <c r="E2285" t="str">
        <f>VLOOKUP(C2285,STYLES!$1:$1048576,12,FALSE)</f>
        <v>Easy Blend™ Long-Sleeve Twill Shirt with Stain-Release</v>
      </c>
      <c r="F2285" s="117" t="s">
        <v>2750</v>
      </c>
      <c r="G2285" s="111" t="s">
        <v>2751</v>
      </c>
      <c r="H2285" s="113" t="str">
        <f>VLOOKUP(C2285,STYLES!$1:$1048576,9,FALSE)</f>
        <v>Active</v>
      </c>
      <c r="I2285" s="113" t="str">
        <f>VLOOKUP(C2285,STYLES!$1:$1048576,10,FALSE)</f>
        <v>Active</v>
      </c>
      <c r="J2285" s="117" t="s">
        <v>2772</v>
      </c>
      <c r="K2285" s="139">
        <f>IFERROR(VLOOKUP(J2285,LISTS!G:H,2,FALSE),"0")</f>
        <v>10</v>
      </c>
      <c r="L2285">
        <f t="shared" si="129"/>
        <v>10</v>
      </c>
      <c r="M2285" s="117" t="s">
        <v>2772</v>
      </c>
      <c r="N2285" s="140">
        <f>IFERROR(VLOOKUP(M2285,LISTS!G:H,2,FALSE),"0")</f>
        <v>10</v>
      </c>
      <c r="O2285">
        <f t="shared" si="130"/>
        <v>10</v>
      </c>
      <c r="P2285" s="117" t="s">
        <v>2720</v>
      </c>
      <c r="Q2285" s="118" t="s">
        <v>2752</v>
      </c>
      <c r="R2285" s="118" t="s">
        <v>775</v>
      </c>
      <c r="S2285" s="112" t="s">
        <v>2753</v>
      </c>
      <c r="T2285" s="118" t="s">
        <v>775</v>
      </c>
    </row>
    <row r="2286" spans="1:21">
      <c r="A2286" s="4" t="str">
        <f>VLOOKUP(C2286,STYLES!$A$1:$R$2088,7,FALSE)</f>
        <v>Wovens</v>
      </c>
      <c r="B2286" t="str">
        <f>VLOOKUP(C2286,STYLES!$1:$1048576,6,FALSE)</f>
        <v>Harriton</v>
      </c>
      <c r="C2286" s="103" t="s">
        <v>990</v>
      </c>
      <c r="E2286" t="str">
        <f>VLOOKUP(C2286,STYLES!$1:$1048576,12,FALSE)</f>
        <v>Easy Blend™ Long-Sleeve Twill Shirt with Stain-Release</v>
      </c>
      <c r="F2286" s="117" t="s">
        <v>3214</v>
      </c>
      <c r="G2286" s="111" t="s">
        <v>2732</v>
      </c>
      <c r="H2286" s="113" t="str">
        <f>VLOOKUP(C2286,STYLES!$1:$1048576,9,FALSE)</f>
        <v>Active</v>
      </c>
      <c r="I2286" s="113" t="str">
        <f>VLOOKUP(C2286,STYLES!$1:$1048576,10,FALSE)</f>
        <v>Active</v>
      </c>
      <c r="J2286" s="117" t="s">
        <v>2772</v>
      </c>
      <c r="K2286" s="139">
        <f>IFERROR(VLOOKUP(J2286,LISTS!G:H,2,FALSE),"0")</f>
        <v>10</v>
      </c>
      <c r="L2286">
        <f t="shared" si="129"/>
        <v>10</v>
      </c>
      <c r="M2286" s="117" t="s">
        <v>2772</v>
      </c>
      <c r="N2286" s="140">
        <f>IFERROR(VLOOKUP(M2286,LISTS!G:H,2,FALSE),"0")</f>
        <v>10</v>
      </c>
      <c r="O2286">
        <f t="shared" si="130"/>
        <v>10</v>
      </c>
      <c r="P2286" s="117" t="s">
        <v>2720</v>
      </c>
      <c r="Q2286" s="112" t="s">
        <v>3215</v>
      </c>
      <c r="R2286" s="112" t="s">
        <v>775</v>
      </c>
      <c r="S2286" s="118" t="s">
        <v>3216</v>
      </c>
      <c r="T2286" s="112" t="s">
        <v>775</v>
      </c>
    </row>
    <row r="2287" spans="1:21">
      <c r="A2287" s="4" t="str">
        <f>VLOOKUP(C2287,STYLES!$A$1:$R$2088,7,FALSE)</f>
        <v>Wovens</v>
      </c>
      <c r="B2287" t="str">
        <f>VLOOKUP(C2287,STYLES!$1:$1048576,6,FALSE)</f>
        <v>Harriton</v>
      </c>
      <c r="C2287" s="103" t="s">
        <v>990</v>
      </c>
      <c r="E2287" t="str">
        <f>VLOOKUP(C2287,STYLES!$1:$1048576,12,FALSE)</f>
        <v>Easy Blend™ Long-Sleeve Twill Shirt with Stain-Release</v>
      </c>
      <c r="F2287" s="117" t="s">
        <v>3217</v>
      </c>
      <c r="G2287" s="111" t="s">
        <v>2751</v>
      </c>
      <c r="H2287" s="113" t="str">
        <f>VLOOKUP(C2287,STYLES!$1:$1048576,9,FALSE)</f>
        <v>Active</v>
      </c>
      <c r="I2287" s="113" t="str">
        <f>VLOOKUP(C2287,STYLES!$1:$1048576,10,FALSE)</f>
        <v>Active</v>
      </c>
      <c r="J2287" s="117" t="s">
        <v>2772</v>
      </c>
      <c r="K2287" s="139">
        <f>IFERROR(VLOOKUP(J2287,LISTS!G:H,2,FALSE),"0")</f>
        <v>10</v>
      </c>
      <c r="L2287">
        <f t="shared" si="129"/>
        <v>10</v>
      </c>
      <c r="M2287" s="117" t="s">
        <v>2772</v>
      </c>
      <c r="N2287" s="140">
        <f>IFERROR(VLOOKUP(M2287,LISTS!G:H,2,FALSE),"0")</f>
        <v>10</v>
      </c>
      <c r="O2287">
        <f t="shared" si="130"/>
        <v>10</v>
      </c>
      <c r="P2287" s="117" t="s">
        <v>2720</v>
      </c>
      <c r="Q2287" s="112" t="s">
        <v>3218</v>
      </c>
      <c r="R2287" s="112" t="s">
        <v>775</v>
      </c>
      <c r="S2287" s="118" t="s">
        <v>3219</v>
      </c>
      <c r="T2287" s="118" t="s">
        <v>775</v>
      </c>
    </row>
    <row r="2288" spans="1:21">
      <c r="A2288" s="4" t="str">
        <f>VLOOKUP(C2288,STYLES!$A$1:$R$2088,7,FALSE)</f>
        <v>Wovens</v>
      </c>
      <c r="B2288" t="str">
        <f>VLOOKUP(C2288,STYLES!$1:$1048576,6,FALSE)</f>
        <v>Harriton</v>
      </c>
      <c r="C2288" s="103" t="s">
        <v>990</v>
      </c>
      <c r="E2288" t="str">
        <f>VLOOKUP(C2288,STYLES!$1:$1048576,12,FALSE)</f>
        <v>Easy Blend™ Long-Sleeve Twill Shirt with Stain-Release</v>
      </c>
      <c r="F2288" s="117" t="s">
        <v>3181</v>
      </c>
      <c r="G2288" s="111" t="s">
        <v>2809</v>
      </c>
      <c r="H2288" s="113" t="str">
        <f>VLOOKUP(C2288,STYLES!$1:$1048576,9,FALSE)</f>
        <v>Active</v>
      </c>
      <c r="I2288" s="117" t="s">
        <v>178</v>
      </c>
      <c r="J2288" s="117" t="s">
        <v>2772</v>
      </c>
      <c r="K2288" s="139">
        <f>IFERROR(VLOOKUP(J2288,LISTS!G:H,2,FALSE),"0")</f>
        <v>10</v>
      </c>
      <c r="L2288">
        <f t="shared" si="129"/>
        <v>10</v>
      </c>
      <c r="M2288" s="117" t="s">
        <v>775</v>
      </c>
      <c r="N2288" s="140" t="str">
        <f>IFERROR(VLOOKUP(M2288,LISTS!G:H,2,FALSE),"0")</f>
        <v>0</v>
      </c>
      <c r="O2288" t="str">
        <f t="shared" si="130"/>
        <v/>
      </c>
      <c r="P2288" s="117" t="s">
        <v>2720</v>
      </c>
      <c r="Q2288" s="117" t="s">
        <v>3136</v>
      </c>
      <c r="R2288" s="117" t="s">
        <v>775</v>
      </c>
      <c r="S2288" s="103" t="s">
        <v>3137</v>
      </c>
      <c r="T2288" s="117" t="s">
        <v>775</v>
      </c>
    </row>
    <row r="2289" spans="1:20">
      <c r="A2289" s="4" t="str">
        <f>VLOOKUP(C2289,STYLES!$A$1:$R$2088,7,FALSE)</f>
        <v>Wovens</v>
      </c>
      <c r="B2289" t="str">
        <f>VLOOKUP(C2289,STYLES!$1:$1048576,6,FALSE)</f>
        <v>Harriton</v>
      </c>
      <c r="C2289" s="103" t="s">
        <v>990</v>
      </c>
      <c r="E2289" t="str">
        <f>VLOOKUP(C2289,STYLES!$1:$1048576,12,FALSE)</f>
        <v>Easy Blend™ Long-Sleeve Twill Shirt with Stain-Release</v>
      </c>
      <c r="F2289" s="117" t="s">
        <v>2739</v>
      </c>
      <c r="G2289" s="111" t="s">
        <v>2740</v>
      </c>
      <c r="H2289" s="113" t="str">
        <f>VLOOKUP(C2289,STYLES!$1:$1048576,9,FALSE)</f>
        <v>Active</v>
      </c>
      <c r="I2289" s="113" t="str">
        <f>VLOOKUP(C2289,STYLES!$1:$1048576,10,FALSE)</f>
        <v>Active</v>
      </c>
      <c r="J2289" s="117" t="s">
        <v>2772</v>
      </c>
      <c r="K2289" s="139">
        <f>IFERROR(VLOOKUP(J2289,LISTS!G:H,2,FALSE),"0")</f>
        <v>10</v>
      </c>
      <c r="L2289">
        <f t="shared" si="129"/>
        <v>10</v>
      </c>
      <c r="M2289" s="117" t="s">
        <v>2772</v>
      </c>
      <c r="N2289" s="140">
        <f>IFERROR(VLOOKUP(M2289,LISTS!G:H,2,FALSE),"0")</f>
        <v>10</v>
      </c>
      <c r="O2289">
        <f t="shared" si="130"/>
        <v>10</v>
      </c>
      <c r="P2289" s="117" t="s">
        <v>2720</v>
      </c>
      <c r="Q2289" s="118" t="s">
        <v>2741</v>
      </c>
      <c r="R2289" s="112" t="s">
        <v>775</v>
      </c>
      <c r="S2289" s="112" t="s">
        <v>3039</v>
      </c>
      <c r="T2289" s="112" t="s">
        <v>775</v>
      </c>
    </row>
    <row r="2290" spans="1:20">
      <c r="A2290" s="4" t="str">
        <f>VLOOKUP(C2290,STYLES!$A$1:$R$2088,7,FALSE)</f>
        <v>Wovens</v>
      </c>
      <c r="B2290" t="str">
        <f>VLOOKUP(C2290,STYLES!$1:$1048576,6,FALSE)</f>
        <v>Harriton</v>
      </c>
      <c r="C2290" s="103" t="s">
        <v>990</v>
      </c>
      <c r="E2290" t="str">
        <f>VLOOKUP(C2290,STYLES!$1:$1048576,12,FALSE)</f>
        <v>Easy Blend™ Long-Sleeve Twill Shirt with Stain-Release</v>
      </c>
      <c r="F2290" s="117" t="s">
        <v>2754</v>
      </c>
      <c r="G2290" s="111" t="s">
        <v>2755</v>
      </c>
      <c r="H2290" s="113" t="str">
        <f>VLOOKUP(C2290,STYLES!$1:$1048576,9,FALSE)</f>
        <v>Active</v>
      </c>
      <c r="I2290" s="113" t="str">
        <f>VLOOKUP(C2290,STYLES!$1:$1048576,10,FALSE)</f>
        <v>Active</v>
      </c>
      <c r="J2290" s="117" t="s">
        <v>2772</v>
      </c>
      <c r="K2290" s="139">
        <f>IFERROR(VLOOKUP(J2290,LISTS!G:H,2,FALSE),"0")</f>
        <v>10</v>
      </c>
      <c r="L2290">
        <f t="shared" si="129"/>
        <v>10</v>
      </c>
      <c r="M2290" s="117" t="s">
        <v>2772</v>
      </c>
      <c r="N2290" s="140">
        <f>IFERROR(VLOOKUP(M2290,LISTS!G:H,2,FALSE),"0")</f>
        <v>10</v>
      </c>
      <c r="O2290">
        <f t="shared" si="130"/>
        <v>10</v>
      </c>
      <c r="P2290" s="117" t="s">
        <v>2720</v>
      </c>
      <c r="Q2290" s="118" t="s">
        <v>2756</v>
      </c>
      <c r="R2290" s="112" t="s">
        <v>775</v>
      </c>
      <c r="S2290" s="112" t="s">
        <v>2757</v>
      </c>
      <c r="T2290" s="112" t="s">
        <v>775</v>
      </c>
    </row>
    <row r="2291" spans="1:20">
      <c r="A2291" s="4" t="str">
        <f>VLOOKUP(C2291,STYLES!$A$1:$R$2088,7,FALSE)</f>
        <v>Wovens</v>
      </c>
      <c r="B2291" t="str">
        <f>VLOOKUP(C2291,STYLES!$1:$1048576,6,FALSE)</f>
        <v>Harriton</v>
      </c>
      <c r="C2291" s="103" t="s">
        <v>990</v>
      </c>
      <c r="E2291" t="str">
        <f>VLOOKUP(C2291,STYLES!$1:$1048576,12,FALSE)</f>
        <v>Easy Blend™ Long-Sleeve Twill Shirt with Stain-Release</v>
      </c>
      <c r="F2291" s="117" t="s">
        <v>2812</v>
      </c>
      <c r="G2291" s="111" t="s">
        <v>2813</v>
      </c>
      <c r="H2291" s="113" t="str">
        <f>VLOOKUP(C2291,STYLES!$1:$1048576,9,FALSE)</f>
        <v>Active</v>
      </c>
      <c r="I2291" s="113" t="str">
        <f>VLOOKUP(C2291,STYLES!$1:$1048576,10,FALSE)</f>
        <v>Active</v>
      </c>
      <c r="J2291" s="117" t="s">
        <v>2772</v>
      </c>
      <c r="K2291" s="139">
        <f>IFERROR(VLOOKUP(J2291,LISTS!G:H,2,FALSE),"0")</f>
        <v>10</v>
      </c>
      <c r="L2291">
        <f t="shared" si="129"/>
        <v>10</v>
      </c>
      <c r="M2291" s="117" t="s">
        <v>2772</v>
      </c>
      <c r="N2291" s="140">
        <f>IFERROR(VLOOKUP(M2291,LISTS!G:H,2,FALSE),"0")</f>
        <v>10</v>
      </c>
      <c r="O2291">
        <f t="shared" si="130"/>
        <v>10</v>
      </c>
      <c r="P2291" s="117" t="s">
        <v>2720</v>
      </c>
      <c r="Q2291" s="118" t="s">
        <v>2814</v>
      </c>
      <c r="R2291" s="118" t="s">
        <v>775</v>
      </c>
      <c r="S2291" s="118" t="s">
        <v>2815</v>
      </c>
      <c r="T2291" s="118" t="s">
        <v>775</v>
      </c>
    </row>
    <row r="2292" spans="1:20">
      <c r="A2292" s="4" t="str">
        <f>VLOOKUP(C2292,STYLES!$A$1:$R$2088,7,FALSE)</f>
        <v>Wovens</v>
      </c>
      <c r="B2292" t="str">
        <f>VLOOKUP(C2292,STYLES!$1:$1048576,6,FALSE)</f>
        <v>Harriton</v>
      </c>
      <c r="C2292" s="103" t="s">
        <v>990</v>
      </c>
      <c r="E2292" t="str">
        <f>VLOOKUP(C2292,STYLES!$1:$1048576,12,FALSE)</f>
        <v>Easy Blend™ Long-Sleeve Twill Shirt with Stain-Release</v>
      </c>
      <c r="F2292" s="117" t="s">
        <v>3220</v>
      </c>
      <c r="G2292" s="111" t="s">
        <v>2991</v>
      </c>
      <c r="H2292" s="113" t="str">
        <f>VLOOKUP(C2292,STYLES!$1:$1048576,9,FALSE)</f>
        <v>Active</v>
      </c>
      <c r="I2292" s="117" t="s">
        <v>178</v>
      </c>
      <c r="J2292" s="117" t="s">
        <v>2772</v>
      </c>
      <c r="K2292" s="139">
        <f>IFERROR(VLOOKUP(J2292,LISTS!G:H,2,FALSE),"0")</f>
        <v>10</v>
      </c>
      <c r="L2292">
        <f t="shared" si="129"/>
        <v>10</v>
      </c>
      <c r="M2292" s="117" t="s">
        <v>775</v>
      </c>
      <c r="N2292" s="140" t="str">
        <f>IFERROR(VLOOKUP(M2292,LISTS!G:H,2,FALSE),"0")</f>
        <v>0</v>
      </c>
      <c r="O2292" t="str">
        <f t="shared" si="130"/>
        <v/>
      </c>
      <c r="P2292" s="117" t="s">
        <v>2720</v>
      </c>
      <c r="Q2292" s="112" t="s">
        <v>3221</v>
      </c>
      <c r="R2292" s="112" t="s">
        <v>775</v>
      </c>
      <c r="S2292" s="118" t="s">
        <v>3222</v>
      </c>
      <c r="T2292" s="112" t="s">
        <v>775</v>
      </c>
    </row>
    <row r="2293" spans="1:20">
      <c r="A2293" s="4" t="str">
        <f>VLOOKUP(C2293,STYLES!$A$1:$R$2088,7,FALSE)</f>
        <v>Wovens</v>
      </c>
      <c r="B2293" t="str">
        <f>VLOOKUP(C2293,STYLES!$1:$1048576,6,FALSE)</f>
        <v>Harriton</v>
      </c>
      <c r="C2293" s="103" t="s">
        <v>990</v>
      </c>
      <c r="E2293" t="str">
        <f>VLOOKUP(C2293,STYLES!$1:$1048576,12,FALSE)</f>
        <v>Easy Blend™ Long-Sleeve Twill Shirt with Stain-Release</v>
      </c>
      <c r="F2293" s="117" t="s">
        <v>3205</v>
      </c>
      <c r="G2293" s="111" t="s">
        <v>2797</v>
      </c>
      <c r="H2293" s="113" t="str">
        <f>VLOOKUP(C2293,STYLES!$1:$1048576,9,FALSE)</f>
        <v>Active</v>
      </c>
      <c r="I2293" s="113" t="str">
        <f>VLOOKUP(C2293,STYLES!$1:$1048576,10,FALSE)</f>
        <v>Active</v>
      </c>
      <c r="J2293" s="117" t="s">
        <v>2772</v>
      </c>
      <c r="K2293" s="139">
        <f>IFERROR(VLOOKUP(J2293,LISTS!G:H,2,FALSE),"0")</f>
        <v>10</v>
      </c>
      <c r="L2293">
        <f t="shared" si="129"/>
        <v>10</v>
      </c>
      <c r="M2293" s="117" t="s">
        <v>2772</v>
      </c>
      <c r="N2293" s="140">
        <f>IFERROR(VLOOKUP(M2293,LISTS!G:H,2,FALSE),"0")</f>
        <v>10</v>
      </c>
      <c r="O2293">
        <f t="shared" si="130"/>
        <v>10</v>
      </c>
      <c r="P2293" s="117" t="s">
        <v>2720</v>
      </c>
      <c r="Q2293" s="112" t="s">
        <v>3206</v>
      </c>
      <c r="R2293" s="112" t="s">
        <v>775</v>
      </c>
      <c r="S2293" s="118" t="s">
        <v>3207</v>
      </c>
      <c r="T2293" s="112" t="s">
        <v>775</v>
      </c>
    </row>
    <row r="2294" spans="1:20">
      <c r="A2294" s="4" t="str">
        <f>VLOOKUP(C2294,STYLES!$A$1:$R$2088,7,FALSE)</f>
        <v>Wovens</v>
      </c>
      <c r="B2294" t="str">
        <f>VLOOKUP(C2294,STYLES!$1:$1048576,6,FALSE)</f>
        <v>Harriton</v>
      </c>
      <c r="C2294" s="103" t="s">
        <v>990</v>
      </c>
      <c r="E2294" t="str">
        <f>VLOOKUP(C2294,STYLES!$1:$1048576,12,FALSE)</f>
        <v>Easy Blend™ Long-Sleeve Twill Shirt with Stain-Release</v>
      </c>
      <c r="F2294" s="117" t="s">
        <v>3223</v>
      </c>
      <c r="G2294" s="111" t="s">
        <v>2879</v>
      </c>
      <c r="H2294" s="113" t="str">
        <f>VLOOKUP(C2294,STYLES!$1:$1048576,9,FALSE)</f>
        <v>Active</v>
      </c>
      <c r="I2294" s="117" t="s">
        <v>178</v>
      </c>
      <c r="J2294" s="117" t="s">
        <v>2772</v>
      </c>
      <c r="K2294" s="139">
        <f>IFERROR(VLOOKUP(J2294,LISTS!G:H,2,FALSE),"0")</f>
        <v>10</v>
      </c>
      <c r="L2294">
        <f t="shared" si="129"/>
        <v>10</v>
      </c>
      <c r="M2294" s="117" t="s">
        <v>775</v>
      </c>
      <c r="N2294" s="140" t="str">
        <f>IFERROR(VLOOKUP(M2294,LISTS!G:H,2,FALSE),"0")</f>
        <v>0</v>
      </c>
      <c r="O2294" t="str">
        <f t="shared" si="130"/>
        <v/>
      </c>
      <c r="P2294" s="117" t="s">
        <v>2720</v>
      </c>
      <c r="Q2294" s="112" t="s">
        <v>3224</v>
      </c>
      <c r="R2294" s="112" t="s">
        <v>775</v>
      </c>
      <c r="S2294" s="118" t="s">
        <v>3225</v>
      </c>
      <c r="T2294" s="112" t="s">
        <v>775</v>
      </c>
    </row>
    <row r="2295" spans="1:20">
      <c r="A2295" s="4" t="str">
        <f>VLOOKUP(C2295,STYLES!$A$1:$R$2088,7,FALSE)</f>
        <v>Wovens</v>
      </c>
      <c r="B2295" t="str">
        <f>VLOOKUP(C2295,STYLES!$1:$1048576,6,FALSE)</f>
        <v>Harriton</v>
      </c>
      <c r="C2295" s="103" t="s">
        <v>990</v>
      </c>
      <c r="E2295" t="str">
        <f>VLOOKUP(C2295,STYLES!$1:$1048576,12,FALSE)</f>
        <v>Easy Blend™ Long-Sleeve Twill Shirt with Stain-Release</v>
      </c>
      <c r="F2295" s="117" t="s">
        <v>2743</v>
      </c>
      <c r="G2295" s="111" t="s">
        <v>2743</v>
      </c>
      <c r="H2295" s="113" t="str">
        <f>VLOOKUP(C2295,STYLES!$1:$1048576,9,FALSE)</f>
        <v>Active</v>
      </c>
      <c r="I2295" s="113" t="str">
        <f>VLOOKUP(C2295,STYLES!$1:$1048576,10,FALSE)</f>
        <v>Active</v>
      </c>
      <c r="J2295" s="117" t="s">
        <v>2772</v>
      </c>
      <c r="K2295" s="139">
        <f>IFERROR(VLOOKUP(J2295,LISTS!G:H,2,FALSE),"0")</f>
        <v>10</v>
      </c>
      <c r="L2295">
        <f t="shared" si="129"/>
        <v>10</v>
      </c>
      <c r="M2295" s="117" t="s">
        <v>2772</v>
      </c>
      <c r="N2295" s="140">
        <f>IFERROR(VLOOKUP(M2295,LISTS!G:H,2,FALSE),"0")</f>
        <v>10</v>
      </c>
      <c r="O2295">
        <f t="shared" si="130"/>
        <v>10</v>
      </c>
      <c r="P2295" s="117" t="s">
        <v>2720</v>
      </c>
      <c r="Q2295" s="118" t="s">
        <v>2744</v>
      </c>
      <c r="R2295" s="112" t="s">
        <v>775</v>
      </c>
      <c r="S2295" s="112" t="s">
        <v>775</v>
      </c>
      <c r="T2295" s="112" t="s">
        <v>775</v>
      </c>
    </row>
    <row r="2296" spans="1:20">
      <c r="A2296" s="4" t="str">
        <f>VLOOKUP(C2296,STYLES!$A$1:$R$2088,7,FALSE)</f>
        <v>Wovens</v>
      </c>
      <c r="B2296" t="str">
        <f>VLOOKUP(C2296,STYLES!$1:$1048576,6,FALSE)</f>
        <v>Harriton</v>
      </c>
      <c r="C2296" s="103" t="s">
        <v>990</v>
      </c>
      <c r="E2296" t="str">
        <f>VLOOKUP(C2296,STYLES!$1:$1048576,12,FALSE)</f>
        <v>Easy Blend™ Long-Sleeve Twill Shirt with Stain-Release</v>
      </c>
      <c r="F2296" s="117" t="s">
        <v>3226</v>
      </c>
      <c r="G2296" s="111" t="s">
        <v>2724</v>
      </c>
      <c r="H2296" s="113" t="str">
        <f>VLOOKUP(C2296,STYLES!$1:$1048576,9,FALSE)</f>
        <v>Active</v>
      </c>
      <c r="I2296" s="113" t="str">
        <f>VLOOKUP(C2296,STYLES!$1:$1048576,10,FALSE)</f>
        <v>Active</v>
      </c>
      <c r="J2296" s="117" t="s">
        <v>2772</v>
      </c>
      <c r="K2296" s="139">
        <f>IFERROR(VLOOKUP(J2296,LISTS!G:H,2,FALSE),"0")</f>
        <v>10</v>
      </c>
      <c r="L2296">
        <f t="shared" si="129"/>
        <v>10</v>
      </c>
      <c r="M2296" s="117" t="s">
        <v>2772</v>
      </c>
      <c r="N2296" s="140">
        <f>IFERROR(VLOOKUP(M2296,LISTS!G:H,2,FALSE),"0")</f>
        <v>10</v>
      </c>
      <c r="O2296">
        <f t="shared" si="130"/>
        <v>10</v>
      </c>
      <c r="P2296" s="117" t="s">
        <v>2720</v>
      </c>
      <c r="Q2296" s="112" t="s">
        <v>2794</v>
      </c>
      <c r="R2296" s="112" t="s">
        <v>775</v>
      </c>
      <c r="S2296" s="118" t="s">
        <v>2795</v>
      </c>
      <c r="T2296" s="112" t="s">
        <v>775</v>
      </c>
    </row>
    <row r="2297" spans="1:20">
      <c r="A2297" s="4"/>
      <c r="G2297" s="111"/>
      <c r="I2297" s="127"/>
      <c r="K2297" s="139"/>
      <c r="L2297" s="60">
        <f>SUM(L2281:L2296)</f>
        <v>160</v>
      </c>
      <c r="N2297" s="140"/>
      <c r="O2297" s="60">
        <f>SUM(O2281:O2296)</f>
        <v>120</v>
      </c>
      <c r="Q2297" s="112"/>
      <c r="R2297" s="112"/>
      <c r="S2297" s="118"/>
      <c r="T2297" s="118"/>
    </row>
    <row r="2298" spans="1:20">
      <c r="A2298" s="4" t="str">
        <f>VLOOKUP(C2298,STYLES!$A$1:$R$2088,7,FALSE)</f>
        <v>Wovens</v>
      </c>
      <c r="B2298" t="str">
        <f>VLOOKUP(C2298,STYLES!$1:$1048576,6,FALSE)</f>
        <v>Harriton</v>
      </c>
      <c r="C2298" s="103" t="s">
        <v>996</v>
      </c>
      <c r="E2298" t="str">
        <f>VLOOKUP(C2298,STYLES!$1:$1048576,12,FALSE)</f>
        <v>Easy Blend™ Tall  Long-Sleeve Twill Shirt with Stain-Release</v>
      </c>
      <c r="F2298" s="117" t="s">
        <v>2743</v>
      </c>
      <c r="G2298" s="111" t="s">
        <v>2743</v>
      </c>
      <c r="H2298" s="113" t="str">
        <f>VLOOKUP(C2298,STYLES!$1:$1048576,9,FALSE)</f>
        <v>Active</v>
      </c>
      <c r="I2298" s="113" t="str">
        <f>VLOOKUP(C2298,STYLES!$1:$1048576,10,FALSE)</f>
        <v>Active</v>
      </c>
      <c r="J2298" s="117" t="s">
        <v>2883</v>
      </c>
      <c r="K2298" s="139">
        <f>IFERROR(VLOOKUP(J2298,LISTS!G:H,2,FALSE),"0")</f>
        <v>3</v>
      </c>
      <c r="L2298">
        <f t="shared" si="129"/>
        <v>3</v>
      </c>
      <c r="M2298" s="117" t="s">
        <v>2883</v>
      </c>
      <c r="N2298" s="140">
        <f>IFERROR(VLOOKUP(M2298,LISTS!G:H,2,FALSE),"0")</f>
        <v>3</v>
      </c>
      <c r="O2298">
        <f t="shared" si="130"/>
        <v>3</v>
      </c>
      <c r="P2298" s="117" t="s">
        <v>2720</v>
      </c>
      <c r="Q2298" s="118" t="s">
        <v>2744</v>
      </c>
      <c r="R2298" s="112" t="s">
        <v>775</v>
      </c>
      <c r="S2298" s="112" t="s">
        <v>775</v>
      </c>
      <c r="T2298" s="112" t="s">
        <v>775</v>
      </c>
    </row>
    <row r="2299" spans="1:20">
      <c r="A2299" s="4" t="str">
        <f>VLOOKUP(C2299,STYLES!$A$1:$R$2088,7,FALSE)</f>
        <v>Wovens</v>
      </c>
      <c r="B2299" t="str">
        <f>VLOOKUP(C2299,STYLES!$1:$1048576,6,FALSE)</f>
        <v>Harriton</v>
      </c>
      <c r="C2299" s="103" t="s">
        <v>996</v>
      </c>
      <c r="E2299" t="str">
        <f>VLOOKUP(C2299,STYLES!$1:$1048576,12,FALSE)</f>
        <v>Easy Blend™ Tall  Long-Sleeve Twill Shirt with Stain-Release</v>
      </c>
      <c r="F2299" s="117" t="s">
        <v>2718</v>
      </c>
      <c r="G2299" s="111" t="s">
        <v>2718</v>
      </c>
      <c r="H2299" s="113" t="str">
        <f>VLOOKUP(C2299,STYLES!$1:$1048576,9,FALSE)</f>
        <v>Active</v>
      </c>
      <c r="I2299" s="113" t="str">
        <f>VLOOKUP(C2299,STYLES!$1:$1048576,10,FALSE)</f>
        <v>Active</v>
      </c>
      <c r="J2299" s="117" t="s">
        <v>2883</v>
      </c>
      <c r="K2299" s="139">
        <f>IFERROR(VLOOKUP(J2299,LISTS!G:H,2,FALSE),"0")</f>
        <v>3</v>
      </c>
      <c r="L2299">
        <f t="shared" si="129"/>
        <v>3</v>
      </c>
      <c r="M2299" s="117" t="s">
        <v>2883</v>
      </c>
      <c r="N2299" s="140">
        <f>IFERROR(VLOOKUP(M2299,LISTS!G:H,2,FALSE),"0")</f>
        <v>3</v>
      </c>
      <c r="O2299">
        <f t="shared" si="130"/>
        <v>3</v>
      </c>
      <c r="P2299" s="117" t="s">
        <v>2720</v>
      </c>
      <c r="Q2299" s="101" t="s">
        <v>2721</v>
      </c>
      <c r="R2299" s="112" t="s">
        <v>775</v>
      </c>
      <c r="S2299" s="112" t="s">
        <v>2722</v>
      </c>
      <c r="T2299" s="118" t="s">
        <v>775</v>
      </c>
    </row>
    <row r="2300" spans="1:20">
      <c r="A2300" s="4" t="str">
        <f>VLOOKUP(C2300,STYLES!$A$1:$R$2088,7,FALSE)</f>
        <v>Wovens</v>
      </c>
      <c r="B2300" t="str">
        <f>VLOOKUP(C2300,STYLES!$1:$1048576,6,FALSE)</f>
        <v>Harriton</v>
      </c>
      <c r="C2300" s="103" t="s">
        <v>996</v>
      </c>
      <c r="E2300" t="str">
        <f>VLOOKUP(C2300,STYLES!$1:$1048576,12,FALSE)</f>
        <v>Easy Blend™ Tall  Long-Sleeve Twill Shirt with Stain-Release</v>
      </c>
      <c r="F2300" s="117" t="s">
        <v>3275</v>
      </c>
      <c r="G2300" s="111" t="s">
        <v>2763</v>
      </c>
      <c r="H2300" s="113" t="str">
        <f>VLOOKUP(C2300,STYLES!$1:$1048576,9,FALSE)</f>
        <v>Active</v>
      </c>
      <c r="I2300" s="113" t="str">
        <f>VLOOKUP(C2300,STYLES!$1:$1048576,10,FALSE)</f>
        <v>Active</v>
      </c>
      <c r="J2300" s="117" t="s">
        <v>2883</v>
      </c>
      <c r="K2300" s="139">
        <f>IFERROR(VLOOKUP(J2300,LISTS!G:H,2,FALSE),"0")</f>
        <v>3</v>
      </c>
      <c r="L2300">
        <f t="shared" si="129"/>
        <v>3</v>
      </c>
      <c r="M2300" s="117" t="s">
        <v>2883</v>
      </c>
      <c r="N2300" s="140">
        <f>IFERROR(VLOOKUP(M2300,LISTS!G:H,2,FALSE),"0")</f>
        <v>3</v>
      </c>
      <c r="O2300">
        <f t="shared" si="130"/>
        <v>3</v>
      </c>
      <c r="P2300" s="117" t="s">
        <v>2720</v>
      </c>
      <c r="Q2300" s="118" t="s">
        <v>2765</v>
      </c>
      <c r="R2300" s="118" t="s">
        <v>775</v>
      </c>
      <c r="S2300" s="112" t="s">
        <v>2766</v>
      </c>
      <c r="T2300" s="118" t="s">
        <v>775</v>
      </c>
    </row>
    <row r="2301" spans="1:20">
      <c r="A2301" s="4" t="str">
        <f>VLOOKUP(C2301,STYLES!$A$1:$R$2088,7,FALSE)</f>
        <v>Wovens</v>
      </c>
      <c r="B2301" t="str">
        <f>VLOOKUP(C2301,STYLES!$1:$1048576,6,FALSE)</f>
        <v>Harriton</v>
      </c>
      <c r="C2301" s="103" t="s">
        <v>996</v>
      </c>
      <c r="E2301" t="str">
        <f>VLOOKUP(C2301,STYLES!$1:$1048576,12,FALSE)</f>
        <v>Easy Blend™ Tall  Long-Sleeve Twill Shirt with Stain-Release</v>
      </c>
      <c r="F2301" s="117" t="s">
        <v>2750</v>
      </c>
      <c r="G2301" s="111" t="s">
        <v>2751</v>
      </c>
      <c r="H2301" s="113" t="str">
        <f>VLOOKUP(C2301,STYLES!$1:$1048576,9,FALSE)</f>
        <v>Active</v>
      </c>
      <c r="I2301" s="113" t="str">
        <f>VLOOKUP(C2301,STYLES!$1:$1048576,10,FALSE)</f>
        <v>Active</v>
      </c>
      <c r="J2301" s="117" t="s">
        <v>2883</v>
      </c>
      <c r="K2301" s="139">
        <f>IFERROR(VLOOKUP(J2301,LISTS!G:H,2,FALSE),"0")</f>
        <v>3</v>
      </c>
      <c r="L2301">
        <f t="shared" si="129"/>
        <v>3</v>
      </c>
      <c r="M2301" s="117" t="s">
        <v>2883</v>
      </c>
      <c r="N2301" s="140">
        <f>IFERROR(VLOOKUP(M2301,LISTS!G:H,2,FALSE),"0")</f>
        <v>3</v>
      </c>
      <c r="O2301">
        <f t="shared" si="130"/>
        <v>3</v>
      </c>
      <c r="P2301" s="117" t="s">
        <v>2720</v>
      </c>
      <c r="Q2301" s="118" t="s">
        <v>2752</v>
      </c>
      <c r="R2301" s="118" t="s">
        <v>775</v>
      </c>
      <c r="S2301" s="112" t="s">
        <v>2753</v>
      </c>
      <c r="T2301" s="118" t="s">
        <v>775</v>
      </c>
    </row>
    <row r="2302" spans="1:20">
      <c r="A2302" s="4" t="str">
        <f>VLOOKUP(C2302,STYLES!$A$1:$R$2088,7,FALSE)</f>
        <v>Wovens</v>
      </c>
      <c r="B2302" t="str">
        <f>VLOOKUP(C2302,STYLES!$1:$1048576,6,FALSE)</f>
        <v>Harriton</v>
      </c>
      <c r="C2302" s="103" t="s">
        <v>996</v>
      </c>
      <c r="E2302" t="str">
        <f>VLOOKUP(C2302,STYLES!$1:$1048576,12,FALSE)</f>
        <v>Easy Blend™ Tall  Long-Sleeve Twill Shirt with Stain-Release</v>
      </c>
      <c r="F2302" s="117" t="s">
        <v>2739</v>
      </c>
      <c r="G2302" s="111" t="s">
        <v>2740</v>
      </c>
      <c r="H2302" s="113" t="str">
        <f>VLOOKUP(C2302,STYLES!$1:$1048576,9,FALSE)</f>
        <v>Active</v>
      </c>
      <c r="I2302" s="113" t="str">
        <f>VLOOKUP(C2302,STYLES!$1:$1048576,10,FALSE)</f>
        <v>Active</v>
      </c>
      <c r="J2302" s="117" t="s">
        <v>2883</v>
      </c>
      <c r="K2302" s="139">
        <f>IFERROR(VLOOKUP(J2302,LISTS!G:H,2,FALSE),"0")</f>
        <v>3</v>
      </c>
      <c r="L2302">
        <f t="shared" si="129"/>
        <v>3</v>
      </c>
      <c r="M2302" s="117" t="s">
        <v>2883</v>
      </c>
      <c r="N2302" s="140">
        <f>IFERROR(VLOOKUP(M2302,LISTS!G:H,2,FALSE),"0")</f>
        <v>3</v>
      </c>
      <c r="O2302">
        <f t="shared" si="130"/>
        <v>3</v>
      </c>
      <c r="P2302" s="117" t="s">
        <v>2720</v>
      </c>
      <c r="Q2302" s="118" t="s">
        <v>2741</v>
      </c>
      <c r="R2302" s="112" t="s">
        <v>775</v>
      </c>
      <c r="S2302" s="112" t="s">
        <v>3039</v>
      </c>
      <c r="T2302" s="112" t="s">
        <v>775</v>
      </c>
    </row>
    <row r="2303" spans="1:20">
      <c r="A2303" s="4" t="str">
        <f>VLOOKUP(C2303,STYLES!$A$1:$R$2088,7,FALSE)</f>
        <v>Wovens</v>
      </c>
      <c r="B2303" t="str">
        <f>VLOOKUP(C2303,STYLES!$1:$1048576,6,FALSE)</f>
        <v>Harriton</v>
      </c>
      <c r="C2303" s="103" t="s">
        <v>996</v>
      </c>
      <c r="E2303" t="str">
        <f>VLOOKUP(C2303,STYLES!$1:$1048576,12,FALSE)</f>
        <v>Easy Blend™ Tall  Long-Sleeve Twill Shirt with Stain-Release</v>
      </c>
      <c r="F2303" s="117" t="s">
        <v>2812</v>
      </c>
      <c r="G2303" s="111" t="s">
        <v>2813</v>
      </c>
      <c r="H2303" s="113" t="str">
        <f>VLOOKUP(C2303,STYLES!$1:$1048576,9,FALSE)</f>
        <v>Active</v>
      </c>
      <c r="I2303" s="113" t="str">
        <f>VLOOKUP(C2303,STYLES!$1:$1048576,10,FALSE)</f>
        <v>Active</v>
      </c>
      <c r="J2303" s="117" t="s">
        <v>2883</v>
      </c>
      <c r="K2303" s="139">
        <f>IFERROR(VLOOKUP(J2303,LISTS!G:H,2,FALSE),"0")</f>
        <v>3</v>
      </c>
      <c r="L2303">
        <f t="shared" si="129"/>
        <v>3</v>
      </c>
      <c r="M2303" s="117" t="s">
        <v>2883</v>
      </c>
      <c r="N2303" s="140">
        <f>IFERROR(VLOOKUP(M2303,LISTS!G:H,2,FALSE),"0")</f>
        <v>3</v>
      </c>
      <c r="O2303">
        <f t="shared" si="130"/>
        <v>3</v>
      </c>
      <c r="P2303" s="117" t="s">
        <v>2720</v>
      </c>
      <c r="Q2303" s="118" t="s">
        <v>2814</v>
      </c>
      <c r="R2303" s="118" t="s">
        <v>775</v>
      </c>
      <c r="S2303" s="118" t="s">
        <v>2815</v>
      </c>
      <c r="T2303" s="118" t="s">
        <v>775</v>
      </c>
    </row>
    <row r="2304" spans="1:20">
      <c r="A2304" s="4"/>
      <c r="G2304" s="111"/>
      <c r="I2304" s="127"/>
      <c r="K2304" s="139"/>
      <c r="L2304" s="60">
        <f>SUM(L2298:L2303)</f>
        <v>18</v>
      </c>
      <c r="N2304" s="140"/>
      <c r="O2304" s="60">
        <f>SUM(O2298:O2303)</f>
        <v>18</v>
      </c>
      <c r="Q2304" s="112"/>
      <c r="R2304" s="112"/>
      <c r="S2304" s="118"/>
      <c r="T2304" s="118"/>
    </row>
    <row r="2305" spans="1:20">
      <c r="A2305" s="4" t="str">
        <f>VLOOKUP(C2305,STYLES!$A$1:$R$2088,7,FALSE)</f>
        <v>Wovens</v>
      </c>
      <c r="B2305" t="str">
        <f>VLOOKUP(C2305,STYLES!$1:$1048576,6,FALSE)</f>
        <v>Harriton</v>
      </c>
      <c r="C2305" s="103" t="s">
        <v>999</v>
      </c>
      <c r="E2305" t="str">
        <f>VLOOKUP(C2305,STYLES!$1:$1048576,12,FALSE)</f>
        <v>Easy Blend™ Short-Sleeve Twill Shirt with Stain-Release</v>
      </c>
      <c r="F2305" s="117" t="s">
        <v>2718</v>
      </c>
      <c r="G2305" s="111" t="s">
        <v>2718</v>
      </c>
      <c r="H2305" s="113" t="str">
        <f>VLOOKUP(C2305,STYLES!$1:$1048576,9,FALSE)</f>
        <v>Active</v>
      </c>
      <c r="I2305" s="113" t="str">
        <f>VLOOKUP(C2305,STYLES!$1:$1048576,10,FALSE)</f>
        <v>Active</v>
      </c>
      <c r="J2305" s="117" t="s">
        <v>2719</v>
      </c>
      <c r="K2305" s="139">
        <f>IFERROR(VLOOKUP(J2305,LISTS!G:H,2,FALSE),"0")</f>
        <v>8</v>
      </c>
      <c r="L2305">
        <f t="shared" si="129"/>
        <v>8</v>
      </c>
      <c r="M2305" s="117" t="s">
        <v>2719</v>
      </c>
      <c r="N2305" s="140">
        <f>IFERROR(VLOOKUP(M2305,LISTS!G:H,2,FALSE),"0")</f>
        <v>8</v>
      </c>
      <c r="O2305">
        <f t="shared" si="130"/>
        <v>8</v>
      </c>
      <c r="P2305" s="117" t="s">
        <v>2720</v>
      </c>
      <c r="Q2305" s="101" t="s">
        <v>2721</v>
      </c>
      <c r="R2305" s="112" t="s">
        <v>775</v>
      </c>
      <c r="S2305" s="112" t="s">
        <v>2722</v>
      </c>
      <c r="T2305" s="118" t="s">
        <v>775</v>
      </c>
    </row>
    <row r="2306" spans="1:20">
      <c r="A2306" s="4" t="str">
        <f>VLOOKUP(C2306,STYLES!$A$1:$R$2088,7,FALSE)</f>
        <v>Wovens</v>
      </c>
      <c r="B2306" t="str">
        <f>VLOOKUP(C2306,STYLES!$1:$1048576,6,FALSE)</f>
        <v>Harriton</v>
      </c>
      <c r="C2306" s="103" t="s">
        <v>999</v>
      </c>
      <c r="E2306" t="str">
        <f>VLOOKUP(C2306,STYLES!$1:$1048576,12,FALSE)</f>
        <v>Easy Blend™ Short-Sleeve Twill Shirt with Stain-Release</v>
      </c>
      <c r="F2306" s="117" t="s">
        <v>2750</v>
      </c>
      <c r="G2306" s="111" t="s">
        <v>2751</v>
      </c>
      <c r="H2306" s="113" t="str">
        <f>VLOOKUP(C2306,STYLES!$1:$1048576,9,FALSE)</f>
        <v>Active</v>
      </c>
      <c r="I2306" s="113" t="str">
        <f>VLOOKUP(C2306,STYLES!$1:$1048576,10,FALSE)</f>
        <v>Active</v>
      </c>
      <c r="J2306" s="117" t="s">
        <v>2719</v>
      </c>
      <c r="K2306" s="139">
        <f>IFERROR(VLOOKUP(J2306,LISTS!G:H,2,FALSE),"0")</f>
        <v>8</v>
      </c>
      <c r="L2306">
        <f t="shared" si="129"/>
        <v>8</v>
      </c>
      <c r="M2306" s="117" t="s">
        <v>2719</v>
      </c>
      <c r="N2306" s="140">
        <f>IFERROR(VLOOKUP(M2306,LISTS!G:H,2,FALSE),"0")</f>
        <v>8</v>
      </c>
      <c r="O2306">
        <f t="shared" si="130"/>
        <v>8</v>
      </c>
      <c r="P2306" s="117" t="s">
        <v>2720</v>
      </c>
      <c r="Q2306" s="118" t="s">
        <v>2752</v>
      </c>
      <c r="R2306" s="118" t="s">
        <v>775</v>
      </c>
      <c r="S2306" s="112" t="s">
        <v>2753</v>
      </c>
      <c r="T2306" s="118" t="s">
        <v>775</v>
      </c>
    </row>
    <row r="2307" spans="1:20">
      <c r="A2307" s="4" t="str">
        <f>VLOOKUP(C2307,STYLES!$A$1:$R$2088,7,FALSE)</f>
        <v>Wovens</v>
      </c>
      <c r="B2307" t="str">
        <f>VLOOKUP(C2307,STYLES!$1:$1048576,6,FALSE)</f>
        <v>Harriton</v>
      </c>
      <c r="C2307" s="103" t="s">
        <v>999</v>
      </c>
      <c r="E2307" t="str">
        <f>VLOOKUP(C2307,STYLES!$1:$1048576,12,FALSE)</f>
        <v>Easy Blend™ Short-Sleeve Twill Shirt with Stain-Release</v>
      </c>
      <c r="F2307" s="117" t="s">
        <v>2739</v>
      </c>
      <c r="G2307" s="111" t="s">
        <v>2740</v>
      </c>
      <c r="H2307" s="113" t="str">
        <f>VLOOKUP(C2307,STYLES!$1:$1048576,9,FALSE)</f>
        <v>Active</v>
      </c>
      <c r="I2307" s="113" t="str">
        <f>VLOOKUP(C2307,STYLES!$1:$1048576,10,FALSE)</f>
        <v>Active</v>
      </c>
      <c r="J2307" s="117" t="s">
        <v>2719</v>
      </c>
      <c r="K2307" s="139">
        <f>IFERROR(VLOOKUP(J2307,LISTS!G:H,2,FALSE),"0")</f>
        <v>8</v>
      </c>
      <c r="L2307">
        <f t="shared" si="129"/>
        <v>8</v>
      </c>
      <c r="M2307" s="117" t="s">
        <v>2719</v>
      </c>
      <c r="N2307" s="140">
        <f>IFERROR(VLOOKUP(M2307,LISTS!G:H,2,FALSE),"0")</f>
        <v>8</v>
      </c>
      <c r="O2307">
        <f t="shared" si="130"/>
        <v>8</v>
      </c>
      <c r="P2307" s="117" t="s">
        <v>2720</v>
      </c>
      <c r="Q2307" s="118" t="s">
        <v>2741</v>
      </c>
      <c r="R2307" s="112" t="s">
        <v>775</v>
      </c>
      <c r="S2307" s="112" t="s">
        <v>3039</v>
      </c>
      <c r="T2307" s="112" t="s">
        <v>775</v>
      </c>
    </row>
    <row r="2308" spans="1:20">
      <c r="A2308" s="4" t="str">
        <f>VLOOKUP(C2308,STYLES!$A$1:$R$2088,7,FALSE)</f>
        <v>Wovens</v>
      </c>
      <c r="B2308" t="str">
        <f>VLOOKUP(C2308,STYLES!$1:$1048576,6,FALSE)</f>
        <v>Harriton</v>
      </c>
      <c r="C2308" s="103" t="s">
        <v>999</v>
      </c>
      <c r="E2308" t="str">
        <f>VLOOKUP(C2308,STYLES!$1:$1048576,12,FALSE)</f>
        <v>Easy Blend™ Short-Sleeve Twill Shirt with Stain-Release</v>
      </c>
      <c r="F2308" s="117" t="s">
        <v>2812</v>
      </c>
      <c r="G2308" s="111" t="s">
        <v>2813</v>
      </c>
      <c r="H2308" s="113" t="str">
        <f>VLOOKUP(C2308,STYLES!$1:$1048576,9,FALSE)</f>
        <v>Active</v>
      </c>
      <c r="I2308" s="113" t="str">
        <f>VLOOKUP(C2308,STYLES!$1:$1048576,10,FALSE)</f>
        <v>Active</v>
      </c>
      <c r="J2308" s="117" t="s">
        <v>2719</v>
      </c>
      <c r="K2308" s="139">
        <f>IFERROR(VLOOKUP(J2308,LISTS!G:H,2,FALSE),"0")</f>
        <v>8</v>
      </c>
      <c r="L2308">
        <f t="shared" si="129"/>
        <v>8</v>
      </c>
      <c r="M2308" s="117" t="s">
        <v>2719</v>
      </c>
      <c r="N2308" s="140">
        <f>IFERROR(VLOOKUP(M2308,LISTS!G:H,2,FALSE),"0")</f>
        <v>8</v>
      </c>
      <c r="O2308">
        <f t="shared" si="130"/>
        <v>8</v>
      </c>
      <c r="P2308" s="117" t="s">
        <v>2720</v>
      </c>
      <c r="Q2308" s="118" t="s">
        <v>2814</v>
      </c>
      <c r="R2308" s="118" t="s">
        <v>775</v>
      </c>
      <c r="S2308" s="118" t="s">
        <v>2815</v>
      </c>
      <c r="T2308" s="118" t="s">
        <v>775</v>
      </c>
    </row>
    <row r="2309" spans="1:20">
      <c r="A2309" s="4" t="str">
        <f>VLOOKUP(C2309,STYLES!$A$1:$R$2088,7,FALSE)</f>
        <v>Wovens</v>
      </c>
      <c r="B2309" t="str">
        <f>VLOOKUP(C2309,STYLES!$1:$1048576,6,FALSE)</f>
        <v>Harriton</v>
      </c>
      <c r="C2309" s="103" t="s">
        <v>999</v>
      </c>
      <c r="E2309" t="str">
        <f>VLOOKUP(C2309,STYLES!$1:$1048576,12,FALSE)</f>
        <v>Easy Blend™ Short-Sleeve Twill Shirt with Stain-Release</v>
      </c>
      <c r="F2309" s="117" t="s">
        <v>2743</v>
      </c>
      <c r="G2309" s="111" t="s">
        <v>2743</v>
      </c>
      <c r="H2309" s="113" t="str">
        <f>VLOOKUP(C2309,STYLES!$1:$1048576,9,FALSE)</f>
        <v>Active</v>
      </c>
      <c r="I2309" s="113" t="str">
        <f>VLOOKUP(C2309,STYLES!$1:$1048576,10,FALSE)</f>
        <v>Active</v>
      </c>
      <c r="J2309" s="117" t="s">
        <v>2719</v>
      </c>
      <c r="K2309" s="139">
        <f>IFERROR(VLOOKUP(J2309,LISTS!G:H,2,FALSE),"0")</f>
        <v>8</v>
      </c>
      <c r="L2309">
        <f t="shared" si="129"/>
        <v>8</v>
      </c>
      <c r="M2309" s="117" t="s">
        <v>2719</v>
      </c>
      <c r="N2309" s="140">
        <f>IFERROR(VLOOKUP(M2309,LISTS!G:H,2,FALSE),"0")</f>
        <v>8</v>
      </c>
      <c r="O2309">
        <f t="shared" si="130"/>
        <v>8</v>
      </c>
      <c r="P2309" s="117" t="s">
        <v>2720</v>
      </c>
      <c r="Q2309" s="118" t="s">
        <v>2744</v>
      </c>
      <c r="R2309" s="112" t="s">
        <v>775</v>
      </c>
      <c r="S2309" s="112" t="s">
        <v>775</v>
      </c>
      <c r="T2309" s="112" t="s">
        <v>775</v>
      </c>
    </row>
    <row r="2310" spans="1:20">
      <c r="A2310" s="4" t="str">
        <f>VLOOKUP(C2310,STYLES!$A$1:$R$2088,7,FALSE)</f>
        <v>Wovens</v>
      </c>
      <c r="B2310" t="str">
        <f>VLOOKUP(C2310,STYLES!$1:$1048576,6,FALSE)</f>
        <v>Harriton</v>
      </c>
      <c r="C2310" s="103" t="s">
        <v>999</v>
      </c>
      <c r="E2310" t="str">
        <f>VLOOKUP(C2310,STYLES!$1:$1048576,12,FALSE)</f>
        <v>Easy Blend™ Short-Sleeve Twill Shirt with Stain-Release</v>
      </c>
      <c r="F2310" s="117" t="s">
        <v>3226</v>
      </c>
      <c r="G2310" s="111" t="s">
        <v>2724</v>
      </c>
      <c r="H2310" s="113" t="str">
        <f>VLOOKUP(C2310,STYLES!$1:$1048576,9,FALSE)</f>
        <v>Active</v>
      </c>
      <c r="I2310" s="113" t="str">
        <f>VLOOKUP(C2310,STYLES!$1:$1048576,10,FALSE)</f>
        <v>Active</v>
      </c>
      <c r="J2310" s="117" t="s">
        <v>2719</v>
      </c>
      <c r="K2310" s="139">
        <f>IFERROR(VLOOKUP(J2310,LISTS!G:H,2,FALSE),"0")</f>
        <v>8</v>
      </c>
      <c r="L2310">
        <f t="shared" si="129"/>
        <v>8</v>
      </c>
      <c r="M2310" s="117" t="s">
        <v>2719</v>
      </c>
      <c r="N2310" s="140">
        <f>IFERROR(VLOOKUP(M2310,LISTS!G:H,2,FALSE),"0")</f>
        <v>8</v>
      </c>
      <c r="O2310">
        <f t="shared" si="130"/>
        <v>8</v>
      </c>
      <c r="P2310" s="117" t="s">
        <v>2720</v>
      </c>
      <c r="Q2310" s="112" t="s">
        <v>2794</v>
      </c>
      <c r="R2310" s="112" t="s">
        <v>775</v>
      </c>
      <c r="S2310" s="118" t="s">
        <v>2795</v>
      </c>
      <c r="T2310" s="112" t="s">
        <v>775</v>
      </c>
    </row>
    <row r="2311" spans="1:20">
      <c r="A2311" s="4"/>
      <c r="G2311" s="111"/>
      <c r="I2311" s="127"/>
      <c r="K2311" s="139"/>
      <c r="L2311" s="60">
        <f>SUM(L2305:L2310)</f>
        <v>48</v>
      </c>
      <c r="N2311" s="140"/>
      <c r="O2311" s="60">
        <f>SUM(O2305:O2310)</f>
        <v>48</v>
      </c>
      <c r="Q2311" s="112"/>
      <c r="R2311" s="112"/>
      <c r="S2311" s="118"/>
      <c r="T2311" s="118"/>
    </row>
    <row r="2312" spans="1:20">
      <c r="A2312" s="4" t="str">
        <f>VLOOKUP(C2312,STYLES!$A$1:$R$2088,7,FALSE)</f>
        <v>Wovens</v>
      </c>
      <c r="B2312" t="str">
        <f>VLOOKUP(C2312,STYLES!$1:$1048576,6,FALSE)</f>
        <v>Harriton</v>
      </c>
      <c r="C2312" s="103" t="s">
        <v>1002</v>
      </c>
      <c r="E2312" t="str">
        <f>VLOOKUP(C2312,STYLES!$1:$1048576,12,FALSE)</f>
        <v>Easy Blend™ Short-Sleeve Twill Shirt with Stain-Release</v>
      </c>
      <c r="F2312" s="117" t="s">
        <v>2718</v>
      </c>
      <c r="G2312" s="111" t="s">
        <v>2718</v>
      </c>
      <c r="H2312" s="113" t="str">
        <f>VLOOKUP(C2312,STYLES!$1:$1048576,9,FALSE)</f>
        <v>Active</v>
      </c>
      <c r="I2312" s="113" t="str">
        <f>VLOOKUP(C2312,STYLES!$1:$1048576,10,FALSE)</f>
        <v>Active</v>
      </c>
      <c r="J2312" s="117" t="s">
        <v>2745</v>
      </c>
      <c r="K2312" s="139">
        <f>IFERROR(VLOOKUP(J2312,LISTS!G:H,2,FALSE),"0")</f>
        <v>7</v>
      </c>
      <c r="L2312">
        <f t="shared" si="129"/>
        <v>7</v>
      </c>
      <c r="M2312" s="117" t="s">
        <v>2745</v>
      </c>
      <c r="N2312" s="140">
        <f>IFERROR(VLOOKUP(M2312,LISTS!G:H,2,FALSE),"0")</f>
        <v>7</v>
      </c>
      <c r="O2312">
        <f t="shared" si="130"/>
        <v>7</v>
      </c>
      <c r="P2312" s="117" t="s">
        <v>2720</v>
      </c>
      <c r="Q2312" s="101" t="s">
        <v>2721</v>
      </c>
      <c r="R2312" s="112" t="s">
        <v>775</v>
      </c>
      <c r="S2312" s="112" t="s">
        <v>2722</v>
      </c>
      <c r="T2312" s="118" t="s">
        <v>775</v>
      </c>
    </row>
    <row r="2313" spans="1:20">
      <c r="A2313" s="4" t="str">
        <f>VLOOKUP(C2313,STYLES!$A$1:$R$2088,7,FALSE)</f>
        <v>Wovens</v>
      </c>
      <c r="B2313" t="str">
        <f>VLOOKUP(C2313,STYLES!$1:$1048576,6,FALSE)</f>
        <v>Harriton</v>
      </c>
      <c r="C2313" s="103" t="s">
        <v>1002</v>
      </c>
      <c r="E2313" t="str">
        <f>VLOOKUP(C2313,STYLES!$1:$1048576,12,FALSE)</f>
        <v>Easy Blend™ Short-Sleeve Twill Shirt with Stain-Release</v>
      </c>
      <c r="F2313" s="117" t="s">
        <v>2750</v>
      </c>
      <c r="G2313" s="111" t="s">
        <v>2751</v>
      </c>
      <c r="H2313" s="113" t="str">
        <f>VLOOKUP(C2313,STYLES!$1:$1048576,9,FALSE)</f>
        <v>Active</v>
      </c>
      <c r="I2313" s="113" t="str">
        <f>VLOOKUP(C2313,STYLES!$1:$1048576,10,FALSE)</f>
        <v>Active</v>
      </c>
      <c r="J2313" s="117" t="s">
        <v>2745</v>
      </c>
      <c r="K2313" s="139">
        <f>IFERROR(VLOOKUP(J2313,LISTS!G:H,2,FALSE),"0")</f>
        <v>7</v>
      </c>
      <c r="L2313">
        <f t="shared" si="129"/>
        <v>7</v>
      </c>
      <c r="M2313" s="117" t="s">
        <v>2745</v>
      </c>
      <c r="N2313" s="140">
        <f>IFERROR(VLOOKUP(M2313,LISTS!G:H,2,FALSE),"0")</f>
        <v>7</v>
      </c>
      <c r="O2313">
        <f t="shared" si="130"/>
        <v>7</v>
      </c>
      <c r="P2313" s="117" t="s">
        <v>2720</v>
      </c>
      <c r="Q2313" s="118" t="s">
        <v>2752</v>
      </c>
      <c r="R2313" s="118" t="s">
        <v>775</v>
      </c>
      <c r="S2313" s="112" t="s">
        <v>2753</v>
      </c>
      <c r="T2313" s="118" t="s">
        <v>775</v>
      </c>
    </row>
    <row r="2314" spans="1:20">
      <c r="A2314" s="4" t="str">
        <f>VLOOKUP(C2314,STYLES!$A$1:$R$2088,7,FALSE)</f>
        <v>Wovens</v>
      </c>
      <c r="B2314" t="str">
        <f>VLOOKUP(C2314,STYLES!$1:$1048576,6,FALSE)</f>
        <v>Harriton</v>
      </c>
      <c r="C2314" s="103" t="s">
        <v>1002</v>
      </c>
      <c r="E2314" t="str">
        <f>VLOOKUP(C2314,STYLES!$1:$1048576,12,FALSE)</f>
        <v>Easy Blend™ Short-Sleeve Twill Shirt with Stain-Release</v>
      </c>
      <c r="F2314" s="117" t="s">
        <v>2739</v>
      </c>
      <c r="G2314" s="111" t="s">
        <v>2740</v>
      </c>
      <c r="H2314" s="113" t="str">
        <f>VLOOKUP(C2314,STYLES!$1:$1048576,9,FALSE)</f>
        <v>Active</v>
      </c>
      <c r="I2314" s="113" t="str">
        <f>VLOOKUP(C2314,STYLES!$1:$1048576,10,FALSE)</f>
        <v>Active</v>
      </c>
      <c r="J2314" s="117" t="s">
        <v>2745</v>
      </c>
      <c r="K2314" s="139">
        <f>IFERROR(VLOOKUP(J2314,LISTS!G:H,2,FALSE),"0")</f>
        <v>7</v>
      </c>
      <c r="L2314">
        <f t="shared" ref="L2314:L2377" si="131">IF(OR(H2314="ACTIVE",H2314="NEW",H2314="DNR",H2314="Pre-Closeout"),K2314,"")</f>
        <v>7</v>
      </c>
      <c r="M2314" s="117" t="s">
        <v>2745</v>
      </c>
      <c r="N2314" s="140">
        <f>IFERROR(VLOOKUP(M2314,LISTS!G:H,2,FALSE),"0")</f>
        <v>7</v>
      </c>
      <c r="O2314">
        <f t="shared" si="130"/>
        <v>7</v>
      </c>
      <c r="P2314" s="117" t="s">
        <v>2720</v>
      </c>
      <c r="Q2314" s="118" t="s">
        <v>2741</v>
      </c>
      <c r="R2314" s="112" t="s">
        <v>775</v>
      </c>
      <c r="S2314" s="112" t="s">
        <v>3039</v>
      </c>
      <c r="T2314" s="112" t="s">
        <v>775</v>
      </c>
    </row>
    <row r="2315" spans="1:20">
      <c r="A2315" s="4" t="str">
        <f>VLOOKUP(C2315,STYLES!$A$1:$R$2088,7,FALSE)</f>
        <v>Wovens</v>
      </c>
      <c r="B2315" t="str">
        <f>VLOOKUP(C2315,STYLES!$1:$1048576,6,FALSE)</f>
        <v>Harriton</v>
      </c>
      <c r="C2315" s="103" t="s">
        <v>1002</v>
      </c>
      <c r="E2315" t="str">
        <f>VLOOKUP(C2315,STYLES!$1:$1048576,12,FALSE)</f>
        <v>Easy Blend™ Short-Sleeve Twill Shirt with Stain-Release</v>
      </c>
      <c r="F2315" s="117" t="s">
        <v>2812</v>
      </c>
      <c r="G2315" s="111" t="s">
        <v>2813</v>
      </c>
      <c r="H2315" s="113" t="str">
        <f>VLOOKUP(C2315,STYLES!$1:$1048576,9,FALSE)</f>
        <v>Active</v>
      </c>
      <c r="I2315" s="113" t="str">
        <f>VLOOKUP(C2315,STYLES!$1:$1048576,10,FALSE)</f>
        <v>Active</v>
      </c>
      <c r="J2315" s="117" t="s">
        <v>2745</v>
      </c>
      <c r="K2315" s="139">
        <f>IFERROR(VLOOKUP(J2315,LISTS!G:H,2,FALSE),"0")</f>
        <v>7</v>
      </c>
      <c r="L2315">
        <f t="shared" si="131"/>
        <v>7</v>
      </c>
      <c r="M2315" s="117" t="s">
        <v>2745</v>
      </c>
      <c r="N2315" s="140">
        <f>IFERROR(VLOOKUP(M2315,LISTS!G:H,2,FALSE),"0")</f>
        <v>7</v>
      </c>
      <c r="O2315">
        <f t="shared" si="130"/>
        <v>7</v>
      </c>
      <c r="P2315" s="117" t="s">
        <v>2720</v>
      </c>
      <c r="Q2315" s="118" t="s">
        <v>2814</v>
      </c>
      <c r="R2315" s="118" t="s">
        <v>775</v>
      </c>
      <c r="S2315" s="118" t="s">
        <v>2815</v>
      </c>
      <c r="T2315" s="118" t="s">
        <v>775</v>
      </c>
    </row>
    <row r="2316" spans="1:20">
      <c r="A2316" s="4" t="str">
        <f>VLOOKUP(C2316,STYLES!$A$1:$R$2088,7,FALSE)</f>
        <v>Wovens</v>
      </c>
      <c r="B2316" t="str">
        <f>VLOOKUP(C2316,STYLES!$1:$1048576,6,FALSE)</f>
        <v>Harriton</v>
      </c>
      <c r="C2316" s="103" t="s">
        <v>1002</v>
      </c>
      <c r="E2316" t="str">
        <f>VLOOKUP(C2316,STYLES!$1:$1048576,12,FALSE)</f>
        <v>Easy Blend™ Short-Sleeve Twill Shirt with Stain-Release</v>
      </c>
      <c r="F2316" s="117" t="s">
        <v>2743</v>
      </c>
      <c r="G2316" s="111" t="s">
        <v>2743</v>
      </c>
      <c r="H2316" s="113" t="str">
        <f>VLOOKUP(C2316,STYLES!$1:$1048576,9,FALSE)</f>
        <v>Active</v>
      </c>
      <c r="I2316" s="113" t="str">
        <f>VLOOKUP(C2316,STYLES!$1:$1048576,10,FALSE)</f>
        <v>Active</v>
      </c>
      <c r="J2316" s="117" t="s">
        <v>2745</v>
      </c>
      <c r="K2316" s="139">
        <f>IFERROR(VLOOKUP(J2316,LISTS!G:H,2,FALSE),"0")</f>
        <v>7</v>
      </c>
      <c r="L2316">
        <f t="shared" si="131"/>
        <v>7</v>
      </c>
      <c r="M2316" s="117" t="s">
        <v>2745</v>
      </c>
      <c r="N2316" s="140">
        <f>IFERROR(VLOOKUP(M2316,LISTS!G:H,2,FALSE),"0")</f>
        <v>7</v>
      </c>
      <c r="O2316">
        <f t="shared" ref="O2316:O2379" si="132">IF(OR(I2316="ACTIVE",I2316="NEW",I2316="DNR",I2316="Pre-Closeout"),N2316,"")</f>
        <v>7</v>
      </c>
      <c r="P2316" s="117" t="s">
        <v>2720</v>
      </c>
      <c r="Q2316" s="118" t="s">
        <v>2744</v>
      </c>
      <c r="R2316" s="112" t="s">
        <v>775</v>
      </c>
      <c r="S2316" s="112" t="s">
        <v>775</v>
      </c>
      <c r="T2316" s="112" t="s">
        <v>775</v>
      </c>
    </row>
    <row r="2317" spans="1:20">
      <c r="A2317" s="4" t="str">
        <f>VLOOKUP(C2317,STYLES!$A$1:$R$2088,7,FALSE)</f>
        <v>Wovens</v>
      </c>
      <c r="B2317" t="str">
        <f>VLOOKUP(C2317,STYLES!$1:$1048576,6,FALSE)</f>
        <v>Harriton</v>
      </c>
      <c r="C2317" s="103" t="s">
        <v>1002</v>
      </c>
      <c r="E2317" t="str">
        <f>VLOOKUP(C2317,STYLES!$1:$1048576,12,FALSE)</f>
        <v>Easy Blend™ Short-Sleeve Twill Shirt with Stain-Release</v>
      </c>
      <c r="F2317" s="117" t="s">
        <v>3226</v>
      </c>
      <c r="G2317" s="111" t="s">
        <v>2724</v>
      </c>
      <c r="H2317" s="113" t="str">
        <f>VLOOKUP(C2317,STYLES!$1:$1048576,9,FALSE)</f>
        <v>Active</v>
      </c>
      <c r="I2317" s="113" t="str">
        <f>VLOOKUP(C2317,STYLES!$1:$1048576,10,FALSE)</f>
        <v>Active</v>
      </c>
      <c r="J2317" s="117" t="s">
        <v>2745</v>
      </c>
      <c r="K2317" s="139">
        <f>IFERROR(VLOOKUP(J2317,LISTS!G:H,2,FALSE),"0")</f>
        <v>7</v>
      </c>
      <c r="L2317">
        <f t="shared" si="131"/>
        <v>7</v>
      </c>
      <c r="M2317" s="117" t="s">
        <v>2745</v>
      </c>
      <c r="N2317" s="140">
        <f>IFERROR(VLOOKUP(M2317,LISTS!G:H,2,FALSE),"0")</f>
        <v>7</v>
      </c>
      <c r="O2317">
        <f t="shared" si="132"/>
        <v>7</v>
      </c>
      <c r="P2317" s="117" t="s">
        <v>2720</v>
      </c>
      <c r="Q2317" s="112" t="s">
        <v>2794</v>
      </c>
      <c r="R2317" s="112" t="s">
        <v>775</v>
      </c>
      <c r="S2317" s="118" t="s">
        <v>2795</v>
      </c>
      <c r="T2317" s="112" t="s">
        <v>775</v>
      </c>
    </row>
    <row r="2318" spans="1:20">
      <c r="A2318" s="4"/>
      <c r="G2318" s="111"/>
      <c r="I2318" s="127"/>
      <c r="K2318" s="139"/>
      <c r="L2318" s="60">
        <f>SUM(L2312:L2317)</f>
        <v>42</v>
      </c>
      <c r="N2318" s="140"/>
      <c r="O2318" s="60">
        <f>SUM(O2312:O2317)</f>
        <v>42</v>
      </c>
      <c r="Q2318" s="112"/>
      <c r="R2318" s="112"/>
      <c r="S2318" s="118"/>
      <c r="T2318" s="118"/>
    </row>
    <row r="2319" spans="1:20">
      <c r="A2319" s="4" t="str">
        <f>VLOOKUP(C2319,STYLES!$A$1:$R$2088,7,FALSE)</f>
        <v>Wovens</v>
      </c>
      <c r="B2319" t="str">
        <f>VLOOKUP(C2319,STYLES!$1:$1048576,6,FALSE)</f>
        <v>Harriton</v>
      </c>
      <c r="C2319" s="103" t="s">
        <v>995</v>
      </c>
      <c r="E2319" t="str">
        <f>VLOOKUP(C2319,STYLES!$1:$1048576,12,FALSE)</f>
        <v>Easy Blend™ Long-Sleeve Twill Shirt with Stain-Release</v>
      </c>
      <c r="F2319" s="117" t="s">
        <v>2718</v>
      </c>
      <c r="G2319" s="111" t="s">
        <v>2718</v>
      </c>
      <c r="H2319" s="113" t="str">
        <f>VLOOKUP(C2319,STYLES!$1:$1048576,9,FALSE)</f>
        <v>Active</v>
      </c>
      <c r="I2319" s="113" t="str">
        <f>VLOOKUP(C2319,STYLES!$1:$1048576,10,FALSE)</f>
        <v>Active</v>
      </c>
      <c r="J2319" s="117" t="s">
        <v>2745</v>
      </c>
      <c r="K2319" s="139">
        <f>IFERROR(VLOOKUP(J2319,LISTS!G:H,2,FALSE),"0")</f>
        <v>7</v>
      </c>
      <c r="L2319">
        <f t="shared" si="131"/>
        <v>7</v>
      </c>
      <c r="M2319" s="117" t="s">
        <v>2745</v>
      </c>
      <c r="N2319" s="140">
        <f>IFERROR(VLOOKUP(M2319,LISTS!G:H,2,FALSE),"0")</f>
        <v>7</v>
      </c>
      <c r="O2319">
        <f t="shared" si="132"/>
        <v>7</v>
      </c>
      <c r="P2319" s="117" t="s">
        <v>2720</v>
      </c>
      <c r="Q2319" s="101" t="s">
        <v>2721</v>
      </c>
      <c r="R2319" s="112" t="s">
        <v>775</v>
      </c>
      <c r="S2319" s="112" t="s">
        <v>2722</v>
      </c>
      <c r="T2319" s="118" t="s">
        <v>775</v>
      </c>
    </row>
    <row r="2320" spans="1:20">
      <c r="A2320" s="4" t="str">
        <f>VLOOKUP(C2320,STYLES!$A$1:$R$2088,7,FALSE)</f>
        <v>Wovens</v>
      </c>
      <c r="B2320" t="str">
        <f>VLOOKUP(C2320,STYLES!$1:$1048576,6,FALSE)</f>
        <v>Harriton</v>
      </c>
      <c r="C2320" s="103" t="s">
        <v>995</v>
      </c>
      <c r="E2320" t="str">
        <f>VLOOKUP(C2320,STYLES!$1:$1048576,12,FALSE)</f>
        <v>Easy Blend™ Long-Sleeve Twill Shirt with Stain-Release</v>
      </c>
      <c r="F2320" s="117" t="s">
        <v>3227</v>
      </c>
      <c r="G2320" s="111" t="s">
        <v>2801</v>
      </c>
      <c r="H2320" s="113" t="str">
        <f>VLOOKUP(C2320,STYLES!$1:$1048576,9,FALSE)</f>
        <v>Active</v>
      </c>
      <c r="I2320" s="113" t="str">
        <f>VLOOKUP(C2320,STYLES!$1:$1048576,10,FALSE)</f>
        <v>Active</v>
      </c>
      <c r="J2320" s="117" t="s">
        <v>2745</v>
      </c>
      <c r="K2320" s="139">
        <f>IFERROR(VLOOKUP(J2320,LISTS!G:H,2,FALSE),"0")</f>
        <v>7</v>
      </c>
      <c r="L2320">
        <f t="shared" si="131"/>
        <v>7</v>
      </c>
      <c r="M2320" s="117" t="s">
        <v>2745</v>
      </c>
      <c r="N2320" s="140">
        <f>IFERROR(VLOOKUP(M2320,LISTS!G:H,2,FALSE),"0")</f>
        <v>7</v>
      </c>
      <c r="O2320">
        <f t="shared" si="132"/>
        <v>7</v>
      </c>
      <c r="P2320" s="117" t="s">
        <v>2720</v>
      </c>
      <c r="Q2320" s="112" t="s">
        <v>3228</v>
      </c>
      <c r="R2320" s="112" t="s">
        <v>775</v>
      </c>
      <c r="S2320" s="118" t="s">
        <v>2853</v>
      </c>
      <c r="T2320" s="112" t="s">
        <v>775</v>
      </c>
    </row>
    <row r="2321" spans="1:20">
      <c r="A2321" s="4" t="str">
        <f>VLOOKUP(C2321,STYLES!$A$1:$R$2088,7,FALSE)</f>
        <v>Wovens</v>
      </c>
      <c r="B2321" t="str">
        <f>VLOOKUP(C2321,STYLES!$1:$1048576,6,FALSE)</f>
        <v>Harriton</v>
      </c>
      <c r="C2321" s="103" t="s">
        <v>995</v>
      </c>
      <c r="E2321" t="str">
        <f>VLOOKUP(C2321,STYLES!$1:$1048576,12,FALSE)</f>
        <v>Easy Blend™ Long-Sleeve Twill Shirt with Stain-Release</v>
      </c>
      <c r="F2321" s="117" t="s">
        <v>3274</v>
      </c>
      <c r="G2321" s="111" t="s">
        <v>2743</v>
      </c>
      <c r="H2321" s="113" t="str">
        <f>VLOOKUP(C2321,STYLES!$1:$1048576,9,FALSE)</f>
        <v>Active</v>
      </c>
      <c r="I2321" s="117" t="s">
        <v>178</v>
      </c>
      <c r="J2321" s="117" t="s">
        <v>2745</v>
      </c>
      <c r="K2321" s="139">
        <f>IFERROR(VLOOKUP(J2321,LISTS!G:H,2,FALSE),"0")</f>
        <v>7</v>
      </c>
      <c r="L2321">
        <f t="shared" si="131"/>
        <v>7</v>
      </c>
      <c r="M2321" s="117" t="s">
        <v>775</v>
      </c>
      <c r="N2321" s="140" t="str">
        <f>IFERROR(VLOOKUP(M2321,LISTS!G:H,2,FALSE),"0")</f>
        <v>0</v>
      </c>
      <c r="O2321" t="str">
        <f t="shared" si="132"/>
        <v/>
      </c>
      <c r="P2321" s="117" t="s">
        <v>2720</v>
      </c>
      <c r="Q2321" s="112" t="s">
        <v>2744</v>
      </c>
      <c r="R2321" s="112" t="s">
        <v>775</v>
      </c>
      <c r="S2321" s="118" t="s">
        <v>775</v>
      </c>
      <c r="T2321" s="118" t="s">
        <v>775</v>
      </c>
    </row>
    <row r="2322" spans="1:20">
      <c r="A2322" s="4" t="str">
        <f>VLOOKUP(C2322,STYLES!$A$1:$R$2088,7,FALSE)</f>
        <v>Wovens</v>
      </c>
      <c r="B2322" t="str">
        <f>VLOOKUP(C2322,STYLES!$1:$1048576,6,FALSE)</f>
        <v>Harriton</v>
      </c>
      <c r="C2322" s="103" t="s">
        <v>995</v>
      </c>
      <c r="E2322" t="str">
        <f>VLOOKUP(C2322,STYLES!$1:$1048576,12,FALSE)</f>
        <v>Easy Blend™ Long-Sleeve Twill Shirt with Stain-Release</v>
      </c>
      <c r="F2322" s="117" t="s">
        <v>3275</v>
      </c>
      <c r="G2322" s="111" t="s">
        <v>2763</v>
      </c>
      <c r="H2322" s="113" t="str">
        <f>VLOOKUP(C2322,STYLES!$1:$1048576,9,FALSE)</f>
        <v>Active</v>
      </c>
      <c r="I2322" s="113" t="str">
        <f>VLOOKUP(C2322,STYLES!$1:$1048576,10,FALSE)</f>
        <v>Active</v>
      </c>
      <c r="J2322" s="117" t="s">
        <v>2745</v>
      </c>
      <c r="K2322" s="139">
        <f>IFERROR(VLOOKUP(J2322,LISTS!G:H,2,FALSE),"0")</f>
        <v>7</v>
      </c>
      <c r="L2322">
        <f t="shared" si="131"/>
        <v>7</v>
      </c>
      <c r="M2322" s="117" t="s">
        <v>2745</v>
      </c>
      <c r="N2322" s="140">
        <f>IFERROR(VLOOKUP(M2322,LISTS!G:H,2,FALSE),"0")</f>
        <v>7</v>
      </c>
      <c r="O2322">
        <f t="shared" si="132"/>
        <v>7</v>
      </c>
      <c r="P2322" s="117" t="s">
        <v>2720</v>
      </c>
      <c r="Q2322" s="118" t="s">
        <v>2765</v>
      </c>
      <c r="R2322" s="118" t="s">
        <v>775</v>
      </c>
      <c r="S2322" s="112" t="s">
        <v>2766</v>
      </c>
      <c r="T2322" s="118" t="s">
        <v>775</v>
      </c>
    </row>
    <row r="2323" spans="1:20">
      <c r="A2323" s="4" t="str">
        <f>VLOOKUP(C2323,STYLES!$A$1:$R$2088,7,FALSE)</f>
        <v>Wovens</v>
      </c>
      <c r="B2323" t="str">
        <f>VLOOKUP(C2323,STYLES!$1:$1048576,6,FALSE)</f>
        <v>Harriton</v>
      </c>
      <c r="C2323" s="103" t="s">
        <v>995</v>
      </c>
      <c r="E2323" t="str">
        <f>VLOOKUP(C2323,STYLES!$1:$1048576,12,FALSE)</f>
        <v>Easy Blend™ Long-Sleeve Twill Shirt with Stain-Release</v>
      </c>
      <c r="F2323" s="117" t="s">
        <v>2727</v>
      </c>
      <c r="G2323" s="111" t="s">
        <v>2728</v>
      </c>
      <c r="H2323" s="113" t="str">
        <f>VLOOKUP(C2323,STYLES!$1:$1048576,9,FALSE)</f>
        <v>Active</v>
      </c>
      <c r="I2323" s="113" t="str">
        <f>VLOOKUP(C2323,STYLES!$1:$1048576,10,FALSE)</f>
        <v>Active</v>
      </c>
      <c r="J2323" s="117" t="s">
        <v>2745</v>
      </c>
      <c r="K2323" s="139">
        <f>IFERROR(VLOOKUP(J2323,LISTS!G:H,2,FALSE),"0")</f>
        <v>7</v>
      </c>
      <c r="L2323">
        <f t="shared" si="131"/>
        <v>7</v>
      </c>
      <c r="M2323" s="117" t="s">
        <v>2745</v>
      </c>
      <c r="N2323" s="140">
        <f>IFERROR(VLOOKUP(M2323,LISTS!G:H,2,FALSE),"0")</f>
        <v>7</v>
      </c>
      <c r="O2323">
        <f t="shared" si="132"/>
        <v>7</v>
      </c>
      <c r="P2323" s="117" t="s">
        <v>2720</v>
      </c>
      <c r="Q2323" s="101" t="s">
        <v>2729</v>
      </c>
      <c r="R2323" s="101" t="s">
        <v>775</v>
      </c>
      <c r="S2323" s="112" t="s">
        <v>2730</v>
      </c>
      <c r="T2323" s="101" t="s">
        <v>775</v>
      </c>
    </row>
    <row r="2324" spans="1:20">
      <c r="A2324" s="4" t="str">
        <f>VLOOKUP(C2324,STYLES!$A$1:$R$2088,7,FALSE)</f>
        <v>Wovens</v>
      </c>
      <c r="B2324" t="str">
        <f>VLOOKUP(C2324,STYLES!$1:$1048576,6,FALSE)</f>
        <v>Harriton</v>
      </c>
      <c r="C2324" s="103" t="s">
        <v>995</v>
      </c>
      <c r="E2324" t="str">
        <f>VLOOKUP(C2324,STYLES!$1:$1048576,12,FALSE)</f>
        <v>Easy Blend™ Long-Sleeve Twill Shirt with Stain-Release</v>
      </c>
      <c r="F2324" s="117" t="s">
        <v>2750</v>
      </c>
      <c r="G2324" s="111" t="s">
        <v>2751</v>
      </c>
      <c r="H2324" s="113" t="str">
        <f>VLOOKUP(C2324,STYLES!$1:$1048576,9,FALSE)</f>
        <v>Active</v>
      </c>
      <c r="I2324" s="113" t="str">
        <f>VLOOKUP(C2324,STYLES!$1:$1048576,10,FALSE)</f>
        <v>Active</v>
      </c>
      <c r="J2324" s="117" t="s">
        <v>2745</v>
      </c>
      <c r="K2324" s="139">
        <f>IFERROR(VLOOKUP(J2324,LISTS!G:H,2,FALSE),"0")</f>
        <v>7</v>
      </c>
      <c r="L2324">
        <f t="shared" si="131"/>
        <v>7</v>
      </c>
      <c r="M2324" s="117" t="s">
        <v>2745</v>
      </c>
      <c r="N2324" s="140">
        <f>IFERROR(VLOOKUP(M2324,LISTS!G:H,2,FALSE),"0")</f>
        <v>7</v>
      </c>
      <c r="O2324">
        <f t="shared" si="132"/>
        <v>7</v>
      </c>
      <c r="P2324" s="117" t="s">
        <v>2720</v>
      </c>
      <c r="Q2324" s="118" t="s">
        <v>2752</v>
      </c>
      <c r="R2324" s="118" t="s">
        <v>775</v>
      </c>
      <c r="S2324" s="112" t="s">
        <v>2753</v>
      </c>
      <c r="T2324" s="118" t="s">
        <v>775</v>
      </c>
    </row>
    <row r="2325" spans="1:20">
      <c r="A2325" s="4" t="str">
        <f>VLOOKUP(C2325,STYLES!$A$1:$R$2088,7,FALSE)</f>
        <v>Wovens</v>
      </c>
      <c r="B2325" t="str">
        <f>VLOOKUP(C2325,STYLES!$1:$1048576,6,FALSE)</f>
        <v>Harriton</v>
      </c>
      <c r="C2325" s="103" t="s">
        <v>995</v>
      </c>
      <c r="E2325" t="str">
        <f>VLOOKUP(C2325,STYLES!$1:$1048576,12,FALSE)</f>
        <v>Easy Blend™ Long-Sleeve Twill Shirt with Stain-Release</v>
      </c>
      <c r="F2325" s="117" t="s">
        <v>3214</v>
      </c>
      <c r="G2325" s="111" t="s">
        <v>2732</v>
      </c>
      <c r="H2325" s="113" t="str">
        <f>VLOOKUP(C2325,STYLES!$1:$1048576,9,FALSE)</f>
        <v>Active</v>
      </c>
      <c r="I2325" s="113" t="str">
        <f>VLOOKUP(C2325,STYLES!$1:$1048576,10,FALSE)</f>
        <v>Active</v>
      </c>
      <c r="J2325" s="117" t="s">
        <v>2745</v>
      </c>
      <c r="K2325" s="139">
        <f>IFERROR(VLOOKUP(J2325,LISTS!G:H,2,FALSE),"0")</f>
        <v>7</v>
      </c>
      <c r="L2325">
        <f t="shared" si="131"/>
        <v>7</v>
      </c>
      <c r="M2325" s="117" t="s">
        <v>2745</v>
      </c>
      <c r="N2325" s="140">
        <f>IFERROR(VLOOKUP(M2325,LISTS!G:H,2,FALSE),"0")</f>
        <v>7</v>
      </c>
      <c r="O2325">
        <f t="shared" si="132"/>
        <v>7</v>
      </c>
      <c r="P2325" s="117" t="s">
        <v>2720</v>
      </c>
      <c r="Q2325" s="112" t="s">
        <v>3215</v>
      </c>
      <c r="R2325" s="112" t="s">
        <v>775</v>
      </c>
      <c r="S2325" s="118" t="s">
        <v>3216</v>
      </c>
      <c r="T2325" s="112" t="s">
        <v>775</v>
      </c>
    </row>
    <row r="2326" spans="1:20">
      <c r="A2326" s="4" t="str">
        <f>VLOOKUP(C2326,STYLES!$A$1:$R$2088,7,FALSE)</f>
        <v>Wovens</v>
      </c>
      <c r="B2326" t="str">
        <f>VLOOKUP(C2326,STYLES!$1:$1048576,6,FALSE)</f>
        <v>Harriton</v>
      </c>
      <c r="C2326" s="103" t="s">
        <v>995</v>
      </c>
      <c r="E2326" t="str">
        <f>VLOOKUP(C2326,STYLES!$1:$1048576,12,FALSE)</f>
        <v>Easy Blend™ Long-Sleeve Twill Shirt with Stain-Release</v>
      </c>
      <c r="F2326" s="117" t="s">
        <v>3217</v>
      </c>
      <c r="G2326" s="111" t="s">
        <v>2751</v>
      </c>
      <c r="H2326" s="113" t="str">
        <f>VLOOKUP(C2326,STYLES!$1:$1048576,9,FALSE)</f>
        <v>Active</v>
      </c>
      <c r="I2326" s="113" t="str">
        <f>VLOOKUP(C2326,STYLES!$1:$1048576,10,FALSE)</f>
        <v>Active</v>
      </c>
      <c r="J2326" s="117" t="s">
        <v>2745</v>
      </c>
      <c r="K2326" s="139">
        <f>IFERROR(VLOOKUP(J2326,LISTS!G:H,2,FALSE),"0")</f>
        <v>7</v>
      </c>
      <c r="L2326">
        <f t="shared" si="131"/>
        <v>7</v>
      </c>
      <c r="M2326" s="117" t="s">
        <v>2745</v>
      </c>
      <c r="N2326" s="140">
        <f>IFERROR(VLOOKUP(M2326,LISTS!G:H,2,FALSE),"0")</f>
        <v>7</v>
      </c>
      <c r="O2326">
        <f t="shared" si="132"/>
        <v>7</v>
      </c>
      <c r="P2326" s="117" t="s">
        <v>2720</v>
      </c>
      <c r="Q2326" s="112" t="s">
        <v>3218</v>
      </c>
      <c r="R2326" s="112" t="s">
        <v>775</v>
      </c>
      <c r="S2326" s="118" t="s">
        <v>3219</v>
      </c>
      <c r="T2326" s="118" t="s">
        <v>775</v>
      </c>
    </row>
    <row r="2327" spans="1:20">
      <c r="A2327" s="4" t="str">
        <f>VLOOKUP(C2327,STYLES!$A$1:$R$2088,7,FALSE)</f>
        <v>Wovens</v>
      </c>
      <c r="B2327" t="str">
        <f>VLOOKUP(C2327,STYLES!$1:$1048576,6,FALSE)</f>
        <v>Harriton</v>
      </c>
      <c r="C2327" s="103" t="s">
        <v>995</v>
      </c>
      <c r="E2327" t="str">
        <f>VLOOKUP(C2327,STYLES!$1:$1048576,12,FALSE)</f>
        <v>Easy Blend™ Long-Sleeve Twill Shirt with Stain-Release</v>
      </c>
      <c r="F2327" s="117" t="s">
        <v>3181</v>
      </c>
      <c r="G2327" s="111" t="s">
        <v>2809</v>
      </c>
      <c r="H2327" s="113" t="str">
        <f>VLOOKUP(C2327,STYLES!$1:$1048576,9,FALSE)</f>
        <v>Active</v>
      </c>
      <c r="I2327" s="117" t="s">
        <v>178</v>
      </c>
      <c r="J2327" s="117" t="s">
        <v>2745</v>
      </c>
      <c r="K2327" s="139">
        <f>IFERROR(VLOOKUP(J2327,LISTS!G:H,2,FALSE),"0")</f>
        <v>7</v>
      </c>
      <c r="L2327">
        <f t="shared" si="131"/>
        <v>7</v>
      </c>
      <c r="M2327" s="117" t="s">
        <v>775</v>
      </c>
      <c r="N2327" s="140" t="str">
        <f>IFERROR(VLOOKUP(M2327,LISTS!G:H,2,FALSE),"0")</f>
        <v>0</v>
      </c>
      <c r="O2327" t="str">
        <f t="shared" si="132"/>
        <v/>
      </c>
      <c r="P2327" s="117" t="s">
        <v>2720</v>
      </c>
      <c r="Q2327" s="117" t="s">
        <v>3136</v>
      </c>
      <c r="R2327" s="117" t="s">
        <v>775</v>
      </c>
      <c r="S2327" s="103" t="s">
        <v>3137</v>
      </c>
      <c r="T2327" s="117" t="s">
        <v>775</v>
      </c>
    </row>
    <row r="2328" spans="1:20">
      <c r="A2328" s="4" t="str">
        <f>VLOOKUP(C2328,STYLES!$A$1:$R$2088,7,FALSE)</f>
        <v>Wovens</v>
      </c>
      <c r="B2328" t="str">
        <f>VLOOKUP(C2328,STYLES!$1:$1048576,6,FALSE)</f>
        <v>Harriton</v>
      </c>
      <c r="C2328" s="103" t="s">
        <v>995</v>
      </c>
      <c r="E2328" t="str">
        <f>VLOOKUP(C2328,STYLES!$1:$1048576,12,FALSE)</f>
        <v>Easy Blend™ Long-Sleeve Twill Shirt with Stain-Release</v>
      </c>
      <c r="F2328" s="117" t="s">
        <v>2739</v>
      </c>
      <c r="G2328" s="111" t="s">
        <v>2740</v>
      </c>
      <c r="H2328" s="113" t="str">
        <f>VLOOKUP(C2328,STYLES!$1:$1048576,9,FALSE)</f>
        <v>Active</v>
      </c>
      <c r="I2328" s="113" t="str">
        <f>VLOOKUP(C2328,STYLES!$1:$1048576,10,FALSE)</f>
        <v>Active</v>
      </c>
      <c r="J2328" s="117" t="s">
        <v>2745</v>
      </c>
      <c r="K2328" s="139">
        <f>IFERROR(VLOOKUP(J2328,LISTS!G:H,2,FALSE),"0")</f>
        <v>7</v>
      </c>
      <c r="L2328">
        <f t="shared" si="131"/>
        <v>7</v>
      </c>
      <c r="M2328" s="117" t="s">
        <v>2745</v>
      </c>
      <c r="N2328" s="140">
        <f>IFERROR(VLOOKUP(M2328,LISTS!G:H,2,FALSE),"0")</f>
        <v>7</v>
      </c>
      <c r="O2328">
        <f t="shared" si="132"/>
        <v>7</v>
      </c>
      <c r="P2328" s="117" t="s">
        <v>2720</v>
      </c>
      <c r="Q2328" s="118" t="s">
        <v>2741</v>
      </c>
      <c r="R2328" s="112" t="s">
        <v>775</v>
      </c>
      <c r="S2328" s="112" t="s">
        <v>3039</v>
      </c>
      <c r="T2328" s="112" t="s">
        <v>775</v>
      </c>
    </row>
    <row r="2329" spans="1:20">
      <c r="A2329" s="4" t="str">
        <f>VLOOKUP(C2329,STYLES!$A$1:$R$2088,7,FALSE)</f>
        <v>Wovens</v>
      </c>
      <c r="B2329" t="str">
        <f>VLOOKUP(C2329,STYLES!$1:$1048576,6,FALSE)</f>
        <v>Harriton</v>
      </c>
      <c r="C2329" s="103" t="s">
        <v>995</v>
      </c>
      <c r="E2329" t="str">
        <f>VLOOKUP(C2329,STYLES!$1:$1048576,12,FALSE)</f>
        <v>Easy Blend™ Long-Sleeve Twill Shirt with Stain-Release</v>
      </c>
      <c r="F2329" s="117" t="s">
        <v>2754</v>
      </c>
      <c r="G2329" s="111" t="s">
        <v>2755</v>
      </c>
      <c r="H2329" s="113" t="str">
        <f>VLOOKUP(C2329,STYLES!$1:$1048576,9,FALSE)</f>
        <v>Active</v>
      </c>
      <c r="I2329" s="113" t="str">
        <f>VLOOKUP(C2329,STYLES!$1:$1048576,10,FALSE)</f>
        <v>Active</v>
      </c>
      <c r="J2329" s="117" t="s">
        <v>2745</v>
      </c>
      <c r="K2329" s="139">
        <f>IFERROR(VLOOKUP(J2329,LISTS!G:H,2,FALSE),"0")</f>
        <v>7</v>
      </c>
      <c r="L2329">
        <f t="shared" si="131"/>
        <v>7</v>
      </c>
      <c r="M2329" s="117" t="s">
        <v>2745</v>
      </c>
      <c r="N2329" s="140">
        <f>IFERROR(VLOOKUP(M2329,LISTS!G:H,2,FALSE),"0")</f>
        <v>7</v>
      </c>
      <c r="O2329">
        <f t="shared" si="132"/>
        <v>7</v>
      </c>
      <c r="P2329" s="117" t="s">
        <v>2720</v>
      </c>
      <c r="Q2329" s="118" t="s">
        <v>2756</v>
      </c>
      <c r="R2329" s="112" t="s">
        <v>775</v>
      </c>
      <c r="S2329" s="112" t="s">
        <v>2757</v>
      </c>
      <c r="T2329" s="112" t="s">
        <v>775</v>
      </c>
    </row>
    <row r="2330" spans="1:20">
      <c r="A2330" s="4" t="str">
        <f>VLOOKUP(C2330,STYLES!$A$1:$R$2088,7,FALSE)</f>
        <v>Wovens</v>
      </c>
      <c r="B2330" t="str">
        <f>VLOOKUP(C2330,STYLES!$1:$1048576,6,FALSE)</f>
        <v>Harriton</v>
      </c>
      <c r="C2330" s="103" t="s">
        <v>995</v>
      </c>
      <c r="E2330" t="str">
        <f>VLOOKUP(C2330,STYLES!$1:$1048576,12,FALSE)</f>
        <v>Easy Blend™ Long-Sleeve Twill Shirt with Stain-Release</v>
      </c>
      <c r="F2330" s="117" t="s">
        <v>2812</v>
      </c>
      <c r="G2330" s="111" t="s">
        <v>2813</v>
      </c>
      <c r="H2330" s="113" t="str">
        <f>VLOOKUP(C2330,STYLES!$1:$1048576,9,FALSE)</f>
        <v>Active</v>
      </c>
      <c r="I2330" s="113" t="str">
        <f>VLOOKUP(C2330,STYLES!$1:$1048576,10,FALSE)</f>
        <v>Active</v>
      </c>
      <c r="J2330" s="117" t="s">
        <v>2745</v>
      </c>
      <c r="K2330" s="139">
        <f>IFERROR(VLOOKUP(J2330,LISTS!G:H,2,FALSE),"0")</f>
        <v>7</v>
      </c>
      <c r="L2330">
        <f t="shared" si="131"/>
        <v>7</v>
      </c>
      <c r="M2330" s="117" t="s">
        <v>2745</v>
      </c>
      <c r="N2330" s="140">
        <f>IFERROR(VLOOKUP(M2330,LISTS!G:H,2,FALSE),"0")</f>
        <v>7</v>
      </c>
      <c r="O2330">
        <f t="shared" si="132"/>
        <v>7</v>
      </c>
      <c r="P2330" s="117" t="s">
        <v>2720</v>
      </c>
      <c r="Q2330" s="118" t="s">
        <v>2814</v>
      </c>
      <c r="R2330" s="118" t="s">
        <v>775</v>
      </c>
      <c r="S2330" s="118" t="s">
        <v>2815</v>
      </c>
      <c r="T2330" s="118" t="s">
        <v>775</v>
      </c>
    </row>
    <row r="2331" spans="1:20">
      <c r="A2331" s="4" t="str">
        <f>VLOOKUP(C2331,STYLES!$A$1:$R$2088,7,FALSE)</f>
        <v>Wovens</v>
      </c>
      <c r="B2331" t="str">
        <f>VLOOKUP(C2331,STYLES!$1:$1048576,6,FALSE)</f>
        <v>Harriton</v>
      </c>
      <c r="C2331" s="103" t="s">
        <v>995</v>
      </c>
      <c r="E2331" t="str">
        <f>VLOOKUP(C2331,STYLES!$1:$1048576,12,FALSE)</f>
        <v>Easy Blend™ Long-Sleeve Twill Shirt with Stain-Release</v>
      </c>
      <c r="F2331" s="117" t="s">
        <v>3220</v>
      </c>
      <c r="G2331" s="111" t="s">
        <v>2991</v>
      </c>
      <c r="H2331" s="113" t="str">
        <f>VLOOKUP(C2331,STYLES!$1:$1048576,9,FALSE)</f>
        <v>Active</v>
      </c>
      <c r="I2331" s="117" t="s">
        <v>178</v>
      </c>
      <c r="J2331" s="117" t="s">
        <v>2745</v>
      </c>
      <c r="K2331" s="139">
        <f>IFERROR(VLOOKUP(J2331,LISTS!G:H,2,FALSE),"0")</f>
        <v>7</v>
      </c>
      <c r="L2331">
        <f t="shared" si="131"/>
        <v>7</v>
      </c>
      <c r="M2331" s="117" t="s">
        <v>775</v>
      </c>
      <c r="N2331" s="140" t="str">
        <f>IFERROR(VLOOKUP(M2331,LISTS!G:H,2,FALSE),"0")</f>
        <v>0</v>
      </c>
      <c r="O2331" t="str">
        <f t="shared" si="132"/>
        <v/>
      </c>
      <c r="P2331" s="117" t="s">
        <v>2720</v>
      </c>
      <c r="Q2331" s="112" t="s">
        <v>3221</v>
      </c>
      <c r="R2331" s="112" t="s">
        <v>775</v>
      </c>
      <c r="S2331" s="118" t="s">
        <v>3222</v>
      </c>
      <c r="T2331" s="112" t="s">
        <v>775</v>
      </c>
    </row>
    <row r="2332" spans="1:20">
      <c r="A2332" s="4" t="str">
        <f>VLOOKUP(C2332,STYLES!$A$1:$R$2088,7,FALSE)</f>
        <v>Wovens</v>
      </c>
      <c r="B2332" t="str">
        <f>VLOOKUP(C2332,STYLES!$1:$1048576,6,FALSE)</f>
        <v>Harriton</v>
      </c>
      <c r="C2332" s="103" t="s">
        <v>995</v>
      </c>
      <c r="E2332" t="str">
        <f>VLOOKUP(C2332,STYLES!$1:$1048576,12,FALSE)</f>
        <v>Easy Blend™ Long-Sleeve Twill Shirt with Stain-Release</v>
      </c>
      <c r="F2332" s="117" t="s">
        <v>3205</v>
      </c>
      <c r="G2332" s="111" t="s">
        <v>2797</v>
      </c>
      <c r="H2332" s="113" t="str">
        <f>VLOOKUP(C2332,STYLES!$1:$1048576,9,FALSE)</f>
        <v>Active</v>
      </c>
      <c r="I2332" s="113" t="str">
        <f>VLOOKUP(C2332,STYLES!$1:$1048576,10,FALSE)</f>
        <v>Active</v>
      </c>
      <c r="J2332" s="117" t="s">
        <v>2745</v>
      </c>
      <c r="K2332" s="139">
        <f>IFERROR(VLOOKUP(J2332,LISTS!G:H,2,FALSE),"0")</f>
        <v>7</v>
      </c>
      <c r="L2332">
        <f t="shared" si="131"/>
        <v>7</v>
      </c>
      <c r="M2332" s="117" t="s">
        <v>2745</v>
      </c>
      <c r="N2332" s="140">
        <f>IFERROR(VLOOKUP(M2332,LISTS!G:H,2,FALSE),"0")</f>
        <v>7</v>
      </c>
      <c r="O2332">
        <f t="shared" si="132"/>
        <v>7</v>
      </c>
      <c r="P2332" s="117" t="s">
        <v>2720</v>
      </c>
      <c r="Q2332" s="112" t="s">
        <v>3206</v>
      </c>
      <c r="R2332" s="112" t="s">
        <v>775</v>
      </c>
      <c r="S2332" s="118" t="s">
        <v>3207</v>
      </c>
      <c r="T2332" s="112" t="s">
        <v>775</v>
      </c>
    </row>
    <row r="2333" spans="1:20">
      <c r="A2333" s="4" t="str">
        <f>VLOOKUP(C2333,STYLES!$A$1:$R$2088,7,FALSE)</f>
        <v>Wovens</v>
      </c>
      <c r="B2333" t="str">
        <f>VLOOKUP(C2333,STYLES!$1:$1048576,6,FALSE)</f>
        <v>Harriton</v>
      </c>
      <c r="C2333" s="103" t="s">
        <v>995</v>
      </c>
      <c r="E2333" t="str">
        <f>VLOOKUP(C2333,STYLES!$1:$1048576,12,FALSE)</f>
        <v>Easy Blend™ Long-Sleeve Twill Shirt with Stain-Release</v>
      </c>
      <c r="F2333" s="117" t="s">
        <v>3223</v>
      </c>
      <c r="G2333" s="111" t="s">
        <v>2879</v>
      </c>
      <c r="H2333" s="113" t="str">
        <f>VLOOKUP(C2333,STYLES!$1:$1048576,9,FALSE)</f>
        <v>Active</v>
      </c>
      <c r="I2333" s="117" t="s">
        <v>178</v>
      </c>
      <c r="J2333" s="117" t="s">
        <v>2745</v>
      </c>
      <c r="K2333" s="139">
        <f>IFERROR(VLOOKUP(J2333,LISTS!G:H,2,FALSE),"0")</f>
        <v>7</v>
      </c>
      <c r="L2333">
        <f t="shared" si="131"/>
        <v>7</v>
      </c>
      <c r="M2333" s="117" t="s">
        <v>775</v>
      </c>
      <c r="N2333" s="140" t="str">
        <f>IFERROR(VLOOKUP(M2333,LISTS!G:H,2,FALSE),"0")</f>
        <v>0</v>
      </c>
      <c r="O2333" t="str">
        <f t="shared" si="132"/>
        <v/>
      </c>
      <c r="P2333" s="117" t="s">
        <v>2720</v>
      </c>
      <c r="Q2333" s="112" t="s">
        <v>3224</v>
      </c>
      <c r="R2333" s="112" t="s">
        <v>775</v>
      </c>
      <c r="S2333" s="118" t="s">
        <v>3225</v>
      </c>
      <c r="T2333" s="112" t="s">
        <v>775</v>
      </c>
    </row>
    <row r="2334" spans="1:20">
      <c r="A2334" s="4" t="str">
        <f>VLOOKUP(C2334,STYLES!$A$1:$R$2088,7,FALSE)</f>
        <v>Wovens</v>
      </c>
      <c r="B2334" t="str">
        <f>VLOOKUP(C2334,STYLES!$1:$1048576,6,FALSE)</f>
        <v>Harriton</v>
      </c>
      <c r="C2334" s="103" t="s">
        <v>995</v>
      </c>
      <c r="E2334" t="str">
        <f>VLOOKUP(C2334,STYLES!$1:$1048576,12,FALSE)</f>
        <v>Easy Blend™ Long-Sleeve Twill Shirt with Stain-Release</v>
      </c>
      <c r="F2334" s="117" t="s">
        <v>2743</v>
      </c>
      <c r="G2334" s="111" t="s">
        <v>2743</v>
      </c>
      <c r="H2334" s="113" t="str">
        <f>VLOOKUP(C2334,STYLES!$1:$1048576,9,FALSE)</f>
        <v>Active</v>
      </c>
      <c r="I2334" s="113" t="str">
        <f>VLOOKUP(C2334,STYLES!$1:$1048576,10,FALSE)</f>
        <v>Active</v>
      </c>
      <c r="J2334" s="117" t="s">
        <v>2745</v>
      </c>
      <c r="K2334" s="139">
        <f>IFERROR(VLOOKUP(J2334,LISTS!G:H,2,FALSE),"0")</f>
        <v>7</v>
      </c>
      <c r="L2334">
        <f t="shared" si="131"/>
        <v>7</v>
      </c>
      <c r="M2334" s="117" t="s">
        <v>2745</v>
      </c>
      <c r="N2334" s="140">
        <f>IFERROR(VLOOKUP(M2334,LISTS!G:H,2,FALSE),"0")</f>
        <v>7</v>
      </c>
      <c r="O2334">
        <f t="shared" si="132"/>
        <v>7</v>
      </c>
      <c r="P2334" s="117" t="s">
        <v>2720</v>
      </c>
      <c r="Q2334" s="118" t="s">
        <v>2744</v>
      </c>
      <c r="R2334" s="112" t="s">
        <v>775</v>
      </c>
      <c r="S2334" s="112" t="s">
        <v>775</v>
      </c>
      <c r="T2334" s="112" t="s">
        <v>775</v>
      </c>
    </row>
    <row r="2335" spans="1:20">
      <c r="A2335" s="4" t="str">
        <f>VLOOKUP(C2335,STYLES!$A$1:$R$2088,7,FALSE)</f>
        <v>Wovens</v>
      </c>
      <c r="B2335" t="str">
        <f>VLOOKUP(C2335,STYLES!$1:$1048576,6,FALSE)</f>
        <v>Harriton</v>
      </c>
      <c r="C2335" s="103" t="s">
        <v>995</v>
      </c>
      <c r="E2335" t="str">
        <f>VLOOKUP(C2335,STYLES!$1:$1048576,12,FALSE)</f>
        <v>Easy Blend™ Long-Sleeve Twill Shirt with Stain-Release</v>
      </c>
      <c r="F2335" s="117" t="s">
        <v>3226</v>
      </c>
      <c r="G2335" s="111" t="s">
        <v>2724</v>
      </c>
      <c r="H2335" s="113" t="str">
        <f>VLOOKUP(C2335,STYLES!$1:$1048576,9,FALSE)</f>
        <v>Active</v>
      </c>
      <c r="I2335" s="113" t="str">
        <f>VLOOKUP(C2335,STYLES!$1:$1048576,10,FALSE)</f>
        <v>Active</v>
      </c>
      <c r="J2335" s="117" t="s">
        <v>2745</v>
      </c>
      <c r="K2335" s="139">
        <f>IFERROR(VLOOKUP(J2335,LISTS!G:H,2,FALSE),"0")</f>
        <v>7</v>
      </c>
      <c r="L2335">
        <f t="shared" si="131"/>
        <v>7</v>
      </c>
      <c r="M2335" s="117" t="s">
        <v>2745</v>
      </c>
      <c r="N2335" s="140">
        <f>IFERROR(VLOOKUP(M2335,LISTS!G:H,2,FALSE),"0")</f>
        <v>7</v>
      </c>
      <c r="O2335">
        <f t="shared" si="132"/>
        <v>7</v>
      </c>
      <c r="P2335" s="117" t="s">
        <v>2720</v>
      </c>
      <c r="Q2335" s="112" t="s">
        <v>2794</v>
      </c>
      <c r="R2335" s="112" t="s">
        <v>775</v>
      </c>
      <c r="S2335" s="118" t="s">
        <v>2795</v>
      </c>
      <c r="T2335" s="112" t="s">
        <v>775</v>
      </c>
    </row>
    <row r="2336" spans="1:20">
      <c r="A2336" s="4"/>
      <c r="G2336" s="111"/>
      <c r="I2336" s="127"/>
      <c r="K2336" s="139"/>
      <c r="L2336" s="60">
        <f>SUM(L2319:L2335)</f>
        <v>119</v>
      </c>
      <c r="N2336" s="140"/>
      <c r="O2336" s="60">
        <f>SUM(O2319:O2335)</f>
        <v>91</v>
      </c>
      <c r="Q2336" s="112"/>
      <c r="R2336" s="112"/>
      <c r="S2336" s="118"/>
      <c r="T2336" s="118"/>
    </row>
    <row r="2337" spans="1:20">
      <c r="A2337" s="4" t="str">
        <f>VLOOKUP(C2337,STYLES!$A$1:$R$2088,7,FALSE)</f>
        <v>Wovens</v>
      </c>
      <c r="B2337" t="str">
        <f>VLOOKUP(C2337,STYLES!$1:$1048576,6,FALSE)</f>
        <v>Harriton</v>
      </c>
      <c r="C2337" s="103" t="s">
        <v>1245</v>
      </c>
      <c r="E2337" t="str">
        <f>VLOOKUP(C2337,STYLES!$1:$1048576,12,FALSE)</f>
        <v>3.1 oz. Essential Poplin</v>
      </c>
      <c r="F2337" s="117" t="s">
        <v>2718</v>
      </c>
      <c r="G2337" s="111" t="s">
        <v>2718</v>
      </c>
      <c r="H2337" s="113" t="str">
        <f>VLOOKUP(C2337,STYLES!$1:$1048576,9,FALSE)</f>
        <v>Active</v>
      </c>
      <c r="I2337" s="113" t="str">
        <f>VLOOKUP(C2337,STYLES!$1:$1048576,10,FALSE)</f>
        <v>Active</v>
      </c>
      <c r="J2337" s="117" t="s">
        <v>2768</v>
      </c>
      <c r="K2337" s="139">
        <f>IFERROR(VLOOKUP(J2337,LISTS!G:H,2,FALSE),"0")</f>
        <v>6</v>
      </c>
      <c r="L2337">
        <f t="shared" si="131"/>
        <v>6</v>
      </c>
      <c r="M2337" s="117" t="s">
        <v>2768</v>
      </c>
      <c r="N2337" s="140">
        <f>IFERROR(VLOOKUP(M2337,LISTS!G:H,2,FALSE),"0")</f>
        <v>6</v>
      </c>
      <c r="O2337">
        <f t="shared" si="132"/>
        <v>6</v>
      </c>
      <c r="P2337" s="117" t="s">
        <v>2720</v>
      </c>
      <c r="Q2337" s="101" t="s">
        <v>2721</v>
      </c>
      <c r="R2337" s="112" t="s">
        <v>775</v>
      </c>
      <c r="S2337" s="112" t="s">
        <v>2722</v>
      </c>
      <c r="T2337" s="118" t="s">
        <v>775</v>
      </c>
    </row>
    <row r="2338" spans="1:20">
      <c r="A2338" s="4" t="str">
        <f>VLOOKUP(C2338,STYLES!$A$1:$R$2088,7,FALSE)</f>
        <v>Wovens</v>
      </c>
      <c r="B2338" t="str">
        <f>VLOOKUP(C2338,STYLES!$1:$1048576,6,FALSE)</f>
        <v>Harriton</v>
      </c>
      <c r="C2338" s="103" t="s">
        <v>1245</v>
      </c>
      <c r="E2338" t="str">
        <f>VLOOKUP(C2338,STYLES!$1:$1048576,12,FALSE)</f>
        <v>3.1 oz. Essential Poplin</v>
      </c>
      <c r="F2338" s="117" t="s">
        <v>3275</v>
      </c>
      <c r="G2338" s="111" t="s">
        <v>2763</v>
      </c>
      <c r="H2338" s="113" t="str">
        <f>VLOOKUP(C2338,STYLES!$1:$1048576,9,FALSE)</f>
        <v>Active</v>
      </c>
      <c r="I2338" s="113" t="str">
        <f>VLOOKUP(C2338,STYLES!$1:$1048576,10,FALSE)</f>
        <v>Active</v>
      </c>
      <c r="J2338" s="117" t="s">
        <v>2768</v>
      </c>
      <c r="K2338" s="139">
        <f>IFERROR(VLOOKUP(J2338,LISTS!G:H,2,FALSE),"0")</f>
        <v>6</v>
      </c>
      <c r="L2338">
        <f t="shared" si="131"/>
        <v>6</v>
      </c>
      <c r="M2338" s="117" t="s">
        <v>2768</v>
      </c>
      <c r="N2338" s="140">
        <f>IFERROR(VLOOKUP(M2338,LISTS!G:H,2,FALSE),"0")</f>
        <v>6</v>
      </c>
      <c r="O2338">
        <f t="shared" si="132"/>
        <v>6</v>
      </c>
      <c r="P2338" s="117" t="s">
        <v>2720</v>
      </c>
      <c r="Q2338" s="118" t="s">
        <v>2765</v>
      </c>
      <c r="R2338" s="118" t="s">
        <v>775</v>
      </c>
      <c r="S2338" s="112" t="s">
        <v>2766</v>
      </c>
      <c r="T2338" s="118" t="s">
        <v>775</v>
      </c>
    </row>
    <row r="2339" spans="1:20">
      <c r="A2339" s="4" t="str">
        <f>VLOOKUP(C2339,STYLES!$A$1:$R$2088,7,FALSE)</f>
        <v>Wovens</v>
      </c>
      <c r="B2339" t="str">
        <f>VLOOKUP(C2339,STYLES!$1:$1048576,6,FALSE)</f>
        <v>Harriton</v>
      </c>
      <c r="C2339" s="103" t="s">
        <v>1245</v>
      </c>
      <c r="E2339" t="str">
        <f>VLOOKUP(C2339,STYLES!$1:$1048576,12,FALSE)</f>
        <v>3.1 oz. Essential Poplin</v>
      </c>
      <c r="F2339" s="117" t="s">
        <v>3217</v>
      </c>
      <c r="G2339" s="111" t="s">
        <v>2751</v>
      </c>
      <c r="H2339" s="113" t="str">
        <f>VLOOKUP(C2339,STYLES!$1:$1048576,9,FALSE)</f>
        <v>Active</v>
      </c>
      <c r="I2339" s="113" t="str">
        <f>VLOOKUP(C2339,STYLES!$1:$1048576,10,FALSE)</f>
        <v>Active</v>
      </c>
      <c r="J2339" s="117" t="s">
        <v>2768</v>
      </c>
      <c r="K2339" s="139">
        <f>IFERROR(VLOOKUP(J2339,LISTS!G:H,2,FALSE),"0")</f>
        <v>6</v>
      </c>
      <c r="L2339">
        <f t="shared" si="131"/>
        <v>6</v>
      </c>
      <c r="M2339" s="117" t="s">
        <v>2768</v>
      </c>
      <c r="N2339" s="140">
        <f>IFERROR(VLOOKUP(M2339,LISTS!G:H,2,FALSE),"0")</f>
        <v>6</v>
      </c>
      <c r="O2339">
        <f t="shared" si="132"/>
        <v>6</v>
      </c>
      <c r="P2339" s="117" t="s">
        <v>2720</v>
      </c>
      <c r="Q2339" s="112" t="s">
        <v>3218</v>
      </c>
      <c r="R2339" s="112" t="s">
        <v>775</v>
      </c>
      <c r="S2339" s="118" t="s">
        <v>3219</v>
      </c>
      <c r="T2339" s="118" t="s">
        <v>775</v>
      </c>
    </row>
    <row r="2340" spans="1:20">
      <c r="A2340" s="4" t="str">
        <f>VLOOKUP(C2340,STYLES!$A$1:$R$2088,7,FALSE)</f>
        <v>Wovens</v>
      </c>
      <c r="B2340" t="str">
        <f>VLOOKUP(C2340,STYLES!$1:$1048576,6,FALSE)</f>
        <v>Harriton</v>
      </c>
      <c r="C2340" s="103" t="s">
        <v>1245</v>
      </c>
      <c r="E2340" t="str">
        <f>VLOOKUP(C2340,STYLES!$1:$1048576,12,FALSE)</f>
        <v>3.1 oz. Essential Poplin</v>
      </c>
      <c r="F2340" s="117" t="s">
        <v>2739</v>
      </c>
      <c r="G2340" s="111" t="s">
        <v>2740</v>
      </c>
      <c r="H2340" s="113" t="str">
        <f>VLOOKUP(C2340,STYLES!$1:$1048576,9,FALSE)</f>
        <v>Active</v>
      </c>
      <c r="I2340" s="113" t="str">
        <f>VLOOKUP(C2340,STYLES!$1:$1048576,10,FALSE)</f>
        <v>Active</v>
      </c>
      <c r="J2340" s="117" t="s">
        <v>2768</v>
      </c>
      <c r="K2340" s="139">
        <f>IFERROR(VLOOKUP(J2340,LISTS!G:H,2,FALSE),"0")</f>
        <v>6</v>
      </c>
      <c r="L2340">
        <f t="shared" si="131"/>
        <v>6</v>
      </c>
      <c r="M2340" s="117" t="s">
        <v>2768</v>
      </c>
      <c r="N2340" s="140">
        <f>IFERROR(VLOOKUP(M2340,LISTS!G:H,2,FALSE),"0")</f>
        <v>6</v>
      </c>
      <c r="O2340">
        <f t="shared" si="132"/>
        <v>6</v>
      </c>
      <c r="P2340" s="117" t="s">
        <v>2720</v>
      </c>
      <c r="Q2340" s="118" t="s">
        <v>2741</v>
      </c>
      <c r="R2340" s="112" t="s">
        <v>775</v>
      </c>
      <c r="S2340" s="112" t="s">
        <v>3039</v>
      </c>
      <c r="T2340" s="112" t="s">
        <v>775</v>
      </c>
    </row>
    <row r="2341" spans="1:20">
      <c r="A2341" s="4" t="str">
        <f>VLOOKUP(C2341,STYLES!$A$1:$R$2088,7,FALSE)</f>
        <v>Wovens</v>
      </c>
      <c r="B2341" t="str">
        <f>VLOOKUP(C2341,STYLES!$1:$1048576,6,FALSE)</f>
        <v>Harriton</v>
      </c>
      <c r="C2341" s="103" t="s">
        <v>1245</v>
      </c>
      <c r="E2341" t="str">
        <f>VLOOKUP(C2341,STYLES!$1:$1048576,12,FALSE)</f>
        <v>3.1 oz. Essential Poplin</v>
      </c>
      <c r="F2341" s="117" t="s">
        <v>2812</v>
      </c>
      <c r="G2341" s="111" t="s">
        <v>2813</v>
      </c>
      <c r="H2341" s="113" t="str">
        <f>VLOOKUP(C2341,STYLES!$1:$1048576,9,FALSE)</f>
        <v>Active</v>
      </c>
      <c r="I2341" s="113" t="str">
        <f>VLOOKUP(C2341,STYLES!$1:$1048576,10,FALSE)</f>
        <v>Active</v>
      </c>
      <c r="J2341" s="117" t="s">
        <v>2768</v>
      </c>
      <c r="K2341" s="139">
        <f>IFERROR(VLOOKUP(J2341,LISTS!G:H,2,FALSE),"0")</f>
        <v>6</v>
      </c>
      <c r="L2341">
        <f t="shared" si="131"/>
        <v>6</v>
      </c>
      <c r="M2341" s="117" t="s">
        <v>2768</v>
      </c>
      <c r="N2341" s="140">
        <f>IFERROR(VLOOKUP(M2341,LISTS!G:H,2,FALSE),"0")</f>
        <v>6</v>
      </c>
      <c r="O2341">
        <f t="shared" si="132"/>
        <v>6</v>
      </c>
      <c r="P2341" s="117" t="s">
        <v>2720</v>
      </c>
      <c r="Q2341" s="118" t="s">
        <v>2814</v>
      </c>
      <c r="R2341" s="118" t="s">
        <v>775</v>
      </c>
      <c r="S2341" s="118" t="s">
        <v>2815</v>
      </c>
      <c r="T2341" s="118" t="s">
        <v>775</v>
      </c>
    </row>
    <row r="2342" spans="1:20">
      <c r="A2342" s="4" t="str">
        <f>VLOOKUP(C2342,STYLES!$A$1:$R$2088,7,FALSE)</f>
        <v>Wovens</v>
      </c>
      <c r="B2342" t="str">
        <f>VLOOKUP(C2342,STYLES!$1:$1048576,6,FALSE)</f>
        <v>Harriton</v>
      </c>
      <c r="C2342" s="103" t="s">
        <v>1245</v>
      </c>
      <c r="E2342" t="str">
        <f>VLOOKUP(C2342,STYLES!$1:$1048576,12,FALSE)</f>
        <v>3.1 oz. Essential Poplin</v>
      </c>
      <c r="F2342" s="117" t="s">
        <v>2743</v>
      </c>
      <c r="G2342" s="111" t="s">
        <v>2743</v>
      </c>
      <c r="H2342" s="113" t="str">
        <f>VLOOKUP(C2342,STYLES!$1:$1048576,9,FALSE)</f>
        <v>Active</v>
      </c>
      <c r="I2342" s="113" t="str">
        <f>VLOOKUP(C2342,STYLES!$1:$1048576,10,FALSE)</f>
        <v>Active</v>
      </c>
      <c r="J2342" s="117" t="s">
        <v>2768</v>
      </c>
      <c r="K2342" s="139">
        <f>IFERROR(VLOOKUP(J2342,LISTS!G:H,2,FALSE),"0")</f>
        <v>6</v>
      </c>
      <c r="L2342">
        <f t="shared" si="131"/>
        <v>6</v>
      </c>
      <c r="M2342" s="117" t="s">
        <v>2768</v>
      </c>
      <c r="N2342" s="140">
        <f>IFERROR(VLOOKUP(M2342,LISTS!G:H,2,FALSE),"0")</f>
        <v>6</v>
      </c>
      <c r="O2342">
        <f t="shared" si="132"/>
        <v>6</v>
      </c>
      <c r="P2342" s="117" t="s">
        <v>2720</v>
      </c>
      <c r="Q2342" s="118" t="s">
        <v>2744</v>
      </c>
      <c r="R2342" s="112" t="s">
        <v>775</v>
      </c>
      <c r="S2342" s="112" t="s">
        <v>775</v>
      </c>
      <c r="T2342" s="112" t="s">
        <v>775</v>
      </c>
    </row>
    <row r="2343" spans="1:20">
      <c r="A2343" s="4"/>
      <c r="G2343" s="111"/>
      <c r="I2343" s="127"/>
      <c r="K2343" s="139"/>
      <c r="L2343" s="60">
        <f>SUM(L2337:L2342)</f>
        <v>36</v>
      </c>
      <c r="N2343" s="140"/>
      <c r="O2343" s="60">
        <f>SUM(O2337:O2342)</f>
        <v>36</v>
      </c>
      <c r="Q2343" s="112"/>
      <c r="R2343" s="112"/>
      <c r="S2343" s="118"/>
      <c r="T2343" s="118"/>
    </row>
    <row r="2344" spans="1:20">
      <c r="A2344" s="4" t="str">
        <f>VLOOKUP(C2344,STYLES!$A$1:$R$2088,7,FALSE)</f>
        <v>Wovens</v>
      </c>
      <c r="B2344" t="str">
        <f>VLOOKUP(C2344,STYLES!$1:$1048576,6,FALSE)</f>
        <v>Harriton</v>
      </c>
      <c r="C2344" s="103" t="s">
        <v>1250</v>
      </c>
      <c r="E2344" t="str">
        <f>VLOOKUP(C2344,STYLES!$1:$1048576,12,FALSE)</f>
        <v>Tall 3.1 oz. Essential Poplin</v>
      </c>
      <c r="F2344" s="117" t="s">
        <v>2718</v>
      </c>
      <c r="G2344" s="111" t="s">
        <v>2718</v>
      </c>
      <c r="H2344" s="113" t="str">
        <f>VLOOKUP(C2344,STYLES!$1:$1048576,9,FALSE)</f>
        <v>Active</v>
      </c>
      <c r="I2344" s="113" t="str">
        <f>VLOOKUP(C2344,STYLES!$1:$1048576,10,FALSE)</f>
        <v>Active</v>
      </c>
      <c r="J2344" s="117" t="s">
        <v>2883</v>
      </c>
      <c r="K2344" s="139">
        <f>IFERROR(VLOOKUP(J2344,LISTS!G:H,2,FALSE),"0")</f>
        <v>3</v>
      </c>
      <c r="L2344">
        <f t="shared" si="131"/>
        <v>3</v>
      </c>
      <c r="M2344" s="117" t="s">
        <v>2883</v>
      </c>
      <c r="N2344" s="140">
        <f>IFERROR(VLOOKUP(M2344,LISTS!G:H,2,FALSE),"0")</f>
        <v>3</v>
      </c>
      <c r="O2344">
        <f t="shared" si="132"/>
        <v>3</v>
      </c>
      <c r="Q2344" s="101" t="s">
        <v>2721</v>
      </c>
      <c r="R2344" s="112" t="s">
        <v>775</v>
      </c>
      <c r="S2344" s="112" t="s">
        <v>2722</v>
      </c>
      <c r="T2344" s="118" t="s">
        <v>775</v>
      </c>
    </row>
    <row r="2345" spans="1:20">
      <c r="A2345" s="4" t="str">
        <f>VLOOKUP(C2345,STYLES!$A$1:$R$2088,7,FALSE)</f>
        <v>Wovens</v>
      </c>
      <c r="B2345" t="str">
        <f>VLOOKUP(C2345,STYLES!$1:$1048576,6,FALSE)</f>
        <v>Harriton</v>
      </c>
      <c r="C2345" s="103" t="s">
        <v>1250</v>
      </c>
      <c r="E2345" t="str">
        <f>VLOOKUP(C2345,STYLES!$1:$1048576,12,FALSE)</f>
        <v>Tall 3.1 oz. Essential Poplin</v>
      </c>
      <c r="F2345" s="117" t="s">
        <v>2739</v>
      </c>
      <c r="G2345" s="111" t="s">
        <v>2740</v>
      </c>
      <c r="H2345" s="113" t="str">
        <f>VLOOKUP(C2345,STYLES!$1:$1048576,9,FALSE)</f>
        <v>Active</v>
      </c>
      <c r="I2345" s="113" t="str">
        <f>VLOOKUP(C2345,STYLES!$1:$1048576,10,FALSE)</f>
        <v>Active</v>
      </c>
      <c r="J2345" s="117" t="s">
        <v>2883</v>
      </c>
      <c r="K2345" s="139">
        <f>IFERROR(VLOOKUP(J2345,LISTS!G:H,2,FALSE),"0")</f>
        <v>3</v>
      </c>
      <c r="L2345">
        <f t="shared" si="131"/>
        <v>3</v>
      </c>
      <c r="M2345" s="117" t="s">
        <v>2883</v>
      </c>
      <c r="N2345" s="140">
        <f>IFERROR(VLOOKUP(M2345,LISTS!G:H,2,FALSE),"0")</f>
        <v>3</v>
      </c>
      <c r="O2345">
        <f t="shared" si="132"/>
        <v>3</v>
      </c>
      <c r="Q2345" s="118" t="s">
        <v>2741</v>
      </c>
      <c r="R2345" s="112" t="s">
        <v>775</v>
      </c>
      <c r="S2345" s="112" t="s">
        <v>3039</v>
      </c>
      <c r="T2345" s="112" t="s">
        <v>775</v>
      </c>
    </row>
    <row r="2346" spans="1:20">
      <c r="A2346" s="4" t="str">
        <f>VLOOKUP(C2346,STYLES!$A$1:$R$2088,7,FALSE)</f>
        <v>Wovens</v>
      </c>
      <c r="B2346" t="str">
        <f>VLOOKUP(C2346,STYLES!$1:$1048576,6,FALSE)</f>
        <v>Harriton</v>
      </c>
      <c r="C2346" s="103" t="s">
        <v>1250</v>
      </c>
      <c r="E2346" t="str">
        <f>VLOOKUP(C2346,STYLES!$1:$1048576,12,FALSE)</f>
        <v>Tall 3.1 oz. Essential Poplin</v>
      </c>
      <c r="F2346" s="117" t="s">
        <v>2812</v>
      </c>
      <c r="G2346" s="111" t="s">
        <v>2813</v>
      </c>
      <c r="H2346" s="113" t="str">
        <f>VLOOKUP(C2346,STYLES!$1:$1048576,9,FALSE)</f>
        <v>Active</v>
      </c>
      <c r="I2346" s="113" t="str">
        <f>VLOOKUP(C2346,STYLES!$1:$1048576,10,FALSE)</f>
        <v>Active</v>
      </c>
      <c r="J2346" s="117" t="s">
        <v>2883</v>
      </c>
      <c r="K2346" s="139">
        <f>IFERROR(VLOOKUP(J2346,LISTS!G:H,2,FALSE),"0")</f>
        <v>3</v>
      </c>
      <c r="L2346">
        <f t="shared" si="131"/>
        <v>3</v>
      </c>
      <c r="M2346" s="117" t="s">
        <v>2883</v>
      </c>
      <c r="N2346" s="140">
        <f>IFERROR(VLOOKUP(M2346,LISTS!G:H,2,FALSE),"0")</f>
        <v>3</v>
      </c>
      <c r="O2346">
        <f t="shared" si="132"/>
        <v>3</v>
      </c>
      <c r="Q2346" s="118" t="s">
        <v>2814</v>
      </c>
      <c r="R2346" s="118" t="s">
        <v>775</v>
      </c>
      <c r="S2346" s="118" t="s">
        <v>2815</v>
      </c>
      <c r="T2346" s="118" t="s">
        <v>775</v>
      </c>
    </row>
    <row r="2347" spans="1:20">
      <c r="A2347" s="4" t="str">
        <f>VLOOKUP(C2347,STYLES!$A$1:$R$2088,7,FALSE)</f>
        <v>Wovens</v>
      </c>
      <c r="B2347" t="str">
        <f>VLOOKUP(C2347,STYLES!$1:$1048576,6,FALSE)</f>
        <v>Harriton</v>
      </c>
      <c r="C2347" s="103" t="s">
        <v>1250</v>
      </c>
      <c r="E2347" t="str">
        <f>VLOOKUP(C2347,STYLES!$1:$1048576,12,FALSE)</f>
        <v>Tall 3.1 oz. Essential Poplin</v>
      </c>
      <c r="F2347" s="117" t="s">
        <v>2743</v>
      </c>
      <c r="G2347" s="111" t="s">
        <v>2743</v>
      </c>
      <c r="H2347" s="113" t="str">
        <f>VLOOKUP(C2347,STYLES!$1:$1048576,9,FALSE)</f>
        <v>Active</v>
      </c>
      <c r="I2347" s="113" t="str">
        <f>VLOOKUP(C2347,STYLES!$1:$1048576,10,FALSE)</f>
        <v>Active</v>
      </c>
      <c r="J2347" s="117" t="s">
        <v>2883</v>
      </c>
      <c r="K2347" s="139">
        <f>IFERROR(VLOOKUP(J2347,LISTS!G:H,2,FALSE),"0")</f>
        <v>3</v>
      </c>
      <c r="L2347">
        <f t="shared" si="131"/>
        <v>3</v>
      </c>
      <c r="M2347" s="117" t="s">
        <v>2883</v>
      </c>
      <c r="N2347" s="140">
        <f>IFERROR(VLOOKUP(M2347,LISTS!G:H,2,FALSE),"0")</f>
        <v>3</v>
      </c>
      <c r="O2347">
        <f t="shared" si="132"/>
        <v>3</v>
      </c>
      <c r="Q2347" s="118" t="s">
        <v>2744</v>
      </c>
      <c r="R2347" s="112" t="s">
        <v>775</v>
      </c>
      <c r="S2347" s="112" t="s">
        <v>775</v>
      </c>
      <c r="T2347" s="112" t="s">
        <v>775</v>
      </c>
    </row>
    <row r="2348" spans="1:20">
      <c r="A2348" s="4"/>
      <c r="G2348" s="111"/>
      <c r="I2348" s="127"/>
      <c r="K2348" s="139"/>
      <c r="L2348" s="60">
        <f>SUM(L2344:L2347)</f>
        <v>12</v>
      </c>
      <c r="N2348" s="140"/>
      <c r="O2348" s="60">
        <f>SUM(O2344:O2347)</f>
        <v>12</v>
      </c>
      <c r="Q2348" s="112"/>
      <c r="R2348" s="112"/>
      <c r="S2348" s="118"/>
      <c r="T2348" s="118"/>
    </row>
    <row r="2349" spans="1:20">
      <c r="A2349" s="4" t="str">
        <f>VLOOKUP(C2349,STYLES!$A$1:$R$2088,7,FALSE)</f>
        <v>Wovens</v>
      </c>
      <c r="B2349" t="str">
        <f>VLOOKUP(C2349,STYLES!$1:$1048576,6,FALSE)</f>
        <v>Harriton</v>
      </c>
      <c r="C2349" s="103" t="s">
        <v>1249</v>
      </c>
      <c r="E2349" t="str">
        <f>VLOOKUP(C2349,STYLES!$1:$1048576,12,FALSE)</f>
        <v>3.1 oz. Essential Poplin</v>
      </c>
      <c r="F2349" s="117" t="s">
        <v>2718</v>
      </c>
      <c r="G2349" s="111" t="s">
        <v>2718</v>
      </c>
      <c r="H2349" s="113" t="str">
        <f>VLOOKUP(C2349,STYLES!$1:$1048576,9,FALSE)</f>
        <v>Active</v>
      </c>
      <c r="I2349" s="113" t="str">
        <f>VLOOKUP(C2349,STYLES!$1:$1048576,10,FALSE)</f>
        <v>Active</v>
      </c>
      <c r="J2349" s="117" t="s">
        <v>2824</v>
      </c>
      <c r="K2349" s="139">
        <f>IFERROR(VLOOKUP(J2349,LISTS!G:H,2,FALSE),"0")</f>
        <v>5</v>
      </c>
      <c r="L2349">
        <f t="shared" si="131"/>
        <v>5</v>
      </c>
      <c r="M2349" s="117" t="s">
        <v>2824</v>
      </c>
      <c r="N2349" s="140">
        <f>IFERROR(VLOOKUP(M2349,LISTS!G:H,2,FALSE),"0")</f>
        <v>5</v>
      </c>
      <c r="O2349">
        <f t="shared" si="132"/>
        <v>5</v>
      </c>
      <c r="P2349" s="117" t="s">
        <v>2720</v>
      </c>
      <c r="Q2349" s="101" t="s">
        <v>2721</v>
      </c>
      <c r="R2349" s="112" t="s">
        <v>775</v>
      </c>
      <c r="S2349" s="112" t="s">
        <v>2722</v>
      </c>
      <c r="T2349" s="118" t="s">
        <v>775</v>
      </c>
    </row>
    <row r="2350" spans="1:20">
      <c r="A2350" s="4" t="str">
        <f>VLOOKUP(C2350,STYLES!$A$1:$R$2088,7,FALSE)</f>
        <v>Wovens</v>
      </c>
      <c r="B2350" t="str">
        <f>VLOOKUP(C2350,STYLES!$1:$1048576,6,FALSE)</f>
        <v>Harriton</v>
      </c>
      <c r="C2350" s="103" t="s">
        <v>1249</v>
      </c>
      <c r="E2350" t="str">
        <f>VLOOKUP(C2350,STYLES!$1:$1048576,12,FALSE)</f>
        <v>3.1 oz. Essential Poplin</v>
      </c>
      <c r="F2350" s="117" t="s">
        <v>3275</v>
      </c>
      <c r="G2350" s="111" t="s">
        <v>2763</v>
      </c>
      <c r="H2350" s="113" t="str">
        <f>VLOOKUP(C2350,STYLES!$1:$1048576,9,FALSE)</f>
        <v>Active</v>
      </c>
      <c r="I2350" s="113" t="str">
        <f>VLOOKUP(C2350,STYLES!$1:$1048576,10,FALSE)</f>
        <v>Active</v>
      </c>
      <c r="J2350" s="117" t="s">
        <v>2824</v>
      </c>
      <c r="K2350" s="139">
        <f>IFERROR(VLOOKUP(J2350,LISTS!G:H,2,FALSE),"0")</f>
        <v>5</v>
      </c>
      <c r="L2350">
        <f t="shared" si="131"/>
        <v>5</v>
      </c>
      <c r="M2350" s="117" t="s">
        <v>2824</v>
      </c>
      <c r="N2350" s="140">
        <f>IFERROR(VLOOKUP(M2350,LISTS!G:H,2,FALSE),"0")</f>
        <v>5</v>
      </c>
      <c r="O2350">
        <f t="shared" si="132"/>
        <v>5</v>
      </c>
      <c r="P2350" s="117" t="s">
        <v>2720</v>
      </c>
      <c r="Q2350" s="118" t="s">
        <v>2765</v>
      </c>
      <c r="R2350" s="118" t="s">
        <v>775</v>
      </c>
      <c r="S2350" s="112" t="s">
        <v>2766</v>
      </c>
      <c r="T2350" s="118" t="s">
        <v>775</v>
      </c>
    </row>
    <row r="2351" spans="1:20">
      <c r="A2351" s="4" t="str">
        <f>VLOOKUP(C2351,STYLES!$A$1:$R$2088,7,FALSE)</f>
        <v>Wovens</v>
      </c>
      <c r="B2351" t="str">
        <f>VLOOKUP(C2351,STYLES!$1:$1048576,6,FALSE)</f>
        <v>Harriton</v>
      </c>
      <c r="C2351" s="103" t="s">
        <v>1249</v>
      </c>
      <c r="E2351" t="str">
        <f>VLOOKUP(C2351,STYLES!$1:$1048576,12,FALSE)</f>
        <v>3.1 oz. Essential Poplin</v>
      </c>
      <c r="F2351" s="117" t="s">
        <v>3217</v>
      </c>
      <c r="G2351" s="111" t="s">
        <v>2751</v>
      </c>
      <c r="H2351" s="113" t="str">
        <f>VLOOKUP(C2351,STYLES!$1:$1048576,9,FALSE)</f>
        <v>Active</v>
      </c>
      <c r="I2351" s="113" t="str">
        <f>VLOOKUP(C2351,STYLES!$1:$1048576,10,FALSE)</f>
        <v>Active</v>
      </c>
      <c r="J2351" s="117" t="s">
        <v>2824</v>
      </c>
      <c r="K2351" s="139">
        <f>IFERROR(VLOOKUP(J2351,LISTS!G:H,2,FALSE),"0")</f>
        <v>5</v>
      </c>
      <c r="L2351">
        <f t="shared" si="131"/>
        <v>5</v>
      </c>
      <c r="M2351" s="117" t="s">
        <v>2824</v>
      </c>
      <c r="N2351" s="140">
        <f>IFERROR(VLOOKUP(M2351,LISTS!G:H,2,FALSE),"0")</f>
        <v>5</v>
      </c>
      <c r="O2351">
        <f t="shared" si="132"/>
        <v>5</v>
      </c>
      <c r="P2351" s="117" t="s">
        <v>2720</v>
      </c>
      <c r="Q2351" s="112" t="s">
        <v>3218</v>
      </c>
      <c r="R2351" s="112" t="s">
        <v>775</v>
      </c>
      <c r="S2351" s="118" t="s">
        <v>3219</v>
      </c>
      <c r="T2351" s="118" t="s">
        <v>775</v>
      </c>
    </row>
    <row r="2352" spans="1:20">
      <c r="A2352" s="4" t="str">
        <f>VLOOKUP(C2352,STYLES!$A$1:$R$2088,7,FALSE)</f>
        <v>Wovens</v>
      </c>
      <c r="B2352" t="str">
        <f>VLOOKUP(C2352,STYLES!$1:$1048576,6,FALSE)</f>
        <v>Harriton</v>
      </c>
      <c r="C2352" s="103" t="s">
        <v>1249</v>
      </c>
      <c r="E2352" t="str">
        <f>VLOOKUP(C2352,STYLES!$1:$1048576,12,FALSE)</f>
        <v>3.1 oz. Essential Poplin</v>
      </c>
      <c r="F2352" s="117" t="s">
        <v>2739</v>
      </c>
      <c r="G2352" s="111" t="s">
        <v>2740</v>
      </c>
      <c r="H2352" s="113" t="str">
        <f>VLOOKUP(C2352,STYLES!$1:$1048576,9,FALSE)</f>
        <v>Active</v>
      </c>
      <c r="I2352" s="113" t="str">
        <f>VLOOKUP(C2352,STYLES!$1:$1048576,10,FALSE)</f>
        <v>Active</v>
      </c>
      <c r="J2352" s="117" t="s">
        <v>2824</v>
      </c>
      <c r="K2352" s="139">
        <f>IFERROR(VLOOKUP(J2352,LISTS!G:H,2,FALSE),"0")</f>
        <v>5</v>
      </c>
      <c r="L2352">
        <f t="shared" si="131"/>
        <v>5</v>
      </c>
      <c r="M2352" s="117" t="s">
        <v>2824</v>
      </c>
      <c r="N2352" s="140">
        <f>IFERROR(VLOOKUP(M2352,LISTS!G:H,2,FALSE),"0")</f>
        <v>5</v>
      </c>
      <c r="O2352">
        <f t="shared" si="132"/>
        <v>5</v>
      </c>
      <c r="P2352" s="117" t="s">
        <v>2720</v>
      </c>
      <c r="Q2352" s="118" t="s">
        <v>2741</v>
      </c>
      <c r="R2352" s="112" t="s">
        <v>775</v>
      </c>
      <c r="S2352" s="112" t="s">
        <v>3039</v>
      </c>
      <c r="T2352" s="112" t="s">
        <v>775</v>
      </c>
    </row>
    <row r="2353" spans="1:20">
      <c r="A2353" s="4" t="str">
        <f>VLOOKUP(C2353,STYLES!$A$1:$R$2088,7,FALSE)</f>
        <v>Wovens</v>
      </c>
      <c r="B2353" t="str">
        <f>VLOOKUP(C2353,STYLES!$1:$1048576,6,FALSE)</f>
        <v>Harriton</v>
      </c>
      <c r="C2353" s="103" t="s">
        <v>1249</v>
      </c>
      <c r="E2353" t="str">
        <f>VLOOKUP(C2353,STYLES!$1:$1048576,12,FALSE)</f>
        <v>3.1 oz. Essential Poplin</v>
      </c>
      <c r="F2353" s="117" t="s">
        <v>2812</v>
      </c>
      <c r="G2353" s="111" t="s">
        <v>2813</v>
      </c>
      <c r="H2353" s="113" t="str">
        <f>VLOOKUP(C2353,STYLES!$1:$1048576,9,FALSE)</f>
        <v>Active</v>
      </c>
      <c r="I2353" s="113" t="str">
        <f>VLOOKUP(C2353,STYLES!$1:$1048576,10,FALSE)</f>
        <v>Active</v>
      </c>
      <c r="J2353" s="117" t="s">
        <v>2824</v>
      </c>
      <c r="K2353" s="139">
        <f>IFERROR(VLOOKUP(J2353,LISTS!G:H,2,FALSE),"0")</f>
        <v>5</v>
      </c>
      <c r="L2353">
        <f t="shared" si="131"/>
        <v>5</v>
      </c>
      <c r="M2353" s="117" t="s">
        <v>2824</v>
      </c>
      <c r="N2353" s="140">
        <f>IFERROR(VLOOKUP(M2353,LISTS!G:H,2,FALSE),"0")</f>
        <v>5</v>
      </c>
      <c r="O2353">
        <f t="shared" si="132"/>
        <v>5</v>
      </c>
      <c r="P2353" s="117" t="s">
        <v>2720</v>
      </c>
      <c r="Q2353" s="118" t="s">
        <v>2814</v>
      </c>
      <c r="R2353" s="118" t="s">
        <v>775</v>
      </c>
      <c r="S2353" s="118" t="s">
        <v>2815</v>
      </c>
      <c r="T2353" s="118" t="s">
        <v>775</v>
      </c>
    </row>
    <row r="2354" spans="1:20">
      <c r="A2354" s="4" t="str">
        <f>VLOOKUP(C2354,STYLES!$A$1:$R$2088,7,FALSE)</f>
        <v>Wovens</v>
      </c>
      <c r="B2354" t="str">
        <f>VLOOKUP(C2354,STYLES!$1:$1048576,6,FALSE)</f>
        <v>Harriton</v>
      </c>
      <c r="C2354" s="103" t="s">
        <v>1249</v>
      </c>
      <c r="E2354" t="str">
        <f>VLOOKUP(C2354,STYLES!$1:$1048576,12,FALSE)</f>
        <v>3.1 oz. Essential Poplin</v>
      </c>
      <c r="F2354" s="117" t="s">
        <v>2743</v>
      </c>
      <c r="G2354" s="111" t="s">
        <v>2743</v>
      </c>
      <c r="H2354" s="113" t="str">
        <f>VLOOKUP(C2354,STYLES!$1:$1048576,9,FALSE)</f>
        <v>Active</v>
      </c>
      <c r="I2354" s="113" t="str">
        <f>VLOOKUP(C2354,STYLES!$1:$1048576,10,FALSE)</f>
        <v>Active</v>
      </c>
      <c r="J2354" s="117" t="s">
        <v>2824</v>
      </c>
      <c r="K2354" s="139">
        <f>IFERROR(VLOOKUP(J2354,LISTS!G:H,2,FALSE),"0")</f>
        <v>5</v>
      </c>
      <c r="L2354">
        <f t="shared" si="131"/>
        <v>5</v>
      </c>
      <c r="M2354" s="117" t="s">
        <v>2824</v>
      </c>
      <c r="N2354" s="140">
        <f>IFERROR(VLOOKUP(M2354,LISTS!G:H,2,FALSE),"0")</f>
        <v>5</v>
      </c>
      <c r="O2354">
        <f t="shared" si="132"/>
        <v>5</v>
      </c>
      <c r="P2354" s="117" t="s">
        <v>2720</v>
      </c>
      <c r="Q2354" s="118" t="s">
        <v>2744</v>
      </c>
      <c r="R2354" s="112" t="s">
        <v>775</v>
      </c>
      <c r="S2354" s="112" t="s">
        <v>775</v>
      </c>
      <c r="T2354" s="112" t="s">
        <v>775</v>
      </c>
    </row>
    <row r="2355" spans="1:20">
      <c r="A2355" s="4"/>
      <c r="G2355" s="111"/>
      <c r="I2355" s="127"/>
      <c r="K2355" s="139"/>
      <c r="L2355" s="60">
        <f>SUM(L2349:L2354)</f>
        <v>30</v>
      </c>
      <c r="N2355" s="140"/>
      <c r="O2355" s="60">
        <f>SUM(O2349:O2354)</f>
        <v>30</v>
      </c>
      <c r="Q2355" s="112"/>
      <c r="R2355" s="112"/>
      <c r="S2355" s="118"/>
      <c r="T2355" s="118"/>
    </row>
    <row r="2356" spans="1:20">
      <c r="A2356" s="4" t="str">
        <f>VLOOKUP(C2356,STYLES!$A$1:$R$2088,7,FALSE)</f>
        <v>Wovens</v>
      </c>
      <c r="B2356" t="str">
        <f>VLOOKUP(C2356,STYLES!$1:$1048576,6,FALSE)</f>
        <v>Harriton</v>
      </c>
      <c r="C2356" s="103" t="s">
        <v>1253</v>
      </c>
      <c r="E2356" t="str">
        <f>VLOOKUP(C2356,STYLES!$1:$1048576,12,FALSE)</f>
        <v>6.5 oz. Long-Sleeve Denim Shirt</v>
      </c>
      <c r="F2356" s="117" t="s">
        <v>3276</v>
      </c>
      <c r="G2356" s="111" t="s">
        <v>2740</v>
      </c>
      <c r="H2356" s="113" t="str">
        <f>VLOOKUP(C2356,STYLES!$1:$1048576,9,FALSE)</f>
        <v>Active</v>
      </c>
      <c r="I2356" s="113" t="str">
        <f>VLOOKUP(C2356,STYLES!$1:$1048576,10,FALSE)</f>
        <v>Active</v>
      </c>
      <c r="J2356" s="117" t="s">
        <v>2962</v>
      </c>
      <c r="K2356" s="139">
        <f>IFERROR(VLOOKUP(J2356,LISTS!G:H,2,FALSE),"0")</f>
        <v>9</v>
      </c>
      <c r="L2356">
        <f t="shared" si="131"/>
        <v>9</v>
      </c>
      <c r="M2356" s="117" t="s">
        <v>2962</v>
      </c>
      <c r="N2356" s="140">
        <f>IFERROR(VLOOKUP(M2356,LISTS!G:H,2,FALSE),"0")</f>
        <v>9</v>
      </c>
      <c r="O2356">
        <f t="shared" si="132"/>
        <v>9</v>
      </c>
      <c r="P2356" s="117" t="s">
        <v>2720</v>
      </c>
      <c r="Q2356" s="112" t="s">
        <v>3277</v>
      </c>
      <c r="R2356" s="112" t="s">
        <v>775</v>
      </c>
      <c r="S2356" s="118" t="s">
        <v>3278</v>
      </c>
      <c r="T2356" s="118" t="s">
        <v>775</v>
      </c>
    </row>
    <row r="2357" spans="1:20">
      <c r="A2357" s="4" t="str">
        <f>VLOOKUP(C2357,STYLES!$A$1:$R$2088,7,FALSE)</f>
        <v>Wovens</v>
      </c>
      <c r="B2357" t="str">
        <f>VLOOKUP(C2357,STYLES!$1:$1048576,6,FALSE)</f>
        <v>Harriton</v>
      </c>
      <c r="C2357" s="103" t="s">
        <v>1253</v>
      </c>
      <c r="E2357" t="str">
        <f>VLOOKUP(C2357,STYLES!$1:$1048576,12,FALSE)</f>
        <v>6.5 oz. Long-Sleeve Denim Shirt</v>
      </c>
      <c r="F2357" s="117" t="s">
        <v>3279</v>
      </c>
      <c r="G2357" s="111" t="s">
        <v>2751</v>
      </c>
      <c r="H2357" s="113" t="str">
        <f>VLOOKUP(C2357,STYLES!$1:$1048576,9,FALSE)</f>
        <v>Active</v>
      </c>
      <c r="I2357" s="113" t="str">
        <f>VLOOKUP(C2357,STYLES!$1:$1048576,10,FALSE)</f>
        <v>Active</v>
      </c>
      <c r="J2357" s="117" t="s">
        <v>2962</v>
      </c>
      <c r="K2357" s="139">
        <f>IFERROR(VLOOKUP(J2357,LISTS!G:H,2,FALSE),"0")</f>
        <v>9</v>
      </c>
      <c r="L2357">
        <f t="shared" si="131"/>
        <v>9</v>
      </c>
      <c r="M2357" s="117" t="s">
        <v>2962</v>
      </c>
      <c r="N2357" s="140">
        <f>IFERROR(VLOOKUP(M2357,LISTS!G:H,2,FALSE),"0")</f>
        <v>9</v>
      </c>
      <c r="O2357">
        <f t="shared" si="132"/>
        <v>9</v>
      </c>
      <c r="P2357" s="117" t="s">
        <v>2720</v>
      </c>
      <c r="Q2357" s="112" t="s">
        <v>3280</v>
      </c>
      <c r="R2357" s="112" t="s">
        <v>775</v>
      </c>
      <c r="S2357" s="118" t="s">
        <v>3281</v>
      </c>
      <c r="T2357" s="112" t="s">
        <v>775</v>
      </c>
    </row>
    <row r="2358" spans="1:20">
      <c r="A2358" s="4" t="str">
        <f>VLOOKUP(C2358,STYLES!$A$1:$R$2088,7,FALSE)</f>
        <v>Wovens</v>
      </c>
      <c r="B2358" t="str">
        <f>VLOOKUP(C2358,STYLES!$1:$1048576,6,FALSE)</f>
        <v>Harriton</v>
      </c>
      <c r="C2358" s="103" t="s">
        <v>1253</v>
      </c>
      <c r="E2358" t="str">
        <f>VLOOKUP(C2358,STYLES!$1:$1048576,12,FALSE)</f>
        <v>6.5 oz. Long-Sleeve Denim Shirt</v>
      </c>
      <c r="F2358" s="117" t="s">
        <v>3282</v>
      </c>
      <c r="G2358" s="111" t="s">
        <v>2718</v>
      </c>
      <c r="H2358" s="113" t="str">
        <f>VLOOKUP(C2358,STYLES!$1:$1048576,9,FALSE)</f>
        <v>Active</v>
      </c>
      <c r="I2358" s="113" t="str">
        <f>VLOOKUP(C2358,STYLES!$1:$1048576,10,FALSE)</f>
        <v>Active</v>
      </c>
      <c r="J2358" s="117" t="s">
        <v>2962</v>
      </c>
      <c r="K2358" s="139">
        <f>IFERROR(VLOOKUP(J2358,LISTS!G:H,2,FALSE),"0")</f>
        <v>9</v>
      </c>
      <c r="L2358">
        <f t="shared" si="131"/>
        <v>9</v>
      </c>
      <c r="M2358" s="117" t="s">
        <v>2962</v>
      </c>
      <c r="N2358" s="140">
        <f>IFERROR(VLOOKUP(M2358,LISTS!G:H,2,FALSE),"0")</f>
        <v>9</v>
      </c>
      <c r="O2358">
        <f t="shared" si="132"/>
        <v>9</v>
      </c>
      <c r="P2358" s="117" t="s">
        <v>2720</v>
      </c>
      <c r="Q2358" s="112" t="s">
        <v>2850</v>
      </c>
      <c r="R2358" s="112" t="s">
        <v>775</v>
      </c>
      <c r="S2358" s="118" t="s">
        <v>2722</v>
      </c>
      <c r="T2358" s="118" t="s">
        <v>775</v>
      </c>
    </row>
    <row r="2359" spans="1:20">
      <c r="A2359" s="4"/>
      <c r="G2359" s="111"/>
      <c r="I2359" s="127"/>
      <c r="K2359" s="139"/>
      <c r="L2359" s="60">
        <f>SUM(L2356:L2358)</f>
        <v>27</v>
      </c>
      <c r="N2359" s="140"/>
      <c r="O2359" s="60">
        <f>SUM(O2356:O2358)</f>
        <v>27</v>
      </c>
      <c r="Q2359" s="112"/>
      <c r="R2359" s="112"/>
      <c r="S2359" s="118"/>
      <c r="T2359" s="118"/>
    </row>
    <row r="2360" spans="1:20">
      <c r="A2360" s="4" t="str">
        <f>VLOOKUP(C2360,STYLES!$A$1:$R$2088,7,FALSE)</f>
        <v>Wovens</v>
      </c>
      <c r="B2360" t="str">
        <f>VLOOKUP(C2360,STYLES!$1:$1048576,6,FALSE)</f>
        <v>Harriton</v>
      </c>
      <c r="C2360" s="103" t="s">
        <v>1259</v>
      </c>
      <c r="E2360" t="str">
        <f>VLOOKUP(C2360,STYLES!$1:$1048576,12,FALSE)</f>
        <v>6.5 oz. Short-Sleeve Denim Shirt</v>
      </c>
      <c r="F2360" s="117" t="s">
        <v>3276</v>
      </c>
      <c r="G2360" s="111" t="s">
        <v>2740</v>
      </c>
      <c r="H2360" s="113" t="str">
        <f>VLOOKUP(C2360,STYLES!$1:$1048576,9,FALSE)</f>
        <v>Active</v>
      </c>
      <c r="I2360" s="113" t="str">
        <f>VLOOKUP(C2360,STYLES!$1:$1048576,10,FALSE)</f>
        <v>Active</v>
      </c>
      <c r="J2360" s="117" t="s">
        <v>2764</v>
      </c>
      <c r="K2360" s="139">
        <f>IFERROR(VLOOKUP(J2360,LISTS!G:H,2,FALSE),"0")</f>
        <v>7</v>
      </c>
      <c r="L2360">
        <f t="shared" si="131"/>
        <v>7</v>
      </c>
      <c r="M2360" s="117" t="s">
        <v>2764</v>
      </c>
      <c r="N2360" s="140">
        <f>IFERROR(VLOOKUP(M2360,LISTS!G:H,2,FALSE),"0")</f>
        <v>7</v>
      </c>
      <c r="O2360">
        <f t="shared" si="132"/>
        <v>7</v>
      </c>
      <c r="P2360" s="117" t="s">
        <v>2720</v>
      </c>
      <c r="Q2360" s="112" t="s">
        <v>3277</v>
      </c>
      <c r="R2360" s="112" t="s">
        <v>775</v>
      </c>
      <c r="S2360" s="118" t="s">
        <v>3278</v>
      </c>
      <c r="T2360" s="118" t="s">
        <v>775</v>
      </c>
    </row>
    <row r="2361" spans="1:20">
      <c r="A2361" s="4" t="str">
        <f>VLOOKUP(C2361,STYLES!$A$1:$R$2088,7,FALSE)</f>
        <v>Wovens</v>
      </c>
      <c r="B2361" t="str">
        <f>VLOOKUP(C2361,STYLES!$1:$1048576,6,FALSE)</f>
        <v>Harriton</v>
      </c>
      <c r="C2361" s="103" t="s">
        <v>1259</v>
      </c>
      <c r="E2361" t="str">
        <f>VLOOKUP(C2361,STYLES!$1:$1048576,12,FALSE)</f>
        <v>6.5 oz. Short-Sleeve Denim Shirt</v>
      </c>
      <c r="F2361" s="117" t="s">
        <v>3279</v>
      </c>
      <c r="G2361" s="111" t="s">
        <v>2751</v>
      </c>
      <c r="H2361" s="113" t="str">
        <f>VLOOKUP(C2361,STYLES!$1:$1048576,9,FALSE)</f>
        <v>Active</v>
      </c>
      <c r="I2361" s="113" t="str">
        <f>VLOOKUP(C2361,STYLES!$1:$1048576,10,FALSE)</f>
        <v>Active</v>
      </c>
      <c r="J2361" s="117" t="s">
        <v>2764</v>
      </c>
      <c r="K2361" s="139">
        <f>IFERROR(VLOOKUP(J2361,LISTS!G:H,2,FALSE),"0")</f>
        <v>7</v>
      </c>
      <c r="L2361">
        <f t="shared" si="131"/>
        <v>7</v>
      </c>
      <c r="M2361" s="117" t="s">
        <v>2764</v>
      </c>
      <c r="N2361" s="140">
        <f>IFERROR(VLOOKUP(M2361,LISTS!G:H,2,FALSE),"0")</f>
        <v>7</v>
      </c>
      <c r="O2361">
        <f t="shared" si="132"/>
        <v>7</v>
      </c>
      <c r="P2361" s="117" t="s">
        <v>2720</v>
      </c>
      <c r="Q2361" s="112" t="s">
        <v>3280</v>
      </c>
      <c r="R2361" s="112" t="s">
        <v>775</v>
      </c>
      <c r="S2361" s="118" t="s">
        <v>3281</v>
      </c>
      <c r="T2361" s="112" t="s">
        <v>775</v>
      </c>
    </row>
    <row r="2362" spans="1:20">
      <c r="A2362" s="4"/>
      <c r="G2362" s="111"/>
      <c r="I2362" s="127"/>
      <c r="K2362" s="139"/>
      <c r="L2362" s="60">
        <f>SUM(L2360:L2361)</f>
        <v>14</v>
      </c>
      <c r="N2362" s="140"/>
      <c r="O2362" s="60">
        <f>SUM(O2360:O2361)</f>
        <v>14</v>
      </c>
      <c r="Q2362" s="112"/>
      <c r="R2362" s="112"/>
      <c r="S2362" s="118"/>
      <c r="T2362" s="118"/>
    </row>
    <row r="2363" spans="1:20">
      <c r="A2363" s="4" t="str">
        <f>VLOOKUP(C2363,STYLES!$A$1:$R$2088,7,FALSE)</f>
        <v>Wovens</v>
      </c>
      <c r="B2363" t="str">
        <f>VLOOKUP(C2363,STYLES!$1:$1048576,6,FALSE)</f>
        <v>Harriton</v>
      </c>
      <c r="C2363" s="103" t="s">
        <v>1258</v>
      </c>
      <c r="E2363" t="str">
        <f>VLOOKUP(C2363,STYLES!$1:$1048576,12,FALSE)</f>
        <v>6.5 oz. Tall Short-Sleeve Denim Shirt</v>
      </c>
      <c r="F2363" s="117" t="s">
        <v>3276</v>
      </c>
      <c r="G2363" s="111" t="s">
        <v>2740</v>
      </c>
      <c r="H2363" s="113" t="str">
        <f>VLOOKUP(C2363,STYLES!$1:$1048576,9,FALSE)</f>
        <v>Active</v>
      </c>
      <c r="I2363" s="113" t="str">
        <f>VLOOKUP(C2363,STYLES!$1:$1048576,10,FALSE)</f>
        <v>Active</v>
      </c>
      <c r="J2363" s="117" t="s">
        <v>2883</v>
      </c>
      <c r="K2363" s="139">
        <f>IFERROR(VLOOKUP(J2363,LISTS!G:H,2,FALSE),"0")</f>
        <v>3</v>
      </c>
      <c r="L2363">
        <f t="shared" si="131"/>
        <v>3</v>
      </c>
      <c r="M2363" s="117" t="s">
        <v>2883</v>
      </c>
      <c r="N2363" s="140">
        <f>IFERROR(VLOOKUP(M2363,LISTS!G:H,2,FALSE),"0")</f>
        <v>3</v>
      </c>
      <c r="O2363">
        <f t="shared" si="132"/>
        <v>3</v>
      </c>
      <c r="P2363" s="117" t="s">
        <v>2720</v>
      </c>
      <c r="Q2363" s="112" t="s">
        <v>3277</v>
      </c>
      <c r="R2363" s="112" t="s">
        <v>775</v>
      </c>
      <c r="S2363" s="118" t="s">
        <v>3278</v>
      </c>
      <c r="T2363" s="118" t="s">
        <v>775</v>
      </c>
    </row>
    <row r="2364" spans="1:20">
      <c r="A2364" s="4" t="str">
        <f>VLOOKUP(C2364,STYLES!$A$1:$R$2088,7,FALSE)</f>
        <v>Wovens</v>
      </c>
      <c r="B2364" t="str">
        <f>VLOOKUP(C2364,STYLES!$1:$1048576,6,FALSE)</f>
        <v>Harriton</v>
      </c>
      <c r="C2364" s="103" t="s">
        <v>1258</v>
      </c>
      <c r="E2364" t="str">
        <f>VLOOKUP(C2364,STYLES!$1:$1048576,12,FALSE)</f>
        <v>6.5 oz. Tall Short-Sleeve Denim Shirt</v>
      </c>
      <c r="F2364" s="117" t="s">
        <v>3279</v>
      </c>
      <c r="G2364" s="111" t="s">
        <v>2751</v>
      </c>
      <c r="H2364" s="113" t="str">
        <f>VLOOKUP(C2364,STYLES!$1:$1048576,9,FALSE)</f>
        <v>Active</v>
      </c>
      <c r="I2364" s="113" t="str">
        <f>VLOOKUP(C2364,STYLES!$1:$1048576,10,FALSE)</f>
        <v>Active</v>
      </c>
      <c r="J2364" s="117" t="s">
        <v>2883</v>
      </c>
      <c r="K2364" s="139">
        <f>IFERROR(VLOOKUP(J2364,LISTS!G:H,2,FALSE),"0")</f>
        <v>3</v>
      </c>
      <c r="L2364">
        <f t="shared" si="131"/>
        <v>3</v>
      </c>
      <c r="M2364" s="117" t="s">
        <v>2883</v>
      </c>
      <c r="N2364" s="140">
        <f>IFERROR(VLOOKUP(M2364,LISTS!G:H,2,FALSE),"0")</f>
        <v>3</v>
      </c>
      <c r="O2364">
        <f t="shared" si="132"/>
        <v>3</v>
      </c>
      <c r="P2364" s="117" t="s">
        <v>2720</v>
      </c>
      <c r="Q2364" s="112" t="s">
        <v>3280</v>
      </c>
      <c r="R2364" s="112" t="s">
        <v>775</v>
      </c>
      <c r="S2364" s="118" t="s">
        <v>3281</v>
      </c>
      <c r="T2364" s="112" t="s">
        <v>775</v>
      </c>
    </row>
    <row r="2365" spans="1:20">
      <c r="A2365" s="4" t="str">
        <f>VLOOKUP(C2365,STYLES!$A$1:$R$2088,7,FALSE)</f>
        <v>Wovens</v>
      </c>
      <c r="B2365" t="str">
        <f>VLOOKUP(C2365,STYLES!$1:$1048576,6,FALSE)</f>
        <v>Harriton</v>
      </c>
      <c r="C2365" s="103" t="s">
        <v>1258</v>
      </c>
      <c r="E2365" t="str">
        <f>VLOOKUP(C2365,STYLES!$1:$1048576,12,FALSE)</f>
        <v>6.5 oz. Tall Short-Sleeve Denim Shirt</v>
      </c>
      <c r="F2365" s="117" t="s">
        <v>3282</v>
      </c>
      <c r="G2365" s="111" t="s">
        <v>2718</v>
      </c>
      <c r="H2365" s="113" t="str">
        <f>VLOOKUP(C2365,STYLES!$1:$1048576,9,FALSE)</f>
        <v>Active</v>
      </c>
      <c r="I2365" s="113" t="str">
        <f>VLOOKUP(C2365,STYLES!$1:$1048576,10,FALSE)</f>
        <v>Active</v>
      </c>
      <c r="J2365" s="117" t="s">
        <v>2883</v>
      </c>
      <c r="K2365" s="139">
        <f>IFERROR(VLOOKUP(J2365,LISTS!G:H,2,FALSE),"0")</f>
        <v>3</v>
      </c>
      <c r="L2365">
        <f t="shared" si="131"/>
        <v>3</v>
      </c>
      <c r="M2365" s="117" t="s">
        <v>2883</v>
      </c>
      <c r="N2365" s="140">
        <f>IFERROR(VLOOKUP(M2365,LISTS!G:H,2,FALSE),"0")</f>
        <v>3</v>
      </c>
      <c r="O2365">
        <f t="shared" si="132"/>
        <v>3</v>
      </c>
      <c r="P2365" s="117" t="s">
        <v>2720</v>
      </c>
      <c r="Q2365" s="112" t="s">
        <v>2850</v>
      </c>
      <c r="R2365" s="112" t="s">
        <v>775</v>
      </c>
      <c r="S2365" s="118" t="s">
        <v>2722</v>
      </c>
      <c r="T2365" s="118" t="s">
        <v>775</v>
      </c>
    </row>
    <row r="2366" spans="1:20">
      <c r="A2366" s="4"/>
      <c r="G2366" s="111"/>
      <c r="I2366" s="127"/>
      <c r="K2366" s="139"/>
      <c r="L2366" s="60">
        <f>SUM(L2363:L2365)</f>
        <v>9</v>
      </c>
      <c r="N2366" s="140"/>
      <c r="O2366" s="60">
        <f>SUM(O2363:O2365)</f>
        <v>9</v>
      </c>
      <c r="Q2366" s="112"/>
      <c r="R2366" s="112"/>
      <c r="S2366" s="118"/>
      <c r="T2366" s="118"/>
    </row>
    <row r="2367" spans="1:20">
      <c r="A2367" s="4" t="str">
        <f>VLOOKUP(C2367,STYLES!$A$1:$R$2088,7,FALSE)</f>
        <v>Wovens</v>
      </c>
      <c r="B2367" t="str">
        <f>VLOOKUP(C2367,STYLES!$1:$1048576,6,FALSE)</f>
        <v>Harriton</v>
      </c>
      <c r="C2367" s="103" t="s">
        <v>1257</v>
      </c>
      <c r="E2367" t="str">
        <f>VLOOKUP(C2367,STYLES!$1:$1048576,12,FALSE)</f>
        <v>6.5 oz. Long-Sleeve Denim Shirt</v>
      </c>
      <c r="F2367" s="117" t="s">
        <v>3276</v>
      </c>
      <c r="G2367" s="111" t="s">
        <v>2740</v>
      </c>
      <c r="H2367" s="113" t="str">
        <f>VLOOKUP(C2367,STYLES!$1:$1048576,9,FALSE)</f>
        <v>Active</v>
      </c>
      <c r="I2367" s="113" t="str">
        <f>VLOOKUP(C2367,STYLES!$1:$1048576,10,FALSE)</f>
        <v>Active</v>
      </c>
      <c r="J2367" s="117" t="s">
        <v>2768</v>
      </c>
      <c r="K2367" s="139">
        <f>IFERROR(VLOOKUP(J2367,LISTS!G:H,2,FALSE),"0")</f>
        <v>6</v>
      </c>
      <c r="L2367">
        <f t="shared" si="131"/>
        <v>6</v>
      </c>
      <c r="M2367" s="117" t="s">
        <v>2768</v>
      </c>
      <c r="N2367" s="140">
        <f>IFERROR(VLOOKUP(M2367,LISTS!G:H,2,FALSE),"0")</f>
        <v>6</v>
      </c>
      <c r="O2367">
        <f t="shared" si="132"/>
        <v>6</v>
      </c>
      <c r="P2367" s="117" t="s">
        <v>2720</v>
      </c>
      <c r="Q2367" s="112" t="s">
        <v>3277</v>
      </c>
      <c r="R2367" s="112" t="s">
        <v>775</v>
      </c>
      <c r="S2367" s="118" t="s">
        <v>3278</v>
      </c>
      <c r="T2367" s="118" t="s">
        <v>775</v>
      </c>
    </row>
    <row r="2368" spans="1:20">
      <c r="A2368" s="4" t="str">
        <f>VLOOKUP(C2368,STYLES!$A$1:$R$2088,7,FALSE)</f>
        <v>Wovens</v>
      </c>
      <c r="B2368" t="str">
        <f>VLOOKUP(C2368,STYLES!$1:$1048576,6,FALSE)</f>
        <v>Harriton</v>
      </c>
      <c r="C2368" s="103" t="s">
        <v>1257</v>
      </c>
      <c r="E2368" t="str">
        <f>VLOOKUP(C2368,STYLES!$1:$1048576,12,FALSE)</f>
        <v>6.5 oz. Long-Sleeve Denim Shirt</v>
      </c>
      <c r="F2368" s="117" t="s">
        <v>3279</v>
      </c>
      <c r="G2368" s="111" t="s">
        <v>2751</v>
      </c>
      <c r="H2368" s="113" t="str">
        <f>VLOOKUP(C2368,STYLES!$1:$1048576,9,FALSE)</f>
        <v>Active</v>
      </c>
      <c r="I2368" s="113" t="str">
        <f>VLOOKUP(C2368,STYLES!$1:$1048576,10,FALSE)</f>
        <v>Active</v>
      </c>
      <c r="J2368" s="117" t="s">
        <v>2768</v>
      </c>
      <c r="K2368" s="139">
        <f>IFERROR(VLOOKUP(J2368,LISTS!G:H,2,FALSE),"0")</f>
        <v>6</v>
      </c>
      <c r="L2368">
        <f t="shared" si="131"/>
        <v>6</v>
      </c>
      <c r="M2368" s="117" t="s">
        <v>2768</v>
      </c>
      <c r="N2368" s="140">
        <f>IFERROR(VLOOKUP(M2368,LISTS!G:H,2,FALSE),"0")</f>
        <v>6</v>
      </c>
      <c r="O2368">
        <f t="shared" si="132"/>
        <v>6</v>
      </c>
      <c r="P2368" s="117" t="s">
        <v>2720</v>
      </c>
      <c r="Q2368" s="112" t="s">
        <v>3280</v>
      </c>
      <c r="R2368" s="112" t="s">
        <v>775</v>
      </c>
      <c r="S2368" s="118" t="s">
        <v>3281</v>
      </c>
      <c r="T2368" s="112" t="s">
        <v>775</v>
      </c>
    </row>
    <row r="2369" spans="1:20">
      <c r="A2369" s="4" t="str">
        <f>VLOOKUP(C2369,STYLES!$A$1:$R$2088,7,FALSE)</f>
        <v>Wovens</v>
      </c>
      <c r="B2369" t="str">
        <f>VLOOKUP(C2369,STYLES!$1:$1048576,6,FALSE)</f>
        <v>Harriton</v>
      </c>
      <c r="C2369" s="103" t="s">
        <v>1257</v>
      </c>
      <c r="E2369" t="str">
        <f>VLOOKUP(C2369,STYLES!$1:$1048576,12,FALSE)</f>
        <v>6.5 oz. Long-Sleeve Denim Shirt</v>
      </c>
      <c r="F2369" s="117" t="s">
        <v>3282</v>
      </c>
      <c r="G2369" s="111" t="s">
        <v>2718</v>
      </c>
      <c r="H2369" s="113" t="str">
        <f>VLOOKUP(C2369,STYLES!$1:$1048576,9,FALSE)</f>
        <v>Active</v>
      </c>
      <c r="I2369" s="113" t="str">
        <f>VLOOKUP(C2369,STYLES!$1:$1048576,10,FALSE)</f>
        <v>Active</v>
      </c>
      <c r="J2369" s="117" t="s">
        <v>2768</v>
      </c>
      <c r="K2369" s="139">
        <f>IFERROR(VLOOKUP(J2369,LISTS!G:H,2,FALSE),"0")</f>
        <v>6</v>
      </c>
      <c r="L2369">
        <f t="shared" si="131"/>
        <v>6</v>
      </c>
      <c r="M2369" s="117" t="s">
        <v>2768</v>
      </c>
      <c r="N2369" s="140">
        <f>IFERROR(VLOOKUP(M2369,LISTS!G:H,2,FALSE),"0")</f>
        <v>6</v>
      </c>
      <c r="O2369">
        <f t="shared" si="132"/>
        <v>6</v>
      </c>
      <c r="P2369" s="117" t="s">
        <v>2720</v>
      </c>
      <c r="Q2369" s="112" t="s">
        <v>2850</v>
      </c>
      <c r="R2369" s="112" t="s">
        <v>775</v>
      </c>
      <c r="S2369" s="118" t="s">
        <v>2722</v>
      </c>
      <c r="T2369" s="118" t="s">
        <v>775</v>
      </c>
    </row>
    <row r="2370" spans="1:20">
      <c r="A2370" s="4"/>
      <c r="G2370" s="111"/>
      <c r="I2370" s="127"/>
      <c r="K2370" s="139"/>
      <c r="L2370" s="60">
        <f>SUM(L2367:L2369)</f>
        <v>18</v>
      </c>
      <c r="N2370" s="140"/>
      <c r="O2370" s="60">
        <f>SUM(O2367:O2369)</f>
        <v>18</v>
      </c>
      <c r="Q2370" s="112"/>
      <c r="R2370" s="112"/>
      <c r="S2370" s="118"/>
      <c r="T2370" s="118"/>
    </row>
    <row r="2371" spans="1:20">
      <c r="A2371" s="4" t="str">
        <f>VLOOKUP(C2371,STYLES!$A$1:$R$2088,7,FALSE)</f>
        <v>Wovens</v>
      </c>
      <c r="B2371" t="str">
        <f>VLOOKUP(C2371,STYLES!$1:$1048576,6,FALSE)</f>
        <v>Harriton</v>
      </c>
      <c r="C2371" s="103" t="s">
        <v>940</v>
      </c>
      <c r="E2371" t="str">
        <f>VLOOKUP(C2371,STYLES!$1:$1048576,12,FALSE)</f>
        <v>Barbados Textured Camp Shirt</v>
      </c>
      <c r="F2371" s="117" t="s">
        <v>2718</v>
      </c>
      <c r="G2371" s="111" t="s">
        <v>2718</v>
      </c>
      <c r="H2371" s="113" t="str">
        <f>VLOOKUP(C2371,STYLES!$1:$1048576,9,FALSE)</f>
        <v>Active</v>
      </c>
      <c r="I2371" s="113" t="str">
        <f>VLOOKUP(C2371,STYLES!$1:$1048576,10,FALSE)</f>
        <v>Active</v>
      </c>
      <c r="J2371" s="117" t="s">
        <v>2772</v>
      </c>
      <c r="K2371" s="139">
        <f>IFERROR(VLOOKUP(J2371,LISTS!G:H,2,FALSE),"0")</f>
        <v>10</v>
      </c>
      <c r="L2371">
        <f t="shared" si="131"/>
        <v>10</v>
      </c>
      <c r="M2371" s="117" t="s">
        <v>2772</v>
      </c>
      <c r="N2371" s="140">
        <f>IFERROR(VLOOKUP(M2371,LISTS!G:H,2,FALSE),"0")</f>
        <v>10</v>
      </c>
      <c r="O2371">
        <f t="shared" si="132"/>
        <v>10</v>
      </c>
      <c r="P2371" s="117" t="s">
        <v>2720</v>
      </c>
      <c r="Q2371" s="101" t="s">
        <v>2721</v>
      </c>
      <c r="R2371" s="112" t="s">
        <v>775</v>
      </c>
      <c r="S2371" s="112" t="s">
        <v>2722</v>
      </c>
      <c r="T2371" s="118" t="s">
        <v>775</v>
      </c>
    </row>
    <row r="2372" spans="1:20">
      <c r="A2372" s="4" t="str">
        <f>VLOOKUP(C2372,STYLES!$A$1:$R$2088,7,FALSE)</f>
        <v>Wovens</v>
      </c>
      <c r="B2372" t="str">
        <f>VLOOKUP(C2372,STYLES!$1:$1048576,6,FALSE)</f>
        <v>Harriton</v>
      </c>
      <c r="C2372" s="103" t="s">
        <v>940</v>
      </c>
      <c r="E2372" t="str">
        <f>VLOOKUP(C2372,STYLES!$1:$1048576,12,FALSE)</f>
        <v>Barbados Textured Camp Shirt</v>
      </c>
      <c r="F2372" s="117" t="s">
        <v>3283</v>
      </c>
      <c r="G2372" s="111" t="s">
        <v>2751</v>
      </c>
      <c r="H2372" s="113" t="str">
        <f>VLOOKUP(C2372,STYLES!$1:$1048576,9,FALSE)</f>
        <v>Active</v>
      </c>
      <c r="I2372" s="113" t="str">
        <f>VLOOKUP(C2372,STYLES!$1:$1048576,10,FALSE)</f>
        <v>Active</v>
      </c>
      <c r="J2372" s="117" t="s">
        <v>2772</v>
      </c>
      <c r="K2372" s="139">
        <f>IFERROR(VLOOKUP(J2372,LISTS!G:H,2,FALSE),"0")</f>
        <v>10</v>
      </c>
      <c r="L2372">
        <f t="shared" si="131"/>
        <v>10</v>
      </c>
      <c r="M2372" s="117" t="s">
        <v>2772</v>
      </c>
      <c r="N2372" s="140">
        <f>IFERROR(VLOOKUP(M2372,LISTS!G:H,2,FALSE),"0")</f>
        <v>10</v>
      </c>
      <c r="O2372">
        <f t="shared" si="132"/>
        <v>10</v>
      </c>
      <c r="P2372" s="117" t="s">
        <v>2720</v>
      </c>
      <c r="Q2372" s="112" t="s">
        <v>3284</v>
      </c>
      <c r="R2372" s="112" t="s">
        <v>775</v>
      </c>
      <c r="S2372" s="118" t="s">
        <v>3285</v>
      </c>
      <c r="T2372" s="112" t="s">
        <v>775</v>
      </c>
    </row>
    <row r="2373" spans="1:20">
      <c r="A2373" s="4" t="str">
        <f>VLOOKUP(C2373,STYLES!$A$1:$R$2088,7,FALSE)</f>
        <v>Wovens</v>
      </c>
      <c r="B2373" t="str">
        <f>VLOOKUP(C2373,STYLES!$1:$1048576,6,FALSE)</f>
        <v>Harriton</v>
      </c>
      <c r="C2373" s="103" t="s">
        <v>940</v>
      </c>
      <c r="E2373" t="str">
        <f>VLOOKUP(C2373,STYLES!$1:$1048576,12,FALSE)</f>
        <v>Barbados Textured Camp Shirt</v>
      </c>
      <c r="F2373" s="117" t="s">
        <v>3274</v>
      </c>
      <c r="G2373" s="111" t="s">
        <v>2743</v>
      </c>
      <c r="H2373" s="113" t="str">
        <f>VLOOKUP(C2373,STYLES!$1:$1048576,9,FALSE)</f>
        <v>Active</v>
      </c>
      <c r="I2373" s="113" t="str">
        <f>VLOOKUP(C2373,STYLES!$1:$1048576,10,FALSE)</f>
        <v>Active</v>
      </c>
      <c r="J2373" s="117" t="s">
        <v>2772</v>
      </c>
      <c r="K2373" s="139">
        <f>IFERROR(VLOOKUP(J2373,LISTS!G:H,2,FALSE),"0")</f>
        <v>10</v>
      </c>
      <c r="L2373">
        <f t="shared" si="131"/>
        <v>10</v>
      </c>
      <c r="M2373" s="117" t="s">
        <v>2772</v>
      </c>
      <c r="N2373" s="140">
        <f>IFERROR(VLOOKUP(M2373,LISTS!G:H,2,FALSE),"0")</f>
        <v>10</v>
      </c>
      <c r="O2373">
        <f t="shared" si="132"/>
        <v>10</v>
      </c>
      <c r="P2373" s="117" t="s">
        <v>2720</v>
      </c>
      <c r="Q2373" s="112" t="s">
        <v>2744</v>
      </c>
      <c r="R2373" s="112" t="s">
        <v>775</v>
      </c>
      <c r="S2373" s="118" t="s">
        <v>775</v>
      </c>
      <c r="T2373" s="118" t="s">
        <v>775</v>
      </c>
    </row>
    <row r="2374" spans="1:20">
      <c r="A2374" s="4" t="str">
        <f>VLOOKUP(C2374,STYLES!$A$1:$R$2088,7,FALSE)</f>
        <v>Wovens</v>
      </c>
      <c r="B2374" t="str">
        <f>VLOOKUP(C2374,STYLES!$1:$1048576,6,FALSE)</f>
        <v>Harriton</v>
      </c>
      <c r="C2374" s="103" t="s">
        <v>940</v>
      </c>
      <c r="E2374" t="str">
        <f>VLOOKUP(C2374,STYLES!$1:$1048576,12,FALSE)</f>
        <v>Barbados Textured Camp Shirt</v>
      </c>
      <c r="F2374" s="117" t="s">
        <v>2923</v>
      </c>
      <c r="G2374" s="111" t="s">
        <v>2813</v>
      </c>
      <c r="H2374" s="113" t="str">
        <f>VLOOKUP(C2374,STYLES!$1:$1048576,9,FALSE)</f>
        <v>Active</v>
      </c>
      <c r="I2374" s="113" t="str">
        <f>VLOOKUP(C2374,STYLES!$1:$1048576,10,FALSE)</f>
        <v>Active</v>
      </c>
      <c r="J2374" s="117" t="s">
        <v>2772</v>
      </c>
      <c r="K2374" s="139">
        <f>IFERROR(VLOOKUP(J2374,LISTS!G:H,2,FALSE),"0")</f>
        <v>10</v>
      </c>
      <c r="L2374">
        <f t="shared" si="131"/>
        <v>10</v>
      </c>
      <c r="M2374" s="117" t="s">
        <v>2772</v>
      </c>
      <c r="N2374" s="140">
        <f>IFERROR(VLOOKUP(M2374,LISTS!G:H,2,FALSE),"0")</f>
        <v>10</v>
      </c>
      <c r="O2374">
        <f t="shared" si="132"/>
        <v>10</v>
      </c>
      <c r="P2374" s="117" t="s">
        <v>2720</v>
      </c>
      <c r="Q2374" s="112" t="s">
        <v>2924</v>
      </c>
      <c r="R2374" s="112" t="s">
        <v>775</v>
      </c>
      <c r="S2374" s="118" t="s">
        <v>2925</v>
      </c>
      <c r="T2374" s="118" t="s">
        <v>775</v>
      </c>
    </row>
    <row r="2375" spans="1:20">
      <c r="A2375" s="4" t="str">
        <f>VLOOKUP(C2375,STYLES!$A$1:$R$2088,7,FALSE)</f>
        <v>Wovens</v>
      </c>
      <c r="B2375" t="str">
        <f>VLOOKUP(C2375,STYLES!$1:$1048576,6,FALSE)</f>
        <v>Harriton</v>
      </c>
      <c r="C2375" s="103" t="s">
        <v>940</v>
      </c>
      <c r="E2375" t="str">
        <f>VLOOKUP(C2375,STYLES!$1:$1048576,12,FALSE)</f>
        <v>Barbados Textured Camp Shirt</v>
      </c>
      <c r="F2375" s="117" t="s">
        <v>2739</v>
      </c>
      <c r="G2375" s="111" t="s">
        <v>2740</v>
      </c>
      <c r="H2375" s="113" t="str">
        <f>VLOOKUP(C2375,STYLES!$1:$1048576,9,FALSE)</f>
        <v>Active</v>
      </c>
      <c r="I2375" s="113" t="str">
        <f>VLOOKUP(C2375,STYLES!$1:$1048576,10,FALSE)</f>
        <v>Active</v>
      </c>
      <c r="J2375" s="117" t="s">
        <v>2772</v>
      </c>
      <c r="K2375" s="139">
        <f>IFERROR(VLOOKUP(J2375,LISTS!G:H,2,FALSE),"0")</f>
        <v>10</v>
      </c>
      <c r="L2375">
        <f t="shared" si="131"/>
        <v>10</v>
      </c>
      <c r="M2375" s="117" t="s">
        <v>2772</v>
      </c>
      <c r="N2375" s="140">
        <f>IFERROR(VLOOKUP(M2375,LISTS!G:H,2,FALSE),"0")</f>
        <v>10</v>
      </c>
      <c r="O2375">
        <f t="shared" si="132"/>
        <v>10</v>
      </c>
      <c r="P2375" s="117" t="s">
        <v>2720</v>
      </c>
      <c r="Q2375" s="118" t="s">
        <v>2741</v>
      </c>
      <c r="R2375" s="112" t="s">
        <v>775</v>
      </c>
      <c r="S2375" s="112" t="s">
        <v>3039</v>
      </c>
      <c r="T2375" s="112" t="s">
        <v>775</v>
      </c>
    </row>
    <row r="2376" spans="1:20">
      <c r="A2376" s="4" t="str">
        <f>VLOOKUP(C2376,STYLES!$A$1:$R$2088,7,FALSE)</f>
        <v>Wovens</v>
      </c>
      <c r="B2376" t="str">
        <f>VLOOKUP(C2376,STYLES!$1:$1048576,6,FALSE)</f>
        <v>Harriton</v>
      </c>
      <c r="C2376" s="103" t="s">
        <v>940</v>
      </c>
      <c r="E2376" t="str">
        <f>VLOOKUP(C2376,STYLES!$1:$1048576,12,FALSE)</f>
        <v>Barbados Textured Camp Shirt</v>
      </c>
      <c r="F2376" s="117" t="s">
        <v>3263</v>
      </c>
      <c r="G2376" s="111" t="s">
        <v>2797</v>
      </c>
      <c r="H2376" s="113" t="str">
        <f>VLOOKUP(C2376,STYLES!$1:$1048576,9,FALSE)</f>
        <v>Active</v>
      </c>
      <c r="I2376" s="113" t="str">
        <f>VLOOKUP(C2376,STYLES!$1:$1048576,10,FALSE)</f>
        <v>Active</v>
      </c>
      <c r="J2376" s="117" t="s">
        <v>2772</v>
      </c>
      <c r="K2376" s="139">
        <f>IFERROR(VLOOKUP(J2376,LISTS!G:H,2,FALSE),"0")</f>
        <v>10</v>
      </c>
      <c r="L2376">
        <f t="shared" si="131"/>
        <v>10</v>
      </c>
      <c r="M2376" s="117" t="s">
        <v>2772</v>
      </c>
      <c r="N2376" s="140">
        <f>IFERROR(VLOOKUP(M2376,LISTS!G:H,2,FALSE),"0")</f>
        <v>10</v>
      </c>
      <c r="O2376">
        <f t="shared" si="132"/>
        <v>10</v>
      </c>
      <c r="P2376" s="117" t="s">
        <v>2720</v>
      </c>
      <c r="Q2376" s="112" t="s">
        <v>3264</v>
      </c>
      <c r="R2376" s="112" t="s">
        <v>775</v>
      </c>
      <c r="S2376" s="118" t="s">
        <v>3265</v>
      </c>
      <c r="T2376" s="112" t="s">
        <v>775</v>
      </c>
    </row>
    <row r="2377" spans="1:20">
      <c r="A2377" s="4" t="str">
        <f>VLOOKUP(C2377,STYLES!$A$1:$R$2088,7,FALSE)</f>
        <v>Wovens</v>
      </c>
      <c r="B2377" t="str">
        <f>VLOOKUP(C2377,STYLES!$1:$1048576,6,FALSE)</f>
        <v>Harriton</v>
      </c>
      <c r="C2377" s="103" t="s">
        <v>940</v>
      </c>
      <c r="E2377" t="str">
        <f>VLOOKUP(C2377,STYLES!$1:$1048576,12,FALSE)</f>
        <v>Barbados Textured Camp Shirt</v>
      </c>
      <c r="F2377" s="117" t="s">
        <v>3269</v>
      </c>
      <c r="G2377" s="111" t="s">
        <v>2732</v>
      </c>
      <c r="H2377" s="113" t="str">
        <f>VLOOKUP(C2377,STYLES!$1:$1048576,9,FALSE)</f>
        <v>Active</v>
      </c>
      <c r="I2377" s="113" t="str">
        <f>VLOOKUP(C2377,STYLES!$1:$1048576,10,FALSE)</f>
        <v>Active</v>
      </c>
      <c r="J2377" s="117" t="s">
        <v>2772</v>
      </c>
      <c r="K2377" s="139">
        <f>IFERROR(VLOOKUP(J2377,LISTS!G:H,2,FALSE),"0")</f>
        <v>10</v>
      </c>
      <c r="L2377">
        <f t="shared" si="131"/>
        <v>10</v>
      </c>
      <c r="M2377" s="117" t="s">
        <v>2772</v>
      </c>
      <c r="N2377" s="140">
        <f>IFERROR(VLOOKUP(M2377,LISTS!G:H,2,FALSE),"0")</f>
        <v>10</v>
      </c>
      <c r="O2377">
        <f t="shared" si="132"/>
        <v>10</v>
      </c>
      <c r="P2377" s="117" t="s">
        <v>2720</v>
      </c>
      <c r="Q2377" s="112" t="s">
        <v>2733</v>
      </c>
      <c r="R2377" s="112" t="s">
        <v>775</v>
      </c>
      <c r="S2377" s="118" t="s">
        <v>2857</v>
      </c>
      <c r="T2377" s="112" t="s">
        <v>775</v>
      </c>
    </row>
    <row r="2378" spans="1:20">
      <c r="A2378" s="4" t="str">
        <f>VLOOKUP(C2378,STYLES!$A$1:$R$2088,7,FALSE)</f>
        <v>Wovens</v>
      </c>
      <c r="B2378" t="str">
        <f>VLOOKUP(C2378,STYLES!$1:$1048576,6,FALSE)</f>
        <v>Harriton</v>
      </c>
      <c r="C2378" s="103" t="s">
        <v>940</v>
      </c>
      <c r="E2378" t="str">
        <f>VLOOKUP(C2378,STYLES!$1:$1048576,12,FALSE)</f>
        <v>Barbados Textured Camp Shirt</v>
      </c>
      <c r="F2378" s="117" t="s">
        <v>3262</v>
      </c>
      <c r="G2378" s="111" t="s">
        <v>2755</v>
      </c>
      <c r="H2378" s="113" t="str">
        <f>VLOOKUP(C2378,STYLES!$1:$1048576,9,FALSE)</f>
        <v>Active</v>
      </c>
      <c r="I2378" s="113" t="str">
        <f>VLOOKUP(C2378,STYLES!$1:$1048576,10,FALSE)</f>
        <v>Active</v>
      </c>
      <c r="J2378" s="117" t="s">
        <v>2772</v>
      </c>
      <c r="K2378" s="139">
        <f>IFERROR(VLOOKUP(J2378,LISTS!G:H,2,FALSE),"0")</f>
        <v>10</v>
      </c>
      <c r="L2378">
        <f t="shared" ref="L2378:L2447" si="133">IF(OR(H2378="ACTIVE",H2378="NEW",H2378="DNR",H2378="Pre-Closeout"),K2378,"")</f>
        <v>10</v>
      </c>
      <c r="M2378" s="117" t="s">
        <v>2772</v>
      </c>
      <c r="N2378" s="140">
        <f>IFERROR(VLOOKUP(M2378,LISTS!G:H,2,FALSE),"0")</f>
        <v>10</v>
      </c>
      <c r="O2378">
        <f t="shared" si="132"/>
        <v>10</v>
      </c>
      <c r="P2378" s="117" t="s">
        <v>2720</v>
      </c>
      <c r="Q2378" s="112" t="s">
        <v>2756</v>
      </c>
      <c r="R2378" s="112" t="s">
        <v>775</v>
      </c>
      <c r="S2378" s="118" t="s">
        <v>2757</v>
      </c>
      <c r="T2378" s="118" t="s">
        <v>775</v>
      </c>
    </row>
    <row r="2379" spans="1:20">
      <c r="A2379" s="4" t="str">
        <f>VLOOKUP(C2379,STYLES!$A$1:$R$2088,7,FALSE)</f>
        <v>Wovens</v>
      </c>
      <c r="B2379" t="str">
        <f>VLOOKUP(C2379,STYLES!$1:$1048576,6,FALSE)</f>
        <v>Harriton</v>
      </c>
      <c r="C2379" s="103" t="s">
        <v>940</v>
      </c>
      <c r="E2379" t="str">
        <f>VLOOKUP(C2379,STYLES!$1:$1048576,12,FALSE)</f>
        <v>Barbados Textured Camp Shirt</v>
      </c>
      <c r="F2379" s="117" t="s">
        <v>3266</v>
      </c>
      <c r="G2379" s="111" t="s">
        <v>2991</v>
      </c>
      <c r="H2379" s="113" t="str">
        <f>VLOOKUP(C2379,STYLES!$1:$1048576,9,FALSE)</f>
        <v>Active</v>
      </c>
      <c r="I2379" s="113" t="str">
        <f>VLOOKUP(C2379,STYLES!$1:$1048576,10,FALSE)</f>
        <v>Active</v>
      </c>
      <c r="J2379" s="117" t="s">
        <v>2772</v>
      </c>
      <c r="K2379" s="139">
        <f>IFERROR(VLOOKUP(J2379,LISTS!G:H,2,FALSE),"0")</f>
        <v>10</v>
      </c>
      <c r="L2379">
        <f t="shared" si="133"/>
        <v>10</v>
      </c>
      <c r="M2379" s="117" t="s">
        <v>2772</v>
      </c>
      <c r="N2379" s="140">
        <f>IFERROR(VLOOKUP(M2379,LISTS!G:H,2,FALSE),"0")</f>
        <v>10</v>
      </c>
      <c r="O2379">
        <f t="shared" si="132"/>
        <v>10</v>
      </c>
      <c r="P2379" s="117" t="s">
        <v>2720</v>
      </c>
      <c r="Q2379" s="112" t="s">
        <v>3267</v>
      </c>
      <c r="R2379" s="112" t="s">
        <v>775</v>
      </c>
      <c r="S2379" s="118" t="s">
        <v>3268</v>
      </c>
      <c r="T2379" s="112" t="s">
        <v>775</v>
      </c>
    </row>
    <row r="2380" spans="1:20">
      <c r="A2380" s="4" t="str">
        <f>VLOOKUP(C2380,STYLES!$A$1:$R$2088,7,FALSE)</f>
        <v>Wovens</v>
      </c>
      <c r="B2380" t="str">
        <f>VLOOKUP(C2380,STYLES!$1:$1048576,6,FALSE)</f>
        <v>Harriton</v>
      </c>
      <c r="C2380" s="103" t="s">
        <v>940</v>
      </c>
      <c r="E2380" t="str">
        <f>VLOOKUP(C2380,STYLES!$1:$1048576,12,FALSE)</f>
        <v>Barbados Textured Camp Shirt</v>
      </c>
      <c r="F2380" s="117" t="s">
        <v>3261</v>
      </c>
      <c r="G2380" s="111" t="s">
        <v>2740</v>
      </c>
      <c r="H2380" s="113" t="str">
        <f>VLOOKUP(C2380,STYLES!$1:$1048576,9,FALSE)</f>
        <v>Active</v>
      </c>
      <c r="I2380" s="113" t="str">
        <f>VLOOKUP(C2380,STYLES!$1:$1048576,10,FALSE)</f>
        <v>Active</v>
      </c>
      <c r="J2380" s="117" t="s">
        <v>2772</v>
      </c>
      <c r="K2380" s="139">
        <f>IFERROR(VLOOKUP(J2380,LISTS!G:H,2,FALSE),"0")</f>
        <v>10</v>
      </c>
      <c r="L2380">
        <f t="shared" si="133"/>
        <v>10</v>
      </c>
      <c r="M2380" s="117" t="s">
        <v>2772</v>
      </c>
      <c r="N2380" s="140">
        <f>IFERROR(VLOOKUP(M2380,LISTS!G:H,2,FALSE),"0")</f>
        <v>10</v>
      </c>
      <c r="O2380">
        <f>IF(OR(I2380="ACTIVE",I2380="NEW",I2380="DNR",I2380="Pre-Closeout"),N2380,"")</f>
        <v>10</v>
      </c>
      <c r="P2380" s="117" t="s">
        <v>2720</v>
      </c>
      <c r="Q2380" s="112" t="s">
        <v>2918</v>
      </c>
      <c r="R2380" s="112" t="s">
        <v>775</v>
      </c>
      <c r="S2380" s="118" t="s">
        <v>2919</v>
      </c>
      <c r="T2380" s="118" t="s">
        <v>775</v>
      </c>
    </row>
    <row r="2381" spans="1:20">
      <c r="A2381" s="4"/>
      <c r="G2381" s="111"/>
      <c r="I2381" s="127"/>
      <c r="K2381" s="139"/>
      <c r="L2381" s="60">
        <f>SUM(L2371:L2380)</f>
        <v>100</v>
      </c>
      <c r="N2381" s="140"/>
      <c r="O2381" s="60">
        <f>SUM(O2371:O2380)</f>
        <v>100</v>
      </c>
      <c r="Q2381" s="112"/>
      <c r="R2381" s="112"/>
      <c r="S2381" s="118"/>
      <c r="T2381" s="118"/>
    </row>
    <row r="2382" spans="1:20">
      <c r="A2382" s="4" t="str">
        <f>VLOOKUP(C2382,STYLES!$A$1:$R$2088,7,FALSE)</f>
        <v>Wovens</v>
      </c>
      <c r="B2382" t="str">
        <f>VLOOKUP(C2382,STYLES!$1:$1048576,6,FALSE)</f>
        <v>Harriton</v>
      </c>
      <c r="C2382" s="103" t="s">
        <v>945</v>
      </c>
      <c r="E2382" t="str">
        <f>VLOOKUP(C2382,STYLES!$1:$1048576,12,FALSE)</f>
        <v>Barbados Textured Camp Shirt</v>
      </c>
      <c r="F2382" s="117" t="s">
        <v>2718</v>
      </c>
      <c r="G2382" s="111" t="s">
        <v>2718</v>
      </c>
      <c r="H2382" s="113" t="str">
        <f>VLOOKUP(C2382,STYLES!$1:$1048576,9,FALSE)</f>
        <v>Active</v>
      </c>
      <c r="I2382" s="113" t="str">
        <f>VLOOKUP(C2382,STYLES!$1:$1048576,10,FALSE)</f>
        <v>Active</v>
      </c>
      <c r="J2382" s="117" t="s">
        <v>2745</v>
      </c>
      <c r="K2382" s="139">
        <f>IFERROR(VLOOKUP(J2382,LISTS!G:H,2,FALSE),"0")</f>
        <v>7</v>
      </c>
      <c r="L2382">
        <f t="shared" si="133"/>
        <v>7</v>
      </c>
      <c r="M2382" s="117" t="s">
        <v>2745</v>
      </c>
      <c r="N2382" s="140">
        <f>IFERROR(VLOOKUP(M2382,LISTS!G:H,2,FALSE),"0")</f>
        <v>7</v>
      </c>
      <c r="O2382">
        <f t="shared" ref="O2382:O2449" si="134">IF(OR(I2382="ACTIVE",I2382="NEW",I2382="DNR",I2382="Pre-Closeout"),N2382,"")</f>
        <v>7</v>
      </c>
      <c r="P2382" s="117" t="s">
        <v>2720</v>
      </c>
      <c r="Q2382" s="101" t="s">
        <v>2721</v>
      </c>
      <c r="R2382" s="112" t="s">
        <v>775</v>
      </c>
      <c r="S2382" s="112" t="s">
        <v>2722</v>
      </c>
      <c r="T2382" s="118" t="s">
        <v>775</v>
      </c>
    </row>
    <row r="2383" spans="1:20">
      <c r="A2383" s="4" t="str">
        <f>VLOOKUP(C2383,STYLES!$A$1:$R$2088,7,FALSE)</f>
        <v>Wovens</v>
      </c>
      <c r="B2383" t="str">
        <f>VLOOKUP(C2383,STYLES!$1:$1048576,6,FALSE)</f>
        <v>Harriton</v>
      </c>
      <c r="C2383" s="103" t="s">
        <v>945</v>
      </c>
      <c r="E2383" t="str">
        <f>VLOOKUP(C2383,STYLES!$1:$1048576,12,FALSE)</f>
        <v>Barbados Textured Camp Shirt</v>
      </c>
      <c r="F2383" s="117" t="s">
        <v>3283</v>
      </c>
      <c r="G2383" s="111" t="s">
        <v>2751</v>
      </c>
      <c r="H2383" s="113" t="str">
        <f>VLOOKUP(C2383,STYLES!$1:$1048576,9,FALSE)</f>
        <v>Active</v>
      </c>
      <c r="I2383" s="113" t="str">
        <f>VLOOKUP(C2383,STYLES!$1:$1048576,10,FALSE)</f>
        <v>Active</v>
      </c>
      <c r="J2383" s="117" t="s">
        <v>2745</v>
      </c>
      <c r="K2383" s="139">
        <f>IFERROR(VLOOKUP(J2383,LISTS!G:H,2,FALSE),"0")</f>
        <v>7</v>
      </c>
      <c r="L2383">
        <f t="shared" si="133"/>
        <v>7</v>
      </c>
      <c r="M2383" s="117" t="s">
        <v>2745</v>
      </c>
      <c r="N2383" s="140">
        <f>IFERROR(VLOOKUP(M2383,LISTS!G:H,2,FALSE),"0")</f>
        <v>7</v>
      </c>
      <c r="O2383">
        <f t="shared" si="134"/>
        <v>7</v>
      </c>
      <c r="P2383" s="117" t="s">
        <v>2720</v>
      </c>
      <c r="Q2383" s="112" t="s">
        <v>3284</v>
      </c>
      <c r="R2383" s="112" t="s">
        <v>775</v>
      </c>
      <c r="S2383" s="118" t="s">
        <v>3285</v>
      </c>
      <c r="T2383" s="112" t="s">
        <v>775</v>
      </c>
    </row>
    <row r="2384" spans="1:20">
      <c r="A2384" s="4" t="str">
        <f>VLOOKUP(C2384,STYLES!$A$1:$R$2088,7,FALSE)</f>
        <v>Wovens</v>
      </c>
      <c r="B2384" t="str">
        <f>VLOOKUP(C2384,STYLES!$1:$1048576,6,FALSE)</f>
        <v>Harriton</v>
      </c>
      <c r="C2384" s="103" t="s">
        <v>945</v>
      </c>
      <c r="E2384" t="str">
        <f>VLOOKUP(C2384,STYLES!$1:$1048576,12,FALSE)</f>
        <v>Barbados Textured Camp Shirt</v>
      </c>
      <c r="F2384" s="117" t="s">
        <v>3274</v>
      </c>
      <c r="G2384" s="111" t="s">
        <v>2743</v>
      </c>
      <c r="H2384" s="113" t="str">
        <f>VLOOKUP(C2384,STYLES!$1:$1048576,9,FALSE)</f>
        <v>Active</v>
      </c>
      <c r="I2384" s="113" t="str">
        <f>VLOOKUP(C2384,STYLES!$1:$1048576,10,FALSE)</f>
        <v>Active</v>
      </c>
      <c r="J2384" s="117" t="s">
        <v>2745</v>
      </c>
      <c r="K2384" s="139">
        <f>IFERROR(VLOOKUP(J2384,LISTS!G:H,2,FALSE),"0")</f>
        <v>7</v>
      </c>
      <c r="L2384">
        <f t="shared" si="133"/>
        <v>7</v>
      </c>
      <c r="M2384" s="117" t="s">
        <v>2745</v>
      </c>
      <c r="N2384" s="140">
        <f>IFERROR(VLOOKUP(M2384,LISTS!G:H,2,FALSE),"0")</f>
        <v>7</v>
      </c>
      <c r="O2384">
        <f t="shared" si="134"/>
        <v>7</v>
      </c>
      <c r="P2384" s="117" t="s">
        <v>2720</v>
      </c>
      <c r="Q2384" s="112" t="s">
        <v>2744</v>
      </c>
      <c r="R2384" s="112" t="s">
        <v>775</v>
      </c>
      <c r="S2384" s="118" t="s">
        <v>775</v>
      </c>
      <c r="T2384" s="118" t="s">
        <v>775</v>
      </c>
    </row>
    <row r="2385" spans="1:20">
      <c r="A2385" s="4" t="str">
        <f>VLOOKUP(C2385,STYLES!$A$1:$R$2088,7,FALSE)</f>
        <v>Wovens</v>
      </c>
      <c r="B2385" t="str">
        <f>VLOOKUP(C2385,STYLES!$1:$1048576,6,FALSE)</f>
        <v>Harriton</v>
      </c>
      <c r="C2385" s="103" t="s">
        <v>945</v>
      </c>
      <c r="E2385" t="str">
        <f>VLOOKUP(C2385,STYLES!$1:$1048576,12,FALSE)</f>
        <v>Barbados Textured Camp Shirt</v>
      </c>
      <c r="F2385" s="117" t="s">
        <v>2923</v>
      </c>
      <c r="G2385" s="111" t="s">
        <v>2813</v>
      </c>
      <c r="H2385" s="113" t="str">
        <f>VLOOKUP(C2385,STYLES!$1:$1048576,9,FALSE)</f>
        <v>Active</v>
      </c>
      <c r="I2385" s="113" t="str">
        <f>VLOOKUP(C2385,STYLES!$1:$1048576,10,FALSE)</f>
        <v>Active</v>
      </c>
      <c r="J2385" s="117" t="s">
        <v>2745</v>
      </c>
      <c r="K2385" s="139">
        <f>IFERROR(VLOOKUP(J2385,LISTS!G:H,2,FALSE),"0")</f>
        <v>7</v>
      </c>
      <c r="L2385">
        <f t="shared" si="133"/>
        <v>7</v>
      </c>
      <c r="M2385" s="117" t="s">
        <v>2745</v>
      </c>
      <c r="N2385" s="140">
        <f>IFERROR(VLOOKUP(M2385,LISTS!G:H,2,FALSE),"0")</f>
        <v>7</v>
      </c>
      <c r="O2385">
        <f t="shared" si="134"/>
        <v>7</v>
      </c>
      <c r="P2385" s="117" t="s">
        <v>2720</v>
      </c>
      <c r="Q2385" s="112" t="s">
        <v>2924</v>
      </c>
      <c r="R2385" s="112" t="s">
        <v>775</v>
      </c>
      <c r="S2385" s="118" t="s">
        <v>2925</v>
      </c>
      <c r="T2385" s="118" t="s">
        <v>775</v>
      </c>
    </row>
    <row r="2386" spans="1:20">
      <c r="A2386" s="4" t="str">
        <f>VLOOKUP(C2386,STYLES!$A$1:$R$2088,7,FALSE)</f>
        <v>Wovens</v>
      </c>
      <c r="B2386" t="str">
        <f>VLOOKUP(C2386,STYLES!$1:$1048576,6,FALSE)</f>
        <v>Harriton</v>
      </c>
      <c r="C2386" s="103" t="s">
        <v>945</v>
      </c>
      <c r="E2386" t="str">
        <f>VLOOKUP(C2386,STYLES!$1:$1048576,12,FALSE)</f>
        <v>Barbados Textured Camp Shirt</v>
      </c>
      <c r="F2386" s="117" t="s">
        <v>2739</v>
      </c>
      <c r="G2386" s="111" t="s">
        <v>2740</v>
      </c>
      <c r="H2386" s="113" t="str">
        <f>VLOOKUP(C2386,STYLES!$1:$1048576,9,FALSE)</f>
        <v>Active</v>
      </c>
      <c r="I2386" s="113" t="str">
        <f>VLOOKUP(C2386,STYLES!$1:$1048576,10,FALSE)</f>
        <v>Active</v>
      </c>
      <c r="J2386" s="117" t="s">
        <v>2745</v>
      </c>
      <c r="K2386" s="139">
        <f>IFERROR(VLOOKUP(J2386,LISTS!G:H,2,FALSE),"0")</f>
        <v>7</v>
      </c>
      <c r="L2386">
        <f t="shared" si="133"/>
        <v>7</v>
      </c>
      <c r="M2386" s="117" t="s">
        <v>2745</v>
      </c>
      <c r="N2386" s="140">
        <f>IFERROR(VLOOKUP(M2386,LISTS!G:H,2,FALSE),"0")</f>
        <v>7</v>
      </c>
      <c r="O2386">
        <f t="shared" si="134"/>
        <v>7</v>
      </c>
      <c r="P2386" s="117" t="s">
        <v>2720</v>
      </c>
      <c r="Q2386" s="118" t="s">
        <v>2741</v>
      </c>
      <c r="R2386" s="112" t="s">
        <v>775</v>
      </c>
      <c r="S2386" s="112" t="s">
        <v>3039</v>
      </c>
      <c r="T2386" s="112" t="s">
        <v>775</v>
      </c>
    </row>
    <row r="2387" spans="1:20">
      <c r="A2387" s="4" t="str">
        <f>VLOOKUP(C2387,STYLES!$A$1:$R$2088,7,FALSE)</f>
        <v>Wovens</v>
      </c>
      <c r="B2387" t="str">
        <f>VLOOKUP(C2387,STYLES!$1:$1048576,6,FALSE)</f>
        <v>Harriton</v>
      </c>
      <c r="C2387" s="103" t="s">
        <v>945</v>
      </c>
      <c r="E2387" t="str">
        <f>VLOOKUP(C2387,STYLES!$1:$1048576,12,FALSE)</f>
        <v>Barbados Textured Camp Shirt</v>
      </c>
      <c r="F2387" s="117" t="s">
        <v>3263</v>
      </c>
      <c r="G2387" s="111" t="s">
        <v>2797</v>
      </c>
      <c r="H2387" s="113" t="str">
        <f>VLOOKUP(C2387,STYLES!$1:$1048576,9,FALSE)</f>
        <v>Active</v>
      </c>
      <c r="I2387" s="113" t="str">
        <f>VLOOKUP(C2387,STYLES!$1:$1048576,10,FALSE)</f>
        <v>Active</v>
      </c>
      <c r="J2387" s="117" t="s">
        <v>2745</v>
      </c>
      <c r="K2387" s="139">
        <f>IFERROR(VLOOKUP(J2387,LISTS!G:H,2,FALSE),"0")</f>
        <v>7</v>
      </c>
      <c r="L2387">
        <f t="shared" si="133"/>
        <v>7</v>
      </c>
      <c r="M2387" s="117" t="s">
        <v>2745</v>
      </c>
      <c r="N2387" s="140">
        <f>IFERROR(VLOOKUP(M2387,LISTS!G:H,2,FALSE),"0")</f>
        <v>7</v>
      </c>
      <c r="O2387">
        <f t="shared" si="134"/>
        <v>7</v>
      </c>
      <c r="P2387" s="117" t="s">
        <v>2720</v>
      </c>
      <c r="Q2387" s="112" t="s">
        <v>3264</v>
      </c>
      <c r="R2387" s="112" t="s">
        <v>775</v>
      </c>
      <c r="S2387" s="118" t="s">
        <v>3265</v>
      </c>
      <c r="T2387" s="112" t="s">
        <v>775</v>
      </c>
    </row>
    <row r="2388" spans="1:20">
      <c r="A2388" s="4" t="str">
        <f>VLOOKUP(C2388,STYLES!$A$1:$R$2088,7,FALSE)</f>
        <v>Wovens</v>
      </c>
      <c r="B2388" t="str">
        <f>VLOOKUP(C2388,STYLES!$1:$1048576,6,FALSE)</f>
        <v>Harriton</v>
      </c>
      <c r="C2388" s="103" t="s">
        <v>945</v>
      </c>
      <c r="E2388" t="str">
        <f>VLOOKUP(C2388,STYLES!$1:$1048576,12,FALSE)</f>
        <v>Barbados Textured Camp Shirt</v>
      </c>
      <c r="F2388" s="117" t="s">
        <v>3269</v>
      </c>
      <c r="G2388" s="111" t="s">
        <v>2732</v>
      </c>
      <c r="H2388" s="113" t="str">
        <f>VLOOKUP(C2388,STYLES!$1:$1048576,9,FALSE)</f>
        <v>Active</v>
      </c>
      <c r="I2388" s="113" t="str">
        <f>VLOOKUP(C2388,STYLES!$1:$1048576,10,FALSE)</f>
        <v>Active</v>
      </c>
      <c r="J2388" s="117" t="s">
        <v>2745</v>
      </c>
      <c r="K2388" s="139">
        <f>IFERROR(VLOOKUP(J2388,LISTS!G:H,2,FALSE),"0")</f>
        <v>7</v>
      </c>
      <c r="L2388">
        <f t="shared" si="133"/>
        <v>7</v>
      </c>
      <c r="M2388" s="117" t="s">
        <v>2745</v>
      </c>
      <c r="N2388" s="140">
        <f>IFERROR(VLOOKUP(M2388,LISTS!G:H,2,FALSE),"0")</f>
        <v>7</v>
      </c>
      <c r="O2388">
        <f t="shared" si="134"/>
        <v>7</v>
      </c>
      <c r="P2388" s="117" t="s">
        <v>2720</v>
      </c>
      <c r="Q2388" s="112" t="s">
        <v>2733</v>
      </c>
      <c r="R2388" s="112" t="s">
        <v>775</v>
      </c>
      <c r="S2388" s="118" t="s">
        <v>2857</v>
      </c>
      <c r="T2388" s="112" t="s">
        <v>775</v>
      </c>
    </row>
    <row r="2389" spans="1:20">
      <c r="A2389" s="4" t="str">
        <f>VLOOKUP(C2389,STYLES!$A$1:$R$2088,7,FALSE)</f>
        <v>Wovens</v>
      </c>
      <c r="B2389" t="str">
        <f>VLOOKUP(C2389,STYLES!$1:$1048576,6,FALSE)</f>
        <v>Harriton</v>
      </c>
      <c r="C2389" s="103" t="s">
        <v>945</v>
      </c>
      <c r="E2389" t="str">
        <f>VLOOKUP(C2389,STYLES!$1:$1048576,12,FALSE)</f>
        <v>Barbados Textured Camp Shirt</v>
      </c>
      <c r="F2389" s="117" t="s">
        <v>3262</v>
      </c>
      <c r="G2389" s="111" t="s">
        <v>2755</v>
      </c>
      <c r="H2389" s="113" t="str">
        <f>VLOOKUP(C2389,STYLES!$1:$1048576,9,FALSE)</f>
        <v>Active</v>
      </c>
      <c r="I2389" s="113" t="str">
        <f>VLOOKUP(C2389,STYLES!$1:$1048576,10,FALSE)</f>
        <v>Active</v>
      </c>
      <c r="J2389" s="117" t="s">
        <v>2745</v>
      </c>
      <c r="K2389" s="139">
        <f>IFERROR(VLOOKUP(J2389,LISTS!G:H,2,FALSE),"0")</f>
        <v>7</v>
      </c>
      <c r="L2389">
        <f t="shared" si="133"/>
        <v>7</v>
      </c>
      <c r="M2389" s="117" t="s">
        <v>2745</v>
      </c>
      <c r="N2389" s="140">
        <f>IFERROR(VLOOKUP(M2389,LISTS!G:H,2,FALSE),"0")</f>
        <v>7</v>
      </c>
      <c r="O2389">
        <f t="shared" si="134"/>
        <v>7</v>
      </c>
      <c r="P2389" s="117" t="s">
        <v>2720</v>
      </c>
      <c r="Q2389" s="112" t="s">
        <v>2756</v>
      </c>
      <c r="R2389" s="112" t="s">
        <v>775</v>
      </c>
      <c r="S2389" s="118" t="s">
        <v>2757</v>
      </c>
      <c r="T2389" s="118" t="s">
        <v>775</v>
      </c>
    </row>
    <row r="2390" spans="1:20">
      <c r="A2390" s="4" t="str">
        <f>VLOOKUP(C2390,STYLES!$A$1:$R$2088,7,FALSE)</f>
        <v>Wovens</v>
      </c>
      <c r="B2390" t="str">
        <f>VLOOKUP(C2390,STYLES!$1:$1048576,6,FALSE)</f>
        <v>Harriton</v>
      </c>
      <c r="C2390" s="103" t="s">
        <v>945</v>
      </c>
      <c r="E2390" t="str">
        <f>VLOOKUP(C2390,STYLES!$1:$1048576,12,FALSE)</f>
        <v>Barbados Textured Camp Shirt</v>
      </c>
      <c r="F2390" s="117" t="s">
        <v>3266</v>
      </c>
      <c r="G2390" s="111" t="s">
        <v>2991</v>
      </c>
      <c r="H2390" s="113" t="str">
        <f>VLOOKUP(C2390,STYLES!$1:$1048576,9,FALSE)</f>
        <v>Active</v>
      </c>
      <c r="I2390" s="113" t="str">
        <f>VLOOKUP(C2390,STYLES!$1:$1048576,10,FALSE)</f>
        <v>Active</v>
      </c>
      <c r="J2390" s="117" t="s">
        <v>2745</v>
      </c>
      <c r="K2390" s="139">
        <f>IFERROR(VLOOKUP(J2390,LISTS!G:H,2,FALSE),"0")</f>
        <v>7</v>
      </c>
      <c r="L2390">
        <f t="shared" si="133"/>
        <v>7</v>
      </c>
      <c r="M2390" s="117" t="s">
        <v>2745</v>
      </c>
      <c r="N2390" s="140">
        <f>IFERROR(VLOOKUP(M2390,LISTS!G:H,2,FALSE),"0")</f>
        <v>7</v>
      </c>
      <c r="O2390">
        <f t="shared" si="134"/>
        <v>7</v>
      </c>
      <c r="P2390" s="117" t="s">
        <v>2720</v>
      </c>
      <c r="Q2390" s="112" t="s">
        <v>3267</v>
      </c>
      <c r="R2390" s="112" t="s">
        <v>775</v>
      </c>
      <c r="S2390" s="118" t="s">
        <v>3268</v>
      </c>
      <c r="T2390" s="112" t="s">
        <v>775</v>
      </c>
    </row>
    <row r="2391" spans="1:20">
      <c r="A2391" s="4" t="str">
        <f>VLOOKUP(C2391,STYLES!$A$1:$R$2088,7,FALSE)</f>
        <v>Wovens</v>
      </c>
      <c r="B2391" t="str">
        <f>VLOOKUP(C2391,STYLES!$1:$1048576,6,FALSE)</f>
        <v>Harriton</v>
      </c>
      <c r="C2391" s="103" t="s">
        <v>945</v>
      </c>
      <c r="E2391" t="str">
        <f>VLOOKUP(C2391,STYLES!$1:$1048576,12,FALSE)</f>
        <v>Barbados Textured Camp Shirt</v>
      </c>
      <c r="F2391" s="117" t="s">
        <v>3261</v>
      </c>
      <c r="G2391" s="111" t="s">
        <v>2740</v>
      </c>
      <c r="H2391" s="113" t="str">
        <f>VLOOKUP(C2391,STYLES!$1:$1048576,9,FALSE)</f>
        <v>Active</v>
      </c>
      <c r="I2391" s="113" t="str">
        <f>VLOOKUP(C2391,STYLES!$1:$1048576,10,FALSE)</f>
        <v>Active</v>
      </c>
      <c r="J2391" s="117" t="s">
        <v>2745</v>
      </c>
      <c r="K2391" s="139">
        <f>IFERROR(VLOOKUP(J2391,LISTS!G:H,2,FALSE),"0")</f>
        <v>7</v>
      </c>
      <c r="L2391">
        <f t="shared" si="133"/>
        <v>7</v>
      </c>
      <c r="M2391" s="117" t="s">
        <v>2745</v>
      </c>
      <c r="N2391" s="140">
        <f>IFERROR(VLOOKUP(M2391,LISTS!G:H,2,FALSE),"0")</f>
        <v>7</v>
      </c>
      <c r="O2391">
        <f t="shared" si="134"/>
        <v>7</v>
      </c>
      <c r="P2391" s="117" t="s">
        <v>2720</v>
      </c>
      <c r="Q2391" s="112" t="s">
        <v>2918</v>
      </c>
      <c r="R2391" s="112" t="s">
        <v>775</v>
      </c>
      <c r="S2391" s="118" t="s">
        <v>2919</v>
      </c>
      <c r="T2391" s="118" t="s">
        <v>775</v>
      </c>
    </row>
    <row r="2392" spans="1:20">
      <c r="A2392" s="4"/>
      <c r="G2392" s="111"/>
      <c r="I2392" s="127"/>
      <c r="K2392" s="139"/>
      <c r="L2392" s="60">
        <f>SUM(L2382:L2391)</f>
        <v>70</v>
      </c>
      <c r="N2392" s="140"/>
      <c r="O2392" s="60">
        <f>SUM(O2382:O2391)</f>
        <v>70</v>
      </c>
      <c r="Q2392" s="112"/>
      <c r="R2392" s="112"/>
      <c r="S2392" s="118"/>
      <c r="T2392" s="118"/>
    </row>
    <row r="2393" spans="1:20">
      <c r="A2393" s="4" t="str">
        <f>VLOOKUP(C2393,STYLES!$A$1:$R$2088,7,FALSE)</f>
        <v>Wovens</v>
      </c>
      <c r="B2393" t="str">
        <f>VLOOKUP(C2393,STYLES!$1:$1048576,6,FALSE)</f>
        <v>Harriton</v>
      </c>
      <c r="C2393" s="103" t="s">
        <v>929</v>
      </c>
      <c r="E2393" t="str">
        <f>VLOOKUP(C2393,STYLES!$1:$1048576,12,FALSE)</f>
        <v>Bahama Cord Camp Shirt</v>
      </c>
      <c r="F2393" s="117" t="s">
        <v>2718</v>
      </c>
      <c r="G2393" s="111" t="s">
        <v>2718</v>
      </c>
      <c r="H2393" s="113" t="str">
        <f>VLOOKUP(C2393,STYLES!$1:$1048576,9,FALSE)</f>
        <v>Active</v>
      </c>
      <c r="I2393" s="113" t="str">
        <f>VLOOKUP(C2393,STYLES!$1:$1048576,10,FALSE)</f>
        <v>Not Available</v>
      </c>
      <c r="J2393" s="117" t="s">
        <v>2764</v>
      </c>
      <c r="K2393" s="139">
        <f>IFERROR(VLOOKUP(J2393,LISTS!G:H,2,FALSE),"0")</f>
        <v>7</v>
      </c>
      <c r="L2393">
        <f t="shared" si="133"/>
        <v>7</v>
      </c>
      <c r="M2393" s="117" t="s">
        <v>775</v>
      </c>
      <c r="N2393" s="140" t="str">
        <f>IFERROR(VLOOKUP(M2393,LISTS!G:H,2,FALSE),"0")</f>
        <v>0</v>
      </c>
      <c r="O2393" t="str">
        <f t="shared" si="134"/>
        <v/>
      </c>
      <c r="P2393" s="117" t="s">
        <v>2720</v>
      </c>
      <c r="Q2393" s="101" t="s">
        <v>2721</v>
      </c>
      <c r="R2393" s="112" t="s">
        <v>775</v>
      </c>
      <c r="S2393" s="112" t="s">
        <v>2722</v>
      </c>
      <c r="T2393" s="118" t="s">
        <v>775</v>
      </c>
    </row>
    <row r="2394" spans="1:20">
      <c r="A2394" s="4" t="str">
        <f>VLOOKUP(C2394,STYLES!$A$1:$R$2088,7,FALSE)</f>
        <v>Wovens</v>
      </c>
      <c r="B2394" t="str">
        <f>VLOOKUP(C2394,STYLES!$1:$1048576,6,FALSE)</f>
        <v>Harriton</v>
      </c>
      <c r="C2394" s="103" t="s">
        <v>929</v>
      </c>
      <c r="E2394" t="str">
        <f>VLOOKUP(C2394,STYLES!$1:$1048576,12,FALSE)</f>
        <v>Bahama Cord Camp Shirt</v>
      </c>
      <c r="F2394" s="117" t="s">
        <v>3283</v>
      </c>
      <c r="G2394" s="111" t="s">
        <v>2751</v>
      </c>
      <c r="H2394" s="113" t="str">
        <f>VLOOKUP(C2394,STYLES!$1:$1048576,9,FALSE)</f>
        <v>Active</v>
      </c>
      <c r="I2394" s="113" t="str">
        <f>VLOOKUP(C2394,STYLES!$1:$1048576,10,FALSE)</f>
        <v>Not Available</v>
      </c>
      <c r="J2394" s="117" t="s">
        <v>2764</v>
      </c>
      <c r="K2394" s="139">
        <f>IFERROR(VLOOKUP(J2394,LISTS!G:H,2,FALSE),"0")</f>
        <v>7</v>
      </c>
      <c r="L2394">
        <f t="shared" si="133"/>
        <v>7</v>
      </c>
      <c r="M2394" s="117" t="s">
        <v>775</v>
      </c>
      <c r="N2394" s="140" t="str">
        <f>IFERROR(VLOOKUP(M2394,LISTS!G:H,2,FALSE),"0")</f>
        <v>0</v>
      </c>
      <c r="O2394" t="str">
        <f t="shared" si="134"/>
        <v/>
      </c>
      <c r="P2394" s="117" t="s">
        <v>2720</v>
      </c>
      <c r="Q2394" s="112" t="s">
        <v>3284</v>
      </c>
      <c r="R2394" s="112" t="s">
        <v>775</v>
      </c>
      <c r="S2394" s="118" t="s">
        <v>3285</v>
      </c>
      <c r="T2394" s="112" t="s">
        <v>775</v>
      </c>
    </row>
    <row r="2395" spans="1:20">
      <c r="A2395" s="4" t="str">
        <f>VLOOKUP(C2395,STYLES!$A$1:$R$2088,7,FALSE)</f>
        <v>Wovens</v>
      </c>
      <c r="B2395" t="str">
        <f>VLOOKUP(C2395,STYLES!$1:$1048576,6,FALSE)</f>
        <v>Harriton</v>
      </c>
      <c r="C2395" s="103" t="s">
        <v>929</v>
      </c>
      <c r="E2395" t="str">
        <f>VLOOKUP(C2395,STYLES!$1:$1048576,12,FALSE)</f>
        <v>Bahama Cord Camp Shirt</v>
      </c>
      <c r="F2395" s="117" t="s">
        <v>3274</v>
      </c>
      <c r="G2395" s="111" t="s">
        <v>2743</v>
      </c>
      <c r="H2395" s="113" t="str">
        <f>VLOOKUP(C2395,STYLES!$1:$1048576,9,FALSE)</f>
        <v>Active</v>
      </c>
      <c r="I2395" s="113" t="str">
        <f>VLOOKUP(C2395,STYLES!$1:$1048576,10,FALSE)</f>
        <v>Not Available</v>
      </c>
      <c r="J2395" s="117" t="s">
        <v>2764</v>
      </c>
      <c r="K2395" s="139">
        <f>IFERROR(VLOOKUP(J2395,LISTS!G:H,2,FALSE),"0")</f>
        <v>7</v>
      </c>
      <c r="L2395">
        <f t="shared" si="133"/>
        <v>7</v>
      </c>
      <c r="M2395" s="117" t="s">
        <v>775</v>
      </c>
      <c r="N2395" s="140" t="str">
        <f>IFERROR(VLOOKUP(M2395,LISTS!G:H,2,FALSE),"0")</f>
        <v>0</v>
      </c>
      <c r="O2395" t="str">
        <f t="shared" si="134"/>
        <v/>
      </c>
      <c r="P2395" s="117" t="s">
        <v>2720</v>
      </c>
      <c r="Q2395" s="112" t="s">
        <v>2744</v>
      </c>
      <c r="R2395" s="112" t="s">
        <v>775</v>
      </c>
      <c r="S2395" s="118" t="s">
        <v>775</v>
      </c>
      <c r="T2395" s="118" t="s">
        <v>775</v>
      </c>
    </row>
    <row r="2396" spans="1:20">
      <c r="A2396" s="4" t="str">
        <f>VLOOKUP(C2396,STYLES!$A$1:$R$2088,7,FALSE)</f>
        <v>Wovens</v>
      </c>
      <c r="B2396" t="str">
        <f>VLOOKUP(C2396,STYLES!$1:$1048576,6,FALSE)</f>
        <v>Harriton</v>
      </c>
      <c r="C2396" s="103" t="s">
        <v>929</v>
      </c>
      <c r="E2396" t="str">
        <f>VLOOKUP(C2396,STYLES!$1:$1048576,12,FALSE)</f>
        <v>Bahama Cord Camp Shirt</v>
      </c>
      <c r="F2396" s="117" t="s">
        <v>3286</v>
      </c>
      <c r="G2396" s="111" t="s">
        <v>2759</v>
      </c>
      <c r="H2396" s="113" t="str">
        <f>VLOOKUP(C2396,STYLES!$1:$1048576,9,FALSE)</f>
        <v>Active</v>
      </c>
      <c r="I2396" s="113" t="str">
        <f>VLOOKUP(C2396,STYLES!$1:$1048576,10,FALSE)</f>
        <v>Not Available</v>
      </c>
      <c r="J2396" s="117" t="s">
        <v>2764</v>
      </c>
      <c r="K2396" s="139">
        <f>IFERROR(VLOOKUP(J2396,LISTS!G:H,2,FALSE),"0")</f>
        <v>7</v>
      </c>
      <c r="L2396">
        <f t="shared" si="133"/>
        <v>7</v>
      </c>
      <c r="M2396" s="117" t="s">
        <v>775</v>
      </c>
      <c r="N2396" s="140" t="str">
        <f>IFERROR(VLOOKUP(M2396,LISTS!G:H,2,FALSE),"0")</f>
        <v>0</v>
      </c>
      <c r="O2396" t="str">
        <f t="shared" si="134"/>
        <v/>
      </c>
      <c r="P2396" s="117" t="s">
        <v>2720</v>
      </c>
      <c r="Q2396" s="112" t="s">
        <v>3287</v>
      </c>
      <c r="R2396" s="112" t="s">
        <v>775</v>
      </c>
      <c r="S2396" s="118" t="s">
        <v>3288</v>
      </c>
      <c r="T2396" s="118" t="s">
        <v>775</v>
      </c>
    </row>
    <row r="2397" spans="1:20">
      <c r="A2397" s="4" t="str">
        <f>VLOOKUP(C2397,STYLES!$A$1:$R$2088,7,FALSE)</f>
        <v>Wovens</v>
      </c>
      <c r="B2397" t="str">
        <f>VLOOKUP(C2397,STYLES!$1:$1048576,6,FALSE)</f>
        <v>Harriton</v>
      </c>
      <c r="C2397" s="103" t="s">
        <v>929</v>
      </c>
      <c r="E2397" t="str">
        <f>VLOOKUP(C2397,STYLES!$1:$1048576,12,FALSE)</f>
        <v>Bahama Cord Camp Shirt</v>
      </c>
      <c r="F2397" s="117" t="s">
        <v>2739</v>
      </c>
      <c r="G2397" s="111" t="s">
        <v>2740</v>
      </c>
      <c r="H2397" s="113" t="str">
        <f>VLOOKUP(C2397,STYLES!$1:$1048576,9,FALSE)</f>
        <v>Active</v>
      </c>
      <c r="I2397" s="113" t="str">
        <f>VLOOKUP(C2397,STYLES!$1:$1048576,10,FALSE)</f>
        <v>Not Available</v>
      </c>
      <c r="J2397" s="117" t="s">
        <v>2764</v>
      </c>
      <c r="K2397" s="139">
        <f>IFERROR(VLOOKUP(J2397,LISTS!G:H,2,FALSE),"0")</f>
        <v>7</v>
      </c>
      <c r="L2397">
        <f t="shared" si="133"/>
        <v>7</v>
      </c>
      <c r="M2397" s="117" t="s">
        <v>775</v>
      </c>
      <c r="N2397" s="140" t="str">
        <f>IFERROR(VLOOKUP(M2397,LISTS!G:H,2,FALSE),"0")</f>
        <v>0</v>
      </c>
      <c r="O2397" t="str">
        <f t="shared" si="134"/>
        <v/>
      </c>
      <c r="P2397" s="117" t="s">
        <v>2720</v>
      </c>
      <c r="Q2397" s="118" t="s">
        <v>2741</v>
      </c>
      <c r="R2397" s="112" t="s">
        <v>775</v>
      </c>
      <c r="S2397" s="112" t="s">
        <v>3039</v>
      </c>
      <c r="T2397" s="112" t="s">
        <v>775</v>
      </c>
    </row>
    <row r="2398" spans="1:20">
      <c r="A2398" s="4" t="str">
        <f>VLOOKUP(C2398,STYLES!$A$1:$R$2088,7,FALSE)</f>
        <v>Wovens</v>
      </c>
      <c r="B2398" t="str">
        <f>VLOOKUP(C2398,STYLES!$1:$1048576,6,FALSE)</f>
        <v>Harriton</v>
      </c>
      <c r="C2398" s="103" t="s">
        <v>929</v>
      </c>
      <c r="E2398" t="str">
        <f>VLOOKUP(C2398,STYLES!$1:$1048576,12,FALSE)</f>
        <v>Bahama Cord Camp Shirt</v>
      </c>
      <c r="F2398" s="117" t="s">
        <v>3289</v>
      </c>
      <c r="G2398" s="111" t="s">
        <v>2813</v>
      </c>
      <c r="H2398" s="113" t="str">
        <f>VLOOKUP(C2398,STYLES!$1:$1048576,9,FALSE)</f>
        <v>Active</v>
      </c>
      <c r="I2398" s="113" t="str">
        <f>VLOOKUP(C2398,STYLES!$1:$1048576,10,FALSE)</f>
        <v>Not Available</v>
      </c>
      <c r="J2398" s="117" t="s">
        <v>2764</v>
      </c>
      <c r="K2398" s="139">
        <f>IFERROR(VLOOKUP(J2398,LISTS!G:H,2,FALSE),"0")</f>
        <v>7</v>
      </c>
      <c r="L2398">
        <f t="shared" si="133"/>
        <v>7</v>
      </c>
      <c r="M2398" s="117" t="s">
        <v>775</v>
      </c>
      <c r="N2398" s="140" t="str">
        <f>IFERROR(VLOOKUP(M2398,LISTS!G:H,2,FALSE),"0")</f>
        <v>0</v>
      </c>
      <c r="O2398" t="str">
        <f t="shared" si="134"/>
        <v/>
      </c>
      <c r="P2398" s="117" t="s">
        <v>2720</v>
      </c>
      <c r="Q2398" s="112" t="s">
        <v>3290</v>
      </c>
      <c r="R2398" s="112" t="s">
        <v>775</v>
      </c>
      <c r="S2398" s="118" t="s">
        <v>3291</v>
      </c>
      <c r="T2398" s="118" t="s">
        <v>775</v>
      </c>
    </row>
    <row r="2399" spans="1:20">
      <c r="A2399" s="4" t="str">
        <f>VLOOKUP(C2399,STYLES!$A$1:$R$2088,7,FALSE)</f>
        <v>Wovens</v>
      </c>
      <c r="B2399" t="str">
        <f>VLOOKUP(C2399,STYLES!$1:$1048576,6,FALSE)</f>
        <v>Harriton</v>
      </c>
      <c r="C2399" s="103" t="s">
        <v>929</v>
      </c>
      <c r="E2399" t="str">
        <f>VLOOKUP(C2399,STYLES!$1:$1048576,12,FALSE)</f>
        <v>Bahama Cord Camp Shirt</v>
      </c>
      <c r="F2399" s="117" t="s">
        <v>3292</v>
      </c>
      <c r="G2399" s="111" t="s">
        <v>2724</v>
      </c>
      <c r="H2399" s="113" t="str">
        <f>VLOOKUP(C2399,STYLES!$1:$1048576,9,FALSE)</f>
        <v>Active</v>
      </c>
      <c r="I2399" s="113" t="str">
        <f>VLOOKUP(C2399,STYLES!$1:$1048576,10,FALSE)</f>
        <v>Not Available</v>
      </c>
      <c r="J2399" s="117" t="s">
        <v>2764</v>
      </c>
      <c r="K2399" s="139">
        <f>IFERROR(VLOOKUP(J2399,LISTS!G:H,2,FALSE),"0")</f>
        <v>7</v>
      </c>
      <c r="L2399">
        <f t="shared" si="133"/>
        <v>7</v>
      </c>
      <c r="M2399" s="117" t="s">
        <v>775</v>
      </c>
      <c r="N2399" s="140" t="str">
        <f>IFERROR(VLOOKUP(M2399,LISTS!G:H,2,FALSE),"0")</f>
        <v>0</v>
      </c>
      <c r="O2399" t="str">
        <f t="shared" si="134"/>
        <v/>
      </c>
      <c r="P2399" s="117" t="s">
        <v>2720</v>
      </c>
      <c r="Q2399" s="112" t="s">
        <v>3293</v>
      </c>
      <c r="R2399" s="112" t="s">
        <v>775</v>
      </c>
      <c r="S2399" s="118" t="s">
        <v>3294</v>
      </c>
      <c r="T2399" s="118" t="s">
        <v>775</v>
      </c>
    </row>
    <row r="2400" spans="1:20">
      <c r="A2400" s="4"/>
      <c r="G2400" s="111"/>
      <c r="I2400" s="127"/>
      <c r="K2400" s="139"/>
      <c r="L2400" s="60">
        <f>SUM(L2393:L2399)</f>
        <v>49</v>
      </c>
      <c r="N2400" s="140"/>
      <c r="O2400" s="60">
        <f>SUM(O2393:O2399)</f>
        <v>0</v>
      </c>
      <c r="Q2400" s="112"/>
      <c r="R2400" s="112"/>
      <c r="S2400" s="118"/>
      <c r="T2400" s="118"/>
    </row>
    <row r="2401" spans="1:20">
      <c r="A2401" s="4" t="str">
        <f>VLOOKUP(C2401,STYLES!$A$1:$R$2088,7,FALSE)</f>
        <v>Wovens</v>
      </c>
      <c r="B2401" t="str">
        <f>VLOOKUP(C2401,STYLES!$1:$1048576,6,FALSE)</f>
        <v>Harriton</v>
      </c>
      <c r="C2401" s="103" t="s">
        <v>935</v>
      </c>
      <c r="E2401" t="str">
        <f>VLOOKUP(C2401,STYLES!$1:$1048576,12,FALSE)</f>
        <v>Bahama Cord Camp Shirt</v>
      </c>
      <c r="F2401" s="117" t="s">
        <v>2718</v>
      </c>
      <c r="G2401" s="111" t="s">
        <v>2718</v>
      </c>
      <c r="H2401" s="113" t="str">
        <f>VLOOKUP(C2401,STYLES!$1:$1048576,9,FALSE)</f>
        <v>Active</v>
      </c>
      <c r="I2401" s="113" t="str">
        <f>VLOOKUP(C2401,STYLES!$1:$1048576,10,FALSE)</f>
        <v>Not Available</v>
      </c>
      <c r="J2401" s="117" t="s">
        <v>2824</v>
      </c>
      <c r="K2401" s="139">
        <f>IFERROR(VLOOKUP(J2401,LISTS!G:H,2,FALSE),"0")</f>
        <v>5</v>
      </c>
      <c r="L2401">
        <f t="shared" si="133"/>
        <v>5</v>
      </c>
      <c r="M2401" s="117" t="s">
        <v>775</v>
      </c>
      <c r="N2401" s="140" t="str">
        <f>IFERROR(VLOOKUP(M2401,LISTS!G:H,2,FALSE),"0")</f>
        <v>0</v>
      </c>
      <c r="O2401" t="str">
        <f t="shared" si="134"/>
        <v/>
      </c>
      <c r="P2401" s="117" t="s">
        <v>2720</v>
      </c>
      <c r="Q2401" s="101" t="s">
        <v>2721</v>
      </c>
      <c r="R2401" s="112" t="s">
        <v>775</v>
      </c>
      <c r="S2401" s="112" t="s">
        <v>2722</v>
      </c>
      <c r="T2401" s="118" t="s">
        <v>775</v>
      </c>
    </row>
    <row r="2402" spans="1:20">
      <c r="A2402" s="4" t="str">
        <f>VLOOKUP(C2402,STYLES!$A$1:$R$2088,7,FALSE)</f>
        <v>Wovens</v>
      </c>
      <c r="B2402" t="str">
        <f>VLOOKUP(C2402,STYLES!$1:$1048576,6,FALSE)</f>
        <v>Harriton</v>
      </c>
      <c r="C2402" s="103" t="s">
        <v>935</v>
      </c>
      <c r="E2402" t="str">
        <f>VLOOKUP(C2402,STYLES!$1:$1048576,12,FALSE)</f>
        <v>Bahama Cord Camp Shirt</v>
      </c>
      <c r="F2402" s="117" t="s">
        <v>3227</v>
      </c>
      <c r="G2402" s="111" t="s">
        <v>2801</v>
      </c>
      <c r="H2402" s="113" t="str">
        <f>VLOOKUP(C2402,STYLES!$1:$1048576,9,FALSE)</f>
        <v>Active</v>
      </c>
      <c r="I2402" s="113" t="str">
        <f>VLOOKUP(C2402,STYLES!$1:$1048576,10,FALSE)</f>
        <v>Not Available</v>
      </c>
      <c r="J2402" s="117" t="s">
        <v>2824</v>
      </c>
      <c r="K2402" s="139">
        <f>IFERROR(VLOOKUP(J2402,LISTS!G:H,2,FALSE),"0")</f>
        <v>5</v>
      </c>
      <c r="L2402">
        <f t="shared" si="133"/>
        <v>5</v>
      </c>
      <c r="M2402" s="117" t="s">
        <v>775</v>
      </c>
      <c r="N2402" s="140" t="str">
        <f>IFERROR(VLOOKUP(M2402,LISTS!G:H,2,FALSE),"0")</f>
        <v>0</v>
      </c>
      <c r="O2402" t="str">
        <f t="shared" si="134"/>
        <v/>
      </c>
      <c r="P2402" s="117" t="s">
        <v>2720</v>
      </c>
      <c r="Q2402" s="112" t="s">
        <v>3228</v>
      </c>
      <c r="R2402" s="112" t="s">
        <v>775</v>
      </c>
      <c r="S2402" s="118" t="s">
        <v>2853</v>
      </c>
      <c r="T2402" s="112" t="s">
        <v>775</v>
      </c>
    </row>
    <row r="2403" spans="1:20">
      <c r="A2403" s="4" t="str">
        <f>VLOOKUP(C2403,STYLES!$A$1:$R$2088,7,FALSE)</f>
        <v>Wovens</v>
      </c>
      <c r="B2403" t="str">
        <f>VLOOKUP(C2403,STYLES!$1:$1048576,6,FALSE)</f>
        <v>Harriton</v>
      </c>
      <c r="C2403" s="103" t="s">
        <v>935</v>
      </c>
      <c r="E2403" t="str">
        <f>VLOOKUP(C2403,STYLES!$1:$1048576,12,FALSE)</f>
        <v>Bahama Cord Camp Shirt</v>
      </c>
      <c r="F2403" s="117" t="s">
        <v>3283</v>
      </c>
      <c r="G2403" s="111" t="s">
        <v>2751</v>
      </c>
      <c r="H2403" s="113" t="str">
        <f>VLOOKUP(C2403,STYLES!$1:$1048576,9,FALSE)</f>
        <v>Active</v>
      </c>
      <c r="I2403" s="113" t="str">
        <f>VLOOKUP(C2403,STYLES!$1:$1048576,10,FALSE)</f>
        <v>Not Available</v>
      </c>
      <c r="J2403" s="117" t="s">
        <v>2824</v>
      </c>
      <c r="K2403" s="139">
        <f>IFERROR(VLOOKUP(J2403,LISTS!G:H,2,FALSE),"0")</f>
        <v>5</v>
      </c>
      <c r="L2403">
        <f t="shared" si="133"/>
        <v>5</v>
      </c>
      <c r="M2403" s="117" t="s">
        <v>775</v>
      </c>
      <c r="N2403" s="140" t="str">
        <f>IFERROR(VLOOKUP(M2403,LISTS!G:H,2,FALSE),"0")</f>
        <v>0</v>
      </c>
      <c r="O2403" t="str">
        <f t="shared" si="134"/>
        <v/>
      </c>
      <c r="P2403" s="117" t="s">
        <v>2720</v>
      </c>
      <c r="Q2403" s="112" t="s">
        <v>3284</v>
      </c>
      <c r="R2403" s="112" t="s">
        <v>775</v>
      </c>
      <c r="S2403" s="118" t="s">
        <v>3285</v>
      </c>
      <c r="T2403" s="112" t="s">
        <v>775</v>
      </c>
    </row>
    <row r="2404" spans="1:20">
      <c r="A2404" s="4" t="str">
        <f>VLOOKUP(C2404,STYLES!$A$1:$R$2088,7,FALSE)</f>
        <v>Wovens</v>
      </c>
      <c r="B2404" t="str">
        <f>VLOOKUP(C2404,STYLES!$1:$1048576,6,FALSE)</f>
        <v>Harriton</v>
      </c>
      <c r="C2404" s="103" t="s">
        <v>935</v>
      </c>
      <c r="E2404" t="str">
        <f>VLOOKUP(C2404,STYLES!$1:$1048576,12,FALSE)</f>
        <v>Bahama Cord Camp Shirt</v>
      </c>
      <c r="F2404" s="117" t="s">
        <v>3274</v>
      </c>
      <c r="G2404" s="111" t="s">
        <v>2743</v>
      </c>
      <c r="H2404" s="113" t="str">
        <f>VLOOKUP(C2404,STYLES!$1:$1048576,9,FALSE)</f>
        <v>Active</v>
      </c>
      <c r="I2404" s="113" t="str">
        <f>VLOOKUP(C2404,STYLES!$1:$1048576,10,FALSE)</f>
        <v>Not Available</v>
      </c>
      <c r="J2404" s="117" t="s">
        <v>2824</v>
      </c>
      <c r="K2404" s="139">
        <f>IFERROR(VLOOKUP(J2404,LISTS!G:H,2,FALSE),"0")</f>
        <v>5</v>
      </c>
      <c r="L2404">
        <f t="shared" si="133"/>
        <v>5</v>
      </c>
      <c r="M2404" s="117" t="s">
        <v>775</v>
      </c>
      <c r="N2404" s="140" t="str">
        <f>IFERROR(VLOOKUP(M2404,LISTS!G:H,2,FALSE),"0")</f>
        <v>0</v>
      </c>
      <c r="O2404" t="str">
        <f t="shared" si="134"/>
        <v/>
      </c>
      <c r="P2404" s="117" t="s">
        <v>2720</v>
      </c>
      <c r="Q2404" s="112" t="s">
        <v>2744</v>
      </c>
      <c r="R2404" s="112" t="s">
        <v>775</v>
      </c>
      <c r="S2404" s="118" t="s">
        <v>775</v>
      </c>
      <c r="T2404" s="118" t="s">
        <v>775</v>
      </c>
    </row>
    <row r="2405" spans="1:20">
      <c r="A2405" s="4" t="str">
        <f>VLOOKUP(C2405,STYLES!$A$1:$R$2088,7,FALSE)</f>
        <v>Wovens</v>
      </c>
      <c r="B2405" t="str">
        <f>VLOOKUP(C2405,STYLES!$1:$1048576,6,FALSE)</f>
        <v>Harriton</v>
      </c>
      <c r="C2405" s="103" t="s">
        <v>935</v>
      </c>
      <c r="E2405" t="str">
        <f>VLOOKUP(C2405,STYLES!$1:$1048576,12,FALSE)</f>
        <v>Bahama Cord Camp Shirt</v>
      </c>
      <c r="F2405" s="117" t="s">
        <v>3286</v>
      </c>
      <c r="G2405" s="111" t="s">
        <v>2759</v>
      </c>
      <c r="H2405" s="113" t="str">
        <f>VLOOKUP(C2405,STYLES!$1:$1048576,9,FALSE)</f>
        <v>Active</v>
      </c>
      <c r="I2405" s="113" t="str">
        <f>VLOOKUP(C2405,STYLES!$1:$1048576,10,FALSE)</f>
        <v>Not Available</v>
      </c>
      <c r="J2405" s="117" t="s">
        <v>2824</v>
      </c>
      <c r="K2405" s="139">
        <f>IFERROR(VLOOKUP(J2405,LISTS!G:H,2,FALSE),"0")</f>
        <v>5</v>
      </c>
      <c r="L2405">
        <f t="shared" si="133"/>
        <v>5</v>
      </c>
      <c r="M2405" s="117" t="s">
        <v>775</v>
      </c>
      <c r="N2405" s="140" t="str">
        <f>IFERROR(VLOOKUP(M2405,LISTS!G:H,2,FALSE),"0")</f>
        <v>0</v>
      </c>
      <c r="O2405" t="str">
        <f t="shared" si="134"/>
        <v/>
      </c>
      <c r="P2405" s="117" t="s">
        <v>2720</v>
      </c>
      <c r="Q2405" s="112" t="s">
        <v>3287</v>
      </c>
      <c r="R2405" s="112" t="s">
        <v>775</v>
      </c>
      <c r="S2405" s="118" t="s">
        <v>3288</v>
      </c>
      <c r="T2405" s="118" t="s">
        <v>775</v>
      </c>
    </row>
    <row r="2406" spans="1:20">
      <c r="A2406" s="4" t="str">
        <f>VLOOKUP(C2406,STYLES!$A$1:$R$2088,7,FALSE)</f>
        <v>Wovens</v>
      </c>
      <c r="B2406" t="str">
        <f>VLOOKUP(C2406,STYLES!$1:$1048576,6,FALSE)</f>
        <v>Harriton</v>
      </c>
      <c r="C2406" s="103" t="s">
        <v>935</v>
      </c>
      <c r="E2406" t="str">
        <f>VLOOKUP(C2406,STYLES!$1:$1048576,12,FALSE)</f>
        <v>Bahama Cord Camp Shirt</v>
      </c>
      <c r="F2406" s="117" t="s">
        <v>2739</v>
      </c>
      <c r="G2406" s="111" t="s">
        <v>2740</v>
      </c>
      <c r="H2406" s="113" t="str">
        <f>VLOOKUP(C2406,STYLES!$1:$1048576,9,FALSE)</f>
        <v>Active</v>
      </c>
      <c r="I2406" s="113" t="str">
        <f>VLOOKUP(C2406,STYLES!$1:$1048576,10,FALSE)</f>
        <v>Not Available</v>
      </c>
      <c r="J2406" s="117" t="s">
        <v>2824</v>
      </c>
      <c r="K2406" s="139">
        <f>IFERROR(VLOOKUP(J2406,LISTS!G:H,2,FALSE),"0")</f>
        <v>5</v>
      </c>
      <c r="L2406">
        <f t="shared" si="133"/>
        <v>5</v>
      </c>
      <c r="M2406" s="117" t="s">
        <v>775</v>
      </c>
      <c r="N2406" s="140" t="str">
        <f>IFERROR(VLOOKUP(M2406,LISTS!G:H,2,FALSE),"0")</f>
        <v>0</v>
      </c>
      <c r="O2406" t="str">
        <f t="shared" si="134"/>
        <v/>
      </c>
      <c r="P2406" s="117" t="s">
        <v>2720</v>
      </c>
      <c r="Q2406" s="118" t="s">
        <v>2741</v>
      </c>
      <c r="R2406" s="112" t="s">
        <v>775</v>
      </c>
      <c r="S2406" s="112" t="s">
        <v>3039</v>
      </c>
      <c r="T2406" s="112" t="s">
        <v>775</v>
      </c>
    </row>
    <row r="2407" spans="1:20">
      <c r="A2407" s="4" t="str">
        <f>VLOOKUP(C2407,STYLES!$A$1:$R$2088,7,FALSE)</f>
        <v>Wovens</v>
      </c>
      <c r="B2407" t="str">
        <f>VLOOKUP(C2407,STYLES!$1:$1048576,6,FALSE)</f>
        <v>Harriton</v>
      </c>
      <c r="C2407" s="103" t="s">
        <v>935</v>
      </c>
      <c r="E2407" t="str">
        <f>VLOOKUP(C2407,STYLES!$1:$1048576,12,FALSE)</f>
        <v>Bahama Cord Camp Shirt</v>
      </c>
      <c r="F2407" s="117" t="s">
        <v>3289</v>
      </c>
      <c r="G2407" s="111" t="s">
        <v>2813</v>
      </c>
      <c r="H2407" s="113" t="str">
        <f>VLOOKUP(C2407,STYLES!$1:$1048576,9,FALSE)</f>
        <v>Active</v>
      </c>
      <c r="I2407" s="113" t="str">
        <f>VLOOKUP(C2407,STYLES!$1:$1048576,10,FALSE)</f>
        <v>Not Available</v>
      </c>
      <c r="J2407" s="117" t="s">
        <v>2824</v>
      </c>
      <c r="K2407" s="139">
        <f>IFERROR(VLOOKUP(J2407,LISTS!G:H,2,FALSE),"0")</f>
        <v>5</v>
      </c>
      <c r="L2407">
        <f t="shared" si="133"/>
        <v>5</v>
      </c>
      <c r="M2407" s="117" t="s">
        <v>775</v>
      </c>
      <c r="N2407" s="140" t="str">
        <f>IFERROR(VLOOKUP(M2407,LISTS!G:H,2,FALSE),"0")</f>
        <v>0</v>
      </c>
      <c r="O2407" t="str">
        <f t="shared" si="134"/>
        <v/>
      </c>
      <c r="P2407" s="117" t="s">
        <v>2720</v>
      </c>
      <c r="Q2407" s="112" t="s">
        <v>3290</v>
      </c>
      <c r="R2407" s="112" t="s">
        <v>775</v>
      </c>
      <c r="S2407" s="118" t="s">
        <v>3291</v>
      </c>
      <c r="T2407" s="118" t="s">
        <v>775</v>
      </c>
    </row>
    <row r="2408" spans="1:20">
      <c r="A2408" s="4" t="str">
        <f>VLOOKUP(C2408,STYLES!$A$1:$R$2088,7,FALSE)</f>
        <v>Wovens</v>
      </c>
      <c r="B2408" t="str">
        <f>VLOOKUP(C2408,STYLES!$1:$1048576,6,FALSE)</f>
        <v>Harriton</v>
      </c>
      <c r="C2408" s="103" t="s">
        <v>935</v>
      </c>
      <c r="E2408" t="str">
        <f>VLOOKUP(C2408,STYLES!$1:$1048576,12,FALSE)</f>
        <v>Bahama Cord Camp Shirt</v>
      </c>
      <c r="F2408" s="117" t="s">
        <v>3292</v>
      </c>
      <c r="G2408" s="111" t="s">
        <v>2724</v>
      </c>
      <c r="H2408" s="113" t="str">
        <f>VLOOKUP(C2408,STYLES!$1:$1048576,9,FALSE)</f>
        <v>Active</v>
      </c>
      <c r="I2408" s="113" t="str">
        <f>VLOOKUP(C2408,STYLES!$1:$1048576,10,FALSE)</f>
        <v>Not Available</v>
      </c>
      <c r="J2408" s="117" t="s">
        <v>2824</v>
      </c>
      <c r="K2408" s="139">
        <f>IFERROR(VLOOKUP(J2408,LISTS!G:H,2,FALSE),"0")</f>
        <v>5</v>
      </c>
      <c r="L2408">
        <f t="shared" si="133"/>
        <v>5</v>
      </c>
      <c r="M2408" s="117" t="s">
        <v>775</v>
      </c>
      <c r="N2408" s="140" t="str">
        <f>IFERROR(VLOOKUP(M2408,LISTS!G:H,2,FALSE),"0")</f>
        <v>0</v>
      </c>
      <c r="O2408" t="str">
        <f t="shared" si="134"/>
        <v/>
      </c>
      <c r="P2408" s="117" t="s">
        <v>2720</v>
      </c>
      <c r="Q2408" s="112" t="s">
        <v>3293</v>
      </c>
      <c r="R2408" s="112" t="s">
        <v>775</v>
      </c>
      <c r="S2408" s="118" t="s">
        <v>3294</v>
      </c>
      <c r="T2408" s="118" t="s">
        <v>775</v>
      </c>
    </row>
    <row r="2409" spans="1:20">
      <c r="A2409" s="4"/>
      <c r="G2409" s="111"/>
      <c r="I2409" s="127"/>
      <c r="K2409" s="139"/>
      <c r="L2409" s="60">
        <f>SUM(L2401:L2408)</f>
        <v>40</v>
      </c>
      <c r="N2409" s="140"/>
      <c r="O2409" s="60">
        <f>SUM(O2401:O2408)</f>
        <v>0</v>
      </c>
      <c r="Q2409" s="112"/>
      <c r="R2409" s="112"/>
      <c r="S2409" s="118"/>
      <c r="T2409" s="118"/>
    </row>
    <row r="2410" spans="1:20">
      <c r="A2410" s="4" t="str">
        <f>VLOOKUP(C2410,STYLES!$A$1:$R$2088,7,FALSE)</f>
        <v>Wovens</v>
      </c>
      <c r="B2410" t="str">
        <f>VLOOKUP(C2410,STYLES!$1:$1048576,6,FALSE)</f>
        <v>Harriton</v>
      </c>
      <c r="C2410" s="103" t="s">
        <v>937</v>
      </c>
      <c r="E2410" t="str">
        <f>VLOOKUP(C2410,STYLES!$1:$1048576,12,FALSE)</f>
        <v>Two-Tone Bahama Cord Camp Shirt</v>
      </c>
      <c r="F2410" s="117" t="s">
        <v>3295</v>
      </c>
      <c r="G2410" s="111" t="s">
        <v>2718</v>
      </c>
      <c r="H2410" s="113" t="str">
        <f>VLOOKUP(C2410,STYLES!$1:$1048576,9,FALSE)</f>
        <v>Active</v>
      </c>
      <c r="I2410" s="113" t="str">
        <f>VLOOKUP(C2410,STYLES!$1:$1048576,10,FALSE)</f>
        <v>Not Available</v>
      </c>
      <c r="J2410" s="117" t="s">
        <v>2764</v>
      </c>
      <c r="K2410" s="139">
        <f>IFERROR(VLOOKUP(J2410,LISTS!G:H,2,FALSE),"0")</f>
        <v>7</v>
      </c>
      <c r="L2410">
        <f t="shared" si="133"/>
        <v>7</v>
      </c>
      <c r="M2410" s="117" t="s">
        <v>775</v>
      </c>
      <c r="N2410" s="140" t="str">
        <f>IFERROR(VLOOKUP(M2410,LISTS!G:H,2,FALSE),"0")</f>
        <v>0</v>
      </c>
      <c r="O2410" t="str">
        <f t="shared" si="134"/>
        <v/>
      </c>
      <c r="P2410" s="117" t="s">
        <v>2720</v>
      </c>
      <c r="Q2410" s="101" t="s">
        <v>2721</v>
      </c>
      <c r="R2410" s="112" t="s">
        <v>2744</v>
      </c>
      <c r="S2410" s="112" t="s">
        <v>2722</v>
      </c>
      <c r="T2410" s="118" t="s">
        <v>775</v>
      </c>
    </row>
    <row r="2411" spans="1:20">
      <c r="A2411" s="4" t="str">
        <f>VLOOKUP(C2411,STYLES!$A$1:$R$2088,7,FALSE)</f>
        <v>Wovens</v>
      </c>
      <c r="B2411" t="str">
        <f>VLOOKUP(C2411,STYLES!$1:$1048576,6,FALSE)</f>
        <v>Harriton</v>
      </c>
      <c r="C2411" s="103" t="s">
        <v>937</v>
      </c>
      <c r="E2411" t="str">
        <f>VLOOKUP(C2411,STYLES!$1:$1048576,12,FALSE)</f>
        <v>Two-Tone Bahama Cord Camp Shirt</v>
      </c>
      <c r="F2411" s="117" t="s">
        <v>3296</v>
      </c>
      <c r="G2411" s="111" t="s">
        <v>2751</v>
      </c>
      <c r="H2411" s="113" t="str">
        <f>VLOOKUP(C2411,STYLES!$1:$1048576,9,FALSE)</f>
        <v>Active</v>
      </c>
      <c r="I2411" s="113" t="str">
        <f>VLOOKUP(C2411,STYLES!$1:$1048576,10,FALSE)</f>
        <v>Not Available</v>
      </c>
      <c r="J2411" s="117" t="s">
        <v>2764</v>
      </c>
      <c r="K2411" s="139">
        <f>IFERROR(VLOOKUP(J2411,LISTS!G:H,2,FALSE),"0")</f>
        <v>7</v>
      </c>
      <c r="L2411">
        <f t="shared" si="133"/>
        <v>7</v>
      </c>
      <c r="M2411" s="117" t="s">
        <v>775</v>
      </c>
      <c r="N2411" s="140" t="str">
        <f>IFERROR(VLOOKUP(M2411,LISTS!G:H,2,FALSE),"0")</f>
        <v>0</v>
      </c>
      <c r="O2411" t="str">
        <f t="shared" si="134"/>
        <v/>
      </c>
      <c r="P2411" s="117" t="s">
        <v>2720</v>
      </c>
      <c r="Q2411" s="112" t="s">
        <v>3284</v>
      </c>
      <c r="R2411" s="112" t="s">
        <v>2744</v>
      </c>
      <c r="S2411" s="118" t="s">
        <v>3285</v>
      </c>
      <c r="T2411" s="118" t="s">
        <v>775</v>
      </c>
    </row>
    <row r="2412" spans="1:20">
      <c r="A2412" s="4" t="str">
        <f>VLOOKUP(C2412,STYLES!$A$1:$R$2088,7,FALSE)</f>
        <v>Wovens</v>
      </c>
      <c r="B2412" t="str">
        <f>VLOOKUP(C2412,STYLES!$1:$1048576,6,FALSE)</f>
        <v>Harriton</v>
      </c>
      <c r="C2412" s="103" t="s">
        <v>937</v>
      </c>
      <c r="E2412" t="str">
        <f>VLOOKUP(C2412,STYLES!$1:$1048576,12,FALSE)</f>
        <v>Two-Tone Bahama Cord Camp Shirt</v>
      </c>
      <c r="F2412" s="117" t="s">
        <v>3297</v>
      </c>
      <c r="G2412" s="111" t="s">
        <v>2759</v>
      </c>
      <c r="H2412" s="113" t="str">
        <f>VLOOKUP(C2412,STYLES!$1:$1048576,9,FALSE)</f>
        <v>Active</v>
      </c>
      <c r="I2412" s="113" t="str">
        <f>VLOOKUP(C2412,STYLES!$1:$1048576,10,FALSE)</f>
        <v>Not Available</v>
      </c>
      <c r="J2412" s="117" t="s">
        <v>2764</v>
      </c>
      <c r="K2412" s="139">
        <f>IFERROR(VLOOKUP(J2412,LISTS!G:H,2,FALSE),"0")</f>
        <v>7</v>
      </c>
      <c r="L2412">
        <f t="shared" si="133"/>
        <v>7</v>
      </c>
      <c r="M2412" s="117" t="s">
        <v>775</v>
      </c>
      <c r="N2412" s="140" t="str">
        <f>IFERROR(VLOOKUP(M2412,LISTS!G:H,2,FALSE),"0")</f>
        <v>0</v>
      </c>
      <c r="O2412" t="str">
        <f t="shared" si="134"/>
        <v/>
      </c>
      <c r="P2412" s="117" t="s">
        <v>2720</v>
      </c>
      <c r="Q2412" s="112" t="s">
        <v>3287</v>
      </c>
      <c r="R2412" s="112" t="s">
        <v>2744</v>
      </c>
      <c r="S2412" s="118" t="s">
        <v>3288</v>
      </c>
      <c r="T2412" s="118" t="s">
        <v>775</v>
      </c>
    </row>
    <row r="2413" spans="1:20">
      <c r="A2413" s="4" t="str">
        <f>VLOOKUP(C2413,STYLES!$A$1:$R$2088,7,FALSE)</f>
        <v>Wovens</v>
      </c>
      <c r="B2413" t="str">
        <f>VLOOKUP(C2413,STYLES!$1:$1048576,6,FALSE)</f>
        <v>Harriton</v>
      </c>
      <c r="C2413" s="103" t="s">
        <v>937</v>
      </c>
      <c r="E2413" t="str">
        <f>VLOOKUP(C2413,STYLES!$1:$1048576,12,FALSE)</f>
        <v>Two-Tone Bahama Cord Camp Shirt</v>
      </c>
      <c r="F2413" s="117" t="s">
        <v>3298</v>
      </c>
      <c r="G2413" s="111" t="s">
        <v>2740</v>
      </c>
      <c r="H2413" s="113" t="str">
        <f>VLOOKUP(C2413,STYLES!$1:$1048576,9,FALSE)</f>
        <v>Active</v>
      </c>
      <c r="I2413" s="113" t="str">
        <f>VLOOKUP(C2413,STYLES!$1:$1048576,10,FALSE)</f>
        <v>Not Available</v>
      </c>
      <c r="J2413" s="117" t="s">
        <v>2764</v>
      </c>
      <c r="K2413" s="139">
        <f>IFERROR(VLOOKUP(J2413,LISTS!G:H,2,FALSE),"0")</f>
        <v>7</v>
      </c>
      <c r="L2413">
        <f t="shared" si="133"/>
        <v>7</v>
      </c>
      <c r="M2413" s="117" t="s">
        <v>775</v>
      </c>
      <c r="N2413" s="140" t="str">
        <f>IFERROR(VLOOKUP(M2413,LISTS!G:H,2,FALSE),"0")</f>
        <v>0</v>
      </c>
      <c r="O2413" t="str">
        <f t="shared" si="134"/>
        <v/>
      </c>
      <c r="P2413" s="117" t="s">
        <v>2720</v>
      </c>
      <c r="Q2413" s="118" t="s">
        <v>2741</v>
      </c>
      <c r="R2413" s="112" t="s">
        <v>2744</v>
      </c>
      <c r="S2413" s="112" t="s">
        <v>3039</v>
      </c>
      <c r="T2413" s="118" t="s">
        <v>775</v>
      </c>
    </row>
    <row r="2414" spans="1:20">
      <c r="A2414" s="4" t="str">
        <f>VLOOKUP(C2414,STYLES!$A$1:$R$2088,7,FALSE)</f>
        <v>Wovens</v>
      </c>
      <c r="B2414" t="str">
        <f>VLOOKUP(C2414,STYLES!$1:$1048576,6,FALSE)</f>
        <v>Harriton</v>
      </c>
      <c r="C2414" s="103" t="s">
        <v>937</v>
      </c>
      <c r="E2414" t="str">
        <f>VLOOKUP(C2414,STYLES!$1:$1048576,12,FALSE)</f>
        <v>Two-Tone Bahama Cord Camp Shirt</v>
      </c>
      <c r="F2414" s="117" t="s">
        <v>3299</v>
      </c>
      <c r="G2414" s="111" t="s">
        <v>2813</v>
      </c>
      <c r="H2414" s="113" t="str">
        <f>VLOOKUP(C2414,STYLES!$1:$1048576,9,FALSE)</f>
        <v>Active</v>
      </c>
      <c r="I2414" s="113" t="str">
        <f>VLOOKUP(C2414,STYLES!$1:$1048576,10,FALSE)</f>
        <v>Not Available</v>
      </c>
      <c r="J2414" s="117" t="s">
        <v>2764</v>
      </c>
      <c r="K2414" s="139">
        <f>IFERROR(VLOOKUP(J2414,LISTS!G:H,2,FALSE),"0")</f>
        <v>7</v>
      </c>
      <c r="L2414">
        <f t="shared" si="133"/>
        <v>7</v>
      </c>
      <c r="M2414" s="117" t="s">
        <v>775</v>
      </c>
      <c r="N2414" s="140" t="str">
        <f>IFERROR(VLOOKUP(M2414,LISTS!G:H,2,FALSE),"0")</f>
        <v>0</v>
      </c>
      <c r="O2414" t="str">
        <f t="shared" si="134"/>
        <v/>
      </c>
      <c r="P2414" s="117" t="s">
        <v>2720</v>
      </c>
      <c r="Q2414" s="112" t="s">
        <v>3290</v>
      </c>
      <c r="R2414" s="112" t="s">
        <v>2744</v>
      </c>
      <c r="S2414" s="118" t="s">
        <v>3291</v>
      </c>
      <c r="T2414" s="118" t="s">
        <v>775</v>
      </c>
    </row>
    <row r="2415" spans="1:20">
      <c r="A2415" s="4"/>
      <c r="G2415" s="111"/>
      <c r="I2415" s="127"/>
      <c r="K2415" s="139"/>
      <c r="L2415" s="60">
        <f>SUM(L2410:L2414)</f>
        <v>35</v>
      </c>
      <c r="N2415" s="140"/>
      <c r="O2415" s="60">
        <f>SUM(O2410:O2414)</f>
        <v>0</v>
      </c>
      <c r="Q2415" s="112"/>
      <c r="R2415" s="112"/>
      <c r="S2415" s="118"/>
      <c r="T2415" s="118"/>
    </row>
    <row r="2416" spans="1:20">
      <c r="A2416" s="4" t="str">
        <f>VLOOKUP(C2416,STYLES!$A$1:$R$2088,7,FALSE)</f>
        <v>Wovens</v>
      </c>
      <c r="B2416" t="str">
        <f>VLOOKUP(C2416,STYLES!$1:$1048576,6,FALSE)</f>
        <v>Harriton</v>
      </c>
      <c r="C2416" s="103" t="s">
        <v>1263</v>
      </c>
      <c r="E2416" t="str">
        <f>VLOOKUP(C2416,STYLES!$1:$1048576,12,FALSE)</f>
        <v>Long-Sleeve Oxford with Stain-Release</v>
      </c>
      <c r="F2416" s="117" t="s">
        <v>2750</v>
      </c>
      <c r="G2416" s="111" t="s">
        <v>2751</v>
      </c>
      <c r="H2416" s="113" t="str">
        <f>VLOOKUP(C2416,STYLES!$1:$1048576,9,FALSE)</f>
        <v>Active</v>
      </c>
      <c r="I2416" s="113" t="str">
        <f>VLOOKUP(C2416,STYLES!$1:$1048576,10,FALSE)</f>
        <v>Active</v>
      </c>
      <c r="J2416" s="117" t="s">
        <v>2772</v>
      </c>
      <c r="K2416" s="139">
        <f>IFERROR(VLOOKUP(J2416,LISTS!G:H,2,FALSE),"0")</f>
        <v>10</v>
      </c>
      <c r="L2416">
        <f t="shared" si="133"/>
        <v>10</v>
      </c>
      <c r="M2416" s="117" t="s">
        <v>2772</v>
      </c>
      <c r="N2416" s="140">
        <f>IFERROR(VLOOKUP(M2416,LISTS!G:H,2,FALSE),"0")</f>
        <v>10</v>
      </c>
      <c r="O2416">
        <f t="shared" si="134"/>
        <v>10</v>
      </c>
      <c r="P2416" s="117" t="s">
        <v>2720</v>
      </c>
      <c r="Q2416" s="118" t="s">
        <v>2752</v>
      </c>
      <c r="R2416" s="118" t="s">
        <v>775</v>
      </c>
      <c r="S2416" s="112" t="s">
        <v>2753</v>
      </c>
      <c r="T2416" s="118" t="s">
        <v>775</v>
      </c>
    </row>
    <row r="2417" spans="1:20">
      <c r="A2417" s="4" t="str">
        <f>VLOOKUP(C2417,STYLES!$A$1:$R$2088,7,FALSE)</f>
        <v>Wovens</v>
      </c>
      <c r="B2417" t="str">
        <f>VLOOKUP(C2417,STYLES!$1:$1048576,6,FALSE)</f>
        <v>Harriton</v>
      </c>
      <c r="C2417" s="103" t="s">
        <v>1263</v>
      </c>
      <c r="E2417" t="str">
        <f>VLOOKUP(C2417,STYLES!$1:$1048576,12,FALSE)</f>
        <v>Long-Sleeve Oxford with Stain-Release</v>
      </c>
      <c r="F2417" s="117" t="s">
        <v>2907</v>
      </c>
      <c r="G2417" s="111" t="s">
        <v>2751</v>
      </c>
      <c r="H2417" s="113" t="str">
        <f>VLOOKUP(C2417,STYLES!$1:$1048576,9,FALSE)</f>
        <v>Active</v>
      </c>
      <c r="I2417" s="113" t="str">
        <f>VLOOKUP(C2417,STYLES!$1:$1048576,10,FALSE)</f>
        <v>Active</v>
      </c>
      <c r="J2417" s="117" t="s">
        <v>2772</v>
      </c>
      <c r="K2417" s="139">
        <f>IFERROR(VLOOKUP(J2417,LISTS!G:H,2,FALSE),"0")</f>
        <v>10</v>
      </c>
      <c r="L2417">
        <f t="shared" si="133"/>
        <v>10</v>
      </c>
      <c r="M2417" s="117" t="s">
        <v>2772</v>
      </c>
      <c r="N2417" s="140">
        <f>IFERROR(VLOOKUP(M2417,LISTS!G:H,2,FALSE),"0")</f>
        <v>10</v>
      </c>
      <c r="O2417">
        <f t="shared" si="134"/>
        <v>10</v>
      </c>
      <c r="P2417" s="117" t="s">
        <v>2720</v>
      </c>
      <c r="Q2417" s="112" t="s">
        <v>2848</v>
      </c>
      <c r="R2417" s="112" t="s">
        <v>775</v>
      </c>
      <c r="S2417" s="118" t="s">
        <v>2849</v>
      </c>
      <c r="T2417" s="118"/>
    </row>
    <row r="2418" spans="1:20">
      <c r="A2418" s="4" t="str">
        <f>VLOOKUP(C2418,STYLES!$A$1:$R$2088,7,FALSE)</f>
        <v>Wovens</v>
      </c>
      <c r="B2418" t="str">
        <f>VLOOKUP(C2418,STYLES!$1:$1048576,6,FALSE)</f>
        <v>Harriton</v>
      </c>
      <c r="C2418" s="103" t="s">
        <v>1263</v>
      </c>
      <c r="E2418" t="str">
        <f>VLOOKUP(C2418,STYLES!$1:$1048576,12,FALSE)</f>
        <v>Long-Sleeve Oxford with Stain-Release</v>
      </c>
      <c r="F2418" s="117" t="s">
        <v>2743</v>
      </c>
      <c r="G2418" s="111" t="s">
        <v>2743</v>
      </c>
      <c r="H2418" s="113" t="str">
        <f>VLOOKUP(C2418,STYLES!$1:$1048576,9,FALSE)</f>
        <v>Active</v>
      </c>
      <c r="I2418" s="113" t="str">
        <f>VLOOKUP(C2418,STYLES!$1:$1048576,10,FALSE)</f>
        <v>Active</v>
      </c>
      <c r="J2418" s="117" t="s">
        <v>2772</v>
      </c>
      <c r="K2418" s="139">
        <f>IFERROR(VLOOKUP(J2418,LISTS!G:H,2,FALSE),"0")</f>
        <v>10</v>
      </c>
      <c r="L2418">
        <f t="shared" si="133"/>
        <v>10</v>
      </c>
      <c r="M2418" s="117" t="s">
        <v>2772</v>
      </c>
      <c r="N2418" s="140">
        <f>IFERROR(VLOOKUP(M2418,LISTS!G:H,2,FALSE),"0")</f>
        <v>10</v>
      </c>
      <c r="O2418">
        <f t="shared" si="134"/>
        <v>10</v>
      </c>
      <c r="P2418" s="117" t="s">
        <v>2720</v>
      </c>
      <c r="Q2418" s="118" t="s">
        <v>2744</v>
      </c>
      <c r="R2418" s="112" t="s">
        <v>775</v>
      </c>
      <c r="S2418" s="112" t="s">
        <v>775</v>
      </c>
      <c r="T2418" s="112" t="s">
        <v>775</v>
      </c>
    </row>
    <row r="2419" spans="1:20">
      <c r="A2419" s="4" t="str">
        <f>VLOOKUP(C2419,STYLES!$A$1:$R$2088,7,FALSE)</f>
        <v>Wovens</v>
      </c>
      <c r="B2419" t="str">
        <f>VLOOKUP(C2419,STYLES!$1:$1048576,6,FALSE)</f>
        <v>Harriton</v>
      </c>
      <c r="C2419" s="103" t="s">
        <v>1263</v>
      </c>
      <c r="E2419" t="str">
        <f>VLOOKUP(C2419,STYLES!$1:$1048576,12,FALSE)</f>
        <v>Long-Sleeve Oxford with Stain-Release</v>
      </c>
      <c r="F2419" s="117" t="s">
        <v>3300</v>
      </c>
      <c r="G2419" s="111" t="s">
        <v>2786</v>
      </c>
      <c r="H2419" s="113" t="str">
        <f>VLOOKUP(C2419,STYLES!$1:$1048576,9,FALSE)</f>
        <v>Active</v>
      </c>
      <c r="I2419" s="113" t="str">
        <f>VLOOKUP(C2419,STYLES!$1:$1048576,10,FALSE)</f>
        <v>Active</v>
      </c>
      <c r="J2419" s="117" t="s">
        <v>2772</v>
      </c>
      <c r="K2419" s="139">
        <f>IFERROR(VLOOKUP(J2419,LISTS!G:H,2,FALSE),"0")</f>
        <v>10</v>
      </c>
      <c r="L2419">
        <f t="shared" si="133"/>
        <v>10</v>
      </c>
      <c r="M2419" s="117" t="s">
        <v>2772</v>
      </c>
      <c r="N2419" s="140">
        <f>IFERROR(VLOOKUP(M2419,LISTS!G:H,2,FALSE),"0")</f>
        <v>10</v>
      </c>
      <c r="O2419">
        <f t="shared" si="134"/>
        <v>10</v>
      </c>
      <c r="P2419" s="117" t="s">
        <v>2720</v>
      </c>
      <c r="Q2419" s="112" t="s">
        <v>2783</v>
      </c>
      <c r="R2419" s="112" t="s">
        <v>775</v>
      </c>
      <c r="S2419" s="118" t="s">
        <v>2922</v>
      </c>
      <c r="T2419" s="118" t="s">
        <v>775</v>
      </c>
    </row>
    <row r="2420" spans="1:20">
      <c r="A2420" s="4"/>
      <c r="G2420" s="111"/>
      <c r="I2420" s="127"/>
      <c r="K2420" s="139"/>
      <c r="L2420" s="60">
        <f>SUM(L2416:L2419)</f>
        <v>40</v>
      </c>
      <c r="N2420" s="140"/>
      <c r="O2420" s="60">
        <f>SUM(O2416:O2419)</f>
        <v>40</v>
      </c>
      <c r="Q2420" s="112"/>
      <c r="R2420" s="112"/>
      <c r="S2420" s="118"/>
      <c r="T2420" s="118"/>
    </row>
    <row r="2421" spans="1:20">
      <c r="A2421" s="4" t="str">
        <f>VLOOKUP(C2421,STYLES!$A$1:$R$2088,7,FALSE)</f>
        <v>Wovens</v>
      </c>
      <c r="B2421" t="str">
        <f>VLOOKUP(C2421,STYLES!$1:$1048576,6,FALSE)</f>
        <v>Harriton</v>
      </c>
      <c r="C2421" s="103" t="s">
        <v>1270</v>
      </c>
      <c r="E2421" t="str">
        <f>VLOOKUP(C2421,STYLES!$1:$1048576,12,FALSE)</f>
        <v>Short-Sleeve Oxford with Stain-Release</v>
      </c>
      <c r="F2421" s="117" t="s">
        <v>2750</v>
      </c>
      <c r="G2421" s="111" t="s">
        <v>2751</v>
      </c>
      <c r="H2421" s="113" t="str">
        <f>VLOOKUP(C2421,STYLES!$1:$1048576,9,FALSE)</f>
        <v>Active</v>
      </c>
      <c r="I2421" s="113" t="str">
        <f>VLOOKUP(C2421,STYLES!$1:$1048576,10,FALSE)</f>
        <v>Active</v>
      </c>
      <c r="J2421" s="117" t="s">
        <v>2719</v>
      </c>
      <c r="K2421" s="139">
        <f>IFERROR(VLOOKUP(J2421,LISTS!G:H,2,FALSE),"0")</f>
        <v>8</v>
      </c>
      <c r="L2421">
        <f t="shared" si="133"/>
        <v>8</v>
      </c>
      <c r="M2421" s="117" t="s">
        <v>2719</v>
      </c>
      <c r="N2421" s="140">
        <f>IFERROR(VLOOKUP(M2421,LISTS!G:H,2,FALSE),"0")</f>
        <v>8</v>
      </c>
      <c r="O2421">
        <f t="shared" si="134"/>
        <v>8</v>
      </c>
      <c r="P2421" s="117" t="s">
        <v>2720</v>
      </c>
      <c r="Q2421" s="118" t="s">
        <v>2752</v>
      </c>
      <c r="R2421" s="118" t="s">
        <v>775</v>
      </c>
      <c r="S2421" s="112" t="s">
        <v>2753</v>
      </c>
      <c r="T2421" s="118" t="s">
        <v>775</v>
      </c>
    </row>
    <row r="2422" spans="1:20">
      <c r="A2422" s="4" t="str">
        <f>VLOOKUP(C2422,STYLES!$A$1:$R$2088,7,FALSE)</f>
        <v>Wovens</v>
      </c>
      <c r="B2422" t="str">
        <f>VLOOKUP(C2422,STYLES!$1:$1048576,6,FALSE)</f>
        <v>Harriton</v>
      </c>
      <c r="C2422" s="103" t="s">
        <v>1270</v>
      </c>
      <c r="E2422" t="str">
        <f>VLOOKUP(C2422,STYLES!$1:$1048576,12,FALSE)</f>
        <v>Short-Sleeve Oxford with Stain-Release</v>
      </c>
      <c r="F2422" s="117" t="s">
        <v>2907</v>
      </c>
      <c r="G2422" s="111" t="s">
        <v>2751</v>
      </c>
      <c r="H2422" s="113" t="str">
        <f>VLOOKUP(C2422,STYLES!$1:$1048576,9,FALSE)</f>
        <v>Active</v>
      </c>
      <c r="I2422" s="113" t="str">
        <f>VLOOKUP(C2422,STYLES!$1:$1048576,10,FALSE)</f>
        <v>Active</v>
      </c>
      <c r="J2422" s="117" t="s">
        <v>2719</v>
      </c>
      <c r="K2422" s="139">
        <f>IFERROR(VLOOKUP(J2422,LISTS!G:H,2,FALSE),"0")</f>
        <v>8</v>
      </c>
      <c r="L2422">
        <f t="shared" si="133"/>
        <v>8</v>
      </c>
      <c r="M2422" s="117" t="s">
        <v>2719</v>
      </c>
      <c r="N2422" s="140">
        <f>IFERROR(VLOOKUP(M2422,LISTS!G:H,2,FALSE),"0")</f>
        <v>8</v>
      </c>
      <c r="O2422">
        <f t="shared" si="134"/>
        <v>8</v>
      </c>
      <c r="P2422" s="117" t="s">
        <v>2720</v>
      </c>
      <c r="Q2422" s="112" t="s">
        <v>2848</v>
      </c>
      <c r="R2422" s="112" t="s">
        <v>775</v>
      </c>
      <c r="S2422" s="118" t="s">
        <v>2849</v>
      </c>
      <c r="T2422" s="118"/>
    </row>
    <row r="2423" spans="1:20">
      <c r="A2423" s="4" t="str">
        <f>VLOOKUP(C2423,STYLES!$A$1:$R$2088,7,FALSE)</f>
        <v>Wovens</v>
      </c>
      <c r="B2423" t="str">
        <f>VLOOKUP(C2423,STYLES!$1:$1048576,6,FALSE)</f>
        <v>Harriton</v>
      </c>
      <c r="C2423" s="103" t="s">
        <v>1270</v>
      </c>
      <c r="E2423" t="str">
        <f>VLOOKUP(C2423,STYLES!$1:$1048576,12,FALSE)</f>
        <v>Short-Sleeve Oxford with Stain-Release</v>
      </c>
      <c r="F2423" s="117" t="s">
        <v>2743</v>
      </c>
      <c r="G2423" s="111" t="s">
        <v>2743</v>
      </c>
      <c r="H2423" s="113" t="str">
        <f>VLOOKUP(C2423,STYLES!$1:$1048576,9,FALSE)</f>
        <v>Active</v>
      </c>
      <c r="I2423" s="113" t="str">
        <f>VLOOKUP(C2423,STYLES!$1:$1048576,10,FALSE)</f>
        <v>Active</v>
      </c>
      <c r="J2423" s="117" t="s">
        <v>2719</v>
      </c>
      <c r="K2423" s="139">
        <f>IFERROR(VLOOKUP(J2423,LISTS!G:H,2,FALSE),"0")</f>
        <v>8</v>
      </c>
      <c r="L2423">
        <f t="shared" si="133"/>
        <v>8</v>
      </c>
      <c r="M2423" s="117" t="s">
        <v>2719</v>
      </c>
      <c r="N2423" s="140">
        <f>IFERROR(VLOOKUP(M2423,LISTS!G:H,2,FALSE),"0")</f>
        <v>8</v>
      </c>
      <c r="O2423">
        <f t="shared" si="134"/>
        <v>8</v>
      </c>
      <c r="P2423" s="117" t="s">
        <v>2720</v>
      </c>
      <c r="Q2423" s="118" t="s">
        <v>2744</v>
      </c>
      <c r="R2423" s="112" t="s">
        <v>775</v>
      </c>
      <c r="S2423" s="112" t="s">
        <v>775</v>
      </c>
      <c r="T2423" s="112" t="s">
        <v>775</v>
      </c>
    </row>
    <row r="2424" spans="1:20">
      <c r="A2424" s="4" t="str">
        <f>VLOOKUP(C2424,STYLES!$A$1:$R$2088,7,FALSE)</f>
        <v>Wovens</v>
      </c>
      <c r="B2424" t="str">
        <f>VLOOKUP(C2424,STYLES!$1:$1048576,6,FALSE)</f>
        <v>Harriton</v>
      </c>
      <c r="C2424" s="103" t="s">
        <v>1270</v>
      </c>
      <c r="E2424" t="str">
        <f>VLOOKUP(C2424,STYLES!$1:$1048576,12,FALSE)</f>
        <v>Short-Sleeve Oxford with Stain-Release</v>
      </c>
      <c r="F2424" s="117" t="s">
        <v>3300</v>
      </c>
      <c r="G2424" s="111" t="s">
        <v>2786</v>
      </c>
      <c r="H2424" s="113" t="str">
        <f>VLOOKUP(C2424,STYLES!$1:$1048576,9,FALSE)</f>
        <v>Active</v>
      </c>
      <c r="I2424" s="113" t="str">
        <f>VLOOKUP(C2424,STYLES!$1:$1048576,10,FALSE)</f>
        <v>Active</v>
      </c>
      <c r="J2424" s="117" t="s">
        <v>2719</v>
      </c>
      <c r="K2424" s="139">
        <f>IFERROR(VLOOKUP(J2424,LISTS!G:H,2,FALSE),"0")</f>
        <v>8</v>
      </c>
      <c r="L2424">
        <f t="shared" si="133"/>
        <v>8</v>
      </c>
      <c r="M2424" s="117" t="s">
        <v>2719</v>
      </c>
      <c r="N2424" s="140">
        <f>IFERROR(VLOOKUP(M2424,LISTS!G:H,2,FALSE),"0")</f>
        <v>8</v>
      </c>
      <c r="O2424">
        <f t="shared" si="134"/>
        <v>8</v>
      </c>
      <c r="P2424" s="117" t="s">
        <v>2720</v>
      </c>
      <c r="Q2424" s="112" t="s">
        <v>2783</v>
      </c>
      <c r="R2424" s="112" t="s">
        <v>775</v>
      </c>
      <c r="S2424" s="118" t="s">
        <v>2922</v>
      </c>
      <c r="T2424" s="118" t="s">
        <v>775</v>
      </c>
    </row>
    <row r="2425" spans="1:20">
      <c r="A2425" s="4"/>
      <c r="G2425" s="111"/>
      <c r="I2425" s="127"/>
      <c r="K2425" s="139"/>
      <c r="L2425" s="60">
        <f>SUM(L2421:L2424)</f>
        <v>32</v>
      </c>
      <c r="N2425" s="140"/>
      <c r="O2425" s="60">
        <f>SUM(O2421:O2424)</f>
        <v>32</v>
      </c>
      <c r="Q2425" s="112"/>
      <c r="R2425" s="112"/>
      <c r="S2425" s="118"/>
      <c r="T2425" s="118"/>
    </row>
    <row r="2426" spans="1:20">
      <c r="A2426" s="4" t="str">
        <f>VLOOKUP(C2426,STYLES!$A$1:$R$2088,7,FALSE)</f>
        <v>Wovens</v>
      </c>
      <c r="B2426" t="str">
        <f>VLOOKUP(C2426,STYLES!$1:$1048576,6,FALSE)</f>
        <v>Harriton</v>
      </c>
      <c r="C2426" s="103" t="s">
        <v>1268</v>
      </c>
      <c r="E2426" t="str">
        <f>VLOOKUP(C2426,STYLES!$1:$1048576,12,FALSE)</f>
        <v>Long-Sleeve Oxford with Stain-Release</v>
      </c>
      <c r="F2426" s="117" t="s">
        <v>2750</v>
      </c>
      <c r="G2426" s="111" t="s">
        <v>2751</v>
      </c>
      <c r="H2426" s="113" t="str">
        <f>VLOOKUP(C2426,STYLES!$1:$1048576,9,FALSE)</f>
        <v>Active</v>
      </c>
      <c r="I2426" s="113" t="str">
        <f>VLOOKUP(C2426,STYLES!$1:$1048576,10,FALSE)</f>
        <v>Active</v>
      </c>
      <c r="J2426" s="117" t="s">
        <v>2719</v>
      </c>
      <c r="K2426" s="139">
        <f>IFERROR(VLOOKUP(J2426,LISTS!G:H,2,FALSE),"0")</f>
        <v>8</v>
      </c>
      <c r="L2426">
        <f t="shared" si="133"/>
        <v>8</v>
      </c>
      <c r="M2426" s="117" t="s">
        <v>2719</v>
      </c>
      <c r="N2426" s="140">
        <f>IFERROR(VLOOKUP(M2426,LISTS!G:H,2,FALSE),"0")</f>
        <v>8</v>
      </c>
      <c r="O2426">
        <f t="shared" si="134"/>
        <v>8</v>
      </c>
      <c r="P2426" s="117" t="s">
        <v>2720</v>
      </c>
      <c r="Q2426" s="118" t="s">
        <v>2752</v>
      </c>
      <c r="R2426" s="118" t="s">
        <v>775</v>
      </c>
      <c r="S2426" s="112" t="s">
        <v>2753</v>
      </c>
      <c r="T2426" s="118" t="s">
        <v>775</v>
      </c>
    </row>
    <row r="2427" spans="1:20">
      <c r="A2427" s="4" t="str">
        <f>VLOOKUP(C2427,STYLES!$A$1:$R$2088,7,FALSE)</f>
        <v>Wovens</v>
      </c>
      <c r="B2427" t="str">
        <f>VLOOKUP(C2427,STYLES!$1:$1048576,6,FALSE)</f>
        <v>Harriton</v>
      </c>
      <c r="C2427" s="103" t="s">
        <v>1268</v>
      </c>
      <c r="E2427" t="str">
        <f>VLOOKUP(C2427,STYLES!$1:$1048576,12,FALSE)</f>
        <v>Long-Sleeve Oxford with Stain-Release</v>
      </c>
      <c r="F2427" s="117" t="s">
        <v>2907</v>
      </c>
      <c r="G2427" s="111" t="s">
        <v>2751</v>
      </c>
      <c r="H2427" s="113" t="str">
        <f>VLOOKUP(C2427,STYLES!$1:$1048576,9,FALSE)</f>
        <v>Active</v>
      </c>
      <c r="I2427" s="113" t="str">
        <f>VLOOKUP(C2427,STYLES!$1:$1048576,10,FALSE)</f>
        <v>Active</v>
      </c>
      <c r="J2427" s="117" t="s">
        <v>2719</v>
      </c>
      <c r="K2427" s="139">
        <f>IFERROR(VLOOKUP(J2427,LISTS!G:H,2,FALSE),"0")</f>
        <v>8</v>
      </c>
      <c r="L2427">
        <f t="shared" si="133"/>
        <v>8</v>
      </c>
      <c r="M2427" s="117" t="s">
        <v>2719</v>
      </c>
      <c r="N2427" s="140">
        <f>IFERROR(VLOOKUP(M2427,LISTS!G:H,2,FALSE),"0")</f>
        <v>8</v>
      </c>
      <c r="O2427">
        <f t="shared" si="134"/>
        <v>8</v>
      </c>
      <c r="P2427" s="117" t="s">
        <v>2720</v>
      </c>
      <c r="Q2427" s="112" t="s">
        <v>2848</v>
      </c>
      <c r="R2427" s="112" t="s">
        <v>775</v>
      </c>
      <c r="S2427" s="118" t="s">
        <v>2849</v>
      </c>
      <c r="T2427" s="118"/>
    </row>
    <row r="2428" spans="1:20">
      <c r="A2428" s="4" t="str">
        <f>VLOOKUP(C2428,STYLES!$A$1:$R$2088,7,FALSE)</f>
        <v>Wovens</v>
      </c>
      <c r="B2428" t="str">
        <f>VLOOKUP(C2428,STYLES!$1:$1048576,6,FALSE)</f>
        <v>Harriton</v>
      </c>
      <c r="C2428" s="103" t="s">
        <v>1268</v>
      </c>
      <c r="E2428" t="str">
        <f>VLOOKUP(C2428,STYLES!$1:$1048576,12,FALSE)</f>
        <v>Long-Sleeve Oxford with Stain-Release</v>
      </c>
      <c r="F2428" s="117" t="s">
        <v>2743</v>
      </c>
      <c r="G2428" s="111" t="s">
        <v>2743</v>
      </c>
      <c r="H2428" s="113" t="str">
        <f>VLOOKUP(C2428,STYLES!$1:$1048576,9,FALSE)</f>
        <v>Active</v>
      </c>
      <c r="I2428" s="113" t="str">
        <f>VLOOKUP(C2428,STYLES!$1:$1048576,10,FALSE)</f>
        <v>Active</v>
      </c>
      <c r="J2428" s="117" t="s">
        <v>2719</v>
      </c>
      <c r="K2428" s="139">
        <f>IFERROR(VLOOKUP(J2428,LISTS!G:H,2,FALSE),"0")</f>
        <v>8</v>
      </c>
      <c r="L2428">
        <f t="shared" si="133"/>
        <v>8</v>
      </c>
      <c r="M2428" s="117" t="s">
        <v>2719</v>
      </c>
      <c r="N2428" s="140">
        <f>IFERROR(VLOOKUP(M2428,LISTS!G:H,2,FALSE),"0")</f>
        <v>8</v>
      </c>
      <c r="O2428">
        <f t="shared" si="134"/>
        <v>8</v>
      </c>
      <c r="P2428" s="117" t="s">
        <v>2720</v>
      </c>
      <c r="Q2428" s="118" t="s">
        <v>2744</v>
      </c>
      <c r="R2428" s="112" t="s">
        <v>775</v>
      </c>
      <c r="S2428" s="112" t="s">
        <v>775</v>
      </c>
      <c r="T2428" s="112" t="s">
        <v>775</v>
      </c>
    </row>
    <row r="2429" spans="1:20">
      <c r="A2429" s="4" t="str">
        <f>VLOOKUP(C2429,STYLES!$A$1:$R$2088,7,FALSE)</f>
        <v>Wovens</v>
      </c>
      <c r="B2429" t="str">
        <f>VLOOKUP(C2429,STYLES!$1:$1048576,6,FALSE)</f>
        <v>Harriton</v>
      </c>
      <c r="C2429" s="103" t="s">
        <v>1268</v>
      </c>
      <c r="E2429" t="str">
        <f>VLOOKUP(C2429,STYLES!$1:$1048576,12,FALSE)</f>
        <v>Long-Sleeve Oxford with Stain-Release</v>
      </c>
      <c r="F2429" s="117" t="s">
        <v>3300</v>
      </c>
      <c r="G2429" s="111" t="s">
        <v>2786</v>
      </c>
      <c r="H2429" s="113" t="str">
        <f>VLOOKUP(C2429,STYLES!$1:$1048576,9,FALSE)</f>
        <v>Active</v>
      </c>
      <c r="I2429" s="113" t="str">
        <f>VLOOKUP(C2429,STYLES!$1:$1048576,10,FALSE)</f>
        <v>Active</v>
      </c>
      <c r="J2429" s="117" t="s">
        <v>2719</v>
      </c>
      <c r="K2429" s="139">
        <f>IFERROR(VLOOKUP(J2429,LISTS!G:H,2,FALSE),"0")</f>
        <v>8</v>
      </c>
      <c r="L2429">
        <f t="shared" si="133"/>
        <v>8</v>
      </c>
      <c r="M2429" s="117" t="s">
        <v>2719</v>
      </c>
      <c r="N2429" s="140">
        <f>IFERROR(VLOOKUP(M2429,LISTS!G:H,2,FALSE),"0")</f>
        <v>8</v>
      </c>
      <c r="O2429">
        <f t="shared" si="134"/>
        <v>8</v>
      </c>
      <c r="P2429" s="117" t="s">
        <v>2720</v>
      </c>
      <c r="Q2429" s="112" t="s">
        <v>2783</v>
      </c>
      <c r="R2429" s="112" t="s">
        <v>775</v>
      </c>
      <c r="S2429" s="118" t="s">
        <v>2922</v>
      </c>
      <c r="T2429" s="118" t="s">
        <v>775</v>
      </c>
    </row>
    <row r="2430" spans="1:20">
      <c r="A2430" s="4"/>
      <c r="G2430" s="111"/>
      <c r="I2430" s="127"/>
      <c r="K2430" s="139"/>
      <c r="L2430" s="60">
        <f>SUM(L2426:L2429)</f>
        <v>32</v>
      </c>
      <c r="N2430" s="140"/>
      <c r="O2430" s="60">
        <f>SUM(O2426:O2429)</f>
        <v>32</v>
      </c>
      <c r="Q2430" s="112"/>
      <c r="R2430" s="112"/>
      <c r="S2430" s="118"/>
      <c r="T2430" s="118"/>
    </row>
    <row r="2431" spans="1:20">
      <c r="A2431" s="4" t="str">
        <f>VLOOKUP(C2431,STYLES!$A$1:$R$2088,7,FALSE)</f>
        <v>Wovens</v>
      </c>
      <c r="B2431" t="str">
        <f>VLOOKUP(C2431,STYLES!$1:$1048576,6,FALSE)</f>
        <v>Harriton</v>
      </c>
      <c r="C2431" s="103" t="s">
        <v>1273</v>
      </c>
      <c r="E2431" t="str">
        <f>VLOOKUP(C2431,STYLES!$1:$1048576,12,FALSE)</f>
        <v>Short-Sleeve Oxford with Stain-Release</v>
      </c>
      <c r="F2431" s="119" t="s">
        <v>2750</v>
      </c>
      <c r="G2431" s="111" t="s">
        <v>2751</v>
      </c>
      <c r="H2431" s="113" t="str">
        <f>VLOOKUP(C2431,STYLES!$1:$1048576,9,FALSE)</f>
        <v>Active</v>
      </c>
      <c r="I2431" s="113" t="str">
        <f>VLOOKUP(C2431,STYLES!$1:$1048576,10,FALSE)</f>
        <v>Not Available</v>
      </c>
      <c r="J2431" s="117" t="s">
        <v>2745</v>
      </c>
      <c r="K2431" s="139">
        <f>IFERROR(VLOOKUP(J2431,LISTS!G:H,2,FALSE),"0")</f>
        <v>7</v>
      </c>
      <c r="L2431">
        <f t="shared" si="133"/>
        <v>7</v>
      </c>
      <c r="M2431" s="117" t="s">
        <v>2745</v>
      </c>
      <c r="N2431" s="140">
        <f>IFERROR(VLOOKUP(M2431,LISTS!G:H,2,FALSE),"0")</f>
        <v>7</v>
      </c>
      <c r="O2431" t="str">
        <f t="shared" si="134"/>
        <v/>
      </c>
      <c r="Q2431" s="112" t="s">
        <v>2858</v>
      </c>
      <c r="R2431" s="112" t="s">
        <v>775</v>
      </c>
      <c r="S2431" s="118" t="s">
        <v>2753</v>
      </c>
      <c r="T2431" s="118" t="s">
        <v>775</v>
      </c>
    </row>
    <row r="2432" spans="1:20">
      <c r="A2432" s="4" t="str">
        <f>VLOOKUP(C2432,STYLES!$A$1:$R$2088,7,FALSE)</f>
        <v>Wovens</v>
      </c>
      <c r="B2432" t="str">
        <f>VLOOKUP(C2432,STYLES!$1:$1048576,6,FALSE)</f>
        <v>Harriton</v>
      </c>
      <c r="C2432" s="103" t="s">
        <v>1273</v>
      </c>
      <c r="E2432" t="str">
        <f>VLOOKUP(C2432,STYLES!$1:$1048576,12,FALSE)</f>
        <v>Short-Sleeve Oxford with Stain-Release</v>
      </c>
      <c r="F2432" s="119" t="s">
        <v>2907</v>
      </c>
      <c r="G2432" s="111" t="s">
        <v>2751</v>
      </c>
      <c r="H2432" s="113" t="str">
        <f>VLOOKUP(C2432,STYLES!$1:$1048576,9,FALSE)</f>
        <v>Active</v>
      </c>
      <c r="I2432" s="113" t="str">
        <f>VLOOKUP(C2432,STYLES!$1:$1048576,10,FALSE)</f>
        <v>Not Available</v>
      </c>
      <c r="J2432" s="117" t="s">
        <v>2745</v>
      </c>
      <c r="K2432" s="139">
        <f>IFERROR(VLOOKUP(J2432,LISTS!G:H,2,FALSE),"0")</f>
        <v>7</v>
      </c>
      <c r="L2432">
        <f t="shared" si="133"/>
        <v>7</v>
      </c>
      <c r="M2432" s="117" t="s">
        <v>2745</v>
      </c>
      <c r="N2432" s="140">
        <f>IFERROR(VLOOKUP(M2432,LISTS!G:H,2,FALSE),"0")</f>
        <v>7</v>
      </c>
      <c r="O2432" t="str">
        <f t="shared" si="134"/>
        <v/>
      </c>
      <c r="Q2432" s="112" t="s">
        <v>2848</v>
      </c>
      <c r="R2432" s="112" t="s">
        <v>775</v>
      </c>
      <c r="S2432" s="118" t="s">
        <v>2849</v>
      </c>
      <c r="T2432" s="118" t="s">
        <v>775</v>
      </c>
    </row>
    <row r="2433" spans="1:20">
      <c r="A2433" s="4" t="str">
        <f>VLOOKUP(C2433,STYLES!$A$1:$R$2088,7,FALSE)</f>
        <v>Wovens</v>
      </c>
      <c r="B2433" t="str">
        <f>VLOOKUP(C2433,STYLES!$1:$1048576,6,FALSE)</f>
        <v>Harriton</v>
      </c>
      <c r="C2433" s="103" t="s">
        <v>1273</v>
      </c>
      <c r="E2433" t="str">
        <f>VLOOKUP(C2433,STYLES!$1:$1048576,12,FALSE)</f>
        <v>Short-Sleeve Oxford with Stain-Release</v>
      </c>
      <c r="F2433" s="119" t="s">
        <v>3300</v>
      </c>
      <c r="G2433" s="111" t="s">
        <v>2786</v>
      </c>
      <c r="H2433" s="113" t="str">
        <f>VLOOKUP(C2433,STYLES!$1:$1048576,9,FALSE)</f>
        <v>Active</v>
      </c>
      <c r="I2433" s="113" t="str">
        <f>VLOOKUP(C2433,STYLES!$1:$1048576,10,FALSE)</f>
        <v>Not Available</v>
      </c>
      <c r="J2433" s="117" t="s">
        <v>2745</v>
      </c>
      <c r="K2433" s="139">
        <f>IFERROR(VLOOKUP(J2433,LISTS!G:H,2,FALSE),"0")</f>
        <v>7</v>
      </c>
      <c r="L2433">
        <f t="shared" si="133"/>
        <v>7</v>
      </c>
      <c r="M2433" s="117" t="s">
        <v>2745</v>
      </c>
      <c r="N2433" s="140">
        <f>IFERROR(VLOOKUP(M2433,LISTS!G:H,2,FALSE),"0")</f>
        <v>7</v>
      </c>
      <c r="O2433" t="str">
        <f t="shared" si="134"/>
        <v/>
      </c>
      <c r="Q2433" s="112" t="s">
        <v>2783</v>
      </c>
      <c r="R2433" s="112" t="s">
        <v>775</v>
      </c>
      <c r="S2433" s="118" t="s">
        <v>3301</v>
      </c>
      <c r="T2433" s="118" t="s">
        <v>775</v>
      </c>
    </row>
    <row r="2434" spans="1:20">
      <c r="A2434" s="4" t="str">
        <f>VLOOKUP(C2434,STYLES!$A$1:$R$2088,7,FALSE)</f>
        <v>Wovens</v>
      </c>
      <c r="B2434" t="str">
        <f>VLOOKUP(C2434,STYLES!$1:$1048576,6,FALSE)</f>
        <v>Harriton</v>
      </c>
      <c r="C2434" s="103" t="s">
        <v>1273</v>
      </c>
      <c r="E2434" t="str">
        <f>VLOOKUP(C2434,STYLES!$1:$1048576,12,FALSE)</f>
        <v>Short-Sleeve Oxford with Stain-Release</v>
      </c>
      <c r="F2434" s="119" t="s">
        <v>2743</v>
      </c>
      <c r="G2434" s="111" t="s">
        <v>2743</v>
      </c>
      <c r="H2434" s="113" t="str">
        <f>VLOOKUP(C2434,STYLES!$1:$1048576,9,FALSE)</f>
        <v>Active</v>
      </c>
      <c r="I2434" s="113" t="str">
        <f>VLOOKUP(C2434,STYLES!$1:$1048576,10,FALSE)</f>
        <v>Not Available</v>
      </c>
      <c r="J2434" s="117" t="s">
        <v>2745</v>
      </c>
      <c r="K2434" s="139">
        <f>IFERROR(VLOOKUP(J2434,LISTS!G:H,2,FALSE),"0")</f>
        <v>7</v>
      </c>
      <c r="L2434">
        <f t="shared" si="133"/>
        <v>7</v>
      </c>
      <c r="M2434" s="117" t="s">
        <v>2745</v>
      </c>
      <c r="N2434" s="140">
        <f>IFERROR(VLOOKUP(M2434,LISTS!G:H,2,FALSE),"0")</f>
        <v>7</v>
      </c>
      <c r="O2434" t="str">
        <f t="shared" si="134"/>
        <v/>
      </c>
      <c r="Q2434" s="112" t="s">
        <v>2744</v>
      </c>
      <c r="R2434" s="112" t="s">
        <v>775</v>
      </c>
      <c r="S2434" s="118" t="s">
        <v>775</v>
      </c>
      <c r="T2434" s="118" t="s">
        <v>775</v>
      </c>
    </row>
    <row r="2435" spans="1:20">
      <c r="A2435" s="4"/>
      <c r="G2435" s="111"/>
      <c r="I2435" s="127"/>
      <c r="K2435" s="139"/>
      <c r="L2435" s="60">
        <f>SUM(L2431:L2434)</f>
        <v>28</v>
      </c>
      <c r="N2435" s="140"/>
      <c r="O2435" s="60"/>
      <c r="Q2435" s="112"/>
      <c r="R2435" s="112"/>
      <c r="S2435" s="118"/>
      <c r="T2435" s="118"/>
    </row>
    <row r="2436" spans="1:20">
      <c r="A2436" s="4" t="str">
        <f>VLOOKUP(C2436,STYLES!$A$1:$R$2088,7,FALSE)</f>
        <v>Wovens</v>
      </c>
      <c r="B2436" t="str">
        <f>VLOOKUP(C2436,STYLES!$1:$1048576,6,FALSE)</f>
        <v>Harriton</v>
      </c>
      <c r="C2436" s="103" t="s">
        <v>1026</v>
      </c>
      <c r="E2436" t="str">
        <f>VLOOKUP(C2436,STYLES!$1:$1048576,12,FALSE)</f>
        <v>Key West Short-Sleeve Performance Staff Shirt</v>
      </c>
      <c r="F2436" s="117" t="s">
        <v>2718</v>
      </c>
      <c r="G2436" s="111" t="s">
        <v>2718</v>
      </c>
      <c r="H2436" s="113" t="s">
        <v>2940</v>
      </c>
      <c r="I2436" s="113" t="s">
        <v>2940</v>
      </c>
      <c r="J2436" s="117" t="s">
        <v>2764</v>
      </c>
      <c r="K2436" s="139">
        <f>IFERROR(VLOOKUP(J2436,LISTS!G:H,2,FALSE),"0")</f>
        <v>7</v>
      </c>
      <c r="L2436">
        <f t="shared" si="133"/>
        <v>7</v>
      </c>
      <c r="M2436" s="117" t="s">
        <v>2764</v>
      </c>
      <c r="N2436" s="140">
        <f>IFERROR(VLOOKUP(M2436,LISTS!G:H,2,FALSE),"0")</f>
        <v>7</v>
      </c>
      <c r="O2436">
        <f t="shared" si="134"/>
        <v>7</v>
      </c>
      <c r="P2436" s="117" t="s">
        <v>2720</v>
      </c>
      <c r="Q2436" s="112" t="s">
        <v>2955</v>
      </c>
      <c r="R2436" s="112" t="s">
        <v>775</v>
      </c>
      <c r="S2436" s="118" t="s">
        <v>2722</v>
      </c>
      <c r="T2436" s="112" t="s">
        <v>775</v>
      </c>
    </row>
    <row r="2437" spans="1:20">
      <c r="A2437" s="4" t="str">
        <f>VLOOKUP(C2437,STYLES!$A$1:$R$2088,7,FALSE)</f>
        <v>Wovens</v>
      </c>
      <c r="B2437" t="str">
        <f>VLOOKUP(C2437,STYLES!$1:$1048576,6,FALSE)</f>
        <v>Harriton</v>
      </c>
      <c r="C2437" s="103" t="s">
        <v>1026</v>
      </c>
      <c r="E2437" t="str">
        <f>VLOOKUP(C2437,STYLES!$1:$1048576,12,FALSE)</f>
        <v>Key West Short-Sleeve Performance Staff Shirt</v>
      </c>
      <c r="F2437" s="117" t="s">
        <v>2743</v>
      </c>
      <c r="G2437" s="111" t="s">
        <v>2743</v>
      </c>
      <c r="H2437" s="113" t="str">
        <f>VLOOKUP(C2437,STYLES!$1:$1048576,9,FALSE)</f>
        <v>Active</v>
      </c>
      <c r="I2437" s="113" t="str">
        <f>VLOOKUP(C2437,STYLES!$1:$1048576,10,FALSE)</f>
        <v>Active</v>
      </c>
      <c r="J2437" s="117" t="s">
        <v>2764</v>
      </c>
      <c r="K2437" s="139">
        <f>IFERROR(VLOOKUP(J2437,LISTS!G:H,2,FALSE),"0")</f>
        <v>7</v>
      </c>
      <c r="L2437">
        <f t="shared" ref="L2437:L2438" si="135">IF(OR(H2437="ACTIVE",H2437="NEW",H2437="DNR",H2437="Pre-Closeout"),K2437,"")</f>
        <v>7</v>
      </c>
      <c r="M2437" s="117" t="s">
        <v>2764</v>
      </c>
      <c r="N2437" s="140">
        <f>IFERROR(VLOOKUP(M2437,LISTS!G:H,2,FALSE),"0")</f>
        <v>7</v>
      </c>
      <c r="O2437">
        <f t="shared" ref="O2437:O2438" si="136">IF(OR(I2437="ACTIVE",I2437="NEW",I2437="DNR",I2437="Pre-Closeout"),N2437,"")</f>
        <v>7</v>
      </c>
      <c r="P2437" s="117" t="s">
        <v>2720</v>
      </c>
      <c r="Q2437" s="118" t="s">
        <v>2744</v>
      </c>
      <c r="R2437" s="112" t="s">
        <v>775</v>
      </c>
      <c r="S2437" s="112" t="s">
        <v>775</v>
      </c>
      <c r="T2437" s="112" t="s">
        <v>775</v>
      </c>
    </row>
    <row r="2438" spans="1:20">
      <c r="A2438" s="4" t="str">
        <f>VLOOKUP(C2438,STYLES!$A$1:$R$2088,7,FALSE)</f>
        <v>Wovens</v>
      </c>
      <c r="B2438" t="str">
        <f>VLOOKUP(C2438,STYLES!$1:$1048576,6,FALSE)</f>
        <v>Harriton</v>
      </c>
      <c r="C2438" s="103" t="s">
        <v>1026</v>
      </c>
      <c r="E2438" t="str">
        <f>VLOOKUP(C2438,STYLES!$1:$1048576,12,FALSE)</f>
        <v>Key West Short-Sleeve Performance Staff Shirt</v>
      </c>
      <c r="F2438" s="117" t="s">
        <v>3283</v>
      </c>
      <c r="G2438" s="111" t="s">
        <v>2751</v>
      </c>
      <c r="H2438" s="113" t="str">
        <f>VLOOKUP(C2438,STYLES!$1:$1048576,9,FALSE)</f>
        <v>Active</v>
      </c>
      <c r="I2438" s="113" t="str">
        <f>VLOOKUP(C2438,STYLES!$1:$1048576,10,FALSE)</f>
        <v>Active</v>
      </c>
      <c r="J2438" s="117" t="s">
        <v>2764</v>
      </c>
      <c r="K2438" s="139">
        <f>IFERROR(VLOOKUP(J2438,LISTS!G:H,2,FALSE),"0")</f>
        <v>7</v>
      </c>
      <c r="L2438">
        <f t="shared" si="135"/>
        <v>7</v>
      </c>
      <c r="M2438" s="117" t="s">
        <v>2764</v>
      </c>
      <c r="N2438" s="140">
        <f>IFERROR(VLOOKUP(M2438,LISTS!G:H,2,FALSE),"0")</f>
        <v>7</v>
      </c>
      <c r="O2438">
        <f t="shared" si="136"/>
        <v>7</v>
      </c>
      <c r="P2438" s="117" t="s">
        <v>2720</v>
      </c>
      <c r="Q2438" s="112" t="s">
        <v>3284</v>
      </c>
      <c r="R2438" s="112" t="s">
        <v>775</v>
      </c>
      <c r="S2438" s="118" t="s">
        <v>3285</v>
      </c>
      <c r="T2438" s="112" t="s">
        <v>775</v>
      </c>
    </row>
    <row r="2439" spans="1:20">
      <c r="A2439" s="4" t="str">
        <f>VLOOKUP(C2439,STYLES!$A$1:$R$2088,7,FALSE)</f>
        <v>Wovens</v>
      </c>
      <c r="B2439" t="str">
        <f>VLOOKUP(C2439,STYLES!$1:$1048576,6,FALSE)</f>
        <v>Harriton</v>
      </c>
      <c r="C2439" s="103" t="s">
        <v>1026</v>
      </c>
      <c r="E2439" t="str">
        <f>VLOOKUP(C2439,STYLES!$1:$1048576,12,FALSE)</f>
        <v>Key West Short-Sleeve Performance Staff Shirt</v>
      </c>
      <c r="F2439" s="117" t="s">
        <v>3233</v>
      </c>
      <c r="G2439" s="111" t="s">
        <v>2763</v>
      </c>
      <c r="H2439" s="113" t="s">
        <v>2940</v>
      </c>
      <c r="I2439" s="113" t="s">
        <v>2940</v>
      </c>
      <c r="J2439" s="117" t="s">
        <v>2764</v>
      </c>
      <c r="K2439" s="139">
        <f>IFERROR(VLOOKUP(J2439,LISTS!G:H,2,FALSE),"0")</f>
        <v>7</v>
      </c>
      <c r="L2439">
        <f t="shared" ref="L2439:L2442" si="137">IF(OR(H2439="ACTIVE",H2439="NEW",H2439="DNR",H2439="Pre-Closeout"),K2439,"")</f>
        <v>7</v>
      </c>
      <c r="M2439" s="117" t="s">
        <v>2764</v>
      </c>
      <c r="N2439" s="140">
        <f>IFERROR(VLOOKUP(M2439,LISTS!G:H,2,FALSE),"0")</f>
        <v>7</v>
      </c>
      <c r="O2439">
        <f t="shared" ref="O2439:O2442" si="138">IF(OR(I2439="ACTIVE",I2439="NEW",I2439="DNR",I2439="Pre-Closeout"),N2439,"")</f>
        <v>7</v>
      </c>
      <c r="P2439" s="117" t="s">
        <v>2720</v>
      </c>
      <c r="Q2439" s="118" t="s">
        <v>2983</v>
      </c>
      <c r="R2439" s="112" t="s">
        <v>775</v>
      </c>
      <c r="S2439" s="112" t="s">
        <v>2984</v>
      </c>
      <c r="T2439" s="112" t="s">
        <v>775</v>
      </c>
    </row>
    <row r="2440" spans="1:20">
      <c r="A2440" s="4" t="str">
        <f>VLOOKUP(C2440,STYLES!$A$1:$R$2088,7,FALSE)</f>
        <v>Wovens</v>
      </c>
      <c r="B2440" t="str">
        <f>VLOOKUP(C2440,STYLES!$1:$1048576,6,FALSE)</f>
        <v>Harriton</v>
      </c>
      <c r="C2440" s="103" t="s">
        <v>1026</v>
      </c>
      <c r="E2440" t="str">
        <f>VLOOKUP(C2440,STYLES!$1:$1048576,12,FALSE)</f>
        <v>Key West Short-Sleeve Performance Staff Shirt</v>
      </c>
      <c r="F2440" s="117" t="s">
        <v>2923</v>
      </c>
      <c r="G2440" s="111" t="s">
        <v>2813</v>
      </c>
      <c r="H2440" s="113" t="str">
        <f>VLOOKUP(C2440,STYLES!$1:$1048576,9,FALSE)</f>
        <v>Active</v>
      </c>
      <c r="I2440" s="113" t="str">
        <f>VLOOKUP(C2440,STYLES!$1:$1048576,10,FALSE)</f>
        <v>Active</v>
      </c>
      <c r="J2440" s="117" t="s">
        <v>2764</v>
      </c>
      <c r="K2440" s="139">
        <f>IFERROR(VLOOKUP(J2440,LISTS!G:H,2,FALSE),"0")</f>
        <v>7</v>
      </c>
      <c r="L2440">
        <f t="shared" si="137"/>
        <v>7</v>
      </c>
      <c r="M2440" s="117" t="s">
        <v>2764</v>
      </c>
      <c r="N2440" s="140">
        <f>IFERROR(VLOOKUP(M2440,LISTS!G:H,2,FALSE),"0")</f>
        <v>7</v>
      </c>
      <c r="O2440">
        <f t="shared" si="138"/>
        <v>7</v>
      </c>
      <c r="P2440" s="117" t="s">
        <v>2720</v>
      </c>
      <c r="Q2440" s="112" t="s">
        <v>2924</v>
      </c>
      <c r="R2440" s="112" t="s">
        <v>775</v>
      </c>
      <c r="S2440" s="118" t="s">
        <v>2925</v>
      </c>
      <c r="T2440" s="118" t="s">
        <v>775</v>
      </c>
    </row>
    <row r="2441" spans="1:20">
      <c r="A2441" s="4" t="str">
        <f>VLOOKUP(C2441,STYLES!$A$1:$R$2088,7,FALSE)</f>
        <v>Wovens</v>
      </c>
      <c r="B2441" t="str">
        <f>VLOOKUP(C2441,STYLES!$1:$1048576,6,FALSE)</f>
        <v>Harriton</v>
      </c>
      <c r="C2441" s="103" t="s">
        <v>1026</v>
      </c>
      <c r="E2441" t="str">
        <f>VLOOKUP(C2441,STYLES!$1:$1048576,12,FALSE)</f>
        <v>Key West Short-Sleeve Performance Staff Shirt</v>
      </c>
      <c r="F2441" s="117" t="s">
        <v>3286</v>
      </c>
      <c r="G2441" s="111" t="s">
        <v>2759</v>
      </c>
      <c r="H2441" s="113" t="str">
        <f>VLOOKUP(C2441,STYLES!$1:$1048576,9,FALSE)</f>
        <v>Active</v>
      </c>
      <c r="I2441" s="113" t="str">
        <f>VLOOKUP(C2441,STYLES!$1:$1048576,10,FALSE)</f>
        <v>Active</v>
      </c>
      <c r="J2441" s="117" t="s">
        <v>2764</v>
      </c>
      <c r="K2441" s="139">
        <f>IFERROR(VLOOKUP(J2441,LISTS!G:H,2,FALSE),"0")</f>
        <v>7</v>
      </c>
      <c r="L2441">
        <f t="shared" si="137"/>
        <v>7</v>
      </c>
      <c r="M2441" s="117" t="s">
        <v>2764</v>
      </c>
      <c r="N2441" s="140">
        <f>IFERROR(VLOOKUP(M2441,LISTS!G:H,2,FALSE),"0")</f>
        <v>7</v>
      </c>
      <c r="O2441">
        <f t="shared" si="138"/>
        <v>7</v>
      </c>
      <c r="P2441" s="117" t="s">
        <v>2720</v>
      </c>
      <c r="Q2441" s="112" t="s">
        <v>3287</v>
      </c>
      <c r="R2441" s="112" t="s">
        <v>775</v>
      </c>
      <c r="S2441" s="118" t="s">
        <v>3288</v>
      </c>
      <c r="T2441" s="118" t="s">
        <v>775</v>
      </c>
    </row>
    <row r="2442" spans="1:20">
      <c r="A2442" s="4" t="str">
        <f>VLOOKUP(C2442,STYLES!$A$1:$R$2088,7,FALSE)</f>
        <v>Wovens</v>
      </c>
      <c r="B2442" t="str">
        <f>VLOOKUP(C2442,STYLES!$1:$1048576,6,FALSE)</f>
        <v>Harriton</v>
      </c>
      <c r="C2442" s="103" t="s">
        <v>1026</v>
      </c>
      <c r="E2442" t="str">
        <f>VLOOKUP(C2442,STYLES!$1:$1048576,12,FALSE)</f>
        <v>Key West Short-Sleeve Performance Staff Shirt</v>
      </c>
      <c r="F2442" s="117" t="s">
        <v>2739</v>
      </c>
      <c r="G2442" s="111" t="s">
        <v>2740</v>
      </c>
      <c r="H2442" s="113" t="str">
        <f>VLOOKUP(C2442,STYLES!$1:$1048576,9,FALSE)</f>
        <v>Active</v>
      </c>
      <c r="I2442" s="113" t="str">
        <f>VLOOKUP(C2442,STYLES!$1:$1048576,10,FALSE)</f>
        <v>Active</v>
      </c>
      <c r="J2442" s="117" t="s">
        <v>2764</v>
      </c>
      <c r="K2442" s="139">
        <f>IFERROR(VLOOKUP(J2442,LISTS!G:H,2,FALSE),"0")</f>
        <v>7</v>
      </c>
      <c r="L2442">
        <f t="shared" si="137"/>
        <v>7</v>
      </c>
      <c r="M2442" s="117" t="s">
        <v>2764</v>
      </c>
      <c r="N2442" s="140">
        <f>IFERROR(VLOOKUP(M2442,LISTS!G:H,2,FALSE),"0")</f>
        <v>7</v>
      </c>
      <c r="O2442">
        <f t="shared" si="138"/>
        <v>7</v>
      </c>
      <c r="P2442" s="117" t="s">
        <v>2720</v>
      </c>
      <c r="Q2442" s="118" t="s">
        <v>2741</v>
      </c>
      <c r="R2442" s="112" t="s">
        <v>775</v>
      </c>
      <c r="S2442" s="112" t="s">
        <v>3039</v>
      </c>
      <c r="T2442" s="112" t="s">
        <v>775</v>
      </c>
    </row>
    <row r="2443" spans="1:20">
      <c r="A2443" s="4" t="str">
        <f>VLOOKUP(C2443,STYLES!$A$1:$R$2088,7,FALSE)</f>
        <v>Wovens</v>
      </c>
      <c r="B2443" t="str">
        <f>VLOOKUP(C2443,STYLES!$1:$1048576,6,FALSE)</f>
        <v>Harriton</v>
      </c>
      <c r="C2443" s="103" t="s">
        <v>1026</v>
      </c>
      <c r="E2443" t="str">
        <f>VLOOKUP(C2443,STYLES!$1:$1048576,12,FALSE)</f>
        <v>Key West Short-Sleeve Performance Staff Shirt</v>
      </c>
      <c r="F2443" s="117" t="s">
        <v>3261</v>
      </c>
      <c r="G2443" s="111" t="s">
        <v>2809</v>
      </c>
      <c r="H2443" s="113" t="s">
        <v>2940</v>
      </c>
      <c r="I2443" s="113" t="s">
        <v>2940</v>
      </c>
      <c r="J2443" s="117" t="s">
        <v>2764</v>
      </c>
      <c r="K2443" s="139">
        <f>IFERROR(VLOOKUP(J2443,LISTS!G:H,2,FALSE),"0")</f>
        <v>7</v>
      </c>
      <c r="L2443">
        <f t="shared" ref="L2443" si="139">IF(OR(H2443="ACTIVE",H2443="NEW",H2443="DNR",H2443="Pre-Closeout"),K2443,"")</f>
        <v>7</v>
      </c>
      <c r="M2443" s="117" t="s">
        <v>2764</v>
      </c>
      <c r="N2443" s="140">
        <f>IFERROR(VLOOKUP(M2443,LISTS!G:H,2,FALSE),"0")</f>
        <v>7</v>
      </c>
      <c r="O2443">
        <f t="shared" ref="O2443" si="140">IF(OR(I2443="ACTIVE",I2443="NEW",I2443="DNR",I2443="Pre-Closeout"),N2443,"")</f>
        <v>7</v>
      </c>
      <c r="P2443" s="117" t="s">
        <v>2720</v>
      </c>
      <c r="Q2443" s="118" t="s">
        <v>3302</v>
      </c>
      <c r="R2443" s="112" t="s">
        <v>775</v>
      </c>
      <c r="S2443" s="112" t="s">
        <v>3303</v>
      </c>
      <c r="T2443" s="112" t="s">
        <v>775</v>
      </c>
    </row>
    <row r="2444" spans="1:20">
      <c r="A2444" s="4" t="str">
        <f>VLOOKUP(C2444,STYLES!$A$1:$R$2088,7,FALSE)</f>
        <v>Wovens</v>
      </c>
      <c r="B2444" t="str">
        <f>VLOOKUP(C2444,STYLES!$1:$1048576,6,FALSE)</f>
        <v>Harriton</v>
      </c>
      <c r="C2444" s="103" t="s">
        <v>1026</v>
      </c>
      <c r="E2444" t="str">
        <f>VLOOKUP(C2444,STYLES!$1:$1048576,12,FALSE)</f>
        <v>Key West Short-Sleeve Performance Staff Shirt</v>
      </c>
      <c r="F2444" s="117" t="s">
        <v>2754</v>
      </c>
      <c r="G2444" s="111" t="s">
        <v>2755</v>
      </c>
      <c r="H2444" s="113" t="s">
        <v>2940</v>
      </c>
      <c r="I2444" s="113" t="s">
        <v>2940</v>
      </c>
      <c r="J2444" s="117" t="s">
        <v>2764</v>
      </c>
      <c r="K2444" s="139">
        <f>IFERROR(VLOOKUP(J2444,LISTS!G:H,2,FALSE),"0")</f>
        <v>7</v>
      </c>
      <c r="L2444">
        <f t="shared" ref="L2444" si="141">IF(OR(H2444="ACTIVE",H2444="NEW",H2444="DNR",H2444="Pre-Closeout"),K2444,"")</f>
        <v>7</v>
      </c>
      <c r="M2444" s="117" t="s">
        <v>2764</v>
      </c>
      <c r="N2444" s="140">
        <f>IFERROR(VLOOKUP(M2444,LISTS!G:H,2,FALSE),"0")</f>
        <v>7</v>
      </c>
      <c r="O2444">
        <f t="shared" ref="O2444" si="142">IF(OR(I2444="ACTIVE",I2444="NEW",I2444="DNR",I2444="Pre-Closeout"),N2444,"")</f>
        <v>7</v>
      </c>
      <c r="P2444" s="117" t="s">
        <v>2720</v>
      </c>
      <c r="Q2444" s="112" t="s">
        <v>2756</v>
      </c>
      <c r="R2444" s="112" t="s">
        <v>775</v>
      </c>
      <c r="S2444" s="118" t="s">
        <v>3238</v>
      </c>
      <c r="T2444" s="112" t="s">
        <v>775</v>
      </c>
    </row>
    <row r="2445" spans="1:20">
      <c r="A2445" s="4"/>
      <c r="G2445" s="111"/>
      <c r="I2445" s="127"/>
      <c r="K2445" s="139"/>
      <c r="L2445" s="60">
        <f>SUM(L2436:L2444)</f>
        <v>63</v>
      </c>
      <c r="N2445" s="140"/>
      <c r="O2445" s="60">
        <f>SUM(O2436:O2444)</f>
        <v>63</v>
      </c>
      <c r="Q2445" s="112"/>
      <c r="R2445" s="112"/>
      <c r="S2445" s="118"/>
      <c r="T2445" s="118"/>
    </row>
    <row r="2446" spans="1:20">
      <c r="A2446" s="4" t="str">
        <f>VLOOKUP(C2446,STYLES!$A$1:$R$2088,7,FALSE)</f>
        <v>Wovens</v>
      </c>
      <c r="B2446" t="str">
        <f>VLOOKUP(C2446,STYLES!$1:$1048576,6,FALSE)</f>
        <v>Harriton</v>
      </c>
      <c r="C2446" s="103" t="s">
        <v>1032</v>
      </c>
      <c r="E2446" t="str">
        <f>VLOOKUP(C2446,STYLES!$1:$1048576,12,FALSE)</f>
        <v>Key West Short-Sleeve Performance Staff Shirt</v>
      </c>
      <c r="F2446" s="117" t="s">
        <v>2718</v>
      </c>
      <c r="G2446" s="111" t="s">
        <v>2718</v>
      </c>
      <c r="H2446" s="113" t="s">
        <v>2940</v>
      </c>
      <c r="I2446" s="113" t="s">
        <v>2940</v>
      </c>
      <c r="J2446" s="117" t="s">
        <v>2768</v>
      </c>
      <c r="K2446" s="139">
        <f>IFERROR(VLOOKUP(J2446,LISTS!G:H,2,FALSE),"0")</f>
        <v>6</v>
      </c>
      <c r="L2446">
        <f t="shared" si="133"/>
        <v>6</v>
      </c>
      <c r="M2446" s="117" t="s">
        <v>2768</v>
      </c>
      <c r="N2446" s="140">
        <f>IFERROR(VLOOKUP(M2446,LISTS!G:H,2,FALSE),"0")</f>
        <v>6</v>
      </c>
      <c r="O2446">
        <f t="shared" si="134"/>
        <v>6</v>
      </c>
      <c r="P2446" s="117" t="s">
        <v>2720</v>
      </c>
      <c r="Q2446" s="112" t="s">
        <v>2955</v>
      </c>
      <c r="R2446" s="112" t="s">
        <v>775</v>
      </c>
      <c r="S2446" s="118" t="s">
        <v>2722</v>
      </c>
      <c r="T2446" s="112" t="s">
        <v>775</v>
      </c>
    </row>
    <row r="2447" spans="1:20">
      <c r="A2447" s="4" t="str">
        <f>VLOOKUP(C2447,STYLES!$A$1:$R$2088,7,FALSE)</f>
        <v>Wovens</v>
      </c>
      <c r="B2447" t="str">
        <f>VLOOKUP(C2447,STYLES!$1:$1048576,6,FALSE)</f>
        <v>Harriton</v>
      </c>
      <c r="C2447" s="103" t="s">
        <v>1032</v>
      </c>
      <c r="E2447" t="str">
        <f>VLOOKUP(C2447,STYLES!$1:$1048576,12,FALSE)</f>
        <v>Key West Short-Sleeve Performance Staff Shirt</v>
      </c>
      <c r="F2447" s="117" t="s">
        <v>2743</v>
      </c>
      <c r="G2447" s="111" t="s">
        <v>2743</v>
      </c>
      <c r="H2447" s="113" t="str">
        <f>VLOOKUP(C2447,STYLES!$1:$1048576,9,FALSE)</f>
        <v>Active</v>
      </c>
      <c r="I2447" s="113" t="str">
        <f>VLOOKUP(C2447,STYLES!$1:$1048576,10,FALSE)</f>
        <v>Active</v>
      </c>
      <c r="J2447" s="117" t="s">
        <v>2768</v>
      </c>
      <c r="K2447" s="139">
        <f>IFERROR(VLOOKUP(J2447,LISTS!G:H,2,FALSE),"0")</f>
        <v>6</v>
      </c>
      <c r="L2447">
        <f t="shared" si="133"/>
        <v>6</v>
      </c>
      <c r="M2447" s="117" t="s">
        <v>2768</v>
      </c>
      <c r="N2447" s="140">
        <f>IFERROR(VLOOKUP(M2447,LISTS!G:H,2,FALSE),"0")</f>
        <v>6</v>
      </c>
      <c r="O2447">
        <f t="shared" si="134"/>
        <v>6</v>
      </c>
      <c r="P2447" s="117" t="s">
        <v>2720</v>
      </c>
      <c r="Q2447" s="118" t="s">
        <v>2744</v>
      </c>
      <c r="R2447" s="112" t="s">
        <v>775</v>
      </c>
      <c r="S2447" s="112" t="s">
        <v>775</v>
      </c>
      <c r="T2447" s="112" t="s">
        <v>775</v>
      </c>
    </row>
    <row r="2448" spans="1:20">
      <c r="A2448" s="4" t="str">
        <f>VLOOKUP(C2448,STYLES!$A$1:$R$2088,7,FALSE)</f>
        <v>Wovens</v>
      </c>
      <c r="B2448" t="str">
        <f>VLOOKUP(C2448,STYLES!$1:$1048576,6,FALSE)</f>
        <v>Harriton</v>
      </c>
      <c r="C2448" s="103" t="s">
        <v>1032</v>
      </c>
      <c r="E2448" t="str">
        <f>VLOOKUP(C2448,STYLES!$1:$1048576,12,FALSE)</f>
        <v>Key West Short-Sleeve Performance Staff Shirt</v>
      </c>
      <c r="F2448" s="117" t="s">
        <v>3283</v>
      </c>
      <c r="G2448" s="111" t="s">
        <v>2751</v>
      </c>
      <c r="H2448" s="113" t="str">
        <f>VLOOKUP(C2448,STYLES!$1:$1048576,9,FALSE)</f>
        <v>Active</v>
      </c>
      <c r="I2448" s="113" t="str">
        <f>VLOOKUP(C2448,STYLES!$1:$1048576,10,FALSE)</f>
        <v>Active</v>
      </c>
      <c r="J2448" s="117" t="s">
        <v>2768</v>
      </c>
      <c r="K2448" s="139">
        <f>IFERROR(VLOOKUP(J2448,LISTS!G:H,2,FALSE),"0")</f>
        <v>6</v>
      </c>
      <c r="L2448">
        <f t="shared" ref="L2448:L2515" si="143">IF(OR(H2448="ACTIVE",H2448="NEW",H2448="DNR",H2448="Pre-Closeout"),K2448,"")</f>
        <v>6</v>
      </c>
      <c r="M2448" s="117" t="s">
        <v>2768</v>
      </c>
      <c r="N2448" s="140">
        <f>IFERROR(VLOOKUP(M2448,LISTS!G:H,2,FALSE),"0")</f>
        <v>6</v>
      </c>
      <c r="O2448">
        <f t="shared" si="134"/>
        <v>6</v>
      </c>
      <c r="P2448" s="117" t="s">
        <v>2720</v>
      </c>
      <c r="Q2448" s="112" t="s">
        <v>3284</v>
      </c>
      <c r="R2448" s="112" t="s">
        <v>775</v>
      </c>
      <c r="S2448" s="118" t="s">
        <v>3285</v>
      </c>
      <c r="T2448" s="112" t="s">
        <v>775</v>
      </c>
    </row>
    <row r="2449" spans="1:20">
      <c r="A2449" s="4" t="str">
        <f>VLOOKUP(C2449,STYLES!$A$1:$R$2088,7,FALSE)</f>
        <v>Wovens</v>
      </c>
      <c r="B2449" t="str">
        <f>VLOOKUP(C2449,STYLES!$1:$1048576,6,FALSE)</f>
        <v>Harriton</v>
      </c>
      <c r="C2449" s="103" t="s">
        <v>1032</v>
      </c>
      <c r="E2449" t="str">
        <f>VLOOKUP(C2449,STYLES!$1:$1048576,12,FALSE)</f>
        <v>Key West Short-Sleeve Performance Staff Shirt</v>
      </c>
      <c r="F2449" s="117" t="s">
        <v>3233</v>
      </c>
      <c r="G2449" s="111" t="s">
        <v>2763</v>
      </c>
      <c r="H2449" s="113" t="s">
        <v>2940</v>
      </c>
      <c r="I2449" s="113" t="s">
        <v>2940</v>
      </c>
      <c r="J2449" s="117" t="s">
        <v>2768</v>
      </c>
      <c r="K2449" s="139">
        <f>IFERROR(VLOOKUP(J2449,LISTS!G:H,2,FALSE),"0")</f>
        <v>6</v>
      </c>
      <c r="L2449">
        <f t="shared" si="143"/>
        <v>6</v>
      </c>
      <c r="M2449" s="117" t="s">
        <v>2768</v>
      </c>
      <c r="N2449" s="140">
        <f>IFERROR(VLOOKUP(M2449,LISTS!G:H,2,FALSE),"0")</f>
        <v>6</v>
      </c>
      <c r="O2449">
        <f t="shared" si="134"/>
        <v>6</v>
      </c>
      <c r="P2449" s="117" t="s">
        <v>2720</v>
      </c>
      <c r="Q2449" s="118" t="s">
        <v>2983</v>
      </c>
      <c r="R2449" s="112" t="s">
        <v>775</v>
      </c>
      <c r="S2449" s="112" t="s">
        <v>2984</v>
      </c>
      <c r="T2449" s="112" t="s">
        <v>775</v>
      </c>
    </row>
    <row r="2450" spans="1:20">
      <c r="A2450" s="4" t="str">
        <f>VLOOKUP(C2450,STYLES!$A$1:$R$2088,7,FALSE)</f>
        <v>Wovens</v>
      </c>
      <c r="B2450" t="str">
        <f>VLOOKUP(C2450,STYLES!$1:$1048576,6,FALSE)</f>
        <v>Harriton</v>
      </c>
      <c r="C2450" s="103" t="s">
        <v>1032</v>
      </c>
      <c r="E2450" t="str">
        <f>VLOOKUP(C2450,STYLES!$1:$1048576,12,FALSE)</f>
        <v>Key West Short-Sleeve Performance Staff Shirt</v>
      </c>
      <c r="F2450" s="117" t="s">
        <v>2923</v>
      </c>
      <c r="G2450" s="111" t="s">
        <v>2813</v>
      </c>
      <c r="H2450" s="113" t="str">
        <f>VLOOKUP(C2450,STYLES!$1:$1048576,9,FALSE)</f>
        <v>Active</v>
      </c>
      <c r="I2450" s="113" t="str">
        <f>VLOOKUP(C2450,STYLES!$1:$1048576,10,FALSE)</f>
        <v>Active</v>
      </c>
      <c r="J2450" s="117" t="s">
        <v>2768</v>
      </c>
      <c r="K2450" s="139">
        <f>IFERROR(VLOOKUP(J2450,LISTS!G:H,2,FALSE),"0")</f>
        <v>6</v>
      </c>
      <c r="L2450">
        <f t="shared" si="143"/>
        <v>6</v>
      </c>
      <c r="M2450" s="117" t="s">
        <v>2768</v>
      </c>
      <c r="N2450" s="140">
        <f>IFERROR(VLOOKUP(M2450,LISTS!G:H,2,FALSE),"0")</f>
        <v>6</v>
      </c>
      <c r="O2450">
        <f t="shared" ref="O2450:O2517" si="144">IF(OR(I2450="ACTIVE",I2450="NEW",I2450="DNR",I2450="Pre-Closeout"),N2450,"")</f>
        <v>6</v>
      </c>
      <c r="P2450" s="117" t="s">
        <v>2720</v>
      </c>
      <c r="Q2450" s="112" t="s">
        <v>2924</v>
      </c>
      <c r="R2450" s="112" t="s">
        <v>775</v>
      </c>
      <c r="S2450" s="118" t="s">
        <v>2925</v>
      </c>
      <c r="T2450" s="118" t="s">
        <v>775</v>
      </c>
    </row>
    <row r="2451" spans="1:20">
      <c r="A2451" s="4" t="str">
        <f>VLOOKUP(C2451,STYLES!$A$1:$R$2088,7,FALSE)</f>
        <v>Wovens</v>
      </c>
      <c r="B2451" t="str">
        <f>VLOOKUP(C2451,STYLES!$1:$1048576,6,FALSE)</f>
        <v>Harriton</v>
      </c>
      <c r="C2451" s="103" t="s">
        <v>1032</v>
      </c>
      <c r="E2451" t="str">
        <f>VLOOKUP(C2451,STYLES!$1:$1048576,12,FALSE)</f>
        <v>Key West Short-Sleeve Performance Staff Shirt</v>
      </c>
      <c r="F2451" s="117" t="s">
        <v>3286</v>
      </c>
      <c r="G2451" s="111" t="s">
        <v>2759</v>
      </c>
      <c r="H2451" s="113" t="str">
        <f>VLOOKUP(C2451,STYLES!$1:$1048576,9,FALSE)</f>
        <v>Active</v>
      </c>
      <c r="I2451" s="113" t="str">
        <f>VLOOKUP(C2451,STYLES!$1:$1048576,10,FALSE)</f>
        <v>Active</v>
      </c>
      <c r="J2451" s="117" t="s">
        <v>2768</v>
      </c>
      <c r="K2451" s="139">
        <f>IFERROR(VLOOKUP(J2451,LISTS!G:H,2,FALSE),"0")</f>
        <v>6</v>
      </c>
      <c r="L2451">
        <f t="shared" ref="L2451:L2453" si="145">IF(OR(H2451="ACTIVE",H2451="NEW",H2451="DNR",H2451="Pre-Closeout"),K2451,"")</f>
        <v>6</v>
      </c>
      <c r="M2451" s="117" t="s">
        <v>2768</v>
      </c>
      <c r="N2451" s="140">
        <f>IFERROR(VLOOKUP(M2451,LISTS!G:H,2,FALSE),"0")</f>
        <v>6</v>
      </c>
      <c r="O2451">
        <f t="shared" ref="O2451:O2453" si="146">IF(OR(I2451="ACTIVE",I2451="NEW",I2451="DNR",I2451="Pre-Closeout"),N2451,"")</f>
        <v>6</v>
      </c>
      <c r="P2451" s="117" t="s">
        <v>2720</v>
      </c>
      <c r="Q2451" s="112" t="s">
        <v>3287</v>
      </c>
      <c r="R2451" s="112" t="s">
        <v>775</v>
      </c>
      <c r="S2451" s="118" t="s">
        <v>3288</v>
      </c>
      <c r="T2451" s="118" t="s">
        <v>775</v>
      </c>
    </row>
    <row r="2452" spans="1:20">
      <c r="A2452" s="4" t="str">
        <f>VLOOKUP(C2452,STYLES!$A$1:$R$2088,7,FALSE)</f>
        <v>Wovens</v>
      </c>
      <c r="B2452" t="str">
        <f>VLOOKUP(C2452,STYLES!$1:$1048576,6,FALSE)</f>
        <v>Harriton</v>
      </c>
      <c r="C2452" s="103" t="s">
        <v>1032</v>
      </c>
      <c r="E2452" t="str">
        <f>VLOOKUP(C2452,STYLES!$1:$1048576,12,FALSE)</f>
        <v>Key West Short-Sleeve Performance Staff Shirt</v>
      </c>
      <c r="F2452" s="117" t="s">
        <v>2739</v>
      </c>
      <c r="G2452" s="111" t="s">
        <v>2809</v>
      </c>
      <c r="H2452" s="113" t="str">
        <f>VLOOKUP(C2452,STYLES!$1:$1048576,9,FALSE)</f>
        <v>Active</v>
      </c>
      <c r="I2452" s="113" t="str">
        <f>VLOOKUP(C2452,STYLES!$1:$1048576,10,FALSE)</f>
        <v>Active</v>
      </c>
      <c r="J2452" s="117" t="s">
        <v>2768</v>
      </c>
      <c r="K2452" s="139">
        <f>IFERROR(VLOOKUP(J2452,LISTS!G:H,2,FALSE),"0")</f>
        <v>6</v>
      </c>
      <c r="L2452">
        <f t="shared" si="145"/>
        <v>6</v>
      </c>
      <c r="M2452" s="117" t="s">
        <v>2768</v>
      </c>
      <c r="N2452" s="140">
        <f>IFERROR(VLOOKUP(M2452,LISTS!G:H,2,FALSE),"0")</f>
        <v>6</v>
      </c>
      <c r="O2452">
        <f t="shared" si="146"/>
        <v>6</v>
      </c>
      <c r="P2452" s="117" t="s">
        <v>2720</v>
      </c>
      <c r="Q2452" s="118" t="s">
        <v>2741</v>
      </c>
      <c r="R2452" s="112" t="s">
        <v>775</v>
      </c>
      <c r="S2452" s="112" t="s">
        <v>3039</v>
      </c>
      <c r="T2452" s="112" t="s">
        <v>775</v>
      </c>
    </row>
    <row r="2453" spans="1:20">
      <c r="A2453" s="4" t="str">
        <f>VLOOKUP(C2453,STYLES!$A$1:$R$2088,7,FALSE)</f>
        <v>Wovens</v>
      </c>
      <c r="B2453" t="str">
        <f>VLOOKUP(C2453,STYLES!$1:$1048576,6,FALSE)</f>
        <v>Harriton</v>
      </c>
      <c r="C2453" s="103" t="s">
        <v>1032</v>
      </c>
      <c r="E2453" t="str">
        <f>VLOOKUP(C2453,STYLES!$1:$1048576,12,FALSE)</f>
        <v>Key West Short-Sleeve Performance Staff Shirt</v>
      </c>
      <c r="F2453" s="117" t="s">
        <v>3261</v>
      </c>
      <c r="G2453" s="111" t="s">
        <v>2809</v>
      </c>
      <c r="H2453" s="113" t="s">
        <v>2940</v>
      </c>
      <c r="I2453" s="113" t="s">
        <v>2940</v>
      </c>
      <c r="J2453" s="117" t="s">
        <v>2768</v>
      </c>
      <c r="K2453" s="139">
        <f>IFERROR(VLOOKUP(J2453,LISTS!G:H,2,FALSE),"0")</f>
        <v>6</v>
      </c>
      <c r="L2453">
        <f t="shared" si="145"/>
        <v>6</v>
      </c>
      <c r="M2453" s="117" t="s">
        <v>2768</v>
      </c>
      <c r="N2453" s="140">
        <f>IFERROR(VLOOKUP(M2453,LISTS!G:H,2,FALSE),"0")</f>
        <v>6</v>
      </c>
      <c r="O2453">
        <f t="shared" si="146"/>
        <v>6</v>
      </c>
      <c r="P2453" s="117" t="s">
        <v>2720</v>
      </c>
      <c r="Q2453" s="118" t="s">
        <v>3302</v>
      </c>
      <c r="R2453" s="112" t="s">
        <v>775</v>
      </c>
      <c r="S2453" s="112" t="s">
        <v>3303</v>
      </c>
      <c r="T2453" s="112" t="s">
        <v>775</v>
      </c>
    </row>
    <row r="2454" spans="1:20">
      <c r="A2454" s="4" t="str">
        <f>VLOOKUP(C2454,STYLES!$A$1:$R$2088,7,FALSE)</f>
        <v>Wovens</v>
      </c>
      <c r="B2454" t="str">
        <f>VLOOKUP(C2454,STYLES!$1:$1048576,6,FALSE)</f>
        <v>Harriton</v>
      </c>
      <c r="C2454" s="103" t="s">
        <v>1032</v>
      </c>
      <c r="E2454" t="str">
        <f>VLOOKUP(C2454,STYLES!$1:$1048576,12,FALSE)</f>
        <v>Key West Short-Sleeve Performance Staff Shirt</v>
      </c>
      <c r="F2454" s="117" t="s">
        <v>2754</v>
      </c>
      <c r="G2454" s="111" t="s">
        <v>2755</v>
      </c>
      <c r="H2454" s="113" t="s">
        <v>2940</v>
      </c>
      <c r="I2454" s="113" t="s">
        <v>2940</v>
      </c>
      <c r="J2454" s="117" t="s">
        <v>2768</v>
      </c>
      <c r="K2454" s="139">
        <f>IFERROR(VLOOKUP(J2454,LISTS!G:H,2,FALSE),"0")</f>
        <v>6</v>
      </c>
      <c r="L2454">
        <f t="shared" ref="L2454" si="147">IF(OR(H2454="ACTIVE",H2454="NEW",H2454="DNR",H2454="Pre-Closeout"),K2454,"")</f>
        <v>6</v>
      </c>
      <c r="M2454" s="117" t="s">
        <v>2768</v>
      </c>
      <c r="N2454" s="140">
        <f>IFERROR(VLOOKUP(M2454,LISTS!G:H,2,FALSE),"0")</f>
        <v>6</v>
      </c>
      <c r="O2454">
        <f t="shared" ref="O2454" si="148">IF(OR(I2454="ACTIVE",I2454="NEW",I2454="DNR",I2454="Pre-Closeout"),N2454,"")</f>
        <v>6</v>
      </c>
      <c r="P2454" s="117" t="s">
        <v>2720</v>
      </c>
      <c r="Q2454" s="112" t="s">
        <v>2756</v>
      </c>
      <c r="R2454" s="112" t="s">
        <v>775</v>
      </c>
      <c r="S2454" s="118" t="s">
        <v>3238</v>
      </c>
      <c r="T2454" s="112" t="s">
        <v>775</v>
      </c>
    </row>
    <row r="2455" spans="1:20">
      <c r="A2455" s="4"/>
      <c r="G2455" s="111"/>
      <c r="K2455" s="139"/>
      <c r="L2455" s="60">
        <f>SUM(L2446:L2454)</f>
        <v>54</v>
      </c>
      <c r="N2455" s="140"/>
      <c r="O2455" s="60">
        <f>SUM(O2446:O2454)</f>
        <v>54</v>
      </c>
      <c r="Q2455" s="112"/>
      <c r="R2455" s="112"/>
      <c r="S2455" s="118"/>
      <c r="T2455" s="118"/>
    </row>
    <row r="2456" spans="1:20">
      <c r="A2456" s="4" t="str">
        <f>VLOOKUP(C2456,STYLES!$A$1:$R$2088,7,FALSE)</f>
        <v>Wovens</v>
      </c>
      <c r="B2456" t="str">
        <f>VLOOKUP(C2456,STYLES!$1:$1048576,6,FALSE)</f>
        <v>Harriton</v>
      </c>
      <c r="C2456" s="103" t="s">
        <v>1012</v>
      </c>
      <c r="E2456" t="str">
        <f>VLOOKUP(C2456,STYLES!$1:$1048576,12,FALSE)</f>
        <v>Foundation 100% Cotton Long-Sleeve Twill Shirt with Teflon™</v>
      </c>
      <c r="F2456" s="129" t="s">
        <v>2718</v>
      </c>
      <c r="G2456" s="111" t="s">
        <v>2718</v>
      </c>
      <c r="H2456" s="113" t="str">
        <f>VLOOKUP(C2456,STYLES!$1:$1048576,9,FALSE)</f>
        <v>Active</v>
      </c>
      <c r="I2456" s="113" t="str">
        <f>VLOOKUP(C2456,STYLES!$1:$1048576,10,FALSE)</f>
        <v>Active</v>
      </c>
      <c r="J2456" s="117" t="s">
        <v>2962</v>
      </c>
      <c r="K2456" s="139">
        <f>IFERROR(VLOOKUP(J2456,LISTS!G:H,2,FALSE),"0")</f>
        <v>9</v>
      </c>
      <c r="L2456">
        <f t="shared" si="143"/>
        <v>9</v>
      </c>
      <c r="M2456" s="117" t="s">
        <v>2962</v>
      </c>
      <c r="N2456" s="140">
        <f>IFERROR(VLOOKUP(M2456,LISTS!G:H,2,FALSE),"0")</f>
        <v>9</v>
      </c>
      <c r="O2456">
        <f t="shared" si="144"/>
        <v>9</v>
      </c>
      <c r="Q2456" s="112" t="s">
        <v>2955</v>
      </c>
      <c r="R2456" s="112" t="s">
        <v>775</v>
      </c>
      <c r="S2456" s="118" t="s">
        <v>2722</v>
      </c>
      <c r="T2456" s="112" t="s">
        <v>775</v>
      </c>
    </row>
    <row r="2457" spans="1:20">
      <c r="A2457" s="4" t="str">
        <f>VLOOKUP(C2457,STYLES!$A$1:$R$2088,7,FALSE)</f>
        <v>Wovens</v>
      </c>
      <c r="B2457" t="str">
        <f>VLOOKUP(C2457,STYLES!$1:$1048576,6,FALSE)</f>
        <v>Harriton</v>
      </c>
      <c r="C2457" s="103" t="s">
        <v>1012</v>
      </c>
      <c r="E2457" t="str">
        <f>VLOOKUP(C2457,STYLES!$1:$1048576,12,FALSE)</f>
        <v>Foundation 100% Cotton Long-Sleeve Twill Shirt with Teflon™</v>
      </c>
      <c r="F2457" s="129" t="s">
        <v>3233</v>
      </c>
      <c r="G2457" s="111" t="s">
        <v>2763</v>
      </c>
      <c r="H2457" s="113" t="str">
        <f>VLOOKUP(C2457,STYLES!$1:$1048576,9,FALSE)</f>
        <v>Active</v>
      </c>
      <c r="I2457" s="113" t="str">
        <f>VLOOKUP(C2457,STYLES!$1:$1048576,10,FALSE)</f>
        <v>Active</v>
      </c>
      <c r="J2457" s="117" t="s">
        <v>2962</v>
      </c>
      <c r="K2457" s="139">
        <f>IFERROR(VLOOKUP(J2457,LISTS!G:H,2,FALSE),"0")</f>
        <v>9</v>
      </c>
      <c r="L2457">
        <f t="shared" si="143"/>
        <v>9</v>
      </c>
      <c r="M2457" s="117" t="s">
        <v>2962</v>
      </c>
      <c r="N2457" s="140">
        <f>IFERROR(VLOOKUP(M2457,LISTS!G:H,2,FALSE),"0")</f>
        <v>9</v>
      </c>
      <c r="O2457">
        <f t="shared" si="144"/>
        <v>9</v>
      </c>
      <c r="Q2457" s="112" t="s">
        <v>2983</v>
      </c>
      <c r="R2457" s="112" t="s">
        <v>775</v>
      </c>
      <c r="S2457" s="118" t="s">
        <v>2984</v>
      </c>
      <c r="T2457" s="112" t="s">
        <v>775</v>
      </c>
    </row>
    <row r="2458" spans="1:20">
      <c r="A2458" s="4" t="str">
        <f>VLOOKUP(C2458,STYLES!$A$1:$R$2088,7,FALSE)</f>
        <v>Wovens</v>
      </c>
      <c r="B2458" t="str">
        <f>VLOOKUP(C2458,STYLES!$1:$1048576,6,FALSE)</f>
        <v>Harriton</v>
      </c>
      <c r="C2458" s="103" t="s">
        <v>1012</v>
      </c>
      <c r="E2458" t="str">
        <f>VLOOKUP(C2458,STYLES!$1:$1048576,12,FALSE)</f>
        <v>Foundation 100% Cotton Long-Sleeve Twill Shirt with Teflon™</v>
      </c>
      <c r="F2458" s="129" t="s">
        <v>3212</v>
      </c>
      <c r="G2458" s="111" t="s">
        <v>2740</v>
      </c>
      <c r="H2458" s="113" t="str">
        <f>VLOOKUP(C2458,STYLES!$1:$1048576,9,FALSE)</f>
        <v>Active</v>
      </c>
      <c r="I2458" s="113" t="str">
        <f>VLOOKUP(C2458,STYLES!$1:$1048576,10,FALSE)</f>
        <v>Active</v>
      </c>
      <c r="J2458" s="117" t="s">
        <v>2962</v>
      </c>
      <c r="K2458" s="139">
        <f>IFERROR(VLOOKUP(J2458,LISTS!G:H,2,FALSE),"0")</f>
        <v>9</v>
      </c>
      <c r="L2458">
        <f t="shared" si="143"/>
        <v>9</v>
      </c>
      <c r="M2458" s="117" t="s">
        <v>2962</v>
      </c>
      <c r="N2458" s="140">
        <f>IFERROR(VLOOKUP(M2458,LISTS!G:H,2,FALSE),"0")</f>
        <v>9</v>
      </c>
      <c r="O2458">
        <f t="shared" si="144"/>
        <v>9</v>
      </c>
      <c r="Q2458" s="112" t="s">
        <v>3213</v>
      </c>
      <c r="R2458" s="112" t="s">
        <v>775</v>
      </c>
      <c r="S2458" s="118" t="s">
        <v>2742</v>
      </c>
      <c r="T2458" s="112" t="s">
        <v>775</v>
      </c>
    </row>
    <row r="2459" spans="1:20">
      <c r="A2459" s="4" t="str">
        <f>VLOOKUP(C2459,STYLES!$A$1:$R$2088,7,FALSE)</f>
        <v>Wovens</v>
      </c>
      <c r="B2459" t="str">
        <f>VLOOKUP(C2459,STYLES!$1:$1048576,6,FALSE)</f>
        <v>Harriton</v>
      </c>
      <c r="C2459" s="103" t="s">
        <v>1012</v>
      </c>
      <c r="E2459" t="str">
        <f>VLOOKUP(C2459,STYLES!$1:$1048576,12,FALSE)</f>
        <v>Foundation 100% Cotton Long-Sleeve Twill Shirt with Teflon™</v>
      </c>
      <c r="F2459" s="129" t="s">
        <v>2750</v>
      </c>
      <c r="G2459" s="111" t="s">
        <v>2751</v>
      </c>
      <c r="H2459" s="113" t="str">
        <f>VLOOKUP(C2459,STYLES!$1:$1048576,9,FALSE)</f>
        <v>Active</v>
      </c>
      <c r="I2459" s="113" t="str">
        <f>VLOOKUP(C2459,STYLES!$1:$1048576,10,FALSE)</f>
        <v>Active</v>
      </c>
      <c r="J2459" s="117" t="s">
        <v>2962</v>
      </c>
      <c r="K2459" s="139">
        <f>IFERROR(VLOOKUP(J2459,LISTS!G:H,2,FALSE),"0")</f>
        <v>9</v>
      </c>
      <c r="L2459">
        <f t="shared" si="143"/>
        <v>9</v>
      </c>
      <c r="M2459" s="117" t="s">
        <v>2962</v>
      </c>
      <c r="N2459" s="140">
        <f>IFERROR(VLOOKUP(M2459,LISTS!G:H,2,FALSE),"0")</f>
        <v>9</v>
      </c>
      <c r="O2459">
        <f t="shared" si="144"/>
        <v>9</v>
      </c>
      <c r="Q2459" s="112" t="s">
        <v>2858</v>
      </c>
      <c r="R2459" s="112" t="s">
        <v>775</v>
      </c>
      <c r="S2459" s="118" t="s">
        <v>2753</v>
      </c>
      <c r="T2459" s="112" t="s">
        <v>775</v>
      </c>
    </row>
    <row r="2460" spans="1:20">
      <c r="A2460" s="4" t="str">
        <f>VLOOKUP(C2460,STYLES!$A$1:$R$2088,7,FALSE)</f>
        <v>Wovens</v>
      </c>
      <c r="B2460" t="str">
        <f>VLOOKUP(C2460,STYLES!$1:$1048576,6,FALSE)</f>
        <v>Harriton</v>
      </c>
      <c r="C2460" s="103" t="s">
        <v>1012</v>
      </c>
      <c r="E2460" t="str">
        <f>VLOOKUP(C2460,STYLES!$1:$1048576,12,FALSE)</f>
        <v>Foundation 100% Cotton Long-Sleeve Twill Shirt with Teflon™</v>
      </c>
      <c r="F2460" s="129" t="s">
        <v>3214</v>
      </c>
      <c r="G2460" s="111" t="s">
        <v>2732</v>
      </c>
      <c r="H2460" s="113" t="str">
        <f>VLOOKUP(C2460,STYLES!$1:$1048576,9,FALSE)</f>
        <v>Active</v>
      </c>
      <c r="I2460" s="113" t="str">
        <f>VLOOKUP(C2460,STYLES!$1:$1048576,10,FALSE)</f>
        <v>Active</v>
      </c>
      <c r="J2460" s="117" t="s">
        <v>2962</v>
      </c>
      <c r="K2460" s="139">
        <f>IFERROR(VLOOKUP(J2460,LISTS!G:H,2,FALSE),"0")</f>
        <v>9</v>
      </c>
      <c r="L2460">
        <f t="shared" si="143"/>
        <v>9</v>
      </c>
      <c r="M2460" s="117" t="s">
        <v>2962</v>
      </c>
      <c r="N2460" s="140">
        <f>IFERROR(VLOOKUP(M2460,LISTS!G:H,2,FALSE),"0")</f>
        <v>9</v>
      </c>
      <c r="O2460">
        <f t="shared" si="144"/>
        <v>9</v>
      </c>
      <c r="Q2460" s="112" t="s">
        <v>3215</v>
      </c>
      <c r="R2460" s="112" t="s">
        <v>775</v>
      </c>
      <c r="S2460" s="118" t="s">
        <v>3216</v>
      </c>
      <c r="T2460" s="112" t="s">
        <v>775</v>
      </c>
    </row>
    <row r="2461" spans="1:20">
      <c r="A2461" s="4" t="str">
        <f>VLOOKUP(C2461,STYLES!$A$1:$R$2088,7,FALSE)</f>
        <v>Wovens</v>
      </c>
      <c r="B2461" t="str">
        <f>VLOOKUP(C2461,STYLES!$1:$1048576,6,FALSE)</f>
        <v>Harriton</v>
      </c>
      <c r="C2461" s="103" t="s">
        <v>1012</v>
      </c>
      <c r="E2461" t="str">
        <f>VLOOKUP(C2461,STYLES!$1:$1048576,12,FALSE)</f>
        <v>Foundation 100% Cotton Long-Sleeve Twill Shirt with Teflon™</v>
      </c>
      <c r="F2461" s="129" t="s">
        <v>3271</v>
      </c>
      <c r="G2461" s="111" t="s">
        <v>2751</v>
      </c>
      <c r="H2461" s="113" t="str">
        <f>VLOOKUP(C2461,STYLES!$1:$1048576,9,FALSE)</f>
        <v>Active</v>
      </c>
      <c r="I2461" s="113" t="str">
        <f>VLOOKUP(C2461,STYLES!$1:$1048576,10,FALSE)</f>
        <v>Active</v>
      </c>
      <c r="J2461" s="117" t="s">
        <v>2962</v>
      </c>
      <c r="K2461" s="139">
        <f>IFERROR(VLOOKUP(J2461,LISTS!G:H,2,FALSE),"0")</f>
        <v>9</v>
      </c>
      <c r="L2461">
        <f t="shared" si="143"/>
        <v>9</v>
      </c>
      <c r="M2461" s="117" t="s">
        <v>2962</v>
      </c>
      <c r="N2461" s="140">
        <f>IFERROR(VLOOKUP(M2461,LISTS!G:H,2,FALSE),"0")</f>
        <v>9</v>
      </c>
      <c r="O2461">
        <f t="shared" si="144"/>
        <v>9</v>
      </c>
      <c r="Q2461" s="112" t="s">
        <v>2983</v>
      </c>
      <c r="R2461" s="112" t="s">
        <v>775</v>
      </c>
      <c r="S2461" s="118" t="s">
        <v>2984</v>
      </c>
      <c r="T2461" s="112" t="s">
        <v>775</v>
      </c>
    </row>
    <row r="2462" spans="1:20">
      <c r="A2462" s="4" t="str">
        <f>VLOOKUP(C2462,STYLES!$A$1:$R$2088,7,FALSE)</f>
        <v>Wovens</v>
      </c>
      <c r="B2462" t="str">
        <f>VLOOKUP(C2462,STYLES!$1:$1048576,6,FALSE)</f>
        <v>Harriton</v>
      </c>
      <c r="C2462" s="103" t="s">
        <v>1012</v>
      </c>
      <c r="E2462" t="str">
        <f>VLOOKUP(C2462,STYLES!$1:$1048576,12,FALSE)</f>
        <v>Foundation 100% Cotton Long-Sleeve Twill Shirt with Teflon™</v>
      </c>
      <c r="F2462" s="129" t="s">
        <v>2923</v>
      </c>
      <c r="G2462" s="111" t="s">
        <v>2813</v>
      </c>
      <c r="H2462" s="113" t="str">
        <f>VLOOKUP(C2462,STYLES!$1:$1048576,9,FALSE)</f>
        <v>Active</v>
      </c>
      <c r="I2462" s="113" t="str">
        <f>VLOOKUP(C2462,STYLES!$1:$1048576,10,FALSE)</f>
        <v>Active</v>
      </c>
      <c r="J2462" s="117" t="s">
        <v>2962</v>
      </c>
      <c r="K2462" s="139">
        <f>IFERROR(VLOOKUP(J2462,LISTS!G:H,2,FALSE),"0")</f>
        <v>9</v>
      </c>
      <c r="L2462">
        <f t="shared" si="143"/>
        <v>9</v>
      </c>
      <c r="M2462" s="117" t="s">
        <v>2962</v>
      </c>
      <c r="N2462" s="140">
        <f>IFERROR(VLOOKUP(M2462,LISTS!G:H,2,FALSE),"0")</f>
        <v>9</v>
      </c>
      <c r="O2462">
        <f t="shared" si="144"/>
        <v>9</v>
      </c>
      <c r="Q2462" s="112" t="s">
        <v>2924</v>
      </c>
      <c r="R2462" s="112" t="s">
        <v>775</v>
      </c>
      <c r="S2462" s="118" t="s">
        <v>2925</v>
      </c>
      <c r="T2462" s="112" t="s">
        <v>775</v>
      </c>
    </row>
    <row r="2463" spans="1:20">
      <c r="A2463" s="4" t="str">
        <f>VLOOKUP(C2463,STYLES!$A$1:$R$2088,7,FALSE)</f>
        <v>Wovens</v>
      </c>
      <c r="B2463" t="str">
        <f>VLOOKUP(C2463,STYLES!$1:$1048576,6,FALSE)</f>
        <v>Harriton</v>
      </c>
      <c r="C2463" s="103" t="s">
        <v>1012</v>
      </c>
      <c r="E2463" t="str">
        <f>VLOOKUP(C2463,STYLES!$1:$1048576,12,FALSE)</f>
        <v>Foundation 100% Cotton Long-Sleeve Twill Shirt with Teflon™</v>
      </c>
      <c r="F2463" s="129" t="s">
        <v>2754</v>
      </c>
      <c r="G2463" s="111" t="s">
        <v>2755</v>
      </c>
      <c r="H2463" s="113" t="str">
        <f>VLOOKUP(C2463,STYLES!$1:$1048576,9,FALSE)</f>
        <v>Active</v>
      </c>
      <c r="I2463" s="113" t="str">
        <f>VLOOKUP(C2463,STYLES!$1:$1048576,10,FALSE)</f>
        <v>Active</v>
      </c>
      <c r="J2463" s="117" t="s">
        <v>2962</v>
      </c>
      <c r="K2463" s="139">
        <f>IFERROR(VLOOKUP(J2463,LISTS!G:H,2,FALSE),"0")</f>
        <v>9</v>
      </c>
      <c r="L2463">
        <f t="shared" si="143"/>
        <v>9</v>
      </c>
      <c r="M2463" s="117" t="s">
        <v>2962</v>
      </c>
      <c r="N2463" s="140">
        <f>IFERROR(VLOOKUP(M2463,LISTS!G:H,2,FALSE),"0")</f>
        <v>9</v>
      </c>
      <c r="O2463">
        <f t="shared" si="144"/>
        <v>9</v>
      </c>
      <c r="Q2463" s="112" t="s">
        <v>2756</v>
      </c>
      <c r="R2463" s="112" t="s">
        <v>775</v>
      </c>
      <c r="S2463" s="118" t="s">
        <v>2757</v>
      </c>
      <c r="T2463" s="112" t="s">
        <v>775</v>
      </c>
    </row>
    <row r="2464" spans="1:20">
      <c r="A2464" s="4" t="str">
        <f>VLOOKUP(C2464,STYLES!$A$1:$R$2088,7,FALSE)</f>
        <v>Wovens</v>
      </c>
      <c r="B2464" t="str">
        <f>VLOOKUP(C2464,STYLES!$1:$1048576,6,FALSE)</f>
        <v>Harriton</v>
      </c>
      <c r="C2464" s="103" t="s">
        <v>1012</v>
      </c>
      <c r="E2464" t="str">
        <f>VLOOKUP(C2464,STYLES!$1:$1048576,12,FALSE)</f>
        <v>Foundation 100% Cotton Long-Sleeve Twill Shirt with Teflon™</v>
      </c>
      <c r="F2464" s="129" t="s">
        <v>2743</v>
      </c>
      <c r="G2464" s="111" t="s">
        <v>2743</v>
      </c>
      <c r="H2464" s="113" t="str">
        <f>VLOOKUP(C2464,STYLES!$1:$1048576,9,FALSE)</f>
        <v>Active</v>
      </c>
      <c r="I2464" s="113" t="str">
        <f>VLOOKUP(C2464,STYLES!$1:$1048576,10,FALSE)</f>
        <v>Active</v>
      </c>
      <c r="J2464" s="117" t="s">
        <v>2962</v>
      </c>
      <c r="K2464" s="139">
        <f>IFERROR(VLOOKUP(J2464,LISTS!G:H,2,FALSE),"0")</f>
        <v>9</v>
      </c>
      <c r="L2464">
        <f t="shared" si="143"/>
        <v>9</v>
      </c>
      <c r="M2464" s="117" t="s">
        <v>2962</v>
      </c>
      <c r="N2464" s="140">
        <f>IFERROR(VLOOKUP(M2464,LISTS!G:H,2,FALSE),"0")</f>
        <v>9</v>
      </c>
      <c r="O2464">
        <f t="shared" si="144"/>
        <v>9</v>
      </c>
      <c r="Q2464" s="112" t="s">
        <v>2744</v>
      </c>
      <c r="R2464" s="112" t="s">
        <v>775</v>
      </c>
      <c r="S2464" s="118" t="s">
        <v>775</v>
      </c>
      <c r="T2464" s="112" t="s">
        <v>775</v>
      </c>
    </row>
    <row r="2465" spans="1:20">
      <c r="A2465" s="4"/>
      <c r="F2465" s="129"/>
      <c r="G2465" s="111"/>
      <c r="K2465" s="139"/>
      <c r="L2465" s="81">
        <f>SUM(L2456:L2464)</f>
        <v>81</v>
      </c>
      <c r="N2465" s="140"/>
      <c r="O2465" s="60">
        <f>SUM(O2456:O2464)</f>
        <v>81</v>
      </c>
      <c r="Q2465" s="112"/>
      <c r="R2465" s="117"/>
      <c r="S2465" s="118"/>
    </row>
    <row r="2466" spans="1:20">
      <c r="A2466" s="4" t="str">
        <f>VLOOKUP(C2466,STYLES!$A$1:$R$2088,7,FALSE)</f>
        <v>Wovens</v>
      </c>
      <c r="B2466" t="str">
        <f>VLOOKUP(C2466,STYLES!$1:$1048576,6,FALSE)</f>
        <v>Harriton</v>
      </c>
      <c r="C2466" s="103" t="s">
        <v>1019</v>
      </c>
      <c r="E2466" t="str">
        <f>VLOOKUP(C2466,STYLES!$1:$1048576,12,FALSE)</f>
        <v>Tall Foundation 100% Cotton Long-Sleeve Twill Shirt with Teflon™</v>
      </c>
      <c r="F2466" s="129" t="s">
        <v>2718</v>
      </c>
      <c r="G2466" s="111" t="s">
        <v>2718</v>
      </c>
      <c r="H2466" s="113" t="str">
        <f>VLOOKUP(C2466,STYLES!$1:$1048576,9,FALSE)</f>
        <v>Active</v>
      </c>
      <c r="I2466" s="113" t="str">
        <f>VLOOKUP(C2466,STYLES!$1:$1048576,10,FALSE)</f>
        <v>Active</v>
      </c>
      <c r="J2466" s="117" t="s">
        <v>2883</v>
      </c>
      <c r="K2466" s="139">
        <f>IFERROR(VLOOKUP(J2466,LISTS!G:H,2,FALSE),"0")</f>
        <v>3</v>
      </c>
      <c r="L2466">
        <f t="shared" si="143"/>
        <v>3</v>
      </c>
      <c r="M2466" s="117" t="s">
        <v>2883</v>
      </c>
      <c r="N2466" s="140">
        <f>IFERROR(VLOOKUP(M2466,LISTS!G:H,2,FALSE),"0")</f>
        <v>3</v>
      </c>
      <c r="O2466">
        <f t="shared" si="144"/>
        <v>3</v>
      </c>
      <c r="Q2466" s="112" t="s">
        <v>2955</v>
      </c>
      <c r="R2466" s="112" t="s">
        <v>775</v>
      </c>
      <c r="S2466" s="118" t="s">
        <v>2722</v>
      </c>
      <c r="T2466" s="112" t="s">
        <v>775</v>
      </c>
    </row>
    <row r="2467" spans="1:20">
      <c r="A2467" s="4" t="str">
        <f>VLOOKUP(C2467,STYLES!$A$1:$R$2088,7,FALSE)</f>
        <v>Wovens</v>
      </c>
      <c r="B2467" t="str">
        <f>VLOOKUP(C2467,STYLES!$1:$1048576,6,FALSE)</f>
        <v>Harriton</v>
      </c>
      <c r="C2467" s="103" t="s">
        <v>1019</v>
      </c>
      <c r="E2467" t="str">
        <f>VLOOKUP(C2467,STYLES!$1:$1048576,12,FALSE)</f>
        <v>Tall Foundation 100% Cotton Long-Sleeve Twill Shirt with Teflon™</v>
      </c>
      <c r="F2467" s="129" t="s">
        <v>3212</v>
      </c>
      <c r="G2467" s="111" t="s">
        <v>2740</v>
      </c>
      <c r="H2467" s="113" t="str">
        <f>VLOOKUP(C2467,STYLES!$1:$1048576,9,FALSE)</f>
        <v>Active</v>
      </c>
      <c r="I2467" s="113" t="str">
        <f>VLOOKUP(C2467,STYLES!$1:$1048576,10,FALSE)</f>
        <v>Active</v>
      </c>
      <c r="J2467" s="117" t="s">
        <v>2883</v>
      </c>
      <c r="K2467" s="139">
        <f>IFERROR(VLOOKUP(J2467,LISTS!G:H,2,FALSE),"0")</f>
        <v>3</v>
      </c>
      <c r="L2467">
        <f t="shared" si="143"/>
        <v>3</v>
      </c>
      <c r="M2467" s="117" t="s">
        <v>2883</v>
      </c>
      <c r="N2467" s="140">
        <f>IFERROR(VLOOKUP(M2467,LISTS!G:H,2,FALSE),"0")</f>
        <v>3</v>
      </c>
      <c r="O2467">
        <f t="shared" si="144"/>
        <v>3</v>
      </c>
      <c r="Q2467" s="112" t="s">
        <v>3213</v>
      </c>
      <c r="R2467" s="112" t="s">
        <v>775</v>
      </c>
      <c r="S2467" s="118" t="s">
        <v>2742</v>
      </c>
      <c r="T2467" s="112" t="s">
        <v>775</v>
      </c>
    </row>
    <row r="2468" spans="1:20">
      <c r="A2468" s="4" t="str">
        <f>VLOOKUP(C2468,STYLES!$A$1:$R$2088,7,FALSE)</f>
        <v>Wovens</v>
      </c>
      <c r="B2468" t="str">
        <f>VLOOKUP(C2468,STYLES!$1:$1048576,6,FALSE)</f>
        <v>Harriton</v>
      </c>
      <c r="C2468" s="103" t="s">
        <v>1019</v>
      </c>
      <c r="E2468" t="str">
        <f>VLOOKUP(C2468,STYLES!$1:$1048576,12,FALSE)</f>
        <v>Tall Foundation 100% Cotton Long-Sleeve Twill Shirt with Teflon™</v>
      </c>
      <c r="F2468" s="129" t="s">
        <v>2743</v>
      </c>
      <c r="G2468" s="111" t="s">
        <v>2743</v>
      </c>
      <c r="H2468" s="113" t="str">
        <f>VLOOKUP(C2468,STYLES!$1:$1048576,9,FALSE)</f>
        <v>Active</v>
      </c>
      <c r="I2468" s="113" t="str">
        <f>VLOOKUP(C2468,STYLES!$1:$1048576,10,FALSE)</f>
        <v>Active</v>
      </c>
      <c r="J2468" s="117" t="s">
        <v>2883</v>
      </c>
      <c r="K2468" s="139">
        <f>IFERROR(VLOOKUP(J2468,LISTS!G:H,2,FALSE),"0")</f>
        <v>3</v>
      </c>
      <c r="L2468">
        <f t="shared" si="143"/>
        <v>3</v>
      </c>
      <c r="M2468" s="117" t="s">
        <v>2883</v>
      </c>
      <c r="N2468" s="140">
        <f>IFERROR(VLOOKUP(M2468,LISTS!G:H,2,FALSE),"0")</f>
        <v>3</v>
      </c>
      <c r="O2468">
        <f t="shared" si="144"/>
        <v>3</v>
      </c>
      <c r="Q2468" s="112" t="s">
        <v>2744</v>
      </c>
      <c r="R2468" s="112" t="s">
        <v>775</v>
      </c>
      <c r="S2468" s="118" t="s">
        <v>775</v>
      </c>
      <c r="T2468" s="112" t="s">
        <v>775</v>
      </c>
    </row>
    <row r="2469" spans="1:20">
      <c r="A2469" s="4"/>
      <c r="F2469" s="129"/>
      <c r="G2469" s="111"/>
      <c r="K2469" s="139"/>
      <c r="L2469" s="81">
        <f>SUM(L2466:L2468)</f>
        <v>9</v>
      </c>
      <c r="N2469" s="140"/>
      <c r="O2469" s="60">
        <f>SUM(O2466:O2468)</f>
        <v>9</v>
      </c>
      <c r="Q2469" s="112"/>
      <c r="R2469" s="112"/>
      <c r="S2469" s="118"/>
      <c r="T2469" s="118"/>
    </row>
    <row r="2470" spans="1:20">
      <c r="A2470" s="4" t="str">
        <f>VLOOKUP(C2470,STYLES!$A$1:$R$2088,7,FALSE)</f>
        <v>Wovens</v>
      </c>
      <c r="B2470" t="str">
        <f>VLOOKUP(C2470,STYLES!$1:$1048576,6,FALSE)</f>
        <v>Harriton</v>
      </c>
      <c r="C2470" s="103" t="s">
        <v>1018</v>
      </c>
      <c r="E2470" t="str">
        <f>VLOOKUP(C2470,STYLES!$1:$1048576,12,FALSE)</f>
        <v>Foundation 100% Cotton Long-Sleeve Twill Shirt with Teflon™</v>
      </c>
      <c r="F2470" s="129" t="s">
        <v>2718</v>
      </c>
      <c r="G2470" s="111" t="s">
        <v>2718</v>
      </c>
      <c r="H2470" s="113" t="str">
        <f>VLOOKUP(C2470,STYLES!$1:$1048576,9,FALSE)</f>
        <v>Active</v>
      </c>
      <c r="I2470" s="113" t="str">
        <f>VLOOKUP(C2470,STYLES!$1:$1048576,10,FALSE)</f>
        <v>Active</v>
      </c>
      <c r="J2470" s="117" t="s">
        <v>2745</v>
      </c>
      <c r="K2470" s="139">
        <f>IFERROR(VLOOKUP(J2470,LISTS!G:H,2,FALSE),"0")</f>
        <v>7</v>
      </c>
      <c r="L2470">
        <f t="shared" si="143"/>
        <v>7</v>
      </c>
      <c r="M2470" s="117" t="s">
        <v>2745</v>
      </c>
      <c r="N2470" s="140">
        <f>IFERROR(VLOOKUP(M2470,LISTS!G:H,2,FALSE),"0")</f>
        <v>7</v>
      </c>
      <c r="O2470">
        <f t="shared" si="144"/>
        <v>7</v>
      </c>
      <c r="Q2470" s="112" t="s">
        <v>2955</v>
      </c>
      <c r="R2470" s="112" t="s">
        <v>775</v>
      </c>
      <c r="S2470" s="118" t="s">
        <v>2722</v>
      </c>
      <c r="T2470" s="112" t="s">
        <v>775</v>
      </c>
    </row>
    <row r="2471" spans="1:20">
      <c r="A2471" s="4" t="str">
        <f>VLOOKUP(C2471,STYLES!$A$1:$R$2088,7,FALSE)</f>
        <v>Wovens</v>
      </c>
      <c r="B2471" t="str">
        <f>VLOOKUP(C2471,STYLES!$1:$1048576,6,FALSE)</f>
        <v>Harriton</v>
      </c>
      <c r="C2471" s="103" t="s">
        <v>1018</v>
      </c>
      <c r="E2471" t="str">
        <f>VLOOKUP(C2471,STYLES!$1:$1048576,12,FALSE)</f>
        <v>Foundation 100% Cotton Long-Sleeve Twill Shirt with Teflon™</v>
      </c>
      <c r="F2471" s="129" t="s">
        <v>3233</v>
      </c>
      <c r="G2471" s="111" t="s">
        <v>2763</v>
      </c>
      <c r="H2471" s="113" t="str">
        <f>VLOOKUP(C2471,STYLES!$1:$1048576,9,FALSE)</f>
        <v>Active</v>
      </c>
      <c r="I2471" s="113" t="str">
        <f>VLOOKUP(C2471,STYLES!$1:$1048576,10,FALSE)</f>
        <v>Active</v>
      </c>
      <c r="J2471" s="117" t="s">
        <v>2745</v>
      </c>
      <c r="K2471" s="139">
        <f>IFERROR(VLOOKUP(J2471,LISTS!G:H,2,FALSE),"0")</f>
        <v>7</v>
      </c>
      <c r="L2471">
        <f t="shared" si="143"/>
        <v>7</v>
      </c>
      <c r="M2471" s="117" t="s">
        <v>2745</v>
      </c>
      <c r="N2471" s="140">
        <f>IFERROR(VLOOKUP(M2471,LISTS!G:H,2,FALSE),"0")</f>
        <v>7</v>
      </c>
      <c r="O2471">
        <f t="shared" si="144"/>
        <v>7</v>
      </c>
      <c r="Q2471" s="112" t="s">
        <v>2983</v>
      </c>
      <c r="R2471" s="112" t="s">
        <v>775</v>
      </c>
      <c r="S2471" s="118" t="s">
        <v>2984</v>
      </c>
      <c r="T2471" s="112" t="s">
        <v>775</v>
      </c>
    </row>
    <row r="2472" spans="1:20">
      <c r="A2472" s="4" t="str">
        <f>VLOOKUP(C2472,STYLES!$A$1:$R$2088,7,FALSE)</f>
        <v>Wovens</v>
      </c>
      <c r="B2472" t="str">
        <f>VLOOKUP(C2472,STYLES!$1:$1048576,6,FALSE)</f>
        <v>Harriton</v>
      </c>
      <c r="C2472" s="103" t="s">
        <v>1018</v>
      </c>
      <c r="E2472" t="str">
        <f>VLOOKUP(C2472,STYLES!$1:$1048576,12,FALSE)</f>
        <v>Foundation 100% Cotton Long-Sleeve Twill Shirt with Teflon™</v>
      </c>
      <c r="F2472" s="129" t="s">
        <v>3212</v>
      </c>
      <c r="G2472" s="111" t="s">
        <v>2740</v>
      </c>
      <c r="H2472" s="113" t="str">
        <f>VLOOKUP(C2472,STYLES!$1:$1048576,9,FALSE)</f>
        <v>Active</v>
      </c>
      <c r="I2472" s="113" t="str">
        <f>VLOOKUP(C2472,STYLES!$1:$1048576,10,FALSE)</f>
        <v>Active</v>
      </c>
      <c r="J2472" s="117" t="s">
        <v>2745</v>
      </c>
      <c r="K2472" s="139">
        <f>IFERROR(VLOOKUP(J2472,LISTS!G:H,2,FALSE),"0")</f>
        <v>7</v>
      </c>
      <c r="L2472">
        <f t="shared" si="143"/>
        <v>7</v>
      </c>
      <c r="M2472" s="117" t="s">
        <v>2745</v>
      </c>
      <c r="N2472" s="140">
        <f>IFERROR(VLOOKUP(M2472,LISTS!G:H,2,FALSE),"0")</f>
        <v>7</v>
      </c>
      <c r="O2472">
        <f t="shared" si="144"/>
        <v>7</v>
      </c>
      <c r="Q2472" s="112" t="s">
        <v>3213</v>
      </c>
      <c r="R2472" s="112" t="s">
        <v>775</v>
      </c>
      <c r="S2472" s="118" t="s">
        <v>2742</v>
      </c>
      <c r="T2472" s="112" t="s">
        <v>775</v>
      </c>
    </row>
    <row r="2473" spans="1:20">
      <c r="A2473" s="4" t="str">
        <f>VLOOKUP(C2473,STYLES!$A$1:$R$2088,7,FALSE)</f>
        <v>Wovens</v>
      </c>
      <c r="B2473" t="str">
        <f>VLOOKUP(C2473,STYLES!$1:$1048576,6,FALSE)</f>
        <v>Harriton</v>
      </c>
      <c r="C2473" s="103" t="s">
        <v>1018</v>
      </c>
      <c r="E2473" t="str">
        <f>VLOOKUP(C2473,STYLES!$1:$1048576,12,FALSE)</f>
        <v>Foundation 100% Cotton Long-Sleeve Twill Shirt with Teflon™</v>
      </c>
      <c r="F2473" s="129" t="s">
        <v>2750</v>
      </c>
      <c r="G2473" s="111" t="s">
        <v>2751</v>
      </c>
      <c r="H2473" s="113" t="str">
        <f>VLOOKUP(C2473,STYLES!$1:$1048576,9,FALSE)</f>
        <v>Active</v>
      </c>
      <c r="I2473" s="113" t="str">
        <f>VLOOKUP(C2473,STYLES!$1:$1048576,10,FALSE)</f>
        <v>Active</v>
      </c>
      <c r="J2473" s="117" t="s">
        <v>2745</v>
      </c>
      <c r="K2473" s="139">
        <f>IFERROR(VLOOKUP(J2473,LISTS!G:H,2,FALSE),"0")</f>
        <v>7</v>
      </c>
      <c r="L2473">
        <f t="shared" si="143"/>
        <v>7</v>
      </c>
      <c r="M2473" s="117" t="s">
        <v>2745</v>
      </c>
      <c r="N2473" s="140">
        <f>IFERROR(VLOOKUP(M2473,LISTS!G:H,2,FALSE),"0")</f>
        <v>7</v>
      </c>
      <c r="O2473">
        <f t="shared" si="144"/>
        <v>7</v>
      </c>
      <c r="Q2473" s="112" t="s">
        <v>2858</v>
      </c>
      <c r="R2473" s="112" t="s">
        <v>775</v>
      </c>
      <c r="S2473" s="118" t="s">
        <v>2753</v>
      </c>
      <c r="T2473" s="112" t="s">
        <v>775</v>
      </c>
    </row>
    <row r="2474" spans="1:20">
      <c r="A2474" s="4" t="str">
        <f>VLOOKUP(C2474,STYLES!$A$1:$R$2088,7,FALSE)</f>
        <v>Wovens</v>
      </c>
      <c r="B2474" t="str">
        <f>VLOOKUP(C2474,STYLES!$1:$1048576,6,FALSE)</f>
        <v>Harriton</v>
      </c>
      <c r="C2474" s="103" t="s">
        <v>1018</v>
      </c>
      <c r="E2474" t="str">
        <f>VLOOKUP(C2474,STYLES!$1:$1048576,12,FALSE)</f>
        <v>Foundation 100% Cotton Long-Sleeve Twill Shirt with Teflon™</v>
      </c>
      <c r="F2474" s="129" t="s">
        <v>3214</v>
      </c>
      <c r="G2474" s="111" t="s">
        <v>2732</v>
      </c>
      <c r="H2474" s="113" t="str">
        <f>VLOOKUP(C2474,STYLES!$1:$1048576,9,FALSE)</f>
        <v>Active</v>
      </c>
      <c r="I2474" s="113" t="str">
        <f>VLOOKUP(C2474,STYLES!$1:$1048576,10,FALSE)</f>
        <v>Active</v>
      </c>
      <c r="J2474" s="117" t="s">
        <v>2745</v>
      </c>
      <c r="K2474" s="139">
        <f>IFERROR(VLOOKUP(J2474,LISTS!G:H,2,FALSE),"0")</f>
        <v>7</v>
      </c>
      <c r="L2474">
        <f t="shared" si="143"/>
        <v>7</v>
      </c>
      <c r="M2474" s="117" t="s">
        <v>2745</v>
      </c>
      <c r="N2474" s="140">
        <f>IFERROR(VLOOKUP(M2474,LISTS!G:H,2,FALSE),"0")</f>
        <v>7</v>
      </c>
      <c r="O2474">
        <f t="shared" si="144"/>
        <v>7</v>
      </c>
      <c r="Q2474" s="112" t="s">
        <v>3215</v>
      </c>
      <c r="R2474" s="112" t="s">
        <v>775</v>
      </c>
      <c r="S2474" s="118" t="s">
        <v>3216</v>
      </c>
      <c r="T2474" s="112" t="s">
        <v>775</v>
      </c>
    </row>
    <row r="2475" spans="1:20">
      <c r="A2475" s="4" t="str">
        <f>VLOOKUP(C2475,STYLES!$A$1:$R$2088,7,FALSE)</f>
        <v>Wovens</v>
      </c>
      <c r="B2475" t="str">
        <f>VLOOKUP(C2475,STYLES!$1:$1048576,6,FALSE)</f>
        <v>Harriton</v>
      </c>
      <c r="C2475" s="103" t="s">
        <v>1018</v>
      </c>
      <c r="E2475" t="str">
        <f>VLOOKUP(C2475,STYLES!$1:$1048576,12,FALSE)</f>
        <v>Foundation 100% Cotton Long-Sleeve Twill Shirt with Teflon™</v>
      </c>
      <c r="F2475" s="129" t="s">
        <v>3271</v>
      </c>
      <c r="G2475" s="111" t="s">
        <v>2751</v>
      </c>
      <c r="H2475" s="113" t="str">
        <f>VLOOKUP(C2475,STYLES!$1:$1048576,9,FALSE)</f>
        <v>Active</v>
      </c>
      <c r="I2475" s="113" t="str">
        <f>VLOOKUP(C2475,STYLES!$1:$1048576,10,FALSE)</f>
        <v>Active</v>
      </c>
      <c r="J2475" s="117" t="s">
        <v>2745</v>
      </c>
      <c r="K2475" s="139">
        <f>IFERROR(VLOOKUP(J2475,LISTS!G:H,2,FALSE),"0")</f>
        <v>7</v>
      </c>
      <c r="L2475">
        <f t="shared" si="143"/>
        <v>7</v>
      </c>
      <c r="M2475" s="117" t="s">
        <v>2745</v>
      </c>
      <c r="N2475" s="140">
        <f>IFERROR(VLOOKUP(M2475,LISTS!G:H,2,FALSE),"0")</f>
        <v>7</v>
      </c>
      <c r="O2475">
        <f t="shared" si="144"/>
        <v>7</v>
      </c>
      <c r="Q2475" s="112" t="s">
        <v>2983</v>
      </c>
      <c r="R2475" s="112" t="s">
        <v>775</v>
      </c>
      <c r="S2475" s="118" t="s">
        <v>2984</v>
      </c>
      <c r="T2475" s="112" t="s">
        <v>775</v>
      </c>
    </row>
    <row r="2476" spans="1:20">
      <c r="A2476" s="4" t="str">
        <f>VLOOKUP(C2476,STYLES!$A$1:$R$2088,7,FALSE)</f>
        <v>Wovens</v>
      </c>
      <c r="B2476" t="str">
        <f>VLOOKUP(C2476,STYLES!$1:$1048576,6,FALSE)</f>
        <v>Harriton</v>
      </c>
      <c r="C2476" s="103" t="s">
        <v>1018</v>
      </c>
      <c r="E2476" t="str">
        <f>VLOOKUP(C2476,STYLES!$1:$1048576,12,FALSE)</f>
        <v>Foundation 100% Cotton Long-Sleeve Twill Shirt with Teflon™</v>
      </c>
      <c r="F2476" s="129" t="s">
        <v>2923</v>
      </c>
      <c r="G2476" s="111" t="s">
        <v>2813</v>
      </c>
      <c r="H2476" s="113" t="str">
        <f>VLOOKUP(C2476,STYLES!$1:$1048576,9,FALSE)</f>
        <v>Active</v>
      </c>
      <c r="I2476" s="113" t="str">
        <f>VLOOKUP(C2476,STYLES!$1:$1048576,10,FALSE)</f>
        <v>Active</v>
      </c>
      <c r="J2476" s="117" t="s">
        <v>2745</v>
      </c>
      <c r="K2476" s="139">
        <f>IFERROR(VLOOKUP(J2476,LISTS!G:H,2,FALSE),"0")</f>
        <v>7</v>
      </c>
      <c r="L2476">
        <f t="shared" si="143"/>
        <v>7</v>
      </c>
      <c r="M2476" s="117" t="s">
        <v>2745</v>
      </c>
      <c r="N2476" s="140">
        <f>IFERROR(VLOOKUP(M2476,LISTS!G:H,2,FALSE),"0")</f>
        <v>7</v>
      </c>
      <c r="O2476">
        <f t="shared" si="144"/>
        <v>7</v>
      </c>
      <c r="Q2476" s="112" t="s">
        <v>2924</v>
      </c>
      <c r="R2476" s="112" t="s">
        <v>775</v>
      </c>
      <c r="S2476" s="118" t="s">
        <v>2925</v>
      </c>
      <c r="T2476" s="112" t="s">
        <v>775</v>
      </c>
    </row>
    <row r="2477" spans="1:20">
      <c r="A2477" s="4" t="str">
        <f>VLOOKUP(C2477,STYLES!$A$1:$R$2088,7,FALSE)</f>
        <v>Wovens</v>
      </c>
      <c r="B2477" t="str">
        <f>VLOOKUP(C2477,STYLES!$1:$1048576,6,FALSE)</f>
        <v>Harriton</v>
      </c>
      <c r="C2477" s="103" t="s">
        <v>1018</v>
      </c>
      <c r="E2477" t="str">
        <f>VLOOKUP(C2477,STYLES!$1:$1048576,12,FALSE)</f>
        <v>Foundation 100% Cotton Long-Sleeve Twill Shirt with Teflon™</v>
      </c>
      <c r="F2477" s="129" t="s">
        <v>2754</v>
      </c>
      <c r="G2477" s="111" t="s">
        <v>2755</v>
      </c>
      <c r="H2477" s="113" t="str">
        <f>VLOOKUP(C2477,STYLES!$1:$1048576,9,FALSE)</f>
        <v>Active</v>
      </c>
      <c r="I2477" s="113" t="str">
        <f>VLOOKUP(C2477,STYLES!$1:$1048576,10,FALSE)</f>
        <v>Active</v>
      </c>
      <c r="J2477" s="117" t="s">
        <v>2745</v>
      </c>
      <c r="K2477" s="139">
        <f>IFERROR(VLOOKUP(J2477,LISTS!G:H,2,FALSE),"0")</f>
        <v>7</v>
      </c>
      <c r="L2477">
        <f t="shared" si="143"/>
        <v>7</v>
      </c>
      <c r="M2477" s="117" t="s">
        <v>2745</v>
      </c>
      <c r="N2477" s="140">
        <f>IFERROR(VLOOKUP(M2477,LISTS!G:H,2,FALSE),"0")</f>
        <v>7</v>
      </c>
      <c r="O2477">
        <f t="shared" si="144"/>
        <v>7</v>
      </c>
      <c r="Q2477" s="112" t="s">
        <v>2756</v>
      </c>
      <c r="R2477" s="112" t="s">
        <v>775</v>
      </c>
      <c r="S2477" s="118" t="s">
        <v>2757</v>
      </c>
      <c r="T2477" s="112" t="s">
        <v>775</v>
      </c>
    </row>
    <row r="2478" spans="1:20">
      <c r="A2478" s="4" t="str">
        <f>VLOOKUP(C2478,STYLES!$A$1:$R$2088,7,FALSE)</f>
        <v>Wovens</v>
      </c>
      <c r="B2478" t="str">
        <f>VLOOKUP(C2478,STYLES!$1:$1048576,6,FALSE)</f>
        <v>Harriton</v>
      </c>
      <c r="C2478" s="103" t="s">
        <v>1018</v>
      </c>
      <c r="E2478" t="str">
        <f>VLOOKUP(C2478,STYLES!$1:$1048576,12,FALSE)</f>
        <v>Foundation 100% Cotton Long-Sleeve Twill Shirt with Teflon™</v>
      </c>
      <c r="F2478" s="129" t="s">
        <v>2743</v>
      </c>
      <c r="G2478" s="111" t="s">
        <v>2743</v>
      </c>
      <c r="H2478" s="113" t="str">
        <f>VLOOKUP(C2478,STYLES!$1:$1048576,9,FALSE)</f>
        <v>Active</v>
      </c>
      <c r="I2478" s="113" t="str">
        <f>VLOOKUP(C2478,STYLES!$1:$1048576,10,FALSE)</f>
        <v>Active</v>
      </c>
      <c r="J2478" s="117" t="s">
        <v>2745</v>
      </c>
      <c r="K2478" s="139">
        <f>IFERROR(VLOOKUP(J2478,LISTS!G:H,2,FALSE),"0")</f>
        <v>7</v>
      </c>
      <c r="L2478">
        <f t="shared" si="143"/>
        <v>7</v>
      </c>
      <c r="M2478" s="117" t="s">
        <v>2745</v>
      </c>
      <c r="N2478" s="140">
        <f>IFERROR(VLOOKUP(M2478,LISTS!G:H,2,FALSE),"0")</f>
        <v>7</v>
      </c>
      <c r="O2478">
        <f t="shared" si="144"/>
        <v>7</v>
      </c>
      <c r="Q2478" s="112" t="s">
        <v>2744</v>
      </c>
      <c r="R2478" s="112" t="s">
        <v>775</v>
      </c>
      <c r="S2478" s="118" t="s">
        <v>775</v>
      </c>
      <c r="T2478" s="112" t="s">
        <v>775</v>
      </c>
    </row>
    <row r="2479" spans="1:20">
      <c r="A2479" s="4"/>
      <c r="F2479" s="129"/>
      <c r="G2479" s="111"/>
      <c r="K2479" s="139"/>
      <c r="L2479" s="81">
        <f>SUM(L2470:L2478)</f>
        <v>63</v>
      </c>
      <c r="N2479" s="140"/>
      <c r="O2479" s="60">
        <f>SUM(O2470:O2478)</f>
        <v>63</v>
      </c>
      <c r="Q2479" s="112"/>
      <c r="R2479" s="112"/>
      <c r="S2479" s="118"/>
      <c r="T2479" s="118"/>
    </row>
    <row r="2480" spans="1:20">
      <c r="A2480" s="4" t="str">
        <f>VLOOKUP(C2480,STYLES!$A$1:$R$2088,7,FALSE)</f>
        <v>Wovens</v>
      </c>
      <c r="B2480" t="str">
        <f>VLOOKUP(C2480,STYLES!$1:$1048576,6,FALSE)</f>
        <v>Harriton</v>
      </c>
      <c r="C2480" s="103" t="s">
        <v>1022</v>
      </c>
      <c r="E2480" t="str">
        <f>VLOOKUP(C2480,STYLES!$1:$1048576,12,FALSE)</f>
        <v>Foundation 100% Cotton Short-Sleeve Twill Shirt Teflon™</v>
      </c>
      <c r="F2480" s="129" t="s">
        <v>2718</v>
      </c>
      <c r="G2480" s="111" t="s">
        <v>2718</v>
      </c>
      <c r="H2480" s="113" t="str">
        <f>VLOOKUP(C2480,STYLES!$1:$1048576,9,FALSE)</f>
        <v>Active</v>
      </c>
      <c r="I2480" s="113" t="str">
        <f>VLOOKUP(C2480,STYLES!$1:$1048576,10,FALSE)</f>
        <v>Active</v>
      </c>
      <c r="J2480" s="117" t="s">
        <v>2962</v>
      </c>
      <c r="K2480" s="139">
        <f>IFERROR(VLOOKUP(J2480,LISTS!G:H,2,FALSE),"0")</f>
        <v>9</v>
      </c>
      <c r="L2480">
        <f t="shared" si="143"/>
        <v>9</v>
      </c>
      <c r="M2480" s="117" t="s">
        <v>2962</v>
      </c>
      <c r="N2480" s="140">
        <f>IFERROR(VLOOKUP(M2480,LISTS!G:H,2,FALSE),"0")</f>
        <v>9</v>
      </c>
      <c r="O2480">
        <f t="shared" si="144"/>
        <v>9</v>
      </c>
      <c r="Q2480" s="112" t="s">
        <v>2955</v>
      </c>
      <c r="R2480" s="112" t="s">
        <v>775</v>
      </c>
      <c r="S2480" s="118" t="s">
        <v>2722</v>
      </c>
      <c r="T2480" s="112" t="s">
        <v>775</v>
      </c>
    </row>
    <row r="2481" spans="1:20">
      <c r="A2481" s="4" t="str">
        <f>VLOOKUP(C2481,STYLES!$A$1:$R$2088,7,FALSE)</f>
        <v>Wovens</v>
      </c>
      <c r="B2481" t="str">
        <f>VLOOKUP(C2481,STYLES!$1:$1048576,6,FALSE)</f>
        <v>Harriton</v>
      </c>
      <c r="C2481" s="103" t="s">
        <v>1022</v>
      </c>
      <c r="E2481" t="str">
        <f>VLOOKUP(C2481,STYLES!$1:$1048576,12,FALSE)</f>
        <v>Foundation 100% Cotton Short-Sleeve Twill Shirt Teflon™</v>
      </c>
      <c r="F2481" s="129" t="s">
        <v>3233</v>
      </c>
      <c r="G2481" s="111" t="s">
        <v>2763</v>
      </c>
      <c r="H2481" s="113" t="str">
        <f>VLOOKUP(C2481,STYLES!$1:$1048576,9,FALSE)</f>
        <v>Active</v>
      </c>
      <c r="I2481" s="113" t="str">
        <f>VLOOKUP(C2481,STYLES!$1:$1048576,10,FALSE)</f>
        <v>Active</v>
      </c>
      <c r="J2481" s="117" t="s">
        <v>2962</v>
      </c>
      <c r="K2481" s="139">
        <f>IFERROR(VLOOKUP(J2481,LISTS!G:H,2,FALSE),"0")</f>
        <v>9</v>
      </c>
      <c r="L2481">
        <f t="shared" si="143"/>
        <v>9</v>
      </c>
      <c r="M2481" s="117" t="s">
        <v>2962</v>
      </c>
      <c r="N2481" s="140">
        <f>IFERROR(VLOOKUP(M2481,LISTS!G:H,2,FALSE),"0")</f>
        <v>9</v>
      </c>
      <c r="O2481">
        <f t="shared" si="144"/>
        <v>9</v>
      </c>
      <c r="Q2481" s="112" t="s">
        <v>2983</v>
      </c>
      <c r="R2481" s="112" t="s">
        <v>775</v>
      </c>
      <c r="S2481" s="118" t="s">
        <v>2984</v>
      </c>
      <c r="T2481" s="112" t="s">
        <v>775</v>
      </c>
    </row>
    <row r="2482" spans="1:20">
      <c r="A2482" s="4" t="str">
        <f>VLOOKUP(C2482,STYLES!$A$1:$R$2088,7,FALSE)</f>
        <v>Wovens</v>
      </c>
      <c r="B2482" t="str">
        <f>VLOOKUP(C2482,STYLES!$1:$1048576,6,FALSE)</f>
        <v>Harriton</v>
      </c>
      <c r="C2482" s="103" t="s">
        <v>1022</v>
      </c>
      <c r="E2482" t="str">
        <f>VLOOKUP(C2482,STYLES!$1:$1048576,12,FALSE)</f>
        <v>Foundation 100% Cotton Short-Sleeve Twill Shirt Teflon™</v>
      </c>
      <c r="F2482" s="129" t="s">
        <v>3212</v>
      </c>
      <c r="G2482" s="111" t="s">
        <v>2740</v>
      </c>
      <c r="H2482" s="113" t="str">
        <f>VLOOKUP(C2482,STYLES!$1:$1048576,9,FALSE)</f>
        <v>Active</v>
      </c>
      <c r="I2482" s="113" t="str">
        <f>VLOOKUP(C2482,STYLES!$1:$1048576,10,FALSE)</f>
        <v>Active</v>
      </c>
      <c r="J2482" s="117" t="s">
        <v>2962</v>
      </c>
      <c r="K2482" s="139">
        <f>IFERROR(VLOOKUP(J2482,LISTS!G:H,2,FALSE),"0")</f>
        <v>9</v>
      </c>
      <c r="L2482">
        <f t="shared" si="143"/>
        <v>9</v>
      </c>
      <c r="M2482" s="117" t="s">
        <v>2962</v>
      </c>
      <c r="N2482" s="140">
        <f>IFERROR(VLOOKUP(M2482,LISTS!G:H,2,FALSE),"0")</f>
        <v>9</v>
      </c>
      <c r="O2482">
        <f t="shared" si="144"/>
        <v>9</v>
      </c>
      <c r="Q2482" s="112" t="s">
        <v>3213</v>
      </c>
      <c r="R2482" s="112" t="s">
        <v>775</v>
      </c>
      <c r="S2482" s="118" t="s">
        <v>2742</v>
      </c>
      <c r="T2482" s="112" t="s">
        <v>775</v>
      </c>
    </row>
    <row r="2483" spans="1:20">
      <c r="A2483" s="4" t="str">
        <f>VLOOKUP(C2483,STYLES!$A$1:$R$2088,7,FALSE)</f>
        <v>Wovens</v>
      </c>
      <c r="B2483" t="str">
        <f>VLOOKUP(C2483,STYLES!$1:$1048576,6,FALSE)</f>
        <v>Harriton</v>
      </c>
      <c r="C2483" s="103" t="s">
        <v>1022</v>
      </c>
      <c r="E2483" t="str">
        <f>VLOOKUP(C2483,STYLES!$1:$1048576,12,FALSE)</f>
        <v>Foundation 100% Cotton Short-Sleeve Twill Shirt Teflon™</v>
      </c>
      <c r="F2483" s="129" t="s">
        <v>2750</v>
      </c>
      <c r="G2483" s="111" t="s">
        <v>2751</v>
      </c>
      <c r="H2483" s="113" t="str">
        <f>VLOOKUP(C2483,STYLES!$1:$1048576,9,FALSE)</f>
        <v>Active</v>
      </c>
      <c r="I2483" s="113" t="str">
        <f>VLOOKUP(C2483,STYLES!$1:$1048576,10,FALSE)</f>
        <v>Active</v>
      </c>
      <c r="J2483" s="117" t="s">
        <v>2962</v>
      </c>
      <c r="K2483" s="139">
        <f>IFERROR(VLOOKUP(J2483,LISTS!G:H,2,FALSE),"0")</f>
        <v>9</v>
      </c>
      <c r="L2483">
        <f t="shared" si="143"/>
        <v>9</v>
      </c>
      <c r="M2483" s="117" t="s">
        <v>2962</v>
      </c>
      <c r="N2483" s="140">
        <f>IFERROR(VLOOKUP(M2483,LISTS!G:H,2,FALSE),"0")</f>
        <v>9</v>
      </c>
      <c r="O2483">
        <f t="shared" si="144"/>
        <v>9</v>
      </c>
      <c r="Q2483" s="112" t="s">
        <v>2858</v>
      </c>
      <c r="R2483" s="112" t="s">
        <v>775</v>
      </c>
      <c r="S2483" s="118" t="s">
        <v>2753</v>
      </c>
      <c r="T2483" s="112" t="s">
        <v>775</v>
      </c>
    </row>
    <row r="2484" spans="1:20">
      <c r="A2484" s="4" t="str">
        <f>VLOOKUP(C2484,STYLES!$A$1:$R$2088,7,FALSE)</f>
        <v>Wovens</v>
      </c>
      <c r="B2484" t="str">
        <f>VLOOKUP(C2484,STYLES!$1:$1048576,6,FALSE)</f>
        <v>Harriton</v>
      </c>
      <c r="C2484" s="103" t="s">
        <v>1022</v>
      </c>
      <c r="E2484" t="str">
        <f>VLOOKUP(C2484,STYLES!$1:$1048576,12,FALSE)</f>
        <v>Foundation 100% Cotton Short-Sleeve Twill Shirt Teflon™</v>
      </c>
      <c r="F2484" s="129" t="s">
        <v>3214</v>
      </c>
      <c r="G2484" s="111" t="s">
        <v>2732</v>
      </c>
      <c r="H2484" s="113" t="str">
        <f>VLOOKUP(C2484,STYLES!$1:$1048576,9,FALSE)</f>
        <v>Active</v>
      </c>
      <c r="I2484" s="113" t="str">
        <f>VLOOKUP(C2484,STYLES!$1:$1048576,10,FALSE)</f>
        <v>Active</v>
      </c>
      <c r="J2484" s="117" t="s">
        <v>2962</v>
      </c>
      <c r="K2484" s="139">
        <f>IFERROR(VLOOKUP(J2484,LISTS!G:H,2,FALSE),"0")</f>
        <v>9</v>
      </c>
      <c r="L2484">
        <f t="shared" si="143"/>
        <v>9</v>
      </c>
      <c r="M2484" s="117" t="s">
        <v>2962</v>
      </c>
      <c r="N2484" s="140">
        <f>IFERROR(VLOOKUP(M2484,LISTS!G:H,2,FALSE),"0")</f>
        <v>9</v>
      </c>
      <c r="O2484">
        <f t="shared" si="144"/>
        <v>9</v>
      </c>
      <c r="Q2484" s="112" t="s">
        <v>3215</v>
      </c>
      <c r="R2484" s="112" t="s">
        <v>775</v>
      </c>
      <c r="S2484" s="118" t="s">
        <v>3216</v>
      </c>
      <c r="T2484" s="112" t="s">
        <v>775</v>
      </c>
    </row>
    <row r="2485" spans="1:20">
      <c r="A2485" s="4" t="str">
        <f>VLOOKUP(C2485,STYLES!$A$1:$R$2088,7,FALSE)</f>
        <v>Wovens</v>
      </c>
      <c r="B2485" t="str">
        <f>VLOOKUP(C2485,STYLES!$1:$1048576,6,FALSE)</f>
        <v>Harriton</v>
      </c>
      <c r="C2485" s="103" t="s">
        <v>1022</v>
      </c>
      <c r="E2485" t="str">
        <f>VLOOKUP(C2485,STYLES!$1:$1048576,12,FALSE)</f>
        <v>Foundation 100% Cotton Short-Sleeve Twill Shirt Teflon™</v>
      </c>
      <c r="F2485" s="129" t="s">
        <v>3271</v>
      </c>
      <c r="G2485" s="111" t="s">
        <v>2751</v>
      </c>
      <c r="H2485" s="113" t="str">
        <f>VLOOKUP(C2485,STYLES!$1:$1048576,9,FALSE)</f>
        <v>Active</v>
      </c>
      <c r="I2485" s="113" t="str">
        <f>VLOOKUP(C2485,STYLES!$1:$1048576,10,FALSE)</f>
        <v>Active</v>
      </c>
      <c r="J2485" s="117" t="s">
        <v>2962</v>
      </c>
      <c r="K2485" s="139">
        <f>IFERROR(VLOOKUP(J2485,LISTS!G:H,2,FALSE),"0")</f>
        <v>9</v>
      </c>
      <c r="L2485">
        <f t="shared" si="143"/>
        <v>9</v>
      </c>
      <c r="M2485" s="117" t="s">
        <v>2962</v>
      </c>
      <c r="N2485" s="140">
        <f>IFERROR(VLOOKUP(M2485,LISTS!G:H,2,FALSE),"0")</f>
        <v>9</v>
      </c>
      <c r="O2485">
        <f t="shared" si="144"/>
        <v>9</v>
      </c>
      <c r="Q2485" s="112" t="s">
        <v>2983</v>
      </c>
      <c r="R2485" s="112" t="s">
        <v>775</v>
      </c>
      <c r="S2485" s="118" t="s">
        <v>2984</v>
      </c>
      <c r="T2485" s="112" t="s">
        <v>775</v>
      </c>
    </row>
    <row r="2486" spans="1:20">
      <c r="A2486" s="4" t="str">
        <f>VLOOKUP(C2486,STYLES!$A$1:$R$2088,7,FALSE)</f>
        <v>Wovens</v>
      </c>
      <c r="B2486" t="str">
        <f>VLOOKUP(C2486,STYLES!$1:$1048576,6,FALSE)</f>
        <v>Harriton</v>
      </c>
      <c r="C2486" s="103" t="s">
        <v>1022</v>
      </c>
      <c r="E2486" t="str">
        <f>VLOOKUP(C2486,STYLES!$1:$1048576,12,FALSE)</f>
        <v>Foundation 100% Cotton Short-Sleeve Twill Shirt Teflon™</v>
      </c>
      <c r="F2486" s="129" t="s">
        <v>2923</v>
      </c>
      <c r="G2486" s="111" t="s">
        <v>2813</v>
      </c>
      <c r="H2486" s="113" t="str">
        <f>VLOOKUP(C2486,STYLES!$1:$1048576,9,FALSE)</f>
        <v>Active</v>
      </c>
      <c r="I2486" s="113" t="str">
        <f>VLOOKUP(C2486,STYLES!$1:$1048576,10,FALSE)</f>
        <v>Active</v>
      </c>
      <c r="J2486" s="117" t="s">
        <v>2962</v>
      </c>
      <c r="K2486" s="139">
        <f>IFERROR(VLOOKUP(J2486,LISTS!G:H,2,FALSE),"0")</f>
        <v>9</v>
      </c>
      <c r="L2486">
        <f t="shared" si="143"/>
        <v>9</v>
      </c>
      <c r="M2486" s="117" t="s">
        <v>2962</v>
      </c>
      <c r="N2486" s="140">
        <f>IFERROR(VLOOKUP(M2486,LISTS!G:H,2,FALSE),"0")</f>
        <v>9</v>
      </c>
      <c r="O2486">
        <f t="shared" si="144"/>
        <v>9</v>
      </c>
      <c r="Q2486" s="112" t="s">
        <v>2924</v>
      </c>
      <c r="R2486" s="112" t="s">
        <v>775</v>
      </c>
      <c r="S2486" s="118" t="s">
        <v>2925</v>
      </c>
      <c r="T2486" s="112" t="s">
        <v>775</v>
      </c>
    </row>
    <row r="2487" spans="1:20">
      <c r="A2487" s="4" t="str">
        <f>VLOOKUP(C2487,STYLES!$A$1:$R$2088,7,FALSE)</f>
        <v>Wovens</v>
      </c>
      <c r="B2487" t="str">
        <f>VLOOKUP(C2487,STYLES!$1:$1048576,6,FALSE)</f>
        <v>Harriton</v>
      </c>
      <c r="C2487" s="103" t="s">
        <v>1022</v>
      </c>
      <c r="E2487" t="str">
        <f>VLOOKUP(C2487,STYLES!$1:$1048576,12,FALSE)</f>
        <v>Foundation 100% Cotton Short-Sleeve Twill Shirt Teflon™</v>
      </c>
      <c r="F2487" s="129" t="s">
        <v>2754</v>
      </c>
      <c r="G2487" s="111" t="s">
        <v>2755</v>
      </c>
      <c r="H2487" s="113" t="str">
        <f>VLOOKUP(C2487,STYLES!$1:$1048576,9,FALSE)</f>
        <v>Active</v>
      </c>
      <c r="I2487" s="113" t="str">
        <f>VLOOKUP(C2487,STYLES!$1:$1048576,10,FALSE)</f>
        <v>Active</v>
      </c>
      <c r="J2487" s="117" t="s">
        <v>2962</v>
      </c>
      <c r="K2487" s="139">
        <f>IFERROR(VLOOKUP(J2487,LISTS!G:H,2,FALSE),"0")</f>
        <v>9</v>
      </c>
      <c r="L2487">
        <f t="shared" si="143"/>
        <v>9</v>
      </c>
      <c r="M2487" s="117" t="s">
        <v>2962</v>
      </c>
      <c r="N2487" s="140">
        <f>IFERROR(VLOOKUP(M2487,LISTS!G:H,2,FALSE),"0")</f>
        <v>9</v>
      </c>
      <c r="O2487">
        <f t="shared" si="144"/>
        <v>9</v>
      </c>
      <c r="Q2487" s="112" t="s">
        <v>2756</v>
      </c>
      <c r="R2487" s="112" t="s">
        <v>775</v>
      </c>
      <c r="S2487" s="118" t="s">
        <v>2757</v>
      </c>
      <c r="T2487" s="112" t="s">
        <v>775</v>
      </c>
    </row>
    <row r="2488" spans="1:20">
      <c r="A2488" s="4" t="str">
        <f>VLOOKUP(C2488,STYLES!$A$1:$R$2088,7,FALSE)</f>
        <v>Wovens</v>
      </c>
      <c r="B2488" t="str">
        <f>VLOOKUP(C2488,STYLES!$1:$1048576,6,FALSE)</f>
        <v>Harriton</v>
      </c>
      <c r="C2488" s="103" t="s">
        <v>1022</v>
      </c>
      <c r="E2488" t="str">
        <f>VLOOKUP(C2488,STYLES!$1:$1048576,12,FALSE)</f>
        <v>Foundation 100% Cotton Short-Sleeve Twill Shirt Teflon™</v>
      </c>
      <c r="F2488" s="129" t="s">
        <v>2743</v>
      </c>
      <c r="G2488" s="111" t="s">
        <v>2743</v>
      </c>
      <c r="H2488" s="113" t="str">
        <f>VLOOKUP(C2488,STYLES!$1:$1048576,9,FALSE)</f>
        <v>Active</v>
      </c>
      <c r="I2488" s="113" t="str">
        <f>VLOOKUP(C2488,STYLES!$1:$1048576,10,FALSE)</f>
        <v>Active</v>
      </c>
      <c r="J2488" s="117" t="s">
        <v>2962</v>
      </c>
      <c r="K2488" s="139">
        <f>IFERROR(VLOOKUP(J2488,LISTS!G:H,2,FALSE),"0")</f>
        <v>9</v>
      </c>
      <c r="L2488">
        <f t="shared" si="143"/>
        <v>9</v>
      </c>
      <c r="M2488" s="117" t="s">
        <v>2962</v>
      </c>
      <c r="N2488" s="140">
        <f>IFERROR(VLOOKUP(M2488,LISTS!G:H,2,FALSE),"0")</f>
        <v>9</v>
      </c>
      <c r="O2488">
        <f t="shared" si="144"/>
        <v>9</v>
      </c>
      <c r="Q2488" s="112" t="s">
        <v>2744</v>
      </c>
      <c r="R2488" s="112" t="s">
        <v>775</v>
      </c>
      <c r="S2488" s="118" t="s">
        <v>775</v>
      </c>
      <c r="T2488" s="112" t="s">
        <v>775</v>
      </c>
    </row>
    <row r="2489" spans="1:20">
      <c r="A2489" s="4"/>
      <c r="F2489" s="129"/>
      <c r="G2489" s="111"/>
      <c r="K2489" s="139"/>
      <c r="L2489" s="81">
        <f>SUM(L2480:L2488)</f>
        <v>81</v>
      </c>
      <c r="N2489" s="140"/>
      <c r="O2489" s="60">
        <f>SUM(O2480:O2488)</f>
        <v>81</v>
      </c>
      <c r="Q2489" s="112"/>
      <c r="R2489" s="112"/>
      <c r="S2489" s="118"/>
      <c r="T2489" s="118"/>
    </row>
    <row r="2490" spans="1:20">
      <c r="A2490" s="4" t="str">
        <f>VLOOKUP(C2490,STYLES!$A$1:$R$2088,7,FALSE)</f>
        <v>Wovens</v>
      </c>
      <c r="B2490" t="str">
        <f>VLOOKUP(C2490,STYLES!$1:$1048576,6,FALSE)</f>
        <v>Harriton</v>
      </c>
      <c r="C2490" s="103" t="s">
        <v>1025</v>
      </c>
      <c r="E2490" t="str">
        <f>VLOOKUP(C2490,STYLES!$1:$1048576,12,FALSE)</f>
        <v>Foundation 100% Cotton Short-Sleeve Twill Shirt Teflon™</v>
      </c>
      <c r="F2490" s="129" t="s">
        <v>2718</v>
      </c>
      <c r="G2490" s="111" t="s">
        <v>2718</v>
      </c>
      <c r="H2490" s="113" t="str">
        <f>VLOOKUP(C2490,STYLES!$1:$1048576,9,FALSE)</f>
        <v>Active</v>
      </c>
      <c r="I2490" s="113" t="str">
        <f>VLOOKUP(C2490,STYLES!$1:$1048576,10,FALSE)</f>
        <v>Active</v>
      </c>
      <c r="J2490" s="117" t="s">
        <v>2745</v>
      </c>
      <c r="K2490" s="139">
        <f>IFERROR(VLOOKUP(J2490,LISTS!G:H,2,FALSE),"0")</f>
        <v>7</v>
      </c>
      <c r="L2490">
        <f t="shared" si="143"/>
        <v>7</v>
      </c>
      <c r="M2490" s="117" t="s">
        <v>2745</v>
      </c>
      <c r="N2490" s="140">
        <f>IFERROR(VLOOKUP(M2490,LISTS!G:H,2,FALSE),"0")</f>
        <v>7</v>
      </c>
      <c r="O2490">
        <f t="shared" si="144"/>
        <v>7</v>
      </c>
      <c r="Q2490" s="112" t="s">
        <v>2955</v>
      </c>
      <c r="R2490" s="112" t="s">
        <v>775</v>
      </c>
      <c r="S2490" s="118" t="s">
        <v>2722</v>
      </c>
      <c r="T2490" s="112" t="s">
        <v>775</v>
      </c>
    </row>
    <row r="2491" spans="1:20">
      <c r="A2491" s="4" t="str">
        <f>VLOOKUP(C2491,STYLES!$A$1:$R$2088,7,FALSE)</f>
        <v>Wovens</v>
      </c>
      <c r="B2491" t="str">
        <f>VLOOKUP(C2491,STYLES!$1:$1048576,6,FALSE)</f>
        <v>Harriton</v>
      </c>
      <c r="C2491" s="103" t="s">
        <v>1025</v>
      </c>
      <c r="E2491" t="str">
        <f>VLOOKUP(C2491,STYLES!$1:$1048576,12,FALSE)</f>
        <v>Foundation 100% Cotton Short-Sleeve Twill Shirt Teflon™</v>
      </c>
      <c r="F2491" s="129" t="s">
        <v>3233</v>
      </c>
      <c r="G2491" s="111" t="s">
        <v>2763</v>
      </c>
      <c r="H2491" s="113" t="str">
        <f>VLOOKUP(C2491,STYLES!$1:$1048576,9,FALSE)</f>
        <v>Active</v>
      </c>
      <c r="I2491" s="113" t="str">
        <f>VLOOKUP(C2491,STYLES!$1:$1048576,10,FALSE)</f>
        <v>Active</v>
      </c>
      <c r="J2491" s="117" t="s">
        <v>2745</v>
      </c>
      <c r="K2491" s="139">
        <f>IFERROR(VLOOKUP(J2491,LISTS!G:H,2,FALSE),"0")</f>
        <v>7</v>
      </c>
      <c r="L2491">
        <f t="shared" si="143"/>
        <v>7</v>
      </c>
      <c r="M2491" s="117" t="s">
        <v>2745</v>
      </c>
      <c r="N2491" s="140">
        <f>IFERROR(VLOOKUP(M2491,LISTS!G:H,2,FALSE),"0")</f>
        <v>7</v>
      </c>
      <c r="O2491">
        <f t="shared" si="144"/>
        <v>7</v>
      </c>
      <c r="Q2491" s="112" t="s">
        <v>2983</v>
      </c>
      <c r="R2491" s="112" t="s">
        <v>775</v>
      </c>
      <c r="S2491" s="118" t="s">
        <v>2984</v>
      </c>
      <c r="T2491" s="112" t="s">
        <v>775</v>
      </c>
    </row>
    <row r="2492" spans="1:20">
      <c r="A2492" s="4" t="str">
        <f>VLOOKUP(C2492,STYLES!$A$1:$R$2088,7,FALSE)</f>
        <v>Wovens</v>
      </c>
      <c r="B2492" t="str">
        <f>VLOOKUP(C2492,STYLES!$1:$1048576,6,FALSE)</f>
        <v>Harriton</v>
      </c>
      <c r="C2492" s="103" t="s">
        <v>1025</v>
      </c>
      <c r="E2492" t="str">
        <f>VLOOKUP(C2492,STYLES!$1:$1048576,12,FALSE)</f>
        <v>Foundation 100% Cotton Short-Sleeve Twill Shirt Teflon™</v>
      </c>
      <c r="F2492" s="129" t="s">
        <v>3212</v>
      </c>
      <c r="G2492" s="111" t="s">
        <v>2740</v>
      </c>
      <c r="H2492" s="113" t="str">
        <f>VLOOKUP(C2492,STYLES!$1:$1048576,9,FALSE)</f>
        <v>Active</v>
      </c>
      <c r="I2492" s="113" t="str">
        <f>VLOOKUP(C2492,STYLES!$1:$1048576,10,FALSE)</f>
        <v>Active</v>
      </c>
      <c r="J2492" s="117" t="s">
        <v>2745</v>
      </c>
      <c r="K2492" s="139">
        <f>IFERROR(VLOOKUP(J2492,LISTS!G:H,2,FALSE),"0")</f>
        <v>7</v>
      </c>
      <c r="L2492">
        <f t="shared" si="143"/>
        <v>7</v>
      </c>
      <c r="M2492" s="117" t="s">
        <v>2745</v>
      </c>
      <c r="N2492" s="140">
        <f>IFERROR(VLOOKUP(M2492,LISTS!G:H,2,FALSE),"0")</f>
        <v>7</v>
      </c>
      <c r="O2492">
        <f t="shared" si="144"/>
        <v>7</v>
      </c>
      <c r="Q2492" s="112" t="s">
        <v>3213</v>
      </c>
      <c r="R2492" s="112" t="s">
        <v>775</v>
      </c>
      <c r="S2492" s="118" t="s">
        <v>2742</v>
      </c>
      <c r="T2492" s="112" t="s">
        <v>775</v>
      </c>
    </row>
    <row r="2493" spans="1:20">
      <c r="A2493" s="4" t="str">
        <f>VLOOKUP(C2493,STYLES!$A$1:$R$2088,7,FALSE)</f>
        <v>Wovens</v>
      </c>
      <c r="B2493" t="str">
        <f>VLOOKUP(C2493,STYLES!$1:$1048576,6,FALSE)</f>
        <v>Harriton</v>
      </c>
      <c r="C2493" s="103" t="s">
        <v>1025</v>
      </c>
      <c r="E2493" t="str">
        <f>VLOOKUP(C2493,STYLES!$1:$1048576,12,FALSE)</f>
        <v>Foundation 100% Cotton Short-Sleeve Twill Shirt Teflon™</v>
      </c>
      <c r="F2493" s="129" t="s">
        <v>2750</v>
      </c>
      <c r="G2493" s="111" t="s">
        <v>2751</v>
      </c>
      <c r="H2493" s="113" t="str">
        <f>VLOOKUP(C2493,STYLES!$1:$1048576,9,FALSE)</f>
        <v>Active</v>
      </c>
      <c r="I2493" s="113" t="str">
        <f>VLOOKUP(C2493,STYLES!$1:$1048576,10,FALSE)</f>
        <v>Active</v>
      </c>
      <c r="J2493" s="117" t="s">
        <v>2745</v>
      </c>
      <c r="K2493" s="139">
        <f>IFERROR(VLOOKUP(J2493,LISTS!G:H,2,FALSE),"0")</f>
        <v>7</v>
      </c>
      <c r="L2493">
        <f t="shared" si="143"/>
        <v>7</v>
      </c>
      <c r="M2493" s="117" t="s">
        <v>2745</v>
      </c>
      <c r="N2493" s="140">
        <f>IFERROR(VLOOKUP(M2493,LISTS!G:H,2,FALSE),"0")</f>
        <v>7</v>
      </c>
      <c r="O2493">
        <f t="shared" si="144"/>
        <v>7</v>
      </c>
      <c r="Q2493" s="112" t="s">
        <v>2858</v>
      </c>
      <c r="R2493" s="112" t="s">
        <v>775</v>
      </c>
      <c r="S2493" s="118" t="s">
        <v>2753</v>
      </c>
      <c r="T2493" s="112" t="s">
        <v>775</v>
      </c>
    </row>
    <row r="2494" spans="1:20">
      <c r="A2494" s="4" t="str">
        <f>VLOOKUP(C2494,STYLES!$A$1:$R$2088,7,FALSE)</f>
        <v>Wovens</v>
      </c>
      <c r="B2494" t="str">
        <f>VLOOKUP(C2494,STYLES!$1:$1048576,6,FALSE)</f>
        <v>Harriton</v>
      </c>
      <c r="C2494" s="103" t="s">
        <v>1025</v>
      </c>
      <c r="E2494" t="str">
        <f>VLOOKUP(C2494,STYLES!$1:$1048576,12,FALSE)</f>
        <v>Foundation 100% Cotton Short-Sleeve Twill Shirt Teflon™</v>
      </c>
      <c r="F2494" s="129" t="s">
        <v>3214</v>
      </c>
      <c r="G2494" s="111" t="s">
        <v>2732</v>
      </c>
      <c r="H2494" s="113" t="str">
        <f>VLOOKUP(C2494,STYLES!$1:$1048576,9,FALSE)</f>
        <v>Active</v>
      </c>
      <c r="I2494" s="113" t="str">
        <f>VLOOKUP(C2494,STYLES!$1:$1048576,10,FALSE)</f>
        <v>Active</v>
      </c>
      <c r="J2494" s="117" t="s">
        <v>2745</v>
      </c>
      <c r="K2494" s="139">
        <f>IFERROR(VLOOKUP(J2494,LISTS!G:H,2,FALSE),"0")</f>
        <v>7</v>
      </c>
      <c r="L2494">
        <f t="shared" si="143"/>
        <v>7</v>
      </c>
      <c r="M2494" s="117" t="s">
        <v>2745</v>
      </c>
      <c r="N2494" s="140">
        <f>IFERROR(VLOOKUP(M2494,LISTS!G:H,2,FALSE),"0")</f>
        <v>7</v>
      </c>
      <c r="O2494">
        <f t="shared" si="144"/>
        <v>7</v>
      </c>
      <c r="Q2494" s="112" t="s">
        <v>3215</v>
      </c>
      <c r="R2494" s="112" t="s">
        <v>775</v>
      </c>
      <c r="S2494" s="118" t="s">
        <v>3216</v>
      </c>
      <c r="T2494" s="112" t="s">
        <v>775</v>
      </c>
    </row>
    <row r="2495" spans="1:20">
      <c r="A2495" s="4" t="str">
        <f>VLOOKUP(C2495,STYLES!$A$1:$R$2088,7,FALSE)</f>
        <v>Wovens</v>
      </c>
      <c r="B2495" t="str">
        <f>VLOOKUP(C2495,STYLES!$1:$1048576,6,FALSE)</f>
        <v>Harriton</v>
      </c>
      <c r="C2495" s="103" t="s">
        <v>1025</v>
      </c>
      <c r="E2495" t="str">
        <f>VLOOKUP(C2495,STYLES!$1:$1048576,12,FALSE)</f>
        <v>Foundation 100% Cotton Short-Sleeve Twill Shirt Teflon™</v>
      </c>
      <c r="F2495" s="129" t="s">
        <v>3271</v>
      </c>
      <c r="G2495" s="111" t="s">
        <v>2751</v>
      </c>
      <c r="H2495" s="113" t="str">
        <f>VLOOKUP(C2495,STYLES!$1:$1048576,9,FALSE)</f>
        <v>Active</v>
      </c>
      <c r="I2495" s="113" t="str">
        <f>VLOOKUP(C2495,STYLES!$1:$1048576,10,FALSE)</f>
        <v>Active</v>
      </c>
      <c r="J2495" s="117" t="s">
        <v>2745</v>
      </c>
      <c r="K2495" s="139">
        <f>IFERROR(VLOOKUP(J2495,LISTS!G:H,2,FALSE),"0")</f>
        <v>7</v>
      </c>
      <c r="L2495">
        <f t="shared" si="143"/>
        <v>7</v>
      </c>
      <c r="M2495" s="117" t="s">
        <v>2745</v>
      </c>
      <c r="N2495" s="140">
        <f>IFERROR(VLOOKUP(M2495,LISTS!G:H,2,FALSE),"0")</f>
        <v>7</v>
      </c>
      <c r="O2495">
        <f t="shared" si="144"/>
        <v>7</v>
      </c>
      <c r="Q2495" s="112" t="s">
        <v>2983</v>
      </c>
      <c r="R2495" s="112" t="s">
        <v>775</v>
      </c>
      <c r="S2495" s="118" t="s">
        <v>2984</v>
      </c>
      <c r="T2495" s="112" t="s">
        <v>775</v>
      </c>
    </row>
    <row r="2496" spans="1:20">
      <c r="A2496" s="4" t="str">
        <f>VLOOKUP(C2496,STYLES!$A$1:$R$2088,7,FALSE)</f>
        <v>Wovens</v>
      </c>
      <c r="B2496" t="str">
        <f>VLOOKUP(C2496,STYLES!$1:$1048576,6,FALSE)</f>
        <v>Harriton</v>
      </c>
      <c r="C2496" s="103" t="s">
        <v>1025</v>
      </c>
      <c r="E2496" t="str">
        <f>VLOOKUP(C2496,STYLES!$1:$1048576,12,FALSE)</f>
        <v>Foundation 100% Cotton Short-Sleeve Twill Shirt Teflon™</v>
      </c>
      <c r="F2496" s="129" t="s">
        <v>2923</v>
      </c>
      <c r="G2496" s="111" t="s">
        <v>2813</v>
      </c>
      <c r="H2496" s="113" t="str">
        <f>VLOOKUP(C2496,STYLES!$1:$1048576,9,FALSE)</f>
        <v>Active</v>
      </c>
      <c r="I2496" s="113" t="str">
        <f>VLOOKUP(C2496,STYLES!$1:$1048576,10,FALSE)</f>
        <v>Active</v>
      </c>
      <c r="J2496" s="117" t="s">
        <v>2745</v>
      </c>
      <c r="K2496" s="139">
        <f>IFERROR(VLOOKUP(J2496,LISTS!G:H,2,FALSE),"0")</f>
        <v>7</v>
      </c>
      <c r="L2496">
        <f t="shared" si="143"/>
        <v>7</v>
      </c>
      <c r="M2496" s="117" t="s">
        <v>2745</v>
      </c>
      <c r="N2496" s="140">
        <f>IFERROR(VLOOKUP(M2496,LISTS!G:H,2,FALSE),"0")</f>
        <v>7</v>
      </c>
      <c r="O2496">
        <f t="shared" si="144"/>
        <v>7</v>
      </c>
      <c r="Q2496" s="112" t="s">
        <v>2924</v>
      </c>
      <c r="R2496" s="112" t="s">
        <v>775</v>
      </c>
      <c r="S2496" s="118" t="s">
        <v>2925</v>
      </c>
      <c r="T2496" s="112" t="s">
        <v>775</v>
      </c>
    </row>
    <row r="2497" spans="1:21">
      <c r="A2497" s="4" t="str">
        <f>VLOOKUP(C2497,STYLES!$A$1:$R$2088,7,FALSE)</f>
        <v>Wovens</v>
      </c>
      <c r="B2497" t="str">
        <f>VLOOKUP(C2497,STYLES!$1:$1048576,6,FALSE)</f>
        <v>Harriton</v>
      </c>
      <c r="C2497" s="103" t="s">
        <v>1025</v>
      </c>
      <c r="E2497" t="str">
        <f>VLOOKUP(C2497,STYLES!$1:$1048576,12,FALSE)</f>
        <v>Foundation 100% Cotton Short-Sleeve Twill Shirt Teflon™</v>
      </c>
      <c r="F2497" s="129" t="s">
        <v>2754</v>
      </c>
      <c r="G2497" s="111" t="s">
        <v>2755</v>
      </c>
      <c r="H2497" s="113" t="str">
        <f>VLOOKUP(C2497,STYLES!$1:$1048576,9,FALSE)</f>
        <v>Active</v>
      </c>
      <c r="I2497" s="113" t="str">
        <f>VLOOKUP(C2497,STYLES!$1:$1048576,10,FALSE)</f>
        <v>Active</v>
      </c>
      <c r="J2497" s="117" t="s">
        <v>2745</v>
      </c>
      <c r="K2497" s="139">
        <f>IFERROR(VLOOKUP(J2497,LISTS!G:H,2,FALSE),"0")</f>
        <v>7</v>
      </c>
      <c r="L2497">
        <f t="shared" si="143"/>
        <v>7</v>
      </c>
      <c r="M2497" s="117" t="s">
        <v>2745</v>
      </c>
      <c r="N2497" s="140">
        <f>IFERROR(VLOOKUP(M2497,LISTS!G:H,2,FALSE),"0")</f>
        <v>7</v>
      </c>
      <c r="O2497">
        <f t="shared" si="144"/>
        <v>7</v>
      </c>
      <c r="Q2497" s="112" t="s">
        <v>2756</v>
      </c>
      <c r="R2497" s="112" t="s">
        <v>775</v>
      </c>
      <c r="S2497" s="118" t="s">
        <v>2757</v>
      </c>
      <c r="T2497" s="112" t="s">
        <v>775</v>
      </c>
    </row>
    <row r="2498" spans="1:21">
      <c r="A2498" s="4" t="str">
        <f>VLOOKUP(C2498,STYLES!$A$1:$R$2088,7,FALSE)</f>
        <v>Wovens</v>
      </c>
      <c r="B2498" t="str">
        <f>VLOOKUP(C2498,STYLES!$1:$1048576,6,FALSE)</f>
        <v>Harriton</v>
      </c>
      <c r="C2498" s="103" t="s">
        <v>1025</v>
      </c>
      <c r="E2498" t="str">
        <f>VLOOKUP(C2498,STYLES!$1:$1048576,12,FALSE)</f>
        <v>Foundation 100% Cotton Short-Sleeve Twill Shirt Teflon™</v>
      </c>
      <c r="F2498" s="129" t="s">
        <v>2743</v>
      </c>
      <c r="G2498" s="111" t="s">
        <v>2743</v>
      </c>
      <c r="H2498" s="113" t="str">
        <f>VLOOKUP(C2498,STYLES!$1:$1048576,9,FALSE)</f>
        <v>Active</v>
      </c>
      <c r="I2498" s="113" t="str">
        <f>VLOOKUP(C2498,STYLES!$1:$1048576,10,FALSE)</f>
        <v>Active</v>
      </c>
      <c r="J2498" s="117" t="s">
        <v>2745</v>
      </c>
      <c r="K2498" s="139">
        <f>IFERROR(VLOOKUP(J2498,LISTS!G:H,2,FALSE),"0")</f>
        <v>7</v>
      </c>
      <c r="L2498">
        <f t="shared" si="143"/>
        <v>7</v>
      </c>
      <c r="M2498" s="117" t="s">
        <v>2745</v>
      </c>
      <c r="N2498" s="140">
        <f>IFERROR(VLOOKUP(M2498,LISTS!G:H,2,FALSE),"0")</f>
        <v>7</v>
      </c>
      <c r="O2498">
        <f t="shared" si="144"/>
        <v>7</v>
      </c>
      <c r="Q2498" s="112" t="s">
        <v>2744</v>
      </c>
      <c r="R2498" s="112" t="s">
        <v>775</v>
      </c>
      <c r="S2498" s="118" t="s">
        <v>775</v>
      </c>
      <c r="T2498" s="112" t="s">
        <v>775</v>
      </c>
    </row>
    <row r="2499" spans="1:21">
      <c r="A2499" s="4"/>
      <c r="F2499" s="129"/>
      <c r="G2499" s="111"/>
      <c r="K2499" s="139"/>
      <c r="L2499" s="81">
        <f>SUM(L2490:L2498)</f>
        <v>63</v>
      </c>
      <c r="N2499" s="140"/>
      <c r="O2499" s="60">
        <f>SUM(O2490:O2498)</f>
        <v>63</v>
      </c>
      <c r="Q2499" s="112"/>
      <c r="R2499" s="112"/>
      <c r="S2499" s="118"/>
      <c r="T2499" s="118"/>
    </row>
    <row r="2500" spans="1:21" s="12" customFormat="1">
      <c r="A2500" s="59" t="str">
        <f>VLOOKUP(C2500,STYLES!$A$1:$R$2088,7,FALSE)</f>
        <v>Wovens</v>
      </c>
      <c r="B2500" s="12" t="str">
        <f>VLOOKUP(C2500,STYLES!$1:$1048576,6,FALSE)</f>
        <v>Harriton</v>
      </c>
      <c r="C2500" s="106" t="s">
        <v>1035</v>
      </c>
      <c r="D2500" s="18"/>
      <c r="E2500" s="12" t="str">
        <f>VLOOKUP(C2500,STYLES!$1:$1048576,12,FALSE)</f>
        <v xml:space="preserve">Paradise Long-Sleeve Performance Shirt </v>
      </c>
      <c r="F2500" s="128" t="s">
        <v>2743</v>
      </c>
      <c r="G2500" s="114" t="s">
        <v>2743</v>
      </c>
      <c r="H2500" s="116" t="s">
        <v>437</v>
      </c>
      <c r="I2500" s="116" t="str">
        <f>VLOOKUP(C2500,STYLES!$1:$1048576,10,FALSE)</f>
        <v>DROP - Closeout</v>
      </c>
      <c r="J2500" s="128" t="s">
        <v>2764</v>
      </c>
      <c r="K2500" s="194">
        <f>IFERROR(VLOOKUP(J2500,LISTS!G:H,2,FALSE),"0")</f>
        <v>7</v>
      </c>
      <c r="L2500" s="12" t="str">
        <f t="shared" si="143"/>
        <v/>
      </c>
      <c r="M2500" s="128" t="s">
        <v>2764</v>
      </c>
      <c r="N2500" s="195">
        <f>IFERROR(VLOOKUP(M2500,LISTS!G:H,2,FALSE),"0")</f>
        <v>7</v>
      </c>
      <c r="O2500" s="12" t="str">
        <f t="shared" si="144"/>
        <v/>
      </c>
      <c r="P2500" s="128" t="s">
        <v>2720</v>
      </c>
      <c r="Q2500" s="137" t="s">
        <v>2744</v>
      </c>
      <c r="R2500" s="115" t="s">
        <v>775</v>
      </c>
      <c r="S2500" s="115" t="s">
        <v>775</v>
      </c>
      <c r="T2500" s="115" t="s">
        <v>775</v>
      </c>
      <c r="U2500" s="128" t="s">
        <v>2876</v>
      </c>
    </row>
    <row r="2501" spans="1:21">
      <c r="A2501" s="4" t="str">
        <f>VLOOKUP(C2501,STYLES!$A$1:$R$2088,7,FALSE)</f>
        <v>Wovens</v>
      </c>
      <c r="B2501" t="str">
        <f>VLOOKUP(C2501,STYLES!$1:$1048576,6,FALSE)</f>
        <v>Harriton</v>
      </c>
      <c r="C2501" s="103" t="s">
        <v>1035</v>
      </c>
      <c r="E2501" t="str">
        <f>VLOOKUP(C2501,STYLES!$1:$1048576,12,FALSE)</f>
        <v xml:space="preserve">Paradise Long-Sleeve Performance Shirt </v>
      </c>
      <c r="F2501" s="117" t="s">
        <v>2718</v>
      </c>
      <c r="G2501" s="111" t="s">
        <v>2718</v>
      </c>
      <c r="H2501" s="113" t="str">
        <f>VLOOKUP(C2501,STYLES!$1:$1048576,9,FALSE)</f>
        <v>DROP - Pre-Closeout</v>
      </c>
      <c r="I2501" s="116" t="str">
        <f>VLOOKUP(C2501,STYLES!$1:$1048576,10,FALSE)</f>
        <v>DROP - Closeout</v>
      </c>
      <c r="J2501" s="117" t="s">
        <v>2764</v>
      </c>
      <c r="K2501" s="139">
        <f>IFERROR(VLOOKUP(J2501,LISTS!G:H,2,FALSE),"0")</f>
        <v>7</v>
      </c>
      <c r="L2501" t="str">
        <f t="shared" si="143"/>
        <v/>
      </c>
      <c r="M2501" s="117" t="s">
        <v>2764</v>
      </c>
      <c r="N2501" s="140">
        <f>IFERROR(VLOOKUP(M2501,LISTS!G:H,2,FALSE),"0")</f>
        <v>7</v>
      </c>
      <c r="O2501" t="str">
        <f t="shared" si="144"/>
        <v/>
      </c>
      <c r="P2501" s="117" t="s">
        <v>2720</v>
      </c>
      <c r="Q2501" s="101" t="s">
        <v>2721</v>
      </c>
      <c r="R2501" s="112" t="s">
        <v>775</v>
      </c>
      <c r="S2501" s="112" t="s">
        <v>2722</v>
      </c>
      <c r="T2501" s="118" t="s">
        <v>775</v>
      </c>
    </row>
    <row r="2502" spans="1:21" s="12" customFormat="1">
      <c r="A2502" s="59" t="str">
        <f>VLOOKUP(C2502,STYLES!$A$1:$R$2088,7,FALSE)</f>
        <v>Wovens</v>
      </c>
      <c r="B2502" s="12" t="str">
        <f>VLOOKUP(C2502,STYLES!$1:$1048576,6,FALSE)</f>
        <v>Harriton</v>
      </c>
      <c r="C2502" s="106" t="s">
        <v>1035</v>
      </c>
      <c r="D2502" s="18"/>
      <c r="E2502" s="12" t="str">
        <f>VLOOKUP(C2502,STYLES!$1:$1048576,12,FALSE)</f>
        <v xml:space="preserve">Paradise Long-Sleeve Performance Shirt </v>
      </c>
      <c r="F2502" s="128" t="s">
        <v>2739</v>
      </c>
      <c r="G2502" s="114" t="s">
        <v>2740</v>
      </c>
      <c r="H2502" s="116" t="s">
        <v>437</v>
      </c>
      <c r="I2502" s="116" t="str">
        <f>VLOOKUP(C2502,STYLES!$1:$1048576,10,FALSE)</f>
        <v>DROP - Closeout</v>
      </c>
      <c r="J2502" s="128" t="s">
        <v>2764</v>
      </c>
      <c r="K2502" s="194">
        <f>IFERROR(VLOOKUP(J2502,LISTS!G:H,2,FALSE),"0")</f>
        <v>7</v>
      </c>
      <c r="L2502" s="12" t="str">
        <f t="shared" si="143"/>
        <v/>
      </c>
      <c r="M2502" s="128" t="s">
        <v>2764</v>
      </c>
      <c r="N2502" s="195">
        <f>IFERROR(VLOOKUP(M2502,LISTS!G:H,2,FALSE),"0")</f>
        <v>7</v>
      </c>
      <c r="O2502" s="12" t="str">
        <f t="shared" si="144"/>
        <v/>
      </c>
      <c r="P2502" s="128" t="s">
        <v>2720</v>
      </c>
      <c r="Q2502" s="137" t="s">
        <v>2741</v>
      </c>
      <c r="R2502" s="115" t="s">
        <v>775</v>
      </c>
      <c r="S2502" s="115" t="s">
        <v>3039</v>
      </c>
      <c r="T2502" s="115" t="s">
        <v>775</v>
      </c>
      <c r="U2502" s="128" t="s">
        <v>2876</v>
      </c>
    </row>
    <row r="2503" spans="1:21">
      <c r="A2503" s="4" t="str">
        <f>VLOOKUP(C2503,STYLES!$A$1:$R$2088,7,FALSE)</f>
        <v>Wovens</v>
      </c>
      <c r="B2503" t="str">
        <f>VLOOKUP(C2503,STYLES!$1:$1048576,6,FALSE)</f>
        <v>Harriton</v>
      </c>
      <c r="C2503" s="103" t="s">
        <v>1035</v>
      </c>
      <c r="E2503" t="str">
        <f>VLOOKUP(C2503,STYLES!$1:$1048576,12,FALSE)</f>
        <v xml:space="preserve">Paradise Long-Sleeve Performance Shirt </v>
      </c>
      <c r="F2503" s="117" t="s">
        <v>3261</v>
      </c>
      <c r="G2503" s="111" t="s">
        <v>2740</v>
      </c>
      <c r="H2503" s="113" t="str">
        <f>VLOOKUP(C2503,STYLES!$1:$1048576,9,FALSE)</f>
        <v>DROP - Pre-Closeout</v>
      </c>
      <c r="I2503" s="116" t="str">
        <f>VLOOKUP(C2503,STYLES!$1:$1048576,10,FALSE)</f>
        <v>DROP - Closeout</v>
      </c>
      <c r="J2503" s="117" t="s">
        <v>2764</v>
      </c>
      <c r="K2503" s="139">
        <f>IFERROR(VLOOKUP(J2503,LISTS!G:H,2,FALSE),"0")</f>
        <v>7</v>
      </c>
      <c r="L2503" t="str">
        <f t="shared" si="143"/>
        <v/>
      </c>
      <c r="M2503" s="117" t="s">
        <v>2764</v>
      </c>
      <c r="N2503" s="140">
        <f>IFERROR(VLOOKUP(M2503,LISTS!G:H,2,FALSE),"0")</f>
        <v>7</v>
      </c>
      <c r="O2503" t="str">
        <f t="shared" si="144"/>
        <v/>
      </c>
      <c r="P2503" s="117" t="s">
        <v>2720</v>
      </c>
      <c r="Q2503" s="112" t="s">
        <v>2918</v>
      </c>
      <c r="R2503" s="112" t="s">
        <v>775</v>
      </c>
      <c r="S2503" s="118" t="s">
        <v>2919</v>
      </c>
      <c r="T2503" s="118" t="s">
        <v>775</v>
      </c>
    </row>
    <row r="2504" spans="1:21">
      <c r="A2504" s="4" t="str">
        <f>VLOOKUP(C2504,STYLES!$A$1:$R$2088,7,FALSE)</f>
        <v>Wovens</v>
      </c>
      <c r="B2504" t="str">
        <f>VLOOKUP(C2504,STYLES!$1:$1048576,6,FALSE)</f>
        <v>Harriton</v>
      </c>
      <c r="C2504" s="103" t="s">
        <v>1035</v>
      </c>
      <c r="E2504" t="str">
        <f>VLOOKUP(C2504,STYLES!$1:$1048576,12,FALSE)</f>
        <v xml:space="preserve">Paradise Long-Sleeve Performance Shirt </v>
      </c>
      <c r="F2504" s="117" t="s">
        <v>3262</v>
      </c>
      <c r="G2504" s="111" t="s">
        <v>2755</v>
      </c>
      <c r="H2504" s="113" t="str">
        <f>VLOOKUP(C2504,STYLES!$1:$1048576,9,FALSE)</f>
        <v>DROP - Pre-Closeout</v>
      </c>
      <c r="I2504" s="116" t="str">
        <f>VLOOKUP(C2504,STYLES!$1:$1048576,10,FALSE)</f>
        <v>DROP - Closeout</v>
      </c>
      <c r="J2504" s="117" t="s">
        <v>2764</v>
      </c>
      <c r="K2504" s="139">
        <f>IFERROR(VLOOKUP(J2504,LISTS!G:H,2,FALSE),"0")</f>
        <v>7</v>
      </c>
      <c r="L2504" t="str">
        <f t="shared" si="143"/>
        <v/>
      </c>
      <c r="M2504" s="117" t="s">
        <v>2764</v>
      </c>
      <c r="N2504" s="140">
        <f>IFERROR(VLOOKUP(M2504,LISTS!G:H,2,FALSE),"0")</f>
        <v>7</v>
      </c>
      <c r="O2504" t="str">
        <f t="shared" si="144"/>
        <v/>
      </c>
      <c r="P2504" s="117" t="s">
        <v>2720</v>
      </c>
      <c r="Q2504" s="112" t="s">
        <v>2756</v>
      </c>
      <c r="R2504" s="112" t="s">
        <v>775</v>
      </c>
      <c r="S2504" s="118" t="s">
        <v>2757</v>
      </c>
      <c r="T2504" s="118" t="s">
        <v>775</v>
      </c>
    </row>
    <row r="2505" spans="1:21">
      <c r="A2505" s="4" t="str">
        <f>VLOOKUP(C2505,STYLES!$A$1:$R$2088,7,FALSE)</f>
        <v>Wovens</v>
      </c>
      <c r="B2505" t="str">
        <f>VLOOKUP(C2505,STYLES!$1:$1048576,6,FALSE)</f>
        <v>Harriton</v>
      </c>
      <c r="C2505" s="103" t="s">
        <v>1035</v>
      </c>
      <c r="E2505" t="str">
        <f>VLOOKUP(C2505,STYLES!$1:$1048576,12,FALSE)</f>
        <v xml:space="preserve">Paradise Long-Sleeve Performance Shirt </v>
      </c>
      <c r="F2505" s="117" t="s">
        <v>2923</v>
      </c>
      <c r="G2505" s="111" t="s">
        <v>2813</v>
      </c>
      <c r="H2505" s="113" t="str">
        <f>VLOOKUP(C2505,STYLES!$1:$1048576,9,FALSE)</f>
        <v>DROP - Pre-Closeout</v>
      </c>
      <c r="I2505" s="116" t="str">
        <f>VLOOKUP(C2505,STYLES!$1:$1048576,10,FALSE)</f>
        <v>DROP - Closeout</v>
      </c>
      <c r="J2505" s="117" t="s">
        <v>2764</v>
      </c>
      <c r="K2505" s="139">
        <f>IFERROR(VLOOKUP(J2505,LISTS!G:H,2,FALSE),"0")</f>
        <v>7</v>
      </c>
      <c r="L2505" t="str">
        <f t="shared" si="143"/>
        <v/>
      </c>
      <c r="M2505" s="117" t="s">
        <v>2764</v>
      </c>
      <c r="N2505" s="140">
        <f>IFERROR(VLOOKUP(M2505,LISTS!G:H,2,FALSE),"0")</f>
        <v>7</v>
      </c>
      <c r="O2505" t="str">
        <f t="shared" si="144"/>
        <v/>
      </c>
      <c r="P2505" s="117" t="s">
        <v>2720</v>
      </c>
      <c r="Q2505" s="112" t="s">
        <v>2924</v>
      </c>
      <c r="R2505" s="112" t="s">
        <v>775</v>
      </c>
      <c r="S2505" s="118" t="s">
        <v>2925</v>
      </c>
      <c r="T2505" s="118" t="s">
        <v>775</v>
      </c>
    </row>
    <row r="2506" spans="1:21" s="12" customFormat="1">
      <c r="A2506" s="59" t="str">
        <f>VLOOKUP(C2506,STYLES!$A$1:$R$2088,7,FALSE)</f>
        <v>Wovens</v>
      </c>
      <c r="B2506" s="12" t="str">
        <f>VLOOKUP(C2506,STYLES!$1:$1048576,6,FALSE)</f>
        <v>Harriton</v>
      </c>
      <c r="C2506" s="106" t="s">
        <v>1035</v>
      </c>
      <c r="D2506" s="18"/>
      <c r="E2506" s="12" t="str">
        <f>VLOOKUP(C2506,STYLES!$1:$1048576,12,FALSE)</f>
        <v xml:space="preserve">Paradise Long-Sleeve Performance Shirt </v>
      </c>
      <c r="F2506" s="128" t="s">
        <v>3269</v>
      </c>
      <c r="G2506" s="114" t="s">
        <v>2732</v>
      </c>
      <c r="H2506" s="116" t="s">
        <v>437</v>
      </c>
      <c r="I2506" s="116" t="str">
        <f>VLOOKUP(C2506,STYLES!$1:$1048576,10,FALSE)</f>
        <v>DROP - Closeout</v>
      </c>
      <c r="J2506" s="128" t="s">
        <v>2764</v>
      </c>
      <c r="K2506" s="194">
        <f>IFERROR(VLOOKUP(J2506,LISTS!G:H,2,FALSE),"0")</f>
        <v>7</v>
      </c>
      <c r="L2506" s="12" t="str">
        <f t="shared" si="143"/>
        <v/>
      </c>
      <c r="M2506" s="128" t="s">
        <v>2764</v>
      </c>
      <c r="N2506" s="195">
        <f>IFERROR(VLOOKUP(M2506,LISTS!G:H,2,FALSE),"0")</f>
        <v>7</v>
      </c>
      <c r="O2506" s="12" t="str">
        <f t="shared" si="144"/>
        <v/>
      </c>
      <c r="P2506" s="128" t="s">
        <v>2720</v>
      </c>
      <c r="Q2506" s="115" t="s">
        <v>2733</v>
      </c>
      <c r="R2506" s="115" t="s">
        <v>775</v>
      </c>
      <c r="S2506" s="137" t="s">
        <v>2857</v>
      </c>
      <c r="T2506" s="115" t="s">
        <v>775</v>
      </c>
      <c r="U2506" s="128" t="s">
        <v>2876</v>
      </c>
    </row>
    <row r="2507" spans="1:21" s="12" customFormat="1">
      <c r="A2507" s="59" t="str">
        <f>VLOOKUP(C2507,STYLES!$A$1:$R$2088,7,FALSE)</f>
        <v>Wovens</v>
      </c>
      <c r="B2507" s="12" t="str">
        <f>VLOOKUP(C2507,STYLES!$1:$1048576,6,FALSE)</f>
        <v>Harriton</v>
      </c>
      <c r="C2507" s="106" t="s">
        <v>1035</v>
      </c>
      <c r="D2507" s="18"/>
      <c r="E2507" s="12" t="str">
        <f>VLOOKUP(C2507,STYLES!$1:$1048576,12,FALSE)</f>
        <v xml:space="preserve">Paradise Long-Sleeve Performance Shirt </v>
      </c>
      <c r="F2507" s="128" t="s">
        <v>3263</v>
      </c>
      <c r="G2507" s="114" t="s">
        <v>2797</v>
      </c>
      <c r="H2507" s="116" t="s">
        <v>437</v>
      </c>
      <c r="I2507" s="116" t="str">
        <f>VLOOKUP(C2507,STYLES!$1:$1048576,10,FALSE)</f>
        <v>DROP - Closeout</v>
      </c>
      <c r="J2507" s="128" t="s">
        <v>2764</v>
      </c>
      <c r="K2507" s="194">
        <f>IFERROR(VLOOKUP(J2507,LISTS!G:H,2,FALSE),"0")</f>
        <v>7</v>
      </c>
      <c r="L2507" s="12" t="str">
        <f t="shared" si="143"/>
        <v/>
      </c>
      <c r="M2507" s="128" t="s">
        <v>2764</v>
      </c>
      <c r="N2507" s="195">
        <f>IFERROR(VLOOKUP(M2507,LISTS!G:H,2,FALSE),"0")</f>
        <v>7</v>
      </c>
      <c r="O2507" s="12" t="str">
        <f t="shared" si="144"/>
        <v/>
      </c>
      <c r="P2507" s="128" t="s">
        <v>2720</v>
      </c>
      <c r="Q2507" s="115" t="s">
        <v>3264</v>
      </c>
      <c r="R2507" s="115" t="s">
        <v>775</v>
      </c>
      <c r="S2507" s="137" t="s">
        <v>3265</v>
      </c>
      <c r="T2507" s="115" t="s">
        <v>775</v>
      </c>
      <c r="U2507" s="128" t="s">
        <v>2876</v>
      </c>
    </row>
    <row r="2508" spans="1:21" s="12" customFormat="1">
      <c r="A2508" s="59" t="str">
        <f>VLOOKUP(C2508,STYLES!$A$1:$R$2088,7,FALSE)</f>
        <v>Wovens</v>
      </c>
      <c r="B2508" s="12" t="str">
        <f>VLOOKUP(C2508,STYLES!$1:$1048576,6,FALSE)</f>
        <v>Harriton</v>
      </c>
      <c r="C2508" s="106" t="s">
        <v>1035</v>
      </c>
      <c r="D2508" s="18"/>
      <c r="E2508" s="12" t="str">
        <f>VLOOKUP(C2508,STYLES!$1:$1048576,12,FALSE)</f>
        <v xml:space="preserve">Paradise Long-Sleeve Performance Shirt </v>
      </c>
      <c r="F2508" s="128" t="s">
        <v>3266</v>
      </c>
      <c r="G2508" s="114" t="s">
        <v>2991</v>
      </c>
      <c r="H2508" s="116" t="s">
        <v>437</v>
      </c>
      <c r="I2508" s="116" t="str">
        <f>VLOOKUP(C2508,STYLES!$1:$1048576,10,FALSE)</f>
        <v>DROP - Closeout</v>
      </c>
      <c r="J2508" s="128" t="s">
        <v>2764</v>
      </c>
      <c r="K2508" s="194">
        <f>IFERROR(VLOOKUP(J2508,LISTS!G:H,2,FALSE),"0")</f>
        <v>7</v>
      </c>
      <c r="L2508" s="12" t="str">
        <f t="shared" si="143"/>
        <v/>
      </c>
      <c r="M2508" s="128" t="s">
        <v>2764</v>
      </c>
      <c r="N2508" s="195">
        <f>IFERROR(VLOOKUP(M2508,LISTS!G:H,2,FALSE),"0")</f>
        <v>7</v>
      </c>
      <c r="O2508" s="12" t="str">
        <f t="shared" si="144"/>
        <v/>
      </c>
      <c r="P2508" s="128" t="s">
        <v>2720</v>
      </c>
      <c r="Q2508" s="115" t="s">
        <v>3267</v>
      </c>
      <c r="R2508" s="115" t="s">
        <v>775</v>
      </c>
      <c r="S2508" s="137" t="s">
        <v>3268</v>
      </c>
      <c r="T2508" s="115" t="s">
        <v>775</v>
      </c>
      <c r="U2508" s="128" t="s">
        <v>2876</v>
      </c>
    </row>
    <row r="2509" spans="1:21">
      <c r="A2509" s="4" t="str">
        <f>VLOOKUP(C2509,STYLES!$A$1:$R$2088,7,FALSE)</f>
        <v>Wovens</v>
      </c>
      <c r="B2509" t="str">
        <f>VLOOKUP(C2509,STYLES!$1:$1048576,6,FALSE)</f>
        <v>Harriton</v>
      </c>
      <c r="C2509" s="103" t="s">
        <v>1035</v>
      </c>
      <c r="E2509" t="str">
        <f>VLOOKUP(C2509,STYLES!$1:$1048576,12,FALSE)</f>
        <v xml:space="preserve">Paradise Long-Sleeve Performance Shirt </v>
      </c>
      <c r="F2509" s="117" t="s">
        <v>3275</v>
      </c>
      <c r="G2509" s="111" t="s">
        <v>2763</v>
      </c>
      <c r="H2509" s="113" t="str">
        <f>VLOOKUP(C2509,STYLES!$1:$1048576,9,FALSE)</f>
        <v>DROP - Pre-Closeout</v>
      </c>
      <c r="I2509" s="116" t="str">
        <f>VLOOKUP(C2509,STYLES!$1:$1048576,10,FALSE)</f>
        <v>DROP - Closeout</v>
      </c>
      <c r="J2509" s="117" t="s">
        <v>2764</v>
      </c>
      <c r="K2509" s="139">
        <f>IFERROR(VLOOKUP(J2509,LISTS!G:H,2,FALSE),"0")</f>
        <v>7</v>
      </c>
      <c r="L2509" t="str">
        <f t="shared" si="143"/>
        <v/>
      </c>
      <c r="M2509" s="117" t="s">
        <v>2764</v>
      </c>
      <c r="N2509" s="140">
        <f>IFERROR(VLOOKUP(M2509,LISTS!G:H,2,FALSE),"0")</f>
        <v>7</v>
      </c>
      <c r="O2509" t="str">
        <f t="shared" si="144"/>
        <v/>
      </c>
      <c r="P2509" s="117" t="s">
        <v>2720</v>
      </c>
      <c r="Q2509" s="118" t="s">
        <v>2765</v>
      </c>
      <c r="R2509" s="118" t="s">
        <v>775</v>
      </c>
      <c r="S2509" s="112" t="s">
        <v>2766</v>
      </c>
      <c r="T2509" s="118" t="s">
        <v>775</v>
      </c>
    </row>
    <row r="2510" spans="1:21">
      <c r="A2510" s="4"/>
      <c r="G2510" s="111"/>
      <c r="I2510" s="127"/>
      <c r="K2510" s="139"/>
      <c r="L2510" s="60">
        <f>SUM(L2500:L2509)</f>
        <v>0</v>
      </c>
      <c r="N2510" s="140"/>
      <c r="O2510" s="60">
        <f>SUM(O2500:O2509)</f>
        <v>0</v>
      </c>
      <c r="Q2510" s="112"/>
      <c r="R2510" s="112"/>
      <c r="S2510" s="118"/>
      <c r="T2510" s="118"/>
    </row>
    <row r="2511" spans="1:21">
      <c r="A2511" s="4" t="str">
        <f>VLOOKUP(C2511,STYLES!$A$1:$R$2088,7,FALSE)</f>
        <v>Wovens</v>
      </c>
      <c r="B2511" t="str">
        <f>VLOOKUP(C2511,STYLES!$1:$1048576,6,FALSE)</f>
        <v>Harriton</v>
      </c>
      <c r="C2511" s="103" t="s">
        <v>1041</v>
      </c>
      <c r="E2511" t="str">
        <f>VLOOKUP(C2511,STYLES!$1:$1048576,12,FALSE)</f>
        <v>Paradise Three-Quarter Sleeve Performance Shirt</v>
      </c>
      <c r="F2511" s="117" t="s">
        <v>2743</v>
      </c>
      <c r="G2511" s="111" t="s">
        <v>2743</v>
      </c>
      <c r="H2511" s="113" t="str">
        <f>VLOOKUP(C2511,STYLES!$1:$1048576,9,FALSE)</f>
        <v>Active</v>
      </c>
      <c r="I2511" s="113" t="str">
        <f>VLOOKUP(C2511,STYLES!$1:$1048576,10,FALSE)</f>
        <v>Active</v>
      </c>
      <c r="J2511" s="117" t="s">
        <v>2745</v>
      </c>
      <c r="K2511" s="139">
        <f>IFERROR(VLOOKUP(J2511,LISTS!G:H,2,FALSE),"0")</f>
        <v>7</v>
      </c>
      <c r="L2511">
        <f t="shared" si="143"/>
        <v>7</v>
      </c>
      <c r="M2511" s="117" t="s">
        <v>2745</v>
      </c>
      <c r="N2511" s="140">
        <f>IFERROR(VLOOKUP(M2511,LISTS!G:H,2,FALSE),"0")</f>
        <v>7</v>
      </c>
      <c r="O2511">
        <f t="shared" si="144"/>
        <v>7</v>
      </c>
      <c r="P2511" s="117" t="s">
        <v>2720</v>
      </c>
      <c r="Q2511" s="118" t="s">
        <v>2744</v>
      </c>
      <c r="R2511" s="112" t="s">
        <v>775</v>
      </c>
      <c r="S2511" s="112" t="s">
        <v>775</v>
      </c>
      <c r="T2511" s="112" t="s">
        <v>775</v>
      </c>
    </row>
    <row r="2512" spans="1:21">
      <c r="A2512" s="4" t="str">
        <f>VLOOKUP(C2512,STYLES!$A$1:$R$2088,7,FALSE)</f>
        <v>Wovens</v>
      </c>
      <c r="B2512" t="str">
        <f>VLOOKUP(C2512,STYLES!$1:$1048576,6,FALSE)</f>
        <v>Harriton</v>
      </c>
      <c r="C2512" s="103" t="s">
        <v>1041</v>
      </c>
      <c r="E2512" t="str">
        <f>VLOOKUP(C2512,STYLES!$1:$1048576,12,FALSE)</f>
        <v>Paradise Three-Quarter Sleeve Performance Shirt</v>
      </c>
      <c r="F2512" s="117" t="s">
        <v>2718</v>
      </c>
      <c r="G2512" s="111" t="s">
        <v>2718</v>
      </c>
      <c r="H2512" s="113" t="str">
        <f>VLOOKUP(C2512,STYLES!$1:$1048576,9,FALSE)</f>
        <v>Active</v>
      </c>
      <c r="I2512" s="113" t="str">
        <f>VLOOKUP(C2512,STYLES!$1:$1048576,10,FALSE)</f>
        <v>Active</v>
      </c>
      <c r="J2512" s="117" t="s">
        <v>2745</v>
      </c>
      <c r="K2512" s="139">
        <f>IFERROR(VLOOKUP(J2512,LISTS!G:H,2,FALSE),"0")</f>
        <v>7</v>
      </c>
      <c r="L2512">
        <f t="shared" si="143"/>
        <v>7</v>
      </c>
      <c r="M2512" s="117" t="s">
        <v>2745</v>
      </c>
      <c r="N2512" s="140">
        <f>IFERROR(VLOOKUP(M2512,LISTS!G:H,2,FALSE),"0")</f>
        <v>7</v>
      </c>
      <c r="O2512">
        <f t="shared" si="144"/>
        <v>7</v>
      </c>
      <c r="P2512" s="117" t="s">
        <v>2720</v>
      </c>
      <c r="Q2512" s="101" t="s">
        <v>2721</v>
      </c>
      <c r="R2512" s="112" t="s">
        <v>775</v>
      </c>
      <c r="S2512" s="112" t="s">
        <v>2722</v>
      </c>
      <c r="T2512" s="118" t="s">
        <v>775</v>
      </c>
    </row>
    <row r="2513" spans="1:21">
      <c r="A2513" s="4" t="str">
        <f>VLOOKUP(C2513,STYLES!$A$1:$R$2088,7,FALSE)</f>
        <v>Wovens</v>
      </c>
      <c r="B2513" t="str">
        <f>VLOOKUP(C2513,STYLES!$1:$1048576,6,FALSE)</f>
        <v>Harriton</v>
      </c>
      <c r="C2513" s="103" t="s">
        <v>1041</v>
      </c>
      <c r="E2513" t="str">
        <f>VLOOKUP(C2513,STYLES!$1:$1048576,12,FALSE)</f>
        <v>Paradise Three-Quarter Sleeve Performance Shirt</v>
      </c>
      <c r="F2513" s="117" t="s">
        <v>2739</v>
      </c>
      <c r="G2513" s="111" t="s">
        <v>2740</v>
      </c>
      <c r="H2513" s="113" t="str">
        <f>VLOOKUP(C2513,STYLES!$1:$1048576,9,FALSE)</f>
        <v>Active</v>
      </c>
      <c r="I2513" s="113" t="str">
        <f>VLOOKUP(C2513,STYLES!$1:$1048576,10,FALSE)</f>
        <v>Active</v>
      </c>
      <c r="J2513" s="117" t="s">
        <v>2745</v>
      </c>
      <c r="K2513" s="139">
        <f>IFERROR(VLOOKUP(J2513,LISTS!G:H,2,FALSE),"0")</f>
        <v>7</v>
      </c>
      <c r="L2513">
        <f t="shared" si="143"/>
        <v>7</v>
      </c>
      <c r="M2513" s="117" t="s">
        <v>2745</v>
      </c>
      <c r="N2513" s="140">
        <f>IFERROR(VLOOKUP(M2513,LISTS!G:H,2,FALSE),"0")</f>
        <v>7</v>
      </c>
      <c r="O2513">
        <f t="shared" si="144"/>
        <v>7</v>
      </c>
      <c r="P2513" s="117" t="s">
        <v>2720</v>
      </c>
      <c r="Q2513" s="118" t="s">
        <v>2741</v>
      </c>
      <c r="R2513" s="112" t="s">
        <v>775</v>
      </c>
      <c r="S2513" s="112" t="s">
        <v>3039</v>
      </c>
      <c r="T2513" s="112" t="s">
        <v>775</v>
      </c>
    </row>
    <row r="2514" spans="1:21">
      <c r="A2514" s="4" t="str">
        <f>VLOOKUP(C2514,STYLES!$A$1:$R$2088,7,FALSE)</f>
        <v>Wovens</v>
      </c>
      <c r="B2514" t="str">
        <f>VLOOKUP(C2514,STYLES!$1:$1048576,6,FALSE)</f>
        <v>Harriton</v>
      </c>
      <c r="C2514" s="103" t="s">
        <v>1041</v>
      </c>
      <c r="E2514" t="str">
        <f>VLOOKUP(C2514,STYLES!$1:$1048576,12,FALSE)</f>
        <v>Paradise Three-Quarter Sleeve Performance Shirt</v>
      </c>
      <c r="F2514" s="117" t="s">
        <v>3261</v>
      </c>
      <c r="G2514" s="111" t="s">
        <v>2740</v>
      </c>
      <c r="H2514" s="113" t="str">
        <f>VLOOKUP(C2514,STYLES!$1:$1048576,9,FALSE)</f>
        <v>Active</v>
      </c>
      <c r="I2514" s="113" t="str">
        <f>VLOOKUP(C2514,STYLES!$1:$1048576,10,FALSE)</f>
        <v>Active</v>
      </c>
      <c r="J2514" s="117" t="s">
        <v>2745</v>
      </c>
      <c r="K2514" s="139">
        <f>IFERROR(VLOOKUP(J2514,LISTS!G:H,2,FALSE),"0")</f>
        <v>7</v>
      </c>
      <c r="L2514">
        <f t="shared" si="143"/>
        <v>7</v>
      </c>
      <c r="M2514" s="117" t="s">
        <v>2745</v>
      </c>
      <c r="N2514" s="140">
        <f>IFERROR(VLOOKUP(M2514,LISTS!G:H,2,FALSE),"0")</f>
        <v>7</v>
      </c>
      <c r="O2514">
        <f t="shared" si="144"/>
        <v>7</v>
      </c>
      <c r="P2514" s="117" t="s">
        <v>2720</v>
      </c>
      <c r="Q2514" s="112" t="s">
        <v>2918</v>
      </c>
      <c r="R2514" s="112" t="s">
        <v>775</v>
      </c>
      <c r="S2514" s="118" t="s">
        <v>2919</v>
      </c>
      <c r="T2514" s="118" t="s">
        <v>775</v>
      </c>
    </row>
    <row r="2515" spans="1:21">
      <c r="A2515" s="4" t="str">
        <f>VLOOKUP(C2515,STYLES!$A$1:$R$2088,7,FALSE)</f>
        <v>Wovens</v>
      </c>
      <c r="B2515" t="str">
        <f>VLOOKUP(C2515,STYLES!$1:$1048576,6,FALSE)</f>
        <v>Harriton</v>
      </c>
      <c r="C2515" s="103" t="s">
        <v>1041</v>
      </c>
      <c r="E2515" t="str">
        <f>VLOOKUP(C2515,STYLES!$1:$1048576,12,FALSE)</f>
        <v>Paradise Three-Quarter Sleeve Performance Shirt</v>
      </c>
      <c r="F2515" s="117" t="s">
        <v>3262</v>
      </c>
      <c r="G2515" s="111" t="s">
        <v>2755</v>
      </c>
      <c r="H2515" s="113" t="str">
        <f>VLOOKUP(C2515,STYLES!$1:$1048576,9,FALSE)</f>
        <v>Active</v>
      </c>
      <c r="I2515" s="113" t="str">
        <f>VLOOKUP(C2515,STYLES!$1:$1048576,10,FALSE)</f>
        <v>Active</v>
      </c>
      <c r="J2515" s="117" t="s">
        <v>2745</v>
      </c>
      <c r="K2515" s="139">
        <f>IFERROR(VLOOKUP(J2515,LISTS!G:H,2,FALSE),"0")</f>
        <v>7</v>
      </c>
      <c r="L2515">
        <f t="shared" si="143"/>
        <v>7</v>
      </c>
      <c r="M2515" s="117" t="s">
        <v>2745</v>
      </c>
      <c r="N2515" s="140">
        <f>IFERROR(VLOOKUP(M2515,LISTS!G:H,2,FALSE),"0")</f>
        <v>7</v>
      </c>
      <c r="O2515">
        <f t="shared" si="144"/>
        <v>7</v>
      </c>
      <c r="P2515" s="117" t="s">
        <v>2720</v>
      </c>
      <c r="Q2515" s="112" t="s">
        <v>2756</v>
      </c>
      <c r="R2515" s="112" t="s">
        <v>775</v>
      </c>
      <c r="S2515" s="118" t="s">
        <v>2757</v>
      </c>
      <c r="T2515" s="118" t="s">
        <v>775</v>
      </c>
    </row>
    <row r="2516" spans="1:21" s="210" customFormat="1">
      <c r="A2516" s="302" t="str">
        <f>VLOOKUP(C2516,STYLES!$A$1:$R$2088,7,FALSE)</f>
        <v>Wovens</v>
      </c>
      <c r="B2516" s="210" t="str">
        <f>VLOOKUP(C2516,STYLES!$1:$1048576,6,FALSE)</f>
        <v>Harriton</v>
      </c>
      <c r="C2516" s="303" t="s">
        <v>1041</v>
      </c>
      <c r="D2516" s="296"/>
      <c r="E2516" s="210" t="str">
        <f>VLOOKUP(C2516,STYLES!$1:$1048576,12,FALSE)</f>
        <v>Paradise Three-Quarter Sleeve Performance Shirt</v>
      </c>
      <c r="F2516" s="301" t="s">
        <v>2923</v>
      </c>
      <c r="G2516" s="304" t="s">
        <v>2813</v>
      </c>
      <c r="H2516" s="297" t="s">
        <v>261</v>
      </c>
      <c r="I2516" s="116" t="s">
        <v>437</v>
      </c>
      <c r="J2516" s="301" t="s">
        <v>2745</v>
      </c>
      <c r="K2516" s="298">
        <f>IFERROR(VLOOKUP(J2516,LISTS!G:H,2,FALSE),"0")</f>
        <v>7</v>
      </c>
      <c r="L2516" s="210" t="str">
        <f t="shared" ref="L2516:L2581" si="149">IF(OR(H2516="ACTIVE",H2516="NEW",H2516="DNR",H2516="Pre-Closeout"),K2516,"")</f>
        <v/>
      </c>
      <c r="M2516" s="301" t="s">
        <v>2745</v>
      </c>
      <c r="N2516" s="300">
        <f>IFERROR(VLOOKUP(M2516,LISTS!G:H,2,FALSE),"0")</f>
        <v>7</v>
      </c>
      <c r="O2516" s="210" t="str">
        <f t="shared" si="144"/>
        <v/>
      </c>
      <c r="P2516" s="301" t="s">
        <v>2720</v>
      </c>
      <c r="Q2516" s="305" t="s">
        <v>2924</v>
      </c>
      <c r="R2516" s="305" t="s">
        <v>775</v>
      </c>
      <c r="S2516" s="306" t="s">
        <v>2925</v>
      </c>
      <c r="T2516" s="306" t="s">
        <v>775</v>
      </c>
      <c r="U2516" s="305" t="s">
        <v>3246</v>
      </c>
    </row>
    <row r="2517" spans="1:21">
      <c r="A2517" s="4" t="str">
        <f>VLOOKUP(C2517,STYLES!$A$1:$R$2088,7,FALSE)</f>
        <v>Wovens</v>
      </c>
      <c r="B2517" t="str">
        <f>VLOOKUP(C2517,STYLES!$1:$1048576,6,FALSE)</f>
        <v>Harriton</v>
      </c>
      <c r="C2517" s="103" t="s">
        <v>1041</v>
      </c>
      <c r="E2517" t="str">
        <f>VLOOKUP(C2517,STYLES!$1:$1048576,12,FALSE)</f>
        <v>Paradise Three-Quarter Sleeve Performance Shirt</v>
      </c>
      <c r="F2517" s="117" t="s">
        <v>3269</v>
      </c>
      <c r="G2517" s="111" t="s">
        <v>2732</v>
      </c>
      <c r="H2517" s="113" t="str">
        <f>VLOOKUP(C2517,STYLES!$1:$1048576,9,FALSE)</f>
        <v>Active</v>
      </c>
      <c r="I2517" s="113" t="str">
        <f>VLOOKUP(C2517,STYLES!$1:$1048576,10,FALSE)</f>
        <v>Active</v>
      </c>
      <c r="J2517" s="117" t="s">
        <v>2745</v>
      </c>
      <c r="K2517" s="139">
        <f>IFERROR(VLOOKUP(J2517,LISTS!G:H,2,FALSE),"0")</f>
        <v>7</v>
      </c>
      <c r="L2517">
        <f t="shared" si="149"/>
        <v>7</v>
      </c>
      <c r="M2517" s="117" t="s">
        <v>2745</v>
      </c>
      <c r="N2517" s="140">
        <f>IFERROR(VLOOKUP(M2517,LISTS!G:H,2,FALSE),"0")</f>
        <v>7</v>
      </c>
      <c r="O2517">
        <f t="shared" si="144"/>
        <v>7</v>
      </c>
      <c r="P2517" s="117" t="s">
        <v>2720</v>
      </c>
      <c r="Q2517" s="112" t="s">
        <v>2733</v>
      </c>
      <c r="R2517" s="112" t="s">
        <v>775</v>
      </c>
      <c r="S2517" s="118" t="s">
        <v>2857</v>
      </c>
      <c r="T2517" s="112" t="s">
        <v>775</v>
      </c>
    </row>
    <row r="2518" spans="1:21" s="12" customFormat="1">
      <c r="A2518" s="59" t="str">
        <f>VLOOKUP(C2518,STYLES!$A$1:$R$2088,7,FALSE)</f>
        <v>Wovens</v>
      </c>
      <c r="B2518" s="12" t="str">
        <f>VLOOKUP(C2518,STYLES!$1:$1048576,6,FALSE)</f>
        <v>Harriton</v>
      </c>
      <c r="C2518" s="106" t="s">
        <v>1041</v>
      </c>
      <c r="D2518" s="18"/>
      <c r="E2518" s="12" t="str">
        <f>VLOOKUP(C2518,STYLES!$1:$1048576,12,FALSE)</f>
        <v>Paradise Three-Quarter Sleeve Performance Shirt</v>
      </c>
      <c r="F2518" s="128" t="s">
        <v>3263</v>
      </c>
      <c r="G2518" s="114" t="s">
        <v>2797</v>
      </c>
      <c r="H2518" s="116" t="s">
        <v>437</v>
      </c>
      <c r="I2518" s="116" t="s">
        <v>437</v>
      </c>
      <c r="J2518" s="128" t="s">
        <v>2745</v>
      </c>
      <c r="K2518" s="194">
        <f>IFERROR(VLOOKUP(J2518,LISTS!G:H,2,FALSE),"0")</f>
        <v>7</v>
      </c>
      <c r="L2518" s="12" t="str">
        <f t="shared" si="149"/>
        <v/>
      </c>
      <c r="M2518" s="128" t="s">
        <v>2745</v>
      </c>
      <c r="N2518" s="195">
        <f>IFERROR(VLOOKUP(M2518,LISTS!G:H,2,FALSE),"0")</f>
        <v>7</v>
      </c>
      <c r="O2518" s="12" t="str">
        <f t="shared" ref="O2518:O2581" si="150">IF(OR(I2518="ACTIVE",I2518="NEW",I2518="DNR",I2518="Pre-Closeout"),N2518,"")</f>
        <v/>
      </c>
      <c r="P2518" s="128" t="s">
        <v>2720</v>
      </c>
      <c r="Q2518" s="115" t="s">
        <v>3264</v>
      </c>
      <c r="R2518" s="115" t="s">
        <v>775</v>
      </c>
      <c r="S2518" s="137" t="s">
        <v>3265</v>
      </c>
      <c r="T2518" s="115" t="s">
        <v>775</v>
      </c>
      <c r="U2518" s="115" t="s">
        <v>2872</v>
      </c>
    </row>
    <row r="2519" spans="1:21" s="12" customFormat="1">
      <c r="A2519" s="59" t="str">
        <f>VLOOKUP(C2519,STYLES!$A$1:$R$2088,7,FALSE)</f>
        <v>Wovens</v>
      </c>
      <c r="B2519" s="12" t="str">
        <f>VLOOKUP(C2519,STYLES!$1:$1048576,6,FALSE)</f>
        <v>Harriton</v>
      </c>
      <c r="C2519" s="106" t="s">
        <v>1041</v>
      </c>
      <c r="D2519" s="18"/>
      <c r="E2519" s="12" t="str">
        <f>VLOOKUP(C2519,STYLES!$1:$1048576,12,FALSE)</f>
        <v>Paradise Three-Quarter Sleeve Performance Shirt</v>
      </c>
      <c r="F2519" s="128" t="s">
        <v>3266</v>
      </c>
      <c r="G2519" s="114" t="s">
        <v>2991</v>
      </c>
      <c r="H2519" s="116" t="s">
        <v>437</v>
      </c>
      <c r="I2519" s="116" t="s">
        <v>437</v>
      </c>
      <c r="J2519" s="128" t="s">
        <v>2745</v>
      </c>
      <c r="K2519" s="194">
        <f>IFERROR(VLOOKUP(J2519,LISTS!G:H,2,FALSE),"0")</f>
        <v>7</v>
      </c>
      <c r="L2519" s="12" t="str">
        <f t="shared" si="149"/>
        <v/>
      </c>
      <c r="M2519" s="128" t="s">
        <v>2745</v>
      </c>
      <c r="N2519" s="195">
        <f>IFERROR(VLOOKUP(M2519,LISTS!G:H,2,FALSE),"0")</f>
        <v>7</v>
      </c>
      <c r="O2519" s="12" t="str">
        <f t="shared" si="150"/>
        <v/>
      </c>
      <c r="P2519" s="128" t="s">
        <v>2720</v>
      </c>
      <c r="Q2519" s="115" t="s">
        <v>3267</v>
      </c>
      <c r="R2519" s="115" t="s">
        <v>775</v>
      </c>
      <c r="S2519" s="137" t="s">
        <v>3268</v>
      </c>
      <c r="T2519" s="115" t="s">
        <v>775</v>
      </c>
      <c r="U2519" s="115" t="s">
        <v>2872</v>
      </c>
    </row>
    <row r="2520" spans="1:21">
      <c r="A2520" s="4" t="str">
        <f>VLOOKUP(C2520,STYLES!$A$1:$R$2088,7,FALSE)</f>
        <v>Wovens</v>
      </c>
      <c r="B2520" t="str">
        <f>VLOOKUP(C2520,STYLES!$1:$1048576,6,FALSE)</f>
        <v>Harriton</v>
      </c>
      <c r="C2520" s="103" t="s">
        <v>1041</v>
      </c>
      <c r="E2520" t="str">
        <f>VLOOKUP(C2520,STYLES!$1:$1048576,12,FALSE)</f>
        <v>Paradise Three-Quarter Sleeve Performance Shirt</v>
      </c>
      <c r="F2520" s="117" t="s">
        <v>3275</v>
      </c>
      <c r="G2520" s="111" t="s">
        <v>2763</v>
      </c>
      <c r="H2520" s="113" t="str">
        <f>VLOOKUP(C2520,STYLES!$1:$1048576,9,FALSE)</f>
        <v>Active</v>
      </c>
      <c r="I2520" s="113" t="str">
        <f>VLOOKUP(C2520,STYLES!$1:$1048576,10,FALSE)</f>
        <v>Active</v>
      </c>
      <c r="J2520" s="117" t="s">
        <v>2745</v>
      </c>
      <c r="K2520" s="139">
        <f>IFERROR(VLOOKUP(J2520,LISTS!G:H,2,FALSE),"0")</f>
        <v>7</v>
      </c>
      <c r="L2520">
        <f t="shared" si="149"/>
        <v>7</v>
      </c>
      <c r="M2520" s="117" t="s">
        <v>2745</v>
      </c>
      <c r="N2520" s="140">
        <f>IFERROR(VLOOKUP(M2520,LISTS!G:H,2,FALSE),"0")</f>
        <v>7</v>
      </c>
      <c r="O2520">
        <f t="shared" si="150"/>
        <v>7</v>
      </c>
      <c r="P2520" s="117" t="s">
        <v>2720</v>
      </c>
      <c r="Q2520" s="118" t="s">
        <v>2765</v>
      </c>
      <c r="R2520" s="118" t="s">
        <v>775</v>
      </c>
      <c r="S2520" s="112" t="s">
        <v>2766</v>
      </c>
      <c r="T2520" s="118" t="s">
        <v>775</v>
      </c>
    </row>
    <row r="2521" spans="1:21">
      <c r="A2521" s="4"/>
      <c r="G2521" s="111"/>
      <c r="I2521" s="127"/>
      <c r="K2521" s="139"/>
      <c r="L2521" s="60">
        <f>SUM(L2511:L2520)</f>
        <v>49</v>
      </c>
      <c r="N2521" s="140"/>
      <c r="O2521" s="60">
        <f>SUM(O2511:O2520)</f>
        <v>49</v>
      </c>
      <c r="Q2521" s="112"/>
      <c r="R2521" s="112"/>
      <c r="S2521" s="118"/>
      <c r="T2521" s="118"/>
    </row>
    <row r="2522" spans="1:21">
      <c r="A2522" s="4" t="str">
        <f>VLOOKUP(C2522,STYLES!$A$1:$R$2088,7,FALSE)</f>
        <v>Wovens</v>
      </c>
      <c r="B2522" t="str">
        <f>VLOOKUP(C2522,STYLES!$1:$1048576,6,FALSE)</f>
        <v>Harriton</v>
      </c>
      <c r="C2522" s="103" t="s">
        <v>1045</v>
      </c>
      <c r="E2522" t="str">
        <f>VLOOKUP(C2522,STYLES!$1:$1048576,12,FALSE)</f>
        <v>Paradise Short-Sleeve Performance Shirt</v>
      </c>
      <c r="F2522" s="117" t="s">
        <v>2743</v>
      </c>
      <c r="G2522" s="111" t="s">
        <v>2743</v>
      </c>
      <c r="H2522" s="113" t="str">
        <f>VLOOKUP(C2522,STYLES!$1:$1048576,9,FALSE)</f>
        <v>Active</v>
      </c>
      <c r="I2522" s="113" t="str">
        <f>VLOOKUP(C2522,STYLES!$1:$1048576,10,FALSE)</f>
        <v>Active</v>
      </c>
      <c r="J2522" s="117" t="s">
        <v>2719</v>
      </c>
      <c r="K2522" s="139">
        <f>IFERROR(VLOOKUP(J2522,LISTS!G:H,2,FALSE),"0")</f>
        <v>8</v>
      </c>
      <c r="L2522">
        <f t="shared" si="149"/>
        <v>8</v>
      </c>
      <c r="M2522" s="117" t="s">
        <v>2719</v>
      </c>
      <c r="N2522" s="140">
        <f>IFERROR(VLOOKUP(M2522,LISTS!G:H,2,FALSE),"0")</f>
        <v>8</v>
      </c>
      <c r="O2522">
        <f t="shared" si="150"/>
        <v>8</v>
      </c>
      <c r="P2522" s="117" t="s">
        <v>2720</v>
      </c>
      <c r="Q2522" s="118" t="s">
        <v>2744</v>
      </c>
      <c r="R2522" s="112" t="s">
        <v>775</v>
      </c>
      <c r="S2522" s="112" t="s">
        <v>775</v>
      </c>
      <c r="T2522" s="112" t="s">
        <v>775</v>
      </c>
    </row>
    <row r="2523" spans="1:21">
      <c r="A2523" s="4" t="str">
        <f>VLOOKUP(C2523,STYLES!$A$1:$R$2088,7,FALSE)</f>
        <v>Wovens</v>
      </c>
      <c r="B2523" t="str">
        <f>VLOOKUP(C2523,STYLES!$1:$1048576,6,FALSE)</f>
        <v>Harriton</v>
      </c>
      <c r="C2523" s="103" t="s">
        <v>1045</v>
      </c>
      <c r="E2523" t="str">
        <f>VLOOKUP(C2523,STYLES!$1:$1048576,12,FALSE)</f>
        <v>Paradise Short-Sleeve Performance Shirt</v>
      </c>
      <c r="F2523" s="117" t="s">
        <v>2718</v>
      </c>
      <c r="G2523" s="111" t="s">
        <v>2718</v>
      </c>
      <c r="H2523" s="113" t="str">
        <f>VLOOKUP(C2523,STYLES!$1:$1048576,9,FALSE)</f>
        <v>Active</v>
      </c>
      <c r="I2523" s="113" t="str">
        <f>VLOOKUP(C2523,STYLES!$1:$1048576,10,FALSE)</f>
        <v>Active</v>
      </c>
      <c r="J2523" s="117" t="s">
        <v>2719</v>
      </c>
      <c r="K2523" s="139">
        <f>IFERROR(VLOOKUP(J2523,LISTS!G:H,2,FALSE),"0")</f>
        <v>8</v>
      </c>
      <c r="L2523">
        <f t="shared" si="149"/>
        <v>8</v>
      </c>
      <c r="M2523" s="117" t="s">
        <v>2719</v>
      </c>
      <c r="N2523" s="140">
        <f>IFERROR(VLOOKUP(M2523,LISTS!G:H,2,FALSE),"0")</f>
        <v>8</v>
      </c>
      <c r="O2523">
        <f t="shared" si="150"/>
        <v>8</v>
      </c>
      <c r="P2523" s="117" t="s">
        <v>2720</v>
      </c>
      <c r="Q2523" s="101" t="s">
        <v>2721</v>
      </c>
      <c r="R2523" s="112" t="s">
        <v>775</v>
      </c>
      <c r="S2523" s="112" t="s">
        <v>2722</v>
      </c>
      <c r="T2523" s="118" t="s">
        <v>775</v>
      </c>
    </row>
    <row r="2524" spans="1:21">
      <c r="A2524" s="4" t="str">
        <f>VLOOKUP(C2524,STYLES!$A$1:$R$2088,7,FALSE)</f>
        <v>Wovens</v>
      </c>
      <c r="B2524" t="str">
        <f>VLOOKUP(C2524,STYLES!$1:$1048576,6,FALSE)</f>
        <v>Harriton</v>
      </c>
      <c r="C2524" s="103" t="s">
        <v>1045</v>
      </c>
      <c r="E2524" t="str">
        <f>VLOOKUP(C2524,STYLES!$1:$1048576,12,FALSE)</f>
        <v>Paradise Short-Sleeve Performance Shirt</v>
      </c>
      <c r="F2524" s="117" t="s">
        <v>2739</v>
      </c>
      <c r="G2524" s="111" t="s">
        <v>2740</v>
      </c>
      <c r="H2524" s="113" t="str">
        <f>VLOOKUP(C2524,STYLES!$1:$1048576,9,FALSE)</f>
        <v>Active</v>
      </c>
      <c r="I2524" s="113" t="str">
        <f>VLOOKUP(C2524,STYLES!$1:$1048576,10,FALSE)</f>
        <v>Active</v>
      </c>
      <c r="J2524" s="117" t="s">
        <v>2719</v>
      </c>
      <c r="K2524" s="139">
        <f>IFERROR(VLOOKUP(J2524,LISTS!G:H,2,FALSE),"0")</f>
        <v>8</v>
      </c>
      <c r="L2524">
        <f t="shared" si="149"/>
        <v>8</v>
      </c>
      <c r="M2524" s="117" t="s">
        <v>2719</v>
      </c>
      <c r="N2524" s="140">
        <f>IFERROR(VLOOKUP(M2524,LISTS!G:H,2,FALSE),"0")</f>
        <v>8</v>
      </c>
      <c r="O2524">
        <f t="shared" si="150"/>
        <v>8</v>
      </c>
      <c r="P2524" s="117" t="s">
        <v>2720</v>
      </c>
      <c r="Q2524" s="118" t="s">
        <v>2741</v>
      </c>
      <c r="R2524" s="112" t="s">
        <v>775</v>
      </c>
      <c r="S2524" s="112" t="s">
        <v>3039</v>
      </c>
      <c r="T2524" s="112" t="s">
        <v>775</v>
      </c>
    </row>
    <row r="2525" spans="1:21">
      <c r="A2525" s="4" t="str">
        <f>VLOOKUP(C2525,STYLES!$A$1:$R$2088,7,FALSE)</f>
        <v>Wovens</v>
      </c>
      <c r="B2525" t="str">
        <f>VLOOKUP(C2525,STYLES!$1:$1048576,6,FALSE)</f>
        <v>Harriton</v>
      </c>
      <c r="C2525" s="103" t="s">
        <v>1045</v>
      </c>
      <c r="E2525" t="str">
        <f>VLOOKUP(C2525,STYLES!$1:$1048576,12,FALSE)</f>
        <v>Paradise Short-Sleeve Performance Shirt</v>
      </c>
      <c r="F2525" s="117" t="s">
        <v>3261</v>
      </c>
      <c r="G2525" s="111" t="s">
        <v>2740</v>
      </c>
      <c r="H2525" s="113" t="str">
        <f>VLOOKUP(C2525,STYLES!$1:$1048576,9,FALSE)</f>
        <v>Active</v>
      </c>
      <c r="I2525" s="113" t="str">
        <f>VLOOKUP(C2525,STYLES!$1:$1048576,10,FALSE)</f>
        <v>Active</v>
      </c>
      <c r="J2525" s="117" t="s">
        <v>2719</v>
      </c>
      <c r="K2525" s="139">
        <f>IFERROR(VLOOKUP(J2525,LISTS!G:H,2,FALSE),"0")</f>
        <v>8</v>
      </c>
      <c r="L2525">
        <f t="shared" si="149"/>
        <v>8</v>
      </c>
      <c r="M2525" s="117" t="s">
        <v>2719</v>
      </c>
      <c r="N2525" s="140">
        <f>IFERROR(VLOOKUP(M2525,LISTS!G:H,2,FALSE),"0")</f>
        <v>8</v>
      </c>
      <c r="O2525">
        <f t="shared" si="150"/>
        <v>8</v>
      </c>
      <c r="P2525" s="117" t="s">
        <v>2720</v>
      </c>
      <c r="Q2525" s="112" t="s">
        <v>2918</v>
      </c>
      <c r="R2525" s="112" t="s">
        <v>775</v>
      </c>
      <c r="S2525" s="118" t="s">
        <v>2919</v>
      </c>
      <c r="T2525" s="118" t="s">
        <v>775</v>
      </c>
    </row>
    <row r="2526" spans="1:21">
      <c r="A2526" s="4" t="str">
        <f>VLOOKUP(C2526,STYLES!$A$1:$R$2088,7,FALSE)</f>
        <v>Wovens</v>
      </c>
      <c r="B2526" t="str">
        <f>VLOOKUP(C2526,STYLES!$1:$1048576,6,FALSE)</f>
        <v>Harriton</v>
      </c>
      <c r="C2526" s="103" t="s">
        <v>1045</v>
      </c>
      <c r="E2526" t="str">
        <f>VLOOKUP(C2526,STYLES!$1:$1048576,12,FALSE)</f>
        <v>Paradise Short-Sleeve Performance Shirt</v>
      </c>
      <c r="F2526" s="117" t="s">
        <v>3262</v>
      </c>
      <c r="G2526" s="111" t="s">
        <v>2755</v>
      </c>
      <c r="H2526" s="113" t="str">
        <f>VLOOKUP(C2526,STYLES!$1:$1048576,9,FALSE)</f>
        <v>Active</v>
      </c>
      <c r="I2526" s="113" t="str">
        <f>VLOOKUP(C2526,STYLES!$1:$1048576,10,FALSE)</f>
        <v>Active</v>
      </c>
      <c r="J2526" s="117" t="s">
        <v>2719</v>
      </c>
      <c r="K2526" s="139">
        <f>IFERROR(VLOOKUP(J2526,LISTS!G:H,2,FALSE),"0")</f>
        <v>8</v>
      </c>
      <c r="L2526">
        <f t="shared" si="149"/>
        <v>8</v>
      </c>
      <c r="M2526" s="117" t="s">
        <v>2719</v>
      </c>
      <c r="N2526" s="140">
        <f>IFERROR(VLOOKUP(M2526,LISTS!G:H,2,FALSE),"0")</f>
        <v>8</v>
      </c>
      <c r="O2526">
        <f t="shared" si="150"/>
        <v>8</v>
      </c>
      <c r="P2526" s="117" t="s">
        <v>2720</v>
      </c>
      <c r="Q2526" s="112" t="s">
        <v>2756</v>
      </c>
      <c r="R2526" s="112" t="s">
        <v>775</v>
      </c>
      <c r="S2526" s="118" t="s">
        <v>2757</v>
      </c>
      <c r="T2526" s="118" t="s">
        <v>775</v>
      </c>
    </row>
    <row r="2527" spans="1:21" s="210" customFormat="1">
      <c r="A2527" s="302" t="str">
        <f>VLOOKUP(C2527,STYLES!$A$1:$R$2088,7,FALSE)</f>
        <v>Wovens</v>
      </c>
      <c r="B2527" s="210" t="str">
        <f>VLOOKUP(C2527,STYLES!$1:$1048576,6,FALSE)</f>
        <v>Harriton</v>
      </c>
      <c r="C2527" s="303" t="s">
        <v>1045</v>
      </c>
      <c r="D2527" s="296"/>
      <c r="E2527" s="210" t="str">
        <f>VLOOKUP(C2527,STYLES!$1:$1048576,12,FALSE)</f>
        <v>Paradise Short-Sleeve Performance Shirt</v>
      </c>
      <c r="F2527" s="301" t="s">
        <v>2923</v>
      </c>
      <c r="G2527" s="304" t="s">
        <v>2813</v>
      </c>
      <c r="H2527" s="297" t="s">
        <v>3304</v>
      </c>
      <c r="I2527" s="116" t="s">
        <v>437</v>
      </c>
      <c r="J2527" s="301" t="s">
        <v>2719</v>
      </c>
      <c r="K2527" s="298">
        <f>IFERROR(VLOOKUP(J2527,LISTS!G:H,2,FALSE),"0")</f>
        <v>8</v>
      </c>
      <c r="L2527" s="210" t="str">
        <f t="shared" si="149"/>
        <v/>
      </c>
      <c r="M2527" s="301" t="s">
        <v>2719</v>
      </c>
      <c r="N2527" s="300">
        <f>IFERROR(VLOOKUP(M2527,LISTS!G:H,2,FALSE),"0")</f>
        <v>8</v>
      </c>
      <c r="O2527" s="210" t="str">
        <f t="shared" si="150"/>
        <v/>
      </c>
      <c r="P2527" s="301" t="s">
        <v>2720</v>
      </c>
      <c r="Q2527" s="305" t="s">
        <v>2924</v>
      </c>
      <c r="R2527" s="305" t="s">
        <v>775</v>
      </c>
      <c r="S2527" s="306" t="s">
        <v>2925</v>
      </c>
      <c r="T2527" s="306" t="s">
        <v>775</v>
      </c>
      <c r="U2527" s="305" t="s">
        <v>3246</v>
      </c>
    </row>
    <row r="2528" spans="1:21">
      <c r="A2528" s="4" t="str">
        <f>VLOOKUP(C2528,STYLES!$A$1:$R$2088,7,FALSE)</f>
        <v>Wovens</v>
      </c>
      <c r="B2528" t="str">
        <f>VLOOKUP(C2528,STYLES!$1:$1048576,6,FALSE)</f>
        <v>Harriton</v>
      </c>
      <c r="C2528" s="103" t="s">
        <v>1045</v>
      </c>
      <c r="E2528" t="str">
        <f>VLOOKUP(C2528,STYLES!$1:$1048576,12,FALSE)</f>
        <v>Paradise Short-Sleeve Performance Shirt</v>
      </c>
      <c r="F2528" s="117" t="s">
        <v>3269</v>
      </c>
      <c r="G2528" s="111" t="s">
        <v>2732</v>
      </c>
      <c r="H2528" s="113" t="str">
        <f>VLOOKUP(C2528,STYLES!$1:$1048576,9,FALSE)</f>
        <v>Active</v>
      </c>
      <c r="I2528" s="113" t="str">
        <f>VLOOKUP(C2528,STYLES!$1:$1048576,10,FALSE)</f>
        <v>Active</v>
      </c>
      <c r="J2528" s="117" t="s">
        <v>2719</v>
      </c>
      <c r="K2528" s="139">
        <f>IFERROR(VLOOKUP(J2528,LISTS!G:H,2,FALSE),"0")</f>
        <v>8</v>
      </c>
      <c r="L2528">
        <f t="shared" si="149"/>
        <v>8</v>
      </c>
      <c r="M2528" s="117" t="s">
        <v>2719</v>
      </c>
      <c r="N2528" s="140">
        <f>IFERROR(VLOOKUP(M2528,LISTS!G:H,2,FALSE),"0")</f>
        <v>8</v>
      </c>
      <c r="O2528">
        <f t="shared" si="150"/>
        <v>8</v>
      </c>
      <c r="P2528" s="117" t="s">
        <v>2720</v>
      </c>
      <c r="Q2528" s="112" t="s">
        <v>2733</v>
      </c>
      <c r="R2528" s="112" t="s">
        <v>775</v>
      </c>
      <c r="S2528" s="118" t="s">
        <v>2857</v>
      </c>
      <c r="T2528" s="112" t="s">
        <v>775</v>
      </c>
    </row>
    <row r="2529" spans="1:21" s="210" customFormat="1">
      <c r="A2529" s="302" t="str">
        <f>VLOOKUP(C2529,STYLES!$A$1:$R$2088,7,FALSE)</f>
        <v>Wovens</v>
      </c>
      <c r="B2529" s="210" t="str">
        <f>VLOOKUP(C2529,STYLES!$1:$1048576,6,FALSE)</f>
        <v>Harriton</v>
      </c>
      <c r="C2529" s="303" t="s">
        <v>1045</v>
      </c>
      <c r="D2529" s="296"/>
      <c r="E2529" s="210" t="str">
        <f>VLOOKUP(C2529,STYLES!$1:$1048576,12,FALSE)</f>
        <v>Paradise Short-Sleeve Performance Shirt</v>
      </c>
      <c r="F2529" s="301" t="s">
        <v>3263</v>
      </c>
      <c r="G2529" s="304" t="s">
        <v>2797</v>
      </c>
      <c r="H2529" s="297" t="s">
        <v>3304</v>
      </c>
      <c r="I2529" s="116" t="s">
        <v>437</v>
      </c>
      <c r="J2529" s="301" t="s">
        <v>2719</v>
      </c>
      <c r="K2529" s="298">
        <f>IFERROR(VLOOKUP(J2529,LISTS!G:H,2,FALSE),"0")</f>
        <v>8</v>
      </c>
      <c r="L2529" s="210" t="str">
        <f t="shared" si="149"/>
        <v/>
      </c>
      <c r="M2529" s="301" t="s">
        <v>2719</v>
      </c>
      <c r="N2529" s="300">
        <f>IFERROR(VLOOKUP(M2529,LISTS!G:H,2,FALSE),"0")</f>
        <v>8</v>
      </c>
      <c r="O2529" s="210" t="str">
        <f t="shared" si="150"/>
        <v/>
      </c>
      <c r="P2529" s="301" t="s">
        <v>2720</v>
      </c>
      <c r="Q2529" s="305" t="s">
        <v>3264</v>
      </c>
      <c r="R2529" s="305" t="s">
        <v>775</v>
      </c>
      <c r="S2529" s="306" t="s">
        <v>3265</v>
      </c>
      <c r="T2529" s="305" t="s">
        <v>775</v>
      </c>
      <c r="U2529" s="305" t="s">
        <v>3246</v>
      </c>
    </row>
    <row r="2530" spans="1:21" s="210" customFormat="1">
      <c r="A2530" s="302" t="str">
        <f>VLOOKUP(C2530,STYLES!$A$1:$R$2088,7,FALSE)</f>
        <v>Wovens</v>
      </c>
      <c r="B2530" s="210" t="str">
        <f>VLOOKUP(C2530,STYLES!$1:$1048576,6,FALSE)</f>
        <v>Harriton</v>
      </c>
      <c r="C2530" s="303" t="s">
        <v>1045</v>
      </c>
      <c r="D2530" s="296"/>
      <c r="E2530" s="210" t="str">
        <f>VLOOKUP(C2530,STYLES!$1:$1048576,12,FALSE)</f>
        <v>Paradise Short-Sleeve Performance Shirt</v>
      </c>
      <c r="F2530" s="301" t="s">
        <v>3266</v>
      </c>
      <c r="G2530" s="304" t="s">
        <v>2991</v>
      </c>
      <c r="H2530" s="297" t="s">
        <v>3304</v>
      </c>
      <c r="I2530" s="116" t="s">
        <v>437</v>
      </c>
      <c r="J2530" s="301" t="s">
        <v>2719</v>
      </c>
      <c r="K2530" s="298">
        <f>IFERROR(VLOOKUP(J2530,LISTS!G:H,2,FALSE),"0")</f>
        <v>8</v>
      </c>
      <c r="L2530" s="210" t="str">
        <f t="shared" si="149"/>
        <v/>
      </c>
      <c r="M2530" s="301" t="s">
        <v>2719</v>
      </c>
      <c r="N2530" s="300">
        <f>IFERROR(VLOOKUP(M2530,LISTS!G:H,2,FALSE),"0")</f>
        <v>8</v>
      </c>
      <c r="O2530" s="210" t="str">
        <f t="shared" si="150"/>
        <v/>
      </c>
      <c r="P2530" s="301" t="s">
        <v>2720</v>
      </c>
      <c r="Q2530" s="305" t="s">
        <v>3267</v>
      </c>
      <c r="R2530" s="305" t="s">
        <v>775</v>
      </c>
      <c r="S2530" s="306" t="s">
        <v>3268</v>
      </c>
      <c r="T2530" s="305" t="s">
        <v>775</v>
      </c>
      <c r="U2530" s="305" t="s">
        <v>3246</v>
      </c>
    </row>
    <row r="2531" spans="1:21">
      <c r="A2531" s="4" t="str">
        <f>VLOOKUP(C2531,STYLES!$A$1:$R$2088,7,FALSE)</f>
        <v>Wovens</v>
      </c>
      <c r="B2531" t="str">
        <f>VLOOKUP(C2531,STYLES!$1:$1048576,6,FALSE)</f>
        <v>Harriton</v>
      </c>
      <c r="C2531" s="103" t="s">
        <v>1045</v>
      </c>
      <c r="E2531" t="str">
        <f>VLOOKUP(C2531,STYLES!$1:$1048576,12,FALSE)</f>
        <v>Paradise Short-Sleeve Performance Shirt</v>
      </c>
      <c r="F2531" s="117" t="s">
        <v>3275</v>
      </c>
      <c r="G2531" s="111" t="s">
        <v>2763</v>
      </c>
      <c r="H2531" s="113" t="str">
        <f>VLOOKUP(C2531,STYLES!$1:$1048576,9,FALSE)</f>
        <v>Active</v>
      </c>
      <c r="I2531" s="113" t="str">
        <f>VLOOKUP(C2531,STYLES!$1:$1048576,10,FALSE)</f>
        <v>Active</v>
      </c>
      <c r="J2531" s="117" t="s">
        <v>2719</v>
      </c>
      <c r="K2531" s="139">
        <f>IFERROR(VLOOKUP(J2531,LISTS!G:H,2,FALSE),"0")</f>
        <v>8</v>
      </c>
      <c r="L2531">
        <f t="shared" si="149"/>
        <v>8</v>
      </c>
      <c r="M2531" s="117" t="s">
        <v>2719</v>
      </c>
      <c r="N2531" s="140">
        <f>IFERROR(VLOOKUP(M2531,LISTS!G:H,2,FALSE),"0")</f>
        <v>8</v>
      </c>
      <c r="O2531">
        <f t="shared" si="150"/>
        <v>8</v>
      </c>
      <c r="P2531" s="117" t="s">
        <v>2720</v>
      </c>
      <c r="Q2531" s="118" t="s">
        <v>2765</v>
      </c>
      <c r="R2531" s="118" t="s">
        <v>775</v>
      </c>
      <c r="S2531" s="112" t="s">
        <v>2766</v>
      </c>
      <c r="T2531" s="118" t="s">
        <v>775</v>
      </c>
    </row>
    <row r="2532" spans="1:21">
      <c r="A2532" s="4"/>
      <c r="G2532" s="111"/>
      <c r="I2532" s="127"/>
      <c r="K2532" s="139"/>
      <c r="L2532" s="60">
        <f>SUM(L2522:L2531)</f>
        <v>56</v>
      </c>
      <c r="N2532" s="140"/>
      <c r="O2532" s="60">
        <f>SUM(O2522:O2531)</f>
        <v>56</v>
      </c>
      <c r="Q2532" s="112"/>
      <c r="R2532" s="112"/>
      <c r="S2532" s="118"/>
      <c r="T2532" s="118"/>
    </row>
    <row r="2533" spans="1:21">
      <c r="A2533" s="4" t="str">
        <f>VLOOKUP(C2533,STYLES!$A$1:$R$2088,7,FALSE)</f>
        <v>Wovens</v>
      </c>
      <c r="B2533" t="str">
        <f>VLOOKUP(C2533,STYLES!$1:$1048576,6,FALSE)</f>
        <v>Harriton</v>
      </c>
      <c r="C2533" s="103" t="s">
        <v>1049</v>
      </c>
      <c r="E2533" t="str">
        <f>VLOOKUP(C2533,STYLES!$1:$1048576,12,FALSE)</f>
        <v>Paradise Short-Sleeve Performance Shirt</v>
      </c>
      <c r="F2533" s="117" t="s">
        <v>2743</v>
      </c>
      <c r="G2533" s="111" t="s">
        <v>2743</v>
      </c>
      <c r="H2533" s="113" t="str">
        <f>VLOOKUP(C2533,STYLES!$1:$1048576,9,FALSE)</f>
        <v>Active</v>
      </c>
      <c r="I2533" s="113" t="str">
        <f>VLOOKUP(C2533,STYLES!$1:$1048576,10,FALSE)</f>
        <v>Active</v>
      </c>
      <c r="J2533" s="117" t="s">
        <v>2768</v>
      </c>
      <c r="K2533" s="139">
        <f>IFERROR(VLOOKUP(J2533,LISTS!G:H,2,FALSE),"0")</f>
        <v>6</v>
      </c>
      <c r="L2533">
        <f t="shared" si="149"/>
        <v>6</v>
      </c>
      <c r="M2533" s="117" t="s">
        <v>2768</v>
      </c>
      <c r="N2533" s="140">
        <f>IFERROR(VLOOKUP(M2533,LISTS!G:H,2,FALSE),"0")</f>
        <v>6</v>
      </c>
      <c r="O2533">
        <f t="shared" si="150"/>
        <v>6</v>
      </c>
      <c r="P2533" s="117" t="s">
        <v>2720</v>
      </c>
      <c r="Q2533" s="118" t="s">
        <v>2744</v>
      </c>
      <c r="R2533" s="112" t="s">
        <v>775</v>
      </c>
      <c r="S2533" s="112" t="s">
        <v>775</v>
      </c>
      <c r="T2533" s="112" t="s">
        <v>775</v>
      </c>
    </row>
    <row r="2534" spans="1:21">
      <c r="A2534" s="4" t="str">
        <f>VLOOKUP(C2534,STYLES!$A$1:$R$2088,7,FALSE)</f>
        <v>Wovens</v>
      </c>
      <c r="B2534" t="str">
        <f>VLOOKUP(C2534,STYLES!$1:$1048576,6,FALSE)</f>
        <v>Harriton</v>
      </c>
      <c r="C2534" s="103" t="s">
        <v>1049</v>
      </c>
      <c r="E2534" t="str">
        <f>VLOOKUP(C2534,STYLES!$1:$1048576,12,FALSE)</f>
        <v>Paradise Short-Sleeve Performance Shirt</v>
      </c>
      <c r="F2534" s="117" t="s">
        <v>2718</v>
      </c>
      <c r="G2534" s="111" t="s">
        <v>2718</v>
      </c>
      <c r="H2534" s="113" t="str">
        <f>VLOOKUP(C2534,STYLES!$1:$1048576,9,FALSE)</f>
        <v>Active</v>
      </c>
      <c r="I2534" s="113" t="str">
        <f>VLOOKUP(C2534,STYLES!$1:$1048576,10,FALSE)</f>
        <v>Active</v>
      </c>
      <c r="J2534" s="117" t="s">
        <v>2768</v>
      </c>
      <c r="K2534" s="139">
        <f>IFERROR(VLOOKUP(J2534,LISTS!G:H,2,FALSE),"0")</f>
        <v>6</v>
      </c>
      <c r="L2534">
        <f t="shared" si="149"/>
        <v>6</v>
      </c>
      <c r="M2534" s="117" t="s">
        <v>2768</v>
      </c>
      <c r="N2534" s="140">
        <f>IFERROR(VLOOKUP(M2534,LISTS!G:H,2,FALSE),"0")</f>
        <v>6</v>
      </c>
      <c r="O2534">
        <f t="shared" si="150"/>
        <v>6</v>
      </c>
      <c r="P2534" s="117" t="s">
        <v>2720</v>
      </c>
      <c r="Q2534" s="101" t="s">
        <v>2721</v>
      </c>
      <c r="R2534" s="112" t="s">
        <v>775</v>
      </c>
      <c r="S2534" s="112" t="s">
        <v>2722</v>
      </c>
      <c r="T2534" s="118" t="s">
        <v>775</v>
      </c>
    </row>
    <row r="2535" spans="1:21">
      <c r="A2535" s="4" t="str">
        <f>VLOOKUP(C2535,STYLES!$A$1:$R$2088,7,FALSE)</f>
        <v>Wovens</v>
      </c>
      <c r="B2535" t="str">
        <f>VLOOKUP(C2535,STYLES!$1:$1048576,6,FALSE)</f>
        <v>Harriton</v>
      </c>
      <c r="C2535" s="103" t="s">
        <v>1049</v>
      </c>
      <c r="E2535" t="str">
        <f>VLOOKUP(C2535,STYLES!$1:$1048576,12,FALSE)</f>
        <v>Paradise Short-Sleeve Performance Shirt</v>
      </c>
      <c r="F2535" s="117" t="s">
        <v>2739</v>
      </c>
      <c r="G2535" s="111" t="s">
        <v>2740</v>
      </c>
      <c r="H2535" s="113" t="str">
        <f>VLOOKUP(C2535,STYLES!$1:$1048576,9,FALSE)</f>
        <v>Active</v>
      </c>
      <c r="I2535" s="113" t="str">
        <f>VLOOKUP(C2535,STYLES!$1:$1048576,10,FALSE)</f>
        <v>Active</v>
      </c>
      <c r="J2535" s="117" t="s">
        <v>2768</v>
      </c>
      <c r="K2535" s="139">
        <f>IFERROR(VLOOKUP(J2535,LISTS!G:H,2,FALSE),"0")</f>
        <v>6</v>
      </c>
      <c r="L2535">
        <f t="shared" si="149"/>
        <v>6</v>
      </c>
      <c r="M2535" s="117" t="s">
        <v>2768</v>
      </c>
      <c r="N2535" s="140">
        <f>IFERROR(VLOOKUP(M2535,LISTS!G:H,2,FALSE),"0")</f>
        <v>6</v>
      </c>
      <c r="O2535">
        <f t="shared" si="150"/>
        <v>6</v>
      </c>
      <c r="P2535" s="117" t="s">
        <v>2720</v>
      </c>
      <c r="Q2535" s="118" t="s">
        <v>2741</v>
      </c>
      <c r="R2535" s="112" t="s">
        <v>775</v>
      </c>
      <c r="S2535" s="112" t="s">
        <v>3039</v>
      </c>
      <c r="T2535" s="112" t="s">
        <v>775</v>
      </c>
    </row>
    <row r="2536" spans="1:21">
      <c r="A2536" s="4" t="str">
        <f>VLOOKUP(C2536,STYLES!$A$1:$R$2088,7,FALSE)</f>
        <v>Wovens</v>
      </c>
      <c r="B2536" t="str">
        <f>VLOOKUP(C2536,STYLES!$1:$1048576,6,FALSE)</f>
        <v>Harriton</v>
      </c>
      <c r="C2536" s="103" t="s">
        <v>1049</v>
      </c>
      <c r="E2536" t="str">
        <f>VLOOKUP(C2536,STYLES!$1:$1048576,12,FALSE)</f>
        <v>Paradise Short-Sleeve Performance Shirt</v>
      </c>
      <c r="F2536" s="117" t="s">
        <v>3261</v>
      </c>
      <c r="G2536" s="111" t="s">
        <v>2740</v>
      </c>
      <c r="H2536" s="113" t="str">
        <f>VLOOKUP(C2536,STYLES!$1:$1048576,9,FALSE)</f>
        <v>Active</v>
      </c>
      <c r="I2536" s="113" t="str">
        <f>VLOOKUP(C2536,STYLES!$1:$1048576,10,FALSE)</f>
        <v>Active</v>
      </c>
      <c r="J2536" s="117" t="s">
        <v>2768</v>
      </c>
      <c r="K2536" s="139">
        <f>IFERROR(VLOOKUP(J2536,LISTS!G:H,2,FALSE),"0")</f>
        <v>6</v>
      </c>
      <c r="L2536">
        <f t="shared" si="149"/>
        <v>6</v>
      </c>
      <c r="M2536" s="117" t="s">
        <v>2768</v>
      </c>
      <c r="N2536" s="140">
        <f>IFERROR(VLOOKUP(M2536,LISTS!G:H,2,FALSE),"0")</f>
        <v>6</v>
      </c>
      <c r="O2536">
        <f t="shared" si="150"/>
        <v>6</v>
      </c>
      <c r="P2536" s="117" t="s">
        <v>2720</v>
      </c>
      <c r="Q2536" s="112" t="s">
        <v>2918</v>
      </c>
      <c r="R2536" s="112" t="s">
        <v>775</v>
      </c>
      <c r="S2536" s="118" t="s">
        <v>2919</v>
      </c>
      <c r="T2536" s="118" t="s">
        <v>775</v>
      </c>
    </row>
    <row r="2537" spans="1:21">
      <c r="A2537" s="4" t="str">
        <f>VLOOKUP(C2537,STYLES!$A$1:$R$2088,7,FALSE)</f>
        <v>Wovens</v>
      </c>
      <c r="B2537" t="str">
        <f>VLOOKUP(C2537,STYLES!$1:$1048576,6,FALSE)</f>
        <v>Harriton</v>
      </c>
      <c r="C2537" s="103" t="s">
        <v>1049</v>
      </c>
      <c r="E2537" t="str">
        <f>VLOOKUP(C2537,STYLES!$1:$1048576,12,FALSE)</f>
        <v>Paradise Short-Sleeve Performance Shirt</v>
      </c>
      <c r="F2537" s="117" t="s">
        <v>3262</v>
      </c>
      <c r="G2537" s="111" t="s">
        <v>2755</v>
      </c>
      <c r="H2537" s="113" t="str">
        <f>VLOOKUP(C2537,STYLES!$1:$1048576,9,FALSE)</f>
        <v>Active</v>
      </c>
      <c r="I2537" s="113" t="str">
        <f>VLOOKUP(C2537,STYLES!$1:$1048576,10,FALSE)</f>
        <v>Active</v>
      </c>
      <c r="J2537" s="117" t="s">
        <v>2768</v>
      </c>
      <c r="K2537" s="139">
        <f>IFERROR(VLOOKUP(J2537,LISTS!G:H,2,FALSE),"0")</f>
        <v>6</v>
      </c>
      <c r="L2537">
        <f t="shared" si="149"/>
        <v>6</v>
      </c>
      <c r="M2537" s="117" t="s">
        <v>2768</v>
      </c>
      <c r="N2537" s="140">
        <f>IFERROR(VLOOKUP(M2537,LISTS!G:H,2,FALSE),"0")</f>
        <v>6</v>
      </c>
      <c r="O2537">
        <f t="shared" si="150"/>
        <v>6</v>
      </c>
      <c r="P2537" s="117" t="s">
        <v>2720</v>
      </c>
      <c r="Q2537" s="112" t="s">
        <v>2756</v>
      </c>
      <c r="R2537" s="112" t="s">
        <v>775</v>
      </c>
      <c r="S2537" s="118" t="s">
        <v>2757</v>
      </c>
      <c r="T2537" s="118" t="s">
        <v>775</v>
      </c>
    </row>
    <row r="2538" spans="1:21" s="12" customFormat="1">
      <c r="A2538" s="59" t="str">
        <f>VLOOKUP(C2538,STYLES!$A$1:$R$2088,7,FALSE)</f>
        <v>Wovens</v>
      </c>
      <c r="B2538" s="12" t="str">
        <f>VLOOKUP(C2538,STYLES!$1:$1048576,6,FALSE)</f>
        <v>Harriton</v>
      </c>
      <c r="C2538" s="106" t="s">
        <v>1049</v>
      </c>
      <c r="D2538" s="18"/>
      <c r="E2538" s="12" t="str">
        <f>VLOOKUP(C2538,STYLES!$1:$1048576,12,FALSE)</f>
        <v>Paradise Short-Sleeve Performance Shirt</v>
      </c>
      <c r="F2538" s="128" t="s">
        <v>2923</v>
      </c>
      <c r="G2538" s="114" t="s">
        <v>2813</v>
      </c>
      <c r="H2538" s="116" t="s">
        <v>437</v>
      </c>
      <c r="I2538" s="116" t="s">
        <v>437</v>
      </c>
      <c r="J2538" s="128" t="s">
        <v>2768</v>
      </c>
      <c r="K2538" s="194">
        <f>IFERROR(VLOOKUP(J2538,LISTS!G:H,2,FALSE),"0")</f>
        <v>6</v>
      </c>
      <c r="L2538" s="12" t="str">
        <f t="shared" si="149"/>
        <v/>
      </c>
      <c r="M2538" s="128" t="s">
        <v>2768</v>
      </c>
      <c r="N2538" s="195">
        <f>IFERROR(VLOOKUP(M2538,LISTS!G:H,2,FALSE),"0")</f>
        <v>6</v>
      </c>
      <c r="O2538" s="12" t="str">
        <f t="shared" si="150"/>
        <v/>
      </c>
      <c r="P2538" s="128" t="s">
        <v>2720</v>
      </c>
      <c r="Q2538" s="115" t="s">
        <v>2924</v>
      </c>
      <c r="R2538" s="115" t="s">
        <v>775</v>
      </c>
      <c r="S2538" s="137" t="s">
        <v>2925</v>
      </c>
      <c r="T2538" s="137" t="s">
        <v>775</v>
      </c>
      <c r="U2538" s="115" t="s">
        <v>2876</v>
      </c>
    </row>
    <row r="2539" spans="1:21">
      <c r="A2539" s="4" t="str">
        <f>VLOOKUP(C2539,STYLES!$A$1:$R$2088,7,FALSE)</f>
        <v>Wovens</v>
      </c>
      <c r="B2539" t="str">
        <f>VLOOKUP(C2539,STYLES!$1:$1048576,6,FALSE)</f>
        <v>Harriton</v>
      </c>
      <c r="C2539" s="103" t="s">
        <v>1049</v>
      </c>
      <c r="E2539" t="str">
        <f>VLOOKUP(C2539,STYLES!$1:$1048576,12,FALSE)</f>
        <v>Paradise Short-Sleeve Performance Shirt</v>
      </c>
      <c r="F2539" s="117" t="s">
        <v>3269</v>
      </c>
      <c r="G2539" s="111" t="s">
        <v>2732</v>
      </c>
      <c r="H2539" s="113" t="str">
        <f>VLOOKUP(C2539,STYLES!$1:$1048576,9,FALSE)</f>
        <v>Active</v>
      </c>
      <c r="I2539" s="113" t="str">
        <f>VLOOKUP(C2539,STYLES!$1:$1048576,10,FALSE)</f>
        <v>Active</v>
      </c>
      <c r="J2539" s="117" t="s">
        <v>2768</v>
      </c>
      <c r="K2539" s="139">
        <f>IFERROR(VLOOKUP(J2539,LISTS!G:H,2,FALSE),"0")</f>
        <v>6</v>
      </c>
      <c r="L2539">
        <f t="shared" si="149"/>
        <v>6</v>
      </c>
      <c r="M2539" s="117" t="s">
        <v>2768</v>
      </c>
      <c r="N2539" s="140">
        <f>IFERROR(VLOOKUP(M2539,LISTS!G:H,2,FALSE),"0")</f>
        <v>6</v>
      </c>
      <c r="O2539">
        <f t="shared" si="150"/>
        <v>6</v>
      </c>
      <c r="P2539" s="117" t="s">
        <v>2720</v>
      </c>
      <c r="Q2539" s="112" t="s">
        <v>2733</v>
      </c>
      <c r="R2539" s="112" t="s">
        <v>775</v>
      </c>
      <c r="S2539" s="118" t="s">
        <v>2857</v>
      </c>
      <c r="T2539" s="112" t="s">
        <v>775</v>
      </c>
    </row>
    <row r="2540" spans="1:21" s="12" customFormat="1">
      <c r="A2540" s="59" t="str">
        <f>VLOOKUP(C2540,STYLES!$A$1:$R$2088,7,FALSE)</f>
        <v>Wovens</v>
      </c>
      <c r="B2540" s="12" t="str">
        <f>VLOOKUP(C2540,STYLES!$1:$1048576,6,FALSE)</f>
        <v>Harriton</v>
      </c>
      <c r="C2540" s="106" t="s">
        <v>1049</v>
      </c>
      <c r="D2540" s="18"/>
      <c r="E2540" s="12" t="str">
        <f>VLOOKUP(C2540,STYLES!$1:$1048576,12,FALSE)</f>
        <v>Paradise Short-Sleeve Performance Shirt</v>
      </c>
      <c r="F2540" s="128" t="s">
        <v>3263</v>
      </c>
      <c r="G2540" s="114" t="s">
        <v>2797</v>
      </c>
      <c r="H2540" s="116" t="s">
        <v>437</v>
      </c>
      <c r="I2540" s="116" t="s">
        <v>437</v>
      </c>
      <c r="J2540" s="128" t="s">
        <v>2768</v>
      </c>
      <c r="K2540" s="194">
        <f>IFERROR(VLOOKUP(J2540,LISTS!G:H,2,FALSE),"0")</f>
        <v>6</v>
      </c>
      <c r="L2540" s="12" t="str">
        <f t="shared" si="149"/>
        <v/>
      </c>
      <c r="M2540" s="128" t="s">
        <v>2768</v>
      </c>
      <c r="N2540" s="195">
        <f>IFERROR(VLOOKUP(M2540,LISTS!G:H,2,FALSE),"0")</f>
        <v>6</v>
      </c>
      <c r="O2540" s="12" t="str">
        <f t="shared" si="150"/>
        <v/>
      </c>
      <c r="P2540" s="128" t="s">
        <v>2720</v>
      </c>
      <c r="Q2540" s="115" t="s">
        <v>3264</v>
      </c>
      <c r="R2540" s="115" t="s">
        <v>775</v>
      </c>
      <c r="S2540" s="137" t="s">
        <v>3265</v>
      </c>
      <c r="T2540" s="115" t="s">
        <v>775</v>
      </c>
      <c r="U2540" s="115" t="s">
        <v>2876</v>
      </c>
    </row>
    <row r="2541" spans="1:21" s="12" customFormat="1">
      <c r="A2541" s="59" t="str">
        <f>VLOOKUP(C2541,STYLES!$A$1:$R$2088,7,FALSE)</f>
        <v>Wovens</v>
      </c>
      <c r="B2541" s="12" t="str">
        <f>VLOOKUP(C2541,STYLES!$1:$1048576,6,FALSE)</f>
        <v>Harriton</v>
      </c>
      <c r="C2541" s="106" t="s">
        <v>1049</v>
      </c>
      <c r="D2541" s="18"/>
      <c r="E2541" s="12" t="str">
        <f>VLOOKUP(C2541,STYLES!$1:$1048576,12,FALSE)</f>
        <v>Paradise Short-Sleeve Performance Shirt</v>
      </c>
      <c r="F2541" s="128" t="s">
        <v>3266</v>
      </c>
      <c r="G2541" s="114" t="s">
        <v>2991</v>
      </c>
      <c r="H2541" s="116" t="s">
        <v>437</v>
      </c>
      <c r="I2541" s="116" t="s">
        <v>437</v>
      </c>
      <c r="J2541" s="128" t="s">
        <v>2768</v>
      </c>
      <c r="K2541" s="194">
        <f>IFERROR(VLOOKUP(J2541,LISTS!G:H,2,FALSE),"0")</f>
        <v>6</v>
      </c>
      <c r="L2541" s="12" t="str">
        <f t="shared" si="149"/>
        <v/>
      </c>
      <c r="M2541" s="128" t="s">
        <v>2768</v>
      </c>
      <c r="N2541" s="195">
        <f>IFERROR(VLOOKUP(M2541,LISTS!G:H,2,FALSE),"0")</f>
        <v>6</v>
      </c>
      <c r="O2541" s="12" t="str">
        <f t="shared" si="150"/>
        <v/>
      </c>
      <c r="P2541" s="128" t="s">
        <v>2720</v>
      </c>
      <c r="Q2541" s="115" t="s">
        <v>3267</v>
      </c>
      <c r="R2541" s="115" t="s">
        <v>775</v>
      </c>
      <c r="S2541" s="137" t="s">
        <v>3268</v>
      </c>
      <c r="T2541" s="115" t="s">
        <v>775</v>
      </c>
      <c r="U2541" s="115" t="s">
        <v>2876</v>
      </c>
    </row>
    <row r="2542" spans="1:21">
      <c r="A2542" s="4" t="str">
        <f>VLOOKUP(C2542,STYLES!$A$1:$R$2088,7,FALSE)</f>
        <v>Wovens</v>
      </c>
      <c r="B2542" t="str">
        <f>VLOOKUP(C2542,STYLES!$1:$1048576,6,FALSE)</f>
        <v>Harriton</v>
      </c>
      <c r="C2542" s="103" t="s">
        <v>1049</v>
      </c>
      <c r="E2542" t="str">
        <f>VLOOKUP(C2542,STYLES!$1:$1048576,12,FALSE)</f>
        <v>Paradise Short-Sleeve Performance Shirt</v>
      </c>
      <c r="F2542" s="117" t="s">
        <v>3275</v>
      </c>
      <c r="G2542" s="111" t="s">
        <v>2763</v>
      </c>
      <c r="H2542" s="113" t="str">
        <f>VLOOKUP(C2542,STYLES!$1:$1048576,9,FALSE)</f>
        <v>Active</v>
      </c>
      <c r="I2542" s="113" t="str">
        <f>VLOOKUP(C2542,STYLES!$1:$1048576,10,FALSE)</f>
        <v>Active</v>
      </c>
      <c r="J2542" s="117" t="s">
        <v>2768</v>
      </c>
      <c r="K2542" s="139">
        <f>IFERROR(VLOOKUP(J2542,LISTS!G:H,2,FALSE),"0")</f>
        <v>6</v>
      </c>
      <c r="L2542">
        <f t="shared" si="149"/>
        <v>6</v>
      </c>
      <c r="M2542" s="117" t="s">
        <v>2768</v>
      </c>
      <c r="N2542" s="140">
        <f>IFERROR(VLOOKUP(M2542,LISTS!G:H,2,FALSE),"0")</f>
        <v>6</v>
      </c>
      <c r="O2542">
        <f t="shared" si="150"/>
        <v>6</v>
      </c>
      <c r="P2542" s="117" t="s">
        <v>2720</v>
      </c>
      <c r="Q2542" s="118" t="s">
        <v>2765</v>
      </c>
      <c r="R2542" s="118" t="s">
        <v>775</v>
      </c>
      <c r="S2542" s="112" t="s">
        <v>2766</v>
      </c>
      <c r="T2542" s="118" t="s">
        <v>775</v>
      </c>
    </row>
    <row r="2543" spans="1:21">
      <c r="A2543" s="4"/>
      <c r="G2543" s="111"/>
      <c r="I2543" s="127"/>
      <c r="K2543" s="139"/>
      <c r="L2543" s="60">
        <f>SUM(L2533:L2542)</f>
        <v>42</v>
      </c>
      <c r="N2543" s="140"/>
      <c r="O2543" s="60">
        <f>SUM(O2533:O2542)</f>
        <v>42</v>
      </c>
      <c r="Q2543" s="112"/>
      <c r="R2543" s="112"/>
      <c r="S2543" s="118"/>
      <c r="T2543" s="118"/>
    </row>
    <row r="2544" spans="1:21" s="210" customFormat="1">
      <c r="A2544" s="302" t="str">
        <f>VLOOKUP(C2544,STYLES!$A$1:$R$2088,7,FALSE)</f>
        <v>Wovens</v>
      </c>
      <c r="B2544" s="210" t="str">
        <f>VLOOKUP(C2544,STYLES!$1:$1048576,6,FALSE)</f>
        <v>Harriton</v>
      </c>
      <c r="C2544" s="303" t="s">
        <v>909</v>
      </c>
      <c r="D2544" s="296"/>
      <c r="E2544" s="210" t="str">
        <f>VLOOKUP(C2544,STYLES!$1:$1048576,12,FALSE)</f>
        <v>Advantage Snap Closure Short-Sleeve Shirt</v>
      </c>
      <c r="F2544" s="301" t="s">
        <v>2743</v>
      </c>
      <c r="G2544" s="304" t="s">
        <v>2743</v>
      </c>
      <c r="H2544" s="297" t="str">
        <f>VLOOKUP(C2544,STYLES!$1:$1048576,9,FALSE)</f>
        <v>DROP - Pre-Closeout</v>
      </c>
      <c r="I2544" s="297" t="str">
        <f>VLOOKUP(C2544,STYLES!$1:$1048576,10,FALSE)</f>
        <v>DROP - Pre-Closeout</v>
      </c>
      <c r="J2544" s="301" t="s">
        <v>2962</v>
      </c>
      <c r="K2544" s="298">
        <f>IFERROR(VLOOKUP(J2544,LISTS!G:H,2,FALSE),"0")</f>
        <v>9</v>
      </c>
      <c r="L2544" s="210" t="str">
        <f t="shared" si="149"/>
        <v/>
      </c>
      <c r="M2544" s="301" t="s">
        <v>2962</v>
      </c>
      <c r="N2544" s="300">
        <f>IFERROR(VLOOKUP(M2544,LISTS!G:H,2,FALSE),"0")</f>
        <v>9</v>
      </c>
      <c r="O2544" s="210" t="str">
        <f t="shared" si="150"/>
        <v/>
      </c>
      <c r="P2544" s="301" t="s">
        <v>2720</v>
      </c>
      <c r="Q2544" s="306" t="s">
        <v>2744</v>
      </c>
      <c r="R2544" s="305" t="s">
        <v>775</v>
      </c>
      <c r="S2544" s="305" t="s">
        <v>775</v>
      </c>
      <c r="T2544" s="305" t="s">
        <v>775</v>
      </c>
      <c r="U2544" s="301"/>
    </row>
    <row r="2545" spans="1:21" s="210" customFormat="1">
      <c r="A2545" s="302" t="str">
        <f>VLOOKUP(C2545,STYLES!$A$1:$R$2088,7,FALSE)</f>
        <v>Wovens</v>
      </c>
      <c r="B2545" s="210" t="str">
        <f>VLOOKUP(C2545,STYLES!$1:$1048576,6,FALSE)</f>
        <v>Harriton</v>
      </c>
      <c r="C2545" s="303" t="s">
        <v>909</v>
      </c>
      <c r="D2545" s="296"/>
      <c r="E2545" s="210" t="str">
        <f>VLOOKUP(C2545,STYLES!$1:$1048576,12,FALSE)</f>
        <v>Advantage Snap Closure Short-Sleeve Shirt</v>
      </c>
      <c r="F2545" s="301" t="s">
        <v>2718</v>
      </c>
      <c r="G2545" s="304" t="s">
        <v>2718</v>
      </c>
      <c r="H2545" s="297" t="str">
        <f>VLOOKUP(C2545,STYLES!$1:$1048576,9,FALSE)</f>
        <v>DROP - Pre-Closeout</v>
      </c>
      <c r="I2545" s="297" t="str">
        <f>VLOOKUP(C2545,STYLES!$1:$1048576,10,FALSE)</f>
        <v>DROP - Pre-Closeout</v>
      </c>
      <c r="J2545" s="301" t="s">
        <v>2962</v>
      </c>
      <c r="K2545" s="298">
        <f>IFERROR(VLOOKUP(J2545,LISTS!G:H,2,FALSE),"0")</f>
        <v>9</v>
      </c>
      <c r="L2545" s="210" t="str">
        <f t="shared" si="149"/>
        <v/>
      </c>
      <c r="M2545" s="301" t="s">
        <v>2962</v>
      </c>
      <c r="N2545" s="300">
        <f>IFERROR(VLOOKUP(M2545,LISTS!G:H,2,FALSE),"0")</f>
        <v>9</v>
      </c>
      <c r="O2545" s="210" t="str">
        <f t="shared" si="150"/>
        <v/>
      </c>
      <c r="P2545" s="301" t="s">
        <v>2720</v>
      </c>
      <c r="Q2545" s="295" t="s">
        <v>2721</v>
      </c>
      <c r="R2545" s="305" t="s">
        <v>775</v>
      </c>
      <c r="S2545" s="305" t="s">
        <v>2722</v>
      </c>
      <c r="T2545" s="306" t="s">
        <v>775</v>
      </c>
      <c r="U2545" s="301"/>
    </row>
    <row r="2546" spans="1:21" s="210" customFormat="1">
      <c r="A2546" s="302" t="str">
        <f>VLOOKUP(C2546,STYLES!$A$1:$R$2088,7,FALSE)</f>
        <v>Wovens</v>
      </c>
      <c r="B2546" s="210" t="str">
        <f>VLOOKUP(C2546,STYLES!$1:$1048576,6,FALSE)</f>
        <v>Harriton</v>
      </c>
      <c r="C2546" s="303" t="s">
        <v>909</v>
      </c>
      <c r="D2546" s="296"/>
      <c r="E2546" s="210" t="str">
        <f>VLOOKUP(C2546,STYLES!$1:$1048576,12,FALSE)</f>
        <v>Advantage Snap Closure Short-Sleeve Shirt</v>
      </c>
      <c r="F2546" s="301" t="s">
        <v>3212</v>
      </c>
      <c r="G2546" s="304" t="s">
        <v>2740</v>
      </c>
      <c r="H2546" s="297" t="str">
        <f>VLOOKUP(C2546,STYLES!$1:$1048576,9,FALSE)</f>
        <v>DROP - Pre-Closeout</v>
      </c>
      <c r="I2546" s="116" t="s">
        <v>437</v>
      </c>
      <c r="J2546" s="301" t="s">
        <v>2962</v>
      </c>
      <c r="K2546" s="298">
        <f>IFERROR(VLOOKUP(J2546,LISTS!G:H,2,FALSE),"0")</f>
        <v>9</v>
      </c>
      <c r="L2546" s="210" t="str">
        <f t="shared" si="149"/>
        <v/>
      </c>
      <c r="M2546" s="301" t="s">
        <v>2962</v>
      </c>
      <c r="N2546" s="300">
        <f>IFERROR(VLOOKUP(M2546,LISTS!G:H,2,FALSE),"0")</f>
        <v>9</v>
      </c>
      <c r="O2546" s="210" t="str">
        <f t="shared" si="150"/>
        <v/>
      </c>
      <c r="P2546" s="301" t="s">
        <v>2720</v>
      </c>
      <c r="Q2546" s="305" t="s">
        <v>3213</v>
      </c>
      <c r="R2546" s="305" t="s">
        <v>775</v>
      </c>
      <c r="S2546" s="306" t="s">
        <v>2742</v>
      </c>
      <c r="T2546" s="305" t="s">
        <v>775</v>
      </c>
      <c r="U2546" s="128" t="s">
        <v>3034</v>
      </c>
    </row>
    <row r="2547" spans="1:21" s="210" customFormat="1">
      <c r="A2547" s="302" t="str">
        <f>VLOOKUP(C2547,STYLES!$A$1:$R$2088,7,FALSE)</f>
        <v>Wovens</v>
      </c>
      <c r="B2547" s="210" t="str">
        <f>VLOOKUP(C2547,STYLES!$1:$1048576,6,FALSE)</f>
        <v>Harriton</v>
      </c>
      <c r="C2547" s="303" t="s">
        <v>909</v>
      </c>
      <c r="D2547" s="296"/>
      <c r="E2547" s="210" t="str">
        <f>VLOOKUP(C2547,STYLES!$1:$1048576,12,FALSE)</f>
        <v>Advantage Snap Closure Short-Sleeve Shirt</v>
      </c>
      <c r="F2547" s="301" t="s">
        <v>3271</v>
      </c>
      <c r="G2547" s="304" t="s">
        <v>2751</v>
      </c>
      <c r="H2547" s="297" t="str">
        <f>VLOOKUP(C2547,STYLES!$1:$1048576,9,FALSE)</f>
        <v>DROP - Pre-Closeout</v>
      </c>
      <c r="I2547" s="297" t="str">
        <f>VLOOKUP(C2547,STYLES!$1:$1048576,10,FALSE)</f>
        <v>DROP - Pre-Closeout</v>
      </c>
      <c r="J2547" s="301" t="s">
        <v>2962</v>
      </c>
      <c r="K2547" s="298">
        <f>IFERROR(VLOOKUP(J2547,LISTS!G:H,2,FALSE),"0")</f>
        <v>9</v>
      </c>
      <c r="L2547" s="210" t="str">
        <f t="shared" si="149"/>
        <v/>
      </c>
      <c r="M2547" s="301" t="s">
        <v>2962</v>
      </c>
      <c r="N2547" s="300">
        <f>IFERROR(VLOOKUP(M2547,LISTS!G:H,2,FALSE),"0")</f>
        <v>9</v>
      </c>
      <c r="O2547" s="210" t="str">
        <f t="shared" si="150"/>
        <v/>
      </c>
      <c r="P2547" s="301" t="s">
        <v>2720</v>
      </c>
      <c r="Q2547" s="305" t="s">
        <v>2983</v>
      </c>
      <c r="R2547" s="305" t="s">
        <v>775</v>
      </c>
      <c r="S2547" s="306" t="s">
        <v>2984</v>
      </c>
      <c r="T2547" s="306" t="s">
        <v>775</v>
      </c>
      <c r="U2547" s="301"/>
    </row>
    <row r="2548" spans="1:21" s="210" customFormat="1">
      <c r="A2548" s="302" t="str">
        <f>VLOOKUP(C2548,STYLES!$A$1:$R$2088,7,FALSE)</f>
        <v>Wovens</v>
      </c>
      <c r="B2548" s="210" t="str">
        <f>VLOOKUP(C2548,STYLES!$1:$1048576,6,FALSE)</f>
        <v>Harriton</v>
      </c>
      <c r="C2548" s="303" t="s">
        <v>909</v>
      </c>
      <c r="D2548" s="296"/>
      <c r="E2548" s="210" t="str">
        <f>VLOOKUP(C2548,STYLES!$1:$1048576,12,FALSE)</f>
        <v>Advantage Snap Closure Short-Sleeve Shirt</v>
      </c>
      <c r="F2548" s="301" t="s">
        <v>3233</v>
      </c>
      <c r="G2548" s="304" t="s">
        <v>2763</v>
      </c>
      <c r="H2548" s="297" t="str">
        <f>VLOOKUP(C2548,STYLES!$1:$1048576,9,FALSE)</f>
        <v>DROP - Pre-Closeout</v>
      </c>
      <c r="I2548" s="297" t="str">
        <f>VLOOKUP(C2548,STYLES!$1:$1048576,10,FALSE)</f>
        <v>DROP - Pre-Closeout</v>
      </c>
      <c r="J2548" s="301" t="s">
        <v>2962</v>
      </c>
      <c r="K2548" s="298">
        <f>IFERROR(VLOOKUP(J2548,LISTS!G:H,2,FALSE),"0")</f>
        <v>9</v>
      </c>
      <c r="L2548" s="210" t="str">
        <f t="shared" si="149"/>
        <v/>
      </c>
      <c r="M2548" s="301" t="s">
        <v>2962</v>
      </c>
      <c r="N2548" s="300">
        <f>IFERROR(VLOOKUP(M2548,LISTS!G:H,2,FALSE),"0")</f>
        <v>9</v>
      </c>
      <c r="O2548" s="210" t="str">
        <f t="shared" si="150"/>
        <v/>
      </c>
      <c r="P2548" s="301" t="s">
        <v>2720</v>
      </c>
      <c r="Q2548" s="305" t="s">
        <v>2983</v>
      </c>
      <c r="R2548" s="305" t="s">
        <v>775</v>
      </c>
      <c r="S2548" s="306" t="s">
        <v>2984</v>
      </c>
      <c r="T2548" s="305" t="s">
        <v>775</v>
      </c>
      <c r="U2548" s="301"/>
    </row>
    <row r="2549" spans="1:21" s="210" customFormat="1">
      <c r="A2549" s="302" t="str">
        <f>VLOOKUP(C2549,STYLES!$A$1:$R$2088,7,FALSE)</f>
        <v>Wovens</v>
      </c>
      <c r="B2549" s="210" t="str">
        <f>VLOOKUP(C2549,STYLES!$1:$1048576,6,FALSE)</f>
        <v>Harriton</v>
      </c>
      <c r="C2549" s="303" t="s">
        <v>909</v>
      </c>
      <c r="D2549" s="296"/>
      <c r="E2549" s="210" t="str">
        <f>VLOOKUP(C2549,STYLES!$1:$1048576,12,FALSE)</f>
        <v>Advantage Snap Closure Short-Sleeve Shirt</v>
      </c>
      <c r="F2549" s="301" t="s">
        <v>2923</v>
      </c>
      <c r="G2549" s="304" t="s">
        <v>2813</v>
      </c>
      <c r="H2549" s="297" t="str">
        <f>VLOOKUP(C2549,STYLES!$1:$1048576,9,FALSE)</f>
        <v>DROP - Pre-Closeout</v>
      </c>
      <c r="I2549" s="297" t="str">
        <f>VLOOKUP(C2549,STYLES!$1:$1048576,10,FALSE)</f>
        <v>DROP - Pre-Closeout</v>
      </c>
      <c r="J2549" s="301" t="s">
        <v>2962</v>
      </c>
      <c r="K2549" s="298">
        <f>IFERROR(VLOOKUP(J2549,LISTS!G:H,2,FALSE),"0")</f>
        <v>9</v>
      </c>
      <c r="L2549" s="210" t="str">
        <f t="shared" si="149"/>
        <v/>
      </c>
      <c r="M2549" s="301" t="s">
        <v>2962</v>
      </c>
      <c r="N2549" s="300">
        <f>IFERROR(VLOOKUP(M2549,LISTS!G:H,2,FALSE),"0")</f>
        <v>9</v>
      </c>
      <c r="O2549" s="210" t="str">
        <f t="shared" si="150"/>
        <v/>
      </c>
      <c r="P2549" s="301" t="s">
        <v>2720</v>
      </c>
      <c r="Q2549" s="305" t="s">
        <v>2924</v>
      </c>
      <c r="R2549" s="305" t="s">
        <v>775</v>
      </c>
      <c r="S2549" s="306" t="s">
        <v>2925</v>
      </c>
      <c r="T2549" s="306" t="s">
        <v>775</v>
      </c>
      <c r="U2549" s="301"/>
    </row>
    <row r="2550" spans="1:21">
      <c r="A2550" s="4"/>
      <c r="G2550" s="111"/>
      <c r="I2550" s="127"/>
      <c r="K2550" s="139"/>
      <c r="L2550" s="60">
        <f>SUM(L2544:L2549)</f>
        <v>0</v>
      </c>
      <c r="N2550" s="140"/>
      <c r="O2550" s="60">
        <f>SUM(O2544:O2549)</f>
        <v>0</v>
      </c>
      <c r="Q2550" s="112"/>
      <c r="R2550" s="112"/>
      <c r="S2550" s="118"/>
      <c r="T2550" s="118"/>
    </row>
    <row r="2551" spans="1:21" s="210" customFormat="1">
      <c r="A2551" s="302" t="str">
        <f>VLOOKUP(C2551,STYLES!$A$1:$R$2088,7,FALSE)</f>
        <v>Wovens</v>
      </c>
      <c r="B2551" s="210" t="str">
        <f>VLOOKUP(C2551,STYLES!$1:$1048576,6,FALSE)</f>
        <v>Harriton</v>
      </c>
      <c r="C2551" s="303" t="s">
        <v>913</v>
      </c>
      <c r="D2551" s="296"/>
      <c r="E2551" s="210" t="str">
        <f>VLOOKUP(C2551,STYLES!$1:$1048576,12,FALSE)</f>
        <v>Advantage Snap Closure Short-Sleeve Shirt</v>
      </c>
      <c r="F2551" s="301" t="s">
        <v>2743</v>
      </c>
      <c r="G2551" s="304" t="s">
        <v>2743</v>
      </c>
      <c r="H2551" s="297" t="str">
        <f>VLOOKUP(C2551,STYLES!$1:$1048576,9,FALSE)</f>
        <v>DROP - Pre-Closeout</v>
      </c>
      <c r="I2551" s="116" t="s">
        <v>437</v>
      </c>
      <c r="J2551" s="301" t="s">
        <v>2745</v>
      </c>
      <c r="K2551" s="298">
        <f>IFERROR(VLOOKUP(J2551,LISTS!G:H,2,FALSE),"0")</f>
        <v>7</v>
      </c>
      <c r="L2551" s="210" t="str">
        <f t="shared" si="149"/>
        <v/>
      </c>
      <c r="M2551" s="301" t="s">
        <v>2745</v>
      </c>
      <c r="N2551" s="300">
        <f>IFERROR(VLOOKUP(M2551,LISTS!G:H,2,FALSE),"0")</f>
        <v>7</v>
      </c>
      <c r="O2551" s="210" t="str">
        <f t="shared" si="150"/>
        <v/>
      </c>
      <c r="P2551" s="301" t="s">
        <v>2720</v>
      </c>
      <c r="Q2551" s="306" t="s">
        <v>2744</v>
      </c>
      <c r="R2551" s="305" t="s">
        <v>775</v>
      </c>
      <c r="S2551" s="305" t="s">
        <v>775</v>
      </c>
      <c r="T2551" s="305" t="s">
        <v>775</v>
      </c>
      <c r="U2551" s="128" t="s">
        <v>3034</v>
      </c>
    </row>
    <row r="2552" spans="1:21" s="210" customFormat="1">
      <c r="A2552" s="302" t="str">
        <f>VLOOKUP(C2552,STYLES!$A$1:$R$2088,7,FALSE)</f>
        <v>Wovens</v>
      </c>
      <c r="B2552" s="210" t="str">
        <f>VLOOKUP(C2552,STYLES!$1:$1048576,6,FALSE)</f>
        <v>Harriton</v>
      </c>
      <c r="C2552" s="303" t="s">
        <v>913</v>
      </c>
      <c r="D2552" s="296"/>
      <c r="E2552" s="210" t="str">
        <f>VLOOKUP(C2552,STYLES!$1:$1048576,12,FALSE)</f>
        <v>Advantage Snap Closure Short-Sleeve Shirt</v>
      </c>
      <c r="F2552" s="301" t="s">
        <v>2718</v>
      </c>
      <c r="G2552" s="304" t="s">
        <v>2718</v>
      </c>
      <c r="H2552" s="297" t="str">
        <f>VLOOKUP(C2552,STYLES!$1:$1048576,9,FALSE)</f>
        <v>DROP - Pre-Closeout</v>
      </c>
      <c r="I2552" s="297" t="str">
        <f>VLOOKUP(C2552,STYLES!$1:$1048576,10,FALSE)</f>
        <v>DROP - Pre-Closeout</v>
      </c>
      <c r="J2552" s="301" t="s">
        <v>2745</v>
      </c>
      <c r="K2552" s="298">
        <f>IFERROR(VLOOKUP(J2552,LISTS!G:H,2,FALSE),"0")</f>
        <v>7</v>
      </c>
      <c r="L2552" s="210" t="str">
        <f t="shared" si="149"/>
        <v/>
      </c>
      <c r="M2552" s="301" t="s">
        <v>2745</v>
      </c>
      <c r="N2552" s="300">
        <f>IFERROR(VLOOKUP(M2552,LISTS!G:H,2,FALSE),"0")</f>
        <v>7</v>
      </c>
      <c r="O2552" s="210" t="str">
        <f t="shared" si="150"/>
        <v/>
      </c>
      <c r="P2552" s="301" t="s">
        <v>2720</v>
      </c>
      <c r="Q2552" s="295" t="s">
        <v>2721</v>
      </c>
      <c r="R2552" s="305" t="s">
        <v>775</v>
      </c>
      <c r="S2552" s="305" t="s">
        <v>2722</v>
      </c>
      <c r="T2552" s="306" t="s">
        <v>775</v>
      </c>
      <c r="U2552" s="301"/>
    </row>
    <row r="2553" spans="1:21" s="210" customFormat="1">
      <c r="A2553" s="302" t="str">
        <f>VLOOKUP(C2553,STYLES!$A$1:$R$2088,7,FALSE)</f>
        <v>Wovens</v>
      </c>
      <c r="B2553" s="210" t="str">
        <f>VLOOKUP(C2553,STYLES!$1:$1048576,6,FALSE)</f>
        <v>Harriton</v>
      </c>
      <c r="C2553" s="303" t="s">
        <v>913</v>
      </c>
      <c r="D2553" s="296"/>
      <c r="E2553" s="210" t="str">
        <f>VLOOKUP(C2553,STYLES!$1:$1048576,12,FALSE)</f>
        <v>Advantage Snap Closure Short-Sleeve Shirt</v>
      </c>
      <c r="F2553" s="301" t="s">
        <v>3212</v>
      </c>
      <c r="G2553" s="304" t="s">
        <v>2740</v>
      </c>
      <c r="H2553" s="297" t="str">
        <f>VLOOKUP(C2553,STYLES!$1:$1048576,9,FALSE)</f>
        <v>DROP - Pre-Closeout</v>
      </c>
      <c r="I2553" s="116" t="s">
        <v>437</v>
      </c>
      <c r="J2553" s="301" t="s">
        <v>2745</v>
      </c>
      <c r="K2553" s="298">
        <f>IFERROR(VLOOKUP(J2553,LISTS!G:H,2,FALSE),"0")</f>
        <v>7</v>
      </c>
      <c r="L2553" s="210" t="str">
        <f t="shared" si="149"/>
        <v/>
      </c>
      <c r="M2553" s="301" t="s">
        <v>2745</v>
      </c>
      <c r="N2553" s="300">
        <f>IFERROR(VLOOKUP(M2553,LISTS!G:H,2,FALSE),"0")</f>
        <v>7</v>
      </c>
      <c r="O2553" s="210" t="str">
        <f t="shared" si="150"/>
        <v/>
      </c>
      <c r="P2553" s="301" t="s">
        <v>2720</v>
      </c>
      <c r="Q2553" s="305" t="s">
        <v>3213</v>
      </c>
      <c r="R2553" s="305" t="s">
        <v>775</v>
      </c>
      <c r="S2553" s="306" t="s">
        <v>2742</v>
      </c>
      <c r="T2553" s="305" t="s">
        <v>775</v>
      </c>
      <c r="U2553" s="128" t="s">
        <v>3034</v>
      </c>
    </row>
    <row r="2554" spans="1:21" s="210" customFormat="1">
      <c r="A2554" s="302" t="str">
        <f>VLOOKUP(C2554,STYLES!$A$1:$R$2088,7,FALSE)</f>
        <v>Wovens</v>
      </c>
      <c r="B2554" s="210" t="str">
        <f>VLOOKUP(C2554,STYLES!$1:$1048576,6,FALSE)</f>
        <v>Harriton</v>
      </c>
      <c r="C2554" s="303" t="s">
        <v>913</v>
      </c>
      <c r="D2554" s="296"/>
      <c r="E2554" s="210" t="str">
        <f>VLOOKUP(C2554,STYLES!$1:$1048576,12,FALSE)</f>
        <v>Advantage Snap Closure Short-Sleeve Shirt</v>
      </c>
      <c r="F2554" s="301" t="s">
        <v>3271</v>
      </c>
      <c r="G2554" s="304" t="s">
        <v>2751</v>
      </c>
      <c r="H2554" s="297" t="str">
        <f>VLOOKUP(C2554,STYLES!$1:$1048576,9,FALSE)</f>
        <v>DROP - Pre-Closeout</v>
      </c>
      <c r="I2554" s="116" t="s">
        <v>437</v>
      </c>
      <c r="J2554" s="301" t="s">
        <v>2745</v>
      </c>
      <c r="K2554" s="298">
        <f>IFERROR(VLOOKUP(J2554,LISTS!G:H,2,FALSE),"0")</f>
        <v>7</v>
      </c>
      <c r="L2554" s="210" t="str">
        <f t="shared" si="149"/>
        <v/>
      </c>
      <c r="M2554" s="301" t="s">
        <v>2745</v>
      </c>
      <c r="N2554" s="300">
        <f>IFERROR(VLOOKUP(M2554,LISTS!G:H,2,FALSE),"0")</f>
        <v>7</v>
      </c>
      <c r="O2554" s="210" t="str">
        <f t="shared" si="150"/>
        <v/>
      </c>
      <c r="P2554" s="301" t="s">
        <v>2720</v>
      </c>
      <c r="Q2554" s="305" t="s">
        <v>2983</v>
      </c>
      <c r="R2554" s="305" t="s">
        <v>775</v>
      </c>
      <c r="S2554" s="306" t="s">
        <v>2984</v>
      </c>
      <c r="T2554" s="306" t="s">
        <v>775</v>
      </c>
      <c r="U2554" s="128" t="s">
        <v>3034</v>
      </c>
    </row>
    <row r="2555" spans="1:21" s="210" customFormat="1">
      <c r="A2555" s="302" t="str">
        <f>VLOOKUP(C2555,STYLES!$A$1:$R$2088,7,FALSE)</f>
        <v>Wovens</v>
      </c>
      <c r="B2555" s="210" t="str">
        <f>VLOOKUP(C2555,STYLES!$1:$1048576,6,FALSE)</f>
        <v>Harriton</v>
      </c>
      <c r="C2555" s="303" t="s">
        <v>913</v>
      </c>
      <c r="D2555" s="296"/>
      <c r="E2555" s="210" t="str">
        <f>VLOOKUP(C2555,STYLES!$1:$1048576,12,FALSE)</f>
        <v>Advantage Snap Closure Short-Sleeve Shirt</v>
      </c>
      <c r="F2555" s="301" t="s">
        <v>3233</v>
      </c>
      <c r="G2555" s="304" t="s">
        <v>2763</v>
      </c>
      <c r="H2555" s="297" t="str">
        <f>VLOOKUP(C2555,STYLES!$1:$1048576,9,FALSE)</f>
        <v>DROP - Pre-Closeout</v>
      </c>
      <c r="I2555" s="297" t="str">
        <f>VLOOKUP(C2555,STYLES!$1:$1048576,10,FALSE)</f>
        <v>DROP - Pre-Closeout</v>
      </c>
      <c r="J2555" s="301" t="s">
        <v>2745</v>
      </c>
      <c r="K2555" s="298">
        <f>IFERROR(VLOOKUP(J2555,LISTS!G:H,2,FALSE),"0")</f>
        <v>7</v>
      </c>
      <c r="L2555" s="210" t="str">
        <f t="shared" si="149"/>
        <v/>
      </c>
      <c r="M2555" s="301" t="s">
        <v>2745</v>
      </c>
      <c r="N2555" s="300">
        <f>IFERROR(VLOOKUP(M2555,LISTS!G:H,2,FALSE),"0")</f>
        <v>7</v>
      </c>
      <c r="O2555" s="210" t="str">
        <f t="shared" si="150"/>
        <v/>
      </c>
      <c r="P2555" s="301" t="s">
        <v>2720</v>
      </c>
      <c r="Q2555" s="305" t="s">
        <v>2983</v>
      </c>
      <c r="R2555" s="305" t="s">
        <v>775</v>
      </c>
      <c r="S2555" s="306" t="s">
        <v>2984</v>
      </c>
      <c r="T2555" s="305" t="s">
        <v>775</v>
      </c>
      <c r="U2555" s="301"/>
    </row>
    <row r="2556" spans="1:21" s="210" customFormat="1">
      <c r="A2556" s="302" t="str">
        <f>VLOOKUP(C2556,STYLES!$A$1:$R$2088,7,FALSE)</f>
        <v>Wovens</v>
      </c>
      <c r="B2556" s="210" t="str">
        <f>VLOOKUP(C2556,STYLES!$1:$1048576,6,FALSE)</f>
        <v>Harriton</v>
      </c>
      <c r="C2556" s="303" t="s">
        <v>913</v>
      </c>
      <c r="D2556" s="296"/>
      <c r="E2556" s="210" t="str">
        <f>VLOOKUP(C2556,STYLES!$1:$1048576,12,FALSE)</f>
        <v>Advantage Snap Closure Short-Sleeve Shirt</v>
      </c>
      <c r="F2556" s="301" t="s">
        <v>2923</v>
      </c>
      <c r="G2556" s="304" t="s">
        <v>2813</v>
      </c>
      <c r="H2556" s="297" t="str">
        <f>VLOOKUP(C2556,STYLES!$1:$1048576,9,FALSE)</f>
        <v>DROP - Pre-Closeout</v>
      </c>
      <c r="I2556" s="116" t="s">
        <v>437</v>
      </c>
      <c r="J2556" s="301" t="s">
        <v>2745</v>
      </c>
      <c r="K2556" s="298">
        <f>IFERROR(VLOOKUP(J2556,LISTS!G:H,2,FALSE),"0")</f>
        <v>7</v>
      </c>
      <c r="L2556" s="210" t="str">
        <f t="shared" si="149"/>
        <v/>
      </c>
      <c r="M2556" s="301" t="s">
        <v>2745</v>
      </c>
      <c r="N2556" s="300">
        <f>IFERROR(VLOOKUP(M2556,LISTS!G:H,2,FALSE),"0")</f>
        <v>7</v>
      </c>
      <c r="O2556" s="210" t="str">
        <f t="shared" si="150"/>
        <v/>
      </c>
      <c r="P2556" s="301" t="s">
        <v>2720</v>
      </c>
      <c r="Q2556" s="305" t="s">
        <v>2924</v>
      </c>
      <c r="R2556" s="305" t="s">
        <v>775</v>
      </c>
      <c r="S2556" s="306" t="s">
        <v>2925</v>
      </c>
      <c r="T2556" s="306" t="s">
        <v>775</v>
      </c>
      <c r="U2556" s="128" t="s">
        <v>3034</v>
      </c>
    </row>
    <row r="2557" spans="1:21">
      <c r="A2557" s="4"/>
      <c r="G2557" s="111"/>
      <c r="I2557" s="127"/>
      <c r="K2557" s="139"/>
      <c r="L2557" s="60">
        <f>SUM(L2551:L2556)</f>
        <v>0</v>
      </c>
      <c r="N2557" s="140"/>
      <c r="O2557" s="60">
        <f>SUM(O2551:O2556)</f>
        <v>0</v>
      </c>
      <c r="Q2557" s="112"/>
      <c r="R2557" s="112"/>
      <c r="S2557" s="118"/>
      <c r="T2557" s="118"/>
    </row>
    <row r="2558" spans="1:21">
      <c r="A2558" s="4" t="str">
        <f>VLOOKUP(C2558,STYLES!$A$1:$R$2088,7,FALSE)</f>
        <v>Outerwear</v>
      </c>
      <c r="B2558" t="str">
        <f>VLOOKUP(C2558,STYLES!$1:$1048576,6,FALSE)</f>
        <v>Harriton</v>
      </c>
      <c r="C2558" s="103" t="s">
        <v>1131</v>
      </c>
      <c r="E2558" t="str">
        <f>VLOOKUP(C2558,STYLES!$1:$1048576,12,FALSE)</f>
        <v>Microfiber Wind Shirt</v>
      </c>
      <c r="F2558" s="117" t="s">
        <v>2825</v>
      </c>
      <c r="G2558" s="111" t="s">
        <v>2718</v>
      </c>
      <c r="H2558" s="113" t="str">
        <f>VLOOKUP(C2558,STYLES!$1:$1048576,9,FALSE)</f>
        <v>Active</v>
      </c>
      <c r="I2558" s="113" t="str">
        <f>VLOOKUP(C2558,STYLES!$1:$1048576,10,FALSE)</f>
        <v>Active</v>
      </c>
      <c r="J2558" s="117" t="s">
        <v>2764</v>
      </c>
      <c r="K2558" s="139">
        <f>IFERROR(VLOOKUP(J2558,LISTS!G:H,2,FALSE),"0")</f>
        <v>7</v>
      </c>
      <c r="L2558">
        <f t="shared" si="149"/>
        <v>7</v>
      </c>
      <c r="M2558" s="117" t="s">
        <v>2764</v>
      </c>
      <c r="N2558" s="140">
        <f>IFERROR(VLOOKUP(M2558,LISTS!G:H,2,FALSE),"0")</f>
        <v>7</v>
      </c>
      <c r="O2558">
        <f t="shared" si="150"/>
        <v>7</v>
      </c>
      <c r="P2558" s="117" t="s">
        <v>2720</v>
      </c>
      <c r="Q2558" s="101" t="s">
        <v>2721</v>
      </c>
      <c r="R2558" s="112" t="s">
        <v>2744</v>
      </c>
      <c r="S2558" s="112" t="s">
        <v>2722</v>
      </c>
      <c r="T2558" s="118" t="s">
        <v>775</v>
      </c>
    </row>
    <row r="2559" spans="1:21">
      <c r="A2559" s="4" t="str">
        <f>VLOOKUP(C2559,STYLES!$A$1:$R$2088,7,FALSE)</f>
        <v>Outerwear</v>
      </c>
      <c r="B2559" t="str">
        <f>VLOOKUP(C2559,STYLES!$1:$1048576,6,FALSE)</f>
        <v>Harriton</v>
      </c>
      <c r="C2559" s="103" t="s">
        <v>1131</v>
      </c>
      <c r="E2559" t="str">
        <f>VLOOKUP(C2559,STYLES!$1:$1048576,12,FALSE)</f>
        <v>Microfiber Wind Shirt</v>
      </c>
      <c r="F2559" s="117" t="s">
        <v>2827</v>
      </c>
      <c r="G2559" s="111" t="s">
        <v>2740</v>
      </c>
      <c r="H2559" s="113" t="str">
        <f>VLOOKUP(C2559,STYLES!$1:$1048576,9,FALSE)</f>
        <v>Active</v>
      </c>
      <c r="I2559" s="113" t="str">
        <f>VLOOKUP(C2559,STYLES!$1:$1048576,10,FALSE)</f>
        <v>Active</v>
      </c>
      <c r="J2559" s="117" t="s">
        <v>2764</v>
      </c>
      <c r="K2559" s="139">
        <f>IFERROR(VLOOKUP(J2559,LISTS!G:H,2,FALSE),"0")</f>
        <v>7</v>
      </c>
      <c r="L2559">
        <f t="shared" si="149"/>
        <v>7</v>
      </c>
      <c r="M2559" s="117" t="s">
        <v>2764</v>
      </c>
      <c r="N2559" s="140">
        <f>IFERROR(VLOOKUP(M2559,LISTS!G:H,2,FALSE),"0")</f>
        <v>7</v>
      </c>
      <c r="O2559">
        <f t="shared" si="150"/>
        <v>7</v>
      </c>
      <c r="P2559" s="117" t="s">
        <v>2720</v>
      </c>
      <c r="Q2559" s="118" t="s">
        <v>2741</v>
      </c>
      <c r="R2559" s="112" t="s">
        <v>2744</v>
      </c>
      <c r="S2559" s="112" t="s">
        <v>3039</v>
      </c>
      <c r="T2559" s="118" t="s">
        <v>775</v>
      </c>
    </row>
    <row r="2560" spans="1:21">
      <c r="A2560" s="4" t="str">
        <f>VLOOKUP(C2560,STYLES!$A$1:$R$2088,7,FALSE)</f>
        <v>Outerwear</v>
      </c>
      <c r="B2560" t="str">
        <f>VLOOKUP(C2560,STYLES!$1:$1048576,6,FALSE)</f>
        <v>Harriton</v>
      </c>
      <c r="C2560" s="103" t="s">
        <v>1131</v>
      </c>
      <c r="E2560" t="str">
        <f>VLOOKUP(C2560,STYLES!$1:$1048576,12,FALSE)</f>
        <v>Microfiber Wind Shirt</v>
      </c>
      <c r="F2560" s="117" t="s">
        <v>3305</v>
      </c>
      <c r="G2560" s="111" t="s">
        <v>2813</v>
      </c>
      <c r="H2560" s="113" t="str">
        <f>VLOOKUP(C2560,STYLES!$1:$1048576,9,FALSE)</f>
        <v>Active</v>
      </c>
      <c r="I2560" s="113" t="str">
        <f>VLOOKUP(C2560,STYLES!$1:$1048576,10,FALSE)</f>
        <v>Active</v>
      </c>
      <c r="J2560" s="117" t="s">
        <v>2764</v>
      </c>
      <c r="K2560" s="139">
        <f>IFERROR(VLOOKUP(J2560,LISTS!G:H,2,FALSE),"0")</f>
        <v>7</v>
      </c>
      <c r="L2560">
        <f t="shared" si="149"/>
        <v>7</v>
      </c>
      <c r="M2560" s="117" t="s">
        <v>2764</v>
      </c>
      <c r="N2560" s="140">
        <f>IFERROR(VLOOKUP(M2560,LISTS!G:H,2,FALSE),"0")</f>
        <v>7</v>
      </c>
      <c r="O2560">
        <f t="shared" si="150"/>
        <v>7</v>
      </c>
      <c r="P2560" s="117" t="s">
        <v>2720</v>
      </c>
      <c r="Q2560" s="118" t="s">
        <v>2814</v>
      </c>
      <c r="R2560" s="112" t="s">
        <v>2850</v>
      </c>
      <c r="S2560" s="118" t="s">
        <v>2815</v>
      </c>
      <c r="T2560" s="118" t="s">
        <v>2722</v>
      </c>
    </row>
    <row r="2561" spans="1:21">
      <c r="A2561" s="4"/>
      <c r="G2561" s="111"/>
      <c r="K2561" s="139"/>
      <c r="L2561" s="81">
        <f>SUM(L2558:L2560)</f>
        <v>21</v>
      </c>
      <c r="N2561" s="140"/>
      <c r="O2561" s="60">
        <f>SUM(O2558:O2560)</f>
        <v>21</v>
      </c>
      <c r="Q2561" s="118"/>
      <c r="R2561" s="112"/>
      <c r="S2561" s="118"/>
      <c r="T2561" s="118"/>
    </row>
    <row r="2562" spans="1:21">
      <c r="A2562" s="4" t="str">
        <f>VLOOKUP(C2562,STYLES!$A$1:$R$2088,7,FALSE)</f>
        <v>Outerwear</v>
      </c>
      <c r="B2562" t="str">
        <f>VLOOKUP(C2562,STYLES!$1:$1048576,6,FALSE)</f>
        <v>Harriton</v>
      </c>
      <c r="C2562" s="103" t="s">
        <v>921</v>
      </c>
      <c r="E2562" t="str">
        <f>VLOOKUP(C2562,STYLES!$1:$1048576,12,FALSE)</f>
        <v>Auxiliary Canvas Work Jacket</v>
      </c>
      <c r="F2562" s="117" t="s">
        <v>2718</v>
      </c>
      <c r="G2562" s="111" t="s">
        <v>2718</v>
      </c>
      <c r="H2562" s="113" t="str">
        <f>VLOOKUP(C2562,STYLES!$1:$1048576,9,FALSE)</f>
        <v>Active</v>
      </c>
      <c r="I2562" s="113" t="str">
        <f>VLOOKUP(C2562,STYLES!$1:$1048576,10,FALSE)</f>
        <v>Active</v>
      </c>
      <c r="J2562" s="117" t="s">
        <v>2745</v>
      </c>
      <c r="K2562" s="139">
        <f>IFERROR(VLOOKUP(J2562,LISTS!G:H,2,FALSE),"0")</f>
        <v>7</v>
      </c>
      <c r="L2562">
        <f t="shared" si="149"/>
        <v>7</v>
      </c>
      <c r="M2562" s="117" t="s">
        <v>2745</v>
      </c>
      <c r="N2562" s="140">
        <f>IFERROR(VLOOKUP(M2562,LISTS!G:H,2,FALSE),"0")</f>
        <v>7</v>
      </c>
      <c r="O2562">
        <f t="shared" si="150"/>
        <v>7</v>
      </c>
      <c r="P2562" s="117" t="s">
        <v>2720</v>
      </c>
      <c r="Q2562" s="101" t="s">
        <v>2721</v>
      </c>
      <c r="R2562" s="112" t="s">
        <v>775</v>
      </c>
      <c r="S2562" s="112" t="s">
        <v>2722</v>
      </c>
      <c r="T2562" s="118" t="s">
        <v>775</v>
      </c>
    </row>
    <row r="2563" spans="1:21">
      <c r="A2563" s="4" t="str">
        <f>VLOOKUP(C2563,STYLES!$A$1:$R$2088,7,FALSE)</f>
        <v>Outerwear</v>
      </c>
      <c r="B2563" t="str">
        <f>VLOOKUP(C2563,STYLES!$1:$1048576,6,FALSE)</f>
        <v>Harriton</v>
      </c>
      <c r="C2563" s="103" t="s">
        <v>921</v>
      </c>
      <c r="E2563" t="str">
        <f>VLOOKUP(C2563,STYLES!$1:$1048576,12,FALSE)</f>
        <v>Auxiliary Canvas Work Jacket</v>
      </c>
      <c r="F2563" s="117" t="s">
        <v>3233</v>
      </c>
      <c r="G2563" s="111" t="s">
        <v>2740</v>
      </c>
      <c r="H2563" s="113" t="str">
        <f>VLOOKUP(C2563,STYLES!$1:$1048576,9,FALSE)</f>
        <v>Active</v>
      </c>
      <c r="I2563" s="113" t="str">
        <f>VLOOKUP(C2563,STYLES!$1:$1048576,10,FALSE)</f>
        <v>Active</v>
      </c>
      <c r="J2563" s="117" t="s">
        <v>2745</v>
      </c>
      <c r="K2563" s="139">
        <f>IFERROR(VLOOKUP(J2563,LISTS!G:H,2,FALSE),"0")</f>
        <v>7</v>
      </c>
      <c r="L2563">
        <f t="shared" si="149"/>
        <v>7</v>
      </c>
      <c r="M2563" s="117" t="s">
        <v>2745</v>
      </c>
      <c r="N2563" s="140">
        <f>IFERROR(VLOOKUP(M2563,LISTS!G:H,2,FALSE),"0")</f>
        <v>7</v>
      </c>
      <c r="O2563">
        <f t="shared" si="150"/>
        <v>7</v>
      </c>
      <c r="P2563" s="117" t="s">
        <v>2720</v>
      </c>
      <c r="Q2563" s="112" t="s">
        <v>3244</v>
      </c>
      <c r="R2563" s="112" t="s">
        <v>775</v>
      </c>
      <c r="S2563" s="118" t="s">
        <v>3245</v>
      </c>
      <c r="T2563" s="118" t="s">
        <v>775</v>
      </c>
    </row>
    <row r="2564" spans="1:21">
      <c r="A2564" s="4" t="str">
        <f>VLOOKUP(C2564,STYLES!$A$1:$R$2088,7,FALSE)</f>
        <v>Outerwear</v>
      </c>
      <c r="B2564" t="str">
        <f>VLOOKUP(C2564,STYLES!$1:$1048576,6,FALSE)</f>
        <v>Harriton</v>
      </c>
      <c r="C2564" s="103" t="s">
        <v>921</v>
      </c>
      <c r="E2564" t="str">
        <f>VLOOKUP(C2564,STYLES!$1:$1048576,12,FALSE)</f>
        <v>Auxiliary Canvas Work Jacket</v>
      </c>
      <c r="F2564" s="117" t="s">
        <v>3212</v>
      </c>
      <c r="G2564" s="111" t="s">
        <v>2763</v>
      </c>
      <c r="H2564" s="113" t="str">
        <f>VLOOKUP(C2564,STYLES!$1:$1048576,9,FALSE)</f>
        <v>Active</v>
      </c>
      <c r="I2564" s="113" t="str">
        <f>VLOOKUP(C2564,STYLES!$1:$1048576,10,FALSE)</f>
        <v>Active</v>
      </c>
      <c r="J2564" s="117" t="s">
        <v>2745</v>
      </c>
      <c r="K2564" s="139">
        <f>IFERROR(VLOOKUP(J2564,LISTS!G:H,2,FALSE),"0")</f>
        <v>7</v>
      </c>
      <c r="L2564">
        <f t="shared" si="149"/>
        <v>7</v>
      </c>
      <c r="M2564" s="117" t="s">
        <v>2745</v>
      </c>
      <c r="N2564" s="140">
        <f>IFERROR(VLOOKUP(M2564,LISTS!G:H,2,FALSE),"0")</f>
        <v>7</v>
      </c>
      <c r="O2564">
        <f t="shared" si="150"/>
        <v>7</v>
      </c>
      <c r="P2564" s="117" t="s">
        <v>2720</v>
      </c>
      <c r="Q2564" s="112" t="s">
        <v>2983</v>
      </c>
      <c r="R2564" s="112" t="s">
        <v>775</v>
      </c>
      <c r="S2564" s="118" t="s">
        <v>2984</v>
      </c>
      <c r="T2564" s="112" t="s">
        <v>775</v>
      </c>
    </row>
    <row r="2565" spans="1:21">
      <c r="A2565" s="4" t="str">
        <f>VLOOKUP(C2565,STYLES!$A$1:$R$2088,7,FALSE)</f>
        <v>Outerwear</v>
      </c>
      <c r="B2565" t="str">
        <f>VLOOKUP(C2565,STYLES!$1:$1048576,6,FALSE)</f>
        <v>Harriton</v>
      </c>
      <c r="C2565" s="103" t="s">
        <v>921</v>
      </c>
      <c r="E2565" t="str">
        <f>VLOOKUP(C2565,STYLES!$1:$1048576,12,FALSE)</f>
        <v>Auxiliary Canvas Work Jacket</v>
      </c>
      <c r="F2565" s="117" t="s">
        <v>3243</v>
      </c>
      <c r="G2565" s="111" t="s">
        <v>2975</v>
      </c>
      <c r="H2565" s="113" t="str">
        <f>VLOOKUP(C2565,STYLES!$1:$1048576,9,FALSE)</f>
        <v>Active</v>
      </c>
      <c r="I2565" s="113" t="str">
        <f>VLOOKUP(C2565,STYLES!$1:$1048576,10,FALSE)</f>
        <v>Active</v>
      </c>
      <c r="J2565" s="117" t="s">
        <v>2745</v>
      </c>
      <c r="K2565" s="139">
        <f>IFERROR(VLOOKUP(J2565,LISTS!G:H,2,FALSE),"0")</f>
        <v>7</v>
      </c>
      <c r="L2565">
        <f t="shared" si="149"/>
        <v>7</v>
      </c>
      <c r="M2565" s="117" t="s">
        <v>2745</v>
      </c>
      <c r="N2565" s="140">
        <f>IFERROR(VLOOKUP(M2565,LISTS!G:H,2,FALSE),"0")</f>
        <v>7</v>
      </c>
      <c r="O2565">
        <f t="shared" si="150"/>
        <v>7</v>
      </c>
      <c r="P2565" s="117" t="s">
        <v>2720</v>
      </c>
      <c r="Q2565" s="112" t="s">
        <v>3244</v>
      </c>
      <c r="R2565" s="112" t="s">
        <v>775</v>
      </c>
      <c r="S2565" s="118" t="s">
        <v>3245</v>
      </c>
      <c r="T2565" s="118" t="s">
        <v>775</v>
      </c>
    </row>
    <row r="2566" spans="1:21">
      <c r="A2566" s="4"/>
      <c r="G2566" s="111"/>
      <c r="I2566" s="127"/>
      <c r="K2566" s="139"/>
      <c r="L2566" s="60">
        <f>SUM(L2562:L2565)</f>
        <v>28</v>
      </c>
      <c r="N2566" s="140"/>
      <c r="O2566" s="60">
        <f>SUM(O2562:O2565)</f>
        <v>28</v>
      </c>
      <c r="Q2566" s="112"/>
      <c r="R2566" s="112"/>
      <c r="S2566" s="118"/>
      <c r="T2566" s="118"/>
    </row>
    <row r="2567" spans="1:21">
      <c r="A2567" s="4" t="str">
        <f>VLOOKUP(C2567,STYLES!$A$1:$R$2088,7,FALSE)</f>
        <v>Outerwear</v>
      </c>
      <c r="B2567" t="str">
        <f>VLOOKUP(C2567,STYLES!$1:$1048576,6,FALSE)</f>
        <v>Harriton</v>
      </c>
      <c r="C2567" s="103" t="s">
        <v>1135</v>
      </c>
      <c r="E2567" t="str">
        <f>VLOOKUP(C2567,STYLES!$1:$1048576,12,FALSE)</f>
        <v>Microfiber Club Jacket</v>
      </c>
      <c r="F2567" s="117" t="s">
        <v>3306</v>
      </c>
      <c r="G2567" s="111" t="s">
        <v>2718</v>
      </c>
      <c r="H2567" s="113" t="str">
        <f>VLOOKUP(C2567,STYLES!$1:$1048576,9,FALSE)</f>
        <v>Active</v>
      </c>
      <c r="I2567" s="113" t="str">
        <f>VLOOKUP(C2567,STYLES!$1:$1048576,10,FALSE)</f>
        <v>Active</v>
      </c>
      <c r="J2567" s="117" t="s">
        <v>2764</v>
      </c>
      <c r="K2567" s="139">
        <f>IFERROR(VLOOKUP(J2567,LISTS!G:H,2,FALSE),"0")</f>
        <v>7</v>
      </c>
      <c r="L2567">
        <f t="shared" si="149"/>
        <v>7</v>
      </c>
      <c r="M2567" s="117" t="s">
        <v>2764</v>
      </c>
      <c r="N2567" s="140">
        <f>IFERROR(VLOOKUP(M2567,LISTS!G:H,2,FALSE),"0")</f>
        <v>7</v>
      </c>
      <c r="O2567">
        <f t="shared" si="150"/>
        <v>7</v>
      </c>
      <c r="P2567" s="117" t="s">
        <v>2720</v>
      </c>
      <c r="Q2567" s="101" t="s">
        <v>2721</v>
      </c>
      <c r="R2567" s="112" t="s">
        <v>2814</v>
      </c>
      <c r="S2567" s="112" t="s">
        <v>2722</v>
      </c>
      <c r="T2567" s="118" t="s">
        <v>2815</v>
      </c>
    </row>
    <row r="2568" spans="1:21">
      <c r="A2568" s="4" t="str">
        <f>VLOOKUP(C2568,STYLES!$A$1:$R$2088,7,FALSE)</f>
        <v>Outerwear</v>
      </c>
      <c r="B2568" t="str">
        <f>VLOOKUP(C2568,STYLES!$1:$1048576,6,FALSE)</f>
        <v>Harriton</v>
      </c>
      <c r="C2568" s="103" t="s">
        <v>1135</v>
      </c>
      <c r="E2568" t="str">
        <f>VLOOKUP(C2568,STYLES!$1:$1048576,12,FALSE)</f>
        <v>Microfiber Club Jacket</v>
      </c>
      <c r="F2568" s="117" t="s">
        <v>3307</v>
      </c>
      <c r="G2568" s="111" t="s">
        <v>2740</v>
      </c>
      <c r="H2568" s="113" t="str">
        <f>VLOOKUP(C2568,STYLES!$1:$1048576,9,FALSE)</f>
        <v>Active</v>
      </c>
      <c r="I2568" s="113" t="str">
        <f>VLOOKUP(C2568,STYLES!$1:$1048576,10,FALSE)</f>
        <v>Active</v>
      </c>
      <c r="J2568" s="117" t="s">
        <v>2764</v>
      </c>
      <c r="K2568" s="139">
        <f>IFERROR(VLOOKUP(J2568,LISTS!G:H,2,FALSE),"0")</f>
        <v>7</v>
      </c>
      <c r="L2568">
        <f t="shared" si="149"/>
        <v>7</v>
      </c>
      <c r="M2568" s="117" t="s">
        <v>2764</v>
      </c>
      <c r="N2568" s="140">
        <f>IFERROR(VLOOKUP(M2568,LISTS!G:H,2,FALSE),"0")</f>
        <v>7</v>
      </c>
      <c r="O2568">
        <f t="shared" si="150"/>
        <v>7</v>
      </c>
      <c r="P2568" s="117" t="s">
        <v>2720</v>
      </c>
      <c r="Q2568" s="118" t="s">
        <v>2741</v>
      </c>
      <c r="R2568" s="112" t="s">
        <v>2814</v>
      </c>
      <c r="S2568" s="112" t="s">
        <v>3039</v>
      </c>
      <c r="T2568" s="118" t="s">
        <v>2815</v>
      </c>
    </row>
    <row r="2569" spans="1:21" s="12" customFormat="1">
      <c r="A2569" s="59" t="str">
        <f>VLOOKUP(C2569,STYLES!$A$1:$R$2088,7,FALSE)</f>
        <v>Outerwear</v>
      </c>
      <c r="B2569" s="12" t="str">
        <f>VLOOKUP(C2569,STYLES!$1:$1048576,6,FALSE)</f>
        <v>Harriton</v>
      </c>
      <c r="C2569" s="106" t="s">
        <v>1135</v>
      </c>
      <c r="D2569" s="18"/>
      <c r="E2569" s="12" t="str">
        <f>VLOOKUP(C2569,STYLES!$1:$1048576,12,FALSE)</f>
        <v>Microfiber Club Jacket</v>
      </c>
      <c r="F2569" s="128" t="s">
        <v>2841</v>
      </c>
      <c r="G2569" s="114" t="s">
        <v>2813</v>
      </c>
      <c r="H2569" s="116" t="s">
        <v>437</v>
      </c>
      <c r="I2569" s="297" t="s">
        <v>261</v>
      </c>
      <c r="J2569" s="128" t="s">
        <v>2764</v>
      </c>
      <c r="K2569" s="194">
        <f>IFERROR(VLOOKUP(J2569,LISTS!G:H,2,FALSE),"0")</f>
        <v>7</v>
      </c>
      <c r="L2569" s="12" t="str">
        <f t="shared" si="149"/>
        <v/>
      </c>
      <c r="M2569" s="128" t="s">
        <v>2764</v>
      </c>
      <c r="N2569" s="195">
        <f>IFERROR(VLOOKUP(M2569,LISTS!G:H,2,FALSE),"0")</f>
        <v>7</v>
      </c>
      <c r="O2569" s="12" t="str">
        <f t="shared" si="150"/>
        <v/>
      </c>
      <c r="P2569" s="128" t="s">
        <v>2720</v>
      </c>
      <c r="Q2569" s="137" t="s">
        <v>2814</v>
      </c>
      <c r="R2569" s="115" t="s">
        <v>2741</v>
      </c>
      <c r="S2569" s="137" t="s">
        <v>2815</v>
      </c>
      <c r="T2569" s="137" t="s">
        <v>3039</v>
      </c>
      <c r="U2569" s="115" t="s">
        <v>3033</v>
      </c>
    </row>
    <row r="2570" spans="1:21">
      <c r="A2570" s="4"/>
      <c r="G2570" s="111"/>
      <c r="I2570" s="127"/>
      <c r="K2570" s="139"/>
      <c r="L2570" s="60">
        <f>SUM(L2567:L2569)</f>
        <v>14</v>
      </c>
      <c r="N2570" s="140"/>
      <c r="O2570" s="60">
        <f>SUM(O2567:O2569)</f>
        <v>14</v>
      </c>
      <c r="Q2570" s="112"/>
      <c r="R2570" s="112"/>
      <c r="S2570" s="118"/>
      <c r="T2570" s="118"/>
    </row>
    <row r="2571" spans="1:21">
      <c r="A2571" s="4" t="str">
        <f>VLOOKUP(C2571,STYLES!$A$1:$R$2088,7,FALSE)</f>
        <v>Outerwear</v>
      </c>
      <c r="B2571" t="str">
        <f>VLOOKUP(C2571,STYLES!$1:$1048576,6,FALSE)</f>
        <v>Harriton</v>
      </c>
      <c r="C2571" s="103" t="s">
        <v>1139</v>
      </c>
      <c r="E2571" t="str">
        <f>VLOOKUP(C2571,STYLES!$1:$1048576,12,FALSE)</f>
        <v>Fleece-Lined Nylon Jacket</v>
      </c>
      <c r="F2571" s="117" t="s">
        <v>2887</v>
      </c>
      <c r="G2571" s="111" t="s">
        <v>2718</v>
      </c>
      <c r="H2571" s="113" t="str">
        <f>VLOOKUP(C2571,STYLES!$1:$1048576,9,FALSE)</f>
        <v>Active</v>
      </c>
      <c r="I2571" s="113" t="str">
        <f>VLOOKUP(C2571,STYLES!$1:$1048576,10,FALSE)</f>
        <v>Active</v>
      </c>
      <c r="J2571" s="117" t="s">
        <v>2719</v>
      </c>
      <c r="K2571" s="139">
        <f>IFERROR(VLOOKUP(J2571,LISTS!G:H,2,FALSE),"0")</f>
        <v>8</v>
      </c>
      <c r="L2571">
        <f t="shared" si="149"/>
        <v>8</v>
      </c>
      <c r="M2571" s="117" t="s">
        <v>2719</v>
      </c>
      <c r="N2571" s="140">
        <f>IFERROR(VLOOKUP(M2571,LISTS!G:H,2,FALSE),"0")</f>
        <v>8</v>
      </c>
      <c r="O2571">
        <f t="shared" si="150"/>
        <v>8</v>
      </c>
      <c r="P2571" s="117" t="s">
        <v>2720</v>
      </c>
      <c r="Q2571" s="101" t="s">
        <v>2721</v>
      </c>
      <c r="R2571" s="112" t="s">
        <v>775</v>
      </c>
      <c r="S2571" s="112" t="s">
        <v>2722</v>
      </c>
      <c r="T2571" s="118" t="s">
        <v>775</v>
      </c>
    </row>
    <row r="2572" spans="1:21">
      <c r="A2572" s="4" t="str">
        <f>VLOOKUP(C2572,STYLES!$A$1:$R$2088,7,FALSE)</f>
        <v>Outerwear</v>
      </c>
      <c r="B2572" t="str">
        <f>VLOOKUP(C2572,STYLES!$1:$1048576,6,FALSE)</f>
        <v>Harriton</v>
      </c>
      <c r="C2572" s="103" t="s">
        <v>1139</v>
      </c>
      <c r="E2572" t="str">
        <f>VLOOKUP(C2572,STYLES!$1:$1048576,12,FALSE)</f>
        <v>Fleece-Lined Nylon Jacket</v>
      </c>
      <c r="F2572" s="117" t="s">
        <v>3308</v>
      </c>
      <c r="G2572" s="111" t="s">
        <v>2813</v>
      </c>
      <c r="H2572" s="113" t="str">
        <f>VLOOKUP(C2572,STYLES!$1:$1048576,9,FALSE)</f>
        <v>Active</v>
      </c>
      <c r="I2572" s="113" t="str">
        <f>VLOOKUP(C2572,STYLES!$1:$1048576,10,FALSE)</f>
        <v>Active</v>
      </c>
      <c r="J2572" s="117" t="s">
        <v>2719</v>
      </c>
      <c r="K2572" s="139">
        <f>IFERROR(VLOOKUP(J2572,LISTS!G:H,2,FALSE),"0")</f>
        <v>8</v>
      </c>
      <c r="L2572">
        <f t="shared" si="149"/>
        <v>8</v>
      </c>
      <c r="M2572" s="117" t="s">
        <v>2719</v>
      </c>
      <c r="N2572" s="140">
        <f>IFERROR(VLOOKUP(M2572,LISTS!G:H,2,FALSE),"0")</f>
        <v>8</v>
      </c>
      <c r="O2572">
        <f t="shared" si="150"/>
        <v>8</v>
      </c>
      <c r="P2572" s="117" t="s">
        <v>2720</v>
      </c>
      <c r="Q2572" s="112" t="s">
        <v>3309</v>
      </c>
      <c r="R2572" s="112" t="s">
        <v>2721</v>
      </c>
      <c r="S2572" s="118" t="s">
        <v>3237</v>
      </c>
      <c r="T2572" s="118" t="s">
        <v>2722</v>
      </c>
    </row>
    <row r="2573" spans="1:21">
      <c r="A2573" s="4" t="str">
        <f>VLOOKUP(C2573,STYLES!$A$1:$R$2088,7,FALSE)</f>
        <v>Outerwear</v>
      </c>
      <c r="B2573" t="str">
        <f>VLOOKUP(C2573,STYLES!$1:$1048576,6,FALSE)</f>
        <v>Harriton</v>
      </c>
      <c r="C2573" s="103" t="s">
        <v>1139</v>
      </c>
      <c r="E2573" t="str">
        <f>VLOOKUP(C2573,STYLES!$1:$1048576,12,FALSE)</f>
        <v>Fleece-Lined Nylon Jacket</v>
      </c>
      <c r="F2573" s="117" t="s">
        <v>3310</v>
      </c>
      <c r="G2573" s="111" t="s">
        <v>2763</v>
      </c>
      <c r="H2573" s="113" t="str">
        <f>VLOOKUP(C2573,STYLES!$1:$1048576,9,FALSE)</f>
        <v>Active</v>
      </c>
      <c r="I2573" s="113" t="str">
        <f>VLOOKUP(C2573,STYLES!$1:$1048576,10,FALSE)</f>
        <v>Active</v>
      </c>
      <c r="J2573" s="117" t="s">
        <v>2719</v>
      </c>
      <c r="K2573" s="139">
        <f>IFERROR(VLOOKUP(J2573,LISTS!G:H,2,FALSE),"0")</f>
        <v>8</v>
      </c>
      <c r="L2573">
        <f t="shared" si="149"/>
        <v>8</v>
      </c>
      <c r="M2573" s="117" t="s">
        <v>2719</v>
      </c>
      <c r="N2573" s="140">
        <f>IFERROR(VLOOKUP(M2573,LISTS!G:H,2,FALSE),"0")</f>
        <v>8</v>
      </c>
      <c r="O2573">
        <f t="shared" si="150"/>
        <v>8</v>
      </c>
      <c r="P2573" s="117" t="s">
        <v>2720</v>
      </c>
      <c r="Q2573" s="118" t="s">
        <v>2783</v>
      </c>
      <c r="R2573" s="112" t="s">
        <v>2721</v>
      </c>
      <c r="S2573" s="112" t="s">
        <v>2784</v>
      </c>
      <c r="T2573" s="118" t="s">
        <v>2722</v>
      </c>
    </row>
    <row r="2574" spans="1:21">
      <c r="A2574" s="4" t="str">
        <f>VLOOKUP(C2574,STYLES!$A$1:$R$2088,7,FALSE)</f>
        <v>Outerwear</v>
      </c>
      <c r="B2574" t="str">
        <f>VLOOKUP(C2574,STYLES!$1:$1048576,6,FALSE)</f>
        <v>Harriton</v>
      </c>
      <c r="C2574" s="103" t="s">
        <v>1139</v>
      </c>
      <c r="E2574" t="str">
        <f>VLOOKUP(C2574,STYLES!$1:$1048576,12,FALSE)</f>
        <v>Fleece-Lined Nylon Jacket</v>
      </c>
      <c r="F2574" s="117" t="s">
        <v>3311</v>
      </c>
      <c r="G2574" s="111" t="s">
        <v>2732</v>
      </c>
      <c r="H2574" s="113" t="str">
        <f>VLOOKUP(C2574,STYLES!$1:$1048576,9,FALSE)</f>
        <v>Active</v>
      </c>
      <c r="I2574" s="113" t="str">
        <f>VLOOKUP(C2574,STYLES!$1:$1048576,10,FALSE)</f>
        <v>Active</v>
      </c>
      <c r="J2574" s="117" t="s">
        <v>2719</v>
      </c>
      <c r="K2574" s="139">
        <f>IFERROR(VLOOKUP(J2574,LISTS!G:H,2,FALSE),"0")</f>
        <v>8</v>
      </c>
      <c r="L2574">
        <f t="shared" si="149"/>
        <v>8</v>
      </c>
      <c r="M2574" s="117" t="s">
        <v>2719</v>
      </c>
      <c r="N2574" s="140">
        <f>IFERROR(VLOOKUP(M2574,LISTS!G:H,2,FALSE),"0")</f>
        <v>8</v>
      </c>
      <c r="O2574">
        <f t="shared" si="150"/>
        <v>8</v>
      </c>
      <c r="P2574" s="117" t="s">
        <v>2720</v>
      </c>
      <c r="Q2574" s="112" t="s">
        <v>3215</v>
      </c>
      <c r="R2574" s="112" t="s">
        <v>2721</v>
      </c>
      <c r="S2574" s="118" t="s">
        <v>3216</v>
      </c>
      <c r="T2574" s="112" t="s">
        <v>2722</v>
      </c>
    </row>
    <row r="2575" spans="1:21">
      <c r="A2575" s="4" t="str">
        <f>VLOOKUP(C2575,STYLES!$A$1:$R$2088,7,FALSE)</f>
        <v>Outerwear</v>
      </c>
      <c r="B2575" t="str">
        <f>VLOOKUP(C2575,STYLES!$1:$1048576,6,FALSE)</f>
        <v>Harriton</v>
      </c>
      <c r="C2575" s="103" t="s">
        <v>1139</v>
      </c>
      <c r="E2575" t="str">
        <f>VLOOKUP(C2575,STYLES!$1:$1048576,12,FALSE)</f>
        <v>Fleece-Lined Nylon Jacket</v>
      </c>
      <c r="F2575" s="117" t="s">
        <v>3312</v>
      </c>
      <c r="G2575" s="111" t="s">
        <v>2724</v>
      </c>
      <c r="H2575" s="113" t="str">
        <f>VLOOKUP(C2575,STYLES!$1:$1048576,9,FALSE)</f>
        <v>Active</v>
      </c>
      <c r="I2575" s="113" t="str">
        <f>VLOOKUP(C2575,STYLES!$1:$1048576,10,FALSE)</f>
        <v>Active</v>
      </c>
      <c r="J2575" s="117" t="s">
        <v>2719</v>
      </c>
      <c r="K2575" s="139">
        <f>IFERROR(VLOOKUP(J2575,LISTS!G:H,2,FALSE),"0")</f>
        <v>8</v>
      </c>
      <c r="L2575">
        <f t="shared" si="149"/>
        <v>8</v>
      </c>
      <c r="M2575" s="117" t="s">
        <v>2719</v>
      </c>
      <c r="N2575" s="140">
        <f>IFERROR(VLOOKUP(M2575,LISTS!G:H,2,FALSE),"0")</f>
        <v>8</v>
      </c>
      <c r="O2575">
        <f t="shared" si="150"/>
        <v>8</v>
      </c>
      <c r="P2575" s="117" t="s">
        <v>2720</v>
      </c>
      <c r="Q2575" s="112" t="s">
        <v>2794</v>
      </c>
      <c r="R2575" s="112" t="s">
        <v>2721</v>
      </c>
      <c r="S2575" s="118" t="s">
        <v>2795</v>
      </c>
      <c r="T2575" s="118" t="s">
        <v>2722</v>
      </c>
    </row>
    <row r="2576" spans="1:21">
      <c r="A2576" s="4" t="str">
        <f>VLOOKUP(C2576,STYLES!$A$1:$R$2088,7,FALSE)</f>
        <v>Outerwear</v>
      </c>
      <c r="B2576" t="str">
        <f>VLOOKUP(C2576,STYLES!$1:$1048576,6,FALSE)</f>
        <v>Harriton</v>
      </c>
      <c r="C2576" s="103" t="s">
        <v>1139</v>
      </c>
      <c r="E2576" t="str">
        <f>VLOOKUP(C2576,STYLES!$1:$1048576,12,FALSE)</f>
        <v>Fleece-Lined Nylon Jacket</v>
      </c>
      <c r="F2576" s="117" t="s">
        <v>3313</v>
      </c>
      <c r="G2576" s="111" t="s">
        <v>2740</v>
      </c>
      <c r="H2576" s="113" t="str">
        <f>VLOOKUP(C2576,STYLES!$1:$1048576,9,FALSE)</f>
        <v>Active</v>
      </c>
      <c r="I2576" s="113" t="str">
        <f>VLOOKUP(C2576,STYLES!$1:$1048576,10,FALSE)</f>
        <v>Active</v>
      </c>
      <c r="J2576" s="117" t="s">
        <v>2719</v>
      </c>
      <c r="K2576" s="139">
        <f>IFERROR(VLOOKUP(J2576,LISTS!G:H,2,FALSE),"0")</f>
        <v>8</v>
      </c>
      <c r="L2576">
        <f t="shared" si="149"/>
        <v>8</v>
      </c>
      <c r="M2576" s="117" t="s">
        <v>2719</v>
      </c>
      <c r="N2576" s="140">
        <f>IFERROR(VLOOKUP(M2576,LISTS!G:H,2,FALSE),"0")</f>
        <v>8</v>
      </c>
      <c r="O2576">
        <f t="shared" si="150"/>
        <v>8</v>
      </c>
      <c r="P2576" s="117" t="s">
        <v>2720</v>
      </c>
      <c r="Q2576" s="118" t="s">
        <v>2741</v>
      </c>
      <c r="R2576" s="112" t="s">
        <v>2850</v>
      </c>
      <c r="S2576" s="112" t="s">
        <v>3039</v>
      </c>
      <c r="T2576" s="118" t="s">
        <v>2722</v>
      </c>
    </row>
    <row r="2577" spans="1:20">
      <c r="A2577" s="4" t="str">
        <f>VLOOKUP(C2577,STYLES!$A$1:$R$2088,7,FALSE)</f>
        <v>Outerwear</v>
      </c>
      <c r="B2577" t="str">
        <f>VLOOKUP(C2577,STYLES!$1:$1048576,6,FALSE)</f>
        <v>Harriton</v>
      </c>
      <c r="C2577" s="103" t="s">
        <v>1139</v>
      </c>
      <c r="E2577" t="str">
        <f>VLOOKUP(C2577,STYLES!$1:$1048576,12,FALSE)</f>
        <v>Fleece-Lined Nylon Jacket</v>
      </c>
      <c r="F2577" s="117" t="s">
        <v>3314</v>
      </c>
      <c r="G2577" s="111" t="s">
        <v>2755</v>
      </c>
      <c r="H2577" s="113" t="str">
        <f>VLOOKUP(C2577,STYLES!$1:$1048576,9,FALSE)</f>
        <v>Active</v>
      </c>
      <c r="I2577" s="113" t="str">
        <f>VLOOKUP(C2577,STYLES!$1:$1048576,10,FALSE)</f>
        <v>Active</v>
      </c>
      <c r="J2577" s="117" t="s">
        <v>2719</v>
      </c>
      <c r="K2577" s="139">
        <f>IFERROR(VLOOKUP(J2577,LISTS!G:H,2,FALSE),"0")</f>
        <v>8</v>
      </c>
      <c r="L2577">
        <f t="shared" si="149"/>
        <v>8</v>
      </c>
      <c r="M2577" s="117" t="s">
        <v>2719</v>
      </c>
      <c r="N2577" s="140">
        <f>IFERROR(VLOOKUP(M2577,LISTS!G:H,2,FALSE),"0")</f>
        <v>8</v>
      </c>
      <c r="O2577">
        <f t="shared" si="150"/>
        <v>8</v>
      </c>
      <c r="P2577" s="117" t="s">
        <v>2720</v>
      </c>
      <c r="Q2577" s="118" t="s">
        <v>2756</v>
      </c>
      <c r="R2577" s="112" t="s">
        <v>2850</v>
      </c>
      <c r="S2577" s="112" t="s">
        <v>2757</v>
      </c>
      <c r="T2577" s="118" t="s">
        <v>2722</v>
      </c>
    </row>
    <row r="2578" spans="1:20">
      <c r="A2578" s="4" t="str">
        <f>VLOOKUP(C2578,STYLES!$A$1:$R$2088,7,FALSE)</f>
        <v>Outerwear</v>
      </c>
      <c r="B2578" t="str">
        <f>VLOOKUP(C2578,STYLES!$1:$1048576,6,FALSE)</f>
        <v>Harriton</v>
      </c>
      <c r="C2578" s="103" t="s">
        <v>1139</v>
      </c>
      <c r="E2578" t="str">
        <f>VLOOKUP(C2578,STYLES!$1:$1048576,12,FALSE)</f>
        <v>Fleece-Lined Nylon Jacket</v>
      </c>
      <c r="F2578" s="117" t="s">
        <v>3176</v>
      </c>
      <c r="G2578" s="111" t="s">
        <v>2809</v>
      </c>
      <c r="H2578" s="113" t="str">
        <f>VLOOKUP(C2578,STYLES!$1:$1048576,9,FALSE)</f>
        <v>Active</v>
      </c>
      <c r="I2578" s="113" t="str">
        <f>VLOOKUP(C2578,STYLES!$1:$1048576,10,FALSE)</f>
        <v>Active</v>
      </c>
      <c r="J2578" s="117" t="s">
        <v>2719</v>
      </c>
      <c r="K2578" s="139">
        <f>IFERROR(VLOOKUP(J2578,LISTS!G:H,2,FALSE),"0")</f>
        <v>8</v>
      </c>
      <c r="L2578">
        <f t="shared" si="149"/>
        <v>8</v>
      </c>
      <c r="M2578" s="117" t="s">
        <v>2719</v>
      </c>
      <c r="N2578" s="140">
        <f>IFERROR(VLOOKUP(M2578,LISTS!G:H,2,FALSE),"0")</f>
        <v>8</v>
      </c>
      <c r="O2578">
        <f t="shared" si="150"/>
        <v>8</v>
      </c>
      <c r="P2578" s="117" t="s">
        <v>2720</v>
      </c>
      <c r="Q2578" s="126" t="s">
        <v>3007</v>
      </c>
      <c r="R2578" s="112" t="s">
        <v>2850</v>
      </c>
      <c r="S2578" s="105" t="s">
        <v>3008</v>
      </c>
      <c r="T2578" s="118" t="s">
        <v>2722</v>
      </c>
    </row>
    <row r="2579" spans="1:20">
      <c r="A2579" s="4"/>
      <c r="G2579" s="111"/>
      <c r="I2579" s="127"/>
      <c r="K2579" s="139"/>
      <c r="L2579" s="60">
        <f>SUM(L2571:L2578)</f>
        <v>64</v>
      </c>
      <c r="N2579" s="140"/>
      <c r="O2579" s="60">
        <f>SUM(O2571:O2578)</f>
        <v>64</v>
      </c>
      <c r="Q2579" s="112"/>
      <c r="R2579" s="112"/>
      <c r="S2579" s="118"/>
      <c r="T2579" s="118"/>
    </row>
    <row r="2580" spans="1:20">
      <c r="A2580" s="4" t="str">
        <f>VLOOKUP(C2580,STYLES!$A$1:$R$2088,7,FALSE)</f>
        <v>Outerwear</v>
      </c>
      <c r="B2580" t="str">
        <f>VLOOKUP(C2580,STYLES!$1:$1048576,6,FALSE)</f>
        <v>Harriton</v>
      </c>
      <c r="C2580" s="103" t="s">
        <v>1142</v>
      </c>
      <c r="E2580" t="str">
        <f>VLOOKUP(C2580,STYLES!$1:$1048576,12,FALSE)</f>
        <v>Packable Nylon Jacket</v>
      </c>
      <c r="F2580" s="117" t="s">
        <v>2718</v>
      </c>
      <c r="G2580" s="111" t="s">
        <v>2718</v>
      </c>
      <c r="H2580" s="113" t="str">
        <f>VLOOKUP(C2580,STYLES!$1:$1048576,9,FALSE)</f>
        <v>Active</v>
      </c>
      <c r="I2580" s="113" t="str">
        <f>VLOOKUP(C2580,STYLES!$1:$1048576,10,FALSE)</f>
        <v>Active</v>
      </c>
      <c r="J2580" s="117" t="s">
        <v>2764</v>
      </c>
      <c r="K2580" s="139">
        <f>IFERROR(VLOOKUP(J2580,LISTS!G:H,2,FALSE),"0")</f>
        <v>7</v>
      </c>
      <c r="L2580">
        <f t="shared" si="149"/>
        <v>7</v>
      </c>
      <c r="M2580" s="117" t="s">
        <v>2764</v>
      </c>
      <c r="N2580" s="140">
        <f>IFERROR(VLOOKUP(M2580,LISTS!G:H,2,FALSE),"0")</f>
        <v>7</v>
      </c>
      <c r="O2580">
        <f t="shared" si="150"/>
        <v>7</v>
      </c>
      <c r="P2580" s="117" t="s">
        <v>2720</v>
      </c>
      <c r="Q2580" s="101" t="s">
        <v>2721</v>
      </c>
      <c r="R2580" s="112" t="s">
        <v>775</v>
      </c>
      <c r="S2580" s="112" t="s">
        <v>2722</v>
      </c>
      <c r="T2580" s="118" t="s">
        <v>775</v>
      </c>
    </row>
    <row r="2581" spans="1:20">
      <c r="A2581" s="4" t="str">
        <f>VLOOKUP(C2581,STYLES!$A$1:$R$2088,7,FALSE)</f>
        <v>Outerwear</v>
      </c>
      <c r="B2581" t="str">
        <f>VLOOKUP(C2581,STYLES!$1:$1048576,6,FALSE)</f>
        <v>Harriton</v>
      </c>
      <c r="C2581" s="103" t="s">
        <v>1142</v>
      </c>
      <c r="E2581" t="str">
        <f>VLOOKUP(C2581,STYLES!$1:$1048576,12,FALSE)</f>
        <v>Packable Nylon Jacket</v>
      </c>
      <c r="F2581" s="117" t="s">
        <v>2739</v>
      </c>
      <c r="G2581" s="111" t="s">
        <v>2740</v>
      </c>
      <c r="H2581" s="113" t="str">
        <f>VLOOKUP(C2581,STYLES!$1:$1048576,9,FALSE)</f>
        <v>Active</v>
      </c>
      <c r="I2581" s="113" t="str">
        <f>VLOOKUP(C2581,STYLES!$1:$1048576,10,FALSE)</f>
        <v>Active</v>
      </c>
      <c r="J2581" s="117" t="s">
        <v>2764</v>
      </c>
      <c r="K2581" s="139">
        <f>IFERROR(VLOOKUP(J2581,LISTS!G:H,2,FALSE),"0")</f>
        <v>7</v>
      </c>
      <c r="L2581">
        <f t="shared" si="149"/>
        <v>7</v>
      </c>
      <c r="M2581" s="117" t="s">
        <v>2764</v>
      </c>
      <c r="N2581" s="140">
        <f>IFERROR(VLOOKUP(M2581,LISTS!G:H,2,FALSE),"0")</f>
        <v>7</v>
      </c>
      <c r="O2581">
        <f t="shared" si="150"/>
        <v>7</v>
      </c>
      <c r="P2581" s="117" t="s">
        <v>2720</v>
      </c>
      <c r="Q2581" s="118" t="s">
        <v>2741</v>
      </c>
      <c r="R2581" s="112" t="s">
        <v>775</v>
      </c>
      <c r="S2581" s="112" t="s">
        <v>3039</v>
      </c>
      <c r="T2581" s="112" t="s">
        <v>775</v>
      </c>
    </row>
    <row r="2582" spans="1:20">
      <c r="A2582" s="4" t="str">
        <f>VLOOKUP(C2582,STYLES!$A$1:$R$2088,7,FALSE)</f>
        <v>Outerwear</v>
      </c>
      <c r="B2582" t="str">
        <f>VLOOKUP(C2582,STYLES!$1:$1048576,6,FALSE)</f>
        <v>Harriton</v>
      </c>
      <c r="C2582" s="103" t="s">
        <v>1142</v>
      </c>
      <c r="E2582" t="str">
        <f>VLOOKUP(C2582,STYLES!$1:$1048576,12,FALSE)</f>
        <v>Packable Nylon Jacket</v>
      </c>
      <c r="F2582" s="117" t="s">
        <v>3314</v>
      </c>
      <c r="G2582" s="111" t="s">
        <v>2755</v>
      </c>
      <c r="H2582" s="113" t="str">
        <f>VLOOKUP(C2582,STYLES!$1:$1048576,9,FALSE)</f>
        <v>Active</v>
      </c>
      <c r="I2582" s="113" t="str">
        <f>VLOOKUP(C2582,STYLES!$1:$1048576,10,FALSE)</f>
        <v>Active</v>
      </c>
      <c r="J2582" s="117" t="s">
        <v>2764</v>
      </c>
      <c r="K2582" s="139">
        <f>IFERROR(VLOOKUP(J2582,LISTS!G:H,2,FALSE),"0")</f>
        <v>7</v>
      </c>
      <c r="L2582">
        <f t="shared" ref="L2582:L2685" si="151">IF(OR(H2582="ACTIVE",H2582="NEW",H2582="DNR",H2582="Pre-Closeout"),K2582,"")</f>
        <v>7</v>
      </c>
      <c r="M2582" s="117" t="s">
        <v>2764</v>
      </c>
      <c r="N2582" s="140">
        <f>IFERROR(VLOOKUP(M2582,LISTS!G:H,2,FALSE),"0")</f>
        <v>7</v>
      </c>
      <c r="O2582">
        <f t="shared" ref="O2582:O2645" si="152">IF(OR(I2582="ACTIVE",I2582="NEW",I2582="DNR",I2582="Pre-Closeout"),N2582,"")</f>
        <v>7</v>
      </c>
      <c r="P2582" s="117" t="s">
        <v>2720</v>
      </c>
      <c r="Q2582" s="118" t="s">
        <v>2756</v>
      </c>
      <c r="R2582" s="112" t="s">
        <v>2850</v>
      </c>
      <c r="S2582" s="112" t="s">
        <v>2757</v>
      </c>
      <c r="T2582" s="118" t="s">
        <v>2722</v>
      </c>
    </row>
    <row r="2583" spans="1:20">
      <c r="A2583" s="4" t="str">
        <f>VLOOKUP(C2583,STYLES!$A$1:$R$2088,7,FALSE)</f>
        <v>Outerwear</v>
      </c>
      <c r="B2583" t="str">
        <f>VLOOKUP(C2583,STYLES!$1:$1048576,6,FALSE)</f>
        <v>Harriton</v>
      </c>
      <c r="C2583" s="103" t="s">
        <v>1142</v>
      </c>
      <c r="E2583" t="str">
        <f>VLOOKUP(C2583,STYLES!$1:$1048576,12,FALSE)</f>
        <v>Packable Nylon Jacket</v>
      </c>
      <c r="F2583" s="117" t="s">
        <v>3315</v>
      </c>
      <c r="G2583" s="111" t="s">
        <v>2740</v>
      </c>
      <c r="H2583" s="113" t="str">
        <f>VLOOKUP(C2583,STYLES!$1:$1048576,9,FALSE)</f>
        <v>Active</v>
      </c>
      <c r="I2583" s="113" t="str">
        <f>VLOOKUP(C2583,STYLES!$1:$1048576,10,FALSE)</f>
        <v>Active</v>
      </c>
      <c r="J2583" s="117" t="s">
        <v>2764</v>
      </c>
      <c r="K2583" s="139">
        <f>IFERROR(VLOOKUP(J2583,LISTS!G:H,2,FALSE),"0")</f>
        <v>7</v>
      </c>
      <c r="L2583">
        <f t="shared" si="151"/>
        <v>7</v>
      </c>
      <c r="M2583" s="117" t="s">
        <v>2764</v>
      </c>
      <c r="N2583" s="140">
        <f>IFERROR(VLOOKUP(M2583,LISTS!G:H,2,FALSE),"0")</f>
        <v>7</v>
      </c>
      <c r="O2583">
        <f t="shared" si="152"/>
        <v>7</v>
      </c>
      <c r="P2583" s="117" t="s">
        <v>2720</v>
      </c>
      <c r="Q2583" s="112" t="s">
        <v>3007</v>
      </c>
      <c r="R2583" s="112" t="s">
        <v>2741</v>
      </c>
      <c r="S2583" s="118" t="s">
        <v>3008</v>
      </c>
      <c r="T2583" s="118" t="s">
        <v>3039</v>
      </c>
    </row>
    <row r="2584" spans="1:20">
      <c r="A2584" s="4" t="str">
        <f>VLOOKUP(C2584,STYLES!$A$1:$R$2088,7,FALSE)</f>
        <v>Outerwear</v>
      </c>
      <c r="B2584" t="str">
        <f>VLOOKUP(C2584,STYLES!$1:$1048576,6,FALSE)</f>
        <v>Harriton</v>
      </c>
      <c r="C2584" s="103" t="s">
        <v>1142</v>
      </c>
      <c r="E2584" t="str">
        <f>VLOOKUP(C2584,STYLES!$1:$1048576,12,FALSE)</f>
        <v>Packable Nylon Jacket</v>
      </c>
      <c r="F2584" s="117" t="s">
        <v>3220</v>
      </c>
      <c r="G2584" s="111" t="s">
        <v>2991</v>
      </c>
      <c r="H2584" s="113" t="str">
        <f>VLOOKUP(C2584,STYLES!$1:$1048576,9,FALSE)</f>
        <v>Active</v>
      </c>
      <c r="I2584" s="113" t="str">
        <f>VLOOKUP(C2584,STYLES!$1:$1048576,10,FALSE)</f>
        <v>Active</v>
      </c>
      <c r="J2584" s="117" t="s">
        <v>2764</v>
      </c>
      <c r="K2584" s="139">
        <f>IFERROR(VLOOKUP(J2584,LISTS!G:H,2,FALSE),"0")</f>
        <v>7</v>
      </c>
      <c r="L2584">
        <f t="shared" si="151"/>
        <v>7</v>
      </c>
      <c r="M2584" s="117" t="s">
        <v>2764</v>
      </c>
      <c r="N2584" s="140">
        <f>IFERROR(VLOOKUP(M2584,LISTS!G:H,2,FALSE),"0")</f>
        <v>7</v>
      </c>
      <c r="O2584">
        <f t="shared" si="152"/>
        <v>7</v>
      </c>
      <c r="P2584" s="117" t="s">
        <v>2720</v>
      </c>
      <c r="Q2584" s="112" t="s">
        <v>3221</v>
      </c>
      <c r="R2584" s="112" t="s">
        <v>775</v>
      </c>
      <c r="S2584" s="118" t="s">
        <v>3222</v>
      </c>
      <c r="T2584" s="112" t="s">
        <v>775</v>
      </c>
    </row>
    <row r="2585" spans="1:20">
      <c r="A2585" s="4"/>
      <c r="G2585" s="111"/>
      <c r="I2585" s="127"/>
      <c r="K2585" s="139"/>
      <c r="L2585" s="60">
        <f>SUM(L2580:L2584)</f>
        <v>35</v>
      </c>
      <c r="N2585" s="140"/>
      <c r="O2585" s="60">
        <f>SUM(O2580:O2584)</f>
        <v>35</v>
      </c>
      <c r="Q2585" s="112"/>
      <c r="R2585" s="112"/>
      <c r="S2585" s="118"/>
      <c r="T2585" s="118"/>
    </row>
    <row r="2586" spans="1:20">
      <c r="A2586" s="4" t="str">
        <f>VLOOKUP(C2586,STYLES!$A$1:$R$2088,7,FALSE)</f>
        <v>Outerwear</v>
      </c>
      <c r="B2586" t="str">
        <f>VLOOKUP(C2586,STYLES!$1:$1048576,6,FALSE)</f>
        <v>Harriton</v>
      </c>
      <c r="C2586" s="103" t="s">
        <v>1146</v>
      </c>
      <c r="E2586" t="str">
        <f>VLOOKUP(C2586,STYLES!$1:$1048576,12,FALSE)</f>
        <v>Essential Rainwear</v>
      </c>
      <c r="F2586" s="117" t="s">
        <v>2718</v>
      </c>
      <c r="G2586" s="111" t="s">
        <v>2718</v>
      </c>
      <c r="H2586" s="113" t="str">
        <f>VLOOKUP(C2586,STYLES!$1:$1048576,9,FALSE)</f>
        <v>Active</v>
      </c>
      <c r="I2586" s="113" t="str">
        <f>VLOOKUP(C2586,STYLES!$1:$1048576,10,FALSE)</f>
        <v>Not Available</v>
      </c>
      <c r="J2586" s="117" t="s">
        <v>2764</v>
      </c>
      <c r="K2586" s="139">
        <f>IFERROR(VLOOKUP(J2586,LISTS!G:H,2,FALSE),"0")</f>
        <v>7</v>
      </c>
      <c r="L2586">
        <f t="shared" si="151"/>
        <v>7</v>
      </c>
      <c r="M2586" s="117" t="s">
        <v>775</v>
      </c>
      <c r="N2586" s="140" t="str">
        <f>IFERROR(VLOOKUP(M2586,LISTS!G:H,2,FALSE),"0")</f>
        <v>0</v>
      </c>
      <c r="O2586" t="str">
        <f t="shared" si="152"/>
        <v/>
      </c>
      <c r="P2586" s="117" t="s">
        <v>2720</v>
      </c>
      <c r="Q2586" s="101" t="s">
        <v>2721</v>
      </c>
      <c r="R2586" s="112" t="s">
        <v>775</v>
      </c>
      <c r="S2586" s="112" t="s">
        <v>2722</v>
      </c>
      <c r="T2586" s="118" t="s">
        <v>775</v>
      </c>
    </row>
    <row r="2587" spans="1:20">
      <c r="A2587" s="4" t="str">
        <f>VLOOKUP(C2587,STYLES!$A$1:$R$2088,7,FALSE)</f>
        <v>Outerwear</v>
      </c>
      <c r="B2587" t="str">
        <f>VLOOKUP(C2587,STYLES!$1:$1048576,6,FALSE)</f>
        <v>Harriton</v>
      </c>
      <c r="C2587" s="103" t="s">
        <v>1146</v>
      </c>
      <c r="E2587" t="str">
        <f>VLOOKUP(C2587,STYLES!$1:$1048576,12,FALSE)</f>
        <v>Essential Rainwear</v>
      </c>
      <c r="F2587" s="117" t="s">
        <v>3316</v>
      </c>
      <c r="G2587" s="111" t="s">
        <v>2809</v>
      </c>
      <c r="H2587" s="113" t="str">
        <f>VLOOKUP(C2587,STYLES!$1:$1048576,9,FALSE)</f>
        <v>Active</v>
      </c>
      <c r="I2587" s="113" t="str">
        <f>VLOOKUP(C2587,STYLES!$1:$1048576,10,FALSE)</f>
        <v>Not Available</v>
      </c>
      <c r="J2587" s="117" t="s">
        <v>2764</v>
      </c>
      <c r="K2587" s="139">
        <f>IFERROR(VLOOKUP(J2587,LISTS!G:H,2,FALSE),"0")</f>
        <v>7</v>
      </c>
      <c r="L2587">
        <f t="shared" si="151"/>
        <v>7</v>
      </c>
      <c r="M2587" s="117" t="s">
        <v>775</v>
      </c>
      <c r="N2587" s="140" t="str">
        <f>IFERROR(VLOOKUP(M2587,LISTS!G:H,2,FALSE),"0")</f>
        <v>0</v>
      </c>
      <c r="O2587" t="str">
        <f t="shared" si="152"/>
        <v/>
      </c>
      <c r="P2587" s="117" t="s">
        <v>2720</v>
      </c>
      <c r="Q2587" s="112" t="s">
        <v>3317</v>
      </c>
      <c r="R2587" s="112" t="s">
        <v>775</v>
      </c>
      <c r="S2587" s="118" t="s">
        <v>3318</v>
      </c>
      <c r="T2587" s="112" t="s">
        <v>775</v>
      </c>
    </row>
    <row r="2588" spans="1:20">
      <c r="A2588" s="4" t="str">
        <f>VLOOKUP(C2588,STYLES!$A$1:$R$2088,7,FALSE)</f>
        <v>Outerwear</v>
      </c>
      <c r="B2588" t="str">
        <f>VLOOKUP(C2588,STYLES!$1:$1048576,6,FALSE)</f>
        <v>Harriton</v>
      </c>
      <c r="C2588" s="103" t="s">
        <v>1146</v>
      </c>
      <c r="E2588" t="str">
        <f>VLOOKUP(C2588,STYLES!$1:$1048576,12,FALSE)</f>
        <v>Essential Rainwear</v>
      </c>
      <c r="F2588" s="117" t="s">
        <v>2782</v>
      </c>
      <c r="G2588" s="111" t="s">
        <v>2763</v>
      </c>
      <c r="H2588" s="113" t="str">
        <f>VLOOKUP(C2588,STYLES!$1:$1048576,9,FALSE)</f>
        <v>Active</v>
      </c>
      <c r="I2588" s="113" t="str">
        <f>VLOOKUP(C2588,STYLES!$1:$1048576,10,FALSE)</f>
        <v>Not Available</v>
      </c>
      <c r="J2588" s="117" t="s">
        <v>2764</v>
      </c>
      <c r="K2588" s="139">
        <f>IFERROR(VLOOKUP(J2588,LISTS!G:H,2,FALSE),"0")</f>
        <v>7</v>
      </c>
      <c r="L2588">
        <f t="shared" si="151"/>
        <v>7</v>
      </c>
      <c r="M2588" s="117" t="s">
        <v>775</v>
      </c>
      <c r="N2588" s="140" t="str">
        <f>IFERROR(VLOOKUP(M2588,LISTS!G:H,2,FALSE),"0")</f>
        <v>0</v>
      </c>
      <c r="O2588" t="str">
        <f t="shared" si="152"/>
        <v/>
      </c>
      <c r="P2588" s="117" t="s">
        <v>2720</v>
      </c>
      <c r="Q2588" s="118" t="s">
        <v>2783</v>
      </c>
      <c r="R2588" s="118" t="s">
        <v>775</v>
      </c>
      <c r="S2588" s="112" t="s">
        <v>2784</v>
      </c>
      <c r="T2588" s="118" t="s">
        <v>775</v>
      </c>
    </row>
    <row r="2589" spans="1:20">
      <c r="A2589" s="4" t="str">
        <f>VLOOKUP(C2589,STYLES!$A$1:$R$2088,7,FALSE)</f>
        <v>Outerwear</v>
      </c>
      <c r="B2589" t="str">
        <f>VLOOKUP(C2589,STYLES!$1:$1048576,6,FALSE)</f>
        <v>Harriton</v>
      </c>
      <c r="C2589" s="103" t="s">
        <v>1146</v>
      </c>
      <c r="E2589" t="str">
        <f>VLOOKUP(C2589,STYLES!$1:$1048576,12,FALSE)</f>
        <v>Essential Rainwear</v>
      </c>
      <c r="F2589" s="117" t="s">
        <v>2971</v>
      </c>
      <c r="G2589" s="111" t="s">
        <v>2740</v>
      </c>
      <c r="H2589" s="113" t="str">
        <f>VLOOKUP(C2589,STYLES!$1:$1048576,9,FALSE)</f>
        <v>Active</v>
      </c>
      <c r="I2589" s="113" t="str">
        <f>VLOOKUP(C2589,STYLES!$1:$1048576,10,FALSE)</f>
        <v>Not Available</v>
      </c>
      <c r="J2589" s="117" t="s">
        <v>2764</v>
      </c>
      <c r="K2589" s="139">
        <f>IFERROR(VLOOKUP(J2589,LISTS!G:H,2,FALSE),"0")</f>
        <v>7</v>
      </c>
      <c r="L2589">
        <f t="shared" si="151"/>
        <v>7</v>
      </c>
      <c r="M2589" s="117" t="s">
        <v>775</v>
      </c>
      <c r="N2589" s="140" t="str">
        <f>IFERROR(VLOOKUP(M2589,LISTS!G:H,2,FALSE),"0")</f>
        <v>0</v>
      </c>
      <c r="O2589" t="str">
        <f t="shared" si="152"/>
        <v/>
      </c>
      <c r="P2589" s="117" t="s">
        <v>2720</v>
      </c>
      <c r="Q2589" s="112" t="s">
        <v>2972</v>
      </c>
      <c r="R2589" s="112" t="s">
        <v>775</v>
      </c>
      <c r="S2589" s="118" t="s">
        <v>2973</v>
      </c>
      <c r="T2589" s="118" t="s">
        <v>775</v>
      </c>
    </row>
    <row r="2590" spans="1:20">
      <c r="A2590" s="4" t="str">
        <f>VLOOKUP(C2590,STYLES!$A$1:$R$2088,7,FALSE)</f>
        <v>Outerwear</v>
      </c>
      <c r="B2590" t="str">
        <f>VLOOKUP(C2590,STYLES!$1:$1048576,6,FALSE)</f>
        <v>Harriton</v>
      </c>
      <c r="C2590" s="103" t="s">
        <v>1146</v>
      </c>
      <c r="E2590" t="str">
        <f>VLOOKUP(C2590,STYLES!$1:$1048576,12,FALSE)</f>
        <v>Essential Rainwear</v>
      </c>
      <c r="F2590" s="117" t="s">
        <v>2754</v>
      </c>
      <c r="G2590" s="111" t="s">
        <v>2755</v>
      </c>
      <c r="H2590" s="113" t="str">
        <f>VLOOKUP(C2590,STYLES!$1:$1048576,9,FALSE)</f>
        <v>Active</v>
      </c>
      <c r="I2590" s="113" t="str">
        <f>VLOOKUP(C2590,STYLES!$1:$1048576,10,FALSE)</f>
        <v>Not Available</v>
      </c>
      <c r="J2590" s="117" t="s">
        <v>2764</v>
      </c>
      <c r="K2590" s="139">
        <f>IFERROR(VLOOKUP(J2590,LISTS!G:H,2,FALSE),"0")</f>
        <v>7</v>
      </c>
      <c r="L2590">
        <f t="shared" si="151"/>
        <v>7</v>
      </c>
      <c r="M2590" s="117" t="s">
        <v>775</v>
      </c>
      <c r="N2590" s="140" t="str">
        <f>IFERROR(VLOOKUP(M2590,LISTS!G:H,2,FALSE),"0")</f>
        <v>0</v>
      </c>
      <c r="O2590" t="str">
        <f t="shared" si="152"/>
        <v/>
      </c>
      <c r="P2590" s="117" t="s">
        <v>2720</v>
      </c>
      <c r="Q2590" s="118" t="s">
        <v>2756</v>
      </c>
      <c r="R2590" s="112" t="s">
        <v>775</v>
      </c>
      <c r="S2590" s="112" t="s">
        <v>2757</v>
      </c>
      <c r="T2590" s="112" t="s">
        <v>775</v>
      </c>
    </row>
    <row r="2591" spans="1:20">
      <c r="A2591" s="4" t="str">
        <f>VLOOKUP(C2591,STYLES!$A$1:$R$2088,7,FALSE)</f>
        <v>Outerwear</v>
      </c>
      <c r="B2591" t="str">
        <f>VLOOKUP(C2591,STYLES!$1:$1048576,6,FALSE)</f>
        <v>Harriton</v>
      </c>
      <c r="C2591" s="103" t="s">
        <v>1146</v>
      </c>
      <c r="E2591" t="str">
        <f>VLOOKUP(C2591,STYLES!$1:$1048576,12,FALSE)</f>
        <v>Essential Rainwear</v>
      </c>
      <c r="F2591" s="117" t="s">
        <v>3220</v>
      </c>
      <c r="G2591" s="111" t="s">
        <v>2991</v>
      </c>
      <c r="H2591" s="113" t="str">
        <f>VLOOKUP(C2591,STYLES!$1:$1048576,9,FALSE)</f>
        <v>Active</v>
      </c>
      <c r="I2591" s="113" t="str">
        <f>VLOOKUP(C2591,STYLES!$1:$1048576,10,FALSE)</f>
        <v>Not Available</v>
      </c>
      <c r="J2591" s="117" t="s">
        <v>2764</v>
      </c>
      <c r="K2591" s="139">
        <f>IFERROR(VLOOKUP(J2591,LISTS!G:H,2,FALSE),"0")</f>
        <v>7</v>
      </c>
      <c r="L2591">
        <f t="shared" si="151"/>
        <v>7</v>
      </c>
      <c r="M2591" s="117" t="s">
        <v>775</v>
      </c>
      <c r="N2591" s="140" t="str">
        <f>IFERROR(VLOOKUP(M2591,LISTS!G:H,2,FALSE),"0")</f>
        <v>0</v>
      </c>
      <c r="O2591" t="str">
        <f t="shared" si="152"/>
        <v/>
      </c>
      <c r="P2591" s="117" t="s">
        <v>2720</v>
      </c>
      <c r="Q2591" s="112" t="s">
        <v>3221</v>
      </c>
      <c r="R2591" s="112" t="s">
        <v>775</v>
      </c>
      <c r="S2591" s="118" t="s">
        <v>3222</v>
      </c>
      <c r="T2591" s="112" t="s">
        <v>775</v>
      </c>
    </row>
    <row r="2592" spans="1:20">
      <c r="A2592" s="4" t="str">
        <f>VLOOKUP(C2592,STYLES!$A$1:$R$2088,7,FALSE)</f>
        <v>Outerwear</v>
      </c>
      <c r="B2592" t="str">
        <f>VLOOKUP(C2592,STYLES!$1:$1048576,6,FALSE)</f>
        <v>Harriton</v>
      </c>
      <c r="C2592" s="103" t="s">
        <v>1146</v>
      </c>
      <c r="E2592" t="str">
        <f>VLOOKUP(C2592,STYLES!$1:$1048576,12,FALSE)</f>
        <v>Essential Rainwear</v>
      </c>
      <c r="F2592" s="117" t="s">
        <v>3319</v>
      </c>
      <c r="G2592" s="111" t="s">
        <v>2728</v>
      </c>
      <c r="H2592" s="113" t="str">
        <f>VLOOKUP(C2592,STYLES!$1:$1048576,9,FALSE)</f>
        <v>Active</v>
      </c>
      <c r="I2592" s="113" t="str">
        <f>VLOOKUP(C2592,STYLES!$1:$1048576,10,FALSE)</f>
        <v>Not Available</v>
      </c>
      <c r="J2592" s="117" t="s">
        <v>2764</v>
      </c>
      <c r="K2592" s="139">
        <f>IFERROR(VLOOKUP(J2592,LISTS!G:H,2,FALSE),"0")</f>
        <v>7</v>
      </c>
      <c r="L2592">
        <f t="shared" si="151"/>
        <v>7</v>
      </c>
      <c r="M2592" s="117" t="s">
        <v>775</v>
      </c>
      <c r="N2592" s="140" t="str">
        <f>IFERROR(VLOOKUP(M2592,LISTS!G:H,2,FALSE),"0")</f>
        <v>0</v>
      </c>
      <c r="O2592" t="str">
        <f t="shared" si="152"/>
        <v/>
      </c>
      <c r="P2592" s="117" t="s">
        <v>2720</v>
      </c>
      <c r="Q2592" s="112" t="s">
        <v>3320</v>
      </c>
      <c r="R2592" s="112" t="s">
        <v>775</v>
      </c>
      <c r="S2592" s="118" t="s">
        <v>3321</v>
      </c>
      <c r="T2592" s="118" t="s">
        <v>775</v>
      </c>
    </row>
    <row r="2593" spans="1:20">
      <c r="A2593" s="4"/>
      <c r="G2593" s="111"/>
      <c r="I2593" s="127"/>
      <c r="K2593" s="139"/>
      <c r="L2593" s="60">
        <f>SUM(L2586:L2592)</f>
        <v>49</v>
      </c>
      <c r="N2593" s="140"/>
      <c r="O2593" s="60">
        <f>SUM(O2586:O2592)</f>
        <v>0</v>
      </c>
      <c r="Q2593" s="112"/>
      <c r="R2593" s="112"/>
      <c r="S2593" s="118"/>
      <c r="T2593" s="118"/>
    </row>
    <row r="2594" spans="1:20">
      <c r="A2594" s="4" t="str">
        <f>VLOOKUP(C2594,STYLES!$A$1:$R$2088,7,FALSE)</f>
        <v>Outerwear</v>
      </c>
      <c r="B2594" t="str">
        <f>VLOOKUP(C2594,STYLES!$1:$1048576,6,FALSE)</f>
        <v>Harriton</v>
      </c>
      <c r="C2594" s="103" t="s">
        <v>1151</v>
      </c>
      <c r="E2594" t="str">
        <f>VLOOKUP(C2594,STYLES!$1:$1048576,12,FALSE)</f>
        <v>Essential Rainwear</v>
      </c>
      <c r="F2594" s="117" t="s">
        <v>2718</v>
      </c>
      <c r="G2594" s="111" t="s">
        <v>2718</v>
      </c>
      <c r="H2594" s="113" t="str">
        <f>VLOOKUP(C2594,STYLES!$1:$1048576,9,FALSE)</f>
        <v>Active</v>
      </c>
      <c r="I2594" s="113" t="str">
        <f>VLOOKUP(C2594,STYLES!$1:$1048576,10,FALSE)</f>
        <v>Not Available</v>
      </c>
      <c r="J2594" s="117" t="s">
        <v>2824</v>
      </c>
      <c r="K2594" s="139">
        <f>IFERROR(VLOOKUP(J2594,LISTS!G:H,2,FALSE),"0")</f>
        <v>5</v>
      </c>
      <c r="L2594">
        <f t="shared" si="151"/>
        <v>5</v>
      </c>
      <c r="M2594" s="117" t="s">
        <v>775</v>
      </c>
      <c r="N2594" s="140" t="str">
        <f>IFERROR(VLOOKUP(M2594,LISTS!G:H,2,FALSE),"0")</f>
        <v>0</v>
      </c>
      <c r="O2594" t="str">
        <f t="shared" si="152"/>
        <v/>
      </c>
      <c r="P2594" s="117" t="s">
        <v>2720</v>
      </c>
      <c r="Q2594" s="101" t="s">
        <v>2721</v>
      </c>
      <c r="R2594" s="112" t="s">
        <v>775</v>
      </c>
      <c r="S2594" s="112" t="s">
        <v>2722</v>
      </c>
      <c r="T2594" s="118" t="s">
        <v>775</v>
      </c>
    </row>
    <row r="2595" spans="1:20">
      <c r="A2595" s="4" t="str">
        <f>VLOOKUP(C2595,STYLES!$A$1:$R$2088,7,FALSE)</f>
        <v>Outerwear</v>
      </c>
      <c r="B2595" t="str">
        <f>VLOOKUP(C2595,STYLES!$1:$1048576,6,FALSE)</f>
        <v>Harriton</v>
      </c>
      <c r="C2595" s="103" t="s">
        <v>1151</v>
      </c>
      <c r="E2595" t="str">
        <f>VLOOKUP(C2595,STYLES!$1:$1048576,12,FALSE)</f>
        <v>Essential Rainwear</v>
      </c>
      <c r="F2595" s="117" t="s">
        <v>3316</v>
      </c>
      <c r="G2595" s="111" t="s">
        <v>2809</v>
      </c>
      <c r="H2595" s="113" t="str">
        <f>VLOOKUP(C2595,STYLES!$1:$1048576,9,FALSE)</f>
        <v>Active</v>
      </c>
      <c r="I2595" s="113" t="str">
        <f>VLOOKUP(C2595,STYLES!$1:$1048576,10,FALSE)</f>
        <v>Not Available</v>
      </c>
      <c r="J2595" s="117" t="s">
        <v>2824</v>
      </c>
      <c r="K2595" s="139">
        <f>IFERROR(VLOOKUP(J2595,LISTS!G:H,2,FALSE),"0")</f>
        <v>5</v>
      </c>
      <c r="L2595">
        <f t="shared" si="151"/>
        <v>5</v>
      </c>
      <c r="M2595" s="117" t="s">
        <v>775</v>
      </c>
      <c r="N2595" s="140" t="str">
        <f>IFERROR(VLOOKUP(M2595,LISTS!G:H,2,FALSE),"0")</f>
        <v>0</v>
      </c>
      <c r="O2595" t="str">
        <f t="shared" si="152"/>
        <v/>
      </c>
      <c r="P2595" s="117" t="s">
        <v>2720</v>
      </c>
      <c r="Q2595" s="112" t="s">
        <v>3317</v>
      </c>
      <c r="R2595" s="112" t="s">
        <v>775</v>
      </c>
      <c r="S2595" s="118" t="s">
        <v>3318</v>
      </c>
      <c r="T2595" s="112" t="s">
        <v>775</v>
      </c>
    </row>
    <row r="2596" spans="1:20">
      <c r="A2596" s="4" t="str">
        <f>VLOOKUP(C2596,STYLES!$A$1:$R$2088,7,FALSE)</f>
        <v>Outerwear</v>
      </c>
      <c r="B2596" t="str">
        <f>VLOOKUP(C2596,STYLES!$1:$1048576,6,FALSE)</f>
        <v>Harriton</v>
      </c>
      <c r="C2596" s="103" t="s">
        <v>1151</v>
      </c>
      <c r="E2596" t="str">
        <f>VLOOKUP(C2596,STYLES!$1:$1048576,12,FALSE)</f>
        <v>Essential Rainwear</v>
      </c>
      <c r="F2596" s="117" t="s">
        <v>2782</v>
      </c>
      <c r="G2596" s="111" t="s">
        <v>2763</v>
      </c>
      <c r="H2596" s="113" t="str">
        <f>VLOOKUP(C2596,STYLES!$1:$1048576,9,FALSE)</f>
        <v>Active</v>
      </c>
      <c r="I2596" s="113" t="str">
        <f>VLOOKUP(C2596,STYLES!$1:$1048576,10,FALSE)</f>
        <v>Not Available</v>
      </c>
      <c r="J2596" s="117" t="s">
        <v>2824</v>
      </c>
      <c r="K2596" s="139">
        <f>IFERROR(VLOOKUP(J2596,LISTS!G:H,2,FALSE),"0")</f>
        <v>5</v>
      </c>
      <c r="L2596">
        <f t="shared" si="151"/>
        <v>5</v>
      </c>
      <c r="M2596" s="117" t="s">
        <v>775</v>
      </c>
      <c r="N2596" s="140" t="str">
        <f>IFERROR(VLOOKUP(M2596,LISTS!G:H,2,FALSE),"0")</f>
        <v>0</v>
      </c>
      <c r="O2596" t="str">
        <f t="shared" si="152"/>
        <v/>
      </c>
      <c r="P2596" s="117" t="s">
        <v>2720</v>
      </c>
      <c r="Q2596" s="118" t="s">
        <v>2783</v>
      </c>
      <c r="R2596" s="118" t="s">
        <v>775</v>
      </c>
      <c r="S2596" s="112" t="s">
        <v>2784</v>
      </c>
      <c r="T2596" s="118" t="s">
        <v>775</v>
      </c>
    </row>
    <row r="2597" spans="1:20">
      <c r="A2597" s="4" t="str">
        <f>VLOOKUP(C2597,STYLES!$A$1:$R$2088,7,FALSE)</f>
        <v>Outerwear</v>
      </c>
      <c r="B2597" t="str">
        <f>VLOOKUP(C2597,STYLES!$1:$1048576,6,FALSE)</f>
        <v>Harriton</v>
      </c>
      <c r="C2597" s="103" t="s">
        <v>1151</v>
      </c>
      <c r="E2597" t="str">
        <f>VLOOKUP(C2597,STYLES!$1:$1048576,12,FALSE)</f>
        <v>Essential Rainwear</v>
      </c>
      <c r="F2597" s="117" t="s">
        <v>2971</v>
      </c>
      <c r="G2597" s="111" t="s">
        <v>2740</v>
      </c>
      <c r="H2597" s="113" t="str">
        <f>VLOOKUP(C2597,STYLES!$1:$1048576,9,FALSE)</f>
        <v>Active</v>
      </c>
      <c r="I2597" s="113" t="str">
        <f>VLOOKUP(C2597,STYLES!$1:$1048576,10,FALSE)</f>
        <v>Not Available</v>
      </c>
      <c r="J2597" s="117" t="s">
        <v>2824</v>
      </c>
      <c r="K2597" s="139">
        <f>IFERROR(VLOOKUP(J2597,LISTS!G:H,2,FALSE),"0")</f>
        <v>5</v>
      </c>
      <c r="L2597">
        <f t="shared" si="151"/>
        <v>5</v>
      </c>
      <c r="M2597" s="117" t="s">
        <v>775</v>
      </c>
      <c r="N2597" s="140" t="str">
        <f>IFERROR(VLOOKUP(M2597,LISTS!G:H,2,FALSE),"0")</f>
        <v>0</v>
      </c>
      <c r="O2597" t="str">
        <f t="shared" si="152"/>
        <v/>
      </c>
      <c r="P2597" s="117" t="s">
        <v>2720</v>
      </c>
      <c r="Q2597" s="112" t="s">
        <v>2972</v>
      </c>
      <c r="R2597" s="112" t="s">
        <v>775</v>
      </c>
      <c r="S2597" s="118" t="s">
        <v>2973</v>
      </c>
      <c r="T2597" s="118" t="s">
        <v>775</v>
      </c>
    </row>
    <row r="2598" spans="1:20">
      <c r="A2598" s="4" t="str">
        <f>VLOOKUP(C2598,STYLES!$A$1:$R$2088,7,FALSE)</f>
        <v>Outerwear</v>
      </c>
      <c r="B2598" t="str">
        <f>VLOOKUP(C2598,STYLES!$1:$1048576,6,FALSE)</f>
        <v>Harriton</v>
      </c>
      <c r="C2598" s="103" t="s">
        <v>1151</v>
      </c>
      <c r="E2598" t="str">
        <f>VLOOKUP(C2598,STYLES!$1:$1048576,12,FALSE)</f>
        <v>Essential Rainwear</v>
      </c>
      <c r="F2598" s="117" t="s">
        <v>2754</v>
      </c>
      <c r="G2598" s="111" t="s">
        <v>2755</v>
      </c>
      <c r="H2598" s="113" t="str">
        <f>VLOOKUP(C2598,STYLES!$1:$1048576,9,FALSE)</f>
        <v>Active</v>
      </c>
      <c r="I2598" s="113" t="str">
        <f>VLOOKUP(C2598,STYLES!$1:$1048576,10,FALSE)</f>
        <v>Not Available</v>
      </c>
      <c r="J2598" s="117" t="s">
        <v>2824</v>
      </c>
      <c r="K2598" s="139">
        <f>IFERROR(VLOOKUP(J2598,LISTS!G:H,2,FALSE),"0")</f>
        <v>5</v>
      </c>
      <c r="L2598">
        <f t="shared" si="151"/>
        <v>5</v>
      </c>
      <c r="M2598" s="117" t="s">
        <v>775</v>
      </c>
      <c r="N2598" s="140" t="str">
        <f>IFERROR(VLOOKUP(M2598,LISTS!G:H,2,FALSE),"0")</f>
        <v>0</v>
      </c>
      <c r="O2598" t="str">
        <f t="shared" si="152"/>
        <v/>
      </c>
      <c r="P2598" s="117" t="s">
        <v>2720</v>
      </c>
      <c r="Q2598" s="118" t="s">
        <v>2756</v>
      </c>
      <c r="R2598" s="112" t="s">
        <v>775</v>
      </c>
      <c r="S2598" s="112" t="s">
        <v>2757</v>
      </c>
      <c r="T2598" s="112" t="s">
        <v>775</v>
      </c>
    </row>
    <row r="2599" spans="1:20">
      <c r="A2599" s="4" t="str">
        <f>VLOOKUP(C2599,STYLES!$A$1:$R$2088,7,FALSE)</f>
        <v>Outerwear</v>
      </c>
      <c r="B2599" t="str">
        <f>VLOOKUP(C2599,STYLES!$1:$1048576,6,FALSE)</f>
        <v>Harriton</v>
      </c>
      <c r="C2599" s="103" t="s">
        <v>1151</v>
      </c>
      <c r="E2599" t="str">
        <f>VLOOKUP(C2599,STYLES!$1:$1048576,12,FALSE)</f>
        <v>Essential Rainwear</v>
      </c>
      <c r="F2599" s="117" t="s">
        <v>3220</v>
      </c>
      <c r="G2599" s="111" t="s">
        <v>2991</v>
      </c>
      <c r="H2599" s="113" t="str">
        <f>VLOOKUP(C2599,STYLES!$1:$1048576,9,FALSE)</f>
        <v>Active</v>
      </c>
      <c r="I2599" s="113" t="str">
        <f>VLOOKUP(C2599,STYLES!$1:$1048576,10,FALSE)</f>
        <v>Not Available</v>
      </c>
      <c r="J2599" s="117" t="s">
        <v>2824</v>
      </c>
      <c r="K2599" s="139">
        <f>IFERROR(VLOOKUP(J2599,LISTS!G:H,2,FALSE),"0")</f>
        <v>5</v>
      </c>
      <c r="L2599">
        <f t="shared" si="151"/>
        <v>5</v>
      </c>
      <c r="M2599" s="117" t="s">
        <v>775</v>
      </c>
      <c r="N2599" s="140" t="str">
        <f>IFERROR(VLOOKUP(M2599,LISTS!G:H,2,FALSE),"0")</f>
        <v>0</v>
      </c>
      <c r="O2599" t="str">
        <f t="shared" si="152"/>
        <v/>
      </c>
      <c r="P2599" s="117" t="s">
        <v>2720</v>
      </c>
      <c r="Q2599" s="112" t="s">
        <v>3221</v>
      </c>
      <c r="R2599" s="112" t="s">
        <v>775</v>
      </c>
      <c r="S2599" s="118" t="s">
        <v>3222</v>
      </c>
      <c r="T2599" s="112" t="s">
        <v>775</v>
      </c>
    </row>
    <row r="2600" spans="1:20">
      <c r="A2600" s="4" t="str">
        <f>VLOOKUP(C2600,STYLES!$A$1:$R$2088,7,FALSE)</f>
        <v>Outerwear</v>
      </c>
      <c r="B2600" t="str">
        <f>VLOOKUP(C2600,STYLES!$1:$1048576,6,FALSE)</f>
        <v>Harriton</v>
      </c>
      <c r="C2600" s="103" t="s">
        <v>1151</v>
      </c>
      <c r="E2600" t="str">
        <f>VLOOKUP(C2600,STYLES!$1:$1048576,12,FALSE)</f>
        <v>Essential Rainwear</v>
      </c>
      <c r="F2600" s="117" t="s">
        <v>3319</v>
      </c>
      <c r="G2600" s="111" t="s">
        <v>2728</v>
      </c>
      <c r="H2600" s="113" t="str">
        <f>VLOOKUP(C2600,STYLES!$1:$1048576,9,FALSE)</f>
        <v>Active</v>
      </c>
      <c r="I2600" s="113" t="str">
        <f>VLOOKUP(C2600,STYLES!$1:$1048576,10,FALSE)</f>
        <v>Not Available</v>
      </c>
      <c r="J2600" s="117" t="s">
        <v>2824</v>
      </c>
      <c r="K2600" s="139">
        <f>IFERROR(VLOOKUP(J2600,LISTS!G:H,2,FALSE),"0")</f>
        <v>5</v>
      </c>
      <c r="L2600">
        <f t="shared" si="151"/>
        <v>5</v>
      </c>
      <c r="M2600" s="117" t="s">
        <v>775</v>
      </c>
      <c r="N2600" s="140" t="str">
        <f>IFERROR(VLOOKUP(M2600,LISTS!G:H,2,FALSE),"0")</f>
        <v>0</v>
      </c>
      <c r="O2600" t="str">
        <f t="shared" si="152"/>
        <v/>
      </c>
      <c r="P2600" s="117" t="s">
        <v>2720</v>
      </c>
      <c r="Q2600" s="112" t="s">
        <v>3320</v>
      </c>
      <c r="R2600" s="112" t="s">
        <v>775</v>
      </c>
      <c r="S2600" s="118" t="s">
        <v>3321</v>
      </c>
      <c r="T2600" s="118" t="s">
        <v>775</v>
      </c>
    </row>
    <row r="2601" spans="1:20">
      <c r="A2601" s="4"/>
      <c r="G2601" s="111"/>
      <c r="I2601" s="127"/>
      <c r="K2601" s="139"/>
      <c r="L2601" s="60">
        <f>SUM(L2594:L2600)</f>
        <v>35</v>
      </c>
      <c r="N2601" s="140"/>
      <c r="O2601" s="60">
        <f>SUM(O2594:O2600)</f>
        <v>0</v>
      </c>
      <c r="Q2601" s="112"/>
      <c r="R2601" s="112"/>
      <c r="S2601" s="118"/>
      <c r="T2601" s="118"/>
    </row>
    <row r="2602" spans="1:20">
      <c r="A2602" s="4" t="str">
        <f>VLOOKUP(C2602,STYLES!$A$1:$R$2088,7,FALSE)</f>
        <v>Outerwear</v>
      </c>
      <c r="B2602" t="str">
        <f>VLOOKUP(C2602,STYLES!$1:$1048576,6,FALSE)</f>
        <v>Harriton</v>
      </c>
      <c r="C2602" s="103" t="s">
        <v>1152</v>
      </c>
      <c r="E2602" t="str">
        <f>VLOOKUP(C2602,STYLES!$1:$1048576,12,FALSE)</f>
        <v>Essential Rainwear</v>
      </c>
      <c r="F2602" s="117" t="s">
        <v>2718</v>
      </c>
      <c r="G2602" s="111" t="s">
        <v>2718</v>
      </c>
      <c r="H2602" s="113" t="str">
        <f>VLOOKUP(C2602,STYLES!$1:$1048576,9,FALSE)</f>
        <v>Active</v>
      </c>
      <c r="I2602" s="113" t="str">
        <f>VLOOKUP(C2602,STYLES!$1:$1048576,10,FALSE)</f>
        <v>Not Available</v>
      </c>
      <c r="J2602" s="117" t="s">
        <v>3021</v>
      </c>
      <c r="K2602" s="139">
        <f>IFERROR(VLOOKUP(J2602,LISTS!G:H,2,FALSE),"0")</f>
        <v>4</v>
      </c>
      <c r="L2602">
        <f t="shared" si="151"/>
        <v>4</v>
      </c>
      <c r="M2602" s="117" t="s">
        <v>775</v>
      </c>
      <c r="N2602" s="140" t="str">
        <f>IFERROR(VLOOKUP(M2602,LISTS!G:H,2,FALSE),"0")</f>
        <v>0</v>
      </c>
      <c r="O2602" t="str">
        <f t="shared" si="152"/>
        <v/>
      </c>
      <c r="P2602" s="117" t="s">
        <v>2720</v>
      </c>
      <c r="Q2602" s="101" t="s">
        <v>2721</v>
      </c>
      <c r="R2602" s="112" t="s">
        <v>775</v>
      </c>
      <c r="S2602" s="112" t="s">
        <v>2722</v>
      </c>
      <c r="T2602" s="118" t="s">
        <v>775</v>
      </c>
    </row>
    <row r="2603" spans="1:20">
      <c r="A2603" s="4" t="str">
        <f>VLOOKUP(C2603,STYLES!$A$1:$R$2088,7,FALSE)</f>
        <v>Outerwear</v>
      </c>
      <c r="B2603" t="str">
        <f>VLOOKUP(C2603,STYLES!$1:$1048576,6,FALSE)</f>
        <v>Harriton</v>
      </c>
      <c r="C2603" s="103" t="s">
        <v>1152</v>
      </c>
      <c r="E2603" t="str">
        <f>VLOOKUP(C2603,STYLES!$1:$1048576,12,FALSE)</f>
        <v>Essential Rainwear</v>
      </c>
      <c r="F2603" s="117" t="s">
        <v>3316</v>
      </c>
      <c r="G2603" s="111" t="s">
        <v>2809</v>
      </c>
      <c r="H2603" s="113" t="str">
        <f>VLOOKUP(C2603,STYLES!$1:$1048576,9,FALSE)</f>
        <v>Active</v>
      </c>
      <c r="I2603" s="113" t="str">
        <f>VLOOKUP(C2603,STYLES!$1:$1048576,10,FALSE)</f>
        <v>Not Available</v>
      </c>
      <c r="J2603" s="117" t="s">
        <v>3021</v>
      </c>
      <c r="K2603" s="139">
        <f>IFERROR(VLOOKUP(J2603,LISTS!G:H,2,FALSE),"0")</f>
        <v>4</v>
      </c>
      <c r="L2603">
        <f t="shared" si="151"/>
        <v>4</v>
      </c>
      <c r="M2603" s="117" t="s">
        <v>775</v>
      </c>
      <c r="N2603" s="140" t="str">
        <f>IFERROR(VLOOKUP(M2603,LISTS!G:H,2,FALSE),"0")</f>
        <v>0</v>
      </c>
      <c r="O2603" t="str">
        <f t="shared" si="152"/>
        <v/>
      </c>
      <c r="P2603" s="117" t="s">
        <v>2720</v>
      </c>
      <c r="Q2603" s="112" t="s">
        <v>3317</v>
      </c>
      <c r="R2603" s="112" t="s">
        <v>775</v>
      </c>
      <c r="S2603" s="118" t="s">
        <v>3318</v>
      </c>
      <c r="T2603" s="112" t="s">
        <v>775</v>
      </c>
    </row>
    <row r="2604" spans="1:20">
      <c r="A2604" s="4" t="str">
        <f>VLOOKUP(C2604,STYLES!$A$1:$R$2088,7,FALSE)</f>
        <v>Outerwear</v>
      </c>
      <c r="B2604" t="str">
        <f>VLOOKUP(C2604,STYLES!$1:$1048576,6,FALSE)</f>
        <v>Harriton</v>
      </c>
      <c r="C2604" s="103" t="s">
        <v>1152</v>
      </c>
      <c r="E2604" t="str">
        <f>VLOOKUP(C2604,STYLES!$1:$1048576,12,FALSE)</f>
        <v>Essential Rainwear</v>
      </c>
      <c r="F2604" s="117" t="s">
        <v>2782</v>
      </c>
      <c r="G2604" s="111" t="s">
        <v>2763</v>
      </c>
      <c r="H2604" s="113" t="str">
        <f>VLOOKUP(C2604,STYLES!$1:$1048576,9,FALSE)</f>
        <v>Active</v>
      </c>
      <c r="I2604" s="113" t="str">
        <f>VLOOKUP(C2604,STYLES!$1:$1048576,10,FALSE)</f>
        <v>Not Available</v>
      </c>
      <c r="J2604" s="117" t="s">
        <v>3021</v>
      </c>
      <c r="K2604" s="139">
        <f>IFERROR(VLOOKUP(J2604,LISTS!G:H,2,FALSE),"0")</f>
        <v>4</v>
      </c>
      <c r="L2604">
        <f t="shared" si="151"/>
        <v>4</v>
      </c>
      <c r="M2604" s="117" t="s">
        <v>775</v>
      </c>
      <c r="N2604" s="140" t="str">
        <f>IFERROR(VLOOKUP(M2604,LISTS!G:H,2,FALSE),"0")</f>
        <v>0</v>
      </c>
      <c r="O2604" t="str">
        <f t="shared" si="152"/>
        <v/>
      </c>
      <c r="P2604" s="117" t="s">
        <v>2720</v>
      </c>
      <c r="Q2604" s="118" t="s">
        <v>2783</v>
      </c>
      <c r="R2604" s="118" t="s">
        <v>775</v>
      </c>
      <c r="S2604" s="112" t="s">
        <v>2784</v>
      </c>
      <c r="T2604" s="118" t="s">
        <v>775</v>
      </c>
    </row>
    <row r="2605" spans="1:20">
      <c r="A2605" s="4" t="str">
        <f>VLOOKUP(C2605,STYLES!$A$1:$R$2088,7,FALSE)</f>
        <v>Outerwear</v>
      </c>
      <c r="B2605" t="str">
        <f>VLOOKUP(C2605,STYLES!$1:$1048576,6,FALSE)</f>
        <v>Harriton</v>
      </c>
      <c r="C2605" s="103" t="s">
        <v>1152</v>
      </c>
      <c r="E2605" t="str">
        <f>VLOOKUP(C2605,STYLES!$1:$1048576,12,FALSE)</f>
        <v>Essential Rainwear</v>
      </c>
      <c r="F2605" s="117" t="s">
        <v>2971</v>
      </c>
      <c r="G2605" s="111" t="s">
        <v>2740</v>
      </c>
      <c r="H2605" s="113" t="str">
        <f>VLOOKUP(C2605,STYLES!$1:$1048576,9,FALSE)</f>
        <v>Active</v>
      </c>
      <c r="I2605" s="113" t="str">
        <f>VLOOKUP(C2605,STYLES!$1:$1048576,10,FALSE)</f>
        <v>Not Available</v>
      </c>
      <c r="J2605" s="117" t="s">
        <v>3021</v>
      </c>
      <c r="K2605" s="139">
        <f>IFERROR(VLOOKUP(J2605,LISTS!G:H,2,FALSE),"0")</f>
        <v>4</v>
      </c>
      <c r="L2605">
        <f t="shared" si="151"/>
        <v>4</v>
      </c>
      <c r="M2605" s="117" t="s">
        <v>775</v>
      </c>
      <c r="N2605" s="140" t="str">
        <f>IFERROR(VLOOKUP(M2605,LISTS!G:H,2,FALSE),"0")</f>
        <v>0</v>
      </c>
      <c r="O2605" t="str">
        <f t="shared" si="152"/>
        <v/>
      </c>
      <c r="P2605" s="117" t="s">
        <v>2720</v>
      </c>
      <c r="Q2605" s="112" t="s">
        <v>2972</v>
      </c>
      <c r="R2605" s="112" t="s">
        <v>775</v>
      </c>
      <c r="S2605" s="118" t="s">
        <v>2973</v>
      </c>
      <c r="T2605" s="118" t="s">
        <v>775</v>
      </c>
    </row>
    <row r="2606" spans="1:20">
      <c r="A2606" s="4" t="str">
        <f>VLOOKUP(C2606,STYLES!$A$1:$R$2088,7,FALSE)</f>
        <v>Outerwear</v>
      </c>
      <c r="B2606" t="str">
        <f>VLOOKUP(C2606,STYLES!$1:$1048576,6,FALSE)</f>
        <v>Harriton</v>
      </c>
      <c r="C2606" s="103" t="s">
        <v>1152</v>
      </c>
      <c r="E2606" t="str">
        <f>VLOOKUP(C2606,STYLES!$1:$1048576,12,FALSE)</f>
        <v>Essential Rainwear</v>
      </c>
      <c r="F2606" s="117" t="s">
        <v>2754</v>
      </c>
      <c r="G2606" s="111" t="s">
        <v>2755</v>
      </c>
      <c r="H2606" s="113" t="str">
        <f>VLOOKUP(C2606,STYLES!$1:$1048576,9,FALSE)</f>
        <v>Active</v>
      </c>
      <c r="I2606" s="113" t="str">
        <f>VLOOKUP(C2606,STYLES!$1:$1048576,10,FALSE)</f>
        <v>Not Available</v>
      </c>
      <c r="J2606" s="117" t="s">
        <v>3021</v>
      </c>
      <c r="K2606" s="139">
        <f>IFERROR(VLOOKUP(J2606,LISTS!G:H,2,FALSE),"0")</f>
        <v>4</v>
      </c>
      <c r="L2606">
        <f t="shared" si="151"/>
        <v>4</v>
      </c>
      <c r="M2606" s="117" t="s">
        <v>775</v>
      </c>
      <c r="N2606" s="140" t="str">
        <f>IFERROR(VLOOKUP(M2606,LISTS!G:H,2,FALSE),"0")</f>
        <v>0</v>
      </c>
      <c r="O2606" t="str">
        <f t="shared" si="152"/>
        <v/>
      </c>
      <c r="P2606" s="117" t="s">
        <v>2720</v>
      </c>
      <c r="Q2606" s="118" t="s">
        <v>2756</v>
      </c>
      <c r="R2606" s="112" t="s">
        <v>775</v>
      </c>
      <c r="S2606" s="112" t="s">
        <v>2757</v>
      </c>
      <c r="T2606" s="112" t="s">
        <v>775</v>
      </c>
    </row>
    <row r="2607" spans="1:20">
      <c r="A2607" s="4" t="str">
        <f>VLOOKUP(C2607,STYLES!$A$1:$R$2088,7,FALSE)</f>
        <v>Outerwear</v>
      </c>
      <c r="B2607" t="str">
        <f>VLOOKUP(C2607,STYLES!$1:$1048576,6,FALSE)</f>
        <v>Harriton</v>
      </c>
      <c r="C2607" s="103" t="s">
        <v>1152</v>
      </c>
      <c r="E2607" t="str">
        <f>VLOOKUP(C2607,STYLES!$1:$1048576,12,FALSE)</f>
        <v>Essential Rainwear</v>
      </c>
      <c r="F2607" s="117" t="s">
        <v>3220</v>
      </c>
      <c r="G2607" s="111" t="s">
        <v>2991</v>
      </c>
      <c r="H2607" s="113" t="str">
        <f>VLOOKUP(C2607,STYLES!$1:$1048576,9,FALSE)</f>
        <v>Active</v>
      </c>
      <c r="I2607" s="113" t="str">
        <f>VLOOKUP(C2607,STYLES!$1:$1048576,10,FALSE)</f>
        <v>Not Available</v>
      </c>
      <c r="J2607" s="117" t="s">
        <v>3021</v>
      </c>
      <c r="K2607" s="139">
        <f>IFERROR(VLOOKUP(J2607,LISTS!G:H,2,FALSE),"0")</f>
        <v>4</v>
      </c>
      <c r="L2607">
        <f t="shared" si="151"/>
        <v>4</v>
      </c>
      <c r="M2607" s="117" t="s">
        <v>775</v>
      </c>
      <c r="N2607" s="140" t="str">
        <f>IFERROR(VLOOKUP(M2607,LISTS!G:H,2,FALSE),"0")</f>
        <v>0</v>
      </c>
      <c r="O2607" t="str">
        <f t="shared" si="152"/>
        <v/>
      </c>
      <c r="P2607" s="117" t="s">
        <v>2720</v>
      </c>
      <c r="Q2607" s="112" t="s">
        <v>3221</v>
      </c>
      <c r="R2607" s="112" t="s">
        <v>775</v>
      </c>
      <c r="S2607" s="118" t="s">
        <v>3222</v>
      </c>
      <c r="T2607" s="112" t="s">
        <v>775</v>
      </c>
    </row>
    <row r="2608" spans="1:20">
      <c r="A2608" s="4" t="str">
        <f>VLOOKUP(C2608,STYLES!$A$1:$R$2088,7,FALSE)</f>
        <v>Outerwear</v>
      </c>
      <c r="B2608" t="str">
        <f>VLOOKUP(C2608,STYLES!$1:$1048576,6,FALSE)</f>
        <v>Harriton</v>
      </c>
      <c r="C2608" s="103" t="s">
        <v>1152</v>
      </c>
      <c r="E2608" t="str">
        <f>VLOOKUP(C2608,STYLES!$1:$1048576,12,FALSE)</f>
        <v>Essential Rainwear</v>
      </c>
      <c r="F2608" s="117" t="s">
        <v>3319</v>
      </c>
      <c r="G2608" s="111" t="s">
        <v>2728</v>
      </c>
      <c r="H2608" s="113" t="str">
        <f>VLOOKUP(C2608,STYLES!$1:$1048576,9,FALSE)</f>
        <v>Active</v>
      </c>
      <c r="I2608" s="113" t="str">
        <f>VLOOKUP(C2608,STYLES!$1:$1048576,10,FALSE)</f>
        <v>Not Available</v>
      </c>
      <c r="J2608" s="117" t="s">
        <v>3021</v>
      </c>
      <c r="K2608" s="139">
        <f>IFERROR(VLOOKUP(J2608,LISTS!G:H,2,FALSE),"0")</f>
        <v>4</v>
      </c>
      <c r="L2608">
        <f t="shared" si="151"/>
        <v>4</v>
      </c>
      <c r="M2608" s="117" t="s">
        <v>775</v>
      </c>
      <c r="N2608" s="140" t="str">
        <f>IFERROR(VLOOKUP(M2608,LISTS!G:H,2,FALSE),"0")</f>
        <v>0</v>
      </c>
      <c r="O2608" t="str">
        <f t="shared" si="152"/>
        <v/>
      </c>
      <c r="P2608" s="117" t="s">
        <v>2720</v>
      </c>
      <c r="Q2608" s="112" t="s">
        <v>3320</v>
      </c>
      <c r="R2608" s="112" t="s">
        <v>775</v>
      </c>
      <c r="S2608" s="118" t="s">
        <v>3321</v>
      </c>
      <c r="T2608" s="118" t="s">
        <v>775</v>
      </c>
    </row>
    <row r="2609" spans="1:21">
      <c r="A2609" s="4"/>
      <c r="G2609" s="111"/>
      <c r="I2609" s="127"/>
      <c r="K2609" s="139"/>
      <c r="L2609" s="60">
        <f>SUM(L2602:L2608)</f>
        <v>28</v>
      </c>
      <c r="N2609" s="140"/>
      <c r="O2609" s="60">
        <f>SUM(O2602:O2608)</f>
        <v>0</v>
      </c>
      <c r="Q2609" s="112"/>
      <c r="R2609" s="112"/>
      <c r="S2609" s="118"/>
      <c r="T2609" s="118"/>
    </row>
    <row r="2610" spans="1:21">
      <c r="A2610" s="4" t="str">
        <f>VLOOKUP(C2610,STYLES!$A$1:$R$2088,7,FALSE)</f>
        <v>Outerwear</v>
      </c>
      <c r="B2610" t="str">
        <f>VLOOKUP(C2610,STYLES!$1:$1048576,6,FALSE)</f>
        <v>Harriton</v>
      </c>
      <c r="C2610" s="103" t="s">
        <v>1153</v>
      </c>
      <c r="E2610" t="str">
        <f>VLOOKUP(C2610,STYLES!$1:$1048576,12,FALSE)</f>
        <v>Nylon Staff Jacket</v>
      </c>
      <c r="F2610" s="117" t="s">
        <v>2718</v>
      </c>
      <c r="G2610" s="111" t="s">
        <v>2718</v>
      </c>
      <c r="H2610" s="113" t="str">
        <f>VLOOKUP(C2610,STYLES!$1:$1048576,9,FALSE)</f>
        <v>Active</v>
      </c>
      <c r="I2610" s="113" t="str">
        <f>VLOOKUP(C2610,STYLES!$1:$1048576,10,FALSE)</f>
        <v>Active</v>
      </c>
      <c r="J2610" s="117" t="s">
        <v>2764</v>
      </c>
      <c r="K2610" s="139">
        <f>IFERROR(VLOOKUP(J2610,LISTS!G:H,2,FALSE),"0")</f>
        <v>7</v>
      </c>
      <c r="L2610">
        <f t="shared" si="151"/>
        <v>7</v>
      </c>
      <c r="M2610" s="117" t="s">
        <v>2764</v>
      </c>
      <c r="N2610" s="140">
        <f>IFERROR(VLOOKUP(M2610,LISTS!G:H,2,FALSE),"0")</f>
        <v>7</v>
      </c>
      <c r="O2610">
        <f t="shared" si="152"/>
        <v>7</v>
      </c>
      <c r="P2610" s="117" t="s">
        <v>2720</v>
      </c>
      <c r="Q2610" s="101" t="s">
        <v>2721</v>
      </c>
      <c r="R2610" s="112" t="s">
        <v>775</v>
      </c>
      <c r="S2610" s="112" t="s">
        <v>2722</v>
      </c>
      <c r="T2610" s="118" t="s">
        <v>775</v>
      </c>
    </row>
    <row r="2611" spans="1:21">
      <c r="A2611" s="4" t="str">
        <f>VLOOKUP(C2611,STYLES!$A$1:$R$2088,7,FALSE)</f>
        <v>Outerwear</v>
      </c>
      <c r="B2611" t="str">
        <f>VLOOKUP(C2611,STYLES!$1:$1048576,6,FALSE)</f>
        <v>Harriton</v>
      </c>
      <c r="C2611" s="103" t="s">
        <v>1153</v>
      </c>
      <c r="E2611" t="str">
        <f>VLOOKUP(C2611,STYLES!$1:$1048576,12,FALSE)</f>
        <v>Nylon Staff Jacket</v>
      </c>
      <c r="F2611" s="117" t="s">
        <v>3201</v>
      </c>
      <c r="G2611" s="111" t="s">
        <v>2732</v>
      </c>
      <c r="H2611" s="113" t="str">
        <f>VLOOKUP(C2611,STYLES!$1:$1048576,9,FALSE)</f>
        <v>Active</v>
      </c>
      <c r="I2611" s="113" t="str">
        <f>VLOOKUP(C2611,STYLES!$1:$1048576,10,FALSE)</f>
        <v>Active</v>
      </c>
      <c r="J2611" s="117" t="s">
        <v>2764</v>
      </c>
      <c r="K2611" s="139">
        <f>IFERROR(VLOOKUP(J2611,LISTS!G:H,2,FALSE),"0")</f>
        <v>7</v>
      </c>
      <c r="L2611">
        <f t="shared" si="151"/>
        <v>7</v>
      </c>
      <c r="M2611" s="117" t="s">
        <v>2764</v>
      </c>
      <c r="N2611" s="140">
        <f>IFERROR(VLOOKUP(M2611,LISTS!G:H,2,FALSE),"0")</f>
        <v>7</v>
      </c>
      <c r="O2611">
        <f t="shared" si="152"/>
        <v>7</v>
      </c>
      <c r="P2611" s="117" t="s">
        <v>2720</v>
      </c>
      <c r="Q2611" s="112" t="s">
        <v>3202</v>
      </c>
      <c r="R2611" s="112" t="s">
        <v>775</v>
      </c>
      <c r="S2611" s="118" t="s">
        <v>3203</v>
      </c>
      <c r="T2611" s="118" t="s">
        <v>775</v>
      </c>
    </row>
    <row r="2612" spans="1:21">
      <c r="A2612" s="4" t="str">
        <f>VLOOKUP(C2612,STYLES!$A$1:$R$2088,7,FALSE)</f>
        <v>Outerwear</v>
      </c>
      <c r="B2612" t="str">
        <f>VLOOKUP(C2612,STYLES!$1:$1048576,6,FALSE)</f>
        <v>Harriton</v>
      </c>
      <c r="C2612" s="103" t="s">
        <v>1153</v>
      </c>
      <c r="E2612" t="str">
        <f>VLOOKUP(C2612,STYLES!$1:$1048576,12,FALSE)</f>
        <v>Nylon Staff Jacket</v>
      </c>
      <c r="F2612" s="117" t="s">
        <v>3204</v>
      </c>
      <c r="G2612" s="111" t="s">
        <v>2724</v>
      </c>
      <c r="H2612" s="113" t="str">
        <f>VLOOKUP(C2612,STYLES!$1:$1048576,9,FALSE)</f>
        <v>Active</v>
      </c>
      <c r="I2612" s="113" t="str">
        <f>VLOOKUP(C2612,STYLES!$1:$1048576,10,FALSE)</f>
        <v>Active</v>
      </c>
      <c r="J2612" s="117" t="s">
        <v>2764</v>
      </c>
      <c r="K2612" s="139">
        <f>IFERROR(VLOOKUP(J2612,LISTS!G:H,2,FALSE),"0")</f>
        <v>7</v>
      </c>
      <c r="L2612">
        <f t="shared" si="151"/>
        <v>7</v>
      </c>
      <c r="M2612" s="117" t="s">
        <v>2764</v>
      </c>
      <c r="N2612" s="140">
        <f>IFERROR(VLOOKUP(M2612,LISTS!G:H,2,FALSE),"0")</f>
        <v>7</v>
      </c>
      <c r="O2612">
        <f t="shared" si="152"/>
        <v>7</v>
      </c>
      <c r="P2612" s="117" t="s">
        <v>2720</v>
      </c>
      <c r="Q2612" s="112" t="s">
        <v>2794</v>
      </c>
      <c r="R2612" s="112" t="s">
        <v>775</v>
      </c>
      <c r="S2612" s="118" t="s">
        <v>2795</v>
      </c>
      <c r="T2612" s="118" t="s">
        <v>775</v>
      </c>
    </row>
    <row r="2613" spans="1:21">
      <c r="A2613" s="4" t="str">
        <f>VLOOKUP(C2613,STYLES!$A$1:$R$2088,7,FALSE)</f>
        <v>Outerwear</v>
      </c>
      <c r="B2613" t="str">
        <f>VLOOKUP(C2613,STYLES!$1:$1048576,6,FALSE)</f>
        <v>Harriton</v>
      </c>
      <c r="C2613" s="103" t="s">
        <v>1153</v>
      </c>
      <c r="E2613" t="str">
        <f>VLOOKUP(C2613,STYLES!$1:$1048576,12,FALSE)</f>
        <v>Nylon Staff Jacket</v>
      </c>
      <c r="F2613" s="117" t="s">
        <v>2739</v>
      </c>
      <c r="G2613" s="111" t="s">
        <v>2740</v>
      </c>
      <c r="H2613" s="113" t="str">
        <f>VLOOKUP(C2613,STYLES!$1:$1048576,9,FALSE)</f>
        <v>Active</v>
      </c>
      <c r="I2613" s="113" t="str">
        <f>VLOOKUP(C2613,STYLES!$1:$1048576,10,FALSE)</f>
        <v>Active</v>
      </c>
      <c r="J2613" s="117" t="s">
        <v>2764</v>
      </c>
      <c r="K2613" s="139">
        <f>IFERROR(VLOOKUP(J2613,LISTS!G:H,2,FALSE),"0")</f>
        <v>7</v>
      </c>
      <c r="L2613">
        <f t="shared" si="151"/>
        <v>7</v>
      </c>
      <c r="M2613" s="117" t="s">
        <v>2764</v>
      </c>
      <c r="N2613" s="140">
        <f>IFERROR(VLOOKUP(M2613,LISTS!G:H,2,FALSE),"0")</f>
        <v>7</v>
      </c>
      <c r="O2613">
        <f t="shared" si="152"/>
        <v>7</v>
      </c>
      <c r="P2613" s="117" t="s">
        <v>2720</v>
      </c>
      <c r="Q2613" s="118" t="s">
        <v>2741</v>
      </c>
      <c r="R2613" s="112" t="s">
        <v>775</v>
      </c>
      <c r="S2613" s="112" t="s">
        <v>3039</v>
      </c>
      <c r="T2613" s="112" t="s">
        <v>775</v>
      </c>
    </row>
    <row r="2614" spans="1:21">
      <c r="A2614" s="4" t="str">
        <f>VLOOKUP(C2614,STYLES!$A$1:$R$2088,7,FALSE)</f>
        <v>Outerwear</v>
      </c>
      <c r="B2614" t="str">
        <f>VLOOKUP(C2614,STYLES!$1:$1048576,6,FALSE)</f>
        <v>Harriton</v>
      </c>
      <c r="C2614" s="103" t="s">
        <v>1153</v>
      </c>
      <c r="E2614" t="str">
        <f>VLOOKUP(C2614,STYLES!$1:$1048576,12,FALSE)</f>
        <v>Nylon Staff Jacket</v>
      </c>
      <c r="F2614" s="117" t="s">
        <v>2754</v>
      </c>
      <c r="G2614" s="111" t="s">
        <v>2755</v>
      </c>
      <c r="H2614" s="113" t="str">
        <f>VLOOKUP(C2614,STYLES!$1:$1048576,9,FALSE)</f>
        <v>Active</v>
      </c>
      <c r="I2614" s="113" t="str">
        <f>VLOOKUP(C2614,STYLES!$1:$1048576,10,FALSE)</f>
        <v>Active</v>
      </c>
      <c r="J2614" s="117" t="s">
        <v>2764</v>
      </c>
      <c r="K2614" s="139">
        <f>IFERROR(VLOOKUP(J2614,LISTS!G:H,2,FALSE),"0")</f>
        <v>7</v>
      </c>
      <c r="L2614">
        <f t="shared" si="151"/>
        <v>7</v>
      </c>
      <c r="M2614" s="117" t="s">
        <v>2764</v>
      </c>
      <c r="N2614" s="140">
        <f>IFERROR(VLOOKUP(M2614,LISTS!G:H,2,FALSE),"0")</f>
        <v>7</v>
      </c>
      <c r="O2614">
        <f t="shared" si="152"/>
        <v>7</v>
      </c>
      <c r="P2614" s="117" t="s">
        <v>2720</v>
      </c>
      <c r="Q2614" s="118" t="s">
        <v>2756</v>
      </c>
      <c r="R2614" s="112" t="s">
        <v>775</v>
      </c>
      <c r="S2614" s="112" t="s">
        <v>2757</v>
      </c>
      <c r="T2614" s="112" t="s">
        <v>775</v>
      </c>
    </row>
    <row r="2615" spans="1:21">
      <c r="A2615" s="4" t="str">
        <f>VLOOKUP(C2615,STYLES!$A$1:$R$2088,7,FALSE)</f>
        <v>Outerwear</v>
      </c>
      <c r="B2615" t="str">
        <f>VLOOKUP(C2615,STYLES!$1:$1048576,6,FALSE)</f>
        <v>Harriton</v>
      </c>
      <c r="C2615" s="103" t="s">
        <v>1153</v>
      </c>
      <c r="E2615" t="str">
        <f>VLOOKUP(C2615,STYLES!$1:$1048576,12,FALSE)</f>
        <v>Nylon Staff Jacket</v>
      </c>
      <c r="F2615" s="117" t="s">
        <v>3220</v>
      </c>
      <c r="G2615" s="111" t="s">
        <v>2991</v>
      </c>
      <c r="H2615" s="113" t="str">
        <f>VLOOKUP(C2615,STYLES!$1:$1048576,9,FALSE)</f>
        <v>Active</v>
      </c>
      <c r="I2615" s="113" t="str">
        <f>VLOOKUP(C2615,STYLES!$1:$1048576,10,FALSE)</f>
        <v>Active</v>
      </c>
      <c r="J2615" s="117" t="s">
        <v>2764</v>
      </c>
      <c r="K2615" s="139">
        <f>IFERROR(VLOOKUP(J2615,LISTS!G:H,2,FALSE),"0")</f>
        <v>7</v>
      </c>
      <c r="L2615">
        <f t="shared" si="151"/>
        <v>7</v>
      </c>
      <c r="M2615" s="117" t="s">
        <v>2764</v>
      </c>
      <c r="N2615" s="140">
        <f>IFERROR(VLOOKUP(M2615,LISTS!G:H,2,FALSE),"0")</f>
        <v>7</v>
      </c>
      <c r="O2615">
        <f t="shared" si="152"/>
        <v>7</v>
      </c>
      <c r="P2615" s="117" t="s">
        <v>2720</v>
      </c>
      <c r="Q2615" s="112" t="s">
        <v>3221</v>
      </c>
      <c r="R2615" s="112" t="s">
        <v>775</v>
      </c>
      <c r="S2615" s="118" t="s">
        <v>3322</v>
      </c>
      <c r="T2615" s="112" t="s">
        <v>775</v>
      </c>
    </row>
    <row r="2616" spans="1:21">
      <c r="A2616" s="4" t="str">
        <f>VLOOKUP(C2616,STYLES!$A$1:$R$2088,7,FALSE)</f>
        <v>Outerwear</v>
      </c>
      <c r="B2616" t="str">
        <f>VLOOKUP(C2616,STYLES!$1:$1048576,6,FALSE)</f>
        <v>Harriton</v>
      </c>
      <c r="C2616" s="103" t="s">
        <v>1153</v>
      </c>
      <c r="E2616" t="str">
        <f>VLOOKUP(C2616,STYLES!$1:$1048576,12,FALSE)</f>
        <v>Nylon Staff Jacket</v>
      </c>
      <c r="F2616" s="117" t="s">
        <v>2816</v>
      </c>
      <c r="G2616" s="111" t="s">
        <v>2809</v>
      </c>
      <c r="H2616" s="113" t="str">
        <f>VLOOKUP(C2616,STYLES!$1:$1048576,9,FALSE)</f>
        <v>Active</v>
      </c>
      <c r="I2616" s="113" t="str">
        <f>VLOOKUP(C2616,STYLES!$1:$1048576,10,FALSE)</f>
        <v>Active</v>
      </c>
      <c r="J2616" s="117" t="s">
        <v>2764</v>
      </c>
      <c r="K2616" s="139">
        <f>IFERROR(VLOOKUP(J2616,LISTS!G:H,2,FALSE),"0")</f>
        <v>7</v>
      </c>
      <c r="L2616">
        <f t="shared" si="151"/>
        <v>7</v>
      </c>
      <c r="M2616" s="117" t="s">
        <v>2764</v>
      </c>
      <c r="N2616" s="140">
        <f>IFERROR(VLOOKUP(M2616,LISTS!G:H,2,FALSE),"0")</f>
        <v>7</v>
      </c>
      <c r="O2616">
        <f t="shared" si="152"/>
        <v>7</v>
      </c>
      <c r="P2616" s="117" t="s">
        <v>2720</v>
      </c>
      <c r="Q2616" s="126" t="s">
        <v>3007</v>
      </c>
      <c r="R2616" s="112" t="s">
        <v>775</v>
      </c>
      <c r="S2616" s="105" t="s">
        <v>3008</v>
      </c>
      <c r="T2616" s="112" t="s">
        <v>775</v>
      </c>
    </row>
    <row r="2617" spans="1:21">
      <c r="A2617" s="4"/>
      <c r="G2617" s="111"/>
      <c r="I2617" s="127"/>
      <c r="K2617" s="139"/>
      <c r="L2617" s="60">
        <f>SUM(L2610:L2616)</f>
        <v>49</v>
      </c>
      <c r="N2617" s="140"/>
      <c r="O2617" s="60">
        <f>SUM(O2610:O2616)</f>
        <v>49</v>
      </c>
      <c r="Q2617" s="112"/>
      <c r="R2617" s="112"/>
      <c r="S2617" s="118"/>
      <c r="T2617" s="118"/>
    </row>
    <row r="2618" spans="1:21" s="210" customFormat="1">
      <c r="A2618" s="302" t="str">
        <f>VLOOKUP(C2618,STYLES!$A$1:$R$2088,7,FALSE)</f>
        <v>Outerwear</v>
      </c>
      <c r="B2618" s="210" t="str">
        <f>VLOOKUP(C2618,STYLES!$1:$1048576,6,FALSE)</f>
        <v>Harriton</v>
      </c>
      <c r="C2618" s="303" t="s">
        <v>1157</v>
      </c>
      <c r="D2618" s="296"/>
      <c r="E2618" s="210" t="str">
        <f>VLOOKUP(C2618,STYLES!$1:$1048576,12,FALSE)</f>
        <v>Essential Polyfill Vest</v>
      </c>
      <c r="F2618" s="301" t="s">
        <v>2887</v>
      </c>
      <c r="G2618" s="304" t="s">
        <v>2718</v>
      </c>
      <c r="H2618" s="297" t="str">
        <f>VLOOKUP(C2618,STYLES!$1:$1048576,9,FALSE)</f>
        <v>DROP - Pre-Closeout</v>
      </c>
      <c r="I2618" s="297" t="str">
        <f>VLOOKUP(C2618,STYLES!$1:$1048576,10,FALSE)</f>
        <v>Not Available</v>
      </c>
      <c r="J2618" s="301" t="s">
        <v>2764</v>
      </c>
      <c r="K2618" s="298">
        <f>IFERROR(VLOOKUP(J2618,LISTS!G:H,2,FALSE),"0")</f>
        <v>7</v>
      </c>
      <c r="L2618" s="210" t="str">
        <f t="shared" si="151"/>
        <v/>
      </c>
      <c r="M2618" s="301" t="s">
        <v>775</v>
      </c>
      <c r="N2618" s="300" t="str">
        <f>IFERROR(VLOOKUP(M2618,LISTS!G:H,2,FALSE),"0")</f>
        <v>0</v>
      </c>
      <c r="O2618" s="210" t="str">
        <f t="shared" si="152"/>
        <v/>
      </c>
      <c r="P2618" s="301" t="s">
        <v>2720</v>
      </c>
      <c r="Q2618" s="295" t="s">
        <v>2721</v>
      </c>
      <c r="R2618" s="305" t="s">
        <v>775</v>
      </c>
      <c r="S2618" s="305" t="s">
        <v>2722</v>
      </c>
      <c r="T2618" s="306" t="s">
        <v>775</v>
      </c>
      <c r="U2618" s="301"/>
    </row>
    <row r="2619" spans="1:21" s="12" customFormat="1">
      <c r="A2619" s="59" t="str">
        <f>VLOOKUP(C2619,STYLES!$A$1:$R$2088,7,FALSE)</f>
        <v>Outerwear</v>
      </c>
      <c r="B2619" s="12" t="str">
        <f>VLOOKUP(C2619,STYLES!$1:$1048576,6,FALSE)</f>
        <v>Harriton</v>
      </c>
      <c r="C2619" s="106" t="s">
        <v>1157</v>
      </c>
      <c r="D2619" s="18"/>
      <c r="E2619" s="12" t="str">
        <f>VLOOKUP(C2619,STYLES!$1:$1048576,12,FALSE)</f>
        <v>Essential Polyfill Vest</v>
      </c>
      <c r="F2619" s="128" t="s">
        <v>3323</v>
      </c>
      <c r="G2619" s="114" t="s">
        <v>2740</v>
      </c>
      <c r="H2619" s="116" t="s">
        <v>437</v>
      </c>
      <c r="I2619" s="116" t="str">
        <f>VLOOKUP(C2619,STYLES!$1:$1048576,10,FALSE)</f>
        <v>Not Available</v>
      </c>
      <c r="J2619" s="128" t="s">
        <v>2764</v>
      </c>
      <c r="K2619" s="194">
        <f>IFERROR(VLOOKUP(J2619,LISTS!G:H,2,FALSE),"0")</f>
        <v>7</v>
      </c>
      <c r="L2619" s="12" t="str">
        <f t="shared" si="151"/>
        <v/>
      </c>
      <c r="M2619" s="128" t="s">
        <v>775</v>
      </c>
      <c r="N2619" s="195" t="str">
        <f>IFERROR(VLOOKUP(M2619,LISTS!G:H,2,FALSE),"0")</f>
        <v>0</v>
      </c>
      <c r="O2619" s="12" t="str">
        <f t="shared" si="152"/>
        <v/>
      </c>
      <c r="P2619" s="128" t="s">
        <v>2720</v>
      </c>
      <c r="Q2619" s="115" t="s">
        <v>2972</v>
      </c>
      <c r="R2619" s="115" t="s">
        <v>2783</v>
      </c>
      <c r="S2619" s="137" t="s">
        <v>2973</v>
      </c>
      <c r="T2619" s="137" t="s">
        <v>2784</v>
      </c>
      <c r="U2619" s="128" t="s">
        <v>3180</v>
      </c>
    </row>
    <row r="2620" spans="1:21" s="12" customFormat="1">
      <c r="A2620" s="59" t="str">
        <f>VLOOKUP(C2620,STYLES!$A$1:$R$2088,7,FALSE)</f>
        <v>Outerwear</v>
      </c>
      <c r="B2620" s="12" t="str">
        <f>VLOOKUP(C2620,STYLES!$1:$1048576,6,FALSE)</f>
        <v>Harriton</v>
      </c>
      <c r="C2620" s="106" t="s">
        <v>1157</v>
      </c>
      <c r="D2620" s="18"/>
      <c r="E2620" s="12" t="str">
        <f>VLOOKUP(C2620,STYLES!$1:$1048576,12,FALSE)</f>
        <v>Essential Polyfill Vest</v>
      </c>
      <c r="F2620" s="128" t="s">
        <v>3324</v>
      </c>
      <c r="G2620" s="114" t="s">
        <v>2755</v>
      </c>
      <c r="H2620" s="116" t="s">
        <v>437</v>
      </c>
      <c r="I2620" s="116" t="str">
        <f>VLOOKUP(C2620,STYLES!$1:$1048576,8,FALSE)</f>
        <v>Insulated</v>
      </c>
      <c r="J2620" s="128" t="s">
        <v>2764</v>
      </c>
      <c r="K2620" s="194">
        <f>IFERROR(VLOOKUP(J2620,LISTS!G:H,2,FALSE),"0")</f>
        <v>7</v>
      </c>
      <c r="L2620" s="12" t="str">
        <f t="shared" si="151"/>
        <v/>
      </c>
      <c r="M2620" s="128" t="s">
        <v>775</v>
      </c>
      <c r="N2620" s="195" t="str">
        <f>IFERROR(VLOOKUP(M2620,LISTS!G:H,2,FALSE),"0")</f>
        <v>0</v>
      </c>
      <c r="O2620" s="12" t="str">
        <f t="shared" si="152"/>
        <v/>
      </c>
      <c r="P2620" s="128" t="s">
        <v>2720</v>
      </c>
      <c r="Q2620" s="137" t="s">
        <v>2756</v>
      </c>
      <c r="R2620" s="115" t="s">
        <v>2783</v>
      </c>
      <c r="S2620" s="115" t="s">
        <v>2757</v>
      </c>
      <c r="T2620" s="137" t="s">
        <v>2784</v>
      </c>
      <c r="U2620" s="128" t="s">
        <v>3180</v>
      </c>
    </row>
    <row r="2621" spans="1:21">
      <c r="A2621" s="4"/>
      <c r="G2621" s="111"/>
      <c r="I2621" s="127"/>
      <c r="K2621" s="139"/>
      <c r="L2621" s="60">
        <f>SUM(L2618:L2620)</f>
        <v>0</v>
      </c>
      <c r="N2621" s="140"/>
      <c r="O2621" s="60">
        <f>SUM(O2618:O2620)</f>
        <v>0</v>
      </c>
      <c r="Q2621" s="112"/>
      <c r="R2621" s="112"/>
      <c r="S2621" s="118"/>
      <c r="T2621" s="118"/>
    </row>
    <row r="2622" spans="1:21" s="210" customFormat="1">
      <c r="A2622" s="302" t="str">
        <f>VLOOKUP(C2622,STYLES!$A$1:$R$2088,7,FALSE)</f>
        <v>Outerwear</v>
      </c>
      <c r="B2622" s="210" t="str">
        <f>VLOOKUP(C2622,STYLES!$1:$1048576,6,FALSE)</f>
        <v>Harriton</v>
      </c>
      <c r="C2622" s="303" t="s">
        <v>1161</v>
      </c>
      <c r="D2622" s="296"/>
      <c r="E2622" s="210" t="str">
        <f>VLOOKUP(C2622,STYLES!$1:$1048576,12,FALSE)</f>
        <v>Essential Polyfill Vest</v>
      </c>
      <c r="F2622" s="301" t="s">
        <v>2887</v>
      </c>
      <c r="G2622" s="304" t="s">
        <v>2718</v>
      </c>
      <c r="H2622" s="297" t="str">
        <f>VLOOKUP(C2622,STYLES!$1:$1048576,9,FALSE)</f>
        <v>DROP - Closeout</v>
      </c>
      <c r="I2622" s="297" t="str">
        <f>VLOOKUP(C2622,STYLES!$1:$1048576,10,FALSE)</f>
        <v>Not Available</v>
      </c>
      <c r="J2622" s="301" t="s">
        <v>2824</v>
      </c>
      <c r="K2622" s="298">
        <f>IFERROR(VLOOKUP(J2622,LISTS!G:H,2,FALSE),"0")</f>
        <v>5</v>
      </c>
      <c r="L2622" s="210" t="str">
        <f t="shared" si="151"/>
        <v/>
      </c>
      <c r="M2622" s="301" t="s">
        <v>775</v>
      </c>
      <c r="N2622" s="300" t="str">
        <f>IFERROR(VLOOKUP(M2622,LISTS!G:H,2,FALSE),"0")</f>
        <v>0</v>
      </c>
      <c r="O2622" s="210" t="str">
        <f t="shared" si="152"/>
        <v/>
      </c>
      <c r="P2622" s="301" t="s">
        <v>2720</v>
      </c>
      <c r="Q2622" s="295" t="s">
        <v>2721</v>
      </c>
      <c r="R2622" s="305" t="s">
        <v>775</v>
      </c>
      <c r="S2622" s="305" t="s">
        <v>2722</v>
      </c>
      <c r="T2622" s="306" t="s">
        <v>775</v>
      </c>
      <c r="U2622" s="301"/>
    </row>
    <row r="2623" spans="1:21" s="210" customFormat="1">
      <c r="A2623" s="302" t="str">
        <f>VLOOKUP(C2623,STYLES!$A$1:$R$2088,7,FALSE)</f>
        <v>Outerwear</v>
      </c>
      <c r="B2623" s="210" t="str">
        <f>VLOOKUP(C2623,STYLES!$1:$1048576,6,FALSE)</f>
        <v>Harriton</v>
      </c>
      <c r="C2623" s="303" t="s">
        <v>1161</v>
      </c>
      <c r="D2623" s="296"/>
      <c r="E2623" s="210" t="str">
        <f>VLOOKUP(C2623,STYLES!$1:$1048576,12,FALSE)</f>
        <v>Essential Polyfill Vest</v>
      </c>
      <c r="F2623" s="301" t="s">
        <v>3323</v>
      </c>
      <c r="G2623" s="304" t="s">
        <v>2740</v>
      </c>
      <c r="H2623" s="297" t="str">
        <f>VLOOKUP(C2623,STYLES!$1:$1048576,9,FALSE)</f>
        <v>DROP - Closeout</v>
      </c>
      <c r="I2623" s="297" t="str">
        <f>VLOOKUP(C2623,STYLES!$1:$1048576,10,FALSE)</f>
        <v>Not Available</v>
      </c>
      <c r="J2623" s="301" t="s">
        <v>2824</v>
      </c>
      <c r="K2623" s="298">
        <f>IFERROR(VLOOKUP(J2623,LISTS!G:H,2,FALSE),"0")</f>
        <v>5</v>
      </c>
      <c r="L2623" s="210" t="str">
        <f t="shared" si="151"/>
        <v/>
      </c>
      <c r="M2623" s="301" t="s">
        <v>775</v>
      </c>
      <c r="N2623" s="300" t="str">
        <f>IFERROR(VLOOKUP(M2623,LISTS!G:H,2,FALSE),"0")</f>
        <v>0</v>
      </c>
      <c r="O2623" s="210" t="str">
        <f t="shared" si="152"/>
        <v/>
      </c>
      <c r="P2623" s="301" t="s">
        <v>2720</v>
      </c>
      <c r="Q2623" s="305" t="s">
        <v>2972</v>
      </c>
      <c r="R2623" s="305" t="s">
        <v>2783</v>
      </c>
      <c r="S2623" s="306" t="s">
        <v>2973</v>
      </c>
      <c r="T2623" s="306" t="s">
        <v>2784</v>
      </c>
      <c r="U2623" s="301"/>
    </row>
    <row r="2624" spans="1:21" s="210" customFormat="1">
      <c r="A2624" s="302" t="str">
        <f>VLOOKUP(C2624,STYLES!$A$1:$R$2088,7,FALSE)</f>
        <v>Outerwear</v>
      </c>
      <c r="B2624" s="210" t="str">
        <f>VLOOKUP(C2624,STYLES!$1:$1048576,6,FALSE)</f>
        <v>Harriton</v>
      </c>
      <c r="C2624" s="303" t="s">
        <v>1161</v>
      </c>
      <c r="D2624" s="296"/>
      <c r="E2624" s="210" t="str">
        <f>VLOOKUP(C2624,STYLES!$1:$1048576,12,FALSE)</f>
        <v>Essential Polyfill Vest</v>
      </c>
      <c r="F2624" s="301" t="s">
        <v>3324</v>
      </c>
      <c r="G2624" s="304" t="s">
        <v>2755</v>
      </c>
      <c r="H2624" s="297" t="str">
        <f>VLOOKUP(C2624,STYLES!$1:$1048576,9,FALSE)</f>
        <v>DROP - Closeout</v>
      </c>
      <c r="I2624" s="297" t="str">
        <f>VLOOKUP(C2624,STYLES!$1:$1048576,10,FALSE)</f>
        <v>Not Available</v>
      </c>
      <c r="J2624" s="301" t="s">
        <v>2824</v>
      </c>
      <c r="K2624" s="298">
        <f>IFERROR(VLOOKUP(J2624,LISTS!G:H,2,FALSE),"0")</f>
        <v>5</v>
      </c>
      <c r="L2624" s="210" t="str">
        <f t="shared" si="151"/>
        <v/>
      </c>
      <c r="M2624" s="301" t="s">
        <v>775</v>
      </c>
      <c r="N2624" s="300" t="str">
        <f>IFERROR(VLOOKUP(M2624,LISTS!G:H,2,FALSE),"0")</f>
        <v>0</v>
      </c>
      <c r="O2624" s="210" t="str">
        <f t="shared" si="152"/>
        <v/>
      </c>
      <c r="P2624" s="301" t="s">
        <v>2720</v>
      </c>
      <c r="Q2624" s="306" t="s">
        <v>2756</v>
      </c>
      <c r="R2624" s="305" t="s">
        <v>2783</v>
      </c>
      <c r="S2624" s="305" t="s">
        <v>2757</v>
      </c>
      <c r="T2624" s="306" t="s">
        <v>2922</v>
      </c>
      <c r="U2624" s="301"/>
    </row>
    <row r="2625" spans="1:20">
      <c r="A2625" s="4"/>
      <c r="G2625" s="111"/>
      <c r="I2625" s="127"/>
      <c r="K2625" s="139"/>
      <c r="L2625" s="60">
        <f>SUM(L2622:L2624)</f>
        <v>0</v>
      </c>
      <c r="N2625" s="140"/>
      <c r="O2625" s="60">
        <f>SUM(O2622:O2624)</f>
        <v>0</v>
      </c>
      <c r="Q2625" s="112"/>
      <c r="R2625" s="112"/>
      <c r="S2625" s="118"/>
      <c r="T2625" s="118"/>
    </row>
    <row r="2626" spans="1:20">
      <c r="A2626" s="4" t="str">
        <f>VLOOKUP(C2626,STYLES!$A$1:$R$2088,7,FALSE)</f>
        <v>Outerwear</v>
      </c>
      <c r="B2626" t="str">
        <f>VLOOKUP(C2626,STYLES!$1:$1048576,6,FALSE)</f>
        <v>Harriton</v>
      </c>
      <c r="C2626" s="103" t="s">
        <v>967</v>
      </c>
      <c r="E2626" t="str">
        <f>VLOOKUP(C2626,STYLES!$1:$1048576,12,FALSE)</f>
        <v>Dockside Interactive Reversible Freezer Vest</v>
      </c>
      <c r="F2626" s="117" t="s">
        <v>3325</v>
      </c>
      <c r="G2626" s="111" t="s">
        <v>2718</v>
      </c>
      <c r="H2626" s="113" t="str">
        <f>VLOOKUP(C2626,STYLES!$1:$1048576,9,FALSE)</f>
        <v>Active</v>
      </c>
      <c r="I2626" s="113" t="str">
        <f>VLOOKUP(C2626,STYLES!$1:$1048576,10,FALSE)</f>
        <v>Active</v>
      </c>
      <c r="J2626" s="117" t="s">
        <v>2719</v>
      </c>
      <c r="K2626" s="139">
        <f>IFERROR(VLOOKUP(J2626,LISTS!G:H,2,FALSE),"0")</f>
        <v>8</v>
      </c>
      <c r="L2626">
        <f t="shared" si="151"/>
        <v>8</v>
      </c>
      <c r="M2626" s="117" t="s">
        <v>2719</v>
      </c>
      <c r="N2626" s="140">
        <f>IFERROR(VLOOKUP(M2626,LISTS!G:H,2,FALSE),"0")</f>
        <v>8</v>
      </c>
      <c r="O2626">
        <f t="shared" si="152"/>
        <v>8</v>
      </c>
      <c r="Q2626" s="101" t="s">
        <v>2721</v>
      </c>
      <c r="R2626" s="112" t="s">
        <v>2983</v>
      </c>
      <c r="S2626" s="112" t="s">
        <v>2722</v>
      </c>
      <c r="T2626" s="118" t="s">
        <v>2984</v>
      </c>
    </row>
    <row r="2627" spans="1:20">
      <c r="A2627" s="4" t="str">
        <f>VLOOKUP(C2627,STYLES!$A$1:$R$2088,7,FALSE)</f>
        <v>Outerwear</v>
      </c>
      <c r="B2627" t="str">
        <f>VLOOKUP(C2627,STYLES!$1:$1048576,6,FALSE)</f>
        <v>Harriton</v>
      </c>
      <c r="C2627" s="103" t="s">
        <v>967</v>
      </c>
      <c r="E2627" t="str">
        <f>VLOOKUP(C2627,STYLES!$1:$1048576,12,FALSE)</f>
        <v>Dockside Interactive Reversible Freezer Vest</v>
      </c>
      <c r="F2627" s="117" t="s">
        <v>3326</v>
      </c>
      <c r="G2627" s="111" t="s">
        <v>2718</v>
      </c>
      <c r="H2627" s="113" t="str">
        <f>VLOOKUP(C2627,STYLES!$1:$1048576,9,FALSE)</f>
        <v>Active</v>
      </c>
      <c r="I2627" s="113" t="str">
        <f>VLOOKUP(C2627,STYLES!$1:$1048576,10,FALSE)</f>
        <v>Active</v>
      </c>
      <c r="J2627" s="117" t="s">
        <v>2719</v>
      </c>
      <c r="K2627" s="139">
        <f>IFERROR(VLOOKUP(J2627,LISTS!G:H,2,FALSE),"0")</f>
        <v>8</v>
      </c>
      <c r="L2627">
        <f t="shared" si="151"/>
        <v>8</v>
      </c>
      <c r="M2627" s="117" t="s">
        <v>2719</v>
      </c>
      <c r="N2627" s="140">
        <f>IFERROR(VLOOKUP(M2627,LISTS!G:H,2,FALSE),"0")</f>
        <v>8</v>
      </c>
      <c r="O2627">
        <f t="shared" si="152"/>
        <v>8</v>
      </c>
      <c r="Q2627" s="101" t="s">
        <v>2721</v>
      </c>
      <c r="R2627" s="112" t="s">
        <v>3014</v>
      </c>
      <c r="S2627" s="112" t="s">
        <v>2722</v>
      </c>
      <c r="T2627" s="118" t="s">
        <v>3015</v>
      </c>
    </row>
    <row r="2628" spans="1:20">
      <c r="A2628" s="4" t="str">
        <f>VLOOKUP(C2628,STYLES!$A$1:$R$2088,7,FALSE)</f>
        <v>Outerwear</v>
      </c>
      <c r="B2628" t="str">
        <f>VLOOKUP(C2628,STYLES!$1:$1048576,6,FALSE)</f>
        <v>Harriton</v>
      </c>
      <c r="C2628" s="103" t="s">
        <v>967</v>
      </c>
      <c r="E2628" t="str">
        <f>VLOOKUP(C2628,STYLES!$1:$1048576,12,FALSE)</f>
        <v>Dockside Interactive Reversible Freezer Vest</v>
      </c>
      <c r="F2628" s="117" t="s">
        <v>3327</v>
      </c>
      <c r="G2628" s="111" t="s">
        <v>2740</v>
      </c>
      <c r="H2628" s="113" t="str">
        <f>VLOOKUP(C2628,STYLES!$1:$1048576,9,FALSE)</f>
        <v>Active</v>
      </c>
      <c r="I2628" s="113" t="str">
        <f>VLOOKUP(C2628,STYLES!$1:$1048576,10,FALSE)</f>
        <v>Active</v>
      </c>
      <c r="J2628" s="117" t="s">
        <v>2719</v>
      </c>
      <c r="K2628" s="139">
        <f>IFERROR(VLOOKUP(J2628,LISTS!G:H,2,FALSE),"0")</f>
        <v>8</v>
      </c>
      <c r="L2628">
        <f t="shared" si="151"/>
        <v>8</v>
      </c>
      <c r="M2628" s="117" t="s">
        <v>2719</v>
      </c>
      <c r="N2628" s="140">
        <f>IFERROR(VLOOKUP(M2628,LISTS!G:H,2,FALSE),"0")</f>
        <v>8</v>
      </c>
      <c r="O2628">
        <f t="shared" si="152"/>
        <v>8</v>
      </c>
      <c r="Q2628" s="112" t="s">
        <v>3213</v>
      </c>
      <c r="R2628" s="112" t="s">
        <v>2983</v>
      </c>
      <c r="S2628" s="118" t="s">
        <v>2742</v>
      </c>
      <c r="T2628" s="118" t="s">
        <v>2984</v>
      </c>
    </row>
    <row r="2629" spans="1:20">
      <c r="A2629" s="4"/>
      <c r="G2629" s="111"/>
      <c r="I2629" s="127"/>
      <c r="K2629" s="139"/>
      <c r="L2629" s="60">
        <f>SUM(L2626:L2628)</f>
        <v>24</v>
      </c>
      <c r="N2629" s="140"/>
      <c r="O2629" s="60">
        <f>SUM(O2626:O2628)</f>
        <v>24</v>
      </c>
      <c r="Q2629" s="112"/>
      <c r="R2629" s="112"/>
      <c r="S2629" s="118"/>
      <c r="T2629" s="118"/>
    </row>
    <row r="2630" spans="1:20">
      <c r="A2630" s="4" t="str">
        <f>VLOOKUP(C2630,STYLES!$A$1:$R$2088,7,FALSE)</f>
        <v>Outerwear</v>
      </c>
      <c r="B2630" t="str">
        <f>VLOOKUP(C2630,STYLES!$1:$1048576,6,FALSE)</f>
        <v>Harriton</v>
      </c>
      <c r="C2630" s="103" t="s">
        <v>924</v>
      </c>
      <c r="E2630" t="str">
        <f>VLOOKUP(C2630,STYLES!$1:$1048576,12,FALSE)</f>
        <v>Axle Insulated Cargo Jacket</v>
      </c>
      <c r="F2630" s="117" t="s">
        <v>2718</v>
      </c>
      <c r="G2630" s="111" t="s">
        <v>2718</v>
      </c>
      <c r="H2630" s="113" t="str">
        <f>VLOOKUP(C2630,STYLES!$1:$1048576,9,FALSE)</f>
        <v>Active</v>
      </c>
      <c r="I2630" s="113" t="str">
        <f>VLOOKUP(C2630,STYLES!$1:$1048576,10,FALSE)</f>
        <v>Active</v>
      </c>
      <c r="J2630" s="117" t="s">
        <v>3020</v>
      </c>
      <c r="K2630" s="139">
        <f>IFERROR(VLOOKUP(J2630,LISTS!G:H,2,FALSE),"0")</f>
        <v>9</v>
      </c>
      <c r="L2630">
        <f t="shared" si="151"/>
        <v>9</v>
      </c>
      <c r="M2630" s="117" t="s">
        <v>3020</v>
      </c>
      <c r="N2630" s="140">
        <f>IFERROR(VLOOKUP(M2630,LISTS!G:H,2,FALSE),"0")</f>
        <v>9</v>
      </c>
      <c r="O2630">
        <f t="shared" si="152"/>
        <v>9</v>
      </c>
      <c r="Q2630" s="101" t="s">
        <v>2721</v>
      </c>
      <c r="R2630" s="112" t="s">
        <v>775</v>
      </c>
      <c r="S2630" s="112" t="s">
        <v>2722</v>
      </c>
      <c r="T2630" s="118" t="s">
        <v>775</v>
      </c>
    </row>
    <row r="2631" spans="1:20">
      <c r="A2631" s="4" t="str">
        <f>VLOOKUP(C2631,STYLES!$A$1:$R$2088,7,FALSE)</f>
        <v>Outerwear</v>
      </c>
      <c r="B2631" t="str">
        <f>VLOOKUP(C2631,STYLES!$1:$1048576,6,FALSE)</f>
        <v>Harriton</v>
      </c>
      <c r="C2631" s="103" t="s">
        <v>924</v>
      </c>
      <c r="E2631" t="str">
        <f>VLOOKUP(C2631,STYLES!$1:$1048576,12,FALSE)</f>
        <v>Axle Insulated Cargo Jacket</v>
      </c>
      <c r="F2631" s="117" t="s">
        <v>3212</v>
      </c>
      <c r="G2631" s="111" t="s">
        <v>2740</v>
      </c>
      <c r="H2631" s="113" t="str">
        <f>VLOOKUP(C2631,STYLES!$1:$1048576,9,FALSE)</f>
        <v>Active</v>
      </c>
      <c r="I2631" s="113" t="str">
        <f>VLOOKUP(C2631,STYLES!$1:$1048576,10,FALSE)</f>
        <v>Active</v>
      </c>
      <c r="J2631" s="117" t="s">
        <v>3020</v>
      </c>
      <c r="K2631" s="139">
        <f>IFERROR(VLOOKUP(J2631,LISTS!G:H,2,FALSE),"0")</f>
        <v>9</v>
      </c>
      <c r="L2631">
        <f t="shared" si="151"/>
        <v>9</v>
      </c>
      <c r="M2631" s="117" t="s">
        <v>3020</v>
      </c>
      <c r="N2631" s="140">
        <f>IFERROR(VLOOKUP(M2631,LISTS!G:H,2,FALSE),"0")</f>
        <v>9</v>
      </c>
      <c r="O2631">
        <f t="shared" si="152"/>
        <v>9</v>
      </c>
      <c r="Q2631" s="112" t="s">
        <v>3213</v>
      </c>
      <c r="R2631" s="112" t="s">
        <v>775</v>
      </c>
      <c r="S2631" s="118" t="s">
        <v>2742</v>
      </c>
      <c r="T2631" s="112" t="s">
        <v>775</v>
      </c>
    </row>
    <row r="2632" spans="1:20">
      <c r="A2632" s="4"/>
      <c r="G2632" s="111"/>
      <c r="I2632" s="127"/>
      <c r="K2632" s="139"/>
      <c r="L2632" s="60">
        <f>SUM(L2630:L2631)</f>
        <v>18</v>
      </c>
      <c r="N2632" s="140"/>
      <c r="O2632" s="60">
        <f>SUM(O2630:O2631)</f>
        <v>18</v>
      </c>
      <c r="Q2632" s="112"/>
      <c r="R2632" s="112"/>
      <c r="S2632" s="118"/>
      <c r="T2632" s="118"/>
    </row>
    <row r="2633" spans="1:20">
      <c r="A2633" s="4" t="str">
        <f>VLOOKUP(C2633,STYLES!$A$1:$R$2088,7,FALSE)</f>
        <v>Sweaters</v>
      </c>
      <c r="B2633" t="str">
        <f>VLOOKUP(C2633,STYLES!$1:$1048576,6,FALSE)</f>
        <v>Harriton</v>
      </c>
      <c r="C2633" s="103" t="s">
        <v>1062</v>
      </c>
      <c r="E2633" t="str">
        <f>VLOOKUP(C2633,STYLES!$1:$1048576,12,FALSE)</f>
        <v>Pilbloc™ V-Neck Button Cardigan Sweater</v>
      </c>
      <c r="F2633" s="117" t="s">
        <v>2718</v>
      </c>
      <c r="G2633" s="111" t="s">
        <v>2718</v>
      </c>
      <c r="H2633" s="113" t="str">
        <f>VLOOKUP(C2633,STYLES!$1:$1048576,9,FALSE)</f>
        <v>Active</v>
      </c>
      <c r="I2633" s="113" t="str">
        <f>VLOOKUP(C2633,STYLES!$1:$1048576,10,FALSE)</f>
        <v>Active</v>
      </c>
      <c r="J2633" s="117" t="s">
        <v>2772</v>
      </c>
      <c r="K2633" s="139">
        <f>IFERROR(VLOOKUP(J2633,LISTS!G:H,2,FALSE),"0")</f>
        <v>10</v>
      </c>
      <c r="L2633">
        <f t="shared" si="151"/>
        <v>10</v>
      </c>
      <c r="M2633" s="117" t="s">
        <v>2772</v>
      </c>
      <c r="N2633" s="140">
        <f>IFERROR(VLOOKUP(M2633,LISTS!G:H,2,FALSE),"0")</f>
        <v>10</v>
      </c>
      <c r="O2633">
        <f t="shared" si="152"/>
        <v>10</v>
      </c>
      <c r="Q2633" s="101" t="s">
        <v>2721</v>
      </c>
      <c r="R2633" s="112" t="s">
        <v>775</v>
      </c>
      <c r="S2633" s="112" t="s">
        <v>2722</v>
      </c>
      <c r="T2633" s="118" t="s">
        <v>775</v>
      </c>
    </row>
    <row r="2634" spans="1:20">
      <c r="A2634" s="4" t="str">
        <f>VLOOKUP(C2634,STYLES!$A$1:$R$2088,7,FALSE)</f>
        <v>Sweaters</v>
      </c>
      <c r="B2634" t="str">
        <f>VLOOKUP(C2634,STYLES!$1:$1048576,6,FALSE)</f>
        <v>Harriton</v>
      </c>
      <c r="C2634" s="103" t="s">
        <v>1062</v>
      </c>
      <c r="E2634" t="str">
        <f>VLOOKUP(C2634,STYLES!$1:$1048576,12,FALSE)</f>
        <v>Pilbloc™ V-Neck Button Cardigan Sweater</v>
      </c>
      <c r="F2634" s="117" t="s">
        <v>3212</v>
      </c>
      <c r="G2634" s="111" t="s">
        <v>2740</v>
      </c>
      <c r="H2634" s="113" t="str">
        <f>VLOOKUP(C2634,STYLES!$1:$1048576,9,FALSE)</f>
        <v>Active</v>
      </c>
      <c r="I2634" s="113" t="str">
        <f>VLOOKUP(C2634,STYLES!$1:$1048576,10,FALSE)</f>
        <v>Active</v>
      </c>
      <c r="J2634" s="117" t="s">
        <v>2772</v>
      </c>
      <c r="K2634" s="139">
        <f>IFERROR(VLOOKUP(J2634,LISTS!G:H,2,FALSE),"0")</f>
        <v>10</v>
      </c>
      <c r="L2634">
        <f t="shared" si="151"/>
        <v>10</v>
      </c>
      <c r="M2634" s="117" t="s">
        <v>2772</v>
      </c>
      <c r="N2634" s="140">
        <f>IFERROR(VLOOKUP(M2634,LISTS!G:H,2,FALSE),"0")</f>
        <v>10</v>
      </c>
      <c r="O2634">
        <f t="shared" si="152"/>
        <v>10</v>
      </c>
      <c r="Q2634" s="112" t="s">
        <v>3213</v>
      </c>
      <c r="R2634" s="112" t="s">
        <v>775</v>
      </c>
      <c r="S2634" s="118" t="s">
        <v>2742</v>
      </c>
      <c r="T2634" s="112" t="s">
        <v>775</v>
      </c>
    </row>
    <row r="2635" spans="1:20">
      <c r="A2635" s="4" t="str">
        <f>VLOOKUP(C2635,STYLES!$A$1:$R$2088,7,FALSE)</f>
        <v>Sweaters</v>
      </c>
      <c r="B2635" t="str">
        <f>VLOOKUP(C2635,STYLES!$1:$1048576,6,FALSE)</f>
        <v>Harriton</v>
      </c>
      <c r="C2635" s="103" t="s">
        <v>1062</v>
      </c>
      <c r="E2635" t="str">
        <f>VLOOKUP(C2635,STYLES!$1:$1048576,12,FALSE)</f>
        <v>Pilbloc™ V-Neck Button Cardigan Sweater</v>
      </c>
      <c r="F2635" s="117" t="s">
        <v>2735</v>
      </c>
      <c r="G2635" s="111" t="s">
        <v>2736</v>
      </c>
      <c r="H2635" s="113" t="str">
        <f>VLOOKUP(C2635,STYLES!$1:$1048576,9,FALSE)</f>
        <v>Active</v>
      </c>
      <c r="I2635" s="113" t="str">
        <f>VLOOKUP(C2635,STYLES!$1:$1048576,10,FALSE)</f>
        <v>Active</v>
      </c>
      <c r="J2635" s="117" t="s">
        <v>2772</v>
      </c>
      <c r="K2635" s="139">
        <f>IFERROR(VLOOKUP(J2635,LISTS!G:H,2,FALSE),"0")</f>
        <v>10</v>
      </c>
      <c r="L2635">
        <f t="shared" si="151"/>
        <v>10</v>
      </c>
      <c r="M2635" s="117" t="s">
        <v>2772</v>
      </c>
      <c r="N2635" s="140">
        <f>IFERROR(VLOOKUP(M2635,LISTS!G:H,2,FALSE),"0")</f>
        <v>10</v>
      </c>
      <c r="O2635">
        <f t="shared" si="152"/>
        <v>10</v>
      </c>
      <c r="Q2635" s="118" t="s">
        <v>2737</v>
      </c>
      <c r="R2635" s="118" t="s">
        <v>775</v>
      </c>
      <c r="S2635" s="112" t="s">
        <v>2738</v>
      </c>
      <c r="T2635" s="118" t="s">
        <v>775</v>
      </c>
    </row>
    <row r="2636" spans="1:20">
      <c r="A2636" s="4" t="str">
        <f>VLOOKUP(C2636,STYLES!$A$1:$R$2088,7,FALSE)</f>
        <v>Sweaters</v>
      </c>
      <c r="B2636" t="str">
        <f>VLOOKUP(C2636,STYLES!$1:$1048576,6,FALSE)</f>
        <v>Harriton</v>
      </c>
      <c r="C2636" s="103" t="s">
        <v>1062</v>
      </c>
      <c r="E2636" t="str">
        <f>VLOOKUP(C2636,STYLES!$1:$1048576,12,FALSE)</f>
        <v>Pilbloc™ V-Neck Button Cardigan Sweater</v>
      </c>
      <c r="F2636" s="117" t="s">
        <v>3214</v>
      </c>
      <c r="G2636" s="111" t="s">
        <v>2732</v>
      </c>
      <c r="H2636" s="113" t="str">
        <f>VLOOKUP(C2636,STYLES!$1:$1048576,9,FALSE)</f>
        <v>Active</v>
      </c>
      <c r="I2636" s="113" t="str">
        <f>VLOOKUP(C2636,STYLES!$1:$1048576,10,FALSE)</f>
        <v>Active</v>
      </c>
      <c r="J2636" s="117" t="s">
        <v>2772</v>
      </c>
      <c r="K2636" s="139">
        <f>IFERROR(VLOOKUP(J2636,LISTS!G:H,2,FALSE),"0")</f>
        <v>10</v>
      </c>
      <c r="L2636">
        <f t="shared" si="151"/>
        <v>10</v>
      </c>
      <c r="M2636" s="117" t="s">
        <v>2772</v>
      </c>
      <c r="N2636" s="140">
        <f>IFERROR(VLOOKUP(M2636,LISTS!G:H,2,FALSE),"0")</f>
        <v>10</v>
      </c>
      <c r="O2636">
        <f t="shared" si="152"/>
        <v>10</v>
      </c>
      <c r="Q2636" s="112" t="s">
        <v>3215</v>
      </c>
      <c r="R2636" s="112" t="s">
        <v>775</v>
      </c>
      <c r="S2636" s="118" t="s">
        <v>3216</v>
      </c>
      <c r="T2636" s="112" t="s">
        <v>775</v>
      </c>
    </row>
    <row r="2637" spans="1:20">
      <c r="A2637" s="4" t="str">
        <f>VLOOKUP(C2637,STYLES!$A$1:$R$2088,7,FALSE)</f>
        <v>Sweaters</v>
      </c>
      <c r="B2637" t="str">
        <f>VLOOKUP(C2637,STYLES!$1:$1048576,6,FALSE)</f>
        <v>Harriton</v>
      </c>
      <c r="C2637" s="103" t="s">
        <v>1062</v>
      </c>
      <c r="E2637" t="str">
        <f>VLOOKUP(C2637,STYLES!$1:$1048576,12,FALSE)</f>
        <v>Pilbloc™ V-Neck Button Cardigan Sweater</v>
      </c>
      <c r="F2637" s="117" t="s">
        <v>2754</v>
      </c>
      <c r="G2637" s="111" t="s">
        <v>2755</v>
      </c>
      <c r="H2637" s="113" t="str">
        <f>VLOOKUP(C2637,STYLES!$1:$1048576,9,FALSE)</f>
        <v>Active</v>
      </c>
      <c r="I2637" s="113" t="str">
        <f>VLOOKUP(C2637,STYLES!$1:$1048576,10,FALSE)</f>
        <v>Active</v>
      </c>
      <c r="J2637" s="117" t="s">
        <v>2772</v>
      </c>
      <c r="K2637" s="139">
        <f>IFERROR(VLOOKUP(J2637,LISTS!G:H,2,FALSE),"0")</f>
        <v>10</v>
      </c>
      <c r="L2637">
        <f t="shared" si="151"/>
        <v>10</v>
      </c>
      <c r="M2637" s="117" t="s">
        <v>2772</v>
      </c>
      <c r="N2637" s="140">
        <f>IFERROR(VLOOKUP(M2637,LISTS!G:H,2,FALSE),"0")</f>
        <v>10</v>
      </c>
      <c r="O2637">
        <f t="shared" si="152"/>
        <v>10</v>
      </c>
      <c r="Q2637" s="118" t="s">
        <v>2756</v>
      </c>
      <c r="R2637" s="112" t="s">
        <v>775</v>
      </c>
      <c r="S2637" s="112" t="s">
        <v>2757</v>
      </c>
      <c r="T2637" s="112" t="s">
        <v>775</v>
      </c>
    </row>
    <row r="2638" spans="1:20">
      <c r="A2638" s="4" t="str">
        <f>VLOOKUP(C2638,STYLES!$A$1:$R$2088,7,FALSE)</f>
        <v>Sweaters</v>
      </c>
      <c r="B2638" t="str">
        <f>VLOOKUP(C2638,STYLES!$1:$1048576,6,FALSE)</f>
        <v>Harriton</v>
      </c>
      <c r="C2638" s="103" t="s">
        <v>1062</v>
      </c>
      <c r="E2638" t="str">
        <f>VLOOKUP(C2638,STYLES!$1:$1048576,12,FALSE)</f>
        <v>Pilbloc™ V-Neck Button Cardigan Sweater</v>
      </c>
      <c r="F2638" s="117" t="s">
        <v>2816</v>
      </c>
      <c r="G2638" s="111" t="s">
        <v>2809</v>
      </c>
      <c r="H2638" s="113" t="str">
        <f>VLOOKUP(C2638,STYLES!$1:$1048576,9,FALSE)</f>
        <v>Active</v>
      </c>
      <c r="I2638" s="113" t="str">
        <f>VLOOKUP(C2638,STYLES!$1:$1048576,10,FALSE)</f>
        <v>Active</v>
      </c>
      <c r="J2638" s="117" t="s">
        <v>2772</v>
      </c>
      <c r="K2638" s="139">
        <f>IFERROR(VLOOKUP(J2638,LISTS!G:H,2,FALSE),"0")</f>
        <v>10</v>
      </c>
      <c r="L2638">
        <f t="shared" si="151"/>
        <v>10</v>
      </c>
      <c r="M2638" s="117" t="s">
        <v>2772</v>
      </c>
      <c r="N2638" s="140">
        <f>IFERROR(VLOOKUP(M2638,LISTS!G:H,2,FALSE),"0")</f>
        <v>10</v>
      </c>
      <c r="O2638">
        <f t="shared" si="152"/>
        <v>10</v>
      </c>
      <c r="Q2638" s="126" t="s">
        <v>3007</v>
      </c>
      <c r="R2638" s="112" t="s">
        <v>775</v>
      </c>
      <c r="S2638" s="105" t="s">
        <v>3008</v>
      </c>
      <c r="T2638" s="112" t="s">
        <v>775</v>
      </c>
    </row>
    <row r="2639" spans="1:20">
      <c r="A2639" s="4" t="str">
        <f>VLOOKUP(C2639,STYLES!$A$1:$R$2088,7,FALSE)</f>
        <v>Sweaters</v>
      </c>
      <c r="B2639" t="str">
        <f>VLOOKUP(C2639,STYLES!$1:$1048576,6,FALSE)</f>
        <v>Harriton</v>
      </c>
      <c r="C2639" s="103" t="s">
        <v>1062</v>
      </c>
      <c r="E2639" t="str">
        <f>VLOOKUP(C2639,STYLES!$1:$1048576,12,FALSE)</f>
        <v>Pilbloc™ V-Neck Button Cardigan Sweater</v>
      </c>
      <c r="F2639" s="117" t="s">
        <v>2743</v>
      </c>
      <c r="G2639" s="111" t="s">
        <v>2743</v>
      </c>
      <c r="H2639" s="113" t="str">
        <f>VLOOKUP(C2639,STYLES!$1:$1048576,9,FALSE)</f>
        <v>Active</v>
      </c>
      <c r="I2639" s="113" t="str">
        <f>VLOOKUP(C2639,STYLES!$1:$1048576,10,FALSE)</f>
        <v>Active</v>
      </c>
      <c r="J2639" s="117" t="s">
        <v>2772</v>
      </c>
      <c r="K2639" s="139">
        <f>IFERROR(VLOOKUP(J2639,LISTS!G:H,2,FALSE),"0")</f>
        <v>10</v>
      </c>
      <c r="L2639">
        <f t="shared" si="151"/>
        <v>10</v>
      </c>
      <c r="M2639" s="117" t="s">
        <v>2772</v>
      </c>
      <c r="N2639" s="140">
        <f>IFERROR(VLOOKUP(M2639,LISTS!G:H,2,FALSE),"0")</f>
        <v>10</v>
      </c>
      <c r="O2639">
        <f t="shared" si="152"/>
        <v>10</v>
      </c>
      <c r="Q2639" s="118" t="s">
        <v>2744</v>
      </c>
      <c r="R2639" s="112" t="s">
        <v>775</v>
      </c>
      <c r="S2639" s="112" t="s">
        <v>775</v>
      </c>
      <c r="T2639" s="112" t="s">
        <v>775</v>
      </c>
    </row>
    <row r="2640" spans="1:20">
      <c r="A2640" s="4"/>
      <c r="G2640" s="111"/>
      <c r="K2640" s="139"/>
      <c r="L2640" s="60">
        <f>SUM(L2633:L2639)</f>
        <v>70</v>
      </c>
      <c r="N2640" s="140"/>
      <c r="O2640" s="60">
        <f>SUM(O2633:O2639)</f>
        <v>70</v>
      </c>
      <c r="Q2640" s="112"/>
      <c r="R2640" s="112"/>
      <c r="S2640" s="118"/>
      <c r="T2640" s="118"/>
    </row>
    <row r="2641" spans="1:20">
      <c r="A2641" s="4" t="str">
        <f>VLOOKUP(C2641,STYLES!$A$1:$R$2088,7,FALSE)</f>
        <v>Sweaters</v>
      </c>
      <c r="B2641" t="str">
        <f>VLOOKUP(C2641,STYLES!$1:$1048576,6,FALSE)</f>
        <v>Harriton</v>
      </c>
      <c r="C2641" s="103" t="s">
        <v>1065</v>
      </c>
      <c r="E2641" t="str">
        <f>VLOOKUP(C2641,STYLES!$1:$1048576,12,FALSE)</f>
        <v>Pilbloc™ V-Neck Button Cardigan Sweater</v>
      </c>
      <c r="F2641" s="117" t="s">
        <v>2718</v>
      </c>
      <c r="G2641" s="111" t="s">
        <v>2718</v>
      </c>
      <c r="H2641" s="113" t="str">
        <f>VLOOKUP(C2641,STYLES!$1:$1048576,9,FALSE)</f>
        <v>Active</v>
      </c>
      <c r="I2641" s="113" t="str">
        <f>VLOOKUP(C2641,STYLES!$1:$1048576,10,FALSE)</f>
        <v>Active</v>
      </c>
      <c r="J2641" s="117" t="s">
        <v>2745</v>
      </c>
      <c r="K2641" s="139">
        <f>IFERROR(VLOOKUP(J2641,LISTS!G:H,2,FALSE),"0")</f>
        <v>7</v>
      </c>
      <c r="L2641">
        <f t="shared" si="151"/>
        <v>7</v>
      </c>
      <c r="M2641" s="117" t="s">
        <v>2745</v>
      </c>
      <c r="N2641" s="140">
        <f>IFERROR(VLOOKUP(M2641,LISTS!G:H,2,FALSE),"0")</f>
        <v>7</v>
      </c>
      <c r="O2641">
        <f t="shared" si="152"/>
        <v>7</v>
      </c>
      <c r="Q2641" s="101" t="s">
        <v>2721</v>
      </c>
      <c r="R2641" s="112" t="s">
        <v>775</v>
      </c>
      <c r="S2641" s="112" t="s">
        <v>2722</v>
      </c>
      <c r="T2641" s="118" t="s">
        <v>775</v>
      </c>
    </row>
    <row r="2642" spans="1:20">
      <c r="A2642" s="4" t="str">
        <f>VLOOKUP(C2642,STYLES!$A$1:$R$2088,7,FALSE)</f>
        <v>Sweaters</v>
      </c>
      <c r="B2642" t="str">
        <f>VLOOKUP(C2642,STYLES!$1:$1048576,6,FALSE)</f>
        <v>Harriton</v>
      </c>
      <c r="C2642" s="103" t="s">
        <v>1065</v>
      </c>
      <c r="E2642" t="str">
        <f>VLOOKUP(C2642,STYLES!$1:$1048576,12,FALSE)</f>
        <v>Pilbloc™ V-Neck Button Cardigan Sweater</v>
      </c>
      <c r="F2642" s="117" t="s">
        <v>3212</v>
      </c>
      <c r="G2642" s="111" t="s">
        <v>2740</v>
      </c>
      <c r="H2642" s="113" t="str">
        <f>VLOOKUP(C2642,STYLES!$1:$1048576,9,FALSE)</f>
        <v>Active</v>
      </c>
      <c r="I2642" s="113" t="str">
        <f>VLOOKUP(C2642,STYLES!$1:$1048576,10,FALSE)</f>
        <v>Active</v>
      </c>
      <c r="J2642" s="117" t="s">
        <v>2745</v>
      </c>
      <c r="K2642" s="139">
        <f>IFERROR(VLOOKUP(J2642,LISTS!G:H,2,FALSE),"0")</f>
        <v>7</v>
      </c>
      <c r="L2642">
        <f t="shared" si="151"/>
        <v>7</v>
      </c>
      <c r="M2642" s="117" t="s">
        <v>2745</v>
      </c>
      <c r="N2642" s="140">
        <f>IFERROR(VLOOKUP(M2642,LISTS!G:H,2,FALSE),"0")</f>
        <v>7</v>
      </c>
      <c r="O2642">
        <f t="shared" si="152"/>
        <v>7</v>
      </c>
      <c r="Q2642" s="112" t="s">
        <v>3213</v>
      </c>
      <c r="R2642" s="112" t="s">
        <v>775</v>
      </c>
      <c r="S2642" s="118" t="s">
        <v>2742</v>
      </c>
      <c r="T2642" s="112" t="s">
        <v>775</v>
      </c>
    </row>
    <row r="2643" spans="1:20">
      <c r="A2643" s="4" t="str">
        <f>VLOOKUP(C2643,STYLES!$A$1:$R$2088,7,FALSE)</f>
        <v>Sweaters</v>
      </c>
      <c r="B2643" t="str">
        <f>VLOOKUP(C2643,STYLES!$1:$1048576,6,FALSE)</f>
        <v>Harriton</v>
      </c>
      <c r="C2643" s="103" t="s">
        <v>1065</v>
      </c>
      <c r="E2643" t="str">
        <f>VLOOKUP(C2643,STYLES!$1:$1048576,12,FALSE)</f>
        <v>Pilbloc™ V-Neck Button Cardigan Sweater</v>
      </c>
      <c r="F2643" s="117" t="s">
        <v>2735</v>
      </c>
      <c r="G2643" s="111" t="s">
        <v>2736</v>
      </c>
      <c r="H2643" s="113" t="str">
        <f>VLOOKUP(C2643,STYLES!$1:$1048576,9,FALSE)</f>
        <v>Active</v>
      </c>
      <c r="I2643" s="113" t="str">
        <f>VLOOKUP(C2643,STYLES!$1:$1048576,10,FALSE)</f>
        <v>Active</v>
      </c>
      <c r="J2643" s="117" t="s">
        <v>2745</v>
      </c>
      <c r="K2643" s="139">
        <f>IFERROR(VLOOKUP(J2643,LISTS!G:H,2,FALSE),"0")</f>
        <v>7</v>
      </c>
      <c r="L2643">
        <f t="shared" si="151"/>
        <v>7</v>
      </c>
      <c r="M2643" s="117" t="s">
        <v>2745</v>
      </c>
      <c r="N2643" s="140">
        <f>IFERROR(VLOOKUP(M2643,LISTS!G:H,2,FALSE),"0")</f>
        <v>7</v>
      </c>
      <c r="O2643">
        <f t="shared" si="152"/>
        <v>7</v>
      </c>
      <c r="Q2643" s="118" t="s">
        <v>2737</v>
      </c>
      <c r="R2643" s="118" t="s">
        <v>775</v>
      </c>
      <c r="S2643" s="112" t="s">
        <v>2738</v>
      </c>
      <c r="T2643" s="118" t="s">
        <v>775</v>
      </c>
    </row>
    <row r="2644" spans="1:20">
      <c r="A2644" s="4" t="str">
        <f>VLOOKUP(C2644,STYLES!$A$1:$R$2088,7,FALSE)</f>
        <v>Sweaters</v>
      </c>
      <c r="B2644" t="str">
        <f>VLOOKUP(C2644,STYLES!$1:$1048576,6,FALSE)</f>
        <v>Harriton</v>
      </c>
      <c r="C2644" s="103" t="s">
        <v>1065</v>
      </c>
      <c r="E2644" t="str">
        <f>VLOOKUP(C2644,STYLES!$1:$1048576,12,FALSE)</f>
        <v>Pilbloc™ V-Neck Button Cardigan Sweater</v>
      </c>
      <c r="F2644" s="117" t="s">
        <v>3214</v>
      </c>
      <c r="G2644" s="111" t="s">
        <v>2732</v>
      </c>
      <c r="H2644" s="113" t="str">
        <f>VLOOKUP(C2644,STYLES!$1:$1048576,9,FALSE)</f>
        <v>Active</v>
      </c>
      <c r="I2644" s="113" t="str">
        <f>VLOOKUP(C2644,STYLES!$1:$1048576,10,FALSE)</f>
        <v>Active</v>
      </c>
      <c r="J2644" s="117" t="s">
        <v>2745</v>
      </c>
      <c r="K2644" s="139">
        <f>IFERROR(VLOOKUP(J2644,LISTS!G:H,2,FALSE),"0")</f>
        <v>7</v>
      </c>
      <c r="L2644">
        <f t="shared" si="151"/>
        <v>7</v>
      </c>
      <c r="M2644" s="117" t="s">
        <v>2745</v>
      </c>
      <c r="N2644" s="140">
        <f>IFERROR(VLOOKUP(M2644,LISTS!G:H,2,FALSE),"0")</f>
        <v>7</v>
      </c>
      <c r="O2644">
        <f t="shared" si="152"/>
        <v>7</v>
      </c>
      <c r="Q2644" s="112" t="s">
        <v>3215</v>
      </c>
      <c r="R2644" s="112" t="s">
        <v>775</v>
      </c>
      <c r="S2644" s="118" t="s">
        <v>3216</v>
      </c>
      <c r="T2644" s="112" t="s">
        <v>775</v>
      </c>
    </row>
    <row r="2645" spans="1:20">
      <c r="A2645" s="4" t="str">
        <f>VLOOKUP(C2645,STYLES!$A$1:$R$2088,7,FALSE)</f>
        <v>Sweaters</v>
      </c>
      <c r="B2645" t="str">
        <f>VLOOKUP(C2645,STYLES!$1:$1048576,6,FALSE)</f>
        <v>Harriton</v>
      </c>
      <c r="C2645" s="103" t="s">
        <v>1065</v>
      </c>
      <c r="E2645" t="str">
        <f>VLOOKUP(C2645,STYLES!$1:$1048576,12,FALSE)</f>
        <v>Pilbloc™ V-Neck Button Cardigan Sweater</v>
      </c>
      <c r="F2645" s="117" t="s">
        <v>2754</v>
      </c>
      <c r="G2645" s="111" t="s">
        <v>2755</v>
      </c>
      <c r="H2645" s="113" t="str">
        <f>VLOOKUP(C2645,STYLES!$1:$1048576,9,FALSE)</f>
        <v>Active</v>
      </c>
      <c r="I2645" s="113" t="str">
        <f>VLOOKUP(C2645,STYLES!$1:$1048576,10,FALSE)</f>
        <v>Active</v>
      </c>
      <c r="J2645" s="117" t="s">
        <v>2745</v>
      </c>
      <c r="K2645" s="139">
        <f>IFERROR(VLOOKUP(J2645,LISTS!G:H,2,FALSE),"0")</f>
        <v>7</v>
      </c>
      <c r="L2645">
        <f t="shared" si="151"/>
        <v>7</v>
      </c>
      <c r="M2645" s="117" t="s">
        <v>2745</v>
      </c>
      <c r="N2645" s="140">
        <f>IFERROR(VLOOKUP(M2645,LISTS!G:H,2,FALSE),"0")</f>
        <v>7</v>
      </c>
      <c r="O2645">
        <f t="shared" si="152"/>
        <v>7</v>
      </c>
      <c r="Q2645" s="118" t="s">
        <v>2756</v>
      </c>
      <c r="R2645" s="112" t="s">
        <v>775</v>
      </c>
      <c r="S2645" s="112" t="s">
        <v>2757</v>
      </c>
      <c r="T2645" s="112" t="s">
        <v>775</v>
      </c>
    </row>
    <row r="2646" spans="1:20">
      <c r="A2646" s="4" t="str">
        <f>VLOOKUP(C2646,STYLES!$A$1:$R$2088,7,FALSE)</f>
        <v>Sweaters</v>
      </c>
      <c r="B2646" t="str">
        <f>VLOOKUP(C2646,STYLES!$1:$1048576,6,FALSE)</f>
        <v>Harriton</v>
      </c>
      <c r="C2646" s="103" t="s">
        <v>1065</v>
      </c>
      <c r="E2646" t="str">
        <f>VLOOKUP(C2646,STYLES!$1:$1048576,12,FALSE)</f>
        <v>Pilbloc™ V-Neck Button Cardigan Sweater</v>
      </c>
      <c r="F2646" s="117" t="s">
        <v>2816</v>
      </c>
      <c r="G2646" s="111" t="s">
        <v>2809</v>
      </c>
      <c r="H2646" s="113" t="str">
        <f>VLOOKUP(C2646,STYLES!$1:$1048576,9,FALSE)</f>
        <v>Active</v>
      </c>
      <c r="I2646" s="113" t="str">
        <f>VLOOKUP(C2646,STYLES!$1:$1048576,10,FALSE)</f>
        <v>Active</v>
      </c>
      <c r="J2646" s="117" t="s">
        <v>2745</v>
      </c>
      <c r="K2646" s="139">
        <f>IFERROR(VLOOKUP(J2646,LISTS!G:H,2,FALSE),"0")</f>
        <v>7</v>
      </c>
      <c r="L2646">
        <f t="shared" si="151"/>
        <v>7</v>
      </c>
      <c r="M2646" s="117" t="s">
        <v>2745</v>
      </c>
      <c r="N2646" s="140">
        <f>IFERROR(VLOOKUP(M2646,LISTS!G:H,2,FALSE),"0")</f>
        <v>7</v>
      </c>
      <c r="O2646">
        <f t="shared" ref="O2646:O2709" si="153">IF(OR(I2646="ACTIVE",I2646="NEW",I2646="DNR",I2646="Pre-Closeout"),N2646,"")</f>
        <v>7</v>
      </c>
      <c r="Q2646" s="126" t="s">
        <v>3007</v>
      </c>
      <c r="R2646" s="112" t="s">
        <v>775</v>
      </c>
      <c r="S2646" s="105" t="s">
        <v>3008</v>
      </c>
      <c r="T2646" s="112" t="s">
        <v>775</v>
      </c>
    </row>
    <row r="2647" spans="1:20">
      <c r="A2647" s="4" t="str">
        <f>VLOOKUP(C2647,STYLES!$A$1:$R$2088,7,FALSE)</f>
        <v>Sweaters</v>
      </c>
      <c r="B2647" t="str">
        <f>VLOOKUP(C2647,STYLES!$1:$1048576,6,FALSE)</f>
        <v>Harriton</v>
      </c>
      <c r="C2647" s="103" t="s">
        <v>1065</v>
      </c>
      <c r="E2647" t="str">
        <f>VLOOKUP(C2647,STYLES!$1:$1048576,12,FALSE)</f>
        <v>Pilbloc™ V-Neck Button Cardigan Sweater</v>
      </c>
      <c r="F2647" s="117" t="s">
        <v>2743</v>
      </c>
      <c r="G2647" s="111" t="s">
        <v>2743</v>
      </c>
      <c r="H2647" s="113" t="str">
        <f>VLOOKUP(C2647,STYLES!$1:$1048576,9,FALSE)</f>
        <v>Active</v>
      </c>
      <c r="I2647" s="113" t="str">
        <f>VLOOKUP(C2647,STYLES!$1:$1048576,10,FALSE)</f>
        <v>Active</v>
      </c>
      <c r="J2647" s="117" t="s">
        <v>2745</v>
      </c>
      <c r="K2647" s="139">
        <f>IFERROR(VLOOKUP(J2647,LISTS!G:H,2,FALSE),"0")</f>
        <v>7</v>
      </c>
      <c r="L2647">
        <f t="shared" si="151"/>
        <v>7</v>
      </c>
      <c r="M2647" s="117" t="s">
        <v>2745</v>
      </c>
      <c r="N2647" s="140">
        <f>IFERROR(VLOOKUP(M2647,LISTS!G:H,2,FALSE),"0")</f>
        <v>7</v>
      </c>
      <c r="O2647">
        <f t="shared" si="153"/>
        <v>7</v>
      </c>
      <c r="Q2647" s="118" t="s">
        <v>2744</v>
      </c>
      <c r="R2647" s="112" t="s">
        <v>775</v>
      </c>
      <c r="S2647" s="112" t="s">
        <v>775</v>
      </c>
      <c r="T2647" s="112" t="s">
        <v>775</v>
      </c>
    </row>
    <row r="2648" spans="1:20">
      <c r="A2648" s="4"/>
      <c r="G2648" s="111"/>
      <c r="K2648" s="139"/>
      <c r="L2648" s="60">
        <f>SUM(L2641:L2647)</f>
        <v>49</v>
      </c>
      <c r="N2648" s="140"/>
      <c r="O2648" s="60">
        <f>SUM(O2641:O2647)</f>
        <v>49</v>
      </c>
      <c r="Q2648" s="112"/>
      <c r="R2648" s="112"/>
      <c r="S2648" s="118"/>
      <c r="T2648" s="118"/>
    </row>
    <row r="2649" spans="1:20">
      <c r="A2649" s="4" t="str">
        <f>VLOOKUP(C2649,STYLES!$A$1:$R$2088,7,FALSE)</f>
        <v>Sweaters</v>
      </c>
      <c r="B2649" t="str">
        <f>VLOOKUP(C2649,STYLES!$1:$1048576,6,FALSE)</f>
        <v>Harriton</v>
      </c>
      <c r="C2649" s="103" t="s">
        <v>1057</v>
      </c>
      <c r="E2649" t="str">
        <f>VLOOKUP(C2649,STYLES!$1:$1048576,12,FALSE)</f>
        <v>Pilbloc™ V-Neck Sweater</v>
      </c>
      <c r="F2649" s="117" t="s">
        <v>2718</v>
      </c>
      <c r="G2649" s="111" t="s">
        <v>2718</v>
      </c>
      <c r="H2649" s="113" t="str">
        <f>VLOOKUP(C2649,STYLES!$1:$1048576,9,FALSE)</f>
        <v>Active</v>
      </c>
      <c r="I2649" s="113" t="str">
        <f>VLOOKUP(C2649,STYLES!$1:$1048576,10,FALSE)</f>
        <v>Active</v>
      </c>
      <c r="J2649" s="117" t="s">
        <v>2772</v>
      </c>
      <c r="K2649" s="139">
        <f>IFERROR(VLOOKUP(J2649,LISTS!G:H,2,FALSE),"0")</f>
        <v>10</v>
      </c>
      <c r="L2649">
        <f t="shared" si="151"/>
        <v>10</v>
      </c>
      <c r="M2649" s="117" t="s">
        <v>2772</v>
      </c>
      <c r="N2649" s="140">
        <f>IFERROR(VLOOKUP(M2649,LISTS!G:H,2,FALSE),"0")</f>
        <v>10</v>
      </c>
      <c r="O2649">
        <f t="shared" si="153"/>
        <v>10</v>
      </c>
      <c r="Q2649" s="101" t="s">
        <v>2721</v>
      </c>
      <c r="R2649" s="112" t="s">
        <v>775</v>
      </c>
      <c r="S2649" s="112" t="s">
        <v>2722</v>
      </c>
      <c r="T2649" s="118" t="s">
        <v>775</v>
      </c>
    </row>
    <row r="2650" spans="1:20">
      <c r="A2650" s="4" t="str">
        <f>VLOOKUP(C2650,STYLES!$A$1:$R$2088,7,FALSE)</f>
        <v>Sweaters</v>
      </c>
      <c r="B2650" t="str">
        <f>VLOOKUP(C2650,STYLES!$1:$1048576,6,FALSE)</f>
        <v>Harriton</v>
      </c>
      <c r="C2650" s="103" t="s">
        <v>1057</v>
      </c>
      <c r="E2650" t="str">
        <f>VLOOKUP(C2650,STYLES!$1:$1048576,12,FALSE)</f>
        <v>Pilbloc™ V-Neck Sweater</v>
      </c>
      <c r="F2650" s="117" t="s">
        <v>3212</v>
      </c>
      <c r="G2650" s="111" t="s">
        <v>2740</v>
      </c>
      <c r="H2650" s="113" t="str">
        <f>VLOOKUP(C2650,STYLES!$1:$1048576,9,FALSE)</f>
        <v>Active</v>
      </c>
      <c r="I2650" s="113" t="str">
        <f>VLOOKUP(C2650,STYLES!$1:$1048576,10,FALSE)</f>
        <v>Active</v>
      </c>
      <c r="J2650" s="117" t="s">
        <v>2772</v>
      </c>
      <c r="K2650" s="139">
        <f>IFERROR(VLOOKUP(J2650,LISTS!G:H,2,FALSE),"0")</f>
        <v>10</v>
      </c>
      <c r="L2650">
        <f t="shared" si="151"/>
        <v>10</v>
      </c>
      <c r="M2650" s="117" t="s">
        <v>2772</v>
      </c>
      <c r="N2650" s="140">
        <f>IFERROR(VLOOKUP(M2650,LISTS!G:H,2,FALSE),"0")</f>
        <v>10</v>
      </c>
      <c r="O2650">
        <f t="shared" si="153"/>
        <v>10</v>
      </c>
      <c r="Q2650" s="112" t="s">
        <v>3213</v>
      </c>
      <c r="R2650" s="112" t="s">
        <v>775</v>
      </c>
      <c r="S2650" s="118" t="s">
        <v>2742</v>
      </c>
      <c r="T2650" s="112" t="s">
        <v>775</v>
      </c>
    </row>
    <row r="2651" spans="1:20">
      <c r="A2651" s="4" t="str">
        <f>VLOOKUP(C2651,STYLES!$A$1:$R$2088,7,FALSE)</f>
        <v>Sweaters</v>
      </c>
      <c r="B2651" t="str">
        <f>VLOOKUP(C2651,STYLES!$1:$1048576,6,FALSE)</f>
        <v>Harriton</v>
      </c>
      <c r="C2651" s="103" t="s">
        <v>1057</v>
      </c>
      <c r="E2651" t="str">
        <f>VLOOKUP(C2651,STYLES!$1:$1048576,12,FALSE)</f>
        <v>Pilbloc™ V-Neck Sweater</v>
      </c>
      <c r="F2651" s="117" t="s">
        <v>2735</v>
      </c>
      <c r="G2651" s="111" t="s">
        <v>2736</v>
      </c>
      <c r="H2651" s="113" t="str">
        <f>VLOOKUP(C2651,STYLES!$1:$1048576,9,FALSE)</f>
        <v>Active</v>
      </c>
      <c r="I2651" s="113" t="str">
        <f>VLOOKUP(C2651,STYLES!$1:$1048576,10,FALSE)</f>
        <v>Active</v>
      </c>
      <c r="J2651" s="117" t="s">
        <v>2772</v>
      </c>
      <c r="K2651" s="139">
        <f>IFERROR(VLOOKUP(J2651,LISTS!G:H,2,FALSE),"0")</f>
        <v>10</v>
      </c>
      <c r="L2651">
        <f t="shared" si="151"/>
        <v>10</v>
      </c>
      <c r="M2651" s="117" t="s">
        <v>2772</v>
      </c>
      <c r="N2651" s="140">
        <f>IFERROR(VLOOKUP(M2651,LISTS!G:H,2,FALSE),"0")</f>
        <v>10</v>
      </c>
      <c r="O2651">
        <f t="shared" si="153"/>
        <v>10</v>
      </c>
      <c r="Q2651" s="118" t="s">
        <v>2737</v>
      </c>
      <c r="R2651" s="118" t="s">
        <v>775</v>
      </c>
      <c r="S2651" s="112" t="s">
        <v>2738</v>
      </c>
      <c r="T2651" s="118" t="s">
        <v>775</v>
      </c>
    </row>
    <row r="2652" spans="1:20">
      <c r="A2652" s="4" t="str">
        <f>VLOOKUP(C2652,STYLES!$A$1:$R$2088,7,FALSE)</f>
        <v>Sweaters</v>
      </c>
      <c r="B2652" t="str">
        <f>VLOOKUP(C2652,STYLES!$1:$1048576,6,FALSE)</f>
        <v>Harriton</v>
      </c>
      <c r="C2652" s="103" t="s">
        <v>1057</v>
      </c>
      <c r="E2652" t="str">
        <f>VLOOKUP(C2652,STYLES!$1:$1048576,12,FALSE)</f>
        <v>Pilbloc™ V-Neck Sweater</v>
      </c>
      <c r="F2652" s="117" t="s">
        <v>3214</v>
      </c>
      <c r="G2652" s="111" t="s">
        <v>2732</v>
      </c>
      <c r="H2652" s="113" t="str">
        <f>VLOOKUP(C2652,STYLES!$1:$1048576,9,FALSE)</f>
        <v>Active</v>
      </c>
      <c r="I2652" s="113" t="str">
        <f>VLOOKUP(C2652,STYLES!$1:$1048576,10,FALSE)</f>
        <v>Active</v>
      </c>
      <c r="J2652" s="117" t="s">
        <v>2772</v>
      </c>
      <c r="K2652" s="139">
        <f>IFERROR(VLOOKUP(J2652,LISTS!G:H,2,FALSE),"0")</f>
        <v>10</v>
      </c>
      <c r="L2652">
        <f t="shared" si="151"/>
        <v>10</v>
      </c>
      <c r="M2652" s="117" t="s">
        <v>2772</v>
      </c>
      <c r="N2652" s="140">
        <f>IFERROR(VLOOKUP(M2652,LISTS!G:H,2,FALSE),"0")</f>
        <v>10</v>
      </c>
      <c r="O2652">
        <f t="shared" si="153"/>
        <v>10</v>
      </c>
      <c r="Q2652" s="112" t="s">
        <v>3215</v>
      </c>
      <c r="R2652" s="112" t="s">
        <v>775</v>
      </c>
      <c r="S2652" s="118" t="s">
        <v>3216</v>
      </c>
      <c r="T2652" s="112" t="s">
        <v>775</v>
      </c>
    </row>
    <row r="2653" spans="1:20">
      <c r="A2653" s="4" t="str">
        <f>VLOOKUP(C2653,STYLES!$A$1:$R$2088,7,FALSE)</f>
        <v>Sweaters</v>
      </c>
      <c r="B2653" t="str">
        <f>VLOOKUP(C2653,STYLES!$1:$1048576,6,FALSE)</f>
        <v>Harriton</v>
      </c>
      <c r="C2653" s="103" t="s">
        <v>1057</v>
      </c>
      <c r="E2653" t="str">
        <f>VLOOKUP(C2653,STYLES!$1:$1048576,12,FALSE)</f>
        <v>Pilbloc™ V-Neck Sweater</v>
      </c>
      <c r="F2653" s="117" t="s">
        <v>2754</v>
      </c>
      <c r="G2653" s="111" t="s">
        <v>2755</v>
      </c>
      <c r="H2653" s="113" t="str">
        <f>VLOOKUP(C2653,STYLES!$1:$1048576,9,FALSE)</f>
        <v>Active</v>
      </c>
      <c r="I2653" s="113" t="str">
        <f>VLOOKUP(C2653,STYLES!$1:$1048576,10,FALSE)</f>
        <v>Active</v>
      </c>
      <c r="J2653" s="117" t="s">
        <v>2772</v>
      </c>
      <c r="K2653" s="139">
        <f>IFERROR(VLOOKUP(J2653,LISTS!G:H,2,FALSE),"0")</f>
        <v>10</v>
      </c>
      <c r="L2653">
        <f t="shared" si="151"/>
        <v>10</v>
      </c>
      <c r="M2653" s="117" t="s">
        <v>2772</v>
      </c>
      <c r="N2653" s="140">
        <f>IFERROR(VLOOKUP(M2653,LISTS!G:H,2,FALSE),"0")</f>
        <v>10</v>
      </c>
      <c r="O2653">
        <f t="shared" si="153"/>
        <v>10</v>
      </c>
      <c r="Q2653" s="118" t="s">
        <v>2756</v>
      </c>
      <c r="R2653" s="112" t="s">
        <v>775</v>
      </c>
      <c r="S2653" s="112" t="s">
        <v>2757</v>
      </c>
      <c r="T2653" s="112" t="s">
        <v>775</v>
      </c>
    </row>
    <row r="2654" spans="1:20">
      <c r="A2654" s="4" t="str">
        <f>VLOOKUP(C2654,STYLES!$A$1:$R$2088,7,FALSE)</f>
        <v>Sweaters</v>
      </c>
      <c r="B2654" t="str">
        <f>VLOOKUP(C2654,STYLES!$1:$1048576,6,FALSE)</f>
        <v>Harriton</v>
      </c>
      <c r="C2654" s="103" t="s">
        <v>1057</v>
      </c>
      <c r="E2654" t="str">
        <f>VLOOKUP(C2654,STYLES!$1:$1048576,12,FALSE)</f>
        <v>Pilbloc™ V-Neck Sweater</v>
      </c>
      <c r="F2654" s="117" t="s">
        <v>2816</v>
      </c>
      <c r="G2654" s="111" t="s">
        <v>2809</v>
      </c>
      <c r="H2654" s="113" t="str">
        <f>VLOOKUP(C2654,STYLES!$1:$1048576,9,FALSE)</f>
        <v>Active</v>
      </c>
      <c r="I2654" s="113" t="str">
        <f>VLOOKUP(C2654,STYLES!$1:$1048576,10,FALSE)</f>
        <v>Active</v>
      </c>
      <c r="J2654" s="117" t="s">
        <v>2772</v>
      </c>
      <c r="K2654" s="139">
        <f>IFERROR(VLOOKUP(J2654,LISTS!G:H,2,FALSE),"0")</f>
        <v>10</v>
      </c>
      <c r="L2654">
        <f t="shared" si="151"/>
        <v>10</v>
      </c>
      <c r="M2654" s="117" t="s">
        <v>2772</v>
      </c>
      <c r="N2654" s="140">
        <f>IFERROR(VLOOKUP(M2654,LISTS!G:H,2,FALSE),"0")</f>
        <v>10</v>
      </c>
      <c r="O2654">
        <f t="shared" si="153"/>
        <v>10</v>
      </c>
      <c r="Q2654" s="126" t="s">
        <v>3007</v>
      </c>
      <c r="R2654" s="112" t="s">
        <v>775</v>
      </c>
      <c r="S2654" s="105" t="s">
        <v>3008</v>
      </c>
      <c r="T2654" s="112" t="s">
        <v>775</v>
      </c>
    </row>
    <row r="2655" spans="1:20">
      <c r="A2655" s="4"/>
      <c r="G2655" s="111"/>
      <c r="K2655" s="139"/>
      <c r="L2655" s="60">
        <f>SUM(L2649:L2654)</f>
        <v>60</v>
      </c>
      <c r="N2655" s="140"/>
      <c r="O2655" s="60">
        <f>SUM(O2649:O2654)</f>
        <v>60</v>
      </c>
      <c r="Q2655" s="112"/>
      <c r="R2655" s="112"/>
      <c r="S2655" s="118"/>
      <c r="T2655" s="118"/>
    </row>
    <row r="2656" spans="1:20">
      <c r="A2656" s="4" t="str">
        <f>VLOOKUP(C2656,STYLES!$A$1:$R$2088,7,FALSE)</f>
        <v>Sweaters</v>
      </c>
      <c r="B2656" t="str">
        <f>VLOOKUP(C2656,STYLES!$1:$1048576,6,FALSE)</f>
        <v>Harriton</v>
      </c>
      <c r="C2656" s="103" t="s">
        <v>1061</v>
      </c>
      <c r="E2656" t="str">
        <f>VLOOKUP(C2656,STYLES!$1:$1048576,12,FALSE)</f>
        <v>Pilbloc™ V-Neck Sweater</v>
      </c>
      <c r="F2656" s="117" t="s">
        <v>2718</v>
      </c>
      <c r="G2656" s="111" t="s">
        <v>2718</v>
      </c>
      <c r="H2656" s="113" t="str">
        <f>VLOOKUP(C2656,STYLES!$1:$1048576,9,FALSE)</f>
        <v>Active</v>
      </c>
      <c r="I2656" s="113" t="str">
        <f>VLOOKUP(C2656,STYLES!$1:$1048576,10,FALSE)</f>
        <v>Active</v>
      </c>
      <c r="J2656" s="117" t="s">
        <v>2745</v>
      </c>
      <c r="K2656" s="139">
        <f>IFERROR(VLOOKUP(J2656,LISTS!G:H,2,FALSE),"0")</f>
        <v>7</v>
      </c>
      <c r="L2656">
        <f t="shared" si="151"/>
        <v>7</v>
      </c>
      <c r="M2656" s="117" t="s">
        <v>2745</v>
      </c>
      <c r="N2656" s="140">
        <f>IFERROR(VLOOKUP(M2656,LISTS!G:H,2,FALSE),"0")</f>
        <v>7</v>
      </c>
      <c r="O2656">
        <f t="shared" si="153"/>
        <v>7</v>
      </c>
      <c r="Q2656" s="101" t="s">
        <v>2721</v>
      </c>
      <c r="R2656" s="112" t="s">
        <v>775</v>
      </c>
      <c r="S2656" s="112" t="s">
        <v>2722</v>
      </c>
      <c r="T2656" s="118" t="s">
        <v>775</v>
      </c>
    </row>
    <row r="2657" spans="1:20">
      <c r="A2657" s="4" t="str">
        <f>VLOOKUP(C2657,STYLES!$A$1:$R$2088,7,FALSE)</f>
        <v>Sweaters</v>
      </c>
      <c r="B2657" t="str">
        <f>VLOOKUP(C2657,STYLES!$1:$1048576,6,FALSE)</f>
        <v>Harriton</v>
      </c>
      <c r="C2657" s="103" t="s">
        <v>1061</v>
      </c>
      <c r="E2657" t="str">
        <f>VLOOKUP(C2657,STYLES!$1:$1048576,12,FALSE)</f>
        <v>Pilbloc™ V-Neck Sweater</v>
      </c>
      <c r="F2657" s="117" t="s">
        <v>3212</v>
      </c>
      <c r="G2657" s="111" t="s">
        <v>2740</v>
      </c>
      <c r="H2657" s="113" t="str">
        <f>VLOOKUP(C2657,STYLES!$1:$1048576,9,FALSE)</f>
        <v>Active</v>
      </c>
      <c r="I2657" s="113" t="str">
        <f>VLOOKUP(C2657,STYLES!$1:$1048576,10,FALSE)</f>
        <v>Active</v>
      </c>
      <c r="J2657" s="117" t="s">
        <v>2745</v>
      </c>
      <c r="K2657" s="139">
        <f>IFERROR(VLOOKUP(J2657,LISTS!G:H,2,FALSE),"0")</f>
        <v>7</v>
      </c>
      <c r="L2657">
        <f t="shared" si="151"/>
        <v>7</v>
      </c>
      <c r="M2657" s="117" t="s">
        <v>2745</v>
      </c>
      <c r="N2657" s="140">
        <f>IFERROR(VLOOKUP(M2657,LISTS!G:H,2,FALSE),"0")</f>
        <v>7</v>
      </c>
      <c r="O2657">
        <f t="shared" si="153"/>
        <v>7</v>
      </c>
      <c r="Q2657" s="112" t="s">
        <v>3213</v>
      </c>
      <c r="R2657" s="112" t="s">
        <v>775</v>
      </c>
      <c r="S2657" s="118" t="s">
        <v>2742</v>
      </c>
      <c r="T2657" s="112" t="s">
        <v>775</v>
      </c>
    </row>
    <row r="2658" spans="1:20">
      <c r="A2658" s="4" t="str">
        <f>VLOOKUP(C2658,STYLES!$A$1:$R$2088,7,FALSE)</f>
        <v>Sweaters</v>
      </c>
      <c r="B2658" t="str">
        <f>VLOOKUP(C2658,STYLES!$1:$1048576,6,FALSE)</f>
        <v>Harriton</v>
      </c>
      <c r="C2658" s="103" t="s">
        <v>1061</v>
      </c>
      <c r="E2658" t="str">
        <f>VLOOKUP(C2658,STYLES!$1:$1048576,12,FALSE)</f>
        <v>Pilbloc™ V-Neck Sweater</v>
      </c>
      <c r="F2658" s="117" t="s">
        <v>2735</v>
      </c>
      <c r="G2658" s="111" t="s">
        <v>2736</v>
      </c>
      <c r="H2658" s="113" t="str">
        <f>VLOOKUP(C2658,STYLES!$1:$1048576,9,FALSE)</f>
        <v>Active</v>
      </c>
      <c r="I2658" s="113" t="str">
        <f>VLOOKUP(C2658,STYLES!$1:$1048576,10,FALSE)</f>
        <v>Active</v>
      </c>
      <c r="J2658" s="117" t="s">
        <v>2745</v>
      </c>
      <c r="K2658" s="139">
        <f>IFERROR(VLOOKUP(J2658,LISTS!G:H,2,FALSE),"0")</f>
        <v>7</v>
      </c>
      <c r="L2658">
        <f t="shared" si="151"/>
        <v>7</v>
      </c>
      <c r="M2658" s="117" t="s">
        <v>2745</v>
      </c>
      <c r="N2658" s="140">
        <f>IFERROR(VLOOKUP(M2658,LISTS!G:H,2,FALSE),"0")</f>
        <v>7</v>
      </c>
      <c r="O2658">
        <f t="shared" si="153"/>
        <v>7</v>
      </c>
      <c r="Q2658" s="118" t="s">
        <v>2737</v>
      </c>
      <c r="R2658" s="118" t="s">
        <v>775</v>
      </c>
      <c r="S2658" s="112" t="s">
        <v>2738</v>
      </c>
      <c r="T2658" s="118" t="s">
        <v>775</v>
      </c>
    </row>
    <row r="2659" spans="1:20">
      <c r="A2659" s="4" t="str">
        <f>VLOOKUP(C2659,STYLES!$A$1:$R$2088,7,FALSE)</f>
        <v>Sweaters</v>
      </c>
      <c r="B2659" t="str">
        <f>VLOOKUP(C2659,STYLES!$1:$1048576,6,FALSE)</f>
        <v>Harriton</v>
      </c>
      <c r="C2659" s="103" t="s">
        <v>1061</v>
      </c>
      <c r="E2659" t="str">
        <f>VLOOKUP(C2659,STYLES!$1:$1048576,12,FALSE)</f>
        <v>Pilbloc™ V-Neck Sweater</v>
      </c>
      <c r="F2659" s="117" t="s">
        <v>3214</v>
      </c>
      <c r="G2659" s="111" t="s">
        <v>2732</v>
      </c>
      <c r="H2659" s="113" t="str">
        <f>VLOOKUP(C2659,STYLES!$1:$1048576,9,FALSE)</f>
        <v>Active</v>
      </c>
      <c r="I2659" s="113" t="str">
        <f>VLOOKUP(C2659,STYLES!$1:$1048576,10,FALSE)</f>
        <v>Active</v>
      </c>
      <c r="J2659" s="117" t="s">
        <v>2745</v>
      </c>
      <c r="K2659" s="139">
        <f>IFERROR(VLOOKUP(J2659,LISTS!G:H,2,FALSE),"0")</f>
        <v>7</v>
      </c>
      <c r="L2659">
        <f t="shared" si="151"/>
        <v>7</v>
      </c>
      <c r="M2659" s="117" t="s">
        <v>2745</v>
      </c>
      <c r="N2659" s="140">
        <f>IFERROR(VLOOKUP(M2659,LISTS!G:H,2,FALSE),"0")</f>
        <v>7</v>
      </c>
      <c r="O2659">
        <f t="shared" si="153"/>
        <v>7</v>
      </c>
      <c r="Q2659" s="112" t="s">
        <v>3215</v>
      </c>
      <c r="R2659" s="112" t="s">
        <v>775</v>
      </c>
      <c r="S2659" s="118" t="s">
        <v>3216</v>
      </c>
      <c r="T2659" s="112" t="s">
        <v>775</v>
      </c>
    </row>
    <row r="2660" spans="1:20">
      <c r="A2660" s="4" t="str">
        <f>VLOOKUP(C2660,STYLES!$A$1:$R$2088,7,FALSE)</f>
        <v>Sweaters</v>
      </c>
      <c r="B2660" t="str">
        <f>VLOOKUP(C2660,STYLES!$1:$1048576,6,FALSE)</f>
        <v>Harriton</v>
      </c>
      <c r="C2660" s="103" t="s">
        <v>1061</v>
      </c>
      <c r="E2660" t="str">
        <f>VLOOKUP(C2660,STYLES!$1:$1048576,12,FALSE)</f>
        <v>Pilbloc™ V-Neck Sweater</v>
      </c>
      <c r="F2660" s="117" t="s">
        <v>2754</v>
      </c>
      <c r="G2660" s="111" t="s">
        <v>2755</v>
      </c>
      <c r="H2660" s="113" t="str">
        <f>VLOOKUP(C2660,STYLES!$1:$1048576,9,FALSE)</f>
        <v>Active</v>
      </c>
      <c r="I2660" s="113" t="str">
        <f>VLOOKUP(C2660,STYLES!$1:$1048576,10,FALSE)</f>
        <v>Active</v>
      </c>
      <c r="J2660" s="117" t="s">
        <v>2745</v>
      </c>
      <c r="K2660" s="139">
        <f>IFERROR(VLOOKUP(J2660,LISTS!G:H,2,FALSE),"0")</f>
        <v>7</v>
      </c>
      <c r="L2660">
        <f t="shared" si="151"/>
        <v>7</v>
      </c>
      <c r="M2660" s="117" t="s">
        <v>2745</v>
      </c>
      <c r="N2660" s="140">
        <f>IFERROR(VLOOKUP(M2660,LISTS!G:H,2,FALSE),"0")</f>
        <v>7</v>
      </c>
      <c r="O2660">
        <f t="shared" si="153"/>
        <v>7</v>
      </c>
      <c r="Q2660" s="118" t="s">
        <v>2756</v>
      </c>
      <c r="R2660" s="112" t="s">
        <v>775</v>
      </c>
      <c r="S2660" s="112" t="s">
        <v>2757</v>
      </c>
      <c r="T2660" s="112" t="s">
        <v>775</v>
      </c>
    </row>
    <row r="2661" spans="1:20">
      <c r="A2661" s="4" t="str">
        <f>VLOOKUP(C2661,STYLES!$A$1:$R$2088,7,FALSE)</f>
        <v>Sweaters</v>
      </c>
      <c r="B2661" t="str">
        <f>VLOOKUP(C2661,STYLES!$1:$1048576,6,FALSE)</f>
        <v>Harriton</v>
      </c>
      <c r="C2661" s="103" t="s">
        <v>1061</v>
      </c>
      <c r="E2661" t="str">
        <f>VLOOKUP(C2661,STYLES!$1:$1048576,12,FALSE)</f>
        <v>Pilbloc™ V-Neck Sweater</v>
      </c>
      <c r="F2661" s="117" t="s">
        <v>2816</v>
      </c>
      <c r="G2661" s="111" t="s">
        <v>2809</v>
      </c>
      <c r="H2661" s="113" t="str">
        <f>VLOOKUP(C2661,STYLES!$1:$1048576,9,FALSE)</f>
        <v>Active</v>
      </c>
      <c r="I2661" s="113" t="str">
        <f>VLOOKUP(C2661,STYLES!$1:$1048576,10,FALSE)</f>
        <v>Active</v>
      </c>
      <c r="J2661" s="117" t="s">
        <v>2745</v>
      </c>
      <c r="K2661" s="139">
        <f>IFERROR(VLOOKUP(J2661,LISTS!G:H,2,FALSE),"0")</f>
        <v>7</v>
      </c>
      <c r="L2661">
        <f t="shared" si="151"/>
        <v>7</v>
      </c>
      <c r="M2661" s="117" t="s">
        <v>2745</v>
      </c>
      <c r="N2661" s="140">
        <f>IFERROR(VLOOKUP(M2661,LISTS!G:H,2,FALSE),"0")</f>
        <v>7</v>
      </c>
      <c r="O2661">
        <f t="shared" si="153"/>
        <v>7</v>
      </c>
      <c r="Q2661" s="126" t="s">
        <v>3007</v>
      </c>
      <c r="R2661" s="112" t="s">
        <v>775</v>
      </c>
      <c r="S2661" s="105" t="s">
        <v>3008</v>
      </c>
      <c r="T2661" s="112" t="s">
        <v>775</v>
      </c>
    </row>
    <row r="2662" spans="1:20">
      <c r="A2662" s="4"/>
      <c r="G2662" s="111"/>
      <c r="K2662" s="139"/>
      <c r="L2662" s="60">
        <f>SUM(L2656:L2661)</f>
        <v>42</v>
      </c>
      <c r="N2662" s="140"/>
      <c r="O2662" s="60">
        <f>SUM(O2656:O2661)</f>
        <v>42</v>
      </c>
      <c r="Q2662" s="112"/>
      <c r="R2662" s="112"/>
      <c r="S2662" s="118"/>
      <c r="T2662" s="118"/>
    </row>
    <row r="2663" spans="1:20">
      <c r="A2663" s="4" t="str">
        <f>VLOOKUP(C2663,STYLES!$A$1:$R$2088,7,FALSE)</f>
        <v>Sweaters</v>
      </c>
      <c r="B2663" t="str">
        <f>VLOOKUP(C2663,STYLES!$1:$1048576,6,FALSE)</f>
        <v>Harriton</v>
      </c>
      <c r="C2663" s="103" t="s">
        <v>1051</v>
      </c>
      <c r="E2663" t="str">
        <f>VLOOKUP(C2663,STYLES!$1:$1048576,12,FALSE)</f>
        <v>Pilbloc™ V-Neck Sweater Vest</v>
      </c>
      <c r="F2663" s="117" t="s">
        <v>2718</v>
      </c>
      <c r="G2663" s="111" t="s">
        <v>2718</v>
      </c>
      <c r="H2663" s="113" t="str">
        <f>VLOOKUP(C2663,STYLES!$1:$1048576,9,FALSE)</f>
        <v>Active</v>
      </c>
      <c r="I2663" s="113" t="str">
        <f>VLOOKUP(C2663,STYLES!$1:$1048576,10,FALSE)</f>
        <v>Active</v>
      </c>
      <c r="J2663" s="117" t="s">
        <v>2772</v>
      </c>
      <c r="K2663" s="139">
        <f>IFERROR(VLOOKUP(J2663,LISTS!G:H,2,FALSE),"0")</f>
        <v>10</v>
      </c>
      <c r="L2663">
        <f t="shared" si="151"/>
        <v>10</v>
      </c>
      <c r="M2663" s="117" t="s">
        <v>2772</v>
      </c>
      <c r="N2663" s="140">
        <f>IFERROR(VLOOKUP(M2663,LISTS!G:H,2,FALSE),"0")</f>
        <v>10</v>
      </c>
      <c r="O2663">
        <f t="shared" si="153"/>
        <v>10</v>
      </c>
      <c r="Q2663" s="101" t="s">
        <v>2721</v>
      </c>
      <c r="R2663" s="112" t="s">
        <v>775</v>
      </c>
      <c r="S2663" s="112" t="s">
        <v>2722</v>
      </c>
      <c r="T2663" s="118" t="s">
        <v>775</v>
      </c>
    </row>
    <row r="2664" spans="1:20">
      <c r="A2664" s="4" t="str">
        <f>VLOOKUP(C2664,STYLES!$A$1:$R$2088,7,FALSE)</f>
        <v>Sweaters</v>
      </c>
      <c r="B2664" t="str">
        <f>VLOOKUP(C2664,STYLES!$1:$1048576,6,FALSE)</f>
        <v>Harriton</v>
      </c>
      <c r="C2664" s="103" t="s">
        <v>1051</v>
      </c>
      <c r="E2664" t="str">
        <f>VLOOKUP(C2664,STYLES!$1:$1048576,12,FALSE)</f>
        <v>Pilbloc™ V-Neck Sweater Vest</v>
      </c>
      <c r="F2664" s="117" t="s">
        <v>3212</v>
      </c>
      <c r="G2664" s="111" t="s">
        <v>2740</v>
      </c>
      <c r="H2664" s="113" t="str">
        <f>VLOOKUP(C2664,STYLES!$1:$1048576,9,FALSE)</f>
        <v>Active</v>
      </c>
      <c r="I2664" s="113" t="str">
        <f>VLOOKUP(C2664,STYLES!$1:$1048576,10,FALSE)</f>
        <v>Active</v>
      </c>
      <c r="J2664" s="117" t="s">
        <v>2772</v>
      </c>
      <c r="K2664" s="139">
        <f>IFERROR(VLOOKUP(J2664,LISTS!G:H,2,FALSE),"0")</f>
        <v>10</v>
      </c>
      <c r="L2664">
        <f t="shared" si="151"/>
        <v>10</v>
      </c>
      <c r="M2664" s="117" t="s">
        <v>2772</v>
      </c>
      <c r="N2664" s="140">
        <f>IFERROR(VLOOKUP(M2664,LISTS!G:H,2,FALSE),"0")</f>
        <v>10</v>
      </c>
      <c r="O2664">
        <f t="shared" si="153"/>
        <v>10</v>
      </c>
      <c r="Q2664" s="112" t="s">
        <v>3213</v>
      </c>
      <c r="R2664" s="112" t="s">
        <v>775</v>
      </c>
      <c r="S2664" s="118" t="s">
        <v>2742</v>
      </c>
      <c r="T2664" s="112" t="s">
        <v>775</v>
      </c>
    </row>
    <row r="2665" spans="1:20">
      <c r="A2665" s="4" t="str">
        <f>VLOOKUP(C2665,STYLES!$A$1:$R$2088,7,FALSE)</f>
        <v>Sweaters</v>
      </c>
      <c r="B2665" t="str">
        <f>VLOOKUP(C2665,STYLES!$1:$1048576,6,FALSE)</f>
        <v>Harriton</v>
      </c>
      <c r="C2665" s="103" t="s">
        <v>1051</v>
      </c>
      <c r="E2665" t="str">
        <f>VLOOKUP(C2665,STYLES!$1:$1048576,12,FALSE)</f>
        <v>Pilbloc™ V-Neck Sweater Vest</v>
      </c>
      <c r="F2665" s="117" t="s">
        <v>2735</v>
      </c>
      <c r="G2665" s="111" t="s">
        <v>2736</v>
      </c>
      <c r="H2665" s="113" t="str">
        <f>VLOOKUP(C2665,STYLES!$1:$1048576,9,FALSE)</f>
        <v>Active</v>
      </c>
      <c r="I2665" s="113" t="str">
        <f>VLOOKUP(C2665,STYLES!$1:$1048576,10,FALSE)</f>
        <v>Active</v>
      </c>
      <c r="J2665" s="117" t="s">
        <v>2772</v>
      </c>
      <c r="K2665" s="139">
        <f>IFERROR(VLOOKUP(J2665,LISTS!G:H,2,FALSE),"0")</f>
        <v>10</v>
      </c>
      <c r="L2665">
        <f t="shared" si="151"/>
        <v>10</v>
      </c>
      <c r="M2665" s="117" t="s">
        <v>2772</v>
      </c>
      <c r="N2665" s="140">
        <f>IFERROR(VLOOKUP(M2665,LISTS!G:H,2,FALSE),"0")</f>
        <v>10</v>
      </c>
      <c r="O2665">
        <f t="shared" si="153"/>
        <v>10</v>
      </c>
      <c r="Q2665" s="118" t="s">
        <v>2737</v>
      </c>
      <c r="R2665" s="118" t="s">
        <v>775</v>
      </c>
      <c r="S2665" s="112" t="s">
        <v>2738</v>
      </c>
      <c r="T2665" s="118" t="s">
        <v>775</v>
      </c>
    </row>
    <row r="2666" spans="1:20">
      <c r="A2666" s="4" t="str">
        <f>VLOOKUP(C2666,STYLES!$A$1:$R$2088,7,FALSE)</f>
        <v>Sweaters</v>
      </c>
      <c r="B2666" t="str">
        <f>VLOOKUP(C2666,STYLES!$1:$1048576,6,FALSE)</f>
        <v>Harriton</v>
      </c>
      <c r="C2666" s="103" t="s">
        <v>1051</v>
      </c>
      <c r="E2666" t="str">
        <f>VLOOKUP(C2666,STYLES!$1:$1048576,12,FALSE)</f>
        <v>Pilbloc™ V-Neck Sweater Vest</v>
      </c>
      <c r="F2666" s="117" t="s">
        <v>3214</v>
      </c>
      <c r="G2666" s="111" t="s">
        <v>2732</v>
      </c>
      <c r="H2666" s="113" t="str">
        <f>VLOOKUP(C2666,STYLES!$1:$1048576,9,FALSE)</f>
        <v>Active</v>
      </c>
      <c r="I2666" s="113" t="str">
        <f>VLOOKUP(C2666,STYLES!$1:$1048576,10,FALSE)</f>
        <v>Active</v>
      </c>
      <c r="J2666" s="117" t="s">
        <v>2772</v>
      </c>
      <c r="K2666" s="139">
        <f>IFERROR(VLOOKUP(J2666,LISTS!G:H,2,FALSE),"0")</f>
        <v>10</v>
      </c>
      <c r="L2666">
        <f t="shared" si="151"/>
        <v>10</v>
      </c>
      <c r="M2666" s="117" t="s">
        <v>2772</v>
      </c>
      <c r="N2666" s="140">
        <f>IFERROR(VLOOKUP(M2666,LISTS!G:H,2,FALSE),"0")</f>
        <v>10</v>
      </c>
      <c r="O2666">
        <f t="shared" si="153"/>
        <v>10</v>
      </c>
      <c r="Q2666" s="112" t="s">
        <v>3215</v>
      </c>
      <c r="R2666" s="112" t="s">
        <v>775</v>
      </c>
      <c r="S2666" s="118" t="s">
        <v>3216</v>
      </c>
      <c r="T2666" s="112" t="s">
        <v>775</v>
      </c>
    </row>
    <row r="2667" spans="1:20">
      <c r="A2667" s="4" t="str">
        <f>VLOOKUP(C2667,STYLES!$A$1:$R$2088,7,FALSE)</f>
        <v>Sweaters</v>
      </c>
      <c r="B2667" t="str">
        <f>VLOOKUP(C2667,STYLES!$1:$1048576,6,FALSE)</f>
        <v>Harriton</v>
      </c>
      <c r="C2667" s="103" t="s">
        <v>1051</v>
      </c>
      <c r="E2667" t="str">
        <f>VLOOKUP(C2667,STYLES!$1:$1048576,12,FALSE)</f>
        <v>Pilbloc™ V-Neck Sweater Vest</v>
      </c>
      <c r="F2667" s="117" t="s">
        <v>2754</v>
      </c>
      <c r="G2667" s="111" t="s">
        <v>2755</v>
      </c>
      <c r="H2667" s="113" t="str">
        <f>VLOOKUP(C2667,STYLES!$1:$1048576,9,FALSE)</f>
        <v>Active</v>
      </c>
      <c r="I2667" s="113" t="str">
        <f>VLOOKUP(C2667,STYLES!$1:$1048576,10,FALSE)</f>
        <v>Active</v>
      </c>
      <c r="J2667" s="117" t="s">
        <v>2772</v>
      </c>
      <c r="K2667" s="139">
        <f>IFERROR(VLOOKUP(J2667,LISTS!G:H,2,FALSE),"0")</f>
        <v>10</v>
      </c>
      <c r="L2667">
        <f t="shared" si="151"/>
        <v>10</v>
      </c>
      <c r="M2667" s="117" t="s">
        <v>2772</v>
      </c>
      <c r="N2667" s="140">
        <f>IFERROR(VLOOKUP(M2667,LISTS!G:H,2,FALSE),"0")</f>
        <v>10</v>
      </c>
      <c r="O2667">
        <f t="shared" si="153"/>
        <v>10</v>
      </c>
      <c r="Q2667" s="118" t="s">
        <v>2756</v>
      </c>
      <c r="R2667" s="112" t="s">
        <v>775</v>
      </c>
      <c r="S2667" s="112" t="s">
        <v>2757</v>
      </c>
      <c r="T2667" s="112" t="s">
        <v>775</v>
      </c>
    </row>
    <row r="2668" spans="1:20">
      <c r="A2668" s="4" t="str">
        <f>VLOOKUP(C2668,STYLES!$A$1:$R$2088,7,FALSE)</f>
        <v>Sweaters</v>
      </c>
      <c r="B2668" t="str">
        <f>VLOOKUP(C2668,STYLES!$1:$1048576,6,FALSE)</f>
        <v>Harriton</v>
      </c>
      <c r="C2668" s="103" t="s">
        <v>1051</v>
      </c>
      <c r="E2668" t="str">
        <f>VLOOKUP(C2668,STYLES!$1:$1048576,12,FALSE)</f>
        <v>Pilbloc™ V-Neck Sweater Vest</v>
      </c>
      <c r="F2668" s="117" t="s">
        <v>2816</v>
      </c>
      <c r="G2668" s="111" t="s">
        <v>2809</v>
      </c>
      <c r="H2668" s="113" t="str">
        <f>VLOOKUP(C2668,STYLES!$1:$1048576,9,FALSE)</f>
        <v>Active</v>
      </c>
      <c r="I2668" s="113" t="str">
        <f>VLOOKUP(C2668,STYLES!$1:$1048576,10,FALSE)</f>
        <v>Active</v>
      </c>
      <c r="J2668" s="117" t="s">
        <v>2772</v>
      </c>
      <c r="K2668" s="139">
        <f>IFERROR(VLOOKUP(J2668,LISTS!G:H,2,FALSE),"0")</f>
        <v>10</v>
      </c>
      <c r="L2668">
        <f t="shared" si="151"/>
        <v>10</v>
      </c>
      <c r="M2668" s="117" t="s">
        <v>2772</v>
      </c>
      <c r="N2668" s="140">
        <f>IFERROR(VLOOKUP(M2668,LISTS!G:H,2,FALSE),"0")</f>
        <v>10</v>
      </c>
      <c r="O2668">
        <f t="shared" si="153"/>
        <v>10</v>
      </c>
      <c r="Q2668" s="126" t="s">
        <v>3007</v>
      </c>
      <c r="R2668" s="112" t="s">
        <v>775</v>
      </c>
      <c r="S2668" s="105" t="s">
        <v>3008</v>
      </c>
      <c r="T2668" s="112" t="s">
        <v>775</v>
      </c>
    </row>
    <row r="2669" spans="1:20">
      <c r="A2669" s="4"/>
      <c r="G2669" s="111"/>
      <c r="K2669" s="139"/>
      <c r="L2669" s="60">
        <f>SUM(L2663:L2668)</f>
        <v>60</v>
      </c>
      <c r="N2669" s="140"/>
      <c r="O2669" s="60">
        <f>SUM(O2663:O2668)</f>
        <v>60</v>
      </c>
      <c r="Q2669" s="112"/>
      <c r="R2669" s="112"/>
      <c r="S2669" s="118"/>
      <c r="T2669" s="118"/>
    </row>
    <row r="2670" spans="1:20">
      <c r="A2670" s="4" t="str">
        <f>VLOOKUP(C2670,STYLES!$A$1:$R$2088,7,FALSE)</f>
        <v>Sweaters</v>
      </c>
      <c r="B2670" t="str">
        <f>VLOOKUP(C2670,STYLES!$1:$1048576,6,FALSE)</f>
        <v>Harriton</v>
      </c>
      <c r="C2670" s="103" t="s">
        <v>1056</v>
      </c>
      <c r="E2670" t="str">
        <f>VLOOKUP(C2670,STYLES!$1:$1048576,12,FALSE)</f>
        <v>Pilbloc™ V-Neck Sweater Vest</v>
      </c>
      <c r="F2670" s="117" t="s">
        <v>2718</v>
      </c>
      <c r="G2670" s="111" t="s">
        <v>2718</v>
      </c>
      <c r="H2670" s="113" t="str">
        <f>VLOOKUP(C2670,STYLES!$1:$1048576,9,FALSE)</f>
        <v>Active</v>
      </c>
      <c r="I2670" s="113" t="str">
        <f>VLOOKUP(C2670,STYLES!$1:$1048576,10,FALSE)</f>
        <v>Active</v>
      </c>
      <c r="J2670" s="117" t="s">
        <v>2745</v>
      </c>
      <c r="K2670" s="139">
        <f>IFERROR(VLOOKUP(J2670,LISTS!G:H,2,FALSE),"0")</f>
        <v>7</v>
      </c>
      <c r="L2670">
        <f t="shared" si="151"/>
        <v>7</v>
      </c>
      <c r="M2670" s="117" t="s">
        <v>2745</v>
      </c>
      <c r="N2670" s="140">
        <f>IFERROR(VLOOKUP(M2670,LISTS!G:H,2,FALSE),"0")</f>
        <v>7</v>
      </c>
      <c r="O2670">
        <f t="shared" si="153"/>
        <v>7</v>
      </c>
      <c r="Q2670" s="101" t="s">
        <v>2721</v>
      </c>
      <c r="R2670" s="112" t="s">
        <v>775</v>
      </c>
      <c r="S2670" s="112" t="s">
        <v>2722</v>
      </c>
      <c r="T2670" s="118" t="s">
        <v>775</v>
      </c>
    </row>
    <row r="2671" spans="1:20">
      <c r="A2671" s="4" t="str">
        <f>VLOOKUP(C2671,STYLES!$A$1:$R$2088,7,FALSE)</f>
        <v>Sweaters</v>
      </c>
      <c r="B2671" t="str">
        <f>VLOOKUP(C2671,STYLES!$1:$1048576,6,FALSE)</f>
        <v>Harriton</v>
      </c>
      <c r="C2671" s="103" t="s">
        <v>1056</v>
      </c>
      <c r="E2671" t="str">
        <f>VLOOKUP(C2671,STYLES!$1:$1048576,12,FALSE)</f>
        <v>Pilbloc™ V-Neck Sweater Vest</v>
      </c>
      <c r="F2671" s="117" t="s">
        <v>3212</v>
      </c>
      <c r="G2671" s="111" t="s">
        <v>2740</v>
      </c>
      <c r="H2671" s="113" t="str">
        <f>VLOOKUP(C2671,STYLES!$1:$1048576,9,FALSE)</f>
        <v>Active</v>
      </c>
      <c r="I2671" s="113" t="str">
        <f>VLOOKUP(C2671,STYLES!$1:$1048576,10,FALSE)</f>
        <v>Active</v>
      </c>
      <c r="J2671" s="117" t="s">
        <v>2745</v>
      </c>
      <c r="K2671" s="139">
        <f>IFERROR(VLOOKUP(J2671,LISTS!G:H,2,FALSE),"0")</f>
        <v>7</v>
      </c>
      <c r="L2671">
        <f t="shared" si="151"/>
        <v>7</v>
      </c>
      <c r="M2671" s="117" t="s">
        <v>2745</v>
      </c>
      <c r="N2671" s="140">
        <f>IFERROR(VLOOKUP(M2671,LISTS!G:H,2,FALSE),"0")</f>
        <v>7</v>
      </c>
      <c r="O2671">
        <f t="shared" si="153"/>
        <v>7</v>
      </c>
      <c r="Q2671" s="112" t="s">
        <v>3213</v>
      </c>
      <c r="R2671" s="112" t="s">
        <v>775</v>
      </c>
      <c r="S2671" s="118" t="s">
        <v>2742</v>
      </c>
      <c r="T2671" s="112" t="s">
        <v>775</v>
      </c>
    </row>
    <row r="2672" spans="1:20">
      <c r="A2672" s="4" t="str">
        <f>VLOOKUP(C2672,STYLES!$A$1:$R$2088,7,FALSE)</f>
        <v>Sweaters</v>
      </c>
      <c r="B2672" t="str">
        <f>VLOOKUP(C2672,STYLES!$1:$1048576,6,FALSE)</f>
        <v>Harriton</v>
      </c>
      <c r="C2672" s="103" t="s">
        <v>1056</v>
      </c>
      <c r="E2672" t="str">
        <f>VLOOKUP(C2672,STYLES!$1:$1048576,12,FALSE)</f>
        <v>Pilbloc™ V-Neck Sweater Vest</v>
      </c>
      <c r="F2672" s="117" t="s">
        <v>2735</v>
      </c>
      <c r="G2672" s="111" t="s">
        <v>2736</v>
      </c>
      <c r="H2672" s="113" t="str">
        <f>VLOOKUP(C2672,STYLES!$1:$1048576,9,FALSE)</f>
        <v>Active</v>
      </c>
      <c r="I2672" s="113" t="str">
        <f>VLOOKUP(C2672,STYLES!$1:$1048576,10,FALSE)</f>
        <v>Active</v>
      </c>
      <c r="J2672" s="117" t="s">
        <v>2745</v>
      </c>
      <c r="K2672" s="139">
        <f>IFERROR(VLOOKUP(J2672,LISTS!G:H,2,FALSE),"0")</f>
        <v>7</v>
      </c>
      <c r="L2672">
        <f t="shared" si="151"/>
        <v>7</v>
      </c>
      <c r="M2672" s="117" t="s">
        <v>2745</v>
      </c>
      <c r="N2672" s="140">
        <f>IFERROR(VLOOKUP(M2672,LISTS!G:H,2,FALSE),"0")</f>
        <v>7</v>
      </c>
      <c r="O2672">
        <f t="shared" si="153"/>
        <v>7</v>
      </c>
      <c r="Q2672" s="118" t="s">
        <v>2737</v>
      </c>
      <c r="R2672" s="118" t="s">
        <v>775</v>
      </c>
      <c r="S2672" s="112" t="s">
        <v>2738</v>
      </c>
      <c r="T2672" s="118" t="s">
        <v>775</v>
      </c>
    </row>
    <row r="2673" spans="1:20">
      <c r="A2673" s="4" t="str">
        <f>VLOOKUP(C2673,STYLES!$A$1:$R$2088,7,FALSE)</f>
        <v>Sweaters</v>
      </c>
      <c r="B2673" t="str">
        <f>VLOOKUP(C2673,STYLES!$1:$1048576,6,FALSE)</f>
        <v>Harriton</v>
      </c>
      <c r="C2673" s="103" t="s">
        <v>1056</v>
      </c>
      <c r="E2673" t="str">
        <f>VLOOKUP(C2673,STYLES!$1:$1048576,12,FALSE)</f>
        <v>Pilbloc™ V-Neck Sweater Vest</v>
      </c>
      <c r="F2673" s="117" t="s">
        <v>3214</v>
      </c>
      <c r="G2673" s="111" t="s">
        <v>2732</v>
      </c>
      <c r="H2673" s="113" t="str">
        <f>VLOOKUP(C2673,STYLES!$1:$1048576,9,FALSE)</f>
        <v>Active</v>
      </c>
      <c r="I2673" s="113" t="str">
        <f>VLOOKUP(C2673,STYLES!$1:$1048576,10,FALSE)</f>
        <v>Active</v>
      </c>
      <c r="J2673" s="117" t="s">
        <v>2745</v>
      </c>
      <c r="K2673" s="139">
        <f>IFERROR(VLOOKUP(J2673,LISTS!G:H,2,FALSE),"0")</f>
        <v>7</v>
      </c>
      <c r="L2673">
        <f t="shared" si="151"/>
        <v>7</v>
      </c>
      <c r="M2673" s="117" t="s">
        <v>2745</v>
      </c>
      <c r="N2673" s="140">
        <f>IFERROR(VLOOKUP(M2673,LISTS!G:H,2,FALSE),"0")</f>
        <v>7</v>
      </c>
      <c r="O2673">
        <f t="shared" si="153"/>
        <v>7</v>
      </c>
      <c r="Q2673" s="112" t="s">
        <v>3215</v>
      </c>
      <c r="R2673" s="112" t="s">
        <v>775</v>
      </c>
      <c r="S2673" s="118" t="s">
        <v>3216</v>
      </c>
      <c r="T2673" s="112" t="s">
        <v>775</v>
      </c>
    </row>
    <row r="2674" spans="1:20">
      <c r="A2674" s="4" t="str">
        <f>VLOOKUP(C2674,STYLES!$A$1:$R$2088,7,FALSE)</f>
        <v>Sweaters</v>
      </c>
      <c r="B2674" t="str">
        <f>VLOOKUP(C2674,STYLES!$1:$1048576,6,FALSE)</f>
        <v>Harriton</v>
      </c>
      <c r="C2674" s="103" t="s">
        <v>1056</v>
      </c>
      <c r="E2674" t="str">
        <f>VLOOKUP(C2674,STYLES!$1:$1048576,12,FALSE)</f>
        <v>Pilbloc™ V-Neck Sweater Vest</v>
      </c>
      <c r="F2674" s="117" t="s">
        <v>2754</v>
      </c>
      <c r="G2674" s="111" t="s">
        <v>2755</v>
      </c>
      <c r="H2674" s="113" t="str">
        <f>VLOOKUP(C2674,STYLES!$1:$1048576,9,FALSE)</f>
        <v>Active</v>
      </c>
      <c r="I2674" s="113" t="str">
        <f>VLOOKUP(C2674,STYLES!$1:$1048576,10,FALSE)</f>
        <v>Active</v>
      </c>
      <c r="J2674" s="117" t="s">
        <v>2745</v>
      </c>
      <c r="K2674" s="139">
        <f>IFERROR(VLOOKUP(J2674,LISTS!G:H,2,FALSE),"0")</f>
        <v>7</v>
      </c>
      <c r="L2674">
        <f t="shared" si="151"/>
        <v>7</v>
      </c>
      <c r="M2674" s="117" t="s">
        <v>2745</v>
      </c>
      <c r="N2674" s="140">
        <f>IFERROR(VLOOKUP(M2674,LISTS!G:H,2,FALSE),"0")</f>
        <v>7</v>
      </c>
      <c r="O2674">
        <f t="shared" si="153"/>
        <v>7</v>
      </c>
      <c r="Q2674" s="118" t="s">
        <v>2756</v>
      </c>
      <c r="R2674" s="112" t="s">
        <v>775</v>
      </c>
      <c r="S2674" s="112" t="s">
        <v>2757</v>
      </c>
      <c r="T2674" s="112" t="s">
        <v>775</v>
      </c>
    </row>
    <row r="2675" spans="1:20">
      <c r="A2675" s="4" t="str">
        <f>VLOOKUP(C2675,STYLES!$A$1:$R$2088,7,FALSE)</f>
        <v>Sweaters</v>
      </c>
      <c r="B2675" t="str">
        <f>VLOOKUP(C2675,STYLES!$1:$1048576,6,FALSE)</f>
        <v>Harriton</v>
      </c>
      <c r="C2675" s="103" t="s">
        <v>1056</v>
      </c>
      <c r="E2675" t="str">
        <f>VLOOKUP(C2675,STYLES!$1:$1048576,12,FALSE)</f>
        <v>Pilbloc™ V-Neck Sweater Vest</v>
      </c>
      <c r="F2675" s="117" t="s">
        <v>2816</v>
      </c>
      <c r="G2675" s="111" t="s">
        <v>2809</v>
      </c>
      <c r="H2675" s="113" t="str">
        <f>VLOOKUP(C2675,STYLES!$1:$1048576,9,FALSE)</f>
        <v>Active</v>
      </c>
      <c r="I2675" s="113" t="str">
        <f>VLOOKUP(C2675,STYLES!$1:$1048576,10,FALSE)</f>
        <v>Active</v>
      </c>
      <c r="J2675" s="117" t="s">
        <v>2745</v>
      </c>
      <c r="K2675" s="139">
        <f>IFERROR(VLOOKUP(J2675,LISTS!G:H,2,FALSE),"0")</f>
        <v>7</v>
      </c>
      <c r="L2675">
        <f t="shared" si="151"/>
        <v>7</v>
      </c>
      <c r="M2675" s="117" t="s">
        <v>2745</v>
      </c>
      <c r="N2675" s="140">
        <f>IFERROR(VLOOKUP(M2675,LISTS!G:H,2,FALSE),"0")</f>
        <v>7</v>
      </c>
      <c r="O2675">
        <f t="shared" si="153"/>
        <v>7</v>
      </c>
      <c r="Q2675" s="126" t="s">
        <v>3007</v>
      </c>
      <c r="R2675" s="112" t="s">
        <v>775</v>
      </c>
      <c r="S2675" s="105" t="s">
        <v>3008</v>
      </c>
      <c r="T2675" s="112" t="s">
        <v>775</v>
      </c>
    </row>
    <row r="2676" spans="1:20">
      <c r="A2676" s="4"/>
      <c r="G2676" s="111"/>
      <c r="I2676" s="127"/>
      <c r="K2676" s="139"/>
      <c r="L2676" s="60">
        <f>SUM(L2670:L2675)</f>
        <v>42</v>
      </c>
      <c r="N2676" s="140"/>
      <c r="O2676" s="60">
        <f>SUM(O2670:O2675)</f>
        <v>42</v>
      </c>
      <c r="Q2676" s="112"/>
      <c r="R2676" s="112"/>
      <c r="S2676" s="118"/>
      <c r="T2676" s="118"/>
    </row>
    <row r="2677" spans="1:20">
      <c r="A2677" s="4" t="str">
        <f>VLOOKUP(C2677,STYLES!$A$1:$R$2088,7,FALSE)</f>
        <v>Polos</v>
      </c>
      <c r="B2677" t="str">
        <f>VLOOKUP(C2677,STYLES!$1:$1048576,6,FALSE)</f>
        <v>Harriton</v>
      </c>
      <c r="C2677" s="103" t="s">
        <v>1175</v>
      </c>
      <c r="E2677" t="str">
        <f>VLOOKUP(C2677,STYLES!$1:$1048576,12,FALSE)</f>
        <v>6 oz. Ringspun Cotton Piqué Short-Sleeve Pocket Polo</v>
      </c>
      <c r="F2677" s="117" t="s">
        <v>2718</v>
      </c>
      <c r="G2677" s="111" t="s">
        <v>2718</v>
      </c>
      <c r="H2677" s="113" t="str">
        <f>VLOOKUP(C2677,STYLES!$1:$1048576,9,FALSE)</f>
        <v>Active</v>
      </c>
      <c r="I2677" s="113" t="str">
        <f>VLOOKUP(C2677,STYLES!$1:$1048576,10,FALSE)</f>
        <v>Active</v>
      </c>
      <c r="J2677" s="117" t="s">
        <v>2772</v>
      </c>
      <c r="K2677" s="139">
        <f>IFERROR(VLOOKUP(J2677,LISTS!G:H,2,FALSE),"0")</f>
        <v>10</v>
      </c>
      <c r="L2677">
        <f t="shared" si="151"/>
        <v>10</v>
      </c>
      <c r="M2677" s="117" t="s">
        <v>2772</v>
      </c>
      <c r="N2677" s="140">
        <f>IFERROR(VLOOKUP(M2677,LISTS!G:H,2,FALSE),"0")</f>
        <v>10</v>
      </c>
      <c r="O2677">
        <f t="shared" si="153"/>
        <v>10</v>
      </c>
      <c r="Q2677" s="101" t="s">
        <v>2721</v>
      </c>
      <c r="R2677" s="112" t="s">
        <v>775</v>
      </c>
      <c r="S2677" s="112" t="s">
        <v>2722</v>
      </c>
      <c r="T2677" s="118" t="s">
        <v>775</v>
      </c>
    </row>
    <row r="2678" spans="1:20">
      <c r="A2678" s="4" t="str">
        <f>VLOOKUP(C2678,STYLES!$A$1:$R$2088,7,FALSE)</f>
        <v>Polos</v>
      </c>
      <c r="B2678" t="str">
        <f>VLOOKUP(C2678,STYLES!$1:$1048576,6,FALSE)</f>
        <v>Harriton</v>
      </c>
      <c r="C2678" s="103" t="s">
        <v>1175</v>
      </c>
      <c r="E2678" t="str">
        <f>VLOOKUP(C2678,STYLES!$1:$1048576,12,FALSE)</f>
        <v>6 oz. Ringspun Cotton Piqué Short-Sleeve Pocket Polo</v>
      </c>
      <c r="F2678" s="117" t="s">
        <v>2735</v>
      </c>
      <c r="G2678" s="111" t="s">
        <v>2736</v>
      </c>
      <c r="H2678" s="113" t="str">
        <f>VLOOKUP(C2678,STYLES!$1:$1048576,9,FALSE)</f>
        <v>Active</v>
      </c>
      <c r="I2678" s="113" t="str">
        <f>VLOOKUP(C2678,STYLES!$1:$1048576,10,FALSE)</f>
        <v>Active</v>
      </c>
      <c r="J2678" s="117" t="s">
        <v>2772</v>
      </c>
      <c r="K2678" s="139">
        <f>IFERROR(VLOOKUP(J2678,LISTS!G:H,2,FALSE),"0")</f>
        <v>10</v>
      </c>
      <c r="L2678">
        <f t="shared" si="151"/>
        <v>10</v>
      </c>
      <c r="M2678" s="117" t="s">
        <v>2772</v>
      </c>
      <c r="N2678" s="140">
        <f>IFERROR(VLOOKUP(M2678,LISTS!G:H,2,FALSE),"0")</f>
        <v>10</v>
      </c>
      <c r="O2678">
        <f t="shared" si="153"/>
        <v>10</v>
      </c>
      <c r="Q2678" s="118" t="s">
        <v>2737</v>
      </c>
      <c r="R2678" s="118" t="s">
        <v>775</v>
      </c>
      <c r="S2678" s="112" t="s">
        <v>2738</v>
      </c>
      <c r="T2678" s="118" t="s">
        <v>775</v>
      </c>
    </row>
    <row r="2679" spans="1:20">
      <c r="A2679" s="4" t="str">
        <f>VLOOKUP(C2679,STYLES!$A$1:$R$2088,7,FALSE)</f>
        <v>Polos</v>
      </c>
      <c r="B2679" t="str">
        <f>VLOOKUP(C2679,STYLES!$1:$1048576,6,FALSE)</f>
        <v>Harriton</v>
      </c>
      <c r="C2679" s="103" t="s">
        <v>1175</v>
      </c>
      <c r="E2679" t="str">
        <f>VLOOKUP(C2679,STYLES!$1:$1048576,12,FALSE)</f>
        <v>6 oz. Ringspun Cotton Piqué Short-Sleeve Pocket Polo</v>
      </c>
      <c r="F2679" s="117" t="s">
        <v>2739</v>
      </c>
      <c r="G2679" s="111" t="s">
        <v>2740</v>
      </c>
      <c r="H2679" s="113" t="str">
        <f>VLOOKUP(C2679,STYLES!$1:$1048576,9,FALSE)</f>
        <v>Active</v>
      </c>
      <c r="I2679" s="113" t="str">
        <f>VLOOKUP(C2679,STYLES!$1:$1048576,10,FALSE)</f>
        <v>Active</v>
      </c>
      <c r="J2679" s="117" t="s">
        <v>2772</v>
      </c>
      <c r="K2679" s="139">
        <f>IFERROR(VLOOKUP(J2679,LISTS!G:H,2,FALSE),"0")</f>
        <v>10</v>
      </c>
      <c r="L2679">
        <f t="shared" si="151"/>
        <v>10</v>
      </c>
      <c r="M2679" s="117" t="s">
        <v>2772</v>
      </c>
      <c r="N2679" s="140">
        <f>IFERROR(VLOOKUP(M2679,LISTS!G:H,2,FALSE),"0")</f>
        <v>10</v>
      </c>
      <c r="O2679">
        <f t="shared" si="153"/>
        <v>10</v>
      </c>
      <c r="Q2679" s="118" t="s">
        <v>2741</v>
      </c>
      <c r="R2679" s="112" t="s">
        <v>775</v>
      </c>
      <c r="S2679" s="112" t="s">
        <v>3039</v>
      </c>
      <c r="T2679" s="112" t="s">
        <v>775</v>
      </c>
    </row>
    <row r="2680" spans="1:20">
      <c r="A2680" s="4" t="str">
        <f>VLOOKUP(C2680,STYLES!$A$1:$R$2088,7,FALSE)</f>
        <v>Polos</v>
      </c>
      <c r="B2680" t="str">
        <f>VLOOKUP(C2680,STYLES!$1:$1048576,6,FALSE)</f>
        <v>Harriton</v>
      </c>
      <c r="C2680" s="103" t="s">
        <v>1175</v>
      </c>
      <c r="E2680" t="str">
        <f>VLOOKUP(C2680,STYLES!$1:$1048576,12,FALSE)</f>
        <v>6 oz. Ringspun Cotton Piqué Short-Sleeve Pocket Polo</v>
      </c>
      <c r="F2680" s="117" t="s">
        <v>2754</v>
      </c>
      <c r="G2680" s="111" t="s">
        <v>2755</v>
      </c>
      <c r="H2680" s="113" t="str">
        <f>VLOOKUP(C2680,STYLES!$1:$1048576,9,FALSE)</f>
        <v>Active</v>
      </c>
      <c r="I2680" s="113" t="str">
        <f>VLOOKUP(C2680,STYLES!$1:$1048576,10,FALSE)</f>
        <v>Active</v>
      </c>
      <c r="J2680" s="117" t="s">
        <v>2772</v>
      </c>
      <c r="K2680" s="139">
        <f>IFERROR(VLOOKUP(J2680,LISTS!G:H,2,FALSE),"0")</f>
        <v>10</v>
      </c>
      <c r="L2680">
        <f t="shared" si="151"/>
        <v>10</v>
      </c>
      <c r="M2680" s="117" t="s">
        <v>2772</v>
      </c>
      <c r="N2680" s="140">
        <f>IFERROR(VLOOKUP(M2680,LISTS!G:H,2,FALSE),"0")</f>
        <v>10</v>
      </c>
      <c r="O2680">
        <f t="shared" si="153"/>
        <v>10</v>
      </c>
      <c r="Q2680" s="118" t="s">
        <v>2756</v>
      </c>
      <c r="R2680" s="112" t="s">
        <v>775</v>
      </c>
      <c r="S2680" s="112" t="s">
        <v>2757</v>
      </c>
      <c r="T2680" s="112" t="s">
        <v>775</v>
      </c>
    </row>
    <row r="2681" spans="1:20">
      <c r="A2681" s="4" t="str">
        <f>VLOOKUP(C2681,STYLES!$A$1:$R$2088,7,FALSE)</f>
        <v>Polos</v>
      </c>
      <c r="B2681" t="str">
        <f>VLOOKUP(C2681,STYLES!$1:$1048576,6,FALSE)</f>
        <v>Harriton</v>
      </c>
      <c r="C2681" s="103" t="s">
        <v>1175</v>
      </c>
      <c r="E2681" t="str">
        <f>VLOOKUP(C2681,STYLES!$1:$1048576,12,FALSE)</f>
        <v>6 oz. Ringspun Cotton Piqué Short-Sleeve Pocket Polo</v>
      </c>
      <c r="F2681" s="117" t="s">
        <v>2816</v>
      </c>
      <c r="G2681" s="111" t="s">
        <v>2809</v>
      </c>
      <c r="H2681" s="113" t="str">
        <f>VLOOKUP(C2681,STYLES!$1:$1048576,9,FALSE)</f>
        <v>Active</v>
      </c>
      <c r="I2681" s="113" t="str">
        <f>VLOOKUP(C2681,STYLES!$1:$1048576,10,FALSE)</f>
        <v>Active</v>
      </c>
      <c r="J2681" s="117" t="s">
        <v>2772</v>
      </c>
      <c r="K2681" s="139">
        <f>IFERROR(VLOOKUP(J2681,LISTS!G:H,2,FALSE),"0")</f>
        <v>10</v>
      </c>
      <c r="L2681">
        <f t="shared" si="151"/>
        <v>10</v>
      </c>
      <c r="M2681" s="117" t="s">
        <v>2772</v>
      </c>
      <c r="N2681" s="140">
        <f>IFERROR(VLOOKUP(M2681,LISTS!G:H,2,FALSE),"0")</f>
        <v>10</v>
      </c>
      <c r="O2681">
        <f t="shared" si="153"/>
        <v>10</v>
      </c>
      <c r="Q2681" s="126" t="s">
        <v>3007</v>
      </c>
      <c r="R2681" s="112" t="s">
        <v>775</v>
      </c>
      <c r="S2681" s="105" t="s">
        <v>3008</v>
      </c>
      <c r="T2681" s="112" t="s">
        <v>775</v>
      </c>
    </row>
    <row r="2682" spans="1:20">
      <c r="A2682" s="4" t="str">
        <f>VLOOKUP(C2682,STYLES!$A$1:$R$2088,7,FALSE)</f>
        <v>Polos</v>
      </c>
      <c r="B2682" t="str">
        <f>VLOOKUP(C2682,STYLES!$1:$1048576,6,FALSE)</f>
        <v>Harriton</v>
      </c>
      <c r="C2682" s="103" t="s">
        <v>1175</v>
      </c>
      <c r="E2682" t="str">
        <f>VLOOKUP(C2682,STYLES!$1:$1048576,12,FALSE)</f>
        <v>6 oz. Ringspun Cotton Piqué Short-Sleeve Pocket Polo</v>
      </c>
      <c r="F2682" s="117" t="s">
        <v>2743</v>
      </c>
      <c r="G2682" s="111" t="s">
        <v>2743</v>
      </c>
      <c r="H2682" s="113" t="str">
        <f>VLOOKUP(C2682,STYLES!$1:$1048576,9,FALSE)</f>
        <v>Active</v>
      </c>
      <c r="I2682" s="113" t="str">
        <f>VLOOKUP(C2682,STYLES!$1:$1048576,10,FALSE)</f>
        <v>Active</v>
      </c>
      <c r="J2682" s="117" t="s">
        <v>2772</v>
      </c>
      <c r="K2682" s="139">
        <f>IFERROR(VLOOKUP(J2682,LISTS!G:H,2,FALSE),"0")</f>
        <v>10</v>
      </c>
      <c r="L2682">
        <f t="shared" si="151"/>
        <v>10</v>
      </c>
      <c r="M2682" s="117" t="s">
        <v>2772</v>
      </c>
      <c r="N2682" s="140">
        <f>IFERROR(VLOOKUP(M2682,LISTS!G:H,2,FALSE),"0")</f>
        <v>10</v>
      </c>
      <c r="O2682">
        <f t="shared" si="153"/>
        <v>10</v>
      </c>
      <c r="Q2682" s="118" t="s">
        <v>2744</v>
      </c>
      <c r="R2682" s="112" t="s">
        <v>775</v>
      </c>
      <c r="S2682" s="112" t="s">
        <v>775</v>
      </c>
      <c r="T2682" s="112" t="s">
        <v>775</v>
      </c>
    </row>
    <row r="2683" spans="1:20" ht="18" customHeight="1">
      <c r="A2683" s="4"/>
      <c r="G2683" s="111"/>
      <c r="I2683" s="127"/>
      <c r="K2683" s="139"/>
      <c r="L2683" s="60">
        <f>SUM(L2677:L2682)</f>
        <v>60</v>
      </c>
      <c r="N2683" s="140"/>
      <c r="O2683" s="60">
        <f>SUM(O2677:O2682)</f>
        <v>60</v>
      </c>
      <c r="Q2683" s="112"/>
      <c r="R2683" s="112"/>
      <c r="S2683" s="118"/>
      <c r="T2683" s="118"/>
    </row>
    <row r="2684" spans="1:20">
      <c r="A2684" s="4" t="str">
        <f>VLOOKUP(C2684,STYLES!$A$1:$R$2088,7,FALSE)</f>
        <v>Wovens</v>
      </c>
      <c r="B2684" t="str">
        <f>VLOOKUP(C2684,STYLES!$1:$1048576,6,FALSE)</f>
        <v>Harriton</v>
      </c>
      <c r="C2684" s="103" t="s">
        <v>1072</v>
      </c>
      <c r="E2684" t="str">
        <f>VLOOKUP(C2684,STYLES!$1:$1048576,12,FALSE)</f>
        <v>Restore 4.9 oz./yd2 Scrub Top</v>
      </c>
      <c r="F2684" s="117" t="s">
        <v>3328</v>
      </c>
      <c r="G2684" s="111" t="s">
        <v>2759</v>
      </c>
      <c r="H2684" s="113" t="str">
        <f>VLOOKUP(C2684,STYLES!$1:$1048576,9,FALSE)</f>
        <v>Active</v>
      </c>
      <c r="I2684" s="113" t="str">
        <f>VLOOKUP(C2684,STYLES!$1:$1048576,10,FALSE)</f>
        <v>Active</v>
      </c>
      <c r="J2684" s="117" t="s">
        <v>3329</v>
      </c>
      <c r="K2684" s="139">
        <f>IFERROR(VLOOKUP(J2684,LISTS!G:H,2,FALSE),"0")</f>
        <v>10</v>
      </c>
      <c r="L2684">
        <f t="shared" si="151"/>
        <v>10</v>
      </c>
      <c r="M2684" s="117" t="s">
        <v>3329</v>
      </c>
      <c r="N2684" s="140">
        <f>IFERROR(VLOOKUP(M2684,LISTS!G:H,2,FALSE),"0")</f>
        <v>10</v>
      </c>
      <c r="O2684">
        <f t="shared" si="153"/>
        <v>10</v>
      </c>
      <c r="Q2684" s="112" t="s">
        <v>3330</v>
      </c>
      <c r="R2684" s="112" t="s">
        <v>775</v>
      </c>
      <c r="S2684" s="118" t="s">
        <v>3331</v>
      </c>
      <c r="T2684" s="118" t="s">
        <v>775</v>
      </c>
    </row>
    <row r="2685" spans="1:20">
      <c r="A2685" s="4" t="str">
        <f>VLOOKUP(C2685,STYLES!$A$1:$R$2088,7,FALSE)</f>
        <v>Wovens</v>
      </c>
      <c r="B2685" t="str">
        <f>VLOOKUP(C2685,STYLES!$1:$1048576,6,FALSE)</f>
        <v>Harriton</v>
      </c>
      <c r="C2685" s="103" t="s">
        <v>1072</v>
      </c>
      <c r="E2685" t="str">
        <f>VLOOKUP(C2685,STYLES!$1:$1048576,12,FALSE)</f>
        <v>Restore 4.9 oz./yd2 Scrub Top</v>
      </c>
      <c r="F2685" s="117" t="s">
        <v>2718</v>
      </c>
      <c r="G2685" s="111" t="s">
        <v>2718</v>
      </c>
      <c r="H2685" s="113" t="str">
        <f>VLOOKUP(C2685,STYLES!$1:$1048576,9,FALSE)</f>
        <v>Active</v>
      </c>
      <c r="I2685" s="113" t="str">
        <f>VLOOKUP(C2685,STYLES!$1:$1048576,10,FALSE)</f>
        <v>Active</v>
      </c>
      <c r="J2685" s="117" t="s">
        <v>3329</v>
      </c>
      <c r="K2685" s="139">
        <f>IFERROR(VLOOKUP(J2685,LISTS!G:H,2,FALSE),"0")</f>
        <v>10</v>
      </c>
      <c r="L2685">
        <f t="shared" si="151"/>
        <v>10</v>
      </c>
      <c r="M2685" s="117" t="s">
        <v>3329</v>
      </c>
      <c r="N2685" s="140">
        <f>IFERROR(VLOOKUP(M2685,LISTS!G:H,2,FALSE),"0")</f>
        <v>10</v>
      </c>
      <c r="O2685">
        <f t="shared" si="153"/>
        <v>10</v>
      </c>
      <c r="Q2685" s="101" t="s">
        <v>2721</v>
      </c>
      <c r="R2685" s="112" t="s">
        <v>775</v>
      </c>
      <c r="S2685" s="112" t="s">
        <v>2722</v>
      </c>
      <c r="T2685" s="118" t="s">
        <v>775</v>
      </c>
    </row>
    <row r="2686" spans="1:20">
      <c r="A2686" s="4" t="str">
        <f>VLOOKUP(C2686,STYLES!$A$1:$R$2088,7,FALSE)</f>
        <v>Wovens</v>
      </c>
      <c r="B2686" t="str">
        <f>VLOOKUP(C2686,STYLES!$1:$1048576,6,FALSE)</f>
        <v>Harriton</v>
      </c>
      <c r="C2686" s="103" t="s">
        <v>1072</v>
      </c>
      <c r="E2686" t="str">
        <f>VLOOKUP(C2686,STYLES!$1:$1048576,12,FALSE)</f>
        <v>Restore 4.9 oz./yd2 Scrub Top</v>
      </c>
      <c r="F2686" s="117" t="s">
        <v>2746</v>
      </c>
      <c r="G2686" s="111" t="s">
        <v>2747</v>
      </c>
      <c r="H2686" s="113" t="str">
        <f>VLOOKUP(C2686,STYLES!$1:$1048576,9,FALSE)</f>
        <v>Active</v>
      </c>
      <c r="I2686" s="113" t="str">
        <f>VLOOKUP(C2686,STYLES!$1:$1048576,10,FALSE)</f>
        <v>Active</v>
      </c>
      <c r="J2686" s="117" t="s">
        <v>3329</v>
      </c>
      <c r="K2686" s="139">
        <f>IFERROR(VLOOKUP(J2686,LISTS!G:H,2,FALSE),"0")</f>
        <v>10</v>
      </c>
      <c r="L2686">
        <f t="shared" ref="L2686:L2751" si="154">IF(OR(H2686="ACTIVE",H2686="NEW",H2686="DNR",H2686="Pre-Closeout"),K2686,"")</f>
        <v>10</v>
      </c>
      <c r="M2686" s="117" t="s">
        <v>3329</v>
      </c>
      <c r="N2686" s="140">
        <f>IFERROR(VLOOKUP(M2686,LISTS!G:H,2,FALSE),"0")</f>
        <v>10</v>
      </c>
      <c r="O2686">
        <f t="shared" si="153"/>
        <v>10</v>
      </c>
      <c r="Q2686" s="118" t="s">
        <v>2748</v>
      </c>
      <c r="R2686" s="112" t="s">
        <v>775</v>
      </c>
      <c r="S2686" s="112" t="s">
        <v>2749</v>
      </c>
      <c r="T2686" s="118" t="s">
        <v>775</v>
      </c>
    </row>
    <row r="2687" spans="1:20">
      <c r="A2687" s="4" t="str">
        <f>VLOOKUP(C2687,STYLES!$A$1:$R$2088,7,FALSE)</f>
        <v>Wovens</v>
      </c>
      <c r="B2687" t="str">
        <f>VLOOKUP(C2687,STYLES!$1:$1048576,6,FALSE)</f>
        <v>Harriton</v>
      </c>
      <c r="C2687" s="103" t="s">
        <v>1072</v>
      </c>
      <c r="E2687" t="str">
        <f>VLOOKUP(C2687,STYLES!$1:$1048576,12,FALSE)</f>
        <v>Restore 4.9 oz./yd2 Scrub Top</v>
      </c>
      <c r="F2687" s="117" t="s">
        <v>3332</v>
      </c>
      <c r="G2687" s="111" t="s">
        <v>2751</v>
      </c>
      <c r="H2687" s="113" t="str">
        <f>VLOOKUP(C2687,STYLES!$1:$1048576,9,FALSE)</f>
        <v>Active</v>
      </c>
      <c r="I2687" s="113" t="str">
        <f>VLOOKUP(C2687,STYLES!$1:$1048576,10,FALSE)</f>
        <v>Active</v>
      </c>
      <c r="J2687" s="117" t="s">
        <v>3329</v>
      </c>
      <c r="K2687" s="139">
        <f>IFERROR(VLOOKUP(J2687,LISTS!G:H,2,FALSE),"0")</f>
        <v>10</v>
      </c>
      <c r="L2687">
        <f t="shared" si="154"/>
        <v>10</v>
      </c>
      <c r="M2687" s="117" t="s">
        <v>3329</v>
      </c>
      <c r="N2687" s="140">
        <f>IFERROR(VLOOKUP(M2687,LISTS!G:H,2,FALSE),"0")</f>
        <v>10</v>
      </c>
      <c r="O2687">
        <f t="shared" si="153"/>
        <v>10</v>
      </c>
      <c r="Q2687" s="118" t="s">
        <v>3333</v>
      </c>
      <c r="R2687" s="112" t="s">
        <v>775</v>
      </c>
      <c r="S2687" s="118" t="s">
        <v>3334</v>
      </c>
      <c r="T2687" s="118" t="s">
        <v>775</v>
      </c>
    </row>
    <row r="2688" spans="1:20">
      <c r="A2688" s="4" t="str">
        <f>VLOOKUP(C2688,STYLES!$A$1:$R$2088,7,FALSE)</f>
        <v>Wovens</v>
      </c>
      <c r="B2688" t="str">
        <f>VLOOKUP(C2688,STYLES!$1:$1048576,6,FALSE)</f>
        <v>Harriton</v>
      </c>
      <c r="C2688" s="103" t="s">
        <v>1072</v>
      </c>
      <c r="E2688" t="str">
        <f>VLOOKUP(C2688,STYLES!$1:$1048576,12,FALSE)</f>
        <v>Restore 4.9 oz./yd2 Scrub Top</v>
      </c>
      <c r="F2688" s="117" t="s">
        <v>3233</v>
      </c>
      <c r="G2688" s="111" t="s">
        <v>2763</v>
      </c>
      <c r="H2688" s="113" t="str">
        <f>VLOOKUP(C2688,STYLES!$1:$1048576,9,FALSE)</f>
        <v>Active</v>
      </c>
      <c r="I2688" s="113" t="str">
        <f>VLOOKUP(C2688,STYLES!$1:$1048576,10,FALSE)</f>
        <v>Active</v>
      </c>
      <c r="J2688" s="117" t="s">
        <v>3329</v>
      </c>
      <c r="K2688" s="139">
        <f>IFERROR(VLOOKUP(J2688,LISTS!G:H,2,FALSE),"0")</f>
        <v>10</v>
      </c>
      <c r="L2688">
        <f t="shared" si="154"/>
        <v>10</v>
      </c>
      <c r="M2688" s="117" t="s">
        <v>3329</v>
      </c>
      <c r="N2688" s="140">
        <f>IFERROR(VLOOKUP(M2688,LISTS!G:H,2,FALSE),"0")</f>
        <v>10</v>
      </c>
      <c r="O2688">
        <f t="shared" si="153"/>
        <v>10</v>
      </c>
      <c r="Q2688" s="112" t="s">
        <v>2983</v>
      </c>
      <c r="R2688" s="112" t="s">
        <v>775</v>
      </c>
      <c r="S2688" s="118" t="s">
        <v>2984</v>
      </c>
      <c r="T2688" s="112" t="s">
        <v>775</v>
      </c>
    </row>
    <row r="2689" spans="1:20">
      <c r="A2689" s="4" t="str">
        <f>VLOOKUP(C2689,STYLES!$A$1:$R$2088,7,FALSE)</f>
        <v>Wovens</v>
      </c>
      <c r="B2689" t="str">
        <f>VLOOKUP(C2689,STYLES!$1:$1048576,6,FALSE)</f>
        <v>Harriton</v>
      </c>
      <c r="C2689" s="103" t="s">
        <v>1072</v>
      </c>
      <c r="E2689" t="str">
        <f>VLOOKUP(C2689,STYLES!$1:$1048576,12,FALSE)</f>
        <v>Restore 4.9 oz./yd2 Scrub Top</v>
      </c>
      <c r="F2689" s="117" t="s">
        <v>3212</v>
      </c>
      <c r="G2689" s="111" t="s">
        <v>2740</v>
      </c>
      <c r="H2689" s="113" t="str">
        <f>VLOOKUP(C2689,STYLES!$1:$1048576,9,FALSE)</f>
        <v>Active</v>
      </c>
      <c r="I2689" s="113" t="str">
        <f>VLOOKUP(C2689,STYLES!$1:$1048576,10,FALSE)</f>
        <v>Active</v>
      </c>
      <c r="J2689" s="117" t="s">
        <v>3329</v>
      </c>
      <c r="K2689" s="139">
        <f>IFERROR(VLOOKUP(J2689,LISTS!G:H,2,FALSE),"0")</f>
        <v>10</v>
      </c>
      <c r="L2689">
        <f t="shared" si="154"/>
        <v>10</v>
      </c>
      <c r="M2689" s="117" t="s">
        <v>3329</v>
      </c>
      <c r="N2689" s="140">
        <f>IFERROR(VLOOKUP(M2689,LISTS!G:H,2,FALSE),"0")</f>
        <v>10</v>
      </c>
      <c r="O2689">
        <f t="shared" si="153"/>
        <v>10</v>
      </c>
      <c r="Q2689" s="112" t="s">
        <v>3213</v>
      </c>
      <c r="R2689" s="112" t="s">
        <v>775</v>
      </c>
      <c r="S2689" s="118" t="s">
        <v>2742</v>
      </c>
      <c r="T2689" s="112" t="s">
        <v>775</v>
      </c>
    </row>
    <row r="2690" spans="1:20">
      <c r="A2690" s="4" t="str">
        <f>VLOOKUP(C2690,STYLES!$A$1:$R$2088,7,FALSE)</f>
        <v>Wovens</v>
      </c>
      <c r="B2690" t="str">
        <f>VLOOKUP(C2690,STYLES!$1:$1048576,6,FALSE)</f>
        <v>Harriton</v>
      </c>
      <c r="C2690" s="103" t="s">
        <v>1072</v>
      </c>
      <c r="E2690" t="str">
        <f>VLOOKUP(C2690,STYLES!$1:$1048576,12,FALSE)</f>
        <v>Restore 4.9 oz./yd2 Scrub Top</v>
      </c>
      <c r="F2690" s="117" t="s">
        <v>2778</v>
      </c>
      <c r="G2690" s="111" t="s">
        <v>2779</v>
      </c>
      <c r="H2690" s="113" t="str">
        <f>VLOOKUP(C2690,STYLES!$1:$1048576,9,FALSE)</f>
        <v>Active</v>
      </c>
      <c r="I2690" s="113" t="str">
        <f>VLOOKUP(C2690,STYLES!$1:$1048576,10,FALSE)</f>
        <v>Active</v>
      </c>
      <c r="J2690" s="117" t="s">
        <v>3329</v>
      </c>
      <c r="K2690" s="139">
        <f>IFERROR(VLOOKUP(J2690,LISTS!G:H,2,FALSE),"0")</f>
        <v>10</v>
      </c>
      <c r="L2690">
        <f t="shared" si="154"/>
        <v>10</v>
      </c>
      <c r="M2690" s="117" t="s">
        <v>3329</v>
      </c>
      <c r="N2690" s="140">
        <f>IFERROR(VLOOKUP(M2690,LISTS!G:H,2,FALSE),"0")</f>
        <v>10</v>
      </c>
      <c r="O2690">
        <f t="shared" si="153"/>
        <v>10</v>
      </c>
      <c r="Q2690" s="118" t="s">
        <v>2780</v>
      </c>
      <c r="R2690" s="118" t="s">
        <v>775</v>
      </c>
      <c r="S2690" s="112" t="s">
        <v>2781</v>
      </c>
      <c r="T2690" s="118" t="s">
        <v>775</v>
      </c>
    </row>
    <row r="2691" spans="1:20">
      <c r="A2691" s="4" t="str">
        <f>VLOOKUP(C2691,STYLES!$A$1:$R$2088,7,FALSE)</f>
        <v>Wovens</v>
      </c>
      <c r="B2691" t="str">
        <f>VLOOKUP(C2691,STYLES!$1:$1048576,6,FALSE)</f>
        <v>Harriton</v>
      </c>
      <c r="C2691" s="103" t="s">
        <v>1072</v>
      </c>
      <c r="E2691" t="str">
        <f>VLOOKUP(C2691,STYLES!$1:$1048576,12,FALSE)</f>
        <v>Restore 4.9 oz./yd2 Scrub Top</v>
      </c>
      <c r="F2691" s="117" t="s">
        <v>3214</v>
      </c>
      <c r="G2691" s="111" t="s">
        <v>2732</v>
      </c>
      <c r="H2691" s="113" t="str">
        <f>VLOOKUP(C2691,STYLES!$1:$1048576,9,FALSE)</f>
        <v>Active</v>
      </c>
      <c r="I2691" s="113" t="str">
        <f>VLOOKUP(C2691,STYLES!$1:$1048576,10,FALSE)</f>
        <v>Active</v>
      </c>
      <c r="J2691" s="117" t="s">
        <v>3329</v>
      </c>
      <c r="K2691" s="139">
        <f>IFERROR(VLOOKUP(J2691,LISTS!G:H,2,FALSE),"0")</f>
        <v>10</v>
      </c>
      <c r="L2691">
        <f t="shared" si="154"/>
        <v>10</v>
      </c>
      <c r="M2691" s="117" t="s">
        <v>3329</v>
      </c>
      <c r="N2691" s="140">
        <f>IFERROR(VLOOKUP(M2691,LISTS!G:H,2,FALSE),"0")</f>
        <v>10</v>
      </c>
      <c r="O2691">
        <f t="shared" si="153"/>
        <v>10</v>
      </c>
      <c r="Q2691" s="112" t="s">
        <v>3215</v>
      </c>
      <c r="R2691" s="112" t="s">
        <v>775</v>
      </c>
      <c r="S2691" s="118" t="s">
        <v>3216</v>
      </c>
      <c r="T2691" s="112" t="s">
        <v>775</v>
      </c>
    </row>
    <row r="2692" spans="1:20">
      <c r="A2692" s="4" t="str">
        <f>VLOOKUP(C2692,STYLES!$A$1:$R$2088,7,FALSE)</f>
        <v>Wovens</v>
      </c>
      <c r="B2692" t="str">
        <f>VLOOKUP(C2692,STYLES!$1:$1048576,6,FALSE)</f>
        <v>Harriton</v>
      </c>
      <c r="C2692" s="103" t="s">
        <v>1072</v>
      </c>
      <c r="E2692" t="str">
        <f>VLOOKUP(C2692,STYLES!$1:$1048576,12,FALSE)</f>
        <v>Restore 4.9 oz./yd2 Scrub Top</v>
      </c>
      <c r="F2692" s="117" t="s">
        <v>2923</v>
      </c>
      <c r="G2692" s="111" t="s">
        <v>2813</v>
      </c>
      <c r="H2692" s="113" t="str">
        <f>VLOOKUP(C2692,STYLES!$1:$1048576,9,FALSE)</f>
        <v>Active</v>
      </c>
      <c r="I2692" s="113" t="str">
        <f>VLOOKUP(C2692,STYLES!$1:$1048576,10,FALSE)</f>
        <v>Active</v>
      </c>
      <c r="J2692" s="117" t="s">
        <v>3329</v>
      </c>
      <c r="K2692" s="139">
        <f>IFERROR(VLOOKUP(J2692,LISTS!G:H,2,FALSE),"0")</f>
        <v>10</v>
      </c>
      <c r="L2692">
        <f t="shared" si="154"/>
        <v>10</v>
      </c>
      <c r="M2692" s="117" t="s">
        <v>3329</v>
      </c>
      <c r="N2692" s="140">
        <f>IFERROR(VLOOKUP(M2692,LISTS!G:H,2,FALSE),"0")</f>
        <v>10</v>
      </c>
      <c r="O2692">
        <f t="shared" si="153"/>
        <v>10</v>
      </c>
      <c r="Q2692" s="112" t="s">
        <v>2924</v>
      </c>
      <c r="R2692" s="112" t="s">
        <v>775</v>
      </c>
      <c r="S2692" s="118" t="s">
        <v>2925</v>
      </c>
      <c r="T2692" s="118" t="s">
        <v>775</v>
      </c>
    </row>
    <row r="2693" spans="1:20">
      <c r="A2693" s="4" t="str">
        <f>VLOOKUP(C2693,STYLES!$A$1:$R$2088,7,FALSE)</f>
        <v>Wovens</v>
      </c>
      <c r="B2693" t="str">
        <f>VLOOKUP(C2693,STYLES!$1:$1048576,6,FALSE)</f>
        <v>Harriton</v>
      </c>
      <c r="C2693" s="103" t="s">
        <v>1072</v>
      </c>
      <c r="E2693" t="str">
        <f>VLOOKUP(C2693,STYLES!$1:$1048576,12,FALSE)</f>
        <v>Restore 4.9 oz./yd2 Scrub Top</v>
      </c>
      <c r="F2693" s="117" t="s">
        <v>2754</v>
      </c>
      <c r="G2693" s="111" t="s">
        <v>2755</v>
      </c>
      <c r="H2693" s="113" t="str">
        <f>VLOOKUP(C2693,STYLES!$1:$1048576,9,FALSE)</f>
        <v>Active</v>
      </c>
      <c r="I2693" s="113" t="str">
        <f>VLOOKUP(C2693,STYLES!$1:$1048576,10,FALSE)</f>
        <v>Active</v>
      </c>
      <c r="J2693" s="117" t="s">
        <v>3329</v>
      </c>
      <c r="K2693" s="139">
        <f>IFERROR(VLOOKUP(J2693,LISTS!G:H,2,FALSE),"0")</f>
        <v>10</v>
      </c>
      <c r="L2693">
        <f t="shared" si="154"/>
        <v>10</v>
      </c>
      <c r="M2693" s="117" t="s">
        <v>3329</v>
      </c>
      <c r="N2693" s="140">
        <f>IFERROR(VLOOKUP(M2693,LISTS!G:H,2,FALSE),"0")</f>
        <v>10</v>
      </c>
      <c r="O2693">
        <f t="shared" si="153"/>
        <v>10</v>
      </c>
      <c r="Q2693" s="118" t="s">
        <v>2756</v>
      </c>
      <c r="R2693" s="112" t="s">
        <v>775</v>
      </c>
      <c r="S2693" s="112" t="s">
        <v>2757</v>
      </c>
      <c r="T2693" s="112" t="s">
        <v>775</v>
      </c>
    </row>
    <row r="2694" spans="1:20">
      <c r="A2694" s="4" t="str">
        <f>VLOOKUP(C2694,STYLES!$A$1:$R$2088,7,FALSE)</f>
        <v>Wovens</v>
      </c>
      <c r="B2694" t="str">
        <f>VLOOKUP(C2694,STYLES!$1:$1048576,6,FALSE)</f>
        <v>Harriton</v>
      </c>
      <c r="C2694" s="103" t="s">
        <v>1072</v>
      </c>
      <c r="E2694" t="str">
        <f>VLOOKUP(C2694,STYLES!$1:$1048576,12,FALSE)</f>
        <v>Restore 4.9 oz./yd2 Scrub Top</v>
      </c>
      <c r="F2694" s="117" t="s">
        <v>2816</v>
      </c>
      <c r="G2694" s="111" t="s">
        <v>2809</v>
      </c>
      <c r="H2694" s="113" t="str">
        <f>VLOOKUP(C2694,STYLES!$1:$1048576,9,FALSE)</f>
        <v>Active</v>
      </c>
      <c r="I2694" s="113" t="str">
        <f>VLOOKUP(C2694,STYLES!$1:$1048576,10,FALSE)</f>
        <v>Active</v>
      </c>
      <c r="J2694" s="117" t="s">
        <v>3329</v>
      </c>
      <c r="K2694" s="139">
        <f>IFERROR(VLOOKUP(J2694,LISTS!G:H,2,FALSE),"0")</f>
        <v>10</v>
      </c>
      <c r="L2694">
        <f t="shared" si="154"/>
        <v>10</v>
      </c>
      <c r="M2694" s="117" t="s">
        <v>3329</v>
      </c>
      <c r="N2694" s="140">
        <f>IFERROR(VLOOKUP(M2694,LISTS!G:H,2,FALSE),"0")</f>
        <v>10</v>
      </c>
      <c r="O2694">
        <f t="shared" si="153"/>
        <v>10</v>
      </c>
      <c r="Q2694" s="126" t="s">
        <v>3007</v>
      </c>
      <c r="R2694" s="112" t="s">
        <v>775</v>
      </c>
      <c r="S2694" s="105" t="s">
        <v>3008</v>
      </c>
      <c r="T2694" s="112" t="s">
        <v>775</v>
      </c>
    </row>
    <row r="2695" spans="1:20">
      <c r="A2695" s="4" t="str">
        <f>VLOOKUP(C2695,STYLES!$A$1:$R$2088,7,FALSE)</f>
        <v>Wovens</v>
      </c>
      <c r="B2695" t="str">
        <f>VLOOKUP(C2695,STYLES!$1:$1048576,6,FALSE)</f>
        <v>Harriton</v>
      </c>
      <c r="C2695" s="103" t="s">
        <v>1072</v>
      </c>
      <c r="E2695" t="str">
        <f>VLOOKUP(C2695,STYLES!$1:$1048576,12,FALSE)</f>
        <v>Restore 4.9 oz./yd2 Scrub Top</v>
      </c>
      <c r="F2695" s="117" t="s">
        <v>2743</v>
      </c>
      <c r="G2695" s="111" t="s">
        <v>2743</v>
      </c>
      <c r="H2695" s="113" t="str">
        <f>VLOOKUP(C2695,STYLES!$1:$1048576,9,FALSE)</f>
        <v>Active</v>
      </c>
      <c r="I2695" s="113" t="str">
        <f>VLOOKUP(C2695,STYLES!$1:$1048576,10,FALSE)</f>
        <v>Active</v>
      </c>
      <c r="J2695" s="117" t="s">
        <v>3329</v>
      </c>
      <c r="K2695" s="139">
        <f>IFERROR(VLOOKUP(J2695,LISTS!G:H,2,FALSE),"0")</f>
        <v>10</v>
      </c>
      <c r="L2695">
        <f t="shared" si="154"/>
        <v>10</v>
      </c>
      <c r="M2695" s="117" t="s">
        <v>3329</v>
      </c>
      <c r="N2695" s="140">
        <f>IFERROR(VLOOKUP(M2695,LISTS!G:H,2,FALSE),"0")</f>
        <v>10</v>
      </c>
      <c r="O2695">
        <f t="shared" si="153"/>
        <v>10</v>
      </c>
      <c r="Q2695" s="118" t="s">
        <v>2744</v>
      </c>
      <c r="R2695" s="112" t="s">
        <v>775</v>
      </c>
      <c r="S2695" s="112" t="s">
        <v>775</v>
      </c>
      <c r="T2695" s="112" t="s">
        <v>775</v>
      </c>
    </row>
    <row r="2696" spans="1:20">
      <c r="A2696" s="4" t="str">
        <f>VLOOKUP(C2696,STYLES!$A$1:$R$2088,7,FALSE)</f>
        <v>Wovens</v>
      </c>
      <c r="B2696" t="str">
        <f>VLOOKUP(C2696,STYLES!$1:$1048576,6,FALSE)</f>
        <v>Harriton</v>
      </c>
      <c r="C2696" s="103" t="s">
        <v>1072</v>
      </c>
      <c r="E2696" t="str">
        <f>VLOOKUP(C2696,STYLES!$1:$1048576,12,FALSE)</f>
        <v>Restore 4.9 oz./yd2 Scrub Top</v>
      </c>
      <c r="F2696" s="117" t="s">
        <v>3226</v>
      </c>
      <c r="G2696" s="111" t="s">
        <v>2724</v>
      </c>
      <c r="H2696" s="113" t="str">
        <f>VLOOKUP(C2696,STYLES!$1:$1048576,9,FALSE)</f>
        <v>Active</v>
      </c>
      <c r="I2696" s="113" t="str">
        <f>VLOOKUP(C2696,STYLES!$1:$1048576,10,FALSE)</f>
        <v>Active</v>
      </c>
      <c r="J2696" s="117" t="s">
        <v>3329</v>
      </c>
      <c r="K2696" s="139">
        <f>IFERROR(VLOOKUP(J2696,LISTS!G:H,2,FALSE),"0")</f>
        <v>10</v>
      </c>
      <c r="L2696">
        <f t="shared" si="154"/>
        <v>10</v>
      </c>
      <c r="M2696" s="117" t="s">
        <v>3329</v>
      </c>
      <c r="N2696" s="140">
        <f>IFERROR(VLOOKUP(M2696,LISTS!G:H,2,FALSE),"0")</f>
        <v>10</v>
      </c>
      <c r="O2696">
        <f t="shared" si="153"/>
        <v>10</v>
      </c>
      <c r="Q2696" s="112" t="s">
        <v>2794</v>
      </c>
      <c r="R2696" s="112" t="s">
        <v>775</v>
      </c>
      <c r="S2696" s="118" t="s">
        <v>2795</v>
      </c>
      <c r="T2696" s="112" t="s">
        <v>775</v>
      </c>
    </row>
    <row r="2697" spans="1:20">
      <c r="A2697" s="4"/>
      <c r="G2697" s="111"/>
      <c r="I2697" s="127"/>
      <c r="K2697" s="139"/>
      <c r="L2697" s="60">
        <f>SUM(L2684:L2696)</f>
        <v>130</v>
      </c>
      <c r="N2697" s="140"/>
      <c r="O2697" s="60">
        <f>SUM(O2684:O2696)</f>
        <v>130</v>
      </c>
      <c r="Q2697" s="112"/>
      <c r="R2697" s="112"/>
      <c r="S2697" s="112" t="s">
        <v>2722</v>
      </c>
      <c r="T2697" s="118"/>
    </row>
    <row r="2698" spans="1:20">
      <c r="A2698" s="4" t="str">
        <f>VLOOKUP(C2698,STYLES!$A$1:$R$2088,7,FALSE)</f>
        <v>Bottoms</v>
      </c>
      <c r="B2698" t="str">
        <f>VLOOKUP(C2698,STYLES!$1:$1048576,6,FALSE)</f>
        <v>Harriton</v>
      </c>
      <c r="C2698" s="103" t="s">
        <v>1067</v>
      </c>
      <c r="E2698" t="str">
        <f>VLOOKUP(C2698,STYLES!$1:$1048576,12,FALSE)</f>
        <v>Restore 4.9 oz./yd2 Scrub Bottom</v>
      </c>
      <c r="F2698" s="117" t="s">
        <v>3328</v>
      </c>
      <c r="G2698" s="111" t="s">
        <v>2759</v>
      </c>
      <c r="H2698" s="113" t="str">
        <f>VLOOKUP(C2698,STYLES!$1:$1048576,9,FALSE)</f>
        <v>Active</v>
      </c>
      <c r="I2698" s="113" t="str">
        <f>VLOOKUP(C2698,STYLES!$1:$1048576,10,FALSE)</f>
        <v>Active</v>
      </c>
      <c r="J2698" s="117" t="s">
        <v>3329</v>
      </c>
      <c r="K2698" s="139">
        <f>IFERROR(VLOOKUP(J2698,LISTS!G:H,2,FALSE),"0")</f>
        <v>10</v>
      </c>
      <c r="L2698">
        <f t="shared" si="154"/>
        <v>10</v>
      </c>
      <c r="M2698" s="117" t="s">
        <v>3329</v>
      </c>
      <c r="N2698" s="140">
        <f>IFERROR(VLOOKUP(M2698,LISTS!G:H,2,FALSE),"0")</f>
        <v>10</v>
      </c>
      <c r="O2698">
        <f t="shared" si="153"/>
        <v>10</v>
      </c>
      <c r="Q2698" s="112" t="s">
        <v>3330</v>
      </c>
      <c r="R2698" s="112" t="s">
        <v>775</v>
      </c>
      <c r="S2698" s="118" t="s">
        <v>3331</v>
      </c>
      <c r="T2698" s="118" t="s">
        <v>775</v>
      </c>
    </row>
    <row r="2699" spans="1:20">
      <c r="A2699" s="4" t="str">
        <f>VLOOKUP(C2699,STYLES!$A$1:$R$2088,7,FALSE)</f>
        <v>Bottoms</v>
      </c>
      <c r="B2699" t="str">
        <f>VLOOKUP(C2699,STYLES!$1:$1048576,6,FALSE)</f>
        <v>Harriton</v>
      </c>
      <c r="C2699" s="103" t="s">
        <v>1067</v>
      </c>
      <c r="E2699" t="str">
        <f>VLOOKUP(C2699,STYLES!$1:$1048576,12,FALSE)</f>
        <v>Restore 4.9 oz./yd2 Scrub Bottom</v>
      </c>
      <c r="F2699" s="117" t="s">
        <v>2718</v>
      </c>
      <c r="G2699" s="111" t="s">
        <v>2718</v>
      </c>
      <c r="H2699" s="113" t="str">
        <f>VLOOKUP(C2699,STYLES!$1:$1048576,9,FALSE)</f>
        <v>Active</v>
      </c>
      <c r="I2699" s="113" t="str">
        <f>VLOOKUP(C2699,STYLES!$1:$1048576,10,FALSE)</f>
        <v>Active</v>
      </c>
      <c r="J2699" s="117" t="s">
        <v>3329</v>
      </c>
      <c r="K2699" s="139">
        <f>IFERROR(VLOOKUP(J2699,LISTS!G:H,2,FALSE),"0")</f>
        <v>10</v>
      </c>
      <c r="L2699">
        <f t="shared" si="154"/>
        <v>10</v>
      </c>
      <c r="M2699" s="117" t="s">
        <v>3329</v>
      </c>
      <c r="N2699" s="140">
        <f>IFERROR(VLOOKUP(M2699,LISTS!G:H,2,FALSE),"0")</f>
        <v>10</v>
      </c>
      <c r="O2699">
        <f t="shared" si="153"/>
        <v>10</v>
      </c>
      <c r="Q2699" s="101" t="s">
        <v>2721</v>
      </c>
      <c r="R2699" s="112" t="s">
        <v>775</v>
      </c>
      <c r="S2699" s="112" t="s">
        <v>2722</v>
      </c>
      <c r="T2699" s="118" t="s">
        <v>775</v>
      </c>
    </row>
    <row r="2700" spans="1:20">
      <c r="A2700" s="4" t="str">
        <f>VLOOKUP(C2700,STYLES!$A$1:$R$2088,7,FALSE)</f>
        <v>Bottoms</v>
      </c>
      <c r="B2700" t="str">
        <f>VLOOKUP(C2700,STYLES!$1:$1048576,6,FALSE)</f>
        <v>Harriton</v>
      </c>
      <c r="C2700" s="103" t="s">
        <v>1067</v>
      </c>
      <c r="E2700" t="str">
        <f>VLOOKUP(C2700,STYLES!$1:$1048576,12,FALSE)</f>
        <v>Restore 4.9 oz./yd2 Scrub Bottom</v>
      </c>
      <c r="F2700" s="117" t="s">
        <v>2746</v>
      </c>
      <c r="G2700" s="111" t="s">
        <v>2747</v>
      </c>
      <c r="H2700" s="113" t="str">
        <f>VLOOKUP(C2700,STYLES!$1:$1048576,9,FALSE)</f>
        <v>Active</v>
      </c>
      <c r="I2700" s="113" t="str">
        <f>VLOOKUP(C2700,STYLES!$1:$1048576,10,FALSE)</f>
        <v>Active</v>
      </c>
      <c r="J2700" s="117" t="s">
        <v>3329</v>
      </c>
      <c r="K2700" s="139">
        <f>IFERROR(VLOOKUP(J2700,LISTS!G:H,2,FALSE),"0")</f>
        <v>10</v>
      </c>
      <c r="L2700">
        <f t="shared" si="154"/>
        <v>10</v>
      </c>
      <c r="M2700" s="117" t="s">
        <v>3329</v>
      </c>
      <c r="N2700" s="140">
        <f>IFERROR(VLOOKUP(M2700,LISTS!G:H,2,FALSE),"0")</f>
        <v>10</v>
      </c>
      <c r="O2700">
        <f t="shared" si="153"/>
        <v>10</v>
      </c>
      <c r="Q2700" s="118" t="s">
        <v>2748</v>
      </c>
      <c r="R2700" s="112" t="s">
        <v>775</v>
      </c>
      <c r="S2700" s="112" t="s">
        <v>2749</v>
      </c>
      <c r="T2700" s="118" t="s">
        <v>775</v>
      </c>
    </row>
    <row r="2701" spans="1:20">
      <c r="A2701" s="4" t="str">
        <f>VLOOKUP(C2701,STYLES!$A$1:$R$2088,7,FALSE)</f>
        <v>Bottoms</v>
      </c>
      <c r="B2701" t="str">
        <f>VLOOKUP(C2701,STYLES!$1:$1048576,6,FALSE)</f>
        <v>Harriton</v>
      </c>
      <c r="C2701" s="103" t="s">
        <v>1067</v>
      </c>
      <c r="E2701" t="str">
        <f>VLOOKUP(C2701,STYLES!$1:$1048576,12,FALSE)</f>
        <v>Restore 4.9 oz./yd2 Scrub Bottom</v>
      </c>
      <c r="F2701" s="117" t="s">
        <v>3332</v>
      </c>
      <c r="G2701" s="111" t="s">
        <v>2751</v>
      </c>
      <c r="H2701" s="113" t="str">
        <f>VLOOKUP(C2701,STYLES!$1:$1048576,9,FALSE)</f>
        <v>Active</v>
      </c>
      <c r="I2701" s="113" t="str">
        <f>VLOOKUP(C2701,STYLES!$1:$1048576,10,FALSE)</f>
        <v>Active</v>
      </c>
      <c r="J2701" s="117" t="s">
        <v>3329</v>
      </c>
      <c r="K2701" s="139">
        <f>IFERROR(VLOOKUP(J2701,LISTS!G:H,2,FALSE),"0")</f>
        <v>10</v>
      </c>
      <c r="L2701">
        <f t="shared" si="154"/>
        <v>10</v>
      </c>
      <c r="M2701" s="117" t="s">
        <v>3329</v>
      </c>
      <c r="N2701" s="140">
        <f>IFERROR(VLOOKUP(M2701,LISTS!G:H,2,FALSE),"0")</f>
        <v>10</v>
      </c>
      <c r="O2701">
        <f t="shared" si="153"/>
        <v>10</v>
      </c>
      <c r="Q2701" s="118" t="s">
        <v>3333</v>
      </c>
      <c r="R2701" s="112" t="s">
        <v>775</v>
      </c>
      <c r="S2701" s="118" t="s">
        <v>3334</v>
      </c>
      <c r="T2701" s="118" t="s">
        <v>775</v>
      </c>
    </row>
    <row r="2702" spans="1:20">
      <c r="A2702" s="4" t="str">
        <f>VLOOKUP(C2702,STYLES!$A$1:$R$2088,7,FALSE)</f>
        <v>Bottoms</v>
      </c>
      <c r="B2702" t="str">
        <f>VLOOKUP(C2702,STYLES!$1:$1048576,6,FALSE)</f>
        <v>Harriton</v>
      </c>
      <c r="C2702" s="103" t="s">
        <v>1067</v>
      </c>
      <c r="E2702" t="str">
        <f>VLOOKUP(C2702,STYLES!$1:$1048576,12,FALSE)</f>
        <v>Restore 4.9 oz./yd2 Scrub Bottom</v>
      </c>
      <c r="F2702" s="117" t="s">
        <v>3233</v>
      </c>
      <c r="G2702" s="111" t="s">
        <v>2763</v>
      </c>
      <c r="H2702" s="113" t="str">
        <f>VLOOKUP(C2702,STYLES!$1:$1048576,9,FALSE)</f>
        <v>Active</v>
      </c>
      <c r="I2702" s="113" t="str">
        <f>VLOOKUP(C2702,STYLES!$1:$1048576,10,FALSE)</f>
        <v>Active</v>
      </c>
      <c r="J2702" s="117" t="s">
        <v>3329</v>
      </c>
      <c r="K2702" s="139">
        <f>IFERROR(VLOOKUP(J2702,LISTS!G:H,2,FALSE),"0")</f>
        <v>10</v>
      </c>
      <c r="L2702">
        <f t="shared" si="154"/>
        <v>10</v>
      </c>
      <c r="M2702" s="117" t="s">
        <v>3329</v>
      </c>
      <c r="N2702" s="140">
        <f>IFERROR(VLOOKUP(M2702,LISTS!G:H,2,FALSE),"0")</f>
        <v>10</v>
      </c>
      <c r="O2702">
        <f t="shared" si="153"/>
        <v>10</v>
      </c>
      <c r="Q2702" s="112" t="s">
        <v>2983</v>
      </c>
      <c r="R2702" s="112" t="s">
        <v>775</v>
      </c>
      <c r="S2702" s="118" t="s">
        <v>2984</v>
      </c>
      <c r="T2702" s="112" t="s">
        <v>775</v>
      </c>
    </row>
    <row r="2703" spans="1:20">
      <c r="A2703" s="4" t="str">
        <f>VLOOKUP(C2703,STYLES!$A$1:$R$2088,7,FALSE)</f>
        <v>Bottoms</v>
      </c>
      <c r="B2703" t="str">
        <f>VLOOKUP(C2703,STYLES!$1:$1048576,6,FALSE)</f>
        <v>Harriton</v>
      </c>
      <c r="C2703" s="103" t="s">
        <v>1067</v>
      </c>
      <c r="E2703" t="str">
        <f>VLOOKUP(C2703,STYLES!$1:$1048576,12,FALSE)</f>
        <v>Restore 4.9 oz./yd2 Scrub Bottom</v>
      </c>
      <c r="F2703" s="117" t="s">
        <v>3212</v>
      </c>
      <c r="G2703" s="111" t="s">
        <v>2740</v>
      </c>
      <c r="H2703" s="113" t="str">
        <f>VLOOKUP(C2703,STYLES!$1:$1048576,9,FALSE)</f>
        <v>Active</v>
      </c>
      <c r="I2703" s="113" t="str">
        <f>VLOOKUP(C2703,STYLES!$1:$1048576,10,FALSE)</f>
        <v>Active</v>
      </c>
      <c r="J2703" s="117" t="s">
        <v>3329</v>
      </c>
      <c r="K2703" s="139">
        <f>IFERROR(VLOOKUP(J2703,LISTS!G:H,2,FALSE),"0")</f>
        <v>10</v>
      </c>
      <c r="L2703">
        <f t="shared" si="154"/>
        <v>10</v>
      </c>
      <c r="M2703" s="117" t="s">
        <v>3329</v>
      </c>
      <c r="N2703" s="140">
        <f>IFERROR(VLOOKUP(M2703,LISTS!G:H,2,FALSE),"0")</f>
        <v>10</v>
      </c>
      <c r="O2703">
        <f t="shared" si="153"/>
        <v>10</v>
      </c>
      <c r="Q2703" s="112" t="s">
        <v>3213</v>
      </c>
      <c r="R2703" s="112" t="s">
        <v>775</v>
      </c>
      <c r="S2703" s="118" t="s">
        <v>2742</v>
      </c>
      <c r="T2703" s="112" t="s">
        <v>775</v>
      </c>
    </row>
    <row r="2704" spans="1:20">
      <c r="A2704" s="4" t="str">
        <f>VLOOKUP(C2704,STYLES!$A$1:$R$2088,7,FALSE)</f>
        <v>Bottoms</v>
      </c>
      <c r="B2704" t="str">
        <f>VLOOKUP(C2704,STYLES!$1:$1048576,6,FALSE)</f>
        <v>Harriton</v>
      </c>
      <c r="C2704" s="103" t="s">
        <v>1067</v>
      </c>
      <c r="E2704" t="str">
        <f>VLOOKUP(C2704,STYLES!$1:$1048576,12,FALSE)</f>
        <v>Restore 4.9 oz./yd2 Scrub Bottom</v>
      </c>
      <c r="F2704" s="117" t="s">
        <v>2778</v>
      </c>
      <c r="G2704" s="111" t="s">
        <v>2779</v>
      </c>
      <c r="H2704" s="113" t="str">
        <f>VLOOKUP(C2704,STYLES!$1:$1048576,9,FALSE)</f>
        <v>Active</v>
      </c>
      <c r="I2704" s="113" t="str">
        <f>VLOOKUP(C2704,STYLES!$1:$1048576,10,FALSE)</f>
        <v>Active</v>
      </c>
      <c r="J2704" s="117" t="s">
        <v>3329</v>
      </c>
      <c r="K2704" s="139">
        <f>IFERROR(VLOOKUP(J2704,LISTS!G:H,2,FALSE),"0")</f>
        <v>10</v>
      </c>
      <c r="L2704">
        <f t="shared" si="154"/>
        <v>10</v>
      </c>
      <c r="M2704" s="117" t="s">
        <v>3329</v>
      </c>
      <c r="N2704" s="140">
        <f>IFERROR(VLOOKUP(M2704,LISTS!G:H,2,FALSE),"0")</f>
        <v>10</v>
      </c>
      <c r="O2704">
        <f t="shared" si="153"/>
        <v>10</v>
      </c>
      <c r="Q2704" s="118" t="s">
        <v>2780</v>
      </c>
      <c r="R2704" s="118" t="s">
        <v>775</v>
      </c>
      <c r="S2704" s="112" t="s">
        <v>2781</v>
      </c>
      <c r="T2704" s="118" t="s">
        <v>775</v>
      </c>
    </row>
    <row r="2705" spans="1:20">
      <c r="A2705" s="4" t="str">
        <f>VLOOKUP(C2705,STYLES!$A$1:$R$2088,7,FALSE)</f>
        <v>Bottoms</v>
      </c>
      <c r="B2705" t="str">
        <f>VLOOKUP(C2705,STYLES!$1:$1048576,6,FALSE)</f>
        <v>Harriton</v>
      </c>
      <c r="C2705" s="103" t="s">
        <v>1067</v>
      </c>
      <c r="E2705" t="str">
        <f>VLOOKUP(C2705,STYLES!$1:$1048576,12,FALSE)</f>
        <v>Restore 4.9 oz./yd2 Scrub Bottom</v>
      </c>
      <c r="F2705" s="117" t="s">
        <v>3214</v>
      </c>
      <c r="G2705" s="111" t="s">
        <v>2732</v>
      </c>
      <c r="H2705" s="113" t="str">
        <f>VLOOKUP(C2705,STYLES!$1:$1048576,9,FALSE)</f>
        <v>Active</v>
      </c>
      <c r="I2705" s="113" t="str">
        <f>VLOOKUP(C2705,STYLES!$1:$1048576,10,FALSE)</f>
        <v>Active</v>
      </c>
      <c r="J2705" s="117" t="s">
        <v>3329</v>
      </c>
      <c r="K2705" s="139">
        <f>IFERROR(VLOOKUP(J2705,LISTS!G:H,2,FALSE),"0")</f>
        <v>10</v>
      </c>
      <c r="L2705">
        <f t="shared" si="154"/>
        <v>10</v>
      </c>
      <c r="M2705" s="117" t="s">
        <v>3329</v>
      </c>
      <c r="N2705" s="140">
        <f>IFERROR(VLOOKUP(M2705,LISTS!G:H,2,FALSE),"0")</f>
        <v>10</v>
      </c>
      <c r="O2705">
        <f t="shared" si="153"/>
        <v>10</v>
      </c>
      <c r="Q2705" s="112" t="s">
        <v>3215</v>
      </c>
      <c r="R2705" s="112" t="s">
        <v>775</v>
      </c>
      <c r="S2705" s="118" t="s">
        <v>3216</v>
      </c>
      <c r="T2705" s="112" t="s">
        <v>775</v>
      </c>
    </row>
    <row r="2706" spans="1:20">
      <c r="A2706" s="4" t="str">
        <f>VLOOKUP(C2706,STYLES!$A$1:$R$2088,7,FALSE)</f>
        <v>Bottoms</v>
      </c>
      <c r="B2706" t="str">
        <f>VLOOKUP(C2706,STYLES!$1:$1048576,6,FALSE)</f>
        <v>Harriton</v>
      </c>
      <c r="C2706" s="103" t="s">
        <v>1067</v>
      </c>
      <c r="E2706" t="str">
        <f>VLOOKUP(C2706,STYLES!$1:$1048576,12,FALSE)</f>
        <v>Restore 4.9 oz./yd2 Scrub Bottom</v>
      </c>
      <c r="F2706" s="117" t="s">
        <v>2923</v>
      </c>
      <c r="G2706" s="111" t="s">
        <v>2813</v>
      </c>
      <c r="H2706" s="113" t="str">
        <f>VLOOKUP(C2706,STYLES!$1:$1048576,9,FALSE)</f>
        <v>Active</v>
      </c>
      <c r="I2706" s="113" t="str">
        <f>VLOOKUP(C2706,STYLES!$1:$1048576,10,FALSE)</f>
        <v>Active</v>
      </c>
      <c r="J2706" s="117" t="s">
        <v>3329</v>
      </c>
      <c r="K2706" s="139">
        <f>IFERROR(VLOOKUP(J2706,LISTS!G:H,2,FALSE),"0")</f>
        <v>10</v>
      </c>
      <c r="L2706">
        <f t="shared" si="154"/>
        <v>10</v>
      </c>
      <c r="M2706" s="117" t="s">
        <v>3329</v>
      </c>
      <c r="N2706" s="140">
        <f>IFERROR(VLOOKUP(M2706,LISTS!G:H,2,FALSE),"0")</f>
        <v>10</v>
      </c>
      <c r="O2706">
        <f t="shared" si="153"/>
        <v>10</v>
      </c>
      <c r="Q2706" s="112" t="s">
        <v>2924</v>
      </c>
      <c r="R2706" s="112" t="s">
        <v>775</v>
      </c>
      <c r="S2706" s="118" t="s">
        <v>2925</v>
      </c>
      <c r="T2706" s="118" t="s">
        <v>775</v>
      </c>
    </row>
    <row r="2707" spans="1:20">
      <c r="A2707" s="4" t="str">
        <f>VLOOKUP(C2707,STYLES!$A$1:$R$2088,7,FALSE)</f>
        <v>Bottoms</v>
      </c>
      <c r="B2707" t="str">
        <f>VLOOKUP(C2707,STYLES!$1:$1048576,6,FALSE)</f>
        <v>Harriton</v>
      </c>
      <c r="C2707" s="103" t="s">
        <v>1067</v>
      </c>
      <c r="E2707" t="str">
        <f>VLOOKUP(C2707,STYLES!$1:$1048576,12,FALSE)</f>
        <v>Restore 4.9 oz./yd2 Scrub Bottom</v>
      </c>
      <c r="F2707" s="117" t="s">
        <v>2754</v>
      </c>
      <c r="G2707" s="111" t="s">
        <v>2755</v>
      </c>
      <c r="H2707" s="113" t="str">
        <f>VLOOKUP(C2707,STYLES!$1:$1048576,9,FALSE)</f>
        <v>Active</v>
      </c>
      <c r="I2707" s="113" t="str">
        <f>VLOOKUP(C2707,STYLES!$1:$1048576,10,FALSE)</f>
        <v>Active</v>
      </c>
      <c r="J2707" s="117" t="s">
        <v>3329</v>
      </c>
      <c r="K2707" s="139">
        <f>IFERROR(VLOOKUP(J2707,LISTS!G:H,2,FALSE),"0")</f>
        <v>10</v>
      </c>
      <c r="L2707">
        <f t="shared" si="154"/>
        <v>10</v>
      </c>
      <c r="M2707" s="117" t="s">
        <v>3329</v>
      </c>
      <c r="N2707" s="140">
        <f>IFERROR(VLOOKUP(M2707,LISTS!G:H,2,FALSE),"0")</f>
        <v>10</v>
      </c>
      <c r="O2707">
        <f t="shared" si="153"/>
        <v>10</v>
      </c>
      <c r="Q2707" s="118" t="s">
        <v>2756</v>
      </c>
      <c r="R2707" s="112" t="s">
        <v>775</v>
      </c>
      <c r="S2707" s="112" t="s">
        <v>2757</v>
      </c>
      <c r="T2707" s="112" t="s">
        <v>775</v>
      </c>
    </row>
    <row r="2708" spans="1:20">
      <c r="A2708" s="4" t="str">
        <f>VLOOKUP(C2708,STYLES!$A$1:$R$2088,7,FALSE)</f>
        <v>Bottoms</v>
      </c>
      <c r="B2708" t="str">
        <f>VLOOKUP(C2708,STYLES!$1:$1048576,6,FALSE)</f>
        <v>Harriton</v>
      </c>
      <c r="C2708" s="103" t="s">
        <v>1067</v>
      </c>
      <c r="E2708" t="str">
        <f>VLOOKUP(C2708,STYLES!$1:$1048576,12,FALSE)</f>
        <v>Restore 4.9 oz./yd2 Scrub Bottom</v>
      </c>
      <c r="F2708" s="117" t="s">
        <v>2816</v>
      </c>
      <c r="G2708" s="111" t="s">
        <v>2809</v>
      </c>
      <c r="H2708" s="113" t="str">
        <f>VLOOKUP(C2708,STYLES!$1:$1048576,9,FALSE)</f>
        <v>Active</v>
      </c>
      <c r="I2708" s="113" t="str">
        <f>VLOOKUP(C2708,STYLES!$1:$1048576,10,FALSE)</f>
        <v>Active</v>
      </c>
      <c r="J2708" s="117" t="s">
        <v>3329</v>
      </c>
      <c r="K2708" s="139">
        <f>IFERROR(VLOOKUP(J2708,LISTS!G:H,2,FALSE),"0")</f>
        <v>10</v>
      </c>
      <c r="L2708">
        <f t="shared" si="154"/>
        <v>10</v>
      </c>
      <c r="M2708" s="117" t="s">
        <v>3329</v>
      </c>
      <c r="N2708" s="140">
        <f>IFERROR(VLOOKUP(M2708,LISTS!G:H,2,FALSE),"0")</f>
        <v>10</v>
      </c>
      <c r="O2708">
        <f t="shared" si="153"/>
        <v>10</v>
      </c>
      <c r="Q2708" s="126" t="s">
        <v>3007</v>
      </c>
      <c r="R2708" s="112" t="s">
        <v>775</v>
      </c>
      <c r="S2708" s="105" t="s">
        <v>3008</v>
      </c>
      <c r="T2708" s="112" t="s">
        <v>775</v>
      </c>
    </row>
    <row r="2709" spans="1:20">
      <c r="A2709" s="4" t="str">
        <f>VLOOKUP(C2709,STYLES!$A$1:$R$2088,7,FALSE)</f>
        <v>Bottoms</v>
      </c>
      <c r="B2709" t="str">
        <f>VLOOKUP(C2709,STYLES!$1:$1048576,6,FALSE)</f>
        <v>Harriton</v>
      </c>
      <c r="C2709" s="103" t="s">
        <v>1067</v>
      </c>
      <c r="E2709" t="str">
        <f>VLOOKUP(C2709,STYLES!$1:$1048576,12,FALSE)</f>
        <v>Restore 4.9 oz./yd2 Scrub Bottom</v>
      </c>
      <c r="F2709" s="117" t="s">
        <v>2743</v>
      </c>
      <c r="G2709" s="111" t="s">
        <v>2743</v>
      </c>
      <c r="H2709" s="113" t="str">
        <f>VLOOKUP(C2709,STYLES!$1:$1048576,9,FALSE)</f>
        <v>Active</v>
      </c>
      <c r="I2709" s="113" t="str">
        <f>VLOOKUP(C2709,STYLES!$1:$1048576,10,FALSE)</f>
        <v>Active</v>
      </c>
      <c r="J2709" s="117" t="s">
        <v>3329</v>
      </c>
      <c r="K2709" s="139">
        <f>IFERROR(VLOOKUP(J2709,LISTS!G:H,2,FALSE),"0")</f>
        <v>10</v>
      </c>
      <c r="L2709">
        <f t="shared" si="154"/>
        <v>10</v>
      </c>
      <c r="M2709" s="117" t="s">
        <v>3329</v>
      </c>
      <c r="N2709" s="140">
        <f>IFERROR(VLOOKUP(M2709,LISTS!G:H,2,FALSE),"0")</f>
        <v>10</v>
      </c>
      <c r="O2709">
        <f t="shared" si="153"/>
        <v>10</v>
      </c>
      <c r="Q2709" s="118" t="s">
        <v>2744</v>
      </c>
      <c r="R2709" s="112" t="s">
        <v>775</v>
      </c>
      <c r="S2709" s="112" t="s">
        <v>775</v>
      </c>
      <c r="T2709" s="112" t="s">
        <v>775</v>
      </c>
    </row>
    <row r="2710" spans="1:20">
      <c r="A2710" s="4" t="str">
        <f>VLOOKUP(C2710,STYLES!$A$1:$R$2088,7,FALSE)</f>
        <v>Bottoms</v>
      </c>
      <c r="B2710" t="str">
        <f>VLOOKUP(C2710,STYLES!$1:$1048576,6,FALSE)</f>
        <v>Harriton</v>
      </c>
      <c r="C2710" s="103" t="s">
        <v>1067</v>
      </c>
      <c r="E2710" t="str">
        <f>VLOOKUP(C2710,STYLES!$1:$1048576,12,FALSE)</f>
        <v>Restore 4.9 oz./yd2 Scrub Bottom</v>
      </c>
      <c r="F2710" s="117" t="s">
        <v>3226</v>
      </c>
      <c r="G2710" s="111" t="s">
        <v>2724</v>
      </c>
      <c r="H2710" s="113" t="str">
        <f>VLOOKUP(C2710,STYLES!$1:$1048576,9,FALSE)</f>
        <v>Active</v>
      </c>
      <c r="I2710" s="113" t="str">
        <f>VLOOKUP(C2710,STYLES!$1:$1048576,10,FALSE)</f>
        <v>Active</v>
      </c>
      <c r="J2710" s="117" t="s">
        <v>3329</v>
      </c>
      <c r="K2710" s="139">
        <f>IFERROR(VLOOKUP(J2710,LISTS!G:H,2,FALSE),"0")</f>
        <v>10</v>
      </c>
      <c r="L2710">
        <f t="shared" si="154"/>
        <v>10</v>
      </c>
      <c r="M2710" s="117" t="s">
        <v>3329</v>
      </c>
      <c r="N2710" s="140">
        <f>IFERROR(VLOOKUP(M2710,LISTS!G:H,2,FALSE),"0")</f>
        <v>10</v>
      </c>
      <c r="O2710">
        <f t="shared" ref="O2710:O2775" si="155">IF(OR(I2710="ACTIVE",I2710="NEW",I2710="DNR",I2710="Pre-Closeout"),N2710,"")</f>
        <v>10</v>
      </c>
      <c r="Q2710" s="112" t="s">
        <v>2794</v>
      </c>
      <c r="R2710" s="112" t="s">
        <v>775</v>
      </c>
      <c r="S2710" s="118" t="s">
        <v>2795</v>
      </c>
      <c r="T2710" s="112" t="s">
        <v>775</v>
      </c>
    </row>
    <row r="2711" spans="1:20">
      <c r="A2711" s="4"/>
      <c r="G2711" s="111"/>
      <c r="K2711" s="139"/>
      <c r="L2711" s="60">
        <f>SUM(L2698:L2710)</f>
        <v>130</v>
      </c>
      <c r="N2711" s="140"/>
      <c r="O2711" s="60">
        <f>SUM(O2698:O2710)</f>
        <v>130</v>
      </c>
      <c r="Q2711" s="112"/>
      <c r="R2711" s="112"/>
      <c r="S2711" s="118"/>
      <c r="T2711" s="118"/>
    </row>
    <row r="2712" spans="1:20">
      <c r="A2712" s="4" t="str">
        <f>VLOOKUP(C2712,STYLES!$A$1:$R$2088,7,FALSE)</f>
        <v>Outerwear</v>
      </c>
      <c r="B2712" t="str">
        <f>VLOOKUP(C2712,STYLES!$1:$1048576,6,FALSE)</f>
        <v>Harriton</v>
      </c>
      <c r="C2712" s="103" t="s">
        <v>1164</v>
      </c>
      <c r="E2712" t="str">
        <f>VLOOKUP(C2712,STYLES!$1:$1048576,12,FALSE)</f>
        <v>Essential Polyfill Jacket</v>
      </c>
      <c r="F2712" s="117" t="s">
        <v>2887</v>
      </c>
      <c r="G2712" s="111" t="s">
        <v>2718</v>
      </c>
      <c r="H2712" s="113" t="str">
        <f>VLOOKUP(C2712,STYLES!$1:$1048576,9,FALSE)</f>
        <v>DROP - Closeout</v>
      </c>
      <c r="I2712" s="113" t="str">
        <f>VLOOKUP(C2712,STYLES!$1:$1048576,10,FALSE)</f>
        <v>Not Available</v>
      </c>
      <c r="J2712" s="117" t="s">
        <v>2764</v>
      </c>
      <c r="K2712" s="139">
        <f>IFERROR(VLOOKUP(J2712,LISTS!G:H,2,FALSE),"0")</f>
        <v>7</v>
      </c>
      <c r="L2712" t="str">
        <f t="shared" si="154"/>
        <v/>
      </c>
      <c r="M2712" s="117" t="s">
        <v>775</v>
      </c>
      <c r="N2712" s="140" t="str">
        <f>IFERROR(VLOOKUP(M2712,LISTS!G:H,2,FALSE),"0")</f>
        <v>0</v>
      </c>
      <c r="O2712" t="str">
        <f t="shared" si="155"/>
        <v/>
      </c>
      <c r="P2712" s="117" t="s">
        <v>2720</v>
      </c>
      <c r="Q2712" s="101" t="s">
        <v>2721</v>
      </c>
      <c r="R2712" s="112" t="s">
        <v>775</v>
      </c>
      <c r="S2712" s="112" t="s">
        <v>2722</v>
      </c>
      <c r="T2712" s="118" t="s">
        <v>775</v>
      </c>
    </row>
    <row r="2713" spans="1:20">
      <c r="A2713" s="4" t="str">
        <f>VLOOKUP(C2713,STYLES!$A$1:$R$2088,7,FALSE)</f>
        <v>Outerwear</v>
      </c>
      <c r="B2713" t="str">
        <f>VLOOKUP(C2713,STYLES!$1:$1048576,6,FALSE)</f>
        <v>Harriton</v>
      </c>
      <c r="C2713" s="103" t="s">
        <v>1164</v>
      </c>
      <c r="E2713" t="str">
        <f>VLOOKUP(C2713,STYLES!$1:$1048576,12,FALSE)</f>
        <v>Essential Polyfill Jacket</v>
      </c>
      <c r="F2713" s="117" t="s">
        <v>3335</v>
      </c>
      <c r="G2713" s="111" t="s">
        <v>2763</v>
      </c>
      <c r="H2713" s="113" t="str">
        <f>VLOOKUP(C2713,STYLES!$1:$1048576,9,FALSE)</f>
        <v>DROP - Closeout</v>
      </c>
      <c r="I2713" s="113" t="str">
        <f>VLOOKUP(C2713,STYLES!$1:$1048576,10,FALSE)</f>
        <v>Not Available</v>
      </c>
      <c r="J2713" s="117" t="s">
        <v>2764</v>
      </c>
      <c r="K2713" s="139">
        <f>IFERROR(VLOOKUP(J2713,LISTS!G:H,2,FALSE),"0")</f>
        <v>7</v>
      </c>
      <c r="L2713" t="str">
        <f t="shared" si="154"/>
        <v/>
      </c>
      <c r="M2713" s="117" t="s">
        <v>775</v>
      </c>
      <c r="N2713" s="140" t="str">
        <f>IFERROR(VLOOKUP(M2713,LISTS!G:H,2,FALSE),"0")</f>
        <v>0</v>
      </c>
      <c r="O2713" t="str">
        <f t="shared" si="155"/>
        <v/>
      </c>
      <c r="P2713" s="117" t="s">
        <v>2720</v>
      </c>
      <c r="Q2713" s="118" t="s">
        <v>2783</v>
      </c>
      <c r="R2713" s="118" t="s">
        <v>775</v>
      </c>
      <c r="S2713" s="112" t="s">
        <v>2784</v>
      </c>
      <c r="T2713" s="118" t="s">
        <v>775</v>
      </c>
    </row>
    <row r="2714" spans="1:20">
      <c r="A2714" s="4" t="str">
        <f>VLOOKUP(C2714,STYLES!$A$1:$R$2088,7,FALSE)</f>
        <v>Outerwear</v>
      </c>
      <c r="B2714" t="str">
        <f>VLOOKUP(C2714,STYLES!$1:$1048576,6,FALSE)</f>
        <v>Harriton</v>
      </c>
      <c r="C2714" s="103" t="s">
        <v>1164</v>
      </c>
      <c r="E2714" t="str">
        <f>VLOOKUP(C2714,STYLES!$1:$1048576,12,FALSE)</f>
        <v>Essential Polyfill Jacket</v>
      </c>
      <c r="F2714" s="117" t="s">
        <v>3323</v>
      </c>
      <c r="G2714" s="111" t="s">
        <v>2740</v>
      </c>
      <c r="H2714" s="113" t="str">
        <f>VLOOKUP(C2714,STYLES!$1:$1048576,9,FALSE)</f>
        <v>DROP - Closeout</v>
      </c>
      <c r="I2714" s="113" t="str">
        <f>VLOOKUP(C2714,STYLES!$1:$1048576,10,FALSE)</f>
        <v>Not Available</v>
      </c>
      <c r="J2714" s="117" t="s">
        <v>2764</v>
      </c>
      <c r="K2714" s="139">
        <f>IFERROR(VLOOKUP(J2714,LISTS!G:H,2,FALSE),"0")</f>
        <v>7</v>
      </c>
      <c r="L2714" t="str">
        <f t="shared" si="154"/>
        <v/>
      </c>
      <c r="M2714" s="117" t="s">
        <v>775</v>
      </c>
      <c r="N2714" s="140" t="str">
        <f>IFERROR(VLOOKUP(M2714,LISTS!G:H,2,FALSE),"0")</f>
        <v>0</v>
      </c>
      <c r="O2714" t="str">
        <f t="shared" si="155"/>
        <v/>
      </c>
      <c r="P2714" s="117" t="s">
        <v>2720</v>
      </c>
      <c r="Q2714" s="112" t="s">
        <v>2972</v>
      </c>
      <c r="R2714" s="112" t="s">
        <v>2783</v>
      </c>
      <c r="S2714" s="118" t="s">
        <v>2973</v>
      </c>
      <c r="T2714" s="118" t="s">
        <v>2784</v>
      </c>
    </row>
    <row r="2715" spans="1:20">
      <c r="A2715" s="4" t="str">
        <f>VLOOKUP(C2715,STYLES!$A$1:$R$2088,7,FALSE)</f>
        <v>Outerwear</v>
      </c>
      <c r="B2715" t="str">
        <f>VLOOKUP(C2715,STYLES!$1:$1048576,6,FALSE)</f>
        <v>Harriton</v>
      </c>
      <c r="C2715" s="103" t="s">
        <v>1164</v>
      </c>
      <c r="E2715" t="str">
        <f>VLOOKUP(C2715,STYLES!$1:$1048576,12,FALSE)</f>
        <v>Essential Polyfill Jacket</v>
      </c>
      <c r="F2715" s="117" t="s">
        <v>3324</v>
      </c>
      <c r="G2715" s="111" t="s">
        <v>2755</v>
      </c>
      <c r="H2715" s="113" t="str">
        <f>VLOOKUP(C2715,STYLES!$1:$1048576,9,FALSE)</f>
        <v>DROP - Closeout</v>
      </c>
      <c r="I2715" s="113" t="str">
        <f>VLOOKUP(C2715,STYLES!$1:$1048576,10,FALSE)</f>
        <v>Not Available</v>
      </c>
      <c r="J2715" s="117" t="s">
        <v>2764</v>
      </c>
      <c r="K2715" s="139">
        <f>IFERROR(VLOOKUP(J2715,LISTS!G:H,2,FALSE),"0")</f>
        <v>7</v>
      </c>
      <c r="L2715" t="str">
        <f t="shared" si="154"/>
        <v/>
      </c>
      <c r="M2715" s="117" t="s">
        <v>775</v>
      </c>
      <c r="N2715" s="140" t="str">
        <f>IFERROR(VLOOKUP(M2715,LISTS!G:H,2,FALSE),"0")</f>
        <v>0</v>
      </c>
      <c r="O2715" t="str">
        <f t="shared" si="155"/>
        <v/>
      </c>
      <c r="P2715" s="117" t="s">
        <v>2720</v>
      </c>
      <c r="Q2715" s="118" t="s">
        <v>2756</v>
      </c>
      <c r="R2715" s="112" t="s">
        <v>2783</v>
      </c>
      <c r="S2715" s="112" t="s">
        <v>2757</v>
      </c>
      <c r="T2715" s="118" t="s">
        <v>2922</v>
      </c>
    </row>
    <row r="2716" spans="1:20">
      <c r="A2716" s="4"/>
      <c r="G2716" s="111"/>
      <c r="I2716" s="127"/>
      <c r="K2716" s="139"/>
      <c r="L2716" s="60">
        <f>SUM(L2712:L2715)</f>
        <v>0</v>
      </c>
      <c r="N2716" s="140"/>
      <c r="O2716" s="60">
        <f>SUM(O2712:O2715)</f>
        <v>0</v>
      </c>
      <c r="Q2716" s="112"/>
      <c r="R2716" s="112"/>
      <c r="S2716" s="118"/>
      <c r="T2716" s="118"/>
    </row>
    <row r="2717" spans="1:20">
      <c r="A2717" s="4" t="str">
        <f>VLOOKUP(C2717,STYLES!$A$1:$R$2088,7,FALSE)</f>
        <v>Outerwear</v>
      </c>
      <c r="B2717" t="str">
        <f>VLOOKUP(C2717,STYLES!$1:$1048576,6,FALSE)</f>
        <v>Harriton</v>
      </c>
      <c r="C2717" s="103" t="s">
        <v>1167</v>
      </c>
      <c r="E2717" t="str">
        <f>VLOOKUP(C2717,STYLES!$1:$1048576,12,FALSE)</f>
        <v>Essential Polyfill Jacket</v>
      </c>
      <c r="F2717" s="117" t="s">
        <v>2887</v>
      </c>
      <c r="G2717" s="111" t="s">
        <v>2718</v>
      </c>
      <c r="H2717" s="113" t="str">
        <f>VLOOKUP(C2717,STYLES!$1:$1048576,9,FALSE)</f>
        <v>DROP - Closeout</v>
      </c>
      <c r="I2717" s="113" t="str">
        <f>VLOOKUP(C2717,STYLES!$1:$1048576,10,FALSE)</f>
        <v>Not Available</v>
      </c>
      <c r="J2717" s="117" t="s">
        <v>2824</v>
      </c>
      <c r="K2717" s="139">
        <f>IFERROR(VLOOKUP(J2717,LISTS!G:H,2,FALSE),"0")</f>
        <v>5</v>
      </c>
      <c r="L2717" t="str">
        <f t="shared" si="154"/>
        <v/>
      </c>
      <c r="M2717" s="117" t="s">
        <v>775</v>
      </c>
      <c r="N2717" s="140" t="str">
        <f>IFERROR(VLOOKUP(M2717,LISTS!G:H,2,FALSE),"0")</f>
        <v>0</v>
      </c>
      <c r="O2717" t="str">
        <f t="shared" si="155"/>
        <v/>
      </c>
      <c r="P2717" s="117" t="s">
        <v>2720</v>
      </c>
      <c r="Q2717" s="101" t="s">
        <v>2721</v>
      </c>
      <c r="R2717" s="112" t="s">
        <v>775</v>
      </c>
      <c r="S2717" s="112" t="s">
        <v>2722</v>
      </c>
      <c r="T2717" s="118" t="s">
        <v>775</v>
      </c>
    </row>
    <row r="2718" spans="1:20">
      <c r="A2718" s="4" t="str">
        <f>VLOOKUP(C2718,STYLES!$A$1:$R$2088,7,FALSE)</f>
        <v>Outerwear</v>
      </c>
      <c r="B2718" t="str">
        <f>VLOOKUP(C2718,STYLES!$1:$1048576,6,FALSE)</f>
        <v>Harriton</v>
      </c>
      <c r="C2718" s="103" t="s">
        <v>1167</v>
      </c>
      <c r="E2718" t="str">
        <f>VLOOKUP(C2718,STYLES!$1:$1048576,12,FALSE)</f>
        <v>Essential Polyfill Jacket</v>
      </c>
      <c r="F2718" s="117" t="s">
        <v>3335</v>
      </c>
      <c r="G2718" s="111" t="s">
        <v>2763</v>
      </c>
      <c r="H2718" s="113" t="str">
        <f>VLOOKUP(C2718,STYLES!$1:$1048576,9,FALSE)</f>
        <v>DROP - Closeout</v>
      </c>
      <c r="I2718" s="113" t="str">
        <f>VLOOKUP(C2718,STYLES!$1:$1048576,10,FALSE)</f>
        <v>Not Available</v>
      </c>
      <c r="J2718" s="117" t="s">
        <v>2824</v>
      </c>
      <c r="K2718" s="139">
        <f>IFERROR(VLOOKUP(J2718,LISTS!G:H,2,FALSE),"0")</f>
        <v>5</v>
      </c>
      <c r="L2718" t="str">
        <f t="shared" si="154"/>
        <v/>
      </c>
      <c r="M2718" s="117" t="s">
        <v>775</v>
      </c>
      <c r="N2718" s="140" t="str">
        <f>IFERROR(VLOOKUP(M2718,LISTS!G:H,2,FALSE),"0")</f>
        <v>0</v>
      </c>
      <c r="O2718" t="str">
        <f t="shared" si="155"/>
        <v/>
      </c>
      <c r="P2718" s="117" t="s">
        <v>2720</v>
      </c>
      <c r="Q2718" s="118" t="s">
        <v>2783</v>
      </c>
      <c r="R2718" s="118" t="s">
        <v>775</v>
      </c>
      <c r="S2718" s="112" t="s">
        <v>2784</v>
      </c>
      <c r="T2718" s="118" t="s">
        <v>775</v>
      </c>
    </row>
    <row r="2719" spans="1:20">
      <c r="A2719" s="4" t="str">
        <f>VLOOKUP(C2719,STYLES!$A$1:$R$2088,7,FALSE)</f>
        <v>Outerwear</v>
      </c>
      <c r="B2719" t="str">
        <f>VLOOKUP(C2719,STYLES!$1:$1048576,6,FALSE)</f>
        <v>Harriton</v>
      </c>
      <c r="C2719" s="103" t="s">
        <v>1167</v>
      </c>
      <c r="E2719" t="str">
        <f>VLOOKUP(C2719,STYLES!$1:$1048576,12,FALSE)</f>
        <v>Essential Polyfill Jacket</v>
      </c>
      <c r="F2719" s="117" t="s">
        <v>3323</v>
      </c>
      <c r="G2719" s="111" t="s">
        <v>2740</v>
      </c>
      <c r="H2719" s="113" t="str">
        <f>VLOOKUP(C2719,STYLES!$1:$1048576,9,FALSE)</f>
        <v>DROP - Closeout</v>
      </c>
      <c r="I2719" s="113" t="str">
        <f>VLOOKUP(C2719,STYLES!$1:$1048576,10,FALSE)</f>
        <v>Not Available</v>
      </c>
      <c r="J2719" s="117" t="s">
        <v>2824</v>
      </c>
      <c r="K2719" s="139">
        <f>IFERROR(VLOOKUP(J2719,LISTS!G:H,2,FALSE),"0")</f>
        <v>5</v>
      </c>
      <c r="L2719" t="str">
        <f t="shared" si="154"/>
        <v/>
      </c>
      <c r="M2719" s="117" t="s">
        <v>775</v>
      </c>
      <c r="N2719" s="140" t="str">
        <f>IFERROR(VLOOKUP(M2719,LISTS!G:H,2,FALSE),"0")</f>
        <v>0</v>
      </c>
      <c r="O2719" t="str">
        <f t="shared" si="155"/>
        <v/>
      </c>
      <c r="P2719" s="117" t="s">
        <v>2720</v>
      </c>
      <c r="Q2719" s="112" t="s">
        <v>2972</v>
      </c>
      <c r="R2719" s="112" t="s">
        <v>2783</v>
      </c>
      <c r="S2719" s="118" t="s">
        <v>2973</v>
      </c>
      <c r="T2719" s="118" t="s">
        <v>2784</v>
      </c>
    </row>
    <row r="2720" spans="1:20">
      <c r="A2720" s="4" t="str">
        <f>VLOOKUP(C2720,STYLES!$A$1:$R$2088,7,FALSE)</f>
        <v>Outerwear</v>
      </c>
      <c r="B2720" t="str">
        <f>VLOOKUP(C2720,STYLES!$1:$1048576,6,FALSE)</f>
        <v>Harriton</v>
      </c>
      <c r="C2720" s="103" t="s">
        <v>1167</v>
      </c>
      <c r="E2720" t="str">
        <f>VLOOKUP(C2720,STYLES!$1:$1048576,12,FALSE)</f>
        <v>Essential Polyfill Jacket</v>
      </c>
      <c r="F2720" s="117" t="s">
        <v>3324</v>
      </c>
      <c r="G2720" s="111" t="s">
        <v>2755</v>
      </c>
      <c r="H2720" s="113" t="str">
        <f>VLOOKUP(C2720,STYLES!$1:$1048576,9,FALSE)</f>
        <v>DROP - Closeout</v>
      </c>
      <c r="I2720" s="113" t="str">
        <f>VLOOKUP(C2720,STYLES!$1:$1048576,10,FALSE)</f>
        <v>Not Available</v>
      </c>
      <c r="J2720" s="117" t="s">
        <v>2824</v>
      </c>
      <c r="K2720" s="139">
        <f>IFERROR(VLOOKUP(J2720,LISTS!G:H,2,FALSE),"0")</f>
        <v>5</v>
      </c>
      <c r="L2720" t="str">
        <f t="shared" si="154"/>
        <v/>
      </c>
      <c r="M2720" s="117" t="s">
        <v>775</v>
      </c>
      <c r="N2720" s="140" t="str">
        <f>IFERROR(VLOOKUP(M2720,LISTS!G:H,2,FALSE),"0")</f>
        <v>0</v>
      </c>
      <c r="O2720" t="str">
        <f t="shared" si="155"/>
        <v/>
      </c>
      <c r="P2720" s="117" t="s">
        <v>2720</v>
      </c>
      <c r="Q2720" s="118" t="s">
        <v>2756</v>
      </c>
      <c r="R2720" s="112" t="s">
        <v>2783</v>
      </c>
      <c r="S2720" s="112" t="s">
        <v>2757</v>
      </c>
      <c r="T2720" s="118" t="s">
        <v>2784</v>
      </c>
    </row>
    <row r="2721" spans="1:21">
      <c r="A2721" s="4"/>
      <c r="G2721" s="111"/>
      <c r="I2721" s="127"/>
      <c r="K2721" s="139"/>
      <c r="L2721" s="60">
        <f>SUM(L2717:L2720)</f>
        <v>0</v>
      </c>
      <c r="N2721" s="140"/>
      <c r="O2721" s="60">
        <f>SUM(O2717:O2720)</f>
        <v>0</v>
      </c>
      <c r="Q2721" s="112"/>
      <c r="R2721" s="112"/>
      <c r="S2721" s="118"/>
      <c r="T2721" s="118"/>
    </row>
    <row r="2722" spans="1:21">
      <c r="A2722" s="4" t="str">
        <f>VLOOKUP(C2722,STYLES!$A$1:$R$2088,7,FALSE)</f>
        <v>Fleece</v>
      </c>
      <c r="B2722" t="str">
        <f>VLOOKUP(C2722,STYLES!$1:$1048576,6,FALSE)</f>
        <v>Harriton</v>
      </c>
      <c r="C2722" s="103" t="s">
        <v>1114</v>
      </c>
      <c r="E2722" t="str">
        <f>VLOOKUP(C2722,STYLES!$1:$1048576,12,FALSE)</f>
        <v>8 oz. Quarter-Zip Fleece Pullover</v>
      </c>
      <c r="F2722" s="117" t="s">
        <v>2718</v>
      </c>
      <c r="G2722" s="111" t="s">
        <v>2718</v>
      </c>
      <c r="H2722" s="113" t="str">
        <f>VLOOKUP(C2722,STYLES!$1:$1048576,9,FALSE)</f>
        <v>Active</v>
      </c>
      <c r="I2722" s="113" t="str">
        <f>VLOOKUP(C2722,STYLES!$1:$1048576,10,FALSE)</f>
        <v>Not Available</v>
      </c>
      <c r="J2722" s="117" t="s">
        <v>2764</v>
      </c>
      <c r="K2722" s="139">
        <f>IFERROR(VLOOKUP(J2722,LISTS!G:H,2,FALSE),"0")</f>
        <v>7</v>
      </c>
      <c r="L2722">
        <f t="shared" si="154"/>
        <v>7</v>
      </c>
      <c r="M2722" s="117" t="s">
        <v>775</v>
      </c>
      <c r="N2722" s="140" t="str">
        <f>IFERROR(VLOOKUP(M2722,LISTS!G:H,2,FALSE),"0")</f>
        <v>0</v>
      </c>
      <c r="O2722" t="str">
        <f t="shared" si="155"/>
        <v/>
      </c>
      <c r="P2722" s="117" t="s">
        <v>2720</v>
      </c>
      <c r="Q2722" s="101" t="s">
        <v>2721</v>
      </c>
      <c r="R2722" s="112" t="s">
        <v>775</v>
      </c>
      <c r="S2722" s="112" t="s">
        <v>2722</v>
      </c>
      <c r="T2722" s="118" t="s">
        <v>775</v>
      </c>
    </row>
    <row r="2723" spans="1:21">
      <c r="A2723" s="4" t="str">
        <f>VLOOKUP(C2723,STYLES!$A$1:$R$2088,7,FALSE)</f>
        <v>Fleece</v>
      </c>
      <c r="B2723" t="str">
        <f>VLOOKUP(C2723,STYLES!$1:$1048576,6,FALSE)</f>
        <v>Harriton</v>
      </c>
      <c r="C2723" s="103" t="s">
        <v>1114</v>
      </c>
      <c r="E2723" t="str">
        <f>VLOOKUP(C2723,STYLES!$1:$1048576,12,FALSE)</f>
        <v>8 oz. Quarter-Zip Fleece Pullover</v>
      </c>
      <c r="F2723" s="117" t="s">
        <v>2978</v>
      </c>
      <c r="G2723" s="111" t="s">
        <v>2763</v>
      </c>
      <c r="H2723" s="113" t="str">
        <f>VLOOKUP(C2723,STYLES!$1:$1048576,9,FALSE)</f>
        <v>Active</v>
      </c>
      <c r="I2723" s="113" t="str">
        <f>VLOOKUP(C2723,STYLES!$1:$1048576,10,FALSE)</f>
        <v>Not Available</v>
      </c>
      <c r="J2723" s="117" t="s">
        <v>2764</v>
      </c>
      <c r="K2723" s="139">
        <f>IFERROR(VLOOKUP(J2723,LISTS!G:H,2,FALSE),"0")</f>
        <v>7</v>
      </c>
      <c r="L2723">
        <f t="shared" si="154"/>
        <v>7</v>
      </c>
      <c r="M2723" s="117" t="s">
        <v>775</v>
      </c>
      <c r="N2723" s="140" t="str">
        <f>IFERROR(VLOOKUP(M2723,LISTS!G:H,2,FALSE),"0")</f>
        <v>0</v>
      </c>
      <c r="O2723" t="str">
        <f t="shared" si="155"/>
        <v/>
      </c>
      <c r="P2723" s="117" t="s">
        <v>2720</v>
      </c>
      <c r="Q2723" s="112" t="s">
        <v>2979</v>
      </c>
      <c r="R2723" s="112" t="s">
        <v>775</v>
      </c>
      <c r="S2723" s="118" t="s">
        <v>2980</v>
      </c>
      <c r="T2723" s="112" t="s">
        <v>775</v>
      </c>
    </row>
    <row r="2724" spans="1:21">
      <c r="A2724" s="4" t="str">
        <f>VLOOKUP(C2724,STYLES!$A$1:$R$2088,7,FALSE)</f>
        <v>Fleece</v>
      </c>
      <c r="B2724" t="str">
        <f>VLOOKUP(C2724,STYLES!$1:$1048576,6,FALSE)</f>
        <v>Harriton</v>
      </c>
      <c r="C2724" s="103" t="s">
        <v>1114</v>
      </c>
      <c r="E2724" t="str">
        <f>VLOOKUP(C2724,STYLES!$1:$1048576,12,FALSE)</f>
        <v>8 oz. Quarter-Zip Fleece Pullover</v>
      </c>
      <c r="F2724" s="117" t="s">
        <v>3214</v>
      </c>
      <c r="G2724" s="111" t="s">
        <v>2732</v>
      </c>
      <c r="H2724" s="113" t="str">
        <f>VLOOKUP(C2724,STYLES!$1:$1048576,9,FALSE)</f>
        <v>Active</v>
      </c>
      <c r="I2724" s="113" t="str">
        <f>VLOOKUP(C2724,STYLES!$1:$1048576,10,FALSE)</f>
        <v>Not Available</v>
      </c>
      <c r="J2724" s="117" t="s">
        <v>2764</v>
      </c>
      <c r="K2724" s="139">
        <f>IFERROR(VLOOKUP(J2724,LISTS!G:H,2,FALSE),"0")</f>
        <v>7</v>
      </c>
      <c r="L2724">
        <f t="shared" si="154"/>
        <v>7</v>
      </c>
      <c r="M2724" s="117" t="s">
        <v>775</v>
      </c>
      <c r="N2724" s="140" t="str">
        <f>IFERROR(VLOOKUP(M2724,LISTS!G:H,2,FALSE),"0")</f>
        <v>0</v>
      </c>
      <c r="O2724" t="str">
        <f t="shared" si="155"/>
        <v/>
      </c>
      <c r="P2724" s="117" t="s">
        <v>2720</v>
      </c>
      <c r="Q2724" s="112" t="s">
        <v>3215</v>
      </c>
      <c r="R2724" s="112" t="s">
        <v>775</v>
      </c>
      <c r="S2724" s="118" t="s">
        <v>3216</v>
      </c>
      <c r="T2724" s="112" t="s">
        <v>775</v>
      </c>
    </row>
    <row r="2725" spans="1:21">
      <c r="A2725" s="4" t="str">
        <f>VLOOKUP(C2725,STYLES!$A$1:$R$2088,7,FALSE)</f>
        <v>Fleece</v>
      </c>
      <c r="B2725" t="str">
        <f>VLOOKUP(C2725,STYLES!$1:$1048576,6,FALSE)</f>
        <v>Harriton</v>
      </c>
      <c r="C2725" s="103" t="s">
        <v>1114</v>
      </c>
      <c r="E2725" t="str">
        <f>VLOOKUP(C2725,STYLES!$1:$1048576,12,FALSE)</f>
        <v>8 oz. Quarter-Zip Fleece Pullover</v>
      </c>
      <c r="F2725" s="117" t="s">
        <v>2739</v>
      </c>
      <c r="G2725" s="111" t="s">
        <v>2740</v>
      </c>
      <c r="H2725" s="113" t="str">
        <f>VLOOKUP(C2725,STYLES!$1:$1048576,9,FALSE)</f>
        <v>Active</v>
      </c>
      <c r="I2725" s="113" t="str">
        <f>VLOOKUP(C2725,STYLES!$1:$1048576,10,FALSE)</f>
        <v>Not Available</v>
      </c>
      <c r="J2725" s="117" t="s">
        <v>2764</v>
      </c>
      <c r="K2725" s="139">
        <f>IFERROR(VLOOKUP(J2725,LISTS!G:H,2,FALSE),"0")</f>
        <v>7</v>
      </c>
      <c r="L2725">
        <f t="shared" si="154"/>
        <v>7</v>
      </c>
      <c r="M2725" s="117" t="s">
        <v>775</v>
      </c>
      <c r="N2725" s="140" t="str">
        <f>IFERROR(VLOOKUP(M2725,LISTS!G:H,2,FALSE),"0")</f>
        <v>0</v>
      </c>
      <c r="O2725" t="str">
        <f t="shared" si="155"/>
        <v/>
      </c>
      <c r="P2725" s="117" t="s">
        <v>2720</v>
      </c>
      <c r="Q2725" s="118" t="s">
        <v>2741</v>
      </c>
      <c r="R2725" s="112" t="s">
        <v>775</v>
      </c>
      <c r="S2725" s="112" t="s">
        <v>3039</v>
      </c>
      <c r="T2725" s="112" t="s">
        <v>775</v>
      </c>
    </row>
    <row r="2726" spans="1:21">
      <c r="A2726" s="4" t="str">
        <f>VLOOKUP(C2726,STYLES!$A$1:$R$2088,7,FALSE)</f>
        <v>Fleece</v>
      </c>
      <c r="B2726" t="str">
        <f>VLOOKUP(C2726,STYLES!$1:$1048576,6,FALSE)</f>
        <v>Harriton</v>
      </c>
      <c r="C2726" s="103" t="s">
        <v>1114</v>
      </c>
      <c r="E2726" t="str">
        <f>VLOOKUP(C2726,STYLES!$1:$1048576,12,FALSE)</f>
        <v>8 oz. Quarter-Zip Fleece Pullover</v>
      </c>
      <c r="F2726" s="117" t="s">
        <v>2754</v>
      </c>
      <c r="G2726" s="111" t="s">
        <v>2755</v>
      </c>
      <c r="H2726" s="113" t="str">
        <f>VLOOKUP(C2726,STYLES!$1:$1048576,9,FALSE)</f>
        <v>Active</v>
      </c>
      <c r="I2726" s="113" t="str">
        <f>VLOOKUP(C2726,STYLES!$1:$1048576,10,FALSE)</f>
        <v>Not Available</v>
      </c>
      <c r="J2726" s="117" t="s">
        <v>2764</v>
      </c>
      <c r="K2726" s="139">
        <f>IFERROR(VLOOKUP(J2726,LISTS!G:H,2,FALSE),"0")</f>
        <v>7</v>
      </c>
      <c r="L2726">
        <f t="shared" si="154"/>
        <v>7</v>
      </c>
      <c r="M2726" s="117" t="s">
        <v>775</v>
      </c>
      <c r="N2726" s="140" t="str">
        <f>IFERROR(VLOOKUP(M2726,LISTS!G:H,2,FALSE),"0")</f>
        <v>0</v>
      </c>
      <c r="O2726" t="str">
        <f t="shared" si="155"/>
        <v/>
      </c>
      <c r="P2726" s="117" t="s">
        <v>2720</v>
      </c>
      <c r="Q2726" s="118" t="s">
        <v>2756</v>
      </c>
      <c r="R2726" s="112" t="s">
        <v>775</v>
      </c>
      <c r="S2726" s="112" t="s">
        <v>2757</v>
      </c>
      <c r="T2726" s="112" t="s">
        <v>775</v>
      </c>
    </row>
    <row r="2727" spans="1:21">
      <c r="A2727" s="4" t="str">
        <f>VLOOKUP(C2727,STYLES!$A$1:$R$2088,7,FALSE)</f>
        <v>Fleece</v>
      </c>
      <c r="B2727" t="str">
        <f>VLOOKUP(C2727,STYLES!$1:$1048576,6,FALSE)</f>
        <v>Harriton</v>
      </c>
      <c r="C2727" s="103" t="s">
        <v>1114</v>
      </c>
      <c r="E2727" t="str">
        <f>VLOOKUP(C2727,STYLES!$1:$1048576,12,FALSE)</f>
        <v>8 oz. Quarter-Zip Fleece Pullover</v>
      </c>
      <c r="F2727" s="117" t="s">
        <v>2816</v>
      </c>
      <c r="G2727" s="111" t="s">
        <v>2809</v>
      </c>
      <c r="H2727" s="113" t="str">
        <f>VLOOKUP(C2727,STYLES!$1:$1048576,9,FALSE)</f>
        <v>Active</v>
      </c>
      <c r="I2727" s="113" t="str">
        <f>VLOOKUP(C2727,STYLES!$1:$1048576,10,FALSE)</f>
        <v>Not Available</v>
      </c>
      <c r="J2727" s="117" t="s">
        <v>2764</v>
      </c>
      <c r="K2727" s="139">
        <f>IFERROR(VLOOKUP(J2727,LISTS!G:H,2,FALSE),"0")</f>
        <v>7</v>
      </c>
      <c r="L2727">
        <f t="shared" si="154"/>
        <v>7</v>
      </c>
      <c r="M2727" s="117" t="s">
        <v>775</v>
      </c>
      <c r="N2727" s="140" t="str">
        <f>IFERROR(VLOOKUP(M2727,LISTS!G:H,2,FALSE),"0")</f>
        <v>0</v>
      </c>
      <c r="O2727" t="str">
        <f t="shared" si="155"/>
        <v/>
      </c>
      <c r="P2727" s="117" t="s">
        <v>2720</v>
      </c>
      <c r="Q2727" s="126" t="s">
        <v>3007</v>
      </c>
      <c r="R2727" s="112" t="s">
        <v>775</v>
      </c>
      <c r="S2727" s="105" t="s">
        <v>3008</v>
      </c>
      <c r="T2727" s="112" t="s">
        <v>775</v>
      </c>
    </row>
    <row r="2728" spans="1:21">
      <c r="A2728" s="4"/>
      <c r="G2728" s="111"/>
      <c r="I2728" s="127"/>
      <c r="K2728" s="139"/>
      <c r="L2728" s="60">
        <f>SUM(L2722:L2727)</f>
        <v>42</v>
      </c>
      <c r="N2728" s="140"/>
      <c r="O2728" s="60">
        <f>SUM(O2722:O2727)</f>
        <v>0</v>
      </c>
      <c r="Q2728" s="112"/>
      <c r="R2728" s="112"/>
      <c r="S2728" s="118"/>
      <c r="T2728" s="118"/>
    </row>
    <row r="2729" spans="1:21">
      <c r="A2729" s="4" t="str">
        <f>VLOOKUP(C2729,STYLES!$A$1:$R$2088,7,FALSE)</f>
        <v>Fleece</v>
      </c>
      <c r="B2729" t="str">
        <f>VLOOKUP(C2729,STYLES!$1:$1048576,6,FALSE)</f>
        <v>Harriton</v>
      </c>
      <c r="C2729" s="103" t="s">
        <v>1119</v>
      </c>
      <c r="E2729" t="str">
        <f>VLOOKUP(C2729,STYLES!$1:$1048576,12,FALSE)</f>
        <v>8 oz. Fleece Vest</v>
      </c>
      <c r="F2729" s="117" t="s">
        <v>3336</v>
      </c>
      <c r="G2729" s="111" t="s">
        <v>2797</v>
      </c>
      <c r="H2729" s="117" t="str">
        <f>VLOOKUP(C2729,STYLES!$1:$1048576,9,FALSE)</f>
        <v>Active</v>
      </c>
      <c r="I2729" s="113" t="str">
        <f>VLOOKUP(C2729,STYLES!$1:$1048576,10,FALSE)</f>
        <v>Not Available</v>
      </c>
      <c r="J2729" s="117" t="s">
        <v>2764</v>
      </c>
      <c r="K2729" s="139">
        <f>IFERROR(VLOOKUP(J2729,LISTS!G:H,2,FALSE),"0")</f>
        <v>7</v>
      </c>
      <c r="L2729">
        <f t="shared" si="154"/>
        <v>7</v>
      </c>
      <c r="M2729" s="117" t="s">
        <v>775</v>
      </c>
      <c r="N2729" s="140" t="str">
        <f>IFERROR(VLOOKUP(M2729,LISTS!G:H,2,FALSE),"0")</f>
        <v>0</v>
      </c>
      <c r="O2729" t="str">
        <f t="shared" si="155"/>
        <v/>
      </c>
      <c r="P2729" s="117" t="s">
        <v>2720</v>
      </c>
      <c r="Q2729" s="112" t="s">
        <v>3337</v>
      </c>
      <c r="R2729" s="112" t="s">
        <v>775</v>
      </c>
      <c r="S2729" s="118" t="s">
        <v>3338</v>
      </c>
      <c r="T2729" s="118" t="s">
        <v>775</v>
      </c>
      <c r="U2729" s="117" t="s">
        <v>3339</v>
      </c>
    </row>
    <row r="2730" spans="1:21">
      <c r="A2730" s="4" t="str">
        <f>VLOOKUP(C2730,STYLES!$A$1:$R$2088,7,FALSE)</f>
        <v>Fleece</v>
      </c>
      <c r="B2730" t="str">
        <f>VLOOKUP(C2730,STYLES!$1:$1048576,6,FALSE)</f>
        <v>Harriton</v>
      </c>
      <c r="C2730" s="103" t="s">
        <v>1119</v>
      </c>
      <c r="E2730" t="str">
        <f>VLOOKUP(C2730,STYLES!$1:$1048576,12,FALSE)</f>
        <v>8 oz. Fleece Vest</v>
      </c>
      <c r="F2730" s="117" t="s">
        <v>3013</v>
      </c>
      <c r="G2730" s="111" t="s">
        <v>2991</v>
      </c>
      <c r="H2730" s="117" t="str">
        <f>VLOOKUP(C2730,STYLES!$1:$1048576,9,FALSE)</f>
        <v>Active</v>
      </c>
      <c r="I2730" s="113" t="str">
        <f>VLOOKUP(C2730,STYLES!$1:$1048576,10,FALSE)</f>
        <v>Not Available</v>
      </c>
      <c r="J2730" s="117" t="s">
        <v>2764</v>
      </c>
      <c r="K2730" s="139">
        <f>IFERROR(VLOOKUP(J2730,LISTS!G:H,2,FALSE),"0")</f>
        <v>7</v>
      </c>
      <c r="L2730">
        <f t="shared" si="154"/>
        <v>7</v>
      </c>
      <c r="M2730" s="117" t="s">
        <v>775</v>
      </c>
      <c r="N2730" s="140" t="str">
        <f>IFERROR(VLOOKUP(M2730,LISTS!G:H,2,FALSE),"0")</f>
        <v>0</v>
      </c>
      <c r="O2730" t="str">
        <f t="shared" si="155"/>
        <v/>
      </c>
      <c r="P2730" s="117" t="s">
        <v>2720</v>
      </c>
      <c r="Q2730" s="112" t="s">
        <v>3014</v>
      </c>
      <c r="R2730" s="112" t="s">
        <v>775</v>
      </c>
      <c r="S2730" s="118" t="s">
        <v>3015</v>
      </c>
      <c r="T2730" s="118" t="s">
        <v>775</v>
      </c>
      <c r="U2730" s="117" t="s">
        <v>3339</v>
      </c>
    </row>
    <row r="2731" spans="1:21">
      <c r="A2731" s="4" t="str">
        <f>VLOOKUP(C2731,STYLES!$A$1:$R$2088,7,FALSE)</f>
        <v>Fleece</v>
      </c>
      <c r="B2731" t="str">
        <f>VLOOKUP(C2731,STYLES!$1:$1048576,6,FALSE)</f>
        <v>Harriton</v>
      </c>
      <c r="C2731" s="103" t="s">
        <v>1119</v>
      </c>
      <c r="E2731" t="str">
        <f>VLOOKUP(C2731,STYLES!$1:$1048576,12,FALSE)</f>
        <v>8 oz. Fleece Vest</v>
      </c>
      <c r="F2731" s="117" t="s">
        <v>2718</v>
      </c>
      <c r="G2731" s="111" t="s">
        <v>2718</v>
      </c>
      <c r="H2731" s="113" t="str">
        <f>VLOOKUP(C2731,STYLES!$1:$1048576,9,FALSE)</f>
        <v>Active</v>
      </c>
      <c r="I2731" s="113" t="str">
        <f>VLOOKUP(C2731,STYLES!$1:$1048576,10,FALSE)</f>
        <v>Not Available</v>
      </c>
      <c r="J2731" s="117" t="s">
        <v>2764</v>
      </c>
      <c r="K2731" s="139">
        <f>IFERROR(VLOOKUP(J2731,LISTS!G:H,2,FALSE),"0")</f>
        <v>7</v>
      </c>
      <c r="L2731">
        <f t="shared" si="154"/>
        <v>7</v>
      </c>
      <c r="M2731" s="117" t="s">
        <v>775</v>
      </c>
      <c r="N2731" s="140" t="str">
        <f>IFERROR(VLOOKUP(M2731,LISTS!G:H,2,FALSE),"0")</f>
        <v>0</v>
      </c>
      <c r="O2731" t="str">
        <f t="shared" si="155"/>
        <v/>
      </c>
      <c r="P2731" s="117" t="s">
        <v>2720</v>
      </c>
      <c r="Q2731" s="101" t="s">
        <v>2721</v>
      </c>
      <c r="R2731" s="112" t="s">
        <v>775</v>
      </c>
      <c r="S2731" s="112" t="s">
        <v>2722</v>
      </c>
      <c r="T2731" s="118" t="s">
        <v>775</v>
      </c>
    </row>
    <row r="2732" spans="1:21">
      <c r="A2732" s="4" t="str">
        <f>VLOOKUP(C2732,STYLES!$A$1:$R$2088,7,FALSE)</f>
        <v>Fleece</v>
      </c>
      <c r="B2732" t="str">
        <f>VLOOKUP(C2732,STYLES!$1:$1048576,6,FALSE)</f>
        <v>Harriton</v>
      </c>
      <c r="C2732" s="103" t="s">
        <v>1119</v>
      </c>
      <c r="E2732" t="str">
        <f>VLOOKUP(C2732,STYLES!$1:$1048576,12,FALSE)</f>
        <v>8 oz. Fleece Vest</v>
      </c>
      <c r="F2732" s="117" t="s">
        <v>2978</v>
      </c>
      <c r="G2732" s="111" t="s">
        <v>2763</v>
      </c>
      <c r="H2732" s="113" t="str">
        <f>VLOOKUP(C2732,STYLES!$1:$1048576,9,FALSE)</f>
        <v>Active</v>
      </c>
      <c r="I2732" s="113" t="str">
        <f>VLOOKUP(C2732,STYLES!$1:$1048576,10,FALSE)</f>
        <v>Not Available</v>
      </c>
      <c r="J2732" s="117" t="s">
        <v>2764</v>
      </c>
      <c r="K2732" s="139">
        <f>IFERROR(VLOOKUP(J2732,LISTS!G:H,2,FALSE),"0")</f>
        <v>7</v>
      </c>
      <c r="L2732">
        <f t="shared" si="154"/>
        <v>7</v>
      </c>
      <c r="M2732" s="117" t="s">
        <v>775</v>
      </c>
      <c r="N2732" s="140" t="str">
        <f>IFERROR(VLOOKUP(M2732,LISTS!G:H,2,FALSE),"0")</f>
        <v>0</v>
      </c>
      <c r="O2732" t="str">
        <f t="shared" si="155"/>
        <v/>
      </c>
      <c r="P2732" s="117" t="s">
        <v>2720</v>
      </c>
      <c r="Q2732" s="112" t="s">
        <v>2979</v>
      </c>
      <c r="R2732" s="112" t="s">
        <v>775</v>
      </c>
      <c r="S2732" s="118" t="s">
        <v>2980</v>
      </c>
      <c r="T2732" s="112" t="s">
        <v>775</v>
      </c>
    </row>
    <row r="2733" spans="1:21">
      <c r="A2733" s="4" t="str">
        <f>VLOOKUP(C2733,STYLES!$A$1:$R$2088,7,FALSE)</f>
        <v>Fleece</v>
      </c>
      <c r="B2733" t="str">
        <f>VLOOKUP(C2733,STYLES!$1:$1048576,6,FALSE)</f>
        <v>Harriton</v>
      </c>
      <c r="C2733" s="103" t="s">
        <v>1119</v>
      </c>
      <c r="E2733" t="str">
        <f>VLOOKUP(C2733,STYLES!$1:$1048576,12,FALSE)</f>
        <v>8 oz. Fleece Vest</v>
      </c>
      <c r="F2733" s="117" t="s">
        <v>3214</v>
      </c>
      <c r="G2733" s="111" t="s">
        <v>2732</v>
      </c>
      <c r="H2733" s="113" t="str">
        <f>VLOOKUP(C2733,STYLES!$1:$1048576,9,FALSE)</f>
        <v>Active</v>
      </c>
      <c r="I2733" s="113" t="str">
        <f>VLOOKUP(C2733,STYLES!$1:$1048576,10,FALSE)</f>
        <v>Not Available</v>
      </c>
      <c r="J2733" s="117" t="s">
        <v>2764</v>
      </c>
      <c r="K2733" s="139">
        <f>IFERROR(VLOOKUP(J2733,LISTS!G:H,2,FALSE),"0")</f>
        <v>7</v>
      </c>
      <c r="L2733">
        <f t="shared" si="154"/>
        <v>7</v>
      </c>
      <c r="M2733" s="117" t="s">
        <v>775</v>
      </c>
      <c r="N2733" s="140" t="str">
        <f>IFERROR(VLOOKUP(M2733,LISTS!G:H,2,FALSE),"0")</f>
        <v>0</v>
      </c>
      <c r="O2733" t="str">
        <f t="shared" si="155"/>
        <v/>
      </c>
      <c r="P2733" s="117" t="s">
        <v>2720</v>
      </c>
      <c r="Q2733" s="112" t="s">
        <v>3215</v>
      </c>
      <c r="R2733" s="112" t="s">
        <v>775</v>
      </c>
      <c r="S2733" s="118" t="s">
        <v>3216</v>
      </c>
      <c r="T2733" s="112" t="s">
        <v>775</v>
      </c>
    </row>
    <row r="2734" spans="1:21">
      <c r="A2734" s="4" t="str">
        <f>VLOOKUP(C2734,STYLES!$A$1:$R$2088,7,FALSE)</f>
        <v>Fleece</v>
      </c>
      <c r="B2734" t="str">
        <f>VLOOKUP(C2734,STYLES!$1:$1048576,6,FALSE)</f>
        <v>Harriton</v>
      </c>
      <c r="C2734" s="103" t="s">
        <v>1119</v>
      </c>
      <c r="E2734" t="str">
        <f>VLOOKUP(C2734,STYLES!$1:$1048576,12,FALSE)</f>
        <v>8 oz. Fleece Vest</v>
      </c>
      <c r="F2734" s="117" t="s">
        <v>2739</v>
      </c>
      <c r="G2734" s="111" t="s">
        <v>2740</v>
      </c>
      <c r="H2734" s="113" t="str">
        <f>VLOOKUP(C2734,STYLES!$1:$1048576,9,FALSE)</f>
        <v>Active</v>
      </c>
      <c r="I2734" s="113" t="str">
        <f>VLOOKUP(C2734,STYLES!$1:$1048576,10,FALSE)</f>
        <v>Not Available</v>
      </c>
      <c r="J2734" s="117" t="s">
        <v>2764</v>
      </c>
      <c r="K2734" s="139">
        <f>IFERROR(VLOOKUP(J2734,LISTS!G:H,2,FALSE),"0")</f>
        <v>7</v>
      </c>
      <c r="L2734">
        <f t="shared" si="154"/>
        <v>7</v>
      </c>
      <c r="M2734" s="117" t="s">
        <v>775</v>
      </c>
      <c r="N2734" s="140" t="str">
        <f>IFERROR(VLOOKUP(M2734,LISTS!G:H,2,FALSE),"0")</f>
        <v>0</v>
      </c>
      <c r="O2734" t="str">
        <f t="shared" si="155"/>
        <v/>
      </c>
      <c r="P2734" s="117" t="s">
        <v>2720</v>
      </c>
      <c r="Q2734" s="118" t="s">
        <v>2741</v>
      </c>
      <c r="R2734" s="112" t="s">
        <v>775</v>
      </c>
      <c r="S2734" s="112" t="s">
        <v>3039</v>
      </c>
      <c r="T2734" s="112" t="s">
        <v>775</v>
      </c>
    </row>
    <row r="2735" spans="1:21">
      <c r="A2735" s="4" t="str">
        <f>VLOOKUP(C2735,STYLES!$A$1:$R$2088,7,FALSE)</f>
        <v>Fleece</v>
      </c>
      <c r="B2735" t="str">
        <f>VLOOKUP(C2735,STYLES!$1:$1048576,6,FALSE)</f>
        <v>Harriton</v>
      </c>
      <c r="C2735" s="103" t="s">
        <v>1119</v>
      </c>
      <c r="E2735" t="str">
        <f>VLOOKUP(C2735,STYLES!$1:$1048576,12,FALSE)</f>
        <v>8 oz. Fleece Vest</v>
      </c>
      <c r="F2735" s="117" t="s">
        <v>2754</v>
      </c>
      <c r="G2735" s="111" t="s">
        <v>2755</v>
      </c>
      <c r="H2735" s="113" t="str">
        <f>VLOOKUP(C2735,STYLES!$1:$1048576,9,FALSE)</f>
        <v>Active</v>
      </c>
      <c r="I2735" s="113" t="str">
        <f>VLOOKUP(C2735,STYLES!$1:$1048576,10,FALSE)</f>
        <v>Not Available</v>
      </c>
      <c r="J2735" s="117" t="s">
        <v>2764</v>
      </c>
      <c r="K2735" s="139">
        <f>IFERROR(VLOOKUP(J2735,LISTS!G:H,2,FALSE),"0")</f>
        <v>7</v>
      </c>
      <c r="L2735">
        <f t="shared" si="154"/>
        <v>7</v>
      </c>
      <c r="M2735" s="117" t="s">
        <v>775</v>
      </c>
      <c r="N2735" s="140" t="str">
        <f>IFERROR(VLOOKUP(M2735,LISTS!G:H,2,FALSE),"0")</f>
        <v>0</v>
      </c>
      <c r="O2735" t="str">
        <f t="shared" si="155"/>
        <v/>
      </c>
      <c r="P2735" s="117" t="s">
        <v>2720</v>
      </c>
      <c r="Q2735" s="118" t="s">
        <v>2756</v>
      </c>
      <c r="R2735" s="112" t="s">
        <v>775</v>
      </c>
      <c r="S2735" s="112" t="s">
        <v>2757</v>
      </c>
      <c r="T2735" s="112" t="s">
        <v>775</v>
      </c>
    </row>
    <row r="2736" spans="1:21">
      <c r="A2736" s="4" t="str">
        <f>VLOOKUP(C2736,STYLES!$A$1:$R$2088,7,FALSE)</f>
        <v>Fleece</v>
      </c>
      <c r="B2736" t="str">
        <f>VLOOKUP(C2736,STYLES!$1:$1048576,6,FALSE)</f>
        <v>Harriton</v>
      </c>
      <c r="C2736" s="103" t="s">
        <v>1119</v>
      </c>
      <c r="E2736" t="str">
        <f>VLOOKUP(C2736,STYLES!$1:$1048576,12,FALSE)</f>
        <v>8 oz. Fleece Vest</v>
      </c>
      <c r="F2736" s="117" t="s">
        <v>2816</v>
      </c>
      <c r="G2736" s="111" t="s">
        <v>2809</v>
      </c>
      <c r="H2736" s="113" t="str">
        <f>VLOOKUP(C2736,STYLES!$1:$1048576,9,FALSE)</f>
        <v>Active</v>
      </c>
      <c r="I2736" s="113" t="str">
        <f>VLOOKUP(C2736,STYLES!$1:$1048576,10,FALSE)</f>
        <v>Not Available</v>
      </c>
      <c r="J2736" s="117" t="s">
        <v>2764</v>
      </c>
      <c r="K2736" s="139">
        <f>IFERROR(VLOOKUP(J2736,LISTS!G:H,2,FALSE),"0")</f>
        <v>7</v>
      </c>
      <c r="L2736">
        <f t="shared" si="154"/>
        <v>7</v>
      </c>
      <c r="M2736" s="117" t="s">
        <v>775</v>
      </c>
      <c r="N2736" s="140" t="str">
        <f>IFERROR(VLOOKUP(M2736,LISTS!G:H,2,FALSE),"0")</f>
        <v>0</v>
      </c>
      <c r="O2736" t="str">
        <f t="shared" si="155"/>
        <v/>
      </c>
      <c r="P2736" s="117" t="s">
        <v>2720</v>
      </c>
      <c r="Q2736" s="126" t="s">
        <v>3007</v>
      </c>
      <c r="R2736" s="112" t="s">
        <v>775</v>
      </c>
      <c r="S2736" s="105" t="s">
        <v>3008</v>
      </c>
      <c r="T2736" s="112" t="s">
        <v>775</v>
      </c>
    </row>
    <row r="2737" spans="1:21">
      <c r="A2737" s="4"/>
      <c r="G2737" s="111"/>
      <c r="I2737" s="127"/>
      <c r="K2737" s="139"/>
      <c r="L2737" s="60">
        <f>SUM(L2731:L2736)</f>
        <v>42</v>
      </c>
      <c r="N2737" s="140"/>
      <c r="O2737" s="60">
        <f>SUM(O2731:O2736)</f>
        <v>0</v>
      </c>
      <c r="Q2737" s="112"/>
      <c r="R2737" s="112"/>
      <c r="S2737" s="118"/>
      <c r="T2737" s="118"/>
    </row>
    <row r="2738" spans="1:21">
      <c r="A2738" s="4" t="str">
        <f>VLOOKUP(C2738,STYLES!$A$1:$R$2088,7,FALSE)</f>
        <v>Fleece</v>
      </c>
      <c r="B2738" t="str">
        <f>VLOOKUP(C2738,STYLES!$1:$1048576,6,FALSE)</f>
        <v>Harriton</v>
      </c>
      <c r="C2738" s="103" t="s">
        <v>1122</v>
      </c>
      <c r="E2738" t="str">
        <f>VLOOKUP(C2738,STYLES!$1:$1048576,12,FALSE)</f>
        <v>8 oz. Full-Zip Fleece</v>
      </c>
      <c r="F2738" s="117" t="s">
        <v>2718</v>
      </c>
      <c r="G2738" s="111" t="s">
        <v>2718</v>
      </c>
      <c r="H2738" s="113" t="str">
        <f>VLOOKUP(C2738,STYLES!$1:$1048576,9,FALSE)</f>
        <v>Active</v>
      </c>
      <c r="I2738" s="113" t="str">
        <f>VLOOKUP(C2738,STYLES!$1:$1048576,10,FALSE)</f>
        <v>Not Available</v>
      </c>
      <c r="J2738" s="117" t="s">
        <v>2772</v>
      </c>
      <c r="K2738" s="139">
        <f>IFERROR(VLOOKUP(J2738,LISTS!G:H,2,FALSE),"0")</f>
        <v>10</v>
      </c>
      <c r="L2738">
        <f t="shared" si="154"/>
        <v>10</v>
      </c>
      <c r="M2738" s="117" t="s">
        <v>775</v>
      </c>
      <c r="N2738" s="140" t="str">
        <f>IFERROR(VLOOKUP(M2738,LISTS!G:H,2,FALSE),"0")</f>
        <v>0</v>
      </c>
      <c r="O2738" t="str">
        <f t="shared" si="155"/>
        <v/>
      </c>
      <c r="P2738" s="117" t="s">
        <v>2720</v>
      </c>
      <c r="Q2738" s="101" t="s">
        <v>2721</v>
      </c>
      <c r="R2738" s="112" t="s">
        <v>775</v>
      </c>
      <c r="S2738" s="112" t="s">
        <v>2722</v>
      </c>
      <c r="T2738" s="118" t="s">
        <v>775</v>
      </c>
    </row>
    <row r="2739" spans="1:21">
      <c r="A2739" s="4" t="str">
        <f>VLOOKUP(C2739,STYLES!$A$1:$R$2088,7,FALSE)</f>
        <v>Fleece</v>
      </c>
      <c r="B2739" t="str">
        <f>VLOOKUP(C2739,STYLES!$1:$1048576,6,FALSE)</f>
        <v>Harriton</v>
      </c>
      <c r="C2739" s="103" t="s">
        <v>1122</v>
      </c>
      <c r="E2739" t="str">
        <f>VLOOKUP(C2739,STYLES!$1:$1048576,12,FALSE)</f>
        <v>8 oz. Full-Zip Fleece</v>
      </c>
      <c r="F2739" s="117" t="s">
        <v>2978</v>
      </c>
      <c r="G2739" s="111" t="s">
        <v>2763</v>
      </c>
      <c r="H2739" s="113" t="str">
        <f>VLOOKUP(C2739,STYLES!$1:$1048576,9,FALSE)</f>
        <v>Active</v>
      </c>
      <c r="I2739" s="113" t="str">
        <f>VLOOKUP(C2739,STYLES!$1:$1048576,10,FALSE)</f>
        <v>Not Available</v>
      </c>
      <c r="J2739" s="117" t="s">
        <v>2772</v>
      </c>
      <c r="K2739" s="139">
        <f>IFERROR(VLOOKUP(J2739,LISTS!G:H,2,FALSE),"0")</f>
        <v>10</v>
      </c>
      <c r="L2739">
        <f t="shared" si="154"/>
        <v>10</v>
      </c>
      <c r="M2739" s="117" t="s">
        <v>775</v>
      </c>
      <c r="N2739" s="140" t="str">
        <f>IFERROR(VLOOKUP(M2739,LISTS!G:H,2,FALSE),"0")</f>
        <v>0</v>
      </c>
      <c r="O2739" t="str">
        <f t="shared" si="155"/>
        <v/>
      </c>
      <c r="P2739" s="117" t="s">
        <v>2720</v>
      </c>
      <c r="Q2739" s="112" t="s">
        <v>2979</v>
      </c>
      <c r="R2739" s="112" t="s">
        <v>775</v>
      </c>
      <c r="S2739" s="118" t="s">
        <v>2980</v>
      </c>
      <c r="T2739" s="112" t="s">
        <v>775</v>
      </c>
    </row>
    <row r="2740" spans="1:21">
      <c r="A2740" s="4" t="str">
        <f>VLOOKUP(C2740,STYLES!$A$1:$R$2088,7,FALSE)</f>
        <v>Fleece</v>
      </c>
      <c r="B2740" t="str">
        <f>VLOOKUP(C2740,STYLES!$1:$1048576,6,FALSE)</f>
        <v>Harriton</v>
      </c>
      <c r="C2740" s="103" t="s">
        <v>1122</v>
      </c>
      <c r="E2740" t="str">
        <f>VLOOKUP(C2740,STYLES!$1:$1048576,12,FALSE)</f>
        <v>8 oz. Full-Zip Fleece</v>
      </c>
      <c r="F2740" s="117" t="s">
        <v>2727</v>
      </c>
      <c r="G2740" s="111" t="s">
        <v>2728</v>
      </c>
      <c r="H2740" s="113" t="str">
        <f>VLOOKUP(C2740,STYLES!$1:$1048576,9,FALSE)</f>
        <v>Active</v>
      </c>
      <c r="I2740" s="113" t="str">
        <f>VLOOKUP(C2740,STYLES!$1:$1048576,10,FALSE)</f>
        <v>Not Available</v>
      </c>
      <c r="J2740" s="117" t="s">
        <v>2772</v>
      </c>
      <c r="K2740" s="139">
        <f>IFERROR(VLOOKUP(J2740,LISTS!G:H,2,FALSE),"0")</f>
        <v>10</v>
      </c>
      <c r="L2740">
        <f t="shared" si="154"/>
        <v>10</v>
      </c>
      <c r="M2740" s="117" t="s">
        <v>775</v>
      </c>
      <c r="N2740" s="140" t="str">
        <f>IFERROR(VLOOKUP(M2740,LISTS!G:H,2,FALSE),"0")</f>
        <v>0</v>
      </c>
      <c r="O2740" t="str">
        <f t="shared" si="155"/>
        <v/>
      </c>
      <c r="P2740" s="117" t="s">
        <v>2720</v>
      </c>
      <c r="Q2740" s="101" t="s">
        <v>2729</v>
      </c>
      <c r="R2740" s="101" t="s">
        <v>775</v>
      </c>
      <c r="S2740" s="112" t="s">
        <v>2730</v>
      </c>
      <c r="T2740" s="101" t="s">
        <v>775</v>
      </c>
    </row>
    <row r="2741" spans="1:21">
      <c r="A2741" s="4" t="str">
        <f>VLOOKUP(C2741,STYLES!$A$1:$R$2088,7,FALSE)</f>
        <v>Fleece</v>
      </c>
      <c r="B2741" t="str">
        <f>VLOOKUP(C2741,STYLES!$1:$1048576,6,FALSE)</f>
        <v>Harriton</v>
      </c>
      <c r="C2741" s="103" t="s">
        <v>1122</v>
      </c>
      <c r="E2741" t="str">
        <f>VLOOKUP(C2741,STYLES!$1:$1048576,12,FALSE)</f>
        <v>8 oz. Full-Zip Fleece</v>
      </c>
      <c r="F2741" s="117" t="s">
        <v>3214</v>
      </c>
      <c r="G2741" s="111" t="s">
        <v>2732</v>
      </c>
      <c r="H2741" s="113" t="str">
        <f>VLOOKUP(C2741,STYLES!$1:$1048576,9,FALSE)</f>
        <v>Active</v>
      </c>
      <c r="I2741" s="113" t="str">
        <f>VLOOKUP(C2741,STYLES!$1:$1048576,10,FALSE)</f>
        <v>Not Available</v>
      </c>
      <c r="J2741" s="117" t="s">
        <v>2772</v>
      </c>
      <c r="K2741" s="139">
        <f>IFERROR(VLOOKUP(J2741,LISTS!G:H,2,FALSE),"0")</f>
        <v>10</v>
      </c>
      <c r="L2741">
        <f t="shared" si="154"/>
        <v>10</v>
      </c>
      <c r="M2741" s="117" t="s">
        <v>775</v>
      </c>
      <c r="N2741" s="140" t="str">
        <f>IFERROR(VLOOKUP(M2741,LISTS!G:H,2,FALSE),"0")</f>
        <v>0</v>
      </c>
      <c r="O2741" t="str">
        <f t="shared" si="155"/>
        <v/>
      </c>
      <c r="P2741" s="117" t="s">
        <v>2720</v>
      </c>
      <c r="Q2741" s="112" t="s">
        <v>3215</v>
      </c>
      <c r="R2741" s="112" t="s">
        <v>775</v>
      </c>
      <c r="S2741" s="118" t="s">
        <v>3216</v>
      </c>
      <c r="T2741" s="112" t="s">
        <v>775</v>
      </c>
    </row>
    <row r="2742" spans="1:21">
      <c r="A2742" s="4" t="str">
        <f>VLOOKUP(C2742,STYLES!$A$1:$R$2088,7,FALSE)</f>
        <v>Fleece</v>
      </c>
      <c r="B2742" t="str">
        <f>VLOOKUP(C2742,STYLES!$1:$1048576,6,FALSE)</f>
        <v>Harriton</v>
      </c>
      <c r="C2742" s="103" t="s">
        <v>1122</v>
      </c>
      <c r="E2742" t="str">
        <f>VLOOKUP(C2742,STYLES!$1:$1048576,12,FALSE)</f>
        <v>8 oz. Full-Zip Fleece</v>
      </c>
      <c r="F2742" s="117" t="s">
        <v>2739</v>
      </c>
      <c r="G2742" s="111" t="s">
        <v>2740</v>
      </c>
      <c r="H2742" s="113" t="str">
        <f>VLOOKUP(C2742,STYLES!$1:$1048576,9,FALSE)</f>
        <v>Active</v>
      </c>
      <c r="I2742" s="113" t="str">
        <f>VLOOKUP(C2742,STYLES!$1:$1048576,10,FALSE)</f>
        <v>Not Available</v>
      </c>
      <c r="J2742" s="117" t="s">
        <v>2772</v>
      </c>
      <c r="K2742" s="139">
        <f>IFERROR(VLOOKUP(J2742,LISTS!G:H,2,FALSE),"0")</f>
        <v>10</v>
      </c>
      <c r="L2742">
        <f t="shared" si="154"/>
        <v>10</v>
      </c>
      <c r="M2742" s="117" t="s">
        <v>775</v>
      </c>
      <c r="N2742" s="140" t="str">
        <f>IFERROR(VLOOKUP(M2742,LISTS!G:H,2,FALSE),"0")</f>
        <v>0</v>
      </c>
      <c r="O2742" t="str">
        <f t="shared" si="155"/>
        <v/>
      </c>
      <c r="P2742" s="117" t="s">
        <v>2720</v>
      </c>
      <c r="Q2742" s="118" t="s">
        <v>2741</v>
      </c>
      <c r="R2742" s="112" t="s">
        <v>775</v>
      </c>
      <c r="S2742" s="112" t="s">
        <v>3039</v>
      </c>
      <c r="T2742" s="112" t="s">
        <v>775</v>
      </c>
    </row>
    <row r="2743" spans="1:21">
      <c r="A2743" s="4" t="str">
        <f>VLOOKUP(C2743,STYLES!$A$1:$R$2088,7,FALSE)</f>
        <v>Fleece</v>
      </c>
      <c r="B2743" t="str">
        <f>VLOOKUP(C2743,STYLES!$1:$1048576,6,FALSE)</f>
        <v>Harriton</v>
      </c>
      <c r="C2743" s="103" t="s">
        <v>1122</v>
      </c>
      <c r="E2743" t="str">
        <f>VLOOKUP(C2743,STYLES!$1:$1048576,12,FALSE)</f>
        <v>8 oz. Full-Zip Fleece</v>
      </c>
      <c r="F2743" s="117" t="s">
        <v>2754</v>
      </c>
      <c r="G2743" s="111" t="s">
        <v>2755</v>
      </c>
      <c r="H2743" s="113" t="str">
        <f>VLOOKUP(C2743,STYLES!$1:$1048576,9,FALSE)</f>
        <v>Active</v>
      </c>
      <c r="I2743" s="113" t="str">
        <f>VLOOKUP(C2743,STYLES!$1:$1048576,10,FALSE)</f>
        <v>Not Available</v>
      </c>
      <c r="J2743" s="117" t="s">
        <v>2772</v>
      </c>
      <c r="K2743" s="139">
        <f>IFERROR(VLOOKUP(J2743,LISTS!G:H,2,FALSE),"0")</f>
        <v>10</v>
      </c>
      <c r="L2743">
        <f t="shared" si="154"/>
        <v>10</v>
      </c>
      <c r="M2743" s="117" t="s">
        <v>775</v>
      </c>
      <c r="N2743" s="140" t="str">
        <f>IFERROR(VLOOKUP(M2743,LISTS!G:H,2,FALSE),"0")</f>
        <v>0</v>
      </c>
      <c r="O2743" t="str">
        <f t="shared" si="155"/>
        <v/>
      </c>
      <c r="P2743" s="117" t="s">
        <v>2720</v>
      </c>
      <c r="Q2743" s="118" t="s">
        <v>2756</v>
      </c>
      <c r="R2743" s="112" t="s">
        <v>775</v>
      </c>
      <c r="S2743" s="112" t="s">
        <v>2757</v>
      </c>
      <c r="T2743" s="112" t="s">
        <v>775</v>
      </c>
    </row>
    <row r="2744" spans="1:21">
      <c r="A2744" s="4" t="str">
        <f>VLOOKUP(C2744,STYLES!$A$1:$R$2088,7,FALSE)</f>
        <v>Fleece</v>
      </c>
      <c r="B2744" t="str">
        <f>VLOOKUP(C2744,STYLES!$1:$1048576,6,FALSE)</f>
        <v>Harriton</v>
      </c>
      <c r="C2744" s="103" t="s">
        <v>1122</v>
      </c>
      <c r="E2744" t="str">
        <f>VLOOKUP(C2744,STYLES!$1:$1048576,12,FALSE)</f>
        <v>8 oz. Full-Zip Fleece</v>
      </c>
      <c r="F2744" s="117" t="s">
        <v>2816</v>
      </c>
      <c r="G2744" s="111" t="s">
        <v>2809</v>
      </c>
      <c r="H2744" s="113" t="str">
        <f>VLOOKUP(C2744,STYLES!$1:$1048576,9,FALSE)</f>
        <v>Active</v>
      </c>
      <c r="I2744" s="113" t="str">
        <f>VLOOKUP(C2744,STYLES!$1:$1048576,10,FALSE)</f>
        <v>Not Available</v>
      </c>
      <c r="J2744" s="117" t="s">
        <v>2772</v>
      </c>
      <c r="K2744" s="139">
        <f>IFERROR(VLOOKUP(J2744,LISTS!G:H,2,FALSE),"0")</f>
        <v>10</v>
      </c>
      <c r="L2744">
        <f t="shared" si="154"/>
        <v>10</v>
      </c>
      <c r="M2744" s="117" t="s">
        <v>775</v>
      </c>
      <c r="N2744" s="140" t="str">
        <f>IFERROR(VLOOKUP(M2744,LISTS!G:H,2,FALSE),"0")</f>
        <v>0</v>
      </c>
      <c r="O2744" t="str">
        <f t="shared" si="155"/>
        <v/>
      </c>
      <c r="P2744" s="117" t="s">
        <v>2720</v>
      </c>
      <c r="Q2744" s="126" t="s">
        <v>3007</v>
      </c>
      <c r="R2744" s="112" t="s">
        <v>775</v>
      </c>
      <c r="S2744" s="105" t="s">
        <v>3008</v>
      </c>
      <c r="T2744" s="112" t="s">
        <v>775</v>
      </c>
    </row>
    <row r="2745" spans="1:21">
      <c r="A2745" s="4" t="str">
        <f>VLOOKUP(C2745,STYLES!$A$1:$R$2088,7,FALSE)</f>
        <v>Fleece</v>
      </c>
      <c r="B2745" t="str">
        <f>VLOOKUP(C2745,STYLES!$1:$1048576,6,FALSE)</f>
        <v>Harriton</v>
      </c>
      <c r="C2745" s="103" t="s">
        <v>1122</v>
      </c>
      <c r="E2745" t="str">
        <f>VLOOKUP(C2745,STYLES!$1:$1048576,12,FALSE)</f>
        <v>8 oz. Full-Zip Fleece</v>
      </c>
      <c r="F2745" s="117" t="s">
        <v>3226</v>
      </c>
      <c r="G2745" s="111" t="s">
        <v>2724</v>
      </c>
      <c r="H2745" s="113" t="str">
        <f>VLOOKUP(C2745,STYLES!$1:$1048576,9,FALSE)</f>
        <v>Active</v>
      </c>
      <c r="I2745" s="113" t="str">
        <f>VLOOKUP(C2745,STYLES!$1:$1048576,10,FALSE)</f>
        <v>Not Available</v>
      </c>
      <c r="J2745" s="117" t="s">
        <v>2772</v>
      </c>
      <c r="K2745" s="139">
        <f>IFERROR(VLOOKUP(J2745,LISTS!G:H,2,FALSE),"0")</f>
        <v>10</v>
      </c>
      <c r="L2745">
        <f t="shared" si="154"/>
        <v>10</v>
      </c>
      <c r="M2745" s="117" t="s">
        <v>775</v>
      </c>
      <c r="N2745" s="140" t="str">
        <f>IFERROR(VLOOKUP(M2745,LISTS!G:H,2,FALSE),"0")</f>
        <v>0</v>
      </c>
      <c r="O2745" t="str">
        <f t="shared" si="155"/>
        <v/>
      </c>
      <c r="P2745" s="117" t="s">
        <v>2720</v>
      </c>
      <c r="Q2745" s="112" t="s">
        <v>2794</v>
      </c>
      <c r="R2745" s="112" t="s">
        <v>775</v>
      </c>
      <c r="S2745" s="118" t="s">
        <v>2795</v>
      </c>
      <c r="T2745" s="112" t="s">
        <v>775</v>
      </c>
    </row>
    <row r="2746" spans="1:21">
      <c r="A2746" s="4" t="str">
        <f>VLOOKUP(C2746,STYLES!$A$1:$R$2088,7,FALSE)</f>
        <v>Fleece</v>
      </c>
      <c r="B2746" t="str">
        <f>VLOOKUP(C2746,STYLES!$1:$1048576,6,FALSE)</f>
        <v>Harriton</v>
      </c>
      <c r="C2746" s="103" t="s">
        <v>1122</v>
      </c>
      <c r="E2746" t="str">
        <f>VLOOKUP(C2746,STYLES!$1:$1048576,12,FALSE)</f>
        <v>8 oz. Full-Zip Fleece</v>
      </c>
      <c r="F2746" s="117" t="s">
        <v>3336</v>
      </c>
      <c r="G2746" s="111" t="s">
        <v>2797</v>
      </c>
      <c r="H2746" s="113" t="str">
        <f>VLOOKUP(C2746,STYLES!$1:$1048576,9,FALSE)</f>
        <v>Active</v>
      </c>
      <c r="I2746" s="113" t="str">
        <f>VLOOKUP(C2746,STYLES!$1:$1048576,10,FALSE)</f>
        <v>Not Available</v>
      </c>
      <c r="J2746" s="117" t="s">
        <v>2772</v>
      </c>
      <c r="K2746" s="139">
        <f>IFERROR(VLOOKUP(J2746,LISTS!G:H,2,FALSE),"0")</f>
        <v>10</v>
      </c>
      <c r="L2746">
        <f t="shared" si="154"/>
        <v>10</v>
      </c>
      <c r="M2746" s="117" t="s">
        <v>775</v>
      </c>
      <c r="N2746" s="140" t="str">
        <f>IFERROR(VLOOKUP(M2746,LISTS!G:H,2,FALSE),"0")</f>
        <v>0</v>
      </c>
      <c r="O2746" t="str">
        <f t="shared" si="155"/>
        <v/>
      </c>
      <c r="P2746" s="117" t="s">
        <v>2720</v>
      </c>
      <c r="Q2746" s="112" t="s">
        <v>3337</v>
      </c>
      <c r="R2746" s="112" t="s">
        <v>775</v>
      </c>
      <c r="S2746" s="118" t="s">
        <v>3338</v>
      </c>
      <c r="T2746" s="118" t="s">
        <v>775</v>
      </c>
      <c r="U2746" s="117" t="s">
        <v>3016</v>
      </c>
    </row>
    <row r="2747" spans="1:21">
      <c r="A2747" s="4" t="str">
        <f>VLOOKUP(C2747,STYLES!$A$1:$R$2088,7,FALSE)</f>
        <v>Fleece</v>
      </c>
      <c r="B2747" t="str">
        <f>VLOOKUP(C2747,STYLES!$1:$1048576,6,FALSE)</f>
        <v>Harriton</v>
      </c>
      <c r="C2747" s="103" t="s">
        <v>1122</v>
      </c>
      <c r="E2747" t="str">
        <f>VLOOKUP(C2747,STYLES!$1:$1048576,12,FALSE)</f>
        <v>8 oz. Full-Zip Fleece</v>
      </c>
      <c r="F2747" s="117" t="s">
        <v>3013</v>
      </c>
      <c r="G2747" s="111" t="s">
        <v>2991</v>
      </c>
      <c r="H2747" s="113" t="str">
        <f>VLOOKUP(C2747,STYLES!$1:$1048576,9,FALSE)</f>
        <v>Active</v>
      </c>
      <c r="I2747" s="113" t="str">
        <f>VLOOKUP(C2747,STYLES!$1:$1048576,10,FALSE)</f>
        <v>Not Available</v>
      </c>
      <c r="J2747" s="117" t="s">
        <v>2772</v>
      </c>
      <c r="K2747" s="139">
        <f>IFERROR(VLOOKUP(J2747,LISTS!G:H,2,FALSE),"0")</f>
        <v>10</v>
      </c>
      <c r="L2747">
        <f t="shared" si="154"/>
        <v>10</v>
      </c>
      <c r="M2747" s="117" t="s">
        <v>775</v>
      </c>
      <c r="N2747" s="140" t="str">
        <f>IFERROR(VLOOKUP(M2747,LISTS!G:H,2,FALSE),"0")</f>
        <v>0</v>
      </c>
      <c r="O2747" t="str">
        <f t="shared" si="155"/>
        <v/>
      </c>
      <c r="P2747" s="117" t="s">
        <v>2720</v>
      </c>
      <c r="Q2747" s="117" t="s">
        <v>3014</v>
      </c>
      <c r="R2747" s="112" t="s">
        <v>775</v>
      </c>
      <c r="S2747" s="103" t="s">
        <v>3015</v>
      </c>
      <c r="T2747" s="112" t="s">
        <v>775</v>
      </c>
      <c r="U2747" s="117" t="s">
        <v>3016</v>
      </c>
    </row>
    <row r="2748" spans="1:21">
      <c r="A2748" s="4"/>
      <c r="G2748" s="111"/>
      <c r="I2748" s="127"/>
      <c r="K2748" s="139"/>
      <c r="L2748" s="60">
        <f>SUM(L2738:L2747)</f>
        <v>100</v>
      </c>
      <c r="N2748" s="140"/>
      <c r="O2748" s="60">
        <f>SUM(O2738:O2747)</f>
        <v>0</v>
      </c>
      <c r="Q2748" s="112"/>
      <c r="R2748" s="112"/>
      <c r="S2748" s="118"/>
      <c r="T2748" s="118"/>
    </row>
    <row r="2749" spans="1:21">
      <c r="A2749" s="4" t="str">
        <f>VLOOKUP(C2749,STYLES!$A$1:$R$2088,7,FALSE)</f>
        <v>Fleece</v>
      </c>
      <c r="B2749" t="str">
        <f>VLOOKUP(C2749,STYLES!$1:$1048576,6,FALSE)</f>
        <v>Harriton</v>
      </c>
      <c r="C2749" s="103" t="s">
        <v>1126</v>
      </c>
      <c r="E2749" t="str">
        <f>VLOOKUP(C2749,STYLES!$1:$1048576,12,FALSE)</f>
        <v>8 oz. Tall Full-Zip Fleece</v>
      </c>
      <c r="F2749" s="117" t="s">
        <v>2718</v>
      </c>
      <c r="G2749" s="111" t="s">
        <v>2718</v>
      </c>
      <c r="H2749" s="113" t="str">
        <f>VLOOKUP(C2749,STYLES!$1:$1048576,9,FALSE)</f>
        <v>Active</v>
      </c>
      <c r="I2749" s="113" t="str">
        <f>VLOOKUP(C2749,STYLES!$1:$1048576,10,FALSE)</f>
        <v>Not Available</v>
      </c>
      <c r="J2749" s="117" t="s">
        <v>2883</v>
      </c>
      <c r="K2749" s="139">
        <f>IFERROR(VLOOKUP(J2749,LISTS!G:H,2,FALSE),"0")</f>
        <v>3</v>
      </c>
      <c r="L2749">
        <f t="shared" si="154"/>
        <v>3</v>
      </c>
      <c r="M2749" s="117" t="s">
        <v>775</v>
      </c>
      <c r="N2749" s="140" t="str">
        <f>IFERROR(VLOOKUP(M2749,LISTS!G:H,2,FALSE),"0")</f>
        <v>0</v>
      </c>
      <c r="O2749" t="str">
        <f t="shared" si="155"/>
        <v/>
      </c>
      <c r="P2749" s="117" t="s">
        <v>2720</v>
      </c>
      <c r="Q2749" s="101" t="s">
        <v>2721</v>
      </c>
      <c r="R2749" s="112" t="s">
        <v>775</v>
      </c>
      <c r="S2749" s="112" t="s">
        <v>2722</v>
      </c>
      <c r="T2749" s="118" t="s">
        <v>775</v>
      </c>
    </row>
    <row r="2750" spans="1:21">
      <c r="A2750" s="4" t="str">
        <f>VLOOKUP(C2750,STYLES!$A$1:$R$2088,7,FALSE)</f>
        <v>Fleece</v>
      </c>
      <c r="B2750" t="str">
        <f>VLOOKUP(C2750,STYLES!$1:$1048576,6,FALSE)</f>
        <v>Harriton</v>
      </c>
      <c r="C2750" s="103" t="s">
        <v>1126</v>
      </c>
      <c r="E2750" t="str">
        <f>VLOOKUP(C2750,STYLES!$1:$1048576,12,FALSE)</f>
        <v>8 oz. Tall Full-Zip Fleece</v>
      </c>
      <c r="F2750" s="117" t="s">
        <v>2978</v>
      </c>
      <c r="G2750" s="111" t="s">
        <v>2763</v>
      </c>
      <c r="H2750" s="113" t="str">
        <f>VLOOKUP(C2750,STYLES!$1:$1048576,9,FALSE)</f>
        <v>Active</v>
      </c>
      <c r="I2750" s="113" t="str">
        <f>VLOOKUP(C2750,STYLES!$1:$1048576,10,FALSE)</f>
        <v>Not Available</v>
      </c>
      <c r="J2750" s="117" t="s">
        <v>2883</v>
      </c>
      <c r="K2750" s="139">
        <f>IFERROR(VLOOKUP(J2750,LISTS!G:H,2,FALSE),"0")</f>
        <v>3</v>
      </c>
      <c r="L2750">
        <f t="shared" si="154"/>
        <v>3</v>
      </c>
      <c r="M2750" s="117" t="s">
        <v>775</v>
      </c>
      <c r="N2750" s="140" t="str">
        <f>IFERROR(VLOOKUP(M2750,LISTS!G:H,2,FALSE),"0")</f>
        <v>0</v>
      </c>
      <c r="O2750" t="str">
        <f t="shared" si="155"/>
        <v/>
      </c>
      <c r="P2750" s="117" t="s">
        <v>2720</v>
      </c>
      <c r="Q2750" s="112" t="s">
        <v>2979</v>
      </c>
      <c r="R2750" s="112" t="s">
        <v>775</v>
      </c>
      <c r="S2750" s="118" t="s">
        <v>2980</v>
      </c>
      <c r="T2750" s="112" t="s">
        <v>775</v>
      </c>
    </row>
    <row r="2751" spans="1:21">
      <c r="A2751" s="4" t="str">
        <f>VLOOKUP(C2751,STYLES!$A$1:$R$2088,7,FALSE)</f>
        <v>Fleece</v>
      </c>
      <c r="B2751" t="str">
        <f>VLOOKUP(C2751,STYLES!$1:$1048576,6,FALSE)</f>
        <v>Harriton</v>
      </c>
      <c r="C2751" s="103" t="s">
        <v>1126</v>
      </c>
      <c r="E2751" t="str">
        <f>VLOOKUP(C2751,STYLES!$1:$1048576,12,FALSE)</f>
        <v>8 oz. Tall Full-Zip Fleece</v>
      </c>
      <c r="F2751" s="117" t="s">
        <v>2727</v>
      </c>
      <c r="G2751" s="111" t="s">
        <v>2728</v>
      </c>
      <c r="H2751" s="113" t="str">
        <f>VLOOKUP(C2751,STYLES!$1:$1048576,9,FALSE)</f>
        <v>Active</v>
      </c>
      <c r="I2751" s="113" t="str">
        <f>VLOOKUP(C2751,STYLES!$1:$1048576,10,FALSE)</f>
        <v>Not Available</v>
      </c>
      <c r="J2751" s="117" t="s">
        <v>2883</v>
      </c>
      <c r="K2751" s="139">
        <f>IFERROR(VLOOKUP(J2751,LISTS!G:H,2,FALSE),"0")</f>
        <v>3</v>
      </c>
      <c r="L2751">
        <f t="shared" si="154"/>
        <v>3</v>
      </c>
      <c r="M2751" s="117" t="s">
        <v>775</v>
      </c>
      <c r="N2751" s="140" t="str">
        <f>IFERROR(VLOOKUP(M2751,LISTS!G:H,2,FALSE),"0")</f>
        <v>0</v>
      </c>
      <c r="O2751" t="str">
        <f t="shared" si="155"/>
        <v/>
      </c>
      <c r="P2751" s="117" t="s">
        <v>2720</v>
      </c>
      <c r="Q2751" s="101" t="s">
        <v>2729</v>
      </c>
      <c r="R2751" s="101" t="s">
        <v>775</v>
      </c>
      <c r="S2751" s="112" t="s">
        <v>2730</v>
      </c>
      <c r="T2751" s="101" t="s">
        <v>775</v>
      </c>
    </row>
    <row r="2752" spans="1:21">
      <c r="A2752" s="4" t="str">
        <f>VLOOKUP(C2752,STYLES!$A$1:$R$2088,7,FALSE)</f>
        <v>Fleece</v>
      </c>
      <c r="B2752" t="str">
        <f>VLOOKUP(C2752,STYLES!$1:$1048576,6,FALSE)</f>
        <v>Harriton</v>
      </c>
      <c r="C2752" s="103" t="s">
        <v>1126</v>
      </c>
      <c r="E2752" t="str">
        <f>VLOOKUP(C2752,STYLES!$1:$1048576,12,FALSE)</f>
        <v>8 oz. Tall Full-Zip Fleece</v>
      </c>
      <c r="F2752" s="117" t="s">
        <v>3214</v>
      </c>
      <c r="G2752" s="111" t="s">
        <v>2732</v>
      </c>
      <c r="H2752" s="113" t="str">
        <f>VLOOKUP(C2752,STYLES!$1:$1048576,9,FALSE)</f>
        <v>Active</v>
      </c>
      <c r="I2752" s="113" t="str">
        <f>VLOOKUP(C2752,STYLES!$1:$1048576,10,FALSE)</f>
        <v>Not Available</v>
      </c>
      <c r="J2752" s="117" t="s">
        <v>2883</v>
      </c>
      <c r="K2752" s="139">
        <f>IFERROR(VLOOKUP(J2752,LISTS!G:H,2,FALSE),"0")</f>
        <v>3</v>
      </c>
      <c r="L2752">
        <f t="shared" ref="L2752:L2815" si="156">IF(OR(H2752="ACTIVE",H2752="NEW",H2752="DNR",H2752="Pre-Closeout"),K2752,"")</f>
        <v>3</v>
      </c>
      <c r="M2752" s="117" t="s">
        <v>775</v>
      </c>
      <c r="N2752" s="140" t="str">
        <f>IFERROR(VLOOKUP(M2752,LISTS!G:H,2,FALSE),"0")</f>
        <v>0</v>
      </c>
      <c r="O2752" t="str">
        <f t="shared" si="155"/>
        <v/>
      </c>
      <c r="P2752" s="117" t="s">
        <v>2720</v>
      </c>
      <c r="Q2752" s="112" t="s">
        <v>3215</v>
      </c>
      <c r="R2752" s="112" t="s">
        <v>775</v>
      </c>
      <c r="S2752" s="118" t="s">
        <v>3216</v>
      </c>
      <c r="T2752" s="112" t="s">
        <v>775</v>
      </c>
    </row>
    <row r="2753" spans="1:21">
      <c r="A2753" s="4" t="str">
        <f>VLOOKUP(C2753,STYLES!$A$1:$R$2088,7,FALSE)</f>
        <v>Fleece</v>
      </c>
      <c r="B2753" t="str">
        <f>VLOOKUP(C2753,STYLES!$1:$1048576,6,FALSE)</f>
        <v>Harriton</v>
      </c>
      <c r="C2753" s="103" t="s">
        <v>1126</v>
      </c>
      <c r="E2753" t="str">
        <f>VLOOKUP(C2753,STYLES!$1:$1048576,12,FALSE)</f>
        <v>8 oz. Tall Full-Zip Fleece</v>
      </c>
      <c r="F2753" s="117" t="s">
        <v>2739</v>
      </c>
      <c r="G2753" s="111" t="s">
        <v>2740</v>
      </c>
      <c r="H2753" s="113" t="str">
        <f>VLOOKUP(C2753,STYLES!$1:$1048576,9,FALSE)</f>
        <v>Active</v>
      </c>
      <c r="I2753" s="113" t="str">
        <f>VLOOKUP(C2753,STYLES!$1:$1048576,10,FALSE)</f>
        <v>Not Available</v>
      </c>
      <c r="J2753" s="117" t="s">
        <v>2883</v>
      </c>
      <c r="K2753" s="139">
        <f>IFERROR(VLOOKUP(J2753,LISTS!G:H,2,FALSE),"0")</f>
        <v>3</v>
      </c>
      <c r="L2753">
        <f t="shared" si="156"/>
        <v>3</v>
      </c>
      <c r="M2753" s="117" t="s">
        <v>775</v>
      </c>
      <c r="N2753" s="140" t="str">
        <f>IFERROR(VLOOKUP(M2753,LISTS!G:H,2,FALSE),"0")</f>
        <v>0</v>
      </c>
      <c r="O2753" t="str">
        <f t="shared" si="155"/>
        <v/>
      </c>
      <c r="P2753" s="117" t="s">
        <v>2720</v>
      </c>
      <c r="Q2753" s="118" t="s">
        <v>2741</v>
      </c>
      <c r="R2753" s="112" t="s">
        <v>775</v>
      </c>
      <c r="S2753" s="112" t="s">
        <v>3039</v>
      </c>
      <c r="T2753" s="112" t="s">
        <v>775</v>
      </c>
    </row>
    <row r="2754" spans="1:21">
      <c r="A2754" s="4" t="str">
        <f>VLOOKUP(C2754,STYLES!$A$1:$R$2088,7,FALSE)</f>
        <v>Fleece</v>
      </c>
      <c r="B2754" t="str">
        <f>VLOOKUP(C2754,STYLES!$1:$1048576,6,FALSE)</f>
        <v>Harriton</v>
      </c>
      <c r="C2754" s="103" t="s">
        <v>1126</v>
      </c>
      <c r="E2754" t="str">
        <f>VLOOKUP(C2754,STYLES!$1:$1048576,12,FALSE)</f>
        <v>8 oz. Tall Full-Zip Fleece</v>
      </c>
      <c r="F2754" s="117" t="s">
        <v>2754</v>
      </c>
      <c r="G2754" s="111" t="s">
        <v>2755</v>
      </c>
      <c r="H2754" s="113" t="str">
        <f>VLOOKUP(C2754,STYLES!$1:$1048576,9,FALSE)</f>
        <v>Active</v>
      </c>
      <c r="I2754" s="113" t="str">
        <f>VLOOKUP(C2754,STYLES!$1:$1048576,10,FALSE)</f>
        <v>Not Available</v>
      </c>
      <c r="J2754" s="117" t="s">
        <v>2883</v>
      </c>
      <c r="K2754" s="139">
        <f>IFERROR(VLOOKUP(J2754,LISTS!G:H,2,FALSE),"0")</f>
        <v>3</v>
      </c>
      <c r="L2754">
        <f t="shared" si="156"/>
        <v>3</v>
      </c>
      <c r="M2754" s="117" t="s">
        <v>775</v>
      </c>
      <c r="N2754" s="140" t="str">
        <f>IFERROR(VLOOKUP(M2754,LISTS!G:H,2,FALSE),"0")</f>
        <v>0</v>
      </c>
      <c r="O2754" t="str">
        <f t="shared" si="155"/>
        <v/>
      </c>
      <c r="P2754" s="117" t="s">
        <v>2720</v>
      </c>
      <c r="Q2754" s="118" t="s">
        <v>2756</v>
      </c>
      <c r="R2754" s="112" t="s">
        <v>775</v>
      </c>
      <c r="S2754" s="112" t="s">
        <v>2757</v>
      </c>
      <c r="T2754" s="112" t="s">
        <v>775</v>
      </c>
    </row>
    <row r="2755" spans="1:21">
      <c r="A2755" s="4" t="str">
        <f>VLOOKUP(C2755,STYLES!$A$1:$R$2088,7,FALSE)</f>
        <v>Fleece</v>
      </c>
      <c r="B2755" t="str">
        <f>VLOOKUP(C2755,STYLES!$1:$1048576,6,FALSE)</f>
        <v>Harriton</v>
      </c>
      <c r="C2755" s="103" t="s">
        <v>1126</v>
      </c>
      <c r="E2755" t="str">
        <f>VLOOKUP(C2755,STYLES!$1:$1048576,12,FALSE)</f>
        <v>8 oz. Tall Full-Zip Fleece</v>
      </c>
      <c r="F2755" s="117" t="s">
        <v>2816</v>
      </c>
      <c r="G2755" s="111" t="s">
        <v>2809</v>
      </c>
      <c r="H2755" s="113" t="str">
        <f>VLOOKUP(C2755,STYLES!$1:$1048576,9,FALSE)</f>
        <v>Active</v>
      </c>
      <c r="I2755" s="113" t="str">
        <f>VLOOKUP(C2755,STYLES!$1:$1048576,10,FALSE)</f>
        <v>Not Available</v>
      </c>
      <c r="J2755" s="117" t="s">
        <v>2883</v>
      </c>
      <c r="K2755" s="139">
        <f>IFERROR(VLOOKUP(J2755,LISTS!G:H,2,FALSE),"0")</f>
        <v>3</v>
      </c>
      <c r="L2755">
        <f t="shared" si="156"/>
        <v>3</v>
      </c>
      <c r="M2755" s="117" t="s">
        <v>775</v>
      </c>
      <c r="N2755" s="140" t="str">
        <f>IFERROR(VLOOKUP(M2755,LISTS!G:H,2,FALSE),"0")</f>
        <v>0</v>
      </c>
      <c r="O2755" t="str">
        <f t="shared" si="155"/>
        <v/>
      </c>
      <c r="P2755" s="117" t="s">
        <v>2720</v>
      </c>
      <c r="Q2755" s="126" t="s">
        <v>3007</v>
      </c>
      <c r="R2755" s="112" t="s">
        <v>775</v>
      </c>
      <c r="S2755" s="105" t="s">
        <v>3008</v>
      </c>
      <c r="T2755" s="112" t="s">
        <v>775</v>
      </c>
    </row>
    <row r="2756" spans="1:21">
      <c r="A2756" s="4" t="str">
        <f>VLOOKUP(C2756,STYLES!$A$1:$R$2088,7,FALSE)</f>
        <v>Fleece</v>
      </c>
      <c r="B2756" t="str">
        <f>VLOOKUP(C2756,STYLES!$1:$1048576,6,FALSE)</f>
        <v>Harriton</v>
      </c>
      <c r="C2756" s="103" t="s">
        <v>1126</v>
      </c>
      <c r="E2756" t="str">
        <f>VLOOKUP(C2756,STYLES!$1:$1048576,12,FALSE)</f>
        <v>8 oz. Tall Full-Zip Fleece</v>
      </c>
      <c r="F2756" s="117" t="s">
        <v>3226</v>
      </c>
      <c r="G2756" s="111" t="s">
        <v>2724</v>
      </c>
      <c r="H2756" s="113" t="str">
        <f>VLOOKUP(C2756,STYLES!$1:$1048576,9,FALSE)</f>
        <v>Active</v>
      </c>
      <c r="I2756" s="113" t="str">
        <f>VLOOKUP(C2756,STYLES!$1:$1048576,10,FALSE)</f>
        <v>Not Available</v>
      </c>
      <c r="J2756" s="117" t="s">
        <v>2883</v>
      </c>
      <c r="K2756" s="139">
        <f>IFERROR(VLOOKUP(J2756,LISTS!G:H,2,FALSE),"0")</f>
        <v>3</v>
      </c>
      <c r="L2756">
        <f t="shared" si="156"/>
        <v>3</v>
      </c>
      <c r="M2756" s="117" t="s">
        <v>775</v>
      </c>
      <c r="N2756" s="140" t="str">
        <f>IFERROR(VLOOKUP(M2756,LISTS!G:H,2,FALSE),"0")</f>
        <v>0</v>
      </c>
      <c r="O2756" t="str">
        <f t="shared" si="155"/>
        <v/>
      </c>
      <c r="P2756" s="117" t="s">
        <v>2720</v>
      </c>
      <c r="Q2756" s="112" t="s">
        <v>2794</v>
      </c>
      <c r="R2756" s="112" t="s">
        <v>775</v>
      </c>
      <c r="S2756" s="118" t="s">
        <v>2795</v>
      </c>
      <c r="T2756" s="112" t="s">
        <v>775</v>
      </c>
    </row>
    <row r="2757" spans="1:21">
      <c r="A2757" s="4" t="str">
        <f>VLOOKUP(C2757,STYLES!$A$1:$R$2088,7,FALSE)</f>
        <v>Fleece</v>
      </c>
      <c r="B2757" t="str">
        <f>VLOOKUP(C2757,STYLES!$1:$1048576,6,FALSE)</f>
        <v>Harriton</v>
      </c>
      <c r="C2757" s="103" t="s">
        <v>1126</v>
      </c>
      <c r="E2757" t="str">
        <f>VLOOKUP(C2757,STYLES!$1:$1048576,12,FALSE)</f>
        <v>8 oz. Tall Full-Zip Fleece</v>
      </c>
      <c r="F2757" s="117" t="s">
        <v>3336</v>
      </c>
      <c r="G2757" s="111" t="s">
        <v>2797</v>
      </c>
      <c r="H2757" s="113" t="str">
        <f>VLOOKUP(C2757,STYLES!$1:$1048576,9,FALSE)</f>
        <v>Active</v>
      </c>
      <c r="I2757" s="113" t="str">
        <f>VLOOKUP(C2757,STYLES!$1:$1048576,10,FALSE)</f>
        <v>Not Available</v>
      </c>
      <c r="J2757" s="117" t="s">
        <v>2883</v>
      </c>
      <c r="K2757" s="139">
        <f>IFERROR(VLOOKUP(J2757,LISTS!G:H,2,FALSE),"0")</f>
        <v>3</v>
      </c>
      <c r="L2757">
        <f t="shared" si="156"/>
        <v>3</v>
      </c>
      <c r="M2757" s="117" t="s">
        <v>775</v>
      </c>
      <c r="N2757" s="140" t="str">
        <f>IFERROR(VLOOKUP(M2757,LISTS!G:H,2,FALSE),"0")</f>
        <v>0</v>
      </c>
      <c r="O2757" t="str">
        <f t="shared" si="155"/>
        <v/>
      </c>
      <c r="P2757" s="117" t="s">
        <v>2720</v>
      </c>
      <c r="Q2757" s="112" t="s">
        <v>3337</v>
      </c>
      <c r="R2757" s="112" t="s">
        <v>775</v>
      </c>
      <c r="S2757" s="118" t="s">
        <v>3338</v>
      </c>
      <c r="T2757" s="118" t="s">
        <v>775</v>
      </c>
      <c r="U2757" s="117" t="s">
        <v>3016</v>
      </c>
    </row>
    <row r="2758" spans="1:21">
      <c r="A2758" s="4" t="str">
        <f>VLOOKUP(C2758,STYLES!$A$1:$R$2088,7,FALSE)</f>
        <v>Fleece</v>
      </c>
      <c r="B2758" t="str">
        <f>VLOOKUP(C2758,STYLES!$1:$1048576,6,FALSE)</f>
        <v>Harriton</v>
      </c>
      <c r="C2758" s="103" t="s">
        <v>1126</v>
      </c>
      <c r="E2758" t="str">
        <f>VLOOKUP(C2758,STYLES!$1:$1048576,12,FALSE)</f>
        <v>8 oz. Tall Full-Zip Fleece</v>
      </c>
      <c r="F2758" s="117" t="s">
        <v>3013</v>
      </c>
      <c r="G2758" s="111" t="s">
        <v>2991</v>
      </c>
      <c r="H2758" s="113" t="str">
        <f>VLOOKUP(C2758,STYLES!$1:$1048576,9,FALSE)</f>
        <v>Active</v>
      </c>
      <c r="I2758" s="113" t="str">
        <f>VLOOKUP(C2758,STYLES!$1:$1048576,10,FALSE)</f>
        <v>Not Available</v>
      </c>
      <c r="J2758" s="117" t="s">
        <v>2883</v>
      </c>
      <c r="K2758" s="139">
        <f>IFERROR(VLOOKUP(J2758,LISTS!G:H,2,FALSE),"0")</f>
        <v>3</v>
      </c>
      <c r="L2758">
        <f t="shared" si="156"/>
        <v>3</v>
      </c>
      <c r="M2758" s="117" t="s">
        <v>775</v>
      </c>
      <c r="N2758" s="140" t="str">
        <f>IFERROR(VLOOKUP(M2758,LISTS!G:H,2,FALSE),"0")</f>
        <v>0</v>
      </c>
      <c r="O2758" t="str">
        <f t="shared" si="155"/>
        <v/>
      </c>
      <c r="P2758" s="117" t="s">
        <v>2720</v>
      </c>
      <c r="Q2758" s="117" t="s">
        <v>3014</v>
      </c>
      <c r="R2758" s="112" t="s">
        <v>775</v>
      </c>
      <c r="S2758" s="103" t="s">
        <v>3015</v>
      </c>
      <c r="T2758" s="112" t="s">
        <v>775</v>
      </c>
      <c r="U2758" s="117" t="s">
        <v>3016</v>
      </c>
    </row>
    <row r="2759" spans="1:21">
      <c r="A2759" s="4"/>
      <c r="G2759" s="111"/>
      <c r="I2759" s="127"/>
      <c r="K2759" s="139"/>
      <c r="L2759" s="60">
        <f>SUM(L2749:L2758)</f>
        <v>30</v>
      </c>
      <c r="N2759" s="140"/>
      <c r="O2759" s="60">
        <f>SUM(O2749:O2758)</f>
        <v>0</v>
      </c>
      <c r="Q2759" s="112"/>
      <c r="R2759" s="112"/>
      <c r="S2759" s="118"/>
      <c r="T2759" s="118"/>
    </row>
    <row r="2760" spans="1:21">
      <c r="A2760" s="4" t="str">
        <f>VLOOKUP(C2760,STYLES!$A$1:$R$2088,7,FALSE)</f>
        <v>Fleece</v>
      </c>
      <c r="B2760" t="str">
        <f>VLOOKUP(C2760,STYLES!$1:$1048576,6,FALSE)</f>
        <v>Harriton</v>
      </c>
      <c r="C2760" s="103" t="s">
        <v>1125</v>
      </c>
      <c r="E2760" t="str">
        <f>VLOOKUP(C2760,STYLES!$1:$1048576,12,FALSE)</f>
        <v>8 oz. Full-Zip Fleece</v>
      </c>
      <c r="F2760" s="117" t="s">
        <v>2718</v>
      </c>
      <c r="G2760" s="111" t="s">
        <v>2718</v>
      </c>
      <c r="H2760" s="113" t="str">
        <f>VLOOKUP(C2760,STYLES!$1:$1048576,9,FALSE)</f>
        <v>Active</v>
      </c>
      <c r="I2760" s="113" t="str">
        <f>VLOOKUP(C2760,STYLES!$1:$1048576,10,FALSE)</f>
        <v>Not Available</v>
      </c>
      <c r="J2760" s="117" t="s">
        <v>2745</v>
      </c>
      <c r="K2760" s="139">
        <f>IFERROR(VLOOKUP(J2760,LISTS!G:H,2,FALSE),"0")</f>
        <v>7</v>
      </c>
      <c r="L2760">
        <f t="shared" si="156"/>
        <v>7</v>
      </c>
      <c r="M2760" s="117" t="s">
        <v>775</v>
      </c>
      <c r="N2760" s="140" t="str">
        <f>IFERROR(VLOOKUP(M2760,LISTS!G:H,2,FALSE),"0")</f>
        <v>0</v>
      </c>
      <c r="O2760" t="str">
        <f t="shared" si="155"/>
        <v/>
      </c>
      <c r="P2760" s="117" t="s">
        <v>2720</v>
      </c>
      <c r="Q2760" s="101" t="s">
        <v>2721</v>
      </c>
      <c r="R2760" s="112" t="s">
        <v>775</v>
      </c>
      <c r="S2760" s="112" t="s">
        <v>2722</v>
      </c>
      <c r="T2760" s="118" t="s">
        <v>775</v>
      </c>
    </row>
    <row r="2761" spans="1:21">
      <c r="A2761" s="4" t="str">
        <f>VLOOKUP(C2761,STYLES!$A$1:$R$2088,7,FALSE)</f>
        <v>Fleece</v>
      </c>
      <c r="B2761" t="str">
        <f>VLOOKUP(C2761,STYLES!$1:$1048576,6,FALSE)</f>
        <v>Harriton</v>
      </c>
      <c r="C2761" s="103" t="s">
        <v>1125</v>
      </c>
      <c r="E2761" t="str">
        <f>VLOOKUP(C2761,STYLES!$1:$1048576,12,FALSE)</f>
        <v>8 oz. Full-Zip Fleece</v>
      </c>
      <c r="F2761" s="117" t="s">
        <v>2978</v>
      </c>
      <c r="G2761" s="111" t="s">
        <v>2763</v>
      </c>
      <c r="H2761" s="113" t="str">
        <f>VLOOKUP(C2761,STYLES!$1:$1048576,9,FALSE)</f>
        <v>Active</v>
      </c>
      <c r="I2761" s="113" t="str">
        <f>VLOOKUP(C2761,STYLES!$1:$1048576,10,FALSE)</f>
        <v>Not Available</v>
      </c>
      <c r="J2761" s="117" t="s">
        <v>2745</v>
      </c>
      <c r="K2761" s="139">
        <f>IFERROR(VLOOKUP(J2761,LISTS!G:H,2,FALSE),"0")</f>
        <v>7</v>
      </c>
      <c r="L2761">
        <f t="shared" si="156"/>
        <v>7</v>
      </c>
      <c r="M2761" s="117" t="s">
        <v>775</v>
      </c>
      <c r="N2761" s="140" t="str">
        <f>IFERROR(VLOOKUP(M2761,LISTS!G:H,2,FALSE),"0")</f>
        <v>0</v>
      </c>
      <c r="O2761" t="str">
        <f t="shared" si="155"/>
        <v/>
      </c>
      <c r="P2761" s="117" t="s">
        <v>2720</v>
      </c>
      <c r="Q2761" s="112" t="s">
        <v>2979</v>
      </c>
      <c r="R2761" s="112" t="s">
        <v>775</v>
      </c>
      <c r="S2761" s="118" t="s">
        <v>2980</v>
      </c>
      <c r="T2761" s="112" t="s">
        <v>775</v>
      </c>
    </row>
    <row r="2762" spans="1:21">
      <c r="A2762" s="4" t="str">
        <f>VLOOKUP(C2762,STYLES!$A$1:$R$2088,7,FALSE)</f>
        <v>Fleece</v>
      </c>
      <c r="B2762" t="str">
        <f>VLOOKUP(C2762,STYLES!$1:$1048576,6,FALSE)</f>
        <v>Harriton</v>
      </c>
      <c r="C2762" s="103" t="s">
        <v>1125</v>
      </c>
      <c r="E2762" t="str">
        <f>VLOOKUP(C2762,STYLES!$1:$1048576,12,FALSE)</f>
        <v>8 oz. Full-Zip Fleece</v>
      </c>
      <c r="F2762" s="117" t="s">
        <v>2746</v>
      </c>
      <c r="G2762" s="111" t="s">
        <v>2747</v>
      </c>
      <c r="H2762" s="113" t="str">
        <f>VLOOKUP(C2762,STYLES!$1:$1048576,9,FALSE)</f>
        <v>Active</v>
      </c>
      <c r="I2762" s="113" t="str">
        <f>VLOOKUP(C2762,STYLES!$1:$1048576,10,FALSE)</f>
        <v>Not Available</v>
      </c>
      <c r="J2762" s="117" t="s">
        <v>2745</v>
      </c>
      <c r="K2762" s="139">
        <f>IFERROR(VLOOKUP(J2762,LISTS!G:H,2,FALSE),"0")</f>
        <v>7</v>
      </c>
      <c r="L2762">
        <f t="shared" si="156"/>
        <v>7</v>
      </c>
      <c r="M2762" s="117" t="s">
        <v>775</v>
      </c>
      <c r="N2762" s="140" t="str">
        <f>IFERROR(VLOOKUP(M2762,LISTS!G:H,2,FALSE),"0")</f>
        <v>0</v>
      </c>
      <c r="O2762" t="str">
        <f t="shared" si="155"/>
        <v/>
      </c>
      <c r="P2762" s="117" t="s">
        <v>2720</v>
      </c>
      <c r="Q2762" s="118" t="s">
        <v>2748</v>
      </c>
      <c r="R2762" s="112" t="s">
        <v>775</v>
      </c>
      <c r="S2762" s="112" t="s">
        <v>2749</v>
      </c>
      <c r="T2762" s="118" t="s">
        <v>775</v>
      </c>
    </row>
    <row r="2763" spans="1:21">
      <c r="A2763" s="4" t="str">
        <f>VLOOKUP(C2763,STYLES!$A$1:$R$2088,7,FALSE)</f>
        <v>Fleece</v>
      </c>
      <c r="B2763" t="str">
        <f>VLOOKUP(C2763,STYLES!$1:$1048576,6,FALSE)</f>
        <v>Harriton</v>
      </c>
      <c r="C2763" s="103" t="s">
        <v>1125</v>
      </c>
      <c r="E2763" t="str">
        <f>VLOOKUP(C2763,STYLES!$1:$1048576,12,FALSE)</f>
        <v>8 oz. Full-Zip Fleece</v>
      </c>
      <c r="F2763" s="117" t="s">
        <v>2727</v>
      </c>
      <c r="G2763" s="111" t="s">
        <v>2728</v>
      </c>
      <c r="H2763" s="113" t="str">
        <f>VLOOKUP(C2763,STYLES!$1:$1048576,9,FALSE)</f>
        <v>Active</v>
      </c>
      <c r="I2763" s="113" t="str">
        <f>VLOOKUP(C2763,STYLES!$1:$1048576,10,FALSE)</f>
        <v>Not Available</v>
      </c>
      <c r="J2763" s="117" t="s">
        <v>2745</v>
      </c>
      <c r="K2763" s="139">
        <f>IFERROR(VLOOKUP(J2763,LISTS!G:H,2,FALSE),"0")</f>
        <v>7</v>
      </c>
      <c r="L2763">
        <f t="shared" si="156"/>
        <v>7</v>
      </c>
      <c r="M2763" s="117" t="s">
        <v>775</v>
      </c>
      <c r="N2763" s="140" t="str">
        <f>IFERROR(VLOOKUP(M2763,LISTS!G:H,2,FALSE),"0")</f>
        <v>0</v>
      </c>
      <c r="O2763" t="str">
        <f t="shared" si="155"/>
        <v/>
      </c>
      <c r="P2763" s="117" t="s">
        <v>2720</v>
      </c>
      <c r="Q2763" s="101" t="s">
        <v>2729</v>
      </c>
      <c r="R2763" s="101" t="s">
        <v>775</v>
      </c>
      <c r="S2763" s="112" t="s">
        <v>2730</v>
      </c>
      <c r="T2763" s="101" t="s">
        <v>775</v>
      </c>
    </row>
    <row r="2764" spans="1:21">
      <c r="A2764" s="4" t="str">
        <f>VLOOKUP(C2764,STYLES!$A$1:$R$2088,7,FALSE)</f>
        <v>Fleece</v>
      </c>
      <c r="B2764" t="str">
        <f>VLOOKUP(C2764,STYLES!$1:$1048576,6,FALSE)</f>
        <v>Harriton</v>
      </c>
      <c r="C2764" s="103" t="s">
        <v>1125</v>
      </c>
      <c r="E2764" t="str">
        <f>VLOOKUP(C2764,STYLES!$1:$1048576,12,FALSE)</f>
        <v>8 oz. Full-Zip Fleece</v>
      </c>
      <c r="F2764" s="117" t="s">
        <v>3214</v>
      </c>
      <c r="G2764" s="111" t="s">
        <v>2732</v>
      </c>
      <c r="H2764" s="113" t="str">
        <f>VLOOKUP(C2764,STYLES!$1:$1048576,9,FALSE)</f>
        <v>Active</v>
      </c>
      <c r="I2764" s="113" t="str">
        <f>VLOOKUP(C2764,STYLES!$1:$1048576,10,FALSE)</f>
        <v>Not Available</v>
      </c>
      <c r="J2764" s="117" t="s">
        <v>2745</v>
      </c>
      <c r="K2764" s="139">
        <f>IFERROR(VLOOKUP(J2764,LISTS!G:H,2,FALSE),"0")</f>
        <v>7</v>
      </c>
      <c r="L2764">
        <f t="shared" si="156"/>
        <v>7</v>
      </c>
      <c r="M2764" s="117" t="s">
        <v>775</v>
      </c>
      <c r="N2764" s="140" t="str">
        <f>IFERROR(VLOOKUP(M2764,LISTS!G:H,2,FALSE),"0")</f>
        <v>0</v>
      </c>
      <c r="O2764" t="str">
        <f t="shared" si="155"/>
        <v/>
      </c>
      <c r="P2764" s="117" t="s">
        <v>2720</v>
      </c>
      <c r="Q2764" s="112" t="s">
        <v>3215</v>
      </c>
      <c r="R2764" s="112" t="s">
        <v>775</v>
      </c>
      <c r="S2764" s="118" t="s">
        <v>3216</v>
      </c>
      <c r="T2764" s="112" t="s">
        <v>775</v>
      </c>
    </row>
    <row r="2765" spans="1:21">
      <c r="A2765" s="4" t="str">
        <f>VLOOKUP(C2765,STYLES!$A$1:$R$2088,7,FALSE)</f>
        <v>Fleece</v>
      </c>
      <c r="B2765" t="str">
        <f>VLOOKUP(C2765,STYLES!$1:$1048576,6,FALSE)</f>
        <v>Harriton</v>
      </c>
      <c r="C2765" s="103" t="s">
        <v>1125</v>
      </c>
      <c r="E2765" t="str">
        <f>VLOOKUP(C2765,STYLES!$1:$1048576,12,FALSE)</f>
        <v>8 oz. Full-Zip Fleece</v>
      </c>
      <c r="F2765" s="117" t="s">
        <v>2739</v>
      </c>
      <c r="G2765" s="111" t="s">
        <v>2740</v>
      </c>
      <c r="H2765" s="113" t="str">
        <f>VLOOKUP(C2765,STYLES!$1:$1048576,9,FALSE)</f>
        <v>Active</v>
      </c>
      <c r="I2765" s="113" t="str">
        <f>VLOOKUP(C2765,STYLES!$1:$1048576,10,FALSE)</f>
        <v>Not Available</v>
      </c>
      <c r="J2765" s="117" t="s">
        <v>2745</v>
      </c>
      <c r="K2765" s="139">
        <f>IFERROR(VLOOKUP(J2765,LISTS!G:H,2,FALSE),"0")</f>
        <v>7</v>
      </c>
      <c r="L2765">
        <f t="shared" si="156"/>
        <v>7</v>
      </c>
      <c r="M2765" s="117" t="s">
        <v>775</v>
      </c>
      <c r="N2765" s="140" t="str">
        <f>IFERROR(VLOOKUP(M2765,LISTS!G:H,2,FALSE),"0")</f>
        <v>0</v>
      </c>
      <c r="O2765" t="str">
        <f t="shared" si="155"/>
        <v/>
      </c>
      <c r="P2765" s="117" t="s">
        <v>2720</v>
      </c>
      <c r="Q2765" s="118" t="s">
        <v>2741</v>
      </c>
      <c r="R2765" s="112" t="s">
        <v>775</v>
      </c>
      <c r="S2765" s="112" t="s">
        <v>3039</v>
      </c>
      <c r="T2765" s="112" t="s">
        <v>775</v>
      </c>
    </row>
    <row r="2766" spans="1:21">
      <c r="A2766" s="4" t="str">
        <f>VLOOKUP(C2766,STYLES!$A$1:$R$2088,7,FALSE)</f>
        <v>Fleece</v>
      </c>
      <c r="B2766" t="str">
        <f>VLOOKUP(C2766,STYLES!$1:$1048576,6,FALSE)</f>
        <v>Harriton</v>
      </c>
      <c r="C2766" s="103" t="s">
        <v>1125</v>
      </c>
      <c r="E2766" t="str">
        <f>VLOOKUP(C2766,STYLES!$1:$1048576,12,FALSE)</f>
        <v>8 oz. Full-Zip Fleece</v>
      </c>
      <c r="F2766" s="117" t="s">
        <v>2754</v>
      </c>
      <c r="G2766" s="111" t="s">
        <v>2755</v>
      </c>
      <c r="H2766" s="113" t="str">
        <f>VLOOKUP(C2766,STYLES!$1:$1048576,9,FALSE)</f>
        <v>Active</v>
      </c>
      <c r="I2766" s="113" t="str">
        <f>VLOOKUP(C2766,STYLES!$1:$1048576,10,FALSE)</f>
        <v>Not Available</v>
      </c>
      <c r="J2766" s="117" t="s">
        <v>2745</v>
      </c>
      <c r="K2766" s="139">
        <f>IFERROR(VLOOKUP(J2766,LISTS!G:H,2,FALSE),"0")</f>
        <v>7</v>
      </c>
      <c r="L2766">
        <f t="shared" si="156"/>
        <v>7</v>
      </c>
      <c r="M2766" s="117" t="s">
        <v>775</v>
      </c>
      <c r="N2766" s="140" t="str">
        <f>IFERROR(VLOOKUP(M2766,LISTS!G:H,2,FALSE),"0")</f>
        <v>0</v>
      </c>
      <c r="O2766" t="str">
        <f t="shared" si="155"/>
        <v/>
      </c>
      <c r="P2766" s="117" t="s">
        <v>2720</v>
      </c>
      <c r="Q2766" s="118" t="s">
        <v>2756</v>
      </c>
      <c r="R2766" s="112" t="s">
        <v>775</v>
      </c>
      <c r="S2766" s="112" t="s">
        <v>2757</v>
      </c>
      <c r="T2766" s="112" t="s">
        <v>775</v>
      </c>
    </row>
    <row r="2767" spans="1:21">
      <c r="A2767" s="4" t="str">
        <f>VLOOKUP(C2767,STYLES!$A$1:$R$2088,7,FALSE)</f>
        <v>Fleece</v>
      </c>
      <c r="B2767" t="str">
        <f>VLOOKUP(C2767,STYLES!$1:$1048576,6,FALSE)</f>
        <v>Harriton</v>
      </c>
      <c r="C2767" s="103" t="s">
        <v>1125</v>
      </c>
      <c r="E2767" t="str">
        <f>VLOOKUP(C2767,STYLES!$1:$1048576,12,FALSE)</f>
        <v>8 oz. Full-Zip Fleece</v>
      </c>
      <c r="F2767" s="117" t="s">
        <v>2816</v>
      </c>
      <c r="G2767" s="111" t="s">
        <v>2809</v>
      </c>
      <c r="H2767" s="113" t="str">
        <f>VLOOKUP(C2767,STYLES!$1:$1048576,9,FALSE)</f>
        <v>Active</v>
      </c>
      <c r="I2767" s="113" t="str">
        <f>VLOOKUP(C2767,STYLES!$1:$1048576,10,FALSE)</f>
        <v>Not Available</v>
      </c>
      <c r="J2767" s="117" t="s">
        <v>2745</v>
      </c>
      <c r="K2767" s="139">
        <f>IFERROR(VLOOKUP(J2767,LISTS!G:H,2,FALSE),"0")</f>
        <v>7</v>
      </c>
      <c r="L2767">
        <f t="shared" si="156"/>
        <v>7</v>
      </c>
      <c r="M2767" s="117" t="s">
        <v>775</v>
      </c>
      <c r="N2767" s="140" t="str">
        <f>IFERROR(VLOOKUP(M2767,LISTS!G:H,2,FALSE),"0")</f>
        <v>0</v>
      </c>
      <c r="O2767" t="str">
        <f t="shared" si="155"/>
        <v/>
      </c>
      <c r="P2767" s="117" t="s">
        <v>2720</v>
      </c>
      <c r="Q2767" s="126" t="s">
        <v>3007</v>
      </c>
      <c r="R2767" s="112" t="s">
        <v>775</v>
      </c>
      <c r="S2767" s="105" t="s">
        <v>3008</v>
      </c>
      <c r="T2767" s="112" t="s">
        <v>775</v>
      </c>
    </row>
    <row r="2768" spans="1:21">
      <c r="A2768" s="4" t="str">
        <f>VLOOKUP(C2768,STYLES!$A$1:$R$2088,7,FALSE)</f>
        <v>Fleece</v>
      </c>
      <c r="B2768" t="str">
        <f>VLOOKUP(C2768,STYLES!$1:$1048576,6,FALSE)</f>
        <v>Harriton</v>
      </c>
      <c r="C2768" s="103" t="s">
        <v>1125</v>
      </c>
      <c r="E2768" t="str">
        <f>VLOOKUP(C2768,STYLES!$1:$1048576,12,FALSE)</f>
        <v>8 oz. Full-Zip Fleece</v>
      </c>
      <c r="F2768" s="117" t="s">
        <v>3226</v>
      </c>
      <c r="G2768" s="111" t="s">
        <v>2724</v>
      </c>
      <c r="H2768" s="113" t="str">
        <f>VLOOKUP(C2768,STYLES!$1:$1048576,9,FALSE)</f>
        <v>Active</v>
      </c>
      <c r="I2768" s="113" t="str">
        <f>VLOOKUP(C2768,STYLES!$1:$1048576,10,FALSE)</f>
        <v>Not Available</v>
      </c>
      <c r="J2768" s="117" t="s">
        <v>2745</v>
      </c>
      <c r="K2768" s="139">
        <f>IFERROR(VLOOKUP(J2768,LISTS!G:H,2,FALSE),"0")</f>
        <v>7</v>
      </c>
      <c r="L2768">
        <f t="shared" si="156"/>
        <v>7</v>
      </c>
      <c r="M2768" s="117" t="s">
        <v>775</v>
      </c>
      <c r="N2768" s="140" t="str">
        <f>IFERROR(VLOOKUP(M2768,LISTS!G:H,2,FALSE),"0")</f>
        <v>0</v>
      </c>
      <c r="O2768" t="str">
        <f t="shared" si="155"/>
        <v/>
      </c>
      <c r="P2768" s="117" t="s">
        <v>2720</v>
      </c>
      <c r="Q2768" s="112" t="s">
        <v>2794</v>
      </c>
      <c r="R2768" s="112" t="s">
        <v>775</v>
      </c>
      <c r="S2768" s="118" t="s">
        <v>2795</v>
      </c>
      <c r="T2768" s="112" t="s">
        <v>775</v>
      </c>
    </row>
    <row r="2769" spans="1:21">
      <c r="A2769" s="4" t="str">
        <f>VLOOKUP(C2769,STYLES!$A$1:$R$2088,7,FALSE)</f>
        <v>Fleece</v>
      </c>
      <c r="B2769" t="str">
        <f>VLOOKUP(C2769,STYLES!$1:$1048576,6,FALSE)</f>
        <v>Harriton</v>
      </c>
      <c r="C2769" s="103" t="s">
        <v>1125</v>
      </c>
      <c r="E2769" t="str">
        <f>VLOOKUP(C2769,STYLES!$1:$1048576,12,FALSE)</f>
        <v>8 oz. Full-Zip Fleece</v>
      </c>
      <c r="F2769" s="117" t="s">
        <v>3336</v>
      </c>
      <c r="G2769" s="111" t="s">
        <v>2797</v>
      </c>
      <c r="H2769" s="113" t="str">
        <f>VLOOKUP(C2769,STYLES!$1:$1048576,9,FALSE)</f>
        <v>Active</v>
      </c>
      <c r="I2769" s="113" t="str">
        <f>VLOOKUP(C2769,STYLES!$1:$1048576,10,FALSE)</f>
        <v>Not Available</v>
      </c>
      <c r="J2769" s="117" t="s">
        <v>2745</v>
      </c>
      <c r="K2769" s="139">
        <f>IFERROR(VLOOKUP(J2769,LISTS!G:H,2,FALSE),"0")</f>
        <v>7</v>
      </c>
      <c r="L2769">
        <f t="shared" si="156"/>
        <v>7</v>
      </c>
      <c r="M2769" s="117" t="s">
        <v>775</v>
      </c>
      <c r="N2769" s="140" t="str">
        <f>IFERROR(VLOOKUP(M2769,LISTS!G:H,2,FALSE),"0")</f>
        <v>0</v>
      </c>
      <c r="O2769" t="str">
        <f t="shared" si="155"/>
        <v/>
      </c>
      <c r="P2769" s="117" t="s">
        <v>2720</v>
      </c>
      <c r="Q2769" s="112" t="s">
        <v>3337</v>
      </c>
      <c r="R2769" s="112" t="s">
        <v>775</v>
      </c>
      <c r="S2769" s="118" t="s">
        <v>3338</v>
      </c>
      <c r="T2769" s="118" t="s">
        <v>775</v>
      </c>
      <c r="U2769" s="117" t="s">
        <v>3016</v>
      </c>
    </row>
    <row r="2770" spans="1:21">
      <c r="A2770" s="4" t="str">
        <f>VLOOKUP(C2770,STYLES!$A$1:$R$2088,7,FALSE)</f>
        <v>Fleece</v>
      </c>
      <c r="B2770" t="str">
        <f>VLOOKUP(C2770,STYLES!$1:$1048576,6,FALSE)</f>
        <v>Harriton</v>
      </c>
      <c r="C2770" s="103" t="s">
        <v>1125</v>
      </c>
      <c r="E2770" t="str">
        <f>VLOOKUP(C2770,STYLES!$1:$1048576,12,FALSE)</f>
        <v>8 oz. Full-Zip Fleece</v>
      </c>
      <c r="F2770" s="117" t="s">
        <v>3013</v>
      </c>
      <c r="G2770" s="111" t="s">
        <v>2991</v>
      </c>
      <c r="H2770" s="113" t="str">
        <f>VLOOKUP(C2770,STYLES!$1:$1048576,9,FALSE)</f>
        <v>Active</v>
      </c>
      <c r="I2770" s="113" t="str">
        <f>VLOOKUP(C2770,STYLES!$1:$1048576,10,FALSE)</f>
        <v>Not Available</v>
      </c>
      <c r="J2770" s="117" t="s">
        <v>2745</v>
      </c>
      <c r="K2770" s="139">
        <f>IFERROR(VLOOKUP(J2770,LISTS!G:H,2,FALSE),"0")</f>
        <v>7</v>
      </c>
      <c r="L2770">
        <f t="shared" si="156"/>
        <v>7</v>
      </c>
      <c r="M2770" s="117" t="s">
        <v>775</v>
      </c>
      <c r="N2770" s="140" t="str">
        <f>IFERROR(VLOOKUP(M2770,LISTS!G:H,2,FALSE),"0")</f>
        <v>0</v>
      </c>
      <c r="O2770" t="str">
        <f t="shared" si="155"/>
        <v/>
      </c>
      <c r="P2770" s="117" t="s">
        <v>2720</v>
      </c>
      <c r="Q2770" s="117" t="s">
        <v>3014</v>
      </c>
      <c r="R2770" s="112" t="s">
        <v>775</v>
      </c>
      <c r="S2770" s="103" t="s">
        <v>3015</v>
      </c>
      <c r="T2770" s="112" t="s">
        <v>775</v>
      </c>
      <c r="U2770" s="117" t="s">
        <v>3016</v>
      </c>
    </row>
    <row r="2771" spans="1:21">
      <c r="A2771" s="4"/>
      <c r="G2771" s="111"/>
      <c r="I2771" s="127"/>
      <c r="K2771" s="139"/>
      <c r="L2771" s="60">
        <f>SUM(L2760:L2770)</f>
        <v>77</v>
      </c>
      <c r="N2771" s="140"/>
      <c r="O2771" s="60">
        <f>SUM(O2760:O2770)</f>
        <v>0</v>
      </c>
      <c r="Q2771" s="112"/>
      <c r="R2771" s="112"/>
      <c r="S2771" s="112" t="s">
        <v>2722</v>
      </c>
      <c r="T2771" s="118"/>
    </row>
    <row r="2772" spans="1:21">
      <c r="A2772" s="4" t="str">
        <f>VLOOKUP(C2772,STYLES!$A$1:$R$2088,7,FALSE)</f>
        <v>Fleece</v>
      </c>
      <c r="B2772" t="str">
        <f>VLOOKUP(C2772,STYLES!$1:$1048576,6,FALSE)</f>
        <v>Harriton</v>
      </c>
      <c r="C2772" s="103" t="s">
        <v>1127</v>
      </c>
      <c r="E2772" t="str">
        <f>VLOOKUP(C2772,STYLES!$1:$1048576,12,FALSE)</f>
        <v>8 oz. Full-Zip Fleece</v>
      </c>
      <c r="F2772" s="117" t="s">
        <v>2718</v>
      </c>
      <c r="G2772" s="111" t="s">
        <v>2718</v>
      </c>
      <c r="H2772" s="113" t="str">
        <f>VLOOKUP(C2772,STYLES!$1:$1048576,9,FALSE)</f>
        <v>Active</v>
      </c>
      <c r="I2772" s="113" t="str">
        <f>VLOOKUP(C2772,STYLES!$1:$1048576,10,FALSE)</f>
        <v>Not Available</v>
      </c>
      <c r="J2772" s="117" t="s">
        <v>3021</v>
      </c>
      <c r="K2772" s="139">
        <f>IFERROR(VLOOKUP(J2772,LISTS!G:H,2,FALSE),"0")</f>
        <v>4</v>
      </c>
      <c r="L2772">
        <f t="shared" si="156"/>
        <v>4</v>
      </c>
      <c r="M2772" s="117" t="s">
        <v>775</v>
      </c>
      <c r="N2772" s="140" t="str">
        <f>IFERROR(VLOOKUP(M2772,LISTS!G:H,2,FALSE),"0")</f>
        <v>0</v>
      </c>
      <c r="O2772" t="str">
        <f t="shared" si="155"/>
        <v/>
      </c>
      <c r="P2772" s="117" t="s">
        <v>2720</v>
      </c>
      <c r="Q2772" s="101" t="s">
        <v>2721</v>
      </c>
      <c r="R2772" s="112" t="s">
        <v>775</v>
      </c>
      <c r="S2772" s="112" t="s">
        <v>2722</v>
      </c>
      <c r="T2772" s="118" t="s">
        <v>775</v>
      </c>
    </row>
    <row r="2773" spans="1:21">
      <c r="A2773" s="4" t="str">
        <f>VLOOKUP(C2773,STYLES!$A$1:$R$2088,7,FALSE)</f>
        <v>Fleece</v>
      </c>
      <c r="B2773" t="str">
        <f>VLOOKUP(C2773,STYLES!$1:$1048576,6,FALSE)</f>
        <v>Harriton</v>
      </c>
      <c r="C2773" s="103" t="s">
        <v>1127</v>
      </c>
      <c r="E2773" t="str">
        <f>VLOOKUP(C2773,STYLES!$1:$1048576,12,FALSE)</f>
        <v>8 oz. Full-Zip Fleece</v>
      </c>
      <c r="F2773" s="117" t="s">
        <v>2978</v>
      </c>
      <c r="G2773" s="111" t="s">
        <v>2763</v>
      </c>
      <c r="H2773" s="113" t="str">
        <f>VLOOKUP(C2773,STYLES!$1:$1048576,9,FALSE)</f>
        <v>Active</v>
      </c>
      <c r="I2773" s="113" t="str">
        <f>VLOOKUP(C2773,STYLES!$1:$1048576,10,FALSE)</f>
        <v>Not Available</v>
      </c>
      <c r="J2773" s="117" t="s">
        <v>3021</v>
      </c>
      <c r="K2773" s="139">
        <f>IFERROR(VLOOKUP(J2773,LISTS!G:H,2,FALSE),"0")</f>
        <v>4</v>
      </c>
      <c r="L2773">
        <f t="shared" si="156"/>
        <v>4</v>
      </c>
      <c r="M2773" s="117" t="s">
        <v>775</v>
      </c>
      <c r="N2773" s="140" t="str">
        <f>IFERROR(VLOOKUP(M2773,LISTS!G:H,2,FALSE),"0")</f>
        <v>0</v>
      </c>
      <c r="O2773" t="str">
        <f t="shared" si="155"/>
        <v/>
      </c>
      <c r="P2773" s="117" t="s">
        <v>2720</v>
      </c>
      <c r="Q2773" s="112" t="s">
        <v>2979</v>
      </c>
      <c r="R2773" s="112" t="s">
        <v>775</v>
      </c>
      <c r="S2773" s="118" t="s">
        <v>2980</v>
      </c>
      <c r="T2773" s="112" t="s">
        <v>775</v>
      </c>
    </row>
    <row r="2774" spans="1:21">
      <c r="A2774" s="4" t="str">
        <f>VLOOKUP(C2774,STYLES!$A$1:$R$2088,7,FALSE)</f>
        <v>Fleece</v>
      </c>
      <c r="B2774" t="str">
        <f>VLOOKUP(C2774,STYLES!$1:$1048576,6,FALSE)</f>
        <v>Harriton</v>
      </c>
      <c r="C2774" s="103" t="s">
        <v>1127</v>
      </c>
      <c r="E2774" t="str">
        <f>VLOOKUP(C2774,STYLES!$1:$1048576,12,FALSE)</f>
        <v>8 oz. Full-Zip Fleece</v>
      </c>
      <c r="F2774" s="117" t="s">
        <v>2746</v>
      </c>
      <c r="G2774" s="111" t="s">
        <v>2747</v>
      </c>
      <c r="H2774" s="113" t="str">
        <f>VLOOKUP(C2774,STYLES!$1:$1048576,9,FALSE)</f>
        <v>Active</v>
      </c>
      <c r="I2774" s="113" t="str">
        <f>VLOOKUP(C2774,STYLES!$1:$1048576,10,FALSE)</f>
        <v>Not Available</v>
      </c>
      <c r="J2774" s="117" t="s">
        <v>3021</v>
      </c>
      <c r="K2774" s="139">
        <f>IFERROR(VLOOKUP(J2774,LISTS!G:H,2,FALSE),"0")</f>
        <v>4</v>
      </c>
      <c r="L2774">
        <f t="shared" si="156"/>
        <v>4</v>
      </c>
      <c r="M2774" s="117" t="s">
        <v>775</v>
      </c>
      <c r="N2774" s="140" t="str">
        <f>IFERROR(VLOOKUP(M2774,LISTS!G:H,2,FALSE),"0")</f>
        <v>0</v>
      </c>
      <c r="O2774" t="str">
        <f t="shared" si="155"/>
        <v/>
      </c>
      <c r="P2774" s="117" t="s">
        <v>2720</v>
      </c>
      <c r="Q2774" s="118" t="s">
        <v>2748</v>
      </c>
      <c r="R2774" s="112" t="s">
        <v>775</v>
      </c>
      <c r="S2774" s="112" t="s">
        <v>2749</v>
      </c>
      <c r="T2774" s="118" t="s">
        <v>775</v>
      </c>
    </row>
    <row r="2775" spans="1:21">
      <c r="A2775" s="4" t="str">
        <f>VLOOKUP(C2775,STYLES!$A$1:$R$2088,7,FALSE)</f>
        <v>Fleece</v>
      </c>
      <c r="B2775" t="str">
        <f>VLOOKUP(C2775,STYLES!$1:$1048576,6,FALSE)</f>
        <v>Harriton</v>
      </c>
      <c r="C2775" s="103" t="s">
        <v>1127</v>
      </c>
      <c r="E2775" t="str">
        <f>VLOOKUP(C2775,STYLES!$1:$1048576,12,FALSE)</f>
        <v>8 oz. Full-Zip Fleece</v>
      </c>
      <c r="F2775" s="117" t="s">
        <v>2727</v>
      </c>
      <c r="G2775" s="111" t="s">
        <v>2728</v>
      </c>
      <c r="H2775" s="113" t="str">
        <f>VLOOKUP(C2775,STYLES!$1:$1048576,9,FALSE)</f>
        <v>Active</v>
      </c>
      <c r="I2775" s="113" t="str">
        <f>VLOOKUP(C2775,STYLES!$1:$1048576,10,FALSE)</f>
        <v>Not Available</v>
      </c>
      <c r="J2775" s="117" t="s">
        <v>3021</v>
      </c>
      <c r="K2775" s="139">
        <f>IFERROR(VLOOKUP(J2775,LISTS!G:H,2,FALSE),"0")</f>
        <v>4</v>
      </c>
      <c r="L2775">
        <f t="shared" si="156"/>
        <v>4</v>
      </c>
      <c r="M2775" s="117" t="s">
        <v>775</v>
      </c>
      <c r="N2775" s="140" t="str">
        <f>IFERROR(VLOOKUP(M2775,LISTS!G:H,2,FALSE),"0")</f>
        <v>0</v>
      </c>
      <c r="O2775" t="str">
        <f t="shared" si="155"/>
        <v/>
      </c>
      <c r="P2775" s="117" t="s">
        <v>2720</v>
      </c>
      <c r="Q2775" s="101" t="s">
        <v>2729</v>
      </c>
      <c r="R2775" s="101" t="s">
        <v>775</v>
      </c>
      <c r="S2775" s="112" t="s">
        <v>2730</v>
      </c>
      <c r="T2775" s="101" t="s">
        <v>775</v>
      </c>
    </row>
    <row r="2776" spans="1:21">
      <c r="A2776" s="4" t="str">
        <f>VLOOKUP(C2776,STYLES!$A$1:$R$2088,7,FALSE)</f>
        <v>Fleece</v>
      </c>
      <c r="B2776" t="str">
        <f>VLOOKUP(C2776,STYLES!$1:$1048576,6,FALSE)</f>
        <v>Harriton</v>
      </c>
      <c r="C2776" s="103" t="s">
        <v>1127</v>
      </c>
      <c r="E2776" t="str">
        <f>VLOOKUP(C2776,STYLES!$1:$1048576,12,FALSE)</f>
        <v>8 oz. Full-Zip Fleece</v>
      </c>
      <c r="F2776" s="117" t="s">
        <v>3214</v>
      </c>
      <c r="G2776" s="111" t="s">
        <v>2732</v>
      </c>
      <c r="H2776" s="113" t="str">
        <f>VLOOKUP(C2776,STYLES!$1:$1048576,9,FALSE)</f>
        <v>Active</v>
      </c>
      <c r="I2776" s="113" t="str">
        <f>VLOOKUP(C2776,STYLES!$1:$1048576,10,FALSE)</f>
        <v>Not Available</v>
      </c>
      <c r="J2776" s="117" t="s">
        <v>3021</v>
      </c>
      <c r="K2776" s="139">
        <f>IFERROR(VLOOKUP(J2776,LISTS!G:H,2,FALSE),"0")</f>
        <v>4</v>
      </c>
      <c r="L2776">
        <f t="shared" si="156"/>
        <v>4</v>
      </c>
      <c r="M2776" s="117" t="s">
        <v>775</v>
      </c>
      <c r="N2776" s="140" t="str">
        <f>IFERROR(VLOOKUP(M2776,LISTS!G:H,2,FALSE),"0")</f>
        <v>0</v>
      </c>
      <c r="O2776" t="str">
        <f t="shared" ref="O2776:O2839" si="157">IF(OR(I2776="ACTIVE",I2776="NEW",I2776="DNR",I2776="Pre-Closeout"),N2776,"")</f>
        <v/>
      </c>
      <c r="P2776" s="117" t="s">
        <v>2720</v>
      </c>
      <c r="Q2776" s="112" t="s">
        <v>3215</v>
      </c>
      <c r="R2776" s="112" t="s">
        <v>775</v>
      </c>
      <c r="S2776" s="118" t="s">
        <v>3216</v>
      </c>
      <c r="T2776" s="112" t="s">
        <v>775</v>
      </c>
    </row>
    <row r="2777" spans="1:21">
      <c r="A2777" s="4" t="str">
        <f>VLOOKUP(C2777,STYLES!$A$1:$R$2088,7,FALSE)</f>
        <v>Fleece</v>
      </c>
      <c r="B2777" t="str">
        <f>VLOOKUP(C2777,STYLES!$1:$1048576,6,FALSE)</f>
        <v>Harriton</v>
      </c>
      <c r="C2777" s="103" t="s">
        <v>1127</v>
      </c>
      <c r="E2777" t="str">
        <f>VLOOKUP(C2777,STYLES!$1:$1048576,12,FALSE)</f>
        <v>8 oz. Full-Zip Fleece</v>
      </c>
      <c r="F2777" s="117" t="s">
        <v>2739</v>
      </c>
      <c r="G2777" s="111" t="s">
        <v>2740</v>
      </c>
      <c r="H2777" s="113" t="str">
        <f>VLOOKUP(C2777,STYLES!$1:$1048576,9,FALSE)</f>
        <v>Active</v>
      </c>
      <c r="I2777" s="113" t="str">
        <f>VLOOKUP(C2777,STYLES!$1:$1048576,10,FALSE)</f>
        <v>Not Available</v>
      </c>
      <c r="J2777" s="117" t="s">
        <v>3021</v>
      </c>
      <c r="K2777" s="139">
        <f>IFERROR(VLOOKUP(J2777,LISTS!G:H,2,FALSE),"0")</f>
        <v>4</v>
      </c>
      <c r="L2777">
        <f t="shared" si="156"/>
        <v>4</v>
      </c>
      <c r="M2777" s="117" t="s">
        <v>775</v>
      </c>
      <c r="N2777" s="140" t="str">
        <f>IFERROR(VLOOKUP(M2777,LISTS!G:H,2,FALSE),"0")</f>
        <v>0</v>
      </c>
      <c r="O2777" t="str">
        <f t="shared" si="157"/>
        <v/>
      </c>
      <c r="P2777" s="117" t="s">
        <v>2720</v>
      </c>
      <c r="Q2777" s="118" t="s">
        <v>2741</v>
      </c>
      <c r="R2777" s="112" t="s">
        <v>775</v>
      </c>
      <c r="S2777" s="112" t="s">
        <v>3039</v>
      </c>
      <c r="T2777" s="112" t="s">
        <v>775</v>
      </c>
    </row>
    <row r="2778" spans="1:21">
      <c r="A2778" s="4" t="str">
        <f>VLOOKUP(C2778,STYLES!$A$1:$R$2088,7,FALSE)</f>
        <v>Fleece</v>
      </c>
      <c r="B2778" t="str">
        <f>VLOOKUP(C2778,STYLES!$1:$1048576,6,FALSE)</f>
        <v>Harriton</v>
      </c>
      <c r="C2778" s="103" t="s">
        <v>1127</v>
      </c>
      <c r="E2778" t="str">
        <f>VLOOKUP(C2778,STYLES!$1:$1048576,12,FALSE)</f>
        <v>8 oz. Full-Zip Fleece</v>
      </c>
      <c r="F2778" s="117" t="s">
        <v>2754</v>
      </c>
      <c r="G2778" s="111" t="s">
        <v>2755</v>
      </c>
      <c r="H2778" s="113" t="str">
        <f>VLOOKUP(C2778,STYLES!$1:$1048576,9,FALSE)</f>
        <v>Active</v>
      </c>
      <c r="I2778" s="113" t="str">
        <f>VLOOKUP(C2778,STYLES!$1:$1048576,10,FALSE)</f>
        <v>Not Available</v>
      </c>
      <c r="J2778" s="117" t="s">
        <v>3021</v>
      </c>
      <c r="K2778" s="139">
        <f>IFERROR(VLOOKUP(J2778,LISTS!G:H,2,FALSE),"0")</f>
        <v>4</v>
      </c>
      <c r="L2778">
        <f t="shared" si="156"/>
        <v>4</v>
      </c>
      <c r="M2778" s="117" t="s">
        <v>775</v>
      </c>
      <c r="N2778" s="140" t="str">
        <f>IFERROR(VLOOKUP(M2778,LISTS!G:H,2,FALSE),"0")</f>
        <v>0</v>
      </c>
      <c r="O2778" t="str">
        <f t="shared" si="157"/>
        <v/>
      </c>
      <c r="P2778" s="117" t="s">
        <v>2720</v>
      </c>
      <c r="Q2778" s="118" t="s">
        <v>2756</v>
      </c>
      <c r="R2778" s="112" t="s">
        <v>775</v>
      </c>
      <c r="S2778" s="112" t="s">
        <v>2757</v>
      </c>
      <c r="T2778" s="112" t="s">
        <v>775</v>
      </c>
    </row>
    <row r="2779" spans="1:21">
      <c r="A2779" s="4" t="str">
        <f>VLOOKUP(C2779,STYLES!$A$1:$R$2088,7,FALSE)</f>
        <v>Fleece</v>
      </c>
      <c r="B2779" t="str">
        <f>VLOOKUP(C2779,STYLES!$1:$1048576,6,FALSE)</f>
        <v>Harriton</v>
      </c>
      <c r="C2779" s="103" t="s">
        <v>1127</v>
      </c>
      <c r="E2779" t="str">
        <f>VLOOKUP(C2779,STYLES!$1:$1048576,12,FALSE)</f>
        <v>8 oz. Full-Zip Fleece</v>
      </c>
      <c r="F2779" s="117" t="s">
        <v>2816</v>
      </c>
      <c r="G2779" s="111" t="s">
        <v>2809</v>
      </c>
      <c r="H2779" s="113" t="str">
        <f>VLOOKUP(C2779,STYLES!$1:$1048576,9,FALSE)</f>
        <v>Active</v>
      </c>
      <c r="I2779" s="113" t="str">
        <f>VLOOKUP(C2779,STYLES!$1:$1048576,10,FALSE)</f>
        <v>Not Available</v>
      </c>
      <c r="J2779" s="117" t="s">
        <v>3021</v>
      </c>
      <c r="K2779" s="139">
        <f>IFERROR(VLOOKUP(J2779,LISTS!G:H,2,FALSE),"0")</f>
        <v>4</v>
      </c>
      <c r="L2779">
        <f t="shared" si="156"/>
        <v>4</v>
      </c>
      <c r="M2779" s="117" t="s">
        <v>775</v>
      </c>
      <c r="N2779" s="140" t="str">
        <f>IFERROR(VLOOKUP(M2779,LISTS!G:H,2,FALSE),"0")</f>
        <v>0</v>
      </c>
      <c r="O2779" t="str">
        <f t="shared" si="157"/>
        <v/>
      </c>
      <c r="P2779" s="117" t="s">
        <v>2720</v>
      </c>
      <c r="Q2779" s="126" t="s">
        <v>3007</v>
      </c>
      <c r="R2779" s="112" t="s">
        <v>775</v>
      </c>
      <c r="S2779" s="105" t="s">
        <v>3008</v>
      </c>
      <c r="T2779" s="112" t="s">
        <v>775</v>
      </c>
    </row>
    <row r="2780" spans="1:21">
      <c r="A2780" s="4" t="str">
        <f>VLOOKUP(C2780,STYLES!$A$1:$R$2088,7,FALSE)</f>
        <v>Fleece</v>
      </c>
      <c r="B2780" t="str">
        <f>VLOOKUP(C2780,STYLES!$1:$1048576,6,FALSE)</f>
        <v>Harriton</v>
      </c>
      <c r="C2780" s="103" t="s">
        <v>1127</v>
      </c>
      <c r="E2780" t="str">
        <f>VLOOKUP(C2780,STYLES!$1:$1048576,12,FALSE)</f>
        <v>8 oz. Full-Zip Fleece</v>
      </c>
      <c r="F2780" s="117" t="s">
        <v>3226</v>
      </c>
      <c r="G2780" s="111" t="s">
        <v>2724</v>
      </c>
      <c r="H2780" s="113" t="str">
        <f>VLOOKUP(C2780,STYLES!$1:$1048576,9,FALSE)</f>
        <v>Active</v>
      </c>
      <c r="I2780" s="113" t="str">
        <f>VLOOKUP(C2780,STYLES!$1:$1048576,10,FALSE)</f>
        <v>Not Available</v>
      </c>
      <c r="J2780" s="117" t="s">
        <v>3021</v>
      </c>
      <c r="K2780" s="139">
        <f>IFERROR(VLOOKUP(J2780,LISTS!G:H,2,FALSE),"0")</f>
        <v>4</v>
      </c>
      <c r="L2780">
        <f t="shared" si="156"/>
        <v>4</v>
      </c>
      <c r="M2780" s="117" t="s">
        <v>775</v>
      </c>
      <c r="N2780" s="140" t="str">
        <f>IFERROR(VLOOKUP(M2780,LISTS!G:H,2,FALSE),"0")</f>
        <v>0</v>
      </c>
      <c r="O2780" t="str">
        <f t="shared" si="157"/>
        <v/>
      </c>
      <c r="P2780" s="117" t="s">
        <v>2720</v>
      </c>
      <c r="Q2780" s="112" t="s">
        <v>2794</v>
      </c>
      <c r="R2780" s="112" t="s">
        <v>775</v>
      </c>
      <c r="S2780" s="118" t="s">
        <v>2795</v>
      </c>
      <c r="T2780" s="112" t="s">
        <v>775</v>
      </c>
    </row>
    <row r="2781" spans="1:21">
      <c r="A2781" s="4" t="str">
        <f>VLOOKUP(C2781,STYLES!$A$1:$R$2088,7,FALSE)</f>
        <v>Fleece</v>
      </c>
      <c r="B2781" t="str">
        <f>VLOOKUP(C2781,STYLES!$1:$1048576,6,FALSE)</f>
        <v>Harriton</v>
      </c>
      <c r="C2781" s="103" t="s">
        <v>1127</v>
      </c>
      <c r="E2781" t="str">
        <f>VLOOKUP(C2781,STYLES!$1:$1048576,12,FALSE)</f>
        <v>8 oz. Full-Zip Fleece</v>
      </c>
      <c r="F2781" s="117" t="s">
        <v>3336</v>
      </c>
      <c r="G2781" s="111" t="s">
        <v>2797</v>
      </c>
      <c r="H2781" s="113" t="str">
        <f>VLOOKUP(C2781,STYLES!$1:$1048576,9,FALSE)</f>
        <v>Active</v>
      </c>
      <c r="I2781" s="113" t="str">
        <f>VLOOKUP(C2781,STYLES!$1:$1048576,10,FALSE)</f>
        <v>Not Available</v>
      </c>
      <c r="J2781" s="117" t="s">
        <v>3021</v>
      </c>
      <c r="K2781" s="139">
        <f>IFERROR(VLOOKUP(J2781,LISTS!G:H,2,FALSE),"0")</f>
        <v>4</v>
      </c>
      <c r="L2781">
        <f t="shared" si="156"/>
        <v>4</v>
      </c>
      <c r="M2781" s="117" t="s">
        <v>775</v>
      </c>
      <c r="N2781" s="140" t="str">
        <f>IFERROR(VLOOKUP(M2781,LISTS!G:H,2,FALSE),"0")</f>
        <v>0</v>
      </c>
      <c r="O2781" t="str">
        <f t="shared" si="157"/>
        <v/>
      </c>
      <c r="P2781" s="117" t="s">
        <v>2720</v>
      </c>
      <c r="Q2781" s="112" t="s">
        <v>3337</v>
      </c>
      <c r="R2781" s="112" t="s">
        <v>775</v>
      </c>
      <c r="S2781" s="118" t="s">
        <v>3338</v>
      </c>
      <c r="T2781" s="118" t="s">
        <v>775</v>
      </c>
      <c r="U2781" s="117" t="s">
        <v>3016</v>
      </c>
    </row>
    <row r="2782" spans="1:21">
      <c r="A2782" s="4" t="str">
        <f>VLOOKUP(C2782,STYLES!$A$1:$R$2088,7,FALSE)</f>
        <v>Fleece</v>
      </c>
      <c r="B2782" t="str">
        <f>VLOOKUP(C2782,STYLES!$1:$1048576,6,FALSE)</f>
        <v>Harriton</v>
      </c>
      <c r="C2782" s="103" t="s">
        <v>1127</v>
      </c>
      <c r="E2782" t="str">
        <f>VLOOKUP(C2782,STYLES!$1:$1048576,12,FALSE)</f>
        <v>8 oz. Full-Zip Fleece</v>
      </c>
      <c r="F2782" s="117" t="s">
        <v>3013</v>
      </c>
      <c r="G2782" s="111" t="s">
        <v>2991</v>
      </c>
      <c r="H2782" s="113" t="str">
        <f>VLOOKUP(C2782,STYLES!$1:$1048576,9,FALSE)</f>
        <v>Active</v>
      </c>
      <c r="I2782" s="113" t="str">
        <f>VLOOKUP(C2782,STYLES!$1:$1048576,10,FALSE)</f>
        <v>Not Available</v>
      </c>
      <c r="J2782" s="117" t="s">
        <v>3021</v>
      </c>
      <c r="K2782" s="139">
        <f>IFERROR(VLOOKUP(J2782,LISTS!G:H,2,FALSE),"0")</f>
        <v>4</v>
      </c>
      <c r="L2782">
        <f t="shared" si="156"/>
        <v>4</v>
      </c>
      <c r="M2782" s="117" t="s">
        <v>775</v>
      </c>
      <c r="N2782" s="140" t="str">
        <f>IFERROR(VLOOKUP(M2782,LISTS!G:H,2,FALSE),"0")</f>
        <v>0</v>
      </c>
      <c r="O2782" t="str">
        <f t="shared" si="157"/>
        <v/>
      </c>
      <c r="P2782" s="117" t="s">
        <v>2720</v>
      </c>
      <c r="Q2782" s="117" t="s">
        <v>3014</v>
      </c>
      <c r="R2782" s="112" t="s">
        <v>775</v>
      </c>
      <c r="S2782" s="103" t="s">
        <v>3015</v>
      </c>
      <c r="T2782" s="112" t="s">
        <v>775</v>
      </c>
      <c r="U2782" s="117" t="s">
        <v>3016</v>
      </c>
    </row>
    <row r="2783" spans="1:21">
      <c r="A2783" s="4"/>
      <c r="G2783" s="111"/>
      <c r="I2783" s="127"/>
      <c r="K2783" s="139"/>
      <c r="L2783" s="60">
        <f>SUM(L2772:L2782)</f>
        <v>44</v>
      </c>
      <c r="N2783" s="140"/>
      <c r="O2783" s="60">
        <f>SUM(O2772:O2782)</f>
        <v>0</v>
      </c>
      <c r="Q2783" s="112"/>
      <c r="R2783" s="112"/>
      <c r="S2783" s="118"/>
      <c r="T2783" s="118"/>
    </row>
    <row r="2784" spans="1:21">
      <c r="A2784" s="4" t="str">
        <f>VLOOKUP(C2784,STYLES!$A$1:$R$2088,7,FALSE)</f>
        <v>Outerwear</v>
      </c>
      <c r="B2784" t="str">
        <f>VLOOKUP(C2784,STYLES!$1:$1048576,6,FALSE)</f>
        <v>Harriton</v>
      </c>
      <c r="C2784" s="103" t="s">
        <v>915</v>
      </c>
      <c r="E2784" t="str">
        <f>VLOOKUP(C2784,STYLES!$1:$1048576,12,FALSE)</f>
        <v>Auxiliary Canvas Work Jacket</v>
      </c>
      <c r="F2784" s="117" t="s">
        <v>2718</v>
      </c>
      <c r="G2784" s="111" t="s">
        <v>2718</v>
      </c>
      <c r="H2784" s="113" t="str">
        <f>VLOOKUP(C2784,STYLES!$1:$1048576,9,FALSE)</f>
        <v>Active</v>
      </c>
      <c r="I2784" s="113" t="str">
        <f>VLOOKUP(C2784,STYLES!$1:$1048576,10,FALSE)</f>
        <v>Active</v>
      </c>
      <c r="J2784" s="117" t="s">
        <v>2772</v>
      </c>
      <c r="K2784" s="139">
        <f>IFERROR(VLOOKUP(J2784,LISTS!G:H,2,FALSE),"0")</f>
        <v>10</v>
      </c>
      <c r="L2784">
        <f t="shared" si="156"/>
        <v>10</v>
      </c>
      <c r="M2784" s="117" t="s">
        <v>2772</v>
      </c>
      <c r="N2784" s="140">
        <f>IFERROR(VLOOKUP(M2784,LISTS!G:H,2,FALSE),"0")</f>
        <v>10</v>
      </c>
      <c r="O2784">
        <f t="shared" si="157"/>
        <v>10</v>
      </c>
      <c r="P2784" s="117" t="s">
        <v>2720</v>
      </c>
      <c r="Q2784" s="101" t="s">
        <v>2721</v>
      </c>
      <c r="R2784" s="112" t="s">
        <v>775</v>
      </c>
      <c r="S2784" s="112" t="s">
        <v>2722</v>
      </c>
      <c r="T2784" s="118" t="s">
        <v>775</v>
      </c>
    </row>
    <row r="2785" spans="1:20">
      <c r="A2785" s="4" t="str">
        <f>VLOOKUP(C2785,STYLES!$A$1:$R$2088,7,FALSE)</f>
        <v>Outerwear</v>
      </c>
      <c r="B2785" t="str">
        <f>VLOOKUP(C2785,STYLES!$1:$1048576,6,FALSE)</f>
        <v>Harriton</v>
      </c>
      <c r="C2785" s="103" t="s">
        <v>915</v>
      </c>
      <c r="E2785" t="str">
        <f>VLOOKUP(C2785,STYLES!$1:$1048576,12,FALSE)</f>
        <v>Auxiliary Canvas Work Jacket</v>
      </c>
      <c r="F2785" s="117" t="s">
        <v>3212</v>
      </c>
      <c r="G2785" s="111" t="s">
        <v>2740</v>
      </c>
      <c r="H2785" s="113" t="str">
        <f>VLOOKUP(C2785,STYLES!$1:$1048576,9,FALSE)</f>
        <v>Active</v>
      </c>
      <c r="I2785" s="113" t="str">
        <f>VLOOKUP(C2785,STYLES!$1:$1048576,10,FALSE)</f>
        <v>Active</v>
      </c>
      <c r="J2785" s="117" t="s">
        <v>2772</v>
      </c>
      <c r="K2785" s="139">
        <f>IFERROR(VLOOKUP(J2785,LISTS!G:H,2,FALSE),"0")</f>
        <v>10</v>
      </c>
      <c r="L2785">
        <f t="shared" si="156"/>
        <v>10</v>
      </c>
      <c r="M2785" s="117" t="s">
        <v>2772</v>
      </c>
      <c r="N2785" s="140">
        <f>IFERROR(VLOOKUP(M2785,LISTS!G:H,2,FALSE),"0")</f>
        <v>10</v>
      </c>
      <c r="O2785">
        <f t="shared" si="157"/>
        <v>10</v>
      </c>
      <c r="P2785" s="117" t="s">
        <v>2720</v>
      </c>
      <c r="Q2785" s="112" t="s">
        <v>3213</v>
      </c>
      <c r="R2785" s="112" t="s">
        <v>775</v>
      </c>
      <c r="S2785" s="118" t="s">
        <v>2742</v>
      </c>
      <c r="T2785" s="112" t="s">
        <v>775</v>
      </c>
    </row>
    <row r="2786" spans="1:20">
      <c r="A2786" s="4" t="str">
        <f>VLOOKUP(C2786,STYLES!$A$1:$R$2088,7,FALSE)</f>
        <v>Outerwear</v>
      </c>
      <c r="B2786" t="str">
        <f>VLOOKUP(C2786,STYLES!$1:$1048576,6,FALSE)</f>
        <v>Harriton</v>
      </c>
      <c r="C2786" s="103" t="s">
        <v>915</v>
      </c>
      <c r="E2786" t="str">
        <f>VLOOKUP(C2786,STYLES!$1:$1048576,12,FALSE)</f>
        <v>Auxiliary Canvas Work Jacket</v>
      </c>
      <c r="F2786" s="117" t="s">
        <v>3233</v>
      </c>
      <c r="G2786" s="111" t="s">
        <v>2763</v>
      </c>
      <c r="H2786" s="113" t="str">
        <f>VLOOKUP(C2786,STYLES!$1:$1048576,9,FALSE)</f>
        <v>Active</v>
      </c>
      <c r="I2786" s="113" t="str">
        <f>VLOOKUP(C2786,STYLES!$1:$1048576,10,FALSE)</f>
        <v>Active</v>
      </c>
      <c r="J2786" s="117" t="s">
        <v>2772</v>
      </c>
      <c r="K2786" s="139">
        <f>IFERROR(VLOOKUP(J2786,LISTS!G:H,2,FALSE),"0")</f>
        <v>10</v>
      </c>
      <c r="L2786">
        <f t="shared" si="156"/>
        <v>10</v>
      </c>
      <c r="M2786" s="117" t="s">
        <v>2772</v>
      </c>
      <c r="N2786" s="140">
        <f>IFERROR(VLOOKUP(M2786,LISTS!G:H,2,FALSE),"0")</f>
        <v>10</v>
      </c>
      <c r="O2786">
        <f t="shared" si="157"/>
        <v>10</v>
      </c>
      <c r="P2786" s="117" t="s">
        <v>2720</v>
      </c>
      <c r="Q2786" s="112" t="s">
        <v>2983</v>
      </c>
      <c r="R2786" s="112" t="s">
        <v>775</v>
      </c>
      <c r="S2786" s="118" t="s">
        <v>2984</v>
      </c>
      <c r="T2786" s="112" t="s">
        <v>775</v>
      </c>
    </row>
    <row r="2787" spans="1:20">
      <c r="A2787" s="4" t="str">
        <f>VLOOKUP(C2787,STYLES!$A$1:$R$2088,7,FALSE)</f>
        <v>Outerwear</v>
      </c>
      <c r="B2787" t="str">
        <f>VLOOKUP(C2787,STYLES!$1:$1048576,6,FALSE)</f>
        <v>Harriton</v>
      </c>
      <c r="C2787" s="103" t="s">
        <v>915</v>
      </c>
      <c r="E2787" t="str">
        <f>VLOOKUP(C2787,STYLES!$1:$1048576,12,FALSE)</f>
        <v>Auxiliary Canvas Work Jacket</v>
      </c>
      <c r="F2787" s="117" t="s">
        <v>3243</v>
      </c>
      <c r="G2787" s="111" t="s">
        <v>2975</v>
      </c>
      <c r="H2787" s="113" t="str">
        <f>VLOOKUP(C2787,STYLES!$1:$1048576,9,FALSE)</f>
        <v>Active</v>
      </c>
      <c r="I2787" s="113" t="str">
        <f>VLOOKUP(C2787,STYLES!$1:$1048576,10,FALSE)</f>
        <v>Active</v>
      </c>
      <c r="J2787" s="117" t="s">
        <v>2772</v>
      </c>
      <c r="K2787" s="139">
        <f>IFERROR(VLOOKUP(J2787,LISTS!G:H,2,FALSE),"0")</f>
        <v>10</v>
      </c>
      <c r="L2787">
        <f t="shared" si="156"/>
        <v>10</v>
      </c>
      <c r="M2787" s="117" t="s">
        <v>2772</v>
      </c>
      <c r="N2787" s="140">
        <f>IFERROR(VLOOKUP(M2787,LISTS!G:H,2,FALSE),"0")</f>
        <v>10</v>
      </c>
      <c r="O2787">
        <f t="shared" si="157"/>
        <v>10</v>
      </c>
      <c r="P2787" s="117" t="s">
        <v>2720</v>
      </c>
      <c r="Q2787" s="112" t="s">
        <v>3244</v>
      </c>
      <c r="R2787" s="112" t="s">
        <v>775</v>
      </c>
      <c r="S2787" s="118" t="s">
        <v>3245</v>
      </c>
      <c r="T2787" s="118" t="s">
        <v>775</v>
      </c>
    </row>
    <row r="2788" spans="1:20">
      <c r="A2788" s="4"/>
      <c r="G2788" s="111"/>
      <c r="I2788" s="127"/>
      <c r="K2788" s="139"/>
      <c r="L2788" s="60">
        <f>SUM(L2784:L2787)</f>
        <v>40</v>
      </c>
      <c r="N2788" s="140"/>
      <c r="O2788" s="60">
        <f>SUM(O2784:O2787)</f>
        <v>40</v>
      </c>
      <c r="Q2788" s="112"/>
      <c r="R2788" s="112"/>
      <c r="S2788" s="118"/>
      <c r="T2788" s="118"/>
    </row>
    <row r="2789" spans="1:20">
      <c r="A2789" s="4" t="str">
        <f>VLOOKUP(C2789,STYLES!$A$1:$R$2088,7,FALSE)</f>
        <v>Fleece</v>
      </c>
      <c r="B2789" t="str">
        <f>VLOOKUP(C2789,STYLES!$1:$1048576,6,FALSE)</f>
        <v>Harriton</v>
      </c>
      <c r="C2789" s="103" t="s">
        <v>1098</v>
      </c>
      <c r="E2789" t="str">
        <f>VLOOKUP(C2789,STYLES!$1:$1048576,12,FALSE)</f>
        <v>Task Performance Fleece Quarter-Zip Jacket</v>
      </c>
      <c r="F2789" s="117" t="s">
        <v>2718</v>
      </c>
      <c r="G2789" s="111" t="s">
        <v>2718</v>
      </c>
      <c r="H2789" s="113" t="str">
        <f>VLOOKUP(C2789,STYLES!$1:$1048576,9,FALSE)</f>
        <v>DNR</v>
      </c>
      <c r="I2789" s="113" t="str">
        <f>VLOOKUP(C2789,STYLES!$1:$1048576,10,FALSE)</f>
        <v>DNR</v>
      </c>
      <c r="J2789" s="117" t="s">
        <v>2719</v>
      </c>
      <c r="K2789" s="139">
        <f>IFERROR(VLOOKUP(J2789,LISTS!G:H,2,FALSE),"0")</f>
        <v>8</v>
      </c>
      <c r="L2789">
        <f t="shared" si="156"/>
        <v>8</v>
      </c>
      <c r="M2789" s="117" t="s">
        <v>2719</v>
      </c>
      <c r="N2789" s="140">
        <f>IFERROR(VLOOKUP(M2789,LISTS!G:H,2,FALSE),"0")</f>
        <v>8</v>
      </c>
      <c r="O2789">
        <f t="shared" si="157"/>
        <v>8</v>
      </c>
      <c r="P2789" s="117" t="s">
        <v>2720</v>
      </c>
      <c r="Q2789" s="101" t="s">
        <v>2721</v>
      </c>
      <c r="R2789" s="112" t="s">
        <v>775</v>
      </c>
      <c r="S2789" s="112" t="s">
        <v>2722</v>
      </c>
      <c r="T2789" s="118" t="s">
        <v>775</v>
      </c>
    </row>
    <row r="2790" spans="1:20">
      <c r="A2790" s="4" t="str">
        <f>VLOOKUP(C2790,STYLES!$A$1:$R$2088,7,FALSE)</f>
        <v>Fleece</v>
      </c>
      <c r="B2790" t="str">
        <f>VLOOKUP(C2790,STYLES!$1:$1048576,6,FALSE)</f>
        <v>Harriton</v>
      </c>
      <c r="C2790" s="103" t="s">
        <v>1098</v>
      </c>
      <c r="E2790" t="str">
        <f>VLOOKUP(C2790,STYLES!$1:$1048576,12,FALSE)</f>
        <v>Task Performance Fleece Quarter-Zip Jacket</v>
      </c>
      <c r="F2790" s="117" t="s">
        <v>3212</v>
      </c>
      <c r="G2790" s="111" t="s">
        <v>2740</v>
      </c>
      <c r="H2790" s="113" t="str">
        <f>VLOOKUP(C2790,STYLES!$1:$1048576,9,FALSE)</f>
        <v>DNR</v>
      </c>
      <c r="I2790" s="113" t="str">
        <f>VLOOKUP(C2790,STYLES!$1:$1048576,10,FALSE)</f>
        <v>DNR</v>
      </c>
      <c r="J2790" s="117" t="s">
        <v>2719</v>
      </c>
      <c r="K2790" s="139">
        <f>IFERROR(VLOOKUP(J2790,LISTS!G:H,2,FALSE),"0")</f>
        <v>8</v>
      </c>
      <c r="L2790">
        <f t="shared" si="156"/>
        <v>8</v>
      </c>
      <c r="M2790" s="117" t="s">
        <v>2719</v>
      </c>
      <c r="N2790" s="140">
        <f>IFERROR(VLOOKUP(M2790,LISTS!G:H,2,FALSE),"0")</f>
        <v>8</v>
      </c>
      <c r="O2790">
        <f t="shared" si="157"/>
        <v>8</v>
      </c>
      <c r="P2790" s="117" t="s">
        <v>2720</v>
      </c>
      <c r="Q2790" s="112" t="s">
        <v>3213</v>
      </c>
      <c r="R2790" s="112" t="s">
        <v>775</v>
      </c>
      <c r="S2790" s="118" t="s">
        <v>2742</v>
      </c>
      <c r="T2790" s="112" t="s">
        <v>775</v>
      </c>
    </row>
    <row r="2791" spans="1:20">
      <c r="A2791" s="4" t="str">
        <f>VLOOKUP(C2791,STYLES!$A$1:$R$2088,7,FALSE)</f>
        <v>Fleece</v>
      </c>
      <c r="B2791" t="str">
        <f>VLOOKUP(C2791,STYLES!$1:$1048576,6,FALSE)</f>
        <v>Harriton</v>
      </c>
      <c r="C2791" s="103" t="s">
        <v>1098</v>
      </c>
      <c r="E2791" t="str">
        <f>VLOOKUP(C2791,STYLES!$1:$1048576,12,FALSE)</f>
        <v>Task Performance Fleece Quarter-Zip Jacket</v>
      </c>
      <c r="F2791" s="117" t="s">
        <v>3233</v>
      </c>
      <c r="G2791" s="111" t="s">
        <v>2763</v>
      </c>
      <c r="H2791" s="113" t="str">
        <f>VLOOKUP(C2791,STYLES!$1:$1048576,9,FALSE)</f>
        <v>DNR</v>
      </c>
      <c r="I2791" s="113" t="str">
        <f>VLOOKUP(C2791,STYLES!$1:$1048576,10,FALSE)</f>
        <v>DNR</v>
      </c>
      <c r="J2791" s="117" t="s">
        <v>2719</v>
      </c>
      <c r="K2791" s="139">
        <f>IFERROR(VLOOKUP(J2791,LISTS!G:H,2,FALSE),"0")</f>
        <v>8</v>
      </c>
      <c r="L2791">
        <f t="shared" si="156"/>
        <v>8</v>
      </c>
      <c r="M2791" s="117" t="s">
        <v>2719</v>
      </c>
      <c r="N2791" s="140">
        <f>IFERROR(VLOOKUP(M2791,LISTS!G:H,2,FALSE),"0")</f>
        <v>8</v>
      </c>
      <c r="O2791">
        <f t="shared" si="157"/>
        <v>8</v>
      </c>
      <c r="P2791" s="117" t="s">
        <v>2720</v>
      </c>
      <c r="Q2791" s="112" t="s">
        <v>2983</v>
      </c>
      <c r="R2791" s="112" t="s">
        <v>775</v>
      </c>
      <c r="S2791" s="118" t="s">
        <v>2984</v>
      </c>
      <c r="T2791" s="112" t="s">
        <v>775</v>
      </c>
    </row>
    <row r="2792" spans="1:20">
      <c r="A2792" s="4"/>
      <c r="G2792" s="111"/>
      <c r="I2792" s="127"/>
      <c r="K2792" s="139"/>
      <c r="L2792" s="60">
        <f>SUM(L2789:L2791)</f>
        <v>24</v>
      </c>
      <c r="N2792" s="140"/>
      <c r="O2792" s="60">
        <f>SUM(O2789:O2791)</f>
        <v>24</v>
      </c>
      <c r="Q2792" s="112"/>
      <c r="R2792" s="112"/>
      <c r="S2792" s="118"/>
      <c r="T2792" s="118"/>
    </row>
    <row r="2793" spans="1:20">
      <c r="A2793" s="4" t="str">
        <f>VLOOKUP(C2793,STYLES!$A$1:$R$2088,7,FALSE)</f>
        <v>Fleece</v>
      </c>
      <c r="B2793" t="str">
        <f>VLOOKUP(C2793,STYLES!$1:$1048576,6,FALSE)</f>
        <v>Harriton</v>
      </c>
      <c r="C2793" s="103" t="s">
        <v>1103</v>
      </c>
      <c r="E2793" t="str">
        <f>VLOOKUP(C2793,STYLES!$1:$1048576,12,FALSE)</f>
        <v>Task Performance Fleece Full-Zip Jacket</v>
      </c>
      <c r="F2793" s="117" t="s">
        <v>2887</v>
      </c>
      <c r="G2793" s="111" t="s">
        <v>2718</v>
      </c>
      <c r="H2793" s="113" t="str">
        <f>VLOOKUP(C2793,STYLES!$1:$1048576,9,FALSE)</f>
        <v>DROP - Closeout</v>
      </c>
      <c r="I2793" s="113" t="str">
        <f>VLOOKUP(C2793,STYLES!$1:$1048576,10,FALSE)</f>
        <v>DROP - Closeout</v>
      </c>
      <c r="J2793" s="117" t="s">
        <v>2764</v>
      </c>
      <c r="K2793" s="139">
        <f>IFERROR(VLOOKUP(J2793,LISTS!G:H,2,FALSE),"0")</f>
        <v>7</v>
      </c>
      <c r="L2793" t="str">
        <f t="shared" si="156"/>
        <v/>
      </c>
      <c r="M2793" s="117" t="s">
        <v>2764</v>
      </c>
      <c r="N2793" s="140">
        <f>IFERROR(VLOOKUP(M2793,LISTS!G:H,2,FALSE),"0")</f>
        <v>7</v>
      </c>
      <c r="O2793" t="str">
        <f t="shared" si="157"/>
        <v/>
      </c>
      <c r="P2793" s="117" t="s">
        <v>2720</v>
      </c>
      <c r="Q2793" s="101" t="s">
        <v>2721</v>
      </c>
      <c r="R2793" s="112" t="s">
        <v>775</v>
      </c>
      <c r="S2793" s="112" t="s">
        <v>2722</v>
      </c>
      <c r="T2793" s="118" t="s">
        <v>775</v>
      </c>
    </row>
    <row r="2794" spans="1:20">
      <c r="A2794" s="4" t="str">
        <f>VLOOKUP(C2794,STYLES!$A$1:$R$2088,7,FALSE)</f>
        <v>Fleece</v>
      </c>
      <c r="B2794" t="str">
        <f>VLOOKUP(C2794,STYLES!$1:$1048576,6,FALSE)</f>
        <v>Harriton</v>
      </c>
      <c r="C2794" s="103" t="s">
        <v>1103</v>
      </c>
      <c r="E2794" t="str">
        <f>VLOOKUP(C2794,STYLES!$1:$1048576,12,FALSE)</f>
        <v>Task Performance Fleece Full-Zip Jacket</v>
      </c>
      <c r="F2794" s="117" t="s">
        <v>3340</v>
      </c>
      <c r="G2794" s="111" t="s">
        <v>2740</v>
      </c>
      <c r="H2794" s="113" t="str">
        <f>VLOOKUP(C2794,STYLES!$1:$1048576,9,FALSE)</f>
        <v>DROP - Closeout</v>
      </c>
      <c r="I2794" s="113" t="str">
        <f>VLOOKUP(C2794,STYLES!$1:$1048576,10,FALSE)</f>
        <v>DROP - Closeout</v>
      </c>
      <c r="J2794" s="117" t="s">
        <v>2764</v>
      </c>
      <c r="K2794" s="139">
        <f>IFERROR(VLOOKUP(J2794,LISTS!G:H,2,FALSE),"0")</f>
        <v>7</v>
      </c>
      <c r="L2794" t="str">
        <f t="shared" si="156"/>
        <v/>
      </c>
      <c r="M2794" s="117" t="s">
        <v>2764</v>
      </c>
      <c r="N2794" s="140">
        <f>IFERROR(VLOOKUP(M2794,LISTS!G:H,2,FALSE),"0")</f>
        <v>7</v>
      </c>
      <c r="O2794" t="str">
        <f t="shared" si="157"/>
        <v/>
      </c>
      <c r="P2794" s="117" t="s">
        <v>2720</v>
      </c>
      <c r="Q2794" s="112" t="s">
        <v>3213</v>
      </c>
      <c r="R2794" s="112" t="s">
        <v>775</v>
      </c>
      <c r="S2794" s="118" t="s">
        <v>2742</v>
      </c>
      <c r="T2794" s="112" t="s">
        <v>775</v>
      </c>
    </row>
    <row r="2795" spans="1:20">
      <c r="A2795" s="4" t="str">
        <f>VLOOKUP(C2795,STYLES!$A$1:$R$2088,7,FALSE)</f>
        <v>Fleece</v>
      </c>
      <c r="B2795" t="str">
        <f>VLOOKUP(C2795,STYLES!$1:$1048576,6,FALSE)</f>
        <v>Harriton</v>
      </c>
      <c r="C2795" s="103" t="s">
        <v>1103</v>
      </c>
      <c r="E2795" t="str">
        <f>VLOOKUP(C2795,STYLES!$1:$1048576,12,FALSE)</f>
        <v>Task Performance Fleece Full-Zip Jacket</v>
      </c>
      <c r="F2795" s="117" t="s">
        <v>3341</v>
      </c>
      <c r="G2795" s="111" t="s">
        <v>2763</v>
      </c>
      <c r="H2795" s="113" t="str">
        <f>VLOOKUP(C2795,STYLES!$1:$1048576,9,FALSE)</f>
        <v>DROP - Closeout</v>
      </c>
      <c r="I2795" s="113" t="str">
        <f>VLOOKUP(C2795,STYLES!$1:$1048576,10,FALSE)</f>
        <v>DROP - Closeout</v>
      </c>
      <c r="J2795" s="117" t="s">
        <v>2764</v>
      </c>
      <c r="K2795" s="139">
        <f>IFERROR(VLOOKUP(J2795,LISTS!G:H,2,FALSE),"0")</f>
        <v>7</v>
      </c>
      <c r="L2795" t="str">
        <f t="shared" si="156"/>
        <v/>
      </c>
      <c r="M2795" s="117" t="s">
        <v>2764</v>
      </c>
      <c r="N2795" s="140">
        <f>IFERROR(VLOOKUP(M2795,LISTS!G:H,2,FALSE),"0")</f>
        <v>7</v>
      </c>
      <c r="O2795" t="str">
        <f t="shared" si="157"/>
        <v/>
      </c>
      <c r="P2795" s="117" t="s">
        <v>2720</v>
      </c>
      <c r="Q2795" s="112" t="s">
        <v>2983</v>
      </c>
      <c r="R2795" s="112" t="s">
        <v>2721</v>
      </c>
      <c r="S2795" s="118" t="s">
        <v>2984</v>
      </c>
      <c r="T2795" s="112" t="s">
        <v>2722</v>
      </c>
    </row>
    <row r="2796" spans="1:20">
      <c r="A2796" s="4"/>
      <c r="G2796" s="111"/>
      <c r="I2796" s="127"/>
      <c r="K2796" s="139"/>
      <c r="L2796" s="60">
        <f>SUM(L2793:L2795)</f>
        <v>0</v>
      </c>
      <c r="N2796" s="140"/>
      <c r="O2796" s="60">
        <f>SUM(O2793:O2795)</f>
        <v>0</v>
      </c>
      <c r="Q2796" s="112"/>
      <c r="R2796" s="112"/>
      <c r="S2796" s="118"/>
      <c r="T2796" s="118"/>
    </row>
    <row r="2797" spans="1:20">
      <c r="A2797" s="4" t="str">
        <f>VLOOKUP(C2797,STYLES!$A$1:$R$2088,7,FALSE)</f>
        <v>Fleece</v>
      </c>
      <c r="B2797" t="str">
        <f>VLOOKUP(C2797,STYLES!$1:$1048576,6,FALSE)</f>
        <v>Harriton</v>
      </c>
      <c r="C2797" s="103" t="s">
        <v>1106</v>
      </c>
      <c r="E2797" t="str">
        <f>VLOOKUP(C2797,STYLES!$1:$1048576,12,FALSE)</f>
        <v>Task Performance Fleece Full-Zip Jacket</v>
      </c>
      <c r="F2797" s="117" t="s">
        <v>2887</v>
      </c>
      <c r="G2797" s="111" t="s">
        <v>2718</v>
      </c>
      <c r="H2797" s="113" t="str">
        <f>VLOOKUP(C2797,STYLES!$1:$1048576,9,FALSE)</f>
        <v>DROP - Closeout</v>
      </c>
      <c r="I2797" s="113" t="str">
        <f>VLOOKUP(C2797,STYLES!$1:$1048576,10,FALSE)</f>
        <v>DROP - Closeout</v>
      </c>
      <c r="J2797" s="117" t="s">
        <v>2768</v>
      </c>
      <c r="K2797" s="139">
        <f>IFERROR(VLOOKUP(J2797,LISTS!G:H,2,FALSE),"0")</f>
        <v>6</v>
      </c>
      <c r="L2797" t="str">
        <f t="shared" si="156"/>
        <v/>
      </c>
      <c r="M2797" s="117" t="s">
        <v>2768</v>
      </c>
      <c r="N2797" s="140">
        <f>IFERROR(VLOOKUP(M2797,LISTS!G:H,2,FALSE),"0")</f>
        <v>6</v>
      </c>
      <c r="O2797" t="str">
        <f t="shared" si="157"/>
        <v/>
      </c>
      <c r="P2797" s="117" t="s">
        <v>2720</v>
      </c>
      <c r="Q2797" s="101" t="s">
        <v>2721</v>
      </c>
      <c r="R2797" s="112" t="s">
        <v>775</v>
      </c>
      <c r="S2797" s="112" t="s">
        <v>2722</v>
      </c>
      <c r="T2797" s="118" t="s">
        <v>775</v>
      </c>
    </row>
    <row r="2798" spans="1:20">
      <c r="A2798" s="4" t="str">
        <f>VLOOKUP(C2798,STYLES!$A$1:$R$2088,7,FALSE)</f>
        <v>Fleece</v>
      </c>
      <c r="B2798" t="str">
        <f>VLOOKUP(C2798,STYLES!$1:$1048576,6,FALSE)</f>
        <v>Harriton</v>
      </c>
      <c r="C2798" s="103" t="s">
        <v>1106</v>
      </c>
      <c r="E2798" t="str">
        <f>VLOOKUP(C2798,STYLES!$1:$1048576,12,FALSE)</f>
        <v>Task Performance Fleece Full-Zip Jacket</v>
      </c>
      <c r="F2798" s="117" t="s">
        <v>3340</v>
      </c>
      <c r="G2798" s="111" t="s">
        <v>2740</v>
      </c>
      <c r="H2798" s="113" t="str">
        <f>VLOOKUP(C2798,STYLES!$1:$1048576,9,FALSE)</f>
        <v>DROP - Closeout</v>
      </c>
      <c r="I2798" s="113" t="str">
        <f>VLOOKUP(C2798,STYLES!$1:$1048576,10,FALSE)</f>
        <v>DROP - Closeout</v>
      </c>
      <c r="J2798" s="117" t="s">
        <v>2768</v>
      </c>
      <c r="K2798" s="139">
        <f>IFERROR(VLOOKUP(J2798,LISTS!G:H,2,FALSE),"0")</f>
        <v>6</v>
      </c>
      <c r="L2798" t="str">
        <f t="shared" si="156"/>
        <v/>
      </c>
      <c r="M2798" s="117" t="s">
        <v>2768</v>
      </c>
      <c r="N2798" s="140">
        <f>IFERROR(VLOOKUP(M2798,LISTS!G:H,2,FALSE),"0")</f>
        <v>6</v>
      </c>
      <c r="O2798" t="str">
        <f t="shared" si="157"/>
        <v/>
      </c>
      <c r="P2798" s="117" t="s">
        <v>2720</v>
      </c>
      <c r="Q2798" s="112" t="s">
        <v>3213</v>
      </c>
      <c r="R2798" s="112" t="s">
        <v>775</v>
      </c>
      <c r="S2798" s="118" t="s">
        <v>2742</v>
      </c>
      <c r="T2798" s="112" t="s">
        <v>775</v>
      </c>
    </row>
    <row r="2799" spans="1:20">
      <c r="A2799" s="4" t="str">
        <f>VLOOKUP(C2799,STYLES!$A$1:$R$2088,7,FALSE)</f>
        <v>Fleece</v>
      </c>
      <c r="B2799" t="str">
        <f>VLOOKUP(C2799,STYLES!$1:$1048576,6,FALSE)</f>
        <v>Harriton</v>
      </c>
      <c r="C2799" s="103" t="s">
        <v>1106</v>
      </c>
      <c r="E2799" t="str">
        <f>VLOOKUP(C2799,STYLES!$1:$1048576,12,FALSE)</f>
        <v>Task Performance Fleece Full-Zip Jacket</v>
      </c>
      <c r="F2799" s="117" t="s">
        <v>3341</v>
      </c>
      <c r="G2799" s="111" t="s">
        <v>2763</v>
      </c>
      <c r="H2799" s="113" t="str">
        <f>VLOOKUP(C2799,STYLES!$1:$1048576,9,FALSE)</f>
        <v>DROP - Closeout</v>
      </c>
      <c r="I2799" s="113" t="str">
        <f>VLOOKUP(C2799,STYLES!$1:$1048576,10,FALSE)</f>
        <v>DROP - Closeout</v>
      </c>
      <c r="J2799" s="117" t="s">
        <v>2768</v>
      </c>
      <c r="K2799" s="139">
        <f>IFERROR(VLOOKUP(J2799,LISTS!G:H,2,FALSE),"0")</f>
        <v>6</v>
      </c>
      <c r="L2799" t="str">
        <f t="shared" si="156"/>
        <v/>
      </c>
      <c r="M2799" s="117" t="s">
        <v>2768</v>
      </c>
      <c r="N2799" s="140">
        <f>IFERROR(VLOOKUP(M2799,LISTS!G:H,2,FALSE),"0")</f>
        <v>6</v>
      </c>
      <c r="O2799" t="str">
        <f t="shared" si="157"/>
        <v/>
      </c>
      <c r="P2799" s="117" t="s">
        <v>2720</v>
      </c>
      <c r="Q2799" s="112" t="s">
        <v>2983</v>
      </c>
      <c r="R2799" s="112" t="s">
        <v>2721</v>
      </c>
      <c r="S2799" s="118" t="s">
        <v>2984</v>
      </c>
      <c r="T2799" s="112" t="s">
        <v>2722</v>
      </c>
    </row>
    <row r="2800" spans="1:20">
      <c r="A2800" s="4"/>
      <c r="G2800" s="111"/>
      <c r="I2800" s="127"/>
      <c r="K2800" s="139"/>
      <c r="L2800" s="60">
        <f>SUM(L2797:L2799)</f>
        <v>0</v>
      </c>
      <c r="N2800" s="140"/>
      <c r="O2800" s="60">
        <f>SUM(O2797:O2799)</f>
        <v>0</v>
      </c>
      <c r="Q2800" s="112"/>
      <c r="R2800" s="112"/>
      <c r="S2800" s="118"/>
      <c r="T2800" s="118"/>
    </row>
    <row r="2801" spans="1:21">
      <c r="A2801" s="4" t="str">
        <f>VLOOKUP(C2801,STYLES!$A$1:$R$2088,7,FALSE)</f>
        <v>Outerwear</v>
      </c>
      <c r="B2801" t="str">
        <f>VLOOKUP(C2801,STYLES!$1:$1048576,6,FALSE)</f>
        <v>Harriton</v>
      </c>
      <c r="C2801" s="103" t="s">
        <v>1075</v>
      </c>
      <c r="E2801" t="str">
        <f>VLOOKUP(C2801,STYLES!$1:$1048576,12,FALSE)</f>
        <v>Survey Fleece-Lined All-Season Jacket</v>
      </c>
      <c r="F2801" s="117" t="s">
        <v>2718</v>
      </c>
      <c r="G2801" s="111" t="s">
        <v>2718</v>
      </c>
      <c r="H2801" s="113" t="str">
        <f>VLOOKUP(C2801,STYLES!$1:$1048576,9,FALSE)</f>
        <v>DROP - Pre-Closeout</v>
      </c>
      <c r="I2801" s="113" t="str">
        <f>VLOOKUP(C2801,STYLES!$1:$1048576,10,FALSE)</f>
        <v>DROP - Closeout</v>
      </c>
      <c r="J2801" s="117" t="s">
        <v>2719</v>
      </c>
      <c r="K2801" s="139">
        <f>IFERROR(VLOOKUP(J2801,LISTS!G:H,2,FALSE),"0")</f>
        <v>8</v>
      </c>
      <c r="L2801" t="str">
        <f t="shared" si="156"/>
        <v/>
      </c>
      <c r="M2801" s="117" t="s">
        <v>2719</v>
      </c>
      <c r="N2801" s="140">
        <f>IFERROR(VLOOKUP(M2801,LISTS!G:H,2,FALSE),"0")</f>
        <v>8</v>
      </c>
      <c r="O2801" t="str">
        <f t="shared" si="157"/>
        <v/>
      </c>
      <c r="P2801" s="117" t="s">
        <v>2720</v>
      </c>
      <c r="Q2801" s="101" t="s">
        <v>2721</v>
      </c>
      <c r="R2801" s="112" t="s">
        <v>775</v>
      </c>
      <c r="S2801" s="112" t="s">
        <v>2722</v>
      </c>
      <c r="T2801" s="118" t="s">
        <v>775</v>
      </c>
    </row>
    <row r="2802" spans="1:21">
      <c r="A2802" s="4" t="str">
        <f>VLOOKUP(C2802,STYLES!$A$1:$R$2088,7,FALSE)</f>
        <v>Outerwear</v>
      </c>
      <c r="B2802" t="str">
        <f>VLOOKUP(C2802,STYLES!$1:$1048576,6,FALSE)</f>
        <v>Harriton</v>
      </c>
      <c r="C2802" s="103" t="s">
        <v>1075</v>
      </c>
      <c r="E2802" t="str">
        <f>VLOOKUP(C2802,STYLES!$1:$1048576,12,FALSE)</f>
        <v>Survey Fleece-Lined All-Season Jacket</v>
      </c>
      <c r="F2802" s="117" t="s">
        <v>3212</v>
      </c>
      <c r="G2802" s="111" t="s">
        <v>2740</v>
      </c>
      <c r="H2802" s="113" t="str">
        <f>VLOOKUP(C2802,STYLES!$1:$1048576,9,FALSE)</f>
        <v>DROP - Pre-Closeout</v>
      </c>
      <c r="I2802" s="113" t="str">
        <f>VLOOKUP(C2802,STYLES!$1:$1048576,10,FALSE)</f>
        <v>DROP - Closeout</v>
      </c>
      <c r="J2802" s="117" t="s">
        <v>2719</v>
      </c>
      <c r="K2802" s="139">
        <f>IFERROR(VLOOKUP(J2802,LISTS!G:H,2,FALSE),"0")</f>
        <v>8</v>
      </c>
      <c r="L2802" t="str">
        <f t="shared" si="156"/>
        <v/>
      </c>
      <c r="M2802" s="117" t="s">
        <v>2719</v>
      </c>
      <c r="N2802" s="140">
        <f>IFERROR(VLOOKUP(M2802,LISTS!G:H,2,FALSE),"0")</f>
        <v>8</v>
      </c>
      <c r="O2802" t="str">
        <f t="shared" si="157"/>
        <v/>
      </c>
      <c r="P2802" s="117" t="s">
        <v>2720</v>
      </c>
      <c r="Q2802" s="112" t="s">
        <v>3213</v>
      </c>
      <c r="R2802" s="112" t="s">
        <v>775</v>
      </c>
      <c r="S2802" s="118" t="s">
        <v>2742</v>
      </c>
      <c r="T2802" s="112" t="s">
        <v>775</v>
      </c>
    </row>
    <row r="2803" spans="1:21">
      <c r="A2803" s="4"/>
      <c r="G2803" s="111"/>
      <c r="I2803" s="127"/>
      <c r="K2803" s="139"/>
      <c r="L2803" s="60">
        <f>SUM(L2801:L2802)</f>
        <v>0</v>
      </c>
      <c r="N2803" s="140"/>
      <c r="O2803" s="60">
        <f>SUM(O2801:O2802)</f>
        <v>0</v>
      </c>
      <c r="Q2803" s="112"/>
      <c r="R2803" s="112"/>
      <c r="S2803" s="118"/>
      <c r="T2803" s="118"/>
    </row>
    <row r="2804" spans="1:21">
      <c r="A2804" s="4" t="str">
        <f>VLOOKUP(C2804,STYLES!$A$1:$R$2088,7,FALSE)</f>
        <v>Outerwear</v>
      </c>
      <c r="B2804" t="str">
        <f>VLOOKUP(C2804,STYLES!$1:$1048576,6,FALSE)</f>
        <v>Harriton</v>
      </c>
      <c r="C2804" s="103" t="s">
        <v>961</v>
      </c>
      <c r="E2804" t="str">
        <f>VLOOKUP(C2804,STYLES!$1:$1048576,12,FALSE)</f>
        <v>Contract 3-in-1 Jacket with Daytime Hi-Vis Fleece Vest</v>
      </c>
      <c r="F2804" s="117" t="s">
        <v>3342</v>
      </c>
      <c r="G2804" s="111" t="s">
        <v>2718</v>
      </c>
      <c r="H2804" s="113" t="str">
        <f>VLOOKUP(C2804,STYLES!$1:$1048576,9,FALSE)</f>
        <v>DROP - Pre-Closeout</v>
      </c>
      <c r="I2804" s="113" t="str">
        <f>VLOOKUP(C2804,STYLES!$1:$1048576,10,FALSE)</f>
        <v>DROP - Pre-Closeout</v>
      </c>
      <c r="J2804" s="117" t="s">
        <v>2719</v>
      </c>
      <c r="K2804" s="139">
        <f>IFERROR(VLOOKUP(J2804,LISTS!G:H,2,FALSE),"0")</f>
        <v>8</v>
      </c>
      <c r="L2804" t="str">
        <f t="shared" si="156"/>
        <v/>
      </c>
      <c r="M2804" s="117" t="s">
        <v>2719</v>
      </c>
      <c r="N2804" s="140">
        <f>IFERROR(VLOOKUP(M2804,LISTS!G:H,2,FALSE),"0")</f>
        <v>8</v>
      </c>
      <c r="O2804" t="str">
        <f t="shared" si="157"/>
        <v/>
      </c>
      <c r="P2804" s="117" t="s">
        <v>2720</v>
      </c>
      <c r="Q2804" s="101" t="s">
        <v>2721</v>
      </c>
      <c r="R2804" s="112" t="s">
        <v>3014</v>
      </c>
      <c r="S2804" s="112" t="s">
        <v>2722</v>
      </c>
      <c r="T2804" s="118" t="s">
        <v>3015</v>
      </c>
    </row>
    <row r="2805" spans="1:21">
      <c r="A2805" s="4" t="str">
        <f>VLOOKUP(C2805,STYLES!$A$1:$R$2088,7,FALSE)</f>
        <v>Outerwear</v>
      </c>
      <c r="B2805" t="str">
        <f>VLOOKUP(C2805,STYLES!$1:$1048576,6,FALSE)</f>
        <v>Harriton</v>
      </c>
      <c r="C2805" s="103" t="s">
        <v>961</v>
      </c>
      <c r="E2805" t="str">
        <f>VLOOKUP(C2805,STYLES!$1:$1048576,12,FALSE)</f>
        <v>Contract 3-in-1 Jacket with Daytime Hi-Vis Fleece Vest</v>
      </c>
      <c r="F2805" s="117" t="s">
        <v>3343</v>
      </c>
      <c r="G2805" s="111" t="s">
        <v>2740</v>
      </c>
      <c r="H2805" s="113" t="str">
        <f>VLOOKUP(C2805,STYLES!$1:$1048576,9,FALSE)</f>
        <v>DROP - Pre-Closeout</v>
      </c>
      <c r="I2805" s="113" t="str">
        <f>VLOOKUP(C2805,STYLES!$1:$1048576,10,FALSE)</f>
        <v>DROP - Pre-Closeout</v>
      </c>
      <c r="J2805" s="117" t="s">
        <v>2719</v>
      </c>
      <c r="K2805" s="139">
        <f>IFERROR(VLOOKUP(J2805,LISTS!G:H,2,FALSE),"0")</f>
        <v>8</v>
      </c>
      <c r="L2805" t="str">
        <f t="shared" si="156"/>
        <v/>
      </c>
      <c r="M2805" s="117" t="s">
        <v>2719</v>
      </c>
      <c r="N2805" s="140">
        <f>IFERROR(VLOOKUP(M2805,LISTS!G:H,2,FALSE),"0")</f>
        <v>8</v>
      </c>
      <c r="O2805" t="str">
        <f t="shared" si="157"/>
        <v/>
      </c>
      <c r="P2805" s="117" t="s">
        <v>2720</v>
      </c>
      <c r="Q2805" s="112" t="s">
        <v>3213</v>
      </c>
      <c r="R2805" s="112" t="s">
        <v>3337</v>
      </c>
      <c r="S2805" s="118" t="s">
        <v>2742</v>
      </c>
      <c r="T2805" s="118" t="s">
        <v>3338</v>
      </c>
    </row>
    <row r="2806" spans="1:21">
      <c r="A2806" s="4"/>
      <c r="G2806" s="111"/>
      <c r="I2806" s="127"/>
      <c r="K2806" s="139"/>
      <c r="L2806" s="60">
        <f>SUM(L2804:L2805)</f>
        <v>0</v>
      </c>
      <c r="N2806" s="140"/>
      <c r="O2806" s="60">
        <f>SUM(O2804:O2805)</f>
        <v>0</v>
      </c>
      <c r="Q2806" s="112"/>
      <c r="R2806" s="112"/>
      <c r="S2806" s="118"/>
      <c r="T2806" s="118"/>
    </row>
    <row r="2807" spans="1:21">
      <c r="A2807" s="4" t="str">
        <f>VLOOKUP(C2807,STYLES!$A$1:$R$2088,7,FALSE)</f>
        <v>Outerwear</v>
      </c>
      <c r="B2807" t="str">
        <f>VLOOKUP(C2807,STYLES!$1:$1048576,6,FALSE)</f>
        <v>Harriton</v>
      </c>
      <c r="C2807" s="103" t="s">
        <v>1004</v>
      </c>
      <c r="E2807" t="str">
        <f>VLOOKUP(C2807,STYLES!$1:$1048576,12,FALSE)</f>
        <v xml:space="preserve">Echo Soft Shell Jacket </v>
      </c>
      <c r="F2807" s="117" t="s">
        <v>2718</v>
      </c>
      <c r="G2807" s="111" t="s">
        <v>2718</v>
      </c>
      <c r="H2807" s="113" t="str">
        <f>VLOOKUP(C2807,STYLES!$1:$1048576,9,FALSE)</f>
        <v>Active</v>
      </c>
      <c r="I2807" s="113" t="str">
        <f>VLOOKUP(C2807,STYLES!$1:$1048576,10,FALSE)</f>
        <v>Active</v>
      </c>
      <c r="J2807" s="117" t="s">
        <v>2772</v>
      </c>
      <c r="K2807" s="139">
        <f>IFERROR(VLOOKUP(J2807,LISTS!G:H,2,FALSE),"0")</f>
        <v>10</v>
      </c>
      <c r="L2807">
        <f t="shared" si="156"/>
        <v>10</v>
      </c>
      <c r="M2807" s="117" t="s">
        <v>2772</v>
      </c>
      <c r="N2807" s="140">
        <f>IFERROR(VLOOKUP(M2807,LISTS!G:H,2,FALSE),"0")</f>
        <v>10</v>
      </c>
      <c r="O2807">
        <f t="shared" si="157"/>
        <v>10</v>
      </c>
      <c r="P2807" s="117" t="s">
        <v>2720</v>
      </c>
      <c r="Q2807" s="101" t="s">
        <v>2721</v>
      </c>
      <c r="R2807" s="112" t="s">
        <v>775</v>
      </c>
      <c r="S2807" s="112" t="s">
        <v>2722</v>
      </c>
      <c r="T2807" s="118" t="s">
        <v>775</v>
      </c>
    </row>
    <row r="2808" spans="1:21">
      <c r="A2808" s="4" t="str">
        <f>VLOOKUP(C2808,STYLES!$A$1:$R$2088,7,FALSE)</f>
        <v>Outerwear</v>
      </c>
      <c r="B2808" t="str">
        <f>VLOOKUP(C2808,STYLES!$1:$1048576,6,FALSE)</f>
        <v>Harriton</v>
      </c>
      <c r="C2808" s="103" t="s">
        <v>1004</v>
      </c>
      <c r="E2808" t="str">
        <f>VLOOKUP(C2808,STYLES!$1:$1048576,12,FALSE)</f>
        <v xml:space="preserve">Echo Soft Shell Jacket </v>
      </c>
      <c r="F2808" s="117" t="s">
        <v>3212</v>
      </c>
      <c r="G2808" s="111" t="s">
        <v>2740</v>
      </c>
      <c r="H2808" s="113" t="str">
        <f>VLOOKUP(C2808,STYLES!$1:$1048576,9,FALSE)</f>
        <v>Active</v>
      </c>
      <c r="I2808" s="113" t="str">
        <f>VLOOKUP(C2808,STYLES!$1:$1048576,10,FALSE)</f>
        <v>Active</v>
      </c>
      <c r="J2808" s="117" t="s">
        <v>2772</v>
      </c>
      <c r="K2808" s="139">
        <f>IFERROR(VLOOKUP(J2808,LISTS!G:H,2,FALSE),"0")</f>
        <v>10</v>
      </c>
      <c r="L2808">
        <f t="shared" si="156"/>
        <v>10</v>
      </c>
      <c r="M2808" s="117" t="s">
        <v>2772</v>
      </c>
      <c r="N2808" s="140">
        <f>IFERROR(VLOOKUP(M2808,LISTS!G:H,2,FALSE),"0")</f>
        <v>10</v>
      </c>
      <c r="O2808">
        <f t="shared" si="157"/>
        <v>10</v>
      </c>
      <c r="P2808" s="117" t="s">
        <v>2720</v>
      </c>
      <c r="Q2808" s="112" t="s">
        <v>3213</v>
      </c>
      <c r="R2808" s="112" t="s">
        <v>775</v>
      </c>
      <c r="S2808" s="118" t="s">
        <v>2742</v>
      </c>
      <c r="T2808" s="112" t="s">
        <v>775</v>
      </c>
    </row>
    <row r="2809" spans="1:21" s="210" customFormat="1">
      <c r="A2809" s="302" t="str">
        <f>VLOOKUP(C2809,STYLES!$A$1:$R$2088,7,FALSE)</f>
        <v>Outerwear</v>
      </c>
      <c r="B2809" s="210" t="str">
        <f>VLOOKUP(C2809,STYLES!$1:$1048576,6,FALSE)</f>
        <v>Harriton</v>
      </c>
      <c r="C2809" s="303" t="s">
        <v>1004</v>
      </c>
      <c r="D2809" s="296"/>
      <c r="E2809" s="210" t="str">
        <f>VLOOKUP(C2809,STYLES!$1:$1048576,12,FALSE)</f>
        <v xml:space="preserve">Echo Soft Shell Jacket </v>
      </c>
      <c r="F2809" s="301" t="s">
        <v>3243</v>
      </c>
      <c r="G2809" s="304" t="s">
        <v>2975</v>
      </c>
      <c r="H2809" s="297" t="s">
        <v>261</v>
      </c>
      <c r="I2809" s="297" t="s">
        <v>261</v>
      </c>
      <c r="J2809" s="301" t="s">
        <v>2772</v>
      </c>
      <c r="K2809" s="298">
        <f>IFERROR(VLOOKUP(J2809,LISTS!G:H,2,FALSE),"0")</f>
        <v>10</v>
      </c>
      <c r="L2809" s="210" t="str">
        <f t="shared" si="156"/>
        <v/>
      </c>
      <c r="M2809" s="301" t="s">
        <v>2772</v>
      </c>
      <c r="N2809" s="300">
        <f>IFERROR(VLOOKUP(M2809,LISTS!G:H,2,FALSE),"0")</f>
        <v>10</v>
      </c>
      <c r="O2809" s="210" t="str">
        <f t="shared" si="157"/>
        <v/>
      </c>
      <c r="P2809" s="301" t="s">
        <v>2720</v>
      </c>
      <c r="Q2809" s="305" t="s">
        <v>3244</v>
      </c>
      <c r="R2809" s="305" t="s">
        <v>775</v>
      </c>
      <c r="S2809" s="306" t="s">
        <v>3245</v>
      </c>
      <c r="T2809" s="306" t="s">
        <v>775</v>
      </c>
      <c r="U2809" s="305" t="s">
        <v>3036</v>
      </c>
    </row>
    <row r="2810" spans="1:21">
      <c r="A2810" s="4" t="str">
        <f>VLOOKUP(C2810,STYLES!$A$1:$R$2088,7,FALSE)</f>
        <v>Outerwear</v>
      </c>
      <c r="B2810" t="str">
        <f>VLOOKUP(C2810,STYLES!$1:$1048576,6,FALSE)</f>
        <v>Harriton</v>
      </c>
      <c r="C2810" s="103" t="s">
        <v>1004</v>
      </c>
      <c r="E2810" t="str">
        <f>VLOOKUP(C2810,STYLES!$1:$1048576,12,FALSE)</f>
        <v xml:space="preserve">Echo Soft Shell Jacket </v>
      </c>
      <c r="F2810" s="117" t="s">
        <v>3233</v>
      </c>
      <c r="G2810" s="111" t="s">
        <v>2763</v>
      </c>
      <c r="H2810" s="113" t="str">
        <f>VLOOKUP(C2810,STYLES!$1:$1048576,9,FALSE)</f>
        <v>Active</v>
      </c>
      <c r="I2810" s="113" t="str">
        <f>VLOOKUP(C2810,STYLES!$1:$1048576,10,FALSE)</f>
        <v>Active</v>
      </c>
      <c r="J2810" s="117" t="s">
        <v>2772</v>
      </c>
      <c r="K2810" s="139">
        <f>IFERROR(VLOOKUP(J2810,LISTS!G:H,2,FALSE),"0")</f>
        <v>10</v>
      </c>
      <c r="L2810">
        <f t="shared" si="156"/>
        <v>10</v>
      </c>
      <c r="M2810" s="117" t="s">
        <v>2772</v>
      </c>
      <c r="N2810" s="140">
        <f>IFERROR(VLOOKUP(M2810,LISTS!G:H,2,FALSE),"0")</f>
        <v>10</v>
      </c>
      <c r="O2810">
        <f t="shared" si="157"/>
        <v>10</v>
      </c>
      <c r="P2810" s="117" t="s">
        <v>2720</v>
      </c>
      <c r="Q2810" s="112" t="s">
        <v>2983</v>
      </c>
      <c r="R2810" s="112" t="s">
        <v>775</v>
      </c>
      <c r="S2810" s="118" t="s">
        <v>2984</v>
      </c>
      <c r="T2810" s="112" t="s">
        <v>775</v>
      </c>
    </row>
    <row r="2811" spans="1:21" s="210" customFormat="1">
      <c r="A2811" s="302" t="str">
        <f>VLOOKUP(C2811,STYLES!$A$1:$R$2088,7,FALSE)</f>
        <v>Outerwear</v>
      </c>
      <c r="B2811" s="210" t="str">
        <f>VLOOKUP(C2811,STYLES!$1:$1048576,6,FALSE)</f>
        <v>Harriton</v>
      </c>
      <c r="C2811" s="303" t="s">
        <v>1004</v>
      </c>
      <c r="D2811" s="296"/>
      <c r="E2811" s="210" t="str">
        <f>VLOOKUP(C2811,STYLES!$1:$1048576,12,FALSE)</f>
        <v xml:space="preserve">Echo Soft Shell Jacket </v>
      </c>
      <c r="F2811" s="301" t="s">
        <v>2923</v>
      </c>
      <c r="G2811" s="304" t="s">
        <v>2813</v>
      </c>
      <c r="H2811" s="297" t="s">
        <v>261</v>
      </c>
      <c r="I2811" s="297" t="s">
        <v>261</v>
      </c>
      <c r="J2811" s="301" t="s">
        <v>2772</v>
      </c>
      <c r="K2811" s="298">
        <f>IFERROR(VLOOKUP(J2811,LISTS!G:H,2,FALSE),"0")</f>
        <v>10</v>
      </c>
      <c r="L2811" s="210" t="str">
        <f t="shared" si="156"/>
        <v/>
      </c>
      <c r="M2811" s="301" t="s">
        <v>2772</v>
      </c>
      <c r="N2811" s="300">
        <f>IFERROR(VLOOKUP(M2811,LISTS!G:H,2,FALSE),"0")</f>
        <v>10</v>
      </c>
      <c r="O2811" s="210" t="str">
        <f t="shared" si="157"/>
        <v/>
      </c>
      <c r="P2811" s="301" t="s">
        <v>2720</v>
      </c>
      <c r="Q2811" s="305" t="s">
        <v>2924</v>
      </c>
      <c r="R2811" s="305" t="s">
        <v>775</v>
      </c>
      <c r="S2811" s="306" t="s">
        <v>2925</v>
      </c>
      <c r="T2811" s="306" t="s">
        <v>775</v>
      </c>
      <c r="U2811" s="305" t="s">
        <v>3036</v>
      </c>
    </row>
    <row r="2812" spans="1:21">
      <c r="A2812" s="4" t="str">
        <f>VLOOKUP(C2812,STYLES!$A$1:$R$2088,7,FALSE)</f>
        <v>Outerwear</v>
      </c>
      <c r="B2812" t="str">
        <f>VLOOKUP(C2812,STYLES!$1:$1048576,6,FALSE)</f>
        <v>Harriton</v>
      </c>
      <c r="C2812" s="103" t="s">
        <v>1004</v>
      </c>
      <c r="E2812" t="str">
        <f>VLOOKUP(C2812,STYLES!$1:$1048576,12,FALSE)</f>
        <v xml:space="preserve">Echo Soft Shell Jacket </v>
      </c>
      <c r="F2812" s="117" t="s">
        <v>3013</v>
      </c>
      <c r="G2812" s="111" t="s">
        <v>2991</v>
      </c>
      <c r="H2812" s="113" t="str">
        <f>VLOOKUP(C2812,STYLES!$1:$1048576,9,FALSE)</f>
        <v>Active</v>
      </c>
      <c r="I2812" s="113" t="str">
        <f>VLOOKUP(C2812,STYLES!$1:$1048576,10,FALSE)</f>
        <v>Active</v>
      </c>
      <c r="J2812" s="117" t="s">
        <v>2772</v>
      </c>
      <c r="K2812" s="139">
        <f>IFERROR(VLOOKUP(J2812,LISTS!G:H,2,FALSE),"0")</f>
        <v>10</v>
      </c>
      <c r="L2812">
        <f t="shared" si="156"/>
        <v>10</v>
      </c>
      <c r="M2812" s="117" t="s">
        <v>2772</v>
      </c>
      <c r="N2812" s="140">
        <f>IFERROR(VLOOKUP(M2812,LISTS!G:H,2,FALSE),"0")</f>
        <v>10</v>
      </c>
      <c r="O2812">
        <f t="shared" si="157"/>
        <v>10</v>
      </c>
      <c r="P2812" s="117" t="s">
        <v>2720</v>
      </c>
      <c r="Q2812" s="117" t="s">
        <v>3014</v>
      </c>
      <c r="R2812" s="112" t="s">
        <v>775</v>
      </c>
      <c r="S2812" s="103" t="s">
        <v>3015</v>
      </c>
      <c r="T2812" s="112" t="s">
        <v>775</v>
      </c>
      <c r="U2812" s="117" t="s">
        <v>3016</v>
      </c>
    </row>
    <row r="2813" spans="1:21">
      <c r="A2813" s="4"/>
      <c r="G2813" s="111"/>
      <c r="I2813" s="127"/>
      <c r="K2813" s="139"/>
      <c r="L2813" s="60">
        <f>SUM(L2807:L2812)</f>
        <v>40</v>
      </c>
      <c r="N2813" s="140"/>
      <c r="O2813" s="60">
        <f>SUM(O2807:O2812)</f>
        <v>40</v>
      </c>
      <c r="Q2813" s="112"/>
      <c r="R2813" s="112"/>
      <c r="S2813" s="118"/>
      <c r="T2813" s="118"/>
    </row>
    <row r="2814" spans="1:21">
      <c r="A2814" s="4" t="str">
        <f>VLOOKUP(C2814,STYLES!$A$1:$R$2088,7,FALSE)</f>
        <v>Outerwear</v>
      </c>
      <c r="B2814" t="str">
        <f>VLOOKUP(C2814,STYLES!$1:$1048576,6,FALSE)</f>
        <v>Harriton</v>
      </c>
      <c r="C2814" s="103" t="s">
        <v>1009</v>
      </c>
      <c r="E2814" t="str">
        <f>VLOOKUP(C2814,STYLES!$1:$1048576,12,FALSE)</f>
        <v xml:space="preserve">Echo Soft Shell Jacket </v>
      </c>
      <c r="F2814" s="117" t="s">
        <v>2718</v>
      </c>
      <c r="G2814" s="111" t="s">
        <v>2718</v>
      </c>
      <c r="H2814" s="113" t="str">
        <f>VLOOKUP(C2814,STYLES!$1:$1048576,9,FALSE)</f>
        <v>Active</v>
      </c>
      <c r="I2814" s="113" t="str">
        <f>VLOOKUP(C2814,STYLES!$1:$1048576,10,FALSE)</f>
        <v>Active</v>
      </c>
      <c r="J2814" s="117" t="s">
        <v>2745</v>
      </c>
      <c r="K2814" s="139">
        <f>IFERROR(VLOOKUP(J2814,LISTS!G:H,2,FALSE),"0")</f>
        <v>7</v>
      </c>
      <c r="L2814">
        <f t="shared" si="156"/>
        <v>7</v>
      </c>
      <c r="M2814" s="117" t="s">
        <v>2745</v>
      </c>
      <c r="N2814" s="140">
        <f>IFERROR(VLOOKUP(M2814,LISTS!G:H,2,FALSE),"0")</f>
        <v>7</v>
      </c>
      <c r="O2814">
        <f t="shared" si="157"/>
        <v>7</v>
      </c>
      <c r="P2814" s="117" t="s">
        <v>2720</v>
      </c>
      <c r="Q2814" s="101" t="s">
        <v>2721</v>
      </c>
      <c r="R2814" s="118" t="s">
        <v>775</v>
      </c>
      <c r="S2814" s="112" t="s">
        <v>2722</v>
      </c>
      <c r="T2814" s="118" t="s">
        <v>775</v>
      </c>
    </row>
    <row r="2815" spans="1:21">
      <c r="A2815" s="4" t="str">
        <f>VLOOKUP(C2815,STYLES!$A$1:$R$2088,7,FALSE)</f>
        <v>Outerwear</v>
      </c>
      <c r="B2815" t="str">
        <f>VLOOKUP(C2815,STYLES!$1:$1048576,6,FALSE)</f>
        <v>Harriton</v>
      </c>
      <c r="C2815" s="103" t="s">
        <v>1009</v>
      </c>
      <c r="E2815" t="str">
        <f>VLOOKUP(C2815,STYLES!$1:$1048576,12,FALSE)</f>
        <v xml:space="preserve">Echo Soft Shell Jacket </v>
      </c>
      <c r="F2815" s="117" t="s">
        <v>3212</v>
      </c>
      <c r="G2815" s="111" t="s">
        <v>2740</v>
      </c>
      <c r="H2815" s="113" t="str">
        <f>VLOOKUP(C2815,STYLES!$1:$1048576,9,FALSE)</f>
        <v>Active</v>
      </c>
      <c r="I2815" s="113" t="str">
        <f>VLOOKUP(C2815,STYLES!$1:$1048576,10,FALSE)</f>
        <v>Active</v>
      </c>
      <c r="J2815" s="117" t="s">
        <v>2745</v>
      </c>
      <c r="K2815" s="139">
        <f>IFERROR(VLOOKUP(J2815,LISTS!G:H,2,FALSE),"0")</f>
        <v>7</v>
      </c>
      <c r="L2815">
        <f t="shared" si="156"/>
        <v>7</v>
      </c>
      <c r="M2815" s="117" t="s">
        <v>2745</v>
      </c>
      <c r="N2815" s="140">
        <f>IFERROR(VLOOKUP(M2815,LISTS!G:H,2,FALSE),"0")</f>
        <v>7</v>
      </c>
      <c r="O2815">
        <f t="shared" si="157"/>
        <v>7</v>
      </c>
      <c r="P2815" s="117" t="s">
        <v>2720</v>
      </c>
      <c r="Q2815" s="112" t="s">
        <v>3213</v>
      </c>
      <c r="R2815" s="112" t="s">
        <v>775</v>
      </c>
      <c r="S2815" s="118" t="s">
        <v>2742</v>
      </c>
      <c r="T2815" s="112" t="s">
        <v>775</v>
      </c>
    </row>
    <row r="2816" spans="1:21" s="12" customFormat="1">
      <c r="A2816" s="59" t="str">
        <f>VLOOKUP(C2816,STYLES!$A$1:$R$2088,7,FALSE)</f>
        <v>Outerwear</v>
      </c>
      <c r="B2816" s="12" t="str">
        <f>VLOOKUP(C2816,STYLES!$1:$1048576,6,FALSE)</f>
        <v>Harriton</v>
      </c>
      <c r="C2816" s="106" t="s">
        <v>1009</v>
      </c>
      <c r="D2816" s="18"/>
      <c r="E2816" s="12" t="str">
        <f>VLOOKUP(C2816,STYLES!$1:$1048576,12,FALSE)</f>
        <v xml:space="preserve">Echo Soft Shell Jacket </v>
      </c>
      <c r="F2816" s="128" t="s">
        <v>3243</v>
      </c>
      <c r="G2816" s="114" t="s">
        <v>2975</v>
      </c>
      <c r="H2816" s="116" t="s">
        <v>437</v>
      </c>
      <c r="I2816" s="297" t="s">
        <v>261</v>
      </c>
      <c r="J2816" s="128" t="s">
        <v>2745</v>
      </c>
      <c r="K2816" s="194">
        <f>IFERROR(VLOOKUP(J2816,LISTS!G:H,2,FALSE),"0")</f>
        <v>7</v>
      </c>
      <c r="L2816" s="12" t="str">
        <f t="shared" ref="L2816:L2931" si="158">IF(OR(H2816="ACTIVE",H2816="NEW",H2816="DNR",H2816="Pre-Closeout"),K2816,"")</f>
        <v/>
      </c>
      <c r="M2816" s="128" t="s">
        <v>2745</v>
      </c>
      <c r="N2816" s="195">
        <f>IFERROR(VLOOKUP(M2816,LISTS!G:H,2,FALSE),"0")</f>
        <v>7</v>
      </c>
      <c r="O2816" s="12" t="str">
        <f t="shared" si="157"/>
        <v/>
      </c>
      <c r="P2816" s="128" t="s">
        <v>2720</v>
      </c>
      <c r="Q2816" s="115" t="s">
        <v>3244</v>
      </c>
      <c r="R2816" s="115" t="s">
        <v>775</v>
      </c>
      <c r="S2816" s="137" t="s">
        <v>3245</v>
      </c>
      <c r="T2816" s="137" t="s">
        <v>775</v>
      </c>
      <c r="U2816" s="115" t="s">
        <v>3033</v>
      </c>
    </row>
    <row r="2817" spans="1:21">
      <c r="A2817" s="4" t="str">
        <f>VLOOKUP(C2817,STYLES!$A$1:$R$2088,7,FALSE)</f>
        <v>Outerwear</v>
      </c>
      <c r="B2817" t="str">
        <f>VLOOKUP(C2817,STYLES!$1:$1048576,6,FALSE)</f>
        <v>Harriton</v>
      </c>
      <c r="C2817" s="103" t="s">
        <v>1009</v>
      </c>
      <c r="E2817" t="str">
        <f>VLOOKUP(C2817,STYLES!$1:$1048576,12,FALSE)</f>
        <v xml:space="preserve">Echo Soft Shell Jacket </v>
      </c>
      <c r="F2817" s="117" t="s">
        <v>3233</v>
      </c>
      <c r="G2817" s="111" t="s">
        <v>2763</v>
      </c>
      <c r="H2817" s="113" t="str">
        <f>VLOOKUP(C2817,STYLES!$1:$1048576,9,FALSE)</f>
        <v>Active</v>
      </c>
      <c r="I2817" s="113" t="str">
        <f>VLOOKUP(C2817,STYLES!$1:$1048576,10,FALSE)</f>
        <v>Active</v>
      </c>
      <c r="J2817" s="117" t="s">
        <v>2745</v>
      </c>
      <c r="K2817" s="139">
        <f>IFERROR(VLOOKUP(J2817,LISTS!G:H,2,FALSE),"0")</f>
        <v>7</v>
      </c>
      <c r="L2817">
        <f t="shared" si="158"/>
        <v>7</v>
      </c>
      <c r="M2817" s="117" t="s">
        <v>2745</v>
      </c>
      <c r="N2817" s="140">
        <f>IFERROR(VLOOKUP(M2817,LISTS!G:H,2,FALSE),"0")</f>
        <v>7</v>
      </c>
      <c r="O2817">
        <f t="shared" si="157"/>
        <v>7</v>
      </c>
      <c r="P2817" s="117" t="s">
        <v>2720</v>
      </c>
      <c r="Q2817" s="112" t="s">
        <v>2983</v>
      </c>
      <c r="R2817" s="112" t="s">
        <v>775</v>
      </c>
      <c r="S2817" s="118" t="s">
        <v>2984</v>
      </c>
      <c r="T2817" s="112" t="s">
        <v>775</v>
      </c>
    </row>
    <row r="2818" spans="1:21" s="12" customFormat="1">
      <c r="A2818" s="59" t="str">
        <f>VLOOKUP(C2818,STYLES!$A$1:$R$2088,7,FALSE)</f>
        <v>Outerwear</v>
      </c>
      <c r="B2818" s="12" t="str">
        <f>VLOOKUP(C2818,STYLES!$1:$1048576,6,FALSE)</f>
        <v>Harriton</v>
      </c>
      <c r="C2818" s="106" t="s">
        <v>1009</v>
      </c>
      <c r="D2818" s="18"/>
      <c r="E2818" s="12" t="str">
        <f>VLOOKUP(C2818,STYLES!$1:$1048576,12,FALSE)</f>
        <v xml:space="preserve">Echo Soft Shell Jacket </v>
      </c>
      <c r="F2818" s="128" t="s">
        <v>2923</v>
      </c>
      <c r="G2818" s="114" t="s">
        <v>2813</v>
      </c>
      <c r="H2818" s="116" t="s">
        <v>437</v>
      </c>
      <c r="I2818" s="297" t="s">
        <v>261</v>
      </c>
      <c r="J2818" s="128" t="s">
        <v>2745</v>
      </c>
      <c r="K2818" s="194">
        <f>IFERROR(VLOOKUP(J2818,LISTS!G:H,2,FALSE),"0")</f>
        <v>7</v>
      </c>
      <c r="L2818" s="12" t="str">
        <f t="shared" si="158"/>
        <v/>
      </c>
      <c r="M2818" s="128" t="s">
        <v>2745</v>
      </c>
      <c r="N2818" s="195">
        <f>IFERROR(VLOOKUP(M2818,LISTS!G:H,2,FALSE),"0")</f>
        <v>7</v>
      </c>
      <c r="O2818" s="12" t="str">
        <f t="shared" si="157"/>
        <v/>
      </c>
      <c r="P2818" s="128" t="s">
        <v>2720</v>
      </c>
      <c r="Q2818" s="115" t="s">
        <v>2924</v>
      </c>
      <c r="R2818" s="115" t="s">
        <v>775</v>
      </c>
      <c r="S2818" s="137" t="s">
        <v>2925</v>
      </c>
      <c r="T2818" s="137" t="s">
        <v>775</v>
      </c>
      <c r="U2818" s="115" t="s">
        <v>3033</v>
      </c>
    </row>
    <row r="2819" spans="1:21">
      <c r="A2819" s="4" t="str">
        <f>VLOOKUP(C2819,STYLES!$A$1:$R$2088,7,FALSE)</f>
        <v>Outerwear</v>
      </c>
      <c r="B2819" t="str">
        <f>VLOOKUP(C2819,STYLES!$1:$1048576,6,FALSE)</f>
        <v>Harriton</v>
      </c>
      <c r="C2819" s="103" t="s">
        <v>1009</v>
      </c>
      <c r="E2819" t="str">
        <f>VLOOKUP(C2819,STYLES!$1:$1048576,12,FALSE)</f>
        <v xml:space="preserve">Echo Soft Shell Jacket </v>
      </c>
      <c r="F2819" s="117" t="s">
        <v>3013</v>
      </c>
      <c r="G2819" s="111" t="s">
        <v>2991</v>
      </c>
      <c r="H2819" s="113" t="str">
        <f>VLOOKUP(C2819,STYLES!$1:$1048576,9,FALSE)</f>
        <v>Active</v>
      </c>
      <c r="I2819" s="113" t="str">
        <f>VLOOKUP(C2819,STYLES!$1:$1048576,10,FALSE)</f>
        <v>Active</v>
      </c>
      <c r="J2819" s="117" t="s">
        <v>2745</v>
      </c>
      <c r="K2819" s="139">
        <f>IFERROR(VLOOKUP(J2819,LISTS!G:H,2,FALSE),"0")</f>
        <v>7</v>
      </c>
      <c r="L2819">
        <f t="shared" si="158"/>
        <v>7</v>
      </c>
      <c r="M2819" s="117" t="s">
        <v>2745</v>
      </c>
      <c r="N2819" s="140">
        <f>IFERROR(VLOOKUP(M2819,LISTS!G:H,2,FALSE),"0")</f>
        <v>7</v>
      </c>
      <c r="O2819">
        <f t="shared" si="157"/>
        <v>7</v>
      </c>
      <c r="P2819" s="117" t="s">
        <v>2720</v>
      </c>
      <c r="Q2819" s="117" t="s">
        <v>3014</v>
      </c>
      <c r="R2819" s="112" t="s">
        <v>775</v>
      </c>
      <c r="S2819" s="103" t="s">
        <v>3015</v>
      </c>
      <c r="T2819" s="112" t="s">
        <v>775</v>
      </c>
      <c r="U2819" s="117" t="s">
        <v>3016</v>
      </c>
    </row>
    <row r="2820" spans="1:21">
      <c r="A2820" s="4"/>
      <c r="G2820" s="111"/>
      <c r="I2820" s="127"/>
      <c r="K2820" s="139"/>
      <c r="L2820" s="60">
        <f>SUM(L2814:L2819)</f>
        <v>28</v>
      </c>
      <c r="N2820" s="140"/>
      <c r="O2820" s="60">
        <f>SUM(O2814:O2819)</f>
        <v>28</v>
      </c>
      <c r="Q2820" s="112"/>
      <c r="R2820" s="112"/>
      <c r="S2820" s="118"/>
      <c r="T2820" s="118"/>
    </row>
    <row r="2821" spans="1:21">
      <c r="A2821" s="4" t="str">
        <f>VLOOKUP(C2821,STYLES!$A$1:$R$2088,7,FALSE)</f>
        <v>Accessories</v>
      </c>
      <c r="B2821" t="str">
        <f>VLOOKUP(C2821,STYLES!$1:$1048576,6,FALSE)</f>
        <v>Harriton</v>
      </c>
      <c r="C2821" s="103" t="s">
        <v>1109</v>
      </c>
      <c r="E2821" t="str">
        <f>VLOOKUP(C2821,STYLES!$1:$1048576,12,FALSE)</f>
        <v>12.7 oz. Fleece Blanket</v>
      </c>
      <c r="F2821" s="117" t="s">
        <v>2718</v>
      </c>
      <c r="G2821" s="111" t="s">
        <v>2718</v>
      </c>
      <c r="H2821" s="113" t="str">
        <f>VLOOKUP(C2821,STYLES!$1:$1048576,9,FALSE)</f>
        <v>Active</v>
      </c>
      <c r="I2821" s="113" t="str">
        <f>VLOOKUP(C2821,STYLES!$1:$1048576,10,FALSE)</f>
        <v>Not Available</v>
      </c>
      <c r="J2821" s="117" t="s">
        <v>3038</v>
      </c>
      <c r="K2821" s="139">
        <f>IFERROR(VLOOKUP(J2821,LISTS!G:H,2,FALSE),"0")</f>
        <v>1</v>
      </c>
      <c r="L2821">
        <f t="shared" si="158"/>
        <v>1</v>
      </c>
      <c r="M2821" s="117" t="s">
        <v>775</v>
      </c>
      <c r="N2821" s="140" t="str">
        <f>IFERROR(VLOOKUP(M2821,LISTS!G:H,2,FALSE),"0")</f>
        <v>0</v>
      </c>
      <c r="O2821" t="str">
        <f t="shared" si="157"/>
        <v/>
      </c>
      <c r="P2821" s="117" t="s">
        <v>2720</v>
      </c>
      <c r="Q2821" s="101" t="s">
        <v>2721</v>
      </c>
      <c r="R2821" s="118" t="s">
        <v>775</v>
      </c>
      <c r="S2821" s="112" t="s">
        <v>2722</v>
      </c>
      <c r="T2821" s="118" t="s">
        <v>775</v>
      </c>
    </row>
    <row r="2822" spans="1:21">
      <c r="A2822" s="4" t="str">
        <f>VLOOKUP(C2822,STYLES!$A$1:$R$2088,7,FALSE)</f>
        <v>Accessories</v>
      </c>
      <c r="B2822" t="str">
        <f>VLOOKUP(C2822,STYLES!$1:$1048576,6,FALSE)</f>
        <v>Harriton</v>
      </c>
      <c r="C2822" s="103" t="s">
        <v>1109</v>
      </c>
      <c r="E2822" t="str">
        <f>VLOOKUP(C2822,STYLES!$1:$1048576,12,FALSE)</f>
        <v>12.7 oz. Fleece Blanket</v>
      </c>
      <c r="F2822" s="117" t="s">
        <v>2793</v>
      </c>
      <c r="G2822" s="111" t="s">
        <v>2724</v>
      </c>
      <c r="H2822" s="113" t="str">
        <f>VLOOKUP(C2822,STYLES!$1:$1048576,9,FALSE)</f>
        <v>Active</v>
      </c>
      <c r="I2822" s="113" t="str">
        <f>VLOOKUP(C2822,STYLES!$1:$1048576,10,FALSE)</f>
        <v>Not Available</v>
      </c>
      <c r="J2822" s="117" t="s">
        <v>3038</v>
      </c>
      <c r="K2822" s="139">
        <f>IFERROR(VLOOKUP(J2822,LISTS!G:H,2,FALSE),"0")</f>
        <v>1</v>
      </c>
      <c r="L2822">
        <f t="shared" si="158"/>
        <v>1</v>
      </c>
      <c r="M2822" s="117" t="s">
        <v>775</v>
      </c>
      <c r="N2822" s="140" t="str">
        <f>IFERROR(VLOOKUP(M2822,LISTS!G:H,2,FALSE),"0")</f>
        <v>0</v>
      </c>
      <c r="O2822" t="str">
        <f t="shared" si="157"/>
        <v/>
      </c>
      <c r="P2822" s="117" t="s">
        <v>2720</v>
      </c>
      <c r="Q2822" s="101"/>
      <c r="R2822" s="118"/>
      <c r="S2822" s="112"/>
      <c r="T2822" s="118"/>
    </row>
    <row r="2823" spans="1:21">
      <c r="A2823" s="4" t="str">
        <f>VLOOKUP(C2823,STYLES!$A$1:$R$2088,7,FALSE)</f>
        <v>Accessories</v>
      </c>
      <c r="B2823" t="str">
        <f>VLOOKUP(C2823,STYLES!$1:$1048576,6,FALSE)</f>
        <v>Harriton</v>
      </c>
      <c r="C2823" s="103" t="s">
        <v>1109</v>
      </c>
      <c r="E2823" t="str">
        <f>VLOOKUP(C2823,STYLES!$1:$1048576,12,FALSE)</f>
        <v>12.7 oz. Fleece Blanket</v>
      </c>
      <c r="F2823" s="117" t="s">
        <v>3344</v>
      </c>
      <c r="G2823" s="111" t="s">
        <v>2820</v>
      </c>
      <c r="H2823" s="113" t="str">
        <f>VLOOKUP(C2823,STYLES!$1:$1048576,9,FALSE)</f>
        <v>Active</v>
      </c>
      <c r="I2823" s="113" t="str">
        <f>VLOOKUP(C2823,STYLES!$1:$1048576,10,FALSE)</f>
        <v>Not Available</v>
      </c>
      <c r="J2823" s="117" t="s">
        <v>3038</v>
      </c>
      <c r="K2823" s="139">
        <f>IFERROR(VLOOKUP(J2823,LISTS!G:H,2,FALSE),"0")</f>
        <v>1</v>
      </c>
      <c r="L2823">
        <f t="shared" si="158"/>
        <v>1</v>
      </c>
      <c r="M2823" s="117" t="s">
        <v>775</v>
      </c>
      <c r="N2823" s="140" t="str">
        <f>IFERROR(VLOOKUP(M2823,LISTS!G:H,2,FALSE),"0")</f>
        <v>0</v>
      </c>
      <c r="O2823" t="str">
        <f t="shared" si="157"/>
        <v/>
      </c>
      <c r="P2823" s="117" t="s">
        <v>2720</v>
      </c>
      <c r="Q2823" s="101"/>
      <c r="R2823" s="118"/>
      <c r="S2823" s="112"/>
      <c r="T2823" s="118"/>
    </row>
    <row r="2824" spans="1:21">
      <c r="A2824" s="4" t="str">
        <f>VLOOKUP(C2824,STYLES!$A$1:$R$2088,7,FALSE)</f>
        <v>Accessories</v>
      </c>
      <c r="B2824" t="str">
        <f>VLOOKUP(C2824,STYLES!$1:$1048576,6,FALSE)</f>
        <v>Harriton</v>
      </c>
      <c r="C2824" s="103" t="s">
        <v>1109</v>
      </c>
      <c r="E2824" t="str">
        <f>VLOOKUP(C2824,STYLES!$1:$1048576,12,FALSE)</f>
        <v>12.7 oz. Fleece Blanket</v>
      </c>
      <c r="F2824" s="117" t="s">
        <v>2978</v>
      </c>
      <c r="G2824" s="111" t="s">
        <v>2763</v>
      </c>
      <c r="H2824" s="113" t="str">
        <f>VLOOKUP(C2824,STYLES!$1:$1048576,9,FALSE)</f>
        <v>Active</v>
      </c>
      <c r="I2824" s="113" t="str">
        <f>VLOOKUP(C2824,STYLES!$1:$1048576,10,FALSE)</f>
        <v>Not Available</v>
      </c>
      <c r="J2824" s="117" t="s">
        <v>3038</v>
      </c>
      <c r="K2824" s="139">
        <f>IFERROR(VLOOKUP(J2824,LISTS!G:H,2,FALSE),"0")</f>
        <v>1</v>
      </c>
      <c r="L2824">
        <f t="shared" si="158"/>
        <v>1</v>
      </c>
      <c r="M2824" s="117" t="s">
        <v>775</v>
      </c>
      <c r="N2824" s="140" t="str">
        <f>IFERROR(VLOOKUP(M2824,LISTS!G:H,2,FALSE),"0")</f>
        <v>0</v>
      </c>
      <c r="O2824" t="str">
        <f t="shared" si="157"/>
        <v/>
      </c>
      <c r="P2824" s="117" t="s">
        <v>2720</v>
      </c>
      <c r="Q2824" s="112" t="s">
        <v>2979</v>
      </c>
      <c r="R2824" s="112" t="s">
        <v>775</v>
      </c>
      <c r="S2824" s="118" t="s">
        <v>2980</v>
      </c>
      <c r="T2824" s="112" t="s">
        <v>775</v>
      </c>
    </row>
    <row r="2825" spans="1:21">
      <c r="A2825" s="4" t="str">
        <f>VLOOKUP(C2825,STYLES!$A$1:$R$2088,7,FALSE)</f>
        <v>Accessories</v>
      </c>
      <c r="B2825" t="str">
        <f>VLOOKUP(C2825,STYLES!$1:$1048576,6,FALSE)</f>
        <v>Harriton</v>
      </c>
      <c r="C2825" s="103" t="s">
        <v>1109</v>
      </c>
      <c r="E2825" t="str">
        <f>VLOOKUP(C2825,STYLES!$1:$1048576,12,FALSE)</f>
        <v>12.7 oz. Fleece Blanket</v>
      </c>
      <c r="F2825" s="117" t="s">
        <v>2735</v>
      </c>
      <c r="G2825" s="111" t="s">
        <v>2736</v>
      </c>
      <c r="H2825" s="113" t="str">
        <f>VLOOKUP(C2825,STYLES!$1:$1048576,9,FALSE)</f>
        <v>Active</v>
      </c>
      <c r="I2825" s="113" t="str">
        <f>VLOOKUP(C2825,STYLES!$1:$1048576,10,FALSE)</f>
        <v>Not Available</v>
      </c>
      <c r="J2825" s="117" t="s">
        <v>3038</v>
      </c>
      <c r="K2825" s="139">
        <f>IFERROR(VLOOKUP(J2825,LISTS!G:H,2,FALSE),"0")</f>
        <v>1</v>
      </c>
      <c r="L2825">
        <f t="shared" si="158"/>
        <v>1</v>
      </c>
      <c r="M2825" s="117" t="s">
        <v>775</v>
      </c>
      <c r="N2825" s="140" t="str">
        <f>IFERROR(VLOOKUP(M2825,LISTS!G:H,2,FALSE),"0")</f>
        <v>0</v>
      </c>
      <c r="O2825" t="str">
        <f t="shared" si="157"/>
        <v/>
      </c>
      <c r="P2825" s="117" t="s">
        <v>2720</v>
      </c>
      <c r="Q2825" s="112"/>
      <c r="R2825" s="112"/>
      <c r="S2825" s="118"/>
      <c r="T2825" s="112"/>
    </row>
    <row r="2826" spans="1:21">
      <c r="A2826" s="4" t="str">
        <f>VLOOKUP(C2826,STYLES!$A$1:$R$2088,7,FALSE)</f>
        <v>Accessories</v>
      </c>
      <c r="B2826" t="str">
        <f>VLOOKUP(C2826,STYLES!$1:$1048576,6,FALSE)</f>
        <v>Harriton</v>
      </c>
      <c r="C2826" s="103" t="s">
        <v>1109</v>
      </c>
      <c r="E2826" t="str">
        <f>VLOOKUP(C2826,STYLES!$1:$1048576,12,FALSE)</f>
        <v>12.7 oz. Fleece Blanket</v>
      </c>
      <c r="F2826" s="117" t="s">
        <v>3214</v>
      </c>
      <c r="G2826" s="111" t="s">
        <v>2732</v>
      </c>
      <c r="H2826" s="113" t="str">
        <f>VLOOKUP(C2826,STYLES!$1:$1048576,9,FALSE)</f>
        <v>Active</v>
      </c>
      <c r="I2826" s="113" t="str">
        <f>VLOOKUP(C2826,STYLES!$1:$1048576,10,FALSE)</f>
        <v>Not Available</v>
      </c>
      <c r="J2826" s="117" t="s">
        <v>3038</v>
      </c>
      <c r="K2826" s="139">
        <f>IFERROR(VLOOKUP(J2826,LISTS!G:H,2,FALSE),"0")</f>
        <v>1</v>
      </c>
      <c r="L2826">
        <f t="shared" si="158"/>
        <v>1</v>
      </c>
      <c r="M2826" s="117" t="s">
        <v>775</v>
      </c>
      <c r="N2826" s="140" t="str">
        <f>IFERROR(VLOOKUP(M2826,LISTS!G:H,2,FALSE),"0")</f>
        <v>0</v>
      </c>
      <c r="O2826" t="str">
        <f t="shared" si="157"/>
        <v/>
      </c>
      <c r="P2826" s="117" t="s">
        <v>2720</v>
      </c>
      <c r="Q2826" s="112" t="s">
        <v>3215</v>
      </c>
      <c r="R2826" s="112" t="s">
        <v>775</v>
      </c>
      <c r="S2826" s="118" t="s">
        <v>3216</v>
      </c>
      <c r="T2826" s="112" t="s">
        <v>775</v>
      </c>
    </row>
    <row r="2827" spans="1:21">
      <c r="A2827" s="4" t="str">
        <f>VLOOKUP(C2827,STYLES!$A$1:$R$2088,7,FALSE)</f>
        <v>Accessories</v>
      </c>
      <c r="B2827" t="str">
        <f>VLOOKUP(C2827,STYLES!$1:$1048576,6,FALSE)</f>
        <v>Harriton</v>
      </c>
      <c r="C2827" s="103" t="s">
        <v>1109</v>
      </c>
      <c r="E2827" t="str">
        <f>VLOOKUP(C2827,STYLES!$1:$1048576,12,FALSE)</f>
        <v>12.7 oz. Fleece Blanket</v>
      </c>
      <c r="F2827" s="117" t="s">
        <v>2739</v>
      </c>
      <c r="G2827" s="111" t="s">
        <v>2740</v>
      </c>
      <c r="H2827" s="113" t="str">
        <f>VLOOKUP(C2827,STYLES!$1:$1048576,9,FALSE)</f>
        <v>Active</v>
      </c>
      <c r="I2827" s="113" t="str">
        <f>VLOOKUP(C2827,STYLES!$1:$1048576,10,FALSE)</f>
        <v>Not Available</v>
      </c>
      <c r="J2827" s="117" t="s">
        <v>3038</v>
      </c>
      <c r="K2827" s="139">
        <f>IFERROR(VLOOKUP(J2827,LISTS!G:H,2,FALSE),"0")</f>
        <v>1</v>
      </c>
      <c r="L2827">
        <f t="shared" si="158"/>
        <v>1</v>
      </c>
      <c r="M2827" s="117" t="s">
        <v>775</v>
      </c>
      <c r="N2827" s="140" t="str">
        <f>IFERROR(VLOOKUP(M2827,LISTS!G:H,2,FALSE),"0")</f>
        <v>0</v>
      </c>
      <c r="O2827" t="str">
        <f t="shared" si="157"/>
        <v/>
      </c>
      <c r="P2827" s="117" t="s">
        <v>2720</v>
      </c>
      <c r="Q2827" s="118" t="s">
        <v>2741</v>
      </c>
      <c r="R2827" s="112" t="s">
        <v>775</v>
      </c>
      <c r="S2827" s="112" t="s">
        <v>3039</v>
      </c>
      <c r="T2827" s="112" t="s">
        <v>775</v>
      </c>
    </row>
    <row r="2828" spans="1:21">
      <c r="A2828" s="4" t="str">
        <f>VLOOKUP(C2828,STYLES!$A$1:$R$2088,7,FALSE)</f>
        <v>Accessories</v>
      </c>
      <c r="B2828" t="str">
        <f>VLOOKUP(C2828,STYLES!$1:$1048576,6,FALSE)</f>
        <v>Harriton</v>
      </c>
      <c r="C2828" s="103" t="s">
        <v>1109</v>
      </c>
      <c r="E2828" t="str">
        <f>VLOOKUP(C2828,STYLES!$1:$1048576,12,FALSE)</f>
        <v>12.7 oz. Fleece Blanket</v>
      </c>
      <c r="F2828" s="117" t="s">
        <v>3345</v>
      </c>
      <c r="G2828" s="111" t="s">
        <v>2797</v>
      </c>
      <c r="H2828" s="113" t="str">
        <f>VLOOKUP(C2828,STYLES!$1:$1048576,9,FALSE)</f>
        <v>Active</v>
      </c>
      <c r="I2828" s="113" t="str">
        <f>VLOOKUP(C2828,STYLES!$1:$1048576,10,FALSE)</f>
        <v>Not Available</v>
      </c>
      <c r="J2828" s="117" t="s">
        <v>3038</v>
      </c>
      <c r="K2828" s="139">
        <f>IFERROR(VLOOKUP(J2828,LISTS!G:H,2,FALSE),"0")</f>
        <v>1</v>
      </c>
      <c r="L2828">
        <f t="shared" si="158"/>
        <v>1</v>
      </c>
      <c r="M2828" s="117" t="s">
        <v>775</v>
      </c>
      <c r="N2828" s="140" t="str">
        <f>IFERROR(VLOOKUP(M2828,LISTS!G:H,2,FALSE),"0")</f>
        <v>0</v>
      </c>
      <c r="O2828" t="str">
        <f t="shared" si="157"/>
        <v/>
      </c>
      <c r="P2828" s="117" t="s">
        <v>2720</v>
      </c>
      <c r="Q2828" s="118"/>
      <c r="R2828" s="112"/>
      <c r="S2828" s="112"/>
      <c r="T2828" s="112"/>
    </row>
    <row r="2829" spans="1:21">
      <c r="A2829" s="4" t="str">
        <f>VLOOKUP(C2829,STYLES!$A$1:$R$2088,7,FALSE)</f>
        <v>Accessories</v>
      </c>
      <c r="B2829" t="str">
        <f>VLOOKUP(C2829,STYLES!$1:$1048576,6,FALSE)</f>
        <v>Harriton</v>
      </c>
      <c r="C2829" s="103" t="s">
        <v>1109</v>
      </c>
      <c r="E2829" t="str">
        <f>VLOOKUP(C2829,STYLES!$1:$1048576,12,FALSE)</f>
        <v>12.7 oz. Fleece Blanket</v>
      </c>
      <c r="F2829" s="117" t="s">
        <v>3346</v>
      </c>
      <c r="G2829" s="111" t="s">
        <v>2879</v>
      </c>
      <c r="H2829" s="113" t="str">
        <f>VLOOKUP(C2829,STYLES!$1:$1048576,9,FALSE)</f>
        <v>Active</v>
      </c>
      <c r="I2829" s="113" t="str">
        <f>VLOOKUP(C2829,STYLES!$1:$1048576,10,FALSE)</f>
        <v>Not Available</v>
      </c>
      <c r="J2829" s="117" t="s">
        <v>3038</v>
      </c>
      <c r="K2829" s="139">
        <f>IFERROR(VLOOKUP(J2829,LISTS!G:H,2,FALSE),"0")</f>
        <v>1</v>
      </c>
      <c r="L2829">
        <f t="shared" si="158"/>
        <v>1</v>
      </c>
      <c r="M2829" s="117" t="s">
        <v>775</v>
      </c>
      <c r="N2829" s="140" t="str">
        <f>IFERROR(VLOOKUP(M2829,LISTS!G:H,2,FALSE),"0")</f>
        <v>0</v>
      </c>
      <c r="O2829" t="str">
        <f t="shared" si="157"/>
        <v/>
      </c>
      <c r="P2829" s="117" t="s">
        <v>2720</v>
      </c>
      <c r="Q2829" s="118"/>
      <c r="R2829" s="112"/>
      <c r="S2829" s="112"/>
      <c r="T2829" s="112"/>
    </row>
    <row r="2830" spans="1:21">
      <c r="A2830" s="4" t="str">
        <f>VLOOKUP(C2830,STYLES!$A$1:$R$2088,7,FALSE)</f>
        <v>Accessories</v>
      </c>
      <c r="B2830" t="str">
        <f>VLOOKUP(C2830,STYLES!$1:$1048576,6,FALSE)</f>
        <v>Harriton</v>
      </c>
      <c r="C2830" s="103" t="s">
        <v>1109</v>
      </c>
      <c r="E2830" t="str">
        <f>VLOOKUP(C2830,STYLES!$1:$1048576,12,FALSE)</f>
        <v>12.7 oz. Fleece Blanket</v>
      </c>
      <c r="F2830" s="117" t="s">
        <v>2754</v>
      </c>
      <c r="G2830" s="111" t="s">
        <v>2755</v>
      </c>
      <c r="H2830" s="113" t="str">
        <f>VLOOKUP(C2830,STYLES!$1:$1048576,9,FALSE)</f>
        <v>Active</v>
      </c>
      <c r="I2830" s="113" t="str">
        <f>VLOOKUP(C2830,STYLES!$1:$1048576,10,FALSE)</f>
        <v>Not Available</v>
      </c>
      <c r="J2830" s="117" t="s">
        <v>3038</v>
      </c>
      <c r="K2830" s="139">
        <f>IFERROR(VLOOKUP(J2830,LISTS!G:H,2,FALSE),"0")</f>
        <v>1</v>
      </c>
      <c r="L2830">
        <f t="shared" si="158"/>
        <v>1</v>
      </c>
      <c r="M2830" s="117" t="s">
        <v>775</v>
      </c>
      <c r="N2830" s="140" t="str">
        <f>IFERROR(VLOOKUP(M2830,LISTS!G:H,2,FALSE),"0")</f>
        <v>0</v>
      </c>
      <c r="O2830" t="str">
        <f t="shared" si="157"/>
        <v/>
      </c>
      <c r="P2830" s="117" t="s">
        <v>2720</v>
      </c>
      <c r="Q2830" s="118" t="s">
        <v>2756</v>
      </c>
      <c r="R2830" s="112" t="s">
        <v>775</v>
      </c>
      <c r="S2830" s="112" t="s">
        <v>2757</v>
      </c>
      <c r="T2830" s="112" t="s">
        <v>775</v>
      </c>
    </row>
    <row r="2831" spans="1:21">
      <c r="A2831" s="4" t="str">
        <f>VLOOKUP(C2831,STYLES!$A$1:$R$2088,7,FALSE)</f>
        <v>Accessories</v>
      </c>
      <c r="B2831" t="str">
        <f>VLOOKUP(C2831,STYLES!$1:$1048576,6,FALSE)</f>
        <v>Harriton</v>
      </c>
      <c r="C2831" s="103" t="s">
        <v>1109</v>
      </c>
      <c r="E2831" t="str">
        <f>VLOOKUP(C2831,STYLES!$1:$1048576,12,FALSE)</f>
        <v>12.7 oz. Fleece Blanket</v>
      </c>
      <c r="F2831" s="117" t="s">
        <v>2816</v>
      </c>
      <c r="G2831" s="111" t="s">
        <v>2809</v>
      </c>
      <c r="H2831" s="113" t="str">
        <f>VLOOKUP(C2831,STYLES!$1:$1048576,9,FALSE)</f>
        <v>Active</v>
      </c>
      <c r="I2831" s="113" t="str">
        <f>VLOOKUP(C2831,STYLES!$1:$1048576,10,FALSE)</f>
        <v>Not Available</v>
      </c>
      <c r="J2831" s="117" t="s">
        <v>3038</v>
      </c>
      <c r="K2831" s="139">
        <f>IFERROR(VLOOKUP(J2831,LISTS!G:H,2,FALSE),"0")</f>
        <v>1</v>
      </c>
      <c r="L2831">
        <f t="shared" si="158"/>
        <v>1</v>
      </c>
      <c r="M2831" s="117" t="s">
        <v>775</v>
      </c>
      <c r="N2831" s="140" t="str">
        <f>IFERROR(VLOOKUP(M2831,LISTS!G:H,2,FALSE),"0")</f>
        <v>0</v>
      </c>
      <c r="O2831" t="str">
        <f t="shared" si="157"/>
        <v/>
      </c>
      <c r="P2831" s="117" t="s">
        <v>2720</v>
      </c>
      <c r="Q2831" s="126" t="s">
        <v>3007</v>
      </c>
      <c r="R2831" s="112" t="s">
        <v>775</v>
      </c>
      <c r="S2831" s="105" t="s">
        <v>3008</v>
      </c>
      <c r="T2831" s="112" t="s">
        <v>775</v>
      </c>
    </row>
    <row r="2832" spans="1:21">
      <c r="A2832" s="4"/>
      <c r="G2832" s="111"/>
      <c r="K2832" s="139"/>
      <c r="L2832" s="60">
        <f>SUM(L2821:L2831)</f>
        <v>11</v>
      </c>
      <c r="N2832" s="140"/>
      <c r="O2832" s="60">
        <f>SUM(O2821:O2831)</f>
        <v>0</v>
      </c>
      <c r="Q2832" s="117"/>
      <c r="R2832" s="117"/>
      <c r="S2832" s="103"/>
      <c r="T2832" s="103"/>
    </row>
    <row r="2833" spans="1:21" s="12" customFormat="1">
      <c r="A2833" s="59" t="str">
        <f>VLOOKUP(C2833,STYLES!$A$1:$R$2088,7,FALSE)</f>
        <v>Polos</v>
      </c>
      <c r="B2833" s="12" t="str">
        <f>VLOOKUP(C2833,STYLES!$1:$1048576,6,FALSE)</f>
        <v>North End®</v>
      </c>
      <c r="C2833" s="106">
        <v>78687</v>
      </c>
      <c r="D2833" s="18"/>
      <c r="E2833" s="12" t="str">
        <f>VLOOKUP(C2833,STYLES!$1:$1048576,12,FALSE)</f>
        <v>Weekend Cotton Blend UTK cool∙logik™ Performance Polo</v>
      </c>
      <c r="F2833" s="114" t="s">
        <v>2718</v>
      </c>
      <c r="G2833" s="114" t="s">
        <v>2718</v>
      </c>
      <c r="H2833" s="116" t="str">
        <f>VLOOKUP(C2833,STYLES!$1:$1048576,9,FALSE)</f>
        <v>DROP - Closeout</v>
      </c>
      <c r="I2833" s="116" t="str">
        <f>VLOOKUP(C2833,STYLES!$1:$1048576,10,FALSE)</f>
        <v>DROP - Pre-Closeout</v>
      </c>
      <c r="J2833" s="115" t="s">
        <v>2961</v>
      </c>
      <c r="K2833" s="194">
        <f>IFERROR(VLOOKUP(J2833,LISTS!G:H,2,FALSE),"0")</f>
        <v>6</v>
      </c>
      <c r="L2833" s="12" t="str">
        <f t="shared" si="158"/>
        <v/>
      </c>
      <c r="M2833" s="115" t="s">
        <v>2961</v>
      </c>
      <c r="N2833" s="195">
        <f>IFERROR(VLOOKUP(M2833,LISTS!G:H,2,FALSE),"0")</f>
        <v>6</v>
      </c>
      <c r="O2833" s="12" t="str">
        <f t="shared" si="157"/>
        <v/>
      </c>
      <c r="P2833" s="128" t="s">
        <v>2720</v>
      </c>
      <c r="Q2833" s="136" t="s">
        <v>2721</v>
      </c>
      <c r="R2833" s="137" t="s">
        <v>775</v>
      </c>
      <c r="S2833" s="115" t="s">
        <v>2722</v>
      </c>
      <c r="T2833" s="137" t="s">
        <v>775</v>
      </c>
      <c r="U2833" s="115"/>
    </row>
    <row r="2834" spans="1:21" s="12" customFormat="1">
      <c r="A2834" s="59" t="str">
        <f>VLOOKUP(C2834,STYLES!$A$1:$R$2088,7,FALSE)</f>
        <v>Polos</v>
      </c>
      <c r="B2834" s="12" t="str">
        <f>VLOOKUP(C2834,STYLES!$1:$1048576,6,FALSE)</f>
        <v>North End®</v>
      </c>
      <c r="C2834" s="106">
        <v>78687</v>
      </c>
      <c r="D2834" s="18"/>
      <c r="E2834" s="12" t="str">
        <f>VLOOKUP(C2834,STYLES!$1:$1048576,12,FALSE)</f>
        <v>Weekend Cotton Blend UTK cool∙logik™ Performance Polo</v>
      </c>
      <c r="F2834" s="114" t="s">
        <v>2952</v>
      </c>
      <c r="G2834" s="114" t="s">
        <v>2763</v>
      </c>
      <c r="H2834" s="116" t="str">
        <f>VLOOKUP(C2834,STYLES!$1:$1048576,9,FALSE)</f>
        <v>DROP - Closeout</v>
      </c>
      <c r="I2834" s="116" t="str">
        <f>VLOOKUP(C2834,STYLES!$1:$1048576,10,FALSE)</f>
        <v>DROP - Pre-Closeout</v>
      </c>
      <c r="J2834" s="115" t="s">
        <v>2961</v>
      </c>
      <c r="K2834" s="194">
        <f>IFERROR(VLOOKUP(J2834,LISTS!G:H,2,FALSE),"0")</f>
        <v>6</v>
      </c>
      <c r="L2834" s="12" t="str">
        <f t="shared" si="158"/>
        <v/>
      </c>
      <c r="M2834" s="115" t="s">
        <v>2961</v>
      </c>
      <c r="N2834" s="195">
        <f>IFERROR(VLOOKUP(M2834,LISTS!G:H,2,FALSE),"0")</f>
        <v>6</v>
      </c>
      <c r="O2834" s="12" t="str">
        <f t="shared" si="157"/>
        <v/>
      </c>
      <c r="P2834" s="128" t="s">
        <v>2720</v>
      </c>
      <c r="Q2834" s="128" t="s">
        <v>2983</v>
      </c>
      <c r="R2834" s="128" t="s">
        <v>775</v>
      </c>
      <c r="S2834" s="106" t="s">
        <v>2984</v>
      </c>
      <c r="T2834" s="128" t="s">
        <v>775</v>
      </c>
      <c r="U2834" s="115"/>
    </row>
    <row r="2835" spans="1:21" s="12" customFormat="1">
      <c r="A2835" s="59" t="str">
        <f>VLOOKUP(C2835,STYLES!$A$1:$R$2088,7,FALSE)</f>
        <v>Polos</v>
      </c>
      <c r="B2835" s="12" t="str">
        <f>VLOOKUP(C2835,STYLES!$1:$1048576,6,FALSE)</f>
        <v>North End®</v>
      </c>
      <c r="C2835" s="106">
        <v>78687</v>
      </c>
      <c r="D2835" s="18"/>
      <c r="E2835" s="12" t="str">
        <f>VLOOKUP(C2835,STYLES!$1:$1048576,12,FALSE)</f>
        <v>Weekend Cotton Blend UTK cool∙logik™ Performance Polo</v>
      </c>
      <c r="F2835" s="114" t="s">
        <v>3185</v>
      </c>
      <c r="G2835" s="114" t="s">
        <v>2740</v>
      </c>
      <c r="H2835" s="116" t="str">
        <f>VLOOKUP(C2835,STYLES!$1:$1048576,9,FALSE)</f>
        <v>DROP - Closeout</v>
      </c>
      <c r="I2835" s="116" t="str">
        <f>VLOOKUP(C2835,STYLES!$1:$1048576,10,FALSE)</f>
        <v>DROP - Pre-Closeout</v>
      </c>
      <c r="J2835" s="115" t="s">
        <v>2961</v>
      </c>
      <c r="K2835" s="194">
        <f>IFERROR(VLOOKUP(J2835,LISTS!G:H,2,FALSE),"0")</f>
        <v>6</v>
      </c>
      <c r="L2835" s="12" t="str">
        <f t="shared" si="158"/>
        <v/>
      </c>
      <c r="M2835" s="115" t="s">
        <v>2961</v>
      </c>
      <c r="N2835" s="195">
        <f>IFERROR(VLOOKUP(M2835,LISTS!G:H,2,FALSE),"0")</f>
        <v>6</v>
      </c>
      <c r="O2835" s="12" t="str">
        <f t="shared" si="157"/>
        <v/>
      </c>
      <c r="P2835" s="128" t="s">
        <v>2720</v>
      </c>
      <c r="Q2835" s="128" t="s">
        <v>2741</v>
      </c>
      <c r="R2835" s="128" t="s">
        <v>775</v>
      </c>
      <c r="S2835" s="106" t="s">
        <v>3039</v>
      </c>
      <c r="T2835" s="128" t="s">
        <v>775</v>
      </c>
      <c r="U2835" s="115"/>
    </row>
    <row r="2836" spans="1:21" s="12" customFormat="1">
      <c r="A2836" s="59" t="str">
        <f>VLOOKUP(C2836,STYLES!$A$1:$R$2088,7,FALSE)</f>
        <v>Polos</v>
      </c>
      <c r="B2836" s="12" t="str">
        <f>VLOOKUP(C2836,STYLES!$1:$1048576,6,FALSE)</f>
        <v>North End®</v>
      </c>
      <c r="C2836" s="106">
        <v>78687</v>
      </c>
      <c r="D2836" s="18"/>
      <c r="E2836" s="12" t="str">
        <f>VLOOKUP(C2836,STYLES!$1:$1048576,12,FALSE)</f>
        <v>Weekend Cotton Blend UTK cool∙logik™ Performance Polo</v>
      </c>
      <c r="F2836" s="115" t="s">
        <v>2743</v>
      </c>
      <c r="G2836" s="114" t="s">
        <v>2743</v>
      </c>
      <c r="H2836" s="116" t="str">
        <f>VLOOKUP(C2836,STYLES!$1:$1048576,9,FALSE)</f>
        <v>DROP - Closeout</v>
      </c>
      <c r="I2836" s="116" t="str">
        <f>VLOOKUP(C2836,STYLES!$1:$1048576,10,FALSE)</f>
        <v>DROP - Pre-Closeout</v>
      </c>
      <c r="J2836" s="115" t="s">
        <v>2961</v>
      </c>
      <c r="K2836" s="194">
        <f>IFERROR(VLOOKUP(J2836,LISTS!G:H,2,FALSE),"0")</f>
        <v>6</v>
      </c>
      <c r="L2836" s="12" t="str">
        <f t="shared" si="158"/>
        <v/>
      </c>
      <c r="M2836" s="115" t="s">
        <v>2961</v>
      </c>
      <c r="N2836" s="195">
        <f>IFERROR(VLOOKUP(M2836,LISTS!G:H,2,FALSE),"0")</f>
        <v>6</v>
      </c>
      <c r="O2836" s="12" t="str">
        <f t="shared" si="157"/>
        <v/>
      </c>
      <c r="P2836" s="128" t="s">
        <v>2720</v>
      </c>
      <c r="Q2836" s="137" t="s">
        <v>2744</v>
      </c>
      <c r="R2836" s="115" t="s">
        <v>775</v>
      </c>
      <c r="S2836" s="115" t="s">
        <v>775</v>
      </c>
      <c r="T2836" s="115" t="s">
        <v>775</v>
      </c>
      <c r="U2836" s="115"/>
    </row>
    <row r="2837" spans="1:21" s="12" customFormat="1">
      <c r="A2837" s="59"/>
      <c r="C2837" s="106"/>
      <c r="D2837" s="18"/>
      <c r="F2837" s="115"/>
      <c r="G2837" s="114"/>
      <c r="H2837" s="115"/>
      <c r="I2837" s="115"/>
      <c r="J2837" s="115"/>
      <c r="K2837" s="194"/>
      <c r="L2837" s="211">
        <f>SUM(L2833:L2836)</f>
        <v>0</v>
      </c>
      <c r="M2837" s="128"/>
      <c r="N2837" s="195"/>
      <c r="O2837" s="211">
        <f>SUM(O2833:O2836)</f>
        <v>0</v>
      </c>
      <c r="P2837" s="128"/>
      <c r="Q2837" s="128"/>
      <c r="R2837" s="128"/>
      <c r="S2837" s="106"/>
      <c r="T2837" s="106"/>
      <c r="U2837" s="115"/>
    </row>
    <row r="2838" spans="1:21" s="12" customFormat="1">
      <c r="A2838" s="59" t="str">
        <f>VLOOKUP(C2838,STYLES!$A$1:$R$2088,7,FALSE)</f>
        <v>Polos</v>
      </c>
      <c r="B2838" s="12" t="str">
        <f>VLOOKUP(C2838,STYLES!$1:$1048576,6,FALSE)</f>
        <v>North End®</v>
      </c>
      <c r="C2838" s="106">
        <v>88687</v>
      </c>
      <c r="D2838" s="18"/>
      <c r="E2838" s="12" t="str">
        <f>VLOOKUP(C2838,STYLES!$1:$1048576,12,FALSE)</f>
        <v>Weekend Cotton Blend UTK cool∙logik™ Performance Polo</v>
      </c>
      <c r="F2838" s="114" t="s">
        <v>2718</v>
      </c>
      <c r="G2838" s="114" t="s">
        <v>2718</v>
      </c>
      <c r="H2838" s="116" t="str">
        <f>VLOOKUP(C2838,STYLES!$1:$1048576,9,FALSE)</f>
        <v>DROP - Closeout</v>
      </c>
      <c r="I2838" s="116" t="str">
        <f>VLOOKUP(C2838,STYLES!$1:$1048576,10,FALSE)</f>
        <v>DROP - Pre-Closeout</v>
      </c>
      <c r="J2838" s="115" t="s">
        <v>2768</v>
      </c>
      <c r="K2838" s="194">
        <f>IFERROR(VLOOKUP(J2838,LISTS!G:H,2,FALSE),"0")</f>
        <v>6</v>
      </c>
      <c r="L2838" s="12" t="str">
        <f t="shared" si="158"/>
        <v/>
      </c>
      <c r="M2838" s="115" t="s">
        <v>2768</v>
      </c>
      <c r="N2838" s="195">
        <f>IFERROR(VLOOKUP(M2838,LISTS!G:H,2,FALSE),"0")</f>
        <v>6</v>
      </c>
      <c r="O2838" s="12" t="str">
        <f t="shared" si="157"/>
        <v/>
      </c>
      <c r="P2838" s="128" t="s">
        <v>2720</v>
      </c>
      <c r="Q2838" s="136" t="s">
        <v>2721</v>
      </c>
      <c r="R2838" s="137" t="s">
        <v>775</v>
      </c>
      <c r="S2838" s="115" t="s">
        <v>2722</v>
      </c>
      <c r="T2838" s="137" t="s">
        <v>775</v>
      </c>
      <c r="U2838" s="115"/>
    </row>
    <row r="2839" spans="1:21" s="12" customFormat="1">
      <c r="A2839" s="59" t="str">
        <f>VLOOKUP(C2839,STYLES!$A$1:$R$2088,7,FALSE)</f>
        <v>Polos</v>
      </c>
      <c r="B2839" s="12" t="str">
        <f>VLOOKUP(C2839,STYLES!$1:$1048576,6,FALSE)</f>
        <v>North End®</v>
      </c>
      <c r="C2839" s="106">
        <v>88687</v>
      </c>
      <c r="D2839" s="18"/>
      <c r="E2839" s="12" t="str">
        <f>VLOOKUP(C2839,STYLES!$1:$1048576,12,FALSE)</f>
        <v>Weekend Cotton Blend UTK cool∙logik™ Performance Polo</v>
      </c>
      <c r="F2839" s="114" t="s">
        <v>2952</v>
      </c>
      <c r="G2839" s="114" t="s">
        <v>2763</v>
      </c>
      <c r="H2839" s="116" t="str">
        <f>VLOOKUP(C2839,STYLES!$1:$1048576,9,FALSE)</f>
        <v>DROP - Closeout</v>
      </c>
      <c r="I2839" s="116" t="str">
        <f>VLOOKUP(C2839,STYLES!$1:$1048576,10,FALSE)</f>
        <v>DROP - Pre-Closeout</v>
      </c>
      <c r="J2839" s="115" t="s">
        <v>2768</v>
      </c>
      <c r="K2839" s="194">
        <f>IFERROR(VLOOKUP(J2839,LISTS!G:H,2,FALSE),"0")</f>
        <v>6</v>
      </c>
      <c r="L2839" s="12" t="str">
        <f t="shared" si="158"/>
        <v/>
      </c>
      <c r="M2839" s="115" t="s">
        <v>2768</v>
      </c>
      <c r="N2839" s="195">
        <f>IFERROR(VLOOKUP(M2839,LISTS!G:H,2,FALSE),"0")</f>
        <v>6</v>
      </c>
      <c r="O2839" s="12" t="str">
        <f t="shared" si="157"/>
        <v/>
      </c>
      <c r="P2839" s="128" t="s">
        <v>2720</v>
      </c>
      <c r="Q2839" s="128" t="s">
        <v>2983</v>
      </c>
      <c r="R2839" s="128" t="s">
        <v>775</v>
      </c>
      <c r="S2839" s="106" t="s">
        <v>2984</v>
      </c>
      <c r="T2839" s="128" t="s">
        <v>775</v>
      </c>
      <c r="U2839" s="115"/>
    </row>
    <row r="2840" spans="1:21" s="12" customFormat="1">
      <c r="A2840" s="59" t="str">
        <f>VLOOKUP(C2840,STYLES!$A$1:$R$2088,7,FALSE)</f>
        <v>Polos</v>
      </c>
      <c r="B2840" s="12" t="str">
        <f>VLOOKUP(C2840,STYLES!$1:$1048576,6,FALSE)</f>
        <v>North End®</v>
      </c>
      <c r="C2840" s="106">
        <v>88687</v>
      </c>
      <c r="D2840" s="18"/>
      <c r="E2840" s="12" t="str">
        <f>VLOOKUP(C2840,STYLES!$1:$1048576,12,FALSE)</f>
        <v>Weekend Cotton Blend UTK cool∙logik™ Performance Polo</v>
      </c>
      <c r="F2840" s="114" t="s">
        <v>3185</v>
      </c>
      <c r="G2840" s="114" t="s">
        <v>2740</v>
      </c>
      <c r="H2840" s="116" t="str">
        <f>VLOOKUP(C2840,STYLES!$1:$1048576,9,FALSE)</f>
        <v>DROP - Closeout</v>
      </c>
      <c r="I2840" s="116" t="str">
        <f>VLOOKUP(C2840,STYLES!$1:$1048576,10,FALSE)</f>
        <v>DROP - Pre-Closeout</v>
      </c>
      <c r="J2840" s="115" t="s">
        <v>2768</v>
      </c>
      <c r="K2840" s="194">
        <f>IFERROR(VLOOKUP(J2840,LISTS!G:H,2,FALSE),"0")</f>
        <v>6</v>
      </c>
      <c r="L2840" s="12" t="str">
        <f t="shared" si="158"/>
        <v/>
      </c>
      <c r="M2840" s="115" t="s">
        <v>2768</v>
      </c>
      <c r="N2840" s="195">
        <f>IFERROR(VLOOKUP(M2840,LISTS!G:H,2,FALSE),"0")</f>
        <v>6</v>
      </c>
      <c r="O2840" s="12" t="str">
        <f t="shared" ref="O2840:O2932" si="159">IF(OR(I2840="ACTIVE",I2840="NEW",I2840="DNR",I2840="Pre-Closeout"),N2840,"")</f>
        <v/>
      </c>
      <c r="P2840" s="128" t="s">
        <v>2720</v>
      </c>
      <c r="Q2840" s="128" t="s">
        <v>2741</v>
      </c>
      <c r="R2840" s="128" t="s">
        <v>775</v>
      </c>
      <c r="S2840" s="106" t="s">
        <v>3039</v>
      </c>
      <c r="T2840" s="128" t="s">
        <v>775</v>
      </c>
      <c r="U2840" s="115"/>
    </row>
    <row r="2841" spans="1:21" s="12" customFormat="1">
      <c r="A2841" s="59" t="str">
        <f>VLOOKUP(C2841,STYLES!$A$1:$R$2088,7,FALSE)</f>
        <v>Polos</v>
      </c>
      <c r="B2841" s="12" t="str">
        <f>VLOOKUP(C2841,STYLES!$1:$1048576,6,FALSE)</f>
        <v>North End®</v>
      </c>
      <c r="C2841" s="106">
        <v>88687</v>
      </c>
      <c r="D2841" s="18"/>
      <c r="E2841" s="12" t="str">
        <f>VLOOKUP(C2841,STYLES!$1:$1048576,12,FALSE)</f>
        <v>Weekend Cotton Blend UTK cool∙logik™ Performance Polo</v>
      </c>
      <c r="F2841" s="115" t="s">
        <v>3347</v>
      </c>
      <c r="G2841" s="114" t="s">
        <v>2743</v>
      </c>
      <c r="H2841" s="116" t="str">
        <f>VLOOKUP(C2841,STYLES!$1:$1048576,9,FALSE)</f>
        <v>DROP - Closeout</v>
      </c>
      <c r="I2841" s="116" t="str">
        <f>VLOOKUP(C2841,STYLES!$1:$1048576,10,FALSE)</f>
        <v>DROP - Pre-Closeout</v>
      </c>
      <c r="J2841" s="115" t="s">
        <v>2768</v>
      </c>
      <c r="K2841" s="194">
        <f>IFERROR(VLOOKUP(J2841,LISTS!G:H,2,FALSE),"0")</f>
        <v>6</v>
      </c>
      <c r="L2841" s="12" t="str">
        <f t="shared" si="158"/>
        <v/>
      </c>
      <c r="M2841" s="115" t="s">
        <v>2768</v>
      </c>
      <c r="N2841" s="195">
        <f>IFERROR(VLOOKUP(M2841,LISTS!G:H,2,FALSE),"0")</f>
        <v>6</v>
      </c>
      <c r="O2841" s="12" t="str">
        <f t="shared" si="159"/>
        <v/>
      </c>
      <c r="P2841" s="128" t="s">
        <v>2720</v>
      </c>
      <c r="Q2841" s="137" t="s">
        <v>2744</v>
      </c>
      <c r="R2841" s="115" t="s">
        <v>775</v>
      </c>
      <c r="S2841" s="115" t="s">
        <v>775</v>
      </c>
      <c r="T2841" s="115" t="s">
        <v>775</v>
      </c>
      <c r="U2841" s="115"/>
    </row>
    <row r="2842" spans="1:21" s="12" customFormat="1">
      <c r="A2842" s="59"/>
      <c r="C2842" s="106"/>
      <c r="D2842" s="18"/>
      <c r="F2842" s="115"/>
      <c r="G2842" s="114"/>
      <c r="H2842" s="115"/>
      <c r="I2842" s="115"/>
      <c r="J2842" s="115"/>
      <c r="K2842" s="194"/>
      <c r="L2842" s="211">
        <f>SUM(L2838:L2841)</f>
        <v>0</v>
      </c>
      <c r="M2842" s="128"/>
      <c r="N2842" s="195"/>
      <c r="O2842" s="211">
        <f>SUM(O2838:O2841)</f>
        <v>0</v>
      </c>
      <c r="P2842" s="128"/>
      <c r="Q2842" s="128"/>
      <c r="R2842" s="128"/>
      <c r="S2842" s="106"/>
      <c r="T2842" s="106"/>
      <c r="U2842" s="115"/>
    </row>
    <row r="2843" spans="1:21" s="12" customFormat="1">
      <c r="A2843" s="59" t="str">
        <f>VLOOKUP(C2843,STYLES!$A$1:$R$2088,7,FALSE)</f>
        <v>Polos</v>
      </c>
      <c r="B2843" s="12" t="str">
        <f>VLOOKUP(C2843,STYLES!$1:$1048576,6,FALSE)</f>
        <v>North End®</v>
      </c>
      <c r="C2843" s="106">
        <v>78692</v>
      </c>
      <c r="D2843" s="18"/>
      <c r="E2843" s="12" t="str">
        <f>VLOOKUP(C2843,STYLES!$1:$1048576,12,FALSE)</f>
        <v>Merge Cotton Blend Mélange Polo</v>
      </c>
      <c r="F2843" s="114" t="s">
        <v>3348</v>
      </c>
      <c r="G2843" s="114" t="s">
        <v>2718</v>
      </c>
      <c r="H2843" s="116" t="str">
        <f>VLOOKUP(C2843,STYLES!$1:$1048576,9,FALSE)</f>
        <v>DROP - Closeout</v>
      </c>
      <c r="I2843" s="116" t="str">
        <f>VLOOKUP(C2843,STYLES!$1:$1048576,10,FALSE)</f>
        <v>DROP - Closeout</v>
      </c>
      <c r="J2843" s="115" t="s">
        <v>2961</v>
      </c>
      <c r="K2843" s="194">
        <f>IFERROR(VLOOKUP(J2843,LISTS!G:H,2,FALSE),"0")</f>
        <v>6</v>
      </c>
      <c r="L2843" s="12" t="str">
        <f t="shared" si="158"/>
        <v/>
      </c>
      <c r="M2843" s="115" t="s">
        <v>2961</v>
      </c>
      <c r="N2843" s="195">
        <f>IFERROR(VLOOKUP(M2843,LISTS!G:H,2,FALSE),"0")</f>
        <v>6</v>
      </c>
      <c r="O2843" s="12" t="str">
        <f t="shared" si="159"/>
        <v/>
      </c>
      <c r="P2843" s="128" t="s">
        <v>2720</v>
      </c>
      <c r="Q2843" s="136" t="s">
        <v>2721</v>
      </c>
      <c r="R2843" s="128"/>
      <c r="S2843" s="115" t="s">
        <v>2722</v>
      </c>
      <c r="T2843" s="106"/>
      <c r="U2843" s="115"/>
    </row>
    <row r="2844" spans="1:21" s="12" customFormat="1">
      <c r="A2844" s="59" t="str">
        <f>VLOOKUP(C2844,STYLES!$A$1:$R$2088,7,FALSE)</f>
        <v>Polos</v>
      </c>
      <c r="B2844" s="12" t="str">
        <f>VLOOKUP(C2844,STYLES!$1:$1048576,6,FALSE)</f>
        <v>North End®</v>
      </c>
      <c r="C2844" s="106">
        <v>78692</v>
      </c>
      <c r="D2844" s="18"/>
      <c r="E2844" s="12" t="str">
        <f>VLOOKUP(C2844,STYLES!$1:$1048576,12,FALSE)</f>
        <v>Merge Cotton Blend Mélange Polo</v>
      </c>
      <c r="F2844" s="115" t="s">
        <v>3349</v>
      </c>
      <c r="G2844" s="114" t="s">
        <v>2740</v>
      </c>
      <c r="H2844" s="116" t="str">
        <f>VLOOKUP(C2844,STYLES!$1:$1048576,9,FALSE)</f>
        <v>DROP - Closeout</v>
      </c>
      <c r="I2844" s="116" t="str">
        <f>VLOOKUP(C2844,STYLES!$1:$1048576,10,FALSE)</f>
        <v>DROP - Closeout</v>
      </c>
      <c r="J2844" s="115" t="s">
        <v>2961</v>
      </c>
      <c r="K2844" s="194">
        <f>IFERROR(VLOOKUP(J2844,LISTS!G:H,2,FALSE),"0")</f>
        <v>6</v>
      </c>
      <c r="L2844" s="12" t="str">
        <f t="shared" si="158"/>
        <v/>
      </c>
      <c r="M2844" s="115" t="s">
        <v>2961</v>
      </c>
      <c r="N2844" s="195">
        <f>IFERROR(VLOOKUP(M2844,LISTS!G:H,2,FALSE),"0")</f>
        <v>6</v>
      </c>
      <c r="O2844" s="12" t="str">
        <f t="shared" si="159"/>
        <v/>
      </c>
      <c r="P2844" s="128" t="s">
        <v>2720</v>
      </c>
      <c r="Q2844" s="128" t="s">
        <v>2741</v>
      </c>
      <c r="R2844" s="128" t="s">
        <v>775</v>
      </c>
      <c r="S2844" s="106" t="s">
        <v>3039</v>
      </c>
      <c r="T2844" s="128" t="s">
        <v>775</v>
      </c>
      <c r="U2844" s="115"/>
    </row>
    <row r="2845" spans="1:21" s="12" customFormat="1">
      <c r="A2845" s="59"/>
      <c r="C2845" s="106"/>
      <c r="D2845" s="18"/>
      <c r="F2845" s="115"/>
      <c r="G2845" s="114"/>
      <c r="H2845" s="115"/>
      <c r="I2845" s="115"/>
      <c r="J2845" s="115"/>
      <c r="K2845" s="194"/>
      <c r="L2845" s="211">
        <f>SUM(L2843:L2844)</f>
        <v>0</v>
      </c>
      <c r="M2845" s="128"/>
      <c r="N2845" s="195"/>
      <c r="O2845" s="211">
        <f>SUM(O2843:O2844)</f>
        <v>0</v>
      </c>
      <c r="P2845" s="128"/>
      <c r="Q2845" s="128"/>
      <c r="R2845" s="128"/>
      <c r="S2845" s="106"/>
      <c r="T2845" s="106"/>
      <c r="U2845" s="115"/>
    </row>
    <row r="2846" spans="1:21" s="12" customFormat="1">
      <c r="A2846" s="59" t="str">
        <f>VLOOKUP(C2846,STYLES!$A$1:$R$2088,7,FALSE)</f>
        <v>Polos</v>
      </c>
      <c r="B2846" s="12" t="str">
        <f>VLOOKUP(C2846,STYLES!$1:$1048576,6,FALSE)</f>
        <v>North End®</v>
      </c>
      <c r="C2846" s="106">
        <v>88692</v>
      </c>
      <c r="D2846" s="18"/>
      <c r="E2846" s="12" t="str">
        <f>VLOOKUP(C2846,STYLES!$1:$1048576,12,FALSE)</f>
        <v>Merge Cotton Blend Mélange Polo</v>
      </c>
      <c r="F2846" s="114" t="s">
        <v>3348</v>
      </c>
      <c r="G2846" s="114" t="s">
        <v>2718</v>
      </c>
      <c r="H2846" s="116" t="str">
        <f>VLOOKUP(C2846,STYLES!$1:$1048576,9,FALSE)</f>
        <v>DROP - Closeout</v>
      </c>
      <c r="I2846" s="116" t="str">
        <f>VLOOKUP(C2846,STYLES!$1:$1048576,10,FALSE)</f>
        <v>DROP - Closeout</v>
      </c>
      <c r="J2846" s="115" t="s">
        <v>2768</v>
      </c>
      <c r="K2846" s="194">
        <f>IFERROR(VLOOKUP(J2846,LISTS!G:H,2,FALSE),"0")</f>
        <v>6</v>
      </c>
      <c r="L2846" s="12" t="str">
        <f t="shared" si="158"/>
        <v/>
      </c>
      <c r="M2846" s="115" t="s">
        <v>2768</v>
      </c>
      <c r="N2846" s="195">
        <f>IFERROR(VLOOKUP(M2846,LISTS!G:H,2,FALSE),"0")</f>
        <v>6</v>
      </c>
      <c r="O2846" s="12" t="str">
        <f t="shared" si="159"/>
        <v/>
      </c>
      <c r="P2846" s="128" t="s">
        <v>2720</v>
      </c>
      <c r="Q2846" s="136" t="s">
        <v>2721</v>
      </c>
      <c r="R2846" s="128"/>
      <c r="S2846" s="115" t="s">
        <v>2722</v>
      </c>
      <c r="T2846" s="106"/>
      <c r="U2846" s="115"/>
    </row>
    <row r="2847" spans="1:21" s="12" customFormat="1">
      <c r="A2847" s="59" t="str">
        <f>VLOOKUP(C2847,STYLES!$A$1:$R$2088,7,FALSE)</f>
        <v>Polos</v>
      </c>
      <c r="B2847" s="12" t="str">
        <f>VLOOKUP(C2847,STYLES!$1:$1048576,6,FALSE)</f>
        <v>North End®</v>
      </c>
      <c r="C2847" s="106">
        <v>88692</v>
      </c>
      <c r="D2847" s="18"/>
      <c r="E2847" s="12" t="str">
        <f>VLOOKUP(C2847,STYLES!$1:$1048576,12,FALSE)</f>
        <v>Merge Cotton Blend Mélange Polo</v>
      </c>
      <c r="F2847" s="115" t="s">
        <v>3349</v>
      </c>
      <c r="G2847" s="114" t="s">
        <v>2740</v>
      </c>
      <c r="H2847" s="116" t="str">
        <f>VLOOKUP(C2847,STYLES!$1:$1048576,9,FALSE)</f>
        <v>DROP - Closeout</v>
      </c>
      <c r="I2847" s="116" t="str">
        <f>VLOOKUP(C2847,STYLES!$1:$1048576,10,FALSE)</f>
        <v>DROP - Closeout</v>
      </c>
      <c r="J2847" s="115" t="s">
        <v>2768</v>
      </c>
      <c r="K2847" s="194">
        <f>IFERROR(VLOOKUP(J2847,LISTS!G:H,2,FALSE),"0")</f>
        <v>6</v>
      </c>
      <c r="L2847" s="12" t="str">
        <f t="shared" si="158"/>
        <v/>
      </c>
      <c r="M2847" s="115" t="s">
        <v>2768</v>
      </c>
      <c r="N2847" s="195">
        <f>IFERROR(VLOOKUP(M2847,LISTS!G:H,2,FALSE),"0")</f>
        <v>6</v>
      </c>
      <c r="O2847" s="12" t="str">
        <f t="shared" si="159"/>
        <v/>
      </c>
      <c r="P2847" s="128" t="s">
        <v>2720</v>
      </c>
      <c r="Q2847" s="128" t="s">
        <v>2741</v>
      </c>
      <c r="R2847" s="128" t="s">
        <v>775</v>
      </c>
      <c r="S2847" s="106" t="s">
        <v>3039</v>
      </c>
      <c r="T2847" s="128" t="s">
        <v>775</v>
      </c>
      <c r="U2847" s="115"/>
    </row>
    <row r="2848" spans="1:21">
      <c r="A2848" s="4"/>
      <c r="F2848" s="112"/>
      <c r="G2848" s="111"/>
      <c r="H2848" s="112"/>
      <c r="I2848" s="112"/>
      <c r="J2848" s="112"/>
      <c r="K2848" s="139"/>
      <c r="L2848" s="60">
        <f>SUM(L2846:L2847)</f>
        <v>0</v>
      </c>
      <c r="N2848" s="140"/>
      <c r="O2848" s="60">
        <f>SUM(O2846:O2847)</f>
        <v>0</v>
      </c>
      <c r="Q2848" s="117"/>
      <c r="R2848" s="117"/>
      <c r="S2848" s="103"/>
      <c r="T2848" s="103"/>
      <c r="U2848" s="112"/>
    </row>
    <row r="2849" spans="1:21">
      <c r="A2849" s="4" t="str">
        <f>VLOOKUP(C2849,STYLES!$A$1:$R$2088,7,FALSE)</f>
        <v>Wovens</v>
      </c>
      <c r="B2849" t="str">
        <f>VLOOKUP(C2849,STYLES!$1:$1048576,6,FALSE)</f>
        <v>North End®</v>
      </c>
      <c r="C2849" s="103">
        <v>78802</v>
      </c>
      <c r="E2849" t="str">
        <f>VLOOKUP(C2849,STYLES!$1:$1048576,12,FALSE)</f>
        <v>Mélange Performance Shirt</v>
      </c>
      <c r="F2849" s="111" t="s">
        <v>3350</v>
      </c>
      <c r="G2849" s="111" t="s">
        <v>2763</v>
      </c>
      <c r="H2849" s="113" t="str">
        <f>VLOOKUP(C2849,STYLES!$1:$1048576,9,FALSE)</f>
        <v>Active</v>
      </c>
      <c r="I2849" s="113" t="str">
        <f>VLOOKUP(C2849,STYLES!$1:$1048576,10,FALSE)</f>
        <v>Active</v>
      </c>
      <c r="J2849" s="112" t="s">
        <v>2745</v>
      </c>
      <c r="K2849" s="139">
        <f>IFERROR(VLOOKUP(J2849,LISTS!G:H,2,FALSE),"0")</f>
        <v>7</v>
      </c>
      <c r="L2849">
        <f t="shared" si="158"/>
        <v>7</v>
      </c>
      <c r="M2849" s="112" t="s">
        <v>2745</v>
      </c>
      <c r="N2849" s="140">
        <f>IFERROR(VLOOKUP(M2849,LISTS!G:H,2,FALSE),"0")</f>
        <v>7</v>
      </c>
      <c r="O2849">
        <f t="shared" si="159"/>
        <v>7</v>
      </c>
      <c r="P2849" s="117" t="s">
        <v>2720</v>
      </c>
      <c r="Q2849" s="117" t="s">
        <v>2983</v>
      </c>
      <c r="R2849" s="117" t="s">
        <v>775</v>
      </c>
      <c r="S2849" s="103" t="s">
        <v>2984</v>
      </c>
      <c r="T2849" s="117" t="s">
        <v>775</v>
      </c>
      <c r="U2849" s="112"/>
    </row>
    <row r="2850" spans="1:21" s="12" customFormat="1">
      <c r="A2850" s="59" t="str">
        <f>VLOOKUP(C2850,STYLES!$A$1:$R$2088,7,FALSE)</f>
        <v>Wovens</v>
      </c>
      <c r="B2850" s="12" t="str">
        <f>VLOOKUP(C2850,STYLES!$1:$1048576,6,FALSE)</f>
        <v>North End®</v>
      </c>
      <c r="C2850" s="106">
        <v>78802</v>
      </c>
      <c r="D2850" s="18"/>
      <c r="E2850" s="12" t="str">
        <f>VLOOKUP(C2850,STYLES!$1:$1048576,12,FALSE)</f>
        <v>Mélange Performance Shirt</v>
      </c>
      <c r="F2850" s="114" t="s">
        <v>3351</v>
      </c>
      <c r="G2850" s="114" t="s">
        <v>2747</v>
      </c>
      <c r="H2850" s="116" t="s">
        <v>437</v>
      </c>
      <c r="I2850" s="297" t="s">
        <v>261</v>
      </c>
      <c r="J2850" s="115" t="s">
        <v>2745</v>
      </c>
      <c r="K2850" s="194">
        <f>IFERROR(VLOOKUP(J2850,LISTS!G:H,2,FALSE),"0")</f>
        <v>7</v>
      </c>
      <c r="L2850" s="12" t="str">
        <f t="shared" si="158"/>
        <v/>
      </c>
      <c r="M2850" s="115" t="s">
        <v>2745</v>
      </c>
      <c r="N2850" s="195">
        <f>IFERROR(VLOOKUP(M2850,LISTS!G:H,2,FALSE),"0")</f>
        <v>7</v>
      </c>
      <c r="O2850" s="12" t="str">
        <f t="shared" si="159"/>
        <v/>
      </c>
      <c r="P2850" s="128" t="s">
        <v>2720</v>
      </c>
      <c r="Q2850" s="128" t="s">
        <v>3352</v>
      </c>
      <c r="R2850" s="115" t="s">
        <v>775</v>
      </c>
      <c r="S2850" s="106" t="s">
        <v>3353</v>
      </c>
      <c r="T2850" s="137" t="s">
        <v>775</v>
      </c>
      <c r="U2850" s="115" t="s">
        <v>3354</v>
      </c>
    </row>
    <row r="2851" spans="1:21">
      <c r="A2851" s="4" t="str">
        <f>VLOOKUP(C2851,STYLES!$A$1:$R$2088,7,FALSE)</f>
        <v>Wovens</v>
      </c>
      <c r="B2851" t="str">
        <f>VLOOKUP(C2851,STYLES!$1:$1048576,6,FALSE)</f>
        <v>North End®</v>
      </c>
      <c r="C2851" s="103">
        <v>78802</v>
      </c>
      <c r="E2851" t="str">
        <f>VLOOKUP(C2851,STYLES!$1:$1048576,12,FALSE)</f>
        <v>Mélange Performance Shirt</v>
      </c>
      <c r="F2851" s="111" t="s">
        <v>3355</v>
      </c>
      <c r="G2851" s="111" t="s">
        <v>2786</v>
      </c>
      <c r="H2851" s="113" t="str">
        <f>VLOOKUP(C2851,STYLES!$1:$1048576,9,FALSE)</f>
        <v>Active</v>
      </c>
      <c r="I2851" s="113" t="str">
        <f>VLOOKUP(C2851,STYLES!$1:$1048576,10,FALSE)</f>
        <v>Active</v>
      </c>
      <c r="J2851" s="112" t="s">
        <v>2745</v>
      </c>
      <c r="K2851" s="139">
        <f>IFERROR(VLOOKUP(J2851,LISTS!G:H,2,FALSE),"0")</f>
        <v>7</v>
      </c>
      <c r="L2851">
        <f t="shared" si="158"/>
        <v>7</v>
      </c>
      <c r="M2851" s="112" t="s">
        <v>2745</v>
      </c>
      <c r="N2851" s="140">
        <f>IFERROR(VLOOKUP(M2851,LISTS!G:H,2,FALSE),"0")</f>
        <v>7</v>
      </c>
      <c r="O2851">
        <f t="shared" si="159"/>
        <v>7</v>
      </c>
      <c r="P2851" s="117" t="s">
        <v>2720</v>
      </c>
      <c r="Q2851" s="117" t="s">
        <v>3356</v>
      </c>
      <c r="R2851" s="117" t="s">
        <v>775</v>
      </c>
      <c r="S2851" s="103" t="s">
        <v>3357</v>
      </c>
      <c r="T2851" s="117" t="s">
        <v>775</v>
      </c>
      <c r="U2851" s="112"/>
    </row>
    <row r="2852" spans="1:21" s="12" customFormat="1">
      <c r="A2852" s="59" t="str">
        <f>VLOOKUP(C2852,STYLES!$A$1:$R$2088,7,FALSE)</f>
        <v>Wovens</v>
      </c>
      <c r="B2852" s="12" t="str">
        <f>VLOOKUP(C2852,STYLES!$1:$1048576,6,FALSE)</f>
        <v>North End®</v>
      </c>
      <c r="C2852" s="106">
        <v>78802</v>
      </c>
      <c r="D2852" s="18"/>
      <c r="E2852" s="12" t="str">
        <f>VLOOKUP(C2852,STYLES!$1:$1048576,12,FALSE)</f>
        <v>Mélange Performance Shirt</v>
      </c>
      <c r="F2852" s="115" t="s">
        <v>3358</v>
      </c>
      <c r="G2852" s="114" t="s">
        <v>2740</v>
      </c>
      <c r="H2852" s="116" t="s">
        <v>437</v>
      </c>
      <c r="I2852" s="297" t="s">
        <v>261</v>
      </c>
      <c r="J2852" s="115" t="s">
        <v>2745</v>
      </c>
      <c r="K2852" s="194">
        <f>IFERROR(VLOOKUP(J2852,LISTS!G:H,2,FALSE),"0")</f>
        <v>7</v>
      </c>
      <c r="L2852" s="12" t="str">
        <f t="shared" si="158"/>
        <v/>
      </c>
      <c r="M2852" s="115" t="s">
        <v>2745</v>
      </c>
      <c r="N2852" s="195">
        <f>IFERROR(VLOOKUP(M2852,LISTS!G:H,2,FALSE),"0")</f>
        <v>7</v>
      </c>
      <c r="O2852" s="12" t="str">
        <f t="shared" si="159"/>
        <v/>
      </c>
      <c r="P2852" s="128" t="s">
        <v>2720</v>
      </c>
      <c r="Q2852" s="128" t="s">
        <v>2741</v>
      </c>
      <c r="R2852" s="128" t="s">
        <v>775</v>
      </c>
      <c r="S2852" s="106" t="s">
        <v>3039</v>
      </c>
      <c r="T2852" s="128" t="s">
        <v>775</v>
      </c>
      <c r="U2852" s="115" t="s">
        <v>3354</v>
      </c>
    </row>
    <row r="2853" spans="1:21">
      <c r="A2853" s="4"/>
      <c r="F2853" s="112"/>
      <c r="G2853" s="111"/>
      <c r="H2853" s="112"/>
      <c r="I2853" s="112"/>
      <c r="J2853" s="112"/>
      <c r="K2853" s="139"/>
      <c r="L2853" s="60">
        <f>SUM(L2849:L2852)</f>
        <v>14</v>
      </c>
      <c r="N2853" s="140"/>
      <c r="O2853" s="60">
        <f>SUM(O2849:O2852)</f>
        <v>14</v>
      </c>
      <c r="Q2853" s="117"/>
      <c r="R2853" s="117"/>
      <c r="S2853" s="103"/>
      <c r="T2853" s="103"/>
      <c r="U2853" s="112"/>
    </row>
    <row r="2854" spans="1:21">
      <c r="A2854" s="4" t="str">
        <f>VLOOKUP(C2854,STYLES!$A$1:$R$2088,7,FALSE)</f>
        <v>Wovens</v>
      </c>
      <c r="B2854" t="str">
        <f>VLOOKUP(C2854,STYLES!$1:$1048576,6,FALSE)</f>
        <v>North End®</v>
      </c>
      <c r="C2854" s="103">
        <v>88802</v>
      </c>
      <c r="E2854" t="str">
        <f>VLOOKUP(C2854,STYLES!$1:$1048576,12,FALSE)</f>
        <v>Mélange Performance Shirt</v>
      </c>
      <c r="F2854" s="111" t="s">
        <v>3350</v>
      </c>
      <c r="G2854" s="111" t="s">
        <v>2763</v>
      </c>
      <c r="H2854" s="113" t="str">
        <f>VLOOKUP(C2854,STYLES!$1:$1048576,9,FALSE)</f>
        <v>Active</v>
      </c>
      <c r="I2854" s="113" t="str">
        <f>VLOOKUP(C2854,STYLES!$1:$1048576,10,FALSE)</f>
        <v>Active</v>
      </c>
      <c r="J2854" s="112" t="s">
        <v>2768</v>
      </c>
      <c r="K2854" s="139">
        <f>IFERROR(VLOOKUP(J2854,LISTS!G:H,2,FALSE),"0")</f>
        <v>6</v>
      </c>
      <c r="L2854">
        <f t="shared" si="158"/>
        <v>6</v>
      </c>
      <c r="M2854" s="112" t="s">
        <v>2768</v>
      </c>
      <c r="N2854" s="140">
        <f>IFERROR(VLOOKUP(M2854,LISTS!G:H,2,FALSE),"0")</f>
        <v>6</v>
      </c>
      <c r="O2854">
        <f t="shared" si="159"/>
        <v>6</v>
      </c>
      <c r="P2854" s="117" t="s">
        <v>2720</v>
      </c>
      <c r="Q2854" s="117" t="s">
        <v>2983</v>
      </c>
      <c r="R2854" s="117" t="s">
        <v>775</v>
      </c>
      <c r="S2854" s="103" t="s">
        <v>2984</v>
      </c>
      <c r="T2854" s="117" t="s">
        <v>775</v>
      </c>
      <c r="U2854" s="112"/>
    </row>
    <row r="2855" spans="1:21">
      <c r="A2855" s="4" t="str">
        <f>VLOOKUP(C2855,STYLES!$A$1:$R$2088,7,FALSE)</f>
        <v>Wovens</v>
      </c>
      <c r="B2855" t="str">
        <f>VLOOKUP(C2855,STYLES!$1:$1048576,6,FALSE)</f>
        <v>North End®</v>
      </c>
      <c r="C2855" s="103">
        <v>88802</v>
      </c>
      <c r="E2855" t="str">
        <f>VLOOKUP(C2855,STYLES!$1:$1048576,12,FALSE)</f>
        <v>Mélange Performance Shirt</v>
      </c>
      <c r="F2855" s="111" t="s">
        <v>3355</v>
      </c>
      <c r="G2855" s="111" t="s">
        <v>2786</v>
      </c>
      <c r="H2855" s="113" t="str">
        <f>VLOOKUP(C2855,STYLES!$1:$1048576,9,FALSE)</f>
        <v>Active</v>
      </c>
      <c r="I2855" s="113" t="str">
        <f>VLOOKUP(C2855,STYLES!$1:$1048576,10,FALSE)</f>
        <v>Active</v>
      </c>
      <c r="J2855" s="112" t="s">
        <v>2768</v>
      </c>
      <c r="K2855" s="139">
        <f>IFERROR(VLOOKUP(J2855,LISTS!G:H,2,FALSE),"0")</f>
        <v>6</v>
      </c>
      <c r="L2855">
        <f t="shared" si="158"/>
        <v>6</v>
      </c>
      <c r="M2855" s="112" t="s">
        <v>2768</v>
      </c>
      <c r="N2855" s="140">
        <f>IFERROR(VLOOKUP(M2855,LISTS!G:H,2,FALSE),"0")</f>
        <v>6</v>
      </c>
      <c r="O2855">
        <f t="shared" si="159"/>
        <v>6</v>
      </c>
      <c r="P2855" s="117" t="s">
        <v>2720</v>
      </c>
      <c r="Q2855" s="117" t="s">
        <v>3356</v>
      </c>
      <c r="R2855" s="117" t="s">
        <v>775</v>
      </c>
      <c r="S2855" s="103" t="s">
        <v>3357</v>
      </c>
      <c r="T2855" s="117" t="s">
        <v>775</v>
      </c>
      <c r="U2855" s="112"/>
    </row>
    <row r="2856" spans="1:21" s="12" customFormat="1">
      <c r="A2856" s="59" t="str">
        <f>VLOOKUP(C2856,STYLES!$A$1:$R$2088,7,FALSE)</f>
        <v>Wovens</v>
      </c>
      <c r="B2856" s="12" t="str">
        <f>VLOOKUP(C2856,STYLES!$1:$1048576,6,FALSE)</f>
        <v>North End®</v>
      </c>
      <c r="C2856" s="106">
        <v>88802</v>
      </c>
      <c r="D2856" s="18"/>
      <c r="E2856" s="12" t="str">
        <f>VLOOKUP(C2856,STYLES!$1:$1048576,12,FALSE)</f>
        <v>Mélange Performance Shirt</v>
      </c>
      <c r="F2856" s="115" t="s">
        <v>3358</v>
      </c>
      <c r="G2856" s="114" t="s">
        <v>2740</v>
      </c>
      <c r="H2856" s="116" t="s">
        <v>437</v>
      </c>
      <c r="I2856" s="297" t="s">
        <v>261</v>
      </c>
      <c r="J2856" s="115" t="s">
        <v>2768</v>
      </c>
      <c r="K2856" s="194">
        <f>IFERROR(VLOOKUP(J2856,LISTS!G:H,2,FALSE),"0")</f>
        <v>6</v>
      </c>
      <c r="L2856" s="12" t="str">
        <f t="shared" si="158"/>
        <v/>
      </c>
      <c r="M2856" s="115" t="s">
        <v>2768</v>
      </c>
      <c r="N2856" s="195">
        <f>IFERROR(VLOOKUP(M2856,LISTS!G:H,2,FALSE),"0")</f>
        <v>6</v>
      </c>
      <c r="O2856" s="12" t="str">
        <f t="shared" si="159"/>
        <v/>
      </c>
      <c r="P2856" s="128" t="s">
        <v>2720</v>
      </c>
      <c r="Q2856" s="128" t="s">
        <v>2741</v>
      </c>
      <c r="R2856" s="128" t="s">
        <v>775</v>
      </c>
      <c r="S2856" s="106" t="s">
        <v>3039</v>
      </c>
      <c r="T2856" s="128" t="s">
        <v>775</v>
      </c>
      <c r="U2856" s="115" t="s">
        <v>3354</v>
      </c>
    </row>
    <row r="2857" spans="1:21">
      <c r="A2857" s="4"/>
      <c r="F2857" s="112"/>
      <c r="G2857" s="111"/>
      <c r="H2857" s="112"/>
      <c r="I2857" s="112"/>
      <c r="J2857" s="112"/>
      <c r="K2857" s="139"/>
      <c r="L2857" s="60">
        <f>SUM(L2854:L2856)</f>
        <v>12</v>
      </c>
      <c r="N2857" s="140"/>
      <c r="O2857" s="60">
        <f>SUM(O2854:O2856)</f>
        <v>12</v>
      </c>
      <c r="Q2857" s="117"/>
      <c r="R2857" s="117"/>
      <c r="S2857" s="103"/>
      <c r="T2857" s="103"/>
      <c r="U2857" s="112"/>
    </row>
    <row r="2858" spans="1:21" s="12" customFormat="1">
      <c r="A2858" s="59" t="str">
        <f>VLOOKUP(C2858,STYLES!$A$1:$R$2088,7,FALSE)</f>
        <v>Wovens</v>
      </c>
      <c r="B2858" s="12" t="str">
        <f>VLOOKUP(C2858,STYLES!$1:$1048576,6,FALSE)</f>
        <v>North End®</v>
      </c>
      <c r="C2858" s="106">
        <v>78673</v>
      </c>
      <c r="D2858" s="18"/>
      <c r="E2858" s="12" t="str">
        <f>VLOOKUP(C2858,STYLES!$1:$1048576,12,FALSE)</f>
        <v>Boulevard Wrinkle-Free Two-Ply 80's Cotton Dobby Taped Shirt with Oxford Twill</v>
      </c>
      <c r="F2858" s="114" t="s">
        <v>2718</v>
      </c>
      <c r="G2858" s="114" t="s">
        <v>2718</v>
      </c>
      <c r="H2858" s="116" t="str">
        <f>VLOOKUP(C2858,STYLES!$1:$1048576,9,FALSE)</f>
        <v>DROP - Closeout</v>
      </c>
      <c r="I2858" s="297" t="str">
        <f>VLOOKUP(C2858,STYLES!$1:$1048576,10,FALSE)</f>
        <v>DROP - Pre-Closeout</v>
      </c>
      <c r="J2858" s="115" t="s">
        <v>2745</v>
      </c>
      <c r="K2858" s="194">
        <f>IFERROR(VLOOKUP(J2858,LISTS!G:H,2,FALSE),"0")</f>
        <v>7</v>
      </c>
      <c r="L2858" s="12" t="str">
        <f t="shared" si="158"/>
        <v/>
      </c>
      <c r="M2858" s="115" t="s">
        <v>2745</v>
      </c>
      <c r="N2858" s="195">
        <f>IFERROR(VLOOKUP(M2858,LISTS!G:H,2,FALSE),"0")</f>
        <v>7</v>
      </c>
      <c r="O2858" s="12" t="str">
        <f t="shared" si="159"/>
        <v/>
      </c>
      <c r="P2858" s="128" t="s">
        <v>2720</v>
      </c>
      <c r="Q2858" s="136" t="s">
        <v>2721</v>
      </c>
      <c r="R2858" s="137" t="s">
        <v>775</v>
      </c>
      <c r="S2858" s="115" t="s">
        <v>2722</v>
      </c>
      <c r="T2858" s="137" t="s">
        <v>775</v>
      </c>
      <c r="U2858" s="115"/>
    </row>
    <row r="2859" spans="1:21" s="12" customFormat="1">
      <c r="A2859" s="59" t="str">
        <f>VLOOKUP(C2859,STYLES!$A$1:$R$2088,7,FALSE)</f>
        <v>Wovens</v>
      </c>
      <c r="B2859" s="12" t="str">
        <f>VLOOKUP(C2859,STYLES!$1:$1048576,6,FALSE)</f>
        <v>North End®</v>
      </c>
      <c r="C2859" s="106">
        <v>78673</v>
      </c>
      <c r="D2859" s="18"/>
      <c r="E2859" s="12" t="str">
        <f>VLOOKUP(C2859,STYLES!$1:$1048576,12,FALSE)</f>
        <v>Boulevard Wrinkle-Free Two-Ply 80's Cotton Dobby Taped Shirt with Oxford Twill</v>
      </c>
      <c r="F2859" s="114" t="s">
        <v>3359</v>
      </c>
      <c r="G2859" s="114" t="s">
        <v>2751</v>
      </c>
      <c r="H2859" s="116" t="str">
        <f>VLOOKUP(C2859,STYLES!$1:$1048576,9,FALSE)</f>
        <v>DROP - Closeout</v>
      </c>
      <c r="I2859" s="297" t="str">
        <f>VLOOKUP(C2859,STYLES!$1:$1048576,10,FALSE)</f>
        <v>DROP - Pre-Closeout</v>
      </c>
      <c r="J2859" s="115" t="s">
        <v>2745</v>
      </c>
      <c r="K2859" s="194">
        <f>IFERROR(VLOOKUP(J2859,LISTS!G:H,2,FALSE),"0")</f>
        <v>7</v>
      </c>
      <c r="L2859" s="12" t="str">
        <f t="shared" si="158"/>
        <v/>
      </c>
      <c r="M2859" s="115" t="s">
        <v>2745</v>
      </c>
      <c r="N2859" s="195">
        <f>IFERROR(VLOOKUP(M2859,LISTS!G:H,2,FALSE),"0")</f>
        <v>7</v>
      </c>
      <c r="O2859" s="12" t="str">
        <f t="shared" si="159"/>
        <v/>
      </c>
      <c r="P2859" s="128" t="s">
        <v>2720</v>
      </c>
      <c r="Q2859" s="128" t="s">
        <v>3360</v>
      </c>
      <c r="R2859" s="128" t="s">
        <v>775</v>
      </c>
      <c r="S2859" s="106" t="s">
        <v>3361</v>
      </c>
      <c r="T2859" s="106" t="s">
        <v>775</v>
      </c>
      <c r="U2859" s="115"/>
    </row>
    <row r="2860" spans="1:21" s="12" customFormat="1">
      <c r="A2860" s="59" t="str">
        <f>VLOOKUP(C2860,STYLES!$A$1:$R$2088,7,FALSE)</f>
        <v>Wovens</v>
      </c>
      <c r="B2860" s="12" t="str">
        <f>VLOOKUP(C2860,STYLES!$1:$1048576,6,FALSE)</f>
        <v>North End®</v>
      </c>
      <c r="C2860" s="106">
        <v>78673</v>
      </c>
      <c r="D2860" s="18"/>
      <c r="E2860" s="12" t="str">
        <f>VLOOKUP(C2860,STYLES!$1:$1048576,12,FALSE)</f>
        <v>Boulevard Wrinkle-Free Two-Ply 80's Cotton Dobby Taped Shirt with Oxford Twill</v>
      </c>
      <c r="F2860" s="114" t="s">
        <v>3362</v>
      </c>
      <c r="G2860" s="114" t="s">
        <v>2893</v>
      </c>
      <c r="H2860" s="116" t="str">
        <f>VLOOKUP(C2860,STYLES!$1:$1048576,9,FALSE)</f>
        <v>DROP - Closeout</v>
      </c>
      <c r="I2860" s="297" t="str">
        <f>VLOOKUP(C2860,STYLES!$1:$1048576,10,FALSE)</f>
        <v>DROP - Pre-Closeout</v>
      </c>
      <c r="J2860" s="115" t="s">
        <v>2745</v>
      </c>
      <c r="K2860" s="194">
        <f>IFERROR(VLOOKUP(J2860,LISTS!G:H,2,FALSE),"0")</f>
        <v>7</v>
      </c>
      <c r="L2860" s="12" t="str">
        <f t="shared" si="158"/>
        <v/>
      </c>
      <c r="M2860" s="115" t="s">
        <v>2745</v>
      </c>
      <c r="N2860" s="195">
        <f>IFERROR(VLOOKUP(M2860,LISTS!G:H,2,FALSE),"0")</f>
        <v>7</v>
      </c>
      <c r="O2860" s="12" t="str">
        <f t="shared" si="159"/>
        <v/>
      </c>
      <c r="P2860" s="128" t="s">
        <v>2720</v>
      </c>
      <c r="Q2860" s="128" t="s">
        <v>3363</v>
      </c>
      <c r="R2860" s="128" t="s">
        <v>775</v>
      </c>
      <c r="S2860" s="106" t="s">
        <v>3364</v>
      </c>
      <c r="T2860" s="106" t="s">
        <v>775</v>
      </c>
      <c r="U2860" s="115"/>
    </row>
    <row r="2861" spans="1:21" s="12" customFormat="1">
      <c r="A2861" s="59" t="str">
        <f>VLOOKUP(C2861,STYLES!$A$1:$R$2088,7,FALSE)</f>
        <v>Wovens</v>
      </c>
      <c r="B2861" s="12" t="str">
        <f>VLOOKUP(C2861,STYLES!$1:$1048576,6,FALSE)</f>
        <v>North End®</v>
      </c>
      <c r="C2861" s="106">
        <v>78673</v>
      </c>
      <c r="D2861" s="18"/>
      <c r="E2861" s="12" t="str">
        <f>VLOOKUP(C2861,STYLES!$1:$1048576,12,FALSE)</f>
        <v>Boulevard Wrinkle-Free Two-Ply 80's Cotton Dobby Taped Shirt with Oxford Twill</v>
      </c>
      <c r="F2861" s="114" t="s">
        <v>2785</v>
      </c>
      <c r="G2861" s="114" t="s">
        <v>2786</v>
      </c>
      <c r="H2861" s="116" t="str">
        <f>VLOOKUP(C2861,STYLES!$1:$1048576,9,FALSE)</f>
        <v>DROP - Closeout</v>
      </c>
      <c r="I2861" s="297" t="str">
        <f>VLOOKUP(C2861,STYLES!$1:$1048576,10,FALSE)</f>
        <v>DROP - Pre-Closeout</v>
      </c>
      <c r="J2861" s="115" t="s">
        <v>2745</v>
      </c>
      <c r="K2861" s="194">
        <f>IFERROR(VLOOKUP(J2861,LISTS!G:H,2,FALSE),"0")</f>
        <v>7</v>
      </c>
      <c r="L2861" s="12" t="str">
        <f t="shared" si="158"/>
        <v/>
      </c>
      <c r="M2861" s="115" t="s">
        <v>2745</v>
      </c>
      <c r="N2861" s="195">
        <f>IFERROR(VLOOKUP(M2861,LISTS!G:H,2,FALSE),"0")</f>
        <v>7</v>
      </c>
      <c r="O2861" s="12" t="str">
        <f t="shared" si="159"/>
        <v/>
      </c>
      <c r="P2861" s="128" t="s">
        <v>2720</v>
      </c>
      <c r="Q2861" s="137" t="s">
        <v>2787</v>
      </c>
      <c r="R2861" s="128" t="s">
        <v>775</v>
      </c>
      <c r="S2861" s="115" t="s">
        <v>2788</v>
      </c>
      <c r="T2861" s="106" t="s">
        <v>775</v>
      </c>
      <c r="U2861" s="115"/>
    </row>
    <row r="2862" spans="1:21" s="12" customFormat="1">
      <c r="A2862" s="59" t="str">
        <f>VLOOKUP(C2862,STYLES!$A$1:$R$2088,7,FALSE)</f>
        <v>Wovens</v>
      </c>
      <c r="B2862" s="12" t="str">
        <f>VLOOKUP(C2862,STYLES!$1:$1048576,6,FALSE)</f>
        <v>North End®</v>
      </c>
      <c r="C2862" s="106">
        <v>78673</v>
      </c>
      <c r="D2862" s="18"/>
      <c r="E2862" s="12" t="str">
        <f>VLOOKUP(C2862,STYLES!$1:$1048576,12,FALSE)</f>
        <v>Boulevard Wrinkle-Free Two-Ply 80's Cotton Dobby Taped Shirt with Oxford Twill</v>
      </c>
      <c r="F2862" s="114" t="s">
        <v>2743</v>
      </c>
      <c r="G2862" s="114" t="s">
        <v>2743</v>
      </c>
      <c r="H2862" s="116" t="s">
        <v>437</v>
      </c>
      <c r="I2862" s="116" t="str">
        <f>VLOOKUP(C2862,STYLES!$1:$1048576,10,FALSE)</f>
        <v>DROP - Pre-Closeout</v>
      </c>
      <c r="J2862" s="115" t="s">
        <v>2745</v>
      </c>
      <c r="K2862" s="194">
        <f>IFERROR(VLOOKUP(J2862,LISTS!G:H,2,FALSE),"0")</f>
        <v>7</v>
      </c>
      <c r="L2862" s="12" t="str">
        <f>IF(OR(H2862="ACTIVE",H2862="NEW",H2862="DNR",H2862="Pre-Closeout"),K2862,"")</f>
        <v/>
      </c>
      <c r="M2862" s="115" t="s">
        <v>2745</v>
      </c>
      <c r="N2862" s="195">
        <f>IFERROR(VLOOKUP(M2862,LISTS!G:H,2,FALSE),"0")</f>
        <v>7</v>
      </c>
      <c r="O2862" s="12" t="str">
        <f>IF(OR(I2862="ACTIVE",I2862="NEW",I2862="DNR",I2862="Pre-Closeout"),N2862,"")</f>
        <v/>
      </c>
      <c r="P2862" s="128" t="s">
        <v>2720</v>
      </c>
      <c r="Q2862" s="137"/>
      <c r="R2862" s="128"/>
      <c r="S2862" s="115"/>
      <c r="T2862" s="106"/>
      <c r="U2862" s="128" t="s">
        <v>3149</v>
      </c>
    </row>
    <row r="2863" spans="1:21" s="68" customFormat="1">
      <c r="A2863" s="67"/>
      <c r="C2863" s="105"/>
      <c r="D2863" s="69"/>
      <c r="F2863" s="123"/>
      <c r="G2863" s="122"/>
      <c r="H2863" s="123"/>
      <c r="I2863" s="123"/>
      <c r="J2863" s="123"/>
      <c r="K2863" s="139"/>
      <c r="L2863" s="82">
        <f>SUM(L2858:L2861)</f>
        <v>0</v>
      </c>
      <c r="M2863" s="126"/>
      <c r="N2863" s="140"/>
      <c r="O2863" s="82">
        <f>SUM(O2858:O2861)</f>
        <v>0</v>
      </c>
      <c r="P2863" s="117"/>
      <c r="Q2863" s="126"/>
      <c r="R2863" s="126"/>
      <c r="S2863" s="105"/>
      <c r="T2863" s="105"/>
      <c r="U2863" s="123"/>
    </row>
    <row r="2864" spans="1:21" s="210" customFormat="1">
      <c r="A2864" s="302" t="str">
        <f>VLOOKUP(C2864,STYLES!$A$1:$R$2088,7,FALSE)</f>
        <v>Wovens</v>
      </c>
      <c r="B2864" s="210" t="str">
        <f>VLOOKUP(C2864,STYLES!$1:$1048576,6,FALSE)</f>
        <v>North End®</v>
      </c>
      <c r="C2864" s="303">
        <v>88673</v>
      </c>
      <c r="D2864" s="296"/>
      <c r="E2864" s="210" t="str">
        <f>VLOOKUP(C2864,STYLES!$1:$1048576,12,FALSE)</f>
        <v>Boulevard Wrinkle-Free Two-Ply 80's Cotton Dobby Taped Shirt with Oxford Twill</v>
      </c>
      <c r="F2864" s="304" t="s">
        <v>3365</v>
      </c>
      <c r="G2864" s="304" t="s">
        <v>2718</v>
      </c>
      <c r="H2864" s="116" t="str">
        <f>VLOOKUP(C2864,STYLES!$1:$1048576,9,FALSE)</f>
        <v>DROP - Closeout</v>
      </c>
      <c r="I2864" s="297" t="str">
        <f>VLOOKUP(C2864,STYLES!$1:$1048576,10,FALSE)</f>
        <v>DROP - Pre-Closeout</v>
      </c>
      <c r="J2864" s="305" t="s">
        <v>2768</v>
      </c>
      <c r="K2864" s="298">
        <f>IFERROR(VLOOKUP(J2864,LISTS!G:H,2,FALSE),"0")</f>
        <v>6</v>
      </c>
      <c r="L2864" s="210" t="str">
        <f t="shared" si="158"/>
        <v/>
      </c>
      <c r="M2864" s="305" t="s">
        <v>2768</v>
      </c>
      <c r="N2864" s="300">
        <f>IFERROR(VLOOKUP(M2864,LISTS!G:H,2,FALSE),"0")</f>
        <v>6</v>
      </c>
      <c r="O2864" s="210" t="str">
        <f t="shared" si="159"/>
        <v/>
      </c>
      <c r="P2864" s="301" t="s">
        <v>2720</v>
      </c>
      <c r="Q2864" s="295" t="s">
        <v>2721</v>
      </c>
      <c r="R2864" s="306" t="s">
        <v>775</v>
      </c>
      <c r="S2864" s="305" t="s">
        <v>2722</v>
      </c>
      <c r="T2864" s="306" t="s">
        <v>775</v>
      </c>
      <c r="U2864" s="305"/>
    </row>
    <row r="2865" spans="1:21" s="210" customFormat="1">
      <c r="A2865" s="302" t="str">
        <f>VLOOKUP(C2865,STYLES!$A$1:$R$2088,7,FALSE)</f>
        <v>Wovens</v>
      </c>
      <c r="B2865" s="210" t="str">
        <f>VLOOKUP(C2865,STYLES!$1:$1048576,6,FALSE)</f>
        <v>North End®</v>
      </c>
      <c r="C2865" s="303">
        <v>88673</v>
      </c>
      <c r="D2865" s="296"/>
      <c r="E2865" s="210" t="str">
        <f>VLOOKUP(C2865,STYLES!$1:$1048576,12,FALSE)</f>
        <v>Boulevard Wrinkle-Free Two-Ply 80's Cotton Dobby Taped Shirt with Oxford Twill</v>
      </c>
      <c r="F2865" s="304" t="s">
        <v>3359</v>
      </c>
      <c r="G2865" s="304" t="s">
        <v>2751</v>
      </c>
      <c r="H2865" s="116" t="str">
        <f>VLOOKUP(C2865,STYLES!$1:$1048576,9,FALSE)</f>
        <v>DROP - Closeout</v>
      </c>
      <c r="I2865" s="297" t="str">
        <f>VLOOKUP(C2865,STYLES!$1:$1048576,10,FALSE)</f>
        <v>DROP - Pre-Closeout</v>
      </c>
      <c r="J2865" s="305" t="s">
        <v>2768</v>
      </c>
      <c r="K2865" s="298">
        <f>IFERROR(VLOOKUP(J2865,LISTS!G:H,2,FALSE),"0")</f>
        <v>6</v>
      </c>
      <c r="L2865" s="210" t="str">
        <f t="shared" si="158"/>
        <v/>
      </c>
      <c r="M2865" s="305" t="s">
        <v>2768</v>
      </c>
      <c r="N2865" s="300">
        <f>IFERROR(VLOOKUP(M2865,LISTS!G:H,2,FALSE),"0")</f>
        <v>6</v>
      </c>
      <c r="O2865" s="210" t="str">
        <f t="shared" si="159"/>
        <v/>
      </c>
      <c r="P2865" s="301" t="s">
        <v>2720</v>
      </c>
      <c r="Q2865" s="301" t="s">
        <v>3360</v>
      </c>
      <c r="R2865" s="301" t="s">
        <v>775</v>
      </c>
      <c r="S2865" s="303" t="s">
        <v>3361</v>
      </c>
      <c r="T2865" s="303" t="s">
        <v>775</v>
      </c>
      <c r="U2865" s="305"/>
    </row>
    <row r="2866" spans="1:21" s="210" customFormat="1">
      <c r="A2866" s="302" t="str">
        <f>VLOOKUP(C2866,STYLES!$A$1:$R$2088,7,FALSE)</f>
        <v>Wovens</v>
      </c>
      <c r="B2866" s="210" t="str">
        <f>VLOOKUP(C2866,STYLES!$1:$1048576,6,FALSE)</f>
        <v>North End®</v>
      </c>
      <c r="C2866" s="303">
        <v>88673</v>
      </c>
      <c r="D2866" s="296"/>
      <c r="E2866" s="210" t="str">
        <f>VLOOKUP(C2866,STYLES!$1:$1048576,12,FALSE)</f>
        <v>Boulevard Wrinkle-Free Two-Ply 80's Cotton Dobby Taped Shirt with Oxford Twill</v>
      </c>
      <c r="F2866" s="304" t="s">
        <v>3362</v>
      </c>
      <c r="G2866" s="304" t="s">
        <v>2893</v>
      </c>
      <c r="H2866" s="116" t="str">
        <f>VLOOKUP(C2866,STYLES!$1:$1048576,9,FALSE)</f>
        <v>DROP - Closeout</v>
      </c>
      <c r="I2866" s="297" t="str">
        <f>VLOOKUP(C2866,STYLES!$1:$1048576,10,FALSE)</f>
        <v>DROP - Pre-Closeout</v>
      </c>
      <c r="J2866" s="305" t="s">
        <v>2768</v>
      </c>
      <c r="K2866" s="298">
        <f>IFERROR(VLOOKUP(J2866,LISTS!G:H,2,FALSE),"0")</f>
        <v>6</v>
      </c>
      <c r="L2866" s="210" t="str">
        <f t="shared" si="158"/>
        <v/>
      </c>
      <c r="M2866" s="305" t="s">
        <v>2768</v>
      </c>
      <c r="N2866" s="300">
        <f>IFERROR(VLOOKUP(M2866,LISTS!G:H,2,FALSE),"0")</f>
        <v>6</v>
      </c>
      <c r="O2866" s="210" t="str">
        <f t="shared" si="159"/>
        <v/>
      </c>
      <c r="P2866" s="301" t="s">
        <v>2720</v>
      </c>
      <c r="Q2866" s="301" t="s">
        <v>3363</v>
      </c>
      <c r="R2866" s="301" t="s">
        <v>775</v>
      </c>
      <c r="S2866" s="303" t="s">
        <v>3364</v>
      </c>
      <c r="T2866" s="303" t="s">
        <v>775</v>
      </c>
      <c r="U2866" s="305"/>
    </row>
    <row r="2867" spans="1:21" s="210" customFormat="1">
      <c r="A2867" s="302" t="str">
        <f>VLOOKUP(C2867,STYLES!$A$1:$R$2088,7,FALSE)</f>
        <v>Wovens</v>
      </c>
      <c r="B2867" s="210" t="str">
        <f>VLOOKUP(C2867,STYLES!$1:$1048576,6,FALSE)</f>
        <v>North End®</v>
      </c>
      <c r="C2867" s="303">
        <v>88673</v>
      </c>
      <c r="D2867" s="296"/>
      <c r="E2867" s="210" t="str">
        <f>VLOOKUP(C2867,STYLES!$1:$1048576,12,FALSE)</f>
        <v>Boulevard Wrinkle-Free Two-Ply 80's Cotton Dobby Taped Shirt with Oxford Twill</v>
      </c>
      <c r="F2867" s="304" t="s">
        <v>2785</v>
      </c>
      <c r="G2867" s="304" t="s">
        <v>2786</v>
      </c>
      <c r="H2867" s="116" t="str">
        <f>VLOOKUP(C2867,STYLES!$1:$1048576,9,FALSE)</f>
        <v>DROP - Closeout</v>
      </c>
      <c r="I2867" s="116" t="s">
        <v>437</v>
      </c>
      <c r="J2867" s="305" t="s">
        <v>2768</v>
      </c>
      <c r="K2867" s="298">
        <f>IFERROR(VLOOKUP(J2867,LISTS!G:H,2,FALSE),"0")</f>
        <v>6</v>
      </c>
      <c r="L2867" s="210" t="str">
        <f t="shared" si="158"/>
        <v/>
      </c>
      <c r="M2867" s="305" t="s">
        <v>2768</v>
      </c>
      <c r="N2867" s="300">
        <f>IFERROR(VLOOKUP(M2867,LISTS!G:H,2,FALSE),"0")</f>
        <v>6</v>
      </c>
      <c r="O2867" s="210" t="str">
        <f t="shared" si="159"/>
        <v/>
      </c>
      <c r="P2867" s="301" t="s">
        <v>2720</v>
      </c>
      <c r="Q2867" s="306" t="s">
        <v>2787</v>
      </c>
      <c r="R2867" s="301" t="s">
        <v>775</v>
      </c>
      <c r="S2867" s="305" t="s">
        <v>2788</v>
      </c>
      <c r="T2867" s="303" t="s">
        <v>775</v>
      </c>
      <c r="U2867" s="305" t="s">
        <v>3366</v>
      </c>
    </row>
    <row r="2868" spans="1:21" s="12" customFormat="1">
      <c r="A2868" s="59" t="str">
        <f>VLOOKUP(C2868,STYLES!$A$1:$R$2088,7,FALSE)</f>
        <v>Wovens</v>
      </c>
      <c r="B2868" s="12" t="str">
        <f>VLOOKUP(C2868,STYLES!$1:$1048576,6,FALSE)</f>
        <v>North End®</v>
      </c>
      <c r="C2868" s="106">
        <v>88673</v>
      </c>
      <c r="D2868" s="18"/>
      <c r="E2868" s="12" t="str">
        <f>VLOOKUP(C2868,STYLES!$1:$1048576,12,FALSE)</f>
        <v>Boulevard Wrinkle-Free Two-Ply 80's Cotton Dobby Taped Shirt with Oxford Twill</v>
      </c>
      <c r="F2868" s="114" t="s">
        <v>2743</v>
      </c>
      <c r="G2868" s="114" t="s">
        <v>2743</v>
      </c>
      <c r="H2868" s="116" t="s">
        <v>437</v>
      </c>
      <c r="I2868" s="116" t="str">
        <f>VLOOKUP(C2868,STYLES!$1:$1048576,10,FALSE)</f>
        <v>DROP - Pre-Closeout</v>
      </c>
      <c r="J2868" s="115" t="s">
        <v>2768</v>
      </c>
      <c r="K2868" s="194">
        <f>IFERROR(VLOOKUP(J2868,LISTS!G:H,2,FALSE),"0")</f>
        <v>6</v>
      </c>
      <c r="L2868" s="12" t="str">
        <f>IF(OR(H2868="ACTIVE",H2868="NEW",H2868="DNR",H2868="Pre-Closeout"),K2868,"")</f>
        <v/>
      </c>
      <c r="M2868" s="115" t="s">
        <v>2768</v>
      </c>
      <c r="N2868" s="195">
        <f>IFERROR(VLOOKUP(M2868,LISTS!G:H,2,FALSE),"0")</f>
        <v>6</v>
      </c>
      <c r="O2868" s="12" t="str">
        <f>IF(OR(I2868="ACTIVE",I2868="NEW",I2868="DNR",I2868="Pre-Closeout"),N2868,"")</f>
        <v/>
      </c>
      <c r="P2868" s="128" t="s">
        <v>2720</v>
      </c>
      <c r="Q2868" s="137"/>
      <c r="R2868" s="128"/>
      <c r="S2868" s="115"/>
      <c r="T2868" s="106"/>
      <c r="U2868" s="128" t="s">
        <v>3149</v>
      </c>
    </row>
    <row r="2869" spans="1:21" s="68" customFormat="1">
      <c r="A2869" s="67"/>
      <c r="C2869" s="105"/>
      <c r="D2869" s="69"/>
      <c r="F2869" s="123"/>
      <c r="G2869" s="122"/>
      <c r="H2869" s="123"/>
      <c r="I2869" s="123"/>
      <c r="J2869" s="123"/>
      <c r="K2869" s="139"/>
      <c r="L2869" s="82">
        <f>SUM(L2864:L2867)</f>
        <v>0</v>
      </c>
      <c r="M2869" s="126"/>
      <c r="N2869" s="140"/>
      <c r="O2869" s="82">
        <f>SUM(O2864:O2867)</f>
        <v>0</v>
      </c>
      <c r="P2869" s="117"/>
      <c r="Q2869" s="126"/>
      <c r="R2869" s="126"/>
      <c r="S2869" s="105"/>
      <c r="T2869" s="105"/>
      <c r="U2869" s="123"/>
    </row>
    <row r="2870" spans="1:21" s="210" customFormat="1">
      <c r="A2870" s="302" t="str">
        <f>VLOOKUP(C2870,STYLES!$A$1:$R$2088,7,FALSE)</f>
        <v>Wovens</v>
      </c>
      <c r="B2870" s="210" t="str">
        <f>VLOOKUP(C2870,STYLES!$1:$1048576,6,FALSE)</f>
        <v>North End®</v>
      </c>
      <c r="C2870" s="303">
        <v>78674</v>
      </c>
      <c r="D2870" s="296"/>
      <c r="E2870" s="210" t="str">
        <f>VLOOKUP(C2870,STYLES!$1:$1048576,12,FALSE)</f>
        <v>Boardwalk Wrinkle-Free Two-Ply 80's Cotton Striped Tape Shirt</v>
      </c>
      <c r="F2870" s="304" t="s">
        <v>3025</v>
      </c>
      <c r="G2870" s="304" t="s">
        <v>2718</v>
      </c>
      <c r="H2870" s="297" t="str">
        <f>VLOOKUP(C2870,STYLES!$1:$1048576,9,FALSE)</f>
        <v>DROP - Pre-Closeout</v>
      </c>
      <c r="I2870" s="297" t="str">
        <f>VLOOKUP(C2870,STYLES!$1:$1048576,10,FALSE)</f>
        <v>DROP - Pre-Closeout</v>
      </c>
      <c r="J2870" s="305" t="s">
        <v>2745</v>
      </c>
      <c r="K2870" s="298">
        <f>IFERROR(VLOOKUP(J2870,LISTS!G:H,2,FALSE),"0")</f>
        <v>7</v>
      </c>
      <c r="L2870" s="210" t="str">
        <f t="shared" si="158"/>
        <v/>
      </c>
      <c r="M2870" s="305" t="s">
        <v>2745</v>
      </c>
      <c r="N2870" s="300">
        <f>IFERROR(VLOOKUP(M2870,LISTS!G:H,2,FALSE),"0")</f>
        <v>7</v>
      </c>
      <c r="O2870" s="210" t="str">
        <f t="shared" si="159"/>
        <v/>
      </c>
      <c r="P2870" s="301" t="s">
        <v>2720</v>
      </c>
      <c r="Q2870" s="295" t="s">
        <v>2721</v>
      </c>
      <c r="R2870" s="301" t="s">
        <v>2983</v>
      </c>
      <c r="S2870" s="305" t="s">
        <v>2722</v>
      </c>
      <c r="T2870" s="303" t="s">
        <v>2984</v>
      </c>
      <c r="U2870" s="305"/>
    </row>
    <row r="2871" spans="1:21" s="210" customFormat="1">
      <c r="A2871" s="302" t="str">
        <f>VLOOKUP(C2871,STYLES!$A$1:$R$2088,7,FALSE)</f>
        <v>Wovens</v>
      </c>
      <c r="B2871" s="210" t="str">
        <f>VLOOKUP(C2871,STYLES!$1:$1048576,6,FALSE)</f>
        <v>North End®</v>
      </c>
      <c r="C2871" s="303">
        <v>78674</v>
      </c>
      <c r="D2871" s="296"/>
      <c r="E2871" s="210" t="str">
        <f>VLOOKUP(C2871,STYLES!$1:$1048576,12,FALSE)</f>
        <v>Boardwalk Wrinkle-Free Two-Ply 80's Cotton Striped Tape Shirt</v>
      </c>
      <c r="F2871" s="304" t="s">
        <v>3367</v>
      </c>
      <c r="G2871" s="304" t="s">
        <v>2763</v>
      </c>
      <c r="H2871" s="297" t="str">
        <f>VLOOKUP(C2871,STYLES!$1:$1048576,9,FALSE)</f>
        <v>DROP - Pre-Closeout</v>
      </c>
      <c r="I2871" s="297" t="str">
        <f>VLOOKUP(C2871,STYLES!$1:$1048576,10,FALSE)</f>
        <v>DROP - Pre-Closeout</v>
      </c>
      <c r="J2871" s="305" t="s">
        <v>2745</v>
      </c>
      <c r="K2871" s="298">
        <f>IFERROR(VLOOKUP(J2871,LISTS!G:H,2,FALSE),"0")</f>
        <v>7</v>
      </c>
      <c r="L2871" s="210" t="str">
        <f t="shared" si="158"/>
        <v/>
      </c>
      <c r="M2871" s="305" t="s">
        <v>2745</v>
      </c>
      <c r="N2871" s="300">
        <f>IFERROR(VLOOKUP(M2871,LISTS!G:H,2,FALSE),"0")</f>
        <v>7</v>
      </c>
      <c r="O2871" s="210" t="str">
        <f t="shared" si="159"/>
        <v/>
      </c>
      <c r="P2871" s="301" t="s">
        <v>2720</v>
      </c>
      <c r="Q2871" s="301" t="s">
        <v>2983</v>
      </c>
      <c r="R2871" s="301" t="s">
        <v>3368</v>
      </c>
      <c r="S2871" s="303" t="s">
        <v>2984</v>
      </c>
      <c r="T2871" s="303" t="s">
        <v>3369</v>
      </c>
      <c r="U2871" s="305"/>
    </row>
    <row r="2872" spans="1:21" s="210" customFormat="1">
      <c r="A2872" s="302" t="str">
        <f>VLOOKUP(C2872,STYLES!$A$1:$R$2088,7,FALSE)</f>
        <v>Wovens</v>
      </c>
      <c r="B2872" s="210" t="str">
        <f>VLOOKUP(C2872,STYLES!$1:$1048576,6,FALSE)</f>
        <v>North End®</v>
      </c>
      <c r="C2872" s="303">
        <v>78674</v>
      </c>
      <c r="D2872" s="296"/>
      <c r="E2872" s="210" t="str">
        <f>VLOOKUP(C2872,STYLES!$1:$1048576,12,FALSE)</f>
        <v>Boardwalk Wrinkle-Free Two-Ply 80's Cotton Striped Tape Shirt</v>
      </c>
      <c r="F2872" s="305" t="s">
        <v>3050</v>
      </c>
      <c r="G2872" s="304" t="s">
        <v>2743</v>
      </c>
      <c r="H2872" s="297" t="str">
        <f>VLOOKUP(C2872,STYLES!$1:$1048576,9,FALSE)</f>
        <v>DROP - Pre-Closeout</v>
      </c>
      <c r="I2872" s="297" t="str">
        <f>VLOOKUP(C2872,STYLES!$1:$1048576,10,FALSE)</f>
        <v>DROP - Pre-Closeout</v>
      </c>
      <c r="J2872" s="305" t="s">
        <v>2745</v>
      </c>
      <c r="K2872" s="298">
        <f>IFERROR(VLOOKUP(J2872,LISTS!G:H,2,FALSE),"0")</f>
        <v>7</v>
      </c>
      <c r="L2872" s="210" t="str">
        <f t="shared" si="158"/>
        <v/>
      </c>
      <c r="M2872" s="305" t="s">
        <v>2745</v>
      </c>
      <c r="N2872" s="300">
        <f>IFERROR(VLOOKUP(M2872,LISTS!G:H,2,FALSE),"0")</f>
        <v>7</v>
      </c>
      <c r="O2872" s="210" t="str">
        <f t="shared" si="159"/>
        <v/>
      </c>
      <c r="P2872" s="301" t="s">
        <v>2720</v>
      </c>
      <c r="Q2872" s="306" t="s">
        <v>2744</v>
      </c>
      <c r="R2872" s="301" t="s">
        <v>2983</v>
      </c>
      <c r="S2872" s="305" t="s">
        <v>775</v>
      </c>
      <c r="T2872" s="303" t="s">
        <v>2984</v>
      </c>
      <c r="U2872" s="305"/>
    </row>
    <row r="2873" spans="1:21" s="12" customFormat="1">
      <c r="A2873" s="59" t="str">
        <f>VLOOKUP(C2873,STYLES!$A$1:$R$2088,7,FALSE)</f>
        <v>Wovens</v>
      </c>
      <c r="B2873" s="12" t="str">
        <f>VLOOKUP(C2873,STYLES!$1:$1048576,6,FALSE)</f>
        <v>North End®</v>
      </c>
      <c r="C2873" s="106">
        <v>78674</v>
      </c>
      <c r="D2873" s="18"/>
      <c r="E2873" s="12" t="str">
        <f>VLOOKUP(C2873,STYLES!$1:$1048576,12,FALSE)</f>
        <v>Boardwalk Wrinkle-Free Two-Ply 80's Cotton Striped Tape Shirt</v>
      </c>
      <c r="F2873" s="115" t="s">
        <v>3370</v>
      </c>
      <c r="G2873" s="114" t="s">
        <v>2740</v>
      </c>
      <c r="H2873" s="116" t="s">
        <v>437</v>
      </c>
      <c r="I2873" s="116" t="s">
        <v>437</v>
      </c>
      <c r="J2873" s="115" t="s">
        <v>2745</v>
      </c>
      <c r="K2873" s="194">
        <f>IFERROR(VLOOKUP(J2873,LISTS!G:H,2,FALSE),"0")</f>
        <v>7</v>
      </c>
      <c r="L2873" s="12" t="str">
        <f>IF(OR(H2873="ACTIVE",H2873="NEW",H2873="DNR",H2873="Pre-Closeout"),K2873,"")</f>
        <v/>
      </c>
      <c r="M2873" s="115" t="s">
        <v>2745</v>
      </c>
      <c r="N2873" s="195">
        <f>IFERROR(VLOOKUP(M2873,LISTS!G:H,2,FALSE),"0")</f>
        <v>7</v>
      </c>
      <c r="O2873" s="12" t="str">
        <f>IF(OR(I2873="ACTIVE",I2873="NEW",I2873="DNR",I2873="Pre-Closeout"),N2873,"")</f>
        <v/>
      </c>
      <c r="P2873" s="128" t="s">
        <v>2720</v>
      </c>
      <c r="Q2873" s="126" t="s">
        <v>3368</v>
      </c>
      <c r="R2873" s="126" t="s">
        <v>2983</v>
      </c>
      <c r="S2873" s="105" t="s">
        <v>3369</v>
      </c>
      <c r="T2873" s="105" t="s">
        <v>2984</v>
      </c>
      <c r="U2873" s="115" t="s">
        <v>2872</v>
      </c>
    </row>
    <row r="2874" spans="1:21" s="68" customFormat="1">
      <c r="A2874" s="67"/>
      <c r="C2874" s="105"/>
      <c r="D2874" s="69"/>
      <c r="F2874" s="123"/>
      <c r="G2874" s="122"/>
      <c r="H2874" s="123"/>
      <c r="I2874" s="123"/>
      <c r="J2874" s="123"/>
      <c r="K2874" s="139"/>
      <c r="L2874" s="82">
        <f>SUM(L2870:L2872)</f>
        <v>0</v>
      </c>
      <c r="M2874" s="126"/>
      <c r="N2874" s="140"/>
      <c r="O2874" s="82">
        <f>SUM(O2870:O2872)</f>
        <v>0</v>
      </c>
      <c r="P2874" s="117"/>
      <c r="Q2874" s="126"/>
      <c r="R2874" s="126"/>
      <c r="S2874" s="105"/>
      <c r="T2874" s="105"/>
      <c r="U2874" s="123"/>
    </row>
    <row r="2875" spans="1:21" s="210" customFormat="1">
      <c r="A2875" s="302" t="str">
        <f>VLOOKUP(C2875,STYLES!$A$1:$R$2088,7,FALSE)</f>
        <v>Wovens</v>
      </c>
      <c r="B2875" s="210" t="str">
        <f>VLOOKUP(C2875,STYLES!$1:$1048576,6,FALSE)</f>
        <v>North End®</v>
      </c>
      <c r="C2875" s="303">
        <v>88674</v>
      </c>
      <c r="D2875" s="296"/>
      <c r="E2875" s="210" t="str">
        <f>VLOOKUP(C2875,STYLES!$1:$1048576,12,FALSE)</f>
        <v>Boardwalk Wrinkle-Free Two-Ply 80's Cotton Striped Tape Shirt</v>
      </c>
      <c r="F2875" s="304" t="s">
        <v>3025</v>
      </c>
      <c r="G2875" s="304" t="s">
        <v>2718</v>
      </c>
      <c r="H2875" s="297" t="str">
        <f>VLOOKUP(C2875,STYLES!$1:$1048576,9,FALSE)</f>
        <v>DROP - Pre-Closeout</v>
      </c>
      <c r="I2875" s="297" t="str">
        <f>VLOOKUP(C2875,STYLES!$1:$1048576,10,FALSE)</f>
        <v>DROP - Pre-Closeout</v>
      </c>
      <c r="J2875" s="305" t="s">
        <v>2768</v>
      </c>
      <c r="K2875" s="298">
        <f>IFERROR(VLOOKUP(J2875,LISTS!G:H,2,FALSE),"0")</f>
        <v>6</v>
      </c>
      <c r="L2875" s="210" t="str">
        <f t="shared" si="158"/>
        <v/>
      </c>
      <c r="M2875" s="305" t="s">
        <v>2768</v>
      </c>
      <c r="N2875" s="300">
        <f>IFERROR(VLOOKUP(M2875,LISTS!G:H,2,FALSE),"0")</f>
        <v>6</v>
      </c>
      <c r="O2875" s="210" t="str">
        <f t="shared" si="159"/>
        <v/>
      </c>
      <c r="P2875" s="301" t="s">
        <v>2720</v>
      </c>
      <c r="Q2875" s="295" t="s">
        <v>2721</v>
      </c>
      <c r="R2875" s="301" t="s">
        <v>2983</v>
      </c>
      <c r="S2875" s="305" t="s">
        <v>2722</v>
      </c>
      <c r="T2875" s="303" t="s">
        <v>2984</v>
      </c>
      <c r="U2875" s="305"/>
    </row>
    <row r="2876" spans="1:21" s="210" customFormat="1">
      <c r="A2876" s="302" t="str">
        <f>VLOOKUP(C2876,STYLES!$A$1:$R$2088,7,FALSE)</f>
        <v>Wovens</v>
      </c>
      <c r="B2876" s="210" t="str">
        <f>VLOOKUP(C2876,STYLES!$1:$1048576,6,FALSE)</f>
        <v>North End®</v>
      </c>
      <c r="C2876" s="303">
        <v>88674</v>
      </c>
      <c r="D2876" s="296"/>
      <c r="E2876" s="210" t="str">
        <f>VLOOKUP(C2876,STYLES!$1:$1048576,12,FALSE)</f>
        <v>Boardwalk Wrinkle-Free Two-Ply 80's Cotton Striped Tape Shirt</v>
      </c>
      <c r="F2876" s="304" t="s">
        <v>3367</v>
      </c>
      <c r="G2876" s="304" t="s">
        <v>2763</v>
      </c>
      <c r="H2876" s="116" t="s">
        <v>437</v>
      </c>
      <c r="I2876" s="297" t="str">
        <f>VLOOKUP(C2876,STYLES!$1:$1048576,10,FALSE)</f>
        <v>DROP - Pre-Closeout</v>
      </c>
      <c r="J2876" s="305" t="s">
        <v>2768</v>
      </c>
      <c r="K2876" s="298">
        <f>IFERROR(VLOOKUP(J2876,LISTS!G:H,2,FALSE),"0")</f>
        <v>6</v>
      </c>
      <c r="L2876" s="210" t="str">
        <f t="shared" si="158"/>
        <v/>
      </c>
      <c r="M2876" s="305" t="s">
        <v>2768</v>
      </c>
      <c r="N2876" s="300">
        <f>IFERROR(VLOOKUP(M2876,LISTS!G:H,2,FALSE),"0")</f>
        <v>6</v>
      </c>
      <c r="O2876" s="210" t="str">
        <f t="shared" si="159"/>
        <v/>
      </c>
      <c r="P2876" s="301" t="s">
        <v>2720</v>
      </c>
      <c r="Q2876" s="301" t="s">
        <v>2983</v>
      </c>
      <c r="R2876" s="301" t="s">
        <v>3368</v>
      </c>
      <c r="S2876" s="303" t="s">
        <v>2984</v>
      </c>
      <c r="T2876" s="303" t="s">
        <v>3369</v>
      </c>
      <c r="U2876" s="115" t="s">
        <v>3180</v>
      </c>
    </row>
    <row r="2877" spans="1:21" s="210" customFormat="1">
      <c r="A2877" s="302" t="str">
        <f>VLOOKUP(C2877,STYLES!$A$1:$R$2088,7,FALSE)</f>
        <v>Wovens</v>
      </c>
      <c r="B2877" s="210" t="str">
        <f>VLOOKUP(C2877,STYLES!$1:$1048576,6,FALSE)</f>
        <v>North End®</v>
      </c>
      <c r="C2877" s="303">
        <v>88674</v>
      </c>
      <c r="D2877" s="296"/>
      <c r="E2877" s="210" t="str">
        <f>VLOOKUP(C2877,STYLES!$1:$1048576,12,FALSE)</f>
        <v>Boardwalk Wrinkle-Free Two-Ply 80's Cotton Striped Tape Shirt</v>
      </c>
      <c r="F2877" s="305" t="s">
        <v>3050</v>
      </c>
      <c r="G2877" s="304" t="s">
        <v>2743</v>
      </c>
      <c r="H2877" s="116" t="s">
        <v>437</v>
      </c>
      <c r="I2877" s="297" t="str">
        <f>VLOOKUP(C2877,STYLES!$1:$1048576,10,FALSE)</f>
        <v>DROP - Pre-Closeout</v>
      </c>
      <c r="J2877" s="305" t="s">
        <v>2768</v>
      </c>
      <c r="K2877" s="298">
        <f>IFERROR(VLOOKUP(J2877,LISTS!G:H,2,FALSE),"0")</f>
        <v>6</v>
      </c>
      <c r="L2877" s="210" t="str">
        <f t="shared" si="158"/>
        <v/>
      </c>
      <c r="M2877" s="305" t="s">
        <v>2768</v>
      </c>
      <c r="N2877" s="300">
        <f>IFERROR(VLOOKUP(M2877,LISTS!G:H,2,FALSE),"0")</f>
        <v>6</v>
      </c>
      <c r="O2877" s="210" t="str">
        <f t="shared" si="159"/>
        <v/>
      </c>
      <c r="P2877" s="301" t="s">
        <v>2720</v>
      </c>
      <c r="Q2877" s="306" t="s">
        <v>2744</v>
      </c>
      <c r="R2877" s="301" t="s">
        <v>2983</v>
      </c>
      <c r="S2877" s="305" t="s">
        <v>775</v>
      </c>
      <c r="T2877" s="303" t="s">
        <v>2984</v>
      </c>
      <c r="U2877" s="115" t="s">
        <v>3180</v>
      </c>
    </row>
    <row r="2878" spans="1:21" s="12" customFormat="1">
      <c r="A2878" s="59" t="str">
        <f>VLOOKUP(C2878,STYLES!$A$1:$R$2088,7,FALSE)</f>
        <v>Wovens</v>
      </c>
      <c r="B2878" s="12" t="str">
        <f>VLOOKUP(C2878,STYLES!$1:$1048576,6,FALSE)</f>
        <v>North End®</v>
      </c>
      <c r="C2878" s="106">
        <v>88674</v>
      </c>
      <c r="D2878" s="18"/>
      <c r="E2878" s="12" t="str">
        <f>VLOOKUP(C2878,STYLES!$1:$1048576,12,FALSE)</f>
        <v>Boardwalk Wrinkle-Free Two-Ply 80's Cotton Striped Tape Shirt</v>
      </c>
      <c r="F2878" s="115" t="s">
        <v>3370</v>
      </c>
      <c r="G2878" s="114" t="s">
        <v>2740</v>
      </c>
      <c r="H2878" s="116" t="s">
        <v>437</v>
      </c>
      <c r="I2878" s="116" t="s">
        <v>437</v>
      </c>
      <c r="J2878" s="115" t="s">
        <v>2768</v>
      </c>
      <c r="K2878" s="194">
        <f>IFERROR(VLOOKUP(J2878,LISTS!G:H,2,FALSE),"0")</f>
        <v>6</v>
      </c>
      <c r="L2878" s="12" t="str">
        <f>IF(OR(H2878="ACTIVE",H2878="NEW",H2878="DNR",H2878="Pre-Closeout"),K2878,"")</f>
        <v/>
      </c>
      <c r="M2878" s="115" t="s">
        <v>2768</v>
      </c>
      <c r="N2878" s="195">
        <f>IFERROR(VLOOKUP(M2878,LISTS!G:H,2,FALSE),"0")</f>
        <v>6</v>
      </c>
      <c r="O2878" s="12" t="str">
        <f>IF(OR(I2878="ACTIVE",I2878="NEW",I2878="DNR",I2878="Pre-Closeout"),N2878,"")</f>
        <v/>
      </c>
      <c r="P2878" s="128" t="s">
        <v>2720</v>
      </c>
      <c r="Q2878" s="128" t="s">
        <v>3368</v>
      </c>
      <c r="R2878" s="128" t="s">
        <v>2983</v>
      </c>
      <c r="S2878" s="106" t="s">
        <v>3369</v>
      </c>
      <c r="T2878" s="106" t="s">
        <v>2984</v>
      </c>
      <c r="U2878" s="128" t="s">
        <v>3371</v>
      </c>
    </row>
    <row r="2879" spans="1:21" s="68" customFormat="1">
      <c r="A2879" s="67"/>
      <c r="C2879" s="105"/>
      <c r="D2879" s="69"/>
      <c r="F2879" s="123"/>
      <c r="G2879" s="122"/>
      <c r="H2879" s="123"/>
      <c r="I2879" s="123"/>
      <c r="J2879" s="123"/>
      <c r="K2879" s="139"/>
      <c r="L2879" s="82">
        <f>SUM(L2875:L2877)</f>
        <v>0</v>
      </c>
      <c r="M2879" s="126"/>
      <c r="N2879" s="140"/>
      <c r="O2879" s="82">
        <f>SUM(O2875:O2877)</f>
        <v>0</v>
      </c>
      <c r="P2879" s="117"/>
      <c r="Q2879" s="126"/>
      <c r="R2879" s="126"/>
      <c r="S2879" s="105"/>
      <c r="T2879" s="105"/>
      <c r="U2879" s="123"/>
    </row>
    <row r="2880" spans="1:21">
      <c r="A2880" s="4" t="str">
        <f>VLOOKUP(C2880,STYLES!$A$1:$R$2088,7,FALSE)</f>
        <v>Wovens</v>
      </c>
      <c r="B2880" t="str">
        <f>VLOOKUP(C2880,STYLES!$1:$1048576,6,FALSE)</f>
        <v>North End®</v>
      </c>
      <c r="C2880" s="103">
        <v>78690</v>
      </c>
      <c r="E2880" t="str">
        <f>VLOOKUP(C2880,STYLES!$1:$1048576,12,FALSE)</f>
        <v>Precise Wrinkle-Free Two-Ply 80's Cotton Dobby Taped Shirt</v>
      </c>
      <c r="F2880" s="111" t="s">
        <v>2718</v>
      </c>
      <c r="G2880" s="111" t="s">
        <v>2718</v>
      </c>
      <c r="H2880" s="113" t="str">
        <f>VLOOKUP(C2880,STYLES!$1:$1048576,9,FALSE)</f>
        <v>DROP - Closeout</v>
      </c>
      <c r="I2880" s="113" t="str">
        <f>VLOOKUP(C2880,STYLES!$1:$1048576,10,FALSE)</f>
        <v>DROP - Pre-Closeout</v>
      </c>
      <c r="J2880" s="112" t="s">
        <v>2745</v>
      </c>
      <c r="K2880" s="139">
        <f>IFERROR(VLOOKUP(J2880,LISTS!G:H,2,FALSE),"0")</f>
        <v>7</v>
      </c>
      <c r="L2880" t="str">
        <f t="shared" si="158"/>
        <v/>
      </c>
      <c r="M2880" s="112" t="s">
        <v>2745</v>
      </c>
      <c r="N2880" s="140">
        <f>IFERROR(VLOOKUP(M2880,LISTS!G:H,2,FALSE),"0")</f>
        <v>7</v>
      </c>
      <c r="O2880" t="str">
        <f t="shared" si="159"/>
        <v/>
      </c>
      <c r="P2880" s="117" t="s">
        <v>2720</v>
      </c>
      <c r="Q2880" s="101" t="s">
        <v>2721</v>
      </c>
      <c r="R2880" s="118" t="s">
        <v>775</v>
      </c>
      <c r="S2880" s="112" t="s">
        <v>2722</v>
      </c>
      <c r="T2880" s="118" t="s">
        <v>775</v>
      </c>
      <c r="U2880" s="112"/>
    </row>
    <row r="2881" spans="1:21">
      <c r="A2881" s="4" t="str">
        <f>VLOOKUP(C2881,STYLES!$A$1:$R$2088,7,FALSE)</f>
        <v>Wovens</v>
      </c>
      <c r="B2881" t="str">
        <f>VLOOKUP(C2881,STYLES!$1:$1048576,6,FALSE)</f>
        <v>North End®</v>
      </c>
      <c r="C2881" s="103">
        <v>78690</v>
      </c>
      <c r="E2881" t="str">
        <f>VLOOKUP(C2881,STYLES!$1:$1048576,12,FALSE)</f>
        <v>Precise Wrinkle-Free Two-Ply 80's Cotton Dobby Taped Shirt</v>
      </c>
      <c r="F2881" s="111" t="s">
        <v>3372</v>
      </c>
      <c r="G2881" s="111" t="s">
        <v>2809</v>
      </c>
      <c r="H2881" s="113" t="str">
        <f>VLOOKUP(C2881,STYLES!$1:$1048576,9,FALSE)</f>
        <v>DROP - Closeout</v>
      </c>
      <c r="I2881" s="113" t="str">
        <f>VLOOKUP(C2881,STYLES!$1:$1048576,10,FALSE)</f>
        <v>DROP - Pre-Closeout</v>
      </c>
      <c r="J2881" s="112" t="s">
        <v>2745</v>
      </c>
      <c r="K2881" s="139">
        <f>IFERROR(VLOOKUP(J2881,LISTS!G:H,2,FALSE),"0")</f>
        <v>7</v>
      </c>
      <c r="L2881" t="str">
        <f t="shared" si="158"/>
        <v/>
      </c>
      <c r="M2881" s="112" t="s">
        <v>2745</v>
      </c>
      <c r="N2881" s="140">
        <f>IFERROR(VLOOKUP(M2881,LISTS!G:H,2,FALSE),"0")</f>
        <v>7</v>
      </c>
      <c r="O2881" t="str">
        <f t="shared" si="159"/>
        <v/>
      </c>
      <c r="P2881" s="117" t="s">
        <v>2720</v>
      </c>
      <c r="Q2881" s="117" t="s">
        <v>3368</v>
      </c>
      <c r="R2881" s="117" t="s">
        <v>775</v>
      </c>
      <c r="S2881" s="103" t="s">
        <v>3369</v>
      </c>
      <c r="T2881" s="103" t="s">
        <v>775</v>
      </c>
      <c r="U2881" s="112"/>
    </row>
    <row r="2882" spans="1:21">
      <c r="A2882" s="4" t="str">
        <f>VLOOKUP(C2882,STYLES!$A$1:$R$2088,7,FALSE)</f>
        <v>Wovens</v>
      </c>
      <c r="B2882" t="str">
        <f>VLOOKUP(C2882,STYLES!$1:$1048576,6,FALSE)</f>
        <v>North End®</v>
      </c>
      <c r="C2882" s="103">
        <v>78690</v>
      </c>
      <c r="E2882" t="str">
        <f>VLOOKUP(C2882,STYLES!$1:$1048576,12,FALSE)</f>
        <v>Precise Wrinkle-Free Two-Ply 80's Cotton Dobby Taped Shirt</v>
      </c>
      <c r="F2882" s="111" t="s">
        <v>3373</v>
      </c>
      <c r="G2882" s="111" t="s">
        <v>2779</v>
      </c>
      <c r="H2882" s="113" t="str">
        <f>VLOOKUP(C2882,STYLES!$1:$1048576,9,FALSE)</f>
        <v>DROP - Closeout</v>
      </c>
      <c r="I2882" s="113" t="str">
        <f>VLOOKUP(C2882,STYLES!$1:$1048576,10,FALSE)</f>
        <v>DROP - Pre-Closeout</v>
      </c>
      <c r="J2882" s="112" t="s">
        <v>2745</v>
      </c>
      <c r="K2882" s="139">
        <f>IFERROR(VLOOKUP(J2882,LISTS!G:H,2,FALSE),"0")</f>
        <v>7</v>
      </c>
      <c r="L2882" t="str">
        <f t="shared" si="158"/>
        <v/>
      </c>
      <c r="M2882" s="112" t="s">
        <v>2745</v>
      </c>
      <c r="N2882" s="140">
        <f>IFERROR(VLOOKUP(M2882,LISTS!G:H,2,FALSE),"0")</f>
        <v>7</v>
      </c>
      <c r="O2882" t="str">
        <f t="shared" si="159"/>
        <v/>
      </c>
      <c r="P2882" s="117" t="s">
        <v>2720</v>
      </c>
      <c r="Q2882" s="117" t="s">
        <v>3374</v>
      </c>
      <c r="R2882" s="117" t="s">
        <v>775</v>
      </c>
      <c r="S2882" s="103" t="s">
        <v>3375</v>
      </c>
      <c r="T2882" s="103" t="s">
        <v>775</v>
      </c>
      <c r="U2882" s="112"/>
    </row>
    <row r="2883" spans="1:21">
      <c r="A2883" s="4" t="str">
        <f>VLOOKUP(C2883,STYLES!$A$1:$R$2088,7,FALSE)</f>
        <v>Wovens</v>
      </c>
      <c r="B2883" t="str">
        <f>VLOOKUP(C2883,STYLES!$1:$1048576,6,FALSE)</f>
        <v>North End®</v>
      </c>
      <c r="C2883" s="103">
        <v>78690</v>
      </c>
      <c r="E2883" t="str">
        <f>VLOOKUP(C2883,STYLES!$1:$1048576,12,FALSE)</f>
        <v>Precise Wrinkle-Free Two-Ply 80's Cotton Dobby Taped Shirt</v>
      </c>
      <c r="F2883" s="112" t="s">
        <v>2785</v>
      </c>
      <c r="G2883" s="111" t="s">
        <v>2786</v>
      </c>
      <c r="H2883" s="113" t="str">
        <f>VLOOKUP(C2883,STYLES!$1:$1048576,9,FALSE)</f>
        <v>DROP - Closeout</v>
      </c>
      <c r="I2883" s="113" t="str">
        <f>VLOOKUP(C2883,STYLES!$1:$1048576,10,FALSE)</f>
        <v>DROP - Pre-Closeout</v>
      </c>
      <c r="J2883" s="112" t="s">
        <v>2745</v>
      </c>
      <c r="K2883" s="139">
        <f>IFERROR(VLOOKUP(J2883,LISTS!G:H,2,FALSE),"0")</f>
        <v>7</v>
      </c>
      <c r="L2883" t="str">
        <f t="shared" si="158"/>
        <v/>
      </c>
      <c r="M2883" s="112" t="s">
        <v>2745</v>
      </c>
      <c r="N2883" s="140">
        <f>IFERROR(VLOOKUP(M2883,LISTS!G:H,2,FALSE),"0")</f>
        <v>7</v>
      </c>
      <c r="O2883" t="str">
        <f t="shared" si="159"/>
        <v/>
      </c>
      <c r="P2883" s="117" t="s">
        <v>2720</v>
      </c>
      <c r="Q2883" s="118" t="s">
        <v>2787</v>
      </c>
      <c r="R2883" s="117" t="s">
        <v>775</v>
      </c>
      <c r="S2883" s="112" t="s">
        <v>2788</v>
      </c>
      <c r="T2883" s="103" t="s">
        <v>775</v>
      </c>
      <c r="U2883" s="112"/>
    </row>
    <row r="2884" spans="1:21">
      <c r="A2884" s="4"/>
      <c r="F2884" s="112"/>
      <c r="G2884" s="111"/>
      <c r="H2884" s="112"/>
      <c r="I2884" s="112"/>
      <c r="J2884" s="112"/>
      <c r="K2884" s="139"/>
      <c r="L2884" s="60">
        <f>SUM(L2880:L2883)</f>
        <v>0</v>
      </c>
      <c r="N2884" s="140"/>
      <c r="O2884" s="60">
        <f>SUM(O2880:O2883)</f>
        <v>0</v>
      </c>
      <c r="Q2884" s="117"/>
      <c r="R2884" s="117"/>
      <c r="S2884" s="103"/>
      <c r="T2884" s="103"/>
      <c r="U2884" s="112"/>
    </row>
    <row r="2885" spans="1:21">
      <c r="A2885" s="4" t="str">
        <f>VLOOKUP(C2885,STYLES!$A$1:$R$2088,7,FALSE)</f>
        <v>Wovens</v>
      </c>
      <c r="B2885" t="str">
        <f>VLOOKUP(C2885,STYLES!$1:$1048576,6,FALSE)</f>
        <v>North End®</v>
      </c>
      <c r="C2885" s="103">
        <v>88690</v>
      </c>
      <c r="E2885" t="str">
        <f>VLOOKUP(C2885,STYLES!$1:$1048576,12,FALSE)</f>
        <v>Precise Wrinkle-Free Two-Ply 80's Cotton Dobby Taped Shirt</v>
      </c>
      <c r="F2885" s="111" t="s">
        <v>2718</v>
      </c>
      <c r="G2885" s="111" t="s">
        <v>2718</v>
      </c>
      <c r="H2885" s="113" t="str">
        <f>VLOOKUP(C2885,STYLES!$1:$1048576,9,FALSE)</f>
        <v>DROP - Closeout</v>
      </c>
      <c r="I2885" s="113" t="str">
        <f>VLOOKUP(C2885,STYLES!$1:$1048576,10,FALSE)</f>
        <v>DROP - Pre-Closeout</v>
      </c>
      <c r="J2885" s="112" t="s">
        <v>2768</v>
      </c>
      <c r="K2885" s="139">
        <f>IFERROR(VLOOKUP(J2885,LISTS!G:H,2,FALSE),"0")</f>
        <v>6</v>
      </c>
      <c r="L2885" t="str">
        <f t="shared" si="158"/>
        <v/>
      </c>
      <c r="M2885" s="112" t="s">
        <v>2768</v>
      </c>
      <c r="N2885" s="140">
        <f>IFERROR(VLOOKUP(M2885,LISTS!G:H,2,FALSE),"0")</f>
        <v>6</v>
      </c>
      <c r="O2885" t="str">
        <f t="shared" si="159"/>
        <v/>
      </c>
      <c r="P2885" s="117" t="s">
        <v>2720</v>
      </c>
      <c r="Q2885" s="101" t="s">
        <v>2721</v>
      </c>
      <c r="R2885" s="118" t="s">
        <v>775</v>
      </c>
      <c r="S2885" s="112" t="s">
        <v>2722</v>
      </c>
      <c r="T2885" s="118" t="s">
        <v>775</v>
      </c>
      <c r="U2885" s="112"/>
    </row>
    <row r="2886" spans="1:21">
      <c r="A2886" s="4" t="str">
        <f>VLOOKUP(C2886,STYLES!$A$1:$R$2088,7,FALSE)</f>
        <v>Wovens</v>
      </c>
      <c r="B2886" t="str">
        <f>VLOOKUP(C2886,STYLES!$1:$1048576,6,FALSE)</f>
        <v>North End®</v>
      </c>
      <c r="C2886" s="103">
        <v>88690</v>
      </c>
      <c r="E2886" t="str">
        <f>VLOOKUP(C2886,STYLES!$1:$1048576,12,FALSE)</f>
        <v>Precise Wrinkle-Free Two-Ply 80's Cotton Dobby Taped Shirt</v>
      </c>
      <c r="F2886" s="111" t="s">
        <v>3372</v>
      </c>
      <c r="G2886" s="111" t="s">
        <v>2809</v>
      </c>
      <c r="H2886" s="113" t="str">
        <f>VLOOKUP(C2886,STYLES!$1:$1048576,9,FALSE)</f>
        <v>DROP - Closeout</v>
      </c>
      <c r="I2886" s="113" t="str">
        <f>VLOOKUP(C2886,STYLES!$1:$1048576,10,FALSE)</f>
        <v>DROP - Pre-Closeout</v>
      </c>
      <c r="J2886" s="112" t="s">
        <v>2768</v>
      </c>
      <c r="K2886" s="139">
        <f>IFERROR(VLOOKUP(J2886,LISTS!G:H,2,FALSE),"0")</f>
        <v>6</v>
      </c>
      <c r="L2886" t="str">
        <f t="shared" si="158"/>
        <v/>
      </c>
      <c r="M2886" s="112" t="s">
        <v>2768</v>
      </c>
      <c r="N2886" s="140">
        <f>IFERROR(VLOOKUP(M2886,LISTS!G:H,2,FALSE),"0")</f>
        <v>6</v>
      </c>
      <c r="O2886" t="str">
        <f t="shared" si="159"/>
        <v/>
      </c>
      <c r="P2886" s="117" t="s">
        <v>2720</v>
      </c>
      <c r="Q2886" s="117" t="s">
        <v>3368</v>
      </c>
      <c r="R2886" s="117" t="s">
        <v>775</v>
      </c>
      <c r="S2886" s="103" t="s">
        <v>3369</v>
      </c>
      <c r="T2886" s="103" t="s">
        <v>775</v>
      </c>
      <c r="U2886" s="112"/>
    </row>
    <row r="2887" spans="1:21">
      <c r="A2887" s="4" t="str">
        <f>VLOOKUP(C2887,STYLES!$A$1:$R$2088,7,FALSE)</f>
        <v>Wovens</v>
      </c>
      <c r="B2887" t="str">
        <f>VLOOKUP(C2887,STYLES!$1:$1048576,6,FALSE)</f>
        <v>North End®</v>
      </c>
      <c r="C2887" s="103">
        <v>88690</v>
      </c>
      <c r="E2887" t="str">
        <f>VLOOKUP(C2887,STYLES!$1:$1048576,12,FALSE)</f>
        <v>Precise Wrinkle-Free Two-Ply 80's Cotton Dobby Taped Shirt</v>
      </c>
      <c r="F2887" s="111" t="s">
        <v>3373</v>
      </c>
      <c r="G2887" s="111" t="s">
        <v>2779</v>
      </c>
      <c r="H2887" s="113" t="str">
        <f>VLOOKUP(C2887,STYLES!$1:$1048576,9,FALSE)</f>
        <v>DROP - Closeout</v>
      </c>
      <c r="I2887" s="113" t="str">
        <f>VLOOKUP(C2887,STYLES!$1:$1048576,10,FALSE)</f>
        <v>DROP - Pre-Closeout</v>
      </c>
      <c r="J2887" s="112" t="s">
        <v>2768</v>
      </c>
      <c r="K2887" s="139">
        <f>IFERROR(VLOOKUP(J2887,LISTS!G:H,2,FALSE),"0")</f>
        <v>6</v>
      </c>
      <c r="L2887" t="str">
        <f t="shared" si="158"/>
        <v/>
      </c>
      <c r="M2887" s="112" t="s">
        <v>2768</v>
      </c>
      <c r="N2887" s="140">
        <f>IFERROR(VLOOKUP(M2887,LISTS!G:H,2,FALSE),"0")</f>
        <v>6</v>
      </c>
      <c r="O2887" t="str">
        <f t="shared" si="159"/>
        <v/>
      </c>
      <c r="P2887" s="117" t="s">
        <v>2720</v>
      </c>
      <c r="Q2887" s="117" t="s">
        <v>3374</v>
      </c>
      <c r="R2887" s="117" t="s">
        <v>775</v>
      </c>
      <c r="S2887" s="103" t="s">
        <v>3375</v>
      </c>
      <c r="T2887" s="103" t="s">
        <v>775</v>
      </c>
      <c r="U2887" s="112"/>
    </row>
    <row r="2888" spans="1:21">
      <c r="A2888" s="4" t="str">
        <f>VLOOKUP(C2888,STYLES!$A$1:$R$2088,7,FALSE)</f>
        <v>Wovens</v>
      </c>
      <c r="B2888" t="str">
        <f>VLOOKUP(C2888,STYLES!$1:$1048576,6,FALSE)</f>
        <v>North End®</v>
      </c>
      <c r="C2888" s="103">
        <v>88690</v>
      </c>
      <c r="E2888" t="str">
        <f>VLOOKUP(C2888,STYLES!$1:$1048576,12,FALSE)</f>
        <v>Precise Wrinkle-Free Two-Ply 80's Cotton Dobby Taped Shirt</v>
      </c>
      <c r="F2888" s="112" t="s">
        <v>2785</v>
      </c>
      <c r="G2888" s="111" t="s">
        <v>2786</v>
      </c>
      <c r="H2888" s="113" t="str">
        <f>VLOOKUP(C2888,STYLES!$1:$1048576,9,FALSE)</f>
        <v>DROP - Closeout</v>
      </c>
      <c r="I2888" s="113" t="str">
        <f>VLOOKUP(C2888,STYLES!$1:$1048576,10,FALSE)</f>
        <v>DROP - Pre-Closeout</v>
      </c>
      <c r="J2888" s="112" t="s">
        <v>2768</v>
      </c>
      <c r="K2888" s="139">
        <f>IFERROR(VLOOKUP(J2888,LISTS!G:H,2,FALSE),"0")</f>
        <v>6</v>
      </c>
      <c r="L2888" t="str">
        <f t="shared" si="158"/>
        <v/>
      </c>
      <c r="M2888" s="112" t="s">
        <v>2768</v>
      </c>
      <c r="N2888" s="140">
        <f>IFERROR(VLOOKUP(M2888,LISTS!G:H,2,FALSE),"0")</f>
        <v>6</v>
      </c>
      <c r="O2888" t="str">
        <f t="shared" si="159"/>
        <v/>
      </c>
      <c r="P2888" s="117" t="s">
        <v>2720</v>
      </c>
      <c r="Q2888" s="118" t="s">
        <v>2787</v>
      </c>
      <c r="R2888" s="117" t="s">
        <v>775</v>
      </c>
      <c r="S2888" s="112" t="s">
        <v>2788</v>
      </c>
      <c r="T2888" s="103" t="s">
        <v>775</v>
      </c>
      <c r="U2888" s="112"/>
    </row>
    <row r="2889" spans="1:21">
      <c r="A2889" s="4"/>
      <c r="F2889" s="112"/>
      <c r="G2889" s="111"/>
      <c r="H2889" s="112"/>
      <c r="I2889" s="112"/>
      <c r="J2889" s="112"/>
      <c r="K2889" s="139"/>
      <c r="L2889" s="60">
        <f>SUM(L2885:L2888)</f>
        <v>0</v>
      </c>
      <c r="N2889" s="140"/>
      <c r="O2889" s="60">
        <f>SUM(O2885:O2888)</f>
        <v>0</v>
      </c>
      <c r="Q2889" s="117"/>
      <c r="R2889" s="117"/>
      <c r="S2889" s="103"/>
      <c r="T2889" s="103"/>
      <c r="U2889" s="112"/>
    </row>
    <row r="2890" spans="1:21">
      <c r="A2890" s="4" t="str">
        <f>VLOOKUP(C2890,STYLES!$A$1:$R$2088,7,FALSE)</f>
        <v>Outerwear</v>
      </c>
      <c r="B2890" t="str">
        <f>VLOOKUP(C2890,STYLES!$1:$1048576,6,FALSE)</f>
        <v>North End®</v>
      </c>
      <c r="C2890" s="103">
        <v>78670</v>
      </c>
      <c r="E2890" t="str">
        <f>VLOOKUP(C2890,STYLES!$1:$1048576,12,FALSE)</f>
        <v>Metropolitan Lightweight City Length Jacket</v>
      </c>
      <c r="F2890" s="112" t="s">
        <v>2718</v>
      </c>
      <c r="G2890" s="111" t="s">
        <v>2718</v>
      </c>
      <c r="H2890" s="113" t="str">
        <f>VLOOKUP(C2890,STYLES!$1:$1048576,9,FALSE)</f>
        <v>DROP - Pre-Closeout</v>
      </c>
      <c r="I2890" s="113" t="str">
        <f>VLOOKUP(C2890,STYLES!$1:$1048576,10,FALSE)</f>
        <v>DROP - Pre-Closeout</v>
      </c>
      <c r="J2890" s="112" t="s">
        <v>2961</v>
      </c>
      <c r="K2890" s="139">
        <f>IFERROR(VLOOKUP(J2890,LISTS!G:H,2,FALSE),"0")</f>
        <v>6</v>
      </c>
      <c r="L2890" t="str">
        <f t="shared" si="158"/>
        <v/>
      </c>
      <c r="M2890" s="112" t="s">
        <v>2961</v>
      </c>
      <c r="N2890" s="140">
        <f>IFERROR(VLOOKUP(M2890,LISTS!G:H,2,FALSE),"0")</f>
        <v>6</v>
      </c>
      <c r="O2890" t="str">
        <f t="shared" si="159"/>
        <v/>
      </c>
      <c r="P2890" s="117" t="s">
        <v>2720</v>
      </c>
      <c r="Q2890" s="101" t="s">
        <v>2721</v>
      </c>
      <c r="R2890" s="118" t="s">
        <v>775</v>
      </c>
      <c r="S2890" s="112" t="s">
        <v>2722</v>
      </c>
      <c r="T2890" s="118" t="s">
        <v>775</v>
      </c>
      <c r="U2890" s="112"/>
    </row>
    <row r="2891" spans="1:21">
      <c r="A2891" s="4"/>
      <c r="F2891" s="112"/>
      <c r="G2891" s="111"/>
      <c r="H2891" s="112"/>
      <c r="I2891" s="112"/>
      <c r="J2891" s="112"/>
      <c r="K2891" s="139"/>
      <c r="L2891" s="60">
        <f>SUM(L2890:L2890)</f>
        <v>0</v>
      </c>
      <c r="N2891" s="140"/>
      <c r="O2891" s="60">
        <f>SUM(O2890:O2890)</f>
        <v>0</v>
      </c>
      <c r="Q2891" s="117"/>
      <c r="R2891" s="117"/>
      <c r="S2891" s="103"/>
      <c r="T2891" s="103"/>
      <c r="U2891" s="112"/>
    </row>
    <row r="2892" spans="1:21">
      <c r="A2892" s="4" t="str">
        <f>VLOOKUP(C2892,STYLES!$A$1:$R$2088,7,FALSE)</f>
        <v>Outerwear</v>
      </c>
      <c r="B2892" t="str">
        <f>VLOOKUP(C2892,STYLES!$1:$1048576,6,FALSE)</f>
        <v>North End®</v>
      </c>
      <c r="C2892" s="103">
        <v>88670</v>
      </c>
      <c r="E2892" t="str">
        <f>VLOOKUP(C2892,STYLES!$1:$1048576,12,FALSE)</f>
        <v>Metropolitan Lightweight City Length Jacket</v>
      </c>
      <c r="F2892" s="112" t="s">
        <v>2718</v>
      </c>
      <c r="G2892" s="111" t="s">
        <v>2718</v>
      </c>
      <c r="H2892" s="113" t="str">
        <f>VLOOKUP(C2892,STYLES!$1:$1048576,9,FALSE)</f>
        <v>DROP - Pre-Closeout</v>
      </c>
      <c r="I2892" s="113" t="str">
        <f>VLOOKUP(C2892,STYLES!$1:$1048576,10,FALSE)</f>
        <v>DROP - Pre-Closeout</v>
      </c>
      <c r="J2892" s="112" t="s">
        <v>2768</v>
      </c>
      <c r="K2892" s="139">
        <f>IFERROR(VLOOKUP(J2892,LISTS!G:H,2,FALSE),"0")</f>
        <v>6</v>
      </c>
      <c r="L2892" t="str">
        <f t="shared" si="158"/>
        <v/>
      </c>
      <c r="M2892" s="112" t="s">
        <v>2768</v>
      </c>
      <c r="N2892" s="140">
        <f>IFERROR(VLOOKUP(M2892,LISTS!G:H,2,FALSE),"0")</f>
        <v>6</v>
      </c>
      <c r="O2892" t="str">
        <f t="shared" si="159"/>
        <v/>
      </c>
      <c r="P2892" s="117" t="s">
        <v>2720</v>
      </c>
      <c r="Q2892" s="101" t="s">
        <v>2721</v>
      </c>
      <c r="R2892" s="118" t="s">
        <v>775</v>
      </c>
      <c r="S2892" s="112" t="s">
        <v>2722</v>
      </c>
      <c r="T2892" s="118" t="s">
        <v>775</v>
      </c>
      <c r="U2892" s="112"/>
    </row>
    <row r="2893" spans="1:21">
      <c r="A2893" s="4"/>
      <c r="F2893" s="112"/>
      <c r="G2893" s="111"/>
      <c r="H2893" s="112"/>
      <c r="I2893" s="112"/>
      <c r="J2893" s="112"/>
      <c r="K2893" s="139"/>
      <c r="L2893" s="60">
        <f>SUM(L2892:L2892)</f>
        <v>0</v>
      </c>
      <c r="N2893" s="140"/>
      <c r="O2893" s="60">
        <f>SUM(O2892:O2892)</f>
        <v>0</v>
      </c>
      <c r="Q2893" s="117"/>
      <c r="R2893" s="117"/>
      <c r="S2893" s="103"/>
      <c r="T2893" s="103"/>
      <c r="U2893" s="112"/>
    </row>
    <row r="2894" spans="1:21">
      <c r="A2894" s="4" t="str">
        <f>VLOOKUP(C2894,STYLES!$A$1:$R$2088,7,FALSE)</f>
        <v>Outerwear</v>
      </c>
      <c r="B2894" t="str">
        <f>VLOOKUP(C2894,STYLES!$1:$1048576,6,FALSE)</f>
        <v>North End®</v>
      </c>
      <c r="C2894" s="103">
        <v>78671</v>
      </c>
      <c r="E2894" t="str">
        <f>VLOOKUP(C2894,STYLES!$1:$1048576,12,FALSE)</f>
        <v>Locale Lightweight City Plaid Jacket</v>
      </c>
      <c r="F2894" s="111" t="s">
        <v>2718</v>
      </c>
      <c r="G2894" s="111" t="s">
        <v>2718</v>
      </c>
      <c r="H2894" s="113" t="str">
        <f>VLOOKUP(C2894,STYLES!$1:$1048576,9,FALSE)</f>
        <v>DROP - Pre-Closeout</v>
      </c>
      <c r="I2894" s="113" t="str">
        <f>VLOOKUP(C2894,STYLES!$1:$1048576,10,FALSE)</f>
        <v>DROP - Pre-Closeout</v>
      </c>
      <c r="J2894" s="112" t="s">
        <v>2961</v>
      </c>
      <c r="K2894" s="139">
        <f>IFERROR(VLOOKUP(J2894,LISTS!G:H,2,FALSE),"0")</f>
        <v>6</v>
      </c>
      <c r="L2894" t="str">
        <f t="shared" si="158"/>
        <v/>
      </c>
      <c r="M2894" s="112" t="s">
        <v>2961</v>
      </c>
      <c r="N2894" s="140">
        <f>IFERROR(VLOOKUP(M2894,LISTS!G:H,2,FALSE),"0")</f>
        <v>6</v>
      </c>
      <c r="O2894" t="str">
        <f t="shared" si="159"/>
        <v/>
      </c>
      <c r="P2894" s="117" t="s">
        <v>2720</v>
      </c>
      <c r="Q2894" s="101" t="s">
        <v>2721</v>
      </c>
      <c r="R2894" s="118" t="s">
        <v>775</v>
      </c>
      <c r="S2894" s="112" t="s">
        <v>2722</v>
      </c>
      <c r="T2894" s="118" t="s">
        <v>775</v>
      </c>
      <c r="U2894" s="112"/>
    </row>
    <row r="2895" spans="1:21">
      <c r="A2895" s="4" t="str">
        <f>VLOOKUP(C2895,STYLES!$A$1:$R$2088,7,FALSE)</f>
        <v>Outerwear</v>
      </c>
      <c r="B2895" t="str">
        <f>VLOOKUP(C2895,STYLES!$1:$1048576,6,FALSE)</f>
        <v>North End®</v>
      </c>
      <c r="C2895" s="103">
        <v>78671</v>
      </c>
      <c r="E2895" t="str">
        <f>VLOOKUP(C2895,STYLES!$1:$1048576,12,FALSE)</f>
        <v>Locale Lightweight City Plaid Jacket</v>
      </c>
      <c r="F2895" s="112" t="s">
        <v>3185</v>
      </c>
      <c r="G2895" s="111" t="s">
        <v>2740</v>
      </c>
      <c r="H2895" s="113" t="str">
        <f>VLOOKUP(C2895,STYLES!$1:$1048576,9,FALSE)</f>
        <v>DROP - Pre-Closeout</v>
      </c>
      <c r="I2895" s="113" t="str">
        <f>VLOOKUP(C2895,STYLES!$1:$1048576,10,FALSE)</f>
        <v>DROP - Pre-Closeout</v>
      </c>
      <c r="J2895" s="112" t="s">
        <v>2961</v>
      </c>
      <c r="K2895" s="139">
        <f>IFERROR(VLOOKUP(J2895,LISTS!G:H,2,FALSE),"0")</f>
        <v>6</v>
      </c>
      <c r="L2895" t="str">
        <f t="shared" si="158"/>
        <v/>
      </c>
      <c r="M2895" s="112" t="s">
        <v>2961</v>
      </c>
      <c r="N2895" s="140">
        <f>IFERROR(VLOOKUP(M2895,LISTS!G:H,2,FALSE),"0")</f>
        <v>6</v>
      </c>
      <c r="O2895" t="str">
        <f t="shared" si="159"/>
        <v/>
      </c>
      <c r="P2895" s="117" t="s">
        <v>2720</v>
      </c>
      <c r="Q2895" s="117" t="s">
        <v>2741</v>
      </c>
      <c r="R2895" s="117" t="s">
        <v>775</v>
      </c>
      <c r="S2895" s="103" t="s">
        <v>3039</v>
      </c>
      <c r="T2895" s="117" t="s">
        <v>775</v>
      </c>
      <c r="U2895" s="112"/>
    </row>
    <row r="2896" spans="1:21">
      <c r="A2896" s="4"/>
      <c r="F2896" s="112"/>
      <c r="G2896" s="111"/>
      <c r="H2896" s="112"/>
      <c r="I2896" s="112"/>
      <c r="J2896" s="112"/>
      <c r="K2896" s="139"/>
      <c r="L2896" s="60">
        <f>SUM(L2894:L2895)</f>
        <v>0</v>
      </c>
      <c r="N2896" s="140"/>
      <c r="O2896" s="60">
        <f>SUM(O2894:O2895)</f>
        <v>0</v>
      </c>
      <c r="Q2896" s="117"/>
      <c r="R2896" s="117"/>
      <c r="S2896" s="103"/>
      <c r="T2896" s="103"/>
      <c r="U2896" s="112"/>
    </row>
    <row r="2897" spans="1:21">
      <c r="A2897" s="4" t="str">
        <f>VLOOKUP(C2897,STYLES!$A$1:$R$2088,7,FALSE)</f>
        <v>Outerwear</v>
      </c>
      <c r="B2897" t="str">
        <f>VLOOKUP(C2897,STYLES!$1:$1048576,6,FALSE)</f>
        <v>North End®</v>
      </c>
      <c r="C2897" s="103">
        <v>88671</v>
      </c>
      <c r="E2897" t="str">
        <f>VLOOKUP(C2897,STYLES!$1:$1048576,12,FALSE)</f>
        <v>Locale Lightweight City Plaid Jacket</v>
      </c>
      <c r="F2897" s="111" t="s">
        <v>2718</v>
      </c>
      <c r="G2897" s="111" t="s">
        <v>2718</v>
      </c>
      <c r="H2897" s="113" t="str">
        <f>VLOOKUP(C2897,STYLES!$1:$1048576,9,FALSE)</f>
        <v>DROP - Pre-Closeout</v>
      </c>
      <c r="I2897" s="113" t="str">
        <f>VLOOKUP(C2897,STYLES!$1:$1048576,10,FALSE)</f>
        <v>DROP - Pre-Closeout</v>
      </c>
      <c r="J2897" s="112" t="s">
        <v>2768</v>
      </c>
      <c r="K2897" s="139">
        <f>IFERROR(VLOOKUP(J2897,LISTS!G:H,2,FALSE),"0")</f>
        <v>6</v>
      </c>
      <c r="L2897" t="str">
        <f t="shared" si="158"/>
        <v/>
      </c>
      <c r="M2897" s="112" t="s">
        <v>2768</v>
      </c>
      <c r="N2897" s="140">
        <f>IFERROR(VLOOKUP(M2897,LISTS!G:H,2,FALSE),"0")</f>
        <v>6</v>
      </c>
      <c r="O2897" t="str">
        <f t="shared" si="159"/>
        <v/>
      </c>
      <c r="P2897" s="117" t="s">
        <v>2720</v>
      </c>
      <c r="Q2897" s="101" t="s">
        <v>2721</v>
      </c>
      <c r="R2897" s="118" t="s">
        <v>775</v>
      </c>
      <c r="S2897" s="112" t="s">
        <v>2722</v>
      </c>
      <c r="T2897" s="118" t="s">
        <v>775</v>
      </c>
      <c r="U2897" s="112"/>
    </row>
    <row r="2898" spans="1:21">
      <c r="A2898" s="4" t="str">
        <f>VLOOKUP(C2898,STYLES!$A$1:$R$2088,7,FALSE)</f>
        <v>Outerwear</v>
      </c>
      <c r="B2898" t="str">
        <f>VLOOKUP(C2898,STYLES!$1:$1048576,6,FALSE)</f>
        <v>North End®</v>
      </c>
      <c r="C2898" s="103">
        <v>88671</v>
      </c>
      <c r="E2898" t="str">
        <f>VLOOKUP(C2898,STYLES!$1:$1048576,12,FALSE)</f>
        <v>Locale Lightweight City Plaid Jacket</v>
      </c>
      <c r="F2898" s="112" t="s">
        <v>3185</v>
      </c>
      <c r="G2898" s="111" t="s">
        <v>2740</v>
      </c>
      <c r="H2898" s="113" t="str">
        <f>VLOOKUP(C2898,STYLES!$1:$1048576,9,FALSE)</f>
        <v>DROP - Pre-Closeout</v>
      </c>
      <c r="I2898" s="113" t="str">
        <f>VLOOKUP(C2898,STYLES!$1:$1048576,10,FALSE)</f>
        <v>DROP - Pre-Closeout</v>
      </c>
      <c r="J2898" s="112" t="s">
        <v>2768</v>
      </c>
      <c r="K2898" s="139">
        <f>IFERROR(VLOOKUP(J2898,LISTS!G:H,2,FALSE),"0")</f>
        <v>6</v>
      </c>
      <c r="L2898" t="str">
        <f t="shared" si="158"/>
        <v/>
      </c>
      <c r="M2898" s="112" t="s">
        <v>2768</v>
      </c>
      <c r="N2898" s="140">
        <f>IFERROR(VLOOKUP(M2898,LISTS!G:H,2,FALSE),"0")</f>
        <v>6</v>
      </c>
      <c r="O2898" t="str">
        <f t="shared" si="159"/>
        <v/>
      </c>
      <c r="P2898" s="117" t="s">
        <v>2720</v>
      </c>
      <c r="Q2898" s="117" t="s">
        <v>2741</v>
      </c>
      <c r="R2898" s="117" t="s">
        <v>775</v>
      </c>
      <c r="S2898" s="103" t="s">
        <v>3039</v>
      </c>
      <c r="T2898" s="117" t="s">
        <v>775</v>
      </c>
      <c r="U2898" s="112"/>
    </row>
    <row r="2899" spans="1:21">
      <c r="A2899" s="4"/>
      <c r="F2899" s="112"/>
      <c r="G2899" s="111"/>
      <c r="H2899" s="112"/>
      <c r="I2899" s="112"/>
      <c r="J2899" s="112"/>
      <c r="K2899" s="139"/>
      <c r="L2899" s="60">
        <f>SUM(L2897:L2898)</f>
        <v>0</v>
      </c>
      <c r="N2899" s="140"/>
      <c r="O2899" s="60">
        <f>SUM(O2897:O2898)</f>
        <v>0</v>
      </c>
      <c r="Q2899" s="117"/>
      <c r="R2899" s="117"/>
      <c r="S2899" s="103"/>
      <c r="T2899" s="103"/>
      <c r="U2899" s="112"/>
    </row>
    <row r="2900" spans="1:21" s="210" customFormat="1">
      <c r="A2900" s="302" t="str">
        <f>VLOOKUP(C2900,STYLES!$A$1:$R$2088,7,FALSE)</f>
        <v>Outerwear</v>
      </c>
      <c r="B2900" s="210" t="str">
        <f>VLOOKUP(C2900,STYLES!$1:$1048576,6,FALSE)</f>
        <v>North End®</v>
      </c>
      <c r="C2900" s="303">
        <v>78672</v>
      </c>
      <c r="D2900" s="296"/>
      <c r="E2900" s="210" t="str">
        <f>VLOOKUP(C2900,STYLES!$1:$1048576,12,FALSE)</f>
        <v>Uptown Three-Layer Light Bonded City Textured Soft Shell Jacket</v>
      </c>
      <c r="F2900" s="304" t="s">
        <v>2718</v>
      </c>
      <c r="G2900" s="304" t="s">
        <v>2718</v>
      </c>
      <c r="H2900" s="297" t="str">
        <f>VLOOKUP(C2900,STYLES!$1:$1048576,9,FALSE)</f>
        <v>DROP - Pre-Closeout</v>
      </c>
      <c r="I2900" s="116" t="str">
        <f>VLOOKUP(C2900,STYLES!$1:$1048576,10,FALSE)</f>
        <v>DROP - Closeout</v>
      </c>
      <c r="J2900" s="305" t="s">
        <v>2961</v>
      </c>
      <c r="K2900" s="298">
        <f>IFERROR(VLOOKUP(J2900,LISTS!G:H,2,FALSE),"0")</f>
        <v>6</v>
      </c>
      <c r="L2900" s="210" t="str">
        <f t="shared" si="158"/>
        <v/>
      </c>
      <c r="M2900" s="305" t="s">
        <v>2961</v>
      </c>
      <c r="N2900" s="300">
        <f>IFERROR(VLOOKUP(M2900,LISTS!G:H,2,FALSE),"0")</f>
        <v>6</v>
      </c>
      <c r="O2900" s="210" t="str">
        <f t="shared" si="159"/>
        <v/>
      </c>
      <c r="P2900" s="301" t="s">
        <v>2720</v>
      </c>
      <c r="Q2900" s="295" t="s">
        <v>2721</v>
      </c>
      <c r="R2900" s="306" t="s">
        <v>775</v>
      </c>
      <c r="S2900" s="305" t="s">
        <v>2722</v>
      </c>
      <c r="T2900" s="306" t="s">
        <v>775</v>
      </c>
      <c r="U2900" s="305"/>
    </row>
    <row r="2901" spans="1:21" s="210" customFormat="1">
      <c r="A2901" s="302" t="str">
        <f>VLOOKUP(C2901,STYLES!$A$1:$R$2088,7,FALSE)</f>
        <v>Outerwear</v>
      </c>
      <c r="B2901" s="210" t="str">
        <f>VLOOKUP(C2901,STYLES!$1:$1048576,6,FALSE)</f>
        <v>North End®</v>
      </c>
      <c r="C2901" s="303">
        <v>78672</v>
      </c>
      <c r="D2901" s="296"/>
      <c r="E2901" s="210" t="str">
        <f>VLOOKUP(C2901,STYLES!$1:$1048576,12,FALSE)</f>
        <v>Uptown Three-Layer Light Bonded City Textured Soft Shell Jacket</v>
      </c>
      <c r="F2901" s="305" t="s">
        <v>3376</v>
      </c>
      <c r="G2901" s="304" t="s">
        <v>2786</v>
      </c>
      <c r="H2901" s="116" t="s">
        <v>437</v>
      </c>
      <c r="I2901" s="116" t="str">
        <f>VLOOKUP(C2901,STYLES!$1:$1048576,10,FALSE)</f>
        <v>DROP - Closeout</v>
      </c>
      <c r="J2901" s="305" t="s">
        <v>2961</v>
      </c>
      <c r="K2901" s="298">
        <f>IFERROR(VLOOKUP(J2901,LISTS!G:H,2,FALSE),"0")</f>
        <v>6</v>
      </c>
      <c r="L2901" s="210" t="str">
        <f t="shared" si="158"/>
        <v/>
      </c>
      <c r="M2901" s="305" t="s">
        <v>2961</v>
      </c>
      <c r="N2901" s="300">
        <f>IFERROR(VLOOKUP(M2901,LISTS!G:H,2,FALSE),"0")</f>
        <v>6</v>
      </c>
      <c r="O2901" s="210" t="str">
        <f t="shared" si="159"/>
        <v/>
      </c>
      <c r="P2901" s="301" t="s">
        <v>2720</v>
      </c>
      <c r="Q2901" s="301" t="s">
        <v>3377</v>
      </c>
      <c r="R2901" s="305" t="s">
        <v>775</v>
      </c>
      <c r="S2901" s="303" t="s">
        <v>2784</v>
      </c>
      <c r="T2901" s="305" t="s">
        <v>775</v>
      </c>
      <c r="U2901" s="115" t="s">
        <v>3180</v>
      </c>
    </row>
    <row r="2902" spans="1:21">
      <c r="A2902" s="4"/>
      <c r="F2902" s="112"/>
      <c r="G2902" s="111"/>
      <c r="H2902" s="112"/>
      <c r="I2902" s="112"/>
      <c r="J2902" s="112"/>
      <c r="K2902" s="139"/>
      <c r="L2902" s="60">
        <f>SUM(L2900:L2901)</f>
        <v>0</v>
      </c>
      <c r="N2902" s="140"/>
      <c r="O2902" s="60">
        <f>SUM(O2900:O2901)</f>
        <v>0</v>
      </c>
      <c r="Q2902" s="117"/>
      <c r="R2902" s="117"/>
      <c r="S2902" s="103"/>
      <c r="T2902" s="103"/>
      <c r="U2902" s="112"/>
    </row>
    <row r="2903" spans="1:21">
      <c r="A2903" s="4" t="str">
        <f>VLOOKUP(C2903,STYLES!$A$1:$R$2088,7,FALSE)</f>
        <v>Outerwear</v>
      </c>
      <c r="B2903" t="str">
        <f>VLOOKUP(C2903,STYLES!$1:$1048576,6,FALSE)</f>
        <v>North End®</v>
      </c>
      <c r="C2903" s="103">
        <v>88672</v>
      </c>
      <c r="E2903" t="str">
        <f>VLOOKUP(C2903,STYLES!$1:$1048576,12,FALSE)</f>
        <v>Uptown Three-Layer Light Bonded City Textured Soft Shell Jacket</v>
      </c>
      <c r="F2903" s="111" t="s">
        <v>2718</v>
      </c>
      <c r="G2903" s="111" t="s">
        <v>2718</v>
      </c>
      <c r="H2903" s="113" t="str">
        <f>VLOOKUP(C2903,STYLES!$1:$1048576,9,FALSE)</f>
        <v>DROP - Pre-Closeout</v>
      </c>
      <c r="I2903" s="113" t="str">
        <f>VLOOKUP(C2903,STYLES!$1:$1048576,10,FALSE)</f>
        <v>DROP - Pre-Closeout</v>
      </c>
      <c r="J2903" s="112" t="s">
        <v>2768</v>
      </c>
      <c r="K2903" s="139">
        <f>IFERROR(VLOOKUP(J2903,LISTS!G:H,2,FALSE),"0")</f>
        <v>6</v>
      </c>
      <c r="L2903" t="str">
        <f t="shared" si="158"/>
        <v/>
      </c>
      <c r="M2903" s="112" t="s">
        <v>2768</v>
      </c>
      <c r="N2903" s="140">
        <f>IFERROR(VLOOKUP(M2903,LISTS!G:H,2,FALSE),"0")</f>
        <v>6</v>
      </c>
      <c r="O2903" t="str">
        <f t="shared" si="159"/>
        <v/>
      </c>
      <c r="P2903" s="117" t="s">
        <v>2720</v>
      </c>
      <c r="Q2903" s="101" t="s">
        <v>2721</v>
      </c>
      <c r="R2903" s="118" t="s">
        <v>775</v>
      </c>
      <c r="S2903" s="112" t="s">
        <v>2722</v>
      </c>
      <c r="T2903" s="118" t="s">
        <v>775</v>
      </c>
      <c r="U2903" s="112"/>
    </row>
    <row r="2904" spans="1:21">
      <c r="A2904" s="4" t="str">
        <f>VLOOKUP(C2904,STYLES!$A$1:$R$2088,7,FALSE)</f>
        <v>Outerwear</v>
      </c>
      <c r="B2904" t="str">
        <f>VLOOKUP(C2904,STYLES!$1:$1048576,6,FALSE)</f>
        <v>North End®</v>
      </c>
      <c r="C2904" s="103">
        <v>88672</v>
      </c>
      <c r="E2904" t="str">
        <f>VLOOKUP(C2904,STYLES!$1:$1048576,12,FALSE)</f>
        <v>Uptown Three-Layer Light Bonded City Textured Soft Shell Jacket</v>
      </c>
      <c r="F2904" s="112" t="s">
        <v>3376</v>
      </c>
      <c r="G2904" s="111" t="s">
        <v>2786</v>
      </c>
      <c r="H2904" s="113" t="str">
        <f>VLOOKUP(C2904,STYLES!$1:$1048576,9,FALSE)</f>
        <v>DROP - Pre-Closeout</v>
      </c>
      <c r="I2904" s="113" t="str">
        <f>VLOOKUP(C2904,STYLES!$1:$1048576,10,FALSE)</f>
        <v>DROP - Pre-Closeout</v>
      </c>
      <c r="J2904" s="112" t="s">
        <v>2768</v>
      </c>
      <c r="K2904" s="139">
        <f>IFERROR(VLOOKUP(J2904,LISTS!G:H,2,FALSE),"0")</f>
        <v>6</v>
      </c>
      <c r="L2904" t="str">
        <f t="shared" si="158"/>
        <v/>
      </c>
      <c r="M2904" s="112" t="s">
        <v>2768</v>
      </c>
      <c r="N2904" s="140">
        <f>IFERROR(VLOOKUP(M2904,LISTS!G:H,2,FALSE),"0")</f>
        <v>6</v>
      </c>
      <c r="O2904" t="str">
        <f t="shared" si="159"/>
        <v/>
      </c>
      <c r="P2904" s="117" t="s">
        <v>2720</v>
      </c>
      <c r="Q2904" s="117" t="s">
        <v>3377</v>
      </c>
      <c r="R2904" s="112" t="s">
        <v>775</v>
      </c>
      <c r="S2904" s="103" t="s">
        <v>2784</v>
      </c>
      <c r="T2904" s="112" t="s">
        <v>775</v>
      </c>
      <c r="U2904" s="112"/>
    </row>
    <row r="2905" spans="1:21">
      <c r="A2905" s="4"/>
      <c r="F2905" s="112"/>
      <c r="G2905" s="111"/>
      <c r="H2905" s="112"/>
      <c r="I2905" s="112"/>
      <c r="J2905" s="112"/>
      <c r="K2905" s="139"/>
      <c r="L2905" s="60">
        <f>SUM(L2903:L2904)</f>
        <v>0</v>
      </c>
      <c r="N2905" s="140"/>
      <c r="O2905" s="60">
        <f>SUM(O2903:O2904)</f>
        <v>0</v>
      </c>
      <c r="Q2905" s="117"/>
      <c r="R2905" s="117"/>
      <c r="S2905" s="103"/>
      <c r="T2905" s="103"/>
      <c r="U2905" s="112"/>
    </row>
    <row r="2906" spans="1:21">
      <c r="A2906" s="4" t="str">
        <f>VLOOKUP(C2906,STYLES!$A$1:$R$2088,7,FALSE)</f>
        <v>Outerwear</v>
      </c>
      <c r="B2906" t="str">
        <f>VLOOKUP(C2906,STYLES!$1:$1048576,6,FALSE)</f>
        <v>North End®</v>
      </c>
      <c r="C2906" s="103">
        <v>78684</v>
      </c>
      <c r="E2906" t="str">
        <f>VLOOKUP(C2906,STYLES!$1:$1048576,12,FALSE)</f>
        <v>Enroute Textured Insulated Jacket with Heat Reflect Technology</v>
      </c>
      <c r="F2906" s="112" t="s">
        <v>3350</v>
      </c>
      <c r="G2906" s="111" t="s">
        <v>2763</v>
      </c>
      <c r="H2906" s="116" t="str">
        <f>VLOOKUP(C2906,STYLES!$1:$1048576,9,FALSE)</f>
        <v>DROP - Closeout</v>
      </c>
      <c r="I2906" s="113" t="str">
        <f>VLOOKUP(C2906,STYLES!$1:$1048576,10,FALSE)</f>
        <v>DROP - Closeout</v>
      </c>
      <c r="J2906" s="112" t="s">
        <v>2961</v>
      </c>
      <c r="K2906" s="139">
        <f>IFERROR(VLOOKUP(J2906,LISTS!G:H,2,FALSE),"0")</f>
        <v>6</v>
      </c>
      <c r="L2906" t="str">
        <f t="shared" si="158"/>
        <v/>
      </c>
      <c r="M2906" s="112" t="s">
        <v>2961</v>
      </c>
      <c r="N2906" s="140">
        <f>IFERROR(VLOOKUP(M2906,LISTS!G:H,2,FALSE),"0")</f>
        <v>6</v>
      </c>
      <c r="O2906" t="str">
        <f t="shared" si="159"/>
        <v/>
      </c>
      <c r="P2906" s="117" t="s">
        <v>2720</v>
      </c>
      <c r="Q2906" s="117" t="s">
        <v>2983</v>
      </c>
      <c r="R2906" s="117" t="s">
        <v>775</v>
      </c>
      <c r="S2906" s="103" t="s">
        <v>2984</v>
      </c>
      <c r="T2906" s="117" t="s">
        <v>775</v>
      </c>
      <c r="U2906" s="112"/>
    </row>
    <row r="2907" spans="1:21">
      <c r="A2907" s="4"/>
      <c r="F2907" s="112"/>
      <c r="G2907" s="111"/>
      <c r="H2907" s="115"/>
      <c r="I2907" s="112"/>
      <c r="J2907" s="112"/>
      <c r="K2907" s="139"/>
      <c r="L2907" s="60">
        <f>SUM(L2906:L2906)</f>
        <v>0</v>
      </c>
      <c r="N2907" s="140"/>
      <c r="O2907" s="60">
        <f>SUM(O2906:O2906)</f>
        <v>0</v>
      </c>
      <c r="Q2907" s="117"/>
      <c r="R2907" s="117"/>
      <c r="S2907" s="103"/>
      <c r="T2907" s="103"/>
      <c r="U2907" s="112"/>
    </row>
    <row r="2908" spans="1:21">
      <c r="A2908" s="4" t="str">
        <f>VLOOKUP(C2908,STYLES!$A$1:$R$2088,7,FALSE)</f>
        <v>Outerwear</v>
      </c>
      <c r="B2908" t="str">
        <f>VLOOKUP(C2908,STYLES!$1:$1048576,6,FALSE)</f>
        <v>North End®</v>
      </c>
      <c r="C2908" s="103">
        <v>88684</v>
      </c>
      <c r="E2908" t="str">
        <f>VLOOKUP(C2908,STYLES!$1:$1048576,12,FALSE)</f>
        <v>Enroute Textured Insulated Jacket with Heat Reflect Technology</v>
      </c>
      <c r="F2908" s="112" t="s">
        <v>3350</v>
      </c>
      <c r="G2908" s="111" t="s">
        <v>2763</v>
      </c>
      <c r="H2908" s="116" t="str">
        <f>VLOOKUP(C2908,STYLES!$1:$1048576,9,FALSE)</f>
        <v>DROP - Closeout</v>
      </c>
      <c r="I2908" s="113" t="str">
        <f>VLOOKUP(C2908,STYLES!$1:$1048576,10,FALSE)</f>
        <v>DROP - Closeout</v>
      </c>
      <c r="J2908" s="112" t="s">
        <v>2768</v>
      </c>
      <c r="K2908" s="139">
        <f>IFERROR(VLOOKUP(J2908,LISTS!G:H,2,FALSE),"0")</f>
        <v>6</v>
      </c>
      <c r="L2908" t="str">
        <f t="shared" si="158"/>
        <v/>
      </c>
      <c r="M2908" s="112" t="s">
        <v>2768</v>
      </c>
      <c r="N2908" s="140">
        <f>IFERROR(VLOOKUP(M2908,LISTS!G:H,2,FALSE),"0")</f>
        <v>6</v>
      </c>
      <c r="O2908" t="str">
        <f t="shared" si="159"/>
        <v/>
      </c>
      <c r="P2908" s="117" t="s">
        <v>2720</v>
      </c>
      <c r="Q2908" s="117" t="s">
        <v>2983</v>
      </c>
      <c r="R2908" s="117" t="s">
        <v>775</v>
      </c>
      <c r="S2908" s="103" t="s">
        <v>2984</v>
      </c>
      <c r="T2908" s="117" t="s">
        <v>775</v>
      </c>
      <c r="U2908" s="112"/>
    </row>
    <row r="2909" spans="1:21">
      <c r="A2909" s="4"/>
      <c r="F2909" s="112"/>
      <c r="G2909" s="111"/>
      <c r="H2909" s="115"/>
      <c r="I2909" s="112"/>
      <c r="J2909" s="112"/>
      <c r="K2909" s="139"/>
      <c r="L2909" s="60">
        <f>SUM(L2908:L2908)</f>
        <v>0</v>
      </c>
      <c r="N2909" s="140"/>
      <c r="O2909" s="60">
        <f>SUM(O2908:O2908)</f>
        <v>0</v>
      </c>
      <c r="Q2909" s="117"/>
      <c r="R2909" s="117"/>
      <c r="S2909" s="103"/>
      <c r="T2909" s="103"/>
      <c r="U2909" s="112"/>
    </row>
    <row r="2910" spans="1:21">
      <c r="A2910" s="4" t="str">
        <f>VLOOKUP(C2910,STYLES!$A$1:$R$2088,7,FALSE)</f>
        <v>Outerwear</v>
      </c>
      <c r="B2910" t="str">
        <f>VLOOKUP(C2910,STYLES!$1:$1048576,6,FALSE)</f>
        <v>North End®</v>
      </c>
      <c r="C2910" s="103">
        <v>78685</v>
      </c>
      <c r="E2910" t="str">
        <f>VLOOKUP(C2910,STYLES!$1:$1048576,12,FALSE)</f>
        <v>Skyline City Twill Insulated Jacket with Heat Reflect Technology</v>
      </c>
      <c r="F2910" s="112" t="s">
        <v>2718</v>
      </c>
      <c r="G2910" s="111" t="s">
        <v>2718</v>
      </c>
      <c r="H2910" s="116" t="str">
        <f>VLOOKUP(C2910,STYLES!$1:$1048576,9,FALSE)</f>
        <v>DROP - Closeout</v>
      </c>
      <c r="I2910" s="113" t="str">
        <f>VLOOKUP(C2910,STYLES!$1:$1048576,10,FALSE)</f>
        <v>DROP - Closeout</v>
      </c>
      <c r="J2910" s="112" t="s">
        <v>2961</v>
      </c>
      <c r="K2910" s="139">
        <f>IFERROR(VLOOKUP(J2910,LISTS!G:H,2,FALSE),"0")</f>
        <v>6</v>
      </c>
      <c r="L2910" t="str">
        <f t="shared" si="158"/>
        <v/>
      </c>
      <c r="M2910" s="112" t="s">
        <v>2961</v>
      </c>
      <c r="N2910" s="140">
        <f>IFERROR(VLOOKUP(M2910,LISTS!G:H,2,FALSE),"0")</f>
        <v>6</v>
      </c>
      <c r="O2910" t="str">
        <f t="shared" si="159"/>
        <v/>
      </c>
      <c r="P2910" s="117" t="s">
        <v>2720</v>
      </c>
      <c r="Q2910" s="101" t="s">
        <v>2721</v>
      </c>
      <c r="R2910" s="118" t="s">
        <v>775</v>
      </c>
      <c r="S2910" s="112" t="s">
        <v>2722</v>
      </c>
      <c r="T2910" s="118" t="s">
        <v>775</v>
      </c>
      <c r="U2910" s="112"/>
    </row>
    <row r="2911" spans="1:21">
      <c r="A2911" s="4"/>
      <c r="F2911" s="112"/>
      <c r="G2911" s="111"/>
      <c r="H2911" s="115"/>
      <c r="I2911" s="112"/>
      <c r="J2911" s="112"/>
      <c r="K2911" s="139"/>
      <c r="L2911" s="60">
        <f>SUM(L2910:L2910)</f>
        <v>0</v>
      </c>
      <c r="N2911" s="140"/>
      <c r="O2911" s="60">
        <f>SUM(O2910:O2910)</f>
        <v>0</v>
      </c>
      <c r="Q2911" s="117"/>
      <c r="R2911" s="117"/>
      <c r="S2911" s="103"/>
      <c r="T2911" s="103"/>
      <c r="U2911" s="112"/>
    </row>
    <row r="2912" spans="1:21">
      <c r="A2912" s="4" t="str">
        <f>VLOOKUP(C2912,STYLES!$A$1:$R$2088,7,FALSE)</f>
        <v>Outerwear</v>
      </c>
      <c r="B2912" t="str">
        <f>VLOOKUP(C2912,STYLES!$1:$1048576,6,FALSE)</f>
        <v>North End®</v>
      </c>
      <c r="C2912" s="103">
        <v>88685</v>
      </c>
      <c r="E2912" t="str">
        <f>VLOOKUP(C2912,STYLES!$1:$1048576,12,FALSE)</f>
        <v>Skyline City Twill Insulated Jacket with Heat Reflect Technology</v>
      </c>
      <c r="F2912" s="112" t="s">
        <v>2718</v>
      </c>
      <c r="G2912" s="111" t="s">
        <v>2718</v>
      </c>
      <c r="H2912" s="116" t="str">
        <f>VLOOKUP(C2912,STYLES!$1:$1048576,9,FALSE)</f>
        <v>DROP - Closeout</v>
      </c>
      <c r="I2912" s="113" t="str">
        <f>VLOOKUP(C2912,STYLES!$1:$1048576,10,FALSE)</f>
        <v>DROP - Closeout</v>
      </c>
      <c r="J2912" s="112" t="s">
        <v>2768</v>
      </c>
      <c r="K2912" s="139">
        <f>IFERROR(VLOOKUP(J2912,LISTS!G:H,2,FALSE),"0")</f>
        <v>6</v>
      </c>
      <c r="L2912" t="str">
        <f t="shared" si="158"/>
        <v/>
      </c>
      <c r="M2912" s="112" t="s">
        <v>2768</v>
      </c>
      <c r="N2912" s="140">
        <f>IFERROR(VLOOKUP(M2912,LISTS!G:H,2,FALSE),"0")</f>
        <v>6</v>
      </c>
      <c r="O2912" t="str">
        <f t="shared" si="159"/>
        <v/>
      </c>
      <c r="P2912" s="117" t="s">
        <v>2720</v>
      </c>
      <c r="Q2912" s="101" t="s">
        <v>2721</v>
      </c>
      <c r="R2912" s="118" t="s">
        <v>775</v>
      </c>
      <c r="S2912" s="112" t="s">
        <v>2722</v>
      </c>
      <c r="T2912" s="118" t="s">
        <v>775</v>
      </c>
      <c r="U2912" s="112"/>
    </row>
    <row r="2913" spans="1:21">
      <c r="A2913" s="4"/>
      <c r="F2913" s="112"/>
      <c r="G2913" s="111"/>
      <c r="H2913" s="112"/>
      <c r="I2913" s="112"/>
      <c r="J2913" s="112"/>
      <c r="K2913" s="139"/>
      <c r="L2913" s="60">
        <f>SUM(L2912:L2912)</f>
        <v>0</v>
      </c>
      <c r="N2913" s="140"/>
      <c r="O2913" s="60">
        <f>SUM(O2912:O2912)</f>
        <v>0</v>
      </c>
      <c r="Q2913" s="117"/>
      <c r="R2913" s="117"/>
      <c r="S2913" s="103"/>
      <c r="T2913" s="103"/>
      <c r="U2913" s="112"/>
    </row>
    <row r="2914" spans="1:21">
      <c r="A2914" s="4" t="str">
        <f>VLOOKUP(C2914,STYLES!$A$1:$R$2088,7,FALSE)</f>
        <v>Outerwear</v>
      </c>
      <c r="B2914" t="str">
        <f>VLOOKUP(C2914,STYLES!$1:$1048576,6,FALSE)</f>
        <v>North End®</v>
      </c>
      <c r="C2914" s="103">
        <v>78686</v>
      </c>
      <c r="E2914" t="str">
        <f>VLOOKUP(C2914,STYLES!$1:$1048576,12,FALSE)</f>
        <v>Commute Three-Layer Light Bonded Two-Tone Soft Shell Jacket with Heat Reflect Technology</v>
      </c>
      <c r="F2914" s="112" t="s">
        <v>3026</v>
      </c>
      <c r="G2914" s="111" t="s">
        <v>2763</v>
      </c>
      <c r="H2914" s="113" t="str">
        <f>VLOOKUP(C2914,STYLES!$1:$1048576,9,FALSE)</f>
        <v>DROP - Pre-Closeout</v>
      </c>
      <c r="I2914" s="113" t="str">
        <f>VLOOKUP(C2914,STYLES!$1:$1048576,10,FALSE)</f>
        <v>DROP - Closeout</v>
      </c>
      <c r="J2914" s="112" t="s">
        <v>2961</v>
      </c>
      <c r="K2914" s="139">
        <f>IFERROR(VLOOKUP(J2914,LISTS!G:H,2,FALSE),"0")</f>
        <v>6</v>
      </c>
      <c r="L2914" t="str">
        <f t="shared" si="158"/>
        <v/>
      </c>
      <c r="M2914" s="112" t="s">
        <v>2961</v>
      </c>
      <c r="N2914" s="140">
        <f>IFERROR(VLOOKUP(M2914,LISTS!G:H,2,FALSE),"0")</f>
        <v>6</v>
      </c>
      <c r="O2914" t="str">
        <f t="shared" si="159"/>
        <v/>
      </c>
      <c r="P2914" s="117" t="s">
        <v>2720</v>
      </c>
      <c r="Q2914" s="117" t="s">
        <v>2983</v>
      </c>
      <c r="R2914" s="117" t="s">
        <v>2721</v>
      </c>
      <c r="S2914" s="103" t="s">
        <v>2984</v>
      </c>
      <c r="T2914" s="103" t="s">
        <v>2722</v>
      </c>
      <c r="U2914" s="112"/>
    </row>
    <row r="2915" spans="1:21">
      <c r="A2915" s="4"/>
      <c r="F2915" s="112"/>
      <c r="G2915" s="111"/>
      <c r="H2915" s="112"/>
      <c r="I2915" s="112"/>
      <c r="J2915" s="112"/>
      <c r="K2915" s="139"/>
      <c r="L2915" s="60">
        <f>SUM(L2914:L2914)</f>
        <v>0</v>
      </c>
      <c r="N2915" s="140"/>
      <c r="O2915" s="60">
        <f>SUM(O2914:O2914)</f>
        <v>0</v>
      </c>
      <c r="Q2915" s="117"/>
      <c r="R2915" s="117"/>
      <c r="S2915" s="103"/>
      <c r="T2915" s="103"/>
      <c r="U2915" s="112"/>
    </row>
    <row r="2916" spans="1:21">
      <c r="A2916" s="4" t="str">
        <f>VLOOKUP(C2916,STYLES!$A$1:$R$2088,7,FALSE)</f>
        <v>Outerwear</v>
      </c>
      <c r="B2916" t="str">
        <f>VLOOKUP(C2916,STYLES!$1:$1048576,6,FALSE)</f>
        <v>North End®</v>
      </c>
      <c r="C2916" s="103">
        <v>88686</v>
      </c>
      <c r="E2916" t="str">
        <f>VLOOKUP(C2916,STYLES!$1:$1048576,12,FALSE)</f>
        <v>Commute Three-Layer Light Bonded Two-Tone Soft Shell Jacket with Heat Reflect Technology</v>
      </c>
      <c r="F2916" s="112" t="s">
        <v>3026</v>
      </c>
      <c r="G2916" s="111" t="s">
        <v>2763</v>
      </c>
      <c r="H2916" s="113" t="str">
        <f>VLOOKUP(C2916,STYLES!$1:$1048576,9,FALSE)</f>
        <v>DROP - Pre-Closeout</v>
      </c>
      <c r="I2916" s="113" t="str">
        <f>VLOOKUP(C2916,STYLES!$1:$1048576,10,FALSE)</f>
        <v>DROP - Closeout</v>
      </c>
      <c r="J2916" s="112" t="s">
        <v>2768</v>
      </c>
      <c r="K2916" s="139">
        <f>IFERROR(VLOOKUP(J2916,LISTS!G:H,2,FALSE),"0")</f>
        <v>6</v>
      </c>
      <c r="L2916" t="str">
        <f t="shared" si="158"/>
        <v/>
      </c>
      <c r="M2916" s="112" t="s">
        <v>2768</v>
      </c>
      <c r="N2916" s="140">
        <f>IFERROR(VLOOKUP(M2916,LISTS!G:H,2,FALSE),"0")</f>
        <v>6</v>
      </c>
      <c r="O2916" t="str">
        <f t="shared" si="159"/>
        <v/>
      </c>
      <c r="P2916" s="117" t="s">
        <v>2720</v>
      </c>
      <c r="Q2916" s="117" t="s">
        <v>2983</v>
      </c>
      <c r="R2916" s="117" t="s">
        <v>2721</v>
      </c>
      <c r="S2916" s="103" t="s">
        <v>2984</v>
      </c>
      <c r="T2916" s="103" t="s">
        <v>2722</v>
      </c>
      <c r="U2916" s="112"/>
    </row>
    <row r="2917" spans="1:21">
      <c r="A2917" s="4"/>
      <c r="F2917" s="112"/>
      <c r="G2917" s="111"/>
      <c r="H2917" s="112"/>
      <c r="I2917" s="112"/>
      <c r="J2917" s="112"/>
      <c r="K2917" s="139"/>
      <c r="L2917" s="60">
        <f>SUM(L2916:L2916)</f>
        <v>0</v>
      </c>
      <c r="N2917" s="140"/>
      <c r="O2917" s="60">
        <f>SUM(O2916:O2916)</f>
        <v>0</v>
      </c>
      <c r="Q2917" s="117"/>
      <c r="R2917" s="117"/>
      <c r="S2917" s="103"/>
      <c r="T2917" s="103"/>
      <c r="U2917" s="112"/>
    </row>
    <row r="2918" spans="1:21">
      <c r="A2918" s="4" t="str">
        <f>VLOOKUP(C2918,STYLES!$A$1:$R$2088,7,FALSE)</f>
        <v>Outerwear</v>
      </c>
      <c r="B2918" t="str">
        <f>VLOOKUP(C2918,STYLES!$1:$1048576,6,FALSE)</f>
        <v>North End®</v>
      </c>
      <c r="C2918" s="103">
        <v>78695</v>
      </c>
      <c r="E2918" t="str">
        <f>VLOOKUP(C2918,STYLES!$1:$1048576,12,FALSE)</f>
        <v>Borough Lightweight Jacket with Laser Perforation</v>
      </c>
      <c r="F2918" s="112" t="s">
        <v>3025</v>
      </c>
      <c r="G2918" s="111" t="s">
        <v>2718</v>
      </c>
      <c r="H2918" s="116" t="str">
        <f>VLOOKUP(C2918,STYLES!$1:$1048576,9,FALSE)</f>
        <v>DROP - Closeout</v>
      </c>
      <c r="I2918" s="113" t="str">
        <f>VLOOKUP(C2918,STYLES!$1:$1048576,10,FALSE)</f>
        <v>DROP - Pre-Closeout</v>
      </c>
      <c r="J2918" s="112" t="s">
        <v>2961</v>
      </c>
      <c r="K2918" s="139">
        <f>IFERROR(VLOOKUP(J2918,LISTS!G:H,2,FALSE),"0")</f>
        <v>6</v>
      </c>
      <c r="L2918" t="str">
        <f t="shared" si="158"/>
        <v/>
      </c>
      <c r="M2918" s="112" t="s">
        <v>2961</v>
      </c>
      <c r="N2918" s="140">
        <f>IFERROR(VLOOKUP(M2918,LISTS!G:H,2,FALSE),"0")</f>
        <v>6</v>
      </c>
      <c r="O2918" t="str">
        <f t="shared" si="159"/>
        <v/>
      </c>
      <c r="P2918" s="117" t="s">
        <v>2720</v>
      </c>
      <c r="Q2918" s="101" t="s">
        <v>2721</v>
      </c>
      <c r="R2918" s="117" t="s">
        <v>2983</v>
      </c>
      <c r="S2918" s="112" t="s">
        <v>2722</v>
      </c>
      <c r="T2918" s="103" t="s">
        <v>2984</v>
      </c>
      <c r="U2918" s="112"/>
    </row>
    <row r="2919" spans="1:21">
      <c r="A2919" s="4"/>
      <c r="F2919" s="112"/>
      <c r="G2919" s="111"/>
      <c r="H2919" s="115"/>
      <c r="I2919" s="112"/>
      <c r="J2919" s="112"/>
      <c r="K2919" s="139"/>
      <c r="L2919" s="60">
        <f>SUM(L2918:L2918)</f>
        <v>0</v>
      </c>
      <c r="N2919" s="140"/>
      <c r="O2919" s="60">
        <f>SUM(O2918:O2918)</f>
        <v>0</v>
      </c>
      <c r="Q2919" s="117"/>
      <c r="R2919" s="117"/>
      <c r="S2919" s="103"/>
      <c r="T2919" s="103"/>
      <c r="U2919" s="112"/>
    </row>
    <row r="2920" spans="1:21">
      <c r="A2920" s="4" t="str">
        <f>VLOOKUP(C2920,STYLES!$A$1:$R$2088,7,FALSE)</f>
        <v>Outerwear</v>
      </c>
      <c r="B2920" t="str">
        <f>VLOOKUP(C2920,STYLES!$1:$1048576,6,FALSE)</f>
        <v>North End®</v>
      </c>
      <c r="C2920" s="103">
        <v>88695</v>
      </c>
      <c r="E2920" t="str">
        <f>VLOOKUP(C2920,STYLES!$1:$1048576,12,FALSE)</f>
        <v>Borough Lightweight Jacket with Laser Perforation</v>
      </c>
      <c r="F2920" s="112" t="s">
        <v>3025</v>
      </c>
      <c r="G2920" s="111" t="s">
        <v>2718</v>
      </c>
      <c r="H2920" s="116" t="str">
        <f>VLOOKUP(C2920,STYLES!$1:$1048576,9,FALSE)</f>
        <v>DROP - Closeout</v>
      </c>
      <c r="I2920" s="113" t="str">
        <f>VLOOKUP(C2920,STYLES!$1:$1048576,10,FALSE)</f>
        <v>DROP - Pre-Closeout</v>
      </c>
      <c r="J2920" s="112" t="s">
        <v>2768</v>
      </c>
      <c r="K2920" s="139">
        <f>IFERROR(VLOOKUP(J2920,LISTS!G:H,2,FALSE),"0")</f>
        <v>6</v>
      </c>
      <c r="L2920" t="str">
        <f t="shared" si="158"/>
        <v/>
      </c>
      <c r="M2920" s="112" t="s">
        <v>2768</v>
      </c>
      <c r="N2920" s="140">
        <f>IFERROR(VLOOKUP(M2920,LISTS!G:H,2,FALSE),"0")</f>
        <v>6</v>
      </c>
      <c r="O2920" t="str">
        <f t="shared" si="159"/>
        <v/>
      </c>
      <c r="P2920" s="117" t="s">
        <v>2720</v>
      </c>
      <c r="Q2920" s="101" t="s">
        <v>2721</v>
      </c>
      <c r="R2920" s="117" t="s">
        <v>2983</v>
      </c>
      <c r="S2920" s="112" t="s">
        <v>2722</v>
      </c>
      <c r="T2920" s="103" t="s">
        <v>2984</v>
      </c>
      <c r="U2920" s="112"/>
    </row>
    <row r="2921" spans="1:21">
      <c r="A2921" s="4"/>
      <c r="F2921" s="112"/>
      <c r="G2921" s="111"/>
      <c r="H2921" s="112"/>
      <c r="I2921" s="112"/>
      <c r="J2921" s="112"/>
      <c r="K2921" s="139"/>
      <c r="L2921" s="60">
        <f>SUM(L2920:L2920)</f>
        <v>0</v>
      </c>
      <c r="N2921" s="140"/>
      <c r="O2921" s="60">
        <f>SUM(O2920:O2920)</f>
        <v>0</v>
      </c>
      <c r="Q2921" s="117"/>
      <c r="R2921" s="117"/>
      <c r="S2921" s="103"/>
      <c r="T2921" s="103"/>
      <c r="U2921" s="112"/>
    </row>
    <row r="2922" spans="1:21">
      <c r="A2922" s="4" t="str">
        <f>VLOOKUP(C2922,STYLES!$A$1:$R$2088,7,FALSE)</f>
        <v>Outerwear</v>
      </c>
      <c r="B2922" t="str">
        <f>VLOOKUP(C2922,STYLES!$1:$1048576,6,FALSE)</f>
        <v>North End®</v>
      </c>
      <c r="C2922" s="103">
        <v>78698</v>
      </c>
      <c r="E2922" t="str">
        <f>VLOOKUP(C2922,STYLES!$1:$1048576,12,FALSE)</f>
        <v>Avant Tech Mélange Insulated Jacket with Heat Reflect Technology</v>
      </c>
      <c r="F2922" s="112" t="s">
        <v>3350</v>
      </c>
      <c r="G2922" s="111" t="s">
        <v>2763</v>
      </c>
      <c r="H2922" s="113" t="str">
        <f>VLOOKUP(C2922,STYLES!$1:$1048576,9,FALSE)</f>
        <v>Active</v>
      </c>
      <c r="I2922" s="113" t="str">
        <f>VLOOKUP(C2922,STYLES!$1:$1048576,10,FALSE)</f>
        <v>Active</v>
      </c>
      <c r="J2922" s="112" t="s">
        <v>2961</v>
      </c>
      <c r="K2922" s="139">
        <f>IFERROR(VLOOKUP(J2922,LISTS!G:H,2,FALSE),"0")</f>
        <v>6</v>
      </c>
      <c r="L2922">
        <f t="shared" si="158"/>
        <v>6</v>
      </c>
      <c r="M2922" s="112" t="s">
        <v>2961</v>
      </c>
      <c r="N2922" s="140">
        <f>IFERROR(VLOOKUP(M2922,LISTS!G:H,2,FALSE),"0")</f>
        <v>6</v>
      </c>
      <c r="O2922">
        <f t="shared" si="159"/>
        <v>6</v>
      </c>
      <c r="P2922" s="117" t="s">
        <v>2720</v>
      </c>
      <c r="Q2922" s="117" t="s">
        <v>2983</v>
      </c>
      <c r="R2922" s="117" t="s">
        <v>775</v>
      </c>
      <c r="S2922" s="103" t="s">
        <v>2984</v>
      </c>
      <c r="T2922" s="117" t="s">
        <v>775</v>
      </c>
      <c r="U2922" s="112"/>
    </row>
    <row r="2923" spans="1:21">
      <c r="A2923" s="4"/>
      <c r="F2923" s="112"/>
      <c r="G2923" s="111"/>
      <c r="H2923" s="112"/>
      <c r="I2923" s="112"/>
      <c r="J2923" s="112"/>
      <c r="K2923" s="139"/>
      <c r="L2923" s="60">
        <f>SUM(L2922:L2922)</f>
        <v>6</v>
      </c>
      <c r="N2923" s="140"/>
      <c r="O2923" s="60">
        <f>SUM(O2922:O2922)</f>
        <v>6</v>
      </c>
      <c r="Q2923" s="117"/>
      <c r="R2923" s="117"/>
      <c r="S2923" s="103"/>
      <c r="T2923" s="103"/>
      <c r="U2923" s="112"/>
    </row>
    <row r="2924" spans="1:21">
      <c r="A2924" s="4" t="str">
        <f>VLOOKUP(C2924,STYLES!$A$1:$R$2088,7,FALSE)</f>
        <v>Outerwear</v>
      </c>
      <c r="B2924" t="str">
        <f>VLOOKUP(C2924,STYLES!$1:$1048576,6,FALSE)</f>
        <v>North End®</v>
      </c>
      <c r="C2924" s="103">
        <v>88698</v>
      </c>
      <c r="E2924" t="str">
        <f>VLOOKUP(C2924,STYLES!$1:$1048576,12,FALSE)</f>
        <v>Avant Tech Mélange Insulated Jacket with Heat Reflect Technology</v>
      </c>
      <c r="F2924" s="112" t="s">
        <v>3350</v>
      </c>
      <c r="G2924" s="111" t="s">
        <v>2763</v>
      </c>
      <c r="H2924" s="113" t="str">
        <f>VLOOKUP(C2924,STYLES!$1:$1048576,9,FALSE)</f>
        <v>Active</v>
      </c>
      <c r="I2924" s="113" t="str">
        <f>VLOOKUP(C2924,STYLES!$1:$1048576,10,FALSE)</f>
        <v>Active</v>
      </c>
      <c r="J2924" s="112" t="s">
        <v>2768</v>
      </c>
      <c r="K2924" s="139">
        <f>IFERROR(VLOOKUP(J2924,LISTS!G:H,2,FALSE),"0")</f>
        <v>6</v>
      </c>
      <c r="L2924">
        <f t="shared" si="158"/>
        <v>6</v>
      </c>
      <c r="M2924" s="112" t="s">
        <v>2768</v>
      </c>
      <c r="N2924" s="140">
        <f>IFERROR(VLOOKUP(M2924,LISTS!G:H,2,FALSE),"0")</f>
        <v>6</v>
      </c>
      <c r="O2924">
        <f t="shared" si="159"/>
        <v>6</v>
      </c>
      <c r="P2924" s="117" t="s">
        <v>2720</v>
      </c>
      <c r="Q2924" s="117" t="s">
        <v>2983</v>
      </c>
      <c r="R2924" s="117" t="s">
        <v>775</v>
      </c>
      <c r="S2924" s="103" t="s">
        <v>2984</v>
      </c>
      <c r="T2924" s="117" t="s">
        <v>775</v>
      </c>
      <c r="U2924" s="112"/>
    </row>
    <row r="2925" spans="1:21">
      <c r="A2925" s="4"/>
      <c r="F2925" s="112"/>
      <c r="G2925" s="111"/>
      <c r="H2925" s="112"/>
      <c r="I2925" s="112"/>
      <c r="J2925" s="112"/>
      <c r="K2925" s="139"/>
      <c r="L2925" s="60">
        <f>SUM(L2924:L2924)</f>
        <v>6</v>
      </c>
      <c r="N2925" s="140"/>
      <c r="O2925" s="60">
        <f>SUM(O2924:O2924)</f>
        <v>6</v>
      </c>
      <c r="Q2925" s="117"/>
      <c r="R2925" s="117"/>
      <c r="S2925" s="103"/>
      <c r="T2925" s="103"/>
      <c r="U2925" s="112"/>
    </row>
    <row r="2926" spans="1:21">
      <c r="A2926" s="4" t="str">
        <f>VLOOKUP(C2926,STYLES!$A$1:$R$2088,7,FALSE)</f>
        <v>Outerwear</v>
      </c>
      <c r="B2926" t="str">
        <f>VLOOKUP(C2926,STYLES!$1:$1048576,6,FALSE)</f>
        <v>North End®</v>
      </c>
      <c r="C2926" s="103">
        <v>78801</v>
      </c>
      <c r="E2926" t="str">
        <f>VLOOKUP(C2926,STYLES!$1:$1048576,12,FALSE)</f>
        <v>Skyscape Three-Layer Textured Two-Tone Soft Shell Jacket</v>
      </c>
      <c r="F2926" s="112" t="s">
        <v>3350</v>
      </c>
      <c r="G2926" s="111" t="s">
        <v>2763</v>
      </c>
      <c r="H2926" s="113" t="str">
        <f>VLOOKUP(C2926,STYLES!$1:$1048576,9,FALSE)</f>
        <v>DROP - Closeout</v>
      </c>
      <c r="I2926" s="113" t="str">
        <f>VLOOKUP(C2926,STYLES!$1:$1048576,10,FALSE)</f>
        <v>DROP - Pre-Closeout</v>
      </c>
      <c r="J2926" s="112" t="s">
        <v>2745</v>
      </c>
      <c r="K2926" s="139">
        <f>IFERROR(VLOOKUP(J2926,LISTS!G:H,2,FALSE),"0")</f>
        <v>7</v>
      </c>
      <c r="L2926" t="str">
        <f t="shared" si="158"/>
        <v/>
      </c>
      <c r="M2926" s="112" t="s">
        <v>2745</v>
      </c>
      <c r="N2926" s="140">
        <f>IFERROR(VLOOKUP(M2926,LISTS!G:H,2,FALSE),"0")</f>
        <v>7</v>
      </c>
      <c r="O2926" t="str">
        <f t="shared" si="159"/>
        <v/>
      </c>
      <c r="P2926" s="117" t="s">
        <v>2720</v>
      </c>
      <c r="Q2926" s="117" t="s">
        <v>2983</v>
      </c>
      <c r="R2926" s="117" t="s">
        <v>775</v>
      </c>
      <c r="S2926" s="103" t="s">
        <v>2984</v>
      </c>
      <c r="T2926" s="117" t="s">
        <v>775</v>
      </c>
      <c r="U2926" s="112"/>
    </row>
    <row r="2927" spans="1:21">
      <c r="A2927" s="4"/>
      <c r="F2927" s="112"/>
      <c r="G2927" s="111"/>
      <c r="H2927" s="112"/>
      <c r="I2927" s="112"/>
      <c r="J2927" s="112"/>
      <c r="K2927" s="139"/>
      <c r="L2927" s="60">
        <f>SUM(L2926:L2926)</f>
        <v>0</v>
      </c>
      <c r="N2927" s="140"/>
      <c r="O2927" s="60">
        <f>SUM(O2926:O2926)</f>
        <v>0</v>
      </c>
      <c r="Q2927" s="117"/>
      <c r="R2927" s="117"/>
      <c r="S2927" s="103"/>
      <c r="T2927" s="103"/>
      <c r="U2927" s="112"/>
    </row>
    <row r="2928" spans="1:21">
      <c r="A2928" s="4" t="str">
        <f>VLOOKUP(C2928,STYLES!$A$1:$R$2088,7,FALSE)</f>
        <v>Outerwear</v>
      </c>
      <c r="B2928" t="str">
        <f>VLOOKUP(C2928,STYLES!$1:$1048576,6,FALSE)</f>
        <v>North End®</v>
      </c>
      <c r="C2928" s="103">
        <v>88801</v>
      </c>
      <c r="E2928" t="str">
        <f>VLOOKUP(C2928,STYLES!$1:$1048576,12,FALSE)</f>
        <v>Skyscape Three-Layer Textured Two-Tone Soft Shell Jacket</v>
      </c>
      <c r="F2928" s="111" t="s">
        <v>3350</v>
      </c>
      <c r="G2928" s="111" t="s">
        <v>2763</v>
      </c>
      <c r="H2928" s="113" t="str">
        <f>VLOOKUP(C2928,STYLES!$1:$1048576,9,FALSE)</f>
        <v>DROP - Closeout</v>
      </c>
      <c r="I2928" s="113" t="str">
        <f>VLOOKUP(C2928,STYLES!$1:$1048576,10,FALSE)</f>
        <v>DROP - Pre-Closeout</v>
      </c>
      <c r="J2928" s="112" t="s">
        <v>2768</v>
      </c>
      <c r="K2928" s="139">
        <f>IFERROR(VLOOKUP(J2928,LISTS!G:H,2,FALSE),"0")</f>
        <v>6</v>
      </c>
      <c r="L2928" t="str">
        <f t="shared" si="158"/>
        <v/>
      </c>
      <c r="M2928" s="112" t="s">
        <v>2768</v>
      </c>
      <c r="N2928" s="140">
        <f>IFERROR(VLOOKUP(M2928,LISTS!G:H,2,FALSE),"0")</f>
        <v>6</v>
      </c>
      <c r="O2928" t="str">
        <f t="shared" si="159"/>
        <v/>
      </c>
      <c r="P2928" s="117" t="s">
        <v>2720</v>
      </c>
      <c r="Q2928" s="117" t="s">
        <v>2983</v>
      </c>
      <c r="R2928" s="117" t="s">
        <v>775</v>
      </c>
      <c r="S2928" s="103" t="s">
        <v>2984</v>
      </c>
      <c r="T2928" s="117" t="s">
        <v>775</v>
      </c>
      <c r="U2928" s="112"/>
    </row>
    <row r="2929" spans="1:20">
      <c r="A2929" s="4"/>
      <c r="G2929" s="111"/>
      <c r="K2929" s="139"/>
      <c r="L2929" s="60">
        <f>SUM(L2928:L2928)</f>
        <v>0</v>
      </c>
      <c r="N2929" s="140"/>
      <c r="O2929" s="60">
        <f>SUM(O2928:O2928)</f>
        <v>0</v>
      </c>
      <c r="Q2929" s="117"/>
      <c r="R2929" s="117"/>
      <c r="S2929" s="103"/>
      <c r="T2929" s="103"/>
    </row>
    <row r="2930" spans="1:20">
      <c r="A2930" s="4" t="str">
        <f>VLOOKUP(C2930,STYLES!$A$1:$R$2088,7,FALSE)</f>
        <v>Polos</v>
      </c>
      <c r="B2930" t="str">
        <f>VLOOKUP(C2930,STYLES!$1:$1048576,6,FALSE)</f>
        <v>North End®</v>
      </c>
      <c r="C2930" s="103">
        <v>78632</v>
      </c>
      <c r="E2930" t="str">
        <f>VLOOKUP(C2930,STYLES!$1:$1048576,12,FALSE)</f>
        <v>Recycled Polyester Performance Piqué Polo</v>
      </c>
      <c r="F2930" s="111" t="s">
        <v>2825</v>
      </c>
      <c r="G2930" s="111" t="s">
        <v>2718</v>
      </c>
      <c r="H2930" s="113" t="str">
        <f>VLOOKUP(C2930,STYLES!$1:$1048576,9,FALSE)</f>
        <v>Active</v>
      </c>
      <c r="I2930" s="113" t="str">
        <f>VLOOKUP(C2930,STYLES!$1:$1048576,10,FALSE)</f>
        <v>Active</v>
      </c>
      <c r="J2930" s="112" t="s">
        <v>2961</v>
      </c>
      <c r="K2930" s="139">
        <f>IFERROR(VLOOKUP(J2930,LISTS!G:H,2,FALSE),"0")</f>
        <v>6</v>
      </c>
      <c r="L2930">
        <f t="shared" si="158"/>
        <v>6</v>
      </c>
      <c r="M2930" s="112" t="s">
        <v>2961</v>
      </c>
      <c r="N2930" s="140">
        <f>IFERROR(VLOOKUP(M2930,LISTS!G:H,2,FALSE),"0")</f>
        <v>6</v>
      </c>
      <c r="O2930">
        <f t="shared" si="159"/>
        <v>6</v>
      </c>
      <c r="P2930" s="117" t="s">
        <v>2720</v>
      </c>
      <c r="Q2930" s="101" t="s">
        <v>2721</v>
      </c>
      <c r="R2930" s="117" t="s">
        <v>2744</v>
      </c>
      <c r="S2930" s="112" t="s">
        <v>2722</v>
      </c>
      <c r="T2930" s="103" t="s">
        <v>775</v>
      </c>
    </row>
    <row r="2931" spans="1:20">
      <c r="A2931" s="4" t="str">
        <f>VLOOKUP(C2931,STYLES!$A$1:$R$2088,7,FALSE)</f>
        <v>Polos</v>
      </c>
      <c r="B2931" t="str">
        <f>VLOOKUP(C2931,STYLES!$1:$1048576,6,FALSE)</f>
        <v>North End®</v>
      </c>
      <c r="C2931" s="103">
        <v>78632</v>
      </c>
      <c r="E2931" t="str">
        <f>VLOOKUP(C2931,STYLES!$1:$1048576,12,FALSE)</f>
        <v>Recycled Polyester Performance Piqué Polo</v>
      </c>
      <c r="F2931" s="111" t="s">
        <v>3378</v>
      </c>
      <c r="G2931" s="111" t="s">
        <v>2759</v>
      </c>
      <c r="H2931" s="113" t="str">
        <f>VLOOKUP(C2931,STYLES!$1:$1048576,9,FALSE)</f>
        <v>Active</v>
      </c>
      <c r="I2931" s="113" t="str">
        <f>VLOOKUP(C2931,STYLES!$1:$1048576,10,FALSE)</f>
        <v>Active</v>
      </c>
      <c r="J2931" s="112" t="s">
        <v>2961</v>
      </c>
      <c r="K2931" s="139">
        <f>IFERROR(VLOOKUP(J2931,LISTS!G:H,2,FALSE),"0")</f>
        <v>6</v>
      </c>
      <c r="L2931">
        <f t="shared" si="158"/>
        <v>6</v>
      </c>
      <c r="M2931" s="112" t="s">
        <v>2961</v>
      </c>
      <c r="N2931" s="140">
        <f>IFERROR(VLOOKUP(M2931,LISTS!G:H,2,FALSE),"0")</f>
        <v>6</v>
      </c>
      <c r="O2931">
        <f t="shared" si="159"/>
        <v>6</v>
      </c>
      <c r="P2931" s="117" t="s">
        <v>2720</v>
      </c>
      <c r="Q2931" s="117" t="s">
        <v>3379</v>
      </c>
      <c r="R2931" s="117" t="s">
        <v>2744</v>
      </c>
      <c r="S2931" s="103" t="s">
        <v>3380</v>
      </c>
      <c r="T2931" s="103" t="s">
        <v>775</v>
      </c>
    </row>
    <row r="2932" spans="1:20">
      <c r="A2932" s="4" t="str">
        <f>VLOOKUP(C2932,STYLES!$A$1:$R$2088,7,FALSE)</f>
        <v>Polos</v>
      </c>
      <c r="B2932" t="str">
        <f>VLOOKUP(C2932,STYLES!$1:$1048576,6,FALSE)</f>
        <v>North End®</v>
      </c>
      <c r="C2932" s="103">
        <v>78632</v>
      </c>
      <c r="E2932" t="str">
        <f>VLOOKUP(C2932,STYLES!$1:$1048576,12,FALSE)</f>
        <v>Recycled Polyester Performance Piqué Polo</v>
      </c>
      <c r="F2932" s="111" t="s">
        <v>3381</v>
      </c>
      <c r="G2932" s="111" t="s">
        <v>2809</v>
      </c>
      <c r="H2932" s="113" t="str">
        <f>VLOOKUP(C2932,STYLES!$1:$1048576,9,FALSE)</f>
        <v>Active</v>
      </c>
      <c r="I2932" s="113" t="str">
        <f>VLOOKUP(C2932,STYLES!$1:$1048576,10,FALSE)</f>
        <v>Active</v>
      </c>
      <c r="J2932" s="112" t="s">
        <v>2961</v>
      </c>
      <c r="K2932" s="139">
        <f>IFERROR(VLOOKUP(J2932,LISTS!G:H,2,FALSE),"0")</f>
        <v>6</v>
      </c>
      <c r="L2932">
        <f t="shared" ref="L2932:L3065" si="160">IF(OR(H2932="ACTIVE",H2932="NEW",H2932="DNR",H2932="Pre-Closeout"),K2932,"")</f>
        <v>6</v>
      </c>
      <c r="M2932" s="112" t="s">
        <v>2961</v>
      </c>
      <c r="N2932" s="140">
        <f>IFERROR(VLOOKUP(M2932,LISTS!G:H,2,FALSE),"0")</f>
        <v>6</v>
      </c>
      <c r="O2932">
        <f t="shared" si="159"/>
        <v>6</v>
      </c>
      <c r="P2932" s="117" t="s">
        <v>2720</v>
      </c>
      <c r="Q2932" s="117" t="s">
        <v>3155</v>
      </c>
      <c r="R2932" s="117" t="s">
        <v>2744</v>
      </c>
      <c r="S2932" s="103" t="s">
        <v>3156</v>
      </c>
      <c r="T2932" s="103" t="s">
        <v>775</v>
      </c>
    </row>
    <row r="2933" spans="1:20">
      <c r="A2933" s="4" t="str">
        <f>VLOOKUP(C2933,STYLES!$A$1:$R$2088,7,FALSE)</f>
        <v>Polos</v>
      </c>
      <c r="B2933" t="str">
        <f>VLOOKUP(C2933,STYLES!$1:$1048576,6,FALSE)</f>
        <v>North End®</v>
      </c>
      <c r="C2933" s="103">
        <v>78632</v>
      </c>
      <c r="E2933" t="str">
        <f>VLOOKUP(C2933,STYLES!$1:$1048576,12,FALSE)</f>
        <v>Recycled Polyester Performance Piqué Polo</v>
      </c>
      <c r="F2933" s="111" t="s">
        <v>3382</v>
      </c>
      <c r="G2933" s="111" t="s">
        <v>2740</v>
      </c>
      <c r="H2933" s="113" t="str">
        <f>VLOOKUP(C2933,STYLES!$1:$1048576,9,FALSE)</f>
        <v>Active</v>
      </c>
      <c r="I2933" s="113" t="str">
        <f>VLOOKUP(C2933,STYLES!$1:$1048576,10,FALSE)</f>
        <v>Active</v>
      </c>
      <c r="J2933" s="112" t="s">
        <v>2961</v>
      </c>
      <c r="K2933" s="139">
        <f>IFERROR(VLOOKUP(J2933,LISTS!G:H,2,FALSE),"0")</f>
        <v>6</v>
      </c>
      <c r="L2933">
        <f t="shared" si="160"/>
        <v>6</v>
      </c>
      <c r="M2933" s="112" t="s">
        <v>2961</v>
      </c>
      <c r="N2933" s="140">
        <f>IFERROR(VLOOKUP(M2933,LISTS!G:H,2,FALSE),"0")</f>
        <v>6</v>
      </c>
      <c r="O2933">
        <f t="shared" ref="O2933:O3058" si="161">IF(OR(I2933="ACTIVE",I2933="NEW",I2933="DNR",I2933="Pre-Closeout"),N2933,"")</f>
        <v>6</v>
      </c>
      <c r="P2933" s="117" t="s">
        <v>2720</v>
      </c>
      <c r="Q2933" s="117" t="s">
        <v>2741</v>
      </c>
      <c r="R2933" s="117" t="s">
        <v>775</v>
      </c>
      <c r="S2933" s="103" t="s">
        <v>3039</v>
      </c>
      <c r="T2933" s="117" t="s">
        <v>775</v>
      </c>
    </row>
    <row r="2934" spans="1:20">
      <c r="A2934" s="4" t="str">
        <f>VLOOKUP(C2934,STYLES!$A$1:$R$2088,7,FALSE)</f>
        <v>Polos</v>
      </c>
      <c r="B2934" t="str">
        <f>VLOOKUP(C2934,STYLES!$1:$1048576,6,FALSE)</f>
        <v>North End®</v>
      </c>
      <c r="C2934" s="103">
        <v>78632</v>
      </c>
      <c r="E2934" t="str">
        <f>VLOOKUP(C2934,STYLES!$1:$1048576,12,FALSE)</f>
        <v>Recycled Polyester Performance Piqué Polo</v>
      </c>
      <c r="F2934" s="112" t="s">
        <v>3211</v>
      </c>
      <c r="G2934" s="111" t="s">
        <v>2743</v>
      </c>
      <c r="H2934" s="113" t="str">
        <f>VLOOKUP(C2934,STYLES!$1:$1048576,9,FALSE)</f>
        <v>Active</v>
      </c>
      <c r="I2934" s="113" t="str">
        <f>VLOOKUP(C2934,STYLES!$1:$1048576,10,FALSE)</f>
        <v>Active</v>
      </c>
      <c r="J2934" s="112" t="s">
        <v>2961</v>
      </c>
      <c r="K2934" s="139">
        <f>IFERROR(VLOOKUP(J2934,LISTS!G:H,2,FALSE),"0")</f>
        <v>6</v>
      </c>
      <c r="L2934">
        <f t="shared" si="160"/>
        <v>6</v>
      </c>
      <c r="M2934" s="112" t="s">
        <v>2961</v>
      </c>
      <c r="N2934" s="140">
        <f>IFERROR(VLOOKUP(M2934,LISTS!G:H,2,FALSE),"0")</f>
        <v>6</v>
      </c>
      <c r="O2934">
        <f t="shared" si="161"/>
        <v>6</v>
      </c>
      <c r="P2934" s="117" t="s">
        <v>2720</v>
      </c>
      <c r="Q2934" s="118" t="s">
        <v>2744</v>
      </c>
      <c r="R2934" s="112" t="s">
        <v>775</v>
      </c>
      <c r="S2934" s="112" t="s">
        <v>775</v>
      </c>
      <c r="T2934" s="112" t="s">
        <v>775</v>
      </c>
    </row>
    <row r="2935" spans="1:20">
      <c r="A2935" s="4"/>
      <c r="F2935" s="112"/>
      <c r="G2935" s="111"/>
      <c r="H2935" s="112"/>
      <c r="I2935" s="112"/>
      <c r="J2935" s="112"/>
      <c r="K2935" s="139"/>
      <c r="L2935" s="60">
        <f>SUM(L2930:L2934)</f>
        <v>30</v>
      </c>
      <c r="N2935" s="140"/>
      <c r="O2935" s="60">
        <f>SUM(O2930:O2934)</f>
        <v>30</v>
      </c>
      <c r="Q2935" s="117"/>
      <c r="R2935" s="117"/>
      <c r="S2935" s="103"/>
      <c r="T2935" s="103"/>
    </row>
    <row r="2936" spans="1:20">
      <c r="A2936" s="4" t="str">
        <f>VLOOKUP(C2936,STYLES!$A$1:$R$2088,7,FALSE)</f>
        <v>Polos</v>
      </c>
      <c r="B2936" t="str">
        <f>VLOOKUP(C2936,STYLES!$1:$1048576,6,FALSE)</f>
        <v>North End®</v>
      </c>
      <c r="C2936" s="103">
        <v>88632</v>
      </c>
      <c r="E2936" t="str">
        <f>VLOOKUP(C2936,STYLES!$1:$1048576,12,FALSE)</f>
        <v>Recycled Polyester Performance Piqué Polo</v>
      </c>
      <c r="F2936" s="111" t="s">
        <v>2825</v>
      </c>
      <c r="G2936" s="111" t="s">
        <v>2718</v>
      </c>
      <c r="H2936" s="113" t="str">
        <f>VLOOKUP(C2936,STYLES!$1:$1048576,9,FALSE)</f>
        <v>Active</v>
      </c>
      <c r="I2936" s="113" t="str">
        <f>VLOOKUP(C2936,STYLES!$1:$1048576,10,FALSE)</f>
        <v>Active</v>
      </c>
      <c r="J2936" s="112" t="s">
        <v>2768</v>
      </c>
      <c r="K2936" s="139">
        <f>IFERROR(VLOOKUP(J2936,LISTS!G:H,2,FALSE),"0")</f>
        <v>6</v>
      </c>
      <c r="L2936">
        <f t="shared" si="160"/>
        <v>6</v>
      </c>
      <c r="M2936" s="112" t="s">
        <v>2768</v>
      </c>
      <c r="N2936" s="140">
        <f>IFERROR(VLOOKUP(M2936,LISTS!G:H,2,FALSE),"0")</f>
        <v>6</v>
      </c>
      <c r="O2936">
        <f t="shared" si="161"/>
        <v>6</v>
      </c>
      <c r="P2936" s="117" t="s">
        <v>2720</v>
      </c>
      <c r="Q2936" s="101" t="s">
        <v>2721</v>
      </c>
      <c r="R2936" s="117" t="s">
        <v>2744</v>
      </c>
      <c r="S2936" s="112" t="s">
        <v>2722</v>
      </c>
      <c r="T2936" s="103" t="s">
        <v>775</v>
      </c>
    </row>
    <row r="2937" spans="1:20">
      <c r="A2937" s="4" t="str">
        <f>VLOOKUP(C2937,STYLES!$A$1:$R$2088,7,FALSE)</f>
        <v>Polos</v>
      </c>
      <c r="B2937" t="str">
        <f>VLOOKUP(C2937,STYLES!$1:$1048576,6,FALSE)</f>
        <v>North End®</v>
      </c>
      <c r="C2937" s="103">
        <v>88632</v>
      </c>
      <c r="E2937" t="str">
        <f>VLOOKUP(C2937,STYLES!$1:$1048576,12,FALSE)</f>
        <v>Recycled Polyester Performance Piqué Polo</v>
      </c>
      <c r="F2937" s="111" t="s">
        <v>3378</v>
      </c>
      <c r="G2937" s="111" t="s">
        <v>2759</v>
      </c>
      <c r="H2937" s="113" t="str">
        <f>VLOOKUP(C2937,STYLES!$1:$1048576,9,FALSE)</f>
        <v>Active</v>
      </c>
      <c r="I2937" s="113" t="str">
        <f>VLOOKUP(C2937,STYLES!$1:$1048576,10,FALSE)</f>
        <v>Active</v>
      </c>
      <c r="J2937" s="112" t="s">
        <v>2768</v>
      </c>
      <c r="K2937" s="139">
        <f>IFERROR(VLOOKUP(J2937,LISTS!G:H,2,FALSE),"0")</f>
        <v>6</v>
      </c>
      <c r="L2937">
        <f t="shared" si="160"/>
        <v>6</v>
      </c>
      <c r="M2937" s="112" t="s">
        <v>2768</v>
      </c>
      <c r="N2937" s="140">
        <f>IFERROR(VLOOKUP(M2937,LISTS!G:H,2,FALSE),"0")</f>
        <v>6</v>
      </c>
      <c r="O2937">
        <f t="shared" si="161"/>
        <v>6</v>
      </c>
      <c r="P2937" s="117" t="s">
        <v>2720</v>
      </c>
      <c r="Q2937" s="117" t="s">
        <v>3379</v>
      </c>
      <c r="R2937" s="117" t="s">
        <v>2744</v>
      </c>
      <c r="S2937" s="103" t="s">
        <v>3380</v>
      </c>
      <c r="T2937" s="103" t="s">
        <v>775</v>
      </c>
    </row>
    <row r="2938" spans="1:20">
      <c r="A2938" s="4" t="str">
        <f>VLOOKUP(C2938,STYLES!$A$1:$R$2088,7,FALSE)</f>
        <v>Polos</v>
      </c>
      <c r="B2938" t="str">
        <f>VLOOKUP(C2938,STYLES!$1:$1048576,6,FALSE)</f>
        <v>North End®</v>
      </c>
      <c r="C2938" s="103">
        <v>88632</v>
      </c>
      <c r="E2938" t="str">
        <f>VLOOKUP(C2938,STYLES!$1:$1048576,12,FALSE)</f>
        <v>Recycled Polyester Performance Piqué Polo</v>
      </c>
      <c r="F2938" s="111" t="s">
        <v>3381</v>
      </c>
      <c r="G2938" s="111" t="s">
        <v>2809</v>
      </c>
      <c r="H2938" s="113" t="str">
        <f>VLOOKUP(C2938,STYLES!$1:$1048576,9,FALSE)</f>
        <v>Active</v>
      </c>
      <c r="I2938" s="113" t="str">
        <f>VLOOKUP(C2938,STYLES!$1:$1048576,10,FALSE)</f>
        <v>Active</v>
      </c>
      <c r="J2938" s="112" t="s">
        <v>2768</v>
      </c>
      <c r="K2938" s="139">
        <f>IFERROR(VLOOKUP(J2938,LISTS!G:H,2,FALSE),"0")</f>
        <v>6</v>
      </c>
      <c r="L2938">
        <f t="shared" si="160"/>
        <v>6</v>
      </c>
      <c r="M2938" s="112" t="s">
        <v>2768</v>
      </c>
      <c r="N2938" s="140">
        <f>IFERROR(VLOOKUP(M2938,LISTS!G:H,2,FALSE),"0")</f>
        <v>6</v>
      </c>
      <c r="O2938">
        <f t="shared" si="161"/>
        <v>6</v>
      </c>
      <c r="P2938" s="117" t="s">
        <v>2720</v>
      </c>
      <c r="Q2938" s="117" t="s">
        <v>3155</v>
      </c>
      <c r="R2938" s="117" t="s">
        <v>2744</v>
      </c>
      <c r="S2938" s="103" t="s">
        <v>3156</v>
      </c>
      <c r="T2938" s="103" t="s">
        <v>775</v>
      </c>
    </row>
    <row r="2939" spans="1:20">
      <c r="A2939" s="4" t="str">
        <f>VLOOKUP(C2939,STYLES!$A$1:$R$2088,7,FALSE)</f>
        <v>Polos</v>
      </c>
      <c r="B2939" t="str">
        <f>VLOOKUP(C2939,STYLES!$1:$1048576,6,FALSE)</f>
        <v>North End®</v>
      </c>
      <c r="C2939" s="103">
        <v>88632</v>
      </c>
      <c r="E2939" t="str">
        <f>VLOOKUP(C2939,STYLES!$1:$1048576,12,FALSE)</f>
        <v>Recycled Polyester Performance Piqué Polo</v>
      </c>
      <c r="F2939" s="111" t="s">
        <v>3382</v>
      </c>
      <c r="G2939" s="111" t="s">
        <v>2740</v>
      </c>
      <c r="H2939" s="113" t="str">
        <f>VLOOKUP(C2939,STYLES!$1:$1048576,9,FALSE)</f>
        <v>Active</v>
      </c>
      <c r="I2939" s="113" t="str">
        <f>VLOOKUP(C2939,STYLES!$1:$1048576,10,FALSE)</f>
        <v>Active</v>
      </c>
      <c r="J2939" s="112" t="s">
        <v>2768</v>
      </c>
      <c r="K2939" s="139">
        <f>IFERROR(VLOOKUP(J2939,LISTS!G:H,2,FALSE),"0")</f>
        <v>6</v>
      </c>
      <c r="L2939">
        <f t="shared" si="160"/>
        <v>6</v>
      </c>
      <c r="M2939" s="112" t="s">
        <v>2768</v>
      </c>
      <c r="N2939" s="140">
        <f>IFERROR(VLOOKUP(M2939,LISTS!G:H,2,FALSE),"0")</f>
        <v>6</v>
      </c>
      <c r="O2939">
        <f t="shared" si="161"/>
        <v>6</v>
      </c>
      <c r="P2939" s="117" t="s">
        <v>2720</v>
      </c>
      <c r="Q2939" s="117" t="s">
        <v>2741</v>
      </c>
      <c r="R2939" s="117" t="s">
        <v>775</v>
      </c>
      <c r="S2939" s="103" t="s">
        <v>3039</v>
      </c>
      <c r="T2939" s="117" t="s">
        <v>775</v>
      </c>
    </row>
    <row r="2940" spans="1:20">
      <c r="A2940" s="4" t="str">
        <f>VLOOKUP(C2940,STYLES!$A$1:$R$2088,7,FALSE)</f>
        <v>Polos</v>
      </c>
      <c r="B2940" t="str">
        <f>VLOOKUP(C2940,STYLES!$1:$1048576,6,FALSE)</f>
        <v>North End®</v>
      </c>
      <c r="C2940" s="103">
        <v>88632</v>
      </c>
      <c r="E2940" t="str">
        <f>VLOOKUP(C2940,STYLES!$1:$1048576,12,FALSE)</f>
        <v>Recycled Polyester Performance Piqué Polo</v>
      </c>
      <c r="F2940" s="112" t="s">
        <v>3211</v>
      </c>
      <c r="G2940" s="111" t="s">
        <v>2743</v>
      </c>
      <c r="H2940" s="113" t="str">
        <f>VLOOKUP(C2940,STYLES!$1:$1048576,9,FALSE)</f>
        <v>Active</v>
      </c>
      <c r="I2940" s="113" t="str">
        <f>VLOOKUP(C2940,STYLES!$1:$1048576,10,FALSE)</f>
        <v>Active</v>
      </c>
      <c r="J2940" s="112" t="s">
        <v>2768</v>
      </c>
      <c r="K2940" s="139">
        <f>IFERROR(VLOOKUP(J2940,LISTS!G:H,2,FALSE),"0")</f>
        <v>6</v>
      </c>
      <c r="L2940">
        <f t="shared" si="160"/>
        <v>6</v>
      </c>
      <c r="M2940" s="112" t="s">
        <v>2768</v>
      </c>
      <c r="N2940" s="140">
        <f>IFERROR(VLOOKUP(M2940,LISTS!G:H,2,FALSE),"0")</f>
        <v>6</v>
      </c>
      <c r="O2940">
        <f t="shared" si="161"/>
        <v>6</v>
      </c>
      <c r="P2940" s="117" t="s">
        <v>2720</v>
      </c>
      <c r="Q2940" s="118" t="s">
        <v>2744</v>
      </c>
      <c r="R2940" s="112" t="s">
        <v>775</v>
      </c>
      <c r="S2940" s="112" t="s">
        <v>775</v>
      </c>
      <c r="T2940" s="112" t="s">
        <v>775</v>
      </c>
    </row>
    <row r="2941" spans="1:20">
      <c r="A2941" s="4"/>
      <c r="F2941" s="112"/>
      <c r="G2941" s="111"/>
      <c r="H2941" s="112"/>
      <c r="I2941" s="112"/>
      <c r="J2941" s="112"/>
      <c r="K2941" s="139"/>
      <c r="L2941" s="60">
        <f>SUM(L2936:L2940)</f>
        <v>30</v>
      </c>
      <c r="N2941" s="140"/>
      <c r="O2941" s="60">
        <f>SUM(O2936:O2940)</f>
        <v>30</v>
      </c>
      <c r="Q2941" s="117"/>
      <c r="R2941" s="117"/>
      <c r="S2941" s="103"/>
      <c r="T2941" s="103"/>
    </row>
    <row r="2942" spans="1:20">
      <c r="A2942" s="4" t="str">
        <f>VLOOKUP(C2942,STYLES!$A$1:$R$2088,7,FALSE)</f>
        <v>Polos</v>
      </c>
      <c r="B2942" t="str">
        <f>VLOOKUP(C2942,STYLES!$1:$1048576,6,FALSE)</f>
        <v>North End®</v>
      </c>
      <c r="C2942" s="103">
        <v>78645</v>
      </c>
      <c r="E2942" t="str">
        <f>VLOOKUP(C2942,STYLES!$1:$1048576,12,FALSE)</f>
        <v>Impact Performance Polyester Piqué Colorblock Polo</v>
      </c>
      <c r="F2942" s="111" t="s">
        <v>3383</v>
      </c>
      <c r="G2942" s="111" t="s">
        <v>2763</v>
      </c>
      <c r="H2942" s="113" t="str">
        <f>VLOOKUP(C2942,STYLES!$1:$1048576,9,FALSE)</f>
        <v>Active</v>
      </c>
      <c r="I2942" s="113" t="str">
        <f>VLOOKUP(C2942,STYLES!$1:$1048576,10,FALSE)</f>
        <v>Active</v>
      </c>
      <c r="J2942" s="112" t="s">
        <v>2961</v>
      </c>
      <c r="K2942" s="139">
        <f>IFERROR(VLOOKUP(J2942,LISTS!G:H,2,FALSE),"0")</f>
        <v>6</v>
      </c>
      <c r="L2942">
        <f t="shared" si="160"/>
        <v>6</v>
      </c>
      <c r="M2942" s="112" t="s">
        <v>2961</v>
      </c>
      <c r="N2942" s="140">
        <f>IFERROR(VLOOKUP(M2942,LISTS!G:H,2,FALSE),"0")</f>
        <v>6</v>
      </c>
      <c r="O2942">
        <f t="shared" si="161"/>
        <v>6</v>
      </c>
      <c r="P2942" s="117" t="s">
        <v>2720</v>
      </c>
      <c r="Q2942" s="117" t="s">
        <v>3109</v>
      </c>
      <c r="R2942" s="117" t="s">
        <v>3003</v>
      </c>
      <c r="S2942" s="112" t="s">
        <v>3110</v>
      </c>
      <c r="T2942" s="103" t="s">
        <v>3004</v>
      </c>
    </row>
    <row r="2943" spans="1:20">
      <c r="A2943" s="4" t="str">
        <f>VLOOKUP(C2943,STYLES!$A$1:$R$2088,7,FALSE)</f>
        <v>Polos</v>
      </c>
      <c r="B2943" t="str">
        <f>VLOOKUP(C2943,STYLES!$1:$1048576,6,FALSE)</f>
        <v>North End®</v>
      </c>
      <c r="C2943" s="103">
        <v>78645</v>
      </c>
      <c r="E2943" t="str">
        <f>VLOOKUP(C2943,STYLES!$1:$1048576,12,FALSE)</f>
        <v>Impact Performance Polyester Piqué Colorblock Polo</v>
      </c>
      <c r="F2943" s="111" t="s">
        <v>3384</v>
      </c>
      <c r="G2943" s="111" t="s">
        <v>2718</v>
      </c>
      <c r="H2943" s="113" t="str">
        <f>VLOOKUP(C2943,STYLES!$1:$1048576,9,FALSE)</f>
        <v>Active</v>
      </c>
      <c r="I2943" s="113" t="str">
        <f>VLOOKUP(C2943,STYLES!$1:$1048576,10,FALSE)</f>
        <v>Active</v>
      </c>
      <c r="J2943" s="112" t="s">
        <v>2961</v>
      </c>
      <c r="K2943" s="139">
        <f>IFERROR(VLOOKUP(J2943,LISTS!G:H,2,FALSE),"0")</f>
        <v>6</v>
      </c>
      <c r="L2943">
        <f t="shared" si="160"/>
        <v>6</v>
      </c>
      <c r="M2943" s="112" t="s">
        <v>2961</v>
      </c>
      <c r="N2943" s="140">
        <f>IFERROR(VLOOKUP(M2943,LISTS!G:H,2,FALSE),"0")</f>
        <v>6</v>
      </c>
      <c r="O2943">
        <f t="shared" si="161"/>
        <v>6</v>
      </c>
      <c r="P2943" s="117" t="s">
        <v>2720</v>
      </c>
      <c r="Q2943" s="101" t="s">
        <v>2721</v>
      </c>
      <c r="R2943" s="117" t="s">
        <v>3146</v>
      </c>
      <c r="S2943" s="112" t="s">
        <v>2722</v>
      </c>
      <c r="T2943" s="103" t="s">
        <v>3147</v>
      </c>
    </row>
    <row r="2944" spans="1:20">
      <c r="A2944" s="4" t="str">
        <f>VLOOKUP(C2944,STYLES!$A$1:$R$2088,7,FALSE)</f>
        <v>Polos</v>
      </c>
      <c r="B2944" t="str">
        <f>VLOOKUP(C2944,STYLES!$1:$1048576,6,FALSE)</f>
        <v>North End®</v>
      </c>
      <c r="C2944" s="103">
        <v>78645</v>
      </c>
      <c r="E2944" t="str">
        <f>VLOOKUP(C2944,STYLES!$1:$1048576,12,FALSE)</f>
        <v>Impact Performance Polyester Piqué Colorblock Polo</v>
      </c>
      <c r="F2944" s="111" t="s">
        <v>3385</v>
      </c>
      <c r="G2944" s="111" t="s">
        <v>2740</v>
      </c>
      <c r="H2944" s="113" t="str">
        <f>VLOOKUP(C2944,STYLES!$1:$1048576,9,FALSE)</f>
        <v>Active</v>
      </c>
      <c r="I2944" s="113" t="str">
        <f>VLOOKUP(C2944,STYLES!$1:$1048576,10,FALSE)</f>
        <v>Active</v>
      </c>
      <c r="J2944" s="112" t="s">
        <v>2961</v>
      </c>
      <c r="K2944" s="139">
        <f>IFERROR(VLOOKUP(J2944,LISTS!G:H,2,FALSE),"0")</f>
        <v>6</v>
      </c>
      <c r="L2944">
        <f t="shared" si="160"/>
        <v>6</v>
      </c>
      <c r="M2944" s="112" t="s">
        <v>2961</v>
      </c>
      <c r="N2944" s="140">
        <f>IFERROR(VLOOKUP(M2944,LISTS!G:H,2,FALSE),"0")</f>
        <v>6</v>
      </c>
      <c r="O2944">
        <f t="shared" si="161"/>
        <v>6</v>
      </c>
      <c r="P2944" s="117" t="s">
        <v>2720</v>
      </c>
      <c r="Q2944" s="117" t="s">
        <v>2741</v>
      </c>
      <c r="R2944" s="117" t="s">
        <v>3155</v>
      </c>
      <c r="S2944" s="103" t="s">
        <v>3039</v>
      </c>
      <c r="T2944" s="103" t="s">
        <v>3156</v>
      </c>
    </row>
    <row r="2945" spans="1:21">
      <c r="A2945" s="4" t="str">
        <f>VLOOKUP(C2945,STYLES!$A$1:$R$2088,7,FALSE)</f>
        <v>Polos</v>
      </c>
      <c r="B2945" t="str">
        <f>VLOOKUP(C2945,STYLES!$1:$1048576,6,FALSE)</f>
        <v>North End®</v>
      </c>
      <c r="C2945" s="103">
        <v>78645</v>
      </c>
      <c r="E2945" t="str">
        <f>VLOOKUP(C2945,STYLES!$1:$1048576,12,FALSE)</f>
        <v>Impact Performance Polyester Piqué Colorblock Polo</v>
      </c>
      <c r="F2945" s="112" t="s">
        <v>3386</v>
      </c>
      <c r="G2945" s="111" t="s">
        <v>2743</v>
      </c>
      <c r="H2945" s="113" t="str">
        <f>VLOOKUP(C2945,STYLES!$1:$1048576,9,FALSE)</f>
        <v>Active</v>
      </c>
      <c r="I2945" s="113" t="str">
        <f>VLOOKUP(C2945,STYLES!$1:$1048576,10,FALSE)</f>
        <v>Active</v>
      </c>
      <c r="J2945" s="112" t="s">
        <v>2961</v>
      </c>
      <c r="K2945" s="139">
        <f>IFERROR(VLOOKUP(J2945,LISTS!G:H,2,FALSE),"0")</f>
        <v>6</v>
      </c>
      <c r="L2945">
        <f t="shared" si="160"/>
        <v>6</v>
      </c>
      <c r="M2945" s="112" t="s">
        <v>2961</v>
      </c>
      <c r="N2945" s="140">
        <f>IFERROR(VLOOKUP(M2945,LISTS!G:H,2,FALSE),"0")</f>
        <v>6</v>
      </c>
      <c r="O2945">
        <f t="shared" si="161"/>
        <v>6</v>
      </c>
      <c r="P2945" s="117" t="s">
        <v>2720</v>
      </c>
      <c r="Q2945" s="118" t="s">
        <v>2744</v>
      </c>
      <c r="R2945" s="117" t="s">
        <v>3146</v>
      </c>
      <c r="S2945" s="112" t="s">
        <v>775</v>
      </c>
      <c r="T2945" s="103" t="s">
        <v>3147</v>
      </c>
    </row>
    <row r="2946" spans="1:21">
      <c r="A2946" s="4"/>
      <c r="F2946" s="112"/>
      <c r="G2946" s="111"/>
      <c r="H2946" s="112"/>
      <c r="I2946" s="112"/>
      <c r="J2946" s="112"/>
      <c r="K2946" s="139"/>
      <c r="L2946" s="60">
        <f>SUM(L2942:L2945)</f>
        <v>24</v>
      </c>
      <c r="N2946" s="140"/>
      <c r="O2946" s="60">
        <f>SUM(O2942:O2945)</f>
        <v>24</v>
      </c>
      <c r="Q2946" s="117"/>
      <c r="R2946" s="117"/>
      <c r="S2946" s="103"/>
      <c r="T2946" s="103"/>
    </row>
    <row r="2947" spans="1:21">
      <c r="A2947" s="4" t="str">
        <f>VLOOKUP(C2947,STYLES!$A$1:$R$2088,7,FALSE)</f>
        <v>Polos</v>
      </c>
      <c r="B2947" t="str">
        <f>VLOOKUP(C2947,STYLES!$1:$1048576,6,FALSE)</f>
        <v>North End®</v>
      </c>
      <c r="C2947" s="103">
        <v>88645</v>
      </c>
      <c r="E2947" t="str">
        <f>VLOOKUP(C2947,STYLES!$1:$1048576,12,FALSE)</f>
        <v>Impact Performance Polyester Piqué Colorblock Polo</v>
      </c>
      <c r="F2947" s="111" t="s">
        <v>3383</v>
      </c>
      <c r="G2947" s="111" t="s">
        <v>2763</v>
      </c>
      <c r="H2947" s="113" t="str">
        <f>VLOOKUP(C2947,STYLES!$1:$1048576,9,FALSE)</f>
        <v>Active</v>
      </c>
      <c r="I2947" s="113" t="str">
        <f>VLOOKUP(C2947,STYLES!$1:$1048576,10,FALSE)</f>
        <v>Active</v>
      </c>
      <c r="J2947" s="112" t="s">
        <v>2768</v>
      </c>
      <c r="K2947" s="139">
        <f>IFERROR(VLOOKUP(J2947,LISTS!G:H,2,FALSE),"0")</f>
        <v>6</v>
      </c>
      <c r="L2947">
        <f t="shared" si="160"/>
        <v>6</v>
      </c>
      <c r="M2947" s="112" t="s">
        <v>2768</v>
      </c>
      <c r="N2947" s="140">
        <f>IFERROR(VLOOKUP(M2947,LISTS!G:H,2,FALSE),"0")</f>
        <v>6</v>
      </c>
      <c r="O2947">
        <f t="shared" si="161"/>
        <v>6</v>
      </c>
      <c r="P2947" s="117" t="s">
        <v>2720</v>
      </c>
      <c r="Q2947" s="117" t="s">
        <v>3109</v>
      </c>
      <c r="R2947" s="117" t="s">
        <v>3003</v>
      </c>
      <c r="S2947" s="112" t="s">
        <v>3110</v>
      </c>
      <c r="T2947" s="103" t="s">
        <v>3004</v>
      </c>
    </row>
    <row r="2948" spans="1:21">
      <c r="A2948" s="4" t="str">
        <f>VLOOKUP(C2948,STYLES!$A$1:$R$2088,7,FALSE)</f>
        <v>Polos</v>
      </c>
      <c r="B2948" t="str">
        <f>VLOOKUP(C2948,STYLES!$1:$1048576,6,FALSE)</f>
        <v>North End®</v>
      </c>
      <c r="C2948" s="103">
        <v>88645</v>
      </c>
      <c r="E2948" t="str">
        <f>VLOOKUP(C2948,STYLES!$1:$1048576,12,FALSE)</f>
        <v>Impact Performance Polyester Piqué Colorblock Polo</v>
      </c>
      <c r="F2948" s="111" t="s">
        <v>3384</v>
      </c>
      <c r="G2948" s="111" t="s">
        <v>2718</v>
      </c>
      <c r="H2948" s="113" t="str">
        <f>VLOOKUP(C2948,STYLES!$1:$1048576,9,FALSE)</f>
        <v>Active</v>
      </c>
      <c r="I2948" s="113" t="str">
        <f>VLOOKUP(C2948,STYLES!$1:$1048576,10,FALSE)</f>
        <v>Active</v>
      </c>
      <c r="J2948" s="112" t="s">
        <v>2768</v>
      </c>
      <c r="K2948" s="139">
        <f>IFERROR(VLOOKUP(J2948,LISTS!G:H,2,FALSE),"0")</f>
        <v>6</v>
      </c>
      <c r="L2948">
        <f t="shared" si="160"/>
        <v>6</v>
      </c>
      <c r="M2948" s="112" t="s">
        <v>2768</v>
      </c>
      <c r="N2948" s="140">
        <f>IFERROR(VLOOKUP(M2948,LISTS!G:H,2,FALSE),"0")</f>
        <v>6</v>
      </c>
      <c r="O2948">
        <f t="shared" si="161"/>
        <v>6</v>
      </c>
      <c r="P2948" s="117" t="s">
        <v>2720</v>
      </c>
      <c r="Q2948" s="101" t="s">
        <v>2721</v>
      </c>
      <c r="R2948" s="117" t="s">
        <v>3146</v>
      </c>
      <c r="S2948" s="112" t="s">
        <v>2722</v>
      </c>
      <c r="T2948" s="103" t="s">
        <v>3147</v>
      </c>
    </row>
    <row r="2949" spans="1:21">
      <c r="A2949" s="4" t="str">
        <f>VLOOKUP(C2949,STYLES!$A$1:$R$2088,7,FALSE)</f>
        <v>Polos</v>
      </c>
      <c r="B2949" t="str">
        <f>VLOOKUP(C2949,STYLES!$1:$1048576,6,FALSE)</f>
        <v>North End®</v>
      </c>
      <c r="C2949" s="103">
        <v>88645</v>
      </c>
      <c r="E2949" t="str">
        <f>VLOOKUP(C2949,STYLES!$1:$1048576,12,FALSE)</f>
        <v>Impact Performance Polyester Piqué Colorblock Polo</v>
      </c>
      <c r="F2949" s="111" t="s">
        <v>3385</v>
      </c>
      <c r="G2949" s="111" t="s">
        <v>2740</v>
      </c>
      <c r="H2949" s="113" t="str">
        <f>VLOOKUP(C2949,STYLES!$1:$1048576,9,FALSE)</f>
        <v>Active</v>
      </c>
      <c r="I2949" s="113" t="str">
        <f>VLOOKUP(C2949,STYLES!$1:$1048576,10,FALSE)</f>
        <v>Active</v>
      </c>
      <c r="J2949" s="112" t="s">
        <v>2768</v>
      </c>
      <c r="K2949" s="139">
        <f>IFERROR(VLOOKUP(J2949,LISTS!G:H,2,FALSE),"0")</f>
        <v>6</v>
      </c>
      <c r="L2949">
        <f t="shared" si="160"/>
        <v>6</v>
      </c>
      <c r="M2949" s="112" t="s">
        <v>2768</v>
      </c>
      <c r="N2949" s="140">
        <f>IFERROR(VLOOKUP(M2949,LISTS!G:H,2,FALSE),"0")</f>
        <v>6</v>
      </c>
      <c r="O2949">
        <f t="shared" si="161"/>
        <v>6</v>
      </c>
      <c r="P2949" s="117" t="s">
        <v>2720</v>
      </c>
      <c r="Q2949" s="117" t="s">
        <v>2741</v>
      </c>
      <c r="R2949" s="117" t="s">
        <v>3155</v>
      </c>
      <c r="S2949" s="103" t="s">
        <v>3039</v>
      </c>
      <c r="T2949" s="103" t="s">
        <v>3156</v>
      </c>
    </row>
    <row r="2950" spans="1:21">
      <c r="A2950" s="4" t="str">
        <f>VLOOKUP(C2950,STYLES!$A$1:$R$2088,7,FALSE)</f>
        <v>Polos</v>
      </c>
      <c r="B2950" t="str">
        <f>VLOOKUP(C2950,STYLES!$1:$1048576,6,FALSE)</f>
        <v>North End®</v>
      </c>
      <c r="C2950" s="103">
        <v>88645</v>
      </c>
      <c r="E2950" t="str">
        <f>VLOOKUP(C2950,STYLES!$1:$1048576,12,FALSE)</f>
        <v>Impact Performance Polyester Piqué Colorblock Polo</v>
      </c>
      <c r="F2950" s="112" t="s">
        <v>3386</v>
      </c>
      <c r="G2950" s="111" t="s">
        <v>2743</v>
      </c>
      <c r="H2950" s="113" t="str">
        <f>VLOOKUP(C2950,STYLES!$1:$1048576,9,FALSE)</f>
        <v>Active</v>
      </c>
      <c r="I2950" s="113" t="str">
        <f>VLOOKUP(C2950,STYLES!$1:$1048576,10,FALSE)</f>
        <v>Active</v>
      </c>
      <c r="J2950" s="112" t="s">
        <v>2768</v>
      </c>
      <c r="K2950" s="139">
        <f>IFERROR(VLOOKUP(J2950,LISTS!G:H,2,FALSE),"0")</f>
        <v>6</v>
      </c>
      <c r="L2950">
        <f t="shared" si="160"/>
        <v>6</v>
      </c>
      <c r="M2950" s="112" t="s">
        <v>2768</v>
      </c>
      <c r="N2950" s="140">
        <f>IFERROR(VLOOKUP(M2950,LISTS!G:H,2,FALSE),"0")</f>
        <v>6</v>
      </c>
      <c r="O2950">
        <f t="shared" si="161"/>
        <v>6</v>
      </c>
      <c r="P2950" s="117" t="s">
        <v>2720</v>
      </c>
      <c r="Q2950" s="118" t="s">
        <v>2744</v>
      </c>
      <c r="R2950" s="117" t="s">
        <v>3146</v>
      </c>
      <c r="S2950" s="112" t="s">
        <v>775</v>
      </c>
      <c r="T2950" s="103" t="s">
        <v>3147</v>
      </c>
    </row>
    <row r="2951" spans="1:21">
      <c r="A2951" s="4"/>
      <c r="F2951" s="112"/>
      <c r="G2951" s="111"/>
      <c r="H2951" s="112"/>
      <c r="I2951" s="112"/>
      <c r="J2951" s="112"/>
      <c r="K2951" s="139"/>
      <c r="L2951" s="60">
        <f>SUM(L2947:L2950)</f>
        <v>24</v>
      </c>
      <c r="N2951" s="140"/>
      <c r="O2951" s="60">
        <f>SUM(O2947:O2950)</f>
        <v>24</v>
      </c>
      <c r="Q2951" s="117"/>
      <c r="R2951" s="117"/>
      <c r="S2951" s="103"/>
      <c r="T2951" s="103"/>
    </row>
    <row r="2952" spans="1:21">
      <c r="A2952" s="4" t="str">
        <f>VLOOKUP(C2952,STYLES!$A$1:$R$2088,7,FALSE)</f>
        <v>Polos</v>
      </c>
      <c r="B2952" t="str">
        <f>VLOOKUP(C2952,STYLES!$1:$1048576,6,FALSE)</f>
        <v>North End®</v>
      </c>
      <c r="C2952" s="103">
        <v>78648</v>
      </c>
      <c r="E2952" t="str">
        <f>VLOOKUP(C2952,STYLES!$1:$1048576,12,FALSE)</f>
        <v>Sonic Performance Polyester Piqué Polo</v>
      </c>
      <c r="F2952" s="111" t="s">
        <v>3387</v>
      </c>
      <c r="G2952" s="111" t="s">
        <v>2763</v>
      </c>
      <c r="H2952" s="113" t="str">
        <f>VLOOKUP(C2952,STYLES!$1:$1048576,9,FALSE)</f>
        <v>Active</v>
      </c>
      <c r="I2952" s="113" t="str">
        <f>VLOOKUP(C2952,STYLES!$1:$1048576,10,FALSE)</f>
        <v>Active</v>
      </c>
      <c r="J2952" s="112" t="s">
        <v>2961</v>
      </c>
      <c r="K2952" s="139">
        <f>IFERROR(VLOOKUP(J2952,LISTS!G:H,2,FALSE),"0")</f>
        <v>6</v>
      </c>
      <c r="L2952">
        <f t="shared" si="160"/>
        <v>6</v>
      </c>
      <c r="M2952" s="112" t="s">
        <v>2961</v>
      </c>
      <c r="N2952" s="140">
        <f>IFERROR(VLOOKUP(M2952,LISTS!G:H,2,FALSE),"0")</f>
        <v>6</v>
      </c>
      <c r="O2952">
        <f t="shared" si="161"/>
        <v>6</v>
      </c>
      <c r="P2952" s="117" t="s">
        <v>2720</v>
      </c>
      <c r="Q2952" s="117" t="s">
        <v>3109</v>
      </c>
      <c r="R2952" s="117" t="s">
        <v>3018</v>
      </c>
      <c r="S2952" s="112" t="s">
        <v>3110</v>
      </c>
      <c r="T2952" s="103" t="s">
        <v>3019</v>
      </c>
    </row>
    <row r="2953" spans="1:21" s="12" customFormat="1">
      <c r="A2953" s="59" t="str">
        <f>VLOOKUP(C2953,STYLES!$A$1:$R$2088,7,FALSE)</f>
        <v>Polos</v>
      </c>
      <c r="B2953" s="12" t="str">
        <f>VLOOKUP(C2953,STYLES!$1:$1048576,6,FALSE)</f>
        <v>North End®</v>
      </c>
      <c r="C2953" s="106">
        <v>78648</v>
      </c>
      <c r="D2953" s="18"/>
      <c r="E2953" s="12" t="str">
        <f>VLOOKUP(C2953,STYLES!$1:$1048576,12,FALSE)</f>
        <v>Sonic Performance Polyester Piqué Polo</v>
      </c>
      <c r="F2953" s="114" t="s">
        <v>3388</v>
      </c>
      <c r="G2953" s="114" t="s">
        <v>2763</v>
      </c>
      <c r="H2953" s="116" t="s">
        <v>437</v>
      </c>
      <c r="I2953" s="116" t="s">
        <v>437</v>
      </c>
      <c r="J2953" s="115" t="s">
        <v>2961</v>
      </c>
      <c r="K2953" s="194">
        <f>IFERROR(VLOOKUP(J2953,LISTS!G:H,2,FALSE),"0")</f>
        <v>6</v>
      </c>
      <c r="L2953" s="12" t="str">
        <f t="shared" si="160"/>
        <v/>
      </c>
      <c r="M2953" s="115" t="s">
        <v>2961</v>
      </c>
      <c r="N2953" s="195">
        <f>IFERROR(VLOOKUP(M2953,LISTS!G:H,2,FALSE),"0")</f>
        <v>6</v>
      </c>
      <c r="O2953" s="12" t="str">
        <f t="shared" si="161"/>
        <v/>
      </c>
      <c r="P2953" s="128" t="s">
        <v>2720</v>
      </c>
      <c r="Q2953" s="128" t="s">
        <v>3109</v>
      </c>
      <c r="R2953" s="128" t="s">
        <v>2725</v>
      </c>
      <c r="S2953" s="115" t="s">
        <v>3110</v>
      </c>
      <c r="T2953" s="106" t="s">
        <v>2726</v>
      </c>
      <c r="U2953" s="115" t="s">
        <v>2876</v>
      </c>
    </row>
    <row r="2954" spans="1:21">
      <c r="A2954" s="4" t="str">
        <f>VLOOKUP(C2954,STYLES!$A$1:$R$2088,7,FALSE)</f>
        <v>Polos</v>
      </c>
      <c r="B2954" t="str">
        <f>VLOOKUP(C2954,STYLES!$1:$1048576,6,FALSE)</f>
        <v>North End®</v>
      </c>
      <c r="C2954" s="103">
        <v>78648</v>
      </c>
      <c r="E2954" t="str">
        <f>VLOOKUP(C2954,STYLES!$1:$1048576,12,FALSE)</f>
        <v>Sonic Performance Polyester Piqué Polo</v>
      </c>
      <c r="F2954" s="111" t="s">
        <v>3124</v>
      </c>
      <c r="G2954" s="111" t="s">
        <v>2718</v>
      </c>
      <c r="H2954" s="113" t="str">
        <f>VLOOKUP(C2954,STYLES!$1:$1048576,9,FALSE)</f>
        <v>Active</v>
      </c>
      <c r="I2954" s="113" t="str">
        <f>VLOOKUP(C2954,STYLES!$1:$1048576,10,FALSE)</f>
        <v>Active</v>
      </c>
      <c r="J2954" s="112" t="s">
        <v>2961</v>
      </c>
      <c r="K2954" s="139">
        <f>IFERROR(VLOOKUP(J2954,LISTS!G:H,2,FALSE),"0")</f>
        <v>6</v>
      </c>
      <c r="L2954">
        <f t="shared" si="160"/>
        <v>6</v>
      </c>
      <c r="M2954" s="112" t="s">
        <v>2961</v>
      </c>
      <c r="N2954" s="140">
        <f>IFERROR(VLOOKUP(M2954,LISTS!G:H,2,FALSE),"0")</f>
        <v>6</v>
      </c>
      <c r="O2954">
        <f t="shared" si="161"/>
        <v>6</v>
      </c>
      <c r="P2954" s="117" t="s">
        <v>2720</v>
      </c>
      <c r="Q2954" s="101" t="s">
        <v>2721</v>
      </c>
      <c r="R2954" s="117" t="s">
        <v>3109</v>
      </c>
      <c r="S2954" s="112" t="s">
        <v>2722</v>
      </c>
      <c r="T2954" s="103" t="s">
        <v>3110</v>
      </c>
    </row>
    <row r="2955" spans="1:21">
      <c r="A2955" s="4" t="str">
        <f>VLOOKUP(C2955,STYLES!$A$1:$R$2088,7,FALSE)</f>
        <v>Polos</v>
      </c>
      <c r="B2955" t="str">
        <f>VLOOKUP(C2955,STYLES!$1:$1048576,6,FALSE)</f>
        <v>North End®</v>
      </c>
      <c r="C2955" s="103">
        <v>78648</v>
      </c>
      <c r="E2955" t="str">
        <f>VLOOKUP(C2955,STYLES!$1:$1048576,12,FALSE)</f>
        <v>Sonic Performance Polyester Piqué Polo</v>
      </c>
      <c r="F2955" s="112" t="s">
        <v>3389</v>
      </c>
      <c r="G2955" s="111" t="s">
        <v>2740</v>
      </c>
      <c r="H2955" s="113" t="str">
        <f>VLOOKUP(C2955,STYLES!$1:$1048576,9,FALSE)</f>
        <v>Active</v>
      </c>
      <c r="I2955" s="113" t="str">
        <f>VLOOKUP(C2955,STYLES!$1:$1048576,10,FALSE)</f>
        <v>Active</v>
      </c>
      <c r="J2955" s="112" t="s">
        <v>2961</v>
      </c>
      <c r="K2955" s="139">
        <f>IFERROR(VLOOKUP(J2955,LISTS!G:H,2,FALSE),"0")</f>
        <v>6</v>
      </c>
      <c r="L2955">
        <f t="shared" si="160"/>
        <v>6</v>
      </c>
      <c r="M2955" s="112" t="s">
        <v>2961</v>
      </c>
      <c r="N2955" s="140">
        <f>IFERROR(VLOOKUP(M2955,LISTS!G:H,2,FALSE),"0")</f>
        <v>6</v>
      </c>
      <c r="O2955">
        <f t="shared" si="161"/>
        <v>6</v>
      </c>
      <c r="P2955" s="117" t="s">
        <v>2720</v>
      </c>
      <c r="Q2955" s="117" t="s">
        <v>2741</v>
      </c>
      <c r="R2955" s="117" t="s">
        <v>3155</v>
      </c>
      <c r="S2955" s="103" t="s">
        <v>3039</v>
      </c>
      <c r="T2955" s="103" t="s">
        <v>3156</v>
      </c>
    </row>
    <row r="2956" spans="1:21">
      <c r="A2956" s="4"/>
      <c r="F2956" s="112"/>
      <c r="G2956" s="111"/>
      <c r="H2956" s="112"/>
      <c r="I2956" s="112"/>
      <c r="J2956" s="112"/>
      <c r="K2956" s="139"/>
      <c r="L2956" s="60">
        <f>SUM(L2952:L2955)</f>
        <v>18</v>
      </c>
      <c r="N2956" s="140"/>
      <c r="O2956" s="60">
        <f>SUM(O2952:O2955)</f>
        <v>18</v>
      </c>
      <c r="Q2956" s="117"/>
      <c r="R2956" s="117"/>
      <c r="S2956" s="103"/>
      <c r="T2956" s="103"/>
    </row>
    <row r="2957" spans="1:21">
      <c r="A2957" s="4" t="str">
        <f>VLOOKUP(C2957,STYLES!$A$1:$R$2088,7,FALSE)</f>
        <v>Polos</v>
      </c>
      <c r="B2957" t="str">
        <f>VLOOKUP(C2957,STYLES!$1:$1048576,6,FALSE)</f>
        <v>North End®</v>
      </c>
      <c r="C2957" s="103">
        <v>88648</v>
      </c>
      <c r="E2957" t="str">
        <f>VLOOKUP(C2957,STYLES!$1:$1048576,12,FALSE)</f>
        <v>Sonic Performance Polyester Piqué Polo</v>
      </c>
      <c r="F2957" s="111" t="s">
        <v>3387</v>
      </c>
      <c r="G2957" s="111" t="s">
        <v>2763</v>
      </c>
      <c r="H2957" s="113" t="str">
        <f>VLOOKUP(C2957,STYLES!$1:$1048576,9,FALSE)</f>
        <v>Active</v>
      </c>
      <c r="I2957" s="113" t="str">
        <f>VLOOKUP(C2957,STYLES!$1:$1048576,10,FALSE)</f>
        <v>Active</v>
      </c>
      <c r="J2957" s="112" t="s">
        <v>2768</v>
      </c>
      <c r="K2957" s="139">
        <f>IFERROR(VLOOKUP(J2957,LISTS!G:H,2,FALSE),"0")</f>
        <v>6</v>
      </c>
      <c r="L2957">
        <f t="shared" si="160"/>
        <v>6</v>
      </c>
      <c r="M2957" s="112" t="s">
        <v>2768</v>
      </c>
      <c r="N2957" s="140">
        <f>IFERROR(VLOOKUP(M2957,LISTS!G:H,2,FALSE),"0")</f>
        <v>6</v>
      </c>
      <c r="O2957">
        <f t="shared" si="161"/>
        <v>6</v>
      </c>
      <c r="P2957" s="117" t="s">
        <v>2720</v>
      </c>
      <c r="Q2957" s="117" t="s">
        <v>3109</v>
      </c>
      <c r="R2957" s="117" t="s">
        <v>3018</v>
      </c>
      <c r="S2957" s="112" t="s">
        <v>3110</v>
      </c>
      <c r="T2957" s="103" t="s">
        <v>3019</v>
      </c>
    </row>
    <row r="2958" spans="1:21" s="12" customFormat="1">
      <c r="A2958" s="59" t="str">
        <f>VLOOKUP(C2958,STYLES!$A$1:$R$2088,7,FALSE)</f>
        <v>Polos</v>
      </c>
      <c r="B2958" s="12" t="str">
        <f>VLOOKUP(C2958,STYLES!$1:$1048576,6,FALSE)</f>
        <v>North End®</v>
      </c>
      <c r="C2958" s="106">
        <v>88648</v>
      </c>
      <c r="D2958" s="18"/>
      <c r="E2958" s="12" t="str">
        <f>VLOOKUP(C2958,STYLES!$1:$1048576,12,FALSE)</f>
        <v>Sonic Performance Polyester Piqué Polo</v>
      </c>
      <c r="F2958" s="114" t="s">
        <v>3388</v>
      </c>
      <c r="G2958" s="114" t="s">
        <v>2763</v>
      </c>
      <c r="H2958" s="116" t="s">
        <v>437</v>
      </c>
      <c r="I2958" s="116" t="s">
        <v>437</v>
      </c>
      <c r="J2958" s="115" t="s">
        <v>2768</v>
      </c>
      <c r="K2958" s="194">
        <f>IFERROR(VLOOKUP(J2958,LISTS!G:H,2,FALSE),"0")</f>
        <v>6</v>
      </c>
      <c r="L2958" s="12" t="str">
        <f t="shared" si="160"/>
        <v/>
      </c>
      <c r="M2958" s="115" t="s">
        <v>2768</v>
      </c>
      <c r="N2958" s="195">
        <f>IFERROR(VLOOKUP(M2958,LISTS!G:H,2,FALSE),"0")</f>
        <v>6</v>
      </c>
      <c r="O2958" s="12" t="str">
        <f t="shared" si="161"/>
        <v/>
      </c>
      <c r="P2958" s="128" t="s">
        <v>2720</v>
      </c>
      <c r="Q2958" s="128" t="s">
        <v>3109</v>
      </c>
      <c r="R2958" s="128" t="s">
        <v>2725</v>
      </c>
      <c r="S2958" s="115" t="s">
        <v>3110</v>
      </c>
      <c r="T2958" s="106" t="s">
        <v>2726</v>
      </c>
      <c r="U2958" s="115" t="s">
        <v>2876</v>
      </c>
    </row>
    <row r="2959" spans="1:21">
      <c r="A2959" s="4" t="str">
        <f>VLOOKUP(C2959,STYLES!$A$1:$R$2088,7,FALSE)</f>
        <v>Polos</v>
      </c>
      <c r="B2959" t="str">
        <f>VLOOKUP(C2959,STYLES!$1:$1048576,6,FALSE)</f>
        <v>North End®</v>
      </c>
      <c r="C2959" s="103">
        <v>88648</v>
      </c>
      <c r="E2959" t="str">
        <f>VLOOKUP(C2959,STYLES!$1:$1048576,12,FALSE)</f>
        <v>Sonic Performance Polyester Piqué Polo</v>
      </c>
      <c r="F2959" s="111" t="s">
        <v>3124</v>
      </c>
      <c r="G2959" s="111" t="s">
        <v>2718</v>
      </c>
      <c r="H2959" s="113" t="str">
        <f>VLOOKUP(C2959,STYLES!$1:$1048576,9,FALSE)</f>
        <v>Active</v>
      </c>
      <c r="I2959" s="113" t="str">
        <f>VLOOKUP(C2959,STYLES!$1:$1048576,10,FALSE)</f>
        <v>Active</v>
      </c>
      <c r="J2959" s="112" t="s">
        <v>2768</v>
      </c>
      <c r="K2959" s="139">
        <f>IFERROR(VLOOKUP(J2959,LISTS!G:H,2,FALSE),"0")</f>
        <v>6</v>
      </c>
      <c r="L2959">
        <f t="shared" si="160"/>
        <v>6</v>
      </c>
      <c r="M2959" s="112" t="s">
        <v>2768</v>
      </c>
      <c r="N2959" s="140">
        <f>IFERROR(VLOOKUP(M2959,LISTS!G:H,2,FALSE),"0")</f>
        <v>6</v>
      </c>
      <c r="O2959">
        <f t="shared" si="161"/>
        <v>6</v>
      </c>
      <c r="P2959" s="117" t="s">
        <v>2720</v>
      </c>
      <c r="Q2959" s="101" t="s">
        <v>2721</v>
      </c>
      <c r="R2959" s="117" t="s">
        <v>3109</v>
      </c>
      <c r="S2959" s="112" t="s">
        <v>2722</v>
      </c>
      <c r="T2959" s="103" t="s">
        <v>3110</v>
      </c>
    </row>
    <row r="2960" spans="1:21">
      <c r="A2960" s="4" t="str">
        <f>VLOOKUP(C2960,STYLES!$A$1:$R$2088,7,FALSE)</f>
        <v>Polos</v>
      </c>
      <c r="B2960" t="str">
        <f>VLOOKUP(C2960,STYLES!$1:$1048576,6,FALSE)</f>
        <v>North End®</v>
      </c>
      <c r="C2960" s="103">
        <v>88648</v>
      </c>
      <c r="E2960" t="str">
        <f>VLOOKUP(C2960,STYLES!$1:$1048576,12,FALSE)</f>
        <v>Sonic Performance Polyester Piqué Polo</v>
      </c>
      <c r="F2960" s="112" t="s">
        <v>3389</v>
      </c>
      <c r="G2960" s="111" t="s">
        <v>2740</v>
      </c>
      <c r="H2960" s="113" t="str">
        <f>VLOOKUP(C2960,STYLES!$1:$1048576,9,FALSE)</f>
        <v>Active</v>
      </c>
      <c r="I2960" s="113" t="str">
        <f>VLOOKUP(C2960,STYLES!$1:$1048576,10,FALSE)</f>
        <v>Active</v>
      </c>
      <c r="J2960" s="112" t="s">
        <v>2768</v>
      </c>
      <c r="K2960" s="139">
        <f>IFERROR(VLOOKUP(J2960,LISTS!G:H,2,FALSE),"0")</f>
        <v>6</v>
      </c>
      <c r="L2960">
        <f t="shared" si="160"/>
        <v>6</v>
      </c>
      <c r="M2960" s="112" t="s">
        <v>2768</v>
      </c>
      <c r="N2960" s="140">
        <f>IFERROR(VLOOKUP(M2960,LISTS!G:H,2,FALSE),"0")</f>
        <v>6</v>
      </c>
      <c r="O2960">
        <f t="shared" si="161"/>
        <v>6</v>
      </c>
      <c r="P2960" s="117" t="s">
        <v>2720</v>
      </c>
      <c r="Q2960" s="117" t="s">
        <v>2741</v>
      </c>
      <c r="R2960" s="117" t="s">
        <v>3155</v>
      </c>
      <c r="S2960" s="103" t="s">
        <v>3039</v>
      </c>
      <c r="T2960" s="103" t="s">
        <v>3156</v>
      </c>
    </row>
    <row r="2961" spans="1:21">
      <c r="A2961" s="4"/>
      <c r="F2961" s="112"/>
      <c r="G2961" s="111"/>
      <c r="H2961" s="112"/>
      <c r="I2961" s="112"/>
      <c r="J2961" s="112"/>
      <c r="K2961" s="139"/>
      <c r="L2961" s="60">
        <f>SUM(L2957:L2960)</f>
        <v>18</v>
      </c>
      <c r="N2961" s="140"/>
      <c r="O2961" s="60">
        <f>SUM(O2957:O2960)</f>
        <v>18</v>
      </c>
      <c r="Q2961" s="117"/>
      <c r="R2961" s="117"/>
      <c r="S2961" s="103"/>
      <c r="T2961" s="103"/>
    </row>
    <row r="2962" spans="1:21">
      <c r="A2962" s="4" t="str">
        <f>VLOOKUP(C2962,STYLES!$A$1:$R$2088,7,FALSE)</f>
        <v>Polos</v>
      </c>
      <c r="B2962" t="str">
        <f>VLOOKUP(C2962,STYLES!$1:$1048576,6,FALSE)</f>
        <v>North End®</v>
      </c>
      <c r="C2962" s="103">
        <v>78657</v>
      </c>
      <c r="E2962" t="str">
        <f>VLOOKUP(C2962,STYLES!$1:$1048576,12,FALSE)</f>
        <v>Serac UTK cool∙logik™ Performance Zippered Polo</v>
      </c>
      <c r="F2962" s="111" t="s">
        <v>3390</v>
      </c>
      <c r="G2962" s="111" t="s">
        <v>2718</v>
      </c>
      <c r="H2962" s="113" t="str">
        <f>VLOOKUP(C2962,STYLES!$1:$1048576,9,FALSE)</f>
        <v>Active</v>
      </c>
      <c r="I2962" s="113" t="str">
        <f>VLOOKUP(C2962,STYLES!$1:$1048576,10,FALSE)</f>
        <v>Active</v>
      </c>
      <c r="J2962" s="112" t="s">
        <v>2961</v>
      </c>
      <c r="K2962" s="139">
        <f>IFERROR(VLOOKUP(J2962,LISTS!G:H,2,FALSE),"0")</f>
        <v>6</v>
      </c>
      <c r="L2962">
        <f t="shared" si="160"/>
        <v>6</v>
      </c>
      <c r="M2962" s="112" t="s">
        <v>2961</v>
      </c>
      <c r="N2962" s="140">
        <f>IFERROR(VLOOKUP(M2962,LISTS!G:H,2,FALSE),"0")</f>
        <v>6</v>
      </c>
      <c r="O2962">
        <f t="shared" si="161"/>
        <v>6</v>
      </c>
      <c r="P2962" s="117" t="s">
        <v>2720</v>
      </c>
      <c r="Q2962" s="101" t="s">
        <v>2721</v>
      </c>
      <c r="R2962" s="117" t="s">
        <v>3018</v>
      </c>
      <c r="S2962" s="112" t="s">
        <v>2722</v>
      </c>
      <c r="T2962" s="103" t="s">
        <v>3019</v>
      </c>
    </row>
    <row r="2963" spans="1:21">
      <c r="A2963" s="4" t="str">
        <f>VLOOKUP(C2963,STYLES!$A$1:$R$2088,7,FALSE)</f>
        <v>Polos</v>
      </c>
      <c r="B2963" t="str">
        <f>VLOOKUP(C2963,STYLES!$1:$1048576,6,FALSE)</f>
        <v>North End®</v>
      </c>
      <c r="C2963" s="103">
        <v>78657</v>
      </c>
      <c r="E2963" t="str">
        <f>VLOOKUP(C2963,STYLES!$1:$1048576,12,FALSE)</f>
        <v>Serac UTK cool∙logik™ Performance Zippered Polo</v>
      </c>
      <c r="F2963" s="111" t="s">
        <v>3124</v>
      </c>
      <c r="G2963" s="111" t="s">
        <v>2718</v>
      </c>
      <c r="H2963" s="113" t="str">
        <f>VLOOKUP(C2963,STYLES!$1:$1048576,9,FALSE)</f>
        <v>Active</v>
      </c>
      <c r="I2963" s="113" t="str">
        <f>VLOOKUP(C2963,STYLES!$1:$1048576,10,FALSE)</f>
        <v>Active</v>
      </c>
      <c r="J2963" s="112" t="s">
        <v>2961</v>
      </c>
      <c r="K2963" s="139">
        <f>IFERROR(VLOOKUP(J2963,LISTS!G:H,2,FALSE),"0")</f>
        <v>6</v>
      </c>
      <c r="L2963">
        <f t="shared" si="160"/>
        <v>6</v>
      </c>
      <c r="M2963" s="112" t="s">
        <v>2961</v>
      </c>
      <c r="N2963" s="140">
        <f>IFERROR(VLOOKUP(M2963,LISTS!G:H,2,FALSE),"0")</f>
        <v>6</v>
      </c>
      <c r="O2963">
        <f t="shared" si="161"/>
        <v>6</v>
      </c>
      <c r="P2963" s="117" t="s">
        <v>2720</v>
      </c>
      <c r="Q2963" s="101" t="s">
        <v>2721</v>
      </c>
      <c r="R2963" s="117" t="s">
        <v>3109</v>
      </c>
      <c r="S2963" s="112" t="s">
        <v>2722</v>
      </c>
      <c r="T2963" s="103" t="s">
        <v>3110</v>
      </c>
    </row>
    <row r="2964" spans="1:21">
      <c r="A2964" s="4" t="str">
        <f>VLOOKUP(C2964,STYLES!$A$1:$R$2088,7,FALSE)</f>
        <v>Polos</v>
      </c>
      <c r="B2964" t="str">
        <f>VLOOKUP(C2964,STYLES!$1:$1048576,6,FALSE)</f>
        <v>North End®</v>
      </c>
      <c r="C2964" s="103">
        <v>78657</v>
      </c>
      <c r="E2964" t="str">
        <f>VLOOKUP(C2964,STYLES!$1:$1048576,12,FALSE)</f>
        <v>Serac UTK cool∙logik™ Performance Zippered Polo</v>
      </c>
      <c r="F2964" s="111" t="s">
        <v>3391</v>
      </c>
      <c r="G2964" s="111" t="s">
        <v>2718</v>
      </c>
      <c r="H2964" s="113" t="str">
        <f>VLOOKUP(C2964,STYLES!$1:$1048576,9,FALSE)</f>
        <v>Active</v>
      </c>
      <c r="I2964" s="113" t="str">
        <f>VLOOKUP(C2964,STYLES!$1:$1048576,10,FALSE)</f>
        <v>Active</v>
      </c>
      <c r="J2964" s="112" t="s">
        <v>2961</v>
      </c>
      <c r="K2964" s="139">
        <f>IFERROR(VLOOKUP(J2964,LISTS!G:H,2,FALSE),"0")</f>
        <v>6</v>
      </c>
      <c r="L2964">
        <f t="shared" si="160"/>
        <v>6</v>
      </c>
      <c r="M2964" s="112" t="s">
        <v>2961</v>
      </c>
      <c r="N2964" s="140">
        <f>IFERROR(VLOOKUP(M2964,LISTS!G:H,2,FALSE),"0")</f>
        <v>6</v>
      </c>
      <c r="O2964">
        <f t="shared" si="161"/>
        <v>6</v>
      </c>
      <c r="P2964" s="117" t="s">
        <v>2720</v>
      </c>
      <c r="Q2964" s="101" t="s">
        <v>2721</v>
      </c>
      <c r="R2964" s="117" t="s">
        <v>3392</v>
      </c>
      <c r="S2964" s="112" t="s">
        <v>2722</v>
      </c>
      <c r="T2964" s="103" t="s">
        <v>3393</v>
      </c>
    </row>
    <row r="2965" spans="1:21" s="12" customFormat="1">
      <c r="A2965" s="59" t="str">
        <f>VLOOKUP(C2965,STYLES!$A$1:$R$2088,7,FALSE)</f>
        <v>Polos</v>
      </c>
      <c r="B2965" s="12" t="str">
        <f>VLOOKUP(C2965,STYLES!$1:$1048576,6,FALSE)</f>
        <v>North End®</v>
      </c>
      <c r="C2965" s="106">
        <v>78657</v>
      </c>
      <c r="D2965" s="18"/>
      <c r="E2965" s="12" t="str">
        <f>VLOOKUP(C2965,STYLES!$1:$1048576,12,FALSE)</f>
        <v>Serac UTK cool∙logik™ Performance Zippered Polo</v>
      </c>
      <c r="F2965" s="114" t="s">
        <v>3394</v>
      </c>
      <c r="G2965" s="114" t="s">
        <v>2809</v>
      </c>
      <c r="H2965" s="116" t="s">
        <v>437</v>
      </c>
      <c r="I2965" s="116" t="s">
        <v>437</v>
      </c>
      <c r="J2965" s="115" t="s">
        <v>2961</v>
      </c>
      <c r="K2965" s="194">
        <f>IFERROR(VLOOKUP(J2965,LISTS!G:H,2,FALSE),"0")</f>
        <v>6</v>
      </c>
      <c r="L2965" s="12" t="str">
        <f t="shared" si="160"/>
        <v/>
      </c>
      <c r="M2965" s="115" t="s">
        <v>2961</v>
      </c>
      <c r="N2965" s="195">
        <f>IFERROR(VLOOKUP(M2965,LISTS!G:H,2,FALSE),"0")</f>
        <v>6</v>
      </c>
      <c r="O2965" s="12" t="str">
        <f t="shared" si="161"/>
        <v/>
      </c>
      <c r="P2965" s="128" t="s">
        <v>2720</v>
      </c>
      <c r="Q2965" s="128" t="s">
        <v>3155</v>
      </c>
      <c r="R2965" s="128" t="s">
        <v>3109</v>
      </c>
      <c r="S2965" s="106" t="s">
        <v>3156</v>
      </c>
      <c r="T2965" s="106" t="s">
        <v>3110</v>
      </c>
      <c r="U2965" s="128" t="s">
        <v>3395</v>
      </c>
    </row>
    <row r="2966" spans="1:21">
      <c r="A2966" s="4" t="str">
        <f>VLOOKUP(C2966,STYLES!$A$1:$R$2088,7,FALSE)</f>
        <v>Polos</v>
      </c>
      <c r="B2966" t="str">
        <f>VLOOKUP(C2966,STYLES!$1:$1048576,6,FALSE)</f>
        <v>North End®</v>
      </c>
      <c r="C2966" s="103">
        <v>78657</v>
      </c>
      <c r="E2966" t="str">
        <f>VLOOKUP(C2966,STYLES!$1:$1048576,12,FALSE)</f>
        <v>Serac UTK cool∙logik™ Performance Zippered Polo</v>
      </c>
      <c r="F2966" s="111" t="s">
        <v>3396</v>
      </c>
      <c r="G2966" s="111" t="s">
        <v>2755</v>
      </c>
      <c r="H2966" s="113" t="str">
        <f>VLOOKUP(C2966,STYLES!$1:$1048576,9,FALSE)</f>
        <v>Active</v>
      </c>
      <c r="I2966" s="113" t="str">
        <f>VLOOKUP(C2966,STYLES!$1:$1048576,10,FALSE)</f>
        <v>Active</v>
      </c>
      <c r="J2966" s="112" t="s">
        <v>2961</v>
      </c>
      <c r="K2966" s="139">
        <f>IFERROR(VLOOKUP(J2966,LISTS!G:H,2,FALSE),"0")</f>
        <v>6</v>
      </c>
      <c r="L2966">
        <f t="shared" si="160"/>
        <v>6</v>
      </c>
      <c r="M2966" s="112" t="s">
        <v>2961</v>
      </c>
      <c r="N2966" s="140">
        <f>IFERROR(VLOOKUP(M2966,LISTS!G:H,2,FALSE),"0")</f>
        <v>6</v>
      </c>
      <c r="O2966">
        <f t="shared" si="161"/>
        <v>6</v>
      </c>
      <c r="P2966" s="117" t="s">
        <v>2720</v>
      </c>
      <c r="Q2966" s="117" t="s">
        <v>3003</v>
      </c>
      <c r="R2966" s="117" t="s">
        <v>3109</v>
      </c>
      <c r="S2966" s="103" t="s">
        <v>3004</v>
      </c>
      <c r="T2966" s="103" t="s">
        <v>3110</v>
      </c>
    </row>
    <row r="2967" spans="1:21" s="12" customFormat="1">
      <c r="A2967" s="59" t="str">
        <f>VLOOKUP(C2967,STYLES!$A$1:$R$2088,7,FALSE)</f>
        <v>Polos</v>
      </c>
      <c r="B2967" s="12" t="str">
        <f>VLOOKUP(C2967,STYLES!$1:$1048576,6,FALSE)</f>
        <v>North End®</v>
      </c>
      <c r="C2967" s="106">
        <v>78657</v>
      </c>
      <c r="D2967" s="18"/>
      <c r="E2967" s="12" t="str">
        <f>VLOOKUP(C2967,STYLES!$1:$1048576,12,FALSE)</f>
        <v>Serac UTK cool∙logik™ Performance Zippered Polo</v>
      </c>
      <c r="F2967" s="115" t="s">
        <v>3127</v>
      </c>
      <c r="G2967" s="114" t="s">
        <v>2743</v>
      </c>
      <c r="H2967" s="116" t="s">
        <v>437</v>
      </c>
      <c r="I2967" s="116" t="s">
        <v>437</v>
      </c>
      <c r="J2967" s="115" t="s">
        <v>2961</v>
      </c>
      <c r="K2967" s="194">
        <f>IFERROR(VLOOKUP(J2967,LISTS!G:H,2,FALSE),"0")</f>
        <v>6</v>
      </c>
      <c r="L2967" s="12" t="str">
        <f t="shared" si="160"/>
        <v/>
      </c>
      <c r="M2967" s="115" t="s">
        <v>2961</v>
      </c>
      <c r="N2967" s="195">
        <f>IFERROR(VLOOKUP(M2967,LISTS!G:H,2,FALSE),"0")</f>
        <v>6</v>
      </c>
      <c r="O2967" s="12" t="str">
        <f t="shared" si="161"/>
        <v/>
      </c>
      <c r="P2967" s="128" t="s">
        <v>2720</v>
      </c>
      <c r="Q2967" s="137" t="s">
        <v>2744</v>
      </c>
      <c r="R2967" s="128" t="s">
        <v>3109</v>
      </c>
      <c r="S2967" s="115" t="s">
        <v>775</v>
      </c>
      <c r="T2967" s="106" t="s">
        <v>3110</v>
      </c>
      <c r="U2967" s="128" t="s">
        <v>3395</v>
      </c>
    </row>
    <row r="2968" spans="1:21">
      <c r="A2968" s="4"/>
      <c r="F2968" s="112"/>
      <c r="G2968" s="111"/>
      <c r="H2968" s="112"/>
      <c r="I2968" s="112"/>
      <c r="J2968" s="112"/>
      <c r="K2968" s="139"/>
      <c r="L2968" s="60">
        <f>SUM(L2962:L2967)</f>
        <v>24</v>
      </c>
      <c r="N2968" s="140"/>
      <c r="O2968" s="60">
        <f>SUM(O2962:O2967)</f>
        <v>24</v>
      </c>
      <c r="Q2968" s="117"/>
      <c r="R2968" s="117"/>
      <c r="S2968" s="103"/>
      <c r="T2968" s="103"/>
    </row>
    <row r="2969" spans="1:21">
      <c r="A2969" s="4" t="str">
        <f>VLOOKUP(C2969,STYLES!$A$1:$R$2088,7,FALSE)</f>
        <v>Polos</v>
      </c>
      <c r="B2969" t="str">
        <f>VLOOKUP(C2969,STYLES!$1:$1048576,6,FALSE)</f>
        <v>North End®</v>
      </c>
      <c r="C2969" s="103">
        <v>88657</v>
      </c>
      <c r="E2969" t="str">
        <f>VLOOKUP(C2969,STYLES!$1:$1048576,12,FALSE)</f>
        <v>Serac UTK cool∙logik™ Performance Zippered Polo</v>
      </c>
      <c r="F2969" s="111" t="s">
        <v>3390</v>
      </c>
      <c r="G2969" s="111" t="s">
        <v>2718</v>
      </c>
      <c r="H2969" s="113" t="str">
        <f>VLOOKUP(C2969,STYLES!$1:$1048576,9,FALSE)</f>
        <v>Active</v>
      </c>
      <c r="I2969" s="113" t="str">
        <f>VLOOKUP(C2969,STYLES!$1:$1048576,10,FALSE)</f>
        <v>Active</v>
      </c>
      <c r="J2969" s="112" t="s">
        <v>2768</v>
      </c>
      <c r="K2969" s="139">
        <f>IFERROR(VLOOKUP(J2969,LISTS!G:H,2,FALSE),"0")</f>
        <v>6</v>
      </c>
      <c r="L2969">
        <f t="shared" si="160"/>
        <v>6</v>
      </c>
      <c r="M2969" s="112" t="s">
        <v>2768</v>
      </c>
      <c r="N2969" s="140">
        <f>IFERROR(VLOOKUP(M2969,LISTS!G:H,2,FALSE),"0")</f>
        <v>6</v>
      </c>
      <c r="O2969">
        <f t="shared" si="161"/>
        <v>6</v>
      </c>
      <c r="P2969" s="117" t="s">
        <v>2720</v>
      </c>
      <c r="Q2969" s="101" t="s">
        <v>2721</v>
      </c>
      <c r="R2969" s="117" t="s">
        <v>3018</v>
      </c>
      <c r="S2969" s="112" t="s">
        <v>2722</v>
      </c>
      <c r="T2969" s="103" t="s">
        <v>3019</v>
      </c>
    </row>
    <row r="2970" spans="1:21">
      <c r="A2970" s="4" t="str">
        <f>VLOOKUP(C2970,STYLES!$A$1:$R$2088,7,FALSE)</f>
        <v>Polos</v>
      </c>
      <c r="B2970" t="str">
        <f>VLOOKUP(C2970,STYLES!$1:$1048576,6,FALSE)</f>
        <v>North End®</v>
      </c>
      <c r="C2970" s="103">
        <v>88657</v>
      </c>
      <c r="E2970" t="str">
        <f>VLOOKUP(C2970,STYLES!$1:$1048576,12,FALSE)</f>
        <v>Serac UTK cool∙logik™ Performance Zippered Polo</v>
      </c>
      <c r="F2970" s="111" t="s">
        <v>3124</v>
      </c>
      <c r="G2970" s="111" t="s">
        <v>2718</v>
      </c>
      <c r="H2970" s="113" t="str">
        <f>VLOOKUP(C2970,STYLES!$1:$1048576,9,FALSE)</f>
        <v>Active</v>
      </c>
      <c r="I2970" s="113" t="str">
        <f>VLOOKUP(C2970,STYLES!$1:$1048576,10,FALSE)</f>
        <v>Active</v>
      </c>
      <c r="J2970" s="112" t="s">
        <v>2768</v>
      </c>
      <c r="K2970" s="139">
        <f>IFERROR(VLOOKUP(J2970,LISTS!G:H,2,FALSE),"0")</f>
        <v>6</v>
      </c>
      <c r="L2970">
        <f t="shared" si="160"/>
        <v>6</v>
      </c>
      <c r="M2970" s="112" t="s">
        <v>2768</v>
      </c>
      <c r="N2970" s="140">
        <f>IFERROR(VLOOKUP(M2970,LISTS!G:H,2,FALSE),"0")</f>
        <v>6</v>
      </c>
      <c r="O2970">
        <f t="shared" si="161"/>
        <v>6</v>
      </c>
      <c r="P2970" s="117" t="s">
        <v>2720</v>
      </c>
      <c r="Q2970" s="101" t="s">
        <v>2721</v>
      </c>
      <c r="R2970" s="117" t="s">
        <v>3109</v>
      </c>
      <c r="S2970" s="112" t="s">
        <v>2722</v>
      </c>
      <c r="T2970" s="103" t="s">
        <v>3110</v>
      </c>
    </row>
    <row r="2971" spans="1:21">
      <c r="A2971" s="4" t="str">
        <f>VLOOKUP(C2971,STYLES!$A$1:$R$2088,7,FALSE)</f>
        <v>Polos</v>
      </c>
      <c r="B2971" t="str">
        <f>VLOOKUP(C2971,STYLES!$1:$1048576,6,FALSE)</f>
        <v>North End®</v>
      </c>
      <c r="C2971" s="103">
        <v>88657</v>
      </c>
      <c r="E2971" t="str">
        <f>VLOOKUP(C2971,STYLES!$1:$1048576,12,FALSE)</f>
        <v>Serac UTK cool∙logik™ Performance Zippered Polo</v>
      </c>
      <c r="F2971" s="111" t="s">
        <v>3391</v>
      </c>
      <c r="G2971" s="111" t="s">
        <v>2718</v>
      </c>
      <c r="H2971" s="113" t="str">
        <f>VLOOKUP(C2971,STYLES!$1:$1048576,9,FALSE)</f>
        <v>Active</v>
      </c>
      <c r="I2971" s="113" t="str">
        <f>VLOOKUP(C2971,STYLES!$1:$1048576,10,FALSE)</f>
        <v>Active</v>
      </c>
      <c r="J2971" s="112" t="s">
        <v>2768</v>
      </c>
      <c r="K2971" s="139">
        <f>IFERROR(VLOOKUP(J2971,LISTS!G:H,2,FALSE),"0")</f>
        <v>6</v>
      </c>
      <c r="L2971">
        <f t="shared" si="160"/>
        <v>6</v>
      </c>
      <c r="M2971" s="112" t="s">
        <v>2768</v>
      </c>
      <c r="N2971" s="140">
        <f>IFERROR(VLOOKUP(M2971,LISTS!G:H,2,FALSE),"0")</f>
        <v>6</v>
      </c>
      <c r="O2971">
        <f t="shared" si="161"/>
        <v>6</v>
      </c>
      <c r="P2971" s="117" t="s">
        <v>2720</v>
      </c>
      <c r="Q2971" s="101" t="s">
        <v>2721</v>
      </c>
      <c r="R2971" s="117" t="s">
        <v>3392</v>
      </c>
      <c r="S2971" s="112" t="s">
        <v>2722</v>
      </c>
      <c r="T2971" s="103" t="s">
        <v>3393</v>
      </c>
    </row>
    <row r="2972" spans="1:21" s="12" customFormat="1">
      <c r="A2972" s="59" t="str">
        <f>VLOOKUP(C2972,STYLES!$A$1:$R$2088,7,FALSE)</f>
        <v>Polos</v>
      </c>
      <c r="B2972" s="12" t="str">
        <f>VLOOKUP(C2972,STYLES!$1:$1048576,6,FALSE)</f>
        <v>North End®</v>
      </c>
      <c r="C2972" s="106">
        <v>88657</v>
      </c>
      <c r="D2972" s="18"/>
      <c r="E2972" s="12" t="str">
        <f>VLOOKUP(C2972,STYLES!$1:$1048576,12,FALSE)</f>
        <v>Serac UTK cool∙logik™ Performance Zippered Polo</v>
      </c>
      <c r="F2972" s="114" t="s">
        <v>3394</v>
      </c>
      <c r="G2972" s="114" t="s">
        <v>2809</v>
      </c>
      <c r="H2972" s="116" t="s">
        <v>437</v>
      </c>
      <c r="I2972" s="116" t="s">
        <v>437</v>
      </c>
      <c r="J2972" s="115" t="s">
        <v>2768</v>
      </c>
      <c r="K2972" s="194">
        <f>IFERROR(VLOOKUP(J2972,LISTS!G:H,2,FALSE),"0")</f>
        <v>6</v>
      </c>
      <c r="L2972" s="12" t="str">
        <f t="shared" si="160"/>
        <v/>
      </c>
      <c r="M2972" s="115" t="s">
        <v>2768</v>
      </c>
      <c r="N2972" s="195">
        <f>IFERROR(VLOOKUP(M2972,LISTS!G:H,2,FALSE),"0")</f>
        <v>6</v>
      </c>
      <c r="O2972" s="12" t="str">
        <f t="shared" si="161"/>
        <v/>
      </c>
      <c r="P2972" s="128" t="s">
        <v>2720</v>
      </c>
      <c r="Q2972" s="128" t="s">
        <v>3155</v>
      </c>
      <c r="R2972" s="128" t="s">
        <v>3109</v>
      </c>
      <c r="S2972" s="106" t="s">
        <v>3156</v>
      </c>
      <c r="T2972" s="106" t="s">
        <v>3110</v>
      </c>
      <c r="U2972" s="128" t="s">
        <v>3395</v>
      </c>
    </row>
    <row r="2973" spans="1:21">
      <c r="A2973" s="4" t="str">
        <f>VLOOKUP(C2973,STYLES!$A$1:$R$2088,7,FALSE)</f>
        <v>Polos</v>
      </c>
      <c r="B2973" t="str">
        <f>VLOOKUP(C2973,STYLES!$1:$1048576,6,FALSE)</f>
        <v>North End®</v>
      </c>
      <c r="C2973" s="103">
        <v>88657</v>
      </c>
      <c r="E2973" t="str">
        <f>VLOOKUP(C2973,STYLES!$1:$1048576,12,FALSE)</f>
        <v>Serac UTK cool∙logik™ Performance Zippered Polo</v>
      </c>
      <c r="F2973" s="111" t="s">
        <v>3396</v>
      </c>
      <c r="G2973" s="111" t="s">
        <v>2755</v>
      </c>
      <c r="H2973" s="113" t="str">
        <f>VLOOKUP(C2973,STYLES!$1:$1048576,9,FALSE)</f>
        <v>Active</v>
      </c>
      <c r="I2973" s="113" t="str">
        <f>VLOOKUP(C2973,STYLES!$1:$1048576,10,FALSE)</f>
        <v>Active</v>
      </c>
      <c r="J2973" s="112" t="s">
        <v>2768</v>
      </c>
      <c r="K2973" s="139">
        <f>IFERROR(VLOOKUP(J2973,LISTS!G:H,2,FALSE),"0")</f>
        <v>6</v>
      </c>
      <c r="L2973">
        <f t="shared" si="160"/>
        <v>6</v>
      </c>
      <c r="M2973" s="112" t="s">
        <v>2768</v>
      </c>
      <c r="N2973" s="140">
        <f>IFERROR(VLOOKUP(M2973,LISTS!G:H,2,FALSE),"0")</f>
        <v>6</v>
      </c>
      <c r="O2973">
        <f t="shared" si="161"/>
        <v>6</v>
      </c>
      <c r="P2973" s="117" t="s">
        <v>2720</v>
      </c>
      <c r="Q2973" s="117" t="s">
        <v>3003</v>
      </c>
      <c r="R2973" s="117" t="s">
        <v>3109</v>
      </c>
      <c r="S2973" s="103" t="s">
        <v>3004</v>
      </c>
      <c r="T2973" s="103" t="s">
        <v>3110</v>
      </c>
    </row>
    <row r="2974" spans="1:21" s="12" customFormat="1">
      <c r="A2974" s="59" t="str">
        <f>VLOOKUP(C2974,STYLES!$A$1:$R$2088,7,FALSE)</f>
        <v>Polos</v>
      </c>
      <c r="B2974" s="12" t="str">
        <f>VLOOKUP(C2974,STYLES!$1:$1048576,6,FALSE)</f>
        <v>North End®</v>
      </c>
      <c r="C2974" s="106">
        <v>88657</v>
      </c>
      <c r="D2974" s="18"/>
      <c r="E2974" s="12" t="str">
        <f>VLOOKUP(C2974,STYLES!$1:$1048576,12,FALSE)</f>
        <v>Serac UTK cool∙logik™ Performance Zippered Polo</v>
      </c>
      <c r="F2974" s="115" t="s">
        <v>3127</v>
      </c>
      <c r="G2974" s="114" t="s">
        <v>2743</v>
      </c>
      <c r="H2974" s="116" t="s">
        <v>437</v>
      </c>
      <c r="I2974" s="116" t="s">
        <v>437</v>
      </c>
      <c r="J2974" s="115" t="s">
        <v>2768</v>
      </c>
      <c r="K2974" s="194">
        <f>IFERROR(VLOOKUP(J2974,LISTS!G:H,2,FALSE),"0")</f>
        <v>6</v>
      </c>
      <c r="L2974" s="12" t="str">
        <f t="shared" si="160"/>
        <v/>
      </c>
      <c r="M2974" s="115" t="s">
        <v>2768</v>
      </c>
      <c r="N2974" s="195">
        <f>IFERROR(VLOOKUP(M2974,LISTS!G:H,2,FALSE),"0")</f>
        <v>6</v>
      </c>
      <c r="O2974" s="12" t="str">
        <f t="shared" si="161"/>
        <v/>
      </c>
      <c r="P2974" s="128" t="s">
        <v>2720</v>
      </c>
      <c r="Q2974" s="137" t="s">
        <v>2744</v>
      </c>
      <c r="R2974" s="128" t="s">
        <v>3109</v>
      </c>
      <c r="S2974" s="115" t="s">
        <v>775</v>
      </c>
      <c r="T2974" s="106" t="s">
        <v>3110</v>
      </c>
      <c r="U2974" s="128" t="s">
        <v>3395</v>
      </c>
    </row>
    <row r="2975" spans="1:21">
      <c r="A2975" s="4"/>
      <c r="F2975" s="112"/>
      <c r="G2975" s="111"/>
      <c r="H2975" s="112"/>
      <c r="I2975" s="112"/>
      <c r="J2975" s="112"/>
      <c r="K2975" s="139"/>
      <c r="L2975" s="60">
        <f>SUM(L2969:L2974)</f>
        <v>24</v>
      </c>
      <c r="N2975" s="140"/>
      <c r="O2975" s="60">
        <f>SUM(O2969:O2974)</f>
        <v>24</v>
      </c>
      <c r="Q2975" s="117"/>
      <c r="R2975" s="117"/>
      <c r="S2975" s="103"/>
      <c r="T2975" s="103"/>
    </row>
    <row r="2976" spans="1:21">
      <c r="A2976" s="4" t="str">
        <f>VLOOKUP(C2976,STYLES!$A$1:$R$2088,7,FALSE)</f>
        <v>Polos</v>
      </c>
      <c r="B2976" t="str">
        <f>VLOOKUP(C2976,STYLES!$1:$1048576,6,FALSE)</f>
        <v>North End®</v>
      </c>
      <c r="C2976" s="103">
        <v>78658</v>
      </c>
      <c r="E2976" t="str">
        <f>VLOOKUP(C2976,STYLES!$1:$1048576,12,FALSE)</f>
        <v>Dolomite UTK cool∙logik™ Performance Polo</v>
      </c>
      <c r="F2976" s="111" t="s">
        <v>2718</v>
      </c>
      <c r="G2976" s="111" t="s">
        <v>2718</v>
      </c>
      <c r="H2976" s="113" t="str">
        <f>VLOOKUP(C2976,STYLES!$1:$1048576,9,FALSE)</f>
        <v>DROP - Closeout</v>
      </c>
      <c r="I2976" s="113" t="str">
        <f>VLOOKUP(C2976,STYLES!$1:$1048576,10,FALSE)</f>
        <v>DROP - Closeout</v>
      </c>
      <c r="J2976" s="112" t="s">
        <v>2961</v>
      </c>
      <c r="K2976" s="139">
        <f>IFERROR(VLOOKUP(J2976,LISTS!G:H,2,FALSE),"0")</f>
        <v>6</v>
      </c>
      <c r="L2976" t="str">
        <f t="shared" si="160"/>
        <v/>
      </c>
      <c r="M2976" s="112" t="s">
        <v>2961</v>
      </c>
      <c r="N2976" s="140">
        <f>IFERROR(VLOOKUP(M2976,LISTS!G:H,2,FALSE),"0")</f>
        <v>6</v>
      </c>
      <c r="O2976" t="str">
        <f t="shared" si="161"/>
        <v/>
      </c>
      <c r="P2976" s="117" t="s">
        <v>2720</v>
      </c>
      <c r="Q2976" s="101" t="s">
        <v>2721</v>
      </c>
      <c r="R2976" s="117" t="s">
        <v>775</v>
      </c>
      <c r="S2976" s="112" t="s">
        <v>2722</v>
      </c>
      <c r="T2976" s="103" t="s">
        <v>775</v>
      </c>
    </row>
    <row r="2977" spans="1:20">
      <c r="A2977" s="4" t="str">
        <f>VLOOKUP(C2977,STYLES!$A$1:$R$2088,7,FALSE)</f>
        <v>Polos</v>
      </c>
      <c r="B2977" t="str">
        <f>VLOOKUP(C2977,STYLES!$1:$1048576,6,FALSE)</f>
        <v>North End®</v>
      </c>
      <c r="C2977" s="103">
        <v>78658</v>
      </c>
      <c r="E2977" t="str">
        <f>VLOOKUP(C2977,STYLES!$1:$1048576,12,FALSE)</f>
        <v>Dolomite UTK cool∙logik™ Performance Polo</v>
      </c>
      <c r="F2977" s="111" t="s">
        <v>3181</v>
      </c>
      <c r="G2977" s="111" t="s">
        <v>2809</v>
      </c>
      <c r="H2977" s="113" t="str">
        <f>VLOOKUP(C2977,STYLES!$1:$1048576,9,FALSE)</f>
        <v>DROP - Closeout</v>
      </c>
      <c r="I2977" s="113" t="str">
        <f>VLOOKUP(C2977,STYLES!$1:$1048576,10,FALSE)</f>
        <v>DROP - Closeout</v>
      </c>
      <c r="J2977" s="112" t="s">
        <v>2961</v>
      </c>
      <c r="K2977" s="139">
        <f>IFERROR(VLOOKUP(J2977,LISTS!G:H,2,FALSE),"0")</f>
        <v>6</v>
      </c>
      <c r="L2977" t="str">
        <f t="shared" si="160"/>
        <v/>
      </c>
      <c r="M2977" s="112" t="s">
        <v>2961</v>
      </c>
      <c r="N2977" s="140">
        <f>IFERROR(VLOOKUP(M2977,LISTS!G:H,2,FALSE),"0")</f>
        <v>6</v>
      </c>
      <c r="O2977" t="str">
        <f t="shared" si="161"/>
        <v/>
      </c>
      <c r="P2977" s="117" t="s">
        <v>2720</v>
      </c>
      <c r="Q2977" s="117" t="s">
        <v>3136</v>
      </c>
      <c r="R2977" s="117" t="s">
        <v>775</v>
      </c>
      <c r="S2977" s="103" t="s">
        <v>3137</v>
      </c>
      <c r="T2977" s="117" t="s">
        <v>775</v>
      </c>
    </row>
    <row r="2978" spans="1:20">
      <c r="A2978" s="4" t="str">
        <f>VLOOKUP(C2978,STYLES!$A$1:$R$2088,7,FALSE)</f>
        <v>Polos</v>
      </c>
      <c r="B2978" t="str">
        <f>VLOOKUP(C2978,STYLES!$1:$1048576,6,FALSE)</f>
        <v>North End®</v>
      </c>
      <c r="C2978" s="103">
        <v>78658</v>
      </c>
      <c r="E2978" t="str">
        <f>VLOOKUP(C2978,STYLES!$1:$1048576,12,FALSE)</f>
        <v>Dolomite UTK cool∙logik™ Performance Polo</v>
      </c>
      <c r="F2978" s="111" t="s">
        <v>3185</v>
      </c>
      <c r="G2978" s="111" t="s">
        <v>2740</v>
      </c>
      <c r="H2978" s="113" t="str">
        <f>VLOOKUP(C2978,STYLES!$1:$1048576,9,FALSE)</f>
        <v>DROP - Closeout</v>
      </c>
      <c r="I2978" s="113" t="str">
        <f>VLOOKUP(C2978,STYLES!$1:$1048576,10,FALSE)</f>
        <v>DROP - Closeout</v>
      </c>
      <c r="J2978" s="112" t="s">
        <v>2961</v>
      </c>
      <c r="K2978" s="139">
        <f>IFERROR(VLOOKUP(J2978,LISTS!G:H,2,FALSE),"0")</f>
        <v>6</v>
      </c>
      <c r="L2978" t="str">
        <f t="shared" si="160"/>
        <v/>
      </c>
      <c r="M2978" s="112" t="s">
        <v>2961</v>
      </c>
      <c r="N2978" s="140">
        <f>IFERROR(VLOOKUP(M2978,LISTS!G:H,2,FALSE),"0")</f>
        <v>6</v>
      </c>
      <c r="O2978" t="str">
        <f t="shared" si="161"/>
        <v/>
      </c>
      <c r="P2978" s="117" t="s">
        <v>2720</v>
      </c>
      <c r="Q2978" s="117" t="s">
        <v>2741</v>
      </c>
      <c r="R2978" s="117" t="s">
        <v>775</v>
      </c>
      <c r="S2978" s="103" t="s">
        <v>3039</v>
      </c>
      <c r="T2978" s="117" t="s">
        <v>775</v>
      </c>
    </row>
    <row r="2979" spans="1:20">
      <c r="A2979" s="4" t="str">
        <f>VLOOKUP(C2979,STYLES!$A$1:$R$2088,7,FALSE)</f>
        <v>Polos</v>
      </c>
      <c r="B2979" t="str">
        <f>VLOOKUP(C2979,STYLES!$1:$1048576,6,FALSE)</f>
        <v>North End®</v>
      </c>
      <c r="C2979" s="103">
        <v>78658</v>
      </c>
      <c r="E2979" t="str">
        <f>VLOOKUP(C2979,STYLES!$1:$1048576,12,FALSE)</f>
        <v>Dolomite UTK cool∙logik™ Performance Polo</v>
      </c>
      <c r="F2979" s="111" t="s">
        <v>3397</v>
      </c>
      <c r="G2979" s="111" t="s">
        <v>2755</v>
      </c>
      <c r="H2979" s="113" t="str">
        <f>VLOOKUP(C2979,STYLES!$1:$1048576,9,FALSE)</f>
        <v>DROP - Closeout</v>
      </c>
      <c r="I2979" s="113" t="str">
        <f>VLOOKUP(C2979,STYLES!$1:$1048576,10,FALSE)</f>
        <v>DROP - Closeout</v>
      </c>
      <c r="J2979" s="112" t="s">
        <v>2961</v>
      </c>
      <c r="K2979" s="139">
        <f>IFERROR(VLOOKUP(J2979,LISTS!G:H,2,FALSE),"0")</f>
        <v>6</v>
      </c>
      <c r="L2979" t="str">
        <f t="shared" si="160"/>
        <v/>
      </c>
      <c r="M2979" s="112" t="s">
        <v>2961</v>
      </c>
      <c r="N2979" s="140">
        <f>IFERROR(VLOOKUP(M2979,LISTS!G:H,2,FALSE),"0")</f>
        <v>6</v>
      </c>
      <c r="O2979" t="str">
        <f t="shared" si="161"/>
        <v/>
      </c>
      <c r="P2979" s="117" t="s">
        <v>2720</v>
      </c>
      <c r="Q2979" s="117" t="s">
        <v>3003</v>
      </c>
      <c r="R2979" s="117" t="s">
        <v>775</v>
      </c>
      <c r="S2979" s="103" t="s">
        <v>3004</v>
      </c>
      <c r="T2979" s="103" t="s">
        <v>775</v>
      </c>
    </row>
    <row r="2980" spans="1:20">
      <c r="A2980" s="4" t="str">
        <f>VLOOKUP(C2980,STYLES!$A$1:$R$2088,7,FALSE)</f>
        <v>Polos</v>
      </c>
      <c r="B2980" t="str">
        <f>VLOOKUP(C2980,STYLES!$1:$1048576,6,FALSE)</f>
        <v>North End®</v>
      </c>
      <c r="C2980" s="103">
        <v>78658</v>
      </c>
      <c r="E2980" t="str">
        <f>VLOOKUP(C2980,STYLES!$1:$1048576,12,FALSE)</f>
        <v>Dolomite UTK cool∙logik™ Performance Polo</v>
      </c>
      <c r="F2980" s="111" t="s">
        <v>3182</v>
      </c>
      <c r="G2980" s="111" t="s">
        <v>2728</v>
      </c>
      <c r="H2980" s="113" t="str">
        <f>VLOOKUP(C2980,STYLES!$1:$1048576,9,FALSE)</f>
        <v>DROP - Closeout</v>
      </c>
      <c r="I2980" s="113" t="str">
        <f>VLOOKUP(C2980,STYLES!$1:$1048576,10,FALSE)</f>
        <v>DROP - Closeout</v>
      </c>
      <c r="J2980" s="112" t="s">
        <v>2961</v>
      </c>
      <c r="K2980" s="139">
        <f>IFERROR(VLOOKUP(J2980,LISTS!G:H,2,FALSE),"0")</f>
        <v>6</v>
      </c>
      <c r="L2980" t="str">
        <f t="shared" si="160"/>
        <v/>
      </c>
      <c r="M2980" s="112" t="s">
        <v>2961</v>
      </c>
      <c r="N2980" s="140">
        <f>IFERROR(VLOOKUP(M2980,LISTS!G:H,2,FALSE),"0")</f>
        <v>6</v>
      </c>
      <c r="O2980" t="str">
        <f t="shared" si="161"/>
        <v/>
      </c>
      <c r="P2980" s="117" t="s">
        <v>2720</v>
      </c>
      <c r="Q2980" s="117" t="s">
        <v>3159</v>
      </c>
      <c r="R2980" s="117" t="s">
        <v>775</v>
      </c>
      <c r="S2980" s="103" t="s">
        <v>3160</v>
      </c>
      <c r="T2980" s="103" t="s">
        <v>775</v>
      </c>
    </row>
    <row r="2981" spans="1:20">
      <c r="A2981" s="4" t="str">
        <f>VLOOKUP(C2981,STYLES!$A$1:$R$2088,7,FALSE)</f>
        <v>Polos</v>
      </c>
      <c r="B2981" t="str">
        <f>VLOOKUP(C2981,STYLES!$1:$1048576,6,FALSE)</f>
        <v>North End®</v>
      </c>
      <c r="C2981" s="103">
        <v>78658</v>
      </c>
      <c r="E2981" t="str">
        <f>VLOOKUP(C2981,STYLES!$1:$1048576,12,FALSE)</f>
        <v>Dolomite UTK cool∙logik™ Performance Polo</v>
      </c>
      <c r="F2981" s="112" t="s">
        <v>2743</v>
      </c>
      <c r="G2981" s="111" t="s">
        <v>2743</v>
      </c>
      <c r="H2981" s="113" t="str">
        <f>VLOOKUP(C2981,STYLES!$1:$1048576,9,FALSE)</f>
        <v>DROP - Closeout</v>
      </c>
      <c r="I2981" s="113" t="str">
        <f>VLOOKUP(C2981,STYLES!$1:$1048576,10,FALSE)</f>
        <v>DROP - Closeout</v>
      </c>
      <c r="J2981" s="112" t="s">
        <v>2961</v>
      </c>
      <c r="K2981" s="139">
        <f>IFERROR(VLOOKUP(J2981,LISTS!G:H,2,FALSE),"0")</f>
        <v>6</v>
      </c>
      <c r="L2981" t="str">
        <f t="shared" si="160"/>
        <v/>
      </c>
      <c r="M2981" s="112" t="s">
        <v>2961</v>
      </c>
      <c r="N2981" s="140">
        <f>IFERROR(VLOOKUP(M2981,LISTS!G:H,2,FALSE),"0")</f>
        <v>6</v>
      </c>
      <c r="O2981" t="str">
        <f t="shared" si="161"/>
        <v/>
      </c>
      <c r="P2981" s="117" t="s">
        <v>2720</v>
      </c>
      <c r="Q2981" s="118" t="s">
        <v>2744</v>
      </c>
      <c r="R2981" s="117" t="s">
        <v>775</v>
      </c>
      <c r="S2981" s="112" t="s">
        <v>775</v>
      </c>
      <c r="T2981" s="117" t="s">
        <v>775</v>
      </c>
    </row>
    <row r="2982" spans="1:20">
      <c r="A2982" s="4"/>
      <c r="F2982" s="112"/>
      <c r="G2982" s="111"/>
      <c r="H2982" s="112"/>
      <c r="I2982" s="112"/>
      <c r="J2982" s="112"/>
      <c r="K2982" s="139"/>
      <c r="L2982" s="60">
        <f>SUM(L2976:L2981)</f>
        <v>0</v>
      </c>
      <c r="N2982" s="140"/>
      <c r="O2982" s="60">
        <f>SUM(O2976:O2981)</f>
        <v>0</v>
      </c>
      <c r="Q2982" s="117"/>
      <c r="R2982" s="117"/>
      <c r="S2982" s="103"/>
      <c r="T2982" s="103"/>
    </row>
    <row r="2983" spans="1:20">
      <c r="A2983" s="4" t="str">
        <f>VLOOKUP(C2983,STYLES!$A$1:$R$2088,7,FALSE)</f>
        <v>Polos</v>
      </c>
      <c r="B2983" t="str">
        <f>VLOOKUP(C2983,STYLES!$1:$1048576,6,FALSE)</f>
        <v>North End®</v>
      </c>
      <c r="C2983" s="103">
        <v>88658</v>
      </c>
      <c r="E2983" t="str">
        <f>VLOOKUP(C2983,STYLES!$1:$1048576,12,FALSE)</f>
        <v>Dolomite UTK cool∙logik™ Performance Polo</v>
      </c>
      <c r="F2983" s="111" t="s">
        <v>2718</v>
      </c>
      <c r="G2983" s="111" t="s">
        <v>2718</v>
      </c>
      <c r="H2983" s="113" t="str">
        <f>VLOOKUP(C2983,STYLES!$1:$1048576,9,FALSE)</f>
        <v>DROP - Closeout</v>
      </c>
      <c r="I2983" s="113" t="str">
        <f>VLOOKUP(C2983,STYLES!$1:$1048576,10,FALSE)</f>
        <v>DROP - Closeout</v>
      </c>
      <c r="J2983" s="112" t="s">
        <v>2768</v>
      </c>
      <c r="K2983" s="139">
        <f>IFERROR(VLOOKUP(J2983,LISTS!G:H,2,FALSE),"0")</f>
        <v>6</v>
      </c>
      <c r="L2983" t="str">
        <f t="shared" si="160"/>
        <v/>
      </c>
      <c r="M2983" s="112" t="s">
        <v>2768</v>
      </c>
      <c r="N2983" s="140">
        <f>IFERROR(VLOOKUP(M2983,LISTS!G:H,2,FALSE),"0")</f>
        <v>6</v>
      </c>
      <c r="O2983" t="str">
        <f t="shared" si="161"/>
        <v/>
      </c>
      <c r="P2983" s="117" t="s">
        <v>2720</v>
      </c>
      <c r="Q2983" s="101" t="s">
        <v>2721</v>
      </c>
      <c r="R2983" s="117" t="s">
        <v>775</v>
      </c>
      <c r="S2983" s="112" t="s">
        <v>2722</v>
      </c>
      <c r="T2983" s="103" t="s">
        <v>775</v>
      </c>
    </row>
    <row r="2984" spans="1:20">
      <c r="A2984" s="4" t="str">
        <f>VLOOKUP(C2984,STYLES!$A$1:$R$2088,7,FALSE)</f>
        <v>Polos</v>
      </c>
      <c r="B2984" t="str">
        <f>VLOOKUP(C2984,STYLES!$1:$1048576,6,FALSE)</f>
        <v>North End®</v>
      </c>
      <c r="C2984" s="103">
        <v>88658</v>
      </c>
      <c r="E2984" t="str">
        <f>VLOOKUP(C2984,STYLES!$1:$1048576,12,FALSE)</f>
        <v>Dolomite UTK cool∙logik™ Performance Polo</v>
      </c>
      <c r="F2984" s="111" t="s">
        <v>3181</v>
      </c>
      <c r="G2984" s="111" t="s">
        <v>2809</v>
      </c>
      <c r="H2984" s="113" t="str">
        <f>VLOOKUP(C2984,STYLES!$1:$1048576,9,FALSE)</f>
        <v>DROP - Closeout</v>
      </c>
      <c r="I2984" s="113" t="str">
        <f>VLOOKUP(C2984,STYLES!$1:$1048576,10,FALSE)</f>
        <v>DROP - Closeout</v>
      </c>
      <c r="J2984" s="112" t="s">
        <v>2768</v>
      </c>
      <c r="K2984" s="139">
        <f>IFERROR(VLOOKUP(J2984,LISTS!G:H,2,FALSE),"0")</f>
        <v>6</v>
      </c>
      <c r="L2984" t="str">
        <f t="shared" si="160"/>
        <v/>
      </c>
      <c r="M2984" s="112" t="s">
        <v>2768</v>
      </c>
      <c r="N2984" s="140">
        <f>IFERROR(VLOOKUP(M2984,LISTS!G:H,2,FALSE),"0")</f>
        <v>6</v>
      </c>
      <c r="O2984" t="str">
        <f t="shared" si="161"/>
        <v/>
      </c>
      <c r="P2984" s="117" t="s">
        <v>2720</v>
      </c>
      <c r="Q2984" s="117" t="s">
        <v>3136</v>
      </c>
      <c r="R2984" s="117" t="s">
        <v>775</v>
      </c>
      <c r="S2984" s="103" t="s">
        <v>3137</v>
      </c>
      <c r="T2984" s="117" t="s">
        <v>775</v>
      </c>
    </row>
    <row r="2985" spans="1:20">
      <c r="A2985" s="4" t="str">
        <f>VLOOKUP(C2985,STYLES!$A$1:$R$2088,7,FALSE)</f>
        <v>Polos</v>
      </c>
      <c r="B2985" t="str">
        <f>VLOOKUP(C2985,STYLES!$1:$1048576,6,FALSE)</f>
        <v>North End®</v>
      </c>
      <c r="C2985" s="103">
        <v>88658</v>
      </c>
      <c r="E2985" t="str">
        <f>VLOOKUP(C2985,STYLES!$1:$1048576,12,FALSE)</f>
        <v>Dolomite UTK cool∙logik™ Performance Polo</v>
      </c>
      <c r="F2985" s="111" t="s">
        <v>3185</v>
      </c>
      <c r="G2985" s="111" t="s">
        <v>2740</v>
      </c>
      <c r="H2985" s="113" t="str">
        <f>VLOOKUP(C2985,STYLES!$1:$1048576,9,FALSE)</f>
        <v>DROP - Closeout</v>
      </c>
      <c r="I2985" s="113" t="str">
        <f>VLOOKUP(C2985,STYLES!$1:$1048576,10,FALSE)</f>
        <v>DROP - Closeout</v>
      </c>
      <c r="J2985" s="112" t="s">
        <v>2768</v>
      </c>
      <c r="K2985" s="139">
        <f>IFERROR(VLOOKUP(J2985,LISTS!G:H,2,FALSE),"0")</f>
        <v>6</v>
      </c>
      <c r="L2985" t="str">
        <f t="shared" si="160"/>
        <v/>
      </c>
      <c r="M2985" s="112" t="s">
        <v>2768</v>
      </c>
      <c r="N2985" s="140">
        <f>IFERROR(VLOOKUP(M2985,LISTS!G:H,2,FALSE),"0")</f>
        <v>6</v>
      </c>
      <c r="O2985" t="str">
        <f t="shared" si="161"/>
        <v/>
      </c>
      <c r="P2985" s="117" t="s">
        <v>2720</v>
      </c>
      <c r="Q2985" s="117" t="s">
        <v>2741</v>
      </c>
      <c r="R2985" s="117" t="s">
        <v>775</v>
      </c>
      <c r="S2985" s="103" t="s">
        <v>3039</v>
      </c>
      <c r="T2985" s="117" t="s">
        <v>775</v>
      </c>
    </row>
    <row r="2986" spans="1:20">
      <c r="A2986" s="4" t="str">
        <f>VLOOKUP(C2986,STYLES!$A$1:$R$2088,7,FALSE)</f>
        <v>Polos</v>
      </c>
      <c r="B2986" t="str">
        <f>VLOOKUP(C2986,STYLES!$1:$1048576,6,FALSE)</f>
        <v>North End®</v>
      </c>
      <c r="C2986" s="103">
        <v>88658</v>
      </c>
      <c r="E2986" t="str">
        <f>VLOOKUP(C2986,STYLES!$1:$1048576,12,FALSE)</f>
        <v>Dolomite UTK cool∙logik™ Performance Polo</v>
      </c>
      <c r="F2986" s="111" t="s">
        <v>3397</v>
      </c>
      <c r="G2986" s="111" t="s">
        <v>2755</v>
      </c>
      <c r="H2986" s="113" t="str">
        <f>VLOOKUP(C2986,STYLES!$1:$1048576,9,FALSE)</f>
        <v>DROP - Closeout</v>
      </c>
      <c r="I2986" s="113" t="str">
        <f>VLOOKUP(C2986,STYLES!$1:$1048576,10,FALSE)</f>
        <v>DROP - Closeout</v>
      </c>
      <c r="J2986" s="112" t="s">
        <v>2768</v>
      </c>
      <c r="K2986" s="139">
        <f>IFERROR(VLOOKUP(J2986,LISTS!G:H,2,FALSE),"0")</f>
        <v>6</v>
      </c>
      <c r="L2986" t="str">
        <f t="shared" si="160"/>
        <v/>
      </c>
      <c r="M2986" s="112" t="s">
        <v>2768</v>
      </c>
      <c r="N2986" s="140">
        <f>IFERROR(VLOOKUP(M2986,LISTS!G:H,2,FALSE),"0")</f>
        <v>6</v>
      </c>
      <c r="O2986" t="str">
        <f t="shared" si="161"/>
        <v/>
      </c>
      <c r="P2986" s="117" t="s">
        <v>2720</v>
      </c>
      <c r="Q2986" s="117" t="s">
        <v>3003</v>
      </c>
      <c r="R2986" s="117" t="s">
        <v>775</v>
      </c>
      <c r="S2986" s="103" t="s">
        <v>3004</v>
      </c>
      <c r="T2986" s="103" t="s">
        <v>775</v>
      </c>
    </row>
    <row r="2987" spans="1:20">
      <c r="A2987" s="4" t="str">
        <f>VLOOKUP(C2987,STYLES!$A$1:$R$2088,7,FALSE)</f>
        <v>Polos</v>
      </c>
      <c r="B2987" t="str">
        <f>VLOOKUP(C2987,STYLES!$1:$1048576,6,FALSE)</f>
        <v>North End®</v>
      </c>
      <c r="C2987" s="103">
        <v>88658</v>
      </c>
      <c r="E2987" t="str">
        <f>VLOOKUP(C2987,STYLES!$1:$1048576,12,FALSE)</f>
        <v>Dolomite UTK cool∙logik™ Performance Polo</v>
      </c>
      <c r="F2987" s="111" t="s">
        <v>3182</v>
      </c>
      <c r="G2987" s="111" t="s">
        <v>2728</v>
      </c>
      <c r="H2987" s="113" t="str">
        <f>VLOOKUP(C2987,STYLES!$1:$1048576,9,FALSE)</f>
        <v>DROP - Closeout</v>
      </c>
      <c r="I2987" s="113" t="str">
        <f>VLOOKUP(C2987,STYLES!$1:$1048576,10,FALSE)</f>
        <v>DROP - Closeout</v>
      </c>
      <c r="J2987" s="112" t="s">
        <v>2768</v>
      </c>
      <c r="K2987" s="139">
        <f>IFERROR(VLOOKUP(J2987,LISTS!G:H,2,FALSE),"0")</f>
        <v>6</v>
      </c>
      <c r="L2987" t="str">
        <f t="shared" si="160"/>
        <v/>
      </c>
      <c r="M2987" s="112" t="s">
        <v>2768</v>
      </c>
      <c r="N2987" s="140">
        <f>IFERROR(VLOOKUP(M2987,LISTS!G:H,2,FALSE),"0")</f>
        <v>6</v>
      </c>
      <c r="O2987" t="str">
        <f t="shared" si="161"/>
        <v/>
      </c>
      <c r="P2987" s="117" t="s">
        <v>2720</v>
      </c>
      <c r="Q2987" s="117" t="s">
        <v>3159</v>
      </c>
      <c r="R2987" s="117" t="s">
        <v>775</v>
      </c>
      <c r="S2987" s="103" t="s">
        <v>3160</v>
      </c>
      <c r="T2987" s="103" t="s">
        <v>775</v>
      </c>
    </row>
    <row r="2988" spans="1:20">
      <c r="A2988" s="4" t="str">
        <f>VLOOKUP(C2988,STYLES!$A$1:$R$2088,7,FALSE)</f>
        <v>Polos</v>
      </c>
      <c r="B2988" t="str">
        <f>VLOOKUP(C2988,STYLES!$1:$1048576,6,FALSE)</f>
        <v>North End®</v>
      </c>
      <c r="C2988" s="103">
        <v>88658</v>
      </c>
      <c r="E2988" t="str">
        <f>VLOOKUP(C2988,STYLES!$1:$1048576,12,FALSE)</f>
        <v>Dolomite UTK cool∙logik™ Performance Polo</v>
      </c>
      <c r="F2988" s="112" t="s">
        <v>2743</v>
      </c>
      <c r="G2988" s="111" t="s">
        <v>2743</v>
      </c>
      <c r="H2988" s="113" t="str">
        <f>VLOOKUP(C2988,STYLES!$1:$1048576,9,FALSE)</f>
        <v>DROP - Closeout</v>
      </c>
      <c r="I2988" s="113" t="str">
        <f>VLOOKUP(C2988,STYLES!$1:$1048576,10,FALSE)</f>
        <v>DROP - Closeout</v>
      </c>
      <c r="J2988" s="112" t="s">
        <v>2768</v>
      </c>
      <c r="K2988" s="139">
        <f>IFERROR(VLOOKUP(J2988,LISTS!G:H,2,FALSE),"0")</f>
        <v>6</v>
      </c>
      <c r="L2988" t="str">
        <f t="shared" si="160"/>
        <v/>
      </c>
      <c r="M2988" s="112" t="s">
        <v>2768</v>
      </c>
      <c r="N2988" s="140">
        <f>IFERROR(VLOOKUP(M2988,LISTS!G:H,2,FALSE),"0")</f>
        <v>6</v>
      </c>
      <c r="O2988" t="str">
        <f t="shared" si="161"/>
        <v/>
      </c>
      <c r="P2988" s="117" t="s">
        <v>2720</v>
      </c>
      <c r="Q2988" s="118" t="s">
        <v>2744</v>
      </c>
      <c r="R2988" s="117" t="s">
        <v>775</v>
      </c>
      <c r="S2988" s="112" t="s">
        <v>775</v>
      </c>
      <c r="T2988" s="117" t="s">
        <v>775</v>
      </c>
    </row>
    <row r="2989" spans="1:20">
      <c r="A2989" s="4"/>
      <c r="F2989" s="112"/>
      <c r="G2989" s="111"/>
      <c r="H2989" s="112"/>
      <c r="I2989" s="112"/>
      <c r="J2989" s="112"/>
      <c r="K2989" s="139"/>
      <c r="L2989" s="60">
        <f>SUM(L2983:L2988)</f>
        <v>0</v>
      </c>
      <c r="N2989" s="140"/>
      <c r="O2989" s="60">
        <f>SUM(O2983:O2988)</f>
        <v>0</v>
      </c>
      <c r="Q2989" s="117"/>
      <c r="R2989" s="117"/>
      <c r="S2989" s="103"/>
      <c r="T2989" s="103"/>
    </row>
    <row r="2990" spans="1:20">
      <c r="A2990" s="4" t="str">
        <f>VLOOKUP(C2990,STYLES!$A$1:$R$2088,7,FALSE)</f>
        <v>Polos</v>
      </c>
      <c r="B2990" t="str">
        <f>VLOOKUP(C2990,STYLES!$1:$1048576,6,FALSE)</f>
        <v>North End®</v>
      </c>
      <c r="C2990" s="103">
        <v>78659</v>
      </c>
      <c r="E2990" t="str">
        <f>VLOOKUP(C2990,STYLES!$1:$1048576,12,FALSE)</f>
        <v>Maze Performance Stretch Embossed Print Polo</v>
      </c>
      <c r="F2990" s="111" t="s">
        <v>3138</v>
      </c>
      <c r="G2990" s="111" t="s">
        <v>2763</v>
      </c>
      <c r="H2990" s="113" t="str">
        <f>VLOOKUP(C2990,STYLES!$1:$1048576,9,FALSE)</f>
        <v>DROP - Closeout</v>
      </c>
      <c r="I2990" s="113" t="str">
        <f>VLOOKUP(C2990,STYLES!$1:$1048576,10,FALSE)</f>
        <v>DROP - Closeout</v>
      </c>
      <c r="J2990" s="112" t="s">
        <v>2961</v>
      </c>
      <c r="K2990" s="139">
        <f>IFERROR(VLOOKUP(J2990,LISTS!G:H,2,FALSE),"0")</f>
        <v>6</v>
      </c>
      <c r="L2990" t="str">
        <f t="shared" si="160"/>
        <v/>
      </c>
      <c r="M2990" s="112" t="s">
        <v>2961</v>
      </c>
      <c r="N2990" s="140">
        <f>IFERROR(VLOOKUP(M2990,LISTS!G:H,2,FALSE),"0")</f>
        <v>6</v>
      </c>
      <c r="O2990" t="str">
        <f t="shared" si="161"/>
        <v/>
      </c>
      <c r="P2990" s="117" t="s">
        <v>2720</v>
      </c>
      <c r="Q2990" s="117" t="s">
        <v>3109</v>
      </c>
      <c r="R2990" s="117" t="s">
        <v>775</v>
      </c>
      <c r="S2990" s="112" t="s">
        <v>3110</v>
      </c>
      <c r="T2990" s="103" t="s">
        <v>775</v>
      </c>
    </row>
    <row r="2991" spans="1:20">
      <c r="A2991" s="4" t="str">
        <f>VLOOKUP(C2991,STYLES!$A$1:$R$2088,7,FALSE)</f>
        <v>Polos</v>
      </c>
      <c r="B2991" t="str">
        <f>VLOOKUP(C2991,STYLES!$1:$1048576,6,FALSE)</f>
        <v>North End®</v>
      </c>
      <c r="C2991" s="103">
        <v>78659</v>
      </c>
      <c r="E2991" t="str">
        <f>VLOOKUP(C2991,STYLES!$1:$1048576,12,FALSE)</f>
        <v>Maze Performance Stretch Embossed Print Polo</v>
      </c>
      <c r="F2991" s="111" t="s">
        <v>3184</v>
      </c>
      <c r="G2991" s="111" t="s">
        <v>2779</v>
      </c>
      <c r="H2991" s="113" t="str">
        <f>VLOOKUP(C2991,STYLES!$1:$1048576,9,FALSE)</f>
        <v>DROP - Closeout</v>
      </c>
      <c r="I2991" s="113" t="str">
        <f>VLOOKUP(C2991,STYLES!$1:$1048576,10,FALSE)</f>
        <v>DROP - Closeout</v>
      </c>
      <c r="J2991" s="112" t="s">
        <v>2961</v>
      </c>
      <c r="K2991" s="139">
        <f>IFERROR(VLOOKUP(J2991,LISTS!G:H,2,FALSE),"0")</f>
        <v>6</v>
      </c>
      <c r="L2991" t="str">
        <f t="shared" si="160"/>
        <v/>
      </c>
      <c r="M2991" s="112" t="s">
        <v>2961</v>
      </c>
      <c r="N2991" s="140">
        <f>IFERROR(VLOOKUP(M2991,LISTS!G:H,2,FALSE),"0")</f>
        <v>6</v>
      </c>
      <c r="O2991" t="str">
        <f t="shared" si="161"/>
        <v/>
      </c>
      <c r="P2991" s="117" t="s">
        <v>2720</v>
      </c>
      <c r="Q2991" s="117" t="s">
        <v>2780</v>
      </c>
      <c r="R2991" s="117" t="s">
        <v>775</v>
      </c>
      <c r="S2991" s="103" t="s">
        <v>2781</v>
      </c>
      <c r="T2991" s="117" t="s">
        <v>775</v>
      </c>
    </row>
    <row r="2992" spans="1:20">
      <c r="A2992" s="4" t="str">
        <f>VLOOKUP(C2992,STYLES!$A$1:$R$2088,7,FALSE)</f>
        <v>Polos</v>
      </c>
      <c r="B2992" t="str">
        <f>VLOOKUP(C2992,STYLES!$1:$1048576,6,FALSE)</f>
        <v>North End®</v>
      </c>
      <c r="C2992" s="103">
        <v>78659</v>
      </c>
      <c r="E2992" t="str">
        <f>VLOOKUP(C2992,STYLES!$1:$1048576,12,FALSE)</f>
        <v>Maze Performance Stretch Embossed Print Polo</v>
      </c>
      <c r="F2992" s="111" t="s">
        <v>3181</v>
      </c>
      <c r="G2992" s="111" t="s">
        <v>2809</v>
      </c>
      <c r="H2992" s="113" t="str">
        <f>VLOOKUP(C2992,STYLES!$1:$1048576,9,FALSE)</f>
        <v>DROP - Closeout</v>
      </c>
      <c r="I2992" s="113" t="str">
        <f>VLOOKUP(C2992,STYLES!$1:$1048576,10,FALSE)</f>
        <v>DROP - Closeout</v>
      </c>
      <c r="J2992" s="112" t="s">
        <v>2961</v>
      </c>
      <c r="K2992" s="139">
        <f>IFERROR(VLOOKUP(J2992,LISTS!G:H,2,FALSE),"0")</f>
        <v>6</v>
      </c>
      <c r="L2992" t="str">
        <f t="shared" si="160"/>
        <v/>
      </c>
      <c r="M2992" s="112" t="s">
        <v>2961</v>
      </c>
      <c r="N2992" s="140">
        <f>IFERROR(VLOOKUP(M2992,LISTS!G:H,2,FALSE),"0")</f>
        <v>6</v>
      </c>
      <c r="O2992" t="str">
        <f t="shared" si="161"/>
        <v/>
      </c>
      <c r="P2992" s="117" t="s">
        <v>2720</v>
      </c>
      <c r="Q2992" s="117" t="s">
        <v>3136</v>
      </c>
      <c r="R2992" s="117" t="s">
        <v>775</v>
      </c>
      <c r="S2992" s="103" t="s">
        <v>3137</v>
      </c>
      <c r="T2992" s="117" t="s">
        <v>775</v>
      </c>
    </row>
    <row r="2993" spans="1:21" s="12" customFormat="1">
      <c r="A2993" s="59" t="str">
        <f>VLOOKUP(C2993,STYLES!$A$1:$R$2088,7,FALSE)</f>
        <v>Polos</v>
      </c>
      <c r="B2993" s="12" t="str">
        <f>VLOOKUP(C2993,STYLES!$1:$1048576,6,FALSE)</f>
        <v>North End®</v>
      </c>
      <c r="C2993" s="106">
        <v>78659</v>
      </c>
      <c r="D2993" s="18"/>
      <c r="E2993" s="12" t="str">
        <f>VLOOKUP(C2993,STYLES!$1:$1048576,12,FALSE)</f>
        <v>Maze Performance Stretch Embossed Print Polo</v>
      </c>
      <c r="F2993" s="115" t="s">
        <v>3182</v>
      </c>
      <c r="G2993" s="114" t="s">
        <v>2728</v>
      </c>
      <c r="H2993" s="116" t="str">
        <f>VLOOKUP(C2993,STYLES!$1:$1048576,9,FALSE)</f>
        <v>DROP - Closeout</v>
      </c>
      <c r="I2993" s="116" t="s">
        <v>437</v>
      </c>
      <c r="J2993" s="115" t="s">
        <v>2961</v>
      </c>
      <c r="K2993" s="194">
        <f>IFERROR(VLOOKUP(J2993,LISTS!G:H,2,FALSE),"0")</f>
        <v>6</v>
      </c>
      <c r="L2993" s="12" t="str">
        <f t="shared" si="160"/>
        <v/>
      </c>
      <c r="M2993" s="115" t="s">
        <v>2961</v>
      </c>
      <c r="N2993" s="195">
        <f>IFERROR(VLOOKUP(M2993,LISTS!G:H,2,FALSE),"0")</f>
        <v>6</v>
      </c>
      <c r="O2993" s="12" t="str">
        <f t="shared" si="161"/>
        <v/>
      </c>
      <c r="P2993" s="128" t="s">
        <v>2720</v>
      </c>
      <c r="Q2993" s="128" t="s">
        <v>3159</v>
      </c>
      <c r="R2993" s="128" t="s">
        <v>775</v>
      </c>
      <c r="S2993" s="106" t="s">
        <v>3160</v>
      </c>
      <c r="T2993" s="106" t="s">
        <v>775</v>
      </c>
      <c r="U2993" s="128"/>
    </row>
    <row r="2994" spans="1:21">
      <c r="A2994" s="4"/>
      <c r="F2994" s="112"/>
      <c r="G2994" s="111"/>
      <c r="H2994" s="112"/>
      <c r="I2994" s="112"/>
      <c r="J2994" s="112"/>
      <c r="K2994" s="139"/>
      <c r="L2994" s="60">
        <f>SUM(L2990:L2993)</f>
        <v>0</v>
      </c>
      <c r="N2994" s="140"/>
      <c r="O2994" s="60">
        <f>SUM(O2990:O2993)</f>
        <v>0</v>
      </c>
      <c r="Q2994" s="117"/>
      <c r="R2994" s="117"/>
      <c r="S2994" s="103"/>
      <c r="T2994" s="103"/>
    </row>
    <row r="2995" spans="1:21">
      <c r="A2995" s="4" t="str">
        <f>VLOOKUP(C2995,STYLES!$A$1:$R$2088,7,FALSE)</f>
        <v>Polos</v>
      </c>
      <c r="B2995" t="str">
        <f>VLOOKUP(C2995,STYLES!$1:$1048576,6,FALSE)</f>
        <v>North End®</v>
      </c>
      <c r="C2995" s="103">
        <v>88659</v>
      </c>
      <c r="E2995" t="str">
        <f>VLOOKUP(C2995,STYLES!$1:$1048576,12,FALSE)</f>
        <v>Maze Performance Stretch Embossed Print Polo</v>
      </c>
      <c r="F2995" s="111" t="s">
        <v>3138</v>
      </c>
      <c r="G2995" s="111" t="s">
        <v>2763</v>
      </c>
      <c r="H2995" s="113" t="str">
        <f>VLOOKUP(C2995,STYLES!$1:$1048576,9,FALSE)</f>
        <v>DROP - Closeout</v>
      </c>
      <c r="I2995" s="113" t="str">
        <f>VLOOKUP(C2995,STYLES!$1:$1048576,10,FALSE)</f>
        <v>DROP - Closeout</v>
      </c>
      <c r="J2995" s="112" t="s">
        <v>2768</v>
      </c>
      <c r="K2995" s="139">
        <f>IFERROR(VLOOKUP(J2995,LISTS!G:H,2,FALSE),"0")</f>
        <v>6</v>
      </c>
      <c r="L2995" t="str">
        <f t="shared" si="160"/>
        <v/>
      </c>
      <c r="M2995" s="112" t="s">
        <v>2768</v>
      </c>
      <c r="N2995" s="140">
        <f>IFERROR(VLOOKUP(M2995,LISTS!G:H,2,FALSE),"0")</f>
        <v>6</v>
      </c>
      <c r="O2995" t="str">
        <f t="shared" si="161"/>
        <v/>
      </c>
      <c r="P2995" s="117" t="s">
        <v>2720</v>
      </c>
      <c r="Q2995" s="117" t="s">
        <v>3109</v>
      </c>
      <c r="R2995" s="117" t="s">
        <v>775</v>
      </c>
      <c r="S2995" s="112" t="s">
        <v>3110</v>
      </c>
      <c r="T2995" s="103" t="s">
        <v>775</v>
      </c>
    </row>
    <row r="2996" spans="1:21">
      <c r="A2996" s="4" t="str">
        <f>VLOOKUP(C2996,STYLES!$A$1:$R$2088,7,FALSE)</f>
        <v>Polos</v>
      </c>
      <c r="B2996" t="str">
        <f>VLOOKUP(C2996,STYLES!$1:$1048576,6,FALSE)</f>
        <v>North End®</v>
      </c>
      <c r="C2996" s="103">
        <v>88659</v>
      </c>
      <c r="E2996" t="str">
        <f>VLOOKUP(C2996,STYLES!$1:$1048576,12,FALSE)</f>
        <v>Maze Performance Stretch Embossed Print Polo</v>
      </c>
      <c r="F2996" s="111" t="s">
        <v>3184</v>
      </c>
      <c r="G2996" s="111" t="s">
        <v>2779</v>
      </c>
      <c r="H2996" s="113" t="str">
        <f>VLOOKUP(C2996,STYLES!$1:$1048576,9,FALSE)</f>
        <v>DROP - Closeout</v>
      </c>
      <c r="I2996" s="113" t="str">
        <f>VLOOKUP(C2996,STYLES!$1:$1048576,10,FALSE)</f>
        <v>DROP - Closeout</v>
      </c>
      <c r="J2996" s="112" t="s">
        <v>2768</v>
      </c>
      <c r="K2996" s="139">
        <f>IFERROR(VLOOKUP(J2996,LISTS!G:H,2,FALSE),"0")</f>
        <v>6</v>
      </c>
      <c r="L2996" t="str">
        <f t="shared" si="160"/>
        <v/>
      </c>
      <c r="M2996" s="112" t="s">
        <v>2768</v>
      </c>
      <c r="N2996" s="140">
        <f>IFERROR(VLOOKUP(M2996,LISTS!G:H,2,FALSE),"0")</f>
        <v>6</v>
      </c>
      <c r="O2996" t="str">
        <f t="shared" si="161"/>
        <v/>
      </c>
      <c r="P2996" s="117" t="s">
        <v>2720</v>
      </c>
      <c r="Q2996" s="117" t="s">
        <v>2780</v>
      </c>
      <c r="R2996" s="117" t="s">
        <v>775</v>
      </c>
      <c r="S2996" s="103" t="s">
        <v>2781</v>
      </c>
      <c r="T2996" s="117" t="s">
        <v>775</v>
      </c>
    </row>
    <row r="2997" spans="1:21">
      <c r="A2997" s="4" t="str">
        <f>VLOOKUP(C2997,STYLES!$A$1:$R$2088,7,FALSE)</f>
        <v>Polos</v>
      </c>
      <c r="B2997" t="str">
        <f>VLOOKUP(C2997,STYLES!$1:$1048576,6,FALSE)</f>
        <v>North End®</v>
      </c>
      <c r="C2997" s="103">
        <v>88659</v>
      </c>
      <c r="E2997" t="str">
        <f>VLOOKUP(C2997,STYLES!$1:$1048576,12,FALSE)</f>
        <v>Maze Performance Stretch Embossed Print Polo</v>
      </c>
      <c r="F2997" s="111" t="s">
        <v>3181</v>
      </c>
      <c r="G2997" s="111" t="s">
        <v>2809</v>
      </c>
      <c r="H2997" s="113" t="str">
        <f>VLOOKUP(C2997,STYLES!$1:$1048576,9,FALSE)</f>
        <v>DROP - Closeout</v>
      </c>
      <c r="I2997" s="113" t="str">
        <f>VLOOKUP(C2997,STYLES!$1:$1048576,10,FALSE)</f>
        <v>DROP - Closeout</v>
      </c>
      <c r="J2997" s="112" t="s">
        <v>2768</v>
      </c>
      <c r="K2997" s="139">
        <f>IFERROR(VLOOKUP(J2997,LISTS!G:H,2,FALSE),"0")</f>
        <v>6</v>
      </c>
      <c r="L2997" t="str">
        <f t="shared" si="160"/>
        <v/>
      </c>
      <c r="M2997" s="112" t="s">
        <v>2768</v>
      </c>
      <c r="N2997" s="140">
        <f>IFERROR(VLOOKUP(M2997,LISTS!G:H,2,FALSE),"0")</f>
        <v>6</v>
      </c>
      <c r="O2997" t="str">
        <f t="shared" si="161"/>
        <v/>
      </c>
      <c r="P2997" s="117" t="s">
        <v>2720</v>
      </c>
      <c r="Q2997" s="117" t="s">
        <v>3136</v>
      </c>
      <c r="R2997" s="117" t="s">
        <v>775</v>
      </c>
      <c r="S2997" s="103" t="s">
        <v>3137</v>
      </c>
      <c r="T2997" s="117" t="s">
        <v>775</v>
      </c>
    </row>
    <row r="2998" spans="1:21" s="12" customFormat="1">
      <c r="A2998" s="59" t="str">
        <f>VLOOKUP(C2998,STYLES!$A$1:$R$2088,7,FALSE)</f>
        <v>Polos</v>
      </c>
      <c r="B2998" s="12" t="str">
        <f>VLOOKUP(C2998,STYLES!$1:$1048576,6,FALSE)</f>
        <v>North End®</v>
      </c>
      <c r="C2998" s="106">
        <v>88659</v>
      </c>
      <c r="D2998" s="18"/>
      <c r="E2998" s="12" t="str">
        <f>VLOOKUP(C2998,STYLES!$1:$1048576,12,FALSE)</f>
        <v>Maze Performance Stretch Embossed Print Polo</v>
      </c>
      <c r="F2998" s="115" t="s">
        <v>3182</v>
      </c>
      <c r="G2998" s="114" t="s">
        <v>2728</v>
      </c>
      <c r="H2998" s="116" t="str">
        <f>VLOOKUP(C2998,STYLES!$1:$1048576,9,FALSE)</f>
        <v>DROP - Closeout</v>
      </c>
      <c r="I2998" s="116" t="s">
        <v>437</v>
      </c>
      <c r="J2998" s="115" t="s">
        <v>2768</v>
      </c>
      <c r="K2998" s="194">
        <f>IFERROR(VLOOKUP(J2998,LISTS!G:H,2,FALSE),"0")</f>
        <v>6</v>
      </c>
      <c r="L2998" s="12" t="str">
        <f t="shared" si="160"/>
        <v/>
      </c>
      <c r="M2998" s="115" t="s">
        <v>2768</v>
      </c>
      <c r="N2998" s="195">
        <f>IFERROR(VLOOKUP(M2998,LISTS!G:H,2,FALSE),"0")</f>
        <v>6</v>
      </c>
      <c r="O2998" s="12" t="str">
        <f t="shared" si="161"/>
        <v/>
      </c>
      <c r="P2998" s="128" t="s">
        <v>2720</v>
      </c>
      <c r="Q2998" s="128" t="s">
        <v>3159</v>
      </c>
      <c r="R2998" s="128" t="s">
        <v>775</v>
      </c>
      <c r="S2998" s="106" t="s">
        <v>3160</v>
      </c>
      <c r="T2998" s="106" t="s">
        <v>775</v>
      </c>
      <c r="U2998" s="128"/>
    </row>
    <row r="2999" spans="1:21">
      <c r="A2999" s="4"/>
      <c r="F2999" s="112"/>
      <c r="G2999" s="111"/>
      <c r="H2999" s="112"/>
      <c r="I2999" s="112"/>
      <c r="J2999" s="112"/>
      <c r="K2999" s="139"/>
      <c r="L2999" s="60">
        <f>SUM(L2995:L2998)</f>
        <v>0</v>
      </c>
      <c r="N2999" s="140"/>
      <c r="O2999" s="60">
        <f>SUM(O2995:O2998)</f>
        <v>0</v>
      </c>
      <c r="Q2999" s="117"/>
      <c r="R2999" s="117"/>
      <c r="S2999" s="103"/>
      <c r="T2999" s="103"/>
    </row>
    <row r="3000" spans="1:21" s="12" customFormat="1">
      <c r="A3000" s="59" t="str">
        <f>VLOOKUP(C3000,STYLES!$A$1:$R$2088,7,FALSE)</f>
        <v>Polos</v>
      </c>
      <c r="B3000" s="12" t="str">
        <f>VLOOKUP(C3000,STYLES!$1:$1048576,6,FALSE)</f>
        <v>North End®</v>
      </c>
      <c r="C3000" s="106">
        <v>78667</v>
      </c>
      <c r="D3000" s="18"/>
      <c r="E3000" s="12" t="str">
        <f>VLOOKUP(C3000,STYLES!$1:$1048576,12,FALSE)</f>
        <v>Accelerate UTK cool∙logik™ Performance Polo</v>
      </c>
      <c r="F3000" s="114" t="s">
        <v>3398</v>
      </c>
      <c r="G3000" s="114" t="s">
        <v>2763</v>
      </c>
      <c r="H3000" s="116" t="s">
        <v>437</v>
      </c>
      <c r="I3000" s="116" t="s">
        <v>437</v>
      </c>
      <c r="J3000" s="115" t="s">
        <v>2961</v>
      </c>
      <c r="K3000" s="194">
        <f>IFERROR(VLOOKUP(J3000,LISTS!G:H,2,FALSE),"0")</f>
        <v>6</v>
      </c>
      <c r="L3000" s="12" t="str">
        <f t="shared" si="160"/>
        <v/>
      </c>
      <c r="M3000" s="115" t="s">
        <v>2961</v>
      </c>
      <c r="N3000" s="195">
        <f>IFERROR(VLOOKUP(M3000,LISTS!G:H,2,FALSE),"0")</f>
        <v>6</v>
      </c>
      <c r="O3000" s="12" t="str">
        <f t="shared" si="161"/>
        <v/>
      </c>
      <c r="P3000" s="128" t="s">
        <v>2720</v>
      </c>
      <c r="Q3000" s="128" t="s">
        <v>3109</v>
      </c>
      <c r="R3000" s="128" t="s">
        <v>3136</v>
      </c>
      <c r="S3000" s="115" t="s">
        <v>3110</v>
      </c>
      <c r="T3000" s="106" t="s">
        <v>3137</v>
      </c>
      <c r="U3000" s="128"/>
    </row>
    <row r="3001" spans="1:21" s="210" customFormat="1">
      <c r="A3001" s="302" t="str">
        <f>VLOOKUP(C3001,STYLES!$A$1:$R$2088,7,FALSE)</f>
        <v>Polos</v>
      </c>
      <c r="B3001" s="210" t="str">
        <f>VLOOKUP(C3001,STYLES!$1:$1048576,6,FALSE)</f>
        <v>North End®</v>
      </c>
      <c r="C3001" s="303">
        <v>78667</v>
      </c>
      <c r="D3001" s="296"/>
      <c r="E3001" s="210" t="str">
        <f>VLOOKUP(C3001,STYLES!$1:$1048576,12,FALSE)</f>
        <v>Accelerate UTK cool∙logik™ Performance Polo</v>
      </c>
      <c r="F3001" s="304" t="s">
        <v>3399</v>
      </c>
      <c r="G3001" s="304" t="s">
        <v>2718</v>
      </c>
      <c r="H3001" s="297" t="str">
        <f>VLOOKUP(C3001,STYLES!$1:$1048576,9,FALSE)</f>
        <v>DROP - Pre-Closeout</v>
      </c>
      <c r="I3001" s="116" t="s">
        <v>437</v>
      </c>
      <c r="J3001" s="305" t="s">
        <v>2961</v>
      </c>
      <c r="K3001" s="298">
        <f>IFERROR(VLOOKUP(J3001,LISTS!G:H,2,FALSE),"0")</f>
        <v>6</v>
      </c>
      <c r="L3001" s="210" t="str">
        <f t="shared" si="160"/>
        <v/>
      </c>
      <c r="M3001" s="305" t="s">
        <v>2961</v>
      </c>
      <c r="N3001" s="300">
        <f>IFERROR(VLOOKUP(M3001,LISTS!G:H,2,FALSE),"0")</f>
        <v>6</v>
      </c>
      <c r="O3001" s="210" t="str">
        <f t="shared" si="161"/>
        <v/>
      </c>
      <c r="P3001" s="301" t="s">
        <v>2720</v>
      </c>
      <c r="Q3001" s="295" t="s">
        <v>2721</v>
      </c>
      <c r="R3001" s="301" t="s">
        <v>2744</v>
      </c>
      <c r="S3001" s="305" t="s">
        <v>2722</v>
      </c>
      <c r="T3001" s="303" t="s">
        <v>775</v>
      </c>
      <c r="U3001" s="128" t="s">
        <v>3034</v>
      </c>
    </row>
    <row r="3002" spans="1:21" s="12" customFormat="1">
      <c r="A3002" s="59" t="str">
        <f>VLOOKUP(C3002,STYLES!$A$1:$R$2088,7,FALSE)</f>
        <v>Polos</v>
      </c>
      <c r="B3002" s="12" t="str">
        <f>VLOOKUP(C3002,STYLES!$1:$1048576,6,FALSE)</f>
        <v>North End®</v>
      </c>
      <c r="C3002" s="106">
        <v>78667</v>
      </c>
      <c r="D3002" s="18"/>
      <c r="E3002" s="12" t="str">
        <f>VLOOKUP(C3002,STYLES!$1:$1048576,12,FALSE)</f>
        <v>Accelerate UTK cool∙logik™ Performance Polo</v>
      </c>
      <c r="F3002" s="114" t="s">
        <v>3400</v>
      </c>
      <c r="G3002" s="114" t="s">
        <v>2779</v>
      </c>
      <c r="H3002" s="116" t="s">
        <v>437</v>
      </c>
      <c r="I3002" s="116" t="s">
        <v>437</v>
      </c>
      <c r="J3002" s="115" t="s">
        <v>2961</v>
      </c>
      <c r="K3002" s="194">
        <f>IFERROR(VLOOKUP(J3002,LISTS!G:H,2,FALSE),"0")</f>
        <v>6</v>
      </c>
      <c r="L3002" s="12" t="str">
        <f t="shared" si="160"/>
        <v/>
      </c>
      <c r="M3002" s="115" t="s">
        <v>2961</v>
      </c>
      <c r="N3002" s="195">
        <f>IFERROR(VLOOKUP(M3002,LISTS!G:H,2,FALSE),"0")</f>
        <v>6</v>
      </c>
      <c r="O3002" s="12" t="str">
        <f t="shared" si="161"/>
        <v/>
      </c>
      <c r="P3002" s="128" t="s">
        <v>2720</v>
      </c>
      <c r="Q3002" s="128" t="s">
        <v>2780</v>
      </c>
      <c r="R3002" s="128" t="s">
        <v>2744</v>
      </c>
      <c r="S3002" s="106" t="s">
        <v>2781</v>
      </c>
      <c r="T3002" s="106" t="s">
        <v>775</v>
      </c>
      <c r="U3002" s="128" t="s">
        <v>2876</v>
      </c>
    </row>
    <row r="3003" spans="1:21" s="210" customFormat="1">
      <c r="A3003" s="302" t="str">
        <f>VLOOKUP(C3003,STYLES!$A$1:$R$2088,7,FALSE)</f>
        <v>Polos</v>
      </c>
      <c r="B3003" s="210" t="str">
        <f>VLOOKUP(C3003,STYLES!$1:$1048576,6,FALSE)</f>
        <v>North End®</v>
      </c>
      <c r="C3003" s="303">
        <v>78667</v>
      </c>
      <c r="D3003" s="296"/>
      <c r="E3003" s="210" t="str">
        <f>VLOOKUP(C3003,STYLES!$1:$1048576,12,FALSE)</f>
        <v>Accelerate UTK cool∙logik™ Performance Polo</v>
      </c>
      <c r="F3003" s="305" t="s">
        <v>3401</v>
      </c>
      <c r="G3003" s="304" t="s">
        <v>2740</v>
      </c>
      <c r="H3003" s="297" t="str">
        <f>VLOOKUP(C3003,STYLES!$1:$1048576,9,FALSE)</f>
        <v>DROP - Pre-Closeout</v>
      </c>
      <c r="I3003" s="297" t="str">
        <f>VLOOKUP(C3003,STYLES!$1:$1048576,10,FALSE)</f>
        <v>DROP - Pre-Closeout</v>
      </c>
      <c r="J3003" s="305" t="s">
        <v>2961</v>
      </c>
      <c r="K3003" s="298">
        <f>IFERROR(VLOOKUP(J3003,LISTS!G:H,2,FALSE),"0")</f>
        <v>6</v>
      </c>
      <c r="L3003" s="210" t="str">
        <f t="shared" si="160"/>
        <v/>
      </c>
      <c r="M3003" s="305" t="s">
        <v>2961</v>
      </c>
      <c r="N3003" s="300">
        <f>IFERROR(VLOOKUP(M3003,LISTS!G:H,2,FALSE),"0")</f>
        <v>6</v>
      </c>
      <c r="O3003" s="210" t="str">
        <f t="shared" si="161"/>
        <v/>
      </c>
      <c r="P3003" s="301" t="s">
        <v>2720</v>
      </c>
      <c r="Q3003" s="301" t="s">
        <v>2741</v>
      </c>
      <c r="R3003" s="301" t="s">
        <v>2744</v>
      </c>
      <c r="S3003" s="303" t="s">
        <v>3039</v>
      </c>
      <c r="T3003" s="303" t="s">
        <v>775</v>
      </c>
      <c r="U3003" s="301"/>
    </row>
    <row r="3004" spans="1:21">
      <c r="A3004" s="4"/>
      <c r="F3004" s="112"/>
      <c r="G3004" s="111"/>
      <c r="H3004" s="112"/>
      <c r="I3004" s="112"/>
      <c r="J3004" s="112"/>
      <c r="K3004" s="139"/>
      <c r="L3004" s="60">
        <f>SUM(L3000:L3003)</f>
        <v>0</v>
      </c>
      <c r="N3004" s="140"/>
      <c r="O3004" s="60">
        <f>SUM(O3000:O3003)</f>
        <v>0</v>
      </c>
      <c r="Q3004" s="117"/>
      <c r="R3004" s="117"/>
      <c r="S3004" s="103"/>
      <c r="T3004" s="103"/>
    </row>
    <row r="3005" spans="1:21" s="12" customFormat="1">
      <c r="A3005" s="59" t="str">
        <f>VLOOKUP(C3005,STYLES!$A$1:$R$2088,7,FALSE)</f>
        <v>Polos</v>
      </c>
      <c r="B3005" s="12" t="str">
        <f>VLOOKUP(C3005,STYLES!$1:$1048576,6,FALSE)</f>
        <v>North End®</v>
      </c>
      <c r="C3005" s="106">
        <v>88667</v>
      </c>
      <c r="D3005" s="18"/>
      <c r="E3005" s="12" t="str">
        <f>VLOOKUP(C3005,STYLES!$1:$1048576,12,FALSE)</f>
        <v>Accelerate UTK cool∙logik™ Performance Polo</v>
      </c>
      <c r="F3005" s="114" t="s">
        <v>3402</v>
      </c>
      <c r="G3005" s="114" t="s">
        <v>2763</v>
      </c>
      <c r="H3005" s="116" t="s">
        <v>437</v>
      </c>
      <c r="I3005" s="116" t="s">
        <v>437</v>
      </c>
      <c r="J3005" s="115" t="s">
        <v>2768</v>
      </c>
      <c r="K3005" s="194">
        <f>IFERROR(VLOOKUP(J3005,LISTS!G:H,2,FALSE),"0")</f>
        <v>6</v>
      </c>
      <c r="L3005" s="12" t="str">
        <f t="shared" si="160"/>
        <v/>
      </c>
      <c r="M3005" s="115" t="s">
        <v>2768</v>
      </c>
      <c r="N3005" s="195">
        <f>IFERROR(VLOOKUP(M3005,LISTS!G:H,2,FALSE),"0")</f>
        <v>6</v>
      </c>
      <c r="O3005" s="12" t="str">
        <f t="shared" si="161"/>
        <v/>
      </c>
      <c r="P3005" s="128" t="s">
        <v>2720</v>
      </c>
      <c r="Q3005" s="128" t="s">
        <v>3109</v>
      </c>
      <c r="R3005" s="128" t="s">
        <v>3136</v>
      </c>
      <c r="S3005" s="115" t="s">
        <v>3110</v>
      </c>
      <c r="T3005" s="106" t="s">
        <v>3137</v>
      </c>
      <c r="U3005" s="128" t="s">
        <v>2876</v>
      </c>
    </row>
    <row r="3006" spans="1:21" s="12" customFormat="1">
      <c r="A3006" s="59" t="str">
        <f>VLOOKUP(C3006,STYLES!$A$1:$R$2088,7,FALSE)</f>
        <v>Polos</v>
      </c>
      <c r="B3006" s="12" t="str">
        <f>VLOOKUP(C3006,STYLES!$1:$1048576,6,FALSE)</f>
        <v>North End®</v>
      </c>
      <c r="C3006" s="106">
        <v>88667</v>
      </c>
      <c r="D3006" s="18"/>
      <c r="E3006" s="12" t="str">
        <f>VLOOKUP(C3006,STYLES!$1:$1048576,12,FALSE)</f>
        <v>Accelerate UTK cool∙logik™ Performance Polo</v>
      </c>
      <c r="F3006" s="114" t="s">
        <v>3399</v>
      </c>
      <c r="G3006" s="114" t="s">
        <v>2718</v>
      </c>
      <c r="H3006" s="116" t="s">
        <v>437</v>
      </c>
      <c r="I3006" s="116" t="s">
        <v>437</v>
      </c>
      <c r="J3006" s="115" t="s">
        <v>2768</v>
      </c>
      <c r="K3006" s="194">
        <f>IFERROR(VLOOKUP(J3006,LISTS!G:H,2,FALSE),"0")</f>
        <v>6</v>
      </c>
      <c r="L3006" s="12" t="str">
        <f t="shared" si="160"/>
        <v/>
      </c>
      <c r="M3006" s="115" t="s">
        <v>2768</v>
      </c>
      <c r="N3006" s="195">
        <f>IFERROR(VLOOKUP(M3006,LISTS!G:H,2,FALSE),"0")</f>
        <v>6</v>
      </c>
      <c r="O3006" s="12" t="str">
        <f t="shared" si="161"/>
        <v/>
      </c>
      <c r="P3006" s="128" t="s">
        <v>2720</v>
      </c>
      <c r="Q3006" s="136" t="s">
        <v>2721</v>
      </c>
      <c r="R3006" s="128" t="s">
        <v>2744</v>
      </c>
      <c r="S3006" s="115" t="s">
        <v>2722</v>
      </c>
      <c r="T3006" s="106" t="s">
        <v>775</v>
      </c>
      <c r="U3006" s="128"/>
    </row>
    <row r="3007" spans="1:21" s="12" customFormat="1">
      <c r="A3007" s="59" t="str">
        <f>VLOOKUP(C3007,STYLES!$A$1:$R$2088,7,FALSE)</f>
        <v>Polos</v>
      </c>
      <c r="B3007" s="12" t="str">
        <f>VLOOKUP(C3007,STYLES!$1:$1048576,6,FALSE)</f>
        <v>North End®</v>
      </c>
      <c r="C3007" s="106">
        <v>88667</v>
      </c>
      <c r="D3007" s="18"/>
      <c r="E3007" s="12" t="str">
        <f>VLOOKUP(C3007,STYLES!$1:$1048576,12,FALSE)</f>
        <v>Accelerate UTK cool∙logik™ Performance Polo</v>
      </c>
      <c r="F3007" s="114" t="s">
        <v>3400</v>
      </c>
      <c r="G3007" s="114" t="s">
        <v>2779</v>
      </c>
      <c r="H3007" s="116" t="s">
        <v>437</v>
      </c>
      <c r="I3007" s="116" t="s">
        <v>437</v>
      </c>
      <c r="J3007" s="115" t="s">
        <v>2768</v>
      </c>
      <c r="K3007" s="194">
        <f>IFERROR(VLOOKUP(J3007,LISTS!G:H,2,FALSE),"0")</f>
        <v>6</v>
      </c>
      <c r="L3007" s="12" t="str">
        <f t="shared" si="160"/>
        <v/>
      </c>
      <c r="M3007" s="115" t="s">
        <v>2768</v>
      </c>
      <c r="N3007" s="195">
        <f>IFERROR(VLOOKUP(M3007,LISTS!G:H,2,FALSE),"0")</f>
        <v>6</v>
      </c>
      <c r="O3007" s="12" t="str">
        <f t="shared" si="161"/>
        <v/>
      </c>
      <c r="P3007" s="128" t="s">
        <v>2720</v>
      </c>
      <c r="Q3007" s="128" t="s">
        <v>2780</v>
      </c>
      <c r="R3007" s="128" t="s">
        <v>2744</v>
      </c>
      <c r="S3007" s="106" t="s">
        <v>2781</v>
      </c>
      <c r="T3007" s="106" t="s">
        <v>775</v>
      </c>
      <c r="U3007" s="128" t="s">
        <v>2876</v>
      </c>
    </row>
    <row r="3008" spans="1:21" s="210" customFormat="1">
      <c r="A3008" s="302" t="str">
        <f>VLOOKUP(C3008,STYLES!$A$1:$R$2088,7,FALSE)</f>
        <v>Polos</v>
      </c>
      <c r="B3008" s="210" t="str">
        <f>VLOOKUP(C3008,STYLES!$1:$1048576,6,FALSE)</f>
        <v>North End®</v>
      </c>
      <c r="C3008" s="303">
        <v>88667</v>
      </c>
      <c r="D3008" s="296"/>
      <c r="E3008" s="210" t="str">
        <f>VLOOKUP(C3008,STYLES!$1:$1048576,12,FALSE)</f>
        <v>Accelerate UTK cool∙logik™ Performance Polo</v>
      </c>
      <c r="F3008" s="305" t="s">
        <v>3401</v>
      </c>
      <c r="G3008" s="304" t="s">
        <v>2740</v>
      </c>
      <c r="H3008" s="297" t="str">
        <f>VLOOKUP(C3008,STYLES!$1:$1048576,9,FALSE)</f>
        <v>DROP - Pre-Closeout</v>
      </c>
      <c r="I3008" s="297" t="str">
        <f>VLOOKUP(C3008,STYLES!$1:$1048576,10,FALSE)</f>
        <v>DROP - Pre-Closeout</v>
      </c>
      <c r="J3008" s="305" t="s">
        <v>2768</v>
      </c>
      <c r="K3008" s="298">
        <f>IFERROR(VLOOKUP(J3008,LISTS!G:H,2,FALSE),"0")</f>
        <v>6</v>
      </c>
      <c r="L3008" s="210" t="str">
        <f t="shared" si="160"/>
        <v/>
      </c>
      <c r="M3008" s="305" t="s">
        <v>2768</v>
      </c>
      <c r="N3008" s="300">
        <f>IFERROR(VLOOKUP(M3008,LISTS!G:H,2,FALSE),"0")</f>
        <v>6</v>
      </c>
      <c r="O3008" s="210" t="str">
        <f t="shared" si="161"/>
        <v/>
      </c>
      <c r="P3008" s="301" t="s">
        <v>2720</v>
      </c>
      <c r="Q3008" s="301" t="s">
        <v>2741</v>
      </c>
      <c r="R3008" s="301" t="s">
        <v>2744</v>
      </c>
      <c r="S3008" s="303" t="s">
        <v>3039</v>
      </c>
      <c r="T3008" s="303" t="s">
        <v>775</v>
      </c>
      <c r="U3008" s="301"/>
    </row>
    <row r="3009" spans="1:21">
      <c r="A3009" s="4"/>
      <c r="F3009" s="112"/>
      <c r="G3009" s="111"/>
      <c r="H3009" s="112"/>
      <c r="I3009" s="112"/>
      <c r="J3009" s="112"/>
      <c r="K3009" s="139"/>
      <c r="L3009" s="60">
        <f>SUM(L3005:L3008)</f>
        <v>0</v>
      </c>
      <c r="N3009" s="140"/>
      <c r="O3009" s="60">
        <f>SUM(O3005:O3008)</f>
        <v>0</v>
      </c>
      <c r="Q3009" s="117"/>
      <c r="R3009" s="117"/>
      <c r="S3009" s="103"/>
      <c r="T3009" s="103"/>
    </row>
    <row r="3010" spans="1:21" s="210" customFormat="1">
      <c r="A3010" s="302" t="str">
        <f>VLOOKUP(C3010,STYLES!$A$1:$R$2088,7,FALSE)</f>
        <v>Polos</v>
      </c>
      <c r="B3010" s="210" t="str">
        <f>VLOOKUP(C3010,STYLES!$1:$1048576,6,FALSE)</f>
        <v>North End®</v>
      </c>
      <c r="C3010" s="303">
        <v>78676</v>
      </c>
      <c r="D3010" s="296"/>
      <c r="E3010" s="210" t="str">
        <f>VLOOKUP(C3010,STYLES!$1:$1048576,12,FALSE)</f>
        <v>Symmetry UTK cool∙logik™ Coffee Performance Polo</v>
      </c>
      <c r="F3010" s="304" t="s">
        <v>2718</v>
      </c>
      <c r="G3010" s="304" t="s">
        <v>2718</v>
      </c>
      <c r="H3010" s="116" t="s">
        <v>437</v>
      </c>
      <c r="I3010" s="297" t="str">
        <f>VLOOKUP(C3010,STYLES!$1:$1048576,10,FALSE)</f>
        <v>DROP - Pre-Closeout</v>
      </c>
      <c r="J3010" s="305" t="s">
        <v>2961</v>
      </c>
      <c r="K3010" s="298">
        <f>IFERROR(VLOOKUP(J3010,LISTS!G:H,2,FALSE),"0")</f>
        <v>6</v>
      </c>
      <c r="L3010" s="210" t="str">
        <f t="shared" si="160"/>
        <v/>
      </c>
      <c r="M3010" s="305" t="s">
        <v>2961</v>
      </c>
      <c r="N3010" s="300">
        <f>IFERROR(VLOOKUP(M3010,LISTS!G:H,2,FALSE),"0")</f>
        <v>6</v>
      </c>
      <c r="O3010" s="210" t="str">
        <f t="shared" si="161"/>
        <v/>
      </c>
      <c r="P3010" s="301" t="s">
        <v>2720</v>
      </c>
      <c r="Q3010" s="295" t="s">
        <v>2721</v>
      </c>
      <c r="R3010" s="301" t="s">
        <v>775</v>
      </c>
      <c r="S3010" s="305" t="s">
        <v>2722</v>
      </c>
      <c r="T3010" s="303" t="s">
        <v>775</v>
      </c>
      <c r="U3010" s="128" t="s">
        <v>3180</v>
      </c>
    </row>
    <row r="3011" spans="1:21" s="210" customFormat="1">
      <c r="A3011" s="302" t="str">
        <f>VLOOKUP(C3011,STYLES!$A$1:$R$2088,7,FALSE)</f>
        <v>Polos</v>
      </c>
      <c r="B3011" s="210" t="str">
        <f>VLOOKUP(C3011,STYLES!$1:$1048576,6,FALSE)</f>
        <v>North End®</v>
      </c>
      <c r="C3011" s="303">
        <v>78676</v>
      </c>
      <c r="D3011" s="296"/>
      <c r="E3011" s="210" t="str">
        <f>VLOOKUP(C3011,STYLES!$1:$1048576,12,FALSE)</f>
        <v>Symmetry UTK cool∙logik™ Coffee Performance Polo</v>
      </c>
      <c r="F3011" s="304" t="s">
        <v>3403</v>
      </c>
      <c r="G3011" s="304" t="s">
        <v>2743</v>
      </c>
      <c r="H3011" s="297" t="str">
        <f>VLOOKUP(C3011,STYLES!$1:$1048576,9,FALSE)</f>
        <v>DROP - Pre-Closeout</v>
      </c>
      <c r="I3011" s="297" t="str">
        <f>VLOOKUP(C3011,STYLES!$1:$1048576,10,FALSE)</f>
        <v>DROP - Pre-Closeout</v>
      </c>
      <c r="J3011" s="305" t="s">
        <v>2961</v>
      </c>
      <c r="K3011" s="298">
        <f>IFERROR(VLOOKUP(J3011,LISTS!G:H,2,FALSE),"0")</f>
        <v>6</v>
      </c>
      <c r="L3011" s="210" t="str">
        <f t="shared" si="160"/>
        <v/>
      </c>
      <c r="M3011" s="305" t="s">
        <v>2961</v>
      </c>
      <c r="N3011" s="300">
        <f>IFERROR(VLOOKUP(M3011,LISTS!G:H,2,FALSE),"0")</f>
        <v>6</v>
      </c>
      <c r="O3011" s="210" t="str">
        <f t="shared" si="161"/>
        <v/>
      </c>
      <c r="P3011" s="301" t="s">
        <v>2720</v>
      </c>
      <c r="Q3011" s="301" t="s">
        <v>3198</v>
      </c>
      <c r="R3011" s="301" t="s">
        <v>775</v>
      </c>
      <c r="S3011" s="303" t="s">
        <v>3199</v>
      </c>
      <c r="T3011" s="301" t="s">
        <v>775</v>
      </c>
      <c r="U3011" s="301"/>
    </row>
    <row r="3012" spans="1:21" s="210" customFormat="1">
      <c r="A3012" s="302" t="str">
        <f>VLOOKUP(C3012,STYLES!$A$1:$R$2088,7,FALSE)</f>
        <v>Polos</v>
      </c>
      <c r="B3012" s="210" t="str">
        <f>VLOOKUP(C3012,STYLES!$1:$1048576,6,FALSE)</f>
        <v>North End®</v>
      </c>
      <c r="C3012" s="303">
        <v>78676</v>
      </c>
      <c r="D3012" s="296"/>
      <c r="E3012" s="210" t="str">
        <f>VLOOKUP(C3012,STYLES!$1:$1048576,12,FALSE)</f>
        <v>Symmetry UTK cool∙logik™ Coffee Performance Polo</v>
      </c>
      <c r="F3012" s="305" t="s">
        <v>3181</v>
      </c>
      <c r="G3012" s="304" t="s">
        <v>2809</v>
      </c>
      <c r="H3012" s="297" t="str">
        <f>VLOOKUP(C3012,STYLES!$1:$1048576,9,FALSE)</f>
        <v>DROP - Pre-Closeout</v>
      </c>
      <c r="I3012" s="116" t="s">
        <v>437</v>
      </c>
      <c r="J3012" s="305" t="s">
        <v>2961</v>
      </c>
      <c r="K3012" s="298">
        <f>IFERROR(VLOOKUP(J3012,LISTS!G:H,2,FALSE),"0")</f>
        <v>6</v>
      </c>
      <c r="L3012" s="210" t="str">
        <f t="shared" si="160"/>
        <v/>
      </c>
      <c r="M3012" s="305" t="s">
        <v>2961</v>
      </c>
      <c r="N3012" s="300">
        <f>IFERROR(VLOOKUP(M3012,LISTS!G:H,2,FALSE),"0")</f>
        <v>6</v>
      </c>
      <c r="O3012" s="210" t="str">
        <f t="shared" si="161"/>
        <v/>
      </c>
      <c r="P3012" s="301" t="s">
        <v>2720</v>
      </c>
      <c r="Q3012" s="301" t="s">
        <v>3136</v>
      </c>
      <c r="R3012" s="301" t="s">
        <v>775</v>
      </c>
      <c r="S3012" s="303" t="s">
        <v>3137</v>
      </c>
      <c r="T3012" s="301" t="s">
        <v>775</v>
      </c>
      <c r="U3012" s="128" t="s">
        <v>3034</v>
      </c>
    </row>
    <row r="3013" spans="1:21">
      <c r="A3013" s="4"/>
      <c r="F3013" s="112"/>
      <c r="G3013" s="111"/>
      <c r="H3013" s="112"/>
      <c r="I3013" s="112"/>
      <c r="J3013" s="112"/>
      <c r="K3013" s="139"/>
      <c r="L3013" s="60">
        <f>SUM(L3010:L3012)</f>
        <v>0</v>
      </c>
      <c r="N3013" s="140"/>
      <c r="O3013" s="60">
        <f>SUM(O3010:O3012)</f>
        <v>0</v>
      </c>
      <c r="Q3013" s="117"/>
      <c r="R3013" s="117"/>
      <c r="S3013" s="103"/>
      <c r="T3013" s="103"/>
    </row>
    <row r="3014" spans="1:21" s="210" customFormat="1">
      <c r="A3014" s="302" t="str">
        <f>VLOOKUP(C3014,STYLES!$A$1:$R$2088,7,FALSE)</f>
        <v>Polos</v>
      </c>
      <c r="B3014" s="210" t="str">
        <f>VLOOKUP(C3014,STYLES!$1:$1048576,6,FALSE)</f>
        <v>North End®</v>
      </c>
      <c r="C3014" s="303">
        <v>88676</v>
      </c>
      <c r="D3014" s="296"/>
      <c r="E3014" s="210" t="str">
        <f>VLOOKUP(C3014,STYLES!$1:$1048576,12,FALSE)</f>
        <v>Symmetry UTK cool∙logik™ Coffee Performance Polo</v>
      </c>
      <c r="F3014" s="304" t="s">
        <v>2718</v>
      </c>
      <c r="G3014" s="304" t="s">
        <v>2718</v>
      </c>
      <c r="H3014" s="116" t="s">
        <v>437</v>
      </c>
      <c r="I3014" s="297" t="str">
        <f>VLOOKUP(C3014,STYLES!$1:$1048576,10,FALSE)</f>
        <v>DROP - Pre-Closeout</v>
      </c>
      <c r="J3014" s="305" t="s">
        <v>2768</v>
      </c>
      <c r="K3014" s="298">
        <f>IFERROR(VLOOKUP(J3014,LISTS!G:H,2,FALSE),"0")</f>
        <v>6</v>
      </c>
      <c r="L3014" s="210" t="str">
        <f t="shared" si="160"/>
        <v/>
      </c>
      <c r="M3014" s="305" t="s">
        <v>2768</v>
      </c>
      <c r="N3014" s="300">
        <f>IFERROR(VLOOKUP(M3014,LISTS!G:H,2,FALSE),"0")</f>
        <v>6</v>
      </c>
      <c r="O3014" s="210" t="str">
        <f t="shared" si="161"/>
        <v/>
      </c>
      <c r="P3014" s="301" t="s">
        <v>2720</v>
      </c>
      <c r="Q3014" s="295" t="s">
        <v>2721</v>
      </c>
      <c r="R3014" s="301" t="s">
        <v>775</v>
      </c>
      <c r="S3014" s="305" t="s">
        <v>2722</v>
      </c>
      <c r="T3014" s="303" t="s">
        <v>775</v>
      </c>
      <c r="U3014" s="128" t="s">
        <v>3180</v>
      </c>
    </row>
    <row r="3015" spans="1:21" s="210" customFormat="1">
      <c r="A3015" s="302" t="str">
        <f>VLOOKUP(C3015,STYLES!$A$1:$R$2088,7,FALSE)</f>
        <v>Polos</v>
      </c>
      <c r="B3015" s="210" t="str">
        <f>VLOOKUP(C3015,STYLES!$1:$1048576,6,FALSE)</f>
        <v>North End®</v>
      </c>
      <c r="C3015" s="303">
        <v>88676</v>
      </c>
      <c r="D3015" s="296"/>
      <c r="E3015" s="210" t="str">
        <f>VLOOKUP(C3015,STYLES!$1:$1048576,12,FALSE)</f>
        <v>Symmetry UTK cool∙logik™ Coffee Performance Polo</v>
      </c>
      <c r="F3015" s="304" t="s">
        <v>3403</v>
      </c>
      <c r="G3015" s="304" t="s">
        <v>2743</v>
      </c>
      <c r="H3015" s="297" t="str">
        <f>VLOOKUP(C3015,STYLES!$1:$1048576,9,FALSE)</f>
        <v>DROP - Pre-Closeout</v>
      </c>
      <c r="I3015" s="297" t="str">
        <f>VLOOKUP(C3015,STYLES!$1:$1048576,10,FALSE)</f>
        <v>DROP - Pre-Closeout</v>
      </c>
      <c r="J3015" s="305" t="s">
        <v>2768</v>
      </c>
      <c r="K3015" s="298">
        <f>IFERROR(VLOOKUP(J3015,LISTS!G:H,2,FALSE),"0")</f>
        <v>6</v>
      </c>
      <c r="L3015" s="210" t="str">
        <f t="shared" si="160"/>
        <v/>
      </c>
      <c r="M3015" s="305" t="s">
        <v>2768</v>
      </c>
      <c r="N3015" s="300">
        <f>IFERROR(VLOOKUP(M3015,LISTS!G:H,2,FALSE),"0")</f>
        <v>6</v>
      </c>
      <c r="O3015" s="210" t="str">
        <f t="shared" si="161"/>
        <v/>
      </c>
      <c r="P3015" s="301" t="s">
        <v>2720</v>
      </c>
      <c r="Q3015" s="301" t="s">
        <v>3198</v>
      </c>
      <c r="R3015" s="301" t="s">
        <v>775</v>
      </c>
      <c r="S3015" s="303" t="s">
        <v>3199</v>
      </c>
      <c r="T3015" s="301" t="s">
        <v>775</v>
      </c>
      <c r="U3015" s="301"/>
    </row>
    <row r="3016" spans="1:21" s="210" customFormat="1">
      <c r="A3016" s="302" t="str">
        <f>VLOOKUP(C3016,STYLES!$A$1:$R$2088,7,FALSE)</f>
        <v>Polos</v>
      </c>
      <c r="B3016" s="210" t="str">
        <f>VLOOKUP(C3016,STYLES!$1:$1048576,6,FALSE)</f>
        <v>North End®</v>
      </c>
      <c r="C3016" s="303">
        <v>88676</v>
      </c>
      <c r="D3016" s="296"/>
      <c r="E3016" s="210" t="str">
        <f>VLOOKUP(C3016,STYLES!$1:$1048576,12,FALSE)</f>
        <v>Symmetry UTK cool∙logik™ Coffee Performance Polo</v>
      </c>
      <c r="F3016" s="305" t="s">
        <v>3181</v>
      </c>
      <c r="G3016" s="304" t="s">
        <v>2809</v>
      </c>
      <c r="H3016" s="297" t="str">
        <f>VLOOKUP(C3016,STYLES!$1:$1048576,9,FALSE)</f>
        <v>DROP - Pre-Closeout</v>
      </c>
      <c r="I3016" s="116" t="s">
        <v>437</v>
      </c>
      <c r="J3016" s="305" t="s">
        <v>2768</v>
      </c>
      <c r="K3016" s="298">
        <f>IFERROR(VLOOKUP(J3016,LISTS!G:H,2,FALSE),"0")</f>
        <v>6</v>
      </c>
      <c r="L3016" s="210" t="str">
        <f t="shared" si="160"/>
        <v/>
      </c>
      <c r="M3016" s="305" t="s">
        <v>2768</v>
      </c>
      <c r="N3016" s="300">
        <f>IFERROR(VLOOKUP(M3016,LISTS!G:H,2,FALSE),"0")</f>
        <v>6</v>
      </c>
      <c r="O3016" s="210" t="str">
        <f t="shared" si="161"/>
        <v/>
      </c>
      <c r="P3016" s="301" t="s">
        <v>2720</v>
      </c>
      <c r="Q3016" s="301" t="s">
        <v>3136</v>
      </c>
      <c r="R3016" s="301" t="s">
        <v>775</v>
      </c>
      <c r="S3016" s="303" t="s">
        <v>3137</v>
      </c>
      <c r="T3016" s="301" t="s">
        <v>775</v>
      </c>
      <c r="U3016" s="128" t="s">
        <v>3034</v>
      </c>
    </row>
    <row r="3017" spans="1:21">
      <c r="A3017" s="4"/>
      <c r="F3017" s="112"/>
      <c r="G3017" s="111"/>
      <c r="H3017" s="112"/>
      <c r="I3017" s="112"/>
      <c r="J3017" s="112"/>
      <c r="K3017" s="139"/>
      <c r="L3017" s="60">
        <f>SUM(L3014:L3016)</f>
        <v>0</v>
      </c>
      <c r="N3017" s="140"/>
      <c r="O3017" s="60">
        <f>SUM(O3014:O3016)</f>
        <v>0</v>
      </c>
      <c r="Q3017" s="117"/>
      <c r="R3017" s="117"/>
      <c r="S3017" s="103"/>
      <c r="T3017" s="103"/>
    </row>
    <row r="3018" spans="1:21" s="210" customFormat="1">
      <c r="A3018" s="302" t="str">
        <f>VLOOKUP(C3018,STYLES!$A$1:$R$2088,7,FALSE)</f>
        <v>Polos</v>
      </c>
      <c r="B3018" s="210" t="str">
        <f>VLOOKUP(C3018,STYLES!$1:$1048576,6,FALSE)</f>
        <v>North End®</v>
      </c>
      <c r="C3018" s="303">
        <v>78677</v>
      </c>
      <c r="D3018" s="296"/>
      <c r="E3018" s="210" t="str">
        <f>VLOOKUP(C3018,STYLES!$1:$1048576,12,FALSE)</f>
        <v>Refresh UTK cool∙logik™ Coffee Performance Mélange Jersey Polo</v>
      </c>
      <c r="F3018" s="304" t="s">
        <v>3026</v>
      </c>
      <c r="G3018" s="304" t="s">
        <v>2763</v>
      </c>
      <c r="H3018" s="297" t="str">
        <f>VLOOKUP(C3018,STYLES!$1:$1048576,9,FALSE)</f>
        <v>DROP - Pre-Closeout</v>
      </c>
      <c r="I3018" s="297" t="str">
        <f>VLOOKUP(C3018,STYLES!$1:$1048576,10,FALSE)</f>
        <v>DROP - Pre-Closeout</v>
      </c>
      <c r="J3018" s="305" t="s">
        <v>2961</v>
      </c>
      <c r="K3018" s="298">
        <f>IFERROR(VLOOKUP(J3018,LISTS!G:H,2,FALSE),"0")</f>
        <v>6</v>
      </c>
      <c r="L3018" s="210" t="str">
        <f t="shared" si="160"/>
        <v/>
      </c>
      <c r="M3018" s="305" t="s">
        <v>2961</v>
      </c>
      <c r="N3018" s="300">
        <f>IFERROR(VLOOKUP(M3018,LISTS!G:H,2,FALSE),"0")</f>
        <v>6</v>
      </c>
      <c r="O3018" s="210" t="str">
        <f t="shared" si="161"/>
        <v/>
      </c>
      <c r="P3018" s="301" t="s">
        <v>2720</v>
      </c>
      <c r="Q3018" s="301" t="s">
        <v>2983</v>
      </c>
      <c r="R3018" s="301" t="s">
        <v>2721</v>
      </c>
      <c r="S3018" s="303" t="s">
        <v>2984</v>
      </c>
      <c r="T3018" s="303" t="s">
        <v>2722</v>
      </c>
      <c r="U3018" s="301"/>
    </row>
    <row r="3019" spans="1:21" s="210" customFormat="1">
      <c r="A3019" s="302" t="str">
        <f>VLOOKUP(C3019,STYLES!$A$1:$R$2088,7,FALSE)</f>
        <v>Polos</v>
      </c>
      <c r="B3019" s="210" t="str">
        <f>VLOOKUP(C3019,STYLES!$1:$1048576,6,FALSE)</f>
        <v>North End®</v>
      </c>
      <c r="C3019" s="303">
        <v>78677</v>
      </c>
      <c r="D3019" s="296"/>
      <c r="E3019" s="210" t="str">
        <f>VLOOKUP(C3019,STYLES!$1:$1048576,12,FALSE)</f>
        <v>Refresh UTK cool∙logik™ Coffee Performance Mélange Jersey Polo</v>
      </c>
      <c r="F3019" s="304" t="s">
        <v>3404</v>
      </c>
      <c r="G3019" s="304" t="s">
        <v>2732</v>
      </c>
      <c r="H3019" s="297" t="str">
        <f>VLOOKUP(C3019,STYLES!$1:$1048576,9,FALSE)</f>
        <v>DROP - Pre-Closeout</v>
      </c>
      <c r="I3019" s="297" t="str">
        <f>VLOOKUP(C3019,STYLES!$1:$1048576,10,FALSE)</f>
        <v>DROP - Pre-Closeout</v>
      </c>
      <c r="J3019" s="305" t="s">
        <v>2961</v>
      </c>
      <c r="K3019" s="298">
        <f>IFERROR(VLOOKUP(J3019,LISTS!G:H,2,FALSE),"0")</f>
        <v>6</v>
      </c>
      <c r="L3019" s="210" t="str">
        <f t="shared" si="160"/>
        <v/>
      </c>
      <c r="M3019" s="305" t="s">
        <v>2961</v>
      </c>
      <c r="N3019" s="300">
        <f>IFERROR(VLOOKUP(M3019,LISTS!G:H,2,FALSE),"0")</f>
        <v>6</v>
      </c>
      <c r="O3019" s="210" t="str">
        <f t="shared" si="161"/>
        <v/>
      </c>
      <c r="P3019" s="301" t="s">
        <v>2720</v>
      </c>
      <c r="Q3019" s="301" t="s">
        <v>3405</v>
      </c>
      <c r="R3019" s="301" t="s">
        <v>2983</v>
      </c>
      <c r="S3019" s="303" t="s">
        <v>3406</v>
      </c>
      <c r="T3019" s="303" t="s">
        <v>2984</v>
      </c>
      <c r="U3019" s="301"/>
    </row>
    <row r="3020" spans="1:21" s="210" customFormat="1">
      <c r="A3020" s="302" t="str">
        <f>VLOOKUP(C3020,STYLES!$A$1:$R$2088,7,FALSE)</f>
        <v>Polos</v>
      </c>
      <c r="B3020" s="210" t="str">
        <f>VLOOKUP(C3020,STYLES!$1:$1048576,6,FALSE)</f>
        <v>North End®</v>
      </c>
      <c r="C3020" s="303">
        <v>78677</v>
      </c>
      <c r="D3020" s="296"/>
      <c r="E3020" s="210" t="str">
        <f>VLOOKUP(C3020,STYLES!$1:$1048576,12,FALSE)</f>
        <v>Refresh UTK cool∙logik™ Coffee Performance Mélange Jersey Polo</v>
      </c>
      <c r="F3020" s="305" t="s">
        <v>3407</v>
      </c>
      <c r="G3020" s="304" t="s">
        <v>2809</v>
      </c>
      <c r="H3020" s="116" t="s">
        <v>437</v>
      </c>
      <c r="I3020" s="297" t="str">
        <f>VLOOKUP(C3020,STYLES!$1:$1048576,10,FALSE)</f>
        <v>DROP - Pre-Closeout</v>
      </c>
      <c r="J3020" s="305" t="s">
        <v>2961</v>
      </c>
      <c r="K3020" s="298">
        <f>IFERROR(VLOOKUP(J3020,LISTS!G:H,2,FALSE),"0")</f>
        <v>6</v>
      </c>
      <c r="L3020" s="210" t="str">
        <f t="shared" si="160"/>
        <v/>
      </c>
      <c r="M3020" s="305" t="s">
        <v>2961</v>
      </c>
      <c r="N3020" s="300">
        <f>IFERROR(VLOOKUP(M3020,LISTS!G:H,2,FALSE),"0")</f>
        <v>6</v>
      </c>
      <c r="O3020" s="210" t="str">
        <f t="shared" si="161"/>
        <v/>
      </c>
      <c r="P3020" s="301" t="s">
        <v>2720</v>
      </c>
      <c r="Q3020" s="301" t="s">
        <v>3136</v>
      </c>
      <c r="R3020" s="301" t="s">
        <v>2983</v>
      </c>
      <c r="S3020" s="303" t="s">
        <v>3137</v>
      </c>
      <c r="T3020" s="303" t="s">
        <v>2984</v>
      </c>
      <c r="U3020" s="128" t="s">
        <v>3180</v>
      </c>
    </row>
    <row r="3021" spans="1:21">
      <c r="A3021" s="4"/>
      <c r="F3021" s="112"/>
      <c r="G3021" s="111"/>
      <c r="H3021" s="112"/>
      <c r="I3021" s="112"/>
      <c r="J3021" s="112"/>
      <c r="K3021" s="139"/>
      <c r="L3021" s="60">
        <f>SUM(L3018:L3020)</f>
        <v>0</v>
      </c>
      <c r="N3021" s="140"/>
      <c r="O3021" s="60">
        <f>SUM(O3018:O3020)</f>
        <v>0</v>
      </c>
      <c r="Q3021" s="117"/>
      <c r="R3021" s="117"/>
      <c r="S3021" s="103"/>
      <c r="T3021" s="103"/>
    </row>
    <row r="3022" spans="1:21">
      <c r="A3022" s="4" t="str">
        <f>VLOOKUP(C3022,STYLES!$A$1:$R$2088,7,FALSE)</f>
        <v>Polos</v>
      </c>
      <c r="B3022" t="str">
        <f>VLOOKUP(C3022,STYLES!$1:$1048576,6,FALSE)</f>
        <v>North End®</v>
      </c>
      <c r="C3022" s="103">
        <v>88677</v>
      </c>
      <c r="E3022" t="str">
        <f>VLOOKUP(C3022,STYLES!$1:$1048576,12,FALSE)</f>
        <v>Refresh UTK cool∙logik™ Coffee Performance Mélange Jersey Polo</v>
      </c>
      <c r="F3022" s="111" t="s">
        <v>3026</v>
      </c>
      <c r="G3022" s="111" t="s">
        <v>2763</v>
      </c>
      <c r="H3022" s="113" t="str">
        <f>VLOOKUP(C3022,STYLES!$1:$1048576,9,FALSE)</f>
        <v>DROP - Pre-Closeout</v>
      </c>
      <c r="I3022" s="113" t="str">
        <f>VLOOKUP(C3022,STYLES!$1:$1048576,10,FALSE)</f>
        <v>DROP - Pre-Closeout</v>
      </c>
      <c r="J3022" s="112" t="s">
        <v>2768</v>
      </c>
      <c r="K3022" s="139">
        <f>IFERROR(VLOOKUP(J3022,LISTS!G:H,2,FALSE),"0")</f>
        <v>6</v>
      </c>
      <c r="L3022" t="str">
        <f t="shared" si="160"/>
        <v/>
      </c>
      <c r="M3022" s="112" t="s">
        <v>2768</v>
      </c>
      <c r="N3022" s="140">
        <f>IFERROR(VLOOKUP(M3022,LISTS!G:H,2,FALSE),"0")</f>
        <v>6</v>
      </c>
      <c r="O3022" t="str">
        <f t="shared" si="161"/>
        <v/>
      </c>
      <c r="P3022" s="117" t="s">
        <v>2720</v>
      </c>
      <c r="Q3022" s="117" t="s">
        <v>2983</v>
      </c>
      <c r="R3022" s="117" t="s">
        <v>2721</v>
      </c>
      <c r="S3022" s="103" t="s">
        <v>2984</v>
      </c>
      <c r="T3022" s="103" t="s">
        <v>2722</v>
      </c>
    </row>
    <row r="3023" spans="1:21">
      <c r="A3023" s="4" t="str">
        <f>VLOOKUP(C3023,STYLES!$A$1:$R$2088,7,FALSE)</f>
        <v>Polos</v>
      </c>
      <c r="B3023" t="str">
        <f>VLOOKUP(C3023,STYLES!$1:$1048576,6,FALSE)</f>
        <v>North End®</v>
      </c>
      <c r="C3023" s="103">
        <v>88677</v>
      </c>
      <c r="E3023" t="str">
        <f>VLOOKUP(C3023,STYLES!$1:$1048576,12,FALSE)</f>
        <v>Refresh UTK cool∙logik™ Coffee Performance Mélange Jersey Polo</v>
      </c>
      <c r="F3023" s="111" t="s">
        <v>3404</v>
      </c>
      <c r="G3023" s="111" t="s">
        <v>2732</v>
      </c>
      <c r="H3023" s="113" t="str">
        <f>VLOOKUP(C3023,STYLES!$1:$1048576,9,FALSE)</f>
        <v>DROP - Pre-Closeout</v>
      </c>
      <c r="I3023" s="113" t="str">
        <f>VLOOKUP(C3023,STYLES!$1:$1048576,10,FALSE)</f>
        <v>DROP - Pre-Closeout</v>
      </c>
      <c r="J3023" s="112" t="s">
        <v>2768</v>
      </c>
      <c r="K3023" s="139">
        <f>IFERROR(VLOOKUP(J3023,LISTS!G:H,2,FALSE),"0")</f>
        <v>6</v>
      </c>
      <c r="L3023" t="str">
        <f t="shared" si="160"/>
        <v/>
      </c>
      <c r="M3023" s="112" t="s">
        <v>2768</v>
      </c>
      <c r="N3023" s="140">
        <f>IFERROR(VLOOKUP(M3023,LISTS!G:H,2,FALSE),"0")</f>
        <v>6</v>
      </c>
      <c r="O3023" t="str">
        <f t="shared" si="161"/>
        <v/>
      </c>
      <c r="P3023" s="117" t="s">
        <v>2720</v>
      </c>
      <c r="Q3023" s="117" t="s">
        <v>3405</v>
      </c>
      <c r="R3023" s="117" t="s">
        <v>2983</v>
      </c>
      <c r="S3023" s="103" t="s">
        <v>3406</v>
      </c>
      <c r="T3023" s="103" t="s">
        <v>2984</v>
      </c>
    </row>
    <row r="3024" spans="1:21">
      <c r="A3024" s="4" t="str">
        <f>VLOOKUP(C3024,STYLES!$A$1:$R$2088,7,FALSE)</f>
        <v>Polos</v>
      </c>
      <c r="B3024" t="str">
        <f>VLOOKUP(C3024,STYLES!$1:$1048576,6,FALSE)</f>
        <v>North End®</v>
      </c>
      <c r="C3024" s="103">
        <v>88677</v>
      </c>
      <c r="E3024" t="str">
        <f>VLOOKUP(C3024,STYLES!$1:$1048576,12,FALSE)</f>
        <v>Refresh UTK cool∙logik™ Coffee Performance Mélange Jersey Polo</v>
      </c>
      <c r="F3024" s="112" t="s">
        <v>3407</v>
      </c>
      <c r="G3024" s="111" t="s">
        <v>2809</v>
      </c>
      <c r="H3024" s="113" t="str">
        <f>VLOOKUP(C3024,STYLES!$1:$1048576,9,FALSE)</f>
        <v>DROP - Pre-Closeout</v>
      </c>
      <c r="I3024" s="113" t="str">
        <f>VLOOKUP(C3024,STYLES!$1:$1048576,10,FALSE)</f>
        <v>DROP - Pre-Closeout</v>
      </c>
      <c r="J3024" s="112" t="s">
        <v>2768</v>
      </c>
      <c r="K3024" s="139">
        <f>IFERROR(VLOOKUP(J3024,LISTS!G:H,2,FALSE),"0")</f>
        <v>6</v>
      </c>
      <c r="L3024" t="str">
        <f t="shared" si="160"/>
        <v/>
      </c>
      <c r="M3024" s="112" t="s">
        <v>2768</v>
      </c>
      <c r="N3024" s="140">
        <f>IFERROR(VLOOKUP(M3024,LISTS!G:H,2,FALSE),"0")</f>
        <v>6</v>
      </c>
      <c r="O3024" t="str">
        <f t="shared" si="161"/>
        <v/>
      </c>
      <c r="P3024" s="117" t="s">
        <v>2720</v>
      </c>
      <c r="Q3024" s="117" t="s">
        <v>3136</v>
      </c>
      <c r="R3024" s="117" t="s">
        <v>2983</v>
      </c>
      <c r="S3024" s="103" t="s">
        <v>3137</v>
      </c>
      <c r="T3024" s="103" t="s">
        <v>2984</v>
      </c>
    </row>
    <row r="3025" spans="1:21">
      <c r="A3025" s="4"/>
      <c r="F3025" s="112"/>
      <c r="G3025" s="111"/>
      <c r="H3025" s="112"/>
      <c r="I3025" s="112"/>
      <c r="J3025" s="112"/>
      <c r="K3025" s="139"/>
      <c r="L3025" s="60">
        <f>SUM(L3022:L3024)</f>
        <v>0</v>
      </c>
      <c r="N3025" s="140"/>
      <c r="O3025" s="60">
        <f>SUM(O3022:O3024)</f>
        <v>0</v>
      </c>
      <c r="Q3025" s="117"/>
      <c r="R3025" s="117"/>
      <c r="S3025" s="103"/>
      <c r="T3025" s="103"/>
    </row>
    <row r="3026" spans="1:21">
      <c r="A3026" s="4" t="str">
        <f>VLOOKUP(C3026,STYLES!$A$1:$R$2088,7,FALSE)</f>
        <v>Polos</v>
      </c>
      <c r="B3026" t="str">
        <f>VLOOKUP(C3026,STYLES!$1:$1048576,6,FALSE)</f>
        <v>North End®</v>
      </c>
      <c r="C3026" s="103">
        <v>78682</v>
      </c>
      <c r="E3026" t="str">
        <f>VLOOKUP(C3026,STYLES!$1:$1048576,12,FALSE)</f>
        <v>Evap Quick Dry Performance Polo</v>
      </c>
      <c r="F3026" s="111" t="s">
        <v>2718</v>
      </c>
      <c r="G3026" s="111" t="s">
        <v>2718</v>
      </c>
      <c r="H3026" s="113" t="str">
        <f>VLOOKUP(C3026,STYLES!$1:$1048576,9,FALSE)</f>
        <v>DROP - Pre-Closeout</v>
      </c>
      <c r="I3026" s="113" t="str">
        <f>VLOOKUP(C3026,STYLES!$1:$1048576,10,FALSE)</f>
        <v>DROP - Pre-Closeout</v>
      </c>
      <c r="J3026" s="112" t="s">
        <v>2961</v>
      </c>
      <c r="K3026" s="139">
        <f>IFERROR(VLOOKUP(J3026,LISTS!G:H,2,FALSE),"0")</f>
        <v>6</v>
      </c>
      <c r="L3026" t="str">
        <f t="shared" si="160"/>
        <v/>
      </c>
      <c r="M3026" s="112" t="s">
        <v>2961</v>
      </c>
      <c r="N3026" s="140">
        <f>IFERROR(VLOOKUP(M3026,LISTS!G:H,2,FALSE),"0")</f>
        <v>6</v>
      </c>
      <c r="O3026" t="str">
        <f t="shared" si="161"/>
        <v/>
      </c>
      <c r="P3026" s="117" t="s">
        <v>2720</v>
      </c>
      <c r="Q3026" s="101" t="s">
        <v>2721</v>
      </c>
      <c r="R3026" s="117" t="s">
        <v>775</v>
      </c>
      <c r="S3026" s="112" t="s">
        <v>2722</v>
      </c>
      <c r="T3026" s="103" t="s">
        <v>775</v>
      </c>
    </row>
    <row r="3027" spans="1:21">
      <c r="A3027" s="4" t="str">
        <f>VLOOKUP(C3027,STYLES!$A$1:$R$2088,7,FALSE)</f>
        <v>Polos</v>
      </c>
      <c r="B3027" t="str">
        <f>VLOOKUP(C3027,STYLES!$1:$1048576,6,FALSE)</f>
        <v>North End®</v>
      </c>
      <c r="C3027" s="103">
        <v>78682</v>
      </c>
      <c r="E3027" t="str">
        <f>VLOOKUP(C3027,STYLES!$1:$1048576,12,FALSE)</f>
        <v>Evap Quick Dry Performance Polo</v>
      </c>
      <c r="F3027" s="111" t="s">
        <v>3408</v>
      </c>
      <c r="G3027" s="111" t="s">
        <v>2786</v>
      </c>
      <c r="H3027" s="113" t="str">
        <f>VLOOKUP(C3027,STYLES!$1:$1048576,9,FALSE)</f>
        <v>DROP - Pre-Closeout</v>
      </c>
      <c r="I3027" s="113" t="str">
        <f>VLOOKUP(C3027,STYLES!$1:$1048576,10,FALSE)</f>
        <v>DROP - Pre-Closeout</v>
      </c>
      <c r="J3027" s="112" t="s">
        <v>2961</v>
      </c>
      <c r="K3027" s="139">
        <f>IFERROR(VLOOKUP(J3027,LISTS!G:H,2,FALSE),"0")</f>
        <v>6</v>
      </c>
      <c r="L3027" t="str">
        <f t="shared" si="160"/>
        <v/>
      </c>
      <c r="M3027" s="112" t="s">
        <v>2961</v>
      </c>
      <c r="N3027" s="140">
        <f>IFERROR(VLOOKUP(M3027,LISTS!G:H,2,FALSE),"0")</f>
        <v>6</v>
      </c>
      <c r="O3027" t="str">
        <f t="shared" si="161"/>
        <v/>
      </c>
      <c r="P3027" s="117" t="s">
        <v>2720</v>
      </c>
      <c r="Q3027" s="117" t="s">
        <v>2787</v>
      </c>
      <c r="R3027" s="117" t="s">
        <v>775</v>
      </c>
      <c r="S3027" s="103" t="s">
        <v>2788</v>
      </c>
      <c r="T3027" s="103" t="s">
        <v>775</v>
      </c>
    </row>
    <row r="3028" spans="1:21">
      <c r="A3028" s="4" t="str">
        <f>VLOOKUP(C3028,STYLES!$A$1:$R$2088,7,FALSE)</f>
        <v>Polos</v>
      </c>
      <c r="B3028" t="str">
        <f>VLOOKUP(C3028,STYLES!$1:$1048576,6,FALSE)</f>
        <v>North End®</v>
      </c>
      <c r="C3028" s="103">
        <v>78682</v>
      </c>
      <c r="E3028" t="str">
        <f>VLOOKUP(C3028,STYLES!$1:$1048576,12,FALSE)</f>
        <v>Evap Quick Dry Performance Polo</v>
      </c>
      <c r="F3028" s="111" t="s">
        <v>3185</v>
      </c>
      <c r="G3028" s="111" t="s">
        <v>2740</v>
      </c>
      <c r="H3028" s="113" t="str">
        <f>VLOOKUP(C3028,STYLES!$1:$1048576,9,FALSE)</f>
        <v>DROP - Pre-Closeout</v>
      </c>
      <c r="I3028" s="113" t="str">
        <f>VLOOKUP(C3028,STYLES!$1:$1048576,10,FALSE)</f>
        <v>DROP - Pre-Closeout</v>
      </c>
      <c r="J3028" s="112" t="s">
        <v>2961</v>
      </c>
      <c r="K3028" s="139">
        <f>IFERROR(VLOOKUP(J3028,LISTS!G:H,2,FALSE),"0")</f>
        <v>6</v>
      </c>
      <c r="L3028" t="str">
        <f t="shared" si="160"/>
        <v/>
      </c>
      <c r="M3028" s="112" t="s">
        <v>2961</v>
      </c>
      <c r="N3028" s="140">
        <f>IFERROR(VLOOKUP(M3028,LISTS!G:H,2,FALSE),"0")</f>
        <v>6</v>
      </c>
      <c r="O3028" t="str">
        <f t="shared" si="161"/>
        <v/>
      </c>
      <c r="P3028" s="117" t="s">
        <v>2720</v>
      </c>
      <c r="Q3028" s="117" t="s">
        <v>2741</v>
      </c>
      <c r="R3028" s="117" t="s">
        <v>775</v>
      </c>
      <c r="S3028" s="103" t="s">
        <v>3039</v>
      </c>
      <c r="T3028" s="117" t="s">
        <v>775</v>
      </c>
    </row>
    <row r="3029" spans="1:21" s="12" customFormat="1">
      <c r="A3029" s="59" t="str">
        <f>VLOOKUP(C3029,STYLES!$A$1:$R$2088,7,FALSE)</f>
        <v>Polos</v>
      </c>
      <c r="B3029" s="12" t="str">
        <f>VLOOKUP(C3029,STYLES!$1:$1048576,6,FALSE)</f>
        <v>North End®</v>
      </c>
      <c r="C3029" s="106">
        <v>78682</v>
      </c>
      <c r="D3029" s="18"/>
      <c r="E3029" s="12" t="str">
        <f>VLOOKUP(C3029,STYLES!$1:$1048576,12,FALSE)</f>
        <v>Evap Quick Dry Performance Polo</v>
      </c>
      <c r="F3029" s="115" t="s">
        <v>3409</v>
      </c>
      <c r="G3029" s="114" t="s">
        <v>2809</v>
      </c>
      <c r="H3029" s="116" t="s">
        <v>437</v>
      </c>
      <c r="I3029" s="116" t="s">
        <v>437</v>
      </c>
      <c r="J3029" s="115" t="s">
        <v>2961</v>
      </c>
      <c r="K3029" s="194">
        <f>IFERROR(VLOOKUP(J3029,LISTS!G:H,2,FALSE),"0")</f>
        <v>6</v>
      </c>
      <c r="L3029" s="12" t="str">
        <f t="shared" si="160"/>
        <v/>
      </c>
      <c r="M3029" s="115" t="s">
        <v>2961</v>
      </c>
      <c r="N3029" s="195">
        <f>IFERROR(VLOOKUP(M3029,LISTS!G:H,2,FALSE),"0")</f>
        <v>6</v>
      </c>
      <c r="O3029" s="12" t="str">
        <f t="shared" si="161"/>
        <v/>
      </c>
      <c r="P3029" s="128" t="s">
        <v>2720</v>
      </c>
      <c r="Q3029" s="128" t="s">
        <v>3155</v>
      </c>
      <c r="R3029" s="128" t="s">
        <v>775</v>
      </c>
      <c r="S3029" s="106" t="s">
        <v>3156</v>
      </c>
      <c r="T3029" s="106" t="s">
        <v>775</v>
      </c>
      <c r="U3029" s="128" t="s">
        <v>2769</v>
      </c>
    </row>
    <row r="3030" spans="1:21">
      <c r="A3030" s="4"/>
      <c r="F3030" s="112"/>
      <c r="G3030" s="111"/>
      <c r="H3030" s="112"/>
      <c r="I3030" s="112"/>
      <c r="J3030" s="112"/>
      <c r="K3030" s="139"/>
      <c r="L3030" s="60">
        <f>SUM(L3026:L3029)</f>
        <v>0</v>
      </c>
      <c r="N3030" s="140"/>
      <c r="O3030" s="60">
        <f>SUM(O3026:O3029)</f>
        <v>0</v>
      </c>
      <c r="Q3030" s="117"/>
      <c r="R3030" s="117"/>
      <c r="S3030" s="103"/>
      <c r="T3030" s="103"/>
    </row>
    <row r="3031" spans="1:21">
      <c r="A3031" s="4" t="str">
        <f>VLOOKUP(C3031,STYLES!$A$1:$R$2088,7,FALSE)</f>
        <v>Polos</v>
      </c>
      <c r="B3031" t="str">
        <f>VLOOKUP(C3031,STYLES!$1:$1048576,6,FALSE)</f>
        <v>North End®</v>
      </c>
      <c r="C3031" s="103">
        <v>88682</v>
      </c>
      <c r="E3031" t="str">
        <f>VLOOKUP(C3031,STYLES!$1:$1048576,12,FALSE)</f>
        <v>Evap Quick Dry Performance Polo</v>
      </c>
      <c r="F3031" s="111" t="s">
        <v>2718</v>
      </c>
      <c r="G3031" s="111" t="s">
        <v>2718</v>
      </c>
      <c r="H3031" s="113" t="str">
        <f>VLOOKUP(C3031,STYLES!$1:$1048576,9,FALSE)</f>
        <v>DROP - Pre-Closeout</v>
      </c>
      <c r="I3031" s="113" t="str">
        <f>VLOOKUP(C3031,STYLES!$1:$1048576,10,FALSE)</f>
        <v>DROP - Pre-Closeout</v>
      </c>
      <c r="J3031" s="112" t="s">
        <v>2768</v>
      </c>
      <c r="K3031" s="139">
        <f>IFERROR(VLOOKUP(J3031,LISTS!G:H,2,FALSE),"0")</f>
        <v>6</v>
      </c>
      <c r="L3031" t="str">
        <f t="shared" si="160"/>
        <v/>
      </c>
      <c r="M3031" s="112" t="s">
        <v>2768</v>
      </c>
      <c r="N3031" s="140">
        <f>IFERROR(VLOOKUP(M3031,LISTS!G:H,2,FALSE),"0")</f>
        <v>6</v>
      </c>
      <c r="O3031" t="str">
        <f t="shared" si="161"/>
        <v/>
      </c>
      <c r="P3031" s="117" t="s">
        <v>2720</v>
      </c>
      <c r="Q3031" s="101" t="s">
        <v>2721</v>
      </c>
      <c r="R3031" s="117" t="s">
        <v>775</v>
      </c>
      <c r="S3031" s="112" t="s">
        <v>2722</v>
      </c>
      <c r="T3031" s="103" t="s">
        <v>775</v>
      </c>
    </row>
    <row r="3032" spans="1:21">
      <c r="A3032" s="4" t="str">
        <f>VLOOKUP(C3032,STYLES!$A$1:$R$2088,7,FALSE)</f>
        <v>Polos</v>
      </c>
      <c r="B3032" t="str">
        <f>VLOOKUP(C3032,STYLES!$1:$1048576,6,FALSE)</f>
        <v>North End®</v>
      </c>
      <c r="C3032" s="103">
        <v>88682</v>
      </c>
      <c r="E3032" t="str">
        <f>VLOOKUP(C3032,STYLES!$1:$1048576,12,FALSE)</f>
        <v>Evap Quick Dry Performance Polo</v>
      </c>
      <c r="F3032" s="111" t="s">
        <v>3408</v>
      </c>
      <c r="G3032" s="111" t="s">
        <v>2786</v>
      </c>
      <c r="H3032" s="113" t="str">
        <f>VLOOKUP(C3032,STYLES!$1:$1048576,9,FALSE)</f>
        <v>DROP - Pre-Closeout</v>
      </c>
      <c r="I3032" s="113" t="str">
        <f>VLOOKUP(C3032,STYLES!$1:$1048576,10,FALSE)</f>
        <v>DROP - Pre-Closeout</v>
      </c>
      <c r="J3032" s="112" t="s">
        <v>2768</v>
      </c>
      <c r="K3032" s="139">
        <f>IFERROR(VLOOKUP(J3032,LISTS!G:H,2,FALSE),"0")</f>
        <v>6</v>
      </c>
      <c r="L3032" t="str">
        <f t="shared" si="160"/>
        <v/>
      </c>
      <c r="M3032" s="112" t="s">
        <v>2768</v>
      </c>
      <c r="N3032" s="140">
        <f>IFERROR(VLOOKUP(M3032,LISTS!G:H,2,FALSE),"0")</f>
        <v>6</v>
      </c>
      <c r="O3032" t="str">
        <f t="shared" si="161"/>
        <v/>
      </c>
      <c r="P3032" s="117" t="s">
        <v>2720</v>
      </c>
      <c r="Q3032" s="117" t="s">
        <v>2787</v>
      </c>
      <c r="R3032" s="117" t="s">
        <v>775</v>
      </c>
      <c r="S3032" s="103" t="s">
        <v>2788</v>
      </c>
      <c r="T3032" s="103" t="s">
        <v>775</v>
      </c>
    </row>
    <row r="3033" spans="1:21">
      <c r="A3033" s="4" t="str">
        <f>VLOOKUP(C3033,STYLES!$A$1:$R$2088,7,FALSE)</f>
        <v>Polos</v>
      </c>
      <c r="B3033" t="str">
        <f>VLOOKUP(C3033,STYLES!$1:$1048576,6,FALSE)</f>
        <v>North End®</v>
      </c>
      <c r="C3033" s="103">
        <v>88682</v>
      </c>
      <c r="E3033" t="str">
        <f>VLOOKUP(C3033,STYLES!$1:$1048576,12,FALSE)</f>
        <v>Evap Quick Dry Performance Polo</v>
      </c>
      <c r="F3033" s="111" t="s">
        <v>3185</v>
      </c>
      <c r="G3033" s="111" t="s">
        <v>2740</v>
      </c>
      <c r="H3033" s="113" t="str">
        <f>VLOOKUP(C3033,STYLES!$1:$1048576,9,FALSE)</f>
        <v>DROP - Pre-Closeout</v>
      </c>
      <c r="I3033" s="113" t="str">
        <f>VLOOKUP(C3033,STYLES!$1:$1048576,10,FALSE)</f>
        <v>DROP - Pre-Closeout</v>
      </c>
      <c r="J3033" s="112" t="s">
        <v>2768</v>
      </c>
      <c r="K3033" s="139">
        <f>IFERROR(VLOOKUP(J3033,LISTS!G:H,2,FALSE),"0")</f>
        <v>6</v>
      </c>
      <c r="L3033" t="str">
        <f t="shared" si="160"/>
        <v/>
      </c>
      <c r="M3033" s="112" t="s">
        <v>2768</v>
      </c>
      <c r="N3033" s="140">
        <f>IFERROR(VLOOKUP(M3033,LISTS!G:H,2,FALSE),"0")</f>
        <v>6</v>
      </c>
      <c r="O3033" t="str">
        <f t="shared" si="161"/>
        <v/>
      </c>
      <c r="P3033" s="117" t="s">
        <v>2720</v>
      </c>
      <c r="Q3033" s="117" t="s">
        <v>2741</v>
      </c>
      <c r="R3033" s="117" t="s">
        <v>775</v>
      </c>
      <c r="S3033" s="103" t="s">
        <v>3039</v>
      </c>
      <c r="T3033" s="117" t="s">
        <v>775</v>
      </c>
    </row>
    <row r="3034" spans="1:21">
      <c r="A3034" s="4" t="str">
        <f>VLOOKUP(C3034,STYLES!$A$1:$R$2088,7,FALSE)</f>
        <v>Polos</v>
      </c>
      <c r="B3034" t="str">
        <f>VLOOKUP(C3034,STYLES!$1:$1048576,6,FALSE)</f>
        <v>North End®</v>
      </c>
      <c r="C3034" s="103">
        <v>88682</v>
      </c>
      <c r="E3034" t="str">
        <f>VLOOKUP(C3034,STYLES!$1:$1048576,12,FALSE)</f>
        <v>Evap Quick Dry Performance Polo</v>
      </c>
      <c r="F3034" s="112" t="s">
        <v>3409</v>
      </c>
      <c r="G3034" s="111" t="s">
        <v>2809</v>
      </c>
      <c r="H3034" s="113" t="str">
        <f>VLOOKUP(C3034,STYLES!$1:$1048576,9,FALSE)</f>
        <v>DROP - Pre-Closeout</v>
      </c>
      <c r="I3034" s="113" t="str">
        <f>VLOOKUP(C3034,STYLES!$1:$1048576,10,FALSE)</f>
        <v>DROP - Pre-Closeout</v>
      </c>
      <c r="J3034" s="112" t="s">
        <v>2768</v>
      </c>
      <c r="K3034" s="139">
        <f>IFERROR(VLOOKUP(J3034,LISTS!G:H,2,FALSE),"0")</f>
        <v>6</v>
      </c>
      <c r="L3034" t="str">
        <f t="shared" si="160"/>
        <v/>
      </c>
      <c r="M3034" s="112" t="s">
        <v>2768</v>
      </c>
      <c r="N3034" s="140">
        <f>IFERROR(VLOOKUP(M3034,LISTS!G:H,2,FALSE),"0")</f>
        <v>6</v>
      </c>
      <c r="O3034" t="str">
        <f t="shared" si="161"/>
        <v/>
      </c>
      <c r="P3034" s="117" t="s">
        <v>2720</v>
      </c>
      <c r="Q3034" s="117" t="s">
        <v>3155</v>
      </c>
      <c r="R3034" s="117" t="s">
        <v>775</v>
      </c>
      <c r="S3034" s="103" t="s">
        <v>3156</v>
      </c>
      <c r="T3034" s="103" t="s">
        <v>775</v>
      </c>
    </row>
    <row r="3035" spans="1:21">
      <c r="A3035" s="4"/>
      <c r="F3035" s="112"/>
      <c r="G3035" s="111"/>
      <c r="H3035" s="112"/>
      <c r="I3035" s="112"/>
      <c r="J3035" s="112"/>
      <c r="K3035" s="139"/>
      <c r="L3035" s="60">
        <f>SUM(L3031:L3034)</f>
        <v>0</v>
      </c>
      <c r="N3035" s="140"/>
      <c r="O3035" s="60">
        <f>SUM(O3031:O3034)</f>
        <v>0</v>
      </c>
      <c r="Q3035" s="117"/>
      <c r="R3035" s="117"/>
      <c r="S3035" s="103"/>
      <c r="T3035" s="103"/>
    </row>
    <row r="3036" spans="1:21" s="12" customFormat="1">
      <c r="A3036" s="59" t="str">
        <f>VLOOKUP(C3036,STYLES!$A$1:$R$2088,7,FALSE)</f>
        <v>Polos</v>
      </c>
      <c r="B3036" s="12" t="str">
        <f>VLOOKUP(C3036,STYLES!$1:$1048576,6,FALSE)</f>
        <v>North End®</v>
      </c>
      <c r="C3036" s="106">
        <v>78683</v>
      </c>
      <c r="D3036" s="18"/>
      <c r="E3036" s="12" t="str">
        <f>VLOOKUP(C3036,STYLES!$1:$1048576,12,FALSE)</f>
        <v>Rotate UTK cool∙logik™ Quick Dry Performance Polo</v>
      </c>
      <c r="F3036" s="114" t="s">
        <v>3390</v>
      </c>
      <c r="G3036" s="114" t="s">
        <v>2718</v>
      </c>
      <c r="H3036" s="116" t="s">
        <v>437</v>
      </c>
      <c r="I3036" s="116" t="str">
        <f>VLOOKUP(C3036,STYLES!$1:$1048576,8,FALSE)</f>
        <v>Performance</v>
      </c>
      <c r="J3036" s="115" t="s">
        <v>2961</v>
      </c>
      <c r="K3036" s="194">
        <f>IFERROR(VLOOKUP(J3036,LISTS!G:H,2,FALSE),"0")</f>
        <v>6</v>
      </c>
      <c r="L3036" s="12" t="str">
        <f t="shared" si="160"/>
        <v/>
      </c>
      <c r="M3036" s="115" t="s">
        <v>2961</v>
      </c>
      <c r="N3036" s="195">
        <f>IFERROR(VLOOKUP(M3036,LISTS!G:H,2,FALSE),"0")</f>
        <v>6</v>
      </c>
      <c r="O3036" s="12" t="str">
        <f t="shared" si="161"/>
        <v/>
      </c>
      <c r="P3036" s="128" t="s">
        <v>2720</v>
      </c>
      <c r="Q3036" s="136" t="s">
        <v>2721</v>
      </c>
      <c r="R3036" s="128" t="s">
        <v>3018</v>
      </c>
      <c r="S3036" s="115" t="s">
        <v>2722</v>
      </c>
      <c r="T3036" s="106" t="s">
        <v>3019</v>
      </c>
      <c r="U3036" s="128"/>
    </row>
    <row r="3037" spans="1:21">
      <c r="A3037" s="4" t="str">
        <f>VLOOKUP(C3037,STYLES!$A$1:$R$2088,7,FALSE)</f>
        <v>Polos</v>
      </c>
      <c r="B3037" t="str">
        <f>VLOOKUP(C3037,STYLES!$1:$1048576,6,FALSE)</f>
        <v>North End®</v>
      </c>
      <c r="C3037" s="103">
        <v>78683</v>
      </c>
      <c r="E3037" t="str">
        <f>VLOOKUP(C3037,STYLES!$1:$1048576,12,FALSE)</f>
        <v>Rotate UTK cool∙logik™ Quick Dry Performance Polo</v>
      </c>
      <c r="F3037" s="111" t="s">
        <v>3025</v>
      </c>
      <c r="G3037" s="111" t="s">
        <v>2718</v>
      </c>
      <c r="H3037" s="113" t="str">
        <f>VLOOKUP(C3037,STYLES!$1:$1048576,9,FALSE)</f>
        <v>DROP - Closeout</v>
      </c>
      <c r="I3037" s="113" t="str">
        <f>VLOOKUP(C3037,STYLES!$1:$1048576,10,FALSE)</f>
        <v>DROP - Closeout</v>
      </c>
      <c r="J3037" s="112" t="s">
        <v>2961</v>
      </c>
      <c r="K3037" s="139">
        <f>IFERROR(VLOOKUP(J3037,LISTS!G:H,2,FALSE),"0")</f>
        <v>6</v>
      </c>
      <c r="L3037" t="str">
        <f t="shared" si="160"/>
        <v/>
      </c>
      <c r="M3037" s="112" t="s">
        <v>2961</v>
      </c>
      <c r="N3037" s="140">
        <f>IFERROR(VLOOKUP(M3037,LISTS!G:H,2,FALSE),"0")</f>
        <v>6</v>
      </c>
      <c r="O3037" t="str">
        <f t="shared" si="161"/>
        <v/>
      </c>
      <c r="P3037" s="117" t="s">
        <v>2720</v>
      </c>
      <c r="Q3037" s="101" t="s">
        <v>2721</v>
      </c>
      <c r="R3037" s="117" t="s">
        <v>2983</v>
      </c>
      <c r="S3037" s="112" t="s">
        <v>2722</v>
      </c>
      <c r="T3037" s="103" t="s">
        <v>2984</v>
      </c>
    </row>
    <row r="3038" spans="1:21" s="12" customFormat="1">
      <c r="A3038" s="59" t="str">
        <f>VLOOKUP(C3038,STYLES!$A$1:$R$2088,7,FALSE)</f>
        <v>Polos</v>
      </c>
      <c r="B3038" s="12" t="str">
        <f>VLOOKUP(C3038,STYLES!$1:$1048576,6,FALSE)</f>
        <v>North End®</v>
      </c>
      <c r="C3038" s="106">
        <v>78683</v>
      </c>
      <c r="D3038" s="18"/>
      <c r="E3038" s="12" t="str">
        <f>VLOOKUP(C3038,STYLES!$1:$1048576,12,FALSE)</f>
        <v>Rotate UTK cool∙logik™ Quick Dry Performance Polo</v>
      </c>
      <c r="F3038" s="114" t="s">
        <v>3391</v>
      </c>
      <c r="G3038" s="114" t="s">
        <v>2718</v>
      </c>
      <c r="H3038" s="116" t="s">
        <v>437</v>
      </c>
      <c r="I3038" s="116" t="s">
        <v>437</v>
      </c>
      <c r="J3038" s="115" t="s">
        <v>2961</v>
      </c>
      <c r="K3038" s="194">
        <f>IFERROR(VLOOKUP(J3038,LISTS!G:H,2,FALSE),"0")</f>
        <v>6</v>
      </c>
      <c r="L3038" s="12" t="str">
        <f t="shared" si="160"/>
        <v/>
      </c>
      <c r="M3038" s="115" t="s">
        <v>2961</v>
      </c>
      <c r="N3038" s="195">
        <f>IFERROR(VLOOKUP(M3038,LISTS!G:H,2,FALSE),"0")</f>
        <v>6</v>
      </c>
      <c r="O3038" s="12" t="str">
        <f t="shared" si="161"/>
        <v/>
      </c>
      <c r="P3038" s="128" t="s">
        <v>2720</v>
      </c>
      <c r="Q3038" s="136" t="s">
        <v>2721</v>
      </c>
      <c r="R3038" s="128" t="s">
        <v>3392</v>
      </c>
      <c r="S3038" s="115" t="s">
        <v>2722</v>
      </c>
      <c r="T3038" s="106" t="s">
        <v>3393</v>
      </c>
      <c r="U3038" s="128" t="s">
        <v>3189</v>
      </c>
    </row>
    <row r="3039" spans="1:21">
      <c r="A3039" s="4" t="str">
        <f>VLOOKUP(C3039,STYLES!$A$1:$R$2088,7,FALSE)</f>
        <v>Polos</v>
      </c>
      <c r="B3039" t="str">
        <f>VLOOKUP(C3039,STYLES!$1:$1048576,6,FALSE)</f>
        <v>North End®</v>
      </c>
      <c r="C3039" s="103">
        <v>78683</v>
      </c>
      <c r="E3039" t="str">
        <f>VLOOKUP(C3039,STYLES!$1:$1048576,12,FALSE)</f>
        <v>Rotate UTK cool∙logik™ Quick Dry Performance Polo</v>
      </c>
      <c r="F3039" s="111" t="s">
        <v>3410</v>
      </c>
      <c r="G3039" s="111" t="s">
        <v>2740</v>
      </c>
      <c r="H3039" s="113" t="str">
        <f>VLOOKUP(C3039,STYLES!$1:$1048576,9,FALSE)</f>
        <v>DROP - Closeout</v>
      </c>
      <c r="I3039" s="113" t="str">
        <f>VLOOKUP(C3039,STYLES!$1:$1048576,10,FALSE)</f>
        <v>DROP - Closeout</v>
      </c>
      <c r="J3039" s="112" t="s">
        <v>2961</v>
      </c>
      <c r="K3039" s="139">
        <f>IFERROR(VLOOKUP(J3039,LISTS!G:H,2,FALSE),"0")</f>
        <v>6</v>
      </c>
      <c r="L3039" t="str">
        <f t="shared" si="160"/>
        <v/>
      </c>
      <c r="M3039" s="112" t="s">
        <v>2961</v>
      </c>
      <c r="N3039" s="140">
        <f>IFERROR(VLOOKUP(M3039,LISTS!G:H,2,FALSE),"0")</f>
        <v>6</v>
      </c>
      <c r="O3039" t="str">
        <f t="shared" si="161"/>
        <v/>
      </c>
      <c r="P3039" s="117" t="s">
        <v>2720</v>
      </c>
      <c r="Q3039" s="117" t="s">
        <v>2741</v>
      </c>
      <c r="R3039" s="117" t="s">
        <v>2983</v>
      </c>
      <c r="S3039" s="103" t="s">
        <v>3039</v>
      </c>
      <c r="T3039" s="103" t="s">
        <v>2984</v>
      </c>
    </row>
    <row r="3040" spans="1:21">
      <c r="A3040" s="4" t="str">
        <f>VLOOKUP(C3040,STYLES!$A$1:$R$2088,7,FALSE)</f>
        <v>Polos</v>
      </c>
      <c r="B3040" t="str">
        <f>VLOOKUP(C3040,STYLES!$1:$1048576,6,FALSE)</f>
        <v>North End®</v>
      </c>
      <c r="C3040" s="103">
        <v>78683</v>
      </c>
      <c r="E3040" t="str">
        <f>VLOOKUP(C3040,STYLES!$1:$1048576,12,FALSE)</f>
        <v>Rotate UTK cool∙logik™ Quick Dry Performance Polo</v>
      </c>
      <c r="F3040" s="111" t="s">
        <v>3411</v>
      </c>
      <c r="G3040" s="111" t="s">
        <v>2809</v>
      </c>
      <c r="H3040" s="113" t="str">
        <f>VLOOKUP(C3040,STYLES!$1:$1048576,9,FALSE)</f>
        <v>DROP - Closeout</v>
      </c>
      <c r="I3040" s="113" t="str">
        <f>VLOOKUP(C3040,STYLES!$1:$1048576,10,FALSE)</f>
        <v>DROP - Closeout</v>
      </c>
      <c r="J3040" s="112" t="s">
        <v>2961</v>
      </c>
      <c r="K3040" s="139">
        <f>IFERROR(VLOOKUP(J3040,LISTS!G:H,2,FALSE),"0")</f>
        <v>6</v>
      </c>
      <c r="L3040" t="str">
        <f t="shared" si="160"/>
        <v/>
      </c>
      <c r="M3040" s="112" t="s">
        <v>2961</v>
      </c>
      <c r="N3040" s="140">
        <f>IFERROR(VLOOKUP(M3040,LISTS!G:H,2,FALSE),"0")</f>
        <v>6</v>
      </c>
      <c r="O3040" t="str">
        <f t="shared" si="161"/>
        <v/>
      </c>
      <c r="P3040" s="117" t="s">
        <v>2720</v>
      </c>
      <c r="Q3040" s="117" t="s">
        <v>3155</v>
      </c>
      <c r="R3040" s="117" t="s">
        <v>2850</v>
      </c>
      <c r="S3040" s="103" t="s">
        <v>3156</v>
      </c>
      <c r="T3040" s="103" t="s">
        <v>2722</v>
      </c>
    </row>
    <row r="3041" spans="1:21">
      <c r="A3041" s="4" t="str">
        <f>VLOOKUP(C3041,STYLES!$A$1:$R$2088,7,FALSE)</f>
        <v>Polos</v>
      </c>
      <c r="B3041" t="str">
        <f>VLOOKUP(C3041,STYLES!$1:$1048576,6,FALSE)</f>
        <v>North End®</v>
      </c>
      <c r="C3041" s="103">
        <v>78683</v>
      </c>
      <c r="E3041" t="str">
        <f>VLOOKUP(C3041,STYLES!$1:$1048576,12,FALSE)</f>
        <v>Rotate UTK cool∙logik™ Quick Dry Performance Polo</v>
      </c>
      <c r="F3041" s="112" t="s">
        <v>3412</v>
      </c>
      <c r="G3041" s="111" t="s">
        <v>2755</v>
      </c>
      <c r="H3041" s="113" t="str">
        <f>VLOOKUP(C3041,STYLES!$1:$1048576,9,FALSE)</f>
        <v>DROP - Closeout</v>
      </c>
      <c r="I3041" s="113" t="str">
        <f>VLOOKUP(C3041,STYLES!$1:$1048576,10,FALSE)</f>
        <v>DROP - Closeout</v>
      </c>
      <c r="J3041" s="112" t="s">
        <v>2961</v>
      </c>
      <c r="K3041" s="139">
        <f>IFERROR(VLOOKUP(J3041,LISTS!G:H,2,FALSE),"0")</f>
        <v>6</v>
      </c>
      <c r="L3041" t="str">
        <f t="shared" si="160"/>
        <v/>
      </c>
      <c r="M3041" s="112" t="s">
        <v>2961</v>
      </c>
      <c r="N3041" s="140">
        <f>IFERROR(VLOOKUP(M3041,LISTS!G:H,2,FALSE),"0")</f>
        <v>6</v>
      </c>
      <c r="O3041" t="str">
        <f t="shared" si="161"/>
        <v/>
      </c>
      <c r="P3041" s="117" t="s">
        <v>2720</v>
      </c>
      <c r="Q3041" s="117" t="s">
        <v>3003</v>
      </c>
      <c r="R3041" s="117" t="s">
        <v>2850</v>
      </c>
      <c r="S3041" s="103" t="s">
        <v>3004</v>
      </c>
      <c r="T3041" s="103" t="s">
        <v>2722</v>
      </c>
    </row>
    <row r="3042" spans="1:21">
      <c r="A3042" s="4"/>
      <c r="F3042" s="112"/>
      <c r="G3042" s="111"/>
      <c r="H3042" s="112"/>
      <c r="I3042" s="112"/>
      <c r="J3042" s="112"/>
      <c r="K3042" s="139"/>
      <c r="L3042" s="60">
        <f>SUM(L3036:L3041)</f>
        <v>0</v>
      </c>
      <c r="N3042" s="140"/>
      <c r="O3042" s="60">
        <f>SUM(O3036:O3041)</f>
        <v>0</v>
      </c>
      <c r="Q3042" s="117"/>
      <c r="R3042" s="117"/>
      <c r="S3042" s="103"/>
      <c r="T3042" s="103"/>
    </row>
    <row r="3043" spans="1:21" s="12" customFormat="1">
      <c r="A3043" s="59" t="str">
        <f>VLOOKUP(C3043,STYLES!$A$1:$R$2088,7,FALSE)</f>
        <v>Polos</v>
      </c>
      <c r="B3043" s="12" t="str">
        <f>VLOOKUP(C3043,STYLES!$1:$1048576,6,FALSE)</f>
        <v>North End®</v>
      </c>
      <c r="C3043" s="106">
        <v>88683</v>
      </c>
      <c r="D3043" s="18"/>
      <c r="E3043" s="12" t="str">
        <f>VLOOKUP(C3043,STYLES!$1:$1048576,12,FALSE)</f>
        <v>Rotate UTK cool∙logik™ Quick Dry Performance Polo</v>
      </c>
      <c r="F3043" s="114" t="s">
        <v>3390</v>
      </c>
      <c r="G3043" s="114" t="s">
        <v>2718</v>
      </c>
      <c r="H3043" s="116" t="s">
        <v>437</v>
      </c>
      <c r="I3043" s="116" t="s">
        <v>437</v>
      </c>
      <c r="J3043" s="115" t="s">
        <v>2768</v>
      </c>
      <c r="K3043" s="194">
        <f>IFERROR(VLOOKUP(J3043,LISTS!G:H,2,FALSE),"0")</f>
        <v>6</v>
      </c>
      <c r="L3043" s="12" t="str">
        <f t="shared" si="160"/>
        <v/>
      </c>
      <c r="M3043" s="115" t="s">
        <v>2768</v>
      </c>
      <c r="N3043" s="195">
        <f>IFERROR(VLOOKUP(M3043,LISTS!G:H,2,FALSE),"0")</f>
        <v>6</v>
      </c>
      <c r="O3043" s="12" t="str">
        <f t="shared" si="161"/>
        <v/>
      </c>
      <c r="P3043" s="128" t="s">
        <v>2720</v>
      </c>
      <c r="Q3043" s="136" t="s">
        <v>2721</v>
      </c>
      <c r="R3043" s="128" t="s">
        <v>3018</v>
      </c>
      <c r="S3043" s="115" t="s">
        <v>2722</v>
      </c>
      <c r="T3043" s="106" t="s">
        <v>3019</v>
      </c>
      <c r="U3043" s="128"/>
    </row>
    <row r="3044" spans="1:21">
      <c r="A3044" s="4" t="str">
        <f>VLOOKUP(C3044,STYLES!$A$1:$R$2088,7,FALSE)</f>
        <v>Polos</v>
      </c>
      <c r="B3044" t="str">
        <f>VLOOKUP(C3044,STYLES!$1:$1048576,6,FALSE)</f>
        <v>North End®</v>
      </c>
      <c r="C3044" s="103">
        <v>88683</v>
      </c>
      <c r="E3044" t="str">
        <f>VLOOKUP(C3044,STYLES!$1:$1048576,12,FALSE)</f>
        <v>Rotate UTK cool∙logik™ Quick Dry Performance Polo</v>
      </c>
      <c r="F3044" s="111" t="s">
        <v>3025</v>
      </c>
      <c r="G3044" s="111" t="s">
        <v>2718</v>
      </c>
      <c r="H3044" s="113" t="str">
        <f>VLOOKUP(C3044,STYLES!$1:$1048576,9,FALSE)</f>
        <v>DROP - Closeout</v>
      </c>
      <c r="I3044" s="113" t="str">
        <f>VLOOKUP(C3044,STYLES!$1:$1048576,10,FALSE)</f>
        <v>DROP - Closeout</v>
      </c>
      <c r="J3044" s="112" t="s">
        <v>2768</v>
      </c>
      <c r="K3044" s="139">
        <f>IFERROR(VLOOKUP(J3044,LISTS!G:H,2,FALSE),"0")</f>
        <v>6</v>
      </c>
      <c r="L3044" t="str">
        <f t="shared" si="160"/>
        <v/>
      </c>
      <c r="M3044" s="112" t="s">
        <v>2768</v>
      </c>
      <c r="N3044" s="140">
        <f>IFERROR(VLOOKUP(M3044,LISTS!G:H,2,FALSE),"0")</f>
        <v>6</v>
      </c>
      <c r="O3044" t="str">
        <f t="shared" si="161"/>
        <v/>
      </c>
      <c r="P3044" s="117" t="s">
        <v>2720</v>
      </c>
      <c r="Q3044" s="101" t="s">
        <v>2721</v>
      </c>
      <c r="R3044" s="117" t="s">
        <v>2983</v>
      </c>
      <c r="S3044" s="112" t="s">
        <v>2722</v>
      </c>
      <c r="T3044" s="103" t="s">
        <v>2984</v>
      </c>
    </row>
    <row r="3045" spans="1:21" s="12" customFormat="1">
      <c r="A3045" s="59" t="str">
        <f>VLOOKUP(C3045,STYLES!$A$1:$R$2088,7,FALSE)</f>
        <v>Polos</v>
      </c>
      <c r="B3045" s="12" t="str">
        <f>VLOOKUP(C3045,STYLES!$1:$1048576,6,FALSE)</f>
        <v>North End®</v>
      </c>
      <c r="C3045" s="106">
        <v>88683</v>
      </c>
      <c r="D3045" s="18"/>
      <c r="E3045" s="12" t="str">
        <f>VLOOKUP(C3045,STYLES!$1:$1048576,12,FALSE)</f>
        <v>Rotate UTK cool∙logik™ Quick Dry Performance Polo</v>
      </c>
      <c r="F3045" s="114" t="s">
        <v>3391</v>
      </c>
      <c r="G3045" s="114" t="s">
        <v>2718</v>
      </c>
      <c r="H3045" s="116" t="s">
        <v>437</v>
      </c>
      <c r="I3045" s="116" t="s">
        <v>437</v>
      </c>
      <c r="J3045" s="115" t="s">
        <v>2768</v>
      </c>
      <c r="K3045" s="194">
        <f>IFERROR(VLOOKUP(J3045,LISTS!G:H,2,FALSE),"0")</f>
        <v>6</v>
      </c>
      <c r="L3045" s="12" t="str">
        <f t="shared" si="160"/>
        <v/>
      </c>
      <c r="M3045" s="115" t="s">
        <v>2768</v>
      </c>
      <c r="N3045" s="195">
        <f>IFERROR(VLOOKUP(M3045,LISTS!G:H,2,FALSE),"0")</f>
        <v>6</v>
      </c>
      <c r="O3045" s="12" t="str">
        <f t="shared" si="161"/>
        <v/>
      </c>
      <c r="P3045" s="128" t="s">
        <v>2720</v>
      </c>
      <c r="Q3045" s="136" t="s">
        <v>2721</v>
      </c>
      <c r="R3045" s="128" t="s">
        <v>3392</v>
      </c>
      <c r="S3045" s="115" t="s">
        <v>2722</v>
      </c>
      <c r="T3045" s="106" t="s">
        <v>3393</v>
      </c>
      <c r="U3045" s="128"/>
    </row>
    <row r="3046" spans="1:21">
      <c r="A3046" s="4" t="str">
        <f>VLOOKUP(C3046,STYLES!$A$1:$R$2088,7,FALSE)</f>
        <v>Polos</v>
      </c>
      <c r="B3046" t="str">
        <f>VLOOKUP(C3046,STYLES!$1:$1048576,6,FALSE)</f>
        <v>North End®</v>
      </c>
      <c r="C3046" s="103">
        <v>88683</v>
      </c>
      <c r="E3046" t="str">
        <f>VLOOKUP(C3046,STYLES!$1:$1048576,12,FALSE)</f>
        <v>Rotate UTK cool∙logik™ Quick Dry Performance Polo</v>
      </c>
      <c r="F3046" s="111" t="s">
        <v>3410</v>
      </c>
      <c r="G3046" s="111" t="s">
        <v>2740</v>
      </c>
      <c r="H3046" s="113" t="str">
        <f>VLOOKUP(C3046,STYLES!$1:$1048576,9,FALSE)</f>
        <v>DROP - Closeout</v>
      </c>
      <c r="I3046" s="113" t="str">
        <f>VLOOKUP(C3046,STYLES!$1:$1048576,10,FALSE)</f>
        <v>DROP - Closeout</v>
      </c>
      <c r="J3046" s="112" t="s">
        <v>2768</v>
      </c>
      <c r="K3046" s="139">
        <f>IFERROR(VLOOKUP(J3046,LISTS!G:H,2,FALSE),"0")</f>
        <v>6</v>
      </c>
      <c r="L3046" t="str">
        <f t="shared" si="160"/>
        <v/>
      </c>
      <c r="M3046" s="112" t="s">
        <v>2768</v>
      </c>
      <c r="N3046" s="140">
        <f>IFERROR(VLOOKUP(M3046,LISTS!G:H,2,FALSE),"0")</f>
        <v>6</v>
      </c>
      <c r="O3046" t="str">
        <f t="shared" si="161"/>
        <v/>
      </c>
      <c r="P3046" s="117" t="s">
        <v>2720</v>
      </c>
      <c r="Q3046" s="117" t="s">
        <v>2741</v>
      </c>
      <c r="R3046" s="117" t="s">
        <v>2983</v>
      </c>
      <c r="S3046" s="103" t="s">
        <v>3039</v>
      </c>
      <c r="T3046" s="103" t="s">
        <v>2984</v>
      </c>
    </row>
    <row r="3047" spans="1:21">
      <c r="A3047" s="4" t="str">
        <f>VLOOKUP(C3047,STYLES!$A$1:$R$2088,7,FALSE)</f>
        <v>Polos</v>
      </c>
      <c r="B3047" t="str">
        <f>VLOOKUP(C3047,STYLES!$1:$1048576,6,FALSE)</f>
        <v>North End®</v>
      </c>
      <c r="C3047" s="103">
        <v>88683</v>
      </c>
      <c r="E3047" t="str">
        <f>VLOOKUP(C3047,STYLES!$1:$1048576,12,FALSE)</f>
        <v>Rotate UTK cool∙logik™ Quick Dry Performance Polo</v>
      </c>
      <c r="F3047" s="111" t="s">
        <v>3411</v>
      </c>
      <c r="G3047" s="111" t="s">
        <v>2809</v>
      </c>
      <c r="H3047" s="113" t="str">
        <f>VLOOKUP(C3047,STYLES!$1:$1048576,9,FALSE)</f>
        <v>DROP - Closeout</v>
      </c>
      <c r="I3047" s="113" t="str">
        <f>VLOOKUP(C3047,STYLES!$1:$1048576,10,FALSE)</f>
        <v>DROP - Closeout</v>
      </c>
      <c r="J3047" s="112" t="s">
        <v>2768</v>
      </c>
      <c r="K3047" s="139">
        <f>IFERROR(VLOOKUP(J3047,LISTS!G:H,2,FALSE),"0")</f>
        <v>6</v>
      </c>
      <c r="L3047" t="str">
        <f t="shared" si="160"/>
        <v/>
      </c>
      <c r="M3047" s="112" t="s">
        <v>2768</v>
      </c>
      <c r="N3047" s="140">
        <f>IFERROR(VLOOKUP(M3047,LISTS!G:H,2,FALSE),"0")</f>
        <v>6</v>
      </c>
      <c r="O3047" t="str">
        <f t="shared" si="161"/>
        <v/>
      </c>
      <c r="P3047" s="117" t="s">
        <v>2720</v>
      </c>
      <c r="Q3047" s="117" t="s">
        <v>3155</v>
      </c>
      <c r="R3047" s="117" t="s">
        <v>2850</v>
      </c>
      <c r="S3047" s="103" t="s">
        <v>3156</v>
      </c>
      <c r="T3047" s="103" t="s">
        <v>2722</v>
      </c>
    </row>
    <row r="3048" spans="1:21">
      <c r="A3048" s="4" t="str">
        <f>VLOOKUP(C3048,STYLES!$A$1:$R$2088,7,FALSE)</f>
        <v>Polos</v>
      </c>
      <c r="B3048" t="str">
        <f>VLOOKUP(C3048,STYLES!$1:$1048576,6,FALSE)</f>
        <v>North End®</v>
      </c>
      <c r="C3048" s="103">
        <v>88683</v>
      </c>
      <c r="E3048" t="str">
        <f>VLOOKUP(C3048,STYLES!$1:$1048576,12,FALSE)</f>
        <v>Rotate UTK cool∙logik™ Quick Dry Performance Polo</v>
      </c>
      <c r="F3048" s="112" t="s">
        <v>3412</v>
      </c>
      <c r="G3048" s="111" t="s">
        <v>2755</v>
      </c>
      <c r="H3048" s="113" t="str">
        <f>VLOOKUP(C3048,STYLES!$1:$1048576,9,FALSE)</f>
        <v>DROP - Closeout</v>
      </c>
      <c r="I3048" s="113" t="str">
        <f>VLOOKUP(C3048,STYLES!$1:$1048576,10,FALSE)</f>
        <v>DROP - Closeout</v>
      </c>
      <c r="J3048" s="112" t="s">
        <v>2768</v>
      </c>
      <c r="K3048" s="139">
        <f>IFERROR(VLOOKUP(J3048,LISTS!G:H,2,FALSE),"0")</f>
        <v>6</v>
      </c>
      <c r="L3048" t="str">
        <f t="shared" si="160"/>
        <v/>
      </c>
      <c r="M3048" s="112" t="s">
        <v>2768</v>
      </c>
      <c r="N3048" s="140">
        <f>IFERROR(VLOOKUP(M3048,LISTS!G:H,2,FALSE),"0")</f>
        <v>6</v>
      </c>
      <c r="O3048" t="str">
        <f t="shared" si="161"/>
        <v/>
      </c>
      <c r="P3048" s="117" t="s">
        <v>2720</v>
      </c>
      <c r="Q3048" s="117" t="s">
        <v>3003</v>
      </c>
      <c r="R3048" s="117" t="s">
        <v>2850</v>
      </c>
      <c r="S3048" s="103" t="s">
        <v>3004</v>
      </c>
      <c r="T3048" s="103" t="s">
        <v>2722</v>
      </c>
    </row>
    <row r="3049" spans="1:21">
      <c r="A3049" s="4"/>
      <c r="F3049" s="112"/>
      <c r="G3049" s="111"/>
      <c r="H3049" s="112"/>
      <c r="I3049" s="112"/>
      <c r="J3049" s="112"/>
      <c r="K3049" s="139"/>
      <c r="L3049" s="60">
        <f>SUM(L3043:L3048)</f>
        <v>0</v>
      </c>
      <c r="N3049" s="140"/>
      <c r="O3049" s="60">
        <f>SUM(O3043:O3048)</f>
        <v>0</v>
      </c>
      <c r="Q3049" s="117"/>
      <c r="R3049" s="117"/>
      <c r="S3049" s="103"/>
      <c r="T3049" s="103"/>
    </row>
    <row r="3050" spans="1:21">
      <c r="A3050" s="4" t="str">
        <f>VLOOKUP(C3050,STYLES!$A$1:$R$2088,7,FALSE)</f>
        <v>Polos</v>
      </c>
      <c r="B3050" t="str">
        <f>VLOOKUP(C3050,STYLES!$1:$1048576,6,FALSE)</f>
        <v>North End®</v>
      </c>
      <c r="C3050" s="103">
        <v>78691</v>
      </c>
      <c r="E3050" t="str">
        <f>VLOOKUP(C3050,STYLES!$1:$1048576,12,FALSE)</f>
        <v>Reflex UTK cool∙logik™ Performance Embossed Print Polo</v>
      </c>
      <c r="F3050" s="111" t="s">
        <v>3413</v>
      </c>
      <c r="G3050" s="111" t="s">
        <v>2991</v>
      </c>
      <c r="H3050" s="113" t="str">
        <f>VLOOKUP(C3050,STYLES!$1:$1048576,9,FALSE)</f>
        <v>DROP - Closeout</v>
      </c>
      <c r="I3050" s="113" t="str">
        <f>VLOOKUP(C3050,STYLES!$1:$1048576,10,FALSE)</f>
        <v>DROP - Pre-Closeout</v>
      </c>
      <c r="J3050" s="112" t="s">
        <v>2961</v>
      </c>
      <c r="K3050" s="139">
        <f>IFERROR(VLOOKUP(J3050,LISTS!G:H,2,FALSE),"0")</f>
        <v>6</v>
      </c>
      <c r="L3050" t="str">
        <f t="shared" si="160"/>
        <v/>
      </c>
      <c r="M3050" s="112" t="s">
        <v>2961</v>
      </c>
      <c r="N3050" s="140">
        <f>IFERROR(VLOOKUP(M3050,LISTS!G:H,2,FALSE),"0")</f>
        <v>6</v>
      </c>
      <c r="O3050" t="str">
        <f t="shared" si="161"/>
        <v/>
      </c>
      <c r="P3050" s="117" t="s">
        <v>2720</v>
      </c>
      <c r="Q3050" s="117" t="s">
        <v>3414</v>
      </c>
      <c r="R3050" s="117" t="s">
        <v>3198</v>
      </c>
      <c r="S3050" s="103" t="s">
        <v>3415</v>
      </c>
      <c r="T3050" s="103" t="s">
        <v>3199</v>
      </c>
    </row>
    <row r="3051" spans="1:21">
      <c r="A3051" s="4" t="str">
        <f>VLOOKUP(C3051,STYLES!$A$1:$R$2088,7,FALSE)</f>
        <v>Polos</v>
      </c>
      <c r="B3051" t="str">
        <f>VLOOKUP(C3051,STYLES!$1:$1048576,6,FALSE)</f>
        <v>North End®</v>
      </c>
      <c r="C3051" s="103">
        <v>78691</v>
      </c>
      <c r="E3051" t="str">
        <f>VLOOKUP(C3051,STYLES!$1:$1048576,12,FALSE)</f>
        <v>Reflex UTK cool∙logik™ Performance Embossed Print Polo</v>
      </c>
      <c r="F3051" s="111" t="s">
        <v>3416</v>
      </c>
      <c r="G3051" s="111" t="s">
        <v>2718</v>
      </c>
      <c r="H3051" s="113" t="str">
        <f>VLOOKUP(C3051,STYLES!$1:$1048576,9,FALSE)</f>
        <v>DROP - Closeout</v>
      </c>
      <c r="I3051" s="113" t="str">
        <f>VLOOKUP(C3051,STYLES!$1:$1048576,10,FALSE)</f>
        <v>DROP - Pre-Closeout</v>
      </c>
      <c r="J3051" s="112" t="s">
        <v>2961</v>
      </c>
      <c r="K3051" s="139">
        <f>IFERROR(VLOOKUP(J3051,LISTS!G:H,2,FALSE),"0")</f>
        <v>6</v>
      </c>
      <c r="L3051" t="str">
        <f t="shared" si="160"/>
        <v/>
      </c>
      <c r="M3051" s="112" t="s">
        <v>2961</v>
      </c>
      <c r="N3051" s="140">
        <f>IFERROR(VLOOKUP(M3051,LISTS!G:H,2,FALSE),"0")</f>
        <v>6</v>
      </c>
      <c r="O3051" t="str">
        <f t="shared" si="161"/>
        <v/>
      </c>
      <c r="P3051" s="117" t="s">
        <v>2720</v>
      </c>
      <c r="Q3051" s="101" t="s">
        <v>2721</v>
      </c>
      <c r="R3051" s="117" t="s">
        <v>3146</v>
      </c>
      <c r="S3051" s="112" t="s">
        <v>2722</v>
      </c>
      <c r="T3051" s="103" t="s">
        <v>3147</v>
      </c>
    </row>
    <row r="3052" spans="1:21">
      <c r="A3052" s="4" t="str">
        <f>VLOOKUP(C3052,STYLES!$A$1:$R$2088,7,FALSE)</f>
        <v>Polos</v>
      </c>
      <c r="B3052" t="str">
        <f>VLOOKUP(C3052,STYLES!$1:$1048576,6,FALSE)</f>
        <v>North End®</v>
      </c>
      <c r="C3052" s="103">
        <v>78691</v>
      </c>
      <c r="E3052" t="str">
        <f>VLOOKUP(C3052,STYLES!$1:$1048576,12,FALSE)</f>
        <v>Reflex UTK cool∙logik™ Performance Embossed Print Polo</v>
      </c>
      <c r="F3052" s="111" t="s">
        <v>3417</v>
      </c>
      <c r="G3052" s="111" t="s">
        <v>2743</v>
      </c>
      <c r="H3052" s="113" t="str">
        <f>VLOOKUP(C3052,STYLES!$1:$1048576,9,FALSE)</f>
        <v>DROP - Closeout</v>
      </c>
      <c r="I3052" s="113" t="str">
        <f>VLOOKUP(C3052,STYLES!$1:$1048576,10,FALSE)</f>
        <v>DROP - Pre-Closeout</v>
      </c>
      <c r="J3052" s="112" t="s">
        <v>2961</v>
      </c>
      <c r="K3052" s="139">
        <f>IFERROR(VLOOKUP(J3052,LISTS!G:H,2,FALSE),"0")</f>
        <v>6</v>
      </c>
      <c r="L3052" t="str">
        <f t="shared" si="160"/>
        <v/>
      </c>
      <c r="M3052" s="112" t="s">
        <v>2961</v>
      </c>
      <c r="N3052" s="140">
        <f>IFERROR(VLOOKUP(M3052,LISTS!G:H,2,FALSE),"0")</f>
        <v>6</v>
      </c>
      <c r="O3052" t="str">
        <f t="shared" si="161"/>
        <v/>
      </c>
      <c r="P3052" s="117" t="s">
        <v>2720</v>
      </c>
      <c r="Q3052" s="117" t="s">
        <v>3198</v>
      </c>
      <c r="R3052" s="117" t="s">
        <v>3146</v>
      </c>
      <c r="S3052" s="103" t="s">
        <v>3199</v>
      </c>
      <c r="T3052" s="103" t="s">
        <v>3147</v>
      </c>
    </row>
    <row r="3053" spans="1:21">
      <c r="A3053" s="4" t="str">
        <f>VLOOKUP(C3053,STYLES!$A$1:$R$2088,7,FALSE)</f>
        <v>Polos</v>
      </c>
      <c r="B3053" t="str">
        <f>VLOOKUP(C3053,STYLES!$1:$1048576,6,FALSE)</f>
        <v>North End®</v>
      </c>
      <c r="C3053" s="103">
        <v>78691</v>
      </c>
      <c r="E3053" t="str">
        <f>VLOOKUP(C3053,STYLES!$1:$1048576,12,FALSE)</f>
        <v>Reflex UTK cool∙logik™ Performance Embossed Print Polo</v>
      </c>
      <c r="F3053" s="111" t="s">
        <v>3418</v>
      </c>
      <c r="G3053" s="111" t="s">
        <v>2728</v>
      </c>
      <c r="H3053" s="113" t="str">
        <f>VLOOKUP(C3053,STYLES!$1:$1048576,9,FALSE)</f>
        <v>DROP - Closeout</v>
      </c>
      <c r="I3053" s="113" t="str">
        <f>VLOOKUP(C3053,STYLES!$1:$1048576,10,FALSE)</f>
        <v>DROP - Pre-Closeout</v>
      </c>
      <c r="J3053" s="112" t="s">
        <v>2961</v>
      </c>
      <c r="K3053" s="139">
        <f>IFERROR(VLOOKUP(J3053,LISTS!G:H,2,FALSE),"0")</f>
        <v>6</v>
      </c>
      <c r="L3053" t="str">
        <f t="shared" si="160"/>
        <v/>
      </c>
      <c r="M3053" s="112" t="s">
        <v>2961</v>
      </c>
      <c r="N3053" s="140">
        <f>IFERROR(VLOOKUP(M3053,LISTS!G:H,2,FALSE),"0")</f>
        <v>6</v>
      </c>
      <c r="O3053" t="str">
        <f t="shared" si="161"/>
        <v/>
      </c>
      <c r="P3053" s="117" t="s">
        <v>2720</v>
      </c>
      <c r="Q3053" s="117" t="s">
        <v>3419</v>
      </c>
      <c r="R3053" s="117" t="s">
        <v>3146</v>
      </c>
      <c r="S3053" s="103" t="s">
        <v>3420</v>
      </c>
      <c r="T3053" s="103" t="s">
        <v>3147</v>
      </c>
    </row>
    <row r="3054" spans="1:21">
      <c r="A3054" s="4" t="str">
        <f>VLOOKUP(C3054,STYLES!$A$1:$R$2088,7,FALSE)</f>
        <v>Polos</v>
      </c>
      <c r="B3054" t="str">
        <f>VLOOKUP(C3054,STYLES!$1:$1048576,6,FALSE)</f>
        <v>North End®</v>
      </c>
      <c r="C3054" s="103">
        <v>78691</v>
      </c>
      <c r="E3054" t="str">
        <f>VLOOKUP(C3054,STYLES!$1:$1048576,12,FALSE)</f>
        <v>Reflex UTK cool∙logik™ Performance Embossed Print Polo</v>
      </c>
      <c r="F3054" s="111" t="s">
        <v>3421</v>
      </c>
      <c r="G3054" s="111" t="s">
        <v>2809</v>
      </c>
      <c r="H3054" s="113" t="str">
        <f>VLOOKUP(C3054,STYLES!$1:$1048576,9,FALSE)</f>
        <v>DROP - Closeout</v>
      </c>
      <c r="I3054" s="113" t="str">
        <f>VLOOKUP(C3054,STYLES!$1:$1048576,10,FALSE)</f>
        <v>DROP - Pre-Closeout</v>
      </c>
      <c r="J3054" s="112" t="s">
        <v>2961</v>
      </c>
      <c r="K3054" s="139">
        <f>IFERROR(VLOOKUP(J3054,LISTS!G:H,2,FALSE),"0")</f>
        <v>6</v>
      </c>
      <c r="L3054" t="str">
        <f t="shared" si="160"/>
        <v/>
      </c>
      <c r="M3054" s="112" t="s">
        <v>2961</v>
      </c>
      <c r="N3054" s="140">
        <f>IFERROR(VLOOKUP(M3054,LISTS!G:H,2,FALSE),"0")</f>
        <v>6</v>
      </c>
      <c r="O3054" t="str">
        <f t="shared" si="161"/>
        <v/>
      </c>
      <c r="P3054" s="117" t="s">
        <v>2720</v>
      </c>
      <c r="Q3054" s="117" t="s">
        <v>3155</v>
      </c>
      <c r="R3054" s="117" t="s">
        <v>3146</v>
      </c>
      <c r="S3054" s="103" t="s">
        <v>3156</v>
      </c>
      <c r="T3054" s="103" t="s">
        <v>3147</v>
      </c>
    </row>
    <row r="3055" spans="1:21">
      <c r="A3055" s="4" t="str">
        <f>VLOOKUP(C3055,STYLES!$A$1:$R$2088,7,FALSE)</f>
        <v>Polos</v>
      </c>
      <c r="B3055" t="str">
        <f>VLOOKUP(C3055,STYLES!$1:$1048576,6,FALSE)</f>
        <v>North End®</v>
      </c>
      <c r="C3055" s="103">
        <v>78691</v>
      </c>
      <c r="E3055" t="str">
        <f>VLOOKUP(C3055,STYLES!$1:$1048576,12,FALSE)</f>
        <v>Reflex UTK cool∙logik™ Performance Embossed Print Polo</v>
      </c>
      <c r="F3055" s="112" t="s">
        <v>3422</v>
      </c>
      <c r="G3055" s="111" t="s">
        <v>2797</v>
      </c>
      <c r="H3055" s="113" t="str">
        <f>VLOOKUP(C3055,STYLES!$1:$1048576,9,FALSE)</f>
        <v>DROP - Closeout</v>
      </c>
      <c r="I3055" s="113" t="str">
        <f>VLOOKUP(C3055,STYLES!$1:$1048576,10,FALSE)</f>
        <v>DROP - Pre-Closeout</v>
      </c>
      <c r="J3055" s="112" t="s">
        <v>2961</v>
      </c>
      <c r="K3055" s="139">
        <f>IFERROR(VLOOKUP(J3055,LISTS!G:H,2,FALSE),"0")</f>
        <v>6</v>
      </c>
      <c r="L3055" t="str">
        <f t="shared" si="160"/>
        <v/>
      </c>
      <c r="M3055" s="112" t="s">
        <v>2961</v>
      </c>
      <c r="N3055" s="140">
        <f>IFERROR(VLOOKUP(M3055,LISTS!G:H,2,FALSE),"0")</f>
        <v>6</v>
      </c>
      <c r="O3055" t="str">
        <f t="shared" si="161"/>
        <v/>
      </c>
      <c r="P3055" s="117" t="s">
        <v>2720</v>
      </c>
      <c r="Q3055" s="117" t="s">
        <v>3392</v>
      </c>
      <c r="R3055" s="117" t="s">
        <v>3198</v>
      </c>
      <c r="S3055" s="103" t="s">
        <v>3393</v>
      </c>
      <c r="T3055" s="103" t="s">
        <v>3199</v>
      </c>
    </row>
    <row r="3056" spans="1:21">
      <c r="A3056" s="4"/>
      <c r="F3056" s="112"/>
      <c r="G3056" s="111"/>
      <c r="H3056" s="112"/>
      <c r="I3056" s="112"/>
      <c r="J3056" s="112"/>
      <c r="K3056" s="139"/>
      <c r="L3056" s="60">
        <f>SUM(L3050:L3055)</f>
        <v>0</v>
      </c>
      <c r="N3056" s="140"/>
      <c r="O3056" s="60">
        <f>SUM(O3050:O3055)</f>
        <v>0</v>
      </c>
      <c r="Q3056" s="117"/>
      <c r="R3056" s="117"/>
      <c r="S3056" s="103"/>
      <c r="T3056" s="103"/>
    </row>
    <row r="3057" spans="1:21">
      <c r="A3057" s="4" t="str">
        <f>VLOOKUP(C3057,STYLES!$A$1:$R$2088,7,FALSE)</f>
        <v>Polos</v>
      </c>
      <c r="B3057" t="str">
        <f>VLOOKUP(C3057,STYLES!$1:$1048576,6,FALSE)</f>
        <v>North End®</v>
      </c>
      <c r="C3057" s="103">
        <v>88691</v>
      </c>
      <c r="E3057" t="str">
        <f>VLOOKUP(C3057,STYLES!$1:$1048576,12,FALSE)</f>
        <v>Reflex UTK cool∙logik™ Performance Embossed Print Polo</v>
      </c>
      <c r="F3057" s="111" t="s">
        <v>3413</v>
      </c>
      <c r="G3057" s="111" t="s">
        <v>2991</v>
      </c>
      <c r="H3057" s="113" t="str">
        <f>VLOOKUP(C3057,STYLES!$1:$1048576,9,FALSE)</f>
        <v>DROP - Pre-Closeout</v>
      </c>
      <c r="I3057" s="113" t="str">
        <f>VLOOKUP(C3057,STYLES!$1:$1048576,10,FALSE)</f>
        <v>DROP - Pre-Closeout</v>
      </c>
      <c r="J3057" s="112" t="s">
        <v>2768</v>
      </c>
      <c r="K3057" s="139">
        <f>IFERROR(VLOOKUP(J3057,LISTS!G:H,2,FALSE),"0")</f>
        <v>6</v>
      </c>
      <c r="L3057" t="str">
        <f t="shared" si="160"/>
        <v/>
      </c>
      <c r="M3057" s="112" t="s">
        <v>2768</v>
      </c>
      <c r="N3057" s="140">
        <f>IFERROR(VLOOKUP(M3057,LISTS!G:H,2,FALSE),"0")</f>
        <v>6</v>
      </c>
      <c r="O3057" t="str">
        <f t="shared" si="161"/>
        <v/>
      </c>
      <c r="P3057" s="117" t="s">
        <v>2720</v>
      </c>
      <c r="Q3057" s="117" t="s">
        <v>3414</v>
      </c>
      <c r="R3057" s="117" t="s">
        <v>3198</v>
      </c>
      <c r="S3057" s="103" t="s">
        <v>3415</v>
      </c>
      <c r="T3057" s="103" t="s">
        <v>3199</v>
      </c>
    </row>
    <row r="3058" spans="1:21">
      <c r="A3058" s="4" t="str">
        <f>VLOOKUP(C3058,STYLES!$A$1:$R$2088,7,FALSE)</f>
        <v>Polos</v>
      </c>
      <c r="B3058" t="str">
        <f>VLOOKUP(C3058,STYLES!$1:$1048576,6,FALSE)</f>
        <v>North End®</v>
      </c>
      <c r="C3058" s="103">
        <v>88691</v>
      </c>
      <c r="E3058" t="str">
        <f>VLOOKUP(C3058,STYLES!$1:$1048576,12,FALSE)</f>
        <v>Reflex UTK cool∙logik™ Performance Embossed Print Polo</v>
      </c>
      <c r="F3058" s="111" t="s">
        <v>3416</v>
      </c>
      <c r="G3058" s="111" t="s">
        <v>2718</v>
      </c>
      <c r="H3058" s="113" t="str">
        <f>VLOOKUP(C3058,STYLES!$1:$1048576,9,FALSE)</f>
        <v>DROP - Pre-Closeout</v>
      </c>
      <c r="I3058" s="113" t="str">
        <f>VLOOKUP(C3058,STYLES!$1:$1048576,10,FALSE)</f>
        <v>DROP - Pre-Closeout</v>
      </c>
      <c r="J3058" s="112" t="s">
        <v>2768</v>
      </c>
      <c r="K3058" s="139">
        <f>IFERROR(VLOOKUP(J3058,LISTS!G:H,2,FALSE),"0")</f>
        <v>6</v>
      </c>
      <c r="L3058" t="str">
        <f t="shared" si="160"/>
        <v/>
      </c>
      <c r="M3058" s="112" t="s">
        <v>2768</v>
      </c>
      <c r="N3058" s="140">
        <f>IFERROR(VLOOKUP(M3058,LISTS!G:H,2,FALSE),"0")</f>
        <v>6</v>
      </c>
      <c r="O3058" t="str">
        <f t="shared" si="161"/>
        <v/>
      </c>
      <c r="P3058" s="117" t="s">
        <v>2720</v>
      </c>
      <c r="Q3058" s="101" t="s">
        <v>2721</v>
      </c>
      <c r="R3058" s="117" t="s">
        <v>3146</v>
      </c>
      <c r="S3058" s="112" t="s">
        <v>2722</v>
      </c>
      <c r="T3058" s="103" t="s">
        <v>3147</v>
      </c>
    </row>
    <row r="3059" spans="1:21">
      <c r="A3059" s="4" t="str">
        <f>VLOOKUP(C3059,STYLES!$A$1:$R$2088,7,FALSE)</f>
        <v>Polos</v>
      </c>
      <c r="B3059" t="str">
        <f>VLOOKUP(C3059,STYLES!$1:$1048576,6,FALSE)</f>
        <v>North End®</v>
      </c>
      <c r="C3059" s="103">
        <v>88691</v>
      </c>
      <c r="E3059" t="str">
        <f>VLOOKUP(C3059,STYLES!$1:$1048576,12,FALSE)</f>
        <v>Reflex UTK cool∙logik™ Performance Embossed Print Polo</v>
      </c>
      <c r="F3059" s="111" t="s">
        <v>3417</v>
      </c>
      <c r="G3059" s="111" t="s">
        <v>2743</v>
      </c>
      <c r="H3059" s="113" t="str">
        <f>VLOOKUP(C3059,STYLES!$1:$1048576,9,FALSE)</f>
        <v>DROP - Pre-Closeout</v>
      </c>
      <c r="I3059" s="113" t="str">
        <f>VLOOKUP(C3059,STYLES!$1:$1048576,10,FALSE)</f>
        <v>DROP - Pre-Closeout</v>
      </c>
      <c r="J3059" s="112" t="s">
        <v>2768</v>
      </c>
      <c r="K3059" s="139">
        <f>IFERROR(VLOOKUP(J3059,LISTS!G:H,2,FALSE),"0")</f>
        <v>6</v>
      </c>
      <c r="L3059" t="str">
        <f t="shared" si="160"/>
        <v/>
      </c>
      <c r="M3059" s="112" t="s">
        <v>2768</v>
      </c>
      <c r="N3059" s="140">
        <f>IFERROR(VLOOKUP(M3059,LISTS!G:H,2,FALSE),"0")</f>
        <v>6</v>
      </c>
      <c r="O3059" t="str">
        <f t="shared" ref="O3059:O3271" si="162">IF(OR(I3059="ACTIVE",I3059="NEW",I3059="DNR",I3059="Pre-Closeout"),N3059,"")</f>
        <v/>
      </c>
      <c r="P3059" s="117" t="s">
        <v>2720</v>
      </c>
      <c r="Q3059" s="117" t="s">
        <v>3198</v>
      </c>
      <c r="R3059" s="117" t="s">
        <v>3146</v>
      </c>
      <c r="S3059" s="103" t="s">
        <v>3199</v>
      </c>
      <c r="T3059" s="103" t="s">
        <v>3147</v>
      </c>
    </row>
    <row r="3060" spans="1:21">
      <c r="A3060" s="4" t="str">
        <f>VLOOKUP(C3060,STYLES!$A$1:$R$2088,7,FALSE)</f>
        <v>Polos</v>
      </c>
      <c r="B3060" t="str">
        <f>VLOOKUP(C3060,STYLES!$1:$1048576,6,FALSE)</f>
        <v>North End®</v>
      </c>
      <c r="C3060" s="103">
        <v>88691</v>
      </c>
      <c r="E3060" t="str">
        <f>VLOOKUP(C3060,STYLES!$1:$1048576,12,FALSE)</f>
        <v>Reflex UTK cool∙logik™ Performance Embossed Print Polo</v>
      </c>
      <c r="F3060" s="111" t="s">
        <v>3418</v>
      </c>
      <c r="G3060" s="111" t="s">
        <v>2728</v>
      </c>
      <c r="H3060" s="113" t="str">
        <f>VLOOKUP(C3060,STYLES!$1:$1048576,9,FALSE)</f>
        <v>DROP - Pre-Closeout</v>
      </c>
      <c r="I3060" s="113" t="str">
        <f>VLOOKUP(C3060,STYLES!$1:$1048576,10,FALSE)</f>
        <v>DROP - Pre-Closeout</v>
      </c>
      <c r="J3060" s="112" t="s">
        <v>2768</v>
      </c>
      <c r="K3060" s="139">
        <f>IFERROR(VLOOKUP(J3060,LISTS!G:H,2,FALSE),"0")</f>
        <v>6</v>
      </c>
      <c r="L3060" t="str">
        <f t="shared" si="160"/>
        <v/>
      </c>
      <c r="M3060" s="112" t="s">
        <v>2768</v>
      </c>
      <c r="N3060" s="140">
        <f>IFERROR(VLOOKUP(M3060,LISTS!G:H,2,FALSE),"0")</f>
        <v>6</v>
      </c>
      <c r="O3060" t="str">
        <f t="shared" si="162"/>
        <v/>
      </c>
      <c r="P3060" s="117" t="s">
        <v>2720</v>
      </c>
      <c r="Q3060" s="117" t="s">
        <v>3419</v>
      </c>
      <c r="R3060" s="117" t="s">
        <v>3146</v>
      </c>
      <c r="S3060" s="103" t="s">
        <v>3420</v>
      </c>
      <c r="T3060" s="103" t="s">
        <v>3147</v>
      </c>
    </row>
    <row r="3061" spans="1:21">
      <c r="A3061" s="4" t="str">
        <f>VLOOKUP(C3061,STYLES!$A$1:$R$2088,7,FALSE)</f>
        <v>Polos</v>
      </c>
      <c r="B3061" t="str">
        <f>VLOOKUP(C3061,STYLES!$1:$1048576,6,FALSE)</f>
        <v>North End®</v>
      </c>
      <c r="C3061" s="103">
        <v>88691</v>
      </c>
      <c r="E3061" t="str">
        <f>VLOOKUP(C3061,STYLES!$1:$1048576,12,FALSE)</f>
        <v>Reflex UTK cool∙logik™ Performance Embossed Print Polo</v>
      </c>
      <c r="F3061" s="111" t="s">
        <v>3421</v>
      </c>
      <c r="G3061" s="111" t="s">
        <v>2809</v>
      </c>
      <c r="H3061" s="113" t="str">
        <f>VLOOKUP(C3061,STYLES!$1:$1048576,9,FALSE)</f>
        <v>DROP - Pre-Closeout</v>
      </c>
      <c r="I3061" s="113" t="str">
        <f>VLOOKUP(C3061,STYLES!$1:$1048576,10,FALSE)</f>
        <v>DROP - Pre-Closeout</v>
      </c>
      <c r="J3061" s="112" t="s">
        <v>2768</v>
      </c>
      <c r="K3061" s="139">
        <f>IFERROR(VLOOKUP(J3061,LISTS!G:H,2,FALSE),"0")</f>
        <v>6</v>
      </c>
      <c r="L3061" t="str">
        <f t="shared" si="160"/>
        <v/>
      </c>
      <c r="M3061" s="112" t="s">
        <v>2768</v>
      </c>
      <c r="N3061" s="140">
        <f>IFERROR(VLOOKUP(M3061,LISTS!G:H,2,FALSE),"0")</f>
        <v>6</v>
      </c>
      <c r="O3061" t="str">
        <f t="shared" si="162"/>
        <v/>
      </c>
      <c r="P3061" s="117" t="s">
        <v>2720</v>
      </c>
      <c r="Q3061" s="117" t="s">
        <v>3155</v>
      </c>
      <c r="R3061" s="117" t="s">
        <v>3146</v>
      </c>
      <c r="S3061" s="103" t="s">
        <v>3156</v>
      </c>
      <c r="T3061" s="103" t="s">
        <v>3147</v>
      </c>
    </row>
    <row r="3062" spans="1:21">
      <c r="A3062" s="4" t="str">
        <f>VLOOKUP(C3062,STYLES!$A$1:$R$2088,7,FALSE)</f>
        <v>Polos</v>
      </c>
      <c r="B3062" t="str">
        <f>VLOOKUP(C3062,STYLES!$1:$1048576,6,FALSE)</f>
        <v>North End®</v>
      </c>
      <c r="C3062" s="103">
        <v>88691</v>
      </c>
      <c r="E3062" t="str">
        <f>VLOOKUP(C3062,STYLES!$1:$1048576,12,FALSE)</f>
        <v>Reflex UTK cool∙logik™ Performance Embossed Print Polo</v>
      </c>
      <c r="F3062" s="112" t="s">
        <v>3422</v>
      </c>
      <c r="G3062" s="111" t="s">
        <v>2797</v>
      </c>
      <c r="H3062" s="113" t="str">
        <f>VLOOKUP(C3062,STYLES!$1:$1048576,9,FALSE)</f>
        <v>DROP - Pre-Closeout</v>
      </c>
      <c r="I3062" s="113" t="str">
        <f>VLOOKUP(C3062,STYLES!$1:$1048576,10,FALSE)</f>
        <v>DROP - Pre-Closeout</v>
      </c>
      <c r="J3062" s="112" t="s">
        <v>2768</v>
      </c>
      <c r="K3062" s="139">
        <f>IFERROR(VLOOKUP(J3062,LISTS!G:H,2,FALSE),"0")</f>
        <v>6</v>
      </c>
      <c r="L3062" t="str">
        <f t="shared" si="160"/>
        <v/>
      </c>
      <c r="M3062" s="112" t="s">
        <v>2768</v>
      </c>
      <c r="N3062" s="140">
        <f>IFERROR(VLOOKUP(M3062,LISTS!G:H,2,FALSE),"0")</f>
        <v>6</v>
      </c>
      <c r="O3062" t="str">
        <f t="shared" si="162"/>
        <v/>
      </c>
      <c r="P3062" s="117" t="s">
        <v>2720</v>
      </c>
      <c r="Q3062" s="117" t="s">
        <v>3392</v>
      </c>
      <c r="R3062" s="117" t="s">
        <v>3198</v>
      </c>
      <c r="S3062" s="103" t="s">
        <v>3393</v>
      </c>
      <c r="T3062" s="103" t="s">
        <v>3199</v>
      </c>
    </row>
    <row r="3063" spans="1:21">
      <c r="A3063" s="4"/>
      <c r="F3063" s="112"/>
      <c r="G3063" s="111"/>
      <c r="H3063" s="112"/>
      <c r="I3063" s="112"/>
      <c r="J3063" s="112"/>
      <c r="K3063" s="139"/>
      <c r="L3063" s="60">
        <f>SUM(L3057:L3062)</f>
        <v>0</v>
      </c>
      <c r="N3063" s="140"/>
      <c r="O3063" s="60">
        <f>SUM(O3057:O3062)</f>
        <v>0</v>
      </c>
      <c r="Q3063" s="117"/>
      <c r="R3063" s="117"/>
      <c r="S3063" s="103"/>
      <c r="T3063" s="103"/>
    </row>
    <row r="3064" spans="1:21">
      <c r="A3064" s="4" t="str">
        <f>VLOOKUP(C3064,STYLES!$A$1:$R$2088,7,FALSE)</f>
        <v>Polos</v>
      </c>
      <c r="B3064" t="str">
        <f>VLOOKUP(C3064,STYLES!$1:$1048576,6,FALSE)</f>
        <v>North End®</v>
      </c>
      <c r="C3064" s="103">
        <v>78803</v>
      </c>
      <c r="E3064" t="str">
        <f>VLOOKUP(C3064,STYLES!$1:$1048576,12,FALSE)</f>
        <v>Exhilarate Coffee Charcoal Performance Polo with Back Pocket</v>
      </c>
      <c r="F3064" s="111" t="s">
        <v>3025</v>
      </c>
      <c r="G3064" s="111" t="s">
        <v>2718</v>
      </c>
      <c r="H3064" s="113" t="str">
        <f>VLOOKUP(C3064,STYLES!$1:$1048576,9,FALSE)</f>
        <v>DROP - Pre-Closeout</v>
      </c>
      <c r="I3064" s="113" t="str">
        <f>VLOOKUP(C3064,STYLES!$1:$1048576,10,FALSE)</f>
        <v>DROP - Pre-Closeout</v>
      </c>
      <c r="J3064" s="112" t="s">
        <v>2745</v>
      </c>
      <c r="K3064" s="139">
        <f>IFERROR(VLOOKUP(J3064,LISTS!G:H,2,FALSE),"0")</f>
        <v>7</v>
      </c>
      <c r="L3064" t="str">
        <f t="shared" si="160"/>
        <v/>
      </c>
      <c r="M3064" s="112" t="s">
        <v>2745</v>
      </c>
      <c r="N3064" s="140">
        <f>IFERROR(VLOOKUP(M3064,LISTS!G:H,2,FALSE),"0")</f>
        <v>7</v>
      </c>
      <c r="O3064" t="str">
        <f t="shared" si="162"/>
        <v/>
      </c>
      <c r="P3064" s="117" t="s">
        <v>2720</v>
      </c>
      <c r="Q3064" s="101" t="s">
        <v>2721</v>
      </c>
      <c r="R3064" s="117" t="s">
        <v>2983</v>
      </c>
      <c r="S3064" s="112" t="s">
        <v>2722</v>
      </c>
      <c r="T3064" s="103" t="s">
        <v>2984</v>
      </c>
    </row>
    <row r="3065" spans="1:21">
      <c r="A3065" s="4" t="str">
        <f>VLOOKUP(C3065,STYLES!$A$1:$R$2088,7,FALSE)</f>
        <v>Polos</v>
      </c>
      <c r="B3065" t="str">
        <f>VLOOKUP(C3065,STYLES!$1:$1048576,6,FALSE)</f>
        <v>North End®</v>
      </c>
      <c r="C3065" s="103">
        <v>78803</v>
      </c>
      <c r="E3065" t="str">
        <f>VLOOKUP(C3065,STYLES!$1:$1048576,12,FALSE)</f>
        <v>Exhilarate Coffee Charcoal Performance Polo with Back Pocket</v>
      </c>
      <c r="F3065" s="111" t="s">
        <v>3047</v>
      </c>
      <c r="G3065" s="111" t="s">
        <v>2751</v>
      </c>
      <c r="H3065" s="113" t="str">
        <f>VLOOKUP(C3065,STYLES!$1:$1048576,9,FALSE)</f>
        <v>DROP - Pre-Closeout</v>
      </c>
      <c r="I3065" s="113" t="str">
        <f>VLOOKUP(C3065,STYLES!$1:$1048576,10,FALSE)</f>
        <v>DROP - Pre-Closeout</v>
      </c>
      <c r="J3065" s="112" t="s">
        <v>2745</v>
      </c>
      <c r="K3065" s="139">
        <f>IFERROR(VLOOKUP(J3065,LISTS!G:H,2,FALSE),"0")</f>
        <v>7</v>
      </c>
      <c r="L3065" t="str">
        <f t="shared" si="160"/>
        <v/>
      </c>
      <c r="M3065" s="112" t="s">
        <v>2745</v>
      </c>
      <c r="N3065" s="140">
        <f>IFERROR(VLOOKUP(M3065,LISTS!G:H,2,FALSE),"0")</f>
        <v>7</v>
      </c>
      <c r="O3065" t="str">
        <f t="shared" si="162"/>
        <v/>
      </c>
      <c r="P3065" s="117" t="s">
        <v>2720</v>
      </c>
      <c r="Q3065" s="117" t="s">
        <v>3011</v>
      </c>
      <c r="R3065" s="117" t="s">
        <v>2983</v>
      </c>
      <c r="S3065" s="103" t="s">
        <v>3012</v>
      </c>
      <c r="T3065" s="103" t="s">
        <v>2984</v>
      </c>
    </row>
    <row r="3066" spans="1:21">
      <c r="A3066" s="4" t="str">
        <f>VLOOKUP(C3066,STYLES!$A$1:$R$2088,7,FALSE)</f>
        <v>Polos</v>
      </c>
      <c r="B3066" t="str">
        <f>VLOOKUP(C3066,STYLES!$1:$1048576,6,FALSE)</f>
        <v>North End®</v>
      </c>
      <c r="C3066" s="103">
        <v>78803</v>
      </c>
      <c r="E3066" t="str">
        <f>VLOOKUP(C3066,STYLES!$1:$1048576,12,FALSE)</f>
        <v>Exhilarate Coffee Charcoal Performance Polo with Back Pocket</v>
      </c>
      <c r="F3066" s="112" t="s">
        <v>3423</v>
      </c>
      <c r="G3066" s="111" t="s">
        <v>2728</v>
      </c>
      <c r="H3066" s="113" t="str">
        <f>VLOOKUP(C3066,STYLES!$1:$1048576,9,FALSE)</f>
        <v>DROP - Pre-Closeout</v>
      </c>
      <c r="I3066" s="113" t="str">
        <f>VLOOKUP(C3066,STYLES!$1:$1048576,10,FALSE)</f>
        <v>DROP - Pre-Closeout</v>
      </c>
      <c r="J3066" s="112" t="s">
        <v>2745</v>
      </c>
      <c r="K3066" s="139">
        <f>IFERROR(VLOOKUP(J3066,LISTS!G:H,2,FALSE),"0")</f>
        <v>7</v>
      </c>
      <c r="L3066" t="str">
        <f t="shared" ref="L3066:L3395" si="163">IF(OR(H3066="ACTIVE",H3066="NEW",H3066="DNR",H3066="Pre-Closeout"),K3066,"")</f>
        <v/>
      </c>
      <c r="M3066" s="112" t="s">
        <v>2745</v>
      </c>
      <c r="N3066" s="140">
        <f>IFERROR(VLOOKUP(M3066,LISTS!G:H,2,FALSE),"0")</f>
        <v>7</v>
      </c>
      <c r="O3066" t="str">
        <f t="shared" si="162"/>
        <v/>
      </c>
      <c r="P3066" s="117" t="s">
        <v>2720</v>
      </c>
      <c r="Q3066" s="117" t="s">
        <v>3424</v>
      </c>
      <c r="R3066" s="117" t="s">
        <v>775</v>
      </c>
      <c r="S3066" s="103" t="s">
        <v>3425</v>
      </c>
      <c r="T3066" s="117" t="s">
        <v>775</v>
      </c>
    </row>
    <row r="3067" spans="1:21">
      <c r="A3067" s="4"/>
      <c r="F3067" s="112"/>
      <c r="G3067" s="111"/>
      <c r="H3067" s="112"/>
      <c r="I3067" s="112"/>
      <c r="J3067" s="112"/>
      <c r="K3067" s="139"/>
      <c r="L3067" s="60">
        <f>SUM(L3064:L3066)</f>
        <v>0</v>
      </c>
      <c r="N3067" s="140"/>
      <c r="O3067" s="60">
        <f>SUM(O3064:O3066)</f>
        <v>0</v>
      </c>
      <c r="Q3067" s="117"/>
      <c r="R3067" s="117"/>
      <c r="S3067" s="103"/>
      <c r="T3067" s="103"/>
    </row>
    <row r="3068" spans="1:21">
      <c r="A3068" s="4" t="str">
        <f>VLOOKUP(C3068,STYLES!$A$1:$R$2088,7,FALSE)</f>
        <v>Polos</v>
      </c>
      <c r="B3068" t="str">
        <f>VLOOKUP(C3068,STYLES!$1:$1048576,6,FALSE)</f>
        <v>North End®</v>
      </c>
      <c r="C3068" s="103">
        <v>88803</v>
      </c>
      <c r="E3068" t="str">
        <f>VLOOKUP(C3068,STYLES!$1:$1048576,12,FALSE)</f>
        <v>Exhilarate Coffee Charcoal Performance Polo with Back Pocket</v>
      </c>
      <c r="F3068" s="111" t="s">
        <v>3025</v>
      </c>
      <c r="G3068" s="111" t="s">
        <v>2718</v>
      </c>
      <c r="H3068" s="113" t="str">
        <f>VLOOKUP(C3068,STYLES!$1:$1048576,9,FALSE)</f>
        <v>DROP - Pre-Closeout</v>
      </c>
      <c r="I3068" s="113" t="str">
        <f>VLOOKUP(C3068,STYLES!$1:$1048576,10,FALSE)</f>
        <v>DROP - Pre-Closeout</v>
      </c>
      <c r="J3068" s="112" t="s">
        <v>2768</v>
      </c>
      <c r="K3068" s="139">
        <f>IFERROR(VLOOKUP(J3068,LISTS!G:H,2,FALSE),"0")</f>
        <v>6</v>
      </c>
      <c r="L3068" t="str">
        <f t="shared" si="163"/>
        <v/>
      </c>
      <c r="M3068" s="112" t="s">
        <v>2768</v>
      </c>
      <c r="N3068" s="140">
        <f>IFERROR(VLOOKUP(M3068,LISTS!G:H,2,FALSE),"0")</f>
        <v>6</v>
      </c>
      <c r="O3068" t="str">
        <f t="shared" si="162"/>
        <v/>
      </c>
      <c r="P3068" s="117" t="s">
        <v>2720</v>
      </c>
      <c r="Q3068" s="101" t="s">
        <v>2721</v>
      </c>
      <c r="R3068" s="117" t="s">
        <v>2983</v>
      </c>
      <c r="S3068" s="112" t="s">
        <v>2722</v>
      </c>
      <c r="T3068" s="103" t="s">
        <v>2984</v>
      </c>
    </row>
    <row r="3069" spans="1:21">
      <c r="A3069" s="4" t="str">
        <f>VLOOKUP(C3069,STYLES!$A$1:$R$2088,7,FALSE)</f>
        <v>Polos</v>
      </c>
      <c r="B3069" t="str">
        <f>VLOOKUP(C3069,STYLES!$1:$1048576,6,FALSE)</f>
        <v>North End®</v>
      </c>
      <c r="C3069" s="103">
        <v>88803</v>
      </c>
      <c r="E3069" t="str">
        <f>VLOOKUP(C3069,STYLES!$1:$1048576,12,FALSE)</f>
        <v>Exhilarate Coffee Charcoal Performance Polo with Back Pocket</v>
      </c>
      <c r="F3069" s="111" t="s">
        <v>3047</v>
      </c>
      <c r="G3069" s="111" t="s">
        <v>2751</v>
      </c>
      <c r="H3069" s="113" t="str">
        <f>VLOOKUP(C3069,STYLES!$1:$1048576,9,FALSE)</f>
        <v>DROP - Pre-Closeout</v>
      </c>
      <c r="I3069" s="113" t="str">
        <f>VLOOKUP(C3069,STYLES!$1:$1048576,10,FALSE)</f>
        <v>DROP - Pre-Closeout</v>
      </c>
      <c r="J3069" s="112" t="s">
        <v>2768</v>
      </c>
      <c r="K3069" s="139">
        <f>IFERROR(VLOOKUP(J3069,LISTS!G:H,2,FALSE),"0")</f>
        <v>6</v>
      </c>
      <c r="L3069" t="str">
        <f t="shared" si="163"/>
        <v/>
      </c>
      <c r="M3069" s="112" t="s">
        <v>2768</v>
      </c>
      <c r="N3069" s="140">
        <f>IFERROR(VLOOKUP(M3069,LISTS!G:H,2,FALSE),"0")</f>
        <v>6</v>
      </c>
      <c r="O3069" t="str">
        <f t="shared" si="162"/>
        <v/>
      </c>
      <c r="P3069" s="117" t="s">
        <v>2720</v>
      </c>
      <c r="Q3069" s="117" t="s">
        <v>3011</v>
      </c>
      <c r="R3069" s="117" t="s">
        <v>2983</v>
      </c>
      <c r="S3069" s="103" t="s">
        <v>3012</v>
      </c>
      <c r="T3069" s="103" t="s">
        <v>2984</v>
      </c>
    </row>
    <row r="3070" spans="1:21">
      <c r="A3070" s="4" t="str">
        <f>VLOOKUP(C3070,STYLES!$A$1:$R$2088,7,FALSE)</f>
        <v>Polos</v>
      </c>
      <c r="B3070" t="str">
        <f>VLOOKUP(C3070,STYLES!$1:$1048576,6,FALSE)</f>
        <v>North End®</v>
      </c>
      <c r="C3070" s="103">
        <v>88803</v>
      </c>
      <c r="E3070" t="str">
        <f>VLOOKUP(C3070,STYLES!$1:$1048576,12,FALSE)</f>
        <v>Exhilarate Coffee Charcoal Performance Polo with Back Pocket</v>
      </c>
      <c r="F3070" s="112" t="s">
        <v>3423</v>
      </c>
      <c r="G3070" s="111" t="s">
        <v>2728</v>
      </c>
      <c r="H3070" s="113" t="str">
        <f>VLOOKUP(C3070,STYLES!$1:$1048576,9,FALSE)</f>
        <v>DROP - Pre-Closeout</v>
      </c>
      <c r="I3070" s="113" t="str">
        <f>VLOOKUP(C3070,STYLES!$1:$1048576,10,FALSE)</f>
        <v>DROP - Pre-Closeout</v>
      </c>
      <c r="J3070" s="112" t="s">
        <v>2768</v>
      </c>
      <c r="K3070" s="139">
        <f>IFERROR(VLOOKUP(J3070,LISTS!G:H,2,FALSE),"0")</f>
        <v>6</v>
      </c>
      <c r="L3070" t="str">
        <f t="shared" si="163"/>
        <v/>
      </c>
      <c r="M3070" s="112" t="s">
        <v>2768</v>
      </c>
      <c r="N3070" s="140">
        <f>IFERROR(VLOOKUP(M3070,LISTS!G:H,2,FALSE),"0")</f>
        <v>6</v>
      </c>
      <c r="O3070" t="str">
        <f t="shared" si="162"/>
        <v/>
      </c>
      <c r="P3070" s="117" t="s">
        <v>2720</v>
      </c>
      <c r="Q3070" s="117" t="s">
        <v>3424</v>
      </c>
      <c r="R3070" s="117" t="s">
        <v>775</v>
      </c>
      <c r="S3070" s="103" t="s">
        <v>3425</v>
      </c>
      <c r="T3070" s="117" t="s">
        <v>775</v>
      </c>
    </row>
    <row r="3071" spans="1:21">
      <c r="A3071" s="4"/>
      <c r="F3071" s="112"/>
      <c r="G3071" s="111"/>
      <c r="H3071" s="112"/>
      <c r="I3071" s="112"/>
      <c r="J3071" s="112"/>
      <c r="K3071" s="139"/>
      <c r="L3071" s="60">
        <f>SUM(L3068:L3070)</f>
        <v>0</v>
      </c>
      <c r="N3071" s="140"/>
      <c r="O3071" s="60">
        <f>SUM(O3068:O3070)</f>
        <v>0</v>
      </c>
      <c r="Q3071" s="117"/>
      <c r="R3071" s="117"/>
      <c r="S3071" s="103"/>
      <c r="T3071" s="103"/>
    </row>
    <row r="3072" spans="1:21" s="12" customFormat="1">
      <c r="A3072" s="59" t="str">
        <f>VLOOKUP(C3072,STYLES!$A$1:$R$2088,7,FALSE)</f>
        <v>Wovens</v>
      </c>
      <c r="B3072" s="12" t="str">
        <f>VLOOKUP(C3072,STYLES!$1:$1048576,6,FALSE)</f>
        <v>North End®</v>
      </c>
      <c r="C3072" s="106">
        <v>78646</v>
      </c>
      <c r="D3072" s="18"/>
      <c r="E3072" s="12" t="str">
        <f>VLOOKUP(C3072,STYLES!$1:$1048576,12,FALSE)</f>
        <v>Wrinkle-Free Two-Ply 80's Cotton Taped Stripe Jacquard Shirt</v>
      </c>
      <c r="F3072" s="114" t="s">
        <v>2718</v>
      </c>
      <c r="G3072" s="114" t="s">
        <v>2718</v>
      </c>
      <c r="H3072" s="116" t="str">
        <f>VLOOKUP(C3072,STYLES!$1:$1048576,9,FALSE)</f>
        <v>DROP - Closeout</v>
      </c>
      <c r="I3072" s="116" t="str">
        <f>VLOOKUP(C3072,STYLES!$1:$1048576,10,FALSE)</f>
        <v>DROP - Closeout</v>
      </c>
      <c r="J3072" s="115" t="s">
        <v>2961</v>
      </c>
      <c r="K3072" s="194">
        <f>IFERROR(VLOOKUP(J3072,LISTS!G:H,2,FALSE),"0")</f>
        <v>6</v>
      </c>
      <c r="L3072" s="12" t="str">
        <f t="shared" si="163"/>
        <v/>
      </c>
      <c r="M3072" s="115" t="s">
        <v>2961</v>
      </c>
      <c r="N3072" s="195">
        <f>IFERROR(VLOOKUP(M3072,LISTS!G:H,2,FALSE),"0")</f>
        <v>6</v>
      </c>
      <c r="O3072" s="12" t="str">
        <f t="shared" si="162"/>
        <v/>
      </c>
      <c r="P3072" s="128" t="s">
        <v>2720</v>
      </c>
      <c r="Q3072" s="136" t="s">
        <v>2721</v>
      </c>
      <c r="R3072" s="128" t="s">
        <v>775</v>
      </c>
      <c r="S3072" s="115" t="s">
        <v>2722</v>
      </c>
      <c r="T3072" s="106" t="s">
        <v>775</v>
      </c>
      <c r="U3072" s="115"/>
    </row>
    <row r="3073" spans="1:21" s="12" customFormat="1">
      <c r="A3073" s="59" t="str">
        <f>VLOOKUP(C3073,STYLES!$A$1:$R$2088,7,FALSE)</f>
        <v>Wovens</v>
      </c>
      <c r="B3073" s="12" t="str">
        <f>VLOOKUP(C3073,STYLES!$1:$1048576,6,FALSE)</f>
        <v>North End®</v>
      </c>
      <c r="C3073" s="106">
        <v>78646</v>
      </c>
      <c r="D3073" s="18"/>
      <c r="E3073" s="12" t="str">
        <f>VLOOKUP(C3073,STYLES!$1:$1048576,12,FALSE)</f>
        <v>Wrinkle-Free Two-Ply 80's Cotton Taped Stripe Jacquard Shirt</v>
      </c>
      <c r="F3073" s="114" t="s">
        <v>3359</v>
      </c>
      <c r="G3073" s="114" t="s">
        <v>2751</v>
      </c>
      <c r="H3073" s="116" t="str">
        <f>VLOOKUP(C3073,STYLES!$1:$1048576,9,FALSE)</f>
        <v>DROP - Closeout</v>
      </c>
      <c r="I3073" s="116" t="str">
        <f>VLOOKUP(C3073,STYLES!$1:$1048576,10,FALSE)</f>
        <v>DROP - Closeout</v>
      </c>
      <c r="J3073" s="115" t="s">
        <v>2961</v>
      </c>
      <c r="K3073" s="194">
        <f>IFERROR(VLOOKUP(J3073,LISTS!G:H,2,FALSE),"0")</f>
        <v>6</v>
      </c>
      <c r="L3073" s="12" t="str">
        <f t="shared" si="163"/>
        <v/>
      </c>
      <c r="M3073" s="115" t="s">
        <v>2961</v>
      </c>
      <c r="N3073" s="195">
        <f>IFERROR(VLOOKUP(M3073,LISTS!G:H,2,FALSE),"0")</f>
        <v>6</v>
      </c>
      <c r="O3073" s="12" t="str">
        <f t="shared" si="162"/>
        <v/>
      </c>
      <c r="P3073" s="128" t="s">
        <v>2720</v>
      </c>
      <c r="Q3073" s="128" t="s">
        <v>3360</v>
      </c>
      <c r="R3073" s="128" t="s">
        <v>775</v>
      </c>
      <c r="S3073" s="106" t="s">
        <v>3361</v>
      </c>
      <c r="T3073" s="106" t="s">
        <v>775</v>
      </c>
      <c r="U3073" s="115"/>
    </row>
    <row r="3074" spans="1:21" s="11" customFormat="1">
      <c r="A3074" s="59" t="str">
        <f>VLOOKUP(C3074,STYLES!$A$1:$R$2088,7,FALSE)</f>
        <v>Wovens</v>
      </c>
      <c r="B3074" s="12" t="str">
        <f>VLOOKUP(C3074,STYLES!$1:$1048576,6,FALSE)</f>
        <v>North End®</v>
      </c>
      <c r="C3074" s="106">
        <v>78646</v>
      </c>
      <c r="D3074" s="18"/>
      <c r="E3074" s="12" t="str">
        <f>VLOOKUP(C3074,STYLES!$1:$1048576,12,FALSE)</f>
        <v>Wrinkle-Free Two-Ply 80's Cotton Taped Stripe Jacquard Shirt</v>
      </c>
      <c r="F3074" s="114" t="s">
        <v>2785</v>
      </c>
      <c r="G3074" s="114" t="s">
        <v>2786</v>
      </c>
      <c r="H3074" s="115" t="s">
        <v>437</v>
      </c>
      <c r="I3074" s="115" t="s">
        <v>437</v>
      </c>
      <c r="J3074" s="115" t="s">
        <v>2961</v>
      </c>
      <c r="K3074" s="139">
        <f>IFERROR(VLOOKUP(J3074,LISTS!G:H,2,FALSE),"0")</f>
        <v>6</v>
      </c>
      <c r="L3074" t="str">
        <f t="shared" si="163"/>
        <v/>
      </c>
      <c r="M3074" s="115" t="s">
        <v>2961</v>
      </c>
      <c r="N3074" s="140">
        <f>IFERROR(VLOOKUP(M3074,LISTS!G:H,2,FALSE),"0")</f>
        <v>6</v>
      </c>
      <c r="O3074" t="str">
        <f t="shared" si="162"/>
        <v/>
      </c>
      <c r="P3074" s="117" t="s">
        <v>2720</v>
      </c>
      <c r="Q3074" s="137" t="s">
        <v>2787</v>
      </c>
      <c r="R3074" s="128" t="s">
        <v>775</v>
      </c>
      <c r="S3074" s="115" t="s">
        <v>2788</v>
      </c>
      <c r="T3074" s="106" t="s">
        <v>775</v>
      </c>
      <c r="U3074" s="115" t="s">
        <v>3426</v>
      </c>
    </row>
    <row r="3075" spans="1:21" s="12" customFormat="1">
      <c r="A3075" s="59" t="str">
        <f>VLOOKUP(C3075,STYLES!$A$1:$R$2088,7,FALSE)</f>
        <v>Wovens</v>
      </c>
      <c r="B3075" s="12" t="str">
        <f>VLOOKUP(C3075,STYLES!$1:$1048576,6,FALSE)</f>
        <v>North End®</v>
      </c>
      <c r="C3075" s="106">
        <v>78646</v>
      </c>
      <c r="D3075" s="18"/>
      <c r="E3075" s="12" t="str">
        <f>VLOOKUP(C3075,STYLES!$1:$1048576,12,FALSE)</f>
        <v>Wrinkle-Free Two-Ply 80's Cotton Taped Stripe Jacquard Shirt</v>
      </c>
      <c r="F3075" s="115" t="s">
        <v>2743</v>
      </c>
      <c r="G3075" s="114" t="s">
        <v>2743</v>
      </c>
      <c r="H3075" s="116" t="str">
        <f>VLOOKUP(C3075,STYLES!$1:$1048576,9,FALSE)</f>
        <v>DROP - Closeout</v>
      </c>
      <c r="I3075" s="116" t="str">
        <f>VLOOKUP(C3075,STYLES!$1:$1048576,10,FALSE)</f>
        <v>DROP - Closeout</v>
      </c>
      <c r="J3075" s="115" t="s">
        <v>2961</v>
      </c>
      <c r="K3075" s="194">
        <f>IFERROR(VLOOKUP(J3075,LISTS!G:H,2,FALSE),"0")</f>
        <v>6</v>
      </c>
      <c r="L3075" s="12" t="str">
        <f t="shared" si="163"/>
        <v/>
      </c>
      <c r="M3075" s="115" t="s">
        <v>2961</v>
      </c>
      <c r="N3075" s="195">
        <f>IFERROR(VLOOKUP(M3075,LISTS!G:H,2,FALSE),"0")</f>
        <v>6</v>
      </c>
      <c r="O3075" s="12" t="str">
        <f t="shared" si="162"/>
        <v/>
      </c>
      <c r="P3075" s="128" t="s">
        <v>2720</v>
      </c>
      <c r="Q3075" s="137" t="s">
        <v>2744</v>
      </c>
      <c r="R3075" s="128" t="s">
        <v>775</v>
      </c>
      <c r="S3075" s="115" t="s">
        <v>775</v>
      </c>
      <c r="T3075" s="128" t="s">
        <v>775</v>
      </c>
      <c r="U3075" s="115"/>
    </row>
    <row r="3076" spans="1:21">
      <c r="A3076" s="4"/>
      <c r="B3076" s="12"/>
      <c r="C3076" s="106"/>
      <c r="D3076" s="18"/>
      <c r="F3076" s="115"/>
      <c r="G3076" s="111"/>
      <c r="H3076" s="115"/>
      <c r="I3076" s="115"/>
      <c r="J3076" s="112"/>
      <c r="K3076" s="139"/>
      <c r="L3076" s="60">
        <f>SUM(L3072:L3075)</f>
        <v>0</v>
      </c>
      <c r="M3076" s="128"/>
      <c r="N3076" s="140"/>
      <c r="O3076" s="60">
        <f>SUM(O3072:O3075)</f>
        <v>0</v>
      </c>
      <c r="Q3076" s="128"/>
      <c r="R3076" s="128"/>
      <c r="S3076" s="106"/>
      <c r="T3076" s="106"/>
      <c r="U3076" s="115"/>
    </row>
    <row r="3077" spans="1:21" s="12" customFormat="1">
      <c r="A3077" s="59" t="str">
        <f>VLOOKUP(C3077,STYLES!$A$1:$R$2088,7,FALSE)</f>
        <v>Wovens</v>
      </c>
      <c r="B3077" s="12" t="str">
        <f>VLOOKUP(C3077,STYLES!$1:$1048576,6,FALSE)</f>
        <v>North End®</v>
      </c>
      <c r="C3077" s="106">
        <v>88646</v>
      </c>
      <c r="D3077" s="18"/>
      <c r="E3077" s="12" t="str">
        <f>VLOOKUP(C3077,STYLES!$1:$1048576,12,FALSE)</f>
        <v>Wrinkle-Free Two-Ply 80's Cotton Taped Stripe Jacquard Shirt</v>
      </c>
      <c r="F3077" s="114" t="s">
        <v>2718</v>
      </c>
      <c r="G3077" s="114" t="s">
        <v>2718</v>
      </c>
      <c r="H3077" s="116" t="s">
        <v>437</v>
      </c>
      <c r="I3077" s="116" t="str">
        <f>VLOOKUP(C3077,STYLES!$1:$1048576,8,FALSE)</f>
        <v>Dress</v>
      </c>
      <c r="J3077" s="115" t="s">
        <v>2768</v>
      </c>
      <c r="K3077" s="194">
        <f>IFERROR(VLOOKUP(J3077,LISTS!G:H,2,FALSE),"0")</f>
        <v>6</v>
      </c>
      <c r="L3077" s="12" t="str">
        <f t="shared" si="163"/>
        <v/>
      </c>
      <c r="M3077" s="115" t="s">
        <v>2768</v>
      </c>
      <c r="N3077" s="195">
        <f>IFERROR(VLOOKUP(M3077,LISTS!G:H,2,FALSE),"0")</f>
        <v>6</v>
      </c>
      <c r="O3077" s="12" t="str">
        <f t="shared" si="162"/>
        <v/>
      </c>
      <c r="P3077" s="128" t="s">
        <v>2720</v>
      </c>
      <c r="Q3077" s="136" t="s">
        <v>2721</v>
      </c>
      <c r="R3077" s="128" t="s">
        <v>775</v>
      </c>
      <c r="S3077" s="115" t="s">
        <v>2722</v>
      </c>
      <c r="T3077" s="106" t="s">
        <v>775</v>
      </c>
      <c r="U3077" s="115" t="s">
        <v>2872</v>
      </c>
    </row>
    <row r="3078" spans="1:21" s="12" customFormat="1">
      <c r="A3078" s="59" t="str">
        <f>VLOOKUP(C3078,STYLES!$A$1:$R$2088,7,FALSE)</f>
        <v>Wovens</v>
      </c>
      <c r="B3078" s="12" t="str">
        <f>VLOOKUP(C3078,STYLES!$1:$1048576,6,FALSE)</f>
        <v>North End®</v>
      </c>
      <c r="C3078" s="106">
        <v>88646</v>
      </c>
      <c r="D3078" s="18"/>
      <c r="E3078" s="12" t="str">
        <f>VLOOKUP(C3078,STYLES!$1:$1048576,12,FALSE)</f>
        <v>Wrinkle-Free Two-Ply 80's Cotton Taped Stripe Jacquard Shirt</v>
      </c>
      <c r="F3078" s="114" t="s">
        <v>3359</v>
      </c>
      <c r="G3078" s="114" t="s">
        <v>2751</v>
      </c>
      <c r="H3078" s="116" t="str">
        <f>VLOOKUP(C3078,STYLES!$1:$1048576,9,FALSE)</f>
        <v>DROP - Closeout</v>
      </c>
      <c r="I3078" s="116" t="str">
        <f>VLOOKUP(C3078,STYLES!$1:$1048576,10,FALSE)</f>
        <v>DROP - Closeout</v>
      </c>
      <c r="J3078" s="115" t="s">
        <v>2768</v>
      </c>
      <c r="K3078" s="194">
        <f>IFERROR(VLOOKUP(J3078,LISTS!G:H,2,FALSE),"0")</f>
        <v>6</v>
      </c>
      <c r="L3078" s="12" t="str">
        <f t="shared" si="163"/>
        <v/>
      </c>
      <c r="M3078" s="115" t="s">
        <v>2768</v>
      </c>
      <c r="N3078" s="195">
        <f>IFERROR(VLOOKUP(M3078,LISTS!G:H,2,FALSE),"0")</f>
        <v>6</v>
      </c>
      <c r="O3078" s="12" t="str">
        <f t="shared" si="162"/>
        <v/>
      </c>
      <c r="P3078" s="128" t="s">
        <v>2720</v>
      </c>
      <c r="Q3078" s="128" t="s">
        <v>3360</v>
      </c>
      <c r="R3078" s="128" t="s">
        <v>775</v>
      </c>
      <c r="S3078" s="106" t="s">
        <v>3361</v>
      </c>
      <c r="T3078" s="106" t="s">
        <v>775</v>
      </c>
      <c r="U3078" s="115"/>
    </row>
    <row r="3079" spans="1:21" s="12" customFormat="1">
      <c r="A3079" s="59" t="str">
        <f>VLOOKUP(C3079,STYLES!$A$1:$R$2088,7,FALSE)</f>
        <v>Wovens</v>
      </c>
      <c r="B3079" s="12" t="str">
        <f>VLOOKUP(C3079,STYLES!$1:$1048576,6,FALSE)</f>
        <v>North End®</v>
      </c>
      <c r="C3079" s="106">
        <v>88646</v>
      </c>
      <c r="D3079" s="18"/>
      <c r="E3079" s="12" t="str">
        <f>VLOOKUP(C3079,STYLES!$1:$1048576,12,FALSE)</f>
        <v>Wrinkle-Free Two-Ply 80's Cotton Taped Stripe Jacquard Shirt</v>
      </c>
      <c r="F3079" s="114" t="s">
        <v>2785</v>
      </c>
      <c r="G3079" s="114" t="s">
        <v>2786</v>
      </c>
      <c r="H3079" s="115" t="s">
        <v>437</v>
      </c>
      <c r="I3079" s="115" t="s">
        <v>437</v>
      </c>
      <c r="J3079" s="115" t="s">
        <v>2768</v>
      </c>
      <c r="K3079" s="139">
        <f>IFERROR(VLOOKUP(J3079,LISTS!G:H,2,FALSE),"0")</f>
        <v>6</v>
      </c>
      <c r="L3079" s="68" t="str">
        <f t="shared" si="163"/>
        <v/>
      </c>
      <c r="M3079" s="115" t="s">
        <v>2768</v>
      </c>
      <c r="N3079" s="140">
        <f>IFERROR(VLOOKUP(M3079,LISTS!G:H,2,FALSE),"0")</f>
        <v>6</v>
      </c>
      <c r="O3079" s="68" t="str">
        <f t="shared" si="162"/>
        <v/>
      </c>
      <c r="P3079" s="117" t="s">
        <v>2720</v>
      </c>
      <c r="Q3079" s="137" t="s">
        <v>2787</v>
      </c>
      <c r="R3079" s="128" t="s">
        <v>775</v>
      </c>
      <c r="S3079" s="115" t="s">
        <v>2788</v>
      </c>
      <c r="T3079" s="106" t="s">
        <v>775</v>
      </c>
      <c r="U3079" s="115" t="s">
        <v>3426</v>
      </c>
    </row>
    <row r="3080" spans="1:21" s="12" customFormat="1">
      <c r="A3080" s="59" t="str">
        <f>VLOOKUP(C3080,STYLES!$A$1:$R$2088,7,FALSE)</f>
        <v>Wovens</v>
      </c>
      <c r="B3080" s="12" t="str">
        <f>VLOOKUP(C3080,STYLES!$1:$1048576,6,FALSE)</f>
        <v>North End®</v>
      </c>
      <c r="C3080" s="106">
        <v>88646</v>
      </c>
      <c r="D3080" s="18"/>
      <c r="E3080" s="12" t="str">
        <f>VLOOKUP(C3080,STYLES!$1:$1048576,12,FALSE)</f>
        <v>Wrinkle-Free Two-Ply 80's Cotton Taped Stripe Jacquard Shirt</v>
      </c>
      <c r="F3080" s="115" t="s">
        <v>2743</v>
      </c>
      <c r="G3080" s="114" t="s">
        <v>2743</v>
      </c>
      <c r="H3080" s="116" t="str">
        <f>VLOOKUP(C3080,STYLES!$1:$1048576,9,FALSE)</f>
        <v>DROP - Closeout</v>
      </c>
      <c r="I3080" s="116" t="str">
        <f>VLOOKUP(C3080,STYLES!$1:$1048576,10,FALSE)</f>
        <v>DROP - Closeout</v>
      </c>
      <c r="J3080" s="115" t="s">
        <v>2768</v>
      </c>
      <c r="K3080" s="194">
        <f>IFERROR(VLOOKUP(J3080,LISTS!G:H,2,FALSE),"0")</f>
        <v>6</v>
      </c>
      <c r="L3080" s="12" t="str">
        <f t="shared" si="163"/>
        <v/>
      </c>
      <c r="M3080" s="115" t="s">
        <v>2768</v>
      </c>
      <c r="N3080" s="195">
        <f>IFERROR(VLOOKUP(M3080,LISTS!G:H,2,FALSE),"0")</f>
        <v>6</v>
      </c>
      <c r="O3080" s="12" t="str">
        <f t="shared" si="162"/>
        <v/>
      </c>
      <c r="P3080" s="128" t="s">
        <v>2720</v>
      </c>
      <c r="Q3080" s="137" t="s">
        <v>2744</v>
      </c>
      <c r="R3080" s="128" t="s">
        <v>775</v>
      </c>
      <c r="S3080" s="115" t="s">
        <v>775</v>
      </c>
      <c r="T3080" s="128" t="s">
        <v>775</v>
      </c>
      <c r="U3080" s="115"/>
    </row>
    <row r="3081" spans="1:21">
      <c r="A3081" s="4"/>
      <c r="F3081" s="112"/>
      <c r="G3081" s="111"/>
      <c r="H3081" s="112"/>
      <c r="I3081" s="112"/>
      <c r="J3081" s="112"/>
      <c r="K3081" s="139"/>
      <c r="L3081" s="60">
        <f>SUM(L3077:L3080)</f>
        <v>0</v>
      </c>
      <c r="N3081" s="140"/>
      <c r="O3081" s="60">
        <f>SUM(O3077:O3080)</f>
        <v>0</v>
      </c>
      <c r="Q3081" s="117"/>
      <c r="R3081" s="117"/>
      <c r="S3081" s="103"/>
      <c r="T3081" s="103"/>
    </row>
    <row r="3082" spans="1:21" s="12" customFormat="1">
      <c r="A3082" s="59" t="str">
        <f>VLOOKUP(C3082,STYLES!$A$1:$R$2088,7,FALSE)</f>
        <v>Wovens</v>
      </c>
      <c r="B3082" s="12" t="str">
        <f>VLOOKUP(C3082,STYLES!$1:$1048576,6,FALSE)</f>
        <v>North End®</v>
      </c>
      <c r="C3082" s="106">
        <v>78675</v>
      </c>
      <c r="D3082" s="18"/>
      <c r="E3082" s="12" t="str">
        <f>VLOOKUP(C3082,STYLES!$1:$1048576,12,FALSE)</f>
        <v>Charge Recycled Polyester Performance Short-Sleeve Shirt</v>
      </c>
      <c r="F3082" s="114" t="s">
        <v>2718</v>
      </c>
      <c r="G3082" s="114" t="s">
        <v>2718</v>
      </c>
      <c r="H3082" s="113" t="str">
        <f>VLOOKUP(C3082,STYLES!$1:$1048576,9,FALSE)</f>
        <v>DROP - Closeout</v>
      </c>
      <c r="I3082" s="116" t="s">
        <v>437</v>
      </c>
      <c r="J3082" s="115" t="s">
        <v>2745</v>
      </c>
      <c r="K3082" s="194">
        <f>IFERROR(VLOOKUP(J3082,LISTS!G:H,2,FALSE),"0")</f>
        <v>7</v>
      </c>
      <c r="L3082" s="12" t="str">
        <f t="shared" si="163"/>
        <v/>
      </c>
      <c r="M3082" s="115" t="s">
        <v>2745</v>
      </c>
      <c r="N3082" s="195">
        <f>IFERROR(VLOOKUP(M3082,LISTS!G:H,2,FALSE),"0")</f>
        <v>7</v>
      </c>
      <c r="O3082" s="12" t="str">
        <f t="shared" si="162"/>
        <v/>
      </c>
      <c r="P3082" s="128" t="s">
        <v>2720</v>
      </c>
      <c r="Q3082" s="136" t="s">
        <v>2721</v>
      </c>
      <c r="R3082" s="128" t="s">
        <v>775</v>
      </c>
      <c r="S3082" s="115" t="s">
        <v>2722</v>
      </c>
      <c r="T3082" s="106" t="s">
        <v>775</v>
      </c>
      <c r="U3082" s="128"/>
    </row>
    <row r="3083" spans="1:21" s="12" customFormat="1">
      <c r="A3083" s="59" t="str">
        <f>VLOOKUP(C3083,STYLES!$A$1:$R$2088,7,FALSE)</f>
        <v>Wovens</v>
      </c>
      <c r="B3083" s="12" t="str">
        <f>VLOOKUP(C3083,STYLES!$1:$1048576,6,FALSE)</f>
        <v>North End®</v>
      </c>
      <c r="C3083" s="106">
        <v>78675</v>
      </c>
      <c r="D3083" s="18"/>
      <c r="E3083" s="12" t="str">
        <f>VLOOKUP(C3083,STYLES!$1:$1048576,12,FALSE)</f>
        <v>Charge Recycled Polyester Performance Short-Sleeve Shirt</v>
      </c>
      <c r="F3083" s="114" t="s">
        <v>3002</v>
      </c>
      <c r="G3083" s="114" t="s">
        <v>2755</v>
      </c>
      <c r="H3083" s="113" t="str">
        <f>VLOOKUP(C3083,STYLES!$1:$1048576,9,FALSE)</f>
        <v>DROP - Closeout</v>
      </c>
      <c r="I3083" s="116" t="s">
        <v>437</v>
      </c>
      <c r="J3083" s="115" t="s">
        <v>2745</v>
      </c>
      <c r="K3083" s="194">
        <f>IFERROR(VLOOKUP(J3083,LISTS!G:H,2,FALSE),"0")</f>
        <v>7</v>
      </c>
      <c r="L3083" s="12" t="str">
        <f t="shared" si="163"/>
        <v/>
      </c>
      <c r="M3083" s="115" t="s">
        <v>2745</v>
      </c>
      <c r="N3083" s="195">
        <f>IFERROR(VLOOKUP(M3083,LISTS!G:H,2,FALSE),"0")</f>
        <v>7</v>
      </c>
      <c r="O3083" s="12" t="str">
        <f t="shared" si="162"/>
        <v/>
      </c>
      <c r="P3083" s="128" t="s">
        <v>2720</v>
      </c>
      <c r="Q3083" s="128" t="s">
        <v>3003</v>
      </c>
      <c r="R3083" s="128" t="s">
        <v>775</v>
      </c>
      <c r="S3083" s="106" t="s">
        <v>3004</v>
      </c>
      <c r="T3083" s="128" t="s">
        <v>775</v>
      </c>
      <c r="U3083" s="128"/>
    </row>
    <row r="3084" spans="1:21">
      <c r="A3084" s="4" t="str">
        <f>VLOOKUP(C3084,STYLES!$A$1:$R$2088,7,FALSE)</f>
        <v>Wovens</v>
      </c>
      <c r="B3084" t="str">
        <f>VLOOKUP(C3084,STYLES!$1:$1048576,6,FALSE)</f>
        <v>North End®</v>
      </c>
      <c r="C3084" s="103">
        <v>78675</v>
      </c>
      <c r="E3084" t="str">
        <f>VLOOKUP(C3084,STYLES!$1:$1048576,12,FALSE)</f>
        <v>Charge Recycled Polyester Performance Short-Sleeve Shirt</v>
      </c>
      <c r="F3084" s="111" t="s">
        <v>3185</v>
      </c>
      <c r="G3084" s="111" t="s">
        <v>2740</v>
      </c>
      <c r="H3084" s="113" t="str">
        <f>VLOOKUP(C3084,STYLES!$1:$1048576,9,FALSE)</f>
        <v>DROP - Closeout</v>
      </c>
      <c r="I3084" s="113" t="str">
        <f>VLOOKUP(C3084,STYLES!$1:$1048576,10,FALSE)</f>
        <v>DROP - Closeout</v>
      </c>
      <c r="J3084" s="112" t="s">
        <v>2745</v>
      </c>
      <c r="K3084" s="139">
        <f>IFERROR(VLOOKUP(J3084,LISTS!G:H,2,FALSE),"0")</f>
        <v>7</v>
      </c>
      <c r="L3084" s="68" t="str">
        <f t="shared" si="163"/>
        <v/>
      </c>
      <c r="M3084" s="112" t="s">
        <v>2745</v>
      </c>
      <c r="N3084" s="140">
        <f>IFERROR(VLOOKUP(M3084,LISTS!G:H,2,FALSE),"0")</f>
        <v>7</v>
      </c>
      <c r="O3084" s="68" t="str">
        <f t="shared" si="162"/>
        <v/>
      </c>
      <c r="P3084" s="117" t="s">
        <v>2720</v>
      </c>
      <c r="Q3084" s="117" t="s">
        <v>2741</v>
      </c>
      <c r="R3084" s="117" t="s">
        <v>775</v>
      </c>
      <c r="S3084" s="103" t="s">
        <v>3039</v>
      </c>
      <c r="T3084" s="117" t="s">
        <v>775</v>
      </c>
    </row>
    <row r="3085" spans="1:21" s="12" customFormat="1">
      <c r="A3085" s="59" t="str">
        <f>VLOOKUP(C3085,STYLES!$A$1:$R$2088,7,FALSE)</f>
        <v>Wovens</v>
      </c>
      <c r="B3085" s="12" t="str">
        <f>VLOOKUP(C3085,STYLES!$1:$1048576,6,FALSE)</f>
        <v>North End®</v>
      </c>
      <c r="C3085" s="106">
        <v>78675</v>
      </c>
      <c r="D3085" s="18"/>
      <c r="E3085" s="12" t="str">
        <f>VLOOKUP(C3085,STYLES!$1:$1048576,12,FALSE)</f>
        <v>Charge Recycled Polyester Performance Short-Sleeve Shirt</v>
      </c>
      <c r="F3085" s="114" t="s">
        <v>3427</v>
      </c>
      <c r="G3085" s="114" t="s">
        <v>2728</v>
      </c>
      <c r="H3085" s="113" t="str">
        <f>VLOOKUP(C3085,STYLES!$1:$1048576,9,FALSE)</f>
        <v>DROP - Closeout</v>
      </c>
      <c r="I3085" s="116" t="s">
        <v>437</v>
      </c>
      <c r="J3085" s="115" t="s">
        <v>2745</v>
      </c>
      <c r="K3085" s="194">
        <f>IFERROR(VLOOKUP(J3085,LISTS!G:H,2,FALSE),"0")</f>
        <v>7</v>
      </c>
      <c r="L3085" s="12" t="str">
        <f t="shared" si="163"/>
        <v/>
      </c>
      <c r="M3085" s="115" t="s">
        <v>2745</v>
      </c>
      <c r="N3085" s="195">
        <f>IFERROR(VLOOKUP(M3085,LISTS!G:H,2,FALSE),"0")</f>
        <v>7</v>
      </c>
      <c r="O3085" s="12" t="str">
        <f t="shared" si="162"/>
        <v/>
      </c>
      <c r="P3085" s="128" t="s">
        <v>2720</v>
      </c>
      <c r="Q3085" s="128" t="s">
        <v>3424</v>
      </c>
      <c r="R3085" s="128" t="s">
        <v>775</v>
      </c>
      <c r="S3085" s="106" t="s">
        <v>3425</v>
      </c>
      <c r="T3085" s="128" t="s">
        <v>775</v>
      </c>
      <c r="U3085" s="128" t="s">
        <v>3371</v>
      </c>
    </row>
    <row r="3086" spans="1:21">
      <c r="A3086" s="4" t="str">
        <f>VLOOKUP(C3086,STYLES!$A$1:$R$2088,7,FALSE)</f>
        <v>Wovens</v>
      </c>
      <c r="B3086" t="str">
        <f>VLOOKUP(C3086,STYLES!$1:$1048576,6,FALSE)</f>
        <v>North End®</v>
      </c>
      <c r="C3086" s="103">
        <v>78675</v>
      </c>
      <c r="E3086" t="str">
        <f>VLOOKUP(C3086,STYLES!$1:$1048576,12,FALSE)</f>
        <v>Charge Recycled Polyester Performance Short-Sleeve Shirt</v>
      </c>
      <c r="F3086" s="112" t="s">
        <v>2743</v>
      </c>
      <c r="G3086" s="111" t="s">
        <v>2743</v>
      </c>
      <c r="H3086" s="113" t="str">
        <f>VLOOKUP(C3086,STYLES!$1:$1048576,9,FALSE)</f>
        <v>DROP - Closeout</v>
      </c>
      <c r="I3086" s="113" t="str">
        <f>VLOOKUP(C3086,STYLES!$1:$1048576,10,FALSE)</f>
        <v>DROP - Closeout</v>
      </c>
      <c r="J3086" s="112" t="s">
        <v>2745</v>
      </c>
      <c r="K3086" s="139">
        <f>IFERROR(VLOOKUP(J3086,LISTS!G:H,2,FALSE),"0")</f>
        <v>7</v>
      </c>
      <c r="L3086" s="68" t="str">
        <f t="shared" si="163"/>
        <v/>
      </c>
      <c r="M3086" s="112" t="s">
        <v>2745</v>
      </c>
      <c r="N3086" s="140">
        <f>IFERROR(VLOOKUP(M3086,LISTS!G:H,2,FALSE),"0")</f>
        <v>7</v>
      </c>
      <c r="O3086" s="68" t="str">
        <f t="shared" si="162"/>
        <v/>
      </c>
      <c r="P3086" s="117" t="s">
        <v>2720</v>
      </c>
      <c r="Q3086" s="118" t="s">
        <v>2744</v>
      </c>
      <c r="R3086" s="117" t="s">
        <v>775</v>
      </c>
      <c r="S3086" s="112" t="s">
        <v>775</v>
      </c>
      <c r="T3086" s="117" t="s">
        <v>775</v>
      </c>
    </row>
    <row r="3087" spans="1:21">
      <c r="A3087" s="4"/>
      <c r="F3087" s="112"/>
      <c r="G3087" s="111"/>
      <c r="H3087" s="112"/>
      <c r="I3087" s="112"/>
      <c r="J3087" s="112"/>
      <c r="K3087" s="139"/>
      <c r="L3087" s="60">
        <f>SUM(L3082:L3086)</f>
        <v>0</v>
      </c>
      <c r="N3087" s="140"/>
      <c r="O3087" s="60">
        <f>SUM(O3082:O3086)</f>
        <v>0</v>
      </c>
      <c r="Q3087" s="117"/>
      <c r="R3087" s="117"/>
      <c r="S3087" s="103"/>
      <c r="T3087" s="103"/>
    </row>
    <row r="3088" spans="1:21">
      <c r="A3088" s="4" t="str">
        <f>VLOOKUP(C3088,STYLES!$A$1:$R$2088,7,FALSE)</f>
        <v>Wovens</v>
      </c>
      <c r="B3088" t="str">
        <f>VLOOKUP(C3088,STYLES!$1:$1048576,6,FALSE)</f>
        <v>North End®</v>
      </c>
      <c r="C3088" s="103">
        <v>88675</v>
      </c>
      <c r="E3088" t="str">
        <f>VLOOKUP(C3088,STYLES!$1:$1048576,12,FALSE)</f>
        <v>Charge Recycled Polyester Performance Short-Sleeve Shirt</v>
      </c>
      <c r="F3088" s="111" t="s">
        <v>2718</v>
      </c>
      <c r="G3088" s="111" t="s">
        <v>2718</v>
      </c>
      <c r="H3088" s="113" t="str">
        <f>VLOOKUP(C3088,STYLES!$1:$1048576,9,FALSE)</f>
        <v>DROP - Closeout</v>
      </c>
      <c r="I3088" s="113" t="str">
        <f>VLOOKUP(C3088,STYLES!$1:$1048576,10,FALSE)</f>
        <v>DROP - Closeout</v>
      </c>
      <c r="J3088" s="112" t="s">
        <v>2768</v>
      </c>
      <c r="K3088" s="139">
        <f>IFERROR(VLOOKUP(J3088,LISTS!G:H,2,FALSE),"0")</f>
        <v>6</v>
      </c>
      <c r="L3088" s="68" t="str">
        <f t="shared" si="163"/>
        <v/>
      </c>
      <c r="M3088" s="112" t="s">
        <v>2768</v>
      </c>
      <c r="N3088" s="140">
        <f>IFERROR(VLOOKUP(M3088,LISTS!G:H,2,FALSE),"0")</f>
        <v>6</v>
      </c>
      <c r="O3088" s="68" t="str">
        <f t="shared" si="162"/>
        <v/>
      </c>
      <c r="P3088" s="117" t="s">
        <v>2720</v>
      </c>
      <c r="Q3088" s="101" t="s">
        <v>2721</v>
      </c>
      <c r="R3088" s="117" t="s">
        <v>775</v>
      </c>
      <c r="S3088" s="112" t="s">
        <v>2722</v>
      </c>
      <c r="T3088" s="103" t="s">
        <v>775</v>
      </c>
    </row>
    <row r="3089" spans="1:20">
      <c r="A3089" s="4" t="str">
        <f>VLOOKUP(C3089,STYLES!$A$1:$R$2088,7,FALSE)</f>
        <v>Wovens</v>
      </c>
      <c r="B3089" t="str">
        <f>VLOOKUP(C3089,STYLES!$1:$1048576,6,FALSE)</f>
        <v>North End®</v>
      </c>
      <c r="C3089" s="103">
        <v>88675</v>
      </c>
      <c r="E3089" t="str">
        <f>VLOOKUP(C3089,STYLES!$1:$1048576,12,FALSE)</f>
        <v>Charge Recycled Polyester Performance Short-Sleeve Shirt</v>
      </c>
      <c r="F3089" s="111" t="s">
        <v>3002</v>
      </c>
      <c r="G3089" s="111" t="s">
        <v>2755</v>
      </c>
      <c r="H3089" s="113" t="str">
        <f>VLOOKUP(C3089,STYLES!$1:$1048576,9,FALSE)</f>
        <v>DROP - Closeout</v>
      </c>
      <c r="I3089" s="113" t="str">
        <f>VLOOKUP(C3089,STYLES!$1:$1048576,10,FALSE)</f>
        <v>DROP - Closeout</v>
      </c>
      <c r="J3089" s="112" t="s">
        <v>2768</v>
      </c>
      <c r="K3089" s="139">
        <f>IFERROR(VLOOKUP(J3089,LISTS!G:H,2,FALSE),"0")</f>
        <v>6</v>
      </c>
      <c r="L3089" s="68" t="str">
        <f t="shared" si="163"/>
        <v/>
      </c>
      <c r="M3089" s="112" t="s">
        <v>2768</v>
      </c>
      <c r="N3089" s="140">
        <f>IFERROR(VLOOKUP(M3089,LISTS!G:H,2,FALSE),"0")</f>
        <v>6</v>
      </c>
      <c r="O3089" s="68" t="str">
        <f t="shared" si="162"/>
        <v/>
      </c>
      <c r="P3089" s="117" t="s">
        <v>2720</v>
      </c>
      <c r="Q3089" s="117" t="s">
        <v>3003</v>
      </c>
      <c r="R3089" s="117" t="s">
        <v>775</v>
      </c>
      <c r="S3089" s="103" t="s">
        <v>3004</v>
      </c>
      <c r="T3089" s="117" t="s">
        <v>775</v>
      </c>
    </row>
    <row r="3090" spans="1:20">
      <c r="A3090" s="4" t="str">
        <f>VLOOKUP(C3090,STYLES!$A$1:$R$2088,7,FALSE)</f>
        <v>Wovens</v>
      </c>
      <c r="B3090" t="str">
        <f>VLOOKUP(C3090,STYLES!$1:$1048576,6,FALSE)</f>
        <v>North End®</v>
      </c>
      <c r="C3090" s="103">
        <v>88675</v>
      </c>
      <c r="E3090" t="str">
        <f>VLOOKUP(C3090,STYLES!$1:$1048576,12,FALSE)</f>
        <v>Charge Recycled Polyester Performance Short-Sleeve Shirt</v>
      </c>
      <c r="F3090" s="111" t="s">
        <v>3185</v>
      </c>
      <c r="G3090" s="111" t="s">
        <v>2740</v>
      </c>
      <c r="H3090" s="113" t="str">
        <f>VLOOKUP(C3090,STYLES!$1:$1048576,9,FALSE)</f>
        <v>DROP - Closeout</v>
      </c>
      <c r="I3090" s="113" t="str">
        <f>VLOOKUP(C3090,STYLES!$1:$1048576,10,FALSE)</f>
        <v>DROP - Closeout</v>
      </c>
      <c r="J3090" s="112" t="s">
        <v>2768</v>
      </c>
      <c r="K3090" s="139">
        <f>IFERROR(VLOOKUP(J3090,LISTS!G:H,2,FALSE),"0")</f>
        <v>6</v>
      </c>
      <c r="L3090" s="68" t="str">
        <f t="shared" si="163"/>
        <v/>
      </c>
      <c r="M3090" s="112" t="s">
        <v>2768</v>
      </c>
      <c r="N3090" s="140">
        <f>IFERROR(VLOOKUP(M3090,LISTS!G:H,2,FALSE),"0")</f>
        <v>6</v>
      </c>
      <c r="O3090" s="68" t="str">
        <f t="shared" si="162"/>
        <v/>
      </c>
      <c r="P3090" s="117" t="s">
        <v>2720</v>
      </c>
      <c r="Q3090" s="117" t="s">
        <v>2741</v>
      </c>
      <c r="R3090" s="117" t="s">
        <v>775</v>
      </c>
      <c r="S3090" s="103" t="s">
        <v>3039</v>
      </c>
      <c r="T3090" s="117" t="s">
        <v>775</v>
      </c>
    </row>
    <row r="3091" spans="1:20">
      <c r="A3091" s="4" t="str">
        <f>VLOOKUP(C3091,STYLES!$A$1:$R$2088,7,FALSE)</f>
        <v>Wovens</v>
      </c>
      <c r="B3091" t="str">
        <f>VLOOKUP(C3091,STYLES!$1:$1048576,6,FALSE)</f>
        <v>North End®</v>
      </c>
      <c r="C3091" s="103">
        <v>88675</v>
      </c>
      <c r="E3091" t="str">
        <f>VLOOKUP(C3091,STYLES!$1:$1048576,12,FALSE)</f>
        <v>Charge Recycled Polyester Performance Short-Sleeve Shirt</v>
      </c>
      <c r="F3091" s="111" t="s">
        <v>3427</v>
      </c>
      <c r="G3091" s="111" t="s">
        <v>2728</v>
      </c>
      <c r="H3091" s="113" t="str">
        <f>VLOOKUP(C3091,STYLES!$1:$1048576,9,FALSE)</f>
        <v>DROP - Closeout</v>
      </c>
      <c r="I3091" s="113" t="str">
        <f>VLOOKUP(C3091,STYLES!$1:$1048576,10,FALSE)</f>
        <v>DROP - Closeout</v>
      </c>
      <c r="J3091" s="112" t="s">
        <v>2768</v>
      </c>
      <c r="K3091" s="139">
        <f>IFERROR(VLOOKUP(J3091,LISTS!G:H,2,FALSE),"0")</f>
        <v>6</v>
      </c>
      <c r="L3091" s="68" t="str">
        <f t="shared" si="163"/>
        <v/>
      </c>
      <c r="M3091" s="112" t="s">
        <v>2768</v>
      </c>
      <c r="N3091" s="140">
        <f>IFERROR(VLOOKUP(M3091,LISTS!G:H,2,FALSE),"0")</f>
        <v>6</v>
      </c>
      <c r="O3091" s="68" t="str">
        <f t="shared" si="162"/>
        <v/>
      </c>
      <c r="P3091" s="117" t="s">
        <v>2720</v>
      </c>
      <c r="Q3091" s="117" t="s">
        <v>3424</v>
      </c>
      <c r="R3091" s="117" t="s">
        <v>775</v>
      </c>
      <c r="S3091" s="103" t="s">
        <v>3425</v>
      </c>
      <c r="T3091" s="117" t="s">
        <v>775</v>
      </c>
    </row>
    <row r="3092" spans="1:20">
      <c r="A3092" s="4" t="str">
        <f>VLOOKUP(C3092,STYLES!$A$1:$R$2088,7,FALSE)</f>
        <v>Wovens</v>
      </c>
      <c r="B3092" t="str">
        <f>VLOOKUP(C3092,STYLES!$1:$1048576,6,FALSE)</f>
        <v>North End®</v>
      </c>
      <c r="C3092" s="103">
        <v>88675</v>
      </c>
      <c r="E3092" t="str">
        <f>VLOOKUP(C3092,STYLES!$1:$1048576,12,FALSE)</f>
        <v>Charge Recycled Polyester Performance Short-Sleeve Shirt</v>
      </c>
      <c r="F3092" s="112" t="s">
        <v>2743</v>
      </c>
      <c r="G3092" s="111" t="s">
        <v>2743</v>
      </c>
      <c r="H3092" s="113" t="str">
        <f>VLOOKUP(C3092,STYLES!$1:$1048576,9,FALSE)</f>
        <v>DROP - Closeout</v>
      </c>
      <c r="I3092" s="113" t="str">
        <f>VLOOKUP(C3092,STYLES!$1:$1048576,10,FALSE)</f>
        <v>DROP - Closeout</v>
      </c>
      <c r="J3092" s="112" t="s">
        <v>2768</v>
      </c>
      <c r="K3092" s="139">
        <f>IFERROR(VLOOKUP(J3092,LISTS!G:H,2,FALSE),"0")</f>
        <v>6</v>
      </c>
      <c r="L3092" s="68" t="str">
        <f t="shared" si="163"/>
        <v/>
      </c>
      <c r="M3092" s="112" t="s">
        <v>2768</v>
      </c>
      <c r="N3092" s="140">
        <f>IFERROR(VLOOKUP(M3092,LISTS!G:H,2,FALSE),"0")</f>
        <v>6</v>
      </c>
      <c r="O3092" s="68" t="str">
        <f t="shared" si="162"/>
        <v/>
      </c>
      <c r="P3092" s="117" t="s">
        <v>2720</v>
      </c>
      <c r="Q3092" s="118" t="s">
        <v>2744</v>
      </c>
      <c r="R3092" s="117" t="s">
        <v>775</v>
      </c>
      <c r="S3092" s="112" t="s">
        <v>775</v>
      </c>
      <c r="T3092" s="117" t="s">
        <v>775</v>
      </c>
    </row>
    <row r="3093" spans="1:20">
      <c r="A3093" s="4"/>
      <c r="F3093" s="112"/>
      <c r="G3093" s="111"/>
      <c r="H3093" s="112"/>
      <c r="I3093" s="112"/>
      <c r="J3093" s="112"/>
      <c r="K3093" s="139"/>
      <c r="L3093" s="60">
        <f>SUM(L3088:L3092)</f>
        <v>0</v>
      </c>
      <c r="N3093" s="140"/>
      <c r="O3093" s="60">
        <f>SUM(O3088:O3092)</f>
        <v>0</v>
      </c>
      <c r="Q3093" s="117"/>
      <c r="R3093" s="117"/>
      <c r="S3093" s="103"/>
      <c r="T3093" s="103"/>
    </row>
    <row r="3094" spans="1:20">
      <c r="A3094" s="4" t="str">
        <f>VLOOKUP(C3094,STYLES!$A$1:$R$2088,7,FALSE)</f>
        <v>Wovens</v>
      </c>
      <c r="B3094" t="str">
        <f>VLOOKUP(C3094,STYLES!$1:$1048576,6,FALSE)</f>
        <v>North End®</v>
      </c>
      <c r="C3094" s="103">
        <v>78804</v>
      </c>
      <c r="E3094" t="str">
        <f>VLOOKUP(C3094,STYLES!$1:$1048576,12,FALSE)</f>
        <v>Rejuvenate Performance Shirt with Roll-Up Sleeves</v>
      </c>
      <c r="F3094" s="111" t="s">
        <v>2718</v>
      </c>
      <c r="G3094" s="111" t="s">
        <v>2718</v>
      </c>
      <c r="H3094" s="113" t="str">
        <f>VLOOKUP(C3094,STYLES!$1:$1048576,9,FALSE)</f>
        <v>DROP - Closeout</v>
      </c>
      <c r="I3094" s="113" t="str">
        <f>VLOOKUP(C3094,STYLES!$1:$1048576,10,FALSE)</f>
        <v>DROP - Pre-Closeout</v>
      </c>
      <c r="J3094" s="112" t="s">
        <v>2745</v>
      </c>
      <c r="K3094" s="139">
        <f>IFERROR(VLOOKUP(J3094,LISTS!G:H,2,FALSE),"0")</f>
        <v>7</v>
      </c>
      <c r="L3094" s="68" t="str">
        <f t="shared" si="163"/>
        <v/>
      </c>
      <c r="M3094" s="112" t="s">
        <v>2745</v>
      </c>
      <c r="N3094" s="140">
        <f>IFERROR(VLOOKUP(M3094,LISTS!G:H,2,FALSE),"0")</f>
        <v>7</v>
      </c>
      <c r="O3094" s="68" t="str">
        <f t="shared" si="162"/>
        <v/>
      </c>
      <c r="P3094" s="117" t="s">
        <v>2720</v>
      </c>
      <c r="Q3094" s="101" t="s">
        <v>2721</v>
      </c>
      <c r="R3094" s="117" t="s">
        <v>775</v>
      </c>
      <c r="S3094" s="112" t="s">
        <v>2722</v>
      </c>
      <c r="T3094" s="103" t="s">
        <v>775</v>
      </c>
    </row>
    <row r="3095" spans="1:20">
      <c r="A3095" s="4" t="str">
        <f>VLOOKUP(C3095,STYLES!$A$1:$R$2088,7,FALSE)</f>
        <v>Wovens</v>
      </c>
      <c r="B3095" t="str">
        <f>VLOOKUP(C3095,STYLES!$1:$1048576,6,FALSE)</f>
        <v>North End®</v>
      </c>
      <c r="C3095" s="103">
        <v>78804</v>
      </c>
      <c r="E3095" t="str">
        <f>VLOOKUP(C3095,STYLES!$1:$1048576,12,FALSE)</f>
        <v>Rejuvenate Performance Shirt with Roll-Up Sleeves</v>
      </c>
      <c r="F3095" s="111" t="s">
        <v>3185</v>
      </c>
      <c r="G3095" s="111" t="s">
        <v>2740</v>
      </c>
      <c r="H3095" s="113" t="str">
        <f>VLOOKUP(C3095,STYLES!$1:$1048576,9,FALSE)</f>
        <v>DROP - Closeout</v>
      </c>
      <c r="I3095" s="113" t="str">
        <f>VLOOKUP(C3095,STYLES!$1:$1048576,10,FALSE)</f>
        <v>DROP - Pre-Closeout</v>
      </c>
      <c r="J3095" s="112" t="s">
        <v>2745</v>
      </c>
      <c r="K3095" s="139">
        <f>IFERROR(VLOOKUP(J3095,LISTS!G:H,2,FALSE),"0")</f>
        <v>7</v>
      </c>
      <c r="L3095" s="68" t="str">
        <f t="shared" si="163"/>
        <v/>
      </c>
      <c r="M3095" s="112" t="s">
        <v>2745</v>
      </c>
      <c r="N3095" s="140">
        <f>IFERROR(VLOOKUP(M3095,LISTS!G:H,2,FALSE),"0")</f>
        <v>7</v>
      </c>
      <c r="O3095" s="68" t="str">
        <f t="shared" si="162"/>
        <v/>
      </c>
      <c r="P3095" s="117" t="s">
        <v>2720</v>
      </c>
      <c r="Q3095" s="117" t="s">
        <v>2741</v>
      </c>
      <c r="R3095" s="117" t="s">
        <v>775</v>
      </c>
      <c r="S3095" s="103" t="s">
        <v>3039</v>
      </c>
      <c r="T3095" s="117" t="s">
        <v>775</v>
      </c>
    </row>
    <row r="3096" spans="1:20">
      <c r="A3096" s="4" t="str">
        <f>VLOOKUP(C3096,STYLES!$A$1:$R$2088,7,FALSE)</f>
        <v>Wovens</v>
      </c>
      <c r="B3096" t="str">
        <f>VLOOKUP(C3096,STYLES!$1:$1048576,6,FALSE)</f>
        <v>North End®</v>
      </c>
      <c r="C3096" s="103">
        <v>78804</v>
      </c>
      <c r="E3096" t="str">
        <f>VLOOKUP(C3096,STYLES!$1:$1048576,12,FALSE)</f>
        <v>Rejuvenate Performance Shirt with Roll-Up Sleeves</v>
      </c>
      <c r="F3096" s="111" t="s">
        <v>3427</v>
      </c>
      <c r="G3096" s="111" t="s">
        <v>2728</v>
      </c>
      <c r="H3096" s="113" t="str">
        <f>VLOOKUP(C3096,STYLES!$1:$1048576,9,FALSE)</f>
        <v>DROP - Closeout</v>
      </c>
      <c r="I3096" s="113" t="str">
        <f>VLOOKUP(C3096,STYLES!$1:$1048576,10,FALSE)</f>
        <v>DROP - Pre-Closeout</v>
      </c>
      <c r="J3096" s="112" t="s">
        <v>2745</v>
      </c>
      <c r="K3096" s="139">
        <f>IFERROR(VLOOKUP(J3096,LISTS!G:H,2,FALSE),"0")</f>
        <v>7</v>
      </c>
      <c r="L3096" s="68" t="str">
        <f t="shared" si="163"/>
        <v/>
      </c>
      <c r="M3096" s="112" t="s">
        <v>2745</v>
      </c>
      <c r="N3096" s="140">
        <f>IFERROR(VLOOKUP(M3096,LISTS!G:H,2,FALSE),"0")</f>
        <v>7</v>
      </c>
      <c r="O3096" s="68" t="str">
        <f t="shared" si="162"/>
        <v/>
      </c>
      <c r="P3096" s="117" t="s">
        <v>2720</v>
      </c>
      <c r="Q3096" s="117" t="s">
        <v>3424</v>
      </c>
      <c r="R3096" s="117" t="s">
        <v>775</v>
      </c>
      <c r="S3096" s="103" t="s">
        <v>3425</v>
      </c>
      <c r="T3096" s="117" t="s">
        <v>775</v>
      </c>
    </row>
    <row r="3097" spans="1:20">
      <c r="A3097" s="4" t="str">
        <f>VLOOKUP(C3097,STYLES!$A$1:$R$2088,7,FALSE)</f>
        <v>Wovens</v>
      </c>
      <c r="B3097" t="str">
        <f>VLOOKUP(C3097,STYLES!$1:$1048576,6,FALSE)</f>
        <v>North End®</v>
      </c>
      <c r="C3097" s="103">
        <v>78804</v>
      </c>
      <c r="E3097" t="str">
        <f>VLOOKUP(C3097,STYLES!$1:$1048576,12,FALSE)</f>
        <v>Rejuvenate Performance Shirt with Roll-Up Sleeves</v>
      </c>
      <c r="F3097" s="112" t="s">
        <v>2743</v>
      </c>
      <c r="G3097" s="111" t="s">
        <v>2743</v>
      </c>
      <c r="H3097" s="113" t="str">
        <f>VLOOKUP(C3097,STYLES!$1:$1048576,9,FALSE)</f>
        <v>DROP - Closeout</v>
      </c>
      <c r="I3097" s="113" t="str">
        <f>VLOOKUP(C3097,STYLES!$1:$1048576,10,FALSE)</f>
        <v>DROP - Pre-Closeout</v>
      </c>
      <c r="J3097" s="112" t="s">
        <v>2745</v>
      </c>
      <c r="K3097" s="139">
        <f>IFERROR(VLOOKUP(J3097,LISTS!G:H,2,FALSE),"0")</f>
        <v>7</v>
      </c>
      <c r="L3097" s="68" t="str">
        <f t="shared" si="163"/>
        <v/>
      </c>
      <c r="M3097" s="112" t="s">
        <v>2745</v>
      </c>
      <c r="N3097" s="140">
        <f>IFERROR(VLOOKUP(M3097,LISTS!G:H,2,FALSE),"0")</f>
        <v>7</v>
      </c>
      <c r="O3097" s="68" t="str">
        <f t="shared" si="162"/>
        <v/>
      </c>
      <c r="P3097" s="117" t="s">
        <v>2720</v>
      </c>
      <c r="Q3097" s="118" t="s">
        <v>2744</v>
      </c>
      <c r="R3097" s="117" t="s">
        <v>775</v>
      </c>
      <c r="S3097" s="112" t="s">
        <v>775</v>
      </c>
      <c r="T3097" s="117" t="s">
        <v>775</v>
      </c>
    </row>
    <row r="3098" spans="1:20">
      <c r="A3098" s="4"/>
      <c r="F3098" s="112"/>
      <c r="G3098" s="111"/>
      <c r="H3098" s="112"/>
      <c r="I3098" s="112"/>
      <c r="J3098" s="112"/>
      <c r="K3098" s="139"/>
      <c r="L3098" s="60">
        <f>SUM(L3094:L3097)</f>
        <v>0</v>
      </c>
      <c r="N3098" s="140"/>
      <c r="O3098" s="60">
        <f>SUM(O3094:O3097)</f>
        <v>0</v>
      </c>
      <c r="Q3098" s="117"/>
      <c r="R3098" s="117"/>
      <c r="S3098" s="103"/>
      <c r="T3098" s="103"/>
    </row>
    <row r="3099" spans="1:20">
      <c r="A3099" s="4" t="str">
        <f>VLOOKUP(C3099,STYLES!$A$1:$R$2088,7,FALSE)</f>
        <v>Wovens</v>
      </c>
      <c r="B3099" t="str">
        <f>VLOOKUP(C3099,STYLES!$1:$1048576,6,FALSE)</f>
        <v>North End®</v>
      </c>
      <c r="C3099" s="103">
        <v>88804</v>
      </c>
      <c r="E3099" t="str">
        <f>VLOOKUP(C3099,STYLES!$1:$1048576,12,FALSE)</f>
        <v>Rejuvenate Performance Shirt with Roll-Up Sleeves</v>
      </c>
      <c r="F3099" s="111" t="s">
        <v>2718</v>
      </c>
      <c r="G3099" s="111" t="s">
        <v>2718</v>
      </c>
      <c r="H3099" s="113" t="str">
        <f>VLOOKUP(C3099,STYLES!$1:$1048576,9,FALSE)</f>
        <v>DROP - Closeout</v>
      </c>
      <c r="I3099" s="113" t="str">
        <f>VLOOKUP(C3099,STYLES!$1:$1048576,10,FALSE)</f>
        <v>DROP - Pre-Closeout</v>
      </c>
      <c r="J3099" s="112" t="s">
        <v>2768</v>
      </c>
      <c r="K3099" s="139">
        <f>IFERROR(VLOOKUP(J3099,LISTS!G:H,2,FALSE),"0")</f>
        <v>6</v>
      </c>
      <c r="L3099" s="68" t="str">
        <f t="shared" si="163"/>
        <v/>
      </c>
      <c r="M3099" s="112" t="s">
        <v>2768</v>
      </c>
      <c r="N3099" s="140">
        <f>IFERROR(VLOOKUP(M3099,LISTS!G:H,2,FALSE),"0")</f>
        <v>6</v>
      </c>
      <c r="O3099" s="68" t="str">
        <f t="shared" si="162"/>
        <v/>
      </c>
      <c r="P3099" s="117" t="s">
        <v>2720</v>
      </c>
      <c r="Q3099" s="101" t="s">
        <v>2721</v>
      </c>
      <c r="R3099" s="117" t="s">
        <v>775</v>
      </c>
      <c r="S3099" s="112" t="s">
        <v>2722</v>
      </c>
      <c r="T3099" s="103" t="s">
        <v>775</v>
      </c>
    </row>
    <row r="3100" spans="1:20">
      <c r="A3100" s="4" t="str">
        <f>VLOOKUP(C3100,STYLES!$A$1:$R$2088,7,FALSE)</f>
        <v>Wovens</v>
      </c>
      <c r="B3100" t="str">
        <f>VLOOKUP(C3100,STYLES!$1:$1048576,6,FALSE)</f>
        <v>North End®</v>
      </c>
      <c r="C3100" s="103">
        <v>88804</v>
      </c>
      <c r="E3100" t="str">
        <f>VLOOKUP(C3100,STYLES!$1:$1048576,12,FALSE)</f>
        <v>Rejuvenate Performance Shirt with Roll-Up Sleeves</v>
      </c>
      <c r="F3100" s="111" t="s">
        <v>3185</v>
      </c>
      <c r="G3100" s="111" t="s">
        <v>2740</v>
      </c>
      <c r="H3100" s="113" t="str">
        <f>VLOOKUP(C3100,STYLES!$1:$1048576,9,FALSE)</f>
        <v>DROP - Closeout</v>
      </c>
      <c r="I3100" s="113" t="str">
        <f>VLOOKUP(C3100,STYLES!$1:$1048576,10,FALSE)</f>
        <v>DROP - Pre-Closeout</v>
      </c>
      <c r="J3100" s="112" t="s">
        <v>2768</v>
      </c>
      <c r="K3100" s="139">
        <f>IFERROR(VLOOKUP(J3100,LISTS!G:H,2,FALSE),"0")</f>
        <v>6</v>
      </c>
      <c r="L3100" s="68" t="str">
        <f t="shared" si="163"/>
        <v/>
      </c>
      <c r="M3100" s="112" t="s">
        <v>2768</v>
      </c>
      <c r="N3100" s="140">
        <f>IFERROR(VLOOKUP(M3100,LISTS!G:H,2,FALSE),"0")</f>
        <v>6</v>
      </c>
      <c r="O3100" s="68" t="str">
        <f t="shared" si="162"/>
        <v/>
      </c>
      <c r="P3100" s="117" t="s">
        <v>2720</v>
      </c>
      <c r="Q3100" s="117" t="s">
        <v>2741</v>
      </c>
      <c r="R3100" s="117" t="s">
        <v>775</v>
      </c>
      <c r="S3100" s="103" t="s">
        <v>3039</v>
      </c>
      <c r="T3100" s="117" t="s">
        <v>775</v>
      </c>
    </row>
    <row r="3101" spans="1:20">
      <c r="A3101" s="4" t="str">
        <f>VLOOKUP(C3101,STYLES!$A$1:$R$2088,7,FALSE)</f>
        <v>Wovens</v>
      </c>
      <c r="B3101" t="str">
        <f>VLOOKUP(C3101,STYLES!$1:$1048576,6,FALSE)</f>
        <v>North End®</v>
      </c>
      <c r="C3101" s="103">
        <v>88804</v>
      </c>
      <c r="E3101" t="str">
        <f>VLOOKUP(C3101,STYLES!$1:$1048576,12,FALSE)</f>
        <v>Rejuvenate Performance Shirt with Roll-Up Sleeves</v>
      </c>
      <c r="F3101" s="111" t="s">
        <v>3427</v>
      </c>
      <c r="G3101" s="111" t="s">
        <v>2728</v>
      </c>
      <c r="H3101" s="113" t="str">
        <f>VLOOKUP(C3101,STYLES!$1:$1048576,9,FALSE)</f>
        <v>DROP - Closeout</v>
      </c>
      <c r="I3101" s="113" t="str">
        <f>VLOOKUP(C3101,STYLES!$1:$1048576,10,FALSE)</f>
        <v>DROP - Pre-Closeout</v>
      </c>
      <c r="J3101" s="112" t="s">
        <v>2768</v>
      </c>
      <c r="K3101" s="139">
        <f>IFERROR(VLOOKUP(J3101,LISTS!G:H,2,FALSE),"0")</f>
        <v>6</v>
      </c>
      <c r="L3101" s="68" t="str">
        <f t="shared" si="163"/>
        <v/>
      </c>
      <c r="M3101" s="112" t="s">
        <v>2768</v>
      </c>
      <c r="N3101" s="140">
        <f>IFERROR(VLOOKUP(M3101,LISTS!G:H,2,FALSE),"0")</f>
        <v>6</v>
      </c>
      <c r="O3101" s="68" t="str">
        <f t="shared" si="162"/>
        <v/>
      </c>
      <c r="P3101" s="117" t="s">
        <v>2720</v>
      </c>
      <c r="Q3101" s="117" t="s">
        <v>3424</v>
      </c>
      <c r="R3101" s="117" t="s">
        <v>775</v>
      </c>
      <c r="S3101" s="103" t="s">
        <v>3425</v>
      </c>
      <c r="T3101" s="117" t="s">
        <v>775</v>
      </c>
    </row>
    <row r="3102" spans="1:20">
      <c r="A3102" s="4" t="str">
        <f>VLOOKUP(C3102,STYLES!$A$1:$R$2088,7,FALSE)</f>
        <v>Wovens</v>
      </c>
      <c r="B3102" t="str">
        <f>VLOOKUP(C3102,STYLES!$1:$1048576,6,FALSE)</f>
        <v>North End®</v>
      </c>
      <c r="C3102" s="103">
        <v>88804</v>
      </c>
      <c r="E3102" t="str">
        <f>VLOOKUP(C3102,STYLES!$1:$1048576,12,FALSE)</f>
        <v>Rejuvenate Performance Shirt with Roll-Up Sleeves</v>
      </c>
      <c r="F3102" s="112" t="s">
        <v>2743</v>
      </c>
      <c r="G3102" s="111" t="s">
        <v>2743</v>
      </c>
      <c r="H3102" s="113" t="str">
        <f>VLOOKUP(C3102,STYLES!$1:$1048576,9,FALSE)</f>
        <v>DROP - Closeout</v>
      </c>
      <c r="I3102" s="113" t="str">
        <f>VLOOKUP(C3102,STYLES!$1:$1048576,10,FALSE)</f>
        <v>DROP - Pre-Closeout</v>
      </c>
      <c r="J3102" s="112" t="s">
        <v>2768</v>
      </c>
      <c r="K3102" s="139">
        <f>IFERROR(VLOOKUP(J3102,LISTS!G:H,2,FALSE),"0")</f>
        <v>6</v>
      </c>
      <c r="L3102" s="68" t="str">
        <f t="shared" si="163"/>
        <v/>
      </c>
      <c r="M3102" s="112" t="s">
        <v>2768</v>
      </c>
      <c r="N3102" s="140">
        <f>IFERROR(VLOOKUP(M3102,LISTS!G:H,2,FALSE),"0")</f>
        <v>6</v>
      </c>
      <c r="O3102" s="68" t="str">
        <f t="shared" si="162"/>
        <v/>
      </c>
      <c r="P3102" s="117" t="s">
        <v>2720</v>
      </c>
      <c r="Q3102" s="118" t="s">
        <v>2744</v>
      </c>
      <c r="R3102" s="117" t="s">
        <v>775</v>
      </c>
      <c r="S3102" s="112" t="s">
        <v>775</v>
      </c>
      <c r="T3102" s="117" t="s">
        <v>775</v>
      </c>
    </row>
    <row r="3103" spans="1:20">
      <c r="A3103" s="4"/>
      <c r="F3103" s="112"/>
      <c r="G3103" s="111"/>
      <c r="H3103" s="112"/>
      <c r="I3103" s="112"/>
      <c r="J3103" s="112"/>
      <c r="K3103" s="139"/>
      <c r="L3103" s="60">
        <f>SUM(L3099:L3102)</f>
        <v>0</v>
      </c>
      <c r="N3103" s="140"/>
      <c r="O3103" s="60">
        <f>SUM(O3099:O3102)</f>
        <v>0</v>
      </c>
      <c r="Q3103" s="117"/>
      <c r="R3103" s="117"/>
      <c r="S3103" s="103"/>
      <c r="T3103" s="103"/>
    </row>
    <row r="3104" spans="1:20">
      <c r="A3104" s="4" t="str">
        <f>VLOOKUP(C3104,STYLES!$A$1:$R$2088,7,FALSE)</f>
        <v>Outerwear</v>
      </c>
      <c r="B3104" t="str">
        <f>VLOOKUP(C3104,STYLES!$1:$1048576,6,FALSE)</f>
        <v>North End®</v>
      </c>
      <c r="C3104" s="103">
        <v>78604</v>
      </c>
      <c r="E3104" t="str">
        <f>VLOOKUP(C3104,STYLES!$1:$1048576,12,FALSE)</f>
        <v>Three-Layer Light Bonded Soft Shell Jacket</v>
      </c>
      <c r="F3104" s="112" t="s">
        <v>3428</v>
      </c>
      <c r="G3104" s="111" t="s">
        <v>2718</v>
      </c>
      <c r="H3104" s="113" t="str">
        <f>VLOOKUP(C3104,STYLES!$1:$1048576,9,FALSE)</f>
        <v>Active</v>
      </c>
      <c r="I3104" s="113" t="str">
        <f>VLOOKUP(C3104,STYLES!$1:$1048576,10,FALSE)</f>
        <v>Active</v>
      </c>
      <c r="J3104" s="112" t="s">
        <v>2961</v>
      </c>
      <c r="K3104" s="139">
        <f>IFERROR(VLOOKUP(J3104,LISTS!G:H,2,FALSE),"0")</f>
        <v>6</v>
      </c>
      <c r="L3104" s="68">
        <f t="shared" si="163"/>
        <v>6</v>
      </c>
      <c r="M3104" s="112" t="s">
        <v>2961</v>
      </c>
      <c r="N3104" s="140">
        <f>IFERROR(VLOOKUP(M3104,LISTS!G:H,2,FALSE),"0")</f>
        <v>6</v>
      </c>
      <c r="O3104" s="68">
        <f t="shared" si="162"/>
        <v>6</v>
      </c>
      <c r="P3104" s="117" t="s">
        <v>2720</v>
      </c>
      <c r="Q3104" s="101" t="s">
        <v>2721</v>
      </c>
      <c r="R3104" s="117" t="s">
        <v>2983</v>
      </c>
      <c r="S3104" s="112" t="s">
        <v>2722</v>
      </c>
      <c r="T3104" s="103" t="s">
        <v>2984</v>
      </c>
    </row>
    <row r="3105" spans="1:20">
      <c r="A3105" s="4"/>
      <c r="F3105" s="112"/>
      <c r="G3105" s="111"/>
      <c r="H3105" s="112"/>
      <c r="I3105" s="112"/>
      <c r="J3105" s="112"/>
      <c r="K3105" s="139"/>
      <c r="L3105" s="60">
        <f>SUM(L3104:L3104)</f>
        <v>6</v>
      </c>
      <c r="N3105" s="140"/>
      <c r="O3105" s="60">
        <f>SUM(O3104:O3104)</f>
        <v>6</v>
      </c>
      <c r="Q3105" s="117"/>
      <c r="R3105" s="117"/>
      <c r="S3105" s="103"/>
      <c r="T3105" s="103"/>
    </row>
    <row r="3106" spans="1:20">
      <c r="A3106" s="4" t="str">
        <f>VLOOKUP(C3106,STYLES!$A$1:$R$2088,7,FALSE)</f>
        <v>Outerwear</v>
      </c>
      <c r="B3106" t="str">
        <f>VLOOKUP(C3106,STYLES!$1:$1048576,6,FALSE)</f>
        <v>North End®</v>
      </c>
      <c r="C3106" s="103">
        <v>88604</v>
      </c>
      <c r="E3106" t="str">
        <f>VLOOKUP(C3106,STYLES!$1:$1048576,12,FALSE)</f>
        <v>Three-Layer Light Bonded Soft Shell Jacket</v>
      </c>
      <c r="F3106" s="112" t="s">
        <v>3428</v>
      </c>
      <c r="G3106" s="111" t="s">
        <v>2718</v>
      </c>
      <c r="H3106" s="113" t="str">
        <f>VLOOKUP(C3106,STYLES!$1:$1048576,9,FALSE)</f>
        <v>Active</v>
      </c>
      <c r="I3106" s="113" t="str">
        <f>VLOOKUP(C3106,STYLES!$1:$1048576,10,FALSE)</f>
        <v>Active</v>
      </c>
      <c r="J3106" s="112" t="s">
        <v>2768</v>
      </c>
      <c r="K3106" s="139">
        <f>IFERROR(VLOOKUP(J3106,LISTS!G:H,2,FALSE),"0")</f>
        <v>6</v>
      </c>
      <c r="L3106" s="68">
        <f t="shared" si="163"/>
        <v>6</v>
      </c>
      <c r="M3106" s="112" t="s">
        <v>2768</v>
      </c>
      <c r="N3106" s="140">
        <f>IFERROR(VLOOKUP(M3106,LISTS!G:H,2,FALSE),"0")</f>
        <v>6</v>
      </c>
      <c r="O3106" s="68">
        <f t="shared" si="162"/>
        <v>6</v>
      </c>
      <c r="P3106" s="117" t="s">
        <v>2720</v>
      </c>
      <c r="Q3106" s="101" t="s">
        <v>2721</v>
      </c>
      <c r="R3106" s="117" t="s">
        <v>2983</v>
      </c>
      <c r="S3106" s="112" t="s">
        <v>2722</v>
      </c>
      <c r="T3106" s="103" t="s">
        <v>2984</v>
      </c>
    </row>
    <row r="3107" spans="1:20">
      <c r="A3107" s="4"/>
      <c r="F3107" s="112"/>
      <c r="G3107" s="111"/>
      <c r="H3107" s="112"/>
      <c r="I3107" s="112"/>
      <c r="J3107" s="112"/>
      <c r="K3107" s="139"/>
      <c r="L3107" s="60">
        <f>SUM(L3106:L3106)</f>
        <v>6</v>
      </c>
      <c r="N3107" s="140"/>
      <c r="O3107" s="60">
        <f>SUM(O3106:O3106)</f>
        <v>6</v>
      </c>
      <c r="Q3107" s="117"/>
      <c r="R3107" s="117"/>
      <c r="S3107" s="103"/>
      <c r="T3107" s="103"/>
    </row>
    <row r="3108" spans="1:20">
      <c r="A3108" s="4" t="str">
        <f>VLOOKUP(C3108,STYLES!$A$1:$R$2088,7,FALSE)</f>
        <v>Outerwear</v>
      </c>
      <c r="B3108" t="str">
        <f>VLOOKUP(C3108,STYLES!$1:$1048576,6,FALSE)</f>
        <v>North End®</v>
      </c>
      <c r="C3108" s="103">
        <v>78621</v>
      </c>
      <c r="E3108" t="str">
        <f>VLOOKUP(C3108,STYLES!$1:$1048576,12,FALSE)</f>
        <v>Three-Layer Light Bonded Soft Shell Jacket</v>
      </c>
      <c r="F3108" s="111" t="s">
        <v>2887</v>
      </c>
      <c r="G3108" s="111" t="s">
        <v>2718</v>
      </c>
      <c r="H3108" s="113" t="str">
        <f>VLOOKUP(C3108,STYLES!$1:$1048576,9,FALSE)</f>
        <v>DROP - Closeout</v>
      </c>
      <c r="I3108" s="113" t="str">
        <f>VLOOKUP(C3108,STYLES!$1:$1048576,10,FALSE)</f>
        <v>DROP - Pre-Closeout</v>
      </c>
      <c r="J3108" s="112" t="s">
        <v>2961</v>
      </c>
      <c r="K3108" s="139">
        <f>IFERROR(VLOOKUP(J3108,LISTS!G:H,2,FALSE),"0")</f>
        <v>6</v>
      </c>
      <c r="L3108" s="68" t="str">
        <f t="shared" si="163"/>
        <v/>
      </c>
      <c r="M3108" s="112" t="s">
        <v>2961</v>
      </c>
      <c r="N3108" s="140">
        <f>IFERROR(VLOOKUP(M3108,LISTS!G:H,2,FALSE),"0")</f>
        <v>6</v>
      </c>
      <c r="O3108" s="68" t="str">
        <f t="shared" si="162"/>
        <v/>
      </c>
      <c r="P3108" s="117" t="s">
        <v>2720</v>
      </c>
      <c r="Q3108" s="101" t="s">
        <v>2721</v>
      </c>
      <c r="R3108" s="117" t="s">
        <v>775</v>
      </c>
      <c r="S3108" s="112" t="s">
        <v>2722</v>
      </c>
      <c r="T3108" s="117" t="s">
        <v>775</v>
      </c>
    </row>
    <row r="3109" spans="1:20">
      <c r="A3109" s="4" t="str">
        <f>VLOOKUP(C3109,STYLES!$A$1:$R$2088,7,FALSE)</f>
        <v>Outerwear</v>
      </c>
      <c r="B3109" t="str">
        <f>VLOOKUP(C3109,STYLES!$1:$1048576,6,FALSE)</f>
        <v>North End®</v>
      </c>
      <c r="C3109" s="103">
        <v>78621</v>
      </c>
      <c r="E3109" t="str">
        <f>VLOOKUP(C3109,STYLES!$1:$1048576,12,FALSE)</f>
        <v>Three-Layer Light Bonded Soft Shell Jacket</v>
      </c>
      <c r="F3109" s="112" t="s">
        <v>3429</v>
      </c>
      <c r="G3109" s="111" t="s">
        <v>2786</v>
      </c>
      <c r="H3109" s="113" t="str">
        <f>VLOOKUP(C3109,STYLES!$1:$1048576,9,FALSE)</f>
        <v>DROP - Closeout</v>
      </c>
      <c r="I3109" s="113" t="str">
        <f>VLOOKUP(C3109,STYLES!$1:$1048576,10,FALSE)</f>
        <v>DROP - Pre-Closeout</v>
      </c>
      <c r="J3109" s="112" t="s">
        <v>2961</v>
      </c>
      <c r="K3109" s="139">
        <f>IFERROR(VLOOKUP(J3109,LISTS!G:H,2,FALSE),"0")</f>
        <v>6</v>
      </c>
      <c r="L3109" s="68" t="str">
        <f t="shared" si="163"/>
        <v/>
      </c>
      <c r="M3109" s="112" t="s">
        <v>2961</v>
      </c>
      <c r="N3109" s="140">
        <f>IFERROR(VLOOKUP(M3109,LISTS!G:H,2,FALSE),"0")</f>
        <v>6</v>
      </c>
      <c r="O3109" s="68" t="str">
        <f t="shared" si="162"/>
        <v/>
      </c>
      <c r="P3109" s="117" t="s">
        <v>2720</v>
      </c>
      <c r="Q3109" s="117" t="s">
        <v>2787</v>
      </c>
      <c r="R3109" s="117" t="s">
        <v>2983</v>
      </c>
      <c r="S3109" s="103" t="s">
        <v>2788</v>
      </c>
      <c r="T3109" s="103" t="s">
        <v>2984</v>
      </c>
    </row>
    <row r="3110" spans="1:20">
      <c r="A3110" s="4"/>
      <c r="F3110" s="112"/>
      <c r="G3110" s="111"/>
      <c r="H3110" s="112"/>
      <c r="I3110" s="112"/>
      <c r="J3110" s="112"/>
      <c r="K3110" s="139"/>
      <c r="L3110" s="60">
        <f>SUM(L3108:L3109)</f>
        <v>0</v>
      </c>
      <c r="N3110" s="140"/>
      <c r="O3110" s="60">
        <f>SUM(O3108:O3109)</f>
        <v>0</v>
      </c>
      <c r="Q3110" s="117"/>
      <c r="R3110" s="117"/>
      <c r="S3110" s="103"/>
      <c r="T3110" s="103"/>
    </row>
    <row r="3111" spans="1:20">
      <c r="A3111" s="4" t="str">
        <f>VLOOKUP(C3111,STYLES!$A$1:$R$2088,7,FALSE)</f>
        <v>Outerwear</v>
      </c>
      <c r="B3111" t="str">
        <f>VLOOKUP(C3111,STYLES!$1:$1048576,6,FALSE)</f>
        <v>North End®</v>
      </c>
      <c r="C3111" s="103">
        <v>88621</v>
      </c>
      <c r="E3111" t="str">
        <f>VLOOKUP(C3111,STYLES!$1:$1048576,12,FALSE)</f>
        <v>Three-Layer Light Bonded Soft Shell Jacket</v>
      </c>
      <c r="F3111" s="111" t="s">
        <v>2887</v>
      </c>
      <c r="G3111" s="111" t="s">
        <v>2718</v>
      </c>
      <c r="H3111" s="113" t="str">
        <f>VLOOKUP(C3111,STYLES!$1:$1048576,9,FALSE)</f>
        <v>DROP - Closeout</v>
      </c>
      <c r="I3111" s="113" t="str">
        <f>VLOOKUP(C3111,STYLES!$1:$1048576,10,FALSE)</f>
        <v>DROP - Pre-Closeout</v>
      </c>
      <c r="J3111" s="112" t="s">
        <v>2768</v>
      </c>
      <c r="K3111" s="139">
        <f>IFERROR(VLOOKUP(J3111,LISTS!G:H,2,FALSE),"0")</f>
        <v>6</v>
      </c>
      <c r="L3111" s="68" t="str">
        <f t="shared" si="163"/>
        <v/>
      </c>
      <c r="M3111" s="112" t="s">
        <v>2768</v>
      </c>
      <c r="N3111" s="140">
        <f>IFERROR(VLOOKUP(M3111,LISTS!G:H,2,FALSE),"0")</f>
        <v>6</v>
      </c>
      <c r="O3111" s="68" t="str">
        <f t="shared" si="162"/>
        <v/>
      </c>
      <c r="P3111" s="117" t="s">
        <v>2720</v>
      </c>
      <c r="Q3111" s="101" t="s">
        <v>2721</v>
      </c>
      <c r="R3111" s="117" t="s">
        <v>775</v>
      </c>
      <c r="S3111" s="112" t="s">
        <v>2722</v>
      </c>
      <c r="T3111" s="117" t="s">
        <v>775</v>
      </c>
    </row>
    <row r="3112" spans="1:20">
      <c r="A3112" s="4" t="str">
        <f>VLOOKUP(C3112,STYLES!$A$1:$R$2088,7,FALSE)</f>
        <v>Outerwear</v>
      </c>
      <c r="B3112" t="str">
        <f>VLOOKUP(C3112,STYLES!$1:$1048576,6,FALSE)</f>
        <v>North End®</v>
      </c>
      <c r="C3112" s="103">
        <v>88621</v>
      </c>
      <c r="E3112" t="str">
        <f>VLOOKUP(C3112,STYLES!$1:$1048576,12,FALSE)</f>
        <v>Three-Layer Light Bonded Soft Shell Jacket</v>
      </c>
      <c r="F3112" s="112" t="s">
        <v>3429</v>
      </c>
      <c r="G3112" s="111" t="s">
        <v>2786</v>
      </c>
      <c r="H3112" s="113" t="str">
        <f>VLOOKUP(C3112,STYLES!$1:$1048576,9,FALSE)</f>
        <v>DROP - Closeout</v>
      </c>
      <c r="I3112" s="113" t="str">
        <f>VLOOKUP(C3112,STYLES!$1:$1048576,10,FALSE)</f>
        <v>DROP - Pre-Closeout</v>
      </c>
      <c r="J3112" s="112" t="s">
        <v>2768</v>
      </c>
      <c r="K3112" s="139">
        <f>IFERROR(VLOOKUP(J3112,LISTS!G:H,2,FALSE),"0")</f>
        <v>6</v>
      </c>
      <c r="L3112" s="68" t="str">
        <f t="shared" si="163"/>
        <v/>
      </c>
      <c r="M3112" s="112" t="s">
        <v>2768</v>
      </c>
      <c r="N3112" s="140">
        <f>IFERROR(VLOOKUP(M3112,LISTS!G:H,2,FALSE),"0")</f>
        <v>6</v>
      </c>
      <c r="O3112" s="68" t="str">
        <f t="shared" si="162"/>
        <v/>
      </c>
      <c r="P3112" s="117" t="s">
        <v>2720</v>
      </c>
      <c r="Q3112" s="117" t="s">
        <v>2787</v>
      </c>
      <c r="R3112" s="117" t="s">
        <v>2983</v>
      </c>
      <c r="S3112" s="103" t="s">
        <v>2788</v>
      </c>
      <c r="T3112" s="103" t="s">
        <v>2984</v>
      </c>
    </row>
    <row r="3113" spans="1:20">
      <c r="A3113" s="4"/>
      <c r="F3113" s="112"/>
      <c r="G3113" s="111"/>
      <c r="H3113" s="112"/>
      <c r="I3113" s="112"/>
      <c r="J3113" s="112"/>
      <c r="K3113" s="139"/>
      <c r="L3113" s="60">
        <f>SUM(L3111:L3112)</f>
        <v>0</v>
      </c>
      <c r="N3113" s="140"/>
      <c r="O3113" s="60">
        <f>SUM(O3111:O3112)</f>
        <v>0</v>
      </c>
      <c r="Q3113" s="117"/>
      <c r="R3113" s="117"/>
      <c r="S3113" s="103"/>
      <c r="T3113" s="103"/>
    </row>
    <row r="3114" spans="1:20">
      <c r="A3114" s="4" t="str">
        <f>VLOOKUP(C3114,STYLES!$A$1:$R$2088,7,FALSE)</f>
        <v>Outerwear</v>
      </c>
      <c r="B3114" t="str">
        <f>VLOOKUP(C3114,STYLES!$1:$1048576,6,FALSE)</f>
        <v>North End®</v>
      </c>
      <c r="C3114" s="103">
        <v>78644</v>
      </c>
      <c r="E3114" t="str">
        <f>VLOOKUP(C3114,STYLES!$1:$1048576,12,FALSE)</f>
        <v>Impact Active Lite Colorblock Jacket</v>
      </c>
      <c r="F3114" s="111" t="s">
        <v>3383</v>
      </c>
      <c r="G3114" s="111" t="s">
        <v>2763</v>
      </c>
      <c r="H3114" s="113" t="str">
        <f>VLOOKUP(C3114,STYLES!$1:$1048576,9,FALSE)</f>
        <v>Active</v>
      </c>
      <c r="I3114" s="113" t="str">
        <f>VLOOKUP(C3114,STYLES!$1:$1048576,10,FALSE)</f>
        <v>Active</v>
      </c>
      <c r="J3114" s="112" t="s">
        <v>2961</v>
      </c>
      <c r="K3114" s="139">
        <f>IFERROR(VLOOKUP(J3114,LISTS!G:H,2,FALSE),"0")</f>
        <v>6</v>
      </c>
      <c r="L3114" s="68">
        <f t="shared" si="163"/>
        <v>6</v>
      </c>
      <c r="M3114" s="112" t="s">
        <v>2961</v>
      </c>
      <c r="N3114" s="140">
        <f>IFERROR(VLOOKUP(M3114,LISTS!G:H,2,FALSE),"0")</f>
        <v>6</v>
      </c>
      <c r="O3114" s="68">
        <f t="shared" si="162"/>
        <v>6</v>
      </c>
      <c r="P3114" s="117" t="s">
        <v>2720</v>
      </c>
      <c r="Q3114" s="117" t="s">
        <v>3109</v>
      </c>
      <c r="R3114" s="117" t="s">
        <v>3003</v>
      </c>
      <c r="S3114" s="112" t="s">
        <v>3110</v>
      </c>
      <c r="T3114" s="103" t="s">
        <v>3004</v>
      </c>
    </row>
    <row r="3115" spans="1:20">
      <c r="A3115" s="4" t="str">
        <f>VLOOKUP(C3115,STYLES!$A$1:$R$2088,7,FALSE)</f>
        <v>Outerwear</v>
      </c>
      <c r="B3115" t="str">
        <f>VLOOKUP(C3115,STYLES!$1:$1048576,6,FALSE)</f>
        <v>North End®</v>
      </c>
      <c r="C3115" s="103">
        <v>78644</v>
      </c>
      <c r="E3115" t="str">
        <f>VLOOKUP(C3115,STYLES!$1:$1048576,12,FALSE)</f>
        <v>Impact Active Lite Colorblock Jacket</v>
      </c>
      <c r="F3115" s="111" t="s">
        <v>3430</v>
      </c>
      <c r="G3115" s="111" t="s">
        <v>2718</v>
      </c>
      <c r="H3115" s="113" t="str">
        <f>VLOOKUP(C3115,STYLES!$1:$1048576,9,FALSE)</f>
        <v>Active</v>
      </c>
      <c r="I3115" s="113" t="str">
        <f>VLOOKUP(C3115,STYLES!$1:$1048576,10,FALSE)</f>
        <v>Active</v>
      </c>
      <c r="J3115" s="112" t="s">
        <v>2961</v>
      </c>
      <c r="K3115" s="139">
        <f>IFERROR(VLOOKUP(J3115,LISTS!G:H,2,FALSE),"0")</f>
        <v>6</v>
      </c>
      <c r="L3115" s="68">
        <f t="shared" si="163"/>
        <v>6</v>
      </c>
      <c r="M3115" s="112" t="s">
        <v>2961</v>
      </c>
      <c r="N3115" s="140">
        <f>IFERROR(VLOOKUP(M3115,LISTS!G:H,2,FALSE),"0")</f>
        <v>6</v>
      </c>
      <c r="O3115" s="68">
        <f t="shared" si="162"/>
        <v>6</v>
      </c>
      <c r="P3115" s="117" t="s">
        <v>2720</v>
      </c>
      <c r="Q3115" s="101" t="s">
        <v>2721</v>
      </c>
      <c r="R3115" s="117" t="s">
        <v>3146</v>
      </c>
      <c r="S3115" s="112" t="s">
        <v>2722</v>
      </c>
      <c r="T3115" s="103" t="s">
        <v>3147</v>
      </c>
    </row>
    <row r="3116" spans="1:20">
      <c r="A3116" s="4" t="str">
        <f>VLOOKUP(C3116,STYLES!$A$1:$R$2088,7,FALSE)</f>
        <v>Outerwear</v>
      </c>
      <c r="B3116" t="str">
        <f>VLOOKUP(C3116,STYLES!$1:$1048576,6,FALSE)</f>
        <v>North End®</v>
      </c>
      <c r="C3116" s="103">
        <v>78644</v>
      </c>
      <c r="E3116" t="str">
        <f>VLOOKUP(C3116,STYLES!$1:$1048576,12,FALSE)</f>
        <v>Impact Active Lite Colorblock Jacket</v>
      </c>
      <c r="F3116" s="112" t="s">
        <v>3385</v>
      </c>
      <c r="G3116" s="111" t="s">
        <v>2740</v>
      </c>
      <c r="H3116" s="113" t="str">
        <f>VLOOKUP(C3116,STYLES!$1:$1048576,9,FALSE)</f>
        <v>Active</v>
      </c>
      <c r="I3116" s="113" t="str">
        <f>VLOOKUP(C3116,STYLES!$1:$1048576,10,FALSE)</f>
        <v>Active</v>
      </c>
      <c r="J3116" s="112" t="s">
        <v>2961</v>
      </c>
      <c r="K3116" s="139">
        <f>IFERROR(VLOOKUP(J3116,LISTS!G:H,2,FALSE),"0")</f>
        <v>6</v>
      </c>
      <c r="L3116" s="68">
        <f t="shared" si="163"/>
        <v>6</v>
      </c>
      <c r="M3116" s="112" t="s">
        <v>2961</v>
      </c>
      <c r="N3116" s="140">
        <f>IFERROR(VLOOKUP(M3116,LISTS!G:H,2,FALSE),"0")</f>
        <v>6</v>
      </c>
      <c r="O3116" s="68">
        <f t="shared" si="162"/>
        <v>6</v>
      </c>
      <c r="P3116" s="117" t="s">
        <v>2720</v>
      </c>
      <c r="Q3116" s="117" t="s">
        <v>2741</v>
      </c>
      <c r="R3116" s="117" t="s">
        <v>3155</v>
      </c>
      <c r="S3116" s="103" t="s">
        <v>3039</v>
      </c>
      <c r="T3116" s="103" t="s">
        <v>3156</v>
      </c>
    </row>
    <row r="3117" spans="1:20">
      <c r="A3117" s="4"/>
      <c r="F3117" s="112"/>
      <c r="G3117" s="111"/>
      <c r="H3117" s="112"/>
      <c r="I3117" s="112"/>
      <c r="J3117" s="112"/>
      <c r="K3117" s="139"/>
      <c r="L3117" s="60">
        <f>SUM(L3114:L3116)</f>
        <v>18</v>
      </c>
      <c r="N3117" s="140"/>
      <c r="O3117" s="60">
        <f>SUM(O3114:O3116)</f>
        <v>18</v>
      </c>
      <c r="Q3117" s="117"/>
      <c r="R3117" s="117"/>
      <c r="S3117" s="103"/>
      <c r="T3117" s="103"/>
    </row>
    <row r="3118" spans="1:20">
      <c r="A3118" s="4" t="str">
        <f>VLOOKUP(C3118,STYLES!$A$1:$R$2088,7,FALSE)</f>
        <v>Outerwear</v>
      </c>
      <c r="B3118" t="str">
        <f>VLOOKUP(C3118,STYLES!$1:$1048576,6,FALSE)</f>
        <v>North End®</v>
      </c>
      <c r="C3118" s="103">
        <v>88644</v>
      </c>
      <c r="E3118" t="str">
        <f>VLOOKUP(C3118,STYLES!$1:$1048576,12,FALSE)</f>
        <v>Impact Active Lite Colorblock Jacket</v>
      </c>
      <c r="F3118" s="111" t="s">
        <v>3383</v>
      </c>
      <c r="G3118" s="111" t="s">
        <v>2763</v>
      </c>
      <c r="H3118" s="113" t="str">
        <f>VLOOKUP(C3118,STYLES!$1:$1048576,9,FALSE)</f>
        <v>Active</v>
      </c>
      <c r="I3118" s="113" t="str">
        <f>VLOOKUP(C3118,STYLES!$1:$1048576,10,FALSE)</f>
        <v>Active</v>
      </c>
      <c r="J3118" s="112" t="s">
        <v>2768</v>
      </c>
      <c r="K3118" s="139">
        <f>IFERROR(VLOOKUP(J3118,LISTS!G:H,2,FALSE),"0")</f>
        <v>6</v>
      </c>
      <c r="L3118" s="68">
        <f t="shared" si="163"/>
        <v>6</v>
      </c>
      <c r="M3118" s="112" t="s">
        <v>2768</v>
      </c>
      <c r="N3118" s="140">
        <f>IFERROR(VLOOKUP(M3118,LISTS!G:H,2,FALSE),"0")</f>
        <v>6</v>
      </c>
      <c r="O3118" s="68">
        <f t="shared" si="162"/>
        <v>6</v>
      </c>
      <c r="P3118" s="117" t="s">
        <v>2720</v>
      </c>
      <c r="Q3118" s="117" t="s">
        <v>3109</v>
      </c>
      <c r="R3118" s="117" t="s">
        <v>3003</v>
      </c>
      <c r="S3118" s="112" t="s">
        <v>3110</v>
      </c>
      <c r="T3118" s="103" t="s">
        <v>3004</v>
      </c>
    </row>
    <row r="3119" spans="1:20">
      <c r="A3119" s="4" t="str">
        <f>VLOOKUP(C3119,STYLES!$A$1:$R$2088,7,FALSE)</f>
        <v>Outerwear</v>
      </c>
      <c r="B3119" t="str">
        <f>VLOOKUP(C3119,STYLES!$1:$1048576,6,FALSE)</f>
        <v>North End®</v>
      </c>
      <c r="C3119" s="103">
        <v>88644</v>
      </c>
      <c r="E3119" t="str">
        <f>VLOOKUP(C3119,STYLES!$1:$1048576,12,FALSE)</f>
        <v>Impact Active Lite Colorblock Jacket</v>
      </c>
      <c r="F3119" s="111" t="s">
        <v>3430</v>
      </c>
      <c r="G3119" s="111" t="s">
        <v>2718</v>
      </c>
      <c r="H3119" s="113" t="str">
        <f>VLOOKUP(C3119,STYLES!$1:$1048576,9,FALSE)</f>
        <v>Active</v>
      </c>
      <c r="I3119" s="113" t="str">
        <f>VLOOKUP(C3119,STYLES!$1:$1048576,10,FALSE)</f>
        <v>Active</v>
      </c>
      <c r="J3119" s="112" t="s">
        <v>2768</v>
      </c>
      <c r="K3119" s="139">
        <f>IFERROR(VLOOKUP(J3119,LISTS!G:H,2,FALSE),"0")</f>
        <v>6</v>
      </c>
      <c r="L3119" s="68">
        <f t="shared" si="163"/>
        <v>6</v>
      </c>
      <c r="M3119" s="112" t="s">
        <v>2768</v>
      </c>
      <c r="N3119" s="140">
        <f>IFERROR(VLOOKUP(M3119,LISTS!G:H,2,FALSE),"0")</f>
        <v>6</v>
      </c>
      <c r="O3119" s="68">
        <f t="shared" si="162"/>
        <v>6</v>
      </c>
      <c r="P3119" s="117" t="s">
        <v>2720</v>
      </c>
      <c r="Q3119" s="101" t="s">
        <v>2721</v>
      </c>
      <c r="R3119" s="117" t="s">
        <v>3146</v>
      </c>
      <c r="S3119" s="112" t="s">
        <v>2722</v>
      </c>
      <c r="T3119" s="103" t="s">
        <v>3147</v>
      </c>
    </row>
    <row r="3120" spans="1:20">
      <c r="A3120" s="4" t="str">
        <f>VLOOKUP(C3120,STYLES!$A$1:$R$2088,7,FALSE)</f>
        <v>Outerwear</v>
      </c>
      <c r="B3120" t="str">
        <f>VLOOKUP(C3120,STYLES!$1:$1048576,6,FALSE)</f>
        <v>North End®</v>
      </c>
      <c r="C3120" s="103">
        <v>88644</v>
      </c>
      <c r="E3120" t="str">
        <f>VLOOKUP(C3120,STYLES!$1:$1048576,12,FALSE)</f>
        <v>Impact Active Lite Colorblock Jacket</v>
      </c>
      <c r="F3120" s="112" t="s">
        <v>3385</v>
      </c>
      <c r="G3120" s="111" t="s">
        <v>2740</v>
      </c>
      <c r="H3120" s="113" t="str">
        <f>VLOOKUP(C3120,STYLES!$1:$1048576,9,FALSE)</f>
        <v>Active</v>
      </c>
      <c r="I3120" s="113" t="str">
        <f>VLOOKUP(C3120,STYLES!$1:$1048576,10,FALSE)</f>
        <v>Active</v>
      </c>
      <c r="J3120" s="112" t="s">
        <v>2768</v>
      </c>
      <c r="K3120" s="139">
        <f>IFERROR(VLOOKUP(J3120,LISTS!G:H,2,FALSE),"0")</f>
        <v>6</v>
      </c>
      <c r="L3120" s="68">
        <f t="shared" si="163"/>
        <v>6</v>
      </c>
      <c r="M3120" s="112" t="s">
        <v>2768</v>
      </c>
      <c r="N3120" s="140">
        <f>IFERROR(VLOOKUP(M3120,LISTS!G:H,2,FALSE),"0")</f>
        <v>6</v>
      </c>
      <c r="O3120" s="68">
        <f t="shared" si="162"/>
        <v>6</v>
      </c>
      <c r="P3120" s="117" t="s">
        <v>2720</v>
      </c>
      <c r="Q3120" s="117" t="s">
        <v>2741</v>
      </c>
      <c r="R3120" s="117" t="s">
        <v>3155</v>
      </c>
      <c r="S3120" s="103" t="s">
        <v>3039</v>
      </c>
      <c r="T3120" s="103" t="s">
        <v>3156</v>
      </c>
    </row>
    <row r="3121" spans="1:20">
      <c r="A3121" s="4"/>
      <c r="F3121" s="112"/>
      <c r="G3121" s="111"/>
      <c r="H3121" s="112"/>
      <c r="I3121" s="112"/>
      <c r="J3121" s="112"/>
      <c r="K3121" s="139"/>
      <c r="L3121" s="60">
        <f>SUM(L3118:L3120)</f>
        <v>18</v>
      </c>
      <c r="N3121" s="140"/>
      <c r="O3121" s="60">
        <f>SUM(O3118:O3120)</f>
        <v>18</v>
      </c>
      <c r="Q3121" s="117"/>
      <c r="R3121" s="117"/>
      <c r="S3121" s="103"/>
      <c r="T3121" s="103"/>
    </row>
    <row r="3122" spans="1:20">
      <c r="A3122" s="4" t="str">
        <f>VLOOKUP(C3122,STYLES!$A$1:$R$2088,7,FALSE)</f>
        <v>Fleece</v>
      </c>
      <c r="B3122" t="str">
        <f>VLOOKUP(C3122,STYLES!$1:$1048576,6,FALSE)</f>
        <v>North End®</v>
      </c>
      <c r="C3122" s="103">
        <v>78649</v>
      </c>
      <c r="E3122" t="str">
        <f>VLOOKUP(C3122,STYLES!$1:$1048576,12,FALSE)</f>
        <v>Escape Bonded Fleece Jacket</v>
      </c>
      <c r="F3122" s="111" t="s">
        <v>3124</v>
      </c>
      <c r="G3122" s="111" t="s">
        <v>2718</v>
      </c>
      <c r="H3122" s="113" t="str">
        <f>VLOOKUP(C3122,STYLES!$1:$1048576,9,FALSE)</f>
        <v>DROP - Closeout</v>
      </c>
      <c r="I3122" s="113" t="str">
        <f>VLOOKUP(C3122,STYLES!$1:$1048576,10,FALSE)</f>
        <v>DROP - Closeout</v>
      </c>
      <c r="J3122" s="112" t="s">
        <v>2961</v>
      </c>
      <c r="K3122" s="139">
        <f>IFERROR(VLOOKUP(J3122,LISTS!G:H,2,FALSE),"0")</f>
        <v>6</v>
      </c>
      <c r="L3122" s="68" t="str">
        <f t="shared" si="163"/>
        <v/>
      </c>
      <c r="M3122" s="112" t="s">
        <v>2961</v>
      </c>
      <c r="N3122" s="140">
        <f>IFERROR(VLOOKUP(M3122,LISTS!G:H,2,FALSE),"0")</f>
        <v>6</v>
      </c>
      <c r="O3122" s="68" t="str">
        <f t="shared" si="162"/>
        <v/>
      </c>
      <c r="P3122" s="117" t="s">
        <v>2720</v>
      </c>
      <c r="Q3122" s="101" t="s">
        <v>2721</v>
      </c>
      <c r="R3122" s="117" t="s">
        <v>3109</v>
      </c>
      <c r="S3122" s="112" t="s">
        <v>2722</v>
      </c>
      <c r="T3122" s="103" t="s">
        <v>3110</v>
      </c>
    </row>
    <row r="3123" spans="1:20">
      <c r="A3123" s="4" t="str">
        <f>VLOOKUP(C3123,STYLES!$A$1:$R$2088,7,FALSE)</f>
        <v>Fleece</v>
      </c>
      <c r="B3123" t="str">
        <f>VLOOKUP(C3123,STYLES!$1:$1048576,6,FALSE)</f>
        <v>North End®</v>
      </c>
      <c r="C3123" s="103">
        <v>78649</v>
      </c>
      <c r="E3123" t="str">
        <f>VLOOKUP(C3123,STYLES!$1:$1048576,12,FALSE)</f>
        <v>Escape Bonded Fleece Jacket</v>
      </c>
      <c r="F3123" s="111" t="s">
        <v>3431</v>
      </c>
      <c r="G3123" s="111" t="s">
        <v>2743</v>
      </c>
      <c r="H3123" s="113" t="str">
        <f>VLOOKUP(C3123,STYLES!$1:$1048576,9,FALSE)</f>
        <v>DROP - Closeout</v>
      </c>
      <c r="I3123" s="113" t="str">
        <f>VLOOKUP(C3123,STYLES!$1:$1048576,10,FALSE)</f>
        <v>DROP - Closeout</v>
      </c>
      <c r="J3123" s="112" t="s">
        <v>2961</v>
      </c>
      <c r="K3123" s="139">
        <f>IFERROR(VLOOKUP(J3123,LISTS!G:H,2,FALSE),"0")</f>
        <v>6</v>
      </c>
      <c r="L3123" s="68" t="str">
        <f t="shared" si="163"/>
        <v/>
      </c>
      <c r="M3123" s="112" t="s">
        <v>2961</v>
      </c>
      <c r="N3123" s="140">
        <f>IFERROR(VLOOKUP(M3123,LISTS!G:H,2,FALSE),"0")</f>
        <v>6</v>
      </c>
      <c r="O3123" s="68" t="str">
        <f t="shared" si="162"/>
        <v/>
      </c>
      <c r="P3123" s="117" t="s">
        <v>2720</v>
      </c>
      <c r="Q3123" s="117" t="s">
        <v>3198</v>
      </c>
      <c r="R3123" s="117" t="s">
        <v>775</v>
      </c>
      <c r="S3123" s="103" t="s">
        <v>3199</v>
      </c>
      <c r="T3123" s="117" t="s">
        <v>775</v>
      </c>
    </row>
    <row r="3124" spans="1:20">
      <c r="A3124" s="4" t="str">
        <f>VLOOKUP(C3124,STYLES!$A$1:$R$2088,7,FALSE)</f>
        <v>Fleece</v>
      </c>
      <c r="B3124" t="str">
        <f>VLOOKUP(C3124,STYLES!$1:$1048576,6,FALSE)</f>
        <v>North End®</v>
      </c>
      <c r="C3124" s="103">
        <v>78649</v>
      </c>
      <c r="E3124" t="str">
        <f>VLOOKUP(C3124,STYLES!$1:$1048576,12,FALSE)</f>
        <v>Escape Bonded Fleece Jacket</v>
      </c>
      <c r="F3124" s="111" t="s">
        <v>3394</v>
      </c>
      <c r="G3124" s="111" t="s">
        <v>2809</v>
      </c>
      <c r="H3124" s="113" t="str">
        <f>VLOOKUP(C3124,STYLES!$1:$1048576,9,FALSE)</f>
        <v>DROP - Closeout</v>
      </c>
      <c r="I3124" s="113" t="str">
        <f>VLOOKUP(C3124,STYLES!$1:$1048576,10,FALSE)</f>
        <v>DROP - Closeout</v>
      </c>
      <c r="J3124" s="112" t="s">
        <v>2961</v>
      </c>
      <c r="K3124" s="139">
        <f>IFERROR(VLOOKUP(J3124,LISTS!G:H,2,FALSE),"0")</f>
        <v>6</v>
      </c>
      <c r="L3124" s="68" t="str">
        <f t="shared" si="163"/>
        <v/>
      </c>
      <c r="M3124" s="112" t="s">
        <v>2961</v>
      </c>
      <c r="N3124" s="140">
        <f>IFERROR(VLOOKUP(M3124,LISTS!G:H,2,FALSE),"0")</f>
        <v>6</v>
      </c>
      <c r="O3124" s="68" t="str">
        <f t="shared" si="162"/>
        <v/>
      </c>
      <c r="P3124" s="117" t="s">
        <v>2720</v>
      </c>
      <c r="Q3124" s="117" t="s">
        <v>3155</v>
      </c>
      <c r="R3124" s="117" t="s">
        <v>3146</v>
      </c>
      <c r="S3124" s="103" t="s">
        <v>3156</v>
      </c>
      <c r="T3124" s="103" t="s">
        <v>3147</v>
      </c>
    </row>
    <row r="3125" spans="1:20">
      <c r="A3125" s="4" t="str">
        <f>VLOOKUP(C3125,STYLES!$A$1:$R$2088,7,FALSE)</f>
        <v>Fleece</v>
      </c>
      <c r="B3125" t="str">
        <f>VLOOKUP(C3125,STYLES!$1:$1048576,6,FALSE)</f>
        <v>North End®</v>
      </c>
      <c r="C3125" s="103">
        <v>78649</v>
      </c>
      <c r="E3125" t="str">
        <f>VLOOKUP(C3125,STYLES!$1:$1048576,12,FALSE)</f>
        <v>Escape Bonded Fleece Jacket</v>
      </c>
      <c r="F3125" s="112" t="s">
        <v>3396</v>
      </c>
      <c r="G3125" s="111" t="s">
        <v>2755</v>
      </c>
      <c r="H3125" s="113" t="str">
        <f>VLOOKUP(C3125,STYLES!$1:$1048576,9,FALSE)</f>
        <v>DROP - Closeout</v>
      </c>
      <c r="I3125" s="113" t="str">
        <f>VLOOKUP(C3125,STYLES!$1:$1048576,10,FALSE)</f>
        <v>DROP - Closeout</v>
      </c>
      <c r="J3125" s="112" t="s">
        <v>2961</v>
      </c>
      <c r="K3125" s="139">
        <f>IFERROR(VLOOKUP(J3125,LISTS!G:H,2,FALSE),"0")</f>
        <v>6</v>
      </c>
      <c r="L3125" s="68" t="str">
        <f t="shared" si="163"/>
        <v/>
      </c>
      <c r="M3125" s="112" t="s">
        <v>2961</v>
      </c>
      <c r="N3125" s="140">
        <f>IFERROR(VLOOKUP(M3125,LISTS!G:H,2,FALSE),"0")</f>
        <v>6</v>
      </c>
      <c r="O3125" s="68" t="str">
        <f t="shared" si="162"/>
        <v/>
      </c>
      <c r="P3125" s="117" t="s">
        <v>2720</v>
      </c>
      <c r="Q3125" s="117" t="s">
        <v>3003</v>
      </c>
      <c r="R3125" s="117" t="s">
        <v>3109</v>
      </c>
      <c r="S3125" s="103" t="s">
        <v>3004</v>
      </c>
      <c r="T3125" s="103" t="s">
        <v>3110</v>
      </c>
    </row>
    <row r="3126" spans="1:20">
      <c r="A3126" s="4"/>
      <c r="F3126" s="112"/>
      <c r="G3126" s="111"/>
      <c r="H3126" s="112"/>
      <c r="I3126" s="112"/>
      <c r="J3126" s="112"/>
      <c r="K3126" s="139"/>
      <c r="L3126" s="60">
        <f>SUM(L3122:L3125)</f>
        <v>0</v>
      </c>
      <c r="N3126" s="140"/>
      <c r="O3126" s="60">
        <f>SUM(O3122:O3125)</f>
        <v>0</v>
      </c>
      <c r="Q3126" s="117"/>
      <c r="R3126" s="117"/>
      <c r="S3126" s="103"/>
      <c r="T3126" s="103"/>
    </row>
    <row r="3127" spans="1:20">
      <c r="A3127" s="4" t="str">
        <f>VLOOKUP(C3127,STYLES!$A$1:$R$2088,7,FALSE)</f>
        <v>Fleece</v>
      </c>
      <c r="B3127" t="str">
        <f>VLOOKUP(C3127,STYLES!$1:$1048576,6,FALSE)</f>
        <v>North End®</v>
      </c>
      <c r="C3127" s="103">
        <v>88649</v>
      </c>
      <c r="E3127" t="str">
        <f>VLOOKUP(C3127,STYLES!$1:$1048576,12,FALSE)</f>
        <v>Escape Bonded Fleece Jacket</v>
      </c>
      <c r="F3127" s="111" t="s">
        <v>3124</v>
      </c>
      <c r="G3127" s="111" t="s">
        <v>2718</v>
      </c>
      <c r="H3127" s="113" t="str">
        <f>VLOOKUP(C3127,STYLES!$1:$1048576,9,FALSE)</f>
        <v>DROP - Closeout</v>
      </c>
      <c r="I3127" s="113" t="str">
        <f>VLOOKUP(C3127,STYLES!$1:$1048576,10,FALSE)</f>
        <v>DROP - Closeout</v>
      </c>
      <c r="J3127" s="112" t="s">
        <v>2768</v>
      </c>
      <c r="K3127" s="139">
        <f>IFERROR(VLOOKUP(J3127,LISTS!G:H,2,FALSE),"0")</f>
        <v>6</v>
      </c>
      <c r="L3127" s="68" t="str">
        <f t="shared" si="163"/>
        <v/>
      </c>
      <c r="M3127" s="112" t="s">
        <v>2768</v>
      </c>
      <c r="N3127" s="140">
        <f>IFERROR(VLOOKUP(M3127,LISTS!G:H,2,FALSE),"0")</f>
        <v>6</v>
      </c>
      <c r="O3127" s="68" t="str">
        <f t="shared" si="162"/>
        <v/>
      </c>
      <c r="P3127" s="117" t="s">
        <v>2720</v>
      </c>
      <c r="Q3127" s="101" t="s">
        <v>2721</v>
      </c>
      <c r="R3127" s="117" t="s">
        <v>3109</v>
      </c>
      <c r="S3127" s="112" t="s">
        <v>2722</v>
      </c>
      <c r="T3127" s="103" t="s">
        <v>3110</v>
      </c>
    </row>
    <row r="3128" spans="1:20">
      <c r="A3128" s="4" t="str">
        <f>VLOOKUP(C3128,STYLES!$A$1:$R$2088,7,FALSE)</f>
        <v>Fleece</v>
      </c>
      <c r="B3128" t="str">
        <f>VLOOKUP(C3128,STYLES!$1:$1048576,6,FALSE)</f>
        <v>North End®</v>
      </c>
      <c r="C3128" s="103">
        <v>88649</v>
      </c>
      <c r="E3128" t="str">
        <f>VLOOKUP(C3128,STYLES!$1:$1048576,12,FALSE)</f>
        <v>Escape Bonded Fleece Jacket</v>
      </c>
      <c r="F3128" s="111" t="s">
        <v>3431</v>
      </c>
      <c r="G3128" s="111" t="s">
        <v>2743</v>
      </c>
      <c r="H3128" s="113" t="str">
        <f>VLOOKUP(C3128,STYLES!$1:$1048576,9,FALSE)</f>
        <v>DROP - Closeout</v>
      </c>
      <c r="I3128" s="113" t="str">
        <f>VLOOKUP(C3128,STYLES!$1:$1048576,10,FALSE)</f>
        <v>DROP - Closeout</v>
      </c>
      <c r="J3128" s="112" t="s">
        <v>2768</v>
      </c>
      <c r="K3128" s="139">
        <f>IFERROR(VLOOKUP(J3128,LISTS!G:H,2,FALSE),"0")</f>
        <v>6</v>
      </c>
      <c r="L3128" s="68" t="str">
        <f t="shared" si="163"/>
        <v/>
      </c>
      <c r="M3128" s="112" t="s">
        <v>2768</v>
      </c>
      <c r="N3128" s="140">
        <f>IFERROR(VLOOKUP(M3128,LISTS!G:H,2,FALSE),"0")</f>
        <v>6</v>
      </c>
      <c r="O3128" s="68" t="str">
        <f t="shared" si="162"/>
        <v/>
      </c>
      <c r="P3128" s="117" t="s">
        <v>2720</v>
      </c>
      <c r="Q3128" s="117" t="s">
        <v>3198</v>
      </c>
      <c r="R3128" s="117" t="s">
        <v>775</v>
      </c>
      <c r="S3128" s="103" t="s">
        <v>3199</v>
      </c>
      <c r="T3128" s="117" t="s">
        <v>775</v>
      </c>
    </row>
    <row r="3129" spans="1:20">
      <c r="A3129" s="4" t="str">
        <f>VLOOKUP(C3129,STYLES!$A$1:$R$2088,7,FALSE)</f>
        <v>Fleece</v>
      </c>
      <c r="B3129" t="str">
        <f>VLOOKUP(C3129,STYLES!$1:$1048576,6,FALSE)</f>
        <v>North End®</v>
      </c>
      <c r="C3129" s="103">
        <v>88649</v>
      </c>
      <c r="E3129" t="str">
        <f>VLOOKUP(C3129,STYLES!$1:$1048576,12,FALSE)</f>
        <v>Escape Bonded Fleece Jacket</v>
      </c>
      <c r="F3129" s="111" t="s">
        <v>3394</v>
      </c>
      <c r="G3129" s="111" t="s">
        <v>2809</v>
      </c>
      <c r="H3129" s="113" t="str">
        <f>VLOOKUP(C3129,STYLES!$1:$1048576,9,FALSE)</f>
        <v>DROP - Closeout</v>
      </c>
      <c r="I3129" s="113" t="str">
        <f>VLOOKUP(C3129,STYLES!$1:$1048576,10,FALSE)</f>
        <v>DROP - Closeout</v>
      </c>
      <c r="J3129" s="112" t="s">
        <v>2768</v>
      </c>
      <c r="K3129" s="139">
        <f>IFERROR(VLOOKUP(J3129,LISTS!G:H,2,FALSE),"0")</f>
        <v>6</v>
      </c>
      <c r="L3129" s="68" t="str">
        <f t="shared" si="163"/>
        <v/>
      </c>
      <c r="M3129" s="112" t="s">
        <v>2768</v>
      </c>
      <c r="N3129" s="140">
        <f>IFERROR(VLOOKUP(M3129,LISTS!G:H,2,FALSE),"0")</f>
        <v>6</v>
      </c>
      <c r="O3129" s="68" t="str">
        <f t="shared" si="162"/>
        <v/>
      </c>
      <c r="P3129" s="117" t="s">
        <v>2720</v>
      </c>
      <c r="Q3129" s="117" t="s">
        <v>3155</v>
      </c>
      <c r="R3129" s="117" t="s">
        <v>3146</v>
      </c>
      <c r="S3129" s="103" t="s">
        <v>3156</v>
      </c>
      <c r="T3129" s="103" t="s">
        <v>3147</v>
      </c>
    </row>
    <row r="3130" spans="1:20">
      <c r="A3130" s="4" t="str">
        <f>VLOOKUP(C3130,STYLES!$A$1:$R$2088,7,FALSE)</f>
        <v>Fleece</v>
      </c>
      <c r="B3130" t="str">
        <f>VLOOKUP(C3130,STYLES!$1:$1048576,6,FALSE)</f>
        <v>North End®</v>
      </c>
      <c r="C3130" s="103">
        <v>88649</v>
      </c>
      <c r="E3130" t="str">
        <f>VLOOKUP(C3130,STYLES!$1:$1048576,12,FALSE)</f>
        <v>Escape Bonded Fleece Jacket</v>
      </c>
      <c r="F3130" s="112" t="s">
        <v>3396</v>
      </c>
      <c r="G3130" s="111" t="s">
        <v>2755</v>
      </c>
      <c r="H3130" s="113" t="str">
        <f>VLOOKUP(C3130,STYLES!$1:$1048576,9,FALSE)</f>
        <v>DROP - Closeout</v>
      </c>
      <c r="I3130" s="113" t="str">
        <f>VLOOKUP(C3130,STYLES!$1:$1048576,10,FALSE)</f>
        <v>DROP - Closeout</v>
      </c>
      <c r="J3130" s="112" t="s">
        <v>2768</v>
      </c>
      <c r="K3130" s="139">
        <f>IFERROR(VLOOKUP(J3130,LISTS!G:H,2,FALSE),"0")</f>
        <v>6</v>
      </c>
      <c r="L3130" s="68" t="str">
        <f t="shared" si="163"/>
        <v/>
      </c>
      <c r="M3130" s="112" t="s">
        <v>2768</v>
      </c>
      <c r="N3130" s="140">
        <f>IFERROR(VLOOKUP(M3130,LISTS!G:H,2,FALSE),"0")</f>
        <v>6</v>
      </c>
      <c r="O3130" s="68" t="str">
        <f t="shared" si="162"/>
        <v/>
      </c>
      <c r="P3130" s="117" t="s">
        <v>2720</v>
      </c>
      <c r="Q3130" s="117" t="s">
        <v>3003</v>
      </c>
      <c r="R3130" s="117" t="s">
        <v>3109</v>
      </c>
      <c r="S3130" s="103" t="s">
        <v>3004</v>
      </c>
      <c r="T3130" s="103" t="s">
        <v>3110</v>
      </c>
    </row>
    <row r="3131" spans="1:20">
      <c r="A3131" s="4"/>
      <c r="F3131" s="112"/>
      <c r="G3131" s="111"/>
      <c r="H3131" s="112"/>
      <c r="I3131" s="112"/>
      <c r="J3131" s="112"/>
      <c r="K3131" s="139"/>
      <c r="L3131" s="60">
        <f>SUM(L3127:L3130)</f>
        <v>0</v>
      </c>
      <c r="N3131" s="140"/>
      <c r="O3131" s="60">
        <f>SUM(O3127:O3130)</f>
        <v>0</v>
      </c>
      <c r="Q3131" s="117"/>
      <c r="R3131" s="117"/>
      <c r="S3131" s="103"/>
      <c r="T3131" s="103"/>
    </row>
    <row r="3132" spans="1:20">
      <c r="A3132" s="4" t="str">
        <f>VLOOKUP(C3132,STYLES!$A$1:$R$2088,7,FALSE)</f>
        <v>Outerwear</v>
      </c>
      <c r="B3132" t="str">
        <f>VLOOKUP(C3132,STYLES!$1:$1048576,6,FALSE)</f>
        <v>North End®</v>
      </c>
      <c r="C3132" s="103">
        <v>78650</v>
      </c>
      <c r="E3132" t="str">
        <f>VLOOKUP(C3132,STYLES!$1:$1048576,12,FALSE)</f>
        <v>Enzo Colorblocked Three-Layer Fleece Bonded Soft Shell Jacket</v>
      </c>
      <c r="F3132" s="112" t="s">
        <v>3432</v>
      </c>
      <c r="G3132" s="111" t="s">
        <v>2718</v>
      </c>
      <c r="H3132" s="113" t="str">
        <f>VLOOKUP(C3132,STYLES!$1:$1048576,9,FALSE)</f>
        <v>DROP - Pre-Closeout</v>
      </c>
      <c r="I3132" s="113" t="str">
        <f>VLOOKUP(C3132,STYLES!$1:$1048576,10,FALSE)</f>
        <v>DROP - Pre-Closeout</v>
      </c>
      <c r="J3132" s="112" t="s">
        <v>2961</v>
      </c>
      <c r="K3132" s="139">
        <f>IFERROR(VLOOKUP(J3132,LISTS!G:H,2,FALSE),"0")</f>
        <v>6</v>
      </c>
      <c r="L3132" s="68" t="str">
        <f t="shared" si="163"/>
        <v/>
      </c>
      <c r="M3132" s="112" t="s">
        <v>2961</v>
      </c>
      <c r="N3132" s="140">
        <f>IFERROR(VLOOKUP(M3132,LISTS!G:H,2,FALSE),"0")</f>
        <v>6</v>
      </c>
      <c r="O3132" s="68" t="str">
        <f t="shared" si="162"/>
        <v/>
      </c>
      <c r="P3132" s="117" t="s">
        <v>2720</v>
      </c>
      <c r="Q3132" s="101" t="s">
        <v>2721</v>
      </c>
      <c r="R3132" s="117" t="s">
        <v>3198</v>
      </c>
      <c r="S3132" s="112" t="s">
        <v>2722</v>
      </c>
      <c r="T3132" s="103" t="s">
        <v>3199</v>
      </c>
    </row>
    <row r="3133" spans="1:20">
      <c r="A3133" s="4"/>
      <c r="F3133" s="112"/>
      <c r="G3133" s="111"/>
      <c r="H3133" s="112"/>
      <c r="I3133" s="112"/>
      <c r="J3133" s="112"/>
      <c r="K3133" s="139"/>
      <c r="L3133" s="60">
        <f>SUM(L3132:L3132)</f>
        <v>0</v>
      </c>
      <c r="N3133" s="140"/>
      <c r="O3133" s="60">
        <f>SUM(O3132:O3132)</f>
        <v>0</v>
      </c>
      <c r="Q3133" s="117"/>
      <c r="R3133" s="117"/>
      <c r="S3133" s="103"/>
      <c r="T3133" s="103"/>
    </row>
    <row r="3134" spans="1:20">
      <c r="A3134" s="4" t="str">
        <f>VLOOKUP(C3134,STYLES!$A$1:$R$2088,7,FALSE)</f>
        <v>Outerwear</v>
      </c>
      <c r="B3134" t="str">
        <f>VLOOKUP(C3134,STYLES!$1:$1048576,6,FALSE)</f>
        <v>North End®</v>
      </c>
      <c r="C3134" s="103">
        <v>88650</v>
      </c>
      <c r="E3134" t="str">
        <f>VLOOKUP(C3134,STYLES!$1:$1048576,12,FALSE)</f>
        <v>Enzo Colorblocked Three-Layer Fleece Bonded Soft Shell Jacket</v>
      </c>
      <c r="F3134" s="112" t="s">
        <v>3432</v>
      </c>
      <c r="G3134" s="111" t="s">
        <v>2718</v>
      </c>
      <c r="H3134" s="113" t="str">
        <f>VLOOKUP(C3134,STYLES!$1:$1048576,9,FALSE)</f>
        <v>DROP - Pre-Closeout</v>
      </c>
      <c r="I3134" s="113" t="str">
        <f>VLOOKUP(C3134,STYLES!$1:$1048576,10,FALSE)</f>
        <v>DROP - Pre-Closeout</v>
      </c>
      <c r="J3134" s="112" t="s">
        <v>2768</v>
      </c>
      <c r="K3134" s="139">
        <f>IFERROR(VLOOKUP(J3134,LISTS!G:H,2,FALSE),"0")</f>
        <v>6</v>
      </c>
      <c r="L3134" s="68" t="str">
        <f t="shared" si="163"/>
        <v/>
      </c>
      <c r="M3134" s="112" t="s">
        <v>2768</v>
      </c>
      <c r="N3134" s="140">
        <f>IFERROR(VLOOKUP(M3134,LISTS!G:H,2,FALSE),"0")</f>
        <v>6</v>
      </c>
      <c r="O3134" s="68" t="str">
        <f t="shared" si="162"/>
        <v/>
      </c>
      <c r="P3134" s="117" t="s">
        <v>2720</v>
      </c>
      <c r="Q3134" s="101" t="s">
        <v>2721</v>
      </c>
      <c r="R3134" s="117" t="s">
        <v>3198</v>
      </c>
      <c r="S3134" s="112" t="s">
        <v>2722</v>
      </c>
      <c r="T3134" s="103" t="s">
        <v>3199</v>
      </c>
    </row>
    <row r="3135" spans="1:20">
      <c r="A3135" s="4"/>
      <c r="F3135" s="112"/>
      <c r="G3135" s="111"/>
      <c r="H3135" s="112"/>
      <c r="I3135" s="112"/>
      <c r="J3135" s="112"/>
      <c r="K3135" s="139"/>
      <c r="L3135" s="60">
        <f>SUM(L3134:L3134)</f>
        <v>0</v>
      </c>
      <c r="N3135" s="140"/>
      <c r="O3135" s="60">
        <f>SUM(O3134:O3134)</f>
        <v>0</v>
      </c>
      <c r="Q3135" s="117"/>
      <c r="R3135" s="117"/>
      <c r="S3135" s="103"/>
      <c r="T3135" s="103"/>
    </row>
    <row r="3136" spans="1:20">
      <c r="A3136" s="4" t="str">
        <f>VLOOKUP(C3136,STYLES!$A$1:$R$2088,7,FALSE)</f>
        <v>Outerwear</v>
      </c>
      <c r="B3136" t="str">
        <f>VLOOKUP(C3136,STYLES!$1:$1048576,6,FALSE)</f>
        <v>North End®</v>
      </c>
      <c r="C3136" s="103">
        <v>78654</v>
      </c>
      <c r="E3136" t="str">
        <f>VLOOKUP(C3136,STYLES!$1:$1048576,12,FALSE)</f>
        <v>Dynamo Three-Layer Lightweight Bonded Performance Hybrid Jacket</v>
      </c>
      <c r="F3136" s="111" t="s">
        <v>3433</v>
      </c>
      <c r="G3136" s="111" t="s">
        <v>2718</v>
      </c>
      <c r="H3136" s="113" t="str">
        <f>VLOOKUP(C3136,STYLES!$1:$1048576,9,FALSE)</f>
        <v>DROP - Closeout</v>
      </c>
      <c r="I3136" s="113" t="str">
        <f>VLOOKUP(C3136,STYLES!$1:$1048576,10,FALSE)</f>
        <v>DROP - Closeout</v>
      </c>
      <c r="J3136" s="112" t="s">
        <v>2961</v>
      </c>
      <c r="K3136" s="139">
        <f>IFERROR(VLOOKUP(J3136,LISTS!G:H,2,FALSE),"0")</f>
        <v>6</v>
      </c>
      <c r="L3136" s="68" t="str">
        <f t="shared" si="163"/>
        <v/>
      </c>
      <c r="M3136" s="112" t="s">
        <v>2961</v>
      </c>
      <c r="N3136" s="140">
        <f>IFERROR(VLOOKUP(M3136,LISTS!G:H,2,FALSE),"0")</f>
        <v>6</v>
      </c>
      <c r="O3136" s="68" t="str">
        <f t="shared" si="162"/>
        <v/>
      </c>
      <c r="P3136" s="117" t="s">
        <v>2720</v>
      </c>
      <c r="Q3136" s="101" t="s">
        <v>2721</v>
      </c>
      <c r="R3136" s="117" t="s">
        <v>3018</v>
      </c>
      <c r="S3136" s="112" t="s">
        <v>2722</v>
      </c>
      <c r="T3136" s="103" t="s">
        <v>3019</v>
      </c>
    </row>
    <row r="3137" spans="1:21">
      <c r="A3137" s="4" t="str">
        <f>VLOOKUP(C3137,STYLES!$A$1:$R$2088,7,FALSE)</f>
        <v>Outerwear</v>
      </c>
      <c r="B3137" t="str">
        <f>VLOOKUP(C3137,STYLES!$1:$1048576,6,FALSE)</f>
        <v>North End®</v>
      </c>
      <c r="C3137" s="103">
        <v>78654</v>
      </c>
      <c r="E3137" t="str">
        <f>VLOOKUP(C3137,STYLES!$1:$1048576,12,FALSE)</f>
        <v>Dynamo Three-Layer Lightweight Bonded Performance Hybrid Jacket</v>
      </c>
      <c r="F3137" s="111" t="s">
        <v>3434</v>
      </c>
      <c r="G3137" s="111" t="s">
        <v>2718</v>
      </c>
      <c r="H3137" s="113" t="str">
        <f>VLOOKUP(C3137,STYLES!$1:$1048576,9,FALSE)</f>
        <v>DROP - Closeout</v>
      </c>
      <c r="I3137" s="113" t="str">
        <f>VLOOKUP(C3137,STYLES!$1:$1048576,10,FALSE)</f>
        <v>DROP - Closeout</v>
      </c>
      <c r="J3137" s="112" t="s">
        <v>2961</v>
      </c>
      <c r="K3137" s="139">
        <f>IFERROR(VLOOKUP(J3137,LISTS!G:H,2,FALSE),"0")</f>
        <v>6</v>
      </c>
      <c r="L3137" s="68" t="str">
        <f t="shared" si="163"/>
        <v/>
      </c>
      <c r="M3137" s="112" t="s">
        <v>2961</v>
      </c>
      <c r="N3137" s="140">
        <f>IFERROR(VLOOKUP(M3137,LISTS!G:H,2,FALSE),"0")</f>
        <v>6</v>
      </c>
      <c r="O3137" s="68" t="str">
        <f t="shared" si="162"/>
        <v/>
      </c>
      <c r="P3137" s="117" t="s">
        <v>2720</v>
      </c>
      <c r="Q3137" s="101" t="s">
        <v>2721</v>
      </c>
      <c r="R3137" s="117" t="s">
        <v>3109</v>
      </c>
      <c r="S3137" s="112" t="s">
        <v>2722</v>
      </c>
      <c r="T3137" s="103" t="s">
        <v>3110</v>
      </c>
    </row>
    <row r="3138" spans="1:21">
      <c r="A3138" s="4" t="str">
        <f>VLOOKUP(C3138,STYLES!$A$1:$R$2088,7,FALSE)</f>
        <v>Outerwear</v>
      </c>
      <c r="B3138" t="str">
        <f>VLOOKUP(C3138,STYLES!$1:$1048576,6,FALSE)</f>
        <v>North End®</v>
      </c>
      <c r="C3138" s="103">
        <v>78654</v>
      </c>
      <c r="E3138" t="str">
        <f>VLOOKUP(C3138,STYLES!$1:$1048576,12,FALSE)</f>
        <v>Dynamo Three-Layer Lightweight Bonded Performance Hybrid Jacket</v>
      </c>
      <c r="F3138" s="111" t="s">
        <v>3435</v>
      </c>
      <c r="G3138" s="111" t="s">
        <v>2718</v>
      </c>
      <c r="H3138" s="113" t="str">
        <f>VLOOKUP(C3138,STYLES!$1:$1048576,9,FALSE)</f>
        <v>DROP - Closeout</v>
      </c>
      <c r="I3138" s="113" t="str">
        <f>VLOOKUP(C3138,STYLES!$1:$1048576,10,FALSE)</f>
        <v>DROP - Closeout</v>
      </c>
      <c r="J3138" s="112" t="s">
        <v>2961</v>
      </c>
      <c r="K3138" s="139">
        <f>IFERROR(VLOOKUP(J3138,LISTS!G:H,2,FALSE),"0")</f>
        <v>6</v>
      </c>
      <c r="L3138" s="68" t="str">
        <f t="shared" si="163"/>
        <v/>
      </c>
      <c r="M3138" s="112" t="s">
        <v>2961</v>
      </c>
      <c r="N3138" s="140">
        <f>IFERROR(VLOOKUP(M3138,LISTS!G:H,2,FALSE),"0")</f>
        <v>6</v>
      </c>
      <c r="O3138" s="68" t="str">
        <f t="shared" si="162"/>
        <v/>
      </c>
      <c r="P3138" s="117" t="s">
        <v>2720</v>
      </c>
      <c r="Q3138" s="101" t="s">
        <v>2721</v>
      </c>
      <c r="R3138" s="117" t="s">
        <v>3392</v>
      </c>
      <c r="S3138" s="112" t="s">
        <v>2722</v>
      </c>
      <c r="T3138" s="103" t="s">
        <v>3393</v>
      </c>
    </row>
    <row r="3139" spans="1:21">
      <c r="A3139" s="4" t="str">
        <f>VLOOKUP(C3139,STYLES!$A$1:$R$2088,7,FALSE)</f>
        <v>Outerwear</v>
      </c>
      <c r="B3139" t="str">
        <f>VLOOKUP(C3139,STYLES!$1:$1048576,6,FALSE)</f>
        <v>North End®</v>
      </c>
      <c r="C3139" s="103">
        <v>78654</v>
      </c>
      <c r="E3139" t="str">
        <f>VLOOKUP(C3139,STYLES!$1:$1048576,12,FALSE)</f>
        <v>Dynamo Three-Layer Lightweight Bonded Performance Hybrid Jacket</v>
      </c>
      <c r="F3139" s="111" t="s">
        <v>3436</v>
      </c>
      <c r="G3139" s="111" t="s">
        <v>2809</v>
      </c>
      <c r="H3139" s="113" t="str">
        <f>VLOOKUP(C3139,STYLES!$1:$1048576,9,FALSE)</f>
        <v>DROP - Closeout</v>
      </c>
      <c r="I3139" s="113" t="str">
        <f>VLOOKUP(C3139,STYLES!$1:$1048576,10,FALSE)</f>
        <v>DROP - Closeout</v>
      </c>
      <c r="J3139" s="112" t="s">
        <v>2961</v>
      </c>
      <c r="K3139" s="139">
        <f>IFERROR(VLOOKUP(J3139,LISTS!G:H,2,FALSE),"0")</f>
        <v>6</v>
      </c>
      <c r="L3139" s="68" t="str">
        <f t="shared" si="163"/>
        <v/>
      </c>
      <c r="M3139" s="112" t="s">
        <v>2961</v>
      </c>
      <c r="N3139" s="140">
        <f>IFERROR(VLOOKUP(M3139,LISTS!G:H,2,FALSE),"0")</f>
        <v>6</v>
      </c>
      <c r="O3139" s="68" t="str">
        <f t="shared" si="162"/>
        <v/>
      </c>
      <c r="P3139" s="117" t="s">
        <v>2720</v>
      </c>
      <c r="Q3139" s="117" t="s">
        <v>3155</v>
      </c>
      <c r="R3139" s="117" t="s">
        <v>3146</v>
      </c>
      <c r="S3139" s="103" t="s">
        <v>3156</v>
      </c>
      <c r="T3139" s="103" t="s">
        <v>3147</v>
      </c>
    </row>
    <row r="3140" spans="1:21">
      <c r="A3140" s="4" t="str">
        <f>VLOOKUP(C3140,STYLES!$A$1:$R$2088,7,FALSE)</f>
        <v>Outerwear</v>
      </c>
      <c r="B3140" t="str">
        <f>VLOOKUP(C3140,STYLES!$1:$1048576,6,FALSE)</f>
        <v>North End®</v>
      </c>
      <c r="C3140" s="103">
        <v>78654</v>
      </c>
      <c r="E3140" t="str">
        <f>VLOOKUP(C3140,STYLES!$1:$1048576,12,FALSE)</f>
        <v>Dynamo Three-Layer Lightweight Bonded Performance Hybrid Jacket</v>
      </c>
      <c r="F3140" s="112" t="s">
        <v>3437</v>
      </c>
      <c r="G3140" s="111"/>
      <c r="H3140" s="113" t="str">
        <f>VLOOKUP(C3140,STYLES!$1:$1048576,9,FALSE)</f>
        <v>DROP - Closeout</v>
      </c>
      <c r="I3140" s="113" t="str">
        <f>VLOOKUP(C3140,STYLES!$1:$1048576,10,FALSE)</f>
        <v>DROP - Closeout</v>
      </c>
      <c r="J3140" s="112" t="s">
        <v>2961</v>
      </c>
      <c r="K3140" s="139">
        <f>IFERROR(VLOOKUP(J3140,LISTS!G:H,2,FALSE),"0")</f>
        <v>6</v>
      </c>
      <c r="L3140" s="68" t="str">
        <f t="shared" si="163"/>
        <v/>
      </c>
      <c r="M3140" s="112" t="s">
        <v>2961</v>
      </c>
      <c r="N3140" s="140">
        <f>IFERROR(VLOOKUP(M3140,LISTS!G:H,2,FALSE),"0")</f>
        <v>6</v>
      </c>
      <c r="O3140" s="68" t="str">
        <f t="shared" si="162"/>
        <v/>
      </c>
      <c r="P3140" s="117" t="s">
        <v>2720</v>
      </c>
      <c r="Q3140" s="117" t="s">
        <v>3003</v>
      </c>
      <c r="R3140" s="117" t="s">
        <v>3109</v>
      </c>
      <c r="S3140" s="103" t="s">
        <v>3004</v>
      </c>
      <c r="T3140" s="103" t="s">
        <v>3110</v>
      </c>
    </row>
    <row r="3141" spans="1:21">
      <c r="A3141" s="4"/>
      <c r="F3141" s="112"/>
      <c r="G3141" s="111"/>
      <c r="H3141" s="112"/>
      <c r="I3141" s="112"/>
      <c r="J3141" s="112"/>
      <c r="K3141" s="139"/>
      <c r="L3141" s="60">
        <f>SUM(L3136:L3140)</f>
        <v>0</v>
      </c>
      <c r="N3141" s="140"/>
      <c r="O3141" s="60">
        <f>SUM(O3136:O3140)</f>
        <v>0</v>
      </c>
      <c r="Q3141" s="117"/>
      <c r="R3141" s="117"/>
      <c r="S3141" s="103"/>
      <c r="T3141" s="103"/>
    </row>
    <row r="3142" spans="1:21">
      <c r="A3142" s="4" t="str">
        <f>VLOOKUP(C3142,STYLES!$A$1:$R$2088,7,FALSE)</f>
        <v>Outerwear</v>
      </c>
      <c r="B3142" t="str">
        <f>VLOOKUP(C3142,STYLES!$1:$1048576,6,FALSE)</f>
        <v>North End®</v>
      </c>
      <c r="C3142" s="103">
        <v>88654</v>
      </c>
      <c r="E3142" t="str">
        <f>VLOOKUP(C3142,STYLES!$1:$1048576,12,FALSE)</f>
        <v>Dynamo Three-Layer Lightweight Bonded Performance Hybrid Jacket</v>
      </c>
      <c r="F3142" s="111" t="s">
        <v>3433</v>
      </c>
      <c r="G3142" s="111" t="s">
        <v>2718</v>
      </c>
      <c r="H3142" s="113" t="str">
        <f>VLOOKUP(C3142,STYLES!$1:$1048576,9,FALSE)</f>
        <v>DROP - Closeout</v>
      </c>
      <c r="I3142" s="113" t="str">
        <f>VLOOKUP(C3142,STYLES!$1:$1048576,10,FALSE)</f>
        <v>DROP - Closeout</v>
      </c>
      <c r="J3142" s="112" t="s">
        <v>2768</v>
      </c>
      <c r="K3142" s="139">
        <f>IFERROR(VLOOKUP(J3142,LISTS!G:H,2,FALSE),"0")</f>
        <v>6</v>
      </c>
      <c r="L3142" s="68" t="str">
        <f t="shared" si="163"/>
        <v/>
      </c>
      <c r="M3142" s="112" t="s">
        <v>2768</v>
      </c>
      <c r="N3142" s="140">
        <f>IFERROR(VLOOKUP(M3142,LISTS!G:H,2,FALSE),"0")</f>
        <v>6</v>
      </c>
      <c r="O3142" s="68" t="str">
        <f t="shared" si="162"/>
        <v/>
      </c>
      <c r="P3142" s="117" t="s">
        <v>2720</v>
      </c>
      <c r="Q3142" s="101" t="s">
        <v>2721</v>
      </c>
      <c r="R3142" s="117" t="s">
        <v>3018</v>
      </c>
      <c r="S3142" s="112" t="s">
        <v>2722</v>
      </c>
      <c r="T3142" s="103" t="s">
        <v>3019</v>
      </c>
    </row>
    <row r="3143" spans="1:21">
      <c r="A3143" s="4" t="str">
        <f>VLOOKUP(C3143,STYLES!$A$1:$R$2088,7,FALSE)</f>
        <v>Outerwear</v>
      </c>
      <c r="B3143" t="str">
        <f>VLOOKUP(C3143,STYLES!$1:$1048576,6,FALSE)</f>
        <v>North End®</v>
      </c>
      <c r="C3143" s="103">
        <v>88654</v>
      </c>
      <c r="E3143" t="str">
        <f>VLOOKUP(C3143,STYLES!$1:$1048576,12,FALSE)</f>
        <v>Dynamo Three-Layer Lightweight Bonded Performance Hybrid Jacket</v>
      </c>
      <c r="F3143" s="111" t="s">
        <v>3434</v>
      </c>
      <c r="G3143" s="111" t="s">
        <v>2718</v>
      </c>
      <c r="H3143" s="113" t="str">
        <f>VLOOKUP(C3143,STYLES!$1:$1048576,9,FALSE)</f>
        <v>DROP - Closeout</v>
      </c>
      <c r="I3143" s="113" t="str">
        <f>VLOOKUP(C3143,STYLES!$1:$1048576,10,FALSE)</f>
        <v>DROP - Closeout</v>
      </c>
      <c r="J3143" s="112" t="s">
        <v>2768</v>
      </c>
      <c r="K3143" s="139">
        <f>IFERROR(VLOOKUP(J3143,LISTS!G:H,2,FALSE),"0")</f>
        <v>6</v>
      </c>
      <c r="L3143" s="68" t="str">
        <f t="shared" si="163"/>
        <v/>
      </c>
      <c r="M3143" s="112" t="s">
        <v>2768</v>
      </c>
      <c r="N3143" s="140">
        <f>IFERROR(VLOOKUP(M3143,LISTS!G:H,2,FALSE),"0")</f>
        <v>6</v>
      </c>
      <c r="O3143" s="68" t="str">
        <f t="shared" si="162"/>
        <v/>
      </c>
      <c r="P3143" s="117" t="s">
        <v>2720</v>
      </c>
      <c r="Q3143" s="101" t="s">
        <v>2721</v>
      </c>
      <c r="R3143" s="117" t="s">
        <v>3109</v>
      </c>
      <c r="S3143" s="112" t="s">
        <v>2722</v>
      </c>
      <c r="T3143" s="103" t="s">
        <v>3110</v>
      </c>
    </row>
    <row r="3144" spans="1:21">
      <c r="A3144" s="4" t="str">
        <f>VLOOKUP(C3144,STYLES!$A$1:$R$2088,7,FALSE)</f>
        <v>Outerwear</v>
      </c>
      <c r="B3144" t="str">
        <f>VLOOKUP(C3144,STYLES!$1:$1048576,6,FALSE)</f>
        <v>North End®</v>
      </c>
      <c r="C3144" s="103">
        <v>88654</v>
      </c>
      <c r="E3144" t="str">
        <f>VLOOKUP(C3144,STYLES!$1:$1048576,12,FALSE)</f>
        <v>Dynamo Three-Layer Lightweight Bonded Performance Hybrid Jacket</v>
      </c>
      <c r="F3144" s="111" t="s">
        <v>3435</v>
      </c>
      <c r="G3144" s="111" t="s">
        <v>2718</v>
      </c>
      <c r="H3144" s="113" t="str">
        <f>VLOOKUP(C3144,STYLES!$1:$1048576,9,FALSE)</f>
        <v>DROP - Closeout</v>
      </c>
      <c r="I3144" s="113" t="str">
        <f>VLOOKUP(C3144,STYLES!$1:$1048576,10,FALSE)</f>
        <v>DROP - Closeout</v>
      </c>
      <c r="J3144" s="112" t="s">
        <v>2768</v>
      </c>
      <c r="K3144" s="139">
        <f>IFERROR(VLOOKUP(J3144,LISTS!G:H,2,FALSE),"0")</f>
        <v>6</v>
      </c>
      <c r="L3144" s="68" t="str">
        <f t="shared" si="163"/>
        <v/>
      </c>
      <c r="M3144" s="112" t="s">
        <v>2768</v>
      </c>
      <c r="N3144" s="140">
        <f>IFERROR(VLOOKUP(M3144,LISTS!G:H,2,FALSE),"0")</f>
        <v>6</v>
      </c>
      <c r="O3144" s="68" t="str">
        <f t="shared" si="162"/>
        <v/>
      </c>
      <c r="P3144" s="117" t="s">
        <v>2720</v>
      </c>
      <c r="Q3144" s="101" t="s">
        <v>2721</v>
      </c>
      <c r="R3144" s="117" t="s">
        <v>3392</v>
      </c>
      <c r="S3144" s="112" t="s">
        <v>2722</v>
      </c>
      <c r="T3144" s="103" t="s">
        <v>3393</v>
      </c>
    </row>
    <row r="3145" spans="1:21">
      <c r="A3145" s="4" t="str">
        <f>VLOOKUP(C3145,STYLES!$A$1:$R$2088,7,FALSE)</f>
        <v>Outerwear</v>
      </c>
      <c r="B3145" t="str">
        <f>VLOOKUP(C3145,STYLES!$1:$1048576,6,FALSE)</f>
        <v>North End®</v>
      </c>
      <c r="C3145" s="103">
        <v>88654</v>
      </c>
      <c r="E3145" t="str">
        <f>VLOOKUP(C3145,STYLES!$1:$1048576,12,FALSE)</f>
        <v>Dynamo Three-Layer Lightweight Bonded Performance Hybrid Jacket</v>
      </c>
      <c r="F3145" s="111" t="s">
        <v>3436</v>
      </c>
      <c r="G3145" s="111" t="s">
        <v>2809</v>
      </c>
      <c r="H3145" s="113" t="str">
        <f>VLOOKUP(C3145,STYLES!$1:$1048576,9,FALSE)</f>
        <v>DROP - Closeout</v>
      </c>
      <c r="I3145" s="113" t="str">
        <f>VLOOKUP(C3145,STYLES!$1:$1048576,10,FALSE)</f>
        <v>DROP - Closeout</v>
      </c>
      <c r="J3145" s="112" t="s">
        <v>2768</v>
      </c>
      <c r="K3145" s="139">
        <f>IFERROR(VLOOKUP(J3145,LISTS!G:H,2,FALSE),"0")</f>
        <v>6</v>
      </c>
      <c r="L3145" s="68" t="str">
        <f t="shared" si="163"/>
        <v/>
      </c>
      <c r="M3145" s="112" t="s">
        <v>2768</v>
      </c>
      <c r="N3145" s="140">
        <f>IFERROR(VLOOKUP(M3145,LISTS!G:H,2,FALSE),"0")</f>
        <v>6</v>
      </c>
      <c r="O3145" s="68" t="str">
        <f t="shared" si="162"/>
        <v/>
      </c>
      <c r="P3145" s="117" t="s">
        <v>2720</v>
      </c>
      <c r="Q3145" s="117" t="s">
        <v>3155</v>
      </c>
      <c r="R3145" s="117" t="s">
        <v>3146</v>
      </c>
      <c r="S3145" s="103" t="s">
        <v>3156</v>
      </c>
      <c r="T3145" s="103" t="s">
        <v>3147</v>
      </c>
    </row>
    <row r="3146" spans="1:21">
      <c r="A3146" s="4" t="str">
        <f>VLOOKUP(C3146,STYLES!$A$1:$R$2088,7,FALSE)</f>
        <v>Outerwear</v>
      </c>
      <c r="B3146" t="str">
        <f>VLOOKUP(C3146,STYLES!$1:$1048576,6,FALSE)</f>
        <v>North End®</v>
      </c>
      <c r="C3146" s="103">
        <v>88654</v>
      </c>
      <c r="E3146" t="str">
        <f>VLOOKUP(C3146,STYLES!$1:$1048576,12,FALSE)</f>
        <v>Dynamo Three-Layer Lightweight Bonded Performance Hybrid Jacket</v>
      </c>
      <c r="F3146" s="112" t="s">
        <v>3437</v>
      </c>
      <c r="G3146" s="111" t="s">
        <v>2755</v>
      </c>
      <c r="H3146" s="113" t="str">
        <f>VLOOKUP(C3146,STYLES!$1:$1048576,9,FALSE)</f>
        <v>DROP - Closeout</v>
      </c>
      <c r="I3146" s="113" t="str">
        <f>VLOOKUP(C3146,STYLES!$1:$1048576,10,FALSE)</f>
        <v>DROP - Closeout</v>
      </c>
      <c r="J3146" s="112" t="s">
        <v>2768</v>
      </c>
      <c r="K3146" s="139">
        <f>IFERROR(VLOOKUP(J3146,LISTS!G:H,2,FALSE),"0")</f>
        <v>6</v>
      </c>
      <c r="L3146" s="68" t="str">
        <f t="shared" si="163"/>
        <v/>
      </c>
      <c r="M3146" s="112" t="s">
        <v>2768</v>
      </c>
      <c r="N3146" s="140">
        <f>IFERROR(VLOOKUP(M3146,LISTS!G:H,2,FALSE),"0")</f>
        <v>6</v>
      </c>
      <c r="O3146" s="68" t="str">
        <f t="shared" si="162"/>
        <v/>
      </c>
      <c r="P3146" s="117" t="s">
        <v>2720</v>
      </c>
      <c r="Q3146" s="117" t="s">
        <v>3003</v>
      </c>
      <c r="R3146" s="117" t="s">
        <v>3109</v>
      </c>
      <c r="S3146" s="103" t="s">
        <v>3004</v>
      </c>
      <c r="T3146" s="103" t="s">
        <v>3110</v>
      </c>
    </row>
    <row r="3147" spans="1:21">
      <c r="A3147" s="4"/>
      <c r="F3147" s="112"/>
      <c r="G3147" s="111"/>
      <c r="H3147" s="112"/>
      <c r="I3147" s="112"/>
      <c r="J3147" s="112"/>
      <c r="K3147" s="139"/>
      <c r="L3147" s="60">
        <f>SUM(L3142:L3146)</f>
        <v>0</v>
      </c>
      <c r="N3147" s="140"/>
      <c r="O3147" s="60">
        <f>SUM(O3142:O3146)</f>
        <v>0</v>
      </c>
      <c r="Q3147" s="117"/>
      <c r="R3147" s="117"/>
      <c r="S3147" s="103"/>
      <c r="T3147" s="103"/>
    </row>
    <row r="3148" spans="1:21" s="210" customFormat="1">
      <c r="A3148" s="302" t="str">
        <f>VLOOKUP(C3148,STYLES!$A$1:$R$2088,7,FALSE)</f>
        <v>Outerwear</v>
      </c>
      <c r="B3148" s="210" t="str">
        <f>VLOOKUP(C3148,STYLES!$1:$1048576,6,FALSE)</f>
        <v>North End®</v>
      </c>
      <c r="C3148" s="303">
        <v>78655</v>
      </c>
      <c r="D3148" s="296"/>
      <c r="E3148" s="210" t="str">
        <f>VLOOKUP(C3148,STYLES!$1:$1048576,12,FALSE)</f>
        <v>Splice Three-Layer Light Bonded Soft Shell Jacket with Laser Welding</v>
      </c>
      <c r="F3148" s="304" t="s">
        <v>2718</v>
      </c>
      <c r="G3148" s="304" t="s">
        <v>2718</v>
      </c>
      <c r="H3148" s="297" t="str">
        <f>VLOOKUP(C3148,STYLES!$1:$1048576,9,FALSE)</f>
        <v>DROP - Pre-Closeout</v>
      </c>
      <c r="I3148" s="297" t="str">
        <f>VLOOKUP(C3148,STYLES!$1:$1048576,10,FALSE)</f>
        <v>DROP - Pre-Closeout</v>
      </c>
      <c r="J3148" s="305" t="s">
        <v>2961</v>
      </c>
      <c r="K3148" s="298">
        <f>IFERROR(VLOOKUP(J3148,LISTS!G:H,2,FALSE),"0")</f>
        <v>6</v>
      </c>
      <c r="L3148" s="210" t="str">
        <f t="shared" si="163"/>
        <v/>
      </c>
      <c r="M3148" s="305" t="s">
        <v>2961</v>
      </c>
      <c r="N3148" s="300">
        <f>IFERROR(VLOOKUP(M3148,LISTS!G:H,2,FALSE),"0")</f>
        <v>6</v>
      </c>
      <c r="O3148" s="210" t="str">
        <f t="shared" si="162"/>
        <v/>
      </c>
      <c r="P3148" s="301" t="s">
        <v>2720</v>
      </c>
      <c r="Q3148" s="295" t="s">
        <v>2721</v>
      </c>
      <c r="R3148" s="301" t="s">
        <v>775</v>
      </c>
      <c r="S3148" s="305" t="s">
        <v>2722</v>
      </c>
      <c r="T3148" s="301" t="s">
        <v>775</v>
      </c>
      <c r="U3148" s="301"/>
    </row>
    <row r="3149" spans="1:21" s="210" customFormat="1">
      <c r="A3149" s="302" t="str">
        <f>VLOOKUP(C3149,STYLES!$A$1:$R$2088,7,FALSE)</f>
        <v>Outerwear</v>
      </c>
      <c r="B3149" s="210" t="str">
        <f>VLOOKUP(C3149,STYLES!$1:$1048576,6,FALSE)</f>
        <v>North End®</v>
      </c>
      <c r="C3149" s="303">
        <v>78655</v>
      </c>
      <c r="D3149" s="296"/>
      <c r="E3149" s="210" t="str">
        <f>VLOOKUP(C3149,STYLES!$1:$1048576,12,FALSE)</f>
        <v>Splice Three-Layer Light Bonded Soft Shell Jacket with Laser Welding</v>
      </c>
      <c r="F3149" s="305" t="s">
        <v>3184</v>
      </c>
      <c r="G3149" s="304" t="s">
        <v>2779</v>
      </c>
      <c r="H3149" s="116" t="s">
        <v>437</v>
      </c>
      <c r="I3149" s="297" t="str">
        <f>VLOOKUP(C3149,STYLES!$1:$1048576,10,FALSE)</f>
        <v>DROP - Pre-Closeout</v>
      </c>
      <c r="J3149" s="305" t="s">
        <v>2961</v>
      </c>
      <c r="K3149" s="298">
        <f>IFERROR(VLOOKUP(J3149,LISTS!G:H,2,FALSE),"0")</f>
        <v>6</v>
      </c>
      <c r="L3149" s="210" t="str">
        <f t="shared" si="163"/>
        <v/>
      </c>
      <c r="M3149" s="305" t="s">
        <v>2961</v>
      </c>
      <c r="N3149" s="300">
        <f>IFERROR(VLOOKUP(M3149,LISTS!G:H,2,FALSE),"0")</f>
        <v>6</v>
      </c>
      <c r="O3149" s="210" t="str">
        <f t="shared" si="162"/>
        <v/>
      </c>
      <c r="P3149" s="301" t="s">
        <v>2720</v>
      </c>
      <c r="Q3149" s="301" t="s">
        <v>2780</v>
      </c>
      <c r="R3149" s="301" t="s">
        <v>775</v>
      </c>
      <c r="S3149" s="303" t="s">
        <v>2781</v>
      </c>
      <c r="T3149" s="301" t="s">
        <v>775</v>
      </c>
      <c r="U3149" s="128" t="s">
        <v>3180</v>
      </c>
    </row>
    <row r="3150" spans="1:21">
      <c r="A3150" s="4"/>
      <c r="F3150" s="112"/>
      <c r="G3150" s="111"/>
      <c r="H3150" s="112"/>
      <c r="I3150" s="112"/>
      <c r="J3150" s="112"/>
      <c r="K3150" s="139"/>
      <c r="L3150" s="60">
        <f>SUM(L3148:L3149)</f>
        <v>0</v>
      </c>
      <c r="N3150" s="140"/>
      <c r="O3150" s="60">
        <f>SUM(O3148:O3149)</f>
        <v>0</v>
      </c>
      <c r="Q3150" s="117"/>
      <c r="R3150" s="117"/>
      <c r="S3150" s="103"/>
      <c r="T3150" s="103"/>
    </row>
    <row r="3151" spans="1:21">
      <c r="A3151" s="4" t="str">
        <f>VLOOKUP(C3151,STYLES!$A$1:$R$2088,7,FALSE)</f>
        <v>Outerwear</v>
      </c>
      <c r="B3151" t="str">
        <f>VLOOKUP(C3151,STYLES!$1:$1048576,6,FALSE)</f>
        <v>North End®</v>
      </c>
      <c r="C3151" s="103">
        <v>88655</v>
      </c>
      <c r="E3151" t="str">
        <f>VLOOKUP(C3151,STYLES!$1:$1048576,12,FALSE)</f>
        <v>Splice Three-Layer Light Bonded Soft Shell Jacket with Laser Welding</v>
      </c>
      <c r="F3151" s="111" t="s">
        <v>2718</v>
      </c>
      <c r="G3151" s="111" t="s">
        <v>2718</v>
      </c>
      <c r="H3151" s="113" t="str">
        <f>VLOOKUP(C3151,STYLES!$1:$1048576,9,FALSE)</f>
        <v>DROP - Pre-Closeout</v>
      </c>
      <c r="I3151" s="113" t="str">
        <f>VLOOKUP(C3151,STYLES!$1:$1048576,10,FALSE)</f>
        <v>DROP - Pre-Closeout</v>
      </c>
      <c r="J3151" s="112" t="s">
        <v>2768</v>
      </c>
      <c r="K3151" s="139">
        <f>IFERROR(VLOOKUP(J3151,LISTS!G:H,2,FALSE),"0")</f>
        <v>6</v>
      </c>
      <c r="L3151" s="68" t="str">
        <f t="shared" si="163"/>
        <v/>
      </c>
      <c r="M3151" s="112" t="s">
        <v>2768</v>
      </c>
      <c r="N3151" s="140">
        <f>IFERROR(VLOOKUP(M3151,LISTS!G:H,2,FALSE),"0")</f>
        <v>6</v>
      </c>
      <c r="O3151" s="68" t="str">
        <f t="shared" si="162"/>
        <v/>
      </c>
      <c r="P3151" s="117" t="s">
        <v>2720</v>
      </c>
      <c r="Q3151" s="101" t="s">
        <v>2721</v>
      </c>
      <c r="R3151" s="117" t="s">
        <v>775</v>
      </c>
      <c r="S3151" s="112" t="s">
        <v>2722</v>
      </c>
      <c r="T3151" s="117" t="s">
        <v>775</v>
      </c>
    </row>
    <row r="3152" spans="1:21">
      <c r="A3152" s="4" t="str">
        <f>VLOOKUP(C3152,STYLES!$A$1:$R$2088,7,FALSE)</f>
        <v>Outerwear</v>
      </c>
      <c r="B3152" t="str">
        <f>VLOOKUP(C3152,STYLES!$1:$1048576,6,FALSE)</f>
        <v>North End®</v>
      </c>
      <c r="C3152" s="103">
        <v>88655</v>
      </c>
      <c r="E3152" t="str">
        <f>VLOOKUP(C3152,STYLES!$1:$1048576,12,FALSE)</f>
        <v>Splice Three-Layer Light Bonded Soft Shell Jacket with Laser Welding</v>
      </c>
      <c r="F3152" s="112" t="s">
        <v>2782</v>
      </c>
      <c r="G3152" s="111" t="s">
        <v>2763</v>
      </c>
      <c r="H3152" s="113" t="str">
        <f>VLOOKUP(C3152,STYLES!$1:$1048576,9,FALSE)</f>
        <v>DROP - Pre-Closeout</v>
      </c>
      <c r="I3152" s="113" t="str">
        <f>VLOOKUP(C3152,STYLES!$1:$1048576,10,FALSE)</f>
        <v>DROP - Pre-Closeout</v>
      </c>
      <c r="J3152" s="112" t="s">
        <v>2768</v>
      </c>
      <c r="K3152" s="139">
        <f>IFERROR(VLOOKUP(J3152,LISTS!G:H,2,FALSE),"0")</f>
        <v>6</v>
      </c>
      <c r="L3152" s="68" t="str">
        <f t="shared" si="163"/>
        <v/>
      </c>
      <c r="M3152" s="112" t="s">
        <v>2768</v>
      </c>
      <c r="N3152" s="140">
        <f>IFERROR(VLOOKUP(M3152,LISTS!G:H,2,FALSE),"0")</f>
        <v>6</v>
      </c>
      <c r="O3152" s="68" t="str">
        <f t="shared" si="162"/>
        <v/>
      </c>
      <c r="P3152" s="117" t="s">
        <v>2720</v>
      </c>
      <c r="Q3152" s="118" t="s">
        <v>2783</v>
      </c>
      <c r="R3152" s="118" t="s">
        <v>775</v>
      </c>
      <c r="S3152" s="112" t="s">
        <v>2784</v>
      </c>
      <c r="T3152" s="118" t="s">
        <v>775</v>
      </c>
    </row>
    <row r="3153" spans="1:21">
      <c r="A3153" s="4"/>
      <c r="F3153" s="112"/>
      <c r="G3153" s="111"/>
      <c r="H3153" s="112"/>
      <c r="I3153" s="112"/>
      <c r="J3153" s="112"/>
      <c r="K3153" s="139"/>
      <c r="L3153" s="60">
        <f>SUM(L3151:L3152)</f>
        <v>0</v>
      </c>
      <c r="N3153" s="140"/>
      <c r="O3153" s="60">
        <f>SUM(O3151:O3152)</f>
        <v>0</v>
      </c>
      <c r="Q3153" s="117"/>
      <c r="R3153" s="117"/>
      <c r="S3153" s="103"/>
      <c r="T3153" s="103"/>
    </row>
    <row r="3154" spans="1:21" s="210" customFormat="1">
      <c r="A3154" s="302" t="str">
        <f>VLOOKUP(C3154,STYLES!$A$1:$R$2088,7,FALSE)</f>
        <v>Fleece</v>
      </c>
      <c r="B3154" s="210" t="str">
        <f>VLOOKUP(C3154,STYLES!$1:$1048576,6,FALSE)</f>
        <v>North End®</v>
      </c>
      <c r="C3154" s="303">
        <v>78660</v>
      </c>
      <c r="D3154" s="296"/>
      <c r="E3154" s="210" t="str">
        <f>VLOOKUP(C3154,STYLES!$1:$1048576,12,FALSE)</f>
        <v>Evoke Bonded Fleece Jacket</v>
      </c>
      <c r="F3154" s="304" t="s">
        <v>2718</v>
      </c>
      <c r="G3154" s="304" t="s">
        <v>2718</v>
      </c>
      <c r="H3154" s="116" t="s">
        <v>437</v>
      </c>
      <c r="I3154" s="116" t="str">
        <f>VLOOKUP(C3154,STYLES!$1:$1048576,10,FALSE)</f>
        <v>DROP - Closeout</v>
      </c>
      <c r="J3154" s="305" t="s">
        <v>2961</v>
      </c>
      <c r="K3154" s="298">
        <f>IFERROR(VLOOKUP(J3154,LISTS!G:H,2,FALSE),"0")</f>
        <v>6</v>
      </c>
      <c r="L3154" s="210" t="str">
        <f t="shared" si="163"/>
        <v/>
      </c>
      <c r="M3154" s="305" t="s">
        <v>2961</v>
      </c>
      <c r="N3154" s="300">
        <f>IFERROR(VLOOKUP(M3154,LISTS!G:H,2,FALSE),"0")</f>
        <v>6</v>
      </c>
      <c r="O3154" s="210" t="str">
        <f t="shared" si="162"/>
        <v/>
      </c>
      <c r="P3154" s="301" t="s">
        <v>2720</v>
      </c>
      <c r="Q3154" s="295" t="s">
        <v>2721</v>
      </c>
      <c r="R3154" s="301" t="s">
        <v>775</v>
      </c>
      <c r="S3154" s="305" t="s">
        <v>2722</v>
      </c>
      <c r="T3154" s="301" t="s">
        <v>775</v>
      </c>
      <c r="U3154" s="128" t="s">
        <v>3180</v>
      </c>
    </row>
    <row r="3155" spans="1:21" s="210" customFormat="1">
      <c r="A3155" s="302" t="str">
        <f>VLOOKUP(C3155,STYLES!$A$1:$R$2088,7,FALSE)</f>
        <v>Fleece</v>
      </c>
      <c r="B3155" s="210" t="str">
        <f>VLOOKUP(C3155,STYLES!$1:$1048576,6,FALSE)</f>
        <v>North End®</v>
      </c>
      <c r="C3155" s="303">
        <v>78660</v>
      </c>
      <c r="D3155" s="296"/>
      <c r="E3155" s="210" t="str">
        <f>VLOOKUP(C3155,STYLES!$1:$1048576,12,FALSE)</f>
        <v>Evoke Bonded Fleece Jacket</v>
      </c>
      <c r="F3155" s="304" t="s">
        <v>3403</v>
      </c>
      <c r="G3155" s="304" t="s">
        <v>2743</v>
      </c>
      <c r="H3155" s="297" t="str">
        <f>VLOOKUP(C3155,STYLES!$1:$1048576,9,FALSE)</f>
        <v>DROP - Pre-Closeout</v>
      </c>
      <c r="I3155" s="116" t="str">
        <f>VLOOKUP(C3155,STYLES!$1:$1048576,10,FALSE)</f>
        <v>DROP - Closeout</v>
      </c>
      <c r="J3155" s="305" t="s">
        <v>2961</v>
      </c>
      <c r="K3155" s="298">
        <f>IFERROR(VLOOKUP(J3155,LISTS!G:H,2,FALSE),"0")</f>
        <v>6</v>
      </c>
      <c r="L3155" s="210" t="str">
        <f t="shared" si="163"/>
        <v/>
      </c>
      <c r="M3155" s="305" t="s">
        <v>2961</v>
      </c>
      <c r="N3155" s="300">
        <f>IFERROR(VLOOKUP(M3155,LISTS!G:H,2,FALSE),"0")</f>
        <v>6</v>
      </c>
      <c r="O3155" s="210" t="str">
        <f t="shared" si="162"/>
        <v/>
      </c>
      <c r="P3155" s="301" t="s">
        <v>2720</v>
      </c>
      <c r="Q3155" s="301" t="s">
        <v>3198</v>
      </c>
      <c r="R3155" s="301" t="s">
        <v>775</v>
      </c>
      <c r="S3155" s="303" t="s">
        <v>3199</v>
      </c>
      <c r="T3155" s="301" t="s">
        <v>775</v>
      </c>
      <c r="U3155" s="301"/>
    </row>
    <row r="3156" spans="1:21" s="210" customFormat="1">
      <c r="A3156" s="302" t="str">
        <f>VLOOKUP(C3156,STYLES!$A$1:$R$2088,7,FALSE)</f>
        <v>Fleece</v>
      </c>
      <c r="B3156" s="210" t="str">
        <f>VLOOKUP(C3156,STYLES!$1:$1048576,6,FALSE)</f>
        <v>North End®</v>
      </c>
      <c r="C3156" s="303">
        <v>78660</v>
      </c>
      <c r="D3156" s="296"/>
      <c r="E3156" s="210" t="str">
        <f>VLOOKUP(C3156,STYLES!$1:$1048576,12,FALSE)</f>
        <v>Evoke Bonded Fleece Jacket</v>
      </c>
      <c r="F3156" s="304" t="s">
        <v>3438</v>
      </c>
      <c r="G3156" s="304" t="s">
        <v>2732</v>
      </c>
      <c r="H3156" s="297" t="str">
        <f>VLOOKUP(C3156,STYLES!$1:$1048576,9,FALSE)</f>
        <v>DROP - Pre-Closeout</v>
      </c>
      <c r="I3156" s="116" t="str">
        <f>VLOOKUP(C3156,STYLES!$1:$1048576,10,FALSE)</f>
        <v>DROP - Closeout</v>
      </c>
      <c r="J3156" s="305" t="s">
        <v>2961</v>
      </c>
      <c r="K3156" s="298">
        <f>IFERROR(VLOOKUP(J3156,LISTS!G:H,2,FALSE),"0")</f>
        <v>6</v>
      </c>
      <c r="L3156" s="210" t="str">
        <f t="shared" si="163"/>
        <v/>
      </c>
      <c r="M3156" s="305" t="s">
        <v>2961</v>
      </c>
      <c r="N3156" s="300">
        <f>IFERROR(VLOOKUP(M3156,LISTS!G:H,2,FALSE),"0")</f>
        <v>6</v>
      </c>
      <c r="O3156" s="210" t="str">
        <f t="shared" si="162"/>
        <v/>
      </c>
      <c r="P3156" s="301" t="s">
        <v>2720</v>
      </c>
      <c r="Q3156" s="301" t="s">
        <v>3405</v>
      </c>
      <c r="R3156" s="301" t="s">
        <v>775</v>
      </c>
      <c r="S3156" s="303" t="s">
        <v>3406</v>
      </c>
      <c r="T3156" s="303" t="s">
        <v>775</v>
      </c>
      <c r="U3156" s="301"/>
    </row>
    <row r="3157" spans="1:21" s="210" customFormat="1">
      <c r="A3157" s="302" t="str">
        <f>VLOOKUP(C3157,STYLES!$A$1:$R$2088,7,FALSE)</f>
        <v>Fleece</v>
      </c>
      <c r="B3157" s="210" t="str">
        <f>VLOOKUP(C3157,STYLES!$1:$1048576,6,FALSE)</f>
        <v>North End®</v>
      </c>
      <c r="C3157" s="303">
        <v>78660</v>
      </c>
      <c r="D3157" s="296"/>
      <c r="E3157" s="210" t="str">
        <f>VLOOKUP(C3157,STYLES!$1:$1048576,12,FALSE)</f>
        <v>Evoke Bonded Fleece Jacket</v>
      </c>
      <c r="F3157" s="305" t="s">
        <v>3185</v>
      </c>
      <c r="G3157" s="304" t="s">
        <v>2740</v>
      </c>
      <c r="H3157" s="297" t="str">
        <f>VLOOKUP(C3157,STYLES!$1:$1048576,9,FALSE)</f>
        <v>DROP - Pre-Closeout</v>
      </c>
      <c r="I3157" s="116" t="str">
        <f>VLOOKUP(C3157,STYLES!$1:$1048576,10,FALSE)</f>
        <v>DROP - Closeout</v>
      </c>
      <c r="J3157" s="305" t="s">
        <v>2961</v>
      </c>
      <c r="K3157" s="298">
        <f>IFERROR(VLOOKUP(J3157,LISTS!G:H,2,FALSE),"0")</f>
        <v>6</v>
      </c>
      <c r="L3157" s="210" t="str">
        <f t="shared" si="163"/>
        <v/>
      </c>
      <c r="M3157" s="305" t="s">
        <v>2961</v>
      </c>
      <c r="N3157" s="300">
        <f>IFERROR(VLOOKUP(M3157,LISTS!G:H,2,FALSE),"0")</f>
        <v>6</v>
      </c>
      <c r="O3157" s="210" t="str">
        <f t="shared" si="162"/>
        <v/>
      </c>
      <c r="P3157" s="301" t="s">
        <v>2720</v>
      </c>
      <c r="Q3157" s="301" t="s">
        <v>2741</v>
      </c>
      <c r="R3157" s="301" t="s">
        <v>775</v>
      </c>
      <c r="S3157" s="303" t="s">
        <v>3039</v>
      </c>
      <c r="T3157" s="301" t="s">
        <v>775</v>
      </c>
      <c r="U3157" s="301"/>
    </row>
    <row r="3158" spans="1:21">
      <c r="A3158" s="4"/>
      <c r="F3158" s="112"/>
      <c r="G3158" s="111"/>
      <c r="H3158" s="112"/>
      <c r="I3158" s="112"/>
      <c r="J3158" s="112"/>
      <c r="K3158" s="139"/>
      <c r="L3158" s="60">
        <f>SUM(L3154:L3157)</f>
        <v>0</v>
      </c>
      <c r="N3158" s="140"/>
      <c r="O3158" s="60">
        <f>SUM(O3154:O3157)</f>
        <v>0</v>
      </c>
      <c r="Q3158" s="117"/>
      <c r="R3158" s="117"/>
      <c r="S3158" s="103"/>
      <c r="T3158" s="103"/>
    </row>
    <row r="3159" spans="1:21">
      <c r="A3159" s="4" t="str">
        <f>VLOOKUP(C3159,STYLES!$A$1:$R$2088,7,FALSE)</f>
        <v>Fleece</v>
      </c>
      <c r="B3159" t="str">
        <f>VLOOKUP(C3159,STYLES!$1:$1048576,6,FALSE)</f>
        <v>North End®</v>
      </c>
      <c r="C3159" s="103">
        <v>88660</v>
      </c>
      <c r="E3159" t="str">
        <f>VLOOKUP(C3159,STYLES!$1:$1048576,12,FALSE)</f>
        <v>Evoke Bonded Fleece Jacket</v>
      </c>
      <c r="F3159" s="111" t="s">
        <v>2718</v>
      </c>
      <c r="G3159" s="111" t="s">
        <v>2718</v>
      </c>
      <c r="H3159" s="113" t="str">
        <f>VLOOKUP(C3159,STYLES!$1:$1048576,9,FALSE)</f>
        <v>DROP - Pre-Closeout</v>
      </c>
      <c r="I3159" s="113" t="str">
        <f>VLOOKUP(C3159,STYLES!$1:$1048576,10,FALSE)</f>
        <v>DROP - Closeout</v>
      </c>
      <c r="J3159" s="112" t="s">
        <v>2768</v>
      </c>
      <c r="K3159" s="139">
        <f>IFERROR(VLOOKUP(J3159,LISTS!G:H,2,FALSE),"0")</f>
        <v>6</v>
      </c>
      <c r="L3159" s="68" t="str">
        <f t="shared" si="163"/>
        <v/>
      </c>
      <c r="M3159" s="112" t="s">
        <v>2768</v>
      </c>
      <c r="N3159" s="140">
        <f>IFERROR(VLOOKUP(M3159,LISTS!G:H,2,FALSE),"0")</f>
        <v>6</v>
      </c>
      <c r="O3159" s="68" t="str">
        <f t="shared" si="162"/>
        <v/>
      </c>
      <c r="P3159" s="117" t="s">
        <v>2720</v>
      </c>
      <c r="Q3159" s="101" t="s">
        <v>2721</v>
      </c>
      <c r="R3159" s="117" t="s">
        <v>775</v>
      </c>
      <c r="S3159" s="112" t="s">
        <v>2722</v>
      </c>
      <c r="T3159" s="117" t="s">
        <v>775</v>
      </c>
    </row>
    <row r="3160" spans="1:21">
      <c r="A3160" s="4" t="str">
        <f>VLOOKUP(C3160,STYLES!$A$1:$R$2088,7,FALSE)</f>
        <v>Fleece</v>
      </c>
      <c r="B3160" t="str">
        <f>VLOOKUP(C3160,STYLES!$1:$1048576,6,FALSE)</f>
        <v>North End®</v>
      </c>
      <c r="C3160" s="103">
        <v>88660</v>
      </c>
      <c r="E3160" t="str">
        <f>VLOOKUP(C3160,STYLES!$1:$1048576,12,FALSE)</f>
        <v>Evoke Bonded Fleece Jacket</v>
      </c>
      <c r="F3160" s="111" t="s">
        <v>3403</v>
      </c>
      <c r="G3160" s="111" t="s">
        <v>2743</v>
      </c>
      <c r="H3160" s="113" t="str">
        <f>VLOOKUP(C3160,STYLES!$1:$1048576,9,FALSE)</f>
        <v>DROP - Pre-Closeout</v>
      </c>
      <c r="I3160" s="113" t="str">
        <f>VLOOKUP(C3160,STYLES!$1:$1048576,10,FALSE)</f>
        <v>DROP - Closeout</v>
      </c>
      <c r="J3160" s="112" t="s">
        <v>2768</v>
      </c>
      <c r="K3160" s="139">
        <f>IFERROR(VLOOKUP(J3160,LISTS!G:H,2,FALSE),"0")</f>
        <v>6</v>
      </c>
      <c r="L3160" s="68" t="str">
        <f t="shared" si="163"/>
        <v/>
      </c>
      <c r="M3160" s="112" t="s">
        <v>2768</v>
      </c>
      <c r="N3160" s="140">
        <f>IFERROR(VLOOKUP(M3160,LISTS!G:H,2,FALSE),"0")</f>
        <v>6</v>
      </c>
      <c r="O3160" s="68" t="str">
        <f t="shared" si="162"/>
        <v/>
      </c>
      <c r="P3160" s="117" t="s">
        <v>2720</v>
      </c>
      <c r="Q3160" s="117" t="s">
        <v>3198</v>
      </c>
      <c r="R3160" s="117" t="s">
        <v>775</v>
      </c>
      <c r="S3160" s="103" t="s">
        <v>3199</v>
      </c>
      <c r="T3160" s="117" t="s">
        <v>775</v>
      </c>
    </row>
    <row r="3161" spans="1:21">
      <c r="A3161" s="4" t="str">
        <f>VLOOKUP(C3161,STYLES!$A$1:$R$2088,7,FALSE)</f>
        <v>Fleece</v>
      </c>
      <c r="B3161" t="str">
        <f>VLOOKUP(C3161,STYLES!$1:$1048576,6,FALSE)</f>
        <v>North End®</v>
      </c>
      <c r="C3161" s="103">
        <v>88660</v>
      </c>
      <c r="E3161" t="str">
        <f>VLOOKUP(C3161,STYLES!$1:$1048576,12,FALSE)</f>
        <v>Evoke Bonded Fleece Jacket</v>
      </c>
      <c r="F3161" s="111" t="s">
        <v>3438</v>
      </c>
      <c r="G3161" s="111" t="s">
        <v>2732</v>
      </c>
      <c r="H3161" s="113" t="str">
        <f>VLOOKUP(C3161,STYLES!$1:$1048576,9,FALSE)</f>
        <v>DROP - Pre-Closeout</v>
      </c>
      <c r="I3161" s="113" t="str">
        <f>VLOOKUP(C3161,STYLES!$1:$1048576,10,FALSE)</f>
        <v>DROP - Closeout</v>
      </c>
      <c r="J3161" s="112" t="s">
        <v>2768</v>
      </c>
      <c r="K3161" s="139">
        <f>IFERROR(VLOOKUP(J3161,LISTS!G:H,2,FALSE),"0")</f>
        <v>6</v>
      </c>
      <c r="L3161" s="68" t="str">
        <f t="shared" si="163"/>
        <v/>
      </c>
      <c r="M3161" s="112" t="s">
        <v>2768</v>
      </c>
      <c r="N3161" s="140">
        <f>IFERROR(VLOOKUP(M3161,LISTS!G:H,2,FALSE),"0")</f>
        <v>6</v>
      </c>
      <c r="O3161" s="68" t="str">
        <f t="shared" si="162"/>
        <v/>
      </c>
      <c r="P3161" s="117" t="s">
        <v>2720</v>
      </c>
      <c r="Q3161" s="117" t="s">
        <v>3405</v>
      </c>
      <c r="R3161" s="117" t="s">
        <v>775</v>
      </c>
      <c r="S3161" s="103" t="s">
        <v>3406</v>
      </c>
      <c r="T3161" s="103" t="s">
        <v>775</v>
      </c>
    </row>
    <row r="3162" spans="1:21">
      <c r="A3162" s="4" t="str">
        <f>VLOOKUP(C3162,STYLES!$A$1:$R$2088,7,FALSE)</f>
        <v>Fleece</v>
      </c>
      <c r="B3162" t="str">
        <f>VLOOKUP(C3162,STYLES!$1:$1048576,6,FALSE)</f>
        <v>North End®</v>
      </c>
      <c r="C3162" s="103">
        <v>88660</v>
      </c>
      <c r="E3162" t="str">
        <f>VLOOKUP(C3162,STYLES!$1:$1048576,12,FALSE)</f>
        <v>Evoke Bonded Fleece Jacket</v>
      </c>
      <c r="F3162" s="112" t="s">
        <v>3185</v>
      </c>
      <c r="G3162" s="111" t="s">
        <v>2740</v>
      </c>
      <c r="H3162" s="113" t="str">
        <f>VLOOKUP(C3162,STYLES!$1:$1048576,9,FALSE)</f>
        <v>DROP - Pre-Closeout</v>
      </c>
      <c r="I3162" s="113" t="str">
        <f>VLOOKUP(C3162,STYLES!$1:$1048576,10,FALSE)</f>
        <v>DROP - Closeout</v>
      </c>
      <c r="J3162" s="112" t="s">
        <v>2768</v>
      </c>
      <c r="K3162" s="139">
        <f>IFERROR(VLOOKUP(J3162,LISTS!G:H,2,FALSE),"0")</f>
        <v>6</v>
      </c>
      <c r="L3162" s="68" t="str">
        <f t="shared" si="163"/>
        <v/>
      </c>
      <c r="M3162" s="112" t="s">
        <v>2768</v>
      </c>
      <c r="N3162" s="140">
        <f>IFERROR(VLOOKUP(M3162,LISTS!G:H,2,FALSE),"0")</f>
        <v>6</v>
      </c>
      <c r="O3162" s="68" t="str">
        <f t="shared" si="162"/>
        <v/>
      </c>
      <c r="P3162" s="117" t="s">
        <v>2720</v>
      </c>
      <c r="Q3162" s="117" t="s">
        <v>2741</v>
      </c>
      <c r="R3162" s="117" t="s">
        <v>775</v>
      </c>
      <c r="S3162" s="103" t="s">
        <v>3039</v>
      </c>
      <c r="T3162" s="117" t="s">
        <v>775</v>
      </c>
    </row>
    <row r="3163" spans="1:21">
      <c r="A3163" s="4"/>
      <c r="F3163" s="112"/>
      <c r="G3163" s="111"/>
      <c r="H3163" s="112"/>
      <c r="I3163" s="112"/>
      <c r="J3163" s="112"/>
      <c r="K3163" s="139"/>
      <c r="L3163" s="60">
        <f>SUM(L3159:L3162)</f>
        <v>0</v>
      </c>
      <c r="N3163" s="140"/>
      <c r="O3163" s="60">
        <f>SUM(O3159:O3162)</f>
        <v>0</v>
      </c>
      <c r="Q3163" s="117"/>
      <c r="R3163" s="117"/>
      <c r="S3163" s="103"/>
      <c r="T3163" s="103"/>
    </row>
    <row r="3164" spans="1:21">
      <c r="A3164" s="4" t="str">
        <f>VLOOKUP(C3164,STYLES!$A$1:$R$2088,7,FALSE)</f>
        <v>Outerwear</v>
      </c>
      <c r="B3164" t="str">
        <f>VLOOKUP(C3164,STYLES!$1:$1048576,6,FALSE)</f>
        <v>North End®</v>
      </c>
      <c r="C3164" s="103">
        <v>78664</v>
      </c>
      <c r="E3164" t="str">
        <f>VLOOKUP(C3164,STYLES!$1:$1048576,12,FALSE)</f>
        <v>Apex Seam-Sealed Insulated Jacket</v>
      </c>
      <c r="F3164" s="112" t="s">
        <v>3432</v>
      </c>
      <c r="G3164" s="111" t="s">
        <v>2718</v>
      </c>
      <c r="H3164" s="113" t="str">
        <f>VLOOKUP(C3164,STYLES!$1:$1048576,9,FALSE)</f>
        <v>DROP - Pre-Closeout</v>
      </c>
      <c r="I3164" s="113" t="str">
        <f>VLOOKUP(C3164,STYLES!$1:$1048576,10,FALSE)</f>
        <v>DROP - Closeout</v>
      </c>
      <c r="J3164" s="112" t="s">
        <v>2961</v>
      </c>
      <c r="K3164" s="139">
        <f>IFERROR(VLOOKUP(J3164,LISTS!G:H,2,FALSE),"0")</f>
        <v>6</v>
      </c>
      <c r="L3164" s="68" t="str">
        <f t="shared" si="163"/>
        <v/>
      </c>
      <c r="M3164" s="112" t="s">
        <v>2961</v>
      </c>
      <c r="N3164" s="140">
        <f>IFERROR(VLOOKUP(M3164,LISTS!G:H,2,FALSE),"0")</f>
        <v>6</v>
      </c>
      <c r="O3164" s="68" t="str">
        <f t="shared" si="162"/>
        <v/>
      </c>
      <c r="P3164" s="117" t="s">
        <v>2720</v>
      </c>
      <c r="Q3164" s="101" t="s">
        <v>2721</v>
      </c>
      <c r="R3164" s="117" t="s">
        <v>3198</v>
      </c>
      <c r="S3164" s="112" t="s">
        <v>2722</v>
      </c>
      <c r="T3164" s="103" t="s">
        <v>3199</v>
      </c>
    </row>
    <row r="3165" spans="1:21">
      <c r="A3165" s="4"/>
      <c r="F3165" s="112"/>
      <c r="G3165" s="111"/>
      <c r="H3165" s="112"/>
      <c r="I3165" s="112"/>
      <c r="J3165" s="112"/>
      <c r="K3165" s="139"/>
      <c r="L3165" s="60">
        <f>SUM(L3164:L3164)</f>
        <v>0</v>
      </c>
      <c r="N3165" s="140"/>
      <c r="O3165" s="60">
        <f>SUM(O3164:O3164)</f>
        <v>0</v>
      </c>
      <c r="Q3165" s="117"/>
      <c r="R3165" s="117"/>
      <c r="S3165" s="103"/>
      <c r="T3165" s="103"/>
    </row>
    <row r="3166" spans="1:21">
      <c r="A3166" s="4" t="str">
        <f>VLOOKUP(C3166,STYLES!$A$1:$R$2088,7,FALSE)</f>
        <v>Outerwear</v>
      </c>
      <c r="B3166" t="str">
        <f>VLOOKUP(C3166,STYLES!$1:$1048576,6,FALSE)</f>
        <v>North End®</v>
      </c>
      <c r="C3166" s="103">
        <v>88664</v>
      </c>
      <c r="E3166" t="str">
        <f>VLOOKUP(C3166,STYLES!$1:$1048576,12,FALSE)</f>
        <v>Apex Seam-Sealed Insulated Jacket</v>
      </c>
      <c r="F3166" s="112" t="s">
        <v>3432</v>
      </c>
      <c r="G3166" s="111" t="s">
        <v>2718</v>
      </c>
      <c r="H3166" s="113" t="str">
        <f>VLOOKUP(C3166,STYLES!$1:$1048576,9,FALSE)</f>
        <v>DROP - Pre-Closeout</v>
      </c>
      <c r="I3166" s="113" t="str">
        <f>VLOOKUP(C3166,STYLES!$1:$1048576,10,FALSE)</f>
        <v>DROP - Closeout</v>
      </c>
      <c r="J3166" s="112" t="s">
        <v>2768</v>
      </c>
      <c r="K3166" s="139">
        <f>IFERROR(VLOOKUP(J3166,LISTS!G:H,2,FALSE),"0")</f>
        <v>6</v>
      </c>
      <c r="L3166" s="68" t="str">
        <f t="shared" si="163"/>
        <v/>
      </c>
      <c r="M3166" s="112" t="s">
        <v>2768</v>
      </c>
      <c r="N3166" s="140">
        <f>IFERROR(VLOOKUP(M3166,LISTS!G:H,2,FALSE),"0")</f>
        <v>6</v>
      </c>
      <c r="O3166" s="68" t="str">
        <f t="shared" si="162"/>
        <v/>
      </c>
      <c r="P3166" s="117" t="s">
        <v>2720</v>
      </c>
      <c r="Q3166" s="101" t="s">
        <v>2721</v>
      </c>
      <c r="R3166" s="117" t="s">
        <v>3198</v>
      </c>
      <c r="S3166" s="112" t="s">
        <v>2722</v>
      </c>
      <c r="T3166" s="103" t="s">
        <v>3199</v>
      </c>
    </row>
    <row r="3167" spans="1:21">
      <c r="A3167" s="4"/>
      <c r="F3167" s="112"/>
      <c r="G3167" s="111"/>
      <c r="H3167" s="112"/>
      <c r="I3167" s="112"/>
      <c r="J3167" s="112"/>
      <c r="K3167" s="139"/>
      <c r="L3167" s="60">
        <f>SUM(L3166:L3166)</f>
        <v>0</v>
      </c>
      <c r="N3167" s="140"/>
      <c r="O3167" s="60">
        <f>SUM(O3166:O3166)</f>
        <v>0</v>
      </c>
      <c r="Q3167" s="117"/>
      <c r="R3167" s="117"/>
      <c r="S3167" s="103"/>
      <c r="T3167" s="103"/>
    </row>
    <row r="3168" spans="1:21">
      <c r="A3168" s="4" t="str">
        <f>VLOOKUP(C3168,STYLES!$A$1:$R$2088,7,FALSE)</f>
        <v>Outerwear</v>
      </c>
      <c r="B3168" t="str">
        <f>VLOOKUP(C3168,STYLES!$1:$1048576,6,FALSE)</f>
        <v>North End®</v>
      </c>
      <c r="C3168" s="103">
        <v>78665</v>
      </c>
      <c r="E3168" t="str">
        <f>VLOOKUP(C3168,STYLES!$1:$1048576,12,FALSE)</f>
        <v>Axis Soft Shell Jacket with Print Graphic Accents</v>
      </c>
      <c r="F3168" s="112" t="s">
        <v>2718</v>
      </c>
      <c r="G3168" s="111" t="s">
        <v>2718</v>
      </c>
      <c r="H3168" s="113" t="str">
        <f>VLOOKUP(C3168,STYLES!$1:$1048576,9,FALSE)</f>
        <v>DROP - Pre-Closeout</v>
      </c>
      <c r="I3168" s="113" t="str">
        <f>VLOOKUP(C3168,STYLES!$1:$1048576,10,FALSE)</f>
        <v>DROP - Pre-Closeout</v>
      </c>
      <c r="J3168" s="112" t="s">
        <v>2961</v>
      </c>
      <c r="K3168" s="139">
        <f>IFERROR(VLOOKUP(J3168,LISTS!G:H,2,FALSE),"0")</f>
        <v>6</v>
      </c>
      <c r="L3168" s="68" t="str">
        <f t="shared" si="163"/>
        <v/>
      </c>
      <c r="M3168" s="112" t="s">
        <v>2961</v>
      </c>
      <c r="N3168" s="140">
        <f>IFERROR(VLOOKUP(M3168,LISTS!G:H,2,FALSE),"0")</f>
        <v>6</v>
      </c>
      <c r="O3168" s="68" t="str">
        <f t="shared" si="162"/>
        <v/>
      </c>
      <c r="P3168" s="117" t="s">
        <v>2720</v>
      </c>
      <c r="Q3168" s="101" t="s">
        <v>2721</v>
      </c>
      <c r="R3168" s="117" t="s">
        <v>775</v>
      </c>
      <c r="S3168" s="112" t="s">
        <v>2722</v>
      </c>
      <c r="T3168" s="117" t="s">
        <v>775</v>
      </c>
    </row>
    <row r="3169" spans="1:20">
      <c r="A3169" s="4"/>
      <c r="F3169" s="112"/>
      <c r="G3169" s="111"/>
      <c r="H3169" s="112"/>
      <c r="I3169" s="112"/>
      <c r="J3169" s="112"/>
      <c r="K3169" s="139"/>
      <c r="L3169" s="60">
        <f>SUM(L3168:L3168)</f>
        <v>0</v>
      </c>
      <c r="N3169" s="140"/>
      <c r="O3169" s="60">
        <f>SUM(O3168:O3168)</f>
        <v>0</v>
      </c>
      <c r="Q3169" s="117"/>
      <c r="R3169" s="117"/>
      <c r="S3169" s="103"/>
      <c r="T3169" s="103"/>
    </row>
    <row r="3170" spans="1:20">
      <c r="A3170" s="4" t="str">
        <f>VLOOKUP(C3170,STYLES!$A$1:$R$2088,7,FALSE)</f>
        <v>Outerwear</v>
      </c>
      <c r="B3170" t="str">
        <f>VLOOKUP(C3170,STYLES!$1:$1048576,6,FALSE)</f>
        <v>North End®</v>
      </c>
      <c r="C3170" s="103">
        <v>88665</v>
      </c>
      <c r="E3170" t="str">
        <f>VLOOKUP(C3170,STYLES!$1:$1048576,12,FALSE)</f>
        <v>Axis Soft Shell Jacket with Print Graphic Accents</v>
      </c>
      <c r="F3170" s="112" t="s">
        <v>2718</v>
      </c>
      <c r="G3170" s="111" t="s">
        <v>2718</v>
      </c>
      <c r="H3170" s="113" t="str">
        <f>VLOOKUP(C3170,STYLES!$1:$1048576,9,FALSE)</f>
        <v>DROP - Pre-Closeout</v>
      </c>
      <c r="I3170" s="113" t="str">
        <f>VLOOKUP(C3170,STYLES!$1:$1048576,10,FALSE)</f>
        <v>DROP - Pre-Closeout</v>
      </c>
      <c r="J3170" s="112" t="s">
        <v>2768</v>
      </c>
      <c r="K3170" s="139">
        <f>IFERROR(VLOOKUP(J3170,LISTS!G:H,2,FALSE),"0")</f>
        <v>6</v>
      </c>
      <c r="L3170" s="68" t="str">
        <f t="shared" si="163"/>
        <v/>
      </c>
      <c r="M3170" s="112" t="s">
        <v>2768</v>
      </c>
      <c r="N3170" s="140">
        <f>IFERROR(VLOOKUP(M3170,LISTS!G:H,2,FALSE),"0")</f>
        <v>6</v>
      </c>
      <c r="O3170" s="68" t="str">
        <f t="shared" si="162"/>
        <v/>
      </c>
      <c r="P3170" s="117" t="s">
        <v>2720</v>
      </c>
      <c r="Q3170" s="101" t="s">
        <v>2721</v>
      </c>
      <c r="R3170" s="117" t="s">
        <v>775</v>
      </c>
      <c r="S3170" s="112" t="s">
        <v>2722</v>
      </c>
      <c r="T3170" s="117" t="s">
        <v>775</v>
      </c>
    </row>
    <row r="3171" spans="1:20">
      <c r="A3171" s="4"/>
      <c r="F3171" s="112"/>
      <c r="G3171" s="111"/>
      <c r="H3171" s="112"/>
      <c r="I3171" s="112"/>
      <c r="J3171" s="112"/>
      <c r="K3171" s="139"/>
      <c r="L3171" s="60">
        <f>SUM(L3170:L3170)</f>
        <v>0</v>
      </c>
      <c r="N3171" s="140"/>
      <c r="O3171" s="60">
        <f>SUM(O3170:O3170)</f>
        <v>0</v>
      </c>
      <c r="Q3171" s="117"/>
      <c r="R3171" s="117"/>
      <c r="S3171" s="103"/>
      <c r="T3171" s="103"/>
    </row>
    <row r="3172" spans="1:20">
      <c r="A3172" s="4" t="str">
        <f>VLOOKUP(C3172,STYLES!$A$1:$R$2088,7,FALSE)</f>
        <v>Fleece</v>
      </c>
      <c r="B3172" t="str">
        <f>VLOOKUP(C3172,STYLES!$1:$1048576,6,FALSE)</f>
        <v>North End®</v>
      </c>
      <c r="C3172" s="103">
        <v>78669</v>
      </c>
      <c r="E3172" t="str">
        <f>VLOOKUP(C3172,STYLES!$1:$1048576,12,FALSE)</f>
        <v>Peak Sweater Fleece Jacket</v>
      </c>
      <c r="F3172" s="111" t="s">
        <v>3030</v>
      </c>
      <c r="G3172" s="111" t="s">
        <v>2763</v>
      </c>
      <c r="H3172" s="113" t="str">
        <f>VLOOKUP(C3172,STYLES!$1:$1048576,9,FALSE)</f>
        <v>Active</v>
      </c>
      <c r="I3172" s="113" t="str">
        <f>VLOOKUP(C3172,STYLES!$1:$1048576,10,FALSE)</f>
        <v>Active</v>
      </c>
      <c r="J3172" s="112" t="s">
        <v>2961</v>
      </c>
      <c r="K3172" s="139">
        <f>IFERROR(VLOOKUP(J3172,LISTS!G:H,2,FALSE),"0")</f>
        <v>6</v>
      </c>
      <c r="L3172" s="68">
        <f t="shared" si="163"/>
        <v>6</v>
      </c>
      <c r="M3172" s="112" t="s">
        <v>2961</v>
      </c>
      <c r="N3172" s="140">
        <f>IFERROR(VLOOKUP(M3172,LISTS!G:H,2,FALSE),"0")</f>
        <v>6</v>
      </c>
      <c r="O3172" s="68">
        <f t="shared" si="162"/>
        <v>6</v>
      </c>
      <c r="P3172" s="117" t="s">
        <v>2720</v>
      </c>
      <c r="Q3172" s="117" t="s">
        <v>3031</v>
      </c>
      <c r="R3172" s="117" t="s">
        <v>775</v>
      </c>
      <c r="S3172" s="103" t="s">
        <v>3032</v>
      </c>
      <c r="T3172" s="103" t="s">
        <v>775</v>
      </c>
    </row>
    <row r="3173" spans="1:20">
      <c r="A3173" s="4" t="str">
        <f>VLOOKUP(C3173,STYLES!$A$1:$R$2088,7,FALSE)</f>
        <v>Fleece</v>
      </c>
      <c r="B3173" t="str">
        <f>VLOOKUP(C3173,STYLES!$1:$1048576,6,FALSE)</f>
        <v>North End®</v>
      </c>
      <c r="C3173" s="103">
        <v>78669</v>
      </c>
      <c r="E3173" t="str">
        <f>VLOOKUP(C3173,STYLES!$1:$1048576,12,FALSE)</f>
        <v>Peak Sweater Fleece Jacket</v>
      </c>
      <c r="F3173" s="112" t="s">
        <v>3355</v>
      </c>
      <c r="G3173" s="111" t="s">
        <v>2786</v>
      </c>
      <c r="H3173" s="113" t="str">
        <f>VLOOKUP(C3173,STYLES!$1:$1048576,9,FALSE)</f>
        <v>Active</v>
      </c>
      <c r="I3173" s="113" t="str">
        <f>VLOOKUP(C3173,STYLES!$1:$1048576,10,FALSE)</f>
        <v>Active</v>
      </c>
      <c r="J3173" s="112" t="s">
        <v>2961</v>
      </c>
      <c r="K3173" s="139">
        <f>IFERROR(VLOOKUP(J3173,LISTS!G:H,2,FALSE),"0")</f>
        <v>6</v>
      </c>
      <c r="L3173" s="68">
        <f t="shared" si="163"/>
        <v>6</v>
      </c>
      <c r="M3173" s="112" t="s">
        <v>2961</v>
      </c>
      <c r="N3173" s="140">
        <f>IFERROR(VLOOKUP(M3173,LISTS!G:H,2,FALSE),"0")</f>
        <v>6</v>
      </c>
      <c r="O3173" s="68">
        <f t="shared" si="162"/>
        <v>6</v>
      </c>
      <c r="P3173" s="117" t="s">
        <v>2720</v>
      </c>
      <c r="Q3173" s="117" t="s">
        <v>3356</v>
      </c>
      <c r="R3173" s="117" t="s">
        <v>775</v>
      </c>
      <c r="S3173" s="103" t="s">
        <v>3357</v>
      </c>
      <c r="T3173" s="117" t="s">
        <v>775</v>
      </c>
    </row>
    <row r="3174" spans="1:20">
      <c r="A3174" s="4"/>
      <c r="F3174" s="112"/>
      <c r="G3174" s="111"/>
      <c r="H3174" s="112"/>
      <c r="I3174" s="112"/>
      <c r="J3174" s="112"/>
      <c r="K3174" s="139"/>
      <c r="L3174" s="60">
        <f>SUM(L3172:L3173)</f>
        <v>12</v>
      </c>
      <c r="N3174" s="140"/>
      <c r="O3174" s="60">
        <f>SUM(O3172:O3173)</f>
        <v>12</v>
      </c>
      <c r="Q3174" s="117"/>
      <c r="R3174" s="117"/>
      <c r="S3174" s="103"/>
      <c r="T3174" s="103"/>
    </row>
    <row r="3175" spans="1:20">
      <c r="A3175" s="4" t="str">
        <f>VLOOKUP(C3175,STYLES!$A$1:$R$2088,7,FALSE)</f>
        <v>Fleece</v>
      </c>
      <c r="B3175" t="str">
        <f>VLOOKUP(C3175,STYLES!$1:$1048576,6,FALSE)</f>
        <v>North End®</v>
      </c>
      <c r="C3175" s="103">
        <v>88669</v>
      </c>
      <c r="E3175" t="str">
        <f>VLOOKUP(C3175,STYLES!$1:$1048576,12,FALSE)</f>
        <v>Peak Sweater Fleece Jacket</v>
      </c>
      <c r="F3175" s="111" t="s">
        <v>3030</v>
      </c>
      <c r="G3175" s="111" t="s">
        <v>2763</v>
      </c>
      <c r="H3175" s="113" t="str">
        <f>VLOOKUP(C3175,STYLES!$1:$1048576,9,FALSE)</f>
        <v>Active</v>
      </c>
      <c r="I3175" s="113" t="str">
        <f>VLOOKUP(C3175,STYLES!$1:$1048576,10,FALSE)</f>
        <v>Active</v>
      </c>
      <c r="J3175" s="112" t="s">
        <v>2768</v>
      </c>
      <c r="K3175" s="139">
        <f>IFERROR(VLOOKUP(J3175,LISTS!G:H,2,FALSE),"0")</f>
        <v>6</v>
      </c>
      <c r="L3175" s="68">
        <f t="shared" si="163"/>
        <v>6</v>
      </c>
      <c r="M3175" s="112" t="s">
        <v>2768</v>
      </c>
      <c r="N3175" s="140">
        <f>IFERROR(VLOOKUP(M3175,LISTS!G:H,2,FALSE),"0")</f>
        <v>6</v>
      </c>
      <c r="O3175" s="68">
        <f t="shared" si="162"/>
        <v>6</v>
      </c>
      <c r="P3175" s="117" t="s">
        <v>2720</v>
      </c>
      <c r="Q3175" s="117" t="s">
        <v>3031</v>
      </c>
      <c r="R3175" s="117" t="s">
        <v>775</v>
      </c>
      <c r="S3175" s="103" t="s">
        <v>3032</v>
      </c>
      <c r="T3175" s="103" t="s">
        <v>775</v>
      </c>
    </row>
    <row r="3176" spans="1:20">
      <c r="A3176" s="4" t="str">
        <f>VLOOKUP(C3176,STYLES!$A$1:$R$2088,7,FALSE)</f>
        <v>Fleece</v>
      </c>
      <c r="B3176" t="str">
        <f>VLOOKUP(C3176,STYLES!$1:$1048576,6,FALSE)</f>
        <v>North End®</v>
      </c>
      <c r="C3176" s="103">
        <v>88669</v>
      </c>
      <c r="E3176" t="str">
        <f>VLOOKUP(C3176,STYLES!$1:$1048576,12,FALSE)</f>
        <v>Peak Sweater Fleece Jacket</v>
      </c>
      <c r="F3176" s="112" t="s">
        <v>3355</v>
      </c>
      <c r="G3176" s="111" t="s">
        <v>2786</v>
      </c>
      <c r="H3176" s="113" t="str">
        <f>VLOOKUP(C3176,STYLES!$1:$1048576,9,FALSE)</f>
        <v>Active</v>
      </c>
      <c r="I3176" s="113" t="str">
        <f>VLOOKUP(C3176,STYLES!$1:$1048576,10,FALSE)</f>
        <v>Active</v>
      </c>
      <c r="J3176" s="112" t="s">
        <v>2768</v>
      </c>
      <c r="K3176" s="139">
        <f>IFERROR(VLOOKUP(J3176,LISTS!G:H,2,FALSE),"0")</f>
        <v>6</v>
      </c>
      <c r="L3176" s="68">
        <f t="shared" si="163"/>
        <v>6</v>
      </c>
      <c r="M3176" s="112" t="s">
        <v>2768</v>
      </c>
      <c r="N3176" s="140">
        <f>IFERROR(VLOOKUP(M3176,LISTS!G:H,2,FALSE),"0")</f>
        <v>6</v>
      </c>
      <c r="O3176" s="68">
        <f t="shared" si="162"/>
        <v>6</v>
      </c>
      <c r="P3176" s="117" t="s">
        <v>2720</v>
      </c>
      <c r="Q3176" s="117" t="s">
        <v>3356</v>
      </c>
      <c r="R3176" s="117" t="s">
        <v>775</v>
      </c>
      <c r="S3176" s="103" t="s">
        <v>3357</v>
      </c>
      <c r="T3176" s="117" t="s">
        <v>775</v>
      </c>
    </row>
    <row r="3177" spans="1:20">
      <c r="A3177" s="4"/>
      <c r="F3177" s="112"/>
      <c r="G3177" s="111"/>
      <c r="H3177" s="112"/>
      <c r="I3177" s="112"/>
      <c r="J3177" s="112"/>
      <c r="K3177" s="139"/>
      <c r="L3177" s="60">
        <f>SUM(L3175:L3176)</f>
        <v>12</v>
      </c>
      <c r="N3177" s="140"/>
      <c r="O3177" s="60">
        <f>SUM(O3175:O3176)</f>
        <v>12</v>
      </c>
      <c r="Q3177" s="117"/>
      <c r="R3177" s="117"/>
      <c r="S3177" s="103"/>
      <c r="T3177" s="103"/>
    </row>
    <row r="3178" spans="1:20">
      <c r="A3178" s="4" t="str">
        <f>VLOOKUP(C3178,STYLES!$A$1:$R$2088,7,FALSE)</f>
        <v>Outerwear</v>
      </c>
      <c r="B3178" t="str">
        <f>VLOOKUP(C3178,STYLES!$1:$1048576,6,FALSE)</f>
        <v>North End®</v>
      </c>
      <c r="C3178" s="103">
        <v>78678</v>
      </c>
      <c r="E3178" t="str">
        <f>VLOOKUP(C3178,STYLES!$1:$1048576,12,FALSE)</f>
        <v>Pursuit Three-Layer Light Bonded Hybrid Soft Shell Jacket with Laser Perforation</v>
      </c>
      <c r="F3178" s="111" t="s">
        <v>3025</v>
      </c>
      <c r="G3178" s="111" t="s">
        <v>2718</v>
      </c>
      <c r="H3178" s="113" t="str">
        <f>VLOOKUP(C3178,STYLES!$1:$1048576,9,FALSE)</f>
        <v>Active</v>
      </c>
      <c r="I3178" s="113" t="str">
        <f>VLOOKUP(C3178,STYLES!$1:$1048576,10,FALSE)</f>
        <v>Active</v>
      </c>
      <c r="J3178" s="112" t="s">
        <v>2961</v>
      </c>
      <c r="K3178" s="139">
        <f>IFERROR(VLOOKUP(J3178,LISTS!G:H,2,FALSE),"0")</f>
        <v>6</v>
      </c>
      <c r="L3178" s="68">
        <f t="shared" si="163"/>
        <v>6</v>
      </c>
      <c r="M3178" s="112" t="s">
        <v>2961</v>
      </c>
      <c r="N3178" s="140">
        <f>IFERROR(VLOOKUP(M3178,LISTS!G:H,2,FALSE),"0")</f>
        <v>6</v>
      </c>
      <c r="O3178" s="68">
        <f t="shared" si="162"/>
        <v>6</v>
      </c>
      <c r="P3178" s="117" t="s">
        <v>2720</v>
      </c>
      <c r="Q3178" s="101" t="s">
        <v>2721</v>
      </c>
      <c r="R3178" s="117" t="s">
        <v>2983</v>
      </c>
      <c r="S3178" s="112" t="s">
        <v>2722</v>
      </c>
      <c r="T3178" s="103" t="s">
        <v>2984</v>
      </c>
    </row>
    <row r="3179" spans="1:20">
      <c r="A3179" s="4" t="str">
        <f>VLOOKUP(C3179,STYLES!$A$1:$R$2088,7,FALSE)</f>
        <v>Outerwear</v>
      </c>
      <c r="B3179" t="str">
        <f>VLOOKUP(C3179,STYLES!$1:$1048576,6,FALSE)</f>
        <v>North End®</v>
      </c>
      <c r="C3179" s="103">
        <v>78678</v>
      </c>
      <c r="E3179" t="str">
        <f>VLOOKUP(C3179,STYLES!$1:$1048576,12,FALSE)</f>
        <v>Pursuit Three-Layer Light Bonded Hybrid Soft Shell Jacket with Laser Perforation</v>
      </c>
      <c r="F3179" s="112" t="s">
        <v>3439</v>
      </c>
      <c r="G3179" s="111" t="s">
        <v>2718</v>
      </c>
      <c r="H3179" s="113" t="str">
        <f>VLOOKUP(C3179,STYLES!$1:$1048576,9,FALSE)</f>
        <v>Active</v>
      </c>
      <c r="I3179" s="113" t="str">
        <f>VLOOKUP(C3179,STYLES!$1:$1048576,10,FALSE)</f>
        <v>Active</v>
      </c>
      <c r="J3179" s="112" t="s">
        <v>2961</v>
      </c>
      <c r="K3179" s="139">
        <f>IFERROR(VLOOKUP(J3179,LISTS!G:H,2,FALSE),"0")</f>
        <v>6</v>
      </c>
      <c r="L3179" s="68">
        <f t="shared" si="163"/>
        <v>6</v>
      </c>
      <c r="M3179" s="112" t="s">
        <v>2961</v>
      </c>
      <c r="N3179" s="140">
        <f>IFERROR(VLOOKUP(M3179,LISTS!G:H,2,FALSE),"0")</f>
        <v>6</v>
      </c>
      <c r="O3179" s="68">
        <f t="shared" si="162"/>
        <v>6</v>
      </c>
      <c r="P3179" s="117" t="s">
        <v>2720</v>
      </c>
      <c r="Q3179" s="101" t="s">
        <v>2721</v>
      </c>
      <c r="R3179" s="117" t="s">
        <v>3003</v>
      </c>
      <c r="S3179" s="112" t="s">
        <v>2722</v>
      </c>
      <c r="T3179" s="103" t="s">
        <v>3004</v>
      </c>
    </row>
    <row r="3180" spans="1:20">
      <c r="A3180" s="4"/>
      <c r="F3180" s="112"/>
      <c r="G3180" s="111"/>
      <c r="H3180" s="112"/>
      <c r="I3180" s="112"/>
      <c r="J3180" s="112"/>
      <c r="K3180" s="139"/>
      <c r="L3180" s="60">
        <f>SUM(L3178:L3179)</f>
        <v>12</v>
      </c>
      <c r="N3180" s="140"/>
      <c r="O3180" s="60">
        <f>SUM(O3178:O3179)</f>
        <v>12</v>
      </c>
      <c r="Q3180" s="117"/>
      <c r="R3180" s="117"/>
      <c r="S3180" s="103"/>
      <c r="T3180" s="103"/>
    </row>
    <row r="3181" spans="1:20">
      <c r="A3181" s="4" t="str">
        <f>VLOOKUP(C3181,STYLES!$A$1:$R$2088,7,FALSE)</f>
        <v>Outerwear</v>
      </c>
      <c r="B3181" t="str">
        <f>VLOOKUP(C3181,STYLES!$1:$1048576,6,FALSE)</f>
        <v>North End®</v>
      </c>
      <c r="C3181" s="103">
        <v>88678</v>
      </c>
      <c r="E3181" t="str">
        <f>VLOOKUP(C3181,STYLES!$1:$1048576,12,FALSE)</f>
        <v>Pursuit Three-Layer Light Bonded Hybrid Soft Shell Jacket with Laser Perforation</v>
      </c>
      <c r="F3181" s="111" t="s">
        <v>3025</v>
      </c>
      <c r="G3181" s="111" t="s">
        <v>2718</v>
      </c>
      <c r="H3181" s="113" t="str">
        <f>VLOOKUP(C3181,STYLES!$1:$1048576,9,FALSE)</f>
        <v>Active</v>
      </c>
      <c r="I3181" s="113" t="str">
        <f>VLOOKUP(C3181,STYLES!$1:$1048576,10,FALSE)</f>
        <v>Active</v>
      </c>
      <c r="J3181" s="112" t="s">
        <v>2768</v>
      </c>
      <c r="K3181" s="139">
        <f>IFERROR(VLOOKUP(J3181,LISTS!G:H,2,FALSE),"0")</f>
        <v>6</v>
      </c>
      <c r="L3181" s="68">
        <f t="shared" si="163"/>
        <v>6</v>
      </c>
      <c r="M3181" s="112" t="s">
        <v>2768</v>
      </c>
      <c r="N3181" s="140">
        <f>IFERROR(VLOOKUP(M3181,LISTS!G:H,2,FALSE),"0")</f>
        <v>6</v>
      </c>
      <c r="O3181" s="68">
        <f t="shared" si="162"/>
        <v>6</v>
      </c>
      <c r="P3181" s="117" t="s">
        <v>2720</v>
      </c>
      <c r="Q3181" s="101" t="s">
        <v>2721</v>
      </c>
      <c r="R3181" s="117" t="s">
        <v>2983</v>
      </c>
      <c r="S3181" s="112" t="s">
        <v>2722</v>
      </c>
      <c r="T3181" s="103" t="s">
        <v>2984</v>
      </c>
    </row>
    <row r="3182" spans="1:20">
      <c r="A3182" s="4" t="str">
        <f>VLOOKUP(C3182,STYLES!$A$1:$R$2088,7,FALSE)</f>
        <v>Outerwear</v>
      </c>
      <c r="B3182" t="str">
        <f>VLOOKUP(C3182,STYLES!$1:$1048576,6,FALSE)</f>
        <v>North End®</v>
      </c>
      <c r="C3182" s="103">
        <v>88678</v>
      </c>
      <c r="E3182" t="str">
        <f>VLOOKUP(C3182,STYLES!$1:$1048576,12,FALSE)</f>
        <v>Pursuit Three-Layer Light Bonded Hybrid Soft Shell Jacket with Laser Perforation</v>
      </c>
      <c r="F3182" s="112" t="s">
        <v>3439</v>
      </c>
      <c r="G3182" s="111" t="s">
        <v>2718</v>
      </c>
      <c r="H3182" s="113" t="str">
        <f>VLOOKUP(C3182,STYLES!$1:$1048576,9,FALSE)</f>
        <v>Active</v>
      </c>
      <c r="I3182" s="113" t="str">
        <f>VLOOKUP(C3182,STYLES!$1:$1048576,10,FALSE)</f>
        <v>Active</v>
      </c>
      <c r="J3182" s="112" t="s">
        <v>2768</v>
      </c>
      <c r="K3182" s="139">
        <f>IFERROR(VLOOKUP(J3182,LISTS!G:H,2,FALSE),"0")</f>
        <v>6</v>
      </c>
      <c r="L3182" s="68">
        <f t="shared" si="163"/>
        <v>6</v>
      </c>
      <c r="M3182" s="112" t="s">
        <v>2768</v>
      </c>
      <c r="N3182" s="140">
        <f>IFERROR(VLOOKUP(M3182,LISTS!G:H,2,FALSE),"0")</f>
        <v>6</v>
      </c>
      <c r="O3182" s="68">
        <f t="shared" si="162"/>
        <v>6</v>
      </c>
      <c r="P3182" s="117" t="s">
        <v>2720</v>
      </c>
      <c r="Q3182" s="101" t="s">
        <v>2721</v>
      </c>
      <c r="R3182" s="117" t="s">
        <v>3003</v>
      </c>
      <c r="S3182" s="112" t="s">
        <v>2722</v>
      </c>
      <c r="T3182" s="103" t="s">
        <v>3004</v>
      </c>
    </row>
    <row r="3183" spans="1:20">
      <c r="A3183" s="4"/>
      <c r="F3183" s="112"/>
      <c r="G3183" s="111"/>
      <c r="H3183" s="112"/>
      <c r="I3183" s="112"/>
      <c r="J3183" s="112"/>
      <c r="K3183" s="139"/>
      <c r="L3183" s="60">
        <f>SUM(L3181:L3182)</f>
        <v>12</v>
      </c>
      <c r="N3183" s="140"/>
      <c r="O3183" s="60">
        <f>SUM(O3181:O3182)</f>
        <v>12</v>
      </c>
      <c r="Q3183" s="117"/>
      <c r="R3183" s="117"/>
      <c r="S3183" s="103"/>
      <c r="T3183" s="103"/>
    </row>
    <row r="3184" spans="1:20">
      <c r="A3184" s="4" t="str">
        <f>VLOOKUP(C3184,STYLES!$A$1:$R$2088,7,FALSE)</f>
        <v>Outerwear</v>
      </c>
      <c r="B3184" t="str">
        <f>VLOOKUP(C3184,STYLES!$1:$1048576,6,FALSE)</f>
        <v>North End®</v>
      </c>
      <c r="C3184" s="103">
        <v>78679</v>
      </c>
      <c r="E3184" t="str">
        <f>VLOOKUP(C3184,STYLES!$1:$1048576,12,FALSE)</f>
        <v>Innovate Insulated Hybrid Soft Shell Jacket</v>
      </c>
      <c r="F3184" s="112" t="s">
        <v>2718</v>
      </c>
      <c r="G3184" s="111" t="s">
        <v>2718</v>
      </c>
      <c r="H3184" s="113" t="str">
        <f>VLOOKUP(C3184,STYLES!$1:$1048576,9,FALSE)</f>
        <v>Active</v>
      </c>
      <c r="I3184" s="113" t="str">
        <f>VLOOKUP(C3184,STYLES!$1:$1048576,10,FALSE)</f>
        <v>Active</v>
      </c>
      <c r="J3184" s="112" t="s">
        <v>2961</v>
      </c>
      <c r="K3184" s="139">
        <f>IFERROR(VLOOKUP(J3184,LISTS!G:H,2,FALSE),"0")</f>
        <v>6</v>
      </c>
      <c r="L3184" s="68">
        <f t="shared" si="163"/>
        <v>6</v>
      </c>
      <c r="M3184" s="112" t="s">
        <v>2961</v>
      </c>
      <c r="N3184" s="140">
        <f>IFERROR(VLOOKUP(M3184,LISTS!G:H,2,FALSE),"0")</f>
        <v>6</v>
      </c>
      <c r="O3184" s="68">
        <f t="shared" si="162"/>
        <v>6</v>
      </c>
      <c r="P3184" s="117" t="s">
        <v>2720</v>
      </c>
      <c r="Q3184" s="101" t="s">
        <v>2721</v>
      </c>
      <c r="R3184" s="117" t="s">
        <v>775</v>
      </c>
      <c r="S3184" s="112" t="s">
        <v>2722</v>
      </c>
      <c r="T3184" s="117" t="s">
        <v>775</v>
      </c>
    </row>
    <row r="3185" spans="1:20">
      <c r="A3185" s="4"/>
      <c r="F3185" s="112"/>
      <c r="G3185" s="111"/>
      <c r="H3185" s="112"/>
      <c r="I3185" s="112"/>
      <c r="J3185" s="112"/>
      <c r="K3185" s="139"/>
      <c r="L3185" s="60">
        <f>SUM(L3184:L3184)</f>
        <v>6</v>
      </c>
      <c r="N3185" s="140"/>
      <c r="O3185" s="60">
        <f>SUM(O3184:O3184)</f>
        <v>6</v>
      </c>
      <c r="Q3185" s="117"/>
      <c r="R3185" s="117"/>
      <c r="S3185" s="103"/>
      <c r="T3185" s="103"/>
    </row>
    <row r="3186" spans="1:20">
      <c r="A3186" s="4" t="str">
        <f>VLOOKUP(C3186,STYLES!$A$1:$R$2088,7,FALSE)</f>
        <v>Outerwear</v>
      </c>
      <c r="B3186" t="str">
        <f>VLOOKUP(C3186,STYLES!$1:$1048576,6,FALSE)</f>
        <v>North End®</v>
      </c>
      <c r="C3186" s="103">
        <v>88679</v>
      </c>
      <c r="E3186" t="str">
        <f>VLOOKUP(C3186,STYLES!$1:$1048576,12,FALSE)</f>
        <v>Innovate Insulated Hybrid Soft Shell Jacket</v>
      </c>
      <c r="F3186" s="112" t="s">
        <v>2718</v>
      </c>
      <c r="G3186" s="111" t="s">
        <v>2718</v>
      </c>
      <c r="H3186" s="113" t="str">
        <f>VLOOKUP(C3186,STYLES!$1:$1048576,9,FALSE)</f>
        <v>Active</v>
      </c>
      <c r="I3186" s="113" t="str">
        <f>VLOOKUP(C3186,STYLES!$1:$1048576,10,FALSE)</f>
        <v>Active</v>
      </c>
      <c r="J3186" s="112" t="s">
        <v>2768</v>
      </c>
      <c r="K3186" s="139">
        <f>IFERROR(VLOOKUP(J3186,LISTS!G:H,2,FALSE),"0")</f>
        <v>6</v>
      </c>
      <c r="L3186" s="68">
        <f t="shared" si="163"/>
        <v>6</v>
      </c>
      <c r="M3186" s="112" t="s">
        <v>2768</v>
      </c>
      <c r="N3186" s="140">
        <f>IFERROR(VLOOKUP(M3186,LISTS!G:H,2,FALSE),"0")</f>
        <v>6</v>
      </c>
      <c r="O3186" s="68">
        <f t="shared" si="162"/>
        <v>6</v>
      </c>
      <c r="P3186" s="117" t="s">
        <v>2720</v>
      </c>
      <c r="Q3186" s="101" t="s">
        <v>2721</v>
      </c>
      <c r="R3186" s="117" t="s">
        <v>775</v>
      </c>
      <c r="S3186" s="112" t="s">
        <v>2722</v>
      </c>
      <c r="T3186" s="117" t="s">
        <v>775</v>
      </c>
    </row>
    <row r="3187" spans="1:20">
      <c r="A3187" s="4"/>
      <c r="F3187" s="112"/>
      <c r="G3187" s="111"/>
      <c r="H3187" s="112"/>
      <c r="I3187" s="112"/>
      <c r="J3187" s="112"/>
      <c r="K3187" s="139"/>
      <c r="L3187" s="60">
        <f>SUM(L3186:L3186)</f>
        <v>6</v>
      </c>
      <c r="N3187" s="140"/>
      <c r="O3187" s="60">
        <f>SUM(O3186:O3186)</f>
        <v>6</v>
      </c>
      <c r="P3187" s="117" t="s">
        <v>2720</v>
      </c>
      <c r="Q3187" s="117"/>
      <c r="R3187" s="117"/>
      <c r="S3187" s="103"/>
      <c r="T3187" s="103"/>
    </row>
    <row r="3188" spans="1:20">
      <c r="A3188" s="4" t="str">
        <f>VLOOKUP(C3188,STYLES!$A$1:$R$2088,7,FALSE)</f>
        <v>Outerwear</v>
      </c>
      <c r="B3188" t="str">
        <f>VLOOKUP(C3188,STYLES!$1:$1048576,6,FALSE)</f>
        <v>North End®</v>
      </c>
      <c r="C3188" s="103">
        <v>78680</v>
      </c>
      <c r="E3188" t="str">
        <f>VLOOKUP(C3188,STYLES!$1:$1048576,12,FALSE)</f>
        <v>Ventilate Seam-Sealed Insulated Jacket</v>
      </c>
      <c r="F3188" s="111" t="s">
        <v>3025</v>
      </c>
      <c r="G3188" s="111" t="s">
        <v>2718</v>
      </c>
      <c r="H3188" s="113" t="str">
        <f>VLOOKUP(C3188,STYLES!$1:$1048576,9,FALSE)</f>
        <v>DROP - Closeout</v>
      </c>
      <c r="I3188" s="113" t="str">
        <f>VLOOKUP(C3188,STYLES!$1:$1048576,10,FALSE)</f>
        <v>DROP - Closeout</v>
      </c>
      <c r="J3188" s="112" t="s">
        <v>2961</v>
      </c>
      <c r="K3188" s="139">
        <f>IFERROR(VLOOKUP(J3188,LISTS!G:H,2,FALSE),"0")</f>
        <v>6</v>
      </c>
      <c r="L3188" s="68" t="str">
        <f t="shared" si="163"/>
        <v/>
      </c>
      <c r="M3188" s="112" t="s">
        <v>2961</v>
      </c>
      <c r="N3188" s="140">
        <f>IFERROR(VLOOKUP(M3188,LISTS!G:H,2,FALSE),"0")</f>
        <v>6</v>
      </c>
      <c r="O3188" s="68" t="str">
        <f t="shared" si="162"/>
        <v/>
      </c>
      <c r="P3188" s="117" t="s">
        <v>2720</v>
      </c>
      <c r="Q3188" s="101" t="s">
        <v>2721</v>
      </c>
      <c r="R3188" s="117" t="s">
        <v>2983</v>
      </c>
      <c r="S3188" s="112" t="s">
        <v>2722</v>
      </c>
      <c r="T3188" s="103" t="s">
        <v>2984</v>
      </c>
    </row>
    <row r="3189" spans="1:20">
      <c r="A3189" s="4" t="str">
        <f>VLOOKUP(C3189,STYLES!$A$1:$R$2088,7,FALSE)</f>
        <v>Outerwear</v>
      </c>
      <c r="B3189" t="str">
        <f>VLOOKUP(C3189,STYLES!$1:$1048576,6,FALSE)</f>
        <v>North End®</v>
      </c>
      <c r="C3189" s="103">
        <v>78680</v>
      </c>
      <c r="E3189" t="str">
        <f>VLOOKUP(C3189,STYLES!$1:$1048576,12,FALSE)</f>
        <v>Ventilate Seam-Sealed Insulated Jacket</v>
      </c>
      <c r="F3189" s="112" t="s">
        <v>3411</v>
      </c>
      <c r="G3189" s="111" t="s">
        <v>2809</v>
      </c>
      <c r="H3189" s="113" t="str">
        <f>VLOOKUP(C3189,STYLES!$1:$1048576,9,FALSE)</f>
        <v>DROP - Closeout</v>
      </c>
      <c r="I3189" s="113" t="str">
        <f>VLOOKUP(C3189,STYLES!$1:$1048576,10,FALSE)</f>
        <v>DROP - Closeout</v>
      </c>
      <c r="J3189" s="112" t="s">
        <v>2961</v>
      </c>
      <c r="K3189" s="139">
        <f>IFERROR(VLOOKUP(J3189,LISTS!G:H,2,FALSE),"0")</f>
        <v>6</v>
      </c>
      <c r="L3189" s="68" t="str">
        <f t="shared" si="163"/>
        <v/>
      </c>
      <c r="M3189" s="112" t="s">
        <v>2961</v>
      </c>
      <c r="N3189" s="140">
        <f>IFERROR(VLOOKUP(M3189,LISTS!G:H,2,FALSE),"0")</f>
        <v>6</v>
      </c>
      <c r="O3189" s="68" t="str">
        <f t="shared" si="162"/>
        <v/>
      </c>
      <c r="P3189" s="117" t="s">
        <v>2720</v>
      </c>
      <c r="Q3189" s="117" t="s">
        <v>3155</v>
      </c>
      <c r="R3189" s="117" t="s">
        <v>2850</v>
      </c>
      <c r="S3189" s="103" t="s">
        <v>3156</v>
      </c>
      <c r="T3189" s="103" t="s">
        <v>2722</v>
      </c>
    </row>
    <row r="3190" spans="1:20">
      <c r="A3190" s="4"/>
      <c r="F3190" s="112"/>
      <c r="G3190" s="111"/>
      <c r="H3190" s="112"/>
      <c r="I3190" s="112"/>
      <c r="J3190" s="112"/>
      <c r="K3190" s="139"/>
      <c r="L3190" s="60">
        <f>SUM(L3188:L3189)</f>
        <v>0</v>
      </c>
      <c r="N3190" s="140"/>
      <c r="O3190" s="60">
        <f>SUM(O3188:O3189)</f>
        <v>0</v>
      </c>
      <c r="Q3190" s="117"/>
      <c r="R3190" s="117"/>
      <c r="S3190" s="103"/>
      <c r="T3190" s="103"/>
    </row>
    <row r="3191" spans="1:20">
      <c r="A3191" s="4" t="str">
        <f>VLOOKUP(C3191,STYLES!$A$1:$R$2088,7,FALSE)</f>
        <v>Outerwear</v>
      </c>
      <c r="B3191" t="str">
        <f>VLOOKUP(C3191,STYLES!$1:$1048576,6,FALSE)</f>
        <v>North End®</v>
      </c>
      <c r="C3191" s="103">
        <v>88680</v>
      </c>
      <c r="E3191" t="str">
        <f>VLOOKUP(C3191,STYLES!$1:$1048576,12,FALSE)</f>
        <v>Ventilate Seam-Sealed Insulated Jacket</v>
      </c>
      <c r="F3191" s="111" t="s">
        <v>3025</v>
      </c>
      <c r="G3191" s="111" t="s">
        <v>2718</v>
      </c>
      <c r="H3191" s="113" t="str">
        <f>VLOOKUP(C3191,STYLES!$1:$1048576,9,FALSE)</f>
        <v>DROP - Closeout</v>
      </c>
      <c r="I3191" s="113" t="str">
        <f>VLOOKUP(C3191,STYLES!$1:$1048576,10,FALSE)</f>
        <v>DROP - Closeout</v>
      </c>
      <c r="J3191" s="112" t="s">
        <v>2768</v>
      </c>
      <c r="K3191" s="139">
        <f>IFERROR(VLOOKUP(J3191,LISTS!G:H,2,FALSE),"0")</f>
        <v>6</v>
      </c>
      <c r="L3191" s="68" t="str">
        <f t="shared" si="163"/>
        <v/>
      </c>
      <c r="M3191" s="112" t="s">
        <v>2768</v>
      </c>
      <c r="N3191" s="140">
        <f>IFERROR(VLOOKUP(M3191,LISTS!G:H,2,FALSE),"0")</f>
        <v>6</v>
      </c>
      <c r="O3191" s="68" t="str">
        <f t="shared" si="162"/>
        <v/>
      </c>
      <c r="P3191" s="117" t="s">
        <v>2720</v>
      </c>
      <c r="Q3191" s="101" t="s">
        <v>2721</v>
      </c>
      <c r="R3191" s="117" t="s">
        <v>2983</v>
      </c>
      <c r="S3191" s="112" t="s">
        <v>2722</v>
      </c>
      <c r="T3191" s="103" t="s">
        <v>2984</v>
      </c>
    </row>
    <row r="3192" spans="1:20">
      <c r="A3192" s="4" t="str">
        <f>VLOOKUP(C3192,STYLES!$A$1:$R$2088,7,FALSE)</f>
        <v>Outerwear</v>
      </c>
      <c r="B3192" t="str">
        <f>VLOOKUP(C3192,STYLES!$1:$1048576,6,FALSE)</f>
        <v>North End®</v>
      </c>
      <c r="C3192" s="103">
        <v>88680</v>
      </c>
      <c r="E3192" t="str">
        <f>VLOOKUP(C3192,STYLES!$1:$1048576,12,FALSE)</f>
        <v>Ventilate Seam-Sealed Insulated Jacket</v>
      </c>
      <c r="F3192" s="112" t="s">
        <v>3411</v>
      </c>
      <c r="G3192" s="111" t="s">
        <v>2809</v>
      </c>
      <c r="H3192" s="113" t="str">
        <f>VLOOKUP(C3192,STYLES!$1:$1048576,9,FALSE)</f>
        <v>DROP - Closeout</v>
      </c>
      <c r="I3192" s="113" t="str">
        <f>VLOOKUP(C3192,STYLES!$1:$1048576,10,FALSE)</f>
        <v>DROP - Closeout</v>
      </c>
      <c r="J3192" s="112" t="s">
        <v>2768</v>
      </c>
      <c r="K3192" s="139">
        <f>IFERROR(VLOOKUP(J3192,LISTS!G:H,2,FALSE),"0")</f>
        <v>6</v>
      </c>
      <c r="L3192" s="68" t="str">
        <f t="shared" si="163"/>
        <v/>
      </c>
      <c r="M3192" s="112" t="s">
        <v>2768</v>
      </c>
      <c r="N3192" s="140">
        <f>IFERROR(VLOOKUP(M3192,LISTS!G:H,2,FALSE),"0")</f>
        <v>6</v>
      </c>
      <c r="O3192" s="68" t="str">
        <f t="shared" si="162"/>
        <v/>
      </c>
      <c r="P3192" s="117" t="s">
        <v>2720</v>
      </c>
      <c r="Q3192" s="117" t="s">
        <v>3155</v>
      </c>
      <c r="R3192" s="117" t="s">
        <v>2850</v>
      </c>
      <c r="S3192" s="103" t="s">
        <v>3156</v>
      </c>
      <c r="T3192" s="103" t="s">
        <v>2722</v>
      </c>
    </row>
    <row r="3193" spans="1:20">
      <c r="A3193" s="4"/>
      <c r="F3193" s="112"/>
      <c r="G3193" s="111"/>
      <c r="H3193" s="112"/>
      <c r="I3193" s="112"/>
      <c r="J3193" s="112"/>
      <c r="K3193" s="139"/>
      <c r="L3193" s="60">
        <f>SUM(L3191:L3192)</f>
        <v>0</v>
      </c>
      <c r="N3193" s="140"/>
      <c r="O3193" s="60">
        <f>SUM(O3191:O3192)</f>
        <v>0</v>
      </c>
      <c r="Q3193" s="117"/>
      <c r="R3193" s="117"/>
      <c r="S3193" s="103"/>
      <c r="T3193" s="103"/>
    </row>
    <row r="3194" spans="1:20">
      <c r="A3194" s="4" t="str">
        <f>VLOOKUP(C3194,STYLES!$A$1:$R$2088,7,FALSE)</f>
        <v>Fleece</v>
      </c>
      <c r="B3194" t="str">
        <f>VLOOKUP(C3194,STYLES!$1:$1048576,6,FALSE)</f>
        <v>North End®</v>
      </c>
      <c r="C3194" s="103">
        <v>78681</v>
      </c>
      <c r="E3194" t="str">
        <f>VLOOKUP(C3194,STYLES!$1:$1048576,12,FALSE)</f>
        <v>Pulse Textured Bonded Fleece Jacket with Print</v>
      </c>
      <c r="F3194" s="111" t="s">
        <v>3026</v>
      </c>
      <c r="G3194" s="111" t="s">
        <v>2763</v>
      </c>
      <c r="H3194" s="113" t="str">
        <f>VLOOKUP(C3194,STYLES!$1:$1048576,9,FALSE)</f>
        <v>Active</v>
      </c>
      <c r="I3194" s="113" t="str">
        <f>VLOOKUP(C3194,STYLES!$1:$1048576,10,FALSE)</f>
        <v>Active</v>
      </c>
      <c r="J3194" s="112" t="s">
        <v>2961</v>
      </c>
      <c r="K3194" s="139">
        <f>IFERROR(VLOOKUP(J3194,LISTS!G:H,2,FALSE),"0")</f>
        <v>6</v>
      </c>
      <c r="L3194" s="68">
        <f t="shared" si="163"/>
        <v>6</v>
      </c>
      <c r="M3194" s="112" t="s">
        <v>2961</v>
      </c>
      <c r="N3194" s="140">
        <f>IFERROR(VLOOKUP(M3194,LISTS!G:H,2,FALSE),"0")</f>
        <v>6</v>
      </c>
      <c r="O3194" s="68">
        <f t="shared" si="162"/>
        <v>6</v>
      </c>
      <c r="P3194" s="117" t="s">
        <v>2720</v>
      </c>
      <c r="Q3194" s="117" t="s">
        <v>2983</v>
      </c>
      <c r="R3194" s="117" t="s">
        <v>2721</v>
      </c>
      <c r="S3194" s="103" t="s">
        <v>2984</v>
      </c>
      <c r="T3194" s="103" t="s">
        <v>2722</v>
      </c>
    </row>
    <row r="3195" spans="1:20">
      <c r="A3195" s="4" t="str">
        <f>VLOOKUP(C3195,STYLES!$A$1:$R$2088,7,FALSE)</f>
        <v>Fleece</v>
      </c>
      <c r="B3195" t="str">
        <f>VLOOKUP(C3195,STYLES!$1:$1048576,6,FALSE)</f>
        <v>North End®</v>
      </c>
      <c r="C3195" s="103">
        <v>78681</v>
      </c>
      <c r="E3195" t="str">
        <f>VLOOKUP(C3195,STYLES!$1:$1048576,12,FALSE)</f>
        <v>Pulse Textured Bonded Fleece Jacket with Print</v>
      </c>
      <c r="F3195" s="111" t="s">
        <v>3440</v>
      </c>
      <c r="G3195" s="111" t="s">
        <v>2763</v>
      </c>
      <c r="H3195" s="113" t="str">
        <f>VLOOKUP(C3195,STYLES!$1:$1048576,9,FALSE)</f>
        <v>Active</v>
      </c>
      <c r="I3195" s="113" t="str">
        <f>VLOOKUP(C3195,STYLES!$1:$1048576,10,FALSE)</f>
        <v>Active</v>
      </c>
      <c r="J3195" s="112" t="s">
        <v>2961</v>
      </c>
      <c r="K3195" s="139">
        <f>IFERROR(VLOOKUP(J3195,LISTS!G:H,2,FALSE),"0")</f>
        <v>6</v>
      </c>
      <c r="L3195" s="68">
        <f t="shared" si="163"/>
        <v>6</v>
      </c>
      <c r="M3195" s="112" t="s">
        <v>2961</v>
      </c>
      <c r="N3195" s="140">
        <f>IFERROR(VLOOKUP(M3195,LISTS!G:H,2,FALSE),"0")</f>
        <v>6</v>
      </c>
      <c r="O3195" s="68">
        <f t="shared" si="162"/>
        <v>6</v>
      </c>
      <c r="P3195" s="117" t="s">
        <v>2720</v>
      </c>
      <c r="Q3195" s="117" t="s">
        <v>2983</v>
      </c>
      <c r="R3195" s="117" t="s">
        <v>3155</v>
      </c>
      <c r="S3195" s="103" t="s">
        <v>2984</v>
      </c>
      <c r="T3195" s="103" t="s">
        <v>3156</v>
      </c>
    </row>
    <row r="3196" spans="1:20">
      <c r="A3196" s="4" t="str">
        <f>VLOOKUP(C3196,STYLES!$A$1:$R$2088,7,FALSE)</f>
        <v>Fleece</v>
      </c>
      <c r="B3196" t="str">
        <f>VLOOKUP(C3196,STYLES!$1:$1048576,6,FALSE)</f>
        <v>North End®</v>
      </c>
      <c r="C3196" s="103">
        <v>78681</v>
      </c>
      <c r="E3196" t="str">
        <f>VLOOKUP(C3196,STYLES!$1:$1048576,12,FALSE)</f>
        <v>Pulse Textured Bonded Fleece Jacket with Print</v>
      </c>
      <c r="F3196" s="112" t="s">
        <v>3441</v>
      </c>
      <c r="G3196" s="111" t="s">
        <v>2763</v>
      </c>
      <c r="H3196" s="113" t="str">
        <f>VLOOKUP(C3196,STYLES!$1:$1048576,9,FALSE)</f>
        <v>Active</v>
      </c>
      <c r="I3196" s="113" t="str">
        <f>VLOOKUP(C3196,STYLES!$1:$1048576,10,FALSE)</f>
        <v>Active</v>
      </c>
      <c r="J3196" s="112" t="s">
        <v>2961</v>
      </c>
      <c r="K3196" s="139">
        <f>IFERROR(VLOOKUP(J3196,LISTS!G:H,2,FALSE),"0")</f>
        <v>6</v>
      </c>
      <c r="L3196" s="68">
        <f t="shared" si="163"/>
        <v>6</v>
      </c>
      <c r="M3196" s="112" t="s">
        <v>2961</v>
      </c>
      <c r="N3196" s="140">
        <f>IFERROR(VLOOKUP(M3196,LISTS!G:H,2,FALSE),"0")</f>
        <v>6</v>
      </c>
      <c r="O3196" s="68">
        <f t="shared" si="162"/>
        <v>6</v>
      </c>
      <c r="P3196" s="117" t="s">
        <v>2720</v>
      </c>
      <c r="Q3196" s="117" t="s">
        <v>2983</v>
      </c>
      <c r="R3196" s="117" t="s">
        <v>3003</v>
      </c>
      <c r="S3196" s="103" t="s">
        <v>2984</v>
      </c>
      <c r="T3196" s="103" t="s">
        <v>3004</v>
      </c>
    </row>
    <row r="3197" spans="1:20">
      <c r="A3197" s="4"/>
      <c r="F3197" s="112"/>
      <c r="G3197" s="111"/>
      <c r="H3197" s="112"/>
      <c r="I3197" s="112"/>
      <c r="J3197" s="112"/>
      <c r="K3197" s="139"/>
      <c r="L3197" s="60">
        <f>SUM(L3194:L3196)</f>
        <v>18</v>
      </c>
      <c r="N3197" s="140"/>
      <c r="O3197" s="60">
        <f>SUM(O3194:O3196)</f>
        <v>18</v>
      </c>
      <c r="Q3197" s="117"/>
      <c r="R3197" s="117"/>
      <c r="S3197" s="103"/>
      <c r="T3197" s="103"/>
    </row>
    <row r="3198" spans="1:20">
      <c r="A3198" s="4" t="str">
        <f>VLOOKUP(C3198,STYLES!$A$1:$R$2088,7,FALSE)</f>
        <v>Fleece</v>
      </c>
      <c r="B3198" t="str">
        <f>VLOOKUP(C3198,STYLES!$1:$1048576,6,FALSE)</f>
        <v>North End®</v>
      </c>
      <c r="C3198" s="103">
        <v>88681</v>
      </c>
      <c r="E3198" t="str">
        <f>VLOOKUP(C3198,STYLES!$1:$1048576,12,FALSE)</f>
        <v>Pulse Textured Bonded Fleece Jacket with Print</v>
      </c>
      <c r="F3198" s="111" t="s">
        <v>3026</v>
      </c>
      <c r="G3198" s="111" t="s">
        <v>2763</v>
      </c>
      <c r="H3198" s="113" t="str">
        <f>VLOOKUP(C3198,STYLES!$1:$1048576,9,FALSE)</f>
        <v>Active</v>
      </c>
      <c r="I3198" s="113" t="str">
        <f>VLOOKUP(C3198,STYLES!$1:$1048576,10,FALSE)</f>
        <v>Active</v>
      </c>
      <c r="J3198" s="112" t="s">
        <v>2768</v>
      </c>
      <c r="K3198" s="139">
        <f>IFERROR(VLOOKUP(J3198,LISTS!G:H,2,FALSE),"0")</f>
        <v>6</v>
      </c>
      <c r="L3198" s="68">
        <f t="shared" si="163"/>
        <v>6</v>
      </c>
      <c r="M3198" s="112" t="s">
        <v>2768</v>
      </c>
      <c r="N3198" s="140">
        <f>IFERROR(VLOOKUP(M3198,LISTS!G:H,2,FALSE),"0")</f>
        <v>6</v>
      </c>
      <c r="O3198" s="68">
        <f t="shared" si="162"/>
        <v>6</v>
      </c>
      <c r="P3198" s="117" t="s">
        <v>2720</v>
      </c>
      <c r="Q3198" s="117" t="s">
        <v>2983</v>
      </c>
      <c r="R3198" s="117" t="s">
        <v>2721</v>
      </c>
      <c r="S3198" s="103" t="s">
        <v>2984</v>
      </c>
      <c r="T3198" s="103" t="s">
        <v>2722</v>
      </c>
    </row>
    <row r="3199" spans="1:20">
      <c r="A3199" s="4" t="str">
        <f>VLOOKUP(C3199,STYLES!$A$1:$R$2088,7,FALSE)</f>
        <v>Fleece</v>
      </c>
      <c r="B3199" t="str">
        <f>VLOOKUP(C3199,STYLES!$1:$1048576,6,FALSE)</f>
        <v>North End®</v>
      </c>
      <c r="C3199" s="103">
        <v>88681</v>
      </c>
      <c r="E3199" t="str">
        <f>VLOOKUP(C3199,STYLES!$1:$1048576,12,FALSE)</f>
        <v>Pulse Textured Bonded Fleece Jacket with Print</v>
      </c>
      <c r="F3199" s="111" t="s">
        <v>3440</v>
      </c>
      <c r="G3199" s="111" t="s">
        <v>2763</v>
      </c>
      <c r="H3199" s="113" t="str">
        <f>VLOOKUP(C3199,STYLES!$1:$1048576,9,FALSE)</f>
        <v>Active</v>
      </c>
      <c r="I3199" s="113" t="str">
        <f>VLOOKUP(C3199,STYLES!$1:$1048576,10,FALSE)</f>
        <v>Active</v>
      </c>
      <c r="J3199" s="112" t="s">
        <v>2768</v>
      </c>
      <c r="K3199" s="139">
        <f>IFERROR(VLOOKUP(J3199,LISTS!G:H,2,FALSE),"0")</f>
        <v>6</v>
      </c>
      <c r="L3199" s="68">
        <f t="shared" si="163"/>
        <v>6</v>
      </c>
      <c r="M3199" s="112" t="s">
        <v>2768</v>
      </c>
      <c r="N3199" s="140">
        <f>IFERROR(VLOOKUP(M3199,LISTS!G:H,2,FALSE),"0")</f>
        <v>6</v>
      </c>
      <c r="O3199" s="68">
        <f t="shared" si="162"/>
        <v>6</v>
      </c>
      <c r="P3199" s="117" t="s">
        <v>2720</v>
      </c>
      <c r="Q3199" s="117" t="s">
        <v>2983</v>
      </c>
      <c r="R3199" s="117" t="s">
        <v>3155</v>
      </c>
      <c r="S3199" s="103" t="s">
        <v>2984</v>
      </c>
      <c r="T3199" s="103" t="s">
        <v>3156</v>
      </c>
    </row>
    <row r="3200" spans="1:20">
      <c r="A3200" s="4" t="str">
        <f>VLOOKUP(C3200,STYLES!$A$1:$R$2088,7,FALSE)</f>
        <v>Fleece</v>
      </c>
      <c r="B3200" t="str">
        <f>VLOOKUP(C3200,STYLES!$1:$1048576,6,FALSE)</f>
        <v>North End®</v>
      </c>
      <c r="C3200" s="103">
        <v>88681</v>
      </c>
      <c r="E3200" t="str">
        <f>VLOOKUP(C3200,STYLES!$1:$1048576,12,FALSE)</f>
        <v>Pulse Textured Bonded Fleece Jacket with Print</v>
      </c>
      <c r="F3200" s="112" t="s">
        <v>3441</v>
      </c>
      <c r="G3200" s="111" t="s">
        <v>2763</v>
      </c>
      <c r="H3200" s="113" t="str">
        <f>VLOOKUP(C3200,STYLES!$1:$1048576,9,FALSE)</f>
        <v>Active</v>
      </c>
      <c r="I3200" s="113" t="str">
        <f>VLOOKUP(C3200,STYLES!$1:$1048576,10,FALSE)</f>
        <v>Active</v>
      </c>
      <c r="J3200" s="112" t="s">
        <v>2768</v>
      </c>
      <c r="K3200" s="139">
        <f>IFERROR(VLOOKUP(J3200,LISTS!G:H,2,FALSE),"0")</f>
        <v>6</v>
      </c>
      <c r="L3200" s="68">
        <f t="shared" si="163"/>
        <v>6</v>
      </c>
      <c r="M3200" s="112" t="s">
        <v>2768</v>
      </c>
      <c r="N3200" s="140">
        <f>IFERROR(VLOOKUP(M3200,LISTS!G:H,2,FALSE),"0")</f>
        <v>6</v>
      </c>
      <c r="O3200" s="68">
        <f t="shared" si="162"/>
        <v>6</v>
      </c>
      <c r="P3200" s="117" t="s">
        <v>2720</v>
      </c>
      <c r="Q3200" s="117" t="s">
        <v>2983</v>
      </c>
      <c r="R3200" s="117" t="s">
        <v>3003</v>
      </c>
      <c r="S3200" s="103" t="s">
        <v>2984</v>
      </c>
      <c r="T3200" s="103" t="s">
        <v>3004</v>
      </c>
    </row>
    <row r="3201" spans="1:21">
      <c r="A3201" s="4"/>
      <c r="F3201" s="112"/>
      <c r="G3201" s="111"/>
      <c r="H3201" s="112"/>
      <c r="I3201" s="112"/>
      <c r="J3201" s="112"/>
      <c r="K3201" s="139"/>
      <c r="L3201" s="60">
        <f>SUM(L3198:L3200)</f>
        <v>18</v>
      </c>
      <c r="N3201" s="140"/>
      <c r="O3201" s="60">
        <f>SUM(O3198:O3200)</f>
        <v>18</v>
      </c>
      <c r="Q3201" s="117"/>
      <c r="R3201" s="117"/>
      <c r="S3201" s="103"/>
      <c r="T3201" s="103"/>
    </row>
    <row r="3202" spans="1:21">
      <c r="A3202" s="4" t="str">
        <f>VLOOKUP(C3202,STYLES!$A$1:$R$2088,7,FALSE)</f>
        <v>Outerwear</v>
      </c>
      <c r="B3202" t="str">
        <f>VLOOKUP(C3202,STYLES!$1:$1048576,6,FALSE)</f>
        <v>North End®</v>
      </c>
      <c r="C3202" s="103">
        <v>78693</v>
      </c>
      <c r="E3202" t="str">
        <f>VLOOKUP(C3202,STYLES!$1:$1048576,12,FALSE)</f>
        <v>Excursion Soft Shell Jacket with Laser Stitch Accents</v>
      </c>
      <c r="F3202" s="111" t="s">
        <v>3442</v>
      </c>
      <c r="G3202" s="111" t="s">
        <v>2718</v>
      </c>
      <c r="H3202" s="113" t="str">
        <f>VLOOKUP(C3202,STYLES!$1:$1048576,9,FALSE)</f>
        <v>DROP - Pre-Closeout</v>
      </c>
      <c r="I3202" s="113" t="str">
        <f>VLOOKUP(C3202,STYLES!$1:$1048576,10,FALSE)</f>
        <v>DROP - Pre-Closeout</v>
      </c>
      <c r="J3202" s="112" t="s">
        <v>2961</v>
      </c>
      <c r="K3202" s="139">
        <f>IFERROR(VLOOKUP(J3202,LISTS!G:H,2,FALSE),"0")</f>
        <v>6</v>
      </c>
      <c r="L3202" s="68" t="str">
        <f t="shared" si="163"/>
        <v/>
      </c>
      <c r="M3202" s="112" t="s">
        <v>2961</v>
      </c>
      <c r="N3202" s="140">
        <f>IFERROR(VLOOKUP(M3202,LISTS!G:H,2,FALSE),"0")</f>
        <v>6</v>
      </c>
      <c r="O3202" s="68" t="str">
        <f t="shared" si="162"/>
        <v/>
      </c>
      <c r="P3202" s="117" t="s">
        <v>2720</v>
      </c>
      <c r="Q3202" s="101" t="s">
        <v>2721</v>
      </c>
      <c r="R3202" s="117" t="s">
        <v>775</v>
      </c>
      <c r="S3202" s="112" t="s">
        <v>2722</v>
      </c>
      <c r="T3202" s="117" t="s">
        <v>775</v>
      </c>
    </row>
    <row r="3203" spans="1:21" s="12" customFormat="1">
      <c r="A3203" s="59" t="str">
        <f>VLOOKUP(C3203,STYLES!$A$1:$R$2088,7,FALSE)</f>
        <v>Outerwear</v>
      </c>
      <c r="B3203" s="12" t="str">
        <f>VLOOKUP(C3203,STYLES!$1:$1048576,6,FALSE)</f>
        <v>North End®</v>
      </c>
      <c r="C3203" s="106">
        <v>78693</v>
      </c>
      <c r="D3203" s="18"/>
      <c r="E3203" s="12" t="str">
        <f>VLOOKUP(C3203,STYLES!$1:$1048576,12,FALSE)</f>
        <v>Excursion Soft Shell Jacket with Laser Stitch Accents</v>
      </c>
      <c r="F3203" s="114" t="s">
        <v>3443</v>
      </c>
      <c r="G3203" s="114" t="s">
        <v>2763</v>
      </c>
      <c r="H3203" s="116" t="s">
        <v>437</v>
      </c>
      <c r="I3203" s="116" t="s">
        <v>437</v>
      </c>
      <c r="J3203" s="115" t="s">
        <v>2961</v>
      </c>
      <c r="K3203" s="194">
        <f>IFERROR(VLOOKUP(J3203,LISTS!G:H,2,FALSE),"0")</f>
        <v>6</v>
      </c>
      <c r="L3203" s="12" t="str">
        <f t="shared" si="163"/>
        <v/>
      </c>
      <c r="M3203" s="115" t="s">
        <v>2961</v>
      </c>
      <c r="N3203" s="195">
        <f>IFERROR(VLOOKUP(M3203,LISTS!G:H,2,FALSE),"0")</f>
        <v>6</v>
      </c>
      <c r="O3203" s="12" t="str">
        <f t="shared" si="162"/>
        <v/>
      </c>
      <c r="P3203" s="128" t="s">
        <v>2720</v>
      </c>
      <c r="Q3203" s="128" t="s">
        <v>2983</v>
      </c>
      <c r="R3203" s="128" t="s">
        <v>3018</v>
      </c>
      <c r="S3203" s="106" t="s">
        <v>2984</v>
      </c>
      <c r="T3203" s="106" t="s">
        <v>3019</v>
      </c>
      <c r="U3203" s="128" t="s">
        <v>2769</v>
      </c>
    </row>
    <row r="3204" spans="1:21" s="12" customFormat="1">
      <c r="A3204" s="59" t="str">
        <f>VLOOKUP(C3204,STYLES!$A$1:$R$2088,7,FALSE)</f>
        <v>Outerwear</v>
      </c>
      <c r="B3204" s="12" t="str">
        <f>VLOOKUP(C3204,STYLES!$1:$1048576,6,FALSE)</f>
        <v>North End®</v>
      </c>
      <c r="C3204" s="106">
        <v>78693</v>
      </c>
      <c r="D3204" s="18"/>
      <c r="E3204" s="12" t="str">
        <f>VLOOKUP(C3204,STYLES!$1:$1048576,12,FALSE)</f>
        <v>Excursion Soft Shell Jacket with Laser Stitch Accents</v>
      </c>
      <c r="F3204" s="114" t="s">
        <v>3444</v>
      </c>
      <c r="G3204" s="114" t="s">
        <v>2763</v>
      </c>
      <c r="H3204" s="116" t="s">
        <v>437</v>
      </c>
      <c r="I3204" s="116" t="s">
        <v>437</v>
      </c>
      <c r="J3204" s="115" t="s">
        <v>2961</v>
      </c>
      <c r="K3204" s="194">
        <f>IFERROR(VLOOKUP(J3204,LISTS!G:H,2,FALSE),"0")</f>
        <v>6</v>
      </c>
      <c r="L3204" s="12" t="str">
        <f t="shared" si="163"/>
        <v/>
      </c>
      <c r="M3204" s="115" t="s">
        <v>2961</v>
      </c>
      <c r="N3204" s="195">
        <f>IFERROR(VLOOKUP(M3204,LISTS!G:H,2,FALSE),"0")</f>
        <v>6</v>
      </c>
      <c r="O3204" s="12" t="str">
        <f t="shared" si="162"/>
        <v/>
      </c>
      <c r="P3204" s="128" t="s">
        <v>2720</v>
      </c>
      <c r="Q3204" s="128" t="s">
        <v>2983</v>
      </c>
      <c r="R3204" s="128" t="s">
        <v>3003</v>
      </c>
      <c r="S3204" s="106" t="s">
        <v>2984</v>
      </c>
      <c r="T3204" s="106" t="s">
        <v>3004</v>
      </c>
      <c r="U3204" s="128" t="s">
        <v>2769</v>
      </c>
    </row>
    <row r="3205" spans="1:21">
      <c r="A3205" s="4" t="str">
        <f>VLOOKUP(C3205,STYLES!$A$1:$R$2088,7,FALSE)</f>
        <v>Outerwear</v>
      </c>
      <c r="B3205" t="str">
        <f>VLOOKUP(C3205,STYLES!$1:$1048576,6,FALSE)</f>
        <v>North End®</v>
      </c>
      <c r="C3205" s="103">
        <v>78693</v>
      </c>
      <c r="E3205" t="str">
        <f>VLOOKUP(C3205,STYLES!$1:$1048576,12,FALSE)</f>
        <v>Excursion Soft Shell Jacket with Laser Stitch Accents</v>
      </c>
      <c r="F3205" s="112" t="s">
        <v>3445</v>
      </c>
      <c r="G3205" s="111" t="s">
        <v>2809</v>
      </c>
      <c r="H3205" s="113" t="str">
        <f>VLOOKUP(C3205,STYLES!$1:$1048576,9,FALSE)</f>
        <v>DROP - Pre-Closeout</v>
      </c>
      <c r="I3205" s="113" t="str">
        <f>VLOOKUP(C3205,STYLES!$1:$1048576,10,FALSE)</f>
        <v>DROP - Pre-Closeout</v>
      </c>
      <c r="J3205" s="112" t="s">
        <v>2961</v>
      </c>
      <c r="K3205" s="139">
        <f>IFERROR(VLOOKUP(J3205,LISTS!G:H,2,FALSE),"0")</f>
        <v>6</v>
      </c>
      <c r="L3205" s="68" t="str">
        <f t="shared" si="163"/>
        <v/>
      </c>
      <c r="M3205" s="112" t="s">
        <v>2961</v>
      </c>
      <c r="N3205" s="140">
        <f>IFERROR(VLOOKUP(M3205,LISTS!G:H,2,FALSE),"0")</f>
        <v>6</v>
      </c>
      <c r="O3205" s="68" t="str">
        <f t="shared" si="162"/>
        <v/>
      </c>
      <c r="P3205" s="117" t="s">
        <v>2720</v>
      </c>
      <c r="Q3205" s="117" t="s">
        <v>3155</v>
      </c>
      <c r="R3205" s="117" t="s">
        <v>775</v>
      </c>
      <c r="S3205" s="103" t="s">
        <v>3156</v>
      </c>
      <c r="T3205" s="103" t="s">
        <v>775</v>
      </c>
    </row>
    <row r="3206" spans="1:21">
      <c r="A3206" s="4"/>
      <c r="F3206" s="112"/>
      <c r="G3206" s="111"/>
      <c r="H3206" s="112"/>
      <c r="I3206" s="112"/>
      <c r="J3206" s="112"/>
      <c r="K3206" s="139"/>
      <c r="L3206" s="60">
        <f>SUM(L3202:L3205)</f>
        <v>0</v>
      </c>
      <c r="N3206" s="140"/>
      <c r="O3206" s="60">
        <f>SUM(O3202:O3205)</f>
        <v>0</v>
      </c>
      <c r="Q3206" s="117"/>
      <c r="R3206" s="117"/>
      <c r="S3206" s="103"/>
      <c r="T3206" s="103"/>
    </row>
    <row r="3207" spans="1:21">
      <c r="A3207" s="4" t="str">
        <f>VLOOKUP(C3207,STYLES!$A$1:$R$2088,7,FALSE)</f>
        <v>Outerwear</v>
      </c>
      <c r="B3207" t="str">
        <f>VLOOKUP(C3207,STYLES!$1:$1048576,6,FALSE)</f>
        <v>North End®</v>
      </c>
      <c r="C3207" s="103">
        <v>88693</v>
      </c>
      <c r="E3207" t="str">
        <f>VLOOKUP(C3207,STYLES!$1:$1048576,12,FALSE)</f>
        <v>Excursion Soft Shell Jacket with Laser Stitch Accents</v>
      </c>
      <c r="F3207" s="111" t="s">
        <v>3442</v>
      </c>
      <c r="G3207" s="111" t="s">
        <v>2718</v>
      </c>
      <c r="H3207" s="113" t="str">
        <f>VLOOKUP(C3207,STYLES!$1:$1048576,9,FALSE)</f>
        <v>DROP - Pre-Closeout</v>
      </c>
      <c r="I3207" s="113" t="str">
        <f>VLOOKUP(C3207,STYLES!$1:$1048576,10,FALSE)</f>
        <v>DROP - Pre-Closeout</v>
      </c>
      <c r="J3207" s="112" t="s">
        <v>2768</v>
      </c>
      <c r="K3207" s="139">
        <f>IFERROR(VLOOKUP(J3207,LISTS!G:H,2,FALSE),"0")</f>
        <v>6</v>
      </c>
      <c r="L3207" s="68" t="str">
        <f t="shared" si="163"/>
        <v/>
      </c>
      <c r="M3207" s="112" t="s">
        <v>2768</v>
      </c>
      <c r="N3207" s="140">
        <f>IFERROR(VLOOKUP(M3207,LISTS!G:H,2,FALSE),"0")</f>
        <v>6</v>
      </c>
      <c r="O3207" s="68" t="str">
        <f t="shared" si="162"/>
        <v/>
      </c>
      <c r="P3207" s="117" t="s">
        <v>2720</v>
      </c>
      <c r="Q3207" s="101" t="s">
        <v>2721</v>
      </c>
      <c r="R3207" s="117" t="s">
        <v>775</v>
      </c>
      <c r="S3207" s="112" t="s">
        <v>2722</v>
      </c>
      <c r="T3207" s="117" t="s">
        <v>775</v>
      </c>
    </row>
    <row r="3208" spans="1:21">
      <c r="A3208" s="4" t="str">
        <f>VLOOKUP(C3208,STYLES!$A$1:$R$2088,7,FALSE)</f>
        <v>Outerwear</v>
      </c>
      <c r="B3208" t="str">
        <f>VLOOKUP(C3208,STYLES!$1:$1048576,6,FALSE)</f>
        <v>North End®</v>
      </c>
      <c r="C3208" s="103">
        <v>88693</v>
      </c>
      <c r="E3208" t="str">
        <f>VLOOKUP(C3208,STYLES!$1:$1048576,12,FALSE)</f>
        <v>Excursion Soft Shell Jacket with Laser Stitch Accents</v>
      </c>
      <c r="F3208" s="111" t="s">
        <v>3443</v>
      </c>
      <c r="G3208" s="111" t="s">
        <v>2763</v>
      </c>
      <c r="H3208" s="113" t="str">
        <f>VLOOKUP(C3208,STYLES!$1:$1048576,9,FALSE)</f>
        <v>DROP - Pre-Closeout</v>
      </c>
      <c r="I3208" s="113" t="str">
        <f>VLOOKUP(C3208,STYLES!$1:$1048576,10,FALSE)</f>
        <v>DROP - Pre-Closeout</v>
      </c>
      <c r="J3208" s="112" t="s">
        <v>2768</v>
      </c>
      <c r="K3208" s="139">
        <f>IFERROR(VLOOKUP(J3208,LISTS!G:H,2,FALSE),"0")</f>
        <v>6</v>
      </c>
      <c r="L3208" s="68" t="str">
        <f t="shared" si="163"/>
        <v/>
      </c>
      <c r="M3208" s="112" t="s">
        <v>2768</v>
      </c>
      <c r="N3208" s="140">
        <f>IFERROR(VLOOKUP(M3208,LISTS!G:H,2,FALSE),"0")</f>
        <v>6</v>
      </c>
      <c r="O3208" s="68" t="str">
        <f t="shared" si="162"/>
        <v/>
      </c>
      <c r="P3208" s="117" t="s">
        <v>2720</v>
      </c>
      <c r="Q3208" s="117" t="s">
        <v>2983</v>
      </c>
      <c r="R3208" s="117" t="s">
        <v>3018</v>
      </c>
      <c r="S3208" s="103" t="s">
        <v>2984</v>
      </c>
      <c r="T3208" s="103" t="s">
        <v>3019</v>
      </c>
    </row>
    <row r="3209" spans="1:21">
      <c r="A3209" s="4" t="str">
        <f>VLOOKUP(C3209,STYLES!$A$1:$R$2088,7,FALSE)</f>
        <v>Outerwear</v>
      </c>
      <c r="B3209" t="str">
        <f>VLOOKUP(C3209,STYLES!$1:$1048576,6,FALSE)</f>
        <v>North End®</v>
      </c>
      <c r="C3209" s="103">
        <v>88693</v>
      </c>
      <c r="E3209" t="str">
        <f>VLOOKUP(C3209,STYLES!$1:$1048576,12,FALSE)</f>
        <v>Excursion Soft Shell Jacket with Laser Stitch Accents</v>
      </c>
      <c r="F3209" s="111" t="s">
        <v>3444</v>
      </c>
      <c r="G3209" s="111" t="s">
        <v>2763</v>
      </c>
      <c r="H3209" s="113" t="str">
        <f>VLOOKUP(C3209,STYLES!$1:$1048576,9,FALSE)</f>
        <v>DROP - Pre-Closeout</v>
      </c>
      <c r="I3209" s="113" t="str">
        <f>VLOOKUP(C3209,STYLES!$1:$1048576,10,FALSE)</f>
        <v>DROP - Pre-Closeout</v>
      </c>
      <c r="J3209" s="112" t="s">
        <v>2768</v>
      </c>
      <c r="K3209" s="139">
        <f>IFERROR(VLOOKUP(J3209,LISTS!G:H,2,FALSE),"0")</f>
        <v>6</v>
      </c>
      <c r="L3209" s="68" t="str">
        <f t="shared" si="163"/>
        <v/>
      </c>
      <c r="M3209" s="112" t="s">
        <v>2768</v>
      </c>
      <c r="N3209" s="140">
        <f>IFERROR(VLOOKUP(M3209,LISTS!G:H,2,FALSE),"0")</f>
        <v>6</v>
      </c>
      <c r="O3209" s="68" t="str">
        <f t="shared" si="162"/>
        <v/>
      </c>
      <c r="P3209" s="117" t="s">
        <v>2720</v>
      </c>
      <c r="Q3209" s="117" t="s">
        <v>2983</v>
      </c>
      <c r="R3209" s="117" t="s">
        <v>3003</v>
      </c>
      <c r="S3209" s="103" t="s">
        <v>2984</v>
      </c>
      <c r="T3209" s="103" t="s">
        <v>3004</v>
      </c>
    </row>
    <row r="3210" spans="1:21">
      <c r="A3210" s="4" t="str">
        <f>VLOOKUP(C3210,STYLES!$A$1:$R$2088,7,FALSE)</f>
        <v>Outerwear</v>
      </c>
      <c r="B3210" t="str">
        <f>VLOOKUP(C3210,STYLES!$1:$1048576,6,FALSE)</f>
        <v>North End®</v>
      </c>
      <c r="C3210" s="103">
        <v>88693</v>
      </c>
      <c r="E3210" t="str">
        <f>VLOOKUP(C3210,STYLES!$1:$1048576,12,FALSE)</f>
        <v>Excursion Soft Shell Jacket with Laser Stitch Accents</v>
      </c>
      <c r="F3210" s="112" t="s">
        <v>3445</v>
      </c>
      <c r="G3210" s="111" t="s">
        <v>2809</v>
      </c>
      <c r="H3210" s="113" t="str">
        <f>VLOOKUP(C3210,STYLES!$1:$1048576,9,FALSE)</f>
        <v>DROP - Pre-Closeout</v>
      </c>
      <c r="I3210" s="113" t="str">
        <f>VLOOKUP(C3210,STYLES!$1:$1048576,10,FALSE)</f>
        <v>DROP - Pre-Closeout</v>
      </c>
      <c r="J3210" s="112" t="s">
        <v>2768</v>
      </c>
      <c r="K3210" s="139">
        <f>IFERROR(VLOOKUP(J3210,LISTS!G:H,2,FALSE),"0")</f>
        <v>6</v>
      </c>
      <c r="L3210" s="68" t="str">
        <f t="shared" si="163"/>
        <v/>
      </c>
      <c r="M3210" s="112" t="s">
        <v>2768</v>
      </c>
      <c r="N3210" s="140">
        <f>IFERROR(VLOOKUP(M3210,LISTS!G:H,2,FALSE),"0")</f>
        <v>6</v>
      </c>
      <c r="O3210" s="68" t="str">
        <f t="shared" si="162"/>
        <v/>
      </c>
      <c r="P3210" s="117" t="s">
        <v>2720</v>
      </c>
      <c r="Q3210" s="117" t="s">
        <v>3155</v>
      </c>
      <c r="R3210" s="117" t="s">
        <v>775</v>
      </c>
      <c r="S3210" s="103" t="s">
        <v>3156</v>
      </c>
      <c r="T3210" s="103" t="s">
        <v>775</v>
      </c>
    </row>
    <row r="3211" spans="1:21">
      <c r="A3211" s="4"/>
      <c r="F3211" s="112"/>
      <c r="G3211" s="111"/>
      <c r="H3211" s="112"/>
      <c r="I3211" s="112"/>
      <c r="J3211" s="112"/>
      <c r="K3211" s="139"/>
      <c r="L3211" s="60">
        <f>SUM(L3207:L3210)</f>
        <v>0</v>
      </c>
      <c r="N3211" s="140"/>
      <c r="O3211" s="60">
        <f>SUM(O3207:O3210)</f>
        <v>0</v>
      </c>
      <c r="Q3211" s="117"/>
      <c r="R3211" s="117"/>
      <c r="S3211" s="103"/>
      <c r="T3211" s="103"/>
    </row>
    <row r="3212" spans="1:21" s="12" customFormat="1">
      <c r="A3212" s="59" t="str">
        <f>VLOOKUP(C3212,STYLES!$A$1:$R$2088,7,FALSE)</f>
        <v>Outerwear</v>
      </c>
      <c r="B3212" s="12" t="str">
        <f>VLOOKUP(C3212,STYLES!$1:$1048576,6,FALSE)</f>
        <v>North End®</v>
      </c>
      <c r="C3212" s="106">
        <v>78694</v>
      </c>
      <c r="D3212" s="18"/>
      <c r="E3212" s="12" t="str">
        <f>VLOOKUP(C3212,STYLES!$1:$1048576,12,FALSE)</f>
        <v>Frequency Lightweight Mélange Jacket</v>
      </c>
      <c r="F3212" s="114" t="s">
        <v>3026</v>
      </c>
      <c r="G3212" s="114" t="s">
        <v>2763</v>
      </c>
      <c r="H3212" s="116" t="str">
        <f>VLOOKUP(C3212,STYLES!$1:$1048576,9,FALSE)</f>
        <v>DROP - Closeout</v>
      </c>
      <c r="I3212" s="115" t="s">
        <v>437</v>
      </c>
      <c r="J3212" s="115" t="s">
        <v>2961</v>
      </c>
      <c r="K3212" s="139">
        <f>IFERROR(VLOOKUP(J3212,LISTS!G:H,2,FALSE),"0")</f>
        <v>6</v>
      </c>
      <c r="L3212" s="68" t="str">
        <f t="shared" si="163"/>
        <v/>
      </c>
      <c r="M3212" s="115" t="s">
        <v>2961</v>
      </c>
      <c r="N3212" s="140">
        <f>IFERROR(VLOOKUP(M3212,LISTS!G:H,2,FALSE),"0")</f>
        <v>6</v>
      </c>
      <c r="O3212" s="68" t="str">
        <f t="shared" si="162"/>
        <v/>
      </c>
      <c r="P3212" s="117" t="s">
        <v>2720</v>
      </c>
      <c r="Q3212" s="128" t="s">
        <v>2983</v>
      </c>
      <c r="R3212" s="128" t="s">
        <v>2721</v>
      </c>
      <c r="S3212" s="106" t="s">
        <v>2984</v>
      </c>
      <c r="T3212" s="106" t="s">
        <v>2722</v>
      </c>
      <c r="U3212" s="128" t="s">
        <v>3371</v>
      </c>
    </row>
    <row r="3213" spans="1:21">
      <c r="A3213" s="4" t="str">
        <f>VLOOKUP(C3213,STYLES!$A$1:$R$2088,7,FALSE)</f>
        <v>Outerwear</v>
      </c>
      <c r="B3213" t="str">
        <f>VLOOKUP(C3213,STYLES!$1:$1048576,6,FALSE)</f>
        <v>North End®</v>
      </c>
      <c r="C3213" s="103">
        <v>78694</v>
      </c>
      <c r="E3213" t="str">
        <f>VLOOKUP(C3213,STYLES!$1:$1048576,12,FALSE)</f>
        <v>Frequency Lightweight Mélange Jacket</v>
      </c>
      <c r="F3213" s="111" t="s">
        <v>3446</v>
      </c>
      <c r="G3213" s="111" t="s">
        <v>2786</v>
      </c>
      <c r="H3213" s="116" t="str">
        <f>VLOOKUP(C3213,STYLES!$1:$1048576,9,FALSE)</f>
        <v>DROP - Closeout</v>
      </c>
      <c r="I3213" s="113" t="str">
        <f>VLOOKUP(C3213,STYLES!$1:$1048576,10,FALSE)</f>
        <v>DROP - Pre-Closeout</v>
      </c>
      <c r="J3213" s="112" t="s">
        <v>2961</v>
      </c>
      <c r="K3213" s="139">
        <f>IFERROR(VLOOKUP(J3213,LISTS!G:H,2,FALSE),"0")</f>
        <v>6</v>
      </c>
      <c r="L3213" s="68" t="str">
        <f t="shared" si="163"/>
        <v/>
      </c>
      <c r="M3213" s="112" t="s">
        <v>2961</v>
      </c>
      <c r="N3213" s="140">
        <f>IFERROR(VLOOKUP(M3213,LISTS!G:H,2,FALSE),"0")</f>
        <v>6</v>
      </c>
      <c r="O3213" s="68" t="str">
        <f t="shared" si="162"/>
        <v/>
      </c>
      <c r="P3213" s="117" t="s">
        <v>2720</v>
      </c>
      <c r="Q3213" s="117" t="s">
        <v>3146</v>
      </c>
      <c r="R3213" s="117" t="s">
        <v>2983</v>
      </c>
      <c r="S3213" s="103" t="s">
        <v>3147</v>
      </c>
      <c r="T3213" s="103" t="s">
        <v>2984</v>
      </c>
    </row>
    <row r="3214" spans="1:21">
      <c r="A3214" s="4" t="str">
        <f>VLOOKUP(C3214,STYLES!$A$1:$R$2088,7,FALSE)</f>
        <v>Outerwear</v>
      </c>
      <c r="B3214" t="str">
        <f>VLOOKUP(C3214,STYLES!$1:$1048576,6,FALSE)</f>
        <v>North End®</v>
      </c>
      <c r="C3214" s="103">
        <v>78694</v>
      </c>
      <c r="E3214" t="str">
        <f>VLOOKUP(C3214,STYLES!$1:$1048576,12,FALSE)</f>
        <v>Frequency Lightweight Mélange Jacket</v>
      </c>
      <c r="F3214" s="111" t="s">
        <v>3178</v>
      </c>
      <c r="G3214" s="111" t="s">
        <v>2779</v>
      </c>
      <c r="H3214" s="116" t="str">
        <f>VLOOKUP(C3214,STYLES!$1:$1048576,9,FALSE)</f>
        <v>DROP - Closeout</v>
      </c>
      <c r="I3214" s="113" t="str">
        <f>VLOOKUP(C3214,STYLES!$1:$1048576,10,FALSE)</f>
        <v>DROP - Pre-Closeout</v>
      </c>
      <c r="J3214" s="112" t="s">
        <v>2961</v>
      </c>
      <c r="K3214" s="139">
        <f>IFERROR(VLOOKUP(J3214,LISTS!G:H,2,FALSE),"0")</f>
        <v>6</v>
      </c>
      <c r="L3214" s="68" t="str">
        <f t="shared" si="163"/>
        <v/>
      </c>
      <c r="M3214" s="112" t="s">
        <v>2961</v>
      </c>
      <c r="N3214" s="140">
        <f>IFERROR(VLOOKUP(M3214,LISTS!G:H,2,FALSE),"0")</f>
        <v>6</v>
      </c>
      <c r="O3214" s="68" t="str">
        <f t="shared" si="162"/>
        <v/>
      </c>
      <c r="P3214" s="117" t="s">
        <v>2720</v>
      </c>
      <c r="Q3214" s="117" t="s">
        <v>2780</v>
      </c>
      <c r="R3214" s="117" t="s">
        <v>2744</v>
      </c>
      <c r="S3214" s="103" t="s">
        <v>2781</v>
      </c>
      <c r="T3214" s="103" t="s">
        <v>775</v>
      </c>
    </row>
    <row r="3215" spans="1:21">
      <c r="A3215" s="4" t="str">
        <f>VLOOKUP(C3215,STYLES!$A$1:$R$2088,7,FALSE)</f>
        <v>Outerwear</v>
      </c>
      <c r="B3215" t="str">
        <f>VLOOKUP(C3215,STYLES!$1:$1048576,6,FALSE)</f>
        <v>North End®</v>
      </c>
      <c r="C3215" s="103">
        <v>78694</v>
      </c>
      <c r="E3215" t="str">
        <f>VLOOKUP(C3215,STYLES!$1:$1048576,12,FALSE)</f>
        <v>Frequency Lightweight Mélange Jacket</v>
      </c>
      <c r="F3215" s="112" t="s">
        <v>3179</v>
      </c>
      <c r="G3215" s="111" t="s">
        <v>2809</v>
      </c>
      <c r="H3215" s="116" t="str">
        <f>VLOOKUP(C3215,STYLES!$1:$1048576,9,FALSE)</f>
        <v>DROP - Closeout</v>
      </c>
      <c r="I3215" s="113" t="str">
        <f>VLOOKUP(C3215,STYLES!$1:$1048576,10,FALSE)</f>
        <v>DROP - Pre-Closeout</v>
      </c>
      <c r="J3215" s="112" t="s">
        <v>2961</v>
      </c>
      <c r="K3215" s="139">
        <f>IFERROR(VLOOKUP(J3215,LISTS!G:H,2,FALSE),"0")</f>
        <v>6</v>
      </c>
      <c r="L3215" s="68" t="str">
        <f t="shared" si="163"/>
        <v/>
      </c>
      <c r="M3215" s="112" t="s">
        <v>2961</v>
      </c>
      <c r="N3215" s="140">
        <f>IFERROR(VLOOKUP(M3215,LISTS!G:H,2,FALSE),"0")</f>
        <v>6</v>
      </c>
      <c r="O3215" s="68" t="str">
        <f t="shared" si="162"/>
        <v/>
      </c>
      <c r="P3215" s="117" t="s">
        <v>2720</v>
      </c>
      <c r="Q3215" s="117" t="s">
        <v>3136</v>
      </c>
      <c r="R3215" s="117" t="s">
        <v>2744</v>
      </c>
      <c r="S3215" s="103" t="s">
        <v>3137</v>
      </c>
      <c r="T3215" s="103" t="s">
        <v>775</v>
      </c>
    </row>
    <row r="3216" spans="1:21">
      <c r="A3216" s="4"/>
      <c r="F3216" s="112"/>
      <c r="G3216" s="111"/>
      <c r="H3216" s="112"/>
      <c r="I3216" s="112"/>
      <c r="J3216" s="112"/>
      <c r="K3216" s="139"/>
      <c r="L3216" s="60">
        <f>SUM(L3212:L3215)</f>
        <v>0</v>
      </c>
      <c r="N3216" s="140"/>
      <c r="O3216" s="60">
        <f>SUM(O3212:O3215)</f>
        <v>0</v>
      </c>
      <c r="Q3216" s="117"/>
      <c r="R3216" s="117"/>
      <c r="S3216" s="103"/>
      <c r="T3216" s="103"/>
    </row>
    <row r="3217" spans="1:21" s="12" customFormat="1">
      <c r="A3217" s="59" t="str">
        <f>VLOOKUP(C3217,STYLES!$A$1:$R$2088,7,FALSE)</f>
        <v>Outerwear</v>
      </c>
      <c r="B3217" s="12" t="str">
        <f>VLOOKUP(C3217,STYLES!$1:$1048576,6,FALSE)</f>
        <v>North End®</v>
      </c>
      <c r="C3217" s="106">
        <v>88694</v>
      </c>
      <c r="D3217" s="18"/>
      <c r="E3217" s="12" t="str">
        <f>VLOOKUP(C3217,STYLES!$1:$1048576,12,FALSE)</f>
        <v>Frequency Lightweight Mélange Jacket</v>
      </c>
      <c r="F3217" s="114" t="s">
        <v>3026</v>
      </c>
      <c r="G3217" s="114" t="s">
        <v>2763</v>
      </c>
      <c r="H3217" s="116" t="str">
        <f>VLOOKUP(C3217,STYLES!$1:$1048576,9,FALSE)</f>
        <v>DROP - Closeout</v>
      </c>
      <c r="I3217" s="115" t="s">
        <v>437</v>
      </c>
      <c r="J3217" s="115" t="s">
        <v>2768</v>
      </c>
      <c r="K3217" s="139">
        <f>IFERROR(VLOOKUP(J3217,LISTS!G:H,2,FALSE),"0")</f>
        <v>6</v>
      </c>
      <c r="L3217" s="68" t="str">
        <f t="shared" si="163"/>
        <v/>
      </c>
      <c r="M3217" s="115" t="s">
        <v>2768</v>
      </c>
      <c r="N3217" s="140">
        <f>IFERROR(VLOOKUP(M3217,LISTS!G:H,2,FALSE),"0")</f>
        <v>6</v>
      </c>
      <c r="O3217" s="68" t="str">
        <f t="shared" si="162"/>
        <v/>
      </c>
      <c r="P3217" s="117" t="s">
        <v>2720</v>
      </c>
      <c r="Q3217" s="128" t="s">
        <v>2983</v>
      </c>
      <c r="R3217" s="128" t="s">
        <v>2721</v>
      </c>
      <c r="S3217" s="106" t="s">
        <v>2984</v>
      </c>
      <c r="T3217" s="106" t="s">
        <v>2722</v>
      </c>
      <c r="U3217" s="115" t="s">
        <v>3095</v>
      </c>
    </row>
    <row r="3218" spans="1:21">
      <c r="A3218" s="4" t="str">
        <f>VLOOKUP(C3218,STYLES!$A$1:$R$2088,7,FALSE)</f>
        <v>Outerwear</v>
      </c>
      <c r="B3218" t="str">
        <f>VLOOKUP(C3218,STYLES!$1:$1048576,6,FALSE)</f>
        <v>North End®</v>
      </c>
      <c r="C3218" s="103">
        <v>88694</v>
      </c>
      <c r="E3218" t="str">
        <f>VLOOKUP(C3218,STYLES!$1:$1048576,12,FALSE)</f>
        <v>Frequency Lightweight Mélange Jacket</v>
      </c>
      <c r="F3218" s="111" t="s">
        <v>3446</v>
      </c>
      <c r="G3218" s="111" t="s">
        <v>2786</v>
      </c>
      <c r="H3218" s="116" t="str">
        <f>VLOOKUP(C3218,STYLES!$1:$1048576,9,FALSE)</f>
        <v>DROP - Closeout</v>
      </c>
      <c r="I3218" s="113" t="str">
        <f>VLOOKUP(C3218,STYLES!$1:$1048576,10,FALSE)</f>
        <v>DROP - Pre-Closeout</v>
      </c>
      <c r="J3218" s="112" t="s">
        <v>2768</v>
      </c>
      <c r="K3218" s="139">
        <f>IFERROR(VLOOKUP(J3218,LISTS!G:H,2,FALSE),"0")</f>
        <v>6</v>
      </c>
      <c r="L3218" s="68" t="str">
        <f t="shared" si="163"/>
        <v/>
      </c>
      <c r="M3218" s="112" t="s">
        <v>2768</v>
      </c>
      <c r="N3218" s="140">
        <f>IFERROR(VLOOKUP(M3218,LISTS!G:H,2,FALSE),"0")</f>
        <v>6</v>
      </c>
      <c r="O3218" s="68" t="str">
        <f t="shared" si="162"/>
        <v/>
      </c>
      <c r="P3218" s="117" t="s">
        <v>2720</v>
      </c>
      <c r="Q3218" s="117" t="s">
        <v>3146</v>
      </c>
      <c r="R3218" s="117" t="s">
        <v>2983</v>
      </c>
      <c r="S3218" s="103" t="s">
        <v>3147</v>
      </c>
      <c r="T3218" s="103" t="s">
        <v>2984</v>
      </c>
    </row>
    <row r="3219" spans="1:21">
      <c r="A3219" s="4" t="str">
        <f>VLOOKUP(C3219,STYLES!$A$1:$R$2088,7,FALSE)</f>
        <v>Outerwear</v>
      </c>
      <c r="B3219" t="str">
        <f>VLOOKUP(C3219,STYLES!$1:$1048576,6,FALSE)</f>
        <v>North End®</v>
      </c>
      <c r="C3219" s="103">
        <v>88694</v>
      </c>
      <c r="E3219" t="str">
        <f>VLOOKUP(C3219,STYLES!$1:$1048576,12,FALSE)</f>
        <v>Frequency Lightweight Mélange Jacket</v>
      </c>
      <c r="F3219" s="112" t="s">
        <v>3179</v>
      </c>
      <c r="G3219" s="111" t="s">
        <v>2809</v>
      </c>
      <c r="H3219" s="116" t="str">
        <f>VLOOKUP(C3219,STYLES!$1:$1048576,9,FALSE)</f>
        <v>DROP - Closeout</v>
      </c>
      <c r="I3219" s="113" t="str">
        <f>VLOOKUP(C3219,STYLES!$1:$1048576,10,FALSE)</f>
        <v>DROP - Pre-Closeout</v>
      </c>
      <c r="J3219" s="112" t="s">
        <v>2768</v>
      </c>
      <c r="K3219" s="139">
        <f>IFERROR(VLOOKUP(J3219,LISTS!G:H,2,FALSE),"0")</f>
        <v>6</v>
      </c>
      <c r="L3219" s="68" t="str">
        <f t="shared" si="163"/>
        <v/>
      </c>
      <c r="M3219" s="112" t="s">
        <v>2768</v>
      </c>
      <c r="N3219" s="140">
        <f>IFERROR(VLOOKUP(M3219,LISTS!G:H,2,FALSE),"0")</f>
        <v>6</v>
      </c>
      <c r="O3219" s="68" t="str">
        <f t="shared" si="162"/>
        <v/>
      </c>
      <c r="P3219" s="117" t="s">
        <v>2720</v>
      </c>
      <c r="Q3219" s="117" t="s">
        <v>3136</v>
      </c>
      <c r="R3219" s="117" t="s">
        <v>2744</v>
      </c>
      <c r="S3219" s="103" t="s">
        <v>3137</v>
      </c>
      <c r="T3219" s="103" t="s">
        <v>775</v>
      </c>
    </row>
    <row r="3220" spans="1:21">
      <c r="A3220" s="4"/>
      <c r="F3220" s="112"/>
      <c r="G3220" s="111"/>
      <c r="H3220" s="112"/>
      <c r="I3220" s="112"/>
      <c r="J3220" s="112"/>
      <c r="K3220" s="139"/>
      <c r="L3220" s="60">
        <f>SUM(L3217:L3219)</f>
        <v>0</v>
      </c>
      <c r="N3220" s="140"/>
      <c r="O3220" s="60">
        <f>SUM(O3217:O3219)</f>
        <v>0</v>
      </c>
      <c r="Q3220" s="117"/>
      <c r="R3220" s="117"/>
      <c r="S3220" s="103"/>
      <c r="T3220" s="103"/>
    </row>
    <row r="3221" spans="1:21" s="210" customFormat="1">
      <c r="A3221" s="302" t="str">
        <f>VLOOKUP(C3221,STYLES!$A$1:$R$2088,7,FALSE)</f>
        <v>Outerwear</v>
      </c>
      <c r="B3221" s="210" t="str">
        <f>VLOOKUP(C3221,STYLES!$1:$1048576,6,FALSE)</f>
        <v>North End®</v>
      </c>
      <c r="C3221" s="303">
        <v>88656</v>
      </c>
      <c r="D3221" s="296"/>
      <c r="E3221" s="210" t="str">
        <f>VLOOKUP(C3221,STYLES!$1:$1048576,12,FALSE)</f>
        <v>Paragon Laminated Performance Stretch Wind Shirt</v>
      </c>
      <c r="F3221" s="304" t="s">
        <v>3447</v>
      </c>
      <c r="G3221" s="304" t="s">
        <v>2763</v>
      </c>
      <c r="H3221" s="297" t="str">
        <f>VLOOKUP(C3221,STYLES!$1:$1048576,9,FALSE)</f>
        <v>DROP - Pre-Closeout</v>
      </c>
      <c r="I3221" s="297" t="str">
        <f>VLOOKUP(C3221,STYLES!$1:$1048576,10,FALSE)</f>
        <v>DROP - Pre-Closeout</v>
      </c>
      <c r="J3221" s="305" t="s">
        <v>2768</v>
      </c>
      <c r="K3221" s="298">
        <f>IFERROR(VLOOKUP(J3221,LISTS!G:H,2,FALSE),"0")</f>
        <v>6</v>
      </c>
      <c r="L3221" s="210" t="str">
        <f t="shared" si="163"/>
        <v/>
      </c>
      <c r="M3221" s="305" t="s">
        <v>2768</v>
      </c>
      <c r="N3221" s="300">
        <f>IFERROR(VLOOKUP(M3221,LISTS!G:H,2,FALSE),"0")</f>
        <v>6</v>
      </c>
      <c r="O3221" s="210" t="str">
        <f t="shared" si="162"/>
        <v/>
      </c>
      <c r="P3221" s="301" t="s">
        <v>2720</v>
      </c>
      <c r="Q3221" s="301" t="s">
        <v>3109</v>
      </c>
      <c r="R3221" s="301" t="s">
        <v>3003</v>
      </c>
      <c r="S3221" s="305" t="s">
        <v>3110</v>
      </c>
      <c r="T3221" s="303" t="s">
        <v>3004</v>
      </c>
      <c r="U3221" s="301"/>
    </row>
    <row r="3222" spans="1:21" s="210" customFormat="1">
      <c r="A3222" s="302" t="str">
        <f>VLOOKUP(C3222,STYLES!$A$1:$R$2088,7,FALSE)</f>
        <v>Outerwear</v>
      </c>
      <c r="B3222" s="210" t="str">
        <f>VLOOKUP(C3222,STYLES!$1:$1048576,6,FALSE)</f>
        <v>North End®</v>
      </c>
      <c r="C3222" s="303">
        <v>88656</v>
      </c>
      <c r="D3222" s="296"/>
      <c r="E3222" s="210" t="str">
        <f>VLOOKUP(C3222,STYLES!$1:$1048576,12,FALSE)</f>
        <v>Paragon Laminated Performance Stretch Wind Shirt</v>
      </c>
      <c r="F3222" s="304" t="s">
        <v>3124</v>
      </c>
      <c r="G3222" s="304" t="s">
        <v>2718</v>
      </c>
      <c r="H3222" s="297" t="str">
        <f>VLOOKUP(C3222,STYLES!$1:$1048576,9,FALSE)</f>
        <v>DROP - Pre-Closeout</v>
      </c>
      <c r="I3222" s="297" t="str">
        <f>VLOOKUP(C3222,STYLES!$1:$1048576,10,FALSE)</f>
        <v>DROP - Pre-Closeout</v>
      </c>
      <c r="J3222" s="305" t="s">
        <v>2768</v>
      </c>
      <c r="K3222" s="298">
        <f>IFERROR(VLOOKUP(J3222,LISTS!G:H,2,FALSE),"0")</f>
        <v>6</v>
      </c>
      <c r="L3222" s="210" t="str">
        <f t="shared" si="163"/>
        <v/>
      </c>
      <c r="M3222" s="305" t="s">
        <v>2768</v>
      </c>
      <c r="N3222" s="300">
        <f>IFERROR(VLOOKUP(M3222,LISTS!G:H,2,FALSE),"0")</f>
        <v>6</v>
      </c>
      <c r="O3222" s="210" t="str">
        <f t="shared" si="162"/>
        <v/>
      </c>
      <c r="P3222" s="301" t="s">
        <v>2720</v>
      </c>
      <c r="Q3222" s="295" t="s">
        <v>2721</v>
      </c>
      <c r="R3222" s="301" t="s">
        <v>3109</v>
      </c>
      <c r="S3222" s="305" t="s">
        <v>2722</v>
      </c>
      <c r="T3222" s="303" t="s">
        <v>3110</v>
      </c>
      <c r="U3222" s="301"/>
    </row>
    <row r="3223" spans="1:21" s="210" customFormat="1">
      <c r="A3223" s="302" t="str">
        <f>VLOOKUP(C3223,STYLES!$A$1:$R$2088,7,FALSE)</f>
        <v>Outerwear</v>
      </c>
      <c r="B3223" s="210" t="str">
        <f>VLOOKUP(C3223,STYLES!$1:$1048576,6,FALSE)</f>
        <v>North End®</v>
      </c>
      <c r="C3223" s="303">
        <v>88656</v>
      </c>
      <c r="D3223" s="296"/>
      <c r="E3223" s="210" t="str">
        <f>VLOOKUP(C3223,STYLES!$1:$1048576,12,FALSE)</f>
        <v>Paragon Laminated Performance Stretch Wind Shirt</v>
      </c>
      <c r="F3223" s="304" t="s">
        <v>3157</v>
      </c>
      <c r="G3223" s="304" t="s">
        <v>2779</v>
      </c>
      <c r="H3223" s="116" t="s">
        <v>437</v>
      </c>
      <c r="I3223" s="297" t="str">
        <f>VLOOKUP(C3223,STYLES!$1:$1048576,10,FALSE)</f>
        <v>DROP - Pre-Closeout</v>
      </c>
      <c r="J3223" s="305" t="s">
        <v>2768</v>
      </c>
      <c r="K3223" s="298">
        <f>IFERROR(VLOOKUP(J3223,LISTS!G:H,2,FALSE),"0")</f>
        <v>6</v>
      </c>
      <c r="L3223" s="210" t="str">
        <f t="shared" si="163"/>
        <v/>
      </c>
      <c r="M3223" s="305" t="s">
        <v>2768</v>
      </c>
      <c r="N3223" s="300">
        <f>IFERROR(VLOOKUP(M3223,LISTS!G:H,2,FALSE),"0")</f>
        <v>6</v>
      </c>
      <c r="O3223" s="210" t="str">
        <f t="shared" si="162"/>
        <v/>
      </c>
      <c r="P3223" s="301" t="s">
        <v>2720</v>
      </c>
      <c r="Q3223" s="301" t="s">
        <v>2780</v>
      </c>
      <c r="R3223" s="301" t="s">
        <v>3109</v>
      </c>
      <c r="S3223" s="303" t="s">
        <v>2781</v>
      </c>
      <c r="T3223" s="303" t="s">
        <v>3110</v>
      </c>
      <c r="U3223" s="128" t="s">
        <v>3180</v>
      </c>
    </row>
    <row r="3224" spans="1:21" s="210" customFormat="1">
      <c r="A3224" s="302" t="str">
        <f>VLOOKUP(C3224,STYLES!$A$1:$R$2088,7,FALSE)</f>
        <v>Outerwear</v>
      </c>
      <c r="B3224" s="210" t="str">
        <f>VLOOKUP(C3224,STYLES!$1:$1048576,6,FALSE)</f>
        <v>North End®</v>
      </c>
      <c r="C3224" s="303">
        <v>88656</v>
      </c>
      <c r="D3224" s="296"/>
      <c r="E3224" s="210" t="str">
        <f>VLOOKUP(C3224,STYLES!$1:$1048576,12,FALSE)</f>
        <v>Paragon Laminated Performance Stretch Wind Shirt</v>
      </c>
      <c r="F3224" s="304" t="s">
        <v>3448</v>
      </c>
      <c r="G3224" s="304" t="s">
        <v>2809</v>
      </c>
      <c r="H3224" s="297" t="str">
        <f>VLOOKUP(C3224,STYLES!$1:$1048576,9,FALSE)</f>
        <v>DROP - Pre-Closeout</v>
      </c>
      <c r="I3224" s="297" t="str">
        <f>VLOOKUP(C3224,STYLES!$1:$1048576,10,FALSE)</f>
        <v>DROP - Pre-Closeout</v>
      </c>
      <c r="J3224" s="305" t="s">
        <v>2768</v>
      </c>
      <c r="K3224" s="298">
        <f>IFERROR(VLOOKUP(J3224,LISTS!G:H,2,FALSE),"0")</f>
        <v>6</v>
      </c>
      <c r="L3224" s="210" t="str">
        <f t="shared" si="163"/>
        <v/>
      </c>
      <c r="M3224" s="305" t="s">
        <v>2768</v>
      </c>
      <c r="N3224" s="300">
        <f>IFERROR(VLOOKUP(M3224,LISTS!G:H,2,FALSE),"0")</f>
        <v>6</v>
      </c>
      <c r="O3224" s="210" t="str">
        <f t="shared" si="162"/>
        <v/>
      </c>
      <c r="P3224" s="301" t="s">
        <v>2720</v>
      </c>
      <c r="Q3224" s="301" t="s">
        <v>3136</v>
      </c>
      <c r="R3224" s="301" t="s">
        <v>3109</v>
      </c>
      <c r="S3224" s="303" t="s">
        <v>3137</v>
      </c>
      <c r="T3224" s="303" t="s">
        <v>3110</v>
      </c>
      <c r="U3224" s="301"/>
    </row>
    <row r="3225" spans="1:21" s="210" customFormat="1">
      <c r="A3225" s="302" t="str">
        <f>VLOOKUP(C3225,STYLES!$A$1:$R$2088,7,FALSE)</f>
        <v>Outerwear</v>
      </c>
      <c r="B3225" s="210" t="str">
        <f>VLOOKUP(C3225,STYLES!$1:$1048576,6,FALSE)</f>
        <v>North End®</v>
      </c>
      <c r="C3225" s="303">
        <v>88656</v>
      </c>
      <c r="D3225" s="296"/>
      <c r="E3225" s="210" t="str">
        <f>VLOOKUP(C3225,STYLES!$1:$1048576,12,FALSE)</f>
        <v>Paragon Laminated Performance Stretch Wind Shirt</v>
      </c>
      <c r="F3225" s="305" t="s">
        <v>3449</v>
      </c>
      <c r="G3225" s="304" t="s">
        <v>2740</v>
      </c>
      <c r="H3225" s="297" t="str">
        <f>VLOOKUP(C3225,STYLES!$1:$1048576,9,FALSE)</f>
        <v>DROP - Pre-Closeout</v>
      </c>
      <c r="I3225" s="297" t="str">
        <f>VLOOKUP(C3225,STYLES!$1:$1048576,10,FALSE)</f>
        <v>DROP - Pre-Closeout</v>
      </c>
      <c r="J3225" s="305" t="s">
        <v>2768</v>
      </c>
      <c r="K3225" s="298">
        <f>IFERROR(VLOOKUP(J3225,LISTS!G:H,2,FALSE),"0")</f>
        <v>6</v>
      </c>
      <c r="L3225" s="210" t="str">
        <f t="shared" si="163"/>
        <v/>
      </c>
      <c r="M3225" s="305" t="s">
        <v>2768</v>
      </c>
      <c r="N3225" s="300">
        <f>IFERROR(VLOOKUP(M3225,LISTS!G:H,2,FALSE),"0")</f>
        <v>6</v>
      </c>
      <c r="O3225" s="210" t="str">
        <f t="shared" si="162"/>
        <v/>
      </c>
      <c r="P3225" s="301" t="s">
        <v>2720</v>
      </c>
      <c r="Q3225" s="301" t="s">
        <v>2741</v>
      </c>
      <c r="R3225" s="301" t="s">
        <v>3109</v>
      </c>
      <c r="S3225" s="303" t="s">
        <v>3039</v>
      </c>
      <c r="T3225" s="303" t="s">
        <v>3110</v>
      </c>
      <c r="U3225" s="301"/>
    </row>
    <row r="3226" spans="1:21">
      <c r="A3226" s="4"/>
      <c r="F3226" s="112"/>
      <c r="G3226" s="111"/>
      <c r="H3226" s="112"/>
      <c r="I3226" s="112"/>
      <c r="J3226" s="112"/>
      <c r="K3226" s="139"/>
      <c r="L3226" s="60">
        <f>SUM(L3221:L3225)</f>
        <v>0</v>
      </c>
      <c r="N3226" s="140"/>
      <c r="O3226" s="60">
        <f>SUM(O3221:O3225)</f>
        <v>0</v>
      </c>
      <c r="Q3226" s="117"/>
      <c r="R3226" s="117"/>
      <c r="S3226" s="103"/>
      <c r="T3226" s="103"/>
    </row>
    <row r="3227" spans="1:21">
      <c r="A3227" s="4" t="str">
        <f>VLOOKUP(C3227,STYLES!$A$1:$R$2088,7,FALSE)</f>
        <v>Outerwear</v>
      </c>
      <c r="B3227" t="str">
        <f>VLOOKUP(C3227,STYLES!$1:$1048576,6,FALSE)</f>
        <v>North End®</v>
      </c>
      <c r="C3227" s="103">
        <v>78696</v>
      </c>
      <c r="E3227" t="str">
        <f>VLOOKUP(C3227,STYLES!$1:$1048576,12,FALSE)</f>
        <v>Immerge Insulated Hybrid Jacket with Heat Reflect Technology</v>
      </c>
      <c r="F3227" s="111" t="s">
        <v>3450</v>
      </c>
      <c r="G3227" s="111" t="s">
        <v>2718</v>
      </c>
      <c r="H3227" s="113" t="str">
        <f>VLOOKUP(C3227,STYLES!$1:$1048576,9,FALSE)</f>
        <v>DROP - Closeout</v>
      </c>
      <c r="I3227" s="113" t="str">
        <f>VLOOKUP(C3227,STYLES!$1:$1048576,10,FALSE)</f>
        <v>DROP - Closeout</v>
      </c>
      <c r="J3227" s="112" t="s">
        <v>2745</v>
      </c>
      <c r="K3227" s="139">
        <f>IFERROR(VLOOKUP(J3227,LISTS!G:H,2,FALSE),"0")</f>
        <v>7</v>
      </c>
      <c r="L3227" s="68" t="str">
        <f t="shared" si="163"/>
        <v/>
      </c>
      <c r="M3227" s="112" t="s">
        <v>2745</v>
      </c>
      <c r="N3227" s="140">
        <f>IFERROR(VLOOKUP(M3227,LISTS!G:H,2,FALSE),"0")</f>
        <v>7</v>
      </c>
      <c r="O3227" s="68" t="str">
        <f t="shared" si="162"/>
        <v/>
      </c>
      <c r="P3227" s="117" t="s">
        <v>2720</v>
      </c>
      <c r="Q3227" s="101" t="s">
        <v>2721</v>
      </c>
      <c r="R3227" s="117" t="s">
        <v>2983</v>
      </c>
      <c r="S3227" s="112" t="s">
        <v>2722</v>
      </c>
      <c r="T3227" s="103" t="s">
        <v>2984</v>
      </c>
    </row>
    <row r="3228" spans="1:21">
      <c r="A3228" s="4" t="str">
        <f>VLOOKUP(C3228,STYLES!$A$1:$R$2088,7,FALSE)</f>
        <v>Outerwear</v>
      </c>
      <c r="B3228" t="str">
        <f>VLOOKUP(C3228,STYLES!$1:$1048576,6,FALSE)</f>
        <v>North End®</v>
      </c>
      <c r="C3228" s="103">
        <v>78696</v>
      </c>
      <c r="E3228" t="str">
        <f>VLOOKUP(C3228,STYLES!$1:$1048576,12,FALSE)</f>
        <v>Immerge Insulated Hybrid Jacket with Heat Reflect Technology</v>
      </c>
      <c r="F3228" s="112" t="s">
        <v>3451</v>
      </c>
      <c r="G3228" s="111" t="s">
        <v>2809</v>
      </c>
      <c r="H3228" s="113" t="str">
        <f>VLOOKUP(C3228,STYLES!$1:$1048576,9,FALSE)</f>
        <v>DROP - Closeout</v>
      </c>
      <c r="I3228" s="113" t="str">
        <f>VLOOKUP(C3228,STYLES!$1:$1048576,10,FALSE)</f>
        <v>DROP - Closeout</v>
      </c>
      <c r="J3228" s="112" t="s">
        <v>2745</v>
      </c>
      <c r="K3228" s="139">
        <f>IFERROR(VLOOKUP(J3228,LISTS!G:H,2,FALSE),"0")</f>
        <v>7</v>
      </c>
      <c r="L3228" s="68" t="str">
        <f t="shared" si="163"/>
        <v/>
      </c>
      <c r="M3228" s="112" t="s">
        <v>2745</v>
      </c>
      <c r="N3228" s="140">
        <f>IFERROR(VLOOKUP(M3228,LISTS!G:H,2,FALSE),"0")</f>
        <v>7</v>
      </c>
      <c r="O3228" s="68" t="str">
        <f t="shared" si="162"/>
        <v/>
      </c>
      <c r="P3228" s="117" t="s">
        <v>2720</v>
      </c>
      <c r="Q3228" s="117" t="s">
        <v>3155</v>
      </c>
      <c r="R3228" s="117" t="s">
        <v>2983</v>
      </c>
      <c r="S3228" s="103" t="s">
        <v>3156</v>
      </c>
      <c r="T3228" s="103" t="s">
        <v>2984</v>
      </c>
    </row>
    <row r="3229" spans="1:21">
      <c r="A3229" s="4"/>
      <c r="F3229" s="112"/>
      <c r="G3229" s="111"/>
      <c r="H3229" s="112"/>
      <c r="I3229" s="112"/>
      <c r="J3229" s="112"/>
      <c r="K3229" s="139"/>
      <c r="L3229" s="60">
        <f>SUM(L3227:L3228)</f>
        <v>0</v>
      </c>
      <c r="N3229" s="140"/>
      <c r="O3229" s="60">
        <f>SUM(O3227:O3228)</f>
        <v>0</v>
      </c>
      <c r="Q3229" s="117"/>
      <c r="R3229" s="117"/>
      <c r="S3229" s="103"/>
      <c r="T3229" s="103"/>
    </row>
    <row r="3230" spans="1:21">
      <c r="A3230" s="4" t="str">
        <f>VLOOKUP(C3230,STYLES!$A$1:$R$2088,7,FALSE)</f>
        <v>Outerwear</v>
      </c>
      <c r="B3230" t="str">
        <f>VLOOKUP(C3230,STYLES!$1:$1048576,6,FALSE)</f>
        <v>North End®</v>
      </c>
      <c r="C3230" s="103">
        <v>88696</v>
      </c>
      <c r="E3230" t="str">
        <f>VLOOKUP(C3230,STYLES!$1:$1048576,12,FALSE)</f>
        <v>Immerge Insulated Hybrid Jacket with Heat Reflect Technology</v>
      </c>
      <c r="F3230" s="111" t="s">
        <v>3450</v>
      </c>
      <c r="G3230" s="111" t="s">
        <v>2718</v>
      </c>
      <c r="H3230" s="113" t="str">
        <f>VLOOKUP(C3230,STYLES!$1:$1048576,9,FALSE)</f>
        <v>DROP - Closeout</v>
      </c>
      <c r="I3230" s="113" t="str">
        <f>VLOOKUP(C3230,STYLES!$1:$1048576,10,FALSE)</f>
        <v>DROP - Pre-Closeout</v>
      </c>
      <c r="J3230" s="112" t="s">
        <v>2768</v>
      </c>
      <c r="K3230" s="139">
        <f>IFERROR(VLOOKUP(J3230,LISTS!G:H,2,FALSE),"0")</f>
        <v>6</v>
      </c>
      <c r="L3230" s="68" t="str">
        <f t="shared" si="163"/>
        <v/>
      </c>
      <c r="M3230" s="112" t="s">
        <v>2768</v>
      </c>
      <c r="N3230" s="140">
        <f>IFERROR(VLOOKUP(M3230,LISTS!G:H,2,FALSE),"0")</f>
        <v>6</v>
      </c>
      <c r="O3230" s="68" t="str">
        <f t="shared" si="162"/>
        <v/>
      </c>
      <c r="P3230" s="117" t="s">
        <v>2720</v>
      </c>
      <c r="Q3230" s="101" t="s">
        <v>2721</v>
      </c>
      <c r="R3230" s="117" t="s">
        <v>2983</v>
      </c>
      <c r="S3230" s="112" t="s">
        <v>2722</v>
      </c>
      <c r="T3230" s="103" t="s">
        <v>2984</v>
      </c>
    </row>
    <row r="3231" spans="1:21">
      <c r="A3231" s="4" t="str">
        <f>VLOOKUP(C3231,STYLES!$A$1:$R$2088,7,FALSE)</f>
        <v>Outerwear</v>
      </c>
      <c r="B3231" t="str">
        <f>VLOOKUP(C3231,STYLES!$1:$1048576,6,FALSE)</f>
        <v>North End®</v>
      </c>
      <c r="C3231" s="103">
        <v>88696</v>
      </c>
      <c r="E3231" t="str">
        <f>VLOOKUP(C3231,STYLES!$1:$1048576,12,FALSE)</f>
        <v>Immerge Insulated Hybrid Jacket with Heat Reflect Technology</v>
      </c>
      <c r="F3231" s="112" t="s">
        <v>3451</v>
      </c>
      <c r="G3231" s="111" t="s">
        <v>2809</v>
      </c>
      <c r="H3231" s="113" t="str">
        <f>VLOOKUP(C3231,STYLES!$1:$1048576,9,FALSE)</f>
        <v>DROP - Closeout</v>
      </c>
      <c r="I3231" s="113" t="str">
        <f>VLOOKUP(C3231,STYLES!$1:$1048576,10,FALSE)</f>
        <v>DROP - Pre-Closeout</v>
      </c>
      <c r="J3231" s="112" t="s">
        <v>2768</v>
      </c>
      <c r="K3231" s="139">
        <f>IFERROR(VLOOKUP(J3231,LISTS!G:H,2,FALSE),"0")</f>
        <v>6</v>
      </c>
      <c r="L3231" s="68" t="str">
        <f t="shared" si="163"/>
        <v/>
      </c>
      <c r="M3231" s="112" t="s">
        <v>2768</v>
      </c>
      <c r="N3231" s="140">
        <f>IFERROR(VLOOKUP(M3231,LISTS!G:H,2,FALSE),"0")</f>
        <v>6</v>
      </c>
      <c r="O3231" s="68" t="str">
        <f t="shared" si="162"/>
        <v/>
      </c>
      <c r="P3231" s="117" t="s">
        <v>2720</v>
      </c>
      <c r="Q3231" s="117" t="s">
        <v>3155</v>
      </c>
      <c r="R3231" s="117" t="s">
        <v>2983</v>
      </c>
      <c r="S3231" s="103" t="s">
        <v>3156</v>
      </c>
      <c r="T3231" s="103" t="s">
        <v>2984</v>
      </c>
    </row>
    <row r="3232" spans="1:21">
      <c r="A3232" s="4"/>
      <c r="F3232" s="112"/>
      <c r="G3232" s="111"/>
      <c r="H3232" s="112"/>
      <c r="I3232" s="112"/>
      <c r="J3232" s="112"/>
      <c r="K3232" s="139"/>
      <c r="L3232" s="60">
        <f>SUM(L3230:L3231)</f>
        <v>0</v>
      </c>
      <c r="N3232" s="140"/>
      <c r="O3232" s="60">
        <f>SUM(O3230:O3231)</f>
        <v>0</v>
      </c>
      <c r="Q3232" s="117"/>
      <c r="R3232" s="117"/>
      <c r="S3232" s="103"/>
      <c r="T3232" s="103"/>
    </row>
    <row r="3233" spans="1:20">
      <c r="A3233" s="4" t="str">
        <f>VLOOKUP(C3233,STYLES!$A$1:$R$2088,7,FALSE)</f>
        <v>Fleece</v>
      </c>
      <c r="B3233" t="str">
        <f>VLOOKUP(C3233,STYLES!$1:$1048576,6,FALSE)</f>
        <v>North End®</v>
      </c>
      <c r="C3233" s="103">
        <v>78697</v>
      </c>
      <c r="E3233" t="str">
        <f>VLOOKUP(C3233,STYLES!$1:$1048576,12,FALSE)</f>
        <v>Flux Mélange Bonded Fleece Jacket</v>
      </c>
      <c r="F3233" s="111" t="s">
        <v>3452</v>
      </c>
      <c r="G3233" s="111" t="s">
        <v>2763</v>
      </c>
      <c r="H3233" s="113" t="str">
        <f>VLOOKUP(C3233,STYLES!$1:$1048576,9,FALSE)</f>
        <v>Active</v>
      </c>
      <c r="I3233" s="113" t="str">
        <f>VLOOKUP(C3233,STYLES!$1:$1048576,10,FALSE)</f>
        <v>Active</v>
      </c>
      <c r="J3233" s="112" t="s">
        <v>2745</v>
      </c>
      <c r="K3233" s="139">
        <f>IFERROR(VLOOKUP(J3233,LISTS!G:H,2,FALSE),"0")</f>
        <v>7</v>
      </c>
      <c r="L3233" s="68">
        <f t="shared" si="163"/>
        <v>7</v>
      </c>
      <c r="M3233" s="112" t="s">
        <v>2745</v>
      </c>
      <c r="N3233" s="140">
        <f>IFERROR(VLOOKUP(M3233,LISTS!G:H,2,FALSE),"0")</f>
        <v>7</v>
      </c>
      <c r="O3233" s="68">
        <f t="shared" si="162"/>
        <v>7</v>
      </c>
      <c r="P3233" s="117" t="s">
        <v>2720</v>
      </c>
      <c r="Q3233" s="117" t="s">
        <v>2983</v>
      </c>
      <c r="R3233" s="117" t="s">
        <v>3018</v>
      </c>
      <c r="S3233" s="103" t="s">
        <v>2984</v>
      </c>
      <c r="T3233" s="103" t="s">
        <v>3019</v>
      </c>
    </row>
    <row r="3234" spans="1:20">
      <c r="A3234" s="4" t="str">
        <f>VLOOKUP(C3234,STYLES!$A$1:$R$2088,7,FALSE)</f>
        <v>Fleece</v>
      </c>
      <c r="B3234" t="str">
        <f>VLOOKUP(C3234,STYLES!$1:$1048576,6,FALSE)</f>
        <v>North End®</v>
      </c>
      <c r="C3234" s="103">
        <v>78697</v>
      </c>
      <c r="E3234" t="str">
        <f>VLOOKUP(C3234,STYLES!$1:$1048576,12,FALSE)</f>
        <v>Flux Mélange Bonded Fleece Jacket</v>
      </c>
      <c r="F3234" s="111" t="s">
        <v>3026</v>
      </c>
      <c r="G3234" s="111" t="s">
        <v>2763</v>
      </c>
      <c r="H3234" s="113" t="str">
        <f>VLOOKUP(C3234,STYLES!$1:$1048576,9,FALSE)</f>
        <v>Active</v>
      </c>
      <c r="I3234" s="113" t="str">
        <f>VLOOKUP(C3234,STYLES!$1:$1048576,10,FALSE)</f>
        <v>Active</v>
      </c>
      <c r="J3234" s="112" t="s">
        <v>2745</v>
      </c>
      <c r="K3234" s="139">
        <f>IFERROR(VLOOKUP(J3234,LISTS!G:H,2,FALSE),"0")</f>
        <v>7</v>
      </c>
      <c r="L3234" s="68">
        <f t="shared" si="163"/>
        <v>7</v>
      </c>
      <c r="M3234" s="112" t="s">
        <v>2745</v>
      </c>
      <c r="N3234" s="140">
        <f>IFERROR(VLOOKUP(M3234,LISTS!G:H,2,FALSE),"0")</f>
        <v>7</v>
      </c>
      <c r="O3234" s="68">
        <f t="shared" si="162"/>
        <v>7</v>
      </c>
      <c r="P3234" s="117" t="s">
        <v>2720</v>
      </c>
      <c r="Q3234" s="117" t="s">
        <v>2983</v>
      </c>
      <c r="R3234" s="117" t="s">
        <v>2721</v>
      </c>
      <c r="S3234" s="103" t="s">
        <v>2984</v>
      </c>
      <c r="T3234" s="103" t="s">
        <v>2722</v>
      </c>
    </row>
    <row r="3235" spans="1:20">
      <c r="A3235" s="4" t="str">
        <f>VLOOKUP(C3235,STYLES!$A$1:$R$2088,7,FALSE)</f>
        <v>Fleece</v>
      </c>
      <c r="B3235" t="str">
        <f>VLOOKUP(C3235,STYLES!$1:$1048576,6,FALSE)</f>
        <v>North End®</v>
      </c>
      <c r="C3235" s="103">
        <v>78697</v>
      </c>
      <c r="E3235" t="str">
        <f>VLOOKUP(C3235,STYLES!$1:$1048576,12,FALSE)</f>
        <v>Flux Mélange Bonded Fleece Jacket</v>
      </c>
      <c r="F3235" s="111" t="s">
        <v>3441</v>
      </c>
      <c r="G3235" s="111" t="s">
        <v>2763</v>
      </c>
      <c r="H3235" s="113" t="str">
        <f>VLOOKUP(C3235,STYLES!$1:$1048576,9,FALSE)</f>
        <v>Active</v>
      </c>
      <c r="I3235" s="113" t="str">
        <f>VLOOKUP(C3235,STYLES!$1:$1048576,10,FALSE)</f>
        <v>Active</v>
      </c>
      <c r="J3235" s="112" t="s">
        <v>2745</v>
      </c>
      <c r="K3235" s="139">
        <f>IFERROR(VLOOKUP(J3235,LISTS!G:H,2,FALSE),"0")</f>
        <v>7</v>
      </c>
      <c r="L3235" s="68">
        <f t="shared" si="163"/>
        <v>7</v>
      </c>
      <c r="M3235" s="112" t="s">
        <v>2745</v>
      </c>
      <c r="N3235" s="140">
        <f>IFERROR(VLOOKUP(M3235,LISTS!G:H,2,FALSE),"0")</f>
        <v>7</v>
      </c>
      <c r="O3235" s="68">
        <f t="shared" si="162"/>
        <v>7</v>
      </c>
      <c r="P3235" s="117" t="s">
        <v>2720</v>
      </c>
      <c r="Q3235" s="117" t="s">
        <v>2983</v>
      </c>
      <c r="R3235" s="117" t="s">
        <v>3003</v>
      </c>
      <c r="S3235" s="103" t="s">
        <v>2984</v>
      </c>
      <c r="T3235" s="103" t="s">
        <v>3004</v>
      </c>
    </row>
    <row r="3236" spans="1:20">
      <c r="A3236" s="4" t="str">
        <f>VLOOKUP(C3236,STYLES!$A$1:$R$2088,7,FALSE)</f>
        <v>Fleece</v>
      </c>
      <c r="B3236" t="str">
        <f>VLOOKUP(C3236,STYLES!$1:$1048576,6,FALSE)</f>
        <v>North End®</v>
      </c>
      <c r="C3236" s="103">
        <v>78697</v>
      </c>
      <c r="E3236" t="str">
        <f>VLOOKUP(C3236,STYLES!$1:$1048576,12,FALSE)</f>
        <v>Flux Mélange Bonded Fleece Jacket</v>
      </c>
      <c r="F3236" s="111" t="s">
        <v>3453</v>
      </c>
      <c r="G3236" s="111" t="s">
        <v>2763</v>
      </c>
      <c r="H3236" s="113" t="str">
        <f>VLOOKUP(C3236,STYLES!$1:$1048576,9,FALSE)</f>
        <v>Active</v>
      </c>
      <c r="I3236" s="113" t="str">
        <f>VLOOKUP(C3236,STYLES!$1:$1048576,10,FALSE)</f>
        <v>Active</v>
      </c>
      <c r="J3236" s="112" t="s">
        <v>2745</v>
      </c>
      <c r="K3236" s="139">
        <f>IFERROR(VLOOKUP(J3236,LISTS!G:H,2,FALSE),"0")</f>
        <v>7</v>
      </c>
      <c r="L3236" s="68">
        <f t="shared" si="163"/>
        <v>7</v>
      </c>
      <c r="M3236" s="112" t="s">
        <v>2745</v>
      </c>
      <c r="N3236" s="140">
        <f>IFERROR(VLOOKUP(M3236,LISTS!G:H,2,FALSE),"0")</f>
        <v>7</v>
      </c>
      <c r="O3236" s="68">
        <f t="shared" si="162"/>
        <v>7</v>
      </c>
      <c r="P3236" s="117" t="s">
        <v>2720</v>
      </c>
      <c r="Q3236" s="117" t="s">
        <v>2983</v>
      </c>
      <c r="R3236" s="117" t="s">
        <v>3392</v>
      </c>
      <c r="S3236" s="103" t="s">
        <v>2984</v>
      </c>
      <c r="T3236" s="103" t="s">
        <v>3393</v>
      </c>
    </row>
    <row r="3237" spans="1:20">
      <c r="A3237" s="4" t="str">
        <f>VLOOKUP(C3237,STYLES!$A$1:$R$2088,7,FALSE)</f>
        <v>Fleece</v>
      </c>
      <c r="B3237" t="str">
        <f>VLOOKUP(C3237,STYLES!$1:$1048576,6,FALSE)</f>
        <v>North End®</v>
      </c>
      <c r="C3237" s="103">
        <v>78697</v>
      </c>
      <c r="E3237" t="str">
        <f>VLOOKUP(C3237,STYLES!$1:$1048576,12,FALSE)</f>
        <v>Flux Mélange Bonded Fleece Jacket</v>
      </c>
      <c r="F3237" s="112" t="s">
        <v>3454</v>
      </c>
      <c r="G3237" s="111" t="s">
        <v>2786</v>
      </c>
      <c r="H3237" s="113" t="str">
        <f>VLOOKUP(C3237,STYLES!$1:$1048576,9,FALSE)</f>
        <v>Active</v>
      </c>
      <c r="I3237" s="113" t="str">
        <f>VLOOKUP(C3237,STYLES!$1:$1048576,10,FALSE)</f>
        <v>Active</v>
      </c>
      <c r="J3237" s="112" t="s">
        <v>2745</v>
      </c>
      <c r="K3237" s="139">
        <f>IFERROR(VLOOKUP(J3237,LISTS!G:H,2,FALSE),"0")</f>
        <v>7</v>
      </c>
      <c r="L3237" s="68">
        <f t="shared" si="163"/>
        <v>7</v>
      </c>
      <c r="M3237" s="112" t="s">
        <v>2745</v>
      </c>
      <c r="N3237" s="140">
        <f>IFERROR(VLOOKUP(M3237,LISTS!G:H,2,FALSE),"0")</f>
        <v>7</v>
      </c>
      <c r="O3237" s="68">
        <f t="shared" si="162"/>
        <v>7</v>
      </c>
      <c r="P3237" s="117" t="s">
        <v>2720</v>
      </c>
      <c r="Q3237" s="112" t="s">
        <v>2963</v>
      </c>
      <c r="R3237" s="117" t="s">
        <v>3155</v>
      </c>
      <c r="S3237" s="118" t="s">
        <v>2964</v>
      </c>
      <c r="T3237" s="103" t="s">
        <v>3156</v>
      </c>
    </row>
    <row r="3238" spans="1:20">
      <c r="A3238" s="4"/>
      <c r="F3238" s="112"/>
      <c r="G3238" s="111"/>
      <c r="H3238" s="112"/>
      <c r="I3238" s="112"/>
      <c r="J3238" s="112"/>
      <c r="K3238" s="139"/>
      <c r="L3238" s="60">
        <f>SUM(L3233:L3237)</f>
        <v>35</v>
      </c>
      <c r="N3238" s="140"/>
      <c r="O3238" s="60">
        <f>SUM(O3233:O3237)</f>
        <v>35</v>
      </c>
      <c r="Q3238" s="117"/>
      <c r="R3238" s="117"/>
      <c r="S3238" s="103"/>
      <c r="T3238" s="103"/>
    </row>
    <row r="3239" spans="1:20">
      <c r="A3239" s="4" t="str">
        <f>VLOOKUP(C3239,STYLES!$A$1:$R$2088,7,FALSE)</f>
        <v>Fleece</v>
      </c>
      <c r="B3239" t="str">
        <f>VLOOKUP(C3239,STYLES!$1:$1048576,6,FALSE)</f>
        <v>North End®</v>
      </c>
      <c r="C3239" s="103">
        <v>88697</v>
      </c>
      <c r="E3239" t="str">
        <f>VLOOKUP(C3239,STYLES!$1:$1048576,12,FALSE)</f>
        <v>Flux Mélange Bonded Fleece Jacket</v>
      </c>
      <c r="F3239" s="111" t="s">
        <v>3452</v>
      </c>
      <c r="G3239" s="111" t="s">
        <v>2763</v>
      </c>
      <c r="H3239" s="113" t="str">
        <f>VLOOKUP(C3239,STYLES!$1:$1048576,9,FALSE)</f>
        <v>Active</v>
      </c>
      <c r="I3239" s="113" t="str">
        <f>VLOOKUP(C3239,STYLES!$1:$1048576,10,FALSE)</f>
        <v>Active</v>
      </c>
      <c r="J3239" s="112" t="s">
        <v>2768</v>
      </c>
      <c r="K3239" s="139">
        <f>IFERROR(VLOOKUP(J3239,LISTS!G:H,2,FALSE),"0")</f>
        <v>6</v>
      </c>
      <c r="L3239" s="68">
        <f t="shared" si="163"/>
        <v>6</v>
      </c>
      <c r="M3239" s="112" t="s">
        <v>2768</v>
      </c>
      <c r="N3239" s="140">
        <f>IFERROR(VLOOKUP(M3239,LISTS!G:H,2,FALSE),"0")</f>
        <v>6</v>
      </c>
      <c r="O3239" s="68">
        <f t="shared" si="162"/>
        <v>6</v>
      </c>
      <c r="P3239" s="117" t="s">
        <v>2720</v>
      </c>
      <c r="Q3239" s="117" t="s">
        <v>2983</v>
      </c>
      <c r="R3239" s="117" t="s">
        <v>3018</v>
      </c>
      <c r="S3239" s="103" t="s">
        <v>2984</v>
      </c>
      <c r="T3239" s="103" t="s">
        <v>3019</v>
      </c>
    </row>
    <row r="3240" spans="1:20">
      <c r="A3240" s="4" t="str">
        <f>VLOOKUP(C3240,STYLES!$A$1:$R$2088,7,FALSE)</f>
        <v>Fleece</v>
      </c>
      <c r="B3240" t="str">
        <f>VLOOKUP(C3240,STYLES!$1:$1048576,6,FALSE)</f>
        <v>North End®</v>
      </c>
      <c r="C3240" s="103">
        <v>88697</v>
      </c>
      <c r="E3240" t="str">
        <f>VLOOKUP(C3240,STYLES!$1:$1048576,12,FALSE)</f>
        <v>Flux Mélange Bonded Fleece Jacket</v>
      </c>
      <c r="F3240" s="111" t="s">
        <v>3026</v>
      </c>
      <c r="G3240" s="111" t="s">
        <v>2763</v>
      </c>
      <c r="H3240" s="113" t="str">
        <f>VLOOKUP(C3240,STYLES!$1:$1048576,9,FALSE)</f>
        <v>Active</v>
      </c>
      <c r="I3240" s="113" t="str">
        <f>VLOOKUP(C3240,STYLES!$1:$1048576,10,FALSE)</f>
        <v>Active</v>
      </c>
      <c r="J3240" s="112" t="s">
        <v>2768</v>
      </c>
      <c r="K3240" s="139">
        <f>IFERROR(VLOOKUP(J3240,LISTS!G:H,2,FALSE),"0")</f>
        <v>6</v>
      </c>
      <c r="L3240" s="68">
        <f t="shared" si="163"/>
        <v>6</v>
      </c>
      <c r="M3240" s="112" t="s">
        <v>2768</v>
      </c>
      <c r="N3240" s="140">
        <f>IFERROR(VLOOKUP(M3240,LISTS!G:H,2,FALSE),"0")</f>
        <v>6</v>
      </c>
      <c r="O3240" s="68">
        <f t="shared" si="162"/>
        <v>6</v>
      </c>
      <c r="P3240" s="117" t="s">
        <v>2720</v>
      </c>
      <c r="Q3240" s="117" t="s">
        <v>2983</v>
      </c>
      <c r="R3240" s="117" t="s">
        <v>2721</v>
      </c>
      <c r="S3240" s="103" t="s">
        <v>2984</v>
      </c>
      <c r="T3240" s="103" t="s">
        <v>2722</v>
      </c>
    </row>
    <row r="3241" spans="1:20">
      <c r="A3241" s="4" t="str">
        <f>VLOOKUP(C3241,STYLES!$A$1:$R$2088,7,FALSE)</f>
        <v>Fleece</v>
      </c>
      <c r="B3241" t="str">
        <f>VLOOKUP(C3241,STYLES!$1:$1048576,6,FALSE)</f>
        <v>North End®</v>
      </c>
      <c r="C3241" s="103">
        <v>88697</v>
      </c>
      <c r="E3241" t="str">
        <f>VLOOKUP(C3241,STYLES!$1:$1048576,12,FALSE)</f>
        <v>Flux Mélange Bonded Fleece Jacket</v>
      </c>
      <c r="F3241" s="111" t="s">
        <v>3441</v>
      </c>
      <c r="G3241" s="111" t="s">
        <v>2763</v>
      </c>
      <c r="H3241" s="113" t="str">
        <f>VLOOKUP(C3241,STYLES!$1:$1048576,9,FALSE)</f>
        <v>Active</v>
      </c>
      <c r="I3241" s="113" t="str">
        <f>VLOOKUP(C3241,STYLES!$1:$1048576,10,FALSE)</f>
        <v>Active</v>
      </c>
      <c r="J3241" s="112" t="s">
        <v>2768</v>
      </c>
      <c r="K3241" s="139">
        <f>IFERROR(VLOOKUP(J3241,LISTS!G:H,2,FALSE),"0")</f>
        <v>6</v>
      </c>
      <c r="L3241" s="68">
        <f t="shared" si="163"/>
        <v>6</v>
      </c>
      <c r="M3241" s="112" t="s">
        <v>2768</v>
      </c>
      <c r="N3241" s="140">
        <f>IFERROR(VLOOKUP(M3241,LISTS!G:H,2,FALSE),"0")</f>
        <v>6</v>
      </c>
      <c r="O3241" s="68">
        <f t="shared" si="162"/>
        <v>6</v>
      </c>
      <c r="P3241" s="117" t="s">
        <v>2720</v>
      </c>
      <c r="Q3241" s="117" t="s">
        <v>2983</v>
      </c>
      <c r="R3241" s="117" t="s">
        <v>3003</v>
      </c>
      <c r="S3241" s="103" t="s">
        <v>2984</v>
      </c>
      <c r="T3241" s="103" t="s">
        <v>3004</v>
      </c>
    </row>
    <row r="3242" spans="1:20">
      <c r="A3242" s="4" t="str">
        <f>VLOOKUP(C3242,STYLES!$A$1:$R$2088,7,FALSE)</f>
        <v>Fleece</v>
      </c>
      <c r="B3242" t="str">
        <f>VLOOKUP(C3242,STYLES!$1:$1048576,6,FALSE)</f>
        <v>North End®</v>
      </c>
      <c r="C3242" s="103">
        <v>88697</v>
      </c>
      <c r="E3242" t="str">
        <f>VLOOKUP(C3242,STYLES!$1:$1048576,12,FALSE)</f>
        <v>Flux Mélange Bonded Fleece Jacket</v>
      </c>
      <c r="F3242" s="111" t="s">
        <v>3453</v>
      </c>
      <c r="G3242" s="111" t="s">
        <v>2763</v>
      </c>
      <c r="H3242" s="113" t="str">
        <f>VLOOKUP(C3242,STYLES!$1:$1048576,9,FALSE)</f>
        <v>Active</v>
      </c>
      <c r="I3242" s="113" t="str">
        <f>VLOOKUP(C3242,STYLES!$1:$1048576,10,FALSE)</f>
        <v>Active</v>
      </c>
      <c r="J3242" s="112" t="s">
        <v>2768</v>
      </c>
      <c r="K3242" s="139">
        <f>IFERROR(VLOOKUP(J3242,LISTS!G:H,2,FALSE),"0")</f>
        <v>6</v>
      </c>
      <c r="L3242" s="68">
        <f t="shared" si="163"/>
        <v>6</v>
      </c>
      <c r="M3242" s="112" t="s">
        <v>2768</v>
      </c>
      <c r="N3242" s="140">
        <f>IFERROR(VLOOKUP(M3242,LISTS!G:H,2,FALSE),"0")</f>
        <v>6</v>
      </c>
      <c r="O3242" s="68">
        <f t="shared" si="162"/>
        <v>6</v>
      </c>
      <c r="P3242" s="117" t="s">
        <v>2720</v>
      </c>
      <c r="Q3242" s="117" t="s">
        <v>2983</v>
      </c>
      <c r="R3242" s="117" t="s">
        <v>3392</v>
      </c>
      <c r="S3242" s="103" t="s">
        <v>2984</v>
      </c>
      <c r="T3242" s="103" t="s">
        <v>3393</v>
      </c>
    </row>
    <row r="3243" spans="1:20">
      <c r="A3243" s="4" t="str">
        <f>VLOOKUP(C3243,STYLES!$A$1:$R$2088,7,FALSE)</f>
        <v>Fleece</v>
      </c>
      <c r="B3243" t="str">
        <f>VLOOKUP(C3243,STYLES!$1:$1048576,6,FALSE)</f>
        <v>North End®</v>
      </c>
      <c r="C3243" s="103">
        <v>88697</v>
      </c>
      <c r="E3243" t="str">
        <f>VLOOKUP(C3243,STYLES!$1:$1048576,12,FALSE)</f>
        <v>Flux Mélange Bonded Fleece Jacket</v>
      </c>
      <c r="F3243" s="112" t="s">
        <v>3454</v>
      </c>
      <c r="G3243" s="111" t="s">
        <v>2786</v>
      </c>
      <c r="H3243" s="113" t="str">
        <f>VLOOKUP(C3243,STYLES!$1:$1048576,9,FALSE)</f>
        <v>Active</v>
      </c>
      <c r="I3243" s="113" t="str">
        <f>VLOOKUP(C3243,STYLES!$1:$1048576,10,FALSE)</f>
        <v>Active</v>
      </c>
      <c r="J3243" s="112" t="s">
        <v>2768</v>
      </c>
      <c r="K3243" s="139">
        <f>IFERROR(VLOOKUP(J3243,LISTS!G:H,2,FALSE),"0")</f>
        <v>6</v>
      </c>
      <c r="L3243" s="68">
        <f t="shared" si="163"/>
        <v>6</v>
      </c>
      <c r="M3243" s="112" t="s">
        <v>2768</v>
      </c>
      <c r="N3243" s="140">
        <f>IFERROR(VLOOKUP(M3243,LISTS!G:H,2,FALSE),"0")</f>
        <v>6</v>
      </c>
      <c r="O3243" s="68">
        <f t="shared" si="162"/>
        <v>6</v>
      </c>
      <c r="P3243" s="117" t="s">
        <v>2720</v>
      </c>
      <c r="Q3243" s="112" t="s">
        <v>2963</v>
      </c>
      <c r="R3243" s="117" t="s">
        <v>3155</v>
      </c>
      <c r="S3243" s="118" t="s">
        <v>2964</v>
      </c>
      <c r="T3243" s="103" t="s">
        <v>3156</v>
      </c>
    </row>
    <row r="3244" spans="1:20">
      <c r="A3244" s="4"/>
      <c r="F3244" s="112"/>
      <c r="G3244" s="111"/>
      <c r="H3244" s="112"/>
      <c r="I3244" s="112"/>
      <c r="J3244" s="112"/>
      <c r="K3244" s="139"/>
      <c r="L3244" s="60">
        <f>SUM(L3239:L3243)</f>
        <v>30</v>
      </c>
      <c r="N3244" s="140"/>
      <c r="O3244" s="60">
        <f>SUM(O3239:O3243)</f>
        <v>30</v>
      </c>
      <c r="Q3244" s="117"/>
      <c r="R3244" s="117"/>
      <c r="S3244" s="103"/>
      <c r="T3244" s="103"/>
    </row>
    <row r="3245" spans="1:20">
      <c r="A3245" s="4" t="str">
        <f>VLOOKUP(C3245,STYLES!$A$1:$R$2088,7,FALSE)</f>
        <v>Outerwear</v>
      </c>
      <c r="B3245" t="str">
        <f>VLOOKUP(C3245,STYLES!$1:$1048576,6,FALSE)</f>
        <v>North End®</v>
      </c>
      <c r="C3245" s="103">
        <v>78805</v>
      </c>
      <c r="E3245" t="str">
        <f>VLOOKUP(C3245,STYLES!$1:$1048576,12,FALSE)</f>
        <v>Sprint Interactive Printed Lightweight Jacket</v>
      </c>
      <c r="F3245" s="111" t="s">
        <v>3455</v>
      </c>
      <c r="G3245" s="111" t="s">
        <v>2763</v>
      </c>
      <c r="H3245" s="113" t="str">
        <f>VLOOKUP(C3245,STYLES!$1:$1048576,9,FALSE)</f>
        <v>DROP - Pre-Closeout</v>
      </c>
      <c r="I3245" s="113" t="str">
        <f>VLOOKUP(C3245,STYLES!$1:$1048576,10,FALSE)</f>
        <v>DROP - Pre-Closeout</v>
      </c>
      <c r="J3245" s="112" t="s">
        <v>2745</v>
      </c>
      <c r="K3245" s="139">
        <f>IFERROR(VLOOKUP(J3245,LISTS!G:H,2,FALSE),"0")</f>
        <v>7</v>
      </c>
      <c r="L3245" s="68" t="str">
        <f t="shared" si="163"/>
        <v/>
      </c>
      <c r="M3245" s="112" t="s">
        <v>2745</v>
      </c>
      <c r="N3245" s="140">
        <f>IFERROR(VLOOKUP(M3245,LISTS!G:H,2,FALSE),"0")</f>
        <v>7</v>
      </c>
      <c r="O3245" s="68" t="str">
        <f t="shared" si="162"/>
        <v/>
      </c>
      <c r="P3245" s="117" t="s">
        <v>2720</v>
      </c>
      <c r="Q3245" s="117" t="s">
        <v>2983</v>
      </c>
      <c r="R3245" s="117" t="s">
        <v>2721</v>
      </c>
      <c r="S3245" s="103" t="s">
        <v>2984</v>
      </c>
      <c r="T3245" s="103" t="s">
        <v>2722</v>
      </c>
    </row>
    <row r="3246" spans="1:20">
      <c r="A3246" s="4" t="str">
        <f>VLOOKUP(C3246,STYLES!$A$1:$R$2088,7,FALSE)</f>
        <v>Outerwear</v>
      </c>
      <c r="B3246" t="str">
        <f>VLOOKUP(C3246,STYLES!$1:$1048576,6,FALSE)</f>
        <v>North End®</v>
      </c>
      <c r="C3246" s="103">
        <v>78805</v>
      </c>
      <c r="E3246" t="str">
        <f>VLOOKUP(C3246,STYLES!$1:$1048576,12,FALSE)</f>
        <v>Sprint Interactive Printed Lightweight Jacket</v>
      </c>
      <c r="F3246" s="112" t="s">
        <v>3456</v>
      </c>
      <c r="G3246" s="111" t="s">
        <v>2809</v>
      </c>
      <c r="H3246" s="113" t="str">
        <f>VLOOKUP(C3246,STYLES!$1:$1048576,9,FALSE)</f>
        <v>DROP - Pre-Closeout</v>
      </c>
      <c r="I3246" s="113" t="str">
        <f>VLOOKUP(C3246,STYLES!$1:$1048576,10,FALSE)</f>
        <v>DROP - Pre-Closeout</v>
      </c>
      <c r="J3246" s="112" t="s">
        <v>2745</v>
      </c>
      <c r="K3246" s="139">
        <f>IFERROR(VLOOKUP(J3246,LISTS!G:H,2,FALSE),"0")</f>
        <v>7</v>
      </c>
      <c r="L3246" s="68" t="str">
        <f t="shared" si="163"/>
        <v/>
      </c>
      <c r="M3246" s="112" t="s">
        <v>2745</v>
      </c>
      <c r="N3246" s="140">
        <f>IFERROR(VLOOKUP(M3246,LISTS!G:H,2,FALSE),"0")</f>
        <v>7</v>
      </c>
      <c r="O3246" s="68" t="str">
        <f t="shared" si="162"/>
        <v/>
      </c>
      <c r="P3246" s="117" t="s">
        <v>2720</v>
      </c>
      <c r="Q3246" s="117" t="s">
        <v>3136</v>
      </c>
      <c r="R3246" s="117" t="s">
        <v>2983</v>
      </c>
      <c r="S3246" s="103" t="s">
        <v>3137</v>
      </c>
      <c r="T3246" s="103" t="s">
        <v>2984</v>
      </c>
    </row>
    <row r="3247" spans="1:20">
      <c r="A3247" s="4"/>
      <c r="F3247" s="112"/>
      <c r="G3247" s="111"/>
      <c r="H3247" s="112"/>
      <c r="I3247" s="112"/>
      <c r="J3247" s="112"/>
      <c r="K3247" s="139"/>
      <c r="L3247" s="60">
        <f>SUM(L3245:L3246)</f>
        <v>0</v>
      </c>
      <c r="N3247" s="140"/>
      <c r="O3247" s="60">
        <f>SUM(O3245:O3246)</f>
        <v>0</v>
      </c>
      <c r="Q3247" s="117"/>
      <c r="R3247" s="117"/>
      <c r="S3247" s="103"/>
      <c r="T3247" s="103"/>
    </row>
    <row r="3248" spans="1:20">
      <c r="A3248" s="4" t="str">
        <f>VLOOKUP(C3248,STYLES!$A$1:$R$2088,7,FALSE)</f>
        <v>Outerwear</v>
      </c>
      <c r="B3248" t="str">
        <f>VLOOKUP(C3248,STYLES!$1:$1048576,6,FALSE)</f>
        <v>North End®</v>
      </c>
      <c r="C3248" s="103">
        <v>88805</v>
      </c>
      <c r="E3248" t="str">
        <f>VLOOKUP(C3248,STYLES!$1:$1048576,12,FALSE)</f>
        <v>Sprint Interactive Printed Lightweight Jacket</v>
      </c>
      <c r="F3248" s="111" t="s">
        <v>3455</v>
      </c>
      <c r="G3248" s="111" t="s">
        <v>2763</v>
      </c>
      <c r="H3248" s="113" t="str">
        <f>VLOOKUP(C3248,STYLES!$1:$1048576,9,FALSE)</f>
        <v>DROP - Pre-Closeout</v>
      </c>
      <c r="I3248" s="113" t="str">
        <f>VLOOKUP(C3248,STYLES!$1:$1048576,10,FALSE)</f>
        <v>DROP - Pre-Closeout</v>
      </c>
      <c r="J3248" s="112" t="s">
        <v>2768</v>
      </c>
      <c r="K3248" s="139">
        <f>IFERROR(VLOOKUP(J3248,LISTS!G:H,2,FALSE),"0")</f>
        <v>6</v>
      </c>
      <c r="L3248" s="68" t="str">
        <f t="shared" si="163"/>
        <v/>
      </c>
      <c r="M3248" s="112" t="s">
        <v>2768</v>
      </c>
      <c r="N3248" s="140">
        <f>IFERROR(VLOOKUP(M3248,LISTS!G:H,2,FALSE),"0")</f>
        <v>6</v>
      </c>
      <c r="O3248" s="68" t="str">
        <f t="shared" si="162"/>
        <v/>
      </c>
      <c r="P3248" s="117" t="s">
        <v>2720</v>
      </c>
      <c r="Q3248" s="117" t="s">
        <v>2983</v>
      </c>
      <c r="R3248" s="117" t="s">
        <v>2721</v>
      </c>
      <c r="S3248" s="103" t="s">
        <v>2984</v>
      </c>
      <c r="T3248" s="103" t="s">
        <v>2722</v>
      </c>
    </row>
    <row r="3249" spans="1:21">
      <c r="A3249" s="4" t="str">
        <f>VLOOKUP(C3249,STYLES!$A$1:$R$2088,7,FALSE)</f>
        <v>Outerwear</v>
      </c>
      <c r="B3249" t="str">
        <f>VLOOKUP(C3249,STYLES!$1:$1048576,6,FALSE)</f>
        <v>North End®</v>
      </c>
      <c r="C3249" s="103">
        <v>88805</v>
      </c>
      <c r="E3249" t="str">
        <f>VLOOKUP(C3249,STYLES!$1:$1048576,12,FALSE)</f>
        <v>Sprint Interactive Printed Lightweight Jacket</v>
      </c>
      <c r="F3249" s="112" t="s">
        <v>3456</v>
      </c>
      <c r="G3249" s="111" t="s">
        <v>2809</v>
      </c>
      <c r="H3249" s="113" t="str">
        <f>VLOOKUP(C3249,STYLES!$1:$1048576,9,FALSE)</f>
        <v>DROP - Pre-Closeout</v>
      </c>
      <c r="I3249" s="113" t="str">
        <f>VLOOKUP(C3249,STYLES!$1:$1048576,10,FALSE)</f>
        <v>DROP - Pre-Closeout</v>
      </c>
      <c r="J3249" s="112" t="s">
        <v>2768</v>
      </c>
      <c r="K3249" s="139">
        <f>IFERROR(VLOOKUP(J3249,LISTS!G:H,2,FALSE),"0")</f>
        <v>6</v>
      </c>
      <c r="L3249" s="68" t="str">
        <f t="shared" si="163"/>
        <v/>
      </c>
      <c r="M3249" s="112" t="s">
        <v>2768</v>
      </c>
      <c r="N3249" s="140">
        <f>IFERROR(VLOOKUP(M3249,LISTS!G:H,2,FALSE),"0")</f>
        <v>6</v>
      </c>
      <c r="O3249" s="68" t="str">
        <f t="shared" si="162"/>
        <v/>
      </c>
      <c r="P3249" s="117" t="s">
        <v>2720</v>
      </c>
      <c r="Q3249" s="117" t="s">
        <v>3136</v>
      </c>
      <c r="R3249" s="117" t="s">
        <v>2983</v>
      </c>
      <c r="S3249" s="103" t="s">
        <v>3137</v>
      </c>
      <c r="T3249" s="103" t="s">
        <v>2984</v>
      </c>
    </row>
    <row r="3250" spans="1:21">
      <c r="A3250" s="4"/>
      <c r="F3250" s="112"/>
      <c r="G3250" s="111"/>
      <c r="H3250" s="112"/>
      <c r="I3250" s="112"/>
      <c r="J3250" s="112"/>
      <c r="K3250" s="139"/>
      <c r="L3250" s="60">
        <f>SUM(L3248:L3249)</f>
        <v>0</v>
      </c>
      <c r="N3250" s="140"/>
      <c r="O3250" s="60">
        <f>SUM(O3248:O3249)</f>
        <v>0</v>
      </c>
      <c r="Q3250" s="117"/>
      <c r="R3250" s="117"/>
      <c r="S3250" s="103"/>
      <c r="T3250" s="103"/>
    </row>
    <row r="3251" spans="1:21">
      <c r="A3251" s="4" t="str">
        <f>VLOOKUP(C3251,STYLES!$A$1:$R$2088,7,FALSE)</f>
        <v>Outerwear</v>
      </c>
      <c r="B3251" t="str">
        <f>VLOOKUP(C3251,STYLES!$1:$1048576,6,FALSE)</f>
        <v>North End®</v>
      </c>
      <c r="C3251" s="103">
        <v>78806</v>
      </c>
      <c r="E3251" t="str">
        <f>VLOOKUP(C3251,STYLES!$1:$1048576,12,FALSE)</f>
        <v>Cadence Interactive Two-Tone Brush Back Jacket</v>
      </c>
      <c r="F3251" s="111" t="s">
        <v>3452</v>
      </c>
      <c r="G3251" s="111" t="s">
        <v>2763</v>
      </c>
      <c r="H3251" s="113" t="str">
        <f>VLOOKUP(C3251,STYLES!$1:$1048576,9,FALSE)</f>
        <v>DNR</v>
      </c>
      <c r="I3251" s="113" t="str">
        <f>VLOOKUP(C3251,STYLES!$1:$1048576,10,FALSE)</f>
        <v>DNR</v>
      </c>
      <c r="J3251" s="112" t="s">
        <v>2745</v>
      </c>
      <c r="K3251" s="139">
        <f>IFERROR(VLOOKUP(J3251,LISTS!G:H,2,FALSE),"0")</f>
        <v>7</v>
      </c>
      <c r="L3251" s="68">
        <f t="shared" si="163"/>
        <v>7</v>
      </c>
      <c r="M3251" s="112" t="s">
        <v>2745</v>
      </c>
      <c r="N3251" s="140">
        <f>IFERROR(VLOOKUP(M3251,LISTS!G:H,2,FALSE),"0")</f>
        <v>7</v>
      </c>
      <c r="O3251" s="68">
        <f t="shared" si="162"/>
        <v>7</v>
      </c>
      <c r="P3251" s="117" t="s">
        <v>2720</v>
      </c>
      <c r="Q3251" s="117" t="s">
        <v>2983</v>
      </c>
      <c r="R3251" s="117" t="s">
        <v>3018</v>
      </c>
      <c r="S3251" s="103" t="s">
        <v>2984</v>
      </c>
      <c r="T3251" s="103" t="s">
        <v>3019</v>
      </c>
    </row>
    <row r="3252" spans="1:21">
      <c r="A3252" s="4" t="str">
        <f>VLOOKUP(C3252,STYLES!$A$1:$R$2088,7,FALSE)</f>
        <v>Outerwear</v>
      </c>
      <c r="B3252" t="str">
        <f>VLOOKUP(C3252,STYLES!$1:$1048576,6,FALSE)</f>
        <v>North End®</v>
      </c>
      <c r="C3252" s="103">
        <v>78806</v>
      </c>
      <c r="E3252" t="str">
        <f>VLOOKUP(C3252,STYLES!$1:$1048576,12,FALSE)</f>
        <v>Cadence Interactive Two-Tone Brush Back Jacket</v>
      </c>
      <c r="F3252" s="111" t="s">
        <v>3026</v>
      </c>
      <c r="G3252" s="111" t="s">
        <v>2763</v>
      </c>
      <c r="H3252" s="113" t="str">
        <f>VLOOKUP(C3252,STYLES!$1:$1048576,9,FALSE)</f>
        <v>DNR</v>
      </c>
      <c r="I3252" s="113" t="str">
        <f>VLOOKUP(C3252,STYLES!$1:$1048576,10,FALSE)</f>
        <v>DNR</v>
      </c>
      <c r="J3252" s="112" t="s">
        <v>2745</v>
      </c>
      <c r="K3252" s="139">
        <f>IFERROR(VLOOKUP(J3252,LISTS!G:H,2,FALSE),"0")</f>
        <v>7</v>
      </c>
      <c r="L3252" s="68">
        <f t="shared" si="163"/>
        <v>7</v>
      </c>
      <c r="M3252" s="112" t="s">
        <v>2745</v>
      </c>
      <c r="N3252" s="140">
        <f>IFERROR(VLOOKUP(M3252,LISTS!G:H,2,FALSE),"0")</f>
        <v>7</v>
      </c>
      <c r="O3252" s="68">
        <f t="shared" si="162"/>
        <v>7</v>
      </c>
      <c r="P3252" s="117" t="s">
        <v>2720</v>
      </c>
      <c r="Q3252" s="117" t="s">
        <v>2983</v>
      </c>
      <c r="R3252" s="117" t="s">
        <v>2721</v>
      </c>
      <c r="S3252" s="103" t="s">
        <v>2984</v>
      </c>
      <c r="T3252" s="103" t="s">
        <v>2722</v>
      </c>
    </row>
    <row r="3253" spans="1:21" s="210" customFormat="1">
      <c r="A3253" s="302" t="str">
        <f>VLOOKUP(C3253,STYLES!$A$1:$R$2088,7,FALSE)</f>
        <v>Outerwear</v>
      </c>
      <c r="B3253" s="210" t="str">
        <f>VLOOKUP(C3253,STYLES!$1:$1048576,6,FALSE)</f>
        <v>North End®</v>
      </c>
      <c r="C3253" s="303">
        <v>78806</v>
      </c>
      <c r="D3253" s="296"/>
      <c r="E3253" s="210" t="str">
        <f>VLOOKUP(C3253,STYLES!$1:$1048576,12,FALSE)</f>
        <v>Cadence Interactive Two-Tone Brush Back Jacket</v>
      </c>
      <c r="F3253" s="304" t="s">
        <v>3441</v>
      </c>
      <c r="G3253" s="304" t="s">
        <v>2763</v>
      </c>
      <c r="H3253" s="297" t="s">
        <v>261</v>
      </c>
      <c r="I3253" s="297" t="s">
        <v>261</v>
      </c>
      <c r="J3253" s="305" t="s">
        <v>2745</v>
      </c>
      <c r="K3253" s="298">
        <f>IFERROR(VLOOKUP(J3253,LISTS!G:H,2,FALSE),"0")</f>
        <v>7</v>
      </c>
      <c r="L3253" s="210" t="str">
        <f t="shared" si="163"/>
        <v/>
      </c>
      <c r="M3253" s="305" t="s">
        <v>2745</v>
      </c>
      <c r="N3253" s="300">
        <f>IFERROR(VLOOKUP(M3253,LISTS!G:H,2,FALSE),"0")</f>
        <v>7</v>
      </c>
      <c r="O3253" s="210" t="str">
        <f t="shared" si="162"/>
        <v/>
      </c>
      <c r="P3253" s="301" t="s">
        <v>2720</v>
      </c>
      <c r="Q3253" s="301" t="s">
        <v>2983</v>
      </c>
      <c r="R3253" s="301" t="s">
        <v>3003</v>
      </c>
      <c r="S3253" s="303" t="s">
        <v>2984</v>
      </c>
      <c r="T3253" s="303" t="s">
        <v>3004</v>
      </c>
      <c r="U3253" s="305" t="s">
        <v>3036</v>
      </c>
    </row>
    <row r="3254" spans="1:21" s="210" customFormat="1">
      <c r="A3254" s="302" t="str">
        <f>VLOOKUP(C3254,STYLES!$A$1:$R$2088,7,FALSE)</f>
        <v>Outerwear</v>
      </c>
      <c r="B3254" s="210" t="str">
        <f>VLOOKUP(C3254,STYLES!$1:$1048576,6,FALSE)</f>
        <v>North End®</v>
      </c>
      <c r="C3254" s="303">
        <v>78806</v>
      </c>
      <c r="D3254" s="296"/>
      <c r="E3254" s="210" t="str">
        <f>VLOOKUP(C3254,STYLES!$1:$1048576,12,FALSE)</f>
        <v>Cadence Interactive Two-Tone Brush Back Jacket</v>
      </c>
      <c r="F3254" s="305" t="s">
        <v>3457</v>
      </c>
      <c r="G3254" s="304" t="s">
        <v>2809</v>
      </c>
      <c r="H3254" s="297" t="s">
        <v>261</v>
      </c>
      <c r="I3254" s="297" t="s">
        <v>261</v>
      </c>
      <c r="J3254" s="305" t="s">
        <v>2745</v>
      </c>
      <c r="K3254" s="298">
        <f>IFERROR(VLOOKUP(J3254,LISTS!G:H,2,FALSE),"0")</f>
        <v>7</v>
      </c>
      <c r="L3254" s="210" t="str">
        <f t="shared" si="163"/>
        <v/>
      </c>
      <c r="M3254" s="305" t="s">
        <v>2745</v>
      </c>
      <c r="N3254" s="300">
        <f>IFERROR(VLOOKUP(M3254,LISTS!G:H,2,FALSE),"0")</f>
        <v>7</v>
      </c>
      <c r="O3254" s="210" t="str">
        <f t="shared" si="162"/>
        <v/>
      </c>
      <c r="P3254" s="301" t="s">
        <v>2720</v>
      </c>
      <c r="Q3254" s="301" t="s">
        <v>3136</v>
      </c>
      <c r="R3254" s="301" t="s">
        <v>2963</v>
      </c>
      <c r="S3254" s="303" t="s">
        <v>3137</v>
      </c>
      <c r="T3254" s="303" t="s">
        <v>2964</v>
      </c>
      <c r="U3254" s="305" t="s">
        <v>3036</v>
      </c>
    </row>
    <row r="3255" spans="1:21">
      <c r="A3255" s="4"/>
      <c r="F3255" s="112"/>
      <c r="G3255" s="111"/>
      <c r="H3255" s="112"/>
      <c r="I3255" s="112"/>
      <c r="J3255" s="112"/>
      <c r="K3255" s="139"/>
      <c r="L3255" s="60">
        <f>SUM(L3251:L3254)</f>
        <v>14</v>
      </c>
      <c r="N3255" s="140"/>
      <c r="O3255" s="60">
        <f>SUM(O3251:O3254)</f>
        <v>14</v>
      </c>
      <c r="Q3255" s="117"/>
      <c r="R3255" s="117"/>
      <c r="S3255" s="103"/>
      <c r="T3255" s="103"/>
    </row>
    <row r="3256" spans="1:21">
      <c r="A3256" s="4" t="str">
        <f>VLOOKUP(C3256,STYLES!$A$1:$R$2088,7,FALSE)</f>
        <v>Outerwear</v>
      </c>
      <c r="B3256" t="str">
        <f>VLOOKUP(C3256,STYLES!$1:$1048576,6,FALSE)</f>
        <v>North End®</v>
      </c>
      <c r="C3256" s="103">
        <v>88806</v>
      </c>
      <c r="E3256" t="str">
        <f>VLOOKUP(C3256,STYLES!$1:$1048576,12,FALSE)</f>
        <v>Cadence Interactive Two-Tone Brush Back Jacket</v>
      </c>
      <c r="F3256" s="111" t="s">
        <v>3452</v>
      </c>
      <c r="G3256" s="111" t="s">
        <v>2763</v>
      </c>
      <c r="H3256" s="113" t="str">
        <f>VLOOKUP(C3256,STYLES!$1:$1048576,9,FALSE)</f>
        <v>DNR</v>
      </c>
      <c r="I3256" s="113" t="str">
        <f>VLOOKUP(C3256,STYLES!$1:$1048576,10,FALSE)</f>
        <v>DNR</v>
      </c>
      <c r="J3256" s="112" t="s">
        <v>2768</v>
      </c>
      <c r="K3256" s="139">
        <f>IFERROR(VLOOKUP(J3256,LISTS!G:H,2,FALSE),"0")</f>
        <v>6</v>
      </c>
      <c r="L3256" s="68">
        <f t="shared" si="163"/>
        <v>6</v>
      </c>
      <c r="M3256" s="112" t="s">
        <v>2768</v>
      </c>
      <c r="N3256" s="140">
        <f>IFERROR(VLOOKUP(M3256,LISTS!G:H,2,FALSE),"0")</f>
        <v>6</v>
      </c>
      <c r="O3256" s="68">
        <f t="shared" si="162"/>
        <v>6</v>
      </c>
      <c r="P3256" s="117" t="s">
        <v>2720</v>
      </c>
      <c r="Q3256" s="117" t="s">
        <v>2983</v>
      </c>
      <c r="R3256" s="117" t="s">
        <v>3018</v>
      </c>
      <c r="S3256" s="103" t="s">
        <v>2984</v>
      </c>
      <c r="T3256" s="103" t="s">
        <v>3019</v>
      </c>
    </row>
    <row r="3257" spans="1:21">
      <c r="A3257" s="4" t="str">
        <f>VLOOKUP(C3257,STYLES!$A$1:$R$2088,7,FALSE)</f>
        <v>Outerwear</v>
      </c>
      <c r="B3257" t="str">
        <f>VLOOKUP(C3257,STYLES!$1:$1048576,6,FALSE)</f>
        <v>North End®</v>
      </c>
      <c r="C3257" s="103">
        <v>88806</v>
      </c>
      <c r="E3257" t="str">
        <f>VLOOKUP(C3257,STYLES!$1:$1048576,12,FALSE)</f>
        <v>Cadence Interactive Two-Tone Brush Back Jacket</v>
      </c>
      <c r="F3257" s="111" t="s">
        <v>3026</v>
      </c>
      <c r="G3257" s="111" t="s">
        <v>2763</v>
      </c>
      <c r="H3257" s="113" t="str">
        <f>VLOOKUP(C3257,STYLES!$1:$1048576,9,FALSE)</f>
        <v>DNR</v>
      </c>
      <c r="I3257" s="113" t="str">
        <f>VLOOKUP(C3257,STYLES!$1:$1048576,10,FALSE)</f>
        <v>DNR</v>
      </c>
      <c r="J3257" s="112" t="s">
        <v>2768</v>
      </c>
      <c r="K3257" s="139">
        <f>IFERROR(VLOOKUP(J3257,LISTS!G:H,2,FALSE),"0")</f>
        <v>6</v>
      </c>
      <c r="L3257" s="68">
        <f t="shared" si="163"/>
        <v>6</v>
      </c>
      <c r="M3257" s="112" t="s">
        <v>2768</v>
      </c>
      <c r="N3257" s="140">
        <f>IFERROR(VLOOKUP(M3257,LISTS!G:H,2,FALSE),"0")</f>
        <v>6</v>
      </c>
      <c r="O3257" s="68">
        <f t="shared" si="162"/>
        <v>6</v>
      </c>
      <c r="P3257" s="117" t="s">
        <v>2720</v>
      </c>
      <c r="Q3257" s="117" t="s">
        <v>2983</v>
      </c>
      <c r="R3257" s="117" t="s">
        <v>2721</v>
      </c>
      <c r="S3257" s="103" t="s">
        <v>2984</v>
      </c>
      <c r="T3257" s="103" t="s">
        <v>2722</v>
      </c>
    </row>
    <row r="3258" spans="1:21" s="210" customFormat="1">
      <c r="A3258" s="302" t="str">
        <f>VLOOKUP(C3258,STYLES!$A$1:$R$2088,7,FALSE)</f>
        <v>Outerwear</v>
      </c>
      <c r="B3258" s="210" t="str">
        <f>VLOOKUP(C3258,STYLES!$1:$1048576,6,FALSE)</f>
        <v>North End®</v>
      </c>
      <c r="C3258" s="303">
        <v>88806</v>
      </c>
      <c r="D3258" s="296"/>
      <c r="E3258" s="210" t="str">
        <f>VLOOKUP(C3258,STYLES!$1:$1048576,12,FALSE)</f>
        <v>Cadence Interactive Two-Tone Brush Back Jacket</v>
      </c>
      <c r="F3258" s="304" t="s">
        <v>3441</v>
      </c>
      <c r="G3258" s="304" t="s">
        <v>2763</v>
      </c>
      <c r="H3258" s="297" t="s">
        <v>261</v>
      </c>
      <c r="I3258" s="297" t="s">
        <v>261</v>
      </c>
      <c r="J3258" s="305" t="s">
        <v>2768</v>
      </c>
      <c r="K3258" s="298">
        <f>IFERROR(VLOOKUP(J3258,LISTS!G:H,2,FALSE),"0")</f>
        <v>6</v>
      </c>
      <c r="L3258" s="210" t="str">
        <f t="shared" si="163"/>
        <v/>
      </c>
      <c r="M3258" s="305" t="s">
        <v>2768</v>
      </c>
      <c r="N3258" s="300">
        <f>IFERROR(VLOOKUP(M3258,LISTS!G:H,2,FALSE),"0")</f>
        <v>6</v>
      </c>
      <c r="O3258" s="210" t="str">
        <f t="shared" si="162"/>
        <v/>
      </c>
      <c r="P3258" s="301" t="s">
        <v>2720</v>
      </c>
      <c r="Q3258" s="301" t="s">
        <v>2983</v>
      </c>
      <c r="R3258" s="301" t="s">
        <v>3003</v>
      </c>
      <c r="S3258" s="303" t="s">
        <v>2984</v>
      </c>
      <c r="T3258" s="303" t="s">
        <v>3004</v>
      </c>
      <c r="U3258" s="305" t="s">
        <v>3036</v>
      </c>
    </row>
    <row r="3259" spans="1:21" s="210" customFormat="1">
      <c r="A3259" s="302" t="str">
        <f>VLOOKUP(C3259,STYLES!$A$1:$R$2088,7,FALSE)</f>
        <v>Outerwear</v>
      </c>
      <c r="B3259" s="210" t="str">
        <f>VLOOKUP(C3259,STYLES!$1:$1048576,6,FALSE)</f>
        <v>North End®</v>
      </c>
      <c r="C3259" s="303">
        <v>88806</v>
      </c>
      <c r="D3259" s="296"/>
      <c r="E3259" s="210" t="str">
        <f>VLOOKUP(C3259,STYLES!$1:$1048576,12,FALSE)</f>
        <v>Cadence Interactive Two-Tone Brush Back Jacket</v>
      </c>
      <c r="F3259" s="305" t="s">
        <v>3457</v>
      </c>
      <c r="G3259" s="304" t="s">
        <v>2809</v>
      </c>
      <c r="H3259" s="297" t="s">
        <v>261</v>
      </c>
      <c r="I3259" s="297" t="s">
        <v>261</v>
      </c>
      <c r="J3259" s="305" t="s">
        <v>2768</v>
      </c>
      <c r="K3259" s="298">
        <f>IFERROR(VLOOKUP(J3259,LISTS!G:H,2,FALSE),"0")</f>
        <v>6</v>
      </c>
      <c r="L3259" s="210" t="str">
        <f t="shared" si="163"/>
        <v/>
      </c>
      <c r="M3259" s="305" t="s">
        <v>2768</v>
      </c>
      <c r="N3259" s="300">
        <f>IFERROR(VLOOKUP(M3259,LISTS!G:H,2,FALSE),"0")</f>
        <v>6</v>
      </c>
      <c r="O3259" s="210" t="str">
        <f t="shared" si="162"/>
        <v/>
      </c>
      <c r="P3259" s="301" t="s">
        <v>2720</v>
      </c>
      <c r="Q3259" s="301" t="s">
        <v>3136</v>
      </c>
      <c r="R3259" s="301" t="s">
        <v>2963</v>
      </c>
      <c r="S3259" s="303" t="s">
        <v>3137</v>
      </c>
      <c r="T3259" s="303" t="s">
        <v>2964</v>
      </c>
      <c r="U3259" s="305" t="s">
        <v>3036</v>
      </c>
    </row>
    <row r="3260" spans="1:21">
      <c r="A3260" s="4"/>
      <c r="F3260" s="112"/>
      <c r="G3260" s="111"/>
      <c r="H3260" s="112"/>
      <c r="I3260" s="112"/>
      <c r="J3260" s="112"/>
      <c r="K3260" s="139"/>
      <c r="L3260" s="60">
        <f>SUM(L3256:L3259)</f>
        <v>12</v>
      </c>
      <c r="N3260" s="140"/>
      <c r="O3260" s="60">
        <f>SUM(O3256:O3259)</f>
        <v>12</v>
      </c>
      <c r="Q3260" s="117"/>
      <c r="R3260" s="117"/>
      <c r="S3260" s="103"/>
      <c r="T3260" s="103"/>
    </row>
    <row r="3261" spans="1:21">
      <c r="A3261" s="4" t="str">
        <f>VLOOKUP(C3261,STYLES!$A$1:$R$2088,7,FALSE)</f>
        <v>Outerwear</v>
      </c>
      <c r="B3261" t="str">
        <f>VLOOKUP(C3261,STYLES!$1:$1048576,6,FALSE)</f>
        <v>North End®</v>
      </c>
      <c r="C3261" s="103">
        <v>78807</v>
      </c>
      <c r="E3261" t="str">
        <f>VLOOKUP(C3261,STYLES!$1:$1048576,12,FALSE)</f>
        <v>Aero Interactive Two-Tone Lightweight Jacket</v>
      </c>
      <c r="F3261" s="112" t="s">
        <v>3026</v>
      </c>
      <c r="G3261" s="111" t="s">
        <v>2763</v>
      </c>
      <c r="H3261" s="113" t="str">
        <f>VLOOKUP(C3261,STYLES!$1:$1048576,9,FALSE)</f>
        <v>DROP - Pre-Closeout</v>
      </c>
      <c r="I3261" s="113" t="str">
        <f>VLOOKUP(C3261,STYLES!$1:$1048576,10,FALSE)</f>
        <v>DROP - Pre-Closeout</v>
      </c>
      <c r="J3261" s="112" t="s">
        <v>2745</v>
      </c>
      <c r="K3261" s="139">
        <f>IFERROR(VLOOKUP(J3261,LISTS!G:H,2,FALSE),"0")</f>
        <v>7</v>
      </c>
      <c r="L3261" s="68" t="str">
        <f t="shared" si="163"/>
        <v/>
      </c>
      <c r="M3261" s="112" t="s">
        <v>2745</v>
      </c>
      <c r="N3261" s="140">
        <f>IFERROR(VLOOKUP(M3261,LISTS!G:H,2,FALSE),"0")</f>
        <v>7</v>
      </c>
      <c r="O3261" s="68" t="str">
        <f t="shared" si="162"/>
        <v/>
      </c>
      <c r="P3261" s="117" t="s">
        <v>2720</v>
      </c>
      <c r="Q3261" s="117" t="s">
        <v>2983</v>
      </c>
      <c r="R3261" s="117" t="s">
        <v>2721</v>
      </c>
      <c r="S3261" s="103" t="s">
        <v>2984</v>
      </c>
      <c r="T3261" s="103" t="s">
        <v>2722</v>
      </c>
    </row>
    <row r="3262" spans="1:21">
      <c r="A3262" s="4"/>
      <c r="F3262" s="112"/>
      <c r="G3262" s="111"/>
      <c r="H3262" s="112"/>
      <c r="I3262" s="112"/>
      <c r="J3262" s="112"/>
      <c r="K3262" s="139"/>
      <c r="L3262" s="60">
        <f>SUM(L3261:L3261)</f>
        <v>0</v>
      </c>
      <c r="N3262" s="140"/>
      <c r="O3262" s="60">
        <f>SUM(O3261:O3261)</f>
        <v>0</v>
      </c>
      <c r="Q3262" s="117"/>
      <c r="R3262" s="117"/>
      <c r="S3262" s="103"/>
      <c r="T3262" s="103"/>
    </row>
    <row r="3263" spans="1:21">
      <c r="A3263" s="4" t="str">
        <f>VLOOKUP(C3263,STYLES!$A$1:$R$2088,7,FALSE)</f>
        <v>Outerwear</v>
      </c>
      <c r="B3263" t="str">
        <f>VLOOKUP(C3263,STYLES!$1:$1048576,6,FALSE)</f>
        <v>North End®</v>
      </c>
      <c r="C3263" s="103">
        <v>88807</v>
      </c>
      <c r="E3263" t="str">
        <f>VLOOKUP(C3263,STYLES!$1:$1048576,12,FALSE)</f>
        <v>Aero Interactive Two-Tone Lightweight Jacket</v>
      </c>
      <c r="F3263" s="111" t="s">
        <v>3026</v>
      </c>
      <c r="G3263" s="111" t="s">
        <v>2763</v>
      </c>
      <c r="H3263" s="113" t="str">
        <f>VLOOKUP(C3263,STYLES!$1:$1048576,9,FALSE)</f>
        <v>DROP - Pre-Closeout</v>
      </c>
      <c r="I3263" s="113" t="str">
        <f>VLOOKUP(C3263,STYLES!$1:$1048576,10,FALSE)</f>
        <v>DROP - Pre-Closeout</v>
      </c>
      <c r="J3263" s="112" t="s">
        <v>2768</v>
      </c>
      <c r="K3263" s="139">
        <f>IFERROR(VLOOKUP(J3263,LISTS!G:H,2,FALSE),"0")</f>
        <v>6</v>
      </c>
      <c r="L3263" s="68" t="str">
        <f t="shared" si="163"/>
        <v/>
      </c>
      <c r="M3263" s="112" t="s">
        <v>2768</v>
      </c>
      <c r="N3263" s="140">
        <f>IFERROR(VLOOKUP(M3263,LISTS!G:H,2,FALSE),"0")</f>
        <v>6</v>
      </c>
      <c r="O3263" s="68" t="str">
        <f t="shared" si="162"/>
        <v/>
      </c>
      <c r="P3263" s="117" t="s">
        <v>2720</v>
      </c>
      <c r="Q3263" s="117" t="s">
        <v>2983</v>
      </c>
      <c r="R3263" s="117" t="s">
        <v>2721</v>
      </c>
      <c r="S3263" s="103" t="s">
        <v>2984</v>
      </c>
      <c r="T3263" s="103" t="s">
        <v>2722</v>
      </c>
    </row>
    <row r="3264" spans="1:21">
      <c r="A3264" s="4"/>
      <c r="F3264" s="112"/>
      <c r="G3264" s="111"/>
      <c r="H3264" s="112"/>
      <c r="I3264" s="112"/>
      <c r="J3264" s="112"/>
      <c r="K3264" s="139"/>
      <c r="L3264" s="60">
        <f>SUM(L3263:L3263)</f>
        <v>0</v>
      </c>
      <c r="N3264" s="140"/>
      <c r="O3264" s="60">
        <f>SUM(O3263:O3263)</f>
        <v>0</v>
      </c>
      <c r="Q3264" s="117"/>
      <c r="R3264" s="117"/>
      <c r="S3264" s="103"/>
      <c r="T3264" s="103"/>
    </row>
    <row r="3265" spans="1:21">
      <c r="A3265" s="4" t="str">
        <f>VLOOKUP(C3265,STYLES!$A$1:$R$2088,7,FALSE)</f>
        <v>Outerwear</v>
      </c>
      <c r="B3265" t="str">
        <f>VLOOKUP(C3265,STYLES!$1:$1048576,6,FALSE)</f>
        <v>North End®</v>
      </c>
      <c r="C3265" s="103">
        <v>78808</v>
      </c>
      <c r="E3265" t="str">
        <f>VLOOKUP(C3265,STYLES!$1:$1048576,12,FALSE)</f>
        <v>Impulse Interactive Seam-Sealed Shell</v>
      </c>
      <c r="F3265" s="112" t="s">
        <v>3450</v>
      </c>
      <c r="G3265" s="111" t="s">
        <v>2718</v>
      </c>
      <c r="H3265" s="113" t="str">
        <f>VLOOKUP(C3265,STYLES!$1:$1048576,9,FALSE)</f>
        <v>Active</v>
      </c>
      <c r="I3265" s="113" t="str">
        <f>VLOOKUP(C3265,STYLES!$1:$1048576,10,FALSE)</f>
        <v>Active</v>
      </c>
      <c r="J3265" s="112" t="s">
        <v>2745</v>
      </c>
      <c r="K3265" s="139">
        <f>IFERROR(VLOOKUP(J3265,LISTS!G:H,2,FALSE),"0")</f>
        <v>7</v>
      </c>
      <c r="L3265" s="68">
        <f t="shared" si="163"/>
        <v>7</v>
      </c>
      <c r="M3265" s="112" t="s">
        <v>2745</v>
      </c>
      <c r="N3265" s="140">
        <f>IFERROR(VLOOKUP(M3265,LISTS!G:H,2,FALSE),"0")</f>
        <v>7</v>
      </c>
      <c r="O3265" s="68">
        <f t="shared" si="162"/>
        <v>7</v>
      </c>
      <c r="P3265" s="117" t="s">
        <v>2720</v>
      </c>
      <c r="Q3265" s="101" t="s">
        <v>2721</v>
      </c>
      <c r="R3265" s="117" t="s">
        <v>2983</v>
      </c>
      <c r="S3265" s="112" t="s">
        <v>2722</v>
      </c>
      <c r="T3265" s="103" t="s">
        <v>2984</v>
      </c>
    </row>
    <row r="3266" spans="1:21">
      <c r="A3266" s="4" t="str">
        <f>VLOOKUP(C3266,STYLES!$A$1:$R$2088,7,FALSE)</f>
        <v>Outerwear</v>
      </c>
      <c r="B3266" t="str">
        <f>VLOOKUP(C3266,STYLES!$1:$1048576,6,FALSE)</f>
        <v>North End®</v>
      </c>
      <c r="C3266" s="103">
        <v>78808</v>
      </c>
      <c r="E3266" t="str">
        <f>VLOOKUP(C3266,STYLES!$1:$1048576,12,FALSE)</f>
        <v>Impulse Interactive Seam-Sealed Shell</v>
      </c>
      <c r="F3266" s="112" t="s">
        <v>3458</v>
      </c>
      <c r="G3266" s="111" t="s">
        <v>2786</v>
      </c>
      <c r="H3266" s="113" t="str">
        <f>VLOOKUP(C3266,STYLES!$1:$1048576,9,FALSE)</f>
        <v>Active</v>
      </c>
      <c r="I3266" s="113" t="str">
        <f>VLOOKUP(C3266,STYLES!$1:$1048576,10,FALSE)</f>
        <v>Active</v>
      </c>
      <c r="J3266" s="112" t="s">
        <v>2745</v>
      </c>
      <c r="K3266" s="139">
        <f>IFERROR(VLOOKUP(J3266,LISTS!G:H,2,FALSE),"0")</f>
        <v>7</v>
      </c>
      <c r="L3266" s="68">
        <f t="shared" si="163"/>
        <v>7</v>
      </c>
      <c r="M3266" s="112" t="s">
        <v>2745</v>
      </c>
      <c r="N3266" s="140">
        <f>IFERROR(VLOOKUP(M3266,LISTS!G:H,2,FALSE),"0")</f>
        <v>7</v>
      </c>
      <c r="O3266" s="68">
        <f t="shared" si="162"/>
        <v>7</v>
      </c>
      <c r="P3266" s="117" t="s">
        <v>2720</v>
      </c>
      <c r="Q3266" s="112" t="s">
        <v>2963</v>
      </c>
      <c r="R3266" s="117" t="s">
        <v>2983</v>
      </c>
      <c r="S3266" s="118" t="s">
        <v>2964</v>
      </c>
      <c r="T3266" s="103" t="s">
        <v>2984</v>
      </c>
    </row>
    <row r="3267" spans="1:21">
      <c r="A3267" s="4"/>
      <c r="F3267" s="112"/>
      <c r="G3267" s="111"/>
      <c r="H3267" s="112"/>
      <c r="I3267" s="112"/>
      <c r="J3267" s="112"/>
      <c r="K3267" s="139"/>
      <c r="L3267" s="60">
        <f>SUM(L3265:L3266)</f>
        <v>14</v>
      </c>
      <c r="N3267" s="140"/>
      <c r="O3267" s="60">
        <f>SUM(O3265:O3266)</f>
        <v>14</v>
      </c>
      <c r="Q3267" s="117"/>
      <c r="R3267" s="117"/>
      <c r="S3267" s="103"/>
      <c r="T3267" s="103"/>
    </row>
    <row r="3268" spans="1:21">
      <c r="A3268" s="4" t="str">
        <f>VLOOKUP(C3268,STYLES!$A$1:$R$2088,7,FALSE)</f>
        <v>Outerwear</v>
      </c>
      <c r="B3268" t="str">
        <f>VLOOKUP(C3268,STYLES!$1:$1048576,6,FALSE)</f>
        <v>North End®</v>
      </c>
      <c r="C3268" s="103">
        <v>88808</v>
      </c>
      <c r="E3268" t="str">
        <f>VLOOKUP(C3268,STYLES!$1:$1048576,12,FALSE)</f>
        <v>Impulse Interactive Seam-Sealed Shell</v>
      </c>
      <c r="F3268" s="112" t="s">
        <v>3450</v>
      </c>
      <c r="G3268" s="111" t="s">
        <v>2718</v>
      </c>
      <c r="H3268" s="113" t="str">
        <f>VLOOKUP(C3268,STYLES!$1:$1048576,9,FALSE)</f>
        <v>Active</v>
      </c>
      <c r="I3268" s="113" t="str">
        <f>VLOOKUP(C3268,STYLES!$1:$1048576,10,FALSE)</f>
        <v>Active</v>
      </c>
      <c r="J3268" s="112" t="s">
        <v>2768</v>
      </c>
      <c r="K3268" s="139">
        <f>IFERROR(VLOOKUP(J3268,LISTS!G:H,2,FALSE),"0")</f>
        <v>6</v>
      </c>
      <c r="L3268" s="68">
        <f t="shared" si="163"/>
        <v>6</v>
      </c>
      <c r="M3268" s="112" t="s">
        <v>2768</v>
      </c>
      <c r="N3268" s="140">
        <f>IFERROR(VLOOKUP(M3268,LISTS!G:H,2,FALSE),"0")</f>
        <v>6</v>
      </c>
      <c r="O3268" s="68">
        <f t="shared" si="162"/>
        <v>6</v>
      </c>
      <c r="P3268" s="117" t="s">
        <v>2720</v>
      </c>
      <c r="Q3268" s="101" t="s">
        <v>2721</v>
      </c>
      <c r="R3268" s="117" t="s">
        <v>2983</v>
      </c>
      <c r="S3268" s="112" t="s">
        <v>2722</v>
      </c>
      <c r="T3268" s="103" t="s">
        <v>2984</v>
      </c>
    </row>
    <row r="3269" spans="1:21">
      <c r="A3269" s="4" t="str">
        <f>VLOOKUP(C3269,STYLES!$A$1:$R$2088,7,FALSE)</f>
        <v>Outerwear</v>
      </c>
      <c r="B3269" t="str">
        <f>VLOOKUP(C3269,STYLES!$1:$1048576,6,FALSE)</f>
        <v>North End®</v>
      </c>
      <c r="C3269" s="103">
        <v>88808</v>
      </c>
      <c r="E3269" t="str">
        <f>VLOOKUP(C3269,STYLES!$1:$1048576,12,FALSE)</f>
        <v>Impulse Interactive Seam-Sealed Shell</v>
      </c>
      <c r="F3269" s="112" t="s">
        <v>3458</v>
      </c>
      <c r="G3269" s="111" t="s">
        <v>2786</v>
      </c>
      <c r="H3269" s="113" t="str">
        <f>VLOOKUP(C3269,STYLES!$1:$1048576,9,FALSE)</f>
        <v>Active</v>
      </c>
      <c r="I3269" s="113" t="str">
        <f>VLOOKUP(C3269,STYLES!$1:$1048576,10,FALSE)</f>
        <v>Active</v>
      </c>
      <c r="J3269" s="112" t="s">
        <v>2768</v>
      </c>
      <c r="K3269" s="139">
        <f>IFERROR(VLOOKUP(J3269,LISTS!G:H,2,FALSE),"0")</f>
        <v>6</v>
      </c>
      <c r="L3269" s="68">
        <f t="shared" si="163"/>
        <v>6</v>
      </c>
      <c r="M3269" s="112" t="s">
        <v>2768</v>
      </c>
      <c r="N3269" s="140">
        <f>IFERROR(VLOOKUP(M3269,LISTS!G:H,2,FALSE),"0")</f>
        <v>6</v>
      </c>
      <c r="O3269" s="68">
        <f t="shared" si="162"/>
        <v>6</v>
      </c>
      <c r="P3269" s="117" t="s">
        <v>2720</v>
      </c>
      <c r="Q3269" s="112" t="s">
        <v>2963</v>
      </c>
      <c r="R3269" s="117" t="s">
        <v>2983</v>
      </c>
      <c r="S3269" s="118" t="s">
        <v>2964</v>
      </c>
      <c r="T3269" s="103" t="s">
        <v>2984</v>
      </c>
    </row>
    <row r="3270" spans="1:21">
      <c r="A3270" s="4"/>
      <c r="F3270" s="112"/>
      <c r="G3270" s="111"/>
      <c r="H3270" s="112"/>
      <c r="I3270" s="112"/>
      <c r="J3270" s="112"/>
      <c r="K3270" s="139"/>
      <c r="L3270" s="60">
        <f>SUM(L3268:L3269)</f>
        <v>12</v>
      </c>
      <c r="N3270" s="140"/>
      <c r="O3270" s="60">
        <f>SUM(O3268:O3269)</f>
        <v>12</v>
      </c>
      <c r="Q3270" s="117"/>
      <c r="R3270" s="117"/>
      <c r="S3270" s="103"/>
      <c r="T3270" s="103"/>
    </row>
    <row r="3271" spans="1:21">
      <c r="A3271" s="4" t="str">
        <f>VLOOKUP(C3271,STYLES!$A$1:$R$2088,7,FALSE)</f>
        <v>Outerwear</v>
      </c>
      <c r="B3271" t="str">
        <f>VLOOKUP(C3271,STYLES!$1:$1048576,6,FALSE)</f>
        <v>North End®</v>
      </c>
      <c r="C3271" s="103">
        <v>78809</v>
      </c>
      <c r="E3271" t="str">
        <f>VLOOKUP(C3271,STYLES!$1:$1048576,12,FALSE)</f>
        <v>Quantum Interactive Hybrid Insulated Jacket</v>
      </c>
      <c r="F3271" s="112" t="s">
        <v>3459</v>
      </c>
      <c r="G3271" s="111" t="s">
        <v>2763</v>
      </c>
      <c r="H3271" s="113" t="str">
        <f>VLOOKUP(C3271,STYLES!$1:$1048576,9,FALSE)</f>
        <v>DNR</v>
      </c>
      <c r="I3271" s="113" t="str">
        <f>VLOOKUP(C3271,STYLES!$1:$1048576,10,FALSE)</f>
        <v>DNR</v>
      </c>
      <c r="J3271" s="112" t="s">
        <v>2745</v>
      </c>
      <c r="K3271" s="139">
        <f>IFERROR(VLOOKUP(J3271,LISTS!G:H,2,FALSE),"0")</f>
        <v>7</v>
      </c>
      <c r="L3271" s="68">
        <f t="shared" si="163"/>
        <v>7</v>
      </c>
      <c r="M3271" s="112" t="s">
        <v>2745</v>
      </c>
      <c r="N3271" s="140">
        <f>IFERROR(VLOOKUP(M3271,LISTS!G:H,2,FALSE),"0")</f>
        <v>7</v>
      </c>
      <c r="O3271" s="68">
        <f t="shared" si="162"/>
        <v>7</v>
      </c>
      <c r="P3271" s="117" t="s">
        <v>2720</v>
      </c>
      <c r="Q3271" s="117" t="s">
        <v>2983</v>
      </c>
      <c r="R3271" s="117" t="s">
        <v>2963</v>
      </c>
      <c r="S3271" s="103" t="s">
        <v>2984</v>
      </c>
      <c r="T3271" s="103" t="s">
        <v>2964</v>
      </c>
    </row>
    <row r="3272" spans="1:21">
      <c r="A3272" s="4" t="str">
        <f>VLOOKUP(C3272,STYLES!$A$1:$R$2088,7,FALSE)</f>
        <v>Outerwear</v>
      </c>
      <c r="B3272" t="str">
        <f>VLOOKUP(C3272,STYLES!$1:$1048576,6,FALSE)</f>
        <v>North End®</v>
      </c>
      <c r="C3272" s="103">
        <v>78809</v>
      </c>
      <c r="E3272" t="str">
        <f>VLOOKUP(C3272,STYLES!$1:$1048576,12,FALSE)</f>
        <v>Quantum Interactive Hybrid Insulated Jacket</v>
      </c>
      <c r="F3272" s="112" t="s">
        <v>3458</v>
      </c>
      <c r="G3272" s="111" t="s">
        <v>2786</v>
      </c>
      <c r="H3272" s="113" t="str">
        <f>VLOOKUP(C3272,STYLES!$1:$1048576,9,FALSE)</f>
        <v>DNR</v>
      </c>
      <c r="I3272" s="113" t="str">
        <f>VLOOKUP(C3272,STYLES!$1:$1048576,10,FALSE)</f>
        <v>DNR</v>
      </c>
      <c r="J3272" s="112" t="s">
        <v>2745</v>
      </c>
      <c r="K3272" s="139">
        <f>IFERROR(VLOOKUP(J3272,LISTS!G:H,2,FALSE),"0")</f>
        <v>7</v>
      </c>
      <c r="L3272" s="68">
        <f t="shared" si="163"/>
        <v>7</v>
      </c>
      <c r="M3272" s="112" t="s">
        <v>2745</v>
      </c>
      <c r="N3272" s="140">
        <f>IFERROR(VLOOKUP(M3272,LISTS!G:H,2,FALSE),"0")</f>
        <v>7</v>
      </c>
      <c r="O3272" s="68">
        <f>IF(OR(I3272="ACTIVE",I3272="NEW",I3272="DNR",I3272="Pre-Closeout"),N3272,"")</f>
        <v>7</v>
      </c>
      <c r="P3272" s="117" t="s">
        <v>2720</v>
      </c>
      <c r="Q3272" s="112" t="s">
        <v>2963</v>
      </c>
      <c r="R3272" s="117" t="s">
        <v>2983</v>
      </c>
      <c r="S3272" s="118" t="s">
        <v>2964</v>
      </c>
      <c r="T3272" s="103" t="s">
        <v>2984</v>
      </c>
    </row>
    <row r="3273" spans="1:21">
      <c r="A3273" s="4"/>
      <c r="F3273" s="112"/>
      <c r="G3273" s="111"/>
      <c r="H3273" s="112"/>
      <c r="I3273" s="112"/>
      <c r="J3273" s="112"/>
      <c r="K3273" s="139"/>
      <c r="L3273" s="60">
        <f>SUM(L3271:L3272)</f>
        <v>14</v>
      </c>
      <c r="N3273" s="140"/>
      <c r="O3273" s="60">
        <f>SUM(O3271:O3272)</f>
        <v>14</v>
      </c>
      <c r="Q3273" s="117"/>
      <c r="R3273" s="117"/>
      <c r="S3273" s="103"/>
      <c r="T3273" s="103"/>
    </row>
    <row r="3274" spans="1:21">
      <c r="A3274" s="4" t="str">
        <f>VLOOKUP(C3274,STYLES!$A$1:$R$2088,7,FALSE)</f>
        <v>Outerwear</v>
      </c>
      <c r="B3274" t="str">
        <f>VLOOKUP(C3274,STYLES!$1:$1048576,6,FALSE)</f>
        <v>North End®</v>
      </c>
      <c r="C3274" s="103">
        <v>88809</v>
      </c>
      <c r="E3274" t="str">
        <f>VLOOKUP(C3274,STYLES!$1:$1048576,12,FALSE)</f>
        <v>Quantum Interactive Hybrid Insulated Jacket</v>
      </c>
      <c r="F3274" s="112" t="s">
        <v>3459</v>
      </c>
      <c r="G3274" s="111" t="s">
        <v>2763</v>
      </c>
      <c r="H3274" s="113" t="str">
        <f>VLOOKUP(C3274,STYLES!$1:$1048576,9,FALSE)</f>
        <v>DNR</v>
      </c>
      <c r="I3274" s="113" t="str">
        <f>VLOOKUP(C3274,STYLES!$1:$1048576,10,FALSE)</f>
        <v>DNR</v>
      </c>
      <c r="J3274" s="112" t="s">
        <v>2768</v>
      </c>
      <c r="K3274" s="139">
        <f>IFERROR(VLOOKUP(J3274,LISTS!G:H,2,FALSE),"0")</f>
        <v>6</v>
      </c>
      <c r="L3274" s="68">
        <f t="shared" si="163"/>
        <v>6</v>
      </c>
      <c r="M3274" s="112" t="s">
        <v>2768</v>
      </c>
      <c r="N3274" s="140">
        <f>IFERROR(VLOOKUP(M3274,LISTS!G:H,2,FALSE),"0")</f>
        <v>6</v>
      </c>
      <c r="O3274" s="68">
        <f t="shared" ref="O3274:O3589" si="164">IF(OR(I3274="ACTIVE",I3274="NEW",I3274="DNR",I3274="Pre-Closeout"),N3274,"")</f>
        <v>6</v>
      </c>
      <c r="P3274" s="117" t="s">
        <v>2720</v>
      </c>
      <c r="Q3274" s="117" t="s">
        <v>2983</v>
      </c>
      <c r="R3274" s="117" t="s">
        <v>2963</v>
      </c>
      <c r="S3274" s="103" t="s">
        <v>2984</v>
      </c>
      <c r="T3274" s="103" t="s">
        <v>2964</v>
      </c>
    </row>
    <row r="3275" spans="1:21">
      <c r="A3275" s="4" t="str">
        <f>VLOOKUP(C3275,STYLES!$A$1:$R$2088,7,FALSE)</f>
        <v>Outerwear</v>
      </c>
      <c r="B3275" t="str">
        <f>VLOOKUP(C3275,STYLES!$1:$1048576,6,FALSE)</f>
        <v>North End®</v>
      </c>
      <c r="C3275" s="103">
        <v>88809</v>
      </c>
      <c r="E3275" t="str">
        <f>VLOOKUP(C3275,STYLES!$1:$1048576,12,FALSE)</f>
        <v>Quantum Interactive Hybrid Insulated Jacket</v>
      </c>
      <c r="F3275" s="112" t="s">
        <v>3458</v>
      </c>
      <c r="G3275" s="111" t="s">
        <v>2786</v>
      </c>
      <c r="H3275" s="113" t="str">
        <f>VLOOKUP(C3275,STYLES!$1:$1048576,9,FALSE)</f>
        <v>DNR</v>
      </c>
      <c r="I3275" s="113" t="str">
        <f>VLOOKUP(C3275,STYLES!$1:$1048576,10,FALSE)</f>
        <v>DNR</v>
      </c>
      <c r="J3275" s="112" t="s">
        <v>2768</v>
      </c>
      <c r="K3275" s="139">
        <f>IFERROR(VLOOKUP(J3275,LISTS!G:H,2,FALSE),"0")</f>
        <v>6</v>
      </c>
      <c r="L3275" s="68">
        <f t="shared" si="163"/>
        <v>6</v>
      </c>
      <c r="M3275" s="112" t="s">
        <v>2768</v>
      </c>
      <c r="N3275" s="140">
        <f>IFERROR(VLOOKUP(M3275,LISTS!G:H,2,FALSE),"0")</f>
        <v>6</v>
      </c>
      <c r="O3275" s="68">
        <f t="shared" si="164"/>
        <v>6</v>
      </c>
      <c r="P3275" s="117" t="s">
        <v>2720</v>
      </c>
      <c r="Q3275" s="112" t="s">
        <v>2963</v>
      </c>
      <c r="R3275" s="117" t="s">
        <v>2983</v>
      </c>
      <c r="S3275" s="118" t="s">
        <v>2964</v>
      </c>
      <c r="T3275" s="103" t="s">
        <v>2984</v>
      </c>
    </row>
    <row r="3276" spans="1:21">
      <c r="A3276" s="4"/>
      <c r="F3276" s="112"/>
      <c r="G3276" s="111"/>
      <c r="H3276" s="112"/>
      <c r="I3276" s="112"/>
      <c r="J3276" s="112"/>
      <c r="K3276" s="139"/>
      <c r="L3276" s="60">
        <f>SUM(L3274:L3275)</f>
        <v>12</v>
      </c>
      <c r="N3276" s="140"/>
      <c r="O3276" s="60">
        <f>SUM(O3274:O3275)</f>
        <v>12</v>
      </c>
      <c r="Q3276" s="117"/>
      <c r="R3276" s="117"/>
      <c r="S3276" s="103"/>
      <c r="T3276" s="103"/>
    </row>
    <row r="3277" spans="1:21" s="210" customFormat="1">
      <c r="A3277" s="302" t="str">
        <f>VLOOKUP(C3277,STYLES!$A$1:$R$2088,7,FALSE)</f>
        <v>Fleece</v>
      </c>
      <c r="B3277" s="210" t="str">
        <f>VLOOKUP(C3277,STYLES!$1:$1048576,6,FALSE)</f>
        <v>North End®</v>
      </c>
      <c r="C3277" s="303">
        <v>78810</v>
      </c>
      <c r="D3277" s="296"/>
      <c r="E3277" s="210" t="str">
        <f>VLOOKUP(C3277,STYLES!$1:$1048576,12,FALSE)</f>
        <v>Vortex Polartec Active Fleece Jacket</v>
      </c>
      <c r="F3277" s="305" t="s">
        <v>3026</v>
      </c>
      <c r="G3277" s="304" t="s">
        <v>2763</v>
      </c>
      <c r="H3277" s="297" t="str">
        <f>VLOOKUP(C3277,STYLES!$1:$1048576,9,FALSE)</f>
        <v>DROP - Pre-Closeout</v>
      </c>
      <c r="I3277" s="297" t="str">
        <f>VLOOKUP(C3277,STYLES!$1:$1048576,10,FALSE)</f>
        <v>DROP - Pre-Closeout</v>
      </c>
      <c r="J3277" s="305" t="s">
        <v>2745</v>
      </c>
      <c r="K3277" s="298">
        <f>IFERROR(VLOOKUP(J3277,LISTS!G:H,2,FALSE),"0")</f>
        <v>7</v>
      </c>
      <c r="L3277" s="210" t="str">
        <f t="shared" si="163"/>
        <v/>
      </c>
      <c r="M3277" s="305" t="s">
        <v>2745</v>
      </c>
      <c r="N3277" s="300">
        <f>IFERROR(VLOOKUP(M3277,LISTS!G:H,2,FALSE),"0")</f>
        <v>7</v>
      </c>
      <c r="O3277" s="210" t="str">
        <f t="shared" si="164"/>
        <v/>
      </c>
      <c r="P3277" s="301" t="s">
        <v>2720</v>
      </c>
      <c r="Q3277" s="301" t="s">
        <v>2983</v>
      </c>
      <c r="R3277" s="301" t="s">
        <v>2721</v>
      </c>
      <c r="S3277" s="303" t="s">
        <v>2984</v>
      </c>
      <c r="T3277" s="303" t="s">
        <v>2722</v>
      </c>
      <c r="U3277" s="301"/>
    </row>
    <row r="3278" spans="1:21" s="210" customFormat="1">
      <c r="A3278" s="302" t="str">
        <f>VLOOKUP(C3278,STYLES!$A$1:$R$2088,7,FALSE)</f>
        <v>Fleece</v>
      </c>
      <c r="B3278" s="210" t="str">
        <f>VLOOKUP(C3278,STYLES!$1:$1048576,6,FALSE)</f>
        <v>North End®</v>
      </c>
      <c r="C3278" s="303">
        <v>78810</v>
      </c>
      <c r="D3278" s="296"/>
      <c r="E3278" s="210" t="str">
        <f>VLOOKUP(C3278,STYLES!$1:$1048576,12,FALSE)</f>
        <v>Vortex Polartec Active Fleece Jacket</v>
      </c>
      <c r="F3278" s="305" t="s">
        <v>3453</v>
      </c>
      <c r="G3278" s="304" t="s">
        <v>2763</v>
      </c>
      <c r="H3278" s="297" t="str">
        <f>VLOOKUP(C3278,STYLES!$1:$1048576,9,FALSE)</f>
        <v>DROP - Pre-Closeout</v>
      </c>
      <c r="I3278" s="297" t="str">
        <f>VLOOKUP(C3278,STYLES!$1:$1048576,10,FALSE)</f>
        <v>DROP - Pre-Closeout</v>
      </c>
      <c r="J3278" s="305" t="s">
        <v>2745</v>
      </c>
      <c r="K3278" s="298">
        <f>IFERROR(VLOOKUP(J3278,LISTS!G:H,2,FALSE),"0")</f>
        <v>7</v>
      </c>
      <c r="L3278" s="210" t="str">
        <f t="shared" si="163"/>
        <v/>
      </c>
      <c r="M3278" s="305" t="s">
        <v>2745</v>
      </c>
      <c r="N3278" s="300">
        <f>IFERROR(VLOOKUP(M3278,LISTS!G:H,2,FALSE),"0")</f>
        <v>7</v>
      </c>
      <c r="O3278" s="210" t="str">
        <f t="shared" si="164"/>
        <v/>
      </c>
      <c r="P3278" s="301" t="s">
        <v>2720</v>
      </c>
      <c r="Q3278" s="301" t="s">
        <v>2983</v>
      </c>
      <c r="R3278" s="301" t="s">
        <v>3392</v>
      </c>
      <c r="S3278" s="303" t="s">
        <v>2984</v>
      </c>
      <c r="T3278" s="303" t="s">
        <v>3393</v>
      </c>
      <c r="U3278" s="301"/>
    </row>
    <row r="3279" spans="1:21" s="210" customFormat="1">
      <c r="A3279" s="302" t="str">
        <f>VLOOKUP(C3279,STYLES!$A$1:$R$2088,7,FALSE)</f>
        <v>Fleece</v>
      </c>
      <c r="B3279" s="210" t="str">
        <f>VLOOKUP(C3279,STYLES!$1:$1048576,6,FALSE)</f>
        <v>North End®</v>
      </c>
      <c r="C3279" s="303">
        <v>78810</v>
      </c>
      <c r="D3279" s="296"/>
      <c r="E3279" s="210" t="str">
        <f>VLOOKUP(C3279,STYLES!$1:$1048576,12,FALSE)</f>
        <v>Vortex Polartec Active Fleece Jacket</v>
      </c>
      <c r="F3279" s="305" t="s">
        <v>3460</v>
      </c>
      <c r="G3279" s="304" t="s">
        <v>2740</v>
      </c>
      <c r="H3279" s="116" t="s">
        <v>437</v>
      </c>
      <c r="I3279" s="297" t="str">
        <f>VLOOKUP(C3279,STYLES!$1:$1048576,10,FALSE)</f>
        <v>DROP - Pre-Closeout</v>
      </c>
      <c r="J3279" s="305" t="s">
        <v>2745</v>
      </c>
      <c r="K3279" s="298">
        <f>IFERROR(VLOOKUP(J3279,LISTS!G:H,2,FALSE),"0")</f>
        <v>7</v>
      </c>
      <c r="L3279" s="210" t="str">
        <f t="shared" si="163"/>
        <v/>
      </c>
      <c r="M3279" s="305" t="s">
        <v>2745</v>
      </c>
      <c r="N3279" s="300">
        <f>IFERROR(VLOOKUP(M3279,LISTS!G:H,2,FALSE),"0")</f>
        <v>7</v>
      </c>
      <c r="O3279" s="210" t="str">
        <f t="shared" si="164"/>
        <v/>
      </c>
      <c r="P3279" s="301" t="s">
        <v>2720</v>
      </c>
      <c r="Q3279" s="301" t="s">
        <v>2741</v>
      </c>
      <c r="R3279" s="301" t="s">
        <v>3155</v>
      </c>
      <c r="S3279" s="303" t="s">
        <v>3039</v>
      </c>
      <c r="T3279" s="303" t="s">
        <v>3156</v>
      </c>
      <c r="U3279" s="128" t="s">
        <v>3180</v>
      </c>
    </row>
    <row r="3280" spans="1:21" s="210" customFormat="1">
      <c r="A3280" s="302"/>
      <c r="C3280" s="303"/>
      <c r="D3280" s="296"/>
      <c r="F3280" s="305"/>
      <c r="G3280" s="304"/>
      <c r="H3280" s="305"/>
      <c r="I3280" s="305"/>
      <c r="J3280" s="305"/>
      <c r="K3280" s="298"/>
      <c r="L3280" s="308">
        <f>SUM(L3277:L3279)</f>
        <v>0</v>
      </c>
      <c r="M3280" s="301"/>
      <c r="N3280" s="300"/>
      <c r="O3280" s="308">
        <f>SUM(O3277:O3279)</f>
        <v>0</v>
      </c>
      <c r="P3280" s="301"/>
      <c r="Q3280" s="301"/>
      <c r="R3280" s="301"/>
      <c r="S3280" s="303"/>
      <c r="T3280" s="303"/>
      <c r="U3280" s="301"/>
    </row>
    <row r="3281" spans="1:21" s="210" customFormat="1">
      <c r="A3281" s="302" t="str">
        <f>VLOOKUP(C3281,STYLES!$A$1:$R$2088,7,FALSE)</f>
        <v>Fleece</v>
      </c>
      <c r="B3281" s="210" t="str">
        <f>VLOOKUP(C3281,STYLES!$1:$1048576,6,FALSE)</f>
        <v>North End®</v>
      </c>
      <c r="C3281" s="303">
        <v>88810</v>
      </c>
      <c r="D3281" s="296"/>
      <c r="E3281" s="210" t="str">
        <f>VLOOKUP(C3281,STYLES!$1:$1048576,12,FALSE)</f>
        <v>Vortex Polartec Active Fleece Jacket</v>
      </c>
      <c r="F3281" s="305" t="s">
        <v>3026</v>
      </c>
      <c r="G3281" s="304" t="s">
        <v>2763</v>
      </c>
      <c r="H3281" s="297" t="str">
        <f>VLOOKUP(C3281,STYLES!$1:$1048576,9,FALSE)</f>
        <v>DROP - Pre-Closeout</v>
      </c>
      <c r="I3281" s="297" t="str">
        <f>VLOOKUP(C3281,STYLES!$1:$1048576,10,FALSE)</f>
        <v>DROP - Pre-Closeout</v>
      </c>
      <c r="J3281" s="305" t="s">
        <v>2768</v>
      </c>
      <c r="K3281" s="298">
        <f>IFERROR(VLOOKUP(J3281,LISTS!G:H,2,FALSE),"0")</f>
        <v>6</v>
      </c>
      <c r="L3281" s="210" t="str">
        <f t="shared" si="163"/>
        <v/>
      </c>
      <c r="M3281" s="305" t="s">
        <v>2768</v>
      </c>
      <c r="N3281" s="300">
        <f>IFERROR(VLOOKUP(M3281,LISTS!G:H,2,FALSE),"0")</f>
        <v>6</v>
      </c>
      <c r="O3281" s="210" t="str">
        <f t="shared" si="164"/>
        <v/>
      </c>
      <c r="P3281" s="301" t="s">
        <v>2720</v>
      </c>
      <c r="Q3281" s="301" t="s">
        <v>2983</v>
      </c>
      <c r="R3281" s="301" t="s">
        <v>2721</v>
      </c>
      <c r="S3281" s="303" t="s">
        <v>2984</v>
      </c>
      <c r="T3281" s="303" t="s">
        <v>2722</v>
      </c>
      <c r="U3281" s="301"/>
    </row>
    <row r="3282" spans="1:21" s="210" customFormat="1">
      <c r="A3282" s="302" t="str">
        <f>VLOOKUP(C3282,STYLES!$A$1:$R$2088,7,FALSE)</f>
        <v>Fleece</v>
      </c>
      <c r="B3282" s="210" t="str">
        <f>VLOOKUP(C3282,STYLES!$1:$1048576,6,FALSE)</f>
        <v>North End®</v>
      </c>
      <c r="C3282" s="303">
        <v>88810</v>
      </c>
      <c r="D3282" s="296"/>
      <c r="E3282" s="210" t="str">
        <f>VLOOKUP(C3282,STYLES!$1:$1048576,12,FALSE)</f>
        <v>Vortex Polartec Active Fleece Jacket</v>
      </c>
      <c r="F3282" s="305" t="s">
        <v>3453</v>
      </c>
      <c r="G3282" s="304" t="s">
        <v>2763</v>
      </c>
      <c r="H3282" s="297" t="str">
        <f>VLOOKUP(C3282,STYLES!$1:$1048576,9,FALSE)</f>
        <v>DROP - Pre-Closeout</v>
      </c>
      <c r="I3282" s="297" t="str">
        <f>VLOOKUP(C3282,STYLES!$1:$1048576,10,FALSE)</f>
        <v>DROP - Pre-Closeout</v>
      </c>
      <c r="J3282" s="305" t="s">
        <v>2768</v>
      </c>
      <c r="K3282" s="298">
        <f>IFERROR(VLOOKUP(J3282,LISTS!G:H,2,FALSE),"0")</f>
        <v>6</v>
      </c>
      <c r="L3282" s="210" t="str">
        <f t="shared" si="163"/>
        <v/>
      </c>
      <c r="M3282" s="305" t="s">
        <v>2768</v>
      </c>
      <c r="N3282" s="300">
        <f>IFERROR(VLOOKUP(M3282,LISTS!G:H,2,FALSE),"0")</f>
        <v>6</v>
      </c>
      <c r="O3282" s="210" t="str">
        <f t="shared" si="164"/>
        <v/>
      </c>
      <c r="P3282" s="301" t="s">
        <v>2720</v>
      </c>
      <c r="Q3282" s="301" t="s">
        <v>2983</v>
      </c>
      <c r="R3282" s="301" t="s">
        <v>3392</v>
      </c>
      <c r="S3282" s="303" t="s">
        <v>2984</v>
      </c>
      <c r="T3282" s="303" t="s">
        <v>3393</v>
      </c>
      <c r="U3282" s="301"/>
    </row>
    <row r="3283" spans="1:21" s="210" customFormat="1">
      <c r="A3283" s="302" t="str">
        <f>VLOOKUP(C3283,STYLES!$A$1:$R$2088,7,FALSE)</f>
        <v>Fleece</v>
      </c>
      <c r="B3283" s="210" t="str">
        <f>VLOOKUP(C3283,STYLES!$1:$1048576,6,FALSE)</f>
        <v>North End®</v>
      </c>
      <c r="C3283" s="303">
        <v>88810</v>
      </c>
      <c r="D3283" s="296"/>
      <c r="E3283" s="210" t="str">
        <f>VLOOKUP(C3283,STYLES!$1:$1048576,12,FALSE)</f>
        <v>Vortex Polartec Active Fleece Jacket</v>
      </c>
      <c r="F3283" s="305" t="s">
        <v>3460</v>
      </c>
      <c r="G3283" s="304" t="s">
        <v>2740</v>
      </c>
      <c r="H3283" s="297" t="str">
        <f>VLOOKUP(C3283,STYLES!$1:$1048576,9,FALSE)</f>
        <v>DROP - Pre-Closeout</v>
      </c>
      <c r="I3283" s="297" t="str">
        <f>VLOOKUP(C3283,STYLES!$1:$1048576,10,FALSE)</f>
        <v>DROP - Pre-Closeout</v>
      </c>
      <c r="J3283" s="305" t="s">
        <v>2768</v>
      </c>
      <c r="K3283" s="298">
        <f>IFERROR(VLOOKUP(J3283,LISTS!G:H,2,FALSE),"0")</f>
        <v>6</v>
      </c>
      <c r="L3283" s="210" t="str">
        <f t="shared" si="163"/>
        <v/>
      </c>
      <c r="M3283" s="305" t="s">
        <v>2768</v>
      </c>
      <c r="N3283" s="300">
        <f>IFERROR(VLOOKUP(M3283,LISTS!G:H,2,FALSE),"0")</f>
        <v>6</v>
      </c>
      <c r="O3283" s="210" t="str">
        <f t="shared" si="164"/>
        <v/>
      </c>
      <c r="P3283" s="301" t="s">
        <v>2720</v>
      </c>
      <c r="Q3283" s="301" t="s">
        <v>2741</v>
      </c>
      <c r="R3283" s="301" t="s">
        <v>3155</v>
      </c>
      <c r="S3283" s="303" t="s">
        <v>3039</v>
      </c>
      <c r="T3283" s="303" t="s">
        <v>3156</v>
      </c>
      <c r="U3283" s="301"/>
    </row>
    <row r="3284" spans="1:21">
      <c r="A3284" s="4"/>
      <c r="F3284" s="112"/>
      <c r="G3284" s="111"/>
      <c r="H3284" s="112"/>
      <c r="I3284" s="112"/>
      <c r="J3284" s="112"/>
      <c r="K3284" s="139"/>
      <c r="L3284" s="60">
        <f>SUM(L3281:L3283)</f>
        <v>0</v>
      </c>
      <c r="N3284" s="140"/>
      <c r="O3284" s="60">
        <f>SUM(O3281:O3283)</f>
        <v>0</v>
      </c>
      <c r="Q3284" s="117"/>
      <c r="R3284" s="117"/>
      <c r="S3284" s="103"/>
      <c r="T3284" s="103"/>
    </row>
    <row r="3285" spans="1:21" s="12" customFormat="1">
      <c r="A3285" s="59" t="str">
        <f>VLOOKUP(C3285,STYLES!$A$1:$R$2088,7,FALSE)</f>
        <v>Outerwear</v>
      </c>
      <c r="B3285" s="12" t="str">
        <f>VLOOKUP(C3285,STYLES!$1:$1048576,6,FALSE)</f>
        <v>North End®</v>
      </c>
      <c r="C3285" s="106">
        <v>78811</v>
      </c>
      <c r="D3285" s="18"/>
      <c r="E3285" s="12" t="str">
        <f>VLOOKUP(C3285,STYLES!$1:$1048576,12,FALSE)</f>
        <v>Vector Interactive Polartec Fleece Jacket</v>
      </c>
      <c r="F3285" s="115" t="s">
        <v>3439</v>
      </c>
      <c r="G3285" s="114" t="s">
        <v>2718</v>
      </c>
      <c r="H3285" s="116" t="s">
        <v>437</v>
      </c>
      <c r="I3285" s="116" t="s">
        <v>437</v>
      </c>
      <c r="J3285" s="115" t="s">
        <v>2745</v>
      </c>
      <c r="K3285" s="194">
        <f>IFERROR(VLOOKUP(J3285,LISTS!G:H,2,FALSE),"0")</f>
        <v>7</v>
      </c>
      <c r="L3285" s="12" t="str">
        <f t="shared" si="163"/>
        <v/>
      </c>
      <c r="M3285" s="115" t="s">
        <v>2745</v>
      </c>
      <c r="N3285" s="195">
        <f>IFERROR(VLOOKUP(M3285,LISTS!G:H,2,FALSE),"0")</f>
        <v>7</v>
      </c>
      <c r="O3285" s="12" t="str">
        <f t="shared" si="164"/>
        <v/>
      </c>
      <c r="P3285" s="128" t="s">
        <v>2720</v>
      </c>
      <c r="Q3285" s="136" t="s">
        <v>2721</v>
      </c>
      <c r="R3285" s="128" t="s">
        <v>3003</v>
      </c>
      <c r="S3285" s="115" t="s">
        <v>2722</v>
      </c>
      <c r="T3285" s="106" t="s">
        <v>3004</v>
      </c>
      <c r="U3285" s="128" t="s">
        <v>2769</v>
      </c>
    </row>
    <row r="3286" spans="1:21">
      <c r="A3286" s="4" t="str">
        <f>VLOOKUP(C3286,STYLES!$A$1:$R$2088,7,FALSE)</f>
        <v>Outerwear</v>
      </c>
      <c r="B3286" t="str">
        <f>VLOOKUP(C3286,STYLES!$1:$1048576,6,FALSE)</f>
        <v>North End®</v>
      </c>
      <c r="C3286" s="103">
        <v>78811</v>
      </c>
      <c r="E3286" t="str">
        <f>VLOOKUP(C3286,STYLES!$1:$1048576,12,FALSE)</f>
        <v>Vector Interactive Polartec Fleece Jacket</v>
      </c>
      <c r="F3286" s="112" t="s">
        <v>3025</v>
      </c>
      <c r="G3286" s="111" t="s">
        <v>2718</v>
      </c>
      <c r="H3286" s="113" t="str">
        <f>VLOOKUP(C3286,STYLES!$1:$1048576,9,FALSE)</f>
        <v>DROP - Pre-Closeout</v>
      </c>
      <c r="I3286" s="113" t="str">
        <f>VLOOKUP(C3286,STYLES!$1:$1048576,10,FALSE)</f>
        <v>DROP - Pre-Closeout</v>
      </c>
      <c r="J3286" s="112" t="s">
        <v>2745</v>
      </c>
      <c r="K3286" s="139">
        <f>IFERROR(VLOOKUP(J3286,LISTS!G:H,2,FALSE),"0")</f>
        <v>7</v>
      </c>
      <c r="L3286" s="68" t="str">
        <f t="shared" si="163"/>
        <v/>
      </c>
      <c r="M3286" s="112" t="s">
        <v>2745</v>
      </c>
      <c r="N3286" s="140">
        <f>IFERROR(VLOOKUP(M3286,LISTS!G:H,2,FALSE),"0")</f>
        <v>7</v>
      </c>
      <c r="O3286" s="68" t="str">
        <f t="shared" si="164"/>
        <v/>
      </c>
      <c r="P3286" s="117" t="s">
        <v>2720</v>
      </c>
      <c r="Q3286" s="101" t="s">
        <v>2721</v>
      </c>
      <c r="R3286" s="117" t="s">
        <v>2983</v>
      </c>
      <c r="S3286" s="112" t="s">
        <v>2722</v>
      </c>
      <c r="T3286" s="103" t="s">
        <v>2984</v>
      </c>
    </row>
    <row r="3287" spans="1:21" s="12" customFormat="1">
      <c r="A3287" s="59" t="str">
        <f>VLOOKUP(C3287,STYLES!$A$1:$R$2088,7,FALSE)</f>
        <v>Outerwear</v>
      </c>
      <c r="B3287" s="12" t="str">
        <f>VLOOKUP(C3287,STYLES!$1:$1048576,6,FALSE)</f>
        <v>North End®</v>
      </c>
      <c r="C3287" s="106">
        <v>78811</v>
      </c>
      <c r="D3287" s="18"/>
      <c r="E3287" s="12" t="str">
        <f>VLOOKUP(C3287,STYLES!$1:$1048576,12,FALSE)</f>
        <v>Vector Interactive Polartec Fleece Jacket</v>
      </c>
      <c r="F3287" s="115" t="s">
        <v>3460</v>
      </c>
      <c r="G3287" s="114" t="s">
        <v>2740</v>
      </c>
      <c r="H3287" s="116" t="s">
        <v>437</v>
      </c>
      <c r="I3287" s="116" t="s">
        <v>437</v>
      </c>
      <c r="J3287" s="115" t="s">
        <v>2745</v>
      </c>
      <c r="K3287" s="194">
        <f>IFERROR(VLOOKUP(J3287,LISTS!G:H,2,FALSE),"0")</f>
        <v>7</v>
      </c>
      <c r="L3287" s="12" t="str">
        <f t="shared" si="163"/>
        <v/>
      </c>
      <c r="M3287" s="115" t="s">
        <v>2745</v>
      </c>
      <c r="N3287" s="195">
        <f>IFERROR(VLOOKUP(M3287,LISTS!G:H,2,FALSE),"0")</f>
        <v>7</v>
      </c>
      <c r="O3287" s="12" t="str">
        <f t="shared" si="164"/>
        <v/>
      </c>
      <c r="P3287" s="128" t="s">
        <v>2720</v>
      </c>
      <c r="Q3287" s="128" t="s">
        <v>2741</v>
      </c>
      <c r="R3287" s="128" t="s">
        <v>3155</v>
      </c>
      <c r="S3287" s="106" t="s">
        <v>3039</v>
      </c>
      <c r="T3287" s="106" t="s">
        <v>3156</v>
      </c>
      <c r="U3287" s="128" t="s">
        <v>2769</v>
      </c>
    </row>
    <row r="3288" spans="1:21">
      <c r="A3288" s="4"/>
      <c r="F3288" s="112"/>
      <c r="G3288" s="111"/>
      <c r="H3288" s="112"/>
      <c r="I3288" s="112"/>
      <c r="J3288" s="112"/>
      <c r="K3288" s="139"/>
      <c r="L3288" s="60">
        <f>SUM(L3285:L3287)</f>
        <v>0</v>
      </c>
      <c r="N3288" s="140"/>
      <c r="O3288" s="60">
        <f>SUM(O3285:O3287)</f>
        <v>0</v>
      </c>
      <c r="Q3288" s="117"/>
      <c r="R3288" s="117"/>
      <c r="S3288" s="103"/>
      <c r="T3288" s="103"/>
    </row>
    <row r="3289" spans="1:21" s="12" customFormat="1">
      <c r="A3289" s="59" t="str">
        <f>VLOOKUP(C3289,STYLES!$A$1:$R$2088,7,FALSE)</f>
        <v>Outerwear</v>
      </c>
      <c r="B3289" s="12" t="str">
        <f>VLOOKUP(C3289,STYLES!$1:$1048576,6,FALSE)</f>
        <v>North End®</v>
      </c>
      <c r="C3289" s="106">
        <v>88811</v>
      </c>
      <c r="D3289" s="18"/>
      <c r="E3289" s="12" t="str">
        <f>VLOOKUP(C3289,STYLES!$1:$1048576,12,FALSE)</f>
        <v>Vector Interactive Polartec Fleece Jacket</v>
      </c>
      <c r="F3289" s="115" t="s">
        <v>3439</v>
      </c>
      <c r="G3289" s="114" t="s">
        <v>2718</v>
      </c>
      <c r="H3289" s="116" t="s">
        <v>437</v>
      </c>
      <c r="I3289" s="116" t="s">
        <v>437</v>
      </c>
      <c r="J3289" s="115" t="s">
        <v>2768</v>
      </c>
      <c r="K3289" s="194">
        <f>IFERROR(VLOOKUP(J3289,LISTS!G:H,2,FALSE),"0")</f>
        <v>6</v>
      </c>
      <c r="L3289" s="12" t="str">
        <f t="shared" si="163"/>
        <v/>
      </c>
      <c r="M3289" s="115" t="s">
        <v>2768</v>
      </c>
      <c r="N3289" s="195">
        <f>IFERROR(VLOOKUP(M3289,LISTS!G:H,2,FALSE),"0")</f>
        <v>6</v>
      </c>
      <c r="O3289" s="12" t="str">
        <f t="shared" si="164"/>
        <v/>
      </c>
      <c r="P3289" s="128" t="s">
        <v>2720</v>
      </c>
      <c r="Q3289" s="136" t="s">
        <v>2721</v>
      </c>
      <c r="R3289" s="128" t="s">
        <v>3003</v>
      </c>
      <c r="S3289" s="115" t="s">
        <v>2722</v>
      </c>
      <c r="T3289" s="106" t="s">
        <v>3004</v>
      </c>
      <c r="U3289" s="128" t="s">
        <v>2769</v>
      </c>
    </row>
    <row r="3290" spans="1:21">
      <c r="A3290" s="4" t="str">
        <f>VLOOKUP(C3290,STYLES!$A$1:$R$2088,7,FALSE)</f>
        <v>Outerwear</v>
      </c>
      <c r="B3290" t="str">
        <f>VLOOKUP(C3290,STYLES!$1:$1048576,6,FALSE)</f>
        <v>North End®</v>
      </c>
      <c r="C3290" s="103">
        <v>88811</v>
      </c>
      <c r="E3290" t="str">
        <f>VLOOKUP(C3290,STYLES!$1:$1048576,12,FALSE)</f>
        <v>Vector Interactive Polartec Fleece Jacket</v>
      </c>
      <c r="F3290" s="112" t="s">
        <v>3025</v>
      </c>
      <c r="G3290" s="111" t="s">
        <v>2718</v>
      </c>
      <c r="H3290" s="113" t="str">
        <f>VLOOKUP(C3290,STYLES!$1:$1048576,9,FALSE)</f>
        <v>DROP - Pre-Closeout</v>
      </c>
      <c r="I3290" s="113" t="str">
        <f>VLOOKUP(C3290,STYLES!$1:$1048576,10,FALSE)</f>
        <v>DROP - Pre-Closeout</v>
      </c>
      <c r="J3290" s="112" t="s">
        <v>2768</v>
      </c>
      <c r="K3290" s="139">
        <f>IFERROR(VLOOKUP(J3290,LISTS!G:H,2,FALSE),"0")</f>
        <v>6</v>
      </c>
      <c r="L3290" s="68" t="str">
        <f t="shared" si="163"/>
        <v/>
      </c>
      <c r="M3290" s="112" t="s">
        <v>2768</v>
      </c>
      <c r="N3290" s="140">
        <f>IFERROR(VLOOKUP(M3290,LISTS!G:H,2,FALSE),"0")</f>
        <v>6</v>
      </c>
      <c r="O3290" s="68" t="str">
        <f t="shared" si="164"/>
        <v/>
      </c>
      <c r="P3290" s="117" t="s">
        <v>2720</v>
      </c>
      <c r="Q3290" s="101" t="s">
        <v>2721</v>
      </c>
      <c r="R3290" s="117" t="s">
        <v>2983</v>
      </c>
      <c r="S3290" s="112" t="s">
        <v>2722</v>
      </c>
      <c r="T3290" s="103" t="s">
        <v>2984</v>
      </c>
    </row>
    <row r="3291" spans="1:21" s="12" customFormat="1">
      <c r="A3291" s="59" t="str">
        <f>VLOOKUP(C3291,STYLES!$A$1:$R$2088,7,FALSE)</f>
        <v>Outerwear</v>
      </c>
      <c r="B3291" s="12" t="str">
        <f>VLOOKUP(C3291,STYLES!$1:$1048576,6,FALSE)</f>
        <v>North End®</v>
      </c>
      <c r="C3291" s="106">
        <v>88811</v>
      </c>
      <c r="D3291" s="18"/>
      <c r="E3291" s="12" t="str">
        <f>VLOOKUP(C3291,STYLES!$1:$1048576,12,FALSE)</f>
        <v>Vector Interactive Polartec Fleece Jacket</v>
      </c>
      <c r="F3291" s="115" t="s">
        <v>3460</v>
      </c>
      <c r="G3291" s="114" t="s">
        <v>2740</v>
      </c>
      <c r="H3291" s="116" t="s">
        <v>437</v>
      </c>
      <c r="I3291" s="116" t="s">
        <v>437</v>
      </c>
      <c r="J3291" s="115" t="s">
        <v>2768</v>
      </c>
      <c r="K3291" s="194">
        <f>IFERROR(VLOOKUP(J3291,LISTS!G:H,2,FALSE),"0")</f>
        <v>6</v>
      </c>
      <c r="L3291" s="12" t="str">
        <f t="shared" si="163"/>
        <v/>
      </c>
      <c r="M3291" s="115" t="s">
        <v>2768</v>
      </c>
      <c r="N3291" s="195">
        <f>IFERROR(VLOOKUP(M3291,LISTS!G:H,2,FALSE),"0")</f>
        <v>6</v>
      </c>
      <c r="O3291" s="12" t="str">
        <f t="shared" si="164"/>
        <v/>
      </c>
      <c r="P3291" s="128" t="s">
        <v>2720</v>
      </c>
      <c r="Q3291" s="128" t="s">
        <v>2741</v>
      </c>
      <c r="R3291" s="128" t="s">
        <v>3155</v>
      </c>
      <c r="S3291" s="106" t="s">
        <v>3039</v>
      </c>
      <c r="T3291" s="106" t="s">
        <v>3156</v>
      </c>
      <c r="U3291" s="128" t="s">
        <v>2769</v>
      </c>
    </row>
    <row r="3292" spans="1:21">
      <c r="A3292" s="4"/>
      <c r="G3292" s="111"/>
      <c r="K3292" s="139"/>
      <c r="L3292" s="60">
        <f>SUM(L3289:L3291)</f>
        <v>0</v>
      </c>
      <c r="N3292" s="140"/>
      <c r="O3292" s="60">
        <f>SUM(O3289:O3291)</f>
        <v>0</v>
      </c>
      <c r="Q3292" s="117"/>
      <c r="R3292" s="117"/>
      <c r="S3292" s="103"/>
      <c r="T3292" s="103"/>
    </row>
    <row r="3293" spans="1:21">
      <c r="A3293" s="4" t="str">
        <f>VLOOKUP(C3293,STYLES!$A$1:$R$2088,7,FALSE)</f>
        <v>T_Shirts</v>
      </c>
      <c r="B3293" t="str">
        <f>VLOOKUP(C3293,STYLES!$1:$1048576,6,FALSE)</f>
        <v>North End®</v>
      </c>
      <c r="C3293" s="103">
        <v>78221</v>
      </c>
      <c r="E3293" t="str">
        <f>VLOOKUP(C3293,STYLES!$1:$1048576,12,FALSE)</f>
        <v>Excursion Nomad Performance Waffle Henley</v>
      </c>
      <c r="F3293" s="111" t="s">
        <v>2718</v>
      </c>
      <c r="G3293" s="111" t="s">
        <v>2718</v>
      </c>
      <c r="H3293" s="113" t="str">
        <f>VLOOKUP(C3293,STYLES!$1:$1048576,9,FALSE)</f>
        <v>DROP - Closeout</v>
      </c>
      <c r="I3293" s="113" t="str">
        <f>VLOOKUP(C3293,STYLES!$1:$1048576,10,FALSE)</f>
        <v>DROP - Closeout</v>
      </c>
      <c r="J3293" s="112" t="s">
        <v>2745</v>
      </c>
      <c r="K3293" s="139">
        <f>IFERROR(VLOOKUP(J3293,LISTS!G:H,2,FALSE),"0")</f>
        <v>7</v>
      </c>
      <c r="L3293" s="68" t="str">
        <f t="shared" si="163"/>
        <v/>
      </c>
      <c r="M3293" s="112" t="s">
        <v>2745</v>
      </c>
      <c r="N3293" s="140">
        <f>IFERROR(VLOOKUP(M3293,LISTS!G:H,2,FALSE),"0")</f>
        <v>7</v>
      </c>
      <c r="O3293" s="68" t="str">
        <f t="shared" si="164"/>
        <v/>
      </c>
      <c r="P3293" s="117" t="s">
        <v>2720</v>
      </c>
      <c r="Q3293" s="101" t="s">
        <v>2721</v>
      </c>
      <c r="R3293" s="117" t="s">
        <v>775</v>
      </c>
      <c r="S3293" s="112" t="s">
        <v>2722</v>
      </c>
      <c r="T3293" s="103" t="s">
        <v>775</v>
      </c>
      <c r="U3293" s="112"/>
    </row>
    <row r="3294" spans="1:21" s="68" customFormat="1">
      <c r="A3294" s="67" t="str">
        <f>VLOOKUP(C3294,STYLES!$A$1:$R$2088,7,FALSE)</f>
        <v>T_Shirts</v>
      </c>
      <c r="B3294" s="68" t="str">
        <f>VLOOKUP(C3294,STYLES!$1:$1048576,6,FALSE)</f>
        <v>North End®</v>
      </c>
      <c r="C3294" s="105">
        <v>78221</v>
      </c>
      <c r="D3294" s="69"/>
      <c r="E3294" s="68" t="str">
        <f>VLOOKUP(C3294,STYLES!$1:$1048576,12,FALSE)</f>
        <v>Excursion Nomad Performance Waffle Henley</v>
      </c>
      <c r="F3294" s="122" t="s">
        <v>3403</v>
      </c>
      <c r="G3294" s="122" t="s">
        <v>2743</v>
      </c>
      <c r="H3294" s="124" t="str">
        <f>VLOOKUP(C3294,STYLES!$1:$1048576,9,FALSE)</f>
        <v>DROP - Closeout</v>
      </c>
      <c r="I3294" s="116" t="s">
        <v>437</v>
      </c>
      <c r="J3294" s="123" t="s">
        <v>2745</v>
      </c>
      <c r="K3294" s="212">
        <f>IFERROR(VLOOKUP(J3294,LISTS!G:H,2,FALSE),"0")</f>
        <v>7</v>
      </c>
      <c r="L3294" s="68" t="str">
        <f t="shared" si="163"/>
        <v/>
      </c>
      <c r="M3294" s="123" t="s">
        <v>2745</v>
      </c>
      <c r="N3294" s="213">
        <f>IFERROR(VLOOKUP(M3294,LISTS!G:H,2,FALSE),"0")</f>
        <v>7</v>
      </c>
      <c r="O3294" s="68" t="str">
        <f t="shared" si="164"/>
        <v/>
      </c>
      <c r="P3294" s="126" t="s">
        <v>2720</v>
      </c>
      <c r="Q3294" s="126" t="s">
        <v>3198</v>
      </c>
      <c r="R3294" s="126" t="s">
        <v>775</v>
      </c>
      <c r="S3294" s="105" t="s">
        <v>3199</v>
      </c>
      <c r="T3294" s="126" t="s">
        <v>775</v>
      </c>
      <c r="U3294" s="128" t="s">
        <v>3189</v>
      </c>
    </row>
    <row r="3295" spans="1:21" s="12" customFormat="1">
      <c r="A3295" s="59" t="str">
        <f>VLOOKUP(C3295,STYLES!$A$1:$R$2088,7,FALSE)</f>
        <v>T_Shirts</v>
      </c>
      <c r="B3295" s="12" t="str">
        <f>VLOOKUP(C3295,STYLES!$1:$1048576,6,FALSE)</f>
        <v>North End®</v>
      </c>
      <c r="C3295" s="106">
        <v>78221</v>
      </c>
      <c r="D3295" s="18"/>
      <c r="E3295" s="12" t="str">
        <f>VLOOKUP(C3295,STYLES!$1:$1048576,12,FALSE)</f>
        <v>Excursion Nomad Performance Waffle Henley</v>
      </c>
      <c r="F3295" s="114" t="s">
        <v>3461</v>
      </c>
      <c r="G3295" s="114" t="s">
        <v>2732</v>
      </c>
      <c r="H3295" s="116" t="s">
        <v>437</v>
      </c>
      <c r="I3295" s="116" t="s">
        <v>437</v>
      </c>
      <c r="J3295" s="115" t="s">
        <v>2745</v>
      </c>
      <c r="K3295" s="194">
        <f>IFERROR(VLOOKUP(J3295,LISTS!G:H,2,FALSE),"0")</f>
        <v>7</v>
      </c>
      <c r="L3295" s="12" t="str">
        <f t="shared" si="163"/>
        <v/>
      </c>
      <c r="M3295" s="115" t="s">
        <v>2745</v>
      </c>
      <c r="N3295" s="195">
        <f>IFERROR(VLOOKUP(M3295,LISTS!G:H,2,FALSE),"0")</f>
        <v>7</v>
      </c>
      <c r="O3295" s="12" t="str">
        <f t="shared" si="164"/>
        <v/>
      </c>
      <c r="P3295" s="128" t="s">
        <v>2720</v>
      </c>
      <c r="Q3295" s="128" t="s">
        <v>3241</v>
      </c>
      <c r="R3295" s="128" t="s">
        <v>775</v>
      </c>
      <c r="S3295" s="106" t="s">
        <v>3462</v>
      </c>
      <c r="T3295" s="128" t="s">
        <v>775</v>
      </c>
      <c r="U3295" s="115" t="s">
        <v>2872</v>
      </c>
    </row>
    <row r="3296" spans="1:21">
      <c r="A3296" s="4" t="str">
        <f>VLOOKUP(C3296,STYLES!$A$1:$R$2088,7,FALSE)</f>
        <v>T_Shirts</v>
      </c>
      <c r="B3296" t="str">
        <f>VLOOKUP(C3296,STYLES!$1:$1048576,6,FALSE)</f>
        <v>North End®</v>
      </c>
      <c r="C3296" s="103">
        <v>78221</v>
      </c>
      <c r="E3296" t="str">
        <f>VLOOKUP(C3296,STYLES!$1:$1048576,12,FALSE)</f>
        <v>Excursion Nomad Performance Waffle Henley</v>
      </c>
      <c r="F3296" s="111" t="s">
        <v>2739</v>
      </c>
      <c r="G3296" s="111" t="s">
        <v>2740</v>
      </c>
      <c r="H3296" s="113" t="str">
        <f>VLOOKUP(C3296,STYLES!$1:$1048576,9,FALSE)</f>
        <v>DROP - Closeout</v>
      </c>
      <c r="I3296" s="113" t="str">
        <f>VLOOKUP(C3296,STYLES!$1:$1048576,10,FALSE)</f>
        <v>DROP - Closeout</v>
      </c>
      <c r="J3296" s="112" t="s">
        <v>2745</v>
      </c>
      <c r="K3296" s="139">
        <f>IFERROR(VLOOKUP(J3296,LISTS!G:H,2,FALSE),"0")</f>
        <v>7</v>
      </c>
      <c r="L3296" s="68" t="str">
        <f t="shared" si="163"/>
        <v/>
      </c>
      <c r="M3296" s="112" t="s">
        <v>2745</v>
      </c>
      <c r="N3296" s="140">
        <f>IFERROR(VLOOKUP(M3296,LISTS!G:H,2,FALSE),"0")</f>
        <v>7</v>
      </c>
      <c r="O3296" s="68" t="str">
        <f t="shared" si="164"/>
        <v/>
      </c>
      <c r="P3296" s="117" t="s">
        <v>2720</v>
      </c>
      <c r="Q3296" s="118" t="s">
        <v>2741</v>
      </c>
      <c r="R3296" s="112" t="s">
        <v>775</v>
      </c>
      <c r="S3296" s="112" t="s">
        <v>3039</v>
      </c>
      <c r="T3296" s="112" t="s">
        <v>775</v>
      </c>
      <c r="U3296" s="112"/>
    </row>
    <row r="3297" spans="1:21">
      <c r="A3297" s="4" t="str">
        <f>VLOOKUP(C3297,STYLES!$A$1:$R$2088,7,FALSE)</f>
        <v>T_Shirts</v>
      </c>
      <c r="B3297" t="str">
        <f>VLOOKUP(C3297,STYLES!$1:$1048576,6,FALSE)</f>
        <v>North End®</v>
      </c>
      <c r="C3297" s="103">
        <v>78221</v>
      </c>
      <c r="E3297" t="str">
        <f>VLOOKUP(C3297,STYLES!$1:$1048576,12,FALSE)</f>
        <v>Excursion Nomad Performance Waffle Henley</v>
      </c>
      <c r="F3297" s="112" t="s">
        <v>2812</v>
      </c>
      <c r="G3297" s="111" t="s">
        <v>2813</v>
      </c>
      <c r="H3297" s="113" t="str">
        <f>VLOOKUP(C3297,STYLES!$1:$1048576,9,FALSE)</f>
        <v>DROP - Closeout</v>
      </c>
      <c r="I3297" s="113" t="str">
        <f>VLOOKUP(C3297,STYLES!$1:$1048576,10,FALSE)</f>
        <v>DROP - Closeout</v>
      </c>
      <c r="J3297" s="112" t="s">
        <v>2745</v>
      </c>
      <c r="K3297" s="139">
        <f>IFERROR(VLOOKUP(J3297,LISTS!G:H,2,FALSE),"0")</f>
        <v>7</v>
      </c>
      <c r="L3297" s="68" t="str">
        <f t="shared" si="163"/>
        <v/>
      </c>
      <c r="M3297" s="112" t="s">
        <v>2745</v>
      </c>
      <c r="N3297" s="140">
        <f>IFERROR(VLOOKUP(M3297,LISTS!G:H,2,FALSE),"0")</f>
        <v>7</v>
      </c>
      <c r="O3297" s="68" t="str">
        <f t="shared" si="164"/>
        <v/>
      </c>
      <c r="P3297" s="117" t="s">
        <v>2720</v>
      </c>
      <c r="Q3297" s="118" t="s">
        <v>2814</v>
      </c>
      <c r="R3297" s="118" t="s">
        <v>775</v>
      </c>
      <c r="S3297" s="118" t="s">
        <v>2815</v>
      </c>
      <c r="T3297" s="118" t="s">
        <v>775</v>
      </c>
      <c r="U3297" s="112"/>
    </row>
    <row r="3298" spans="1:21">
      <c r="A3298" s="4"/>
      <c r="F3298" s="112"/>
      <c r="G3298" s="111"/>
      <c r="J3298" s="112"/>
      <c r="K3298" s="139"/>
      <c r="L3298" s="60">
        <f>SUM(L3293:L3297)</f>
        <v>0</v>
      </c>
      <c r="M3298" s="112"/>
      <c r="N3298" s="140"/>
      <c r="O3298" s="60">
        <f>SUM(O3293:O3297)</f>
        <v>0</v>
      </c>
      <c r="Q3298" s="117"/>
      <c r="R3298" s="117"/>
      <c r="S3298" s="103"/>
      <c r="T3298" s="103"/>
      <c r="U3298" s="112"/>
    </row>
    <row r="3299" spans="1:21">
      <c r="A3299" s="4" t="str">
        <f>VLOOKUP(C3299,STYLES!$A$1:$R$2088,7,FALSE)</f>
        <v>T_Shirts</v>
      </c>
      <c r="B3299" t="str">
        <f>VLOOKUP(C3299,STYLES!$1:$1048576,6,FALSE)</f>
        <v>North End®</v>
      </c>
      <c r="C3299" s="103">
        <v>88221</v>
      </c>
      <c r="E3299" t="str">
        <f>VLOOKUP(C3299,STYLES!$1:$1048576,12,FALSE)</f>
        <v>Excursion Nomad Performance Waffle Henley</v>
      </c>
      <c r="F3299" s="111" t="s">
        <v>2718</v>
      </c>
      <c r="G3299" s="111" t="s">
        <v>2718</v>
      </c>
      <c r="H3299" s="113" t="str">
        <f>VLOOKUP(C3299,STYLES!$1:$1048576,9,FALSE)</f>
        <v>DROP - Closeout</v>
      </c>
      <c r="I3299" s="113" t="str">
        <f>VLOOKUP(C3299,STYLES!$1:$1048576,10,FALSE)</f>
        <v>DROP - Closeout</v>
      </c>
      <c r="J3299" s="112" t="s">
        <v>3009</v>
      </c>
      <c r="K3299" s="139">
        <f>IFERROR(VLOOKUP(J3299,LISTS!G:H,2,FALSE),"0")</f>
        <v>8</v>
      </c>
      <c r="L3299" s="68" t="str">
        <f t="shared" si="163"/>
        <v/>
      </c>
      <c r="M3299" s="112" t="s">
        <v>3009</v>
      </c>
      <c r="N3299" s="140">
        <f>IFERROR(VLOOKUP(M3299,LISTS!G:H,2,FALSE),"0")</f>
        <v>8</v>
      </c>
      <c r="O3299" s="68" t="str">
        <f t="shared" si="164"/>
        <v/>
      </c>
      <c r="P3299" s="117" t="s">
        <v>2720</v>
      </c>
      <c r="Q3299" s="101" t="s">
        <v>2721</v>
      </c>
      <c r="R3299" s="117" t="s">
        <v>775</v>
      </c>
      <c r="S3299" s="112" t="s">
        <v>2722</v>
      </c>
      <c r="T3299" s="103" t="s">
        <v>775</v>
      </c>
      <c r="U3299" s="112"/>
    </row>
    <row r="3300" spans="1:21" s="68" customFormat="1">
      <c r="A3300" s="67" t="str">
        <f>VLOOKUP(C3300,STYLES!$A$1:$R$2088,7,FALSE)</f>
        <v>T_Shirts</v>
      </c>
      <c r="B3300" s="68" t="str">
        <f>VLOOKUP(C3300,STYLES!$1:$1048576,6,FALSE)</f>
        <v>North End®</v>
      </c>
      <c r="C3300" s="105">
        <v>88221</v>
      </c>
      <c r="D3300" s="69"/>
      <c r="E3300" s="68" t="str">
        <f>VLOOKUP(C3300,STYLES!$1:$1048576,12,FALSE)</f>
        <v>Excursion Nomad Performance Waffle Henley</v>
      </c>
      <c r="F3300" s="122" t="s">
        <v>3403</v>
      </c>
      <c r="G3300" s="122" t="s">
        <v>2743</v>
      </c>
      <c r="H3300" s="124" t="str">
        <f>VLOOKUP(C3300,STYLES!$1:$1048576,9,FALSE)</f>
        <v>DROP - Closeout</v>
      </c>
      <c r="I3300" s="116" t="s">
        <v>437</v>
      </c>
      <c r="J3300" s="123" t="s">
        <v>3009</v>
      </c>
      <c r="K3300" s="212">
        <f>IFERROR(VLOOKUP(J3300,LISTS!G:H,2,FALSE),"0")</f>
        <v>8</v>
      </c>
      <c r="L3300" s="68" t="str">
        <f t="shared" si="163"/>
        <v/>
      </c>
      <c r="M3300" s="123" t="s">
        <v>3009</v>
      </c>
      <c r="N3300" s="213">
        <f>IFERROR(VLOOKUP(M3300,LISTS!G:H,2,FALSE),"0")</f>
        <v>8</v>
      </c>
      <c r="O3300" s="68" t="str">
        <f t="shared" si="164"/>
        <v/>
      </c>
      <c r="P3300" s="126" t="s">
        <v>2720</v>
      </c>
      <c r="Q3300" s="126" t="s">
        <v>3198</v>
      </c>
      <c r="R3300" s="126" t="s">
        <v>775</v>
      </c>
      <c r="S3300" s="105" t="s">
        <v>3199</v>
      </c>
      <c r="T3300" s="126" t="s">
        <v>775</v>
      </c>
      <c r="U3300" s="128" t="s">
        <v>3189</v>
      </c>
    </row>
    <row r="3301" spans="1:21" s="12" customFormat="1">
      <c r="A3301" s="59" t="str">
        <f>VLOOKUP(C3301,STYLES!$A$1:$R$2088,7,FALSE)</f>
        <v>T_Shirts</v>
      </c>
      <c r="B3301" s="12" t="str">
        <f>VLOOKUP(C3301,STYLES!$1:$1048576,6,FALSE)</f>
        <v>North End®</v>
      </c>
      <c r="C3301" s="106">
        <v>88221</v>
      </c>
      <c r="D3301" s="18"/>
      <c r="E3301" s="12" t="str">
        <f>VLOOKUP(C3301,STYLES!$1:$1048576,12,FALSE)</f>
        <v>Excursion Nomad Performance Waffle Henley</v>
      </c>
      <c r="F3301" s="114" t="s">
        <v>3461</v>
      </c>
      <c r="G3301" s="114" t="s">
        <v>2732</v>
      </c>
      <c r="H3301" s="116" t="s">
        <v>437</v>
      </c>
      <c r="I3301" s="116" t="s">
        <v>437</v>
      </c>
      <c r="J3301" s="115" t="s">
        <v>3009</v>
      </c>
      <c r="K3301" s="194">
        <f>IFERROR(VLOOKUP(J3301,LISTS!G:H,2,FALSE),"0")</f>
        <v>8</v>
      </c>
      <c r="L3301" s="12" t="str">
        <f t="shared" si="163"/>
        <v/>
      </c>
      <c r="M3301" s="115" t="s">
        <v>3009</v>
      </c>
      <c r="N3301" s="195">
        <f>IFERROR(VLOOKUP(M3301,LISTS!G:H,2,FALSE),"0")</f>
        <v>8</v>
      </c>
      <c r="O3301" s="12" t="str">
        <f t="shared" si="164"/>
        <v/>
      </c>
      <c r="P3301" s="128" t="s">
        <v>2720</v>
      </c>
      <c r="Q3301" s="128" t="s">
        <v>3241</v>
      </c>
      <c r="R3301" s="128" t="s">
        <v>775</v>
      </c>
      <c r="S3301" s="106" t="s">
        <v>3462</v>
      </c>
      <c r="T3301" s="128" t="s">
        <v>775</v>
      </c>
      <c r="U3301" s="115" t="s">
        <v>2872</v>
      </c>
    </row>
    <row r="3302" spans="1:21">
      <c r="A3302" s="4" t="str">
        <f>VLOOKUP(C3302,STYLES!$A$1:$R$2088,7,FALSE)</f>
        <v>T_Shirts</v>
      </c>
      <c r="B3302" t="str">
        <f>VLOOKUP(C3302,STYLES!$1:$1048576,6,FALSE)</f>
        <v>North End®</v>
      </c>
      <c r="C3302" s="103">
        <v>88221</v>
      </c>
      <c r="E3302" t="str">
        <f>VLOOKUP(C3302,STYLES!$1:$1048576,12,FALSE)</f>
        <v>Excursion Nomad Performance Waffle Henley</v>
      </c>
      <c r="F3302" s="111" t="s">
        <v>2739</v>
      </c>
      <c r="G3302" s="111" t="s">
        <v>2740</v>
      </c>
      <c r="H3302" s="113" t="str">
        <f>VLOOKUP(C3302,STYLES!$1:$1048576,9,FALSE)</f>
        <v>DROP - Closeout</v>
      </c>
      <c r="I3302" s="113" t="str">
        <f>VLOOKUP(C3302,STYLES!$1:$1048576,10,FALSE)</f>
        <v>DROP - Closeout</v>
      </c>
      <c r="J3302" s="112" t="s">
        <v>3009</v>
      </c>
      <c r="K3302" s="139">
        <f>IFERROR(VLOOKUP(J3302,LISTS!G:H,2,FALSE),"0")</f>
        <v>8</v>
      </c>
      <c r="L3302" s="68" t="str">
        <f t="shared" si="163"/>
        <v/>
      </c>
      <c r="M3302" s="112" t="s">
        <v>3009</v>
      </c>
      <c r="N3302" s="140">
        <f>IFERROR(VLOOKUP(M3302,LISTS!G:H,2,FALSE),"0")</f>
        <v>8</v>
      </c>
      <c r="O3302" s="68" t="str">
        <f t="shared" si="164"/>
        <v/>
      </c>
      <c r="P3302" s="117" t="s">
        <v>2720</v>
      </c>
      <c r="Q3302" s="118" t="s">
        <v>2741</v>
      </c>
      <c r="R3302" s="112" t="s">
        <v>775</v>
      </c>
      <c r="S3302" s="112" t="s">
        <v>3039</v>
      </c>
      <c r="T3302" s="112" t="s">
        <v>775</v>
      </c>
      <c r="U3302" s="112"/>
    </row>
    <row r="3303" spans="1:21">
      <c r="A3303" s="4" t="str">
        <f>VLOOKUP(C3303,STYLES!$A$1:$R$2088,7,FALSE)</f>
        <v>T_Shirts</v>
      </c>
      <c r="B3303" t="str">
        <f>VLOOKUP(C3303,STYLES!$1:$1048576,6,FALSE)</f>
        <v>North End®</v>
      </c>
      <c r="C3303" s="103">
        <v>88221</v>
      </c>
      <c r="E3303" t="str">
        <f>VLOOKUP(C3303,STYLES!$1:$1048576,12,FALSE)</f>
        <v>Excursion Nomad Performance Waffle Henley</v>
      </c>
      <c r="F3303" s="112" t="s">
        <v>2812</v>
      </c>
      <c r="G3303" s="111" t="s">
        <v>2813</v>
      </c>
      <c r="H3303" s="113" t="str">
        <f>VLOOKUP(C3303,STYLES!$1:$1048576,9,FALSE)</f>
        <v>DROP - Closeout</v>
      </c>
      <c r="I3303" s="113" t="str">
        <f>VLOOKUP(C3303,STYLES!$1:$1048576,10,FALSE)</f>
        <v>DROP - Closeout</v>
      </c>
      <c r="J3303" s="112" t="s">
        <v>3009</v>
      </c>
      <c r="K3303" s="139">
        <f>IFERROR(VLOOKUP(J3303,LISTS!G:H,2,FALSE),"0")</f>
        <v>8</v>
      </c>
      <c r="L3303" s="68" t="str">
        <f t="shared" si="163"/>
        <v/>
      </c>
      <c r="M3303" s="112" t="s">
        <v>3009</v>
      </c>
      <c r="N3303" s="140">
        <f>IFERROR(VLOOKUP(M3303,LISTS!G:H,2,FALSE),"0")</f>
        <v>8</v>
      </c>
      <c r="O3303" s="68" t="str">
        <f t="shared" si="164"/>
        <v/>
      </c>
      <c r="P3303" s="117" t="s">
        <v>2720</v>
      </c>
      <c r="Q3303" s="118" t="s">
        <v>2814</v>
      </c>
      <c r="R3303" s="118" t="s">
        <v>775</v>
      </c>
      <c r="S3303" s="118" t="s">
        <v>2815</v>
      </c>
      <c r="T3303" s="118" t="s">
        <v>775</v>
      </c>
      <c r="U3303" s="112"/>
    </row>
    <row r="3304" spans="1:21">
      <c r="A3304" s="4"/>
      <c r="F3304" s="112"/>
      <c r="G3304" s="111"/>
      <c r="J3304" s="112"/>
      <c r="K3304" s="139"/>
      <c r="L3304" s="60">
        <f>SUM(L3299:L3303)</f>
        <v>0</v>
      </c>
      <c r="M3304" s="112"/>
      <c r="N3304" s="140"/>
      <c r="O3304" s="60">
        <f>SUM(O3299:O3303)</f>
        <v>0</v>
      </c>
      <c r="Q3304" s="117"/>
      <c r="R3304" s="117"/>
      <c r="S3304" s="103"/>
      <c r="T3304" s="103"/>
      <c r="U3304" s="112"/>
    </row>
    <row r="3305" spans="1:21" s="210" customFormat="1">
      <c r="A3305" s="302" t="str">
        <f>VLOOKUP(C3305,STYLES!$A$1:$R$2088,7,FALSE)</f>
        <v>Knits_Layering</v>
      </c>
      <c r="B3305" s="210" t="str">
        <f>VLOOKUP(C3305,STYLES!$1:$1048576,6,FALSE)</f>
        <v>North End®</v>
      </c>
      <c r="C3305" s="303">
        <v>78220</v>
      </c>
      <c r="D3305" s="296"/>
      <c r="E3305" s="210" t="str">
        <f>VLOOKUP(C3305,STYLES!$1:$1048576,12,FALSE)</f>
        <v>Excursion Circuit Performance Quarter-Zip</v>
      </c>
      <c r="F3305" s="305" t="s">
        <v>2887</v>
      </c>
      <c r="G3305" s="304" t="s">
        <v>2718</v>
      </c>
      <c r="H3305" s="297" t="str">
        <f>VLOOKUP(C3305,STYLES!$1:$1048576,9,FALSE)</f>
        <v>DROP - Pre-Closeout</v>
      </c>
      <c r="I3305" s="297" t="str">
        <f>VLOOKUP(C3305,STYLES!$1:$1048576,10,FALSE)</f>
        <v>DROP - Pre-Closeout</v>
      </c>
      <c r="J3305" s="305" t="s">
        <v>2745</v>
      </c>
      <c r="K3305" s="298">
        <f>IFERROR(VLOOKUP(J3305,LISTS!G:H,2,FALSE),"0")</f>
        <v>7</v>
      </c>
      <c r="L3305" s="210" t="str">
        <f t="shared" si="163"/>
        <v/>
      </c>
      <c r="M3305" s="305" t="s">
        <v>2745</v>
      </c>
      <c r="N3305" s="300">
        <f>IFERROR(VLOOKUP(M3305,LISTS!G:H,2,FALSE),"0")</f>
        <v>7</v>
      </c>
      <c r="O3305" s="210" t="str">
        <f t="shared" si="164"/>
        <v/>
      </c>
      <c r="P3305" s="301" t="s">
        <v>2720</v>
      </c>
      <c r="Q3305" s="295" t="s">
        <v>2721</v>
      </c>
      <c r="R3305" s="301" t="s">
        <v>775</v>
      </c>
      <c r="S3305" s="305" t="s">
        <v>2722</v>
      </c>
      <c r="T3305" s="303" t="s">
        <v>775</v>
      </c>
      <c r="U3305" s="305"/>
    </row>
    <row r="3306" spans="1:21" s="12" customFormat="1">
      <c r="A3306" s="59" t="str">
        <f>VLOOKUP(C3306,STYLES!$A$1:$R$2088,7,FALSE)</f>
        <v>Knits_Layering</v>
      </c>
      <c r="B3306" s="12" t="str">
        <f>VLOOKUP(C3306,STYLES!$1:$1048576,6,FALSE)</f>
        <v>North End®</v>
      </c>
      <c r="C3306" s="106">
        <v>78220</v>
      </c>
      <c r="D3306" s="18"/>
      <c r="E3306" s="12" t="str">
        <f>VLOOKUP(C3306,STYLES!$1:$1048576,12,FALSE)</f>
        <v>Excursion Circuit Performance Quarter-Zip</v>
      </c>
      <c r="F3306" s="115" t="s">
        <v>3463</v>
      </c>
      <c r="G3306" s="114" t="s">
        <v>2732</v>
      </c>
      <c r="H3306" s="116" t="s">
        <v>437</v>
      </c>
      <c r="I3306" s="116" t="s">
        <v>437</v>
      </c>
      <c r="J3306" s="115" t="s">
        <v>2745</v>
      </c>
      <c r="K3306" s="194">
        <f>IFERROR(VLOOKUP(J3306,LISTS!G:H,2,FALSE),"0")</f>
        <v>7</v>
      </c>
      <c r="L3306" s="12" t="str">
        <f t="shared" si="163"/>
        <v/>
      </c>
      <c r="M3306" s="115" t="s">
        <v>2745</v>
      </c>
      <c r="N3306" s="195">
        <f>IFERROR(VLOOKUP(M3306,LISTS!G:H,2,FALSE),"0")</f>
        <v>7</v>
      </c>
      <c r="O3306" s="12" t="str">
        <f t="shared" si="164"/>
        <v/>
      </c>
      <c r="P3306" s="128" t="s">
        <v>2720</v>
      </c>
      <c r="Q3306" s="128" t="s">
        <v>3241</v>
      </c>
      <c r="R3306" s="128" t="s">
        <v>2783</v>
      </c>
      <c r="S3306" s="106" t="s">
        <v>3462</v>
      </c>
      <c r="T3306" s="106" t="s">
        <v>2784</v>
      </c>
      <c r="U3306" s="115" t="s">
        <v>2769</v>
      </c>
    </row>
    <row r="3307" spans="1:21" s="210" customFormat="1">
      <c r="A3307" s="302" t="str">
        <f>VLOOKUP(C3307,STYLES!$A$1:$R$2088,7,FALSE)</f>
        <v>Knits_Layering</v>
      </c>
      <c r="B3307" s="210" t="str">
        <f>VLOOKUP(C3307,STYLES!$1:$1048576,6,FALSE)</f>
        <v>North End®</v>
      </c>
      <c r="C3307" s="303">
        <v>78220</v>
      </c>
      <c r="D3307" s="296"/>
      <c r="E3307" s="210" t="str">
        <f>VLOOKUP(C3307,STYLES!$1:$1048576,12,FALSE)</f>
        <v>Excursion Circuit Performance Quarter-Zip</v>
      </c>
      <c r="F3307" s="305" t="s">
        <v>3464</v>
      </c>
      <c r="G3307" s="304" t="s">
        <v>2740</v>
      </c>
      <c r="H3307" s="297" t="str">
        <f>VLOOKUP(C3307,STYLES!$1:$1048576,9,FALSE)</f>
        <v>DROP - Pre-Closeout</v>
      </c>
      <c r="I3307" s="297" t="str">
        <f>VLOOKUP(C3307,STYLES!$1:$1048576,10,FALSE)</f>
        <v>DROP - Pre-Closeout</v>
      </c>
      <c r="J3307" s="305" t="s">
        <v>2745</v>
      </c>
      <c r="K3307" s="298">
        <f>IFERROR(VLOOKUP(J3307,LISTS!G:H,2,FALSE),"0")</f>
        <v>7</v>
      </c>
      <c r="L3307" s="210" t="str">
        <f t="shared" si="163"/>
        <v/>
      </c>
      <c r="M3307" s="305" t="s">
        <v>2745</v>
      </c>
      <c r="N3307" s="300">
        <f>IFERROR(VLOOKUP(M3307,LISTS!G:H,2,FALSE),"0")</f>
        <v>7</v>
      </c>
      <c r="O3307" s="210" t="str">
        <f t="shared" si="164"/>
        <v/>
      </c>
      <c r="P3307" s="301" t="s">
        <v>2720</v>
      </c>
      <c r="Q3307" s="306" t="s">
        <v>2741</v>
      </c>
      <c r="R3307" s="301" t="s">
        <v>2783</v>
      </c>
      <c r="S3307" s="305" t="s">
        <v>3039</v>
      </c>
      <c r="T3307" s="303" t="s">
        <v>2784</v>
      </c>
      <c r="U3307" s="305"/>
    </row>
    <row r="3308" spans="1:21" s="210" customFormat="1">
      <c r="A3308" s="302" t="str">
        <f>VLOOKUP(C3308,STYLES!$A$1:$R$2088,7,FALSE)</f>
        <v>Knits_Layering</v>
      </c>
      <c r="B3308" s="210" t="str">
        <f>VLOOKUP(C3308,STYLES!$1:$1048576,6,FALSE)</f>
        <v>North End®</v>
      </c>
      <c r="C3308" s="303">
        <v>78220</v>
      </c>
      <c r="D3308" s="296"/>
      <c r="E3308" s="210" t="str">
        <f>VLOOKUP(C3308,STYLES!$1:$1048576,12,FALSE)</f>
        <v>Excursion Circuit Performance Quarter-Zip</v>
      </c>
      <c r="F3308" s="305" t="s">
        <v>3465</v>
      </c>
      <c r="G3308" s="304" t="s">
        <v>2805</v>
      </c>
      <c r="H3308" s="297" t="str">
        <f>VLOOKUP(C3308,STYLES!$1:$1048576,9,FALSE)</f>
        <v>DROP - Pre-Closeout</v>
      </c>
      <c r="I3308" s="297" t="str">
        <f>VLOOKUP(C3308,STYLES!$1:$1048576,10,FALSE)</f>
        <v>DROP - Pre-Closeout</v>
      </c>
      <c r="J3308" s="305" t="s">
        <v>2745</v>
      </c>
      <c r="K3308" s="298">
        <f>IFERROR(VLOOKUP(J3308,LISTS!G:H,2,FALSE),"0")</f>
        <v>7</v>
      </c>
      <c r="L3308" s="210" t="str">
        <f t="shared" si="163"/>
        <v/>
      </c>
      <c r="M3308" s="305" t="s">
        <v>2745</v>
      </c>
      <c r="N3308" s="300">
        <f>IFERROR(VLOOKUP(M3308,LISTS!G:H,2,FALSE),"0")</f>
        <v>7</v>
      </c>
      <c r="O3308" s="210" t="str">
        <f t="shared" si="164"/>
        <v/>
      </c>
      <c r="P3308" s="301" t="s">
        <v>2720</v>
      </c>
      <c r="Q3308" s="306" t="s">
        <v>2806</v>
      </c>
      <c r="R3308" s="301" t="s">
        <v>2783</v>
      </c>
      <c r="S3308" s="306" t="s">
        <v>2807</v>
      </c>
      <c r="T3308" s="303" t="s">
        <v>2784</v>
      </c>
      <c r="U3308" s="305"/>
    </row>
    <row r="3309" spans="1:21" s="12" customFormat="1">
      <c r="A3309" s="59" t="str">
        <f>VLOOKUP(C3309,STYLES!$A$1:$R$2088,7,FALSE)</f>
        <v>Knits_Layering</v>
      </c>
      <c r="B3309" s="12" t="str">
        <f>VLOOKUP(C3309,STYLES!$1:$1048576,6,FALSE)</f>
        <v>North End®</v>
      </c>
      <c r="C3309" s="106">
        <v>78220</v>
      </c>
      <c r="D3309" s="18"/>
      <c r="E3309" s="12" t="str">
        <f>VLOOKUP(C3309,STYLES!$1:$1048576,12,FALSE)</f>
        <v>Excursion Circuit Performance Quarter-Zip</v>
      </c>
      <c r="F3309" s="115" t="s">
        <v>3466</v>
      </c>
      <c r="G3309" s="114" t="s">
        <v>2786</v>
      </c>
      <c r="H3309" s="116" t="s">
        <v>437</v>
      </c>
      <c r="I3309" s="116" t="s">
        <v>437</v>
      </c>
      <c r="J3309" s="115" t="s">
        <v>2745</v>
      </c>
      <c r="K3309" s="194">
        <f>IFERROR(VLOOKUP(J3309,LISTS!G:H,2,FALSE),"0")</f>
        <v>7</v>
      </c>
      <c r="L3309" s="12" t="str">
        <f t="shared" si="163"/>
        <v/>
      </c>
      <c r="M3309" s="115" t="s">
        <v>2745</v>
      </c>
      <c r="N3309" s="195">
        <f>IFERROR(VLOOKUP(M3309,LISTS!G:H,2,FALSE),"0")</f>
        <v>7</v>
      </c>
      <c r="O3309" s="12" t="str">
        <f t="shared" si="164"/>
        <v/>
      </c>
      <c r="P3309" s="128" t="s">
        <v>2720</v>
      </c>
      <c r="Q3309" s="137" t="s">
        <v>2787</v>
      </c>
      <c r="R3309" s="128" t="s">
        <v>2783</v>
      </c>
      <c r="S3309" s="115" t="s">
        <v>2788</v>
      </c>
      <c r="T3309" s="106" t="s">
        <v>2784</v>
      </c>
      <c r="U3309" s="128" t="s">
        <v>2876</v>
      </c>
    </row>
    <row r="3310" spans="1:21" s="210" customFormat="1">
      <c r="A3310" s="302" t="str">
        <f>VLOOKUP(C3310,STYLES!$A$1:$R$2088,7,FALSE)</f>
        <v>Knits_Layering</v>
      </c>
      <c r="B3310" s="210" t="str">
        <f>VLOOKUP(C3310,STYLES!$1:$1048576,6,FALSE)</f>
        <v>North End®</v>
      </c>
      <c r="C3310" s="303">
        <v>78220</v>
      </c>
      <c r="D3310" s="296"/>
      <c r="E3310" s="210" t="str">
        <f>VLOOKUP(C3310,STYLES!$1:$1048576,12,FALSE)</f>
        <v>Excursion Circuit Performance Quarter-Zip</v>
      </c>
      <c r="F3310" s="305" t="s">
        <v>3467</v>
      </c>
      <c r="G3310" s="304" t="s">
        <v>2813</v>
      </c>
      <c r="H3310" s="297" t="str">
        <f>VLOOKUP(C3310,STYLES!$1:$1048576,9,FALSE)</f>
        <v>DROP - Pre-Closeout</v>
      </c>
      <c r="I3310" s="116" t="s">
        <v>437</v>
      </c>
      <c r="J3310" s="305" t="s">
        <v>2745</v>
      </c>
      <c r="K3310" s="298">
        <f>IFERROR(VLOOKUP(J3310,LISTS!G:H,2,FALSE),"0")</f>
        <v>7</v>
      </c>
      <c r="L3310" s="210" t="str">
        <f t="shared" si="163"/>
        <v/>
      </c>
      <c r="M3310" s="305" t="s">
        <v>2745</v>
      </c>
      <c r="N3310" s="300">
        <f>IFERROR(VLOOKUP(M3310,LISTS!G:H,2,FALSE),"0")</f>
        <v>7</v>
      </c>
      <c r="O3310" s="210" t="str">
        <f t="shared" si="164"/>
        <v/>
      </c>
      <c r="P3310" s="301" t="s">
        <v>2720</v>
      </c>
      <c r="Q3310" s="306" t="s">
        <v>2814</v>
      </c>
      <c r="R3310" s="301" t="s">
        <v>2783</v>
      </c>
      <c r="S3310" s="306" t="s">
        <v>2815</v>
      </c>
      <c r="T3310" s="303" t="s">
        <v>2784</v>
      </c>
      <c r="U3310" s="115" t="s">
        <v>3034</v>
      </c>
    </row>
    <row r="3311" spans="1:21">
      <c r="A3311" s="4"/>
      <c r="F3311" s="112"/>
      <c r="G3311" s="111"/>
      <c r="J3311" s="112"/>
      <c r="K3311" s="139"/>
      <c r="L3311" s="60">
        <f>SUM(L3305:L3310)</f>
        <v>0</v>
      </c>
      <c r="M3311" s="112"/>
      <c r="N3311" s="140"/>
      <c r="O3311" s="60">
        <f>SUM(O3305:O3310)</f>
        <v>0</v>
      </c>
      <c r="Q3311" s="117"/>
      <c r="R3311" s="117"/>
      <c r="S3311" s="103"/>
      <c r="T3311" s="103"/>
      <c r="U3311" s="112"/>
    </row>
    <row r="3312" spans="1:21" s="210" customFormat="1">
      <c r="A3312" s="302" t="str">
        <f>VLOOKUP(C3312,STYLES!$A$1:$R$2088,7,FALSE)</f>
        <v>Knits_Layering</v>
      </c>
      <c r="B3312" s="210" t="str">
        <f>VLOOKUP(C3312,STYLES!$1:$1048576,6,FALSE)</f>
        <v>North End®</v>
      </c>
      <c r="C3312" s="303">
        <v>88220</v>
      </c>
      <c r="D3312" s="296"/>
      <c r="E3312" s="210" t="str">
        <f>VLOOKUP(C3312,STYLES!$1:$1048576,12,FALSE)</f>
        <v>Excursion Circuit Performance Quarter-Zip</v>
      </c>
      <c r="F3312" s="305" t="s">
        <v>2887</v>
      </c>
      <c r="G3312" s="304" t="s">
        <v>2718</v>
      </c>
      <c r="H3312" s="297" t="str">
        <f>VLOOKUP(C3312,STYLES!$1:$1048576,9,FALSE)</f>
        <v>DROP - Pre-Closeout</v>
      </c>
      <c r="I3312" s="297" t="str">
        <f>VLOOKUP(C3312,STYLES!$1:$1048576,10,FALSE)</f>
        <v>DROP - Pre-Closeout</v>
      </c>
      <c r="J3312" s="304" t="s">
        <v>3009</v>
      </c>
      <c r="K3312" s="298">
        <f>IFERROR(VLOOKUP(J3312,LISTS!G:H,2,FALSE),"0")</f>
        <v>8</v>
      </c>
      <c r="L3312" s="210" t="str">
        <f t="shared" si="163"/>
        <v/>
      </c>
      <c r="M3312" s="304" t="s">
        <v>3009</v>
      </c>
      <c r="N3312" s="300">
        <f>IFERROR(VLOOKUP(M3312,LISTS!G:H,2,FALSE),"0")</f>
        <v>8</v>
      </c>
      <c r="O3312" s="210" t="str">
        <f t="shared" si="164"/>
        <v/>
      </c>
      <c r="P3312" s="301" t="s">
        <v>2720</v>
      </c>
      <c r="Q3312" s="295" t="s">
        <v>2721</v>
      </c>
      <c r="R3312" s="301" t="s">
        <v>775</v>
      </c>
      <c r="S3312" s="305" t="s">
        <v>2722</v>
      </c>
      <c r="T3312" s="303" t="s">
        <v>775</v>
      </c>
      <c r="U3312" s="305"/>
    </row>
    <row r="3313" spans="1:21" s="12" customFormat="1">
      <c r="A3313" s="59" t="str">
        <f>VLOOKUP(C3313,STYLES!$A$1:$R$2088,7,FALSE)</f>
        <v>Knits_Layering</v>
      </c>
      <c r="B3313" s="12" t="str">
        <f>VLOOKUP(C3313,STYLES!$1:$1048576,6,FALSE)</f>
        <v>North End®</v>
      </c>
      <c r="C3313" s="106">
        <v>88220</v>
      </c>
      <c r="D3313" s="18"/>
      <c r="E3313" s="12" t="str">
        <f>VLOOKUP(C3313,STYLES!$1:$1048576,12,FALSE)</f>
        <v>Excursion Circuit Performance Quarter-Zip</v>
      </c>
      <c r="F3313" s="115" t="s">
        <v>3463</v>
      </c>
      <c r="G3313" s="114" t="s">
        <v>2732</v>
      </c>
      <c r="H3313" s="116" t="s">
        <v>437</v>
      </c>
      <c r="I3313" s="116" t="s">
        <v>437</v>
      </c>
      <c r="J3313" s="114" t="s">
        <v>2768</v>
      </c>
      <c r="K3313" s="194">
        <f>IFERROR(VLOOKUP(J3313,LISTS!G:H,2,FALSE),"0")</f>
        <v>6</v>
      </c>
      <c r="L3313" s="12" t="str">
        <f t="shared" si="163"/>
        <v/>
      </c>
      <c r="M3313" s="114" t="s">
        <v>2768</v>
      </c>
      <c r="N3313" s="195">
        <f>IFERROR(VLOOKUP(M3313,LISTS!G:H,2,FALSE),"0")</f>
        <v>6</v>
      </c>
      <c r="O3313" s="12" t="str">
        <f t="shared" si="164"/>
        <v/>
      </c>
      <c r="P3313" s="128" t="s">
        <v>2720</v>
      </c>
      <c r="Q3313" s="128" t="s">
        <v>3241</v>
      </c>
      <c r="R3313" s="128" t="s">
        <v>2783</v>
      </c>
      <c r="S3313" s="106" t="s">
        <v>3462</v>
      </c>
      <c r="T3313" s="106" t="s">
        <v>2784</v>
      </c>
      <c r="U3313" s="115" t="s">
        <v>2769</v>
      </c>
    </row>
    <row r="3314" spans="1:21" s="210" customFormat="1">
      <c r="A3314" s="302" t="str">
        <f>VLOOKUP(C3314,STYLES!$A$1:$R$2088,7,FALSE)</f>
        <v>Knits_Layering</v>
      </c>
      <c r="B3314" s="210" t="str">
        <f>VLOOKUP(C3314,STYLES!$1:$1048576,6,FALSE)</f>
        <v>North End®</v>
      </c>
      <c r="C3314" s="303">
        <v>88220</v>
      </c>
      <c r="D3314" s="296"/>
      <c r="E3314" s="210" t="str">
        <f>VLOOKUP(C3314,STYLES!$1:$1048576,12,FALSE)</f>
        <v>Excursion Circuit Performance Quarter-Zip</v>
      </c>
      <c r="F3314" s="305" t="s">
        <v>3464</v>
      </c>
      <c r="G3314" s="304" t="s">
        <v>2740</v>
      </c>
      <c r="H3314" s="297" t="str">
        <f>VLOOKUP(C3314,STYLES!$1:$1048576,9,FALSE)</f>
        <v>DROP - Pre-Closeout</v>
      </c>
      <c r="I3314" s="297" t="str">
        <f>VLOOKUP(C3314,STYLES!$1:$1048576,10,FALSE)</f>
        <v>DROP - Pre-Closeout</v>
      </c>
      <c r="J3314" s="304" t="s">
        <v>3009</v>
      </c>
      <c r="K3314" s="298">
        <f>IFERROR(VLOOKUP(J3314,LISTS!G:H,2,FALSE),"0")</f>
        <v>8</v>
      </c>
      <c r="L3314" s="210" t="str">
        <f t="shared" si="163"/>
        <v/>
      </c>
      <c r="M3314" s="304" t="s">
        <v>3009</v>
      </c>
      <c r="N3314" s="300">
        <f>IFERROR(VLOOKUP(M3314,LISTS!G:H,2,FALSE),"0")</f>
        <v>8</v>
      </c>
      <c r="O3314" s="210" t="str">
        <f t="shared" si="164"/>
        <v/>
      </c>
      <c r="P3314" s="301" t="s">
        <v>2720</v>
      </c>
      <c r="Q3314" s="306" t="s">
        <v>2741</v>
      </c>
      <c r="R3314" s="301" t="s">
        <v>2783</v>
      </c>
      <c r="S3314" s="305" t="s">
        <v>3039</v>
      </c>
      <c r="T3314" s="303" t="s">
        <v>2784</v>
      </c>
      <c r="U3314" s="305"/>
    </row>
    <row r="3315" spans="1:21" s="210" customFormat="1">
      <c r="A3315" s="302" t="str">
        <f>VLOOKUP(C3315,STYLES!$A$1:$R$2088,7,FALSE)</f>
        <v>Knits_Layering</v>
      </c>
      <c r="B3315" s="210" t="str">
        <f>VLOOKUP(C3315,STYLES!$1:$1048576,6,FALSE)</f>
        <v>North End®</v>
      </c>
      <c r="C3315" s="303">
        <v>88220</v>
      </c>
      <c r="D3315" s="296"/>
      <c r="E3315" s="210" t="str">
        <f>VLOOKUP(C3315,STYLES!$1:$1048576,12,FALSE)</f>
        <v>Excursion Circuit Performance Quarter-Zip</v>
      </c>
      <c r="F3315" s="305" t="s">
        <v>3465</v>
      </c>
      <c r="G3315" s="304" t="s">
        <v>2805</v>
      </c>
      <c r="H3315" s="297" t="str">
        <f>VLOOKUP(C3315,STYLES!$1:$1048576,9,FALSE)</f>
        <v>DROP - Pre-Closeout</v>
      </c>
      <c r="I3315" s="297" t="str">
        <f>VLOOKUP(C3315,STYLES!$1:$1048576,10,FALSE)</f>
        <v>DROP - Pre-Closeout</v>
      </c>
      <c r="J3315" s="304" t="s">
        <v>2768</v>
      </c>
      <c r="K3315" s="298">
        <f>IFERROR(VLOOKUP(J3315,LISTS!G:H,2,FALSE),"0")</f>
        <v>6</v>
      </c>
      <c r="L3315" s="210" t="str">
        <f t="shared" si="163"/>
        <v/>
      </c>
      <c r="M3315" s="304" t="s">
        <v>2768</v>
      </c>
      <c r="N3315" s="300">
        <f>IFERROR(VLOOKUP(M3315,LISTS!G:H,2,FALSE),"0")</f>
        <v>6</v>
      </c>
      <c r="O3315" s="210" t="str">
        <f t="shared" si="164"/>
        <v/>
      </c>
      <c r="P3315" s="301" t="s">
        <v>2720</v>
      </c>
      <c r="Q3315" s="306" t="s">
        <v>2806</v>
      </c>
      <c r="R3315" s="301" t="s">
        <v>2783</v>
      </c>
      <c r="S3315" s="306" t="s">
        <v>2807</v>
      </c>
      <c r="T3315" s="303" t="s">
        <v>2784</v>
      </c>
      <c r="U3315" s="305"/>
    </row>
    <row r="3316" spans="1:21" s="12" customFormat="1">
      <c r="A3316" s="59" t="str">
        <f>VLOOKUP(C3316,STYLES!$A$1:$R$2088,7,FALSE)</f>
        <v>Knits_Layering</v>
      </c>
      <c r="B3316" s="12" t="str">
        <f>VLOOKUP(C3316,STYLES!$1:$1048576,6,FALSE)</f>
        <v>North End®</v>
      </c>
      <c r="C3316" s="106">
        <v>88220</v>
      </c>
      <c r="D3316" s="18"/>
      <c r="E3316" s="12" t="str">
        <f>VLOOKUP(C3316,STYLES!$1:$1048576,12,FALSE)</f>
        <v>Excursion Circuit Performance Quarter-Zip</v>
      </c>
      <c r="F3316" s="115" t="s">
        <v>3466</v>
      </c>
      <c r="G3316" s="114" t="s">
        <v>2786</v>
      </c>
      <c r="H3316" s="116" t="s">
        <v>437</v>
      </c>
      <c r="I3316" s="116" t="s">
        <v>437</v>
      </c>
      <c r="J3316" s="114" t="s">
        <v>2768</v>
      </c>
      <c r="K3316" s="194">
        <f>IFERROR(VLOOKUP(J3316,LISTS!G:H,2,FALSE),"0")</f>
        <v>6</v>
      </c>
      <c r="L3316" s="12" t="str">
        <f t="shared" si="163"/>
        <v/>
      </c>
      <c r="M3316" s="114" t="s">
        <v>2768</v>
      </c>
      <c r="N3316" s="195">
        <f>IFERROR(VLOOKUP(M3316,LISTS!G:H,2,FALSE),"0")</f>
        <v>6</v>
      </c>
      <c r="O3316" s="12" t="str">
        <f t="shared" si="164"/>
        <v/>
      </c>
      <c r="P3316" s="128" t="s">
        <v>2720</v>
      </c>
      <c r="Q3316" s="137" t="s">
        <v>2787</v>
      </c>
      <c r="R3316" s="128" t="s">
        <v>2783</v>
      </c>
      <c r="S3316" s="115" t="s">
        <v>2788</v>
      </c>
      <c r="T3316" s="106" t="s">
        <v>2784</v>
      </c>
      <c r="U3316" s="128" t="s">
        <v>2876</v>
      </c>
    </row>
    <row r="3317" spans="1:21" s="210" customFormat="1">
      <c r="A3317" s="302" t="str">
        <f>VLOOKUP(C3317,STYLES!$A$1:$R$2088,7,FALSE)</f>
        <v>Knits_Layering</v>
      </c>
      <c r="B3317" s="210" t="str">
        <f>VLOOKUP(C3317,STYLES!$1:$1048576,6,FALSE)</f>
        <v>North End®</v>
      </c>
      <c r="C3317" s="303">
        <v>88220</v>
      </c>
      <c r="D3317" s="296"/>
      <c r="E3317" s="210" t="str">
        <f>VLOOKUP(C3317,STYLES!$1:$1048576,12,FALSE)</f>
        <v>Excursion Circuit Performance Quarter-Zip</v>
      </c>
      <c r="F3317" s="305" t="s">
        <v>3467</v>
      </c>
      <c r="G3317" s="304" t="s">
        <v>2813</v>
      </c>
      <c r="H3317" s="297" t="str">
        <f>VLOOKUP(C3317,STYLES!$1:$1048576,9,FALSE)</f>
        <v>DROP - Pre-Closeout</v>
      </c>
      <c r="I3317" s="116" t="s">
        <v>437</v>
      </c>
      <c r="J3317" s="304" t="s">
        <v>2768</v>
      </c>
      <c r="K3317" s="298">
        <f>IFERROR(VLOOKUP(J3317,LISTS!G:H,2,FALSE),"0")</f>
        <v>6</v>
      </c>
      <c r="L3317" s="210" t="str">
        <f t="shared" si="163"/>
        <v/>
      </c>
      <c r="M3317" s="304" t="s">
        <v>2768</v>
      </c>
      <c r="N3317" s="300">
        <f>IFERROR(VLOOKUP(M3317,LISTS!G:H,2,FALSE),"0")</f>
        <v>6</v>
      </c>
      <c r="O3317" s="210" t="str">
        <f t="shared" si="164"/>
        <v/>
      </c>
      <c r="P3317" s="301" t="s">
        <v>2720</v>
      </c>
      <c r="Q3317" s="306" t="s">
        <v>2814</v>
      </c>
      <c r="R3317" s="301" t="s">
        <v>2783</v>
      </c>
      <c r="S3317" s="306" t="s">
        <v>2815</v>
      </c>
      <c r="T3317" s="303" t="s">
        <v>2784</v>
      </c>
      <c r="U3317" s="115" t="s">
        <v>3034</v>
      </c>
    </row>
    <row r="3318" spans="1:21">
      <c r="A3318" s="4"/>
      <c r="F3318" s="112"/>
      <c r="G3318" s="111"/>
      <c r="J3318" s="111"/>
      <c r="K3318" s="139"/>
      <c r="L3318" s="60">
        <f>SUM(L3312:L3317)</f>
        <v>0</v>
      </c>
      <c r="M3318" s="111"/>
      <c r="N3318" s="140"/>
      <c r="O3318" s="60">
        <f>SUM(O3312:O3317)</f>
        <v>0</v>
      </c>
      <c r="Q3318" s="117"/>
      <c r="R3318" s="117"/>
      <c r="S3318" s="103"/>
      <c r="T3318" s="103"/>
      <c r="U3318" s="112"/>
    </row>
    <row r="3319" spans="1:21" s="12" customFormat="1">
      <c r="A3319" s="59" t="str">
        <f>VLOOKUP(C3319,STYLES!$A$1:$R$2088,7,FALSE)</f>
        <v>Knits_Layering</v>
      </c>
      <c r="B3319" s="12" t="str">
        <f>VLOOKUP(C3319,STYLES!$1:$1048576,6,FALSE)</f>
        <v>North End®</v>
      </c>
      <c r="C3319" s="106">
        <v>78214</v>
      </c>
      <c r="D3319" s="18"/>
      <c r="E3319" s="12" t="str">
        <f>VLOOKUP(C3319,STYLES!$1:$1048576,12,FALSE)</f>
        <v>Quick Performance Interlock Quarter-Zip</v>
      </c>
      <c r="F3319" s="115" t="s">
        <v>3468</v>
      </c>
      <c r="G3319" s="114" t="s">
        <v>2718</v>
      </c>
      <c r="H3319" s="116" t="str">
        <f>VLOOKUP(C3319,STYLES!$1:$1048576,9,FALSE)</f>
        <v>DROP - Closeout</v>
      </c>
      <c r="I3319" s="116" t="str">
        <f>VLOOKUP(C3319,STYLES!$1:$1048576,10,FALSE)</f>
        <v>DROP - Closeout</v>
      </c>
      <c r="J3319" s="115" t="s">
        <v>2745</v>
      </c>
      <c r="K3319" s="194">
        <f>IFERROR(VLOOKUP(J3319,LISTS!G:H,2,FALSE),"0")</f>
        <v>7</v>
      </c>
      <c r="L3319" s="12" t="str">
        <f t="shared" si="163"/>
        <v/>
      </c>
      <c r="M3319" s="115" t="s">
        <v>2745</v>
      </c>
      <c r="N3319" s="195">
        <f>IFERROR(VLOOKUP(M3319,LISTS!G:H,2,FALSE),"0")</f>
        <v>7</v>
      </c>
      <c r="O3319" s="12" t="str">
        <f t="shared" si="164"/>
        <v/>
      </c>
      <c r="P3319" s="128" t="s">
        <v>2720</v>
      </c>
      <c r="Q3319" s="136" t="s">
        <v>2721</v>
      </c>
      <c r="R3319" s="128" t="s">
        <v>2983</v>
      </c>
      <c r="S3319" s="115" t="s">
        <v>2722</v>
      </c>
      <c r="T3319" s="106" t="s">
        <v>2984</v>
      </c>
      <c r="U3319" s="115"/>
    </row>
    <row r="3320" spans="1:21" s="12" customFormat="1">
      <c r="A3320" s="59" t="str">
        <f>VLOOKUP(C3320,STYLES!$A$1:$R$2088,7,FALSE)</f>
        <v>Knits_Layering</v>
      </c>
      <c r="B3320" s="12" t="str">
        <f>VLOOKUP(C3320,STYLES!$1:$1048576,6,FALSE)</f>
        <v>North End®</v>
      </c>
      <c r="C3320" s="106">
        <v>78214</v>
      </c>
      <c r="D3320" s="18"/>
      <c r="E3320" s="12" t="str">
        <f>VLOOKUP(C3320,STYLES!$1:$1048576,12,FALSE)</f>
        <v>Quick Performance Interlock Quarter-Zip</v>
      </c>
      <c r="F3320" s="115" t="s">
        <v>3469</v>
      </c>
      <c r="G3320" s="114" t="s">
        <v>2991</v>
      </c>
      <c r="H3320" s="116" t="str">
        <f>VLOOKUP(C3320,STYLES!$1:$1048576,9,FALSE)</f>
        <v>DROP - Closeout</v>
      </c>
      <c r="I3320" s="116" t="str">
        <f>VLOOKUP(C3320,STYLES!$1:$1048576,10,FALSE)</f>
        <v>DROP - Closeout</v>
      </c>
      <c r="J3320" s="115" t="s">
        <v>2745</v>
      </c>
      <c r="K3320" s="194">
        <f>IFERROR(VLOOKUP(J3320,LISTS!G:H,2,FALSE),"0")</f>
        <v>7</v>
      </c>
      <c r="L3320" s="12" t="str">
        <f t="shared" si="163"/>
        <v/>
      </c>
      <c r="M3320" s="115" t="s">
        <v>2745</v>
      </c>
      <c r="N3320" s="195">
        <f>IFERROR(VLOOKUP(M3320,LISTS!G:H,2,FALSE),"0")</f>
        <v>7</v>
      </c>
      <c r="O3320" s="12" t="str">
        <f t="shared" si="164"/>
        <v/>
      </c>
      <c r="P3320" s="128" t="s">
        <v>2720</v>
      </c>
      <c r="Q3320" s="128" t="s">
        <v>2992</v>
      </c>
      <c r="R3320" s="128" t="s">
        <v>2983</v>
      </c>
      <c r="S3320" s="106" t="s">
        <v>2993</v>
      </c>
      <c r="T3320" s="106" t="s">
        <v>2984</v>
      </c>
      <c r="U3320" s="188"/>
    </row>
    <row r="3321" spans="1:21" s="12" customFormat="1">
      <c r="A3321" s="59" t="str">
        <f>VLOOKUP(C3321,STYLES!$A$1:$R$2088,7,FALSE)</f>
        <v>Knits_Layering</v>
      </c>
      <c r="B3321" s="12" t="str">
        <f>VLOOKUP(C3321,STYLES!$1:$1048576,6,FALSE)</f>
        <v>North End®</v>
      </c>
      <c r="C3321" s="106">
        <v>78214</v>
      </c>
      <c r="D3321" s="18"/>
      <c r="E3321" s="12" t="str">
        <f>VLOOKUP(C3321,STYLES!$1:$1048576,12,FALSE)</f>
        <v>Quick Performance Interlock Quarter-Zip</v>
      </c>
      <c r="F3321" s="115" t="s">
        <v>3470</v>
      </c>
      <c r="G3321" s="114" t="s">
        <v>2740</v>
      </c>
      <c r="H3321" s="116" t="str">
        <f>VLOOKUP(C3321,STYLES!$1:$1048576,9,FALSE)</f>
        <v>DROP - Closeout</v>
      </c>
      <c r="I3321" s="116" t="str">
        <f>VLOOKUP(C3321,STYLES!$1:$1048576,10,FALSE)</f>
        <v>DROP - Closeout</v>
      </c>
      <c r="J3321" s="115" t="s">
        <v>2745</v>
      </c>
      <c r="K3321" s="194">
        <f>IFERROR(VLOOKUP(J3321,LISTS!G:H,2,FALSE),"0")</f>
        <v>7</v>
      </c>
      <c r="L3321" s="12" t="str">
        <f t="shared" si="163"/>
        <v/>
      </c>
      <c r="M3321" s="115" t="s">
        <v>2745</v>
      </c>
      <c r="N3321" s="195">
        <f>IFERROR(VLOOKUP(M3321,LISTS!G:H,2,FALSE),"0")</f>
        <v>7</v>
      </c>
      <c r="O3321" s="12" t="str">
        <f t="shared" si="164"/>
        <v/>
      </c>
      <c r="P3321" s="128" t="s">
        <v>2720</v>
      </c>
      <c r="Q3321" s="128" t="s">
        <v>2741</v>
      </c>
      <c r="R3321" s="128" t="s">
        <v>2983</v>
      </c>
      <c r="S3321" s="106" t="s">
        <v>3001</v>
      </c>
      <c r="T3321" s="106" t="s">
        <v>2984</v>
      </c>
      <c r="U3321" s="188"/>
    </row>
    <row r="3322" spans="1:21" s="12" customFormat="1">
      <c r="A3322" s="59" t="str">
        <f>VLOOKUP(C3322,STYLES!$A$1:$R$2088,7,FALSE)</f>
        <v>Knits_Layering</v>
      </c>
      <c r="B3322" s="12" t="str">
        <f>VLOOKUP(C3322,STYLES!$1:$1048576,6,FALSE)</f>
        <v>North End®</v>
      </c>
      <c r="C3322" s="106">
        <v>78214</v>
      </c>
      <c r="D3322" s="18"/>
      <c r="E3322" s="12" t="str">
        <f>VLOOKUP(C3322,STYLES!$1:$1048576,12,FALSE)</f>
        <v>Quick Performance Interlock Quarter-Zip</v>
      </c>
      <c r="F3322" s="115" t="s">
        <v>3471</v>
      </c>
      <c r="G3322" s="114" t="s">
        <v>2755</v>
      </c>
      <c r="H3322" s="116" t="str">
        <f>VLOOKUP(C3322,STYLES!$1:$1048576,9,FALSE)</f>
        <v>DROP - Closeout</v>
      </c>
      <c r="I3322" s="116" t="str">
        <f>VLOOKUP(C3322,STYLES!$1:$1048576,10,FALSE)</f>
        <v>DROP - Closeout</v>
      </c>
      <c r="J3322" s="115" t="s">
        <v>2745</v>
      </c>
      <c r="K3322" s="194">
        <f>IFERROR(VLOOKUP(J3322,LISTS!G:H,2,FALSE),"0")</f>
        <v>7</v>
      </c>
      <c r="L3322" s="12" t="str">
        <f t="shared" si="163"/>
        <v/>
      </c>
      <c r="M3322" s="115" t="s">
        <v>2745</v>
      </c>
      <c r="N3322" s="195">
        <f>IFERROR(VLOOKUP(M3322,LISTS!G:H,2,FALSE),"0")</f>
        <v>7</v>
      </c>
      <c r="O3322" s="12" t="str">
        <f t="shared" si="164"/>
        <v/>
      </c>
      <c r="P3322" s="128" t="s">
        <v>2720</v>
      </c>
      <c r="Q3322" s="128" t="s">
        <v>3003</v>
      </c>
      <c r="R3322" s="128" t="s">
        <v>2983</v>
      </c>
      <c r="S3322" s="106" t="s">
        <v>3004</v>
      </c>
      <c r="T3322" s="106" t="s">
        <v>2984</v>
      </c>
      <c r="U3322" s="115"/>
    </row>
    <row r="3323" spans="1:21" s="12" customFormat="1">
      <c r="A3323" s="59" t="str">
        <f>VLOOKUP(C3323,STYLES!$A$1:$R$2088,7,FALSE)</f>
        <v>Knits_Layering</v>
      </c>
      <c r="B3323" s="12" t="str">
        <f>VLOOKUP(C3323,STYLES!$1:$1048576,6,FALSE)</f>
        <v>North End®</v>
      </c>
      <c r="C3323" s="106">
        <v>78214</v>
      </c>
      <c r="D3323" s="18"/>
      <c r="E3323" s="12" t="str">
        <f>VLOOKUP(C3323,STYLES!$1:$1048576,12,FALSE)</f>
        <v>Quick Performance Interlock Quarter-Zip</v>
      </c>
      <c r="F3323" s="115" t="s">
        <v>3472</v>
      </c>
      <c r="G3323" s="114" t="s">
        <v>2809</v>
      </c>
      <c r="H3323" s="116" t="str">
        <f>VLOOKUP(C3323,STYLES!$1:$1048576,9,FALSE)</f>
        <v>DROP - Closeout</v>
      </c>
      <c r="I3323" s="116" t="str">
        <f>VLOOKUP(C3323,STYLES!$1:$1048576,10,FALSE)</f>
        <v>DROP - Closeout</v>
      </c>
      <c r="J3323" s="115" t="s">
        <v>2745</v>
      </c>
      <c r="K3323" s="194">
        <f>IFERROR(VLOOKUP(J3323,LISTS!G:H,2,FALSE),"0")</f>
        <v>7</v>
      </c>
      <c r="L3323" s="12" t="str">
        <f t="shared" si="163"/>
        <v/>
      </c>
      <c r="M3323" s="115" t="s">
        <v>2745</v>
      </c>
      <c r="N3323" s="195">
        <f>IFERROR(VLOOKUP(M3323,LISTS!G:H,2,FALSE),"0")</f>
        <v>7</v>
      </c>
      <c r="O3323" s="12" t="str">
        <f t="shared" si="164"/>
        <v/>
      </c>
      <c r="P3323" s="128" t="s">
        <v>2720</v>
      </c>
      <c r="Q3323" s="128" t="s">
        <v>3007</v>
      </c>
      <c r="R3323" s="128" t="s">
        <v>2983</v>
      </c>
      <c r="S3323" s="106" t="s">
        <v>3008</v>
      </c>
      <c r="T3323" s="106" t="s">
        <v>2984</v>
      </c>
      <c r="U3323" s="115"/>
    </row>
    <row r="3324" spans="1:21">
      <c r="A3324" s="4"/>
      <c r="F3324" s="112"/>
      <c r="G3324" s="111"/>
      <c r="J3324" s="112"/>
      <c r="K3324" s="139"/>
      <c r="L3324" s="60">
        <f>SUM(L3319:L3323)</f>
        <v>0</v>
      </c>
      <c r="M3324" s="112"/>
      <c r="N3324" s="140"/>
      <c r="O3324" s="60">
        <f>SUM(O3319:O3323)</f>
        <v>0</v>
      </c>
      <c r="Q3324" s="117"/>
      <c r="R3324" s="117"/>
      <c r="S3324" s="103"/>
      <c r="T3324" s="103"/>
      <c r="U3324" s="112"/>
    </row>
    <row r="3325" spans="1:21" s="179" customFormat="1">
      <c r="A3325" s="184" t="str">
        <f>VLOOKUP(C3325,STYLES!$A$1:$R$2088,7,FALSE)</f>
        <v>Knits_Layering</v>
      </c>
      <c r="B3325" s="179" t="str">
        <f>VLOOKUP(C3325,STYLES!$1:$1048576,6,FALSE)</f>
        <v>North End®</v>
      </c>
      <c r="C3325" s="192">
        <v>88214</v>
      </c>
      <c r="D3325" s="185"/>
      <c r="E3325" s="179" t="str">
        <f>VLOOKUP(C3325,STYLES!$1:$1048576,12,FALSE)</f>
        <v>Quick Performance Interlock Quarter-Zip</v>
      </c>
      <c r="F3325" s="188" t="s">
        <v>3468</v>
      </c>
      <c r="G3325" s="186" t="s">
        <v>2718</v>
      </c>
      <c r="H3325" s="187" t="str">
        <f>VLOOKUP(C3325,STYLES!$1:$1048576,9,FALSE)</f>
        <v>DNR</v>
      </c>
      <c r="I3325" s="187" t="str">
        <f>VLOOKUP(C3325,STYLES!$1:$1048576,10,FALSE)</f>
        <v>DNR</v>
      </c>
      <c r="J3325" s="186" t="s">
        <v>2768</v>
      </c>
      <c r="K3325" s="189">
        <f>IFERROR(VLOOKUP(J3325,LISTS!G:H,2,FALSE),"0")</f>
        <v>6</v>
      </c>
      <c r="L3325" s="179">
        <f t="shared" si="163"/>
        <v>6</v>
      </c>
      <c r="M3325" s="186" t="s">
        <v>2768</v>
      </c>
      <c r="N3325" s="190">
        <f>IFERROR(VLOOKUP(M3325,LISTS!G:H,2,FALSE),"0")</f>
        <v>6</v>
      </c>
      <c r="O3325" s="179">
        <f t="shared" si="164"/>
        <v>6</v>
      </c>
      <c r="P3325" s="191" t="s">
        <v>2720</v>
      </c>
      <c r="Q3325" s="193" t="s">
        <v>2721</v>
      </c>
      <c r="R3325" s="191" t="s">
        <v>2983</v>
      </c>
      <c r="S3325" s="188" t="s">
        <v>2722</v>
      </c>
      <c r="T3325" s="192" t="s">
        <v>2984</v>
      </c>
      <c r="U3325" s="188"/>
    </row>
    <row r="3326" spans="1:21" s="210" customFormat="1">
      <c r="A3326" s="302" t="str">
        <f>VLOOKUP(C3326,STYLES!$A$1:$R$2088,7,FALSE)</f>
        <v>Knits_Layering</v>
      </c>
      <c r="B3326" s="210" t="str">
        <f>VLOOKUP(C3326,STYLES!$1:$1048576,6,FALSE)</f>
        <v>North End®</v>
      </c>
      <c r="C3326" s="303">
        <v>88214</v>
      </c>
      <c r="D3326" s="296"/>
      <c r="E3326" s="210" t="str">
        <f>VLOOKUP(C3326,STYLES!$1:$1048576,12,FALSE)</f>
        <v>Quick Performance Interlock Quarter-Zip</v>
      </c>
      <c r="F3326" s="305" t="s">
        <v>3469</v>
      </c>
      <c r="G3326" s="304" t="s">
        <v>2991</v>
      </c>
      <c r="H3326" s="297" t="s">
        <v>261</v>
      </c>
      <c r="I3326" s="297" t="s">
        <v>261</v>
      </c>
      <c r="J3326" s="304" t="s">
        <v>2768</v>
      </c>
      <c r="K3326" s="298">
        <f>IFERROR(VLOOKUP(J3326,LISTS!G:H,2,FALSE),"0")</f>
        <v>6</v>
      </c>
      <c r="L3326" s="210" t="str">
        <f t="shared" si="163"/>
        <v/>
      </c>
      <c r="M3326" s="304" t="s">
        <v>2768</v>
      </c>
      <c r="N3326" s="300">
        <f>IFERROR(VLOOKUP(M3326,LISTS!G:H,2,FALSE),"0")</f>
        <v>6</v>
      </c>
      <c r="O3326" s="210" t="str">
        <f t="shared" si="164"/>
        <v/>
      </c>
      <c r="P3326" s="301" t="s">
        <v>2720</v>
      </c>
      <c r="Q3326" s="301" t="s">
        <v>2992</v>
      </c>
      <c r="R3326" s="301" t="s">
        <v>2983</v>
      </c>
      <c r="S3326" s="303" t="s">
        <v>2993</v>
      </c>
      <c r="T3326" s="303" t="s">
        <v>2984</v>
      </c>
      <c r="U3326" s="305" t="s">
        <v>3036</v>
      </c>
    </row>
    <row r="3327" spans="1:21" s="210" customFormat="1">
      <c r="A3327" s="302" t="str">
        <f>VLOOKUP(C3327,STYLES!$A$1:$R$2088,7,FALSE)</f>
        <v>Knits_Layering</v>
      </c>
      <c r="B3327" s="210" t="str">
        <f>VLOOKUP(C3327,STYLES!$1:$1048576,6,FALSE)</f>
        <v>North End®</v>
      </c>
      <c r="C3327" s="303">
        <v>88214</v>
      </c>
      <c r="D3327" s="296"/>
      <c r="E3327" s="210" t="str">
        <f>VLOOKUP(C3327,STYLES!$1:$1048576,12,FALSE)</f>
        <v>Quick Performance Interlock Quarter-Zip</v>
      </c>
      <c r="F3327" s="305" t="s">
        <v>3470</v>
      </c>
      <c r="G3327" s="304" t="s">
        <v>2740</v>
      </c>
      <c r="H3327" s="297" t="s">
        <v>261</v>
      </c>
      <c r="I3327" s="297" t="s">
        <v>261</v>
      </c>
      <c r="J3327" s="304" t="s">
        <v>2768</v>
      </c>
      <c r="K3327" s="298">
        <f>IFERROR(VLOOKUP(J3327,LISTS!G:H,2,FALSE),"0")</f>
        <v>6</v>
      </c>
      <c r="L3327" s="210" t="str">
        <f t="shared" si="163"/>
        <v/>
      </c>
      <c r="M3327" s="304" t="s">
        <v>2768</v>
      </c>
      <c r="N3327" s="300">
        <f>IFERROR(VLOOKUP(M3327,LISTS!G:H,2,FALSE),"0")</f>
        <v>6</v>
      </c>
      <c r="O3327" s="210" t="str">
        <f t="shared" si="164"/>
        <v/>
      </c>
      <c r="P3327" s="301" t="s">
        <v>2720</v>
      </c>
      <c r="Q3327" s="301" t="s">
        <v>2741</v>
      </c>
      <c r="R3327" s="301" t="s">
        <v>2983</v>
      </c>
      <c r="S3327" s="303" t="s">
        <v>3001</v>
      </c>
      <c r="T3327" s="303" t="s">
        <v>2984</v>
      </c>
      <c r="U3327" s="305" t="s">
        <v>3036</v>
      </c>
    </row>
    <row r="3328" spans="1:21" s="179" customFormat="1">
      <c r="A3328" s="184" t="str">
        <f>VLOOKUP(C3328,STYLES!$A$1:$R$2088,7,FALSE)</f>
        <v>Knits_Layering</v>
      </c>
      <c r="B3328" s="179" t="str">
        <f>VLOOKUP(C3328,STYLES!$1:$1048576,6,FALSE)</f>
        <v>North End®</v>
      </c>
      <c r="C3328" s="192">
        <v>88214</v>
      </c>
      <c r="D3328" s="185"/>
      <c r="E3328" s="179" t="str">
        <f>VLOOKUP(C3328,STYLES!$1:$1048576,12,FALSE)</f>
        <v>Quick Performance Interlock Quarter-Zip</v>
      </c>
      <c r="F3328" s="188" t="s">
        <v>3471</v>
      </c>
      <c r="G3328" s="186" t="s">
        <v>2755</v>
      </c>
      <c r="H3328" s="187" t="str">
        <f>VLOOKUP(C3328,STYLES!$1:$1048576,9,FALSE)</f>
        <v>DNR</v>
      </c>
      <c r="I3328" s="187" t="str">
        <f>VLOOKUP(C3328,STYLES!$1:$1048576,10,FALSE)</f>
        <v>DNR</v>
      </c>
      <c r="J3328" s="186" t="s">
        <v>2768</v>
      </c>
      <c r="K3328" s="189">
        <f>IFERROR(VLOOKUP(J3328,LISTS!G:H,2,FALSE),"0")</f>
        <v>6</v>
      </c>
      <c r="L3328" s="179">
        <f t="shared" si="163"/>
        <v>6</v>
      </c>
      <c r="M3328" s="186" t="s">
        <v>2768</v>
      </c>
      <c r="N3328" s="190">
        <f>IFERROR(VLOOKUP(M3328,LISTS!G:H,2,FALSE),"0")</f>
        <v>6</v>
      </c>
      <c r="O3328" s="179">
        <f t="shared" si="164"/>
        <v>6</v>
      </c>
      <c r="P3328" s="191" t="s">
        <v>2720</v>
      </c>
      <c r="Q3328" s="191" t="s">
        <v>3003</v>
      </c>
      <c r="R3328" s="191" t="s">
        <v>2983</v>
      </c>
      <c r="S3328" s="192" t="s">
        <v>3004</v>
      </c>
      <c r="T3328" s="192" t="s">
        <v>2984</v>
      </c>
      <c r="U3328" s="188"/>
    </row>
    <row r="3329" spans="1:21" s="179" customFormat="1">
      <c r="A3329" s="184" t="str">
        <f>VLOOKUP(C3329,STYLES!$A$1:$R$2088,7,FALSE)</f>
        <v>Knits_Layering</v>
      </c>
      <c r="B3329" s="179" t="str">
        <f>VLOOKUP(C3329,STYLES!$1:$1048576,6,FALSE)</f>
        <v>North End®</v>
      </c>
      <c r="C3329" s="192">
        <v>88214</v>
      </c>
      <c r="D3329" s="185"/>
      <c r="E3329" s="179" t="str">
        <f>VLOOKUP(C3329,STYLES!$1:$1048576,12,FALSE)</f>
        <v>Quick Performance Interlock Quarter-Zip</v>
      </c>
      <c r="F3329" s="188" t="s">
        <v>3472</v>
      </c>
      <c r="G3329" s="186" t="s">
        <v>2809</v>
      </c>
      <c r="H3329" s="187" t="str">
        <f>VLOOKUP(C3329,STYLES!$1:$1048576,9,FALSE)</f>
        <v>DNR</v>
      </c>
      <c r="I3329" s="187" t="str">
        <f>VLOOKUP(C3329,STYLES!$1:$1048576,10,FALSE)</f>
        <v>DNR</v>
      </c>
      <c r="J3329" s="186" t="s">
        <v>2768</v>
      </c>
      <c r="K3329" s="189">
        <f>IFERROR(VLOOKUP(J3329,LISTS!G:H,2,FALSE),"0")</f>
        <v>6</v>
      </c>
      <c r="L3329" s="179">
        <f t="shared" si="163"/>
        <v>6</v>
      </c>
      <c r="M3329" s="186" t="s">
        <v>2768</v>
      </c>
      <c r="N3329" s="190">
        <f>IFERROR(VLOOKUP(M3329,LISTS!G:H,2,FALSE),"0")</f>
        <v>6</v>
      </c>
      <c r="O3329" s="179">
        <f t="shared" si="164"/>
        <v>6</v>
      </c>
      <c r="P3329" s="191" t="s">
        <v>2720</v>
      </c>
      <c r="Q3329" s="191" t="s">
        <v>3007</v>
      </c>
      <c r="R3329" s="191" t="s">
        <v>2983</v>
      </c>
      <c r="S3329" s="192" t="s">
        <v>3008</v>
      </c>
      <c r="T3329" s="192" t="s">
        <v>2984</v>
      </c>
      <c r="U3329" s="188"/>
    </row>
    <row r="3330" spans="1:21">
      <c r="A3330" s="4"/>
      <c r="F3330" s="112"/>
      <c r="G3330" s="111"/>
      <c r="J3330" s="111"/>
      <c r="K3330" s="139"/>
      <c r="L3330" s="60">
        <f>SUM(L3325:L3329)</f>
        <v>18</v>
      </c>
      <c r="M3330" s="111"/>
      <c r="N3330" s="140"/>
      <c r="O3330" s="60">
        <f>SUM(O3325:O3329)</f>
        <v>18</v>
      </c>
      <c r="Q3330" s="117"/>
      <c r="R3330" s="117"/>
      <c r="S3330" s="103"/>
      <c r="T3330" s="103"/>
      <c r="U3330" s="112"/>
    </row>
    <row r="3331" spans="1:21">
      <c r="A3331" s="4" t="str">
        <f>VLOOKUP(C3331,STYLES!$A$1:$R$2088,7,FALSE)</f>
        <v>Knits_Layering</v>
      </c>
      <c r="B3331" t="str">
        <f>VLOOKUP(C3331,STYLES!$1:$1048576,6,FALSE)</f>
        <v>North End®</v>
      </c>
      <c r="C3331" s="103">
        <v>78187</v>
      </c>
      <c r="E3331" t="str">
        <f>VLOOKUP(C3331,STYLES!$1:$1048576,12,FALSE)</f>
        <v>Radar Quarter-Zip Performance Long-Sleeve Top</v>
      </c>
      <c r="F3331" s="112" t="s">
        <v>3025</v>
      </c>
      <c r="G3331" s="111" t="s">
        <v>2718</v>
      </c>
      <c r="H3331" s="113" t="str">
        <f>VLOOKUP(C3331,STYLES!$1:$1048576,9,FALSE)</f>
        <v>Active</v>
      </c>
      <c r="I3331" s="113" t="str">
        <f>VLOOKUP(C3331,STYLES!$1:$1048576,10,FALSE)</f>
        <v>Active</v>
      </c>
      <c r="J3331" s="112" t="s">
        <v>2745</v>
      </c>
      <c r="K3331" s="139">
        <f>IFERROR(VLOOKUP(J3331,LISTS!G:H,2,FALSE),"0")</f>
        <v>7</v>
      </c>
      <c r="L3331" s="68">
        <f t="shared" si="163"/>
        <v>7</v>
      </c>
      <c r="M3331" s="112" t="s">
        <v>2745</v>
      </c>
      <c r="N3331" s="140">
        <f>IFERROR(VLOOKUP(M3331,LISTS!G:H,2,FALSE),"0")</f>
        <v>7</v>
      </c>
      <c r="O3331" s="68">
        <f t="shared" si="164"/>
        <v>7</v>
      </c>
      <c r="P3331" s="117" t="s">
        <v>2720</v>
      </c>
      <c r="Q3331" s="101" t="s">
        <v>2721</v>
      </c>
      <c r="R3331" s="117" t="s">
        <v>2983</v>
      </c>
      <c r="S3331" s="112" t="s">
        <v>2722</v>
      </c>
      <c r="T3331" s="103" t="s">
        <v>2984</v>
      </c>
      <c r="U3331" s="112"/>
    </row>
    <row r="3332" spans="1:21">
      <c r="A3332" s="4" t="str">
        <f>VLOOKUP(C3332,STYLES!$A$1:$R$2088,7,FALSE)</f>
        <v>Knits_Layering</v>
      </c>
      <c r="B3332" t="str">
        <f>VLOOKUP(C3332,STYLES!$1:$1048576,6,FALSE)</f>
        <v>North End®</v>
      </c>
      <c r="C3332" s="103">
        <v>78187</v>
      </c>
      <c r="E3332" t="str">
        <f>VLOOKUP(C3332,STYLES!$1:$1048576,12,FALSE)</f>
        <v>Radar Quarter-Zip Performance Long-Sleeve Top</v>
      </c>
      <c r="F3332" s="112" t="s">
        <v>3174</v>
      </c>
      <c r="G3332" s="111" t="s">
        <v>2718</v>
      </c>
      <c r="H3332" s="113" t="str">
        <f>VLOOKUP(C3332,STYLES!$1:$1048576,9,FALSE)</f>
        <v>Active</v>
      </c>
      <c r="I3332" s="113" t="str">
        <f>VLOOKUP(C3332,STYLES!$1:$1048576,10,FALSE)</f>
        <v>Active</v>
      </c>
      <c r="J3332" s="112" t="s">
        <v>2745</v>
      </c>
      <c r="K3332" s="139">
        <f>IFERROR(VLOOKUP(J3332,LISTS!G:H,2,FALSE),"0")</f>
        <v>7</v>
      </c>
      <c r="L3332" s="68">
        <f t="shared" si="163"/>
        <v>7</v>
      </c>
      <c r="M3332" s="112" t="s">
        <v>2745</v>
      </c>
      <c r="N3332" s="140">
        <f>IFERROR(VLOOKUP(M3332,LISTS!G:H,2,FALSE),"0")</f>
        <v>7</v>
      </c>
      <c r="O3332" s="68">
        <f t="shared" si="164"/>
        <v>7</v>
      </c>
      <c r="P3332" s="117" t="s">
        <v>2720</v>
      </c>
      <c r="Q3332" s="101" t="s">
        <v>2721</v>
      </c>
      <c r="R3332" s="117" t="s">
        <v>2992</v>
      </c>
      <c r="S3332" s="112" t="s">
        <v>2722</v>
      </c>
      <c r="T3332" s="103" t="s">
        <v>2993</v>
      </c>
      <c r="U3332" s="112"/>
    </row>
    <row r="3333" spans="1:21">
      <c r="A3333" s="4" t="str">
        <f>VLOOKUP(C3333,STYLES!$A$1:$R$2088,7,FALSE)</f>
        <v>Knits_Layering</v>
      </c>
      <c r="B3333" t="str">
        <f>VLOOKUP(C3333,STYLES!$1:$1048576,6,FALSE)</f>
        <v>North End®</v>
      </c>
      <c r="C3333" s="103">
        <v>78187</v>
      </c>
      <c r="E3333" t="str">
        <f>VLOOKUP(C3333,STYLES!$1:$1048576,12,FALSE)</f>
        <v>Radar Quarter-Zip Performance Long-Sleeve Top</v>
      </c>
      <c r="F3333" s="112" t="s">
        <v>3065</v>
      </c>
      <c r="G3333" s="111" t="s">
        <v>2718</v>
      </c>
      <c r="H3333" s="113" t="str">
        <f>VLOOKUP(C3333,STYLES!$1:$1048576,9,FALSE)</f>
        <v>Active</v>
      </c>
      <c r="I3333" s="113" t="str">
        <f>VLOOKUP(C3333,STYLES!$1:$1048576,10,FALSE)</f>
        <v>Active</v>
      </c>
      <c r="J3333" s="112" t="s">
        <v>2745</v>
      </c>
      <c r="K3333" s="139">
        <f>IFERROR(VLOOKUP(J3333,LISTS!G:H,2,FALSE),"0")</f>
        <v>7</v>
      </c>
      <c r="L3333" s="68">
        <f t="shared" si="163"/>
        <v>7</v>
      </c>
      <c r="M3333" s="112" t="s">
        <v>2745</v>
      </c>
      <c r="N3333" s="140">
        <f>IFERROR(VLOOKUP(M3333,LISTS!G:H,2,FALSE),"0")</f>
        <v>7</v>
      </c>
      <c r="O3333" s="68">
        <f t="shared" si="164"/>
        <v>7</v>
      </c>
      <c r="P3333" s="117" t="s">
        <v>2720</v>
      </c>
      <c r="Q3333" s="101" t="s">
        <v>2721</v>
      </c>
      <c r="R3333" s="117" t="s">
        <v>3003</v>
      </c>
      <c r="S3333" s="112" t="s">
        <v>2722</v>
      </c>
      <c r="T3333" s="103" t="s">
        <v>3004</v>
      </c>
      <c r="U3333" s="112"/>
    </row>
    <row r="3334" spans="1:21">
      <c r="A3334" s="4" t="str">
        <f>VLOOKUP(C3334,STYLES!$A$1:$R$2088,7,FALSE)</f>
        <v>Knits_Layering</v>
      </c>
      <c r="B3334" t="str">
        <f>VLOOKUP(C3334,STYLES!$1:$1048576,6,FALSE)</f>
        <v>North End®</v>
      </c>
      <c r="C3334" s="103">
        <v>78187</v>
      </c>
      <c r="E3334" t="str">
        <f>VLOOKUP(C3334,STYLES!$1:$1048576,12,FALSE)</f>
        <v>Radar Quarter-Zip Performance Long-Sleeve Top</v>
      </c>
      <c r="F3334" s="112" t="s">
        <v>3473</v>
      </c>
      <c r="G3334" s="111" t="s">
        <v>2718</v>
      </c>
      <c r="H3334" s="113" t="str">
        <f>VLOOKUP(C3334,STYLES!$1:$1048576,9,FALSE)</f>
        <v>Active</v>
      </c>
      <c r="I3334" s="113" t="str">
        <f>VLOOKUP(C3334,STYLES!$1:$1048576,10,FALSE)</f>
        <v>Active</v>
      </c>
      <c r="J3334" s="112" t="s">
        <v>2745</v>
      </c>
      <c r="K3334" s="139">
        <f>IFERROR(VLOOKUP(J3334,LISTS!G:H,2,FALSE),"0")</f>
        <v>7</v>
      </c>
      <c r="L3334" s="68">
        <f t="shared" si="163"/>
        <v>7</v>
      </c>
      <c r="M3334" s="112" t="s">
        <v>2745</v>
      </c>
      <c r="N3334" s="140">
        <f>IFERROR(VLOOKUP(M3334,LISTS!G:H,2,FALSE),"0")</f>
        <v>7</v>
      </c>
      <c r="O3334" s="68">
        <f t="shared" si="164"/>
        <v>7</v>
      </c>
      <c r="P3334" s="117" t="s">
        <v>2720</v>
      </c>
      <c r="Q3334" s="101" t="s">
        <v>2721</v>
      </c>
      <c r="R3334" s="117" t="s">
        <v>3007</v>
      </c>
      <c r="S3334" s="112" t="s">
        <v>2722</v>
      </c>
      <c r="T3334" s="103" t="s">
        <v>3008</v>
      </c>
      <c r="U3334" s="112"/>
    </row>
    <row r="3335" spans="1:21">
      <c r="A3335" s="4" t="str">
        <f>VLOOKUP(C3335,STYLES!$A$1:$R$2088,7,FALSE)</f>
        <v>Knits_Layering</v>
      </c>
      <c r="B3335" t="str">
        <f>VLOOKUP(C3335,STYLES!$1:$1048576,6,FALSE)</f>
        <v>North End®</v>
      </c>
      <c r="C3335" s="103">
        <v>78187</v>
      </c>
      <c r="E3335" t="str">
        <f>VLOOKUP(C3335,STYLES!$1:$1048576,12,FALSE)</f>
        <v>Radar Quarter-Zip Performance Long-Sleeve Top</v>
      </c>
      <c r="F3335" s="112" t="s">
        <v>3027</v>
      </c>
      <c r="G3335" s="111" t="s">
        <v>2740</v>
      </c>
      <c r="H3335" s="113" t="str">
        <f>VLOOKUP(C3335,STYLES!$1:$1048576,9,FALSE)</f>
        <v>Active</v>
      </c>
      <c r="I3335" s="113" t="str">
        <f>VLOOKUP(C3335,STYLES!$1:$1048576,10,FALSE)</f>
        <v>Active</v>
      </c>
      <c r="J3335" s="112" t="s">
        <v>2745</v>
      </c>
      <c r="K3335" s="139">
        <f>IFERROR(VLOOKUP(J3335,LISTS!G:H,2,FALSE),"0")</f>
        <v>7</v>
      </c>
      <c r="L3335" s="68">
        <f t="shared" si="163"/>
        <v>7</v>
      </c>
      <c r="M3335" s="112" t="s">
        <v>2745</v>
      </c>
      <c r="N3335" s="140">
        <f>IFERROR(VLOOKUP(M3335,LISTS!G:H,2,FALSE),"0")</f>
        <v>7</v>
      </c>
      <c r="O3335" s="68">
        <f t="shared" si="164"/>
        <v>7</v>
      </c>
      <c r="P3335" s="117" t="s">
        <v>2720</v>
      </c>
      <c r="Q3335" s="117" t="s">
        <v>2741</v>
      </c>
      <c r="R3335" s="117" t="s">
        <v>2983</v>
      </c>
      <c r="S3335" s="103" t="s">
        <v>3001</v>
      </c>
      <c r="T3335" s="103" t="s">
        <v>2984</v>
      </c>
      <c r="U3335" s="112"/>
    </row>
    <row r="3336" spans="1:21">
      <c r="A3336" s="4"/>
      <c r="F3336" s="112"/>
      <c r="G3336" s="111"/>
      <c r="J3336" s="112"/>
      <c r="K3336" s="139"/>
      <c r="L3336" s="60">
        <f>SUM(L3331:L3335)</f>
        <v>35</v>
      </c>
      <c r="M3336" s="112"/>
      <c r="N3336" s="140"/>
      <c r="O3336" s="60">
        <f>SUM(O3331:O3335)</f>
        <v>35</v>
      </c>
      <c r="Q3336" s="117"/>
      <c r="R3336" s="117"/>
      <c r="S3336" s="103"/>
      <c r="T3336" s="103"/>
      <c r="U3336" s="112"/>
    </row>
    <row r="3337" spans="1:21">
      <c r="A3337" s="4" t="str">
        <f>VLOOKUP(C3337,STYLES!$A$1:$R$2088,7,FALSE)</f>
        <v>Knits_Layering</v>
      </c>
      <c r="B3337" t="str">
        <f>VLOOKUP(C3337,STYLES!$1:$1048576,6,FALSE)</f>
        <v>North End®</v>
      </c>
      <c r="C3337" s="103">
        <v>88187</v>
      </c>
      <c r="E3337" t="str">
        <f>VLOOKUP(C3337,STYLES!$1:$1048576,12,FALSE)</f>
        <v>Radar Quarter-Zip Performance Long-Sleeve Top</v>
      </c>
      <c r="F3337" s="112" t="s">
        <v>3025</v>
      </c>
      <c r="G3337" s="111" t="s">
        <v>2718</v>
      </c>
      <c r="H3337" s="113" t="str">
        <f>VLOOKUP(C3337,STYLES!$1:$1048576,9,FALSE)</f>
        <v>Active</v>
      </c>
      <c r="I3337" s="113" t="str">
        <f>VLOOKUP(C3337,STYLES!$1:$1048576,10,FALSE)</f>
        <v>Active</v>
      </c>
      <c r="J3337" s="111" t="s">
        <v>2768</v>
      </c>
      <c r="K3337" s="139">
        <f>IFERROR(VLOOKUP(J3337,LISTS!G:H,2,FALSE),"0")</f>
        <v>6</v>
      </c>
      <c r="L3337" s="68">
        <f t="shared" si="163"/>
        <v>6</v>
      </c>
      <c r="M3337" s="111" t="s">
        <v>2768</v>
      </c>
      <c r="N3337" s="140">
        <f>IFERROR(VLOOKUP(M3337,LISTS!G:H,2,FALSE),"0")</f>
        <v>6</v>
      </c>
      <c r="O3337" s="68">
        <f t="shared" si="164"/>
        <v>6</v>
      </c>
      <c r="P3337" s="117" t="s">
        <v>2720</v>
      </c>
      <c r="Q3337" s="101" t="s">
        <v>2721</v>
      </c>
      <c r="R3337" s="117" t="s">
        <v>2983</v>
      </c>
      <c r="S3337" s="112" t="s">
        <v>2722</v>
      </c>
      <c r="T3337" s="103" t="s">
        <v>2984</v>
      </c>
      <c r="U3337" s="112"/>
    </row>
    <row r="3338" spans="1:21">
      <c r="A3338" s="4" t="str">
        <f>VLOOKUP(C3338,STYLES!$A$1:$R$2088,7,FALSE)</f>
        <v>Knits_Layering</v>
      </c>
      <c r="B3338" t="str">
        <f>VLOOKUP(C3338,STYLES!$1:$1048576,6,FALSE)</f>
        <v>North End®</v>
      </c>
      <c r="C3338" s="103">
        <v>88187</v>
      </c>
      <c r="E3338" t="str">
        <f>VLOOKUP(C3338,STYLES!$1:$1048576,12,FALSE)</f>
        <v>Radar Quarter-Zip Performance Long-Sleeve Top</v>
      </c>
      <c r="F3338" s="112" t="s">
        <v>3174</v>
      </c>
      <c r="G3338" s="111" t="s">
        <v>2718</v>
      </c>
      <c r="H3338" s="113" t="str">
        <f>VLOOKUP(C3338,STYLES!$1:$1048576,9,FALSE)</f>
        <v>Active</v>
      </c>
      <c r="I3338" s="113" t="str">
        <f>VLOOKUP(C3338,STYLES!$1:$1048576,10,FALSE)</f>
        <v>Active</v>
      </c>
      <c r="J3338" s="111" t="s">
        <v>2768</v>
      </c>
      <c r="K3338" s="139">
        <f>IFERROR(VLOOKUP(J3338,LISTS!G:H,2,FALSE),"0")</f>
        <v>6</v>
      </c>
      <c r="L3338" s="68">
        <f t="shared" si="163"/>
        <v>6</v>
      </c>
      <c r="M3338" s="111" t="s">
        <v>2768</v>
      </c>
      <c r="N3338" s="140">
        <f>IFERROR(VLOOKUP(M3338,LISTS!G:H,2,FALSE),"0")</f>
        <v>6</v>
      </c>
      <c r="O3338" s="68">
        <f t="shared" si="164"/>
        <v>6</v>
      </c>
      <c r="P3338" s="117" t="s">
        <v>2720</v>
      </c>
      <c r="Q3338" s="101" t="s">
        <v>2721</v>
      </c>
      <c r="R3338" s="117" t="s">
        <v>2992</v>
      </c>
      <c r="S3338" s="112" t="s">
        <v>2722</v>
      </c>
      <c r="T3338" s="103" t="s">
        <v>2993</v>
      </c>
      <c r="U3338" s="112"/>
    </row>
    <row r="3339" spans="1:21">
      <c r="A3339" s="4" t="str">
        <f>VLOOKUP(C3339,STYLES!$A$1:$R$2088,7,FALSE)</f>
        <v>Knits_Layering</v>
      </c>
      <c r="B3339" t="str">
        <f>VLOOKUP(C3339,STYLES!$1:$1048576,6,FALSE)</f>
        <v>North End®</v>
      </c>
      <c r="C3339" s="103">
        <v>88187</v>
      </c>
      <c r="E3339" t="str">
        <f>VLOOKUP(C3339,STYLES!$1:$1048576,12,FALSE)</f>
        <v>Radar Quarter-Zip Performance Long-Sleeve Top</v>
      </c>
      <c r="F3339" s="112" t="s">
        <v>3065</v>
      </c>
      <c r="G3339" s="111" t="s">
        <v>2718</v>
      </c>
      <c r="H3339" s="113" t="str">
        <f>VLOOKUP(C3339,STYLES!$1:$1048576,9,FALSE)</f>
        <v>Active</v>
      </c>
      <c r="I3339" s="113" t="str">
        <f>VLOOKUP(C3339,STYLES!$1:$1048576,10,FALSE)</f>
        <v>Active</v>
      </c>
      <c r="J3339" s="111" t="s">
        <v>2768</v>
      </c>
      <c r="K3339" s="139">
        <f>IFERROR(VLOOKUP(J3339,LISTS!G:H,2,FALSE),"0")</f>
        <v>6</v>
      </c>
      <c r="L3339" s="68">
        <f t="shared" si="163"/>
        <v>6</v>
      </c>
      <c r="M3339" s="111" t="s">
        <v>2768</v>
      </c>
      <c r="N3339" s="140">
        <f>IFERROR(VLOOKUP(M3339,LISTS!G:H,2,FALSE),"0")</f>
        <v>6</v>
      </c>
      <c r="O3339" s="68">
        <f t="shared" si="164"/>
        <v>6</v>
      </c>
      <c r="P3339" s="117" t="s">
        <v>2720</v>
      </c>
      <c r="Q3339" s="101" t="s">
        <v>2721</v>
      </c>
      <c r="R3339" s="117" t="s">
        <v>3003</v>
      </c>
      <c r="S3339" s="112" t="s">
        <v>2722</v>
      </c>
      <c r="T3339" s="103" t="s">
        <v>3004</v>
      </c>
      <c r="U3339" s="112"/>
    </row>
    <row r="3340" spans="1:21">
      <c r="A3340" s="4" t="str">
        <f>VLOOKUP(C3340,STYLES!$A$1:$R$2088,7,FALSE)</f>
        <v>Knits_Layering</v>
      </c>
      <c r="B3340" t="str">
        <f>VLOOKUP(C3340,STYLES!$1:$1048576,6,FALSE)</f>
        <v>North End®</v>
      </c>
      <c r="C3340" s="103">
        <v>88187</v>
      </c>
      <c r="E3340" t="str">
        <f>VLOOKUP(C3340,STYLES!$1:$1048576,12,FALSE)</f>
        <v>Radar Quarter-Zip Performance Long-Sleeve Top</v>
      </c>
      <c r="F3340" s="112" t="s">
        <v>3473</v>
      </c>
      <c r="G3340" s="111" t="s">
        <v>2718</v>
      </c>
      <c r="H3340" s="113" t="str">
        <f>VLOOKUP(C3340,STYLES!$1:$1048576,9,FALSE)</f>
        <v>Active</v>
      </c>
      <c r="I3340" s="113" t="str">
        <f>VLOOKUP(C3340,STYLES!$1:$1048576,10,FALSE)</f>
        <v>Active</v>
      </c>
      <c r="J3340" s="111" t="s">
        <v>2768</v>
      </c>
      <c r="K3340" s="139">
        <f>IFERROR(VLOOKUP(J3340,LISTS!G:H,2,FALSE),"0")</f>
        <v>6</v>
      </c>
      <c r="L3340" s="68">
        <f t="shared" si="163"/>
        <v>6</v>
      </c>
      <c r="M3340" s="111" t="s">
        <v>2768</v>
      </c>
      <c r="N3340" s="140">
        <f>IFERROR(VLOOKUP(M3340,LISTS!G:H,2,FALSE),"0")</f>
        <v>6</v>
      </c>
      <c r="O3340" s="68">
        <f t="shared" si="164"/>
        <v>6</v>
      </c>
      <c r="P3340" s="117" t="s">
        <v>2720</v>
      </c>
      <c r="Q3340" s="101" t="s">
        <v>2721</v>
      </c>
      <c r="R3340" s="117" t="s">
        <v>3007</v>
      </c>
      <c r="S3340" s="112" t="s">
        <v>2722</v>
      </c>
      <c r="T3340" s="103" t="s">
        <v>3008</v>
      </c>
      <c r="U3340" s="112"/>
    </row>
    <row r="3341" spans="1:21">
      <c r="A3341" s="4" t="str">
        <f>VLOOKUP(C3341,STYLES!$A$1:$R$2088,7,FALSE)</f>
        <v>Knits_Layering</v>
      </c>
      <c r="B3341" t="str">
        <f>VLOOKUP(C3341,STYLES!$1:$1048576,6,FALSE)</f>
        <v>North End®</v>
      </c>
      <c r="C3341" s="103">
        <v>88187</v>
      </c>
      <c r="E3341" t="str">
        <f>VLOOKUP(C3341,STYLES!$1:$1048576,12,FALSE)</f>
        <v>Radar Quarter-Zip Performance Long-Sleeve Top</v>
      </c>
      <c r="F3341" s="112" t="s">
        <v>3027</v>
      </c>
      <c r="G3341" s="111" t="s">
        <v>2740</v>
      </c>
      <c r="H3341" s="113" t="str">
        <f>VLOOKUP(C3341,STYLES!$1:$1048576,9,FALSE)</f>
        <v>Active</v>
      </c>
      <c r="I3341" s="113" t="str">
        <f>VLOOKUP(C3341,STYLES!$1:$1048576,10,FALSE)</f>
        <v>Active</v>
      </c>
      <c r="J3341" s="111" t="s">
        <v>2768</v>
      </c>
      <c r="K3341" s="139">
        <f>IFERROR(VLOOKUP(J3341,LISTS!G:H,2,FALSE),"0")</f>
        <v>6</v>
      </c>
      <c r="L3341" s="68">
        <f t="shared" si="163"/>
        <v>6</v>
      </c>
      <c r="M3341" s="111" t="s">
        <v>2768</v>
      </c>
      <c r="N3341" s="140">
        <f>IFERROR(VLOOKUP(M3341,LISTS!G:H,2,FALSE),"0")</f>
        <v>6</v>
      </c>
      <c r="O3341" s="68">
        <f t="shared" si="164"/>
        <v>6</v>
      </c>
      <c r="P3341" s="117" t="s">
        <v>2720</v>
      </c>
      <c r="Q3341" s="117" t="s">
        <v>2741</v>
      </c>
      <c r="R3341" s="117" t="s">
        <v>2983</v>
      </c>
      <c r="S3341" s="103" t="s">
        <v>3001</v>
      </c>
      <c r="T3341" s="103" t="s">
        <v>2984</v>
      </c>
      <c r="U3341" s="112"/>
    </row>
    <row r="3342" spans="1:21">
      <c r="A3342" s="4"/>
      <c r="F3342" s="112"/>
      <c r="G3342" s="111"/>
      <c r="J3342" s="112"/>
      <c r="K3342" s="139"/>
      <c r="L3342" s="60">
        <f>SUM(L3337:L3341)</f>
        <v>30</v>
      </c>
      <c r="M3342" s="112"/>
      <c r="N3342" s="140"/>
      <c r="O3342" s="60">
        <f>SUM(O3337:O3341)</f>
        <v>30</v>
      </c>
      <c r="Q3342" s="117"/>
      <c r="R3342" s="117"/>
      <c r="S3342" s="103"/>
      <c r="T3342" s="103"/>
      <c r="U3342" s="112"/>
    </row>
    <row r="3343" spans="1:21" s="210" customFormat="1">
      <c r="A3343" s="302" t="str">
        <f>VLOOKUP(C3343,STYLES!$A$1:$R$2088,7,FALSE)</f>
        <v>Polos</v>
      </c>
      <c r="B3343" s="210" t="str">
        <f>VLOOKUP(C3343,STYLES!$1:$1048576,6,FALSE)</f>
        <v>North End®</v>
      </c>
      <c r="C3343" s="303">
        <v>75120</v>
      </c>
      <c r="D3343" s="296"/>
      <c r="E3343" s="210" t="str">
        <f>VLOOKUP(C3343,STYLES!$1:$1048576,12,FALSE)</f>
        <v>Excursion Crosscheck Woven Polo</v>
      </c>
      <c r="F3343" s="305" t="s">
        <v>2718</v>
      </c>
      <c r="G3343" s="304" t="s">
        <v>2718</v>
      </c>
      <c r="H3343" s="297" t="str">
        <f>VLOOKUP(C3343,STYLES!$1:$1048576,9,FALSE)</f>
        <v>DROP - Pre-Closeout</v>
      </c>
      <c r="I3343" s="297" t="str">
        <f>VLOOKUP(C3343,STYLES!$1:$1048576,10,FALSE)</f>
        <v>DROP - Pre-Closeout</v>
      </c>
      <c r="J3343" s="305" t="s">
        <v>2745</v>
      </c>
      <c r="K3343" s="298">
        <f>IFERROR(VLOOKUP(J3343,LISTS!G:H,2,FALSE),"0")</f>
        <v>7</v>
      </c>
      <c r="L3343" s="210" t="str">
        <f t="shared" si="163"/>
        <v/>
      </c>
      <c r="M3343" s="305" t="s">
        <v>2745</v>
      </c>
      <c r="N3343" s="300">
        <f>IFERROR(VLOOKUP(M3343,LISTS!G:H,2,FALSE),"0")</f>
        <v>7</v>
      </c>
      <c r="O3343" s="210" t="str">
        <f t="shared" si="164"/>
        <v/>
      </c>
      <c r="P3343" s="301" t="s">
        <v>2720</v>
      </c>
      <c r="Q3343" s="295" t="s">
        <v>2721</v>
      </c>
      <c r="R3343" s="301" t="s">
        <v>775</v>
      </c>
      <c r="S3343" s="305" t="s">
        <v>2722</v>
      </c>
      <c r="T3343" s="301" t="s">
        <v>775</v>
      </c>
      <c r="U3343" s="305"/>
    </row>
    <row r="3344" spans="1:21" s="12" customFormat="1">
      <c r="A3344" s="59" t="str">
        <f>VLOOKUP(C3344,STYLES!$A$1:$R$2088,7,FALSE)</f>
        <v>Polos</v>
      </c>
      <c r="B3344" s="12" t="str">
        <f>VLOOKUP(C3344,STYLES!$1:$1048576,6,FALSE)</f>
        <v>North End®</v>
      </c>
      <c r="C3344" s="106">
        <v>75120</v>
      </c>
      <c r="D3344" s="18"/>
      <c r="E3344" s="12" t="str">
        <f>VLOOKUP(C3344,STYLES!$1:$1048576,12,FALSE)</f>
        <v>Excursion Crosscheck Woven Polo</v>
      </c>
      <c r="F3344" s="115" t="s">
        <v>3461</v>
      </c>
      <c r="G3344" s="114" t="s">
        <v>2732</v>
      </c>
      <c r="H3344" s="116" t="s">
        <v>437</v>
      </c>
      <c r="I3344" s="116" t="s">
        <v>437</v>
      </c>
      <c r="J3344" s="115" t="s">
        <v>2745</v>
      </c>
      <c r="K3344" s="194">
        <f>IFERROR(VLOOKUP(J3344,LISTS!G:H,2,FALSE),"0")</f>
        <v>7</v>
      </c>
      <c r="L3344" s="12" t="str">
        <f t="shared" si="163"/>
        <v/>
      </c>
      <c r="M3344" s="115" t="s">
        <v>2745</v>
      </c>
      <c r="N3344" s="195">
        <f>IFERROR(VLOOKUP(M3344,LISTS!G:H,2,FALSE),"0")</f>
        <v>7</v>
      </c>
      <c r="O3344" s="12" t="str">
        <f t="shared" si="164"/>
        <v/>
      </c>
      <c r="P3344" s="128" t="s">
        <v>2720</v>
      </c>
      <c r="Q3344" s="128" t="s">
        <v>3241</v>
      </c>
      <c r="R3344" s="128" t="s">
        <v>775</v>
      </c>
      <c r="S3344" s="106" t="s">
        <v>3462</v>
      </c>
      <c r="T3344" s="128" t="s">
        <v>775</v>
      </c>
      <c r="U3344" s="115" t="s">
        <v>2769</v>
      </c>
    </row>
    <row r="3345" spans="1:21" s="12" customFormat="1">
      <c r="A3345" s="59" t="str">
        <f>VLOOKUP(C3345,STYLES!$A$1:$R$2088,7,FALSE)</f>
        <v>Polos</v>
      </c>
      <c r="B3345" s="12" t="str">
        <f>VLOOKUP(C3345,STYLES!$1:$1048576,6,FALSE)</f>
        <v>North End®</v>
      </c>
      <c r="C3345" s="106">
        <v>75120</v>
      </c>
      <c r="D3345" s="18"/>
      <c r="E3345" s="12" t="str">
        <f>VLOOKUP(C3345,STYLES!$1:$1048576,12,FALSE)</f>
        <v>Excursion Crosscheck Woven Polo</v>
      </c>
      <c r="F3345" s="115" t="s">
        <v>2782</v>
      </c>
      <c r="G3345" s="114" t="s">
        <v>2763</v>
      </c>
      <c r="H3345" s="116" t="s">
        <v>437</v>
      </c>
      <c r="I3345" s="116" t="s">
        <v>437</v>
      </c>
      <c r="J3345" s="115" t="s">
        <v>2745</v>
      </c>
      <c r="K3345" s="194">
        <f>IFERROR(VLOOKUP(J3345,LISTS!G:H,2,FALSE),"0")</f>
        <v>7</v>
      </c>
      <c r="L3345" s="12" t="str">
        <f t="shared" si="163"/>
        <v/>
      </c>
      <c r="M3345" s="115" t="s">
        <v>2745</v>
      </c>
      <c r="N3345" s="195">
        <f>IFERROR(VLOOKUP(M3345,LISTS!G:H,2,FALSE),"0")</f>
        <v>7</v>
      </c>
      <c r="O3345" s="12" t="str">
        <f t="shared" si="164"/>
        <v/>
      </c>
      <c r="P3345" s="128" t="s">
        <v>2720</v>
      </c>
      <c r="Q3345" s="137" t="s">
        <v>2783</v>
      </c>
      <c r="R3345" s="137" t="s">
        <v>775</v>
      </c>
      <c r="S3345" s="115" t="s">
        <v>2784</v>
      </c>
      <c r="T3345" s="137" t="s">
        <v>775</v>
      </c>
      <c r="U3345" s="128" t="s">
        <v>2876</v>
      </c>
    </row>
    <row r="3346" spans="1:21" s="210" customFormat="1">
      <c r="A3346" s="302" t="str">
        <f>VLOOKUP(C3346,STYLES!$A$1:$R$2088,7,FALSE)</f>
        <v>Polos</v>
      </c>
      <c r="B3346" s="210" t="str">
        <f>VLOOKUP(C3346,STYLES!$1:$1048576,6,FALSE)</f>
        <v>North End®</v>
      </c>
      <c r="C3346" s="303">
        <v>75120</v>
      </c>
      <c r="D3346" s="296"/>
      <c r="E3346" s="210" t="str">
        <f>VLOOKUP(C3346,STYLES!$1:$1048576,12,FALSE)</f>
        <v>Excursion Crosscheck Woven Polo</v>
      </c>
      <c r="F3346" s="305" t="s">
        <v>2739</v>
      </c>
      <c r="G3346" s="304" t="s">
        <v>2740</v>
      </c>
      <c r="H3346" s="297" t="str">
        <f>VLOOKUP(C3346,STYLES!$1:$1048576,9,FALSE)</f>
        <v>DROP - Pre-Closeout</v>
      </c>
      <c r="I3346" s="297" t="str">
        <f>VLOOKUP(C3346,STYLES!$1:$1048576,10,FALSE)</f>
        <v>DROP - Pre-Closeout</v>
      </c>
      <c r="J3346" s="305" t="s">
        <v>2745</v>
      </c>
      <c r="K3346" s="298">
        <f>IFERROR(VLOOKUP(J3346,LISTS!G:H,2,FALSE),"0")</f>
        <v>7</v>
      </c>
      <c r="L3346" s="210" t="str">
        <f t="shared" si="163"/>
        <v/>
      </c>
      <c r="M3346" s="305" t="s">
        <v>2745</v>
      </c>
      <c r="N3346" s="300">
        <f>IFERROR(VLOOKUP(M3346,LISTS!G:H,2,FALSE),"0")</f>
        <v>7</v>
      </c>
      <c r="O3346" s="210" t="str">
        <f t="shared" si="164"/>
        <v/>
      </c>
      <c r="P3346" s="301" t="s">
        <v>2720</v>
      </c>
      <c r="Q3346" s="306" t="s">
        <v>2741</v>
      </c>
      <c r="R3346" s="305" t="s">
        <v>775</v>
      </c>
      <c r="S3346" s="305" t="s">
        <v>3039</v>
      </c>
      <c r="T3346" s="305" t="s">
        <v>775</v>
      </c>
      <c r="U3346" s="305"/>
    </row>
    <row r="3347" spans="1:21" s="12" customFormat="1">
      <c r="A3347" s="59" t="str">
        <f>VLOOKUP(C3347,STYLES!$A$1:$R$2088,7,FALSE)</f>
        <v>Polos</v>
      </c>
      <c r="B3347" s="12" t="str">
        <f>VLOOKUP(C3347,STYLES!$1:$1048576,6,FALSE)</f>
        <v>North End®</v>
      </c>
      <c r="C3347" s="106">
        <v>75120</v>
      </c>
      <c r="D3347" s="18"/>
      <c r="E3347" s="12" t="str">
        <f>VLOOKUP(C3347,STYLES!$1:$1048576,12,FALSE)</f>
        <v>Excursion Crosscheck Woven Polo</v>
      </c>
      <c r="F3347" s="115" t="s">
        <v>2804</v>
      </c>
      <c r="G3347" s="114" t="s">
        <v>2805</v>
      </c>
      <c r="H3347" s="116" t="s">
        <v>437</v>
      </c>
      <c r="I3347" s="116" t="s">
        <v>437</v>
      </c>
      <c r="J3347" s="115" t="s">
        <v>2745</v>
      </c>
      <c r="K3347" s="194">
        <f>IFERROR(VLOOKUP(J3347,LISTS!G:H,2,FALSE),"0")</f>
        <v>7</v>
      </c>
      <c r="L3347" s="12" t="str">
        <f t="shared" si="163"/>
        <v/>
      </c>
      <c r="M3347" s="115" t="s">
        <v>2745</v>
      </c>
      <c r="N3347" s="195">
        <f>IFERROR(VLOOKUP(M3347,LISTS!G:H,2,FALSE),"0")</f>
        <v>7</v>
      </c>
      <c r="O3347" s="12" t="str">
        <f t="shared" si="164"/>
        <v/>
      </c>
      <c r="P3347" s="128" t="s">
        <v>2720</v>
      </c>
      <c r="Q3347" s="137" t="s">
        <v>2806</v>
      </c>
      <c r="R3347" s="128" t="s">
        <v>775</v>
      </c>
      <c r="S3347" s="137" t="s">
        <v>2807</v>
      </c>
      <c r="T3347" s="106" t="s">
        <v>775</v>
      </c>
      <c r="U3347" s="115" t="s">
        <v>2769</v>
      </c>
    </row>
    <row r="3348" spans="1:21" s="12" customFormat="1">
      <c r="A3348" s="59" t="str">
        <f>VLOOKUP(C3348,STYLES!$A$1:$R$2088,7,FALSE)</f>
        <v>Polos</v>
      </c>
      <c r="B3348" s="12" t="str">
        <f>VLOOKUP(C3348,STYLES!$1:$1048576,6,FALSE)</f>
        <v>North End®</v>
      </c>
      <c r="C3348" s="106">
        <v>75120</v>
      </c>
      <c r="D3348" s="18"/>
      <c r="E3348" s="12" t="str">
        <f>VLOOKUP(C3348,STYLES!$1:$1048576,12,FALSE)</f>
        <v>Excursion Crosscheck Woven Polo</v>
      </c>
      <c r="F3348" s="115" t="s">
        <v>2812</v>
      </c>
      <c r="G3348" s="114" t="s">
        <v>2813</v>
      </c>
      <c r="H3348" s="116" t="s">
        <v>437</v>
      </c>
      <c r="I3348" s="116" t="s">
        <v>437</v>
      </c>
      <c r="J3348" s="115" t="s">
        <v>2745</v>
      </c>
      <c r="K3348" s="194">
        <f>IFERROR(VLOOKUP(J3348,LISTS!G:H,2,FALSE),"0")</f>
        <v>7</v>
      </c>
      <c r="L3348" s="12" t="str">
        <f t="shared" si="163"/>
        <v/>
      </c>
      <c r="M3348" s="115" t="s">
        <v>2745</v>
      </c>
      <c r="N3348" s="195">
        <f>IFERROR(VLOOKUP(M3348,LISTS!G:H,2,FALSE),"0")</f>
        <v>7</v>
      </c>
      <c r="O3348" s="12" t="str">
        <f t="shared" si="164"/>
        <v/>
      </c>
      <c r="P3348" s="128" t="s">
        <v>2720</v>
      </c>
      <c r="Q3348" s="137" t="s">
        <v>2814</v>
      </c>
      <c r="R3348" s="137" t="s">
        <v>775</v>
      </c>
      <c r="S3348" s="137" t="s">
        <v>2815</v>
      </c>
      <c r="T3348" s="137" t="s">
        <v>775</v>
      </c>
      <c r="U3348" s="115" t="s">
        <v>2769</v>
      </c>
    </row>
    <row r="3349" spans="1:21">
      <c r="A3349" s="4"/>
      <c r="F3349" s="112"/>
      <c r="G3349" s="111"/>
      <c r="J3349" s="112"/>
      <c r="K3349" s="139"/>
      <c r="L3349" s="60">
        <f>SUM(L3343:L3348)</f>
        <v>0</v>
      </c>
      <c r="M3349" s="112"/>
      <c r="N3349" s="140"/>
      <c r="O3349" s="60">
        <f>SUM(O3343:O3348)</f>
        <v>0</v>
      </c>
      <c r="Q3349" s="117"/>
      <c r="R3349" s="117"/>
      <c r="S3349" s="103"/>
      <c r="T3349" s="103"/>
      <c r="U3349" s="112"/>
    </row>
    <row r="3350" spans="1:21" s="210" customFormat="1">
      <c r="A3350" s="302" t="str">
        <f>VLOOKUP(C3350,STYLES!$A$1:$R$2088,7,FALSE)</f>
        <v>Polos</v>
      </c>
      <c r="B3350" s="210" t="str">
        <f>VLOOKUP(C3350,STYLES!$1:$1048576,6,FALSE)</f>
        <v>North End®</v>
      </c>
      <c r="C3350" s="303">
        <v>85120</v>
      </c>
      <c r="D3350" s="296"/>
      <c r="E3350" s="210" t="str">
        <f>VLOOKUP(C3350,STYLES!$1:$1048576,12,FALSE)</f>
        <v>Excursion Crosscheck Woven Polo</v>
      </c>
      <c r="F3350" s="305" t="s">
        <v>2718</v>
      </c>
      <c r="G3350" s="304" t="s">
        <v>2718</v>
      </c>
      <c r="H3350" s="297" t="str">
        <f>VLOOKUP(C3350,STYLES!$1:$1048576,9,FALSE)</f>
        <v>DROP - Pre-Closeout</v>
      </c>
      <c r="I3350" s="297" t="str">
        <f>VLOOKUP(C3350,STYLES!$1:$1048576,10,FALSE)</f>
        <v>DROP - Pre-Closeout</v>
      </c>
      <c r="J3350" s="305" t="s">
        <v>3009</v>
      </c>
      <c r="K3350" s="298">
        <f>IFERROR(VLOOKUP(J3350,LISTS!G:H,2,FALSE),"0")</f>
        <v>8</v>
      </c>
      <c r="L3350" s="210" t="str">
        <f t="shared" si="163"/>
        <v/>
      </c>
      <c r="M3350" s="305" t="s">
        <v>3009</v>
      </c>
      <c r="N3350" s="300">
        <f>IFERROR(VLOOKUP(M3350,LISTS!G:H,2,FALSE),"0")</f>
        <v>8</v>
      </c>
      <c r="O3350" s="210" t="str">
        <f t="shared" si="164"/>
        <v/>
      </c>
      <c r="P3350" s="301" t="s">
        <v>2720</v>
      </c>
      <c r="Q3350" s="295" t="s">
        <v>2721</v>
      </c>
      <c r="R3350" s="301" t="s">
        <v>775</v>
      </c>
      <c r="S3350" s="305" t="s">
        <v>2722</v>
      </c>
      <c r="T3350" s="301" t="s">
        <v>775</v>
      </c>
      <c r="U3350" s="305"/>
    </row>
    <row r="3351" spans="1:21" s="210" customFormat="1">
      <c r="A3351" s="302" t="str">
        <f>VLOOKUP(C3351,STYLES!$A$1:$R$2088,7,FALSE)</f>
        <v>Polos</v>
      </c>
      <c r="B3351" s="210" t="str">
        <f>VLOOKUP(C3351,STYLES!$1:$1048576,6,FALSE)</f>
        <v>North End®</v>
      </c>
      <c r="C3351" s="303">
        <v>85120</v>
      </c>
      <c r="D3351" s="296"/>
      <c r="E3351" s="210" t="str">
        <f>VLOOKUP(C3351,STYLES!$1:$1048576,12,FALSE)</f>
        <v>Excursion Crosscheck Woven Polo</v>
      </c>
      <c r="F3351" s="305" t="s">
        <v>3461</v>
      </c>
      <c r="G3351" s="304" t="s">
        <v>2732</v>
      </c>
      <c r="H3351" s="297" t="str">
        <f>VLOOKUP(C3351,STYLES!$1:$1048576,9,FALSE)</f>
        <v>DROP - Pre-Closeout</v>
      </c>
      <c r="I3351" s="297" t="str">
        <f>VLOOKUP(C3351,STYLES!$1:$1048576,10,FALSE)</f>
        <v>DROP - Pre-Closeout</v>
      </c>
      <c r="J3351" s="305" t="s">
        <v>3009</v>
      </c>
      <c r="K3351" s="298">
        <f>IFERROR(VLOOKUP(J3351,LISTS!G:H,2,FALSE),"0")</f>
        <v>8</v>
      </c>
      <c r="L3351" s="210" t="str">
        <f t="shared" si="163"/>
        <v/>
      </c>
      <c r="M3351" s="305" t="s">
        <v>3009</v>
      </c>
      <c r="N3351" s="300">
        <f>IFERROR(VLOOKUP(M3351,LISTS!G:H,2,FALSE),"0")</f>
        <v>8</v>
      </c>
      <c r="O3351" s="210" t="str">
        <f t="shared" si="164"/>
        <v/>
      </c>
      <c r="P3351" s="301" t="s">
        <v>2720</v>
      </c>
      <c r="Q3351" s="301" t="s">
        <v>3241</v>
      </c>
      <c r="R3351" s="301" t="s">
        <v>775</v>
      </c>
      <c r="S3351" s="303" t="s">
        <v>3462</v>
      </c>
      <c r="T3351" s="301" t="s">
        <v>775</v>
      </c>
      <c r="U3351" s="305"/>
    </row>
    <row r="3352" spans="1:21" s="210" customFormat="1">
      <c r="A3352" s="302" t="str">
        <f>VLOOKUP(C3352,STYLES!$A$1:$R$2088,7,FALSE)</f>
        <v>Polos</v>
      </c>
      <c r="B3352" s="210" t="str">
        <f>VLOOKUP(C3352,STYLES!$1:$1048576,6,FALSE)</f>
        <v>North End®</v>
      </c>
      <c r="C3352" s="303">
        <v>85120</v>
      </c>
      <c r="D3352" s="296"/>
      <c r="E3352" s="210" t="str">
        <f>VLOOKUP(C3352,STYLES!$1:$1048576,12,FALSE)</f>
        <v>Excursion Crosscheck Woven Polo</v>
      </c>
      <c r="F3352" s="305" t="s">
        <v>2782</v>
      </c>
      <c r="G3352" s="304" t="s">
        <v>2763</v>
      </c>
      <c r="H3352" s="116" t="s">
        <v>437</v>
      </c>
      <c r="I3352" s="297" t="str">
        <f>VLOOKUP(C3352,STYLES!$1:$1048576,10,FALSE)</f>
        <v>DROP - Pre-Closeout</v>
      </c>
      <c r="J3352" s="305" t="s">
        <v>3009</v>
      </c>
      <c r="K3352" s="298">
        <f>IFERROR(VLOOKUP(J3352,LISTS!G:H,2,FALSE),"0")</f>
        <v>8</v>
      </c>
      <c r="L3352" s="210" t="str">
        <f t="shared" si="163"/>
        <v/>
      </c>
      <c r="M3352" s="305" t="s">
        <v>3009</v>
      </c>
      <c r="N3352" s="300">
        <f>IFERROR(VLOOKUP(M3352,LISTS!G:H,2,FALSE),"0")</f>
        <v>8</v>
      </c>
      <c r="O3352" s="210" t="str">
        <f t="shared" si="164"/>
        <v/>
      </c>
      <c r="P3352" s="301" t="s">
        <v>2720</v>
      </c>
      <c r="Q3352" s="306" t="s">
        <v>2783</v>
      </c>
      <c r="R3352" s="306" t="s">
        <v>775</v>
      </c>
      <c r="S3352" s="305" t="s">
        <v>2784</v>
      </c>
      <c r="T3352" s="306" t="s">
        <v>775</v>
      </c>
      <c r="U3352" s="115" t="s">
        <v>3180</v>
      </c>
    </row>
    <row r="3353" spans="1:21" s="210" customFormat="1">
      <c r="A3353" s="302" t="str">
        <f>VLOOKUP(C3353,STYLES!$A$1:$R$2088,7,FALSE)</f>
        <v>Polos</v>
      </c>
      <c r="B3353" s="210" t="str">
        <f>VLOOKUP(C3353,STYLES!$1:$1048576,6,FALSE)</f>
        <v>North End®</v>
      </c>
      <c r="C3353" s="303">
        <v>85120</v>
      </c>
      <c r="D3353" s="296"/>
      <c r="E3353" s="210" t="str">
        <f>VLOOKUP(C3353,STYLES!$1:$1048576,12,FALSE)</f>
        <v>Excursion Crosscheck Woven Polo</v>
      </c>
      <c r="F3353" s="305" t="s">
        <v>2739</v>
      </c>
      <c r="G3353" s="304" t="s">
        <v>2740</v>
      </c>
      <c r="H3353" s="297" t="str">
        <f>VLOOKUP(C3353,STYLES!$1:$1048576,9,FALSE)</f>
        <v>DROP - Pre-Closeout</v>
      </c>
      <c r="I3353" s="297" t="str">
        <f>VLOOKUP(C3353,STYLES!$1:$1048576,10,FALSE)</f>
        <v>DROP - Pre-Closeout</v>
      </c>
      <c r="J3353" s="305" t="s">
        <v>3009</v>
      </c>
      <c r="K3353" s="298">
        <f>IFERROR(VLOOKUP(J3353,LISTS!G:H,2,FALSE),"0")</f>
        <v>8</v>
      </c>
      <c r="L3353" s="210" t="str">
        <f t="shared" si="163"/>
        <v/>
      </c>
      <c r="M3353" s="305" t="s">
        <v>3009</v>
      </c>
      <c r="N3353" s="300">
        <f>IFERROR(VLOOKUP(M3353,LISTS!G:H,2,FALSE),"0")</f>
        <v>8</v>
      </c>
      <c r="O3353" s="210" t="str">
        <f t="shared" si="164"/>
        <v/>
      </c>
      <c r="P3353" s="301" t="s">
        <v>2720</v>
      </c>
      <c r="Q3353" s="306" t="s">
        <v>2741</v>
      </c>
      <c r="R3353" s="305" t="s">
        <v>775</v>
      </c>
      <c r="S3353" s="305" t="s">
        <v>3039</v>
      </c>
      <c r="T3353" s="305" t="s">
        <v>775</v>
      </c>
      <c r="U3353" s="305"/>
    </row>
    <row r="3354" spans="1:21" s="210" customFormat="1">
      <c r="A3354" s="302" t="str">
        <f>VLOOKUP(C3354,STYLES!$A$1:$R$2088,7,FALSE)</f>
        <v>Polos</v>
      </c>
      <c r="B3354" s="210" t="str">
        <f>VLOOKUP(C3354,STYLES!$1:$1048576,6,FALSE)</f>
        <v>North End®</v>
      </c>
      <c r="C3354" s="303">
        <v>85120</v>
      </c>
      <c r="D3354" s="296"/>
      <c r="E3354" s="210" t="str">
        <f>VLOOKUP(C3354,STYLES!$1:$1048576,12,FALSE)</f>
        <v>Excursion Crosscheck Woven Polo</v>
      </c>
      <c r="F3354" s="305" t="s">
        <v>2804</v>
      </c>
      <c r="G3354" s="304" t="s">
        <v>2805</v>
      </c>
      <c r="H3354" s="297" t="str">
        <f>VLOOKUP(C3354,STYLES!$1:$1048576,9,FALSE)</f>
        <v>DROP - Pre-Closeout</v>
      </c>
      <c r="I3354" s="297" t="str">
        <f>VLOOKUP(C3354,STYLES!$1:$1048576,10,FALSE)</f>
        <v>DROP - Pre-Closeout</v>
      </c>
      <c r="J3354" s="305" t="s">
        <v>3009</v>
      </c>
      <c r="K3354" s="298">
        <f>IFERROR(VLOOKUP(J3354,LISTS!G:H,2,FALSE),"0")</f>
        <v>8</v>
      </c>
      <c r="L3354" s="210" t="str">
        <f t="shared" si="163"/>
        <v/>
      </c>
      <c r="M3354" s="305" t="s">
        <v>3009</v>
      </c>
      <c r="N3354" s="300">
        <f>IFERROR(VLOOKUP(M3354,LISTS!G:H,2,FALSE),"0")</f>
        <v>8</v>
      </c>
      <c r="O3354" s="210" t="str">
        <f t="shared" si="164"/>
        <v/>
      </c>
      <c r="P3354" s="301" t="s">
        <v>2720</v>
      </c>
      <c r="Q3354" s="306" t="s">
        <v>2806</v>
      </c>
      <c r="R3354" s="301" t="s">
        <v>775</v>
      </c>
      <c r="S3354" s="306" t="s">
        <v>2807</v>
      </c>
      <c r="T3354" s="303" t="s">
        <v>775</v>
      </c>
      <c r="U3354" s="305"/>
    </row>
    <row r="3355" spans="1:21" s="210" customFormat="1">
      <c r="A3355" s="302" t="str">
        <f>VLOOKUP(C3355,STYLES!$A$1:$R$2088,7,FALSE)</f>
        <v>Polos</v>
      </c>
      <c r="B3355" s="210" t="str">
        <f>VLOOKUP(C3355,STYLES!$1:$1048576,6,FALSE)</f>
        <v>North End®</v>
      </c>
      <c r="C3355" s="303">
        <v>85120</v>
      </c>
      <c r="D3355" s="296"/>
      <c r="E3355" s="210" t="str">
        <f>VLOOKUP(C3355,STYLES!$1:$1048576,12,FALSE)</f>
        <v>Excursion Crosscheck Woven Polo</v>
      </c>
      <c r="F3355" s="305" t="s">
        <v>2812</v>
      </c>
      <c r="G3355" s="304" t="s">
        <v>2813</v>
      </c>
      <c r="H3355" s="297" t="str">
        <f>VLOOKUP(C3355,STYLES!$1:$1048576,9,FALSE)</f>
        <v>DROP - Pre-Closeout</v>
      </c>
      <c r="I3355" s="297" t="str">
        <f>VLOOKUP(C3355,STYLES!$1:$1048576,10,FALSE)</f>
        <v>DROP - Pre-Closeout</v>
      </c>
      <c r="J3355" s="305" t="s">
        <v>3009</v>
      </c>
      <c r="K3355" s="298">
        <f>IFERROR(VLOOKUP(J3355,LISTS!G:H,2,FALSE),"0")</f>
        <v>8</v>
      </c>
      <c r="L3355" s="210" t="str">
        <f t="shared" si="163"/>
        <v/>
      </c>
      <c r="M3355" s="305" t="s">
        <v>3009</v>
      </c>
      <c r="N3355" s="300">
        <f>IFERROR(VLOOKUP(M3355,LISTS!G:H,2,FALSE),"0")</f>
        <v>8</v>
      </c>
      <c r="O3355" s="210" t="str">
        <f t="shared" si="164"/>
        <v/>
      </c>
      <c r="P3355" s="301" t="s">
        <v>2720</v>
      </c>
      <c r="Q3355" s="306" t="s">
        <v>2814</v>
      </c>
      <c r="R3355" s="306" t="s">
        <v>775</v>
      </c>
      <c r="S3355" s="306" t="s">
        <v>2815</v>
      </c>
      <c r="T3355" s="306" t="s">
        <v>775</v>
      </c>
      <c r="U3355" s="305"/>
    </row>
    <row r="3356" spans="1:21" s="210" customFormat="1">
      <c r="A3356" s="302"/>
      <c r="C3356" s="303"/>
      <c r="D3356" s="296"/>
      <c r="F3356" s="305"/>
      <c r="G3356" s="304"/>
      <c r="H3356" s="301"/>
      <c r="I3356" s="301"/>
      <c r="J3356" s="305"/>
      <c r="K3356" s="298"/>
      <c r="L3356" s="308">
        <f>SUM(L3350:L3355)</f>
        <v>0</v>
      </c>
      <c r="M3356" s="305"/>
      <c r="N3356" s="300"/>
      <c r="O3356" s="308">
        <f>SUM(O3350:O3355)</f>
        <v>0</v>
      </c>
      <c r="P3356" s="301"/>
      <c r="Q3356" s="301"/>
      <c r="R3356" s="301"/>
      <c r="S3356" s="303"/>
      <c r="T3356" s="303"/>
      <c r="U3356" s="305"/>
    </row>
    <row r="3357" spans="1:21">
      <c r="A3357" s="4" t="str">
        <f>VLOOKUP(C3357,STYLES!$A$1:$R$2088,7,FALSE)</f>
        <v>Polos</v>
      </c>
      <c r="B3357" t="str">
        <f>VLOOKUP(C3357,STYLES!$1:$1048576,6,FALSE)</f>
        <v>North End®</v>
      </c>
      <c r="C3357" s="103">
        <v>75121</v>
      </c>
      <c r="E3357" t="str">
        <f>VLOOKUP(C3357,STYLES!$1:$1048576,12,FALSE)</f>
        <v>Excursion Nomad Performance Waffle Polo</v>
      </c>
      <c r="F3357" s="112" t="s">
        <v>2718</v>
      </c>
      <c r="G3357" s="111" t="s">
        <v>2718</v>
      </c>
      <c r="H3357" s="113" t="str">
        <f>VLOOKUP(C3357,STYLES!$1:$1048576,9,FALSE)</f>
        <v>DROP - Pre-Closeout</v>
      </c>
      <c r="I3357" s="113" t="str">
        <f>VLOOKUP(C3357,STYLES!$1:$1048576,10,FALSE)</f>
        <v>DROP - Pre-Closeout</v>
      </c>
      <c r="J3357" s="112" t="s">
        <v>2745</v>
      </c>
      <c r="K3357" s="139">
        <f>IFERROR(VLOOKUP(J3357,LISTS!G:H,2,FALSE),"0")</f>
        <v>7</v>
      </c>
      <c r="L3357" s="68" t="str">
        <f t="shared" si="163"/>
        <v/>
      </c>
      <c r="M3357" s="112" t="s">
        <v>2745</v>
      </c>
      <c r="N3357" s="140">
        <f>IFERROR(VLOOKUP(M3357,LISTS!G:H,2,FALSE),"0")</f>
        <v>7</v>
      </c>
      <c r="O3357" s="68" t="str">
        <f t="shared" si="164"/>
        <v/>
      </c>
      <c r="P3357" s="117" t="s">
        <v>2720</v>
      </c>
      <c r="Q3357" s="101" t="s">
        <v>2721</v>
      </c>
      <c r="R3357" s="117" t="s">
        <v>775</v>
      </c>
      <c r="S3357" s="112" t="s">
        <v>2722</v>
      </c>
      <c r="T3357" s="117" t="s">
        <v>775</v>
      </c>
      <c r="U3357" s="112"/>
    </row>
    <row r="3358" spans="1:21" s="12" customFormat="1">
      <c r="A3358" s="59" t="str">
        <f>VLOOKUP(C3358,STYLES!$A$1:$R$2088,7,FALSE)</f>
        <v>Polos</v>
      </c>
      <c r="B3358" s="12" t="str">
        <f>VLOOKUP(C3358,STYLES!$1:$1048576,6,FALSE)</f>
        <v>North End®</v>
      </c>
      <c r="C3358" s="106">
        <v>75121</v>
      </c>
      <c r="D3358" s="18"/>
      <c r="E3358" s="12" t="str">
        <f>VLOOKUP(C3358,STYLES!$1:$1048576,12,FALSE)</f>
        <v>Excursion Nomad Performance Waffle Polo</v>
      </c>
      <c r="F3358" s="115" t="s">
        <v>3403</v>
      </c>
      <c r="G3358" s="114" t="s">
        <v>2743</v>
      </c>
      <c r="H3358" s="116" t="s">
        <v>437</v>
      </c>
      <c r="I3358" s="116" t="s">
        <v>437</v>
      </c>
      <c r="J3358" s="115" t="s">
        <v>2745</v>
      </c>
      <c r="K3358" s="194">
        <f>IFERROR(VLOOKUP(J3358,LISTS!G:H,2,FALSE),"0")</f>
        <v>7</v>
      </c>
      <c r="L3358" s="12" t="str">
        <f t="shared" si="163"/>
        <v/>
      </c>
      <c r="M3358" s="115" t="s">
        <v>2745</v>
      </c>
      <c r="N3358" s="195">
        <f>IFERROR(VLOOKUP(M3358,LISTS!G:H,2,FALSE),"0")</f>
        <v>7</v>
      </c>
      <c r="O3358" s="12" t="str">
        <f t="shared" si="164"/>
        <v/>
      </c>
      <c r="P3358" s="128" t="s">
        <v>2720</v>
      </c>
      <c r="Q3358" s="128" t="s">
        <v>3198</v>
      </c>
      <c r="R3358" s="128" t="s">
        <v>775</v>
      </c>
      <c r="S3358" s="106" t="s">
        <v>3199</v>
      </c>
      <c r="T3358" s="128" t="s">
        <v>775</v>
      </c>
      <c r="U3358" s="115" t="s">
        <v>2769</v>
      </c>
    </row>
    <row r="3359" spans="1:21" s="12" customFormat="1">
      <c r="A3359" s="59" t="str">
        <f>VLOOKUP(C3359,STYLES!$A$1:$R$2088,7,FALSE)</f>
        <v>Polos</v>
      </c>
      <c r="B3359" s="12" t="str">
        <f>VLOOKUP(C3359,STYLES!$1:$1048576,6,FALSE)</f>
        <v>North End®</v>
      </c>
      <c r="C3359" s="106">
        <v>75121</v>
      </c>
      <c r="D3359" s="18"/>
      <c r="E3359" s="12" t="str">
        <f>VLOOKUP(C3359,STYLES!$1:$1048576,12,FALSE)</f>
        <v>Excursion Nomad Performance Waffle Polo</v>
      </c>
      <c r="F3359" s="115" t="s">
        <v>3461</v>
      </c>
      <c r="G3359" s="114" t="s">
        <v>2732</v>
      </c>
      <c r="H3359" s="116" t="s">
        <v>437</v>
      </c>
      <c r="I3359" s="116" t="s">
        <v>437</v>
      </c>
      <c r="J3359" s="115" t="s">
        <v>2745</v>
      </c>
      <c r="K3359" s="194">
        <f>IFERROR(VLOOKUP(J3359,LISTS!G:H,2,FALSE),"0")</f>
        <v>7</v>
      </c>
      <c r="L3359" s="12" t="str">
        <f t="shared" si="163"/>
        <v/>
      </c>
      <c r="M3359" s="115" t="s">
        <v>2745</v>
      </c>
      <c r="N3359" s="195">
        <f>IFERROR(VLOOKUP(M3359,LISTS!G:H,2,FALSE),"0")</f>
        <v>7</v>
      </c>
      <c r="O3359" s="12" t="str">
        <f t="shared" si="164"/>
        <v/>
      </c>
      <c r="P3359" s="128" t="s">
        <v>2720</v>
      </c>
      <c r="Q3359" s="128" t="s">
        <v>3241</v>
      </c>
      <c r="R3359" s="128" t="s">
        <v>775</v>
      </c>
      <c r="S3359" s="106" t="s">
        <v>3462</v>
      </c>
      <c r="T3359" s="128" t="s">
        <v>775</v>
      </c>
      <c r="U3359" s="115" t="s">
        <v>2769</v>
      </c>
    </row>
    <row r="3360" spans="1:21">
      <c r="A3360" s="4" t="str">
        <f>VLOOKUP(C3360,STYLES!$A$1:$R$2088,7,FALSE)</f>
        <v>Polos</v>
      </c>
      <c r="B3360" t="str">
        <f>VLOOKUP(C3360,STYLES!$1:$1048576,6,FALSE)</f>
        <v>North End®</v>
      </c>
      <c r="C3360" s="103">
        <v>75121</v>
      </c>
      <c r="E3360" t="str">
        <f>VLOOKUP(C3360,STYLES!$1:$1048576,12,FALSE)</f>
        <v>Excursion Nomad Performance Waffle Polo</v>
      </c>
      <c r="F3360" s="112" t="s">
        <v>2739</v>
      </c>
      <c r="G3360" s="111" t="s">
        <v>2740</v>
      </c>
      <c r="H3360" s="113" t="str">
        <f>VLOOKUP(C3360,STYLES!$1:$1048576,9,FALSE)</f>
        <v>DROP - Pre-Closeout</v>
      </c>
      <c r="I3360" s="113" t="str">
        <f>VLOOKUP(C3360,STYLES!$1:$1048576,10,FALSE)</f>
        <v>DROP - Pre-Closeout</v>
      </c>
      <c r="J3360" s="112" t="s">
        <v>2745</v>
      </c>
      <c r="K3360" s="139">
        <f>IFERROR(VLOOKUP(J3360,LISTS!G:H,2,FALSE),"0")</f>
        <v>7</v>
      </c>
      <c r="L3360" s="68" t="str">
        <f t="shared" si="163"/>
        <v/>
      </c>
      <c r="M3360" s="112" t="s">
        <v>2745</v>
      </c>
      <c r="N3360" s="140">
        <f>IFERROR(VLOOKUP(M3360,LISTS!G:H,2,FALSE),"0")</f>
        <v>7</v>
      </c>
      <c r="O3360" s="68" t="str">
        <f t="shared" si="164"/>
        <v/>
      </c>
      <c r="P3360" s="117" t="s">
        <v>2720</v>
      </c>
      <c r="Q3360" s="118" t="s">
        <v>2741</v>
      </c>
      <c r="R3360" s="112" t="s">
        <v>775</v>
      </c>
      <c r="S3360" s="112" t="s">
        <v>3039</v>
      </c>
      <c r="T3360" s="112" t="s">
        <v>775</v>
      </c>
      <c r="U3360" s="112"/>
    </row>
    <row r="3361" spans="1:21">
      <c r="A3361" s="4" t="str">
        <f>VLOOKUP(C3361,STYLES!$A$1:$R$2088,7,FALSE)</f>
        <v>Polos</v>
      </c>
      <c r="B3361" t="str">
        <f>VLOOKUP(C3361,STYLES!$1:$1048576,6,FALSE)</f>
        <v>North End®</v>
      </c>
      <c r="C3361" s="103">
        <v>75121</v>
      </c>
      <c r="E3361" t="str">
        <f>VLOOKUP(C3361,STYLES!$1:$1048576,12,FALSE)</f>
        <v>Excursion Nomad Performance Waffle Polo</v>
      </c>
      <c r="F3361" s="112" t="s">
        <v>2812</v>
      </c>
      <c r="G3361" s="111" t="s">
        <v>2813</v>
      </c>
      <c r="H3361" s="113" t="str">
        <f>VLOOKUP(C3361,STYLES!$1:$1048576,9,FALSE)</f>
        <v>DROP - Pre-Closeout</v>
      </c>
      <c r="I3361" s="113" t="str">
        <f>VLOOKUP(C3361,STYLES!$1:$1048576,10,FALSE)</f>
        <v>DROP - Pre-Closeout</v>
      </c>
      <c r="J3361" s="112" t="s">
        <v>2745</v>
      </c>
      <c r="K3361" s="139">
        <f>IFERROR(VLOOKUP(J3361,LISTS!G:H,2,FALSE),"0")</f>
        <v>7</v>
      </c>
      <c r="L3361" s="68" t="str">
        <f t="shared" si="163"/>
        <v/>
      </c>
      <c r="M3361" s="112" t="s">
        <v>2745</v>
      </c>
      <c r="N3361" s="140">
        <f>IFERROR(VLOOKUP(M3361,LISTS!G:H,2,FALSE),"0")</f>
        <v>7</v>
      </c>
      <c r="O3361" s="68" t="str">
        <f t="shared" si="164"/>
        <v/>
      </c>
      <c r="P3361" s="117" t="s">
        <v>2720</v>
      </c>
      <c r="Q3361" s="118" t="s">
        <v>2814</v>
      </c>
      <c r="R3361" s="118" t="s">
        <v>775</v>
      </c>
      <c r="S3361" s="118" t="s">
        <v>2815</v>
      </c>
      <c r="T3361" s="118" t="s">
        <v>775</v>
      </c>
      <c r="U3361" s="112"/>
    </row>
    <row r="3362" spans="1:21">
      <c r="A3362" s="4"/>
      <c r="F3362" s="112"/>
      <c r="G3362" s="111"/>
      <c r="J3362" s="112"/>
      <c r="K3362" s="139"/>
      <c r="L3362" s="60">
        <f>SUM(L3357:L3361)</f>
        <v>0</v>
      </c>
      <c r="M3362" s="112"/>
      <c r="N3362" s="140"/>
      <c r="O3362" s="60">
        <f>SUM(O3357:O3361)</f>
        <v>0</v>
      </c>
      <c r="Q3362" s="117"/>
      <c r="R3362" s="117"/>
      <c r="S3362" s="103"/>
      <c r="T3362" s="103"/>
      <c r="U3362" s="112"/>
    </row>
    <row r="3363" spans="1:21">
      <c r="A3363" s="4" t="str">
        <f>VLOOKUP(C3363,STYLES!$A$1:$R$2088,7,FALSE)</f>
        <v>Polos</v>
      </c>
      <c r="B3363" t="str">
        <f>VLOOKUP(C3363,STYLES!$1:$1048576,6,FALSE)</f>
        <v>North End®</v>
      </c>
      <c r="C3363" s="103">
        <v>85121</v>
      </c>
      <c r="E3363" t="str">
        <f>VLOOKUP(C3363,STYLES!$1:$1048576,12,FALSE)</f>
        <v>Excursion Nomad Performance Waffle Polo</v>
      </c>
      <c r="F3363" s="112" t="s">
        <v>2718</v>
      </c>
      <c r="G3363" s="111" t="s">
        <v>2718</v>
      </c>
      <c r="H3363" s="113" t="str">
        <f>VLOOKUP(C3363,STYLES!$1:$1048576,9,FALSE)</f>
        <v>DROP - Pre-Closeout</v>
      </c>
      <c r="I3363" s="113" t="str">
        <f>VLOOKUP(C3363,STYLES!$1:$1048576,10,FALSE)</f>
        <v>DROP - Pre-Closeout</v>
      </c>
      <c r="J3363" s="112" t="s">
        <v>3009</v>
      </c>
      <c r="K3363" s="139">
        <f>IFERROR(VLOOKUP(J3363,LISTS!G:H,2,FALSE),"0")</f>
        <v>8</v>
      </c>
      <c r="L3363" s="68" t="str">
        <f t="shared" si="163"/>
        <v/>
      </c>
      <c r="M3363" s="112" t="s">
        <v>3009</v>
      </c>
      <c r="N3363" s="140">
        <f>IFERROR(VLOOKUP(M3363,LISTS!G:H,2,FALSE),"0")</f>
        <v>8</v>
      </c>
      <c r="O3363" s="68" t="str">
        <f t="shared" si="164"/>
        <v/>
      </c>
      <c r="P3363" s="117" t="s">
        <v>2720</v>
      </c>
      <c r="Q3363" s="101" t="s">
        <v>2721</v>
      </c>
      <c r="R3363" s="117" t="s">
        <v>775</v>
      </c>
      <c r="S3363" s="112" t="s">
        <v>2722</v>
      </c>
      <c r="T3363" s="117" t="s">
        <v>775</v>
      </c>
      <c r="U3363" s="112"/>
    </row>
    <row r="3364" spans="1:21">
      <c r="A3364" s="4" t="str">
        <f>VLOOKUP(C3364,STYLES!$A$1:$R$2088,7,FALSE)</f>
        <v>Polos</v>
      </c>
      <c r="B3364" t="str">
        <f>VLOOKUP(C3364,STYLES!$1:$1048576,6,FALSE)</f>
        <v>North End®</v>
      </c>
      <c r="C3364" s="103">
        <v>85121</v>
      </c>
      <c r="E3364" t="str">
        <f>VLOOKUP(C3364,STYLES!$1:$1048576,12,FALSE)</f>
        <v>Excursion Nomad Performance Waffle Polo</v>
      </c>
      <c r="F3364" s="112" t="s">
        <v>3403</v>
      </c>
      <c r="G3364" s="111" t="s">
        <v>2743</v>
      </c>
      <c r="H3364" s="113" t="str">
        <f>VLOOKUP(C3364,STYLES!$1:$1048576,9,FALSE)</f>
        <v>DROP - Pre-Closeout</v>
      </c>
      <c r="I3364" s="113" t="str">
        <f>VLOOKUP(C3364,STYLES!$1:$1048576,10,FALSE)</f>
        <v>DROP - Pre-Closeout</v>
      </c>
      <c r="J3364" s="112" t="s">
        <v>3009</v>
      </c>
      <c r="K3364" s="139">
        <f>IFERROR(VLOOKUP(J3364,LISTS!G:H,2,FALSE),"0")</f>
        <v>8</v>
      </c>
      <c r="L3364" s="68" t="str">
        <f t="shared" si="163"/>
        <v/>
      </c>
      <c r="M3364" s="112" t="s">
        <v>3009</v>
      </c>
      <c r="N3364" s="140">
        <f>IFERROR(VLOOKUP(M3364,LISTS!G:H,2,FALSE),"0")</f>
        <v>8</v>
      </c>
      <c r="O3364" s="68" t="str">
        <f t="shared" si="164"/>
        <v/>
      </c>
      <c r="P3364" s="117" t="s">
        <v>2720</v>
      </c>
      <c r="Q3364" s="117" t="s">
        <v>3198</v>
      </c>
      <c r="R3364" s="117" t="s">
        <v>775</v>
      </c>
      <c r="S3364" s="103" t="s">
        <v>3199</v>
      </c>
      <c r="T3364" s="117" t="s">
        <v>775</v>
      </c>
      <c r="U3364" s="112"/>
    </row>
    <row r="3365" spans="1:21">
      <c r="A3365" s="4" t="str">
        <f>VLOOKUP(C3365,STYLES!$A$1:$R$2088,7,FALSE)</f>
        <v>Polos</v>
      </c>
      <c r="B3365" t="str">
        <f>VLOOKUP(C3365,STYLES!$1:$1048576,6,FALSE)</f>
        <v>North End®</v>
      </c>
      <c r="C3365" s="103">
        <v>85121</v>
      </c>
      <c r="E3365" t="str">
        <f>VLOOKUP(C3365,STYLES!$1:$1048576,12,FALSE)</f>
        <v>Excursion Nomad Performance Waffle Polo</v>
      </c>
      <c r="F3365" s="112" t="s">
        <v>3461</v>
      </c>
      <c r="G3365" s="111" t="s">
        <v>2732</v>
      </c>
      <c r="H3365" s="113" t="str">
        <f>VLOOKUP(C3365,STYLES!$1:$1048576,9,FALSE)</f>
        <v>DROP - Pre-Closeout</v>
      </c>
      <c r="I3365" s="113" t="str">
        <f>VLOOKUP(C3365,STYLES!$1:$1048576,10,FALSE)</f>
        <v>DROP - Pre-Closeout</v>
      </c>
      <c r="J3365" s="112" t="s">
        <v>3009</v>
      </c>
      <c r="K3365" s="139">
        <f>IFERROR(VLOOKUP(J3365,LISTS!G:H,2,FALSE),"0")</f>
        <v>8</v>
      </c>
      <c r="L3365" s="68" t="str">
        <f t="shared" si="163"/>
        <v/>
      </c>
      <c r="M3365" s="112" t="s">
        <v>3009</v>
      </c>
      <c r="N3365" s="140">
        <f>IFERROR(VLOOKUP(M3365,LISTS!G:H,2,FALSE),"0")</f>
        <v>8</v>
      </c>
      <c r="O3365" s="68" t="str">
        <f t="shared" si="164"/>
        <v/>
      </c>
      <c r="P3365" s="117" t="s">
        <v>2720</v>
      </c>
      <c r="Q3365" s="117" t="s">
        <v>3241</v>
      </c>
      <c r="R3365" s="117" t="s">
        <v>775</v>
      </c>
      <c r="S3365" s="103" t="s">
        <v>3462</v>
      </c>
      <c r="T3365" s="117" t="s">
        <v>775</v>
      </c>
      <c r="U3365" s="112"/>
    </row>
    <row r="3366" spans="1:21">
      <c r="A3366" s="4" t="str">
        <f>VLOOKUP(C3366,STYLES!$A$1:$R$2088,7,FALSE)</f>
        <v>Polos</v>
      </c>
      <c r="B3366" t="str">
        <f>VLOOKUP(C3366,STYLES!$1:$1048576,6,FALSE)</f>
        <v>North End®</v>
      </c>
      <c r="C3366" s="103">
        <v>85121</v>
      </c>
      <c r="E3366" t="str">
        <f>VLOOKUP(C3366,STYLES!$1:$1048576,12,FALSE)</f>
        <v>Excursion Nomad Performance Waffle Polo</v>
      </c>
      <c r="F3366" s="112" t="s">
        <v>2739</v>
      </c>
      <c r="G3366" s="111" t="s">
        <v>2740</v>
      </c>
      <c r="H3366" s="113" t="str">
        <f>VLOOKUP(C3366,STYLES!$1:$1048576,9,FALSE)</f>
        <v>DROP - Pre-Closeout</v>
      </c>
      <c r="I3366" s="113" t="str">
        <f>VLOOKUP(C3366,STYLES!$1:$1048576,10,FALSE)</f>
        <v>DROP - Pre-Closeout</v>
      </c>
      <c r="J3366" s="112" t="s">
        <v>3009</v>
      </c>
      <c r="K3366" s="139">
        <f>IFERROR(VLOOKUP(J3366,LISTS!G:H,2,FALSE),"0")</f>
        <v>8</v>
      </c>
      <c r="L3366" s="68" t="str">
        <f t="shared" si="163"/>
        <v/>
      </c>
      <c r="M3366" s="112" t="s">
        <v>3009</v>
      </c>
      <c r="N3366" s="140">
        <f>IFERROR(VLOOKUP(M3366,LISTS!G:H,2,FALSE),"0")</f>
        <v>8</v>
      </c>
      <c r="O3366" s="68" t="str">
        <f t="shared" si="164"/>
        <v/>
      </c>
      <c r="P3366" s="117" t="s">
        <v>2720</v>
      </c>
      <c r="Q3366" s="118" t="s">
        <v>2741</v>
      </c>
      <c r="R3366" s="112" t="s">
        <v>775</v>
      </c>
      <c r="S3366" s="112" t="s">
        <v>3039</v>
      </c>
      <c r="T3366" s="112" t="s">
        <v>775</v>
      </c>
      <c r="U3366" s="112"/>
    </row>
    <row r="3367" spans="1:21">
      <c r="A3367" s="4" t="str">
        <f>VLOOKUP(C3367,STYLES!$A$1:$R$2088,7,FALSE)</f>
        <v>Polos</v>
      </c>
      <c r="B3367" t="str">
        <f>VLOOKUP(C3367,STYLES!$1:$1048576,6,FALSE)</f>
        <v>North End®</v>
      </c>
      <c r="C3367" s="103">
        <v>85121</v>
      </c>
      <c r="E3367" t="str">
        <f>VLOOKUP(C3367,STYLES!$1:$1048576,12,FALSE)</f>
        <v>Excursion Nomad Performance Waffle Polo</v>
      </c>
      <c r="F3367" s="112" t="s">
        <v>2812</v>
      </c>
      <c r="G3367" s="111" t="s">
        <v>2813</v>
      </c>
      <c r="H3367" s="113" t="str">
        <f>VLOOKUP(C3367,STYLES!$1:$1048576,9,FALSE)</f>
        <v>DROP - Pre-Closeout</v>
      </c>
      <c r="I3367" s="113" t="str">
        <f>VLOOKUP(C3367,STYLES!$1:$1048576,10,FALSE)</f>
        <v>DROP - Pre-Closeout</v>
      </c>
      <c r="J3367" s="112" t="s">
        <v>3009</v>
      </c>
      <c r="K3367" s="139">
        <f>IFERROR(VLOOKUP(J3367,LISTS!G:H,2,FALSE),"0")</f>
        <v>8</v>
      </c>
      <c r="L3367" s="68" t="str">
        <f t="shared" si="163"/>
        <v/>
      </c>
      <c r="M3367" s="112" t="s">
        <v>3009</v>
      </c>
      <c r="N3367" s="140">
        <f>IFERROR(VLOOKUP(M3367,LISTS!G:H,2,FALSE),"0")</f>
        <v>8</v>
      </c>
      <c r="O3367" s="68" t="str">
        <f t="shared" si="164"/>
        <v/>
      </c>
      <c r="P3367" s="117" t="s">
        <v>2720</v>
      </c>
      <c r="Q3367" s="118" t="s">
        <v>2814</v>
      </c>
      <c r="R3367" s="118" t="s">
        <v>775</v>
      </c>
      <c r="S3367" s="118" t="s">
        <v>2815</v>
      </c>
      <c r="T3367" s="118" t="s">
        <v>775</v>
      </c>
      <c r="U3367" s="112"/>
    </row>
    <row r="3368" spans="1:21">
      <c r="A3368" s="4"/>
      <c r="F3368" s="112"/>
      <c r="G3368" s="111"/>
      <c r="J3368" s="112"/>
      <c r="K3368" s="139"/>
      <c r="L3368" s="60">
        <f>SUM(L3363:L3367)</f>
        <v>0</v>
      </c>
      <c r="M3368" s="112"/>
      <c r="N3368" s="140"/>
      <c r="O3368" s="60">
        <f>SUM(O3363:O3367)</f>
        <v>0</v>
      </c>
      <c r="Q3368" s="117"/>
      <c r="R3368" s="117"/>
      <c r="S3368" s="103"/>
      <c r="T3368" s="103"/>
      <c r="U3368" s="112"/>
    </row>
    <row r="3369" spans="1:21">
      <c r="A3369" s="4" t="str">
        <f>VLOOKUP(C3369,STYLES!$A$1:$R$2088,7,FALSE)</f>
        <v>Wovens</v>
      </c>
      <c r="B3369" t="str">
        <f>VLOOKUP(C3369,STYLES!$1:$1048576,6,FALSE)</f>
        <v>North End®</v>
      </c>
      <c r="C3369" s="103">
        <v>77042</v>
      </c>
      <c r="E3369" t="str">
        <f>VLOOKUP(C3369,STYLES!$1:$1048576,12,FALSE)</f>
        <v>Fuse Colorblock Twill Shirt</v>
      </c>
      <c r="F3369" s="111" t="s">
        <v>3174</v>
      </c>
      <c r="G3369" s="111" t="s">
        <v>2718</v>
      </c>
      <c r="H3369" s="113" t="str">
        <f>VLOOKUP(C3369,STYLES!$1:$1048576,9,FALSE)</f>
        <v>Active</v>
      </c>
      <c r="I3369" s="113" t="str">
        <f>VLOOKUP(C3369,STYLES!$1:$1048576,10,FALSE)</f>
        <v>Active</v>
      </c>
      <c r="J3369" s="112" t="s">
        <v>2745</v>
      </c>
      <c r="K3369" s="139">
        <f>IFERROR(VLOOKUP(J3369,LISTS!G:H,2,FALSE),"0")</f>
        <v>7</v>
      </c>
      <c r="L3369" s="68">
        <f t="shared" si="163"/>
        <v>7</v>
      </c>
      <c r="M3369" s="112" t="s">
        <v>2745</v>
      </c>
      <c r="N3369" s="140">
        <f>IFERROR(VLOOKUP(M3369,LISTS!G:H,2,FALSE),"0")</f>
        <v>7</v>
      </c>
      <c r="O3369" s="68">
        <f t="shared" si="164"/>
        <v>7</v>
      </c>
      <c r="P3369" s="117" t="s">
        <v>2720</v>
      </c>
      <c r="Q3369" s="101" t="s">
        <v>2721</v>
      </c>
      <c r="R3369" s="117" t="s">
        <v>2992</v>
      </c>
      <c r="S3369" s="112" t="s">
        <v>2722</v>
      </c>
      <c r="T3369" s="103" t="s">
        <v>2993</v>
      </c>
      <c r="U3369" s="112"/>
    </row>
    <row r="3370" spans="1:21">
      <c r="A3370" s="4" t="str">
        <f>VLOOKUP(C3370,STYLES!$A$1:$R$2088,7,FALSE)</f>
        <v>Wovens</v>
      </c>
      <c r="B3370" t="str">
        <f>VLOOKUP(C3370,STYLES!$1:$1048576,6,FALSE)</f>
        <v>North End®</v>
      </c>
      <c r="C3370" s="103">
        <v>77042</v>
      </c>
      <c r="E3370" t="str">
        <f>VLOOKUP(C3370,STYLES!$1:$1048576,12,FALSE)</f>
        <v>Fuse Colorblock Twill Shirt</v>
      </c>
      <c r="F3370" s="111" t="s">
        <v>3025</v>
      </c>
      <c r="G3370" s="111" t="s">
        <v>2718</v>
      </c>
      <c r="H3370" s="113" t="str">
        <f>VLOOKUP(C3370,STYLES!$1:$1048576,9,FALSE)</f>
        <v>Active</v>
      </c>
      <c r="I3370" s="113" t="str">
        <f>VLOOKUP(C3370,STYLES!$1:$1048576,10,FALSE)</f>
        <v>Active</v>
      </c>
      <c r="J3370" s="112" t="s">
        <v>2745</v>
      </c>
      <c r="K3370" s="139">
        <f>IFERROR(VLOOKUP(J3370,LISTS!G:H,2,FALSE),"0")</f>
        <v>7</v>
      </c>
      <c r="L3370" s="68">
        <f t="shared" si="163"/>
        <v>7</v>
      </c>
      <c r="M3370" s="112" t="s">
        <v>2745</v>
      </c>
      <c r="N3370" s="140">
        <f>IFERROR(VLOOKUP(M3370,LISTS!G:H,2,FALSE),"0")</f>
        <v>7</v>
      </c>
      <c r="O3370" s="68">
        <f t="shared" si="164"/>
        <v>7</v>
      </c>
      <c r="P3370" s="117" t="s">
        <v>2720</v>
      </c>
      <c r="Q3370" s="101" t="s">
        <v>2721</v>
      </c>
      <c r="R3370" s="117" t="s">
        <v>2983</v>
      </c>
      <c r="S3370" s="112" t="s">
        <v>2722</v>
      </c>
      <c r="T3370" s="103" t="s">
        <v>2984</v>
      </c>
      <c r="U3370" s="112"/>
    </row>
    <row r="3371" spans="1:21">
      <c r="A3371" s="4" t="str">
        <f>VLOOKUP(C3371,STYLES!$A$1:$R$2088,7,FALSE)</f>
        <v>Wovens</v>
      </c>
      <c r="B3371" t="str">
        <f>VLOOKUP(C3371,STYLES!$1:$1048576,6,FALSE)</f>
        <v>North End®</v>
      </c>
      <c r="C3371" s="103">
        <v>77042</v>
      </c>
      <c r="E3371" t="str">
        <f>VLOOKUP(C3371,STYLES!$1:$1048576,12,FALSE)</f>
        <v>Fuse Colorblock Twill Shirt</v>
      </c>
      <c r="F3371" s="111" t="s">
        <v>3175</v>
      </c>
      <c r="G3371" s="111" t="s">
        <v>2718</v>
      </c>
      <c r="H3371" s="113" t="str">
        <f>VLOOKUP(C3371,STYLES!$1:$1048576,9,FALSE)</f>
        <v>Active</v>
      </c>
      <c r="I3371" s="113" t="str">
        <f>VLOOKUP(C3371,STYLES!$1:$1048576,10,FALSE)</f>
        <v>Active</v>
      </c>
      <c r="J3371" s="112" t="s">
        <v>2745</v>
      </c>
      <c r="K3371" s="139">
        <f>IFERROR(VLOOKUP(J3371,LISTS!G:H,2,FALSE),"0")</f>
        <v>7</v>
      </c>
      <c r="L3371" s="68">
        <f t="shared" si="163"/>
        <v>7</v>
      </c>
      <c r="M3371" s="112" t="s">
        <v>2745</v>
      </c>
      <c r="N3371" s="140">
        <f>IFERROR(VLOOKUP(M3371,LISTS!G:H,2,FALSE),"0")</f>
        <v>7</v>
      </c>
      <c r="O3371" s="68">
        <f t="shared" si="164"/>
        <v>7</v>
      </c>
      <c r="P3371" s="117" t="s">
        <v>2720</v>
      </c>
      <c r="Q3371" s="101" t="s">
        <v>2721</v>
      </c>
      <c r="R3371" s="117" t="s">
        <v>2995</v>
      </c>
      <c r="S3371" s="112" t="s">
        <v>2722</v>
      </c>
      <c r="T3371" s="103" t="s">
        <v>2996</v>
      </c>
      <c r="U3371" s="112"/>
    </row>
    <row r="3372" spans="1:21">
      <c r="A3372" s="4" t="str">
        <f>VLOOKUP(C3372,STYLES!$A$1:$R$2088,7,FALSE)</f>
        <v>Wovens</v>
      </c>
      <c r="B3372" t="str">
        <f>VLOOKUP(C3372,STYLES!$1:$1048576,6,FALSE)</f>
        <v>North End®</v>
      </c>
      <c r="C3372" s="103">
        <v>77042</v>
      </c>
      <c r="E3372" t="str">
        <f>VLOOKUP(C3372,STYLES!$1:$1048576,12,FALSE)</f>
        <v>Fuse Colorblock Twill Shirt</v>
      </c>
      <c r="F3372" s="111" t="s">
        <v>3027</v>
      </c>
      <c r="G3372" s="111" t="s">
        <v>2740</v>
      </c>
      <c r="H3372" s="113" t="str">
        <f>VLOOKUP(C3372,STYLES!$1:$1048576,9,FALSE)</f>
        <v>Active</v>
      </c>
      <c r="I3372" s="113" t="str">
        <f>VLOOKUP(C3372,STYLES!$1:$1048576,10,FALSE)</f>
        <v>Active</v>
      </c>
      <c r="J3372" s="112" t="s">
        <v>2745</v>
      </c>
      <c r="K3372" s="139">
        <f>IFERROR(VLOOKUP(J3372,LISTS!G:H,2,FALSE),"0")</f>
        <v>7</v>
      </c>
      <c r="L3372" s="68">
        <f t="shared" si="163"/>
        <v>7</v>
      </c>
      <c r="M3372" s="112" t="s">
        <v>2745</v>
      </c>
      <c r="N3372" s="140">
        <f>IFERROR(VLOOKUP(M3372,LISTS!G:H,2,FALSE),"0")</f>
        <v>7</v>
      </c>
      <c r="O3372" s="68">
        <f t="shared" si="164"/>
        <v>7</v>
      </c>
      <c r="P3372" s="117" t="s">
        <v>2720</v>
      </c>
      <c r="Q3372" s="117" t="s">
        <v>2741</v>
      </c>
      <c r="R3372" s="117" t="s">
        <v>2983</v>
      </c>
      <c r="S3372" s="103" t="s">
        <v>3001</v>
      </c>
      <c r="T3372" s="103" t="s">
        <v>2984</v>
      </c>
      <c r="U3372" s="112"/>
    </row>
    <row r="3373" spans="1:21">
      <c r="A3373" s="4" t="str">
        <f>VLOOKUP(C3373,STYLES!$A$1:$R$2088,7,FALSE)</f>
        <v>Wovens</v>
      </c>
      <c r="B3373" t="str">
        <f>VLOOKUP(C3373,STYLES!$1:$1048576,6,FALSE)</f>
        <v>North End®</v>
      </c>
      <c r="C3373" s="103">
        <v>77042</v>
      </c>
      <c r="E3373" t="str">
        <f>VLOOKUP(C3373,STYLES!$1:$1048576,12,FALSE)</f>
        <v>Fuse Colorblock Twill Shirt</v>
      </c>
      <c r="F3373" s="111" t="s">
        <v>3172</v>
      </c>
      <c r="G3373" s="111" t="s">
        <v>2755</v>
      </c>
      <c r="H3373" s="113" t="str">
        <f>VLOOKUP(C3373,STYLES!$1:$1048576,9,FALSE)</f>
        <v>Active</v>
      </c>
      <c r="I3373" s="113" t="str">
        <f>VLOOKUP(C3373,STYLES!$1:$1048576,10,FALSE)</f>
        <v>Active</v>
      </c>
      <c r="J3373" s="112" t="s">
        <v>2745</v>
      </c>
      <c r="K3373" s="139">
        <f>IFERROR(VLOOKUP(J3373,LISTS!G:H,2,FALSE),"0")</f>
        <v>7</v>
      </c>
      <c r="L3373" s="68">
        <f t="shared" si="163"/>
        <v>7</v>
      </c>
      <c r="M3373" s="112" t="s">
        <v>2745</v>
      </c>
      <c r="N3373" s="140">
        <f>IFERROR(VLOOKUP(M3373,LISTS!G:H,2,FALSE),"0")</f>
        <v>7</v>
      </c>
      <c r="O3373" s="68">
        <f t="shared" si="164"/>
        <v>7</v>
      </c>
      <c r="P3373" s="117" t="s">
        <v>2720</v>
      </c>
      <c r="Q3373" s="117" t="s">
        <v>3003</v>
      </c>
      <c r="R3373" s="117" t="s">
        <v>2721</v>
      </c>
      <c r="S3373" s="103" t="s">
        <v>3004</v>
      </c>
      <c r="T3373" s="103" t="s">
        <v>2722</v>
      </c>
      <c r="U3373" s="112"/>
    </row>
    <row r="3374" spans="1:21">
      <c r="A3374" s="4" t="str">
        <f>VLOOKUP(C3374,STYLES!$A$1:$R$2088,7,FALSE)</f>
        <v>Wovens</v>
      </c>
      <c r="B3374" t="str">
        <f>VLOOKUP(C3374,STYLES!$1:$1048576,6,FALSE)</f>
        <v>North End®</v>
      </c>
      <c r="C3374" s="103">
        <v>77042</v>
      </c>
      <c r="E3374" t="str">
        <f>VLOOKUP(C3374,STYLES!$1:$1048576,12,FALSE)</f>
        <v>Fuse Colorblock Twill Shirt</v>
      </c>
      <c r="F3374" s="112" t="s">
        <v>3176</v>
      </c>
      <c r="G3374" s="111" t="s">
        <v>2809</v>
      </c>
      <c r="H3374" s="113" t="str">
        <f>VLOOKUP(C3374,STYLES!$1:$1048576,9,FALSE)</f>
        <v>Active</v>
      </c>
      <c r="I3374" s="113" t="str">
        <f>VLOOKUP(C3374,STYLES!$1:$1048576,10,FALSE)</f>
        <v>Active</v>
      </c>
      <c r="J3374" s="112" t="s">
        <v>2745</v>
      </c>
      <c r="K3374" s="139">
        <f>IFERROR(VLOOKUP(J3374,LISTS!G:H,2,FALSE),"0")</f>
        <v>7</v>
      </c>
      <c r="L3374" s="68">
        <f t="shared" si="163"/>
        <v>7</v>
      </c>
      <c r="M3374" s="112" t="s">
        <v>2745</v>
      </c>
      <c r="N3374" s="140">
        <f>IFERROR(VLOOKUP(M3374,LISTS!G:H,2,FALSE),"0")</f>
        <v>7</v>
      </c>
      <c r="O3374" s="68">
        <f t="shared" si="164"/>
        <v>7</v>
      </c>
      <c r="P3374" s="117" t="s">
        <v>2720</v>
      </c>
      <c r="Q3374" s="126" t="s">
        <v>3007</v>
      </c>
      <c r="R3374" s="117" t="s">
        <v>2850</v>
      </c>
      <c r="S3374" s="105" t="s">
        <v>3008</v>
      </c>
      <c r="T3374" s="103" t="s">
        <v>2722</v>
      </c>
      <c r="U3374" s="112"/>
    </row>
    <row r="3375" spans="1:21">
      <c r="A3375" s="4"/>
      <c r="F3375" s="112"/>
      <c r="G3375" s="111"/>
      <c r="J3375" s="112"/>
      <c r="K3375" s="139"/>
      <c r="L3375" s="60">
        <f>SUM(L3369:L3374)</f>
        <v>42</v>
      </c>
      <c r="M3375" s="112"/>
      <c r="N3375" s="140"/>
      <c r="O3375" s="60">
        <f>SUM(O3369:O3374)</f>
        <v>42</v>
      </c>
      <c r="Q3375" s="117"/>
      <c r="R3375" s="117"/>
      <c r="S3375" s="103"/>
      <c r="T3375" s="103"/>
      <c r="U3375" s="112"/>
    </row>
    <row r="3376" spans="1:21">
      <c r="A3376" s="4" t="str">
        <f>VLOOKUP(C3376,STYLES!$A$1:$R$2088,7,FALSE)</f>
        <v>Wovens</v>
      </c>
      <c r="B3376" t="str">
        <f>VLOOKUP(C3376,STYLES!$1:$1048576,6,FALSE)</f>
        <v>North End®</v>
      </c>
      <c r="C3376" s="103">
        <v>87042</v>
      </c>
      <c r="E3376" t="str">
        <f>VLOOKUP(C3376,STYLES!$1:$1048576,12,FALSE)</f>
        <v>Fuse Colorblock Twill Shirt</v>
      </c>
      <c r="F3376" s="111" t="s">
        <v>3174</v>
      </c>
      <c r="G3376" s="111" t="s">
        <v>2718</v>
      </c>
      <c r="H3376" s="113" t="str">
        <f>VLOOKUP(C3376,STYLES!$1:$1048576,9,FALSE)</f>
        <v>Active</v>
      </c>
      <c r="I3376" s="113" t="str">
        <f>VLOOKUP(C3376,STYLES!$1:$1048576,10,FALSE)</f>
        <v>Active</v>
      </c>
      <c r="J3376" s="112" t="s">
        <v>3009</v>
      </c>
      <c r="K3376" s="139">
        <f>IFERROR(VLOOKUP(J3376,LISTS!G:H,2,FALSE),"0")</f>
        <v>8</v>
      </c>
      <c r="L3376" s="68">
        <f t="shared" si="163"/>
        <v>8</v>
      </c>
      <c r="M3376" s="112" t="s">
        <v>3009</v>
      </c>
      <c r="N3376" s="140">
        <f>IFERROR(VLOOKUP(M3376,LISTS!G:H,2,FALSE),"0")</f>
        <v>8</v>
      </c>
      <c r="O3376" s="68">
        <f t="shared" si="164"/>
        <v>8</v>
      </c>
      <c r="P3376" s="117" t="s">
        <v>2720</v>
      </c>
      <c r="Q3376" s="101" t="s">
        <v>2721</v>
      </c>
      <c r="R3376" s="117" t="s">
        <v>2992</v>
      </c>
      <c r="S3376" s="112" t="s">
        <v>2722</v>
      </c>
      <c r="T3376" s="103" t="s">
        <v>2993</v>
      </c>
      <c r="U3376" s="112"/>
    </row>
    <row r="3377" spans="1:21">
      <c r="A3377" s="4" t="str">
        <f>VLOOKUP(C3377,STYLES!$A$1:$R$2088,7,FALSE)</f>
        <v>Wovens</v>
      </c>
      <c r="B3377" t="str">
        <f>VLOOKUP(C3377,STYLES!$1:$1048576,6,FALSE)</f>
        <v>North End®</v>
      </c>
      <c r="C3377" s="103">
        <v>87042</v>
      </c>
      <c r="E3377" t="str">
        <f>VLOOKUP(C3377,STYLES!$1:$1048576,12,FALSE)</f>
        <v>Fuse Colorblock Twill Shirt</v>
      </c>
      <c r="F3377" s="111" t="s">
        <v>3025</v>
      </c>
      <c r="G3377" s="111" t="s">
        <v>2718</v>
      </c>
      <c r="H3377" s="113" t="str">
        <f>VLOOKUP(C3377,STYLES!$1:$1048576,9,FALSE)</f>
        <v>Active</v>
      </c>
      <c r="I3377" s="113" t="str">
        <f>VLOOKUP(C3377,STYLES!$1:$1048576,10,FALSE)</f>
        <v>Active</v>
      </c>
      <c r="J3377" s="112" t="s">
        <v>3009</v>
      </c>
      <c r="K3377" s="139">
        <f>IFERROR(VLOOKUP(J3377,LISTS!G:H,2,FALSE),"0")</f>
        <v>8</v>
      </c>
      <c r="L3377" s="68">
        <f t="shared" si="163"/>
        <v>8</v>
      </c>
      <c r="M3377" s="112" t="s">
        <v>3009</v>
      </c>
      <c r="N3377" s="140">
        <f>IFERROR(VLOOKUP(M3377,LISTS!G:H,2,FALSE),"0")</f>
        <v>8</v>
      </c>
      <c r="O3377" s="68">
        <f t="shared" si="164"/>
        <v>8</v>
      </c>
      <c r="P3377" s="117" t="s">
        <v>2720</v>
      </c>
      <c r="Q3377" s="101" t="s">
        <v>2721</v>
      </c>
      <c r="R3377" s="117" t="s">
        <v>2983</v>
      </c>
      <c r="S3377" s="112" t="s">
        <v>2722</v>
      </c>
      <c r="T3377" s="103" t="s">
        <v>2984</v>
      </c>
      <c r="U3377" s="112"/>
    </row>
    <row r="3378" spans="1:21">
      <c r="A3378" s="4" t="str">
        <f>VLOOKUP(C3378,STYLES!$A$1:$R$2088,7,FALSE)</f>
        <v>Wovens</v>
      </c>
      <c r="B3378" t="str">
        <f>VLOOKUP(C3378,STYLES!$1:$1048576,6,FALSE)</f>
        <v>North End®</v>
      </c>
      <c r="C3378" s="103">
        <v>87042</v>
      </c>
      <c r="E3378" t="str">
        <f>VLOOKUP(C3378,STYLES!$1:$1048576,12,FALSE)</f>
        <v>Fuse Colorblock Twill Shirt</v>
      </c>
      <c r="F3378" s="111" t="s">
        <v>3175</v>
      </c>
      <c r="G3378" s="111" t="s">
        <v>2718</v>
      </c>
      <c r="H3378" s="113" t="str">
        <f>VLOOKUP(C3378,STYLES!$1:$1048576,9,FALSE)</f>
        <v>Active</v>
      </c>
      <c r="I3378" s="113" t="str">
        <f>VLOOKUP(C3378,STYLES!$1:$1048576,10,FALSE)</f>
        <v>Active</v>
      </c>
      <c r="J3378" s="112" t="s">
        <v>3009</v>
      </c>
      <c r="K3378" s="139">
        <f>IFERROR(VLOOKUP(J3378,LISTS!G:H,2,FALSE),"0")</f>
        <v>8</v>
      </c>
      <c r="L3378" s="68">
        <f t="shared" si="163"/>
        <v>8</v>
      </c>
      <c r="M3378" s="112" t="s">
        <v>3009</v>
      </c>
      <c r="N3378" s="140">
        <f>IFERROR(VLOOKUP(M3378,LISTS!G:H,2,FALSE),"0")</f>
        <v>8</v>
      </c>
      <c r="O3378" s="68">
        <f t="shared" si="164"/>
        <v>8</v>
      </c>
      <c r="P3378" s="117" t="s">
        <v>2720</v>
      </c>
      <c r="Q3378" s="101" t="s">
        <v>2721</v>
      </c>
      <c r="R3378" s="117" t="s">
        <v>2995</v>
      </c>
      <c r="S3378" s="112" t="s">
        <v>2722</v>
      </c>
      <c r="T3378" s="103" t="s">
        <v>2996</v>
      </c>
      <c r="U3378" s="112"/>
    </row>
    <row r="3379" spans="1:21">
      <c r="A3379" s="4" t="str">
        <f>VLOOKUP(C3379,STYLES!$A$1:$R$2088,7,FALSE)</f>
        <v>Wovens</v>
      </c>
      <c r="B3379" t="str">
        <f>VLOOKUP(C3379,STYLES!$1:$1048576,6,FALSE)</f>
        <v>North End®</v>
      </c>
      <c r="C3379" s="103">
        <v>87042</v>
      </c>
      <c r="E3379" t="str">
        <f>VLOOKUP(C3379,STYLES!$1:$1048576,12,FALSE)</f>
        <v>Fuse Colorblock Twill Shirt</v>
      </c>
      <c r="F3379" s="111" t="s">
        <v>3027</v>
      </c>
      <c r="G3379" s="111" t="s">
        <v>2740</v>
      </c>
      <c r="H3379" s="113" t="str">
        <f>VLOOKUP(C3379,STYLES!$1:$1048576,9,FALSE)</f>
        <v>Active</v>
      </c>
      <c r="I3379" s="113" t="str">
        <f>VLOOKUP(C3379,STYLES!$1:$1048576,10,FALSE)</f>
        <v>Active</v>
      </c>
      <c r="J3379" s="112" t="s">
        <v>3009</v>
      </c>
      <c r="K3379" s="139">
        <f>IFERROR(VLOOKUP(J3379,LISTS!G:H,2,FALSE),"0")</f>
        <v>8</v>
      </c>
      <c r="L3379" s="68">
        <f t="shared" si="163"/>
        <v>8</v>
      </c>
      <c r="M3379" s="112" t="s">
        <v>3009</v>
      </c>
      <c r="N3379" s="140">
        <f>IFERROR(VLOOKUP(M3379,LISTS!G:H,2,FALSE),"0")</f>
        <v>8</v>
      </c>
      <c r="O3379" s="68">
        <f t="shared" si="164"/>
        <v>8</v>
      </c>
      <c r="P3379" s="117" t="s">
        <v>2720</v>
      </c>
      <c r="Q3379" s="117" t="s">
        <v>2741</v>
      </c>
      <c r="R3379" s="117" t="s">
        <v>2983</v>
      </c>
      <c r="S3379" s="103" t="s">
        <v>3001</v>
      </c>
      <c r="T3379" s="103" t="s">
        <v>2984</v>
      </c>
      <c r="U3379" s="112"/>
    </row>
    <row r="3380" spans="1:21">
      <c r="A3380" s="4" t="str">
        <f>VLOOKUP(C3380,STYLES!$A$1:$R$2088,7,FALSE)</f>
        <v>Wovens</v>
      </c>
      <c r="B3380" t="str">
        <f>VLOOKUP(C3380,STYLES!$1:$1048576,6,FALSE)</f>
        <v>North End®</v>
      </c>
      <c r="C3380" s="103">
        <v>87042</v>
      </c>
      <c r="E3380" t="str">
        <f>VLOOKUP(C3380,STYLES!$1:$1048576,12,FALSE)</f>
        <v>Fuse Colorblock Twill Shirt</v>
      </c>
      <c r="F3380" s="111" t="s">
        <v>3172</v>
      </c>
      <c r="G3380" s="111" t="s">
        <v>2755</v>
      </c>
      <c r="H3380" s="113" t="str">
        <f>VLOOKUP(C3380,STYLES!$1:$1048576,9,FALSE)</f>
        <v>Active</v>
      </c>
      <c r="I3380" s="113" t="str">
        <f>VLOOKUP(C3380,STYLES!$1:$1048576,10,FALSE)</f>
        <v>Active</v>
      </c>
      <c r="J3380" s="112" t="s">
        <v>3009</v>
      </c>
      <c r="K3380" s="139">
        <f>IFERROR(VLOOKUP(J3380,LISTS!G:H,2,FALSE),"0")</f>
        <v>8</v>
      </c>
      <c r="L3380" s="68">
        <f t="shared" si="163"/>
        <v>8</v>
      </c>
      <c r="M3380" s="112" t="s">
        <v>3009</v>
      </c>
      <c r="N3380" s="140">
        <f>IFERROR(VLOOKUP(M3380,LISTS!G:H,2,FALSE),"0")</f>
        <v>8</v>
      </c>
      <c r="O3380" s="68">
        <f t="shared" si="164"/>
        <v>8</v>
      </c>
      <c r="P3380" s="117" t="s">
        <v>2720</v>
      </c>
      <c r="Q3380" s="117" t="s">
        <v>3003</v>
      </c>
      <c r="R3380" s="117" t="s">
        <v>2721</v>
      </c>
      <c r="S3380" s="103" t="s">
        <v>3004</v>
      </c>
      <c r="T3380" s="103" t="s">
        <v>2722</v>
      </c>
      <c r="U3380" s="112"/>
    </row>
    <row r="3381" spans="1:21">
      <c r="A3381" s="4" t="str">
        <f>VLOOKUP(C3381,STYLES!$A$1:$R$2088,7,FALSE)</f>
        <v>Wovens</v>
      </c>
      <c r="B3381" t="str">
        <f>VLOOKUP(C3381,STYLES!$1:$1048576,6,FALSE)</f>
        <v>North End®</v>
      </c>
      <c r="C3381" s="103">
        <v>87042</v>
      </c>
      <c r="E3381" t="str">
        <f>VLOOKUP(C3381,STYLES!$1:$1048576,12,FALSE)</f>
        <v>Fuse Colorblock Twill Shirt</v>
      </c>
      <c r="F3381" s="112" t="s">
        <v>3176</v>
      </c>
      <c r="G3381" s="111" t="s">
        <v>2809</v>
      </c>
      <c r="H3381" s="113" t="str">
        <f>VLOOKUP(C3381,STYLES!$1:$1048576,9,FALSE)</f>
        <v>Active</v>
      </c>
      <c r="I3381" s="113" t="str">
        <f>VLOOKUP(C3381,STYLES!$1:$1048576,10,FALSE)</f>
        <v>Active</v>
      </c>
      <c r="J3381" s="112" t="s">
        <v>3009</v>
      </c>
      <c r="K3381" s="139">
        <f>IFERROR(VLOOKUP(J3381,LISTS!G:H,2,FALSE),"0")</f>
        <v>8</v>
      </c>
      <c r="L3381" s="68">
        <f t="shared" si="163"/>
        <v>8</v>
      </c>
      <c r="M3381" s="112" t="s">
        <v>3009</v>
      </c>
      <c r="N3381" s="140">
        <f>IFERROR(VLOOKUP(M3381,LISTS!G:H,2,FALSE),"0")</f>
        <v>8</v>
      </c>
      <c r="O3381" s="68">
        <f t="shared" si="164"/>
        <v>8</v>
      </c>
      <c r="P3381" s="117" t="s">
        <v>2720</v>
      </c>
      <c r="Q3381" s="126" t="s">
        <v>3007</v>
      </c>
      <c r="R3381" s="117" t="s">
        <v>2850</v>
      </c>
      <c r="S3381" s="105" t="s">
        <v>3008</v>
      </c>
      <c r="T3381" s="103" t="s">
        <v>2722</v>
      </c>
      <c r="U3381" s="112"/>
    </row>
    <row r="3382" spans="1:21">
      <c r="A3382" s="4"/>
      <c r="F3382" s="112"/>
      <c r="G3382" s="111"/>
      <c r="J3382" s="112"/>
      <c r="K3382" s="139"/>
      <c r="L3382" s="60">
        <f>SUM(L3376:L3381)</f>
        <v>48</v>
      </c>
      <c r="M3382" s="112"/>
      <c r="N3382" s="140"/>
      <c r="O3382" s="60">
        <f>SUM(O3376:O3381)</f>
        <v>48</v>
      </c>
      <c r="Q3382" s="117"/>
      <c r="R3382" s="117"/>
      <c r="S3382" s="103"/>
      <c r="T3382" s="103"/>
      <c r="U3382" s="112"/>
    </row>
    <row r="3383" spans="1:21">
      <c r="A3383" s="4" t="str">
        <f>VLOOKUP(C3383,STYLES!$A$1:$R$2088,7,FALSE)</f>
        <v>Wovens</v>
      </c>
      <c r="B3383" t="str">
        <f>VLOOKUP(C3383,STYLES!$1:$1048576,6,FALSE)</f>
        <v>North End®</v>
      </c>
      <c r="C3383" s="103" t="s">
        <v>1892</v>
      </c>
      <c r="E3383" t="str">
        <f>VLOOKUP(C3383,STYLES!$1:$1048576,12,FALSE)</f>
        <v>Tall Fuse Colorblock Twill Shirt</v>
      </c>
      <c r="F3383" s="111" t="s">
        <v>3474</v>
      </c>
      <c r="G3383" s="111" t="s">
        <v>2718</v>
      </c>
      <c r="H3383" s="113" t="str">
        <f>VLOOKUP(C3383,STYLES!$1:$1048576,9,FALSE)</f>
        <v>Active</v>
      </c>
      <c r="I3383" s="113" t="str">
        <f>VLOOKUP(C3383,STYLES!$1:$1048576,10,FALSE)</f>
        <v>Active</v>
      </c>
      <c r="J3383" s="112" t="s">
        <v>3022</v>
      </c>
      <c r="K3383" s="139">
        <f>IFERROR(VLOOKUP(J3383,LISTS!G:H,2,FALSE),"0")</f>
        <v>6</v>
      </c>
      <c r="L3383" s="68">
        <f t="shared" si="163"/>
        <v>6</v>
      </c>
      <c r="M3383" s="112" t="s">
        <v>3022</v>
      </c>
      <c r="N3383" s="140">
        <f>IFERROR(VLOOKUP(M3383,LISTS!G:H,2,FALSE),"0")</f>
        <v>6</v>
      </c>
      <c r="O3383" s="68">
        <f t="shared" si="164"/>
        <v>6</v>
      </c>
      <c r="P3383" s="117" t="s">
        <v>2720</v>
      </c>
      <c r="Q3383" s="101" t="s">
        <v>2721</v>
      </c>
      <c r="R3383" s="117" t="s">
        <v>2992</v>
      </c>
      <c r="S3383" s="112" t="s">
        <v>2722</v>
      </c>
      <c r="T3383" s="103" t="s">
        <v>2993</v>
      </c>
      <c r="U3383" s="112"/>
    </row>
    <row r="3384" spans="1:21">
      <c r="A3384" s="4" t="str">
        <f>VLOOKUP(C3384,STYLES!$A$1:$R$2088,7,FALSE)</f>
        <v>Wovens</v>
      </c>
      <c r="B3384" t="str">
        <f>VLOOKUP(C3384,STYLES!$1:$1048576,6,FALSE)</f>
        <v>North End®</v>
      </c>
      <c r="C3384" s="103" t="s">
        <v>1892</v>
      </c>
      <c r="E3384" t="str">
        <f>VLOOKUP(C3384,STYLES!$1:$1048576,12,FALSE)</f>
        <v>Tall Fuse Colorblock Twill Shirt</v>
      </c>
      <c r="F3384" s="111" t="s">
        <v>3025</v>
      </c>
      <c r="G3384" s="111" t="s">
        <v>2718</v>
      </c>
      <c r="H3384" s="113" t="str">
        <f>VLOOKUP(C3384,STYLES!$1:$1048576,9,FALSE)</f>
        <v>Active</v>
      </c>
      <c r="I3384" s="113" t="str">
        <f>VLOOKUP(C3384,STYLES!$1:$1048576,10,FALSE)</f>
        <v>Active</v>
      </c>
      <c r="J3384" s="112" t="s">
        <v>3022</v>
      </c>
      <c r="K3384" s="139">
        <f>IFERROR(VLOOKUP(J3384,LISTS!G:H,2,FALSE),"0")</f>
        <v>6</v>
      </c>
      <c r="L3384" s="68">
        <f t="shared" si="163"/>
        <v>6</v>
      </c>
      <c r="M3384" s="112" t="s">
        <v>3022</v>
      </c>
      <c r="N3384" s="140">
        <f>IFERROR(VLOOKUP(M3384,LISTS!G:H,2,FALSE),"0")</f>
        <v>6</v>
      </c>
      <c r="O3384" s="68">
        <f t="shared" si="164"/>
        <v>6</v>
      </c>
      <c r="P3384" s="117" t="s">
        <v>2720</v>
      </c>
      <c r="Q3384" s="101" t="s">
        <v>2721</v>
      </c>
      <c r="R3384" s="117" t="s">
        <v>2983</v>
      </c>
      <c r="S3384" s="112" t="s">
        <v>2722</v>
      </c>
      <c r="T3384" s="103" t="s">
        <v>2984</v>
      </c>
      <c r="U3384" s="112"/>
    </row>
    <row r="3385" spans="1:21">
      <c r="A3385" s="4" t="str">
        <f>VLOOKUP(C3385,STYLES!$A$1:$R$2088,7,FALSE)</f>
        <v>Wovens</v>
      </c>
      <c r="B3385" t="str">
        <f>VLOOKUP(C3385,STYLES!$1:$1048576,6,FALSE)</f>
        <v>North End®</v>
      </c>
      <c r="C3385" s="103" t="s">
        <v>1892</v>
      </c>
      <c r="E3385" t="str">
        <f>VLOOKUP(C3385,STYLES!$1:$1048576,12,FALSE)</f>
        <v>Tall Fuse Colorblock Twill Shirt</v>
      </c>
      <c r="F3385" s="111" t="s">
        <v>3175</v>
      </c>
      <c r="G3385" s="111" t="s">
        <v>2718</v>
      </c>
      <c r="H3385" s="113" t="str">
        <f>VLOOKUP(C3385,STYLES!$1:$1048576,9,FALSE)</f>
        <v>Active</v>
      </c>
      <c r="I3385" s="113" t="str">
        <f>VLOOKUP(C3385,STYLES!$1:$1048576,10,FALSE)</f>
        <v>Active</v>
      </c>
      <c r="J3385" s="112" t="s">
        <v>3022</v>
      </c>
      <c r="K3385" s="139">
        <f>IFERROR(VLOOKUP(J3385,LISTS!G:H,2,FALSE),"0")</f>
        <v>6</v>
      </c>
      <c r="L3385" s="68">
        <f t="shared" si="163"/>
        <v>6</v>
      </c>
      <c r="M3385" s="112" t="s">
        <v>3022</v>
      </c>
      <c r="N3385" s="140">
        <f>IFERROR(VLOOKUP(M3385,LISTS!G:H,2,FALSE),"0")</f>
        <v>6</v>
      </c>
      <c r="O3385" s="68">
        <f t="shared" si="164"/>
        <v>6</v>
      </c>
      <c r="P3385" s="117" t="s">
        <v>2720</v>
      </c>
      <c r="Q3385" s="101" t="s">
        <v>2721</v>
      </c>
      <c r="R3385" s="117" t="s">
        <v>2995</v>
      </c>
      <c r="S3385" s="112" t="s">
        <v>2722</v>
      </c>
      <c r="T3385" s="103" t="s">
        <v>2996</v>
      </c>
      <c r="U3385" s="112"/>
    </row>
    <row r="3386" spans="1:21">
      <c r="A3386" s="4" t="str">
        <f>VLOOKUP(C3386,STYLES!$A$1:$R$2088,7,FALSE)</f>
        <v>Wovens</v>
      </c>
      <c r="B3386" t="str">
        <f>VLOOKUP(C3386,STYLES!$1:$1048576,6,FALSE)</f>
        <v>North End®</v>
      </c>
      <c r="C3386" s="103" t="s">
        <v>1892</v>
      </c>
      <c r="E3386" t="str">
        <f>VLOOKUP(C3386,STYLES!$1:$1048576,12,FALSE)</f>
        <v>Tall Fuse Colorblock Twill Shirt</v>
      </c>
      <c r="F3386" s="111" t="s">
        <v>3027</v>
      </c>
      <c r="G3386" s="111" t="s">
        <v>2740</v>
      </c>
      <c r="H3386" s="113" t="str">
        <f>VLOOKUP(C3386,STYLES!$1:$1048576,9,FALSE)</f>
        <v>Active</v>
      </c>
      <c r="I3386" s="113" t="str">
        <f>VLOOKUP(C3386,STYLES!$1:$1048576,10,FALSE)</f>
        <v>Active</v>
      </c>
      <c r="J3386" s="112" t="s">
        <v>3022</v>
      </c>
      <c r="K3386" s="139">
        <f>IFERROR(VLOOKUP(J3386,LISTS!G:H,2,FALSE),"0")</f>
        <v>6</v>
      </c>
      <c r="L3386" s="68">
        <f t="shared" si="163"/>
        <v>6</v>
      </c>
      <c r="M3386" s="112" t="s">
        <v>3022</v>
      </c>
      <c r="N3386" s="140">
        <f>IFERROR(VLOOKUP(M3386,LISTS!G:H,2,FALSE),"0")</f>
        <v>6</v>
      </c>
      <c r="O3386" s="68">
        <f t="shared" si="164"/>
        <v>6</v>
      </c>
      <c r="P3386" s="117" t="s">
        <v>2720</v>
      </c>
      <c r="Q3386" s="117" t="s">
        <v>2741</v>
      </c>
      <c r="R3386" s="117" t="s">
        <v>2983</v>
      </c>
      <c r="S3386" s="103" t="s">
        <v>3001</v>
      </c>
      <c r="T3386" s="103" t="s">
        <v>2984</v>
      </c>
      <c r="U3386" s="112"/>
    </row>
    <row r="3387" spans="1:21">
      <c r="A3387" s="4" t="str">
        <f>VLOOKUP(C3387,STYLES!$A$1:$R$2088,7,FALSE)</f>
        <v>Wovens</v>
      </c>
      <c r="B3387" t="str">
        <f>VLOOKUP(C3387,STYLES!$1:$1048576,6,FALSE)</f>
        <v>North End®</v>
      </c>
      <c r="C3387" s="103" t="s">
        <v>1892</v>
      </c>
      <c r="E3387" t="str">
        <f>VLOOKUP(C3387,STYLES!$1:$1048576,12,FALSE)</f>
        <v>Tall Fuse Colorblock Twill Shirt</v>
      </c>
      <c r="F3387" s="111" t="s">
        <v>3172</v>
      </c>
      <c r="G3387" s="111" t="s">
        <v>2755</v>
      </c>
      <c r="H3387" s="113" t="str">
        <f>VLOOKUP(C3387,STYLES!$1:$1048576,9,FALSE)</f>
        <v>Active</v>
      </c>
      <c r="I3387" s="113" t="str">
        <f>VLOOKUP(C3387,STYLES!$1:$1048576,10,FALSE)</f>
        <v>Active</v>
      </c>
      <c r="J3387" s="112" t="s">
        <v>3022</v>
      </c>
      <c r="K3387" s="139">
        <f>IFERROR(VLOOKUP(J3387,LISTS!G:H,2,FALSE),"0")</f>
        <v>6</v>
      </c>
      <c r="L3387" s="68">
        <f t="shared" si="163"/>
        <v>6</v>
      </c>
      <c r="M3387" s="112" t="s">
        <v>3022</v>
      </c>
      <c r="N3387" s="140">
        <f>IFERROR(VLOOKUP(M3387,LISTS!G:H,2,FALSE),"0")</f>
        <v>6</v>
      </c>
      <c r="O3387" s="68">
        <f t="shared" si="164"/>
        <v>6</v>
      </c>
      <c r="P3387" s="117" t="s">
        <v>2720</v>
      </c>
      <c r="Q3387" s="117" t="s">
        <v>3003</v>
      </c>
      <c r="R3387" s="117" t="s">
        <v>2721</v>
      </c>
      <c r="S3387" s="103" t="s">
        <v>3004</v>
      </c>
      <c r="T3387" s="103" t="s">
        <v>2722</v>
      </c>
      <c r="U3387" s="112"/>
    </row>
    <row r="3388" spans="1:21">
      <c r="A3388" s="4" t="str">
        <f>VLOOKUP(C3388,STYLES!$A$1:$R$2088,7,FALSE)</f>
        <v>Wovens</v>
      </c>
      <c r="B3388" t="str">
        <f>VLOOKUP(C3388,STYLES!$1:$1048576,6,FALSE)</f>
        <v>North End®</v>
      </c>
      <c r="C3388" s="103" t="s">
        <v>1892</v>
      </c>
      <c r="E3388" t="str">
        <f>VLOOKUP(C3388,STYLES!$1:$1048576,12,FALSE)</f>
        <v>Tall Fuse Colorblock Twill Shirt</v>
      </c>
      <c r="F3388" s="112" t="s">
        <v>3176</v>
      </c>
      <c r="G3388" s="111" t="s">
        <v>2809</v>
      </c>
      <c r="H3388" s="113" t="str">
        <f>VLOOKUP(C3388,STYLES!$1:$1048576,9,FALSE)</f>
        <v>Active</v>
      </c>
      <c r="I3388" s="113" t="str">
        <f>VLOOKUP(C3388,STYLES!$1:$1048576,10,FALSE)</f>
        <v>Active</v>
      </c>
      <c r="J3388" s="112" t="s">
        <v>3022</v>
      </c>
      <c r="K3388" s="139">
        <f>IFERROR(VLOOKUP(J3388,LISTS!G:H,2,FALSE),"0")</f>
        <v>6</v>
      </c>
      <c r="L3388" s="68">
        <f t="shared" si="163"/>
        <v>6</v>
      </c>
      <c r="M3388" s="112" t="s">
        <v>3022</v>
      </c>
      <c r="N3388" s="140">
        <f>IFERROR(VLOOKUP(M3388,LISTS!G:H,2,FALSE),"0")</f>
        <v>6</v>
      </c>
      <c r="O3388" s="68">
        <f t="shared" si="164"/>
        <v>6</v>
      </c>
      <c r="P3388" s="117" t="s">
        <v>2720</v>
      </c>
      <c r="Q3388" s="126" t="s">
        <v>3007</v>
      </c>
      <c r="R3388" s="117" t="s">
        <v>2850</v>
      </c>
      <c r="S3388" s="105" t="s">
        <v>3008</v>
      </c>
      <c r="T3388" s="112" t="s">
        <v>2722</v>
      </c>
      <c r="U3388" s="112"/>
    </row>
    <row r="3389" spans="1:21">
      <c r="A3389" s="4"/>
      <c r="F3389" s="112"/>
      <c r="G3389" s="111"/>
      <c r="J3389" s="112"/>
      <c r="K3389" s="139"/>
      <c r="L3389" s="60">
        <f>SUM(L3383:L3388)</f>
        <v>36</v>
      </c>
      <c r="M3389" s="112"/>
      <c r="N3389" s="140"/>
      <c r="O3389" s="60">
        <f>SUM(O3383:O3388)</f>
        <v>36</v>
      </c>
      <c r="Q3389" s="117"/>
      <c r="R3389" s="117"/>
      <c r="S3389" s="103"/>
      <c r="T3389" s="103"/>
      <c r="U3389" s="112"/>
    </row>
    <row r="3390" spans="1:21">
      <c r="A3390" s="4" t="str">
        <f>VLOOKUP(C3390,STYLES!$A$1:$R$2088,7,FALSE)</f>
        <v>Wovens</v>
      </c>
      <c r="B3390" t="str">
        <f>VLOOKUP(C3390,STYLES!$1:$1048576,6,FALSE)</f>
        <v>North End®</v>
      </c>
      <c r="C3390" s="103">
        <v>77043</v>
      </c>
      <c r="E3390" t="str">
        <f>VLOOKUP(C3390,STYLES!$1:$1048576,12,FALSE)</f>
        <v>Paramount Wrinkle-Resistant Cotton Blend Twill Checkered Shirt</v>
      </c>
      <c r="F3390" s="111" t="s">
        <v>3025</v>
      </c>
      <c r="G3390" s="111" t="s">
        <v>2718</v>
      </c>
      <c r="H3390" s="113" t="str">
        <f>VLOOKUP(C3390,STYLES!$1:$1048576,9,FALSE)</f>
        <v>DROP - Closeout</v>
      </c>
      <c r="I3390" s="113" t="str">
        <f>VLOOKUP(C3390,STYLES!$1:$1048576,10,FALSE)</f>
        <v>DROP - Pre-Closeout</v>
      </c>
      <c r="J3390" s="112" t="s">
        <v>2745</v>
      </c>
      <c r="K3390" s="139">
        <f>IFERROR(VLOOKUP(J3390,LISTS!G:H,2,FALSE),"0")</f>
        <v>7</v>
      </c>
      <c r="L3390" s="68" t="str">
        <f t="shared" si="163"/>
        <v/>
      </c>
      <c r="M3390" s="112" t="s">
        <v>2745</v>
      </c>
      <c r="N3390" s="140">
        <f>IFERROR(VLOOKUP(M3390,LISTS!G:H,2,FALSE),"0")</f>
        <v>7</v>
      </c>
      <c r="O3390" s="68" t="str">
        <f t="shared" si="164"/>
        <v/>
      </c>
      <c r="P3390" s="117" t="s">
        <v>2720</v>
      </c>
      <c r="Q3390" s="101" t="s">
        <v>2721</v>
      </c>
      <c r="R3390" s="117" t="s">
        <v>2983</v>
      </c>
      <c r="S3390" s="112" t="s">
        <v>2722</v>
      </c>
      <c r="T3390" s="103" t="s">
        <v>2984</v>
      </c>
      <c r="U3390" s="112"/>
    </row>
    <row r="3391" spans="1:21">
      <c r="A3391" s="4" t="str">
        <f>VLOOKUP(C3391,STYLES!$A$1:$R$2088,7,FALSE)</f>
        <v>Wovens</v>
      </c>
      <c r="B3391" t="str">
        <f>VLOOKUP(C3391,STYLES!$1:$1048576,6,FALSE)</f>
        <v>North End®</v>
      </c>
      <c r="C3391" s="103">
        <v>77043</v>
      </c>
      <c r="E3391" t="str">
        <f>VLOOKUP(C3391,STYLES!$1:$1048576,12,FALSE)</f>
        <v>Paramount Wrinkle-Resistant Cotton Blend Twill Checkered Shirt</v>
      </c>
      <c r="F3391" s="111" t="s">
        <v>3027</v>
      </c>
      <c r="G3391" s="111" t="s">
        <v>2740</v>
      </c>
      <c r="H3391" s="113" t="str">
        <f>VLOOKUP(C3391,STYLES!$1:$1048576,9,FALSE)</f>
        <v>DROP - Closeout</v>
      </c>
      <c r="I3391" s="113" t="str">
        <f>VLOOKUP(C3391,STYLES!$1:$1048576,10,FALSE)</f>
        <v>DROP - Pre-Closeout</v>
      </c>
      <c r="J3391" s="112" t="s">
        <v>2745</v>
      </c>
      <c r="K3391" s="139">
        <f>IFERROR(VLOOKUP(J3391,LISTS!G:H,2,FALSE),"0")</f>
        <v>7</v>
      </c>
      <c r="L3391" s="68" t="str">
        <f t="shared" si="163"/>
        <v/>
      </c>
      <c r="M3391" s="112" t="s">
        <v>2745</v>
      </c>
      <c r="N3391" s="140">
        <f>IFERROR(VLOOKUP(M3391,LISTS!G:H,2,FALSE),"0")</f>
        <v>7</v>
      </c>
      <c r="O3391" s="68" t="str">
        <f t="shared" si="164"/>
        <v/>
      </c>
      <c r="P3391" s="117" t="s">
        <v>2720</v>
      </c>
      <c r="Q3391" s="117" t="s">
        <v>2741</v>
      </c>
      <c r="R3391" s="117" t="s">
        <v>2983</v>
      </c>
      <c r="S3391" s="103" t="s">
        <v>3001</v>
      </c>
      <c r="T3391" s="103" t="s">
        <v>2984</v>
      </c>
      <c r="U3391" s="112"/>
    </row>
    <row r="3392" spans="1:21">
      <c r="A3392" s="4" t="str">
        <f>VLOOKUP(C3392,STYLES!$A$1:$R$2088,7,FALSE)</f>
        <v>Wovens</v>
      </c>
      <c r="B3392" t="str">
        <f>VLOOKUP(C3392,STYLES!$1:$1048576,6,FALSE)</f>
        <v>North End®</v>
      </c>
      <c r="C3392" s="103">
        <v>77043</v>
      </c>
      <c r="E3392" t="str">
        <f>VLOOKUP(C3392,STYLES!$1:$1048576,12,FALSE)</f>
        <v>Paramount Wrinkle-Resistant Cotton Blend Twill Checkered Shirt</v>
      </c>
      <c r="F3392" s="111" t="s">
        <v>2847</v>
      </c>
      <c r="G3392" s="111" t="s">
        <v>2751</v>
      </c>
      <c r="H3392" s="113" t="str">
        <f>VLOOKUP(C3392,STYLES!$1:$1048576,9,FALSE)</f>
        <v>DROP - Closeout</v>
      </c>
      <c r="I3392" s="113" t="str">
        <f>VLOOKUP(C3392,STYLES!$1:$1048576,10,FALSE)</f>
        <v>DROP - Pre-Closeout</v>
      </c>
      <c r="J3392" s="112" t="s">
        <v>2745</v>
      </c>
      <c r="K3392" s="139">
        <f>IFERROR(VLOOKUP(J3392,LISTS!G:H,2,FALSE),"0")</f>
        <v>7</v>
      </c>
      <c r="L3392" s="68" t="str">
        <f t="shared" si="163"/>
        <v/>
      </c>
      <c r="M3392" s="112" t="s">
        <v>2745</v>
      </c>
      <c r="N3392" s="140">
        <f>IFERROR(VLOOKUP(M3392,LISTS!G:H,2,FALSE),"0")</f>
        <v>7</v>
      </c>
      <c r="O3392" s="68" t="str">
        <f t="shared" si="164"/>
        <v/>
      </c>
      <c r="P3392" s="117" t="s">
        <v>2720</v>
      </c>
      <c r="Q3392" s="112" t="s">
        <v>2848</v>
      </c>
      <c r="R3392" s="117" t="s">
        <v>2744</v>
      </c>
      <c r="S3392" s="118" t="s">
        <v>2849</v>
      </c>
      <c r="T3392" s="103" t="s">
        <v>775</v>
      </c>
      <c r="U3392" s="112"/>
    </row>
    <row r="3393" spans="1:21">
      <c r="A3393" s="4" t="str">
        <f>VLOOKUP(C3393,STYLES!$A$1:$R$2088,7,FALSE)</f>
        <v>Wovens</v>
      </c>
      <c r="B3393" t="str">
        <f>VLOOKUP(C3393,STYLES!$1:$1048576,6,FALSE)</f>
        <v>North End®</v>
      </c>
      <c r="C3393" s="103">
        <v>77043</v>
      </c>
      <c r="E3393" t="str">
        <f>VLOOKUP(C3393,STYLES!$1:$1048576,12,FALSE)</f>
        <v>Paramount Wrinkle-Resistant Cotton Blend Twill Checkered Shirt</v>
      </c>
      <c r="F3393" s="112" t="s">
        <v>3178</v>
      </c>
      <c r="G3393" s="111" t="s">
        <v>2779</v>
      </c>
      <c r="H3393" s="113" t="str">
        <f>VLOOKUP(C3393,STYLES!$1:$1048576,9,FALSE)</f>
        <v>DROP - Closeout</v>
      </c>
      <c r="I3393" s="113" t="str">
        <f>VLOOKUP(C3393,STYLES!$1:$1048576,10,FALSE)</f>
        <v>DROP - Pre-Closeout</v>
      </c>
      <c r="J3393" s="112" t="s">
        <v>2745</v>
      </c>
      <c r="K3393" s="139">
        <f>IFERROR(VLOOKUP(J3393,LISTS!G:H,2,FALSE),"0")</f>
        <v>7</v>
      </c>
      <c r="L3393" s="68" t="str">
        <f t="shared" si="163"/>
        <v/>
      </c>
      <c r="M3393" s="112" t="s">
        <v>2745</v>
      </c>
      <c r="N3393" s="140">
        <f>IFERROR(VLOOKUP(M3393,LISTS!G:H,2,FALSE),"0")</f>
        <v>7</v>
      </c>
      <c r="O3393" s="68" t="str">
        <f t="shared" si="164"/>
        <v/>
      </c>
      <c r="P3393" s="117" t="s">
        <v>2720</v>
      </c>
      <c r="Q3393" s="117" t="s">
        <v>2780</v>
      </c>
      <c r="R3393" s="117" t="s">
        <v>2744</v>
      </c>
      <c r="S3393" s="103" t="s">
        <v>2781</v>
      </c>
      <c r="T3393" s="103" t="s">
        <v>775</v>
      </c>
      <c r="U3393" s="112"/>
    </row>
    <row r="3394" spans="1:21">
      <c r="A3394" s="4"/>
      <c r="F3394" s="112"/>
      <c r="G3394" s="111"/>
      <c r="J3394" s="112"/>
      <c r="K3394" s="139"/>
      <c r="L3394" s="60">
        <f>SUM(L3390:L3393)</f>
        <v>0</v>
      </c>
      <c r="M3394" s="112"/>
      <c r="N3394" s="140"/>
      <c r="O3394" s="60">
        <f>SUM(O3390:O3393)</f>
        <v>0</v>
      </c>
      <c r="Q3394" s="117"/>
      <c r="R3394" s="117"/>
      <c r="S3394" s="103"/>
      <c r="T3394" s="103"/>
      <c r="U3394" s="112"/>
    </row>
    <row r="3395" spans="1:21" s="12" customFormat="1">
      <c r="A3395" s="59" t="str">
        <f>VLOOKUP(C3395,STYLES!$A$1:$R$2088,7,FALSE)</f>
        <v>Wovens</v>
      </c>
      <c r="B3395" s="12" t="str">
        <f>VLOOKUP(C3395,STYLES!$1:$1048576,6,FALSE)</f>
        <v>North End®</v>
      </c>
      <c r="C3395" s="106">
        <v>87043</v>
      </c>
      <c r="D3395" s="18"/>
      <c r="E3395" s="12" t="str">
        <f>VLOOKUP(C3395,STYLES!$1:$1048576,12,FALSE)</f>
        <v>Paramount Wrinkle-Resistant Cotton Blend Twill Checkered Shirt</v>
      </c>
      <c r="F3395" s="114" t="s">
        <v>3025</v>
      </c>
      <c r="G3395" s="114" t="s">
        <v>2718</v>
      </c>
      <c r="H3395" s="116" t="str">
        <f>VLOOKUP(C3395,STYLES!$1:$1048576,9,FALSE)</f>
        <v>DROP - Closeout</v>
      </c>
      <c r="I3395" s="116" t="s">
        <v>437</v>
      </c>
      <c r="J3395" s="115" t="s">
        <v>3009</v>
      </c>
      <c r="K3395" s="194">
        <f>IFERROR(VLOOKUP(J3395,LISTS!G:H,2,FALSE),"0")</f>
        <v>8</v>
      </c>
      <c r="L3395" s="12" t="str">
        <f t="shared" si="163"/>
        <v/>
      </c>
      <c r="M3395" s="115" t="s">
        <v>3009</v>
      </c>
      <c r="N3395" s="195">
        <f>IFERROR(VLOOKUP(M3395,LISTS!G:H,2,FALSE),"0")</f>
        <v>8</v>
      </c>
      <c r="O3395" s="12" t="str">
        <f t="shared" si="164"/>
        <v/>
      </c>
      <c r="P3395" s="128" t="s">
        <v>2720</v>
      </c>
      <c r="Q3395" s="136" t="s">
        <v>2721</v>
      </c>
      <c r="R3395" s="128" t="s">
        <v>2983</v>
      </c>
      <c r="S3395" s="115" t="s">
        <v>2722</v>
      </c>
      <c r="T3395" s="106" t="s">
        <v>2984</v>
      </c>
      <c r="U3395" s="115"/>
    </row>
    <row r="3396" spans="1:21">
      <c r="A3396" s="4" t="str">
        <f>VLOOKUP(C3396,STYLES!$A$1:$R$2088,7,FALSE)</f>
        <v>Wovens</v>
      </c>
      <c r="B3396" t="str">
        <f>VLOOKUP(C3396,STYLES!$1:$1048576,6,FALSE)</f>
        <v>North End®</v>
      </c>
      <c r="C3396" s="103">
        <v>87043</v>
      </c>
      <c r="E3396" t="str">
        <f>VLOOKUP(C3396,STYLES!$1:$1048576,12,FALSE)</f>
        <v>Paramount Wrinkle-Resistant Cotton Blend Twill Checkered Shirt</v>
      </c>
      <c r="F3396" s="111" t="s">
        <v>3027</v>
      </c>
      <c r="G3396" s="111" t="s">
        <v>2740</v>
      </c>
      <c r="H3396" s="113" t="str">
        <f>VLOOKUP(C3396,STYLES!$1:$1048576,9,FALSE)</f>
        <v>DROP - Closeout</v>
      </c>
      <c r="I3396" s="113" t="str">
        <f>VLOOKUP(C3396,STYLES!$1:$1048576,10,FALSE)</f>
        <v>DROP - Pre-Closeout</v>
      </c>
      <c r="J3396" s="112" t="s">
        <v>3009</v>
      </c>
      <c r="K3396" s="139">
        <f>IFERROR(VLOOKUP(J3396,LISTS!G:H,2,FALSE),"0")</f>
        <v>8</v>
      </c>
      <c r="L3396" s="68" t="str">
        <f>IF(OR(H3396="ACTIVE",H3396="NEW",H3396="DNR",H3396="Pre-Closeout"),K3396,"")</f>
        <v/>
      </c>
      <c r="M3396" s="112" t="s">
        <v>3009</v>
      </c>
      <c r="N3396" s="140">
        <f>IFERROR(VLOOKUP(M3396,LISTS!G:H,2,FALSE),"0")</f>
        <v>8</v>
      </c>
      <c r="O3396" s="68" t="str">
        <f t="shared" si="164"/>
        <v/>
      </c>
      <c r="P3396" s="117" t="s">
        <v>2720</v>
      </c>
      <c r="Q3396" s="117" t="s">
        <v>2741</v>
      </c>
      <c r="R3396" s="117" t="s">
        <v>2983</v>
      </c>
      <c r="S3396" s="103" t="s">
        <v>3001</v>
      </c>
      <c r="T3396" s="103" t="s">
        <v>2984</v>
      </c>
      <c r="U3396" s="112"/>
    </row>
    <row r="3397" spans="1:21">
      <c r="A3397" s="4" t="str">
        <f>VLOOKUP(C3397,STYLES!$A$1:$R$2088,7,FALSE)</f>
        <v>Wovens</v>
      </c>
      <c r="B3397" t="str">
        <f>VLOOKUP(C3397,STYLES!$1:$1048576,6,FALSE)</f>
        <v>North End®</v>
      </c>
      <c r="C3397" s="103">
        <v>87043</v>
      </c>
      <c r="E3397" t="str">
        <f>VLOOKUP(C3397,STYLES!$1:$1048576,12,FALSE)</f>
        <v>Paramount Wrinkle-Resistant Cotton Blend Twill Checkered Shirt</v>
      </c>
      <c r="F3397" s="111" t="s">
        <v>2847</v>
      </c>
      <c r="G3397" s="111" t="s">
        <v>2751</v>
      </c>
      <c r="H3397" s="113" t="str">
        <f>VLOOKUP(C3397,STYLES!$1:$1048576,9,FALSE)</f>
        <v>DROP - Closeout</v>
      </c>
      <c r="I3397" s="113" t="str">
        <f>VLOOKUP(C3397,STYLES!$1:$1048576,10,FALSE)</f>
        <v>DROP - Pre-Closeout</v>
      </c>
      <c r="J3397" s="112" t="s">
        <v>3009</v>
      </c>
      <c r="K3397" s="139">
        <f>IFERROR(VLOOKUP(J3397,LISTS!G:H,2,FALSE),"0")</f>
        <v>8</v>
      </c>
      <c r="L3397" s="68" t="str">
        <f>IF(OR(H3397="ACTIVE",H3397="NEW",H3397="DNR",H3397="Pre-Closeout"),K3397,"")</f>
        <v/>
      </c>
      <c r="M3397" s="112" t="s">
        <v>3009</v>
      </c>
      <c r="N3397" s="140">
        <f>IFERROR(VLOOKUP(M3397,LISTS!G:H,2,FALSE),"0")</f>
        <v>8</v>
      </c>
      <c r="O3397" s="68" t="str">
        <f t="shared" si="164"/>
        <v/>
      </c>
      <c r="P3397" s="117" t="s">
        <v>2720</v>
      </c>
      <c r="Q3397" s="112" t="s">
        <v>2848</v>
      </c>
      <c r="R3397" s="117" t="s">
        <v>2744</v>
      </c>
      <c r="S3397" s="118" t="s">
        <v>2849</v>
      </c>
      <c r="T3397" s="103" t="s">
        <v>775</v>
      </c>
      <c r="U3397" s="112"/>
    </row>
    <row r="3398" spans="1:21">
      <c r="A3398" s="4" t="str">
        <f>VLOOKUP(C3398,STYLES!$A$1:$R$2088,7,FALSE)</f>
        <v>Wovens</v>
      </c>
      <c r="B3398" t="str">
        <f>VLOOKUP(C3398,STYLES!$1:$1048576,6,FALSE)</f>
        <v>North End®</v>
      </c>
      <c r="C3398" s="103">
        <v>87043</v>
      </c>
      <c r="E3398" t="str">
        <f>VLOOKUP(C3398,STYLES!$1:$1048576,12,FALSE)</f>
        <v>Paramount Wrinkle-Resistant Cotton Blend Twill Checkered Shirt</v>
      </c>
      <c r="F3398" s="112" t="s">
        <v>3178</v>
      </c>
      <c r="G3398" s="111" t="s">
        <v>2779</v>
      </c>
      <c r="H3398" s="113" t="str">
        <f>VLOOKUP(C3398,STYLES!$1:$1048576,9,FALSE)</f>
        <v>DROP - Closeout</v>
      </c>
      <c r="I3398" s="113" t="str">
        <f>VLOOKUP(C3398,STYLES!$1:$1048576,10,FALSE)</f>
        <v>DROP - Pre-Closeout</v>
      </c>
      <c r="J3398" s="112" t="s">
        <v>3009</v>
      </c>
      <c r="K3398" s="139">
        <f>IFERROR(VLOOKUP(J3398,LISTS!G:H,2,FALSE),"0")</f>
        <v>8</v>
      </c>
      <c r="L3398" s="68" t="str">
        <f>IF(OR(H3398="ACTIVE",H3398="NEW",H3398="DNR",H3398="Pre-Closeout"),K3398,"")</f>
        <v/>
      </c>
      <c r="M3398" s="112" t="s">
        <v>3009</v>
      </c>
      <c r="N3398" s="140">
        <f>IFERROR(VLOOKUP(M3398,LISTS!G:H,2,FALSE),"0")</f>
        <v>8</v>
      </c>
      <c r="O3398" s="68" t="str">
        <f t="shared" si="164"/>
        <v/>
      </c>
      <c r="P3398" s="117" t="s">
        <v>2720</v>
      </c>
      <c r="Q3398" s="117" t="s">
        <v>2780</v>
      </c>
      <c r="R3398" s="117" t="s">
        <v>2744</v>
      </c>
      <c r="S3398" s="103" t="s">
        <v>2781</v>
      </c>
      <c r="T3398" s="103" t="s">
        <v>775</v>
      </c>
      <c r="U3398" s="112"/>
    </row>
    <row r="3399" spans="1:21">
      <c r="A3399" s="4"/>
      <c r="F3399" s="112"/>
      <c r="G3399" s="111"/>
      <c r="J3399" s="112"/>
      <c r="K3399" s="139"/>
      <c r="L3399" s="60">
        <f>SUM(L3395:L3398)</f>
        <v>0</v>
      </c>
      <c r="M3399" s="112"/>
      <c r="N3399" s="140"/>
      <c r="O3399" s="60">
        <f>SUM(O3395:O3398)</f>
        <v>0</v>
      </c>
      <c r="Q3399" s="117"/>
      <c r="R3399" s="117"/>
      <c r="S3399" s="103"/>
      <c r="T3399" s="103"/>
      <c r="U3399" s="112"/>
    </row>
    <row r="3400" spans="1:21">
      <c r="A3400" s="4" t="str">
        <f>VLOOKUP(C3400,STYLES!$A$1:$R$2088,7,FALSE)</f>
        <v>Wovens</v>
      </c>
      <c r="B3400" t="str">
        <f>VLOOKUP(C3400,STYLES!$1:$1048576,6,FALSE)</f>
        <v>North End®</v>
      </c>
      <c r="C3400" s="103">
        <v>77044</v>
      </c>
      <c r="E3400" t="str">
        <f>VLOOKUP(C3400,STYLES!$1:$1048576,12,FALSE)</f>
        <v>Align Wrinkle-Resistant Cotton Blend Dobby Vertical Striped Shirt</v>
      </c>
      <c r="F3400" s="111" t="s">
        <v>3195</v>
      </c>
      <c r="G3400" s="111" t="s">
        <v>2718</v>
      </c>
      <c r="H3400" s="113" t="str">
        <f>VLOOKUP(C3400,STYLES!$1:$1048576,9,FALSE)</f>
        <v>DROP - Closeout</v>
      </c>
      <c r="I3400" s="113" t="str">
        <f>VLOOKUP(C3400,STYLES!$1:$1048576,10,FALSE)</f>
        <v>DROP - Pre-Closeout</v>
      </c>
      <c r="J3400" s="112" t="s">
        <v>2745</v>
      </c>
      <c r="K3400" s="139">
        <f>IFERROR(VLOOKUP(J3400,LISTS!G:H,2,FALSE),"0")</f>
        <v>7</v>
      </c>
      <c r="L3400" s="68" t="str">
        <f>IF(OR(H3400="ACTIVE",H3400="NEW",H3400="DNR",H3400="Pre-Closeout"),K3400,"")</f>
        <v/>
      </c>
      <c r="M3400" s="112" t="s">
        <v>2745</v>
      </c>
      <c r="N3400" s="140">
        <f>IFERROR(VLOOKUP(M3400,LISTS!G:H,2,FALSE),"0")</f>
        <v>7</v>
      </c>
      <c r="O3400" s="68" t="str">
        <f t="shared" si="164"/>
        <v/>
      </c>
      <c r="P3400" s="117" t="s">
        <v>2720</v>
      </c>
      <c r="Q3400" s="101" t="s">
        <v>2721</v>
      </c>
      <c r="R3400" s="117" t="s">
        <v>2983</v>
      </c>
      <c r="S3400" s="112" t="s">
        <v>2722</v>
      </c>
      <c r="T3400" s="103" t="s">
        <v>2984</v>
      </c>
      <c r="U3400" s="112"/>
    </row>
    <row r="3401" spans="1:21">
      <c r="A3401" s="4" t="str">
        <f>VLOOKUP(C3401,STYLES!$A$1:$R$2088,7,FALSE)</f>
        <v>Wovens</v>
      </c>
      <c r="B3401" t="str">
        <f>VLOOKUP(C3401,STYLES!$1:$1048576,6,FALSE)</f>
        <v>North End®</v>
      </c>
      <c r="C3401" s="103">
        <v>77044</v>
      </c>
      <c r="E3401" t="str">
        <f>VLOOKUP(C3401,STYLES!$1:$1048576,12,FALSE)</f>
        <v>Align Wrinkle-Resistant Cotton Blend Dobby Vertical Striped Shirt</v>
      </c>
      <c r="F3401" s="111" t="s">
        <v>3475</v>
      </c>
      <c r="G3401" s="111" t="s">
        <v>2809</v>
      </c>
      <c r="H3401" s="113" t="str">
        <f>VLOOKUP(C3401,STYLES!$1:$1048576,9,FALSE)</f>
        <v>DROP - Closeout</v>
      </c>
      <c r="I3401" s="113" t="str">
        <f>VLOOKUP(C3401,STYLES!$1:$1048576,10,FALSE)</f>
        <v>DROP - Pre-Closeout</v>
      </c>
      <c r="J3401" s="112" t="s">
        <v>2745</v>
      </c>
      <c r="K3401" s="139">
        <f>IFERROR(VLOOKUP(J3401,LISTS!G:H,2,FALSE),"0")</f>
        <v>7</v>
      </c>
      <c r="L3401" s="68" t="str">
        <f>IF(OR(H3401="ACTIVE",H3401="NEW",H3401="DNR",H3401="Pre-Closeout"),K3401,"")</f>
        <v/>
      </c>
      <c r="M3401" s="112" t="s">
        <v>2745</v>
      </c>
      <c r="N3401" s="140">
        <f>IFERROR(VLOOKUP(M3401,LISTS!G:H,2,FALSE),"0")</f>
        <v>7</v>
      </c>
      <c r="O3401" s="68" t="str">
        <f t="shared" si="164"/>
        <v/>
      </c>
      <c r="P3401" s="117" t="s">
        <v>2720</v>
      </c>
      <c r="Q3401" s="117" t="s">
        <v>2752</v>
      </c>
      <c r="R3401" s="117" t="s">
        <v>2983</v>
      </c>
      <c r="S3401" s="103" t="s">
        <v>2753</v>
      </c>
      <c r="T3401" s="103" t="s">
        <v>2984</v>
      </c>
      <c r="U3401" s="112"/>
    </row>
    <row r="3402" spans="1:21">
      <c r="A3402" s="4" t="str">
        <f>VLOOKUP(C3402,STYLES!$A$1:$R$2088,7,FALSE)</f>
        <v>Wovens</v>
      </c>
      <c r="B3402" t="str">
        <f>VLOOKUP(C3402,STYLES!$1:$1048576,6,FALSE)</f>
        <v>North End®</v>
      </c>
      <c r="C3402" s="103">
        <v>77044</v>
      </c>
      <c r="E3402" t="str">
        <f>VLOOKUP(C3402,STYLES!$1:$1048576,12,FALSE)</f>
        <v>Align Wrinkle-Resistant Cotton Blend Dobby Vertical Striped Shirt</v>
      </c>
      <c r="F3402" s="111" t="s">
        <v>3476</v>
      </c>
      <c r="G3402" s="111" t="s">
        <v>2751</v>
      </c>
      <c r="H3402" s="113" t="str">
        <f>VLOOKUP(C3402,STYLES!$1:$1048576,9,FALSE)</f>
        <v>DROP - Closeout</v>
      </c>
      <c r="I3402" s="113" t="str">
        <f>VLOOKUP(C3402,STYLES!$1:$1048576,10,FALSE)</f>
        <v>DROP - Pre-Closeout</v>
      </c>
      <c r="J3402" s="112" t="s">
        <v>2745</v>
      </c>
      <c r="K3402" s="139">
        <f>IFERROR(VLOOKUP(J3402,LISTS!G:H,2,FALSE),"0")</f>
        <v>7</v>
      </c>
      <c r="L3402" s="68" t="str">
        <f>IF(OR(H3402="ACTIVE",H3402="NEW",H3402="DNR",H3402="Pre-Closeout"),K3402,"")</f>
        <v/>
      </c>
      <c r="M3402" s="112" t="s">
        <v>2745</v>
      </c>
      <c r="N3402" s="140">
        <f>IFERROR(VLOOKUP(M3402,LISTS!G:H,2,FALSE),"0")</f>
        <v>7</v>
      </c>
      <c r="O3402" s="68" t="str">
        <f t="shared" si="164"/>
        <v/>
      </c>
      <c r="P3402" s="117" t="s">
        <v>2720</v>
      </c>
      <c r="Q3402" s="112" t="s">
        <v>2848</v>
      </c>
      <c r="R3402" s="117" t="s">
        <v>2983</v>
      </c>
      <c r="S3402" s="118" t="s">
        <v>2849</v>
      </c>
      <c r="T3402" s="103" t="s">
        <v>2984</v>
      </c>
      <c r="U3402" s="112"/>
    </row>
    <row r="3403" spans="1:21">
      <c r="A3403" s="4" t="str">
        <f>VLOOKUP(C3403,STYLES!$A$1:$R$2088,7,FALSE)</f>
        <v>Wovens</v>
      </c>
      <c r="B3403" t="str">
        <f>VLOOKUP(C3403,STYLES!$1:$1048576,6,FALSE)</f>
        <v>North End®</v>
      </c>
      <c r="C3403" s="103">
        <v>77044</v>
      </c>
      <c r="E3403" t="str">
        <f>VLOOKUP(C3403,STYLES!$1:$1048576,12,FALSE)</f>
        <v>Align Wrinkle-Resistant Cotton Blend Dobby Vertical Striped Shirt</v>
      </c>
      <c r="F3403" s="112" t="s">
        <v>3477</v>
      </c>
      <c r="G3403" s="111" t="s">
        <v>2743</v>
      </c>
      <c r="H3403" s="113" t="str">
        <f>VLOOKUP(C3403,STYLES!$1:$1048576,9,FALSE)</f>
        <v>DROP - Closeout</v>
      </c>
      <c r="I3403" s="113" t="str">
        <f>VLOOKUP(C3403,STYLES!$1:$1048576,10,FALSE)</f>
        <v>DROP - Pre-Closeout</v>
      </c>
      <c r="J3403" s="112" t="s">
        <v>2745</v>
      </c>
      <c r="K3403" s="139">
        <f>IFERROR(VLOOKUP(J3403,LISTS!G:H,2,FALSE),"0")</f>
        <v>7</v>
      </c>
      <c r="L3403" s="68" t="str">
        <f>IF(OR(H3403="ACTIVE",H3403="NEW",H3403="DNR",H3403="Pre-Closeout"),K3403,"")</f>
        <v/>
      </c>
      <c r="M3403" s="112" t="s">
        <v>2745</v>
      </c>
      <c r="N3403" s="140">
        <f>IFERROR(VLOOKUP(M3403,LISTS!G:H,2,FALSE),"0")</f>
        <v>7</v>
      </c>
      <c r="O3403" s="68" t="str">
        <f t="shared" si="164"/>
        <v/>
      </c>
      <c r="P3403" s="117" t="s">
        <v>2720</v>
      </c>
      <c r="Q3403" s="118" t="s">
        <v>2744</v>
      </c>
      <c r="R3403" s="117" t="s">
        <v>3146</v>
      </c>
      <c r="S3403" s="112" t="s">
        <v>775</v>
      </c>
      <c r="T3403" s="103" t="s">
        <v>3147</v>
      </c>
      <c r="U3403" s="112"/>
    </row>
    <row r="3404" spans="1:21">
      <c r="A3404" s="4"/>
      <c r="F3404" s="112"/>
      <c r="G3404" s="111"/>
      <c r="J3404" s="112"/>
      <c r="K3404" s="139"/>
      <c r="L3404" s="60">
        <f>SUM(L3400:L3403)</f>
        <v>0</v>
      </c>
      <c r="M3404" s="112"/>
      <c r="N3404" s="140"/>
      <c r="O3404" s="60">
        <f>SUM(O3400:O3403)</f>
        <v>0</v>
      </c>
      <c r="Q3404" s="117"/>
      <c r="R3404" s="117"/>
      <c r="S3404" s="103"/>
      <c r="T3404" s="103"/>
      <c r="U3404" s="112"/>
    </row>
    <row r="3405" spans="1:21">
      <c r="A3405" s="4" t="str">
        <f>VLOOKUP(C3405,STYLES!$A$1:$R$2088,7,FALSE)</f>
        <v>Wovens</v>
      </c>
      <c r="B3405" t="str">
        <f>VLOOKUP(C3405,STYLES!$1:$1048576,6,FALSE)</f>
        <v>North End®</v>
      </c>
      <c r="C3405" s="103">
        <v>87044</v>
      </c>
      <c r="E3405" t="str">
        <f>VLOOKUP(C3405,STYLES!$1:$1048576,12,FALSE)</f>
        <v>Align Wrinkle-Resistant Cotton Blend Dobby Vertical Striped Shirt</v>
      </c>
      <c r="F3405" s="111" t="s">
        <v>3195</v>
      </c>
      <c r="G3405" s="111" t="s">
        <v>2718</v>
      </c>
      <c r="H3405" s="113" t="str">
        <f>VLOOKUP(C3405,STYLES!$1:$1048576,9,FALSE)</f>
        <v>DROP - Closeout</v>
      </c>
      <c r="I3405" s="113" t="str">
        <f>VLOOKUP(C3405,STYLES!$1:$1048576,10,FALSE)</f>
        <v>DROP - Pre-Closeout</v>
      </c>
      <c r="J3405" s="112" t="s">
        <v>3009</v>
      </c>
      <c r="K3405" s="139">
        <f>IFERROR(VLOOKUP(J3405,LISTS!G:H,2,FALSE),"0")</f>
        <v>8</v>
      </c>
      <c r="L3405" s="68" t="str">
        <f t="shared" ref="L3405:L3589" si="165">IF(OR(H3405="ACTIVE",H3405="NEW",H3405="DNR",H3405="Pre-Closeout"),K3405,"")</f>
        <v/>
      </c>
      <c r="M3405" s="112" t="s">
        <v>3009</v>
      </c>
      <c r="N3405" s="140">
        <f>IFERROR(VLOOKUP(M3405,LISTS!G:H,2,FALSE),"0")</f>
        <v>8</v>
      </c>
      <c r="O3405" s="68" t="str">
        <f t="shared" si="164"/>
        <v/>
      </c>
      <c r="P3405" s="117" t="s">
        <v>2720</v>
      </c>
      <c r="Q3405" s="101" t="s">
        <v>2721</v>
      </c>
      <c r="R3405" s="117" t="s">
        <v>2983</v>
      </c>
      <c r="S3405" s="112" t="s">
        <v>2722</v>
      </c>
      <c r="T3405" s="103" t="s">
        <v>2984</v>
      </c>
      <c r="U3405" s="112"/>
    </row>
    <row r="3406" spans="1:21">
      <c r="A3406" s="4" t="str">
        <f>VLOOKUP(C3406,STYLES!$A$1:$R$2088,7,FALSE)</f>
        <v>Wovens</v>
      </c>
      <c r="B3406" t="str">
        <f>VLOOKUP(C3406,STYLES!$1:$1048576,6,FALSE)</f>
        <v>North End®</v>
      </c>
      <c r="C3406" s="103">
        <v>87044</v>
      </c>
      <c r="E3406" t="str">
        <f>VLOOKUP(C3406,STYLES!$1:$1048576,12,FALSE)</f>
        <v>Align Wrinkle-Resistant Cotton Blend Dobby Vertical Striped Shirt</v>
      </c>
      <c r="F3406" s="111" t="s">
        <v>3475</v>
      </c>
      <c r="G3406" s="111" t="s">
        <v>2809</v>
      </c>
      <c r="H3406" s="113" t="str">
        <f>VLOOKUP(C3406,STYLES!$1:$1048576,9,FALSE)</f>
        <v>DROP - Closeout</v>
      </c>
      <c r="I3406" s="113" t="str">
        <f>VLOOKUP(C3406,STYLES!$1:$1048576,10,FALSE)</f>
        <v>DROP - Pre-Closeout</v>
      </c>
      <c r="J3406" s="112" t="s">
        <v>3009</v>
      </c>
      <c r="K3406" s="139">
        <f>IFERROR(VLOOKUP(J3406,LISTS!G:H,2,FALSE),"0")</f>
        <v>8</v>
      </c>
      <c r="L3406" s="68" t="str">
        <f t="shared" si="165"/>
        <v/>
      </c>
      <c r="M3406" s="112" t="s">
        <v>3009</v>
      </c>
      <c r="N3406" s="140">
        <f>IFERROR(VLOOKUP(M3406,LISTS!G:H,2,FALSE),"0")</f>
        <v>8</v>
      </c>
      <c r="O3406" s="68" t="str">
        <f t="shared" si="164"/>
        <v/>
      </c>
      <c r="P3406" s="117" t="s">
        <v>2720</v>
      </c>
      <c r="Q3406" s="117" t="s">
        <v>2752</v>
      </c>
      <c r="R3406" s="117" t="s">
        <v>2983</v>
      </c>
      <c r="S3406" s="103" t="s">
        <v>2753</v>
      </c>
      <c r="T3406" s="103" t="s">
        <v>2984</v>
      </c>
      <c r="U3406" s="112"/>
    </row>
    <row r="3407" spans="1:21">
      <c r="A3407" s="4" t="str">
        <f>VLOOKUP(C3407,STYLES!$A$1:$R$2088,7,FALSE)</f>
        <v>Wovens</v>
      </c>
      <c r="B3407" t="str">
        <f>VLOOKUP(C3407,STYLES!$1:$1048576,6,FALSE)</f>
        <v>North End®</v>
      </c>
      <c r="C3407" s="103">
        <v>87044</v>
      </c>
      <c r="E3407" t="str">
        <f>VLOOKUP(C3407,STYLES!$1:$1048576,12,FALSE)</f>
        <v>Align Wrinkle-Resistant Cotton Blend Dobby Vertical Striped Shirt</v>
      </c>
      <c r="F3407" s="111" t="s">
        <v>3476</v>
      </c>
      <c r="G3407" s="111" t="s">
        <v>2751</v>
      </c>
      <c r="H3407" s="113" t="str">
        <f>VLOOKUP(C3407,STYLES!$1:$1048576,9,FALSE)</f>
        <v>DROP - Closeout</v>
      </c>
      <c r="I3407" s="113" t="str">
        <f>VLOOKUP(C3407,STYLES!$1:$1048576,10,FALSE)</f>
        <v>DROP - Pre-Closeout</v>
      </c>
      <c r="J3407" s="112" t="s">
        <v>3009</v>
      </c>
      <c r="K3407" s="139">
        <f>IFERROR(VLOOKUP(J3407,LISTS!G:H,2,FALSE),"0")</f>
        <v>8</v>
      </c>
      <c r="L3407" s="68" t="str">
        <f t="shared" si="165"/>
        <v/>
      </c>
      <c r="M3407" s="112" t="s">
        <v>3009</v>
      </c>
      <c r="N3407" s="140">
        <f>IFERROR(VLOOKUP(M3407,LISTS!G:H,2,FALSE),"0")</f>
        <v>8</v>
      </c>
      <c r="O3407" s="68" t="str">
        <f t="shared" si="164"/>
        <v/>
      </c>
      <c r="P3407" s="117" t="s">
        <v>2720</v>
      </c>
      <c r="Q3407" s="112" t="s">
        <v>2848</v>
      </c>
      <c r="R3407" s="117" t="s">
        <v>2983</v>
      </c>
      <c r="S3407" s="118" t="s">
        <v>2849</v>
      </c>
      <c r="T3407" s="103" t="s">
        <v>2984</v>
      </c>
      <c r="U3407" s="112"/>
    </row>
    <row r="3408" spans="1:21">
      <c r="A3408" s="4" t="str">
        <f>VLOOKUP(C3408,STYLES!$A$1:$R$2088,7,FALSE)</f>
        <v>Wovens</v>
      </c>
      <c r="B3408" t="str">
        <f>VLOOKUP(C3408,STYLES!$1:$1048576,6,FALSE)</f>
        <v>North End®</v>
      </c>
      <c r="C3408" s="103">
        <v>87044</v>
      </c>
      <c r="E3408" t="str">
        <f>VLOOKUP(C3408,STYLES!$1:$1048576,12,FALSE)</f>
        <v>Align Wrinkle-Resistant Cotton Blend Dobby Vertical Striped Shirt</v>
      </c>
      <c r="F3408" s="112" t="s">
        <v>3478</v>
      </c>
      <c r="G3408" s="111" t="s">
        <v>2743</v>
      </c>
      <c r="H3408" s="113" t="str">
        <f>VLOOKUP(C3408,STYLES!$1:$1048576,9,FALSE)</f>
        <v>DROP - Closeout</v>
      </c>
      <c r="I3408" s="113" t="str">
        <f>VLOOKUP(C3408,STYLES!$1:$1048576,10,FALSE)</f>
        <v>DROP - Pre-Closeout</v>
      </c>
      <c r="J3408" s="112" t="s">
        <v>3009</v>
      </c>
      <c r="K3408" s="139">
        <f>IFERROR(VLOOKUP(J3408,LISTS!G:H,2,FALSE),"0")</f>
        <v>8</v>
      </c>
      <c r="L3408" s="68" t="str">
        <f t="shared" si="165"/>
        <v/>
      </c>
      <c r="M3408" s="112" t="s">
        <v>3009</v>
      </c>
      <c r="N3408" s="140">
        <f>IFERROR(VLOOKUP(M3408,LISTS!G:H,2,FALSE),"0")</f>
        <v>8</v>
      </c>
      <c r="O3408" s="68" t="str">
        <f t="shared" si="164"/>
        <v/>
      </c>
      <c r="P3408" s="117" t="s">
        <v>2720</v>
      </c>
      <c r="Q3408" s="118" t="s">
        <v>2744</v>
      </c>
      <c r="R3408" s="117" t="s">
        <v>3146</v>
      </c>
      <c r="S3408" s="112" t="s">
        <v>775</v>
      </c>
      <c r="T3408" s="103" t="s">
        <v>3147</v>
      </c>
      <c r="U3408" s="112"/>
    </row>
    <row r="3409" spans="1:21">
      <c r="A3409" s="4"/>
      <c r="F3409" s="112"/>
      <c r="G3409" s="111"/>
      <c r="J3409" s="112"/>
      <c r="K3409" s="139"/>
      <c r="L3409" s="60">
        <f>SUM(L3405:L3408)</f>
        <v>0</v>
      </c>
      <c r="M3409" s="112"/>
      <c r="N3409" s="140"/>
      <c r="O3409" s="60">
        <f>SUM(O3405:O3408)</f>
        <v>0</v>
      </c>
      <c r="Q3409" s="117"/>
      <c r="R3409" s="117"/>
      <c r="S3409" s="103"/>
      <c r="T3409" s="103"/>
      <c r="U3409" s="112"/>
    </row>
    <row r="3410" spans="1:21">
      <c r="A3410" s="4" t="str">
        <f>VLOOKUP(C3410,STYLES!$A$1:$R$2088,7,FALSE)</f>
        <v>Wovens</v>
      </c>
      <c r="B3410" t="str">
        <f>VLOOKUP(C3410,STYLES!$1:$1048576,6,FALSE)</f>
        <v>North End®</v>
      </c>
      <c r="C3410" s="103">
        <v>77045</v>
      </c>
      <c r="E3410" t="str">
        <f>VLOOKUP(C3410,STYLES!$1:$1048576,12,FALSE)</f>
        <v>Excursion Utility Two-Tone Performance Shirt</v>
      </c>
      <c r="F3410" s="111" t="s">
        <v>3461</v>
      </c>
      <c r="G3410" s="111" t="s">
        <v>2732</v>
      </c>
      <c r="H3410" s="113" t="str">
        <f>VLOOKUP(C3410,STYLES!$1:$1048576,9,FALSE)</f>
        <v>DROP - Closeout</v>
      </c>
      <c r="I3410" s="113" t="str">
        <f>VLOOKUP(C3410,STYLES!$1:$1048576,10,FALSE)</f>
        <v>DROP - Closeout</v>
      </c>
      <c r="J3410" s="112" t="s">
        <v>2745</v>
      </c>
      <c r="K3410" s="139">
        <f>IFERROR(VLOOKUP(J3410,LISTS!G:H,2,FALSE),"0")</f>
        <v>7</v>
      </c>
      <c r="L3410" s="68" t="str">
        <f t="shared" si="165"/>
        <v/>
      </c>
      <c r="M3410" s="112" t="s">
        <v>2745</v>
      </c>
      <c r="N3410" s="140">
        <f>IFERROR(VLOOKUP(M3410,LISTS!G:H,2,FALSE),"0")</f>
        <v>7</v>
      </c>
      <c r="O3410" s="68" t="str">
        <f t="shared" si="164"/>
        <v/>
      </c>
      <c r="P3410" s="117" t="s">
        <v>2720</v>
      </c>
      <c r="Q3410" s="117" t="s">
        <v>3241</v>
      </c>
      <c r="R3410" s="117" t="s">
        <v>775</v>
      </c>
      <c r="S3410" s="103" t="s">
        <v>3462</v>
      </c>
      <c r="T3410" s="117" t="s">
        <v>775</v>
      </c>
      <c r="U3410" s="112"/>
    </row>
    <row r="3411" spans="1:21" s="68" customFormat="1">
      <c r="A3411" s="67" t="str">
        <f>VLOOKUP(C3411,STYLES!$A$1:$R$2088,7,FALSE)</f>
        <v>Wovens</v>
      </c>
      <c r="B3411" s="68" t="str">
        <f>VLOOKUP(C3411,STYLES!$1:$1048576,6,FALSE)</f>
        <v>North End®</v>
      </c>
      <c r="C3411" s="105">
        <v>77045</v>
      </c>
      <c r="D3411" s="69"/>
      <c r="E3411" s="68" t="str">
        <f>VLOOKUP(C3411,STYLES!$1:$1048576,12,FALSE)</f>
        <v>Excursion Utility Two-Tone Performance Shirt</v>
      </c>
      <c r="F3411" s="122" t="s">
        <v>2782</v>
      </c>
      <c r="G3411" s="122" t="s">
        <v>2763</v>
      </c>
      <c r="H3411" s="116" t="s">
        <v>437</v>
      </c>
      <c r="I3411" s="124" t="str">
        <f>VLOOKUP(C3411,STYLES!$1:$1048576,10,FALSE)</f>
        <v>DROP - Closeout</v>
      </c>
      <c r="J3411" s="123" t="s">
        <v>2745</v>
      </c>
      <c r="K3411" s="212">
        <f>IFERROR(VLOOKUP(J3411,LISTS!G:H,2,FALSE),"0")</f>
        <v>7</v>
      </c>
      <c r="L3411" s="68" t="str">
        <f t="shared" si="165"/>
        <v/>
      </c>
      <c r="M3411" s="123" t="s">
        <v>2745</v>
      </c>
      <c r="N3411" s="213">
        <f>IFERROR(VLOOKUP(M3411,LISTS!G:H,2,FALSE),"0")</f>
        <v>7</v>
      </c>
      <c r="O3411" s="68" t="str">
        <f t="shared" si="164"/>
        <v/>
      </c>
      <c r="P3411" s="126" t="s">
        <v>2720</v>
      </c>
      <c r="Q3411" s="138" t="s">
        <v>2783</v>
      </c>
      <c r="R3411" s="138" t="s">
        <v>775</v>
      </c>
      <c r="S3411" s="123" t="s">
        <v>2784</v>
      </c>
      <c r="T3411" s="138" t="s">
        <v>775</v>
      </c>
      <c r="U3411" s="115" t="s">
        <v>2829</v>
      </c>
    </row>
    <row r="3412" spans="1:21">
      <c r="A3412" s="4" t="str">
        <f>VLOOKUP(C3412,STYLES!$A$1:$R$2088,7,FALSE)</f>
        <v>Wovens</v>
      </c>
      <c r="B3412" t="str">
        <f>VLOOKUP(C3412,STYLES!$1:$1048576,6,FALSE)</f>
        <v>North End®</v>
      </c>
      <c r="C3412" s="103">
        <v>77045</v>
      </c>
      <c r="E3412" t="str">
        <f>VLOOKUP(C3412,STYLES!$1:$1048576,12,FALSE)</f>
        <v>Excursion Utility Two-Tone Performance Shirt</v>
      </c>
      <c r="F3412" s="111" t="s">
        <v>2739</v>
      </c>
      <c r="G3412" s="111" t="s">
        <v>2740</v>
      </c>
      <c r="H3412" s="113" t="str">
        <f>VLOOKUP(C3412,STYLES!$1:$1048576,9,FALSE)</f>
        <v>DROP - Closeout</v>
      </c>
      <c r="I3412" s="113" t="str">
        <f>VLOOKUP(C3412,STYLES!$1:$1048576,10,FALSE)</f>
        <v>DROP - Closeout</v>
      </c>
      <c r="J3412" s="112" t="s">
        <v>2745</v>
      </c>
      <c r="K3412" s="139">
        <f>IFERROR(VLOOKUP(J3412,LISTS!G:H,2,FALSE),"0")</f>
        <v>7</v>
      </c>
      <c r="L3412" s="68" t="str">
        <f t="shared" si="165"/>
        <v/>
      </c>
      <c r="M3412" s="112" t="s">
        <v>2745</v>
      </c>
      <c r="N3412" s="140">
        <f>IFERROR(VLOOKUP(M3412,LISTS!G:H,2,FALSE),"0")</f>
        <v>7</v>
      </c>
      <c r="O3412" s="68" t="str">
        <f t="shared" si="164"/>
        <v/>
      </c>
      <c r="P3412" s="117" t="s">
        <v>2720</v>
      </c>
      <c r="Q3412" s="118" t="s">
        <v>2741</v>
      </c>
      <c r="R3412" s="112" t="s">
        <v>775</v>
      </c>
      <c r="S3412" s="112" t="s">
        <v>3039</v>
      </c>
      <c r="T3412" s="112" t="s">
        <v>775</v>
      </c>
      <c r="U3412" s="112"/>
    </row>
    <row r="3413" spans="1:21">
      <c r="A3413" s="4" t="str">
        <f>VLOOKUP(C3413,STYLES!$A$1:$R$2088,7,FALSE)</f>
        <v>Wovens</v>
      </c>
      <c r="B3413" t="str">
        <f>VLOOKUP(C3413,STYLES!$1:$1048576,6,FALSE)</f>
        <v>North End®</v>
      </c>
      <c r="C3413" s="103">
        <v>77045</v>
      </c>
      <c r="E3413" t="str">
        <f>VLOOKUP(C3413,STYLES!$1:$1048576,12,FALSE)</f>
        <v>Excursion Utility Two-Tone Performance Shirt</v>
      </c>
      <c r="F3413" s="111" t="s">
        <v>2804</v>
      </c>
      <c r="G3413" s="111" t="s">
        <v>2805</v>
      </c>
      <c r="H3413" s="113" t="str">
        <f>VLOOKUP(C3413,STYLES!$1:$1048576,9,FALSE)</f>
        <v>DROP - Closeout</v>
      </c>
      <c r="I3413" s="113" t="str">
        <f>VLOOKUP(C3413,STYLES!$1:$1048576,10,FALSE)</f>
        <v>DROP - Closeout</v>
      </c>
      <c r="J3413" s="112" t="s">
        <v>2745</v>
      </c>
      <c r="K3413" s="139">
        <f>IFERROR(VLOOKUP(J3413,LISTS!G:H,2,FALSE),"0")</f>
        <v>7</v>
      </c>
      <c r="L3413" s="68" t="str">
        <f t="shared" si="165"/>
        <v/>
      </c>
      <c r="M3413" s="112" t="s">
        <v>2745</v>
      </c>
      <c r="N3413" s="140">
        <f>IFERROR(VLOOKUP(M3413,LISTS!G:H,2,FALSE),"0")</f>
        <v>7</v>
      </c>
      <c r="O3413" s="68" t="str">
        <f t="shared" si="164"/>
        <v/>
      </c>
      <c r="P3413" s="117" t="s">
        <v>2720</v>
      </c>
      <c r="Q3413" s="118" t="s">
        <v>2806</v>
      </c>
      <c r="R3413" s="117" t="s">
        <v>775</v>
      </c>
      <c r="S3413" s="118" t="s">
        <v>2807</v>
      </c>
      <c r="T3413" s="103" t="s">
        <v>775</v>
      </c>
      <c r="U3413" s="112"/>
    </row>
    <row r="3414" spans="1:21">
      <c r="A3414" s="4" t="str">
        <f>VLOOKUP(C3414,STYLES!$A$1:$R$2088,7,FALSE)</f>
        <v>Wovens</v>
      </c>
      <c r="B3414" t="str">
        <f>VLOOKUP(C3414,STYLES!$1:$1048576,6,FALSE)</f>
        <v>North End®</v>
      </c>
      <c r="C3414" s="103">
        <v>77045</v>
      </c>
      <c r="E3414" t="str">
        <f>VLOOKUP(C3414,STYLES!$1:$1048576,12,FALSE)</f>
        <v>Excursion Utility Two-Tone Performance Shirt</v>
      </c>
      <c r="F3414" s="112" t="s">
        <v>2812</v>
      </c>
      <c r="G3414" s="111" t="s">
        <v>2813</v>
      </c>
      <c r="H3414" s="113" t="str">
        <f>VLOOKUP(C3414,STYLES!$1:$1048576,9,FALSE)</f>
        <v>DROP - Closeout</v>
      </c>
      <c r="I3414" s="113" t="str">
        <f>VLOOKUP(C3414,STYLES!$1:$1048576,10,FALSE)</f>
        <v>DROP - Closeout</v>
      </c>
      <c r="J3414" s="112" t="s">
        <v>2745</v>
      </c>
      <c r="K3414" s="139">
        <f>IFERROR(VLOOKUP(J3414,LISTS!G:H,2,FALSE),"0")</f>
        <v>7</v>
      </c>
      <c r="L3414" s="68" t="str">
        <f t="shared" si="165"/>
        <v/>
      </c>
      <c r="M3414" s="112" t="s">
        <v>2745</v>
      </c>
      <c r="N3414" s="140">
        <f>IFERROR(VLOOKUP(M3414,LISTS!G:H,2,FALSE),"0")</f>
        <v>7</v>
      </c>
      <c r="O3414" s="68" t="str">
        <f t="shared" si="164"/>
        <v/>
      </c>
      <c r="P3414" s="117" t="s">
        <v>2720</v>
      </c>
      <c r="Q3414" s="118" t="s">
        <v>2814</v>
      </c>
      <c r="R3414" s="118" t="s">
        <v>775</v>
      </c>
      <c r="S3414" s="118" t="s">
        <v>2815</v>
      </c>
      <c r="T3414" s="118" t="s">
        <v>775</v>
      </c>
      <c r="U3414" s="112"/>
    </row>
    <row r="3415" spans="1:21">
      <c r="A3415" s="4"/>
      <c r="F3415" s="112"/>
      <c r="G3415" s="111"/>
      <c r="J3415" s="112"/>
      <c r="K3415" s="139"/>
      <c r="L3415" s="60">
        <f>SUM(L3410:L3414)</f>
        <v>0</v>
      </c>
      <c r="M3415" s="112"/>
      <c r="N3415" s="140"/>
      <c r="O3415" s="60">
        <f>SUM(O3410:O3414)</f>
        <v>0</v>
      </c>
      <c r="Q3415" s="117"/>
      <c r="R3415" s="117"/>
      <c r="S3415" s="103"/>
      <c r="T3415" s="103"/>
      <c r="U3415" s="112"/>
    </row>
    <row r="3416" spans="1:21" s="12" customFormat="1">
      <c r="A3416" s="59" t="str">
        <f>VLOOKUP(C3416,STYLES!$A$1:$R$2088,7,FALSE)</f>
        <v>Wovens</v>
      </c>
      <c r="B3416" s="12" t="str">
        <f>VLOOKUP(C3416,STYLES!$1:$1048576,6,FALSE)</f>
        <v>North End®</v>
      </c>
      <c r="C3416" s="106">
        <v>87045</v>
      </c>
      <c r="D3416" s="18"/>
      <c r="E3416" s="12" t="str">
        <f>VLOOKUP(C3416,STYLES!$1:$1048576,12,FALSE)</f>
        <v>Excursion Utility Two-Tone Performance Shirt</v>
      </c>
      <c r="F3416" s="114" t="s">
        <v>3461</v>
      </c>
      <c r="G3416" s="114" t="s">
        <v>2732</v>
      </c>
      <c r="H3416" s="116" t="s">
        <v>437</v>
      </c>
      <c r="I3416" s="116" t="s">
        <v>437</v>
      </c>
      <c r="J3416" s="115" t="s">
        <v>3009</v>
      </c>
      <c r="K3416" s="194">
        <f>IFERROR(VLOOKUP(J3416,LISTS!G:H,2,FALSE),"0")</f>
        <v>8</v>
      </c>
      <c r="L3416" s="12" t="str">
        <f t="shared" si="165"/>
        <v/>
      </c>
      <c r="M3416" s="115" t="s">
        <v>3009</v>
      </c>
      <c r="N3416" s="195">
        <f>IFERROR(VLOOKUP(M3416,LISTS!G:H,2,FALSE),"0")</f>
        <v>8</v>
      </c>
      <c r="O3416" s="12" t="str">
        <f t="shared" si="164"/>
        <v/>
      </c>
      <c r="P3416" s="128" t="s">
        <v>2720</v>
      </c>
      <c r="Q3416" s="128" t="s">
        <v>3241</v>
      </c>
      <c r="R3416" s="128" t="s">
        <v>775</v>
      </c>
      <c r="S3416" s="106" t="s">
        <v>3462</v>
      </c>
      <c r="T3416" s="128" t="s">
        <v>775</v>
      </c>
      <c r="U3416" s="115" t="s">
        <v>2769</v>
      </c>
    </row>
    <row r="3417" spans="1:21" s="12" customFormat="1">
      <c r="A3417" s="59" t="str">
        <f>VLOOKUP(C3417,STYLES!$A$1:$R$2088,7,FALSE)</f>
        <v>Wovens</v>
      </c>
      <c r="B3417" s="12" t="str">
        <f>VLOOKUP(C3417,STYLES!$1:$1048576,6,FALSE)</f>
        <v>North End®</v>
      </c>
      <c r="C3417" s="106">
        <v>87045</v>
      </c>
      <c r="D3417" s="18"/>
      <c r="E3417" s="12" t="str">
        <f>VLOOKUP(C3417,STYLES!$1:$1048576,12,FALSE)</f>
        <v>Excursion Utility Two-Tone Performance Shirt</v>
      </c>
      <c r="F3417" s="114" t="s">
        <v>2782</v>
      </c>
      <c r="G3417" s="114" t="s">
        <v>2763</v>
      </c>
      <c r="H3417" s="116" t="s">
        <v>437</v>
      </c>
      <c r="I3417" s="116" t="s">
        <v>437</v>
      </c>
      <c r="J3417" s="115" t="s">
        <v>3009</v>
      </c>
      <c r="K3417" s="194">
        <f>IFERROR(VLOOKUP(J3417,LISTS!G:H,2,FALSE),"0")</f>
        <v>8</v>
      </c>
      <c r="L3417" s="12" t="str">
        <f t="shared" si="165"/>
        <v/>
      </c>
      <c r="M3417" s="115" t="s">
        <v>3009</v>
      </c>
      <c r="N3417" s="195">
        <f>IFERROR(VLOOKUP(M3417,LISTS!G:H,2,FALSE),"0")</f>
        <v>8</v>
      </c>
      <c r="O3417" s="12" t="str">
        <f t="shared" si="164"/>
        <v/>
      </c>
      <c r="P3417" s="128" t="s">
        <v>2720</v>
      </c>
      <c r="Q3417" s="137" t="s">
        <v>2783</v>
      </c>
      <c r="R3417" s="137" t="s">
        <v>775</v>
      </c>
      <c r="S3417" s="115" t="s">
        <v>2784</v>
      </c>
      <c r="T3417" s="137" t="s">
        <v>775</v>
      </c>
      <c r="U3417" s="115" t="s">
        <v>3395</v>
      </c>
    </row>
    <row r="3418" spans="1:21">
      <c r="A3418" s="4" t="str">
        <f>VLOOKUP(C3418,STYLES!$A$1:$R$2088,7,FALSE)</f>
        <v>Wovens</v>
      </c>
      <c r="B3418" t="str">
        <f>VLOOKUP(C3418,STYLES!$1:$1048576,6,FALSE)</f>
        <v>North End®</v>
      </c>
      <c r="C3418" s="103">
        <v>87045</v>
      </c>
      <c r="E3418" t="str">
        <f>VLOOKUP(C3418,STYLES!$1:$1048576,12,FALSE)</f>
        <v>Excursion Utility Two-Tone Performance Shirt</v>
      </c>
      <c r="F3418" s="111" t="s">
        <v>2739</v>
      </c>
      <c r="G3418" s="111" t="s">
        <v>2740</v>
      </c>
      <c r="H3418" s="113" t="str">
        <f>VLOOKUP(C3418,STYLES!$1:$1048576,9,FALSE)</f>
        <v>DROP - Pre-Closeout</v>
      </c>
      <c r="I3418" s="113" t="str">
        <f>VLOOKUP(C3418,STYLES!$1:$1048576,10,FALSE)</f>
        <v>DROP - Pre-Closeout</v>
      </c>
      <c r="J3418" s="112" t="s">
        <v>3009</v>
      </c>
      <c r="K3418" s="139">
        <f>IFERROR(VLOOKUP(J3418,LISTS!G:H,2,FALSE),"0")</f>
        <v>8</v>
      </c>
      <c r="L3418" s="68" t="str">
        <f t="shared" si="165"/>
        <v/>
      </c>
      <c r="M3418" s="112" t="s">
        <v>3009</v>
      </c>
      <c r="N3418" s="140">
        <f>IFERROR(VLOOKUP(M3418,LISTS!G:H,2,FALSE),"0")</f>
        <v>8</v>
      </c>
      <c r="O3418" s="68" t="str">
        <f t="shared" si="164"/>
        <v/>
      </c>
      <c r="P3418" s="117" t="s">
        <v>2720</v>
      </c>
      <c r="Q3418" s="118" t="s">
        <v>2741</v>
      </c>
      <c r="R3418" s="112" t="s">
        <v>775</v>
      </c>
      <c r="S3418" s="112" t="s">
        <v>3039</v>
      </c>
      <c r="T3418" s="112" t="s">
        <v>775</v>
      </c>
      <c r="U3418" s="112"/>
    </row>
    <row r="3419" spans="1:21">
      <c r="A3419" s="4" t="str">
        <f>VLOOKUP(C3419,STYLES!$A$1:$R$2088,7,FALSE)</f>
        <v>Wovens</v>
      </c>
      <c r="B3419" t="str">
        <f>VLOOKUP(C3419,STYLES!$1:$1048576,6,FALSE)</f>
        <v>North End®</v>
      </c>
      <c r="C3419" s="103">
        <v>87045</v>
      </c>
      <c r="E3419" t="str">
        <f>VLOOKUP(C3419,STYLES!$1:$1048576,12,FALSE)</f>
        <v>Excursion Utility Two-Tone Performance Shirt</v>
      </c>
      <c r="F3419" s="112" t="s">
        <v>2812</v>
      </c>
      <c r="G3419" s="111" t="s">
        <v>2813</v>
      </c>
      <c r="H3419" s="113" t="str">
        <f>VLOOKUP(C3419,STYLES!$1:$1048576,9,FALSE)</f>
        <v>DROP - Pre-Closeout</v>
      </c>
      <c r="I3419" s="113" t="str">
        <f>VLOOKUP(C3419,STYLES!$1:$1048576,10,FALSE)</f>
        <v>DROP - Pre-Closeout</v>
      </c>
      <c r="J3419" s="112" t="s">
        <v>3009</v>
      </c>
      <c r="K3419" s="139">
        <f>IFERROR(VLOOKUP(J3419,LISTS!G:H,2,FALSE),"0")</f>
        <v>8</v>
      </c>
      <c r="L3419" s="68" t="str">
        <f t="shared" si="165"/>
        <v/>
      </c>
      <c r="M3419" s="112" t="s">
        <v>3009</v>
      </c>
      <c r="N3419" s="140">
        <f>IFERROR(VLOOKUP(M3419,LISTS!G:H,2,FALSE),"0")</f>
        <v>8</v>
      </c>
      <c r="O3419" s="68" t="str">
        <f t="shared" si="164"/>
        <v/>
      </c>
      <c r="P3419" s="117" t="s">
        <v>2720</v>
      </c>
      <c r="Q3419" s="118" t="s">
        <v>2814</v>
      </c>
      <c r="R3419" s="118" t="s">
        <v>775</v>
      </c>
      <c r="S3419" s="118" t="s">
        <v>2815</v>
      </c>
      <c r="T3419" s="118" t="s">
        <v>775</v>
      </c>
      <c r="U3419" s="112"/>
    </row>
    <row r="3420" spans="1:21">
      <c r="A3420" s="4"/>
      <c r="F3420" s="112"/>
      <c r="G3420" s="111"/>
      <c r="J3420" s="112"/>
      <c r="K3420" s="139"/>
      <c r="L3420" s="60">
        <f>SUM(L3416:L3419)</f>
        <v>0</v>
      </c>
      <c r="M3420" s="112"/>
      <c r="N3420" s="140"/>
      <c r="O3420" s="60">
        <f>SUM(O3416:O3419)</f>
        <v>0</v>
      </c>
      <c r="Q3420" s="117"/>
      <c r="R3420" s="117"/>
      <c r="S3420" s="103"/>
      <c r="T3420" s="103"/>
      <c r="U3420" s="112"/>
    </row>
    <row r="3421" spans="1:21" s="12" customFormat="1">
      <c r="A3421" s="59" t="str">
        <f>VLOOKUP(C3421,STYLES!$A$1:$R$2088,7,FALSE)</f>
        <v>Wovens</v>
      </c>
      <c r="B3421" s="12" t="str">
        <f>VLOOKUP(C3421,STYLES!$1:$1048576,6,FALSE)</f>
        <v>North End®</v>
      </c>
      <c r="C3421" s="106">
        <v>77046</v>
      </c>
      <c r="D3421" s="18"/>
      <c r="E3421" s="12" t="str">
        <f>VLOOKUP(C3421,STYLES!$1:$1048576,12,FALSE)</f>
        <v>Excursion F.B.C. Textured Performance Shirt</v>
      </c>
      <c r="F3421" s="114" t="s">
        <v>3403</v>
      </c>
      <c r="G3421" s="114" t="s">
        <v>2743</v>
      </c>
      <c r="H3421" s="116" t="s">
        <v>437</v>
      </c>
      <c r="I3421" s="116" t="s">
        <v>437</v>
      </c>
      <c r="J3421" s="115" t="s">
        <v>2745</v>
      </c>
      <c r="K3421" s="194">
        <f>IFERROR(VLOOKUP(J3421,LISTS!G:H,2,FALSE),"0")</f>
        <v>7</v>
      </c>
      <c r="L3421" s="12" t="str">
        <f t="shared" si="165"/>
        <v/>
      </c>
      <c r="M3421" s="115" t="s">
        <v>2745</v>
      </c>
      <c r="N3421" s="195">
        <f>IFERROR(VLOOKUP(M3421,LISTS!G:H,2,FALSE),"0")</f>
        <v>7</v>
      </c>
      <c r="O3421" s="12" t="str">
        <f t="shared" si="164"/>
        <v/>
      </c>
      <c r="P3421" s="128" t="s">
        <v>2720</v>
      </c>
      <c r="Q3421" s="128" t="s">
        <v>3198</v>
      </c>
      <c r="R3421" s="128" t="s">
        <v>775</v>
      </c>
      <c r="S3421" s="106" t="s">
        <v>3199</v>
      </c>
      <c r="T3421" s="128" t="s">
        <v>775</v>
      </c>
      <c r="U3421" s="128" t="s">
        <v>2876</v>
      </c>
    </row>
    <row r="3422" spans="1:21" s="12" customFormat="1">
      <c r="A3422" s="59" t="str">
        <f>VLOOKUP(C3422,STYLES!$A$1:$R$2088,7,FALSE)</f>
        <v>Wovens</v>
      </c>
      <c r="B3422" s="12" t="str">
        <f>VLOOKUP(C3422,STYLES!$1:$1048576,6,FALSE)</f>
        <v>North End®</v>
      </c>
      <c r="C3422" s="106">
        <v>77046</v>
      </c>
      <c r="D3422" s="18"/>
      <c r="E3422" s="12" t="str">
        <f>VLOOKUP(C3422,STYLES!$1:$1048576,12,FALSE)</f>
        <v>Excursion F.B.C. Textured Performance Shirt</v>
      </c>
      <c r="F3422" s="114" t="s">
        <v>3461</v>
      </c>
      <c r="G3422" s="114" t="s">
        <v>2732</v>
      </c>
      <c r="H3422" s="116" t="s">
        <v>437</v>
      </c>
      <c r="I3422" s="116" t="s">
        <v>437</v>
      </c>
      <c r="J3422" s="115" t="s">
        <v>2745</v>
      </c>
      <c r="K3422" s="194">
        <f>IFERROR(VLOOKUP(J3422,LISTS!G:H,2,FALSE),"0")</f>
        <v>7</v>
      </c>
      <c r="L3422" s="12" t="str">
        <f t="shared" si="165"/>
        <v/>
      </c>
      <c r="M3422" s="115" t="s">
        <v>2745</v>
      </c>
      <c r="N3422" s="195">
        <f>IFERROR(VLOOKUP(M3422,LISTS!G:H,2,FALSE),"0")</f>
        <v>7</v>
      </c>
      <c r="O3422" s="12" t="str">
        <f t="shared" si="164"/>
        <v/>
      </c>
      <c r="P3422" s="128" t="s">
        <v>2720</v>
      </c>
      <c r="Q3422" s="128" t="s">
        <v>3241</v>
      </c>
      <c r="R3422" s="128" t="s">
        <v>775</v>
      </c>
      <c r="S3422" s="106" t="s">
        <v>3462</v>
      </c>
      <c r="T3422" s="128" t="s">
        <v>775</v>
      </c>
      <c r="U3422" s="115" t="s">
        <v>2769</v>
      </c>
    </row>
    <row r="3423" spans="1:21" s="12" customFormat="1">
      <c r="A3423" s="59" t="str">
        <f>VLOOKUP(C3423,STYLES!$A$1:$R$2088,7,FALSE)</f>
        <v>Wovens</v>
      </c>
      <c r="B3423" s="12" t="str">
        <f>VLOOKUP(C3423,STYLES!$1:$1048576,6,FALSE)</f>
        <v>North End®</v>
      </c>
      <c r="C3423" s="106">
        <v>77046</v>
      </c>
      <c r="D3423" s="18"/>
      <c r="E3423" s="12" t="str">
        <f>VLOOKUP(C3423,STYLES!$1:$1048576,12,FALSE)</f>
        <v>Excursion F.B.C. Textured Performance Shirt</v>
      </c>
      <c r="F3423" s="114" t="s">
        <v>2782</v>
      </c>
      <c r="G3423" s="114" t="s">
        <v>2763</v>
      </c>
      <c r="H3423" s="116" t="s">
        <v>437</v>
      </c>
      <c r="I3423" s="116" t="s">
        <v>437</v>
      </c>
      <c r="J3423" s="115" t="s">
        <v>2745</v>
      </c>
      <c r="K3423" s="194">
        <f>IFERROR(VLOOKUP(J3423,LISTS!G:H,2,FALSE),"0")</f>
        <v>7</v>
      </c>
      <c r="L3423" s="12" t="str">
        <f t="shared" si="165"/>
        <v/>
      </c>
      <c r="M3423" s="115" t="s">
        <v>2745</v>
      </c>
      <c r="N3423" s="195">
        <f>IFERROR(VLOOKUP(M3423,LISTS!G:H,2,FALSE),"0")</f>
        <v>7</v>
      </c>
      <c r="O3423" s="12" t="str">
        <f t="shared" si="164"/>
        <v/>
      </c>
      <c r="P3423" s="128" t="s">
        <v>2720</v>
      </c>
      <c r="Q3423" s="137" t="s">
        <v>2783</v>
      </c>
      <c r="R3423" s="137" t="s">
        <v>775</v>
      </c>
      <c r="S3423" s="115" t="s">
        <v>2784</v>
      </c>
      <c r="T3423" s="137" t="s">
        <v>775</v>
      </c>
      <c r="U3423" s="128" t="s">
        <v>2876</v>
      </c>
    </row>
    <row r="3424" spans="1:21">
      <c r="A3424" s="4" t="str">
        <f>VLOOKUP(C3424,STYLES!$A$1:$R$2088,7,FALSE)</f>
        <v>Wovens</v>
      </c>
      <c r="B3424" t="str">
        <f>VLOOKUP(C3424,STYLES!$1:$1048576,6,FALSE)</f>
        <v>North End®</v>
      </c>
      <c r="C3424" s="103">
        <v>77046</v>
      </c>
      <c r="E3424" t="str">
        <f>VLOOKUP(C3424,STYLES!$1:$1048576,12,FALSE)</f>
        <v>Excursion F.B.C. Textured Performance Shirt</v>
      </c>
      <c r="F3424" s="111" t="s">
        <v>2739</v>
      </c>
      <c r="G3424" s="111" t="s">
        <v>2740</v>
      </c>
      <c r="H3424" s="113" t="str">
        <f>VLOOKUP(C3424,STYLES!$1:$1048576,9,FALSE)</f>
        <v>DROP - Pre-Closeout</v>
      </c>
      <c r="I3424" s="113" t="str">
        <f>VLOOKUP(C3424,STYLES!$1:$1048576,10,FALSE)</f>
        <v>DROP - Pre-Closeout</v>
      </c>
      <c r="J3424" s="112" t="s">
        <v>2745</v>
      </c>
      <c r="K3424" s="139">
        <f>IFERROR(VLOOKUP(J3424,LISTS!G:H,2,FALSE),"0")</f>
        <v>7</v>
      </c>
      <c r="L3424" s="68" t="str">
        <f t="shared" si="165"/>
        <v/>
      </c>
      <c r="M3424" s="112" t="s">
        <v>2745</v>
      </c>
      <c r="N3424" s="140">
        <f>IFERROR(VLOOKUP(M3424,LISTS!G:H,2,FALSE),"0")</f>
        <v>7</v>
      </c>
      <c r="O3424" s="68" t="str">
        <f t="shared" si="164"/>
        <v/>
      </c>
      <c r="P3424" s="117" t="s">
        <v>2720</v>
      </c>
      <c r="Q3424" s="118" t="s">
        <v>2741</v>
      </c>
      <c r="R3424" s="112" t="s">
        <v>775</v>
      </c>
      <c r="S3424" s="112" t="s">
        <v>3039</v>
      </c>
      <c r="T3424" s="112" t="s">
        <v>775</v>
      </c>
      <c r="U3424" s="112"/>
    </row>
    <row r="3425" spans="1:21">
      <c r="A3425" s="4" t="str">
        <f>VLOOKUP(C3425,STYLES!$A$1:$R$2088,7,FALSE)</f>
        <v>Wovens</v>
      </c>
      <c r="B3425" t="str">
        <f>VLOOKUP(C3425,STYLES!$1:$1048576,6,FALSE)</f>
        <v>North End®</v>
      </c>
      <c r="C3425" s="103">
        <v>77046</v>
      </c>
      <c r="E3425" t="str">
        <f>VLOOKUP(C3425,STYLES!$1:$1048576,12,FALSE)</f>
        <v>Excursion F.B.C. Textured Performance Shirt</v>
      </c>
      <c r="F3425" s="112" t="s">
        <v>2804</v>
      </c>
      <c r="G3425" s="111" t="s">
        <v>2805</v>
      </c>
      <c r="H3425" s="113" t="str">
        <f>VLOOKUP(C3425,STYLES!$1:$1048576,9,FALSE)</f>
        <v>DROP - Pre-Closeout</v>
      </c>
      <c r="I3425" s="113" t="str">
        <f>VLOOKUP(C3425,STYLES!$1:$1048576,10,FALSE)</f>
        <v>DROP - Pre-Closeout</v>
      </c>
      <c r="J3425" s="112" t="s">
        <v>2745</v>
      </c>
      <c r="K3425" s="139">
        <f>IFERROR(VLOOKUP(J3425,LISTS!G:H,2,FALSE),"0")</f>
        <v>7</v>
      </c>
      <c r="L3425" s="68" t="str">
        <f t="shared" si="165"/>
        <v/>
      </c>
      <c r="M3425" s="112" t="s">
        <v>2745</v>
      </c>
      <c r="N3425" s="140">
        <f>IFERROR(VLOOKUP(M3425,LISTS!G:H,2,FALSE),"0")</f>
        <v>7</v>
      </c>
      <c r="O3425" s="68" t="str">
        <f t="shared" si="164"/>
        <v/>
      </c>
      <c r="P3425" s="117" t="s">
        <v>2720</v>
      </c>
      <c r="Q3425" s="118" t="s">
        <v>2806</v>
      </c>
      <c r="R3425" s="117" t="s">
        <v>775</v>
      </c>
      <c r="S3425" s="118" t="s">
        <v>2807</v>
      </c>
      <c r="T3425" s="103" t="s">
        <v>775</v>
      </c>
      <c r="U3425" s="112"/>
    </row>
    <row r="3426" spans="1:21">
      <c r="A3426" s="4"/>
      <c r="F3426" s="112"/>
      <c r="G3426" s="111"/>
      <c r="J3426" s="112"/>
      <c r="K3426" s="139"/>
      <c r="L3426" s="60">
        <f>SUM(L3421:L3425)</f>
        <v>0</v>
      </c>
      <c r="M3426" s="112"/>
      <c r="N3426" s="140"/>
      <c r="O3426" s="60">
        <f>SUM(O3421:O3425)</f>
        <v>0</v>
      </c>
      <c r="Q3426" s="117"/>
      <c r="R3426" s="117"/>
      <c r="S3426" s="103"/>
      <c r="T3426" s="103"/>
      <c r="U3426" s="112"/>
    </row>
    <row r="3427" spans="1:21" s="12" customFormat="1">
      <c r="A3427" s="59" t="str">
        <f>VLOOKUP(C3427,STYLES!$A$1:$R$2088,7,FALSE)</f>
        <v>Wovens</v>
      </c>
      <c r="B3427" s="12" t="str">
        <f>VLOOKUP(C3427,STYLES!$1:$1048576,6,FALSE)</f>
        <v>North End®</v>
      </c>
      <c r="C3427" s="106">
        <v>87046</v>
      </c>
      <c r="D3427" s="18"/>
      <c r="E3427" s="12" t="str">
        <f>VLOOKUP(C3427,STYLES!$1:$1048576,12,FALSE)</f>
        <v>Excursion F.B.C. Textured Performance Shirt</v>
      </c>
      <c r="F3427" s="114" t="s">
        <v>3403</v>
      </c>
      <c r="G3427" s="114" t="s">
        <v>2743</v>
      </c>
      <c r="H3427" s="116" t="s">
        <v>437</v>
      </c>
      <c r="I3427" s="116" t="s">
        <v>437</v>
      </c>
      <c r="J3427" s="115" t="s">
        <v>2768</v>
      </c>
      <c r="K3427" s="194">
        <f>IFERROR(VLOOKUP(J3427,LISTS!G:H,2,FALSE),"0")</f>
        <v>6</v>
      </c>
      <c r="L3427" s="12" t="str">
        <f t="shared" si="165"/>
        <v/>
      </c>
      <c r="M3427" s="115" t="s">
        <v>2768</v>
      </c>
      <c r="N3427" s="195">
        <f>IFERROR(VLOOKUP(M3427,LISTS!G:H,2,FALSE),"0")</f>
        <v>6</v>
      </c>
      <c r="O3427" s="12" t="str">
        <f t="shared" si="164"/>
        <v/>
      </c>
      <c r="P3427" s="128" t="s">
        <v>2720</v>
      </c>
      <c r="Q3427" s="128" t="s">
        <v>3198</v>
      </c>
      <c r="R3427" s="128" t="s">
        <v>775</v>
      </c>
      <c r="S3427" s="106" t="s">
        <v>3199</v>
      </c>
      <c r="T3427" s="128" t="s">
        <v>775</v>
      </c>
      <c r="U3427" s="128" t="s">
        <v>2876</v>
      </c>
    </row>
    <row r="3428" spans="1:21" s="12" customFormat="1">
      <c r="A3428" s="59" t="str">
        <f>VLOOKUP(C3428,STYLES!$A$1:$R$2088,7,FALSE)</f>
        <v>Wovens</v>
      </c>
      <c r="B3428" s="12" t="str">
        <f>VLOOKUP(C3428,STYLES!$1:$1048576,6,FALSE)</f>
        <v>North End®</v>
      </c>
      <c r="C3428" s="106">
        <v>87046</v>
      </c>
      <c r="D3428" s="18"/>
      <c r="E3428" s="12" t="str">
        <f>VLOOKUP(C3428,STYLES!$1:$1048576,12,FALSE)</f>
        <v>Excursion F.B.C. Textured Performance Shirt</v>
      </c>
      <c r="F3428" s="114" t="s">
        <v>3461</v>
      </c>
      <c r="G3428" s="114" t="s">
        <v>2732</v>
      </c>
      <c r="H3428" s="116" t="s">
        <v>437</v>
      </c>
      <c r="I3428" s="116" t="s">
        <v>437</v>
      </c>
      <c r="J3428" s="115" t="s">
        <v>3009</v>
      </c>
      <c r="K3428" s="194">
        <f>IFERROR(VLOOKUP(J3428,LISTS!G:H,2,FALSE),"0")</f>
        <v>8</v>
      </c>
      <c r="L3428" s="12" t="str">
        <f t="shared" si="165"/>
        <v/>
      </c>
      <c r="M3428" s="115" t="s">
        <v>3009</v>
      </c>
      <c r="N3428" s="195">
        <f>IFERROR(VLOOKUP(M3428,LISTS!G:H,2,FALSE),"0")</f>
        <v>8</v>
      </c>
      <c r="O3428" s="12" t="str">
        <f t="shared" si="164"/>
        <v/>
      </c>
      <c r="P3428" s="128" t="s">
        <v>2720</v>
      </c>
      <c r="Q3428" s="128" t="s">
        <v>3241</v>
      </c>
      <c r="R3428" s="128" t="s">
        <v>775</v>
      </c>
      <c r="S3428" s="106" t="s">
        <v>3462</v>
      </c>
      <c r="T3428" s="128" t="s">
        <v>775</v>
      </c>
      <c r="U3428" s="115" t="s">
        <v>2769</v>
      </c>
    </row>
    <row r="3429" spans="1:21" s="12" customFormat="1">
      <c r="A3429" s="59" t="str">
        <f>VLOOKUP(C3429,STYLES!$A$1:$R$2088,7,FALSE)</f>
        <v>Wovens</v>
      </c>
      <c r="B3429" s="12" t="str">
        <f>VLOOKUP(C3429,STYLES!$1:$1048576,6,FALSE)</f>
        <v>North End®</v>
      </c>
      <c r="C3429" s="106">
        <v>87046</v>
      </c>
      <c r="D3429" s="18"/>
      <c r="E3429" s="12" t="str">
        <f>VLOOKUP(C3429,STYLES!$1:$1048576,12,FALSE)</f>
        <v>Excursion F.B.C. Textured Performance Shirt</v>
      </c>
      <c r="F3429" s="114" t="s">
        <v>2782</v>
      </c>
      <c r="G3429" s="114" t="s">
        <v>2763</v>
      </c>
      <c r="H3429" s="116" t="s">
        <v>437</v>
      </c>
      <c r="I3429" s="116" t="s">
        <v>437</v>
      </c>
      <c r="J3429" s="115" t="s">
        <v>3009</v>
      </c>
      <c r="K3429" s="194">
        <f>IFERROR(VLOOKUP(J3429,LISTS!G:H,2,FALSE),"0")</f>
        <v>8</v>
      </c>
      <c r="L3429" s="12" t="str">
        <f t="shared" si="165"/>
        <v/>
      </c>
      <c r="M3429" s="115" t="s">
        <v>3009</v>
      </c>
      <c r="N3429" s="195">
        <f>IFERROR(VLOOKUP(M3429,LISTS!G:H,2,FALSE),"0")</f>
        <v>8</v>
      </c>
      <c r="O3429" s="12" t="str">
        <f t="shared" si="164"/>
        <v/>
      </c>
      <c r="P3429" s="128" t="s">
        <v>2720</v>
      </c>
      <c r="Q3429" s="137" t="s">
        <v>2783</v>
      </c>
      <c r="R3429" s="137" t="s">
        <v>775</v>
      </c>
      <c r="S3429" s="115" t="s">
        <v>2784</v>
      </c>
      <c r="T3429" s="137" t="s">
        <v>775</v>
      </c>
      <c r="U3429" s="128" t="s">
        <v>2876</v>
      </c>
    </row>
    <row r="3430" spans="1:21">
      <c r="A3430" s="4" t="str">
        <f>VLOOKUP(C3430,STYLES!$A$1:$R$2088,7,FALSE)</f>
        <v>Wovens</v>
      </c>
      <c r="B3430" t="str">
        <f>VLOOKUP(C3430,STYLES!$1:$1048576,6,FALSE)</f>
        <v>North End®</v>
      </c>
      <c r="C3430" s="103">
        <v>87046</v>
      </c>
      <c r="E3430" t="str">
        <f>VLOOKUP(C3430,STYLES!$1:$1048576,12,FALSE)</f>
        <v>Excursion F.B.C. Textured Performance Shirt</v>
      </c>
      <c r="F3430" s="111" t="s">
        <v>2739</v>
      </c>
      <c r="G3430" s="111" t="s">
        <v>2740</v>
      </c>
      <c r="H3430" s="113" t="str">
        <f>VLOOKUP(C3430,STYLES!$1:$1048576,9,FALSE)</f>
        <v>DROP - Pre-Closeout</v>
      </c>
      <c r="I3430" s="113" t="str">
        <f>VLOOKUP(C3430,STYLES!$1:$1048576,10,FALSE)</f>
        <v>DROP - Pre-Closeout</v>
      </c>
      <c r="J3430" s="112" t="s">
        <v>3009</v>
      </c>
      <c r="K3430" s="139">
        <f>IFERROR(VLOOKUP(J3430,LISTS!G:H,2,FALSE),"0")</f>
        <v>8</v>
      </c>
      <c r="L3430" s="68" t="str">
        <f t="shared" si="165"/>
        <v/>
      </c>
      <c r="M3430" s="112" t="s">
        <v>3009</v>
      </c>
      <c r="N3430" s="140">
        <f>IFERROR(VLOOKUP(M3430,LISTS!G:H,2,FALSE),"0")</f>
        <v>8</v>
      </c>
      <c r="O3430" s="68" t="str">
        <f t="shared" si="164"/>
        <v/>
      </c>
      <c r="P3430" s="117" t="s">
        <v>2720</v>
      </c>
      <c r="Q3430" s="118" t="s">
        <v>2741</v>
      </c>
      <c r="R3430" s="112" t="s">
        <v>775</v>
      </c>
      <c r="S3430" s="112" t="s">
        <v>3039</v>
      </c>
      <c r="T3430" s="112" t="s">
        <v>775</v>
      </c>
      <c r="U3430" s="112"/>
    </row>
    <row r="3431" spans="1:21">
      <c r="A3431" s="4" t="str">
        <f>VLOOKUP(C3431,STYLES!$A$1:$R$2088,7,FALSE)</f>
        <v>Wovens</v>
      </c>
      <c r="B3431" t="str">
        <f>VLOOKUP(C3431,STYLES!$1:$1048576,6,FALSE)</f>
        <v>North End®</v>
      </c>
      <c r="C3431" s="103">
        <v>87046</v>
      </c>
      <c r="E3431" t="str">
        <f>VLOOKUP(C3431,STYLES!$1:$1048576,12,FALSE)</f>
        <v>Excursion F.B.C. Textured Performance Shirt</v>
      </c>
      <c r="F3431" s="112" t="s">
        <v>2804</v>
      </c>
      <c r="G3431" s="111" t="s">
        <v>2805</v>
      </c>
      <c r="H3431" s="113" t="str">
        <f>VLOOKUP(C3431,STYLES!$1:$1048576,9,FALSE)</f>
        <v>DROP - Pre-Closeout</v>
      </c>
      <c r="I3431" s="113" t="str">
        <f>VLOOKUP(C3431,STYLES!$1:$1048576,10,FALSE)</f>
        <v>DROP - Pre-Closeout</v>
      </c>
      <c r="J3431" s="112" t="s">
        <v>2768</v>
      </c>
      <c r="K3431" s="139">
        <f>IFERROR(VLOOKUP(J3431,LISTS!G:H,2,FALSE),"0")</f>
        <v>6</v>
      </c>
      <c r="L3431" s="68" t="str">
        <f t="shared" si="165"/>
        <v/>
      </c>
      <c r="M3431" s="112" t="s">
        <v>2768</v>
      </c>
      <c r="N3431" s="140">
        <f>IFERROR(VLOOKUP(M3431,LISTS!G:H,2,FALSE),"0")</f>
        <v>6</v>
      </c>
      <c r="O3431" s="68" t="str">
        <f t="shared" si="164"/>
        <v/>
      </c>
      <c r="P3431" s="117" t="s">
        <v>2720</v>
      </c>
      <c r="Q3431" s="118" t="s">
        <v>2806</v>
      </c>
      <c r="R3431" s="117" t="s">
        <v>775</v>
      </c>
      <c r="S3431" s="118" t="s">
        <v>2807</v>
      </c>
      <c r="T3431" s="103" t="s">
        <v>775</v>
      </c>
      <c r="U3431" s="112"/>
    </row>
    <row r="3432" spans="1:21">
      <c r="A3432" s="4"/>
      <c r="F3432" s="112"/>
      <c r="G3432" s="111"/>
      <c r="J3432" s="112"/>
      <c r="K3432" s="139"/>
      <c r="L3432" s="60">
        <f>SUM(L3427:L3431)</f>
        <v>0</v>
      </c>
      <c r="M3432" s="112"/>
      <c r="N3432" s="140"/>
      <c r="O3432" s="60">
        <f>SUM(O3427:O3431)</f>
        <v>0</v>
      </c>
      <c r="Q3432" s="117"/>
      <c r="R3432" s="117"/>
      <c r="S3432" s="103"/>
      <c r="T3432" s="103"/>
      <c r="U3432" s="112"/>
    </row>
    <row r="3433" spans="1:21">
      <c r="A3433" s="4" t="str">
        <f>VLOOKUP(C3433,STYLES!$A$1:$R$2088,7,FALSE)</f>
        <v>Wovens</v>
      </c>
      <c r="B3433" t="str">
        <f>VLOOKUP(C3433,STYLES!$1:$1048576,6,FALSE)</f>
        <v>North End®</v>
      </c>
      <c r="C3433" s="103">
        <v>77047</v>
      </c>
      <c r="E3433" t="str">
        <f>VLOOKUP(C3433,STYLES!$1:$1048576,12,FALSE)</f>
        <v>Excursion Concourse Performance Shirt</v>
      </c>
      <c r="F3433" s="111" t="s">
        <v>2718</v>
      </c>
      <c r="G3433" s="111" t="s">
        <v>2718</v>
      </c>
      <c r="H3433" s="113" t="str">
        <f>VLOOKUP(C3433,STYLES!$1:$1048576,9,FALSE)</f>
        <v>DROP - Pre-Closeout</v>
      </c>
      <c r="I3433" s="113" t="str">
        <f>VLOOKUP(C3433,STYLES!$1:$1048576,10,FALSE)</f>
        <v>DROP - Pre-Closeout</v>
      </c>
      <c r="J3433" s="112" t="s">
        <v>2745</v>
      </c>
      <c r="K3433" s="139">
        <f>IFERROR(VLOOKUP(J3433,LISTS!G:H,2,FALSE),"0")</f>
        <v>7</v>
      </c>
      <c r="L3433" s="68" t="str">
        <f t="shared" si="165"/>
        <v/>
      </c>
      <c r="M3433" s="112" t="s">
        <v>2745</v>
      </c>
      <c r="N3433" s="140">
        <f>IFERROR(VLOOKUP(M3433,LISTS!G:H,2,FALSE),"0")</f>
        <v>7</v>
      </c>
      <c r="O3433" s="68" t="str">
        <f t="shared" si="164"/>
        <v/>
      </c>
      <c r="P3433" s="117" t="s">
        <v>2720</v>
      </c>
      <c r="Q3433" s="101" t="s">
        <v>2721</v>
      </c>
      <c r="R3433" s="117" t="s">
        <v>775</v>
      </c>
      <c r="S3433" s="112" t="s">
        <v>2722</v>
      </c>
      <c r="T3433" s="117" t="s">
        <v>775</v>
      </c>
      <c r="U3433" s="112"/>
    </row>
    <row r="3434" spans="1:21" s="12" customFormat="1">
      <c r="A3434" s="59" t="str">
        <f>VLOOKUP(C3434,STYLES!$A$1:$R$2088,7,FALSE)</f>
        <v>Wovens</v>
      </c>
      <c r="B3434" s="12" t="str">
        <f>VLOOKUP(C3434,STYLES!$1:$1048576,6,FALSE)</f>
        <v>North End®</v>
      </c>
      <c r="C3434" s="106">
        <v>77047</v>
      </c>
      <c r="D3434" s="18"/>
      <c r="E3434" s="12" t="str">
        <f>VLOOKUP(C3434,STYLES!$1:$1048576,12,FALSE)</f>
        <v>Excursion Concourse Performance Shirt</v>
      </c>
      <c r="F3434" s="114" t="s">
        <v>2775</v>
      </c>
      <c r="G3434" s="114" t="s">
        <v>2751</v>
      </c>
      <c r="H3434" s="116" t="s">
        <v>437</v>
      </c>
      <c r="I3434" s="116" t="s">
        <v>437</v>
      </c>
      <c r="J3434" s="115" t="s">
        <v>2745</v>
      </c>
      <c r="K3434" s="194">
        <f>IFERROR(VLOOKUP(J3434,LISTS!G:H,2,FALSE),"0")</f>
        <v>7</v>
      </c>
      <c r="L3434" s="12" t="str">
        <f t="shared" si="165"/>
        <v/>
      </c>
      <c r="M3434" s="115" t="s">
        <v>2745</v>
      </c>
      <c r="N3434" s="195">
        <f>IFERROR(VLOOKUP(M3434,LISTS!G:H,2,FALSE),"0")</f>
        <v>7</v>
      </c>
      <c r="O3434" s="12" t="str">
        <f t="shared" si="164"/>
        <v/>
      </c>
      <c r="P3434" s="128" t="s">
        <v>2720</v>
      </c>
      <c r="Q3434" s="137" t="s">
        <v>2776</v>
      </c>
      <c r="R3434" s="137" t="s">
        <v>775</v>
      </c>
      <c r="S3434" s="115" t="s">
        <v>2777</v>
      </c>
      <c r="T3434" s="137" t="s">
        <v>775</v>
      </c>
      <c r="U3434" s="115" t="s">
        <v>2769</v>
      </c>
    </row>
    <row r="3435" spans="1:21" s="12" customFormat="1">
      <c r="A3435" s="59" t="str">
        <f>VLOOKUP(C3435,STYLES!$A$1:$R$2088,7,FALSE)</f>
        <v>Wovens</v>
      </c>
      <c r="B3435" s="12" t="str">
        <f>VLOOKUP(C3435,STYLES!$1:$1048576,6,FALSE)</f>
        <v>North End®</v>
      </c>
      <c r="C3435" s="106">
        <v>77047</v>
      </c>
      <c r="D3435" s="18"/>
      <c r="E3435" s="12" t="str">
        <f>VLOOKUP(C3435,STYLES!$1:$1048576,12,FALSE)</f>
        <v>Excursion Concourse Performance Shirt</v>
      </c>
      <c r="F3435" s="114" t="s">
        <v>3461</v>
      </c>
      <c r="G3435" s="114" t="s">
        <v>2732</v>
      </c>
      <c r="H3435" s="116" t="s">
        <v>437</v>
      </c>
      <c r="I3435" s="116" t="s">
        <v>437</v>
      </c>
      <c r="J3435" s="115" t="s">
        <v>2745</v>
      </c>
      <c r="K3435" s="194">
        <f>IFERROR(VLOOKUP(J3435,LISTS!G:H,2,FALSE),"0")</f>
        <v>7</v>
      </c>
      <c r="L3435" s="12" t="str">
        <f t="shared" si="165"/>
        <v/>
      </c>
      <c r="M3435" s="115" t="s">
        <v>2745</v>
      </c>
      <c r="N3435" s="195">
        <f>IFERROR(VLOOKUP(M3435,LISTS!G:H,2,FALSE),"0")</f>
        <v>7</v>
      </c>
      <c r="O3435" s="12" t="str">
        <f t="shared" si="164"/>
        <v/>
      </c>
      <c r="P3435" s="128" t="s">
        <v>2720</v>
      </c>
      <c r="Q3435" s="128" t="s">
        <v>3241</v>
      </c>
      <c r="R3435" s="128" t="s">
        <v>775</v>
      </c>
      <c r="S3435" s="106" t="s">
        <v>3462</v>
      </c>
      <c r="T3435" s="128" t="s">
        <v>775</v>
      </c>
      <c r="U3435" s="115" t="s">
        <v>2769</v>
      </c>
    </row>
    <row r="3436" spans="1:21">
      <c r="A3436" s="4" t="str">
        <f>VLOOKUP(C3436,STYLES!$A$1:$R$2088,7,FALSE)</f>
        <v>Wovens</v>
      </c>
      <c r="B3436" t="str">
        <f>VLOOKUP(C3436,STYLES!$1:$1048576,6,FALSE)</f>
        <v>North End®</v>
      </c>
      <c r="C3436" s="103">
        <v>77047</v>
      </c>
      <c r="E3436" t="str">
        <f>VLOOKUP(C3436,STYLES!$1:$1048576,12,FALSE)</f>
        <v>Excursion Concourse Performance Shirt</v>
      </c>
      <c r="F3436" s="111" t="s">
        <v>2739</v>
      </c>
      <c r="G3436" s="111" t="s">
        <v>2740</v>
      </c>
      <c r="H3436" s="113" t="str">
        <f>VLOOKUP(C3436,STYLES!$1:$1048576,9,FALSE)</f>
        <v>DROP - Pre-Closeout</v>
      </c>
      <c r="I3436" s="113" t="str">
        <f>VLOOKUP(C3436,STYLES!$1:$1048576,10,FALSE)</f>
        <v>DROP - Pre-Closeout</v>
      </c>
      <c r="J3436" s="112" t="s">
        <v>2745</v>
      </c>
      <c r="K3436" s="139">
        <f>IFERROR(VLOOKUP(J3436,LISTS!G:H,2,FALSE),"0")</f>
        <v>7</v>
      </c>
      <c r="L3436" s="68" t="str">
        <f t="shared" si="165"/>
        <v/>
      </c>
      <c r="M3436" s="112" t="s">
        <v>2745</v>
      </c>
      <c r="N3436" s="140">
        <f>IFERROR(VLOOKUP(M3436,LISTS!G:H,2,FALSE),"0")</f>
        <v>7</v>
      </c>
      <c r="O3436" s="68" t="str">
        <f t="shared" si="164"/>
        <v/>
      </c>
      <c r="P3436" s="117" t="s">
        <v>2720</v>
      </c>
      <c r="Q3436" s="118" t="s">
        <v>2741</v>
      </c>
      <c r="R3436" s="112" t="s">
        <v>775</v>
      </c>
      <c r="S3436" s="112" t="s">
        <v>3039</v>
      </c>
      <c r="T3436" s="112" t="s">
        <v>775</v>
      </c>
      <c r="U3436" s="112"/>
    </row>
    <row r="3437" spans="1:21">
      <c r="A3437" s="4" t="str">
        <f>VLOOKUP(C3437,STYLES!$A$1:$R$2088,7,FALSE)</f>
        <v>Wovens</v>
      </c>
      <c r="B3437" t="str">
        <f>VLOOKUP(C3437,STYLES!$1:$1048576,6,FALSE)</f>
        <v>North End®</v>
      </c>
      <c r="C3437" s="103">
        <v>77047</v>
      </c>
      <c r="E3437" t="str">
        <f>VLOOKUP(C3437,STYLES!$1:$1048576,12,FALSE)</f>
        <v>Excursion Concourse Performance Shirt</v>
      </c>
      <c r="F3437" s="112" t="s">
        <v>2812</v>
      </c>
      <c r="G3437" s="111" t="s">
        <v>2813</v>
      </c>
      <c r="H3437" s="113" t="str">
        <f>VLOOKUP(C3437,STYLES!$1:$1048576,9,FALSE)</f>
        <v>DROP - Pre-Closeout</v>
      </c>
      <c r="I3437" s="113" t="str">
        <f>VLOOKUP(C3437,STYLES!$1:$1048576,10,FALSE)</f>
        <v>DROP - Pre-Closeout</v>
      </c>
      <c r="J3437" s="112" t="s">
        <v>2745</v>
      </c>
      <c r="K3437" s="139">
        <f>IFERROR(VLOOKUP(J3437,LISTS!G:H,2,FALSE),"0")</f>
        <v>7</v>
      </c>
      <c r="L3437" s="68" t="str">
        <f t="shared" si="165"/>
        <v/>
      </c>
      <c r="M3437" s="112" t="s">
        <v>2745</v>
      </c>
      <c r="N3437" s="140">
        <f>IFERROR(VLOOKUP(M3437,LISTS!G:H,2,FALSE),"0")</f>
        <v>7</v>
      </c>
      <c r="O3437" s="68" t="str">
        <f t="shared" si="164"/>
        <v/>
      </c>
      <c r="P3437" s="117" t="s">
        <v>2720</v>
      </c>
      <c r="Q3437" s="118" t="s">
        <v>2814</v>
      </c>
      <c r="R3437" s="118" t="s">
        <v>775</v>
      </c>
      <c r="S3437" s="118" t="s">
        <v>2815</v>
      </c>
      <c r="T3437" s="118" t="s">
        <v>775</v>
      </c>
      <c r="U3437" s="112"/>
    </row>
    <row r="3438" spans="1:21">
      <c r="A3438" s="4"/>
      <c r="F3438" s="112"/>
      <c r="G3438" s="111"/>
      <c r="J3438" s="112"/>
      <c r="K3438" s="139"/>
      <c r="L3438" s="60">
        <f>SUM(L3433:L3437)</f>
        <v>0</v>
      </c>
      <c r="M3438" s="112"/>
      <c r="N3438" s="140"/>
      <c r="O3438" s="60">
        <f>SUM(O3433:O3437)</f>
        <v>0</v>
      </c>
      <c r="Q3438" s="117"/>
      <c r="R3438" s="117"/>
      <c r="S3438" s="103"/>
      <c r="T3438" s="103"/>
      <c r="U3438" s="112"/>
    </row>
    <row r="3439" spans="1:21">
      <c r="A3439" s="4" t="str">
        <f>VLOOKUP(C3439,STYLES!$A$1:$R$2088,7,FALSE)</f>
        <v>Wovens</v>
      </c>
      <c r="B3439" t="str">
        <f>VLOOKUP(C3439,STYLES!$1:$1048576,6,FALSE)</f>
        <v>North End®</v>
      </c>
      <c r="C3439" s="103">
        <v>87047</v>
      </c>
      <c r="E3439" t="str">
        <f>VLOOKUP(C3439,STYLES!$1:$1048576,12,FALSE)</f>
        <v>Excursion Concourse Performance Shirt</v>
      </c>
      <c r="F3439" s="111" t="s">
        <v>2718</v>
      </c>
      <c r="G3439" s="111" t="s">
        <v>2718</v>
      </c>
      <c r="H3439" s="113" t="str">
        <f>VLOOKUP(C3439,STYLES!$1:$1048576,9,FALSE)</f>
        <v>DROP - Pre-Closeout</v>
      </c>
      <c r="I3439" s="113" t="str">
        <f>VLOOKUP(C3439,STYLES!$1:$1048576,10,FALSE)</f>
        <v>DROP - Pre-Closeout</v>
      </c>
      <c r="J3439" s="112" t="s">
        <v>3009</v>
      </c>
      <c r="K3439" s="139">
        <f>IFERROR(VLOOKUP(J3439,LISTS!G:H,2,FALSE),"0")</f>
        <v>8</v>
      </c>
      <c r="L3439" s="68" t="str">
        <f t="shared" si="165"/>
        <v/>
      </c>
      <c r="M3439" s="112" t="s">
        <v>3009</v>
      </c>
      <c r="N3439" s="140">
        <f>IFERROR(VLOOKUP(M3439,LISTS!G:H,2,FALSE),"0")</f>
        <v>8</v>
      </c>
      <c r="O3439" s="68" t="str">
        <f t="shared" si="164"/>
        <v/>
      </c>
      <c r="P3439" s="117" t="s">
        <v>2720</v>
      </c>
      <c r="Q3439" s="101" t="s">
        <v>2721</v>
      </c>
      <c r="R3439" s="117" t="s">
        <v>775</v>
      </c>
      <c r="S3439" s="112" t="s">
        <v>2722</v>
      </c>
      <c r="T3439" s="117" t="s">
        <v>775</v>
      </c>
      <c r="U3439" s="112"/>
    </row>
    <row r="3440" spans="1:21" s="12" customFormat="1">
      <c r="A3440" s="59" t="str">
        <f>VLOOKUP(C3440,STYLES!$A$1:$R$2088,7,FALSE)</f>
        <v>Wovens</v>
      </c>
      <c r="B3440" s="12" t="str">
        <f>VLOOKUP(C3440,STYLES!$1:$1048576,6,FALSE)</f>
        <v>North End®</v>
      </c>
      <c r="C3440" s="106">
        <v>87047</v>
      </c>
      <c r="D3440" s="18"/>
      <c r="E3440" s="12" t="str">
        <f>VLOOKUP(C3440,STYLES!$1:$1048576,12,FALSE)</f>
        <v>Excursion Concourse Performance Shirt</v>
      </c>
      <c r="F3440" s="114" t="s">
        <v>2775</v>
      </c>
      <c r="G3440" s="114" t="s">
        <v>2751</v>
      </c>
      <c r="H3440" s="116" t="s">
        <v>437</v>
      </c>
      <c r="I3440" s="116" t="s">
        <v>437</v>
      </c>
      <c r="J3440" s="115" t="s">
        <v>2768</v>
      </c>
      <c r="K3440" s="194">
        <f>IFERROR(VLOOKUP(J3440,LISTS!G:H,2,FALSE),"0")</f>
        <v>6</v>
      </c>
      <c r="L3440" s="12" t="str">
        <f t="shared" si="165"/>
        <v/>
      </c>
      <c r="M3440" s="115" t="s">
        <v>2768</v>
      </c>
      <c r="N3440" s="195">
        <f>IFERROR(VLOOKUP(M3440,LISTS!G:H,2,FALSE),"0")</f>
        <v>6</v>
      </c>
      <c r="O3440" s="12" t="str">
        <f t="shared" si="164"/>
        <v/>
      </c>
      <c r="P3440" s="128" t="s">
        <v>2720</v>
      </c>
      <c r="Q3440" s="137" t="s">
        <v>2776</v>
      </c>
      <c r="R3440" s="137" t="s">
        <v>775</v>
      </c>
      <c r="S3440" s="115" t="s">
        <v>2777</v>
      </c>
      <c r="T3440" s="137" t="s">
        <v>775</v>
      </c>
      <c r="U3440" s="115" t="s">
        <v>2769</v>
      </c>
    </row>
    <row r="3441" spans="1:21" s="12" customFormat="1">
      <c r="A3441" s="59" t="str">
        <f>VLOOKUP(C3441,STYLES!$A$1:$R$2088,7,FALSE)</f>
        <v>Wovens</v>
      </c>
      <c r="B3441" s="12" t="str">
        <f>VLOOKUP(C3441,STYLES!$1:$1048576,6,FALSE)</f>
        <v>North End®</v>
      </c>
      <c r="C3441" s="106">
        <v>87047</v>
      </c>
      <c r="D3441" s="18"/>
      <c r="E3441" s="12" t="str">
        <f>VLOOKUP(C3441,STYLES!$1:$1048576,12,FALSE)</f>
        <v>Excursion Concourse Performance Shirt</v>
      </c>
      <c r="F3441" s="114" t="s">
        <v>3461</v>
      </c>
      <c r="G3441" s="114" t="s">
        <v>2732</v>
      </c>
      <c r="H3441" s="116" t="s">
        <v>437</v>
      </c>
      <c r="I3441" s="116" t="s">
        <v>437</v>
      </c>
      <c r="J3441" s="115" t="s">
        <v>3009</v>
      </c>
      <c r="K3441" s="194">
        <f>IFERROR(VLOOKUP(J3441,LISTS!G:H,2,FALSE),"0")</f>
        <v>8</v>
      </c>
      <c r="L3441" s="12" t="str">
        <f t="shared" si="165"/>
        <v/>
      </c>
      <c r="M3441" s="115" t="s">
        <v>3009</v>
      </c>
      <c r="N3441" s="195">
        <f>IFERROR(VLOOKUP(M3441,LISTS!G:H,2,FALSE),"0")</f>
        <v>8</v>
      </c>
      <c r="O3441" s="12" t="str">
        <f t="shared" si="164"/>
        <v/>
      </c>
      <c r="P3441" s="128" t="s">
        <v>2720</v>
      </c>
      <c r="Q3441" s="128" t="s">
        <v>3241</v>
      </c>
      <c r="R3441" s="128" t="s">
        <v>775</v>
      </c>
      <c r="S3441" s="106" t="s">
        <v>3462</v>
      </c>
      <c r="T3441" s="128" t="s">
        <v>775</v>
      </c>
      <c r="U3441" s="115" t="s">
        <v>2769</v>
      </c>
    </row>
    <row r="3442" spans="1:21">
      <c r="A3442" s="4" t="str">
        <f>VLOOKUP(C3442,STYLES!$A$1:$R$2088,7,FALSE)</f>
        <v>Wovens</v>
      </c>
      <c r="B3442" t="str">
        <f>VLOOKUP(C3442,STYLES!$1:$1048576,6,FALSE)</f>
        <v>North End®</v>
      </c>
      <c r="C3442" s="103">
        <v>87047</v>
      </c>
      <c r="E3442" t="str">
        <f>VLOOKUP(C3442,STYLES!$1:$1048576,12,FALSE)</f>
        <v>Excursion Concourse Performance Shirt</v>
      </c>
      <c r="F3442" s="111" t="s">
        <v>2739</v>
      </c>
      <c r="G3442" s="111" t="s">
        <v>2740</v>
      </c>
      <c r="H3442" s="113" t="str">
        <f>VLOOKUP(C3442,STYLES!$1:$1048576,9,FALSE)</f>
        <v>DROP - Pre-Closeout</v>
      </c>
      <c r="I3442" s="113" t="str">
        <f>VLOOKUP(C3442,STYLES!$1:$1048576,10,FALSE)</f>
        <v>DROP - Pre-Closeout</v>
      </c>
      <c r="J3442" s="112" t="s">
        <v>3009</v>
      </c>
      <c r="K3442" s="139">
        <f>IFERROR(VLOOKUP(J3442,LISTS!G:H,2,FALSE),"0")</f>
        <v>8</v>
      </c>
      <c r="L3442" s="68" t="str">
        <f t="shared" si="165"/>
        <v/>
      </c>
      <c r="M3442" s="112" t="s">
        <v>3009</v>
      </c>
      <c r="N3442" s="140">
        <f>IFERROR(VLOOKUP(M3442,LISTS!G:H,2,FALSE),"0")</f>
        <v>8</v>
      </c>
      <c r="O3442" s="68" t="str">
        <f t="shared" si="164"/>
        <v/>
      </c>
      <c r="P3442" s="117" t="s">
        <v>2720</v>
      </c>
      <c r="Q3442" s="118" t="s">
        <v>2741</v>
      </c>
      <c r="R3442" s="112" t="s">
        <v>775</v>
      </c>
      <c r="S3442" s="112" t="s">
        <v>3039</v>
      </c>
      <c r="T3442" s="112" t="s">
        <v>775</v>
      </c>
      <c r="U3442" s="112"/>
    </row>
    <row r="3443" spans="1:21">
      <c r="A3443" s="4" t="str">
        <f>VLOOKUP(C3443,STYLES!$A$1:$R$2088,7,FALSE)</f>
        <v>Wovens</v>
      </c>
      <c r="B3443" t="str">
        <f>VLOOKUP(C3443,STYLES!$1:$1048576,6,FALSE)</f>
        <v>North End®</v>
      </c>
      <c r="C3443" s="103">
        <v>87047</v>
      </c>
      <c r="E3443" t="str">
        <f>VLOOKUP(C3443,STYLES!$1:$1048576,12,FALSE)</f>
        <v>Excursion Concourse Performance Shirt</v>
      </c>
      <c r="F3443" s="112" t="s">
        <v>2812</v>
      </c>
      <c r="G3443" s="111" t="s">
        <v>2813</v>
      </c>
      <c r="H3443" s="113" t="str">
        <f>VLOOKUP(C3443,STYLES!$1:$1048576,9,FALSE)</f>
        <v>DROP - Pre-Closeout</v>
      </c>
      <c r="I3443" s="113" t="str">
        <f>VLOOKUP(C3443,STYLES!$1:$1048576,10,FALSE)</f>
        <v>DROP - Pre-Closeout</v>
      </c>
      <c r="J3443" s="112" t="s">
        <v>2768</v>
      </c>
      <c r="K3443" s="139">
        <f>IFERROR(VLOOKUP(J3443,LISTS!G:H,2,FALSE),"0")</f>
        <v>6</v>
      </c>
      <c r="L3443" s="68" t="str">
        <f t="shared" si="165"/>
        <v/>
      </c>
      <c r="M3443" s="112" t="s">
        <v>2768</v>
      </c>
      <c r="N3443" s="140">
        <f>IFERROR(VLOOKUP(M3443,LISTS!G:H,2,FALSE),"0")</f>
        <v>6</v>
      </c>
      <c r="O3443" s="68" t="str">
        <f t="shared" si="164"/>
        <v/>
      </c>
      <c r="P3443" s="117" t="s">
        <v>2720</v>
      </c>
      <c r="Q3443" s="118" t="s">
        <v>2814</v>
      </c>
      <c r="R3443" s="118" t="s">
        <v>775</v>
      </c>
      <c r="S3443" s="118" t="s">
        <v>2815</v>
      </c>
      <c r="T3443" s="118" t="s">
        <v>775</v>
      </c>
      <c r="U3443" s="112"/>
    </row>
    <row r="3444" spans="1:21">
      <c r="A3444" s="4"/>
      <c r="F3444" s="112"/>
      <c r="G3444" s="111"/>
      <c r="J3444" s="112"/>
      <c r="K3444" s="139"/>
      <c r="L3444" s="60">
        <f>SUM(L3439:L3443)</f>
        <v>0</v>
      </c>
      <c r="M3444" s="112"/>
      <c r="N3444" s="140"/>
      <c r="O3444" s="60">
        <f>SUM(O3439:O3443)</f>
        <v>0</v>
      </c>
      <c r="Q3444" s="117"/>
      <c r="R3444" s="117"/>
      <c r="S3444" s="103"/>
      <c r="T3444" s="103"/>
      <c r="U3444" s="112"/>
    </row>
    <row r="3445" spans="1:21">
      <c r="A3445" s="4" t="str">
        <f>VLOOKUP(C3445,STYLES!$A$1:$R$2088,7,FALSE)</f>
        <v>Outerwear</v>
      </c>
      <c r="B3445" t="str">
        <f>VLOOKUP(C3445,STYLES!$1:$1048576,6,FALSE)</f>
        <v>North End®</v>
      </c>
      <c r="C3445" s="103">
        <v>78077</v>
      </c>
      <c r="E3445" t="str">
        <f>VLOOKUP(C3445,STYLES!$1:$1048576,12,FALSE)</f>
        <v>Compass Colorblock Three-Layer Fleece Bonded Soft Shell Jacket</v>
      </c>
      <c r="F3445" s="111" t="s">
        <v>2887</v>
      </c>
      <c r="G3445" s="111" t="s">
        <v>2718</v>
      </c>
      <c r="H3445" s="113" t="str">
        <f>VLOOKUP(C3445,STYLES!$1:$1048576,9,FALSE)</f>
        <v>Active</v>
      </c>
      <c r="I3445" s="113" t="str">
        <f>VLOOKUP(C3445,STYLES!$1:$1048576,10,FALSE)</f>
        <v>Active</v>
      </c>
      <c r="J3445" s="112" t="s">
        <v>2768</v>
      </c>
      <c r="K3445" s="139">
        <f>IFERROR(VLOOKUP(J3445,LISTS!G:H,2,FALSE),"0")</f>
        <v>6</v>
      </c>
      <c r="L3445" s="68">
        <f t="shared" si="165"/>
        <v>6</v>
      </c>
      <c r="M3445" s="112" t="s">
        <v>2768</v>
      </c>
      <c r="N3445" s="140">
        <f>IFERROR(VLOOKUP(M3445,LISTS!G:H,2,FALSE),"0")</f>
        <v>6</v>
      </c>
      <c r="O3445" s="68">
        <f t="shared" si="164"/>
        <v>6</v>
      </c>
      <c r="P3445" s="117" t="s">
        <v>2720</v>
      </c>
      <c r="Q3445" s="101" t="s">
        <v>2721</v>
      </c>
      <c r="R3445" s="117" t="s">
        <v>775</v>
      </c>
      <c r="S3445" s="112" t="s">
        <v>2722</v>
      </c>
      <c r="T3445" s="117" t="s">
        <v>775</v>
      </c>
      <c r="U3445" s="112"/>
    </row>
    <row r="3446" spans="1:21">
      <c r="A3446" s="4" t="str">
        <f>VLOOKUP(C3446,STYLES!$A$1:$R$2088,7,FALSE)</f>
        <v>Outerwear</v>
      </c>
      <c r="B3446" t="str">
        <f>VLOOKUP(C3446,STYLES!$1:$1048576,6,FALSE)</f>
        <v>North End®</v>
      </c>
      <c r="C3446" s="103">
        <v>78077</v>
      </c>
      <c r="E3446" t="str">
        <f>VLOOKUP(C3446,STYLES!$1:$1048576,12,FALSE)</f>
        <v>Compass Colorblock Three-Layer Fleece Bonded Soft Shell Jacket</v>
      </c>
      <c r="F3446" s="111" t="s">
        <v>3479</v>
      </c>
      <c r="G3446" s="111" t="s">
        <v>2809</v>
      </c>
      <c r="H3446" s="113" t="str">
        <f>VLOOKUP(C3446,STYLES!$1:$1048576,9,FALSE)</f>
        <v>Active</v>
      </c>
      <c r="I3446" s="113" t="str">
        <f>VLOOKUP(C3446,STYLES!$1:$1048576,10,FALSE)</f>
        <v>Active</v>
      </c>
      <c r="J3446" s="112" t="s">
        <v>2768</v>
      </c>
      <c r="K3446" s="139">
        <f>IFERROR(VLOOKUP(J3446,LISTS!G:H,2,FALSE),"0")</f>
        <v>6</v>
      </c>
      <c r="L3446" s="68">
        <f t="shared" si="165"/>
        <v>6</v>
      </c>
      <c r="M3446" s="112" t="s">
        <v>2768</v>
      </c>
      <c r="N3446" s="140">
        <f>IFERROR(VLOOKUP(M3446,LISTS!G:H,2,FALSE),"0")</f>
        <v>6</v>
      </c>
      <c r="O3446" s="68">
        <f t="shared" si="164"/>
        <v>6</v>
      </c>
      <c r="P3446" s="117" t="s">
        <v>2720</v>
      </c>
      <c r="Q3446" s="117" t="s">
        <v>3480</v>
      </c>
      <c r="R3446" s="117" t="s">
        <v>2741</v>
      </c>
      <c r="S3446" s="103" t="s">
        <v>3481</v>
      </c>
      <c r="T3446" s="103" t="s">
        <v>3001</v>
      </c>
      <c r="U3446" s="112"/>
    </row>
    <row r="3447" spans="1:21">
      <c r="A3447" s="4" t="str">
        <f>VLOOKUP(C3447,STYLES!$A$1:$R$2088,7,FALSE)</f>
        <v>Outerwear</v>
      </c>
      <c r="B3447" t="str">
        <f>VLOOKUP(C3447,STYLES!$1:$1048576,6,FALSE)</f>
        <v>North End®</v>
      </c>
      <c r="C3447" s="103">
        <v>78077</v>
      </c>
      <c r="E3447" t="str">
        <f>VLOOKUP(C3447,STYLES!$1:$1048576,12,FALSE)</f>
        <v>Compass Colorblock Three-Layer Fleece Bonded Soft Shell Jacket</v>
      </c>
      <c r="F3447" s="111" t="s">
        <v>3482</v>
      </c>
      <c r="G3447" s="111" t="s">
        <v>2736</v>
      </c>
      <c r="H3447" s="113" t="str">
        <f>VLOOKUP(C3447,STYLES!$1:$1048576,9,FALSE)</f>
        <v>Active</v>
      </c>
      <c r="I3447" s="113" t="str">
        <f>VLOOKUP(C3447,STYLES!$1:$1048576,10,FALSE)</f>
        <v>Active</v>
      </c>
      <c r="J3447" s="112" t="s">
        <v>2768</v>
      </c>
      <c r="K3447" s="139">
        <f>IFERROR(VLOOKUP(J3447,LISTS!G:H,2,FALSE),"0")</f>
        <v>6</v>
      </c>
      <c r="L3447" s="68">
        <f t="shared" si="165"/>
        <v>6</v>
      </c>
      <c r="M3447" s="112" t="s">
        <v>2768</v>
      </c>
      <c r="N3447" s="140">
        <f>IFERROR(VLOOKUP(M3447,LISTS!G:H,2,FALSE),"0")</f>
        <v>6</v>
      </c>
      <c r="O3447" s="68">
        <f t="shared" si="164"/>
        <v>6</v>
      </c>
      <c r="P3447" s="117" t="s">
        <v>2720</v>
      </c>
      <c r="Q3447" s="117" t="s">
        <v>2983</v>
      </c>
      <c r="R3447" s="117" t="s">
        <v>2721</v>
      </c>
      <c r="S3447" s="103" t="s">
        <v>2984</v>
      </c>
      <c r="T3447" s="103" t="s">
        <v>2722</v>
      </c>
      <c r="U3447" s="112"/>
    </row>
    <row r="3448" spans="1:21">
      <c r="A3448" s="4" t="str">
        <f>VLOOKUP(C3448,STYLES!$A$1:$R$2088,7,FALSE)</f>
        <v>Outerwear</v>
      </c>
      <c r="B3448" t="str">
        <f>VLOOKUP(C3448,STYLES!$1:$1048576,6,FALSE)</f>
        <v>North End®</v>
      </c>
      <c r="C3448" s="103">
        <v>78077</v>
      </c>
      <c r="E3448" t="str">
        <f>VLOOKUP(C3448,STYLES!$1:$1048576,12,FALSE)</f>
        <v>Compass Colorblock Three-Layer Fleece Bonded Soft Shell Jacket</v>
      </c>
      <c r="F3448" s="112" t="s">
        <v>3483</v>
      </c>
      <c r="G3448" s="111" t="s">
        <v>2755</v>
      </c>
      <c r="H3448" s="113" t="str">
        <f>VLOOKUP(C3448,STYLES!$1:$1048576,9,FALSE)</f>
        <v>Active</v>
      </c>
      <c r="I3448" s="113" t="str">
        <f>VLOOKUP(C3448,STYLES!$1:$1048576,10,FALSE)</f>
        <v>Active</v>
      </c>
      <c r="J3448" s="112" t="s">
        <v>2768</v>
      </c>
      <c r="K3448" s="139">
        <f>IFERROR(VLOOKUP(J3448,LISTS!G:H,2,FALSE),"0")</f>
        <v>6</v>
      </c>
      <c r="L3448" s="68">
        <f t="shared" si="165"/>
        <v>6</v>
      </c>
      <c r="M3448" s="112" t="s">
        <v>2768</v>
      </c>
      <c r="N3448" s="140">
        <f>IFERROR(VLOOKUP(M3448,LISTS!G:H,2,FALSE),"0")</f>
        <v>6</v>
      </c>
      <c r="O3448" s="68">
        <f t="shared" si="164"/>
        <v>6</v>
      </c>
      <c r="P3448" s="117" t="s">
        <v>2720</v>
      </c>
      <c r="Q3448" s="117" t="s">
        <v>2756</v>
      </c>
      <c r="R3448" s="117" t="s">
        <v>2983</v>
      </c>
      <c r="S3448" s="103" t="s">
        <v>2757</v>
      </c>
      <c r="T3448" s="103" t="s">
        <v>2984</v>
      </c>
      <c r="U3448" s="112"/>
    </row>
    <row r="3449" spans="1:21">
      <c r="A3449" s="4"/>
      <c r="F3449" s="112"/>
      <c r="G3449" s="111"/>
      <c r="J3449" s="112"/>
      <c r="K3449" s="139"/>
      <c r="L3449" s="60">
        <f>SUM(L3445:L3448)</f>
        <v>24</v>
      </c>
      <c r="M3449" s="112"/>
      <c r="N3449" s="140"/>
      <c r="O3449" s="60">
        <f>SUM(O3445:O3448)</f>
        <v>24</v>
      </c>
      <c r="Q3449" s="117"/>
      <c r="R3449" s="117"/>
      <c r="S3449" s="103"/>
      <c r="T3449" s="103"/>
      <c r="U3449" s="112"/>
    </row>
    <row r="3450" spans="1:21">
      <c r="A3450" s="4" t="str">
        <f>VLOOKUP(C3450,STYLES!$A$1:$R$2088,7,FALSE)</f>
        <v>Outerwear</v>
      </c>
      <c r="B3450" t="str">
        <f>VLOOKUP(C3450,STYLES!$1:$1048576,6,FALSE)</f>
        <v>North End®</v>
      </c>
      <c r="C3450" s="103">
        <v>88156</v>
      </c>
      <c r="E3450" t="str">
        <f>VLOOKUP(C3450,STYLES!$1:$1048576,12,FALSE)</f>
        <v>Compass Colorblock Three-Layer Fleece Bonded Soft Shell Jacket</v>
      </c>
      <c r="F3450" s="111" t="s">
        <v>2887</v>
      </c>
      <c r="G3450" s="111" t="s">
        <v>2718</v>
      </c>
      <c r="H3450" s="113" t="str">
        <f>VLOOKUP(C3450,STYLES!$1:$1048576,9,FALSE)</f>
        <v>Active</v>
      </c>
      <c r="I3450" s="113" t="str">
        <f>VLOOKUP(C3450,STYLES!$1:$1048576,10,FALSE)</f>
        <v>Active</v>
      </c>
      <c r="J3450" s="112" t="s">
        <v>3009</v>
      </c>
      <c r="K3450" s="139">
        <f>IFERROR(VLOOKUP(J3450,LISTS!G:H,2,FALSE),"0")</f>
        <v>8</v>
      </c>
      <c r="L3450" s="68">
        <f t="shared" si="165"/>
        <v>8</v>
      </c>
      <c r="M3450" s="112" t="s">
        <v>3009</v>
      </c>
      <c r="N3450" s="140">
        <f>IFERROR(VLOOKUP(M3450,LISTS!G:H,2,FALSE),"0")</f>
        <v>8</v>
      </c>
      <c r="O3450" s="68">
        <f t="shared" si="164"/>
        <v>8</v>
      </c>
      <c r="P3450" s="117" t="s">
        <v>2720</v>
      </c>
      <c r="Q3450" s="101" t="s">
        <v>2721</v>
      </c>
      <c r="R3450" s="117" t="s">
        <v>775</v>
      </c>
      <c r="S3450" s="112" t="s">
        <v>2722</v>
      </c>
      <c r="T3450" s="117" t="s">
        <v>775</v>
      </c>
      <c r="U3450" s="112"/>
    </row>
    <row r="3451" spans="1:21">
      <c r="A3451" s="4" t="str">
        <f>VLOOKUP(C3451,STYLES!$A$1:$R$2088,7,FALSE)</f>
        <v>Outerwear</v>
      </c>
      <c r="B3451" t="str">
        <f>VLOOKUP(C3451,STYLES!$1:$1048576,6,FALSE)</f>
        <v>North End®</v>
      </c>
      <c r="C3451" s="103">
        <v>88156</v>
      </c>
      <c r="E3451" t="str">
        <f>VLOOKUP(C3451,STYLES!$1:$1048576,12,FALSE)</f>
        <v>Compass Colorblock Three-Layer Fleece Bonded Soft Shell Jacket</v>
      </c>
      <c r="F3451" s="111" t="s">
        <v>3479</v>
      </c>
      <c r="G3451" s="111" t="s">
        <v>2809</v>
      </c>
      <c r="H3451" s="113" t="str">
        <f>VLOOKUP(C3451,STYLES!$1:$1048576,9,FALSE)</f>
        <v>Active</v>
      </c>
      <c r="I3451" s="113" t="str">
        <f>VLOOKUP(C3451,STYLES!$1:$1048576,10,FALSE)</f>
        <v>Active</v>
      </c>
      <c r="J3451" s="112" t="s">
        <v>2768</v>
      </c>
      <c r="K3451" s="139">
        <f>IFERROR(VLOOKUP(J3451,LISTS!G:H,2,FALSE),"0")</f>
        <v>6</v>
      </c>
      <c r="L3451" s="68">
        <f t="shared" si="165"/>
        <v>6</v>
      </c>
      <c r="M3451" s="112" t="s">
        <v>2768</v>
      </c>
      <c r="N3451" s="140">
        <f>IFERROR(VLOOKUP(M3451,LISTS!G:H,2,FALSE),"0")</f>
        <v>6</v>
      </c>
      <c r="O3451" s="68">
        <f t="shared" si="164"/>
        <v>6</v>
      </c>
      <c r="P3451" s="117" t="s">
        <v>2720</v>
      </c>
      <c r="Q3451" s="117" t="s">
        <v>3480</v>
      </c>
      <c r="R3451" s="117" t="s">
        <v>2741</v>
      </c>
      <c r="S3451" s="103" t="s">
        <v>3481</v>
      </c>
      <c r="T3451" s="103" t="s">
        <v>3001</v>
      </c>
      <c r="U3451" s="112"/>
    </row>
    <row r="3452" spans="1:21">
      <c r="A3452" s="4" t="str">
        <f>VLOOKUP(C3452,STYLES!$A$1:$R$2088,7,FALSE)</f>
        <v>Outerwear</v>
      </c>
      <c r="B3452" t="str">
        <f>VLOOKUP(C3452,STYLES!$1:$1048576,6,FALSE)</f>
        <v>North End®</v>
      </c>
      <c r="C3452" s="103">
        <v>88156</v>
      </c>
      <c r="E3452" t="str">
        <f>VLOOKUP(C3452,STYLES!$1:$1048576,12,FALSE)</f>
        <v>Compass Colorblock Three-Layer Fleece Bonded Soft Shell Jacket</v>
      </c>
      <c r="F3452" s="111" t="s">
        <v>3482</v>
      </c>
      <c r="G3452" s="111" t="s">
        <v>2736</v>
      </c>
      <c r="H3452" s="113" t="str">
        <f>VLOOKUP(C3452,STYLES!$1:$1048576,9,FALSE)</f>
        <v>Active</v>
      </c>
      <c r="I3452" s="113" t="str">
        <f>VLOOKUP(C3452,STYLES!$1:$1048576,10,FALSE)</f>
        <v>Active</v>
      </c>
      <c r="J3452" s="112" t="s">
        <v>3009</v>
      </c>
      <c r="K3452" s="139">
        <f>IFERROR(VLOOKUP(J3452,LISTS!G:H,2,FALSE),"0")</f>
        <v>8</v>
      </c>
      <c r="L3452" s="68">
        <f t="shared" si="165"/>
        <v>8</v>
      </c>
      <c r="M3452" s="112" t="s">
        <v>3009</v>
      </c>
      <c r="N3452" s="140">
        <f>IFERROR(VLOOKUP(M3452,LISTS!G:H,2,FALSE),"0")</f>
        <v>8</v>
      </c>
      <c r="O3452" s="68">
        <f t="shared" si="164"/>
        <v>8</v>
      </c>
      <c r="P3452" s="117" t="s">
        <v>2720</v>
      </c>
      <c r="Q3452" s="117" t="s">
        <v>2983</v>
      </c>
      <c r="R3452" s="117" t="s">
        <v>2721</v>
      </c>
      <c r="S3452" s="103" t="s">
        <v>2984</v>
      </c>
      <c r="T3452" s="103" t="s">
        <v>2722</v>
      </c>
      <c r="U3452" s="112"/>
    </row>
    <row r="3453" spans="1:21">
      <c r="A3453" s="4" t="str">
        <f>VLOOKUP(C3453,STYLES!$A$1:$R$2088,7,FALSE)</f>
        <v>Outerwear</v>
      </c>
      <c r="B3453" t="str">
        <f>VLOOKUP(C3453,STYLES!$1:$1048576,6,FALSE)</f>
        <v>North End®</v>
      </c>
      <c r="C3453" s="103">
        <v>88156</v>
      </c>
      <c r="E3453" t="str">
        <f>VLOOKUP(C3453,STYLES!$1:$1048576,12,FALSE)</f>
        <v>Compass Colorblock Three-Layer Fleece Bonded Soft Shell Jacket</v>
      </c>
      <c r="F3453" s="112" t="s">
        <v>3483</v>
      </c>
      <c r="G3453" s="111" t="s">
        <v>2755</v>
      </c>
      <c r="H3453" s="113" t="str">
        <f>VLOOKUP(C3453,STYLES!$1:$1048576,9,FALSE)</f>
        <v>Active</v>
      </c>
      <c r="I3453" s="113" t="str">
        <f>VLOOKUP(C3453,STYLES!$1:$1048576,10,FALSE)</f>
        <v>Active</v>
      </c>
      <c r="J3453" s="112" t="s">
        <v>2768</v>
      </c>
      <c r="K3453" s="139">
        <f>IFERROR(VLOOKUP(J3453,LISTS!G:H,2,FALSE),"0")</f>
        <v>6</v>
      </c>
      <c r="L3453" s="68">
        <f t="shared" si="165"/>
        <v>6</v>
      </c>
      <c r="M3453" s="112" t="s">
        <v>2768</v>
      </c>
      <c r="N3453" s="140">
        <f>IFERROR(VLOOKUP(M3453,LISTS!G:H,2,FALSE),"0")</f>
        <v>6</v>
      </c>
      <c r="O3453" s="68">
        <f t="shared" si="164"/>
        <v>6</v>
      </c>
      <c r="P3453" s="117" t="s">
        <v>2720</v>
      </c>
      <c r="Q3453" s="117" t="s">
        <v>2756</v>
      </c>
      <c r="R3453" s="117" t="s">
        <v>2983</v>
      </c>
      <c r="S3453" s="103" t="s">
        <v>2757</v>
      </c>
      <c r="T3453" s="103" t="s">
        <v>2984</v>
      </c>
      <c r="U3453" s="112"/>
    </row>
    <row r="3454" spans="1:21">
      <c r="A3454" s="4"/>
      <c r="F3454" s="112"/>
      <c r="G3454" s="111"/>
      <c r="J3454" s="112"/>
      <c r="K3454" s="139"/>
      <c r="L3454" s="60">
        <f>SUM(L3450:L3453)</f>
        <v>28</v>
      </c>
      <c r="M3454" s="112"/>
      <c r="N3454" s="140"/>
      <c r="O3454" s="60">
        <f>SUM(O3450:O3453)</f>
        <v>28</v>
      </c>
      <c r="Q3454" s="117"/>
      <c r="R3454" s="117"/>
      <c r="S3454" s="103"/>
      <c r="T3454" s="103"/>
      <c r="U3454" s="112"/>
    </row>
    <row r="3455" spans="1:21">
      <c r="A3455" s="4" t="str">
        <f>VLOOKUP(C3455,STYLES!$A$1:$R$2088,7,FALSE)</f>
        <v>Outerwear</v>
      </c>
      <c r="B3455" t="str">
        <f>VLOOKUP(C3455,STYLES!$1:$1048576,6,FALSE)</f>
        <v>North End®</v>
      </c>
      <c r="C3455" s="103">
        <v>78080</v>
      </c>
      <c r="E3455" t="str">
        <f>VLOOKUP(C3455,STYLES!$1:$1048576,12,FALSE)</f>
        <v>Glacier Insulated Three-Layer Fleece Bonded Soft Shell Jacket with Detachable Hood</v>
      </c>
      <c r="F3455" s="111" t="s">
        <v>2718</v>
      </c>
      <c r="G3455" s="111" t="s">
        <v>2718</v>
      </c>
      <c r="H3455" s="113" t="str">
        <f>VLOOKUP(C3455,STYLES!$1:$1048576,9,FALSE)</f>
        <v>Active</v>
      </c>
      <c r="I3455" s="113" t="str">
        <f>VLOOKUP(C3455,STYLES!$1:$1048576,10,FALSE)</f>
        <v>Active</v>
      </c>
      <c r="J3455" s="112" t="s">
        <v>2745</v>
      </c>
      <c r="K3455" s="139">
        <f>IFERROR(VLOOKUP(J3455,LISTS!G:H,2,FALSE),"0")</f>
        <v>7</v>
      </c>
      <c r="L3455" s="68">
        <f t="shared" si="165"/>
        <v>7</v>
      </c>
      <c r="M3455" s="112" t="s">
        <v>2745</v>
      </c>
      <c r="N3455" s="140">
        <f>IFERROR(VLOOKUP(M3455,LISTS!G:H,2,FALSE),"0")</f>
        <v>7</v>
      </c>
      <c r="O3455" s="68">
        <f t="shared" si="164"/>
        <v>7</v>
      </c>
      <c r="P3455" s="117" t="s">
        <v>2720</v>
      </c>
      <c r="Q3455" s="101" t="s">
        <v>2721</v>
      </c>
      <c r="R3455" s="117" t="s">
        <v>775</v>
      </c>
      <c r="S3455" s="112" t="s">
        <v>2722</v>
      </c>
      <c r="T3455" s="117" t="s">
        <v>775</v>
      </c>
      <c r="U3455" s="112"/>
    </row>
    <row r="3456" spans="1:21">
      <c r="A3456" s="4" t="str">
        <f>VLOOKUP(C3456,STYLES!$A$1:$R$2088,7,FALSE)</f>
        <v>Outerwear</v>
      </c>
      <c r="B3456" t="str">
        <f>VLOOKUP(C3456,STYLES!$1:$1048576,6,FALSE)</f>
        <v>North End®</v>
      </c>
      <c r="C3456" s="103">
        <v>78080</v>
      </c>
      <c r="E3456" t="str">
        <f>VLOOKUP(C3456,STYLES!$1:$1048576,12,FALSE)</f>
        <v>Glacier Insulated Three-Layer Fleece Bonded Soft Shell Jacket with Detachable Hood</v>
      </c>
      <c r="F3456" s="112" t="s">
        <v>3484</v>
      </c>
      <c r="G3456" s="111" t="s">
        <v>2820</v>
      </c>
      <c r="H3456" s="113" t="str">
        <f>VLOOKUP(C3456,STYLES!$1:$1048576,9,FALSE)</f>
        <v>Active</v>
      </c>
      <c r="I3456" s="113" t="str">
        <f>VLOOKUP(C3456,STYLES!$1:$1048576,10,FALSE)</f>
        <v>Active</v>
      </c>
      <c r="J3456" s="112" t="s">
        <v>2745</v>
      </c>
      <c r="K3456" s="139">
        <f>IFERROR(VLOOKUP(J3456,LISTS!G:H,2,FALSE),"0")</f>
        <v>7</v>
      </c>
      <c r="L3456" s="68">
        <f t="shared" si="165"/>
        <v>7</v>
      </c>
      <c r="M3456" s="112" t="s">
        <v>2745</v>
      </c>
      <c r="N3456" s="140">
        <f>IFERROR(VLOOKUP(M3456,LISTS!G:H,2,FALSE),"0")</f>
        <v>7</v>
      </c>
      <c r="O3456" s="68">
        <f t="shared" si="164"/>
        <v>7</v>
      </c>
      <c r="P3456" s="117" t="s">
        <v>2720</v>
      </c>
      <c r="Q3456" s="117" t="s">
        <v>2976</v>
      </c>
      <c r="R3456" s="112" t="s">
        <v>775</v>
      </c>
      <c r="S3456" s="103" t="s">
        <v>2977</v>
      </c>
      <c r="T3456" s="112" t="s">
        <v>775</v>
      </c>
      <c r="U3456" s="112"/>
    </row>
    <row r="3457" spans="1:21">
      <c r="A3457" s="4"/>
      <c r="F3457" s="112"/>
      <c r="G3457" s="111"/>
      <c r="J3457" s="112"/>
      <c r="K3457" s="139"/>
      <c r="L3457" s="60">
        <f>SUM(L3455:L3456)</f>
        <v>14</v>
      </c>
      <c r="M3457" s="112"/>
      <c r="N3457" s="140"/>
      <c r="O3457" s="60">
        <f>SUM(O3455:O3456)</f>
        <v>14</v>
      </c>
      <c r="Q3457" s="117"/>
      <c r="R3457" s="117"/>
      <c r="S3457" s="103"/>
      <c r="T3457" s="103"/>
      <c r="U3457" s="112"/>
    </row>
    <row r="3458" spans="1:21">
      <c r="A3458" s="4" t="str">
        <f>VLOOKUP(C3458,STYLES!$A$1:$R$2088,7,FALSE)</f>
        <v>Outerwear</v>
      </c>
      <c r="B3458" t="str">
        <f>VLOOKUP(C3458,STYLES!$1:$1048576,6,FALSE)</f>
        <v>North End®</v>
      </c>
      <c r="C3458" s="103">
        <v>88159</v>
      </c>
      <c r="E3458" t="str">
        <f>VLOOKUP(C3458,STYLES!$1:$1048576,12,FALSE)</f>
        <v>Glacier Insulated Three-Layer Fleece Bonded Soft Shell Jacket with Detachable Hood</v>
      </c>
      <c r="F3458" s="111" t="s">
        <v>2718</v>
      </c>
      <c r="G3458" s="111" t="s">
        <v>2718</v>
      </c>
      <c r="H3458" s="113" t="str">
        <f>VLOOKUP(C3458,STYLES!$1:$1048576,9,FALSE)</f>
        <v>Active</v>
      </c>
      <c r="I3458" s="113" t="str">
        <f>VLOOKUP(C3458,STYLES!$1:$1048576,10,FALSE)</f>
        <v>Active</v>
      </c>
      <c r="J3458" s="112" t="s">
        <v>3009</v>
      </c>
      <c r="K3458" s="139">
        <f>IFERROR(VLOOKUP(J3458,LISTS!G:H,2,FALSE),"0")</f>
        <v>8</v>
      </c>
      <c r="L3458" s="68">
        <f t="shared" si="165"/>
        <v>8</v>
      </c>
      <c r="M3458" s="112" t="s">
        <v>3009</v>
      </c>
      <c r="N3458" s="140">
        <f>IFERROR(VLOOKUP(M3458,LISTS!G:H,2,FALSE),"0")</f>
        <v>8</v>
      </c>
      <c r="O3458" s="68">
        <f t="shared" si="164"/>
        <v>8</v>
      </c>
      <c r="P3458" s="117" t="s">
        <v>2720</v>
      </c>
      <c r="Q3458" s="101" t="s">
        <v>2721</v>
      </c>
      <c r="R3458" s="117" t="s">
        <v>775</v>
      </c>
      <c r="S3458" s="112" t="s">
        <v>2722</v>
      </c>
      <c r="T3458" s="117" t="s">
        <v>775</v>
      </c>
      <c r="U3458" s="112"/>
    </row>
    <row r="3459" spans="1:21">
      <c r="A3459" s="4" t="str">
        <f>VLOOKUP(C3459,STYLES!$A$1:$R$2088,7,FALSE)</f>
        <v>Outerwear</v>
      </c>
      <c r="B3459" t="str">
        <f>VLOOKUP(C3459,STYLES!$1:$1048576,6,FALSE)</f>
        <v>North End®</v>
      </c>
      <c r="C3459" s="103">
        <v>88159</v>
      </c>
      <c r="E3459" t="str">
        <f>VLOOKUP(C3459,STYLES!$1:$1048576,12,FALSE)</f>
        <v>Glacier Insulated Three-Layer Fleece Bonded Soft Shell Jacket with Detachable Hood</v>
      </c>
      <c r="F3459" s="111" t="s">
        <v>3000</v>
      </c>
      <c r="G3459" s="111" t="s">
        <v>2740</v>
      </c>
      <c r="H3459" s="113" t="str">
        <f>VLOOKUP(C3459,STYLES!$1:$1048576,9,FALSE)</f>
        <v>Active</v>
      </c>
      <c r="I3459" s="113" t="str">
        <f>VLOOKUP(C3459,STYLES!$1:$1048576,10,FALSE)</f>
        <v>Active</v>
      </c>
      <c r="J3459" s="112" t="s">
        <v>3009</v>
      </c>
      <c r="K3459" s="139">
        <f>IFERROR(VLOOKUP(J3459,LISTS!G:H,2,FALSE),"0")</f>
        <v>8</v>
      </c>
      <c r="L3459" s="68">
        <f t="shared" si="165"/>
        <v>8</v>
      </c>
      <c r="M3459" s="112" t="s">
        <v>3009</v>
      </c>
      <c r="N3459" s="140">
        <f>IFERROR(VLOOKUP(M3459,LISTS!G:H,2,FALSE),"0")</f>
        <v>8</v>
      </c>
      <c r="O3459" s="68">
        <f t="shared" si="164"/>
        <v>8</v>
      </c>
      <c r="P3459" s="117" t="s">
        <v>2720</v>
      </c>
      <c r="Q3459" s="117" t="s">
        <v>2741</v>
      </c>
      <c r="R3459" s="117" t="s">
        <v>775</v>
      </c>
      <c r="S3459" s="103" t="s">
        <v>3001</v>
      </c>
      <c r="T3459" s="117" t="s">
        <v>775</v>
      </c>
      <c r="U3459" s="112"/>
    </row>
    <row r="3460" spans="1:21">
      <c r="A3460" s="4" t="str">
        <f>VLOOKUP(C3460,STYLES!$A$1:$R$2088,7,FALSE)</f>
        <v>Outerwear</v>
      </c>
      <c r="B3460" t="str">
        <f>VLOOKUP(C3460,STYLES!$1:$1048576,6,FALSE)</f>
        <v>North End®</v>
      </c>
      <c r="C3460" s="103">
        <v>88159</v>
      </c>
      <c r="E3460" t="str">
        <f>VLOOKUP(C3460,STYLES!$1:$1048576,12,FALSE)</f>
        <v>Glacier Insulated Three-Layer Fleece Bonded Soft Shell Jacket with Detachable Hood</v>
      </c>
      <c r="F3460" s="112" t="s">
        <v>3484</v>
      </c>
      <c r="G3460" s="111" t="s">
        <v>2820</v>
      </c>
      <c r="H3460" s="113" t="str">
        <f>VLOOKUP(C3460,STYLES!$1:$1048576,9,FALSE)</f>
        <v>Active</v>
      </c>
      <c r="I3460" s="113" t="str">
        <f>VLOOKUP(C3460,STYLES!$1:$1048576,10,FALSE)</f>
        <v>Active</v>
      </c>
      <c r="J3460" s="112" t="s">
        <v>3009</v>
      </c>
      <c r="K3460" s="139">
        <f>IFERROR(VLOOKUP(J3460,LISTS!G:H,2,FALSE),"0")</f>
        <v>8</v>
      </c>
      <c r="L3460" s="68">
        <f t="shared" si="165"/>
        <v>8</v>
      </c>
      <c r="M3460" s="112" t="s">
        <v>3009</v>
      </c>
      <c r="N3460" s="140">
        <f>IFERROR(VLOOKUP(M3460,LISTS!G:H,2,FALSE),"0")</f>
        <v>8</v>
      </c>
      <c r="O3460" s="68">
        <f t="shared" si="164"/>
        <v>8</v>
      </c>
      <c r="P3460" s="117" t="s">
        <v>2720</v>
      </c>
      <c r="Q3460" s="117" t="s">
        <v>2976</v>
      </c>
      <c r="R3460" s="112" t="s">
        <v>775</v>
      </c>
      <c r="S3460" s="103" t="s">
        <v>2977</v>
      </c>
      <c r="T3460" s="112" t="s">
        <v>775</v>
      </c>
      <c r="U3460" s="112"/>
    </row>
    <row r="3461" spans="1:21">
      <c r="A3461" s="4"/>
      <c r="F3461" s="112"/>
      <c r="G3461" s="111"/>
      <c r="J3461" s="112"/>
      <c r="K3461" s="139"/>
      <c r="L3461" s="60">
        <f>SUM(L3458:L3460)</f>
        <v>24</v>
      </c>
      <c r="M3461" s="112"/>
      <c r="N3461" s="140"/>
      <c r="O3461" s="60">
        <f>SUM(O3458:O3460)</f>
        <v>24</v>
      </c>
      <c r="Q3461" s="117"/>
      <c r="R3461" s="117"/>
      <c r="S3461" s="103"/>
      <c r="T3461" s="103"/>
      <c r="U3461" s="112"/>
    </row>
    <row r="3462" spans="1:21">
      <c r="A3462" s="4" t="str">
        <f>VLOOKUP(C3462,STYLES!$A$1:$R$2088,7,FALSE)</f>
        <v>Outerwear</v>
      </c>
      <c r="B3462" t="str">
        <f>VLOOKUP(C3462,STYLES!$1:$1048576,6,FALSE)</f>
        <v>North End®</v>
      </c>
      <c r="C3462" s="103">
        <v>78076</v>
      </c>
      <c r="E3462" t="str">
        <f>VLOOKUP(C3462,STYLES!$1:$1048576,12,FALSE)</f>
        <v>Endurance Lightweight Colorblock Jacket</v>
      </c>
      <c r="F3462" s="111" t="s">
        <v>3485</v>
      </c>
      <c r="G3462" s="111" t="s">
        <v>2718</v>
      </c>
      <c r="H3462" s="113" t="str">
        <f>VLOOKUP(C3462,STYLES!$1:$1048576,9,FALSE)</f>
        <v>Active</v>
      </c>
      <c r="I3462" s="113" t="str">
        <f>VLOOKUP(C3462,STYLES!$1:$1048576,10,FALSE)</f>
        <v>Active</v>
      </c>
      <c r="J3462" s="112" t="s">
        <v>2745</v>
      </c>
      <c r="K3462" s="139">
        <f>IFERROR(VLOOKUP(J3462,LISTS!G:H,2,FALSE),"0")</f>
        <v>7</v>
      </c>
      <c r="L3462" s="68">
        <f t="shared" si="165"/>
        <v>7</v>
      </c>
      <c r="M3462" s="112" t="s">
        <v>2745</v>
      </c>
      <c r="N3462" s="140">
        <f>IFERROR(VLOOKUP(M3462,LISTS!G:H,2,FALSE),"0")</f>
        <v>7</v>
      </c>
      <c r="O3462" s="68">
        <f t="shared" si="164"/>
        <v>7</v>
      </c>
      <c r="P3462" s="117" t="s">
        <v>2720</v>
      </c>
      <c r="Q3462" s="101" t="s">
        <v>2721</v>
      </c>
      <c r="R3462" s="117" t="s">
        <v>3146</v>
      </c>
      <c r="S3462" s="112" t="s">
        <v>2722</v>
      </c>
      <c r="T3462" s="103" t="s">
        <v>3147</v>
      </c>
      <c r="U3462" s="112"/>
    </row>
    <row r="3463" spans="1:21">
      <c r="A3463" s="4" t="str">
        <f>VLOOKUP(C3463,STYLES!$A$1:$R$2088,7,FALSE)</f>
        <v>Outerwear</v>
      </c>
      <c r="B3463" t="str">
        <f>VLOOKUP(C3463,STYLES!$1:$1048576,6,FALSE)</f>
        <v>North End®</v>
      </c>
      <c r="C3463" s="103">
        <v>78076</v>
      </c>
      <c r="E3463" t="str">
        <f>VLOOKUP(C3463,STYLES!$1:$1048576,12,FALSE)</f>
        <v>Endurance Lightweight Colorblock Jacket</v>
      </c>
      <c r="F3463" s="111" t="s">
        <v>3486</v>
      </c>
      <c r="G3463" s="111" t="s">
        <v>2809</v>
      </c>
      <c r="H3463" s="113" t="str">
        <f>VLOOKUP(C3463,STYLES!$1:$1048576,9,FALSE)</f>
        <v>Active</v>
      </c>
      <c r="I3463" s="113" t="str">
        <f>VLOOKUP(C3463,STYLES!$1:$1048576,10,FALSE)</f>
        <v>Active</v>
      </c>
      <c r="J3463" s="112" t="s">
        <v>2745</v>
      </c>
      <c r="K3463" s="139">
        <f>IFERROR(VLOOKUP(J3463,LISTS!G:H,2,FALSE),"0")</f>
        <v>7</v>
      </c>
      <c r="L3463" s="68">
        <f t="shared" si="165"/>
        <v>7</v>
      </c>
      <c r="M3463" s="112" t="s">
        <v>2745</v>
      </c>
      <c r="N3463" s="140">
        <f>IFERROR(VLOOKUP(M3463,LISTS!G:H,2,FALSE),"0")</f>
        <v>7</v>
      </c>
      <c r="O3463" s="68">
        <f t="shared" si="164"/>
        <v>7</v>
      </c>
      <c r="P3463" s="117" t="s">
        <v>2720</v>
      </c>
      <c r="Q3463" s="117" t="s">
        <v>3136</v>
      </c>
      <c r="R3463" s="117" t="s">
        <v>3146</v>
      </c>
      <c r="S3463" s="103" t="s">
        <v>3137</v>
      </c>
      <c r="T3463" s="103" t="s">
        <v>3147</v>
      </c>
      <c r="U3463" s="112"/>
    </row>
    <row r="3464" spans="1:21">
      <c r="A3464" s="4" t="str">
        <f>VLOOKUP(C3464,STYLES!$A$1:$R$2088,7,FALSE)</f>
        <v>Outerwear</v>
      </c>
      <c r="B3464" t="str">
        <f>VLOOKUP(C3464,STYLES!$1:$1048576,6,FALSE)</f>
        <v>North End®</v>
      </c>
      <c r="C3464" s="103">
        <v>78076</v>
      </c>
      <c r="E3464" t="str">
        <f>VLOOKUP(C3464,STYLES!$1:$1048576,12,FALSE)</f>
        <v>Endurance Lightweight Colorblock Jacket</v>
      </c>
      <c r="F3464" s="111" t="s">
        <v>3487</v>
      </c>
      <c r="G3464" s="111" t="s">
        <v>2740</v>
      </c>
      <c r="H3464" s="113" t="str">
        <f>VLOOKUP(C3464,STYLES!$1:$1048576,9,FALSE)</f>
        <v>Active</v>
      </c>
      <c r="I3464" s="113" t="str">
        <f>VLOOKUP(C3464,STYLES!$1:$1048576,10,FALSE)</f>
        <v>Active</v>
      </c>
      <c r="J3464" s="112" t="s">
        <v>2745</v>
      </c>
      <c r="K3464" s="139">
        <f>IFERROR(VLOOKUP(J3464,LISTS!G:H,2,FALSE),"0")</f>
        <v>7</v>
      </c>
      <c r="L3464" s="68">
        <f t="shared" si="165"/>
        <v>7</v>
      </c>
      <c r="M3464" s="112" t="s">
        <v>2745</v>
      </c>
      <c r="N3464" s="140">
        <f>IFERROR(VLOOKUP(M3464,LISTS!G:H,2,FALSE),"0")</f>
        <v>7</v>
      </c>
      <c r="O3464" s="68">
        <f t="shared" si="164"/>
        <v>7</v>
      </c>
      <c r="P3464" s="117" t="s">
        <v>2720</v>
      </c>
      <c r="Q3464" s="117" t="s">
        <v>2741</v>
      </c>
      <c r="R3464" s="117" t="s">
        <v>3146</v>
      </c>
      <c r="S3464" s="103" t="s">
        <v>3039</v>
      </c>
      <c r="T3464" s="103" t="s">
        <v>3147</v>
      </c>
      <c r="U3464" s="112"/>
    </row>
    <row r="3465" spans="1:21">
      <c r="A3465" s="4" t="str">
        <f>VLOOKUP(C3465,STYLES!$A$1:$R$2088,7,FALSE)</f>
        <v>Outerwear</v>
      </c>
      <c r="B3465" t="str">
        <f>VLOOKUP(C3465,STYLES!$1:$1048576,6,FALSE)</f>
        <v>North End®</v>
      </c>
      <c r="C3465" s="103">
        <v>78076</v>
      </c>
      <c r="E3465" t="str">
        <f>VLOOKUP(C3465,STYLES!$1:$1048576,12,FALSE)</f>
        <v>Endurance Lightweight Colorblock Jacket</v>
      </c>
      <c r="F3465" s="111" t="s">
        <v>3488</v>
      </c>
      <c r="G3465" s="111" t="s">
        <v>2755</v>
      </c>
      <c r="H3465" s="113" t="str">
        <f>VLOOKUP(C3465,STYLES!$1:$1048576,9,FALSE)</f>
        <v>Active</v>
      </c>
      <c r="I3465" s="113" t="str">
        <f>VLOOKUP(C3465,STYLES!$1:$1048576,10,FALSE)</f>
        <v>Active</v>
      </c>
      <c r="J3465" s="112" t="s">
        <v>2745</v>
      </c>
      <c r="K3465" s="139">
        <f>IFERROR(VLOOKUP(J3465,LISTS!G:H,2,FALSE),"0")</f>
        <v>7</v>
      </c>
      <c r="L3465" s="68">
        <f t="shared" si="165"/>
        <v>7</v>
      </c>
      <c r="M3465" s="112" t="s">
        <v>2745</v>
      </c>
      <c r="N3465" s="140">
        <f>IFERROR(VLOOKUP(M3465,LISTS!G:H,2,FALSE),"0")</f>
        <v>7</v>
      </c>
      <c r="O3465" s="68">
        <f t="shared" si="164"/>
        <v>7</v>
      </c>
      <c r="P3465" s="117" t="s">
        <v>2720</v>
      </c>
      <c r="Q3465" s="117" t="s">
        <v>3003</v>
      </c>
      <c r="R3465" s="117" t="s">
        <v>3146</v>
      </c>
      <c r="S3465" s="103" t="s">
        <v>3004</v>
      </c>
      <c r="T3465" s="103" t="s">
        <v>3147</v>
      </c>
      <c r="U3465" s="112"/>
    </row>
    <row r="3466" spans="1:21">
      <c r="A3466" s="4" t="str">
        <f>VLOOKUP(C3466,STYLES!$A$1:$R$2088,7,FALSE)</f>
        <v>Outerwear</v>
      </c>
      <c r="B3466" t="str">
        <f>VLOOKUP(C3466,STYLES!$1:$1048576,6,FALSE)</f>
        <v>North End®</v>
      </c>
      <c r="C3466" s="103">
        <v>78076</v>
      </c>
      <c r="E3466" t="str">
        <f>VLOOKUP(C3466,STYLES!$1:$1048576,12,FALSE)</f>
        <v>Endurance Lightweight Colorblock Jacket</v>
      </c>
      <c r="F3466" s="112" t="s">
        <v>3489</v>
      </c>
      <c r="G3466" s="111" t="s">
        <v>2743</v>
      </c>
      <c r="H3466" s="113" t="str">
        <f>VLOOKUP(C3466,STYLES!$1:$1048576,9,FALSE)</f>
        <v>Active</v>
      </c>
      <c r="I3466" s="113" t="str">
        <f>VLOOKUP(C3466,STYLES!$1:$1048576,10,FALSE)</f>
        <v>Active</v>
      </c>
      <c r="J3466" s="112" t="s">
        <v>2745</v>
      </c>
      <c r="K3466" s="139">
        <f>IFERROR(VLOOKUP(J3466,LISTS!G:H,2,FALSE),"0")</f>
        <v>7</v>
      </c>
      <c r="L3466" s="68">
        <f t="shared" si="165"/>
        <v>7</v>
      </c>
      <c r="M3466" s="112" t="s">
        <v>2745</v>
      </c>
      <c r="N3466" s="140">
        <f>IFERROR(VLOOKUP(M3466,LISTS!G:H,2,FALSE),"0")</f>
        <v>7</v>
      </c>
      <c r="O3466" s="68">
        <f t="shared" si="164"/>
        <v>7</v>
      </c>
      <c r="P3466" s="117" t="s">
        <v>2720</v>
      </c>
      <c r="Q3466" s="118" t="s">
        <v>2744</v>
      </c>
      <c r="R3466" s="117" t="s">
        <v>3146</v>
      </c>
      <c r="S3466" s="112" t="s">
        <v>775</v>
      </c>
      <c r="T3466" s="103" t="s">
        <v>3147</v>
      </c>
      <c r="U3466" s="112"/>
    </row>
    <row r="3467" spans="1:21">
      <c r="A3467" s="4"/>
      <c r="F3467" s="112"/>
      <c r="G3467" s="111"/>
      <c r="J3467" s="112"/>
      <c r="K3467" s="139"/>
      <c r="L3467" s="60">
        <f>SUM(L3462:L3466)</f>
        <v>35</v>
      </c>
      <c r="M3467" s="112"/>
      <c r="N3467" s="140"/>
      <c r="O3467" s="60">
        <f>SUM(O3462:O3466)</f>
        <v>35</v>
      </c>
      <c r="Q3467" s="117"/>
      <c r="R3467" s="117"/>
      <c r="S3467" s="103"/>
      <c r="T3467" s="103"/>
      <c r="U3467" s="112"/>
    </row>
    <row r="3468" spans="1:21">
      <c r="A3468" s="4" t="str">
        <f>VLOOKUP(C3468,STYLES!$A$1:$R$2088,7,FALSE)</f>
        <v>Outerwear</v>
      </c>
      <c r="B3468" t="str">
        <f>VLOOKUP(C3468,STYLES!$1:$1048576,6,FALSE)</f>
        <v>North End®</v>
      </c>
      <c r="C3468" s="103">
        <v>88155</v>
      </c>
      <c r="E3468" t="str">
        <f>VLOOKUP(C3468,STYLES!$1:$1048576,12,FALSE)</f>
        <v>Endurance Lightweight Colorblock Jacket</v>
      </c>
      <c r="F3468" s="111" t="s">
        <v>3485</v>
      </c>
      <c r="G3468" s="111" t="s">
        <v>2718</v>
      </c>
      <c r="H3468" s="113" t="str">
        <f>VLOOKUP(C3468,STYLES!$1:$1048576,9,FALSE)</f>
        <v>Active</v>
      </c>
      <c r="I3468" s="113" t="str">
        <f>VLOOKUP(C3468,STYLES!$1:$1048576,10,FALSE)</f>
        <v>Active</v>
      </c>
      <c r="J3468" s="112" t="s">
        <v>3009</v>
      </c>
      <c r="K3468" s="139">
        <f>IFERROR(VLOOKUP(J3468,LISTS!G:H,2,FALSE),"0")</f>
        <v>8</v>
      </c>
      <c r="L3468" s="68">
        <f t="shared" si="165"/>
        <v>8</v>
      </c>
      <c r="M3468" s="112" t="s">
        <v>3009</v>
      </c>
      <c r="N3468" s="140">
        <f>IFERROR(VLOOKUP(M3468,LISTS!G:H,2,FALSE),"0")</f>
        <v>8</v>
      </c>
      <c r="O3468" s="68">
        <f t="shared" si="164"/>
        <v>8</v>
      </c>
      <c r="P3468" s="117" t="s">
        <v>2720</v>
      </c>
      <c r="Q3468" s="101" t="s">
        <v>2721</v>
      </c>
      <c r="R3468" s="117" t="s">
        <v>3146</v>
      </c>
      <c r="S3468" s="112" t="s">
        <v>2722</v>
      </c>
      <c r="T3468" s="103" t="s">
        <v>3147</v>
      </c>
      <c r="U3468" s="112"/>
    </row>
    <row r="3469" spans="1:21">
      <c r="A3469" s="4" t="str">
        <f>VLOOKUP(C3469,STYLES!$A$1:$R$2088,7,FALSE)</f>
        <v>Outerwear</v>
      </c>
      <c r="B3469" t="str">
        <f>VLOOKUP(C3469,STYLES!$1:$1048576,6,FALSE)</f>
        <v>North End®</v>
      </c>
      <c r="C3469" s="103">
        <v>88155</v>
      </c>
      <c r="E3469" t="str">
        <f>VLOOKUP(C3469,STYLES!$1:$1048576,12,FALSE)</f>
        <v>Endurance Lightweight Colorblock Jacket</v>
      </c>
      <c r="F3469" s="111" t="s">
        <v>3486</v>
      </c>
      <c r="G3469" s="111" t="s">
        <v>2809</v>
      </c>
      <c r="H3469" s="113" t="str">
        <f>VLOOKUP(C3469,STYLES!$1:$1048576,9,FALSE)</f>
        <v>Active</v>
      </c>
      <c r="I3469" s="113" t="str">
        <f>VLOOKUP(C3469,STYLES!$1:$1048576,10,FALSE)</f>
        <v>Active</v>
      </c>
      <c r="J3469" s="112" t="s">
        <v>3009</v>
      </c>
      <c r="K3469" s="139">
        <f>IFERROR(VLOOKUP(J3469,LISTS!G:H,2,FALSE),"0")</f>
        <v>8</v>
      </c>
      <c r="L3469" s="68">
        <f t="shared" si="165"/>
        <v>8</v>
      </c>
      <c r="M3469" s="112" t="s">
        <v>3009</v>
      </c>
      <c r="N3469" s="140">
        <f>IFERROR(VLOOKUP(M3469,LISTS!G:H,2,FALSE),"0")</f>
        <v>8</v>
      </c>
      <c r="O3469" s="68">
        <f t="shared" si="164"/>
        <v>8</v>
      </c>
      <c r="P3469" s="117" t="s">
        <v>2720</v>
      </c>
      <c r="Q3469" s="117" t="s">
        <v>3136</v>
      </c>
      <c r="R3469" s="117" t="s">
        <v>3146</v>
      </c>
      <c r="S3469" s="103" t="s">
        <v>3137</v>
      </c>
      <c r="T3469" s="103" t="s">
        <v>3147</v>
      </c>
      <c r="U3469" s="112"/>
    </row>
    <row r="3470" spans="1:21">
      <c r="A3470" s="4" t="str">
        <f>VLOOKUP(C3470,STYLES!$A$1:$R$2088,7,FALSE)</f>
        <v>Outerwear</v>
      </c>
      <c r="B3470" t="str">
        <f>VLOOKUP(C3470,STYLES!$1:$1048576,6,FALSE)</f>
        <v>North End®</v>
      </c>
      <c r="C3470" s="103">
        <v>88155</v>
      </c>
      <c r="E3470" t="str">
        <f>VLOOKUP(C3470,STYLES!$1:$1048576,12,FALSE)</f>
        <v>Endurance Lightweight Colorblock Jacket</v>
      </c>
      <c r="F3470" s="111" t="s">
        <v>3487</v>
      </c>
      <c r="G3470" s="111" t="s">
        <v>2740</v>
      </c>
      <c r="H3470" s="113" t="str">
        <f>VLOOKUP(C3470,STYLES!$1:$1048576,9,FALSE)</f>
        <v>Active</v>
      </c>
      <c r="I3470" s="113" t="str">
        <f>VLOOKUP(C3470,STYLES!$1:$1048576,10,FALSE)</f>
        <v>Active</v>
      </c>
      <c r="J3470" s="112" t="s">
        <v>3009</v>
      </c>
      <c r="K3470" s="139">
        <f>IFERROR(VLOOKUP(J3470,LISTS!G:H,2,FALSE),"0")</f>
        <v>8</v>
      </c>
      <c r="L3470" s="68">
        <f t="shared" si="165"/>
        <v>8</v>
      </c>
      <c r="M3470" s="112" t="s">
        <v>3009</v>
      </c>
      <c r="N3470" s="140">
        <f>IFERROR(VLOOKUP(M3470,LISTS!G:H,2,FALSE),"0")</f>
        <v>8</v>
      </c>
      <c r="O3470" s="68">
        <f t="shared" si="164"/>
        <v>8</v>
      </c>
      <c r="P3470" s="117" t="s">
        <v>2720</v>
      </c>
      <c r="Q3470" s="117" t="s">
        <v>2741</v>
      </c>
      <c r="R3470" s="117" t="s">
        <v>3146</v>
      </c>
      <c r="S3470" s="103" t="s">
        <v>3039</v>
      </c>
      <c r="T3470" s="103" t="s">
        <v>3147</v>
      </c>
      <c r="U3470" s="112"/>
    </row>
    <row r="3471" spans="1:21">
      <c r="A3471" s="4" t="str">
        <f>VLOOKUP(C3471,STYLES!$A$1:$R$2088,7,FALSE)</f>
        <v>Outerwear</v>
      </c>
      <c r="B3471" t="str">
        <f>VLOOKUP(C3471,STYLES!$1:$1048576,6,FALSE)</f>
        <v>North End®</v>
      </c>
      <c r="C3471" s="103">
        <v>88155</v>
      </c>
      <c r="E3471" t="str">
        <f>VLOOKUP(C3471,STYLES!$1:$1048576,12,FALSE)</f>
        <v>Endurance Lightweight Colorblock Jacket</v>
      </c>
      <c r="F3471" s="111" t="s">
        <v>3488</v>
      </c>
      <c r="G3471" s="111" t="s">
        <v>2755</v>
      </c>
      <c r="H3471" s="113" t="str">
        <f>VLOOKUP(C3471,STYLES!$1:$1048576,9,FALSE)</f>
        <v>Active</v>
      </c>
      <c r="I3471" s="113" t="str">
        <f>VLOOKUP(C3471,STYLES!$1:$1048576,10,FALSE)</f>
        <v>Active</v>
      </c>
      <c r="J3471" s="112" t="s">
        <v>3009</v>
      </c>
      <c r="K3471" s="139">
        <f>IFERROR(VLOOKUP(J3471,LISTS!G:H,2,FALSE),"0")</f>
        <v>8</v>
      </c>
      <c r="L3471" s="68">
        <f t="shared" si="165"/>
        <v>8</v>
      </c>
      <c r="M3471" s="112" t="s">
        <v>3009</v>
      </c>
      <c r="N3471" s="140">
        <f>IFERROR(VLOOKUP(M3471,LISTS!G:H,2,FALSE),"0")</f>
        <v>8</v>
      </c>
      <c r="O3471" s="68">
        <f t="shared" si="164"/>
        <v>8</v>
      </c>
      <c r="P3471" s="117" t="s">
        <v>2720</v>
      </c>
      <c r="Q3471" s="117" t="s">
        <v>3003</v>
      </c>
      <c r="R3471" s="117" t="s">
        <v>3146</v>
      </c>
      <c r="S3471" s="103" t="s">
        <v>3004</v>
      </c>
      <c r="T3471" s="103" t="s">
        <v>3147</v>
      </c>
      <c r="U3471" s="112"/>
    </row>
    <row r="3472" spans="1:21">
      <c r="A3472" s="4" t="str">
        <f>VLOOKUP(C3472,STYLES!$A$1:$R$2088,7,FALSE)</f>
        <v>Outerwear</v>
      </c>
      <c r="B3472" t="str">
        <f>VLOOKUP(C3472,STYLES!$1:$1048576,6,FALSE)</f>
        <v>North End®</v>
      </c>
      <c r="C3472" s="103">
        <v>88155</v>
      </c>
      <c r="E3472" t="str">
        <f>VLOOKUP(C3472,STYLES!$1:$1048576,12,FALSE)</f>
        <v>Endurance Lightweight Colorblock Jacket</v>
      </c>
      <c r="F3472" s="112" t="s">
        <v>3489</v>
      </c>
      <c r="G3472" s="111" t="s">
        <v>2743</v>
      </c>
      <c r="H3472" s="113" t="str">
        <f>VLOOKUP(C3472,STYLES!$1:$1048576,9,FALSE)</f>
        <v>Active</v>
      </c>
      <c r="I3472" s="113" t="str">
        <f>VLOOKUP(C3472,STYLES!$1:$1048576,10,FALSE)</f>
        <v>Active</v>
      </c>
      <c r="J3472" s="112" t="s">
        <v>3009</v>
      </c>
      <c r="K3472" s="139">
        <f>IFERROR(VLOOKUP(J3472,LISTS!G:H,2,FALSE),"0")</f>
        <v>8</v>
      </c>
      <c r="L3472" s="68">
        <f t="shared" si="165"/>
        <v>8</v>
      </c>
      <c r="M3472" s="112" t="s">
        <v>3009</v>
      </c>
      <c r="N3472" s="140">
        <f>IFERROR(VLOOKUP(M3472,LISTS!G:H,2,FALSE),"0")</f>
        <v>8</v>
      </c>
      <c r="O3472" s="68">
        <f t="shared" si="164"/>
        <v>8</v>
      </c>
      <c r="P3472" s="117" t="s">
        <v>2720</v>
      </c>
      <c r="Q3472" s="118" t="s">
        <v>2744</v>
      </c>
      <c r="R3472" s="117" t="s">
        <v>3146</v>
      </c>
      <c r="S3472" s="112" t="s">
        <v>775</v>
      </c>
      <c r="T3472" s="103" t="s">
        <v>3147</v>
      </c>
      <c r="U3472" s="112"/>
    </row>
    <row r="3473" spans="1:21">
      <c r="A3473" s="4"/>
      <c r="F3473" s="112"/>
      <c r="G3473" s="111"/>
      <c r="J3473" s="112"/>
      <c r="K3473" s="139"/>
      <c r="L3473" s="60">
        <f>SUM(L3468:L3472)</f>
        <v>40</v>
      </c>
      <c r="M3473" s="112"/>
      <c r="N3473" s="140"/>
      <c r="O3473" s="60">
        <f>SUM(O3468:O3472)</f>
        <v>40</v>
      </c>
      <c r="Q3473" s="117"/>
      <c r="R3473" s="117"/>
      <c r="S3473" s="103"/>
      <c r="T3473" s="103"/>
      <c r="U3473" s="112"/>
    </row>
    <row r="3474" spans="1:21" s="210" customFormat="1">
      <c r="A3474" s="302" t="str">
        <f>VLOOKUP(C3474,STYLES!$A$1:$R$2088,7,FALSE)</f>
        <v>Fleece</v>
      </c>
      <c r="B3474" s="210" t="str">
        <f>VLOOKUP(C3474,STYLES!$1:$1048576,6,FALSE)</f>
        <v>North End®</v>
      </c>
      <c r="C3474" s="303">
        <v>88164</v>
      </c>
      <c r="D3474" s="296"/>
      <c r="E3474" s="210" t="str">
        <f>VLOOKUP(C3474,STYLES!$1:$1048576,12,FALSE)</f>
        <v>Pivot Performance Fleece Hoodie</v>
      </c>
      <c r="F3474" s="304" t="s">
        <v>2718</v>
      </c>
      <c r="G3474" s="304" t="s">
        <v>2718</v>
      </c>
      <c r="H3474" s="297" t="str">
        <f>VLOOKUP(C3474,STYLES!$1:$1048576,9,FALSE)</f>
        <v>DROP - Pre-Closeout</v>
      </c>
      <c r="I3474" s="116" t="s">
        <v>437</v>
      </c>
      <c r="J3474" s="305" t="s">
        <v>3020</v>
      </c>
      <c r="K3474" s="298">
        <f>IFERROR(VLOOKUP(J3474,LISTS!G:H,2,FALSE),"0")</f>
        <v>9</v>
      </c>
      <c r="L3474" s="210" t="str">
        <f t="shared" si="165"/>
        <v/>
      </c>
      <c r="M3474" s="305" t="s">
        <v>3020</v>
      </c>
      <c r="N3474" s="300">
        <f>IFERROR(VLOOKUP(M3474,LISTS!G:H,2,FALSE),"0")</f>
        <v>9</v>
      </c>
      <c r="O3474" s="210" t="str">
        <f t="shared" si="164"/>
        <v/>
      </c>
      <c r="P3474" s="301" t="s">
        <v>2720</v>
      </c>
      <c r="Q3474" s="295" t="s">
        <v>2721</v>
      </c>
      <c r="R3474" s="301" t="s">
        <v>775</v>
      </c>
      <c r="S3474" s="305" t="s">
        <v>2722</v>
      </c>
      <c r="T3474" s="301" t="s">
        <v>775</v>
      </c>
      <c r="U3474" s="115" t="s">
        <v>3034</v>
      </c>
    </row>
    <row r="3475" spans="1:21" s="210" customFormat="1">
      <c r="A3475" s="302" t="str">
        <f>VLOOKUP(C3475,STYLES!$A$1:$R$2088,7,FALSE)</f>
        <v>Fleece</v>
      </c>
      <c r="B3475" s="210" t="str">
        <f>VLOOKUP(C3475,STYLES!$1:$1048576,6,FALSE)</f>
        <v>North End®</v>
      </c>
      <c r="C3475" s="303">
        <v>88164</v>
      </c>
      <c r="D3475" s="296"/>
      <c r="E3475" s="210" t="str">
        <f>VLOOKUP(C3475,STYLES!$1:$1048576,12,FALSE)</f>
        <v>Pivot Performance Fleece Hoodie</v>
      </c>
      <c r="F3475" s="304" t="s">
        <v>3350</v>
      </c>
      <c r="G3475" s="304" t="s">
        <v>2763</v>
      </c>
      <c r="H3475" s="116" t="s">
        <v>437</v>
      </c>
      <c r="I3475" s="297" t="str">
        <f>VLOOKUP(C3475,STYLES!$1:$1048576,10,FALSE)</f>
        <v>DROP - Pre-Closeout</v>
      </c>
      <c r="J3475" s="305" t="s">
        <v>3020</v>
      </c>
      <c r="K3475" s="298">
        <f>IFERROR(VLOOKUP(J3475,LISTS!G:H,2,FALSE),"0")</f>
        <v>9</v>
      </c>
      <c r="L3475" s="210" t="str">
        <f t="shared" si="165"/>
        <v/>
      </c>
      <c r="M3475" s="305" t="s">
        <v>3020</v>
      </c>
      <c r="N3475" s="300">
        <f>IFERROR(VLOOKUP(M3475,LISTS!G:H,2,FALSE),"0")</f>
        <v>9</v>
      </c>
      <c r="O3475" s="210" t="str">
        <f t="shared" si="164"/>
        <v/>
      </c>
      <c r="P3475" s="301" t="s">
        <v>2720</v>
      </c>
      <c r="Q3475" s="301" t="s">
        <v>2983</v>
      </c>
      <c r="R3475" s="301" t="s">
        <v>775</v>
      </c>
      <c r="S3475" s="303" t="s">
        <v>2984</v>
      </c>
      <c r="T3475" s="301" t="s">
        <v>775</v>
      </c>
      <c r="U3475" s="115" t="s">
        <v>3180</v>
      </c>
    </row>
    <row r="3476" spans="1:21" s="12" customFormat="1">
      <c r="A3476" s="59" t="str">
        <f>VLOOKUP(C3476,STYLES!$A$1:$R$2088,7,FALSE)</f>
        <v>Fleece</v>
      </c>
      <c r="B3476" s="12" t="str">
        <f>VLOOKUP(C3476,STYLES!$1:$1048576,6,FALSE)</f>
        <v>North End®</v>
      </c>
      <c r="C3476" s="106">
        <v>88164</v>
      </c>
      <c r="D3476" s="18"/>
      <c r="E3476" s="12" t="str">
        <f>VLOOKUP(C3476,STYLES!$1:$1048576,12,FALSE)</f>
        <v>Pivot Performance Fleece Hoodie</v>
      </c>
      <c r="F3476" s="115" t="s">
        <v>3000</v>
      </c>
      <c r="G3476" s="114" t="s">
        <v>2740</v>
      </c>
      <c r="H3476" s="116" t="s">
        <v>437</v>
      </c>
      <c r="I3476" s="116" t="s">
        <v>437</v>
      </c>
      <c r="J3476" s="115" t="s">
        <v>3020</v>
      </c>
      <c r="K3476" s="194">
        <f>IFERROR(VLOOKUP(J3476,LISTS!G:H,2,FALSE),"0")</f>
        <v>9</v>
      </c>
      <c r="L3476" s="12" t="str">
        <f t="shared" si="165"/>
        <v/>
      </c>
      <c r="M3476" s="115" t="s">
        <v>3020</v>
      </c>
      <c r="N3476" s="195">
        <f>IFERROR(VLOOKUP(M3476,LISTS!G:H,2,FALSE),"0")</f>
        <v>9</v>
      </c>
      <c r="O3476" s="12" t="str">
        <f t="shared" si="164"/>
        <v/>
      </c>
      <c r="P3476" s="128" t="s">
        <v>2720</v>
      </c>
      <c r="Q3476" s="128" t="s">
        <v>2741</v>
      </c>
      <c r="R3476" s="128" t="s">
        <v>775</v>
      </c>
      <c r="S3476" s="106" t="s">
        <v>3001</v>
      </c>
      <c r="T3476" s="128" t="s">
        <v>775</v>
      </c>
      <c r="U3476" s="115" t="s">
        <v>2769</v>
      </c>
    </row>
    <row r="3477" spans="1:21">
      <c r="A3477" s="4"/>
      <c r="F3477" s="112"/>
      <c r="G3477" s="111"/>
      <c r="J3477" s="112"/>
      <c r="K3477" s="139"/>
      <c r="L3477" s="60">
        <f>SUM(L3474:L3476)</f>
        <v>0</v>
      </c>
      <c r="M3477" s="112"/>
      <c r="N3477" s="140"/>
      <c r="O3477" s="60">
        <f>SUM(O3474:O3476)</f>
        <v>0</v>
      </c>
      <c r="Q3477" s="117"/>
      <c r="R3477" s="117"/>
      <c r="S3477" s="103"/>
      <c r="T3477" s="103"/>
      <c r="U3477" s="112"/>
    </row>
    <row r="3478" spans="1:21">
      <c r="A3478" s="4" t="str">
        <f>VLOOKUP(C3478,STYLES!$A$1:$R$2088,7,FALSE)</f>
        <v>Fleece</v>
      </c>
      <c r="B3478" t="str">
        <f>VLOOKUP(C3478,STYLES!$1:$1048576,6,FALSE)</f>
        <v>North End®</v>
      </c>
      <c r="C3478" s="103">
        <v>78174</v>
      </c>
      <c r="E3478" t="str">
        <f>VLOOKUP(C3478,STYLES!$1:$1048576,12,FALSE)</f>
        <v>Gravity Performance Fleece Jacket</v>
      </c>
      <c r="F3478" s="111" t="s">
        <v>2718</v>
      </c>
      <c r="G3478" s="111" t="s">
        <v>2718</v>
      </c>
      <c r="H3478" s="113" t="str">
        <f>VLOOKUP(C3478,STYLES!$1:$1048576,9,FALSE)</f>
        <v>Active</v>
      </c>
      <c r="I3478" s="113" t="str">
        <f>VLOOKUP(C3478,STYLES!$1:$1048576,10,FALSE)</f>
        <v>Active</v>
      </c>
      <c r="J3478" s="111" t="s">
        <v>2745</v>
      </c>
      <c r="K3478" s="139">
        <f>IFERROR(VLOOKUP(J3478,LISTS!G:H,2,FALSE),"0")</f>
        <v>7</v>
      </c>
      <c r="L3478" s="68">
        <f t="shared" si="165"/>
        <v>7</v>
      </c>
      <c r="M3478" s="111" t="s">
        <v>2745</v>
      </c>
      <c r="N3478" s="140">
        <f>IFERROR(VLOOKUP(M3478,LISTS!G:H,2,FALSE),"0")</f>
        <v>7</v>
      </c>
      <c r="O3478" s="68">
        <f t="shared" si="164"/>
        <v>7</v>
      </c>
      <c r="P3478" s="117" t="s">
        <v>2720</v>
      </c>
      <c r="Q3478" s="101" t="s">
        <v>2721</v>
      </c>
      <c r="R3478" s="117" t="s">
        <v>775</v>
      </c>
      <c r="S3478" s="112" t="s">
        <v>2722</v>
      </c>
      <c r="T3478" s="117" t="s">
        <v>775</v>
      </c>
      <c r="U3478" s="112"/>
    </row>
    <row r="3479" spans="1:21">
      <c r="A3479" s="4" t="str">
        <f>VLOOKUP(C3479,STYLES!$A$1:$R$2088,7,FALSE)</f>
        <v>Fleece</v>
      </c>
      <c r="B3479" t="str">
        <f>VLOOKUP(C3479,STYLES!$1:$1048576,6,FALSE)</f>
        <v>North End®</v>
      </c>
      <c r="C3479" s="103">
        <v>78174</v>
      </c>
      <c r="E3479" t="str">
        <f>VLOOKUP(C3479,STYLES!$1:$1048576,12,FALSE)</f>
        <v>Gravity Performance Fleece Jacket</v>
      </c>
      <c r="F3479" s="111" t="s">
        <v>3350</v>
      </c>
      <c r="G3479" s="111" t="s">
        <v>2763</v>
      </c>
      <c r="H3479" s="113" t="str">
        <f>VLOOKUP(C3479,STYLES!$1:$1048576,9,FALSE)</f>
        <v>Active</v>
      </c>
      <c r="I3479" s="113" t="str">
        <f>VLOOKUP(C3479,STYLES!$1:$1048576,10,FALSE)</f>
        <v>Active</v>
      </c>
      <c r="J3479" s="111" t="s">
        <v>2745</v>
      </c>
      <c r="K3479" s="139">
        <f>IFERROR(VLOOKUP(J3479,LISTS!G:H,2,FALSE),"0")</f>
        <v>7</v>
      </c>
      <c r="L3479" s="68">
        <f t="shared" si="165"/>
        <v>7</v>
      </c>
      <c r="M3479" s="111" t="s">
        <v>2745</v>
      </c>
      <c r="N3479" s="140">
        <f>IFERROR(VLOOKUP(M3479,LISTS!G:H,2,FALSE),"0")</f>
        <v>7</v>
      </c>
      <c r="O3479" s="68">
        <f t="shared" si="164"/>
        <v>7</v>
      </c>
      <c r="P3479" s="117" t="s">
        <v>2720</v>
      </c>
      <c r="Q3479" s="117" t="s">
        <v>2983</v>
      </c>
      <c r="R3479" s="117" t="s">
        <v>775</v>
      </c>
      <c r="S3479" s="103" t="s">
        <v>2984</v>
      </c>
      <c r="T3479" s="117" t="s">
        <v>775</v>
      </c>
      <c r="U3479" s="112"/>
    </row>
    <row r="3480" spans="1:21">
      <c r="A3480" s="4"/>
      <c r="F3480" s="112"/>
      <c r="G3480" s="111"/>
      <c r="J3480" s="111"/>
      <c r="K3480" s="139"/>
      <c r="L3480" s="60">
        <f>SUM(L3478:L3479)</f>
        <v>14</v>
      </c>
      <c r="M3480" s="111"/>
      <c r="N3480" s="140"/>
      <c r="O3480" s="60">
        <f>SUM(O3478:O3479)</f>
        <v>14</v>
      </c>
      <c r="Q3480" s="117"/>
      <c r="R3480" s="117"/>
      <c r="S3480" s="103"/>
      <c r="T3480" s="103"/>
      <c r="U3480" s="112"/>
    </row>
    <row r="3481" spans="1:21">
      <c r="A3481" s="4" t="str">
        <f>VLOOKUP(C3481,STYLES!$A$1:$R$2088,7,FALSE)</f>
        <v>Fleece</v>
      </c>
      <c r="B3481" t="str">
        <f>VLOOKUP(C3481,STYLES!$1:$1048576,6,FALSE)</f>
        <v>North End®</v>
      </c>
      <c r="C3481" s="103">
        <v>88174</v>
      </c>
      <c r="E3481" t="str">
        <f>VLOOKUP(C3481,STYLES!$1:$1048576,12,FALSE)</f>
        <v>Gravity Performance Fleece Jacket</v>
      </c>
      <c r="F3481" s="111" t="s">
        <v>2718</v>
      </c>
      <c r="G3481" s="111" t="s">
        <v>2718</v>
      </c>
      <c r="H3481" s="113" t="str">
        <f>VLOOKUP(C3481,STYLES!$1:$1048576,9,FALSE)</f>
        <v>Active</v>
      </c>
      <c r="I3481" s="113" t="str">
        <f>VLOOKUP(C3481,STYLES!$1:$1048576,10,FALSE)</f>
        <v>Active</v>
      </c>
      <c r="J3481" s="112" t="s">
        <v>3009</v>
      </c>
      <c r="K3481" s="139">
        <f>IFERROR(VLOOKUP(J3481,LISTS!G:H,2,FALSE),"0")</f>
        <v>8</v>
      </c>
      <c r="L3481" s="68">
        <f t="shared" si="165"/>
        <v>8</v>
      </c>
      <c r="M3481" s="112" t="s">
        <v>3009</v>
      </c>
      <c r="N3481" s="140">
        <f>IFERROR(VLOOKUP(M3481,LISTS!G:H,2,FALSE),"0")</f>
        <v>8</v>
      </c>
      <c r="O3481" s="68">
        <f t="shared" si="164"/>
        <v>8</v>
      </c>
      <c r="P3481" s="117" t="s">
        <v>2720</v>
      </c>
      <c r="Q3481" s="101" t="s">
        <v>2721</v>
      </c>
      <c r="R3481" s="117" t="s">
        <v>775</v>
      </c>
      <c r="S3481" s="112" t="s">
        <v>2722</v>
      </c>
      <c r="T3481" s="117" t="s">
        <v>775</v>
      </c>
      <c r="U3481" s="112"/>
    </row>
    <row r="3482" spans="1:21">
      <c r="A3482" s="4" t="str">
        <f>VLOOKUP(C3482,STYLES!$A$1:$R$2088,7,FALSE)</f>
        <v>Fleece</v>
      </c>
      <c r="B3482" t="str">
        <f>VLOOKUP(C3482,STYLES!$1:$1048576,6,FALSE)</f>
        <v>North End®</v>
      </c>
      <c r="C3482" s="103">
        <v>88174</v>
      </c>
      <c r="E3482" t="str">
        <f>VLOOKUP(C3482,STYLES!$1:$1048576,12,FALSE)</f>
        <v>Gravity Performance Fleece Jacket</v>
      </c>
      <c r="F3482" s="111" t="s">
        <v>3350</v>
      </c>
      <c r="G3482" s="111" t="s">
        <v>2763</v>
      </c>
      <c r="H3482" s="113" t="str">
        <f>VLOOKUP(C3482,STYLES!$1:$1048576,9,FALSE)</f>
        <v>Active</v>
      </c>
      <c r="I3482" s="113" t="str">
        <f>VLOOKUP(C3482,STYLES!$1:$1048576,10,FALSE)</f>
        <v>Active</v>
      </c>
      <c r="J3482" s="112" t="s">
        <v>3009</v>
      </c>
      <c r="K3482" s="139">
        <f>IFERROR(VLOOKUP(J3482,LISTS!G:H,2,FALSE),"0")</f>
        <v>8</v>
      </c>
      <c r="L3482" s="68">
        <f t="shared" si="165"/>
        <v>8</v>
      </c>
      <c r="M3482" s="112" t="s">
        <v>3009</v>
      </c>
      <c r="N3482" s="140">
        <f>IFERROR(VLOOKUP(M3482,LISTS!G:H,2,FALSE),"0")</f>
        <v>8</v>
      </c>
      <c r="O3482" s="68">
        <f t="shared" si="164"/>
        <v>8</v>
      </c>
      <c r="P3482" s="117" t="s">
        <v>2720</v>
      </c>
      <c r="Q3482" s="117" t="s">
        <v>2983</v>
      </c>
      <c r="R3482" s="117" t="s">
        <v>775</v>
      </c>
      <c r="S3482" s="103" t="s">
        <v>2984</v>
      </c>
      <c r="T3482" s="117" t="s">
        <v>775</v>
      </c>
      <c r="U3482" s="112"/>
    </row>
    <row r="3483" spans="1:21">
      <c r="A3483" s="4"/>
      <c r="F3483" s="112"/>
      <c r="G3483" s="111"/>
      <c r="J3483" s="112"/>
      <c r="K3483" s="139"/>
      <c r="L3483" s="60">
        <f>SUM(L3481:L3482)</f>
        <v>16</v>
      </c>
      <c r="M3483" s="112"/>
      <c r="N3483" s="140"/>
      <c r="O3483" s="60">
        <f>SUM(O3481:O3482)</f>
        <v>16</v>
      </c>
      <c r="Q3483" s="117"/>
      <c r="R3483" s="117"/>
      <c r="S3483" s="103"/>
      <c r="T3483" s="103"/>
      <c r="U3483" s="112"/>
    </row>
    <row r="3484" spans="1:21">
      <c r="A3484" s="4" t="str">
        <f>VLOOKUP(C3484,STYLES!$A$1:$R$2088,7,FALSE)</f>
        <v>Fleece</v>
      </c>
      <c r="B3484" t="str">
        <f>VLOOKUP(C3484,STYLES!$1:$1048576,6,FALSE)</f>
        <v>North End®</v>
      </c>
      <c r="C3484" s="103">
        <v>88175</v>
      </c>
      <c r="E3484" t="str">
        <f>VLOOKUP(C3484,STYLES!$1:$1048576,12,FALSE)</f>
        <v>Catalyst Performance Fleece Quarter-Zip</v>
      </c>
      <c r="F3484" s="111" t="s">
        <v>2718</v>
      </c>
      <c r="G3484" s="111" t="s">
        <v>2718</v>
      </c>
      <c r="H3484" s="113" t="str">
        <f>VLOOKUP(C3484,STYLES!$1:$1048576,9,FALSE)</f>
        <v>Active</v>
      </c>
      <c r="I3484" s="113" t="str">
        <f>VLOOKUP(C3484,STYLES!$1:$1048576,10,FALSE)</f>
        <v>Active</v>
      </c>
      <c r="J3484" s="112" t="s">
        <v>3009</v>
      </c>
      <c r="K3484" s="139">
        <f>IFERROR(VLOOKUP(J3484,LISTS!G:H,2,FALSE),"0")</f>
        <v>8</v>
      </c>
      <c r="L3484" s="68">
        <f t="shared" si="165"/>
        <v>8</v>
      </c>
      <c r="M3484" s="112" t="s">
        <v>3009</v>
      </c>
      <c r="N3484" s="140">
        <f>IFERROR(VLOOKUP(M3484,LISTS!G:H,2,FALSE),"0")</f>
        <v>8</v>
      </c>
      <c r="O3484" s="68">
        <f t="shared" si="164"/>
        <v>8</v>
      </c>
      <c r="P3484" s="117" t="s">
        <v>2720</v>
      </c>
      <c r="Q3484" s="101" t="s">
        <v>2721</v>
      </c>
      <c r="R3484" s="117" t="s">
        <v>775</v>
      </c>
      <c r="S3484" s="112" t="s">
        <v>2722</v>
      </c>
      <c r="T3484" s="117" t="s">
        <v>775</v>
      </c>
      <c r="U3484" s="112"/>
    </row>
    <row r="3485" spans="1:21">
      <c r="A3485" s="4" t="str">
        <f>VLOOKUP(C3485,STYLES!$A$1:$R$2088,7,FALSE)</f>
        <v>Fleece</v>
      </c>
      <c r="B3485" t="str">
        <f>VLOOKUP(C3485,STYLES!$1:$1048576,6,FALSE)</f>
        <v>North End®</v>
      </c>
      <c r="C3485" s="103">
        <v>88175</v>
      </c>
      <c r="E3485" t="str">
        <f>VLOOKUP(C3485,STYLES!$1:$1048576,12,FALSE)</f>
        <v>Catalyst Performance Fleece Quarter-Zip</v>
      </c>
      <c r="F3485" s="111" t="s">
        <v>3350</v>
      </c>
      <c r="G3485" s="111" t="s">
        <v>2763</v>
      </c>
      <c r="H3485" s="113" t="str">
        <f>VLOOKUP(C3485,STYLES!$1:$1048576,9,FALSE)</f>
        <v>Active</v>
      </c>
      <c r="I3485" s="113" t="str">
        <f>VLOOKUP(C3485,STYLES!$1:$1048576,10,FALSE)</f>
        <v>Active</v>
      </c>
      <c r="J3485" s="112" t="s">
        <v>3009</v>
      </c>
      <c r="K3485" s="139">
        <f>IFERROR(VLOOKUP(J3485,LISTS!G:H,2,FALSE),"0")</f>
        <v>8</v>
      </c>
      <c r="L3485" s="68">
        <f t="shared" si="165"/>
        <v>8</v>
      </c>
      <c r="M3485" s="112" t="s">
        <v>3009</v>
      </c>
      <c r="N3485" s="140">
        <f>IFERROR(VLOOKUP(M3485,LISTS!G:H,2,FALSE),"0")</f>
        <v>8</v>
      </c>
      <c r="O3485" s="68">
        <f t="shared" si="164"/>
        <v>8</v>
      </c>
      <c r="P3485" s="117" t="s">
        <v>2720</v>
      </c>
      <c r="Q3485" s="117" t="s">
        <v>2983</v>
      </c>
      <c r="R3485" s="117" t="s">
        <v>775</v>
      </c>
      <c r="S3485" s="103" t="s">
        <v>2984</v>
      </c>
      <c r="T3485" s="117" t="s">
        <v>775</v>
      </c>
      <c r="U3485" s="112"/>
    </row>
    <row r="3486" spans="1:21">
      <c r="A3486" s="4"/>
      <c r="F3486" s="112"/>
      <c r="G3486" s="111"/>
      <c r="J3486" s="112"/>
      <c r="K3486" s="139"/>
      <c r="L3486" s="60">
        <f>SUM(L3484:L3485)</f>
        <v>16</v>
      </c>
      <c r="M3486" s="112"/>
      <c r="N3486" s="140"/>
      <c r="O3486" s="60">
        <f>SUM(O3484:O3485)</f>
        <v>16</v>
      </c>
      <c r="Q3486" s="117"/>
      <c r="R3486" s="117"/>
      <c r="S3486" s="103"/>
      <c r="T3486" s="103"/>
      <c r="U3486" s="112"/>
    </row>
    <row r="3487" spans="1:21">
      <c r="A3487" s="4" t="str">
        <f>VLOOKUP(C3487,STYLES!$A$1:$R$2088,7,FALSE)</f>
        <v>Outerwear</v>
      </c>
      <c r="B3487" t="str">
        <f>VLOOKUP(C3487,STYLES!$1:$1048576,6,FALSE)</f>
        <v>North End®</v>
      </c>
      <c r="C3487" s="103">
        <v>78166</v>
      </c>
      <c r="E3487" t="str">
        <f>VLOOKUP(C3487,STYLES!$1:$1048576,12,FALSE)</f>
        <v>Prospect Two-Layer Fleece Bonded Soft Shell Hooded Jacket</v>
      </c>
      <c r="F3487" s="111" t="s">
        <v>2718</v>
      </c>
      <c r="G3487" s="111" t="s">
        <v>2718</v>
      </c>
      <c r="H3487" s="113" t="str">
        <f>VLOOKUP(C3487,STYLES!$1:$1048576,9,FALSE)</f>
        <v>Active</v>
      </c>
      <c r="I3487" s="113" t="str">
        <f>VLOOKUP(C3487,STYLES!$1:$1048576,10,FALSE)</f>
        <v>Active</v>
      </c>
      <c r="J3487" s="112" t="s">
        <v>2768</v>
      </c>
      <c r="K3487" s="139">
        <f>IFERROR(VLOOKUP(J3487,LISTS!G:H,2,FALSE),"0")</f>
        <v>6</v>
      </c>
      <c r="L3487" s="68">
        <f t="shared" si="165"/>
        <v>6</v>
      </c>
      <c r="M3487" s="112" t="s">
        <v>2768</v>
      </c>
      <c r="N3487" s="140">
        <f>IFERROR(VLOOKUP(M3487,LISTS!G:H,2,FALSE),"0")</f>
        <v>6</v>
      </c>
      <c r="O3487" s="68">
        <f t="shared" si="164"/>
        <v>6</v>
      </c>
      <c r="P3487" s="117" t="s">
        <v>2720</v>
      </c>
      <c r="Q3487" s="101" t="s">
        <v>2721</v>
      </c>
      <c r="R3487" s="117" t="s">
        <v>775</v>
      </c>
      <c r="S3487" s="112" t="s">
        <v>2722</v>
      </c>
      <c r="T3487" s="117" t="s">
        <v>775</v>
      </c>
      <c r="U3487" s="112"/>
    </row>
    <row r="3488" spans="1:21">
      <c r="A3488" s="4" t="str">
        <f>VLOOKUP(C3488,STYLES!$A$1:$R$2088,7,FALSE)</f>
        <v>Outerwear</v>
      </c>
      <c r="B3488" t="str">
        <f>VLOOKUP(C3488,STYLES!$1:$1048576,6,FALSE)</f>
        <v>North End®</v>
      </c>
      <c r="C3488" s="103">
        <v>78166</v>
      </c>
      <c r="E3488" t="str">
        <f>VLOOKUP(C3488,STYLES!$1:$1048576,12,FALSE)</f>
        <v>Prospect Two-Layer Fleece Bonded Soft Shell Hooded Jacket</v>
      </c>
      <c r="F3488" s="111" t="s">
        <v>3000</v>
      </c>
      <c r="G3488" s="111" t="s">
        <v>2740</v>
      </c>
      <c r="H3488" s="113" t="str">
        <f>VLOOKUP(C3488,STYLES!$1:$1048576,9,FALSE)</f>
        <v>Active</v>
      </c>
      <c r="I3488" s="113" t="str">
        <f>VLOOKUP(C3488,STYLES!$1:$1048576,10,FALSE)</f>
        <v>Active</v>
      </c>
      <c r="J3488" s="112" t="s">
        <v>2768</v>
      </c>
      <c r="K3488" s="139">
        <f>IFERROR(VLOOKUP(J3488,LISTS!G:H,2,FALSE),"0")</f>
        <v>6</v>
      </c>
      <c r="L3488" s="68">
        <f t="shared" si="165"/>
        <v>6</v>
      </c>
      <c r="M3488" s="112" t="s">
        <v>2768</v>
      </c>
      <c r="N3488" s="140">
        <f>IFERROR(VLOOKUP(M3488,LISTS!G:H,2,FALSE),"0")</f>
        <v>6</v>
      </c>
      <c r="O3488" s="68">
        <f t="shared" si="164"/>
        <v>6</v>
      </c>
      <c r="P3488" s="117" t="s">
        <v>2720</v>
      </c>
      <c r="Q3488" s="117" t="s">
        <v>2741</v>
      </c>
      <c r="R3488" s="117" t="s">
        <v>775</v>
      </c>
      <c r="S3488" s="103" t="s">
        <v>3001</v>
      </c>
      <c r="T3488" s="117" t="s">
        <v>775</v>
      </c>
      <c r="U3488" s="112"/>
    </row>
    <row r="3489" spans="1:21">
      <c r="A3489" s="4" t="str">
        <f>VLOOKUP(C3489,STYLES!$A$1:$R$2088,7,FALSE)</f>
        <v>Outerwear</v>
      </c>
      <c r="B3489" t="str">
        <f>VLOOKUP(C3489,STYLES!$1:$1048576,6,FALSE)</f>
        <v>North End®</v>
      </c>
      <c r="C3489" s="103">
        <v>78166</v>
      </c>
      <c r="E3489" t="str">
        <f>VLOOKUP(C3489,STYLES!$1:$1048576,12,FALSE)</f>
        <v>Prospect Two-Layer Fleece Bonded Soft Shell Hooded Jacket</v>
      </c>
      <c r="F3489" s="111" t="s">
        <v>3403</v>
      </c>
      <c r="G3489" s="111" t="s">
        <v>2743</v>
      </c>
      <c r="H3489" s="113" t="str">
        <f>VLOOKUP(C3489,STYLES!$1:$1048576,9,FALSE)</f>
        <v>Active</v>
      </c>
      <c r="I3489" s="113" t="str">
        <f>VLOOKUP(C3489,STYLES!$1:$1048576,10,FALSE)</f>
        <v>Active</v>
      </c>
      <c r="J3489" s="112" t="s">
        <v>2768</v>
      </c>
      <c r="K3489" s="139">
        <f>IFERROR(VLOOKUP(J3489,LISTS!G:H,2,FALSE),"0")</f>
        <v>6</v>
      </c>
      <c r="L3489" s="68">
        <f t="shared" si="165"/>
        <v>6</v>
      </c>
      <c r="M3489" s="112" t="s">
        <v>2768</v>
      </c>
      <c r="N3489" s="140">
        <f>IFERROR(VLOOKUP(M3489,LISTS!G:H,2,FALSE),"0")</f>
        <v>6</v>
      </c>
      <c r="O3489" s="68">
        <f t="shared" si="164"/>
        <v>6</v>
      </c>
      <c r="P3489" s="117" t="s">
        <v>2720</v>
      </c>
      <c r="Q3489" s="117" t="s">
        <v>3198</v>
      </c>
      <c r="R3489" s="117" t="s">
        <v>775</v>
      </c>
      <c r="S3489" s="103" t="s">
        <v>3199</v>
      </c>
      <c r="T3489" s="117" t="s">
        <v>775</v>
      </c>
      <c r="U3489" s="112"/>
    </row>
    <row r="3490" spans="1:21">
      <c r="A3490" s="4" t="str">
        <f>VLOOKUP(C3490,STYLES!$A$1:$R$2088,7,FALSE)</f>
        <v>Outerwear</v>
      </c>
      <c r="B3490" t="str">
        <f>VLOOKUP(C3490,STYLES!$1:$1048576,6,FALSE)</f>
        <v>North End®</v>
      </c>
      <c r="C3490" s="103">
        <v>78166</v>
      </c>
      <c r="E3490" t="str">
        <f>VLOOKUP(C3490,STYLES!$1:$1048576,12,FALSE)</f>
        <v>Prospect Two-Layer Fleece Bonded Soft Shell Hooded Jacket</v>
      </c>
      <c r="F3490" s="112" t="s">
        <v>3490</v>
      </c>
      <c r="G3490" s="111" t="s">
        <v>2755</v>
      </c>
      <c r="H3490" s="113" t="str">
        <f>VLOOKUP(C3490,STYLES!$1:$1048576,9,FALSE)</f>
        <v>Active</v>
      </c>
      <c r="I3490" s="113" t="str">
        <f>VLOOKUP(C3490,STYLES!$1:$1048576,10,FALSE)</f>
        <v>Active</v>
      </c>
      <c r="J3490" s="112" t="s">
        <v>2768</v>
      </c>
      <c r="K3490" s="139">
        <f>IFERROR(VLOOKUP(J3490,LISTS!G:H,2,FALSE),"0")</f>
        <v>6</v>
      </c>
      <c r="L3490" s="68">
        <f t="shared" si="165"/>
        <v>6</v>
      </c>
      <c r="M3490" s="112" t="s">
        <v>2768</v>
      </c>
      <c r="N3490" s="140">
        <f>IFERROR(VLOOKUP(M3490,LISTS!G:H,2,FALSE),"0")</f>
        <v>6</v>
      </c>
      <c r="O3490" s="68">
        <f t="shared" si="164"/>
        <v>6</v>
      </c>
      <c r="P3490" s="117" t="s">
        <v>2720</v>
      </c>
      <c r="Q3490" s="117" t="s">
        <v>2756</v>
      </c>
      <c r="R3490" s="117" t="s">
        <v>775</v>
      </c>
      <c r="S3490" s="103" t="s">
        <v>2757</v>
      </c>
      <c r="T3490" s="103" t="s">
        <v>775</v>
      </c>
      <c r="U3490" s="112"/>
    </row>
    <row r="3491" spans="1:21">
      <c r="A3491" s="4"/>
      <c r="F3491" s="112"/>
      <c r="G3491" s="111"/>
      <c r="J3491" s="112"/>
      <c r="K3491" s="139"/>
      <c r="L3491" s="60">
        <f>SUM(L3487:L3490)</f>
        <v>24</v>
      </c>
      <c r="M3491" s="112"/>
      <c r="N3491" s="140"/>
      <c r="O3491" s="60">
        <f>SUM(O3487:O3490)</f>
        <v>24</v>
      </c>
      <c r="Q3491" s="117"/>
      <c r="R3491" s="117"/>
      <c r="S3491" s="103"/>
      <c r="T3491" s="103"/>
      <c r="U3491" s="112"/>
    </row>
    <row r="3492" spans="1:21">
      <c r="A3492" s="4" t="str">
        <f>VLOOKUP(C3492,STYLES!$A$1:$R$2088,7,FALSE)</f>
        <v>Outerwear</v>
      </c>
      <c r="B3492" t="str">
        <f>VLOOKUP(C3492,STYLES!$1:$1048576,6,FALSE)</f>
        <v>North End®</v>
      </c>
      <c r="C3492" s="103">
        <v>88166</v>
      </c>
      <c r="E3492" t="str">
        <f>VLOOKUP(C3492,STYLES!$1:$1048576,12,FALSE)</f>
        <v>Prospect Two-Layer Fleece Bonded Soft Shell Hooded Jacket</v>
      </c>
      <c r="F3492" s="111" t="s">
        <v>2718</v>
      </c>
      <c r="G3492" s="111" t="s">
        <v>2718</v>
      </c>
      <c r="H3492" s="113" t="str">
        <f>VLOOKUP(C3492,STYLES!$1:$1048576,9,FALSE)</f>
        <v>Active</v>
      </c>
      <c r="I3492" s="113" t="str">
        <f>VLOOKUP(C3492,STYLES!$1:$1048576,10,FALSE)</f>
        <v>Active</v>
      </c>
      <c r="J3492" s="112" t="s">
        <v>3009</v>
      </c>
      <c r="K3492" s="139">
        <f>IFERROR(VLOOKUP(J3492,LISTS!G:H,2,FALSE),"0")</f>
        <v>8</v>
      </c>
      <c r="L3492" s="68">
        <f t="shared" si="165"/>
        <v>8</v>
      </c>
      <c r="M3492" s="112" t="s">
        <v>3009</v>
      </c>
      <c r="N3492" s="140">
        <f>IFERROR(VLOOKUP(M3492,LISTS!G:H,2,FALSE),"0")</f>
        <v>8</v>
      </c>
      <c r="O3492" s="68">
        <f t="shared" si="164"/>
        <v>8</v>
      </c>
      <c r="P3492" s="117" t="s">
        <v>2720</v>
      </c>
      <c r="Q3492" s="101" t="s">
        <v>2721</v>
      </c>
      <c r="R3492" s="117" t="s">
        <v>775</v>
      </c>
      <c r="S3492" s="112" t="s">
        <v>2722</v>
      </c>
      <c r="T3492" s="117" t="s">
        <v>775</v>
      </c>
      <c r="U3492" s="112"/>
    </row>
    <row r="3493" spans="1:21">
      <c r="A3493" s="4" t="str">
        <f>VLOOKUP(C3493,STYLES!$A$1:$R$2088,7,FALSE)</f>
        <v>Outerwear</v>
      </c>
      <c r="B3493" t="str">
        <f>VLOOKUP(C3493,STYLES!$1:$1048576,6,FALSE)</f>
        <v>North End®</v>
      </c>
      <c r="C3493" s="103">
        <v>88166</v>
      </c>
      <c r="E3493" t="str">
        <f>VLOOKUP(C3493,STYLES!$1:$1048576,12,FALSE)</f>
        <v>Prospect Two-Layer Fleece Bonded Soft Shell Hooded Jacket</v>
      </c>
      <c r="F3493" s="111" t="s">
        <v>3000</v>
      </c>
      <c r="G3493" s="111" t="s">
        <v>2740</v>
      </c>
      <c r="H3493" s="113" t="str">
        <f>VLOOKUP(C3493,STYLES!$1:$1048576,9,FALSE)</f>
        <v>Active</v>
      </c>
      <c r="I3493" s="113" t="str">
        <f>VLOOKUP(C3493,STYLES!$1:$1048576,10,FALSE)</f>
        <v>Active</v>
      </c>
      <c r="J3493" s="112" t="s">
        <v>3009</v>
      </c>
      <c r="K3493" s="139">
        <f>IFERROR(VLOOKUP(J3493,LISTS!G:H,2,FALSE),"0")</f>
        <v>8</v>
      </c>
      <c r="L3493" s="68">
        <f t="shared" si="165"/>
        <v>8</v>
      </c>
      <c r="M3493" s="112" t="s">
        <v>3009</v>
      </c>
      <c r="N3493" s="140">
        <f>IFERROR(VLOOKUP(M3493,LISTS!G:H,2,FALSE),"0")</f>
        <v>8</v>
      </c>
      <c r="O3493" s="68">
        <f t="shared" si="164"/>
        <v>8</v>
      </c>
      <c r="P3493" s="117" t="s">
        <v>2720</v>
      </c>
      <c r="Q3493" s="117" t="s">
        <v>2741</v>
      </c>
      <c r="R3493" s="117" t="s">
        <v>775</v>
      </c>
      <c r="S3493" s="103" t="s">
        <v>3001</v>
      </c>
      <c r="T3493" s="117" t="s">
        <v>775</v>
      </c>
      <c r="U3493" s="112"/>
    </row>
    <row r="3494" spans="1:21">
      <c r="A3494" s="4" t="str">
        <f>VLOOKUP(C3494,STYLES!$A$1:$R$2088,7,FALSE)</f>
        <v>Outerwear</v>
      </c>
      <c r="B3494" t="str">
        <f>VLOOKUP(C3494,STYLES!$1:$1048576,6,FALSE)</f>
        <v>North End®</v>
      </c>
      <c r="C3494" s="103">
        <v>88166</v>
      </c>
      <c r="E3494" t="str">
        <f>VLOOKUP(C3494,STYLES!$1:$1048576,12,FALSE)</f>
        <v>Prospect Two-Layer Fleece Bonded Soft Shell Hooded Jacket</v>
      </c>
      <c r="F3494" s="111" t="s">
        <v>3491</v>
      </c>
      <c r="G3494" s="111" t="s">
        <v>2736</v>
      </c>
      <c r="H3494" s="113" t="str">
        <f>VLOOKUP(C3494,STYLES!$1:$1048576,9,FALSE)</f>
        <v>Active</v>
      </c>
      <c r="I3494" s="113" t="str">
        <f>VLOOKUP(C3494,STYLES!$1:$1048576,10,FALSE)</f>
        <v>Active</v>
      </c>
      <c r="J3494" s="112" t="s">
        <v>3009</v>
      </c>
      <c r="K3494" s="139">
        <f>IFERROR(VLOOKUP(J3494,LISTS!G:H,2,FALSE),"0")</f>
        <v>8</v>
      </c>
      <c r="L3494" s="68">
        <f t="shared" si="165"/>
        <v>8</v>
      </c>
      <c r="M3494" s="112" t="s">
        <v>3009</v>
      </c>
      <c r="N3494" s="140">
        <f>IFERROR(VLOOKUP(M3494,LISTS!G:H,2,FALSE),"0")</f>
        <v>8</v>
      </c>
      <c r="O3494" s="68">
        <f t="shared" si="164"/>
        <v>8</v>
      </c>
      <c r="P3494" s="117" t="s">
        <v>2720</v>
      </c>
      <c r="Q3494" s="117" t="s">
        <v>2983</v>
      </c>
      <c r="R3494" s="117" t="s">
        <v>775</v>
      </c>
      <c r="S3494" s="103" t="s">
        <v>2984</v>
      </c>
      <c r="T3494" s="103" t="s">
        <v>775</v>
      </c>
      <c r="U3494" s="112"/>
    </row>
    <row r="3495" spans="1:21">
      <c r="A3495" s="4" t="str">
        <f>VLOOKUP(C3495,STYLES!$A$1:$R$2088,7,FALSE)</f>
        <v>Outerwear</v>
      </c>
      <c r="B3495" t="str">
        <f>VLOOKUP(C3495,STYLES!$1:$1048576,6,FALSE)</f>
        <v>North End®</v>
      </c>
      <c r="C3495" s="103">
        <v>88166</v>
      </c>
      <c r="E3495" t="str">
        <f>VLOOKUP(C3495,STYLES!$1:$1048576,12,FALSE)</f>
        <v>Prospect Two-Layer Fleece Bonded Soft Shell Hooded Jacket</v>
      </c>
      <c r="F3495" s="112" t="s">
        <v>3490</v>
      </c>
      <c r="G3495" s="111" t="s">
        <v>2755</v>
      </c>
      <c r="H3495" s="113" t="str">
        <f>VLOOKUP(C3495,STYLES!$1:$1048576,9,FALSE)</f>
        <v>Active</v>
      </c>
      <c r="I3495" s="113" t="str">
        <f>VLOOKUP(C3495,STYLES!$1:$1048576,10,FALSE)</f>
        <v>Active</v>
      </c>
      <c r="J3495" s="112" t="s">
        <v>2768</v>
      </c>
      <c r="K3495" s="139">
        <f>IFERROR(VLOOKUP(J3495,LISTS!G:H,2,FALSE),"0")</f>
        <v>6</v>
      </c>
      <c r="L3495" s="68">
        <f t="shared" si="165"/>
        <v>6</v>
      </c>
      <c r="M3495" s="112" t="s">
        <v>2768</v>
      </c>
      <c r="N3495" s="140">
        <f>IFERROR(VLOOKUP(M3495,LISTS!G:H,2,FALSE),"0")</f>
        <v>6</v>
      </c>
      <c r="O3495" s="68">
        <f t="shared" si="164"/>
        <v>6</v>
      </c>
      <c r="P3495" s="117" t="s">
        <v>2720</v>
      </c>
      <c r="Q3495" s="117" t="s">
        <v>2756</v>
      </c>
      <c r="R3495" s="117" t="s">
        <v>775</v>
      </c>
      <c r="S3495" s="103" t="s">
        <v>2757</v>
      </c>
      <c r="T3495" s="103" t="s">
        <v>775</v>
      </c>
      <c r="U3495" s="112"/>
    </row>
    <row r="3496" spans="1:21">
      <c r="A3496" s="4"/>
      <c r="F3496" s="112"/>
      <c r="G3496" s="111"/>
      <c r="J3496" s="112"/>
      <c r="K3496" s="139"/>
      <c r="L3496" s="60">
        <f>SUM(L3492:L3495)</f>
        <v>30</v>
      </c>
      <c r="M3496" s="112"/>
      <c r="N3496" s="140"/>
      <c r="O3496" s="60">
        <f>SUM(O3492:O3495)</f>
        <v>30</v>
      </c>
      <c r="Q3496" s="117"/>
      <c r="R3496" s="117"/>
      <c r="S3496" s="103"/>
      <c r="T3496" s="103"/>
      <c r="U3496" s="112"/>
    </row>
    <row r="3497" spans="1:21">
      <c r="A3497" s="4" t="str">
        <f>VLOOKUP(C3497,STYLES!$A$1:$R$2088,7,FALSE)</f>
        <v>Fleece</v>
      </c>
      <c r="B3497" t="str">
        <f>VLOOKUP(C3497,STYLES!$1:$1048576,6,FALSE)</f>
        <v>North End®</v>
      </c>
      <c r="C3497" s="103">
        <v>78025</v>
      </c>
      <c r="E3497" t="str">
        <f>VLOOKUP(C3497,STYLES!$1:$1048576,12,FALSE)</f>
        <v>Microfleece Unlined Jacket</v>
      </c>
      <c r="F3497" s="111" t="s">
        <v>2718</v>
      </c>
      <c r="G3497" s="111" t="s">
        <v>2718</v>
      </c>
      <c r="H3497" s="113" t="str">
        <f>VLOOKUP(C3497,STYLES!$1:$1048576,9,FALSE)</f>
        <v>Active</v>
      </c>
      <c r="I3497" s="113" t="str">
        <f>VLOOKUP(C3497,STYLES!$1:$1048576,10,FALSE)</f>
        <v>Active</v>
      </c>
      <c r="J3497" s="112" t="s">
        <v>2961</v>
      </c>
      <c r="K3497" s="139">
        <f>IFERROR(VLOOKUP(J3497,LISTS!G:H,2,FALSE),"0")</f>
        <v>6</v>
      </c>
      <c r="L3497" s="68">
        <f t="shared" si="165"/>
        <v>6</v>
      </c>
      <c r="M3497" s="112" t="s">
        <v>2961</v>
      </c>
      <c r="N3497" s="140">
        <f>IFERROR(VLOOKUP(M3497,LISTS!G:H,2,FALSE),"0")</f>
        <v>6</v>
      </c>
      <c r="O3497" s="68">
        <f t="shared" si="164"/>
        <v>6</v>
      </c>
      <c r="P3497" s="117" t="s">
        <v>2720</v>
      </c>
      <c r="Q3497" s="101" t="s">
        <v>2721</v>
      </c>
      <c r="R3497" s="117" t="s">
        <v>775</v>
      </c>
      <c r="S3497" s="112" t="s">
        <v>2722</v>
      </c>
      <c r="T3497" s="117" t="s">
        <v>775</v>
      </c>
      <c r="U3497" s="112"/>
    </row>
    <row r="3498" spans="1:21">
      <c r="A3498" s="4" t="str">
        <f>VLOOKUP(C3498,STYLES!$A$1:$R$2088,7,FALSE)</f>
        <v>Fleece</v>
      </c>
      <c r="B3498" t="str">
        <f>VLOOKUP(C3498,STYLES!$1:$1048576,6,FALSE)</f>
        <v>North End®</v>
      </c>
      <c r="C3498" s="103">
        <v>78025</v>
      </c>
      <c r="E3498" t="str">
        <f>VLOOKUP(C3498,STYLES!$1:$1048576,12,FALSE)</f>
        <v>Microfleece Unlined Jacket</v>
      </c>
      <c r="F3498" s="111" t="s">
        <v>3492</v>
      </c>
      <c r="G3498" s="111" t="s">
        <v>2759</v>
      </c>
      <c r="H3498" s="113" t="str">
        <f>VLOOKUP(C3498,STYLES!$1:$1048576,9,FALSE)</f>
        <v>Active</v>
      </c>
      <c r="I3498" s="113" t="str">
        <f>VLOOKUP(C3498,STYLES!$1:$1048576,10,FALSE)</f>
        <v>Active</v>
      </c>
      <c r="J3498" s="112" t="s">
        <v>2961</v>
      </c>
      <c r="K3498" s="139">
        <f>IFERROR(VLOOKUP(J3498,LISTS!G:H,2,FALSE),"0")</f>
        <v>6</v>
      </c>
      <c r="L3498" s="68">
        <f t="shared" si="165"/>
        <v>6</v>
      </c>
      <c r="M3498" s="112" t="s">
        <v>2961</v>
      </c>
      <c r="N3498" s="140">
        <f>IFERROR(VLOOKUP(M3498,LISTS!G:H,2,FALSE),"0")</f>
        <v>6</v>
      </c>
      <c r="O3498" s="68">
        <f t="shared" si="164"/>
        <v>6</v>
      </c>
      <c r="P3498" s="117" t="s">
        <v>2720</v>
      </c>
      <c r="Q3498" s="117" t="s">
        <v>3493</v>
      </c>
      <c r="R3498" s="117" t="s">
        <v>775</v>
      </c>
      <c r="S3498" s="103" t="s">
        <v>3494</v>
      </c>
      <c r="T3498" s="103" t="s">
        <v>775</v>
      </c>
      <c r="U3498" s="112"/>
    </row>
    <row r="3499" spans="1:21">
      <c r="A3499" s="4" t="str">
        <f>VLOOKUP(C3499,STYLES!$A$1:$R$2088,7,FALSE)</f>
        <v>Fleece</v>
      </c>
      <c r="B3499" t="str">
        <f>VLOOKUP(C3499,STYLES!$1:$1048576,6,FALSE)</f>
        <v>North End®</v>
      </c>
      <c r="C3499" s="103">
        <v>78025</v>
      </c>
      <c r="E3499" t="str">
        <f>VLOOKUP(C3499,STYLES!$1:$1048576,12,FALSE)</f>
        <v>Microfleece Unlined Jacket</v>
      </c>
      <c r="F3499" s="111" t="s">
        <v>2723</v>
      </c>
      <c r="G3499" s="111" t="s">
        <v>2724</v>
      </c>
      <c r="H3499" s="113" t="str">
        <f>VLOOKUP(C3499,STYLES!$1:$1048576,9,FALSE)</f>
        <v>Active</v>
      </c>
      <c r="I3499" s="113" t="str">
        <f>VLOOKUP(C3499,STYLES!$1:$1048576,10,FALSE)</f>
        <v>Active</v>
      </c>
      <c r="J3499" s="112" t="s">
        <v>2961</v>
      </c>
      <c r="K3499" s="139">
        <f>IFERROR(VLOOKUP(J3499,LISTS!G:H,2,FALSE),"0")</f>
        <v>6</v>
      </c>
      <c r="L3499" s="68">
        <f t="shared" si="165"/>
        <v>6</v>
      </c>
      <c r="M3499" s="112" t="s">
        <v>2961</v>
      </c>
      <c r="N3499" s="140">
        <f>IFERROR(VLOOKUP(M3499,LISTS!G:H,2,FALSE),"0")</f>
        <v>6</v>
      </c>
      <c r="O3499" s="68">
        <f t="shared" si="164"/>
        <v>6</v>
      </c>
      <c r="P3499" s="117" t="s">
        <v>2720</v>
      </c>
      <c r="Q3499" s="118" t="s">
        <v>2725</v>
      </c>
      <c r="R3499" s="118" t="s">
        <v>775</v>
      </c>
      <c r="S3499" s="112" t="s">
        <v>2726</v>
      </c>
      <c r="T3499" s="118" t="s">
        <v>775</v>
      </c>
      <c r="U3499" s="112"/>
    </row>
    <row r="3500" spans="1:21">
      <c r="A3500" s="4" t="str">
        <f>VLOOKUP(C3500,STYLES!$A$1:$R$2088,7,FALSE)</f>
        <v>Fleece</v>
      </c>
      <c r="B3500" t="str">
        <f>VLOOKUP(C3500,STYLES!$1:$1048576,6,FALSE)</f>
        <v>North End®</v>
      </c>
      <c r="C3500" s="103">
        <v>78025</v>
      </c>
      <c r="E3500" t="str">
        <f>VLOOKUP(C3500,STYLES!$1:$1048576,12,FALSE)</f>
        <v>Microfleece Unlined Jacket</v>
      </c>
      <c r="F3500" s="111" t="s">
        <v>3495</v>
      </c>
      <c r="G3500" s="111" t="s">
        <v>2786</v>
      </c>
      <c r="H3500" s="113" t="str">
        <f>VLOOKUP(C3500,STYLES!$1:$1048576,9,FALSE)</f>
        <v>Active</v>
      </c>
      <c r="I3500" s="113" t="str">
        <f>VLOOKUP(C3500,STYLES!$1:$1048576,10,FALSE)</f>
        <v>Active</v>
      </c>
      <c r="J3500" s="112" t="s">
        <v>2961</v>
      </c>
      <c r="K3500" s="139">
        <f>IFERROR(VLOOKUP(J3500,LISTS!G:H,2,FALSE),"0")</f>
        <v>6</v>
      </c>
      <c r="L3500" s="68">
        <f t="shared" si="165"/>
        <v>6</v>
      </c>
      <c r="M3500" s="112" t="s">
        <v>2961</v>
      </c>
      <c r="N3500" s="140">
        <f>IFERROR(VLOOKUP(M3500,LISTS!G:H,2,FALSE),"0")</f>
        <v>6</v>
      </c>
      <c r="O3500" s="68">
        <f t="shared" si="164"/>
        <v>6</v>
      </c>
      <c r="P3500" s="117" t="s">
        <v>2720</v>
      </c>
      <c r="Q3500" s="117" t="s">
        <v>2787</v>
      </c>
      <c r="R3500" s="118" t="s">
        <v>775</v>
      </c>
      <c r="S3500" s="103" t="s">
        <v>2788</v>
      </c>
      <c r="T3500" s="118" t="s">
        <v>775</v>
      </c>
      <c r="U3500" s="112"/>
    </row>
    <row r="3501" spans="1:21">
      <c r="A3501" s="4" t="str">
        <f>VLOOKUP(C3501,STYLES!$A$1:$R$2088,7,FALSE)</f>
        <v>Fleece</v>
      </c>
      <c r="B3501" t="str">
        <f>VLOOKUP(C3501,STYLES!$1:$1048576,6,FALSE)</f>
        <v>North End®</v>
      </c>
      <c r="C3501" s="103">
        <v>78025</v>
      </c>
      <c r="E3501" t="str">
        <f>VLOOKUP(C3501,STYLES!$1:$1048576,12,FALSE)</f>
        <v>Microfleece Unlined Jacket</v>
      </c>
      <c r="F3501" s="111" t="s">
        <v>3496</v>
      </c>
      <c r="G3501" s="111" t="s">
        <v>2809</v>
      </c>
      <c r="H3501" s="113" t="str">
        <f>VLOOKUP(C3501,STYLES!$1:$1048576,9,FALSE)</f>
        <v>Active</v>
      </c>
      <c r="I3501" s="113" t="str">
        <f>VLOOKUP(C3501,STYLES!$1:$1048576,10,FALSE)</f>
        <v>Active</v>
      </c>
      <c r="J3501" s="112" t="s">
        <v>2961</v>
      </c>
      <c r="K3501" s="139">
        <f>IFERROR(VLOOKUP(J3501,LISTS!G:H,2,FALSE),"0")</f>
        <v>6</v>
      </c>
      <c r="L3501" s="68">
        <f t="shared" si="165"/>
        <v>6</v>
      </c>
      <c r="M3501" s="112" t="s">
        <v>2961</v>
      </c>
      <c r="N3501" s="140">
        <f>IFERROR(VLOOKUP(M3501,LISTS!G:H,2,FALSE),"0")</f>
        <v>6</v>
      </c>
      <c r="O3501" s="68">
        <f t="shared" si="164"/>
        <v>6</v>
      </c>
      <c r="P3501" s="117" t="s">
        <v>2720</v>
      </c>
      <c r="Q3501" s="117" t="s">
        <v>3104</v>
      </c>
      <c r="R3501" s="117" t="s">
        <v>775</v>
      </c>
      <c r="S3501" s="103" t="s">
        <v>3105</v>
      </c>
      <c r="T3501" s="103" t="s">
        <v>775</v>
      </c>
      <c r="U3501" s="112"/>
    </row>
    <row r="3502" spans="1:21">
      <c r="A3502" s="4" t="str">
        <f>VLOOKUP(C3502,STYLES!$A$1:$R$2088,7,FALSE)</f>
        <v>Fleece</v>
      </c>
      <c r="B3502" t="str">
        <f>VLOOKUP(C3502,STYLES!$1:$1048576,6,FALSE)</f>
        <v>North End®</v>
      </c>
      <c r="C3502" s="103">
        <v>78025</v>
      </c>
      <c r="E3502" t="str">
        <f>VLOOKUP(C3502,STYLES!$1:$1048576,12,FALSE)</f>
        <v>Microfleece Unlined Jacket</v>
      </c>
      <c r="F3502" s="111" t="s">
        <v>3497</v>
      </c>
      <c r="G3502" s="111" t="s">
        <v>2740</v>
      </c>
      <c r="H3502" s="113" t="str">
        <f>VLOOKUP(C3502,STYLES!$1:$1048576,9,FALSE)</f>
        <v>Active</v>
      </c>
      <c r="I3502" s="113" t="str">
        <f>VLOOKUP(C3502,STYLES!$1:$1048576,10,FALSE)</f>
        <v>Active</v>
      </c>
      <c r="J3502" s="112" t="s">
        <v>2961</v>
      </c>
      <c r="K3502" s="139">
        <f>IFERROR(VLOOKUP(J3502,LISTS!G:H,2,FALSE),"0")</f>
        <v>6</v>
      </c>
      <c r="L3502" s="68">
        <f t="shared" si="165"/>
        <v>6</v>
      </c>
      <c r="M3502" s="112" t="s">
        <v>2961</v>
      </c>
      <c r="N3502" s="140">
        <f>IFERROR(VLOOKUP(M3502,LISTS!G:H,2,FALSE),"0")</f>
        <v>6</v>
      </c>
      <c r="O3502" s="68">
        <f t="shared" si="164"/>
        <v>6</v>
      </c>
      <c r="P3502" s="117" t="s">
        <v>2720</v>
      </c>
      <c r="Q3502" s="117" t="s">
        <v>3498</v>
      </c>
      <c r="R3502" s="117" t="s">
        <v>775</v>
      </c>
      <c r="S3502" s="103" t="s">
        <v>3499</v>
      </c>
      <c r="T3502" s="103" t="s">
        <v>775</v>
      </c>
      <c r="U3502" s="112"/>
    </row>
    <row r="3503" spans="1:21">
      <c r="A3503" s="4" t="str">
        <f>VLOOKUP(C3503,STYLES!$A$1:$R$2088,7,FALSE)</f>
        <v>Fleece</v>
      </c>
      <c r="B3503" t="str">
        <f>VLOOKUP(C3503,STYLES!$1:$1048576,6,FALSE)</f>
        <v>North End®</v>
      </c>
      <c r="C3503" s="103">
        <v>78025</v>
      </c>
      <c r="E3503" t="str">
        <f>VLOOKUP(C3503,STYLES!$1:$1048576,12,FALSE)</f>
        <v>Microfleece Unlined Jacket</v>
      </c>
      <c r="F3503" s="112" t="s">
        <v>3500</v>
      </c>
      <c r="G3503" s="111" t="s">
        <v>2801</v>
      </c>
      <c r="H3503" s="113" t="str">
        <f>VLOOKUP(C3503,STYLES!$1:$1048576,9,FALSE)</f>
        <v>Active</v>
      </c>
      <c r="I3503" s="113" t="str">
        <f>VLOOKUP(C3503,STYLES!$1:$1048576,10,FALSE)</f>
        <v>Active</v>
      </c>
      <c r="J3503" s="112" t="s">
        <v>2961</v>
      </c>
      <c r="K3503" s="139">
        <f>IFERROR(VLOOKUP(J3503,LISTS!G:H,2,FALSE),"0")</f>
        <v>6</v>
      </c>
      <c r="L3503" s="68">
        <f t="shared" si="165"/>
        <v>6</v>
      </c>
      <c r="M3503" s="112" t="s">
        <v>2961</v>
      </c>
      <c r="N3503" s="140">
        <f>IFERROR(VLOOKUP(M3503,LISTS!G:H,2,FALSE),"0")</f>
        <v>6</v>
      </c>
      <c r="O3503" s="68">
        <f t="shared" si="164"/>
        <v>6</v>
      </c>
      <c r="P3503" s="117" t="s">
        <v>2720</v>
      </c>
      <c r="Q3503" s="117" t="s">
        <v>3082</v>
      </c>
      <c r="R3503" s="117" t="s">
        <v>775</v>
      </c>
      <c r="S3503" s="103" t="s">
        <v>3083</v>
      </c>
      <c r="T3503" s="103" t="s">
        <v>775</v>
      </c>
      <c r="U3503" s="112"/>
    </row>
    <row r="3504" spans="1:21">
      <c r="A3504" s="4"/>
      <c r="F3504" s="112"/>
      <c r="G3504" s="111"/>
      <c r="J3504" s="112"/>
      <c r="K3504" s="139"/>
      <c r="L3504" s="60">
        <f>SUM(L3497:L3503)</f>
        <v>42</v>
      </c>
      <c r="M3504" s="112"/>
      <c r="N3504" s="140"/>
      <c r="O3504" s="60">
        <f>SUM(O3497:O3503)</f>
        <v>42</v>
      </c>
      <c r="Q3504" s="117"/>
      <c r="R3504" s="117"/>
      <c r="S3504" s="103"/>
      <c r="T3504" s="103"/>
      <c r="U3504" s="112"/>
    </row>
    <row r="3505" spans="1:21">
      <c r="A3505" s="4" t="str">
        <f>VLOOKUP(C3505,STYLES!$A$1:$R$2088,7,FALSE)</f>
        <v>Fleece</v>
      </c>
      <c r="B3505" t="str">
        <f>VLOOKUP(C3505,STYLES!$1:$1048576,6,FALSE)</f>
        <v>North End®</v>
      </c>
      <c r="C3505" s="103">
        <v>88095</v>
      </c>
      <c r="E3505" t="str">
        <f>VLOOKUP(C3505,STYLES!$1:$1048576,12,FALSE)</f>
        <v>Microfleece Unlined Jacket</v>
      </c>
      <c r="F3505" s="111" t="s">
        <v>2718</v>
      </c>
      <c r="G3505" s="111" t="s">
        <v>2718</v>
      </c>
      <c r="H3505" s="113" t="str">
        <f>VLOOKUP(C3505,STYLES!$1:$1048576,9,FALSE)</f>
        <v>Active</v>
      </c>
      <c r="I3505" s="113" t="str">
        <f>VLOOKUP(C3505,STYLES!$1:$1048576,10,FALSE)</f>
        <v>Active</v>
      </c>
      <c r="J3505" s="112" t="s">
        <v>3009</v>
      </c>
      <c r="K3505" s="139">
        <f>IFERROR(VLOOKUP(J3505,LISTS!G:H,2,FALSE),"0")</f>
        <v>8</v>
      </c>
      <c r="L3505" s="68">
        <f t="shared" si="165"/>
        <v>8</v>
      </c>
      <c r="M3505" s="112" t="s">
        <v>3009</v>
      </c>
      <c r="N3505" s="140">
        <f>IFERROR(VLOOKUP(M3505,LISTS!G:H,2,FALSE),"0")</f>
        <v>8</v>
      </c>
      <c r="O3505" s="68">
        <f t="shared" si="164"/>
        <v>8</v>
      </c>
      <c r="P3505" s="117" t="s">
        <v>2720</v>
      </c>
      <c r="Q3505" s="101" t="s">
        <v>2721</v>
      </c>
      <c r="R3505" s="117" t="s">
        <v>775</v>
      </c>
      <c r="S3505" s="112" t="s">
        <v>2722</v>
      </c>
      <c r="T3505" s="117" t="s">
        <v>775</v>
      </c>
      <c r="U3505" s="112"/>
    </row>
    <row r="3506" spans="1:21">
      <c r="A3506" s="4" t="str">
        <f>VLOOKUP(C3506,STYLES!$A$1:$R$2088,7,FALSE)</f>
        <v>Fleece</v>
      </c>
      <c r="B3506" t="str">
        <f>VLOOKUP(C3506,STYLES!$1:$1048576,6,FALSE)</f>
        <v>North End®</v>
      </c>
      <c r="C3506" s="103">
        <v>88095</v>
      </c>
      <c r="E3506" t="str">
        <f>VLOOKUP(C3506,STYLES!$1:$1048576,12,FALSE)</f>
        <v>Microfleece Unlined Jacket</v>
      </c>
      <c r="F3506" s="111" t="s">
        <v>2723</v>
      </c>
      <c r="G3506" s="111" t="s">
        <v>2724</v>
      </c>
      <c r="H3506" s="113" t="str">
        <f>VLOOKUP(C3506,STYLES!$1:$1048576,9,FALSE)</f>
        <v>Active</v>
      </c>
      <c r="I3506" s="113" t="str">
        <f>VLOOKUP(C3506,STYLES!$1:$1048576,10,FALSE)</f>
        <v>Active</v>
      </c>
      <c r="J3506" s="112" t="s">
        <v>3009</v>
      </c>
      <c r="K3506" s="139">
        <f>IFERROR(VLOOKUP(J3506,LISTS!G:H,2,FALSE),"0")</f>
        <v>8</v>
      </c>
      <c r="L3506" s="68">
        <f t="shared" si="165"/>
        <v>8</v>
      </c>
      <c r="M3506" s="112" t="s">
        <v>3009</v>
      </c>
      <c r="N3506" s="140">
        <f>IFERROR(VLOOKUP(M3506,LISTS!G:H,2,FALSE),"0")</f>
        <v>8</v>
      </c>
      <c r="O3506" s="68">
        <f t="shared" si="164"/>
        <v>8</v>
      </c>
      <c r="P3506" s="117" t="s">
        <v>2720</v>
      </c>
      <c r="Q3506" s="118" t="s">
        <v>2725</v>
      </c>
      <c r="R3506" s="118" t="s">
        <v>775</v>
      </c>
      <c r="S3506" s="112" t="s">
        <v>2726</v>
      </c>
      <c r="T3506" s="118" t="s">
        <v>775</v>
      </c>
      <c r="U3506" s="112"/>
    </row>
    <row r="3507" spans="1:21">
      <c r="A3507" s="4" t="str">
        <f>VLOOKUP(C3507,STYLES!$A$1:$R$2088,7,FALSE)</f>
        <v>Fleece</v>
      </c>
      <c r="B3507" t="str">
        <f>VLOOKUP(C3507,STYLES!$1:$1048576,6,FALSE)</f>
        <v>North End®</v>
      </c>
      <c r="C3507" s="103">
        <v>88095</v>
      </c>
      <c r="E3507" t="str">
        <f>VLOOKUP(C3507,STYLES!$1:$1048576,12,FALSE)</f>
        <v>Microfleece Unlined Jacket</v>
      </c>
      <c r="F3507" s="111" t="s">
        <v>3501</v>
      </c>
      <c r="G3507" s="111" t="s">
        <v>2809</v>
      </c>
      <c r="H3507" s="113" t="str">
        <f>VLOOKUP(C3507,STYLES!$1:$1048576,9,FALSE)</f>
        <v>Active</v>
      </c>
      <c r="I3507" s="113" t="str">
        <f>VLOOKUP(C3507,STYLES!$1:$1048576,10,FALSE)</f>
        <v>Active</v>
      </c>
      <c r="J3507" s="112" t="s">
        <v>3009</v>
      </c>
      <c r="K3507" s="139">
        <f>IFERROR(VLOOKUP(J3507,LISTS!G:H,2,FALSE),"0")</f>
        <v>8</v>
      </c>
      <c r="L3507" s="68">
        <f t="shared" si="165"/>
        <v>8</v>
      </c>
      <c r="M3507" s="112" t="s">
        <v>3009</v>
      </c>
      <c r="N3507" s="140">
        <f>IFERROR(VLOOKUP(M3507,LISTS!G:H,2,FALSE),"0")</f>
        <v>8</v>
      </c>
      <c r="O3507" s="68">
        <f t="shared" si="164"/>
        <v>8</v>
      </c>
      <c r="P3507" s="117" t="s">
        <v>2720</v>
      </c>
      <c r="Q3507" s="117" t="s">
        <v>3480</v>
      </c>
      <c r="R3507" s="117" t="s">
        <v>775</v>
      </c>
      <c r="S3507" s="103" t="s">
        <v>3481</v>
      </c>
      <c r="T3507" s="103" t="s">
        <v>775</v>
      </c>
      <c r="U3507" s="112"/>
    </row>
    <row r="3508" spans="1:21">
      <c r="A3508" s="4" t="str">
        <f>VLOOKUP(C3508,STYLES!$A$1:$R$2088,7,FALSE)</f>
        <v>Fleece</v>
      </c>
      <c r="B3508" t="str">
        <f>VLOOKUP(C3508,STYLES!$1:$1048576,6,FALSE)</f>
        <v>North End®</v>
      </c>
      <c r="C3508" s="103">
        <v>88095</v>
      </c>
      <c r="E3508" t="str">
        <f>VLOOKUP(C3508,STYLES!$1:$1048576,12,FALSE)</f>
        <v>Microfleece Unlined Jacket</v>
      </c>
      <c r="F3508" s="111" t="s">
        <v>3495</v>
      </c>
      <c r="G3508" s="111" t="s">
        <v>2786</v>
      </c>
      <c r="H3508" s="113" t="str">
        <f>VLOOKUP(C3508,STYLES!$1:$1048576,9,FALSE)</f>
        <v>Active</v>
      </c>
      <c r="I3508" s="113" t="str">
        <f>VLOOKUP(C3508,STYLES!$1:$1048576,10,FALSE)</f>
        <v>Active</v>
      </c>
      <c r="J3508" s="112" t="s">
        <v>3009</v>
      </c>
      <c r="K3508" s="139">
        <f>IFERROR(VLOOKUP(J3508,LISTS!G:H,2,FALSE),"0")</f>
        <v>8</v>
      </c>
      <c r="L3508" s="68">
        <f t="shared" si="165"/>
        <v>8</v>
      </c>
      <c r="M3508" s="112" t="s">
        <v>3009</v>
      </c>
      <c r="N3508" s="140">
        <f>IFERROR(VLOOKUP(M3508,LISTS!G:H,2,FALSE),"0")</f>
        <v>8</v>
      </c>
      <c r="O3508" s="68">
        <f t="shared" si="164"/>
        <v>8</v>
      </c>
      <c r="P3508" s="117" t="s">
        <v>2720</v>
      </c>
      <c r="Q3508" s="117" t="s">
        <v>2787</v>
      </c>
      <c r="R3508" s="118" t="s">
        <v>775</v>
      </c>
      <c r="S3508" s="103" t="s">
        <v>2788</v>
      </c>
      <c r="T3508" s="118" t="s">
        <v>775</v>
      </c>
      <c r="U3508" s="112"/>
    </row>
    <row r="3509" spans="1:21">
      <c r="A3509" s="4" t="str">
        <f>VLOOKUP(C3509,STYLES!$A$1:$R$2088,7,FALSE)</f>
        <v>Fleece</v>
      </c>
      <c r="B3509" t="str">
        <f>VLOOKUP(C3509,STYLES!$1:$1048576,6,FALSE)</f>
        <v>North End®</v>
      </c>
      <c r="C3509" s="103">
        <v>88095</v>
      </c>
      <c r="E3509" t="str">
        <f>VLOOKUP(C3509,STYLES!$1:$1048576,12,FALSE)</f>
        <v>Microfleece Unlined Jacket</v>
      </c>
      <c r="F3509" s="112" t="s">
        <v>3497</v>
      </c>
      <c r="G3509" s="111" t="s">
        <v>2740</v>
      </c>
      <c r="H3509" s="113" t="str">
        <f>VLOOKUP(C3509,STYLES!$1:$1048576,9,FALSE)</f>
        <v>Active</v>
      </c>
      <c r="I3509" s="113" t="str">
        <f>VLOOKUP(C3509,STYLES!$1:$1048576,10,FALSE)</f>
        <v>Active</v>
      </c>
      <c r="J3509" s="112" t="s">
        <v>3009</v>
      </c>
      <c r="K3509" s="139">
        <f>IFERROR(VLOOKUP(J3509,LISTS!G:H,2,FALSE),"0")</f>
        <v>8</v>
      </c>
      <c r="L3509" s="68">
        <f t="shared" si="165"/>
        <v>8</v>
      </c>
      <c r="M3509" s="112" t="s">
        <v>3009</v>
      </c>
      <c r="N3509" s="140">
        <f>IFERROR(VLOOKUP(M3509,LISTS!G:H,2,FALSE),"0")</f>
        <v>8</v>
      </c>
      <c r="O3509" s="68">
        <f t="shared" si="164"/>
        <v>8</v>
      </c>
      <c r="P3509" s="117" t="s">
        <v>2720</v>
      </c>
      <c r="Q3509" s="117" t="s">
        <v>3498</v>
      </c>
      <c r="R3509" s="117" t="s">
        <v>775</v>
      </c>
      <c r="S3509" s="103" t="s">
        <v>3499</v>
      </c>
      <c r="T3509" s="103" t="s">
        <v>775</v>
      </c>
      <c r="U3509" s="112"/>
    </row>
    <row r="3510" spans="1:21">
      <c r="A3510" s="4"/>
      <c r="F3510" s="112"/>
      <c r="G3510" s="111"/>
      <c r="J3510" s="112"/>
      <c r="K3510" s="139"/>
      <c r="L3510" s="60">
        <f>SUM(L3505:L3509)</f>
        <v>40</v>
      </c>
      <c r="M3510" s="112"/>
      <c r="N3510" s="140"/>
      <c r="O3510" s="60">
        <f>SUM(O3505:O3509)</f>
        <v>40</v>
      </c>
      <c r="Q3510" s="117"/>
      <c r="R3510" s="117"/>
      <c r="S3510" s="103"/>
      <c r="T3510" s="103"/>
      <c r="U3510" s="112"/>
    </row>
    <row r="3511" spans="1:21">
      <c r="A3511" s="4" t="str">
        <f>VLOOKUP(C3511,STYLES!$A$1:$R$2088,7,FALSE)</f>
        <v>Outerwear</v>
      </c>
      <c r="B3511" t="str">
        <f>VLOOKUP(C3511,STYLES!$1:$1048576,6,FALSE)</f>
        <v>North End®</v>
      </c>
      <c r="C3511" s="103">
        <v>78028</v>
      </c>
      <c r="E3511" t="str">
        <f>VLOOKUP(C3511,STYLES!$1:$1048576,12,FALSE)</f>
        <v>Techno Lite Activewear Vest</v>
      </c>
      <c r="F3511" s="111" t="s">
        <v>2718</v>
      </c>
      <c r="G3511" s="111" t="s">
        <v>2718</v>
      </c>
      <c r="H3511" s="113" t="str">
        <f>VLOOKUP(C3511,STYLES!$1:$1048576,9,FALSE)</f>
        <v>Active</v>
      </c>
      <c r="I3511" s="113" t="str">
        <f>VLOOKUP(C3511,STYLES!$1:$1048576,10,FALSE)</f>
        <v>Active</v>
      </c>
      <c r="J3511" s="112" t="s">
        <v>2961</v>
      </c>
      <c r="K3511" s="139">
        <f>IFERROR(VLOOKUP(J3511,LISTS!G:H,2,FALSE),"0")</f>
        <v>6</v>
      </c>
      <c r="L3511" s="68">
        <f t="shared" si="165"/>
        <v>6</v>
      </c>
      <c r="M3511" s="112" t="s">
        <v>2961</v>
      </c>
      <c r="N3511" s="140">
        <f>IFERROR(VLOOKUP(M3511,LISTS!G:H,2,FALSE),"0")</f>
        <v>6</v>
      </c>
      <c r="O3511" s="68">
        <f t="shared" si="164"/>
        <v>6</v>
      </c>
      <c r="P3511" s="117" t="s">
        <v>2720</v>
      </c>
      <c r="Q3511" s="101" t="s">
        <v>2721</v>
      </c>
      <c r="R3511" s="117" t="s">
        <v>775</v>
      </c>
      <c r="S3511" s="112" t="s">
        <v>2722</v>
      </c>
      <c r="T3511" s="117" t="s">
        <v>775</v>
      </c>
      <c r="U3511" s="112"/>
    </row>
    <row r="3512" spans="1:21" s="210" customFormat="1">
      <c r="A3512" s="302" t="str">
        <f>VLOOKUP(C3512,STYLES!$A$1:$R$2088,7,FALSE)</f>
        <v>Outerwear</v>
      </c>
      <c r="B3512" s="210" t="str">
        <f>VLOOKUP(C3512,STYLES!$1:$1048576,6,FALSE)</f>
        <v>North End®</v>
      </c>
      <c r="C3512" s="303">
        <v>78028</v>
      </c>
      <c r="D3512" s="296"/>
      <c r="E3512" s="210" t="str">
        <f>VLOOKUP(C3512,STYLES!$1:$1048576,12,FALSE)</f>
        <v>Techno Lite Activewear Vest</v>
      </c>
      <c r="F3512" s="304" t="s">
        <v>3502</v>
      </c>
      <c r="G3512" s="304" t="s">
        <v>2809</v>
      </c>
      <c r="H3512" s="297" t="s">
        <v>261</v>
      </c>
      <c r="I3512" s="297" t="s">
        <v>261</v>
      </c>
      <c r="J3512" s="305" t="s">
        <v>2961</v>
      </c>
      <c r="K3512" s="298">
        <f>IFERROR(VLOOKUP(J3512,LISTS!G:H,2,FALSE),"0")</f>
        <v>6</v>
      </c>
      <c r="L3512" s="210" t="str">
        <f t="shared" si="165"/>
        <v/>
      </c>
      <c r="M3512" s="305" t="s">
        <v>2961</v>
      </c>
      <c r="N3512" s="300">
        <f>IFERROR(VLOOKUP(M3512,LISTS!G:H,2,FALSE),"0")</f>
        <v>6</v>
      </c>
      <c r="O3512" s="210" t="str">
        <f t="shared" si="164"/>
        <v/>
      </c>
      <c r="P3512" s="301" t="s">
        <v>2720</v>
      </c>
      <c r="Q3512" s="301" t="s">
        <v>3104</v>
      </c>
      <c r="R3512" s="301" t="s">
        <v>2721</v>
      </c>
      <c r="S3512" s="303" t="s">
        <v>3105</v>
      </c>
      <c r="T3512" s="303" t="s">
        <v>2722</v>
      </c>
      <c r="U3512" s="305" t="s">
        <v>3036</v>
      </c>
    </row>
    <row r="3513" spans="1:21">
      <c r="A3513" s="4" t="str">
        <f>VLOOKUP(C3513,STYLES!$A$1:$R$2088,7,FALSE)</f>
        <v>Outerwear</v>
      </c>
      <c r="B3513" t="str">
        <f>VLOOKUP(C3513,STYLES!$1:$1048576,6,FALSE)</f>
        <v>North End®</v>
      </c>
      <c r="C3513" s="103">
        <v>78028</v>
      </c>
      <c r="E3513" t="str">
        <f>VLOOKUP(C3513,STYLES!$1:$1048576,12,FALSE)</f>
        <v>Techno Lite Activewear Vest</v>
      </c>
      <c r="F3513" s="112" t="s">
        <v>3497</v>
      </c>
      <c r="G3513" s="111" t="s">
        <v>2740</v>
      </c>
      <c r="H3513" s="113" t="str">
        <f>VLOOKUP(C3513,STYLES!$1:$1048576,9,FALSE)</f>
        <v>Active</v>
      </c>
      <c r="I3513" s="113" t="str">
        <f>VLOOKUP(C3513,STYLES!$1:$1048576,10,FALSE)</f>
        <v>Active</v>
      </c>
      <c r="J3513" s="112" t="s">
        <v>2961</v>
      </c>
      <c r="K3513" s="139">
        <f>IFERROR(VLOOKUP(J3513,LISTS!G:H,2,FALSE),"0")</f>
        <v>6</v>
      </c>
      <c r="L3513" s="68">
        <f t="shared" si="165"/>
        <v>6</v>
      </c>
      <c r="M3513" s="112" t="s">
        <v>2961</v>
      </c>
      <c r="N3513" s="140">
        <f>IFERROR(VLOOKUP(M3513,LISTS!G:H,2,FALSE),"0")</f>
        <v>6</v>
      </c>
      <c r="O3513" s="68">
        <f t="shared" si="164"/>
        <v>6</v>
      </c>
      <c r="P3513" s="117" t="s">
        <v>2720</v>
      </c>
      <c r="Q3513" s="117" t="s">
        <v>3498</v>
      </c>
      <c r="R3513" s="117" t="s">
        <v>775</v>
      </c>
      <c r="S3513" s="103" t="s">
        <v>3499</v>
      </c>
      <c r="T3513" s="103" t="s">
        <v>775</v>
      </c>
      <c r="U3513" s="112"/>
    </row>
    <row r="3514" spans="1:21">
      <c r="A3514" s="4"/>
      <c r="F3514" s="112"/>
      <c r="G3514" s="111"/>
      <c r="J3514" s="112"/>
      <c r="K3514" s="139"/>
      <c r="L3514" s="60">
        <f>SUM(L3511:L3513)</f>
        <v>12</v>
      </c>
      <c r="M3514" s="112"/>
      <c r="N3514" s="140"/>
      <c r="O3514" s="60">
        <f>SUM(O3511:O3513)</f>
        <v>12</v>
      </c>
      <c r="Q3514" s="117"/>
      <c r="R3514" s="117"/>
      <c r="S3514" s="103"/>
      <c r="T3514" s="103"/>
      <c r="U3514" s="112"/>
    </row>
    <row r="3515" spans="1:21">
      <c r="A3515" s="4" t="str">
        <f>VLOOKUP(C3515,STYLES!$A$1:$R$2088,7,FALSE)</f>
        <v>Outerwear</v>
      </c>
      <c r="B3515" t="str">
        <f>VLOOKUP(C3515,STYLES!$1:$1048576,6,FALSE)</f>
        <v>North End®</v>
      </c>
      <c r="C3515" s="103">
        <v>88097</v>
      </c>
      <c r="E3515" t="str">
        <f>VLOOKUP(C3515,STYLES!$1:$1048576,12,FALSE)</f>
        <v>Techno Lite Activewear Vest</v>
      </c>
      <c r="F3515" s="111" t="s">
        <v>2718</v>
      </c>
      <c r="G3515" s="111" t="s">
        <v>2718</v>
      </c>
      <c r="H3515" s="113" t="str">
        <f>VLOOKUP(C3515,STYLES!$1:$1048576,9,FALSE)</f>
        <v>Active</v>
      </c>
      <c r="I3515" s="113" t="str">
        <f>VLOOKUP(C3515,STYLES!$1:$1048576,10,FALSE)</f>
        <v>Active</v>
      </c>
      <c r="J3515" s="112" t="s">
        <v>2768</v>
      </c>
      <c r="K3515" s="139">
        <f>IFERROR(VLOOKUP(J3515,LISTS!G:H,2,FALSE),"0")</f>
        <v>6</v>
      </c>
      <c r="L3515" s="68">
        <f t="shared" si="165"/>
        <v>6</v>
      </c>
      <c r="M3515" s="112" t="s">
        <v>2768</v>
      </c>
      <c r="N3515" s="140">
        <f>IFERROR(VLOOKUP(M3515,LISTS!G:H,2,FALSE),"0")</f>
        <v>6</v>
      </c>
      <c r="O3515" s="68">
        <f t="shared" si="164"/>
        <v>6</v>
      </c>
      <c r="P3515" s="117" t="s">
        <v>2720</v>
      </c>
      <c r="Q3515" s="101" t="s">
        <v>2721</v>
      </c>
      <c r="R3515" s="117" t="s">
        <v>775</v>
      </c>
      <c r="S3515" s="112" t="s">
        <v>2722</v>
      </c>
      <c r="T3515" s="117" t="s">
        <v>775</v>
      </c>
      <c r="U3515" s="112"/>
    </row>
    <row r="3516" spans="1:21" s="12" customFormat="1">
      <c r="A3516" s="59" t="str">
        <f>VLOOKUP(C3516,STYLES!$A$1:$R$2088,7,FALSE)</f>
        <v>Outerwear</v>
      </c>
      <c r="B3516" s="12" t="str">
        <f>VLOOKUP(C3516,STYLES!$1:$1048576,6,FALSE)</f>
        <v>North End®</v>
      </c>
      <c r="C3516" s="106">
        <v>88097</v>
      </c>
      <c r="D3516" s="18"/>
      <c r="E3516" s="12" t="str">
        <f>VLOOKUP(C3516,STYLES!$1:$1048576,12,FALSE)</f>
        <v>Techno Lite Activewear Vest</v>
      </c>
      <c r="F3516" s="114" t="s">
        <v>3503</v>
      </c>
      <c r="G3516" s="114" t="s">
        <v>2809</v>
      </c>
      <c r="H3516" s="116" t="s">
        <v>437</v>
      </c>
      <c r="I3516" s="116" t="s">
        <v>437</v>
      </c>
      <c r="J3516" s="115" t="s">
        <v>2768</v>
      </c>
      <c r="K3516" s="194">
        <f>IFERROR(VLOOKUP(J3516,LISTS!G:H,2,FALSE),"0")</f>
        <v>6</v>
      </c>
      <c r="L3516" s="12" t="str">
        <f t="shared" si="165"/>
        <v/>
      </c>
      <c r="M3516" s="115" t="s">
        <v>2768</v>
      </c>
      <c r="N3516" s="195">
        <f>IFERROR(VLOOKUP(M3516,LISTS!G:H,2,FALSE),"0")</f>
        <v>6</v>
      </c>
      <c r="O3516" s="12" t="str">
        <f t="shared" si="164"/>
        <v/>
      </c>
      <c r="P3516" s="128" t="s">
        <v>2720</v>
      </c>
      <c r="Q3516" s="128" t="s">
        <v>3480</v>
      </c>
      <c r="R3516" s="128" t="s">
        <v>2721</v>
      </c>
      <c r="S3516" s="106" t="s">
        <v>3481</v>
      </c>
      <c r="T3516" s="106" t="s">
        <v>2722</v>
      </c>
      <c r="U3516" s="115" t="s">
        <v>2872</v>
      </c>
    </row>
    <row r="3517" spans="1:21">
      <c r="A3517" s="4" t="str">
        <f>VLOOKUP(C3517,STYLES!$A$1:$R$2088,7,FALSE)</f>
        <v>Outerwear</v>
      </c>
      <c r="B3517" t="str">
        <f>VLOOKUP(C3517,STYLES!$1:$1048576,6,FALSE)</f>
        <v>North End®</v>
      </c>
      <c r="C3517" s="103">
        <v>88097</v>
      </c>
      <c r="E3517" t="str">
        <f>VLOOKUP(C3517,STYLES!$1:$1048576,12,FALSE)</f>
        <v>Techno Lite Activewear Vest</v>
      </c>
      <c r="F3517" s="112" t="s">
        <v>3497</v>
      </c>
      <c r="G3517" s="111" t="s">
        <v>2740</v>
      </c>
      <c r="H3517" s="113" t="str">
        <f>VLOOKUP(C3517,STYLES!$1:$1048576,9,FALSE)</f>
        <v>Active</v>
      </c>
      <c r="I3517" s="113" t="str">
        <f>VLOOKUP(C3517,STYLES!$1:$1048576,10,FALSE)</f>
        <v>Active</v>
      </c>
      <c r="J3517" s="112" t="s">
        <v>2768</v>
      </c>
      <c r="K3517" s="139">
        <f>IFERROR(VLOOKUP(J3517,LISTS!G:H,2,FALSE),"0")</f>
        <v>6</v>
      </c>
      <c r="L3517" s="68">
        <f t="shared" si="165"/>
        <v>6</v>
      </c>
      <c r="M3517" s="112" t="s">
        <v>2768</v>
      </c>
      <c r="N3517" s="140">
        <f>IFERROR(VLOOKUP(M3517,LISTS!G:H,2,FALSE),"0")</f>
        <v>6</v>
      </c>
      <c r="O3517" s="68">
        <f t="shared" si="164"/>
        <v>6</v>
      </c>
      <c r="P3517" s="117" t="s">
        <v>2720</v>
      </c>
      <c r="Q3517" s="117" t="s">
        <v>3498</v>
      </c>
      <c r="R3517" s="117" t="s">
        <v>775</v>
      </c>
      <c r="S3517" s="103" t="s">
        <v>3499</v>
      </c>
      <c r="T3517" s="103" t="s">
        <v>775</v>
      </c>
      <c r="U3517" s="112"/>
    </row>
    <row r="3518" spans="1:21">
      <c r="A3518" s="4"/>
      <c r="F3518" s="112"/>
      <c r="G3518" s="111"/>
      <c r="J3518" s="112"/>
      <c r="K3518" s="139"/>
      <c r="L3518" s="60">
        <f>SUM(L3515:L3517)</f>
        <v>12</v>
      </c>
      <c r="M3518" s="112"/>
      <c r="N3518" s="140"/>
      <c r="O3518" s="60">
        <f>SUM(O3515:O3517)</f>
        <v>12</v>
      </c>
      <c r="Q3518" s="117"/>
      <c r="R3518" s="117"/>
      <c r="S3518" s="103"/>
      <c r="T3518" s="103"/>
      <c r="U3518" s="112"/>
    </row>
    <row r="3519" spans="1:21">
      <c r="A3519" s="4" t="str">
        <f>VLOOKUP(C3519,STYLES!$A$1:$R$2088,7,FALSE)</f>
        <v>Outerwear</v>
      </c>
      <c r="B3519" t="str">
        <f>VLOOKUP(C3519,STYLES!$1:$1048576,6,FALSE)</f>
        <v>North End®</v>
      </c>
      <c r="C3519" s="103">
        <v>78032</v>
      </c>
      <c r="E3519" t="str">
        <f>VLOOKUP(C3519,STYLES!$1:$1048576,12,FALSE)</f>
        <v>Techno Lite Jacket</v>
      </c>
      <c r="F3519" s="111" t="s">
        <v>2718</v>
      </c>
      <c r="G3519" s="111" t="s">
        <v>2718</v>
      </c>
      <c r="H3519" s="113" t="str">
        <f>VLOOKUP(C3519,STYLES!$1:$1048576,9,FALSE)</f>
        <v>Active</v>
      </c>
      <c r="I3519" s="113" t="str">
        <f>VLOOKUP(C3519,STYLES!$1:$1048576,10,FALSE)</f>
        <v>Active</v>
      </c>
      <c r="J3519" s="112" t="s">
        <v>2768</v>
      </c>
      <c r="K3519" s="139">
        <f>IFERROR(VLOOKUP(J3519,LISTS!G:H,2,FALSE),"0")</f>
        <v>6</v>
      </c>
      <c r="L3519" s="68">
        <f t="shared" si="165"/>
        <v>6</v>
      </c>
      <c r="M3519" s="112" t="s">
        <v>2768</v>
      </c>
      <c r="N3519" s="140">
        <f>IFERROR(VLOOKUP(M3519,LISTS!G:H,2,FALSE),"0")</f>
        <v>6</v>
      </c>
      <c r="O3519" s="68">
        <f t="shared" si="164"/>
        <v>6</v>
      </c>
      <c r="P3519" s="117" t="s">
        <v>2720</v>
      </c>
      <c r="Q3519" s="101" t="s">
        <v>2721</v>
      </c>
      <c r="R3519" s="117" t="s">
        <v>775</v>
      </c>
      <c r="S3519" s="112" t="s">
        <v>2722</v>
      </c>
      <c r="T3519" s="117" t="s">
        <v>775</v>
      </c>
      <c r="U3519" s="112"/>
    </row>
    <row r="3520" spans="1:21">
      <c r="A3520" s="4" t="str">
        <f>VLOOKUP(C3520,STYLES!$A$1:$R$2088,7,FALSE)</f>
        <v>Outerwear</v>
      </c>
      <c r="B3520" t="str">
        <f>VLOOKUP(C3520,STYLES!$1:$1048576,6,FALSE)</f>
        <v>North End®</v>
      </c>
      <c r="C3520" s="103">
        <v>78032</v>
      </c>
      <c r="E3520" t="str">
        <f>VLOOKUP(C3520,STYLES!$1:$1048576,12,FALSE)</f>
        <v>Techno Lite Jacket</v>
      </c>
      <c r="F3520" s="111" t="s">
        <v>3504</v>
      </c>
      <c r="G3520" s="111" t="s">
        <v>2809</v>
      </c>
      <c r="H3520" s="113" t="str">
        <f>VLOOKUP(C3520,STYLES!$1:$1048576,9,FALSE)</f>
        <v>Active</v>
      </c>
      <c r="I3520" s="113" t="str">
        <f>VLOOKUP(C3520,STYLES!$1:$1048576,10,FALSE)</f>
        <v>Active</v>
      </c>
      <c r="J3520" s="112" t="s">
        <v>2824</v>
      </c>
      <c r="K3520" s="139">
        <f>IFERROR(VLOOKUP(J3520,LISTS!G:H,2,FALSE),"0")</f>
        <v>5</v>
      </c>
      <c r="L3520" s="68">
        <f t="shared" si="165"/>
        <v>5</v>
      </c>
      <c r="M3520" s="112" t="s">
        <v>2824</v>
      </c>
      <c r="N3520" s="140">
        <f>IFERROR(VLOOKUP(M3520,LISTS!G:H,2,FALSE),"0")</f>
        <v>5</v>
      </c>
      <c r="O3520" s="68">
        <f t="shared" si="164"/>
        <v>5</v>
      </c>
      <c r="P3520" s="117" t="s">
        <v>2720</v>
      </c>
      <c r="Q3520" s="117" t="s">
        <v>3505</v>
      </c>
      <c r="R3520" s="118" t="s">
        <v>775</v>
      </c>
      <c r="S3520" s="103" t="s">
        <v>3506</v>
      </c>
      <c r="T3520" s="118" t="s">
        <v>775</v>
      </c>
      <c r="U3520" s="112"/>
    </row>
    <row r="3521" spans="1:21">
      <c r="A3521" s="4" t="str">
        <f>VLOOKUP(C3521,STYLES!$A$1:$R$2088,7,FALSE)</f>
        <v>Outerwear</v>
      </c>
      <c r="B3521" t="str">
        <f>VLOOKUP(C3521,STYLES!$1:$1048576,6,FALSE)</f>
        <v>North End®</v>
      </c>
      <c r="C3521" s="103">
        <v>78032</v>
      </c>
      <c r="E3521" t="str">
        <f>VLOOKUP(C3521,STYLES!$1:$1048576,12,FALSE)</f>
        <v>Techno Lite Jacket</v>
      </c>
      <c r="F3521" s="111" t="s">
        <v>3497</v>
      </c>
      <c r="G3521" s="111" t="s">
        <v>2740</v>
      </c>
      <c r="H3521" s="113" t="str">
        <f>VLOOKUP(C3521,STYLES!$1:$1048576,9,FALSE)</f>
        <v>Active</v>
      </c>
      <c r="I3521" s="113" t="str">
        <f>VLOOKUP(C3521,STYLES!$1:$1048576,10,FALSE)</f>
        <v>Active</v>
      </c>
      <c r="J3521" s="112" t="s">
        <v>2768</v>
      </c>
      <c r="K3521" s="139">
        <f>IFERROR(VLOOKUP(J3521,LISTS!G:H,2,FALSE),"0")</f>
        <v>6</v>
      </c>
      <c r="L3521" s="68">
        <f t="shared" si="165"/>
        <v>6</v>
      </c>
      <c r="M3521" s="112" t="s">
        <v>2768</v>
      </c>
      <c r="N3521" s="140">
        <f>IFERROR(VLOOKUP(M3521,LISTS!G:H,2,FALSE),"0")</f>
        <v>6</v>
      </c>
      <c r="O3521" s="68">
        <f t="shared" si="164"/>
        <v>6</v>
      </c>
      <c r="P3521" s="117" t="s">
        <v>2720</v>
      </c>
      <c r="Q3521" s="117" t="s">
        <v>3498</v>
      </c>
      <c r="R3521" s="117" t="s">
        <v>775</v>
      </c>
      <c r="S3521" s="103" t="s">
        <v>3499</v>
      </c>
      <c r="T3521" s="103" t="s">
        <v>775</v>
      </c>
      <c r="U3521" s="112"/>
    </row>
    <row r="3522" spans="1:21">
      <c r="A3522" s="4" t="str">
        <f>VLOOKUP(C3522,STYLES!$A$1:$R$2088,7,FALSE)</f>
        <v>Outerwear</v>
      </c>
      <c r="B3522" t="str">
        <f>VLOOKUP(C3522,STYLES!$1:$1048576,6,FALSE)</f>
        <v>North End®</v>
      </c>
      <c r="C3522" s="103">
        <v>78032</v>
      </c>
      <c r="E3522" t="str">
        <f>VLOOKUP(C3522,STYLES!$1:$1048576,12,FALSE)</f>
        <v>Techno Lite Jacket</v>
      </c>
      <c r="F3522" s="111" t="s">
        <v>3507</v>
      </c>
      <c r="G3522" s="111" t="s">
        <v>2755</v>
      </c>
      <c r="H3522" s="113" t="str">
        <f>VLOOKUP(C3522,STYLES!$1:$1048576,9,FALSE)</f>
        <v>Active</v>
      </c>
      <c r="I3522" s="113" t="str">
        <f>VLOOKUP(C3522,STYLES!$1:$1048576,10,FALSE)</f>
        <v>Active</v>
      </c>
      <c r="J3522" s="112" t="s">
        <v>2824</v>
      </c>
      <c r="K3522" s="139">
        <f>IFERROR(VLOOKUP(J3522,LISTS!G:H,2,FALSE),"0")</f>
        <v>5</v>
      </c>
      <c r="L3522" s="68">
        <f t="shared" si="165"/>
        <v>5</v>
      </c>
      <c r="M3522" s="112" t="s">
        <v>2824</v>
      </c>
      <c r="N3522" s="140">
        <f>IFERROR(VLOOKUP(M3522,LISTS!G:H,2,FALSE),"0")</f>
        <v>5</v>
      </c>
      <c r="O3522" s="68">
        <f t="shared" si="164"/>
        <v>5</v>
      </c>
      <c r="P3522" s="117" t="s">
        <v>2720</v>
      </c>
      <c r="Q3522" s="117" t="s">
        <v>2756</v>
      </c>
      <c r="R3522" s="117" t="s">
        <v>2721</v>
      </c>
      <c r="S3522" s="103" t="s">
        <v>2757</v>
      </c>
      <c r="T3522" s="103" t="s">
        <v>2722</v>
      </c>
      <c r="U3522" s="112"/>
    </row>
    <row r="3523" spans="1:21">
      <c r="A3523" s="4" t="str">
        <f>VLOOKUP(C3523,STYLES!$A$1:$R$2088,7,FALSE)</f>
        <v>Outerwear</v>
      </c>
      <c r="B3523" t="str">
        <f>VLOOKUP(C3523,STYLES!$1:$1048576,6,FALSE)</f>
        <v>North End®</v>
      </c>
      <c r="C3523" s="103">
        <v>78032</v>
      </c>
      <c r="E3523" t="str">
        <f>VLOOKUP(C3523,STYLES!$1:$1048576,12,FALSE)</f>
        <v>Techno Lite Jacket</v>
      </c>
      <c r="F3523" s="111" t="s">
        <v>3508</v>
      </c>
      <c r="G3523" s="111" t="s">
        <v>3509</v>
      </c>
      <c r="H3523" s="113" t="str">
        <f>VLOOKUP(C3523,STYLES!$1:$1048576,9,FALSE)</f>
        <v>Active</v>
      </c>
      <c r="I3523" s="113" t="str">
        <f>VLOOKUP(C3523,STYLES!$1:$1048576,10,FALSE)</f>
        <v>Active</v>
      </c>
      <c r="J3523" s="112" t="s">
        <v>2824</v>
      </c>
      <c r="K3523" s="139">
        <f>IFERROR(VLOOKUP(J3523,LISTS!G:H,2,FALSE),"0")</f>
        <v>5</v>
      </c>
      <c r="L3523" s="68">
        <f t="shared" si="165"/>
        <v>5</v>
      </c>
      <c r="M3523" s="112" t="s">
        <v>2824</v>
      </c>
      <c r="N3523" s="140">
        <f>IFERROR(VLOOKUP(M3523,LISTS!G:H,2,FALSE),"0")</f>
        <v>5</v>
      </c>
      <c r="O3523" s="68">
        <f t="shared" si="164"/>
        <v>5</v>
      </c>
      <c r="P3523" s="117" t="s">
        <v>2720</v>
      </c>
      <c r="Q3523" s="117" t="s">
        <v>3510</v>
      </c>
      <c r="R3523" s="117" t="s">
        <v>2850</v>
      </c>
      <c r="S3523" s="103" t="s">
        <v>3511</v>
      </c>
      <c r="T3523" s="103" t="s">
        <v>2722</v>
      </c>
      <c r="U3523" s="112"/>
    </row>
    <row r="3524" spans="1:21">
      <c r="A3524" s="4" t="str">
        <f>VLOOKUP(C3524,STYLES!$A$1:$R$2088,7,FALSE)</f>
        <v>Outerwear</v>
      </c>
      <c r="B3524" t="str">
        <f>VLOOKUP(C3524,STYLES!$1:$1048576,6,FALSE)</f>
        <v>North End®</v>
      </c>
      <c r="C3524" s="103">
        <v>78032</v>
      </c>
      <c r="E3524" t="str">
        <f>VLOOKUP(C3524,STYLES!$1:$1048576,12,FALSE)</f>
        <v>Techno Lite Jacket</v>
      </c>
      <c r="F3524" s="112" t="s">
        <v>3512</v>
      </c>
      <c r="G3524" s="111" t="s">
        <v>3509</v>
      </c>
      <c r="H3524" s="113" t="str">
        <f>VLOOKUP(C3524,STYLES!$1:$1048576,9,FALSE)</f>
        <v>Active</v>
      </c>
      <c r="I3524" s="113" t="str">
        <f>VLOOKUP(C3524,STYLES!$1:$1048576,10,FALSE)</f>
        <v>Active</v>
      </c>
      <c r="J3524" s="112" t="s">
        <v>2824</v>
      </c>
      <c r="K3524" s="139">
        <f>IFERROR(VLOOKUP(J3524,LISTS!G:H,2,FALSE),"0")</f>
        <v>5</v>
      </c>
      <c r="L3524" s="68">
        <f t="shared" si="165"/>
        <v>5</v>
      </c>
      <c r="M3524" s="112" t="s">
        <v>2824</v>
      </c>
      <c r="N3524" s="140">
        <f>IFERROR(VLOOKUP(M3524,LISTS!G:H,2,FALSE),"0")</f>
        <v>5</v>
      </c>
      <c r="O3524" s="68">
        <f t="shared" si="164"/>
        <v>5</v>
      </c>
      <c r="P3524" s="117" t="s">
        <v>2720</v>
      </c>
      <c r="Q3524" s="117" t="s">
        <v>3510</v>
      </c>
      <c r="R3524" s="117" t="s">
        <v>3498</v>
      </c>
      <c r="S3524" s="103" t="s">
        <v>3511</v>
      </c>
      <c r="T3524" s="103" t="s">
        <v>3498</v>
      </c>
      <c r="U3524" s="112"/>
    </row>
    <row r="3525" spans="1:21">
      <c r="A3525" s="4"/>
      <c r="F3525" s="112"/>
      <c r="G3525" s="111"/>
      <c r="J3525" s="112"/>
      <c r="K3525" s="139"/>
      <c r="L3525" s="60">
        <f>SUM(L3519:L3524)</f>
        <v>32</v>
      </c>
      <c r="M3525" s="112"/>
      <c r="N3525" s="140"/>
      <c r="O3525" s="60">
        <f>SUM(O3519:O3524)</f>
        <v>32</v>
      </c>
      <c r="Q3525" s="117"/>
      <c r="R3525" s="117"/>
      <c r="S3525" s="103"/>
      <c r="T3525" s="103"/>
      <c r="U3525" s="112"/>
    </row>
    <row r="3526" spans="1:21">
      <c r="A3526" s="4" t="str">
        <f>VLOOKUP(C3526,STYLES!$A$1:$R$2088,7,FALSE)</f>
        <v>Outerwear</v>
      </c>
      <c r="B3526" t="str">
        <f>VLOOKUP(C3526,STYLES!$1:$1048576,6,FALSE)</f>
        <v>North End®</v>
      </c>
      <c r="C3526" s="103">
        <v>88083</v>
      </c>
      <c r="E3526" t="str">
        <f>VLOOKUP(C3526,STYLES!$1:$1048576,12,FALSE)</f>
        <v>Techno Lite Jacket</v>
      </c>
      <c r="F3526" s="111" t="s">
        <v>3513</v>
      </c>
      <c r="G3526" s="111" t="s">
        <v>2732</v>
      </c>
      <c r="H3526" s="113" t="str">
        <f>VLOOKUP(C3526,STYLES!$1:$1048576,9,FALSE)</f>
        <v>Active</v>
      </c>
      <c r="I3526" s="113" t="str">
        <f>VLOOKUP(C3526,STYLES!$1:$1048576,10,FALSE)</f>
        <v>Active</v>
      </c>
      <c r="J3526" s="112" t="s">
        <v>3020</v>
      </c>
      <c r="K3526" s="139">
        <f>IFERROR(VLOOKUP(J3526,LISTS!G:H,2,FALSE),"0")</f>
        <v>9</v>
      </c>
      <c r="L3526" s="68">
        <f t="shared" si="165"/>
        <v>9</v>
      </c>
      <c r="M3526" s="112" t="s">
        <v>3020</v>
      </c>
      <c r="N3526" s="140">
        <f>IFERROR(VLOOKUP(M3526,LISTS!G:H,2,FALSE),"0")</f>
        <v>9</v>
      </c>
      <c r="O3526" s="68">
        <f t="shared" si="164"/>
        <v>9</v>
      </c>
      <c r="P3526" s="117" t="s">
        <v>2720</v>
      </c>
      <c r="Q3526" s="117" t="s">
        <v>3514</v>
      </c>
      <c r="R3526" s="117" t="s">
        <v>775</v>
      </c>
      <c r="S3526" s="103" t="s">
        <v>3515</v>
      </c>
      <c r="T3526" s="103" t="s">
        <v>775</v>
      </c>
      <c r="U3526" s="112"/>
    </row>
    <row r="3527" spans="1:21">
      <c r="A3527" s="4" t="str">
        <f>VLOOKUP(C3527,STYLES!$A$1:$R$2088,7,FALSE)</f>
        <v>Outerwear</v>
      </c>
      <c r="B3527" t="str">
        <f>VLOOKUP(C3527,STYLES!$1:$1048576,6,FALSE)</f>
        <v>North End®</v>
      </c>
      <c r="C3527" s="103">
        <v>88083</v>
      </c>
      <c r="E3527" t="str">
        <f>VLOOKUP(C3527,STYLES!$1:$1048576,12,FALSE)</f>
        <v>Techno Lite Jacket</v>
      </c>
      <c r="F3527" s="111" t="s">
        <v>2718</v>
      </c>
      <c r="G3527" s="111" t="s">
        <v>2718</v>
      </c>
      <c r="H3527" s="113" t="str">
        <f>VLOOKUP(C3527,STYLES!$1:$1048576,9,FALSE)</f>
        <v>Active</v>
      </c>
      <c r="I3527" s="113" t="str">
        <f>VLOOKUP(C3527,STYLES!$1:$1048576,10,FALSE)</f>
        <v>Active</v>
      </c>
      <c r="J3527" s="112" t="s">
        <v>3020</v>
      </c>
      <c r="K3527" s="139">
        <f>IFERROR(VLOOKUP(J3527,LISTS!G:H,2,FALSE),"0")</f>
        <v>9</v>
      </c>
      <c r="L3527" s="68">
        <f t="shared" si="165"/>
        <v>9</v>
      </c>
      <c r="M3527" s="112" t="s">
        <v>3020</v>
      </c>
      <c r="N3527" s="140">
        <f>IFERROR(VLOOKUP(M3527,LISTS!G:H,2,FALSE),"0")</f>
        <v>9</v>
      </c>
      <c r="O3527" s="68">
        <f t="shared" si="164"/>
        <v>9</v>
      </c>
      <c r="P3527" s="117" t="s">
        <v>2720</v>
      </c>
      <c r="Q3527" s="101" t="s">
        <v>2721</v>
      </c>
      <c r="R3527" s="117" t="s">
        <v>775</v>
      </c>
      <c r="S3527" s="112" t="s">
        <v>2722</v>
      </c>
      <c r="T3527" s="117" t="s">
        <v>775</v>
      </c>
      <c r="U3527" s="112"/>
    </row>
    <row r="3528" spans="1:21">
      <c r="A3528" s="4" t="str">
        <f>VLOOKUP(C3528,STYLES!$A$1:$R$2088,7,FALSE)</f>
        <v>Outerwear</v>
      </c>
      <c r="B3528" t="str">
        <f>VLOOKUP(C3528,STYLES!$1:$1048576,6,FALSE)</f>
        <v>North End®</v>
      </c>
      <c r="C3528" s="103">
        <v>88083</v>
      </c>
      <c r="E3528" t="str">
        <f>VLOOKUP(C3528,STYLES!$1:$1048576,12,FALSE)</f>
        <v>Techno Lite Jacket</v>
      </c>
      <c r="F3528" s="111" t="s">
        <v>3497</v>
      </c>
      <c r="G3528" s="111" t="s">
        <v>2740</v>
      </c>
      <c r="H3528" s="113" t="str">
        <f>VLOOKUP(C3528,STYLES!$1:$1048576,9,FALSE)</f>
        <v>Active</v>
      </c>
      <c r="I3528" s="113" t="str">
        <f>VLOOKUP(C3528,STYLES!$1:$1048576,10,FALSE)</f>
        <v>Active</v>
      </c>
      <c r="J3528" s="112" t="s">
        <v>3020</v>
      </c>
      <c r="K3528" s="139">
        <f>IFERROR(VLOOKUP(J3528,LISTS!G:H,2,FALSE),"0")</f>
        <v>9</v>
      </c>
      <c r="L3528" s="68">
        <f t="shared" si="165"/>
        <v>9</v>
      </c>
      <c r="M3528" s="112" t="s">
        <v>3020</v>
      </c>
      <c r="N3528" s="140">
        <f>IFERROR(VLOOKUP(M3528,LISTS!G:H,2,FALSE),"0")</f>
        <v>9</v>
      </c>
      <c r="O3528" s="68">
        <f t="shared" si="164"/>
        <v>9</v>
      </c>
      <c r="P3528" s="117" t="s">
        <v>2720</v>
      </c>
      <c r="Q3528" s="117" t="s">
        <v>3498</v>
      </c>
      <c r="R3528" s="117" t="s">
        <v>775</v>
      </c>
      <c r="S3528" s="103" t="s">
        <v>3499</v>
      </c>
      <c r="T3528" s="103" t="s">
        <v>775</v>
      </c>
      <c r="U3528" s="112"/>
    </row>
    <row r="3529" spans="1:21">
      <c r="A3529" s="4" t="str">
        <f>VLOOKUP(C3529,STYLES!$A$1:$R$2088,7,FALSE)</f>
        <v>Outerwear</v>
      </c>
      <c r="B3529" t="str">
        <f>VLOOKUP(C3529,STYLES!$1:$1048576,6,FALSE)</f>
        <v>North End®</v>
      </c>
      <c r="C3529" s="103">
        <v>88083</v>
      </c>
      <c r="E3529" t="str">
        <f>VLOOKUP(C3529,STYLES!$1:$1048576,12,FALSE)</f>
        <v>Techno Lite Jacket</v>
      </c>
      <c r="F3529" s="111" t="s">
        <v>3507</v>
      </c>
      <c r="G3529" s="111" t="s">
        <v>2755</v>
      </c>
      <c r="H3529" s="113" t="str">
        <f>VLOOKUP(C3529,STYLES!$1:$1048576,9,FALSE)</f>
        <v>Active</v>
      </c>
      <c r="I3529" s="113" t="str">
        <f>VLOOKUP(C3529,STYLES!$1:$1048576,10,FALSE)</f>
        <v>Active</v>
      </c>
      <c r="J3529" s="112" t="s">
        <v>3020</v>
      </c>
      <c r="K3529" s="139">
        <f>IFERROR(VLOOKUP(J3529,LISTS!G:H,2,FALSE),"0")</f>
        <v>9</v>
      </c>
      <c r="L3529" s="68">
        <f t="shared" si="165"/>
        <v>9</v>
      </c>
      <c r="M3529" s="112" t="s">
        <v>3020</v>
      </c>
      <c r="N3529" s="140">
        <f>IFERROR(VLOOKUP(M3529,LISTS!G:H,2,FALSE),"0")</f>
        <v>9</v>
      </c>
      <c r="O3529" s="68">
        <f t="shared" si="164"/>
        <v>9</v>
      </c>
      <c r="P3529" s="117" t="s">
        <v>2720</v>
      </c>
      <c r="Q3529" s="117" t="s">
        <v>2756</v>
      </c>
      <c r="R3529" s="117" t="s">
        <v>2721</v>
      </c>
      <c r="S3529" s="103" t="s">
        <v>2757</v>
      </c>
      <c r="T3529" s="103" t="s">
        <v>2722</v>
      </c>
      <c r="U3529" s="112"/>
    </row>
    <row r="3530" spans="1:21">
      <c r="A3530" s="4" t="str">
        <f>VLOOKUP(C3530,STYLES!$A$1:$R$2088,7,FALSE)</f>
        <v>Outerwear</v>
      </c>
      <c r="B3530" t="str">
        <f>VLOOKUP(C3530,STYLES!$1:$1048576,6,FALSE)</f>
        <v>North End®</v>
      </c>
      <c r="C3530" s="103">
        <v>88083</v>
      </c>
      <c r="E3530" t="str">
        <f>VLOOKUP(C3530,STYLES!$1:$1048576,12,FALSE)</f>
        <v>Techno Lite Jacket</v>
      </c>
      <c r="F3530" s="111" t="s">
        <v>3508</v>
      </c>
      <c r="G3530" s="111" t="s">
        <v>3509</v>
      </c>
      <c r="H3530" s="113" t="str">
        <f>VLOOKUP(C3530,STYLES!$1:$1048576,9,FALSE)</f>
        <v>Active</v>
      </c>
      <c r="I3530" s="113" t="str">
        <f>VLOOKUP(C3530,STYLES!$1:$1048576,10,FALSE)</f>
        <v>Active</v>
      </c>
      <c r="J3530" s="112" t="s">
        <v>3020</v>
      </c>
      <c r="K3530" s="139">
        <f>IFERROR(VLOOKUP(J3530,LISTS!G:H,2,FALSE),"0")</f>
        <v>9</v>
      </c>
      <c r="L3530" s="68">
        <f t="shared" si="165"/>
        <v>9</v>
      </c>
      <c r="M3530" s="112" t="s">
        <v>3020</v>
      </c>
      <c r="N3530" s="140">
        <f>IFERROR(VLOOKUP(M3530,LISTS!G:H,2,FALSE),"0")</f>
        <v>9</v>
      </c>
      <c r="O3530" s="68">
        <f t="shared" si="164"/>
        <v>9</v>
      </c>
      <c r="P3530" s="117" t="s">
        <v>2720</v>
      </c>
      <c r="Q3530" s="117" t="s">
        <v>3510</v>
      </c>
      <c r="R3530" s="117" t="s">
        <v>2850</v>
      </c>
      <c r="S3530" s="103" t="s">
        <v>3511</v>
      </c>
      <c r="T3530" s="103" t="s">
        <v>2722</v>
      </c>
      <c r="U3530" s="112"/>
    </row>
    <row r="3531" spans="1:21">
      <c r="A3531" s="4" t="str">
        <f>VLOOKUP(C3531,STYLES!$A$1:$R$2088,7,FALSE)</f>
        <v>Outerwear</v>
      </c>
      <c r="B3531" t="str">
        <f>VLOOKUP(C3531,STYLES!$1:$1048576,6,FALSE)</f>
        <v>North End®</v>
      </c>
      <c r="C3531" s="103">
        <v>88083</v>
      </c>
      <c r="E3531" t="str">
        <f>VLOOKUP(C3531,STYLES!$1:$1048576,12,FALSE)</f>
        <v>Techno Lite Jacket</v>
      </c>
      <c r="F3531" s="111" t="s">
        <v>3512</v>
      </c>
      <c r="G3531" s="111" t="s">
        <v>3509</v>
      </c>
      <c r="H3531" s="113" t="str">
        <f>VLOOKUP(C3531,STYLES!$1:$1048576,9,FALSE)</f>
        <v>Active</v>
      </c>
      <c r="I3531" s="113" t="str">
        <f>VLOOKUP(C3531,STYLES!$1:$1048576,10,FALSE)</f>
        <v>Active</v>
      </c>
      <c r="J3531" s="112" t="s">
        <v>3020</v>
      </c>
      <c r="K3531" s="139">
        <f>IFERROR(VLOOKUP(J3531,LISTS!G:H,2,FALSE),"0")</f>
        <v>9</v>
      </c>
      <c r="L3531" s="68">
        <f t="shared" si="165"/>
        <v>9</v>
      </c>
      <c r="M3531" s="112" t="s">
        <v>3020</v>
      </c>
      <c r="N3531" s="140">
        <f>IFERROR(VLOOKUP(M3531,LISTS!G:H,2,FALSE),"0")</f>
        <v>9</v>
      </c>
      <c r="O3531" s="68">
        <f t="shared" si="164"/>
        <v>9</v>
      </c>
      <c r="P3531" s="117" t="s">
        <v>2720</v>
      </c>
      <c r="Q3531" s="117" t="s">
        <v>3510</v>
      </c>
      <c r="R3531" s="117" t="s">
        <v>3498</v>
      </c>
      <c r="S3531" s="103" t="s">
        <v>3511</v>
      </c>
      <c r="T3531" s="103" t="s">
        <v>3498</v>
      </c>
      <c r="U3531" s="112"/>
    </row>
    <row r="3532" spans="1:21">
      <c r="A3532" s="4" t="str">
        <f>VLOOKUP(C3532,STYLES!$A$1:$R$2088,7,FALSE)</f>
        <v>Outerwear</v>
      </c>
      <c r="B3532" t="str">
        <f>VLOOKUP(C3532,STYLES!$1:$1048576,6,FALSE)</f>
        <v>North End®</v>
      </c>
      <c r="C3532" s="103">
        <v>88083</v>
      </c>
      <c r="E3532" t="str">
        <f>VLOOKUP(C3532,STYLES!$1:$1048576,12,FALSE)</f>
        <v>Techno Lite Jacket</v>
      </c>
      <c r="F3532" s="112" t="s">
        <v>3516</v>
      </c>
      <c r="G3532" s="111" t="s">
        <v>2809</v>
      </c>
      <c r="H3532" s="113" t="str">
        <f>VLOOKUP(C3532,STYLES!$1:$1048576,9,FALSE)</f>
        <v>Active</v>
      </c>
      <c r="I3532" s="113" t="str">
        <f>VLOOKUP(C3532,STYLES!$1:$1048576,10,FALSE)</f>
        <v>Active</v>
      </c>
      <c r="J3532" s="112" t="s">
        <v>3020</v>
      </c>
      <c r="K3532" s="139">
        <f>IFERROR(VLOOKUP(J3532,LISTS!G:H,2,FALSE),"0")</f>
        <v>9</v>
      </c>
      <c r="L3532" s="68">
        <f t="shared" si="165"/>
        <v>9</v>
      </c>
      <c r="M3532" s="112" t="s">
        <v>3020</v>
      </c>
      <c r="N3532" s="140">
        <f>IFERROR(VLOOKUP(M3532,LISTS!G:H,2,FALSE),"0")</f>
        <v>9</v>
      </c>
      <c r="O3532" s="68">
        <f t="shared" si="164"/>
        <v>9</v>
      </c>
      <c r="P3532" s="117" t="s">
        <v>2720</v>
      </c>
      <c r="Q3532" s="117" t="s">
        <v>3368</v>
      </c>
      <c r="R3532" s="117" t="s">
        <v>2850</v>
      </c>
      <c r="S3532" s="103" t="s">
        <v>3369</v>
      </c>
      <c r="T3532" s="103" t="s">
        <v>2722</v>
      </c>
      <c r="U3532" s="112"/>
    </row>
    <row r="3533" spans="1:21" ht="16.5" customHeight="1">
      <c r="A3533" s="4"/>
      <c r="F3533" s="112"/>
      <c r="G3533" s="111"/>
      <c r="J3533" s="112"/>
      <c r="K3533" s="139"/>
      <c r="L3533" s="60">
        <f>SUM(L3526:L3532)</f>
        <v>63</v>
      </c>
      <c r="M3533" s="112"/>
      <c r="N3533" s="140"/>
      <c r="O3533" s="60">
        <f>SUM(O3526:O3532)</f>
        <v>63</v>
      </c>
      <c r="Q3533" s="117"/>
      <c r="R3533" s="117"/>
      <c r="S3533" s="103"/>
      <c r="T3533" s="103"/>
      <c r="U3533" s="112"/>
    </row>
    <row r="3534" spans="1:21">
      <c r="A3534" s="4" t="str">
        <f>VLOOKUP(C3534,STYLES!$A$1:$R$2088,7,FALSE)</f>
        <v>Outerwear</v>
      </c>
      <c r="B3534" t="str">
        <f>VLOOKUP(C3534,STYLES!$1:$1048576,6,FALSE)</f>
        <v>North End®</v>
      </c>
      <c r="C3534" s="103">
        <v>78034</v>
      </c>
      <c r="E3534" t="str">
        <f>VLOOKUP(C3534,STYLES!$1:$1048576,12,FALSE)</f>
        <v>Three-Layer Fleece Bonded Performance Soft Shell Jacket</v>
      </c>
      <c r="F3534" s="111" t="s">
        <v>2718</v>
      </c>
      <c r="G3534" s="111" t="s">
        <v>2718</v>
      </c>
      <c r="H3534" s="113" t="str">
        <f>VLOOKUP(C3534,STYLES!$1:$1048576,9,FALSE)</f>
        <v>Active</v>
      </c>
      <c r="I3534" s="113" t="str">
        <f>VLOOKUP(C3534,STYLES!$1:$1048576,10,FALSE)</f>
        <v>Active</v>
      </c>
      <c r="J3534" s="112" t="s">
        <v>2768</v>
      </c>
      <c r="K3534" s="139">
        <f>IFERROR(VLOOKUP(J3534,LISTS!G:H,2,FALSE),"0")</f>
        <v>6</v>
      </c>
      <c r="L3534" s="68">
        <f t="shared" si="165"/>
        <v>6</v>
      </c>
      <c r="M3534" s="112" t="s">
        <v>2768</v>
      </c>
      <c r="N3534" s="140">
        <f>IFERROR(VLOOKUP(M3534,LISTS!G:H,2,FALSE),"0")</f>
        <v>6</v>
      </c>
      <c r="O3534" s="68">
        <f t="shared" si="164"/>
        <v>6</v>
      </c>
      <c r="P3534" s="117" t="s">
        <v>2720</v>
      </c>
      <c r="Q3534" s="101" t="s">
        <v>2721</v>
      </c>
      <c r="R3534" s="117" t="s">
        <v>775</v>
      </c>
      <c r="S3534" s="112" t="s">
        <v>2722</v>
      </c>
      <c r="T3534" s="117" t="s">
        <v>775</v>
      </c>
      <c r="U3534" s="112"/>
    </row>
    <row r="3535" spans="1:21">
      <c r="A3535" s="4" t="str">
        <f>VLOOKUP(C3535,STYLES!$A$1:$R$2088,7,FALSE)</f>
        <v>Outerwear</v>
      </c>
      <c r="B3535" t="str">
        <f>VLOOKUP(C3535,STYLES!$1:$1048576,6,FALSE)</f>
        <v>North End®</v>
      </c>
      <c r="C3535" s="103">
        <v>78034</v>
      </c>
      <c r="E3535" t="str">
        <f>VLOOKUP(C3535,STYLES!$1:$1048576,12,FALSE)</f>
        <v>Three-Layer Fleece Bonded Performance Soft Shell Jacket</v>
      </c>
      <c r="F3535" s="111" t="s">
        <v>3517</v>
      </c>
      <c r="G3535" s="111" t="s">
        <v>2759</v>
      </c>
      <c r="H3535" s="113" t="str">
        <f>VLOOKUP(C3535,STYLES!$1:$1048576,9,FALSE)</f>
        <v>Active</v>
      </c>
      <c r="I3535" s="113" t="str">
        <f>VLOOKUP(C3535,STYLES!$1:$1048576,10,FALSE)</f>
        <v>Active</v>
      </c>
      <c r="J3535" s="112" t="s">
        <v>2824</v>
      </c>
      <c r="K3535" s="139">
        <f>IFERROR(VLOOKUP(J3535,LISTS!G:H,2,FALSE),"0")</f>
        <v>5</v>
      </c>
      <c r="L3535" s="68">
        <f t="shared" si="165"/>
        <v>5</v>
      </c>
      <c r="M3535" s="112" t="s">
        <v>2824</v>
      </c>
      <c r="N3535" s="140">
        <f>IFERROR(VLOOKUP(M3535,LISTS!G:H,2,FALSE),"0")</f>
        <v>5</v>
      </c>
      <c r="O3535" s="68">
        <f t="shared" si="164"/>
        <v>5</v>
      </c>
      <c r="P3535" s="117" t="s">
        <v>2720</v>
      </c>
      <c r="Q3535" s="117" t="s">
        <v>3518</v>
      </c>
      <c r="R3535" s="117" t="s">
        <v>2721</v>
      </c>
      <c r="S3535" s="103" t="s">
        <v>3519</v>
      </c>
      <c r="T3535" s="103" t="s">
        <v>2722</v>
      </c>
      <c r="U3535" s="112"/>
    </row>
    <row r="3536" spans="1:21">
      <c r="A3536" s="4" t="str">
        <f>VLOOKUP(C3536,STYLES!$A$1:$R$2088,7,FALSE)</f>
        <v>Outerwear</v>
      </c>
      <c r="B3536" t="str">
        <f>VLOOKUP(C3536,STYLES!$1:$1048576,6,FALSE)</f>
        <v>North End®</v>
      </c>
      <c r="C3536" s="103">
        <v>78034</v>
      </c>
      <c r="E3536" t="str">
        <f>VLOOKUP(C3536,STYLES!$1:$1048576,12,FALSE)</f>
        <v>Three-Layer Fleece Bonded Performance Soft Shell Jacket</v>
      </c>
      <c r="F3536" s="111" t="s">
        <v>3497</v>
      </c>
      <c r="G3536" s="111" t="s">
        <v>2740</v>
      </c>
      <c r="H3536" s="113" t="str">
        <f>VLOOKUP(C3536,STYLES!$1:$1048576,9,FALSE)</f>
        <v>Active</v>
      </c>
      <c r="I3536" s="113" t="str">
        <f>VLOOKUP(C3536,STYLES!$1:$1048576,10,FALSE)</f>
        <v>Active</v>
      </c>
      <c r="J3536" s="112" t="s">
        <v>2768</v>
      </c>
      <c r="K3536" s="139">
        <f>IFERROR(VLOOKUP(J3536,LISTS!G:H,2,FALSE),"0")</f>
        <v>6</v>
      </c>
      <c r="L3536" s="68">
        <f t="shared" si="165"/>
        <v>6</v>
      </c>
      <c r="M3536" s="112" t="s">
        <v>2768</v>
      </c>
      <c r="N3536" s="140">
        <f>IFERROR(VLOOKUP(M3536,LISTS!G:H,2,FALSE),"0")</f>
        <v>6</v>
      </c>
      <c r="O3536" s="68">
        <f t="shared" si="164"/>
        <v>6</v>
      </c>
      <c r="P3536" s="117" t="s">
        <v>2720</v>
      </c>
      <c r="Q3536" s="117" t="s">
        <v>3498</v>
      </c>
      <c r="R3536" s="117" t="s">
        <v>775</v>
      </c>
      <c r="S3536" s="103" t="s">
        <v>3499</v>
      </c>
      <c r="T3536" s="103" t="s">
        <v>775</v>
      </c>
      <c r="U3536" s="112"/>
    </row>
    <row r="3537" spans="1:21">
      <c r="A3537" s="4" t="str">
        <f>VLOOKUP(C3537,STYLES!$A$1:$R$2088,7,FALSE)</f>
        <v>Outerwear</v>
      </c>
      <c r="B3537" t="str">
        <f>VLOOKUP(C3537,STYLES!$1:$1048576,6,FALSE)</f>
        <v>North End®</v>
      </c>
      <c r="C3537" s="103">
        <v>78034</v>
      </c>
      <c r="E3537" t="str">
        <f>VLOOKUP(C3537,STYLES!$1:$1048576,12,FALSE)</f>
        <v>Three-Layer Fleece Bonded Performance Soft Shell Jacket</v>
      </c>
      <c r="F3537" s="111" t="s">
        <v>3520</v>
      </c>
      <c r="G3537" s="111" t="s">
        <v>3509</v>
      </c>
      <c r="H3537" s="113" t="str">
        <f>VLOOKUP(C3537,STYLES!$1:$1048576,9,FALSE)</f>
        <v>Active</v>
      </c>
      <c r="I3537" s="113" t="str">
        <f>VLOOKUP(C3537,STYLES!$1:$1048576,10,FALSE)</f>
        <v>Active</v>
      </c>
      <c r="J3537" s="112" t="s">
        <v>2824</v>
      </c>
      <c r="K3537" s="139">
        <f>IFERROR(VLOOKUP(J3537,LISTS!G:H,2,FALSE),"0")</f>
        <v>5</v>
      </c>
      <c r="L3537" s="68">
        <f t="shared" si="165"/>
        <v>5</v>
      </c>
      <c r="M3537" s="112" t="s">
        <v>2824</v>
      </c>
      <c r="N3537" s="140">
        <f>IFERROR(VLOOKUP(M3537,LISTS!G:H,2,FALSE),"0")</f>
        <v>5</v>
      </c>
      <c r="O3537" s="68">
        <f t="shared" si="164"/>
        <v>5</v>
      </c>
      <c r="P3537" s="117" t="s">
        <v>2720</v>
      </c>
      <c r="Q3537" s="117" t="s">
        <v>2787</v>
      </c>
      <c r="R3537" s="117" t="s">
        <v>2721</v>
      </c>
      <c r="S3537" s="103" t="s">
        <v>2788</v>
      </c>
      <c r="T3537" s="103" t="s">
        <v>2722</v>
      </c>
      <c r="U3537" s="112"/>
    </row>
    <row r="3538" spans="1:21">
      <c r="A3538" s="4" t="str">
        <f>VLOOKUP(C3538,STYLES!$A$1:$R$2088,7,FALSE)</f>
        <v>Outerwear</v>
      </c>
      <c r="B3538" t="str">
        <f>VLOOKUP(C3538,STYLES!$1:$1048576,6,FALSE)</f>
        <v>North End®</v>
      </c>
      <c r="C3538" s="103">
        <v>78034</v>
      </c>
      <c r="E3538" t="str">
        <f>VLOOKUP(C3538,STYLES!$1:$1048576,12,FALSE)</f>
        <v>Three-Layer Fleece Bonded Performance Soft Shell Jacket</v>
      </c>
      <c r="F3538" s="111" t="s">
        <v>3521</v>
      </c>
      <c r="G3538" s="111" t="s">
        <v>2751</v>
      </c>
      <c r="H3538" s="113" t="str">
        <f>VLOOKUP(C3538,STYLES!$1:$1048576,9,FALSE)</f>
        <v>Active</v>
      </c>
      <c r="I3538" s="113" t="str">
        <f>VLOOKUP(C3538,STYLES!$1:$1048576,10,FALSE)</f>
        <v>Active</v>
      </c>
      <c r="J3538" s="112" t="s">
        <v>2824</v>
      </c>
      <c r="K3538" s="139">
        <f>IFERROR(VLOOKUP(J3538,LISTS!G:H,2,FALSE),"0")</f>
        <v>5</v>
      </c>
      <c r="L3538" s="68">
        <f t="shared" si="165"/>
        <v>5</v>
      </c>
      <c r="M3538" s="112" t="s">
        <v>2824</v>
      </c>
      <c r="N3538" s="140">
        <f>IFERROR(VLOOKUP(M3538,LISTS!G:H,2,FALSE),"0")</f>
        <v>5</v>
      </c>
      <c r="O3538" s="68">
        <f t="shared" si="164"/>
        <v>5</v>
      </c>
      <c r="P3538" s="117" t="s">
        <v>2720</v>
      </c>
      <c r="Q3538" s="117" t="s">
        <v>3522</v>
      </c>
      <c r="R3538" s="117" t="s">
        <v>3498</v>
      </c>
      <c r="S3538" s="103" t="s">
        <v>3523</v>
      </c>
      <c r="T3538" s="103" t="s">
        <v>3499</v>
      </c>
      <c r="U3538" s="112"/>
    </row>
    <row r="3539" spans="1:21">
      <c r="A3539" s="4" t="str">
        <f>VLOOKUP(C3539,STYLES!$A$1:$R$2088,7,FALSE)</f>
        <v>Outerwear</v>
      </c>
      <c r="B3539" t="str">
        <f>VLOOKUP(C3539,STYLES!$1:$1048576,6,FALSE)</f>
        <v>North End®</v>
      </c>
      <c r="C3539" s="103">
        <v>78034</v>
      </c>
      <c r="E3539" t="str">
        <f>VLOOKUP(C3539,STYLES!$1:$1048576,12,FALSE)</f>
        <v>Three-Layer Fleece Bonded Performance Soft Shell Jacket</v>
      </c>
      <c r="F3539" s="112" t="s">
        <v>3524</v>
      </c>
      <c r="G3539" s="111" t="s">
        <v>2879</v>
      </c>
      <c r="H3539" s="113" t="str">
        <f>VLOOKUP(C3539,STYLES!$1:$1048576,9,FALSE)</f>
        <v>Active</v>
      </c>
      <c r="I3539" s="113" t="str">
        <f>VLOOKUP(C3539,STYLES!$1:$1048576,10,FALSE)</f>
        <v>Active</v>
      </c>
      <c r="J3539" s="112" t="s">
        <v>2824</v>
      </c>
      <c r="K3539" s="139">
        <f>IFERROR(VLOOKUP(J3539,LISTS!G:H,2,FALSE),"0")</f>
        <v>5</v>
      </c>
      <c r="L3539" s="68">
        <f t="shared" si="165"/>
        <v>5</v>
      </c>
      <c r="M3539" s="112" t="s">
        <v>2824</v>
      </c>
      <c r="N3539" s="140">
        <f>IFERROR(VLOOKUP(M3539,LISTS!G:H,2,FALSE),"0")</f>
        <v>5</v>
      </c>
      <c r="O3539" s="68">
        <f t="shared" si="164"/>
        <v>5</v>
      </c>
      <c r="P3539" s="117" t="s">
        <v>2720</v>
      </c>
      <c r="Q3539" s="117" t="s">
        <v>3525</v>
      </c>
      <c r="R3539" s="117" t="s">
        <v>2850</v>
      </c>
      <c r="S3539" s="103" t="s">
        <v>3526</v>
      </c>
      <c r="T3539" s="103" t="s">
        <v>2722</v>
      </c>
      <c r="U3539" s="112"/>
    </row>
    <row r="3540" spans="1:21">
      <c r="A3540" s="4"/>
      <c r="F3540" s="112"/>
      <c r="G3540" s="111"/>
      <c r="J3540" s="112"/>
      <c r="K3540" s="139"/>
      <c r="L3540" s="60">
        <f>SUM(L3534:L3539)</f>
        <v>32</v>
      </c>
      <c r="M3540" s="112"/>
      <c r="N3540" s="140"/>
      <c r="O3540" s="60">
        <f>SUM(O3534:O3539)</f>
        <v>32</v>
      </c>
      <c r="Q3540" s="117"/>
      <c r="R3540" s="117"/>
      <c r="S3540" s="103"/>
      <c r="T3540" s="103"/>
      <c r="U3540" s="112"/>
    </row>
    <row r="3541" spans="1:21">
      <c r="A3541" s="4" t="str">
        <f>VLOOKUP(C3541,STYLES!$A$1:$R$2088,7,FALSE)</f>
        <v>Outerwear</v>
      </c>
      <c r="B3541" t="str">
        <f>VLOOKUP(C3541,STYLES!$1:$1048576,6,FALSE)</f>
        <v>North End®</v>
      </c>
      <c r="C3541" s="103">
        <v>88099</v>
      </c>
      <c r="E3541" t="str">
        <f>VLOOKUP(C3541,STYLES!$1:$1048576,12,FALSE)</f>
        <v>Three-Layer Fleece Bonded Performance Soft Shell Jacket</v>
      </c>
      <c r="F3541" s="111" t="s">
        <v>2718</v>
      </c>
      <c r="G3541" s="111" t="s">
        <v>2718</v>
      </c>
      <c r="H3541" s="113" t="str">
        <f>VLOOKUP(C3541,STYLES!$1:$1048576,9,FALSE)</f>
        <v>Active</v>
      </c>
      <c r="I3541" s="113" t="str">
        <f>VLOOKUP(C3541,STYLES!$1:$1048576,10,FALSE)</f>
        <v>Active</v>
      </c>
      <c r="J3541" s="112" t="s">
        <v>3009</v>
      </c>
      <c r="K3541" s="139">
        <f>IFERROR(VLOOKUP(J3541,LISTS!G:H,2,FALSE),"0")</f>
        <v>8</v>
      </c>
      <c r="L3541" s="68">
        <f t="shared" si="165"/>
        <v>8</v>
      </c>
      <c r="M3541" s="112" t="s">
        <v>3009</v>
      </c>
      <c r="N3541" s="140">
        <f>IFERROR(VLOOKUP(M3541,LISTS!G:H,2,FALSE),"0")</f>
        <v>8</v>
      </c>
      <c r="O3541" s="68">
        <f t="shared" si="164"/>
        <v>8</v>
      </c>
      <c r="P3541" s="117" t="s">
        <v>2720</v>
      </c>
      <c r="Q3541" s="101" t="s">
        <v>2721</v>
      </c>
      <c r="R3541" s="117" t="s">
        <v>775</v>
      </c>
      <c r="S3541" s="112" t="s">
        <v>2722</v>
      </c>
      <c r="T3541" s="117" t="s">
        <v>775</v>
      </c>
      <c r="U3541" s="112"/>
    </row>
    <row r="3542" spans="1:21">
      <c r="A3542" s="4" t="str">
        <f>VLOOKUP(C3542,STYLES!$A$1:$R$2088,7,FALSE)</f>
        <v>Outerwear</v>
      </c>
      <c r="B3542" t="str">
        <f>VLOOKUP(C3542,STYLES!$1:$1048576,6,FALSE)</f>
        <v>North End®</v>
      </c>
      <c r="C3542" s="103">
        <v>88099</v>
      </c>
      <c r="E3542" t="str">
        <f>VLOOKUP(C3542,STYLES!$1:$1048576,12,FALSE)</f>
        <v>Three-Layer Fleece Bonded Performance Soft Shell Jacket</v>
      </c>
      <c r="F3542" s="111" t="s">
        <v>3497</v>
      </c>
      <c r="G3542" s="111" t="s">
        <v>2740</v>
      </c>
      <c r="H3542" s="113" t="str">
        <f>VLOOKUP(C3542,STYLES!$1:$1048576,9,FALSE)</f>
        <v>Active</v>
      </c>
      <c r="I3542" s="113" t="str">
        <f>VLOOKUP(C3542,STYLES!$1:$1048576,10,FALSE)</f>
        <v>Active</v>
      </c>
      <c r="J3542" s="112" t="s">
        <v>3009</v>
      </c>
      <c r="K3542" s="139">
        <f>IFERROR(VLOOKUP(J3542,LISTS!G:H,2,FALSE),"0")</f>
        <v>8</v>
      </c>
      <c r="L3542" s="68">
        <f t="shared" si="165"/>
        <v>8</v>
      </c>
      <c r="M3542" s="112" t="s">
        <v>3009</v>
      </c>
      <c r="N3542" s="140">
        <f>IFERROR(VLOOKUP(M3542,LISTS!G:H,2,FALSE),"0")</f>
        <v>8</v>
      </c>
      <c r="O3542" s="68">
        <f t="shared" si="164"/>
        <v>8</v>
      </c>
      <c r="P3542" s="117" t="s">
        <v>2720</v>
      </c>
      <c r="Q3542" s="117" t="s">
        <v>3498</v>
      </c>
      <c r="R3542" s="117" t="s">
        <v>775</v>
      </c>
      <c r="S3542" s="103" t="s">
        <v>3499</v>
      </c>
      <c r="T3542" s="103" t="s">
        <v>775</v>
      </c>
      <c r="U3542" s="112"/>
    </row>
    <row r="3543" spans="1:21">
      <c r="A3543" s="4" t="str">
        <f>VLOOKUP(C3543,STYLES!$A$1:$R$2088,7,FALSE)</f>
        <v>Outerwear</v>
      </c>
      <c r="B3543" t="str">
        <f>VLOOKUP(C3543,STYLES!$1:$1048576,6,FALSE)</f>
        <v>North End®</v>
      </c>
      <c r="C3543" s="103">
        <v>88099</v>
      </c>
      <c r="E3543" t="str">
        <f>VLOOKUP(C3543,STYLES!$1:$1048576,12,FALSE)</f>
        <v>Three-Layer Fleece Bonded Performance Soft Shell Jacket</v>
      </c>
      <c r="F3543" s="112" t="s">
        <v>3520</v>
      </c>
      <c r="G3543" s="111" t="s">
        <v>3509</v>
      </c>
      <c r="H3543" s="113" t="str">
        <f>VLOOKUP(C3543,STYLES!$1:$1048576,9,FALSE)</f>
        <v>Active</v>
      </c>
      <c r="I3543" s="113" t="str">
        <f>VLOOKUP(C3543,STYLES!$1:$1048576,10,FALSE)</f>
        <v>Active</v>
      </c>
      <c r="J3543" s="112" t="s">
        <v>2768</v>
      </c>
      <c r="K3543" s="139">
        <f>IFERROR(VLOOKUP(J3543,LISTS!G:H,2,FALSE),"0")</f>
        <v>6</v>
      </c>
      <c r="L3543" s="68">
        <f t="shared" si="165"/>
        <v>6</v>
      </c>
      <c r="M3543" s="112" t="s">
        <v>2768</v>
      </c>
      <c r="N3543" s="140">
        <f>IFERROR(VLOOKUP(M3543,LISTS!G:H,2,FALSE),"0")</f>
        <v>6</v>
      </c>
      <c r="O3543" s="68">
        <f t="shared" si="164"/>
        <v>6</v>
      </c>
      <c r="P3543" s="117" t="s">
        <v>2720</v>
      </c>
      <c r="Q3543" s="117" t="s">
        <v>2787</v>
      </c>
      <c r="R3543" s="117" t="s">
        <v>2721</v>
      </c>
      <c r="S3543" s="103" t="s">
        <v>2788</v>
      </c>
      <c r="T3543" s="103" t="s">
        <v>2722</v>
      </c>
      <c r="U3543" s="112"/>
    </row>
    <row r="3544" spans="1:21">
      <c r="A3544" s="4"/>
      <c r="F3544" s="112"/>
      <c r="G3544" s="111"/>
      <c r="J3544" s="112"/>
      <c r="K3544" s="139"/>
      <c r="L3544" s="60">
        <f>SUM(L3541:L3543)</f>
        <v>22</v>
      </c>
      <c r="M3544" s="112"/>
      <c r="N3544" s="140"/>
      <c r="O3544" s="60">
        <f>SUM(O3541:O3543)</f>
        <v>22</v>
      </c>
      <c r="Q3544" s="117"/>
      <c r="R3544" s="117"/>
      <c r="S3544" s="103"/>
      <c r="T3544" s="103"/>
      <c r="U3544" s="112"/>
    </row>
    <row r="3545" spans="1:21">
      <c r="A3545" s="4" t="str">
        <f>VLOOKUP(C3545,STYLES!$A$1:$R$2088,7,FALSE)</f>
        <v>Outerwear</v>
      </c>
      <c r="B3545" t="str">
        <f>VLOOKUP(C3545,STYLES!$1:$1048576,6,FALSE)</f>
        <v>North End®</v>
      </c>
      <c r="C3545" s="103">
        <v>78044</v>
      </c>
      <c r="E3545" t="str">
        <f>VLOOKUP(C3545,STYLES!$1:$1048576,12,FALSE)</f>
        <v>Mid-Length Micro Twill Jacket</v>
      </c>
      <c r="F3545" s="111" t="s">
        <v>2718</v>
      </c>
      <c r="G3545" s="111" t="s">
        <v>2718</v>
      </c>
      <c r="H3545" s="113" t="str">
        <f>VLOOKUP(C3545,STYLES!$1:$1048576,9,FALSE)</f>
        <v>DROP - Closeout</v>
      </c>
      <c r="I3545" s="113" t="str">
        <f>VLOOKUP(C3545,STYLES!$1:$1048576,10,FALSE)</f>
        <v>DROP - Closeout</v>
      </c>
      <c r="J3545" s="112" t="s">
        <v>2768</v>
      </c>
      <c r="K3545" s="139">
        <f>IFERROR(VLOOKUP(J3545,LISTS!G:H,2,FALSE),"0")</f>
        <v>6</v>
      </c>
      <c r="L3545" s="68" t="str">
        <f t="shared" si="165"/>
        <v/>
      </c>
      <c r="M3545" s="112" t="s">
        <v>2768</v>
      </c>
      <c r="N3545" s="140">
        <f>IFERROR(VLOOKUP(M3545,LISTS!G:H,2,FALSE),"0")</f>
        <v>6</v>
      </c>
      <c r="O3545" s="68" t="str">
        <f t="shared" si="164"/>
        <v/>
      </c>
      <c r="P3545" s="117" t="s">
        <v>2720</v>
      </c>
      <c r="Q3545" s="101" t="s">
        <v>2721</v>
      </c>
      <c r="R3545" s="117" t="s">
        <v>775</v>
      </c>
      <c r="S3545" s="112" t="s">
        <v>2722</v>
      </c>
      <c r="T3545" s="117" t="s">
        <v>775</v>
      </c>
      <c r="U3545" s="112"/>
    </row>
    <row r="3546" spans="1:21">
      <c r="A3546" s="4" t="str">
        <f>VLOOKUP(C3546,STYLES!$A$1:$R$2088,7,FALSE)</f>
        <v>Outerwear</v>
      </c>
      <c r="B3546" t="str">
        <f>VLOOKUP(C3546,STYLES!$1:$1048576,6,FALSE)</f>
        <v>North End®</v>
      </c>
      <c r="C3546" s="103">
        <v>78044</v>
      </c>
      <c r="E3546" t="str">
        <f>VLOOKUP(C3546,STYLES!$1:$1048576,12,FALSE)</f>
        <v>Mid-Length Micro Twill Jacket</v>
      </c>
      <c r="F3546" s="111" t="s">
        <v>3527</v>
      </c>
      <c r="G3546" s="111" t="s">
        <v>2751</v>
      </c>
      <c r="H3546" s="113" t="str">
        <f>VLOOKUP(C3546,STYLES!$1:$1048576,9,FALSE)</f>
        <v>DROP - Closeout</v>
      </c>
      <c r="I3546" s="113" t="str">
        <f>VLOOKUP(C3546,STYLES!$1:$1048576,10,FALSE)</f>
        <v>DROP - Closeout</v>
      </c>
      <c r="J3546" s="112" t="s">
        <v>2768</v>
      </c>
      <c r="K3546" s="139">
        <f>IFERROR(VLOOKUP(J3546,LISTS!G:H,2,FALSE),"0")</f>
        <v>6</v>
      </c>
      <c r="L3546" s="68" t="str">
        <f t="shared" si="165"/>
        <v/>
      </c>
      <c r="M3546" s="112" t="s">
        <v>2768</v>
      </c>
      <c r="N3546" s="140">
        <f>IFERROR(VLOOKUP(M3546,LISTS!G:H,2,FALSE),"0")</f>
        <v>6</v>
      </c>
      <c r="O3546" s="68" t="str">
        <f t="shared" si="164"/>
        <v/>
      </c>
      <c r="P3546" s="117" t="s">
        <v>2720</v>
      </c>
      <c r="Q3546" s="117" t="s">
        <v>3284</v>
      </c>
      <c r="R3546" s="117" t="s">
        <v>775</v>
      </c>
      <c r="S3546" s="103" t="s">
        <v>3285</v>
      </c>
      <c r="T3546" s="103" t="s">
        <v>775</v>
      </c>
      <c r="U3546" s="112"/>
    </row>
    <row r="3547" spans="1:21">
      <c r="A3547" s="4" t="str">
        <f>VLOOKUP(C3547,STYLES!$A$1:$R$2088,7,FALSE)</f>
        <v>Outerwear</v>
      </c>
      <c r="B3547" t="str">
        <f>VLOOKUP(C3547,STYLES!$1:$1048576,6,FALSE)</f>
        <v>North End®</v>
      </c>
      <c r="C3547" s="103">
        <v>78044</v>
      </c>
      <c r="E3547" t="str">
        <f>VLOOKUP(C3547,STYLES!$1:$1048576,12,FALSE)</f>
        <v>Mid-Length Micro Twill Jacket</v>
      </c>
      <c r="F3547" s="111" t="s">
        <v>3528</v>
      </c>
      <c r="G3547" s="111" t="s">
        <v>2813</v>
      </c>
      <c r="H3547" s="113" t="str">
        <f>VLOOKUP(C3547,STYLES!$1:$1048576,9,FALSE)</f>
        <v>DROP - Closeout</v>
      </c>
      <c r="I3547" s="113" t="str">
        <f>VLOOKUP(C3547,STYLES!$1:$1048576,10,FALSE)</f>
        <v>DROP - Closeout</v>
      </c>
      <c r="J3547" s="112" t="s">
        <v>2768</v>
      </c>
      <c r="K3547" s="139">
        <f>IFERROR(VLOOKUP(J3547,LISTS!G:H,2,FALSE),"0")</f>
        <v>6</v>
      </c>
      <c r="L3547" s="68" t="str">
        <f t="shared" si="165"/>
        <v/>
      </c>
      <c r="M3547" s="112" t="s">
        <v>2768</v>
      </c>
      <c r="N3547" s="140">
        <f>IFERROR(VLOOKUP(M3547,LISTS!G:H,2,FALSE),"0")</f>
        <v>6</v>
      </c>
      <c r="O3547" s="68" t="str">
        <f t="shared" si="164"/>
        <v/>
      </c>
      <c r="P3547" s="117" t="s">
        <v>2720</v>
      </c>
      <c r="Q3547" s="117" t="s">
        <v>3529</v>
      </c>
      <c r="R3547" s="117" t="s">
        <v>775</v>
      </c>
      <c r="S3547" s="103" t="s">
        <v>3530</v>
      </c>
      <c r="T3547" s="103" t="s">
        <v>775</v>
      </c>
      <c r="U3547" s="112"/>
    </row>
    <row r="3548" spans="1:21">
      <c r="A3548" s="4" t="str">
        <f>VLOOKUP(C3548,STYLES!$A$1:$R$2088,7,FALSE)</f>
        <v>Outerwear</v>
      </c>
      <c r="B3548" t="str">
        <f>VLOOKUP(C3548,STYLES!$1:$1048576,6,FALSE)</f>
        <v>North End®</v>
      </c>
      <c r="C3548" s="103">
        <v>78044</v>
      </c>
      <c r="E3548" t="str">
        <f>VLOOKUP(C3548,STYLES!$1:$1048576,12,FALSE)</f>
        <v>Mid-Length Micro Twill Jacket</v>
      </c>
      <c r="F3548" s="112" t="s">
        <v>3497</v>
      </c>
      <c r="G3548" s="111" t="s">
        <v>2740</v>
      </c>
      <c r="H3548" s="113" t="str">
        <f>VLOOKUP(C3548,STYLES!$1:$1048576,9,FALSE)</f>
        <v>DROP - Closeout</v>
      </c>
      <c r="I3548" s="113" t="str">
        <f>VLOOKUP(C3548,STYLES!$1:$1048576,10,FALSE)</f>
        <v>DROP - Closeout</v>
      </c>
      <c r="J3548" s="112" t="s">
        <v>2768</v>
      </c>
      <c r="K3548" s="139">
        <f>IFERROR(VLOOKUP(J3548,LISTS!G:H,2,FALSE),"0")</f>
        <v>6</v>
      </c>
      <c r="L3548" s="68" t="str">
        <f t="shared" si="165"/>
        <v/>
      </c>
      <c r="M3548" s="112" t="s">
        <v>2768</v>
      </c>
      <c r="N3548" s="140">
        <f>IFERROR(VLOOKUP(M3548,LISTS!G:H,2,FALSE),"0")</f>
        <v>6</v>
      </c>
      <c r="O3548" s="68" t="str">
        <f t="shared" si="164"/>
        <v/>
      </c>
      <c r="P3548" s="117" t="s">
        <v>2720</v>
      </c>
      <c r="Q3548" s="117" t="s">
        <v>3498</v>
      </c>
      <c r="R3548" s="117" t="s">
        <v>775</v>
      </c>
      <c r="S3548" s="103" t="s">
        <v>3499</v>
      </c>
      <c r="T3548" s="103" t="s">
        <v>775</v>
      </c>
      <c r="U3548" s="112"/>
    </row>
    <row r="3549" spans="1:21">
      <c r="A3549" s="4"/>
      <c r="F3549" s="112"/>
      <c r="G3549" s="111"/>
      <c r="J3549" s="112"/>
      <c r="K3549" s="139"/>
      <c r="L3549" s="60">
        <f>SUM(L3545:L3548)</f>
        <v>0</v>
      </c>
      <c r="M3549" s="112"/>
      <c r="N3549" s="140"/>
      <c r="O3549" s="60">
        <f>SUM(O3545:O3548)</f>
        <v>0</v>
      </c>
      <c r="Q3549" s="117"/>
      <c r="R3549" s="117"/>
      <c r="S3549" s="103"/>
      <c r="T3549" s="103"/>
      <c r="U3549" s="112"/>
    </row>
    <row r="3550" spans="1:21">
      <c r="A3550" s="4" t="str">
        <f>VLOOKUP(C3550,STYLES!$A$1:$R$2088,7,FALSE)</f>
        <v>Outerwear</v>
      </c>
      <c r="B3550" t="str">
        <f>VLOOKUP(C3550,STYLES!$1:$1048576,6,FALSE)</f>
        <v>North End®</v>
      </c>
      <c r="C3550" s="103">
        <v>88103</v>
      </c>
      <c r="E3550" t="str">
        <f>VLOOKUP(C3550,STYLES!$1:$1048576,12,FALSE)</f>
        <v>Bomber Micro Twill Jacket</v>
      </c>
      <c r="F3550" s="111" t="s">
        <v>2718</v>
      </c>
      <c r="G3550" s="111" t="s">
        <v>2718</v>
      </c>
      <c r="H3550" s="113" t="str">
        <f>VLOOKUP(C3550,STYLES!$1:$1048576,9,FALSE)</f>
        <v>DNR</v>
      </c>
      <c r="I3550" s="113" t="str">
        <f>VLOOKUP(C3550,STYLES!$1:$1048576,10,FALSE)</f>
        <v>DNR</v>
      </c>
      <c r="J3550" s="112" t="s">
        <v>3009</v>
      </c>
      <c r="K3550" s="139">
        <f>IFERROR(VLOOKUP(J3550,LISTS!G:H,2,FALSE),"0")</f>
        <v>8</v>
      </c>
      <c r="L3550" s="68">
        <f t="shared" si="165"/>
        <v>8</v>
      </c>
      <c r="M3550" s="112" t="s">
        <v>3009</v>
      </c>
      <c r="N3550" s="140">
        <f>IFERROR(VLOOKUP(M3550,LISTS!G:H,2,FALSE),"0")</f>
        <v>8</v>
      </c>
      <c r="O3550" s="68">
        <f t="shared" si="164"/>
        <v>8</v>
      </c>
      <c r="P3550" s="117" t="s">
        <v>2720</v>
      </c>
      <c r="Q3550" s="101" t="s">
        <v>2721</v>
      </c>
      <c r="R3550" s="117" t="s">
        <v>775</v>
      </c>
      <c r="S3550" s="112" t="s">
        <v>2722</v>
      </c>
      <c r="T3550" s="117" t="s">
        <v>775</v>
      </c>
      <c r="U3550" s="112"/>
    </row>
    <row r="3551" spans="1:21" s="12" customFormat="1">
      <c r="A3551" s="59" t="str">
        <f>VLOOKUP(C3551,STYLES!$A$1:$R$2088,7,FALSE)</f>
        <v>Outerwear</v>
      </c>
      <c r="B3551" s="12" t="str">
        <f>VLOOKUP(C3551,STYLES!$1:$1048576,6,FALSE)</f>
        <v>North End®</v>
      </c>
      <c r="C3551" s="106">
        <v>88103</v>
      </c>
      <c r="D3551" s="18"/>
      <c r="E3551" s="12" t="str">
        <f>VLOOKUP(C3551,STYLES!$1:$1048576,12,FALSE)</f>
        <v>Bomber Micro Twill Jacket</v>
      </c>
      <c r="F3551" s="114" t="s">
        <v>3528</v>
      </c>
      <c r="G3551" s="114" t="s">
        <v>2813</v>
      </c>
      <c r="H3551" s="116" t="s">
        <v>437</v>
      </c>
      <c r="I3551" s="116" t="s">
        <v>437</v>
      </c>
      <c r="J3551" s="115" t="s">
        <v>3009</v>
      </c>
      <c r="K3551" s="194">
        <f>IFERROR(VLOOKUP(J3551,LISTS!G:H,2,FALSE),"0")</f>
        <v>8</v>
      </c>
      <c r="L3551" s="12" t="str">
        <f t="shared" si="165"/>
        <v/>
      </c>
      <c r="M3551" s="115" t="s">
        <v>3009</v>
      </c>
      <c r="N3551" s="195">
        <f>IFERROR(VLOOKUP(M3551,LISTS!G:H,2,FALSE),"0")</f>
        <v>8</v>
      </c>
      <c r="O3551" s="12" t="str">
        <f t="shared" si="164"/>
        <v/>
      </c>
      <c r="P3551" s="128" t="s">
        <v>2720</v>
      </c>
      <c r="Q3551" s="128" t="s">
        <v>3529</v>
      </c>
      <c r="R3551" s="128" t="s">
        <v>775</v>
      </c>
      <c r="S3551" s="106" t="s">
        <v>3530</v>
      </c>
      <c r="T3551" s="106" t="s">
        <v>775</v>
      </c>
      <c r="U3551" s="115" t="s">
        <v>2876</v>
      </c>
    </row>
    <row r="3552" spans="1:21" s="12" customFormat="1">
      <c r="A3552" s="59" t="str">
        <f>VLOOKUP(C3552,STYLES!$A$1:$R$2088,7,FALSE)</f>
        <v>Outerwear</v>
      </c>
      <c r="B3552" s="12" t="str">
        <f>VLOOKUP(C3552,STYLES!$1:$1048576,6,FALSE)</f>
        <v>North End®</v>
      </c>
      <c r="C3552" s="106">
        <v>88103</v>
      </c>
      <c r="D3552" s="18"/>
      <c r="E3552" s="12" t="str">
        <f>VLOOKUP(C3552,STYLES!$1:$1048576,12,FALSE)</f>
        <v>Bomber Micro Twill Jacket</v>
      </c>
      <c r="F3552" s="115" t="s">
        <v>3497</v>
      </c>
      <c r="G3552" s="114" t="s">
        <v>2740</v>
      </c>
      <c r="H3552" s="116" t="s">
        <v>437</v>
      </c>
      <c r="I3552" s="116" t="s">
        <v>437</v>
      </c>
      <c r="J3552" s="115" t="s">
        <v>3009</v>
      </c>
      <c r="K3552" s="194">
        <f>IFERROR(VLOOKUP(J3552,LISTS!G:H,2,FALSE),"0")</f>
        <v>8</v>
      </c>
      <c r="L3552" s="12" t="str">
        <f t="shared" si="165"/>
        <v/>
      </c>
      <c r="M3552" s="115" t="s">
        <v>3009</v>
      </c>
      <c r="N3552" s="195">
        <f>IFERROR(VLOOKUP(M3552,LISTS!G:H,2,FALSE),"0")</f>
        <v>8</v>
      </c>
      <c r="O3552" s="12" t="str">
        <f t="shared" si="164"/>
        <v/>
      </c>
      <c r="P3552" s="128" t="s">
        <v>2720</v>
      </c>
      <c r="Q3552" s="128" t="s">
        <v>3498</v>
      </c>
      <c r="R3552" s="128" t="s">
        <v>775</v>
      </c>
      <c r="S3552" s="106" t="s">
        <v>3499</v>
      </c>
      <c r="T3552" s="106" t="s">
        <v>775</v>
      </c>
      <c r="U3552" s="115" t="s">
        <v>2769</v>
      </c>
    </row>
    <row r="3553" spans="1:21">
      <c r="A3553" s="4"/>
      <c r="F3553" s="112"/>
      <c r="G3553" s="111"/>
      <c r="J3553" s="112"/>
      <c r="K3553" s="139"/>
      <c r="L3553" s="60">
        <f>SUM(L3550:L3552)</f>
        <v>8</v>
      </c>
      <c r="M3553" s="112"/>
      <c r="N3553" s="140"/>
      <c r="O3553" s="60">
        <f>SUM(O3550:O3552)</f>
        <v>8</v>
      </c>
      <c r="Q3553" s="117"/>
      <c r="R3553" s="117"/>
      <c r="S3553" s="103"/>
      <c r="T3553" s="103"/>
      <c r="U3553" s="112"/>
    </row>
    <row r="3554" spans="1:21">
      <c r="A3554" s="4" t="str">
        <f>VLOOKUP(C3554,STYLES!$A$1:$R$2088,7,FALSE)</f>
        <v>Fleece</v>
      </c>
      <c r="C3554" s="103">
        <v>78048</v>
      </c>
      <c r="E3554" t="str">
        <f>VLOOKUP(C3554,STYLES!$1:$1048576,12,FALSE)</f>
        <v>Microfleece Jacket</v>
      </c>
      <c r="F3554" s="111" t="s">
        <v>3531</v>
      </c>
      <c r="G3554" s="111" t="s">
        <v>2718</v>
      </c>
      <c r="H3554" s="113" t="str">
        <f>VLOOKUP(C3554,STYLES!$1:$1048576,9,FALSE)</f>
        <v>Active</v>
      </c>
      <c r="I3554" s="113" t="str">
        <f>VLOOKUP(C3554,STYLES!$1:$1048576,10,FALSE)</f>
        <v>Active</v>
      </c>
      <c r="J3554" s="112" t="s">
        <v>2745</v>
      </c>
      <c r="K3554" s="139">
        <f>IFERROR(VLOOKUP(J3554,LISTS!G:H,2,FALSE),"0")</f>
        <v>7</v>
      </c>
      <c r="L3554" s="68">
        <f t="shared" si="165"/>
        <v>7</v>
      </c>
      <c r="M3554" s="112" t="s">
        <v>2745</v>
      </c>
      <c r="N3554" s="140">
        <f>IFERROR(VLOOKUP(M3554,LISTS!G:H,2,FALSE),"0")</f>
        <v>7</v>
      </c>
      <c r="O3554" s="68">
        <f t="shared" si="164"/>
        <v>7</v>
      </c>
      <c r="P3554" s="117" t="s">
        <v>2720</v>
      </c>
      <c r="Q3554" s="101" t="s">
        <v>2721</v>
      </c>
      <c r="R3554" s="117" t="s">
        <v>2983</v>
      </c>
      <c r="S3554" s="112" t="s">
        <v>2722</v>
      </c>
      <c r="T3554" s="103" t="s">
        <v>2984</v>
      </c>
      <c r="U3554" s="112"/>
    </row>
    <row r="3555" spans="1:21">
      <c r="A3555" s="4" t="str">
        <f>VLOOKUP(C3555,STYLES!$A$1:$R$2088,7,FALSE)</f>
        <v>Fleece</v>
      </c>
      <c r="B3555" t="str">
        <f>VLOOKUP(C3555,STYLES!$1:$1048576,6,FALSE)</f>
        <v>North End®</v>
      </c>
      <c r="C3555" s="103">
        <v>78048</v>
      </c>
      <c r="E3555" t="str">
        <f>VLOOKUP(C3555,STYLES!$1:$1048576,12,FALSE)</f>
        <v>Microfleece Jacket</v>
      </c>
      <c r="F3555" s="111" t="s">
        <v>3532</v>
      </c>
      <c r="G3555" s="111" t="s">
        <v>2809</v>
      </c>
      <c r="H3555" s="113" t="str">
        <f>VLOOKUP(C3555,STYLES!$1:$1048576,9,FALSE)</f>
        <v>Active</v>
      </c>
      <c r="I3555" s="113" t="str">
        <f>VLOOKUP(C3555,STYLES!$1:$1048576,10,FALSE)</f>
        <v>Active</v>
      </c>
      <c r="J3555" s="112" t="s">
        <v>2745</v>
      </c>
      <c r="K3555" s="139">
        <f>IFERROR(VLOOKUP(J3555,LISTS!G:H,2,FALSE),"0")</f>
        <v>7</v>
      </c>
      <c r="L3555" s="68">
        <f t="shared" si="165"/>
        <v>7</v>
      </c>
      <c r="M3555" s="112" t="s">
        <v>2745</v>
      </c>
      <c r="N3555" s="140">
        <f>IFERROR(VLOOKUP(M3555,LISTS!G:H,2,FALSE),"0")</f>
        <v>7</v>
      </c>
      <c r="O3555" s="68">
        <f t="shared" si="164"/>
        <v>7</v>
      </c>
      <c r="P3555" s="117" t="s">
        <v>2720</v>
      </c>
      <c r="Q3555" s="117" t="s">
        <v>3104</v>
      </c>
      <c r="R3555" s="117" t="s">
        <v>2983</v>
      </c>
      <c r="S3555" s="103" t="s">
        <v>3105</v>
      </c>
      <c r="T3555" s="103" t="s">
        <v>2984</v>
      </c>
      <c r="U3555" s="112"/>
    </row>
    <row r="3556" spans="1:21">
      <c r="A3556" s="4" t="str">
        <f>VLOOKUP(C3556,STYLES!$A$1:$R$2088,7,FALSE)</f>
        <v>Fleece</v>
      </c>
      <c r="B3556" t="str">
        <f>VLOOKUP(C3556,STYLES!$1:$1048576,6,FALSE)</f>
        <v>North End®</v>
      </c>
      <c r="C3556" s="103">
        <v>78048</v>
      </c>
      <c r="E3556" t="str">
        <f>VLOOKUP(C3556,STYLES!$1:$1048576,12,FALSE)</f>
        <v>Microfleece Jacket</v>
      </c>
      <c r="F3556" s="111" t="s">
        <v>3533</v>
      </c>
      <c r="G3556" s="111" t="s">
        <v>2759</v>
      </c>
      <c r="H3556" s="113" t="str">
        <f>VLOOKUP(C3556,STYLES!$1:$1048576,9,FALSE)</f>
        <v>Active</v>
      </c>
      <c r="I3556" s="113" t="str">
        <f>VLOOKUP(C3556,STYLES!$1:$1048576,10,FALSE)</f>
        <v>Active</v>
      </c>
      <c r="J3556" s="112" t="s">
        <v>2745</v>
      </c>
      <c r="K3556" s="139">
        <f>IFERROR(VLOOKUP(J3556,LISTS!G:H,2,FALSE),"0")</f>
        <v>7</v>
      </c>
      <c r="L3556" s="68">
        <f t="shared" si="165"/>
        <v>7</v>
      </c>
      <c r="M3556" s="112" t="s">
        <v>2745</v>
      </c>
      <c r="N3556" s="140">
        <f>IFERROR(VLOOKUP(M3556,LISTS!G:H,2,FALSE),"0")</f>
        <v>7</v>
      </c>
      <c r="O3556" s="68">
        <f t="shared" si="164"/>
        <v>7</v>
      </c>
      <c r="P3556" s="117" t="s">
        <v>2720</v>
      </c>
      <c r="Q3556" s="117" t="s">
        <v>3118</v>
      </c>
      <c r="R3556" s="117" t="s">
        <v>2983</v>
      </c>
      <c r="S3556" s="103" t="s">
        <v>3119</v>
      </c>
      <c r="T3556" s="103" t="s">
        <v>2984</v>
      </c>
      <c r="U3556" s="112"/>
    </row>
    <row r="3557" spans="1:21">
      <c r="A3557" s="4" t="str">
        <f>VLOOKUP(C3557,STYLES!$A$1:$R$2088,7,FALSE)</f>
        <v>Fleece</v>
      </c>
      <c r="B3557" t="str">
        <f>VLOOKUP(C3557,STYLES!$1:$1048576,6,FALSE)</f>
        <v>North End®</v>
      </c>
      <c r="C3557" s="103">
        <v>78048</v>
      </c>
      <c r="E3557" t="str">
        <f>VLOOKUP(C3557,STYLES!$1:$1048576,12,FALSE)</f>
        <v>Microfleece Jacket</v>
      </c>
      <c r="F3557" s="111" t="s">
        <v>3534</v>
      </c>
      <c r="G3557" s="111" t="s">
        <v>2740</v>
      </c>
      <c r="H3557" s="113" t="str">
        <f>VLOOKUP(C3557,STYLES!$1:$1048576,9,FALSE)</f>
        <v>Active</v>
      </c>
      <c r="I3557" s="113" t="str">
        <f>VLOOKUP(C3557,STYLES!$1:$1048576,10,FALSE)</f>
        <v>Active</v>
      </c>
      <c r="J3557" s="112" t="s">
        <v>2745</v>
      </c>
      <c r="K3557" s="139">
        <f>IFERROR(VLOOKUP(J3557,LISTS!G:H,2,FALSE),"0")</f>
        <v>7</v>
      </c>
      <c r="L3557" s="68">
        <f t="shared" si="165"/>
        <v>7</v>
      </c>
      <c r="M3557" s="112" t="s">
        <v>2745</v>
      </c>
      <c r="N3557" s="140">
        <f>IFERROR(VLOOKUP(M3557,LISTS!G:H,2,FALSE),"0")</f>
        <v>7</v>
      </c>
      <c r="O3557" s="68">
        <f t="shared" si="164"/>
        <v>7</v>
      </c>
      <c r="P3557" s="117" t="s">
        <v>2720</v>
      </c>
      <c r="Q3557" s="117" t="s">
        <v>3498</v>
      </c>
      <c r="R3557" s="117" t="s">
        <v>2983</v>
      </c>
      <c r="S3557" s="103" t="s">
        <v>3499</v>
      </c>
      <c r="T3557" s="103" t="s">
        <v>2984</v>
      </c>
      <c r="U3557" s="112"/>
    </row>
    <row r="3558" spans="1:21">
      <c r="A3558" s="4" t="str">
        <f>VLOOKUP(C3558,STYLES!$A$1:$R$2088,7,FALSE)</f>
        <v>Fleece</v>
      </c>
      <c r="B3558" t="str">
        <f>VLOOKUP(C3558,STYLES!$1:$1048576,6,FALSE)</f>
        <v>North End®</v>
      </c>
      <c r="C3558" s="103">
        <v>78048</v>
      </c>
      <c r="E3558" t="str">
        <f>VLOOKUP(C3558,STYLES!$1:$1048576,12,FALSE)</f>
        <v>Microfleece Jacket</v>
      </c>
      <c r="F3558" s="112" t="s">
        <v>3535</v>
      </c>
      <c r="G3558" s="111" t="s">
        <v>2879</v>
      </c>
      <c r="H3558" s="113" t="str">
        <f>VLOOKUP(C3558,STYLES!$1:$1048576,9,FALSE)</f>
        <v>Active</v>
      </c>
      <c r="I3558" s="113" t="str">
        <f>VLOOKUP(C3558,STYLES!$1:$1048576,10,FALSE)</f>
        <v>Active</v>
      </c>
      <c r="J3558" s="112" t="s">
        <v>2745</v>
      </c>
      <c r="K3558" s="139">
        <f>IFERROR(VLOOKUP(J3558,LISTS!G:H,2,FALSE),"0")</f>
        <v>7</v>
      </c>
      <c r="L3558" s="68">
        <f t="shared" si="165"/>
        <v>7</v>
      </c>
      <c r="M3558" s="112" t="s">
        <v>2745</v>
      </c>
      <c r="N3558" s="140">
        <f>IFERROR(VLOOKUP(M3558,LISTS!G:H,2,FALSE),"0")</f>
        <v>7</v>
      </c>
      <c r="O3558" s="68">
        <f t="shared" si="164"/>
        <v>7</v>
      </c>
      <c r="P3558" s="117" t="s">
        <v>2720</v>
      </c>
      <c r="Q3558" s="117" t="s">
        <v>3525</v>
      </c>
      <c r="R3558" s="117" t="s">
        <v>2983</v>
      </c>
      <c r="S3558" s="103" t="s">
        <v>3526</v>
      </c>
      <c r="T3558" s="103" t="s">
        <v>2984</v>
      </c>
      <c r="U3558" s="112"/>
    </row>
    <row r="3559" spans="1:21">
      <c r="A3559" s="4"/>
      <c r="F3559" s="112"/>
      <c r="G3559" s="111"/>
      <c r="J3559" s="112"/>
      <c r="K3559" s="139"/>
      <c r="L3559" s="60">
        <f>SUM(L3554:L3558)</f>
        <v>35</v>
      </c>
      <c r="M3559" s="112"/>
      <c r="N3559" s="140"/>
      <c r="O3559" s="60">
        <f>SUM(O3554:O3558)</f>
        <v>35</v>
      </c>
      <c r="Q3559" s="117"/>
      <c r="R3559" s="117"/>
      <c r="S3559" s="103"/>
      <c r="T3559" s="103"/>
      <c r="U3559" s="112"/>
    </row>
    <row r="3560" spans="1:21">
      <c r="A3560" s="4" t="str">
        <f>VLOOKUP(C3560,STYLES!$A$1:$R$2088,7,FALSE)</f>
        <v>Fleece</v>
      </c>
      <c r="B3560" t="str">
        <f>VLOOKUP(C3560,STYLES!$1:$1048576,6,FALSE)</f>
        <v>North End®</v>
      </c>
      <c r="C3560" s="103">
        <v>88123</v>
      </c>
      <c r="E3560" t="str">
        <f>VLOOKUP(C3560,STYLES!$1:$1048576,12,FALSE)</f>
        <v>Microfleece Jacket</v>
      </c>
      <c r="F3560" s="111" t="s">
        <v>3531</v>
      </c>
      <c r="G3560" s="111" t="s">
        <v>2718</v>
      </c>
      <c r="H3560" s="113" t="str">
        <f>VLOOKUP(C3560,STYLES!$1:$1048576,9,FALSE)</f>
        <v>Active</v>
      </c>
      <c r="I3560" s="113" t="str">
        <f>VLOOKUP(C3560,STYLES!$1:$1048576,10,FALSE)</f>
        <v>Active</v>
      </c>
      <c r="J3560" s="112" t="s">
        <v>3009</v>
      </c>
      <c r="K3560" s="139">
        <f>IFERROR(VLOOKUP(J3560,LISTS!G:H,2,FALSE),"0")</f>
        <v>8</v>
      </c>
      <c r="L3560" s="68">
        <f t="shared" si="165"/>
        <v>8</v>
      </c>
      <c r="M3560" s="112" t="s">
        <v>3009</v>
      </c>
      <c r="N3560" s="140">
        <f>IFERROR(VLOOKUP(M3560,LISTS!G:H,2,FALSE),"0")</f>
        <v>8</v>
      </c>
      <c r="O3560" s="68">
        <f t="shared" si="164"/>
        <v>8</v>
      </c>
      <c r="P3560" s="117" t="s">
        <v>2720</v>
      </c>
      <c r="Q3560" s="101" t="s">
        <v>2721</v>
      </c>
      <c r="R3560" s="117" t="s">
        <v>2983</v>
      </c>
      <c r="S3560" s="112" t="s">
        <v>2722</v>
      </c>
      <c r="T3560" s="103" t="s">
        <v>2984</v>
      </c>
      <c r="U3560" s="112"/>
    </row>
    <row r="3561" spans="1:21">
      <c r="A3561" s="4" t="str">
        <f>VLOOKUP(C3561,STYLES!$A$1:$R$2088,7,FALSE)</f>
        <v>Fleece</v>
      </c>
      <c r="B3561" t="str">
        <f>VLOOKUP(C3561,STYLES!$1:$1048576,6,FALSE)</f>
        <v>North End®</v>
      </c>
      <c r="C3561" s="103">
        <v>88123</v>
      </c>
      <c r="E3561" t="str">
        <f>VLOOKUP(C3561,STYLES!$1:$1048576,12,FALSE)</f>
        <v>Microfleece Jacket</v>
      </c>
      <c r="F3561" s="112" t="s">
        <v>3534</v>
      </c>
      <c r="G3561" s="111" t="s">
        <v>2740</v>
      </c>
      <c r="H3561" s="113" t="str">
        <f>VLOOKUP(C3561,STYLES!$1:$1048576,9,FALSE)</f>
        <v>Active</v>
      </c>
      <c r="I3561" s="113" t="str">
        <f>VLOOKUP(C3561,STYLES!$1:$1048576,10,FALSE)</f>
        <v>Active</v>
      </c>
      <c r="J3561" s="112" t="s">
        <v>3009</v>
      </c>
      <c r="K3561" s="139">
        <f>IFERROR(VLOOKUP(J3561,LISTS!G:H,2,FALSE),"0")</f>
        <v>8</v>
      </c>
      <c r="L3561" s="68">
        <f t="shared" si="165"/>
        <v>8</v>
      </c>
      <c r="M3561" s="112" t="s">
        <v>3009</v>
      </c>
      <c r="N3561" s="140">
        <f>IFERROR(VLOOKUP(M3561,LISTS!G:H,2,FALSE),"0")</f>
        <v>8</v>
      </c>
      <c r="O3561" s="68">
        <f t="shared" si="164"/>
        <v>8</v>
      </c>
      <c r="P3561" s="117" t="s">
        <v>2720</v>
      </c>
      <c r="Q3561" s="117" t="s">
        <v>3498</v>
      </c>
      <c r="R3561" s="117" t="s">
        <v>2983</v>
      </c>
      <c r="S3561" s="103" t="s">
        <v>3499</v>
      </c>
      <c r="T3561" s="103" t="s">
        <v>2984</v>
      </c>
      <c r="U3561" s="112"/>
    </row>
    <row r="3562" spans="1:21">
      <c r="A3562" s="4"/>
      <c r="F3562" s="112"/>
      <c r="G3562" s="111"/>
      <c r="J3562" s="112"/>
      <c r="K3562" s="139"/>
      <c r="L3562" s="60">
        <f>SUM(L3560:L3561)</f>
        <v>16</v>
      </c>
      <c r="M3562" s="112"/>
      <c r="N3562" s="140"/>
      <c r="O3562" s="60">
        <f>SUM(O3560:O3561)</f>
        <v>16</v>
      </c>
      <c r="Q3562" s="117"/>
      <c r="R3562" s="117"/>
      <c r="S3562" s="103"/>
      <c r="T3562" s="103"/>
      <c r="U3562" s="112"/>
    </row>
    <row r="3563" spans="1:21">
      <c r="A3563" s="4" t="str">
        <f>VLOOKUP(C3563,STYLES!$A$1:$R$2088,7,FALSE)</f>
        <v>Outerwear</v>
      </c>
      <c r="B3563" t="str">
        <f>VLOOKUP(C3563,STYLES!$1:$1048576,6,FALSE)</f>
        <v>North End®</v>
      </c>
      <c r="C3563" s="103">
        <v>78050</v>
      </c>
      <c r="E3563" t="str">
        <f>VLOOKUP(C3563,STYLES!$1:$1048576,12,FALSE)</f>
        <v>Three-Layer Light Bonded Performance Soft Shell Vest</v>
      </c>
      <c r="F3563" s="111" t="s">
        <v>2887</v>
      </c>
      <c r="G3563" s="111" t="s">
        <v>2718</v>
      </c>
      <c r="H3563" s="113" t="str">
        <f>VLOOKUP(C3563,STYLES!$1:$1048576,9,FALSE)</f>
        <v>Active</v>
      </c>
      <c r="I3563" s="113" t="str">
        <f>VLOOKUP(C3563,STYLES!$1:$1048576,10,FALSE)</f>
        <v>Active</v>
      </c>
      <c r="J3563" s="112" t="s">
        <v>2745</v>
      </c>
      <c r="K3563" s="139">
        <f>IFERROR(VLOOKUP(J3563,LISTS!G:H,2,FALSE),"0")</f>
        <v>7</v>
      </c>
      <c r="L3563" s="68">
        <f t="shared" si="165"/>
        <v>7</v>
      </c>
      <c r="M3563" s="112" t="s">
        <v>2745</v>
      </c>
      <c r="N3563" s="140">
        <f>IFERROR(VLOOKUP(M3563,LISTS!G:H,2,FALSE),"0")</f>
        <v>7</v>
      </c>
      <c r="O3563" s="68">
        <f t="shared" si="164"/>
        <v>7</v>
      </c>
      <c r="P3563" s="117" t="s">
        <v>2720</v>
      </c>
      <c r="Q3563" s="101" t="s">
        <v>2721</v>
      </c>
      <c r="R3563" s="117" t="s">
        <v>775</v>
      </c>
      <c r="S3563" s="112" t="s">
        <v>2722</v>
      </c>
      <c r="T3563" s="117" t="s">
        <v>775</v>
      </c>
      <c r="U3563" s="112"/>
    </row>
    <row r="3564" spans="1:21">
      <c r="A3564" s="4" t="str">
        <f>VLOOKUP(C3564,STYLES!$A$1:$R$2088,7,FALSE)</f>
        <v>Outerwear</v>
      </c>
      <c r="B3564" t="str">
        <f>VLOOKUP(C3564,STYLES!$1:$1048576,6,FALSE)</f>
        <v>North End®</v>
      </c>
      <c r="C3564" s="103">
        <v>78050</v>
      </c>
      <c r="E3564" t="str">
        <f>VLOOKUP(C3564,STYLES!$1:$1048576,12,FALSE)</f>
        <v>Three-Layer Light Bonded Performance Soft Shell Vest</v>
      </c>
      <c r="F3564" s="111" t="s">
        <v>3520</v>
      </c>
      <c r="G3564" s="111" t="s">
        <v>3509</v>
      </c>
      <c r="H3564" s="113" t="str">
        <f>VLOOKUP(C3564,STYLES!$1:$1048576,9,FALSE)</f>
        <v>Active</v>
      </c>
      <c r="I3564" s="113" t="str">
        <f>VLOOKUP(C3564,STYLES!$1:$1048576,10,FALSE)</f>
        <v>Active</v>
      </c>
      <c r="J3564" s="112" t="s">
        <v>2745</v>
      </c>
      <c r="K3564" s="139">
        <f>IFERROR(VLOOKUP(J3564,LISTS!G:H,2,FALSE),"0")</f>
        <v>7</v>
      </c>
      <c r="L3564" s="68">
        <f t="shared" si="165"/>
        <v>7</v>
      </c>
      <c r="M3564" s="112" t="s">
        <v>2745</v>
      </c>
      <c r="N3564" s="140">
        <f>IFERROR(VLOOKUP(M3564,LISTS!G:H,2,FALSE),"0")</f>
        <v>7</v>
      </c>
      <c r="O3564" s="68">
        <f t="shared" si="164"/>
        <v>7</v>
      </c>
      <c r="P3564" s="117" t="s">
        <v>2720</v>
      </c>
      <c r="Q3564" s="117" t="s">
        <v>2787</v>
      </c>
      <c r="R3564" s="117" t="s">
        <v>2721</v>
      </c>
      <c r="S3564" s="103" t="s">
        <v>2788</v>
      </c>
      <c r="T3564" s="103" t="s">
        <v>2722</v>
      </c>
      <c r="U3564" s="112"/>
    </row>
    <row r="3565" spans="1:21">
      <c r="A3565" s="4" t="str">
        <f>VLOOKUP(C3565,STYLES!$A$1:$R$2088,7,FALSE)</f>
        <v>Outerwear</v>
      </c>
      <c r="B3565" t="str">
        <f>VLOOKUP(C3565,STYLES!$1:$1048576,6,FALSE)</f>
        <v>North End®</v>
      </c>
      <c r="C3565" s="103">
        <v>78050</v>
      </c>
      <c r="E3565" t="str">
        <f>VLOOKUP(C3565,STYLES!$1:$1048576,12,FALSE)</f>
        <v>Three-Layer Light Bonded Performance Soft Shell Vest</v>
      </c>
      <c r="F3565" s="112" t="s">
        <v>3536</v>
      </c>
      <c r="G3565" s="111" t="s">
        <v>2740</v>
      </c>
      <c r="H3565" s="113" t="str">
        <f>VLOOKUP(C3565,STYLES!$1:$1048576,9,FALSE)</f>
        <v>Active</v>
      </c>
      <c r="I3565" s="113" t="str">
        <f>VLOOKUP(C3565,STYLES!$1:$1048576,10,FALSE)</f>
        <v>Active</v>
      </c>
      <c r="J3565" s="112" t="s">
        <v>2745</v>
      </c>
      <c r="K3565" s="139">
        <f>IFERROR(VLOOKUP(J3565,LISTS!G:H,2,FALSE),"0")</f>
        <v>7</v>
      </c>
      <c r="L3565" s="68">
        <f t="shared" si="165"/>
        <v>7</v>
      </c>
      <c r="M3565" s="112" t="s">
        <v>2745</v>
      </c>
      <c r="N3565" s="140">
        <f>IFERROR(VLOOKUP(M3565,LISTS!G:H,2,FALSE),"0")</f>
        <v>7</v>
      </c>
      <c r="O3565" s="68">
        <f t="shared" si="164"/>
        <v>7</v>
      </c>
      <c r="P3565" s="117" t="s">
        <v>2720</v>
      </c>
      <c r="Q3565" s="117" t="s">
        <v>3537</v>
      </c>
      <c r="R3565" s="117" t="s">
        <v>2850</v>
      </c>
      <c r="S3565" s="103" t="s">
        <v>3538</v>
      </c>
      <c r="T3565" s="103" t="s">
        <v>2722</v>
      </c>
      <c r="U3565" s="112"/>
    </row>
    <row r="3566" spans="1:21">
      <c r="A3566" s="4"/>
      <c r="F3566" s="112"/>
      <c r="G3566" s="111"/>
      <c r="J3566" s="112"/>
      <c r="K3566" s="139"/>
      <c r="L3566" s="60">
        <f>SUM(L3563:L3565)</f>
        <v>21</v>
      </c>
      <c r="M3566" s="112"/>
      <c r="N3566" s="140"/>
      <c r="O3566" s="60">
        <f>SUM(O3563:O3565)</f>
        <v>21</v>
      </c>
      <c r="Q3566" s="117"/>
      <c r="R3566" s="117"/>
      <c r="S3566" s="103"/>
      <c r="T3566" s="103"/>
      <c r="U3566" s="112"/>
    </row>
    <row r="3567" spans="1:21">
      <c r="A3567" s="4" t="str">
        <f>VLOOKUP(C3567,STYLES!$A$1:$R$2088,7,FALSE)</f>
        <v>Outerwear</v>
      </c>
      <c r="B3567" t="str">
        <f>VLOOKUP(C3567,STYLES!$1:$1048576,6,FALSE)</f>
        <v>North End®</v>
      </c>
      <c r="C3567" s="103">
        <v>88127</v>
      </c>
      <c r="E3567" t="str">
        <f>VLOOKUP(C3567,STYLES!$1:$1048576,12,FALSE)</f>
        <v>Three-Layer Light Bonded Performance Soft Shell Vest</v>
      </c>
      <c r="F3567" s="111" t="s">
        <v>2887</v>
      </c>
      <c r="G3567" s="111" t="s">
        <v>2718</v>
      </c>
      <c r="H3567" s="113" t="str">
        <f>VLOOKUP(C3567,STYLES!$1:$1048576,9,FALSE)</f>
        <v>Active</v>
      </c>
      <c r="I3567" s="113" t="str">
        <f>VLOOKUP(C3567,STYLES!$1:$1048576,10,FALSE)</f>
        <v>Active</v>
      </c>
      <c r="J3567" s="112" t="s">
        <v>3009</v>
      </c>
      <c r="K3567" s="139">
        <f>IFERROR(VLOOKUP(J3567,LISTS!G:H,2,FALSE),"0")</f>
        <v>8</v>
      </c>
      <c r="L3567" s="68">
        <f t="shared" si="165"/>
        <v>8</v>
      </c>
      <c r="M3567" s="112" t="s">
        <v>3009</v>
      </c>
      <c r="N3567" s="140">
        <f>IFERROR(VLOOKUP(M3567,LISTS!G:H,2,FALSE),"0")</f>
        <v>8</v>
      </c>
      <c r="O3567" s="68">
        <f t="shared" si="164"/>
        <v>8</v>
      </c>
      <c r="P3567" s="117" t="s">
        <v>2720</v>
      </c>
      <c r="Q3567" s="101" t="s">
        <v>2721</v>
      </c>
      <c r="R3567" s="117" t="s">
        <v>775</v>
      </c>
      <c r="S3567" s="112" t="s">
        <v>2722</v>
      </c>
      <c r="T3567" s="117" t="s">
        <v>775</v>
      </c>
      <c r="U3567" s="112"/>
    </row>
    <row r="3568" spans="1:21">
      <c r="A3568" s="4" t="str">
        <f>VLOOKUP(C3568,STYLES!$A$1:$R$2088,7,FALSE)</f>
        <v>Outerwear</v>
      </c>
      <c r="B3568" t="str">
        <f>VLOOKUP(C3568,STYLES!$1:$1048576,6,FALSE)</f>
        <v>North End®</v>
      </c>
      <c r="C3568" s="103">
        <v>88127</v>
      </c>
      <c r="E3568" t="str">
        <f>VLOOKUP(C3568,STYLES!$1:$1048576,12,FALSE)</f>
        <v>Three-Layer Light Bonded Performance Soft Shell Vest</v>
      </c>
      <c r="F3568" s="111" t="s">
        <v>3520</v>
      </c>
      <c r="G3568" s="111" t="s">
        <v>3509</v>
      </c>
      <c r="H3568" s="113" t="str">
        <f>VLOOKUP(C3568,STYLES!$1:$1048576,9,FALSE)</f>
        <v>Active</v>
      </c>
      <c r="I3568" s="113" t="str">
        <f>VLOOKUP(C3568,STYLES!$1:$1048576,10,FALSE)</f>
        <v>Active</v>
      </c>
      <c r="J3568" s="112" t="s">
        <v>3009</v>
      </c>
      <c r="K3568" s="139">
        <f>IFERROR(VLOOKUP(J3568,LISTS!G:H,2,FALSE),"0")</f>
        <v>8</v>
      </c>
      <c r="L3568" s="68">
        <f t="shared" si="165"/>
        <v>8</v>
      </c>
      <c r="M3568" s="112" t="s">
        <v>3009</v>
      </c>
      <c r="N3568" s="140">
        <f>IFERROR(VLOOKUP(M3568,LISTS!G:H,2,FALSE),"0")</f>
        <v>8</v>
      </c>
      <c r="O3568" s="68">
        <f t="shared" si="164"/>
        <v>8</v>
      </c>
      <c r="P3568" s="117" t="s">
        <v>2720</v>
      </c>
      <c r="Q3568" s="117" t="s">
        <v>2787</v>
      </c>
      <c r="R3568" s="117" t="s">
        <v>2721</v>
      </c>
      <c r="S3568" s="103" t="s">
        <v>2788</v>
      </c>
      <c r="T3568" s="103" t="s">
        <v>2722</v>
      </c>
      <c r="U3568" s="112"/>
    </row>
    <row r="3569" spans="1:21">
      <c r="A3569" s="4" t="str">
        <f>VLOOKUP(C3569,STYLES!$A$1:$R$2088,7,FALSE)</f>
        <v>Outerwear</v>
      </c>
      <c r="B3569" t="str">
        <f>VLOOKUP(C3569,STYLES!$1:$1048576,6,FALSE)</f>
        <v>North End®</v>
      </c>
      <c r="C3569" s="103">
        <v>88127</v>
      </c>
      <c r="E3569" t="str">
        <f>VLOOKUP(C3569,STYLES!$1:$1048576,12,FALSE)</f>
        <v>Three-Layer Light Bonded Performance Soft Shell Vest</v>
      </c>
      <c r="F3569" s="112" t="s">
        <v>3536</v>
      </c>
      <c r="G3569" s="111" t="s">
        <v>2740</v>
      </c>
      <c r="H3569" s="113" t="str">
        <f>VLOOKUP(C3569,STYLES!$1:$1048576,9,FALSE)</f>
        <v>Active</v>
      </c>
      <c r="I3569" s="113" t="str">
        <f>VLOOKUP(C3569,STYLES!$1:$1048576,10,FALSE)</f>
        <v>Active</v>
      </c>
      <c r="J3569" s="112" t="s">
        <v>3009</v>
      </c>
      <c r="K3569" s="139">
        <f>IFERROR(VLOOKUP(J3569,LISTS!G:H,2,FALSE),"0")</f>
        <v>8</v>
      </c>
      <c r="L3569" s="68">
        <f t="shared" si="165"/>
        <v>8</v>
      </c>
      <c r="M3569" s="112" t="s">
        <v>3009</v>
      </c>
      <c r="N3569" s="140">
        <f>IFERROR(VLOOKUP(M3569,LISTS!G:H,2,FALSE),"0")</f>
        <v>8</v>
      </c>
      <c r="O3569" s="68">
        <f t="shared" si="164"/>
        <v>8</v>
      </c>
      <c r="P3569" s="117" t="s">
        <v>2720</v>
      </c>
      <c r="Q3569" s="117" t="s">
        <v>3537</v>
      </c>
      <c r="R3569" s="117" t="s">
        <v>2850</v>
      </c>
      <c r="S3569" s="103" t="s">
        <v>3538</v>
      </c>
      <c r="T3569" s="103" t="s">
        <v>2722</v>
      </c>
      <c r="U3569" s="112"/>
    </row>
    <row r="3570" spans="1:21">
      <c r="A3570" s="4"/>
      <c r="F3570" s="112"/>
      <c r="G3570" s="111"/>
      <c r="J3570" s="112"/>
      <c r="K3570" s="139"/>
      <c r="L3570" s="60">
        <f>SUM(L3567:L3569)</f>
        <v>24</v>
      </c>
      <c r="M3570" s="112"/>
      <c r="N3570" s="140"/>
      <c r="O3570" s="60">
        <f>SUM(O3567:O3569)</f>
        <v>24</v>
      </c>
      <c r="Q3570" s="117"/>
      <c r="R3570" s="117"/>
      <c r="S3570" s="103"/>
      <c r="T3570" s="103"/>
      <c r="U3570" s="112"/>
    </row>
    <row r="3571" spans="1:21">
      <c r="A3571" s="4" t="str">
        <f>VLOOKUP(C3571,STYLES!$A$1:$R$2088,7,FALSE)</f>
        <v>Outerwear</v>
      </c>
      <c r="B3571" t="str">
        <f>VLOOKUP(C3571,STYLES!$1:$1048576,6,FALSE)</f>
        <v>North End®</v>
      </c>
      <c r="C3571" s="103">
        <v>78059</v>
      </c>
      <c r="E3571" t="str">
        <f>VLOOKUP(C3571,STYLES!$1:$1048576,12,FALSE)</f>
        <v>Insulated Jacket</v>
      </c>
      <c r="F3571" s="111" t="s">
        <v>2718</v>
      </c>
      <c r="G3571" s="111" t="s">
        <v>2718</v>
      </c>
      <c r="H3571" s="113" t="str">
        <f>VLOOKUP(C3571,STYLES!$1:$1048576,9,FALSE)</f>
        <v>DROP - Pre-Closeout</v>
      </c>
      <c r="I3571" s="113" t="str">
        <f>VLOOKUP(C3571,STYLES!$1:$1048576,10,FALSE)</f>
        <v>DROP - Pre-Closeout</v>
      </c>
      <c r="J3571" s="112" t="s">
        <v>2745</v>
      </c>
      <c r="K3571" s="139">
        <f>IFERROR(VLOOKUP(J3571,LISTS!G:H,2,FALSE),"0")</f>
        <v>7</v>
      </c>
      <c r="L3571" s="68" t="str">
        <f t="shared" si="165"/>
        <v/>
      </c>
      <c r="M3571" s="112" t="s">
        <v>2745</v>
      </c>
      <c r="N3571" s="140">
        <f>IFERROR(VLOOKUP(M3571,LISTS!G:H,2,FALSE),"0")</f>
        <v>7</v>
      </c>
      <c r="O3571" s="68" t="str">
        <f t="shared" si="164"/>
        <v/>
      </c>
      <c r="P3571" s="117" t="s">
        <v>2720</v>
      </c>
      <c r="Q3571" s="101" t="s">
        <v>2721</v>
      </c>
      <c r="R3571" s="117" t="s">
        <v>775</v>
      </c>
      <c r="S3571" s="112" t="s">
        <v>2722</v>
      </c>
      <c r="T3571" s="117" t="s">
        <v>775</v>
      </c>
      <c r="U3571" s="112"/>
    </row>
    <row r="3572" spans="1:21" s="12" customFormat="1">
      <c r="A3572" s="59" t="str">
        <f>VLOOKUP(C3572,STYLES!$A$1:$R$2088,7,FALSE)</f>
        <v>Outerwear</v>
      </c>
      <c r="B3572" s="12" t="str">
        <f>VLOOKUP(C3572,STYLES!$1:$1048576,6,FALSE)</f>
        <v>North End®</v>
      </c>
      <c r="C3572" s="106">
        <v>78059</v>
      </c>
      <c r="D3572" s="18"/>
      <c r="E3572" s="12" t="str">
        <f>VLOOKUP(C3572,STYLES!$1:$1048576,12,FALSE)</f>
        <v>Insulated Jacket</v>
      </c>
      <c r="F3572" s="115" t="s">
        <v>3497</v>
      </c>
      <c r="G3572" s="114" t="s">
        <v>2740</v>
      </c>
      <c r="H3572" s="116" t="s">
        <v>437</v>
      </c>
      <c r="I3572" s="116" t="s">
        <v>437</v>
      </c>
      <c r="J3572" s="115" t="s">
        <v>2745</v>
      </c>
      <c r="K3572" s="194">
        <f>IFERROR(VLOOKUP(J3572,LISTS!G:H,2,FALSE),"0")</f>
        <v>7</v>
      </c>
      <c r="L3572" s="12" t="str">
        <f t="shared" si="165"/>
        <v/>
      </c>
      <c r="M3572" s="115" t="s">
        <v>2745</v>
      </c>
      <c r="N3572" s="195">
        <f>IFERROR(VLOOKUP(M3572,LISTS!G:H,2,FALSE),"0")</f>
        <v>7</v>
      </c>
      <c r="O3572" s="12" t="str">
        <f t="shared" si="164"/>
        <v/>
      </c>
      <c r="P3572" s="128" t="s">
        <v>2720</v>
      </c>
      <c r="Q3572" s="128" t="s">
        <v>3498</v>
      </c>
      <c r="R3572" s="128" t="s">
        <v>775</v>
      </c>
      <c r="S3572" s="106" t="s">
        <v>3499</v>
      </c>
      <c r="T3572" s="106" t="s">
        <v>775</v>
      </c>
      <c r="U3572" s="115" t="s">
        <v>2769</v>
      </c>
    </row>
    <row r="3573" spans="1:21" s="12" customFormat="1">
      <c r="A3573" s="59" t="str">
        <f>VLOOKUP(C3573,STYLES!$A$1:$R$2088,7,FALSE)</f>
        <v>Outerwear</v>
      </c>
      <c r="B3573" s="12" t="str">
        <f>VLOOKUP(C3573,STYLES!$1:$1048576,6,FALSE)</f>
        <v>North End®</v>
      </c>
      <c r="C3573" s="106">
        <v>78059</v>
      </c>
      <c r="D3573" s="18"/>
      <c r="E3573" s="12" t="str">
        <f>VLOOKUP(C3573,STYLES!$1:$1048576,12,FALSE)</f>
        <v>Insulated Jacket</v>
      </c>
      <c r="F3573" s="115" t="s">
        <v>3539</v>
      </c>
      <c r="G3573" s="114" t="s">
        <v>2809</v>
      </c>
      <c r="H3573" s="116" t="s">
        <v>437</v>
      </c>
      <c r="I3573" s="113" t="str">
        <f>VLOOKUP(C3573,STYLES!$1:$1048576,10,FALSE)</f>
        <v>DROP - Pre-Closeout</v>
      </c>
      <c r="J3573" s="115" t="s">
        <v>2745</v>
      </c>
      <c r="K3573" s="194">
        <f>IFERROR(VLOOKUP(J3573,LISTS!G:H,2,FALSE),"0")</f>
        <v>7</v>
      </c>
      <c r="L3573" s="12" t="str">
        <f>IF(OR(H3573="ACTIVE",H3573="NEW",H3573="DNR",H3573="Pre-Closeout"),K3573,"")</f>
        <v/>
      </c>
      <c r="M3573" s="115" t="s">
        <v>2745</v>
      </c>
      <c r="N3573" s="195">
        <f>IFERROR(VLOOKUP(M3573,LISTS!G:H,2,FALSE),"0")</f>
        <v>7</v>
      </c>
      <c r="O3573" s="12" t="str">
        <f>IF(OR(I3573="ACTIVE",I3573="NEW",I3573="DNR",I3573="Pre-Closeout"),N3573,"")</f>
        <v/>
      </c>
      <c r="P3573" s="128" t="s">
        <v>2720</v>
      </c>
      <c r="Q3573" s="128"/>
      <c r="R3573" s="128"/>
      <c r="S3573" s="106"/>
      <c r="T3573" s="106"/>
      <c r="U3573" s="115" t="s">
        <v>2829</v>
      </c>
    </row>
    <row r="3574" spans="1:21">
      <c r="A3574" s="4"/>
      <c r="F3574" s="112"/>
      <c r="G3574" s="111"/>
      <c r="J3574" s="112"/>
      <c r="K3574" s="139"/>
      <c r="L3574" s="60">
        <f>SUM(L3571:L3572)</f>
        <v>0</v>
      </c>
      <c r="M3574" s="112"/>
      <c r="N3574" s="140"/>
      <c r="O3574" s="60">
        <f>SUM(O3571:O3572)</f>
        <v>0</v>
      </c>
      <c r="Q3574" s="117"/>
      <c r="R3574" s="117"/>
      <c r="S3574" s="103"/>
      <c r="T3574" s="103"/>
      <c r="U3574" s="112"/>
    </row>
    <row r="3575" spans="1:21">
      <c r="A3575" s="4" t="str">
        <f>VLOOKUP(C3575,STYLES!$A$1:$R$2088,7,FALSE)</f>
        <v>Outerwear</v>
      </c>
      <c r="B3575" t="str">
        <f>VLOOKUP(C3575,STYLES!$1:$1048576,6,FALSE)</f>
        <v>North End®</v>
      </c>
      <c r="C3575" s="103">
        <v>88137</v>
      </c>
      <c r="E3575" t="str">
        <f>VLOOKUP(C3575,STYLES!$1:$1048576,12,FALSE)</f>
        <v>Insulated Jacket</v>
      </c>
      <c r="F3575" s="111" t="s">
        <v>2718</v>
      </c>
      <c r="G3575" s="111" t="s">
        <v>2718</v>
      </c>
      <c r="H3575" s="113" t="str">
        <f>VLOOKUP(C3575,STYLES!$1:$1048576,9,FALSE)</f>
        <v>Active</v>
      </c>
      <c r="I3575" s="113" t="str">
        <f>VLOOKUP(C3575,STYLES!$1:$1048576,10,FALSE)</f>
        <v>Active</v>
      </c>
      <c r="J3575" s="112" t="s">
        <v>3009</v>
      </c>
      <c r="K3575" s="139">
        <f>IFERROR(VLOOKUP(J3575,LISTS!G:H,2,FALSE),"0")</f>
        <v>8</v>
      </c>
      <c r="L3575" s="68">
        <f t="shared" si="165"/>
        <v>8</v>
      </c>
      <c r="M3575" s="112" t="s">
        <v>3009</v>
      </c>
      <c r="N3575" s="140">
        <f>IFERROR(VLOOKUP(M3575,LISTS!G:H,2,FALSE),"0")</f>
        <v>8</v>
      </c>
      <c r="O3575" s="68">
        <f t="shared" si="164"/>
        <v>8</v>
      </c>
      <c r="P3575" s="117" t="s">
        <v>2720</v>
      </c>
      <c r="Q3575" s="101" t="s">
        <v>2721</v>
      </c>
      <c r="R3575" s="117" t="s">
        <v>775</v>
      </c>
      <c r="S3575" s="112" t="s">
        <v>2722</v>
      </c>
      <c r="T3575" s="117" t="s">
        <v>775</v>
      </c>
      <c r="U3575" s="112"/>
    </row>
    <row r="3576" spans="1:21">
      <c r="A3576" s="4" t="str">
        <f>VLOOKUP(C3576,STYLES!$A$1:$R$2088,7,FALSE)</f>
        <v>Outerwear</v>
      </c>
      <c r="B3576" t="str">
        <f>VLOOKUP(C3576,STYLES!$1:$1048576,6,FALSE)</f>
        <v>North End®</v>
      </c>
      <c r="C3576" s="103">
        <v>88137</v>
      </c>
      <c r="E3576" t="str">
        <f>VLOOKUP(C3576,STYLES!$1:$1048576,12,FALSE)</f>
        <v>Insulated Jacket</v>
      </c>
      <c r="F3576" s="112" t="s">
        <v>3497</v>
      </c>
      <c r="G3576" s="111" t="s">
        <v>2740</v>
      </c>
      <c r="H3576" s="113" t="str">
        <f>VLOOKUP(C3576,STYLES!$1:$1048576,9,FALSE)</f>
        <v>Active</v>
      </c>
      <c r="I3576" s="113" t="str">
        <f>VLOOKUP(C3576,STYLES!$1:$1048576,10,FALSE)</f>
        <v>Active</v>
      </c>
      <c r="J3576" s="112" t="s">
        <v>3009</v>
      </c>
      <c r="K3576" s="139">
        <f>IFERROR(VLOOKUP(J3576,LISTS!G:H,2,FALSE),"0")</f>
        <v>8</v>
      </c>
      <c r="L3576" s="68">
        <f t="shared" si="165"/>
        <v>8</v>
      </c>
      <c r="M3576" s="112" t="s">
        <v>3009</v>
      </c>
      <c r="N3576" s="140">
        <f>IFERROR(VLOOKUP(M3576,LISTS!G:H,2,FALSE),"0")</f>
        <v>8</v>
      </c>
      <c r="O3576" s="68">
        <f t="shared" si="164"/>
        <v>8</v>
      </c>
      <c r="P3576" s="117" t="s">
        <v>2720</v>
      </c>
      <c r="Q3576" s="117" t="s">
        <v>3498</v>
      </c>
      <c r="R3576" s="117" t="s">
        <v>775</v>
      </c>
      <c r="S3576" s="103" t="s">
        <v>3499</v>
      </c>
      <c r="T3576" s="103" t="s">
        <v>775</v>
      </c>
      <c r="U3576" s="112"/>
    </row>
    <row r="3577" spans="1:21">
      <c r="A3577" s="4"/>
      <c r="F3577" s="112"/>
      <c r="G3577" s="111"/>
      <c r="J3577" s="112"/>
      <c r="K3577" s="139"/>
      <c r="L3577" s="60">
        <f>SUM(L3575:L3576)</f>
        <v>16</v>
      </c>
      <c r="M3577" s="112"/>
      <c r="N3577" s="140"/>
      <c r="O3577" s="60">
        <f>SUM(O3575:O3576)</f>
        <v>16</v>
      </c>
      <c r="Q3577" s="117"/>
      <c r="R3577" s="117"/>
      <c r="S3577" s="103"/>
      <c r="T3577" s="103"/>
      <c r="U3577" s="112"/>
    </row>
    <row r="3578" spans="1:21">
      <c r="A3578" s="4" t="str">
        <f>VLOOKUP(C3578,STYLES!$A$1:$R$2088,7,FALSE)</f>
        <v>Outerwear</v>
      </c>
      <c r="B3578" t="str">
        <f>VLOOKUP(C3578,STYLES!$1:$1048576,6,FALSE)</f>
        <v>North End®</v>
      </c>
      <c r="C3578" s="103">
        <v>78060</v>
      </c>
      <c r="E3578" t="str">
        <f>VLOOKUP(C3578,STYLES!$1:$1048576,12,FALSE)</f>
        <v>Three-Layer Fleece Bonded Soft Shell Technical Jacket</v>
      </c>
      <c r="F3578" s="111" t="s">
        <v>2718</v>
      </c>
      <c r="G3578" s="111" t="s">
        <v>2718</v>
      </c>
      <c r="H3578" s="113" t="str">
        <f>VLOOKUP(C3578,STYLES!$1:$1048576,9,FALSE)</f>
        <v>Active</v>
      </c>
      <c r="I3578" s="113" t="str">
        <f>VLOOKUP(C3578,STYLES!$1:$1048576,10,FALSE)</f>
        <v>Active</v>
      </c>
      <c r="J3578" s="112" t="s">
        <v>2745</v>
      </c>
      <c r="K3578" s="139">
        <f>IFERROR(VLOOKUP(J3578,LISTS!G:H,2,FALSE),"0")</f>
        <v>7</v>
      </c>
      <c r="L3578" s="68">
        <f t="shared" si="165"/>
        <v>7</v>
      </c>
      <c r="M3578" s="112" t="s">
        <v>2745</v>
      </c>
      <c r="N3578" s="140">
        <f>IFERROR(VLOOKUP(M3578,LISTS!G:H,2,FALSE),"0")</f>
        <v>7</v>
      </c>
      <c r="O3578" s="68">
        <f t="shared" si="164"/>
        <v>7</v>
      </c>
      <c r="P3578" s="117" t="s">
        <v>2720</v>
      </c>
      <c r="Q3578" s="101" t="s">
        <v>2721</v>
      </c>
      <c r="R3578" s="117" t="s">
        <v>775</v>
      </c>
      <c r="S3578" s="112" t="s">
        <v>2722</v>
      </c>
      <c r="T3578" s="117" t="s">
        <v>775</v>
      </c>
      <c r="U3578" s="112"/>
    </row>
    <row r="3579" spans="1:21">
      <c r="A3579" s="4" t="str">
        <f>VLOOKUP(C3579,STYLES!$A$1:$R$2088,7,FALSE)</f>
        <v>Outerwear</v>
      </c>
      <c r="B3579" t="str">
        <f>VLOOKUP(C3579,STYLES!$1:$1048576,6,FALSE)</f>
        <v>North End®</v>
      </c>
      <c r="C3579" s="103">
        <v>78060</v>
      </c>
      <c r="E3579" t="str">
        <f>VLOOKUP(C3579,STYLES!$1:$1048576,12,FALSE)</f>
        <v>Three-Layer Fleece Bonded Soft Shell Technical Jacket</v>
      </c>
      <c r="F3579" s="111" t="s">
        <v>3000</v>
      </c>
      <c r="G3579" s="111" t="s">
        <v>2740</v>
      </c>
      <c r="H3579" s="113" t="str">
        <f>VLOOKUP(C3579,STYLES!$1:$1048576,9,FALSE)</f>
        <v>Active</v>
      </c>
      <c r="I3579" s="113" t="str">
        <f>VLOOKUP(C3579,STYLES!$1:$1048576,10,FALSE)</f>
        <v>Active</v>
      </c>
      <c r="J3579" s="112" t="s">
        <v>2745</v>
      </c>
      <c r="K3579" s="139">
        <f>IFERROR(VLOOKUP(J3579,LISTS!G:H,2,FALSE),"0")</f>
        <v>7</v>
      </c>
      <c r="L3579" s="68">
        <f t="shared" si="165"/>
        <v>7</v>
      </c>
      <c r="M3579" s="112" t="s">
        <v>2745</v>
      </c>
      <c r="N3579" s="140">
        <f>IFERROR(VLOOKUP(M3579,LISTS!G:H,2,FALSE),"0")</f>
        <v>7</v>
      </c>
      <c r="O3579" s="68">
        <f t="shared" si="164"/>
        <v>7</v>
      </c>
      <c r="P3579" s="117" t="s">
        <v>2720</v>
      </c>
      <c r="Q3579" s="117" t="s">
        <v>2741</v>
      </c>
      <c r="R3579" s="117" t="s">
        <v>775</v>
      </c>
      <c r="S3579" s="103" t="s">
        <v>3001</v>
      </c>
      <c r="T3579" s="117" t="s">
        <v>775</v>
      </c>
      <c r="U3579" s="112"/>
    </row>
    <row r="3580" spans="1:21">
      <c r="A3580" s="4" t="str">
        <f>VLOOKUP(C3580,STYLES!$A$1:$R$2088,7,FALSE)</f>
        <v>Outerwear</v>
      </c>
      <c r="B3580" t="str">
        <f>VLOOKUP(C3580,STYLES!$1:$1048576,6,FALSE)</f>
        <v>North End®</v>
      </c>
      <c r="C3580" s="103">
        <v>78060</v>
      </c>
      <c r="E3580" t="str">
        <f>VLOOKUP(C3580,STYLES!$1:$1048576,12,FALSE)</f>
        <v>Three-Layer Fleece Bonded Soft Shell Technical Jacket</v>
      </c>
      <c r="F3580" s="111" t="s">
        <v>3403</v>
      </c>
      <c r="G3580" s="111" t="s">
        <v>2743</v>
      </c>
      <c r="H3580" s="113" t="str">
        <f>VLOOKUP(C3580,STYLES!$1:$1048576,9,FALSE)</f>
        <v>Active</v>
      </c>
      <c r="I3580" s="113" t="str">
        <f>VLOOKUP(C3580,STYLES!$1:$1048576,10,FALSE)</f>
        <v>Active</v>
      </c>
      <c r="J3580" s="112" t="s">
        <v>2745</v>
      </c>
      <c r="K3580" s="139">
        <f>IFERROR(VLOOKUP(J3580,LISTS!G:H,2,FALSE),"0")</f>
        <v>7</v>
      </c>
      <c r="L3580" s="68">
        <f t="shared" si="165"/>
        <v>7</v>
      </c>
      <c r="M3580" s="112" t="s">
        <v>2745</v>
      </c>
      <c r="N3580" s="140">
        <f>IFERROR(VLOOKUP(M3580,LISTS!G:H,2,FALSE),"0")</f>
        <v>7</v>
      </c>
      <c r="O3580" s="68">
        <f t="shared" si="164"/>
        <v>7</v>
      </c>
      <c r="P3580" s="117" t="s">
        <v>2720</v>
      </c>
      <c r="Q3580" s="117" t="s">
        <v>3198</v>
      </c>
      <c r="R3580" s="117" t="s">
        <v>775</v>
      </c>
      <c r="S3580" s="103" t="s">
        <v>3199</v>
      </c>
      <c r="T3580" s="117" t="s">
        <v>775</v>
      </c>
      <c r="U3580" s="112"/>
    </row>
    <row r="3581" spans="1:21">
      <c r="A3581" s="4" t="str">
        <f>VLOOKUP(C3581,STYLES!$A$1:$R$2088,7,FALSE)</f>
        <v>Outerwear</v>
      </c>
      <c r="B3581" t="str">
        <f>VLOOKUP(C3581,STYLES!$1:$1048576,6,FALSE)</f>
        <v>North End®</v>
      </c>
      <c r="C3581" s="103">
        <v>78060</v>
      </c>
      <c r="E3581" t="str">
        <f>VLOOKUP(C3581,STYLES!$1:$1048576,12,FALSE)</f>
        <v>Three-Layer Fleece Bonded Soft Shell Technical Jacket</v>
      </c>
      <c r="F3581" s="112" t="s">
        <v>2782</v>
      </c>
      <c r="G3581" s="111" t="s">
        <v>2763</v>
      </c>
      <c r="H3581" s="113" t="str">
        <f>VLOOKUP(C3581,STYLES!$1:$1048576,9,FALSE)</f>
        <v>Active</v>
      </c>
      <c r="I3581" s="113" t="str">
        <f>VLOOKUP(C3581,STYLES!$1:$1048576,10,FALSE)</f>
        <v>Active</v>
      </c>
      <c r="J3581" s="112" t="s">
        <v>2745</v>
      </c>
      <c r="K3581" s="139">
        <f>IFERROR(VLOOKUP(J3581,LISTS!G:H,2,FALSE),"0")</f>
        <v>7</v>
      </c>
      <c r="L3581" s="68">
        <f t="shared" si="165"/>
        <v>7</v>
      </c>
      <c r="M3581" s="112" t="s">
        <v>2745</v>
      </c>
      <c r="N3581" s="140">
        <f>IFERROR(VLOOKUP(M3581,LISTS!G:H,2,FALSE),"0")</f>
        <v>7</v>
      </c>
      <c r="O3581" s="68">
        <f t="shared" si="164"/>
        <v>7</v>
      </c>
      <c r="P3581" s="117" t="s">
        <v>2720</v>
      </c>
      <c r="Q3581" s="118" t="s">
        <v>2783</v>
      </c>
      <c r="R3581" s="118" t="s">
        <v>775</v>
      </c>
      <c r="S3581" s="112" t="s">
        <v>2784</v>
      </c>
      <c r="T3581" s="118" t="s">
        <v>775</v>
      </c>
      <c r="U3581" s="112"/>
    </row>
    <row r="3582" spans="1:21">
      <c r="A3582" s="4"/>
      <c r="F3582" s="112"/>
      <c r="G3582" s="111"/>
      <c r="J3582" s="112"/>
      <c r="K3582" s="139"/>
      <c r="L3582" s="60">
        <f>SUM(L3578:L3581)</f>
        <v>28</v>
      </c>
      <c r="M3582" s="112"/>
      <c r="N3582" s="140"/>
      <c r="O3582" s="60">
        <f>SUM(O3578:O3581)</f>
        <v>28</v>
      </c>
      <c r="Q3582" s="117"/>
      <c r="R3582" s="117"/>
      <c r="S3582" s="103"/>
      <c r="T3582" s="103"/>
      <c r="U3582" s="112"/>
    </row>
    <row r="3583" spans="1:21">
      <c r="A3583" s="4" t="str">
        <f>VLOOKUP(C3583,STYLES!$A$1:$R$2088,7,FALSE)</f>
        <v>Outerwear</v>
      </c>
      <c r="B3583" t="str">
        <f>VLOOKUP(C3583,STYLES!$1:$1048576,6,FALSE)</f>
        <v>North End®</v>
      </c>
      <c r="C3583" s="103">
        <v>88138</v>
      </c>
      <c r="E3583" t="str">
        <f>VLOOKUP(C3583,STYLES!$1:$1048576,12,FALSE)</f>
        <v>Three-Layer Fleece Bonded Soft Shell Technical Jacket</v>
      </c>
      <c r="F3583" s="111" t="s">
        <v>2718</v>
      </c>
      <c r="G3583" s="111" t="s">
        <v>2718</v>
      </c>
      <c r="H3583" s="113" t="str">
        <f>VLOOKUP(C3583,STYLES!$1:$1048576,9,FALSE)</f>
        <v>Active</v>
      </c>
      <c r="I3583" s="113" t="str">
        <f>VLOOKUP(C3583,STYLES!$1:$1048576,10,FALSE)</f>
        <v>Active</v>
      </c>
      <c r="J3583" s="112" t="s">
        <v>3009</v>
      </c>
      <c r="K3583" s="139">
        <f>IFERROR(VLOOKUP(J3583,LISTS!G:H,2,FALSE),"0")</f>
        <v>8</v>
      </c>
      <c r="L3583" s="68">
        <f t="shared" si="165"/>
        <v>8</v>
      </c>
      <c r="M3583" s="112" t="s">
        <v>3009</v>
      </c>
      <c r="N3583" s="140">
        <f>IFERROR(VLOOKUP(M3583,LISTS!G:H,2,FALSE),"0")</f>
        <v>8</v>
      </c>
      <c r="O3583" s="68">
        <f t="shared" si="164"/>
        <v>8</v>
      </c>
      <c r="P3583" s="117" t="s">
        <v>2720</v>
      </c>
      <c r="Q3583" s="101" t="s">
        <v>2721</v>
      </c>
      <c r="R3583" s="117" t="s">
        <v>775</v>
      </c>
      <c r="S3583" s="112" t="s">
        <v>2722</v>
      </c>
      <c r="T3583" s="117" t="s">
        <v>775</v>
      </c>
      <c r="U3583" s="112"/>
    </row>
    <row r="3584" spans="1:21">
      <c r="A3584" s="4" t="str">
        <f>VLOOKUP(C3584,STYLES!$A$1:$R$2088,7,FALSE)</f>
        <v>Outerwear</v>
      </c>
      <c r="B3584" t="str">
        <f>VLOOKUP(C3584,STYLES!$1:$1048576,6,FALSE)</f>
        <v>North End®</v>
      </c>
      <c r="C3584" s="103">
        <v>88138</v>
      </c>
      <c r="E3584" t="str">
        <f>VLOOKUP(C3584,STYLES!$1:$1048576,12,FALSE)</f>
        <v>Three-Layer Fleece Bonded Soft Shell Technical Jacket</v>
      </c>
      <c r="F3584" s="111" t="s">
        <v>3000</v>
      </c>
      <c r="G3584" s="111" t="s">
        <v>2740</v>
      </c>
      <c r="H3584" s="113" t="str">
        <f>VLOOKUP(C3584,STYLES!$1:$1048576,9,FALSE)</f>
        <v>Active</v>
      </c>
      <c r="I3584" s="113" t="str">
        <f>VLOOKUP(C3584,STYLES!$1:$1048576,10,FALSE)</f>
        <v>Active</v>
      </c>
      <c r="J3584" s="112" t="s">
        <v>3009</v>
      </c>
      <c r="K3584" s="139">
        <f>IFERROR(VLOOKUP(J3584,LISTS!G:H,2,FALSE),"0")</f>
        <v>8</v>
      </c>
      <c r="L3584" s="68">
        <f t="shared" si="165"/>
        <v>8</v>
      </c>
      <c r="M3584" s="112" t="s">
        <v>3009</v>
      </c>
      <c r="N3584" s="140">
        <f>IFERROR(VLOOKUP(M3584,LISTS!G:H,2,FALSE),"0")</f>
        <v>8</v>
      </c>
      <c r="O3584" s="68">
        <f t="shared" si="164"/>
        <v>8</v>
      </c>
      <c r="P3584" s="117" t="s">
        <v>2720</v>
      </c>
      <c r="Q3584" s="117" t="s">
        <v>2741</v>
      </c>
      <c r="R3584" s="117" t="s">
        <v>775</v>
      </c>
      <c r="S3584" s="103" t="s">
        <v>3001</v>
      </c>
      <c r="T3584" s="117" t="s">
        <v>775</v>
      </c>
      <c r="U3584" s="112"/>
    </row>
    <row r="3585" spans="1:21">
      <c r="A3585" s="4" t="str">
        <f>VLOOKUP(C3585,STYLES!$A$1:$R$2088,7,FALSE)</f>
        <v>Outerwear</v>
      </c>
      <c r="B3585" t="str">
        <f>VLOOKUP(C3585,STYLES!$1:$1048576,6,FALSE)</f>
        <v>North End®</v>
      </c>
      <c r="C3585" s="103">
        <v>88138</v>
      </c>
      <c r="E3585" t="str">
        <f>VLOOKUP(C3585,STYLES!$1:$1048576,12,FALSE)</f>
        <v>Three-Layer Fleece Bonded Soft Shell Technical Jacket</v>
      </c>
      <c r="F3585" s="111" t="s">
        <v>3403</v>
      </c>
      <c r="G3585" s="111" t="s">
        <v>2743</v>
      </c>
      <c r="H3585" s="113" t="str">
        <f>VLOOKUP(C3585,STYLES!$1:$1048576,9,FALSE)</f>
        <v>Active</v>
      </c>
      <c r="I3585" s="113" t="str">
        <f>VLOOKUP(C3585,STYLES!$1:$1048576,10,FALSE)</f>
        <v>Active</v>
      </c>
      <c r="J3585" s="112" t="s">
        <v>3009</v>
      </c>
      <c r="K3585" s="139">
        <f>IFERROR(VLOOKUP(J3585,LISTS!G:H,2,FALSE),"0")</f>
        <v>8</v>
      </c>
      <c r="L3585" s="68">
        <f t="shared" si="165"/>
        <v>8</v>
      </c>
      <c r="M3585" s="112" t="s">
        <v>3009</v>
      </c>
      <c r="N3585" s="140">
        <f>IFERROR(VLOOKUP(M3585,LISTS!G:H,2,FALSE),"0")</f>
        <v>8</v>
      </c>
      <c r="O3585" s="68">
        <f t="shared" si="164"/>
        <v>8</v>
      </c>
      <c r="P3585" s="117" t="s">
        <v>2720</v>
      </c>
      <c r="Q3585" s="117" t="s">
        <v>3198</v>
      </c>
      <c r="R3585" s="117" t="s">
        <v>775</v>
      </c>
      <c r="S3585" s="103" t="s">
        <v>3199</v>
      </c>
      <c r="T3585" s="117" t="s">
        <v>775</v>
      </c>
      <c r="U3585" s="112"/>
    </row>
    <row r="3586" spans="1:21">
      <c r="A3586" s="4" t="str">
        <f>VLOOKUP(C3586,STYLES!$A$1:$R$2088,7,FALSE)</f>
        <v>Outerwear</v>
      </c>
      <c r="B3586" t="str">
        <f>VLOOKUP(C3586,STYLES!$1:$1048576,6,FALSE)</f>
        <v>North End®</v>
      </c>
      <c r="C3586" s="103">
        <v>88138</v>
      </c>
      <c r="E3586" t="str">
        <f>VLOOKUP(C3586,STYLES!$1:$1048576,12,FALSE)</f>
        <v>Three-Layer Fleece Bonded Soft Shell Technical Jacket</v>
      </c>
      <c r="F3586" s="112" t="s">
        <v>2782</v>
      </c>
      <c r="G3586" s="111" t="s">
        <v>2763</v>
      </c>
      <c r="H3586" s="113" t="str">
        <f>VLOOKUP(C3586,STYLES!$1:$1048576,9,FALSE)</f>
        <v>Active</v>
      </c>
      <c r="I3586" s="113" t="str">
        <f>VLOOKUP(C3586,STYLES!$1:$1048576,10,FALSE)</f>
        <v>Active</v>
      </c>
      <c r="J3586" s="112" t="s">
        <v>3009</v>
      </c>
      <c r="K3586" s="139">
        <f>IFERROR(VLOOKUP(J3586,LISTS!G:H,2,FALSE),"0")</f>
        <v>8</v>
      </c>
      <c r="L3586" s="68">
        <f t="shared" si="165"/>
        <v>8</v>
      </c>
      <c r="M3586" s="112" t="s">
        <v>3009</v>
      </c>
      <c r="N3586" s="140">
        <f>IFERROR(VLOOKUP(M3586,LISTS!G:H,2,FALSE),"0")</f>
        <v>8</v>
      </c>
      <c r="O3586" s="68">
        <f t="shared" si="164"/>
        <v>8</v>
      </c>
      <c r="P3586" s="117" t="s">
        <v>2720</v>
      </c>
      <c r="Q3586" s="118" t="s">
        <v>2783</v>
      </c>
      <c r="R3586" s="118" t="s">
        <v>775</v>
      </c>
      <c r="S3586" s="112" t="s">
        <v>2784</v>
      </c>
      <c r="T3586" s="118" t="s">
        <v>775</v>
      </c>
      <c r="U3586" s="112"/>
    </row>
    <row r="3587" spans="1:21">
      <c r="A3587" s="4"/>
      <c r="F3587" s="112"/>
      <c r="G3587" s="111"/>
      <c r="J3587" s="112"/>
      <c r="K3587" s="139"/>
      <c r="L3587" s="60">
        <f>SUM(L3583:L3586)</f>
        <v>32</v>
      </c>
      <c r="M3587" s="112"/>
      <c r="N3587" s="140"/>
      <c r="O3587" s="60">
        <f>SUM(O3583:O3586)</f>
        <v>32</v>
      </c>
      <c r="Q3587" s="117"/>
      <c r="R3587" s="117"/>
      <c r="S3587" s="103"/>
      <c r="T3587" s="103"/>
      <c r="U3587" s="112"/>
    </row>
    <row r="3588" spans="1:21" s="210" customFormat="1">
      <c r="A3588" s="302" t="str">
        <f>VLOOKUP(C3588,STYLES!$A$1:$R$2088,7,FALSE)</f>
        <v>Outerwear</v>
      </c>
      <c r="B3588" s="210" t="str">
        <f>VLOOKUP(C3588,STYLES!$1:$1048576,6,FALSE)</f>
        <v>North End®</v>
      </c>
      <c r="C3588" s="303">
        <v>78167</v>
      </c>
      <c r="D3588" s="296"/>
      <c r="E3588" s="210" t="str">
        <f>VLOOKUP(C3588,STYLES!$1:$1048576,12,FALSE)</f>
        <v>Venture Lightweight Mini Ottoman Jacket</v>
      </c>
      <c r="F3588" s="304" t="s">
        <v>3447</v>
      </c>
      <c r="G3588" s="304" t="s">
        <v>2763</v>
      </c>
      <c r="H3588" s="297" t="str">
        <f>VLOOKUP(C3588,STYLES!$1:$1048576,9,FALSE)</f>
        <v>DROP - Pre-Closeout</v>
      </c>
      <c r="I3588" s="297" t="str">
        <f>VLOOKUP(C3588,STYLES!$1:$1048576,10,FALSE)</f>
        <v>DROP - Pre-Closeout</v>
      </c>
      <c r="J3588" s="305" t="s">
        <v>2824</v>
      </c>
      <c r="K3588" s="298">
        <f>IFERROR(VLOOKUP(J3588,LISTS!G:H,2,FALSE),"0")</f>
        <v>5</v>
      </c>
      <c r="L3588" s="210" t="str">
        <f t="shared" si="165"/>
        <v/>
      </c>
      <c r="M3588" s="305" t="s">
        <v>2824</v>
      </c>
      <c r="N3588" s="300">
        <f>IFERROR(VLOOKUP(M3588,LISTS!G:H,2,FALSE),"0")</f>
        <v>5</v>
      </c>
      <c r="O3588" s="210" t="str">
        <f t="shared" si="164"/>
        <v/>
      </c>
      <c r="P3588" s="301" t="s">
        <v>2720</v>
      </c>
      <c r="Q3588" s="301" t="s">
        <v>3109</v>
      </c>
      <c r="R3588" s="301" t="s">
        <v>3003</v>
      </c>
      <c r="S3588" s="305" t="s">
        <v>3110</v>
      </c>
      <c r="T3588" s="303" t="s">
        <v>3004</v>
      </c>
      <c r="U3588" s="305"/>
    </row>
    <row r="3589" spans="1:21" s="210" customFormat="1">
      <c r="A3589" s="302" t="str">
        <f>VLOOKUP(C3589,STYLES!$A$1:$R$2088,7,FALSE)</f>
        <v>Outerwear</v>
      </c>
      <c r="B3589" s="210" t="str">
        <f>VLOOKUP(C3589,STYLES!$1:$1048576,6,FALSE)</f>
        <v>North End®</v>
      </c>
      <c r="C3589" s="303">
        <v>78167</v>
      </c>
      <c r="D3589" s="296"/>
      <c r="E3589" s="210" t="str">
        <f>VLOOKUP(C3589,STYLES!$1:$1048576,12,FALSE)</f>
        <v>Venture Lightweight Mini Ottoman Jacket</v>
      </c>
      <c r="F3589" s="304" t="s">
        <v>3540</v>
      </c>
      <c r="G3589" s="304" t="s">
        <v>2718</v>
      </c>
      <c r="H3589" s="297" t="str">
        <f>VLOOKUP(C3589,STYLES!$1:$1048576,9,FALSE)</f>
        <v>DROP - Pre-Closeout</v>
      </c>
      <c r="I3589" s="297" t="str">
        <f>VLOOKUP(C3589,STYLES!$1:$1048576,10,FALSE)</f>
        <v>DROP - Pre-Closeout</v>
      </c>
      <c r="J3589" s="305" t="s">
        <v>2824</v>
      </c>
      <c r="K3589" s="298">
        <f>IFERROR(VLOOKUP(J3589,LISTS!G:H,2,FALSE),"0")</f>
        <v>5</v>
      </c>
      <c r="L3589" s="210" t="str">
        <f t="shared" si="165"/>
        <v/>
      </c>
      <c r="M3589" s="305" t="s">
        <v>2824</v>
      </c>
      <c r="N3589" s="300">
        <f>IFERROR(VLOOKUP(M3589,LISTS!G:H,2,FALSE),"0")</f>
        <v>5</v>
      </c>
      <c r="O3589" s="210" t="str">
        <f t="shared" si="164"/>
        <v/>
      </c>
      <c r="P3589" s="301" t="s">
        <v>2720</v>
      </c>
      <c r="Q3589" s="295" t="s">
        <v>2721</v>
      </c>
      <c r="R3589" s="301" t="s">
        <v>3541</v>
      </c>
      <c r="S3589" s="305" t="s">
        <v>2722</v>
      </c>
      <c r="T3589" s="303" t="s">
        <v>3542</v>
      </c>
      <c r="U3589" s="305"/>
    </row>
    <row r="3590" spans="1:21" s="210" customFormat="1">
      <c r="A3590" s="302" t="str">
        <f>VLOOKUP(C3590,STYLES!$A$1:$R$2088,7,FALSE)</f>
        <v>Outerwear</v>
      </c>
      <c r="B3590" s="210" t="str">
        <f>VLOOKUP(C3590,STYLES!$1:$1048576,6,FALSE)</f>
        <v>North End®</v>
      </c>
      <c r="C3590" s="303">
        <v>78167</v>
      </c>
      <c r="D3590" s="296"/>
      <c r="E3590" s="210" t="str">
        <f>VLOOKUP(C3590,STYLES!$1:$1048576,12,FALSE)</f>
        <v>Venture Lightweight Mini Ottoman Jacket</v>
      </c>
      <c r="F3590" s="304" t="s">
        <v>3165</v>
      </c>
      <c r="G3590" s="304" t="s">
        <v>2740</v>
      </c>
      <c r="H3590" s="297" t="str">
        <f>VLOOKUP(C3590,STYLES!$1:$1048576,9,FALSE)</f>
        <v>DROP - Pre-Closeout</v>
      </c>
      <c r="I3590" s="297" t="str">
        <f>VLOOKUP(C3590,STYLES!$1:$1048576,10,FALSE)</f>
        <v>DROP - Pre-Closeout</v>
      </c>
      <c r="J3590" s="305" t="s">
        <v>2824</v>
      </c>
      <c r="K3590" s="298">
        <f>IFERROR(VLOOKUP(J3590,LISTS!G:H,2,FALSE),"0")</f>
        <v>5</v>
      </c>
      <c r="L3590" s="210" t="str">
        <f t="shared" ref="L3590:L3915" si="166">IF(OR(H3590="ACTIVE",H3590="NEW",H3590="DNR",H3590="Pre-Closeout"),K3590,"")</f>
        <v/>
      </c>
      <c r="M3590" s="305" t="s">
        <v>2824</v>
      </c>
      <c r="N3590" s="300">
        <f>IFERROR(VLOOKUP(M3590,LISTS!G:H,2,FALSE),"0")</f>
        <v>5</v>
      </c>
      <c r="O3590" s="210" t="str">
        <f>IF(OR(I3590="ACTIVE",I3590="NEW",I3590="DNR",I3590="Pre-Closeout"),N3590,"")</f>
        <v/>
      </c>
      <c r="P3590" s="301" t="s">
        <v>2720</v>
      </c>
      <c r="Q3590" s="301" t="s">
        <v>2741</v>
      </c>
      <c r="R3590" s="301" t="s">
        <v>2787</v>
      </c>
      <c r="S3590" s="303" t="s">
        <v>3001</v>
      </c>
      <c r="T3590" s="303" t="s">
        <v>2788</v>
      </c>
      <c r="U3590" s="305"/>
    </row>
    <row r="3591" spans="1:21" s="210" customFormat="1">
      <c r="A3591" s="302" t="str">
        <f>VLOOKUP(C3591,STYLES!$A$1:$R$2088,7,FALSE)</f>
        <v>Outerwear</v>
      </c>
      <c r="B3591" s="210" t="str">
        <f>VLOOKUP(C3591,STYLES!$1:$1048576,6,FALSE)</f>
        <v>North End®</v>
      </c>
      <c r="C3591" s="303">
        <v>78167</v>
      </c>
      <c r="D3591" s="296"/>
      <c r="E3591" s="210" t="str">
        <f>VLOOKUP(C3591,STYLES!$1:$1048576,12,FALSE)</f>
        <v>Venture Lightweight Mini Ottoman Jacket</v>
      </c>
      <c r="F3591" s="305" t="s">
        <v>3167</v>
      </c>
      <c r="G3591" s="304" t="s">
        <v>2786</v>
      </c>
      <c r="H3591" s="297" t="str">
        <f>VLOOKUP(C3591,STYLES!$1:$1048576,9,FALSE)</f>
        <v>DROP - Pre-Closeout</v>
      </c>
      <c r="I3591" s="297" t="str">
        <f>VLOOKUP(C3591,STYLES!$1:$1048576,10,FALSE)</f>
        <v>DROP - Pre-Closeout</v>
      </c>
      <c r="J3591" s="305" t="s">
        <v>2824</v>
      </c>
      <c r="K3591" s="298">
        <f>IFERROR(VLOOKUP(J3591,LISTS!G:H,2,FALSE),"0")</f>
        <v>5</v>
      </c>
      <c r="L3591" s="210" t="str">
        <f t="shared" si="166"/>
        <v/>
      </c>
      <c r="M3591" s="305" t="s">
        <v>2824</v>
      </c>
      <c r="N3591" s="300">
        <f>IFERROR(VLOOKUP(M3591,LISTS!G:H,2,FALSE),"0")</f>
        <v>5</v>
      </c>
      <c r="O3591" s="210" t="str">
        <f>IF(OR(I3591="ACTIVE",I3591="NEW",I3591="DNR",I3591="Pre-Closeout"),N3591,"")</f>
        <v/>
      </c>
      <c r="P3591" s="301" t="s">
        <v>2720</v>
      </c>
      <c r="Q3591" s="301" t="s">
        <v>2787</v>
      </c>
      <c r="R3591" s="301" t="s">
        <v>3109</v>
      </c>
      <c r="S3591" s="303" t="s">
        <v>2788</v>
      </c>
      <c r="T3591" s="303" t="s">
        <v>3110</v>
      </c>
      <c r="U3591" s="305"/>
    </row>
    <row r="3592" spans="1:21" s="210" customFormat="1">
      <c r="A3592" s="302"/>
      <c r="C3592" s="303"/>
      <c r="D3592" s="296"/>
      <c r="F3592" s="305"/>
      <c r="G3592" s="304"/>
      <c r="H3592" s="301"/>
      <c r="I3592" s="301"/>
      <c r="J3592" s="305"/>
      <c r="K3592" s="298"/>
      <c r="L3592" s="308">
        <f>SUM(L3588:L3591)</f>
        <v>0</v>
      </c>
      <c r="M3592" s="305"/>
      <c r="N3592" s="300"/>
      <c r="O3592" s="308">
        <f>SUM(O3588:O3591)</f>
        <v>0</v>
      </c>
      <c r="P3592" s="301"/>
      <c r="Q3592" s="301"/>
      <c r="R3592" s="301"/>
      <c r="S3592" s="303"/>
      <c r="T3592" s="303"/>
      <c r="U3592" s="305"/>
    </row>
    <row r="3593" spans="1:21" s="210" customFormat="1">
      <c r="A3593" s="302" t="str">
        <f>VLOOKUP(C3593,STYLES!$A$1:$R$2088,7,FALSE)</f>
        <v>Outerwear</v>
      </c>
      <c r="B3593" s="210" t="str">
        <f>VLOOKUP(C3593,STYLES!$1:$1048576,6,FALSE)</f>
        <v>North End®</v>
      </c>
      <c r="C3593" s="303">
        <v>88167</v>
      </c>
      <c r="D3593" s="296"/>
      <c r="E3593" s="210" t="str">
        <f>VLOOKUP(C3593,STYLES!$1:$1048576,12,FALSE)</f>
        <v>Venture Lightweight Mini Ottoman Jacket</v>
      </c>
      <c r="F3593" s="304" t="s">
        <v>3447</v>
      </c>
      <c r="G3593" s="304" t="s">
        <v>2763</v>
      </c>
      <c r="H3593" s="297" t="str">
        <f>VLOOKUP(C3593,STYLES!$1:$1048576,9,FALSE)</f>
        <v>DROP - Pre-Closeout</v>
      </c>
      <c r="I3593" s="297" t="str">
        <f>VLOOKUP(C3593,STYLES!$1:$1048576,10,FALSE)</f>
        <v>DROP - Pre-Closeout</v>
      </c>
      <c r="J3593" s="305" t="s">
        <v>2768</v>
      </c>
      <c r="K3593" s="298">
        <f>IFERROR(VLOOKUP(J3593,LISTS!G:H,2,FALSE),"0")</f>
        <v>6</v>
      </c>
      <c r="L3593" s="210" t="str">
        <f t="shared" si="166"/>
        <v/>
      </c>
      <c r="M3593" s="305" t="s">
        <v>2768</v>
      </c>
      <c r="N3593" s="300">
        <f>IFERROR(VLOOKUP(M3593,LISTS!G:H,2,FALSE),"0")</f>
        <v>6</v>
      </c>
      <c r="O3593" s="210" t="str">
        <f>IF(OR(I3593="ACTIVE",I3593="NEW",I3593="DNR",I3593="Pre-Closeout"),N3593,"")</f>
        <v/>
      </c>
      <c r="P3593" s="301" t="s">
        <v>2720</v>
      </c>
      <c r="Q3593" s="301" t="s">
        <v>3109</v>
      </c>
      <c r="R3593" s="301" t="s">
        <v>3003</v>
      </c>
      <c r="S3593" s="305" t="s">
        <v>3110</v>
      </c>
      <c r="T3593" s="303" t="s">
        <v>3004</v>
      </c>
      <c r="U3593" s="305"/>
    </row>
    <row r="3594" spans="1:21" s="210" customFormat="1">
      <c r="A3594" s="302" t="str">
        <f>VLOOKUP(C3594,STYLES!$A$1:$R$2088,7,FALSE)</f>
        <v>Outerwear</v>
      </c>
      <c r="B3594" s="210" t="str">
        <f>VLOOKUP(C3594,STYLES!$1:$1048576,6,FALSE)</f>
        <v>North End®</v>
      </c>
      <c r="C3594" s="303">
        <v>88167</v>
      </c>
      <c r="D3594" s="296"/>
      <c r="E3594" s="210" t="str">
        <f>VLOOKUP(C3594,STYLES!$1:$1048576,12,FALSE)</f>
        <v>Venture Lightweight Mini Ottoman Jacket</v>
      </c>
      <c r="F3594" s="304" t="s">
        <v>3164</v>
      </c>
      <c r="G3594" s="304" t="s">
        <v>2718</v>
      </c>
      <c r="H3594" s="297" t="str">
        <f>VLOOKUP(C3594,STYLES!$1:$1048576,9,FALSE)</f>
        <v>DROP - Pre-Closeout</v>
      </c>
      <c r="I3594" s="297" t="str">
        <f>VLOOKUP(C3594,STYLES!$1:$1048576,10,FALSE)</f>
        <v>DROP - Pre-Closeout</v>
      </c>
      <c r="J3594" s="305" t="s">
        <v>2768</v>
      </c>
      <c r="K3594" s="298">
        <f>IFERROR(VLOOKUP(J3594,LISTS!G:H,2,FALSE),"0")</f>
        <v>6</v>
      </c>
      <c r="L3594" s="210" t="str">
        <f t="shared" si="166"/>
        <v/>
      </c>
      <c r="M3594" s="305" t="s">
        <v>2768</v>
      </c>
      <c r="N3594" s="300">
        <f>IFERROR(VLOOKUP(M3594,LISTS!G:H,2,FALSE),"0")</f>
        <v>6</v>
      </c>
      <c r="O3594" s="210" t="str">
        <f>IF(OR(I3594="ACTIVE",I3594="NEW",I3594="DNR",I3594="Pre-Closeout"),N3594,"")</f>
        <v/>
      </c>
      <c r="P3594" s="301" t="s">
        <v>2720</v>
      </c>
      <c r="Q3594" s="295" t="s">
        <v>2721</v>
      </c>
      <c r="R3594" s="301" t="s">
        <v>2787</v>
      </c>
      <c r="S3594" s="305" t="s">
        <v>2722</v>
      </c>
      <c r="T3594" s="303" t="s">
        <v>2788</v>
      </c>
      <c r="U3594" s="305"/>
    </row>
    <row r="3595" spans="1:21" s="210" customFormat="1">
      <c r="A3595" s="302" t="str">
        <f>VLOOKUP(C3595,STYLES!$A$1:$R$2088,7,FALSE)</f>
        <v>Outerwear</v>
      </c>
      <c r="B3595" s="210" t="str">
        <f>VLOOKUP(C3595,STYLES!$1:$1048576,6,FALSE)</f>
        <v>North End®</v>
      </c>
      <c r="C3595" s="303">
        <v>88167</v>
      </c>
      <c r="D3595" s="296"/>
      <c r="E3595" s="210" t="str">
        <f>VLOOKUP(C3595,STYLES!$1:$1048576,12,FALSE)</f>
        <v>Venture Lightweight Mini Ottoman Jacket</v>
      </c>
      <c r="F3595" s="304" t="s">
        <v>3165</v>
      </c>
      <c r="G3595" s="304" t="s">
        <v>2740</v>
      </c>
      <c r="H3595" s="297" t="str">
        <f>VLOOKUP(C3595,STYLES!$1:$1048576,9,FALSE)</f>
        <v>DROP - Pre-Closeout</v>
      </c>
      <c r="I3595" s="297" t="str">
        <f>VLOOKUP(C3595,STYLES!$1:$1048576,10,FALSE)</f>
        <v>DROP - Pre-Closeout</v>
      </c>
      <c r="J3595" s="305" t="s">
        <v>2768</v>
      </c>
      <c r="K3595" s="298">
        <f>IFERROR(VLOOKUP(J3595,LISTS!G:H,2,FALSE),"0")</f>
        <v>6</v>
      </c>
      <c r="L3595" s="210" t="str">
        <f t="shared" si="166"/>
        <v/>
      </c>
      <c r="M3595" s="305" t="s">
        <v>2768</v>
      </c>
      <c r="N3595" s="300">
        <f>IFERROR(VLOOKUP(M3595,LISTS!G:H,2,FALSE),"0")</f>
        <v>6</v>
      </c>
      <c r="O3595" s="210" t="str">
        <f>IF(OR(I3595="ACTIVE",I3595="NEW",I3595="DNR",I3595="Pre-Closeout"),N3595,"")</f>
        <v/>
      </c>
      <c r="P3595" s="301" t="s">
        <v>2720</v>
      </c>
      <c r="Q3595" s="301" t="s">
        <v>2741</v>
      </c>
      <c r="R3595" s="301" t="s">
        <v>2787</v>
      </c>
      <c r="S3595" s="303" t="s">
        <v>3001</v>
      </c>
      <c r="T3595" s="303" t="s">
        <v>2788</v>
      </c>
      <c r="U3595" s="305"/>
    </row>
    <row r="3596" spans="1:21" s="210" customFormat="1">
      <c r="A3596" s="302" t="str">
        <f>VLOOKUP(C3596,STYLES!$A$1:$R$2088,7,FALSE)</f>
        <v>Outerwear</v>
      </c>
      <c r="B3596" s="210" t="str">
        <f>VLOOKUP(C3596,STYLES!$1:$1048576,6,FALSE)</f>
        <v>North End®</v>
      </c>
      <c r="C3596" s="303">
        <v>88167</v>
      </c>
      <c r="D3596" s="296"/>
      <c r="E3596" s="210" t="str">
        <f>VLOOKUP(C3596,STYLES!$1:$1048576,12,FALSE)</f>
        <v>Venture Lightweight Mini Ottoman Jacket</v>
      </c>
      <c r="F3596" s="305" t="s">
        <v>3167</v>
      </c>
      <c r="G3596" s="304" t="s">
        <v>2786</v>
      </c>
      <c r="H3596" s="297" t="str">
        <f>VLOOKUP(C3596,STYLES!$1:$1048576,9,FALSE)</f>
        <v>DROP - Pre-Closeout</v>
      </c>
      <c r="I3596" s="297" t="str">
        <f>VLOOKUP(C3596,STYLES!$1:$1048576,10,FALSE)</f>
        <v>DROP - Pre-Closeout</v>
      </c>
      <c r="J3596" s="305" t="s">
        <v>2768</v>
      </c>
      <c r="K3596" s="298">
        <f>IFERROR(VLOOKUP(J3596,LISTS!G:H,2,FALSE),"0")</f>
        <v>6</v>
      </c>
      <c r="L3596" s="210" t="str">
        <f t="shared" si="166"/>
        <v/>
      </c>
      <c r="M3596" s="305" t="s">
        <v>2768</v>
      </c>
      <c r="N3596" s="300">
        <f>IFERROR(VLOOKUP(M3596,LISTS!G:H,2,FALSE),"0")</f>
        <v>6</v>
      </c>
      <c r="O3596" s="210" t="str">
        <f>IF(OR(I3596="ACTIVE",I3596="NEW",I3596="DNR",I3596="Pre-Closeout"),N3596,"")</f>
        <v/>
      </c>
      <c r="P3596" s="301" t="s">
        <v>2720</v>
      </c>
      <c r="Q3596" s="301" t="s">
        <v>2787</v>
      </c>
      <c r="R3596" s="301" t="s">
        <v>3109</v>
      </c>
      <c r="S3596" s="303" t="s">
        <v>2788</v>
      </c>
      <c r="T3596" s="303" t="s">
        <v>3110</v>
      </c>
      <c r="U3596" s="305"/>
    </row>
    <row r="3597" spans="1:21">
      <c r="A3597" s="4"/>
      <c r="F3597" s="112"/>
      <c r="G3597" s="111"/>
      <c r="J3597" s="112"/>
      <c r="K3597" s="139"/>
      <c r="L3597" s="60">
        <f>SUM(L3593:L3596)</f>
        <v>0</v>
      </c>
      <c r="M3597" s="112"/>
      <c r="N3597" s="140"/>
      <c r="O3597" s="60">
        <f>SUM(O3593:O3596)</f>
        <v>0</v>
      </c>
      <c r="Q3597" s="117"/>
      <c r="R3597" s="117"/>
      <c r="S3597" s="103"/>
      <c r="T3597" s="103"/>
      <c r="U3597" s="112"/>
    </row>
    <row r="3598" spans="1:21">
      <c r="A3598" s="4" t="str">
        <f>VLOOKUP(C3598,STYLES!$A$1:$R$2088,7,FALSE)</f>
        <v>Outerwear</v>
      </c>
      <c r="B3598" t="str">
        <f>VLOOKUP(C3598,STYLES!$1:$1048576,6,FALSE)</f>
        <v>North End®</v>
      </c>
      <c r="C3598" s="103">
        <v>78168</v>
      </c>
      <c r="E3598" t="str">
        <f>VLOOKUP(C3598,STYLES!$1:$1048576,12,FALSE)</f>
        <v>Sirius Lightweight Jacket with Embossed Print</v>
      </c>
      <c r="F3598" s="111" t="s">
        <v>3124</v>
      </c>
      <c r="G3598" s="111" t="s">
        <v>2718</v>
      </c>
      <c r="H3598" s="113" t="str">
        <f>VLOOKUP(C3598,STYLES!$1:$1048576,9,FALSE)</f>
        <v>Active</v>
      </c>
      <c r="I3598" s="113" t="str">
        <f>VLOOKUP(C3598,STYLES!$1:$1048576,10,FALSE)</f>
        <v>Active</v>
      </c>
      <c r="J3598" s="112" t="s">
        <v>2745</v>
      </c>
      <c r="K3598" s="139">
        <f>IFERROR(VLOOKUP(J3598,LISTS!G:H,2,FALSE),"0")</f>
        <v>7</v>
      </c>
      <c r="L3598" s="68">
        <f t="shared" si="166"/>
        <v>7</v>
      </c>
      <c r="M3598" s="112" t="s">
        <v>2745</v>
      </c>
      <c r="N3598" s="140">
        <f>IFERROR(VLOOKUP(M3598,LISTS!G:H,2,FALSE),"0")</f>
        <v>7</v>
      </c>
      <c r="O3598" s="68">
        <f t="shared" ref="O3598:O3603" si="167">IF(OR(I3598="ACTIVE",I3598="NEW",I3598="DNR",I3598="Pre-Closeout"),N3598,"")</f>
        <v>7</v>
      </c>
      <c r="P3598" s="117" t="s">
        <v>2720</v>
      </c>
      <c r="Q3598" s="101" t="s">
        <v>2721</v>
      </c>
      <c r="R3598" s="117" t="s">
        <v>3109</v>
      </c>
      <c r="S3598" s="112" t="s">
        <v>2722</v>
      </c>
      <c r="T3598" s="103" t="s">
        <v>3110</v>
      </c>
      <c r="U3598" s="112"/>
    </row>
    <row r="3599" spans="1:21">
      <c r="A3599" s="4" t="str">
        <f>VLOOKUP(C3599,STYLES!$A$1:$R$2088,7,FALSE)</f>
        <v>Outerwear</v>
      </c>
      <c r="B3599" t="str">
        <f>VLOOKUP(C3599,STYLES!$1:$1048576,6,FALSE)</f>
        <v>North End®</v>
      </c>
      <c r="C3599" s="103">
        <v>78168</v>
      </c>
      <c r="E3599" t="str">
        <f>VLOOKUP(C3599,STYLES!$1:$1048576,12,FALSE)</f>
        <v>Sirius Lightweight Jacket with Embossed Print</v>
      </c>
      <c r="F3599" s="111" t="s">
        <v>3543</v>
      </c>
      <c r="G3599" s="111" t="s">
        <v>2809</v>
      </c>
      <c r="H3599" s="113" t="str">
        <f>VLOOKUP(C3599,STYLES!$1:$1048576,9,FALSE)</f>
        <v>Active</v>
      </c>
      <c r="I3599" s="113" t="str">
        <f>VLOOKUP(C3599,STYLES!$1:$1048576,10,FALSE)</f>
        <v>Active</v>
      </c>
      <c r="J3599" s="112" t="s">
        <v>2745</v>
      </c>
      <c r="K3599" s="139">
        <f>IFERROR(VLOOKUP(J3599,LISTS!G:H,2,FALSE),"0")</f>
        <v>7</v>
      </c>
      <c r="L3599" s="68">
        <f t="shared" si="166"/>
        <v>7</v>
      </c>
      <c r="M3599" s="112" t="s">
        <v>2745</v>
      </c>
      <c r="N3599" s="140">
        <f>IFERROR(VLOOKUP(M3599,LISTS!G:H,2,FALSE),"0")</f>
        <v>7</v>
      </c>
      <c r="O3599" s="68">
        <f t="shared" si="167"/>
        <v>7</v>
      </c>
      <c r="P3599" s="117" t="s">
        <v>2720</v>
      </c>
      <c r="Q3599" s="117" t="s">
        <v>3155</v>
      </c>
      <c r="R3599" s="117" t="s">
        <v>3146</v>
      </c>
      <c r="S3599" s="103" t="s">
        <v>3156</v>
      </c>
      <c r="T3599" s="103" t="s">
        <v>3147</v>
      </c>
      <c r="U3599" s="112"/>
    </row>
    <row r="3600" spans="1:21">
      <c r="A3600" s="4" t="str">
        <f>VLOOKUP(C3600,STYLES!$A$1:$R$2088,7,FALSE)</f>
        <v>Outerwear</v>
      </c>
      <c r="B3600" t="str">
        <f>VLOOKUP(C3600,STYLES!$1:$1048576,6,FALSE)</f>
        <v>North End®</v>
      </c>
      <c r="C3600" s="103">
        <v>78168</v>
      </c>
      <c r="E3600" t="str">
        <f>VLOOKUP(C3600,STYLES!$1:$1048576,12,FALSE)</f>
        <v>Sirius Lightweight Jacket with Embossed Print</v>
      </c>
      <c r="F3600" s="111" t="s">
        <v>3449</v>
      </c>
      <c r="G3600" s="111" t="s">
        <v>2740</v>
      </c>
      <c r="H3600" s="113" t="str">
        <f>VLOOKUP(C3600,STYLES!$1:$1048576,9,FALSE)</f>
        <v>Active</v>
      </c>
      <c r="I3600" s="113" t="str">
        <f>VLOOKUP(C3600,STYLES!$1:$1048576,10,FALSE)</f>
        <v>Active</v>
      </c>
      <c r="J3600" s="112" t="s">
        <v>2745</v>
      </c>
      <c r="K3600" s="139">
        <f>IFERROR(VLOOKUP(J3600,LISTS!G:H,2,FALSE),"0")</f>
        <v>7</v>
      </c>
      <c r="L3600" s="68">
        <f t="shared" si="166"/>
        <v>7</v>
      </c>
      <c r="M3600" s="112" t="s">
        <v>2745</v>
      </c>
      <c r="N3600" s="140">
        <f>IFERROR(VLOOKUP(M3600,LISTS!G:H,2,FALSE),"0")</f>
        <v>7</v>
      </c>
      <c r="O3600" s="68">
        <f t="shared" si="167"/>
        <v>7</v>
      </c>
      <c r="P3600" s="117" t="s">
        <v>2720</v>
      </c>
      <c r="Q3600" s="117" t="s">
        <v>2741</v>
      </c>
      <c r="R3600" s="117" t="s">
        <v>3109</v>
      </c>
      <c r="S3600" s="103" t="s">
        <v>3039</v>
      </c>
      <c r="T3600" s="103" t="s">
        <v>3110</v>
      </c>
      <c r="U3600" s="112"/>
    </row>
    <row r="3601" spans="1:21">
      <c r="A3601" s="4" t="str">
        <f>VLOOKUP(C3601,STYLES!$A$1:$R$2088,7,FALSE)</f>
        <v>Outerwear</v>
      </c>
      <c r="B3601" t="str">
        <f>VLOOKUP(C3601,STYLES!$1:$1048576,6,FALSE)</f>
        <v>North End®</v>
      </c>
      <c r="C3601" s="103">
        <v>78168</v>
      </c>
      <c r="E3601" t="str">
        <f>VLOOKUP(C3601,STYLES!$1:$1048576,12,FALSE)</f>
        <v>Sirius Lightweight Jacket with Embossed Print</v>
      </c>
      <c r="F3601" s="111" t="s">
        <v>3488</v>
      </c>
      <c r="G3601" s="111" t="s">
        <v>2755</v>
      </c>
      <c r="H3601" s="113" t="str">
        <f>VLOOKUP(C3601,STYLES!$1:$1048576,9,FALSE)</f>
        <v>Active</v>
      </c>
      <c r="I3601" s="113" t="str">
        <f>VLOOKUP(C3601,STYLES!$1:$1048576,10,FALSE)</f>
        <v>Active</v>
      </c>
      <c r="J3601" s="112" t="s">
        <v>2745</v>
      </c>
      <c r="K3601" s="139">
        <f>IFERROR(VLOOKUP(J3601,LISTS!G:H,2,FALSE),"0")</f>
        <v>7</v>
      </c>
      <c r="L3601" s="68">
        <f t="shared" si="166"/>
        <v>7</v>
      </c>
      <c r="M3601" s="112" t="s">
        <v>2745</v>
      </c>
      <c r="N3601" s="140">
        <f>IFERROR(VLOOKUP(M3601,LISTS!G:H,2,FALSE),"0")</f>
        <v>7</v>
      </c>
      <c r="O3601" s="68">
        <f t="shared" si="167"/>
        <v>7</v>
      </c>
      <c r="P3601" s="117" t="s">
        <v>2720</v>
      </c>
      <c r="Q3601" s="117" t="s">
        <v>3003</v>
      </c>
      <c r="R3601" s="117" t="s">
        <v>3146</v>
      </c>
      <c r="S3601" s="103" t="s">
        <v>3004</v>
      </c>
      <c r="T3601" s="103" t="s">
        <v>3147</v>
      </c>
      <c r="U3601" s="112"/>
    </row>
    <row r="3602" spans="1:21">
      <c r="A3602" s="4" t="str">
        <f>VLOOKUP(C3602,STYLES!$A$1:$R$2088,7,FALSE)</f>
        <v>Outerwear</v>
      </c>
      <c r="B3602" t="str">
        <f>VLOOKUP(C3602,STYLES!$1:$1048576,6,FALSE)</f>
        <v>North End®</v>
      </c>
      <c r="C3602" s="103">
        <v>78168</v>
      </c>
      <c r="E3602" t="str">
        <f>VLOOKUP(C3602,STYLES!$1:$1048576,12,FALSE)</f>
        <v>Sirius Lightweight Jacket with Embossed Print</v>
      </c>
      <c r="F3602" s="111" t="s">
        <v>3544</v>
      </c>
      <c r="G3602" s="111" t="s">
        <v>2728</v>
      </c>
      <c r="H3602" s="113" t="str">
        <f>VLOOKUP(C3602,STYLES!$1:$1048576,9,FALSE)</f>
        <v>Active</v>
      </c>
      <c r="I3602" s="113" t="str">
        <f>VLOOKUP(C3602,STYLES!$1:$1048576,10,FALSE)</f>
        <v>Active</v>
      </c>
      <c r="J3602" s="112" t="s">
        <v>2745</v>
      </c>
      <c r="K3602" s="139">
        <f>IFERROR(VLOOKUP(J3602,LISTS!G:H,2,FALSE),"0")</f>
        <v>7</v>
      </c>
      <c r="L3602" s="68">
        <f t="shared" si="166"/>
        <v>7</v>
      </c>
      <c r="M3602" s="112" t="s">
        <v>2745</v>
      </c>
      <c r="N3602" s="140">
        <f>IFERROR(VLOOKUP(M3602,LISTS!G:H,2,FALSE),"0")</f>
        <v>7</v>
      </c>
      <c r="O3602" s="68">
        <f t="shared" si="167"/>
        <v>7</v>
      </c>
      <c r="P3602" s="117" t="s">
        <v>2720</v>
      </c>
      <c r="Q3602" s="117" t="s">
        <v>3159</v>
      </c>
      <c r="R3602" s="117" t="s">
        <v>3146</v>
      </c>
      <c r="S3602" s="103" t="s">
        <v>3160</v>
      </c>
      <c r="T3602" s="103" t="s">
        <v>3147</v>
      </c>
      <c r="U3602" s="112"/>
    </row>
    <row r="3603" spans="1:21">
      <c r="A3603" s="4" t="str">
        <f>VLOOKUP(C3603,STYLES!$A$1:$R$2088,7,FALSE)</f>
        <v>Outerwear</v>
      </c>
      <c r="B3603" t="str">
        <f>VLOOKUP(C3603,STYLES!$1:$1048576,6,FALSE)</f>
        <v>North End®</v>
      </c>
      <c r="C3603" s="103">
        <v>78168</v>
      </c>
      <c r="E3603" t="str">
        <f>VLOOKUP(C3603,STYLES!$1:$1048576,12,FALSE)</f>
        <v>Sirius Lightweight Jacket with Embossed Print</v>
      </c>
      <c r="F3603" s="112" t="s">
        <v>3489</v>
      </c>
      <c r="G3603" s="111" t="s">
        <v>2743</v>
      </c>
      <c r="H3603" s="113" t="str">
        <f>VLOOKUP(C3603,STYLES!$1:$1048576,9,FALSE)</f>
        <v>Active</v>
      </c>
      <c r="I3603" s="113" t="str">
        <f>VLOOKUP(C3603,STYLES!$1:$1048576,10,FALSE)</f>
        <v>Active</v>
      </c>
      <c r="J3603" s="112" t="s">
        <v>2745</v>
      </c>
      <c r="K3603" s="139">
        <f>IFERROR(VLOOKUP(J3603,LISTS!G:H,2,FALSE),"0")</f>
        <v>7</v>
      </c>
      <c r="L3603" s="68">
        <f t="shared" si="166"/>
        <v>7</v>
      </c>
      <c r="M3603" s="112" t="s">
        <v>2745</v>
      </c>
      <c r="N3603" s="140">
        <f>IFERROR(VLOOKUP(M3603,LISTS!G:H,2,FALSE),"0")</f>
        <v>7</v>
      </c>
      <c r="O3603" s="68">
        <f t="shared" si="167"/>
        <v>7</v>
      </c>
      <c r="P3603" s="117" t="s">
        <v>2720</v>
      </c>
      <c r="Q3603" s="118" t="s">
        <v>2744</v>
      </c>
      <c r="R3603" s="117" t="s">
        <v>3146</v>
      </c>
      <c r="S3603" s="112" t="s">
        <v>775</v>
      </c>
      <c r="T3603" s="103" t="s">
        <v>3147</v>
      </c>
      <c r="U3603" s="112"/>
    </row>
    <row r="3604" spans="1:21">
      <c r="A3604" s="4"/>
      <c r="F3604" s="112"/>
      <c r="G3604" s="111"/>
      <c r="J3604" s="112"/>
      <c r="K3604" s="139"/>
      <c r="L3604" s="60">
        <f>SUM(L3598:L3603)</f>
        <v>42</v>
      </c>
      <c r="M3604" s="112"/>
      <c r="N3604" s="140"/>
      <c r="O3604" s="60">
        <f>SUM(O3598:O3603)</f>
        <v>42</v>
      </c>
      <c r="Q3604" s="117"/>
      <c r="R3604" s="117"/>
      <c r="S3604" s="103"/>
      <c r="T3604" s="103"/>
      <c r="U3604" s="112"/>
    </row>
    <row r="3605" spans="1:21">
      <c r="A3605" s="4" t="str">
        <f>VLOOKUP(C3605,STYLES!$A$1:$R$2088,7,FALSE)</f>
        <v>Outerwear</v>
      </c>
      <c r="B3605" t="str">
        <f>VLOOKUP(C3605,STYLES!$1:$1048576,6,FALSE)</f>
        <v>North End®</v>
      </c>
      <c r="C3605" s="103">
        <v>88168</v>
      </c>
      <c r="E3605" t="str">
        <f>VLOOKUP(C3605,STYLES!$1:$1048576,12,FALSE)</f>
        <v>Sirius Lightweight Jacket with Embossed Print</v>
      </c>
      <c r="F3605" s="111" t="s">
        <v>3124</v>
      </c>
      <c r="G3605" s="111" t="s">
        <v>2718</v>
      </c>
      <c r="H3605" s="113" t="str">
        <f>VLOOKUP(C3605,STYLES!$1:$1048576,9,FALSE)</f>
        <v>Active</v>
      </c>
      <c r="I3605" s="113" t="str">
        <f>VLOOKUP(C3605,STYLES!$1:$1048576,10,FALSE)</f>
        <v>Active</v>
      </c>
      <c r="J3605" s="112" t="s">
        <v>3009</v>
      </c>
      <c r="K3605" s="139">
        <f>IFERROR(VLOOKUP(J3605,LISTS!G:H,2,FALSE),"0")</f>
        <v>8</v>
      </c>
      <c r="L3605" s="68">
        <f t="shared" si="166"/>
        <v>8</v>
      </c>
      <c r="M3605" s="112" t="s">
        <v>3009</v>
      </c>
      <c r="N3605" s="140">
        <f>IFERROR(VLOOKUP(M3605,LISTS!G:H,2,FALSE),"0")</f>
        <v>8</v>
      </c>
      <c r="O3605" s="68">
        <f t="shared" ref="O3605:O3610" si="168">IF(OR(I3605="ACTIVE",I3605="NEW",I3605="DNR",I3605="Pre-Closeout"),N3605,"")</f>
        <v>8</v>
      </c>
      <c r="P3605" s="117" t="s">
        <v>2720</v>
      </c>
      <c r="Q3605" s="101" t="s">
        <v>2721</v>
      </c>
      <c r="R3605" s="117" t="s">
        <v>3109</v>
      </c>
      <c r="S3605" s="112" t="s">
        <v>2722</v>
      </c>
      <c r="T3605" s="103" t="s">
        <v>3110</v>
      </c>
      <c r="U3605" s="112"/>
    </row>
    <row r="3606" spans="1:21">
      <c r="A3606" s="4" t="str">
        <f>VLOOKUP(C3606,STYLES!$A$1:$R$2088,7,FALSE)</f>
        <v>Outerwear</v>
      </c>
      <c r="B3606" t="str">
        <f>VLOOKUP(C3606,STYLES!$1:$1048576,6,FALSE)</f>
        <v>North End®</v>
      </c>
      <c r="C3606" s="103">
        <v>88168</v>
      </c>
      <c r="E3606" t="str">
        <f>VLOOKUP(C3606,STYLES!$1:$1048576,12,FALSE)</f>
        <v>Sirius Lightweight Jacket with Embossed Print</v>
      </c>
      <c r="F3606" s="111" t="s">
        <v>3543</v>
      </c>
      <c r="G3606" s="111" t="s">
        <v>2809</v>
      </c>
      <c r="H3606" s="113" t="str">
        <f>VLOOKUP(C3606,STYLES!$1:$1048576,9,FALSE)</f>
        <v>Active</v>
      </c>
      <c r="I3606" s="113" t="str">
        <f>VLOOKUP(C3606,STYLES!$1:$1048576,10,FALSE)</f>
        <v>Active</v>
      </c>
      <c r="J3606" s="112" t="s">
        <v>3009</v>
      </c>
      <c r="K3606" s="139">
        <f>IFERROR(VLOOKUP(J3606,LISTS!G:H,2,FALSE),"0")</f>
        <v>8</v>
      </c>
      <c r="L3606" s="68">
        <f t="shared" si="166"/>
        <v>8</v>
      </c>
      <c r="M3606" s="112" t="s">
        <v>3009</v>
      </c>
      <c r="N3606" s="140">
        <f>IFERROR(VLOOKUP(M3606,LISTS!G:H,2,FALSE),"0")</f>
        <v>8</v>
      </c>
      <c r="O3606" s="68">
        <f t="shared" si="168"/>
        <v>8</v>
      </c>
      <c r="P3606" s="117" t="s">
        <v>2720</v>
      </c>
      <c r="Q3606" s="117" t="s">
        <v>3155</v>
      </c>
      <c r="R3606" s="117" t="s">
        <v>3146</v>
      </c>
      <c r="S3606" s="103" t="s">
        <v>3156</v>
      </c>
      <c r="T3606" s="103" t="s">
        <v>3147</v>
      </c>
      <c r="U3606" s="112"/>
    </row>
    <row r="3607" spans="1:21">
      <c r="A3607" s="4" t="str">
        <f>VLOOKUP(C3607,STYLES!$A$1:$R$2088,7,FALSE)</f>
        <v>Outerwear</v>
      </c>
      <c r="B3607" t="str">
        <f>VLOOKUP(C3607,STYLES!$1:$1048576,6,FALSE)</f>
        <v>North End®</v>
      </c>
      <c r="C3607" s="103">
        <v>88168</v>
      </c>
      <c r="E3607" t="str">
        <f>VLOOKUP(C3607,STYLES!$1:$1048576,12,FALSE)</f>
        <v>Sirius Lightweight Jacket with Embossed Print</v>
      </c>
      <c r="F3607" s="111" t="s">
        <v>3449</v>
      </c>
      <c r="G3607" s="111" t="s">
        <v>2740</v>
      </c>
      <c r="H3607" s="113" t="str">
        <f>VLOOKUP(C3607,STYLES!$1:$1048576,9,FALSE)</f>
        <v>Active</v>
      </c>
      <c r="I3607" s="113" t="str">
        <f>VLOOKUP(C3607,STYLES!$1:$1048576,10,FALSE)</f>
        <v>Active</v>
      </c>
      <c r="J3607" s="112" t="s">
        <v>3009</v>
      </c>
      <c r="K3607" s="139">
        <f>IFERROR(VLOOKUP(J3607,LISTS!G:H,2,FALSE),"0")</f>
        <v>8</v>
      </c>
      <c r="L3607" s="68">
        <f t="shared" si="166"/>
        <v>8</v>
      </c>
      <c r="M3607" s="112" t="s">
        <v>3009</v>
      </c>
      <c r="N3607" s="140">
        <f>IFERROR(VLOOKUP(M3607,LISTS!G:H,2,FALSE),"0")</f>
        <v>8</v>
      </c>
      <c r="O3607" s="68">
        <f t="shared" si="168"/>
        <v>8</v>
      </c>
      <c r="P3607" s="117" t="s">
        <v>2720</v>
      </c>
      <c r="Q3607" s="117" t="s">
        <v>2741</v>
      </c>
      <c r="R3607" s="117" t="s">
        <v>3109</v>
      </c>
      <c r="S3607" s="103" t="s">
        <v>3039</v>
      </c>
      <c r="T3607" s="103" t="s">
        <v>3110</v>
      </c>
      <c r="U3607" s="112"/>
    </row>
    <row r="3608" spans="1:21">
      <c r="A3608" s="4" t="str">
        <f>VLOOKUP(C3608,STYLES!$A$1:$R$2088,7,FALSE)</f>
        <v>Outerwear</v>
      </c>
      <c r="B3608" t="str">
        <f>VLOOKUP(C3608,STYLES!$1:$1048576,6,FALSE)</f>
        <v>North End®</v>
      </c>
      <c r="C3608" s="103">
        <v>88168</v>
      </c>
      <c r="E3608" t="str">
        <f>VLOOKUP(C3608,STYLES!$1:$1048576,12,FALSE)</f>
        <v>Sirius Lightweight Jacket with Embossed Print</v>
      </c>
      <c r="F3608" s="111" t="s">
        <v>3488</v>
      </c>
      <c r="G3608" s="111" t="s">
        <v>2755</v>
      </c>
      <c r="H3608" s="113" t="str">
        <f>VLOOKUP(C3608,STYLES!$1:$1048576,9,FALSE)</f>
        <v>Active</v>
      </c>
      <c r="I3608" s="113" t="str">
        <f>VLOOKUP(C3608,STYLES!$1:$1048576,10,FALSE)</f>
        <v>Active</v>
      </c>
      <c r="J3608" s="112" t="s">
        <v>3009</v>
      </c>
      <c r="K3608" s="139">
        <f>IFERROR(VLOOKUP(J3608,LISTS!G:H,2,FALSE),"0")</f>
        <v>8</v>
      </c>
      <c r="L3608" s="68">
        <f t="shared" si="166"/>
        <v>8</v>
      </c>
      <c r="M3608" s="112" t="s">
        <v>3009</v>
      </c>
      <c r="N3608" s="140">
        <f>IFERROR(VLOOKUP(M3608,LISTS!G:H,2,FALSE),"0")</f>
        <v>8</v>
      </c>
      <c r="O3608" s="68">
        <f t="shared" si="168"/>
        <v>8</v>
      </c>
      <c r="P3608" s="117" t="s">
        <v>2720</v>
      </c>
      <c r="Q3608" s="117" t="s">
        <v>3003</v>
      </c>
      <c r="R3608" s="117" t="s">
        <v>3146</v>
      </c>
      <c r="S3608" s="103" t="s">
        <v>3004</v>
      </c>
      <c r="T3608" s="103" t="s">
        <v>3147</v>
      </c>
      <c r="U3608" s="112"/>
    </row>
    <row r="3609" spans="1:21">
      <c r="A3609" s="4" t="str">
        <f>VLOOKUP(C3609,STYLES!$A$1:$R$2088,7,FALSE)</f>
        <v>Outerwear</v>
      </c>
      <c r="B3609" t="str">
        <f>VLOOKUP(C3609,STYLES!$1:$1048576,6,FALSE)</f>
        <v>North End®</v>
      </c>
      <c r="C3609" s="103">
        <v>88168</v>
      </c>
      <c r="E3609" t="str">
        <f>VLOOKUP(C3609,STYLES!$1:$1048576,12,FALSE)</f>
        <v>Sirius Lightweight Jacket with Embossed Print</v>
      </c>
      <c r="F3609" s="111" t="s">
        <v>3544</v>
      </c>
      <c r="G3609" s="111" t="s">
        <v>2728</v>
      </c>
      <c r="H3609" s="113" t="str">
        <f>VLOOKUP(C3609,STYLES!$1:$1048576,9,FALSE)</f>
        <v>Active</v>
      </c>
      <c r="I3609" s="113" t="str">
        <f>VLOOKUP(C3609,STYLES!$1:$1048576,10,FALSE)</f>
        <v>Active</v>
      </c>
      <c r="J3609" s="112" t="s">
        <v>2768</v>
      </c>
      <c r="K3609" s="139">
        <f>IFERROR(VLOOKUP(J3609,LISTS!G:H,2,FALSE),"0")</f>
        <v>6</v>
      </c>
      <c r="L3609" s="68">
        <f t="shared" si="166"/>
        <v>6</v>
      </c>
      <c r="M3609" s="112" t="s">
        <v>2768</v>
      </c>
      <c r="N3609" s="140">
        <f>IFERROR(VLOOKUP(M3609,LISTS!G:H,2,FALSE),"0")</f>
        <v>6</v>
      </c>
      <c r="O3609" s="68">
        <f t="shared" si="168"/>
        <v>6</v>
      </c>
      <c r="P3609" s="117" t="s">
        <v>2720</v>
      </c>
      <c r="Q3609" s="117" t="s">
        <v>3159</v>
      </c>
      <c r="R3609" s="117" t="s">
        <v>3146</v>
      </c>
      <c r="S3609" s="103" t="s">
        <v>3160</v>
      </c>
      <c r="T3609" s="103" t="s">
        <v>3147</v>
      </c>
      <c r="U3609" s="112"/>
    </row>
    <row r="3610" spans="1:21">
      <c r="A3610" s="4" t="str">
        <f>VLOOKUP(C3610,STYLES!$A$1:$R$2088,7,FALSE)</f>
        <v>Outerwear</v>
      </c>
      <c r="B3610" t="str">
        <f>VLOOKUP(C3610,STYLES!$1:$1048576,6,FALSE)</f>
        <v>North End®</v>
      </c>
      <c r="C3610" s="103">
        <v>88168</v>
      </c>
      <c r="E3610" t="str">
        <f>VLOOKUP(C3610,STYLES!$1:$1048576,12,FALSE)</f>
        <v>Sirius Lightweight Jacket with Embossed Print</v>
      </c>
      <c r="F3610" s="112" t="s">
        <v>3489</v>
      </c>
      <c r="G3610" s="111" t="s">
        <v>2743</v>
      </c>
      <c r="H3610" s="113" t="str">
        <f>VLOOKUP(C3610,STYLES!$1:$1048576,9,FALSE)</f>
        <v>Active</v>
      </c>
      <c r="I3610" s="113" t="str">
        <f>VLOOKUP(C3610,STYLES!$1:$1048576,10,FALSE)</f>
        <v>Active</v>
      </c>
      <c r="J3610" s="112" t="s">
        <v>2768</v>
      </c>
      <c r="K3610" s="139">
        <f>IFERROR(VLOOKUP(J3610,LISTS!G:H,2,FALSE),"0")</f>
        <v>6</v>
      </c>
      <c r="L3610" s="68">
        <f t="shared" si="166"/>
        <v>6</v>
      </c>
      <c r="M3610" s="112" t="s">
        <v>2768</v>
      </c>
      <c r="N3610" s="140">
        <f>IFERROR(VLOOKUP(M3610,LISTS!G:H,2,FALSE),"0")</f>
        <v>6</v>
      </c>
      <c r="O3610" s="68">
        <f t="shared" si="168"/>
        <v>6</v>
      </c>
      <c r="P3610" s="117" t="s">
        <v>2720</v>
      </c>
      <c r="Q3610" s="118" t="s">
        <v>2744</v>
      </c>
      <c r="R3610" s="117" t="s">
        <v>3146</v>
      </c>
      <c r="S3610" s="112" t="s">
        <v>775</v>
      </c>
      <c r="T3610" s="103" t="s">
        <v>3147</v>
      </c>
      <c r="U3610" s="112"/>
    </row>
    <row r="3611" spans="1:21">
      <c r="A3611" s="4"/>
      <c r="F3611" s="112"/>
      <c r="G3611" s="111"/>
      <c r="J3611" s="112"/>
      <c r="K3611" s="139"/>
      <c r="L3611" s="60">
        <f>SUM(L3605:L3610)</f>
        <v>44</v>
      </c>
      <c r="M3611" s="112"/>
      <c r="N3611" s="140"/>
      <c r="O3611" s="60">
        <f>SUM(O3605:O3610)</f>
        <v>44</v>
      </c>
      <c r="Q3611" s="117"/>
      <c r="R3611" s="117"/>
      <c r="S3611" s="103"/>
      <c r="T3611" s="103"/>
      <c r="U3611" s="112"/>
    </row>
    <row r="3612" spans="1:21">
      <c r="A3612" s="4" t="str">
        <f>VLOOKUP(C3612,STYLES!$A$1:$R$2088,7,FALSE)</f>
        <v>Outerwear</v>
      </c>
      <c r="B3612" t="str">
        <f>VLOOKUP(C3612,STYLES!$1:$1048576,6,FALSE)</f>
        <v>North End®</v>
      </c>
      <c r="C3612" s="103">
        <v>78171</v>
      </c>
      <c r="E3612" t="str">
        <f>VLOOKUP(C3612,STYLES!$1:$1048576,12,FALSE)</f>
        <v>City Textured Three-Layer Fleece Bonded Soft Shell Jacket</v>
      </c>
      <c r="F3612" s="112" t="s">
        <v>2718</v>
      </c>
      <c r="G3612" s="111" t="s">
        <v>2718</v>
      </c>
      <c r="H3612" s="113" t="str">
        <f>VLOOKUP(C3612,STYLES!$1:$1048576,9,FALSE)</f>
        <v>DROP - Pre-Closeout</v>
      </c>
      <c r="I3612" s="113" t="str">
        <f>VLOOKUP(C3612,STYLES!$1:$1048576,10,FALSE)</f>
        <v>DROP - Closeout</v>
      </c>
      <c r="J3612" s="112" t="s">
        <v>2745</v>
      </c>
      <c r="K3612" s="139">
        <f>IFERROR(VLOOKUP(J3612,LISTS!G:H,2,FALSE),"0")</f>
        <v>7</v>
      </c>
      <c r="L3612" s="68" t="str">
        <f t="shared" si="166"/>
        <v/>
      </c>
      <c r="M3612" s="112" t="s">
        <v>2745</v>
      </c>
      <c r="N3612" s="140">
        <f>IFERROR(VLOOKUP(M3612,LISTS!G:H,2,FALSE),"0")</f>
        <v>7</v>
      </c>
      <c r="O3612" s="68" t="str">
        <f>IF(OR(I3612="ACTIVE",I3612="NEW",I3612="DNR",I3612="Pre-Closeout"),N3612,"")</f>
        <v/>
      </c>
      <c r="P3612" s="117" t="s">
        <v>2720</v>
      </c>
      <c r="Q3612" s="101" t="s">
        <v>2721</v>
      </c>
      <c r="R3612" s="117" t="s">
        <v>775</v>
      </c>
      <c r="S3612" s="112" t="s">
        <v>2722</v>
      </c>
      <c r="T3612" s="117" t="s">
        <v>775</v>
      </c>
      <c r="U3612" s="112"/>
    </row>
    <row r="3613" spans="1:21">
      <c r="A3613" s="4"/>
      <c r="F3613" s="112"/>
      <c r="G3613" s="111"/>
      <c r="J3613" s="112"/>
      <c r="K3613" s="139"/>
      <c r="L3613" s="60">
        <f>SUM(L3612:L3612)</f>
        <v>0</v>
      </c>
      <c r="M3613" s="112"/>
      <c r="N3613" s="140"/>
      <c r="O3613" s="60">
        <f>SUM(O3612:O3612)</f>
        <v>0</v>
      </c>
      <c r="Q3613" s="117"/>
      <c r="R3613" s="117"/>
      <c r="S3613" s="103"/>
      <c r="T3613" s="103"/>
      <c r="U3613" s="112"/>
    </row>
    <row r="3614" spans="1:21">
      <c r="A3614" s="4" t="str">
        <f>VLOOKUP(C3614,STYLES!$A$1:$R$2088,7,FALSE)</f>
        <v>Outerwear</v>
      </c>
      <c r="B3614" t="str">
        <f>VLOOKUP(C3614,STYLES!$1:$1048576,6,FALSE)</f>
        <v>North End®</v>
      </c>
      <c r="C3614" s="103">
        <v>88171</v>
      </c>
      <c r="E3614" t="str">
        <f>VLOOKUP(C3614,STYLES!$1:$1048576,12,FALSE)</f>
        <v>City Textured Three-Layer Fleece Bonded Soft Shell Jacket</v>
      </c>
      <c r="F3614" s="112" t="s">
        <v>2718</v>
      </c>
      <c r="G3614" s="111" t="s">
        <v>2718</v>
      </c>
      <c r="H3614" s="113" t="str">
        <f>VLOOKUP(C3614,STYLES!$1:$1048576,9,FALSE)</f>
        <v>DROP - Pre-Closeout</v>
      </c>
      <c r="I3614" s="113" t="str">
        <f>VLOOKUP(C3614,STYLES!$1:$1048576,10,FALSE)</f>
        <v>DROP - Closeout</v>
      </c>
      <c r="J3614" s="112" t="s">
        <v>3009</v>
      </c>
      <c r="K3614" s="139">
        <f>IFERROR(VLOOKUP(J3614,LISTS!G:H,2,FALSE),"0")</f>
        <v>8</v>
      </c>
      <c r="L3614" s="68" t="str">
        <f t="shared" si="166"/>
        <v/>
      </c>
      <c r="M3614" s="112" t="s">
        <v>3009</v>
      </c>
      <c r="N3614" s="140">
        <f>IFERROR(VLOOKUP(M3614,LISTS!G:H,2,FALSE),"0")</f>
        <v>8</v>
      </c>
      <c r="O3614" s="68" t="str">
        <f>IF(OR(I3614="ACTIVE",I3614="NEW",I3614="DNR",I3614="Pre-Closeout"),N3614,"")</f>
        <v/>
      </c>
      <c r="P3614" s="117" t="s">
        <v>2720</v>
      </c>
      <c r="Q3614" s="101" t="s">
        <v>2721</v>
      </c>
      <c r="R3614" s="117" t="s">
        <v>775</v>
      </c>
      <c r="S3614" s="112" t="s">
        <v>2722</v>
      </c>
      <c r="T3614" s="117" t="s">
        <v>775</v>
      </c>
      <c r="U3614" s="112"/>
    </row>
    <row r="3615" spans="1:21">
      <c r="A3615" s="4"/>
      <c r="F3615" s="112"/>
      <c r="G3615" s="111"/>
      <c r="J3615" s="112"/>
      <c r="K3615" s="139"/>
      <c r="L3615" s="60">
        <f>SUM(L3614:L3614)</f>
        <v>0</v>
      </c>
      <c r="M3615" s="112"/>
      <c r="N3615" s="140"/>
      <c r="O3615" s="60">
        <f>SUM(O3614:O3614)</f>
        <v>0</v>
      </c>
      <c r="Q3615" s="117"/>
      <c r="R3615" s="117"/>
      <c r="S3615" s="103"/>
      <c r="T3615" s="103"/>
      <c r="U3615" s="112"/>
    </row>
    <row r="3616" spans="1:21">
      <c r="A3616" s="4" t="str">
        <f>VLOOKUP(C3616,STYLES!$A$1:$R$2088,7,FALSE)</f>
        <v>Fleece</v>
      </c>
      <c r="B3616" t="str">
        <f>VLOOKUP(C3616,STYLES!$1:$1048576,6,FALSE)</f>
        <v>North End®</v>
      </c>
      <c r="C3616" s="103">
        <v>78172</v>
      </c>
      <c r="E3616" t="str">
        <f>VLOOKUP(C3616,STYLES!$1:$1048576,12,FALSE)</f>
        <v>Voyage Fleece Jacket</v>
      </c>
      <c r="F3616" s="111" t="s">
        <v>2718</v>
      </c>
      <c r="G3616" s="111" t="s">
        <v>2718</v>
      </c>
      <c r="H3616" s="113" t="str">
        <f>VLOOKUP(C3616,STYLES!$1:$1048576,9,FALSE)</f>
        <v>Active</v>
      </c>
      <c r="I3616" s="113" t="str">
        <f>VLOOKUP(C3616,STYLES!$1:$1048576,10,FALSE)</f>
        <v>Active</v>
      </c>
      <c r="J3616" s="112" t="s">
        <v>2745</v>
      </c>
      <c r="K3616" s="139">
        <f>IFERROR(VLOOKUP(J3616,LISTS!G:H,2,FALSE),"0")</f>
        <v>7</v>
      </c>
      <c r="L3616" s="68">
        <f t="shared" si="166"/>
        <v>7</v>
      </c>
      <c r="M3616" s="112" t="s">
        <v>2745</v>
      </c>
      <c r="N3616" s="140">
        <f>IFERROR(VLOOKUP(M3616,LISTS!G:H,2,FALSE),"0")</f>
        <v>7</v>
      </c>
      <c r="O3616" s="68">
        <f t="shared" ref="O3616:O3941" si="169">IF(OR(I3616="ACTIVE",I3616="NEW",I3616="DNR",I3616="Pre-Closeout"),N3616,"")</f>
        <v>7</v>
      </c>
      <c r="P3616" s="117" t="s">
        <v>2720</v>
      </c>
      <c r="Q3616" s="101" t="s">
        <v>2721</v>
      </c>
      <c r="R3616" s="117" t="s">
        <v>775</v>
      </c>
      <c r="S3616" s="112" t="s">
        <v>2722</v>
      </c>
      <c r="T3616" s="117" t="s">
        <v>775</v>
      </c>
      <c r="U3616" s="112"/>
    </row>
    <row r="3617" spans="1:21">
      <c r="A3617" s="4" t="str">
        <f>VLOOKUP(C3617,STYLES!$A$1:$R$2088,7,FALSE)</f>
        <v>Fleece</v>
      </c>
      <c r="B3617" t="str">
        <f>VLOOKUP(C3617,STYLES!$1:$1048576,6,FALSE)</f>
        <v>North End®</v>
      </c>
      <c r="C3617" s="103">
        <v>78172</v>
      </c>
      <c r="E3617" t="str">
        <f>VLOOKUP(C3617,STYLES!$1:$1048576,12,FALSE)</f>
        <v>Voyage Fleece Jacket</v>
      </c>
      <c r="F3617" s="111" t="s">
        <v>3000</v>
      </c>
      <c r="G3617" s="111" t="s">
        <v>2740</v>
      </c>
      <c r="H3617" s="113" t="str">
        <f>VLOOKUP(C3617,STYLES!$1:$1048576,9,FALSE)</f>
        <v>Active</v>
      </c>
      <c r="I3617" s="113" t="str">
        <f>VLOOKUP(C3617,STYLES!$1:$1048576,10,FALSE)</f>
        <v>Active</v>
      </c>
      <c r="J3617" s="112" t="s">
        <v>2745</v>
      </c>
      <c r="K3617" s="139">
        <f>IFERROR(VLOOKUP(J3617,LISTS!G:H,2,FALSE),"0")</f>
        <v>7</v>
      </c>
      <c r="L3617" s="68">
        <f t="shared" si="166"/>
        <v>7</v>
      </c>
      <c r="M3617" s="112" t="s">
        <v>2745</v>
      </c>
      <c r="N3617" s="140">
        <f>IFERROR(VLOOKUP(M3617,LISTS!G:H,2,FALSE),"0")</f>
        <v>7</v>
      </c>
      <c r="O3617" s="68">
        <f t="shared" si="169"/>
        <v>7</v>
      </c>
      <c r="P3617" s="117" t="s">
        <v>2720</v>
      </c>
      <c r="Q3617" s="117" t="s">
        <v>2741</v>
      </c>
      <c r="R3617" s="117" t="s">
        <v>775</v>
      </c>
      <c r="S3617" s="103" t="s">
        <v>3001</v>
      </c>
      <c r="T3617" s="117" t="s">
        <v>775</v>
      </c>
      <c r="U3617" s="112"/>
    </row>
    <row r="3618" spans="1:21" s="68" customFormat="1">
      <c r="A3618" s="67" t="str">
        <f>VLOOKUP(C3618,STYLES!$A$1:$R$2088,7,FALSE)</f>
        <v>Fleece</v>
      </c>
      <c r="B3618" s="68" t="str">
        <f>VLOOKUP(C3618,STYLES!$1:$1048576,6,FALSE)</f>
        <v>North End®</v>
      </c>
      <c r="C3618" s="105">
        <v>78172</v>
      </c>
      <c r="D3618" s="69"/>
      <c r="E3618" s="68" t="str">
        <f>VLOOKUP(C3618,STYLES!$1:$1048576,12,FALSE)</f>
        <v>Voyage Fleece Jacket</v>
      </c>
      <c r="F3618" s="122" t="s">
        <v>3002</v>
      </c>
      <c r="G3618" s="122" t="s">
        <v>2755</v>
      </c>
      <c r="H3618" s="124" t="str">
        <f>VLOOKUP(C3618,STYLES!$1:$1048576,9,FALSE)</f>
        <v>Active</v>
      </c>
      <c r="I3618" s="124" t="str">
        <f>VLOOKUP(C3618,STYLES!$1:$1048576,10,FALSE)</f>
        <v>Active</v>
      </c>
      <c r="J3618" s="123" t="s">
        <v>2745</v>
      </c>
      <c r="K3618" s="212">
        <f>IFERROR(VLOOKUP(J3618,LISTS!G:H,2,FALSE),"0")</f>
        <v>7</v>
      </c>
      <c r="L3618" s="68">
        <f t="shared" si="166"/>
        <v>7</v>
      </c>
      <c r="M3618" s="123" t="s">
        <v>2745</v>
      </c>
      <c r="N3618" s="213">
        <f>IFERROR(VLOOKUP(M3618,LISTS!G:H,2,FALSE),"0")</f>
        <v>7</v>
      </c>
      <c r="O3618" s="68">
        <f t="shared" si="169"/>
        <v>7</v>
      </c>
      <c r="P3618" s="126" t="s">
        <v>2720</v>
      </c>
      <c r="Q3618" s="126" t="s">
        <v>3003</v>
      </c>
      <c r="R3618" s="126" t="s">
        <v>775</v>
      </c>
      <c r="S3618" s="105" t="s">
        <v>3004</v>
      </c>
      <c r="T3618" s="126" t="s">
        <v>775</v>
      </c>
      <c r="U3618" s="128" t="s">
        <v>3149</v>
      </c>
    </row>
    <row r="3619" spans="1:21" s="68" customFormat="1">
      <c r="A3619" s="67" t="str">
        <f>VLOOKUP(C3619,STYLES!$A$1:$R$2088,7,FALSE)</f>
        <v>Fleece</v>
      </c>
      <c r="B3619" s="68" t="str">
        <f>VLOOKUP(C3619,STYLES!$1:$1048576,6,FALSE)</f>
        <v>North End®</v>
      </c>
      <c r="C3619" s="105">
        <v>78172</v>
      </c>
      <c r="D3619" s="69"/>
      <c r="E3619" s="68" t="str">
        <f>VLOOKUP(C3619,STYLES!$1:$1048576,12,FALSE)</f>
        <v>Voyage Fleece Jacket</v>
      </c>
      <c r="F3619" s="122" t="s">
        <v>3403</v>
      </c>
      <c r="G3619" s="122" t="s">
        <v>2743</v>
      </c>
      <c r="H3619" s="124" t="str">
        <f>VLOOKUP(C3619,STYLES!$1:$1048576,9,FALSE)</f>
        <v>Active</v>
      </c>
      <c r="I3619" s="124" t="str">
        <f>VLOOKUP(C3619,STYLES!$1:$1048576,10,FALSE)</f>
        <v>Active</v>
      </c>
      <c r="J3619" s="123" t="s">
        <v>2745</v>
      </c>
      <c r="K3619" s="212">
        <f>IFERROR(VLOOKUP(J3619,LISTS!G:H,2,FALSE),"0")</f>
        <v>7</v>
      </c>
      <c r="L3619" s="68">
        <f t="shared" si="166"/>
        <v>7</v>
      </c>
      <c r="M3619" s="123" t="s">
        <v>2745</v>
      </c>
      <c r="N3619" s="213">
        <f>IFERROR(VLOOKUP(M3619,LISTS!G:H,2,FALSE),"0")</f>
        <v>7</v>
      </c>
      <c r="O3619" s="68">
        <f t="shared" si="169"/>
        <v>7</v>
      </c>
      <c r="P3619" s="126" t="s">
        <v>2720</v>
      </c>
      <c r="Q3619" s="126" t="s">
        <v>3198</v>
      </c>
      <c r="R3619" s="126" t="s">
        <v>775</v>
      </c>
      <c r="S3619" s="105" t="s">
        <v>3199</v>
      </c>
      <c r="T3619" s="126" t="s">
        <v>775</v>
      </c>
      <c r="U3619" s="128" t="s">
        <v>3149</v>
      </c>
    </row>
    <row r="3620" spans="1:21">
      <c r="A3620" s="4" t="str">
        <f>VLOOKUP(C3620,STYLES!$A$1:$R$2088,7,FALSE)</f>
        <v>Fleece</v>
      </c>
      <c r="B3620" t="str">
        <f>VLOOKUP(C3620,STYLES!$1:$1048576,6,FALSE)</f>
        <v>North End®</v>
      </c>
      <c r="C3620" s="103">
        <v>78172</v>
      </c>
      <c r="E3620" t="str">
        <f>VLOOKUP(C3620,STYLES!$1:$1048576,12,FALSE)</f>
        <v>Voyage Fleece Jacket</v>
      </c>
      <c r="F3620" s="111" t="s">
        <v>2731</v>
      </c>
      <c r="G3620" s="111" t="s">
        <v>2732</v>
      </c>
      <c r="H3620" s="113" t="str">
        <f>VLOOKUP(C3620,STYLES!$1:$1048576,9,FALSE)</f>
        <v>Active</v>
      </c>
      <c r="I3620" s="113" t="str">
        <f>VLOOKUP(C3620,STYLES!$1:$1048576,10,FALSE)</f>
        <v>Active</v>
      </c>
      <c r="J3620" s="112" t="s">
        <v>2745</v>
      </c>
      <c r="K3620" s="139">
        <f>IFERROR(VLOOKUP(J3620,LISTS!G:H,2,FALSE),"0")</f>
        <v>7</v>
      </c>
      <c r="L3620" s="68">
        <f t="shared" si="166"/>
        <v>7</v>
      </c>
      <c r="M3620" s="112" t="s">
        <v>2745</v>
      </c>
      <c r="N3620" s="140">
        <f>IFERROR(VLOOKUP(M3620,LISTS!G:H,2,FALSE),"0")</f>
        <v>7</v>
      </c>
      <c r="O3620" s="68">
        <f t="shared" si="169"/>
        <v>7</v>
      </c>
      <c r="P3620" s="117" t="s">
        <v>2720</v>
      </c>
      <c r="Q3620" s="126" t="s">
        <v>3005</v>
      </c>
      <c r="R3620" s="112" t="s">
        <v>775</v>
      </c>
      <c r="S3620" s="105" t="s">
        <v>3006</v>
      </c>
      <c r="T3620" s="112" t="s">
        <v>775</v>
      </c>
      <c r="U3620" s="112"/>
    </row>
    <row r="3621" spans="1:21">
      <c r="A3621" s="4" t="str">
        <f>VLOOKUP(C3621,STYLES!$A$1:$R$2088,7,FALSE)</f>
        <v>Fleece</v>
      </c>
      <c r="B3621" t="str">
        <f>VLOOKUP(C3621,STYLES!$1:$1048576,6,FALSE)</f>
        <v>North End®</v>
      </c>
      <c r="C3621" s="103">
        <v>78172</v>
      </c>
      <c r="E3621" t="str">
        <f>VLOOKUP(C3621,STYLES!$1:$1048576,12,FALSE)</f>
        <v>Voyage Fleece Jacket</v>
      </c>
      <c r="F3621" s="111" t="s">
        <v>3030</v>
      </c>
      <c r="G3621" s="111" t="s">
        <v>2763</v>
      </c>
      <c r="H3621" s="113" t="str">
        <f>VLOOKUP(C3621,STYLES!$1:$1048576,9,FALSE)</f>
        <v>Active</v>
      </c>
      <c r="I3621" s="113" t="str">
        <f>VLOOKUP(C3621,STYLES!$1:$1048576,10,FALSE)</f>
        <v>Active</v>
      </c>
      <c r="J3621" s="112" t="s">
        <v>2745</v>
      </c>
      <c r="K3621" s="139">
        <f>IFERROR(VLOOKUP(J3621,LISTS!G:H,2,FALSE),"0")</f>
        <v>7</v>
      </c>
      <c r="L3621" s="68">
        <f t="shared" si="166"/>
        <v>7</v>
      </c>
      <c r="M3621" s="112" t="s">
        <v>2745</v>
      </c>
      <c r="N3621" s="140">
        <f>IFERROR(VLOOKUP(M3621,LISTS!G:H,2,FALSE),"0")</f>
        <v>7</v>
      </c>
      <c r="O3621" s="68">
        <f t="shared" si="169"/>
        <v>7</v>
      </c>
      <c r="P3621" s="117" t="s">
        <v>2720</v>
      </c>
      <c r="Q3621" s="117" t="s">
        <v>3031</v>
      </c>
      <c r="R3621" s="117" t="s">
        <v>775</v>
      </c>
      <c r="S3621" s="103" t="s">
        <v>3032</v>
      </c>
      <c r="T3621" s="103" t="s">
        <v>775</v>
      </c>
      <c r="U3621" s="112"/>
    </row>
    <row r="3622" spans="1:21" s="68" customFormat="1">
      <c r="A3622" s="67" t="str">
        <f>VLOOKUP(C3622,STYLES!$A$1:$R$2088,7,FALSE)</f>
        <v>Fleece</v>
      </c>
      <c r="B3622" s="68" t="str">
        <f>VLOOKUP(C3622,STYLES!$1:$1048576,6,FALSE)</f>
        <v>North End®</v>
      </c>
      <c r="C3622" s="105">
        <v>78172</v>
      </c>
      <c r="D3622" s="69"/>
      <c r="E3622" s="68" t="str">
        <f>VLOOKUP(C3622,STYLES!$1:$1048576,12,FALSE)</f>
        <v>Voyage Fleece Jacket</v>
      </c>
      <c r="F3622" s="122" t="s">
        <v>3184</v>
      </c>
      <c r="G3622" s="122" t="s">
        <v>2779</v>
      </c>
      <c r="H3622" s="124" t="str">
        <f>VLOOKUP(C3622,STYLES!$1:$1048576,9,FALSE)</f>
        <v>Active</v>
      </c>
      <c r="I3622" s="124" t="str">
        <f>VLOOKUP(C3622,STYLES!$1:$1048576,10,FALSE)</f>
        <v>Active</v>
      </c>
      <c r="J3622" s="123" t="s">
        <v>2745</v>
      </c>
      <c r="K3622" s="212">
        <f>IFERROR(VLOOKUP(J3622,LISTS!G:H,2,FALSE),"0")</f>
        <v>7</v>
      </c>
      <c r="L3622" s="68">
        <f t="shared" si="166"/>
        <v>7</v>
      </c>
      <c r="M3622" s="123" t="s">
        <v>2745</v>
      </c>
      <c r="N3622" s="213">
        <f>IFERROR(VLOOKUP(M3622,LISTS!G:H,2,FALSE),"0")</f>
        <v>7</v>
      </c>
      <c r="O3622" s="68">
        <f t="shared" si="169"/>
        <v>7</v>
      </c>
      <c r="P3622" s="126" t="s">
        <v>2720</v>
      </c>
      <c r="Q3622" s="126" t="s">
        <v>2780</v>
      </c>
      <c r="R3622" s="126" t="s">
        <v>775</v>
      </c>
      <c r="S3622" s="105" t="s">
        <v>2781</v>
      </c>
      <c r="T3622" s="126" t="s">
        <v>775</v>
      </c>
      <c r="U3622" s="128" t="s">
        <v>3149</v>
      </c>
    </row>
    <row r="3623" spans="1:21" s="68" customFormat="1">
      <c r="A3623" s="67" t="str">
        <f>VLOOKUP(C3623,STYLES!$A$1:$R$2088,7,FALSE)</f>
        <v>Fleece</v>
      </c>
      <c r="B3623" s="68" t="str">
        <f>VLOOKUP(C3623,STYLES!$1:$1048576,6,FALSE)</f>
        <v>North End®</v>
      </c>
      <c r="C3623" s="105">
        <v>78172</v>
      </c>
      <c r="D3623" s="69"/>
      <c r="E3623" s="68" t="str">
        <f>VLOOKUP(C3623,STYLES!$1:$1048576,12,FALSE)</f>
        <v>Voyage Fleece Jacket</v>
      </c>
      <c r="F3623" s="123" t="s">
        <v>2816</v>
      </c>
      <c r="G3623" s="122" t="s">
        <v>2809</v>
      </c>
      <c r="H3623" s="124" t="str">
        <f>VLOOKUP(C3623,STYLES!$1:$1048576,9,FALSE)</f>
        <v>Active</v>
      </c>
      <c r="I3623" s="124" t="str">
        <f>VLOOKUP(C3623,STYLES!$1:$1048576,10,FALSE)</f>
        <v>Active</v>
      </c>
      <c r="J3623" s="123" t="s">
        <v>2745</v>
      </c>
      <c r="K3623" s="212">
        <f>IFERROR(VLOOKUP(J3623,LISTS!G:H,2,FALSE),"0")</f>
        <v>7</v>
      </c>
      <c r="L3623" s="68">
        <f t="shared" si="166"/>
        <v>7</v>
      </c>
      <c r="M3623" s="123" t="s">
        <v>2745</v>
      </c>
      <c r="N3623" s="213">
        <f>IFERROR(VLOOKUP(M3623,LISTS!G:H,2,FALSE),"0")</f>
        <v>7</v>
      </c>
      <c r="O3623" s="68">
        <f t="shared" si="169"/>
        <v>7</v>
      </c>
      <c r="P3623" s="126" t="s">
        <v>2720</v>
      </c>
      <c r="Q3623" s="126" t="s">
        <v>3007</v>
      </c>
      <c r="R3623" s="123" t="s">
        <v>775</v>
      </c>
      <c r="S3623" s="105" t="s">
        <v>3008</v>
      </c>
      <c r="T3623" s="123" t="s">
        <v>775</v>
      </c>
      <c r="U3623" s="128" t="s">
        <v>3149</v>
      </c>
    </row>
    <row r="3624" spans="1:21">
      <c r="A3624" s="4"/>
      <c r="F3624" s="112"/>
      <c r="G3624" s="111"/>
      <c r="J3624" s="112"/>
      <c r="K3624" s="139"/>
      <c r="L3624" s="60">
        <f>SUM(L3616:L3623)</f>
        <v>56</v>
      </c>
      <c r="M3624" s="112"/>
      <c r="N3624" s="140"/>
      <c r="O3624" s="60">
        <f>SUM(O3616:O3623)</f>
        <v>56</v>
      </c>
      <c r="Q3624" s="117"/>
      <c r="R3624" s="117"/>
      <c r="S3624" s="103"/>
      <c r="T3624" s="103"/>
      <c r="U3624" s="112"/>
    </row>
    <row r="3625" spans="1:21">
      <c r="A3625" s="4" t="str">
        <f>VLOOKUP(C3625,STYLES!$A$1:$R$2088,7,FALSE)</f>
        <v>Fleece</v>
      </c>
      <c r="B3625" t="str">
        <f>VLOOKUP(C3625,STYLES!$1:$1048576,6,FALSE)</f>
        <v>North End®</v>
      </c>
      <c r="C3625" s="103">
        <v>88172</v>
      </c>
      <c r="E3625" t="str">
        <f>VLOOKUP(C3625,STYLES!$1:$1048576,12,FALSE)</f>
        <v>Voyage Fleece Jacket</v>
      </c>
      <c r="F3625" s="111" t="s">
        <v>2718</v>
      </c>
      <c r="G3625" s="111" t="s">
        <v>2718</v>
      </c>
      <c r="H3625" s="113" t="str">
        <f>VLOOKUP(C3625,STYLES!$1:$1048576,9,FALSE)</f>
        <v>Active</v>
      </c>
      <c r="I3625" s="113" t="str">
        <f>VLOOKUP(C3625,STYLES!$1:$1048576,10,FALSE)</f>
        <v>Active</v>
      </c>
      <c r="J3625" s="112" t="s">
        <v>3009</v>
      </c>
      <c r="K3625" s="139">
        <f>IFERROR(VLOOKUP(J3625,LISTS!G:H,2,FALSE),"0")</f>
        <v>8</v>
      </c>
      <c r="L3625" s="68">
        <f t="shared" si="166"/>
        <v>8</v>
      </c>
      <c r="M3625" s="112" t="s">
        <v>3009</v>
      </c>
      <c r="N3625" s="140">
        <f>IFERROR(VLOOKUP(M3625,LISTS!G:H,2,FALSE),"0")</f>
        <v>8</v>
      </c>
      <c r="O3625" s="68">
        <f t="shared" si="169"/>
        <v>8</v>
      </c>
      <c r="P3625" s="117" t="s">
        <v>2720</v>
      </c>
      <c r="Q3625" s="101" t="s">
        <v>2721</v>
      </c>
      <c r="R3625" s="117" t="s">
        <v>775</v>
      </c>
      <c r="S3625" s="112" t="s">
        <v>2722</v>
      </c>
      <c r="T3625" s="117" t="s">
        <v>775</v>
      </c>
      <c r="U3625" s="112"/>
    </row>
    <row r="3626" spans="1:21">
      <c r="A3626" s="4" t="str">
        <f>VLOOKUP(C3626,STYLES!$A$1:$R$2088,7,FALSE)</f>
        <v>Fleece</v>
      </c>
      <c r="B3626" t="str">
        <f>VLOOKUP(C3626,STYLES!$1:$1048576,6,FALSE)</f>
        <v>North End®</v>
      </c>
      <c r="C3626" s="103">
        <v>88172</v>
      </c>
      <c r="E3626" t="str">
        <f>VLOOKUP(C3626,STYLES!$1:$1048576,12,FALSE)</f>
        <v>Voyage Fleece Jacket</v>
      </c>
      <c r="F3626" s="111" t="s">
        <v>3000</v>
      </c>
      <c r="G3626" s="111" t="s">
        <v>2740</v>
      </c>
      <c r="H3626" s="113" t="str">
        <f>VLOOKUP(C3626,STYLES!$1:$1048576,9,FALSE)</f>
        <v>Active</v>
      </c>
      <c r="I3626" s="113" t="str">
        <f>VLOOKUP(C3626,STYLES!$1:$1048576,10,FALSE)</f>
        <v>Active</v>
      </c>
      <c r="J3626" s="112" t="s">
        <v>3009</v>
      </c>
      <c r="K3626" s="139">
        <f>IFERROR(VLOOKUP(J3626,LISTS!G:H,2,FALSE),"0")</f>
        <v>8</v>
      </c>
      <c r="L3626" s="68">
        <f t="shared" si="166"/>
        <v>8</v>
      </c>
      <c r="M3626" s="112" t="s">
        <v>3009</v>
      </c>
      <c r="N3626" s="140">
        <f>IFERROR(VLOOKUP(M3626,LISTS!G:H,2,FALSE),"0")</f>
        <v>8</v>
      </c>
      <c r="O3626" s="68">
        <f t="shared" si="169"/>
        <v>8</v>
      </c>
      <c r="P3626" s="117" t="s">
        <v>2720</v>
      </c>
      <c r="Q3626" s="117" t="s">
        <v>2741</v>
      </c>
      <c r="R3626" s="117" t="s">
        <v>775</v>
      </c>
      <c r="S3626" s="103" t="s">
        <v>3001</v>
      </c>
      <c r="T3626" s="117" t="s">
        <v>775</v>
      </c>
      <c r="U3626" s="112"/>
    </row>
    <row r="3627" spans="1:21">
      <c r="A3627" s="4" t="str">
        <f>VLOOKUP(C3627,STYLES!$A$1:$R$2088,7,FALSE)</f>
        <v>Fleece</v>
      </c>
      <c r="B3627" t="str">
        <f>VLOOKUP(C3627,STYLES!$1:$1048576,6,FALSE)</f>
        <v>North End®</v>
      </c>
      <c r="C3627" s="103">
        <v>88172</v>
      </c>
      <c r="E3627" t="str">
        <f>VLOOKUP(C3627,STYLES!$1:$1048576,12,FALSE)</f>
        <v>Voyage Fleece Jacket</v>
      </c>
      <c r="F3627" s="111" t="s">
        <v>3002</v>
      </c>
      <c r="G3627" s="111" t="s">
        <v>2755</v>
      </c>
      <c r="H3627" s="113" t="str">
        <f>VLOOKUP(C3627,STYLES!$1:$1048576,9,FALSE)</f>
        <v>Active</v>
      </c>
      <c r="I3627" s="113" t="str">
        <f>VLOOKUP(C3627,STYLES!$1:$1048576,10,FALSE)</f>
        <v>Active</v>
      </c>
      <c r="J3627" s="112" t="s">
        <v>3009</v>
      </c>
      <c r="K3627" s="139">
        <f>IFERROR(VLOOKUP(J3627,LISTS!G:H,2,FALSE),"0")</f>
        <v>8</v>
      </c>
      <c r="L3627" s="68">
        <f t="shared" si="166"/>
        <v>8</v>
      </c>
      <c r="M3627" s="112" t="s">
        <v>3009</v>
      </c>
      <c r="N3627" s="140">
        <f>IFERROR(VLOOKUP(M3627,LISTS!G:H,2,FALSE),"0")</f>
        <v>8</v>
      </c>
      <c r="O3627" s="68">
        <f t="shared" si="169"/>
        <v>8</v>
      </c>
      <c r="P3627" s="117" t="s">
        <v>2720</v>
      </c>
      <c r="Q3627" s="117" t="s">
        <v>3003</v>
      </c>
      <c r="R3627" s="117" t="s">
        <v>775</v>
      </c>
      <c r="S3627" s="103" t="s">
        <v>3004</v>
      </c>
      <c r="T3627" s="117" t="s">
        <v>775</v>
      </c>
      <c r="U3627" s="112"/>
    </row>
    <row r="3628" spans="1:21">
      <c r="A3628" s="4" t="str">
        <f>VLOOKUP(C3628,STYLES!$A$1:$R$2088,7,FALSE)</f>
        <v>Fleece</v>
      </c>
      <c r="B3628" t="str">
        <f>VLOOKUP(C3628,STYLES!$1:$1048576,6,FALSE)</f>
        <v>North End®</v>
      </c>
      <c r="C3628" s="103">
        <v>88172</v>
      </c>
      <c r="E3628" t="str">
        <f>VLOOKUP(C3628,STYLES!$1:$1048576,12,FALSE)</f>
        <v>Voyage Fleece Jacket</v>
      </c>
      <c r="F3628" s="111" t="s">
        <v>2731</v>
      </c>
      <c r="G3628" s="111" t="s">
        <v>2732</v>
      </c>
      <c r="H3628" s="113" t="str">
        <f>VLOOKUP(C3628,STYLES!$1:$1048576,9,FALSE)</f>
        <v>Active</v>
      </c>
      <c r="I3628" s="113" t="str">
        <f>VLOOKUP(C3628,STYLES!$1:$1048576,10,FALSE)</f>
        <v>Active</v>
      </c>
      <c r="J3628" s="112" t="s">
        <v>3009</v>
      </c>
      <c r="K3628" s="139">
        <f>IFERROR(VLOOKUP(J3628,LISTS!G:H,2,FALSE),"0")</f>
        <v>8</v>
      </c>
      <c r="L3628" s="68">
        <f t="shared" si="166"/>
        <v>8</v>
      </c>
      <c r="M3628" s="112" t="s">
        <v>3009</v>
      </c>
      <c r="N3628" s="140">
        <f>IFERROR(VLOOKUP(M3628,LISTS!G:H,2,FALSE),"0")</f>
        <v>8</v>
      </c>
      <c r="O3628" s="68">
        <f t="shared" si="169"/>
        <v>8</v>
      </c>
      <c r="P3628" s="117" t="s">
        <v>2720</v>
      </c>
      <c r="Q3628" s="126" t="s">
        <v>3005</v>
      </c>
      <c r="R3628" s="112" t="s">
        <v>775</v>
      </c>
      <c r="S3628" s="105" t="s">
        <v>3006</v>
      </c>
      <c r="T3628" s="112" t="s">
        <v>775</v>
      </c>
      <c r="U3628" s="112"/>
    </row>
    <row r="3629" spans="1:21">
      <c r="A3629" s="4" t="str">
        <f>VLOOKUP(C3629,STYLES!$A$1:$R$2088,7,FALSE)</f>
        <v>Fleece</v>
      </c>
      <c r="B3629" t="str">
        <f>VLOOKUP(C3629,STYLES!$1:$1048576,6,FALSE)</f>
        <v>North End®</v>
      </c>
      <c r="C3629" s="103">
        <v>88172</v>
      </c>
      <c r="E3629" t="str">
        <f>VLOOKUP(C3629,STYLES!$1:$1048576,12,FALSE)</f>
        <v>Voyage Fleece Jacket</v>
      </c>
      <c r="F3629" s="111" t="s">
        <v>3030</v>
      </c>
      <c r="G3629" s="111" t="s">
        <v>2763</v>
      </c>
      <c r="H3629" s="113" t="str">
        <f>VLOOKUP(C3629,STYLES!$1:$1048576,9,FALSE)</f>
        <v>Active</v>
      </c>
      <c r="I3629" s="113" t="str">
        <f>VLOOKUP(C3629,STYLES!$1:$1048576,10,FALSE)</f>
        <v>Active</v>
      </c>
      <c r="J3629" s="112" t="s">
        <v>3009</v>
      </c>
      <c r="K3629" s="139">
        <f>IFERROR(VLOOKUP(J3629,LISTS!G:H,2,FALSE),"0")</f>
        <v>8</v>
      </c>
      <c r="L3629" s="68">
        <f t="shared" si="166"/>
        <v>8</v>
      </c>
      <c r="M3629" s="112" t="s">
        <v>3009</v>
      </c>
      <c r="N3629" s="140">
        <f>IFERROR(VLOOKUP(M3629,LISTS!G:H,2,FALSE),"0")</f>
        <v>8</v>
      </c>
      <c r="O3629" s="68">
        <f t="shared" si="169"/>
        <v>8</v>
      </c>
      <c r="P3629" s="117" t="s">
        <v>2720</v>
      </c>
      <c r="Q3629" s="117" t="s">
        <v>3031</v>
      </c>
      <c r="R3629" s="117" t="s">
        <v>775</v>
      </c>
      <c r="S3629" s="103" t="s">
        <v>3032</v>
      </c>
      <c r="T3629" s="103" t="s">
        <v>775</v>
      </c>
      <c r="U3629" s="112"/>
    </row>
    <row r="3630" spans="1:21">
      <c r="A3630" s="4" t="str">
        <f>VLOOKUP(C3630,STYLES!$A$1:$R$2088,7,FALSE)</f>
        <v>Fleece</v>
      </c>
      <c r="B3630" t="str">
        <f>VLOOKUP(C3630,STYLES!$1:$1048576,6,FALSE)</f>
        <v>North End®</v>
      </c>
      <c r="C3630" s="103">
        <v>88172</v>
      </c>
      <c r="E3630" t="str">
        <f>VLOOKUP(C3630,STYLES!$1:$1048576,12,FALSE)</f>
        <v>Voyage Fleece Jacket</v>
      </c>
      <c r="F3630" s="111" t="s">
        <v>3184</v>
      </c>
      <c r="G3630" s="111" t="s">
        <v>2779</v>
      </c>
      <c r="H3630" s="113" t="str">
        <f>VLOOKUP(C3630,STYLES!$1:$1048576,9,FALSE)</f>
        <v>Active</v>
      </c>
      <c r="I3630" s="113" t="str">
        <f>VLOOKUP(C3630,STYLES!$1:$1048576,10,FALSE)</f>
        <v>Active</v>
      </c>
      <c r="J3630" s="112" t="s">
        <v>3009</v>
      </c>
      <c r="K3630" s="139">
        <f>IFERROR(VLOOKUP(J3630,LISTS!G:H,2,FALSE),"0")</f>
        <v>8</v>
      </c>
      <c r="L3630" s="68">
        <f t="shared" si="166"/>
        <v>8</v>
      </c>
      <c r="M3630" s="112" t="s">
        <v>3009</v>
      </c>
      <c r="N3630" s="140">
        <f>IFERROR(VLOOKUP(M3630,LISTS!G:H,2,FALSE),"0")</f>
        <v>8</v>
      </c>
      <c r="O3630" s="68">
        <f t="shared" si="169"/>
        <v>8</v>
      </c>
      <c r="P3630" s="117" t="s">
        <v>2720</v>
      </c>
      <c r="Q3630" s="117" t="s">
        <v>2780</v>
      </c>
      <c r="R3630" s="117" t="s">
        <v>775</v>
      </c>
      <c r="S3630" s="103" t="s">
        <v>2781</v>
      </c>
      <c r="T3630" s="117" t="s">
        <v>775</v>
      </c>
      <c r="U3630" s="112"/>
    </row>
    <row r="3631" spans="1:21">
      <c r="A3631" s="4" t="str">
        <f>VLOOKUP(C3631,STYLES!$A$1:$R$2088,7,FALSE)</f>
        <v>Fleece</v>
      </c>
      <c r="B3631" t="str">
        <f>VLOOKUP(C3631,STYLES!$1:$1048576,6,FALSE)</f>
        <v>North End®</v>
      </c>
      <c r="C3631" s="103">
        <v>88172</v>
      </c>
      <c r="E3631" t="str">
        <f>VLOOKUP(C3631,STYLES!$1:$1048576,12,FALSE)</f>
        <v>Voyage Fleece Jacket</v>
      </c>
      <c r="F3631" s="112" t="s">
        <v>2816</v>
      </c>
      <c r="G3631" s="111" t="s">
        <v>2809</v>
      </c>
      <c r="H3631" s="113" t="str">
        <f>VLOOKUP(C3631,STYLES!$1:$1048576,9,FALSE)</f>
        <v>Active</v>
      </c>
      <c r="I3631" s="113" t="str">
        <f>VLOOKUP(C3631,STYLES!$1:$1048576,10,FALSE)</f>
        <v>Active</v>
      </c>
      <c r="J3631" s="112" t="s">
        <v>3009</v>
      </c>
      <c r="K3631" s="139">
        <f>IFERROR(VLOOKUP(J3631,LISTS!G:H,2,FALSE),"0")</f>
        <v>8</v>
      </c>
      <c r="L3631" s="68">
        <f t="shared" si="166"/>
        <v>8</v>
      </c>
      <c r="M3631" s="112" t="s">
        <v>3009</v>
      </c>
      <c r="N3631" s="140">
        <f>IFERROR(VLOOKUP(M3631,LISTS!G:H,2,FALSE),"0")</f>
        <v>8</v>
      </c>
      <c r="O3631" s="68">
        <f t="shared" si="169"/>
        <v>8</v>
      </c>
      <c r="P3631" s="117" t="s">
        <v>2720</v>
      </c>
      <c r="Q3631" s="126" t="s">
        <v>3007</v>
      </c>
      <c r="R3631" s="112" t="s">
        <v>775</v>
      </c>
      <c r="S3631" s="105" t="s">
        <v>3008</v>
      </c>
      <c r="T3631" s="112" t="s">
        <v>775</v>
      </c>
      <c r="U3631" s="112"/>
    </row>
    <row r="3632" spans="1:21">
      <c r="A3632" s="4"/>
      <c r="F3632" s="112"/>
      <c r="G3632" s="111"/>
      <c r="J3632" s="112"/>
      <c r="K3632" s="139"/>
      <c r="L3632" s="60">
        <f>SUM(L3625:L3631)</f>
        <v>56</v>
      </c>
      <c r="M3632" s="112"/>
      <c r="N3632" s="140"/>
      <c r="O3632" s="60">
        <f>SUM(O3625:O3631)</f>
        <v>56</v>
      </c>
      <c r="Q3632" s="117"/>
      <c r="R3632" s="117"/>
      <c r="S3632" s="103"/>
      <c r="T3632" s="103"/>
      <c r="U3632" s="112"/>
    </row>
    <row r="3633" spans="1:21">
      <c r="A3633" s="4" t="str">
        <f>VLOOKUP(C3633,STYLES!$A$1:$R$2088,7,FALSE)</f>
        <v>Fleece</v>
      </c>
      <c r="B3633" t="str">
        <f>VLOOKUP(C3633,STYLES!$1:$1048576,6,FALSE)</f>
        <v>North End®</v>
      </c>
      <c r="C3633" s="103" t="s">
        <v>1331</v>
      </c>
      <c r="E3633" t="str">
        <f>VLOOKUP(C3633,STYLES!$1:$1048576,12,FALSE)</f>
        <v>Tall Voyage Fleece Jacket</v>
      </c>
      <c r="F3633" s="111" t="s">
        <v>2718</v>
      </c>
      <c r="G3633" s="111" t="s">
        <v>2718</v>
      </c>
      <c r="H3633" s="113" t="str">
        <f>VLOOKUP(C3633,STYLES!$1:$1048576,9,FALSE)</f>
        <v>Active</v>
      </c>
      <c r="I3633" s="113" t="str">
        <f>VLOOKUP(C3633,STYLES!$1:$1048576,10,FALSE)</f>
        <v>Active</v>
      </c>
      <c r="J3633" s="112" t="s">
        <v>3022</v>
      </c>
      <c r="K3633" s="139">
        <f>IFERROR(VLOOKUP(J3633,LISTS!G:H,2,FALSE),"0")</f>
        <v>6</v>
      </c>
      <c r="L3633" s="68">
        <f t="shared" si="166"/>
        <v>6</v>
      </c>
      <c r="M3633" s="112" t="s">
        <v>3022</v>
      </c>
      <c r="N3633" s="140">
        <f>IFERROR(VLOOKUP(M3633,LISTS!G:H,2,FALSE),"0")</f>
        <v>6</v>
      </c>
      <c r="O3633" s="68">
        <f t="shared" si="169"/>
        <v>6</v>
      </c>
      <c r="P3633" s="117" t="s">
        <v>2720</v>
      </c>
      <c r="Q3633" s="101" t="s">
        <v>2721</v>
      </c>
      <c r="R3633" s="117" t="s">
        <v>775</v>
      </c>
      <c r="S3633" s="112" t="s">
        <v>2722</v>
      </c>
      <c r="T3633" s="117" t="s">
        <v>775</v>
      </c>
      <c r="U3633" s="112"/>
    </row>
    <row r="3634" spans="1:21">
      <c r="A3634" s="4" t="str">
        <f>VLOOKUP(C3634,STYLES!$A$1:$R$2088,7,FALSE)</f>
        <v>Fleece</v>
      </c>
      <c r="B3634" t="str">
        <f>VLOOKUP(C3634,STYLES!$1:$1048576,6,FALSE)</f>
        <v>North End®</v>
      </c>
      <c r="C3634" s="103" t="s">
        <v>1331</v>
      </c>
      <c r="E3634" t="str">
        <f>VLOOKUP(C3634,STYLES!$1:$1048576,12,FALSE)</f>
        <v>Tall Voyage Fleece Jacket</v>
      </c>
      <c r="F3634" s="111" t="s">
        <v>3000</v>
      </c>
      <c r="G3634" s="111" t="s">
        <v>2740</v>
      </c>
      <c r="H3634" s="113" t="str">
        <f>VLOOKUP(C3634,STYLES!$1:$1048576,9,FALSE)</f>
        <v>Active</v>
      </c>
      <c r="I3634" s="113" t="str">
        <f>VLOOKUP(C3634,STYLES!$1:$1048576,10,FALSE)</f>
        <v>Active</v>
      </c>
      <c r="J3634" s="112" t="s">
        <v>3022</v>
      </c>
      <c r="K3634" s="139">
        <f>IFERROR(VLOOKUP(J3634,LISTS!G:H,2,FALSE),"0")</f>
        <v>6</v>
      </c>
      <c r="L3634" s="68">
        <f t="shared" si="166"/>
        <v>6</v>
      </c>
      <c r="M3634" s="112" t="s">
        <v>3022</v>
      </c>
      <c r="N3634" s="140">
        <f>IFERROR(VLOOKUP(M3634,LISTS!G:H,2,FALSE),"0")</f>
        <v>6</v>
      </c>
      <c r="O3634" s="68">
        <f t="shared" si="169"/>
        <v>6</v>
      </c>
      <c r="P3634" s="117" t="s">
        <v>2720</v>
      </c>
      <c r="Q3634" s="117" t="s">
        <v>2741</v>
      </c>
      <c r="R3634" s="117" t="s">
        <v>775</v>
      </c>
      <c r="S3634" s="103" t="s">
        <v>3001</v>
      </c>
      <c r="T3634" s="117" t="s">
        <v>775</v>
      </c>
      <c r="U3634" s="112"/>
    </row>
    <row r="3635" spans="1:21">
      <c r="A3635" s="4" t="str">
        <f>VLOOKUP(C3635,STYLES!$A$1:$R$2088,7,FALSE)</f>
        <v>Fleece</v>
      </c>
      <c r="B3635" t="str">
        <f>VLOOKUP(C3635,STYLES!$1:$1048576,6,FALSE)</f>
        <v>North End®</v>
      </c>
      <c r="C3635" s="103" t="s">
        <v>1331</v>
      </c>
      <c r="E3635" t="str">
        <f>VLOOKUP(C3635,STYLES!$1:$1048576,12,FALSE)</f>
        <v>Tall Voyage Fleece Jacket</v>
      </c>
      <c r="F3635" s="112" t="s">
        <v>3030</v>
      </c>
      <c r="G3635" s="111" t="s">
        <v>2763</v>
      </c>
      <c r="H3635" s="113" t="str">
        <f>VLOOKUP(C3635,STYLES!$1:$1048576,9,FALSE)</f>
        <v>Active</v>
      </c>
      <c r="I3635" s="113" t="str">
        <f>VLOOKUP(C3635,STYLES!$1:$1048576,10,FALSE)</f>
        <v>Active</v>
      </c>
      <c r="J3635" s="112" t="s">
        <v>3022</v>
      </c>
      <c r="K3635" s="139">
        <f>IFERROR(VLOOKUP(J3635,LISTS!G:H,2,FALSE),"0")</f>
        <v>6</v>
      </c>
      <c r="L3635" s="68">
        <f t="shared" si="166"/>
        <v>6</v>
      </c>
      <c r="M3635" s="112" t="s">
        <v>3022</v>
      </c>
      <c r="N3635" s="140">
        <f>IFERROR(VLOOKUP(M3635,LISTS!G:H,2,FALSE),"0")</f>
        <v>6</v>
      </c>
      <c r="O3635" s="68">
        <f t="shared" si="169"/>
        <v>6</v>
      </c>
      <c r="P3635" s="117" t="s">
        <v>2720</v>
      </c>
      <c r="Q3635" s="117" t="s">
        <v>3031</v>
      </c>
      <c r="R3635" s="117" t="s">
        <v>775</v>
      </c>
      <c r="S3635" s="103" t="s">
        <v>3032</v>
      </c>
      <c r="T3635" s="103" t="s">
        <v>775</v>
      </c>
      <c r="U3635" s="112"/>
    </row>
    <row r="3636" spans="1:21">
      <c r="A3636" s="4"/>
      <c r="F3636" s="112"/>
      <c r="G3636" s="111"/>
      <c r="J3636" s="112"/>
      <c r="K3636" s="139"/>
      <c r="L3636" s="60">
        <f>SUM(L3633:L3635)</f>
        <v>18</v>
      </c>
      <c r="M3636" s="112"/>
      <c r="N3636" s="140"/>
      <c r="O3636" s="60">
        <f>SUM(O3633:O3635)</f>
        <v>18</v>
      </c>
      <c r="Q3636" s="117"/>
      <c r="R3636" s="117"/>
      <c r="S3636" s="103"/>
      <c r="T3636" s="103"/>
      <c r="U3636" s="112"/>
    </row>
    <row r="3637" spans="1:21">
      <c r="A3637" s="4" t="str">
        <f>VLOOKUP(C3637,STYLES!$A$1:$R$2088,7,FALSE)</f>
        <v>Fleece</v>
      </c>
      <c r="B3637" t="str">
        <f>VLOOKUP(C3637,STYLES!$1:$1048576,6,FALSE)</f>
        <v>North End®</v>
      </c>
      <c r="C3637" s="103">
        <v>78173</v>
      </c>
      <c r="E3637" t="str">
        <f>VLOOKUP(C3637,STYLES!$1:$1048576,12,FALSE)</f>
        <v>Voyage Fleece Vest</v>
      </c>
      <c r="F3637" s="111" t="s">
        <v>2718</v>
      </c>
      <c r="G3637" s="111" t="s">
        <v>2718</v>
      </c>
      <c r="H3637" s="113" t="str">
        <f>VLOOKUP(C3637,STYLES!$1:$1048576,9,FALSE)</f>
        <v>Active</v>
      </c>
      <c r="I3637" s="113" t="str">
        <f>VLOOKUP(C3637,STYLES!$1:$1048576,10,FALSE)</f>
        <v>Active</v>
      </c>
      <c r="J3637" s="112" t="s">
        <v>2745</v>
      </c>
      <c r="K3637" s="139">
        <f>IFERROR(VLOOKUP(J3637,LISTS!G:H,2,FALSE),"0")</f>
        <v>7</v>
      </c>
      <c r="L3637" s="68">
        <f t="shared" si="166"/>
        <v>7</v>
      </c>
      <c r="M3637" s="112" t="s">
        <v>2745</v>
      </c>
      <c r="N3637" s="140">
        <f>IFERROR(VLOOKUP(M3637,LISTS!G:H,2,FALSE),"0")</f>
        <v>7</v>
      </c>
      <c r="O3637" s="68">
        <f t="shared" si="169"/>
        <v>7</v>
      </c>
      <c r="P3637" s="117" t="s">
        <v>2720</v>
      </c>
      <c r="Q3637" s="101" t="s">
        <v>2721</v>
      </c>
      <c r="R3637" s="117" t="s">
        <v>775</v>
      </c>
      <c r="S3637" s="112" t="s">
        <v>2722</v>
      </c>
      <c r="T3637" s="117" t="s">
        <v>775</v>
      </c>
      <c r="U3637" s="112"/>
    </row>
    <row r="3638" spans="1:21">
      <c r="A3638" s="4" t="str">
        <f>VLOOKUP(C3638,STYLES!$A$1:$R$2088,7,FALSE)</f>
        <v>Fleece</v>
      </c>
      <c r="B3638" t="str">
        <f>VLOOKUP(C3638,STYLES!$1:$1048576,6,FALSE)</f>
        <v>North End®</v>
      </c>
      <c r="C3638" s="103">
        <v>78173</v>
      </c>
      <c r="E3638" t="str">
        <f>VLOOKUP(C3638,STYLES!$1:$1048576,12,FALSE)</f>
        <v>Voyage Fleece Vest</v>
      </c>
      <c r="F3638" s="111" t="s">
        <v>3000</v>
      </c>
      <c r="G3638" s="111" t="s">
        <v>2740</v>
      </c>
      <c r="H3638" s="113" t="str">
        <f>VLOOKUP(C3638,STYLES!$1:$1048576,9,FALSE)</f>
        <v>Active</v>
      </c>
      <c r="I3638" s="113" t="str">
        <f>VLOOKUP(C3638,STYLES!$1:$1048576,10,FALSE)</f>
        <v>Active</v>
      </c>
      <c r="J3638" s="112" t="s">
        <v>2745</v>
      </c>
      <c r="K3638" s="139">
        <f>IFERROR(VLOOKUP(J3638,LISTS!G:H,2,FALSE),"0")</f>
        <v>7</v>
      </c>
      <c r="L3638" s="68">
        <f t="shared" si="166"/>
        <v>7</v>
      </c>
      <c r="M3638" s="112" t="s">
        <v>2745</v>
      </c>
      <c r="N3638" s="140">
        <f>IFERROR(VLOOKUP(M3638,LISTS!G:H,2,FALSE),"0")</f>
        <v>7</v>
      </c>
      <c r="O3638" s="68">
        <f t="shared" si="169"/>
        <v>7</v>
      </c>
      <c r="P3638" s="117" t="s">
        <v>2720</v>
      </c>
      <c r="Q3638" s="117" t="s">
        <v>2741</v>
      </c>
      <c r="R3638" s="117" t="s">
        <v>775</v>
      </c>
      <c r="S3638" s="103" t="s">
        <v>3001</v>
      </c>
      <c r="T3638" s="117" t="s">
        <v>775</v>
      </c>
      <c r="U3638" s="112"/>
    </row>
    <row r="3639" spans="1:21" s="12" customFormat="1">
      <c r="A3639" s="59" t="str">
        <f>VLOOKUP(C3639,STYLES!$A$1:$R$2088,7,FALSE)</f>
        <v>Fleece</v>
      </c>
      <c r="B3639" s="12" t="str">
        <f>VLOOKUP(C3639,STYLES!$1:$1048576,6,FALSE)</f>
        <v>North End®</v>
      </c>
      <c r="C3639" s="106">
        <v>78173</v>
      </c>
      <c r="D3639" s="18"/>
      <c r="E3639" s="12" t="str">
        <f>VLOOKUP(C3639,STYLES!$1:$1048576,12,FALSE)</f>
        <v>Voyage Fleece Vest</v>
      </c>
      <c r="F3639" s="114" t="s">
        <v>3002</v>
      </c>
      <c r="G3639" s="114" t="s">
        <v>2755</v>
      </c>
      <c r="H3639" s="116" t="s">
        <v>437</v>
      </c>
      <c r="I3639" s="116" t="s">
        <v>437</v>
      </c>
      <c r="J3639" s="115" t="s">
        <v>2745</v>
      </c>
      <c r="K3639" s="194">
        <f>IFERROR(VLOOKUP(J3639,LISTS!G:H,2,FALSE),"0")</f>
        <v>7</v>
      </c>
      <c r="L3639" s="12" t="str">
        <f t="shared" si="166"/>
        <v/>
      </c>
      <c r="M3639" s="115" t="s">
        <v>2745</v>
      </c>
      <c r="N3639" s="195">
        <f>IFERROR(VLOOKUP(M3639,LISTS!G:H,2,FALSE),"0")</f>
        <v>7</v>
      </c>
      <c r="O3639" s="12" t="str">
        <f t="shared" si="169"/>
        <v/>
      </c>
      <c r="P3639" s="128" t="s">
        <v>2720</v>
      </c>
      <c r="Q3639" s="128" t="s">
        <v>3003</v>
      </c>
      <c r="R3639" s="128" t="s">
        <v>775</v>
      </c>
      <c r="S3639" s="106" t="s">
        <v>3004</v>
      </c>
      <c r="T3639" s="128" t="s">
        <v>775</v>
      </c>
      <c r="U3639" s="115" t="s">
        <v>2872</v>
      </c>
    </row>
    <row r="3640" spans="1:21" s="12" customFormat="1">
      <c r="A3640" s="59" t="str">
        <f>VLOOKUP(C3640,STYLES!$A$1:$R$2088,7,FALSE)</f>
        <v>Fleece</v>
      </c>
      <c r="B3640" s="12" t="str">
        <f>VLOOKUP(C3640,STYLES!$1:$1048576,6,FALSE)</f>
        <v>North End®</v>
      </c>
      <c r="C3640" s="106">
        <v>78173</v>
      </c>
      <c r="D3640" s="18"/>
      <c r="E3640" s="12" t="str">
        <f>VLOOKUP(C3640,STYLES!$1:$1048576,12,FALSE)</f>
        <v>Voyage Fleece Vest</v>
      </c>
      <c r="F3640" s="114" t="s">
        <v>3403</v>
      </c>
      <c r="G3640" s="114" t="s">
        <v>2743</v>
      </c>
      <c r="H3640" s="116" t="s">
        <v>437</v>
      </c>
      <c r="I3640" s="116" t="s">
        <v>437</v>
      </c>
      <c r="J3640" s="115" t="s">
        <v>2745</v>
      </c>
      <c r="K3640" s="194">
        <f>IFERROR(VLOOKUP(J3640,LISTS!G:H,2,FALSE),"0")</f>
        <v>7</v>
      </c>
      <c r="L3640" s="12" t="str">
        <f t="shared" si="166"/>
        <v/>
      </c>
      <c r="M3640" s="115" t="s">
        <v>2745</v>
      </c>
      <c r="N3640" s="195">
        <f>IFERROR(VLOOKUP(M3640,LISTS!G:H,2,FALSE),"0")</f>
        <v>7</v>
      </c>
      <c r="O3640" s="12" t="str">
        <f t="shared" si="169"/>
        <v/>
      </c>
      <c r="P3640" s="128" t="s">
        <v>2720</v>
      </c>
      <c r="Q3640" s="128" t="s">
        <v>3198</v>
      </c>
      <c r="R3640" s="128" t="s">
        <v>775</v>
      </c>
      <c r="S3640" s="106" t="s">
        <v>3199</v>
      </c>
      <c r="T3640" s="128" t="s">
        <v>775</v>
      </c>
      <c r="U3640" s="115" t="s">
        <v>2872</v>
      </c>
    </row>
    <row r="3641" spans="1:21">
      <c r="A3641" s="4" t="str">
        <f>VLOOKUP(C3641,STYLES!$A$1:$R$2088,7,FALSE)</f>
        <v>Fleece</v>
      </c>
      <c r="B3641" t="str">
        <f>VLOOKUP(C3641,STYLES!$1:$1048576,6,FALSE)</f>
        <v>North End®</v>
      </c>
      <c r="C3641" s="103">
        <v>78173</v>
      </c>
      <c r="E3641" t="str">
        <f>VLOOKUP(C3641,STYLES!$1:$1048576,12,FALSE)</f>
        <v>Voyage Fleece Vest</v>
      </c>
      <c r="F3641" s="111" t="s">
        <v>2731</v>
      </c>
      <c r="G3641" s="111" t="s">
        <v>2732</v>
      </c>
      <c r="H3641" s="113" t="str">
        <f>VLOOKUP(C3641,STYLES!$1:$1048576,9,FALSE)</f>
        <v>Active</v>
      </c>
      <c r="I3641" s="113" t="str">
        <f>VLOOKUP(C3641,STYLES!$1:$1048576,10,FALSE)</f>
        <v>Active</v>
      </c>
      <c r="J3641" s="112" t="s">
        <v>2745</v>
      </c>
      <c r="K3641" s="139">
        <f>IFERROR(VLOOKUP(J3641,LISTS!G:H,2,FALSE),"0")</f>
        <v>7</v>
      </c>
      <c r="L3641" s="68">
        <f t="shared" si="166"/>
        <v>7</v>
      </c>
      <c r="M3641" s="112" t="s">
        <v>2745</v>
      </c>
      <c r="N3641" s="140">
        <f>IFERROR(VLOOKUP(M3641,LISTS!G:H,2,FALSE),"0")</f>
        <v>7</v>
      </c>
      <c r="O3641" s="68">
        <f t="shared" si="169"/>
        <v>7</v>
      </c>
      <c r="P3641" s="117" t="s">
        <v>2720</v>
      </c>
      <c r="Q3641" s="126" t="s">
        <v>3005</v>
      </c>
      <c r="R3641" s="112" t="s">
        <v>775</v>
      </c>
      <c r="S3641" s="105" t="s">
        <v>3006</v>
      </c>
      <c r="T3641" s="112" t="s">
        <v>775</v>
      </c>
      <c r="U3641" s="112"/>
    </row>
    <row r="3642" spans="1:21">
      <c r="A3642" s="4" t="str">
        <f>VLOOKUP(C3642,STYLES!$A$1:$R$2088,7,FALSE)</f>
        <v>Fleece</v>
      </c>
      <c r="B3642" t="str">
        <f>VLOOKUP(C3642,STYLES!$1:$1048576,6,FALSE)</f>
        <v>North End®</v>
      </c>
      <c r="C3642" s="103">
        <v>78173</v>
      </c>
      <c r="E3642" t="str">
        <f>VLOOKUP(C3642,STYLES!$1:$1048576,12,FALSE)</f>
        <v>Voyage Fleece Vest</v>
      </c>
      <c r="F3642" s="111" t="s">
        <v>3030</v>
      </c>
      <c r="G3642" s="111" t="s">
        <v>2763</v>
      </c>
      <c r="H3642" s="113" t="str">
        <f>VLOOKUP(C3642,STYLES!$1:$1048576,9,FALSE)</f>
        <v>Active</v>
      </c>
      <c r="I3642" s="113" t="str">
        <f>VLOOKUP(C3642,STYLES!$1:$1048576,10,FALSE)</f>
        <v>Active</v>
      </c>
      <c r="J3642" s="112" t="s">
        <v>2745</v>
      </c>
      <c r="K3642" s="139">
        <f>IFERROR(VLOOKUP(J3642,LISTS!G:H,2,FALSE),"0")</f>
        <v>7</v>
      </c>
      <c r="L3642" s="68">
        <f t="shared" si="166"/>
        <v>7</v>
      </c>
      <c r="M3642" s="112" t="s">
        <v>2745</v>
      </c>
      <c r="N3642" s="140">
        <f>IFERROR(VLOOKUP(M3642,LISTS!G:H,2,FALSE),"0")</f>
        <v>7</v>
      </c>
      <c r="O3642" s="68">
        <f t="shared" si="169"/>
        <v>7</v>
      </c>
      <c r="P3642" s="117" t="s">
        <v>2720</v>
      </c>
      <c r="Q3642" s="117" t="s">
        <v>3031</v>
      </c>
      <c r="R3642" s="117" t="s">
        <v>775</v>
      </c>
      <c r="S3642" s="103" t="s">
        <v>3032</v>
      </c>
      <c r="T3642" s="103" t="s">
        <v>775</v>
      </c>
      <c r="U3642" s="112"/>
    </row>
    <row r="3643" spans="1:21" s="12" customFormat="1">
      <c r="A3643" s="59" t="str">
        <f>VLOOKUP(C3643,STYLES!$A$1:$R$2088,7,FALSE)</f>
        <v>Fleece</v>
      </c>
      <c r="B3643" s="12" t="str">
        <f>VLOOKUP(C3643,STYLES!$1:$1048576,6,FALSE)</f>
        <v>North End®</v>
      </c>
      <c r="C3643" s="106">
        <v>78173</v>
      </c>
      <c r="D3643" s="18"/>
      <c r="E3643" s="12" t="str">
        <f>VLOOKUP(C3643,STYLES!$1:$1048576,12,FALSE)</f>
        <v>Voyage Fleece Vest</v>
      </c>
      <c r="F3643" s="114" t="s">
        <v>3184</v>
      </c>
      <c r="G3643" s="114" t="s">
        <v>2779</v>
      </c>
      <c r="H3643" s="116" t="s">
        <v>437</v>
      </c>
      <c r="I3643" s="116" t="s">
        <v>437</v>
      </c>
      <c r="J3643" s="115" t="s">
        <v>2745</v>
      </c>
      <c r="K3643" s="194">
        <f>IFERROR(VLOOKUP(J3643,LISTS!G:H,2,FALSE),"0")</f>
        <v>7</v>
      </c>
      <c r="L3643" s="12" t="str">
        <f t="shared" si="166"/>
        <v/>
      </c>
      <c r="M3643" s="115" t="s">
        <v>2745</v>
      </c>
      <c r="N3643" s="195">
        <f>IFERROR(VLOOKUP(M3643,LISTS!G:H,2,FALSE),"0")</f>
        <v>7</v>
      </c>
      <c r="O3643" s="12" t="str">
        <f t="shared" si="169"/>
        <v/>
      </c>
      <c r="P3643" s="128" t="s">
        <v>2720</v>
      </c>
      <c r="Q3643" s="128" t="s">
        <v>2780</v>
      </c>
      <c r="R3643" s="128" t="s">
        <v>775</v>
      </c>
      <c r="S3643" s="106" t="s">
        <v>2781</v>
      </c>
      <c r="T3643" s="128" t="s">
        <v>775</v>
      </c>
      <c r="U3643" s="115" t="s">
        <v>2872</v>
      </c>
    </row>
    <row r="3644" spans="1:21" s="12" customFormat="1">
      <c r="A3644" s="59" t="str">
        <f>VLOOKUP(C3644,STYLES!$A$1:$R$2088,7,FALSE)</f>
        <v>Fleece</v>
      </c>
      <c r="B3644" s="12" t="str">
        <f>VLOOKUP(C3644,STYLES!$1:$1048576,6,FALSE)</f>
        <v>North End®</v>
      </c>
      <c r="C3644" s="106">
        <v>78173</v>
      </c>
      <c r="D3644" s="18"/>
      <c r="E3644" s="12" t="str">
        <f>VLOOKUP(C3644,STYLES!$1:$1048576,12,FALSE)</f>
        <v>Voyage Fleece Vest</v>
      </c>
      <c r="F3644" s="115" t="s">
        <v>2816</v>
      </c>
      <c r="G3644" s="114" t="s">
        <v>2809</v>
      </c>
      <c r="H3644" s="116" t="s">
        <v>437</v>
      </c>
      <c r="I3644" s="116" t="s">
        <v>437</v>
      </c>
      <c r="J3644" s="115" t="s">
        <v>2745</v>
      </c>
      <c r="K3644" s="194">
        <f>IFERROR(VLOOKUP(J3644,LISTS!G:H,2,FALSE),"0")</f>
        <v>7</v>
      </c>
      <c r="L3644" s="12" t="str">
        <f t="shared" si="166"/>
        <v/>
      </c>
      <c r="M3644" s="115" t="s">
        <v>2745</v>
      </c>
      <c r="N3644" s="195">
        <f>IFERROR(VLOOKUP(M3644,LISTS!G:H,2,FALSE),"0")</f>
        <v>7</v>
      </c>
      <c r="O3644" s="12" t="str">
        <f t="shared" si="169"/>
        <v/>
      </c>
      <c r="P3644" s="128" t="s">
        <v>2720</v>
      </c>
      <c r="Q3644" s="128" t="s">
        <v>3007</v>
      </c>
      <c r="R3644" s="115" t="s">
        <v>775</v>
      </c>
      <c r="S3644" s="106" t="s">
        <v>3008</v>
      </c>
      <c r="T3644" s="115" t="s">
        <v>775</v>
      </c>
      <c r="U3644" s="115" t="s">
        <v>2872</v>
      </c>
    </row>
    <row r="3645" spans="1:21">
      <c r="A3645" s="4"/>
      <c r="F3645" s="112"/>
      <c r="G3645" s="111"/>
      <c r="J3645" s="112"/>
      <c r="K3645" s="139"/>
      <c r="L3645" s="60">
        <f>SUM(L3637:L3644)</f>
        <v>28</v>
      </c>
      <c r="M3645" s="112"/>
      <c r="N3645" s="140"/>
      <c r="O3645" s="60">
        <f>SUM(O3637:O3644)</f>
        <v>28</v>
      </c>
      <c r="Q3645" s="117"/>
      <c r="R3645" s="117"/>
      <c r="S3645" s="103"/>
      <c r="T3645" s="103"/>
      <c r="U3645" s="112"/>
    </row>
    <row r="3646" spans="1:21">
      <c r="A3646" s="4" t="str">
        <f>VLOOKUP(C3646,STYLES!$A$1:$R$2088,7,FALSE)</f>
        <v>Fleece</v>
      </c>
      <c r="B3646" t="str">
        <f>VLOOKUP(C3646,STYLES!$1:$1048576,6,FALSE)</f>
        <v>North End®</v>
      </c>
      <c r="C3646" s="103">
        <v>88173</v>
      </c>
      <c r="E3646" t="str">
        <f>VLOOKUP(C3646,STYLES!$1:$1048576,12,FALSE)</f>
        <v>Voyage Fleece Vest</v>
      </c>
      <c r="F3646" s="111" t="s">
        <v>2718</v>
      </c>
      <c r="G3646" s="111" t="s">
        <v>2718</v>
      </c>
      <c r="H3646" s="113" t="str">
        <f>VLOOKUP(C3646,STYLES!$1:$1048576,9,FALSE)</f>
        <v>Active</v>
      </c>
      <c r="I3646" s="113" t="str">
        <f>VLOOKUP(C3646,STYLES!$1:$1048576,10,FALSE)</f>
        <v>Active</v>
      </c>
      <c r="J3646" s="112" t="s">
        <v>3009</v>
      </c>
      <c r="K3646" s="139">
        <f>IFERROR(VLOOKUP(J3646,LISTS!G:H,2,FALSE),"0")</f>
        <v>8</v>
      </c>
      <c r="L3646" s="68">
        <f t="shared" si="166"/>
        <v>8</v>
      </c>
      <c r="M3646" s="112" t="s">
        <v>3009</v>
      </c>
      <c r="N3646" s="140">
        <f>IFERROR(VLOOKUP(M3646,LISTS!G:H,2,FALSE),"0")</f>
        <v>8</v>
      </c>
      <c r="O3646" s="68">
        <f t="shared" si="169"/>
        <v>8</v>
      </c>
      <c r="P3646" s="117" t="s">
        <v>2720</v>
      </c>
      <c r="Q3646" s="101" t="s">
        <v>2721</v>
      </c>
      <c r="R3646" s="117" t="s">
        <v>775</v>
      </c>
      <c r="S3646" s="112" t="s">
        <v>2722</v>
      </c>
      <c r="T3646" s="117" t="s">
        <v>775</v>
      </c>
      <c r="U3646" s="112"/>
    </row>
    <row r="3647" spans="1:21">
      <c r="A3647" s="4" t="str">
        <f>VLOOKUP(C3647,STYLES!$A$1:$R$2088,7,FALSE)</f>
        <v>Fleece</v>
      </c>
      <c r="B3647" t="str">
        <f>VLOOKUP(C3647,STYLES!$1:$1048576,6,FALSE)</f>
        <v>North End®</v>
      </c>
      <c r="C3647" s="103">
        <v>88173</v>
      </c>
      <c r="E3647" t="str">
        <f>VLOOKUP(C3647,STYLES!$1:$1048576,12,FALSE)</f>
        <v>Voyage Fleece Vest</v>
      </c>
      <c r="F3647" s="111" t="s">
        <v>3000</v>
      </c>
      <c r="G3647" s="111" t="s">
        <v>2740</v>
      </c>
      <c r="H3647" s="113" t="str">
        <f>VLOOKUP(C3647,STYLES!$1:$1048576,9,FALSE)</f>
        <v>Active</v>
      </c>
      <c r="I3647" s="113" t="str">
        <f>VLOOKUP(C3647,STYLES!$1:$1048576,10,FALSE)</f>
        <v>Active</v>
      </c>
      <c r="J3647" s="112" t="s">
        <v>3009</v>
      </c>
      <c r="K3647" s="139">
        <f>IFERROR(VLOOKUP(J3647,LISTS!G:H,2,FALSE),"0")</f>
        <v>8</v>
      </c>
      <c r="L3647" s="68">
        <f t="shared" si="166"/>
        <v>8</v>
      </c>
      <c r="M3647" s="112" t="s">
        <v>3009</v>
      </c>
      <c r="N3647" s="140">
        <f>IFERROR(VLOOKUP(M3647,LISTS!G:H,2,FALSE),"0")</f>
        <v>8</v>
      </c>
      <c r="O3647" s="68">
        <f t="shared" si="169"/>
        <v>8</v>
      </c>
      <c r="P3647" s="117" t="s">
        <v>2720</v>
      </c>
      <c r="Q3647" s="117" t="s">
        <v>2741</v>
      </c>
      <c r="R3647" s="117" t="s">
        <v>775</v>
      </c>
      <c r="S3647" s="103" t="s">
        <v>3001</v>
      </c>
      <c r="T3647" s="117" t="s">
        <v>775</v>
      </c>
      <c r="U3647" s="112"/>
    </row>
    <row r="3648" spans="1:21" s="12" customFormat="1">
      <c r="A3648" s="59" t="str">
        <f>VLOOKUP(C3648,STYLES!$A$1:$R$2088,7,FALSE)</f>
        <v>Fleece</v>
      </c>
      <c r="B3648" s="12" t="str">
        <f>VLOOKUP(C3648,STYLES!$1:$1048576,6,FALSE)</f>
        <v>North End®</v>
      </c>
      <c r="C3648" s="106">
        <v>88173</v>
      </c>
      <c r="D3648" s="18"/>
      <c r="E3648" s="12" t="str">
        <f>VLOOKUP(C3648,STYLES!$1:$1048576,12,FALSE)</f>
        <v>Voyage Fleece Vest</v>
      </c>
      <c r="F3648" s="114" t="s">
        <v>3002</v>
      </c>
      <c r="G3648" s="114" t="s">
        <v>2755</v>
      </c>
      <c r="H3648" s="116" t="s">
        <v>437</v>
      </c>
      <c r="I3648" s="116" t="s">
        <v>437</v>
      </c>
      <c r="J3648" s="115" t="s">
        <v>3009</v>
      </c>
      <c r="K3648" s="194">
        <f>IFERROR(VLOOKUP(J3648,LISTS!G:H,2,FALSE),"0")</f>
        <v>8</v>
      </c>
      <c r="L3648" s="12" t="str">
        <f t="shared" si="166"/>
        <v/>
      </c>
      <c r="M3648" s="115" t="s">
        <v>3009</v>
      </c>
      <c r="N3648" s="195">
        <f>IFERROR(VLOOKUP(M3648,LISTS!G:H,2,FALSE),"0")</f>
        <v>8</v>
      </c>
      <c r="O3648" s="12" t="str">
        <f t="shared" si="169"/>
        <v/>
      </c>
      <c r="P3648" s="128" t="s">
        <v>2720</v>
      </c>
      <c r="Q3648" s="128" t="s">
        <v>3003</v>
      </c>
      <c r="R3648" s="128" t="s">
        <v>775</v>
      </c>
      <c r="S3648" s="106" t="s">
        <v>3004</v>
      </c>
      <c r="T3648" s="128" t="s">
        <v>775</v>
      </c>
      <c r="U3648" s="115" t="s">
        <v>2872</v>
      </c>
    </row>
    <row r="3649" spans="1:21">
      <c r="A3649" s="4" t="str">
        <f>VLOOKUP(C3649,STYLES!$A$1:$R$2088,7,FALSE)</f>
        <v>Fleece</v>
      </c>
      <c r="B3649" t="str">
        <f>VLOOKUP(C3649,STYLES!$1:$1048576,6,FALSE)</f>
        <v>North End®</v>
      </c>
      <c r="C3649" s="103">
        <v>88173</v>
      </c>
      <c r="E3649" t="str">
        <f>VLOOKUP(C3649,STYLES!$1:$1048576,12,FALSE)</f>
        <v>Voyage Fleece Vest</v>
      </c>
      <c r="F3649" s="111" t="s">
        <v>2731</v>
      </c>
      <c r="G3649" s="111" t="s">
        <v>2732</v>
      </c>
      <c r="H3649" s="113" t="str">
        <f>VLOOKUP(C3649,STYLES!$1:$1048576,9,FALSE)</f>
        <v>Active</v>
      </c>
      <c r="I3649" s="113" t="str">
        <f>VLOOKUP(C3649,STYLES!$1:$1048576,10,FALSE)</f>
        <v>Active</v>
      </c>
      <c r="J3649" s="112" t="s">
        <v>3009</v>
      </c>
      <c r="K3649" s="139">
        <f>IFERROR(VLOOKUP(J3649,LISTS!G:H,2,FALSE),"0")</f>
        <v>8</v>
      </c>
      <c r="L3649" s="68">
        <f t="shared" si="166"/>
        <v>8</v>
      </c>
      <c r="M3649" s="112" t="s">
        <v>3009</v>
      </c>
      <c r="N3649" s="140">
        <f>IFERROR(VLOOKUP(M3649,LISTS!G:H,2,FALSE),"0")</f>
        <v>8</v>
      </c>
      <c r="O3649" s="68">
        <f t="shared" si="169"/>
        <v>8</v>
      </c>
      <c r="P3649" s="117" t="s">
        <v>2720</v>
      </c>
      <c r="Q3649" s="126" t="s">
        <v>3005</v>
      </c>
      <c r="R3649" s="112" t="s">
        <v>775</v>
      </c>
      <c r="S3649" s="105" t="s">
        <v>3006</v>
      </c>
      <c r="T3649" s="112" t="s">
        <v>775</v>
      </c>
      <c r="U3649" s="112"/>
    </row>
    <row r="3650" spans="1:21">
      <c r="A3650" s="4" t="str">
        <f>VLOOKUP(C3650,STYLES!$A$1:$R$2088,7,FALSE)</f>
        <v>Fleece</v>
      </c>
      <c r="B3650" t="str">
        <f>VLOOKUP(C3650,STYLES!$1:$1048576,6,FALSE)</f>
        <v>North End®</v>
      </c>
      <c r="C3650" s="103">
        <v>88173</v>
      </c>
      <c r="E3650" t="str">
        <f>VLOOKUP(C3650,STYLES!$1:$1048576,12,FALSE)</f>
        <v>Voyage Fleece Vest</v>
      </c>
      <c r="F3650" s="111" t="s">
        <v>3030</v>
      </c>
      <c r="G3650" s="111" t="s">
        <v>2763</v>
      </c>
      <c r="H3650" s="113" t="str">
        <f>VLOOKUP(C3650,STYLES!$1:$1048576,9,FALSE)</f>
        <v>Active</v>
      </c>
      <c r="I3650" s="113" t="str">
        <f>VLOOKUP(C3650,STYLES!$1:$1048576,10,FALSE)</f>
        <v>Active</v>
      </c>
      <c r="J3650" s="112" t="s">
        <v>3009</v>
      </c>
      <c r="K3650" s="139">
        <f>IFERROR(VLOOKUP(J3650,LISTS!G:H,2,FALSE),"0")</f>
        <v>8</v>
      </c>
      <c r="L3650" s="68">
        <f t="shared" si="166"/>
        <v>8</v>
      </c>
      <c r="M3650" s="112" t="s">
        <v>3009</v>
      </c>
      <c r="N3650" s="140">
        <f>IFERROR(VLOOKUP(M3650,LISTS!G:H,2,FALSE),"0")</f>
        <v>8</v>
      </c>
      <c r="O3650" s="68">
        <f t="shared" si="169"/>
        <v>8</v>
      </c>
      <c r="P3650" s="117" t="s">
        <v>2720</v>
      </c>
      <c r="Q3650" s="117" t="s">
        <v>3031</v>
      </c>
      <c r="R3650" s="117" t="s">
        <v>775</v>
      </c>
      <c r="S3650" s="103" t="s">
        <v>3032</v>
      </c>
      <c r="T3650" s="103" t="s">
        <v>775</v>
      </c>
      <c r="U3650" s="112"/>
    </row>
    <row r="3651" spans="1:21" s="12" customFormat="1">
      <c r="A3651" s="59" t="str">
        <f>VLOOKUP(C3651,STYLES!$A$1:$R$2088,7,FALSE)</f>
        <v>Fleece</v>
      </c>
      <c r="B3651" s="12" t="str">
        <f>VLOOKUP(C3651,STYLES!$1:$1048576,6,FALSE)</f>
        <v>North End®</v>
      </c>
      <c r="C3651" s="106">
        <v>88173</v>
      </c>
      <c r="D3651" s="18"/>
      <c r="E3651" s="12" t="str">
        <f>VLOOKUP(C3651,STYLES!$1:$1048576,12,FALSE)</f>
        <v>Voyage Fleece Vest</v>
      </c>
      <c r="F3651" s="114" t="s">
        <v>3184</v>
      </c>
      <c r="G3651" s="114" t="s">
        <v>2779</v>
      </c>
      <c r="H3651" s="116" t="s">
        <v>437</v>
      </c>
      <c r="I3651" s="116" t="s">
        <v>437</v>
      </c>
      <c r="J3651" s="115" t="s">
        <v>3009</v>
      </c>
      <c r="K3651" s="194">
        <f>IFERROR(VLOOKUP(J3651,LISTS!G:H,2,FALSE),"0")</f>
        <v>8</v>
      </c>
      <c r="L3651" s="12" t="str">
        <f t="shared" si="166"/>
        <v/>
      </c>
      <c r="M3651" s="115" t="s">
        <v>3009</v>
      </c>
      <c r="N3651" s="195">
        <f>IFERROR(VLOOKUP(M3651,LISTS!G:H,2,FALSE),"0")</f>
        <v>8</v>
      </c>
      <c r="O3651" s="12" t="str">
        <f t="shared" si="169"/>
        <v/>
      </c>
      <c r="P3651" s="128" t="s">
        <v>2720</v>
      </c>
      <c r="Q3651" s="128" t="s">
        <v>2780</v>
      </c>
      <c r="R3651" s="128" t="s">
        <v>775</v>
      </c>
      <c r="S3651" s="106" t="s">
        <v>2781</v>
      </c>
      <c r="T3651" s="128" t="s">
        <v>775</v>
      </c>
      <c r="U3651" s="115" t="s">
        <v>2876</v>
      </c>
    </row>
    <row r="3652" spans="1:21" s="12" customFormat="1">
      <c r="A3652" s="59" t="str">
        <f>VLOOKUP(C3652,STYLES!$A$1:$R$2088,7,FALSE)</f>
        <v>Fleece</v>
      </c>
      <c r="B3652" s="12" t="str">
        <f>VLOOKUP(C3652,STYLES!$1:$1048576,6,FALSE)</f>
        <v>North End®</v>
      </c>
      <c r="C3652" s="106">
        <v>88173</v>
      </c>
      <c r="D3652" s="18"/>
      <c r="E3652" s="12" t="str">
        <f>VLOOKUP(C3652,STYLES!$1:$1048576,12,FALSE)</f>
        <v>Voyage Fleece Vest</v>
      </c>
      <c r="F3652" s="115" t="s">
        <v>2816</v>
      </c>
      <c r="G3652" s="114" t="s">
        <v>2809</v>
      </c>
      <c r="H3652" s="116" t="s">
        <v>437</v>
      </c>
      <c r="I3652" s="116" t="s">
        <v>437</v>
      </c>
      <c r="J3652" s="115" t="s">
        <v>3009</v>
      </c>
      <c r="K3652" s="194">
        <f>IFERROR(VLOOKUP(J3652,LISTS!G:H,2,FALSE),"0")</f>
        <v>8</v>
      </c>
      <c r="L3652" s="12" t="str">
        <f t="shared" si="166"/>
        <v/>
      </c>
      <c r="M3652" s="115" t="s">
        <v>3009</v>
      </c>
      <c r="N3652" s="195">
        <f>IFERROR(VLOOKUP(M3652,LISTS!G:H,2,FALSE),"0")</f>
        <v>8</v>
      </c>
      <c r="O3652" s="12" t="str">
        <f t="shared" si="169"/>
        <v/>
      </c>
      <c r="P3652" s="128" t="s">
        <v>2720</v>
      </c>
      <c r="Q3652" s="128" t="s">
        <v>3007</v>
      </c>
      <c r="R3652" s="115" t="s">
        <v>775</v>
      </c>
      <c r="S3652" s="106" t="s">
        <v>3008</v>
      </c>
      <c r="T3652" s="115" t="s">
        <v>775</v>
      </c>
      <c r="U3652" s="115" t="s">
        <v>2876</v>
      </c>
    </row>
    <row r="3653" spans="1:21">
      <c r="A3653" s="4"/>
      <c r="F3653" s="112"/>
      <c r="G3653" s="111"/>
      <c r="J3653" s="112"/>
      <c r="K3653" s="139"/>
      <c r="L3653" s="60">
        <f>SUM(L3646:L3652)</f>
        <v>32</v>
      </c>
      <c r="M3653" s="112"/>
      <c r="N3653" s="140"/>
      <c r="O3653" s="60">
        <f>SUM(O3646:O3652)</f>
        <v>32</v>
      </c>
      <c r="Q3653" s="117"/>
      <c r="R3653" s="117"/>
      <c r="S3653" s="103"/>
      <c r="T3653" s="103"/>
      <c r="U3653" s="112"/>
    </row>
    <row r="3654" spans="1:21">
      <c r="A3654" s="4" t="str">
        <f>VLOOKUP(C3654,STYLES!$A$1:$R$2088,7,FALSE)</f>
        <v>Outerwear</v>
      </c>
      <c r="B3654" t="str">
        <f>VLOOKUP(C3654,STYLES!$1:$1048576,6,FALSE)</f>
        <v>North End®</v>
      </c>
      <c r="C3654" s="103">
        <v>78176</v>
      </c>
      <c r="E3654" t="str">
        <f>VLOOKUP(C3654,STYLES!$1:$1048576,12,FALSE)</f>
        <v>Terrain Colorblock Soft Shell with Embossed Print</v>
      </c>
      <c r="F3654" s="111" t="s">
        <v>3108</v>
      </c>
      <c r="G3654" s="111" t="s">
        <v>2763</v>
      </c>
      <c r="H3654" s="113" t="str">
        <f>VLOOKUP(C3654,STYLES!$1:$1048576,9,FALSE)</f>
        <v>Active</v>
      </c>
      <c r="I3654" s="113" t="str">
        <f>VLOOKUP(C3654,STYLES!$1:$1048576,10,FALSE)</f>
        <v>Active</v>
      </c>
      <c r="J3654" s="112" t="s">
        <v>2745</v>
      </c>
      <c r="K3654" s="139">
        <f>IFERROR(VLOOKUP(J3654,LISTS!G:H,2,FALSE),"0")</f>
        <v>7</v>
      </c>
      <c r="L3654" s="68">
        <f t="shared" si="166"/>
        <v>7</v>
      </c>
      <c r="M3654" s="112" t="s">
        <v>2745</v>
      </c>
      <c r="N3654" s="140">
        <f>IFERROR(VLOOKUP(M3654,LISTS!G:H,2,FALSE),"0")</f>
        <v>7</v>
      </c>
      <c r="O3654" s="68">
        <f t="shared" si="169"/>
        <v>7</v>
      </c>
      <c r="P3654" s="117" t="s">
        <v>2720</v>
      </c>
      <c r="Q3654" s="117" t="s">
        <v>3109</v>
      </c>
      <c r="R3654" s="117" t="s">
        <v>2721</v>
      </c>
      <c r="S3654" s="112" t="s">
        <v>3110</v>
      </c>
      <c r="T3654" s="103" t="s">
        <v>2722</v>
      </c>
      <c r="U3654" s="112"/>
    </row>
    <row r="3655" spans="1:21">
      <c r="A3655" s="4" t="str">
        <f>VLOOKUP(C3655,STYLES!$A$1:$R$2088,7,FALSE)</f>
        <v>Outerwear</v>
      </c>
      <c r="B3655" t="str">
        <f>VLOOKUP(C3655,STYLES!$1:$1048576,6,FALSE)</f>
        <v>North End®</v>
      </c>
      <c r="C3655" s="103">
        <v>78176</v>
      </c>
      <c r="E3655" t="str">
        <f>VLOOKUP(C3655,STYLES!$1:$1048576,12,FALSE)</f>
        <v>Terrain Colorblock Soft Shell with Embossed Print</v>
      </c>
      <c r="F3655" s="111" t="s">
        <v>2887</v>
      </c>
      <c r="G3655" s="111" t="s">
        <v>2718</v>
      </c>
      <c r="H3655" s="113" t="str">
        <f>VLOOKUP(C3655,STYLES!$1:$1048576,9,FALSE)</f>
        <v>Active</v>
      </c>
      <c r="I3655" s="113" t="str">
        <f>VLOOKUP(C3655,STYLES!$1:$1048576,10,FALSE)</f>
        <v>Active</v>
      </c>
      <c r="J3655" s="112" t="s">
        <v>2745</v>
      </c>
      <c r="K3655" s="139">
        <f>IFERROR(VLOOKUP(J3655,LISTS!G:H,2,FALSE),"0")</f>
        <v>7</v>
      </c>
      <c r="L3655" s="68">
        <f t="shared" si="166"/>
        <v>7</v>
      </c>
      <c r="M3655" s="112" t="s">
        <v>2745</v>
      </c>
      <c r="N3655" s="140">
        <f>IFERROR(VLOOKUP(M3655,LISTS!G:H,2,FALSE),"0")</f>
        <v>7</v>
      </c>
      <c r="O3655" s="68">
        <f t="shared" si="169"/>
        <v>7</v>
      </c>
      <c r="P3655" s="117" t="s">
        <v>2720</v>
      </c>
      <c r="Q3655" s="101" t="s">
        <v>2721</v>
      </c>
      <c r="R3655" s="117" t="s">
        <v>775</v>
      </c>
      <c r="S3655" s="112" t="s">
        <v>2722</v>
      </c>
      <c r="T3655" s="117" t="s">
        <v>775</v>
      </c>
      <c r="U3655" s="112"/>
    </row>
    <row r="3656" spans="1:21">
      <c r="A3656" s="4" t="str">
        <f>VLOOKUP(C3656,STYLES!$A$1:$R$2088,7,FALSE)</f>
        <v>Outerwear</v>
      </c>
      <c r="B3656" t="str">
        <f>VLOOKUP(C3656,STYLES!$1:$1048576,6,FALSE)</f>
        <v>North End®</v>
      </c>
      <c r="C3656" s="103">
        <v>78176</v>
      </c>
      <c r="E3656" t="str">
        <f>VLOOKUP(C3656,STYLES!$1:$1048576,12,FALSE)</f>
        <v>Terrain Colorblock Soft Shell with Embossed Print</v>
      </c>
      <c r="F3656" s="111" t="s">
        <v>3172</v>
      </c>
      <c r="G3656" s="111" t="s">
        <v>2755</v>
      </c>
      <c r="H3656" s="113" t="str">
        <f>VLOOKUP(C3656,STYLES!$1:$1048576,9,FALSE)</f>
        <v>Active</v>
      </c>
      <c r="I3656" s="113" t="str">
        <f>VLOOKUP(C3656,STYLES!$1:$1048576,10,FALSE)</f>
        <v>Active</v>
      </c>
      <c r="J3656" s="112" t="s">
        <v>2745</v>
      </c>
      <c r="K3656" s="139">
        <f>IFERROR(VLOOKUP(J3656,LISTS!G:H,2,FALSE),"0")</f>
        <v>7</v>
      </c>
      <c r="L3656" s="68">
        <f t="shared" si="166"/>
        <v>7</v>
      </c>
      <c r="M3656" s="112" t="s">
        <v>2745</v>
      </c>
      <c r="N3656" s="140">
        <f>IFERROR(VLOOKUP(M3656,LISTS!G:H,2,FALSE),"0")</f>
        <v>7</v>
      </c>
      <c r="O3656" s="68">
        <f t="shared" si="169"/>
        <v>7</v>
      </c>
      <c r="P3656" s="117" t="s">
        <v>2720</v>
      </c>
      <c r="Q3656" s="117" t="s">
        <v>3003</v>
      </c>
      <c r="R3656" s="117" t="s">
        <v>2721</v>
      </c>
      <c r="S3656" s="103" t="s">
        <v>3004</v>
      </c>
      <c r="T3656" s="103" t="s">
        <v>2722</v>
      </c>
      <c r="U3656" s="112"/>
    </row>
    <row r="3657" spans="1:21">
      <c r="A3657" s="4" t="str">
        <f>VLOOKUP(C3657,STYLES!$A$1:$R$2088,7,FALSE)</f>
        <v>Outerwear</v>
      </c>
      <c r="B3657" t="str">
        <f>VLOOKUP(C3657,STYLES!$1:$1048576,6,FALSE)</f>
        <v>North End®</v>
      </c>
      <c r="C3657" s="103">
        <v>78176</v>
      </c>
      <c r="E3657" t="str">
        <f>VLOOKUP(C3657,STYLES!$1:$1048576,12,FALSE)</f>
        <v>Terrain Colorblock Soft Shell with Embossed Print</v>
      </c>
      <c r="F3657" s="111" t="s">
        <v>3448</v>
      </c>
      <c r="G3657" s="111" t="s">
        <v>2809</v>
      </c>
      <c r="H3657" s="113" t="str">
        <f>VLOOKUP(C3657,STYLES!$1:$1048576,9,FALSE)</f>
        <v>Active</v>
      </c>
      <c r="I3657" s="113" t="str">
        <f>VLOOKUP(C3657,STYLES!$1:$1048576,10,FALSE)</f>
        <v>Active</v>
      </c>
      <c r="J3657" s="112" t="s">
        <v>2745</v>
      </c>
      <c r="K3657" s="139">
        <f>IFERROR(VLOOKUP(J3657,LISTS!G:H,2,FALSE),"0")</f>
        <v>7</v>
      </c>
      <c r="L3657" s="68">
        <f t="shared" si="166"/>
        <v>7</v>
      </c>
      <c r="M3657" s="112" t="s">
        <v>2745</v>
      </c>
      <c r="N3657" s="140">
        <f>IFERROR(VLOOKUP(M3657,LISTS!G:H,2,FALSE),"0")</f>
        <v>7</v>
      </c>
      <c r="O3657" s="68">
        <f t="shared" si="169"/>
        <v>7</v>
      </c>
      <c r="P3657" s="117" t="s">
        <v>2720</v>
      </c>
      <c r="Q3657" s="117" t="s">
        <v>3136</v>
      </c>
      <c r="R3657" s="117" t="s">
        <v>3109</v>
      </c>
      <c r="S3657" s="103" t="s">
        <v>3137</v>
      </c>
      <c r="T3657" s="103" t="s">
        <v>3110</v>
      </c>
      <c r="U3657" s="112"/>
    </row>
    <row r="3658" spans="1:21">
      <c r="A3658" s="4" t="str">
        <f>VLOOKUP(C3658,STYLES!$A$1:$R$2088,7,FALSE)</f>
        <v>Outerwear</v>
      </c>
      <c r="B3658" t="str">
        <f>VLOOKUP(C3658,STYLES!$1:$1048576,6,FALSE)</f>
        <v>North End®</v>
      </c>
      <c r="C3658" s="103">
        <v>78176</v>
      </c>
      <c r="E3658" t="str">
        <f>VLOOKUP(C3658,STYLES!$1:$1048576,12,FALSE)</f>
        <v>Terrain Colorblock Soft Shell with Embossed Print</v>
      </c>
      <c r="F3658" s="111" t="s">
        <v>3545</v>
      </c>
      <c r="G3658" s="111" t="s">
        <v>3546</v>
      </c>
      <c r="H3658" s="113" t="str">
        <f>VLOOKUP(C3658,STYLES!$1:$1048576,9,FALSE)</f>
        <v>Active</v>
      </c>
      <c r="I3658" s="113" t="str">
        <f>VLOOKUP(C3658,STYLES!$1:$1048576,10,FALSE)</f>
        <v>Active</v>
      </c>
      <c r="J3658" s="112" t="s">
        <v>2745</v>
      </c>
      <c r="K3658" s="139">
        <f>IFERROR(VLOOKUP(J3658,LISTS!G:H,2,FALSE),"0")</f>
        <v>7</v>
      </c>
      <c r="L3658" s="68">
        <f t="shared" si="166"/>
        <v>7</v>
      </c>
      <c r="M3658" s="112" t="s">
        <v>2745</v>
      </c>
      <c r="N3658" s="140">
        <f>IFERROR(VLOOKUP(M3658,LISTS!G:H,2,FALSE),"0")</f>
        <v>7</v>
      </c>
      <c r="O3658" s="68">
        <f t="shared" si="169"/>
        <v>7</v>
      </c>
      <c r="P3658" s="117" t="s">
        <v>2720</v>
      </c>
      <c r="Q3658" s="117" t="s">
        <v>3547</v>
      </c>
      <c r="R3658" s="117" t="s">
        <v>2850</v>
      </c>
      <c r="S3658" s="103" t="s">
        <v>3548</v>
      </c>
      <c r="T3658" s="103" t="s">
        <v>2722</v>
      </c>
      <c r="U3658" s="112"/>
    </row>
    <row r="3659" spans="1:21">
      <c r="A3659" s="4" t="str">
        <f>VLOOKUP(C3659,STYLES!$A$1:$R$2088,7,FALSE)</f>
        <v>Outerwear</v>
      </c>
      <c r="B3659" t="str">
        <f>VLOOKUP(C3659,STYLES!$1:$1048576,6,FALSE)</f>
        <v>North End®</v>
      </c>
      <c r="C3659" s="103">
        <v>78176</v>
      </c>
      <c r="E3659" t="str">
        <f>VLOOKUP(C3659,STYLES!$1:$1048576,12,FALSE)</f>
        <v>Terrain Colorblock Soft Shell with Embossed Print</v>
      </c>
      <c r="F3659" s="112" t="s">
        <v>3158</v>
      </c>
      <c r="G3659" s="111" t="s">
        <v>2728</v>
      </c>
      <c r="H3659" s="113" t="str">
        <f>VLOOKUP(C3659,STYLES!$1:$1048576,9,FALSE)</f>
        <v>Active</v>
      </c>
      <c r="I3659" s="113" t="str">
        <f>VLOOKUP(C3659,STYLES!$1:$1048576,10,FALSE)</f>
        <v>Active</v>
      </c>
      <c r="J3659" s="112" t="s">
        <v>2745</v>
      </c>
      <c r="K3659" s="139">
        <f>IFERROR(VLOOKUP(J3659,LISTS!G:H,2,FALSE),"0")</f>
        <v>7</v>
      </c>
      <c r="L3659" s="68">
        <f t="shared" si="166"/>
        <v>7</v>
      </c>
      <c r="M3659" s="112" t="s">
        <v>2745</v>
      </c>
      <c r="N3659" s="140">
        <f>IFERROR(VLOOKUP(M3659,LISTS!G:H,2,FALSE),"0")</f>
        <v>7</v>
      </c>
      <c r="O3659" s="68">
        <f t="shared" si="169"/>
        <v>7</v>
      </c>
      <c r="P3659" s="117" t="s">
        <v>2720</v>
      </c>
      <c r="Q3659" s="117" t="s">
        <v>3159</v>
      </c>
      <c r="R3659" s="117" t="s">
        <v>3109</v>
      </c>
      <c r="S3659" s="103" t="s">
        <v>3160</v>
      </c>
      <c r="T3659" s="103" t="s">
        <v>3110</v>
      </c>
      <c r="U3659" s="112"/>
    </row>
    <row r="3660" spans="1:21">
      <c r="A3660" s="4"/>
      <c r="F3660" s="112"/>
      <c r="G3660" s="111"/>
      <c r="J3660" s="112"/>
      <c r="K3660" s="139"/>
      <c r="L3660" s="60">
        <f>SUM(L3654:L3659)</f>
        <v>42</v>
      </c>
      <c r="M3660" s="112"/>
      <c r="N3660" s="140"/>
      <c r="O3660" s="60">
        <f>SUM(O3654:O3659)</f>
        <v>42</v>
      </c>
      <c r="Q3660" s="117"/>
      <c r="R3660" s="117"/>
      <c r="S3660" s="103"/>
      <c r="T3660" s="103"/>
      <c r="U3660" s="112"/>
    </row>
    <row r="3661" spans="1:21">
      <c r="A3661" s="4" t="str">
        <f>VLOOKUP(C3661,STYLES!$A$1:$R$2088,7,FALSE)</f>
        <v>Outerwear</v>
      </c>
      <c r="B3661" t="str">
        <f>VLOOKUP(C3661,STYLES!$1:$1048576,6,FALSE)</f>
        <v>North End®</v>
      </c>
      <c r="C3661" s="103">
        <v>88176</v>
      </c>
      <c r="E3661" t="str">
        <f>VLOOKUP(C3661,STYLES!$1:$1048576,12,FALSE)</f>
        <v>Terrain Colorblock Soft Shell with Embossed Print</v>
      </c>
      <c r="F3661" s="111" t="s">
        <v>3108</v>
      </c>
      <c r="G3661" s="111" t="s">
        <v>2763</v>
      </c>
      <c r="H3661" s="113" t="str">
        <f>VLOOKUP(C3661,STYLES!$1:$1048576,9,FALSE)</f>
        <v>Active</v>
      </c>
      <c r="I3661" s="113" t="str">
        <f>VLOOKUP(C3661,STYLES!$1:$1048576,10,FALSE)</f>
        <v>Active</v>
      </c>
      <c r="J3661" s="112" t="s">
        <v>3009</v>
      </c>
      <c r="K3661" s="139">
        <f>IFERROR(VLOOKUP(J3661,LISTS!G:H,2,FALSE),"0")</f>
        <v>8</v>
      </c>
      <c r="L3661" s="68">
        <f t="shared" si="166"/>
        <v>8</v>
      </c>
      <c r="M3661" s="112" t="s">
        <v>3009</v>
      </c>
      <c r="N3661" s="140">
        <f>IFERROR(VLOOKUP(M3661,LISTS!G:H,2,FALSE),"0")</f>
        <v>8</v>
      </c>
      <c r="O3661" s="68">
        <f t="shared" si="169"/>
        <v>8</v>
      </c>
      <c r="P3661" s="117" t="s">
        <v>2720</v>
      </c>
      <c r="Q3661" s="117" t="s">
        <v>3109</v>
      </c>
      <c r="R3661" s="117" t="s">
        <v>2721</v>
      </c>
      <c r="S3661" s="112" t="s">
        <v>3110</v>
      </c>
      <c r="T3661" s="103" t="s">
        <v>2722</v>
      </c>
      <c r="U3661" s="112"/>
    </row>
    <row r="3662" spans="1:21">
      <c r="A3662" s="4" t="str">
        <f>VLOOKUP(C3662,STYLES!$A$1:$R$2088,7,FALSE)</f>
        <v>Outerwear</v>
      </c>
      <c r="B3662" t="str">
        <f>VLOOKUP(C3662,STYLES!$1:$1048576,6,FALSE)</f>
        <v>North End®</v>
      </c>
      <c r="C3662" s="103">
        <v>88176</v>
      </c>
      <c r="E3662" t="str">
        <f>VLOOKUP(C3662,STYLES!$1:$1048576,12,FALSE)</f>
        <v>Terrain Colorblock Soft Shell with Embossed Print</v>
      </c>
      <c r="F3662" s="111" t="s">
        <v>2887</v>
      </c>
      <c r="G3662" s="111" t="s">
        <v>2718</v>
      </c>
      <c r="H3662" s="113" t="str">
        <f>VLOOKUP(C3662,STYLES!$1:$1048576,9,FALSE)</f>
        <v>Active</v>
      </c>
      <c r="I3662" s="113" t="str">
        <f>VLOOKUP(C3662,STYLES!$1:$1048576,10,FALSE)</f>
        <v>Active</v>
      </c>
      <c r="J3662" s="112" t="s">
        <v>3009</v>
      </c>
      <c r="K3662" s="139">
        <f>IFERROR(VLOOKUP(J3662,LISTS!G:H,2,FALSE),"0")</f>
        <v>8</v>
      </c>
      <c r="L3662" s="68">
        <f t="shared" si="166"/>
        <v>8</v>
      </c>
      <c r="M3662" s="112" t="s">
        <v>3009</v>
      </c>
      <c r="N3662" s="140">
        <f>IFERROR(VLOOKUP(M3662,LISTS!G:H,2,FALSE),"0")</f>
        <v>8</v>
      </c>
      <c r="O3662" s="68">
        <f t="shared" si="169"/>
        <v>8</v>
      </c>
      <c r="P3662" s="117" t="s">
        <v>2720</v>
      </c>
      <c r="Q3662" s="101" t="s">
        <v>2721</v>
      </c>
      <c r="R3662" s="117" t="s">
        <v>775</v>
      </c>
      <c r="S3662" s="112" t="s">
        <v>2722</v>
      </c>
      <c r="T3662" s="117" t="s">
        <v>775</v>
      </c>
      <c r="U3662" s="112"/>
    </row>
    <row r="3663" spans="1:21">
      <c r="A3663" s="4" t="str">
        <f>VLOOKUP(C3663,STYLES!$A$1:$R$2088,7,FALSE)</f>
        <v>Outerwear</v>
      </c>
      <c r="B3663" t="str">
        <f>VLOOKUP(C3663,STYLES!$1:$1048576,6,FALSE)</f>
        <v>North End®</v>
      </c>
      <c r="C3663" s="103">
        <v>88176</v>
      </c>
      <c r="E3663" t="str">
        <f>VLOOKUP(C3663,STYLES!$1:$1048576,12,FALSE)</f>
        <v>Terrain Colorblock Soft Shell with Embossed Print</v>
      </c>
      <c r="F3663" s="111" t="s">
        <v>3172</v>
      </c>
      <c r="G3663" s="111" t="s">
        <v>2755</v>
      </c>
      <c r="H3663" s="113" t="str">
        <f>VLOOKUP(C3663,STYLES!$1:$1048576,9,FALSE)</f>
        <v>Active</v>
      </c>
      <c r="I3663" s="113" t="str">
        <f>VLOOKUP(C3663,STYLES!$1:$1048576,10,FALSE)</f>
        <v>Active</v>
      </c>
      <c r="J3663" s="112" t="s">
        <v>2768</v>
      </c>
      <c r="K3663" s="139">
        <f>IFERROR(VLOOKUP(J3663,LISTS!G:H,2,FALSE),"0")</f>
        <v>6</v>
      </c>
      <c r="L3663" s="68">
        <f t="shared" si="166"/>
        <v>6</v>
      </c>
      <c r="M3663" s="112" t="s">
        <v>2768</v>
      </c>
      <c r="N3663" s="140">
        <f>IFERROR(VLOOKUP(M3663,LISTS!G:H,2,FALSE),"0")</f>
        <v>6</v>
      </c>
      <c r="O3663" s="68">
        <f t="shared" si="169"/>
        <v>6</v>
      </c>
      <c r="P3663" s="117" t="s">
        <v>2720</v>
      </c>
      <c r="Q3663" s="117" t="s">
        <v>3003</v>
      </c>
      <c r="R3663" s="117" t="s">
        <v>2721</v>
      </c>
      <c r="S3663" s="103" t="s">
        <v>3004</v>
      </c>
      <c r="T3663" s="103" t="s">
        <v>2722</v>
      </c>
      <c r="U3663" s="112"/>
    </row>
    <row r="3664" spans="1:21">
      <c r="A3664" s="4" t="str">
        <f>VLOOKUP(C3664,STYLES!$A$1:$R$2088,7,FALSE)</f>
        <v>Outerwear</v>
      </c>
      <c r="B3664" t="str">
        <f>VLOOKUP(C3664,STYLES!$1:$1048576,6,FALSE)</f>
        <v>North End®</v>
      </c>
      <c r="C3664" s="103">
        <v>88176</v>
      </c>
      <c r="E3664" t="str">
        <f>VLOOKUP(C3664,STYLES!$1:$1048576,12,FALSE)</f>
        <v>Terrain Colorblock Soft Shell with Embossed Print</v>
      </c>
      <c r="F3664" s="111" t="s">
        <v>3448</v>
      </c>
      <c r="G3664" s="111" t="s">
        <v>2809</v>
      </c>
      <c r="H3664" s="113" t="str">
        <f>VLOOKUP(C3664,STYLES!$1:$1048576,9,FALSE)</f>
        <v>Active</v>
      </c>
      <c r="I3664" s="113" t="str">
        <f>VLOOKUP(C3664,STYLES!$1:$1048576,10,FALSE)</f>
        <v>Active</v>
      </c>
      <c r="J3664" s="112" t="s">
        <v>2768</v>
      </c>
      <c r="K3664" s="139">
        <f>IFERROR(VLOOKUP(J3664,LISTS!G:H,2,FALSE),"0")</f>
        <v>6</v>
      </c>
      <c r="L3664" s="68">
        <f t="shared" si="166"/>
        <v>6</v>
      </c>
      <c r="M3664" s="112" t="s">
        <v>2768</v>
      </c>
      <c r="N3664" s="140">
        <f>IFERROR(VLOOKUP(M3664,LISTS!G:H,2,FALSE),"0")</f>
        <v>6</v>
      </c>
      <c r="O3664" s="68">
        <f t="shared" si="169"/>
        <v>6</v>
      </c>
      <c r="P3664" s="117" t="s">
        <v>2720</v>
      </c>
      <c r="Q3664" s="117" t="s">
        <v>3136</v>
      </c>
      <c r="R3664" s="117" t="s">
        <v>3109</v>
      </c>
      <c r="S3664" s="103" t="s">
        <v>3137</v>
      </c>
      <c r="T3664" s="103" t="s">
        <v>3110</v>
      </c>
      <c r="U3664" s="112"/>
    </row>
    <row r="3665" spans="1:21">
      <c r="A3665" s="4" t="str">
        <f>VLOOKUP(C3665,STYLES!$A$1:$R$2088,7,FALSE)</f>
        <v>Outerwear</v>
      </c>
      <c r="B3665" t="str">
        <f>VLOOKUP(C3665,STYLES!$1:$1048576,6,FALSE)</f>
        <v>North End®</v>
      </c>
      <c r="C3665" s="103">
        <v>88176</v>
      </c>
      <c r="E3665" t="str">
        <f>VLOOKUP(C3665,STYLES!$1:$1048576,12,FALSE)</f>
        <v>Terrain Colorblock Soft Shell with Embossed Print</v>
      </c>
      <c r="F3665" s="112" t="s">
        <v>3158</v>
      </c>
      <c r="G3665" s="111" t="s">
        <v>2728</v>
      </c>
      <c r="H3665" s="113" t="str">
        <f>VLOOKUP(C3665,STYLES!$1:$1048576,9,FALSE)</f>
        <v>Active</v>
      </c>
      <c r="I3665" s="113" t="str">
        <f>VLOOKUP(C3665,STYLES!$1:$1048576,10,FALSE)</f>
        <v>Active</v>
      </c>
      <c r="J3665" s="112" t="s">
        <v>2768</v>
      </c>
      <c r="K3665" s="139">
        <f>IFERROR(VLOOKUP(J3665,LISTS!G:H,2,FALSE),"0")</f>
        <v>6</v>
      </c>
      <c r="L3665" s="68">
        <f t="shared" si="166"/>
        <v>6</v>
      </c>
      <c r="M3665" s="112" t="s">
        <v>2768</v>
      </c>
      <c r="N3665" s="140">
        <f>IFERROR(VLOOKUP(M3665,LISTS!G:H,2,FALSE),"0")</f>
        <v>6</v>
      </c>
      <c r="O3665" s="68">
        <f t="shared" si="169"/>
        <v>6</v>
      </c>
      <c r="P3665" s="117" t="s">
        <v>2720</v>
      </c>
      <c r="Q3665" s="117" t="s">
        <v>3159</v>
      </c>
      <c r="R3665" s="117" t="s">
        <v>3109</v>
      </c>
      <c r="S3665" s="103" t="s">
        <v>3160</v>
      </c>
      <c r="T3665" s="103" t="s">
        <v>3110</v>
      </c>
      <c r="U3665" s="112"/>
    </row>
    <row r="3666" spans="1:21">
      <c r="A3666" s="4"/>
      <c r="F3666" s="112"/>
      <c r="G3666" s="111"/>
      <c r="J3666" s="112"/>
      <c r="K3666" s="139"/>
      <c r="L3666" s="60">
        <f>SUM(L3661:L3665)</f>
        <v>34</v>
      </c>
      <c r="M3666" s="112"/>
      <c r="N3666" s="140"/>
      <c r="O3666" s="60">
        <f>SUM(O3661:O3665)</f>
        <v>34</v>
      </c>
      <c r="Q3666" s="117"/>
      <c r="R3666" s="117"/>
      <c r="S3666" s="103"/>
      <c r="T3666" s="103"/>
      <c r="U3666" s="112"/>
    </row>
    <row r="3667" spans="1:21">
      <c r="A3667" s="4" t="str">
        <f>VLOOKUP(C3667,STYLES!$A$1:$R$2088,7,FALSE)</f>
        <v>Outerwear</v>
      </c>
      <c r="B3667" t="str">
        <f>VLOOKUP(C3667,STYLES!$1:$1048576,6,FALSE)</f>
        <v>North End®</v>
      </c>
      <c r="C3667" s="103">
        <v>78178</v>
      </c>
      <c r="E3667" t="str">
        <f>VLOOKUP(C3667,STYLES!$1:$1048576,12,FALSE)</f>
        <v>Caprice 3-in-1 Jacket with Soft Shell Liner</v>
      </c>
      <c r="F3667" s="111" t="s">
        <v>2887</v>
      </c>
      <c r="G3667" s="111" t="s">
        <v>2718</v>
      </c>
      <c r="H3667" s="113" t="str">
        <f>VLOOKUP(C3667,STYLES!$1:$1048576,9,FALSE)</f>
        <v>Active</v>
      </c>
      <c r="I3667" s="113" t="str">
        <f>VLOOKUP(C3667,STYLES!$1:$1048576,10,FALSE)</f>
        <v>Active</v>
      </c>
      <c r="J3667" s="112" t="s">
        <v>2745</v>
      </c>
      <c r="K3667" s="139">
        <f>IFERROR(VLOOKUP(J3667,LISTS!G:H,2,FALSE),"0")</f>
        <v>7</v>
      </c>
      <c r="L3667" s="68">
        <f t="shared" si="166"/>
        <v>7</v>
      </c>
      <c r="M3667" s="112" t="s">
        <v>2745</v>
      </c>
      <c r="N3667" s="140">
        <f>IFERROR(VLOOKUP(M3667,LISTS!G:H,2,FALSE),"0")</f>
        <v>7</v>
      </c>
      <c r="O3667" s="68">
        <f t="shared" si="169"/>
        <v>7</v>
      </c>
      <c r="P3667" s="117" t="s">
        <v>2720</v>
      </c>
      <c r="Q3667" s="101" t="s">
        <v>2721</v>
      </c>
      <c r="R3667" s="117" t="s">
        <v>775</v>
      </c>
      <c r="S3667" s="112" t="s">
        <v>2722</v>
      </c>
      <c r="T3667" s="117" t="s">
        <v>775</v>
      </c>
      <c r="U3667" s="112"/>
    </row>
    <row r="3668" spans="1:21">
      <c r="A3668" s="4" t="str">
        <f>VLOOKUP(C3668,STYLES!$A$1:$R$2088,7,FALSE)</f>
        <v>Outerwear</v>
      </c>
      <c r="B3668" t="str">
        <f>VLOOKUP(C3668,STYLES!$1:$1048576,6,FALSE)</f>
        <v>North End®</v>
      </c>
      <c r="C3668" s="103">
        <v>78178</v>
      </c>
      <c r="E3668" t="str">
        <f>VLOOKUP(C3668,STYLES!$1:$1048576,12,FALSE)</f>
        <v>Caprice 3-in-1 Jacket with Soft Shell Liner</v>
      </c>
      <c r="F3668" s="111" t="s">
        <v>3549</v>
      </c>
      <c r="G3668" s="111" t="s">
        <v>2740</v>
      </c>
      <c r="H3668" s="113" t="str">
        <f>VLOOKUP(C3668,STYLES!$1:$1048576,9,FALSE)</f>
        <v>Active</v>
      </c>
      <c r="I3668" s="113" t="str">
        <f>VLOOKUP(C3668,STYLES!$1:$1048576,10,FALSE)</f>
        <v>Active</v>
      </c>
      <c r="J3668" s="112" t="s">
        <v>2745</v>
      </c>
      <c r="K3668" s="139">
        <f>IFERROR(VLOOKUP(J3668,LISTS!G:H,2,FALSE),"0")</f>
        <v>7</v>
      </c>
      <c r="L3668" s="68">
        <f t="shared" si="166"/>
        <v>7</v>
      </c>
      <c r="M3668" s="112" t="s">
        <v>2745</v>
      </c>
      <c r="N3668" s="140">
        <f>IFERROR(VLOOKUP(M3668,LISTS!G:H,2,FALSE),"0")</f>
        <v>7</v>
      </c>
      <c r="O3668" s="68">
        <f t="shared" si="169"/>
        <v>7</v>
      </c>
      <c r="P3668" s="117" t="s">
        <v>2720</v>
      </c>
      <c r="Q3668" s="117" t="s">
        <v>2741</v>
      </c>
      <c r="R3668" s="117" t="s">
        <v>775</v>
      </c>
      <c r="S3668" s="103" t="s">
        <v>3001</v>
      </c>
      <c r="T3668" s="117" t="s">
        <v>775</v>
      </c>
      <c r="U3668" s="112"/>
    </row>
    <row r="3669" spans="1:21">
      <c r="A3669" s="4" t="str">
        <f>VLOOKUP(C3669,STYLES!$A$1:$R$2088,7,FALSE)</f>
        <v>Outerwear</v>
      </c>
      <c r="B3669" t="str">
        <f>VLOOKUP(C3669,STYLES!$1:$1048576,6,FALSE)</f>
        <v>North End®</v>
      </c>
      <c r="C3669" s="103">
        <v>78178</v>
      </c>
      <c r="E3669" t="str">
        <f>VLOOKUP(C3669,STYLES!$1:$1048576,12,FALSE)</f>
        <v>Caprice 3-in-1 Jacket with Soft Shell Liner</v>
      </c>
      <c r="F3669" s="112" t="s">
        <v>3550</v>
      </c>
      <c r="G3669" s="111" t="s">
        <v>2809</v>
      </c>
      <c r="H3669" s="113" t="str">
        <f>VLOOKUP(C3669,STYLES!$1:$1048576,9,FALSE)</f>
        <v>Active</v>
      </c>
      <c r="I3669" s="113" t="str">
        <f>VLOOKUP(C3669,STYLES!$1:$1048576,10,FALSE)</f>
        <v>Active</v>
      </c>
      <c r="J3669" s="112" t="s">
        <v>2745</v>
      </c>
      <c r="K3669" s="139">
        <f>IFERROR(VLOOKUP(J3669,LISTS!G:H,2,FALSE),"0")</f>
        <v>7</v>
      </c>
      <c r="L3669" s="68">
        <f t="shared" si="166"/>
        <v>7</v>
      </c>
      <c r="M3669" s="112" t="s">
        <v>2745</v>
      </c>
      <c r="N3669" s="140">
        <f>IFERROR(VLOOKUP(M3669,LISTS!G:H,2,FALSE),"0")</f>
        <v>7</v>
      </c>
      <c r="O3669" s="68">
        <f t="shared" si="169"/>
        <v>7</v>
      </c>
      <c r="P3669" s="117" t="s">
        <v>2720</v>
      </c>
      <c r="Q3669" s="117" t="s">
        <v>3136</v>
      </c>
      <c r="R3669" s="117" t="s">
        <v>2983</v>
      </c>
      <c r="S3669" s="103" t="s">
        <v>3137</v>
      </c>
      <c r="T3669" s="103" t="s">
        <v>2984</v>
      </c>
      <c r="U3669" s="112"/>
    </row>
    <row r="3670" spans="1:21">
      <c r="A3670" s="4"/>
      <c r="F3670" s="112"/>
      <c r="G3670" s="111"/>
      <c r="J3670" s="112"/>
      <c r="K3670" s="139"/>
      <c r="L3670" s="60">
        <f>SUM(L3667:L3669)</f>
        <v>21</v>
      </c>
      <c r="M3670" s="112"/>
      <c r="N3670" s="140"/>
      <c r="O3670" s="60">
        <f>SUM(O3667:O3669)</f>
        <v>21</v>
      </c>
      <c r="Q3670" s="117"/>
      <c r="R3670" s="117"/>
      <c r="S3670" s="103"/>
      <c r="T3670" s="103"/>
      <c r="U3670" s="112"/>
    </row>
    <row r="3671" spans="1:21">
      <c r="A3671" s="4" t="str">
        <f>VLOOKUP(C3671,STYLES!$A$1:$R$2088,7,FALSE)</f>
        <v>Outerwear</v>
      </c>
      <c r="B3671" t="str">
        <f>VLOOKUP(C3671,STYLES!$1:$1048576,6,FALSE)</f>
        <v>North End®</v>
      </c>
      <c r="C3671" s="103">
        <v>88178</v>
      </c>
      <c r="E3671" t="str">
        <f>VLOOKUP(C3671,STYLES!$1:$1048576,12,FALSE)</f>
        <v>Caprice 3-in-1 Jacket with Soft Shell Liner</v>
      </c>
      <c r="F3671" s="111" t="s">
        <v>2887</v>
      </c>
      <c r="G3671" s="111" t="s">
        <v>2718</v>
      </c>
      <c r="H3671" s="113" t="str">
        <f>VLOOKUP(C3671,STYLES!$1:$1048576,9,FALSE)</f>
        <v>Active</v>
      </c>
      <c r="I3671" s="113" t="str">
        <f>VLOOKUP(C3671,STYLES!$1:$1048576,10,FALSE)</f>
        <v>Active</v>
      </c>
      <c r="J3671" s="112" t="s">
        <v>3009</v>
      </c>
      <c r="K3671" s="139">
        <f>IFERROR(VLOOKUP(J3671,LISTS!G:H,2,FALSE),"0")</f>
        <v>8</v>
      </c>
      <c r="L3671" s="68">
        <f t="shared" si="166"/>
        <v>8</v>
      </c>
      <c r="M3671" s="112" t="s">
        <v>3009</v>
      </c>
      <c r="N3671" s="140">
        <f>IFERROR(VLOOKUP(M3671,LISTS!G:H,2,FALSE),"0")</f>
        <v>8</v>
      </c>
      <c r="O3671" s="68">
        <f t="shared" si="169"/>
        <v>8</v>
      </c>
      <c r="P3671" s="117" t="s">
        <v>2720</v>
      </c>
      <c r="Q3671" s="101" t="s">
        <v>2721</v>
      </c>
      <c r="R3671" s="117" t="s">
        <v>775</v>
      </c>
      <c r="S3671" s="112" t="s">
        <v>2722</v>
      </c>
      <c r="T3671" s="117" t="s">
        <v>775</v>
      </c>
      <c r="U3671" s="112"/>
    </row>
    <row r="3672" spans="1:21">
      <c r="A3672" s="4" t="str">
        <f>VLOOKUP(C3672,STYLES!$A$1:$R$2088,7,FALSE)</f>
        <v>Outerwear</v>
      </c>
      <c r="B3672" t="str">
        <f>VLOOKUP(C3672,STYLES!$1:$1048576,6,FALSE)</f>
        <v>North End®</v>
      </c>
      <c r="C3672" s="103">
        <v>88178</v>
      </c>
      <c r="E3672" t="str">
        <f>VLOOKUP(C3672,STYLES!$1:$1048576,12,FALSE)</f>
        <v>Caprice 3-in-1 Jacket with Soft Shell Liner</v>
      </c>
      <c r="F3672" s="111" t="s">
        <v>3549</v>
      </c>
      <c r="G3672" s="111" t="s">
        <v>2740</v>
      </c>
      <c r="H3672" s="113" t="str">
        <f>VLOOKUP(C3672,STYLES!$1:$1048576,9,FALSE)</f>
        <v>Active</v>
      </c>
      <c r="I3672" s="113" t="str">
        <f>VLOOKUP(C3672,STYLES!$1:$1048576,10,FALSE)</f>
        <v>Active</v>
      </c>
      <c r="J3672" s="112" t="s">
        <v>3009</v>
      </c>
      <c r="K3672" s="139">
        <f>IFERROR(VLOOKUP(J3672,LISTS!G:H,2,FALSE),"0")</f>
        <v>8</v>
      </c>
      <c r="L3672" s="68">
        <f t="shared" si="166"/>
        <v>8</v>
      </c>
      <c r="M3672" s="112" t="s">
        <v>3009</v>
      </c>
      <c r="N3672" s="140">
        <f>IFERROR(VLOOKUP(M3672,LISTS!G:H,2,FALSE),"0")</f>
        <v>8</v>
      </c>
      <c r="O3672" s="68">
        <f t="shared" si="169"/>
        <v>8</v>
      </c>
      <c r="P3672" s="117" t="s">
        <v>2720</v>
      </c>
      <c r="Q3672" s="117" t="s">
        <v>2741</v>
      </c>
      <c r="R3672" s="117" t="s">
        <v>775</v>
      </c>
      <c r="S3672" s="103" t="s">
        <v>3001</v>
      </c>
      <c r="T3672" s="117" t="s">
        <v>775</v>
      </c>
      <c r="U3672" s="112"/>
    </row>
    <row r="3673" spans="1:21">
      <c r="A3673" s="4" t="str">
        <f>VLOOKUP(C3673,STYLES!$A$1:$R$2088,7,FALSE)</f>
        <v>Outerwear</v>
      </c>
      <c r="B3673" t="str">
        <f>VLOOKUP(C3673,STYLES!$1:$1048576,6,FALSE)</f>
        <v>North End®</v>
      </c>
      <c r="C3673" s="103">
        <v>88178</v>
      </c>
      <c r="E3673" t="str">
        <f>VLOOKUP(C3673,STYLES!$1:$1048576,12,FALSE)</f>
        <v>Caprice 3-in-1 Jacket with Soft Shell Liner</v>
      </c>
      <c r="F3673" s="112" t="s">
        <v>3550</v>
      </c>
      <c r="G3673" s="111" t="s">
        <v>2809</v>
      </c>
      <c r="H3673" s="113" t="str">
        <f>VLOOKUP(C3673,STYLES!$1:$1048576,9,FALSE)</f>
        <v>Active</v>
      </c>
      <c r="I3673" s="113" t="str">
        <f>VLOOKUP(C3673,STYLES!$1:$1048576,10,FALSE)</f>
        <v>Active</v>
      </c>
      <c r="J3673" s="112" t="s">
        <v>3009</v>
      </c>
      <c r="K3673" s="139">
        <f>IFERROR(VLOOKUP(J3673,LISTS!G:H,2,FALSE),"0")</f>
        <v>8</v>
      </c>
      <c r="L3673" s="68">
        <f t="shared" si="166"/>
        <v>8</v>
      </c>
      <c r="M3673" s="112" t="s">
        <v>3009</v>
      </c>
      <c r="N3673" s="140">
        <f>IFERROR(VLOOKUP(M3673,LISTS!G:H,2,FALSE),"0")</f>
        <v>8</v>
      </c>
      <c r="O3673" s="68">
        <f t="shared" si="169"/>
        <v>8</v>
      </c>
      <c r="P3673" s="117" t="s">
        <v>2720</v>
      </c>
      <c r="Q3673" s="117" t="s">
        <v>3136</v>
      </c>
      <c r="R3673" s="117" t="s">
        <v>2983</v>
      </c>
      <c r="S3673" s="103" t="s">
        <v>3137</v>
      </c>
      <c r="T3673" s="103" t="s">
        <v>2984</v>
      </c>
      <c r="U3673" s="112"/>
    </row>
    <row r="3674" spans="1:21">
      <c r="A3674" s="4"/>
      <c r="F3674" s="112"/>
      <c r="G3674" s="111"/>
      <c r="J3674" s="112"/>
      <c r="K3674" s="139"/>
      <c r="L3674" s="60">
        <f>SUM(L3671:L3673)</f>
        <v>24</v>
      </c>
      <c r="M3674" s="112"/>
      <c r="N3674" s="140"/>
      <c r="O3674" s="60">
        <f>SUM(O3671:O3673)</f>
        <v>24</v>
      </c>
      <c r="Q3674" s="117"/>
      <c r="R3674" s="117"/>
      <c r="S3674" s="103"/>
      <c r="T3674" s="103"/>
      <c r="U3674" s="112"/>
    </row>
    <row r="3675" spans="1:21" s="12" customFormat="1">
      <c r="A3675" s="59" t="str">
        <f>VLOOKUP(C3675,STYLES!$A$1:$R$2088,7,FALSE)</f>
        <v>Outerwear</v>
      </c>
      <c r="B3675" s="12" t="str">
        <f>VLOOKUP(C3675,STYLES!$1:$1048576,6,FALSE)</f>
        <v>North End®</v>
      </c>
      <c r="C3675" s="106">
        <v>78179</v>
      </c>
      <c r="D3675" s="18"/>
      <c r="E3675" s="12" t="str">
        <f>VLOOKUP(C3675,STYLES!$1:$1048576,12,FALSE)</f>
        <v>Boreal Down Jacket with Faux Fur Trim</v>
      </c>
      <c r="F3675" s="114" t="s">
        <v>2718</v>
      </c>
      <c r="G3675" s="114" t="s">
        <v>2718</v>
      </c>
      <c r="H3675" s="116" t="str">
        <f>VLOOKUP(C3675,STYLES!$1:$1048576,9,FALSE)</f>
        <v>DROP - Closeout</v>
      </c>
      <c r="I3675" s="116" t="s">
        <v>437</v>
      </c>
      <c r="J3675" s="115" t="s">
        <v>2745</v>
      </c>
      <c r="K3675" s="194">
        <f>IFERROR(VLOOKUP(J3675,LISTS!G:H,2,FALSE),"0")</f>
        <v>7</v>
      </c>
      <c r="L3675" s="12" t="str">
        <f t="shared" si="166"/>
        <v/>
      </c>
      <c r="M3675" s="115" t="s">
        <v>2745</v>
      </c>
      <c r="N3675" s="195">
        <f>IFERROR(VLOOKUP(M3675,LISTS!G:H,2,FALSE),"0")</f>
        <v>7</v>
      </c>
      <c r="O3675" s="12" t="str">
        <f t="shared" si="169"/>
        <v/>
      </c>
      <c r="P3675" s="128" t="s">
        <v>2720</v>
      </c>
      <c r="Q3675" s="136" t="s">
        <v>2721</v>
      </c>
      <c r="R3675" s="128" t="s">
        <v>775</v>
      </c>
      <c r="S3675" s="115" t="s">
        <v>2722</v>
      </c>
      <c r="T3675" s="128" t="s">
        <v>775</v>
      </c>
      <c r="U3675" s="115" t="s">
        <v>3395</v>
      </c>
    </row>
    <row r="3676" spans="1:21" s="12" customFormat="1">
      <c r="A3676" s="59" t="str">
        <f>VLOOKUP(C3676,STYLES!$A$1:$R$2088,7,FALSE)</f>
        <v>Outerwear</v>
      </c>
      <c r="B3676" s="12" t="str">
        <f>VLOOKUP(C3676,STYLES!$1:$1048576,6,FALSE)</f>
        <v>North End®</v>
      </c>
      <c r="C3676" s="106">
        <v>78179</v>
      </c>
      <c r="D3676" s="18"/>
      <c r="E3676" s="12" t="str">
        <f>VLOOKUP(C3676,STYLES!$1:$1048576,12,FALSE)</f>
        <v>Boreal Down Jacket with Faux Fur Trim</v>
      </c>
      <c r="F3676" s="115" t="s">
        <v>3551</v>
      </c>
      <c r="G3676" s="114" t="s">
        <v>2743</v>
      </c>
      <c r="H3676" s="116" t="str">
        <f>VLOOKUP(C3676,STYLES!$1:$1048576,9,FALSE)</f>
        <v>DROP - Closeout</v>
      </c>
      <c r="I3676" s="297" t="str">
        <f>VLOOKUP(C3676,STYLES!$1:$1048576,10,FALSE)</f>
        <v>DROP - Pre-Closeout</v>
      </c>
      <c r="J3676" s="115" t="s">
        <v>2745</v>
      </c>
      <c r="K3676" s="194">
        <f>IFERROR(VLOOKUP(J3676,LISTS!G:H,2,FALSE),"0")</f>
        <v>7</v>
      </c>
      <c r="L3676" s="12" t="str">
        <f t="shared" si="166"/>
        <v/>
      </c>
      <c r="M3676" s="115" t="s">
        <v>2745</v>
      </c>
      <c r="N3676" s="195">
        <f>IFERROR(VLOOKUP(M3676,LISTS!G:H,2,FALSE),"0")</f>
        <v>7</v>
      </c>
      <c r="O3676" s="12" t="str">
        <f t="shared" si="169"/>
        <v/>
      </c>
      <c r="P3676" s="128" t="s">
        <v>2720</v>
      </c>
      <c r="Q3676" s="128" t="s">
        <v>2744</v>
      </c>
      <c r="R3676" s="115" t="s">
        <v>775</v>
      </c>
      <c r="S3676" s="106" t="s">
        <v>775</v>
      </c>
      <c r="T3676" s="115" t="s">
        <v>775</v>
      </c>
      <c r="U3676" s="115"/>
    </row>
    <row r="3677" spans="1:21">
      <c r="A3677" s="4"/>
      <c r="F3677" s="112"/>
      <c r="G3677" s="111"/>
      <c r="J3677" s="112"/>
      <c r="K3677" s="139"/>
      <c r="L3677" s="60">
        <f>SUM(L3675:L3676)</f>
        <v>0</v>
      </c>
      <c r="M3677" s="112"/>
      <c r="N3677" s="140"/>
      <c r="O3677" s="60">
        <f>SUM(O3675:O3676)</f>
        <v>0</v>
      </c>
      <c r="Q3677" s="117"/>
      <c r="R3677" s="117"/>
      <c r="S3677" s="103"/>
      <c r="T3677" s="103"/>
      <c r="U3677" s="112"/>
    </row>
    <row r="3678" spans="1:21" s="12" customFormat="1">
      <c r="A3678" s="59" t="str">
        <f>VLOOKUP(C3678,STYLES!$A$1:$R$2088,7,FALSE)</f>
        <v>Outerwear</v>
      </c>
      <c r="B3678" s="12" t="str">
        <f>VLOOKUP(C3678,STYLES!$1:$1048576,6,FALSE)</f>
        <v>North End®</v>
      </c>
      <c r="C3678" s="106">
        <v>88179</v>
      </c>
      <c r="D3678" s="18"/>
      <c r="E3678" s="12" t="str">
        <f>VLOOKUP(C3678,STYLES!$1:$1048576,12,FALSE)</f>
        <v>Boreal Down Jacket with Faux Fur Trim</v>
      </c>
      <c r="F3678" s="115" t="s">
        <v>2718</v>
      </c>
      <c r="G3678" s="114" t="s">
        <v>2718</v>
      </c>
      <c r="H3678" s="116" t="str">
        <f>VLOOKUP(C3678,STYLES!$1:$1048576,9,FALSE)</f>
        <v>DROP - Closeout</v>
      </c>
      <c r="I3678" s="116" t="str">
        <f>VLOOKUP(C3678,STYLES!$1:$1048576,10,FALSE)</f>
        <v>DROP - Closeout</v>
      </c>
      <c r="J3678" s="115" t="s">
        <v>2768</v>
      </c>
      <c r="K3678" s="194">
        <f>IFERROR(VLOOKUP(J3678,LISTS!G:H,2,FALSE),"0")</f>
        <v>6</v>
      </c>
      <c r="L3678" s="12" t="str">
        <f t="shared" si="166"/>
        <v/>
      </c>
      <c r="M3678" s="115" t="s">
        <v>2768</v>
      </c>
      <c r="N3678" s="195">
        <f>IFERROR(VLOOKUP(M3678,LISTS!G:H,2,FALSE),"0")</f>
        <v>6</v>
      </c>
      <c r="O3678" s="12" t="str">
        <f t="shared" si="169"/>
        <v/>
      </c>
      <c r="P3678" s="128" t="s">
        <v>2720</v>
      </c>
      <c r="Q3678" s="136" t="s">
        <v>2721</v>
      </c>
      <c r="R3678" s="128" t="s">
        <v>775</v>
      </c>
      <c r="S3678" s="115" t="s">
        <v>2722</v>
      </c>
      <c r="T3678" s="128" t="s">
        <v>775</v>
      </c>
      <c r="U3678" s="115"/>
    </row>
    <row r="3679" spans="1:21">
      <c r="A3679" s="4"/>
      <c r="F3679" s="112"/>
      <c r="G3679" s="111"/>
      <c r="J3679" s="112"/>
      <c r="K3679" s="139"/>
      <c r="L3679" s="60">
        <f>SUM(L3678:L3678)</f>
        <v>0</v>
      </c>
      <c r="M3679" s="112"/>
      <c r="N3679" s="140"/>
      <c r="O3679" s="60">
        <f>SUM(O3678:O3678)</f>
        <v>0</v>
      </c>
      <c r="Q3679" s="117"/>
      <c r="R3679" s="117"/>
      <c r="S3679" s="103"/>
      <c r="T3679" s="103"/>
      <c r="U3679" s="112"/>
    </row>
    <row r="3680" spans="1:21" s="210" customFormat="1">
      <c r="A3680" s="302" t="str">
        <f>VLOOKUP(C3680,STYLES!$A$1:$R$2088,7,FALSE)</f>
        <v>Outerwear</v>
      </c>
      <c r="B3680" s="210" t="str">
        <f>VLOOKUP(C3680,STYLES!$1:$1048576,6,FALSE)</f>
        <v>North End®</v>
      </c>
      <c r="C3680" s="303">
        <v>78188</v>
      </c>
      <c r="D3680" s="296"/>
      <c r="E3680" s="210" t="str">
        <f>VLOOKUP(C3680,STYLES!$1:$1048576,12,FALSE)</f>
        <v>Tempo Lightweight Recycled Polyester Jacket with Embossed Print</v>
      </c>
      <c r="F3680" s="304" t="s">
        <v>2825</v>
      </c>
      <c r="G3680" s="304" t="s">
        <v>2718</v>
      </c>
      <c r="H3680" s="116" t="s">
        <v>437</v>
      </c>
      <c r="I3680" s="297" t="str">
        <f>VLOOKUP(C3680,STYLES!$1:$1048576,10,FALSE)</f>
        <v>DROP - Pre-Closeout</v>
      </c>
      <c r="J3680" s="305" t="s">
        <v>2961</v>
      </c>
      <c r="K3680" s="298">
        <f>IFERROR(VLOOKUP(J3680,LISTS!G:H,2,FALSE),"0")</f>
        <v>6</v>
      </c>
      <c r="L3680" s="210" t="str">
        <f t="shared" si="166"/>
        <v/>
      </c>
      <c r="M3680" s="305" t="s">
        <v>2961</v>
      </c>
      <c r="N3680" s="300">
        <f>IFERROR(VLOOKUP(M3680,LISTS!G:H,2,FALSE),"0")</f>
        <v>6</v>
      </c>
      <c r="O3680" s="210" t="str">
        <f t="shared" si="169"/>
        <v/>
      </c>
      <c r="P3680" s="301" t="s">
        <v>2720</v>
      </c>
      <c r="Q3680" s="295" t="s">
        <v>2721</v>
      </c>
      <c r="R3680" s="301" t="s">
        <v>2744</v>
      </c>
      <c r="S3680" s="305" t="s">
        <v>2722</v>
      </c>
      <c r="T3680" s="303" t="s">
        <v>775</v>
      </c>
      <c r="U3680" s="115" t="s">
        <v>3180</v>
      </c>
    </row>
    <row r="3681" spans="1:21" s="210" customFormat="1">
      <c r="A3681" s="302" t="str">
        <f>VLOOKUP(C3681,STYLES!$A$1:$R$2088,7,FALSE)</f>
        <v>Outerwear</v>
      </c>
      <c r="B3681" s="210" t="str">
        <f>VLOOKUP(C3681,STYLES!$1:$1048576,6,FALSE)</f>
        <v>North End®</v>
      </c>
      <c r="C3681" s="303">
        <v>78188</v>
      </c>
      <c r="D3681" s="296"/>
      <c r="E3681" s="210" t="str">
        <f>VLOOKUP(C3681,STYLES!$1:$1048576,12,FALSE)</f>
        <v>Tempo Lightweight Recycled Polyester Jacket with Embossed Print</v>
      </c>
      <c r="F3681" s="304" t="s">
        <v>3070</v>
      </c>
      <c r="G3681" s="304" t="s">
        <v>2740</v>
      </c>
      <c r="H3681" s="297" t="str">
        <f>VLOOKUP(C3681,STYLES!$1:$1048576,9,FALSE)</f>
        <v>DROP - Pre-Closeout</v>
      </c>
      <c r="I3681" s="297" t="str">
        <f>VLOOKUP(C3681,STYLES!$1:$1048576,10,FALSE)</f>
        <v>DROP - Pre-Closeout</v>
      </c>
      <c r="J3681" s="305" t="s">
        <v>2961</v>
      </c>
      <c r="K3681" s="298">
        <f>IFERROR(VLOOKUP(J3681,LISTS!G:H,2,FALSE),"0")</f>
        <v>6</v>
      </c>
      <c r="L3681" s="210" t="str">
        <f t="shared" si="166"/>
        <v/>
      </c>
      <c r="M3681" s="305" t="s">
        <v>2961</v>
      </c>
      <c r="N3681" s="300">
        <f>IFERROR(VLOOKUP(M3681,LISTS!G:H,2,FALSE),"0")</f>
        <v>6</v>
      </c>
      <c r="O3681" s="210" t="str">
        <f t="shared" si="169"/>
        <v/>
      </c>
      <c r="P3681" s="301" t="s">
        <v>2720</v>
      </c>
      <c r="Q3681" s="301" t="s">
        <v>2741</v>
      </c>
      <c r="R3681" s="301" t="s">
        <v>2744</v>
      </c>
      <c r="S3681" s="303" t="s">
        <v>3001</v>
      </c>
      <c r="T3681" s="303" t="s">
        <v>775</v>
      </c>
      <c r="U3681" s="305"/>
    </row>
    <row r="3682" spans="1:21" s="210" customFormat="1">
      <c r="A3682" s="302" t="str">
        <f>VLOOKUP(C3682,STYLES!$A$1:$R$2088,7,FALSE)</f>
        <v>Outerwear</v>
      </c>
      <c r="B3682" s="210" t="str">
        <f>VLOOKUP(C3682,STYLES!$1:$1048576,6,FALSE)</f>
        <v>North End®</v>
      </c>
      <c r="C3682" s="303">
        <v>78188</v>
      </c>
      <c r="D3682" s="296"/>
      <c r="E3682" s="210" t="str">
        <f>VLOOKUP(C3682,STYLES!$1:$1048576,12,FALSE)</f>
        <v>Tempo Lightweight Recycled Polyester Jacket with Embossed Print</v>
      </c>
      <c r="F3682" s="304" t="s">
        <v>3172</v>
      </c>
      <c r="G3682" s="304" t="s">
        <v>2755</v>
      </c>
      <c r="H3682" s="297" t="str">
        <f>VLOOKUP(C3682,STYLES!$1:$1048576,9,FALSE)</f>
        <v>DROP - Pre-Closeout</v>
      </c>
      <c r="I3682" s="297" t="str">
        <f>VLOOKUP(C3682,STYLES!$1:$1048576,10,FALSE)</f>
        <v>DROP - Pre-Closeout</v>
      </c>
      <c r="J3682" s="305" t="s">
        <v>2961</v>
      </c>
      <c r="K3682" s="298">
        <f>IFERROR(VLOOKUP(J3682,LISTS!G:H,2,FALSE),"0")</f>
        <v>6</v>
      </c>
      <c r="L3682" s="210" t="str">
        <f t="shared" si="166"/>
        <v/>
      </c>
      <c r="M3682" s="305" t="s">
        <v>2961</v>
      </c>
      <c r="N3682" s="300">
        <f>IFERROR(VLOOKUP(M3682,LISTS!G:H,2,FALSE),"0")</f>
        <v>6</v>
      </c>
      <c r="O3682" s="210" t="str">
        <f t="shared" si="169"/>
        <v/>
      </c>
      <c r="P3682" s="301" t="s">
        <v>2720</v>
      </c>
      <c r="Q3682" s="301" t="s">
        <v>3003</v>
      </c>
      <c r="R3682" s="301" t="s">
        <v>2721</v>
      </c>
      <c r="S3682" s="303" t="s">
        <v>3004</v>
      </c>
      <c r="T3682" s="303" t="s">
        <v>2722</v>
      </c>
      <c r="U3682" s="305"/>
    </row>
    <row r="3683" spans="1:21" s="210" customFormat="1">
      <c r="A3683" s="302" t="str">
        <f>VLOOKUP(C3683,STYLES!$A$1:$R$2088,7,FALSE)</f>
        <v>Outerwear</v>
      </c>
      <c r="B3683" s="210" t="str">
        <f>VLOOKUP(C3683,STYLES!$1:$1048576,6,FALSE)</f>
        <v>North End®</v>
      </c>
      <c r="C3683" s="303">
        <v>78188</v>
      </c>
      <c r="D3683" s="296"/>
      <c r="E3683" s="210" t="str">
        <f>VLOOKUP(C3683,STYLES!$1:$1048576,12,FALSE)</f>
        <v>Tempo Lightweight Recycled Polyester Jacket with Embossed Print</v>
      </c>
      <c r="F3683" s="305" t="s">
        <v>3173</v>
      </c>
      <c r="G3683" s="304" t="s">
        <v>2809</v>
      </c>
      <c r="H3683" s="297" t="str">
        <f>VLOOKUP(C3683,STYLES!$1:$1048576,9,FALSE)</f>
        <v>DROP - Pre-Closeout</v>
      </c>
      <c r="I3683" s="297" t="str">
        <f>VLOOKUP(C3683,STYLES!$1:$1048576,10,FALSE)</f>
        <v>DROP - Pre-Closeout</v>
      </c>
      <c r="J3683" s="305" t="s">
        <v>2961</v>
      </c>
      <c r="K3683" s="298">
        <f>IFERROR(VLOOKUP(J3683,LISTS!G:H,2,FALSE),"0")</f>
        <v>6</v>
      </c>
      <c r="L3683" s="210" t="str">
        <f t="shared" si="166"/>
        <v/>
      </c>
      <c r="M3683" s="305" t="s">
        <v>2961</v>
      </c>
      <c r="N3683" s="300">
        <f>IFERROR(VLOOKUP(M3683,LISTS!G:H,2,FALSE),"0")</f>
        <v>6</v>
      </c>
      <c r="O3683" s="210" t="str">
        <f t="shared" si="169"/>
        <v/>
      </c>
      <c r="P3683" s="301" t="s">
        <v>2720</v>
      </c>
      <c r="Q3683" s="301" t="s">
        <v>3136</v>
      </c>
      <c r="R3683" s="301" t="s">
        <v>2721</v>
      </c>
      <c r="S3683" s="303" t="s">
        <v>3137</v>
      </c>
      <c r="T3683" s="303" t="s">
        <v>2722</v>
      </c>
      <c r="U3683" s="305"/>
    </row>
    <row r="3684" spans="1:21">
      <c r="A3684" s="4"/>
      <c r="F3684" s="112"/>
      <c r="G3684" s="111"/>
      <c r="J3684" s="112"/>
      <c r="K3684" s="139"/>
      <c r="L3684" s="60">
        <f>SUM(L3680:L3683)</f>
        <v>0</v>
      </c>
      <c r="M3684" s="112"/>
      <c r="N3684" s="140"/>
      <c r="O3684" s="60">
        <f>SUM(O3680:O3683)</f>
        <v>0</v>
      </c>
      <c r="Q3684" s="117"/>
      <c r="R3684" s="117"/>
      <c r="S3684" s="103"/>
      <c r="T3684" s="103"/>
      <c r="U3684" s="112"/>
    </row>
    <row r="3685" spans="1:21" s="210" customFormat="1">
      <c r="A3685" s="302" t="str">
        <f>VLOOKUP(C3685,STYLES!$A$1:$R$2088,7,FALSE)</f>
        <v>Outerwear</v>
      </c>
      <c r="B3685" s="210" t="str">
        <f>VLOOKUP(C3685,STYLES!$1:$1048576,6,FALSE)</f>
        <v>North End®</v>
      </c>
      <c r="C3685" s="303">
        <v>88188</v>
      </c>
      <c r="D3685" s="296"/>
      <c r="E3685" s="210" t="str">
        <f>VLOOKUP(C3685,STYLES!$1:$1048576,12,FALSE)</f>
        <v>Tempo Lightweight Recycled Polyester Jacket with Embossed Print</v>
      </c>
      <c r="F3685" s="304" t="s">
        <v>2825</v>
      </c>
      <c r="G3685" s="304" t="s">
        <v>2718</v>
      </c>
      <c r="H3685" s="297" t="str">
        <f>VLOOKUP(C3685,STYLES!$1:$1048576,9,FALSE)</f>
        <v>DROP - Pre-Closeout</v>
      </c>
      <c r="I3685" s="297" t="str">
        <f>VLOOKUP(C3685,STYLES!$1:$1048576,10,FALSE)</f>
        <v>DROP - Pre-Closeout</v>
      </c>
      <c r="J3685" s="305" t="s">
        <v>2768</v>
      </c>
      <c r="K3685" s="298">
        <f>IFERROR(VLOOKUP(J3685,LISTS!G:H,2,FALSE),"0")</f>
        <v>6</v>
      </c>
      <c r="L3685" s="210" t="str">
        <f t="shared" si="166"/>
        <v/>
      </c>
      <c r="M3685" s="305" t="s">
        <v>2768</v>
      </c>
      <c r="N3685" s="300">
        <f>IFERROR(VLOOKUP(M3685,LISTS!G:H,2,FALSE),"0")</f>
        <v>6</v>
      </c>
      <c r="O3685" s="210" t="str">
        <f t="shared" si="169"/>
        <v/>
      </c>
      <c r="P3685" s="301" t="s">
        <v>2720</v>
      </c>
      <c r="Q3685" s="295" t="s">
        <v>2721</v>
      </c>
      <c r="R3685" s="301" t="s">
        <v>2744</v>
      </c>
      <c r="S3685" s="305" t="s">
        <v>2722</v>
      </c>
      <c r="T3685" s="303" t="s">
        <v>775</v>
      </c>
      <c r="U3685" s="305"/>
    </row>
    <row r="3686" spans="1:21" s="210" customFormat="1">
      <c r="A3686" s="302" t="str">
        <f>VLOOKUP(C3686,STYLES!$A$1:$R$2088,7,FALSE)</f>
        <v>Outerwear</v>
      </c>
      <c r="B3686" s="210" t="str">
        <f>VLOOKUP(C3686,STYLES!$1:$1048576,6,FALSE)</f>
        <v>North End®</v>
      </c>
      <c r="C3686" s="303">
        <v>88188</v>
      </c>
      <c r="D3686" s="296"/>
      <c r="E3686" s="210" t="str">
        <f>VLOOKUP(C3686,STYLES!$1:$1048576,12,FALSE)</f>
        <v>Tempo Lightweight Recycled Polyester Jacket with Embossed Print</v>
      </c>
      <c r="F3686" s="304" t="s">
        <v>3070</v>
      </c>
      <c r="G3686" s="304" t="s">
        <v>2740</v>
      </c>
      <c r="H3686" s="297" t="str">
        <f>VLOOKUP(C3686,STYLES!$1:$1048576,9,FALSE)</f>
        <v>DROP - Pre-Closeout</v>
      </c>
      <c r="I3686" s="297" t="str">
        <f>VLOOKUP(C3686,STYLES!$1:$1048576,10,FALSE)</f>
        <v>DROP - Pre-Closeout</v>
      </c>
      <c r="J3686" s="305" t="s">
        <v>2768</v>
      </c>
      <c r="K3686" s="298">
        <f>IFERROR(VLOOKUP(J3686,LISTS!G:H,2,FALSE),"0")</f>
        <v>6</v>
      </c>
      <c r="L3686" s="210" t="str">
        <f t="shared" si="166"/>
        <v/>
      </c>
      <c r="M3686" s="305" t="s">
        <v>2768</v>
      </c>
      <c r="N3686" s="300">
        <f>IFERROR(VLOOKUP(M3686,LISTS!G:H,2,FALSE),"0")</f>
        <v>6</v>
      </c>
      <c r="O3686" s="210" t="str">
        <f t="shared" si="169"/>
        <v/>
      </c>
      <c r="P3686" s="301" t="s">
        <v>2720</v>
      </c>
      <c r="Q3686" s="301" t="s">
        <v>2741</v>
      </c>
      <c r="R3686" s="301" t="s">
        <v>2744</v>
      </c>
      <c r="S3686" s="303" t="s">
        <v>3001</v>
      </c>
      <c r="T3686" s="303" t="s">
        <v>775</v>
      </c>
      <c r="U3686" s="305"/>
    </row>
    <row r="3687" spans="1:21" s="210" customFormat="1">
      <c r="A3687" s="302" t="str">
        <f>VLOOKUP(C3687,STYLES!$A$1:$R$2088,7,FALSE)</f>
        <v>Outerwear</v>
      </c>
      <c r="B3687" s="210" t="str">
        <f>VLOOKUP(C3687,STYLES!$1:$1048576,6,FALSE)</f>
        <v>North End®</v>
      </c>
      <c r="C3687" s="303">
        <v>88188</v>
      </c>
      <c r="D3687" s="296"/>
      <c r="E3687" s="210" t="str">
        <f>VLOOKUP(C3687,STYLES!$1:$1048576,12,FALSE)</f>
        <v>Tempo Lightweight Recycled Polyester Jacket with Embossed Print</v>
      </c>
      <c r="F3687" s="304" t="s">
        <v>3172</v>
      </c>
      <c r="G3687" s="304" t="s">
        <v>2755</v>
      </c>
      <c r="H3687" s="297" t="str">
        <f>VLOOKUP(C3687,STYLES!$1:$1048576,9,FALSE)</f>
        <v>DROP - Pre-Closeout</v>
      </c>
      <c r="I3687" s="297" t="str">
        <f>VLOOKUP(C3687,STYLES!$1:$1048576,10,FALSE)</f>
        <v>DROP - Pre-Closeout</v>
      </c>
      <c r="J3687" s="305" t="s">
        <v>2768</v>
      </c>
      <c r="K3687" s="298">
        <f>IFERROR(VLOOKUP(J3687,LISTS!G:H,2,FALSE),"0")</f>
        <v>6</v>
      </c>
      <c r="L3687" s="210" t="str">
        <f t="shared" si="166"/>
        <v/>
      </c>
      <c r="M3687" s="305" t="s">
        <v>2768</v>
      </c>
      <c r="N3687" s="300">
        <f>IFERROR(VLOOKUP(M3687,LISTS!G:H,2,FALSE),"0")</f>
        <v>6</v>
      </c>
      <c r="O3687" s="210" t="str">
        <f t="shared" si="169"/>
        <v/>
      </c>
      <c r="P3687" s="301" t="s">
        <v>2720</v>
      </c>
      <c r="Q3687" s="301" t="s">
        <v>3003</v>
      </c>
      <c r="R3687" s="301" t="s">
        <v>2721</v>
      </c>
      <c r="S3687" s="303" t="s">
        <v>3004</v>
      </c>
      <c r="T3687" s="303" t="s">
        <v>2722</v>
      </c>
      <c r="U3687" s="305"/>
    </row>
    <row r="3688" spans="1:21" s="210" customFormat="1">
      <c r="A3688" s="302" t="str">
        <f>VLOOKUP(C3688,STYLES!$A$1:$R$2088,7,FALSE)</f>
        <v>Outerwear</v>
      </c>
      <c r="B3688" s="210" t="str">
        <f>VLOOKUP(C3688,STYLES!$1:$1048576,6,FALSE)</f>
        <v>North End®</v>
      </c>
      <c r="C3688" s="303">
        <v>88188</v>
      </c>
      <c r="D3688" s="296"/>
      <c r="E3688" s="210" t="str">
        <f>VLOOKUP(C3688,STYLES!$1:$1048576,12,FALSE)</f>
        <v>Tempo Lightweight Recycled Polyester Jacket with Embossed Print</v>
      </c>
      <c r="F3688" s="305" t="s">
        <v>3173</v>
      </c>
      <c r="G3688" s="304" t="s">
        <v>2809</v>
      </c>
      <c r="H3688" s="297" t="str">
        <f>VLOOKUP(C3688,STYLES!$1:$1048576,9,FALSE)</f>
        <v>DROP - Pre-Closeout</v>
      </c>
      <c r="I3688" s="297" t="str">
        <f>VLOOKUP(C3688,STYLES!$1:$1048576,10,FALSE)</f>
        <v>DROP - Pre-Closeout</v>
      </c>
      <c r="J3688" s="305" t="s">
        <v>2768</v>
      </c>
      <c r="K3688" s="298">
        <f>IFERROR(VLOOKUP(J3688,LISTS!G:H,2,FALSE),"0")</f>
        <v>6</v>
      </c>
      <c r="L3688" s="210" t="str">
        <f t="shared" si="166"/>
        <v/>
      </c>
      <c r="M3688" s="305" t="s">
        <v>2768</v>
      </c>
      <c r="N3688" s="300">
        <f>IFERROR(VLOOKUP(M3688,LISTS!G:H,2,FALSE),"0")</f>
        <v>6</v>
      </c>
      <c r="O3688" s="210" t="str">
        <f t="shared" si="169"/>
        <v/>
      </c>
      <c r="P3688" s="301" t="s">
        <v>2720</v>
      </c>
      <c r="Q3688" s="301" t="s">
        <v>3136</v>
      </c>
      <c r="R3688" s="301" t="s">
        <v>2721</v>
      </c>
      <c r="S3688" s="303" t="s">
        <v>3137</v>
      </c>
      <c r="T3688" s="303" t="s">
        <v>2722</v>
      </c>
      <c r="U3688" s="305"/>
    </row>
    <row r="3689" spans="1:21">
      <c r="A3689" s="4"/>
      <c r="F3689" s="112"/>
      <c r="G3689" s="111"/>
      <c r="J3689" s="112"/>
      <c r="K3689" s="139"/>
      <c r="L3689" s="60">
        <f>SUM(L3685:L3688)</f>
        <v>0</v>
      </c>
      <c r="M3689" s="112"/>
      <c r="N3689" s="140"/>
      <c r="O3689" s="60">
        <f>SUM(O3685:O3688)</f>
        <v>0</v>
      </c>
      <c r="Q3689" s="117"/>
      <c r="R3689" s="117"/>
      <c r="S3689" s="103"/>
      <c r="T3689" s="103"/>
      <c r="U3689" s="112"/>
    </row>
    <row r="3690" spans="1:21">
      <c r="A3690" s="4" t="str">
        <f>VLOOKUP(C3690,STYLES!$A$1:$R$2088,7,FALSE)</f>
        <v>Outerwear</v>
      </c>
      <c r="B3690" t="str">
        <f>VLOOKUP(C3690,STYLES!$1:$1048576,6,FALSE)</f>
        <v>North End®</v>
      </c>
      <c r="C3690" s="103">
        <v>78195</v>
      </c>
      <c r="E3690" t="str">
        <f>VLOOKUP(C3690,STYLES!$1:$1048576,12,FALSE)</f>
        <v>Height 3-in-1 Jacket with Insulated Liner</v>
      </c>
      <c r="F3690" s="111" t="s">
        <v>3194</v>
      </c>
      <c r="G3690" s="111" t="s">
        <v>2718</v>
      </c>
      <c r="H3690" s="113" t="str">
        <f>VLOOKUP(C3690,STYLES!$1:$1048576,9,FALSE)</f>
        <v>Active</v>
      </c>
      <c r="I3690" s="113" t="str">
        <f>VLOOKUP(C3690,STYLES!$1:$1048576,10,FALSE)</f>
        <v>Active</v>
      </c>
      <c r="J3690" s="112" t="s">
        <v>2768</v>
      </c>
      <c r="K3690" s="139">
        <f>IFERROR(VLOOKUP(J3690,LISTS!G:H,2,FALSE),"0")</f>
        <v>6</v>
      </c>
      <c r="L3690" s="68">
        <f t="shared" si="166"/>
        <v>6</v>
      </c>
      <c r="M3690" s="112" t="s">
        <v>2768</v>
      </c>
      <c r="N3690" s="140">
        <f>IFERROR(VLOOKUP(M3690,LISTS!G:H,2,FALSE),"0")</f>
        <v>6</v>
      </c>
      <c r="O3690" s="68">
        <f t="shared" si="169"/>
        <v>6</v>
      </c>
      <c r="P3690" s="117" t="s">
        <v>2720</v>
      </c>
      <c r="Q3690" s="101" t="s">
        <v>2721</v>
      </c>
      <c r="R3690" s="117" t="s">
        <v>2983</v>
      </c>
      <c r="S3690" s="112" t="s">
        <v>2722</v>
      </c>
      <c r="T3690" s="103" t="s">
        <v>2984</v>
      </c>
      <c r="U3690" s="112"/>
    </row>
    <row r="3691" spans="1:21">
      <c r="A3691" s="4" t="str">
        <f>VLOOKUP(C3691,STYLES!$A$1:$R$2088,7,FALSE)</f>
        <v>Outerwear</v>
      </c>
      <c r="B3691" t="str">
        <f>VLOOKUP(C3691,STYLES!$1:$1048576,6,FALSE)</f>
        <v>North End®</v>
      </c>
      <c r="C3691" s="103">
        <v>78195</v>
      </c>
      <c r="E3691" t="str">
        <f>VLOOKUP(C3691,STYLES!$1:$1048576,12,FALSE)</f>
        <v>Height 3-in-1 Jacket with Insulated Liner</v>
      </c>
      <c r="F3691" s="111" t="s">
        <v>3552</v>
      </c>
      <c r="G3691" s="111" t="s">
        <v>2718</v>
      </c>
      <c r="H3691" s="113" t="str">
        <f>VLOOKUP(C3691,STYLES!$1:$1048576,9,FALSE)</f>
        <v>Active</v>
      </c>
      <c r="I3691" s="113" t="str">
        <f>VLOOKUP(C3691,STYLES!$1:$1048576,10,FALSE)</f>
        <v>Active</v>
      </c>
      <c r="J3691" s="112" t="s">
        <v>2768</v>
      </c>
      <c r="K3691" s="139">
        <f>IFERROR(VLOOKUP(J3691,LISTS!G:H,2,FALSE),"0")</f>
        <v>6</v>
      </c>
      <c r="L3691" s="68">
        <f t="shared" si="166"/>
        <v>6</v>
      </c>
      <c r="M3691" s="112" t="s">
        <v>2768</v>
      </c>
      <c r="N3691" s="140">
        <f>IFERROR(VLOOKUP(M3691,LISTS!G:H,2,FALSE),"0")</f>
        <v>6</v>
      </c>
      <c r="O3691" s="68">
        <f t="shared" si="169"/>
        <v>6</v>
      </c>
      <c r="P3691" s="117" t="s">
        <v>2720</v>
      </c>
      <c r="Q3691" s="101" t="s">
        <v>2721</v>
      </c>
      <c r="R3691" s="117" t="s">
        <v>2983</v>
      </c>
      <c r="S3691" s="112" t="s">
        <v>2722</v>
      </c>
      <c r="T3691" s="103" t="s">
        <v>2984</v>
      </c>
      <c r="U3691" s="112"/>
    </row>
    <row r="3692" spans="1:21">
      <c r="A3692" s="4" t="str">
        <f>VLOOKUP(C3692,STYLES!$A$1:$R$2088,7,FALSE)</f>
        <v>Outerwear</v>
      </c>
      <c r="B3692" t="str">
        <f>VLOOKUP(C3692,STYLES!$1:$1048576,6,FALSE)</f>
        <v>North End®</v>
      </c>
      <c r="C3692" s="103">
        <v>78195</v>
      </c>
      <c r="E3692" t="str">
        <f>VLOOKUP(C3692,STYLES!$1:$1048576,12,FALSE)</f>
        <v>Height 3-in-1 Jacket with Insulated Liner</v>
      </c>
      <c r="F3692" s="112" t="s">
        <v>3553</v>
      </c>
      <c r="G3692" s="111" t="s">
        <v>2740</v>
      </c>
      <c r="H3692" s="113" t="str">
        <f>VLOOKUP(C3692,STYLES!$1:$1048576,9,FALSE)</f>
        <v>Active</v>
      </c>
      <c r="I3692" s="113" t="str">
        <f>VLOOKUP(C3692,STYLES!$1:$1048576,10,FALSE)</f>
        <v>Active</v>
      </c>
      <c r="J3692" s="112" t="s">
        <v>2768</v>
      </c>
      <c r="K3692" s="139">
        <f>IFERROR(VLOOKUP(J3692,LISTS!G:H,2,FALSE),"0")</f>
        <v>6</v>
      </c>
      <c r="L3692" s="68">
        <f t="shared" si="166"/>
        <v>6</v>
      </c>
      <c r="M3692" s="112" t="s">
        <v>2768</v>
      </c>
      <c r="N3692" s="140">
        <f>IFERROR(VLOOKUP(M3692,LISTS!G:H,2,FALSE),"0")</f>
        <v>6</v>
      </c>
      <c r="O3692" s="68">
        <f t="shared" si="169"/>
        <v>6</v>
      </c>
      <c r="P3692" s="117" t="s">
        <v>2720</v>
      </c>
      <c r="Q3692" s="117" t="s">
        <v>2741</v>
      </c>
      <c r="R3692" s="117" t="s">
        <v>2983</v>
      </c>
      <c r="S3692" s="103" t="s">
        <v>3039</v>
      </c>
      <c r="T3692" s="103" t="s">
        <v>2984</v>
      </c>
      <c r="U3692" s="112"/>
    </row>
    <row r="3693" spans="1:21">
      <c r="A3693" s="4"/>
      <c r="F3693" s="112"/>
      <c r="G3693" s="111"/>
      <c r="J3693" s="112"/>
      <c r="K3693" s="139"/>
      <c r="L3693" s="60">
        <f>SUM(L3690:L3692)</f>
        <v>18</v>
      </c>
      <c r="M3693" s="112"/>
      <c r="N3693" s="140"/>
      <c r="O3693" s="60">
        <f>SUM(O3690:O3692)</f>
        <v>18</v>
      </c>
      <c r="Q3693" s="117"/>
      <c r="R3693" s="117"/>
      <c r="S3693" s="103"/>
      <c r="T3693" s="103"/>
      <c r="U3693" s="112"/>
    </row>
    <row r="3694" spans="1:21">
      <c r="A3694" s="4" t="str">
        <f>VLOOKUP(C3694,STYLES!$A$1:$R$2088,7,FALSE)</f>
        <v>Outerwear</v>
      </c>
      <c r="B3694" t="str">
        <f>VLOOKUP(C3694,STYLES!$1:$1048576,6,FALSE)</f>
        <v>North End®</v>
      </c>
      <c r="C3694" s="103">
        <v>88195</v>
      </c>
      <c r="E3694" t="str">
        <f>VLOOKUP(C3694,STYLES!$1:$1048576,12,FALSE)</f>
        <v>Height 3-in-1 Jacket with Insulated Liner</v>
      </c>
      <c r="F3694" s="111" t="s">
        <v>3194</v>
      </c>
      <c r="G3694" s="111" t="s">
        <v>2718</v>
      </c>
      <c r="H3694" s="113" t="str">
        <f>VLOOKUP(C3694,STYLES!$1:$1048576,9,FALSE)</f>
        <v>Active</v>
      </c>
      <c r="I3694" s="113" t="str">
        <f>VLOOKUP(C3694,STYLES!$1:$1048576,10,FALSE)</f>
        <v>Active</v>
      </c>
      <c r="J3694" s="112" t="s">
        <v>3009</v>
      </c>
      <c r="K3694" s="139">
        <f>IFERROR(VLOOKUP(J3694,LISTS!G:H,2,FALSE),"0")</f>
        <v>8</v>
      </c>
      <c r="L3694" s="68">
        <f t="shared" si="166"/>
        <v>8</v>
      </c>
      <c r="M3694" s="112" t="s">
        <v>3009</v>
      </c>
      <c r="N3694" s="140">
        <f>IFERROR(VLOOKUP(M3694,LISTS!G:H,2,FALSE),"0")</f>
        <v>8</v>
      </c>
      <c r="O3694" s="68">
        <f t="shared" si="169"/>
        <v>8</v>
      </c>
      <c r="P3694" s="117" t="s">
        <v>2720</v>
      </c>
      <c r="Q3694" s="101" t="s">
        <v>2721</v>
      </c>
      <c r="R3694" s="117" t="s">
        <v>2983</v>
      </c>
      <c r="S3694" s="112" t="s">
        <v>2722</v>
      </c>
      <c r="T3694" s="103" t="s">
        <v>2984</v>
      </c>
      <c r="U3694" s="112"/>
    </row>
    <row r="3695" spans="1:21">
      <c r="A3695" s="4" t="str">
        <f>VLOOKUP(C3695,STYLES!$A$1:$R$2088,7,FALSE)</f>
        <v>Outerwear</v>
      </c>
      <c r="B3695" t="str">
        <f>VLOOKUP(C3695,STYLES!$1:$1048576,6,FALSE)</f>
        <v>North End®</v>
      </c>
      <c r="C3695" s="103">
        <v>88195</v>
      </c>
      <c r="E3695" t="str">
        <f>VLOOKUP(C3695,STYLES!$1:$1048576,12,FALSE)</f>
        <v>Height 3-in-1 Jacket with Insulated Liner</v>
      </c>
      <c r="F3695" s="111" t="s">
        <v>3552</v>
      </c>
      <c r="G3695" s="111" t="s">
        <v>2718</v>
      </c>
      <c r="H3695" s="113" t="str">
        <f>VLOOKUP(C3695,STYLES!$1:$1048576,9,FALSE)</f>
        <v>Active</v>
      </c>
      <c r="I3695" s="113" t="str">
        <f>VLOOKUP(C3695,STYLES!$1:$1048576,10,FALSE)</f>
        <v>Active</v>
      </c>
      <c r="J3695" s="112" t="s">
        <v>3009</v>
      </c>
      <c r="K3695" s="139">
        <f>IFERROR(VLOOKUP(J3695,LISTS!G:H,2,FALSE),"0")</f>
        <v>8</v>
      </c>
      <c r="L3695" s="68">
        <f t="shared" si="166"/>
        <v>8</v>
      </c>
      <c r="M3695" s="112" t="s">
        <v>3009</v>
      </c>
      <c r="N3695" s="140">
        <f>IFERROR(VLOOKUP(M3695,LISTS!G:H,2,FALSE),"0")</f>
        <v>8</v>
      </c>
      <c r="O3695" s="68">
        <f t="shared" si="169"/>
        <v>8</v>
      </c>
      <c r="P3695" s="117" t="s">
        <v>2720</v>
      </c>
      <c r="Q3695" s="101" t="s">
        <v>2721</v>
      </c>
      <c r="R3695" s="117" t="s">
        <v>2983</v>
      </c>
      <c r="S3695" s="112" t="s">
        <v>2722</v>
      </c>
      <c r="T3695" s="103" t="s">
        <v>2984</v>
      </c>
      <c r="U3695" s="112"/>
    </row>
    <row r="3696" spans="1:21">
      <c r="A3696" s="4" t="str">
        <f>VLOOKUP(C3696,STYLES!$A$1:$R$2088,7,FALSE)</f>
        <v>Outerwear</v>
      </c>
      <c r="B3696" t="str">
        <f>VLOOKUP(C3696,STYLES!$1:$1048576,6,FALSE)</f>
        <v>North End®</v>
      </c>
      <c r="C3696" s="103">
        <v>88195</v>
      </c>
      <c r="E3696" t="str">
        <f>VLOOKUP(C3696,STYLES!$1:$1048576,12,FALSE)</f>
        <v>Height 3-in-1 Jacket with Insulated Liner</v>
      </c>
      <c r="F3696" s="112" t="s">
        <v>3553</v>
      </c>
      <c r="G3696" s="111" t="s">
        <v>2740</v>
      </c>
      <c r="H3696" s="113" t="str">
        <f>VLOOKUP(C3696,STYLES!$1:$1048576,9,FALSE)</f>
        <v>Active</v>
      </c>
      <c r="I3696" s="113" t="str">
        <f>VLOOKUP(C3696,STYLES!$1:$1048576,10,FALSE)</f>
        <v>Active</v>
      </c>
      <c r="J3696" s="112" t="s">
        <v>3009</v>
      </c>
      <c r="K3696" s="139">
        <f>IFERROR(VLOOKUP(J3696,LISTS!G:H,2,FALSE),"0")</f>
        <v>8</v>
      </c>
      <c r="L3696" s="68">
        <f t="shared" si="166"/>
        <v>8</v>
      </c>
      <c r="M3696" s="112" t="s">
        <v>3009</v>
      </c>
      <c r="N3696" s="140">
        <f>IFERROR(VLOOKUP(M3696,LISTS!G:H,2,FALSE),"0")</f>
        <v>8</v>
      </c>
      <c r="O3696" s="68">
        <f t="shared" si="169"/>
        <v>8</v>
      </c>
      <c r="P3696" s="117" t="s">
        <v>2720</v>
      </c>
      <c r="Q3696" s="117" t="s">
        <v>2741</v>
      </c>
      <c r="R3696" s="117" t="s">
        <v>2983</v>
      </c>
      <c r="S3696" s="103" t="s">
        <v>3039</v>
      </c>
      <c r="T3696" s="103" t="s">
        <v>2984</v>
      </c>
      <c r="U3696" s="112"/>
    </row>
    <row r="3697" spans="1:21">
      <c r="A3697" s="4"/>
      <c r="F3697" s="112"/>
      <c r="G3697" s="111"/>
      <c r="J3697" s="112"/>
      <c r="K3697" s="139"/>
      <c r="L3697" s="60">
        <f>SUM(L3694:L3696)</f>
        <v>24</v>
      </c>
      <c r="M3697" s="112"/>
      <c r="N3697" s="140"/>
      <c r="O3697" s="60">
        <f>SUM(O3694:O3696)</f>
        <v>24</v>
      </c>
      <c r="Q3697" s="117"/>
      <c r="R3697" s="117"/>
      <c r="S3697" s="103"/>
      <c r="T3697" s="103"/>
      <c r="U3697" s="112"/>
    </row>
    <row r="3698" spans="1:21">
      <c r="A3698" s="4" t="str">
        <f>VLOOKUP(C3698,STYLES!$A$1:$R$2088,7,FALSE)</f>
        <v>Outerwear</v>
      </c>
      <c r="B3698" t="str">
        <f>VLOOKUP(C3698,STYLES!$1:$1048576,6,FALSE)</f>
        <v>North End®</v>
      </c>
      <c r="C3698" s="103">
        <v>78196</v>
      </c>
      <c r="E3698" t="str">
        <f>VLOOKUP(C3698,STYLES!$1:$1048576,12,FALSE)</f>
        <v>Angle 3-in-1 Jacket with Bonded Fleece Liner</v>
      </c>
      <c r="F3698" s="111" t="s">
        <v>2887</v>
      </c>
      <c r="G3698" s="111" t="s">
        <v>2718</v>
      </c>
      <c r="H3698" s="113" t="str">
        <f>VLOOKUP(C3698,STYLES!$1:$1048576,9,FALSE)</f>
        <v>Active</v>
      </c>
      <c r="I3698" s="113" t="str">
        <f>VLOOKUP(C3698,STYLES!$1:$1048576,10,FALSE)</f>
        <v>Active</v>
      </c>
      <c r="J3698" s="112" t="s">
        <v>2745</v>
      </c>
      <c r="K3698" s="139">
        <f>IFERROR(VLOOKUP(J3698,LISTS!G:H,2,FALSE),"0")</f>
        <v>7</v>
      </c>
      <c r="L3698" s="68">
        <f t="shared" si="166"/>
        <v>7</v>
      </c>
      <c r="M3698" s="112" t="s">
        <v>2745</v>
      </c>
      <c r="N3698" s="140">
        <f>IFERROR(VLOOKUP(M3698,LISTS!G:H,2,FALSE),"0")</f>
        <v>7</v>
      </c>
      <c r="O3698" s="68">
        <f t="shared" si="169"/>
        <v>7</v>
      </c>
      <c r="P3698" s="117" t="s">
        <v>2720</v>
      </c>
      <c r="Q3698" s="101" t="s">
        <v>2721</v>
      </c>
      <c r="R3698" s="117" t="s">
        <v>775</v>
      </c>
      <c r="S3698" s="112" t="s">
        <v>2722</v>
      </c>
      <c r="T3698" s="117" t="s">
        <v>775</v>
      </c>
      <c r="U3698" s="112"/>
    </row>
    <row r="3699" spans="1:21">
      <c r="A3699" s="4" t="str">
        <f>VLOOKUP(C3699,STYLES!$A$1:$R$2088,7,FALSE)</f>
        <v>Outerwear</v>
      </c>
      <c r="B3699" t="str">
        <f>VLOOKUP(C3699,STYLES!$1:$1048576,6,FALSE)</f>
        <v>North End®</v>
      </c>
      <c r="C3699" s="103">
        <v>78196</v>
      </c>
      <c r="E3699" t="str">
        <f>VLOOKUP(C3699,STYLES!$1:$1048576,12,FALSE)</f>
        <v>Angle 3-in-1 Jacket with Bonded Fleece Liner</v>
      </c>
      <c r="F3699" s="111" t="s">
        <v>3028</v>
      </c>
      <c r="G3699" s="111" t="s">
        <v>2755</v>
      </c>
      <c r="H3699" s="113" t="str">
        <f>VLOOKUP(C3699,STYLES!$1:$1048576,9,FALSE)</f>
        <v>Active</v>
      </c>
      <c r="I3699" s="113" t="str">
        <f>VLOOKUP(C3699,STYLES!$1:$1048576,10,FALSE)</f>
        <v>Active</v>
      </c>
      <c r="J3699" s="112" t="s">
        <v>2745</v>
      </c>
      <c r="K3699" s="139">
        <f>IFERROR(VLOOKUP(J3699,LISTS!G:H,2,FALSE),"0")</f>
        <v>7</v>
      </c>
      <c r="L3699" s="68">
        <f t="shared" si="166"/>
        <v>7</v>
      </c>
      <c r="M3699" s="112" t="s">
        <v>2745</v>
      </c>
      <c r="N3699" s="140">
        <f>IFERROR(VLOOKUP(M3699,LISTS!G:H,2,FALSE),"0")</f>
        <v>7</v>
      </c>
      <c r="O3699" s="68">
        <f t="shared" si="169"/>
        <v>7</v>
      </c>
      <c r="P3699" s="117" t="s">
        <v>2720</v>
      </c>
      <c r="Q3699" s="117" t="s">
        <v>3003</v>
      </c>
      <c r="R3699" s="117" t="s">
        <v>2983</v>
      </c>
      <c r="S3699" s="103" t="s">
        <v>3004</v>
      </c>
      <c r="T3699" s="103" t="s">
        <v>2984</v>
      </c>
      <c r="U3699" s="112"/>
    </row>
    <row r="3700" spans="1:21">
      <c r="A3700" s="4" t="str">
        <f>VLOOKUP(C3700,STYLES!$A$1:$R$2088,7,FALSE)</f>
        <v>Outerwear</v>
      </c>
      <c r="B3700" t="str">
        <f>VLOOKUP(C3700,STYLES!$1:$1048576,6,FALSE)</f>
        <v>North End®</v>
      </c>
      <c r="C3700" s="103">
        <v>78196</v>
      </c>
      <c r="E3700" t="str">
        <f>VLOOKUP(C3700,STYLES!$1:$1048576,12,FALSE)</f>
        <v>Angle 3-in-1 Jacket with Bonded Fleece Liner</v>
      </c>
      <c r="F3700" s="112" t="s">
        <v>3554</v>
      </c>
      <c r="G3700" s="111" t="s">
        <v>2740</v>
      </c>
      <c r="H3700" s="113" t="str">
        <f>VLOOKUP(C3700,STYLES!$1:$1048576,9,FALSE)</f>
        <v>Active</v>
      </c>
      <c r="I3700" s="113" t="str">
        <f>VLOOKUP(C3700,STYLES!$1:$1048576,10,FALSE)</f>
        <v>Active</v>
      </c>
      <c r="J3700" s="112" t="s">
        <v>2745</v>
      </c>
      <c r="K3700" s="139">
        <f>IFERROR(VLOOKUP(J3700,LISTS!G:H,2,FALSE),"0")</f>
        <v>7</v>
      </c>
      <c r="L3700" s="68">
        <f t="shared" si="166"/>
        <v>7</v>
      </c>
      <c r="M3700" s="112" t="s">
        <v>2745</v>
      </c>
      <c r="N3700" s="140">
        <f>IFERROR(VLOOKUP(M3700,LISTS!G:H,2,FALSE),"0")</f>
        <v>7</v>
      </c>
      <c r="O3700" s="68">
        <f t="shared" si="169"/>
        <v>7</v>
      </c>
      <c r="P3700" s="117" t="s">
        <v>2720</v>
      </c>
      <c r="Q3700" s="117" t="s">
        <v>2741</v>
      </c>
      <c r="R3700" s="117" t="s">
        <v>775</v>
      </c>
      <c r="S3700" s="103" t="s">
        <v>3039</v>
      </c>
      <c r="T3700" s="117" t="s">
        <v>775</v>
      </c>
      <c r="U3700" s="112"/>
    </row>
    <row r="3701" spans="1:21">
      <c r="A3701" s="4"/>
      <c r="F3701" s="112"/>
      <c r="G3701" s="111"/>
      <c r="J3701" s="112"/>
      <c r="K3701" s="139"/>
      <c r="L3701" s="60">
        <f>SUM(L3698:L3700)</f>
        <v>21</v>
      </c>
      <c r="M3701" s="112"/>
      <c r="N3701" s="140"/>
      <c r="O3701" s="60">
        <f>SUM(O3698:O3700)</f>
        <v>21</v>
      </c>
      <c r="Q3701" s="117"/>
      <c r="R3701" s="117"/>
      <c r="S3701" s="103"/>
      <c r="T3701" s="103"/>
      <c r="U3701" s="112"/>
    </row>
    <row r="3702" spans="1:21">
      <c r="A3702" s="4" t="str">
        <f>VLOOKUP(C3702,STYLES!$A$1:$R$2088,7,FALSE)</f>
        <v>Outerwear</v>
      </c>
      <c r="B3702" t="str">
        <f>VLOOKUP(C3702,STYLES!$1:$1048576,6,FALSE)</f>
        <v>North End®</v>
      </c>
      <c r="C3702" s="103">
        <v>88196</v>
      </c>
      <c r="E3702" t="str">
        <f>VLOOKUP(C3702,STYLES!$1:$1048576,12,FALSE)</f>
        <v>Angle 3-in-1 Jacket with Bonded Fleece Liner</v>
      </c>
      <c r="F3702" s="111" t="s">
        <v>2887</v>
      </c>
      <c r="G3702" s="111" t="s">
        <v>2718</v>
      </c>
      <c r="H3702" s="113" t="str">
        <f>VLOOKUP(C3702,STYLES!$1:$1048576,9,FALSE)</f>
        <v>Active</v>
      </c>
      <c r="I3702" s="113" t="str">
        <f>VLOOKUP(C3702,STYLES!$1:$1048576,10,FALSE)</f>
        <v>Active</v>
      </c>
      <c r="J3702" s="112" t="s">
        <v>3009</v>
      </c>
      <c r="K3702" s="139">
        <f>IFERROR(VLOOKUP(J3702,LISTS!G:H,2,FALSE),"0")</f>
        <v>8</v>
      </c>
      <c r="L3702" s="68">
        <f t="shared" si="166"/>
        <v>8</v>
      </c>
      <c r="M3702" s="112" t="s">
        <v>3009</v>
      </c>
      <c r="N3702" s="140">
        <f>IFERROR(VLOOKUP(M3702,LISTS!G:H,2,FALSE),"0")</f>
        <v>8</v>
      </c>
      <c r="O3702" s="68">
        <f t="shared" si="169"/>
        <v>8</v>
      </c>
      <c r="P3702" s="117" t="s">
        <v>2720</v>
      </c>
      <c r="Q3702" s="101" t="s">
        <v>2721</v>
      </c>
      <c r="R3702" s="117" t="s">
        <v>775</v>
      </c>
      <c r="S3702" s="112" t="s">
        <v>2722</v>
      </c>
      <c r="T3702" s="117" t="s">
        <v>775</v>
      </c>
      <c r="U3702" s="112"/>
    </row>
    <row r="3703" spans="1:21">
      <c r="A3703" s="4" t="str">
        <f>VLOOKUP(C3703,STYLES!$A$1:$R$2088,7,FALSE)</f>
        <v>Outerwear</v>
      </c>
      <c r="B3703" t="str">
        <f>VLOOKUP(C3703,STYLES!$1:$1048576,6,FALSE)</f>
        <v>North End®</v>
      </c>
      <c r="C3703" s="103">
        <v>88196</v>
      </c>
      <c r="E3703" t="str">
        <f>VLOOKUP(C3703,STYLES!$1:$1048576,12,FALSE)</f>
        <v>Angle 3-in-1 Jacket with Bonded Fleece Liner</v>
      </c>
      <c r="F3703" s="111" t="s">
        <v>3028</v>
      </c>
      <c r="G3703" s="111" t="s">
        <v>2755</v>
      </c>
      <c r="H3703" s="113" t="str">
        <f>VLOOKUP(C3703,STYLES!$1:$1048576,9,FALSE)</f>
        <v>Active</v>
      </c>
      <c r="I3703" s="113" t="str">
        <f>VLOOKUP(C3703,STYLES!$1:$1048576,10,FALSE)</f>
        <v>Active</v>
      </c>
      <c r="J3703" s="112" t="s">
        <v>3009</v>
      </c>
      <c r="K3703" s="139">
        <f>IFERROR(VLOOKUP(J3703,LISTS!G:H,2,FALSE),"0")</f>
        <v>8</v>
      </c>
      <c r="L3703" s="68">
        <f t="shared" si="166"/>
        <v>8</v>
      </c>
      <c r="M3703" s="112" t="s">
        <v>3009</v>
      </c>
      <c r="N3703" s="140">
        <f>IFERROR(VLOOKUP(M3703,LISTS!G:H,2,FALSE),"0")</f>
        <v>8</v>
      </c>
      <c r="O3703" s="68">
        <f t="shared" si="169"/>
        <v>8</v>
      </c>
      <c r="P3703" s="117" t="s">
        <v>2720</v>
      </c>
      <c r="Q3703" s="117" t="s">
        <v>3003</v>
      </c>
      <c r="R3703" s="117" t="s">
        <v>2983</v>
      </c>
      <c r="S3703" s="103" t="s">
        <v>3004</v>
      </c>
      <c r="T3703" s="103" t="s">
        <v>2984</v>
      </c>
      <c r="U3703" s="112"/>
    </row>
    <row r="3704" spans="1:21">
      <c r="A3704" s="4" t="str">
        <f>VLOOKUP(C3704,STYLES!$A$1:$R$2088,7,FALSE)</f>
        <v>Outerwear</v>
      </c>
      <c r="B3704" t="str">
        <f>VLOOKUP(C3704,STYLES!$1:$1048576,6,FALSE)</f>
        <v>North End®</v>
      </c>
      <c r="C3704" s="103">
        <v>88196</v>
      </c>
      <c r="E3704" t="str">
        <f>VLOOKUP(C3704,STYLES!$1:$1048576,12,FALSE)</f>
        <v>Angle 3-in-1 Jacket with Bonded Fleece Liner</v>
      </c>
      <c r="F3704" s="112" t="s">
        <v>3554</v>
      </c>
      <c r="G3704" s="111" t="s">
        <v>2740</v>
      </c>
      <c r="H3704" s="113" t="str">
        <f>VLOOKUP(C3704,STYLES!$1:$1048576,9,FALSE)</f>
        <v>Active</v>
      </c>
      <c r="I3704" s="113" t="str">
        <f>VLOOKUP(C3704,STYLES!$1:$1048576,10,FALSE)</f>
        <v>Active</v>
      </c>
      <c r="J3704" s="112" t="s">
        <v>3009</v>
      </c>
      <c r="K3704" s="139">
        <f>IFERROR(VLOOKUP(J3704,LISTS!G:H,2,FALSE),"0")</f>
        <v>8</v>
      </c>
      <c r="L3704" s="68">
        <f t="shared" si="166"/>
        <v>8</v>
      </c>
      <c r="M3704" s="112" t="s">
        <v>3009</v>
      </c>
      <c r="N3704" s="140">
        <f>IFERROR(VLOOKUP(M3704,LISTS!G:H,2,FALSE),"0")</f>
        <v>8</v>
      </c>
      <c r="O3704" s="68">
        <f t="shared" si="169"/>
        <v>8</v>
      </c>
      <c r="P3704" s="117" t="s">
        <v>2720</v>
      </c>
      <c r="Q3704" s="117" t="s">
        <v>2741</v>
      </c>
      <c r="R3704" s="117" t="s">
        <v>775</v>
      </c>
      <c r="S3704" s="103" t="s">
        <v>3039</v>
      </c>
      <c r="T3704" s="117" t="s">
        <v>775</v>
      </c>
      <c r="U3704" s="112"/>
    </row>
    <row r="3705" spans="1:21">
      <c r="A3705" s="4"/>
      <c r="F3705" s="112"/>
      <c r="G3705" s="111"/>
      <c r="J3705" s="112"/>
      <c r="K3705" s="139"/>
      <c r="L3705" s="60">
        <f>SUM(L3702:L3704)</f>
        <v>24</v>
      </c>
      <c r="M3705" s="112"/>
      <c r="N3705" s="140"/>
      <c r="O3705" s="60">
        <f>SUM(O3702:O3704)</f>
        <v>24</v>
      </c>
      <c r="Q3705" s="117"/>
      <c r="R3705" s="117"/>
      <c r="S3705" s="103"/>
      <c r="T3705" s="103"/>
      <c r="U3705" s="112"/>
    </row>
    <row r="3706" spans="1:21">
      <c r="A3706" s="4" t="str">
        <f>VLOOKUP(C3706,STYLES!$A$1:$R$2088,7,FALSE)</f>
        <v>Outerwear</v>
      </c>
      <c r="B3706" t="str">
        <f>VLOOKUP(C3706,STYLES!$1:$1048576,6,FALSE)</f>
        <v>North End®</v>
      </c>
      <c r="C3706" s="103" t="s">
        <v>1631</v>
      </c>
      <c r="E3706" t="str">
        <f>VLOOKUP(C3706,STYLES!$1:$1048576,12,FALSE)</f>
        <v>Tall Angle 3-in-1 Jacket with Bonded Fleece Liner</v>
      </c>
      <c r="F3706" s="111" t="s">
        <v>2887</v>
      </c>
      <c r="G3706" s="111" t="s">
        <v>2718</v>
      </c>
      <c r="H3706" s="113" t="str">
        <f>VLOOKUP(C3706,STYLES!$1:$1048576,9,FALSE)</f>
        <v>Active</v>
      </c>
      <c r="I3706" s="113" t="str">
        <f>VLOOKUP(C3706,STYLES!$1:$1048576,10,FALSE)</f>
        <v>Active</v>
      </c>
      <c r="J3706" s="112" t="s">
        <v>3022</v>
      </c>
      <c r="K3706" s="139">
        <f>IFERROR(VLOOKUP(J3706,LISTS!G:H,2,FALSE),"0")</f>
        <v>6</v>
      </c>
      <c r="L3706" s="68">
        <f t="shared" si="166"/>
        <v>6</v>
      </c>
      <c r="M3706" s="112" t="s">
        <v>3022</v>
      </c>
      <c r="N3706" s="140">
        <f>IFERROR(VLOOKUP(M3706,LISTS!G:H,2,FALSE),"0")</f>
        <v>6</v>
      </c>
      <c r="O3706" s="68">
        <f t="shared" si="169"/>
        <v>6</v>
      </c>
      <c r="P3706" s="117" t="s">
        <v>2720</v>
      </c>
      <c r="Q3706" s="101" t="s">
        <v>2721</v>
      </c>
      <c r="R3706" s="117" t="s">
        <v>775</v>
      </c>
      <c r="S3706" s="112" t="s">
        <v>2722</v>
      </c>
      <c r="T3706" s="117" t="s">
        <v>775</v>
      </c>
      <c r="U3706" s="112"/>
    </row>
    <row r="3707" spans="1:21">
      <c r="A3707" s="4" t="str">
        <f>VLOOKUP(C3707,STYLES!$A$1:$R$2088,7,FALSE)</f>
        <v>Outerwear</v>
      </c>
      <c r="B3707" t="str">
        <f>VLOOKUP(C3707,STYLES!$1:$1048576,6,FALSE)</f>
        <v>North End®</v>
      </c>
      <c r="C3707" s="103" t="s">
        <v>1631</v>
      </c>
      <c r="E3707" t="str">
        <f>VLOOKUP(C3707,STYLES!$1:$1048576,12,FALSE)</f>
        <v>Tall Angle 3-in-1 Jacket with Bonded Fleece Liner</v>
      </c>
      <c r="F3707" s="111" t="s">
        <v>3028</v>
      </c>
      <c r="G3707" s="111" t="s">
        <v>2755</v>
      </c>
      <c r="H3707" s="113" t="str">
        <f>VLOOKUP(C3707,STYLES!$1:$1048576,9,FALSE)</f>
        <v>Active</v>
      </c>
      <c r="I3707" s="113" t="str">
        <f>VLOOKUP(C3707,STYLES!$1:$1048576,10,FALSE)</f>
        <v>Active</v>
      </c>
      <c r="J3707" s="112" t="s">
        <v>3022</v>
      </c>
      <c r="K3707" s="139">
        <f>IFERROR(VLOOKUP(J3707,LISTS!G:H,2,FALSE),"0")</f>
        <v>6</v>
      </c>
      <c r="L3707" s="68">
        <f t="shared" si="166"/>
        <v>6</v>
      </c>
      <c r="M3707" s="112" t="s">
        <v>3022</v>
      </c>
      <c r="N3707" s="140">
        <f>IFERROR(VLOOKUP(M3707,LISTS!G:H,2,FALSE),"0")</f>
        <v>6</v>
      </c>
      <c r="O3707" s="68">
        <f t="shared" si="169"/>
        <v>6</v>
      </c>
      <c r="P3707" s="117" t="s">
        <v>2720</v>
      </c>
      <c r="Q3707" s="117" t="s">
        <v>3003</v>
      </c>
      <c r="R3707" s="117" t="s">
        <v>2983</v>
      </c>
      <c r="S3707" s="103" t="s">
        <v>3004</v>
      </c>
      <c r="T3707" s="103" t="s">
        <v>2984</v>
      </c>
      <c r="U3707" s="112"/>
    </row>
    <row r="3708" spans="1:21">
      <c r="A3708" s="4" t="str">
        <f>VLOOKUP(C3708,STYLES!$A$1:$R$2088,7,FALSE)</f>
        <v>Outerwear</v>
      </c>
      <c r="B3708" t="str">
        <f>VLOOKUP(C3708,STYLES!$1:$1048576,6,FALSE)</f>
        <v>North End®</v>
      </c>
      <c r="C3708" s="103" t="s">
        <v>1631</v>
      </c>
      <c r="E3708" t="str">
        <f>VLOOKUP(C3708,STYLES!$1:$1048576,12,FALSE)</f>
        <v>Tall Angle 3-in-1 Jacket with Bonded Fleece Liner</v>
      </c>
      <c r="F3708" s="112" t="s">
        <v>3554</v>
      </c>
      <c r="G3708" s="111" t="s">
        <v>2740</v>
      </c>
      <c r="H3708" s="113" t="str">
        <f>VLOOKUP(C3708,STYLES!$1:$1048576,9,FALSE)</f>
        <v>Active</v>
      </c>
      <c r="I3708" s="113" t="str">
        <f>VLOOKUP(C3708,STYLES!$1:$1048576,10,FALSE)</f>
        <v>Active</v>
      </c>
      <c r="J3708" s="112" t="s">
        <v>3022</v>
      </c>
      <c r="K3708" s="139">
        <f>IFERROR(VLOOKUP(J3708,LISTS!G:H,2,FALSE),"0")</f>
        <v>6</v>
      </c>
      <c r="L3708" s="68">
        <f t="shared" si="166"/>
        <v>6</v>
      </c>
      <c r="M3708" s="112" t="s">
        <v>3022</v>
      </c>
      <c r="N3708" s="140">
        <f>IFERROR(VLOOKUP(M3708,LISTS!G:H,2,FALSE),"0")</f>
        <v>6</v>
      </c>
      <c r="O3708" s="68">
        <f t="shared" si="169"/>
        <v>6</v>
      </c>
      <c r="P3708" s="117" t="s">
        <v>2720</v>
      </c>
      <c r="Q3708" s="117" t="s">
        <v>2741</v>
      </c>
      <c r="R3708" s="117" t="s">
        <v>775</v>
      </c>
      <c r="S3708" s="103" t="s">
        <v>3039</v>
      </c>
      <c r="T3708" s="117" t="s">
        <v>775</v>
      </c>
      <c r="U3708" s="112"/>
    </row>
    <row r="3709" spans="1:21">
      <c r="A3709" s="4"/>
      <c r="F3709" s="112"/>
      <c r="G3709" s="111"/>
      <c r="J3709" s="112"/>
      <c r="K3709" s="139"/>
      <c r="L3709" s="60">
        <f>SUM(L3706:L3708)</f>
        <v>18</v>
      </c>
      <c r="M3709" s="112"/>
      <c r="N3709" s="140"/>
      <c r="O3709" s="60">
        <f>SUM(O3706:O3708)</f>
        <v>18</v>
      </c>
      <c r="Q3709" s="117"/>
      <c r="R3709" s="117"/>
      <c r="S3709" s="103"/>
      <c r="T3709" s="103"/>
      <c r="U3709" s="112"/>
    </row>
    <row r="3710" spans="1:21">
      <c r="A3710" s="4" t="str">
        <f>VLOOKUP(C3710,STYLES!$A$1:$R$2088,7,FALSE)</f>
        <v>Outerwear</v>
      </c>
      <c r="B3710" t="str">
        <f>VLOOKUP(C3710,STYLES!$1:$1048576,6,FALSE)</f>
        <v>North End®</v>
      </c>
      <c r="C3710" s="103">
        <v>78197</v>
      </c>
      <c r="E3710" t="str">
        <f>VLOOKUP(C3710,STYLES!$1:$1048576,12,FALSE)</f>
        <v>Linear Insulated Jacket with Print</v>
      </c>
      <c r="F3710" s="111" t="s">
        <v>2718</v>
      </c>
      <c r="G3710" s="111" t="s">
        <v>2718</v>
      </c>
      <c r="H3710" s="113" t="str">
        <f>VLOOKUP(C3710,STYLES!$1:$1048576,9,FALSE)</f>
        <v>DROP - Closeout</v>
      </c>
      <c r="I3710" s="113" t="str">
        <f>VLOOKUP(C3710,STYLES!$1:$1048576,10,FALSE)</f>
        <v>DROP - Closeout</v>
      </c>
      <c r="J3710" s="112" t="s">
        <v>2745</v>
      </c>
      <c r="K3710" s="139">
        <f>IFERROR(VLOOKUP(J3710,LISTS!G:H,2,FALSE),"0")</f>
        <v>7</v>
      </c>
      <c r="L3710" s="68" t="str">
        <f t="shared" si="166"/>
        <v/>
      </c>
      <c r="M3710" s="112" t="s">
        <v>2745</v>
      </c>
      <c r="N3710" s="140">
        <f>IFERROR(VLOOKUP(M3710,LISTS!G:H,2,FALSE),"0")</f>
        <v>7</v>
      </c>
      <c r="O3710" s="68" t="str">
        <f t="shared" si="169"/>
        <v/>
      </c>
      <c r="P3710" s="117" t="s">
        <v>2720</v>
      </c>
      <c r="Q3710" s="101" t="s">
        <v>2721</v>
      </c>
      <c r="R3710" s="117" t="s">
        <v>775</v>
      </c>
      <c r="S3710" s="112" t="s">
        <v>2722</v>
      </c>
      <c r="T3710" s="117" t="s">
        <v>775</v>
      </c>
      <c r="U3710" s="112"/>
    </row>
    <row r="3711" spans="1:21">
      <c r="A3711" s="4" t="str">
        <f>VLOOKUP(C3711,STYLES!$A$1:$R$2088,7,FALSE)</f>
        <v>Outerwear</v>
      </c>
      <c r="B3711" t="str">
        <f>VLOOKUP(C3711,STYLES!$1:$1048576,6,FALSE)</f>
        <v>North End®</v>
      </c>
      <c r="C3711" s="103">
        <v>78197</v>
      </c>
      <c r="E3711" t="str">
        <f>VLOOKUP(C3711,STYLES!$1:$1048576,12,FALSE)</f>
        <v>Linear Insulated Jacket with Print</v>
      </c>
      <c r="F3711" s="111" t="s">
        <v>3181</v>
      </c>
      <c r="G3711" s="111" t="s">
        <v>2809</v>
      </c>
      <c r="H3711" s="113" t="str">
        <f>VLOOKUP(C3711,STYLES!$1:$1048576,9,FALSE)</f>
        <v>DROP - Closeout</v>
      </c>
      <c r="I3711" s="113" t="str">
        <f>VLOOKUP(C3711,STYLES!$1:$1048576,10,FALSE)</f>
        <v>DROP - Closeout</v>
      </c>
      <c r="J3711" s="112" t="s">
        <v>2745</v>
      </c>
      <c r="K3711" s="139">
        <f>IFERROR(VLOOKUP(J3711,LISTS!G:H,2,FALSE),"0")</f>
        <v>7</v>
      </c>
      <c r="L3711" s="68" t="str">
        <f t="shared" si="166"/>
        <v/>
      </c>
      <c r="M3711" s="112" t="s">
        <v>2745</v>
      </c>
      <c r="N3711" s="140">
        <f>IFERROR(VLOOKUP(M3711,LISTS!G:H,2,FALSE),"0")</f>
        <v>7</v>
      </c>
      <c r="O3711" s="68" t="str">
        <f t="shared" si="169"/>
        <v/>
      </c>
      <c r="P3711" s="117" t="s">
        <v>2720</v>
      </c>
      <c r="Q3711" s="117" t="s">
        <v>3136</v>
      </c>
      <c r="R3711" s="117" t="s">
        <v>775</v>
      </c>
      <c r="S3711" s="103" t="s">
        <v>3137</v>
      </c>
      <c r="T3711" s="103" t="s">
        <v>775</v>
      </c>
      <c r="U3711" s="112"/>
    </row>
    <row r="3712" spans="1:21">
      <c r="A3712" s="4" t="str">
        <f>VLOOKUP(C3712,STYLES!$A$1:$R$2088,7,FALSE)</f>
        <v>Outerwear</v>
      </c>
      <c r="B3712" t="str">
        <f>VLOOKUP(C3712,STYLES!$1:$1048576,6,FALSE)</f>
        <v>North End®</v>
      </c>
      <c r="C3712" s="103">
        <v>78197</v>
      </c>
      <c r="E3712" t="str">
        <f>VLOOKUP(C3712,STYLES!$1:$1048576,12,FALSE)</f>
        <v>Linear Insulated Jacket with Print</v>
      </c>
      <c r="F3712" s="111" t="s">
        <v>3185</v>
      </c>
      <c r="G3712" s="111" t="s">
        <v>2740</v>
      </c>
      <c r="H3712" s="113" t="str">
        <f>VLOOKUP(C3712,STYLES!$1:$1048576,9,FALSE)</f>
        <v>DROP - Closeout</v>
      </c>
      <c r="I3712" s="113" t="str">
        <f>VLOOKUP(C3712,STYLES!$1:$1048576,10,FALSE)</f>
        <v>DROP - Closeout</v>
      </c>
      <c r="J3712" s="112" t="s">
        <v>2745</v>
      </c>
      <c r="K3712" s="139">
        <f>IFERROR(VLOOKUP(J3712,LISTS!G:H,2,FALSE),"0")</f>
        <v>7</v>
      </c>
      <c r="L3712" s="68" t="str">
        <f t="shared" si="166"/>
        <v/>
      </c>
      <c r="M3712" s="112" t="s">
        <v>2745</v>
      </c>
      <c r="N3712" s="140">
        <f>IFERROR(VLOOKUP(M3712,LISTS!G:H,2,FALSE),"0")</f>
        <v>7</v>
      </c>
      <c r="O3712" s="68" t="str">
        <f t="shared" si="169"/>
        <v/>
      </c>
      <c r="P3712" s="117" t="s">
        <v>2720</v>
      </c>
      <c r="Q3712" s="117" t="s">
        <v>2741</v>
      </c>
      <c r="R3712" s="117" t="s">
        <v>775</v>
      </c>
      <c r="S3712" s="103" t="s">
        <v>3039</v>
      </c>
      <c r="T3712" s="117" t="s">
        <v>775</v>
      </c>
      <c r="U3712" s="112"/>
    </row>
    <row r="3713" spans="1:21">
      <c r="A3713" s="4" t="str">
        <f>VLOOKUP(C3713,STYLES!$A$1:$R$2088,7,FALSE)</f>
        <v>Outerwear</v>
      </c>
      <c r="B3713" t="str">
        <f>VLOOKUP(C3713,STYLES!$1:$1048576,6,FALSE)</f>
        <v>North End®</v>
      </c>
      <c r="C3713" s="103">
        <v>78197</v>
      </c>
      <c r="E3713" t="str">
        <f>VLOOKUP(C3713,STYLES!$1:$1048576,12,FALSE)</f>
        <v>Linear Insulated Jacket with Print</v>
      </c>
      <c r="F3713" s="112" t="s">
        <v>3551</v>
      </c>
      <c r="G3713" s="111" t="s">
        <v>2743</v>
      </c>
      <c r="H3713" s="113" t="str">
        <f>VLOOKUP(C3713,STYLES!$1:$1048576,9,FALSE)</f>
        <v>DROP - Closeout</v>
      </c>
      <c r="I3713" s="113" t="str">
        <f>VLOOKUP(C3713,STYLES!$1:$1048576,10,FALSE)</f>
        <v>DROP - Closeout</v>
      </c>
      <c r="J3713" s="112" t="s">
        <v>2745</v>
      </c>
      <c r="K3713" s="139">
        <f>IFERROR(VLOOKUP(J3713,LISTS!G:H,2,FALSE),"0")</f>
        <v>7</v>
      </c>
      <c r="L3713" s="68" t="str">
        <f t="shared" si="166"/>
        <v/>
      </c>
      <c r="M3713" s="112" t="s">
        <v>2745</v>
      </c>
      <c r="N3713" s="140">
        <f>IFERROR(VLOOKUP(M3713,LISTS!G:H,2,FALSE),"0")</f>
        <v>7</v>
      </c>
      <c r="O3713" s="68" t="str">
        <f t="shared" si="169"/>
        <v/>
      </c>
      <c r="P3713" s="117" t="s">
        <v>2720</v>
      </c>
      <c r="Q3713" s="117" t="s">
        <v>2744</v>
      </c>
      <c r="R3713" s="112" t="s">
        <v>775</v>
      </c>
      <c r="S3713" s="103" t="s">
        <v>775</v>
      </c>
      <c r="T3713" s="112" t="s">
        <v>775</v>
      </c>
      <c r="U3713" s="112"/>
    </row>
    <row r="3714" spans="1:21">
      <c r="A3714" s="4"/>
      <c r="F3714" s="112"/>
      <c r="G3714" s="111"/>
      <c r="J3714" s="112"/>
      <c r="K3714" s="139"/>
      <c r="L3714" s="60">
        <f>SUM(L3710:L3713)</f>
        <v>0</v>
      </c>
      <c r="M3714" s="112"/>
      <c r="N3714" s="140"/>
      <c r="O3714" s="60">
        <f>SUM(O3710:O3713)</f>
        <v>0</v>
      </c>
      <c r="Q3714" s="117"/>
      <c r="R3714" s="117"/>
      <c r="S3714" s="103"/>
      <c r="T3714" s="103"/>
      <c r="U3714" s="112"/>
    </row>
    <row r="3715" spans="1:21">
      <c r="A3715" s="4" t="str">
        <f>VLOOKUP(C3715,STYLES!$A$1:$R$2088,7,FALSE)</f>
        <v>Outerwear</v>
      </c>
      <c r="B3715" t="str">
        <f>VLOOKUP(C3715,STYLES!$1:$1048576,6,FALSE)</f>
        <v>North End®</v>
      </c>
      <c r="C3715" s="103">
        <v>88197</v>
      </c>
      <c r="E3715" t="str">
        <f>VLOOKUP(C3715,STYLES!$1:$1048576,12,FALSE)</f>
        <v>Linear Insulated Jacket with Print</v>
      </c>
      <c r="F3715" s="111" t="s">
        <v>2718</v>
      </c>
      <c r="G3715" s="111" t="s">
        <v>2718</v>
      </c>
      <c r="H3715" s="113" t="str">
        <f>VLOOKUP(C3715,STYLES!$1:$1048576,9,FALSE)</f>
        <v>DROP - Closeout</v>
      </c>
      <c r="I3715" s="113" t="str">
        <f>VLOOKUP(C3715,STYLES!$1:$1048576,10,FALSE)</f>
        <v>DROP - Closeout</v>
      </c>
      <c r="J3715" s="112" t="s">
        <v>3009</v>
      </c>
      <c r="K3715" s="139">
        <f>IFERROR(VLOOKUP(J3715,LISTS!G:H,2,FALSE),"0")</f>
        <v>8</v>
      </c>
      <c r="L3715" s="68" t="str">
        <f t="shared" si="166"/>
        <v/>
      </c>
      <c r="M3715" s="112" t="s">
        <v>3009</v>
      </c>
      <c r="N3715" s="140">
        <f>IFERROR(VLOOKUP(M3715,LISTS!G:H,2,FALSE),"0")</f>
        <v>8</v>
      </c>
      <c r="O3715" s="68" t="str">
        <f t="shared" si="169"/>
        <v/>
      </c>
      <c r="P3715" s="117" t="s">
        <v>2720</v>
      </c>
      <c r="Q3715" s="101" t="s">
        <v>2721</v>
      </c>
      <c r="R3715" s="117" t="s">
        <v>775</v>
      </c>
      <c r="S3715" s="112" t="s">
        <v>2722</v>
      </c>
      <c r="T3715" s="117" t="s">
        <v>775</v>
      </c>
      <c r="U3715" s="112"/>
    </row>
    <row r="3716" spans="1:21">
      <c r="A3716" s="4" t="str">
        <f>VLOOKUP(C3716,STYLES!$A$1:$R$2088,7,FALSE)</f>
        <v>Outerwear</v>
      </c>
      <c r="B3716" t="str">
        <f>VLOOKUP(C3716,STYLES!$1:$1048576,6,FALSE)</f>
        <v>North End®</v>
      </c>
      <c r="C3716" s="103">
        <v>88197</v>
      </c>
      <c r="E3716" t="str">
        <f>VLOOKUP(C3716,STYLES!$1:$1048576,12,FALSE)</f>
        <v>Linear Insulated Jacket with Print</v>
      </c>
      <c r="F3716" s="111" t="s">
        <v>3181</v>
      </c>
      <c r="G3716" s="111" t="s">
        <v>2809</v>
      </c>
      <c r="H3716" s="113" t="str">
        <f>VLOOKUP(C3716,STYLES!$1:$1048576,9,FALSE)</f>
        <v>DROP - Closeout</v>
      </c>
      <c r="I3716" s="113" t="str">
        <f>VLOOKUP(C3716,STYLES!$1:$1048576,10,FALSE)</f>
        <v>DROP - Closeout</v>
      </c>
      <c r="J3716" s="112" t="s">
        <v>3009</v>
      </c>
      <c r="K3716" s="139">
        <f>IFERROR(VLOOKUP(J3716,LISTS!G:H,2,FALSE),"0")</f>
        <v>8</v>
      </c>
      <c r="L3716" s="68" t="str">
        <f t="shared" si="166"/>
        <v/>
      </c>
      <c r="M3716" s="112" t="s">
        <v>3009</v>
      </c>
      <c r="N3716" s="140">
        <f>IFERROR(VLOOKUP(M3716,LISTS!G:H,2,FALSE),"0")</f>
        <v>8</v>
      </c>
      <c r="O3716" s="68" t="str">
        <f t="shared" si="169"/>
        <v/>
      </c>
      <c r="P3716" s="117" t="s">
        <v>2720</v>
      </c>
      <c r="Q3716" s="117" t="s">
        <v>3136</v>
      </c>
      <c r="R3716" s="117" t="s">
        <v>775</v>
      </c>
      <c r="S3716" s="103" t="s">
        <v>3137</v>
      </c>
      <c r="T3716" s="103" t="s">
        <v>775</v>
      </c>
      <c r="U3716" s="112"/>
    </row>
    <row r="3717" spans="1:21">
      <c r="A3717" s="4" t="str">
        <f>VLOOKUP(C3717,STYLES!$A$1:$R$2088,7,FALSE)</f>
        <v>Outerwear</v>
      </c>
      <c r="B3717" t="str">
        <f>VLOOKUP(C3717,STYLES!$1:$1048576,6,FALSE)</f>
        <v>North End®</v>
      </c>
      <c r="C3717" s="103">
        <v>88197</v>
      </c>
      <c r="E3717" t="str">
        <f>VLOOKUP(C3717,STYLES!$1:$1048576,12,FALSE)</f>
        <v>Linear Insulated Jacket with Print</v>
      </c>
      <c r="F3717" s="112" t="s">
        <v>3185</v>
      </c>
      <c r="G3717" s="111" t="s">
        <v>2740</v>
      </c>
      <c r="H3717" s="113" t="str">
        <f>VLOOKUP(C3717,STYLES!$1:$1048576,9,FALSE)</f>
        <v>DROP - Closeout</v>
      </c>
      <c r="I3717" s="113" t="str">
        <f>VLOOKUP(C3717,STYLES!$1:$1048576,10,FALSE)</f>
        <v>DROP - Closeout</v>
      </c>
      <c r="J3717" s="112" t="s">
        <v>3009</v>
      </c>
      <c r="K3717" s="139">
        <f>IFERROR(VLOOKUP(J3717,LISTS!G:H,2,FALSE),"0")</f>
        <v>8</v>
      </c>
      <c r="L3717" s="68" t="str">
        <f t="shared" si="166"/>
        <v/>
      </c>
      <c r="M3717" s="112" t="s">
        <v>3009</v>
      </c>
      <c r="N3717" s="140">
        <f>IFERROR(VLOOKUP(M3717,LISTS!G:H,2,FALSE),"0")</f>
        <v>8</v>
      </c>
      <c r="O3717" s="68" t="str">
        <f t="shared" si="169"/>
        <v/>
      </c>
      <c r="P3717" s="117" t="s">
        <v>2720</v>
      </c>
      <c r="Q3717" s="117" t="s">
        <v>2741</v>
      </c>
      <c r="R3717" s="117" t="s">
        <v>775</v>
      </c>
      <c r="S3717" s="103" t="s">
        <v>3039</v>
      </c>
      <c r="T3717" s="117" t="s">
        <v>775</v>
      </c>
      <c r="U3717" s="112"/>
    </row>
    <row r="3718" spans="1:21">
      <c r="A3718" s="4"/>
      <c r="F3718" s="112"/>
      <c r="G3718" s="111"/>
      <c r="J3718" s="112"/>
      <c r="K3718" s="139"/>
      <c r="L3718" s="60">
        <f>SUM(L3715:L3717)</f>
        <v>0</v>
      </c>
      <c r="M3718" s="112"/>
      <c r="N3718" s="140"/>
      <c r="O3718" s="60">
        <f>SUM(O3715:O3717)</f>
        <v>0</v>
      </c>
      <c r="Q3718" s="117"/>
      <c r="R3718" s="117"/>
      <c r="S3718" s="103"/>
      <c r="T3718" s="103"/>
      <c r="U3718" s="112"/>
    </row>
    <row r="3719" spans="1:21">
      <c r="A3719" s="4" t="str">
        <f>VLOOKUP(C3719,STYLES!$A$1:$R$2088,7,FALSE)</f>
        <v>Fleece</v>
      </c>
      <c r="B3719" t="str">
        <f>VLOOKUP(C3719,STYLES!$1:$1048576,6,FALSE)</f>
        <v>North End®</v>
      </c>
      <c r="C3719" s="103">
        <v>78198</v>
      </c>
      <c r="E3719" t="str">
        <f>VLOOKUP(C3719,STYLES!$1:$1048576,12,FALSE)</f>
        <v>Generate Textured Fleece Jacket</v>
      </c>
      <c r="F3719" s="111" t="s">
        <v>3025</v>
      </c>
      <c r="G3719" s="111" t="s">
        <v>2718</v>
      </c>
      <c r="H3719" s="113" t="str">
        <f>VLOOKUP(C3719,STYLES!$1:$1048576,9,FALSE)</f>
        <v>DROP - Pre-Closeout</v>
      </c>
      <c r="I3719" s="113" t="str">
        <f>VLOOKUP(C3719,STYLES!$1:$1048576,10,FALSE)</f>
        <v>DROP - Pre-Closeout</v>
      </c>
      <c r="J3719" s="112" t="s">
        <v>2745</v>
      </c>
      <c r="K3719" s="139">
        <f>IFERROR(VLOOKUP(J3719,LISTS!G:H,2,FALSE),"0")</f>
        <v>7</v>
      </c>
      <c r="L3719" s="68" t="str">
        <f t="shared" si="166"/>
        <v/>
      </c>
      <c r="M3719" s="112" t="s">
        <v>2745</v>
      </c>
      <c r="N3719" s="140">
        <f>IFERROR(VLOOKUP(M3719,LISTS!G:H,2,FALSE),"0")</f>
        <v>7</v>
      </c>
      <c r="O3719" s="68" t="str">
        <f t="shared" si="169"/>
        <v/>
      </c>
      <c r="P3719" s="117" t="s">
        <v>2720</v>
      </c>
      <c r="Q3719" s="101" t="s">
        <v>2721</v>
      </c>
      <c r="R3719" s="117" t="s">
        <v>2983</v>
      </c>
      <c r="S3719" s="112" t="s">
        <v>2722</v>
      </c>
      <c r="T3719" s="103" t="s">
        <v>2984</v>
      </c>
      <c r="U3719" s="112"/>
    </row>
    <row r="3720" spans="1:21">
      <c r="A3720" s="4" t="str">
        <f>VLOOKUP(C3720,STYLES!$A$1:$R$2088,7,FALSE)</f>
        <v>Fleece</v>
      </c>
      <c r="B3720" t="str">
        <f>VLOOKUP(C3720,STYLES!$1:$1048576,6,FALSE)</f>
        <v>North End®</v>
      </c>
      <c r="C3720" s="103">
        <v>78198</v>
      </c>
      <c r="E3720" t="str">
        <f>VLOOKUP(C3720,STYLES!$1:$1048576,12,FALSE)</f>
        <v>Generate Textured Fleece Jacket</v>
      </c>
      <c r="F3720" s="111" t="s">
        <v>3026</v>
      </c>
      <c r="G3720" s="111" t="s">
        <v>2763</v>
      </c>
      <c r="H3720" s="113" t="str">
        <f>VLOOKUP(C3720,STYLES!$1:$1048576,9,FALSE)</f>
        <v>DROP - Pre-Closeout</v>
      </c>
      <c r="I3720" s="113" t="str">
        <f>VLOOKUP(C3720,STYLES!$1:$1048576,10,FALSE)</f>
        <v>DROP - Pre-Closeout</v>
      </c>
      <c r="J3720" s="112" t="s">
        <v>2745</v>
      </c>
      <c r="K3720" s="139">
        <f>IFERROR(VLOOKUP(J3720,LISTS!G:H,2,FALSE),"0")</f>
        <v>7</v>
      </c>
      <c r="L3720" s="68" t="str">
        <f t="shared" si="166"/>
        <v/>
      </c>
      <c r="M3720" s="112" t="s">
        <v>2745</v>
      </c>
      <c r="N3720" s="140">
        <f>IFERROR(VLOOKUP(M3720,LISTS!G:H,2,FALSE),"0")</f>
        <v>7</v>
      </c>
      <c r="O3720" s="68" t="str">
        <f t="shared" si="169"/>
        <v/>
      </c>
      <c r="P3720" s="117" t="s">
        <v>2720</v>
      </c>
      <c r="Q3720" s="117" t="s">
        <v>2983</v>
      </c>
      <c r="R3720" s="117" t="s">
        <v>2721</v>
      </c>
      <c r="S3720" s="103" t="s">
        <v>2984</v>
      </c>
      <c r="T3720" s="103" t="s">
        <v>2722</v>
      </c>
      <c r="U3720" s="112"/>
    </row>
    <row r="3721" spans="1:21">
      <c r="A3721" s="4" t="str">
        <f>VLOOKUP(C3721,STYLES!$A$1:$R$2088,7,FALSE)</f>
        <v>Fleece</v>
      </c>
      <c r="B3721" t="str">
        <f>VLOOKUP(C3721,STYLES!$1:$1048576,6,FALSE)</f>
        <v>North End®</v>
      </c>
      <c r="C3721" s="103">
        <v>78198</v>
      </c>
      <c r="E3721" t="str">
        <f>VLOOKUP(C3721,STYLES!$1:$1048576,12,FALSE)</f>
        <v>Generate Textured Fleece Jacket</v>
      </c>
      <c r="F3721" s="111" t="s">
        <v>3028</v>
      </c>
      <c r="G3721" s="111" t="s">
        <v>2755</v>
      </c>
      <c r="H3721" s="113" t="str">
        <f>VLOOKUP(C3721,STYLES!$1:$1048576,9,FALSE)</f>
        <v>DROP - Pre-Closeout</v>
      </c>
      <c r="I3721" s="113" t="str">
        <f>VLOOKUP(C3721,STYLES!$1:$1048576,10,FALSE)</f>
        <v>DROP - Pre-Closeout</v>
      </c>
      <c r="J3721" s="112" t="s">
        <v>2745</v>
      </c>
      <c r="K3721" s="139">
        <f>IFERROR(VLOOKUP(J3721,LISTS!G:H,2,FALSE),"0")</f>
        <v>7</v>
      </c>
      <c r="L3721" s="68" t="str">
        <f t="shared" si="166"/>
        <v/>
      </c>
      <c r="M3721" s="112" t="s">
        <v>2745</v>
      </c>
      <c r="N3721" s="140">
        <f>IFERROR(VLOOKUP(M3721,LISTS!G:H,2,FALSE),"0")</f>
        <v>7</v>
      </c>
      <c r="O3721" s="68" t="str">
        <f t="shared" si="169"/>
        <v/>
      </c>
      <c r="P3721" s="117" t="s">
        <v>2720</v>
      </c>
      <c r="Q3721" s="117" t="s">
        <v>3003</v>
      </c>
      <c r="R3721" s="117" t="s">
        <v>2983</v>
      </c>
      <c r="S3721" s="103" t="s">
        <v>3004</v>
      </c>
      <c r="T3721" s="103" t="s">
        <v>2984</v>
      </c>
      <c r="U3721" s="112"/>
    </row>
    <row r="3722" spans="1:21">
      <c r="A3722" s="4" t="str">
        <f>VLOOKUP(C3722,STYLES!$A$1:$R$2088,7,FALSE)</f>
        <v>Fleece</v>
      </c>
      <c r="B3722" t="str">
        <f>VLOOKUP(C3722,STYLES!$1:$1048576,6,FALSE)</f>
        <v>North End®</v>
      </c>
      <c r="C3722" s="103">
        <v>78198</v>
      </c>
      <c r="E3722" t="str">
        <f>VLOOKUP(C3722,STYLES!$1:$1048576,12,FALSE)</f>
        <v>Generate Textured Fleece Jacket</v>
      </c>
      <c r="F3722" s="111" t="s">
        <v>3407</v>
      </c>
      <c r="G3722" s="111" t="s">
        <v>2809</v>
      </c>
      <c r="H3722" s="113" t="str">
        <f>VLOOKUP(C3722,STYLES!$1:$1048576,9,FALSE)</f>
        <v>DROP - Pre-Closeout</v>
      </c>
      <c r="I3722" s="113" t="str">
        <f>VLOOKUP(C3722,STYLES!$1:$1048576,10,FALSE)</f>
        <v>DROP - Pre-Closeout</v>
      </c>
      <c r="J3722" s="112" t="s">
        <v>2745</v>
      </c>
      <c r="K3722" s="139">
        <f>IFERROR(VLOOKUP(J3722,LISTS!G:H,2,FALSE),"0")</f>
        <v>7</v>
      </c>
      <c r="L3722" s="68" t="str">
        <f t="shared" si="166"/>
        <v/>
      </c>
      <c r="M3722" s="112" t="s">
        <v>2745</v>
      </c>
      <c r="N3722" s="140">
        <f>IFERROR(VLOOKUP(M3722,LISTS!G:H,2,FALSE),"0")</f>
        <v>7</v>
      </c>
      <c r="O3722" s="68" t="str">
        <f t="shared" si="169"/>
        <v/>
      </c>
      <c r="P3722" s="117" t="s">
        <v>2720</v>
      </c>
      <c r="Q3722" s="117" t="s">
        <v>3136</v>
      </c>
      <c r="R3722" s="117" t="s">
        <v>2983</v>
      </c>
      <c r="S3722" s="103" t="s">
        <v>3137</v>
      </c>
      <c r="T3722" s="103" t="s">
        <v>2984</v>
      </c>
      <c r="U3722" s="112"/>
    </row>
    <row r="3723" spans="1:21">
      <c r="A3723" s="4" t="str">
        <f>VLOOKUP(C3723,STYLES!$A$1:$R$2088,7,FALSE)</f>
        <v>Fleece</v>
      </c>
      <c r="B3723" t="str">
        <f>VLOOKUP(C3723,STYLES!$1:$1048576,6,FALSE)</f>
        <v>North End®</v>
      </c>
      <c r="C3723" s="103">
        <v>78198</v>
      </c>
      <c r="E3723" t="str">
        <f>VLOOKUP(C3723,STYLES!$1:$1048576,12,FALSE)</f>
        <v>Generate Textured Fleece Jacket</v>
      </c>
      <c r="F3723" s="112" t="s">
        <v>3554</v>
      </c>
      <c r="G3723" s="111" t="s">
        <v>2740</v>
      </c>
      <c r="H3723" s="113" t="str">
        <f>VLOOKUP(C3723,STYLES!$1:$1048576,9,FALSE)</f>
        <v>DROP - Pre-Closeout</v>
      </c>
      <c r="I3723" s="113" t="str">
        <f>VLOOKUP(C3723,STYLES!$1:$1048576,10,FALSE)</f>
        <v>DROP - Pre-Closeout</v>
      </c>
      <c r="J3723" s="112" t="s">
        <v>2745</v>
      </c>
      <c r="K3723" s="139">
        <f>IFERROR(VLOOKUP(J3723,LISTS!G:H,2,FALSE),"0")</f>
        <v>7</v>
      </c>
      <c r="L3723" s="68" t="str">
        <f t="shared" si="166"/>
        <v/>
      </c>
      <c r="M3723" s="112" t="s">
        <v>2745</v>
      </c>
      <c r="N3723" s="140">
        <f>IFERROR(VLOOKUP(M3723,LISTS!G:H,2,FALSE),"0")</f>
        <v>7</v>
      </c>
      <c r="O3723" s="68" t="str">
        <f t="shared" si="169"/>
        <v/>
      </c>
      <c r="P3723" s="117" t="s">
        <v>2720</v>
      </c>
      <c r="Q3723" s="117" t="s">
        <v>2741</v>
      </c>
      <c r="R3723" s="117" t="s">
        <v>775</v>
      </c>
      <c r="S3723" s="103" t="s">
        <v>3039</v>
      </c>
      <c r="T3723" s="117" t="s">
        <v>775</v>
      </c>
      <c r="U3723" s="112"/>
    </row>
    <row r="3724" spans="1:21">
      <c r="A3724" s="4"/>
      <c r="F3724" s="112"/>
      <c r="G3724" s="111"/>
      <c r="J3724" s="112"/>
      <c r="K3724" s="139"/>
      <c r="L3724" s="60">
        <f>SUM(L3719:L3723)</f>
        <v>0</v>
      </c>
      <c r="M3724" s="112"/>
      <c r="N3724" s="140"/>
      <c r="O3724" s="60">
        <f>SUM(O3719:O3723)</f>
        <v>0</v>
      </c>
      <c r="Q3724" s="117"/>
      <c r="R3724" s="117"/>
      <c r="S3724" s="103"/>
      <c r="T3724" s="103"/>
      <c r="U3724" s="112"/>
    </row>
    <row r="3725" spans="1:21">
      <c r="A3725" s="4" t="str">
        <f>VLOOKUP(C3725,STYLES!$A$1:$R$2088,7,FALSE)</f>
        <v>Fleece</v>
      </c>
      <c r="B3725" t="str">
        <f>VLOOKUP(C3725,STYLES!$1:$1048576,6,FALSE)</f>
        <v>North End®</v>
      </c>
      <c r="C3725" s="103">
        <v>88198</v>
      </c>
      <c r="E3725" t="str">
        <f>VLOOKUP(C3725,STYLES!$1:$1048576,12,FALSE)</f>
        <v>Generate Textured Fleece Jacket</v>
      </c>
      <c r="F3725" s="111" t="s">
        <v>3025</v>
      </c>
      <c r="G3725" s="111" t="s">
        <v>2718</v>
      </c>
      <c r="H3725" s="113" t="str">
        <f>VLOOKUP(C3725,STYLES!$1:$1048576,9,FALSE)</f>
        <v>DROP - Pre-Closeout</v>
      </c>
      <c r="I3725" s="113" t="str">
        <f>VLOOKUP(C3725,STYLES!$1:$1048576,10,FALSE)</f>
        <v>DROP - Pre-Closeout</v>
      </c>
      <c r="J3725" s="112" t="s">
        <v>3009</v>
      </c>
      <c r="K3725" s="139">
        <f>IFERROR(VLOOKUP(J3725,LISTS!G:H,2,FALSE),"0")</f>
        <v>8</v>
      </c>
      <c r="L3725" s="68" t="str">
        <f t="shared" si="166"/>
        <v/>
      </c>
      <c r="M3725" s="112" t="s">
        <v>3009</v>
      </c>
      <c r="N3725" s="140">
        <f>IFERROR(VLOOKUP(M3725,LISTS!G:H,2,FALSE),"0")</f>
        <v>8</v>
      </c>
      <c r="O3725" s="68" t="str">
        <f t="shared" si="169"/>
        <v/>
      </c>
      <c r="P3725" s="117" t="s">
        <v>2720</v>
      </c>
      <c r="Q3725" s="101" t="s">
        <v>2721</v>
      </c>
      <c r="R3725" s="117" t="s">
        <v>2983</v>
      </c>
      <c r="S3725" s="112" t="s">
        <v>2722</v>
      </c>
      <c r="T3725" s="103" t="s">
        <v>2984</v>
      </c>
      <c r="U3725" s="112"/>
    </row>
    <row r="3726" spans="1:21">
      <c r="A3726" s="4" t="str">
        <f>VLOOKUP(C3726,STYLES!$A$1:$R$2088,7,FALSE)</f>
        <v>Fleece</v>
      </c>
      <c r="B3726" t="str">
        <f>VLOOKUP(C3726,STYLES!$1:$1048576,6,FALSE)</f>
        <v>North End®</v>
      </c>
      <c r="C3726" s="103">
        <v>88198</v>
      </c>
      <c r="E3726" t="str">
        <f>VLOOKUP(C3726,STYLES!$1:$1048576,12,FALSE)</f>
        <v>Generate Textured Fleece Jacket</v>
      </c>
      <c r="F3726" s="111" t="s">
        <v>3026</v>
      </c>
      <c r="G3726" s="111" t="s">
        <v>2763</v>
      </c>
      <c r="H3726" s="113" t="str">
        <f>VLOOKUP(C3726,STYLES!$1:$1048576,9,FALSE)</f>
        <v>DROP - Pre-Closeout</v>
      </c>
      <c r="I3726" s="113" t="str">
        <f>VLOOKUP(C3726,STYLES!$1:$1048576,10,FALSE)</f>
        <v>DROP - Pre-Closeout</v>
      </c>
      <c r="J3726" s="112" t="s">
        <v>2768</v>
      </c>
      <c r="K3726" s="139">
        <f>IFERROR(VLOOKUP(J3726,LISTS!G:H,2,FALSE),"0")</f>
        <v>6</v>
      </c>
      <c r="L3726" s="68" t="str">
        <f t="shared" si="166"/>
        <v/>
      </c>
      <c r="M3726" s="112" t="s">
        <v>2768</v>
      </c>
      <c r="N3726" s="140">
        <f>IFERROR(VLOOKUP(M3726,LISTS!G:H,2,FALSE),"0")</f>
        <v>6</v>
      </c>
      <c r="O3726" s="68" t="str">
        <f t="shared" si="169"/>
        <v/>
      </c>
      <c r="P3726" s="117" t="s">
        <v>2720</v>
      </c>
      <c r="Q3726" s="117" t="s">
        <v>2983</v>
      </c>
      <c r="R3726" s="117" t="s">
        <v>2721</v>
      </c>
      <c r="S3726" s="103" t="s">
        <v>2984</v>
      </c>
      <c r="T3726" s="103" t="s">
        <v>2722</v>
      </c>
      <c r="U3726" s="112"/>
    </row>
    <row r="3727" spans="1:21">
      <c r="A3727" s="4" t="str">
        <f>VLOOKUP(C3727,STYLES!$A$1:$R$2088,7,FALSE)</f>
        <v>Fleece</v>
      </c>
      <c r="B3727" t="str">
        <f>VLOOKUP(C3727,STYLES!$1:$1048576,6,FALSE)</f>
        <v>North End®</v>
      </c>
      <c r="C3727" s="103">
        <v>88198</v>
      </c>
      <c r="E3727" t="str">
        <f>VLOOKUP(C3727,STYLES!$1:$1048576,12,FALSE)</f>
        <v>Generate Textured Fleece Jacket</v>
      </c>
      <c r="F3727" s="111" t="s">
        <v>3028</v>
      </c>
      <c r="G3727" s="111" t="s">
        <v>2755</v>
      </c>
      <c r="H3727" s="113" t="str">
        <f>VLOOKUP(C3727,STYLES!$1:$1048576,9,FALSE)</f>
        <v>DROP - Pre-Closeout</v>
      </c>
      <c r="I3727" s="113" t="str">
        <f>VLOOKUP(C3727,STYLES!$1:$1048576,10,FALSE)</f>
        <v>DROP - Pre-Closeout</v>
      </c>
      <c r="J3727" s="112" t="s">
        <v>2768</v>
      </c>
      <c r="K3727" s="139">
        <f>IFERROR(VLOOKUP(J3727,LISTS!G:H,2,FALSE),"0")</f>
        <v>6</v>
      </c>
      <c r="L3727" s="68" t="str">
        <f t="shared" si="166"/>
        <v/>
      </c>
      <c r="M3727" s="112" t="s">
        <v>2768</v>
      </c>
      <c r="N3727" s="140">
        <f>IFERROR(VLOOKUP(M3727,LISTS!G:H,2,FALSE),"0")</f>
        <v>6</v>
      </c>
      <c r="O3727" s="68" t="str">
        <f t="shared" si="169"/>
        <v/>
      </c>
      <c r="P3727" s="117" t="s">
        <v>2720</v>
      </c>
      <c r="Q3727" s="117" t="s">
        <v>3003</v>
      </c>
      <c r="R3727" s="117" t="s">
        <v>2983</v>
      </c>
      <c r="S3727" s="103" t="s">
        <v>3004</v>
      </c>
      <c r="T3727" s="103" t="s">
        <v>2984</v>
      </c>
      <c r="U3727" s="112"/>
    </row>
    <row r="3728" spans="1:21">
      <c r="A3728" s="4" t="str">
        <f>VLOOKUP(C3728,STYLES!$A$1:$R$2088,7,FALSE)</f>
        <v>Fleece</v>
      </c>
      <c r="B3728" t="str">
        <f>VLOOKUP(C3728,STYLES!$1:$1048576,6,FALSE)</f>
        <v>North End®</v>
      </c>
      <c r="C3728" s="103">
        <v>88198</v>
      </c>
      <c r="E3728" t="str">
        <f>VLOOKUP(C3728,STYLES!$1:$1048576,12,FALSE)</f>
        <v>Generate Textured Fleece Jacket</v>
      </c>
      <c r="F3728" s="111" t="s">
        <v>3407</v>
      </c>
      <c r="G3728" s="111" t="s">
        <v>2809</v>
      </c>
      <c r="H3728" s="113" t="str">
        <f>VLOOKUP(C3728,STYLES!$1:$1048576,9,FALSE)</f>
        <v>DROP - Pre-Closeout</v>
      </c>
      <c r="I3728" s="113" t="str">
        <f>VLOOKUP(C3728,STYLES!$1:$1048576,10,FALSE)</f>
        <v>DROP - Pre-Closeout</v>
      </c>
      <c r="J3728" s="112" t="s">
        <v>2768</v>
      </c>
      <c r="K3728" s="139">
        <f>IFERROR(VLOOKUP(J3728,LISTS!G:H,2,FALSE),"0")</f>
        <v>6</v>
      </c>
      <c r="L3728" s="68" t="str">
        <f t="shared" si="166"/>
        <v/>
      </c>
      <c r="M3728" s="112" t="s">
        <v>2768</v>
      </c>
      <c r="N3728" s="140">
        <f>IFERROR(VLOOKUP(M3728,LISTS!G:H,2,FALSE),"0")</f>
        <v>6</v>
      </c>
      <c r="O3728" s="68" t="str">
        <f t="shared" si="169"/>
        <v/>
      </c>
      <c r="P3728" s="117" t="s">
        <v>2720</v>
      </c>
      <c r="Q3728" s="117" t="s">
        <v>3136</v>
      </c>
      <c r="R3728" s="117" t="s">
        <v>2983</v>
      </c>
      <c r="S3728" s="103" t="s">
        <v>3137</v>
      </c>
      <c r="T3728" s="103" t="s">
        <v>2984</v>
      </c>
      <c r="U3728" s="112"/>
    </row>
    <row r="3729" spans="1:21">
      <c r="A3729" s="4" t="str">
        <f>VLOOKUP(C3729,STYLES!$A$1:$R$2088,7,FALSE)</f>
        <v>Fleece</v>
      </c>
      <c r="B3729" t="str">
        <f>VLOOKUP(C3729,STYLES!$1:$1048576,6,FALSE)</f>
        <v>North End®</v>
      </c>
      <c r="C3729" s="103">
        <v>88198</v>
      </c>
      <c r="E3729" t="str">
        <f>VLOOKUP(C3729,STYLES!$1:$1048576,12,FALSE)</f>
        <v>Generate Textured Fleece Jacket</v>
      </c>
      <c r="F3729" s="112" t="s">
        <v>3554</v>
      </c>
      <c r="G3729" s="111" t="s">
        <v>2740</v>
      </c>
      <c r="H3729" s="113" t="str">
        <f>VLOOKUP(C3729,STYLES!$1:$1048576,9,FALSE)</f>
        <v>DROP - Pre-Closeout</v>
      </c>
      <c r="I3729" s="113" t="str">
        <f>VLOOKUP(C3729,STYLES!$1:$1048576,10,FALSE)</f>
        <v>DROP - Pre-Closeout</v>
      </c>
      <c r="J3729" s="112" t="s">
        <v>3009</v>
      </c>
      <c r="K3729" s="139">
        <f>IFERROR(VLOOKUP(J3729,LISTS!G:H,2,FALSE),"0")</f>
        <v>8</v>
      </c>
      <c r="L3729" s="68" t="str">
        <f t="shared" si="166"/>
        <v/>
      </c>
      <c r="M3729" s="112" t="s">
        <v>3009</v>
      </c>
      <c r="N3729" s="140">
        <f>IFERROR(VLOOKUP(M3729,LISTS!G:H,2,FALSE),"0")</f>
        <v>8</v>
      </c>
      <c r="O3729" s="68" t="str">
        <f t="shared" si="169"/>
        <v/>
      </c>
      <c r="P3729" s="117" t="s">
        <v>2720</v>
      </c>
      <c r="Q3729" s="117" t="s">
        <v>2741</v>
      </c>
      <c r="R3729" s="117" t="s">
        <v>775</v>
      </c>
      <c r="S3729" s="103" t="s">
        <v>3039</v>
      </c>
      <c r="T3729" s="117" t="s">
        <v>775</v>
      </c>
      <c r="U3729" s="112"/>
    </row>
    <row r="3730" spans="1:21">
      <c r="A3730" s="4"/>
      <c r="F3730" s="112"/>
      <c r="G3730" s="111"/>
      <c r="J3730" s="112"/>
      <c r="K3730" s="139"/>
      <c r="L3730" s="60">
        <f>SUM(L3725:L3729)</f>
        <v>0</v>
      </c>
      <c r="M3730" s="112"/>
      <c r="N3730" s="140"/>
      <c r="O3730" s="60">
        <f>SUM(O3725:O3729)</f>
        <v>0</v>
      </c>
      <c r="Q3730" s="117"/>
      <c r="R3730" s="117"/>
      <c r="S3730" s="103"/>
      <c r="T3730" s="103"/>
      <c r="U3730" s="112"/>
    </row>
    <row r="3731" spans="1:21">
      <c r="A3731" s="4" t="str">
        <f>VLOOKUP(C3731,STYLES!$A$1:$R$2088,7,FALSE)</f>
        <v>Outerwear</v>
      </c>
      <c r="B3731" t="str">
        <f>VLOOKUP(C3731,STYLES!$1:$1048576,6,FALSE)</f>
        <v>North End®</v>
      </c>
      <c r="C3731" s="103">
        <v>78200</v>
      </c>
      <c r="E3731" t="str">
        <f>VLOOKUP(C3731,STYLES!$1:$1048576,12,FALSE)</f>
        <v>Sustain Lightweight Recycled Polyester Dobby Jacket with Print</v>
      </c>
      <c r="F3731" s="111" t="s">
        <v>3026</v>
      </c>
      <c r="G3731" s="111" t="s">
        <v>2763</v>
      </c>
      <c r="H3731" s="113" t="str">
        <f>VLOOKUP(C3731,STYLES!$1:$1048576,9,FALSE)</f>
        <v>DROP - Pre-Closeout</v>
      </c>
      <c r="I3731" s="113" t="str">
        <f>VLOOKUP(C3731,STYLES!$1:$1048576,10,FALSE)</f>
        <v>DROP - Pre-Closeout</v>
      </c>
      <c r="J3731" s="112" t="s">
        <v>2745</v>
      </c>
      <c r="K3731" s="139">
        <f>IFERROR(VLOOKUP(J3731,LISTS!G:H,2,FALSE),"0")</f>
        <v>7</v>
      </c>
      <c r="L3731" s="68" t="str">
        <f t="shared" si="166"/>
        <v/>
      </c>
      <c r="M3731" s="112" t="s">
        <v>2745</v>
      </c>
      <c r="N3731" s="140">
        <f>IFERROR(VLOOKUP(M3731,LISTS!G:H,2,FALSE),"0")</f>
        <v>7</v>
      </c>
      <c r="O3731" s="68" t="str">
        <f t="shared" si="169"/>
        <v/>
      </c>
      <c r="P3731" s="117" t="s">
        <v>2720</v>
      </c>
      <c r="Q3731" s="117" t="s">
        <v>2983</v>
      </c>
      <c r="R3731" s="117" t="s">
        <v>2721</v>
      </c>
      <c r="S3731" s="103" t="s">
        <v>2984</v>
      </c>
      <c r="T3731" s="103" t="s">
        <v>2722</v>
      </c>
      <c r="U3731" s="112"/>
    </row>
    <row r="3732" spans="1:21">
      <c r="A3732" s="4" t="str">
        <f>VLOOKUP(C3732,STYLES!$A$1:$R$2088,7,FALSE)</f>
        <v>Outerwear</v>
      </c>
      <c r="B3732" t="str">
        <f>VLOOKUP(C3732,STYLES!$1:$1048576,6,FALSE)</f>
        <v>North End®</v>
      </c>
      <c r="C3732" s="103">
        <v>78200</v>
      </c>
      <c r="E3732" t="str">
        <f>VLOOKUP(C3732,STYLES!$1:$1048576,12,FALSE)</f>
        <v>Sustain Lightweight Recycled Polyester Dobby Jacket with Print</v>
      </c>
      <c r="F3732" s="111" t="s">
        <v>3555</v>
      </c>
      <c r="G3732" s="111" t="s">
        <v>2755</v>
      </c>
      <c r="H3732" s="113" t="str">
        <f>VLOOKUP(C3732,STYLES!$1:$1048576,9,FALSE)</f>
        <v>DROP - Pre-Closeout</v>
      </c>
      <c r="I3732" s="113" t="str">
        <f>VLOOKUP(C3732,STYLES!$1:$1048576,10,FALSE)</f>
        <v>DROP - Pre-Closeout</v>
      </c>
      <c r="J3732" s="112" t="s">
        <v>2745</v>
      </c>
      <c r="K3732" s="139">
        <f>IFERROR(VLOOKUP(J3732,LISTS!G:H,2,FALSE),"0")</f>
        <v>7</v>
      </c>
      <c r="L3732" s="68" t="str">
        <f t="shared" si="166"/>
        <v/>
      </c>
      <c r="M3732" s="112" t="s">
        <v>2745</v>
      </c>
      <c r="N3732" s="140">
        <f>IFERROR(VLOOKUP(M3732,LISTS!G:H,2,FALSE),"0")</f>
        <v>7</v>
      </c>
      <c r="O3732" s="68" t="str">
        <f t="shared" si="169"/>
        <v/>
      </c>
      <c r="P3732" s="117" t="s">
        <v>2720</v>
      </c>
      <c r="Q3732" s="117" t="s">
        <v>3556</v>
      </c>
      <c r="R3732" s="117" t="s">
        <v>2983</v>
      </c>
      <c r="S3732" s="103" t="s">
        <v>3557</v>
      </c>
      <c r="T3732" s="103" t="s">
        <v>2984</v>
      </c>
      <c r="U3732" s="112"/>
    </row>
    <row r="3733" spans="1:21">
      <c r="A3733" s="4" t="str">
        <f>VLOOKUP(C3733,STYLES!$A$1:$R$2088,7,FALSE)</f>
        <v>Outerwear</v>
      </c>
      <c r="B3733" t="str">
        <f>VLOOKUP(C3733,STYLES!$1:$1048576,6,FALSE)</f>
        <v>North End®</v>
      </c>
      <c r="C3733" s="103">
        <v>78200</v>
      </c>
      <c r="E3733" t="str">
        <f>VLOOKUP(C3733,STYLES!$1:$1048576,12,FALSE)</f>
        <v>Sustain Lightweight Recycled Polyester Dobby Jacket with Print</v>
      </c>
      <c r="F3733" s="112" t="s">
        <v>3407</v>
      </c>
      <c r="G3733" s="111" t="s">
        <v>2809</v>
      </c>
      <c r="H3733" s="113" t="str">
        <f>VLOOKUP(C3733,STYLES!$1:$1048576,9,FALSE)</f>
        <v>DROP - Pre-Closeout</v>
      </c>
      <c r="I3733" s="113" t="str">
        <f>VLOOKUP(C3733,STYLES!$1:$1048576,10,FALSE)</f>
        <v>DROP - Pre-Closeout</v>
      </c>
      <c r="J3733" s="112" t="s">
        <v>2745</v>
      </c>
      <c r="K3733" s="139">
        <f>IFERROR(VLOOKUP(J3733,LISTS!G:H,2,FALSE),"0")</f>
        <v>7</v>
      </c>
      <c r="L3733" s="68" t="str">
        <f t="shared" si="166"/>
        <v/>
      </c>
      <c r="M3733" s="112" t="s">
        <v>2745</v>
      </c>
      <c r="N3733" s="140">
        <f>IFERROR(VLOOKUP(M3733,LISTS!G:H,2,FALSE),"0")</f>
        <v>7</v>
      </c>
      <c r="O3733" s="68" t="str">
        <f t="shared" si="169"/>
        <v/>
      </c>
      <c r="P3733" s="117" t="s">
        <v>2720</v>
      </c>
      <c r="Q3733" s="117" t="s">
        <v>3136</v>
      </c>
      <c r="R3733" s="117" t="s">
        <v>2983</v>
      </c>
      <c r="S3733" s="103" t="s">
        <v>3137</v>
      </c>
      <c r="T3733" s="103" t="s">
        <v>2984</v>
      </c>
      <c r="U3733" s="112"/>
    </row>
    <row r="3734" spans="1:21">
      <c r="A3734" s="4"/>
      <c r="F3734" s="112"/>
      <c r="G3734" s="111"/>
      <c r="J3734" s="112"/>
      <c r="K3734" s="139"/>
      <c r="L3734" s="60">
        <f>SUM(L3731:L3733)</f>
        <v>0</v>
      </c>
      <c r="M3734" s="112"/>
      <c r="N3734" s="140"/>
      <c r="O3734" s="60">
        <f>SUM(O3731:O3733)</f>
        <v>0</v>
      </c>
      <c r="Q3734" s="117"/>
      <c r="R3734" s="117"/>
      <c r="S3734" s="103"/>
      <c r="T3734" s="103"/>
      <c r="U3734" s="112"/>
    </row>
    <row r="3735" spans="1:21">
      <c r="A3735" s="4" t="str">
        <f>VLOOKUP(C3735,STYLES!$A$1:$R$2088,7,FALSE)</f>
        <v>Outerwear</v>
      </c>
      <c r="B3735" t="str">
        <f>VLOOKUP(C3735,STYLES!$1:$1048576,6,FALSE)</f>
        <v>North End®</v>
      </c>
      <c r="C3735" s="103">
        <v>88200</v>
      </c>
      <c r="E3735" t="str">
        <f>VLOOKUP(C3735,STYLES!$1:$1048576,12,FALSE)</f>
        <v>Sustain Lightweight Recycled Polyester Dobby Jacket with Print</v>
      </c>
      <c r="F3735" s="111" t="s">
        <v>3026</v>
      </c>
      <c r="G3735" s="111" t="s">
        <v>2763</v>
      </c>
      <c r="H3735" s="113" t="str">
        <f>VLOOKUP(C3735,STYLES!$1:$1048576,9,FALSE)</f>
        <v>DROP - Pre-Closeout</v>
      </c>
      <c r="I3735" s="113" t="str">
        <f>VLOOKUP(C3735,STYLES!$1:$1048576,10,FALSE)</f>
        <v>DROP - Pre-Closeout</v>
      </c>
      <c r="J3735" s="112" t="s">
        <v>3009</v>
      </c>
      <c r="K3735" s="139">
        <f>IFERROR(VLOOKUP(J3735,LISTS!G:H,2,FALSE),"0")</f>
        <v>8</v>
      </c>
      <c r="L3735" s="68" t="str">
        <f t="shared" si="166"/>
        <v/>
      </c>
      <c r="M3735" s="112" t="s">
        <v>3009</v>
      </c>
      <c r="N3735" s="140">
        <f>IFERROR(VLOOKUP(M3735,LISTS!G:H,2,FALSE),"0")</f>
        <v>8</v>
      </c>
      <c r="O3735" s="68" t="str">
        <f t="shared" si="169"/>
        <v/>
      </c>
      <c r="P3735" s="117" t="s">
        <v>2720</v>
      </c>
      <c r="Q3735" s="117" t="s">
        <v>2983</v>
      </c>
      <c r="R3735" s="117" t="s">
        <v>2721</v>
      </c>
      <c r="S3735" s="103" t="s">
        <v>2984</v>
      </c>
      <c r="T3735" s="103" t="s">
        <v>2722</v>
      </c>
      <c r="U3735" s="112"/>
    </row>
    <row r="3736" spans="1:21">
      <c r="A3736" s="4" t="str">
        <f>VLOOKUP(C3736,STYLES!$A$1:$R$2088,7,FALSE)</f>
        <v>Outerwear</v>
      </c>
      <c r="B3736" t="str">
        <f>VLOOKUP(C3736,STYLES!$1:$1048576,6,FALSE)</f>
        <v>North End®</v>
      </c>
      <c r="C3736" s="103">
        <v>88200</v>
      </c>
      <c r="E3736" t="str">
        <f>VLOOKUP(C3736,STYLES!$1:$1048576,12,FALSE)</f>
        <v>Sustain Lightweight Recycled Polyester Dobby Jacket with Print</v>
      </c>
      <c r="F3736" s="111" t="s">
        <v>3555</v>
      </c>
      <c r="G3736" s="111" t="s">
        <v>2755</v>
      </c>
      <c r="H3736" s="113" t="str">
        <f>VLOOKUP(C3736,STYLES!$1:$1048576,9,FALSE)</f>
        <v>DROP - Pre-Closeout</v>
      </c>
      <c r="I3736" s="113" t="str">
        <f>VLOOKUP(C3736,STYLES!$1:$1048576,10,FALSE)</f>
        <v>DROP - Pre-Closeout</v>
      </c>
      <c r="J3736" s="112" t="s">
        <v>3009</v>
      </c>
      <c r="K3736" s="139">
        <f>IFERROR(VLOOKUP(J3736,LISTS!G:H,2,FALSE),"0")</f>
        <v>8</v>
      </c>
      <c r="L3736" s="68" t="str">
        <f t="shared" si="166"/>
        <v/>
      </c>
      <c r="M3736" s="112" t="s">
        <v>3009</v>
      </c>
      <c r="N3736" s="140">
        <f>IFERROR(VLOOKUP(M3736,LISTS!G:H,2,FALSE),"0")</f>
        <v>8</v>
      </c>
      <c r="O3736" s="68" t="str">
        <f t="shared" si="169"/>
        <v/>
      </c>
      <c r="P3736" s="117" t="s">
        <v>2720</v>
      </c>
      <c r="Q3736" s="117" t="s">
        <v>3556</v>
      </c>
      <c r="R3736" s="117" t="s">
        <v>2983</v>
      </c>
      <c r="S3736" s="103" t="s">
        <v>3557</v>
      </c>
      <c r="T3736" s="103" t="s">
        <v>2984</v>
      </c>
      <c r="U3736" s="112"/>
    </row>
    <row r="3737" spans="1:21">
      <c r="A3737" s="4" t="str">
        <f>VLOOKUP(C3737,STYLES!$A$1:$R$2088,7,FALSE)</f>
        <v>Outerwear</v>
      </c>
      <c r="B3737" t="str">
        <f>VLOOKUP(C3737,STYLES!$1:$1048576,6,FALSE)</f>
        <v>North End®</v>
      </c>
      <c r="C3737" s="103">
        <v>88200</v>
      </c>
      <c r="E3737" t="str">
        <f>VLOOKUP(C3737,STYLES!$1:$1048576,12,FALSE)</f>
        <v>Sustain Lightweight Recycled Polyester Dobby Jacket with Print</v>
      </c>
      <c r="F3737" s="112" t="s">
        <v>3407</v>
      </c>
      <c r="G3737" s="111" t="s">
        <v>2809</v>
      </c>
      <c r="H3737" s="113" t="str">
        <f>VLOOKUP(C3737,STYLES!$1:$1048576,9,FALSE)</f>
        <v>DROP - Pre-Closeout</v>
      </c>
      <c r="I3737" s="113" t="str">
        <f>VLOOKUP(C3737,STYLES!$1:$1048576,10,FALSE)</f>
        <v>DROP - Pre-Closeout</v>
      </c>
      <c r="J3737" s="112" t="s">
        <v>3009</v>
      </c>
      <c r="K3737" s="139">
        <f>IFERROR(VLOOKUP(J3737,LISTS!G:H,2,FALSE),"0")</f>
        <v>8</v>
      </c>
      <c r="L3737" s="68" t="str">
        <f t="shared" si="166"/>
        <v/>
      </c>
      <c r="M3737" s="112" t="s">
        <v>3009</v>
      </c>
      <c r="N3737" s="140">
        <f>IFERROR(VLOOKUP(M3737,LISTS!G:H,2,FALSE),"0")</f>
        <v>8</v>
      </c>
      <c r="O3737" s="68" t="str">
        <f t="shared" si="169"/>
        <v/>
      </c>
      <c r="P3737" s="117" t="s">
        <v>2720</v>
      </c>
      <c r="Q3737" s="117" t="s">
        <v>3136</v>
      </c>
      <c r="R3737" s="117" t="s">
        <v>2983</v>
      </c>
      <c r="S3737" s="103" t="s">
        <v>3137</v>
      </c>
      <c r="T3737" s="103" t="s">
        <v>2984</v>
      </c>
      <c r="U3737" s="112"/>
    </row>
    <row r="3738" spans="1:21">
      <c r="A3738" s="4"/>
      <c r="F3738" s="112"/>
      <c r="G3738" s="111"/>
      <c r="J3738" s="112"/>
      <c r="K3738" s="139"/>
      <c r="L3738" s="60">
        <f>SUM(L3735:L3737)</f>
        <v>0</v>
      </c>
      <c r="M3738" s="112"/>
      <c r="N3738" s="140"/>
      <c r="O3738" s="60">
        <f>SUM(O3735:O3737)</f>
        <v>0</v>
      </c>
      <c r="Q3738" s="117"/>
      <c r="R3738" s="117"/>
      <c r="S3738" s="103"/>
      <c r="T3738" s="103"/>
      <c r="U3738" s="112"/>
    </row>
    <row r="3739" spans="1:21" s="12" customFormat="1">
      <c r="A3739" s="59" t="str">
        <f>VLOOKUP(C3739,STYLES!$A$1:$R$2088,7,FALSE)</f>
        <v>Fleece</v>
      </c>
      <c r="B3739" s="12" t="str">
        <f>VLOOKUP(C3739,STYLES!$1:$1048576,6,FALSE)</f>
        <v>North End®</v>
      </c>
      <c r="C3739" s="106">
        <v>78201</v>
      </c>
      <c r="D3739" s="18"/>
      <c r="E3739" s="12" t="str">
        <f>VLOOKUP(C3739,STYLES!$1:$1048576,12,FALSE)</f>
        <v>Strike Colorblock Fleece Jacket</v>
      </c>
      <c r="F3739" s="114" t="s">
        <v>3193</v>
      </c>
      <c r="G3739" s="114" t="s">
        <v>2718</v>
      </c>
      <c r="H3739" s="116" t="s">
        <v>437</v>
      </c>
      <c r="I3739" s="116" t="s">
        <v>437</v>
      </c>
      <c r="J3739" s="115" t="s">
        <v>2745</v>
      </c>
      <c r="K3739" s="194">
        <f>IFERROR(VLOOKUP(J3739,LISTS!G:H,2,FALSE),"0")</f>
        <v>7</v>
      </c>
      <c r="L3739" s="12" t="str">
        <f t="shared" si="166"/>
        <v/>
      </c>
      <c r="M3739" s="115" t="s">
        <v>2745</v>
      </c>
      <c r="N3739" s="195">
        <f>IFERROR(VLOOKUP(M3739,LISTS!G:H,2,FALSE),"0")</f>
        <v>7</v>
      </c>
      <c r="O3739" s="12" t="str">
        <f t="shared" si="169"/>
        <v/>
      </c>
      <c r="P3739" s="128" t="s">
        <v>2720</v>
      </c>
      <c r="Q3739" s="136" t="s">
        <v>2721</v>
      </c>
      <c r="R3739" s="128" t="s">
        <v>2983</v>
      </c>
      <c r="S3739" s="115" t="s">
        <v>2722</v>
      </c>
      <c r="T3739" s="106" t="s">
        <v>2984</v>
      </c>
      <c r="U3739" s="115" t="s">
        <v>3395</v>
      </c>
    </row>
    <row r="3740" spans="1:21" s="12" customFormat="1">
      <c r="A3740" s="59" t="str">
        <f>VLOOKUP(C3740,STYLES!$A$1:$R$2088,7,FALSE)</f>
        <v>Fleece</v>
      </c>
      <c r="B3740" s="12" t="str">
        <f>VLOOKUP(C3740,STYLES!$1:$1048576,6,FALSE)</f>
        <v>North End®</v>
      </c>
      <c r="C3740" s="106">
        <v>78201</v>
      </c>
      <c r="D3740" s="18"/>
      <c r="E3740" s="12" t="str">
        <f>VLOOKUP(C3740,STYLES!$1:$1048576,12,FALSE)</f>
        <v>Strike Colorblock Fleece Jacket</v>
      </c>
      <c r="F3740" s="114" t="s">
        <v>3194</v>
      </c>
      <c r="G3740" s="114" t="s">
        <v>2718</v>
      </c>
      <c r="H3740" s="116" t="s">
        <v>437</v>
      </c>
      <c r="I3740" s="116" t="s">
        <v>437</v>
      </c>
      <c r="J3740" s="115" t="s">
        <v>2745</v>
      </c>
      <c r="K3740" s="194">
        <f>IFERROR(VLOOKUP(J3740,LISTS!G:H,2,FALSE),"0")</f>
        <v>7</v>
      </c>
      <c r="L3740" s="12" t="str">
        <f t="shared" si="166"/>
        <v/>
      </c>
      <c r="M3740" s="115" t="s">
        <v>2745</v>
      </c>
      <c r="N3740" s="195">
        <f>IFERROR(VLOOKUP(M3740,LISTS!G:H,2,FALSE),"0")</f>
        <v>7</v>
      </c>
      <c r="O3740" s="12" t="str">
        <f t="shared" si="169"/>
        <v/>
      </c>
      <c r="P3740" s="128" t="s">
        <v>2720</v>
      </c>
      <c r="Q3740" s="136" t="s">
        <v>2721</v>
      </c>
      <c r="R3740" s="128" t="s">
        <v>2983</v>
      </c>
      <c r="S3740" s="115" t="s">
        <v>2722</v>
      </c>
      <c r="T3740" s="106" t="s">
        <v>2984</v>
      </c>
      <c r="U3740" s="115" t="s">
        <v>3395</v>
      </c>
    </row>
    <row r="3741" spans="1:21" s="210" customFormat="1">
      <c r="A3741" s="302" t="str">
        <f>VLOOKUP(C3741,STYLES!$A$1:$R$2088,7,FALSE)</f>
        <v>Fleece</v>
      </c>
      <c r="B3741" s="210" t="str">
        <f>VLOOKUP(C3741,STYLES!$1:$1048576,6,FALSE)</f>
        <v>North End®</v>
      </c>
      <c r="C3741" s="303">
        <v>78201</v>
      </c>
      <c r="D3741" s="296"/>
      <c r="E3741" s="210" t="str">
        <f>VLOOKUP(C3741,STYLES!$1:$1048576,12,FALSE)</f>
        <v>Strike Colorblock Fleece Jacket</v>
      </c>
      <c r="F3741" s="304" t="s">
        <v>3195</v>
      </c>
      <c r="G3741" s="304" t="s">
        <v>2718</v>
      </c>
      <c r="H3741" s="297" t="str">
        <f>VLOOKUP(C3741,STYLES!$1:$1048576,9,FALSE)</f>
        <v>DROP - Pre-Closeout</v>
      </c>
      <c r="I3741" s="297" t="str">
        <f>VLOOKUP(C3741,STYLES!$1:$1048576,10,FALSE)</f>
        <v>DROP - Pre-Closeout</v>
      </c>
      <c r="J3741" s="305" t="s">
        <v>2745</v>
      </c>
      <c r="K3741" s="298">
        <f>IFERROR(VLOOKUP(J3741,LISTS!G:H,2,FALSE),"0")</f>
        <v>7</v>
      </c>
      <c r="L3741" s="210" t="str">
        <f t="shared" si="166"/>
        <v/>
      </c>
      <c r="M3741" s="305" t="s">
        <v>2745</v>
      </c>
      <c r="N3741" s="300">
        <f>IFERROR(VLOOKUP(M3741,LISTS!G:H,2,FALSE),"0")</f>
        <v>7</v>
      </c>
      <c r="O3741" s="210" t="str">
        <f t="shared" si="169"/>
        <v/>
      </c>
      <c r="P3741" s="301" t="s">
        <v>2720</v>
      </c>
      <c r="Q3741" s="295" t="s">
        <v>2721</v>
      </c>
      <c r="R3741" s="301" t="s">
        <v>2983</v>
      </c>
      <c r="S3741" s="305" t="s">
        <v>2722</v>
      </c>
      <c r="T3741" s="303" t="s">
        <v>2984</v>
      </c>
      <c r="U3741" s="305"/>
    </row>
    <row r="3742" spans="1:21" s="210" customFormat="1">
      <c r="A3742" s="302" t="str">
        <f>VLOOKUP(C3742,STYLES!$A$1:$R$2088,7,FALSE)</f>
        <v>Fleece</v>
      </c>
      <c r="B3742" s="210" t="str">
        <f>VLOOKUP(C3742,STYLES!$1:$1048576,6,FALSE)</f>
        <v>North End®</v>
      </c>
      <c r="C3742" s="303">
        <v>78201</v>
      </c>
      <c r="D3742" s="296"/>
      <c r="E3742" s="210" t="str">
        <f>VLOOKUP(C3742,STYLES!$1:$1048576,12,FALSE)</f>
        <v>Strike Colorblock Fleece Jacket</v>
      </c>
      <c r="F3742" s="304" t="s">
        <v>3196</v>
      </c>
      <c r="G3742" s="304" t="s">
        <v>2740</v>
      </c>
      <c r="H3742" s="297" t="str">
        <f>VLOOKUP(C3742,STYLES!$1:$1048576,9,FALSE)</f>
        <v>DROP - Pre-Closeout</v>
      </c>
      <c r="I3742" s="297" t="str">
        <f>VLOOKUP(C3742,STYLES!$1:$1048576,10,FALSE)</f>
        <v>DROP - Pre-Closeout</v>
      </c>
      <c r="J3742" s="305" t="s">
        <v>2745</v>
      </c>
      <c r="K3742" s="298">
        <f>IFERROR(VLOOKUP(J3742,LISTS!G:H,2,FALSE),"0")</f>
        <v>7</v>
      </c>
      <c r="L3742" s="210" t="str">
        <f t="shared" si="166"/>
        <v/>
      </c>
      <c r="M3742" s="305" t="s">
        <v>2745</v>
      </c>
      <c r="N3742" s="300">
        <f>IFERROR(VLOOKUP(M3742,LISTS!G:H,2,FALSE),"0")</f>
        <v>7</v>
      </c>
      <c r="O3742" s="210" t="str">
        <f t="shared" si="169"/>
        <v/>
      </c>
      <c r="P3742" s="301" t="s">
        <v>2720</v>
      </c>
      <c r="Q3742" s="301" t="s">
        <v>2741</v>
      </c>
      <c r="R3742" s="301" t="s">
        <v>2983</v>
      </c>
      <c r="S3742" s="303" t="s">
        <v>3001</v>
      </c>
      <c r="T3742" s="303" t="s">
        <v>2984</v>
      </c>
      <c r="U3742" s="305"/>
    </row>
    <row r="3743" spans="1:21" s="210" customFormat="1">
      <c r="A3743" s="302" t="str">
        <f>VLOOKUP(C3743,STYLES!$A$1:$R$2088,7,FALSE)</f>
        <v>Fleece</v>
      </c>
      <c r="B3743" s="210" t="str">
        <f>VLOOKUP(C3743,STYLES!$1:$1048576,6,FALSE)</f>
        <v>North End®</v>
      </c>
      <c r="C3743" s="303">
        <v>78201</v>
      </c>
      <c r="D3743" s="296"/>
      <c r="E3743" s="210" t="str">
        <f>VLOOKUP(C3743,STYLES!$1:$1048576,12,FALSE)</f>
        <v>Strike Colorblock Fleece Jacket</v>
      </c>
      <c r="F3743" s="305" t="s">
        <v>3197</v>
      </c>
      <c r="G3743" s="304" t="s">
        <v>2743</v>
      </c>
      <c r="H3743" s="297" t="str">
        <f>VLOOKUP(C3743,STYLES!$1:$1048576,9,FALSE)</f>
        <v>DROP - Pre-Closeout</v>
      </c>
      <c r="I3743" s="297" t="str">
        <f>VLOOKUP(C3743,STYLES!$1:$1048576,10,FALSE)</f>
        <v>DROP - Pre-Closeout</v>
      </c>
      <c r="J3743" s="305" t="s">
        <v>2745</v>
      </c>
      <c r="K3743" s="298">
        <f>IFERROR(VLOOKUP(J3743,LISTS!G:H,2,FALSE),"0")</f>
        <v>7</v>
      </c>
      <c r="L3743" s="210" t="str">
        <f t="shared" si="166"/>
        <v/>
      </c>
      <c r="M3743" s="305" t="s">
        <v>2745</v>
      </c>
      <c r="N3743" s="300">
        <f>IFERROR(VLOOKUP(M3743,LISTS!G:H,2,FALSE),"0")</f>
        <v>7</v>
      </c>
      <c r="O3743" s="210" t="str">
        <f t="shared" si="169"/>
        <v/>
      </c>
      <c r="P3743" s="301" t="s">
        <v>2720</v>
      </c>
      <c r="Q3743" s="301" t="s">
        <v>3198</v>
      </c>
      <c r="R3743" s="301" t="s">
        <v>3146</v>
      </c>
      <c r="S3743" s="303" t="s">
        <v>3199</v>
      </c>
      <c r="T3743" s="303" t="s">
        <v>3147</v>
      </c>
      <c r="U3743" s="305"/>
    </row>
    <row r="3744" spans="1:21">
      <c r="A3744" s="4"/>
      <c r="F3744" s="112"/>
      <c r="G3744" s="111"/>
      <c r="J3744" s="112"/>
      <c r="K3744" s="139"/>
      <c r="L3744" s="60">
        <f>SUM(L3739:L3743)</f>
        <v>0</v>
      </c>
      <c r="M3744" s="112"/>
      <c r="N3744" s="140"/>
      <c r="O3744" s="60">
        <f>SUM(O3739:O3743)</f>
        <v>0</v>
      </c>
      <c r="Q3744" s="117"/>
      <c r="R3744" s="117"/>
      <c r="S3744" s="103"/>
      <c r="T3744" s="103"/>
      <c r="U3744" s="112"/>
    </row>
    <row r="3745" spans="1:21" s="12" customFormat="1">
      <c r="A3745" s="59" t="str">
        <f>VLOOKUP(C3745,STYLES!$A$1:$R$2088,7,FALSE)</f>
        <v>Fleece</v>
      </c>
      <c r="B3745" s="12" t="str">
        <f>VLOOKUP(C3745,STYLES!$1:$1048576,6,FALSE)</f>
        <v>North End®</v>
      </c>
      <c r="C3745" s="106">
        <v>88201</v>
      </c>
      <c r="D3745" s="18"/>
      <c r="E3745" s="12" t="str">
        <f>VLOOKUP(C3745,STYLES!$1:$1048576,12,FALSE)</f>
        <v>Strike Colorblock Fleece Jacket</v>
      </c>
      <c r="F3745" s="114" t="s">
        <v>3193</v>
      </c>
      <c r="G3745" s="114" t="s">
        <v>2718</v>
      </c>
      <c r="H3745" s="116" t="s">
        <v>437</v>
      </c>
      <c r="I3745" s="116" t="s">
        <v>437</v>
      </c>
      <c r="J3745" s="115" t="s">
        <v>2768</v>
      </c>
      <c r="K3745" s="194">
        <f>IFERROR(VLOOKUP(J3745,LISTS!G:H,2,FALSE),"0")</f>
        <v>6</v>
      </c>
      <c r="L3745" s="12" t="str">
        <f t="shared" si="166"/>
        <v/>
      </c>
      <c r="M3745" s="115" t="s">
        <v>2768</v>
      </c>
      <c r="N3745" s="195">
        <f>IFERROR(VLOOKUP(M3745,LISTS!G:H,2,FALSE),"0")</f>
        <v>6</v>
      </c>
      <c r="O3745" s="12" t="str">
        <f t="shared" si="169"/>
        <v/>
      </c>
      <c r="P3745" s="128" t="s">
        <v>2720</v>
      </c>
      <c r="Q3745" s="136" t="s">
        <v>2721</v>
      </c>
      <c r="R3745" s="128" t="s">
        <v>2983</v>
      </c>
      <c r="S3745" s="115" t="s">
        <v>2722</v>
      </c>
      <c r="T3745" s="106" t="s">
        <v>2984</v>
      </c>
      <c r="U3745" s="115" t="s">
        <v>3395</v>
      </c>
    </row>
    <row r="3746" spans="1:21" s="12" customFormat="1">
      <c r="A3746" s="59" t="str">
        <f>VLOOKUP(C3746,STYLES!$A$1:$R$2088,7,FALSE)</f>
        <v>Fleece</v>
      </c>
      <c r="B3746" s="12" t="str">
        <f>VLOOKUP(C3746,STYLES!$1:$1048576,6,FALSE)</f>
        <v>North End®</v>
      </c>
      <c r="C3746" s="106">
        <v>88201</v>
      </c>
      <c r="D3746" s="18"/>
      <c r="E3746" s="12" t="str">
        <f>VLOOKUP(C3746,STYLES!$1:$1048576,12,FALSE)</f>
        <v>Strike Colorblock Fleece Jacket</v>
      </c>
      <c r="F3746" s="114" t="s">
        <v>3194</v>
      </c>
      <c r="G3746" s="114" t="s">
        <v>2718</v>
      </c>
      <c r="H3746" s="116" t="s">
        <v>437</v>
      </c>
      <c r="I3746" s="116" t="s">
        <v>437</v>
      </c>
      <c r="J3746" s="115" t="s">
        <v>2768</v>
      </c>
      <c r="K3746" s="194">
        <f>IFERROR(VLOOKUP(J3746,LISTS!G:H,2,FALSE),"0")</f>
        <v>6</v>
      </c>
      <c r="L3746" s="12" t="str">
        <f t="shared" si="166"/>
        <v/>
      </c>
      <c r="M3746" s="115" t="s">
        <v>2768</v>
      </c>
      <c r="N3746" s="195">
        <f>IFERROR(VLOOKUP(M3746,LISTS!G:H,2,FALSE),"0")</f>
        <v>6</v>
      </c>
      <c r="O3746" s="12" t="str">
        <f t="shared" si="169"/>
        <v/>
      </c>
      <c r="P3746" s="128" t="s">
        <v>2720</v>
      </c>
      <c r="Q3746" s="136" t="s">
        <v>2721</v>
      </c>
      <c r="R3746" s="128" t="s">
        <v>2983</v>
      </c>
      <c r="S3746" s="115" t="s">
        <v>2722</v>
      </c>
      <c r="T3746" s="106" t="s">
        <v>2984</v>
      </c>
      <c r="U3746" s="115" t="s">
        <v>3395</v>
      </c>
    </row>
    <row r="3747" spans="1:21" s="210" customFormat="1">
      <c r="A3747" s="302" t="str">
        <f>VLOOKUP(C3747,STYLES!$A$1:$R$2088,7,FALSE)</f>
        <v>Fleece</v>
      </c>
      <c r="B3747" s="210" t="str">
        <f>VLOOKUP(C3747,STYLES!$1:$1048576,6,FALSE)</f>
        <v>North End®</v>
      </c>
      <c r="C3747" s="303">
        <v>88201</v>
      </c>
      <c r="D3747" s="296"/>
      <c r="E3747" s="210" t="str">
        <f>VLOOKUP(C3747,STYLES!$1:$1048576,12,FALSE)</f>
        <v>Strike Colorblock Fleece Jacket</v>
      </c>
      <c r="F3747" s="304" t="s">
        <v>3195</v>
      </c>
      <c r="G3747" s="304" t="s">
        <v>2718</v>
      </c>
      <c r="H3747" s="297" t="str">
        <f>VLOOKUP(C3747,STYLES!$1:$1048576,9,FALSE)</f>
        <v>DROP - Pre-Closeout</v>
      </c>
      <c r="I3747" s="297" t="str">
        <f>VLOOKUP(C3747,STYLES!$1:$1048576,10,FALSE)</f>
        <v>DROP - Pre-Closeout</v>
      </c>
      <c r="J3747" s="305" t="s">
        <v>2768</v>
      </c>
      <c r="K3747" s="298">
        <f>IFERROR(VLOOKUP(J3747,LISTS!G:H,2,FALSE),"0")</f>
        <v>6</v>
      </c>
      <c r="L3747" s="210" t="str">
        <f t="shared" si="166"/>
        <v/>
      </c>
      <c r="M3747" s="305" t="s">
        <v>2768</v>
      </c>
      <c r="N3747" s="300">
        <f>IFERROR(VLOOKUP(M3747,LISTS!G:H,2,FALSE),"0")</f>
        <v>6</v>
      </c>
      <c r="O3747" s="210" t="str">
        <f t="shared" si="169"/>
        <v/>
      </c>
      <c r="P3747" s="301" t="s">
        <v>2720</v>
      </c>
      <c r="Q3747" s="295" t="s">
        <v>2721</v>
      </c>
      <c r="R3747" s="301" t="s">
        <v>2983</v>
      </c>
      <c r="S3747" s="305" t="s">
        <v>2722</v>
      </c>
      <c r="T3747" s="303" t="s">
        <v>2984</v>
      </c>
      <c r="U3747" s="305"/>
    </row>
    <row r="3748" spans="1:21" s="210" customFormat="1">
      <c r="A3748" s="302" t="str">
        <f>VLOOKUP(C3748,STYLES!$A$1:$R$2088,7,FALSE)</f>
        <v>Fleece</v>
      </c>
      <c r="B3748" s="210" t="str">
        <f>VLOOKUP(C3748,STYLES!$1:$1048576,6,FALSE)</f>
        <v>North End®</v>
      </c>
      <c r="C3748" s="303">
        <v>88201</v>
      </c>
      <c r="D3748" s="296"/>
      <c r="E3748" s="210" t="str">
        <f>VLOOKUP(C3748,STYLES!$1:$1048576,12,FALSE)</f>
        <v>Strike Colorblock Fleece Jacket</v>
      </c>
      <c r="F3748" s="304" t="s">
        <v>3200</v>
      </c>
      <c r="G3748" s="304" t="s">
        <v>2763</v>
      </c>
      <c r="H3748" s="297" t="str">
        <f>VLOOKUP(C3748,STYLES!$1:$1048576,9,FALSE)</f>
        <v>DROP - Pre-Closeout</v>
      </c>
      <c r="I3748" s="297" t="str">
        <f>VLOOKUP(C3748,STYLES!$1:$1048576,10,FALSE)</f>
        <v>DROP - Pre-Closeout</v>
      </c>
      <c r="J3748" s="305" t="s">
        <v>2768</v>
      </c>
      <c r="K3748" s="298">
        <f>IFERROR(VLOOKUP(J3748,LISTS!G:H,2,FALSE),"0")</f>
        <v>6</v>
      </c>
      <c r="L3748" s="210" t="str">
        <f t="shared" si="166"/>
        <v/>
      </c>
      <c r="M3748" s="305" t="s">
        <v>2768</v>
      </c>
      <c r="N3748" s="300">
        <f>IFERROR(VLOOKUP(M3748,LISTS!G:H,2,FALSE),"0")</f>
        <v>6</v>
      </c>
      <c r="O3748" s="210" t="str">
        <f t="shared" si="169"/>
        <v/>
      </c>
      <c r="P3748" s="301" t="s">
        <v>2720</v>
      </c>
      <c r="Q3748" s="301" t="s">
        <v>2983</v>
      </c>
      <c r="R3748" s="301" t="s">
        <v>3146</v>
      </c>
      <c r="S3748" s="303" t="s">
        <v>2984</v>
      </c>
      <c r="T3748" s="303" t="s">
        <v>3147</v>
      </c>
      <c r="U3748" s="305"/>
    </row>
    <row r="3749" spans="1:21" s="210" customFormat="1">
      <c r="A3749" s="302" t="str">
        <f>VLOOKUP(C3749,STYLES!$A$1:$R$2088,7,FALSE)</f>
        <v>Fleece</v>
      </c>
      <c r="B3749" s="210" t="str">
        <f>VLOOKUP(C3749,STYLES!$1:$1048576,6,FALSE)</f>
        <v>North End®</v>
      </c>
      <c r="C3749" s="303">
        <v>88201</v>
      </c>
      <c r="D3749" s="296"/>
      <c r="E3749" s="210" t="str">
        <f>VLOOKUP(C3749,STYLES!$1:$1048576,12,FALSE)</f>
        <v>Strike Colorblock Fleece Jacket</v>
      </c>
      <c r="F3749" s="305" t="s">
        <v>3196</v>
      </c>
      <c r="G3749" s="304" t="s">
        <v>2740</v>
      </c>
      <c r="H3749" s="297" t="str">
        <f>VLOOKUP(C3749,STYLES!$1:$1048576,9,FALSE)</f>
        <v>DROP - Pre-Closeout</v>
      </c>
      <c r="I3749" s="297" t="str">
        <f>VLOOKUP(C3749,STYLES!$1:$1048576,10,FALSE)</f>
        <v>DROP - Pre-Closeout</v>
      </c>
      <c r="J3749" s="305" t="s">
        <v>2768</v>
      </c>
      <c r="K3749" s="298">
        <f>IFERROR(VLOOKUP(J3749,LISTS!G:H,2,FALSE),"0")</f>
        <v>6</v>
      </c>
      <c r="L3749" s="210" t="str">
        <f t="shared" si="166"/>
        <v/>
      </c>
      <c r="M3749" s="305" t="s">
        <v>2768</v>
      </c>
      <c r="N3749" s="300">
        <f>IFERROR(VLOOKUP(M3749,LISTS!G:H,2,FALSE),"0")</f>
        <v>6</v>
      </c>
      <c r="O3749" s="210" t="str">
        <f t="shared" si="169"/>
        <v/>
      </c>
      <c r="P3749" s="301" t="s">
        <v>2720</v>
      </c>
      <c r="Q3749" s="301" t="s">
        <v>2741</v>
      </c>
      <c r="R3749" s="301" t="s">
        <v>2983</v>
      </c>
      <c r="S3749" s="303" t="s">
        <v>3001</v>
      </c>
      <c r="T3749" s="303" t="s">
        <v>2984</v>
      </c>
      <c r="U3749" s="305"/>
    </row>
    <row r="3750" spans="1:21">
      <c r="A3750" s="4"/>
      <c r="F3750" s="112"/>
      <c r="G3750" s="111"/>
      <c r="J3750" s="112"/>
      <c r="K3750" s="139"/>
      <c r="L3750" s="60">
        <f>SUM(L3745:L3749)</f>
        <v>0</v>
      </c>
      <c r="M3750" s="112"/>
      <c r="N3750" s="140"/>
      <c r="O3750" s="60">
        <f>SUM(O3745:O3749)</f>
        <v>0</v>
      </c>
      <c r="Q3750" s="117"/>
      <c r="R3750" s="117"/>
      <c r="S3750" s="103"/>
      <c r="T3750" s="103"/>
      <c r="U3750" s="112"/>
    </row>
    <row r="3751" spans="1:21">
      <c r="A3751" s="4" t="str">
        <f>VLOOKUP(C3751,STYLES!$A$1:$R$2088,7,FALSE)</f>
        <v>Fleece</v>
      </c>
      <c r="B3751" t="str">
        <f>VLOOKUP(C3751,STYLES!$1:$1048576,6,FALSE)</f>
        <v>North End®</v>
      </c>
      <c r="C3751" s="103">
        <v>78202</v>
      </c>
      <c r="E3751" t="str">
        <f>VLOOKUP(C3751,STYLES!$1:$1048576,12,FALSE)</f>
        <v>Victory Hybrid Performance Fleece Jacket</v>
      </c>
      <c r="F3751" s="111" t="s">
        <v>3558</v>
      </c>
      <c r="G3751" s="111" t="s">
        <v>2718</v>
      </c>
      <c r="H3751" s="113" t="str">
        <f>VLOOKUP(C3751,STYLES!$1:$1048576,9,FALSE)</f>
        <v>DROP - Pre-Closeout</v>
      </c>
      <c r="I3751" s="113" t="str">
        <f>VLOOKUP(C3751,STYLES!$1:$1048576,10,FALSE)</f>
        <v>DROP - Pre-Closeout</v>
      </c>
      <c r="J3751" s="112" t="s">
        <v>2745</v>
      </c>
      <c r="K3751" s="139">
        <f>IFERROR(VLOOKUP(J3751,LISTS!G:H,2,FALSE),"0")</f>
        <v>7</v>
      </c>
      <c r="L3751" s="68" t="str">
        <f t="shared" si="166"/>
        <v/>
      </c>
      <c r="M3751" s="112" t="s">
        <v>2745</v>
      </c>
      <c r="N3751" s="140">
        <f>IFERROR(VLOOKUP(M3751,LISTS!G:H,2,FALSE),"0")</f>
        <v>7</v>
      </c>
      <c r="O3751" s="68" t="str">
        <f t="shared" si="169"/>
        <v/>
      </c>
      <c r="P3751" s="117" t="s">
        <v>2720</v>
      </c>
      <c r="Q3751" s="101" t="s">
        <v>2721</v>
      </c>
      <c r="R3751" s="117" t="s">
        <v>2983</v>
      </c>
      <c r="S3751" s="112" t="s">
        <v>2722</v>
      </c>
      <c r="T3751" s="103" t="s">
        <v>2984</v>
      </c>
      <c r="U3751" s="112"/>
    </row>
    <row r="3752" spans="1:21">
      <c r="A3752" s="4" t="str">
        <f>VLOOKUP(C3752,STYLES!$A$1:$R$2088,7,FALSE)</f>
        <v>Fleece</v>
      </c>
      <c r="B3752" t="str">
        <f>VLOOKUP(C3752,STYLES!$1:$1048576,6,FALSE)</f>
        <v>North End®</v>
      </c>
      <c r="C3752" s="103">
        <v>78202</v>
      </c>
      <c r="E3752" t="str">
        <f>VLOOKUP(C3752,STYLES!$1:$1048576,12,FALSE)</f>
        <v>Victory Hybrid Performance Fleece Jacket</v>
      </c>
      <c r="F3752" s="111" t="s">
        <v>3559</v>
      </c>
      <c r="G3752" s="111" t="s">
        <v>2718</v>
      </c>
      <c r="H3752" s="113" t="str">
        <f>VLOOKUP(C3752,STYLES!$1:$1048576,9,FALSE)</f>
        <v>DROP - Pre-Closeout</v>
      </c>
      <c r="I3752" s="113" t="str">
        <f>VLOOKUP(C3752,STYLES!$1:$1048576,10,FALSE)</f>
        <v>DROP - Pre-Closeout</v>
      </c>
      <c r="J3752" s="112" t="s">
        <v>2745</v>
      </c>
      <c r="K3752" s="139">
        <f>IFERROR(VLOOKUP(J3752,LISTS!G:H,2,FALSE),"0")</f>
        <v>7</v>
      </c>
      <c r="L3752" s="68" t="str">
        <f t="shared" si="166"/>
        <v/>
      </c>
      <c r="M3752" s="112" t="s">
        <v>2745</v>
      </c>
      <c r="N3752" s="140">
        <f>IFERROR(VLOOKUP(M3752,LISTS!G:H,2,FALSE),"0")</f>
        <v>7</v>
      </c>
      <c r="O3752" s="68" t="str">
        <f t="shared" si="169"/>
        <v/>
      </c>
      <c r="P3752" s="117" t="s">
        <v>2720</v>
      </c>
      <c r="Q3752" s="101" t="s">
        <v>2721</v>
      </c>
      <c r="R3752" s="117" t="s">
        <v>2983</v>
      </c>
      <c r="S3752" s="112" t="s">
        <v>2722</v>
      </c>
      <c r="T3752" s="103" t="s">
        <v>2984</v>
      </c>
      <c r="U3752" s="112"/>
    </row>
    <row r="3753" spans="1:21">
      <c r="A3753" s="4" t="str">
        <f>VLOOKUP(C3753,STYLES!$A$1:$R$2088,7,FALSE)</f>
        <v>Fleece</v>
      </c>
      <c r="B3753" t="str">
        <f>VLOOKUP(C3753,STYLES!$1:$1048576,6,FALSE)</f>
        <v>North End®</v>
      </c>
      <c r="C3753" s="103">
        <v>78202</v>
      </c>
      <c r="E3753" t="str">
        <f>VLOOKUP(C3753,STYLES!$1:$1048576,12,FALSE)</f>
        <v>Victory Hybrid Performance Fleece Jacket</v>
      </c>
      <c r="F3753" s="112" t="s">
        <v>3560</v>
      </c>
      <c r="G3753" s="111" t="s">
        <v>2740</v>
      </c>
      <c r="H3753" s="113" t="str">
        <f>VLOOKUP(C3753,STYLES!$1:$1048576,9,FALSE)</f>
        <v>DROP - Pre-Closeout</v>
      </c>
      <c r="I3753" s="113" t="str">
        <f>VLOOKUP(C3753,STYLES!$1:$1048576,10,FALSE)</f>
        <v>DROP - Pre-Closeout</v>
      </c>
      <c r="J3753" s="112" t="s">
        <v>2745</v>
      </c>
      <c r="K3753" s="139">
        <f>IFERROR(VLOOKUP(J3753,LISTS!G:H,2,FALSE),"0")</f>
        <v>7</v>
      </c>
      <c r="L3753" s="68" t="str">
        <f t="shared" si="166"/>
        <v/>
      </c>
      <c r="M3753" s="112" t="s">
        <v>2745</v>
      </c>
      <c r="N3753" s="140">
        <f>IFERROR(VLOOKUP(M3753,LISTS!G:H,2,FALSE),"0")</f>
        <v>7</v>
      </c>
      <c r="O3753" s="68" t="str">
        <f t="shared" si="169"/>
        <v/>
      </c>
      <c r="P3753" s="117" t="s">
        <v>2720</v>
      </c>
      <c r="Q3753" s="117" t="s">
        <v>2741</v>
      </c>
      <c r="R3753" s="117" t="s">
        <v>2983</v>
      </c>
      <c r="S3753" s="103" t="s">
        <v>3001</v>
      </c>
      <c r="T3753" s="103" t="s">
        <v>2984</v>
      </c>
      <c r="U3753" s="112"/>
    </row>
    <row r="3754" spans="1:21">
      <c r="A3754" s="4"/>
      <c r="F3754" s="112"/>
      <c r="G3754" s="111"/>
      <c r="J3754" s="112"/>
      <c r="K3754" s="139"/>
      <c r="L3754" s="60">
        <f>SUM(L3751:L3753)</f>
        <v>0</v>
      </c>
      <c r="M3754" s="112"/>
      <c r="N3754" s="140"/>
      <c r="O3754" s="60">
        <f>SUM(O3751:O3753)</f>
        <v>0</v>
      </c>
      <c r="Q3754" s="117"/>
      <c r="R3754" s="117"/>
      <c r="S3754" s="103"/>
      <c r="T3754" s="103"/>
      <c r="U3754" s="112"/>
    </row>
    <row r="3755" spans="1:21">
      <c r="A3755" s="4" t="str">
        <f>VLOOKUP(C3755,STYLES!$A$1:$R$2088,7,FALSE)</f>
        <v>Fleece</v>
      </c>
      <c r="B3755" t="str">
        <f>VLOOKUP(C3755,STYLES!$1:$1048576,6,FALSE)</f>
        <v>North End®</v>
      </c>
      <c r="C3755" s="103">
        <v>88202</v>
      </c>
      <c r="E3755" t="str">
        <f>VLOOKUP(C3755,STYLES!$1:$1048576,12,FALSE)</f>
        <v>Victory Hybrid Performance Fleece Jacket</v>
      </c>
      <c r="F3755" s="111" t="s">
        <v>3558</v>
      </c>
      <c r="G3755" s="111" t="s">
        <v>2718</v>
      </c>
      <c r="H3755" s="113" t="str">
        <f>VLOOKUP(C3755,STYLES!$1:$1048576,9,FALSE)</f>
        <v>DROP - Pre-Closeout</v>
      </c>
      <c r="I3755" s="113" t="str">
        <f>VLOOKUP(C3755,STYLES!$1:$1048576,10,FALSE)</f>
        <v>DROP - Pre-Closeout</v>
      </c>
      <c r="J3755" s="112" t="s">
        <v>3009</v>
      </c>
      <c r="K3755" s="139">
        <f>IFERROR(VLOOKUP(J3755,LISTS!G:H,2,FALSE),"0")</f>
        <v>8</v>
      </c>
      <c r="L3755" s="68" t="str">
        <f t="shared" si="166"/>
        <v/>
      </c>
      <c r="M3755" s="112" t="s">
        <v>3009</v>
      </c>
      <c r="N3755" s="140">
        <f>IFERROR(VLOOKUP(M3755,LISTS!G:H,2,FALSE),"0")</f>
        <v>8</v>
      </c>
      <c r="O3755" s="68" t="str">
        <f t="shared" si="169"/>
        <v/>
      </c>
      <c r="P3755" s="117" t="s">
        <v>2720</v>
      </c>
      <c r="Q3755" s="101" t="s">
        <v>2721</v>
      </c>
      <c r="R3755" s="117" t="s">
        <v>2983</v>
      </c>
      <c r="S3755" s="112" t="s">
        <v>2722</v>
      </c>
      <c r="T3755" s="103" t="s">
        <v>2984</v>
      </c>
      <c r="U3755" s="112"/>
    </row>
    <row r="3756" spans="1:21">
      <c r="A3756" s="4" t="str">
        <f>VLOOKUP(C3756,STYLES!$A$1:$R$2088,7,FALSE)</f>
        <v>Fleece</v>
      </c>
      <c r="B3756" t="str">
        <f>VLOOKUP(C3756,STYLES!$1:$1048576,6,FALSE)</f>
        <v>North End®</v>
      </c>
      <c r="C3756" s="103">
        <v>88202</v>
      </c>
      <c r="E3756" t="str">
        <f>VLOOKUP(C3756,STYLES!$1:$1048576,12,FALSE)</f>
        <v>Victory Hybrid Performance Fleece Jacket</v>
      </c>
      <c r="F3756" s="111" t="s">
        <v>3559</v>
      </c>
      <c r="G3756" s="111" t="s">
        <v>2718</v>
      </c>
      <c r="H3756" s="113" t="str">
        <f>VLOOKUP(C3756,STYLES!$1:$1048576,9,FALSE)</f>
        <v>DROP - Pre-Closeout</v>
      </c>
      <c r="I3756" s="113" t="str">
        <f>VLOOKUP(C3756,STYLES!$1:$1048576,10,FALSE)</f>
        <v>DROP - Pre-Closeout</v>
      </c>
      <c r="J3756" s="112" t="s">
        <v>3009</v>
      </c>
      <c r="K3756" s="139">
        <f>IFERROR(VLOOKUP(J3756,LISTS!G:H,2,FALSE),"0")</f>
        <v>8</v>
      </c>
      <c r="L3756" s="68" t="str">
        <f t="shared" si="166"/>
        <v/>
      </c>
      <c r="M3756" s="112" t="s">
        <v>3009</v>
      </c>
      <c r="N3756" s="140">
        <f>IFERROR(VLOOKUP(M3756,LISTS!G:H,2,FALSE),"0")</f>
        <v>8</v>
      </c>
      <c r="O3756" s="68" t="str">
        <f t="shared" si="169"/>
        <v/>
      </c>
      <c r="P3756" s="117" t="s">
        <v>2720</v>
      </c>
      <c r="Q3756" s="101" t="s">
        <v>2721</v>
      </c>
      <c r="R3756" s="117" t="s">
        <v>2983</v>
      </c>
      <c r="S3756" s="112" t="s">
        <v>2722</v>
      </c>
      <c r="T3756" s="103" t="s">
        <v>2984</v>
      </c>
      <c r="U3756" s="112"/>
    </row>
    <row r="3757" spans="1:21">
      <c r="A3757" s="4" t="str">
        <f>VLOOKUP(C3757,STYLES!$A$1:$R$2088,7,FALSE)</f>
        <v>Fleece</v>
      </c>
      <c r="B3757" t="str">
        <f>VLOOKUP(C3757,STYLES!$1:$1048576,6,FALSE)</f>
        <v>North End®</v>
      </c>
      <c r="C3757" s="103">
        <v>88202</v>
      </c>
      <c r="E3757" t="str">
        <f>VLOOKUP(C3757,STYLES!$1:$1048576,12,FALSE)</f>
        <v>Victory Hybrid Performance Fleece Jacket</v>
      </c>
      <c r="F3757" s="112" t="s">
        <v>3560</v>
      </c>
      <c r="G3757" s="111" t="s">
        <v>2740</v>
      </c>
      <c r="H3757" s="113" t="str">
        <f>VLOOKUP(C3757,STYLES!$1:$1048576,9,FALSE)</f>
        <v>DROP - Pre-Closeout</v>
      </c>
      <c r="I3757" s="113" t="str">
        <f>VLOOKUP(C3757,STYLES!$1:$1048576,10,FALSE)</f>
        <v>DROP - Pre-Closeout</v>
      </c>
      <c r="J3757" s="112" t="s">
        <v>3009</v>
      </c>
      <c r="K3757" s="139">
        <f>IFERROR(VLOOKUP(J3757,LISTS!G:H,2,FALSE),"0")</f>
        <v>8</v>
      </c>
      <c r="L3757" s="68" t="str">
        <f t="shared" si="166"/>
        <v/>
      </c>
      <c r="M3757" s="112" t="s">
        <v>3009</v>
      </c>
      <c r="N3757" s="140">
        <f>IFERROR(VLOOKUP(M3757,LISTS!G:H,2,FALSE),"0")</f>
        <v>8</v>
      </c>
      <c r="O3757" s="68" t="str">
        <f t="shared" si="169"/>
        <v/>
      </c>
      <c r="P3757" s="117" t="s">
        <v>2720</v>
      </c>
      <c r="Q3757" s="117" t="s">
        <v>2741</v>
      </c>
      <c r="R3757" s="117" t="s">
        <v>2983</v>
      </c>
      <c r="S3757" s="103" t="s">
        <v>3001</v>
      </c>
      <c r="T3757" s="103" t="s">
        <v>2984</v>
      </c>
      <c r="U3757" s="112"/>
    </row>
    <row r="3758" spans="1:21">
      <c r="A3758" s="4"/>
      <c r="F3758" s="112"/>
      <c r="G3758" s="111"/>
      <c r="J3758" s="112"/>
      <c r="K3758" s="139"/>
      <c r="L3758" s="60">
        <f>SUM(L3755:L3757)</f>
        <v>0</v>
      </c>
      <c r="M3758" s="112"/>
      <c r="N3758" s="140"/>
      <c r="O3758" s="60">
        <f>SUM(O3755:O3757)</f>
        <v>0</v>
      </c>
      <c r="P3758" s="117" t="s">
        <v>2720</v>
      </c>
      <c r="Q3758" s="117"/>
      <c r="R3758" s="117"/>
      <c r="S3758" s="103"/>
      <c r="T3758" s="103"/>
      <c r="U3758" s="112"/>
    </row>
    <row r="3759" spans="1:21">
      <c r="A3759" s="4" t="str">
        <f>VLOOKUP(C3759,STYLES!$A$1:$R$2088,7,FALSE)</f>
        <v>Knits_Layering</v>
      </c>
      <c r="B3759" t="str">
        <f>VLOOKUP(C3759,STYLES!$1:$1048576,6,FALSE)</f>
        <v>North End®</v>
      </c>
      <c r="C3759" s="103">
        <v>78203</v>
      </c>
      <c r="E3759" t="str">
        <f>VLOOKUP(C3759,STYLES!$1:$1048576,12,FALSE)</f>
        <v>Shuffle Performance Mélange Interlock Jacket</v>
      </c>
      <c r="F3759" s="111" t="s">
        <v>3561</v>
      </c>
      <c r="G3759" s="111" t="s">
        <v>2718</v>
      </c>
      <c r="H3759" s="113" t="str">
        <f>VLOOKUP(C3759,STYLES!$1:$1048576,9,FALSE)</f>
        <v>DROP - Closeout</v>
      </c>
      <c r="I3759" s="113" t="str">
        <f>VLOOKUP(C3759,STYLES!$1:$1048576,10,FALSE)</f>
        <v>DROP - Pre-Closeout</v>
      </c>
      <c r="J3759" s="112" t="s">
        <v>2745</v>
      </c>
      <c r="K3759" s="139">
        <f>IFERROR(VLOOKUP(J3759,LISTS!G:H,2,FALSE),"0")</f>
        <v>7</v>
      </c>
      <c r="L3759" s="68" t="str">
        <f t="shared" si="166"/>
        <v/>
      </c>
      <c r="M3759" s="112" t="s">
        <v>2745</v>
      </c>
      <c r="N3759" s="140">
        <f>IFERROR(VLOOKUP(M3759,LISTS!G:H,2,FALSE),"0")</f>
        <v>7</v>
      </c>
      <c r="O3759" s="68" t="str">
        <f t="shared" si="169"/>
        <v/>
      </c>
      <c r="P3759" s="117" t="s">
        <v>2720</v>
      </c>
      <c r="Q3759" s="101" t="s">
        <v>2721</v>
      </c>
      <c r="R3759" s="117" t="s">
        <v>2983</v>
      </c>
      <c r="S3759" s="112" t="s">
        <v>2722</v>
      </c>
      <c r="T3759" s="103" t="s">
        <v>2984</v>
      </c>
      <c r="U3759" s="112"/>
    </row>
    <row r="3760" spans="1:21">
      <c r="A3760" s="4" t="str">
        <f>VLOOKUP(C3760,STYLES!$A$1:$R$2088,7,FALSE)</f>
        <v>Knits_Layering</v>
      </c>
      <c r="B3760" t="str">
        <f>VLOOKUP(C3760,STYLES!$1:$1048576,6,FALSE)</f>
        <v>North End®</v>
      </c>
      <c r="C3760" s="103">
        <v>78203</v>
      </c>
      <c r="E3760" t="str">
        <f>VLOOKUP(C3760,STYLES!$1:$1048576,12,FALSE)</f>
        <v>Shuffle Performance Mélange Interlock Jacket</v>
      </c>
      <c r="F3760" s="112" t="s">
        <v>3562</v>
      </c>
      <c r="G3760" s="111" t="s">
        <v>2743</v>
      </c>
      <c r="H3760" s="113" t="str">
        <f>VLOOKUP(C3760,STYLES!$1:$1048576,9,FALSE)</f>
        <v>DROP - Closeout</v>
      </c>
      <c r="I3760" s="113" t="str">
        <f>VLOOKUP(C3760,STYLES!$1:$1048576,10,FALSE)</f>
        <v>DROP - Pre-Closeout</v>
      </c>
      <c r="J3760" s="112" t="s">
        <v>2745</v>
      </c>
      <c r="K3760" s="139">
        <f>IFERROR(VLOOKUP(J3760,LISTS!G:H,2,FALSE),"0")</f>
        <v>7</v>
      </c>
      <c r="L3760" s="68" t="str">
        <f t="shared" si="166"/>
        <v/>
      </c>
      <c r="M3760" s="112" t="s">
        <v>2745</v>
      </c>
      <c r="N3760" s="140">
        <f>IFERROR(VLOOKUP(M3760,LISTS!G:H,2,FALSE),"0")</f>
        <v>7</v>
      </c>
      <c r="O3760" s="68" t="str">
        <f t="shared" si="169"/>
        <v/>
      </c>
      <c r="P3760" s="117" t="s">
        <v>2720</v>
      </c>
      <c r="Q3760" s="117" t="s">
        <v>3198</v>
      </c>
      <c r="R3760" s="117" t="s">
        <v>3356</v>
      </c>
      <c r="S3760" s="103" t="s">
        <v>3199</v>
      </c>
      <c r="T3760" s="103" t="s">
        <v>3357</v>
      </c>
      <c r="U3760" s="112"/>
    </row>
    <row r="3761" spans="1:21">
      <c r="A3761" s="4"/>
      <c r="F3761" s="112"/>
      <c r="G3761" s="111"/>
      <c r="H3761" s="128"/>
      <c r="J3761" s="112"/>
      <c r="K3761" s="139"/>
      <c r="L3761" s="60">
        <f>SUM(L3759:L3760)</f>
        <v>0</v>
      </c>
      <c r="M3761" s="112"/>
      <c r="N3761" s="140"/>
      <c r="O3761" s="60">
        <f>SUM(O3759:O3760)</f>
        <v>0</v>
      </c>
      <c r="P3761" s="117" t="s">
        <v>2720</v>
      </c>
      <c r="Q3761" s="117"/>
      <c r="R3761" s="117"/>
      <c r="S3761" s="103"/>
      <c r="T3761" s="103"/>
      <c r="U3761" s="112"/>
    </row>
    <row r="3762" spans="1:21">
      <c r="A3762" s="4" t="str">
        <f>VLOOKUP(C3762,STYLES!$A$1:$R$2088,7,FALSE)</f>
        <v>Knits_Layering</v>
      </c>
      <c r="B3762" t="str">
        <f>VLOOKUP(C3762,STYLES!$1:$1048576,6,FALSE)</f>
        <v>North End®</v>
      </c>
      <c r="C3762" s="103">
        <v>88203</v>
      </c>
      <c r="E3762" t="str">
        <f>VLOOKUP(C3762,STYLES!$1:$1048576,12,FALSE)</f>
        <v>Shuffle Performance Mélange Interlock Jacket</v>
      </c>
      <c r="F3762" s="111" t="s">
        <v>3561</v>
      </c>
      <c r="G3762" s="111" t="s">
        <v>2718</v>
      </c>
      <c r="H3762" s="113" t="str">
        <f>VLOOKUP(C3762,STYLES!$1:$1048576,9,FALSE)</f>
        <v>DROP - Closeout</v>
      </c>
      <c r="I3762" s="113" t="str">
        <f>VLOOKUP(C3762,STYLES!$1:$1048576,10,FALSE)</f>
        <v>DROP - Pre-Closeout</v>
      </c>
      <c r="J3762" s="112" t="s">
        <v>3009</v>
      </c>
      <c r="K3762" s="139">
        <f>IFERROR(VLOOKUP(J3762,LISTS!G:H,2,FALSE),"0")</f>
        <v>8</v>
      </c>
      <c r="L3762" s="68" t="str">
        <f t="shared" si="166"/>
        <v/>
      </c>
      <c r="M3762" s="112" t="s">
        <v>3009</v>
      </c>
      <c r="N3762" s="140">
        <f>IFERROR(VLOOKUP(M3762,LISTS!G:H,2,FALSE),"0")</f>
        <v>8</v>
      </c>
      <c r="O3762" s="68" t="str">
        <f t="shared" si="169"/>
        <v/>
      </c>
      <c r="P3762" s="117" t="s">
        <v>2720</v>
      </c>
      <c r="Q3762" s="101" t="s">
        <v>2721</v>
      </c>
      <c r="R3762" s="117" t="s">
        <v>2983</v>
      </c>
      <c r="S3762" s="112" t="s">
        <v>2722</v>
      </c>
      <c r="T3762" s="103" t="s">
        <v>2984</v>
      </c>
      <c r="U3762" s="112"/>
    </row>
    <row r="3763" spans="1:21">
      <c r="A3763" s="4" t="str">
        <f>VLOOKUP(C3763,STYLES!$A$1:$R$2088,7,FALSE)</f>
        <v>Knits_Layering</v>
      </c>
      <c r="B3763" t="str">
        <f>VLOOKUP(C3763,STYLES!$1:$1048576,6,FALSE)</f>
        <v>North End®</v>
      </c>
      <c r="C3763" s="103">
        <v>88203</v>
      </c>
      <c r="E3763" t="str">
        <f>VLOOKUP(C3763,STYLES!$1:$1048576,12,FALSE)</f>
        <v>Shuffle Performance Mélange Interlock Jacket</v>
      </c>
      <c r="F3763" s="112" t="s">
        <v>3562</v>
      </c>
      <c r="G3763" s="111" t="s">
        <v>2743</v>
      </c>
      <c r="H3763" s="113" t="str">
        <f>VLOOKUP(C3763,STYLES!$1:$1048576,9,FALSE)</f>
        <v>DROP - Closeout</v>
      </c>
      <c r="I3763" s="113" t="str">
        <f>VLOOKUP(C3763,STYLES!$1:$1048576,10,FALSE)</f>
        <v>DROP - Pre-Closeout</v>
      </c>
      <c r="J3763" s="112" t="s">
        <v>3009</v>
      </c>
      <c r="K3763" s="139">
        <f>IFERROR(VLOOKUP(J3763,LISTS!G:H,2,FALSE),"0")</f>
        <v>8</v>
      </c>
      <c r="L3763" s="68" t="str">
        <f t="shared" si="166"/>
        <v/>
      </c>
      <c r="M3763" s="112" t="s">
        <v>3009</v>
      </c>
      <c r="N3763" s="140">
        <f>IFERROR(VLOOKUP(M3763,LISTS!G:H,2,FALSE),"0")</f>
        <v>8</v>
      </c>
      <c r="O3763" s="68" t="str">
        <f t="shared" si="169"/>
        <v/>
      </c>
      <c r="P3763" s="117" t="s">
        <v>2720</v>
      </c>
      <c r="Q3763" s="117" t="s">
        <v>3198</v>
      </c>
      <c r="R3763" s="117" t="s">
        <v>3356</v>
      </c>
      <c r="S3763" s="103" t="s">
        <v>3199</v>
      </c>
      <c r="T3763" s="103" t="s">
        <v>3357</v>
      </c>
      <c r="U3763" s="112"/>
    </row>
    <row r="3764" spans="1:21">
      <c r="A3764" s="4"/>
      <c r="F3764" s="112"/>
      <c r="G3764" s="111"/>
      <c r="H3764" s="128"/>
      <c r="J3764" s="112"/>
      <c r="K3764" s="139"/>
      <c r="L3764" s="60">
        <f>SUM(L3762:L3763)</f>
        <v>0</v>
      </c>
      <c r="M3764" s="112"/>
      <c r="N3764" s="140"/>
      <c r="O3764" s="60">
        <f>SUM(O3762:O3763)</f>
        <v>0</v>
      </c>
      <c r="P3764" s="117" t="s">
        <v>2720</v>
      </c>
      <c r="Q3764" s="117"/>
      <c r="R3764" s="117"/>
      <c r="S3764" s="103"/>
      <c r="T3764" s="103"/>
      <c r="U3764" s="112"/>
    </row>
    <row r="3765" spans="1:21">
      <c r="A3765" s="4" t="str">
        <f>VLOOKUP(C3765,STYLES!$A$1:$R$2088,7,FALSE)</f>
        <v>Knits_Layering</v>
      </c>
      <c r="B3765" t="str">
        <f>VLOOKUP(C3765,STYLES!$1:$1048576,6,FALSE)</f>
        <v>North End®</v>
      </c>
      <c r="C3765" s="103">
        <v>88204</v>
      </c>
      <c r="E3765" t="str">
        <f>VLOOKUP(C3765,STYLES!$1:$1048576,12,FALSE)</f>
        <v>Conquer Performance Mélange Interlock Quarter-Zip Top</v>
      </c>
      <c r="F3765" s="111" t="s">
        <v>3561</v>
      </c>
      <c r="G3765" s="111" t="s">
        <v>2718</v>
      </c>
      <c r="H3765" s="113" t="str">
        <f>VLOOKUP(C3765,STYLES!$1:$1048576,9,FALSE)</f>
        <v>DROP - Closeout</v>
      </c>
      <c r="I3765" s="113" t="str">
        <f>VLOOKUP(C3765,STYLES!$1:$1048576,10,FALSE)</f>
        <v>DROP - Closeout</v>
      </c>
      <c r="J3765" s="112" t="s">
        <v>3009</v>
      </c>
      <c r="K3765" s="139">
        <f>IFERROR(VLOOKUP(J3765,LISTS!G:H,2,FALSE),"0")</f>
        <v>8</v>
      </c>
      <c r="L3765" s="68" t="str">
        <f t="shared" si="166"/>
        <v/>
      </c>
      <c r="M3765" s="112" t="s">
        <v>3009</v>
      </c>
      <c r="N3765" s="140">
        <f>IFERROR(VLOOKUP(M3765,LISTS!G:H,2,FALSE),"0")</f>
        <v>8</v>
      </c>
      <c r="O3765" s="68" t="str">
        <f t="shared" si="169"/>
        <v/>
      </c>
      <c r="P3765" s="117" t="s">
        <v>2720</v>
      </c>
      <c r="Q3765" s="101" t="s">
        <v>2721</v>
      </c>
      <c r="R3765" s="117" t="s">
        <v>2983</v>
      </c>
      <c r="S3765" s="112" t="s">
        <v>2722</v>
      </c>
      <c r="T3765" s="103" t="s">
        <v>2984</v>
      </c>
      <c r="U3765" s="112"/>
    </row>
    <row r="3766" spans="1:21">
      <c r="A3766" s="4" t="str">
        <f>VLOOKUP(C3766,STYLES!$A$1:$R$2088,7,FALSE)</f>
        <v>Knits_Layering</v>
      </c>
      <c r="B3766" t="str">
        <f>VLOOKUP(C3766,STYLES!$1:$1048576,6,FALSE)</f>
        <v>North End®</v>
      </c>
      <c r="C3766" s="103">
        <v>88204</v>
      </c>
      <c r="E3766" t="str">
        <f>VLOOKUP(C3766,STYLES!$1:$1048576,12,FALSE)</f>
        <v>Conquer Performance Mélange Interlock Quarter-Zip Top</v>
      </c>
      <c r="F3766" s="112" t="s">
        <v>3562</v>
      </c>
      <c r="G3766" s="111" t="s">
        <v>2743</v>
      </c>
      <c r="H3766" s="113" t="str">
        <f>VLOOKUP(C3766,STYLES!$1:$1048576,9,FALSE)</f>
        <v>DROP - Closeout</v>
      </c>
      <c r="I3766" s="113" t="str">
        <f>VLOOKUP(C3766,STYLES!$1:$1048576,10,FALSE)</f>
        <v>DROP - Closeout</v>
      </c>
      <c r="J3766" s="112" t="s">
        <v>3009</v>
      </c>
      <c r="K3766" s="139">
        <f>IFERROR(VLOOKUP(J3766,LISTS!G:H,2,FALSE),"0")</f>
        <v>8</v>
      </c>
      <c r="L3766" s="68" t="str">
        <f t="shared" si="166"/>
        <v/>
      </c>
      <c r="M3766" s="112" t="s">
        <v>3009</v>
      </c>
      <c r="N3766" s="140">
        <f>IFERROR(VLOOKUP(M3766,LISTS!G:H,2,FALSE),"0")</f>
        <v>8</v>
      </c>
      <c r="O3766" s="68" t="str">
        <f t="shared" si="169"/>
        <v/>
      </c>
      <c r="P3766" s="117" t="s">
        <v>2720</v>
      </c>
      <c r="Q3766" s="117" t="s">
        <v>3198</v>
      </c>
      <c r="R3766" s="117" t="s">
        <v>3356</v>
      </c>
      <c r="S3766" s="103" t="s">
        <v>3199</v>
      </c>
      <c r="T3766" s="103" t="s">
        <v>3357</v>
      </c>
      <c r="U3766" s="112"/>
    </row>
    <row r="3767" spans="1:21">
      <c r="A3767" s="4"/>
      <c r="F3767" s="112"/>
      <c r="G3767" s="111"/>
      <c r="J3767" s="112"/>
      <c r="K3767" s="139"/>
      <c r="L3767" s="60">
        <f>SUM(L3765:L3766)</f>
        <v>0</v>
      </c>
      <c r="M3767" s="112"/>
      <c r="N3767" s="140"/>
      <c r="O3767" s="60">
        <f>SUM(O3765:O3766)</f>
        <v>0</v>
      </c>
      <c r="P3767" s="117" t="s">
        <v>2720</v>
      </c>
      <c r="Q3767" s="117"/>
      <c r="R3767" s="117"/>
      <c r="S3767" s="103"/>
      <c r="T3767" s="103"/>
      <c r="U3767" s="112"/>
    </row>
    <row r="3768" spans="1:21">
      <c r="A3768" s="4" t="str">
        <f>VLOOKUP(C3768,STYLES!$A$1:$R$2088,7,FALSE)</f>
        <v>Outerwear</v>
      </c>
      <c r="B3768" t="str">
        <f>VLOOKUP(C3768,STYLES!$1:$1048576,6,FALSE)</f>
        <v>North End®</v>
      </c>
      <c r="C3768" s="103">
        <v>88006</v>
      </c>
      <c r="E3768" t="str">
        <f>VLOOKUP(C3768,STYLES!$1:$1048576,12,FALSE)</f>
        <v>3-in-1 Two-Tone Parka</v>
      </c>
      <c r="F3768" s="111" t="s">
        <v>3563</v>
      </c>
      <c r="G3768" s="111" t="s">
        <v>2732</v>
      </c>
      <c r="H3768" s="113" t="str">
        <f>VLOOKUP(C3768,STYLES!$1:$1048576,9,FALSE)</f>
        <v>Active</v>
      </c>
      <c r="I3768" s="113" t="str">
        <f>VLOOKUP(C3768,STYLES!$1:$1048576,10,FALSE)</f>
        <v>Active</v>
      </c>
      <c r="J3768" s="112" t="s">
        <v>3020</v>
      </c>
      <c r="K3768" s="139">
        <f>IFERROR(VLOOKUP(J3768,LISTS!G:H,2,FALSE),"0")</f>
        <v>9</v>
      </c>
      <c r="L3768" s="68">
        <f t="shared" si="166"/>
        <v>9</v>
      </c>
      <c r="M3768" s="112" t="s">
        <v>3020</v>
      </c>
      <c r="N3768" s="140">
        <f>IFERROR(VLOOKUP(M3768,LISTS!G:H,2,FALSE),"0")</f>
        <v>9</v>
      </c>
      <c r="O3768" s="68">
        <f t="shared" si="169"/>
        <v>9</v>
      </c>
      <c r="P3768" s="117" t="s">
        <v>2720</v>
      </c>
      <c r="Q3768" s="117" t="s">
        <v>3514</v>
      </c>
      <c r="R3768" s="117" t="s">
        <v>3564</v>
      </c>
      <c r="S3768" s="103" t="s">
        <v>3515</v>
      </c>
      <c r="T3768" s="103" t="s">
        <v>3565</v>
      </c>
      <c r="U3768" s="112"/>
    </row>
    <row r="3769" spans="1:21">
      <c r="A3769" s="4" t="str">
        <f>VLOOKUP(C3769,STYLES!$A$1:$R$2088,7,FALSE)</f>
        <v>Outerwear</v>
      </c>
      <c r="B3769" t="str">
        <f>VLOOKUP(C3769,STYLES!$1:$1048576,6,FALSE)</f>
        <v>North End®</v>
      </c>
      <c r="C3769" s="103">
        <v>88006</v>
      </c>
      <c r="E3769" t="str">
        <f>VLOOKUP(C3769,STYLES!$1:$1048576,12,FALSE)</f>
        <v>3-in-1 Two-Tone Parka</v>
      </c>
      <c r="F3769" s="111" t="s">
        <v>3566</v>
      </c>
      <c r="G3769" s="111" t="s">
        <v>2718</v>
      </c>
      <c r="H3769" s="113" t="str">
        <f>VLOOKUP(C3769,STYLES!$1:$1048576,9,FALSE)</f>
        <v>Active</v>
      </c>
      <c r="I3769" s="113" t="str">
        <f>VLOOKUP(C3769,STYLES!$1:$1048576,10,FALSE)</f>
        <v>Active</v>
      </c>
      <c r="J3769" s="112" t="s">
        <v>3020</v>
      </c>
      <c r="K3769" s="139">
        <f>IFERROR(VLOOKUP(J3769,LISTS!G:H,2,FALSE),"0")</f>
        <v>9</v>
      </c>
      <c r="L3769" s="68">
        <f t="shared" si="166"/>
        <v>9</v>
      </c>
      <c r="M3769" s="112" t="s">
        <v>3020</v>
      </c>
      <c r="N3769" s="140">
        <f>IFERROR(VLOOKUP(M3769,LISTS!G:H,2,FALSE),"0")</f>
        <v>9</v>
      </c>
      <c r="O3769" s="68">
        <f t="shared" si="169"/>
        <v>9</v>
      </c>
      <c r="P3769" s="117" t="s">
        <v>2720</v>
      </c>
      <c r="Q3769" s="101" t="s">
        <v>2721</v>
      </c>
      <c r="R3769" s="117" t="s">
        <v>3564</v>
      </c>
      <c r="S3769" s="112" t="s">
        <v>2722</v>
      </c>
      <c r="T3769" s="103" t="s">
        <v>3565</v>
      </c>
      <c r="U3769" s="112"/>
    </row>
    <row r="3770" spans="1:21">
      <c r="A3770" s="4" t="str">
        <f>VLOOKUP(C3770,STYLES!$A$1:$R$2088,7,FALSE)</f>
        <v>Outerwear</v>
      </c>
      <c r="B3770" t="str">
        <f>VLOOKUP(C3770,STYLES!$1:$1048576,6,FALSE)</f>
        <v>North End®</v>
      </c>
      <c r="C3770" s="103">
        <v>88006</v>
      </c>
      <c r="E3770" t="str">
        <f>VLOOKUP(C3770,STYLES!$1:$1048576,12,FALSE)</f>
        <v>3-in-1 Two-Tone Parka</v>
      </c>
      <c r="F3770" s="111" t="s">
        <v>3507</v>
      </c>
      <c r="G3770" s="111" t="s">
        <v>2755</v>
      </c>
      <c r="H3770" s="113" t="str">
        <f>VLOOKUP(C3770,STYLES!$1:$1048576,9,FALSE)</f>
        <v>Active</v>
      </c>
      <c r="I3770" s="113" t="str">
        <f>VLOOKUP(C3770,STYLES!$1:$1048576,10,FALSE)</f>
        <v>Active</v>
      </c>
      <c r="J3770" s="112" t="s">
        <v>3020</v>
      </c>
      <c r="K3770" s="139">
        <f>IFERROR(VLOOKUP(J3770,LISTS!G:H,2,FALSE),"0")</f>
        <v>9</v>
      </c>
      <c r="L3770" s="68">
        <f t="shared" si="166"/>
        <v>9</v>
      </c>
      <c r="M3770" s="112" t="s">
        <v>3020</v>
      </c>
      <c r="N3770" s="140">
        <f>IFERROR(VLOOKUP(M3770,LISTS!G:H,2,FALSE),"0")</f>
        <v>9</v>
      </c>
      <c r="O3770" s="68">
        <f t="shared" si="169"/>
        <v>9</v>
      </c>
      <c r="P3770" s="117" t="s">
        <v>2720</v>
      </c>
      <c r="Q3770" s="117" t="s">
        <v>2756</v>
      </c>
      <c r="R3770" s="117" t="s">
        <v>2721</v>
      </c>
      <c r="S3770" s="103" t="s">
        <v>2757</v>
      </c>
      <c r="T3770" s="103" t="s">
        <v>2722</v>
      </c>
      <c r="U3770" s="112"/>
    </row>
    <row r="3771" spans="1:21">
      <c r="A3771" s="4" t="str">
        <f>VLOOKUP(C3771,STYLES!$A$1:$R$2088,7,FALSE)</f>
        <v>Outerwear</v>
      </c>
      <c r="B3771" t="str">
        <f>VLOOKUP(C3771,STYLES!$1:$1048576,6,FALSE)</f>
        <v>North End®</v>
      </c>
      <c r="C3771" s="103">
        <v>88006</v>
      </c>
      <c r="E3771" t="str">
        <f>VLOOKUP(C3771,STYLES!$1:$1048576,12,FALSE)</f>
        <v>3-in-1 Two-Tone Parka</v>
      </c>
      <c r="F3771" s="111" t="s">
        <v>3567</v>
      </c>
      <c r="G3771" s="111" t="s">
        <v>2809</v>
      </c>
      <c r="H3771" s="113" t="str">
        <f>VLOOKUP(C3771,STYLES!$1:$1048576,9,FALSE)</f>
        <v>Active</v>
      </c>
      <c r="I3771" s="113" t="str">
        <f>VLOOKUP(C3771,STYLES!$1:$1048576,10,FALSE)</f>
        <v>Active</v>
      </c>
      <c r="J3771" s="112" t="s">
        <v>3020</v>
      </c>
      <c r="K3771" s="139">
        <f>IFERROR(VLOOKUP(J3771,LISTS!G:H,2,FALSE),"0")</f>
        <v>9</v>
      </c>
      <c r="L3771" s="68">
        <f t="shared" si="166"/>
        <v>9</v>
      </c>
      <c r="M3771" s="112" t="s">
        <v>3020</v>
      </c>
      <c r="N3771" s="140">
        <f>IFERROR(VLOOKUP(M3771,LISTS!G:H,2,FALSE),"0")</f>
        <v>9</v>
      </c>
      <c r="O3771" s="68">
        <f t="shared" si="169"/>
        <v>9</v>
      </c>
      <c r="P3771" s="117" t="s">
        <v>2720</v>
      </c>
      <c r="Q3771" s="117" t="s">
        <v>3368</v>
      </c>
      <c r="R3771" s="117" t="s">
        <v>3498</v>
      </c>
      <c r="S3771" s="103" t="s">
        <v>3369</v>
      </c>
      <c r="T3771" s="103" t="s">
        <v>3499</v>
      </c>
      <c r="U3771" s="112"/>
    </row>
    <row r="3772" spans="1:21">
      <c r="A3772" s="4" t="str">
        <f>VLOOKUP(C3772,STYLES!$A$1:$R$2088,7,FALSE)</f>
        <v>Outerwear</v>
      </c>
      <c r="B3772" t="str">
        <f>VLOOKUP(C3772,STYLES!$1:$1048576,6,FALSE)</f>
        <v>North End®</v>
      </c>
      <c r="C3772" s="103">
        <v>88006</v>
      </c>
      <c r="E3772" t="str">
        <f>VLOOKUP(C3772,STYLES!$1:$1048576,12,FALSE)</f>
        <v>3-in-1 Two-Tone Parka</v>
      </c>
      <c r="F3772" s="112" t="s">
        <v>3568</v>
      </c>
      <c r="G3772" s="111" t="s">
        <v>2991</v>
      </c>
      <c r="H3772" s="113" t="str">
        <f>VLOOKUP(C3772,STYLES!$1:$1048576,9,FALSE)</f>
        <v>Active</v>
      </c>
      <c r="I3772" s="113" t="str">
        <f>VLOOKUP(C3772,STYLES!$1:$1048576,10,FALSE)</f>
        <v>Active</v>
      </c>
      <c r="J3772" s="112" t="s">
        <v>3020</v>
      </c>
      <c r="K3772" s="139">
        <f>IFERROR(VLOOKUP(J3772,LISTS!G:H,2,FALSE),"0")</f>
        <v>9</v>
      </c>
      <c r="L3772" s="68">
        <f t="shared" si="166"/>
        <v>9</v>
      </c>
      <c r="M3772" s="112" t="s">
        <v>3020</v>
      </c>
      <c r="N3772" s="140">
        <f>IFERROR(VLOOKUP(M3772,LISTS!G:H,2,FALSE),"0")</f>
        <v>9</v>
      </c>
      <c r="O3772" s="68">
        <f t="shared" si="169"/>
        <v>9</v>
      </c>
      <c r="P3772" s="117" t="s">
        <v>2720</v>
      </c>
      <c r="Q3772" s="117" t="s">
        <v>3569</v>
      </c>
      <c r="R3772" s="117" t="s">
        <v>2850</v>
      </c>
      <c r="S3772" s="103" t="s">
        <v>3570</v>
      </c>
      <c r="T3772" s="103" t="s">
        <v>2722</v>
      </c>
      <c r="U3772" s="112"/>
    </row>
    <row r="3773" spans="1:21">
      <c r="A3773" s="4"/>
      <c r="F3773" s="112"/>
      <c r="G3773" s="111"/>
      <c r="J3773" s="112"/>
      <c r="K3773" s="139"/>
      <c r="L3773" s="60">
        <f>SUM(L3768:L3772)</f>
        <v>45</v>
      </c>
      <c r="M3773" s="112"/>
      <c r="N3773" s="140"/>
      <c r="O3773" s="60">
        <f>SUM(O3768:O3772)</f>
        <v>45</v>
      </c>
      <c r="P3773" s="117" t="s">
        <v>2720</v>
      </c>
      <c r="Q3773" s="117"/>
      <c r="R3773" s="117"/>
      <c r="S3773" s="103"/>
      <c r="T3773" s="103"/>
      <c r="U3773" s="112"/>
    </row>
    <row r="3774" spans="1:21">
      <c r="A3774" s="4" t="str">
        <f>VLOOKUP(C3774,STYLES!$A$1:$R$2088,7,FALSE)</f>
        <v>Outerwear</v>
      </c>
      <c r="B3774" t="str">
        <f>VLOOKUP(C3774,STYLES!$1:$1048576,6,FALSE)</f>
        <v>North End®</v>
      </c>
      <c r="C3774" s="103">
        <v>88007</v>
      </c>
      <c r="E3774" t="str">
        <f>VLOOKUP(C3774,STYLES!$1:$1048576,12,FALSE)</f>
        <v>3-in-1 Parka with Dobby Trim</v>
      </c>
      <c r="F3774" s="111" t="s">
        <v>2718</v>
      </c>
      <c r="G3774" s="111" t="s">
        <v>2718</v>
      </c>
      <c r="H3774" s="113" t="str">
        <f>VLOOKUP(C3774,STYLES!$1:$1048576,9,FALSE)</f>
        <v>Active</v>
      </c>
      <c r="I3774" s="113" t="str">
        <f>VLOOKUP(C3774,STYLES!$1:$1048576,10,FALSE)</f>
        <v>Active</v>
      </c>
      <c r="J3774" s="112" t="s">
        <v>2745</v>
      </c>
      <c r="K3774" s="139">
        <f>IFERROR(VLOOKUP(J3774,LISTS!G:H,2,FALSE),"0")</f>
        <v>7</v>
      </c>
      <c r="L3774" s="68">
        <f t="shared" si="166"/>
        <v>7</v>
      </c>
      <c r="M3774" s="112" t="s">
        <v>2745</v>
      </c>
      <c r="N3774" s="140">
        <f>IFERROR(VLOOKUP(M3774,LISTS!G:H,2,FALSE),"0")</f>
        <v>7</v>
      </c>
      <c r="O3774" s="68">
        <f t="shared" si="169"/>
        <v>7</v>
      </c>
      <c r="P3774" s="117" t="s">
        <v>2720</v>
      </c>
      <c r="Q3774" s="101" t="s">
        <v>2721</v>
      </c>
      <c r="R3774" s="117" t="s">
        <v>775</v>
      </c>
      <c r="S3774" s="112" t="s">
        <v>2722</v>
      </c>
      <c r="T3774" s="117" t="s">
        <v>775</v>
      </c>
      <c r="U3774" s="112"/>
    </row>
    <row r="3775" spans="1:21">
      <c r="A3775" s="4" t="str">
        <f>VLOOKUP(C3775,STYLES!$A$1:$R$2088,7,FALSE)</f>
        <v>Outerwear</v>
      </c>
      <c r="B3775" t="str">
        <f>VLOOKUP(C3775,STYLES!$1:$1048576,6,FALSE)</f>
        <v>North End®</v>
      </c>
      <c r="C3775" s="103">
        <v>88007</v>
      </c>
      <c r="E3775" t="str">
        <f>VLOOKUP(C3775,STYLES!$1:$1048576,12,FALSE)</f>
        <v>3-in-1 Parka with Dobby Trim</v>
      </c>
      <c r="F3775" s="112" t="s">
        <v>3497</v>
      </c>
      <c r="G3775" s="111" t="s">
        <v>2740</v>
      </c>
      <c r="H3775" s="113" t="str">
        <f>VLOOKUP(C3775,STYLES!$1:$1048576,9,FALSE)</f>
        <v>Active</v>
      </c>
      <c r="I3775" s="113" t="str">
        <f>VLOOKUP(C3775,STYLES!$1:$1048576,10,FALSE)</f>
        <v>Active</v>
      </c>
      <c r="J3775" s="112" t="s">
        <v>2745</v>
      </c>
      <c r="K3775" s="139">
        <f>IFERROR(VLOOKUP(J3775,LISTS!G:H,2,FALSE),"0")</f>
        <v>7</v>
      </c>
      <c r="L3775" s="68">
        <f t="shared" si="166"/>
        <v>7</v>
      </c>
      <c r="M3775" s="112" t="s">
        <v>2745</v>
      </c>
      <c r="N3775" s="140">
        <f>IFERROR(VLOOKUP(M3775,LISTS!G:H,2,FALSE),"0")</f>
        <v>7</v>
      </c>
      <c r="O3775" s="68">
        <f t="shared" si="169"/>
        <v>7</v>
      </c>
      <c r="P3775" s="117" t="s">
        <v>2720</v>
      </c>
      <c r="Q3775" s="117" t="s">
        <v>3498</v>
      </c>
      <c r="R3775" s="117" t="s">
        <v>775</v>
      </c>
      <c r="S3775" s="103" t="s">
        <v>3499</v>
      </c>
      <c r="T3775" s="103" t="s">
        <v>775</v>
      </c>
      <c r="U3775" s="112"/>
    </row>
    <row r="3776" spans="1:21">
      <c r="A3776" s="4"/>
      <c r="F3776" s="112"/>
      <c r="G3776" s="111"/>
      <c r="J3776" s="112"/>
      <c r="K3776" s="139"/>
      <c r="L3776" s="60">
        <f>SUM(L3774:L3775)</f>
        <v>14</v>
      </c>
      <c r="M3776" s="112"/>
      <c r="N3776" s="140"/>
      <c r="O3776" s="60">
        <f>SUM(O3774:O3775)</f>
        <v>14</v>
      </c>
      <c r="P3776" s="117" t="s">
        <v>2720</v>
      </c>
      <c r="Q3776" s="117"/>
      <c r="R3776" s="117"/>
      <c r="S3776" s="103"/>
      <c r="T3776" s="103"/>
      <c r="U3776" s="112"/>
    </row>
    <row r="3777" spans="1:21">
      <c r="A3777" s="4" t="str">
        <f>VLOOKUP(C3777,STYLES!$A$1:$R$2088,7,FALSE)</f>
        <v>Outerwear</v>
      </c>
      <c r="B3777" t="str">
        <f>VLOOKUP(C3777,STYLES!$1:$1048576,6,FALSE)</f>
        <v>North End®</v>
      </c>
      <c r="C3777" s="103">
        <v>88009</v>
      </c>
      <c r="E3777" t="str">
        <f>VLOOKUP(C3777,STYLES!$1:$1048576,12,FALSE)</f>
        <v>3-in-1 Bomber Jacket</v>
      </c>
      <c r="F3777" s="111" t="s">
        <v>3571</v>
      </c>
      <c r="G3777" s="111" t="s">
        <v>2732</v>
      </c>
      <c r="H3777" s="113" t="str">
        <f>VLOOKUP(C3777,STYLES!$1:$1048576,9,FALSE)</f>
        <v>Active</v>
      </c>
      <c r="I3777" s="113" t="str">
        <f>VLOOKUP(C3777,STYLES!$1:$1048576,10,FALSE)</f>
        <v>Active</v>
      </c>
      <c r="J3777" s="112" t="s">
        <v>3009</v>
      </c>
      <c r="K3777" s="139">
        <f>IFERROR(VLOOKUP(J3777,LISTS!G:H,2,FALSE),"0")</f>
        <v>8</v>
      </c>
      <c r="L3777" s="68">
        <f t="shared" si="166"/>
        <v>8</v>
      </c>
      <c r="M3777" s="112" t="s">
        <v>3009</v>
      </c>
      <c r="N3777" s="140">
        <f>IFERROR(VLOOKUP(M3777,LISTS!G:H,2,FALSE),"0")</f>
        <v>8</v>
      </c>
      <c r="O3777" s="68">
        <f t="shared" si="169"/>
        <v>8</v>
      </c>
      <c r="P3777" s="117" t="s">
        <v>2720</v>
      </c>
      <c r="Q3777" s="117" t="s">
        <v>3514</v>
      </c>
      <c r="R3777" s="117" t="s">
        <v>3498</v>
      </c>
      <c r="S3777" s="103" t="s">
        <v>3515</v>
      </c>
      <c r="T3777" s="103" t="s">
        <v>3499</v>
      </c>
      <c r="U3777" s="112"/>
    </row>
    <row r="3778" spans="1:21">
      <c r="A3778" s="4" t="str">
        <f>VLOOKUP(C3778,STYLES!$A$1:$R$2088,7,FALSE)</f>
        <v>Outerwear</v>
      </c>
      <c r="B3778" t="str">
        <f>VLOOKUP(C3778,STYLES!$1:$1048576,6,FALSE)</f>
        <v>North End®</v>
      </c>
      <c r="C3778" s="103">
        <v>88009</v>
      </c>
      <c r="E3778" t="str">
        <f>VLOOKUP(C3778,STYLES!$1:$1048576,12,FALSE)</f>
        <v>3-in-1 Bomber Jacket</v>
      </c>
      <c r="F3778" s="111" t="s">
        <v>3572</v>
      </c>
      <c r="G3778" s="111" t="s">
        <v>2718</v>
      </c>
      <c r="H3778" s="113" t="str">
        <f>VLOOKUP(C3778,STYLES!$1:$1048576,9,FALSE)</f>
        <v>Active</v>
      </c>
      <c r="I3778" s="113" t="str">
        <f>VLOOKUP(C3778,STYLES!$1:$1048576,10,FALSE)</f>
        <v>Active</v>
      </c>
      <c r="J3778" s="112" t="s">
        <v>3009</v>
      </c>
      <c r="K3778" s="139">
        <f>IFERROR(VLOOKUP(J3778,LISTS!G:H,2,FALSE),"0")</f>
        <v>8</v>
      </c>
      <c r="L3778" s="68">
        <f t="shared" si="166"/>
        <v>8</v>
      </c>
      <c r="M3778" s="112" t="s">
        <v>3009</v>
      </c>
      <c r="N3778" s="140">
        <f>IFERROR(VLOOKUP(M3778,LISTS!G:H,2,FALSE),"0")</f>
        <v>8</v>
      </c>
      <c r="O3778" s="68">
        <f t="shared" si="169"/>
        <v>8</v>
      </c>
      <c r="P3778" s="117" t="s">
        <v>2720</v>
      </c>
      <c r="Q3778" s="101" t="s">
        <v>2721</v>
      </c>
      <c r="R3778" s="117" t="s">
        <v>3573</v>
      </c>
      <c r="S3778" s="112" t="s">
        <v>2722</v>
      </c>
      <c r="T3778" s="103" t="s">
        <v>3574</v>
      </c>
      <c r="U3778" s="112"/>
    </row>
    <row r="3779" spans="1:21">
      <c r="A3779" s="4" t="str">
        <f>VLOOKUP(C3779,STYLES!$A$1:$R$2088,7,FALSE)</f>
        <v>Outerwear</v>
      </c>
      <c r="B3779" t="str">
        <f>VLOOKUP(C3779,STYLES!$1:$1048576,6,FALSE)</f>
        <v>North End®</v>
      </c>
      <c r="C3779" s="103">
        <v>88009</v>
      </c>
      <c r="E3779" t="str">
        <f>VLOOKUP(C3779,STYLES!$1:$1048576,12,FALSE)</f>
        <v>3-in-1 Bomber Jacket</v>
      </c>
      <c r="F3779" s="112" t="s">
        <v>3575</v>
      </c>
      <c r="G3779" s="111" t="s">
        <v>2740</v>
      </c>
      <c r="H3779" s="113" t="str">
        <f>VLOOKUP(C3779,STYLES!$1:$1048576,9,FALSE)</f>
        <v>Active</v>
      </c>
      <c r="I3779" s="113" t="str">
        <f>VLOOKUP(C3779,STYLES!$1:$1048576,10,FALSE)</f>
        <v>Active</v>
      </c>
      <c r="J3779" s="112" t="s">
        <v>3009</v>
      </c>
      <c r="K3779" s="139">
        <f>IFERROR(VLOOKUP(J3779,LISTS!G:H,2,FALSE),"0")</f>
        <v>8</v>
      </c>
      <c r="L3779" s="68">
        <f t="shared" si="166"/>
        <v>8</v>
      </c>
      <c r="M3779" s="112" t="s">
        <v>3009</v>
      </c>
      <c r="N3779" s="140">
        <f>IFERROR(VLOOKUP(M3779,LISTS!G:H,2,FALSE),"0")</f>
        <v>8</v>
      </c>
      <c r="O3779" s="68">
        <f t="shared" si="169"/>
        <v>8</v>
      </c>
      <c r="P3779" s="117" t="s">
        <v>2720</v>
      </c>
      <c r="Q3779" s="117" t="s">
        <v>3498</v>
      </c>
      <c r="R3779" s="117" t="s">
        <v>3573</v>
      </c>
      <c r="S3779" s="103" t="s">
        <v>3499</v>
      </c>
      <c r="T3779" s="103" t="s">
        <v>3574</v>
      </c>
      <c r="U3779" s="112"/>
    </row>
    <row r="3780" spans="1:21">
      <c r="A3780" s="4"/>
      <c r="F3780" s="112"/>
      <c r="G3780" s="111"/>
      <c r="J3780" s="112"/>
      <c r="K3780" s="139"/>
      <c r="L3780" s="60">
        <f>SUM(L3777:L3779)</f>
        <v>24</v>
      </c>
      <c r="M3780" s="112"/>
      <c r="N3780" s="140"/>
      <c r="O3780" s="60">
        <f>SUM(O3777:O3779)</f>
        <v>24</v>
      </c>
      <c r="P3780" s="117" t="s">
        <v>2720</v>
      </c>
      <c r="Q3780" s="117"/>
      <c r="R3780" s="117"/>
      <c r="S3780" s="103"/>
      <c r="T3780" s="103"/>
      <c r="U3780" s="112"/>
    </row>
    <row r="3781" spans="1:21">
      <c r="A3781" s="4" t="str">
        <f>VLOOKUP(C3781,STYLES!$A$1:$R$2088,7,FALSE)</f>
        <v>Outerwear</v>
      </c>
      <c r="B3781" t="str">
        <f>VLOOKUP(C3781,STYLES!$1:$1048576,6,FALSE)</f>
        <v>North End®</v>
      </c>
      <c r="C3781" s="103">
        <v>88052</v>
      </c>
      <c r="E3781" t="str">
        <f>VLOOKUP(C3781,STYLES!$1:$1048576,12,FALSE)</f>
        <v>3-in-1 Seam-Sealed Mid-Length Jacket with Piping</v>
      </c>
      <c r="F3781" s="111" t="s">
        <v>3576</v>
      </c>
      <c r="G3781" s="111" t="s">
        <v>2718</v>
      </c>
      <c r="H3781" s="113" t="str">
        <f>VLOOKUP(C3781,STYLES!$1:$1048576,9,FALSE)</f>
        <v>Active</v>
      </c>
      <c r="I3781" s="113" t="str">
        <f>VLOOKUP(C3781,STYLES!$1:$1048576,10,FALSE)</f>
        <v>Active</v>
      </c>
      <c r="J3781" s="112" t="s">
        <v>2768</v>
      </c>
      <c r="K3781" s="139">
        <f>IFERROR(VLOOKUP(J3781,LISTS!G:H,2,FALSE),"0")</f>
        <v>6</v>
      </c>
      <c r="L3781" s="68">
        <f t="shared" si="166"/>
        <v>6</v>
      </c>
      <c r="M3781" s="112" t="s">
        <v>2768</v>
      </c>
      <c r="N3781" s="140">
        <f>IFERROR(VLOOKUP(M3781,LISTS!G:H,2,FALSE),"0")</f>
        <v>6</v>
      </c>
      <c r="O3781" s="68">
        <f t="shared" si="169"/>
        <v>6</v>
      </c>
      <c r="P3781" s="117" t="s">
        <v>2720</v>
      </c>
      <c r="Q3781" s="101" t="s">
        <v>2721</v>
      </c>
      <c r="R3781" s="117" t="s">
        <v>2979</v>
      </c>
      <c r="S3781" s="112" t="s">
        <v>2722</v>
      </c>
      <c r="T3781" s="103" t="s">
        <v>2980</v>
      </c>
      <c r="U3781" s="112"/>
    </row>
    <row r="3782" spans="1:21">
      <c r="A3782" s="4" t="str">
        <f>VLOOKUP(C3782,STYLES!$A$1:$R$2088,7,FALSE)</f>
        <v>Outerwear</v>
      </c>
      <c r="B3782" t="str">
        <f>VLOOKUP(C3782,STYLES!$1:$1048576,6,FALSE)</f>
        <v>North End®</v>
      </c>
      <c r="C3782" s="103">
        <v>88052</v>
      </c>
      <c r="E3782" t="str">
        <f>VLOOKUP(C3782,STYLES!$1:$1048576,12,FALSE)</f>
        <v>3-in-1 Seam-Sealed Mid-Length Jacket with Piping</v>
      </c>
      <c r="F3782" s="112" t="s">
        <v>3577</v>
      </c>
      <c r="G3782" s="111" t="s">
        <v>2740</v>
      </c>
      <c r="H3782" s="113" t="str">
        <f>VLOOKUP(C3782,STYLES!$1:$1048576,9,FALSE)</f>
        <v>Active</v>
      </c>
      <c r="I3782" s="113" t="str">
        <f>VLOOKUP(C3782,STYLES!$1:$1048576,10,FALSE)</f>
        <v>Active</v>
      </c>
      <c r="J3782" s="112" t="s">
        <v>2768</v>
      </c>
      <c r="K3782" s="139">
        <f>IFERROR(VLOOKUP(J3782,LISTS!G:H,2,FALSE),"0")</f>
        <v>6</v>
      </c>
      <c r="L3782" s="68">
        <f t="shared" si="166"/>
        <v>6</v>
      </c>
      <c r="M3782" s="112" t="s">
        <v>2768</v>
      </c>
      <c r="N3782" s="140">
        <f>IFERROR(VLOOKUP(M3782,LISTS!G:H,2,FALSE),"0")</f>
        <v>6</v>
      </c>
      <c r="O3782" s="68">
        <f t="shared" si="169"/>
        <v>6</v>
      </c>
      <c r="P3782" s="117" t="s">
        <v>2720</v>
      </c>
      <c r="Q3782" s="117" t="s">
        <v>3498</v>
      </c>
      <c r="R3782" s="117" t="s">
        <v>2979</v>
      </c>
      <c r="S3782" s="103" t="s">
        <v>3499</v>
      </c>
      <c r="T3782" s="103" t="s">
        <v>2980</v>
      </c>
      <c r="U3782" s="112"/>
    </row>
    <row r="3783" spans="1:21">
      <c r="A3783" s="4"/>
      <c r="F3783" s="112"/>
      <c r="G3783" s="111"/>
      <c r="J3783" s="112"/>
      <c r="K3783" s="139"/>
      <c r="L3783" s="60">
        <f>SUM(L3781:L3782)</f>
        <v>12</v>
      </c>
      <c r="M3783" s="112"/>
      <c r="N3783" s="140"/>
      <c r="O3783" s="60">
        <f>SUM(O3781:O3782)</f>
        <v>12</v>
      </c>
      <c r="P3783" s="117" t="s">
        <v>2720</v>
      </c>
      <c r="Q3783" s="117"/>
      <c r="R3783" s="117"/>
      <c r="S3783" s="103"/>
      <c r="T3783" s="103"/>
      <c r="U3783" s="112"/>
    </row>
    <row r="3784" spans="1:21">
      <c r="A3784" s="4" t="str">
        <f>VLOOKUP(C3784,STYLES!$A$1:$R$2088,7,FALSE)</f>
        <v>Outerwear</v>
      </c>
      <c r="B3784" t="str">
        <f>VLOOKUP(C3784,STYLES!$1:$1048576,6,FALSE)</f>
        <v>North End®</v>
      </c>
      <c r="C3784" s="103">
        <v>88120</v>
      </c>
      <c r="E3784" t="str">
        <f>VLOOKUP(C3784,STYLES!$1:$1048576,12,FALSE)</f>
        <v>Performance 3-in-1 Seam-Sealed Hooded Jacket</v>
      </c>
      <c r="F3784" s="111" t="s">
        <v>2718</v>
      </c>
      <c r="G3784" s="111" t="s">
        <v>2718</v>
      </c>
      <c r="H3784" s="113" t="str">
        <f>VLOOKUP(C3784,STYLES!$1:$1048576,9,FALSE)</f>
        <v>Active</v>
      </c>
      <c r="I3784" s="113" t="str">
        <f>VLOOKUP(C3784,STYLES!$1:$1048576,10,FALSE)</f>
        <v>Active</v>
      </c>
      <c r="J3784" s="112" t="s">
        <v>3009</v>
      </c>
      <c r="K3784" s="139">
        <f>IFERROR(VLOOKUP(J3784,LISTS!G:H,2,FALSE),"0")</f>
        <v>8</v>
      </c>
      <c r="L3784" s="68">
        <f t="shared" si="166"/>
        <v>8</v>
      </c>
      <c r="M3784" s="112" t="s">
        <v>3009</v>
      </c>
      <c r="N3784" s="140">
        <f>IFERROR(VLOOKUP(M3784,LISTS!G:H,2,FALSE),"0")</f>
        <v>8</v>
      </c>
      <c r="O3784" s="68">
        <f t="shared" si="169"/>
        <v>8</v>
      </c>
      <c r="P3784" s="117" t="s">
        <v>2720</v>
      </c>
      <c r="Q3784" s="101" t="s">
        <v>2721</v>
      </c>
      <c r="R3784" s="117" t="s">
        <v>775</v>
      </c>
      <c r="S3784" s="112" t="s">
        <v>2722</v>
      </c>
      <c r="T3784" s="117" t="s">
        <v>775</v>
      </c>
      <c r="U3784" s="112"/>
    </row>
    <row r="3785" spans="1:21">
      <c r="A3785" s="4" t="str">
        <f>VLOOKUP(C3785,STYLES!$A$1:$R$2088,7,FALSE)</f>
        <v>Outerwear</v>
      </c>
      <c r="B3785" t="str">
        <f>VLOOKUP(C3785,STYLES!$1:$1048576,6,FALSE)</f>
        <v>North End®</v>
      </c>
      <c r="C3785" s="103">
        <v>88120</v>
      </c>
      <c r="E3785" t="str">
        <f>VLOOKUP(C3785,STYLES!$1:$1048576,12,FALSE)</f>
        <v>Performance 3-in-1 Seam-Sealed Hooded Jacket</v>
      </c>
      <c r="F3785" s="112" t="s">
        <v>3497</v>
      </c>
      <c r="G3785" s="111" t="s">
        <v>2740</v>
      </c>
      <c r="H3785" s="113" t="str">
        <f>VLOOKUP(C3785,STYLES!$1:$1048576,9,FALSE)</f>
        <v>Active</v>
      </c>
      <c r="I3785" s="113" t="str">
        <f>VLOOKUP(C3785,STYLES!$1:$1048576,10,FALSE)</f>
        <v>Active</v>
      </c>
      <c r="J3785" s="112" t="s">
        <v>3009</v>
      </c>
      <c r="K3785" s="139">
        <f>IFERROR(VLOOKUP(J3785,LISTS!G:H,2,FALSE),"0")</f>
        <v>8</v>
      </c>
      <c r="L3785" s="68">
        <f t="shared" si="166"/>
        <v>8</v>
      </c>
      <c r="M3785" s="112" t="s">
        <v>3009</v>
      </c>
      <c r="N3785" s="140">
        <f>IFERROR(VLOOKUP(M3785,LISTS!G:H,2,FALSE),"0")</f>
        <v>8</v>
      </c>
      <c r="O3785" s="68">
        <f t="shared" si="169"/>
        <v>8</v>
      </c>
      <c r="P3785" s="117" t="s">
        <v>2720</v>
      </c>
      <c r="Q3785" s="117" t="s">
        <v>3498</v>
      </c>
      <c r="R3785" s="117" t="s">
        <v>775</v>
      </c>
      <c r="S3785" s="103" t="s">
        <v>3499</v>
      </c>
      <c r="T3785" s="103" t="s">
        <v>775</v>
      </c>
      <c r="U3785" s="112"/>
    </row>
    <row r="3786" spans="1:21">
      <c r="A3786" s="4"/>
      <c r="F3786" s="112"/>
      <c r="G3786" s="111"/>
      <c r="J3786" s="112"/>
      <c r="K3786" s="139"/>
      <c r="L3786" s="60">
        <f>SUM(L3784:L3785)</f>
        <v>16</v>
      </c>
      <c r="M3786" s="112"/>
      <c r="N3786" s="140"/>
      <c r="O3786" s="60">
        <f>SUM(O3784:O3785)</f>
        <v>16</v>
      </c>
      <c r="Q3786" s="117"/>
      <c r="R3786" s="117"/>
      <c r="S3786" s="103"/>
      <c r="T3786" s="103"/>
      <c r="U3786" s="112"/>
    </row>
    <row r="3787" spans="1:21">
      <c r="A3787" s="4" t="str">
        <f>VLOOKUP(C3787,STYLES!$A$1:$R$2088,7,FALSE)</f>
        <v>Outerwear</v>
      </c>
      <c r="B3787" t="str">
        <f>VLOOKUP(C3787,STYLES!$1:$1048576,6,FALSE)</f>
        <v>North End®</v>
      </c>
      <c r="C3787" s="103">
        <v>88130</v>
      </c>
      <c r="E3787" t="str">
        <f>VLOOKUP(C3787,STYLES!$1:$1048576,12,FALSE)</f>
        <v>3-in-1 Jacket</v>
      </c>
      <c r="F3787" s="111" t="s">
        <v>2887</v>
      </c>
      <c r="G3787" s="111" t="s">
        <v>2718</v>
      </c>
      <c r="H3787" s="113" t="str">
        <f>VLOOKUP(C3787,STYLES!$1:$1048576,9,FALSE)</f>
        <v>Active</v>
      </c>
      <c r="I3787" s="113" t="str">
        <f>VLOOKUP(C3787,STYLES!$1:$1048576,10,FALSE)</f>
        <v>Active</v>
      </c>
      <c r="J3787" s="111" t="s">
        <v>3020</v>
      </c>
      <c r="K3787" s="139">
        <f>IFERROR(VLOOKUP(J3787,LISTS!G:H,2,FALSE),"0")</f>
        <v>9</v>
      </c>
      <c r="L3787" s="68">
        <f t="shared" si="166"/>
        <v>9</v>
      </c>
      <c r="M3787" s="111" t="s">
        <v>3020</v>
      </c>
      <c r="N3787" s="140">
        <f>IFERROR(VLOOKUP(M3787,LISTS!G:H,2,FALSE),"0")</f>
        <v>9</v>
      </c>
      <c r="O3787" s="68">
        <f t="shared" si="169"/>
        <v>9</v>
      </c>
      <c r="P3787" s="117" t="s">
        <v>2720</v>
      </c>
      <c r="Q3787" s="101" t="s">
        <v>2721</v>
      </c>
      <c r="R3787" s="117" t="s">
        <v>775</v>
      </c>
      <c r="S3787" s="112" t="s">
        <v>2722</v>
      </c>
      <c r="T3787" s="117" t="s">
        <v>775</v>
      </c>
      <c r="U3787" s="112"/>
    </row>
    <row r="3788" spans="1:21">
      <c r="A3788" s="4" t="str">
        <f>VLOOKUP(C3788,STYLES!$A$1:$R$2088,7,FALSE)</f>
        <v>Outerwear</v>
      </c>
      <c r="B3788" t="str">
        <f>VLOOKUP(C3788,STYLES!$1:$1048576,6,FALSE)</f>
        <v>North End®</v>
      </c>
      <c r="C3788" s="103">
        <v>88130</v>
      </c>
      <c r="E3788" t="str">
        <f>VLOOKUP(C3788,STYLES!$1:$1048576,12,FALSE)</f>
        <v>3-in-1 Jacket</v>
      </c>
      <c r="F3788" s="111" t="s">
        <v>3578</v>
      </c>
      <c r="G3788" s="111" t="s">
        <v>2740</v>
      </c>
      <c r="H3788" s="113" t="str">
        <f>VLOOKUP(C3788,STYLES!$1:$1048576,9,FALSE)</f>
        <v>Active</v>
      </c>
      <c r="I3788" s="113" t="str">
        <f>VLOOKUP(C3788,STYLES!$1:$1048576,10,FALSE)</f>
        <v>Active</v>
      </c>
      <c r="J3788" s="111" t="s">
        <v>3020</v>
      </c>
      <c r="K3788" s="139">
        <f>IFERROR(VLOOKUP(J3788,LISTS!G:H,2,FALSE),"0")</f>
        <v>9</v>
      </c>
      <c r="L3788" s="68">
        <f t="shared" si="166"/>
        <v>9</v>
      </c>
      <c r="M3788" s="111" t="s">
        <v>3020</v>
      </c>
      <c r="N3788" s="140">
        <f>IFERROR(VLOOKUP(M3788,LISTS!G:H,2,FALSE),"0")</f>
        <v>9</v>
      </c>
      <c r="O3788" s="68">
        <f t="shared" si="169"/>
        <v>9</v>
      </c>
      <c r="P3788" s="117" t="s">
        <v>2720</v>
      </c>
      <c r="Q3788" s="117" t="s">
        <v>3498</v>
      </c>
      <c r="R3788" s="117" t="s">
        <v>775</v>
      </c>
      <c r="S3788" s="103" t="s">
        <v>3499</v>
      </c>
      <c r="T3788" s="103" t="s">
        <v>775</v>
      </c>
      <c r="U3788" s="112"/>
    </row>
    <row r="3789" spans="1:21">
      <c r="A3789" s="4" t="str">
        <f>VLOOKUP(C3789,STYLES!$A$1:$R$2088,7,FALSE)</f>
        <v>Outerwear</v>
      </c>
      <c r="B3789" t="str">
        <f>VLOOKUP(C3789,STYLES!$1:$1048576,6,FALSE)</f>
        <v>North End®</v>
      </c>
      <c r="C3789" s="103">
        <v>88130</v>
      </c>
      <c r="E3789" t="str">
        <f>VLOOKUP(C3789,STYLES!$1:$1048576,12,FALSE)</f>
        <v>3-in-1 Jacket</v>
      </c>
      <c r="F3789" s="112" t="s">
        <v>3579</v>
      </c>
      <c r="G3789" s="111" t="s">
        <v>2755</v>
      </c>
      <c r="H3789" s="113" t="str">
        <f>VLOOKUP(C3789,STYLES!$1:$1048576,9,FALSE)</f>
        <v>Active</v>
      </c>
      <c r="I3789" s="113" t="str">
        <f>VLOOKUP(C3789,STYLES!$1:$1048576,10,FALSE)</f>
        <v>Active</v>
      </c>
      <c r="J3789" s="111" t="s">
        <v>3020</v>
      </c>
      <c r="K3789" s="139">
        <f>IFERROR(VLOOKUP(J3789,LISTS!G:H,2,FALSE),"0")</f>
        <v>9</v>
      </c>
      <c r="L3789" s="68">
        <f t="shared" si="166"/>
        <v>9</v>
      </c>
      <c r="M3789" s="111" t="s">
        <v>3020</v>
      </c>
      <c r="N3789" s="140">
        <f>IFERROR(VLOOKUP(M3789,LISTS!G:H,2,FALSE),"0")</f>
        <v>9</v>
      </c>
      <c r="O3789" s="68">
        <f t="shared" si="169"/>
        <v>9</v>
      </c>
      <c r="P3789" s="117" t="s">
        <v>2720</v>
      </c>
      <c r="Q3789" s="117" t="s">
        <v>2756</v>
      </c>
      <c r="R3789" s="117" t="s">
        <v>3031</v>
      </c>
      <c r="S3789" s="103" t="s">
        <v>2757</v>
      </c>
      <c r="T3789" s="103" t="s">
        <v>3032</v>
      </c>
      <c r="U3789" s="112"/>
    </row>
    <row r="3790" spans="1:21">
      <c r="A3790" s="4"/>
      <c r="F3790" s="112"/>
      <c r="G3790" s="111"/>
      <c r="J3790" s="112"/>
      <c r="K3790" s="139"/>
      <c r="L3790" s="60">
        <f>SUM(L3787:L3789)</f>
        <v>27</v>
      </c>
      <c r="M3790" s="112"/>
      <c r="N3790" s="140"/>
      <c r="O3790" s="60">
        <f>SUM(O3787:O3789)</f>
        <v>27</v>
      </c>
      <c r="Q3790" s="117"/>
      <c r="R3790" s="117"/>
      <c r="S3790" s="103"/>
      <c r="T3790" s="103"/>
      <c r="U3790" s="112"/>
    </row>
    <row r="3791" spans="1:21">
      <c r="A3791" s="4" t="str">
        <f>VLOOKUP(C3791,STYLES!$A$1:$R$2088,7,FALSE)</f>
        <v>Outerwear</v>
      </c>
      <c r="B3791" t="str">
        <f>VLOOKUP(C3791,STYLES!$1:$1048576,6,FALSE)</f>
        <v>North End®</v>
      </c>
      <c r="C3791" s="103">
        <v>88132</v>
      </c>
      <c r="E3791" t="str">
        <f>VLOOKUP(C3791,STYLES!$1:$1048576,12,FALSE)</f>
        <v>V-Neck Unlined Wind Shirt</v>
      </c>
      <c r="F3791" s="111" t="s">
        <v>2718</v>
      </c>
      <c r="G3791" s="111" t="s">
        <v>2718</v>
      </c>
      <c r="H3791" s="113" t="str">
        <f>VLOOKUP(C3791,STYLES!$1:$1048576,9,FALSE)</f>
        <v>Active</v>
      </c>
      <c r="I3791" s="113" t="str">
        <f>VLOOKUP(C3791,STYLES!$1:$1048576,10,FALSE)</f>
        <v>Active</v>
      </c>
      <c r="J3791" s="112" t="s">
        <v>3009</v>
      </c>
      <c r="K3791" s="139">
        <f>IFERROR(VLOOKUP(J3791,LISTS!G:H,2,FALSE),"0")</f>
        <v>8</v>
      </c>
      <c r="L3791" s="68">
        <f t="shared" si="166"/>
        <v>8</v>
      </c>
      <c r="M3791" s="112" t="s">
        <v>3009</v>
      </c>
      <c r="N3791" s="140">
        <f>IFERROR(VLOOKUP(M3791,LISTS!G:H,2,FALSE),"0")</f>
        <v>8</v>
      </c>
      <c r="O3791" s="68">
        <f t="shared" si="169"/>
        <v>8</v>
      </c>
      <c r="P3791" s="117" t="s">
        <v>2720</v>
      </c>
      <c r="Q3791" s="101" t="s">
        <v>2721</v>
      </c>
      <c r="R3791" s="117" t="s">
        <v>775</v>
      </c>
      <c r="S3791" s="112" t="s">
        <v>2722</v>
      </c>
      <c r="T3791" s="117" t="s">
        <v>775</v>
      </c>
      <c r="U3791" s="112"/>
    </row>
    <row r="3792" spans="1:21">
      <c r="A3792" s="4" t="str">
        <f>VLOOKUP(C3792,STYLES!$A$1:$R$2088,7,FALSE)</f>
        <v>Outerwear</v>
      </c>
      <c r="B3792" t="str">
        <f>VLOOKUP(C3792,STYLES!$1:$1048576,6,FALSE)</f>
        <v>North End®</v>
      </c>
      <c r="C3792" s="103">
        <v>88132</v>
      </c>
      <c r="E3792" t="str">
        <f>VLOOKUP(C3792,STYLES!$1:$1048576,12,FALSE)</f>
        <v>V-Neck Unlined Wind Shirt</v>
      </c>
      <c r="F3792" s="111" t="s">
        <v>3000</v>
      </c>
      <c r="G3792" s="111" t="s">
        <v>2740</v>
      </c>
      <c r="H3792" s="113" t="str">
        <f>VLOOKUP(C3792,STYLES!$1:$1048576,9,FALSE)</f>
        <v>Active</v>
      </c>
      <c r="I3792" s="113" t="str">
        <f>VLOOKUP(C3792,STYLES!$1:$1048576,10,FALSE)</f>
        <v>Active</v>
      </c>
      <c r="J3792" s="112" t="s">
        <v>3009</v>
      </c>
      <c r="K3792" s="139">
        <f>IFERROR(VLOOKUP(J3792,LISTS!G:H,2,FALSE),"0")</f>
        <v>8</v>
      </c>
      <c r="L3792" s="68">
        <f t="shared" si="166"/>
        <v>8</v>
      </c>
      <c r="M3792" s="112" t="s">
        <v>3009</v>
      </c>
      <c r="N3792" s="140">
        <f>IFERROR(VLOOKUP(M3792,LISTS!G:H,2,FALSE),"0")</f>
        <v>8</v>
      </c>
      <c r="O3792" s="68">
        <f t="shared" si="169"/>
        <v>8</v>
      </c>
      <c r="P3792" s="117" t="s">
        <v>2720</v>
      </c>
      <c r="Q3792" s="117" t="s">
        <v>2741</v>
      </c>
      <c r="R3792" s="117" t="s">
        <v>775</v>
      </c>
      <c r="S3792" s="103" t="s">
        <v>3001</v>
      </c>
      <c r="T3792" s="117" t="s">
        <v>775</v>
      </c>
      <c r="U3792" s="112"/>
    </row>
    <row r="3793" spans="1:21">
      <c r="A3793" s="4" t="str">
        <f>VLOOKUP(C3793,STYLES!$A$1:$R$2088,7,FALSE)</f>
        <v>Outerwear</v>
      </c>
      <c r="B3793" t="str">
        <f>VLOOKUP(C3793,STYLES!$1:$1048576,6,FALSE)</f>
        <v>North End®</v>
      </c>
      <c r="C3793" s="103">
        <v>88132</v>
      </c>
      <c r="E3793" t="str">
        <f>VLOOKUP(C3793,STYLES!$1:$1048576,12,FALSE)</f>
        <v>V-Neck Unlined Wind Shirt</v>
      </c>
      <c r="F3793" s="112" t="s">
        <v>3580</v>
      </c>
      <c r="G3793" s="111" t="s">
        <v>3509</v>
      </c>
      <c r="H3793" s="113" t="str">
        <f>VLOOKUP(C3793,STYLES!$1:$1048576,9,FALSE)</f>
        <v>Active</v>
      </c>
      <c r="I3793" s="113" t="str">
        <f>VLOOKUP(C3793,STYLES!$1:$1048576,10,FALSE)</f>
        <v>Active</v>
      </c>
      <c r="J3793" s="112" t="s">
        <v>3009</v>
      </c>
      <c r="K3793" s="139">
        <f>IFERROR(VLOOKUP(J3793,LISTS!G:H,2,FALSE),"0")</f>
        <v>8</v>
      </c>
      <c r="L3793" s="68">
        <f t="shared" si="166"/>
        <v>8</v>
      </c>
      <c r="M3793" s="112" t="s">
        <v>3009</v>
      </c>
      <c r="N3793" s="140">
        <f>IFERROR(VLOOKUP(M3793,LISTS!G:H,2,FALSE),"0")</f>
        <v>8</v>
      </c>
      <c r="O3793" s="68">
        <f t="shared" si="169"/>
        <v>8</v>
      </c>
      <c r="P3793" s="117" t="s">
        <v>2720</v>
      </c>
      <c r="Q3793" s="117" t="s">
        <v>3510</v>
      </c>
      <c r="R3793" s="117" t="s">
        <v>775</v>
      </c>
      <c r="S3793" s="103" t="s">
        <v>3511</v>
      </c>
      <c r="T3793" s="103" t="s">
        <v>775</v>
      </c>
      <c r="U3793" s="112"/>
    </row>
    <row r="3794" spans="1:21">
      <c r="A3794" s="4"/>
      <c r="F3794" s="112"/>
      <c r="G3794" s="111"/>
      <c r="J3794" s="112"/>
      <c r="K3794" s="139"/>
      <c r="L3794" s="60">
        <f>SUM(L3791:L3793)</f>
        <v>24</v>
      </c>
      <c r="M3794" s="112"/>
      <c r="N3794" s="140"/>
      <c r="O3794" s="60">
        <f>SUM(O3791:O3793)</f>
        <v>24</v>
      </c>
      <c r="Q3794" s="117"/>
      <c r="R3794" s="117"/>
      <c r="S3794" s="103"/>
      <c r="T3794" s="103"/>
      <c r="U3794" s="112"/>
    </row>
    <row r="3795" spans="1:21">
      <c r="A3795" s="4" t="str">
        <f>VLOOKUP(C3795,STYLES!$A$1:$R$2088,7,FALSE)</f>
        <v>Outerwear</v>
      </c>
      <c r="B3795" t="str">
        <f>VLOOKUP(C3795,STYLES!$1:$1048576,6,FALSE)</f>
        <v>North End®</v>
      </c>
      <c r="C3795" s="103">
        <v>78209</v>
      </c>
      <c r="E3795" t="str">
        <f>VLOOKUP(C3795,STYLES!$1:$1048576,12,FALSE)</f>
        <v>Rivet Textured Twill Insulated Jacket</v>
      </c>
      <c r="F3795" s="111" t="s">
        <v>3581</v>
      </c>
      <c r="G3795" s="111" t="s">
        <v>2763</v>
      </c>
      <c r="H3795" s="113" t="str">
        <f>VLOOKUP(C3795,STYLES!$1:$1048576,9,FALSE)</f>
        <v>DROP - Closeout</v>
      </c>
      <c r="I3795" s="113" t="str">
        <f>VLOOKUP(C3795,STYLES!$1:$1048576,10,FALSE)</f>
        <v>DROP - Closeout</v>
      </c>
      <c r="J3795" s="112" t="s">
        <v>2745</v>
      </c>
      <c r="K3795" s="139">
        <f>IFERROR(VLOOKUP(J3795,LISTS!G:H,2,FALSE),"0")</f>
        <v>7</v>
      </c>
      <c r="L3795" s="68" t="str">
        <f t="shared" si="166"/>
        <v/>
      </c>
      <c r="M3795" s="112" t="s">
        <v>2745</v>
      </c>
      <c r="N3795" s="140">
        <f>IFERROR(VLOOKUP(M3795,LISTS!G:H,2,FALSE),"0")</f>
        <v>7</v>
      </c>
      <c r="O3795" s="68" t="str">
        <f t="shared" si="169"/>
        <v/>
      </c>
      <c r="P3795" s="117" t="s">
        <v>2720</v>
      </c>
      <c r="Q3795" s="117" t="s">
        <v>2983</v>
      </c>
      <c r="R3795" s="117" t="s">
        <v>2721</v>
      </c>
      <c r="S3795" s="103" t="s">
        <v>2984</v>
      </c>
      <c r="T3795" s="103" t="s">
        <v>2722</v>
      </c>
      <c r="U3795" s="112"/>
    </row>
    <row r="3796" spans="1:21">
      <c r="A3796" s="4" t="str">
        <f>VLOOKUP(C3796,STYLES!$A$1:$R$2088,7,FALSE)</f>
        <v>Outerwear</v>
      </c>
      <c r="B3796" t="str">
        <f>VLOOKUP(C3796,STYLES!$1:$1048576,6,FALSE)</f>
        <v>North End®</v>
      </c>
      <c r="C3796" s="103">
        <v>78209</v>
      </c>
      <c r="E3796" t="str">
        <f>VLOOKUP(C3796,STYLES!$1:$1048576,12,FALSE)</f>
        <v>Rivet Textured Twill Insulated Jacket</v>
      </c>
      <c r="F3796" s="111" t="s">
        <v>3582</v>
      </c>
      <c r="G3796" s="111" t="s">
        <v>2763</v>
      </c>
      <c r="H3796" s="113" t="str">
        <f>VLOOKUP(C3796,STYLES!$1:$1048576,9,FALSE)</f>
        <v>DROP - Closeout</v>
      </c>
      <c r="I3796" s="113" t="str">
        <f>VLOOKUP(C3796,STYLES!$1:$1048576,10,FALSE)</f>
        <v>DROP - Closeout</v>
      </c>
      <c r="J3796" s="112" t="s">
        <v>2745</v>
      </c>
      <c r="K3796" s="139">
        <f>IFERROR(VLOOKUP(J3796,LISTS!G:H,2,FALSE),"0")</f>
        <v>7</v>
      </c>
      <c r="L3796" s="68" t="str">
        <f t="shared" si="166"/>
        <v/>
      </c>
      <c r="M3796" s="112" t="s">
        <v>2745</v>
      </c>
      <c r="N3796" s="140">
        <f>IFERROR(VLOOKUP(M3796,LISTS!G:H,2,FALSE),"0")</f>
        <v>7</v>
      </c>
      <c r="O3796" s="68" t="str">
        <f t="shared" si="169"/>
        <v/>
      </c>
      <c r="P3796" s="117" t="s">
        <v>2720</v>
      </c>
      <c r="Q3796" s="117" t="s">
        <v>2983</v>
      </c>
      <c r="R3796" s="117" t="s">
        <v>3003</v>
      </c>
      <c r="S3796" s="103" t="s">
        <v>2984</v>
      </c>
      <c r="T3796" s="103" t="s">
        <v>3004</v>
      </c>
      <c r="U3796" s="112"/>
    </row>
    <row r="3797" spans="1:21">
      <c r="A3797" s="4" t="str">
        <f>VLOOKUP(C3797,STYLES!$A$1:$R$2088,7,FALSE)</f>
        <v>Outerwear</v>
      </c>
      <c r="B3797" t="str">
        <f>VLOOKUP(C3797,STYLES!$1:$1048576,6,FALSE)</f>
        <v>North End®</v>
      </c>
      <c r="C3797" s="103">
        <v>78209</v>
      </c>
      <c r="E3797" t="str">
        <f>VLOOKUP(C3797,STYLES!$1:$1048576,12,FALSE)</f>
        <v>Rivet Textured Twill Insulated Jacket</v>
      </c>
      <c r="F3797" s="112" t="s">
        <v>3583</v>
      </c>
      <c r="G3797" s="111" t="s">
        <v>2740</v>
      </c>
      <c r="H3797" s="113" t="str">
        <f>VLOOKUP(C3797,STYLES!$1:$1048576,9,FALSE)</f>
        <v>DROP - Closeout</v>
      </c>
      <c r="I3797" s="113" t="str">
        <f>VLOOKUP(C3797,STYLES!$1:$1048576,10,FALSE)</f>
        <v>DROP - Closeout</v>
      </c>
      <c r="J3797" s="112" t="s">
        <v>2745</v>
      </c>
      <c r="K3797" s="139">
        <f>IFERROR(VLOOKUP(J3797,LISTS!G:H,2,FALSE),"0")</f>
        <v>7</v>
      </c>
      <c r="L3797" s="68" t="str">
        <f t="shared" si="166"/>
        <v/>
      </c>
      <c r="M3797" s="112" t="s">
        <v>2745</v>
      </c>
      <c r="N3797" s="140">
        <f>IFERROR(VLOOKUP(M3797,LISTS!G:H,2,FALSE),"0")</f>
        <v>7</v>
      </c>
      <c r="O3797" s="68" t="str">
        <f t="shared" si="169"/>
        <v/>
      </c>
      <c r="P3797" s="117" t="s">
        <v>2720</v>
      </c>
      <c r="Q3797" s="117" t="s">
        <v>2741</v>
      </c>
      <c r="R3797" s="117" t="s">
        <v>2963</v>
      </c>
      <c r="S3797" s="103" t="s">
        <v>3039</v>
      </c>
      <c r="T3797" s="103" t="s">
        <v>2964</v>
      </c>
      <c r="U3797" s="112"/>
    </row>
    <row r="3798" spans="1:21">
      <c r="A3798" s="4"/>
      <c r="F3798" s="112"/>
      <c r="G3798" s="111"/>
      <c r="J3798" s="112"/>
      <c r="K3798" s="139"/>
      <c r="L3798" s="60">
        <f>SUM(L3795:L3797)</f>
        <v>0</v>
      </c>
      <c r="M3798" s="112"/>
      <c r="N3798" s="140"/>
      <c r="O3798" s="60">
        <f>SUM(O3795:O3797)</f>
        <v>0</v>
      </c>
      <c r="Q3798" s="117"/>
      <c r="R3798" s="117"/>
      <c r="S3798" s="103"/>
      <c r="T3798" s="103"/>
      <c r="U3798" s="112"/>
    </row>
    <row r="3799" spans="1:21">
      <c r="A3799" s="4" t="str">
        <f>VLOOKUP(C3799,STYLES!$A$1:$R$2088,7,FALSE)</f>
        <v>Outerwear</v>
      </c>
      <c r="B3799" t="str">
        <f>VLOOKUP(C3799,STYLES!$1:$1048576,6,FALSE)</f>
        <v>North End®</v>
      </c>
      <c r="C3799" s="103">
        <v>88209</v>
      </c>
      <c r="E3799" t="str">
        <f>VLOOKUP(C3799,STYLES!$1:$1048576,12,FALSE)</f>
        <v>Rivet Textured Twill Insulated Jacket</v>
      </c>
      <c r="F3799" s="111" t="s">
        <v>3581</v>
      </c>
      <c r="G3799" s="111" t="s">
        <v>2763</v>
      </c>
      <c r="H3799" s="113" t="str">
        <f>VLOOKUP(C3799,STYLES!$1:$1048576,9,FALSE)</f>
        <v>DROP - Closeout</v>
      </c>
      <c r="I3799" s="113" t="str">
        <f>VLOOKUP(C3799,STYLES!$1:$1048576,10,FALSE)</f>
        <v>DROP - Closeout</v>
      </c>
      <c r="J3799" s="112" t="s">
        <v>3009</v>
      </c>
      <c r="K3799" s="139">
        <f>IFERROR(VLOOKUP(J3799,LISTS!G:H,2,FALSE),"0")</f>
        <v>8</v>
      </c>
      <c r="L3799" s="68" t="str">
        <f t="shared" si="166"/>
        <v/>
      </c>
      <c r="M3799" s="112" t="s">
        <v>3009</v>
      </c>
      <c r="N3799" s="140">
        <f>IFERROR(VLOOKUP(M3799,LISTS!G:H,2,FALSE),"0")</f>
        <v>8</v>
      </c>
      <c r="O3799" s="68" t="str">
        <f t="shared" si="169"/>
        <v/>
      </c>
      <c r="P3799" s="117" t="s">
        <v>2720</v>
      </c>
      <c r="Q3799" s="117" t="s">
        <v>2983</v>
      </c>
      <c r="R3799" s="117" t="s">
        <v>2721</v>
      </c>
      <c r="S3799" s="103" t="s">
        <v>2984</v>
      </c>
      <c r="T3799" s="103" t="s">
        <v>2722</v>
      </c>
      <c r="U3799" s="112"/>
    </row>
    <row r="3800" spans="1:21">
      <c r="A3800" s="4" t="str">
        <f>VLOOKUP(C3800,STYLES!$A$1:$R$2088,7,FALSE)</f>
        <v>Outerwear</v>
      </c>
      <c r="B3800" t="str">
        <f>VLOOKUP(C3800,STYLES!$1:$1048576,6,FALSE)</f>
        <v>North End®</v>
      </c>
      <c r="C3800" s="103">
        <v>88209</v>
      </c>
      <c r="E3800" t="str">
        <f>VLOOKUP(C3800,STYLES!$1:$1048576,12,FALSE)</f>
        <v>Rivet Textured Twill Insulated Jacket</v>
      </c>
      <c r="F3800" s="111" t="s">
        <v>3582</v>
      </c>
      <c r="G3800" s="111" t="s">
        <v>2763</v>
      </c>
      <c r="H3800" s="113" t="str">
        <f>VLOOKUP(C3800,STYLES!$1:$1048576,9,FALSE)</f>
        <v>DROP - Closeout</v>
      </c>
      <c r="I3800" s="113" t="str">
        <f>VLOOKUP(C3800,STYLES!$1:$1048576,10,FALSE)</f>
        <v>DROP - Closeout</v>
      </c>
      <c r="J3800" s="112" t="s">
        <v>3009</v>
      </c>
      <c r="K3800" s="139">
        <f>IFERROR(VLOOKUP(J3800,LISTS!G:H,2,FALSE),"0")</f>
        <v>8</v>
      </c>
      <c r="L3800" s="68" t="str">
        <f t="shared" si="166"/>
        <v/>
      </c>
      <c r="M3800" s="112" t="s">
        <v>3009</v>
      </c>
      <c r="N3800" s="140">
        <f>IFERROR(VLOOKUP(M3800,LISTS!G:H,2,FALSE),"0")</f>
        <v>8</v>
      </c>
      <c r="O3800" s="68" t="str">
        <f t="shared" si="169"/>
        <v/>
      </c>
      <c r="P3800" s="117" t="s">
        <v>2720</v>
      </c>
      <c r="Q3800" s="117" t="s">
        <v>2983</v>
      </c>
      <c r="R3800" s="117" t="s">
        <v>3003</v>
      </c>
      <c r="S3800" s="103" t="s">
        <v>2984</v>
      </c>
      <c r="T3800" s="103" t="s">
        <v>3004</v>
      </c>
      <c r="U3800" s="112"/>
    </row>
    <row r="3801" spans="1:21">
      <c r="A3801" s="4" t="str">
        <f>VLOOKUP(C3801,STYLES!$A$1:$R$2088,7,FALSE)</f>
        <v>Outerwear</v>
      </c>
      <c r="B3801" t="str">
        <f>VLOOKUP(C3801,STYLES!$1:$1048576,6,FALSE)</f>
        <v>North End®</v>
      </c>
      <c r="C3801" s="103">
        <v>88209</v>
      </c>
      <c r="E3801" t="str">
        <f>VLOOKUP(C3801,STYLES!$1:$1048576,12,FALSE)</f>
        <v>Rivet Textured Twill Insulated Jacket</v>
      </c>
      <c r="F3801" s="112" t="s">
        <v>3583</v>
      </c>
      <c r="G3801" s="111" t="s">
        <v>2740</v>
      </c>
      <c r="H3801" s="113" t="str">
        <f>VLOOKUP(C3801,STYLES!$1:$1048576,9,FALSE)</f>
        <v>DROP - Closeout</v>
      </c>
      <c r="I3801" s="113" t="str">
        <f>VLOOKUP(C3801,STYLES!$1:$1048576,10,FALSE)</f>
        <v>DROP - Closeout</v>
      </c>
      <c r="J3801" s="112" t="s">
        <v>3009</v>
      </c>
      <c r="K3801" s="139">
        <f>IFERROR(VLOOKUP(J3801,LISTS!G:H,2,FALSE),"0")</f>
        <v>8</v>
      </c>
      <c r="L3801" s="68" t="str">
        <f t="shared" si="166"/>
        <v/>
      </c>
      <c r="M3801" s="112" t="s">
        <v>3009</v>
      </c>
      <c r="N3801" s="140">
        <f>IFERROR(VLOOKUP(M3801,LISTS!G:H,2,FALSE),"0")</f>
        <v>8</v>
      </c>
      <c r="O3801" s="68" t="str">
        <f t="shared" si="169"/>
        <v/>
      </c>
      <c r="P3801" s="117" t="s">
        <v>2720</v>
      </c>
      <c r="Q3801" s="117" t="s">
        <v>2741</v>
      </c>
      <c r="R3801" s="117" t="s">
        <v>2963</v>
      </c>
      <c r="S3801" s="103" t="s">
        <v>3039</v>
      </c>
      <c r="T3801" s="103" t="s">
        <v>2964</v>
      </c>
      <c r="U3801" s="112"/>
    </row>
    <row r="3802" spans="1:21">
      <c r="A3802" s="4"/>
      <c r="F3802" s="112"/>
      <c r="G3802" s="111"/>
      <c r="J3802" s="112"/>
      <c r="K3802" s="139"/>
      <c r="L3802" s="60">
        <f>SUM(L3799:L3801)</f>
        <v>0</v>
      </c>
      <c r="M3802" s="112"/>
      <c r="N3802" s="140"/>
      <c r="O3802" s="60">
        <f>SUM(O3799:O3801)</f>
        <v>0</v>
      </c>
      <c r="Q3802" s="117"/>
      <c r="R3802" s="117"/>
      <c r="S3802" s="103"/>
      <c r="T3802" s="103"/>
      <c r="U3802" s="112"/>
    </row>
    <row r="3803" spans="1:21">
      <c r="A3803" s="4" t="str">
        <f>VLOOKUP(C3803,STYLES!$A$1:$R$2088,7,FALSE)</f>
        <v>Outerwear</v>
      </c>
      <c r="B3803" t="str">
        <f>VLOOKUP(C3803,STYLES!$1:$1048576,6,FALSE)</f>
        <v>North End®</v>
      </c>
      <c r="C3803" s="103">
        <v>78210</v>
      </c>
      <c r="E3803" t="str">
        <f>VLOOKUP(C3803,STYLES!$1:$1048576,12,FALSE)</f>
        <v>Promote Insulated Car Jacket</v>
      </c>
      <c r="F3803" s="111" t="s">
        <v>2718</v>
      </c>
      <c r="G3803" s="111" t="s">
        <v>2718</v>
      </c>
      <c r="H3803" s="113" t="str">
        <f>VLOOKUP(C3803,STYLES!$1:$1048576,9,FALSE)</f>
        <v>DROP - Closeout</v>
      </c>
      <c r="I3803" s="113" t="str">
        <f>VLOOKUP(C3803,STYLES!$1:$1048576,10,FALSE)</f>
        <v>DROP - Closeout</v>
      </c>
      <c r="J3803" s="112" t="s">
        <v>2745</v>
      </c>
      <c r="K3803" s="139">
        <f>IFERROR(VLOOKUP(J3803,LISTS!G:H,2,FALSE),"0")</f>
        <v>7</v>
      </c>
      <c r="L3803" s="68" t="str">
        <f t="shared" si="166"/>
        <v/>
      </c>
      <c r="M3803" s="112" t="s">
        <v>2745</v>
      </c>
      <c r="N3803" s="140">
        <f>IFERROR(VLOOKUP(M3803,LISTS!G:H,2,FALSE),"0")</f>
        <v>7</v>
      </c>
      <c r="O3803" s="68" t="str">
        <f t="shared" si="169"/>
        <v/>
      </c>
      <c r="P3803" s="117" t="s">
        <v>2720</v>
      </c>
      <c r="Q3803" s="101" t="s">
        <v>2721</v>
      </c>
      <c r="R3803" s="117" t="s">
        <v>775</v>
      </c>
      <c r="S3803" s="112" t="s">
        <v>2722</v>
      </c>
      <c r="T3803" s="117" t="s">
        <v>775</v>
      </c>
      <c r="U3803" s="112"/>
    </row>
    <row r="3804" spans="1:21" s="12" customFormat="1">
      <c r="A3804" s="59" t="str">
        <f>VLOOKUP(C3804,STYLES!$A$1:$R$2088,7,FALSE)</f>
        <v>Outerwear</v>
      </c>
      <c r="B3804" s="12" t="str">
        <f>VLOOKUP(C3804,STYLES!$1:$1048576,6,FALSE)</f>
        <v>North End®</v>
      </c>
      <c r="C3804" s="106">
        <v>78210</v>
      </c>
      <c r="D3804" s="18"/>
      <c r="E3804" s="12" t="str">
        <f>VLOOKUP(C3804,STYLES!$1:$1048576,12,FALSE)</f>
        <v>Promote Insulated Car Jacket</v>
      </c>
      <c r="F3804" s="115" t="s">
        <v>3461</v>
      </c>
      <c r="G3804" s="114" t="s">
        <v>2732</v>
      </c>
      <c r="H3804" s="116" t="s">
        <v>437</v>
      </c>
      <c r="I3804" s="116" t="str">
        <f>VLOOKUP(C3804,STYLES!$1:$1048576,8,FALSE)</f>
        <v>Insulated</v>
      </c>
      <c r="J3804" s="115" t="s">
        <v>2745</v>
      </c>
      <c r="K3804" s="194">
        <f>IFERROR(VLOOKUP(J3804,LISTS!G:H,2,FALSE),"0")</f>
        <v>7</v>
      </c>
      <c r="L3804" s="12" t="str">
        <f t="shared" si="166"/>
        <v/>
      </c>
      <c r="M3804" s="115" t="s">
        <v>2745</v>
      </c>
      <c r="N3804" s="195">
        <f>IFERROR(VLOOKUP(M3804,LISTS!G:H,2,FALSE),"0")</f>
        <v>7</v>
      </c>
      <c r="O3804" s="12" t="str">
        <f t="shared" si="169"/>
        <v/>
      </c>
      <c r="P3804" s="128" t="s">
        <v>2720</v>
      </c>
      <c r="Q3804" s="128" t="s">
        <v>3241</v>
      </c>
      <c r="R3804" s="128" t="s">
        <v>775</v>
      </c>
      <c r="S3804" s="106" t="s">
        <v>3462</v>
      </c>
      <c r="T3804" s="128" t="s">
        <v>775</v>
      </c>
      <c r="U3804" s="128" t="s">
        <v>3149</v>
      </c>
    </row>
    <row r="3805" spans="1:21">
      <c r="A3805" s="4"/>
      <c r="F3805" s="112"/>
      <c r="G3805" s="111"/>
      <c r="J3805" s="112"/>
      <c r="K3805" s="139"/>
      <c r="L3805" s="60">
        <f>SUM(L3803:L3804)</f>
        <v>0</v>
      </c>
      <c r="M3805" s="112"/>
      <c r="N3805" s="140"/>
      <c r="O3805" s="60">
        <f>SUM(O3803:O3804)</f>
        <v>0</v>
      </c>
      <c r="Q3805" s="117"/>
      <c r="R3805" s="117"/>
      <c r="S3805" s="103"/>
      <c r="T3805" s="103"/>
      <c r="U3805" s="112"/>
    </row>
    <row r="3806" spans="1:21">
      <c r="A3806" s="4" t="str">
        <f>VLOOKUP(C3806,STYLES!$A$1:$R$2088,7,FALSE)</f>
        <v>Outerwear</v>
      </c>
      <c r="B3806" t="str">
        <f>VLOOKUP(C3806,STYLES!$1:$1048576,6,FALSE)</f>
        <v>North End®</v>
      </c>
      <c r="C3806" s="103">
        <v>88210</v>
      </c>
      <c r="E3806" t="str">
        <f>VLOOKUP(C3806,STYLES!$1:$1048576,12,FALSE)</f>
        <v>Promote Insulated Car Jacket</v>
      </c>
      <c r="F3806" s="111" t="s">
        <v>2718</v>
      </c>
      <c r="G3806" s="111" t="s">
        <v>2718</v>
      </c>
      <c r="H3806" s="113" t="str">
        <f>VLOOKUP(C3806,STYLES!$1:$1048576,9,FALSE)</f>
        <v>DROP - Closeout</v>
      </c>
      <c r="I3806" s="113" t="str">
        <f>VLOOKUP(C3806,STYLES!$1:$1048576,10,FALSE)</f>
        <v>DROP - Closeout</v>
      </c>
      <c r="J3806" s="112" t="s">
        <v>3009</v>
      </c>
      <c r="K3806" s="139">
        <f>IFERROR(VLOOKUP(J3806,LISTS!G:H,2,FALSE),"0")</f>
        <v>8</v>
      </c>
      <c r="L3806" s="68" t="str">
        <f t="shared" si="166"/>
        <v/>
      </c>
      <c r="M3806" s="112" t="s">
        <v>3009</v>
      </c>
      <c r="N3806" s="140">
        <f>IFERROR(VLOOKUP(M3806,LISTS!G:H,2,FALSE),"0")</f>
        <v>8</v>
      </c>
      <c r="O3806" s="68" t="str">
        <f t="shared" si="169"/>
        <v/>
      </c>
      <c r="P3806" s="117" t="s">
        <v>2720</v>
      </c>
      <c r="Q3806" s="101" t="s">
        <v>2721</v>
      </c>
      <c r="R3806" s="117" t="s">
        <v>775</v>
      </c>
      <c r="S3806" s="112" t="s">
        <v>2722</v>
      </c>
      <c r="T3806" s="117" t="s">
        <v>775</v>
      </c>
      <c r="U3806" s="112"/>
    </row>
    <row r="3807" spans="1:21">
      <c r="A3807" s="4" t="str">
        <f>VLOOKUP(C3807,STYLES!$A$1:$R$2088,7,FALSE)</f>
        <v>Outerwear</v>
      </c>
      <c r="B3807" t="str">
        <f>VLOOKUP(C3807,STYLES!$1:$1048576,6,FALSE)</f>
        <v>North End®</v>
      </c>
      <c r="C3807" s="103">
        <v>88210</v>
      </c>
      <c r="E3807" t="str">
        <f>VLOOKUP(C3807,STYLES!$1:$1048576,12,FALSE)</f>
        <v>Promote Insulated Car Jacket</v>
      </c>
      <c r="F3807" s="112" t="s">
        <v>3461</v>
      </c>
      <c r="G3807" s="111" t="s">
        <v>2732</v>
      </c>
      <c r="H3807" s="113" t="str">
        <f>VLOOKUP(C3807,STYLES!$1:$1048576,9,FALSE)</f>
        <v>DROP - Closeout</v>
      </c>
      <c r="I3807" s="113" t="str">
        <f>VLOOKUP(C3807,STYLES!$1:$1048576,10,FALSE)</f>
        <v>DROP - Closeout</v>
      </c>
      <c r="J3807" s="112" t="s">
        <v>3009</v>
      </c>
      <c r="K3807" s="139">
        <f>IFERROR(VLOOKUP(J3807,LISTS!G:H,2,FALSE),"0")</f>
        <v>8</v>
      </c>
      <c r="L3807" s="68" t="str">
        <f t="shared" si="166"/>
        <v/>
      </c>
      <c r="M3807" s="112" t="s">
        <v>3009</v>
      </c>
      <c r="N3807" s="140">
        <f>IFERROR(VLOOKUP(M3807,LISTS!G:H,2,FALSE),"0")</f>
        <v>8</v>
      </c>
      <c r="O3807" s="68" t="str">
        <f t="shared" si="169"/>
        <v/>
      </c>
      <c r="P3807" s="117" t="s">
        <v>2720</v>
      </c>
      <c r="Q3807" s="117" t="s">
        <v>3241</v>
      </c>
      <c r="R3807" s="117" t="s">
        <v>775</v>
      </c>
      <c r="S3807" s="103" t="s">
        <v>3462</v>
      </c>
      <c r="T3807" s="117" t="s">
        <v>775</v>
      </c>
      <c r="U3807" s="112"/>
    </row>
    <row r="3808" spans="1:21">
      <c r="A3808" s="4"/>
      <c r="F3808" s="112"/>
      <c r="G3808" s="111"/>
      <c r="J3808" s="112"/>
      <c r="K3808" s="139"/>
      <c r="L3808" s="60">
        <f>SUM(L3806:L3807)</f>
        <v>0</v>
      </c>
      <c r="M3808" s="112"/>
      <c r="N3808" s="140"/>
      <c r="O3808" s="60">
        <f>SUM(O3806:O3807)</f>
        <v>0</v>
      </c>
      <c r="Q3808" s="117"/>
      <c r="R3808" s="117"/>
      <c r="S3808" s="103"/>
      <c r="T3808" s="103"/>
      <c r="U3808" s="112"/>
    </row>
    <row r="3809" spans="1:21">
      <c r="A3809" s="4" t="str">
        <f>VLOOKUP(C3809,STYLES!$A$1:$R$2088,7,FALSE)</f>
        <v>Outerwear</v>
      </c>
      <c r="B3809" t="str">
        <f>VLOOKUP(C3809,STYLES!$1:$1048576,6,FALSE)</f>
        <v>North End®</v>
      </c>
      <c r="C3809" s="103">
        <v>78212</v>
      </c>
      <c r="E3809" t="str">
        <f>VLOOKUP(C3809,STYLES!$1:$1048576,12,FALSE)</f>
        <v>Forecast Three-Layer Light Bonded Travel Soft Shell Jacket</v>
      </c>
      <c r="F3809" s="111" t="s">
        <v>3025</v>
      </c>
      <c r="G3809" s="111" t="s">
        <v>2718</v>
      </c>
      <c r="H3809" s="113" t="str">
        <f>VLOOKUP(C3809,STYLES!$1:$1048576,9,FALSE)</f>
        <v>DROP - Closeout</v>
      </c>
      <c r="I3809" s="113" t="str">
        <f>VLOOKUP(C3809,STYLES!$1:$1048576,10,FALSE)</f>
        <v>DROP - Pre-Closeout</v>
      </c>
      <c r="J3809" s="112" t="s">
        <v>2745</v>
      </c>
      <c r="K3809" s="139">
        <f>IFERROR(VLOOKUP(J3809,LISTS!G:H,2,FALSE),"0")</f>
        <v>7</v>
      </c>
      <c r="L3809" s="68" t="str">
        <f t="shared" si="166"/>
        <v/>
      </c>
      <c r="M3809" s="112" t="s">
        <v>2745</v>
      </c>
      <c r="N3809" s="140">
        <f>IFERROR(VLOOKUP(M3809,LISTS!G:H,2,FALSE),"0")</f>
        <v>7</v>
      </c>
      <c r="O3809" s="68" t="str">
        <f t="shared" si="169"/>
        <v/>
      </c>
      <c r="P3809" s="117" t="s">
        <v>2720</v>
      </c>
      <c r="Q3809" s="101" t="s">
        <v>2721</v>
      </c>
      <c r="R3809" s="117" t="s">
        <v>2983</v>
      </c>
      <c r="S3809" s="112" t="s">
        <v>2722</v>
      </c>
      <c r="T3809" s="103" t="s">
        <v>2984</v>
      </c>
      <c r="U3809" s="112"/>
    </row>
    <row r="3810" spans="1:21">
      <c r="A3810" s="4" t="str">
        <f>VLOOKUP(C3810,STYLES!$A$1:$R$2088,7,FALSE)</f>
        <v>Outerwear</v>
      </c>
      <c r="B3810" t="str">
        <f>VLOOKUP(C3810,STYLES!$1:$1048576,6,FALSE)</f>
        <v>North End®</v>
      </c>
      <c r="C3810" s="103">
        <v>78212</v>
      </c>
      <c r="E3810" t="str">
        <f>VLOOKUP(C3810,STYLES!$1:$1048576,12,FALSE)</f>
        <v>Forecast Three-Layer Light Bonded Travel Soft Shell Jacket</v>
      </c>
      <c r="F3810" s="111" t="s">
        <v>3584</v>
      </c>
      <c r="G3810" s="111" t="s">
        <v>2751</v>
      </c>
      <c r="H3810" s="113" t="str">
        <f>VLOOKUP(C3810,STYLES!$1:$1048576,9,FALSE)</f>
        <v>DROP - Closeout</v>
      </c>
      <c r="I3810" s="113" t="str">
        <f>VLOOKUP(C3810,STYLES!$1:$1048576,10,FALSE)</f>
        <v>DROP - Pre-Closeout</v>
      </c>
      <c r="J3810" s="112" t="s">
        <v>2745</v>
      </c>
      <c r="K3810" s="139">
        <f>IFERROR(VLOOKUP(J3810,LISTS!G:H,2,FALSE),"0")</f>
        <v>7</v>
      </c>
      <c r="L3810" s="68" t="str">
        <f t="shared" si="166"/>
        <v/>
      </c>
      <c r="M3810" s="112" t="s">
        <v>2745</v>
      </c>
      <c r="N3810" s="140">
        <f>IFERROR(VLOOKUP(M3810,LISTS!G:H,2,FALSE),"0")</f>
        <v>7</v>
      </c>
      <c r="O3810" s="68" t="str">
        <f t="shared" si="169"/>
        <v/>
      </c>
      <c r="P3810" s="117" t="s">
        <v>2720</v>
      </c>
      <c r="Q3810" s="117" t="s">
        <v>3585</v>
      </c>
      <c r="R3810" s="117" t="s">
        <v>2963</v>
      </c>
      <c r="S3810" s="103" t="s">
        <v>3586</v>
      </c>
      <c r="T3810" s="103" t="s">
        <v>2964</v>
      </c>
      <c r="U3810" s="112"/>
    </row>
    <row r="3811" spans="1:21">
      <c r="A3811" s="4" t="str">
        <f>VLOOKUP(C3811,STYLES!$A$1:$R$2088,7,FALSE)</f>
        <v>Outerwear</v>
      </c>
      <c r="B3811" t="str">
        <f>VLOOKUP(C3811,STYLES!$1:$1048576,6,FALSE)</f>
        <v>North End®</v>
      </c>
      <c r="C3811" s="103">
        <v>78212</v>
      </c>
      <c r="E3811" t="str">
        <f>VLOOKUP(C3811,STYLES!$1:$1048576,12,FALSE)</f>
        <v>Forecast Three-Layer Light Bonded Travel Soft Shell Jacket</v>
      </c>
      <c r="F3811" s="112" t="s">
        <v>3587</v>
      </c>
      <c r="G3811" s="111" t="s">
        <v>2732</v>
      </c>
      <c r="H3811" s="113" t="str">
        <f>VLOOKUP(C3811,STYLES!$1:$1048576,9,FALSE)</f>
        <v>DROP - Closeout</v>
      </c>
      <c r="I3811" s="113" t="str">
        <f>VLOOKUP(C3811,STYLES!$1:$1048576,10,FALSE)</f>
        <v>DROP - Pre-Closeout</v>
      </c>
      <c r="J3811" s="112" t="s">
        <v>2745</v>
      </c>
      <c r="K3811" s="139">
        <f>IFERROR(VLOOKUP(J3811,LISTS!G:H,2,FALSE),"0")</f>
        <v>7</v>
      </c>
      <c r="L3811" s="68" t="str">
        <f t="shared" si="166"/>
        <v/>
      </c>
      <c r="M3811" s="112" t="s">
        <v>2745</v>
      </c>
      <c r="N3811" s="140">
        <f>IFERROR(VLOOKUP(M3811,LISTS!G:H,2,FALSE),"0")</f>
        <v>7</v>
      </c>
      <c r="O3811" s="68" t="str">
        <f t="shared" si="169"/>
        <v/>
      </c>
      <c r="P3811" s="117" t="s">
        <v>2720</v>
      </c>
      <c r="Q3811" s="117" t="s">
        <v>3241</v>
      </c>
      <c r="R3811" s="117" t="s">
        <v>775</v>
      </c>
      <c r="S3811" s="103" t="s">
        <v>3462</v>
      </c>
      <c r="T3811" s="117" t="s">
        <v>775</v>
      </c>
      <c r="U3811" s="112"/>
    </row>
    <row r="3812" spans="1:21">
      <c r="A3812" s="4"/>
      <c r="F3812" s="112"/>
      <c r="G3812" s="111"/>
      <c r="J3812" s="112"/>
      <c r="K3812" s="139"/>
      <c r="L3812" s="60">
        <f>SUM(L3809:L3811)</f>
        <v>0</v>
      </c>
      <c r="M3812" s="112"/>
      <c r="N3812" s="140"/>
      <c r="O3812" s="60">
        <f>SUM(O3809:O3811)</f>
        <v>0</v>
      </c>
      <c r="Q3812" s="117"/>
      <c r="R3812" s="117"/>
      <c r="S3812" s="103"/>
      <c r="T3812" s="103"/>
      <c r="U3812" s="112"/>
    </row>
    <row r="3813" spans="1:21" s="68" customFormat="1">
      <c r="A3813" s="67" t="str">
        <f>VLOOKUP(C3813,STYLES!$A$1:$R$2088,7,FALSE)</f>
        <v>Outerwear</v>
      </c>
      <c r="B3813" s="68" t="str">
        <f>VLOOKUP(C3813,STYLES!$1:$1048576,6,FALSE)</f>
        <v>North End®</v>
      </c>
      <c r="C3813" s="105">
        <v>88212</v>
      </c>
      <c r="D3813" s="69"/>
      <c r="E3813" s="68" t="str">
        <f>VLOOKUP(C3813,STYLES!$1:$1048576,12,FALSE)</f>
        <v>Forecast Three-Layer Light Bonded Travel Soft Shell Jacket</v>
      </c>
      <c r="F3813" s="122" t="s">
        <v>3025</v>
      </c>
      <c r="G3813" s="122" t="s">
        <v>2718</v>
      </c>
      <c r="H3813" s="116" t="s">
        <v>437</v>
      </c>
      <c r="I3813" s="124" t="str">
        <f>VLOOKUP(C3813,STYLES!$1:$1048576,10,FALSE)</f>
        <v>DROP - Pre-Closeout</v>
      </c>
      <c r="J3813" s="123" t="s">
        <v>3009</v>
      </c>
      <c r="K3813" s="212">
        <f>IFERROR(VLOOKUP(J3813,LISTS!G:H,2,FALSE),"0")</f>
        <v>8</v>
      </c>
      <c r="L3813" s="68" t="str">
        <f t="shared" si="166"/>
        <v/>
      </c>
      <c r="M3813" s="123" t="s">
        <v>3009</v>
      </c>
      <c r="N3813" s="213">
        <f>IFERROR(VLOOKUP(M3813,LISTS!G:H,2,FALSE),"0")</f>
        <v>8</v>
      </c>
      <c r="O3813" s="68" t="str">
        <f t="shared" si="169"/>
        <v/>
      </c>
      <c r="P3813" s="126" t="s">
        <v>2720</v>
      </c>
      <c r="Q3813" s="102" t="s">
        <v>2721</v>
      </c>
      <c r="R3813" s="126" t="s">
        <v>2983</v>
      </c>
      <c r="S3813" s="123" t="s">
        <v>2722</v>
      </c>
      <c r="T3813" s="105" t="s">
        <v>2984</v>
      </c>
      <c r="U3813" s="115" t="s">
        <v>2829</v>
      </c>
    </row>
    <row r="3814" spans="1:21">
      <c r="A3814" s="4" t="str">
        <f>VLOOKUP(C3814,STYLES!$A$1:$R$2088,7,FALSE)</f>
        <v>Outerwear</v>
      </c>
      <c r="B3814" t="str">
        <f>VLOOKUP(C3814,STYLES!$1:$1048576,6,FALSE)</f>
        <v>North End®</v>
      </c>
      <c r="C3814" s="103">
        <v>88212</v>
      </c>
      <c r="E3814" t="str">
        <f>VLOOKUP(C3814,STYLES!$1:$1048576,12,FALSE)</f>
        <v>Forecast Three-Layer Light Bonded Travel Soft Shell Jacket</v>
      </c>
      <c r="F3814" s="111" t="s">
        <v>3584</v>
      </c>
      <c r="G3814" s="111" t="s">
        <v>2751</v>
      </c>
      <c r="H3814" s="113" t="str">
        <f>VLOOKUP(C3814,STYLES!$1:$1048576,9,FALSE)</f>
        <v>DROP - Closeout</v>
      </c>
      <c r="I3814" s="113" t="str">
        <f>VLOOKUP(C3814,STYLES!$1:$1048576,10,FALSE)</f>
        <v>DROP - Pre-Closeout</v>
      </c>
      <c r="J3814" s="112" t="s">
        <v>3009</v>
      </c>
      <c r="K3814" s="139">
        <f>IFERROR(VLOOKUP(J3814,LISTS!G:H,2,FALSE),"0")</f>
        <v>8</v>
      </c>
      <c r="L3814" s="68" t="str">
        <f t="shared" si="166"/>
        <v/>
      </c>
      <c r="M3814" s="112" t="s">
        <v>3009</v>
      </c>
      <c r="N3814" s="140">
        <f>IFERROR(VLOOKUP(M3814,LISTS!G:H,2,FALSE),"0")</f>
        <v>8</v>
      </c>
      <c r="O3814" s="68" t="str">
        <f t="shared" si="169"/>
        <v/>
      </c>
      <c r="P3814" s="117" t="s">
        <v>2720</v>
      </c>
      <c r="Q3814" s="117" t="s">
        <v>3585</v>
      </c>
      <c r="R3814" s="117" t="s">
        <v>2963</v>
      </c>
      <c r="S3814" s="103" t="s">
        <v>3586</v>
      </c>
      <c r="T3814" s="103" t="s">
        <v>2964</v>
      </c>
      <c r="U3814" s="112"/>
    </row>
    <row r="3815" spans="1:21">
      <c r="A3815" s="4" t="str">
        <f>VLOOKUP(C3815,STYLES!$A$1:$R$2088,7,FALSE)</f>
        <v>Outerwear</v>
      </c>
      <c r="B3815" t="str">
        <f>VLOOKUP(C3815,STYLES!$1:$1048576,6,FALSE)</f>
        <v>North End®</v>
      </c>
      <c r="C3815" s="103">
        <v>88212</v>
      </c>
      <c r="E3815" t="str">
        <f>VLOOKUP(C3815,STYLES!$1:$1048576,12,FALSE)</f>
        <v>Forecast Three-Layer Light Bonded Travel Soft Shell Jacket</v>
      </c>
      <c r="F3815" s="112" t="s">
        <v>3587</v>
      </c>
      <c r="G3815" s="111" t="s">
        <v>2732</v>
      </c>
      <c r="H3815" s="113" t="str">
        <f>VLOOKUP(C3815,STYLES!$1:$1048576,9,FALSE)</f>
        <v>DROP - Closeout</v>
      </c>
      <c r="I3815" s="113" t="str">
        <f>VLOOKUP(C3815,STYLES!$1:$1048576,10,FALSE)</f>
        <v>DROP - Pre-Closeout</v>
      </c>
      <c r="J3815" s="112" t="s">
        <v>3009</v>
      </c>
      <c r="K3815" s="139">
        <f>IFERROR(VLOOKUP(J3815,LISTS!G:H,2,FALSE),"0")</f>
        <v>8</v>
      </c>
      <c r="L3815" s="68" t="str">
        <f t="shared" si="166"/>
        <v/>
      </c>
      <c r="M3815" s="112" t="s">
        <v>3009</v>
      </c>
      <c r="N3815" s="140">
        <f>IFERROR(VLOOKUP(M3815,LISTS!G:H,2,FALSE),"0")</f>
        <v>8</v>
      </c>
      <c r="O3815" s="68" t="str">
        <f t="shared" si="169"/>
        <v/>
      </c>
      <c r="P3815" s="117" t="s">
        <v>2720</v>
      </c>
      <c r="Q3815" s="117" t="s">
        <v>3241</v>
      </c>
      <c r="R3815" s="117" t="s">
        <v>775</v>
      </c>
      <c r="S3815" s="103" t="s">
        <v>3462</v>
      </c>
      <c r="T3815" s="117" t="s">
        <v>775</v>
      </c>
      <c r="U3815" s="112"/>
    </row>
    <row r="3816" spans="1:21">
      <c r="A3816" s="4"/>
      <c r="F3816" s="112"/>
      <c r="G3816" s="111"/>
      <c r="J3816" s="112"/>
      <c r="K3816" s="139"/>
      <c r="L3816" s="60">
        <f>SUM(L3813:L3815)</f>
        <v>0</v>
      </c>
      <c r="M3816" s="112"/>
      <c r="N3816" s="140"/>
      <c r="O3816" s="60">
        <f>SUM(O3813:O3815)</f>
        <v>0</v>
      </c>
      <c r="Q3816" s="117"/>
      <c r="R3816" s="117"/>
      <c r="S3816" s="103"/>
      <c r="T3816" s="103"/>
      <c r="U3816" s="112"/>
    </row>
    <row r="3817" spans="1:21">
      <c r="A3817" s="4" t="str">
        <f>VLOOKUP(C3817,STYLES!$A$1:$R$2088,7,FALSE)</f>
        <v>Fleece</v>
      </c>
      <c r="B3817" t="str">
        <f>VLOOKUP(C3817,STYLES!$1:$1048576,6,FALSE)</f>
        <v>North End®</v>
      </c>
      <c r="C3817" s="103">
        <v>78213</v>
      </c>
      <c r="E3817" t="str">
        <f>VLOOKUP(C3817,STYLES!$1:$1048576,12,FALSE)</f>
        <v>Trace Printed Fleece Jacket</v>
      </c>
      <c r="F3817" s="111" t="s">
        <v>3026</v>
      </c>
      <c r="G3817" s="111" t="s">
        <v>2763</v>
      </c>
      <c r="H3817" s="113" t="str">
        <f>VLOOKUP(C3817,STYLES!$1:$1048576,9,FALSE)</f>
        <v>Active</v>
      </c>
      <c r="I3817" s="113" t="str">
        <f>VLOOKUP(C3817,STYLES!$1:$1048576,10,FALSE)</f>
        <v>Active</v>
      </c>
      <c r="J3817" s="112" t="s">
        <v>2745</v>
      </c>
      <c r="K3817" s="139">
        <f>IFERROR(VLOOKUP(J3817,LISTS!G:H,2,FALSE),"0")</f>
        <v>7</v>
      </c>
      <c r="L3817" s="68">
        <f t="shared" si="166"/>
        <v>7</v>
      </c>
      <c r="M3817" s="112" t="s">
        <v>2745</v>
      </c>
      <c r="N3817" s="140">
        <f>IFERROR(VLOOKUP(M3817,LISTS!G:H,2,FALSE),"0")</f>
        <v>7</v>
      </c>
      <c r="O3817" s="68">
        <f t="shared" si="169"/>
        <v>7</v>
      </c>
      <c r="P3817" s="117" t="s">
        <v>2720</v>
      </c>
      <c r="Q3817" s="117" t="s">
        <v>2983</v>
      </c>
      <c r="R3817" s="117" t="s">
        <v>2721</v>
      </c>
      <c r="S3817" s="103" t="s">
        <v>2984</v>
      </c>
      <c r="T3817" s="103" t="s">
        <v>2722</v>
      </c>
      <c r="U3817" s="112"/>
    </row>
    <row r="3818" spans="1:21">
      <c r="A3818" s="4" t="str">
        <f>VLOOKUP(C3818,STYLES!$A$1:$R$2088,7,FALSE)</f>
        <v>Fleece</v>
      </c>
      <c r="B3818" t="str">
        <f>VLOOKUP(C3818,STYLES!$1:$1048576,6,FALSE)</f>
        <v>North End®</v>
      </c>
      <c r="C3818" s="103">
        <v>78213</v>
      </c>
      <c r="E3818" t="str">
        <f>VLOOKUP(C3818,STYLES!$1:$1048576,12,FALSE)</f>
        <v>Trace Printed Fleece Jacket</v>
      </c>
      <c r="F3818" s="111" t="s">
        <v>3407</v>
      </c>
      <c r="G3818" s="111" t="s">
        <v>2809</v>
      </c>
      <c r="H3818" s="113" t="str">
        <f>VLOOKUP(C3818,STYLES!$1:$1048576,9,FALSE)</f>
        <v>Active</v>
      </c>
      <c r="I3818" s="113" t="str">
        <f>VLOOKUP(C3818,STYLES!$1:$1048576,10,FALSE)</f>
        <v>Active</v>
      </c>
      <c r="J3818" s="112" t="s">
        <v>2745</v>
      </c>
      <c r="K3818" s="139">
        <f>IFERROR(VLOOKUP(J3818,LISTS!G:H,2,FALSE),"0")</f>
        <v>7</v>
      </c>
      <c r="L3818" s="68">
        <f t="shared" si="166"/>
        <v>7</v>
      </c>
      <c r="M3818" s="112" t="s">
        <v>2745</v>
      </c>
      <c r="N3818" s="140">
        <f>IFERROR(VLOOKUP(M3818,LISTS!G:H,2,FALSE),"0")</f>
        <v>7</v>
      </c>
      <c r="O3818" s="68">
        <f t="shared" si="169"/>
        <v>7</v>
      </c>
      <c r="P3818" s="117" t="s">
        <v>2720</v>
      </c>
      <c r="Q3818" s="117" t="s">
        <v>3136</v>
      </c>
      <c r="R3818" s="117" t="s">
        <v>2983</v>
      </c>
      <c r="S3818" s="103" t="s">
        <v>3137</v>
      </c>
      <c r="T3818" s="103" t="s">
        <v>2984</v>
      </c>
      <c r="U3818" s="112"/>
    </row>
    <row r="3819" spans="1:21">
      <c r="A3819" s="4" t="str">
        <f>VLOOKUP(C3819,STYLES!$A$1:$R$2088,7,FALSE)</f>
        <v>Fleece</v>
      </c>
      <c r="B3819" t="str">
        <f>VLOOKUP(C3819,STYLES!$1:$1048576,6,FALSE)</f>
        <v>North End®</v>
      </c>
      <c r="C3819" s="103">
        <v>78213</v>
      </c>
      <c r="E3819" t="str">
        <f>VLOOKUP(C3819,STYLES!$1:$1048576,12,FALSE)</f>
        <v>Trace Printed Fleece Jacket</v>
      </c>
      <c r="F3819" s="112" t="s">
        <v>3048</v>
      </c>
      <c r="G3819" s="111" t="s">
        <v>2786</v>
      </c>
      <c r="H3819" s="113" t="str">
        <f>VLOOKUP(C3819,STYLES!$1:$1048576,9,FALSE)</f>
        <v>Active</v>
      </c>
      <c r="I3819" s="113" t="str">
        <f>VLOOKUP(C3819,STYLES!$1:$1048576,10,FALSE)</f>
        <v>Active</v>
      </c>
      <c r="J3819" s="112" t="s">
        <v>2745</v>
      </c>
      <c r="K3819" s="139">
        <f>IFERROR(VLOOKUP(J3819,LISTS!G:H,2,FALSE),"0")</f>
        <v>7</v>
      </c>
      <c r="L3819" s="68">
        <f t="shared" si="166"/>
        <v>7</v>
      </c>
      <c r="M3819" s="112" t="s">
        <v>2745</v>
      </c>
      <c r="N3819" s="140">
        <f>IFERROR(VLOOKUP(M3819,LISTS!G:H,2,FALSE),"0")</f>
        <v>7</v>
      </c>
      <c r="O3819" s="68">
        <f t="shared" si="169"/>
        <v>7</v>
      </c>
      <c r="P3819" s="117" t="s">
        <v>2720</v>
      </c>
      <c r="Q3819" s="112" t="s">
        <v>2963</v>
      </c>
      <c r="R3819" s="117" t="s">
        <v>2983</v>
      </c>
      <c r="S3819" s="118" t="s">
        <v>2964</v>
      </c>
      <c r="T3819" s="103" t="s">
        <v>2984</v>
      </c>
      <c r="U3819" s="112"/>
    </row>
    <row r="3820" spans="1:21">
      <c r="A3820" s="4"/>
      <c r="F3820" s="112"/>
      <c r="G3820" s="111"/>
      <c r="J3820" s="112"/>
      <c r="K3820" s="139"/>
      <c r="L3820" s="60">
        <f>SUM(L3817:L3819)</f>
        <v>21</v>
      </c>
      <c r="M3820" s="112"/>
      <c r="N3820" s="140"/>
      <c r="O3820" s="60">
        <f>SUM(O3817:O3819)</f>
        <v>21</v>
      </c>
      <c r="Q3820" s="117"/>
      <c r="R3820" s="117"/>
      <c r="S3820" s="103"/>
      <c r="T3820" s="103"/>
      <c r="U3820" s="112"/>
    </row>
    <row r="3821" spans="1:21">
      <c r="A3821" s="4" t="str">
        <f>VLOOKUP(C3821,STYLES!$A$1:$R$2088,7,FALSE)</f>
        <v>Fleece</v>
      </c>
      <c r="B3821" t="str">
        <f>VLOOKUP(C3821,STYLES!$1:$1048576,6,FALSE)</f>
        <v>North End®</v>
      </c>
      <c r="C3821" s="103">
        <v>88213</v>
      </c>
      <c r="E3821" t="str">
        <f>VLOOKUP(C3821,STYLES!$1:$1048576,12,FALSE)</f>
        <v>Trace Printed Fleece Jacket</v>
      </c>
      <c r="F3821" s="111" t="s">
        <v>3026</v>
      </c>
      <c r="G3821" s="111" t="s">
        <v>2763</v>
      </c>
      <c r="H3821" s="113" t="str">
        <f>VLOOKUP(C3821,STYLES!$1:$1048576,9,FALSE)</f>
        <v>Active</v>
      </c>
      <c r="I3821" s="113" t="str">
        <f>VLOOKUP(C3821,STYLES!$1:$1048576,10,FALSE)</f>
        <v>Active</v>
      </c>
      <c r="J3821" s="112" t="s">
        <v>2768</v>
      </c>
      <c r="K3821" s="139">
        <f>IFERROR(VLOOKUP(J3821,LISTS!G:H,2,FALSE),"0")</f>
        <v>6</v>
      </c>
      <c r="L3821" s="68">
        <f t="shared" si="166"/>
        <v>6</v>
      </c>
      <c r="M3821" s="112" t="s">
        <v>2768</v>
      </c>
      <c r="N3821" s="140">
        <f>IFERROR(VLOOKUP(M3821,LISTS!G:H,2,FALSE),"0")</f>
        <v>6</v>
      </c>
      <c r="O3821" s="68">
        <f t="shared" si="169"/>
        <v>6</v>
      </c>
      <c r="P3821" s="117" t="s">
        <v>2720</v>
      </c>
      <c r="Q3821" s="117" t="s">
        <v>2983</v>
      </c>
      <c r="R3821" s="117" t="s">
        <v>2721</v>
      </c>
      <c r="S3821" s="103" t="s">
        <v>2984</v>
      </c>
      <c r="T3821" s="103" t="s">
        <v>2722</v>
      </c>
      <c r="U3821" s="112"/>
    </row>
    <row r="3822" spans="1:21">
      <c r="A3822" s="4" t="str">
        <f>VLOOKUP(C3822,STYLES!$A$1:$R$2088,7,FALSE)</f>
        <v>Fleece</v>
      </c>
      <c r="B3822" t="str">
        <f>VLOOKUP(C3822,STYLES!$1:$1048576,6,FALSE)</f>
        <v>North End®</v>
      </c>
      <c r="C3822" s="103">
        <v>88213</v>
      </c>
      <c r="E3822" t="str">
        <f>VLOOKUP(C3822,STYLES!$1:$1048576,12,FALSE)</f>
        <v>Trace Printed Fleece Jacket</v>
      </c>
      <c r="F3822" s="111" t="s">
        <v>3407</v>
      </c>
      <c r="G3822" s="111" t="s">
        <v>2809</v>
      </c>
      <c r="H3822" s="113" t="str">
        <f>VLOOKUP(C3822,STYLES!$1:$1048576,9,FALSE)</f>
        <v>Active</v>
      </c>
      <c r="I3822" s="113" t="str">
        <f>VLOOKUP(C3822,STYLES!$1:$1048576,10,FALSE)</f>
        <v>Active</v>
      </c>
      <c r="J3822" s="112" t="s">
        <v>2768</v>
      </c>
      <c r="K3822" s="139">
        <f>IFERROR(VLOOKUP(J3822,LISTS!G:H,2,FALSE),"0")</f>
        <v>6</v>
      </c>
      <c r="L3822" s="68">
        <f t="shared" si="166"/>
        <v>6</v>
      </c>
      <c r="M3822" s="112" t="s">
        <v>2768</v>
      </c>
      <c r="N3822" s="140">
        <f>IFERROR(VLOOKUP(M3822,LISTS!G:H,2,FALSE),"0")</f>
        <v>6</v>
      </c>
      <c r="O3822" s="68">
        <f t="shared" si="169"/>
        <v>6</v>
      </c>
      <c r="P3822" s="117" t="s">
        <v>2720</v>
      </c>
      <c r="Q3822" s="117" t="s">
        <v>3136</v>
      </c>
      <c r="R3822" s="117" t="s">
        <v>2983</v>
      </c>
      <c r="S3822" s="103" t="s">
        <v>3137</v>
      </c>
      <c r="T3822" s="103" t="s">
        <v>2984</v>
      </c>
      <c r="U3822" s="112"/>
    </row>
    <row r="3823" spans="1:21">
      <c r="A3823" s="4" t="str">
        <f>VLOOKUP(C3823,STYLES!$A$1:$R$2088,7,FALSE)</f>
        <v>Fleece</v>
      </c>
      <c r="B3823" t="str">
        <f>VLOOKUP(C3823,STYLES!$1:$1048576,6,FALSE)</f>
        <v>North End®</v>
      </c>
      <c r="C3823" s="103">
        <v>88213</v>
      </c>
      <c r="E3823" t="str">
        <f>VLOOKUP(C3823,STYLES!$1:$1048576,12,FALSE)</f>
        <v>Trace Printed Fleece Jacket</v>
      </c>
      <c r="F3823" s="112" t="s">
        <v>3048</v>
      </c>
      <c r="G3823" s="111" t="s">
        <v>2786</v>
      </c>
      <c r="H3823" s="113" t="str">
        <f>VLOOKUP(C3823,STYLES!$1:$1048576,9,FALSE)</f>
        <v>Active</v>
      </c>
      <c r="I3823" s="113" t="str">
        <f>VLOOKUP(C3823,STYLES!$1:$1048576,10,FALSE)</f>
        <v>Active</v>
      </c>
      <c r="J3823" s="112" t="s">
        <v>2768</v>
      </c>
      <c r="K3823" s="139">
        <f>IFERROR(VLOOKUP(J3823,LISTS!G:H,2,FALSE),"0")</f>
        <v>6</v>
      </c>
      <c r="L3823" s="68">
        <f t="shared" si="166"/>
        <v>6</v>
      </c>
      <c r="M3823" s="112" t="s">
        <v>2768</v>
      </c>
      <c r="N3823" s="140">
        <f>IFERROR(VLOOKUP(M3823,LISTS!G:H,2,FALSE),"0")</f>
        <v>6</v>
      </c>
      <c r="O3823" s="68">
        <f t="shared" si="169"/>
        <v>6</v>
      </c>
      <c r="P3823" s="117" t="s">
        <v>2720</v>
      </c>
      <c r="Q3823" s="112" t="s">
        <v>2963</v>
      </c>
      <c r="R3823" s="117" t="s">
        <v>2983</v>
      </c>
      <c r="S3823" s="118" t="s">
        <v>2964</v>
      </c>
      <c r="T3823" s="103" t="s">
        <v>2984</v>
      </c>
      <c r="U3823" s="112"/>
    </row>
    <row r="3824" spans="1:21">
      <c r="A3824" s="4"/>
      <c r="F3824" s="112"/>
      <c r="G3824" s="111"/>
      <c r="J3824" s="112"/>
      <c r="K3824" s="139"/>
      <c r="L3824" s="60">
        <f>SUM(L3821:L3823)</f>
        <v>18</v>
      </c>
      <c r="M3824" s="112"/>
      <c r="N3824" s="140"/>
      <c r="O3824" s="60">
        <f>SUM(O3821:O3823)</f>
        <v>18</v>
      </c>
      <c r="Q3824" s="117"/>
      <c r="R3824" s="117"/>
      <c r="S3824" s="103"/>
      <c r="T3824" s="103"/>
      <c r="U3824" s="112"/>
    </row>
    <row r="3825" spans="1:21" s="68" customFormat="1">
      <c r="A3825" s="67" t="str">
        <f>VLOOKUP(C3825,STYLES!$A$1:$R$2088,7,FALSE)</f>
        <v>Fleece</v>
      </c>
      <c r="B3825" s="68" t="str">
        <f>VLOOKUP(C3825,STYLES!$1:$1048576,6,FALSE)</f>
        <v>North End®</v>
      </c>
      <c r="C3825" s="105">
        <v>78215</v>
      </c>
      <c r="D3825" s="69"/>
      <c r="E3825" s="68" t="str">
        <f>VLOOKUP(C3825,STYLES!$1:$1048576,12,FALSE)</f>
        <v>Excursion Trail Fabric-Block Fleece Jacket</v>
      </c>
      <c r="F3825" s="122" t="s">
        <v>2887</v>
      </c>
      <c r="G3825" s="122" t="s">
        <v>2718</v>
      </c>
      <c r="H3825" s="124" t="str">
        <f>VLOOKUP(C3825,STYLES!$1:$1048576,9,FALSE)</f>
        <v>DROP - Closeout</v>
      </c>
      <c r="I3825" s="116" t="s">
        <v>437</v>
      </c>
      <c r="J3825" s="123" t="s">
        <v>2745</v>
      </c>
      <c r="K3825" s="212">
        <f>IFERROR(VLOOKUP(J3825,LISTS!G:H,2,FALSE),"0")</f>
        <v>7</v>
      </c>
      <c r="L3825" s="68" t="str">
        <f t="shared" si="166"/>
        <v/>
      </c>
      <c r="M3825" s="123" t="s">
        <v>2745</v>
      </c>
      <c r="N3825" s="213">
        <f>IFERROR(VLOOKUP(M3825,LISTS!G:H,2,FALSE),"0")</f>
        <v>7</v>
      </c>
      <c r="O3825" s="68" t="str">
        <f t="shared" si="169"/>
        <v/>
      </c>
      <c r="P3825" s="126" t="s">
        <v>2720</v>
      </c>
      <c r="Q3825" s="102" t="s">
        <v>2721</v>
      </c>
      <c r="R3825" s="126" t="s">
        <v>775</v>
      </c>
      <c r="S3825" s="123" t="s">
        <v>2722</v>
      </c>
      <c r="T3825" s="105" t="s">
        <v>775</v>
      </c>
      <c r="U3825" s="128" t="s">
        <v>3189</v>
      </c>
    </row>
    <row r="3826" spans="1:21">
      <c r="A3826" s="4" t="str">
        <f>VLOOKUP(C3826,STYLES!$A$1:$R$2088,7,FALSE)</f>
        <v>Fleece</v>
      </c>
      <c r="B3826" t="str">
        <f>VLOOKUP(C3826,STYLES!$1:$1048576,6,FALSE)</f>
        <v>North End®</v>
      </c>
      <c r="C3826" s="103">
        <v>78215</v>
      </c>
      <c r="E3826" t="str">
        <f>VLOOKUP(C3826,STYLES!$1:$1048576,12,FALSE)</f>
        <v>Excursion Trail Fabric-Block Fleece Jacket</v>
      </c>
      <c r="F3826" s="111" t="s">
        <v>3463</v>
      </c>
      <c r="G3826" s="111" t="s">
        <v>2732</v>
      </c>
      <c r="H3826" s="113" t="str">
        <f>VLOOKUP(C3826,STYLES!$1:$1048576,9,FALSE)</f>
        <v>DROP - Closeout</v>
      </c>
      <c r="I3826" s="113" t="str">
        <f>VLOOKUP(C3826,STYLES!$1:$1048576,10,FALSE)</f>
        <v>DROP - Closeout</v>
      </c>
      <c r="J3826" s="112" t="s">
        <v>2745</v>
      </c>
      <c r="K3826" s="139">
        <f>IFERROR(VLOOKUP(J3826,LISTS!G:H,2,FALSE),"0")</f>
        <v>7</v>
      </c>
      <c r="L3826" s="68" t="str">
        <f t="shared" si="166"/>
        <v/>
      </c>
      <c r="M3826" s="112" t="s">
        <v>2745</v>
      </c>
      <c r="N3826" s="140">
        <f>IFERROR(VLOOKUP(M3826,LISTS!G:H,2,FALSE),"0")</f>
        <v>7</v>
      </c>
      <c r="O3826" s="68" t="str">
        <f t="shared" si="169"/>
        <v/>
      </c>
      <c r="P3826" s="117" t="s">
        <v>2720</v>
      </c>
      <c r="Q3826" s="117" t="s">
        <v>3241</v>
      </c>
      <c r="R3826" s="117" t="s">
        <v>2783</v>
      </c>
      <c r="S3826" s="103" t="s">
        <v>3462</v>
      </c>
      <c r="T3826" s="103" t="s">
        <v>2784</v>
      </c>
      <c r="U3826" s="112"/>
    </row>
    <row r="3827" spans="1:21">
      <c r="A3827" s="4" t="str">
        <f>VLOOKUP(C3827,STYLES!$A$1:$R$2088,7,FALSE)</f>
        <v>Fleece</v>
      </c>
      <c r="B3827" t="str">
        <f>VLOOKUP(C3827,STYLES!$1:$1048576,6,FALSE)</f>
        <v>North End®</v>
      </c>
      <c r="C3827" s="103">
        <v>78215</v>
      </c>
      <c r="E3827" t="str">
        <f>VLOOKUP(C3827,STYLES!$1:$1048576,12,FALSE)</f>
        <v>Excursion Trail Fabric-Block Fleece Jacket</v>
      </c>
      <c r="F3827" s="111" t="s">
        <v>2889</v>
      </c>
      <c r="G3827" s="111" t="s">
        <v>2740</v>
      </c>
      <c r="H3827" s="113" t="str">
        <f>VLOOKUP(C3827,STYLES!$1:$1048576,9,FALSE)</f>
        <v>DROP - Closeout</v>
      </c>
      <c r="I3827" s="113" t="str">
        <f>VLOOKUP(C3827,STYLES!$1:$1048576,10,FALSE)</f>
        <v>DROP - Closeout</v>
      </c>
      <c r="J3827" s="112" t="s">
        <v>2745</v>
      </c>
      <c r="K3827" s="139">
        <f>IFERROR(VLOOKUP(J3827,LISTS!G:H,2,FALSE),"0")</f>
        <v>7</v>
      </c>
      <c r="L3827" s="68" t="str">
        <f t="shared" si="166"/>
        <v/>
      </c>
      <c r="M3827" s="112" t="s">
        <v>2745</v>
      </c>
      <c r="N3827" s="140">
        <f>IFERROR(VLOOKUP(M3827,LISTS!G:H,2,FALSE),"0")</f>
        <v>7</v>
      </c>
      <c r="O3827" s="68" t="str">
        <f t="shared" si="169"/>
        <v/>
      </c>
      <c r="P3827" s="117" t="s">
        <v>2720</v>
      </c>
      <c r="Q3827" s="118" t="s">
        <v>2741</v>
      </c>
      <c r="R3827" s="112" t="s">
        <v>775</v>
      </c>
      <c r="S3827" s="112" t="s">
        <v>3039</v>
      </c>
      <c r="T3827" s="112" t="s">
        <v>775</v>
      </c>
      <c r="U3827" s="112"/>
    </row>
    <row r="3828" spans="1:21">
      <c r="A3828" s="4" t="str">
        <f>VLOOKUP(C3828,STYLES!$A$1:$R$2088,7,FALSE)</f>
        <v>Fleece</v>
      </c>
      <c r="B3828" t="str">
        <f>VLOOKUP(C3828,STYLES!$1:$1048576,6,FALSE)</f>
        <v>North End®</v>
      </c>
      <c r="C3828" s="103">
        <v>78215</v>
      </c>
      <c r="E3828" t="str">
        <f>VLOOKUP(C3828,STYLES!$1:$1048576,12,FALSE)</f>
        <v>Excursion Trail Fabric-Block Fleece Jacket</v>
      </c>
      <c r="F3828" s="111" t="s">
        <v>3465</v>
      </c>
      <c r="G3828" s="111" t="s">
        <v>2805</v>
      </c>
      <c r="H3828" s="113" t="str">
        <f>VLOOKUP(C3828,STYLES!$1:$1048576,9,FALSE)</f>
        <v>DROP - Closeout</v>
      </c>
      <c r="I3828" s="113" t="str">
        <f>VLOOKUP(C3828,STYLES!$1:$1048576,10,FALSE)</f>
        <v>DROP - Closeout</v>
      </c>
      <c r="J3828" s="112" t="s">
        <v>2745</v>
      </c>
      <c r="K3828" s="139">
        <f>IFERROR(VLOOKUP(J3828,LISTS!G:H,2,FALSE),"0")</f>
        <v>7</v>
      </c>
      <c r="L3828" s="68" t="str">
        <f t="shared" si="166"/>
        <v/>
      </c>
      <c r="M3828" s="112" t="s">
        <v>2745</v>
      </c>
      <c r="N3828" s="140">
        <f>IFERROR(VLOOKUP(M3828,LISTS!G:H,2,FALSE),"0")</f>
        <v>7</v>
      </c>
      <c r="O3828" s="68" t="str">
        <f t="shared" si="169"/>
        <v/>
      </c>
      <c r="P3828" s="117" t="s">
        <v>2720</v>
      </c>
      <c r="Q3828" s="118" t="s">
        <v>2806</v>
      </c>
      <c r="R3828" s="117" t="s">
        <v>2783</v>
      </c>
      <c r="S3828" s="118" t="s">
        <v>2807</v>
      </c>
      <c r="T3828" s="103" t="s">
        <v>2784</v>
      </c>
      <c r="U3828" s="112"/>
    </row>
    <row r="3829" spans="1:21">
      <c r="A3829" s="4" t="str">
        <f>VLOOKUP(C3829,STYLES!$A$1:$R$2088,7,FALSE)</f>
        <v>Fleece</v>
      </c>
      <c r="B3829" t="str">
        <f>VLOOKUP(C3829,STYLES!$1:$1048576,6,FALSE)</f>
        <v>North End®</v>
      </c>
      <c r="C3829" s="103">
        <v>78215</v>
      </c>
      <c r="E3829" t="str">
        <f>VLOOKUP(C3829,STYLES!$1:$1048576,12,FALSE)</f>
        <v>Excursion Trail Fabric-Block Fleece Jacket</v>
      </c>
      <c r="F3829" s="111" t="s">
        <v>3466</v>
      </c>
      <c r="G3829" s="111" t="s">
        <v>2786</v>
      </c>
      <c r="H3829" s="113" t="str">
        <f>VLOOKUP(C3829,STYLES!$1:$1048576,9,FALSE)</f>
        <v>DROP - Closeout</v>
      </c>
      <c r="I3829" s="113" t="str">
        <f>VLOOKUP(C3829,STYLES!$1:$1048576,10,FALSE)</f>
        <v>DROP - Closeout</v>
      </c>
      <c r="J3829" s="112" t="s">
        <v>2745</v>
      </c>
      <c r="K3829" s="139">
        <f>IFERROR(VLOOKUP(J3829,LISTS!G:H,2,FALSE),"0")</f>
        <v>7</v>
      </c>
      <c r="L3829" s="68" t="str">
        <f t="shared" si="166"/>
        <v/>
      </c>
      <c r="M3829" s="112" t="s">
        <v>2745</v>
      </c>
      <c r="N3829" s="140">
        <f>IFERROR(VLOOKUP(M3829,LISTS!G:H,2,FALSE),"0")</f>
        <v>7</v>
      </c>
      <c r="O3829" s="68" t="str">
        <f t="shared" si="169"/>
        <v/>
      </c>
      <c r="P3829" s="117" t="s">
        <v>2720</v>
      </c>
      <c r="Q3829" s="118" t="s">
        <v>2787</v>
      </c>
      <c r="R3829" s="117" t="s">
        <v>2783</v>
      </c>
      <c r="S3829" s="112" t="s">
        <v>2788</v>
      </c>
      <c r="T3829" s="103" t="s">
        <v>2784</v>
      </c>
      <c r="U3829" s="112"/>
    </row>
    <row r="3830" spans="1:21">
      <c r="A3830" s="4" t="str">
        <f>VLOOKUP(C3830,STYLES!$A$1:$R$2088,7,FALSE)</f>
        <v>Fleece</v>
      </c>
      <c r="B3830" t="str">
        <f>VLOOKUP(C3830,STYLES!$1:$1048576,6,FALSE)</f>
        <v>North End®</v>
      </c>
      <c r="C3830" s="103">
        <v>78215</v>
      </c>
      <c r="E3830" t="str">
        <f>VLOOKUP(C3830,STYLES!$1:$1048576,12,FALSE)</f>
        <v>Excursion Trail Fabric-Block Fleece Jacket</v>
      </c>
      <c r="F3830" s="112" t="s">
        <v>3467</v>
      </c>
      <c r="G3830" s="111" t="s">
        <v>2813</v>
      </c>
      <c r="H3830" s="113" t="str">
        <f>VLOOKUP(C3830,STYLES!$1:$1048576,9,FALSE)</f>
        <v>DROP - Closeout</v>
      </c>
      <c r="I3830" s="113" t="str">
        <f>VLOOKUP(C3830,STYLES!$1:$1048576,10,FALSE)</f>
        <v>DROP - Closeout</v>
      </c>
      <c r="J3830" s="112" t="s">
        <v>2745</v>
      </c>
      <c r="K3830" s="139">
        <f>IFERROR(VLOOKUP(J3830,LISTS!G:H,2,FALSE),"0")</f>
        <v>7</v>
      </c>
      <c r="L3830" s="68" t="str">
        <f t="shared" si="166"/>
        <v/>
      </c>
      <c r="M3830" s="112" t="s">
        <v>2745</v>
      </c>
      <c r="N3830" s="140">
        <f>IFERROR(VLOOKUP(M3830,LISTS!G:H,2,FALSE),"0")</f>
        <v>7</v>
      </c>
      <c r="O3830" s="68" t="str">
        <f t="shared" si="169"/>
        <v/>
      </c>
      <c r="P3830" s="117" t="s">
        <v>2720</v>
      </c>
      <c r="Q3830" s="118" t="s">
        <v>2814</v>
      </c>
      <c r="R3830" s="117" t="s">
        <v>2783</v>
      </c>
      <c r="S3830" s="118" t="s">
        <v>2815</v>
      </c>
      <c r="T3830" s="103" t="s">
        <v>2784</v>
      </c>
      <c r="U3830" s="112"/>
    </row>
    <row r="3831" spans="1:21">
      <c r="A3831" s="4"/>
      <c r="F3831" s="112"/>
      <c r="G3831" s="111"/>
      <c r="J3831" s="112"/>
      <c r="K3831" s="139"/>
      <c r="L3831" s="60">
        <f>SUM(L3825:L3830)</f>
        <v>0</v>
      </c>
      <c r="M3831" s="112"/>
      <c r="N3831" s="140"/>
      <c r="O3831" s="60">
        <f>SUM(O3825:O3830)</f>
        <v>0</v>
      </c>
      <c r="Q3831" s="117"/>
      <c r="R3831" s="117"/>
      <c r="S3831" s="103"/>
      <c r="T3831" s="103"/>
      <c r="U3831" s="112"/>
    </row>
    <row r="3832" spans="1:21" s="68" customFormat="1">
      <c r="A3832" s="67" t="str">
        <f>VLOOKUP(C3832,STYLES!$A$1:$R$2088,7,FALSE)</f>
        <v>Fleece</v>
      </c>
      <c r="B3832" s="68" t="str">
        <f>VLOOKUP(C3832,STYLES!$1:$1048576,6,FALSE)</f>
        <v>North End®</v>
      </c>
      <c r="C3832" s="105">
        <v>88215</v>
      </c>
      <c r="D3832" s="69"/>
      <c r="E3832" s="68" t="str">
        <f>VLOOKUP(C3832,STYLES!$1:$1048576,12,FALSE)</f>
        <v>Excursion Trail Fabric-Block Fleece Jacket</v>
      </c>
      <c r="F3832" s="122" t="s">
        <v>2887</v>
      </c>
      <c r="G3832" s="122" t="s">
        <v>2718</v>
      </c>
      <c r="H3832" s="124" t="str">
        <f>VLOOKUP(C3832,STYLES!$1:$1048576,9,FALSE)</f>
        <v>DROP - Closeout</v>
      </c>
      <c r="I3832" s="116" t="s">
        <v>437</v>
      </c>
      <c r="J3832" s="123" t="s">
        <v>3009</v>
      </c>
      <c r="K3832" s="212">
        <f>IFERROR(VLOOKUP(J3832,LISTS!G:H,2,FALSE),"0")</f>
        <v>8</v>
      </c>
      <c r="L3832" s="68" t="str">
        <f t="shared" si="166"/>
        <v/>
      </c>
      <c r="M3832" s="123" t="s">
        <v>3009</v>
      </c>
      <c r="N3832" s="213">
        <f>IFERROR(VLOOKUP(M3832,LISTS!G:H,2,FALSE),"0")</f>
        <v>8</v>
      </c>
      <c r="O3832" s="68" t="str">
        <f t="shared" si="169"/>
        <v/>
      </c>
      <c r="P3832" s="126" t="s">
        <v>2720</v>
      </c>
      <c r="Q3832" s="102" t="s">
        <v>2721</v>
      </c>
      <c r="R3832" s="126" t="s">
        <v>775</v>
      </c>
      <c r="S3832" s="123" t="s">
        <v>2722</v>
      </c>
      <c r="T3832" s="105" t="s">
        <v>775</v>
      </c>
      <c r="U3832" s="128" t="s">
        <v>3189</v>
      </c>
    </row>
    <row r="3833" spans="1:21">
      <c r="A3833" s="4" t="str">
        <f>VLOOKUP(C3833,STYLES!$A$1:$R$2088,7,FALSE)</f>
        <v>Fleece</v>
      </c>
      <c r="B3833" t="str">
        <f>VLOOKUP(C3833,STYLES!$1:$1048576,6,FALSE)</f>
        <v>North End®</v>
      </c>
      <c r="C3833" s="103">
        <v>88215</v>
      </c>
      <c r="E3833" t="str">
        <f>VLOOKUP(C3833,STYLES!$1:$1048576,12,FALSE)</f>
        <v>Excursion Trail Fabric-Block Fleece Jacket</v>
      </c>
      <c r="F3833" s="111" t="s">
        <v>3463</v>
      </c>
      <c r="G3833" s="111" t="s">
        <v>2732</v>
      </c>
      <c r="H3833" s="113" t="str">
        <f>VLOOKUP(C3833,STYLES!$1:$1048576,9,FALSE)</f>
        <v>DROP - Closeout</v>
      </c>
      <c r="I3833" s="113" t="str">
        <f>VLOOKUP(C3833,STYLES!$1:$1048576,10,FALSE)</f>
        <v>DROP - Closeout</v>
      </c>
      <c r="J3833" s="112" t="s">
        <v>2768</v>
      </c>
      <c r="K3833" s="139">
        <f>IFERROR(VLOOKUP(J3833,LISTS!G:H,2,FALSE),"0")</f>
        <v>6</v>
      </c>
      <c r="L3833" s="68" t="str">
        <f t="shared" si="166"/>
        <v/>
      </c>
      <c r="M3833" s="112" t="s">
        <v>2768</v>
      </c>
      <c r="N3833" s="140">
        <f>IFERROR(VLOOKUP(M3833,LISTS!G:H,2,FALSE),"0")</f>
        <v>6</v>
      </c>
      <c r="O3833" s="68" t="str">
        <f t="shared" si="169"/>
        <v/>
      </c>
      <c r="P3833" s="117" t="s">
        <v>2720</v>
      </c>
      <c r="Q3833" s="117" t="s">
        <v>3241</v>
      </c>
      <c r="R3833" s="117" t="s">
        <v>2783</v>
      </c>
      <c r="S3833" s="103" t="s">
        <v>3462</v>
      </c>
      <c r="T3833" s="103" t="s">
        <v>2784</v>
      </c>
      <c r="U3833" s="112"/>
    </row>
    <row r="3834" spans="1:21">
      <c r="A3834" s="4" t="str">
        <f>VLOOKUP(C3834,STYLES!$A$1:$R$2088,7,FALSE)</f>
        <v>Fleece</v>
      </c>
      <c r="B3834" t="str">
        <f>VLOOKUP(C3834,STYLES!$1:$1048576,6,FALSE)</f>
        <v>North End®</v>
      </c>
      <c r="C3834" s="103">
        <v>88215</v>
      </c>
      <c r="E3834" t="str">
        <f>VLOOKUP(C3834,STYLES!$1:$1048576,12,FALSE)</f>
        <v>Excursion Trail Fabric-Block Fleece Jacket</v>
      </c>
      <c r="F3834" s="111" t="s">
        <v>2889</v>
      </c>
      <c r="G3834" s="111" t="s">
        <v>2740</v>
      </c>
      <c r="H3834" s="113" t="str">
        <f>VLOOKUP(C3834,STYLES!$1:$1048576,9,FALSE)</f>
        <v>DROP - Closeout</v>
      </c>
      <c r="I3834" s="113" t="str">
        <f>VLOOKUP(C3834,STYLES!$1:$1048576,10,FALSE)</f>
        <v>DROP - Closeout</v>
      </c>
      <c r="J3834" s="112" t="s">
        <v>3009</v>
      </c>
      <c r="K3834" s="139">
        <f>IFERROR(VLOOKUP(J3834,LISTS!G:H,2,FALSE),"0")</f>
        <v>8</v>
      </c>
      <c r="L3834" s="68" t="str">
        <f t="shared" si="166"/>
        <v/>
      </c>
      <c r="M3834" s="112" t="s">
        <v>3009</v>
      </c>
      <c r="N3834" s="140">
        <f>IFERROR(VLOOKUP(M3834,LISTS!G:H,2,FALSE),"0")</f>
        <v>8</v>
      </c>
      <c r="O3834" s="68" t="str">
        <f t="shared" si="169"/>
        <v/>
      </c>
      <c r="P3834" s="117" t="s">
        <v>2720</v>
      </c>
      <c r="Q3834" s="118" t="s">
        <v>2741</v>
      </c>
      <c r="R3834" s="112" t="s">
        <v>775</v>
      </c>
      <c r="S3834" s="112" t="s">
        <v>3039</v>
      </c>
      <c r="T3834" s="112" t="s">
        <v>775</v>
      </c>
      <c r="U3834" s="112"/>
    </row>
    <row r="3835" spans="1:21">
      <c r="A3835" s="4" t="str">
        <f>VLOOKUP(C3835,STYLES!$A$1:$R$2088,7,FALSE)</f>
        <v>Fleece</v>
      </c>
      <c r="B3835" t="str">
        <f>VLOOKUP(C3835,STYLES!$1:$1048576,6,FALSE)</f>
        <v>North End®</v>
      </c>
      <c r="C3835" s="103">
        <v>88215</v>
      </c>
      <c r="E3835" t="str">
        <f>VLOOKUP(C3835,STYLES!$1:$1048576,12,FALSE)</f>
        <v>Excursion Trail Fabric-Block Fleece Jacket</v>
      </c>
      <c r="F3835" s="111" t="s">
        <v>3465</v>
      </c>
      <c r="G3835" s="111" t="s">
        <v>2805</v>
      </c>
      <c r="H3835" s="113" t="str">
        <f>VLOOKUP(C3835,STYLES!$1:$1048576,9,FALSE)</f>
        <v>DROP - Closeout</v>
      </c>
      <c r="I3835" s="113" t="str">
        <f>VLOOKUP(C3835,STYLES!$1:$1048576,10,FALSE)</f>
        <v>DROP - Closeout</v>
      </c>
      <c r="J3835" s="112" t="s">
        <v>2768</v>
      </c>
      <c r="K3835" s="139">
        <f>IFERROR(VLOOKUP(J3835,LISTS!G:H,2,FALSE),"0")</f>
        <v>6</v>
      </c>
      <c r="L3835" s="68" t="str">
        <f t="shared" si="166"/>
        <v/>
      </c>
      <c r="M3835" s="112" t="s">
        <v>2768</v>
      </c>
      <c r="N3835" s="140">
        <f>IFERROR(VLOOKUP(M3835,LISTS!G:H,2,FALSE),"0")</f>
        <v>6</v>
      </c>
      <c r="O3835" s="68" t="str">
        <f t="shared" si="169"/>
        <v/>
      </c>
      <c r="P3835" s="117" t="s">
        <v>2720</v>
      </c>
      <c r="Q3835" s="118" t="s">
        <v>2806</v>
      </c>
      <c r="R3835" s="117" t="s">
        <v>2783</v>
      </c>
      <c r="S3835" s="118" t="s">
        <v>2807</v>
      </c>
      <c r="T3835" s="103" t="s">
        <v>2784</v>
      </c>
      <c r="U3835" s="112"/>
    </row>
    <row r="3836" spans="1:21">
      <c r="A3836" s="4" t="str">
        <f>VLOOKUP(C3836,STYLES!$A$1:$R$2088,7,FALSE)</f>
        <v>Fleece</v>
      </c>
      <c r="B3836" t="str">
        <f>VLOOKUP(C3836,STYLES!$1:$1048576,6,FALSE)</f>
        <v>North End®</v>
      </c>
      <c r="C3836" s="103">
        <v>88215</v>
      </c>
      <c r="E3836" t="str">
        <f>VLOOKUP(C3836,STYLES!$1:$1048576,12,FALSE)</f>
        <v>Excursion Trail Fabric-Block Fleece Jacket</v>
      </c>
      <c r="F3836" s="111" t="s">
        <v>3466</v>
      </c>
      <c r="G3836" s="111" t="s">
        <v>2786</v>
      </c>
      <c r="H3836" s="113" t="str">
        <f>VLOOKUP(C3836,STYLES!$1:$1048576,9,FALSE)</f>
        <v>DROP - Closeout</v>
      </c>
      <c r="I3836" s="113" t="str">
        <f>VLOOKUP(C3836,STYLES!$1:$1048576,10,FALSE)</f>
        <v>DROP - Closeout</v>
      </c>
      <c r="J3836" s="112" t="s">
        <v>2768</v>
      </c>
      <c r="K3836" s="139">
        <f>IFERROR(VLOOKUP(J3836,LISTS!G:H,2,FALSE),"0")</f>
        <v>6</v>
      </c>
      <c r="L3836" s="68" t="str">
        <f t="shared" si="166"/>
        <v/>
      </c>
      <c r="M3836" s="112" t="s">
        <v>2768</v>
      </c>
      <c r="N3836" s="140">
        <f>IFERROR(VLOOKUP(M3836,LISTS!G:H,2,FALSE),"0")</f>
        <v>6</v>
      </c>
      <c r="O3836" s="68" t="str">
        <f t="shared" si="169"/>
        <v/>
      </c>
      <c r="P3836" s="117" t="s">
        <v>2720</v>
      </c>
      <c r="Q3836" s="118" t="s">
        <v>2787</v>
      </c>
      <c r="R3836" s="117" t="s">
        <v>2783</v>
      </c>
      <c r="S3836" s="112" t="s">
        <v>2788</v>
      </c>
      <c r="T3836" s="103" t="s">
        <v>2784</v>
      </c>
      <c r="U3836" s="112"/>
    </row>
    <row r="3837" spans="1:21">
      <c r="A3837" s="4" t="str">
        <f>VLOOKUP(C3837,STYLES!$A$1:$R$2088,7,FALSE)</f>
        <v>Fleece</v>
      </c>
      <c r="B3837" t="str">
        <f>VLOOKUP(C3837,STYLES!$1:$1048576,6,FALSE)</f>
        <v>North End®</v>
      </c>
      <c r="C3837" s="103">
        <v>88215</v>
      </c>
      <c r="E3837" t="str">
        <f>VLOOKUP(C3837,STYLES!$1:$1048576,12,FALSE)</f>
        <v>Excursion Trail Fabric-Block Fleece Jacket</v>
      </c>
      <c r="F3837" s="112" t="s">
        <v>3467</v>
      </c>
      <c r="G3837" s="111" t="s">
        <v>2813</v>
      </c>
      <c r="H3837" s="113" t="str">
        <f>VLOOKUP(C3837,STYLES!$1:$1048576,9,FALSE)</f>
        <v>DROP - Closeout</v>
      </c>
      <c r="I3837" s="113" t="str">
        <f>VLOOKUP(C3837,STYLES!$1:$1048576,10,FALSE)</f>
        <v>DROP - Closeout</v>
      </c>
      <c r="J3837" s="112" t="s">
        <v>2768</v>
      </c>
      <c r="K3837" s="139">
        <f>IFERROR(VLOOKUP(J3837,LISTS!G:H,2,FALSE),"0")</f>
        <v>6</v>
      </c>
      <c r="L3837" s="68" t="str">
        <f t="shared" si="166"/>
        <v/>
      </c>
      <c r="M3837" s="112" t="s">
        <v>2768</v>
      </c>
      <c r="N3837" s="140">
        <f>IFERROR(VLOOKUP(M3837,LISTS!G:H,2,FALSE),"0")</f>
        <v>6</v>
      </c>
      <c r="O3837" s="68" t="str">
        <f t="shared" si="169"/>
        <v/>
      </c>
      <c r="P3837" s="117" t="s">
        <v>2720</v>
      </c>
      <c r="Q3837" s="118" t="s">
        <v>2814</v>
      </c>
      <c r="R3837" s="117" t="s">
        <v>2783</v>
      </c>
      <c r="S3837" s="118" t="s">
        <v>2815</v>
      </c>
      <c r="T3837" s="103" t="s">
        <v>2784</v>
      </c>
      <c r="U3837" s="112"/>
    </row>
    <row r="3838" spans="1:21">
      <c r="A3838" s="4"/>
      <c r="F3838" s="112"/>
      <c r="G3838" s="111"/>
      <c r="J3838" s="112"/>
      <c r="K3838" s="139"/>
      <c r="L3838" s="60">
        <f>SUM(L3832:L3837)</f>
        <v>0</v>
      </c>
      <c r="M3838" s="112"/>
      <c r="N3838" s="140"/>
      <c r="O3838" s="60">
        <f>SUM(O3832:O3837)</f>
        <v>0</v>
      </c>
      <c r="Q3838" s="117"/>
      <c r="R3838" s="117"/>
      <c r="S3838" s="103"/>
      <c r="T3838" s="103"/>
      <c r="U3838" s="112"/>
    </row>
    <row r="3839" spans="1:21">
      <c r="A3839" s="4" t="str">
        <f>VLOOKUP(C3839,STYLES!$A$1:$R$2088,7,FALSE)</f>
        <v>Fleece</v>
      </c>
      <c r="B3839" t="str">
        <f>VLOOKUP(C3839,STYLES!$1:$1048576,6,FALSE)</f>
        <v>North End®</v>
      </c>
      <c r="C3839" s="103">
        <v>88217</v>
      </c>
      <c r="E3839" t="str">
        <f>VLOOKUP(C3839,STYLES!$1:$1048576,12,FALSE)</f>
        <v>Excursion Trail Fabric-Block Fleece Quarter-Zip</v>
      </c>
      <c r="F3839" s="111" t="s">
        <v>2887</v>
      </c>
      <c r="G3839" s="111" t="s">
        <v>2718</v>
      </c>
      <c r="H3839" s="113" t="str">
        <f>VLOOKUP(C3839,STYLES!$1:$1048576,9,FALSE)</f>
        <v>DROP - Pre-Closeout</v>
      </c>
      <c r="I3839" s="113" t="str">
        <f>VLOOKUP(C3839,STYLES!$1:$1048576,10,FALSE)</f>
        <v>DROP - Pre-Closeout</v>
      </c>
      <c r="J3839" s="112" t="s">
        <v>3009</v>
      </c>
      <c r="K3839" s="139">
        <f>IFERROR(VLOOKUP(J3839,LISTS!G:H,2,FALSE),"0")</f>
        <v>8</v>
      </c>
      <c r="L3839" s="68" t="str">
        <f t="shared" si="166"/>
        <v/>
      </c>
      <c r="M3839" s="112" t="s">
        <v>3009</v>
      </c>
      <c r="N3839" s="140">
        <f>IFERROR(VLOOKUP(M3839,LISTS!G:H,2,FALSE),"0")</f>
        <v>8</v>
      </c>
      <c r="O3839" s="68" t="str">
        <f t="shared" si="169"/>
        <v/>
      </c>
      <c r="P3839" s="117" t="s">
        <v>2720</v>
      </c>
      <c r="Q3839" s="101" t="s">
        <v>2721</v>
      </c>
      <c r="R3839" s="117" t="s">
        <v>775</v>
      </c>
      <c r="S3839" s="112" t="s">
        <v>2722</v>
      </c>
      <c r="T3839" s="103" t="s">
        <v>775</v>
      </c>
      <c r="U3839" s="112"/>
    </row>
    <row r="3840" spans="1:21" s="12" customFormat="1">
      <c r="A3840" s="59" t="str">
        <f>VLOOKUP(C3840,STYLES!$A$1:$R$2088,7,FALSE)</f>
        <v>Fleece</v>
      </c>
      <c r="B3840" s="12" t="str">
        <f>VLOOKUP(C3840,STYLES!$1:$1048576,6,FALSE)</f>
        <v>North End®</v>
      </c>
      <c r="C3840" s="106">
        <v>88217</v>
      </c>
      <c r="D3840" s="18"/>
      <c r="E3840" s="12" t="str">
        <f>VLOOKUP(C3840,STYLES!$1:$1048576,12,FALSE)</f>
        <v>Excursion Trail Fabric-Block Fleece Quarter-Zip</v>
      </c>
      <c r="F3840" s="114" t="s">
        <v>3463</v>
      </c>
      <c r="G3840" s="114" t="s">
        <v>2732</v>
      </c>
      <c r="H3840" s="116" t="s">
        <v>437</v>
      </c>
      <c r="I3840" s="116" t="s">
        <v>437</v>
      </c>
      <c r="J3840" s="115" t="s">
        <v>2768</v>
      </c>
      <c r="K3840" s="194">
        <f>IFERROR(VLOOKUP(J3840,LISTS!G:H,2,FALSE),"0")</f>
        <v>6</v>
      </c>
      <c r="L3840" s="12" t="str">
        <f t="shared" si="166"/>
        <v/>
      </c>
      <c r="M3840" s="115" t="s">
        <v>2768</v>
      </c>
      <c r="N3840" s="195">
        <f>IFERROR(VLOOKUP(M3840,LISTS!G:H,2,FALSE),"0")</f>
        <v>6</v>
      </c>
      <c r="O3840" s="12" t="str">
        <f t="shared" si="169"/>
        <v/>
      </c>
      <c r="P3840" s="128" t="s">
        <v>2720</v>
      </c>
      <c r="Q3840" s="128" t="s">
        <v>3241</v>
      </c>
      <c r="R3840" s="128" t="s">
        <v>2783</v>
      </c>
      <c r="S3840" s="106" t="s">
        <v>3462</v>
      </c>
      <c r="T3840" s="106" t="s">
        <v>2784</v>
      </c>
      <c r="U3840" s="115" t="s">
        <v>2769</v>
      </c>
    </row>
    <row r="3841" spans="1:21">
      <c r="A3841" s="4" t="str">
        <f>VLOOKUP(C3841,STYLES!$A$1:$R$2088,7,FALSE)</f>
        <v>Fleece</v>
      </c>
      <c r="B3841" t="str">
        <f>VLOOKUP(C3841,STYLES!$1:$1048576,6,FALSE)</f>
        <v>North End®</v>
      </c>
      <c r="C3841" s="103">
        <v>88217</v>
      </c>
      <c r="E3841" t="str">
        <f>VLOOKUP(C3841,STYLES!$1:$1048576,12,FALSE)</f>
        <v>Excursion Trail Fabric-Block Fleece Quarter-Zip</v>
      </c>
      <c r="F3841" s="111" t="s">
        <v>2889</v>
      </c>
      <c r="G3841" s="111" t="s">
        <v>2740</v>
      </c>
      <c r="H3841" s="113" t="str">
        <f>VLOOKUP(C3841,STYLES!$1:$1048576,9,FALSE)</f>
        <v>DROP - Pre-Closeout</v>
      </c>
      <c r="I3841" s="113" t="str">
        <f>VLOOKUP(C3841,STYLES!$1:$1048576,10,FALSE)</f>
        <v>DROP - Pre-Closeout</v>
      </c>
      <c r="J3841" s="112" t="s">
        <v>3009</v>
      </c>
      <c r="K3841" s="139">
        <f>IFERROR(VLOOKUP(J3841,LISTS!G:H,2,FALSE),"0")</f>
        <v>8</v>
      </c>
      <c r="L3841" s="68" t="str">
        <f t="shared" si="166"/>
        <v/>
      </c>
      <c r="M3841" s="112" t="s">
        <v>3009</v>
      </c>
      <c r="N3841" s="140">
        <f>IFERROR(VLOOKUP(M3841,LISTS!G:H,2,FALSE),"0")</f>
        <v>8</v>
      </c>
      <c r="O3841" s="68" t="str">
        <f t="shared" si="169"/>
        <v/>
      </c>
      <c r="P3841" s="117" t="s">
        <v>2720</v>
      </c>
      <c r="Q3841" s="118" t="s">
        <v>2741</v>
      </c>
      <c r="R3841" s="112" t="s">
        <v>775</v>
      </c>
      <c r="S3841" s="112" t="s">
        <v>3039</v>
      </c>
      <c r="T3841" s="112" t="s">
        <v>775</v>
      </c>
      <c r="U3841" s="112"/>
    </row>
    <row r="3842" spans="1:21">
      <c r="A3842" s="4" t="str">
        <f>VLOOKUP(C3842,STYLES!$A$1:$R$2088,7,FALSE)</f>
        <v>Fleece</v>
      </c>
      <c r="B3842" t="str">
        <f>VLOOKUP(C3842,STYLES!$1:$1048576,6,FALSE)</f>
        <v>North End®</v>
      </c>
      <c r="C3842" s="103">
        <v>88217</v>
      </c>
      <c r="E3842" t="str">
        <f>VLOOKUP(C3842,STYLES!$1:$1048576,12,FALSE)</f>
        <v>Excursion Trail Fabric-Block Fleece Quarter-Zip</v>
      </c>
      <c r="F3842" s="111" t="s">
        <v>3465</v>
      </c>
      <c r="G3842" s="111" t="s">
        <v>2805</v>
      </c>
      <c r="H3842" s="113" t="str">
        <f>VLOOKUP(C3842,STYLES!$1:$1048576,9,FALSE)</f>
        <v>DROP - Pre-Closeout</v>
      </c>
      <c r="I3842" s="113" t="str">
        <f>VLOOKUP(C3842,STYLES!$1:$1048576,10,FALSE)</f>
        <v>DROP - Pre-Closeout</v>
      </c>
      <c r="J3842" s="112" t="s">
        <v>2768</v>
      </c>
      <c r="K3842" s="139">
        <f>IFERROR(VLOOKUP(J3842,LISTS!G:H,2,FALSE),"0")</f>
        <v>6</v>
      </c>
      <c r="L3842" s="68" t="str">
        <f t="shared" si="166"/>
        <v/>
      </c>
      <c r="M3842" s="112" t="s">
        <v>2768</v>
      </c>
      <c r="N3842" s="140">
        <f>IFERROR(VLOOKUP(M3842,LISTS!G:H,2,FALSE),"0")</f>
        <v>6</v>
      </c>
      <c r="O3842" s="68" t="str">
        <f t="shared" si="169"/>
        <v/>
      </c>
      <c r="P3842" s="117" t="s">
        <v>2720</v>
      </c>
      <c r="Q3842" s="118" t="s">
        <v>2806</v>
      </c>
      <c r="R3842" s="117" t="s">
        <v>2783</v>
      </c>
      <c r="S3842" s="118" t="s">
        <v>2807</v>
      </c>
      <c r="T3842" s="103" t="s">
        <v>2784</v>
      </c>
      <c r="U3842" s="112"/>
    </row>
    <row r="3843" spans="1:21" s="12" customFormat="1">
      <c r="A3843" s="59" t="str">
        <f>VLOOKUP(C3843,STYLES!$A$1:$R$2088,7,FALSE)</f>
        <v>Fleece</v>
      </c>
      <c r="B3843" s="12" t="str">
        <f>VLOOKUP(C3843,STYLES!$1:$1048576,6,FALSE)</f>
        <v>North End®</v>
      </c>
      <c r="C3843" s="106">
        <v>88217</v>
      </c>
      <c r="D3843" s="18"/>
      <c r="E3843" s="12" t="str">
        <f>VLOOKUP(C3843,STYLES!$1:$1048576,12,FALSE)</f>
        <v>Excursion Trail Fabric-Block Fleece Quarter-Zip</v>
      </c>
      <c r="F3843" s="114" t="s">
        <v>3466</v>
      </c>
      <c r="G3843" s="114" t="s">
        <v>2786</v>
      </c>
      <c r="H3843" s="116" t="s">
        <v>437</v>
      </c>
      <c r="I3843" s="116" t="s">
        <v>437</v>
      </c>
      <c r="J3843" s="115" t="s">
        <v>2768</v>
      </c>
      <c r="K3843" s="194">
        <f>IFERROR(VLOOKUP(J3843,LISTS!G:H,2,FALSE),"0")</f>
        <v>6</v>
      </c>
      <c r="L3843" s="12" t="str">
        <f t="shared" si="166"/>
        <v/>
      </c>
      <c r="M3843" s="115" t="s">
        <v>2768</v>
      </c>
      <c r="N3843" s="195">
        <f>IFERROR(VLOOKUP(M3843,LISTS!G:H,2,FALSE),"0")</f>
        <v>6</v>
      </c>
      <c r="O3843" s="12" t="str">
        <f t="shared" si="169"/>
        <v/>
      </c>
      <c r="P3843" s="128" t="s">
        <v>2720</v>
      </c>
      <c r="Q3843" s="137" t="s">
        <v>2787</v>
      </c>
      <c r="R3843" s="128" t="s">
        <v>2783</v>
      </c>
      <c r="S3843" s="115" t="s">
        <v>2788</v>
      </c>
      <c r="T3843" s="106" t="s">
        <v>2784</v>
      </c>
      <c r="U3843" s="115" t="s">
        <v>2769</v>
      </c>
    </row>
    <row r="3844" spans="1:21">
      <c r="A3844" s="4" t="str">
        <f>VLOOKUP(C3844,STYLES!$A$1:$R$2088,7,FALSE)</f>
        <v>Fleece</v>
      </c>
      <c r="B3844" t="str">
        <f>VLOOKUP(C3844,STYLES!$1:$1048576,6,FALSE)</f>
        <v>North End®</v>
      </c>
      <c r="C3844" s="103">
        <v>88217</v>
      </c>
      <c r="E3844" t="str">
        <f>VLOOKUP(C3844,STYLES!$1:$1048576,12,FALSE)</f>
        <v>Excursion Trail Fabric-Block Fleece Quarter-Zip</v>
      </c>
      <c r="F3844" s="112" t="s">
        <v>3467</v>
      </c>
      <c r="G3844" s="111" t="s">
        <v>2813</v>
      </c>
      <c r="H3844" s="113" t="str">
        <f>VLOOKUP(C3844,STYLES!$1:$1048576,9,FALSE)</f>
        <v>DROP - Pre-Closeout</v>
      </c>
      <c r="I3844" s="113" t="str">
        <f>VLOOKUP(C3844,STYLES!$1:$1048576,10,FALSE)</f>
        <v>DROP - Pre-Closeout</v>
      </c>
      <c r="J3844" s="112" t="s">
        <v>2768</v>
      </c>
      <c r="K3844" s="139">
        <f>IFERROR(VLOOKUP(J3844,LISTS!G:H,2,FALSE),"0")</f>
        <v>6</v>
      </c>
      <c r="L3844" s="68" t="str">
        <f t="shared" si="166"/>
        <v/>
      </c>
      <c r="M3844" s="112" t="s">
        <v>2768</v>
      </c>
      <c r="N3844" s="140">
        <f>IFERROR(VLOOKUP(M3844,LISTS!G:H,2,FALSE),"0")</f>
        <v>6</v>
      </c>
      <c r="O3844" s="68" t="str">
        <f t="shared" si="169"/>
        <v/>
      </c>
      <c r="P3844" s="117" t="s">
        <v>2720</v>
      </c>
      <c r="Q3844" s="118" t="s">
        <v>2814</v>
      </c>
      <c r="R3844" s="117" t="s">
        <v>2783</v>
      </c>
      <c r="S3844" s="118" t="s">
        <v>2815</v>
      </c>
      <c r="T3844" s="103" t="s">
        <v>2784</v>
      </c>
      <c r="U3844" s="112"/>
    </row>
    <row r="3845" spans="1:21">
      <c r="A3845" s="4"/>
      <c r="F3845" s="112"/>
      <c r="G3845" s="111"/>
      <c r="J3845" s="112"/>
      <c r="K3845" s="139"/>
      <c r="L3845" s="60">
        <f>SUM(L3839:L3844)</f>
        <v>0</v>
      </c>
      <c r="M3845" s="112"/>
      <c r="N3845" s="140"/>
      <c r="O3845" s="60">
        <f>SUM(O3839:O3844)</f>
        <v>0</v>
      </c>
      <c r="Q3845" s="117"/>
      <c r="R3845" s="117"/>
      <c r="S3845" s="103"/>
      <c r="T3845" s="103"/>
      <c r="U3845" s="112"/>
    </row>
    <row r="3846" spans="1:21" s="12" customFormat="1">
      <c r="A3846" s="59" t="str">
        <f>VLOOKUP(C3846,STYLES!$A$1:$R$2088,7,FALSE)</f>
        <v>Outerwear</v>
      </c>
      <c r="B3846" s="12" t="str">
        <f>VLOOKUP(C3846,STYLES!$1:$1048576,6,FALSE)</f>
        <v>North End®</v>
      </c>
      <c r="C3846" s="106">
        <v>78216</v>
      </c>
      <c r="D3846" s="18"/>
      <c r="E3846" s="12" t="str">
        <f>VLOOKUP(C3846,STYLES!$1:$1048576,12,FALSE)</f>
        <v>Excursion Transcon Lightweight Jacket with Pattern</v>
      </c>
      <c r="F3846" s="114" t="s">
        <v>2782</v>
      </c>
      <c r="G3846" s="114" t="s">
        <v>2763</v>
      </c>
      <c r="H3846" s="116" t="s">
        <v>437</v>
      </c>
      <c r="I3846" s="116" t="s">
        <v>437</v>
      </c>
      <c r="J3846" s="115" t="s">
        <v>2745</v>
      </c>
      <c r="K3846" s="194">
        <f>IFERROR(VLOOKUP(J3846,LISTS!G:H,2,FALSE),"0")</f>
        <v>7</v>
      </c>
      <c r="L3846" s="12" t="str">
        <f t="shared" si="166"/>
        <v/>
      </c>
      <c r="M3846" s="115" t="s">
        <v>2745</v>
      </c>
      <c r="N3846" s="195">
        <f>IFERROR(VLOOKUP(M3846,LISTS!G:H,2,FALSE),"0")</f>
        <v>7</v>
      </c>
      <c r="O3846" s="12" t="str">
        <f t="shared" si="169"/>
        <v/>
      </c>
      <c r="P3846" s="128" t="s">
        <v>2720</v>
      </c>
      <c r="Q3846" s="137" t="s">
        <v>2783</v>
      </c>
      <c r="R3846" s="137" t="s">
        <v>775</v>
      </c>
      <c r="S3846" s="115" t="s">
        <v>2784</v>
      </c>
      <c r="T3846" s="137" t="s">
        <v>775</v>
      </c>
      <c r="U3846" s="115" t="s">
        <v>2769</v>
      </c>
    </row>
    <row r="3847" spans="1:21">
      <c r="A3847" s="4" t="str">
        <f>VLOOKUP(C3847,STYLES!$A$1:$R$2088,7,FALSE)</f>
        <v>Outerwear</v>
      </c>
      <c r="B3847" t="str">
        <f>VLOOKUP(C3847,STYLES!$1:$1048576,6,FALSE)</f>
        <v>North End®</v>
      </c>
      <c r="C3847" s="103">
        <v>78216</v>
      </c>
      <c r="E3847" t="str">
        <f>VLOOKUP(C3847,STYLES!$1:$1048576,12,FALSE)</f>
        <v>Excursion Transcon Lightweight Jacket with Pattern</v>
      </c>
      <c r="F3847" s="111" t="s">
        <v>2739</v>
      </c>
      <c r="G3847" s="111" t="s">
        <v>2740</v>
      </c>
      <c r="H3847" s="113" t="str">
        <f>VLOOKUP(C3847,STYLES!$1:$1048576,9,FALSE)</f>
        <v>DROP - Pre-Closeout</v>
      </c>
      <c r="I3847" s="113" t="str">
        <f>VLOOKUP(C3847,STYLES!$1:$1048576,10,FALSE)</f>
        <v>DROP - Pre-Closeout</v>
      </c>
      <c r="J3847" s="112" t="s">
        <v>2745</v>
      </c>
      <c r="K3847" s="139">
        <f>IFERROR(VLOOKUP(J3847,LISTS!G:H,2,FALSE),"0")</f>
        <v>7</v>
      </c>
      <c r="L3847" s="68" t="str">
        <f t="shared" si="166"/>
        <v/>
      </c>
      <c r="M3847" s="112" t="s">
        <v>2745</v>
      </c>
      <c r="N3847" s="140">
        <f>IFERROR(VLOOKUP(M3847,LISTS!G:H,2,FALSE),"0")</f>
        <v>7</v>
      </c>
      <c r="O3847" s="68" t="str">
        <f t="shared" si="169"/>
        <v/>
      </c>
      <c r="P3847" s="117" t="s">
        <v>2720</v>
      </c>
      <c r="Q3847" s="118" t="s">
        <v>2741</v>
      </c>
      <c r="R3847" s="112" t="s">
        <v>775</v>
      </c>
      <c r="S3847" s="112" t="s">
        <v>3039</v>
      </c>
      <c r="T3847" s="112" t="s">
        <v>775</v>
      </c>
      <c r="U3847" s="112"/>
    </row>
    <row r="3848" spans="1:21">
      <c r="A3848" s="4" t="str">
        <f>VLOOKUP(C3848,STYLES!$A$1:$R$2088,7,FALSE)</f>
        <v>Outerwear</v>
      </c>
      <c r="B3848" t="str">
        <f>VLOOKUP(C3848,STYLES!$1:$1048576,6,FALSE)</f>
        <v>North End®</v>
      </c>
      <c r="C3848" s="103">
        <v>78216</v>
      </c>
      <c r="E3848" t="str">
        <f>VLOOKUP(C3848,STYLES!$1:$1048576,12,FALSE)</f>
        <v>Excursion Transcon Lightweight Jacket with Pattern</v>
      </c>
      <c r="F3848" s="112" t="s">
        <v>2812</v>
      </c>
      <c r="G3848" s="111" t="s">
        <v>2813</v>
      </c>
      <c r="H3848" s="113" t="str">
        <f>VLOOKUP(C3848,STYLES!$1:$1048576,9,FALSE)</f>
        <v>DROP - Pre-Closeout</v>
      </c>
      <c r="I3848" s="113" t="str">
        <f>VLOOKUP(C3848,STYLES!$1:$1048576,10,FALSE)</f>
        <v>DROP - Pre-Closeout</v>
      </c>
      <c r="J3848" s="112" t="s">
        <v>2745</v>
      </c>
      <c r="K3848" s="139">
        <f>IFERROR(VLOOKUP(J3848,LISTS!G:H,2,FALSE),"0")</f>
        <v>7</v>
      </c>
      <c r="L3848" s="68" t="str">
        <f t="shared" si="166"/>
        <v/>
      </c>
      <c r="M3848" s="112" t="s">
        <v>2745</v>
      </c>
      <c r="N3848" s="140">
        <f>IFERROR(VLOOKUP(M3848,LISTS!G:H,2,FALSE),"0")</f>
        <v>7</v>
      </c>
      <c r="O3848" s="68" t="str">
        <f t="shared" si="169"/>
        <v/>
      </c>
      <c r="P3848" s="117" t="s">
        <v>2720</v>
      </c>
      <c r="Q3848" s="118" t="s">
        <v>2814</v>
      </c>
      <c r="R3848" s="118" t="s">
        <v>775</v>
      </c>
      <c r="S3848" s="118" t="s">
        <v>2815</v>
      </c>
      <c r="T3848" s="118" t="s">
        <v>775</v>
      </c>
      <c r="U3848" s="112"/>
    </row>
    <row r="3849" spans="1:21">
      <c r="A3849" s="4"/>
      <c r="F3849" s="112"/>
      <c r="G3849" s="111"/>
      <c r="J3849" s="112"/>
      <c r="K3849" s="139"/>
      <c r="L3849" s="60">
        <f>SUM(L3846:L3848)</f>
        <v>0</v>
      </c>
      <c r="M3849" s="112"/>
      <c r="N3849" s="140"/>
      <c r="O3849" s="60">
        <f>SUM(O3846:O3848)</f>
        <v>0</v>
      </c>
      <c r="Q3849" s="117"/>
      <c r="R3849" s="117"/>
      <c r="S3849" s="103"/>
      <c r="T3849" s="103"/>
      <c r="U3849" s="112"/>
    </row>
    <row r="3850" spans="1:21" s="12" customFormat="1">
      <c r="A3850" s="59" t="str">
        <f>VLOOKUP(C3850,STYLES!$A$1:$R$2088,7,FALSE)</f>
        <v>Outerwear</v>
      </c>
      <c r="B3850" s="12" t="str">
        <f>VLOOKUP(C3850,STYLES!$1:$1048576,6,FALSE)</f>
        <v>North End®</v>
      </c>
      <c r="C3850" s="106">
        <v>88216</v>
      </c>
      <c r="D3850" s="18"/>
      <c r="E3850" s="12" t="str">
        <f>VLOOKUP(C3850,STYLES!$1:$1048576,12,FALSE)</f>
        <v>Excursion Transcon Lightweight Jacket with Pattern</v>
      </c>
      <c r="F3850" s="114" t="s">
        <v>2782</v>
      </c>
      <c r="G3850" s="114" t="s">
        <v>2763</v>
      </c>
      <c r="H3850" s="116" t="s">
        <v>437</v>
      </c>
      <c r="I3850" s="116" t="s">
        <v>437</v>
      </c>
      <c r="J3850" s="115" t="s">
        <v>2768</v>
      </c>
      <c r="K3850" s="194">
        <f>IFERROR(VLOOKUP(J3850,LISTS!G:H,2,FALSE),"0")</f>
        <v>6</v>
      </c>
      <c r="L3850" s="12" t="str">
        <f t="shared" si="166"/>
        <v/>
      </c>
      <c r="M3850" s="115" t="s">
        <v>2768</v>
      </c>
      <c r="N3850" s="195">
        <f>IFERROR(VLOOKUP(M3850,LISTS!G:H,2,FALSE),"0")</f>
        <v>6</v>
      </c>
      <c r="O3850" s="12" t="str">
        <f t="shared" si="169"/>
        <v/>
      </c>
      <c r="P3850" s="128" t="s">
        <v>2720</v>
      </c>
      <c r="Q3850" s="137" t="s">
        <v>2783</v>
      </c>
      <c r="R3850" s="137" t="s">
        <v>775</v>
      </c>
      <c r="S3850" s="115" t="s">
        <v>2784</v>
      </c>
      <c r="T3850" s="137" t="s">
        <v>775</v>
      </c>
      <c r="U3850" s="128" t="s">
        <v>2876</v>
      </c>
    </row>
    <row r="3851" spans="1:21">
      <c r="A3851" s="4" t="str">
        <f>VLOOKUP(C3851,STYLES!$A$1:$R$2088,7,FALSE)</f>
        <v>Outerwear</v>
      </c>
      <c r="B3851" t="str">
        <f>VLOOKUP(C3851,STYLES!$1:$1048576,6,FALSE)</f>
        <v>North End®</v>
      </c>
      <c r="C3851" s="103">
        <v>88216</v>
      </c>
      <c r="E3851" t="str">
        <f>VLOOKUP(C3851,STYLES!$1:$1048576,12,FALSE)</f>
        <v>Excursion Transcon Lightweight Jacket with Pattern</v>
      </c>
      <c r="F3851" s="111" t="s">
        <v>2739</v>
      </c>
      <c r="G3851" s="111" t="s">
        <v>2740</v>
      </c>
      <c r="H3851" s="113" t="str">
        <f>VLOOKUP(C3851,STYLES!$1:$1048576,9,FALSE)</f>
        <v>DROP - Pre-Closeout</v>
      </c>
      <c r="I3851" s="113" t="str">
        <f>VLOOKUP(C3851,STYLES!$1:$1048576,10,FALSE)</f>
        <v>DROP - Pre-Closeout</v>
      </c>
      <c r="J3851" s="112" t="s">
        <v>2768</v>
      </c>
      <c r="K3851" s="139">
        <f>IFERROR(VLOOKUP(J3851,LISTS!G:H,2,FALSE),"0")</f>
        <v>6</v>
      </c>
      <c r="L3851" s="68" t="str">
        <f t="shared" si="166"/>
        <v/>
      </c>
      <c r="M3851" s="112" t="s">
        <v>2768</v>
      </c>
      <c r="N3851" s="140">
        <f>IFERROR(VLOOKUP(M3851,LISTS!G:H,2,FALSE),"0")</f>
        <v>6</v>
      </c>
      <c r="O3851" s="68" t="str">
        <f t="shared" si="169"/>
        <v/>
      </c>
      <c r="P3851" s="117" t="s">
        <v>2720</v>
      </c>
      <c r="Q3851" s="118" t="s">
        <v>2741</v>
      </c>
      <c r="R3851" s="112" t="s">
        <v>775</v>
      </c>
      <c r="S3851" s="112" t="s">
        <v>3039</v>
      </c>
      <c r="T3851" s="112" t="s">
        <v>775</v>
      </c>
      <c r="U3851" s="112"/>
    </row>
    <row r="3852" spans="1:21">
      <c r="A3852" s="4" t="str">
        <f>VLOOKUP(C3852,STYLES!$A$1:$R$2088,7,FALSE)</f>
        <v>Outerwear</v>
      </c>
      <c r="B3852" t="str">
        <f>VLOOKUP(C3852,STYLES!$1:$1048576,6,FALSE)</f>
        <v>North End®</v>
      </c>
      <c r="C3852" s="103">
        <v>88216</v>
      </c>
      <c r="E3852" t="str">
        <f>VLOOKUP(C3852,STYLES!$1:$1048576,12,FALSE)</f>
        <v>Excursion Transcon Lightweight Jacket with Pattern</v>
      </c>
      <c r="F3852" s="112" t="s">
        <v>2812</v>
      </c>
      <c r="G3852" s="111" t="s">
        <v>2813</v>
      </c>
      <c r="H3852" s="113" t="str">
        <f>VLOOKUP(C3852,STYLES!$1:$1048576,9,FALSE)</f>
        <v>DROP - Pre-Closeout</v>
      </c>
      <c r="I3852" s="113" t="str">
        <f>VLOOKUP(C3852,STYLES!$1:$1048576,10,FALSE)</f>
        <v>DROP - Pre-Closeout</v>
      </c>
      <c r="J3852" s="112" t="s">
        <v>2768</v>
      </c>
      <c r="K3852" s="139">
        <f>IFERROR(VLOOKUP(J3852,LISTS!G:H,2,FALSE),"0")</f>
        <v>6</v>
      </c>
      <c r="L3852" s="68" t="str">
        <f t="shared" si="166"/>
        <v/>
      </c>
      <c r="M3852" s="112" t="s">
        <v>2768</v>
      </c>
      <c r="N3852" s="140">
        <f>IFERROR(VLOOKUP(M3852,LISTS!G:H,2,FALSE),"0")</f>
        <v>6</v>
      </c>
      <c r="O3852" s="68" t="str">
        <f t="shared" si="169"/>
        <v/>
      </c>
      <c r="P3852" s="117" t="s">
        <v>2720</v>
      </c>
      <c r="Q3852" s="118" t="s">
        <v>2814</v>
      </c>
      <c r="R3852" s="118" t="s">
        <v>775</v>
      </c>
      <c r="S3852" s="118" t="s">
        <v>2815</v>
      </c>
      <c r="T3852" s="118" t="s">
        <v>775</v>
      </c>
      <c r="U3852" s="112"/>
    </row>
    <row r="3853" spans="1:21">
      <c r="A3853" s="4"/>
      <c r="F3853" s="112"/>
      <c r="G3853" s="111"/>
      <c r="J3853" s="112"/>
      <c r="K3853" s="139"/>
      <c r="L3853" s="60">
        <f>SUM(L3850:L3852)</f>
        <v>0</v>
      </c>
      <c r="M3853" s="112"/>
      <c r="N3853" s="140"/>
      <c r="O3853" s="60">
        <f>SUM(O3850:O3852)</f>
        <v>0</v>
      </c>
      <c r="Q3853" s="117"/>
      <c r="R3853" s="117"/>
      <c r="S3853" s="103"/>
      <c r="T3853" s="103"/>
      <c r="U3853" s="112"/>
    </row>
    <row r="3854" spans="1:21">
      <c r="A3854" s="4" t="str">
        <f>VLOOKUP(C3854,STYLES!$A$1:$R$2088,7,FALSE)</f>
        <v>Outerwear</v>
      </c>
      <c r="B3854" t="str">
        <f>VLOOKUP(C3854,STYLES!$1:$1048576,6,FALSE)</f>
        <v>North End®</v>
      </c>
      <c r="C3854" s="103">
        <v>78218</v>
      </c>
      <c r="E3854" t="str">
        <f>VLOOKUP(C3854,STYLES!$1:$1048576,12,FALSE)</f>
        <v>Excursion Ambassador Lightweight Jacket with Fold Down Collar</v>
      </c>
      <c r="F3854" s="111" t="s">
        <v>2718</v>
      </c>
      <c r="G3854" s="111" t="s">
        <v>2718</v>
      </c>
      <c r="H3854" s="113" t="str">
        <f>VLOOKUP(C3854,STYLES!$1:$1048576,9,FALSE)</f>
        <v>DROP - Pre-Closeout</v>
      </c>
      <c r="I3854" s="113" t="str">
        <f>VLOOKUP(C3854,STYLES!$1:$1048576,10,FALSE)</f>
        <v>DROP - Pre-Closeout</v>
      </c>
      <c r="J3854" s="112" t="s">
        <v>2745</v>
      </c>
      <c r="K3854" s="139">
        <f>IFERROR(VLOOKUP(J3854,LISTS!G:H,2,FALSE),"0")</f>
        <v>7</v>
      </c>
      <c r="L3854" s="68" t="str">
        <f t="shared" si="166"/>
        <v/>
      </c>
      <c r="M3854" s="112" t="s">
        <v>2745</v>
      </c>
      <c r="N3854" s="140">
        <f>IFERROR(VLOOKUP(M3854,LISTS!G:H,2,FALSE),"0")</f>
        <v>7</v>
      </c>
      <c r="O3854" s="68" t="str">
        <f t="shared" si="169"/>
        <v/>
      </c>
      <c r="P3854" s="117" t="s">
        <v>2720</v>
      </c>
      <c r="Q3854" s="101" t="s">
        <v>2721</v>
      </c>
      <c r="R3854" s="117" t="s">
        <v>775</v>
      </c>
      <c r="S3854" s="112" t="s">
        <v>2722</v>
      </c>
      <c r="T3854" s="117" t="s">
        <v>775</v>
      </c>
      <c r="U3854" s="112"/>
    </row>
    <row r="3855" spans="1:21" s="12" customFormat="1">
      <c r="A3855" s="59" t="str">
        <f>VLOOKUP(C3855,STYLES!$A$1:$R$2088,7,FALSE)</f>
        <v>Outerwear</v>
      </c>
      <c r="B3855" s="12" t="str">
        <f>VLOOKUP(C3855,STYLES!$1:$1048576,6,FALSE)</f>
        <v>North End®</v>
      </c>
      <c r="C3855" s="106">
        <v>78218</v>
      </c>
      <c r="D3855" s="18"/>
      <c r="E3855" s="12" t="str">
        <f>VLOOKUP(C3855,STYLES!$1:$1048576,12,FALSE)</f>
        <v>Excursion Ambassador Lightweight Jacket with Fold Down Collar</v>
      </c>
      <c r="F3855" s="114" t="s">
        <v>3403</v>
      </c>
      <c r="G3855" s="114" t="s">
        <v>2743</v>
      </c>
      <c r="H3855" s="116" t="s">
        <v>437</v>
      </c>
      <c r="I3855" s="116" t="s">
        <v>437</v>
      </c>
      <c r="J3855" s="115" t="s">
        <v>2745</v>
      </c>
      <c r="K3855" s="194">
        <f>IFERROR(VLOOKUP(J3855,LISTS!G:H,2,FALSE),"0")</f>
        <v>7</v>
      </c>
      <c r="L3855" s="12" t="str">
        <f t="shared" si="166"/>
        <v/>
      </c>
      <c r="M3855" s="115" t="s">
        <v>2745</v>
      </c>
      <c r="N3855" s="195">
        <f>IFERROR(VLOOKUP(M3855,LISTS!G:H,2,FALSE),"0")</f>
        <v>7</v>
      </c>
      <c r="O3855" s="12" t="str">
        <f t="shared" si="169"/>
        <v/>
      </c>
      <c r="P3855" s="128" t="s">
        <v>2720</v>
      </c>
      <c r="Q3855" s="128" t="s">
        <v>3198</v>
      </c>
      <c r="R3855" s="128" t="s">
        <v>775</v>
      </c>
      <c r="S3855" s="106" t="s">
        <v>3199</v>
      </c>
      <c r="T3855" s="128" t="s">
        <v>775</v>
      </c>
      <c r="U3855" s="115" t="s">
        <v>2769</v>
      </c>
    </row>
    <row r="3856" spans="1:21" s="12" customFormat="1">
      <c r="A3856" s="59" t="str">
        <f>VLOOKUP(C3856,STYLES!$A$1:$R$2088,7,FALSE)</f>
        <v>Outerwear</v>
      </c>
      <c r="B3856" s="12" t="str">
        <f>VLOOKUP(C3856,STYLES!$1:$1048576,6,FALSE)</f>
        <v>North End®</v>
      </c>
      <c r="C3856" s="106">
        <v>78218</v>
      </c>
      <c r="D3856" s="18"/>
      <c r="E3856" s="12" t="str">
        <f>VLOOKUP(C3856,STYLES!$1:$1048576,12,FALSE)</f>
        <v>Excursion Ambassador Lightweight Jacket with Fold Down Collar</v>
      </c>
      <c r="F3856" s="114" t="s">
        <v>3461</v>
      </c>
      <c r="G3856" s="114" t="s">
        <v>2732</v>
      </c>
      <c r="H3856" s="116" t="s">
        <v>437</v>
      </c>
      <c r="I3856" s="116" t="s">
        <v>437</v>
      </c>
      <c r="J3856" s="115" t="s">
        <v>2745</v>
      </c>
      <c r="K3856" s="194">
        <f>IFERROR(VLOOKUP(J3856,LISTS!G:H,2,FALSE),"0")</f>
        <v>7</v>
      </c>
      <c r="L3856" s="12" t="str">
        <f t="shared" si="166"/>
        <v/>
      </c>
      <c r="M3856" s="115" t="s">
        <v>2745</v>
      </c>
      <c r="N3856" s="195">
        <f>IFERROR(VLOOKUP(M3856,LISTS!G:H,2,FALSE),"0")</f>
        <v>7</v>
      </c>
      <c r="O3856" s="12" t="str">
        <f t="shared" si="169"/>
        <v/>
      </c>
      <c r="P3856" s="128" t="s">
        <v>2720</v>
      </c>
      <c r="Q3856" s="128" t="s">
        <v>3241</v>
      </c>
      <c r="R3856" s="128" t="s">
        <v>775</v>
      </c>
      <c r="S3856" s="106" t="s">
        <v>3462</v>
      </c>
      <c r="T3856" s="128" t="s">
        <v>775</v>
      </c>
      <c r="U3856" s="115" t="s">
        <v>2769</v>
      </c>
    </row>
    <row r="3857" spans="1:21">
      <c r="A3857" s="4" t="str">
        <f>VLOOKUP(C3857,STYLES!$A$1:$R$2088,7,FALSE)</f>
        <v>Outerwear</v>
      </c>
      <c r="B3857" t="str">
        <f>VLOOKUP(C3857,STYLES!$1:$1048576,6,FALSE)</f>
        <v>North End®</v>
      </c>
      <c r="C3857" s="103">
        <v>78218</v>
      </c>
      <c r="E3857" t="str">
        <f>VLOOKUP(C3857,STYLES!$1:$1048576,12,FALSE)</f>
        <v>Excursion Ambassador Lightweight Jacket with Fold Down Collar</v>
      </c>
      <c r="F3857" s="111" t="s">
        <v>2739</v>
      </c>
      <c r="G3857" s="111" t="s">
        <v>2740</v>
      </c>
      <c r="H3857" s="113" t="str">
        <f>VLOOKUP(C3857,STYLES!$1:$1048576,9,FALSE)</f>
        <v>DROP - Pre-Closeout</v>
      </c>
      <c r="I3857" s="113" t="str">
        <f>VLOOKUP(C3857,STYLES!$1:$1048576,10,FALSE)</f>
        <v>DROP - Pre-Closeout</v>
      </c>
      <c r="J3857" s="112" t="s">
        <v>2745</v>
      </c>
      <c r="K3857" s="139">
        <f>IFERROR(VLOOKUP(J3857,LISTS!G:H,2,FALSE),"0")</f>
        <v>7</v>
      </c>
      <c r="L3857" s="68" t="str">
        <f t="shared" si="166"/>
        <v/>
      </c>
      <c r="M3857" s="112" t="s">
        <v>2745</v>
      </c>
      <c r="N3857" s="140">
        <f>IFERROR(VLOOKUP(M3857,LISTS!G:H,2,FALSE),"0")</f>
        <v>7</v>
      </c>
      <c r="O3857" s="68" t="str">
        <f t="shared" si="169"/>
        <v/>
      </c>
      <c r="P3857" s="117" t="s">
        <v>2720</v>
      </c>
      <c r="Q3857" s="118" t="s">
        <v>2741</v>
      </c>
      <c r="R3857" s="112" t="s">
        <v>775</v>
      </c>
      <c r="S3857" s="112" t="s">
        <v>3039</v>
      </c>
      <c r="T3857" s="112" t="s">
        <v>775</v>
      </c>
      <c r="U3857" s="112"/>
    </row>
    <row r="3858" spans="1:21" s="12" customFormat="1">
      <c r="A3858" s="59" t="str">
        <f>VLOOKUP(C3858,STYLES!$A$1:$R$2088,7,FALSE)</f>
        <v>Outerwear</v>
      </c>
      <c r="B3858" s="12" t="str">
        <f>VLOOKUP(C3858,STYLES!$1:$1048576,6,FALSE)</f>
        <v>North End®</v>
      </c>
      <c r="C3858" s="106">
        <v>78218</v>
      </c>
      <c r="D3858" s="18"/>
      <c r="E3858" s="12" t="str">
        <f>VLOOKUP(C3858,STYLES!$1:$1048576,12,FALSE)</f>
        <v>Excursion Ambassador Lightweight Jacket with Fold Down Collar</v>
      </c>
      <c r="F3858" s="115" t="s">
        <v>2812</v>
      </c>
      <c r="G3858" s="114" t="s">
        <v>2813</v>
      </c>
      <c r="H3858" s="116" t="s">
        <v>437</v>
      </c>
      <c r="I3858" s="116" t="s">
        <v>437</v>
      </c>
      <c r="J3858" s="115" t="s">
        <v>2745</v>
      </c>
      <c r="K3858" s="194">
        <f>IFERROR(VLOOKUP(J3858,LISTS!G:H,2,FALSE),"0")</f>
        <v>7</v>
      </c>
      <c r="L3858" s="12" t="str">
        <f t="shared" si="166"/>
        <v/>
      </c>
      <c r="M3858" s="115" t="s">
        <v>2745</v>
      </c>
      <c r="N3858" s="195">
        <f>IFERROR(VLOOKUP(M3858,LISTS!G:H,2,FALSE),"0")</f>
        <v>7</v>
      </c>
      <c r="O3858" s="12" t="str">
        <f t="shared" si="169"/>
        <v/>
      </c>
      <c r="P3858" s="128" t="s">
        <v>2720</v>
      </c>
      <c r="Q3858" s="137" t="s">
        <v>2814</v>
      </c>
      <c r="R3858" s="137" t="s">
        <v>775</v>
      </c>
      <c r="S3858" s="137" t="s">
        <v>2815</v>
      </c>
      <c r="T3858" s="137" t="s">
        <v>775</v>
      </c>
      <c r="U3858" s="115" t="s">
        <v>2769</v>
      </c>
    </row>
    <row r="3859" spans="1:21">
      <c r="A3859" s="4"/>
      <c r="F3859" s="112"/>
      <c r="G3859" s="111"/>
      <c r="J3859" s="112"/>
      <c r="K3859" s="139"/>
      <c r="L3859" s="60">
        <f>SUM(L3854:L3858)</f>
        <v>0</v>
      </c>
      <c r="M3859" s="112"/>
      <c r="N3859" s="140"/>
      <c r="O3859" s="60">
        <f>SUM(O3854:O3858)</f>
        <v>0</v>
      </c>
      <c r="Q3859" s="117"/>
      <c r="R3859" s="117"/>
      <c r="S3859" s="103"/>
      <c r="T3859" s="103"/>
      <c r="U3859" s="112"/>
    </row>
    <row r="3860" spans="1:21">
      <c r="A3860" s="4" t="str">
        <f>VLOOKUP(C3860,STYLES!$A$1:$R$2088,7,FALSE)</f>
        <v>Outerwear</v>
      </c>
      <c r="B3860" t="str">
        <f>VLOOKUP(C3860,STYLES!$1:$1048576,6,FALSE)</f>
        <v>North End®</v>
      </c>
      <c r="C3860" s="103">
        <v>88218</v>
      </c>
      <c r="E3860" t="str">
        <f>VLOOKUP(C3860,STYLES!$1:$1048576,12,FALSE)</f>
        <v>Excursion Ambassador Lightweight Jacket with Fold Down Collar</v>
      </c>
      <c r="F3860" s="111" t="s">
        <v>2718</v>
      </c>
      <c r="G3860" s="111" t="s">
        <v>2718</v>
      </c>
      <c r="H3860" s="113" t="str">
        <f>VLOOKUP(C3860,STYLES!$1:$1048576,9,FALSE)</f>
        <v>DROP - Pre-Closeout</v>
      </c>
      <c r="I3860" s="113" t="str">
        <f>VLOOKUP(C3860,STYLES!$1:$1048576,10,FALSE)</f>
        <v>DROP - Pre-Closeout</v>
      </c>
      <c r="J3860" s="112" t="s">
        <v>3009</v>
      </c>
      <c r="K3860" s="139">
        <f>IFERROR(VLOOKUP(J3860,LISTS!G:H,2,FALSE),"0")</f>
        <v>8</v>
      </c>
      <c r="L3860" s="68" t="str">
        <f t="shared" si="166"/>
        <v/>
      </c>
      <c r="M3860" s="112" t="s">
        <v>3009</v>
      </c>
      <c r="N3860" s="140">
        <f>IFERROR(VLOOKUP(M3860,LISTS!G:H,2,FALSE),"0")</f>
        <v>8</v>
      </c>
      <c r="O3860" s="68" t="str">
        <f t="shared" si="169"/>
        <v/>
      </c>
      <c r="P3860" s="117" t="s">
        <v>2720</v>
      </c>
      <c r="Q3860" s="101" t="s">
        <v>2721</v>
      </c>
      <c r="R3860" s="117" t="s">
        <v>775</v>
      </c>
      <c r="S3860" s="112" t="s">
        <v>2722</v>
      </c>
      <c r="T3860" s="117" t="s">
        <v>775</v>
      </c>
      <c r="U3860" s="112"/>
    </row>
    <row r="3861" spans="1:21" s="12" customFormat="1">
      <c r="A3861" s="59" t="str">
        <f>VLOOKUP(C3861,STYLES!$A$1:$R$2088,7,FALSE)</f>
        <v>Outerwear</v>
      </c>
      <c r="B3861" s="12" t="str">
        <f>VLOOKUP(C3861,STYLES!$1:$1048576,6,FALSE)</f>
        <v>North End®</v>
      </c>
      <c r="C3861" s="106">
        <v>88218</v>
      </c>
      <c r="D3861" s="18"/>
      <c r="E3861" s="12" t="str">
        <f>VLOOKUP(C3861,STYLES!$1:$1048576,12,FALSE)</f>
        <v>Excursion Ambassador Lightweight Jacket with Fold Down Collar</v>
      </c>
      <c r="F3861" s="114" t="s">
        <v>3461</v>
      </c>
      <c r="G3861" s="114" t="s">
        <v>2732</v>
      </c>
      <c r="H3861" s="116" t="s">
        <v>437</v>
      </c>
      <c r="I3861" s="116" t="s">
        <v>437</v>
      </c>
      <c r="J3861" s="115" t="s">
        <v>2768</v>
      </c>
      <c r="K3861" s="194">
        <f>IFERROR(VLOOKUP(J3861,LISTS!G:H,2,FALSE),"0")</f>
        <v>6</v>
      </c>
      <c r="L3861" s="12" t="str">
        <f t="shared" si="166"/>
        <v/>
      </c>
      <c r="M3861" s="115" t="s">
        <v>2768</v>
      </c>
      <c r="N3861" s="195">
        <f>IFERROR(VLOOKUP(M3861,LISTS!G:H,2,FALSE),"0")</f>
        <v>6</v>
      </c>
      <c r="O3861" s="12" t="str">
        <f t="shared" si="169"/>
        <v/>
      </c>
      <c r="P3861" s="128" t="s">
        <v>2720</v>
      </c>
      <c r="Q3861" s="128" t="s">
        <v>3241</v>
      </c>
      <c r="R3861" s="128" t="s">
        <v>775</v>
      </c>
      <c r="S3861" s="106" t="s">
        <v>3462</v>
      </c>
      <c r="T3861" s="128" t="s">
        <v>775</v>
      </c>
      <c r="U3861" s="115" t="s">
        <v>2769</v>
      </c>
    </row>
    <row r="3862" spans="1:21">
      <c r="A3862" s="4" t="str">
        <f>VLOOKUP(C3862,STYLES!$A$1:$R$2088,7,FALSE)</f>
        <v>Outerwear</v>
      </c>
      <c r="B3862" t="str">
        <f>VLOOKUP(C3862,STYLES!$1:$1048576,6,FALSE)</f>
        <v>North End®</v>
      </c>
      <c r="C3862" s="103">
        <v>88218</v>
      </c>
      <c r="E3862" t="str">
        <f>VLOOKUP(C3862,STYLES!$1:$1048576,12,FALSE)</f>
        <v>Excursion Ambassador Lightweight Jacket with Fold Down Collar</v>
      </c>
      <c r="F3862" s="111" t="s">
        <v>2739</v>
      </c>
      <c r="G3862" s="111" t="s">
        <v>2740</v>
      </c>
      <c r="H3862" s="113" t="str">
        <f>VLOOKUP(C3862,STYLES!$1:$1048576,9,FALSE)</f>
        <v>DROP - Pre-Closeout</v>
      </c>
      <c r="I3862" s="113" t="str">
        <f>VLOOKUP(C3862,STYLES!$1:$1048576,10,FALSE)</f>
        <v>DROP - Pre-Closeout</v>
      </c>
      <c r="J3862" s="112" t="s">
        <v>3009</v>
      </c>
      <c r="K3862" s="139">
        <f>IFERROR(VLOOKUP(J3862,LISTS!G:H,2,FALSE),"0")</f>
        <v>8</v>
      </c>
      <c r="L3862" s="68" t="str">
        <f t="shared" si="166"/>
        <v/>
      </c>
      <c r="M3862" s="112" t="s">
        <v>3009</v>
      </c>
      <c r="N3862" s="140">
        <f>IFERROR(VLOOKUP(M3862,LISTS!G:H,2,FALSE),"0")</f>
        <v>8</v>
      </c>
      <c r="O3862" s="68" t="str">
        <f t="shared" si="169"/>
        <v/>
      </c>
      <c r="P3862" s="117" t="s">
        <v>2720</v>
      </c>
      <c r="Q3862" s="118" t="s">
        <v>2741</v>
      </c>
      <c r="R3862" s="112" t="s">
        <v>775</v>
      </c>
      <c r="S3862" s="112" t="s">
        <v>3039</v>
      </c>
      <c r="T3862" s="112" t="s">
        <v>775</v>
      </c>
      <c r="U3862" s="112"/>
    </row>
    <row r="3863" spans="1:21" s="12" customFormat="1">
      <c r="A3863" s="59" t="str">
        <f>VLOOKUP(C3863,STYLES!$A$1:$R$2088,7,FALSE)</f>
        <v>Outerwear</v>
      </c>
      <c r="B3863" s="12" t="str">
        <f>VLOOKUP(C3863,STYLES!$1:$1048576,6,FALSE)</f>
        <v>North End®</v>
      </c>
      <c r="C3863" s="106">
        <v>88218</v>
      </c>
      <c r="D3863" s="18"/>
      <c r="E3863" s="12" t="str">
        <f>VLOOKUP(C3863,STYLES!$1:$1048576,12,FALSE)</f>
        <v>Excursion Ambassador Lightweight Jacket with Fold Down Collar</v>
      </c>
      <c r="F3863" s="115" t="s">
        <v>2812</v>
      </c>
      <c r="G3863" s="114" t="s">
        <v>2813</v>
      </c>
      <c r="H3863" s="116" t="s">
        <v>437</v>
      </c>
      <c r="I3863" s="116" t="s">
        <v>437</v>
      </c>
      <c r="J3863" s="115" t="s">
        <v>2768</v>
      </c>
      <c r="K3863" s="194">
        <f>IFERROR(VLOOKUP(J3863,LISTS!G:H,2,FALSE),"0")</f>
        <v>6</v>
      </c>
      <c r="L3863" s="12" t="str">
        <f t="shared" si="166"/>
        <v/>
      </c>
      <c r="M3863" s="115" t="s">
        <v>2768</v>
      </c>
      <c r="N3863" s="195">
        <f>IFERROR(VLOOKUP(M3863,LISTS!G:H,2,FALSE),"0")</f>
        <v>6</v>
      </c>
      <c r="O3863" s="12" t="str">
        <f t="shared" si="169"/>
        <v/>
      </c>
      <c r="P3863" s="128" t="s">
        <v>2720</v>
      </c>
      <c r="Q3863" s="137" t="s">
        <v>2814</v>
      </c>
      <c r="R3863" s="137" t="s">
        <v>775</v>
      </c>
      <c r="S3863" s="137" t="s">
        <v>2815</v>
      </c>
      <c r="T3863" s="137" t="s">
        <v>775</v>
      </c>
      <c r="U3863" s="115" t="s">
        <v>2769</v>
      </c>
    </row>
    <row r="3864" spans="1:21">
      <c r="A3864" s="4"/>
      <c r="F3864" s="112"/>
      <c r="G3864" s="111"/>
      <c r="J3864" s="112"/>
      <c r="K3864" s="139"/>
      <c r="L3864" s="60">
        <f>SUM(L3860:L3863)</f>
        <v>0</v>
      </c>
      <c r="M3864" s="112"/>
      <c r="N3864" s="140"/>
      <c r="O3864" s="60">
        <f>SUM(O3860:O3863)</f>
        <v>0</v>
      </c>
      <c r="Q3864" s="117"/>
      <c r="R3864" s="117"/>
      <c r="S3864" s="103"/>
      <c r="T3864" s="103"/>
      <c r="U3864" s="112"/>
    </row>
    <row r="3865" spans="1:21" s="12" customFormat="1">
      <c r="A3865" s="59" t="str">
        <f>VLOOKUP(C3865,STYLES!$A$1:$R$2088,7,FALSE)</f>
        <v>Outerwear</v>
      </c>
      <c r="B3865" s="12" t="str">
        <f>VLOOKUP(C3865,STYLES!$1:$1048576,6,FALSE)</f>
        <v>North End®</v>
      </c>
      <c r="C3865" s="106">
        <v>88219</v>
      </c>
      <c r="D3865" s="18"/>
      <c r="E3865" s="12" t="str">
        <f>VLOOKUP(C3865,STYLES!$1:$1048576,12,FALSE)</f>
        <v>Excursion Intrepid Lightweight Anorak</v>
      </c>
      <c r="F3865" s="114" t="s">
        <v>2718</v>
      </c>
      <c r="G3865" s="114" t="s">
        <v>2718</v>
      </c>
      <c r="H3865" s="116" t="s">
        <v>437</v>
      </c>
      <c r="I3865" s="116" t="s">
        <v>437</v>
      </c>
      <c r="J3865" s="115" t="s">
        <v>3009</v>
      </c>
      <c r="K3865" s="194">
        <f>IFERROR(VLOOKUP(J3865,LISTS!G:H,2,FALSE),"0")</f>
        <v>8</v>
      </c>
      <c r="L3865" s="12" t="str">
        <f t="shared" si="166"/>
        <v/>
      </c>
      <c r="M3865" s="115" t="s">
        <v>3009</v>
      </c>
      <c r="N3865" s="195">
        <f>IFERROR(VLOOKUP(M3865,LISTS!G:H,2,FALSE),"0")</f>
        <v>8</v>
      </c>
      <c r="O3865" s="12" t="str">
        <f t="shared" si="169"/>
        <v/>
      </c>
      <c r="P3865" s="128" t="s">
        <v>2720</v>
      </c>
      <c r="Q3865" s="136" t="s">
        <v>2721</v>
      </c>
      <c r="R3865" s="128" t="s">
        <v>775</v>
      </c>
      <c r="S3865" s="115" t="s">
        <v>2722</v>
      </c>
      <c r="T3865" s="128" t="s">
        <v>775</v>
      </c>
      <c r="U3865" s="128" t="s">
        <v>2876</v>
      </c>
    </row>
    <row r="3866" spans="1:21" s="12" customFormat="1">
      <c r="A3866" s="59" t="str">
        <f>VLOOKUP(C3866,STYLES!$A$1:$R$2088,7,FALSE)</f>
        <v>Outerwear</v>
      </c>
      <c r="B3866" s="12" t="str">
        <f>VLOOKUP(C3866,STYLES!$1:$1048576,6,FALSE)</f>
        <v>North End®</v>
      </c>
      <c r="C3866" s="106">
        <v>88219</v>
      </c>
      <c r="D3866" s="18"/>
      <c r="E3866" s="12" t="str">
        <f>VLOOKUP(C3866,STYLES!$1:$1048576,12,FALSE)</f>
        <v>Excursion Intrepid Lightweight Anorak</v>
      </c>
      <c r="F3866" s="114" t="s">
        <v>3461</v>
      </c>
      <c r="G3866" s="114" t="s">
        <v>2732</v>
      </c>
      <c r="H3866" s="116" t="s">
        <v>437</v>
      </c>
      <c r="I3866" s="116" t="s">
        <v>437</v>
      </c>
      <c r="J3866" s="115" t="s">
        <v>2768</v>
      </c>
      <c r="K3866" s="194">
        <f>IFERROR(VLOOKUP(J3866,LISTS!G:H,2,FALSE),"0")</f>
        <v>6</v>
      </c>
      <c r="L3866" s="12" t="str">
        <f t="shared" si="166"/>
        <v/>
      </c>
      <c r="M3866" s="115" t="s">
        <v>2768</v>
      </c>
      <c r="N3866" s="195">
        <f>IFERROR(VLOOKUP(M3866,LISTS!G:H,2,FALSE),"0")</f>
        <v>6</v>
      </c>
      <c r="O3866" s="12" t="str">
        <f t="shared" si="169"/>
        <v/>
      </c>
      <c r="P3866" s="128" t="s">
        <v>2720</v>
      </c>
      <c r="Q3866" s="128" t="s">
        <v>3241</v>
      </c>
      <c r="R3866" s="128" t="s">
        <v>775</v>
      </c>
      <c r="S3866" s="106" t="s">
        <v>3462</v>
      </c>
      <c r="T3866" s="128" t="s">
        <v>775</v>
      </c>
      <c r="U3866" s="128" t="s">
        <v>2876</v>
      </c>
    </row>
    <row r="3867" spans="1:21">
      <c r="A3867" s="4" t="str">
        <f>VLOOKUP(C3867,STYLES!$A$1:$R$2088,7,FALSE)</f>
        <v>Outerwear</v>
      </c>
      <c r="B3867" t="str">
        <f>VLOOKUP(C3867,STYLES!$1:$1048576,6,FALSE)</f>
        <v>North End®</v>
      </c>
      <c r="C3867" s="103">
        <v>88219</v>
      </c>
      <c r="E3867" t="str">
        <f>VLOOKUP(C3867,STYLES!$1:$1048576,12,FALSE)</f>
        <v>Excursion Intrepid Lightweight Anorak</v>
      </c>
      <c r="F3867" s="111" t="s">
        <v>2739</v>
      </c>
      <c r="G3867" s="111" t="s">
        <v>2740</v>
      </c>
      <c r="H3867" s="113" t="str">
        <f>VLOOKUP(C3867,STYLES!$1:$1048576,9,FALSE)</f>
        <v>DROP - Pre-Closeout</v>
      </c>
      <c r="I3867" s="113" t="str">
        <f>VLOOKUP(C3867,STYLES!$1:$1048576,10,FALSE)</f>
        <v>DROP - Pre-Closeout</v>
      </c>
      <c r="J3867" s="112" t="s">
        <v>3009</v>
      </c>
      <c r="K3867" s="139">
        <f>IFERROR(VLOOKUP(J3867,LISTS!G:H,2,FALSE),"0")</f>
        <v>8</v>
      </c>
      <c r="L3867" s="68" t="str">
        <f t="shared" si="166"/>
        <v/>
      </c>
      <c r="M3867" s="112" t="s">
        <v>3009</v>
      </c>
      <c r="N3867" s="140">
        <f>IFERROR(VLOOKUP(M3867,LISTS!G:H,2,FALSE),"0")</f>
        <v>8</v>
      </c>
      <c r="O3867" s="68" t="str">
        <f t="shared" si="169"/>
        <v/>
      </c>
      <c r="P3867" s="117" t="s">
        <v>2720</v>
      </c>
      <c r="Q3867" s="118" t="s">
        <v>2741</v>
      </c>
      <c r="R3867" s="112" t="s">
        <v>775</v>
      </c>
      <c r="S3867" s="112" t="s">
        <v>3039</v>
      </c>
      <c r="T3867" s="112" t="s">
        <v>775</v>
      </c>
    </row>
    <row r="3868" spans="1:21">
      <c r="A3868" s="4" t="str">
        <f>VLOOKUP(C3868,STYLES!$A$1:$R$2088,7,FALSE)</f>
        <v>Outerwear</v>
      </c>
      <c r="B3868" t="str">
        <f>VLOOKUP(C3868,STYLES!$1:$1048576,6,FALSE)</f>
        <v>North End®</v>
      </c>
      <c r="C3868" s="103">
        <v>88219</v>
      </c>
      <c r="E3868" t="str">
        <f>VLOOKUP(C3868,STYLES!$1:$1048576,12,FALSE)</f>
        <v>Excursion Intrepid Lightweight Anorak</v>
      </c>
      <c r="F3868" s="111" t="s">
        <v>2804</v>
      </c>
      <c r="G3868" s="111" t="s">
        <v>2805</v>
      </c>
      <c r="H3868" s="113" t="str">
        <f>VLOOKUP(C3868,STYLES!$1:$1048576,9,FALSE)</f>
        <v>DROP - Pre-Closeout</v>
      </c>
      <c r="I3868" s="113" t="str">
        <f>VLOOKUP(C3868,STYLES!$1:$1048576,10,FALSE)</f>
        <v>DROP - Pre-Closeout</v>
      </c>
      <c r="J3868" s="112" t="s">
        <v>2768</v>
      </c>
      <c r="K3868" s="139">
        <f>IFERROR(VLOOKUP(J3868,LISTS!G:H,2,FALSE),"0")</f>
        <v>6</v>
      </c>
      <c r="L3868" s="68" t="str">
        <f t="shared" si="166"/>
        <v/>
      </c>
      <c r="M3868" s="112" t="s">
        <v>2768</v>
      </c>
      <c r="N3868" s="140">
        <f>IFERROR(VLOOKUP(M3868,LISTS!G:H,2,FALSE),"0")</f>
        <v>6</v>
      </c>
      <c r="O3868" s="68" t="str">
        <f t="shared" si="169"/>
        <v/>
      </c>
      <c r="P3868" s="117" t="s">
        <v>2720</v>
      </c>
      <c r="Q3868" s="118" t="s">
        <v>2806</v>
      </c>
      <c r="R3868" s="117" t="s">
        <v>775</v>
      </c>
      <c r="S3868" s="118" t="s">
        <v>2807</v>
      </c>
      <c r="T3868" s="103" t="s">
        <v>775</v>
      </c>
      <c r="U3868" s="112"/>
    </row>
    <row r="3869" spans="1:21">
      <c r="A3869" s="4" t="str">
        <f>VLOOKUP(C3869,STYLES!$A$1:$R$2088,7,FALSE)</f>
        <v>Outerwear</v>
      </c>
      <c r="B3869" t="str">
        <f>VLOOKUP(C3869,STYLES!$1:$1048576,6,FALSE)</f>
        <v>North End®</v>
      </c>
      <c r="C3869" s="103">
        <v>88219</v>
      </c>
      <c r="E3869" t="str">
        <f>VLOOKUP(C3869,STYLES!$1:$1048576,12,FALSE)</f>
        <v>Excursion Intrepid Lightweight Anorak</v>
      </c>
      <c r="F3869" s="112" t="s">
        <v>2812</v>
      </c>
      <c r="G3869" s="111" t="s">
        <v>2813</v>
      </c>
      <c r="H3869" s="113" t="str">
        <f>VLOOKUP(C3869,STYLES!$1:$1048576,9,FALSE)</f>
        <v>DROP - Pre-Closeout</v>
      </c>
      <c r="I3869" s="113" t="str">
        <f>VLOOKUP(C3869,STYLES!$1:$1048576,10,FALSE)</f>
        <v>DROP - Pre-Closeout</v>
      </c>
      <c r="J3869" s="112" t="s">
        <v>2768</v>
      </c>
      <c r="K3869" s="139">
        <f>IFERROR(VLOOKUP(J3869,LISTS!G:H,2,FALSE),"0")</f>
        <v>6</v>
      </c>
      <c r="L3869" s="68" t="str">
        <f t="shared" si="166"/>
        <v/>
      </c>
      <c r="M3869" s="112" t="s">
        <v>2768</v>
      </c>
      <c r="N3869" s="140">
        <f>IFERROR(VLOOKUP(M3869,LISTS!G:H,2,FALSE),"0")</f>
        <v>6</v>
      </c>
      <c r="O3869" s="68" t="str">
        <f t="shared" si="169"/>
        <v/>
      </c>
      <c r="P3869" s="117" t="s">
        <v>2720</v>
      </c>
      <c r="Q3869" s="118" t="s">
        <v>2814</v>
      </c>
      <c r="R3869" s="118" t="s">
        <v>775</v>
      </c>
      <c r="S3869" s="118" t="s">
        <v>2815</v>
      </c>
      <c r="T3869" s="118" t="s">
        <v>775</v>
      </c>
      <c r="U3869" s="112"/>
    </row>
    <row r="3870" spans="1:21">
      <c r="A3870" s="4"/>
      <c r="F3870" s="112"/>
      <c r="G3870" s="111"/>
      <c r="J3870" s="112"/>
      <c r="K3870" s="139"/>
      <c r="L3870" s="60">
        <f>SUM(L3865:L3869)</f>
        <v>0</v>
      </c>
      <c r="M3870" s="112"/>
      <c r="N3870" s="140"/>
      <c r="O3870" s="60">
        <f>SUM(O3865:O3869)</f>
        <v>0</v>
      </c>
      <c r="Q3870" s="117"/>
      <c r="R3870" s="117"/>
      <c r="S3870" s="103"/>
      <c r="T3870" s="103"/>
      <c r="U3870" s="112"/>
    </row>
    <row r="3871" spans="1:21" s="12" customFormat="1">
      <c r="A3871" s="59" t="str">
        <f>VLOOKUP(C3871,STYLES!$A$1:$R$2088,7,FALSE)</f>
        <v>Outerwear</v>
      </c>
      <c r="B3871" s="12" t="str">
        <f>VLOOKUP(C3871,STYLES!$1:$1048576,6,FALSE)</f>
        <v>North End®</v>
      </c>
      <c r="C3871" s="106">
        <v>78226</v>
      </c>
      <c r="D3871" s="18"/>
      <c r="E3871" s="12" t="str">
        <f>VLOOKUP(C3871,STYLES!$1:$1048576,12,FALSE)</f>
        <v>Insight Interactive Shell</v>
      </c>
      <c r="F3871" s="115" t="s">
        <v>3457</v>
      </c>
      <c r="G3871" s="114" t="s">
        <v>2809</v>
      </c>
      <c r="H3871" s="116" t="s">
        <v>437</v>
      </c>
      <c r="I3871" s="116" t="s">
        <v>437</v>
      </c>
      <c r="J3871" s="115" t="s">
        <v>2745</v>
      </c>
      <c r="K3871" s="194">
        <f>IFERROR(VLOOKUP(J3871,LISTS!G:H,2,FALSE),"0")</f>
        <v>7</v>
      </c>
      <c r="L3871" s="12" t="str">
        <f t="shared" si="166"/>
        <v/>
      </c>
      <c r="M3871" s="115" t="s">
        <v>2745</v>
      </c>
      <c r="N3871" s="195">
        <f>IFERROR(VLOOKUP(M3871,LISTS!G:H,2,FALSE),"0")</f>
        <v>7</v>
      </c>
      <c r="O3871" s="12" t="str">
        <f t="shared" si="169"/>
        <v/>
      </c>
      <c r="P3871" s="128" t="s">
        <v>2720</v>
      </c>
      <c r="Q3871" s="128" t="s">
        <v>3136</v>
      </c>
      <c r="R3871" s="128" t="s">
        <v>2963</v>
      </c>
      <c r="S3871" s="106" t="s">
        <v>3137</v>
      </c>
      <c r="T3871" s="106" t="s">
        <v>2964</v>
      </c>
      <c r="U3871" s="115" t="s">
        <v>2769</v>
      </c>
    </row>
    <row r="3872" spans="1:21">
      <c r="A3872" s="4" t="str">
        <f>VLOOKUP(C3872,STYLES!$A$1:$R$2088,7,FALSE)</f>
        <v>Outerwear</v>
      </c>
      <c r="B3872" t="str">
        <f>VLOOKUP(C3872,STYLES!$1:$1048576,6,FALSE)</f>
        <v>North End®</v>
      </c>
      <c r="C3872" s="103">
        <v>78226</v>
      </c>
      <c r="E3872" t="str">
        <f>VLOOKUP(C3872,STYLES!$1:$1048576,12,FALSE)</f>
        <v>Insight Interactive Shell</v>
      </c>
      <c r="F3872" s="112" t="s">
        <v>3588</v>
      </c>
      <c r="G3872" s="111" t="s">
        <v>2718</v>
      </c>
      <c r="H3872" s="113" t="str">
        <f>VLOOKUP(C3872,STYLES!$1:$1048576,9,FALSE)</f>
        <v>Active</v>
      </c>
      <c r="I3872" s="113" t="str">
        <f>VLOOKUP(C3872,STYLES!$1:$1048576,10,FALSE)</f>
        <v>Active</v>
      </c>
      <c r="J3872" s="112" t="s">
        <v>2745</v>
      </c>
      <c r="K3872" s="139">
        <f>IFERROR(VLOOKUP(J3872,LISTS!G:H,2,FALSE),"0")</f>
        <v>7</v>
      </c>
      <c r="L3872" s="68">
        <f t="shared" si="166"/>
        <v>7</v>
      </c>
      <c r="M3872" s="112" t="s">
        <v>2745</v>
      </c>
      <c r="N3872" s="140">
        <f>IFERROR(VLOOKUP(M3872,LISTS!G:H,2,FALSE),"0")</f>
        <v>7</v>
      </c>
      <c r="O3872" s="68">
        <f t="shared" si="169"/>
        <v>7</v>
      </c>
      <c r="P3872" s="117" t="s">
        <v>2720</v>
      </c>
      <c r="Q3872" s="101" t="s">
        <v>2721</v>
      </c>
      <c r="R3872" s="117" t="s">
        <v>2783</v>
      </c>
      <c r="S3872" s="112" t="s">
        <v>2722</v>
      </c>
      <c r="T3872" s="103" t="s">
        <v>2784</v>
      </c>
      <c r="U3872" s="112"/>
    </row>
    <row r="3873" spans="1:21" s="12" customFormat="1">
      <c r="A3873" s="59" t="str">
        <f>VLOOKUP(C3873,STYLES!$A$1:$R$2088,7,FALSE)</f>
        <v>Outerwear</v>
      </c>
      <c r="B3873" s="12" t="str">
        <f>VLOOKUP(C3873,STYLES!$1:$1048576,6,FALSE)</f>
        <v>North End®</v>
      </c>
      <c r="C3873" s="106">
        <v>78226</v>
      </c>
      <c r="D3873" s="18"/>
      <c r="E3873" s="12" t="str">
        <f>VLOOKUP(C3873,STYLES!$1:$1048576,12,FALSE)</f>
        <v>Insight Interactive Shell</v>
      </c>
      <c r="F3873" s="115" t="s">
        <v>3172</v>
      </c>
      <c r="G3873" s="114" t="s">
        <v>2755</v>
      </c>
      <c r="H3873" s="116" t="s">
        <v>437</v>
      </c>
      <c r="I3873" s="116" t="s">
        <v>437</v>
      </c>
      <c r="J3873" s="115" t="s">
        <v>2745</v>
      </c>
      <c r="K3873" s="194">
        <f>IFERROR(VLOOKUP(J3873,LISTS!G:H,2,FALSE),"0")</f>
        <v>7</v>
      </c>
      <c r="L3873" s="12" t="str">
        <f t="shared" si="166"/>
        <v/>
      </c>
      <c r="M3873" s="115" t="s">
        <v>2745</v>
      </c>
      <c r="N3873" s="195">
        <f>IFERROR(VLOOKUP(M3873,LISTS!G:H,2,FALSE),"0")</f>
        <v>7</v>
      </c>
      <c r="O3873" s="12" t="str">
        <f t="shared" si="169"/>
        <v/>
      </c>
      <c r="P3873" s="128" t="s">
        <v>2720</v>
      </c>
      <c r="Q3873" s="128" t="s">
        <v>3003</v>
      </c>
      <c r="R3873" s="128" t="s">
        <v>2721</v>
      </c>
      <c r="S3873" s="106" t="s">
        <v>3004</v>
      </c>
      <c r="T3873" s="106" t="s">
        <v>2722</v>
      </c>
      <c r="U3873" s="115" t="s">
        <v>2769</v>
      </c>
    </row>
    <row r="3874" spans="1:21">
      <c r="A3874" s="4"/>
      <c r="F3874" s="112"/>
      <c r="G3874" s="111"/>
      <c r="J3874" s="112"/>
      <c r="K3874" s="139"/>
      <c r="L3874" s="60">
        <f>SUM(L3871:L3873)</f>
        <v>7</v>
      </c>
      <c r="M3874" s="112"/>
      <c r="N3874" s="140"/>
      <c r="O3874" s="60">
        <f>SUM(O3871:O3873)</f>
        <v>7</v>
      </c>
      <c r="Q3874" s="117"/>
      <c r="R3874" s="117"/>
      <c r="S3874" s="103"/>
      <c r="T3874" s="103"/>
      <c r="U3874" s="112"/>
    </row>
    <row r="3875" spans="1:21" s="210" customFormat="1">
      <c r="A3875" s="302" t="str">
        <f>VLOOKUP(C3875,STYLES!$A$1:$R$2088,7,FALSE)</f>
        <v>Outerwear</v>
      </c>
      <c r="B3875" s="210" t="str">
        <f>VLOOKUP(C3875,STYLES!$1:$1048576,6,FALSE)</f>
        <v>North End®</v>
      </c>
      <c r="C3875" s="303">
        <v>88226</v>
      </c>
      <c r="D3875" s="296"/>
      <c r="E3875" s="210" t="str">
        <f>VLOOKUP(C3875,STYLES!$1:$1048576,12,FALSE)</f>
        <v>Insight Interactive Shell</v>
      </c>
      <c r="F3875" s="305" t="s">
        <v>3589</v>
      </c>
      <c r="G3875" s="304" t="s">
        <v>2809</v>
      </c>
      <c r="H3875" s="297" t="s">
        <v>261</v>
      </c>
      <c r="I3875" s="297" t="s">
        <v>261</v>
      </c>
      <c r="J3875" s="305" t="s">
        <v>3009</v>
      </c>
      <c r="K3875" s="298">
        <f>IFERROR(VLOOKUP(J3875,LISTS!G:H,2,FALSE),"0")</f>
        <v>8</v>
      </c>
      <c r="L3875" s="210" t="str">
        <f t="shared" si="166"/>
        <v/>
      </c>
      <c r="M3875" s="305" t="s">
        <v>3009</v>
      </c>
      <c r="N3875" s="300">
        <f>IFERROR(VLOOKUP(M3875,LISTS!G:H,2,FALSE),"0")</f>
        <v>8</v>
      </c>
      <c r="O3875" s="210" t="str">
        <f t="shared" si="169"/>
        <v/>
      </c>
      <c r="P3875" s="301" t="s">
        <v>2720</v>
      </c>
      <c r="Q3875" s="301" t="s">
        <v>3136</v>
      </c>
      <c r="R3875" s="301" t="s">
        <v>2963</v>
      </c>
      <c r="S3875" s="303" t="s">
        <v>3137</v>
      </c>
      <c r="T3875" s="303" t="s">
        <v>2964</v>
      </c>
      <c r="U3875" s="305" t="s">
        <v>3036</v>
      </c>
    </row>
    <row r="3876" spans="1:21">
      <c r="A3876" s="4" t="str">
        <f>VLOOKUP(C3876,STYLES!$A$1:$R$2088,7,FALSE)</f>
        <v>Outerwear</v>
      </c>
      <c r="B3876" t="str">
        <f>VLOOKUP(C3876,STYLES!$1:$1048576,6,FALSE)</f>
        <v>North End®</v>
      </c>
      <c r="C3876" s="103">
        <v>88226</v>
      </c>
      <c r="E3876" t="str">
        <f>VLOOKUP(C3876,STYLES!$1:$1048576,12,FALSE)</f>
        <v>Insight Interactive Shell</v>
      </c>
      <c r="F3876" s="112" t="s">
        <v>3588</v>
      </c>
      <c r="G3876" s="111" t="s">
        <v>2718</v>
      </c>
      <c r="H3876" s="113" t="str">
        <f>VLOOKUP(C3876,STYLES!$1:$1048576,9,FALSE)</f>
        <v>Active</v>
      </c>
      <c r="I3876" s="113" t="str">
        <f>VLOOKUP(C3876,STYLES!$1:$1048576,10,FALSE)</f>
        <v>Active</v>
      </c>
      <c r="J3876" s="112" t="s">
        <v>3009</v>
      </c>
      <c r="K3876" s="139">
        <f>IFERROR(VLOOKUP(J3876,LISTS!G:H,2,FALSE),"0")</f>
        <v>8</v>
      </c>
      <c r="L3876" s="68">
        <f t="shared" si="166"/>
        <v>8</v>
      </c>
      <c r="M3876" s="112" t="s">
        <v>3009</v>
      </c>
      <c r="N3876" s="140">
        <f>IFERROR(VLOOKUP(M3876,LISTS!G:H,2,FALSE),"0")</f>
        <v>8</v>
      </c>
      <c r="O3876" s="68">
        <f t="shared" si="169"/>
        <v>8</v>
      </c>
      <c r="P3876" s="117" t="s">
        <v>2720</v>
      </c>
      <c r="Q3876" s="101" t="s">
        <v>2721</v>
      </c>
      <c r="R3876" s="117" t="s">
        <v>2783</v>
      </c>
      <c r="S3876" s="112" t="s">
        <v>2722</v>
      </c>
      <c r="T3876" s="103" t="s">
        <v>2784</v>
      </c>
      <c r="U3876" s="112"/>
    </row>
    <row r="3877" spans="1:21" s="210" customFormat="1">
      <c r="A3877" s="302" t="str">
        <f>VLOOKUP(C3877,STYLES!$A$1:$R$2088,7,FALSE)</f>
        <v>Outerwear</v>
      </c>
      <c r="B3877" s="210" t="str">
        <f>VLOOKUP(C3877,STYLES!$1:$1048576,6,FALSE)</f>
        <v>North End®</v>
      </c>
      <c r="C3877" s="303">
        <v>88226</v>
      </c>
      <c r="D3877" s="296"/>
      <c r="E3877" s="210" t="str">
        <f>VLOOKUP(C3877,STYLES!$1:$1048576,12,FALSE)</f>
        <v>Insight Interactive Shell</v>
      </c>
      <c r="F3877" s="305" t="s">
        <v>3172</v>
      </c>
      <c r="G3877" s="304" t="s">
        <v>2755</v>
      </c>
      <c r="H3877" s="297" t="s">
        <v>261</v>
      </c>
      <c r="I3877" s="297" t="s">
        <v>261</v>
      </c>
      <c r="J3877" s="305" t="s">
        <v>3009</v>
      </c>
      <c r="K3877" s="298">
        <f>IFERROR(VLOOKUP(J3877,LISTS!G:H,2,FALSE),"0")</f>
        <v>8</v>
      </c>
      <c r="L3877" s="210" t="str">
        <f t="shared" si="166"/>
        <v/>
      </c>
      <c r="M3877" s="305" t="s">
        <v>3009</v>
      </c>
      <c r="N3877" s="300">
        <f>IFERROR(VLOOKUP(M3877,LISTS!G:H,2,FALSE),"0")</f>
        <v>8</v>
      </c>
      <c r="O3877" s="210" t="str">
        <f t="shared" si="169"/>
        <v/>
      </c>
      <c r="P3877" s="301" t="s">
        <v>2720</v>
      </c>
      <c r="Q3877" s="301" t="s">
        <v>3003</v>
      </c>
      <c r="R3877" s="301" t="s">
        <v>2721</v>
      </c>
      <c r="S3877" s="303" t="s">
        <v>3004</v>
      </c>
      <c r="T3877" s="303" t="s">
        <v>2722</v>
      </c>
      <c r="U3877" s="305" t="s">
        <v>3036</v>
      </c>
    </row>
    <row r="3878" spans="1:21">
      <c r="A3878" s="4"/>
      <c r="F3878" s="112"/>
      <c r="G3878" s="111"/>
      <c r="J3878" s="112"/>
      <c r="K3878" s="139"/>
      <c r="L3878" s="60">
        <f>SUM(L3875:L3877)</f>
        <v>8</v>
      </c>
      <c r="M3878" s="112"/>
      <c r="N3878" s="140"/>
      <c r="O3878" s="60">
        <f>SUM(O3875:O3877)</f>
        <v>8</v>
      </c>
      <c r="Q3878" s="117"/>
      <c r="R3878" s="117"/>
      <c r="S3878" s="103"/>
      <c r="T3878" s="103"/>
      <c r="U3878" s="112"/>
    </row>
    <row r="3879" spans="1:21">
      <c r="A3879" s="4" t="str">
        <f>VLOOKUP(C3879,STYLES!$A$1:$R$2088,7,FALSE)</f>
        <v>Outerwear</v>
      </c>
      <c r="B3879" t="str">
        <f>VLOOKUP(C3879,STYLES!$1:$1048576,6,FALSE)</f>
        <v>North End®</v>
      </c>
      <c r="C3879" s="103">
        <v>78229</v>
      </c>
      <c r="E3879" t="str">
        <f>VLOOKUP(C3879,STYLES!$1:$1048576,12,FALSE)</f>
        <v>Torrent Interactive Textured Performance Fleece Jacket</v>
      </c>
      <c r="F3879" s="112" t="s">
        <v>3457</v>
      </c>
      <c r="G3879" s="111" t="s">
        <v>2809</v>
      </c>
      <c r="H3879" s="113" t="str">
        <f>VLOOKUP(C3879,STYLES!$1:$1048576,9,FALSE)</f>
        <v>DROP - Closeout</v>
      </c>
      <c r="I3879" s="113" t="str">
        <f>VLOOKUP(C3879,STYLES!$1:$1048576,10,FALSE)</f>
        <v>DROP - Closeout</v>
      </c>
      <c r="J3879" s="112" t="s">
        <v>2745</v>
      </c>
      <c r="K3879" s="139">
        <f>IFERROR(VLOOKUP(J3879,LISTS!G:H,2,FALSE),"0")</f>
        <v>7</v>
      </c>
      <c r="L3879" s="68" t="str">
        <f t="shared" si="166"/>
        <v/>
      </c>
      <c r="M3879" s="112" t="s">
        <v>2745</v>
      </c>
      <c r="N3879" s="140">
        <f>IFERROR(VLOOKUP(M3879,LISTS!G:H,2,FALSE),"0")</f>
        <v>7</v>
      </c>
      <c r="O3879" s="68" t="str">
        <f t="shared" si="169"/>
        <v/>
      </c>
      <c r="P3879" s="117" t="s">
        <v>2720</v>
      </c>
      <c r="Q3879" s="117" t="s">
        <v>3136</v>
      </c>
      <c r="R3879" s="117" t="s">
        <v>2963</v>
      </c>
      <c r="S3879" s="103" t="s">
        <v>3137</v>
      </c>
      <c r="T3879" s="103" t="s">
        <v>2964</v>
      </c>
      <c r="U3879" s="112"/>
    </row>
    <row r="3880" spans="1:21">
      <c r="A3880" s="4" t="str">
        <f>VLOOKUP(C3880,STYLES!$A$1:$R$2088,7,FALSE)</f>
        <v>Outerwear</v>
      </c>
      <c r="B3880" t="str">
        <f>VLOOKUP(C3880,STYLES!$1:$1048576,6,FALSE)</f>
        <v>North End®</v>
      </c>
      <c r="C3880" s="103">
        <v>78229</v>
      </c>
      <c r="E3880" t="str">
        <f>VLOOKUP(C3880,STYLES!$1:$1048576,12,FALSE)</f>
        <v>Torrent Interactive Textured Performance Fleece Jacket</v>
      </c>
      <c r="F3880" s="112" t="s">
        <v>3588</v>
      </c>
      <c r="G3880" s="111" t="s">
        <v>2718</v>
      </c>
      <c r="H3880" s="113" t="str">
        <f>VLOOKUP(C3880,STYLES!$1:$1048576,9,FALSE)</f>
        <v>DROP - Closeout</v>
      </c>
      <c r="I3880" s="113" t="str">
        <f>VLOOKUP(C3880,STYLES!$1:$1048576,10,FALSE)</f>
        <v>DROP - Closeout</v>
      </c>
      <c r="J3880" s="112" t="s">
        <v>2745</v>
      </c>
      <c r="K3880" s="139">
        <f>IFERROR(VLOOKUP(J3880,LISTS!G:H,2,FALSE),"0")</f>
        <v>7</v>
      </c>
      <c r="L3880" s="68" t="str">
        <f t="shared" si="166"/>
        <v/>
      </c>
      <c r="M3880" s="112" t="s">
        <v>2745</v>
      </c>
      <c r="N3880" s="140">
        <f>IFERROR(VLOOKUP(M3880,LISTS!G:H,2,FALSE),"0")</f>
        <v>7</v>
      </c>
      <c r="O3880" s="68" t="str">
        <f t="shared" si="169"/>
        <v/>
      </c>
      <c r="P3880" s="117" t="s">
        <v>2720</v>
      </c>
      <c r="Q3880" s="101" t="s">
        <v>2721</v>
      </c>
      <c r="R3880" s="117" t="s">
        <v>2783</v>
      </c>
      <c r="S3880" s="112" t="s">
        <v>2722</v>
      </c>
      <c r="T3880" s="103" t="s">
        <v>2784</v>
      </c>
      <c r="U3880" s="112"/>
    </row>
    <row r="3881" spans="1:21">
      <c r="A3881" s="4" t="str">
        <f>VLOOKUP(C3881,STYLES!$A$1:$R$2088,7,FALSE)</f>
        <v>Outerwear</v>
      </c>
      <c r="B3881" t="str">
        <f>VLOOKUP(C3881,STYLES!$1:$1048576,6,FALSE)</f>
        <v>North End®</v>
      </c>
      <c r="C3881" s="103">
        <v>78229</v>
      </c>
      <c r="E3881" t="str">
        <f>VLOOKUP(C3881,STYLES!$1:$1048576,12,FALSE)</f>
        <v>Torrent Interactive Textured Performance Fleece Jacket</v>
      </c>
      <c r="F3881" s="112" t="s">
        <v>3172</v>
      </c>
      <c r="G3881" s="111" t="s">
        <v>2755</v>
      </c>
      <c r="H3881" s="113" t="str">
        <f>VLOOKUP(C3881,STYLES!$1:$1048576,9,FALSE)</f>
        <v>DROP - Closeout</v>
      </c>
      <c r="I3881" s="113" t="str">
        <f>VLOOKUP(C3881,STYLES!$1:$1048576,10,FALSE)</f>
        <v>DROP - Closeout</v>
      </c>
      <c r="J3881" s="112" t="s">
        <v>2745</v>
      </c>
      <c r="K3881" s="139">
        <f>IFERROR(VLOOKUP(J3881,LISTS!G:H,2,FALSE),"0")</f>
        <v>7</v>
      </c>
      <c r="L3881" s="68" t="str">
        <f t="shared" si="166"/>
        <v/>
      </c>
      <c r="M3881" s="112" t="s">
        <v>2745</v>
      </c>
      <c r="N3881" s="140">
        <f>IFERROR(VLOOKUP(M3881,LISTS!G:H,2,FALSE),"0")</f>
        <v>7</v>
      </c>
      <c r="O3881" s="68" t="str">
        <f t="shared" si="169"/>
        <v/>
      </c>
      <c r="P3881" s="117" t="s">
        <v>2720</v>
      </c>
      <c r="Q3881" s="117" t="s">
        <v>3003</v>
      </c>
      <c r="R3881" s="117" t="s">
        <v>2721</v>
      </c>
      <c r="S3881" s="103" t="s">
        <v>3004</v>
      </c>
      <c r="T3881" s="103" t="s">
        <v>2722</v>
      </c>
      <c r="U3881" s="112"/>
    </row>
    <row r="3882" spans="1:21">
      <c r="A3882" s="4"/>
      <c r="F3882" s="112"/>
      <c r="G3882" s="111"/>
      <c r="J3882" s="112"/>
      <c r="K3882" s="139"/>
      <c r="L3882" s="60">
        <f>SUM(L3879:L3881)</f>
        <v>0</v>
      </c>
      <c r="M3882" s="112"/>
      <c r="N3882" s="140"/>
      <c r="O3882" s="60">
        <f>SUM(O3879:O3881)</f>
        <v>0</v>
      </c>
      <c r="Q3882" s="117"/>
      <c r="R3882" s="117"/>
      <c r="S3882" s="103"/>
      <c r="T3882" s="103"/>
      <c r="U3882" s="112"/>
    </row>
    <row r="3883" spans="1:21">
      <c r="A3883" s="4" t="str">
        <f>VLOOKUP(C3883,STYLES!$A$1:$R$2088,7,FALSE)</f>
        <v>Outerwear</v>
      </c>
      <c r="B3883" t="str">
        <f>VLOOKUP(C3883,STYLES!$1:$1048576,6,FALSE)</f>
        <v>North End®</v>
      </c>
      <c r="C3883" s="103">
        <v>88229</v>
      </c>
      <c r="E3883" t="str">
        <f>VLOOKUP(C3883,STYLES!$1:$1048576,12,FALSE)</f>
        <v>Torrent Interactive Textured Performance Fleece Jacket</v>
      </c>
      <c r="F3883" s="112" t="s">
        <v>3457</v>
      </c>
      <c r="G3883" s="111" t="s">
        <v>2809</v>
      </c>
      <c r="H3883" s="113" t="str">
        <f>VLOOKUP(C3883,STYLES!$1:$1048576,9,FALSE)</f>
        <v>DROP - Closeout</v>
      </c>
      <c r="I3883" s="113" t="str">
        <f>VLOOKUP(C3883,STYLES!$1:$1048576,10,FALSE)</f>
        <v>DROP - Closeout</v>
      </c>
      <c r="J3883" s="112" t="s">
        <v>3009</v>
      </c>
      <c r="K3883" s="139">
        <f>IFERROR(VLOOKUP(J3883,LISTS!G:H,2,FALSE),"0")</f>
        <v>8</v>
      </c>
      <c r="L3883" s="68" t="str">
        <f t="shared" si="166"/>
        <v/>
      </c>
      <c r="M3883" s="112" t="s">
        <v>3009</v>
      </c>
      <c r="N3883" s="140">
        <f>IFERROR(VLOOKUP(M3883,LISTS!G:H,2,FALSE),"0")</f>
        <v>8</v>
      </c>
      <c r="O3883" s="68" t="str">
        <f t="shared" si="169"/>
        <v/>
      </c>
      <c r="P3883" s="117" t="s">
        <v>2720</v>
      </c>
      <c r="Q3883" s="117" t="s">
        <v>3136</v>
      </c>
      <c r="R3883" s="117" t="s">
        <v>2963</v>
      </c>
      <c r="S3883" s="103" t="s">
        <v>3137</v>
      </c>
      <c r="T3883" s="103" t="s">
        <v>2964</v>
      </c>
      <c r="U3883" s="112"/>
    </row>
    <row r="3884" spans="1:21">
      <c r="A3884" s="4" t="str">
        <f>VLOOKUP(C3884,STYLES!$A$1:$R$2088,7,FALSE)</f>
        <v>Outerwear</v>
      </c>
      <c r="B3884" t="str">
        <f>VLOOKUP(C3884,STYLES!$1:$1048576,6,FALSE)</f>
        <v>North End®</v>
      </c>
      <c r="C3884" s="103">
        <v>88229</v>
      </c>
      <c r="E3884" t="str">
        <f>VLOOKUP(C3884,STYLES!$1:$1048576,12,FALSE)</f>
        <v>Torrent Interactive Textured Performance Fleece Jacket</v>
      </c>
      <c r="F3884" s="112" t="s">
        <v>3588</v>
      </c>
      <c r="G3884" s="111" t="s">
        <v>2718</v>
      </c>
      <c r="H3884" s="113" t="str">
        <f>VLOOKUP(C3884,STYLES!$1:$1048576,9,FALSE)</f>
        <v>DROP - Closeout</v>
      </c>
      <c r="I3884" s="113" t="str">
        <f>VLOOKUP(C3884,STYLES!$1:$1048576,10,FALSE)</f>
        <v>DROP - Closeout</v>
      </c>
      <c r="J3884" s="112" t="s">
        <v>3009</v>
      </c>
      <c r="K3884" s="139">
        <f>IFERROR(VLOOKUP(J3884,LISTS!G:H,2,FALSE),"0")</f>
        <v>8</v>
      </c>
      <c r="L3884" s="68" t="str">
        <f t="shared" si="166"/>
        <v/>
      </c>
      <c r="M3884" s="112" t="s">
        <v>3009</v>
      </c>
      <c r="N3884" s="140">
        <f>IFERROR(VLOOKUP(M3884,LISTS!G:H,2,FALSE),"0")</f>
        <v>8</v>
      </c>
      <c r="O3884" s="68" t="str">
        <f t="shared" si="169"/>
        <v/>
      </c>
      <c r="P3884" s="117" t="s">
        <v>2720</v>
      </c>
      <c r="Q3884" s="101" t="s">
        <v>2721</v>
      </c>
      <c r="R3884" s="117" t="s">
        <v>2783</v>
      </c>
      <c r="S3884" s="112" t="s">
        <v>2722</v>
      </c>
      <c r="T3884" s="103" t="s">
        <v>2784</v>
      </c>
      <c r="U3884" s="112"/>
    </row>
    <row r="3885" spans="1:21">
      <c r="A3885" s="4" t="str">
        <f>VLOOKUP(C3885,STYLES!$A$1:$R$2088,7,FALSE)</f>
        <v>Outerwear</v>
      </c>
      <c r="B3885" t="str">
        <f>VLOOKUP(C3885,STYLES!$1:$1048576,6,FALSE)</f>
        <v>North End®</v>
      </c>
      <c r="C3885" s="103">
        <v>88229</v>
      </c>
      <c r="E3885" t="str">
        <f>VLOOKUP(C3885,STYLES!$1:$1048576,12,FALSE)</f>
        <v>Torrent Interactive Textured Performance Fleece Jacket</v>
      </c>
      <c r="F3885" s="112" t="s">
        <v>3172</v>
      </c>
      <c r="G3885" s="111" t="s">
        <v>2755</v>
      </c>
      <c r="H3885" s="113" t="str">
        <f>VLOOKUP(C3885,STYLES!$1:$1048576,9,FALSE)</f>
        <v>DROP - Closeout</v>
      </c>
      <c r="I3885" s="113" t="str">
        <f>VLOOKUP(C3885,STYLES!$1:$1048576,10,FALSE)</f>
        <v>DROP - Closeout</v>
      </c>
      <c r="J3885" s="112" t="s">
        <v>3009</v>
      </c>
      <c r="K3885" s="139">
        <f>IFERROR(VLOOKUP(J3885,LISTS!G:H,2,FALSE),"0")</f>
        <v>8</v>
      </c>
      <c r="L3885" s="68" t="str">
        <f t="shared" si="166"/>
        <v/>
      </c>
      <c r="M3885" s="112" t="s">
        <v>3009</v>
      </c>
      <c r="N3885" s="140">
        <f>IFERROR(VLOOKUP(M3885,LISTS!G:H,2,FALSE),"0")</f>
        <v>8</v>
      </c>
      <c r="O3885" s="68" t="str">
        <f t="shared" si="169"/>
        <v/>
      </c>
      <c r="P3885" s="117" t="s">
        <v>2720</v>
      </c>
      <c r="Q3885" s="117" t="s">
        <v>3003</v>
      </c>
      <c r="R3885" s="117" t="s">
        <v>2721</v>
      </c>
      <c r="S3885" s="103" t="s">
        <v>3004</v>
      </c>
      <c r="T3885" s="103" t="s">
        <v>2722</v>
      </c>
      <c r="U3885" s="112"/>
    </row>
    <row r="3886" spans="1:21">
      <c r="A3886" s="4"/>
      <c r="F3886" s="112"/>
      <c r="G3886" s="111"/>
      <c r="J3886" s="112"/>
      <c r="K3886" s="139"/>
      <c r="L3886" s="60">
        <f>SUM(L3883:L3885)</f>
        <v>0</v>
      </c>
      <c r="M3886" s="112"/>
      <c r="N3886" s="140"/>
      <c r="O3886" s="60">
        <f>SUM(O3883:O3885)</f>
        <v>0</v>
      </c>
      <c r="Q3886" s="117"/>
      <c r="R3886" s="117"/>
      <c r="S3886" s="103"/>
      <c r="T3886" s="103"/>
      <c r="U3886" s="112"/>
    </row>
    <row r="3887" spans="1:21" s="12" customFormat="1">
      <c r="A3887" s="59" t="str">
        <f>VLOOKUP(C3887,STYLES!$A$1:$R$2088,7,FALSE)</f>
        <v>Outerwear</v>
      </c>
      <c r="B3887" s="12" t="str">
        <f>VLOOKUP(C3887,STYLES!$1:$1048576,6,FALSE)</f>
        <v>North End®</v>
      </c>
      <c r="C3887" s="106">
        <v>78230</v>
      </c>
      <c r="D3887" s="18"/>
      <c r="E3887" s="12" t="str">
        <f>VLOOKUP(C3887,STYLES!$1:$1048576,12,FALSE)</f>
        <v>Motion Interactive ColorBlock Performance Fleece Jacket</v>
      </c>
      <c r="F3887" s="115" t="s">
        <v>3590</v>
      </c>
      <c r="G3887" s="114" t="s">
        <v>2740</v>
      </c>
      <c r="H3887" s="116" t="s">
        <v>437</v>
      </c>
      <c r="I3887" s="116" t="s">
        <v>437</v>
      </c>
      <c r="J3887" s="115" t="s">
        <v>2745</v>
      </c>
      <c r="K3887" s="194">
        <f>IFERROR(VLOOKUP(J3887,LISTS!G:H,2,FALSE),"0")</f>
        <v>7</v>
      </c>
      <c r="L3887" s="12" t="str">
        <f t="shared" si="166"/>
        <v/>
      </c>
      <c r="M3887" s="115" t="s">
        <v>2745</v>
      </c>
      <c r="N3887" s="195">
        <f>IFERROR(VLOOKUP(M3887,LISTS!G:H,2,FALSE),"0")</f>
        <v>7</v>
      </c>
      <c r="O3887" s="12" t="str">
        <f t="shared" si="169"/>
        <v/>
      </c>
      <c r="P3887" s="128" t="s">
        <v>2720</v>
      </c>
      <c r="Q3887" s="137" t="s">
        <v>2741</v>
      </c>
      <c r="R3887" s="128" t="s">
        <v>3564</v>
      </c>
      <c r="S3887" s="115" t="s">
        <v>3039</v>
      </c>
      <c r="T3887" s="106" t="s">
        <v>3565</v>
      </c>
      <c r="U3887" s="115" t="s">
        <v>2769</v>
      </c>
    </row>
    <row r="3888" spans="1:21" s="12" customFormat="1">
      <c r="A3888" s="59" t="str">
        <f>VLOOKUP(C3888,STYLES!$A$1:$R$2088,7,FALSE)</f>
        <v>Outerwear</v>
      </c>
      <c r="B3888" s="12" t="str">
        <f>VLOOKUP(C3888,STYLES!$1:$1048576,6,FALSE)</f>
        <v>North End®</v>
      </c>
      <c r="C3888" s="106">
        <v>78230</v>
      </c>
      <c r="D3888" s="18"/>
      <c r="E3888" s="12" t="str">
        <f>VLOOKUP(C3888,STYLES!$1:$1048576,12,FALSE)</f>
        <v>Motion Interactive ColorBlock Performance Fleece Jacket</v>
      </c>
      <c r="F3888" s="115" t="s">
        <v>3591</v>
      </c>
      <c r="G3888" s="114" t="s">
        <v>2743</v>
      </c>
      <c r="H3888" s="116" t="s">
        <v>437</v>
      </c>
      <c r="I3888" s="116" t="s">
        <v>437</v>
      </c>
      <c r="J3888" s="115" t="s">
        <v>2745</v>
      </c>
      <c r="K3888" s="194">
        <f>IFERROR(VLOOKUP(J3888,LISTS!G:H,2,FALSE),"0")</f>
        <v>7</v>
      </c>
      <c r="L3888" s="12" t="str">
        <f t="shared" si="166"/>
        <v/>
      </c>
      <c r="M3888" s="115" t="s">
        <v>2745</v>
      </c>
      <c r="N3888" s="195">
        <f>IFERROR(VLOOKUP(M3888,LISTS!G:H,2,FALSE),"0")</f>
        <v>7</v>
      </c>
      <c r="O3888" s="12" t="str">
        <f t="shared" si="169"/>
        <v/>
      </c>
      <c r="P3888" s="128" t="s">
        <v>2720</v>
      </c>
      <c r="Q3888" s="128" t="s">
        <v>3198</v>
      </c>
      <c r="R3888" s="128" t="s">
        <v>3564</v>
      </c>
      <c r="S3888" s="106" t="s">
        <v>3199</v>
      </c>
      <c r="T3888" s="106" t="s">
        <v>3565</v>
      </c>
      <c r="U3888" s="115" t="s">
        <v>2872</v>
      </c>
    </row>
    <row r="3889" spans="1:21">
      <c r="A3889" s="4" t="str">
        <f>VLOOKUP(C3889,STYLES!$A$1:$R$2088,7,FALSE)</f>
        <v>Outerwear</v>
      </c>
      <c r="B3889" t="str">
        <f>VLOOKUP(C3889,STYLES!$1:$1048576,6,FALSE)</f>
        <v>North End®</v>
      </c>
      <c r="C3889" s="103">
        <v>78230</v>
      </c>
      <c r="E3889" t="str">
        <f>VLOOKUP(C3889,STYLES!$1:$1048576,12,FALSE)</f>
        <v>Motion Interactive ColorBlock Performance Fleece Jacket</v>
      </c>
      <c r="F3889" s="112" t="s">
        <v>3592</v>
      </c>
      <c r="G3889" s="111" t="s">
        <v>2718</v>
      </c>
      <c r="H3889" s="113" t="str">
        <f>VLOOKUP(C3889,STYLES!$1:$1048576,9,FALSE)</f>
        <v>DROP - Pre-Closeout</v>
      </c>
      <c r="I3889" s="113" t="str">
        <f>VLOOKUP(C3889,STYLES!$1:$1048576,10,FALSE)</f>
        <v>DROP - Pre-Closeout</v>
      </c>
      <c r="J3889" s="112" t="s">
        <v>2745</v>
      </c>
      <c r="K3889" s="139">
        <f>IFERROR(VLOOKUP(J3889,LISTS!G:H,2,FALSE),"0")</f>
        <v>7</v>
      </c>
      <c r="L3889" s="68" t="str">
        <f t="shared" si="166"/>
        <v/>
      </c>
      <c r="M3889" s="112" t="s">
        <v>2745</v>
      </c>
      <c r="N3889" s="140">
        <f>IFERROR(VLOOKUP(M3889,LISTS!G:H,2,FALSE),"0")</f>
        <v>7</v>
      </c>
      <c r="O3889" s="68" t="str">
        <f t="shared" si="169"/>
        <v/>
      </c>
      <c r="P3889" s="117" t="s">
        <v>2720</v>
      </c>
      <c r="Q3889" s="101" t="s">
        <v>2721</v>
      </c>
      <c r="R3889" s="117" t="s">
        <v>3564</v>
      </c>
      <c r="S3889" s="112" t="s">
        <v>2722</v>
      </c>
      <c r="T3889" s="103" t="s">
        <v>3565</v>
      </c>
      <c r="U3889" s="112"/>
    </row>
    <row r="3890" spans="1:21">
      <c r="A3890" s="4"/>
      <c r="F3890" s="112"/>
      <c r="G3890" s="111"/>
      <c r="J3890" s="112"/>
      <c r="K3890" s="139"/>
      <c r="L3890" s="60">
        <f>SUM(L3887:L3889)</f>
        <v>0</v>
      </c>
      <c r="M3890" s="112"/>
      <c r="N3890" s="140"/>
      <c r="O3890" s="60">
        <f>SUM(O3887:O3889)</f>
        <v>0</v>
      </c>
      <c r="Q3890" s="117"/>
      <c r="R3890" s="117"/>
      <c r="S3890" s="103"/>
      <c r="T3890" s="103"/>
      <c r="U3890" s="112"/>
    </row>
    <row r="3891" spans="1:21" s="12" customFormat="1">
      <c r="A3891" s="59" t="str">
        <f>VLOOKUP(C3891,STYLES!$A$1:$R$2088,7,FALSE)</f>
        <v>Outerwear</v>
      </c>
      <c r="B3891" s="12" t="str">
        <f>VLOOKUP(C3891,STYLES!$1:$1048576,6,FALSE)</f>
        <v>North End®</v>
      </c>
      <c r="C3891" s="106">
        <v>88230</v>
      </c>
      <c r="D3891" s="18"/>
      <c r="E3891" s="12" t="str">
        <f>VLOOKUP(C3891,STYLES!$1:$1048576,12,FALSE)</f>
        <v>Motion Interactive ColorBlock Performance Fleece Jacket</v>
      </c>
      <c r="F3891" s="115" t="s">
        <v>3590</v>
      </c>
      <c r="G3891" s="114" t="s">
        <v>2740</v>
      </c>
      <c r="H3891" s="116" t="s">
        <v>437</v>
      </c>
      <c r="I3891" s="116" t="s">
        <v>437</v>
      </c>
      <c r="J3891" s="115" t="s">
        <v>3009</v>
      </c>
      <c r="K3891" s="194">
        <f>IFERROR(VLOOKUP(J3891,LISTS!G:H,2,FALSE),"0")</f>
        <v>8</v>
      </c>
      <c r="L3891" s="12" t="str">
        <f t="shared" si="166"/>
        <v/>
      </c>
      <c r="M3891" s="115" t="s">
        <v>3009</v>
      </c>
      <c r="N3891" s="195">
        <f>IFERROR(VLOOKUP(M3891,LISTS!G:H,2,FALSE),"0")</f>
        <v>8</v>
      </c>
      <c r="O3891" s="12" t="str">
        <f t="shared" si="169"/>
        <v/>
      </c>
      <c r="P3891" s="128" t="s">
        <v>2720</v>
      </c>
      <c r="Q3891" s="137" t="s">
        <v>2741</v>
      </c>
      <c r="R3891" s="128" t="s">
        <v>3564</v>
      </c>
      <c r="S3891" s="115" t="s">
        <v>3039</v>
      </c>
      <c r="T3891" s="106" t="s">
        <v>3565</v>
      </c>
      <c r="U3891" s="115" t="s">
        <v>2769</v>
      </c>
    </row>
    <row r="3892" spans="1:21" s="12" customFormat="1">
      <c r="A3892" s="59" t="str">
        <f>VLOOKUP(C3892,STYLES!$A$1:$R$2088,7,FALSE)</f>
        <v>Outerwear</v>
      </c>
      <c r="B3892" s="12" t="str">
        <f>VLOOKUP(C3892,STYLES!$1:$1048576,6,FALSE)</f>
        <v>North End®</v>
      </c>
      <c r="C3892" s="106">
        <v>88230</v>
      </c>
      <c r="D3892" s="18"/>
      <c r="E3892" s="12" t="str">
        <f>VLOOKUP(C3892,STYLES!$1:$1048576,12,FALSE)</f>
        <v>Motion Interactive ColorBlock Performance Fleece Jacket</v>
      </c>
      <c r="F3892" s="115" t="s">
        <v>3591</v>
      </c>
      <c r="G3892" s="114" t="s">
        <v>2743</v>
      </c>
      <c r="H3892" s="116" t="s">
        <v>437</v>
      </c>
      <c r="I3892" s="116" t="s">
        <v>437</v>
      </c>
      <c r="J3892" s="115" t="s">
        <v>3009</v>
      </c>
      <c r="K3892" s="194">
        <f>IFERROR(VLOOKUP(J3892,LISTS!G:H,2,FALSE),"0")</f>
        <v>8</v>
      </c>
      <c r="L3892" s="12" t="str">
        <f t="shared" si="166"/>
        <v/>
      </c>
      <c r="M3892" s="115" t="s">
        <v>3009</v>
      </c>
      <c r="N3892" s="195">
        <f>IFERROR(VLOOKUP(M3892,LISTS!G:H,2,FALSE),"0")</f>
        <v>8</v>
      </c>
      <c r="O3892" s="12" t="str">
        <f t="shared" si="169"/>
        <v/>
      </c>
      <c r="P3892" s="128" t="s">
        <v>2720</v>
      </c>
      <c r="Q3892" s="128" t="s">
        <v>3198</v>
      </c>
      <c r="R3892" s="128" t="s">
        <v>3564</v>
      </c>
      <c r="S3892" s="106" t="s">
        <v>3199</v>
      </c>
      <c r="T3892" s="106" t="s">
        <v>3565</v>
      </c>
      <c r="U3892" s="115" t="s">
        <v>2872</v>
      </c>
    </row>
    <row r="3893" spans="1:21">
      <c r="A3893" s="4" t="str">
        <f>VLOOKUP(C3893,STYLES!$A$1:$R$2088,7,FALSE)</f>
        <v>Outerwear</v>
      </c>
      <c r="B3893" t="str">
        <f>VLOOKUP(C3893,STYLES!$1:$1048576,6,FALSE)</f>
        <v>North End®</v>
      </c>
      <c r="C3893" s="103">
        <v>88230</v>
      </c>
      <c r="E3893" t="str">
        <f>VLOOKUP(C3893,STYLES!$1:$1048576,12,FALSE)</f>
        <v>Motion Interactive ColorBlock Performance Fleece Jacket</v>
      </c>
      <c r="F3893" s="112" t="s">
        <v>3592</v>
      </c>
      <c r="G3893" s="111" t="s">
        <v>2718</v>
      </c>
      <c r="H3893" s="113" t="str">
        <f>VLOOKUP(C3893,STYLES!$1:$1048576,9,FALSE)</f>
        <v>DROP - Pre-Closeout</v>
      </c>
      <c r="I3893" s="113" t="str">
        <f>VLOOKUP(C3893,STYLES!$1:$1048576,10,FALSE)</f>
        <v>DROP - Pre-Closeout</v>
      </c>
      <c r="J3893" s="112" t="s">
        <v>3009</v>
      </c>
      <c r="K3893" s="139">
        <f>IFERROR(VLOOKUP(J3893,LISTS!G:H,2,FALSE),"0")</f>
        <v>8</v>
      </c>
      <c r="L3893" s="68" t="str">
        <f t="shared" si="166"/>
        <v/>
      </c>
      <c r="M3893" s="112" t="s">
        <v>3009</v>
      </c>
      <c r="N3893" s="140">
        <f>IFERROR(VLOOKUP(M3893,LISTS!G:H,2,FALSE),"0")</f>
        <v>8</v>
      </c>
      <c r="O3893" s="68" t="str">
        <f t="shared" si="169"/>
        <v/>
      </c>
      <c r="P3893" s="117" t="s">
        <v>2720</v>
      </c>
      <c r="Q3893" s="101" t="s">
        <v>2721</v>
      </c>
      <c r="R3893" s="117" t="s">
        <v>3564</v>
      </c>
      <c r="S3893" s="112" t="s">
        <v>2722</v>
      </c>
      <c r="T3893" s="103" t="s">
        <v>3565</v>
      </c>
      <c r="U3893" s="112"/>
    </row>
    <row r="3894" spans="1:21">
      <c r="A3894" s="4"/>
      <c r="F3894" s="112"/>
      <c r="G3894" s="111"/>
      <c r="J3894" s="112"/>
      <c r="K3894" s="139"/>
      <c r="L3894" s="60">
        <f>SUM(L3891:L3893)</f>
        <v>0</v>
      </c>
      <c r="M3894" s="112"/>
      <c r="N3894" s="140"/>
      <c r="O3894" s="60">
        <f>SUM(O3891:O3893)</f>
        <v>0</v>
      </c>
      <c r="Q3894" s="117"/>
      <c r="R3894" s="117"/>
      <c r="S3894" s="103"/>
      <c r="T3894" s="103"/>
      <c r="U3894" s="112"/>
    </row>
    <row r="3895" spans="1:21">
      <c r="A3895" s="4" t="str">
        <f>VLOOKUP(C3895,STYLES!$A$1:$R$2088,7,FALSE)</f>
        <v>Outerwear</v>
      </c>
      <c r="B3895" t="str">
        <f>VLOOKUP(C3895,STYLES!$1:$1048576,6,FALSE)</f>
        <v>North End®</v>
      </c>
      <c r="C3895" s="103">
        <v>78231</v>
      </c>
      <c r="E3895" t="str">
        <f>VLOOKUP(C3895,STYLES!$1:$1048576,12,FALSE)</f>
        <v>Resolve Interactive Insulated Packable Jacket</v>
      </c>
      <c r="F3895" s="112" t="s">
        <v>3310</v>
      </c>
      <c r="G3895" s="111" t="s">
        <v>2763</v>
      </c>
      <c r="H3895" s="113" t="str">
        <f>VLOOKUP(C3895,STYLES!$1:$1048576,9,FALSE)</f>
        <v>Active</v>
      </c>
      <c r="I3895" s="113" t="str">
        <f>VLOOKUP(C3895,STYLES!$1:$1048576,10,FALSE)</f>
        <v>Active</v>
      </c>
      <c r="J3895" s="112" t="s">
        <v>2745</v>
      </c>
      <c r="K3895" s="139">
        <f>IFERROR(VLOOKUP(J3895,LISTS!G:H,2,FALSE),"0")</f>
        <v>7</v>
      </c>
      <c r="L3895" s="68">
        <f t="shared" si="166"/>
        <v>7</v>
      </c>
      <c r="M3895" s="112" t="s">
        <v>2745</v>
      </c>
      <c r="N3895" s="140">
        <f>IFERROR(VLOOKUP(M3895,LISTS!G:H,2,FALSE),"0")</f>
        <v>7</v>
      </c>
      <c r="O3895" s="68">
        <f t="shared" si="169"/>
        <v>7</v>
      </c>
      <c r="P3895" s="117" t="s">
        <v>2720</v>
      </c>
      <c r="Q3895" s="118" t="s">
        <v>2783</v>
      </c>
      <c r="R3895" s="112" t="s">
        <v>2721</v>
      </c>
      <c r="S3895" s="112" t="s">
        <v>2784</v>
      </c>
      <c r="T3895" s="103" t="s">
        <v>2722</v>
      </c>
      <c r="U3895" s="112"/>
    </row>
    <row r="3896" spans="1:21" s="12" customFormat="1">
      <c r="A3896" s="59" t="str">
        <f>VLOOKUP(C3896,STYLES!$A$1:$R$2088,7,FALSE)</f>
        <v>Outerwear</v>
      </c>
      <c r="B3896" s="12" t="str">
        <f>VLOOKUP(C3896,STYLES!$1:$1048576,6,FALSE)</f>
        <v>North End®</v>
      </c>
      <c r="C3896" s="106">
        <v>78231</v>
      </c>
      <c r="D3896" s="18"/>
      <c r="E3896" s="12" t="str">
        <f>VLOOKUP(C3896,STYLES!$1:$1048576,12,FALSE)</f>
        <v>Resolve Interactive Insulated Packable Jacket</v>
      </c>
      <c r="F3896" s="115" t="s">
        <v>3457</v>
      </c>
      <c r="G3896" s="114" t="s">
        <v>2809</v>
      </c>
      <c r="H3896" s="116" t="s">
        <v>437</v>
      </c>
      <c r="I3896" s="116" t="s">
        <v>437</v>
      </c>
      <c r="J3896" s="115" t="s">
        <v>2745</v>
      </c>
      <c r="K3896" s="194">
        <f>IFERROR(VLOOKUP(J3896,LISTS!G:H,2,FALSE),"0")</f>
        <v>7</v>
      </c>
      <c r="L3896" s="12" t="str">
        <f t="shared" si="166"/>
        <v/>
      </c>
      <c r="M3896" s="115" t="s">
        <v>2745</v>
      </c>
      <c r="N3896" s="195">
        <f>IFERROR(VLOOKUP(M3896,LISTS!G:H,2,FALSE),"0")</f>
        <v>7</v>
      </c>
      <c r="O3896" s="12" t="str">
        <f t="shared" si="169"/>
        <v/>
      </c>
      <c r="P3896" s="128" t="s">
        <v>2720</v>
      </c>
      <c r="Q3896" s="128" t="s">
        <v>3136</v>
      </c>
      <c r="R3896" s="128" t="s">
        <v>2963</v>
      </c>
      <c r="S3896" s="106" t="s">
        <v>3137</v>
      </c>
      <c r="T3896" s="106" t="s">
        <v>2964</v>
      </c>
      <c r="U3896" s="115" t="s">
        <v>2769</v>
      </c>
    </row>
    <row r="3897" spans="1:21" s="12" customFormat="1">
      <c r="A3897" s="59" t="str">
        <f>VLOOKUP(C3897,STYLES!$A$1:$R$2088,7,FALSE)</f>
        <v>Outerwear</v>
      </c>
      <c r="B3897" s="12" t="str">
        <f>VLOOKUP(C3897,STYLES!$1:$1048576,6,FALSE)</f>
        <v>North End®</v>
      </c>
      <c r="C3897" s="106">
        <v>78231</v>
      </c>
      <c r="D3897" s="18"/>
      <c r="E3897" s="12" t="str">
        <f>VLOOKUP(C3897,STYLES!$1:$1048576,12,FALSE)</f>
        <v>Resolve Interactive Insulated Packable Jacket</v>
      </c>
      <c r="F3897" s="115" t="s">
        <v>3593</v>
      </c>
      <c r="G3897" s="114" t="s">
        <v>2743</v>
      </c>
      <c r="H3897" s="116" t="s">
        <v>437</v>
      </c>
      <c r="I3897" s="116" t="s">
        <v>437</v>
      </c>
      <c r="J3897" s="115" t="s">
        <v>2745</v>
      </c>
      <c r="K3897" s="194">
        <f>IFERROR(VLOOKUP(J3897,LISTS!G:H,2,FALSE),"0")</f>
        <v>7</v>
      </c>
      <c r="L3897" s="12" t="str">
        <f t="shared" si="166"/>
        <v/>
      </c>
      <c r="M3897" s="115" t="s">
        <v>2745</v>
      </c>
      <c r="N3897" s="195">
        <f>IFERROR(VLOOKUP(M3897,LISTS!G:H,2,FALSE),"0")</f>
        <v>7</v>
      </c>
      <c r="O3897" s="12" t="str">
        <f t="shared" si="169"/>
        <v/>
      </c>
      <c r="P3897" s="128" t="s">
        <v>2720</v>
      </c>
      <c r="Q3897" s="128" t="s">
        <v>3198</v>
      </c>
      <c r="R3897" s="128" t="s">
        <v>2783</v>
      </c>
      <c r="S3897" s="106" t="s">
        <v>3199</v>
      </c>
      <c r="T3897" s="106" t="s">
        <v>2784</v>
      </c>
      <c r="U3897" s="115" t="s">
        <v>2876</v>
      </c>
    </row>
    <row r="3898" spans="1:21">
      <c r="A3898" s="4" t="str">
        <f>VLOOKUP(C3898,STYLES!$A$1:$R$2088,7,FALSE)</f>
        <v>Outerwear</v>
      </c>
      <c r="B3898" t="str">
        <f>VLOOKUP(C3898,STYLES!$1:$1048576,6,FALSE)</f>
        <v>North End®</v>
      </c>
      <c r="C3898" s="103">
        <v>78231</v>
      </c>
      <c r="E3898" t="str">
        <f>VLOOKUP(C3898,STYLES!$1:$1048576,12,FALSE)</f>
        <v>Resolve Interactive Insulated Packable Jacket</v>
      </c>
      <c r="F3898" s="112" t="s">
        <v>3588</v>
      </c>
      <c r="G3898" s="111" t="s">
        <v>2718</v>
      </c>
      <c r="H3898" s="113" t="str">
        <f>VLOOKUP(C3898,STYLES!$1:$1048576,9,FALSE)</f>
        <v>Active</v>
      </c>
      <c r="I3898" s="113" t="str">
        <f>VLOOKUP(C3898,STYLES!$1:$1048576,10,FALSE)</f>
        <v>Active</v>
      </c>
      <c r="J3898" s="112" t="s">
        <v>2745</v>
      </c>
      <c r="K3898" s="139">
        <f>IFERROR(VLOOKUP(J3898,LISTS!G:H,2,FALSE),"0")</f>
        <v>7</v>
      </c>
      <c r="L3898" s="68">
        <f t="shared" si="166"/>
        <v>7</v>
      </c>
      <c r="M3898" s="112" t="s">
        <v>2745</v>
      </c>
      <c r="N3898" s="140">
        <f>IFERROR(VLOOKUP(M3898,LISTS!G:H,2,FALSE),"0")</f>
        <v>7</v>
      </c>
      <c r="O3898" s="68">
        <f t="shared" si="169"/>
        <v>7</v>
      </c>
      <c r="P3898" s="117" t="s">
        <v>2720</v>
      </c>
      <c r="Q3898" s="101" t="s">
        <v>2721</v>
      </c>
      <c r="R3898" s="117" t="s">
        <v>2783</v>
      </c>
      <c r="S3898" s="112" t="s">
        <v>2722</v>
      </c>
      <c r="T3898" s="103" t="s">
        <v>2784</v>
      </c>
      <c r="U3898" s="112"/>
    </row>
    <row r="3899" spans="1:21">
      <c r="A3899" s="4"/>
      <c r="F3899" s="112"/>
      <c r="G3899" s="111"/>
      <c r="J3899" s="112"/>
      <c r="K3899" s="139"/>
      <c r="L3899" s="60">
        <f>SUM(L3895:L3898)</f>
        <v>14</v>
      </c>
      <c r="M3899" s="112"/>
      <c r="N3899" s="140"/>
      <c r="O3899" s="60">
        <f>SUM(O3895:O3898)</f>
        <v>14</v>
      </c>
      <c r="Q3899" s="117"/>
      <c r="R3899" s="117"/>
      <c r="S3899" s="103"/>
      <c r="T3899" s="103"/>
      <c r="U3899" s="112"/>
    </row>
    <row r="3900" spans="1:21">
      <c r="A3900" s="4" t="str">
        <f>VLOOKUP(C3900,STYLES!$A$1:$R$2088,7,FALSE)</f>
        <v>Outerwear</v>
      </c>
      <c r="B3900" t="str">
        <f>VLOOKUP(C3900,STYLES!$1:$1048576,6,FALSE)</f>
        <v>North End®</v>
      </c>
      <c r="C3900" s="103">
        <v>88231</v>
      </c>
      <c r="E3900" t="str">
        <f>VLOOKUP(C3900,STYLES!$1:$1048576,12,FALSE)</f>
        <v>Resolve Interactive Insulated Packable Jacket</v>
      </c>
      <c r="F3900" s="112" t="s">
        <v>3310</v>
      </c>
      <c r="G3900" s="111" t="s">
        <v>2763</v>
      </c>
      <c r="H3900" s="113" t="str">
        <f>VLOOKUP(C3900,STYLES!$1:$1048576,9,FALSE)</f>
        <v>Active</v>
      </c>
      <c r="I3900" s="113" t="str">
        <f>VLOOKUP(C3900,STYLES!$1:$1048576,10,FALSE)</f>
        <v>Active</v>
      </c>
      <c r="J3900" s="112" t="s">
        <v>3009</v>
      </c>
      <c r="K3900" s="139">
        <f>IFERROR(VLOOKUP(J3900,LISTS!G:H,2,FALSE),"0")</f>
        <v>8</v>
      </c>
      <c r="L3900" s="68">
        <f t="shared" si="166"/>
        <v>8</v>
      </c>
      <c r="M3900" s="112" t="s">
        <v>3009</v>
      </c>
      <c r="N3900" s="140">
        <f>IFERROR(VLOOKUP(M3900,LISTS!G:H,2,FALSE),"0")</f>
        <v>8</v>
      </c>
      <c r="O3900" s="68">
        <f t="shared" si="169"/>
        <v>8</v>
      </c>
      <c r="P3900" s="117" t="s">
        <v>2720</v>
      </c>
      <c r="Q3900" s="118" t="s">
        <v>2783</v>
      </c>
      <c r="R3900" s="112" t="s">
        <v>2721</v>
      </c>
      <c r="S3900" s="112" t="s">
        <v>2784</v>
      </c>
      <c r="T3900" s="103" t="s">
        <v>2722</v>
      </c>
      <c r="U3900" s="112"/>
    </row>
    <row r="3901" spans="1:21" s="210" customFormat="1">
      <c r="A3901" s="302" t="str">
        <f>VLOOKUP(C3901,STYLES!$A$1:$R$2088,7,FALSE)</f>
        <v>Outerwear</v>
      </c>
      <c r="B3901" s="210" t="str">
        <f>VLOOKUP(C3901,STYLES!$1:$1048576,6,FALSE)</f>
        <v>North End®</v>
      </c>
      <c r="C3901" s="303">
        <v>88231</v>
      </c>
      <c r="D3901" s="296"/>
      <c r="E3901" s="210" t="str">
        <f>VLOOKUP(C3901,STYLES!$1:$1048576,12,FALSE)</f>
        <v>Resolve Interactive Insulated Packable Jacket</v>
      </c>
      <c r="F3901" s="305" t="s">
        <v>3457</v>
      </c>
      <c r="G3901" s="304" t="s">
        <v>2809</v>
      </c>
      <c r="H3901" s="297" t="s">
        <v>261</v>
      </c>
      <c r="I3901" s="297" t="s">
        <v>261</v>
      </c>
      <c r="J3901" s="305" t="s">
        <v>3009</v>
      </c>
      <c r="K3901" s="298">
        <f>IFERROR(VLOOKUP(J3901,LISTS!G:H,2,FALSE),"0")</f>
        <v>8</v>
      </c>
      <c r="L3901" s="210" t="str">
        <f t="shared" si="166"/>
        <v/>
      </c>
      <c r="M3901" s="305" t="s">
        <v>3009</v>
      </c>
      <c r="N3901" s="300">
        <f>IFERROR(VLOOKUP(M3901,LISTS!G:H,2,FALSE),"0")</f>
        <v>8</v>
      </c>
      <c r="O3901" s="210" t="str">
        <f t="shared" si="169"/>
        <v/>
      </c>
      <c r="P3901" s="301" t="s">
        <v>2720</v>
      </c>
      <c r="Q3901" s="301" t="s">
        <v>3136</v>
      </c>
      <c r="R3901" s="301" t="s">
        <v>2963</v>
      </c>
      <c r="S3901" s="303" t="s">
        <v>3137</v>
      </c>
      <c r="T3901" s="303" t="s">
        <v>2964</v>
      </c>
      <c r="U3901" s="305" t="s">
        <v>3036</v>
      </c>
    </row>
    <row r="3902" spans="1:21">
      <c r="A3902" s="4" t="str">
        <f>VLOOKUP(C3902,STYLES!$A$1:$R$2088,7,FALSE)</f>
        <v>Outerwear</v>
      </c>
      <c r="B3902" t="str">
        <f>VLOOKUP(C3902,STYLES!$1:$1048576,6,FALSE)</f>
        <v>North End®</v>
      </c>
      <c r="C3902" s="103">
        <v>88231</v>
      </c>
      <c r="E3902" t="str">
        <f>VLOOKUP(C3902,STYLES!$1:$1048576,12,FALSE)</f>
        <v>Resolve Interactive Insulated Packable Jacket</v>
      </c>
      <c r="F3902" s="112" t="s">
        <v>3588</v>
      </c>
      <c r="G3902" s="111" t="s">
        <v>2718</v>
      </c>
      <c r="H3902" s="113" t="str">
        <f>VLOOKUP(C3902,STYLES!$1:$1048576,9,FALSE)</f>
        <v>Active</v>
      </c>
      <c r="I3902" s="113" t="str">
        <f>VLOOKUP(C3902,STYLES!$1:$1048576,10,FALSE)</f>
        <v>Active</v>
      </c>
      <c r="J3902" s="112" t="s">
        <v>3009</v>
      </c>
      <c r="K3902" s="139">
        <f>IFERROR(VLOOKUP(J3902,LISTS!G:H,2,FALSE),"0")</f>
        <v>8</v>
      </c>
      <c r="L3902" s="68">
        <f t="shared" si="166"/>
        <v>8</v>
      </c>
      <c r="M3902" s="112" t="s">
        <v>3009</v>
      </c>
      <c r="N3902" s="140">
        <f>IFERROR(VLOOKUP(M3902,LISTS!G:H,2,FALSE),"0")</f>
        <v>8</v>
      </c>
      <c r="O3902" s="68">
        <f t="shared" si="169"/>
        <v>8</v>
      </c>
      <c r="P3902" s="117" t="s">
        <v>2720</v>
      </c>
      <c r="Q3902" s="101" t="s">
        <v>2721</v>
      </c>
      <c r="R3902" s="117" t="s">
        <v>2783</v>
      </c>
      <c r="S3902" s="112" t="s">
        <v>2722</v>
      </c>
      <c r="T3902" s="103" t="s">
        <v>2784</v>
      </c>
      <c r="U3902" s="112"/>
    </row>
    <row r="3903" spans="1:21">
      <c r="A3903" s="4"/>
      <c r="F3903" s="112"/>
      <c r="G3903" s="111"/>
      <c r="J3903" s="112"/>
      <c r="K3903" s="139"/>
      <c r="L3903" s="60">
        <f>SUM(L3900:L3902)</f>
        <v>16</v>
      </c>
      <c r="M3903" s="112"/>
      <c r="N3903" s="140"/>
      <c r="O3903" s="60">
        <f>SUM(O3900:O3902)</f>
        <v>16</v>
      </c>
      <c r="Q3903" s="117"/>
      <c r="R3903" s="117"/>
      <c r="S3903" s="103"/>
      <c r="T3903" s="103"/>
      <c r="U3903" s="112"/>
    </row>
    <row r="3904" spans="1:21" s="12" customFormat="1">
      <c r="A3904" s="59" t="str">
        <f>VLOOKUP(C3904,STYLES!$A$1:$R$2088,7,FALSE)</f>
        <v>Outerwear</v>
      </c>
      <c r="B3904" s="12" t="str">
        <f>VLOOKUP(C3904,STYLES!$1:$1048576,6,FALSE)</f>
        <v>North End®</v>
      </c>
      <c r="C3904" s="106">
        <v>78232</v>
      </c>
      <c r="D3904" s="18"/>
      <c r="E3904" s="12" t="str">
        <f>VLOOKUP(C3904,STYLES!$1:$1048576,12,FALSE)</f>
        <v>Excursion Meridian Insulated Jacket with Melange Print</v>
      </c>
      <c r="F3904" s="115" t="s">
        <v>3594</v>
      </c>
      <c r="G3904" s="114" t="s">
        <v>2740</v>
      </c>
      <c r="H3904" s="116" t="s">
        <v>437</v>
      </c>
      <c r="I3904" s="116" t="s">
        <v>437</v>
      </c>
      <c r="J3904" s="115" t="s">
        <v>2745</v>
      </c>
      <c r="K3904" s="194">
        <f>IFERROR(VLOOKUP(J3904,LISTS!G:H,2,FALSE),"0")</f>
        <v>7</v>
      </c>
      <c r="L3904" s="12" t="str">
        <f t="shared" si="166"/>
        <v/>
      </c>
      <c r="M3904" s="115" t="s">
        <v>2745</v>
      </c>
      <c r="N3904" s="195">
        <f>IFERROR(VLOOKUP(M3904,LISTS!G:H,2,FALSE),"0")</f>
        <v>7</v>
      </c>
      <c r="O3904" s="12" t="str">
        <f t="shared" si="169"/>
        <v/>
      </c>
      <c r="P3904" s="128" t="s">
        <v>2720</v>
      </c>
      <c r="Q3904" s="137" t="s">
        <v>2741</v>
      </c>
      <c r="R3904" s="128" t="s">
        <v>3031</v>
      </c>
      <c r="S3904" s="115" t="s">
        <v>3039</v>
      </c>
      <c r="T3904" s="106" t="s">
        <v>3032</v>
      </c>
      <c r="U3904" s="115" t="s">
        <v>2769</v>
      </c>
    </row>
    <row r="3905" spans="1:21" s="12" customFormat="1">
      <c r="A3905" s="59" t="str">
        <f>VLOOKUP(C3905,STYLES!$A$1:$R$2088,7,FALSE)</f>
        <v>Outerwear</v>
      </c>
      <c r="B3905" s="12" t="str">
        <f>VLOOKUP(C3905,STYLES!$1:$1048576,6,FALSE)</f>
        <v>North End®</v>
      </c>
      <c r="C3905" s="106">
        <v>78232</v>
      </c>
      <c r="D3905" s="18"/>
      <c r="E3905" s="12" t="str">
        <f>VLOOKUP(C3905,STYLES!$1:$1048576,12,FALSE)</f>
        <v>Excursion Meridian Insulated Jacket with Melange Print</v>
      </c>
      <c r="F3905" s="115" t="s">
        <v>3595</v>
      </c>
      <c r="G3905" s="114" t="s">
        <v>2743</v>
      </c>
      <c r="H3905" s="116" t="s">
        <v>437</v>
      </c>
      <c r="I3905" s="116" t="s">
        <v>437</v>
      </c>
      <c r="J3905" s="115" t="s">
        <v>2745</v>
      </c>
      <c r="K3905" s="194">
        <f>IFERROR(VLOOKUP(J3905,LISTS!G:H,2,FALSE),"0")</f>
        <v>7</v>
      </c>
      <c r="L3905" s="12" t="str">
        <f t="shared" si="166"/>
        <v/>
      </c>
      <c r="M3905" s="115" t="s">
        <v>2745</v>
      </c>
      <c r="N3905" s="195">
        <f>IFERROR(VLOOKUP(M3905,LISTS!G:H,2,FALSE),"0")</f>
        <v>7</v>
      </c>
      <c r="O3905" s="12" t="str">
        <f t="shared" si="169"/>
        <v/>
      </c>
      <c r="P3905" s="128" t="s">
        <v>2720</v>
      </c>
      <c r="Q3905" s="128" t="s">
        <v>3198</v>
      </c>
      <c r="R3905" s="128" t="s">
        <v>3031</v>
      </c>
      <c r="S3905" s="106" t="s">
        <v>3199</v>
      </c>
      <c r="T3905" s="106" t="s">
        <v>3032</v>
      </c>
      <c r="U3905" s="115" t="s">
        <v>2769</v>
      </c>
    </row>
    <row r="3906" spans="1:21">
      <c r="A3906" s="4" t="str">
        <f>VLOOKUP(C3906,STYLES!$A$1:$R$2088,7,FALSE)</f>
        <v>Outerwear</v>
      </c>
      <c r="B3906" t="str">
        <f>VLOOKUP(C3906,STYLES!$1:$1048576,6,FALSE)</f>
        <v>North End®</v>
      </c>
      <c r="C3906" s="103">
        <v>78232</v>
      </c>
      <c r="E3906" t="str">
        <f>VLOOKUP(C3906,STYLES!$1:$1048576,12,FALSE)</f>
        <v>Excursion Meridian Insulated Jacket with Melange Print</v>
      </c>
      <c r="F3906" s="112" t="s">
        <v>3596</v>
      </c>
      <c r="G3906" s="111" t="s">
        <v>2718</v>
      </c>
      <c r="H3906" s="113" t="str">
        <f>VLOOKUP(C3906,STYLES!$1:$1048576,9,FALSE)</f>
        <v>DROP - Pre-Closeout</v>
      </c>
      <c r="I3906" s="113" t="str">
        <f>VLOOKUP(C3906,STYLES!$1:$1048576,10,FALSE)</f>
        <v>DROP - Pre-Closeout</v>
      </c>
      <c r="J3906" s="112" t="s">
        <v>2745</v>
      </c>
      <c r="K3906" s="139">
        <f>IFERROR(VLOOKUP(J3906,LISTS!G:H,2,FALSE),"0")</f>
        <v>7</v>
      </c>
      <c r="L3906" s="68" t="str">
        <f t="shared" si="166"/>
        <v/>
      </c>
      <c r="M3906" s="112" t="s">
        <v>2745</v>
      </c>
      <c r="N3906" s="140">
        <f>IFERROR(VLOOKUP(M3906,LISTS!G:H,2,FALSE),"0")</f>
        <v>7</v>
      </c>
      <c r="O3906" s="68" t="str">
        <f t="shared" si="169"/>
        <v/>
      </c>
      <c r="P3906" s="117" t="s">
        <v>2720</v>
      </c>
      <c r="Q3906" s="101" t="s">
        <v>2721</v>
      </c>
      <c r="R3906" s="117" t="s">
        <v>3031</v>
      </c>
      <c r="S3906" s="112" t="s">
        <v>2722</v>
      </c>
      <c r="T3906" s="103" t="s">
        <v>3032</v>
      </c>
      <c r="U3906" s="112"/>
    </row>
    <row r="3907" spans="1:21">
      <c r="A3907" s="4"/>
      <c r="F3907" s="112"/>
      <c r="G3907" s="111"/>
      <c r="J3907" s="112"/>
      <c r="K3907" s="139"/>
      <c r="L3907" s="60">
        <f>SUM(L3904:L3906)</f>
        <v>0</v>
      </c>
      <c r="M3907" s="112"/>
      <c r="N3907" s="140"/>
      <c r="O3907" s="60">
        <f>SUM(O3904:O3906)</f>
        <v>0</v>
      </c>
      <c r="Q3907" s="117"/>
      <c r="R3907" s="117"/>
      <c r="S3907" s="103"/>
      <c r="T3907" s="103"/>
      <c r="U3907" s="112"/>
    </row>
    <row r="3908" spans="1:21">
      <c r="A3908" s="4" t="str">
        <f>VLOOKUP(C3908,STYLES!$A$1:$R$2088,7,FALSE)</f>
        <v>Outerwear</v>
      </c>
      <c r="B3908" t="str">
        <f>VLOOKUP(C3908,STYLES!$1:$1048576,6,FALSE)</f>
        <v>North End®</v>
      </c>
      <c r="C3908" s="103">
        <v>88232</v>
      </c>
      <c r="E3908" t="str">
        <f>VLOOKUP(C3908,STYLES!$1:$1048576,12,FALSE)</f>
        <v>Excursion Meridian Insulated Jacket with Melange Print</v>
      </c>
      <c r="F3908" s="112" t="s">
        <v>3594</v>
      </c>
      <c r="G3908" s="111" t="s">
        <v>2740</v>
      </c>
      <c r="H3908" s="113" t="str">
        <f>VLOOKUP(C3908,STYLES!$1:$1048576,9,FALSE)</f>
        <v>DROP - Pre-Closeout</v>
      </c>
      <c r="I3908" s="113" t="str">
        <f>VLOOKUP(C3908,STYLES!$1:$1048576,10,FALSE)</f>
        <v>DROP - Pre-Closeout</v>
      </c>
      <c r="J3908" s="112" t="s">
        <v>3009</v>
      </c>
      <c r="K3908" s="139">
        <f>IFERROR(VLOOKUP(J3908,LISTS!G:H,2,FALSE),"0")</f>
        <v>8</v>
      </c>
      <c r="L3908" s="68" t="str">
        <f t="shared" si="166"/>
        <v/>
      </c>
      <c r="M3908" s="112" t="s">
        <v>3009</v>
      </c>
      <c r="N3908" s="140">
        <f>IFERROR(VLOOKUP(M3908,LISTS!G:H,2,FALSE),"0")</f>
        <v>8</v>
      </c>
      <c r="O3908" s="68" t="str">
        <f t="shared" si="169"/>
        <v/>
      </c>
      <c r="P3908" s="117" t="s">
        <v>2720</v>
      </c>
      <c r="Q3908" s="118" t="s">
        <v>2741</v>
      </c>
      <c r="R3908" s="117" t="s">
        <v>3031</v>
      </c>
      <c r="S3908" s="112" t="s">
        <v>3039</v>
      </c>
      <c r="T3908" s="103" t="s">
        <v>3032</v>
      </c>
      <c r="U3908" s="112"/>
    </row>
    <row r="3909" spans="1:21">
      <c r="A3909" s="4" t="str">
        <f>VLOOKUP(C3909,STYLES!$A$1:$R$2088,7,FALSE)</f>
        <v>Outerwear</v>
      </c>
      <c r="B3909" t="str">
        <f>VLOOKUP(C3909,STYLES!$1:$1048576,6,FALSE)</f>
        <v>North End®</v>
      </c>
      <c r="C3909" s="103">
        <v>88232</v>
      </c>
      <c r="E3909" t="str">
        <f>VLOOKUP(C3909,STYLES!$1:$1048576,12,FALSE)</f>
        <v>Excursion Meridian Insulated Jacket with Melange Print</v>
      </c>
      <c r="F3909" s="112" t="s">
        <v>3596</v>
      </c>
      <c r="G3909" s="111" t="s">
        <v>2718</v>
      </c>
      <c r="H3909" s="113" t="str">
        <f>VLOOKUP(C3909,STYLES!$1:$1048576,9,FALSE)</f>
        <v>DROP - Pre-Closeout</v>
      </c>
      <c r="I3909" s="113" t="str">
        <f>VLOOKUP(C3909,STYLES!$1:$1048576,10,FALSE)</f>
        <v>DROP - Pre-Closeout</v>
      </c>
      <c r="J3909" s="112" t="s">
        <v>3009</v>
      </c>
      <c r="K3909" s="139">
        <f>IFERROR(VLOOKUP(J3909,LISTS!G:H,2,FALSE),"0")</f>
        <v>8</v>
      </c>
      <c r="L3909" s="68" t="str">
        <f t="shared" si="166"/>
        <v/>
      </c>
      <c r="M3909" s="112" t="s">
        <v>3009</v>
      </c>
      <c r="N3909" s="140">
        <f>IFERROR(VLOOKUP(M3909,LISTS!G:H,2,FALSE),"0")</f>
        <v>8</v>
      </c>
      <c r="O3909" s="68" t="str">
        <f t="shared" si="169"/>
        <v/>
      </c>
      <c r="P3909" s="117" t="s">
        <v>2720</v>
      </c>
      <c r="Q3909" s="101" t="s">
        <v>2721</v>
      </c>
      <c r="R3909" s="117" t="s">
        <v>3031</v>
      </c>
      <c r="S3909" s="112" t="s">
        <v>2722</v>
      </c>
      <c r="T3909" s="103" t="s">
        <v>3032</v>
      </c>
      <c r="U3909" s="112"/>
    </row>
    <row r="3910" spans="1:21">
      <c r="A3910" s="4"/>
      <c r="G3910" s="111"/>
      <c r="K3910" s="139"/>
      <c r="L3910" s="60">
        <f>SUM(L3908:L3909)</f>
        <v>0</v>
      </c>
      <c r="N3910" s="140"/>
      <c r="O3910" s="60">
        <f>SUM(O3908:O3909)</f>
        <v>0</v>
      </c>
      <c r="Q3910" s="117"/>
      <c r="R3910" s="117"/>
      <c r="S3910" s="103"/>
      <c r="T3910" s="103"/>
    </row>
    <row r="3911" spans="1:21">
      <c r="A3911" s="4" t="str">
        <f>VLOOKUP(C3911,STYLES!$A$1:$R$2088,7,FALSE)</f>
        <v>Outerwear</v>
      </c>
      <c r="B3911" t="str">
        <f>VLOOKUP(C3911,STYLES!$1:$1048576,6,FALSE)</f>
        <v>North End®</v>
      </c>
      <c r="C3911" s="103" t="s">
        <v>1710</v>
      </c>
      <c r="E3911" t="str">
        <f>VLOOKUP(C3911,STYLES!$1:$1048576,12,FALSE)</f>
        <v>Embark Interactive Color-block Interactive Shell with Reflective Printed Panels</v>
      </c>
      <c r="F3911" s="117" t="s">
        <v>3597</v>
      </c>
      <c r="G3911" s="111" t="s">
        <v>2718</v>
      </c>
      <c r="H3911" s="113" t="str">
        <f>VLOOKUP(C3911,STYLES!$1:$1048576,9,FALSE)</f>
        <v>Active</v>
      </c>
      <c r="I3911" s="113" t="str">
        <f>VLOOKUP(C3911,STYLES!$1:$1048576,10,FALSE)</f>
        <v>Active</v>
      </c>
      <c r="J3911" s="112" t="s">
        <v>3009</v>
      </c>
      <c r="K3911" s="139">
        <f>IFERROR(VLOOKUP(J3911,LISTS!G:H,2,FALSE),"0")</f>
        <v>8</v>
      </c>
      <c r="L3911" s="68">
        <f t="shared" si="166"/>
        <v>8</v>
      </c>
      <c r="M3911" s="112" t="s">
        <v>3009</v>
      </c>
      <c r="N3911" s="140">
        <f>IFERROR(VLOOKUP(M3911,LISTS!G:H,2,FALSE),"0")</f>
        <v>8</v>
      </c>
      <c r="O3911" s="68">
        <f t="shared" si="169"/>
        <v>8</v>
      </c>
      <c r="P3911" s="117" t="s">
        <v>2720</v>
      </c>
      <c r="Q3911" s="101" t="s">
        <v>2721</v>
      </c>
      <c r="R3911" s="117" t="s">
        <v>2783</v>
      </c>
      <c r="S3911" s="112" t="s">
        <v>2722</v>
      </c>
      <c r="T3911" s="103" t="s">
        <v>2784</v>
      </c>
    </row>
    <row r="3912" spans="1:21">
      <c r="A3912" s="4" t="str">
        <f>VLOOKUP(C3912,STYLES!$A$1:$R$2088,7,FALSE)</f>
        <v>Outerwear</v>
      </c>
      <c r="B3912" t="str">
        <f>VLOOKUP(C3912,STYLES!$1:$1048576,6,FALSE)</f>
        <v>North End®</v>
      </c>
      <c r="C3912" s="103" t="s">
        <v>1710</v>
      </c>
      <c r="E3912" t="str">
        <f>VLOOKUP(C3912,STYLES!$1:$1048576,12,FALSE)</f>
        <v>Embark Interactive Color-block Interactive Shell with Reflective Printed Panels</v>
      </c>
      <c r="F3912" s="117" t="s">
        <v>3598</v>
      </c>
      <c r="G3912" s="111" t="s">
        <v>2718</v>
      </c>
      <c r="H3912" s="113" t="str">
        <f>VLOOKUP(C3912,STYLES!$1:$1048576,9,FALSE)</f>
        <v>Active</v>
      </c>
      <c r="I3912" s="113" t="str">
        <f>VLOOKUP(C3912,STYLES!$1:$1048576,10,FALSE)</f>
        <v>Active</v>
      </c>
      <c r="J3912" s="112" t="s">
        <v>3009</v>
      </c>
      <c r="K3912" s="139">
        <f>IFERROR(VLOOKUP(J3912,LISTS!G:H,2,FALSE),"0")</f>
        <v>8</v>
      </c>
      <c r="L3912" s="68">
        <f t="shared" si="166"/>
        <v>8</v>
      </c>
      <c r="M3912" s="112" t="s">
        <v>3009</v>
      </c>
      <c r="N3912" s="140">
        <f>IFERROR(VLOOKUP(M3912,LISTS!G:H,2,FALSE),"0")</f>
        <v>8</v>
      </c>
      <c r="O3912" s="68">
        <f t="shared" si="169"/>
        <v>8</v>
      </c>
      <c r="P3912" s="117" t="s">
        <v>2720</v>
      </c>
      <c r="Q3912" s="101" t="s">
        <v>2721</v>
      </c>
      <c r="R3912" s="117" t="s">
        <v>2783</v>
      </c>
      <c r="S3912" s="112" t="s">
        <v>2722</v>
      </c>
      <c r="T3912" s="103" t="s">
        <v>2784</v>
      </c>
    </row>
    <row r="3913" spans="1:21">
      <c r="A3913" s="4" t="str">
        <f>VLOOKUP(C3913,STYLES!$A$1:$R$2088,7,FALSE)</f>
        <v>Outerwear</v>
      </c>
      <c r="B3913" t="str">
        <f>VLOOKUP(C3913,STYLES!$1:$1048576,6,FALSE)</f>
        <v>North End®</v>
      </c>
      <c r="C3913" s="103" t="s">
        <v>1710</v>
      </c>
      <c r="E3913" t="str">
        <f>VLOOKUP(C3913,STYLES!$1:$1048576,12,FALSE)</f>
        <v>Embark Interactive Color-block Interactive Shell with Reflective Printed Panels</v>
      </c>
      <c r="F3913" s="117" t="s">
        <v>3599</v>
      </c>
      <c r="G3913" s="111" t="s">
        <v>2740</v>
      </c>
      <c r="H3913" s="113" t="str">
        <f>VLOOKUP(C3913,STYLES!$1:$1048576,9,FALSE)</f>
        <v>Active</v>
      </c>
      <c r="I3913" s="113" t="str">
        <f>VLOOKUP(C3913,STYLES!$1:$1048576,10,FALSE)</f>
        <v>Active</v>
      </c>
      <c r="J3913" s="112" t="s">
        <v>3009</v>
      </c>
      <c r="K3913" s="139">
        <f>IFERROR(VLOOKUP(J3913,LISTS!G:H,2,FALSE),"0")</f>
        <v>8</v>
      </c>
      <c r="L3913" s="68">
        <f t="shared" si="166"/>
        <v>8</v>
      </c>
      <c r="M3913" s="112" t="s">
        <v>3009</v>
      </c>
      <c r="N3913" s="140">
        <f>IFERROR(VLOOKUP(M3913,LISTS!G:H,2,FALSE),"0")</f>
        <v>8</v>
      </c>
      <c r="O3913" s="68">
        <f t="shared" si="169"/>
        <v>8</v>
      </c>
      <c r="P3913" s="117" t="s">
        <v>2720</v>
      </c>
      <c r="Q3913" s="118" t="s">
        <v>2741</v>
      </c>
      <c r="R3913" s="117" t="s">
        <v>2783</v>
      </c>
      <c r="S3913" s="112" t="s">
        <v>3039</v>
      </c>
      <c r="T3913" s="103" t="s">
        <v>2784</v>
      </c>
    </row>
    <row r="3914" spans="1:21">
      <c r="A3914" s="4"/>
      <c r="G3914" s="111"/>
      <c r="K3914" s="139"/>
      <c r="L3914" s="60">
        <f>SUM(L3911:L3913)</f>
        <v>24</v>
      </c>
      <c r="N3914" s="140"/>
      <c r="O3914" s="60">
        <f>SUM(O3911:O3913)</f>
        <v>24</v>
      </c>
      <c r="Q3914" s="117"/>
      <c r="R3914" s="117"/>
      <c r="S3914" s="103"/>
      <c r="T3914" s="103"/>
    </row>
    <row r="3915" spans="1:21">
      <c r="A3915" s="4" t="str">
        <f>VLOOKUP(C3915,STYLES!$A$1:$R$2088,7,FALSE)</f>
        <v>Outerwear</v>
      </c>
      <c r="B3915" t="str">
        <f>VLOOKUP(C3915,STYLES!$1:$1048576,6,FALSE)</f>
        <v>North End®</v>
      </c>
      <c r="C3915" s="103" t="s">
        <v>1716</v>
      </c>
      <c r="E3915" t="str">
        <f>VLOOKUP(C3915,STYLES!$1:$1048576,12,FALSE)</f>
        <v>Embark Interactive Color-block Interactive Shell with Reflective Printed Panels</v>
      </c>
      <c r="F3915" s="117" t="s">
        <v>3597</v>
      </c>
      <c r="G3915" s="111" t="s">
        <v>2718</v>
      </c>
      <c r="H3915" s="113" t="str">
        <f>VLOOKUP(C3915,STYLES!$1:$1048576,9,FALSE)</f>
        <v>Active</v>
      </c>
      <c r="I3915" s="113" t="str">
        <f>VLOOKUP(C3915,STYLES!$1:$1048576,10,FALSE)</f>
        <v>Active</v>
      </c>
      <c r="J3915" s="117" t="s">
        <v>2745</v>
      </c>
      <c r="K3915" s="139">
        <f>IFERROR(VLOOKUP(J3915,LISTS!G:H,2,FALSE),"0")</f>
        <v>7</v>
      </c>
      <c r="L3915" s="68">
        <f t="shared" si="166"/>
        <v>7</v>
      </c>
      <c r="M3915" s="117" t="s">
        <v>2745</v>
      </c>
      <c r="N3915" s="140">
        <f>IFERROR(VLOOKUP(M3915,LISTS!G:H,2,FALSE),"0")</f>
        <v>7</v>
      </c>
      <c r="O3915" s="68">
        <f t="shared" si="169"/>
        <v>7</v>
      </c>
      <c r="P3915" s="117" t="s">
        <v>2720</v>
      </c>
      <c r="Q3915" s="101" t="s">
        <v>2721</v>
      </c>
      <c r="R3915" s="117" t="s">
        <v>2783</v>
      </c>
      <c r="S3915" s="112" t="s">
        <v>2722</v>
      </c>
      <c r="T3915" s="103" t="s">
        <v>2784</v>
      </c>
    </row>
    <row r="3916" spans="1:21">
      <c r="A3916" s="4" t="str">
        <f>VLOOKUP(C3916,STYLES!$A$1:$R$2088,7,FALSE)</f>
        <v>Outerwear</v>
      </c>
      <c r="B3916" t="str">
        <f>VLOOKUP(C3916,STYLES!$1:$1048576,6,FALSE)</f>
        <v>North End®</v>
      </c>
      <c r="C3916" s="103" t="s">
        <v>1716</v>
      </c>
      <c r="E3916" t="str">
        <f>VLOOKUP(C3916,STYLES!$1:$1048576,12,FALSE)</f>
        <v>Embark Interactive Color-block Interactive Shell with Reflective Printed Panels</v>
      </c>
      <c r="F3916" s="117" t="s">
        <v>3598</v>
      </c>
      <c r="G3916" s="111" t="s">
        <v>2718</v>
      </c>
      <c r="H3916" s="113" t="str">
        <f>VLOOKUP(C3916,STYLES!$1:$1048576,9,FALSE)</f>
        <v>Active</v>
      </c>
      <c r="I3916" s="113" t="str">
        <f>VLOOKUP(C3916,STYLES!$1:$1048576,10,FALSE)</f>
        <v>Active</v>
      </c>
      <c r="J3916" s="117" t="s">
        <v>2745</v>
      </c>
      <c r="K3916" s="139">
        <f>IFERROR(VLOOKUP(J3916,LISTS!G:H,2,FALSE),"0")</f>
        <v>7</v>
      </c>
      <c r="L3916" s="68">
        <f>IF(OR(H3916="ACTIVE",H3916="NEW",H3916="DNR",H3916="Pre-Closeout"),K3916,"")</f>
        <v>7</v>
      </c>
      <c r="M3916" s="117" t="s">
        <v>2745</v>
      </c>
      <c r="N3916" s="140">
        <f>IFERROR(VLOOKUP(M3916,LISTS!G:H,2,FALSE),"0")</f>
        <v>7</v>
      </c>
      <c r="O3916" s="68">
        <f t="shared" si="169"/>
        <v>7</v>
      </c>
      <c r="P3916" s="117" t="s">
        <v>2720</v>
      </c>
      <c r="Q3916" s="101" t="s">
        <v>2721</v>
      </c>
      <c r="R3916" s="117" t="s">
        <v>2783</v>
      </c>
      <c r="S3916" s="112" t="s">
        <v>2722</v>
      </c>
      <c r="T3916" s="103" t="s">
        <v>2784</v>
      </c>
    </row>
    <row r="3917" spans="1:21">
      <c r="A3917" s="4" t="str">
        <f>VLOOKUP(C3917,STYLES!$A$1:$R$2088,7,FALSE)</f>
        <v>Outerwear</v>
      </c>
      <c r="B3917" t="str">
        <f>VLOOKUP(C3917,STYLES!$1:$1048576,6,FALSE)</f>
        <v>North End®</v>
      </c>
      <c r="C3917" s="103" t="s">
        <v>1716</v>
      </c>
      <c r="E3917" t="str">
        <f>VLOOKUP(C3917,STYLES!$1:$1048576,12,FALSE)</f>
        <v>Embark Interactive Color-block Interactive Shell with Reflective Printed Panels</v>
      </c>
      <c r="F3917" s="117" t="s">
        <v>3600</v>
      </c>
      <c r="G3917" s="111" t="s">
        <v>2740</v>
      </c>
      <c r="H3917" s="113" t="str">
        <f>VLOOKUP(C3917,STYLES!$1:$1048576,9,FALSE)</f>
        <v>Active</v>
      </c>
      <c r="I3917" s="113" t="str">
        <f>VLOOKUP(C3917,STYLES!$1:$1048576,10,FALSE)</f>
        <v>Active</v>
      </c>
      <c r="J3917" s="117" t="s">
        <v>2745</v>
      </c>
      <c r="K3917" s="139">
        <f>IFERROR(VLOOKUP(J3917,LISTS!G:H,2,FALSE),"0")</f>
        <v>7</v>
      </c>
      <c r="L3917" s="68">
        <f>IF(OR(H3917="ACTIVE",H3917="NEW",H3917="DNR",H3917="Pre-Closeout"),K3917,"")</f>
        <v>7</v>
      </c>
      <c r="M3917" s="117" t="s">
        <v>2745</v>
      </c>
      <c r="N3917" s="140">
        <f>IFERROR(VLOOKUP(M3917,LISTS!G:H,2,FALSE),"0")</f>
        <v>7</v>
      </c>
      <c r="O3917" s="68">
        <f t="shared" si="169"/>
        <v>7</v>
      </c>
      <c r="P3917" s="117" t="s">
        <v>2720</v>
      </c>
      <c r="Q3917" s="118" t="s">
        <v>2741</v>
      </c>
      <c r="R3917" s="117" t="s">
        <v>2783</v>
      </c>
      <c r="S3917" s="112" t="s">
        <v>3039</v>
      </c>
      <c r="T3917" s="103" t="s">
        <v>2784</v>
      </c>
    </row>
    <row r="3918" spans="1:21">
      <c r="A3918" s="4"/>
      <c r="G3918" s="111"/>
      <c r="K3918" s="139"/>
      <c r="L3918" s="60">
        <f>SUM(L3915:L3917)</f>
        <v>21</v>
      </c>
      <c r="N3918" s="140"/>
      <c r="O3918" s="60">
        <f>SUM(O3915:O3917)</f>
        <v>21</v>
      </c>
      <c r="Q3918" s="117"/>
      <c r="R3918" s="117"/>
      <c r="S3918" s="103"/>
      <c r="T3918" s="103"/>
    </row>
    <row r="3919" spans="1:21">
      <c r="A3919" s="4" t="str">
        <f>VLOOKUP(C3919,STYLES!$A$1:$R$2088,7,FALSE)</f>
        <v>Outerwear</v>
      </c>
      <c r="B3919" t="str">
        <f>VLOOKUP(C3919,STYLES!$1:$1048576,6,FALSE)</f>
        <v>North End®</v>
      </c>
      <c r="C3919" s="103" t="s">
        <v>1718</v>
      </c>
      <c r="E3919" t="str">
        <f>VLOOKUP(C3919,STYLES!$1:$1048576,12,FALSE)</f>
        <v>Portal Interactive Printed Packable Puffer</v>
      </c>
      <c r="F3919" s="117" t="s">
        <v>3601</v>
      </c>
      <c r="G3919" s="111" t="s">
        <v>3602</v>
      </c>
      <c r="H3919" s="113" t="str">
        <f>VLOOKUP(C3919,STYLES!$1:$1048576,9,FALSE)</f>
        <v>Active</v>
      </c>
      <c r="I3919" s="113" t="str">
        <f>VLOOKUP(C3919,STYLES!$1:$1048576,10,FALSE)</f>
        <v>Active</v>
      </c>
      <c r="J3919" s="112" t="s">
        <v>3009</v>
      </c>
      <c r="K3919" s="139">
        <f>IFERROR(VLOOKUP(J3919,LISTS!G:H,2,FALSE),"0")</f>
        <v>8</v>
      </c>
      <c r="L3919" s="68">
        <f>IF(OR(H3919="ACTIVE",H3919="NEW",H3919="DNR",H3919="Pre-Closeout"),K3919,"")</f>
        <v>8</v>
      </c>
      <c r="M3919" s="112" t="s">
        <v>3009</v>
      </c>
      <c r="N3919" s="140">
        <f>IFERROR(VLOOKUP(M3919,LISTS!G:H,2,FALSE),"0")</f>
        <v>8</v>
      </c>
      <c r="O3919" s="68">
        <f t="shared" si="169"/>
        <v>8</v>
      </c>
      <c r="P3919" s="117" t="s">
        <v>2720</v>
      </c>
      <c r="Q3919" s="101" t="s">
        <v>2721</v>
      </c>
      <c r="R3919" s="117" t="s">
        <v>2983</v>
      </c>
      <c r="S3919" s="112" t="s">
        <v>2722</v>
      </c>
      <c r="T3919" s="103" t="s">
        <v>2984</v>
      </c>
    </row>
    <row r="3920" spans="1:21">
      <c r="A3920" s="4" t="str">
        <f>VLOOKUP(C3920,STYLES!$A$1:$R$2088,7,FALSE)</f>
        <v>Outerwear</v>
      </c>
      <c r="B3920" t="str">
        <f>VLOOKUP(C3920,STYLES!$1:$1048576,6,FALSE)</f>
        <v>North End®</v>
      </c>
      <c r="C3920" s="103" t="s">
        <v>1718</v>
      </c>
      <c r="E3920" t="str">
        <f>VLOOKUP(C3920,STYLES!$1:$1048576,12,FALSE)</f>
        <v>Portal Interactive Printed Packable Puffer</v>
      </c>
      <c r="F3920" s="117" t="s">
        <v>3603</v>
      </c>
      <c r="G3920" s="111" t="s">
        <v>3602</v>
      </c>
      <c r="H3920" s="113" t="str">
        <f>VLOOKUP(C3920,STYLES!$1:$1048576,9,FALSE)</f>
        <v>Active</v>
      </c>
      <c r="I3920" s="113" t="str">
        <f>VLOOKUP(C3920,STYLES!$1:$1048576,10,FALSE)</f>
        <v>Active</v>
      </c>
      <c r="J3920" s="112" t="s">
        <v>3009</v>
      </c>
      <c r="K3920" s="139">
        <f>IFERROR(VLOOKUP(J3920,LISTS!G:H,2,FALSE),"0")</f>
        <v>8</v>
      </c>
      <c r="L3920" s="68">
        <f>IF(OR(H3920="ACTIVE",H3920="NEW",H3920="DNR",H3920="Pre-Closeout"),K3920,"")</f>
        <v>8</v>
      </c>
      <c r="M3920" s="112" t="s">
        <v>3009</v>
      </c>
      <c r="N3920" s="140">
        <f>IFERROR(VLOOKUP(M3920,LISTS!G:H,2,FALSE),"0")</f>
        <v>8</v>
      </c>
      <c r="O3920" s="68">
        <f t="shared" si="169"/>
        <v>8</v>
      </c>
      <c r="P3920" s="117" t="s">
        <v>2720</v>
      </c>
      <c r="Q3920" s="118" t="s">
        <v>2783</v>
      </c>
      <c r="R3920" s="112" t="s">
        <v>2721</v>
      </c>
      <c r="S3920" s="112" t="s">
        <v>2784</v>
      </c>
      <c r="T3920" s="103" t="s">
        <v>2722</v>
      </c>
    </row>
    <row r="3921" spans="1:20">
      <c r="A3921" s="4" t="str">
        <f>VLOOKUP(C3921,STYLES!$A$1:$R$2088,7,FALSE)</f>
        <v>Outerwear</v>
      </c>
      <c r="B3921" t="str">
        <f>VLOOKUP(C3921,STYLES!$1:$1048576,6,FALSE)</f>
        <v>North End®</v>
      </c>
      <c r="C3921" s="103" t="s">
        <v>1718</v>
      </c>
      <c r="E3921" t="str">
        <f>VLOOKUP(C3921,STYLES!$1:$1048576,12,FALSE)</f>
        <v>Portal Interactive Printed Packable Puffer</v>
      </c>
      <c r="F3921" s="117" t="s">
        <v>3604</v>
      </c>
      <c r="G3921" s="111" t="s">
        <v>3602</v>
      </c>
      <c r="H3921" s="113" t="str">
        <f>VLOOKUP(C3921,STYLES!$1:$1048576,9,FALSE)</f>
        <v>Active</v>
      </c>
      <c r="I3921" s="113" t="str">
        <f>VLOOKUP(C3921,STYLES!$1:$1048576,10,FALSE)</f>
        <v>Active</v>
      </c>
      <c r="J3921" s="112" t="s">
        <v>3009</v>
      </c>
      <c r="K3921" s="139">
        <f>IFERROR(VLOOKUP(J3921,LISTS!G:H,2,FALSE),"0")</f>
        <v>8</v>
      </c>
      <c r="L3921" s="68">
        <f>IF(OR(H3921="ACTIVE",H3921="NEW",H3921="DNR",H3921="Pre-Closeout"),K3921,"")</f>
        <v>8</v>
      </c>
      <c r="M3921" s="112" t="s">
        <v>3009</v>
      </c>
      <c r="N3921" s="140">
        <f>IFERROR(VLOOKUP(M3921,LISTS!G:H,2,FALSE),"0")</f>
        <v>8</v>
      </c>
      <c r="O3921" s="68">
        <f t="shared" si="169"/>
        <v>8</v>
      </c>
      <c r="P3921" s="117" t="s">
        <v>2720</v>
      </c>
      <c r="Q3921" s="118" t="s">
        <v>2741</v>
      </c>
      <c r="R3921" s="117" t="s">
        <v>3136</v>
      </c>
      <c r="S3921" s="112" t="s">
        <v>3039</v>
      </c>
      <c r="T3921" s="103" t="s">
        <v>3137</v>
      </c>
    </row>
    <row r="3922" spans="1:20">
      <c r="A3922" s="4"/>
      <c r="G3922" s="111"/>
      <c r="K3922" s="139"/>
      <c r="L3922" s="60">
        <f>SUM(L3919:L3921)</f>
        <v>24</v>
      </c>
      <c r="N3922" s="140"/>
      <c r="O3922" s="60">
        <f>SUM(O3919:O3921)</f>
        <v>24</v>
      </c>
      <c r="Q3922" s="117"/>
      <c r="R3922" s="117"/>
      <c r="S3922" s="103"/>
      <c r="T3922" s="103"/>
    </row>
    <row r="3923" spans="1:20">
      <c r="A3923" s="4" t="str">
        <f>VLOOKUP(C3923,STYLES!$A$1:$R$2088,7,FALSE)</f>
        <v>Outerwear</v>
      </c>
      <c r="B3923" t="str">
        <f>VLOOKUP(C3923,STYLES!$1:$1048576,6,FALSE)</f>
        <v>North End®</v>
      </c>
      <c r="C3923" s="103" t="s">
        <v>1724</v>
      </c>
      <c r="E3923" t="str">
        <f>VLOOKUP(C3923,STYLES!$1:$1048576,12,FALSE)</f>
        <v>Portal Interactive Printed Packable Puffer</v>
      </c>
      <c r="F3923" s="117" t="s">
        <v>3601</v>
      </c>
      <c r="G3923" s="111" t="s">
        <v>3602</v>
      </c>
      <c r="H3923" s="113" t="str">
        <f>VLOOKUP(C3923,STYLES!$1:$1048576,9,FALSE)</f>
        <v>Active</v>
      </c>
      <c r="I3923" s="113" t="str">
        <f>VLOOKUP(C3923,STYLES!$1:$1048576,10,FALSE)</f>
        <v>Active</v>
      </c>
      <c r="J3923" s="117" t="s">
        <v>2745</v>
      </c>
      <c r="K3923" s="139">
        <f>IFERROR(VLOOKUP(J3923,LISTS!G:H,2,FALSE),"0")</f>
        <v>7</v>
      </c>
      <c r="L3923" s="68">
        <f>IF(OR(H3923="ACTIVE",H3923="NEW",H3923="DNR",H3923="Pre-Closeout"),K3923,"")</f>
        <v>7</v>
      </c>
      <c r="M3923" s="117" t="s">
        <v>2745</v>
      </c>
      <c r="N3923" s="140">
        <f>IFERROR(VLOOKUP(M3923,LISTS!G:H,2,FALSE),"0")</f>
        <v>7</v>
      </c>
      <c r="O3923" s="68">
        <f t="shared" si="169"/>
        <v>7</v>
      </c>
      <c r="P3923" s="117" t="s">
        <v>2720</v>
      </c>
      <c r="Q3923" s="101" t="s">
        <v>2721</v>
      </c>
      <c r="R3923" s="117" t="s">
        <v>2983</v>
      </c>
      <c r="S3923" s="112" t="s">
        <v>2722</v>
      </c>
      <c r="T3923" s="103" t="s">
        <v>2984</v>
      </c>
    </row>
    <row r="3924" spans="1:20">
      <c r="A3924" s="4" t="str">
        <f>VLOOKUP(C3924,STYLES!$A$1:$R$2088,7,FALSE)</f>
        <v>Outerwear</v>
      </c>
      <c r="B3924" t="str">
        <f>VLOOKUP(C3924,STYLES!$1:$1048576,6,FALSE)</f>
        <v>North End®</v>
      </c>
      <c r="C3924" s="103" t="s">
        <v>1724</v>
      </c>
      <c r="E3924" t="str">
        <f>VLOOKUP(C3924,STYLES!$1:$1048576,12,FALSE)</f>
        <v>Portal Interactive Printed Packable Puffer</v>
      </c>
      <c r="F3924" s="117" t="s">
        <v>3603</v>
      </c>
      <c r="G3924" s="111" t="s">
        <v>3602</v>
      </c>
      <c r="H3924" s="113" t="str">
        <f>VLOOKUP(C3924,STYLES!$1:$1048576,9,FALSE)</f>
        <v>Active</v>
      </c>
      <c r="I3924" s="113" t="str">
        <f>VLOOKUP(C3924,STYLES!$1:$1048576,10,FALSE)</f>
        <v>Active</v>
      </c>
      <c r="J3924" s="117" t="s">
        <v>2745</v>
      </c>
      <c r="K3924" s="139">
        <f>IFERROR(VLOOKUP(J3924,LISTS!G:H,2,FALSE),"0")</f>
        <v>7</v>
      </c>
      <c r="L3924" s="68">
        <f>IF(OR(H3924="ACTIVE",H3924="NEW",H3924="DNR",H3924="Pre-Closeout"),K3924,"")</f>
        <v>7</v>
      </c>
      <c r="M3924" s="117" t="s">
        <v>2745</v>
      </c>
      <c r="N3924" s="140">
        <f>IFERROR(VLOOKUP(M3924,LISTS!G:H,2,FALSE),"0")</f>
        <v>7</v>
      </c>
      <c r="O3924" s="68">
        <f t="shared" si="169"/>
        <v>7</v>
      </c>
      <c r="P3924" s="117" t="s">
        <v>2720</v>
      </c>
      <c r="Q3924" s="118" t="s">
        <v>2783</v>
      </c>
      <c r="R3924" s="112" t="s">
        <v>2721</v>
      </c>
      <c r="S3924" s="112" t="s">
        <v>2784</v>
      </c>
      <c r="T3924" s="103" t="s">
        <v>2722</v>
      </c>
    </row>
    <row r="3925" spans="1:20">
      <c r="A3925" s="4" t="str">
        <f>VLOOKUP(C3925,STYLES!$A$1:$R$2088,7,FALSE)</f>
        <v>Outerwear</v>
      </c>
      <c r="B3925" t="str">
        <f>VLOOKUP(C3925,STYLES!$1:$1048576,6,FALSE)</f>
        <v>North End®</v>
      </c>
      <c r="C3925" s="103" t="s">
        <v>1724</v>
      </c>
      <c r="E3925" t="str">
        <f>VLOOKUP(C3925,STYLES!$1:$1048576,12,FALSE)</f>
        <v>Portal Interactive Printed Packable Puffer</v>
      </c>
      <c r="F3925" s="117" t="s">
        <v>3604</v>
      </c>
      <c r="G3925" s="111" t="s">
        <v>3602</v>
      </c>
      <c r="H3925" s="113" t="str">
        <f>VLOOKUP(C3925,STYLES!$1:$1048576,9,FALSE)</f>
        <v>Active</v>
      </c>
      <c r="I3925" s="113" t="str">
        <f>VLOOKUP(C3925,STYLES!$1:$1048576,10,FALSE)</f>
        <v>Active</v>
      </c>
      <c r="J3925" s="117" t="s">
        <v>2745</v>
      </c>
      <c r="K3925" s="139">
        <f>IFERROR(VLOOKUP(J3925,LISTS!G:H,2,FALSE),"0")</f>
        <v>7</v>
      </c>
      <c r="L3925" s="68">
        <f>IF(OR(H3925="ACTIVE",H3925="NEW",H3925="DNR",H3925="Pre-Closeout"),K3925,"")</f>
        <v>7</v>
      </c>
      <c r="M3925" s="117" t="s">
        <v>2745</v>
      </c>
      <c r="N3925" s="140">
        <f>IFERROR(VLOOKUP(M3925,LISTS!G:H,2,FALSE),"0")</f>
        <v>7</v>
      </c>
      <c r="O3925" s="68">
        <f t="shared" si="169"/>
        <v>7</v>
      </c>
      <c r="P3925" s="117" t="s">
        <v>2720</v>
      </c>
      <c r="Q3925" s="118" t="s">
        <v>2741</v>
      </c>
      <c r="R3925" s="117" t="s">
        <v>3136</v>
      </c>
      <c r="S3925" s="112" t="s">
        <v>3039</v>
      </c>
      <c r="T3925" s="103" t="s">
        <v>3137</v>
      </c>
    </row>
    <row r="3926" spans="1:20">
      <c r="A3926" s="4"/>
      <c r="G3926" s="111"/>
      <c r="K3926" s="139"/>
      <c r="L3926" s="60">
        <f>SUM(L3923:L3925)</f>
        <v>21</v>
      </c>
      <c r="N3926" s="140"/>
      <c r="O3926" s="60">
        <f>SUM(O3923:O3925)</f>
        <v>21</v>
      </c>
      <c r="Q3926" s="117"/>
      <c r="R3926" s="117"/>
      <c r="S3926" s="103"/>
      <c r="T3926" s="103"/>
    </row>
    <row r="3927" spans="1:20">
      <c r="A3927" s="4" t="str">
        <f>VLOOKUP(C3927,STYLES!$A$1:$R$2088,7,FALSE)</f>
        <v>Outerwear</v>
      </c>
      <c r="B3927" t="str">
        <f>VLOOKUP(C3927,STYLES!$1:$1048576,6,FALSE)</f>
        <v>North End®</v>
      </c>
      <c r="C3927" s="103" t="s">
        <v>1726</v>
      </c>
      <c r="E3927" t="str">
        <f>VLOOKUP(C3927,STYLES!$1:$1048576,12,FALSE)</f>
        <v>Engage Interactive Insulated Vest</v>
      </c>
      <c r="F3927" s="117" t="s">
        <v>2932</v>
      </c>
      <c r="G3927" s="111" t="s">
        <v>2718</v>
      </c>
      <c r="H3927" s="113" t="str">
        <f>VLOOKUP(C3927,STYLES!$1:$1048576,9,FALSE)</f>
        <v>Active</v>
      </c>
      <c r="I3927" s="113" t="str">
        <f>VLOOKUP(C3927,STYLES!$1:$1048576,10,FALSE)</f>
        <v>Active</v>
      </c>
      <c r="J3927" s="112" t="s">
        <v>3009</v>
      </c>
      <c r="K3927" s="139">
        <f>IFERROR(VLOOKUP(J3927,LISTS!G:H,2,FALSE),"0")</f>
        <v>8</v>
      </c>
      <c r="L3927" s="68">
        <f t="shared" ref="L3927:L4003" si="170">IF(OR(H3927="ACTIVE",H3927="NEW",H3927="DNR",H3927="Pre-Closeout"),K3927,"")</f>
        <v>8</v>
      </c>
      <c r="M3927" s="112" t="s">
        <v>3009</v>
      </c>
      <c r="N3927" s="140">
        <f>IFERROR(VLOOKUP(M3927,LISTS!G:H,2,FALSE),"0")</f>
        <v>8</v>
      </c>
      <c r="O3927" s="68">
        <f t="shared" si="169"/>
        <v>8</v>
      </c>
      <c r="P3927" s="117" t="s">
        <v>2720</v>
      </c>
      <c r="Q3927" s="101" t="s">
        <v>2721</v>
      </c>
      <c r="R3927" s="117" t="s">
        <v>2783</v>
      </c>
      <c r="S3927" s="112" t="s">
        <v>2722</v>
      </c>
      <c r="T3927" s="103" t="s">
        <v>2784</v>
      </c>
    </row>
    <row r="3928" spans="1:20">
      <c r="A3928" s="4" t="str">
        <f>VLOOKUP(C3928,STYLES!$A$1:$R$2088,7,FALSE)</f>
        <v>Outerwear</v>
      </c>
      <c r="B3928" t="str">
        <f>VLOOKUP(C3928,STYLES!$1:$1048576,6,FALSE)</f>
        <v>North End®</v>
      </c>
      <c r="C3928" s="103" t="s">
        <v>1726</v>
      </c>
      <c r="E3928" t="str">
        <f>VLOOKUP(C3928,STYLES!$1:$1048576,12,FALSE)</f>
        <v>Engage Interactive Insulated Vest</v>
      </c>
      <c r="F3928" s="117" t="s">
        <v>3605</v>
      </c>
      <c r="G3928" s="111" t="s">
        <v>2763</v>
      </c>
      <c r="H3928" s="113" t="str">
        <f>VLOOKUP(C3928,STYLES!$1:$1048576,9,FALSE)</f>
        <v>Active</v>
      </c>
      <c r="I3928" s="113" t="str">
        <f>VLOOKUP(C3928,STYLES!$1:$1048576,10,FALSE)</f>
        <v>Active</v>
      </c>
      <c r="J3928" s="112" t="s">
        <v>3009</v>
      </c>
      <c r="K3928" s="139">
        <f>IFERROR(VLOOKUP(J3928,LISTS!G:H,2,FALSE),"0")</f>
        <v>8</v>
      </c>
      <c r="L3928" s="68">
        <f t="shared" si="170"/>
        <v>8</v>
      </c>
      <c r="M3928" s="112" t="s">
        <v>3009</v>
      </c>
      <c r="N3928" s="140">
        <f>IFERROR(VLOOKUP(M3928,LISTS!G:H,2,FALSE),"0")</f>
        <v>8</v>
      </c>
      <c r="O3928" s="68">
        <f t="shared" si="169"/>
        <v>8</v>
      </c>
      <c r="P3928" s="117" t="s">
        <v>2720</v>
      </c>
      <c r="Q3928" s="118" t="s">
        <v>2783</v>
      </c>
      <c r="R3928" s="117" t="s">
        <v>3003</v>
      </c>
      <c r="S3928" s="112" t="s">
        <v>2922</v>
      </c>
      <c r="T3928" s="103" t="s">
        <v>3004</v>
      </c>
    </row>
    <row r="3929" spans="1:20">
      <c r="A3929" s="4" t="str">
        <f>VLOOKUP(C3929,STYLES!$A$1:$R$2088,7,FALSE)</f>
        <v>Outerwear</v>
      </c>
      <c r="B3929" t="str">
        <f>VLOOKUP(C3929,STYLES!$1:$1048576,6,FALSE)</f>
        <v>North End®</v>
      </c>
      <c r="C3929" s="103" t="s">
        <v>1726</v>
      </c>
      <c r="E3929" t="str">
        <f>VLOOKUP(C3929,STYLES!$1:$1048576,12,FALSE)</f>
        <v>Engage Interactive Insulated Vest</v>
      </c>
      <c r="F3929" s="117" t="s">
        <v>3464</v>
      </c>
      <c r="G3929" s="111" t="s">
        <v>2740</v>
      </c>
      <c r="H3929" s="113" t="str">
        <f>VLOOKUP(C3929,STYLES!$1:$1048576,9,FALSE)</f>
        <v>Active</v>
      </c>
      <c r="I3929" s="113" t="str">
        <f>VLOOKUP(C3929,STYLES!$1:$1048576,10,FALSE)</f>
        <v>Active</v>
      </c>
      <c r="J3929" s="112" t="s">
        <v>3009</v>
      </c>
      <c r="K3929" s="139">
        <f>IFERROR(VLOOKUP(J3929,LISTS!G:H,2,FALSE),"0")</f>
        <v>8</v>
      </c>
      <c r="L3929" s="68">
        <f t="shared" si="170"/>
        <v>8</v>
      </c>
      <c r="M3929" s="112" t="s">
        <v>3009</v>
      </c>
      <c r="N3929" s="140">
        <f>IFERROR(VLOOKUP(M3929,LISTS!G:H,2,FALSE),"0")</f>
        <v>8</v>
      </c>
      <c r="O3929" s="68">
        <f t="shared" si="169"/>
        <v>8</v>
      </c>
      <c r="P3929" s="117" t="s">
        <v>2720</v>
      </c>
      <c r="Q3929" s="118" t="s">
        <v>2741</v>
      </c>
      <c r="R3929" s="117" t="s">
        <v>2783</v>
      </c>
      <c r="S3929" s="112" t="s">
        <v>3039</v>
      </c>
      <c r="T3929" s="103" t="s">
        <v>2784</v>
      </c>
    </row>
    <row r="3930" spans="1:20">
      <c r="A3930" s="4"/>
      <c r="G3930" s="111"/>
      <c r="K3930" s="139"/>
      <c r="L3930" s="60">
        <f>SUM(L3927:L3929)</f>
        <v>24</v>
      </c>
      <c r="N3930" s="140"/>
      <c r="O3930" s="60">
        <f>SUM(O3927:O3929)</f>
        <v>24</v>
      </c>
      <c r="Q3930" s="117"/>
      <c r="R3930" s="117"/>
      <c r="S3930" s="103"/>
      <c r="T3930" s="103"/>
    </row>
    <row r="3931" spans="1:20">
      <c r="A3931" s="4" t="str">
        <f>VLOOKUP(C3931,STYLES!$A$1:$R$2088,7,FALSE)</f>
        <v>Outerwear</v>
      </c>
      <c r="B3931" t="str">
        <f>VLOOKUP(C3931,STYLES!$1:$1048576,6,FALSE)</f>
        <v>North End®</v>
      </c>
      <c r="C3931" s="103" t="s">
        <v>1732</v>
      </c>
      <c r="E3931" t="str">
        <f>VLOOKUP(C3931,STYLES!$1:$1048576,12,FALSE)</f>
        <v>Engage Interactive Insulated Vest</v>
      </c>
      <c r="F3931" s="117" t="s">
        <v>2932</v>
      </c>
      <c r="G3931" s="111" t="s">
        <v>2718</v>
      </c>
      <c r="H3931" s="113" t="str">
        <f>VLOOKUP(C3931,STYLES!$1:$1048576,9,FALSE)</f>
        <v>Active</v>
      </c>
      <c r="I3931" s="113" t="str">
        <f>VLOOKUP(C3931,STYLES!$1:$1048576,10,FALSE)</f>
        <v>Active</v>
      </c>
      <c r="J3931" s="117" t="s">
        <v>2745</v>
      </c>
      <c r="K3931" s="139">
        <f>IFERROR(VLOOKUP(J3931,LISTS!G:H,2,FALSE),"0")</f>
        <v>7</v>
      </c>
      <c r="L3931" s="68">
        <f t="shared" si="170"/>
        <v>7</v>
      </c>
      <c r="M3931" s="117" t="s">
        <v>2745</v>
      </c>
      <c r="N3931" s="140">
        <f>IFERROR(VLOOKUP(M3931,LISTS!G:H,2,FALSE),"0")</f>
        <v>7</v>
      </c>
      <c r="O3931" s="68">
        <f t="shared" si="169"/>
        <v>7</v>
      </c>
      <c r="P3931" s="117" t="s">
        <v>2720</v>
      </c>
      <c r="Q3931" s="101" t="s">
        <v>2721</v>
      </c>
      <c r="R3931" s="117" t="s">
        <v>2783</v>
      </c>
      <c r="S3931" s="112" t="s">
        <v>2722</v>
      </c>
      <c r="T3931" s="103" t="s">
        <v>2784</v>
      </c>
    </row>
    <row r="3932" spans="1:20">
      <c r="A3932" s="4" t="str">
        <f>VLOOKUP(C3932,STYLES!$A$1:$R$2088,7,FALSE)</f>
        <v>Outerwear</v>
      </c>
      <c r="B3932" t="str">
        <f>VLOOKUP(C3932,STYLES!$1:$1048576,6,FALSE)</f>
        <v>North End®</v>
      </c>
      <c r="C3932" s="103" t="s">
        <v>1732</v>
      </c>
      <c r="E3932" t="str">
        <f>VLOOKUP(C3932,STYLES!$1:$1048576,12,FALSE)</f>
        <v>Engage Interactive Insulated Vest</v>
      </c>
      <c r="F3932" s="117" t="s">
        <v>3605</v>
      </c>
      <c r="G3932" s="111" t="s">
        <v>2763</v>
      </c>
      <c r="H3932" s="113" t="str">
        <f>VLOOKUP(C3932,STYLES!$1:$1048576,9,FALSE)</f>
        <v>Active</v>
      </c>
      <c r="I3932" s="113" t="str">
        <f>VLOOKUP(C3932,STYLES!$1:$1048576,10,FALSE)</f>
        <v>Active</v>
      </c>
      <c r="J3932" s="117" t="s">
        <v>2745</v>
      </c>
      <c r="K3932" s="139">
        <f>IFERROR(VLOOKUP(J3932,LISTS!G:H,2,FALSE),"0")</f>
        <v>7</v>
      </c>
      <c r="L3932" s="68">
        <f t="shared" si="170"/>
        <v>7</v>
      </c>
      <c r="M3932" s="117" t="s">
        <v>2745</v>
      </c>
      <c r="N3932" s="140">
        <f>IFERROR(VLOOKUP(M3932,LISTS!G:H,2,FALSE),"0")</f>
        <v>7</v>
      </c>
      <c r="O3932" s="68">
        <f t="shared" si="169"/>
        <v>7</v>
      </c>
      <c r="P3932" s="117" t="s">
        <v>2720</v>
      </c>
      <c r="Q3932" s="118" t="s">
        <v>2783</v>
      </c>
      <c r="R3932" s="117" t="s">
        <v>3003</v>
      </c>
      <c r="S3932" s="112" t="s">
        <v>2922</v>
      </c>
      <c r="T3932" s="103" t="s">
        <v>3004</v>
      </c>
    </row>
    <row r="3933" spans="1:20">
      <c r="A3933" s="4" t="str">
        <f>VLOOKUP(C3933,STYLES!$A$1:$R$2088,7,FALSE)</f>
        <v>Outerwear</v>
      </c>
      <c r="B3933" t="str">
        <f>VLOOKUP(C3933,STYLES!$1:$1048576,6,FALSE)</f>
        <v>North End®</v>
      </c>
      <c r="C3933" s="103" t="s">
        <v>1732</v>
      </c>
      <c r="E3933" t="str">
        <f>VLOOKUP(C3933,STYLES!$1:$1048576,12,FALSE)</f>
        <v>Engage Interactive Insulated Vest</v>
      </c>
      <c r="F3933" s="117" t="s">
        <v>3464</v>
      </c>
      <c r="G3933" s="111" t="s">
        <v>2740</v>
      </c>
      <c r="H3933" s="113" t="str">
        <f>VLOOKUP(C3933,STYLES!$1:$1048576,9,FALSE)</f>
        <v>Active</v>
      </c>
      <c r="I3933" s="113" t="str">
        <f>VLOOKUP(C3933,STYLES!$1:$1048576,10,FALSE)</f>
        <v>Active</v>
      </c>
      <c r="J3933" s="117" t="s">
        <v>2745</v>
      </c>
      <c r="K3933" s="139">
        <f>IFERROR(VLOOKUP(J3933,LISTS!G:H,2,FALSE),"0")</f>
        <v>7</v>
      </c>
      <c r="L3933" s="68">
        <f t="shared" si="170"/>
        <v>7</v>
      </c>
      <c r="M3933" s="117" t="s">
        <v>2745</v>
      </c>
      <c r="N3933" s="140">
        <f>IFERROR(VLOOKUP(M3933,LISTS!G:H,2,FALSE),"0")</f>
        <v>7</v>
      </c>
      <c r="O3933" s="68">
        <f t="shared" si="169"/>
        <v>7</v>
      </c>
      <c r="P3933" s="117" t="s">
        <v>2720</v>
      </c>
      <c r="Q3933" s="118" t="s">
        <v>2741</v>
      </c>
      <c r="R3933" s="117" t="s">
        <v>2783</v>
      </c>
      <c r="S3933" s="112" t="s">
        <v>3039</v>
      </c>
      <c r="T3933" s="103" t="s">
        <v>2784</v>
      </c>
    </row>
    <row r="3934" spans="1:20">
      <c r="A3934" s="4"/>
      <c r="G3934" s="111"/>
      <c r="K3934" s="139"/>
      <c r="L3934" s="60">
        <f>SUM(L3931:L3933)</f>
        <v>21</v>
      </c>
      <c r="N3934" s="140"/>
      <c r="O3934" s="60">
        <f>SUM(O3931:O3933)</f>
        <v>21</v>
      </c>
      <c r="Q3934" s="117"/>
      <c r="R3934" s="117"/>
      <c r="S3934" s="103"/>
      <c r="T3934" s="103"/>
    </row>
    <row r="3935" spans="1:20">
      <c r="A3935" s="4" t="str">
        <f>VLOOKUP(C3935,STYLES!$A$1:$R$2088,7,FALSE)</f>
        <v>Outerwear</v>
      </c>
      <c r="B3935" t="str">
        <f>VLOOKUP(C3935,STYLES!$1:$1048576,6,FALSE)</f>
        <v>North End®</v>
      </c>
      <c r="C3935" s="103" t="s">
        <v>1734</v>
      </c>
      <c r="E3935" t="str">
        <f>VLOOKUP(C3935,STYLES!$1:$1048576,12,FALSE)</f>
        <v>Endeavor Interactive Performance Fleece Jacket</v>
      </c>
      <c r="F3935" s="117" t="s">
        <v>3597</v>
      </c>
      <c r="G3935" s="111" t="s">
        <v>2718</v>
      </c>
      <c r="H3935" s="113" t="str">
        <f>VLOOKUP(C3935,STYLES!$1:$1048576,9,FALSE)</f>
        <v>Active</v>
      </c>
      <c r="I3935" s="113" t="str">
        <f>VLOOKUP(C3935,STYLES!$1:$1048576,10,FALSE)</f>
        <v>Active</v>
      </c>
      <c r="J3935" s="112" t="s">
        <v>3009</v>
      </c>
      <c r="K3935" s="139">
        <f>IFERROR(VLOOKUP(J3935,LISTS!G:H,2,FALSE),"0")</f>
        <v>8</v>
      </c>
      <c r="L3935" s="68">
        <f t="shared" si="170"/>
        <v>8</v>
      </c>
      <c r="M3935" s="112" t="s">
        <v>3009</v>
      </c>
      <c r="N3935" s="140">
        <f>IFERROR(VLOOKUP(M3935,LISTS!G:H,2,FALSE),"0")</f>
        <v>8</v>
      </c>
      <c r="O3935" s="68">
        <f t="shared" si="169"/>
        <v>8</v>
      </c>
      <c r="P3935" s="117" t="s">
        <v>2720</v>
      </c>
      <c r="Q3935" s="101" t="s">
        <v>2721</v>
      </c>
      <c r="R3935" s="117" t="s">
        <v>2783</v>
      </c>
      <c r="S3935" s="112" t="s">
        <v>2722</v>
      </c>
      <c r="T3935" s="103" t="s">
        <v>2784</v>
      </c>
    </row>
    <row r="3936" spans="1:20">
      <c r="A3936" s="4" t="str">
        <f>VLOOKUP(C3936,STYLES!$A$1:$R$2088,7,FALSE)</f>
        <v>Outerwear</v>
      </c>
      <c r="B3936" t="str">
        <f>VLOOKUP(C3936,STYLES!$1:$1048576,6,FALSE)</f>
        <v>North End®</v>
      </c>
      <c r="C3936" s="103" t="s">
        <v>1734</v>
      </c>
      <c r="E3936" t="str">
        <f>VLOOKUP(C3936,STYLES!$1:$1048576,12,FALSE)</f>
        <v>Endeavor Interactive Performance Fleece Jacket</v>
      </c>
      <c r="F3936" s="117" t="s">
        <v>3598</v>
      </c>
      <c r="G3936" s="111" t="s">
        <v>2718</v>
      </c>
      <c r="H3936" s="113" t="str">
        <f>VLOOKUP(C3936,STYLES!$1:$1048576,9,FALSE)</f>
        <v>Active</v>
      </c>
      <c r="I3936" s="113" t="str">
        <f>VLOOKUP(C3936,STYLES!$1:$1048576,10,FALSE)</f>
        <v>Active</v>
      </c>
      <c r="J3936" s="112" t="s">
        <v>3009</v>
      </c>
      <c r="K3936" s="139">
        <f>IFERROR(VLOOKUP(J3936,LISTS!G:H,2,FALSE),"0")</f>
        <v>8</v>
      </c>
      <c r="L3936" s="68">
        <f t="shared" si="170"/>
        <v>8</v>
      </c>
      <c r="M3936" s="112" t="s">
        <v>3009</v>
      </c>
      <c r="N3936" s="140">
        <f>IFERROR(VLOOKUP(M3936,LISTS!G:H,2,FALSE),"0")</f>
        <v>8</v>
      </c>
      <c r="O3936" s="68">
        <f t="shared" si="169"/>
        <v>8</v>
      </c>
      <c r="P3936" s="117" t="s">
        <v>2720</v>
      </c>
      <c r="Q3936" s="101" t="s">
        <v>2721</v>
      </c>
      <c r="R3936" s="117" t="s">
        <v>2783</v>
      </c>
      <c r="S3936" s="112" t="s">
        <v>2722</v>
      </c>
      <c r="T3936" s="103" t="s">
        <v>2784</v>
      </c>
    </row>
    <row r="3937" spans="1:20">
      <c r="A3937" s="4" t="str">
        <f>VLOOKUP(C3937,STYLES!$A$1:$R$2088,7,FALSE)</f>
        <v>Outerwear</v>
      </c>
      <c r="B3937" t="str">
        <f>VLOOKUP(C3937,STYLES!$1:$1048576,6,FALSE)</f>
        <v>North End®</v>
      </c>
      <c r="C3937" s="103" t="s">
        <v>1734</v>
      </c>
      <c r="E3937" t="str">
        <f>VLOOKUP(C3937,STYLES!$1:$1048576,12,FALSE)</f>
        <v>Endeavor Interactive Performance Fleece Jacket</v>
      </c>
      <c r="F3937" s="117" t="s">
        <v>3606</v>
      </c>
      <c r="G3937" s="111" t="s">
        <v>2809</v>
      </c>
      <c r="H3937" s="113" t="str">
        <f>VLOOKUP(C3937,STYLES!$1:$1048576,9,FALSE)</f>
        <v>Active</v>
      </c>
      <c r="I3937" s="113" t="str">
        <f>VLOOKUP(C3937,STYLES!$1:$1048576,10,FALSE)</f>
        <v>Active</v>
      </c>
      <c r="J3937" s="112" t="s">
        <v>3009</v>
      </c>
      <c r="K3937" s="139">
        <f>IFERROR(VLOOKUP(J3937,LISTS!G:H,2,FALSE),"0")</f>
        <v>8</v>
      </c>
      <c r="L3937" s="68">
        <f t="shared" si="170"/>
        <v>8</v>
      </c>
      <c r="M3937" s="112" t="s">
        <v>3009</v>
      </c>
      <c r="N3937" s="140">
        <f>IFERROR(VLOOKUP(M3937,LISTS!G:H,2,FALSE),"0")</f>
        <v>8</v>
      </c>
      <c r="O3937" s="68">
        <f t="shared" si="169"/>
        <v>8</v>
      </c>
      <c r="P3937" s="117" t="s">
        <v>2720</v>
      </c>
      <c r="Q3937" s="117" t="s">
        <v>3136</v>
      </c>
      <c r="R3937" s="117" t="s">
        <v>2783</v>
      </c>
      <c r="S3937" s="103" t="s">
        <v>3137</v>
      </c>
      <c r="T3937" s="103" t="s">
        <v>2784</v>
      </c>
    </row>
    <row r="3938" spans="1:20">
      <c r="A3938" s="4" t="str">
        <f>VLOOKUP(C3938,STYLES!$A$1:$R$2088,7,FALSE)</f>
        <v>Outerwear</v>
      </c>
      <c r="B3938" t="str">
        <f>VLOOKUP(C3938,STYLES!$1:$1048576,6,FALSE)</f>
        <v>North End®</v>
      </c>
      <c r="C3938" s="103" t="s">
        <v>1734</v>
      </c>
      <c r="E3938" t="str">
        <f>VLOOKUP(C3938,STYLES!$1:$1048576,12,FALSE)</f>
        <v>Endeavor Interactive Performance Fleece Jacket</v>
      </c>
      <c r="F3938" s="117" t="s">
        <v>3607</v>
      </c>
      <c r="G3938" s="111" t="s">
        <v>2740</v>
      </c>
      <c r="H3938" s="113" t="str">
        <f>VLOOKUP(C3938,STYLES!$1:$1048576,9,FALSE)</f>
        <v>Active</v>
      </c>
      <c r="I3938" s="113" t="str">
        <f>VLOOKUP(C3938,STYLES!$1:$1048576,10,FALSE)</f>
        <v>Active</v>
      </c>
      <c r="J3938" s="112" t="s">
        <v>3009</v>
      </c>
      <c r="K3938" s="139">
        <f>IFERROR(VLOOKUP(J3938,LISTS!G:H,2,FALSE),"0")</f>
        <v>8</v>
      </c>
      <c r="L3938" s="68">
        <f t="shared" si="170"/>
        <v>8</v>
      </c>
      <c r="M3938" s="112" t="s">
        <v>3009</v>
      </c>
      <c r="N3938" s="140">
        <f>IFERROR(VLOOKUP(M3938,LISTS!G:H,2,FALSE),"0")</f>
        <v>8</v>
      </c>
      <c r="O3938" s="68">
        <f t="shared" si="169"/>
        <v>8</v>
      </c>
      <c r="P3938" s="117" t="s">
        <v>2720</v>
      </c>
      <c r="Q3938" s="118" t="s">
        <v>2741</v>
      </c>
      <c r="R3938" s="117" t="s">
        <v>2783</v>
      </c>
      <c r="S3938" s="112" t="s">
        <v>3039</v>
      </c>
      <c r="T3938" s="103" t="s">
        <v>2784</v>
      </c>
    </row>
    <row r="3939" spans="1:20">
      <c r="A3939" s="4"/>
      <c r="G3939" s="111"/>
      <c r="K3939" s="139"/>
      <c r="L3939" s="60">
        <f>SUM(L3935:L3938)</f>
        <v>32</v>
      </c>
      <c r="N3939" s="140"/>
      <c r="O3939" s="60">
        <f>SUM(O3935:O3938)</f>
        <v>32</v>
      </c>
      <c r="Q3939" s="117"/>
      <c r="R3939" s="117"/>
      <c r="S3939" s="103"/>
      <c r="T3939" s="103"/>
    </row>
    <row r="3940" spans="1:20">
      <c r="A3940" s="4" t="str">
        <f>VLOOKUP(C3940,STYLES!$A$1:$R$2088,7,FALSE)</f>
        <v>Outerwear</v>
      </c>
      <c r="B3940" t="str">
        <f>VLOOKUP(C3940,STYLES!$1:$1048576,6,FALSE)</f>
        <v>North End®</v>
      </c>
      <c r="C3940" s="103" t="s">
        <v>1740</v>
      </c>
      <c r="E3940" t="str">
        <f>VLOOKUP(C3940,STYLES!$1:$1048576,12,FALSE)</f>
        <v>Endeavor Interactive Performance Fleece Jacket</v>
      </c>
      <c r="F3940" s="117" t="s">
        <v>3597</v>
      </c>
      <c r="G3940" s="111" t="s">
        <v>2718</v>
      </c>
      <c r="H3940" s="113" t="str">
        <f>VLOOKUP(C3940,STYLES!$1:$1048576,9,FALSE)</f>
        <v>Active</v>
      </c>
      <c r="I3940" s="113" t="str">
        <f>VLOOKUP(C3940,STYLES!$1:$1048576,10,FALSE)</f>
        <v>Active</v>
      </c>
      <c r="J3940" s="117" t="s">
        <v>2745</v>
      </c>
      <c r="K3940" s="139">
        <f>IFERROR(VLOOKUP(J3940,LISTS!G:H,2,FALSE),"0")</f>
        <v>7</v>
      </c>
      <c r="L3940" s="68">
        <f t="shared" si="170"/>
        <v>7</v>
      </c>
      <c r="M3940" s="117" t="s">
        <v>2745</v>
      </c>
      <c r="N3940" s="140">
        <f>IFERROR(VLOOKUP(M3940,LISTS!G:H,2,FALSE),"0")</f>
        <v>7</v>
      </c>
      <c r="O3940" s="68">
        <f t="shared" si="169"/>
        <v>7</v>
      </c>
      <c r="P3940" s="117" t="s">
        <v>2720</v>
      </c>
      <c r="Q3940" s="101" t="s">
        <v>2721</v>
      </c>
      <c r="R3940" s="117" t="s">
        <v>2783</v>
      </c>
      <c r="S3940" s="112" t="s">
        <v>2722</v>
      </c>
      <c r="T3940" s="103" t="s">
        <v>2784</v>
      </c>
    </row>
    <row r="3941" spans="1:20">
      <c r="A3941" s="4" t="str">
        <f>VLOOKUP(C3941,STYLES!$A$1:$R$2088,7,FALSE)</f>
        <v>Outerwear</v>
      </c>
      <c r="B3941" t="str">
        <f>VLOOKUP(C3941,STYLES!$1:$1048576,6,FALSE)</f>
        <v>North End®</v>
      </c>
      <c r="C3941" s="103" t="s">
        <v>1740</v>
      </c>
      <c r="E3941" t="str">
        <f>VLOOKUP(C3941,STYLES!$1:$1048576,12,FALSE)</f>
        <v>Endeavor Interactive Performance Fleece Jacket</v>
      </c>
      <c r="F3941" s="117" t="s">
        <v>3598</v>
      </c>
      <c r="G3941" s="111" t="s">
        <v>2718</v>
      </c>
      <c r="H3941" s="113" t="str">
        <f>VLOOKUP(C3941,STYLES!$1:$1048576,9,FALSE)</f>
        <v>Active</v>
      </c>
      <c r="I3941" s="113" t="str">
        <f>VLOOKUP(C3941,STYLES!$1:$1048576,10,FALSE)</f>
        <v>Active</v>
      </c>
      <c r="J3941" s="117" t="s">
        <v>2745</v>
      </c>
      <c r="K3941" s="139">
        <f>IFERROR(VLOOKUP(J3941,LISTS!G:H,2,FALSE),"0")</f>
        <v>7</v>
      </c>
      <c r="L3941" s="68">
        <f t="shared" si="170"/>
        <v>7</v>
      </c>
      <c r="M3941" s="117" t="s">
        <v>2745</v>
      </c>
      <c r="N3941" s="140">
        <f>IFERROR(VLOOKUP(M3941,LISTS!G:H,2,FALSE),"0")</f>
        <v>7</v>
      </c>
      <c r="O3941" s="68">
        <f t="shared" si="169"/>
        <v>7</v>
      </c>
      <c r="P3941" s="117" t="s">
        <v>2720</v>
      </c>
      <c r="Q3941" s="101" t="s">
        <v>2721</v>
      </c>
      <c r="R3941" s="117" t="s">
        <v>2783</v>
      </c>
      <c r="S3941" s="112" t="s">
        <v>2722</v>
      </c>
      <c r="T3941" s="103" t="s">
        <v>2784</v>
      </c>
    </row>
    <row r="3942" spans="1:20">
      <c r="A3942" s="4" t="str">
        <f>VLOOKUP(C3942,STYLES!$A$1:$R$2088,7,FALSE)</f>
        <v>Outerwear</v>
      </c>
      <c r="B3942" t="str">
        <f>VLOOKUP(C3942,STYLES!$1:$1048576,6,FALSE)</f>
        <v>North End®</v>
      </c>
      <c r="C3942" s="103" t="s">
        <v>1740</v>
      </c>
      <c r="E3942" t="str">
        <f>VLOOKUP(C3942,STYLES!$1:$1048576,12,FALSE)</f>
        <v>Endeavor Interactive Performance Fleece Jacket</v>
      </c>
      <c r="F3942" s="117" t="s">
        <v>3606</v>
      </c>
      <c r="G3942" s="111" t="s">
        <v>2809</v>
      </c>
      <c r="H3942" s="113" t="str">
        <f>VLOOKUP(C3942,STYLES!$1:$1048576,9,FALSE)</f>
        <v>Active</v>
      </c>
      <c r="I3942" s="113" t="str">
        <f>VLOOKUP(C3942,STYLES!$1:$1048576,10,FALSE)</f>
        <v>Active</v>
      </c>
      <c r="J3942" s="117" t="s">
        <v>2745</v>
      </c>
      <c r="K3942" s="139">
        <f>IFERROR(VLOOKUP(J3942,LISTS!G:H,2,FALSE),"0")</f>
        <v>7</v>
      </c>
      <c r="L3942" s="68">
        <f t="shared" si="170"/>
        <v>7</v>
      </c>
      <c r="M3942" s="117" t="s">
        <v>2745</v>
      </c>
      <c r="N3942" s="140">
        <f>IFERROR(VLOOKUP(M3942,LISTS!G:H,2,FALSE),"0")</f>
        <v>7</v>
      </c>
      <c r="O3942" s="68">
        <f>IF(OR(I3942="ACTIVE",I3942="NEW",I3942="DNR",I3942="Pre-Closeout"),N3942,"")</f>
        <v>7</v>
      </c>
      <c r="P3942" s="117" t="s">
        <v>2720</v>
      </c>
      <c r="Q3942" s="117" t="s">
        <v>3136</v>
      </c>
      <c r="R3942" s="117" t="s">
        <v>2783</v>
      </c>
      <c r="S3942" s="103" t="s">
        <v>3137</v>
      </c>
      <c r="T3942" s="103" t="s">
        <v>2784</v>
      </c>
    </row>
    <row r="3943" spans="1:20">
      <c r="A3943" s="4" t="str">
        <f>VLOOKUP(C3943,STYLES!$A$1:$R$2088,7,FALSE)</f>
        <v>Outerwear</v>
      </c>
      <c r="B3943" t="str">
        <f>VLOOKUP(C3943,STYLES!$1:$1048576,6,FALSE)</f>
        <v>North End®</v>
      </c>
      <c r="C3943" s="103" t="s">
        <v>1740</v>
      </c>
      <c r="E3943" t="str">
        <f>VLOOKUP(C3943,STYLES!$1:$1048576,12,FALSE)</f>
        <v>Endeavor Interactive Performance Fleece Jacket</v>
      </c>
      <c r="F3943" s="117" t="s">
        <v>3607</v>
      </c>
      <c r="G3943" s="111" t="s">
        <v>2740</v>
      </c>
      <c r="H3943" s="113" t="str">
        <f>VLOOKUP(C3943,STYLES!$1:$1048576,9,FALSE)</f>
        <v>Active</v>
      </c>
      <c r="I3943" s="113" t="str">
        <f>VLOOKUP(C3943,STYLES!$1:$1048576,10,FALSE)</f>
        <v>Active</v>
      </c>
      <c r="J3943" s="117" t="s">
        <v>2745</v>
      </c>
      <c r="K3943" s="139">
        <f>IFERROR(VLOOKUP(J3943,LISTS!G:H,2,FALSE),"0")</f>
        <v>7</v>
      </c>
      <c r="L3943" s="68">
        <f t="shared" si="170"/>
        <v>7</v>
      </c>
      <c r="M3943" s="117" t="s">
        <v>2745</v>
      </c>
      <c r="N3943" s="140">
        <f>IFERROR(VLOOKUP(M3943,LISTS!G:H,2,FALSE),"0")</f>
        <v>7</v>
      </c>
      <c r="O3943" s="68">
        <f>IF(OR(I3943="ACTIVE",I3943="NEW",I3943="DNR",I3943="Pre-Closeout"),N3943,"")</f>
        <v>7</v>
      </c>
      <c r="P3943" s="117" t="s">
        <v>2720</v>
      </c>
      <c r="Q3943" s="118" t="s">
        <v>2741</v>
      </c>
      <c r="R3943" s="117" t="s">
        <v>2783</v>
      </c>
      <c r="S3943" s="112" t="s">
        <v>3039</v>
      </c>
      <c r="T3943" s="103" t="s">
        <v>2784</v>
      </c>
    </row>
    <row r="3944" spans="1:20">
      <c r="A3944" s="4"/>
      <c r="G3944" s="111"/>
      <c r="K3944" s="139"/>
      <c r="L3944" s="60">
        <f>SUM(L3940:L3943)</f>
        <v>28</v>
      </c>
      <c r="N3944" s="140"/>
      <c r="O3944" s="60">
        <f>SUM(O3940:O3943)</f>
        <v>28</v>
      </c>
      <c r="Q3944" s="117"/>
      <c r="R3944" s="117"/>
      <c r="S3944" s="103"/>
      <c r="T3944" s="103"/>
    </row>
    <row r="3945" spans="1:20">
      <c r="A3945" s="4" t="str">
        <f>VLOOKUP(C3945,STYLES!$A$1:$R$2088,7,FALSE)</f>
        <v>Fleece</v>
      </c>
      <c r="B3945" t="str">
        <f>VLOOKUP(C3945,STYLES!$1:$1048576,6,FALSE)</f>
        <v>North End®</v>
      </c>
      <c r="C3945" s="103" t="s">
        <v>1349</v>
      </c>
      <c r="E3945" t="str">
        <f>VLOOKUP(C3945,STYLES!$1:$1048576,12,FALSE)</f>
        <v>Amplify Melange Fleece Jacket</v>
      </c>
      <c r="F3945" s="117" t="s">
        <v>3608</v>
      </c>
      <c r="G3945" s="111" t="s">
        <v>2763</v>
      </c>
      <c r="H3945" s="113" t="str">
        <f>VLOOKUP(C3945,STYLES!$1:$1048576,9,FALSE)</f>
        <v>Active</v>
      </c>
      <c r="I3945" s="113" t="str">
        <f>VLOOKUP(C3945,STYLES!$1:$1048576,10,FALSE)</f>
        <v>Active</v>
      </c>
      <c r="J3945" s="117" t="s">
        <v>2764</v>
      </c>
      <c r="K3945" s="139">
        <f>IFERROR(VLOOKUP(J3945,LISTS!G:H,2,FALSE),"0")</f>
        <v>7</v>
      </c>
      <c r="L3945" s="68">
        <f t="shared" si="170"/>
        <v>7</v>
      </c>
      <c r="M3945" s="117" t="s">
        <v>2764</v>
      </c>
      <c r="N3945" s="140">
        <f>IFERROR(VLOOKUP(M3945,LISTS!G:H,2,FALSE),"0")</f>
        <v>7</v>
      </c>
      <c r="O3945" s="68">
        <f>IF(OR(I3945="ACTIVE",I3945="NEW",I3945="DNR",I3945="Pre-Closeout"),N3945,"")</f>
        <v>7</v>
      </c>
      <c r="P3945" s="117" t="s">
        <v>2720</v>
      </c>
      <c r="Q3945" s="117" t="s">
        <v>2983</v>
      </c>
      <c r="R3945" s="117" t="s">
        <v>2721</v>
      </c>
      <c r="S3945" s="103" t="s">
        <v>2984</v>
      </c>
      <c r="T3945" s="103" t="s">
        <v>2722</v>
      </c>
    </row>
    <row r="3946" spans="1:20">
      <c r="A3946" s="4" t="str">
        <f>VLOOKUP(C3946,STYLES!$A$1:$R$2088,7,FALSE)</f>
        <v>Fleece</v>
      </c>
      <c r="B3946" t="str">
        <f>VLOOKUP(C3946,STYLES!$1:$1048576,6,FALSE)</f>
        <v>North End®</v>
      </c>
      <c r="C3946" s="103" t="s">
        <v>1349</v>
      </c>
      <c r="E3946" t="str">
        <f>VLOOKUP(C3946,STYLES!$1:$1048576,12,FALSE)</f>
        <v>Amplify Melange Fleece Jacket</v>
      </c>
      <c r="F3946" s="117" t="s">
        <v>3609</v>
      </c>
      <c r="G3946" s="111" t="s">
        <v>2779</v>
      </c>
      <c r="H3946" s="113" t="str">
        <f>VLOOKUP(C3946,STYLES!$1:$1048576,9,FALSE)</f>
        <v>Active</v>
      </c>
      <c r="I3946" s="113" t="str">
        <f>VLOOKUP(C3946,STYLES!$1:$1048576,10,FALSE)</f>
        <v>Active</v>
      </c>
      <c r="J3946" s="117" t="s">
        <v>2764</v>
      </c>
      <c r="K3946" s="139">
        <f>IFERROR(VLOOKUP(J3946,LISTS!G:H,2,FALSE),"0")</f>
        <v>7</v>
      </c>
      <c r="L3946" s="68">
        <f t="shared" si="170"/>
        <v>7</v>
      </c>
      <c r="M3946" s="117" t="s">
        <v>2764</v>
      </c>
      <c r="N3946" s="140">
        <f>IFERROR(VLOOKUP(M3946,LISTS!G:H,2,FALSE),"0")</f>
        <v>7</v>
      </c>
      <c r="O3946" s="68">
        <f>IF(OR(I3946="ACTIVE",I3946="NEW",I3946="DNR",I3946="Pre-Closeout"),N3946,"")</f>
        <v>7</v>
      </c>
      <c r="P3946" s="117" t="s">
        <v>2720</v>
      </c>
      <c r="Q3946" s="117" t="s">
        <v>2780</v>
      </c>
      <c r="R3946" s="117" t="s">
        <v>2983</v>
      </c>
      <c r="S3946" s="103" t="s">
        <v>2781</v>
      </c>
      <c r="T3946" s="103" t="s">
        <v>2984</v>
      </c>
    </row>
    <row r="3947" spans="1:20">
      <c r="A3947" s="4" t="str">
        <f>VLOOKUP(C3947,STYLES!$A$1:$R$2088,7,FALSE)</f>
        <v>Fleece</v>
      </c>
      <c r="B3947" t="str">
        <f>VLOOKUP(C3947,STYLES!$1:$1048576,6,FALSE)</f>
        <v>North End®</v>
      </c>
      <c r="C3947" s="103" t="s">
        <v>1349</v>
      </c>
      <c r="E3947" t="str">
        <f>VLOOKUP(C3947,STYLES!$1:$1048576,12,FALSE)</f>
        <v>Amplify Melange Fleece Jacket</v>
      </c>
      <c r="F3947" s="117" t="s">
        <v>3610</v>
      </c>
      <c r="G3947" s="111" t="s">
        <v>2809</v>
      </c>
      <c r="H3947" s="113" t="str">
        <f>VLOOKUP(C3947,STYLES!$1:$1048576,9,FALSE)</f>
        <v>Active</v>
      </c>
      <c r="I3947" s="113" t="str">
        <f>VLOOKUP(C3947,STYLES!$1:$1048576,10,FALSE)</f>
        <v>Active</v>
      </c>
      <c r="J3947" s="117" t="s">
        <v>2764</v>
      </c>
      <c r="K3947" s="139">
        <f>IFERROR(VLOOKUP(J3947,LISTS!G:H,2,FALSE),"0")</f>
        <v>7</v>
      </c>
      <c r="L3947" s="68">
        <f t="shared" si="170"/>
        <v>7</v>
      </c>
      <c r="M3947" s="117" t="s">
        <v>2764</v>
      </c>
      <c r="N3947" s="140">
        <f>IFERROR(VLOOKUP(M3947,LISTS!G:H,2,FALSE),"0")</f>
        <v>7</v>
      </c>
      <c r="O3947" s="68">
        <f>IF(OR(I3947="ACTIVE",I3947="NEW",I3947="DNR",I3947="Pre-Closeout"),N3947,"")</f>
        <v>7</v>
      </c>
      <c r="P3947" s="117" t="s">
        <v>2720</v>
      </c>
      <c r="Q3947" s="117" t="s">
        <v>3136</v>
      </c>
      <c r="R3947" s="117" t="s">
        <v>2963</v>
      </c>
      <c r="S3947" s="103" t="s">
        <v>3137</v>
      </c>
      <c r="T3947" s="103" t="s">
        <v>2964</v>
      </c>
    </row>
    <row r="3948" spans="1:20">
      <c r="A3948" s="4" t="str">
        <f>VLOOKUP(C3948,STYLES!$A$1:$R$2088,7,FALSE)</f>
        <v>Fleece</v>
      </c>
      <c r="B3948" t="str">
        <f>VLOOKUP(C3948,STYLES!$1:$1048576,6,FALSE)</f>
        <v>North End®</v>
      </c>
      <c r="C3948" s="103" t="s">
        <v>1349</v>
      </c>
      <c r="E3948" t="str">
        <f>VLOOKUP(C3948,STYLES!$1:$1048576,12,FALSE)</f>
        <v>Amplify Melange Fleece Jacket</v>
      </c>
      <c r="F3948" s="117" t="s">
        <v>3611</v>
      </c>
      <c r="G3948" s="111" t="s">
        <v>2755</v>
      </c>
      <c r="H3948" s="113" t="str">
        <f>VLOOKUP(C3948,STYLES!$1:$1048576,9,FALSE)</f>
        <v>Active</v>
      </c>
      <c r="I3948" s="113" t="str">
        <f>VLOOKUP(C3948,STYLES!$1:$1048576,10,FALSE)</f>
        <v>Active</v>
      </c>
      <c r="J3948" s="117" t="s">
        <v>2764</v>
      </c>
      <c r="K3948" s="139">
        <f>IFERROR(VLOOKUP(J3948,LISTS!G:H,2,FALSE),"0")</f>
        <v>7</v>
      </c>
      <c r="L3948" s="68">
        <f t="shared" si="170"/>
        <v>7</v>
      </c>
      <c r="M3948" s="117" t="s">
        <v>2764</v>
      </c>
      <c r="N3948" s="140">
        <f>IFERROR(VLOOKUP(M3948,LISTS!G:H,2,FALSE),"0")</f>
        <v>7</v>
      </c>
      <c r="O3948" s="68">
        <f>IF(OR(I3948="ACTIVE",I3948="NEW",I3948="DNR",I3948="Pre-Closeout"),N3948,"")</f>
        <v>7</v>
      </c>
      <c r="P3948" s="117" t="s">
        <v>2720</v>
      </c>
      <c r="Q3948" s="117" t="s">
        <v>3003</v>
      </c>
      <c r="R3948" s="117" t="s">
        <v>2983</v>
      </c>
      <c r="S3948" s="103" t="s">
        <v>3004</v>
      </c>
      <c r="T3948" s="103" t="s">
        <v>2984</v>
      </c>
    </row>
    <row r="3949" spans="1:20">
      <c r="A3949" s="4"/>
      <c r="G3949" s="111"/>
      <c r="K3949" s="139"/>
      <c r="L3949" s="60">
        <f>SUM(L3945:L3948)</f>
        <v>28</v>
      </c>
      <c r="N3949" s="140"/>
      <c r="O3949" s="60">
        <f>SUM(O3945:O3948)</f>
        <v>28</v>
      </c>
      <c r="Q3949" s="117"/>
      <c r="R3949" s="117"/>
      <c r="S3949" s="103"/>
      <c r="T3949" s="103"/>
    </row>
    <row r="3950" spans="1:20">
      <c r="A3950" s="4" t="str">
        <f>VLOOKUP(C3950,STYLES!$A$1:$R$2088,7,FALSE)</f>
        <v>Fleece</v>
      </c>
      <c r="B3950" t="str">
        <f>VLOOKUP(C3950,STYLES!$1:$1048576,6,FALSE)</f>
        <v>North End®</v>
      </c>
      <c r="C3950" s="103" t="s">
        <v>1355</v>
      </c>
      <c r="E3950" t="str">
        <f>VLOOKUP(C3950,STYLES!$1:$1048576,12,FALSE)</f>
        <v>Amplify Melange Fleece Jacket</v>
      </c>
      <c r="F3950" s="117" t="s">
        <v>3608</v>
      </c>
      <c r="G3950" s="111" t="s">
        <v>2763</v>
      </c>
      <c r="H3950" s="113" t="str">
        <f>VLOOKUP(C3950,STYLES!$1:$1048576,9,FALSE)</f>
        <v>Active</v>
      </c>
      <c r="I3950" s="113" t="str">
        <f>VLOOKUP(C3950,STYLES!$1:$1048576,10,FALSE)</f>
        <v>Active</v>
      </c>
      <c r="J3950" s="117" t="s">
        <v>2745</v>
      </c>
      <c r="K3950" s="139">
        <f>IFERROR(VLOOKUP(J3950,LISTS!G:H,2,FALSE),"0")</f>
        <v>7</v>
      </c>
      <c r="L3950" s="68">
        <f t="shared" si="170"/>
        <v>7</v>
      </c>
      <c r="M3950" s="117" t="s">
        <v>2745</v>
      </c>
      <c r="N3950" s="140">
        <f>IFERROR(VLOOKUP(M3950,LISTS!G:H,2,FALSE),"0")</f>
        <v>7</v>
      </c>
      <c r="O3950" s="68">
        <f>IF(OR(I3950="ACTIVE",I3950="NEW",I3950="DNR",I3950="Pre-Closeout"),N3950,"")</f>
        <v>7</v>
      </c>
      <c r="P3950" s="117" t="s">
        <v>2720</v>
      </c>
      <c r="Q3950" s="117" t="s">
        <v>2983</v>
      </c>
      <c r="R3950" s="117" t="s">
        <v>2721</v>
      </c>
      <c r="S3950" s="103" t="s">
        <v>2984</v>
      </c>
      <c r="T3950" s="103" t="s">
        <v>2722</v>
      </c>
    </row>
    <row r="3951" spans="1:20">
      <c r="A3951" s="4" t="str">
        <f>VLOOKUP(C3951,STYLES!$A$1:$R$2088,7,FALSE)</f>
        <v>Fleece</v>
      </c>
      <c r="B3951" t="str">
        <f>VLOOKUP(C3951,STYLES!$1:$1048576,6,FALSE)</f>
        <v>North End®</v>
      </c>
      <c r="C3951" s="103" t="s">
        <v>1355</v>
      </c>
      <c r="E3951" t="str">
        <f>VLOOKUP(C3951,STYLES!$1:$1048576,12,FALSE)</f>
        <v>Amplify Melange Fleece Jacket</v>
      </c>
      <c r="F3951" s="117" t="s">
        <v>3609</v>
      </c>
      <c r="G3951" s="111" t="s">
        <v>2779</v>
      </c>
      <c r="H3951" s="113" t="str">
        <f>VLOOKUP(C3951,STYLES!$1:$1048576,9,FALSE)</f>
        <v>Active</v>
      </c>
      <c r="I3951" s="113" t="str">
        <f>VLOOKUP(C3951,STYLES!$1:$1048576,10,FALSE)</f>
        <v>Active</v>
      </c>
      <c r="J3951" s="117" t="s">
        <v>2745</v>
      </c>
      <c r="K3951" s="139">
        <f>IFERROR(VLOOKUP(J3951,LISTS!G:H,2,FALSE),"0")</f>
        <v>7</v>
      </c>
      <c r="L3951" s="68">
        <f t="shared" si="170"/>
        <v>7</v>
      </c>
      <c r="M3951" s="117" t="s">
        <v>2745</v>
      </c>
      <c r="N3951" s="140">
        <f>IFERROR(VLOOKUP(M3951,LISTS!G:H,2,FALSE),"0")</f>
        <v>7</v>
      </c>
      <c r="O3951" s="68">
        <f>IF(OR(I3951="ACTIVE",I3951="NEW",I3951="DNR",I3951="Pre-Closeout"),N3951,"")</f>
        <v>7</v>
      </c>
      <c r="P3951" s="117" t="s">
        <v>2720</v>
      </c>
      <c r="Q3951" s="117" t="s">
        <v>2780</v>
      </c>
      <c r="R3951" s="117" t="s">
        <v>2983</v>
      </c>
      <c r="S3951" s="103" t="s">
        <v>2781</v>
      </c>
      <c r="T3951" s="103" t="s">
        <v>2984</v>
      </c>
    </row>
    <row r="3952" spans="1:20">
      <c r="A3952" s="4" t="str">
        <f>VLOOKUP(C3952,STYLES!$A$1:$R$2088,7,FALSE)</f>
        <v>Fleece</v>
      </c>
      <c r="B3952" t="str">
        <f>VLOOKUP(C3952,STYLES!$1:$1048576,6,FALSE)</f>
        <v>North End®</v>
      </c>
      <c r="C3952" s="103" t="s">
        <v>1355</v>
      </c>
      <c r="E3952" t="str">
        <f>VLOOKUP(C3952,STYLES!$1:$1048576,12,FALSE)</f>
        <v>Amplify Melange Fleece Jacket</v>
      </c>
      <c r="F3952" s="117" t="s">
        <v>3610</v>
      </c>
      <c r="G3952" s="111" t="s">
        <v>2809</v>
      </c>
      <c r="H3952" s="113" t="str">
        <f>VLOOKUP(C3952,STYLES!$1:$1048576,9,FALSE)</f>
        <v>Active</v>
      </c>
      <c r="I3952" s="113" t="str">
        <f>VLOOKUP(C3952,STYLES!$1:$1048576,10,FALSE)</f>
        <v>Active</v>
      </c>
      <c r="J3952" s="117" t="s">
        <v>2745</v>
      </c>
      <c r="K3952" s="139">
        <f>IFERROR(VLOOKUP(J3952,LISTS!G:H,2,FALSE),"0")</f>
        <v>7</v>
      </c>
      <c r="L3952" s="68">
        <f t="shared" si="170"/>
        <v>7</v>
      </c>
      <c r="M3952" s="117" t="s">
        <v>2745</v>
      </c>
      <c r="N3952" s="140">
        <f>IFERROR(VLOOKUP(M3952,LISTS!G:H,2,FALSE),"0")</f>
        <v>7</v>
      </c>
      <c r="O3952" s="68">
        <f>IF(OR(I3952="ACTIVE",I3952="NEW",I3952="DNR",I3952="Pre-Closeout"),N3952,"")</f>
        <v>7</v>
      </c>
      <c r="P3952" s="117" t="s">
        <v>2720</v>
      </c>
      <c r="Q3952" s="117" t="s">
        <v>3136</v>
      </c>
      <c r="R3952" s="117" t="s">
        <v>2963</v>
      </c>
      <c r="S3952" s="103" t="s">
        <v>3137</v>
      </c>
      <c r="T3952" s="103" t="s">
        <v>2964</v>
      </c>
    </row>
    <row r="3953" spans="1:20">
      <c r="A3953" s="4" t="str">
        <f>VLOOKUP(C3953,STYLES!$A$1:$R$2088,7,FALSE)</f>
        <v>Fleece</v>
      </c>
      <c r="B3953" t="str">
        <f>VLOOKUP(C3953,STYLES!$1:$1048576,6,FALSE)</f>
        <v>North End®</v>
      </c>
      <c r="C3953" s="103" t="s">
        <v>1355</v>
      </c>
      <c r="E3953" t="str">
        <f>VLOOKUP(C3953,STYLES!$1:$1048576,12,FALSE)</f>
        <v>Amplify Melange Fleece Jacket</v>
      </c>
      <c r="F3953" s="117" t="s">
        <v>3611</v>
      </c>
      <c r="G3953" s="111" t="s">
        <v>2755</v>
      </c>
      <c r="H3953" s="113" t="str">
        <f>VLOOKUP(C3953,STYLES!$1:$1048576,9,FALSE)</f>
        <v>Active</v>
      </c>
      <c r="I3953" s="113" t="str">
        <f>VLOOKUP(C3953,STYLES!$1:$1048576,10,FALSE)</f>
        <v>Active</v>
      </c>
      <c r="J3953" s="117" t="s">
        <v>2745</v>
      </c>
      <c r="K3953" s="139">
        <f>IFERROR(VLOOKUP(J3953,LISTS!G:H,2,FALSE),"0")</f>
        <v>7</v>
      </c>
      <c r="L3953" s="68">
        <f t="shared" si="170"/>
        <v>7</v>
      </c>
      <c r="M3953" s="117" t="s">
        <v>2745</v>
      </c>
      <c r="N3953" s="140">
        <f>IFERROR(VLOOKUP(M3953,LISTS!G:H,2,FALSE),"0")</f>
        <v>7</v>
      </c>
      <c r="O3953" s="68">
        <f>IF(OR(I3953="ACTIVE",I3953="NEW",I3953="DNR",I3953="Pre-Closeout"),N3953,"")</f>
        <v>7</v>
      </c>
      <c r="P3953" s="117" t="s">
        <v>2720</v>
      </c>
      <c r="Q3953" s="117" t="s">
        <v>3003</v>
      </c>
      <c r="R3953" s="117" t="s">
        <v>2983</v>
      </c>
      <c r="S3953" s="103" t="s">
        <v>3004</v>
      </c>
      <c r="T3953" s="103" t="s">
        <v>2984</v>
      </c>
    </row>
    <row r="3954" spans="1:20">
      <c r="A3954" s="4"/>
      <c r="G3954" s="111"/>
      <c r="K3954" s="139"/>
      <c r="L3954" s="60">
        <f>SUM(L3950:L3953)</f>
        <v>28</v>
      </c>
      <c r="N3954" s="140"/>
      <c r="O3954" s="60">
        <f>SUM(O3950:O3953)</f>
        <v>28</v>
      </c>
      <c r="Q3954" s="117"/>
      <c r="R3954" s="117"/>
      <c r="S3954" s="103"/>
      <c r="T3954" s="103"/>
    </row>
    <row r="3955" spans="1:20">
      <c r="A3955" s="4" t="str">
        <f>VLOOKUP(C3955,STYLES!$A$1:$R$2088,7,FALSE)</f>
        <v>Outerwear</v>
      </c>
      <c r="B3955" t="str">
        <f>VLOOKUP(C3955,STYLES!$1:$1048576,6,FALSE)</f>
        <v>North End®</v>
      </c>
      <c r="C3955" s="103" t="s">
        <v>1682</v>
      </c>
      <c r="E3955" t="str">
        <f>VLOOKUP(C3955,STYLES!$1:$1048576,12,FALSE)</f>
        <v>Edge Soft Shell Jacket with Fold-down Collar</v>
      </c>
      <c r="F3955" s="117" t="s">
        <v>3376</v>
      </c>
      <c r="G3955" s="111" t="s">
        <v>2786</v>
      </c>
      <c r="H3955" s="113" t="str">
        <f>VLOOKUP(C3955,STYLES!$1:$1048576,9,FALSE)</f>
        <v>Active</v>
      </c>
      <c r="I3955" s="113" t="str">
        <f>VLOOKUP(C3955,STYLES!$1:$1048576,10,FALSE)</f>
        <v>Active</v>
      </c>
      <c r="J3955" s="117" t="s">
        <v>2768</v>
      </c>
      <c r="K3955" s="139">
        <f>IFERROR(VLOOKUP(J3955,LISTS!G:H,2,FALSE),"0")</f>
        <v>6</v>
      </c>
      <c r="L3955" s="68">
        <f t="shared" si="170"/>
        <v>6</v>
      </c>
      <c r="M3955" s="117" t="s">
        <v>2768</v>
      </c>
      <c r="N3955" s="140">
        <f>IFERROR(VLOOKUP(M3955,LISTS!G:H,2,FALSE),"0")</f>
        <v>6</v>
      </c>
      <c r="O3955" s="68">
        <f>IF(OR(I3955="ACTIVE",I3955="NEW",I3955="DNR",I3955="Pre-Closeout"),N3955,"")</f>
        <v>6</v>
      </c>
      <c r="P3955" s="117" t="s">
        <v>2720</v>
      </c>
      <c r="Q3955" s="117" t="s">
        <v>3377</v>
      </c>
      <c r="R3955" s="117" t="s">
        <v>775</v>
      </c>
      <c r="S3955" s="103" t="s">
        <v>2784</v>
      </c>
      <c r="T3955" s="103" t="s">
        <v>775</v>
      </c>
    </row>
    <row r="3956" spans="1:20">
      <c r="A3956" s="4" t="str">
        <f>VLOOKUP(C3956,STYLES!$A$1:$R$2088,7,FALSE)</f>
        <v>Outerwear</v>
      </c>
      <c r="B3956" t="str">
        <f>VLOOKUP(C3956,STYLES!$1:$1048576,6,FALSE)</f>
        <v>North End®</v>
      </c>
      <c r="C3956" s="103" t="s">
        <v>1682</v>
      </c>
      <c r="E3956" t="str">
        <f>VLOOKUP(C3956,STYLES!$1:$1048576,12,FALSE)</f>
        <v>Edge Soft Shell Jacket with Fold-down Collar</v>
      </c>
      <c r="F3956" s="117" t="s">
        <v>2739</v>
      </c>
      <c r="G3956" s="111" t="s">
        <v>2740</v>
      </c>
      <c r="H3956" s="113" t="str">
        <f>VLOOKUP(C3956,STYLES!$1:$1048576,9,FALSE)</f>
        <v>Active</v>
      </c>
      <c r="I3956" s="113" t="str">
        <f>VLOOKUP(C3956,STYLES!$1:$1048576,10,FALSE)</f>
        <v>Active</v>
      </c>
      <c r="J3956" s="117" t="s">
        <v>2768</v>
      </c>
      <c r="K3956" s="139">
        <f>IFERROR(VLOOKUP(J3956,LISTS!G:H,2,FALSE),"0")</f>
        <v>6</v>
      </c>
      <c r="L3956" s="68">
        <f t="shared" si="170"/>
        <v>6</v>
      </c>
      <c r="M3956" s="117" t="s">
        <v>2768</v>
      </c>
      <c r="N3956" s="140">
        <f>IFERROR(VLOOKUP(M3956,LISTS!G:H,2,FALSE),"0")</f>
        <v>6</v>
      </c>
      <c r="O3956" s="68">
        <f>IF(OR(I3956="ACTIVE",I3956="NEW",I3956="DNR",I3956="Pre-Closeout"),N3956,"")</f>
        <v>6</v>
      </c>
      <c r="P3956" s="117" t="s">
        <v>2720</v>
      </c>
      <c r="Q3956" s="118" t="s">
        <v>2741</v>
      </c>
      <c r="R3956" s="117" t="s">
        <v>775</v>
      </c>
      <c r="S3956" s="112" t="s">
        <v>3039</v>
      </c>
      <c r="T3956" s="103" t="s">
        <v>775</v>
      </c>
    </row>
    <row r="3957" spans="1:20">
      <c r="A3957" s="4"/>
      <c r="G3957" s="111"/>
      <c r="K3957" s="139"/>
      <c r="L3957" s="60">
        <f>SUM(L3955:L3956)</f>
        <v>12</v>
      </c>
      <c r="N3957" s="140"/>
      <c r="O3957" s="60">
        <f>SUM(O3955:O3956)</f>
        <v>12</v>
      </c>
      <c r="Q3957" s="117"/>
      <c r="R3957" s="117"/>
      <c r="S3957" s="103"/>
      <c r="T3957" s="103"/>
    </row>
    <row r="3958" spans="1:20">
      <c r="A3958" s="4" t="str">
        <f>VLOOKUP(C3958,STYLES!$A$1:$R$2088,7,FALSE)</f>
        <v>Outerwear</v>
      </c>
      <c r="B3958" t="str">
        <f>VLOOKUP(C3958,STYLES!$1:$1048576,6,FALSE)</f>
        <v>North End®</v>
      </c>
      <c r="C3958" s="103" t="s">
        <v>1688</v>
      </c>
      <c r="E3958" t="str">
        <f>VLOOKUP(C3958,STYLES!$1:$1048576,12,FALSE)</f>
        <v>Edge Soft Shell Jacket with Convertible Collar</v>
      </c>
      <c r="F3958" s="117" t="s">
        <v>3376</v>
      </c>
      <c r="G3958" s="111" t="s">
        <v>2786</v>
      </c>
      <c r="H3958" s="113" t="str">
        <f>VLOOKUP(C3958,STYLES!$1:$1048576,9,FALSE)</f>
        <v>Active</v>
      </c>
      <c r="I3958" s="113" t="str">
        <f>VLOOKUP(C3958,STYLES!$1:$1048576,10,FALSE)</f>
        <v>Active</v>
      </c>
      <c r="J3958" s="117" t="s">
        <v>2745</v>
      </c>
      <c r="K3958" s="139">
        <f>IFERROR(VLOOKUP(J3958,LISTS!G:H,2,FALSE),"0")</f>
        <v>7</v>
      </c>
      <c r="L3958" s="68">
        <f t="shared" si="170"/>
        <v>7</v>
      </c>
      <c r="M3958" s="117" t="s">
        <v>2745</v>
      </c>
      <c r="N3958" s="140">
        <f>IFERROR(VLOOKUP(M3958,LISTS!G:H,2,FALSE),"0")</f>
        <v>7</v>
      </c>
      <c r="O3958" s="68">
        <f>IF(OR(I3958="ACTIVE",I3958="NEW",I3958="DNR",I3958="Pre-Closeout"),N3958,"")</f>
        <v>7</v>
      </c>
      <c r="P3958" s="117" t="s">
        <v>2720</v>
      </c>
      <c r="Q3958" s="117" t="s">
        <v>3377</v>
      </c>
      <c r="R3958" s="117" t="s">
        <v>775</v>
      </c>
      <c r="S3958" s="103" t="s">
        <v>2784</v>
      </c>
      <c r="T3958" s="103" t="s">
        <v>775</v>
      </c>
    </row>
    <row r="3959" spans="1:20">
      <c r="A3959" s="4" t="str">
        <f>VLOOKUP(C3959,STYLES!$A$1:$R$2088,7,FALSE)</f>
        <v>Outerwear</v>
      </c>
      <c r="B3959" t="str">
        <f>VLOOKUP(C3959,STYLES!$1:$1048576,6,FALSE)</f>
        <v>North End®</v>
      </c>
      <c r="C3959" s="103" t="s">
        <v>1688</v>
      </c>
      <c r="E3959" t="str">
        <f>VLOOKUP(C3959,STYLES!$1:$1048576,12,FALSE)</f>
        <v>Edge Soft Shell Jacket with Convertible Collar</v>
      </c>
      <c r="F3959" s="117" t="s">
        <v>2739</v>
      </c>
      <c r="G3959" s="111" t="s">
        <v>2740</v>
      </c>
      <c r="H3959" s="113" t="str">
        <f>VLOOKUP(C3959,STYLES!$1:$1048576,9,FALSE)</f>
        <v>Active</v>
      </c>
      <c r="I3959" s="113" t="str">
        <f>VLOOKUP(C3959,STYLES!$1:$1048576,10,FALSE)</f>
        <v>Active</v>
      </c>
      <c r="J3959" s="117" t="s">
        <v>2745</v>
      </c>
      <c r="K3959" s="139">
        <f>IFERROR(VLOOKUP(J3959,LISTS!G:H,2,FALSE),"0")</f>
        <v>7</v>
      </c>
      <c r="L3959" s="68">
        <f t="shared" si="170"/>
        <v>7</v>
      </c>
      <c r="M3959" s="117" t="s">
        <v>2745</v>
      </c>
      <c r="N3959" s="140">
        <f>IFERROR(VLOOKUP(M3959,LISTS!G:H,2,FALSE),"0")</f>
        <v>7</v>
      </c>
      <c r="O3959" s="68">
        <f>IF(OR(I3959="ACTIVE",I3959="NEW",I3959="DNR",I3959="Pre-Closeout"),N3959,"")</f>
        <v>7</v>
      </c>
      <c r="P3959" s="117" t="s">
        <v>2720</v>
      </c>
      <c r="Q3959" s="118" t="s">
        <v>2741</v>
      </c>
      <c r="R3959" s="117" t="s">
        <v>775</v>
      </c>
      <c r="S3959" s="112" t="s">
        <v>3039</v>
      </c>
      <c r="T3959" s="103" t="s">
        <v>775</v>
      </c>
    </row>
    <row r="3960" spans="1:20">
      <c r="A3960" s="4" t="str">
        <f>VLOOKUP(C3960,STYLES!$A$1:$R$2088,7,FALSE)</f>
        <v>Outerwear</v>
      </c>
      <c r="B3960" t="str">
        <f>VLOOKUP(C3960,STYLES!$1:$1048576,6,FALSE)</f>
        <v>North End®</v>
      </c>
      <c r="C3960" s="103" t="s">
        <v>1688</v>
      </c>
      <c r="E3960" t="str">
        <f>VLOOKUP(C3960,STYLES!$1:$1048576,12,FALSE)</f>
        <v>Edge Soft Shell Jacket with Convertible Collar</v>
      </c>
      <c r="F3960" s="117" t="s">
        <v>3612</v>
      </c>
      <c r="G3960" s="111" t="s">
        <v>3546</v>
      </c>
      <c r="H3960" s="113" t="str">
        <f>VLOOKUP(C3960,STYLES!$1:$1048576,9,FALSE)</f>
        <v>Active</v>
      </c>
      <c r="I3960" s="113" t="str">
        <f>VLOOKUP(C3960,STYLES!$1:$1048576,10,FALSE)</f>
        <v>Active</v>
      </c>
      <c r="J3960" s="117" t="s">
        <v>2745</v>
      </c>
      <c r="K3960" s="139">
        <f>IFERROR(VLOOKUP(J3960,LISTS!G:H,2,FALSE),"0")</f>
        <v>7</v>
      </c>
      <c r="L3960" s="68">
        <f t="shared" si="170"/>
        <v>7</v>
      </c>
      <c r="M3960" s="117" t="s">
        <v>2745</v>
      </c>
      <c r="N3960" s="140">
        <f>IFERROR(VLOOKUP(M3960,LISTS!G:H,2,FALSE),"0")</f>
        <v>7</v>
      </c>
      <c r="O3960" s="68">
        <f>IF(OR(I3960="ACTIVE",I3960="NEW",I3960="DNR",I3960="Pre-Closeout"),N3960,"")</f>
        <v>7</v>
      </c>
      <c r="P3960" s="117" t="s">
        <v>2720</v>
      </c>
      <c r="Q3960" s="117" t="s">
        <v>3547</v>
      </c>
      <c r="R3960" s="117" t="s">
        <v>775</v>
      </c>
      <c r="S3960" s="103" t="s">
        <v>3548</v>
      </c>
      <c r="T3960" s="103" t="s">
        <v>775</v>
      </c>
    </row>
    <row r="3961" spans="1:20">
      <c r="A3961" s="4"/>
      <c r="G3961" s="111"/>
      <c r="K3961" s="139"/>
      <c r="L3961" s="60">
        <f>SUM(L3958:L3960)</f>
        <v>21</v>
      </c>
      <c r="N3961" s="140"/>
      <c r="O3961" s="60">
        <f>SUM(O3958:O3960)</f>
        <v>21</v>
      </c>
      <c r="Q3961" s="117"/>
      <c r="R3961" s="117"/>
      <c r="S3961" s="103"/>
      <c r="T3961" s="103"/>
    </row>
    <row r="3962" spans="1:20">
      <c r="A3962" s="4" t="str">
        <f>VLOOKUP(C3962,STYLES!$A$1:$R$2088,7,FALSE)</f>
        <v>T_Shirts</v>
      </c>
      <c r="B3962" t="str">
        <f>VLOOKUP(C3962,STYLES!$1:$1048576,6,FALSE)</f>
        <v>Team 365™</v>
      </c>
      <c r="C3962" s="103" t="s">
        <v>2177</v>
      </c>
      <c r="E3962" t="str">
        <f>VLOOKUP(C3962,STYLES!$1:$1048576,12,FALSE)</f>
        <v>Short-Sleeve Athletic V-Neck Tournament Jersey</v>
      </c>
      <c r="F3962" s="111" t="s">
        <v>3613</v>
      </c>
      <c r="G3962" s="111" t="s">
        <v>2718</v>
      </c>
      <c r="H3962" s="113" t="str">
        <f>VLOOKUP(C3962,STYLES!$1:$1048576,9,FALSE)</f>
        <v>DROP - Pre-Closeout</v>
      </c>
      <c r="I3962" s="113" t="str">
        <f>VLOOKUP(C3962,STYLES!$1:$1048576,10,FALSE)</f>
        <v>DROP - Pre-Closeout</v>
      </c>
      <c r="J3962" s="112" t="s">
        <v>2719</v>
      </c>
      <c r="K3962" s="139">
        <f>IFERROR(VLOOKUP(J3962,LISTS!G:H,2,FALSE),"0")</f>
        <v>8</v>
      </c>
      <c r="L3962" s="68" t="str">
        <f t="shared" si="170"/>
        <v/>
      </c>
      <c r="M3962" s="112" t="s">
        <v>2719</v>
      </c>
      <c r="N3962" s="140">
        <f>IFERROR(VLOOKUP(M3962,LISTS!G:H,2,FALSE),"0")</f>
        <v>8</v>
      </c>
      <c r="O3962" s="68" t="str">
        <f t="shared" ref="O3962:O4028" si="171">IF(OR(I3962="ACTIVE",I3962="NEW",I3962="DNR",I3962="Pre-Closeout"),N3962,"")</f>
        <v/>
      </c>
      <c r="P3962" s="117" t="s">
        <v>2720</v>
      </c>
      <c r="Q3962" s="101" t="s">
        <v>2721</v>
      </c>
      <c r="R3962" s="117" t="s">
        <v>2787</v>
      </c>
      <c r="S3962" s="112" t="s">
        <v>2722</v>
      </c>
      <c r="T3962" s="103" t="s">
        <v>2788</v>
      </c>
    </row>
    <row r="3963" spans="1:20">
      <c r="A3963" s="4" t="str">
        <f>VLOOKUP(C3963,STYLES!$A$1:$R$2088,7,FALSE)</f>
        <v>T_Shirts</v>
      </c>
      <c r="B3963" t="str">
        <f>VLOOKUP(C3963,STYLES!$1:$1048576,6,FALSE)</f>
        <v>Team 365™</v>
      </c>
      <c r="C3963" s="103" t="s">
        <v>2177</v>
      </c>
      <c r="E3963" t="str">
        <f>VLOOKUP(C3963,STYLES!$1:$1048576,12,FALSE)</f>
        <v>Short-Sleeve Athletic V-Neck Tournament Jersey</v>
      </c>
      <c r="F3963" s="111" t="s">
        <v>3614</v>
      </c>
      <c r="G3963" s="111" t="s">
        <v>2991</v>
      </c>
      <c r="H3963" s="113" t="str">
        <f>VLOOKUP(C3963,STYLES!$1:$1048576,9,FALSE)</f>
        <v>DROP - Pre-Closeout</v>
      </c>
      <c r="I3963" s="113" t="str">
        <f>VLOOKUP(C3963,STYLES!$1:$1048576,10,FALSE)</f>
        <v>DROP - Pre-Closeout</v>
      </c>
      <c r="J3963" s="112" t="s">
        <v>2719</v>
      </c>
      <c r="K3963" s="139">
        <f>IFERROR(VLOOKUP(J3963,LISTS!G:H,2,FALSE),"0")</f>
        <v>8</v>
      </c>
      <c r="L3963" s="68" t="str">
        <f t="shared" si="170"/>
        <v/>
      </c>
      <c r="M3963" s="112" t="s">
        <v>2719</v>
      </c>
      <c r="N3963" s="140">
        <f>IFERROR(VLOOKUP(M3963,LISTS!G:H,2,FALSE),"0")</f>
        <v>8</v>
      </c>
      <c r="O3963" s="68" t="str">
        <f t="shared" si="171"/>
        <v/>
      </c>
      <c r="P3963" s="117" t="s">
        <v>2720</v>
      </c>
      <c r="Q3963" s="117" t="s">
        <v>3615</v>
      </c>
      <c r="R3963" s="117" t="s">
        <v>2787</v>
      </c>
      <c r="S3963" s="103" t="s">
        <v>3616</v>
      </c>
      <c r="T3963" s="103" t="s">
        <v>2788</v>
      </c>
    </row>
    <row r="3964" spans="1:20">
      <c r="A3964" s="4" t="str">
        <f>VLOOKUP(C3964,STYLES!$A$1:$R$2088,7,FALSE)</f>
        <v>T_Shirts</v>
      </c>
      <c r="B3964" t="str">
        <f>VLOOKUP(C3964,STYLES!$1:$1048576,6,FALSE)</f>
        <v>Team 365™</v>
      </c>
      <c r="C3964" s="103" t="s">
        <v>2177</v>
      </c>
      <c r="E3964" t="str">
        <f>VLOOKUP(C3964,STYLES!$1:$1048576,12,FALSE)</f>
        <v>Short-Sleeve Athletic V-Neck Tournament Jersey</v>
      </c>
      <c r="F3964" s="111" t="s">
        <v>3617</v>
      </c>
      <c r="G3964" s="111" t="s">
        <v>2805</v>
      </c>
      <c r="H3964" s="113" t="str">
        <f>VLOOKUP(C3964,STYLES!$1:$1048576,9,FALSE)</f>
        <v>DROP - Pre-Closeout</v>
      </c>
      <c r="I3964" s="113" t="str">
        <f>VLOOKUP(C3964,STYLES!$1:$1048576,10,FALSE)</f>
        <v>DROP - Pre-Closeout</v>
      </c>
      <c r="J3964" s="112" t="s">
        <v>2719</v>
      </c>
      <c r="K3964" s="139">
        <f>IFERROR(VLOOKUP(J3964,LISTS!G:H,2,FALSE),"0")</f>
        <v>8</v>
      </c>
      <c r="L3964" s="68" t="str">
        <f t="shared" si="170"/>
        <v/>
      </c>
      <c r="M3964" s="112" t="s">
        <v>2719</v>
      </c>
      <c r="N3964" s="140">
        <f>IFERROR(VLOOKUP(M3964,LISTS!G:H,2,FALSE),"0")</f>
        <v>8</v>
      </c>
      <c r="O3964" s="68" t="str">
        <f t="shared" si="171"/>
        <v/>
      </c>
      <c r="P3964" s="117" t="s">
        <v>2720</v>
      </c>
      <c r="Q3964" s="117" t="s">
        <v>3252</v>
      </c>
      <c r="R3964" s="117" t="s">
        <v>2787</v>
      </c>
      <c r="S3964" s="103" t="s">
        <v>3253</v>
      </c>
      <c r="T3964" s="103" t="s">
        <v>2788</v>
      </c>
    </row>
    <row r="3965" spans="1:20">
      <c r="A3965" s="4" t="str">
        <f>VLOOKUP(C3965,STYLES!$A$1:$R$2088,7,FALSE)</f>
        <v>T_Shirts</v>
      </c>
      <c r="B3965" t="str">
        <f>VLOOKUP(C3965,STYLES!$1:$1048576,6,FALSE)</f>
        <v>Team 365™</v>
      </c>
      <c r="C3965" s="103" t="s">
        <v>2177</v>
      </c>
      <c r="E3965" t="str">
        <f>VLOOKUP(C3965,STYLES!$1:$1048576,12,FALSE)</f>
        <v>Short-Sleeve Athletic V-Neck Tournament Jersey</v>
      </c>
      <c r="F3965" s="111" t="s">
        <v>3618</v>
      </c>
      <c r="G3965" s="111" t="s">
        <v>2740</v>
      </c>
      <c r="H3965" s="113" t="str">
        <f>VLOOKUP(C3965,STYLES!$1:$1048576,9,FALSE)</f>
        <v>DROP - Pre-Closeout</v>
      </c>
      <c r="I3965" s="113" t="str">
        <f>VLOOKUP(C3965,STYLES!$1:$1048576,10,FALSE)</f>
        <v>DROP - Pre-Closeout</v>
      </c>
      <c r="J3965" s="112" t="s">
        <v>2719</v>
      </c>
      <c r="K3965" s="139">
        <f>IFERROR(VLOOKUP(J3965,LISTS!G:H,2,FALSE),"0")</f>
        <v>8</v>
      </c>
      <c r="L3965" s="68" t="str">
        <f t="shared" si="170"/>
        <v/>
      </c>
      <c r="M3965" s="112" t="s">
        <v>2719</v>
      </c>
      <c r="N3965" s="140">
        <f>IFERROR(VLOOKUP(M3965,LISTS!G:H,2,FALSE),"0")</f>
        <v>8</v>
      </c>
      <c r="O3965" s="68" t="str">
        <f t="shared" si="171"/>
        <v/>
      </c>
      <c r="P3965" s="117" t="s">
        <v>2720</v>
      </c>
      <c r="Q3965" s="117" t="s">
        <v>3619</v>
      </c>
      <c r="R3965" s="117" t="s">
        <v>2787</v>
      </c>
      <c r="S3965" s="103" t="s">
        <v>3620</v>
      </c>
      <c r="T3965" s="103" t="s">
        <v>2788</v>
      </c>
    </row>
    <row r="3966" spans="1:20">
      <c r="A3966" s="4" t="str">
        <f>VLOOKUP(C3966,STYLES!$A$1:$R$2088,7,FALSE)</f>
        <v>T_Shirts</v>
      </c>
      <c r="B3966" t="str">
        <f>VLOOKUP(C3966,STYLES!$1:$1048576,6,FALSE)</f>
        <v>Team 365™</v>
      </c>
      <c r="C3966" s="103" t="s">
        <v>2177</v>
      </c>
      <c r="E3966" t="str">
        <f>VLOOKUP(C3966,STYLES!$1:$1048576,12,FALSE)</f>
        <v>Short-Sleeve Athletic V-Neck Tournament Jersey</v>
      </c>
      <c r="F3966" s="111" t="s">
        <v>3621</v>
      </c>
      <c r="G3966" s="111" t="s">
        <v>2732</v>
      </c>
      <c r="H3966" s="113" t="str">
        <f>VLOOKUP(C3966,STYLES!$1:$1048576,9,FALSE)</f>
        <v>DROP - Pre-Closeout</v>
      </c>
      <c r="I3966" s="113" t="str">
        <f>VLOOKUP(C3966,STYLES!$1:$1048576,10,FALSE)</f>
        <v>DROP - Pre-Closeout</v>
      </c>
      <c r="J3966" s="112" t="s">
        <v>2719</v>
      </c>
      <c r="K3966" s="139">
        <f>IFERROR(VLOOKUP(J3966,LISTS!G:H,2,FALSE),"0")</f>
        <v>8</v>
      </c>
      <c r="L3966" s="68" t="str">
        <f t="shared" si="170"/>
        <v/>
      </c>
      <c r="M3966" s="112" t="s">
        <v>2719</v>
      </c>
      <c r="N3966" s="140">
        <f>IFERROR(VLOOKUP(M3966,LISTS!G:H,2,FALSE),"0")</f>
        <v>8</v>
      </c>
      <c r="O3966" s="68" t="str">
        <f t="shared" si="171"/>
        <v/>
      </c>
      <c r="P3966" s="117" t="s">
        <v>2720</v>
      </c>
      <c r="Q3966" s="117" t="s">
        <v>3622</v>
      </c>
      <c r="R3966" s="117" t="s">
        <v>2787</v>
      </c>
      <c r="S3966" s="103" t="s">
        <v>3623</v>
      </c>
      <c r="T3966" s="103" t="s">
        <v>2788</v>
      </c>
    </row>
    <row r="3967" spans="1:20">
      <c r="A3967" s="4" t="str">
        <f>VLOOKUP(C3967,STYLES!$A$1:$R$2088,7,FALSE)</f>
        <v>T_Shirts</v>
      </c>
      <c r="B3967" t="str">
        <f>VLOOKUP(C3967,STYLES!$1:$1048576,6,FALSE)</f>
        <v>Team 365™</v>
      </c>
      <c r="C3967" s="103" t="s">
        <v>2177</v>
      </c>
      <c r="E3967" t="str">
        <f>VLOOKUP(C3967,STYLES!$1:$1048576,12,FALSE)</f>
        <v>Short-Sleeve Athletic V-Neck Tournament Jersey</v>
      </c>
      <c r="F3967" s="111" t="s">
        <v>3624</v>
      </c>
      <c r="G3967" s="111" t="s">
        <v>2751</v>
      </c>
      <c r="H3967" s="113" t="str">
        <f>VLOOKUP(C3967,STYLES!$1:$1048576,9,FALSE)</f>
        <v>DROP - Pre-Closeout</v>
      </c>
      <c r="I3967" s="113" t="str">
        <f>VLOOKUP(C3967,STYLES!$1:$1048576,10,FALSE)</f>
        <v>DROP - Pre-Closeout</v>
      </c>
      <c r="J3967" s="112" t="s">
        <v>2719</v>
      </c>
      <c r="K3967" s="139">
        <f>IFERROR(VLOOKUP(J3967,LISTS!G:H,2,FALSE),"0")</f>
        <v>8</v>
      </c>
      <c r="L3967" s="68" t="str">
        <f t="shared" si="170"/>
        <v/>
      </c>
      <c r="M3967" s="112" t="s">
        <v>2719</v>
      </c>
      <c r="N3967" s="140">
        <f>IFERROR(VLOOKUP(M3967,LISTS!G:H,2,FALSE),"0")</f>
        <v>8</v>
      </c>
      <c r="O3967" s="68" t="str">
        <f t="shared" si="171"/>
        <v/>
      </c>
      <c r="P3967" s="117" t="s">
        <v>2720</v>
      </c>
      <c r="Q3967" s="117" t="s">
        <v>3625</v>
      </c>
      <c r="R3967" s="117" t="s">
        <v>2787</v>
      </c>
      <c r="S3967" s="103" t="s">
        <v>3626</v>
      </c>
      <c r="T3967" s="103" t="s">
        <v>2788</v>
      </c>
    </row>
    <row r="3968" spans="1:20">
      <c r="A3968" s="4" t="str">
        <f>VLOOKUP(C3968,STYLES!$A$1:$R$2088,7,FALSE)</f>
        <v>T_Shirts</v>
      </c>
      <c r="B3968" t="str">
        <f>VLOOKUP(C3968,STYLES!$1:$1048576,6,FALSE)</f>
        <v>Team 365™</v>
      </c>
      <c r="C3968" s="103" t="s">
        <v>2177</v>
      </c>
      <c r="E3968" t="str">
        <f>VLOOKUP(C3968,STYLES!$1:$1048576,12,FALSE)</f>
        <v>Short-Sleeve Athletic V-Neck Tournament Jersey</v>
      </c>
      <c r="F3968" s="111" t="s">
        <v>3627</v>
      </c>
      <c r="G3968" s="111" t="s">
        <v>2724</v>
      </c>
      <c r="H3968" s="113" t="str">
        <f>VLOOKUP(C3968,STYLES!$1:$1048576,9,FALSE)</f>
        <v>DROP - Pre-Closeout</v>
      </c>
      <c r="I3968" s="113" t="str">
        <f>VLOOKUP(C3968,STYLES!$1:$1048576,10,FALSE)</f>
        <v>DROP - Pre-Closeout</v>
      </c>
      <c r="J3968" s="112" t="s">
        <v>2719</v>
      </c>
      <c r="K3968" s="139">
        <f>IFERROR(VLOOKUP(J3968,LISTS!G:H,2,FALSE),"0")</f>
        <v>8</v>
      </c>
      <c r="L3968" s="68" t="str">
        <f t="shared" si="170"/>
        <v/>
      </c>
      <c r="M3968" s="112" t="s">
        <v>2719</v>
      </c>
      <c r="N3968" s="140">
        <f>IFERROR(VLOOKUP(M3968,LISTS!G:H,2,FALSE),"0")</f>
        <v>8</v>
      </c>
      <c r="O3968" s="68" t="str">
        <f t="shared" si="171"/>
        <v/>
      </c>
      <c r="P3968" s="117" t="s">
        <v>2720</v>
      </c>
      <c r="Q3968" s="117" t="s">
        <v>2794</v>
      </c>
      <c r="R3968" s="117" t="s">
        <v>2787</v>
      </c>
      <c r="S3968" s="103" t="s">
        <v>2795</v>
      </c>
      <c r="T3968" s="103" t="s">
        <v>2788</v>
      </c>
    </row>
    <row r="3969" spans="1:20">
      <c r="A3969" s="4" t="str">
        <f>VLOOKUP(C3969,STYLES!$A$1:$R$2088,7,FALSE)</f>
        <v>T_Shirts</v>
      </c>
      <c r="B3969" t="str">
        <f>VLOOKUP(C3969,STYLES!$1:$1048576,6,FALSE)</f>
        <v>Team 365™</v>
      </c>
      <c r="C3969" s="103" t="s">
        <v>2177</v>
      </c>
      <c r="E3969" t="str">
        <f>VLOOKUP(C3969,STYLES!$1:$1048576,12,FALSE)</f>
        <v>Short-Sleeve Athletic V-Neck Tournament Jersey</v>
      </c>
      <c r="F3969" s="111" t="s">
        <v>3628</v>
      </c>
      <c r="G3969" s="111" t="s">
        <v>2797</v>
      </c>
      <c r="H3969" s="113" t="str">
        <f>VLOOKUP(C3969,STYLES!$1:$1048576,9,FALSE)</f>
        <v>DROP - Pre-Closeout</v>
      </c>
      <c r="I3969" s="113" t="str">
        <f>VLOOKUP(C3969,STYLES!$1:$1048576,10,FALSE)</f>
        <v>DROP - Pre-Closeout</v>
      </c>
      <c r="J3969" s="112" t="s">
        <v>2719</v>
      </c>
      <c r="K3969" s="139">
        <f>IFERROR(VLOOKUP(J3969,LISTS!G:H,2,FALSE),"0")</f>
        <v>8</v>
      </c>
      <c r="L3969" s="68" t="str">
        <f t="shared" si="170"/>
        <v/>
      </c>
      <c r="M3969" s="112" t="s">
        <v>2719</v>
      </c>
      <c r="N3969" s="140">
        <f>IFERROR(VLOOKUP(M3969,LISTS!G:H,2,FALSE),"0")</f>
        <v>8</v>
      </c>
      <c r="O3969" s="68" t="str">
        <f t="shared" si="171"/>
        <v/>
      </c>
      <c r="P3969" s="117" t="s">
        <v>2720</v>
      </c>
      <c r="Q3969" s="117" t="s">
        <v>3206</v>
      </c>
      <c r="R3969" s="117" t="s">
        <v>2787</v>
      </c>
      <c r="S3969" s="103" t="s">
        <v>3207</v>
      </c>
      <c r="T3969" s="103" t="s">
        <v>2788</v>
      </c>
    </row>
    <row r="3970" spans="1:20">
      <c r="A3970" s="4" t="str">
        <f>VLOOKUP(C3970,STYLES!$A$1:$R$2088,7,FALSE)</f>
        <v>T_Shirts</v>
      </c>
      <c r="B3970" t="str">
        <f>VLOOKUP(C3970,STYLES!$1:$1048576,6,FALSE)</f>
        <v>Team 365™</v>
      </c>
      <c r="C3970" s="103" t="s">
        <v>2177</v>
      </c>
      <c r="E3970" t="str">
        <f>VLOOKUP(C3970,STYLES!$1:$1048576,12,FALSE)</f>
        <v>Short-Sleeve Athletic V-Neck Tournament Jersey</v>
      </c>
      <c r="F3970" s="111" t="s">
        <v>3629</v>
      </c>
      <c r="G3970" s="111" t="s">
        <v>2879</v>
      </c>
      <c r="H3970" s="113" t="str">
        <f>VLOOKUP(C3970,STYLES!$1:$1048576,9,FALSE)</f>
        <v>DROP - Pre-Closeout</v>
      </c>
      <c r="I3970" s="113" t="str">
        <f>VLOOKUP(C3970,STYLES!$1:$1048576,10,FALSE)</f>
        <v>DROP - Pre-Closeout</v>
      </c>
      <c r="J3970" s="112" t="s">
        <v>2719</v>
      </c>
      <c r="K3970" s="139">
        <f>IFERROR(VLOOKUP(J3970,LISTS!G:H,2,FALSE),"0")</f>
        <v>8</v>
      </c>
      <c r="L3970" s="68" t="str">
        <f t="shared" si="170"/>
        <v/>
      </c>
      <c r="M3970" s="112" t="s">
        <v>2719</v>
      </c>
      <c r="N3970" s="140">
        <f>IFERROR(VLOOKUP(M3970,LISTS!G:H,2,FALSE),"0")</f>
        <v>8</v>
      </c>
      <c r="O3970" s="68" t="str">
        <f t="shared" si="171"/>
        <v/>
      </c>
      <c r="P3970" s="117" t="s">
        <v>2720</v>
      </c>
      <c r="Q3970" s="117" t="s">
        <v>3630</v>
      </c>
      <c r="R3970" s="117" t="s">
        <v>2787</v>
      </c>
      <c r="S3970" s="103" t="s">
        <v>3631</v>
      </c>
      <c r="T3970" s="103" t="s">
        <v>2788</v>
      </c>
    </row>
    <row r="3971" spans="1:20">
      <c r="A3971" s="4" t="str">
        <f>VLOOKUP(C3971,STYLES!$A$1:$R$2088,7,FALSE)</f>
        <v>T_Shirts</v>
      </c>
      <c r="B3971" t="str">
        <f>VLOOKUP(C3971,STYLES!$1:$1048576,6,FALSE)</f>
        <v>Team 365™</v>
      </c>
      <c r="C3971" s="103" t="s">
        <v>2177</v>
      </c>
      <c r="E3971" t="str">
        <f>VLOOKUP(C3971,STYLES!$1:$1048576,12,FALSE)</f>
        <v>Short-Sleeve Athletic V-Neck Tournament Jersey</v>
      </c>
      <c r="F3971" s="111" t="s">
        <v>3632</v>
      </c>
      <c r="G3971" s="111" t="s">
        <v>2755</v>
      </c>
      <c r="H3971" s="113" t="str">
        <f>VLOOKUP(C3971,STYLES!$1:$1048576,9,FALSE)</f>
        <v>DROP - Pre-Closeout</v>
      </c>
      <c r="I3971" s="113" t="str">
        <f>VLOOKUP(C3971,STYLES!$1:$1048576,10,FALSE)</f>
        <v>DROP - Pre-Closeout</v>
      </c>
      <c r="J3971" s="112" t="s">
        <v>2719</v>
      </c>
      <c r="K3971" s="139">
        <f>IFERROR(VLOOKUP(J3971,LISTS!G:H,2,FALSE),"0")</f>
        <v>8</v>
      </c>
      <c r="L3971" s="68" t="str">
        <f t="shared" si="170"/>
        <v/>
      </c>
      <c r="M3971" s="112" t="s">
        <v>2719</v>
      </c>
      <c r="N3971" s="140">
        <f>IFERROR(VLOOKUP(M3971,LISTS!G:H,2,FALSE),"0")</f>
        <v>8</v>
      </c>
      <c r="O3971" s="68" t="str">
        <f t="shared" si="171"/>
        <v/>
      </c>
      <c r="P3971" s="117" t="s">
        <v>2720</v>
      </c>
      <c r="Q3971" s="117" t="s">
        <v>3633</v>
      </c>
      <c r="R3971" s="117" t="s">
        <v>2787</v>
      </c>
      <c r="S3971" s="103" t="s">
        <v>3238</v>
      </c>
      <c r="T3971" s="103" t="s">
        <v>2788</v>
      </c>
    </row>
    <row r="3972" spans="1:20">
      <c r="A3972" s="4" t="str">
        <f>VLOOKUP(C3972,STYLES!$A$1:$R$2088,7,FALSE)</f>
        <v>T_Shirts</v>
      </c>
      <c r="B3972" t="str">
        <f>VLOOKUP(C3972,STYLES!$1:$1048576,6,FALSE)</f>
        <v>Team 365™</v>
      </c>
      <c r="C3972" s="103" t="s">
        <v>2177</v>
      </c>
      <c r="E3972" t="str">
        <f>VLOOKUP(C3972,STYLES!$1:$1048576,12,FALSE)</f>
        <v>Short-Sleeve Athletic V-Neck Tournament Jersey</v>
      </c>
      <c r="F3972" s="111" t="s">
        <v>3634</v>
      </c>
      <c r="G3972" s="111" t="s">
        <v>2809</v>
      </c>
      <c r="H3972" s="113" t="str">
        <f>VLOOKUP(C3972,STYLES!$1:$1048576,9,FALSE)</f>
        <v>DROP - Pre-Closeout</v>
      </c>
      <c r="I3972" s="113" t="str">
        <f>VLOOKUP(C3972,STYLES!$1:$1048576,10,FALSE)</f>
        <v>DROP - Pre-Closeout</v>
      </c>
      <c r="J3972" s="112" t="s">
        <v>2719</v>
      </c>
      <c r="K3972" s="139">
        <f>IFERROR(VLOOKUP(J3972,LISTS!G:H,2,FALSE),"0")</f>
        <v>8</v>
      </c>
      <c r="L3972" s="68" t="str">
        <f t="shared" si="170"/>
        <v/>
      </c>
      <c r="M3972" s="112" t="s">
        <v>2719</v>
      </c>
      <c r="N3972" s="140">
        <f>IFERROR(VLOOKUP(M3972,LISTS!G:H,2,FALSE),"0")</f>
        <v>8</v>
      </c>
      <c r="O3972" s="68" t="str">
        <f t="shared" si="171"/>
        <v/>
      </c>
      <c r="P3972" s="117" t="s">
        <v>2720</v>
      </c>
      <c r="Q3972" s="117" t="s">
        <v>3368</v>
      </c>
      <c r="R3972" s="117" t="s">
        <v>2787</v>
      </c>
      <c r="S3972" s="103" t="s">
        <v>3369</v>
      </c>
      <c r="T3972" s="103" t="s">
        <v>2788</v>
      </c>
    </row>
    <row r="3973" spans="1:20">
      <c r="A3973" s="4" t="str">
        <f>VLOOKUP(C3973,STYLES!$A$1:$R$2088,7,FALSE)</f>
        <v>T_Shirts</v>
      </c>
      <c r="B3973" t="str">
        <f>VLOOKUP(C3973,STYLES!$1:$1048576,6,FALSE)</f>
        <v>Team 365™</v>
      </c>
      <c r="C3973" s="103" t="s">
        <v>2177</v>
      </c>
      <c r="E3973" t="str">
        <f>VLOOKUP(C3973,STYLES!$1:$1048576,12,FALSE)</f>
        <v>Short-Sleeve Athletic V-Neck Tournament Jersey</v>
      </c>
      <c r="F3973" s="111" t="s">
        <v>3635</v>
      </c>
      <c r="G3973" s="111" t="s">
        <v>2813</v>
      </c>
      <c r="H3973" s="113" t="str">
        <f>VLOOKUP(C3973,STYLES!$1:$1048576,9,FALSE)</f>
        <v>DROP - Pre-Closeout</v>
      </c>
      <c r="I3973" s="113" t="str">
        <f>VLOOKUP(C3973,STYLES!$1:$1048576,10,FALSE)</f>
        <v>DROP - Pre-Closeout</v>
      </c>
      <c r="J3973" s="112" t="s">
        <v>2719</v>
      </c>
      <c r="K3973" s="139">
        <f>IFERROR(VLOOKUP(J3973,LISTS!G:H,2,FALSE),"0")</f>
        <v>8</v>
      </c>
      <c r="L3973" s="68" t="str">
        <f t="shared" si="170"/>
        <v/>
      </c>
      <c r="M3973" s="112" t="s">
        <v>2719</v>
      </c>
      <c r="N3973" s="140">
        <f>IFERROR(VLOOKUP(M3973,LISTS!G:H,2,FALSE),"0")</f>
        <v>8</v>
      </c>
      <c r="O3973" s="68" t="str">
        <f t="shared" si="171"/>
        <v/>
      </c>
      <c r="P3973" s="117" t="s">
        <v>2720</v>
      </c>
      <c r="Q3973" s="117" t="s">
        <v>3085</v>
      </c>
      <c r="R3973" s="117" t="s">
        <v>2787</v>
      </c>
      <c r="S3973" s="103" t="s">
        <v>3086</v>
      </c>
      <c r="T3973" s="103" t="s">
        <v>2788</v>
      </c>
    </row>
    <row r="3974" spans="1:20">
      <c r="A3974" s="4" t="str">
        <f>VLOOKUP(C3974,STYLES!$A$1:$R$2088,7,FALSE)</f>
        <v>T_Shirts</v>
      </c>
      <c r="B3974" t="str">
        <f>VLOOKUP(C3974,STYLES!$1:$1048576,6,FALSE)</f>
        <v>Team 365™</v>
      </c>
      <c r="C3974" s="103" t="s">
        <v>2177</v>
      </c>
      <c r="E3974" t="str">
        <f>VLOOKUP(C3974,STYLES!$1:$1048576,12,FALSE)</f>
        <v>Short-Sleeve Athletic V-Neck Tournament Jersey</v>
      </c>
      <c r="F3974" s="112" t="s">
        <v>3636</v>
      </c>
      <c r="G3974" s="111" t="s">
        <v>2743</v>
      </c>
      <c r="H3974" s="113" t="str">
        <f>VLOOKUP(C3974,STYLES!$1:$1048576,9,FALSE)</f>
        <v>DROP - Pre-Closeout</v>
      </c>
      <c r="I3974" s="113" t="str">
        <f>VLOOKUP(C3974,STYLES!$1:$1048576,10,FALSE)</f>
        <v>DROP - Pre-Closeout</v>
      </c>
      <c r="J3974" s="112" t="s">
        <v>2719</v>
      </c>
      <c r="K3974" s="139">
        <f>IFERROR(VLOOKUP(J3974,LISTS!G:H,2,FALSE),"0")</f>
        <v>8</v>
      </c>
      <c r="L3974" s="68" t="str">
        <f t="shared" si="170"/>
        <v/>
      </c>
      <c r="M3974" s="112" t="s">
        <v>2719</v>
      </c>
      <c r="N3974" s="140">
        <f>IFERROR(VLOOKUP(M3974,LISTS!G:H,2,FALSE),"0")</f>
        <v>8</v>
      </c>
      <c r="O3974" s="68" t="str">
        <f t="shared" si="171"/>
        <v/>
      </c>
      <c r="P3974" s="117" t="s">
        <v>2720</v>
      </c>
      <c r="Q3974" s="118" t="s">
        <v>2744</v>
      </c>
      <c r="R3974" s="117" t="s">
        <v>2787</v>
      </c>
      <c r="S3974" s="112" t="s">
        <v>775</v>
      </c>
      <c r="T3974" s="103" t="s">
        <v>2788</v>
      </c>
    </row>
    <row r="3975" spans="1:20">
      <c r="A3975" s="4"/>
      <c r="F3975" s="112"/>
      <c r="G3975" s="111"/>
      <c r="I3975" s="130"/>
      <c r="J3975" s="112"/>
      <c r="K3975" s="139"/>
      <c r="L3975" s="60">
        <f>SUM(L3962:L3974)</f>
        <v>0</v>
      </c>
      <c r="M3975" s="112"/>
      <c r="N3975" s="140"/>
      <c r="O3975" s="60">
        <f>SUM(O3962:O3974)</f>
        <v>0</v>
      </c>
      <c r="Q3975" s="117"/>
      <c r="R3975" s="117"/>
      <c r="S3975" s="103"/>
      <c r="T3975" s="103"/>
    </row>
    <row r="3976" spans="1:20">
      <c r="A3976" s="4" t="str">
        <f>VLOOKUP(C3976,STYLES!$A$1:$R$2088,7,FALSE)</f>
        <v>T_Shirts</v>
      </c>
      <c r="B3976" t="str">
        <f>VLOOKUP(C3976,STYLES!$1:$1048576,6,FALSE)</f>
        <v>Team 365™</v>
      </c>
      <c r="C3976" s="103" t="s">
        <v>2182</v>
      </c>
      <c r="E3976" t="str">
        <f>VLOOKUP(C3976,STYLES!$1:$1048576,12,FALSE)</f>
        <v>Short-Sleeve Athletic V-Neck Tournament Jersey</v>
      </c>
      <c r="F3976" s="111" t="s">
        <v>3613</v>
      </c>
      <c r="G3976" s="111" t="s">
        <v>2718</v>
      </c>
      <c r="H3976" s="113" t="str">
        <f>VLOOKUP(C3976,STYLES!$1:$1048576,9,FALSE)</f>
        <v>DROP - Pre-Closeout</v>
      </c>
      <c r="I3976" s="113" t="str">
        <f>VLOOKUP(C3976,STYLES!$1:$1048576,10,FALSE)</f>
        <v>DROP - Pre-Closeout</v>
      </c>
      <c r="J3976" s="112" t="s">
        <v>2745</v>
      </c>
      <c r="K3976" s="139">
        <f>IFERROR(VLOOKUP(J3976,LISTS!G:H,2,FALSE),"0")</f>
        <v>7</v>
      </c>
      <c r="L3976" s="68" t="str">
        <f t="shared" si="170"/>
        <v/>
      </c>
      <c r="M3976" s="112" t="s">
        <v>2745</v>
      </c>
      <c r="N3976" s="140">
        <f>IFERROR(VLOOKUP(M3976,LISTS!G:H,2,FALSE),"0")</f>
        <v>7</v>
      </c>
      <c r="O3976" s="68" t="str">
        <f t="shared" si="171"/>
        <v/>
      </c>
      <c r="P3976" s="117" t="s">
        <v>2720</v>
      </c>
      <c r="Q3976" s="101" t="s">
        <v>2721</v>
      </c>
      <c r="R3976" s="117" t="s">
        <v>2787</v>
      </c>
      <c r="S3976" s="112" t="s">
        <v>2722</v>
      </c>
      <c r="T3976" s="117" t="s">
        <v>2788</v>
      </c>
    </row>
    <row r="3977" spans="1:20">
      <c r="A3977" s="4" t="str">
        <f>VLOOKUP(C3977,STYLES!$A$1:$R$2088,7,FALSE)</f>
        <v>T_Shirts</v>
      </c>
      <c r="B3977" t="str">
        <f>VLOOKUP(C3977,STYLES!$1:$1048576,6,FALSE)</f>
        <v>Team 365™</v>
      </c>
      <c r="C3977" s="103" t="s">
        <v>2182</v>
      </c>
      <c r="E3977" t="str">
        <f>VLOOKUP(C3977,STYLES!$1:$1048576,12,FALSE)</f>
        <v>Short-Sleeve Athletic V-Neck Tournament Jersey</v>
      </c>
      <c r="F3977" s="111" t="s">
        <v>3614</v>
      </c>
      <c r="G3977" s="111" t="s">
        <v>2991</v>
      </c>
      <c r="H3977" s="113" t="str">
        <f>VLOOKUP(C3977,STYLES!$1:$1048576,9,FALSE)</f>
        <v>DROP - Pre-Closeout</v>
      </c>
      <c r="I3977" s="113" t="str">
        <f>VLOOKUP(C3977,STYLES!$1:$1048576,10,FALSE)</f>
        <v>DROP - Pre-Closeout</v>
      </c>
      <c r="J3977" s="112" t="s">
        <v>2745</v>
      </c>
      <c r="K3977" s="139">
        <f>IFERROR(VLOOKUP(J3977,LISTS!G:H,2,FALSE),"0")</f>
        <v>7</v>
      </c>
      <c r="L3977" s="68" t="str">
        <f t="shared" si="170"/>
        <v/>
      </c>
      <c r="M3977" s="112" t="s">
        <v>2745</v>
      </c>
      <c r="N3977" s="140">
        <f>IFERROR(VLOOKUP(M3977,LISTS!G:H,2,FALSE),"0")</f>
        <v>7</v>
      </c>
      <c r="O3977" s="68" t="str">
        <f>IF(OR(I3977="ACTIVE",I3977="NEW",I3977="DNR",I3977="Pre-Closeout"),N3977,"")</f>
        <v/>
      </c>
      <c r="P3977" s="117" t="s">
        <v>2720</v>
      </c>
      <c r="Q3977" s="117" t="s">
        <v>3615</v>
      </c>
      <c r="R3977" s="117" t="s">
        <v>2787</v>
      </c>
      <c r="S3977" s="103" t="s">
        <v>3616</v>
      </c>
      <c r="T3977" s="103" t="s">
        <v>2788</v>
      </c>
    </row>
    <row r="3978" spans="1:20">
      <c r="A3978" s="4" t="str">
        <f>VLOOKUP(C3978,STYLES!$A$1:$R$2088,7,FALSE)</f>
        <v>T_Shirts</v>
      </c>
      <c r="B3978" t="str">
        <f>VLOOKUP(C3978,STYLES!$1:$1048576,6,FALSE)</f>
        <v>Team 365™</v>
      </c>
      <c r="C3978" s="103" t="s">
        <v>2182</v>
      </c>
      <c r="E3978" t="str">
        <f>VLOOKUP(C3978,STYLES!$1:$1048576,12,FALSE)</f>
        <v>Short-Sleeve Athletic V-Neck Tournament Jersey</v>
      </c>
      <c r="F3978" s="111" t="s">
        <v>3617</v>
      </c>
      <c r="G3978" s="111" t="s">
        <v>2805</v>
      </c>
      <c r="H3978" s="113" t="str">
        <f>VLOOKUP(C3978,STYLES!$1:$1048576,9,FALSE)</f>
        <v>DROP - Pre-Closeout</v>
      </c>
      <c r="I3978" s="113" t="str">
        <f>VLOOKUP(C3978,STYLES!$1:$1048576,10,FALSE)</f>
        <v>DROP - Pre-Closeout</v>
      </c>
      <c r="J3978" s="112" t="s">
        <v>2745</v>
      </c>
      <c r="K3978" s="139">
        <f>IFERROR(VLOOKUP(J3978,LISTS!G:H,2,FALSE),"0")</f>
        <v>7</v>
      </c>
      <c r="L3978" s="68" t="str">
        <f t="shared" si="170"/>
        <v/>
      </c>
      <c r="M3978" s="112" t="s">
        <v>2745</v>
      </c>
      <c r="N3978" s="140">
        <f>IFERROR(VLOOKUP(M3978,LISTS!G:H,2,FALSE),"0")</f>
        <v>7</v>
      </c>
      <c r="O3978" s="68" t="str">
        <f t="shared" si="171"/>
        <v/>
      </c>
      <c r="P3978" s="117" t="s">
        <v>2720</v>
      </c>
      <c r="Q3978" s="117" t="s">
        <v>3252</v>
      </c>
      <c r="R3978" s="117" t="s">
        <v>2787</v>
      </c>
      <c r="S3978" s="103" t="s">
        <v>3253</v>
      </c>
      <c r="T3978" s="103" t="s">
        <v>2788</v>
      </c>
    </row>
    <row r="3979" spans="1:20">
      <c r="A3979" s="4" t="str">
        <f>VLOOKUP(C3979,STYLES!$A$1:$R$2088,7,FALSE)</f>
        <v>T_Shirts</v>
      </c>
      <c r="B3979" t="str">
        <f>VLOOKUP(C3979,STYLES!$1:$1048576,6,FALSE)</f>
        <v>Team 365™</v>
      </c>
      <c r="C3979" s="103" t="s">
        <v>2182</v>
      </c>
      <c r="E3979" t="str">
        <f>VLOOKUP(C3979,STYLES!$1:$1048576,12,FALSE)</f>
        <v>Short-Sleeve Athletic V-Neck Tournament Jersey</v>
      </c>
      <c r="F3979" s="111" t="s">
        <v>3637</v>
      </c>
      <c r="G3979" s="111" t="s">
        <v>2747</v>
      </c>
      <c r="H3979" s="113" t="str">
        <f>VLOOKUP(C3979,STYLES!$1:$1048576,9,FALSE)</f>
        <v>DROP - Pre-Closeout</v>
      </c>
      <c r="I3979" s="113" t="str">
        <f>VLOOKUP(C3979,STYLES!$1:$1048576,10,FALSE)</f>
        <v>DROP - Pre-Closeout</v>
      </c>
      <c r="J3979" s="112" t="s">
        <v>2745</v>
      </c>
      <c r="K3979" s="139">
        <f>IFERROR(VLOOKUP(J3979,LISTS!G:H,2,FALSE),"0")</f>
        <v>7</v>
      </c>
      <c r="L3979" s="68" t="str">
        <f t="shared" si="170"/>
        <v/>
      </c>
      <c r="M3979" s="112" t="s">
        <v>2745</v>
      </c>
      <c r="N3979" s="140">
        <f>IFERROR(VLOOKUP(M3979,LISTS!G:H,2,FALSE),"0")</f>
        <v>7</v>
      </c>
      <c r="O3979" s="68" t="str">
        <f t="shared" si="171"/>
        <v/>
      </c>
      <c r="P3979" s="117" t="s">
        <v>2720</v>
      </c>
      <c r="Q3979" s="117" t="s">
        <v>2748</v>
      </c>
      <c r="R3979" s="117" t="s">
        <v>2787</v>
      </c>
      <c r="S3979" s="103" t="s">
        <v>2749</v>
      </c>
      <c r="T3979" s="103" t="s">
        <v>2788</v>
      </c>
    </row>
    <row r="3980" spans="1:20">
      <c r="A3980" s="4" t="str">
        <f>VLOOKUP(C3980,STYLES!$A$1:$R$2088,7,FALSE)</f>
        <v>T_Shirts</v>
      </c>
      <c r="B3980" t="str">
        <f>VLOOKUP(C3980,STYLES!$1:$1048576,6,FALSE)</f>
        <v>Team 365™</v>
      </c>
      <c r="C3980" s="103" t="s">
        <v>2182</v>
      </c>
      <c r="E3980" t="str">
        <f>VLOOKUP(C3980,STYLES!$1:$1048576,12,FALSE)</f>
        <v>Short-Sleeve Athletic V-Neck Tournament Jersey</v>
      </c>
      <c r="F3980" s="111" t="s">
        <v>3618</v>
      </c>
      <c r="G3980" s="111" t="s">
        <v>2740</v>
      </c>
      <c r="H3980" s="113" t="str">
        <f>VLOOKUP(C3980,STYLES!$1:$1048576,9,FALSE)</f>
        <v>DROP - Pre-Closeout</v>
      </c>
      <c r="I3980" s="113" t="str">
        <f>VLOOKUP(C3980,STYLES!$1:$1048576,10,FALSE)</f>
        <v>DROP - Pre-Closeout</v>
      </c>
      <c r="J3980" s="112" t="s">
        <v>2745</v>
      </c>
      <c r="K3980" s="139">
        <f>IFERROR(VLOOKUP(J3980,LISTS!G:H,2,FALSE),"0")</f>
        <v>7</v>
      </c>
      <c r="L3980" s="68" t="str">
        <f t="shared" si="170"/>
        <v/>
      </c>
      <c r="M3980" s="112" t="s">
        <v>2745</v>
      </c>
      <c r="N3980" s="140">
        <f>IFERROR(VLOOKUP(M3980,LISTS!G:H,2,FALSE),"0")</f>
        <v>7</v>
      </c>
      <c r="O3980" s="68" t="str">
        <f t="shared" si="171"/>
        <v/>
      </c>
      <c r="P3980" s="117" t="s">
        <v>2720</v>
      </c>
      <c r="Q3980" s="117" t="s">
        <v>3619</v>
      </c>
      <c r="R3980" s="117" t="s">
        <v>2787</v>
      </c>
      <c r="S3980" s="103" t="s">
        <v>3620</v>
      </c>
      <c r="T3980" s="103" t="s">
        <v>2788</v>
      </c>
    </row>
    <row r="3981" spans="1:20">
      <c r="A3981" s="4" t="str">
        <f>VLOOKUP(C3981,STYLES!$A$1:$R$2088,7,FALSE)</f>
        <v>T_Shirts</v>
      </c>
      <c r="B3981" t="str">
        <f>VLOOKUP(C3981,STYLES!$1:$1048576,6,FALSE)</f>
        <v>Team 365™</v>
      </c>
      <c r="C3981" s="103" t="s">
        <v>2182</v>
      </c>
      <c r="E3981" t="str">
        <f>VLOOKUP(C3981,STYLES!$1:$1048576,12,FALSE)</f>
        <v>Short-Sleeve Athletic V-Neck Tournament Jersey</v>
      </c>
      <c r="F3981" s="111" t="s">
        <v>3621</v>
      </c>
      <c r="G3981" s="111" t="s">
        <v>2732</v>
      </c>
      <c r="H3981" s="113" t="str">
        <f>VLOOKUP(C3981,STYLES!$1:$1048576,9,FALSE)</f>
        <v>DROP - Pre-Closeout</v>
      </c>
      <c r="I3981" s="113" t="str">
        <f>VLOOKUP(C3981,STYLES!$1:$1048576,10,FALSE)</f>
        <v>DROP - Pre-Closeout</v>
      </c>
      <c r="J3981" s="112" t="s">
        <v>2745</v>
      </c>
      <c r="K3981" s="139">
        <f>IFERROR(VLOOKUP(J3981,LISTS!G:H,2,FALSE),"0")</f>
        <v>7</v>
      </c>
      <c r="L3981" s="68" t="str">
        <f t="shared" si="170"/>
        <v/>
      </c>
      <c r="M3981" s="112" t="s">
        <v>2745</v>
      </c>
      <c r="N3981" s="140">
        <f>IFERROR(VLOOKUP(M3981,LISTS!G:H,2,FALSE),"0")</f>
        <v>7</v>
      </c>
      <c r="O3981" s="68" t="str">
        <f t="shared" si="171"/>
        <v/>
      </c>
      <c r="P3981" s="117" t="s">
        <v>2720</v>
      </c>
      <c r="Q3981" s="117" t="s">
        <v>3622</v>
      </c>
      <c r="R3981" s="117" t="s">
        <v>2787</v>
      </c>
      <c r="S3981" s="103" t="s">
        <v>3623</v>
      </c>
      <c r="T3981" s="103" t="s">
        <v>2788</v>
      </c>
    </row>
    <row r="3982" spans="1:20">
      <c r="A3982" s="4" t="str">
        <f>VLOOKUP(C3982,STYLES!$A$1:$R$2088,7,FALSE)</f>
        <v>T_Shirts</v>
      </c>
      <c r="B3982" t="str">
        <f>VLOOKUP(C3982,STYLES!$1:$1048576,6,FALSE)</f>
        <v>Team 365™</v>
      </c>
      <c r="C3982" s="103" t="s">
        <v>2182</v>
      </c>
      <c r="E3982" t="str">
        <f>VLOOKUP(C3982,STYLES!$1:$1048576,12,FALSE)</f>
        <v>Short-Sleeve Athletic V-Neck Tournament Jersey</v>
      </c>
      <c r="F3982" s="111" t="s">
        <v>3624</v>
      </c>
      <c r="G3982" s="111" t="s">
        <v>2751</v>
      </c>
      <c r="H3982" s="113" t="str">
        <f>VLOOKUP(C3982,STYLES!$1:$1048576,9,FALSE)</f>
        <v>DROP - Pre-Closeout</v>
      </c>
      <c r="I3982" s="113" t="str">
        <f>VLOOKUP(C3982,STYLES!$1:$1048576,10,FALSE)</f>
        <v>DROP - Pre-Closeout</v>
      </c>
      <c r="J3982" s="112" t="s">
        <v>2745</v>
      </c>
      <c r="K3982" s="139">
        <f>IFERROR(VLOOKUP(J3982,LISTS!G:H,2,FALSE),"0")</f>
        <v>7</v>
      </c>
      <c r="L3982" s="68" t="str">
        <f t="shared" si="170"/>
        <v/>
      </c>
      <c r="M3982" s="112" t="s">
        <v>2745</v>
      </c>
      <c r="N3982" s="140">
        <f>IFERROR(VLOOKUP(M3982,LISTS!G:H,2,FALSE),"0")</f>
        <v>7</v>
      </c>
      <c r="O3982" s="68" t="str">
        <f t="shared" si="171"/>
        <v/>
      </c>
      <c r="P3982" s="117" t="s">
        <v>2720</v>
      </c>
      <c r="Q3982" s="117" t="s">
        <v>3625</v>
      </c>
      <c r="R3982" s="117" t="s">
        <v>2787</v>
      </c>
      <c r="S3982" s="103" t="s">
        <v>3626</v>
      </c>
      <c r="T3982" s="103" t="s">
        <v>2788</v>
      </c>
    </row>
    <row r="3983" spans="1:20">
      <c r="A3983" s="4" t="str">
        <f>VLOOKUP(C3983,STYLES!$A$1:$R$2088,7,FALSE)</f>
        <v>T_Shirts</v>
      </c>
      <c r="B3983" t="str">
        <f>VLOOKUP(C3983,STYLES!$1:$1048576,6,FALSE)</f>
        <v>Team 365™</v>
      </c>
      <c r="C3983" s="103" t="s">
        <v>2182</v>
      </c>
      <c r="E3983" t="str">
        <f>VLOOKUP(C3983,STYLES!$1:$1048576,12,FALSE)</f>
        <v>Short-Sleeve Athletic V-Neck Tournament Jersey</v>
      </c>
      <c r="F3983" s="111" t="s">
        <v>3627</v>
      </c>
      <c r="G3983" s="111" t="s">
        <v>2724</v>
      </c>
      <c r="H3983" s="113" t="str">
        <f>VLOOKUP(C3983,STYLES!$1:$1048576,9,FALSE)</f>
        <v>DROP - Pre-Closeout</v>
      </c>
      <c r="I3983" s="113" t="str">
        <f>VLOOKUP(C3983,STYLES!$1:$1048576,10,FALSE)</f>
        <v>DROP - Pre-Closeout</v>
      </c>
      <c r="J3983" s="112" t="s">
        <v>2745</v>
      </c>
      <c r="K3983" s="139">
        <f>IFERROR(VLOOKUP(J3983,LISTS!G:H,2,FALSE),"0")</f>
        <v>7</v>
      </c>
      <c r="L3983" s="68" t="str">
        <f t="shared" si="170"/>
        <v/>
      </c>
      <c r="M3983" s="112" t="s">
        <v>2745</v>
      </c>
      <c r="N3983" s="140">
        <f>IFERROR(VLOOKUP(M3983,LISTS!G:H,2,FALSE),"0")</f>
        <v>7</v>
      </c>
      <c r="O3983" s="68" t="str">
        <f t="shared" si="171"/>
        <v/>
      </c>
      <c r="P3983" s="117" t="s">
        <v>2720</v>
      </c>
      <c r="Q3983" s="117" t="s">
        <v>2794</v>
      </c>
      <c r="R3983" s="117" t="s">
        <v>2787</v>
      </c>
      <c r="S3983" s="103" t="s">
        <v>2795</v>
      </c>
      <c r="T3983" s="103" t="s">
        <v>2788</v>
      </c>
    </row>
    <row r="3984" spans="1:20">
      <c r="A3984" s="4" t="str">
        <f>VLOOKUP(C3984,STYLES!$A$1:$R$2088,7,FALSE)</f>
        <v>T_Shirts</v>
      </c>
      <c r="B3984" t="str">
        <f>VLOOKUP(C3984,STYLES!$1:$1048576,6,FALSE)</f>
        <v>Team 365™</v>
      </c>
      <c r="C3984" s="103" t="s">
        <v>2182</v>
      </c>
      <c r="E3984" t="str">
        <f>VLOOKUP(C3984,STYLES!$1:$1048576,12,FALSE)</f>
        <v>Short-Sleeve Athletic V-Neck Tournament Jersey</v>
      </c>
      <c r="F3984" s="111" t="s">
        <v>3628</v>
      </c>
      <c r="G3984" s="111" t="s">
        <v>2797</v>
      </c>
      <c r="H3984" s="113" t="str">
        <f>VLOOKUP(C3984,STYLES!$1:$1048576,9,FALSE)</f>
        <v>DROP - Pre-Closeout</v>
      </c>
      <c r="I3984" s="113" t="str">
        <f>VLOOKUP(C3984,STYLES!$1:$1048576,10,FALSE)</f>
        <v>DROP - Pre-Closeout</v>
      </c>
      <c r="J3984" s="112" t="s">
        <v>2745</v>
      </c>
      <c r="K3984" s="139">
        <f>IFERROR(VLOOKUP(J3984,LISTS!G:H,2,FALSE),"0")</f>
        <v>7</v>
      </c>
      <c r="L3984" s="68" t="str">
        <f t="shared" si="170"/>
        <v/>
      </c>
      <c r="M3984" s="112" t="s">
        <v>2745</v>
      </c>
      <c r="N3984" s="140">
        <f>IFERROR(VLOOKUP(M3984,LISTS!G:H,2,FALSE),"0")</f>
        <v>7</v>
      </c>
      <c r="O3984" s="68" t="str">
        <f t="shared" si="171"/>
        <v/>
      </c>
      <c r="P3984" s="117" t="s">
        <v>2720</v>
      </c>
      <c r="Q3984" s="117" t="s">
        <v>3206</v>
      </c>
      <c r="R3984" s="117" t="s">
        <v>2787</v>
      </c>
      <c r="S3984" s="103" t="s">
        <v>3207</v>
      </c>
      <c r="T3984" s="103" t="s">
        <v>2788</v>
      </c>
    </row>
    <row r="3985" spans="1:21">
      <c r="A3985" s="4" t="str">
        <f>VLOOKUP(C3985,STYLES!$A$1:$R$2088,7,FALSE)</f>
        <v>T_Shirts</v>
      </c>
      <c r="B3985" t="str">
        <f>VLOOKUP(C3985,STYLES!$1:$1048576,6,FALSE)</f>
        <v>Team 365™</v>
      </c>
      <c r="C3985" s="103" t="s">
        <v>2182</v>
      </c>
      <c r="E3985" t="str">
        <f>VLOOKUP(C3985,STYLES!$1:$1048576,12,FALSE)</f>
        <v>Short-Sleeve Athletic V-Neck Tournament Jersey</v>
      </c>
      <c r="F3985" s="111" t="s">
        <v>3629</v>
      </c>
      <c r="G3985" s="111" t="s">
        <v>2879</v>
      </c>
      <c r="H3985" s="113" t="str">
        <f>VLOOKUP(C3985,STYLES!$1:$1048576,9,FALSE)</f>
        <v>DROP - Pre-Closeout</v>
      </c>
      <c r="I3985" s="113" t="str">
        <f>VLOOKUP(C3985,STYLES!$1:$1048576,10,FALSE)</f>
        <v>DROP - Pre-Closeout</v>
      </c>
      <c r="J3985" s="112" t="s">
        <v>2745</v>
      </c>
      <c r="K3985" s="139">
        <f>IFERROR(VLOOKUP(J3985,LISTS!G:H,2,FALSE),"0")</f>
        <v>7</v>
      </c>
      <c r="L3985" s="68" t="str">
        <f t="shared" si="170"/>
        <v/>
      </c>
      <c r="M3985" s="112" t="s">
        <v>2745</v>
      </c>
      <c r="N3985" s="140">
        <f>IFERROR(VLOOKUP(M3985,LISTS!G:H,2,FALSE),"0")</f>
        <v>7</v>
      </c>
      <c r="O3985" s="68" t="str">
        <f t="shared" si="171"/>
        <v/>
      </c>
      <c r="P3985" s="117" t="s">
        <v>2720</v>
      </c>
      <c r="Q3985" s="117" t="s">
        <v>3630</v>
      </c>
      <c r="R3985" s="117" t="s">
        <v>2787</v>
      </c>
      <c r="S3985" s="103" t="s">
        <v>3631</v>
      </c>
      <c r="T3985" s="103" t="s">
        <v>2788</v>
      </c>
    </row>
    <row r="3986" spans="1:21">
      <c r="A3986" s="4" t="str">
        <f>VLOOKUP(C3986,STYLES!$A$1:$R$2088,7,FALSE)</f>
        <v>T_Shirts</v>
      </c>
      <c r="B3986" t="str">
        <f>VLOOKUP(C3986,STYLES!$1:$1048576,6,FALSE)</f>
        <v>Team 365™</v>
      </c>
      <c r="C3986" s="103" t="s">
        <v>2182</v>
      </c>
      <c r="E3986" t="str">
        <f>VLOOKUP(C3986,STYLES!$1:$1048576,12,FALSE)</f>
        <v>Short-Sleeve Athletic V-Neck Tournament Jersey</v>
      </c>
      <c r="F3986" s="111" t="s">
        <v>3632</v>
      </c>
      <c r="G3986" s="111" t="s">
        <v>2755</v>
      </c>
      <c r="H3986" s="113" t="str">
        <f>VLOOKUP(C3986,STYLES!$1:$1048576,9,FALSE)</f>
        <v>DROP - Pre-Closeout</v>
      </c>
      <c r="I3986" s="113" t="str">
        <f>VLOOKUP(C3986,STYLES!$1:$1048576,10,FALSE)</f>
        <v>DROP - Pre-Closeout</v>
      </c>
      <c r="J3986" s="112" t="s">
        <v>2745</v>
      </c>
      <c r="K3986" s="139">
        <f>IFERROR(VLOOKUP(J3986,LISTS!G:H,2,FALSE),"0")</f>
        <v>7</v>
      </c>
      <c r="L3986" s="68" t="str">
        <f t="shared" si="170"/>
        <v/>
      </c>
      <c r="M3986" s="112" t="s">
        <v>2745</v>
      </c>
      <c r="N3986" s="140">
        <f>IFERROR(VLOOKUP(M3986,LISTS!G:H,2,FALSE),"0")</f>
        <v>7</v>
      </c>
      <c r="O3986" s="68" t="str">
        <f t="shared" si="171"/>
        <v/>
      </c>
      <c r="P3986" s="117" t="s">
        <v>2720</v>
      </c>
      <c r="Q3986" s="117" t="s">
        <v>3633</v>
      </c>
      <c r="R3986" s="117" t="s">
        <v>2787</v>
      </c>
      <c r="S3986" s="103" t="s">
        <v>3238</v>
      </c>
      <c r="T3986" s="103" t="s">
        <v>2788</v>
      </c>
    </row>
    <row r="3987" spans="1:21">
      <c r="A3987" s="4" t="str">
        <f>VLOOKUP(C3987,STYLES!$A$1:$R$2088,7,FALSE)</f>
        <v>T_Shirts</v>
      </c>
      <c r="B3987" t="str">
        <f>VLOOKUP(C3987,STYLES!$1:$1048576,6,FALSE)</f>
        <v>Team 365™</v>
      </c>
      <c r="C3987" s="103" t="s">
        <v>2182</v>
      </c>
      <c r="E3987" t="str">
        <f>VLOOKUP(C3987,STYLES!$1:$1048576,12,FALSE)</f>
        <v>Short-Sleeve Athletic V-Neck Tournament Jersey</v>
      </c>
      <c r="F3987" s="111" t="s">
        <v>3634</v>
      </c>
      <c r="G3987" s="111" t="s">
        <v>2809</v>
      </c>
      <c r="H3987" s="113" t="str">
        <f>VLOOKUP(C3987,STYLES!$1:$1048576,9,FALSE)</f>
        <v>DROP - Pre-Closeout</v>
      </c>
      <c r="I3987" s="113" t="str">
        <f>VLOOKUP(C3987,STYLES!$1:$1048576,10,FALSE)</f>
        <v>DROP - Pre-Closeout</v>
      </c>
      <c r="J3987" s="112" t="s">
        <v>2745</v>
      </c>
      <c r="K3987" s="139">
        <f>IFERROR(VLOOKUP(J3987,LISTS!G:H,2,FALSE),"0")</f>
        <v>7</v>
      </c>
      <c r="L3987" s="68" t="str">
        <f t="shared" si="170"/>
        <v/>
      </c>
      <c r="M3987" s="112" t="s">
        <v>2745</v>
      </c>
      <c r="N3987" s="140">
        <f>IFERROR(VLOOKUP(M3987,LISTS!G:H,2,FALSE),"0")</f>
        <v>7</v>
      </c>
      <c r="O3987" s="68" t="str">
        <f t="shared" si="171"/>
        <v/>
      </c>
      <c r="P3987" s="117" t="s">
        <v>2720</v>
      </c>
      <c r="Q3987" s="117" t="s">
        <v>3368</v>
      </c>
      <c r="R3987" s="117" t="s">
        <v>2787</v>
      </c>
      <c r="S3987" s="103" t="s">
        <v>3369</v>
      </c>
      <c r="T3987" s="103" t="s">
        <v>2788</v>
      </c>
    </row>
    <row r="3988" spans="1:21">
      <c r="A3988" s="4" t="str">
        <f>VLOOKUP(C3988,STYLES!$A$1:$R$2088,7,FALSE)</f>
        <v>T_Shirts</v>
      </c>
      <c r="B3988" t="str">
        <f>VLOOKUP(C3988,STYLES!$1:$1048576,6,FALSE)</f>
        <v>Team 365™</v>
      </c>
      <c r="C3988" s="103" t="s">
        <v>2182</v>
      </c>
      <c r="E3988" t="str">
        <f>VLOOKUP(C3988,STYLES!$1:$1048576,12,FALSE)</f>
        <v>Short-Sleeve Athletic V-Neck Tournament Jersey</v>
      </c>
      <c r="F3988" s="111" t="s">
        <v>3635</v>
      </c>
      <c r="G3988" s="111" t="s">
        <v>2813</v>
      </c>
      <c r="H3988" s="113" t="str">
        <f>VLOOKUP(C3988,STYLES!$1:$1048576,9,FALSE)</f>
        <v>DROP - Pre-Closeout</v>
      </c>
      <c r="I3988" s="113" t="str">
        <f>VLOOKUP(C3988,STYLES!$1:$1048576,10,FALSE)</f>
        <v>DROP - Pre-Closeout</v>
      </c>
      <c r="J3988" s="112" t="s">
        <v>2745</v>
      </c>
      <c r="K3988" s="139">
        <f>IFERROR(VLOOKUP(J3988,LISTS!G:H,2,FALSE),"0")</f>
        <v>7</v>
      </c>
      <c r="L3988" s="68" t="str">
        <f t="shared" si="170"/>
        <v/>
      </c>
      <c r="M3988" s="112" t="s">
        <v>2745</v>
      </c>
      <c r="N3988" s="140">
        <f>IFERROR(VLOOKUP(M3988,LISTS!G:H,2,FALSE),"0")</f>
        <v>7</v>
      </c>
      <c r="O3988" s="68" t="str">
        <f t="shared" si="171"/>
        <v/>
      </c>
      <c r="P3988" s="117" t="s">
        <v>2720</v>
      </c>
      <c r="Q3988" s="117" t="s">
        <v>3085</v>
      </c>
      <c r="R3988" s="117" t="s">
        <v>2787</v>
      </c>
      <c r="S3988" s="103" t="s">
        <v>3086</v>
      </c>
      <c r="T3988" s="103" t="s">
        <v>2788</v>
      </c>
    </row>
    <row r="3989" spans="1:21">
      <c r="A3989" s="4" t="str">
        <f>VLOOKUP(C3989,STYLES!$A$1:$R$2088,7,FALSE)</f>
        <v>T_Shirts</v>
      </c>
      <c r="B3989" t="str">
        <f>VLOOKUP(C3989,STYLES!$1:$1048576,6,FALSE)</f>
        <v>Team 365™</v>
      </c>
      <c r="C3989" s="103" t="s">
        <v>2182</v>
      </c>
      <c r="E3989" t="str">
        <f>VLOOKUP(C3989,STYLES!$1:$1048576,12,FALSE)</f>
        <v>Short-Sleeve Athletic V-Neck Tournament Jersey</v>
      </c>
      <c r="F3989" s="112" t="s">
        <v>3636</v>
      </c>
      <c r="G3989" s="111" t="s">
        <v>2743</v>
      </c>
      <c r="H3989" s="113" t="str">
        <f>VLOOKUP(C3989,STYLES!$1:$1048576,9,FALSE)</f>
        <v>DROP - Pre-Closeout</v>
      </c>
      <c r="I3989" s="113" t="str">
        <f>VLOOKUP(C3989,STYLES!$1:$1048576,10,FALSE)</f>
        <v>DROP - Pre-Closeout</v>
      </c>
      <c r="J3989" s="112" t="s">
        <v>2745</v>
      </c>
      <c r="K3989" s="139">
        <f>IFERROR(VLOOKUP(J3989,LISTS!G:H,2,FALSE),"0")</f>
        <v>7</v>
      </c>
      <c r="L3989" s="68" t="str">
        <f t="shared" si="170"/>
        <v/>
      </c>
      <c r="M3989" s="112" t="s">
        <v>2745</v>
      </c>
      <c r="N3989" s="140">
        <f>IFERROR(VLOOKUP(M3989,LISTS!G:H,2,FALSE),"0")</f>
        <v>7</v>
      </c>
      <c r="O3989" s="68" t="str">
        <f t="shared" si="171"/>
        <v/>
      </c>
      <c r="P3989" s="117" t="s">
        <v>2720</v>
      </c>
      <c r="Q3989" s="118" t="s">
        <v>2744</v>
      </c>
      <c r="R3989" s="117" t="s">
        <v>2787</v>
      </c>
      <c r="S3989" s="112" t="s">
        <v>775</v>
      </c>
      <c r="T3989" s="103" t="s">
        <v>2788</v>
      </c>
    </row>
    <row r="3990" spans="1:21">
      <c r="A3990" s="4"/>
      <c r="F3990" s="112"/>
      <c r="G3990" s="111"/>
      <c r="I3990" s="130"/>
      <c r="J3990" s="112"/>
      <c r="K3990" s="139"/>
      <c r="L3990" s="60">
        <f>SUM(L3976:L3989)</f>
        <v>0</v>
      </c>
      <c r="M3990" s="112"/>
      <c r="N3990" s="140"/>
      <c r="O3990" s="60">
        <f>SUM(O3976:O3989)</f>
        <v>0</v>
      </c>
      <c r="Q3990" s="117"/>
      <c r="R3990" s="117"/>
      <c r="S3990" s="103"/>
      <c r="T3990" s="103"/>
    </row>
    <row r="3991" spans="1:21">
      <c r="A3991" s="4" t="str">
        <f>VLOOKUP(C3991,STYLES!$A$1:$R$2088,7,FALSE)</f>
        <v>T_Shirts</v>
      </c>
      <c r="B3991" t="str">
        <f>VLOOKUP(C3991,STYLES!$1:$1048576,6,FALSE)</f>
        <v>Team 365™</v>
      </c>
      <c r="C3991" s="103" t="s">
        <v>2190</v>
      </c>
      <c r="E3991" t="str">
        <f>VLOOKUP(C3991,STYLES!$1:$1048576,12,FALSE)</f>
        <v>Zone Performance T-Shirt</v>
      </c>
      <c r="F3991" s="112" t="s">
        <v>2718</v>
      </c>
      <c r="G3991" s="111" t="s">
        <v>2718</v>
      </c>
      <c r="H3991" s="113" t="str">
        <f>VLOOKUP(C3991,STYLES!$1:$1048576,9,FALSE)</f>
        <v>Active</v>
      </c>
      <c r="I3991" s="113" t="str">
        <f>VLOOKUP(C3991,STYLES!$1:$1048576,10,FALSE)</f>
        <v>Active</v>
      </c>
      <c r="J3991" s="112" t="s">
        <v>2719</v>
      </c>
      <c r="K3991" s="139">
        <f>IFERROR(VLOOKUP(J3991,LISTS!G:H,2,FALSE),"0")</f>
        <v>8</v>
      </c>
      <c r="L3991" s="68">
        <f t="shared" si="170"/>
        <v>8</v>
      </c>
      <c r="M3991" s="112" t="s">
        <v>2719</v>
      </c>
      <c r="N3991" s="140">
        <f>IFERROR(VLOOKUP(M3991,LISTS!G:H,2,FALSE),"0")</f>
        <v>8</v>
      </c>
      <c r="O3991" s="68">
        <f t="shared" si="171"/>
        <v>8</v>
      </c>
      <c r="P3991" s="117" t="s">
        <v>2720</v>
      </c>
      <c r="Q3991" s="101" t="s">
        <v>2721</v>
      </c>
      <c r="R3991" s="117" t="s">
        <v>775</v>
      </c>
      <c r="S3991" s="112" t="s">
        <v>2722</v>
      </c>
      <c r="T3991" s="117" t="s">
        <v>775</v>
      </c>
    </row>
    <row r="3992" spans="1:21">
      <c r="A3992" s="4" t="str">
        <f>VLOOKUP(C3992,STYLES!$A$1:$R$2088,7,FALSE)</f>
        <v>T_Shirts</v>
      </c>
      <c r="B3992" t="str">
        <f>VLOOKUP(C3992,STYLES!$1:$1048576,6,FALSE)</f>
        <v>Team 365™</v>
      </c>
      <c r="C3992" s="103" t="s">
        <v>2190</v>
      </c>
      <c r="E3992" t="str">
        <f>VLOOKUP(C3992,STYLES!$1:$1048576,12,FALSE)</f>
        <v>Zone Performance T-Shirt</v>
      </c>
      <c r="F3992" s="112" t="s">
        <v>3013</v>
      </c>
      <c r="G3992" s="111" t="s">
        <v>2991</v>
      </c>
      <c r="H3992" s="113" t="str">
        <f>VLOOKUP(C3992,STYLES!$1:$1048576,9,FALSE)</f>
        <v>Active</v>
      </c>
      <c r="I3992" s="113" t="str">
        <f>VLOOKUP(C3992,STYLES!$1:$1048576,10,FALSE)</f>
        <v>Active</v>
      </c>
      <c r="J3992" s="112" t="s">
        <v>2719</v>
      </c>
      <c r="K3992" s="139">
        <f>IFERROR(VLOOKUP(J3992,LISTS!G:H,2,FALSE),"0")</f>
        <v>8</v>
      </c>
      <c r="L3992" s="68">
        <f t="shared" si="170"/>
        <v>8</v>
      </c>
      <c r="M3992" s="112" t="s">
        <v>2719</v>
      </c>
      <c r="N3992" s="140">
        <f>IFERROR(VLOOKUP(M3992,LISTS!G:H,2,FALSE),"0")</f>
        <v>8</v>
      </c>
      <c r="O3992" s="68">
        <f t="shared" si="171"/>
        <v>8</v>
      </c>
      <c r="P3992" s="117" t="s">
        <v>2720</v>
      </c>
      <c r="Q3992" s="117" t="s">
        <v>3014</v>
      </c>
      <c r="R3992" s="112" t="s">
        <v>775</v>
      </c>
      <c r="S3992" s="103" t="s">
        <v>3015</v>
      </c>
      <c r="T3992" s="112" t="s">
        <v>775</v>
      </c>
      <c r="U3992" s="117" t="s">
        <v>3016</v>
      </c>
    </row>
    <row r="3993" spans="1:21">
      <c r="A3993" s="4" t="str">
        <f>VLOOKUP(C3993,STYLES!$A$1:$R$2088,7,FALSE)</f>
        <v>T_Shirts</v>
      </c>
      <c r="B3993" t="str">
        <f>VLOOKUP(C3993,STYLES!$1:$1048576,6,FALSE)</f>
        <v>Team 365™</v>
      </c>
      <c r="C3993" s="103" t="s">
        <v>2190</v>
      </c>
      <c r="E3993" t="str">
        <f>VLOOKUP(C3993,STYLES!$1:$1048576,12,FALSE)</f>
        <v>Zone Performance T-Shirt</v>
      </c>
      <c r="F3993" s="112" t="s">
        <v>3638</v>
      </c>
      <c r="G3993" s="111" t="s">
        <v>2991</v>
      </c>
      <c r="H3993" s="113" t="str">
        <f>VLOOKUP(C3993,STYLES!$1:$1048576,9,FALSE)</f>
        <v>Active</v>
      </c>
      <c r="I3993" s="113" t="str">
        <f>VLOOKUP(C3993,STYLES!$1:$1048576,10,FALSE)</f>
        <v>Active</v>
      </c>
      <c r="J3993" s="112" t="s">
        <v>2719</v>
      </c>
      <c r="K3993" s="139">
        <f>IFERROR(VLOOKUP(J3993,LISTS!G:H,2,FALSE),"0")</f>
        <v>8</v>
      </c>
      <c r="L3993" s="68">
        <f t="shared" si="170"/>
        <v>8</v>
      </c>
      <c r="M3993" s="112" t="s">
        <v>2719</v>
      </c>
      <c r="N3993" s="140">
        <f>IFERROR(VLOOKUP(M3993,LISTS!G:H,2,FALSE),"0")</f>
        <v>8</v>
      </c>
      <c r="O3993" s="68">
        <f t="shared" si="171"/>
        <v>8</v>
      </c>
      <c r="P3993" s="117" t="s">
        <v>2720</v>
      </c>
      <c r="Q3993" s="117" t="s">
        <v>3615</v>
      </c>
      <c r="R3993" s="117" t="s">
        <v>775</v>
      </c>
      <c r="S3993" s="103" t="s">
        <v>3616</v>
      </c>
      <c r="T3993" s="117" t="s">
        <v>775</v>
      </c>
    </row>
    <row r="3994" spans="1:21">
      <c r="A3994" s="4" t="str">
        <f>VLOOKUP(C3994,STYLES!$A$1:$R$2088,7,FALSE)</f>
        <v>T_Shirts</v>
      </c>
      <c r="B3994" t="str">
        <f>VLOOKUP(C3994,STYLES!$1:$1048576,6,FALSE)</f>
        <v>Team 365™</v>
      </c>
      <c r="C3994" s="103" t="s">
        <v>2190</v>
      </c>
      <c r="E3994" t="str">
        <f>VLOOKUP(C3994,STYLES!$1:$1048576,12,FALSE)</f>
        <v>Zone Performance T-Shirt</v>
      </c>
      <c r="F3994" s="112" t="s">
        <v>3639</v>
      </c>
      <c r="G3994" s="111" t="s">
        <v>2805</v>
      </c>
      <c r="H3994" s="113" t="str">
        <f>VLOOKUP(C3994,STYLES!$1:$1048576,9,FALSE)</f>
        <v>Active</v>
      </c>
      <c r="I3994" s="113" t="str">
        <f>VLOOKUP(C3994,STYLES!$1:$1048576,10,FALSE)</f>
        <v>Active</v>
      </c>
      <c r="J3994" s="112" t="s">
        <v>2719</v>
      </c>
      <c r="K3994" s="139">
        <f>IFERROR(VLOOKUP(J3994,LISTS!G:H,2,FALSE),"0")</f>
        <v>8</v>
      </c>
      <c r="L3994" s="68">
        <f t="shared" si="170"/>
        <v>8</v>
      </c>
      <c r="M3994" s="112" t="s">
        <v>2719</v>
      </c>
      <c r="N3994" s="140">
        <f>IFERROR(VLOOKUP(M3994,LISTS!G:H,2,FALSE),"0")</f>
        <v>8</v>
      </c>
      <c r="O3994" s="68">
        <f t="shared" si="171"/>
        <v>8</v>
      </c>
      <c r="P3994" s="117" t="s">
        <v>2720</v>
      </c>
      <c r="Q3994" s="117" t="s">
        <v>3252</v>
      </c>
      <c r="R3994" s="117" t="s">
        <v>775</v>
      </c>
      <c r="S3994" s="103" t="s">
        <v>3253</v>
      </c>
      <c r="T3994" s="103" t="s">
        <v>775</v>
      </c>
    </row>
    <row r="3995" spans="1:21">
      <c r="A3995" s="4" t="str">
        <f>VLOOKUP(C3995,STYLES!$A$1:$R$2088,7,FALSE)</f>
        <v>T_Shirts</v>
      </c>
      <c r="B3995" t="str">
        <f>VLOOKUP(C3995,STYLES!$1:$1048576,6,FALSE)</f>
        <v>Team 365™</v>
      </c>
      <c r="C3995" s="103" t="s">
        <v>2190</v>
      </c>
      <c r="E3995" t="str">
        <f>VLOOKUP(C3995,STYLES!$1:$1048576,12,FALSE)</f>
        <v>Zone Performance T-Shirt</v>
      </c>
      <c r="F3995" s="112" t="s">
        <v>3640</v>
      </c>
      <c r="G3995" s="111" t="s">
        <v>2747</v>
      </c>
      <c r="H3995" s="113" t="str">
        <f>VLOOKUP(C3995,STYLES!$1:$1048576,9,FALSE)</f>
        <v>Active</v>
      </c>
      <c r="I3995" s="113" t="str">
        <f>VLOOKUP(C3995,STYLES!$1:$1048576,10,FALSE)</f>
        <v>Active</v>
      </c>
      <c r="J3995" s="112" t="s">
        <v>2719</v>
      </c>
      <c r="K3995" s="139">
        <f>IFERROR(VLOOKUP(J3995,LISTS!G:H,2,FALSE),"0")</f>
        <v>8</v>
      </c>
      <c r="L3995" s="68">
        <f t="shared" si="170"/>
        <v>8</v>
      </c>
      <c r="M3995" s="112" t="s">
        <v>2719</v>
      </c>
      <c r="N3995" s="140">
        <f>IFERROR(VLOOKUP(M3995,LISTS!G:H,2,FALSE),"0")</f>
        <v>8</v>
      </c>
      <c r="O3995" s="68">
        <f t="shared" si="171"/>
        <v>8</v>
      </c>
      <c r="P3995" s="117" t="s">
        <v>2720</v>
      </c>
      <c r="Q3995" s="117" t="s">
        <v>2748</v>
      </c>
      <c r="R3995" s="117" t="s">
        <v>775</v>
      </c>
      <c r="S3995" s="103" t="s">
        <v>2749</v>
      </c>
      <c r="T3995" s="117" t="s">
        <v>775</v>
      </c>
    </row>
    <row r="3996" spans="1:21">
      <c r="A3996" s="4" t="str">
        <f>VLOOKUP(C3996,STYLES!$A$1:$R$2088,7,FALSE)</f>
        <v>T_Shirts</v>
      </c>
      <c r="B3996" t="str">
        <f>VLOOKUP(C3996,STYLES!$1:$1048576,6,FALSE)</f>
        <v>Team 365™</v>
      </c>
      <c r="C3996" s="103" t="s">
        <v>2190</v>
      </c>
      <c r="E3996" t="str">
        <f>VLOOKUP(C3996,STYLES!$1:$1048576,12,FALSE)</f>
        <v>Zone Performance T-Shirt</v>
      </c>
      <c r="F3996" s="112" t="s">
        <v>3641</v>
      </c>
      <c r="G3996" s="111" t="s">
        <v>2820</v>
      </c>
      <c r="H3996" s="113" t="str">
        <f>VLOOKUP(C3996,STYLES!$1:$1048576,9,FALSE)</f>
        <v>Active</v>
      </c>
      <c r="I3996" s="117" t="s">
        <v>178</v>
      </c>
      <c r="J3996" s="112" t="s">
        <v>2719</v>
      </c>
      <c r="K3996" s="139">
        <f>IFERROR(VLOOKUP(J3996,LISTS!G:H,2,FALSE),"0")</f>
        <v>8</v>
      </c>
      <c r="L3996" s="68">
        <f t="shared" si="170"/>
        <v>8</v>
      </c>
      <c r="M3996" s="112" t="s">
        <v>2719</v>
      </c>
      <c r="N3996" s="140">
        <f>IFERROR(VLOOKUP(M3996,LISTS!G:H,2,FALSE),"0")</f>
        <v>8</v>
      </c>
      <c r="O3996" s="68" t="str">
        <f t="shared" si="171"/>
        <v/>
      </c>
      <c r="P3996" s="117" t="s">
        <v>2720</v>
      </c>
      <c r="Q3996" s="117" t="s">
        <v>3642</v>
      </c>
      <c r="R3996" s="117" t="s">
        <v>775</v>
      </c>
      <c r="S3996" s="103" t="s">
        <v>3643</v>
      </c>
      <c r="T3996" s="117" t="s">
        <v>775</v>
      </c>
    </row>
    <row r="3997" spans="1:21">
      <c r="A3997" s="4" t="str">
        <f>VLOOKUP(C3997,STYLES!$A$1:$R$2088,7,FALSE)</f>
        <v>T_Shirts</v>
      </c>
      <c r="B3997" t="str">
        <f>VLOOKUP(C3997,STYLES!$1:$1048576,6,FALSE)</f>
        <v>Team 365™</v>
      </c>
      <c r="C3997" s="103" t="s">
        <v>2190</v>
      </c>
      <c r="E3997" t="str">
        <f>VLOOKUP(C3997,STYLES!$1:$1048576,12,FALSE)</f>
        <v>Zone Performance T-Shirt</v>
      </c>
      <c r="F3997" s="112" t="s">
        <v>3644</v>
      </c>
      <c r="G3997" s="111" t="s">
        <v>2732</v>
      </c>
      <c r="H3997" s="113" t="str">
        <f>VLOOKUP(C3997,STYLES!$1:$1048576,9,FALSE)</f>
        <v>Active</v>
      </c>
      <c r="I3997" s="117" t="s">
        <v>178</v>
      </c>
      <c r="J3997" s="112" t="s">
        <v>2719</v>
      </c>
      <c r="K3997" s="139">
        <f>IFERROR(VLOOKUP(J3997,LISTS!G:H,2,FALSE),"0")</f>
        <v>8</v>
      </c>
      <c r="L3997" s="68">
        <f t="shared" si="170"/>
        <v>8</v>
      </c>
      <c r="M3997" s="112" t="s">
        <v>2719</v>
      </c>
      <c r="N3997" s="140">
        <f>IFERROR(VLOOKUP(M3997,LISTS!G:H,2,FALSE),"0")</f>
        <v>8</v>
      </c>
      <c r="O3997" s="68" t="str">
        <f t="shared" si="171"/>
        <v/>
      </c>
      <c r="P3997" s="117" t="s">
        <v>2720</v>
      </c>
      <c r="Q3997" s="117" t="s">
        <v>3645</v>
      </c>
      <c r="R3997" s="117" t="s">
        <v>775</v>
      </c>
      <c r="S3997" s="103" t="s">
        <v>3646</v>
      </c>
      <c r="T3997" s="103" t="s">
        <v>775</v>
      </c>
    </row>
    <row r="3998" spans="1:21">
      <c r="A3998" s="4" t="str">
        <f>VLOOKUP(C3998,STYLES!$A$1:$R$2088,7,FALSE)</f>
        <v>T_Shirts</v>
      </c>
      <c r="B3998" t="str">
        <f>VLOOKUP(C3998,STYLES!$1:$1048576,6,FALSE)</f>
        <v>Team 365™</v>
      </c>
      <c r="C3998" s="103" t="s">
        <v>2190</v>
      </c>
      <c r="E3998" t="str">
        <f>VLOOKUP(C3998,STYLES!$1:$1048576,12,FALSE)</f>
        <v>Zone Performance T-Shirt</v>
      </c>
      <c r="F3998" s="112" t="s">
        <v>3647</v>
      </c>
      <c r="G3998" s="111" t="s">
        <v>2724</v>
      </c>
      <c r="H3998" s="113" t="str">
        <f>VLOOKUP(C3998,STYLES!$1:$1048576,9,FALSE)</f>
        <v>Active</v>
      </c>
      <c r="I3998" s="117" t="s">
        <v>178</v>
      </c>
      <c r="J3998" s="112" t="s">
        <v>2719</v>
      </c>
      <c r="K3998" s="139">
        <f>IFERROR(VLOOKUP(J3998,LISTS!G:H,2,FALSE),"0")</f>
        <v>8</v>
      </c>
      <c r="L3998" s="68">
        <f t="shared" si="170"/>
        <v>8</v>
      </c>
      <c r="M3998" s="112" t="s">
        <v>2719</v>
      </c>
      <c r="N3998" s="140">
        <f>IFERROR(VLOOKUP(M3998,LISTS!G:H,2,FALSE),"0")</f>
        <v>8</v>
      </c>
      <c r="O3998" s="68" t="str">
        <f t="shared" si="171"/>
        <v/>
      </c>
      <c r="P3998" s="117" t="s">
        <v>2720</v>
      </c>
      <c r="Q3998" s="117" t="s">
        <v>2852</v>
      </c>
      <c r="R3998" s="117" t="s">
        <v>775</v>
      </c>
      <c r="S3998" s="103" t="s">
        <v>2989</v>
      </c>
      <c r="T3998" s="103" t="s">
        <v>775</v>
      </c>
    </row>
    <row r="3999" spans="1:21">
      <c r="A3999" s="4" t="str">
        <f>VLOOKUP(C3999,STYLES!$A$1:$R$2088,7,FALSE)</f>
        <v>T_Shirts</v>
      </c>
      <c r="B3999" t="str">
        <f>VLOOKUP(C3999,STYLES!$1:$1048576,6,FALSE)</f>
        <v>Team 365™</v>
      </c>
      <c r="C3999" s="103" t="s">
        <v>2190</v>
      </c>
      <c r="E3999" t="str">
        <f>VLOOKUP(C3999,STYLES!$1:$1048576,12,FALSE)</f>
        <v>Zone Performance T-Shirt</v>
      </c>
      <c r="F3999" s="112" t="s">
        <v>3648</v>
      </c>
      <c r="G3999" s="111" t="s">
        <v>2740</v>
      </c>
      <c r="H3999" s="113" t="str">
        <f>VLOOKUP(C3999,STYLES!$1:$1048576,9,FALSE)</f>
        <v>Active</v>
      </c>
      <c r="I3999" s="113" t="str">
        <f>VLOOKUP(C3999,STYLES!$1:$1048576,10,FALSE)</f>
        <v>Active</v>
      </c>
      <c r="J3999" s="112" t="s">
        <v>2719</v>
      </c>
      <c r="K3999" s="139">
        <f>IFERROR(VLOOKUP(J3999,LISTS!G:H,2,FALSE),"0")</f>
        <v>8</v>
      </c>
      <c r="L3999" s="68">
        <f t="shared" si="170"/>
        <v>8</v>
      </c>
      <c r="M3999" s="112" t="s">
        <v>2719</v>
      </c>
      <c r="N3999" s="140">
        <f>IFERROR(VLOOKUP(M3999,LISTS!G:H,2,FALSE),"0")</f>
        <v>8</v>
      </c>
      <c r="O3999" s="68">
        <f t="shared" si="171"/>
        <v>8</v>
      </c>
      <c r="P3999" s="117" t="s">
        <v>2720</v>
      </c>
      <c r="Q3999" s="117" t="s">
        <v>3619</v>
      </c>
      <c r="R3999" s="117" t="s">
        <v>775</v>
      </c>
      <c r="S3999" s="103" t="s">
        <v>3620</v>
      </c>
      <c r="T3999" s="117" t="s">
        <v>775</v>
      </c>
    </row>
    <row r="4000" spans="1:21">
      <c r="A4000" s="4" t="str">
        <f>VLOOKUP(C4000,STYLES!$A$1:$R$2088,7,FALSE)</f>
        <v>T_Shirts</v>
      </c>
      <c r="B4000" t="str">
        <f>VLOOKUP(C4000,STYLES!$1:$1048576,6,FALSE)</f>
        <v>Team 365™</v>
      </c>
      <c r="C4000" s="103" t="s">
        <v>2190</v>
      </c>
      <c r="E4000" t="str">
        <f>VLOOKUP(C4000,STYLES!$1:$1048576,12,FALSE)</f>
        <v>Zone Performance T-Shirt</v>
      </c>
      <c r="F4000" s="112" t="s">
        <v>3649</v>
      </c>
      <c r="G4000" s="111" t="s">
        <v>2732</v>
      </c>
      <c r="H4000" s="113" t="str">
        <f>VLOOKUP(C4000,STYLES!$1:$1048576,9,FALSE)</f>
        <v>Active</v>
      </c>
      <c r="I4000" s="113" t="str">
        <f>VLOOKUP(C4000,STYLES!$1:$1048576,10,FALSE)</f>
        <v>Active</v>
      </c>
      <c r="J4000" s="112" t="s">
        <v>2719</v>
      </c>
      <c r="K4000" s="139">
        <f>IFERROR(VLOOKUP(J4000,LISTS!G:H,2,FALSE),"0")</f>
        <v>8</v>
      </c>
      <c r="L4000" s="68">
        <f t="shared" si="170"/>
        <v>8</v>
      </c>
      <c r="M4000" s="112" t="s">
        <v>2719</v>
      </c>
      <c r="N4000" s="140">
        <f>IFERROR(VLOOKUP(M4000,LISTS!G:H,2,FALSE),"0")</f>
        <v>8</v>
      </c>
      <c r="O4000" s="68">
        <f t="shared" si="171"/>
        <v>8</v>
      </c>
      <c r="P4000" s="117" t="s">
        <v>2720</v>
      </c>
      <c r="Q4000" s="117" t="s">
        <v>3622</v>
      </c>
      <c r="R4000" s="117" t="s">
        <v>775</v>
      </c>
      <c r="S4000" s="103" t="s">
        <v>3623</v>
      </c>
      <c r="T4000" s="117" t="s">
        <v>775</v>
      </c>
    </row>
    <row r="4001" spans="1:20">
      <c r="A4001" s="4" t="str">
        <f>VLOOKUP(C4001,STYLES!$A$1:$R$2088,7,FALSE)</f>
        <v>T_Shirts</v>
      </c>
      <c r="B4001" t="str">
        <f>VLOOKUP(C4001,STYLES!$1:$1048576,6,FALSE)</f>
        <v>Team 365™</v>
      </c>
      <c r="C4001" s="103" t="s">
        <v>2190</v>
      </c>
      <c r="E4001" t="str">
        <f>VLOOKUP(C4001,STYLES!$1:$1048576,12,FALSE)</f>
        <v>Zone Performance T-Shirt</v>
      </c>
      <c r="F4001" s="112" t="s">
        <v>3650</v>
      </c>
      <c r="G4001" s="111" t="s">
        <v>2763</v>
      </c>
      <c r="H4001" s="113" t="str">
        <f>VLOOKUP(C4001,STYLES!$1:$1048576,9,FALSE)</f>
        <v>Active</v>
      </c>
      <c r="I4001" s="113" t="str">
        <f>VLOOKUP(C4001,STYLES!$1:$1048576,10,FALSE)</f>
        <v>Active</v>
      </c>
      <c r="J4001" s="112" t="s">
        <v>2719</v>
      </c>
      <c r="K4001" s="139">
        <f>IFERROR(VLOOKUP(J4001,LISTS!G:H,2,FALSE),"0")</f>
        <v>8</v>
      </c>
      <c r="L4001" s="68">
        <f t="shared" si="170"/>
        <v>8</v>
      </c>
      <c r="M4001" s="112" t="s">
        <v>2719</v>
      </c>
      <c r="N4001" s="140">
        <f>IFERROR(VLOOKUP(M4001,LISTS!G:H,2,FALSE),"0")</f>
        <v>8</v>
      </c>
      <c r="O4001" s="68">
        <f t="shared" si="171"/>
        <v>8</v>
      </c>
      <c r="P4001" s="117" t="s">
        <v>2720</v>
      </c>
      <c r="Q4001" s="117" t="s">
        <v>2783</v>
      </c>
      <c r="R4001" s="117" t="s">
        <v>775</v>
      </c>
      <c r="S4001" s="103" t="s">
        <v>2922</v>
      </c>
      <c r="T4001" s="117" t="s">
        <v>775</v>
      </c>
    </row>
    <row r="4002" spans="1:20">
      <c r="A4002" s="4" t="str">
        <f>VLOOKUP(C4002,STYLES!$A$1:$R$2088,7,FALSE)</f>
        <v>T_Shirts</v>
      </c>
      <c r="B4002" t="str">
        <f>VLOOKUP(C4002,STYLES!$1:$1048576,6,FALSE)</f>
        <v>Team 365™</v>
      </c>
      <c r="C4002" s="103" t="s">
        <v>2190</v>
      </c>
      <c r="E4002" t="str">
        <f>VLOOKUP(C4002,STYLES!$1:$1048576,12,FALSE)</f>
        <v>Zone Performance T-Shirt</v>
      </c>
      <c r="F4002" s="112" t="s">
        <v>3651</v>
      </c>
      <c r="G4002" s="111" t="s">
        <v>2728</v>
      </c>
      <c r="H4002" s="113" t="str">
        <f>VLOOKUP(C4002,STYLES!$1:$1048576,9,FALSE)</f>
        <v>Active</v>
      </c>
      <c r="I4002" s="117" t="s">
        <v>178</v>
      </c>
      <c r="J4002" s="112" t="s">
        <v>2719</v>
      </c>
      <c r="K4002" s="139">
        <f>IFERROR(VLOOKUP(J4002,LISTS!G:H,2,FALSE),"0")</f>
        <v>8</v>
      </c>
      <c r="L4002" s="68">
        <f t="shared" si="170"/>
        <v>8</v>
      </c>
      <c r="M4002" s="112" t="s">
        <v>2719</v>
      </c>
      <c r="N4002" s="140">
        <f>IFERROR(VLOOKUP(M4002,LISTS!G:H,2,FALSE),"0")</f>
        <v>8</v>
      </c>
      <c r="O4002" s="68" t="str">
        <f t="shared" si="171"/>
        <v/>
      </c>
      <c r="P4002" s="117" t="s">
        <v>2720</v>
      </c>
      <c r="Q4002" s="117" t="s">
        <v>3652</v>
      </c>
      <c r="R4002" s="117" t="s">
        <v>775</v>
      </c>
      <c r="S4002" s="103" t="s">
        <v>3653</v>
      </c>
      <c r="T4002" s="117" t="s">
        <v>775</v>
      </c>
    </row>
    <row r="4003" spans="1:20">
      <c r="A4003" s="4" t="str">
        <f>VLOOKUP(C4003,STYLES!$A$1:$R$2088,7,FALSE)</f>
        <v>T_Shirts</v>
      </c>
      <c r="B4003" t="str">
        <f>VLOOKUP(C4003,STYLES!$1:$1048576,6,FALSE)</f>
        <v>Team 365™</v>
      </c>
      <c r="C4003" s="103" t="s">
        <v>2190</v>
      </c>
      <c r="E4003" t="str">
        <f>VLOOKUP(C4003,STYLES!$1:$1048576,12,FALSE)</f>
        <v>Zone Performance T-Shirt</v>
      </c>
      <c r="F4003" s="112" t="s">
        <v>3654</v>
      </c>
      <c r="G4003" s="111" t="s">
        <v>2751</v>
      </c>
      <c r="H4003" s="113" t="str">
        <f>VLOOKUP(C4003,STYLES!$1:$1048576,9,FALSE)</f>
        <v>Active</v>
      </c>
      <c r="I4003" s="113" t="str">
        <f>VLOOKUP(C4003,STYLES!$1:$1048576,10,FALSE)</f>
        <v>Active</v>
      </c>
      <c r="J4003" s="112" t="s">
        <v>2719</v>
      </c>
      <c r="K4003" s="139">
        <f>IFERROR(VLOOKUP(J4003,LISTS!G:H,2,FALSE),"0")</f>
        <v>8</v>
      </c>
      <c r="L4003" s="68">
        <f t="shared" si="170"/>
        <v>8</v>
      </c>
      <c r="M4003" s="112" t="s">
        <v>2719</v>
      </c>
      <c r="N4003" s="140">
        <f>IFERROR(VLOOKUP(M4003,LISTS!G:H,2,FALSE),"0")</f>
        <v>8</v>
      </c>
      <c r="O4003" s="68">
        <f t="shared" si="171"/>
        <v>8</v>
      </c>
      <c r="P4003" s="117" t="s">
        <v>2720</v>
      </c>
      <c r="Q4003" s="117" t="s">
        <v>3625</v>
      </c>
      <c r="R4003" s="117" t="s">
        <v>775</v>
      </c>
      <c r="S4003" s="103" t="s">
        <v>3626</v>
      </c>
      <c r="T4003" s="117" t="s">
        <v>775</v>
      </c>
    </row>
    <row r="4004" spans="1:20">
      <c r="A4004" s="4" t="str">
        <f>VLOOKUP(C4004,STYLES!$A$1:$R$2088,7,FALSE)</f>
        <v>T_Shirts</v>
      </c>
      <c r="B4004" t="str">
        <f>VLOOKUP(C4004,STYLES!$1:$1048576,6,FALSE)</f>
        <v>Team 365™</v>
      </c>
      <c r="C4004" s="103" t="s">
        <v>2190</v>
      </c>
      <c r="E4004" t="str">
        <f>VLOOKUP(C4004,STYLES!$1:$1048576,12,FALSE)</f>
        <v>Zone Performance T-Shirt</v>
      </c>
      <c r="F4004" s="112" t="s">
        <v>3655</v>
      </c>
      <c r="G4004" s="111" t="s">
        <v>2724</v>
      </c>
      <c r="H4004" s="113" t="str">
        <f>VLOOKUP(C4004,STYLES!$1:$1048576,9,FALSE)</f>
        <v>Active</v>
      </c>
      <c r="I4004" s="113" t="str">
        <f>VLOOKUP(C4004,STYLES!$1:$1048576,10,FALSE)</f>
        <v>Active</v>
      </c>
      <c r="J4004" s="112" t="s">
        <v>2719</v>
      </c>
      <c r="K4004" s="139">
        <f>IFERROR(VLOOKUP(J4004,LISTS!G:H,2,FALSE),"0")</f>
        <v>8</v>
      </c>
      <c r="L4004" s="68">
        <f t="shared" ref="L4004:L4295" si="172">IF(OR(H4004="ACTIVE",H4004="NEW",H4004="DNR",H4004="Pre-Closeout"),K4004,"")</f>
        <v>8</v>
      </c>
      <c r="M4004" s="112" t="s">
        <v>2719</v>
      </c>
      <c r="N4004" s="140">
        <f>IFERROR(VLOOKUP(M4004,LISTS!G:H,2,FALSE),"0")</f>
        <v>8</v>
      </c>
      <c r="O4004" s="68">
        <f t="shared" si="171"/>
        <v>8</v>
      </c>
      <c r="P4004" s="117" t="s">
        <v>2720</v>
      </c>
      <c r="Q4004" s="117" t="s">
        <v>2794</v>
      </c>
      <c r="R4004" s="117" t="s">
        <v>775</v>
      </c>
      <c r="S4004" s="103" t="s">
        <v>2795</v>
      </c>
      <c r="T4004" s="117" t="s">
        <v>775</v>
      </c>
    </row>
    <row r="4005" spans="1:20">
      <c r="A4005" s="4" t="str">
        <f>VLOOKUP(C4005,STYLES!$A$1:$R$2088,7,FALSE)</f>
        <v>T_Shirts</v>
      </c>
      <c r="B4005" t="str">
        <f>VLOOKUP(C4005,STYLES!$1:$1048576,6,FALSE)</f>
        <v>Team 365™</v>
      </c>
      <c r="C4005" s="103" t="s">
        <v>2190</v>
      </c>
      <c r="E4005" t="str">
        <f>VLOOKUP(C4005,STYLES!$1:$1048576,12,FALSE)</f>
        <v>Zone Performance T-Shirt</v>
      </c>
      <c r="F4005" s="112" t="s">
        <v>3656</v>
      </c>
      <c r="G4005" s="111" t="s">
        <v>2797</v>
      </c>
      <c r="H4005" s="113" t="str">
        <f>VLOOKUP(C4005,STYLES!$1:$1048576,9,FALSE)</f>
        <v>Active</v>
      </c>
      <c r="I4005" s="113" t="str">
        <f>VLOOKUP(C4005,STYLES!$1:$1048576,10,FALSE)</f>
        <v>Active</v>
      </c>
      <c r="J4005" s="112" t="s">
        <v>2719</v>
      </c>
      <c r="K4005" s="139">
        <f>IFERROR(VLOOKUP(J4005,LISTS!G:H,2,FALSE),"0")</f>
        <v>8</v>
      </c>
      <c r="L4005" s="68">
        <f t="shared" si="172"/>
        <v>8</v>
      </c>
      <c r="M4005" s="112" t="s">
        <v>2719</v>
      </c>
      <c r="N4005" s="140">
        <f>IFERROR(VLOOKUP(M4005,LISTS!G:H,2,FALSE),"0")</f>
        <v>8</v>
      </c>
      <c r="O4005" s="68">
        <f t="shared" si="171"/>
        <v>8</v>
      </c>
      <c r="P4005" s="117" t="s">
        <v>2720</v>
      </c>
      <c r="Q4005" s="117" t="s">
        <v>3206</v>
      </c>
      <c r="R4005" s="117" t="s">
        <v>775</v>
      </c>
      <c r="S4005" s="103" t="s">
        <v>3207</v>
      </c>
      <c r="T4005" s="117" t="s">
        <v>775</v>
      </c>
    </row>
    <row r="4006" spans="1:20">
      <c r="A4006" s="4" t="str">
        <f>VLOOKUP(C4006,STYLES!$A$1:$R$2088,7,FALSE)</f>
        <v>T_Shirts</v>
      </c>
      <c r="B4006" t="str">
        <f>VLOOKUP(C4006,STYLES!$1:$1048576,6,FALSE)</f>
        <v>Team 365™</v>
      </c>
      <c r="C4006" s="103" t="s">
        <v>2190</v>
      </c>
      <c r="E4006" t="str">
        <f>VLOOKUP(C4006,STYLES!$1:$1048576,12,FALSE)</f>
        <v>Zone Performance T-Shirt</v>
      </c>
      <c r="F4006" s="112" t="s">
        <v>3657</v>
      </c>
      <c r="G4006" s="111" t="s">
        <v>2879</v>
      </c>
      <c r="H4006" s="113" t="str">
        <f>VLOOKUP(C4006,STYLES!$1:$1048576,9,FALSE)</f>
        <v>Active</v>
      </c>
      <c r="I4006" s="113" t="str">
        <f>VLOOKUP(C4006,STYLES!$1:$1048576,10,FALSE)</f>
        <v>Active</v>
      </c>
      <c r="J4006" s="112" t="s">
        <v>2719</v>
      </c>
      <c r="K4006" s="139">
        <f>IFERROR(VLOOKUP(J4006,LISTS!G:H,2,FALSE),"0")</f>
        <v>8</v>
      </c>
      <c r="L4006" s="68">
        <f t="shared" si="172"/>
        <v>8</v>
      </c>
      <c r="M4006" s="112" t="s">
        <v>2719</v>
      </c>
      <c r="N4006" s="140">
        <f>IFERROR(VLOOKUP(M4006,LISTS!G:H,2,FALSE),"0")</f>
        <v>8</v>
      </c>
      <c r="O4006" s="68">
        <f t="shared" si="171"/>
        <v>8</v>
      </c>
      <c r="P4006" s="117" t="s">
        <v>2720</v>
      </c>
      <c r="Q4006" s="117" t="s">
        <v>3630</v>
      </c>
      <c r="R4006" s="117" t="s">
        <v>775</v>
      </c>
      <c r="S4006" s="103" t="s">
        <v>3631</v>
      </c>
      <c r="T4006" s="117" t="s">
        <v>775</v>
      </c>
    </row>
    <row r="4007" spans="1:20">
      <c r="A4007" s="4" t="str">
        <f>VLOOKUP(C4007,STYLES!$A$1:$R$2088,7,FALSE)</f>
        <v>T_Shirts</v>
      </c>
      <c r="B4007" t="str">
        <f>VLOOKUP(C4007,STYLES!$1:$1048576,6,FALSE)</f>
        <v>Team 365™</v>
      </c>
      <c r="C4007" s="103" t="s">
        <v>2190</v>
      </c>
      <c r="E4007" t="str">
        <f>VLOOKUP(C4007,STYLES!$1:$1048576,12,FALSE)</f>
        <v>Zone Performance T-Shirt</v>
      </c>
      <c r="F4007" s="112" t="s">
        <v>3658</v>
      </c>
      <c r="G4007" s="111" t="s">
        <v>2755</v>
      </c>
      <c r="H4007" s="113" t="str">
        <f>VLOOKUP(C4007,STYLES!$1:$1048576,9,FALSE)</f>
        <v>Active</v>
      </c>
      <c r="I4007" s="113" t="str">
        <f>VLOOKUP(C4007,STYLES!$1:$1048576,10,FALSE)</f>
        <v>Active</v>
      </c>
      <c r="J4007" s="112" t="s">
        <v>2719</v>
      </c>
      <c r="K4007" s="139">
        <f>IFERROR(VLOOKUP(J4007,LISTS!G:H,2,FALSE),"0")</f>
        <v>8</v>
      </c>
      <c r="L4007" s="68">
        <f t="shared" si="172"/>
        <v>8</v>
      </c>
      <c r="M4007" s="112" t="s">
        <v>2719</v>
      </c>
      <c r="N4007" s="140">
        <f>IFERROR(VLOOKUP(M4007,LISTS!G:H,2,FALSE),"0")</f>
        <v>8</v>
      </c>
      <c r="O4007" s="68">
        <f t="shared" si="171"/>
        <v>8</v>
      </c>
      <c r="P4007" s="117" t="s">
        <v>2720</v>
      </c>
      <c r="Q4007" s="117" t="s">
        <v>3633</v>
      </c>
      <c r="R4007" s="117" t="s">
        <v>775</v>
      </c>
      <c r="S4007" s="103" t="s">
        <v>3238</v>
      </c>
      <c r="T4007" s="117" t="s">
        <v>775</v>
      </c>
    </row>
    <row r="4008" spans="1:20">
      <c r="A4008" s="4" t="str">
        <f>VLOOKUP(C4008,STYLES!$A$1:$R$2088,7,FALSE)</f>
        <v>T_Shirts</v>
      </c>
      <c r="B4008" t="str">
        <f>VLOOKUP(C4008,STYLES!$1:$1048576,6,FALSE)</f>
        <v>Team 365™</v>
      </c>
      <c r="C4008" s="103" t="s">
        <v>2190</v>
      </c>
      <c r="E4008" t="str">
        <f>VLOOKUP(C4008,STYLES!$1:$1048576,12,FALSE)</f>
        <v>Zone Performance T-Shirt</v>
      </c>
      <c r="F4008" s="112" t="s">
        <v>3659</v>
      </c>
      <c r="G4008" s="111" t="s">
        <v>2809</v>
      </c>
      <c r="H4008" s="113" t="str">
        <f>VLOOKUP(C4008,STYLES!$1:$1048576,9,FALSE)</f>
        <v>Active</v>
      </c>
      <c r="I4008" s="113" t="str">
        <f>VLOOKUP(C4008,STYLES!$1:$1048576,10,FALSE)</f>
        <v>Active</v>
      </c>
      <c r="J4008" s="112" t="s">
        <v>2719</v>
      </c>
      <c r="K4008" s="139">
        <f>IFERROR(VLOOKUP(J4008,LISTS!G:H,2,FALSE),"0")</f>
        <v>8</v>
      </c>
      <c r="L4008" s="68">
        <f t="shared" si="172"/>
        <v>8</v>
      </c>
      <c r="M4008" s="112" t="s">
        <v>2719</v>
      </c>
      <c r="N4008" s="140">
        <f>IFERROR(VLOOKUP(M4008,LISTS!G:H,2,FALSE),"0")</f>
        <v>8</v>
      </c>
      <c r="O4008" s="68">
        <f t="shared" si="171"/>
        <v>8</v>
      </c>
      <c r="P4008" s="117" t="s">
        <v>2720</v>
      </c>
      <c r="Q4008" s="117" t="s">
        <v>3368</v>
      </c>
      <c r="R4008" s="117" t="s">
        <v>775</v>
      </c>
      <c r="S4008" s="103" t="s">
        <v>3369</v>
      </c>
      <c r="T4008" s="117" t="s">
        <v>775</v>
      </c>
    </row>
    <row r="4009" spans="1:20">
      <c r="A4009" s="4" t="str">
        <f>VLOOKUP(C4009,STYLES!$A$1:$R$2088,7,FALSE)</f>
        <v>T_Shirts</v>
      </c>
      <c r="B4009" t="str">
        <f>VLOOKUP(C4009,STYLES!$1:$1048576,6,FALSE)</f>
        <v>Team 365™</v>
      </c>
      <c r="C4009" s="103" t="s">
        <v>2190</v>
      </c>
      <c r="E4009" t="str">
        <f>VLOOKUP(C4009,STYLES!$1:$1048576,12,FALSE)</f>
        <v>Zone Performance T-Shirt</v>
      </c>
      <c r="F4009" s="112" t="s">
        <v>3660</v>
      </c>
      <c r="G4009" s="111" t="s">
        <v>2724</v>
      </c>
      <c r="H4009" s="113" t="str">
        <f>VLOOKUP(C4009,STYLES!$1:$1048576,9,FALSE)</f>
        <v>Active</v>
      </c>
      <c r="I4009" s="117" t="s">
        <v>178</v>
      </c>
      <c r="J4009" s="112" t="s">
        <v>2719</v>
      </c>
      <c r="K4009" s="139">
        <f>IFERROR(VLOOKUP(J4009,LISTS!G:H,2,FALSE),"0")</f>
        <v>8</v>
      </c>
      <c r="L4009" s="68">
        <f t="shared" si="172"/>
        <v>8</v>
      </c>
      <c r="M4009" s="112" t="s">
        <v>2719</v>
      </c>
      <c r="N4009" s="140">
        <f>IFERROR(VLOOKUP(M4009,LISTS!G:H,2,FALSE),"0")</f>
        <v>8</v>
      </c>
      <c r="O4009" s="68" t="str">
        <f t="shared" si="171"/>
        <v/>
      </c>
      <c r="P4009" s="117" t="s">
        <v>2720</v>
      </c>
      <c r="Q4009" s="117" t="s">
        <v>3003</v>
      </c>
      <c r="R4009" s="117" t="s">
        <v>775</v>
      </c>
      <c r="S4009" s="103" t="s">
        <v>3004</v>
      </c>
      <c r="T4009" s="117" t="s">
        <v>775</v>
      </c>
    </row>
    <row r="4010" spans="1:20">
      <c r="A4010" s="4" t="str">
        <f>VLOOKUP(C4010,STYLES!$A$1:$R$2088,7,FALSE)</f>
        <v>T_Shirts</v>
      </c>
      <c r="B4010" t="str">
        <f>VLOOKUP(C4010,STYLES!$1:$1048576,6,FALSE)</f>
        <v>Team 365™</v>
      </c>
      <c r="C4010" s="103" t="s">
        <v>2190</v>
      </c>
      <c r="E4010" t="str">
        <f>VLOOKUP(C4010,STYLES!$1:$1048576,12,FALSE)</f>
        <v>Zone Performance T-Shirt</v>
      </c>
      <c r="F4010" s="112" t="s">
        <v>3661</v>
      </c>
      <c r="G4010" s="111" t="s">
        <v>2786</v>
      </c>
      <c r="H4010" s="113" t="str">
        <f>VLOOKUP(C4010,STYLES!$1:$1048576,9,FALSE)</f>
        <v>Active</v>
      </c>
      <c r="I4010" s="113" t="str">
        <f>VLOOKUP(C4010,STYLES!$1:$1048576,10,FALSE)</f>
        <v>Active</v>
      </c>
      <c r="J4010" s="112" t="s">
        <v>2719</v>
      </c>
      <c r="K4010" s="139">
        <f>IFERROR(VLOOKUP(J4010,LISTS!G:H,2,FALSE),"0")</f>
        <v>8</v>
      </c>
      <c r="L4010" s="68">
        <f t="shared" si="172"/>
        <v>8</v>
      </c>
      <c r="M4010" s="112" t="s">
        <v>2719</v>
      </c>
      <c r="N4010" s="140">
        <f>IFERROR(VLOOKUP(M4010,LISTS!G:H,2,FALSE),"0")</f>
        <v>8</v>
      </c>
      <c r="O4010" s="68">
        <f t="shared" si="171"/>
        <v>8</v>
      </c>
      <c r="P4010" s="117" t="s">
        <v>2720</v>
      </c>
      <c r="Q4010" s="117" t="s">
        <v>2787</v>
      </c>
      <c r="R4010" s="117" t="s">
        <v>775</v>
      </c>
      <c r="S4010" s="103" t="s">
        <v>2788</v>
      </c>
      <c r="T4010" s="117" t="s">
        <v>775</v>
      </c>
    </row>
    <row r="4011" spans="1:20">
      <c r="A4011" s="4" t="str">
        <f>VLOOKUP(C4011,STYLES!$A$1:$R$2088,7,FALSE)</f>
        <v>T_Shirts</v>
      </c>
      <c r="B4011" t="str">
        <f>VLOOKUP(C4011,STYLES!$1:$1048576,6,FALSE)</f>
        <v>Team 365™</v>
      </c>
      <c r="C4011" s="103" t="s">
        <v>2190</v>
      </c>
      <c r="E4011" t="str">
        <f>VLOOKUP(C4011,STYLES!$1:$1048576,12,FALSE)</f>
        <v>Zone Performance T-Shirt</v>
      </c>
      <c r="F4011" s="112" t="s">
        <v>3662</v>
      </c>
      <c r="G4011" s="111" t="s">
        <v>2813</v>
      </c>
      <c r="H4011" s="113" t="str">
        <f>VLOOKUP(C4011,STYLES!$1:$1048576,9,FALSE)</f>
        <v>Active</v>
      </c>
      <c r="I4011" s="113" t="str">
        <f>VLOOKUP(C4011,STYLES!$1:$1048576,10,FALSE)</f>
        <v>Active</v>
      </c>
      <c r="J4011" s="112" t="s">
        <v>2719</v>
      </c>
      <c r="K4011" s="139">
        <f>IFERROR(VLOOKUP(J4011,LISTS!G:H,2,FALSE),"0")</f>
        <v>8</v>
      </c>
      <c r="L4011" s="68">
        <f t="shared" si="172"/>
        <v>8</v>
      </c>
      <c r="M4011" s="112" t="s">
        <v>2719</v>
      </c>
      <c r="N4011" s="140">
        <f>IFERROR(VLOOKUP(M4011,LISTS!G:H,2,FALSE),"0")</f>
        <v>8</v>
      </c>
      <c r="O4011" s="68">
        <f t="shared" si="171"/>
        <v>8</v>
      </c>
      <c r="P4011" s="117" t="s">
        <v>2720</v>
      </c>
      <c r="Q4011" s="117" t="s">
        <v>3085</v>
      </c>
      <c r="R4011" s="117" t="s">
        <v>775</v>
      </c>
      <c r="S4011" s="103" t="s">
        <v>3086</v>
      </c>
      <c r="T4011" s="117" t="s">
        <v>775</v>
      </c>
    </row>
    <row r="4012" spans="1:20">
      <c r="A4012" s="4" t="str">
        <f>VLOOKUP(C4012,STYLES!$A$1:$R$2088,7,FALSE)</f>
        <v>T_Shirts</v>
      </c>
      <c r="B4012" t="str">
        <f>VLOOKUP(C4012,STYLES!$1:$1048576,6,FALSE)</f>
        <v>Team 365™</v>
      </c>
      <c r="C4012" s="103" t="s">
        <v>2190</v>
      </c>
      <c r="E4012" t="str">
        <f>VLOOKUP(C4012,STYLES!$1:$1048576,12,FALSE)</f>
        <v>Zone Performance T-Shirt</v>
      </c>
      <c r="F4012" s="112" t="s">
        <v>2743</v>
      </c>
      <c r="G4012" s="111" t="s">
        <v>2743</v>
      </c>
      <c r="H4012" s="113" t="str">
        <f>VLOOKUP(C4012,STYLES!$1:$1048576,9,FALSE)</f>
        <v>Active</v>
      </c>
      <c r="I4012" s="113" t="str">
        <f>VLOOKUP(C4012,STYLES!$1:$1048576,10,FALSE)</f>
        <v>Active</v>
      </c>
      <c r="J4012" s="112" t="s">
        <v>2719</v>
      </c>
      <c r="K4012" s="139">
        <f>IFERROR(VLOOKUP(J4012,LISTS!G:H,2,FALSE),"0")</f>
        <v>8</v>
      </c>
      <c r="L4012" s="68">
        <f t="shared" si="172"/>
        <v>8</v>
      </c>
      <c r="M4012" s="112" t="s">
        <v>2719</v>
      </c>
      <c r="N4012" s="140">
        <f>IFERROR(VLOOKUP(M4012,LISTS!G:H,2,FALSE),"0")</f>
        <v>8</v>
      </c>
      <c r="O4012" s="68">
        <f t="shared" si="171"/>
        <v>8</v>
      </c>
      <c r="P4012" s="117" t="s">
        <v>2720</v>
      </c>
      <c r="Q4012" s="118" t="s">
        <v>2744</v>
      </c>
      <c r="R4012" s="117" t="s">
        <v>775</v>
      </c>
      <c r="S4012" s="112" t="s">
        <v>775</v>
      </c>
      <c r="T4012" s="117" t="s">
        <v>775</v>
      </c>
    </row>
    <row r="4013" spans="1:20">
      <c r="A4013" s="4" t="str">
        <f>VLOOKUP(C4013,STYLES!$A$1:$R$2088,7,FALSE)</f>
        <v>T_Shirts</v>
      </c>
      <c r="B4013" t="str">
        <f>VLOOKUP(C4013,STYLES!$1:$1048576,6,FALSE)</f>
        <v>Team 365™</v>
      </c>
      <c r="C4013" s="103" t="s">
        <v>2190</v>
      </c>
      <c r="E4013" t="str">
        <f>VLOOKUP(C4013,STYLES!$1:$1048576,12,FALSE)</f>
        <v>Zone Performance T-Shirt</v>
      </c>
      <c r="F4013" s="112" t="s">
        <v>3017</v>
      </c>
      <c r="G4013" s="111" t="s">
        <v>2759</v>
      </c>
      <c r="H4013" s="113" t="s">
        <v>776</v>
      </c>
      <c r="I4013" s="113" t="s">
        <v>776</v>
      </c>
      <c r="J4013" s="112" t="s">
        <v>2719</v>
      </c>
      <c r="K4013" s="139">
        <f>IFERROR(VLOOKUP(J4013,LISTS!G:H,2,FALSE),"0")</f>
        <v>8</v>
      </c>
      <c r="L4013" s="68">
        <f t="shared" ref="L4013:L4015" si="173">IF(OR(H4013="ACTIVE",H4013="NEW",H4013="DNR",H4013="Pre-Closeout"),K4013,"")</f>
        <v>8</v>
      </c>
      <c r="M4013" s="112" t="s">
        <v>2719</v>
      </c>
      <c r="N4013" s="140">
        <f>IFERROR(VLOOKUP(M4013,LISTS!G:H,2,FALSE),"0")</f>
        <v>8</v>
      </c>
      <c r="O4013" s="68">
        <f t="shared" ref="O4013:O4015" si="174">IF(OR(I4013="ACTIVE",I4013="NEW",I4013="DNR",I4013="Pre-Closeout"),N4013,"")</f>
        <v>8</v>
      </c>
      <c r="P4013" s="117" t="s">
        <v>2720</v>
      </c>
      <c r="Q4013" s="117" t="s">
        <v>3018</v>
      </c>
      <c r="R4013" s="117" t="s">
        <v>775</v>
      </c>
      <c r="S4013" s="103" t="s">
        <v>3019</v>
      </c>
      <c r="T4013" s="103" t="s">
        <v>775</v>
      </c>
    </row>
    <row r="4014" spans="1:20">
      <c r="A4014" s="4" t="str">
        <f>VLOOKUP(C4014,STYLES!$A$1:$R$2088,7,FALSE)</f>
        <v>T_Shirts</v>
      </c>
      <c r="B4014" t="str">
        <f>VLOOKUP(C4014,STYLES!$1:$1048576,6,FALSE)</f>
        <v>Team 365™</v>
      </c>
      <c r="C4014" s="103" t="s">
        <v>2190</v>
      </c>
      <c r="E4014" t="str">
        <f>VLOOKUP(C4014,STYLES!$1:$1048576,12,FALSE)</f>
        <v>Zone Performance T-Shirt</v>
      </c>
      <c r="F4014" s="112" t="s">
        <v>3235</v>
      </c>
      <c r="G4014" s="111" t="s">
        <v>2813</v>
      </c>
      <c r="H4014" s="113" t="s">
        <v>776</v>
      </c>
      <c r="I4014" s="113" t="s">
        <v>776</v>
      </c>
      <c r="J4014" s="112" t="s">
        <v>2719</v>
      </c>
      <c r="K4014" s="139">
        <f>IFERROR(VLOOKUP(J4014,LISTS!G:H,2,FALSE),"0")</f>
        <v>8</v>
      </c>
      <c r="L4014" s="68">
        <f t="shared" si="173"/>
        <v>8</v>
      </c>
      <c r="M4014" s="112" t="s">
        <v>2719</v>
      </c>
      <c r="N4014" s="140">
        <f>IFERROR(VLOOKUP(M4014,LISTS!G:H,2,FALSE),"0")</f>
        <v>8</v>
      </c>
      <c r="O4014" s="68">
        <f t="shared" si="174"/>
        <v>8</v>
      </c>
      <c r="P4014" s="117" t="s">
        <v>2720</v>
      </c>
      <c r="Q4014" s="112" t="s">
        <v>3236</v>
      </c>
      <c r="R4014" s="112" t="s">
        <v>775</v>
      </c>
      <c r="S4014" s="118" t="s">
        <v>3237</v>
      </c>
      <c r="T4014" s="118" t="s">
        <v>775</v>
      </c>
    </row>
    <row r="4015" spans="1:20">
      <c r="A4015" s="4" t="str">
        <f>VLOOKUP(C4015,STYLES!$A$1:$R$2088,7,FALSE)</f>
        <v>T_Shirts</v>
      </c>
      <c r="B4015" t="str">
        <f>VLOOKUP(C4015,STYLES!$1:$1048576,6,FALSE)</f>
        <v>Team 365™</v>
      </c>
      <c r="C4015" s="103" t="s">
        <v>2190</v>
      </c>
      <c r="E4015" t="str">
        <f>VLOOKUP(C4015,STYLES!$1:$1048576,12,FALSE)</f>
        <v>Zone Performance T-Shirt</v>
      </c>
      <c r="F4015" s="112" t="s">
        <v>3010</v>
      </c>
      <c r="G4015" s="111" t="s">
        <v>2809</v>
      </c>
      <c r="H4015" s="113" t="s">
        <v>776</v>
      </c>
      <c r="I4015" s="113" t="s">
        <v>776</v>
      </c>
      <c r="J4015" s="112" t="s">
        <v>2719</v>
      </c>
      <c r="K4015" s="139">
        <f>IFERROR(VLOOKUP(J4015,LISTS!G:H,2,FALSE),"0")</f>
        <v>8</v>
      </c>
      <c r="L4015" s="68">
        <f t="shared" si="173"/>
        <v>8</v>
      </c>
      <c r="M4015" s="112" t="s">
        <v>2719</v>
      </c>
      <c r="N4015" s="140">
        <f>IFERROR(VLOOKUP(M4015,LISTS!G:H,2,FALSE),"0")</f>
        <v>8</v>
      </c>
      <c r="O4015" s="68">
        <f t="shared" si="174"/>
        <v>8</v>
      </c>
      <c r="P4015" s="117" t="s">
        <v>2720</v>
      </c>
      <c r="Q4015" s="117" t="s">
        <v>3011</v>
      </c>
      <c r="R4015" s="117" t="s">
        <v>775</v>
      </c>
      <c r="S4015" s="103" t="s">
        <v>3012</v>
      </c>
      <c r="T4015" s="103" t="s">
        <v>775</v>
      </c>
    </row>
    <row r="4016" spans="1:20">
      <c r="A4016" s="4"/>
      <c r="F4016" s="112"/>
      <c r="G4016" s="111"/>
      <c r="I4016" s="130"/>
      <c r="J4016" s="112"/>
      <c r="K4016" s="139"/>
      <c r="L4016" s="60">
        <f>SUM(L3991:L4012)</f>
        <v>176</v>
      </c>
      <c r="M4016" s="112"/>
      <c r="N4016" s="140"/>
      <c r="O4016" s="60">
        <f>SUM(O3991:O4012)</f>
        <v>136</v>
      </c>
      <c r="Q4016" s="117"/>
      <c r="R4016" s="117"/>
      <c r="S4016" s="103"/>
      <c r="T4016" s="103"/>
    </row>
    <row r="4017" spans="1:21">
      <c r="A4017" s="4" t="str">
        <f>VLOOKUP(C4017,STYLES!$A$1:$R$2088,7,FALSE)</f>
        <v>T_Shirts</v>
      </c>
      <c r="B4017" t="str">
        <f>VLOOKUP(C4017,STYLES!$1:$1048576,6,FALSE)</f>
        <v>Team 365™</v>
      </c>
      <c r="C4017" s="103" t="s">
        <v>2193</v>
      </c>
      <c r="E4017" t="str">
        <f>VLOOKUP(C4017,STYLES!$1:$1048576,12,FALSE)</f>
        <v>Zone Performance T-Shirt</v>
      </c>
      <c r="F4017" s="112" t="s">
        <v>2718</v>
      </c>
      <c r="G4017" s="111" t="s">
        <v>2718</v>
      </c>
      <c r="H4017" s="113" t="str">
        <f>VLOOKUP(C4017,STYLES!$1:$1048576,9,FALSE)</f>
        <v>Active</v>
      </c>
      <c r="I4017" s="113" t="str">
        <f>VLOOKUP(C4017,STYLES!$1:$1048576,10,FALSE)</f>
        <v>Active</v>
      </c>
      <c r="J4017" s="112" t="s">
        <v>2745</v>
      </c>
      <c r="K4017" s="139">
        <f>IFERROR(VLOOKUP(J4017,LISTS!G:H,2,FALSE),"0")</f>
        <v>7</v>
      </c>
      <c r="L4017" s="68">
        <f t="shared" si="172"/>
        <v>7</v>
      </c>
      <c r="M4017" s="112" t="s">
        <v>2745</v>
      </c>
      <c r="N4017" s="140">
        <f>IFERROR(VLOOKUP(M4017,LISTS!G:H,2,FALSE),"0")</f>
        <v>7</v>
      </c>
      <c r="O4017" s="68">
        <f t="shared" si="171"/>
        <v>7</v>
      </c>
      <c r="P4017" s="117" t="s">
        <v>2720</v>
      </c>
      <c r="Q4017" s="101" t="s">
        <v>2721</v>
      </c>
      <c r="R4017" s="117" t="s">
        <v>775</v>
      </c>
      <c r="S4017" s="112" t="s">
        <v>2722</v>
      </c>
      <c r="T4017" s="117" t="s">
        <v>775</v>
      </c>
    </row>
    <row r="4018" spans="1:21">
      <c r="A4018" s="4" t="str">
        <f>VLOOKUP(C4018,STYLES!$A$1:$R$2088,7,FALSE)</f>
        <v>T_Shirts</v>
      </c>
      <c r="B4018" t="str">
        <f>VLOOKUP(C4018,STYLES!$1:$1048576,6,FALSE)</f>
        <v>Team 365™</v>
      </c>
      <c r="C4018" s="103" t="s">
        <v>2193</v>
      </c>
      <c r="E4018" t="str">
        <f>VLOOKUP(C4018,STYLES!$1:$1048576,12,FALSE)</f>
        <v>Zone Performance T-Shirt</v>
      </c>
      <c r="F4018" s="112" t="s">
        <v>3013</v>
      </c>
      <c r="G4018" s="111" t="s">
        <v>2991</v>
      </c>
      <c r="H4018" s="113" t="str">
        <f>VLOOKUP(C4018,STYLES!$1:$1048576,9,FALSE)</f>
        <v>Active</v>
      </c>
      <c r="I4018" s="113" t="str">
        <f>VLOOKUP(C4018,STYLES!$1:$1048576,10,FALSE)</f>
        <v>Active</v>
      </c>
      <c r="J4018" s="112" t="s">
        <v>2745</v>
      </c>
      <c r="K4018" s="139">
        <f>IFERROR(VLOOKUP(J4018,LISTS!G:H,2,FALSE),"0")</f>
        <v>7</v>
      </c>
      <c r="L4018" s="68">
        <f t="shared" si="172"/>
        <v>7</v>
      </c>
      <c r="M4018" s="112" t="s">
        <v>2745</v>
      </c>
      <c r="N4018" s="140">
        <f>IFERROR(VLOOKUP(M4018,LISTS!G:H,2,FALSE),"0")</f>
        <v>7</v>
      </c>
      <c r="O4018" s="68">
        <f t="shared" si="171"/>
        <v>7</v>
      </c>
      <c r="P4018" s="117" t="s">
        <v>2720</v>
      </c>
      <c r="Q4018" s="117" t="s">
        <v>3014</v>
      </c>
      <c r="R4018" s="112" t="s">
        <v>775</v>
      </c>
      <c r="S4018" s="103" t="s">
        <v>3015</v>
      </c>
      <c r="T4018" s="112" t="s">
        <v>775</v>
      </c>
      <c r="U4018" s="117" t="s">
        <v>3016</v>
      </c>
    </row>
    <row r="4019" spans="1:21">
      <c r="A4019" s="4" t="str">
        <f>VLOOKUP(C4019,STYLES!$A$1:$R$2088,7,FALSE)</f>
        <v>T_Shirts</v>
      </c>
      <c r="B4019" t="str">
        <f>VLOOKUP(C4019,STYLES!$1:$1048576,6,FALSE)</f>
        <v>Team 365™</v>
      </c>
      <c r="C4019" s="103" t="s">
        <v>2193</v>
      </c>
      <c r="E4019" t="str">
        <f>VLOOKUP(C4019,STYLES!$1:$1048576,12,FALSE)</f>
        <v>Zone Performance T-Shirt</v>
      </c>
      <c r="F4019" s="112" t="s">
        <v>3638</v>
      </c>
      <c r="G4019" s="111" t="s">
        <v>2991</v>
      </c>
      <c r="H4019" s="113" t="str">
        <f>VLOOKUP(C4019,STYLES!$1:$1048576,9,FALSE)</f>
        <v>Active</v>
      </c>
      <c r="I4019" s="113" t="str">
        <f>VLOOKUP(C4019,STYLES!$1:$1048576,10,FALSE)</f>
        <v>Active</v>
      </c>
      <c r="J4019" s="112" t="s">
        <v>2745</v>
      </c>
      <c r="K4019" s="139">
        <f>IFERROR(VLOOKUP(J4019,LISTS!G:H,2,FALSE),"0")</f>
        <v>7</v>
      </c>
      <c r="L4019" s="68">
        <f t="shared" si="172"/>
        <v>7</v>
      </c>
      <c r="M4019" s="112" t="s">
        <v>2745</v>
      </c>
      <c r="N4019" s="140">
        <f>IFERROR(VLOOKUP(M4019,LISTS!G:H,2,FALSE),"0")</f>
        <v>7</v>
      </c>
      <c r="O4019" s="68">
        <f t="shared" si="171"/>
        <v>7</v>
      </c>
      <c r="P4019" s="117" t="s">
        <v>2720</v>
      </c>
      <c r="Q4019" s="117" t="s">
        <v>3615</v>
      </c>
      <c r="R4019" s="117" t="s">
        <v>775</v>
      </c>
      <c r="S4019" s="103" t="s">
        <v>3616</v>
      </c>
      <c r="T4019" s="117" t="s">
        <v>775</v>
      </c>
    </row>
    <row r="4020" spans="1:21">
      <c r="A4020" s="4" t="str">
        <f>VLOOKUP(C4020,STYLES!$A$1:$R$2088,7,FALSE)</f>
        <v>T_Shirts</v>
      </c>
      <c r="B4020" t="str">
        <f>VLOOKUP(C4020,STYLES!$1:$1048576,6,FALSE)</f>
        <v>Team 365™</v>
      </c>
      <c r="C4020" s="103" t="s">
        <v>2193</v>
      </c>
      <c r="E4020" t="str">
        <f>VLOOKUP(C4020,STYLES!$1:$1048576,12,FALSE)</f>
        <v>Zone Performance T-Shirt</v>
      </c>
      <c r="F4020" s="112" t="s">
        <v>3639</v>
      </c>
      <c r="G4020" s="111" t="s">
        <v>2805</v>
      </c>
      <c r="H4020" s="113" t="str">
        <f>VLOOKUP(C4020,STYLES!$1:$1048576,9,FALSE)</f>
        <v>Active</v>
      </c>
      <c r="I4020" s="113" t="str">
        <f>VLOOKUP(C4020,STYLES!$1:$1048576,10,FALSE)</f>
        <v>Active</v>
      </c>
      <c r="J4020" s="112" t="s">
        <v>2745</v>
      </c>
      <c r="K4020" s="139">
        <f>IFERROR(VLOOKUP(J4020,LISTS!G:H,2,FALSE),"0")</f>
        <v>7</v>
      </c>
      <c r="L4020" s="68">
        <f t="shared" si="172"/>
        <v>7</v>
      </c>
      <c r="M4020" s="112" t="s">
        <v>2745</v>
      </c>
      <c r="N4020" s="140">
        <f>IFERROR(VLOOKUP(M4020,LISTS!G:H,2,FALSE),"0")</f>
        <v>7</v>
      </c>
      <c r="O4020" s="68">
        <f t="shared" si="171"/>
        <v>7</v>
      </c>
      <c r="P4020" s="117" t="s">
        <v>2720</v>
      </c>
      <c r="Q4020" s="117" t="s">
        <v>3252</v>
      </c>
      <c r="R4020" s="117" t="s">
        <v>775</v>
      </c>
      <c r="S4020" s="103" t="s">
        <v>3253</v>
      </c>
      <c r="T4020" s="103" t="s">
        <v>775</v>
      </c>
    </row>
    <row r="4021" spans="1:21">
      <c r="A4021" s="4" t="str">
        <f>VLOOKUP(C4021,STYLES!$A$1:$R$2088,7,FALSE)</f>
        <v>T_Shirts</v>
      </c>
      <c r="B4021" t="str">
        <f>VLOOKUP(C4021,STYLES!$1:$1048576,6,FALSE)</f>
        <v>Team 365™</v>
      </c>
      <c r="C4021" s="103" t="s">
        <v>2193</v>
      </c>
      <c r="E4021" t="str">
        <f>VLOOKUP(C4021,STYLES!$1:$1048576,12,FALSE)</f>
        <v>Zone Performance T-Shirt</v>
      </c>
      <c r="F4021" s="112" t="s">
        <v>3640</v>
      </c>
      <c r="G4021" s="111" t="s">
        <v>2747</v>
      </c>
      <c r="H4021" s="113" t="str">
        <f>VLOOKUP(C4021,STYLES!$1:$1048576,9,FALSE)</f>
        <v>Active</v>
      </c>
      <c r="I4021" s="113" t="str">
        <f>VLOOKUP(C4021,STYLES!$1:$1048576,10,FALSE)</f>
        <v>Active</v>
      </c>
      <c r="J4021" s="112" t="s">
        <v>2745</v>
      </c>
      <c r="K4021" s="139">
        <f>IFERROR(VLOOKUP(J4021,LISTS!G:H,2,FALSE),"0")</f>
        <v>7</v>
      </c>
      <c r="L4021" s="68">
        <f t="shared" si="172"/>
        <v>7</v>
      </c>
      <c r="M4021" s="112" t="s">
        <v>2745</v>
      </c>
      <c r="N4021" s="140">
        <f>IFERROR(VLOOKUP(M4021,LISTS!G:H,2,FALSE),"0")</f>
        <v>7</v>
      </c>
      <c r="O4021" s="68">
        <f t="shared" si="171"/>
        <v>7</v>
      </c>
      <c r="P4021" s="117" t="s">
        <v>2720</v>
      </c>
      <c r="Q4021" s="117" t="s">
        <v>2748</v>
      </c>
      <c r="R4021" s="117" t="s">
        <v>775</v>
      </c>
      <c r="S4021" s="103" t="s">
        <v>2749</v>
      </c>
      <c r="T4021" s="117" t="s">
        <v>775</v>
      </c>
    </row>
    <row r="4022" spans="1:21">
      <c r="A4022" s="4" t="str">
        <f>VLOOKUP(C4022,STYLES!$A$1:$R$2088,7,FALSE)</f>
        <v>T_Shirts</v>
      </c>
      <c r="B4022" t="str">
        <f>VLOOKUP(C4022,STYLES!$1:$1048576,6,FALSE)</f>
        <v>Team 365™</v>
      </c>
      <c r="C4022" s="103" t="s">
        <v>2193</v>
      </c>
      <c r="E4022" t="str">
        <f>VLOOKUP(C4022,STYLES!$1:$1048576,12,FALSE)</f>
        <v>Zone Performance T-Shirt</v>
      </c>
      <c r="F4022" s="112" t="s">
        <v>3641</v>
      </c>
      <c r="G4022" s="111" t="s">
        <v>2820</v>
      </c>
      <c r="H4022" s="113" t="str">
        <f>VLOOKUP(C4022,STYLES!$1:$1048576,9,FALSE)</f>
        <v>Active</v>
      </c>
      <c r="I4022" s="117" t="s">
        <v>178</v>
      </c>
      <c r="J4022" s="112" t="s">
        <v>2745</v>
      </c>
      <c r="K4022" s="139">
        <f>IFERROR(VLOOKUP(J4022,LISTS!G:H,2,FALSE),"0")</f>
        <v>7</v>
      </c>
      <c r="L4022" s="68">
        <f t="shared" si="172"/>
        <v>7</v>
      </c>
      <c r="M4022" s="112" t="s">
        <v>2745</v>
      </c>
      <c r="N4022" s="140">
        <f>IFERROR(VLOOKUP(M4022,LISTS!G:H,2,FALSE),"0")</f>
        <v>7</v>
      </c>
      <c r="O4022" s="68" t="str">
        <f t="shared" si="171"/>
        <v/>
      </c>
      <c r="P4022" s="117" t="s">
        <v>2720</v>
      </c>
      <c r="Q4022" s="117" t="s">
        <v>3642</v>
      </c>
      <c r="R4022" s="117" t="s">
        <v>775</v>
      </c>
      <c r="S4022" s="103" t="s">
        <v>3643</v>
      </c>
      <c r="T4022" s="117" t="s">
        <v>775</v>
      </c>
    </row>
    <row r="4023" spans="1:21">
      <c r="A4023" s="4" t="str">
        <f>VLOOKUP(C4023,STYLES!$A$1:$R$2088,7,FALSE)</f>
        <v>T_Shirts</v>
      </c>
      <c r="B4023" t="str">
        <f>VLOOKUP(C4023,STYLES!$1:$1048576,6,FALSE)</f>
        <v>Team 365™</v>
      </c>
      <c r="C4023" s="103" t="s">
        <v>2193</v>
      </c>
      <c r="E4023" t="str">
        <f>VLOOKUP(C4023,STYLES!$1:$1048576,12,FALSE)</f>
        <v>Zone Performance T-Shirt</v>
      </c>
      <c r="F4023" s="112" t="s">
        <v>3644</v>
      </c>
      <c r="G4023" s="111" t="s">
        <v>2732</v>
      </c>
      <c r="H4023" s="113" t="str">
        <f>VLOOKUP(C4023,STYLES!$1:$1048576,9,FALSE)</f>
        <v>Active</v>
      </c>
      <c r="I4023" s="117" t="s">
        <v>178</v>
      </c>
      <c r="J4023" s="112" t="s">
        <v>2745</v>
      </c>
      <c r="K4023" s="139">
        <f>IFERROR(VLOOKUP(J4023,LISTS!G:H,2,FALSE),"0")</f>
        <v>7</v>
      </c>
      <c r="L4023" s="68">
        <f t="shared" si="172"/>
        <v>7</v>
      </c>
      <c r="M4023" s="112" t="s">
        <v>2745</v>
      </c>
      <c r="N4023" s="140">
        <f>IFERROR(VLOOKUP(M4023,LISTS!G:H,2,FALSE),"0")</f>
        <v>7</v>
      </c>
      <c r="O4023" s="68" t="str">
        <f t="shared" si="171"/>
        <v/>
      </c>
      <c r="P4023" s="117" t="s">
        <v>2720</v>
      </c>
      <c r="Q4023" s="117" t="s">
        <v>3645</v>
      </c>
      <c r="R4023" s="117" t="s">
        <v>775</v>
      </c>
      <c r="S4023" s="103" t="s">
        <v>3646</v>
      </c>
      <c r="T4023" s="103" t="s">
        <v>775</v>
      </c>
    </row>
    <row r="4024" spans="1:21">
      <c r="A4024" s="4" t="str">
        <f>VLOOKUP(C4024,STYLES!$A$1:$R$2088,7,FALSE)</f>
        <v>T_Shirts</v>
      </c>
      <c r="B4024" t="str">
        <f>VLOOKUP(C4024,STYLES!$1:$1048576,6,FALSE)</f>
        <v>Team 365™</v>
      </c>
      <c r="C4024" s="103" t="s">
        <v>2193</v>
      </c>
      <c r="E4024" t="str">
        <f>VLOOKUP(C4024,STYLES!$1:$1048576,12,FALSE)</f>
        <v>Zone Performance T-Shirt</v>
      </c>
      <c r="F4024" s="112" t="s">
        <v>3647</v>
      </c>
      <c r="G4024" s="111" t="s">
        <v>2724</v>
      </c>
      <c r="H4024" s="113" t="str">
        <f>VLOOKUP(C4024,STYLES!$1:$1048576,9,FALSE)</f>
        <v>Active</v>
      </c>
      <c r="I4024" s="117" t="s">
        <v>178</v>
      </c>
      <c r="J4024" s="112" t="s">
        <v>2745</v>
      </c>
      <c r="K4024" s="139">
        <f>IFERROR(VLOOKUP(J4024,LISTS!G:H,2,FALSE),"0")</f>
        <v>7</v>
      </c>
      <c r="L4024" s="68">
        <f t="shared" si="172"/>
        <v>7</v>
      </c>
      <c r="M4024" s="112" t="s">
        <v>2745</v>
      </c>
      <c r="N4024" s="140">
        <f>IFERROR(VLOOKUP(M4024,LISTS!G:H,2,FALSE),"0")</f>
        <v>7</v>
      </c>
      <c r="O4024" s="68" t="str">
        <f t="shared" si="171"/>
        <v/>
      </c>
      <c r="P4024" s="117" t="s">
        <v>2720</v>
      </c>
      <c r="Q4024" s="117" t="s">
        <v>2852</v>
      </c>
      <c r="R4024" s="117" t="s">
        <v>775</v>
      </c>
      <c r="S4024" s="103" t="s">
        <v>2989</v>
      </c>
      <c r="T4024" s="103" t="s">
        <v>775</v>
      </c>
    </row>
    <row r="4025" spans="1:21">
      <c r="A4025" s="4" t="str">
        <f>VLOOKUP(C4025,STYLES!$A$1:$R$2088,7,FALSE)</f>
        <v>T_Shirts</v>
      </c>
      <c r="B4025" t="str">
        <f>VLOOKUP(C4025,STYLES!$1:$1048576,6,FALSE)</f>
        <v>Team 365™</v>
      </c>
      <c r="C4025" s="103" t="s">
        <v>2193</v>
      </c>
      <c r="E4025" t="str">
        <f>VLOOKUP(C4025,STYLES!$1:$1048576,12,FALSE)</f>
        <v>Zone Performance T-Shirt</v>
      </c>
      <c r="F4025" s="112" t="s">
        <v>3648</v>
      </c>
      <c r="G4025" s="111" t="s">
        <v>2740</v>
      </c>
      <c r="H4025" s="113" t="str">
        <f>VLOOKUP(C4025,STYLES!$1:$1048576,9,FALSE)</f>
        <v>Active</v>
      </c>
      <c r="I4025" s="113" t="str">
        <f>VLOOKUP(C4025,STYLES!$1:$1048576,10,FALSE)</f>
        <v>Active</v>
      </c>
      <c r="J4025" s="112" t="s">
        <v>2745</v>
      </c>
      <c r="K4025" s="139">
        <f>IFERROR(VLOOKUP(J4025,LISTS!G:H,2,FALSE),"0")</f>
        <v>7</v>
      </c>
      <c r="L4025" s="68">
        <f t="shared" si="172"/>
        <v>7</v>
      </c>
      <c r="M4025" s="112" t="s">
        <v>2745</v>
      </c>
      <c r="N4025" s="140">
        <f>IFERROR(VLOOKUP(M4025,LISTS!G:H,2,FALSE),"0")</f>
        <v>7</v>
      </c>
      <c r="O4025" s="68">
        <f t="shared" si="171"/>
        <v>7</v>
      </c>
      <c r="P4025" s="117" t="s">
        <v>2720</v>
      </c>
      <c r="Q4025" s="117" t="s">
        <v>3619</v>
      </c>
      <c r="R4025" s="117" t="s">
        <v>775</v>
      </c>
      <c r="S4025" s="103" t="s">
        <v>3620</v>
      </c>
      <c r="T4025" s="117" t="s">
        <v>775</v>
      </c>
    </row>
    <row r="4026" spans="1:21">
      <c r="A4026" s="4" t="str">
        <f>VLOOKUP(C4026,STYLES!$A$1:$R$2088,7,FALSE)</f>
        <v>T_Shirts</v>
      </c>
      <c r="B4026" t="str">
        <f>VLOOKUP(C4026,STYLES!$1:$1048576,6,FALSE)</f>
        <v>Team 365™</v>
      </c>
      <c r="C4026" s="103" t="s">
        <v>2193</v>
      </c>
      <c r="E4026" t="str">
        <f>VLOOKUP(C4026,STYLES!$1:$1048576,12,FALSE)</f>
        <v>Zone Performance T-Shirt</v>
      </c>
      <c r="F4026" s="112" t="s">
        <v>3649</v>
      </c>
      <c r="G4026" s="111" t="s">
        <v>2732</v>
      </c>
      <c r="H4026" s="113" t="str">
        <f>VLOOKUP(C4026,STYLES!$1:$1048576,9,FALSE)</f>
        <v>Active</v>
      </c>
      <c r="I4026" s="113" t="str">
        <f>VLOOKUP(C4026,STYLES!$1:$1048576,10,FALSE)</f>
        <v>Active</v>
      </c>
      <c r="J4026" s="112" t="s">
        <v>2745</v>
      </c>
      <c r="K4026" s="139">
        <f>IFERROR(VLOOKUP(J4026,LISTS!G:H,2,FALSE),"0")</f>
        <v>7</v>
      </c>
      <c r="L4026" s="68">
        <f t="shared" si="172"/>
        <v>7</v>
      </c>
      <c r="M4026" s="112" t="s">
        <v>2745</v>
      </c>
      <c r="N4026" s="140">
        <f>IFERROR(VLOOKUP(M4026,LISTS!G:H,2,FALSE),"0")</f>
        <v>7</v>
      </c>
      <c r="O4026" s="68">
        <f t="shared" si="171"/>
        <v>7</v>
      </c>
      <c r="P4026" s="117" t="s">
        <v>2720</v>
      </c>
      <c r="Q4026" s="117" t="s">
        <v>3622</v>
      </c>
      <c r="R4026" s="117" t="s">
        <v>775</v>
      </c>
      <c r="S4026" s="103" t="s">
        <v>3623</v>
      </c>
      <c r="T4026" s="117" t="s">
        <v>775</v>
      </c>
    </row>
    <row r="4027" spans="1:21">
      <c r="A4027" s="4" t="str">
        <f>VLOOKUP(C4027,STYLES!$A$1:$R$2088,7,FALSE)</f>
        <v>T_Shirts</v>
      </c>
      <c r="B4027" t="str">
        <f>VLOOKUP(C4027,STYLES!$1:$1048576,6,FALSE)</f>
        <v>Team 365™</v>
      </c>
      <c r="C4027" s="103" t="s">
        <v>2193</v>
      </c>
      <c r="E4027" t="str">
        <f>VLOOKUP(C4027,STYLES!$1:$1048576,12,FALSE)</f>
        <v>Zone Performance T-Shirt</v>
      </c>
      <c r="F4027" s="112" t="s">
        <v>3650</v>
      </c>
      <c r="G4027" s="111" t="s">
        <v>2763</v>
      </c>
      <c r="H4027" s="113" t="str">
        <f>VLOOKUP(C4027,STYLES!$1:$1048576,9,FALSE)</f>
        <v>Active</v>
      </c>
      <c r="I4027" s="113" t="str">
        <f>VLOOKUP(C4027,STYLES!$1:$1048576,10,FALSE)</f>
        <v>Active</v>
      </c>
      <c r="J4027" s="112" t="s">
        <v>2745</v>
      </c>
      <c r="K4027" s="139">
        <f>IFERROR(VLOOKUP(J4027,LISTS!G:H,2,FALSE),"0")</f>
        <v>7</v>
      </c>
      <c r="L4027" s="68">
        <f t="shared" si="172"/>
        <v>7</v>
      </c>
      <c r="M4027" s="112" t="s">
        <v>2745</v>
      </c>
      <c r="N4027" s="140">
        <f>IFERROR(VLOOKUP(M4027,LISTS!G:H,2,FALSE),"0")</f>
        <v>7</v>
      </c>
      <c r="O4027" s="68">
        <f t="shared" si="171"/>
        <v>7</v>
      </c>
      <c r="P4027" s="117" t="s">
        <v>2720</v>
      </c>
      <c r="Q4027" s="117" t="s">
        <v>2783</v>
      </c>
      <c r="R4027" s="117" t="s">
        <v>775</v>
      </c>
      <c r="S4027" s="103" t="s">
        <v>2922</v>
      </c>
      <c r="T4027" s="117" t="s">
        <v>775</v>
      </c>
    </row>
    <row r="4028" spans="1:21">
      <c r="A4028" s="4" t="str">
        <f>VLOOKUP(C4028,STYLES!$A$1:$R$2088,7,FALSE)</f>
        <v>T_Shirts</v>
      </c>
      <c r="B4028" t="str">
        <f>VLOOKUP(C4028,STYLES!$1:$1048576,6,FALSE)</f>
        <v>Team 365™</v>
      </c>
      <c r="C4028" s="103" t="s">
        <v>2193</v>
      </c>
      <c r="E4028" t="str">
        <f>VLOOKUP(C4028,STYLES!$1:$1048576,12,FALSE)</f>
        <v>Zone Performance T-Shirt</v>
      </c>
      <c r="F4028" s="112" t="s">
        <v>3651</v>
      </c>
      <c r="G4028" s="111" t="s">
        <v>2728</v>
      </c>
      <c r="H4028" s="113" t="str">
        <f>VLOOKUP(C4028,STYLES!$1:$1048576,9,FALSE)</f>
        <v>Active</v>
      </c>
      <c r="I4028" s="117" t="s">
        <v>178</v>
      </c>
      <c r="J4028" s="112" t="s">
        <v>2745</v>
      </c>
      <c r="K4028" s="139">
        <f>IFERROR(VLOOKUP(J4028,LISTS!G:H,2,FALSE),"0")</f>
        <v>7</v>
      </c>
      <c r="L4028" s="68">
        <f t="shared" si="172"/>
        <v>7</v>
      </c>
      <c r="M4028" s="112" t="s">
        <v>2745</v>
      </c>
      <c r="N4028" s="140">
        <f>IFERROR(VLOOKUP(M4028,LISTS!G:H,2,FALSE),"0")</f>
        <v>7</v>
      </c>
      <c r="O4028" s="68" t="str">
        <f t="shared" si="171"/>
        <v/>
      </c>
      <c r="P4028" s="117" t="s">
        <v>2720</v>
      </c>
      <c r="Q4028" s="117" t="s">
        <v>3652</v>
      </c>
      <c r="R4028" s="117" t="s">
        <v>775</v>
      </c>
      <c r="S4028" s="103" t="s">
        <v>3653</v>
      </c>
      <c r="T4028" s="117" t="s">
        <v>775</v>
      </c>
    </row>
    <row r="4029" spans="1:21">
      <c r="A4029" s="4" t="str">
        <f>VLOOKUP(C4029,STYLES!$A$1:$R$2088,7,FALSE)</f>
        <v>T_Shirts</v>
      </c>
      <c r="B4029" t="str">
        <f>VLOOKUP(C4029,STYLES!$1:$1048576,6,FALSE)</f>
        <v>Team 365™</v>
      </c>
      <c r="C4029" s="103" t="s">
        <v>2193</v>
      </c>
      <c r="E4029" t="str">
        <f>VLOOKUP(C4029,STYLES!$1:$1048576,12,FALSE)</f>
        <v>Zone Performance T-Shirt</v>
      </c>
      <c r="F4029" s="112" t="s">
        <v>3654</v>
      </c>
      <c r="G4029" s="111" t="s">
        <v>2751</v>
      </c>
      <c r="H4029" s="113" t="str">
        <f>VLOOKUP(C4029,STYLES!$1:$1048576,9,FALSE)</f>
        <v>Active</v>
      </c>
      <c r="I4029" s="113" t="str">
        <f>VLOOKUP(C4029,STYLES!$1:$1048576,10,FALSE)</f>
        <v>Active</v>
      </c>
      <c r="J4029" s="112" t="s">
        <v>2745</v>
      </c>
      <c r="K4029" s="139">
        <f>IFERROR(VLOOKUP(J4029,LISTS!G:H,2,FALSE),"0")</f>
        <v>7</v>
      </c>
      <c r="L4029" s="68">
        <f t="shared" si="172"/>
        <v>7</v>
      </c>
      <c r="M4029" s="112" t="s">
        <v>2745</v>
      </c>
      <c r="N4029" s="140">
        <f>IFERROR(VLOOKUP(M4029,LISTS!G:H,2,FALSE),"0")</f>
        <v>7</v>
      </c>
      <c r="O4029" s="68">
        <f t="shared" ref="O4029:O4313" si="175">IF(OR(I4029="ACTIVE",I4029="NEW",I4029="DNR",I4029="Pre-Closeout"),N4029,"")</f>
        <v>7</v>
      </c>
      <c r="P4029" s="117" t="s">
        <v>2720</v>
      </c>
      <c r="Q4029" s="117" t="s">
        <v>3625</v>
      </c>
      <c r="R4029" s="117" t="s">
        <v>775</v>
      </c>
      <c r="S4029" s="103" t="s">
        <v>3626</v>
      </c>
      <c r="T4029" s="117" t="s">
        <v>775</v>
      </c>
    </row>
    <row r="4030" spans="1:21">
      <c r="A4030" s="4" t="str">
        <f>VLOOKUP(C4030,STYLES!$A$1:$R$2088,7,FALSE)</f>
        <v>T_Shirts</v>
      </c>
      <c r="B4030" t="str">
        <f>VLOOKUP(C4030,STYLES!$1:$1048576,6,FALSE)</f>
        <v>Team 365™</v>
      </c>
      <c r="C4030" s="103" t="s">
        <v>2193</v>
      </c>
      <c r="E4030" t="str">
        <f>VLOOKUP(C4030,STYLES!$1:$1048576,12,FALSE)</f>
        <v>Zone Performance T-Shirt</v>
      </c>
      <c r="F4030" s="112" t="s">
        <v>3655</v>
      </c>
      <c r="G4030" s="111" t="s">
        <v>2724</v>
      </c>
      <c r="H4030" s="113" t="str">
        <f>VLOOKUP(C4030,STYLES!$1:$1048576,9,FALSE)</f>
        <v>Active</v>
      </c>
      <c r="I4030" s="113" t="str">
        <f>VLOOKUP(C4030,STYLES!$1:$1048576,10,FALSE)</f>
        <v>Active</v>
      </c>
      <c r="J4030" s="112" t="s">
        <v>2745</v>
      </c>
      <c r="K4030" s="139">
        <f>IFERROR(VLOOKUP(J4030,LISTS!G:H,2,FALSE),"0")</f>
        <v>7</v>
      </c>
      <c r="L4030" s="68">
        <f t="shared" si="172"/>
        <v>7</v>
      </c>
      <c r="M4030" s="112" t="s">
        <v>2745</v>
      </c>
      <c r="N4030" s="140">
        <f>IFERROR(VLOOKUP(M4030,LISTS!G:H,2,FALSE),"0")</f>
        <v>7</v>
      </c>
      <c r="O4030" s="68">
        <f t="shared" si="175"/>
        <v>7</v>
      </c>
      <c r="P4030" s="117" t="s">
        <v>2720</v>
      </c>
      <c r="Q4030" s="117" t="s">
        <v>2794</v>
      </c>
      <c r="R4030" s="117" t="s">
        <v>775</v>
      </c>
      <c r="S4030" s="103" t="s">
        <v>2795</v>
      </c>
      <c r="T4030" s="117" t="s">
        <v>775</v>
      </c>
    </row>
    <row r="4031" spans="1:21">
      <c r="A4031" s="4" t="str">
        <f>VLOOKUP(C4031,STYLES!$A$1:$R$2088,7,FALSE)</f>
        <v>T_Shirts</v>
      </c>
      <c r="B4031" t="str">
        <f>VLOOKUP(C4031,STYLES!$1:$1048576,6,FALSE)</f>
        <v>Team 365™</v>
      </c>
      <c r="C4031" s="103" t="s">
        <v>2193</v>
      </c>
      <c r="E4031" t="str">
        <f>VLOOKUP(C4031,STYLES!$1:$1048576,12,FALSE)</f>
        <v>Zone Performance T-Shirt</v>
      </c>
      <c r="F4031" s="112" t="s">
        <v>3656</v>
      </c>
      <c r="G4031" s="111" t="s">
        <v>2797</v>
      </c>
      <c r="H4031" s="113" t="str">
        <f>VLOOKUP(C4031,STYLES!$1:$1048576,9,FALSE)</f>
        <v>Active</v>
      </c>
      <c r="I4031" s="113" t="str">
        <f>VLOOKUP(C4031,STYLES!$1:$1048576,10,FALSE)</f>
        <v>Active</v>
      </c>
      <c r="J4031" s="112" t="s">
        <v>2745</v>
      </c>
      <c r="K4031" s="139">
        <f>IFERROR(VLOOKUP(J4031,LISTS!G:H,2,FALSE),"0")</f>
        <v>7</v>
      </c>
      <c r="L4031" s="68">
        <f t="shared" si="172"/>
        <v>7</v>
      </c>
      <c r="M4031" s="112" t="s">
        <v>2745</v>
      </c>
      <c r="N4031" s="140">
        <f>IFERROR(VLOOKUP(M4031,LISTS!G:H,2,FALSE),"0")</f>
        <v>7</v>
      </c>
      <c r="O4031" s="68">
        <f t="shared" si="175"/>
        <v>7</v>
      </c>
      <c r="P4031" s="117" t="s">
        <v>2720</v>
      </c>
      <c r="Q4031" s="117" t="s">
        <v>3206</v>
      </c>
      <c r="R4031" s="117" t="s">
        <v>775</v>
      </c>
      <c r="S4031" s="103" t="s">
        <v>3207</v>
      </c>
      <c r="T4031" s="117" t="s">
        <v>775</v>
      </c>
    </row>
    <row r="4032" spans="1:21">
      <c r="A4032" s="4" t="str">
        <f>VLOOKUP(C4032,STYLES!$A$1:$R$2088,7,FALSE)</f>
        <v>T_Shirts</v>
      </c>
      <c r="B4032" t="str">
        <f>VLOOKUP(C4032,STYLES!$1:$1048576,6,FALSE)</f>
        <v>Team 365™</v>
      </c>
      <c r="C4032" s="103" t="s">
        <v>2193</v>
      </c>
      <c r="E4032" t="str">
        <f>VLOOKUP(C4032,STYLES!$1:$1048576,12,FALSE)</f>
        <v>Zone Performance T-Shirt</v>
      </c>
      <c r="F4032" s="112" t="s">
        <v>3657</v>
      </c>
      <c r="G4032" s="111" t="s">
        <v>2879</v>
      </c>
      <c r="H4032" s="113" t="str">
        <f>VLOOKUP(C4032,STYLES!$1:$1048576,9,FALSE)</f>
        <v>Active</v>
      </c>
      <c r="I4032" s="113" t="str">
        <f>VLOOKUP(C4032,STYLES!$1:$1048576,10,FALSE)</f>
        <v>Active</v>
      </c>
      <c r="J4032" s="112" t="s">
        <v>2745</v>
      </c>
      <c r="K4032" s="139">
        <f>IFERROR(VLOOKUP(J4032,LISTS!G:H,2,FALSE),"0")</f>
        <v>7</v>
      </c>
      <c r="L4032" s="68">
        <f t="shared" si="172"/>
        <v>7</v>
      </c>
      <c r="M4032" s="112" t="s">
        <v>2745</v>
      </c>
      <c r="N4032" s="140">
        <f>IFERROR(VLOOKUP(M4032,LISTS!G:H,2,FALSE),"0")</f>
        <v>7</v>
      </c>
      <c r="O4032" s="68">
        <f t="shared" si="175"/>
        <v>7</v>
      </c>
      <c r="P4032" s="117" t="s">
        <v>2720</v>
      </c>
      <c r="Q4032" s="117" t="s">
        <v>3630</v>
      </c>
      <c r="R4032" s="117" t="s">
        <v>775</v>
      </c>
      <c r="S4032" s="103" t="s">
        <v>3631</v>
      </c>
      <c r="T4032" s="117" t="s">
        <v>775</v>
      </c>
    </row>
    <row r="4033" spans="1:21">
      <c r="A4033" s="4" t="str">
        <f>VLOOKUP(C4033,STYLES!$A$1:$R$2088,7,FALSE)</f>
        <v>T_Shirts</v>
      </c>
      <c r="B4033" t="str">
        <f>VLOOKUP(C4033,STYLES!$1:$1048576,6,FALSE)</f>
        <v>Team 365™</v>
      </c>
      <c r="C4033" s="103" t="s">
        <v>2193</v>
      </c>
      <c r="E4033" t="str">
        <f>VLOOKUP(C4033,STYLES!$1:$1048576,12,FALSE)</f>
        <v>Zone Performance T-Shirt</v>
      </c>
      <c r="F4033" s="112" t="s">
        <v>3658</v>
      </c>
      <c r="G4033" s="111" t="s">
        <v>2755</v>
      </c>
      <c r="H4033" s="113" t="str">
        <f>VLOOKUP(C4033,STYLES!$1:$1048576,9,FALSE)</f>
        <v>Active</v>
      </c>
      <c r="I4033" s="113" t="str">
        <f>VLOOKUP(C4033,STYLES!$1:$1048576,10,FALSE)</f>
        <v>Active</v>
      </c>
      <c r="J4033" s="112" t="s">
        <v>2745</v>
      </c>
      <c r="K4033" s="139">
        <f>IFERROR(VLOOKUP(J4033,LISTS!G:H,2,FALSE),"0")</f>
        <v>7</v>
      </c>
      <c r="L4033" s="68">
        <f t="shared" si="172"/>
        <v>7</v>
      </c>
      <c r="M4033" s="112" t="s">
        <v>2745</v>
      </c>
      <c r="N4033" s="140">
        <f>IFERROR(VLOOKUP(M4033,LISTS!G:H,2,FALSE),"0")</f>
        <v>7</v>
      </c>
      <c r="O4033" s="68">
        <f t="shared" si="175"/>
        <v>7</v>
      </c>
      <c r="P4033" s="117" t="s">
        <v>2720</v>
      </c>
      <c r="Q4033" s="117" t="s">
        <v>3633</v>
      </c>
      <c r="R4033" s="117" t="s">
        <v>775</v>
      </c>
      <c r="S4033" s="103" t="s">
        <v>3238</v>
      </c>
      <c r="T4033" s="117" t="s">
        <v>775</v>
      </c>
    </row>
    <row r="4034" spans="1:21">
      <c r="A4034" s="4" t="str">
        <f>VLOOKUP(C4034,STYLES!$A$1:$R$2088,7,FALSE)</f>
        <v>T_Shirts</v>
      </c>
      <c r="B4034" t="str">
        <f>VLOOKUP(C4034,STYLES!$1:$1048576,6,FALSE)</f>
        <v>Team 365™</v>
      </c>
      <c r="C4034" s="103" t="s">
        <v>2193</v>
      </c>
      <c r="E4034" t="str">
        <f>VLOOKUP(C4034,STYLES!$1:$1048576,12,FALSE)</f>
        <v>Zone Performance T-Shirt</v>
      </c>
      <c r="F4034" s="112" t="s">
        <v>3659</v>
      </c>
      <c r="G4034" s="111" t="s">
        <v>2809</v>
      </c>
      <c r="H4034" s="113" t="str">
        <f>VLOOKUP(C4034,STYLES!$1:$1048576,9,FALSE)</f>
        <v>Active</v>
      </c>
      <c r="I4034" s="113" t="str">
        <f>VLOOKUP(C4034,STYLES!$1:$1048576,10,FALSE)</f>
        <v>Active</v>
      </c>
      <c r="J4034" s="112" t="s">
        <v>2745</v>
      </c>
      <c r="K4034" s="139">
        <f>IFERROR(VLOOKUP(J4034,LISTS!G:H,2,FALSE),"0")</f>
        <v>7</v>
      </c>
      <c r="L4034" s="68">
        <f t="shared" si="172"/>
        <v>7</v>
      </c>
      <c r="M4034" s="112" t="s">
        <v>2745</v>
      </c>
      <c r="N4034" s="140">
        <f>IFERROR(VLOOKUP(M4034,LISTS!G:H,2,FALSE),"0")</f>
        <v>7</v>
      </c>
      <c r="O4034" s="68">
        <f t="shared" si="175"/>
        <v>7</v>
      </c>
      <c r="P4034" s="117" t="s">
        <v>2720</v>
      </c>
      <c r="Q4034" s="117" t="s">
        <v>3368</v>
      </c>
      <c r="R4034" s="117" t="s">
        <v>775</v>
      </c>
      <c r="S4034" s="103" t="s">
        <v>3369</v>
      </c>
      <c r="T4034" s="117" t="s">
        <v>775</v>
      </c>
    </row>
    <row r="4035" spans="1:21">
      <c r="A4035" s="4" t="str">
        <f>VLOOKUP(C4035,STYLES!$A$1:$R$2088,7,FALSE)</f>
        <v>T_Shirts</v>
      </c>
      <c r="B4035" t="str">
        <f>VLOOKUP(C4035,STYLES!$1:$1048576,6,FALSE)</f>
        <v>Team 365™</v>
      </c>
      <c r="C4035" s="103" t="s">
        <v>2193</v>
      </c>
      <c r="E4035" t="str">
        <f>VLOOKUP(C4035,STYLES!$1:$1048576,12,FALSE)</f>
        <v>Zone Performance T-Shirt</v>
      </c>
      <c r="F4035" s="112" t="s">
        <v>3660</v>
      </c>
      <c r="G4035" s="111" t="s">
        <v>2724</v>
      </c>
      <c r="H4035" s="113" t="str">
        <f>VLOOKUP(C4035,STYLES!$1:$1048576,9,FALSE)</f>
        <v>Active</v>
      </c>
      <c r="I4035" s="117" t="s">
        <v>178</v>
      </c>
      <c r="J4035" s="112" t="s">
        <v>2745</v>
      </c>
      <c r="K4035" s="139">
        <f>IFERROR(VLOOKUP(J4035,LISTS!G:H,2,FALSE),"0")</f>
        <v>7</v>
      </c>
      <c r="L4035" s="68">
        <f t="shared" si="172"/>
        <v>7</v>
      </c>
      <c r="M4035" s="112" t="s">
        <v>2745</v>
      </c>
      <c r="N4035" s="140">
        <f>IFERROR(VLOOKUP(M4035,LISTS!G:H,2,FALSE),"0")</f>
        <v>7</v>
      </c>
      <c r="O4035" s="68" t="str">
        <f t="shared" si="175"/>
        <v/>
      </c>
      <c r="P4035" s="117" t="s">
        <v>2720</v>
      </c>
      <c r="Q4035" s="117" t="s">
        <v>3003</v>
      </c>
      <c r="R4035" s="117" t="s">
        <v>775</v>
      </c>
      <c r="S4035" s="103" t="s">
        <v>3004</v>
      </c>
      <c r="T4035" s="117" t="s">
        <v>775</v>
      </c>
    </row>
    <row r="4036" spans="1:21">
      <c r="A4036" s="4" t="str">
        <f>VLOOKUP(C4036,STYLES!$A$1:$R$2088,7,FALSE)</f>
        <v>T_Shirts</v>
      </c>
      <c r="B4036" t="str">
        <f>VLOOKUP(C4036,STYLES!$1:$1048576,6,FALSE)</f>
        <v>Team 365™</v>
      </c>
      <c r="C4036" s="103" t="s">
        <v>2193</v>
      </c>
      <c r="E4036" t="str">
        <f>VLOOKUP(C4036,STYLES!$1:$1048576,12,FALSE)</f>
        <v>Zone Performance T-Shirt</v>
      </c>
      <c r="F4036" s="112" t="s">
        <v>3661</v>
      </c>
      <c r="G4036" s="111" t="s">
        <v>2786</v>
      </c>
      <c r="H4036" s="113" t="str">
        <f>VLOOKUP(C4036,STYLES!$1:$1048576,9,FALSE)</f>
        <v>Active</v>
      </c>
      <c r="I4036" s="113" t="str">
        <f>VLOOKUP(C4036,STYLES!$1:$1048576,10,FALSE)</f>
        <v>Active</v>
      </c>
      <c r="J4036" s="112" t="s">
        <v>2745</v>
      </c>
      <c r="K4036" s="139">
        <f>IFERROR(VLOOKUP(J4036,LISTS!G:H,2,FALSE),"0")</f>
        <v>7</v>
      </c>
      <c r="L4036" s="68">
        <f t="shared" si="172"/>
        <v>7</v>
      </c>
      <c r="M4036" s="112" t="s">
        <v>2745</v>
      </c>
      <c r="N4036" s="140">
        <f>IFERROR(VLOOKUP(M4036,LISTS!G:H,2,FALSE),"0")</f>
        <v>7</v>
      </c>
      <c r="O4036" s="68">
        <f t="shared" si="175"/>
        <v>7</v>
      </c>
      <c r="P4036" s="117" t="s">
        <v>2720</v>
      </c>
      <c r="Q4036" s="117" t="s">
        <v>2787</v>
      </c>
      <c r="R4036" s="117" t="s">
        <v>775</v>
      </c>
      <c r="S4036" s="103" t="s">
        <v>2788</v>
      </c>
      <c r="T4036" s="117" t="s">
        <v>775</v>
      </c>
    </row>
    <row r="4037" spans="1:21">
      <c r="A4037" s="4" t="str">
        <f>VLOOKUP(C4037,STYLES!$A$1:$R$2088,7,FALSE)</f>
        <v>T_Shirts</v>
      </c>
      <c r="B4037" t="str">
        <f>VLOOKUP(C4037,STYLES!$1:$1048576,6,FALSE)</f>
        <v>Team 365™</v>
      </c>
      <c r="C4037" s="103" t="s">
        <v>2193</v>
      </c>
      <c r="E4037" t="str">
        <f>VLOOKUP(C4037,STYLES!$1:$1048576,12,FALSE)</f>
        <v>Zone Performance T-Shirt</v>
      </c>
      <c r="F4037" s="112" t="s">
        <v>3662</v>
      </c>
      <c r="G4037" s="111" t="s">
        <v>2813</v>
      </c>
      <c r="H4037" s="113" t="str">
        <f>VLOOKUP(C4037,STYLES!$1:$1048576,9,FALSE)</f>
        <v>Active</v>
      </c>
      <c r="I4037" s="113" t="str">
        <f>VLOOKUP(C4037,STYLES!$1:$1048576,10,FALSE)</f>
        <v>Active</v>
      </c>
      <c r="J4037" s="112" t="s">
        <v>2745</v>
      </c>
      <c r="K4037" s="139">
        <f>IFERROR(VLOOKUP(J4037,LISTS!G:H,2,FALSE),"0")</f>
        <v>7</v>
      </c>
      <c r="L4037" s="68">
        <f t="shared" si="172"/>
        <v>7</v>
      </c>
      <c r="M4037" s="112" t="s">
        <v>2745</v>
      </c>
      <c r="N4037" s="140">
        <f>IFERROR(VLOOKUP(M4037,LISTS!G:H,2,FALSE),"0")</f>
        <v>7</v>
      </c>
      <c r="O4037" s="68">
        <f t="shared" si="175"/>
        <v>7</v>
      </c>
      <c r="P4037" s="117" t="s">
        <v>2720</v>
      </c>
      <c r="Q4037" s="117" t="s">
        <v>3085</v>
      </c>
      <c r="R4037" s="117" t="s">
        <v>775</v>
      </c>
      <c r="S4037" s="103" t="s">
        <v>3086</v>
      </c>
      <c r="T4037" s="117" t="s">
        <v>775</v>
      </c>
    </row>
    <row r="4038" spans="1:21">
      <c r="A4038" s="4" t="str">
        <f>VLOOKUP(C4038,STYLES!$A$1:$R$2088,7,FALSE)</f>
        <v>T_Shirts</v>
      </c>
      <c r="B4038" t="str">
        <f>VLOOKUP(C4038,STYLES!$1:$1048576,6,FALSE)</f>
        <v>Team 365™</v>
      </c>
      <c r="C4038" s="103" t="s">
        <v>2193</v>
      </c>
      <c r="E4038" t="str">
        <f>VLOOKUP(C4038,STYLES!$1:$1048576,12,FALSE)</f>
        <v>Zone Performance T-Shirt</v>
      </c>
      <c r="F4038" s="112" t="s">
        <v>2743</v>
      </c>
      <c r="G4038" s="111" t="s">
        <v>2743</v>
      </c>
      <c r="H4038" s="113" t="str">
        <f>VLOOKUP(C4038,STYLES!$1:$1048576,9,FALSE)</f>
        <v>Active</v>
      </c>
      <c r="I4038" s="113" t="str">
        <f>VLOOKUP(C4038,STYLES!$1:$1048576,10,FALSE)</f>
        <v>Active</v>
      </c>
      <c r="J4038" s="112" t="s">
        <v>2745</v>
      </c>
      <c r="K4038" s="139">
        <f>IFERROR(VLOOKUP(J4038,LISTS!G:H,2,FALSE),"0")</f>
        <v>7</v>
      </c>
      <c r="L4038" s="68">
        <f t="shared" si="172"/>
        <v>7</v>
      </c>
      <c r="M4038" s="112" t="s">
        <v>2745</v>
      </c>
      <c r="N4038" s="140">
        <f>IFERROR(VLOOKUP(M4038,LISTS!G:H,2,FALSE),"0")</f>
        <v>7</v>
      </c>
      <c r="O4038" s="68">
        <f t="shared" si="175"/>
        <v>7</v>
      </c>
      <c r="P4038" s="117" t="s">
        <v>2720</v>
      </c>
      <c r="Q4038" s="118" t="s">
        <v>2744</v>
      </c>
      <c r="R4038" s="117" t="s">
        <v>775</v>
      </c>
      <c r="S4038" s="112" t="s">
        <v>775</v>
      </c>
      <c r="T4038" s="117" t="s">
        <v>775</v>
      </c>
    </row>
    <row r="4039" spans="1:21">
      <c r="A4039" s="4" t="str">
        <f>VLOOKUP(C4039,STYLES!$A$1:$R$2088,7,FALSE)</f>
        <v>T_Shirts</v>
      </c>
      <c r="B4039" t="str">
        <f>VLOOKUP(C4039,STYLES!$1:$1048576,6,FALSE)</f>
        <v>Team 365™</v>
      </c>
      <c r="C4039" s="103" t="s">
        <v>2193</v>
      </c>
      <c r="E4039" t="str">
        <f>VLOOKUP(C4039,STYLES!$1:$1048576,12,FALSE)</f>
        <v>Zone Performance T-Shirt</v>
      </c>
      <c r="F4039" s="112" t="s">
        <v>3017</v>
      </c>
      <c r="G4039" s="111" t="s">
        <v>2759</v>
      </c>
      <c r="H4039" s="113" t="s">
        <v>776</v>
      </c>
      <c r="I4039" s="113" t="s">
        <v>776</v>
      </c>
      <c r="J4039" s="112" t="s">
        <v>2745</v>
      </c>
      <c r="K4039" s="139">
        <f>IFERROR(VLOOKUP(J4039,LISTS!G:H,2,FALSE),"0")</f>
        <v>7</v>
      </c>
      <c r="L4039" s="68">
        <f t="shared" si="172"/>
        <v>7</v>
      </c>
      <c r="M4039" s="112" t="s">
        <v>2745</v>
      </c>
      <c r="N4039" s="140">
        <f>IFERROR(VLOOKUP(M4039,LISTS!G:H,2,FALSE),"0")</f>
        <v>7</v>
      </c>
      <c r="O4039" s="68">
        <f t="shared" si="175"/>
        <v>7</v>
      </c>
      <c r="P4039" s="117" t="s">
        <v>2720</v>
      </c>
      <c r="Q4039" s="117" t="s">
        <v>3018</v>
      </c>
      <c r="R4039" s="117" t="s">
        <v>775</v>
      </c>
      <c r="S4039" s="103" t="s">
        <v>3019</v>
      </c>
      <c r="T4039" s="103" t="s">
        <v>775</v>
      </c>
    </row>
    <row r="4040" spans="1:21">
      <c r="A4040" s="4" t="str">
        <f>VLOOKUP(C4040,STYLES!$A$1:$R$2088,7,FALSE)</f>
        <v>T_Shirts</v>
      </c>
      <c r="B4040" t="str">
        <f>VLOOKUP(C4040,STYLES!$1:$1048576,6,FALSE)</f>
        <v>Team 365™</v>
      </c>
      <c r="C4040" s="103" t="s">
        <v>2193</v>
      </c>
      <c r="E4040" t="str">
        <f>VLOOKUP(C4040,STYLES!$1:$1048576,12,FALSE)</f>
        <v>Zone Performance T-Shirt</v>
      </c>
      <c r="F4040" s="112" t="s">
        <v>3235</v>
      </c>
      <c r="G4040" s="111" t="s">
        <v>2813</v>
      </c>
      <c r="H4040" s="113" t="s">
        <v>776</v>
      </c>
      <c r="I4040" s="113" t="s">
        <v>776</v>
      </c>
      <c r="J4040" s="112" t="s">
        <v>2745</v>
      </c>
      <c r="K4040" s="139">
        <f>IFERROR(VLOOKUP(J4040,LISTS!G:H,2,FALSE),"0")</f>
        <v>7</v>
      </c>
      <c r="L4040" s="68">
        <f t="shared" si="172"/>
        <v>7</v>
      </c>
      <c r="M4040" s="112" t="s">
        <v>2745</v>
      </c>
      <c r="N4040" s="140">
        <f>IFERROR(VLOOKUP(M4040,LISTS!G:H,2,FALSE),"0")</f>
        <v>7</v>
      </c>
      <c r="O4040" s="68">
        <f t="shared" si="175"/>
        <v>7</v>
      </c>
      <c r="P4040" s="117" t="s">
        <v>2720</v>
      </c>
      <c r="Q4040" s="112" t="s">
        <v>3236</v>
      </c>
      <c r="R4040" s="112" t="s">
        <v>775</v>
      </c>
      <c r="S4040" s="118" t="s">
        <v>3237</v>
      </c>
      <c r="T4040" s="118" t="s">
        <v>775</v>
      </c>
    </row>
    <row r="4041" spans="1:21">
      <c r="A4041" s="4" t="str">
        <f>VLOOKUP(C4041,STYLES!$A$1:$R$2088,7,FALSE)</f>
        <v>T_Shirts</v>
      </c>
      <c r="B4041" t="str">
        <f>VLOOKUP(C4041,STYLES!$1:$1048576,6,FALSE)</f>
        <v>Team 365™</v>
      </c>
      <c r="C4041" s="103" t="s">
        <v>2193</v>
      </c>
      <c r="E4041" t="str">
        <f>VLOOKUP(C4041,STYLES!$1:$1048576,12,FALSE)</f>
        <v>Zone Performance T-Shirt</v>
      </c>
      <c r="F4041" s="112" t="s">
        <v>3010</v>
      </c>
      <c r="G4041" s="111" t="s">
        <v>2809</v>
      </c>
      <c r="H4041" s="113" t="s">
        <v>776</v>
      </c>
      <c r="I4041" s="113" t="s">
        <v>776</v>
      </c>
      <c r="J4041" s="112" t="s">
        <v>2745</v>
      </c>
      <c r="K4041" s="139">
        <f>IFERROR(VLOOKUP(J4041,LISTS!G:H,2,FALSE),"0")</f>
        <v>7</v>
      </c>
      <c r="L4041" s="68">
        <f t="shared" si="172"/>
        <v>7</v>
      </c>
      <c r="M4041" s="112" t="s">
        <v>2745</v>
      </c>
      <c r="N4041" s="140">
        <f>IFERROR(VLOOKUP(M4041,LISTS!G:H,2,FALSE),"0")</f>
        <v>7</v>
      </c>
      <c r="O4041" s="68">
        <f t="shared" si="175"/>
        <v>7</v>
      </c>
      <c r="P4041" s="117" t="s">
        <v>2720</v>
      </c>
      <c r="Q4041" s="117" t="s">
        <v>3011</v>
      </c>
      <c r="R4041" s="117" t="s">
        <v>775</v>
      </c>
      <c r="S4041" s="103" t="s">
        <v>3012</v>
      </c>
      <c r="T4041" s="103" t="s">
        <v>775</v>
      </c>
    </row>
    <row r="4042" spans="1:21">
      <c r="A4042" s="4"/>
      <c r="F4042" s="112"/>
      <c r="G4042" s="111"/>
      <c r="J4042" s="112"/>
      <c r="K4042" s="139"/>
      <c r="L4042" s="60">
        <f>SUM(L4017:L4038)</f>
        <v>154</v>
      </c>
      <c r="M4042" s="112"/>
      <c r="N4042" s="140"/>
      <c r="O4042" s="60">
        <f>SUM(O4017:O4038)</f>
        <v>119</v>
      </c>
      <c r="Q4042" s="118"/>
      <c r="R4042" s="117"/>
      <c r="S4042" s="112"/>
    </row>
    <row r="4043" spans="1:21">
      <c r="A4043" s="4" t="str">
        <f>VLOOKUP(C4043,STYLES!$A$1:$R$2088,7,FALSE)</f>
        <v>T_Shirts</v>
      </c>
      <c r="B4043" t="str">
        <f>VLOOKUP(C4043,STYLES!$1:$1048576,6,FALSE)</f>
        <v>Team 365™</v>
      </c>
      <c r="C4043" s="103" t="s">
        <v>2194</v>
      </c>
      <c r="E4043" t="str">
        <f>VLOOKUP(C4043,STYLES!$1:$1048576,12,FALSE)</f>
        <v>Zone Performance T-Shirt</v>
      </c>
      <c r="F4043" s="112" t="s">
        <v>2718</v>
      </c>
      <c r="G4043" s="111" t="s">
        <v>2718</v>
      </c>
      <c r="H4043" s="113" t="str">
        <f>VLOOKUP(C4043,STYLES!$1:$1048576,9,FALSE)</f>
        <v>Active</v>
      </c>
      <c r="I4043" s="113" t="str">
        <f>VLOOKUP(C4043,STYLES!$1:$1048576,10,FALSE)</f>
        <v>Active</v>
      </c>
      <c r="J4043" s="112" t="s">
        <v>3663</v>
      </c>
      <c r="K4043" s="139">
        <f>IFERROR(VLOOKUP(J4043,LISTS!G:H,2,FALSE),"0")</f>
        <v>5</v>
      </c>
      <c r="L4043" s="68">
        <f t="shared" si="172"/>
        <v>5</v>
      </c>
      <c r="M4043" s="112" t="s">
        <v>3663</v>
      </c>
      <c r="N4043" s="140">
        <f>IFERROR(VLOOKUP(M4043,LISTS!G:H,2,FALSE),"0")</f>
        <v>5</v>
      </c>
      <c r="O4043" s="68">
        <f t="shared" si="175"/>
        <v>5</v>
      </c>
      <c r="P4043" s="117" t="s">
        <v>2720</v>
      </c>
      <c r="Q4043" s="101" t="s">
        <v>2721</v>
      </c>
      <c r="R4043" s="117" t="s">
        <v>775</v>
      </c>
      <c r="S4043" s="112" t="s">
        <v>2722</v>
      </c>
      <c r="T4043" s="117" t="s">
        <v>775</v>
      </c>
    </row>
    <row r="4044" spans="1:21">
      <c r="A4044" s="4" t="str">
        <f>VLOOKUP(C4044,STYLES!$A$1:$R$2088,7,FALSE)</f>
        <v>T_Shirts</v>
      </c>
      <c r="B4044" t="str">
        <f>VLOOKUP(C4044,STYLES!$1:$1048576,6,FALSE)</f>
        <v>Team 365™</v>
      </c>
      <c r="C4044" s="103" t="s">
        <v>2194</v>
      </c>
      <c r="E4044" t="str">
        <f>VLOOKUP(C4044,STYLES!$1:$1048576,12,FALSE)</f>
        <v>Zone Performance T-Shirt</v>
      </c>
      <c r="F4044" s="112" t="s">
        <v>3013</v>
      </c>
      <c r="G4044" s="111" t="s">
        <v>2991</v>
      </c>
      <c r="H4044" s="113" t="str">
        <f>VLOOKUP(C4044,STYLES!$1:$1048576,9,FALSE)</f>
        <v>Active</v>
      </c>
      <c r="I4044" s="113" t="str">
        <f>VLOOKUP(C4044,STYLES!$1:$1048576,10,FALSE)</f>
        <v>Active</v>
      </c>
      <c r="J4044" s="112" t="s">
        <v>3663</v>
      </c>
      <c r="K4044" s="139">
        <f>IFERROR(VLOOKUP(J4044,LISTS!G:H,2,FALSE),"0")</f>
        <v>5</v>
      </c>
      <c r="L4044" s="68">
        <f t="shared" si="172"/>
        <v>5</v>
      </c>
      <c r="M4044" s="112" t="s">
        <v>3663</v>
      </c>
      <c r="N4044" s="140">
        <f>IFERROR(VLOOKUP(M4044,LISTS!G:H,2,FALSE),"0")</f>
        <v>5</v>
      </c>
      <c r="O4044" s="68">
        <f t="shared" si="175"/>
        <v>5</v>
      </c>
      <c r="P4044" s="117" t="s">
        <v>2720</v>
      </c>
      <c r="Q4044" s="117" t="s">
        <v>3014</v>
      </c>
      <c r="R4044" s="112" t="s">
        <v>775</v>
      </c>
      <c r="S4044" s="103" t="s">
        <v>3015</v>
      </c>
      <c r="T4044" s="112" t="s">
        <v>775</v>
      </c>
      <c r="U4044" s="117" t="s">
        <v>3016</v>
      </c>
    </row>
    <row r="4045" spans="1:21">
      <c r="A4045" s="4" t="str">
        <f>VLOOKUP(C4045,STYLES!$A$1:$R$2088,7,FALSE)</f>
        <v>T_Shirts</v>
      </c>
      <c r="B4045" t="str">
        <f>VLOOKUP(C4045,STYLES!$1:$1048576,6,FALSE)</f>
        <v>Team 365™</v>
      </c>
      <c r="C4045" s="103" t="s">
        <v>2194</v>
      </c>
      <c r="E4045" t="str">
        <f>VLOOKUP(C4045,STYLES!$1:$1048576,12,FALSE)</f>
        <v>Zone Performance T-Shirt</v>
      </c>
      <c r="F4045" s="112" t="s">
        <v>3640</v>
      </c>
      <c r="G4045" s="111" t="s">
        <v>2747</v>
      </c>
      <c r="H4045" s="113" t="str">
        <f>VLOOKUP(C4045,STYLES!$1:$1048576,9,FALSE)</f>
        <v>Active</v>
      </c>
      <c r="I4045" s="113" t="str">
        <f>VLOOKUP(C4045,STYLES!$1:$1048576,10,FALSE)</f>
        <v>Active</v>
      </c>
      <c r="J4045" s="112" t="s">
        <v>3663</v>
      </c>
      <c r="K4045" s="139">
        <f>IFERROR(VLOOKUP(J4045,LISTS!G:H,2,FALSE),"0")</f>
        <v>5</v>
      </c>
      <c r="L4045" s="68">
        <f t="shared" si="172"/>
        <v>5</v>
      </c>
      <c r="M4045" s="112" t="s">
        <v>3663</v>
      </c>
      <c r="N4045" s="140">
        <f>IFERROR(VLOOKUP(M4045,LISTS!G:H,2,FALSE),"0")</f>
        <v>5</v>
      </c>
      <c r="O4045" s="68">
        <f t="shared" si="175"/>
        <v>5</v>
      </c>
      <c r="P4045" s="117" t="s">
        <v>2720</v>
      </c>
      <c r="Q4045" s="117" t="s">
        <v>2748</v>
      </c>
      <c r="R4045" s="117" t="s">
        <v>775</v>
      </c>
      <c r="S4045" s="103" t="s">
        <v>2749</v>
      </c>
      <c r="T4045" s="117" t="s">
        <v>775</v>
      </c>
    </row>
    <row r="4046" spans="1:21">
      <c r="A4046" s="4" t="str">
        <f>VLOOKUP(C4046,STYLES!$A$1:$R$2088,7,FALSE)</f>
        <v>T_Shirts</v>
      </c>
      <c r="B4046" t="str">
        <f>VLOOKUP(C4046,STYLES!$1:$1048576,6,FALSE)</f>
        <v>Team 365™</v>
      </c>
      <c r="C4046" s="103" t="s">
        <v>2194</v>
      </c>
      <c r="E4046" t="str">
        <f>VLOOKUP(C4046,STYLES!$1:$1048576,12,FALSE)</f>
        <v>Zone Performance T-Shirt</v>
      </c>
      <c r="F4046" s="112" t="s">
        <v>3641</v>
      </c>
      <c r="G4046" s="111" t="s">
        <v>2820</v>
      </c>
      <c r="H4046" s="113" t="str">
        <f>VLOOKUP(C4046,STYLES!$1:$1048576,9,FALSE)</f>
        <v>Active</v>
      </c>
      <c r="I4046" s="117" t="s">
        <v>178</v>
      </c>
      <c r="J4046" s="112" t="s">
        <v>3663</v>
      </c>
      <c r="K4046" s="139">
        <f>IFERROR(VLOOKUP(J4046,LISTS!G:H,2,FALSE),"0")</f>
        <v>5</v>
      </c>
      <c r="L4046" s="68">
        <f t="shared" si="172"/>
        <v>5</v>
      </c>
      <c r="M4046" s="112" t="s">
        <v>3663</v>
      </c>
      <c r="N4046" s="140">
        <f>IFERROR(VLOOKUP(M4046,LISTS!G:H,2,FALSE),"0")</f>
        <v>5</v>
      </c>
      <c r="O4046" s="68" t="str">
        <f t="shared" si="175"/>
        <v/>
      </c>
      <c r="P4046" s="117" t="s">
        <v>2720</v>
      </c>
      <c r="Q4046" s="117" t="s">
        <v>3642</v>
      </c>
      <c r="R4046" s="117" t="s">
        <v>775</v>
      </c>
      <c r="S4046" s="103" t="s">
        <v>3643</v>
      </c>
      <c r="T4046" s="117" t="s">
        <v>775</v>
      </c>
    </row>
    <row r="4047" spans="1:21">
      <c r="A4047" s="4" t="str">
        <f>VLOOKUP(C4047,STYLES!$A$1:$R$2088,7,FALSE)</f>
        <v>T_Shirts</v>
      </c>
      <c r="B4047" t="str">
        <f>VLOOKUP(C4047,STYLES!$1:$1048576,6,FALSE)</f>
        <v>Team 365™</v>
      </c>
      <c r="C4047" s="103" t="s">
        <v>2194</v>
      </c>
      <c r="E4047" t="str">
        <f>VLOOKUP(C4047,STYLES!$1:$1048576,12,FALSE)</f>
        <v>Zone Performance T-Shirt</v>
      </c>
      <c r="F4047" s="112" t="s">
        <v>3644</v>
      </c>
      <c r="G4047" s="111" t="s">
        <v>2732</v>
      </c>
      <c r="H4047" s="113" t="str">
        <f>VLOOKUP(C4047,STYLES!$1:$1048576,9,FALSE)</f>
        <v>Active</v>
      </c>
      <c r="I4047" s="117" t="s">
        <v>178</v>
      </c>
      <c r="J4047" s="112" t="s">
        <v>3663</v>
      </c>
      <c r="K4047" s="139">
        <f>IFERROR(VLOOKUP(J4047,LISTS!G:H,2,FALSE),"0")</f>
        <v>5</v>
      </c>
      <c r="L4047" s="68">
        <f t="shared" si="172"/>
        <v>5</v>
      </c>
      <c r="M4047" s="112" t="s">
        <v>3663</v>
      </c>
      <c r="N4047" s="140">
        <f>IFERROR(VLOOKUP(M4047,LISTS!G:H,2,FALSE),"0")</f>
        <v>5</v>
      </c>
      <c r="O4047" s="68" t="str">
        <f t="shared" si="175"/>
        <v/>
      </c>
      <c r="P4047" s="117" t="s">
        <v>2720</v>
      </c>
      <c r="Q4047" s="117" t="s">
        <v>3645</v>
      </c>
      <c r="R4047" s="117" t="s">
        <v>775</v>
      </c>
      <c r="S4047" s="103" t="s">
        <v>3646</v>
      </c>
      <c r="T4047" s="103" t="s">
        <v>775</v>
      </c>
    </row>
    <row r="4048" spans="1:21">
      <c r="A4048" s="4" t="str">
        <f>VLOOKUP(C4048,STYLES!$A$1:$R$2088,7,FALSE)</f>
        <v>T_Shirts</v>
      </c>
      <c r="B4048" t="str">
        <f>VLOOKUP(C4048,STYLES!$1:$1048576,6,FALSE)</f>
        <v>Team 365™</v>
      </c>
      <c r="C4048" s="103" t="s">
        <v>2194</v>
      </c>
      <c r="E4048" t="str">
        <f>VLOOKUP(C4048,STYLES!$1:$1048576,12,FALSE)</f>
        <v>Zone Performance T-Shirt</v>
      </c>
      <c r="F4048" s="112" t="s">
        <v>3647</v>
      </c>
      <c r="G4048" s="111" t="s">
        <v>2724</v>
      </c>
      <c r="H4048" s="113" t="str">
        <f>VLOOKUP(C4048,STYLES!$1:$1048576,9,FALSE)</f>
        <v>Active</v>
      </c>
      <c r="I4048" s="117" t="s">
        <v>178</v>
      </c>
      <c r="J4048" s="112" t="s">
        <v>3663</v>
      </c>
      <c r="K4048" s="139">
        <f>IFERROR(VLOOKUP(J4048,LISTS!G:H,2,FALSE),"0")</f>
        <v>5</v>
      </c>
      <c r="L4048" s="68">
        <f t="shared" si="172"/>
        <v>5</v>
      </c>
      <c r="M4048" s="112" t="s">
        <v>3663</v>
      </c>
      <c r="N4048" s="140">
        <f>IFERROR(VLOOKUP(M4048,LISTS!G:H,2,FALSE),"0")</f>
        <v>5</v>
      </c>
      <c r="O4048" s="68" t="str">
        <f t="shared" si="175"/>
        <v/>
      </c>
      <c r="P4048" s="117" t="s">
        <v>2720</v>
      </c>
      <c r="Q4048" s="117" t="s">
        <v>2852</v>
      </c>
      <c r="R4048" s="117" t="s">
        <v>775</v>
      </c>
      <c r="S4048" s="103" t="s">
        <v>2989</v>
      </c>
      <c r="T4048" s="103" t="s">
        <v>775</v>
      </c>
    </row>
    <row r="4049" spans="1:20">
      <c r="A4049" s="4" t="str">
        <f>VLOOKUP(C4049,STYLES!$A$1:$R$2088,7,FALSE)</f>
        <v>T_Shirts</v>
      </c>
      <c r="B4049" t="str">
        <f>VLOOKUP(C4049,STYLES!$1:$1048576,6,FALSE)</f>
        <v>Team 365™</v>
      </c>
      <c r="C4049" s="103" t="s">
        <v>2194</v>
      </c>
      <c r="E4049" t="str">
        <f>VLOOKUP(C4049,STYLES!$1:$1048576,12,FALSE)</f>
        <v>Zone Performance T-Shirt</v>
      </c>
      <c r="F4049" s="112" t="s">
        <v>3648</v>
      </c>
      <c r="G4049" s="111" t="s">
        <v>2740</v>
      </c>
      <c r="H4049" s="113" t="str">
        <f>VLOOKUP(C4049,STYLES!$1:$1048576,9,FALSE)</f>
        <v>Active</v>
      </c>
      <c r="I4049" s="113" t="str">
        <f>VLOOKUP(C4049,STYLES!$1:$1048576,10,FALSE)</f>
        <v>Active</v>
      </c>
      <c r="J4049" s="112" t="s">
        <v>3663</v>
      </c>
      <c r="K4049" s="139">
        <f>IFERROR(VLOOKUP(J4049,LISTS!G:H,2,FALSE),"0")</f>
        <v>5</v>
      </c>
      <c r="L4049" s="68">
        <f t="shared" si="172"/>
        <v>5</v>
      </c>
      <c r="M4049" s="112" t="s">
        <v>3663</v>
      </c>
      <c r="N4049" s="140">
        <f>IFERROR(VLOOKUP(M4049,LISTS!G:H,2,FALSE),"0")</f>
        <v>5</v>
      </c>
      <c r="O4049" s="68">
        <f t="shared" si="175"/>
        <v>5</v>
      </c>
      <c r="P4049" s="117" t="s">
        <v>2720</v>
      </c>
      <c r="Q4049" s="117" t="s">
        <v>3619</v>
      </c>
      <c r="R4049" s="117" t="s">
        <v>775</v>
      </c>
      <c r="S4049" s="103" t="s">
        <v>3620</v>
      </c>
      <c r="T4049" s="117" t="s">
        <v>775</v>
      </c>
    </row>
    <row r="4050" spans="1:20">
      <c r="A4050" s="4" t="str">
        <f>VLOOKUP(C4050,STYLES!$A$1:$R$2088,7,FALSE)</f>
        <v>T_Shirts</v>
      </c>
      <c r="B4050" t="str">
        <f>VLOOKUP(C4050,STYLES!$1:$1048576,6,FALSE)</f>
        <v>Team 365™</v>
      </c>
      <c r="C4050" s="103" t="s">
        <v>2194</v>
      </c>
      <c r="E4050" t="str">
        <f>VLOOKUP(C4050,STYLES!$1:$1048576,12,FALSE)</f>
        <v>Zone Performance T-Shirt</v>
      </c>
      <c r="F4050" s="112" t="s">
        <v>3649</v>
      </c>
      <c r="G4050" s="111" t="s">
        <v>2732</v>
      </c>
      <c r="H4050" s="113" t="str">
        <f>VLOOKUP(C4050,STYLES!$1:$1048576,9,FALSE)</f>
        <v>Active</v>
      </c>
      <c r="I4050" s="113" t="str">
        <f>VLOOKUP(C4050,STYLES!$1:$1048576,10,FALSE)</f>
        <v>Active</v>
      </c>
      <c r="J4050" s="112" t="s">
        <v>3663</v>
      </c>
      <c r="K4050" s="139">
        <f>IFERROR(VLOOKUP(J4050,LISTS!G:H,2,FALSE),"0")</f>
        <v>5</v>
      </c>
      <c r="L4050" s="68">
        <f t="shared" si="172"/>
        <v>5</v>
      </c>
      <c r="M4050" s="112" t="s">
        <v>3663</v>
      </c>
      <c r="N4050" s="140">
        <f>IFERROR(VLOOKUP(M4050,LISTS!G:H,2,FALSE),"0")</f>
        <v>5</v>
      </c>
      <c r="O4050" s="68">
        <f t="shared" si="175"/>
        <v>5</v>
      </c>
      <c r="P4050" s="117" t="s">
        <v>2720</v>
      </c>
      <c r="Q4050" s="117" t="s">
        <v>3622</v>
      </c>
      <c r="R4050" s="117" t="s">
        <v>775</v>
      </c>
      <c r="S4050" s="103" t="s">
        <v>3623</v>
      </c>
      <c r="T4050" s="117" t="s">
        <v>775</v>
      </c>
    </row>
    <row r="4051" spans="1:20">
      <c r="A4051" s="4" t="str">
        <f>VLOOKUP(C4051,STYLES!$A$1:$R$2088,7,FALSE)</f>
        <v>T_Shirts</v>
      </c>
      <c r="B4051" t="str">
        <f>VLOOKUP(C4051,STYLES!$1:$1048576,6,FALSE)</f>
        <v>Team 365™</v>
      </c>
      <c r="C4051" s="103" t="s">
        <v>2194</v>
      </c>
      <c r="E4051" t="str">
        <f>VLOOKUP(C4051,STYLES!$1:$1048576,12,FALSE)</f>
        <v>Zone Performance T-Shirt</v>
      </c>
      <c r="F4051" s="112" t="s">
        <v>3650</v>
      </c>
      <c r="G4051" s="111" t="s">
        <v>2763</v>
      </c>
      <c r="H4051" s="113" t="str">
        <f>VLOOKUP(C4051,STYLES!$1:$1048576,9,FALSE)</f>
        <v>Active</v>
      </c>
      <c r="I4051" s="113" t="str">
        <f>VLOOKUP(C4051,STYLES!$1:$1048576,10,FALSE)</f>
        <v>Active</v>
      </c>
      <c r="J4051" s="112" t="s">
        <v>3663</v>
      </c>
      <c r="K4051" s="139">
        <f>IFERROR(VLOOKUP(J4051,LISTS!G:H,2,FALSE),"0")</f>
        <v>5</v>
      </c>
      <c r="L4051" s="68">
        <f t="shared" si="172"/>
        <v>5</v>
      </c>
      <c r="M4051" s="112" t="s">
        <v>3663</v>
      </c>
      <c r="N4051" s="140">
        <f>IFERROR(VLOOKUP(M4051,LISTS!G:H,2,FALSE),"0")</f>
        <v>5</v>
      </c>
      <c r="O4051" s="68">
        <f t="shared" si="175"/>
        <v>5</v>
      </c>
      <c r="P4051" s="117" t="s">
        <v>2720</v>
      </c>
      <c r="Q4051" s="117" t="s">
        <v>2783</v>
      </c>
      <c r="R4051" s="117" t="s">
        <v>775</v>
      </c>
      <c r="S4051" s="103" t="s">
        <v>2922</v>
      </c>
      <c r="T4051" s="117" t="s">
        <v>775</v>
      </c>
    </row>
    <row r="4052" spans="1:20">
      <c r="A4052" s="4" t="str">
        <f>VLOOKUP(C4052,STYLES!$A$1:$R$2088,7,FALSE)</f>
        <v>T_Shirts</v>
      </c>
      <c r="B4052" t="str">
        <f>VLOOKUP(C4052,STYLES!$1:$1048576,6,FALSE)</f>
        <v>Team 365™</v>
      </c>
      <c r="C4052" s="103" t="s">
        <v>2194</v>
      </c>
      <c r="E4052" t="str">
        <f>VLOOKUP(C4052,STYLES!$1:$1048576,12,FALSE)</f>
        <v>Zone Performance T-Shirt</v>
      </c>
      <c r="F4052" s="112" t="s">
        <v>3651</v>
      </c>
      <c r="G4052" s="111" t="s">
        <v>2728</v>
      </c>
      <c r="H4052" s="113" t="str">
        <f>VLOOKUP(C4052,STYLES!$1:$1048576,9,FALSE)</f>
        <v>Active</v>
      </c>
      <c r="I4052" s="117" t="s">
        <v>178</v>
      </c>
      <c r="J4052" s="112" t="s">
        <v>3663</v>
      </c>
      <c r="K4052" s="139">
        <f>IFERROR(VLOOKUP(J4052,LISTS!G:H,2,FALSE),"0")</f>
        <v>5</v>
      </c>
      <c r="L4052" s="68">
        <f t="shared" si="172"/>
        <v>5</v>
      </c>
      <c r="M4052" s="112" t="s">
        <v>3663</v>
      </c>
      <c r="N4052" s="140">
        <f>IFERROR(VLOOKUP(M4052,LISTS!G:H,2,FALSE),"0")</f>
        <v>5</v>
      </c>
      <c r="O4052" s="68" t="str">
        <f t="shared" si="175"/>
        <v/>
      </c>
      <c r="P4052" s="117" t="s">
        <v>2720</v>
      </c>
      <c r="Q4052" s="117" t="s">
        <v>3652</v>
      </c>
      <c r="R4052" s="117" t="s">
        <v>775</v>
      </c>
      <c r="S4052" s="103" t="s">
        <v>3653</v>
      </c>
      <c r="T4052" s="117" t="s">
        <v>775</v>
      </c>
    </row>
    <row r="4053" spans="1:20">
      <c r="A4053" s="4" t="str">
        <f>VLOOKUP(C4053,STYLES!$A$1:$R$2088,7,FALSE)</f>
        <v>T_Shirts</v>
      </c>
      <c r="B4053" t="str">
        <f>VLOOKUP(C4053,STYLES!$1:$1048576,6,FALSE)</f>
        <v>Team 365™</v>
      </c>
      <c r="C4053" s="103" t="s">
        <v>2194</v>
      </c>
      <c r="E4053" t="str">
        <f>VLOOKUP(C4053,STYLES!$1:$1048576,12,FALSE)</f>
        <v>Zone Performance T-Shirt</v>
      </c>
      <c r="F4053" s="112" t="s">
        <v>3655</v>
      </c>
      <c r="G4053" s="111" t="s">
        <v>2724</v>
      </c>
      <c r="H4053" s="113" t="str">
        <f>VLOOKUP(C4053,STYLES!$1:$1048576,9,FALSE)</f>
        <v>Active</v>
      </c>
      <c r="I4053" s="113" t="str">
        <f>VLOOKUP(C4053,STYLES!$1:$1048576,10,FALSE)</f>
        <v>Active</v>
      </c>
      <c r="J4053" s="112" t="s">
        <v>3663</v>
      </c>
      <c r="K4053" s="139">
        <f>IFERROR(VLOOKUP(J4053,LISTS!G:H,2,FALSE),"0")</f>
        <v>5</v>
      </c>
      <c r="L4053" s="68">
        <f t="shared" si="172"/>
        <v>5</v>
      </c>
      <c r="M4053" s="112" t="s">
        <v>3663</v>
      </c>
      <c r="N4053" s="140">
        <f>IFERROR(VLOOKUP(M4053,LISTS!G:H,2,FALSE),"0")</f>
        <v>5</v>
      </c>
      <c r="O4053" s="68">
        <f t="shared" si="175"/>
        <v>5</v>
      </c>
      <c r="P4053" s="117" t="s">
        <v>2720</v>
      </c>
      <c r="Q4053" s="117" t="s">
        <v>2794</v>
      </c>
      <c r="R4053" s="117" t="s">
        <v>775</v>
      </c>
      <c r="S4053" s="103" t="s">
        <v>2795</v>
      </c>
      <c r="T4053" s="117" t="s">
        <v>775</v>
      </c>
    </row>
    <row r="4054" spans="1:20">
      <c r="A4054" s="4" t="str">
        <f>VLOOKUP(C4054,STYLES!$A$1:$R$2088,7,FALSE)</f>
        <v>T_Shirts</v>
      </c>
      <c r="B4054" t="str">
        <f>VLOOKUP(C4054,STYLES!$1:$1048576,6,FALSE)</f>
        <v>Team 365™</v>
      </c>
      <c r="C4054" s="103" t="s">
        <v>2194</v>
      </c>
      <c r="E4054" t="str">
        <f>VLOOKUP(C4054,STYLES!$1:$1048576,12,FALSE)</f>
        <v>Zone Performance T-Shirt</v>
      </c>
      <c r="F4054" s="112" t="s">
        <v>3658</v>
      </c>
      <c r="G4054" s="111" t="s">
        <v>2755</v>
      </c>
      <c r="H4054" s="113" t="str">
        <f>VLOOKUP(C4054,STYLES!$1:$1048576,9,FALSE)</f>
        <v>Active</v>
      </c>
      <c r="I4054" s="113" t="str">
        <f>VLOOKUP(C4054,STYLES!$1:$1048576,10,FALSE)</f>
        <v>Active</v>
      </c>
      <c r="J4054" s="112" t="s">
        <v>3663</v>
      </c>
      <c r="K4054" s="139">
        <f>IFERROR(VLOOKUP(J4054,LISTS!G:H,2,FALSE),"0")</f>
        <v>5</v>
      </c>
      <c r="L4054" s="68">
        <f t="shared" si="172"/>
        <v>5</v>
      </c>
      <c r="M4054" s="112" t="s">
        <v>3663</v>
      </c>
      <c r="N4054" s="140">
        <f>IFERROR(VLOOKUP(M4054,LISTS!G:H,2,FALSE),"0")</f>
        <v>5</v>
      </c>
      <c r="O4054" s="68">
        <f t="shared" si="175"/>
        <v>5</v>
      </c>
      <c r="P4054" s="117" t="s">
        <v>2720</v>
      </c>
      <c r="Q4054" s="117" t="s">
        <v>3633</v>
      </c>
      <c r="R4054" s="117" t="s">
        <v>775</v>
      </c>
      <c r="S4054" s="103" t="s">
        <v>3238</v>
      </c>
      <c r="T4054" s="117" t="s">
        <v>775</v>
      </c>
    </row>
    <row r="4055" spans="1:20">
      <c r="A4055" s="4" t="str">
        <f>VLOOKUP(C4055,STYLES!$A$1:$R$2088,7,FALSE)</f>
        <v>T_Shirts</v>
      </c>
      <c r="B4055" t="str">
        <f>VLOOKUP(C4055,STYLES!$1:$1048576,6,FALSE)</f>
        <v>Team 365™</v>
      </c>
      <c r="C4055" s="103" t="s">
        <v>2194</v>
      </c>
      <c r="E4055" t="str">
        <f>VLOOKUP(C4055,STYLES!$1:$1048576,12,FALSE)</f>
        <v>Zone Performance T-Shirt</v>
      </c>
      <c r="F4055" s="112" t="s">
        <v>3664</v>
      </c>
      <c r="G4055" s="111" t="s">
        <v>2809</v>
      </c>
      <c r="H4055" s="113" t="str">
        <f>VLOOKUP(C4055,STYLES!$1:$1048576,9,FALSE)</f>
        <v>Active</v>
      </c>
      <c r="I4055" s="113" t="str">
        <f>VLOOKUP(C4055,STYLES!$1:$1048576,10,FALSE)</f>
        <v>Active</v>
      </c>
      <c r="J4055" s="112" t="s">
        <v>3663</v>
      </c>
      <c r="K4055" s="139">
        <f>IFERROR(VLOOKUP(J4055,LISTS!G:H,2,FALSE),"0")</f>
        <v>5</v>
      </c>
      <c r="L4055" s="68">
        <f t="shared" si="172"/>
        <v>5</v>
      </c>
      <c r="M4055" s="112" t="s">
        <v>3663</v>
      </c>
      <c r="N4055" s="140">
        <f>IFERROR(VLOOKUP(M4055,LISTS!G:H,2,FALSE),"0")</f>
        <v>5</v>
      </c>
      <c r="O4055" s="68">
        <f t="shared" si="175"/>
        <v>5</v>
      </c>
      <c r="P4055" s="117" t="s">
        <v>2720</v>
      </c>
      <c r="Q4055" s="117" t="s">
        <v>3368</v>
      </c>
      <c r="R4055" s="117" t="s">
        <v>775</v>
      </c>
      <c r="S4055" s="103" t="s">
        <v>3369</v>
      </c>
      <c r="T4055" s="117" t="s">
        <v>775</v>
      </c>
    </row>
    <row r="4056" spans="1:20">
      <c r="A4056" s="4" t="str">
        <f>VLOOKUP(C4056,STYLES!$A$1:$R$2088,7,FALSE)</f>
        <v>T_Shirts</v>
      </c>
      <c r="B4056" t="str">
        <f>VLOOKUP(C4056,STYLES!$1:$1048576,6,FALSE)</f>
        <v>Team 365™</v>
      </c>
      <c r="C4056" s="103" t="s">
        <v>2194</v>
      </c>
      <c r="E4056" t="str">
        <f>VLOOKUP(C4056,STYLES!$1:$1048576,12,FALSE)</f>
        <v>Zone Performance T-Shirt</v>
      </c>
      <c r="F4056" s="112" t="s">
        <v>3660</v>
      </c>
      <c r="G4056" s="111" t="s">
        <v>2724</v>
      </c>
      <c r="H4056" s="113" t="str">
        <f>VLOOKUP(C4056,STYLES!$1:$1048576,9,FALSE)</f>
        <v>Active</v>
      </c>
      <c r="I4056" s="117" t="s">
        <v>178</v>
      </c>
      <c r="J4056" s="112" t="s">
        <v>3663</v>
      </c>
      <c r="K4056" s="139">
        <f>IFERROR(VLOOKUP(J4056,LISTS!G:H,2,FALSE),"0")</f>
        <v>5</v>
      </c>
      <c r="L4056" s="68">
        <f t="shared" si="172"/>
        <v>5</v>
      </c>
      <c r="M4056" s="112" t="s">
        <v>3663</v>
      </c>
      <c r="N4056" s="140">
        <f>IFERROR(VLOOKUP(M4056,LISTS!G:H,2,FALSE),"0")</f>
        <v>5</v>
      </c>
      <c r="O4056" s="68" t="str">
        <f t="shared" si="175"/>
        <v/>
      </c>
      <c r="P4056" s="117" t="s">
        <v>2720</v>
      </c>
      <c r="Q4056" s="117" t="s">
        <v>3003</v>
      </c>
      <c r="R4056" s="117" t="s">
        <v>775</v>
      </c>
      <c r="S4056" s="103" t="s">
        <v>3004</v>
      </c>
      <c r="T4056" s="117" t="s">
        <v>775</v>
      </c>
    </row>
    <row r="4057" spans="1:20">
      <c r="A4057" s="4" t="str">
        <f>VLOOKUP(C4057,STYLES!$A$1:$R$2088,7,FALSE)</f>
        <v>T_Shirts</v>
      </c>
      <c r="B4057" t="str">
        <f>VLOOKUP(C4057,STYLES!$1:$1048576,6,FALSE)</f>
        <v>Team 365™</v>
      </c>
      <c r="C4057" s="103" t="s">
        <v>2194</v>
      </c>
      <c r="E4057" t="str">
        <f>VLOOKUP(C4057,STYLES!$1:$1048576,12,FALSE)</f>
        <v>Zone Performance T-Shirt</v>
      </c>
      <c r="F4057" s="112" t="s">
        <v>3661</v>
      </c>
      <c r="G4057" s="111" t="s">
        <v>2786</v>
      </c>
      <c r="H4057" s="113" t="str">
        <f>VLOOKUP(C4057,STYLES!$1:$1048576,9,FALSE)</f>
        <v>Active</v>
      </c>
      <c r="I4057" s="113" t="str">
        <f>VLOOKUP(C4057,STYLES!$1:$1048576,10,FALSE)</f>
        <v>Active</v>
      </c>
      <c r="J4057" s="112" t="s">
        <v>3663</v>
      </c>
      <c r="K4057" s="139">
        <f>IFERROR(VLOOKUP(J4057,LISTS!G:H,2,FALSE),"0")</f>
        <v>5</v>
      </c>
      <c r="L4057" s="68">
        <f t="shared" si="172"/>
        <v>5</v>
      </c>
      <c r="M4057" s="112" t="s">
        <v>3663</v>
      </c>
      <c r="N4057" s="140">
        <f>IFERROR(VLOOKUP(M4057,LISTS!G:H,2,FALSE),"0")</f>
        <v>5</v>
      </c>
      <c r="O4057" s="68">
        <f t="shared" si="175"/>
        <v>5</v>
      </c>
      <c r="P4057" s="117" t="s">
        <v>2720</v>
      </c>
      <c r="Q4057" s="117" t="s">
        <v>2787</v>
      </c>
      <c r="R4057" s="117" t="s">
        <v>775</v>
      </c>
      <c r="S4057" s="103" t="s">
        <v>2788</v>
      </c>
      <c r="T4057" s="117" t="s">
        <v>775</v>
      </c>
    </row>
    <row r="4058" spans="1:20">
      <c r="A4058" s="4" t="str">
        <f>VLOOKUP(C4058,STYLES!$A$1:$R$2088,7,FALSE)</f>
        <v>T_Shirts</v>
      </c>
      <c r="B4058" t="str">
        <f>VLOOKUP(C4058,STYLES!$1:$1048576,6,FALSE)</f>
        <v>Team 365™</v>
      </c>
      <c r="C4058" s="103" t="s">
        <v>2194</v>
      </c>
      <c r="E4058" t="str">
        <f>VLOOKUP(C4058,STYLES!$1:$1048576,12,FALSE)</f>
        <v>Zone Performance T-Shirt</v>
      </c>
      <c r="F4058" s="112" t="s">
        <v>3638</v>
      </c>
      <c r="G4058" s="111" t="s">
        <v>2991</v>
      </c>
      <c r="H4058" s="113" t="str">
        <f>VLOOKUP(C4058,STYLES!$1:$1048576,9,FALSE)</f>
        <v>Active</v>
      </c>
      <c r="I4058" s="113" t="str">
        <f>VLOOKUP(C4058,STYLES!$1:$1048576,10,FALSE)</f>
        <v>Active</v>
      </c>
      <c r="J4058" s="112" t="s">
        <v>3663</v>
      </c>
      <c r="K4058" s="139">
        <f>IFERROR(VLOOKUP(J4058,LISTS!G:H,2,FALSE),"0")</f>
        <v>5</v>
      </c>
      <c r="L4058" s="68">
        <f t="shared" si="172"/>
        <v>5</v>
      </c>
      <c r="M4058" s="112" t="s">
        <v>3663</v>
      </c>
      <c r="N4058" s="140">
        <f>IFERROR(VLOOKUP(M4058,LISTS!G:H,2,FALSE),"0")</f>
        <v>5</v>
      </c>
      <c r="O4058" s="68">
        <f t="shared" si="175"/>
        <v>5</v>
      </c>
      <c r="P4058" s="117" t="s">
        <v>2720</v>
      </c>
      <c r="Q4058" s="118" t="s">
        <v>2744</v>
      </c>
      <c r="R4058" s="117" t="s">
        <v>775</v>
      </c>
      <c r="S4058" s="112" t="s">
        <v>775</v>
      </c>
      <c r="T4058" s="117" t="s">
        <v>775</v>
      </c>
    </row>
    <row r="4059" spans="1:20">
      <c r="A4059" s="4" t="str">
        <f>VLOOKUP(C4059,STYLES!$A$1:$R$2088,7,FALSE)</f>
        <v>T_Shirts</v>
      </c>
      <c r="B4059" t="str">
        <f>VLOOKUP(C4059,STYLES!$1:$1048576,6,FALSE)</f>
        <v>Team 365™</v>
      </c>
      <c r="C4059" s="103" t="s">
        <v>2194</v>
      </c>
      <c r="E4059" t="str">
        <f>VLOOKUP(C4059,STYLES!$1:$1048576,12,FALSE)</f>
        <v>Zone Performance T-Shirt</v>
      </c>
      <c r="F4059" s="112" t="s">
        <v>3639</v>
      </c>
      <c r="G4059" s="111" t="s">
        <v>2805</v>
      </c>
      <c r="H4059" s="113" t="str">
        <f>VLOOKUP(C4059,STYLES!$1:$1048576,9,FALSE)</f>
        <v>Active</v>
      </c>
      <c r="I4059" s="113" t="str">
        <f>VLOOKUP(C4059,STYLES!$1:$1048576,10,FALSE)</f>
        <v>Active</v>
      </c>
      <c r="J4059" s="112" t="s">
        <v>3663</v>
      </c>
      <c r="K4059" s="139">
        <f>IFERROR(VLOOKUP(J4059,LISTS!G:H,2,FALSE),"0")</f>
        <v>5</v>
      </c>
      <c r="L4059" s="68">
        <f>IF(OR(H4059="ACTIVE",H4059="NEW",H4059="DNR",H4059="Pre-Closeout"),K4059,"")</f>
        <v>5</v>
      </c>
      <c r="M4059" s="112" t="s">
        <v>3663</v>
      </c>
      <c r="N4059" s="140">
        <f>IFERROR(VLOOKUP(M4059,LISTS!G:H,2,FALSE),"0")</f>
        <v>5</v>
      </c>
      <c r="O4059" s="68">
        <f>IF(OR(I4059="ACTIVE",I4059="NEW",I4059="DNR",I4059="Pre-Closeout"),N4059,"")</f>
        <v>5</v>
      </c>
      <c r="P4059" s="117" t="s">
        <v>2720</v>
      </c>
      <c r="Q4059" s="118"/>
      <c r="R4059" s="117"/>
      <c r="S4059" s="112"/>
    </row>
    <row r="4060" spans="1:20">
      <c r="A4060" s="4" t="str">
        <f>VLOOKUP(C4060,STYLES!$A$1:$R$2088,7,FALSE)</f>
        <v>T_Shirts</v>
      </c>
      <c r="B4060" t="str">
        <f>VLOOKUP(C4060,STYLES!$1:$1048576,6,FALSE)</f>
        <v>Team 365™</v>
      </c>
      <c r="C4060" s="103" t="s">
        <v>2194</v>
      </c>
      <c r="E4060" t="str">
        <f>VLOOKUP(C4060,STYLES!$1:$1048576,12,FALSE)</f>
        <v>Zone Performance T-Shirt</v>
      </c>
      <c r="F4060" s="112" t="s">
        <v>3654</v>
      </c>
      <c r="G4060" s="111" t="s">
        <v>2751</v>
      </c>
      <c r="H4060" s="113" t="str">
        <f>VLOOKUP(C4060,STYLES!$1:$1048576,9,FALSE)</f>
        <v>Active</v>
      </c>
      <c r="I4060" s="113" t="str">
        <f>VLOOKUP(C4060,STYLES!$1:$1048576,10,FALSE)</f>
        <v>Active</v>
      </c>
      <c r="J4060" s="112" t="s">
        <v>3663</v>
      </c>
      <c r="K4060" s="139">
        <f>IFERROR(VLOOKUP(J4060,LISTS!G:H,2,FALSE),"0")</f>
        <v>5</v>
      </c>
      <c r="L4060" s="68">
        <f>IF(OR(H4060="ACTIVE",H4060="NEW",H4060="DNR",H4060="Pre-Closeout"),K4060,"")</f>
        <v>5</v>
      </c>
      <c r="M4060" s="112" t="s">
        <v>3663</v>
      </c>
      <c r="N4060" s="140">
        <f>IFERROR(VLOOKUP(M4060,LISTS!G:H,2,FALSE),"0")</f>
        <v>5</v>
      </c>
      <c r="O4060" s="68">
        <f>IF(OR(I4060="ACTIVE",I4060="NEW",I4060="DNR",I4060="Pre-Closeout"),N4060,"")</f>
        <v>5</v>
      </c>
      <c r="P4060" s="117" t="s">
        <v>2720</v>
      </c>
      <c r="Q4060" s="118"/>
      <c r="R4060" s="117"/>
      <c r="S4060" s="112"/>
    </row>
    <row r="4061" spans="1:20">
      <c r="A4061" s="4" t="str">
        <f>VLOOKUP(C4061,STYLES!$A$1:$R$2088,7,FALSE)</f>
        <v>T_Shirts</v>
      </c>
      <c r="B4061" t="str">
        <f>VLOOKUP(C4061,STYLES!$1:$1048576,6,FALSE)</f>
        <v>Team 365™</v>
      </c>
      <c r="C4061" s="103" t="s">
        <v>2194</v>
      </c>
      <c r="E4061" t="str">
        <f>VLOOKUP(C4061,STYLES!$1:$1048576,12,FALSE)</f>
        <v>Zone Performance T-Shirt</v>
      </c>
      <c r="F4061" s="112" t="s">
        <v>3656</v>
      </c>
      <c r="G4061" s="111" t="s">
        <v>2797</v>
      </c>
      <c r="H4061" s="113" t="str">
        <f>VLOOKUP(C4061,STYLES!$1:$1048576,9,FALSE)</f>
        <v>Active</v>
      </c>
      <c r="I4061" s="113" t="str">
        <f>VLOOKUP(C4061,STYLES!$1:$1048576,10,FALSE)</f>
        <v>Active</v>
      </c>
      <c r="J4061" s="112" t="s">
        <v>3663</v>
      </c>
      <c r="K4061" s="139">
        <f>IFERROR(VLOOKUP(J4061,LISTS!G:H,2,FALSE),"0")</f>
        <v>5</v>
      </c>
      <c r="L4061" s="68">
        <f>IF(OR(H4061="ACTIVE",H4061="NEW",H4061="DNR",H4061="Pre-Closeout"),K4061,"")</f>
        <v>5</v>
      </c>
      <c r="M4061" s="112" t="s">
        <v>3663</v>
      </c>
      <c r="N4061" s="140">
        <f>IFERROR(VLOOKUP(M4061,LISTS!G:H,2,FALSE),"0")</f>
        <v>5</v>
      </c>
      <c r="O4061" s="68">
        <f>IF(OR(I4061="ACTIVE",I4061="NEW",I4061="DNR",I4061="Pre-Closeout"),N4061,"")</f>
        <v>5</v>
      </c>
      <c r="P4061" s="117" t="s">
        <v>2720</v>
      </c>
      <c r="Q4061" s="118"/>
      <c r="R4061" s="117"/>
      <c r="S4061" s="112"/>
    </row>
    <row r="4062" spans="1:20">
      <c r="A4062" s="4" t="str">
        <f>VLOOKUP(C4062,STYLES!$A$1:$R$2088,7,FALSE)</f>
        <v>T_Shirts</v>
      </c>
      <c r="B4062" t="str">
        <f>VLOOKUP(C4062,STYLES!$1:$1048576,6,FALSE)</f>
        <v>Team 365™</v>
      </c>
      <c r="C4062" s="103" t="s">
        <v>2194</v>
      </c>
      <c r="E4062" t="str">
        <f>VLOOKUP(C4062,STYLES!$1:$1048576,12,FALSE)</f>
        <v>Zone Performance T-Shirt</v>
      </c>
      <c r="F4062" s="112" t="s">
        <v>3657</v>
      </c>
      <c r="G4062" s="111" t="s">
        <v>2879</v>
      </c>
      <c r="H4062" s="113" t="str">
        <f>VLOOKUP(C4062,STYLES!$1:$1048576,9,FALSE)</f>
        <v>Active</v>
      </c>
      <c r="I4062" s="113" t="str">
        <f>VLOOKUP(C4062,STYLES!$1:$1048576,10,FALSE)</f>
        <v>Active</v>
      </c>
      <c r="J4062" s="112" t="s">
        <v>3663</v>
      </c>
      <c r="K4062" s="139">
        <f>IFERROR(VLOOKUP(J4062,LISTS!G:H,2,FALSE),"0")</f>
        <v>5</v>
      </c>
      <c r="L4062" s="68">
        <f>IF(OR(H4062="ACTIVE",H4062="NEW",H4062="DNR",H4062="Pre-Closeout"),K4062,"")</f>
        <v>5</v>
      </c>
      <c r="M4062" s="112" t="s">
        <v>3663</v>
      </c>
      <c r="N4062" s="140">
        <f>IFERROR(VLOOKUP(M4062,LISTS!G:H,2,FALSE),"0")</f>
        <v>5</v>
      </c>
      <c r="O4062" s="68">
        <f>IF(OR(I4062="ACTIVE",I4062="NEW",I4062="DNR",I4062="Pre-Closeout"),N4062,"")</f>
        <v>5</v>
      </c>
      <c r="P4062" s="117" t="s">
        <v>2720</v>
      </c>
      <c r="Q4062" s="118"/>
      <c r="R4062" s="117"/>
      <c r="S4062" s="112"/>
    </row>
    <row r="4063" spans="1:20">
      <c r="A4063" s="4" t="str">
        <f>VLOOKUP(C4063,STYLES!$A$1:$R$2088,7,FALSE)</f>
        <v>T_Shirts</v>
      </c>
      <c r="B4063" t="str">
        <f>VLOOKUP(C4063,STYLES!$1:$1048576,6,FALSE)</f>
        <v>Team 365™</v>
      </c>
      <c r="C4063" s="103" t="s">
        <v>2194</v>
      </c>
      <c r="E4063" t="str">
        <f>VLOOKUP(C4063,STYLES!$1:$1048576,12,FALSE)</f>
        <v>Zone Performance T-Shirt</v>
      </c>
      <c r="F4063" s="112" t="s">
        <v>3662</v>
      </c>
      <c r="G4063" s="111" t="s">
        <v>2813</v>
      </c>
      <c r="H4063" s="113" t="str">
        <f>VLOOKUP(C4063,STYLES!$1:$1048576,9,FALSE)</f>
        <v>Active</v>
      </c>
      <c r="I4063" s="113" t="str">
        <f>VLOOKUP(C4063,STYLES!$1:$1048576,10,FALSE)</f>
        <v>Active</v>
      </c>
      <c r="J4063" s="112" t="s">
        <v>3663</v>
      </c>
      <c r="K4063" s="139">
        <f>IFERROR(VLOOKUP(J4063,LISTS!G:H,2,FALSE),"0")</f>
        <v>5</v>
      </c>
      <c r="L4063" s="68">
        <f>IF(OR(H4063="ACTIVE",H4063="NEW",H4063="DNR",H4063="Pre-Closeout"),K4063,"")</f>
        <v>5</v>
      </c>
      <c r="M4063" s="112" t="s">
        <v>3663</v>
      </c>
      <c r="N4063" s="140">
        <f>IFERROR(VLOOKUP(M4063,LISTS!G:H,2,FALSE),"0")</f>
        <v>5</v>
      </c>
      <c r="O4063" s="68">
        <f>IF(OR(I4063="ACTIVE",I4063="NEW",I4063="DNR",I4063="Pre-Closeout"),N4063,"")</f>
        <v>5</v>
      </c>
      <c r="P4063" s="117" t="s">
        <v>2720</v>
      </c>
      <c r="Q4063" s="118"/>
      <c r="R4063" s="117"/>
      <c r="S4063" s="112"/>
    </row>
    <row r="4064" spans="1:20">
      <c r="A4064" s="4" t="str">
        <f>VLOOKUP(C4064,STYLES!$A$1:$R$2088,7,FALSE)</f>
        <v>T_Shirts</v>
      </c>
      <c r="B4064" t="str">
        <f>VLOOKUP(C4064,STYLES!$1:$1048576,6,FALSE)</f>
        <v>Team 365™</v>
      </c>
      <c r="C4064" s="103" t="s">
        <v>2194</v>
      </c>
      <c r="E4064" t="str">
        <f>VLOOKUP(C4064,STYLES!$1:$1048576,12,FALSE)</f>
        <v>Zone Performance T-Shirt</v>
      </c>
      <c r="F4064" s="112" t="s">
        <v>3017</v>
      </c>
      <c r="G4064" s="111" t="s">
        <v>2759</v>
      </c>
      <c r="H4064" s="113" t="s">
        <v>776</v>
      </c>
      <c r="I4064" s="113" t="s">
        <v>776</v>
      </c>
      <c r="J4064" s="112" t="s">
        <v>3663</v>
      </c>
      <c r="K4064" s="139">
        <f>IFERROR(VLOOKUP(J4064,LISTS!G:H,2,FALSE),"0")</f>
        <v>5</v>
      </c>
      <c r="L4064" s="68">
        <f t="shared" ref="L4064:L4066" si="176">IF(OR(H4064="ACTIVE",H4064="NEW",H4064="DNR",H4064="Pre-Closeout"),K4064,"")</f>
        <v>5</v>
      </c>
      <c r="M4064" s="112" t="s">
        <v>3663</v>
      </c>
      <c r="N4064" s="140">
        <f>IFERROR(VLOOKUP(M4064,LISTS!G:H,2,FALSE),"0")</f>
        <v>5</v>
      </c>
      <c r="O4064" s="68">
        <f t="shared" ref="O4064:O4066" si="177">IF(OR(I4064="ACTIVE",I4064="NEW",I4064="DNR",I4064="Pre-Closeout"),N4064,"")</f>
        <v>5</v>
      </c>
      <c r="P4064" s="117" t="s">
        <v>2720</v>
      </c>
      <c r="Q4064" s="117" t="s">
        <v>3018</v>
      </c>
      <c r="R4064" s="117" t="s">
        <v>775</v>
      </c>
      <c r="S4064" s="103" t="s">
        <v>3019</v>
      </c>
      <c r="T4064" s="103" t="s">
        <v>775</v>
      </c>
    </row>
    <row r="4065" spans="1:21">
      <c r="A4065" s="4" t="str">
        <f>VLOOKUP(C4065,STYLES!$A$1:$R$2088,7,FALSE)</f>
        <v>T_Shirts</v>
      </c>
      <c r="B4065" t="str">
        <f>VLOOKUP(C4065,STYLES!$1:$1048576,6,FALSE)</f>
        <v>Team 365™</v>
      </c>
      <c r="C4065" s="103" t="s">
        <v>2194</v>
      </c>
      <c r="E4065" t="str">
        <f>VLOOKUP(C4065,STYLES!$1:$1048576,12,FALSE)</f>
        <v>Zone Performance T-Shirt</v>
      </c>
      <c r="F4065" s="112" t="s">
        <v>3235</v>
      </c>
      <c r="G4065" s="111" t="s">
        <v>2813</v>
      </c>
      <c r="H4065" s="113" t="s">
        <v>776</v>
      </c>
      <c r="I4065" s="113" t="s">
        <v>776</v>
      </c>
      <c r="J4065" s="112" t="s">
        <v>3663</v>
      </c>
      <c r="K4065" s="139">
        <f>IFERROR(VLOOKUP(J4065,LISTS!G:H,2,FALSE),"0")</f>
        <v>5</v>
      </c>
      <c r="L4065" s="68">
        <f t="shared" si="176"/>
        <v>5</v>
      </c>
      <c r="M4065" s="112" t="s">
        <v>3663</v>
      </c>
      <c r="N4065" s="140">
        <f>IFERROR(VLOOKUP(M4065,LISTS!G:H,2,FALSE),"0")</f>
        <v>5</v>
      </c>
      <c r="O4065" s="68">
        <f t="shared" si="177"/>
        <v>5</v>
      </c>
      <c r="P4065" s="117" t="s">
        <v>2720</v>
      </c>
      <c r="Q4065" s="112" t="s">
        <v>3236</v>
      </c>
      <c r="R4065" s="112" t="s">
        <v>775</v>
      </c>
      <c r="S4065" s="118" t="s">
        <v>3237</v>
      </c>
      <c r="T4065" s="118" t="s">
        <v>775</v>
      </c>
    </row>
    <row r="4066" spans="1:21">
      <c r="A4066" s="4" t="str">
        <f>VLOOKUP(C4066,STYLES!$A$1:$R$2088,7,FALSE)</f>
        <v>T_Shirts</v>
      </c>
      <c r="B4066" t="str">
        <f>VLOOKUP(C4066,STYLES!$1:$1048576,6,FALSE)</f>
        <v>Team 365™</v>
      </c>
      <c r="C4066" s="103" t="s">
        <v>2194</v>
      </c>
      <c r="E4066" t="str">
        <f>VLOOKUP(C4066,STYLES!$1:$1048576,12,FALSE)</f>
        <v>Zone Performance T-Shirt</v>
      </c>
      <c r="F4066" s="112" t="s">
        <v>3010</v>
      </c>
      <c r="G4066" s="111" t="s">
        <v>2809</v>
      </c>
      <c r="H4066" s="113" t="s">
        <v>776</v>
      </c>
      <c r="I4066" s="113" t="s">
        <v>776</v>
      </c>
      <c r="J4066" s="112" t="s">
        <v>3663</v>
      </c>
      <c r="K4066" s="139">
        <f>IFERROR(VLOOKUP(J4066,LISTS!G:H,2,FALSE),"0")</f>
        <v>5</v>
      </c>
      <c r="L4066" s="68">
        <f t="shared" si="176"/>
        <v>5</v>
      </c>
      <c r="M4066" s="112" t="s">
        <v>3663</v>
      </c>
      <c r="N4066" s="140">
        <f>IFERROR(VLOOKUP(M4066,LISTS!G:H,2,FALSE),"0")</f>
        <v>5</v>
      </c>
      <c r="O4066" s="68">
        <f t="shared" si="177"/>
        <v>5</v>
      </c>
      <c r="P4066" s="117" t="s">
        <v>2720</v>
      </c>
      <c r="Q4066" s="117" t="s">
        <v>3011</v>
      </c>
      <c r="R4066" s="117" t="s">
        <v>775</v>
      </c>
      <c r="S4066" s="103" t="s">
        <v>3012</v>
      </c>
      <c r="T4066" s="103" t="s">
        <v>775</v>
      </c>
    </row>
    <row r="4067" spans="1:21">
      <c r="A4067" s="4"/>
      <c r="F4067" s="112"/>
      <c r="G4067" s="111"/>
      <c r="I4067" s="130"/>
      <c r="J4067" s="112"/>
      <c r="K4067" s="139"/>
      <c r="L4067" s="60">
        <f>SUM(L4043:L4058)</f>
        <v>80</v>
      </c>
      <c r="M4067" s="112"/>
      <c r="N4067" s="140"/>
      <c r="O4067" s="60">
        <f>SUM(O4043:O4058)</f>
        <v>55</v>
      </c>
      <c r="Q4067" s="117"/>
      <c r="R4067" s="117"/>
      <c r="S4067" s="103"/>
      <c r="T4067" s="103"/>
    </row>
    <row r="4068" spans="1:21">
      <c r="A4068" s="4" t="str">
        <f>VLOOKUP(C4068,STYLES!$A$1:$R$2088,7,FALSE)</f>
        <v>T_Shirts</v>
      </c>
      <c r="B4068" t="str">
        <f>VLOOKUP(C4068,STYLES!$1:$1048576,6,FALSE)</f>
        <v>Team 365™</v>
      </c>
      <c r="C4068" s="103" t="s">
        <v>2195</v>
      </c>
      <c r="E4068" t="str">
        <f>VLOOKUP(C4068,STYLES!$1:$1048576,12,FALSE)</f>
        <v>Zone Performance Long-Sleeve T-Shirt</v>
      </c>
      <c r="F4068" s="112" t="s">
        <v>2718</v>
      </c>
      <c r="G4068" s="111" t="s">
        <v>2718</v>
      </c>
      <c r="H4068" s="113" t="str">
        <f>VLOOKUP(C4068,STYLES!$1:$1048576,9,FALSE)</f>
        <v>Active</v>
      </c>
      <c r="I4068" s="113" t="str">
        <f>VLOOKUP(C4068,STYLES!$1:$1048576,10,FALSE)</f>
        <v>Active</v>
      </c>
      <c r="J4068" s="112" t="s">
        <v>2719</v>
      </c>
      <c r="K4068" s="139">
        <f>IFERROR(VLOOKUP(J4068,LISTS!G:H,2,FALSE),"0")</f>
        <v>8</v>
      </c>
      <c r="L4068" s="68">
        <f t="shared" si="172"/>
        <v>8</v>
      </c>
      <c r="M4068" s="112" t="s">
        <v>2719</v>
      </c>
      <c r="N4068" s="140">
        <f>IFERROR(VLOOKUP(M4068,LISTS!G:H,2,FALSE),"0")</f>
        <v>8</v>
      </c>
      <c r="O4068" s="68">
        <f t="shared" si="175"/>
        <v>8</v>
      </c>
      <c r="P4068" s="117" t="s">
        <v>2720</v>
      </c>
      <c r="Q4068" s="101" t="s">
        <v>2721</v>
      </c>
      <c r="R4068" s="117" t="s">
        <v>775</v>
      </c>
      <c r="S4068" s="112" t="s">
        <v>2722</v>
      </c>
      <c r="T4068" s="117" t="s">
        <v>775</v>
      </c>
    </row>
    <row r="4069" spans="1:21">
      <c r="A4069" s="4" t="str">
        <f>VLOOKUP(C4069,STYLES!$A$1:$R$2088,7,FALSE)</f>
        <v>T_Shirts</v>
      </c>
      <c r="B4069" t="str">
        <f>VLOOKUP(C4069,STYLES!$1:$1048576,6,FALSE)</f>
        <v>Team 365™</v>
      </c>
      <c r="C4069" s="103" t="s">
        <v>2195</v>
      </c>
      <c r="E4069" t="str">
        <f>VLOOKUP(C4069,STYLES!$1:$1048576,12,FALSE)</f>
        <v>Zone Performance Long-Sleeve T-Shirt</v>
      </c>
      <c r="F4069" s="112" t="s">
        <v>3013</v>
      </c>
      <c r="G4069" s="111" t="s">
        <v>2991</v>
      </c>
      <c r="H4069" s="113" t="str">
        <f>VLOOKUP(C4069,STYLES!$1:$1048576,9,FALSE)</f>
        <v>Active</v>
      </c>
      <c r="I4069" s="113" t="str">
        <f>VLOOKUP(C4069,STYLES!$1:$1048576,10,FALSE)</f>
        <v>Active</v>
      </c>
      <c r="J4069" s="112" t="s">
        <v>2719</v>
      </c>
      <c r="K4069" s="139">
        <v>8</v>
      </c>
      <c r="L4069" s="68">
        <v>8</v>
      </c>
      <c r="M4069" s="112" t="s">
        <v>2719</v>
      </c>
      <c r="N4069" s="140">
        <v>8</v>
      </c>
      <c r="O4069" s="68">
        <v>8</v>
      </c>
      <c r="P4069" s="117" t="s">
        <v>2720</v>
      </c>
      <c r="Q4069" s="101" t="s">
        <v>3014</v>
      </c>
      <c r="R4069" s="117" t="s">
        <v>775</v>
      </c>
      <c r="S4069" s="112" t="s">
        <v>3015</v>
      </c>
      <c r="T4069" s="117" t="s">
        <v>775</v>
      </c>
      <c r="U4069" s="117" t="s">
        <v>3016</v>
      </c>
    </row>
    <row r="4070" spans="1:21">
      <c r="A4070" s="4" t="str">
        <f>VLOOKUP(C4070,STYLES!$A$1:$R$2088,7,FALSE)</f>
        <v>T_Shirts</v>
      </c>
      <c r="B4070" t="str">
        <f>VLOOKUP(C4070,STYLES!$1:$1048576,6,FALSE)</f>
        <v>Team 365™</v>
      </c>
      <c r="C4070" s="103" t="s">
        <v>2195</v>
      </c>
      <c r="E4070" t="str">
        <f>VLOOKUP(C4070,STYLES!$1:$1048576,12,FALSE)</f>
        <v>Zone Performance Long-Sleeve T-Shirt</v>
      </c>
      <c r="F4070" s="112" t="s">
        <v>3638</v>
      </c>
      <c r="G4070" s="111" t="s">
        <v>2991</v>
      </c>
      <c r="H4070" s="113" t="str">
        <f>VLOOKUP(C4070,STYLES!$1:$1048576,9,FALSE)</f>
        <v>Active</v>
      </c>
      <c r="I4070" s="113" t="str">
        <f>VLOOKUP(C4070,STYLES!$1:$1048576,10,FALSE)</f>
        <v>Active</v>
      </c>
      <c r="J4070" s="112" t="s">
        <v>2719</v>
      </c>
      <c r="K4070" s="139">
        <f>IFERROR(VLOOKUP(J4070,LISTS!G:H,2,FALSE),"0")</f>
        <v>8</v>
      </c>
      <c r="L4070" s="68">
        <f t="shared" si="172"/>
        <v>8</v>
      </c>
      <c r="M4070" s="112" t="s">
        <v>2719</v>
      </c>
      <c r="N4070" s="140">
        <f>IFERROR(VLOOKUP(M4070,LISTS!G:H,2,FALSE),"0")</f>
        <v>8</v>
      </c>
      <c r="O4070" s="68">
        <f t="shared" si="175"/>
        <v>8</v>
      </c>
      <c r="P4070" s="117" t="s">
        <v>2720</v>
      </c>
      <c r="Q4070" s="117" t="s">
        <v>3615</v>
      </c>
      <c r="R4070" s="117" t="s">
        <v>775</v>
      </c>
      <c r="S4070" s="103" t="s">
        <v>3616</v>
      </c>
      <c r="T4070" s="117" t="s">
        <v>775</v>
      </c>
    </row>
    <row r="4071" spans="1:21">
      <c r="A4071" s="4" t="str">
        <f>VLOOKUP(C4071,STYLES!$A$1:$R$2088,7,FALSE)</f>
        <v>T_Shirts</v>
      </c>
      <c r="B4071" t="str">
        <f>VLOOKUP(C4071,STYLES!$1:$1048576,6,FALSE)</f>
        <v>Team 365™</v>
      </c>
      <c r="C4071" s="103" t="s">
        <v>2195</v>
      </c>
      <c r="E4071" t="str">
        <f>VLOOKUP(C4071,STYLES!$1:$1048576,12,FALSE)</f>
        <v>Zone Performance Long-Sleeve T-Shirt</v>
      </c>
      <c r="F4071" s="112" t="s">
        <v>3648</v>
      </c>
      <c r="G4071" s="111" t="s">
        <v>2740</v>
      </c>
      <c r="H4071" s="113" t="str">
        <f>VLOOKUP(C4071,STYLES!$1:$1048576,9,FALSE)</f>
        <v>Active</v>
      </c>
      <c r="I4071" s="113" t="str">
        <f>VLOOKUP(C4071,STYLES!$1:$1048576,10,FALSE)</f>
        <v>Active</v>
      </c>
      <c r="J4071" s="112" t="s">
        <v>2719</v>
      </c>
      <c r="K4071" s="139">
        <f>IFERROR(VLOOKUP(J4071,LISTS!G:H,2,FALSE),"0")</f>
        <v>8</v>
      </c>
      <c r="L4071" s="68">
        <f t="shared" si="172"/>
        <v>8</v>
      </c>
      <c r="M4071" s="112" t="s">
        <v>2719</v>
      </c>
      <c r="N4071" s="140">
        <f>IFERROR(VLOOKUP(M4071,LISTS!G:H,2,FALSE),"0")</f>
        <v>8</v>
      </c>
      <c r="O4071" s="68">
        <f t="shared" si="175"/>
        <v>8</v>
      </c>
      <c r="P4071" s="117" t="s">
        <v>2720</v>
      </c>
      <c r="Q4071" s="117" t="s">
        <v>3619</v>
      </c>
      <c r="R4071" s="117" t="s">
        <v>775</v>
      </c>
      <c r="S4071" s="103" t="s">
        <v>3620</v>
      </c>
      <c r="T4071" s="117" t="s">
        <v>775</v>
      </c>
    </row>
    <row r="4072" spans="1:21">
      <c r="A4072" s="4" t="str">
        <f>VLOOKUP(C4072,STYLES!$A$1:$R$2088,7,FALSE)</f>
        <v>T_Shirts</v>
      </c>
      <c r="B4072" t="str">
        <f>VLOOKUP(C4072,STYLES!$1:$1048576,6,FALSE)</f>
        <v>Team 365™</v>
      </c>
      <c r="C4072" s="103" t="s">
        <v>2195</v>
      </c>
      <c r="E4072" t="str">
        <f>VLOOKUP(C4072,STYLES!$1:$1048576,12,FALSE)</f>
        <v>Zone Performance Long-Sleeve T-Shirt</v>
      </c>
      <c r="F4072" s="112" t="s">
        <v>3649</v>
      </c>
      <c r="G4072" s="111" t="s">
        <v>2732</v>
      </c>
      <c r="H4072" s="113" t="str">
        <f>VLOOKUP(C4072,STYLES!$1:$1048576,9,FALSE)</f>
        <v>Active</v>
      </c>
      <c r="I4072" s="113" t="str">
        <f>VLOOKUP(C4072,STYLES!$1:$1048576,10,FALSE)</f>
        <v>Active</v>
      </c>
      <c r="J4072" s="112" t="s">
        <v>2719</v>
      </c>
      <c r="K4072" s="139">
        <f>IFERROR(VLOOKUP(J4072,LISTS!G:H,2,FALSE),"0")</f>
        <v>8</v>
      </c>
      <c r="L4072" s="68">
        <f t="shared" si="172"/>
        <v>8</v>
      </c>
      <c r="M4072" s="112" t="s">
        <v>2719</v>
      </c>
      <c r="N4072" s="140">
        <f>IFERROR(VLOOKUP(M4072,LISTS!G:H,2,FALSE),"0")</f>
        <v>8</v>
      </c>
      <c r="O4072" s="68">
        <f t="shared" si="175"/>
        <v>8</v>
      </c>
      <c r="P4072" s="117" t="s">
        <v>2720</v>
      </c>
      <c r="Q4072" s="117" t="s">
        <v>3622</v>
      </c>
      <c r="R4072" s="117" t="s">
        <v>775</v>
      </c>
      <c r="S4072" s="103" t="s">
        <v>3623</v>
      </c>
      <c r="T4072" s="117" t="s">
        <v>775</v>
      </c>
    </row>
    <row r="4073" spans="1:21">
      <c r="A4073" s="4" t="str">
        <f>VLOOKUP(C4073,STYLES!$A$1:$R$2088,7,FALSE)</f>
        <v>T_Shirts</v>
      </c>
      <c r="B4073" t="str">
        <f>VLOOKUP(C4073,STYLES!$1:$1048576,6,FALSE)</f>
        <v>Team 365™</v>
      </c>
      <c r="C4073" s="103" t="s">
        <v>2195</v>
      </c>
      <c r="E4073" t="str">
        <f>VLOOKUP(C4073,STYLES!$1:$1048576,12,FALSE)</f>
        <v>Zone Performance Long-Sleeve T-Shirt</v>
      </c>
      <c r="F4073" s="112" t="s">
        <v>3650</v>
      </c>
      <c r="G4073" s="111" t="s">
        <v>2763</v>
      </c>
      <c r="H4073" s="113" t="str">
        <f>VLOOKUP(C4073,STYLES!$1:$1048576,9,FALSE)</f>
        <v>Active</v>
      </c>
      <c r="I4073" s="113" t="str">
        <f>VLOOKUP(C4073,STYLES!$1:$1048576,10,FALSE)</f>
        <v>Active</v>
      </c>
      <c r="J4073" s="112" t="s">
        <v>2719</v>
      </c>
      <c r="K4073" s="139">
        <f>IFERROR(VLOOKUP(J4073,LISTS!G:H,2,FALSE),"0")</f>
        <v>8</v>
      </c>
      <c r="L4073" s="68">
        <f t="shared" si="172"/>
        <v>8</v>
      </c>
      <c r="M4073" s="112" t="s">
        <v>2719</v>
      </c>
      <c r="N4073" s="140">
        <f>IFERROR(VLOOKUP(M4073,LISTS!G:H,2,FALSE),"0")</f>
        <v>8</v>
      </c>
      <c r="O4073" s="68">
        <f t="shared" si="175"/>
        <v>8</v>
      </c>
      <c r="P4073" s="117" t="s">
        <v>2720</v>
      </c>
      <c r="Q4073" s="117" t="s">
        <v>2783</v>
      </c>
      <c r="R4073" s="117" t="s">
        <v>775</v>
      </c>
      <c r="S4073" s="103" t="s">
        <v>2922</v>
      </c>
      <c r="T4073" s="117" t="s">
        <v>775</v>
      </c>
    </row>
    <row r="4074" spans="1:21">
      <c r="A4074" s="4" t="str">
        <f>VLOOKUP(C4074,STYLES!$A$1:$R$2088,7,FALSE)</f>
        <v>T_Shirts</v>
      </c>
      <c r="B4074" t="str">
        <f>VLOOKUP(C4074,STYLES!$1:$1048576,6,FALSE)</f>
        <v>Team 365™</v>
      </c>
      <c r="C4074" s="103" t="s">
        <v>2195</v>
      </c>
      <c r="E4074" t="str">
        <f>VLOOKUP(C4074,STYLES!$1:$1048576,12,FALSE)</f>
        <v>Zone Performance Long-Sleeve T-Shirt</v>
      </c>
      <c r="F4074" s="112" t="s">
        <v>3654</v>
      </c>
      <c r="G4074" s="111" t="s">
        <v>2751</v>
      </c>
      <c r="H4074" s="113" t="str">
        <f>VLOOKUP(C4074,STYLES!$1:$1048576,9,FALSE)</f>
        <v>Active</v>
      </c>
      <c r="I4074" s="113" t="str">
        <f>VLOOKUP(C4074,STYLES!$1:$1048576,10,FALSE)</f>
        <v>Active</v>
      </c>
      <c r="J4074" s="112" t="s">
        <v>2719</v>
      </c>
      <c r="K4074" s="139">
        <f>IFERROR(VLOOKUP(J4074,LISTS!G:H,2,FALSE),"0")</f>
        <v>8</v>
      </c>
      <c r="L4074" s="68">
        <f t="shared" si="172"/>
        <v>8</v>
      </c>
      <c r="M4074" s="112" t="s">
        <v>2719</v>
      </c>
      <c r="N4074" s="140">
        <f>IFERROR(VLOOKUP(M4074,LISTS!G:H,2,FALSE),"0")</f>
        <v>8</v>
      </c>
      <c r="O4074" s="68">
        <f t="shared" si="175"/>
        <v>8</v>
      </c>
      <c r="P4074" s="117" t="s">
        <v>2720</v>
      </c>
      <c r="Q4074" s="117" t="s">
        <v>3625</v>
      </c>
      <c r="R4074" s="117" t="s">
        <v>775</v>
      </c>
      <c r="S4074" s="103" t="s">
        <v>3626</v>
      </c>
      <c r="T4074" s="117" t="s">
        <v>775</v>
      </c>
    </row>
    <row r="4075" spans="1:21">
      <c r="A4075" s="4" t="str">
        <f>VLOOKUP(C4075,STYLES!$A$1:$R$2088,7,FALSE)</f>
        <v>T_Shirts</v>
      </c>
      <c r="B4075" t="str">
        <f>VLOOKUP(C4075,STYLES!$1:$1048576,6,FALSE)</f>
        <v>Team 365™</v>
      </c>
      <c r="C4075" s="103" t="s">
        <v>2195</v>
      </c>
      <c r="E4075" t="str">
        <f>VLOOKUP(C4075,STYLES!$1:$1048576,12,FALSE)</f>
        <v>Zone Performance Long-Sleeve T-Shirt</v>
      </c>
      <c r="F4075" s="112" t="s">
        <v>3655</v>
      </c>
      <c r="G4075" s="111" t="s">
        <v>2724</v>
      </c>
      <c r="H4075" s="113" t="str">
        <f>VLOOKUP(C4075,STYLES!$1:$1048576,9,FALSE)</f>
        <v>Active</v>
      </c>
      <c r="I4075" s="113" t="str">
        <f>VLOOKUP(C4075,STYLES!$1:$1048576,10,FALSE)</f>
        <v>Active</v>
      </c>
      <c r="J4075" s="112" t="s">
        <v>2719</v>
      </c>
      <c r="K4075" s="139">
        <f>IFERROR(VLOOKUP(J4075,LISTS!G:H,2,FALSE),"0")</f>
        <v>8</v>
      </c>
      <c r="L4075" s="68">
        <f t="shared" si="172"/>
        <v>8</v>
      </c>
      <c r="M4075" s="112" t="s">
        <v>2719</v>
      </c>
      <c r="N4075" s="140">
        <f>IFERROR(VLOOKUP(M4075,LISTS!G:H,2,FALSE),"0")</f>
        <v>8</v>
      </c>
      <c r="O4075" s="68">
        <f t="shared" si="175"/>
        <v>8</v>
      </c>
      <c r="P4075" s="117" t="s">
        <v>2720</v>
      </c>
      <c r="Q4075" s="117" t="s">
        <v>2794</v>
      </c>
      <c r="R4075" s="117" t="s">
        <v>775</v>
      </c>
      <c r="S4075" s="103" t="s">
        <v>2795</v>
      </c>
      <c r="T4075" s="117" t="s">
        <v>775</v>
      </c>
    </row>
    <row r="4076" spans="1:21">
      <c r="A4076" s="4" t="str">
        <f>VLOOKUP(C4076,STYLES!$A$1:$R$2088,7,FALSE)</f>
        <v>T_Shirts</v>
      </c>
      <c r="B4076" t="str">
        <f>VLOOKUP(C4076,STYLES!$1:$1048576,6,FALSE)</f>
        <v>Team 365™</v>
      </c>
      <c r="C4076" s="103" t="s">
        <v>2195</v>
      </c>
      <c r="E4076" t="str">
        <f>VLOOKUP(C4076,STYLES!$1:$1048576,12,FALSE)</f>
        <v>Zone Performance Long-Sleeve T-Shirt</v>
      </c>
      <c r="F4076" s="112" t="s">
        <v>3656</v>
      </c>
      <c r="G4076" s="111" t="s">
        <v>2797</v>
      </c>
      <c r="H4076" s="113" t="str">
        <f>VLOOKUP(C4076,STYLES!$1:$1048576,9,FALSE)</f>
        <v>Active</v>
      </c>
      <c r="I4076" s="113" t="str">
        <f>VLOOKUP(C4076,STYLES!$1:$1048576,10,FALSE)</f>
        <v>Active</v>
      </c>
      <c r="J4076" s="112" t="s">
        <v>2719</v>
      </c>
      <c r="K4076" s="139">
        <f>IFERROR(VLOOKUP(J4076,LISTS!G:H,2,FALSE),"0")</f>
        <v>8</v>
      </c>
      <c r="L4076" s="68">
        <f t="shared" si="172"/>
        <v>8</v>
      </c>
      <c r="M4076" s="112" t="s">
        <v>2719</v>
      </c>
      <c r="N4076" s="140">
        <f>IFERROR(VLOOKUP(M4076,LISTS!G:H,2,FALSE),"0")</f>
        <v>8</v>
      </c>
      <c r="O4076" s="68">
        <f t="shared" si="175"/>
        <v>8</v>
      </c>
      <c r="P4076" s="117" t="s">
        <v>2720</v>
      </c>
      <c r="Q4076" s="117" t="s">
        <v>3206</v>
      </c>
      <c r="R4076" s="117" t="s">
        <v>775</v>
      </c>
      <c r="S4076" s="103" t="s">
        <v>3207</v>
      </c>
      <c r="T4076" s="117" t="s">
        <v>775</v>
      </c>
    </row>
    <row r="4077" spans="1:21">
      <c r="A4077" s="4" t="str">
        <f>VLOOKUP(C4077,STYLES!$A$1:$R$2088,7,FALSE)</f>
        <v>T_Shirts</v>
      </c>
      <c r="B4077" t="str">
        <f>VLOOKUP(C4077,STYLES!$1:$1048576,6,FALSE)</f>
        <v>Team 365™</v>
      </c>
      <c r="C4077" s="103" t="s">
        <v>2195</v>
      </c>
      <c r="E4077" t="str">
        <f>VLOOKUP(C4077,STYLES!$1:$1048576,12,FALSE)</f>
        <v>Zone Performance Long-Sleeve T-Shirt</v>
      </c>
      <c r="F4077" s="112" t="s">
        <v>3657</v>
      </c>
      <c r="G4077" s="111" t="s">
        <v>2879</v>
      </c>
      <c r="H4077" s="113" t="str">
        <f>VLOOKUP(C4077,STYLES!$1:$1048576,9,FALSE)</f>
        <v>Active</v>
      </c>
      <c r="I4077" s="113" t="str">
        <f>VLOOKUP(C4077,STYLES!$1:$1048576,10,FALSE)</f>
        <v>Active</v>
      </c>
      <c r="J4077" s="112" t="s">
        <v>2719</v>
      </c>
      <c r="K4077" s="139">
        <f>IFERROR(VLOOKUP(J4077,LISTS!G:H,2,FALSE),"0")</f>
        <v>8</v>
      </c>
      <c r="L4077" s="68">
        <f t="shared" si="172"/>
        <v>8</v>
      </c>
      <c r="M4077" s="112" t="s">
        <v>2719</v>
      </c>
      <c r="N4077" s="140">
        <f>IFERROR(VLOOKUP(M4077,LISTS!G:H,2,FALSE),"0")</f>
        <v>8</v>
      </c>
      <c r="O4077" s="68">
        <f t="shared" si="175"/>
        <v>8</v>
      </c>
      <c r="P4077" s="117" t="s">
        <v>2720</v>
      </c>
      <c r="Q4077" s="117" t="s">
        <v>3630</v>
      </c>
      <c r="R4077" s="117" t="s">
        <v>775</v>
      </c>
      <c r="S4077" s="103" t="s">
        <v>3631</v>
      </c>
      <c r="T4077" s="117" t="s">
        <v>775</v>
      </c>
    </row>
    <row r="4078" spans="1:21">
      <c r="A4078" s="4" t="str">
        <f>VLOOKUP(C4078,STYLES!$A$1:$R$2088,7,FALSE)</f>
        <v>T_Shirts</v>
      </c>
      <c r="B4078" t="str">
        <f>VLOOKUP(C4078,STYLES!$1:$1048576,6,FALSE)</f>
        <v>Team 365™</v>
      </c>
      <c r="C4078" s="103" t="s">
        <v>2195</v>
      </c>
      <c r="E4078" t="str">
        <f>VLOOKUP(C4078,STYLES!$1:$1048576,12,FALSE)</f>
        <v>Zone Performance Long-Sleeve T-Shirt</v>
      </c>
      <c r="F4078" s="112" t="s">
        <v>3658</v>
      </c>
      <c r="G4078" s="111" t="s">
        <v>2755</v>
      </c>
      <c r="H4078" s="113" t="str">
        <f>VLOOKUP(C4078,STYLES!$1:$1048576,9,FALSE)</f>
        <v>Active</v>
      </c>
      <c r="I4078" s="113" t="str">
        <f>VLOOKUP(C4078,STYLES!$1:$1048576,10,FALSE)</f>
        <v>Active</v>
      </c>
      <c r="J4078" s="112" t="s">
        <v>2719</v>
      </c>
      <c r="K4078" s="139">
        <f>IFERROR(VLOOKUP(J4078,LISTS!G:H,2,FALSE),"0")</f>
        <v>8</v>
      </c>
      <c r="L4078" s="68">
        <f t="shared" si="172"/>
        <v>8</v>
      </c>
      <c r="M4078" s="112" t="s">
        <v>2719</v>
      </c>
      <c r="N4078" s="140">
        <f>IFERROR(VLOOKUP(M4078,LISTS!G:H,2,FALSE),"0")</f>
        <v>8</v>
      </c>
      <c r="O4078" s="68">
        <f t="shared" si="175"/>
        <v>8</v>
      </c>
      <c r="P4078" s="117" t="s">
        <v>2720</v>
      </c>
      <c r="Q4078" s="117" t="s">
        <v>3633</v>
      </c>
      <c r="R4078" s="117" t="s">
        <v>775</v>
      </c>
      <c r="S4078" s="103" t="s">
        <v>3238</v>
      </c>
      <c r="T4078" s="117" t="s">
        <v>775</v>
      </c>
    </row>
    <row r="4079" spans="1:21">
      <c r="A4079" s="4" t="str">
        <f>VLOOKUP(C4079,STYLES!$A$1:$R$2088,7,FALSE)</f>
        <v>T_Shirts</v>
      </c>
      <c r="B4079" t="str">
        <f>VLOOKUP(C4079,STYLES!$1:$1048576,6,FALSE)</f>
        <v>Team 365™</v>
      </c>
      <c r="C4079" s="103" t="s">
        <v>2195</v>
      </c>
      <c r="E4079" t="str">
        <f>VLOOKUP(C4079,STYLES!$1:$1048576,12,FALSE)</f>
        <v>Zone Performance Long-Sleeve T-Shirt</v>
      </c>
      <c r="F4079" s="112" t="s">
        <v>3659</v>
      </c>
      <c r="G4079" s="111" t="s">
        <v>2809</v>
      </c>
      <c r="H4079" s="113" t="str">
        <f>VLOOKUP(C4079,STYLES!$1:$1048576,9,FALSE)</f>
        <v>Active</v>
      </c>
      <c r="I4079" s="113" t="str">
        <f>VLOOKUP(C4079,STYLES!$1:$1048576,10,FALSE)</f>
        <v>Active</v>
      </c>
      <c r="J4079" s="112" t="s">
        <v>2719</v>
      </c>
      <c r="K4079" s="139">
        <f>IFERROR(VLOOKUP(J4079,LISTS!G:H,2,FALSE),"0")</f>
        <v>8</v>
      </c>
      <c r="L4079" s="68">
        <f t="shared" si="172"/>
        <v>8</v>
      </c>
      <c r="M4079" s="112" t="s">
        <v>2719</v>
      </c>
      <c r="N4079" s="140">
        <f>IFERROR(VLOOKUP(M4079,LISTS!G:H,2,FALSE),"0")</f>
        <v>8</v>
      </c>
      <c r="O4079" s="68">
        <f t="shared" si="175"/>
        <v>8</v>
      </c>
      <c r="P4079" s="117" t="s">
        <v>2720</v>
      </c>
      <c r="Q4079" s="117" t="s">
        <v>3368</v>
      </c>
      <c r="R4079" s="117" t="s">
        <v>775</v>
      </c>
      <c r="S4079" s="103" t="s">
        <v>3369</v>
      </c>
      <c r="T4079" s="117" t="s">
        <v>775</v>
      </c>
    </row>
    <row r="4080" spans="1:21">
      <c r="A4080" s="4" t="str">
        <f>VLOOKUP(C4080,STYLES!$A$1:$R$2088,7,FALSE)</f>
        <v>T_Shirts</v>
      </c>
      <c r="B4080" t="str">
        <f>VLOOKUP(C4080,STYLES!$1:$1048576,6,FALSE)</f>
        <v>Team 365™</v>
      </c>
      <c r="C4080" s="103" t="s">
        <v>2195</v>
      </c>
      <c r="E4080" t="str">
        <f>VLOOKUP(C4080,STYLES!$1:$1048576,12,FALSE)</f>
        <v>Zone Performance Long-Sleeve T-Shirt</v>
      </c>
      <c r="F4080" s="112" t="s">
        <v>2743</v>
      </c>
      <c r="G4080" s="111" t="s">
        <v>2743</v>
      </c>
      <c r="H4080" s="113" t="str">
        <f>VLOOKUP(C4080,STYLES!$1:$1048576,9,FALSE)</f>
        <v>Active</v>
      </c>
      <c r="I4080" s="113" t="str">
        <f>VLOOKUP(C4080,STYLES!$1:$1048576,10,FALSE)</f>
        <v>Active</v>
      </c>
      <c r="J4080" s="112" t="s">
        <v>2719</v>
      </c>
      <c r="K4080" s="139">
        <f>IFERROR(VLOOKUP(J4080,LISTS!G:H,2,FALSE),"0")</f>
        <v>8</v>
      </c>
      <c r="L4080" s="68">
        <f t="shared" si="172"/>
        <v>8</v>
      </c>
      <c r="M4080" s="112" t="s">
        <v>2719</v>
      </c>
      <c r="N4080" s="140">
        <f>IFERROR(VLOOKUP(M4080,LISTS!G:H,2,FALSE),"0")</f>
        <v>8</v>
      </c>
      <c r="O4080" s="68">
        <f t="shared" si="175"/>
        <v>8</v>
      </c>
      <c r="P4080" s="117" t="s">
        <v>2720</v>
      </c>
      <c r="Q4080" s="118" t="s">
        <v>2744</v>
      </c>
      <c r="R4080" s="117" t="s">
        <v>775</v>
      </c>
      <c r="S4080" s="112" t="s">
        <v>775</v>
      </c>
      <c r="T4080" s="117" t="s">
        <v>775</v>
      </c>
    </row>
    <row r="4081" spans="1:21">
      <c r="A4081" s="4"/>
      <c r="F4081" s="112"/>
      <c r="G4081" s="111"/>
      <c r="H4081" s="113"/>
      <c r="I4081" s="113"/>
      <c r="J4081" s="112"/>
      <c r="K4081" s="139"/>
      <c r="L4081" s="160">
        <f>SUM(L4068:L4080)</f>
        <v>104</v>
      </c>
      <c r="M4081" s="112"/>
      <c r="N4081" s="140"/>
      <c r="O4081" s="160">
        <f>SUM(O4068:O4080)</f>
        <v>104</v>
      </c>
      <c r="Q4081" s="117"/>
      <c r="R4081" s="117"/>
      <c r="S4081" s="103"/>
      <c r="T4081" s="103"/>
    </row>
    <row r="4082" spans="1:21">
      <c r="A4082" s="4" t="str">
        <f>VLOOKUP(C4082,STYLES!$A$1:$R$2088,7,FALSE)</f>
        <v>T_Shirts</v>
      </c>
      <c r="B4082" t="str">
        <f>VLOOKUP(C4082,STYLES!$1:$1048576,6,FALSE)</f>
        <v>Team 365™</v>
      </c>
      <c r="C4082" s="103" t="s">
        <v>2199</v>
      </c>
      <c r="E4082" t="str">
        <f>VLOOKUP(C4082,STYLES!$1:$1048576,12,FALSE)</f>
        <v>Zone Performance Long-Sleeve T-Shirt</v>
      </c>
      <c r="F4082" s="112" t="s">
        <v>2718</v>
      </c>
      <c r="G4082" s="111" t="s">
        <v>2718</v>
      </c>
      <c r="H4082" s="113" t="str">
        <f>VLOOKUP(C4082,STYLES!$1:$1048576,9,FALSE)</f>
        <v>Active</v>
      </c>
      <c r="I4082" s="113" t="str">
        <f>VLOOKUP(C4082,STYLES!$1:$1048576,10,FALSE)</f>
        <v>Active</v>
      </c>
      <c r="J4082" s="112" t="s">
        <v>3663</v>
      </c>
      <c r="K4082" s="139">
        <f>IFERROR(VLOOKUP(J4082,LISTS!G:H,2,FALSE),"0")</f>
        <v>5</v>
      </c>
      <c r="L4082" s="68">
        <f t="shared" si="172"/>
        <v>5</v>
      </c>
      <c r="M4082" s="112" t="s">
        <v>3663</v>
      </c>
      <c r="N4082" s="140">
        <f>IFERROR(VLOOKUP(M4082,LISTS!G:H,2,FALSE),"0")</f>
        <v>5</v>
      </c>
      <c r="O4082" s="68">
        <f t="shared" si="175"/>
        <v>5</v>
      </c>
      <c r="P4082" s="117" t="s">
        <v>2720</v>
      </c>
      <c r="Q4082" s="101" t="s">
        <v>2721</v>
      </c>
      <c r="R4082" s="117" t="s">
        <v>775</v>
      </c>
      <c r="S4082" s="112" t="s">
        <v>2722</v>
      </c>
      <c r="T4082" s="117" t="s">
        <v>775</v>
      </c>
    </row>
    <row r="4083" spans="1:21">
      <c r="A4083" s="4" t="str">
        <f>VLOOKUP(C4083,STYLES!$A$1:$R$2088,7,FALSE)</f>
        <v>T_Shirts</v>
      </c>
      <c r="B4083" t="str">
        <f>VLOOKUP(C4083,STYLES!$1:$1048576,6,FALSE)</f>
        <v>Team 365™</v>
      </c>
      <c r="C4083" s="103" t="s">
        <v>2199</v>
      </c>
      <c r="E4083" t="str">
        <f>VLOOKUP(C4083,STYLES!$1:$1048576,12,FALSE)</f>
        <v>Zone Performance Long-Sleeve T-Shirt</v>
      </c>
      <c r="F4083" s="112" t="s">
        <v>3013</v>
      </c>
      <c r="G4083" s="111" t="s">
        <v>2991</v>
      </c>
      <c r="H4083" s="113" t="s">
        <v>776</v>
      </c>
      <c r="I4083" s="113" t="s">
        <v>178</v>
      </c>
      <c r="J4083" s="112" t="s">
        <v>3663</v>
      </c>
      <c r="K4083" s="139">
        <f>IFERROR(VLOOKUP(J4083,LISTS!G:H,2,FALSE),"0")</f>
        <v>5</v>
      </c>
      <c r="L4083" s="68">
        <f t="shared" ref="L4083" si="178">IF(OR(H4083="ACTIVE",H4083="NEW",H4083="DNR",H4083="Pre-Closeout"),K4083,"")</f>
        <v>5</v>
      </c>
      <c r="M4083" s="112"/>
      <c r="N4083" s="140">
        <v>0</v>
      </c>
      <c r="O4083" s="68"/>
      <c r="P4083" s="117" t="s">
        <v>2720</v>
      </c>
      <c r="Q4083" s="101" t="s">
        <v>3014</v>
      </c>
      <c r="R4083" s="117" t="s">
        <v>775</v>
      </c>
      <c r="S4083" s="112" t="s">
        <v>3015</v>
      </c>
      <c r="T4083" s="117" t="s">
        <v>775</v>
      </c>
      <c r="U4083" s="117" t="s">
        <v>3016</v>
      </c>
    </row>
    <row r="4084" spans="1:21">
      <c r="A4084" s="4" t="str">
        <f>VLOOKUP(C4084,STYLES!$A$1:$R$2088,7,FALSE)</f>
        <v>T_Shirts</v>
      </c>
      <c r="B4084" t="str">
        <f>VLOOKUP(C4084,STYLES!$1:$1048576,6,FALSE)</f>
        <v>Team 365™</v>
      </c>
      <c r="C4084" s="103" t="s">
        <v>2199</v>
      </c>
      <c r="E4084" t="str">
        <f>VLOOKUP(C4084,STYLES!$1:$1048576,12,FALSE)</f>
        <v>Zone Performance Long-Sleeve T-Shirt</v>
      </c>
      <c r="F4084" s="112" t="s">
        <v>3638</v>
      </c>
      <c r="G4084" s="111" t="s">
        <v>2991</v>
      </c>
      <c r="H4084" s="113" t="str">
        <f>VLOOKUP(C4084,STYLES!$1:$1048576,9,FALSE)</f>
        <v>Active</v>
      </c>
      <c r="I4084" s="113" t="s">
        <v>178</v>
      </c>
      <c r="J4084" s="112" t="s">
        <v>3663</v>
      </c>
      <c r="K4084" s="139">
        <f>IFERROR(VLOOKUP(J4084,LISTS!G:H,2,FALSE),"0")</f>
        <v>5</v>
      </c>
      <c r="L4084" s="68">
        <f t="shared" ref="L4084" si="179">IF(OR(H4084="ACTIVE",H4084="NEW",H4084="DNR",H4084="Pre-Closeout"),K4084,"")</f>
        <v>5</v>
      </c>
      <c r="M4084" s="112"/>
      <c r="N4084" s="140" t="str">
        <f>IFERROR(VLOOKUP(M4084,LISTS!G:H,2,FALSE),"0")</f>
        <v>0</v>
      </c>
      <c r="O4084" s="68" t="str">
        <f t="shared" ref="O4084" si="180">IF(OR(I4084="ACTIVE",I4084="NEW",I4084="DNR",I4084="Pre-Closeout"),N4084,"")</f>
        <v/>
      </c>
      <c r="P4084" s="117" t="s">
        <v>2720</v>
      </c>
      <c r="Q4084" s="117" t="s">
        <v>3615</v>
      </c>
      <c r="R4084" s="117" t="s">
        <v>775</v>
      </c>
      <c r="S4084" s="103" t="s">
        <v>3616</v>
      </c>
      <c r="T4084" s="117" t="s">
        <v>775</v>
      </c>
    </row>
    <row r="4085" spans="1:21">
      <c r="A4085" s="4" t="str">
        <f>VLOOKUP(C4085,STYLES!$A$1:$R$2088,7,FALSE)</f>
        <v>T_Shirts</v>
      </c>
      <c r="B4085" t="str">
        <f>VLOOKUP(C4085,STYLES!$1:$1048576,6,FALSE)</f>
        <v>Team 365™</v>
      </c>
      <c r="C4085" s="103" t="s">
        <v>2199</v>
      </c>
      <c r="E4085" t="str">
        <f>VLOOKUP(C4085,STYLES!$1:$1048576,12,FALSE)</f>
        <v>Zone Performance Long-Sleeve T-Shirt</v>
      </c>
      <c r="F4085" s="112" t="s">
        <v>3648</v>
      </c>
      <c r="G4085" s="111" t="s">
        <v>2740</v>
      </c>
      <c r="H4085" s="113" t="str">
        <f>VLOOKUP(C4085,STYLES!$1:$1048576,9,FALSE)</f>
        <v>Active</v>
      </c>
      <c r="I4085" s="113" t="str">
        <f>VLOOKUP(C4085,STYLES!$1:$1048576,10,FALSE)</f>
        <v>Active</v>
      </c>
      <c r="J4085" s="112" t="s">
        <v>3663</v>
      </c>
      <c r="K4085" s="139">
        <f>IFERROR(VLOOKUP(J4085,LISTS!G:H,2,FALSE),"0")</f>
        <v>5</v>
      </c>
      <c r="L4085" s="68">
        <f t="shared" si="172"/>
        <v>5</v>
      </c>
      <c r="M4085" s="112" t="s">
        <v>3663</v>
      </c>
      <c r="N4085" s="140">
        <f>IFERROR(VLOOKUP(M4085,LISTS!G:H,2,FALSE),"0")</f>
        <v>5</v>
      </c>
      <c r="O4085" s="68">
        <f t="shared" si="175"/>
        <v>5</v>
      </c>
      <c r="P4085" s="117" t="s">
        <v>2720</v>
      </c>
      <c r="Q4085" s="117" t="s">
        <v>3619</v>
      </c>
      <c r="R4085" s="117" t="s">
        <v>775</v>
      </c>
      <c r="S4085" s="103" t="s">
        <v>3620</v>
      </c>
      <c r="T4085" s="117" t="s">
        <v>775</v>
      </c>
    </row>
    <row r="4086" spans="1:21">
      <c r="A4086" s="4" t="str">
        <f>VLOOKUP(C4086,STYLES!$A$1:$R$2088,7,FALSE)</f>
        <v>T_Shirts</v>
      </c>
      <c r="B4086" t="str">
        <f>VLOOKUP(C4086,STYLES!$1:$1048576,6,FALSE)</f>
        <v>Team 365™</v>
      </c>
      <c r="C4086" s="103" t="s">
        <v>2199</v>
      </c>
      <c r="E4086" t="str">
        <f>VLOOKUP(C4086,STYLES!$1:$1048576,12,FALSE)</f>
        <v>Zone Performance Long-Sleeve T-Shirt</v>
      </c>
      <c r="F4086" s="112" t="s">
        <v>3649</v>
      </c>
      <c r="G4086" s="111" t="s">
        <v>2732</v>
      </c>
      <c r="H4086" s="113" t="str">
        <f>VLOOKUP(C4086,STYLES!$1:$1048576,9,FALSE)</f>
        <v>Active</v>
      </c>
      <c r="I4086" s="113" t="str">
        <f>VLOOKUP(C4086,STYLES!$1:$1048576,10,FALSE)</f>
        <v>Active</v>
      </c>
      <c r="J4086" s="112" t="s">
        <v>3663</v>
      </c>
      <c r="K4086" s="139">
        <f>IFERROR(VLOOKUP(J4086,LISTS!G:H,2,FALSE),"0")</f>
        <v>5</v>
      </c>
      <c r="L4086" s="68">
        <f t="shared" si="172"/>
        <v>5</v>
      </c>
      <c r="M4086" s="112" t="s">
        <v>3663</v>
      </c>
      <c r="N4086" s="140">
        <f>IFERROR(VLOOKUP(M4086,LISTS!G:H,2,FALSE),"0")</f>
        <v>5</v>
      </c>
      <c r="O4086" s="68">
        <f t="shared" si="175"/>
        <v>5</v>
      </c>
      <c r="P4086" s="117" t="s">
        <v>2720</v>
      </c>
      <c r="Q4086" s="117" t="s">
        <v>3622</v>
      </c>
      <c r="R4086" s="117" t="s">
        <v>775</v>
      </c>
      <c r="S4086" s="103" t="s">
        <v>3623</v>
      </c>
      <c r="T4086" s="117" t="s">
        <v>775</v>
      </c>
    </row>
    <row r="4087" spans="1:21">
      <c r="A4087" s="4" t="str">
        <f>VLOOKUP(C4087,STYLES!$A$1:$R$2088,7,FALSE)</f>
        <v>T_Shirts</v>
      </c>
      <c r="B4087" t="str">
        <f>VLOOKUP(C4087,STYLES!$1:$1048576,6,FALSE)</f>
        <v>Team 365™</v>
      </c>
      <c r="C4087" s="103" t="s">
        <v>2199</v>
      </c>
      <c r="E4087" t="str">
        <f>VLOOKUP(C4087,STYLES!$1:$1048576,12,FALSE)</f>
        <v>Zone Performance Long-Sleeve T-Shirt</v>
      </c>
      <c r="F4087" s="112" t="s">
        <v>3650</v>
      </c>
      <c r="G4087" s="111" t="s">
        <v>2763</v>
      </c>
      <c r="H4087" s="113" t="str">
        <f>VLOOKUP(C4087,STYLES!$1:$1048576,9,FALSE)</f>
        <v>Active</v>
      </c>
      <c r="I4087" s="113" t="str">
        <f>VLOOKUP(C4087,STYLES!$1:$1048576,10,FALSE)</f>
        <v>Active</v>
      </c>
      <c r="J4087" s="112" t="s">
        <v>3663</v>
      </c>
      <c r="K4087" s="139">
        <f>IFERROR(VLOOKUP(J4087,LISTS!G:H,2,FALSE),"0")</f>
        <v>5</v>
      </c>
      <c r="L4087" s="68">
        <f t="shared" si="172"/>
        <v>5</v>
      </c>
      <c r="M4087" s="112" t="s">
        <v>3663</v>
      </c>
      <c r="N4087" s="140">
        <f>IFERROR(VLOOKUP(M4087,LISTS!G:H,2,FALSE),"0")</f>
        <v>5</v>
      </c>
      <c r="O4087" s="68">
        <f t="shared" si="175"/>
        <v>5</v>
      </c>
      <c r="P4087" s="117" t="s">
        <v>2720</v>
      </c>
      <c r="Q4087" s="117" t="s">
        <v>2783</v>
      </c>
      <c r="R4087" s="117" t="s">
        <v>775</v>
      </c>
      <c r="S4087" s="103" t="s">
        <v>2922</v>
      </c>
      <c r="T4087" s="117" t="s">
        <v>775</v>
      </c>
    </row>
    <row r="4088" spans="1:21">
      <c r="A4088" s="4" t="str">
        <f>VLOOKUP(C4088,STYLES!$A$1:$R$2088,7,FALSE)</f>
        <v>T_Shirts</v>
      </c>
      <c r="B4088" t="str">
        <f>VLOOKUP(C4088,STYLES!$1:$1048576,6,FALSE)</f>
        <v>Team 365™</v>
      </c>
      <c r="C4088" s="103" t="s">
        <v>2199</v>
      </c>
      <c r="E4088" t="str">
        <f>VLOOKUP(C4088,STYLES!$1:$1048576,12,FALSE)</f>
        <v>Zone Performance Long-Sleeve T-Shirt</v>
      </c>
      <c r="F4088" s="112" t="s">
        <v>3654</v>
      </c>
      <c r="G4088" s="111" t="s">
        <v>2751</v>
      </c>
      <c r="H4088" s="113" t="s">
        <v>776</v>
      </c>
      <c r="I4088" s="113" t="s">
        <v>178</v>
      </c>
      <c r="J4088" s="112" t="s">
        <v>3663</v>
      </c>
      <c r="K4088" s="139">
        <f>IFERROR(VLOOKUP(J4088,LISTS!G:H,2,FALSE),"0")</f>
        <v>5</v>
      </c>
      <c r="L4088" s="68">
        <f t="shared" si="172"/>
        <v>5</v>
      </c>
      <c r="M4088" s="112"/>
      <c r="N4088" s="140">
        <v>0</v>
      </c>
      <c r="O4088" s="68"/>
      <c r="P4088" s="117" t="s">
        <v>2720</v>
      </c>
      <c r="Q4088" s="117" t="s">
        <v>3625</v>
      </c>
      <c r="R4088" s="117" t="s">
        <v>775</v>
      </c>
      <c r="S4088" s="103" t="s">
        <v>3626</v>
      </c>
      <c r="T4088" s="117" t="s">
        <v>775</v>
      </c>
      <c r="U4088" s="117" t="s">
        <v>3016</v>
      </c>
    </row>
    <row r="4089" spans="1:21">
      <c r="A4089" s="4" t="str">
        <f>VLOOKUP(C4089,STYLES!$A$1:$R$2088,7,FALSE)</f>
        <v>T_Shirts</v>
      </c>
      <c r="B4089" t="str">
        <f>VLOOKUP(C4089,STYLES!$1:$1048576,6,FALSE)</f>
        <v>Team 365™</v>
      </c>
      <c r="C4089" s="103" t="s">
        <v>2199</v>
      </c>
      <c r="E4089" t="str">
        <f>VLOOKUP(C4089,STYLES!$1:$1048576,12,FALSE)</f>
        <v>Zone Performance Long-Sleeve T-Shirt</v>
      </c>
      <c r="F4089" s="112" t="s">
        <v>3655</v>
      </c>
      <c r="G4089" s="111" t="s">
        <v>2724</v>
      </c>
      <c r="H4089" s="113" t="s">
        <v>776</v>
      </c>
      <c r="I4089" s="113" t="s">
        <v>178</v>
      </c>
      <c r="J4089" s="112" t="s">
        <v>3663</v>
      </c>
      <c r="K4089" s="139">
        <f>IFERROR(VLOOKUP(J4089,LISTS!G:H,2,FALSE),"0")</f>
        <v>5</v>
      </c>
      <c r="L4089" s="68">
        <f t="shared" ref="L4089:L4091" si="181">IF(OR(H4089="ACTIVE",H4089="NEW",H4089="DNR",H4089="Pre-Closeout"),K4089,"")</f>
        <v>5</v>
      </c>
      <c r="M4089" s="112"/>
      <c r="N4089" s="140" t="str">
        <f>IFERROR(VLOOKUP(M4089,LISTS!G:H,2,FALSE),"0")</f>
        <v>0</v>
      </c>
      <c r="O4089" s="68" t="str">
        <f t="shared" ref="O4089:O4091" si="182">IF(OR(I4089="ACTIVE",I4089="NEW",I4089="DNR",I4089="Pre-Closeout"),N4089,"")</f>
        <v/>
      </c>
      <c r="P4089" s="117" t="s">
        <v>2720</v>
      </c>
      <c r="Q4089" s="117" t="s">
        <v>2794</v>
      </c>
      <c r="R4089" s="117" t="s">
        <v>775</v>
      </c>
      <c r="S4089" s="103" t="s">
        <v>2795</v>
      </c>
      <c r="T4089" s="117" t="s">
        <v>775</v>
      </c>
    </row>
    <row r="4090" spans="1:21">
      <c r="A4090" s="4" t="str">
        <f>VLOOKUP(C4090,STYLES!$A$1:$R$2088,7,FALSE)</f>
        <v>T_Shirts</v>
      </c>
      <c r="B4090" t="str">
        <f>VLOOKUP(C4090,STYLES!$1:$1048576,6,FALSE)</f>
        <v>Team 365™</v>
      </c>
      <c r="C4090" s="103" t="s">
        <v>2199</v>
      </c>
      <c r="E4090" t="str">
        <f>VLOOKUP(C4090,STYLES!$1:$1048576,12,FALSE)</f>
        <v>Zone Performance Long-Sleeve T-Shirt</v>
      </c>
      <c r="F4090" s="112" t="s">
        <v>3656</v>
      </c>
      <c r="G4090" s="111" t="s">
        <v>2797</v>
      </c>
      <c r="H4090" s="113" t="s">
        <v>776</v>
      </c>
      <c r="I4090" s="113" t="s">
        <v>178</v>
      </c>
      <c r="J4090" s="112" t="s">
        <v>3663</v>
      </c>
      <c r="K4090" s="139">
        <f>IFERROR(VLOOKUP(J4090,LISTS!G:H,2,FALSE),"0")</f>
        <v>5</v>
      </c>
      <c r="L4090" s="68">
        <f t="shared" si="181"/>
        <v>5</v>
      </c>
      <c r="M4090" s="112"/>
      <c r="N4090" s="140" t="str">
        <f>IFERROR(VLOOKUP(M4090,LISTS!G:H,2,FALSE),"0")</f>
        <v>0</v>
      </c>
      <c r="O4090" s="68" t="str">
        <f t="shared" si="182"/>
        <v/>
      </c>
      <c r="P4090" s="117" t="s">
        <v>2720</v>
      </c>
      <c r="Q4090" s="117" t="s">
        <v>3206</v>
      </c>
      <c r="R4090" s="117" t="s">
        <v>775</v>
      </c>
      <c r="S4090" s="103" t="s">
        <v>3207</v>
      </c>
      <c r="T4090" s="117" t="s">
        <v>775</v>
      </c>
    </row>
    <row r="4091" spans="1:21">
      <c r="A4091" s="4" t="str">
        <f>VLOOKUP(C4091,STYLES!$A$1:$R$2088,7,FALSE)</f>
        <v>T_Shirts</v>
      </c>
      <c r="B4091" t="str">
        <f>VLOOKUP(C4091,STYLES!$1:$1048576,6,FALSE)</f>
        <v>Team 365™</v>
      </c>
      <c r="C4091" s="103" t="s">
        <v>2199</v>
      </c>
      <c r="E4091" t="str">
        <f>VLOOKUP(C4091,STYLES!$1:$1048576,12,FALSE)</f>
        <v>Zone Performance Long-Sleeve T-Shirt</v>
      </c>
      <c r="F4091" s="112" t="s">
        <v>3657</v>
      </c>
      <c r="G4091" s="111" t="s">
        <v>2879</v>
      </c>
      <c r="H4091" s="113" t="s">
        <v>776</v>
      </c>
      <c r="I4091" s="113" t="s">
        <v>178</v>
      </c>
      <c r="J4091" s="112" t="s">
        <v>3663</v>
      </c>
      <c r="K4091" s="139">
        <f>IFERROR(VLOOKUP(J4091,LISTS!G:H,2,FALSE),"0")</f>
        <v>5</v>
      </c>
      <c r="L4091" s="68">
        <f t="shared" si="181"/>
        <v>5</v>
      </c>
      <c r="M4091" s="112"/>
      <c r="N4091" s="140" t="str">
        <f>IFERROR(VLOOKUP(M4091,LISTS!G:H,2,FALSE),"0")</f>
        <v>0</v>
      </c>
      <c r="O4091" s="68" t="str">
        <f t="shared" si="182"/>
        <v/>
      </c>
      <c r="P4091" s="117" t="s">
        <v>2720</v>
      </c>
      <c r="Q4091" s="117" t="s">
        <v>3630</v>
      </c>
      <c r="R4091" s="117" t="s">
        <v>775</v>
      </c>
      <c r="S4091" s="103" t="s">
        <v>3631</v>
      </c>
      <c r="T4091" s="117" t="s">
        <v>775</v>
      </c>
    </row>
    <row r="4092" spans="1:21">
      <c r="A4092" s="4" t="str">
        <f>VLOOKUP(C4092,STYLES!$A$1:$R$2088,7,FALSE)</f>
        <v>T_Shirts</v>
      </c>
      <c r="B4092" t="str">
        <f>VLOOKUP(C4092,STYLES!$1:$1048576,6,FALSE)</f>
        <v>Team 365™</v>
      </c>
      <c r="C4092" s="103" t="s">
        <v>2199</v>
      </c>
      <c r="E4092" t="str">
        <f>VLOOKUP(C4092,STYLES!$1:$1048576,12,FALSE)</f>
        <v>Zone Performance Long-Sleeve T-Shirt</v>
      </c>
      <c r="F4092" s="112" t="s">
        <v>3658</v>
      </c>
      <c r="G4092" s="111" t="s">
        <v>2755</v>
      </c>
      <c r="H4092" s="113" t="str">
        <f>VLOOKUP(C4092,STYLES!$1:$1048576,9,FALSE)</f>
        <v>Active</v>
      </c>
      <c r="I4092" s="113" t="str">
        <f>VLOOKUP(C4092,STYLES!$1:$1048576,10,FALSE)</f>
        <v>Active</v>
      </c>
      <c r="J4092" s="112" t="s">
        <v>3663</v>
      </c>
      <c r="K4092" s="139">
        <f>IFERROR(VLOOKUP(J4092,LISTS!G:H,2,FALSE),"0")</f>
        <v>5</v>
      </c>
      <c r="L4092" s="68">
        <f t="shared" si="172"/>
        <v>5</v>
      </c>
      <c r="M4092" s="112" t="s">
        <v>3663</v>
      </c>
      <c r="N4092" s="140">
        <f>IFERROR(VLOOKUP(M4092,LISTS!G:H,2,FALSE),"0")</f>
        <v>5</v>
      </c>
      <c r="O4092" s="68">
        <f t="shared" si="175"/>
        <v>5</v>
      </c>
      <c r="P4092" s="117" t="s">
        <v>2720</v>
      </c>
      <c r="Q4092" s="117" t="s">
        <v>3633</v>
      </c>
      <c r="R4092" s="117" t="s">
        <v>775</v>
      </c>
      <c r="S4092" s="103" t="s">
        <v>3238</v>
      </c>
      <c r="T4092" s="117" t="s">
        <v>775</v>
      </c>
    </row>
    <row r="4093" spans="1:21">
      <c r="A4093" s="4" t="str">
        <f>VLOOKUP(C4093,STYLES!$A$1:$R$2088,7,FALSE)</f>
        <v>T_Shirts</v>
      </c>
      <c r="B4093" t="str">
        <f>VLOOKUP(C4093,STYLES!$1:$1048576,6,FALSE)</f>
        <v>Team 365™</v>
      </c>
      <c r="C4093" s="103" t="s">
        <v>2199</v>
      </c>
      <c r="E4093" t="str">
        <f>VLOOKUP(C4093,STYLES!$1:$1048576,12,FALSE)</f>
        <v>Zone Performance Long-Sleeve T-Shirt</v>
      </c>
      <c r="F4093" s="112" t="s">
        <v>3659</v>
      </c>
      <c r="G4093" s="111" t="s">
        <v>2809</v>
      </c>
      <c r="H4093" s="113" t="str">
        <f>VLOOKUP(C4093,STYLES!$1:$1048576,9,FALSE)</f>
        <v>Active</v>
      </c>
      <c r="I4093" s="113" t="str">
        <f>VLOOKUP(C4093,STYLES!$1:$1048576,10,FALSE)</f>
        <v>Active</v>
      </c>
      <c r="J4093" s="112" t="s">
        <v>3663</v>
      </c>
      <c r="K4093" s="139">
        <f>IFERROR(VLOOKUP(J4093,LISTS!G:H,2,FALSE),"0")</f>
        <v>5</v>
      </c>
      <c r="L4093" s="68">
        <f t="shared" si="172"/>
        <v>5</v>
      </c>
      <c r="M4093" s="112" t="s">
        <v>3663</v>
      </c>
      <c r="N4093" s="140">
        <f>IFERROR(VLOOKUP(M4093,LISTS!G:H,2,FALSE),"0")</f>
        <v>5</v>
      </c>
      <c r="O4093" s="68">
        <f t="shared" si="175"/>
        <v>5</v>
      </c>
      <c r="P4093" s="117" t="s">
        <v>2720</v>
      </c>
      <c r="Q4093" s="117" t="s">
        <v>3368</v>
      </c>
      <c r="R4093" s="117" t="s">
        <v>775</v>
      </c>
      <c r="S4093" s="103" t="s">
        <v>3369</v>
      </c>
      <c r="T4093" s="117" t="s">
        <v>775</v>
      </c>
    </row>
    <row r="4094" spans="1:21">
      <c r="A4094" s="4" t="str">
        <f>VLOOKUP(C4094,STYLES!$A$1:$R$2088,7,FALSE)</f>
        <v>T_Shirts</v>
      </c>
      <c r="B4094" t="str">
        <f>VLOOKUP(C4094,STYLES!$1:$1048576,6,FALSE)</f>
        <v>Team 365™</v>
      </c>
      <c r="C4094" s="103" t="s">
        <v>2199</v>
      </c>
      <c r="E4094" t="str">
        <f>VLOOKUP(C4094,STYLES!$1:$1048576,12,FALSE)</f>
        <v>Zone Performance Long-Sleeve T-Shirt</v>
      </c>
      <c r="F4094" s="112" t="s">
        <v>2743</v>
      </c>
      <c r="G4094" s="111" t="s">
        <v>2743</v>
      </c>
      <c r="H4094" s="113" t="s">
        <v>776</v>
      </c>
      <c r="I4094" s="113" t="s">
        <v>178</v>
      </c>
      <c r="J4094" s="112" t="s">
        <v>3663</v>
      </c>
      <c r="K4094" s="139">
        <f>IFERROR(VLOOKUP(J4094,LISTS!G:H,2,FALSE),"0")</f>
        <v>5</v>
      </c>
      <c r="L4094" s="68">
        <f t="shared" ref="L4094" si="183">IF(OR(H4094="ACTIVE",H4094="NEW",H4094="DNR",H4094="Pre-Closeout"),K4094,"")</f>
        <v>5</v>
      </c>
      <c r="M4094" s="112"/>
      <c r="N4094" s="140" t="str">
        <f>IFERROR(VLOOKUP(M4094,LISTS!G:H,2,FALSE),"0")</f>
        <v>0</v>
      </c>
      <c r="O4094" s="68" t="str">
        <f t="shared" ref="O4094" si="184">IF(OR(I4094="ACTIVE",I4094="NEW",I4094="DNR",I4094="Pre-Closeout"),N4094,"")</f>
        <v/>
      </c>
      <c r="P4094" s="117" t="s">
        <v>2720</v>
      </c>
      <c r="Q4094" s="118" t="s">
        <v>2744</v>
      </c>
      <c r="R4094" s="117" t="s">
        <v>775</v>
      </c>
      <c r="S4094" s="112" t="s">
        <v>775</v>
      </c>
      <c r="T4094" s="117" t="s">
        <v>775</v>
      </c>
    </row>
    <row r="4095" spans="1:21">
      <c r="A4095" s="4"/>
      <c r="F4095" s="112"/>
      <c r="G4095" s="111"/>
      <c r="H4095" s="113"/>
      <c r="I4095" s="113"/>
      <c r="J4095" s="112"/>
      <c r="K4095" s="139"/>
      <c r="L4095" s="160">
        <v>24</v>
      </c>
      <c r="M4095" s="112"/>
      <c r="N4095" s="140"/>
      <c r="O4095" s="160">
        <v>24</v>
      </c>
      <c r="Q4095" s="117"/>
      <c r="R4095" s="117"/>
      <c r="S4095" s="103"/>
    </row>
    <row r="4096" spans="1:21">
      <c r="A4096" s="4" t="str">
        <f>VLOOKUP(C4096,STYLES!$A$1:$R$2088,7,FALSE)</f>
        <v>T_Shirts</v>
      </c>
      <c r="B4096" t="str">
        <f>VLOOKUP(C4096,STYLES!$1:$1048576,6,FALSE)</f>
        <v>Team 365™</v>
      </c>
      <c r="C4096" s="103" t="s">
        <v>2198</v>
      </c>
      <c r="E4096" t="str">
        <f>VLOOKUP(C4096,STYLES!$1:$1048576,12,FALSE)</f>
        <v>Zone Performance Long-Sleeve T-Shirt</v>
      </c>
      <c r="F4096" s="112" t="s">
        <v>2718</v>
      </c>
      <c r="G4096" s="111" t="s">
        <v>2718</v>
      </c>
      <c r="H4096" s="113" t="str">
        <f>VLOOKUP(C4096,STYLES!$1:$1048576,9,FALSE)</f>
        <v>Active</v>
      </c>
      <c r="I4096" s="113" t="str">
        <f>VLOOKUP(C4096,STYLES!$1:$1048576,10,FALSE)</f>
        <v>Active</v>
      </c>
      <c r="J4096" s="112" t="s">
        <v>2745</v>
      </c>
      <c r="K4096" s="139">
        <f>IFERROR(VLOOKUP(J4096,LISTS!G:H,2,FALSE),"0")</f>
        <v>7</v>
      </c>
      <c r="L4096" s="68">
        <f t="shared" si="172"/>
        <v>7</v>
      </c>
      <c r="M4096" s="112" t="s">
        <v>2745</v>
      </c>
      <c r="N4096" s="140">
        <f>IFERROR(VLOOKUP(M4096,LISTS!G:H,2,FALSE),"0")</f>
        <v>7</v>
      </c>
      <c r="O4096" s="68">
        <f t="shared" si="175"/>
        <v>7</v>
      </c>
      <c r="P4096" s="117" t="s">
        <v>2720</v>
      </c>
      <c r="Q4096" s="101" t="s">
        <v>2721</v>
      </c>
      <c r="R4096" s="117" t="s">
        <v>775</v>
      </c>
      <c r="S4096" s="112" t="s">
        <v>2722</v>
      </c>
      <c r="T4096" s="117" t="s">
        <v>775</v>
      </c>
    </row>
    <row r="4097" spans="1:21">
      <c r="A4097" s="4" t="str">
        <f>VLOOKUP(C4097,STYLES!$A$1:$R$2088,7,FALSE)</f>
        <v>T_Shirts</v>
      </c>
      <c r="B4097" t="str">
        <f>VLOOKUP(C4097,STYLES!$1:$1048576,6,FALSE)</f>
        <v>Team 365™</v>
      </c>
      <c r="C4097" s="103" t="s">
        <v>2198</v>
      </c>
      <c r="E4097" t="str">
        <f>VLOOKUP(C4097,STYLES!$1:$1048576,12,FALSE)</f>
        <v>Zone Performance Long-Sleeve T-Shirt</v>
      </c>
      <c r="F4097" s="112" t="s">
        <v>3013</v>
      </c>
      <c r="G4097" s="111" t="s">
        <v>2991</v>
      </c>
      <c r="H4097" s="113" t="str">
        <f>VLOOKUP(C4097,STYLES!$1:$1048576,9,FALSE)</f>
        <v>Active</v>
      </c>
      <c r="I4097" s="113" t="str">
        <f>VLOOKUP(C4097,STYLES!$1:$1048576,10,FALSE)</f>
        <v>Active</v>
      </c>
      <c r="J4097" s="112" t="s">
        <v>2745</v>
      </c>
      <c r="K4097" s="139">
        <f>IFERROR(VLOOKUP(J4097,LISTS!G:H,2,FALSE),"0")</f>
        <v>7</v>
      </c>
      <c r="L4097" s="68">
        <f t="shared" ref="L4097" si="185">IF(OR(H4097="ACTIVE",H4097="NEW",H4097="DNR",H4097="Pre-Closeout"),K4097,"")</f>
        <v>7</v>
      </c>
      <c r="M4097" s="112" t="s">
        <v>2745</v>
      </c>
      <c r="N4097" s="140">
        <f>IFERROR(VLOOKUP(M4097,LISTS!G:H,2,FALSE),"0")</f>
        <v>7</v>
      </c>
      <c r="O4097" s="68">
        <f t="shared" si="175"/>
        <v>7</v>
      </c>
      <c r="P4097" s="117" t="s">
        <v>2720</v>
      </c>
      <c r="Q4097" s="117" t="s">
        <v>3014</v>
      </c>
      <c r="R4097" s="112" t="s">
        <v>775</v>
      </c>
      <c r="S4097" s="103" t="s">
        <v>3015</v>
      </c>
      <c r="T4097" s="112" t="s">
        <v>775</v>
      </c>
      <c r="U4097" s="117" t="s">
        <v>3016</v>
      </c>
    </row>
    <row r="4098" spans="1:21">
      <c r="A4098" s="4" t="str">
        <f>VLOOKUP(C4098,STYLES!$A$1:$R$2088,7,FALSE)</f>
        <v>T_Shirts</v>
      </c>
      <c r="B4098" t="str">
        <f>VLOOKUP(C4098,STYLES!$1:$1048576,6,FALSE)</f>
        <v>Team 365™</v>
      </c>
      <c r="C4098" s="103" t="s">
        <v>2198</v>
      </c>
      <c r="E4098" t="str">
        <f>VLOOKUP(C4098,STYLES!$1:$1048576,12,FALSE)</f>
        <v>Zone Performance Long-Sleeve T-Shirt</v>
      </c>
      <c r="F4098" s="112" t="s">
        <v>3638</v>
      </c>
      <c r="G4098" s="111" t="s">
        <v>2991</v>
      </c>
      <c r="H4098" s="113" t="str">
        <f>VLOOKUP(C4098,STYLES!$1:$1048576,9,FALSE)</f>
        <v>Active</v>
      </c>
      <c r="I4098" s="113" t="str">
        <f>VLOOKUP(C4098,STYLES!$1:$1048576,10,FALSE)</f>
        <v>Active</v>
      </c>
      <c r="J4098" s="112" t="s">
        <v>2745</v>
      </c>
      <c r="K4098" s="139">
        <f>IFERROR(VLOOKUP(J4098,LISTS!G:H,2,FALSE),"0")</f>
        <v>7</v>
      </c>
      <c r="L4098" s="68">
        <f t="shared" si="172"/>
        <v>7</v>
      </c>
      <c r="M4098" s="112" t="s">
        <v>2745</v>
      </c>
      <c r="N4098" s="140">
        <f>IFERROR(VLOOKUP(M4098,LISTS!G:H,2,FALSE),"0")</f>
        <v>7</v>
      </c>
      <c r="O4098" s="68">
        <f t="shared" si="175"/>
        <v>7</v>
      </c>
      <c r="P4098" s="117" t="s">
        <v>2720</v>
      </c>
      <c r="Q4098" s="117" t="s">
        <v>3615</v>
      </c>
      <c r="R4098" s="117" t="s">
        <v>775</v>
      </c>
      <c r="S4098" s="103" t="s">
        <v>3616</v>
      </c>
      <c r="T4098" s="117" t="s">
        <v>775</v>
      </c>
    </row>
    <row r="4099" spans="1:21">
      <c r="A4099" s="4" t="str">
        <f>VLOOKUP(C4099,STYLES!$A$1:$R$2088,7,FALSE)</f>
        <v>T_Shirts</v>
      </c>
      <c r="B4099" t="str">
        <f>VLOOKUP(C4099,STYLES!$1:$1048576,6,FALSE)</f>
        <v>Team 365™</v>
      </c>
      <c r="C4099" s="103" t="s">
        <v>2198</v>
      </c>
      <c r="E4099" t="str">
        <f>VLOOKUP(C4099,STYLES!$1:$1048576,12,FALSE)</f>
        <v>Zone Performance Long-Sleeve T-Shirt</v>
      </c>
      <c r="F4099" s="112" t="s">
        <v>3648</v>
      </c>
      <c r="G4099" s="111" t="s">
        <v>2740</v>
      </c>
      <c r="H4099" s="113" t="str">
        <f>VLOOKUP(C4099,STYLES!$1:$1048576,9,FALSE)</f>
        <v>Active</v>
      </c>
      <c r="I4099" s="113" t="str">
        <f>VLOOKUP(C4099,STYLES!$1:$1048576,10,FALSE)</f>
        <v>Active</v>
      </c>
      <c r="J4099" s="112" t="s">
        <v>2745</v>
      </c>
      <c r="K4099" s="139">
        <f>IFERROR(VLOOKUP(J4099,LISTS!G:H,2,FALSE),"0")</f>
        <v>7</v>
      </c>
      <c r="L4099" s="68">
        <f t="shared" si="172"/>
        <v>7</v>
      </c>
      <c r="M4099" s="112" t="s">
        <v>2745</v>
      </c>
      <c r="N4099" s="140">
        <f>IFERROR(VLOOKUP(M4099,LISTS!G:H,2,FALSE),"0")</f>
        <v>7</v>
      </c>
      <c r="O4099" s="68">
        <f t="shared" si="175"/>
        <v>7</v>
      </c>
      <c r="P4099" s="117" t="s">
        <v>2720</v>
      </c>
      <c r="Q4099" s="117" t="s">
        <v>3619</v>
      </c>
      <c r="R4099" s="117" t="s">
        <v>775</v>
      </c>
      <c r="S4099" s="103" t="s">
        <v>3620</v>
      </c>
      <c r="T4099" s="117" t="s">
        <v>775</v>
      </c>
    </row>
    <row r="4100" spans="1:21">
      <c r="A4100" s="4" t="str">
        <f>VLOOKUP(C4100,STYLES!$A$1:$R$2088,7,FALSE)</f>
        <v>T_Shirts</v>
      </c>
      <c r="B4100" t="str">
        <f>VLOOKUP(C4100,STYLES!$1:$1048576,6,FALSE)</f>
        <v>Team 365™</v>
      </c>
      <c r="C4100" s="103" t="s">
        <v>2198</v>
      </c>
      <c r="E4100" t="str">
        <f>VLOOKUP(C4100,STYLES!$1:$1048576,12,FALSE)</f>
        <v>Zone Performance Long-Sleeve T-Shirt</v>
      </c>
      <c r="F4100" s="112" t="s">
        <v>3649</v>
      </c>
      <c r="G4100" s="111" t="s">
        <v>2732</v>
      </c>
      <c r="H4100" s="113" t="str">
        <f>VLOOKUP(C4100,STYLES!$1:$1048576,9,FALSE)</f>
        <v>Active</v>
      </c>
      <c r="I4100" s="113" t="str">
        <f>VLOOKUP(C4100,STYLES!$1:$1048576,10,FALSE)</f>
        <v>Active</v>
      </c>
      <c r="J4100" s="112" t="s">
        <v>2745</v>
      </c>
      <c r="K4100" s="139">
        <f>IFERROR(VLOOKUP(J4100,LISTS!G:H,2,FALSE),"0")</f>
        <v>7</v>
      </c>
      <c r="L4100" s="68">
        <f t="shared" si="172"/>
        <v>7</v>
      </c>
      <c r="M4100" s="112" t="s">
        <v>2745</v>
      </c>
      <c r="N4100" s="140">
        <f>IFERROR(VLOOKUP(M4100,LISTS!G:H,2,FALSE),"0")</f>
        <v>7</v>
      </c>
      <c r="O4100" s="68">
        <f t="shared" si="175"/>
        <v>7</v>
      </c>
      <c r="P4100" s="117" t="s">
        <v>2720</v>
      </c>
      <c r="Q4100" s="117" t="s">
        <v>3622</v>
      </c>
      <c r="R4100" s="117" t="s">
        <v>775</v>
      </c>
      <c r="S4100" s="103" t="s">
        <v>3623</v>
      </c>
      <c r="T4100" s="117" t="s">
        <v>775</v>
      </c>
    </row>
    <row r="4101" spans="1:21">
      <c r="A4101" s="4" t="str">
        <f>VLOOKUP(C4101,STYLES!$A$1:$R$2088,7,FALSE)</f>
        <v>T_Shirts</v>
      </c>
      <c r="B4101" t="str">
        <f>VLOOKUP(C4101,STYLES!$1:$1048576,6,FALSE)</f>
        <v>Team 365™</v>
      </c>
      <c r="C4101" s="103" t="s">
        <v>2198</v>
      </c>
      <c r="E4101" t="str">
        <f>VLOOKUP(C4101,STYLES!$1:$1048576,12,FALSE)</f>
        <v>Zone Performance Long-Sleeve T-Shirt</v>
      </c>
      <c r="F4101" s="112" t="s">
        <v>3650</v>
      </c>
      <c r="G4101" s="111" t="s">
        <v>2763</v>
      </c>
      <c r="H4101" s="113" t="str">
        <f>VLOOKUP(C4101,STYLES!$1:$1048576,9,FALSE)</f>
        <v>Active</v>
      </c>
      <c r="I4101" s="113" t="str">
        <f>VLOOKUP(C4101,STYLES!$1:$1048576,10,FALSE)</f>
        <v>Active</v>
      </c>
      <c r="J4101" s="112" t="s">
        <v>2745</v>
      </c>
      <c r="K4101" s="139">
        <f>IFERROR(VLOOKUP(J4101,LISTS!G:H,2,FALSE),"0")</f>
        <v>7</v>
      </c>
      <c r="L4101" s="68">
        <f t="shared" si="172"/>
        <v>7</v>
      </c>
      <c r="M4101" s="112" t="s">
        <v>2745</v>
      </c>
      <c r="N4101" s="140">
        <f>IFERROR(VLOOKUP(M4101,LISTS!G:H,2,FALSE),"0")</f>
        <v>7</v>
      </c>
      <c r="O4101" s="68">
        <f t="shared" si="175"/>
        <v>7</v>
      </c>
      <c r="P4101" s="117" t="s">
        <v>2720</v>
      </c>
      <c r="Q4101" s="117" t="s">
        <v>2783</v>
      </c>
      <c r="R4101" s="117" t="s">
        <v>775</v>
      </c>
      <c r="S4101" s="103" t="s">
        <v>2922</v>
      </c>
      <c r="T4101" s="117" t="s">
        <v>775</v>
      </c>
    </row>
    <row r="4102" spans="1:21">
      <c r="A4102" s="4" t="str">
        <f>VLOOKUP(C4102,STYLES!$A$1:$R$2088,7,FALSE)</f>
        <v>T_Shirts</v>
      </c>
      <c r="B4102" t="str">
        <f>VLOOKUP(C4102,STYLES!$1:$1048576,6,FALSE)</f>
        <v>Team 365™</v>
      </c>
      <c r="C4102" s="103" t="s">
        <v>2198</v>
      </c>
      <c r="E4102" t="str">
        <f>VLOOKUP(C4102,STYLES!$1:$1048576,12,FALSE)</f>
        <v>Zone Performance Long-Sleeve T-Shirt</v>
      </c>
      <c r="F4102" s="112" t="s">
        <v>3654</v>
      </c>
      <c r="G4102" s="111" t="s">
        <v>2751</v>
      </c>
      <c r="H4102" s="113" t="str">
        <f>VLOOKUP(C4102,STYLES!$1:$1048576,9,FALSE)</f>
        <v>Active</v>
      </c>
      <c r="I4102" s="113" t="str">
        <f>VLOOKUP(C4102,STYLES!$1:$1048576,10,FALSE)</f>
        <v>Active</v>
      </c>
      <c r="J4102" s="112" t="s">
        <v>2745</v>
      </c>
      <c r="K4102" s="139">
        <f>IFERROR(VLOOKUP(J4102,LISTS!G:H,2,FALSE),"0")</f>
        <v>7</v>
      </c>
      <c r="L4102" s="68">
        <f t="shared" si="172"/>
        <v>7</v>
      </c>
      <c r="M4102" s="112" t="s">
        <v>2745</v>
      </c>
      <c r="N4102" s="140">
        <f>IFERROR(VLOOKUP(M4102,LISTS!G:H,2,FALSE),"0")</f>
        <v>7</v>
      </c>
      <c r="O4102" s="68">
        <f t="shared" si="175"/>
        <v>7</v>
      </c>
      <c r="P4102" s="117" t="s">
        <v>2720</v>
      </c>
      <c r="Q4102" s="117" t="s">
        <v>3625</v>
      </c>
      <c r="R4102" s="117" t="s">
        <v>775</v>
      </c>
      <c r="S4102" s="103" t="s">
        <v>3626</v>
      </c>
      <c r="T4102" s="117" t="s">
        <v>775</v>
      </c>
    </row>
    <row r="4103" spans="1:21">
      <c r="A4103" s="4" t="str">
        <f>VLOOKUP(C4103,STYLES!$A$1:$R$2088,7,FALSE)</f>
        <v>T_Shirts</v>
      </c>
      <c r="B4103" t="str">
        <f>VLOOKUP(C4103,STYLES!$1:$1048576,6,FALSE)</f>
        <v>Team 365™</v>
      </c>
      <c r="C4103" s="103" t="s">
        <v>2198</v>
      </c>
      <c r="E4103" t="str">
        <f>VLOOKUP(C4103,STYLES!$1:$1048576,12,FALSE)</f>
        <v>Zone Performance Long-Sleeve T-Shirt</v>
      </c>
      <c r="F4103" s="112" t="s">
        <v>3655</v>
      </c>
      <c r="G4103" s="111" t="s">
        <v>2724</v>
      </c>
      <c r="H4103" s="113" t="str">
        <f>VLOOKUP(C4103,STYLES!$1:$1048576,9,FALSE)</f>
        <v>Active</v>
      </c>
      <c r="I4103" s="113" t="str">
        <f>VLOOKUP(C4103,STYLES!$1:$1048576,10,FALSE)</f>
        <v>Active</v>
      </c>
      <c r="J4103" s="112" t="s">
        <v>2745</v>
      </c>
      <c r="K4103" s="139">
        <f>IFERROR(VLOOKUP(J4103,LISTS!G:H,2,FALSE),"0")</f>
        <v>7</v>
      </c>
      <c r="L4103" s="68">
        <f t="shared" si="172"/>
        <v>7</v>
      </c>
      <c r="M4103" s="112" t="s">
        <v>2745</v>
      </c>
      <c r="N4103" s="140">
        <f>IFERROR(VLOOKUP(M4103,LISTS!G:H,2,FALSE),"0")</f>
        <v>7</v>
      </c>
      <c r="O4103" s="68">
        <f t="shared" si="175"/>
        <v>7</v>
      </c>
      <c r="P4103" s="117" t="s">
        <v>2720</v>
      </c>
      <c r="Q4103" s="117" t="s">
        <v>2794</v>
      </c>
      <c r="R4103" s="117" t="s">
        <v>775</v>
      </c>
      <c r="S4103" s="103" t="s">
        <v>2795</v>
      </c>
      <c r="T4103" s="117" t="s">
        <v>775</v>
      </c>
    </row>
    <row r="4104" spans="1:21">
      <c r="A4104" s="4" t="str">
        <f>VLOOKUP(C4104,STYLES!$A$1:$R$2088,7,FALSE)</f>
        <v>T_Shirts</v>
      </c>
      <c r="B4104" t="str">
        <f>VLOOKUP(C4104,STYLES!$1:$1048576,6,FALSE)</f>
        <v>Team 365™</v>
      </c>
      <c r="C4104" s="103" t="s">
        <v>2198</v>
      </c>
      <c r="E4104" t="str">
        <f>VLOOKUP(C4104,STYLES!$1:$1048576,12,FALSE)</f>
        <v>Zone Performance Long-Sleeve T-Shirt</v>
      </c>
      <c r="F4104" s="112" t="s">
        <v>3656</v>
      </c>
      <c r="G4104" s="111" t="s">
        <v>2797</v>
      </c>
      <c r="H4104" s="113" t="str">
        <f>VLOOKUP(C4104,STYLES!$1:$1048576,9,FALSE)</f>
        <v>Active</v>
      </c>
      <c r="I4104" s="113" t="str">
        <f>VLOOKUP(C4104,STYLES!$1:$1048576,10,FALSE)</f>
        <v>Active</v>
      </c>
      <c r="J4104" s="112" t="s">
        <v>2745</v>
      </c>
      <c r="K4104" s="139">
        <f>IFERROR(VLOOKUP(J4104,LISTS!G:H,2,FALSE),"0")</f>
        <v>7</v>
      </c>
      <c r="L4104" s="68">
        <f t="shared" si="172"/>
        <v>7</v>
      </c>
      <c r="M4104" s="112" t="s">
        <v>2745</v>
      </c>
      <c r="N4104" s="140">
        <f>IFERROR(VLOOKUP(M4104,LISTS!G:H,2,FALSE),"0")</f>
        <v>7</v>
      </c>
      <c r="O4104" s="68">
        <f t="shared" si="175"/>
        <v>7</v>
      </c>
      <c r="P4104" s="117" t="s">
        <v>2720</v>
      </c>
      <c r="Q4104" s="117" t="s">
        <v>3206</v>
      </c>
      <c r="R4104" s="117" t="s">
        <v>775</v>
      </c>
      <c r="S4104" s="103" t="s">
        <v>3207</v>
      </c>
      <c r="T4104" s="117" t="s">
        <v>775</v>
      </c>
    </row>
    <row r="4105" spans="1:21">
      <c r="A4105" s="4" t="str">
        <f>VLOOKUP(C4105,STYLES!$A$1:$R$2088,7,FALSE)</f>
        <v>T_Shirts</v>
      </c>
      <c r="B4105" t="str">
        <f>VLOOKUP(C4105,STYLES!$1:$1048576,6,FALSE)</f>
        <v>Team 365™</v>
      </c>
      <c r="C4105" s="103" t="s">
        <v>2198</v>
      </c>
      <c r="E4105" t="str">
        <f>VLOOKUP(C4105,STYLES!$1:$1048576,12,FALSE)</f>
        <v>Zone Performance Long-Sleeve T-Shirt</v>
      </c>
      <c r="F4105" s="112" t="s">
        <v>3657</v>
      </c>
      <c r="G4105" s="111" t="s">
        <v>2879</v>
      </c>
      <c r="H4105" s="113" t="str">
        <f>VLOOKUP(C4105,STYLES!$1:$1048576,9,FALSE)</f>
        <v>Active</v>
      </c>
      <c r="I4105" s="113" t="str">
        <f>VLOOKUP(C4105,STYLES!$1:$1048576,10,FALSE)</f>
        <v>Active</v>
      </c>
      <c r="J4105" s="112" t="s">
        <v>2745</v>
      </c>
      <c r="K4105" s="139">
        <f>IFERROR(VLOOKUP(J4105,LISTS!G:H,2,FALSE),"0")</f>
        <v>7</v>
      </c>
      <c r="L4105" s="68">
        <f t="shared" si="172"/>
        <v>7</v>
      </c>
      <c r="M4105" s="112" t="s">
        <v>2745</v>
      </c>
      <c r="N4105" s="140">
        <f>IFERROR(VLOOKUP(M4105,LISTS!G:H,2,FALSE),"0")</f>
        <v>7</v>
      </c>
      <c r="O4105" s="68">
        <f t="shared" si="175"/>
        <v>7</v>
      </c>
      <c r="P4105" s="117" t="s">
        <v>2720</v>
      </c>
      <c r="Q4105" s="117" t="s">
        <v>3630</v>
      </c>
      <c r="R4105" s="117" t="s">
        <v>775</v>
      </c>
      <c r="S4105" s="103" t="s">
        <v>3631</v>
      </c>
      <c r="T4105" s="117" t="s">
        <v>775</v>
      </c>
    </row>
    <row r="4106" spans="1:21">
      <c r="A4106" s="4" t="str">
        <f>VLOOKUP(C4106,STYLES!$A$1:$R$2088,7,FALSE)</f>
        <v>T_Shirts</v>
      </c>
      <c r="B4106" t="str">
        <f>VLOOKUP(C4106,STYLES!$1:$1048576,6,FALSE)</f>
        <v>Team 365™</v>
      </c>
      <c r="C4106" s="103" t="s">
        <v>2198</v>
      </c>
      <c r="E4106" t="str">
        <f>VLOOKUP(C4106,STYLES!$1:$1048576,12,FALSE)</f>
        <v>Zone Performance Long-Sleeve T-Shirt</v>
      </c>
      <c r="F4106" s="112" t="s">
        <v>3658</v>
      </c>
      <c r="G4106" s="111" t="s">
        <v>2755</v>
      </c>
      <c r="H4106" s="113" t="str">
        <f>VLOOKUP(C4106,STYLES!$1:$1048576,9,FALSE)</f>
        <v>Active</v>
      </c>
      <c r="I4106" s="113" t="str">
        <f>VLOOKUP(C4106,STYLES!$1:$1048576,10,FALSE)</f>
        <v>Active</v>
      </c>
      <c r="J4106" s="112" t="s">
        <v>2745</v>
      </c>
      <c r="K4106" s="139">
        <f>IFERROR(VLOOKUP(J4106,LISTS!G:H,2,FALSE),"0")</f>
        <v>7</v>
      </c>
      <c r="L4106" s="68">
        <f t="shared" si="172"/>
        <v>7</v>
      </c>
      <c r="M4106" s="112" t="s">
        <v>2745</v>
      </c>
      <c r="N4106" s="140">
        <f>IFERROR(VLOOKUP(M4106,LISTS!G:H,2,FALSE),"0")</f>
        <v>7</v>
      </c>
      <c r="O4106" s="68">
        <f t="shared" si="175"/>
        <v>7</v>
      </c>
      <c r="P4106" s="117" t="s">
        <v>2720</v>
      </c>
      <c r="Q4106" s="117" t="s">
        <v>3633</v>
      </c>
      <c r="R4106" s="117" t="s">
        <v>775</v>
      </c>
      <c r="S4106" s="103" t="s">
        <v>3238</v>
      </c>
      <c r="T4106" s="117" t="s">
        <v>775</v>
      </c>
    </row>
    <row r="4107" spans="1:21">
      <c r="A4107" s="4" t="str">
        <f>VLOOKUP(C4107,STYLES!$A$1:$R$2088,7,FALSE)</f>
        <v>T_Shirts</v>
      </c>
      <c r="B4107" t="str">
        <f>VLOOKUP(C4107,STYLES!$1:$1048576,6,FALSE)</f>
        <v>Team 365™</v>
      </c>
      <c r="C4107" s="103" t="s">
        <v>2198</v>
      </c>
      <c r="E4107" t="str">
        <f>VLOOKUP(C4107,STYLES!$1:$1048576,12,FALSE)</f>
        <v>Zone Performance Long-Sleeve T-Shirt</v>
      </c>
      <c r="F4107" s="112" t="s">
        <v>3659</v>
      </c>
      <c r="G4107" s="111" t="s">
        <v>2809</v>
      </c>
      <c r="H4107" s="113" t="str">
        <f>VLOOKUP(C4107,STYLES!$1:$1048576,9,FALSE)</f>
        <v>Active</v>
      </c>
      <c r="I4107" s="113" t="str">
        <f>VLOOKUP(C4107,STYLES!$1:$1048576,10,FALSE)</f>
        <v>Active</v>
      </c>
      <c r="J4107" s="112" t="s">
        <v>2745</v>
      </c>
      <c r="K4107" s="139">
        <f>IFERROR(VLOOKUP(J4107,LISTS!G:H,2,FALSE),"0")</f>
        <v>7</v>
      </c>
      <c r="L4107" s="68">
        <f t="shared" si="172"/>
        <v>7</v>
      </c>
      <c r="M4107" s="112" t="s">
        <v>2745</v>
      </c>
      <c r="N4107" s="140">
        <f>IFERROR(VLOOKUP(M4107,LISTS!G:H,2,FALSE),"0")</f>
        <v>7</v>
      </c>
      <c r="O4107" s="68">
        <f t="shared" si="175"/>
        <v>7</v>
      </c>
      <c r="P4107" s="117" t="s">
        <v>2720</v>
      </c>
      <c r="Q4107" s="117" t="s">
        <v>3368</v>
      </c>
      <c r="R4107" s="117" t="s">
        <v>775</v>
      </c>
      <c r="S4107" s="103" t="s">
        <v>3369</v>
      </c>
      <c r="T4107" s="117" t="s">
        <v>775</v>
      </c>
    </row>
    <row r="4108" spans="1:21">
      <c r="A4108" s="4" t="str">
        <f>VLOOKUP(C4108,STYLES!$A$1:$R$2088,7,FALSE)</f>
        <v>T_Shirts</v>
      </c>
      <c r="B4108" t="str">
        <f>VLOOKUP(C4108,STYLES!$1:$1048576,6,FALSE)</f>
        <v>Team 365™</v>
      </c>
      <c r="C4108" s="103" t="s">
        <v>2198</v>
      </c>
      <c r="E4108" t="str">
        <f>VLOOKUP(C4108,STYLES!$1:$1048576,12,FALSE)</f>
        <v>Zone Performance Long-Sleeve T-Shirt</v>
      </c>
      <c r="F4108" s="112" t="s">
        <v>2743</v>
      </c>
      <c r="G4108" s="111" t="s">
        <v>2743</v>
      </c>
      <c r="H4108" s="113" t="str">
        <f>VLOOKUP(C4108,STYLES!$1:$1048576,9,FALSE)</f>
        <v>Active</v>
      </c>
      <c r="I4108" s="113" t="str">
        <f>VLOOKUP(C4108,STYLES!$1:$1048576,10,FALSE)</f>
        <v>Active</v>
      </c>
      <c r="J4108" s="112" t="s">
        <v>2745</v>
      </c>
      <c r="K4108" s="139">
        <f>IFERROR(VLOOKUP(J4108,LISTS!G:H,2,FALSE),"0")</f>
        <v>7</v>
      </c>
      <c r="L4108" s="68">
        <f t="shared" si="172"/>
        <v>7</v>
      </c>
      <c r="M4108" s="112" t="s">
        <v>2745</v>
      </c>
      <c r="N4108" s="140">
        <f>IFERROR(VLOOKUP(M4108,LISTS!G:H,2,FALSE),"0")</f>
        <v>7</v>
      </c>
      <c r="O4108" s="68">
        <f t="shared" si="175"/>
        <v>7</v>
      </c>
      <c r="P4108" s="117" t="s">
        <v>2720</v>
      </c>
      <c r="Q4108" s="118" t="s">
        <v>2744</v>
      </c>
      <c r="R4108" s="117" t="s">
        <v>775</v>
      </c>
      <c r="S4108" s="112" t="s">
        <v>775</v>
      </c>
      <c r="T4108" s="117" t="s">
        <v>775</v>
      </c>
    </row>
    <row r="4109" spans="1:21">
      <c r="A4109" s="4"/>
      <c r="F4109" s="112"/>
      <c r="G4109" s="111"/>
      <c r="I4109" s="130"/>
      <c r="J4109" s="112"/>
      <c r="K4109" s="139"/>
      <c r="L4109" s="60">
        <f>SUM(L4096:L4108)</f>
        <v>91</v>
      </c>
      <c r="M4109" s="112"/>
      <c r="N4109" s="140"/>
      <c r="O4109" s="60">
        <f>SUM(O4096:O4108)</f>
        <v>91</v>
      </c>
      <c r="Q4109" s="117"/>
      <c r="R4109" s="117"/>
      <c r="S4109" s="103"/>
      <c r="T4109" s="103"/>
    </row>
    <row r="4110" spans="1:21">
      <c r="A4110" s="4" t="str">
        <f>VLOOKUP(C4110,STYLES!$A$1:$R$2088,7,FALSE)</f>
        <v>Knits_Layering</v>
      </c>
      <c r="B4110" t="str">
        <f>VLOOKUP(C4110,STYLES!$1:$1048576,6,FALSE)</f>
        <v>Team 365™</v>
      </c>
      <c r="C4110" s="103" t="s">
        <v>2041</v>
      </c>
      <c r="E4110" t="str">
        <f>VLOOKUP(C4110,STYLES!$1:$1048576,12,FALSE)</f>
        <v>Zone Performance Quarter-Zip</v>
      </c>
      <c r="F4110" s="112" t="s">
        <v>2718</v>
      </c>
      <c r="G4110" s="111" t="s">
        <v>2718</v>
      </c>
      <c r="H4110" s="113" t="str">
        <f>VLOOKUP(C4110,STYLES!$1:$1048576,9,FALSE)</f>
        <v>Active</v>
      </c>
      <c r="I4110" s="113" t="str">
        <f>VLOOKUP(C4110,STYLES!$1:$1048576,10,FALSE)</f>
        <v>Active</v>
      </c>
      <c r="J4110" s="112" t="s">
        <v>2719</v>
      </c>
      <c r="K4110" s="139">
        <f>IFERROR(VLOOKUP(J4110,LISTS!G:H,2,FALSE),"0")</f>
        <v>8</v>
      </c>
      <c r="L4110" s="68">
        <f t="shared" si="172"/>
        <v>8</v>
      </c>
      <c r="M4110" s="112" t="s">
        <v>2719</v>
      </c>
      <c r="N4110" s="140">
        <f>IFERROR(VLOOKUP(M4110,LISTS!G:H,2,FALSE),"0")</f>
        <v>8</v>
      </c>
      <c r="O4110" s="68">
        <f t="shared" si="175"/>
        <v>8</v>
      </c>
      <c r="P4110" s="117" t="s">
        <v>2720</v>
      </c>
      <c r="Q4110" s="101" t="s">
        <v>2721</v>
      </c>
      <c r="R4110" s="117" t="s">
        <v>775</v>
      </c>
      <c r="S4110" s="112" t="s">
        <v>2722</v>
      </c>
      <c r="T4110" s="117" t="s">
        <v>775</v>
      </c>
    </row>
    <row r="4111" spans="1:21">
      <c r="A4111" s="4" t="str">
        <f>VLOOKUP(C4111,STYLES!$A$1:$R$2088,7,FALSE)</f>
        <v>Knits_Layering</v>
      </c>
      <c r="B4111" t="str">
        <f>VLOOKUP(C4111,STYLES!$1:$1048576,6,FALSE)</f>
        <v>Team 365™</v>
      </c>
      <c r="C4111" s="103" t="s">
        <v>2041</v>
      </c>
      <c r="E4111" t="str">
        <f>VLOOKUP(C4111,STYLES!$1:$1048576,12,FALSE)</f>
        <v>Zone Performance Quarter-Zip</v>
      </c>
      <c r="F4111" s="112" t="s">
        <v>3638</v>
      </c>
      <c r="G4111" s="111" t="s">
        <v>2991</v>
      </c>
      <c r="H4111" s="113" t="str">
        <f>VLOOKUP(C4111,STYLES!$1:$1048576,9,FALSE)</f>
        <v>Active</v>
      </c>
      <c r="I4111" s="113" t="str">
        <f>VLOOKUP(C4111,STYLES!$1:$1048576,10,FALSE)</f>
        <v>Active</v>
      </c>
      <c r="J4111" s="112" t="s">
        <v>2719</v>
      </c>
      <c r="K4111" s="139">
        <f>IFERROR(VLOOKUP(J4111,LISTS!G:H,2,FALSE),"0")</f>
        <v>8</v>
      </c>
      <c r="L4111" s="68">
        <f t="shared" si="172"/>
        <v>8</v>
      </c>
      <c r="M4111" s="112" t="s">
        <v>2719</v>
      </c>
      <c r="N4111" s="140">
        <f>IFERROR(VLOOKUP(M4111,LISTS!G:H,2,FALSE),"0")</f>
        <v>8</v>
      </c>
      <c r="O4111" s="68">
        <f t="shared" si="175"/>
        <v>8</v>
      </c>
      <c r="P4111" s="117" t="s">
        <v>2720</v>
      </c>
      <c r="Q4111" s="117" t="s">
        <v>3615</v>
      </c>
      <c r="R4111" s="117" t="s">
        <v>775</v>
      </c>
      <c r="S4111" s="103" t="s">
        <v>3616</v>
      </c>
      <c r="T4111" s="117" t="s">
        <v>775</v>
      </c>
    </row>
    <row r="4112" spans="1:21">
      <c r="A4112" s="4" t="str">
        <f>VLOOKUP(C4112,STYLES!$A$1:$R$2088,7,FALSE)</f>
        <v>Knits_Layering</v>
      </c>
      <c r="B4112" t="str">
        <f>VLOOKUP(C4112,STYLES!$1:$1048576,6,FALSE)</f>
        <v>Team 365™</v>
      </c>
      <c r="C4112" s="103" t="s">
        <v>2041</v>
      </c>
      <c r="E4112" t="str">
        <f>VLOOKUP(C4112,STYLES!$1:$1048576,12,FALSE)</f>
        <v>Zone Performance Quarter-Zip</v>
      </c>
      <c r="F4112" s="112" t="s">
        <v>3648</v>
      </c>
      <c r="G4112" s="111" t="s">
        <v>2740</v>
      </c>
      <c r="H4112" s="113" t="str">
        <f>VLOOKUP(C4112,STYLES!$1:$1048576,9,FALSE)</f>
        <v>Active</v>
      </c>
      <c r="I4112" s="113" t="str">
        <f>VLOOKUP(C4112,STYLES!$1:$1048576,10,FALSE)</f>
        <v>Active</v>
      </c>
      <c r="J4112" s="112" t="s">
        <v>2719</v>
      </c>
      <c r="K4112" s="139">
        <f>IFERROR(VLOOKUP(J4112,LISTS!G:H,2,FALSE),"0")</f>
        <v>8</v>
      </c>
      <c r="L4112" s="68">
        <f t="shared" si="172"/>
        <v>8</v>
      </c>
      <c r="M4112" s="112" t="s">
        <v>2719</v>
      </c>
      <c r="N4112" s="140">
        <f>IFERROR(VLOOKUP(M4112,LISTS!G:H,2,FALSE),"0")</f>
        <v>8</v>
      </c>
      <c r="O4112" s="68">
        <f t="shared" si="175"/>
        <v>8</v>
      </c>
      <c r="P4112" s="117" t="s">
        <v>2720</v>
      </c>
      <c r="Q4112" s="117" t="s">
        <v>3619</v>
      </c>
      <c r="R4112" s="117" t="s">
        <v>775</v>
      </c>
      <c r="S4112" s="103" t="s">
        <v>3620</v>
      </c>
      <c r="T4112" s="117" t="s">
        <v>775</v>
      </c>
    </row>
    <row r="4113" spans="1:20">
      <c r="A4113" s="4" t="str">
        <f>VLOOKUP(C4113,STYLES!$A$1:$R$2088,7,FALSE)</f>
        <v>Knits_Layering</v>
      </c>
      <c r="B4113" t="str">
        <f>VLOOKUP(C4113,STYLES!$1:$1048576,6,FALSE)</f>
        <v>Team 365™</v>
      </c>
      <c r="C4113" s="103" t="s">
        <v>2041</v>
      </c>
      <c r="E4113" t="str">
        <f>VLOOKUP(C4113,STYLES!$1:$1048576,12,FALSE)</f>
        <v>Zone Performance Quarter-Zip</v>
      </c>
      <c r="F4113" s="112" t="s">
        <v>3649</v>
      </c>
      <c r="G4113" s="111" t="s">
        <v>2732</v>
      </c>
      <c r="H4113" s="113" t="str">
        <f>VLOOKUP(C4113,STYLES!$1:$1048576,9,FALSE)</f>
        <v>Active</v>
      </c>
      <c r="I4113" s="113" t="str">
        <f>VLOOKUP(C4113,STYLES!$1:$1048576,10,FALSE)</f>
        <v>Active</v>
      </c>
      <c r="J4113" s="112" t="s">
        <v>2719</v>
      </c>
      <c r="K4113" s="139">
        <f>IFERROR(VLOOKUP(J4113,LISTS!G:H,2,FALSE),"0")</f>
        <v>8</v>
      </c>
      <c r="L4113" s="68">
        <f t="shared" si="172"/>
        <v>8</v>
      </c>
      <c r="M4113" s="112" t="s">
        <v>2719</v>
      </c>
      <c r="N4113" s="140">
        <f>IFERROR(VLOOKUP(M4113,LISTS!G:H,2,FALSE),"0")</f>
        <v>8</v>
      </c>
      <c r="O4113" s="68">
        <f t="shared" si="175"/>
        <v>8</v>
      </c>
      <c r="P4113" s="117" t="s">
        <v>2720</v>
      </c>
      <c r="Q4113" s="117" t="s">
        <v>3622</v>
      </c>
      <c r="R4113" s="117" t="s">
        <v>775</v>
      </c>
      <c r="S4113" s="103" t="s">
        <v>3623</v>
      </c>
      <c r="T4113" s="117" t="s">
        <v>775</v>
      </c>
    </row>
    <row r="4114" spans="1:20">
      <c r="A4114" s="4" t="str">
        <f>VLOOKUP(C4114,STYLES!$A$1:$R$2088,7,FALSE)</f>
        <v>Knits_Layering</v>
      </c>
      <c r="B4114" t="str">
        <f>VLOOKUP(C4114,STYLES!$1:$1048576,6,FALSE)</f>
        <v>Team 365™</v>
      </c>
      <c r="C4114" s="103" t="s">
        <v>2041</v>
      </c>
      <c r="E4114" t="str">
        <f>VLOOKUP(C4114,STYLES!$1:$1048576,12,FALSE)</f>
        <v>Zone Performance Quarter-Zip</v>
      </c>
      <c r="F4114" s="112" t="s">
        <v>3650</v>
      </c>
      <c r="G4114" s="111" t="s">
        <v>2763</v>
      </c>
      <c r="H4114" s="113" t="str">
        <f>VLOOKUP(C4114,STYLES!$1:$1048576,9,FALSE)</f>
        <v>Active</v>
      </c>
      <c r="I4114" s="113" t="str">
        <f>VLOOKUP(C4114,STYLES!$1:$1048576,10,FALSE)</f>
        <v>Active</v>
      </c>
      <c r="J4114" s="112" t="s">
        <v>2719</v>
      </c>
      <c r="K4114" s="139">
        <f>IFERROR(VLOOKUP(J4114,LISTS!G:H,2,FALSE),"0")</f>
        <v>8</v>
      </c>
      <c r="L4114" s="68">
        <f t="shared" si="172"/>
        <v>8</v>
      </c>
      <c r="M4114" s="112" t="s">
        <v>2719</v>
      </c>
      <c r="N4114" s="140">
        <f>IFERROR(VLOOKUP(M4114,LISTS!G:H,2,FALSE),"0")</f>
        <v>8</v>
      </c>
      <c r="O4114" s="68">
        <f t="shared" si="175"/>
        <v>8</v>
      </c>
      <c r="P4114" s="117" t="s">
        <v>2720</v>
      </c>
      <c r="Q4114" s="117" t="s">
        <v>2783</v>
      </c>
      <c r="R4114" s="117" t="s">
        <v>775</v>
      </c>
      <c r="S4114" s="103" t="s">
        <v>2922</v>
      </c>
      <c r="T4114" s="117" t="s">
        <v>775</v>
      </c>
    </row>
    <row r="4115" spans="1:20">
      <c r="A4115" s="4" t="str">
        <f>VLOOKUP(C4115,STYLES!$A$1:$R$2088,7,FALSE)</f>
        <v>Knits_Layering</v>
      </c>
      <c r="B4115" t="str">
        <f>VLOOKUP(C4115,STYLES!$1:$1048576,6,FALSE)</f>
        <v>Team 365™</v>
      </c>
      <c r="C4115" s="103" t="s">
        <v>2041</v>
      </c>
      <c r="E4115" t="str">
        <f>VLOOKUP(C4115,STYLES!$1:$1048576,12,FALSE)</f>
        <v>Zone Performance Quarter-Zip</v>
      </c>
      <c r="F4115" s="112" t="s">
        <v>3654</v>
      </c>
      <c r="G4115" s="111" t="s">
        <v>2751</v>
      </c>
      <c r="H4115" s="113" t="str">
        <f>VLOOKUP(C4115,STYLES!$1:$1048576,9,FALSE)</f>
        <v>Active</v>
      </c>
      <c r="I4115" s="113" t="str">
        <f>VLOOKUP(C4115,STYLES!$1:$1048576,10,FALSE)</f>
        <v>Active</v>
      </c>
      <c r="J4115" s="112" t="s">
        <v>2719</v>
      </c>
      <c r="K4115" s="139">
        <f>IFERROR(VLOOKUP(J4115,LISTS!G:H,2,FALSE),"0")</f>
        <v>8</v>
      </c>
      <c r="L4115" s="68">
        <f t="shared" si="172"/>
        <v>8</v>
      </c>
      <c r="M4115" s="112" t="s">
        <v>2719</v>
      </c>
      <c r="N4115" s="140">
        <f>IFERROR(VLOOKUP(M4115,LISTS!G:H,2,FALSE),"0")</f>
        <v>8</v>
      </c>
      <c r="O4115" s="68">
        <f t="shared" si="175"/>
        <v>8</v>
      </c>
      <c r="P4115" s="117" t="s">
        <v>2720</v>
      </c>
      <c r="Q4115" s="117" t="s">
        <v>3625</v>
      </c>
      <c r="R4115" s="117" t="s">
        <v>775</v>
      </c>
      <c r="S4115" s="103" t="s">
        <v>3626</v>
      </c>
      <c r="T4115" s="117" t="s">
        <v>775</v>
      </c>
    </row>
    <row r="4116" spans="1:20">
      <c r="A4116" s="4" t="str">
        <f>VLOOKUP(C4116,STYLES!$A$1:$R$2088,7,FALSE)</f>
        <v>Knits_Layering</v>
      </c>
      <c r="B4116" t="str">
        <f>VLOOKUP(C4116,STYLES!$1:$1048576,6,FALSE)</f>
        <v>Team 365™</v>
      </c>
      <c r="C4116" s="103" t="s">
        <v>2041</v>
      </c>
      <c r="E4116" t="str">
        <f>VLOOKUP(C4116,STYLES!$1:$1048576,12,FALSE)</f>
        <v>Zone Performance Quarter-Zip</v>
      </c>
      <c r="F4116" s="112" t="s">
        <v>3655</v>
      </c>
      <c r="G4116" s="111" t="s">
        <v>2724</v>
      </c>
      <c r="H4116" s="113" t="str">
        <f>VLOOKUP(C4116,STYLES!$1:$1048576,9,FALSE)</f>
        <v>Active</v>
      </c>
      <c r="I4116" s="113" t="str">
        <f>VLOOKUP(C4116,STYLES!$1:$1048576,10,FALSE)</f>
        <v>Active</v>
      </c>
      <c r="J4116" s="112" t="s">
        <v>2719</v>
      </c>
      <c r="K4116" s="139">
        <f>IFERROR(VLOOKUP(J4116,LISTS!G:H,2,FALSE),"0")</f>
        <v>8</v>
      </c>
      <c r="L4116" s="68">
        <f t="shared" si="172"/>
        <v>8</v>
      </c>
      <c r="M4116" s="112" t="s">
        <v>2719</v>
      </c>
      <c r="N4116" s="140">
        <f>IFERROR(VLOOKUP(M4116,LISTS!G:H,2,FALSE),"0")</f>
        <v>8</v>
      </c>
      <c r="O4116" s="68">
        <f t="shared" si="175"/>
        <v>8</v>
      </c>
      <c r="P4116" s="117" t="s">
        <v>2720</v>
      </c>
      <c r="Q4116" s="117" t="s">
        <v>2794</v>
      </c>
      <c r="R4116" s="117" t="s">
        <v>775</v>
      </c>
      <c r="S4116" s="103" t="s">
        <v>2795</v>
      </c>
      <c r="T4116" s="117" t="s">
        <v>775</v>
      </c>
    </row>
    <row r="4117" spans="1:20">
      <c r="A4117" s="4" t="str">
        <f>VLOOKUP(C4117,STYLES!$A$1:$R$2088,7,FALSE)</f>
        <v>Knits_Layering</v>
      </c>
      <c r="B4117" t="str">
        <f>VLOOKUP(C4117,STYLES!$1:$1048576,6,FALSE)</f>
        <v>Team 365™</v>
      </c>
      <c r="C4117" s="103" t="s">
        <v>2041</v>
      </c>
      <c r="E4117" t="str">
        <f>VLOOKUP(C4117,STYLES!$1:$1048576,12,FALSE)</f>
        <v>Zone Performance Quarter-Zip</v>
      </c>
      <c r="F4117" s="112" t="s">
        <v>3656</v>
      </c>
      <c r="G4117" s="111" t="s">
        <v>2797</v>
      </c>
      <c r="H4117" s="113" t="str">
        <f>VLOOKUP(C4117,STYLES!$1:$1048576,9,FALSE)</f>
        <v>Active</v>
      </c>
      <c r="I4117" s="113" t="str">
        <f>VLOOKUP(C4117,STYLES!$1:$1048576,10,FALSE)</f>
        <v>Active</v>
      </c>
      <c r="J4117" s="112" t="s">
        <v>2719</v>
      </c>
      <c r="K4117" s="139">
        <f>IFERROR(VLOOKUP(J4117,LISTS!G:H,2,FALSE),"0")</f>
        <v>8</v>
      </c>
      <c r="L4117" s="68">
        <f t="shared" si="172"/>
        <v>8</v>
      </c>
      <c r="M4117" s="112" t="s">
        <v>2719</v>
      </c>
      <c r="N4117" s="140">
        <f>IFERROR(VLOOKUP(M4117,LISTS!G:H,2,FALSE),"0")</f>
        <v>8</v>
      </c>
      <c r="O4117" s="68">
        <f t="shared" si="175"/>
        <v>8</v>
      </c>
      <c r="P4117" s="117" t="s">
        <v>2720</v>
      </c>
      <c r="Q4117" s="117" t="s">
        <v>3206</v>
      </c>
      <c r="R4117" s="117" t="s">
        <v>775</v>
      </c>
      <c r="S4117" s="103" t="s">
        <v>3207</v>
      </c>
      <c r="T4117" s="117" t="s">
        <v>775</v>
      </c>
    </row>
    <row r="4118" spans="1:20">
      <c r="A4118" s="4" t="str">
        <f>VLOOKUP(C4118,STYLES!$A$1:$R$2088,7,FALSE)</f>
        <v>Knits_Layering</v>
      </c>
      <c r="B4118" t="str">
        <f>VLOOKUP(C4118,STYLES!$1:$1048576,6,FALSE)</f>
        <v>Team 365™</v>
      </c>
      <c r="C4118" s="103" t="s">
        <v>2041</v>
      </c>
      <c r="E4118" t="str">
        <f>VLOOKUP(C4118,STYLES!$1:$1048576,12,FALSE)</f>
        <v>Zone Performance Quarter-Zip</v>
      </c>
      <c r="F4118" s="112" t="s">
        <v>3657</v>
      </c>
      <c r="G4118" s="111" t="s">
        <v>2879</v>
      </c>
      <c r="H4118" s="113" t="str">
        <f>VLOOKUP(C4118,STYLES!$1:$1048576,9,FALSE)</f>
        <v>Active</v>
      </c>
      <c r="I4118" s="113" t="str">
        <f>VLOOKUP(C4118,STYLES!$1:$1048576,10,FALSE)</f>
        <v>Active</v>
      </c>
      <c r="J4118" s="112" t="s">
        <v>2719</v>
      </c>
      <c r="K4118" s="139">
        <f>IFERROR(VLOOKUP(J4118,LISTS!G:H,2,FALSE),"0")</f>
        <v>8</v>
      </c>
      <c r="L4118" s="68">
        <f t="shared" si="172"/>
        <v>8</v>
      </c>
      <c r="M4118" s="112" t="s">
        <v>2719</v>
      </c>
      <c r="N4118" s="140">
        <f>IFERROR(VLOOKUP(M4118,LISTS!G:H,2,FALSE),"0")</f>
        <v>8</v>
      </c>
      <c r="O4118" s="68">
        <f t="shared" si="175"/>
        <v>8</v>
      </c>
      <c r="P4118" s="117" t="s">
        <v>2720</v>
      </c>
      <c r="Q4118" s="117" t="s">
        <v>3630</v>
      </c>
      <c r="R4118" s="117" t="s">
        <v>775</v>
      </c>
      <c r="S4118" s="103" t="s">
        <v>3631</v>
      </c>
      <c r="T4118" s="117" t="s">
        <v>775</v>
      </c>
    </row>
    <row r="4119" spans="1:20">
      <c r="A4119" s="4" t="str">
        <f>VLOOKUP(C4119,STYLES!$A$1:$R$2088,7,FALSE)</f>
        <v>Knits_Layering</v>
      </c>
      <c r="B4119" t="str">
        <f>VLOOKUP(C4119,STYLES!$1:$1048576,6,FALSE)</f>
        <v>Team 365™</v>
      </c>
      <c r="C4119" s="103" t="s">
        <v>2041</v>
      </c>
      <c r="E4119" t="str">
        <f>VLOOKUP(C4119,STYLES!$1:$1048576,12,FALSE)</f>
        <v>Zone Performance Quarter-Zip</v>
      </c>
      <c r="F4119" s="112" t="s">
        <v>3658</v>
      </c>
      <c r="G4119" s="111" t="s">
        <v>2755</v>
      </c>
      <c r="H4119" s="113" t="str">
        <f>VLOOKUP(C4119,STYLES!$1:$1048576,9,FALSE)</f>
        <v>Active</v>
      </c>
      <c r="I4119" s="113" t="str">
        <f>VLOOKUP(C4119,STYLES!$1:$1048576,10,FALSE)</f>
        <v>Active</v>
      </c>
      <c r="J4119" s="112" t="s">
        <v>2719</v>
      </c>
      <c r="K4119" s="139">
        <f>IFERROR(VLOOKUP(J4119,LISTS!G:H,2,FALSE),"0")</f>
        <v>8</v>
      </c>
      <c r="L4119" s="68">
        <f t="shared" si="172"/>
        <v>8</v>
      </c>
      <c r="M4119" s="112" t="s">
        <v>2719</v>
      </c>
      <c r="N4119" s="140">
        <f>IFERROR(VLOOKUP(M4119,LISTS!G:H,2,FALSE),"0")</f>
        <v>8</v>
      </c>
      <c r="O4119" s="68">
        <f t="shared" si="175"/>
        <v>8</v>
      </c>
      <c r="P4119" s="117" t="s">
        <v>2720</v>
      </c>
      <c r="Q4119" s="117" t="s">
        <v>3633</v>
      </c>
      <c r="R4119" s="117" t="s">
        <v>775</v>
      </c>
      <c r="S4119" s="103" t="s">
        <v>3238</v>
      </c>
      <c r="T4119" s="117" t="s">
        <v>775</v>
      </c>
    </row>
    <row r="4120" spans="1:20">
      <c r="A4120" s="4" t="str">
        <f>VLOOKUP(C4120,STYLES!$A$1:$R$2088,7,FALSE)</f>
        <v>Knits_Layering</v>
      </c>
      <c r="B4120" t="str">
        <f>VLOOKUP(C4120,STYLES!$1:$1048576,6,FALSE)</f>
        <v>Team 365™</v>
      </c>
      <c r="C4120" s="103" t="s">
        <v>2041</v>
      </c>
      <c r="E4120" t="str">
        <f>VLOOKUP(C4120,STYLES!$1:$1048576,12,FALSE)</f>
        <v>Zone Performance Quarter-Zip</v>
      </c>
      <c r="F4120" s="112" t="s">
        <v>3659</v>
      </c>
      <c r="G4120" s="111" t="s">
        <v>2809</v>
      </c>
      <c r="H4120" s="113" t="str">
        <f>VLOOKUP(C4120,STYLES!$1:$1048576,9,FALSE)</f>
        <v>Active</v>
      </c>
      <c r="I4120" s="113" t="str">
        <f>VLOOKUP(C4120,STYLES!$1:$1048576,10,FALSE)</f>
        <v>Active</v>
      </c>
      <c r="J4120" s="112" t="s">
        <v>2719</v>
      </c>
      <c r="K4120" s="139">
        <f>IFERROR(VLOOKUP(J4120,LISTS!G:H,2,FALSE),"0")</f>
        <v>8</v>
      </c>
      <c r="L4120" s="68">
        <f t="shared" si="172"/>
        <v>8</v>
      </c>
      <c r="M4120" s="112" t="s">
        <v>2719</v>
      </c>
      <c r="N4120" s="140">
        <f>IFERROR(VLOOKUP(M4120,LISTS!G:H,2,FALSE),"0")</f>
        <v>8</v>
      </c>
      <c r="O4120" s="68">
        <f t="shared" si="175"/>
        <v>8</v>
      </c>
      <c r="P4120" s="117" t="s">
        <v>2720</v>
      </c>
      <c r="Q4120" s="117" t="s">
        <v>3368</v>
      </c>
      <c r="R4120" s="117" t="s">
        <v>775</v>
      </c>
      <c r="S4120" s="103" t="s">
        <v>3369</v>
      </c>
      <c r="T4120" s="117" t="s">
        <v>775</v>
      </c>
    </row>
    <row r="4121" spans="1:20">
      <c r="A4121" s="4" t="str">
        <f>VLOOKUP(C4121,STYLES!$A$1:$R$2088,7,FALSE)</f>
        <v>Knits_Layering</v>
      </c>
      <c r="B4121" t="str">
        <f>VLOOKUP(C4121,STYLES!$1:$1048576,6,FALSE)</f>
        <v>Team 365™</v>
      </c>
      <c r="C4121" s="103" t="s">
        <v>2041</v>
      </c>
      <c r="E4121" t="str">
        <f>VLOOKUP(C4121,STYLES!$1:$1048576,12,FALSE)</f>
        <v>Zone Performance Quarter-Zip</v>
      </c>
      <c r="F4121" s="112" t="s">
        <v>2743</v>
      </c>
      <c r="G4121" s="111" t="s">
        <v>2743</v>
      </c>
      <c r="H4121" s="113" t="str">
        <f>VLOOKUP(C4121,STYLES!$1:$1048576,9,FALSE)</f>
        <v>Active</v>
      </c>
      <c r="I4121" s="113" t="str">
        <f>VLOOKUP(C4121,STYLES!$1:$1048576,10,FALSE)</f>
        <v>Active</v>
      </c>
      <c r="J4121" s="112" t="s">
        <v>2719</v>
      </c>
      <c r="K4121" s="139">
        <f>IFERROR(VLOOKUP(J4121,LISTS!G:H,2,FALSE),"0")</f>
        <v>8</v>
      </c>
      <c r="L4121" s="68">
        <f t="shared" si="172"/>
        <v>8</v>
      </c>
      <c r="M4121" s="112" t="s">
        <v>2719</v>
      </c>
      <c r="N4121" s="140">
        <f>IFERROR(VLOOKUP(M4121,LISTS!G:H,2,FALSE),"0")</f>
        <v>8</v>
      </c>
      <c r="O4121" s="68">
        <f t="shared" si="175"/>
        <v>8</v>
      </c>
      <c r="P4121" s="117" t="s">
        <v>2720</v>
      </c>
      <c r="Q4121" s="118" t="s">
        <v>2744</v>
      </c>
      <c r="R4121" s="117" t="s">
        <v>775</v>
      </c>
      <c r="S4121" s="112" t="s">
        <v>775</v>
      </c>
      <c r="T4121" s="117" t="s">
        <v>775</v>
      </c>
    </row>
    <row r="4122" spans="1:20">
      <c r="A4122" s="4"/>
      <c r="F4122" s="112"/>
      <c r="G4122" s="111"/>
      <c r="I4122" s="130"/>
      <c r="J4122" s="112"/>
      <c r="K4122" s="139"/>
      <c r="L4122" s="60">
        <v>96</v>
      </c>
      <c r="M4122" s="112"/>
      <c r="N4122" s="140"/>
      <c r="O4122" s="60">
        <v>96</v>
      </c>
      <c r="Q4122" s="117"/>
      <c r="R4122" s="117"/>
      <c r="S4122" s="103"/>
      <c r="T4122" s="103"/>
    </row>
    <row r="4123" spans="1:20">
      <c r="A4123" s="4" t="str">
        <f>VLOOKUP(C4123,STYLES!$A$1:$R$2088,7,FALSE)</f>
        <v>Knits_Layering</v>
      </c>
      <c r="B4123" t="str">
        <f>VLOOKUP(C4123,STYLES!$1:$1048576,6,FALSE)</f>
        <v>Team 365™</v>
      </c>
      <c r="C4123" s="103" t="s">
        <v>2044</v>
      </c>
      <c r="E4123" t="str">
        <f>VLOOKUP(C4123,STYLES!$1:$1048576,12,FALSE)</f>
        <v>Zone Performance Quarter-Zip</v>
      </c>
      <c r="F4123" s="112" t="s">
        <v>2718</v>
      </c>
      <c r="G4123" s="111" t="s">
        <v>2718</v>
      </c>
      <c r="H4123" s="113" t="str">
        <f>VLOOKUP(C4123,STYLES!$1:$1048576,9,FALSE)</f>
        <v>Active</v>
      </c>
      <c r="I4123" s="113" t="str">
        <f>VLOOKUP(C4123,STYLES!$1:$1048576,10,FALSE)</f>
        <v>Active</v>
      </c>
      <c r="J4123" s="112" t="s">
        <v>2745</v>
      </c>
      <c r="K4123" s="139">
        <f>IFERROR(VLOOKUP(J4123,LISTS!G:H,2,FALSE),"0")</f>
        <v>7</v>
      </c>
      <c r="L4123" s="68">
        <f t="shared" ref="L4123:L4141" si="186">IF(OR(H4123="ACTIVE",H4123="NEW",H4123="DNR",H4123="Pre-Closeout"),K4123,"")</f>
        <v>7</v>
      </c>
      <c r="M4123" s="112" t="s">
        <v>2745</v>
      </c>
      <c r="N4123" s="140">
        <f>IFERROR(VLOOKUP(M4123,LISTS!G:H,2,FALSE),"0")</f>
        <v>7</v>
      </c>
      <c r="O4123" s="68">
        <f t="shared" ref="O4123:O4141" si="187">IF(OR(I4123="ACTIVE",I4123="NEW",I4123="DNR",I4123="Pre-Closeout"),N4123,"")</f>
        <v>7</v>
      </c>
      <c r="P4123" s="117" t="s">
        <v>2720</v>
      </c>
      <c r="Q4123" s="101" t="s">
        <v>2721</v>
      </c>
      <c r="R4123" s="117" t="s">
        <v>775</v>
      </c>
      <c r="S4123" s="112" t="s">
        <v>2722</v>
      </c>
      <c r="T4123" s="117" t="s">
        <v>775</v>
      </c>
    </row>
    <row r="4124" spans="1:20">
      <c r="A4124" s="4" t="str">
        <f>VLOOKUP(C4124,STYLES!$A$1:$R$2088,7,FALSE)</f>
        <v>Knits_Layering</v>
      </c>
      <c r="B4124" t="str">
        <f>VLOOKUP(C4124,STYLES!$1:$1048576,6,FALSE)</f>
        <v>Team 365™</v>
      </c>
      <c r="C4124" s="103" t="s">
        <v>2044</v>
      </c>
      <c r="E4124" t="str">
        <f>VLOOKUP(C4124,STYLES!$1:$1048576,12,FALSE)</f>
        <v>Zone Performance Quarter-Zip</v>
      </c>
      <c r="F4124" s="112" t="s">
        <v>3638</v>
      </c>
      <c r="G4124" s="111" t="s">
        <v>2991</v>
      </c>
      <c r="H4124" s="113" t="str">
        <f>VLOOKUP(C4124,STYLES!$1:$1048576,9,FALSE)</f>
        <v>Active</v>
      </c>
      <c r="I4124" s="113" t="str">
        <f>VLOOKUP(C4124,STYLES!$1:$1048576,10,FALSE)</f>
        <v>Active</v>
      </c>
      <c r="J4124" s="112" t="s">
        <v>2745</v>
      </c>
      <c r="K4124" s="139">
        <f>IFERROR(VLOOKUP(J4124,LISTS!G:H,2,FALSE),"0")</f>
        <v>7</v>
      </c>
      <c r="L4124" s="68">
        <f t="shared" si="186"/>
        <v>7</v>
      </c>
      <c r="M4124" s="112" t="s">
        <v>2745</v>
      </c>
      <c r="N4124" s="140">
        <f>IFERROR(VLOOKUP(M4124,LISTS!G:H,2,FALSE),"0")</f>
        <v>7</v>
      </c>
      <c r="O4124" s="68">
        <f t="shared" si="187"/>
        <v>7</v>
      </c>
      <c r="P4124" s="117" t="s">
        <v>2720</v>
      </c>
      <c r="Q4124" s="117" t="s">
        <v>3615</v>
      </c>
      <c r="R4124" s="117" t="s">
        <v>775</v>
      </c>
      <c r="S4124" s="103" t="s">
        <v>3616</v>
      </c>
      <c r="T4124" s="117" t="s">
        <v>775</v>
      </c>
    </row>
    <row r="4125" spans="1:20">
      <c r="A4125" s="4" t="str">
        <f>VLOOKUP(C4125,STYLES!$A$1:$R$2088,7,FALSE)</f>
        <v>Knits_Layering</v>
      </c>
      <c r="B4125" t="str">
        <f>VLOOKUP(C4125,STYLES!$1:$1048576,6,FALSE)</f>
        <v>Team 365™</v>
      </c>
      <c r="C4125" s="103" t="s">
        <v>2044</v>
      </c>
      <c r="E4125" t="str">
        <f>VLOOKUP(C4125,STYLES!$1:$1048576,12,FALSE)</f>
        <v>Zone Performance Quarter-Zip</v>
      </c>
      <c r="F4125" s="112" t="s">
        <v>3648</v>
      </c>
      <c r="G4125" s="111" t="s">
        <v>2740</v>
      </c>
      <c r="H4125" s="113" t="str">
        <f>VLOOKUP(C4125,STYLES!$1:$1048576,9,FALSE)</f>
        <v>Active</v>
      </c>
      <c r="I4125" s="113" t="str">
        <f>VLOOKUP(C4125,STYLES!$1:$1048576,10,FALSE)</f>
        <v>Active</v>
      </c>
      <c r="J4125" s="112" t="s">
        <v>2745</v>
      </c>
      <c r="K4125" s="139">
        <f>IFERROR(VLOOKUP(J4125,LISTS!G:H,2,FALSE),"0")</f>
        <v>7</v>
      </c>
      <c r="L4125" s="68">
        <f t="shared" si="186"/>
        <v>7</v>
      </c>
      <c r="M4125" s="112" t="s">
        <v>2745</v>
      </c>
      <c r="N4125" s="140">
        <f>IFERROR(VLOOKUP(M4125,LISTS!G:H,2,FALSE),"0")</f>
        <v>7</v>
      </c>
      <c r="O4125" s="68">
        <f t="shared" si="187"/>
        <v>7</v>
      </c>
      <c r="P4125" s="117" t="s">
        <v>2720</v>
      </c>
      <c r="Q4125" s="117" t="s">
        <v>3619</v>
      </c>
      <c r="R4125" s="117" t="s">
        <v>775</v>
      </c>
      <c r="S4125" s="103" t="s">
        <v>3620</v>
      </c>
      <c r="T4125" s="117" t="s">
        <v>775</v>
      </c>
    </row>
    <row r="4126" spans="1:20">
      <c r="A4126" s="4" t="str">
        <f>VLOOKUP(C4126,STYLES!$A$1:$R$2088,7,FALSE)</f>
        <v>Knits_Layering</v>
      </c>
      <c r="B4126" t="str">
        <f>VLOOKUP(C4126,STYLES!$1:$1048576,6,FALSE)</f>
        <v>Team 365™</v>
      </c>
      <c r="C4126" s="103" t="s">
        <v>2044</v>
      </c>
      <c r="E4126" t="str">
        <f>VLOOKUP(C4126,STYLES!$1:$1048576,12,FALSE)</f>
        <v>Zone Performance Quarter-Zip</v>
      </c>
      <c r="F4126" s="112" t="s">
        <v>3649</v>
      </c>
      <c r="G4126" s="111" t="s">
        <v>2732</v>
      </c>
      <c r="H4126" s="113" t="str">
        <f>VLOOKUP(C4126,STYLES!$1:$1048576,9,FALSE)</f>
        <v>Active</v>
      </c>
      <c r="I4126" s="113" t="str">
        <f>VLOOKUP(C4126,STYLES!$1:$1048576,10,FALSE)</f>
        <v>Active</v>
      </c>
      <c r="J4126" s="112" t="s">
        <v>2745</v>
      </c>
      <c r="K4126" s="139">
        <f>IFERROR(VLOOKUP(J4126,LISTS!G:H,2,FALSE),"0")</f>
        <v>7</v>
      </c>
      <c r="L4126" s="68">
        <f t="shared" si="186"/>
        <v>7</v>
      </c>
      <c r="M4126" s="112" t="s">
        <v>2745</v>
      </c>
      <c r="N4126" s="140">
        <f>IFERROR(VLOOKUP(M4126,LISTS!G:H,2,FALSE),"0")</f>
        <v>7</v>
      </c>
      <c r="O4126" s="68">
        <f t="shared" si="187"/>
        <v>7</v>
      </c>
      <c r="P4126" s="117" t="s">
        <v>2720</v>
      </c>
      <c r="Q4126" s="117" t="s">
        <v>3622</v>
      </c>
      <c r="R4126" s="117" t="s">
        <v>775</v>
      </c>
      <c r="S4126" s="103" t="s">
        <v>3623</v>
      </c>
      <c r="T4126" s="117" t="s">
        <v>775</v>
      </c>
    </row>
    <row r="4127" spans="1:20">
      <c r="A4127" s="4" t="str">
        <f>VLOOKUP(C4127,STYLES!$A$1:$R$2088,7,FALSE)</f>
        <v>Knits_Layering</v>
      </c>
      <c r="B4127" t="str">
        <f>VLOOKUP(C4127,STYLES!$1:$1048576,6,FALSE)</f>
        <v>Team 365™</v>
      </c>
      <c r="C4127" s="103" t="s">
        <v>2044</v>
      </c>
      <c r="E4127" t="str">
        <f>VLOOKUP(C4127,STYLES!$1:$1048576,12,FALSE)</f>
        <v>Zone Performance Quarter-Zip</v>
      </c>
      <c r="F4127" s="112" t="s">
        <v>3650</v>
      </c>
      <c r="G4127" s="111" t="s">
        <v>2763</v>
      </c>
      <c r="H4127" s="113" t="str">
        <f>VLOOKUP(C4127,STYLES!$1:$1048576,9,FALSE)</f>
        <v>Active</v>
      </c>
      <c r="I4127" s="113" t="str">
        <f>VLOOKUP(C4127,STYLES!$1:$1048576,10,FALSE)</f>
        <v>Active</v>
      </c>
      <c r="J4127" s="112" t="s">
        <v>2745</v>
      </c>
      <c r="K4127" s="139">
        <f>IFERROR(VLOOKUP(J4127,LISTS!G:H,2,FALSE),"0")</f>
        <v>7</v>
      </c>
      <c r="L4127" s="68">
        <f t="shared" si="186"/>
        <v>7</v>
      </c>
      <c r="M4127" s="112" t="s">
        <v>2745</v>
      </c>
      <c r="N4127" s="140">
        <f>IFERROR(VLOOKUP(M4127,LISTS!G:H,2,FALSE),"0")</f>
        <v>7</v>
      </c>
      <c r="O4127" s="68">
        <f t="shared" si="187"/>
        <v>7</v>
      </c>
      <c r="P4127" s="117" t="s">
        <v>2720</v>
      </c>
      <c r="Q4127" s="117" t="s">
        <v>2783</v>
      </c>
      <c r="R4127" s="117" t="s">
        <v>775</v>
      </c>
      <c r="S4127" s="103" t="s">
        <v>2922</v>
      </c>
      <c r="T4127" s="117" t="s">
        <v>775</v>
      </c>
    </row>
    <row r="4128" spans="1:20">
      <c r="A4128" s="4" t="str">
        <f>VLOOKUP(C4128,STYLES!$A$1:$R$2088,7,FALSE)</f>
        <v>Knits_Layering</v>
      </c>
      <c r="B4128" t="str">
        <f>VLOOKUP(C4128,STYLES!$1:$1048576,6,FALSE)</f>
        <v>Team 365™</v>
      </c>
      <c r="C4128" s="103" t="s">
        <v>2044</v>
      </c>
      <c r="E4128" t="str">
        <f>VLOOKUP(C4128,STYLES!$1:$1048576,12,FALSE)</f>
        <v>Zone Performance Quarter-Zip</v>
      </c>
      <c r="F4128" s="112" t="s">
        <v>3654</v>
      </c>
      <c r="G4128" s="111" t="s">
        <v>2751</v>
      </c>
      <c r="H4128" s="113" t="str">
        <f>VLOOKUP(C4128,STYLES!$1:$1048576,9,FALSE)</f>
        <v>Active</v>
      </c>
      <c r="I4128" s="113" t="str">
        <f>VLOOKUP(C4128,STYLES!$1:$1048576,10,FALSE)</f>
        <v>Active</v>
      </c>
      <c r="J4128" s="112" t="s">
        <v>2745</v>
      </c>
      <c r="K4128" s="139">
        <f>IFERROR(VLOOKUP(J4128,LISTS!G:H,2,FALSE),"0")</f>
        <v>7</v>
      </c>
      <c r="L4128" s="68">
        <f t="shared" si="186"/>
        <v>7</v>
      </c>
      <c r="M4128" s="112" t="s">
        <v>2745</v>
      </c>
      <c r="N4128" s="140">
        <f>IFERROR(VLOOKUP(M4128,LISTS!G:H,2,FALSE),"0")</f>
        <v>7</v>
      </c>
      <c r="O4128" s="68">
        <f t="shared" si="187"/>
        <v>7</v>
      </c>
      <c r="P4128" s="117" t="s">
        <v>2720</v>
      </c>
      <c r="Q4128" s="117" t="s">
        <v>3625</v>
      </c>
      <c r="R4128" s="117" t="s">
        <v>775</v>
      </c>
      <c r="S4128" s="103" t="s">
        <v>3626</v>
      </c>
      <c r="T4128" s="117" t="s">
        <v>775</v>
      </c>
    </row>
    <row r="4129" spans="1:20">
      <c r="A4129" s="4" t="str">
        <f>VLOOKUP(C4129,STYLES!$A$1:$R$2088,7,FALSE)</f>
        <v>Knits_Layering</v>
      </c>
      <c r="B4129" t="str">
        <f>VLOOKUP(C4129,STYLES!$1:$1048576,6,FALSE)</f>
        <v>Team 365™</v>
      </c>
      <c r="C4129" s="103" t="s">
        <v>2044</v>
      </c>
      <c r="E4129" t="str">
        <f>VLOOKUP(C4129,STYLES!$1:$1048576,12,FALSE)</f>
        <v>Zone Performance Quarter-Zip</v>
      </c>
      <c r="F4129" s="112" t="s">
        <v>3655</v>
      </c>
      <c r="G4129" s="111" t="s">
        <v>2724</v>
      </c>
      <c r="H4129" s="113" t="str">
        <f>VLOOKUP(C4129,STYLES!$1:$1048576,9,FALSE)</f>
        <v>Active</v>
      </c>
      <c r="I4129" s="113" t="str">
        <f>VLOOKUP(C4129,STYLES!$1:$1048576,10,FALSE)</f>
        <v>Active</v>
      </c>
      <c r="J4129" s="112" t="s">
        <v>2745</v>
      </c>
      <c r="K4129" s="139">
        <f>IFERROR(VLOOKUP(J4129,LISTS!G:H,2,FALSE),"0")</f>
        <v>7</v>
      </c>
      <c r="L4129" s="68">
        <f t="shared" si="186"/>
        <v>7</v>
      </c>
      <c r="M4129" s="112" t="s">
        <v>2745</v>
      </c>
      <c r="N4129" s="140">
        <f>IFERROR(VLOOKUP(M4129,LISTS!G:H,2,FALSE),"0")</f>
        <v>7</v>
      </c>
      <c r="O4129" s="68">
        <f t="shared" si="187"/>
        <v>7</v>
      </c>
      <c r="P4129" s="117" t="s">
        <v>2720</v>
      </c>
      <c r="Q4129" s="117" t="s">
        <v>2794</v>
      </c>
      <c r="R4129" s="117" t="s">
        <v>775</v>
      </c>
      <c r="S4129" s="103" t="s">
        <v>2795</v>
      </c>
      <c r="T4129" s="117" t="s">
        <v>775</v>
      </c>
    </row>
    <row r="4130" spans="1:20">
      <c r="A4130" s="4" t="str">
        <f>VLOOKUP(C4130,STYLES!$A$1:$R$2088,7,FALSE)</f>
        <v>Knits_Layering</v>
      </c>
      <c r="B4130" t="str">
        <f>VLOOKUP(C4130,STYLES!$1:$1048576,6,FALSE)</f>
        <v>Team 365™</v>
      </c>
      <c r="C4130" s="103" t="s">
        <v>2044</v>
      </c>
      <c r="E4130" t="str">
        <f>VLOOKUP(C4130,STYLES!$1:$1048576,12,FALSE)</f>
        <v>Zone Performance Quarter-Zip</v>
      </c>
      <c r="F4130" s="112" t="s">
        <v>3656</v>
      </c>
      <c r="G4130" s="111" t="s">
        <v>2797</v>
      </c>
      <c r="H4130" s="113" t="str">
        <f>VLOOKUP(C4130,STYLES!$1:$1048576,9,FALSE)</f>
        <v>Active</v>
      </c>
      <c r="I4130" s="113" t="str">
        <f>VLOOKUP(C4130,STYLES!$1:$1048576,10,FALSE)</f>
        <v>Active</v>
      </c>
      <c r="J4130" s="112" t="s">
        <v>2745</v>
      </c>
      <c r="K4130" s="139">
        <f>IFERROR(VLOOKUP(J4130,LISTS!G:H,2,FALSE),"0")</f>
        <v>7</v>
      </c>
      <c r="L4130" s="68">
        <f t="shared" si="186"/>
        <v>7</v>
      </c>
      <c r="M4130" s="112" t="s">
        <v>2745</v>
      </c>
      <c r="N4130" s="140">
        <f>IFERROR(VLOOKUP(M4130,LISTS!G:H,2,FALSE),"0")</f>
        <v>7</v>
      </c>
      <c r="O4130" s="68">
        <f t="shared" si="187"/>
        <v>7</v>
      </c>
      <c r="P4130" s="117" t="s">
        <v>2720</v>
      </c>
      <c r="Q4130" s="117" t="s">
        <v>3206</v>
      </c>
      <c r="R4130" s="117" t="s">
        <v>775</v>
      </c>
      <c r="S4130" s="103" t="s">
        <v>3207</v>
      </c>
      <c r="T4130" s="117" t="s">
        <v>775</v>
      </c>
    </row>
    <row r="4131" spans="1:20">
      <c r="A4131" s="4" t="str">
        <f>VLOOKUP(C4131,STYLES!$A$1:$R$2088,7,FALSE)</f>
        <v>Knits_Layering</v>
      </c>
      <c r="B4131" t="str">
        <f>VLOOKUP(C4131,STYLES!$1:$1048576,6,FALSE)</f>
        <v>Team 365™</v>
      </c>
      <c r="C4131" s="103" t="s">
        <v>2044</v>
      </c>
      <c r="E4131" t="str">
        <f>VLOOKUP(C4131,STYLES!$1:$1048576,12,FALSE)</f>
        <v>Zone Performance Quarter-Zip</v>
      </c>
      <c r="F4131" s="112" t="s">
        <v>3657</v>
      </c>
      <c r="G4131" s="111" t="s">
        <v>2879</v>
      </c>
      <c r="H4131" s="113" t="str">
        <f>VLOOKUP(C4131,STYLES!$1:$1048576,9,FALSE)</f>
        <v>Active</v>
      </c>
      <c r="I4131" s="113" t="str">
        <f>VLOOKUP(C4131,STYLES!$1:$1048576,10,FALSE)</f>
        <v>Active</v>
      </c>
      <c r="J4131" s="112" t="s">
        <v>2745</v>
      </c>
      <c r="K4131" s="139">
        <f>IFERROR(VLOOKUP(J4131,LISTS!G:H,2,FALSE),"0")</f>
        <v>7</v>
      </c>
      <c r="L4131" s="68">
        <f t="shared" si="186"/>
        <v>7</v>
      </c>
      <c r="M4131" s="112" t="s">
        <v>2745</v>
      </c>
      <c r="N4131" s="140">
        <f>IFERROR(VLOOKUP(M4131,LISTS!G:H,2,FALSE),"0")</f>
        <v>7</v>
      </c>
      <c r="O4131" s="68">
        <f t="shared" si="187"/>
        <v>7</v>
      </c>
      <c r="P4131" s="117" t="s">
        <v>2720</v>
      </c>
      <c r="Q4131" s="117" t="s">
        <v>3630</v>
      </c>
      <c r="R4131" s="117" t="s">
        <v>775</v>
      </c>
      <c r="S4131" s="103" t="s">
        <v>3631</v>
      </c>
      <c r="T4131" s="117" t="s">
        <v>775</v>
      </c>
    </row>
    <row r="4132" spans="1:20">
      <c r="A4132" s="4" t="str">
        <f>VLOOKUP(C4132,STYLES!$A$1:$R$2088,7,FALSE)</f>
        <v>Knits_Layering</v>
      </c>
      <c r="B4132" t="str">
        <f>VLOOKUP(C4132,STYLES!$1:$1048576,6,FALSE)</f>
        <v>Team 365™</v>
      </c>
      <c r="C4132" s="103" t="s">
        <v>2044</v>
      </c>
      <c r="E4132" t="str">
        <f>VLOOKUP(C4132,STYLES!$1:$1048576,12,FALSE)</f>
        <v>Zone Performance Quarter-Zip</v>
      </c>
      <c r="F4132" s="112" t="s">
        <v>3658</v>
      </c>
      <c r="G4132" s="111" t="s">
        <v>2755</v>
      </c>
      <c r="H4132" s="113" t="str">
        <f>VLOOKUP(C4132,STYLES!$1:$1048576,9,FALSE)</f>
        <v>Active</v>
      </c>
      <c r="I4132" s="113" t="str">
        <f>VLOOKUP(C4132,STYLES!$1:$1048576,10,FALSE)</f>
        <v>Active</v>
      </c>
      <c r="J4132" s="112" t="s">
        <v>2745</v>
      </c>
      <c r="K4132" s="139">
        <f>IFERROR(VLOOKUP(J4132,LISTS!G:H,2,FALSE),"0")</f>
        <v>7</v>
      </c>
      <c r="L4132" s="68">
        <f t="shared" si="186"/>
        <v>7</v>
      </c>
      <c r="M4132" s="112" t="s">
        <v>2745</v>
      </c>
      <c r="N4132" s="140">
        <f>IFERROR(VLOOKUP(M4132,LISTS!G:H,2,FALSE),"0")</f>
        <v>7</v>
      </c>
      <c r="O4132" s="68">
        <f t="shared" si="187"/>
        <v>7</v>
      </c>
      <c r="P4132" s="117" t="s">
        <v>2720</v>
      </c>
      <c r="Q4132" s="117" t="s">
        <v>3633</v>
      </c>
      <c r="R4132" s="117" t="s">
        <v>775</v>
      </c>
      <c r="S4132" s="103" t="s">
        <v>3238</v>
      </c>
      <c r="T4132" s="117" t="s">
        <v>775</v>
      </c>
    </row>
    <row r="4133" spans="1:20">
      <c r="A4133" s="4" t="str">
        <f>VLOOKUP(C4133,STYLES!$A$1:$R$2088,7,FALSE)</f>
        <v>Knits_Layering</v>
      </c>
      <c r="B4133" t="str">
        <f>VLOOKUP(C4133,STYLES!$1:$1048576,6,FALSE)</f>
        <v>Team 365™</v>
      </c>
      <c r="C4133" s="103" t="s">
        <v>2044</v>
      </c>
      <c r="E4133" t="str">
        <f>VLOOKUP(C4133,STYLES!$1:$1048576,12,FALSE)</f>
        <v>Zone Performance Quarter-Zip</v>
      </c>
      <c r="F4133" s="112" t="s">
        <v>3659</v>
      </c>
      <c r="G4133" s="111" t="s">
        <v>2809</v>
      </c>
      <c r="H4133" s="113" t="str">
        <f>VLOOKUP(C4133,STYLES!$1:$1048576,9,FALSE)</f>
        <v>Active</v>
      </c>
      <c r="I4133" s="113" t="str">
        <f>VLOOKUP(C4133,STYLES!$1:$1048576,10,FALSE)</f>
        <v>Active</v>
      </c>
      <c r="J4133" s="112" t="s">
        <v>2745</v>
      </c>
      <c r="K4133" s="139">
        <f>IFERROR(VLOOKUP(J4133,LISTS!G:H,2,FALSE),"0")</f>
        <v>7</v>
      </c>
      <c r="L4133" s="68">
        <f t="shared" si="186"/>
        <v>7</v>
      </c>
      <c r="M4133" s="112" t="s">
        <v>2745</v>
      </c>
      <c r="N4133" s="140">
        <f>IFERROR(VLOOKUP(M4133,LISTS!G:H,2,FALSE),"0")</f>
        <v>7</v>
      </c>
      <c r="O4133" s="68">
        <f t="shared" si="187"/>
        <v>7</v>
      </c>
      <c r="P4133" s="117" t="s">
        <v>2720</v>
      </c>
      <c r="Q4133" s="117" t="s">
        <v>3368</v>
      </c>
      <c r="R4133" s="117" t="s">
        <v>775</v>
      </c>
      <c r="S4133" s="103" t="s">
        <v>3369</v>
      </c>
      <c r="T4133" s="117" t="s">
        <v>775</v>
      </c>
    </row>
    <row r="4134" spans="1:20">
      <c r="A4134" s="4" t="str">
        <f>VLOOKUP(C4134,STYLES!$A$1:$R$2088,7,FALSE)</f>
        <v>Knits_Layering</v>
      </c>
      <c r="B4134" t="str">
        <f>VLOOKUP(C4134,STYLES!$1:$1048576,6,FALSE)</f>
        <v>Team 365™</v>
      </c>
      <c r="C4134" s="103" t="s">
        <v>2044</v>
      </c>
      <c r="E4134" t="str">
        <f>VLOOKUP(C4134,STYLES!$1:$1048576,12,FALSE)</f>
        <v>Zone Performance Quarter-Zip</v>
      </c>
      <c r="F4134" s="112" t="s">
        <v>2743</v>
      </c>
      <c r="G4134" s="111" t="s">
        <v>2743</v>
      </c>
      <c r="H4134" s="113" t="str">
        <f>VLOOKUP(C4134,STYLES!$1:$1048576,9,FALSE)</f>
        <v>Active</v>
      </c>
      <c r="I4134" s="113" t="str">
        <f>VLOOKUP(C4134,STYLES!$1:$1048576,10,FALSE)</f>
        <v>Active</v>
      </c>
      <c r="J4134" s="112" t="s">
        <v>2745</v>
      </c>
      <c r="K4134" s="139">
        <f>IFERROR(VLOOKUP(J4134,LISTS!G:H,2,FALSE),"0")</f>
        <v>7</v>
      </c>
      <c r="L4134" s="68">
        <f t="shared" si="186"/>
        <v>7</v>
      </c>
      <c r="M4134" s="112" t="s">
        <v>2745</v>
      </c>
      <c r="N4134" s="140">
        <f>IFERROR(VLOOKUP(M4134,LISTS!G:H,2,FALSE),"0")</f>
        <v>7</v>
      </c>
      <c r="O4134" s="68">
        <f t="shared" si="187"/>
        <v>7</v>
      </c>
      <c r="P4134" s="117" t="s">
        <v>2720</v>
      </c>
      <c r="Q4134" s="118" t="s">
        <v>2744</v>
      </c>
      <c r="R4134" s="117" t="s">
        <v>775</v>
      </c>
      <c r="S4134" s="112" t="s">
        <v>775</v>
      </c>
      <c r="T4134" s="117" t="s">
        <v>775</v>
      </c>
    </row>
    <row r="4135" spans="1:20">
      <c r="A4135" s="4"/>
      <c r="F4135" s="112"/>
      <c r="G4135" s="111"/>
      <c r="I4135" s="130"/>
      <c r="J4135" s="112"/>
      <c r="K4135" s="139"/>
      <c r="L4135" s="60">
        <v>84</v>
      </c>
      <c r="M4135" s="112"/>
      <c r="N4135" s="140"/>
      <c r="O4135" s="60">
        <v>84</v>
      </c>
      <c r="Q4135" s="117"/>
      <c r="R4135" s="117"/>
      <c r="S4135" s="103"/>
      <c r="T4135" s="103"/>
    </row>
    <row r="4136" spans="1:20">
      <c r="A4136" s="4" t="str">
        <f>VLOOKUP(C4136,STYLES!$A$1:$R$2088,7,FALSE)</f>
        <v>Knits_Layering</v>
      </c>
      <c r="B4136" t="str">
        <f>VLOOKUP(C4136,STYLES!$1:$1048576,6,FALSE)</f>
        <v>Team 365™</v>
      </c>
      <c r="C4136" s="103" t="s">
        <v>2045</v>
      </c>
      <c r="E4136" t="str">
        <f>VLOOKUP(C4136,STYLES!$1:$1048576,12,FALSE)</f>
        <v>Zone Performance Quarter-Zip</v>
      </c>
      <c r="F4136" s="112" t="s">
        <v>2718</v>
      </c>
      <c r="G4136" s="111" t="s">
        <v>2718</v>
      </c>
      <c r="H4136" s="113" t="str">
        <f>VLOOKUP(C4136,STYLES!$1:$1048576,9,FALSE)</f>
        <v>Active</v>
      </c>
      <c r="I4136" s="113" t="str">
        <f>VLOOKUP(C4136,STYLES!$1:$1048576,10,FALSE)</f>
        <v>Active</v>
      </c>
      <c r="J4136" s="112" t="s">
        <v>3021</v>
      </c>
      <c r="K4136" s="139">
        <f>IFERROR(VLOOKUP(J4136,LISTS!G:H,2,FALSE),"0")</f>
        <v>4</v>
      </c>
      <c r="L4136" s="68">
        <f t="shared" si="186"/>
        <v>4</v>
      </c>
      <c r="M4136" s="112" t="s">
        <v>3021</v>
      </c>
      <c r="N4136" s="140">
        <f>IFERROR(VLOOKUP(M4136,LISTS!G:H,2,FALSE),"0")</f>
        <v>4</v>
      </c>
      <c r="O4136" s="68">
        <f t="shared" si="187"/>
        <v>4</v>
      </c>
      <c r="P4136" s="117" t="s">
        <v>2720</v>
      </c>
      <c r="Q4136" s="101" t="s">
        <v>2721</v>
      </c>
      <c r="R4136" s="117" t="s">
        <v>775</v>
      </c>
      <c r="S4136" s="112" t="s">
        <v>2722</v>
      </c>
      <c r="T4136" s="117" t="s">
        <v>775</v>
      </c>
    </row>
    <row r="4137" spans="1:20">
      <c r="A4137" s="4" t="str">
        <f>VLOOKUP(C4137,STYLES!$A$1:$R$2088,7,FALSE)</f>
        <v>Knits_Layering</v>
      </c>
      <c r="B4137" t="str">
        <f>VLOOKUP(C4137,STYLES!$1:$1048576,6,FALSE)</f>
        <v>Team 365™</v>
      </c>
      <c r="C4137" s="103" t="s">
        <v>2045</v>
      </c>
      <c r="E4137" t="str">
        <f>VLOOKUP(C4137,STYLES!$1:$1048576,12,FALSE)</f>
        <v>Zone Performance Quarter-Zip</v>
      </c>
      <c r="F4137" s="112" t="s">
        <v>3648</v>
      </c>
      <c r="G4137" s="111" t="s">
        <v>2740</v>
      </c>
      <c r="H4137" s="113" t="str">
        <f>VLOOKUP(C4137,STYLES!$1:$1048576,9,FALSE)</f>
        <v>Active</v>
      </c>
      <c r="I4137" s="113" t="str">
        <f>VLOOKUP(C4137,STYLES!$1:$1048576,10,FALSE)</f>
        <v>Active</v>
      </c>
      <c r="J4137" s="112" t="s">
        <v>3021</v>
      </c>
      <c r="K4137" s="139">
        <f>IFERROR(VLOOKUP(J4137,LISTS!G:H,2,FALSE),"0")</f>
        <v>4</v>
      </c>
      <c r="L4137" s="68">
        <f t="shared" si="186"/>
        <v>4</v>
      </c>
      <c r="M4137" s="112" t="s">
        <v>3021</v>
      </c>
      <c r="N4137" s="140">
        <f>IFERROR(VLOOKUP(M4137,LISTS!G:H,2,FALSE),"0")</f>
        <v>4</v>
      </c>
      <c r="O4137" s="68">
        <f t="shared" si="187"/>
        <v>4</v>
      </c>
      <c r="P4137" s="117" t="s">
        <v>2720</v>
      </c>
      <c r="Q4137" s="117" t="s">
        <v>3619</v>
      </c>
      <c r="R4137" s="117" t="s">
        <v>775</v>
      </c>
      <c r="S4137" s="103" t="s">
        <v>3620</v>
      </c>
      <c r="T4137" s="117" t="s">
        <v>775</v>
      </c>
    </row>
    <row r="4138" spans="1:20">
      <c r="A4138" s="4" t="str">
        <f>VLOOKUP(C4138,STYLES!$A$1:$R$2088,7,FALSE)</f>
        <v>Knits_Layering</v>
      </c>
      <c r="B4138" t="str">
        <f>VLOOKUP(C4138,STYLES!$1:$1048576,6,FALSE)</f>
        <v>Team 365™</v>
      </c>
      <c r="C4138" s="103" t="s">
        <v>2045</v>
      </c>
      <c r="E4138" t="str">
        <f>VLOOKUP(C4138,STYLES!$1:$1048576,12,FALSE)</f>
        <v>Zone Performance Quarter-Zip</v>
      </c>
      <c r="F4138" s="112" t="s">
        <v>3649</v>
      </c>
      <c r="G4138" s="111" t="s">
        <v>2732</v>
      </c>
      <c r="H4138" s="113" t="str">
        <f>VLOOKUP(C4138,STYLES!$1:$1048576,9,FALSE)</f>
        <v>Active</v>
      </c>
      <c r="I4138" s="113" t="str">
        <f>VLOOKUP(C4138,STYLES!$1:$1048576,10,FALSE)</f>
        <v>Active</v>
      </c>
      <c r="J4138" s="112" t="s">
        <v>3021</v>
      </c>
      <c r="K4138" s="139">
        <f>IFERROR(VLOOKUP(J4138,LISTS!G:H,2,FALSE),"0")</f>
        <v>4</v>
      </c>
      <c r="L4138" s="68">
        <f t="shared" si="186"/>
        <v>4</v>
      </c>
      <c r="M4138" s="112" t="s">
        <v>3021</v>
      </c>
      <c r="N4138" s="140">
        <f>IFERROR(VLOOKUP(M4138,LISTS!G:H,2,FALSE),"0")</f>
        <v>4</v>
      </c>
      <c r="O4138" s="68">
        <f t="shared" si="187"/>
        <v>4</v>
      </c>
      <c r="P4138" s="117" t="s">
        <v>2720</v>
      </c>
      <c r="Q4138" s="117" t="s">
        <v>3622</v>
      </c>
      <c r="R4138" s="117" t="s">
        <v>775</v>
      </c>
      <c r="S4138" s="103" t="s">
        <v>3623</v>
      </c>
      <c r="T4138" s="117" t="s">
        <v>775</v>
      </c>
    </row>
    <row r="4139" spans="1:20">
      <c r="A4139" s="4" t="str">
        <f>VLOOKUP(C4139,STYLES!$A$1:$R$2088,7,FALSE)</f>
        <v>Knits_Layering</v>
      </c>
      <c r="B4139" t="str">
        <f>VLOOKUP(C4139,STYLES!$1:$1048576,6,FALSE)</f>
        <v>Team 365™</v>
      </c>
      <c r="C4139" s="103" t="s">
        <v>2045</v>
      </c>
      <c r="E4139" t="str">
        <f>VLOOKUP(C4139,STYLES!$1:$1048576,12,FALSE)</f>
        <v>Zone Performance Quarter-Zip</v>
      </c>
      <c r="F4139" s="112" t="s">
        <v>3650</v>
      </c>
      <c r="G4139" s="111" t="s">
        <v>2763</v>
      </c>
      <c r="H4139" s="113" t="str">
        <f>VLOOKUP(C4139,STYLES!$1:$1048576,9,FALSE)</f>
        <v>Active</v>
      </c>
      <c r="I4139" s="113" t="str">
        <f>VLOOKUP(C4139,STYLES!$1:$1048576,10,FALSE)</f>
        <v>Active</v>
      </c>
      <c r="J4139" s="112" t="s">
        <v>3021</v>
      </c>
      <c r="K4139" s="139">
        <f>IFERROR(VLOOKUP(J4139,LISTS!G:H,2,FALSE),"0")</f>
        <v>4</v>
      </c>
      <c r="L4139" s="68">
        <f t="shared" si="186"/>
        <v>4</v>
      </c>
      <c r="M4139" s="112" t="s">
        <v>3021</v>
      </c>
      <c r="N4139" s="140">
        <f>IFERROR(VLOOKUP(M4139,LISTS!G:H,2,FALSE),"0")</f>
        <v>4</v>
      </c>
      <c r="O4139" s="68">
        <f t="shared" si="187"/>
        <v>4</v>
      </c>
      <c r="P4139" s="117" t="s">
        <v>2720</v>
      </c>
      <c r="Q4139" s="117" t="s">
        <v>2783</v>
      </c>
      <c r="R4139" s="117" t="s">
        <v>775</v>
      </c>
      <c r="S4139" s="103" t="s">
        <v>2922</v>
      </c>
      <c r="T4139" s="117" t="s">
        <v>775</v>
      </c>
    </row>
    <row r="4140" spans="1:20">
      <c r="A4140" s="4" t="str">
        <f>VLOOKUP(C4140,STYLES!$A$1:$R$2088,7,FALSE)</f>
        <v>Knits_Layering</v>
      </c>
      <c r="B4140" t="str">
        <f>VLOOKUP(C4140,STYLES!$1:$1048576,6,FALSE)</f>
        <v>Team 365™</v>
      </c>
      <c r="C4140" s="103" t="s">
        <v>2045</v>
      </c>
      <c r="E4140" t="str">
        <f>VLOOKUP(C4140,STYLES!$1:$1048576,12,FALSE)</f>
        <v>Zone Performance Quarter-Zip</v>
      </c>
      <c r="F4140" s="112" t="s">
        <v>3658</v>
      </c>
      <c r="G4140" s="111" t="s">
        <v>2755</v>
      </c>
      <c r="H4140" s="113" t="str">
        <f>VLOOKUP(C4140,STYLES!$1:$1048576,9,FALSE)</f>
        <v>Active</v>
      </c>
      <c r="I4140" s="113" t="str">
        <f>VLOOKUP(C4140,STYLES!$1:$1048576,10,FALSE)</f>
        <v>Active</v>
      </c>
      <c r="J4140" s="112" t="s">
        <v>3021</v>
      </c>
      <c r="K4140" s="139">
        <f>IFERROR(VLOOKUP(J4140,LISTS!G:H,2,FALSE),"0")</f>
        <v>4</v>
      </c>
      <c r="L4140" s="68">
        <f t="shared" si="186"/>
        <v>4</v>
      </c>
      <c r="M4140" s="112" t="s">
        <v>3021</v>
      </c>
      <c r="N4140" s="140">
        <f>IFERROR(VLOOKUP(M4140,LISTS!G:H,2,FALSE),"0")</f>
        <v>4</v>
      </c>
      <c r="O4140" s="68">
        <f t="shared" si="187"/>
        <v>4</v>
      </c>
      <c r="P4140" s="117" t="s">
        <v>2720</v>
      </c>
      <c r="Q4140" s="117" t="s">
        <v>3633</v>
      </c>
      <c r="R4140" s="117" t="s">
        <v>775</v>
      </c>
      <c r="S4140" s="103" t="s">
        <v>3238</v>
      </c>
      <c r="T4140" s="117" t="s">
        <v>775</v>
      </c>
    </row>
    <row r="4141" spans="1:20">
      <c r="A4141" s="4" t="str">
        <f>VLOOKUP(C4141,STYLES!$A$1:$R$2088,7,FALSE)</f>
        <v>Knits_Layering</v>
      </c>
      <c r="B4141" t="str">
        <f>VLOOKUP(C4141,STYLES!$1:$1048576,6,FALSE)</f>
        <v>Team 365™</v>
      </c>
      <c r="C4141" s="103" t="s">
        <v>2045</v>
      </c>
      <c r="E4141" t="str">
        <f>VLOOKUP(C4141,STYLES!$1:$1048576,12,FALSE)</f>
        <v>Zone Performance Quarter-Zip</v>
      </c>
      <c r="F4141" s="112" t="s">
        <v>3659</v>
      </c>
      <c r="G4141" s="111" t="s">
        <v>2809</v>
      </c>
      <c r="H4141" s="113" t="str">
        <f>VLOOKUP(C4141,STYLES!$1:$1048576,9,FALSE)</f>
        <v>Active</v>
      </c>
      <c r="I4141" s="113" t="str">
        <f>VLOOKUP(C4141,STYLES!$1:$1048576,10,FALSE)</f>
        <v>Active</v>
      </c>
      <c r="J4141" s="112" t="s">
        <v>3021</v>
      </c>
      <c r="K4141" s="139">
        <f>IFERROR(VLOOKUP(J4141,LISTS!G:H,2,FALSE),"0")</f>
        <v>4</v>
      </c>
      <c r="L4141" s="68">
        <f t="shared" si="186"/>
        <v>4</v>
      </c>
      <c r="M4141" s="112" t="s">
        <v>3021</v>
      </c>
      <c r="N4141" s="140">
        <f>IFERROR(VLOOKUP(M4141,LISTS!G:H,2,FALSE),"0")</f>
        <v>4</v>
      </c>
      <c r="O4141" s="68">
        <f t="shared" si="187"/>
        <v>4</v>
      </c>
      <c r="P4141" s="117" t="s">
        <v>2720</v>
      </c>
      <c r="Q4141" s="117" t="s">
        <v>3368</v>
      </c>
      <c r="R4141" s="117" t="s">
        <v>775</v>
      </c>
      <c r="S4141" s="103" t="s">
        <v>3369</v>
      </c>
      <c r="T4141" s="117" t="s">
        <v>775</v>
      </c>
    </row>
    <row r="4142" spans="1:20">
      <c r="A4142" s="4"/>
      <c r="F4142" s="112"/>
      <c r="G4142" s="111"/>
      <c r="I4142" s="130"/>
      <c r="J4142" s="112"/>
      <c r="K4142" s="139"/>
      <c r="L4142" s="60"/>
      <c r="M4142" s="112"/>
      <c r="N4142" s="140"/>
      <c r="O4142" s="60"/>
      <c r="Q4142" s="117"/>
      <c r="R4142" s="117"/>
      <c r="S4142" s="103"/>
      <c r="T4142" s="103"/>
    </row>
    <row r="4143" spans="1:20">
      <c r="A4143" s="4" t="str">
        <f>VLOOKUP(C4143,STYLES!$A$1:$R$2088,7,FALSE)</f>
        <v>Knits_Layering</v>
      </c>
      <c r="B4143" t="str">
        <f>VLOOKUP(C4143,STYLES!$1:$1048576,6,FALSE)</f>
        <v>Team 365™</v>
      </c>
      <c r="C4143" s="103" t="s">
        <v>2046</v>
      </c>
      <c r="E4143" t="str">
        <f>VLOOKUP(C4143,STYLES!$1:$1048576,12,FALSE)</f>
        <v>Zone Sonic Heather Performance Quarter-Zip</v>
      </c>
      <c r="F4143" s="112" t="s">
        <v>3665</v>
      </c>
      <c r="G4143" s="111" t="s">
        <v>2736</v>
      </c>
      <c r="H4143" s="113" t="str">
        <f>VLOOKUP(C4143,STYLES!$1:$1048576,9,FALSE)</f>
        <v>New</v>
      </c>
      <c r="I4143" s="113" t="str">
        <f>VLOOKUP(C4143,STYLES!$1:$1048576,10,FALSE)</f>
        <v>New</v>
      </c>
      <c r="J4143" s="112" t="s">
        <v>2719</v>
      </c>
      <c r="K4143" s="139">
        <f>IFERROR(VLOOKUP(J4143,LISTS!G:H,2,FALSE),"0")</f>
        <v>8</v>
      </c>
      <c r="L4143" s="68">
        <f t="shared" ref="L4143:L4150" si="188">IF(OR(H4143="ACTIVE",H4143="NEW",H4143="DNR",H4143="Pre-Closeout"),K4143,"")</f>
        <v>8</v>
      </c>
      <c r="M4143" s="112" t="s">
        <v>2719</v>
      </c>
      <c r="N4143" s="140">
        <f>IFERROR(VLOOKUP(M4143,LISTS!G:H,2,FALSE),"0")</f>
        <v>8</v>
      </c>
      <c r="O4143" s="68">
        <f t="shared" ref="O4143:O4150" si="189">IF(OR(I4143="ACTIVE",I4143="NEW",I4143="DNR",I4143="Pre-Closeout"),N4143,"")</f>
        <v>8</v>
      </c>
      <c r="P4143" s="117" t="s">
        <v>2720</v>
      </c>
      <c r="Q4143" s="117" t="s">
        <v>3146</v>
      </c>
      <c r="R4143" s="117" t="s">
        <v>775</v>
      </c>
      <c r="S4143" s="103" t="s">
        <v>3147</v>
      </c>
      <c r="T4143" s="103" t="s">
        <v>775</v>
      </c>
    </row>
    <row r="4144" spans="1:20">
      <c r="A4144" s="4" t="str">
        <f>VLOOKUP(C4144,STYLES!$A$1:$R$2088,7,FALSE)</f>
        <v>Knits_Layering</v>
      </c>
      <c r="B4144" t="str">
        <f>VLOOKUP(C4144,STYLES!$1:$1048576,6,FALSE)</f>
        <v>Team 365™</v>
      </c>
      <c r="C4144" s="103" t="s">
        <v>2046</v>
      </c>
      <c r="E4144" t="str">
        <f>VLOOKUP(C4144,STYLES!$1:$1048576,12,FALSE)</f>
        <v>Zone Sonic Heather Performance Quarter-Zip</v>
      </c>
      <c r="F4144" s="112" t="s">
        <v>2867</v>
      </c>
      <c r="G4144" s="111" t="s">
        <v>2718</v>
      </c>
      <c r="H4144" s="113" t="str">
        <f>VLOOKUP(C4144,STYLES!$1:$1048576,9,FALSE)</f>
        <v>New</v>
      </c>
      <c r="I4144" s="113" t="str">
        <f>VLOOKUP(C4144,STYLES!$1:$1048576,10,FALSE)</f>
        <v>New</v>
      </c>
      <c r="J4144" s="112" t="s">
        <v>2719</v>
      </c>
      <c r="K4144" s="139">
        <f>IFERROR(VLOOKUP(J4144,LISTS!G:H,2,FALSE),"0")</f>
        <v>8</v>
      </c>
      <c r="L4144" s="68">
        <f t="shared" si="188"/>
        <v>8</v>
      </c>
      <c r="M4144" s="112" t="s">
        <v>2719</v>
      </c>
      <c r="N4144" s="140">
        <f>IFERROR(VLOOKUP(M4144,LISTS!G:H,2,FALSE),"0")</f>
        <v>8</v>
      </c>
      <c r="O4144" s="68">
        <f t="shared" si="189"/>
        <v>8</v>
      </c>
      <c r="P4144" s="117" t="s">
        <v>2720</v>
      </c>
      <c r="Q4144" s="101" t="s">
        <v>2721</v>
      </c>
      <c r="R4144" s="117" t="s">
        <v>775</v>
      </c>
      <c r="S4144" s="112" t="s">
        <v>2722</v>
      </c>
      <c r="T4144" s="117" t="s">
        <v>775</v>
      </c>
    </row>
    <row r="4145" spans="1:20">
      <c r="A4145" s="4" t="str">
        <f>VLOOKUP(C4145,STYLES!$A$1:$R$2088,7,FALSE)</f>
        <v>Knits_Layering</v>
      </c>
      <c r="B4145" t="str">
        <f>VLOOKUP(C4145,STYLES!$1:$1048576,6,FALSE)</f>
        <v>Team 365™</v>
      </c>
      <c r="C4145" s="103" t="s">
        <v>2046</v>
      </c>
      <c r="E4145" t="str">
        <f>VLOOKUP(C4145,STYLES!$1:$1048576,12,FALSE)</f>
        <v>Zone Sonic Heather Performance Quarter-Zip</v>
      </c>
      <c r="F4145" s="112" t="s">
        <v>2762</v>
      </c>
      <c r="G4145" s="111" t="s">
        <v>2763</v>
      </c>
      <c r="H4145" s="113" t="str">
        <f>VLOOKUP(C4145,STYLES!$1:$1048576,9,FALSE)</f>
        <v>New</v>
      </c>
      <c r="I4145" s="113" t="str">
        <f>VLOOKUP(C4145,STYLES!$1:$1048576,10,FALSE)</f>
        <v>New</v>
      </c>
      <c r="J4145" s="112" t="s">
        <v>2719</v>
      </c>
      <c r="K4145" s="139">
        <f>IFERROR(VLOOKUP(J4145,LISTS!G:H,2,FALSE),"0")</f>
        <v>8</v>
      </c>
      <c r="L4145" s="68">
        <f t="shared" si="188"/>
        <v>8</v>
      </c>
      <c r="M4145" s="112" t="s">
        <v>2719</v>
      </c>
      <c r="N4145" s="140">
        <f>IFERROR(VLOOKUP(M4145,LISTS!G:H,2,FALSE),"0")</f>
        <v>8</v>
      </c>
      <c r="O4145" s="68">
        <f t="shared" si="189"/>
        <v>8</v>
      </c>
      <c r="P4145" s="117" t="s">
        <v>2720</v>
      </c>
      <c r="Q4145" s="118" t="s">
        <v>2765</v>
      </c>
      <c r="R4145" s="118" t="s">
        <v>775</v>
      </c>
      <c r="S4145" s="112" t="s">
        <v>2766</v>
      </c>
      <c r="T4145" s="118" t="s">
        <v>775</v>
      </c>
    </row>
    <row r="4146" spans="1:20">
      <c r="A4146" s="4" t="str">
        <f>VLOOKUP(C4146,STYLES!$A$1:$R$2088,7,FALSE)</f>
        <v>Knits_Layering</v>
      </c>
      <c r="B4146" t="str">
        <f>VLOOKUP(C4146,STYLES!$1:$1048576,6,FALSE)</f>
        <v>Team 365™</v>
      </c>
      <c r="C4146" s="103" t="s">
        <v>2046</v>
      </c>
      <c r="E4146" t="str">
        <f>VLOOKUP(C4146,STYLES!$1:$1048576,12,FALSE)</f>
        <v>Zone Sonic Heather Performance Quarter-Zip</v>
      </c>
      <c r="F4146" s="112" t="s">
        <v>3666</v>
      </c>
      <c r="G4146" s="111" t="s">
        <v>2740</v>
      </c>
      <c r="H4146" s="113" t="str">
        <f>VLOOKUP(C4146,STYLES!$1:$1048576,9,FALSE)</f>
        <v>New</v>
      </c>
      <c r="I4146" s="113" t="str">
        <f>VLOOKUP(C4146,STYLES!$1:$1048576,10,FALSE)</f>
        <v>New</v>
      </c>
      <c r="J4146" s="112" t="s">
        <v>2719</v>
      </c>
      <c r="K4146" s="139">
        <f>IFERROR(VLOOKUP(J4146,LISTS!G:H,2,FALSE),"0")</f>
        <v>8</v>
      </c>
      <c r="L4146" s="68">
        <f t="shared" si="188"/>
        <v>8</v>
      </c>
      <c r="M4146" s="112" t="s">
        <v>2719</v>
      </c>
      <c r="N4146" s="140">
        <f>IFERROR(VLOOKUP(M4146,LISTS!G:H,2,FALSE),"0")</f>
        <v>8</v>
      </c>
      <c r="O4146" s="68">
        <f t="shared" si="189"/>
        <v>8</v>
      </c>
      <c r="P4146" s="117" t="s">
        <v>2720</v>
      </c>
      <c r="Q4146" s="117" t="s">
        <v>3619</v>
      </c>
      <c r="R4146" s="117" t="s">
        <v>775</v>
      </c>
      <c r="S4146" s="103" t="s">
        <v>3620</v>
      </c>
      <c r="T4146" s="117" t="s">
        <v>775</v>
      </c>
    </row>
    <row r="4147" spans="1:20">
      <c r="A4147" s="4" t="str">
        <f>VLOOKUP(C4147,STYLES!$A$1:$R$2088,7,FALSE)</f>
        <v>Knits_Layering</v>
      </c>
      <c r="B4147" t="str">
        <f>VLOOKUP(C4147,STYLES!$1:$1048576,6,FALSE)</f>
        <v>Team 365™</v>
      </c>
      <c r="C4147" s="103" t="s">
        <v>2046</v>
      </c>
      <c r="E4147" t="str">
        <f>VLOOKUP(C4147,STYLES!$1:$1048576,12,FALSE)</f>
        <v>Zone Sonic Heather Performance Quarter-Zip</v>
      </c>
      <c r="F4147" s="112" t="s">
        <v>3667</v>
      </c>
      <c r="G4147" s="111" t="s">
        <v>2732</v>
      </c>
      <c r="H4147" s="113" t="str">
        <f>VLOOKUP(C4147,STYLES!$1:$1048576,9,FALSE)</f>
        <v>New</v>
      </c>
      <c r="I4147" s="113" t="str">
        <f>VLOOKUP(C4147,STYLES!$1:$1048576,10,FALSE)</f>
        <v>New</v>
      </c>
      <c r="J4147" s="112" t="s">
        <v>2719</v>
      </c>
      <c r="K4147" s="139">
        <f>IFERROR(VLOOKUP(J4147,LISTS!G:H,2,FALSE),"0")</f>
        <v>8</v>
      </c>
      <c r="L4147" s="68">
        <f t="shared" si="188"/>
        <v>8</v>
      </c>
      <c r="M4147" s="112" t="s">
        <v>2719</v>
      </c>
      <c r="N4147" s="140">
        <f>IFERROR(VLOOKUP(M4147,LISTS!G:H,2,FALSE),"0")</f>
        <v>8</v>
      </c>
      <c r="O4147" s="68">
        <f t="shared" si="189"/>
        <v>8</v>
      </c>
      <c r="P4147" s="117" t="s">
        <v>2720</v>
      </c>
      <c r="Q4147" s="117" t="s">
        <v>3622</v>
      </c>
      <c r="R4147" s="117" t="s">
        <v>775</v>
      </c>
      <c r="S4147" s="103" t="s">
        <v>3623</v>
      </c>
      <c r="T4147" s="117" t="s">
        <v>775</v>
      </c>
    </row>
    <row r="4148" spans="1:20">
      <c r="A4148" s="4" t="str">
        <f>VLOOKUP(C4148,STYLES!$A$1:$R$2088,7,FALSE)</f>
        <v>Knits_Layering</v>
      </c>
      <c r="B4148" t="str">
        <f>VLOOKUP(C4148,STYLES!$1:$1048576,6,FALSE)</f>
        <v>Team 365™</v>
      </c>
      <c r="C4148" s="103" t="s">
        <v>2046</v>
      </c>
      <c r="E4148" t="str">
        <f>VLOOKUP(C4148,STYLES!$1:$1048576,12,FALSE)</f>
        <v>Zone Sonic Heather Performance Quarter-Zip</v>
      </c>
      <c r="F4148" s="112" t="s">
        <v>3668</v>
      </c>
      <c r="G4148" s="111" t="s">
        <v>2724</v>
      </c>
      <c r="H4148" s="113" t="str">
        <f>VLOOKUP(C4148,STYLES!$1:$1048576,9,FALSE)</f>
        <v>New</v>
      </c>
      <c r="I4148" s="113" t="str">
        <f>VLOOKUP(C4148,STYLES!$1:$1048576,10,FALSE)</f>
        <v>New</v>
      </c>
      <c r="J4148" s="112" t="s">
        <v>2719</v>
      </c>
      <c r="K4148" s="139">
        <f>IFERROR(VLOOKUP(J4148,LISTS!G:H,2,FALSE),"0")</f>
        <v>8</v>
      </c>
      <c r="L4148" s="68">
        <f t="shared" si="188"/>
        <v>8</v>
      </c>
      <c r="M4148" s="112" t="s">
        <v>2719</v>
      </c>
      <c r="N4148" s="140">
        <f>IFERROR(VLOOKUP(M4148,LISTS!G:H,2,FALSE),"0")</f>
        <v>8</v>
      </c>
      <c r="O4148" s="68">
        <f t="shared" si="189"/>
        <v>8</v>
      </c>
      <c r="P4148" s="117" t="s">
        <v>2720</v>
      </c>
      <c r="Q4148" s="117" t="s">
        <v>2794</v>
      </c>
      <c r="R4148" s="117" t="s">
        <v>775</v>
      </c>
      <c r="S4148" s="103" t="s">
        <v>2795</v>
      </c>
      <c r="T4148" s="117" t="s">
        <v>775</v>
      </c>
    </row>
    <row r="4149" spans="1:20">
      <c r="A4149" s="4" t="str">
        <f>VLOOKUP(C4149,STYLES!$A$1:$R$2088,7,FALSE)</f>
        <v>Knits_Layering</v>
      </c>
      <c r="B4149" t="str">
        <f>VLOOKUP(C4149,STYLES!$1:$1048576,6,FALSE)</f>
        <v>Team 365™</v>
      </c>
      <c r="C4149" s="103" t="s">
        <v>2046</v>
      </c>
      <c r="E4149" t="str">
        <f>VLOOKUP(C4149,STYLES!$1:$1048576,12,FALSE)</f>
        <v>Zone Sonic Heather Performance Quarter-Zip</v>
      </c>
      <c r="F4149" s="112" t="s">
        <v>3669</v>
      </c>
      <c r="G4149" s="111" t="s">
        <v>2755</v>
      </c>
      <c r="H4149" s="113" t="str">
        <f>VLOOKUP(C4149,STYLES!$1:$1048576,9,FALSE)</f>
        <v>New</v>
      </c>
      <c r="I4149" s="113" t="str">
        <f>VLOOKUP(C4149,STYLES!$1:$1048576,10,FALSE)</f>
        <v>New</v>
      </c>
      <c r="J4149" s="112" t="s">
        <v>2719</v>
      </c>
      <c r="K4149" s="139">
        <f>IFERROR(VLOOKUP(J4149,LISTS!G:H,2,FALSE),"0")</f>
        <v>8</v>
      </c>
      <c r="L4149" s="68">
        <f t="shared" si="188"/>
        <v>8</v>
      </c>
      <c r="M4149" s="112" t="s">
        <v>2719</v>
      </c>
      <c r="N4149" s="140">
        <f>IFERROR(VLOOKUP(M4149,LISTS!G:H,2,FALSE),"0")</f>
        <v>8</v>
      </c>
      <c r="O4149" s="68">
        <f t="shared" si="189"/>
        <v>8</v>
      </c>
      <c r="P4149" s="117" t="s">
        <v>2720</v>
      </c>
      <c r="Q4149" s="117" t="s">
        <v>3633</v>
      </c>
      <c r="R4149" s="117" t="s">
        <v>775</v>
      </c>
      <c r="S4149" s="103" t="s">
        <v>3238</v>
      </c>
      <c r="T4149" s="117" t="s">
        <v>775</v>
      </c>
    </row>
    <row r="4150" spans="1:20">
      <c r="A4150" s="4" t="str">
        <f>VLOOKUP(C4150,STYLES!$A$1:$R$2088,7,FALSE)</f>
        <v>Knits_Layering</v>
      </c>
      <c r="B4150" t="str">
        <f>VLOOKUP(C4150,STYLES!$1:$1048576,6,FALSE)</f>
        <v>Team 365™</v>
      </c>
      <c r="C4150" s="103" t="s">
        <v>2046</v>
      </c>
      <c r="E4150" t="str">
        <f>VLOOKUP(C4150,STYLES!$1:$1048576,12,FALSE)</f>
        <v>Zone Sonic Heather Performance Quarter-Zip</v>
      </c>
      <c r="F4150" s="112" t="s">
        <v>3670</v>
      </c>
      <c r="G4150" s="111" t="s">
        <v>2809</v>
      </c>
      <c r="H4150" s="113" t="str">
        <f>VLOOKUP(C4150,STYLES!$1:$1048576,9,FALSE)</f>
        <v>New</v>
      </c>
      <c r="I4150" s="113" t="str">
        <f>VLOOKUP(C4150,STYLES!$1:$1048576,10,FALSE)</f>
        <v>New</v>
      </c>
      <c r="J4150" s="112" t="s">
        <v>2719</v>
      </c>
      <c r="K4150" s="139">
        <f>IFERROR(VLOOKUP(J4150,LISTS!G:H,2,FALSE),"0")</f>
        <v>8</v>
      </c>
      <c r="L4150" s="68">
        <f t="shared" si="188"/>
        <v>8</v>
      </c>
      <c r="M4150" s="112" t="s">
        <v>2719</v>
      </c>
      <c r="N4150" s="140">
        <f>IFERROR(VLOOKUP(M4150,LISTS!G:H,2,FALSE),"0")</f>
        <v>8</v>
      </c>
      <c r="O4150" s="68">
        <f t="shared" si="189"/>
        <v>8</v>
      </c>
      <c r="P4150" s="117" t="s">
        <v>2720</v>
      </c>
      <c r="Q4150" s="117" t="s">
        <v>3368</v>
      </c>
      <c r="R4150" s="117" t="s">
        <v>775</v>
      </c>
      <c r="S4150" s="103" t="s">
        <v>3369</v>
      </c>
      <c r="T4150" s="117" t="s">
        <v>775</v>
      </c>
    </row>
    <row r="4151" spans="1:20">
      <c r="A4151" s="4"/>
      <c r="F4151" s="112"/>
      <c r="G4151" s="111"/>
      <c r="H4151" s="113"/>
      <c r="I4151" s="113"/>
      <c r="J4151" s="112"/>
      <c r="K4151" s="139"/>
      <c r="L4151" s="60"/>
      <c r="M4151" s="112"/>
      <c r="N4151" s="140"/>
      <c r="O4151" s="60"/>
      <c r="Q4151" s="117"/>
      <c r="R4151" s="117"/>
      <c r="S4151" s="103"/>
    </row>
    <row r="4152" spans="1:20">
      <c r="A4152" s="4" t="str">
        <f>VLOOKUP(C4152,STYLES!$A$1:$R$2088,7,FALSE)</f>
        <v>Knits_Layering</v>
      </c>
      <c r="B4152" t="str">
        <f>VLOOKUP(C4152,STYLES!$1:$1048576,6,FALSE)</f>
        <v>Team 365™</v>
      </c>
      <c r="C4152" s="103" t="s">
        <v>2050</v>
      </c>
      <c r="E4152" t="str">
        <f>VLOOKUP(C4152,STYLES!$1:$1048576,12,FALSE)</f>
        <v>Zone Sonic Heather Performance Quarter-Zip</v>
      </c>
      <c r="F4152" s="112" t="s">
        <v>3665</v>
      </c>
      <c r="G4152" s="111" t="s">
        <v>2736</v>
      </c>
      <c r="H4152" s="113" t="str">
        <f>VLOOKUP(C4152,STYLES!$1:$1048576,9,FALSE)</f>
        <v>New</v>
      </c>
      <c r="I4152" s="113" t="str">
        <f>VLOOKUP(C4152,STYLES!$1:$1048576,10,FALSE)</f>
        <v>New</v>
      </c>
      <c r="J4152" s="112" t="s">
        <v>2745</v>
      </c>
      <c r="K4152" s="139">
        <f>IFERROR(VLOOKUP(J4152,LISTS!G:H,2,FALSE),"0")</f>
        <v>7</v>
      </c>
      <c r="L4152" s="68">
        <f t="shared" ref="L4152:L4159" si="190">IF(OR(H4152="ACTIVE",H4152="NEW",H4152="DNR",H4152="Pre-Closeout"),K4152,"")</f>
        <v>7</v>
      </c>
      <c r="M4152" s="112" t="s">
        <v>2745</v>
      </c>
      <c r="N4152" s="140">
        <f>IFERROR(VLOOKUP(M4152,LISTS!G:H,2,FALSE),"0")</f>
        <v>7</v>
      </c>
      <c r="O4152" s="68">
        <f t="shared" ref="O4152:O4159" si="191">IF(OR(I4152="ACTIVE",I4152="NEW",I4152="DNR",I4152="Pre-Closeout"),N4152,"")</f>
        <v>7</v>
      </c>
      <c r="P4152" s="117" t="s">
        <v>2720</v>
      </c>
      <c r="Q4152" s="117" t="s">
        <v>3146</v>
      </c>
      <c r="R4152" s="117" t="s">
        <v>775</v>
      </c>
      <c r="S4152" s="103" t="s">
        <v>3147</v>
      </c>
      <c r="T4152" s="103" t="s">
        <v>775</v>
      </c>
    </row>
    <row r="4153" spans="1:20">
      <c r="A4153" s="4" t="str">
        <f>VLOOKUP(C4153,STYLES!$A$1:$R$2088,7,FALSE)</f>
        <v>Knits_Layering</v>
      </c>
      <c r="B4153" t="str">
        <f>VLOOKUP(C4153,STYLES!$1:$1048576,6,FALSE)</f>
        <v>Team 365™</v>
      </c>
      <c r="C4153" s="103" t="s">
        <v>2050</v>
      </c>
      <c r="E4153" t="str">
        <f>VLOOKUP(C4153,STYLES!$1:$1048576,12,FALSE)</f>
        <v>Zone Sonic Heather Performance Quarter-Zip</v>
      </c>
      <c r="F4153" s="112" t="s">
        <v>2867</v>
      </c>
      <c r="G4153" s="111" t="s">
        <v>2718</v>
      </c>
      <c r="H4153" s="113" t="str">
        <f>VLOOKUP(C4153,STYLES!$1:$1048576,9,FALSE)</f>
        <v>New</v>
      </c>
      <c r="I4153" s="113" t="str">
        <f>VLOOKUP(C4153,STYLES!$1:$1048576,10,FALSE)</f>
        <v>New</v>
      </c>
      <c r="J4153" s="112" t="s">
        <v>2745</v>
      </c>
      <c r="K4153" s="139">
        <f>IFERROR(VLOOKUP(J4153,LISTS!G:H,2,FALSE),"0")</f>
        <v>7</v>
      </c>
      <c r="L4153" s="68">
        <f t="shared" si="190"/>
        <v>7</v>
      </c>
      <c r="M4153" s="112" t="s">
        <v>2745</v>
      </c>
      <c r="N4153" s="140">
        <f>IFERROR(VLOOKUP(M4153,LISTS!G:H,2,FALSE),"0")</f>
        <v>7</v>
      </c>
      <c r="O4153" s="68">
        <f t="shared" si="191"/>
        <v>7</v>
      </c>
      <c r="P4153" s="117" t="s">
        <v>2720</v>
      </c>
      <c r="Q4153" s="101" t="s">
        <v>2721</v>
      </c>
      <c r="R4153" s="117" t="s">
        <v>775</v>
      </c>
      <c r="S4153" s="112" t="s">
        <v>2722</v>
      </c>
      <c r="T4153" s="117" t="s">
        <v>775</v>
      </c>
    </row>
    <row r="4154" spans="1:20">
      <c r="A4154" s="4" t="str">
        <f>VLOOKUP(C4154,STYLES!$A$1:$R$2088,7,FALSE)</f>
        <v>Knits_Layering</v>
      </c>
      <c r="B4154" t="str">
        <f>VLOOKUP(C4154,STYLES!$1:$1048576,6,FALSE)</f>
        <v>Team 365™</v>
      </c>
      <c r="C4154" s="103" t="s">
        <v>2050</v>
      </c>
      <c r="E4154" t="str">
        <f>VLOOKUP(C4154,STYLES!$1:$1048576,12,FALSE)</f>
        <v>Zone Sonic Heather Performance Quarter-Zip</v>
      </c>
      <c r="F4154" s="112" t="s">
        <v>2762</v>
      </c>
      <c r="G4154" s="111" t="s">
        <v>2763</v>
      </c>
      <c r="H4154" s="113" t="str">
        <f>VLOOKUP(C4154,STYLES!$1:$1048576,9,FALSE)</f>
        <v>New</v>
      </c>
      <c r="I4154" s="113" t="str">
        <f>VLOOKUP(C4154,STYLES!$1:$1048576,10,FALSE)</f>
        <v>New</v>
      </c>
      <c r="J4154" s="112" t="s">
        <v>2745</v>
      </c>
      <c r="K4154" s="139">
        <f>IFERROR(VLOOKUP(J4154,LISTS!G:H,2,FALSE),"0")</f>
        <v>7</v>
      </c>
      <c r="L4154" s="68">
        <f t="shared" si="190"/>
        <v>7</v>
      </c>
      <c r="M4154" s="112" t="s">
        <v>2745</v>
      </c>
      <c r="N4154" s="140">
        <f>IFERROR(VLOOKUP(M4154,LISTS!G:H,2,FALSE),"0")</f>
        <v>7</v>
      </c>
      <c r="O4154" s="68">
        <f t="shared" si="191"/>
        <v>7</v>
      </c>
      <c r="P4154" s="117" t="s">
        <v>2720</v>
      </c>
      <c r="Q4154" s="118" t="s">
        <v>2765</v>
      </c>
      <c r="R4154" s="118" t="s">
        <v>775</v>
      </c>
      <c r="S4154" s="112" t="s">
        <v>2766</v>
      </c>
      <c r="T4154" s="118" t="s">
        <v>775</v>
      </c>
    </row>
    <row r="4155" spans="1:20">
      <c r="A4155" s="4" t="str">
        <f>VLOOKUP(C4155,STYLES!$A$1:$R$2088,7,FALSE)</f>
        <v>Knits_Layering</v>
      </c>
      <c r="B4155" t="str">
        <f>VLOOKUP(C4155,STYLES!$1:$1048576,6,FALSE)</f>
        <v>Team 365™</v>
      </c>
      <c r="C4155" s="103" t="s">
        <v>2050</v>
      </c>
      <c r="E4155" t="str">
        <f>VLOOKUP(C4155,STYLES!$1:$1048576,12,FALSE)</f>
        <v>Zone Sonic Heather Performance Quarter-Zip</v>
      </c>
      <c r="F4155" s="112" t="s">
        <v>3666</v>
      </c>
      <c r="G4155" s="111" t="s">
        <v>2740</v>
      </c>
      <c r="H4155" s="113" t="str">
        <f>VLOOKUP(C4155,STYLES!$1:$1048576,9,FALSE)</f>
        <v>New</v>
      </c>
      <c r="I4155" s="113" t="str">
        <f>VLOOKUP(C4155,STYLES!$1:$1048576,10,FALSE)</f>
        <v>New</v>
      </c>
      <c r="J4155" s="112" t="s">
        <v>2745</v>
      </c>
      <c r="K4155" s="139">
        <f>IFERROR(VLOOKUP(J4155,LISTS!G:H,2,FALSE),"0")</f>
        <v>7</v>
      </c>
      <c r="L4155" s="68">
        <f t="shared" si="190"/>
        <v>7</v>
      </c>
      <c r="M4155" s="112" t="s">
        <v>2745</v>
      </c>
      <c r="N4155" s="140">
        <f>IFERROR(VLOOKUP(M4155,LISTS!G:H,2,FALSE),"0")</f>
        <v>7</v>
      </c>
      <c r="O4155" s="68">
        <f t="shared" si="191"/>
        <v>7</v>
      </c>
      <c r="P4155" s="117" t="s">
        <v>2720</v>
      </c>
      <c r="Q4155" s="117" t="s">
        <v>3619</v>
      </c>
      <c r="R4155" s="117" t="s">
        <v>775</v>
      </c>
      <c r="S4155" s="103" t="s">
        <v>3620</v>
      </c>
      <c r="T4155" s="117" t="s">
        <v>775</v>
      </c>
    </row>
    <row r="4156" spans="1:20">
      <c r="A4156" s="4" t="str">
        <f>VLOOKUP(C4156,STYLES!$A$1:$R$2088,7,FALSE)</f>
        <v>Knits_Layering</v>
      </c>
      <c r="B4156" t="str">
        <f>VLOOKUP(C4156,STYLES!$1:$1048576,6,FALSE)</f>
        <v>Team 365™</v>
      </c>
      <c r="C4156" s="103" t="s">
        <v>2050</v>
      </c>
      <c r="E4156" t="str">
        <f>VLOOKUP(C4156,STYLES!$1:$1048576,12,FALSE)</f>
        <v>Zone Sonic Heather Performance Quarter-Zip</v>
      </c>
      <c r="F4156" s="112" t="s">
        <v>3667</v>
      </c>
      <c r="G4156" s="111" t="s">
        <v>2732</v>
      </c>
      <c r="H4156" s="113" t="str">
        <f>VLOOKUP(C4156,STYLES!$1:$1048576,9,FALSE)</f>
        <v>New</v>
      </c>
      <c r="I4156" s="113" t="str">
        <f>VLOOKUP(C4156,STYLES!$1:$1048576,10,FALSE)</f>
        <v>New</v>
      </c>
      <c r="J4156" s="112" t="s">
        <v>2745</v>
      </c>
      <c r="K4156" s="139">
        <f>IFERROR(VLOOKUP(J4156,LISTS!G:H,2,FALSE),"0")</f>
        <v>7</v>
      </c>
      <c r="L4156" s="68">
        <f t="shared" si="190"/>
        <v>7</v>
      </c>
      <c r="M4156" s="112" t="s">
        <v>2745</v>
      </c>
      <c r="N4156" s="140">
        <f>IFERROR(VLOOKUP(M4156,LISTS!G:H,2,FALSE),"0")</f>
        <v>7</v>
      </c>
      <c r="O4156" s="68">
        <f t="shared" si="191"/>
        <v>7</v>
      </c>
      <c r="P4156" s="117" t="s">
        <v>2720</v>
      </c>
      <c r="Q4156" s="117" t="s">
        <v>3622</v>
      </c>
      <c r="R4156" s="117" t="s">
        <v>775</v>
      </c>
      <c r="S4156" s="103" t="s">
        <v>3623</v>
      </c>
      <c r="T4156" s="117" t="s">
        <v>775</v>
      </c>
    </row>
    <row r="4157" spans="1:20">
      <c r="A4157" s="4" t="str">
        <f>VLOOKUP(C4157,STYLES!$A$1:$R$2088,7,FALSE)</f>
        <v>Knits_Layering</v>
      </c>
      <c r="B4157" t="str">
        <f>VLOOKUP(C4157,STYLES!$1:$1048576,6,FALSE)</f>
        <v>Team 365™</v>
      </c>
      <c r="C4157" s="103" t="s">
        <v>2050</v>
      </c>
      <c r="E4157" t="str">
        <f>VLOOKUP(C4157,STYLES!$1:$1048576,12,FALSE)</f>
        <v>Zone Sonic Heather Performance Quarter-Zip</v>
      </c>
      <c r="F4157" s="112" t="s">
        <v>3668</v>
      </c>
      <c r="G4157" s="111" t="s">
        <v>2724</v>
      </c>
      <c r="H4157" s="113" t="str">
        <f>VLOOKUP(C4157,STYLES!$1:$1048576,9,FALSE)</f>
        <v>New</v>
      </c>
      <c r="I4157" s="113" t="str">
        <f>VLOOKUP(C4157,STYLES!$1:$1048576,10,FALSE)</f>
        <v>New</v>
      </c>
      <c r="J4157" s="112" t="s">
        <v>2745</v>
      </c>
      <c r="K4157" s="139">
        <f>IFERROR(VLOOKUP(J4157,LISTS!G:H,2,FALSE),"0")</f>
        <v>7</v>
      </c>
      <c r="L4157" s="68">
        <f t="shared" si="190"/>
        <v>7</v>
      </c>
      <c r="M4157" s="112" t="s">
        <v>2745</v>
      </c>
      <c r="N4157" s="140">
        <f>IFERROR(VLOOKUP(M4157,LISTS!G:H,2,FALSE),"0")</f>
        <v>7</v>
      </c>
      <c r="O4157" s="68">
        <f t="shared" si="191"/>
        <v>7</v>
      </c>
      <c r="P4157" s="117" t="s">
        <v>2720</v>
      </c>
      <c r="Q4157" s="117" t="s">
        <v>2794</v>
      </c>
      <c r="R4157" s="117" t="s">
        <v>775</v>
      </c>
      <c r="S4157" s="103" t="s">
        <v>2795</v>
      </c>
      <c r="T4157" s="117" t="s">
        <v>775</v>
      </c>
    </row>
    <row r="4158" spans="1:20">
      <c r="A4158" s="4" t="str">
        <f>VLOOKUP(C4158,STYLES!$A$1:$R$2088,7,FALSE)</f>
        <v>Knits_Layering</v>
      </c>
      <c r="B4158" t="str">
        <f>VLOOKUP(C4158,STYLES!$1:$1048576,6,FALSE)</f>
        <v>Team 365™</v>
      </c>
      <c r="C4158" s="103" t="s">
        <v>2050</v>
      </c>
      <c r="E4158" t="str">
        <f>VLOOKUP(C4158,STYLES!$1:$1048576,12,FALSE)</f>
        <v>Zone Sonic Heather Performance Quarter-Zip</v>
      </c>
      <c r="F4158" s="112" t="s">
        <v>3669</v>
      </c>
      <c r="G4158" s="111" t="s">
        <v>2755</v>
      </c>
      <c r="H4158" s="113" t="str">
        <f>VLOOKUP(C4158,STYLES!$1:$1048576,9,FALSE)</f>
        <v>New</v>
      </c>
      <c r="I4158" s="113" t="str">
        <f>VLOOKUP(C4158,STYLES!$1:$1048576,10,FALSE)</f>
        <v>New</v>
      </c>
      <c r="J4158" s="112" t="s">
        <v>2745</v>
      </c>
      <c r="K4158" s="139">
        <f>IFERROR(VLOOKUP(J4158,LISTS!G:H,2,FALSE),"0")</f>
        <v>7</v>
      </c>
      <c r="L4158" s="68">
        <f t="shared" si="190"/>
        <v>7</v>
      </c>
      <c r="M4158" s="112" t="s">
        <v>2745</v>
      </c>
      <c r="N4158" s="140">
        <f>IFERROR(VLOOKUP(M4158,LISTS!G:H,2,FALSE),"0")</f>
        <v>7</v>
      </c>
      <c r="O4158" s="68">
        <f t="shared" si="191"/>
        <v>7</v>
      </c>
      <c r="P4158" s="117" t="s">
        <v>2720</v>
      </c>
      <c r="Q4158" s="117" t="s">
        <v>3633</v>
      </c>
      <c r="R4158" s="117" t="s">
        <v>775</v>
      </c>
      <c r="S4158" s="103" t="s">
        <v>3238</v>
      </c>
      <c r="T4158" s="117" t="s">
        <v>775</v>
      </c>
    </row>
    <row r="4159" spans="1:20">
      <c r="A4159" s="4" t="str">
        <f>VLOOKUP(C4159,STYLES!$A$1:$R$2088,7,FALSE)</f>
        <v>Knits_Layering</v>
      </c>
      <c r="B4159" t="str">
        <f>VLOOKUP(C4159,STYLES!$1:$1048576,6,FALSE)</f>
        <v>Team 365™</v>
      </c>
      <c r="C4159" s="103" t="s">
        <v>2050</v>
      </c>
      <c r="E4159" t="str">
        <f>VLOOKUP(C4159,STYLES!$1:$1048576,12,FALSE)</f>
        <v>Zone Sonic Heather Performance Quarter-Zip</v>
      </c>
      <c r="F4159" s="112" t="s">
        <v>3670</v>
      </c>
      <c r="G4159" s="111" t="s">
        <v>2809</v>
      </c>
      <c r="H4159" s="113" t="str">
        <f>VLOOKUP(C4159,STYLES!$1:$1048576,9,FALSE)</f>
        <v>New</v>
      </c>
      <c r="I4159" s="113" t="str">
        <f>VLOOKUP(C4159,STYLES!$1:$1048576,10,FALSE)</f>
        <v>New</v>
      </c>
      <c r="J4159" s="112" t="s">
        <v>2745</v>
      </c>
      <c r="K4159" s="139">
        <f>IFERROR(VLOOKUP(J4159,LISTS!G:H,2,FALSE),"0")</f>
        <v>7</v>
      </c>
      <c r="L4159" s="68">
        <f t="shared" si="190"/>
        <v>7</v>
      </c>
      <c r="M4159" s="112" t="s">
        <v>2745</v>
      </c>
      <c r="N4159" s="140">
        <f>IFERROR(VLOOKUP(M4159,LISTS!G:H,2,FALSE),"0")</f>
        <v>7</v>
      </c>
      <c r="O4159" s="68">
        <f t="shared" si="191"/>
        <v>7</v>
      </c>
      <c r="P4159" s="117" t="s">
        <v>2720</v>
      </c>
      <c r="Q4159" s="117" t="s">
        <v>3368</v>
      </c>
      <c r="R4159" s="117" t="s">
        <v>775</v>
      </c>
      <c r="S4159" s="103" t="s">
        <v>3369</v>
      </c>
      <c r="T4159" s="117" t="s">
        <v>775</v>
      </c>
    </row>
    <row r="4160" spans="1:20">
      <c r="A4160" s="4"/>
      <c r="F4160" s="112"/>
      <c r="G4160" s="111"/>
      <c r="H4160" s="113"/>
      <c r="I4160" s="113"/>
      <c r="J4160" s="112"/>
      <c r="K4160" s="139"/>
      <c r="L4160" s="60"/>
      <c r="M4160" s="112"/>
      <c r="N4160" s="140"/>
      <c r="O4160" s="60"/>
      <c r="Q4160" s="117"/>
      <c r="R4160" s="117"/>
      <c r="S4160" s="103"/>
    </row>
    <row r="4161" spans="1:21">
      <c r="A4161" s="4" t="str">
        <f>VLOOKUP(C4161,STYLES!$A$1:$R$2088,7,FALSE)</f>
        <v>Knits_Layering</v>
      </c>
      <c r="B4161" t="str">
        <f>VLOOKUP(C4161,STYLES!$1:$1048576,6,FALSE)</f>
        <v>Team 365™</v>
      </c>
      <c r="C4161" s="103" t="s">
        <v>2051</v>
      </c>
      <c r="E4161" t="str">
        <f>VLOOKUP(C4161,STYLES!$1:$1048576,12,FALSE)</f>
        <v>Zone Sonic Heather Performance Quarter-Zip</v>
      </c>
      <c r="F4161" s="112" t="s">
        <v>3665</v>
      </c>
      <c r="G4161" s="111" t="s">
        <v>2736</v>
      </c>
      <c r="H4161" s="113" t="str">
        <f>VLOOKUP(C4161,STYLES!$1:$1048576,9,FALSE)</f>
        <v>New</v>
      </c>
      <c r="I4161" s="113" t="str">
        <f>VLOOKUP(C4161,STYLES!$1:$1048576,10,FALSE)</f>
        <v>New</v>
      </c>
      <c r="J4161" s="112" t="s">
        <v>3021</v>
      </c>
      <c r="K4161" s="139">
        <f>IFERROR(VLOOKUP(J4161,LISTS!G:H,2,FALSE),"0")</f>
        <v>4</v>
      </c>
      <c r="L4161" s="68">
        <f t="shared" ref="L4161:L4168" si="192">IF(OR(H4161="ACTIVE",H4161="NEW",H4161="DNR",H4161="Pre-Closeout"),K4161,"")</f>
        <v>4</v>
      </c>
      <c r="M4161" s="112" t="s">
        <v>3021</v>
      </c>
      <c r="N4161" s="140">
        <f>IFERROR(VLOOKUP(M4161,LISTS!G:H,2,FALSE),"0")</f>
        <v>4</v>
      </c>
      <c r="O4161" s="68">
        <f t="shared" ref="O4161:O4168" si="193">IF(OR(I4161="ACTIVE",I4161="NEW",I4161="DNR",I4161="Pre-Closeout"),N4161,"")</f>
        <v>4</v>
      </c>
      <c r="P4161" s="117" t="s">
        <v>2720</v>
      </c>
      <c r="Q4161" s="117" t="s">
        <v>3146</v>
      </c>
      <c r="R4161" s="117" t="s">
        <v>775</v>
      </c>
      <c r="S4161" s="103" t="s">
        <v>3147</v>
      </c>
      <c r="T4161" s="103" t="s">
        <v>775</v>
      </c>
    </row>
    <row r="4162" spans="1:21">
      <c r="A4162" s="4" t="str">
        <f>VLOOKUP(C4162,STYLES!$A$1:$R$2088,7,FALSE)</f>
        <v>Knits_Layering</v>
      </c>
      <c r="B4162" t="str">
        <f>VLOOKUP(C4162,STYLES!$1:$1048576,6,FALSE)</f>
        <v>Team 365™</v>
      </c>
      <c r="C4162" s="103" t="s">
        <v>2051</v>
      </c>
      <c r="E4162" t="str">
        <f>VLOOKUP(C4162,STYLES!$1:$1048576,12,FALSE)</f>
        <v>Zone Sonic Heather Performance Quarter-Zip</v>
      </c>
      <c r="F4162" s="112" t="s">
        <v>2867</v>
      </c>
      <c r="G4162" s="111" t="s">
        <v>2718</v>
      </c>
      <c r="H4162" s="113" t="str">
        <f>VLOOKUP(C4162,STYLES!$1:$1048576,9,FALSE)</f>
        <v>New</v>
      </c>
      <c r="I4162" s="113" t="str">
        <f>VLOOKUP(C4162,STYLES!$1:$1048576,10,FALSE)</f>
        <v>New</v>
      </c>
      <c r="J4162" s="112" t="s">
        <v>3021</v>
      </c>
      <c r="K4162" s="139">
        <f>IFERROR(VLOOKUP(J4162,LISTS!G:H,2,FALSE),"0")</f>
        <v>4</v>
      </c>
      <c r="L4162" s="68">
        <f t="shared" si="192"/>
        <v>4</v>
      </c>
      <c r="M4162" s="112" t="s">
        <v>3021</v>
      </c>
      <c r="N4162" s="140">
        <f>IFERROR(VLOOKUP(M4162,LISTS!G:H,2,FALSE),"0")</f>
        <v>4</v>
      </c>
      <c r="O4162" s="68">
        <f t="shared" si="193"/>
        <v>4</v>
      </c>
      <c r="P4162" s="117" t="s">
        <v>2720</v>
      </c>
      <c r="Q4162" s="101" t="s">
        <v>2721</v>
      </c>
      <c r="R4162" s="117" t="s">
        <v>775</v>
      </c>
      <c r="S4162" s="112" t="s">
        <v>2722</v>
      </c>
      <c r="T4162" s="117" t="s">
        <v>775</v>
      </c>
    </row>
    <row r="4163" spans="1:21">
      <c r="A4163" s="4" t="str">
        <f>VLOOKUP(C4163,STYLES!$A$1:$R$2088,7,FALSE)</f>
        <v>Knits_Layering</v>
      </c>
      <c r="B4163" t="str">
        <f>VLOOKUP(C4163,STYLES!$1:$1048576,6,FALSE)</f>
        <v>Team 365™</v>
      </c>
      <c r="C4163" s="103" t="s">
        <v>2051</v>
      </c>
      <c r="E4163" t="str">
        <f>VLOOKUP(C4163,STYLES!$1:$1048576,12,FALSE)</f>
        <v>Zone Sonic Heather Performance Quarter-Zip</v>
      </c>
      <c r="F4163" s="112" t="s">
        <v>2762</v>
      </c>
      <c r="G4163" s="111" t="s">
        <v>2763</v>
      </c>
      <c r="H4163" s="113" t="str">
        <f>VLOOKUP(C4163,STYLES!$1:$1048576,9,FALSE)</f>
        <v>New</v>
      </c>
      <c r="I4163" s="113" t="str">
        <f>VLOOKUP(C4163,STYLES!$1:$1048576,10,FALSE)</f>
        <v>New</v>
      </c>
      <c r="J4163" s="112" t="s">
        <v>3021</v>
      </c>
      <c r="K4163" s="139">
        <f>IFERROR(VLOOKUP(J4163,LISTS!G:H,2,FALSE),"0")</f>
        <v>4</v>
      </c>
      <c r="L4163" s="68">
        <f t="shared" si="192"/>
        <v>4</v>
      </c>
      <c r="M4163" s="112" t="s">
        <v>3021</v>
      </c>
      <c r="N4163" s="140">
        <f>IFERROR(VLOOKUP(M4163,LISTS!G:H,2,FALSE),"0")</f>
        <v>4</v>
      </c>
      <c r="O4163" s="68">
        <f t="shared" si="193"/>
        <v>4</v>
      </c>
      <c r="P4163" s="117" t="s">
        <v>2720</v>
      </c>
      <c r="Q4163" s="118" t="s">
        <v>2765</v>
      </c>
      <c r="R4163" s="118" t="s">
        <v>775</v>
      </c>
      <c r="S4163" s="112" t="s">
        <v>2766</v>
      </c>
      <c r="T4163" s="118" t="s">
        <v>775</v>
      </c>
    </row>
    <row r="4164" spans="1:21">
      <c r="A4164" s="4" t="str">
        <f>VLOOKUP(C4164,STYLES!$A$1:$R$2088,7,FALSE)</f>
        <v>Knits_Layering</v>
      </c>
      <c r="B4164" t="str">
        <f>VLOOKUP(C4164,STYLES!$1:$1048576,6,FALSE)</f>
        <v>Team 365™</v>
      </c>
      <c r="C4164" s="103" t="s">
        <v>2051</v>
      </c>
      <c r="E4164" t="str">
        <f>VLOOKUP(C4164,STYLES!$1:$1048576,12,FALSE)</f>
        <v>Zone Sonic Heather Performance Quarter-Zip</v>
      </c>
      <c r="F4164" s="112" t="s">
        <v>3666</v>
      </c>
      <c r="G4164" s="111" t="s">
        <v>2740</v>
      </c>
      <c r="H4164" s="113" t="str">
        <f>VLOOKUP(C4164,STYLES!$1:$1048576,9,FALSE)</f>
        <v>New</v>
      </c>
      <c r="I4164" s="113" t="str">
        <f>VLOOKUP(C4164,STYLES!$1:$1048576,10,FALSE)</f>
        <v>New</v>
      </c>
      <c r="J4164" s="112" t="s">
        <v>3021</v>
      </c>
      <c r="K4164" s="139">
        <f>IFERROR(VLOOKUP(J4164,LISTS!G:H,2,FALSE),"0")</f>
        <v>4</v>
      </c>
      <c r="L4164" s="68">
        <f t="shared" si="192"/>
        <v>4</v>
      </c>
      <c r="M4164" s="112" t="s">
        <v>3021</v>
      </c>
      <c r="N4164" s="140">
        <f>IFERROR(VLOOKUP(M4164,LISTS!G:H,2,FALSE),"0")</f>
        <v>4</v>
      </c>
      <c r="O4164" s="68">
        <f t="shared" si="193"/>
        <v>4</v>
      </c>
      <c r="P4164" s="117" t="s">
        <v>2720</v>
      </c>
      <c r="Q4164" s="117" t="s">
        <v>3619</v>
      </c>
      <c r="R4164" s="117" t="s">
        <v>775</v>
      </c>
      <c r="S4164" s="103" t="s">
        <v>3620</v>
      </c>
      <c r="T4164" s="117" t="s">
        <v>775</v>
      </c>
    </row>
    <row r="4165" spans="1:21">
      <c r="A4165" s="4" t="str">
        <f>VLOOKUP(C4165,STYLES!$A$1:$R$2088,7,FALSE)</f>
        <v>Knits_Layering</v>
      </c>
      <c r="B4165" t="str">
        <f>VLOOKUP(C4165,STYLES!$1:$1048576,6,FALSE)</f>
        <v>Team 365™</v>
      </c>
      <c r="C4165" s="103" t="s">
        <v>2051</v>
      </c>
      <c r="E4165" t="str">
        <f>VLOOKUP(C4165,STYLES!$1:$1048576,12,FALSE)</f>
        <v>Zone Sonic Heather Performance Quarter-Zip</v>
      </c>
      <c r="F4165" s="112" t="s">
        <v>3667</v>
      </c>
      <c r="G4165" s="111" t="s">
        <v>2732</v>
      </c>
      <c r="H4165" s="113" t="str">
        <f>VLOOKUP(C4165,STYLES!$1:$1048576,9,FALSE)</f>
        <v>New</v>
      </c>
      <c r="I4165" s="113" t="str">
        <f>VLOOKUP(C4165,STYLES!$1:$1048576,10,FALSE)</f>
        <v>New</v>
      </c>
      <c r="J4165" s="112" t="s">
        <v>3021</v>
      </c>
      <c r="K4165" s="139">
        <f>IFERROR(VLOOKUP(J4165,LISTS!G:H,2,FALSE),"0")</f>
        <v>4</v>
      </c>
      <c r="L4165" s="68">
        <f t="shared" si="192"/>
        <v>4</v>
      </c>
      <c r="M4165" s="112" t="s">
        <v>3021</v>
      </c>
      <c r="N4165" s="140">
        <f>IFERROR(VLOOKUP(M4165,LISTS!G:H,2,FALSE),"0")</f>
        <v>4</v>
      </c>
      <c r="O4165" s="68">
        <f t="shared" si="193"/>
        <v>4</v>
      </c>
      <c r="P4165" s="117" t="s">
        <v>2720</v>
      </c>
      <c r="Q4165" s="117" t="s">
        <v>3622</v>
      </c>
      <c r="R4165" s="117" t="s">
        <v>775</v>
      </c>
      <c r="S4165" s="103" t="s">
        <v>3623</v>
      </c>
      <c r="T4165" s="117" t="s">
        <v>775</v>
      </c>
    </row>
    <row r="4166" spans="1:21">
      <c r="A4166" s="4" t="str">
        <f>VLOOKUP(C4166,STYLES!$A$1:$R$2088,7,FALSE)</f>
        <v>Knits_Layering</v>
      </c>
      <c r="B4166" t="str">
        <f>VLOOKUP(C4166,STYLES!$1:$1048576,6,FALSE)</f>
        <v>Team 365™</v>
      </c>
      <c r="C4166" s="103" t="s">
        <v>2051</v>
      </c>
      <c r="E4166" t="str">
        <f>VLOOKUP(C4166,STYLES!$1:$1048576,12,FALSE)</f>
        <v>Zone Sonic Heather Performance Quarter-Zip</v>
      </c>
      <c r="F4166" s="112" t="s">
        <v>3668</v>
      </c>
      <c r="G4166" s="111" t="s">
        <v>2724</v>
      </c>
      <c r="H4166" s="113" t="str">
        <f>VLOOKUP(C4166,STYLES!$1:$1048576,9,FALSE)</f>
        <v>New</v>
      </c>
      <c r="I4166" s="113" t="str">
        <f>VLOOKUP(C4166,STYLES!$1:$1048576,10,FALSE)</f>
        <v>New</v>
      </c>
      <c r="J4166" s="112" t="s">
        <v>3021</v>
      </c>
      <c r="K4166" s="139">
        <f>IFERROR(VLOOKUP(J4166,LISTS!G:H,2,FALSE),"0")</f>
        <v>4</v>
      </c>
      <c r="L4166" s="68">
        <f t="shared" si="192"/>
        <v>4</v>
      </c>
      <c r="M4166" s="112" t="s">
        <v>3021</v>
      </c>
      <c r="N4166" s="140">
        <f>IFERROR(VLOOKUP(M4166,LISTS!G:H,2,FALSE),"0")</f>
        <v>4</v>
      </c>
      <c r="O4166" s="68">
        <f t="shared" si="193"/>
        <v>4</v>
      </c>
      <c r="P4166" s="117" t="s">
        <v>2720</v>
      </c>
      <c r="Q4166" s="117" t="s">
        <v>2794</v>
      </c>
      <c r="R4166" s="117" t="s">
        <v>775</v>
      </c>
      <c r="S4166" s="103" t="s">
        <v>2795</v>
      </c>
      <c r="T4166" s="117" t="s">
        <v>775</v>
      </c>
    </row>
    <row r="4167" spans="1:21">
      <c r="A4167" s="4" t="str">
        <f>VLOOKUP(C4167,STYLES!$A$1:$R$2088,7,FALSE)</f>
        <v>Knits_Layering</v>
      </c>
      <c r="B4167" t="str">
        <f>VLOOKUP(C4167,STYLES!$1:$1048576,6,FALSE)</f>
        <v>Team 365™</v>
      </c>
      <c r="C4167" s="103" t="s">
        <v>2051</v>
      </c>
      <c r="E4167" t="str">
        <f>VLOOKUP(C4167,STYLES!$1:$1048576,12,FALSE)</f>
        <v>Zone Sonic Heather Performance Quarter-Zip</v>
      </c>
      <c r="F4167" s="112" t="s">
        <v>3669</v>
      </c>
      <c r="G4167" s="111" t="s">
        <v>2755</v>
      </c>
      <c r="H4167" s="113" t="str">
        <f>VLOOKUP(C4167,STYLES!$1:$1048576,9,FALSE)</f>
        <v>New</v>
      </c>
      <c r="I4167" s="113" t="str">
        <f>VLOOKUP(C4167,STYLES!$1:$1048576,10,FALSE)</f>
        <v>New</v>
      </c>
      <c r="J4167" s="112" t="s">
        <v>3021</v>
      </c>
      <c r="K4167" s="139">
        <f>IFERROR(VLOOKUP(J4167,LISTS!G:H,2,FALSE),"0")</f>
        <v>4</v>
      </c>
      <c r="L4167" s="68">
        <f t="shared" si="192"/>
        <v>4</v>
      </c>
      <c r="M4167" s="112" t="s">
        <v>3021</v>
      </c>
      <c r="N4167" s="140">
        <f>IFERROR(VLOOKUP(M4167,LISTS!G:H,2,FALSE),"0")</f>
        <v>4</v>
      </c>
      <c r="O4167" s="68">
        <f t="shared" si="193"/>
        <v>4</v>
      </c>
      <c r="P4167" s="117" t="s">
        <v>2720</v>
      </c>
      <c r="Q4167" s="117" t="s">
        <v>3633</v>
      </c>
      <c r="R4167" s="117" t="s">
        <v>775</v>
      </c>
      <c r="S4167" s="103" t="s">
        <v>3238</v>
      </c>
      <c r="T4167" s="117" t="s">
        <v>775</v>
      </c>
    </row>
    <row r="4168" spans="1:21">
      <c r="A4168" s="4" t="str">
        <f>VLOOKUP(C4168,STYLES!$A$1:$R$2088,7,FALSE)</f>
        <v>Knits_Layering</v>
      </c>
      <c r="B4168" t="str">
        <f>VLOOKUP(C4168,STYLES!$1:$1048576,6,FALSE)</f>
        <v>Team 365™</v>
      </c>
      <c r="C4168" s="103" t="s">
        <v>2051</v>
      </c>
      <c r="E4168" t="str">
        <f>VLOOKUP(C4168,STYLES!$1:$1048576,12,FALSE)</f>
        <v>Zone Sonic Heather Performance Quarter-Zip</v>
      </c>
      <c r="F4168" s="112" t="s">
        <v>3670</v>
      </c>
      <c r="G4168" s="111" t="s">
        <v>2809</v>
      </c>
      <c r="H4168" s="113" t="str">
        <f>VLOOKUP(C4168,STYLES!$1:$1048576,9,FALSE)</f>
        <v>New</v>
      </c>
      <c r="I4168" s="113" t="str">
        <f>VLOOKUP(C4168,STYLES!$1:$1048576,10,FALSE)</f>
        <v>New</v>
      </c>
      <c r="J4168" s="112" t="s">
        <v>3021</v>
      </c>
      <c r="K4168" s="139">
        <f>IFERROR(VLOOKUP(J4168,LISTS!G:H,2,FALSE),"0")</f>
        <v>4</v>
      </c>
      <c r="L4168" s="68">
        <f t="shared" si="192"/>
        <v>4</v>
      </c>
      <c r="M4168" s="112" t="s">
        <v>3021</v>
      </c>
      <c r="N4168" s="140">
        <f>IFERROR(VLOOKUP(M4168,LISTS!G:H,2,FALSE),"0")</f>
        <v>4</v>
      </c>
      <c r="O4168" s="68">
        <f t="shared" si="193"/>
        <v>4</v>
      </c>
      <c r="P4168" s="117" t="s">
        <v>2720</v>
      </c>
      <c r="Q4168" s="117" t="s">
        <v>3368</v>
      </c>
      <c r="R4168" s="117" t="s">
        <v>775</v>
      </c>
      <c r="S4168" s="103" t="s">
        <v>3369</v>
      </c>
      <c r="T4168" s="117" t="s">
        <v>775</v>
      </c>
    </row>
    <row r="4169" spans="1:21">
      <c r="A4169" s="4"/>
      <c r="F4169" s="112"/>
      <c r="G4169" s="111"/>
      <c r="I4169" s="130"/>
      <c r="J4169" s="112"/>
      <c r="K4169" s="139"/>
      <c r="L4169" s="60"/>
      <c r="M4169" s="112"/>
      <c r="N4169" s="140"/>
      <c r="O4169" s="60"/>
      <c r="Q4169" s="117"/>
      <c r="R4169" s="117"/>
      <c r="S4169" s="103"/>
      <c r="T4169" s="103"/>
    </row>
    <row r="4170" spans="1:21">
      <c r="A4170" s="4" t="str">
        <f>VLOOKUP(C4170,STYLES!$A$1:$R$2088,7,FALSE)</f>
        <v>T_Shirts</v>
      </c>
      <c r="B4170" t="str">
        <f>VLOOKUP(C4170,STYLES!$1:$1048576,6,FALSE)</f>
        <v>Team 365™</v>
      </c>
      <c r="C4170" s="103" t="s">
        <v>2184</v>
      </c>
      <c r="E4170" t="str">
        <f>VLOOKUP(C4170,STYLES!$1:$1048576,12,FALSE)</f>
        <v>Short-Sleeve Athletic V-Neck Tournament Sublimated Camo Jersey</v>
      </c>
      <c r="F4170" s="112" t="s">
        <v>3671</v>
      </c>
      <c r="G4170" s="111" t="s">
        <v>3672</v>
      </c>
      <c r="H4170" s="113" t="str">
        <f>VLOOKUP(C4170,STYLES!$1:$1048576,9,FALSE)</f>
        <v>DROP - Pre-Closeout</v>
      </c>
      <c r="I4170" s="113" t="str">
        <f>VLOOKUP(C4170,STYLES!$1:$1048576,10,FALSE)</f>
        <v>DROP - Pre-Closeout</v>
      </c>
      <c r="J4170" s="112" t="s">
        <v>2719</v>
      </c>
      <c r="K4170" s="139">
        <f>IFERROR(VLOOKUP(J4170,LISTS!G:H,2,FALSE),"0")</f>
        <v>8</v>
      </c>
      <c r="L4170" s="68" t="str">
        <f t="shared" si="172"/>
        <v/>
      </c>
      <c r="M4170" s="112" t="s">
        <v>2719</v>
      </c>
      <c r="N4170" s="140">
        <f>IFERROR(VLOOKUP(M4170,LISTS!G:H,2,FALSE),"0")</f>
        <v>8</v>
      </c>
      <c r="O4170" s="68" t="str">
        <f t="shared" si="175"/>
        <v/>
      </c>
      <c r="P4170" s="117" t="s">
        <v>2720</v>
      </c>
      <c r="Q4170" s="117" t="s">
        <v>775</v>
      </c>
      <c r="R4170" s="117" t="s">
        <v>2787</v>
      </c>
      <c r="S4170" s="103" t="s">
        <v>775</v>
      </c>
      <c r="T4170" s="103" t="s">
        <v>2788</v>
      </c>
    </row>
    <row r="4171" spans="1:21">
      <c r="A4171" s="4"/>
      <c r="F4171" s="112"/>
      <c r="G4171" s="111"/>
      <c r="I4171" s="130"/>
      <c r="J4171" s="112"/>
      <c r="K4171" s="139"/>
      <c r="L4171" s="60">
        <f>SUM(L4170:L4170)</f>
        <v>0</v>
      </c>
      <c r="M4171" s="112"/>
      <c r="N4171" s="140"/>
      <c r="O4171" s="60">
        <f>SUM(O4170:O4170)</f>
        <v>0</v>
      </c>
      <c r="Q4171" s="117"/>
      <c r="R4171" s="117"/>
      <c r="S4171" s="103"/>
      <c r="T4171" s="103"/>
    </row>
    <row r="4172" spans="1:21">
      <c r="A4172" s="4" t="str">
        <f>VLOOKUP(C4172,STYLES!$A$1:$R$2088,7,FALSE)</f>
        <v>T_Shirts</v>
      </c>
      <c r="B4172" t="str">
        <f>VLOOKUP(C4172,STYLES!$1:$1048576,6,FALSE)</f>
        <v>Team 365™</v>
      </c>
      <c r="C4172" s="103" t="s">
        <v>2187</v>
      </c>
      <c r="E4172" t="str">
        <f>VLOOKUP(C4172,STYLES!$1:$1048576,12,FALSE)</f>
        <v>Short-Sleeve V-Neck Tournament Sublimated Pink Swirl Jersey</v>
      </c>
      <c r="F4172" s="112" t="s">
        <v>3673</v>
      </c>
      <c r="G4172" s="111" t="s">
        <v>3602</v>
      </c>
      <c r="H4172" s="113" t="str">
        <f>VLOOKUP(C4172,STYLES!$1:$1048576,9,FALSE)</f>
        <v>DROP - Pre-Closeout</v>
      </c>
      <c r="I4172" s="113" t="str">
        <f>VLOOKUP(C4172,STYLES!$1:$1048576,10,FALSE)</f>
        <v>DROP - Pre-Closeout</v>
      </c>
      <c r="J4172" s="112" t="s">
        <v>2745</v>
      </c>
      <c r="K4172" s="139">
        <f>IFERROR(VLOOKUP(J4172,LISTS!G:H,2,FALSE),"0")</f>
        <v>7</v>
      </c>
      <c r="L4172" s="68" t="str">
        <f t="shared" si="172"/>
        <v/>
      </c>
      <c r="M4172" s="112" t="s">
        <v>2745</v>
      </c>
      <c r="N4172" s="140">
        <f>IFERROR(VLOOKUP(M4172,LISTS!G:H,2,FALSE),"0")</f>
        <v>7</v>
      </c>
      <c r="O4172" s="68" t="str">
        <f t="shared" si="175"/>
        <v/>
      </c>
      <c r="P4172" s="117" t="s">
        <v>2720</v>
      </c>
      <c r="Q4172" s="117" t="s">
        <v>775</v>
      </c>
      <c r="R4172" s="117" t="s">
        <v>775</v>
      </c>
      <c r="S4172" s="117" t="s">
        <v>775</v>
      </c>
      <c r="T4172" s="117" t="s">
        <v>775</v>
      </c>
    </row>
    <row r="4173" spans="1:21">
      <c r="A4173" s="4"/>
      <c r="F4173" s="112"/>
      <c r="G4173" s="111"/>
      <c r="I4173" s="130"/>
      <c r="J4173" s="112"/>
      <c r="K4173" s="139"/>
      <c r="L4173" s="60">
        <f>SUM(L4172:L4172)</f>
        <v>0</v>
      </c>
      <c r="M4173" s="112"/>
      <c r="N4173" s="140"/>
      <c r="O4173" s="60">
        <f>SUM(O4172:O4172)</f>
        <v>0</v>
      </c>
      <c r="Q4173" s="117"/>
      <c r="R4173" s="117"/>
      <c r="S4173" s="103"/>
      <c r="T4173" s="103"/>
    </row>
    <row r="4174" spans="1:21">
      <c r="A4174" s="4" t="str">
        <f>VLOOKUP(C4174,STYLES!$A$1:$R$2088,7,FALSE)</f>
        <v>T_Shirts</v>
      </c>
      <c r="B4174" t="str">
        <f>VLOOKUP(C4174,STYLES!$1:$1048576,6,FALSE)</f>
        <v>Team 365™</v>
      </c>
      <c r="C4174" s="103" t="s">
        <v>2200</v>
      </c>
      <c r="E4174" t="str">
        <f>VLOOKUP(C4174,STYLES!$1:$1048576,12,FALSE)</f>
        <v>Zone Performance Muscle T-Shirt</v>
      </c>
      <c r="F4174" s="112" t="s">
        <v>2718</v>
      </c>
      <c r="G4174" s="111" t="s">
        <v>2718</v>
      </c>
      <c r="H4174" s="113" t="str">
        <f>VLOOKUP(C4174,STYLES!$1:$1048576,9,FALSE)</f>
        <v>New</v>
      </c>
      <c r="I4174" s="113" t="str">
        <f>VLOOKUP(C4174,STYLES!$1:$1048576,10,FALSE)</f>
        <v>Active</v>
      </c>
      <c r="J4174" s="112" t="s">
        <v>2719</v>
      </c>
      <c r="K4174" s="139">
        <f>IFERROR(VLOOKUP(J4174,LISTS!G:H,2,FALSE),"0")</f>
        <v>8</v>
      </c>
      <c r="L4174" s="68">
        <f t="shared" ref="L4174:L4177" si="194">IF(OR(H4174="ACTIVE",H4174="NEW",H4174="DNR",H4174="Pre-Closeout"),K4174,"")</f>
        <v>8</v>
      </c>
      <c r="M4174" s="112" t="s">
        <v>2719</v>
      </c>
      <c r="N4174" s="140">
        <f>IFERROR(VLOOKUP(M4174,LISTS!G:H,2,FALSE),"0")</f>
        <v>8</v>
      </c>
      <c r="O4174" s="68">
        <f t="shared" ref="O4174:O4177" si="195">IF(OR(I4174="ACTIVE",I4174="NEW",I4174="DNR",I4174="Pre-Closeout"),N4174,"")</f>
        <v>8</v>
      </c>
      <c r="P4174" s="117" t="s">
        <v>2720</v>
      </c>
      <c r="Q4174" s="101" t="s">
        <v>2721</v>
      </c>
      <c r="R4174" s="117" t="s">
        <v>775</v>
      </c>
      <c r="S4174" s="112" t="s">
        <v>2722</v>
      </c>
      <c r="T4174" s="117" t="s">
        <v>775</v>
      </c>
    </row>
    <row r="4175" spans="1:21">
      <c r="A4175" s="4" t="str">
        <f>VLOOKUP(C4175,STYLES!$A$1:$R$2088,7,FALSE)</f>
        <v>T_Shirts</v>
      </c>
      <c r="B4175" t="str">
        <f>VLOOKUP(C4175,STYLES!$1:$1048576,6,FALSE)</f>
        <v>Team 365™</v>
      </c>
      <c r="C4175" s="103" t="s">
        <v>2200</v>
      </c>
      <c r="E4175" t="str">
        <f>VLOOKUP(C4175,STYLES!$1:$1048576,12,FALSE)</f>
        <v>Zone Performance Muscle T-Shirt</v>
      </c>
      <c r="F4175" s="112" t="s">
        <v>3013</v>
      </c>
      <c r="G4175" s="111" t="s">
        <v>2991</v>
      </c>
      <c r="H4175" s="113" t="str">
        <f>VLOOKUP(C4175,STYLES!$1:$1048576,9,FALSE)</f>
        <v>New</v>
      </c>
      <c r="I4175" s="113" t="str">
        <f>VLOOKUP(C4175,STYLES!$1:$1048576,10,FALSE)</f>
        <v>Active</v>
      </c>
      <c r="J4175" s="112" t="s">
        <v>2719</v>
      </c>
      <c r="K4175" s="139">
        <f>IFERROR(VLOOKUP(J4175,LISTS!G:H,2,FALSE),"0")</f>
        <v>8</v>
      </c>
      <c r="L4175" s="68">
        <f t="shared" si="194"/>
        <v>8</v>
      </c>
      <c r="M4175" s="112" t="s">
        <v>2719</v>
      </c>
      <c r="N4175" s="140">
        <f>IFERROR(VLOOKUP(M4175,LISTS!G:H,2,FALSE),"0")</f>
        <v>8</v>
      </c>
      <c r="O4175" s="68">
        <f t="shared" si="195"/>
        <v>8</v>
      </c>
      <c r="P4175" s="117" t="s">
        <v>2720</v>
      </c>
      <c r="Q4175" s="117" t="s">
        <v>3014</v>
      </c>
      <c r="R4175" s="112" t="s">
        <v>775</v>
      </c>
      <c r="S4175" s="103" t="s">
        <v>3015</v>
      </c>
      <c r="T4175" s="112" t="s">
        <v>775</v>
      </c>
      <c r="U4175" s="117" t="s">
        <v>3016</v>
      </c>
    </row>
    <row r="4176" spans="1:21">
      <c r="A4176" s="4" t="str">
        <f>VLOOKUP(C4176,STYLES!$A$1:$R$2088,7,FALSE)</f>
        <v>T_Shirts</v>
      </c>
      <c r="B4176" t="str">
        <f>VLOOKUP(C4176,STYLES!$1:$1048576,6,FALSE)</f>
        <v>Team 365™</v>
      </c>
      <c r="C4176" s="103" t="s">
        <v>2200</v>
      </c>
      <c r="E4176" t="str">
        <f>VLOOKUP(C4176,STYLES!$1:$1048576,12,FALSE)</f>
        <v>Zone Performance Muscle T-Shirt</v>
      </c>
      <c r="F4176" s="112" t="s">
        <v>3648</v>
      </c>
      <c r="G4176" s="111" t="s">
        <v>2740</v>
      </c>
      <c r="H4176" s="113" t="str">
        <f>VLOOKUP(C4176,STYLES!$1:$1048576,9,FALSE)</f>
        <v>New</v>
      </c>
      <c r="I4176" s="113" t="str">
        <f>VLOOKUP(C4176,STYLES!$1:$1048576,10,FALSE)</f>
        <v>Active</v>
      </c>
      <c r="J4176" s="112" t="s">
        <v>2719</v>
      </c>
      <c r="K4176" s="139">
        <f>IFERROR(VLOOKUP(J4176,LISTS!G:H,2,FALSE),"0")</f>
        <v>8</v>
      </c>
      <c r="L4176" s="68">
        <f t="shared" si="194"/>
        <v>8</v>
      </c>
      <c r="M4176" s="112" t="s">
        <v>2719</v>
      </c>
      <c r="N4176" s="140">
        <f>IFERROR(VLOOKUP(M4176,LISTS!G:H,2,FALSE),"0")</f>
        <v>8</v>
      </c>
      <c r="O4176" s="68">
        <f t="shared" si="195"/>
        <v>8</v>
      </c>
      <c r="P4176" s="117" t="s">
        <v>2720</v>
      </c>
      <c r="Q4176" s="117" t="s">
        <v>3619</v>
      </c>
      <c r="R4176" s="117" t="s">
        <v>775</v>
      </c>
      <c r="S4176" s="103" t="s">
        <v>3620</v>
      </c>
      <c r="T4176" s="117" t="s">
        <v>775</v>
      </c>
    </row>
    <row r="4177" spans="1:21">
      <c r="A4177" s="4" t="str">
        <f>VLOOKUP(C4177,STYLES!$A$1:$R$2088,7,FALSE)</f>
        <v>T_Shirts</v>
      </c>
      <c r="B4177" t="str">
        <f>VLOOKUP(C4177,STYLES!$1:$1048576,6,FALSE)</f>
        <v>Team 365™</v>
      </c>
      <c r="C4177" s="103" t="s">
        <v>2200</v>
      </c>
      <c r="E4177" t="str">
        <f>VLOOKUP(C4177,STYLES!$1:$1048576,12,FALSE)</f>
        <v>Zone Performance Muscle T-Shirt</v>
      </c>
      <c r="F4177" s="112" t="s">
        <v>3650</v>
      </c>
      <c r="G4177" s="111" t="s">
        <v>2763</v>
      </c>
      <c r="H4177" s="113" t="str">
        <f>VLOOKUP(C4177,STYLES!$1:$1048576,9,FALSE)</f>
        <v>New</v>
      </c>
      <c r="I4177" s="113" t="str">
        <f>VLOOKUP(C4177,STYLES!$1:$1048576,10,FALSE)</f>
        <v>Active</v>
      </c>
      <c r="J4177" s="112" t="s">
        <v>2719</v>
      </c>
      <c r="K4177" s="139">
        <f>IFERROR(VLOOKUP(J4177,LISTS!G:H,2,FALSE),"0")</f>
        <v>8</v>
      </c>
      <c r="L4177" s="68">
        <f t="shared" si="194"/>
        <v>8</v>
      </c>
      <c r="M4177" s="112" t="s">
        <v>2719</v>
      </c>
      <c r="N4177" s="140">
        <f>IFERROR(VLOOKUP(M4177,LISTS!G:H,2,FALSE),"0")</f>
        <v>8</v>
      </c>
      <c r="O4177" s="68">
        <f t="shared" si="195"/>
        <v>8</v>
      </c>
      <c r="P4177" s="117" t="s">
        <v>2720</v>
      </c>
      <c r="Q4177" s="117" t="s">
        <v>2783</v>
      </c>
      <c r="R4177" s="117" t="s">
        <v>775</v>
      </c>
      <c r="S4177" s="103" t="s">
        <v>2922</v>
      </c>
      <c r="T4177" s="117" t="s">
        <v>775</v>
      </c>
    </row>
    <row r="4178" spans="1:21">
      <c r="A4178" s="4" t="str">
        <f>VLOOKUP(C4178,STYLES!$A$1:$R$2088,7,FALSE)</f>
        <v>T_Shirts</v>
      </c>
      <c r="B4178" t="str">
        <f>VLOOKUP(C4178,STYLES!$1:$1048576,6,FALSE)</f>
        <v>Team 365™</v>
      </c>
      <c r="C4178" s="103" t="s">
        <v>2200</v>
      </c>
      <c r="E4178" t="str">
        <f>VLOOKUP(C4178,STYLES!$1:$1048576,12,FALSE)</f>
        <v>Zone Performance Muscle T-Shirt</v>
      </c>
      <c r="F4178" s="112" t="s">
        <v>3658</v>
      </c>
      <c r="G4178" s="111" t="s">
        <v>2755</v>
      </c>
      <c r="H4178" s="113" t="str">
        <f>VLOOKUP(C4178,STYLES!$1:$1048576,9,FALSE)</f>
        <v>New</v>
      </c>
      <c r="I4178" s="113" t="str">
        <f>VLOOKUP(C4178,STYLES!$1:$1048576,10,FALSE)</f>
        <v>Active</v>
      </c>
      <c r="J4178" s="112" t="s">
        <v>2719</v>
      </c>
      <c r="K4178" s="139">
        <f>IFERROR(VLOOKUP(J4178,LISTS!G:H,2,FALSE),"0")</f>
        <v>8</v>
      </c>
      <c r="L4178" s="68">
        <f t="shared" ref="L4178:L4181" si="196">IF(OR(H4178="ACTIVE",H4178="NEW",H4178="DNR",H4178="Pre-Closeout"),K4178,"")</f>
        <v>8</v>
      </c>
      <c r="M4178" s="112" t="s">
        <v>2719</v>
      </c>
      <c r="N4178" s="140">
        <f>IFERROR(VLOOKUP(M4178,LISTS!G:H,2,FALSE),"0")</f>
        <v>8</v>
      </c>
      <c r="O4178" s="68">
        <f t="shared" ref="O4178:O4181" si="197">IF(OR(I4178="ACTIVE",I4178="NEW",I4178="DNR",I4178="Pre-Closeout"),N4178,"")</f>
        <v>8</v>
      </c>
      <c r="P4178" s="117" t="s">
        <v>2720</v>
      </c>
      <c r="Q4178" s="117" t="s">
        <v>3633</v>
      </c>
      <c r="R4178" s="117" t="s">
        <v>775</v>
      </c>
      <c r="S4178" s="103" t="s">
        <v>3238</v>
      </c>
      <c r="T4178" s="117" t="s">
        <v>775</v>
      </c>
    </row>
    <row r="4179" spans="1:21">
      <c r="A4179" s="4" t="str">
        <f>VLOOKUP(C4179,STYLES!$A$1:$R$2088,7,FALSE)</f>
        <v>T_Shirts</v>
      </c>
      <c r="B4179" t="str">
        <f>VLOOKUP(C4179,STYLES!$1:$1048576,6,FALSE)</f>
        <v>Team 365™</v>
      </c>
      <c r="C4179" s="103" t="s">
        <v>2200</v>
      </c>
      <c r="E4179" t="str">
        <f>VLOOKUP(C4179,STYLES!$1:$1048576,12,FALSE)</f>
        <v>Zone Performance Muscle T-Shirt</v>
      </c>
      <c r="F4179" s="112" t="s">
        <v>3659</v>
      </c>
      <c r="G4179" s="111" t="s">
        <v>2809</v>
      </c>
      <c r="H4179" s="113" t="str">
        <f>VLOOKUP(C4179,STYLES!$1:$1048576,9,FALSE)</f>
        <v>New</v>
      </c>
      <c r="I4179" s="113" t="str">
        <f>VLOOKUP(C4179,STYLES!$1:$1048576,10,FALSE)</f>
        <v>Active</v>
      </c>
      <c r="J4179" s="112" t="s">
        <v>2719</v>
      </c>
      <c r="K4179" s="139">
        <f>IFERROR(VLOOKUP(J4179,LISTS!G:H,2,FALSE),"0")</f>
        <v>8</v>
      </c>
      <c r="L4179" s="68">
        <f t="shared" si="196"/>
        <v>8</v>
      </c>
      <c r="M4179" s="112" t="s">
        <v>2719</v>
      </c>
      <c r="N4179" s="140">
        <f>IFERROR(VLOOKUP(M4179,LISTS!G:H,2,FALSE),"0")</f>
        <v>8</v>
      </c>
      <c r="O4179" s="68">
        <f t="shared" si="197"/>
        <v>8</v>
      </c>
      <c r="P4179" s="117" t="s">
        <v>2720</v>
      </c>
      <c r="Q4179" s="117" t="s">
        <v>3368</v>
      </c>
      <c r="R4179" s="117" t="s">
        <v>775</v>
      </c>
      <c r="S4179" s="103" t="s">
        <v>3369</v>
      </c>
      <c r="T4179" s="117" t="s">
        <v>775</v>
      </c>
    </row>
    <row r="4180" spans="1:21">
      <c r="A4180" s="4" t="str">
        <f>VLOOKUP(C4180,STYLES!$A$1:$R$2088,7,FALSE)</f>
        <v>T_Shirts</v>
      </c>
      <c r="B4180" t="str">
        <f>VLOOKUP(C4180,STYLES!$1:$1048576,6,FALSE)</f>
        <v>Team 365™</v>
      </c>
      <c r="C4180" s="103" t="s">
        <v>2200</v>
      </c>
      <c r="E4180" t="str">
        <f>VLOOKUP(C4180,STYLES!$1:$1048576,12,FALSE)</f>
        <v>Zone Performance Muscle T-Shirt</v>
      </c>
      <c r="F4180" s="112" t="s">
        <v>3661</v>
      </c>
      <c r="G4180" s="111" t="s">
        <v>2786</v>
      </c>
      <c r="H4180" s="113" t="str">
        <f>VLOOKUP(C4180,STYLES!$1:$1048576,9,FALSE)</f>
        <v>New</v>
      </c>
      <c r="I4180" s="113" t="str">
        <f>VLOOKUP(C4180,STYLES!$1:$1048576,10,FALSE)</f>
        <v>Active</v>
      </c>
      <c r="J4180" s="112" t="s">
        <v>2719</v>
      </c>
      <c r="K4180" s="139">
        <f>IFERROR(VLOOKUP(J4180,LISTS!G:H,2,FALSE),"0")</f>
        <v>8</v>
      </c>
      <c r="L4180" s="68">
        <f t="shared" si="196"/>
        <v>8</v>
      </c>
      <c r="M4180" s="112" t="s">
        <v>2719</v>
      </c>
      <c r="N4180" s="140">
        <f>IFERROR(VLOOKUP(M4180,LISTS!G:H,2,FALSE),"0")</f>
        <v>8</v>
      </c>
      <c r="O4180" s="68">
        <f t="shared" si="197"/>
        <v>8</v>
      </c>
      <c r="P4180" s="117" t="s">
        <v>2720</v>
      </c>
      <c r="Q4180" s="117" t="s">
        <v>2787</v>
      </c>
      <c r="R4180" s="117" t="s">
        <v>775</v>
      </c>
      <c r="S4180" s="103" t="s">
        <v>2788</v>
      </c>
      <c r="T4180" s="117" t="s">
        <v>775</v>
      </c>
    </row>
    <row r="4181" spans="1:21">
      <c r="A4181" s="4" t="str">
        <f>VLOOKUP(C4181,STYLES!$A$1:$R$2088,7,FALSE)</f>
        <v>T_Shirts</v>
      </c>
      <c r="B4181" t="str">
        <f>VLOOKUP(C4181,STYLES!$1:$1048576,6,FALSE)</f>
        <v>Team 365™</v>
      </c>
      <c r="C4181" s="103" t="s">
        <v>2200</v>
      </c>
      <c r="E4181" t="str">
        <f>VLOOKUP(C4181,STYLES!$1:$1048576,12,FALSE)</f>
        <v>Zone Performance Muscle T-Shirt</v>
      </c>
      <c r="F4181" s="112" t="s">
        <v>2743</v>
      </c>
      <c r="G4181" s="111" t="s">
        <v>2743</v>
      </c>
      <c r="H4181" s="113" t="str">
        <f>VLOOKUP(C4181,STYLES!$1:$1048576,9,FALSE)</f>
        <v>New</v>
      </c>
      <c r="I4181" s="113" t="str">
        <f>VLOOKUP(C4181,STYLES!$1:$1048576,10,FALSE)</f>
        <v>Active</v>
      </c>
      <c r="J4181" s="112" t="s">
        <v>2719</v>
      </c>
      <c r="K4181" s="139">
        <f>IFERROR(VLOOKUP(J4181,LISTS!G:H,2,FALSE),"0")</f>
        <v>8</v>
      </c>
      <c r="L4181" s="68">
        <f t="shared" si="196"/>
        <v>8</v>
      </c>
      <c r="M4181" s="112" t="s">
        <v>2719</v>
      </c>
      <c r="N4181" s="140">
        <f>IFERROR(VLOOKUP(M4181,LISTS!G:H,2,FALSE),"0")</f>
        <v>8</v>
      </c>
      <c r="O4181" s="68">
        <f t="shared" si="197"/>
        <v>8</v>
      </c>
      <c r="P4181" s="117" t="s">
        <v>2720</v>
      </c>
      <c r="Q4181" s="118" t="s">
        <v>2744</v>
      </c>
      <c r="R4181" s="117" t="s">
        <v>775</v>
      </c>
      <c r="S4181" s="112" t="s">
        <v>775</v>
      </c>
      <c r="T4181" s="117" t="s">
        <v>775</v>
      </c>
    </row>
    <row r="4182" spans="1:21">
      <c r="A4182" s="4"/>
      <c r="F4182" s="112"/>
      <c r="G4182" s="111"/>
      <c r="H4182" s="113"/>
      <c r="I4182" s="113"/>
      <c r="J4182" s="112"/>
      <c r="K4182" s="139"/>
      <c r="L4182" s="60">
        <f>SUM(L4174:L4181)</f>
        <v>64</v>
      </c>
      <c r="M4182" s="112"/>
      <c r="N4182" s="140"/>
      <c r="O4182" s="60">
        <f>SUM(O4174:O4181)</f>
        <v>64</v>
      </c>
      <c r="Q4182" s="117"/>
      <c r="R4182" s="117"/>
      <c r="S4182" s="103"/>
    </row>
    <row r="4183" spans="1:21">
      <c r="A4183" s="4" t="str">
        <f>VLOOKUP(C4183,STYLES!$A$1:$R$2088,7,FALSE)</f>
        <v>T_Shirts</v>
      </c>
      <c r="B4183" t="str">
        <f>VLOOKUP(C4183,STYLES!$1:$1048576,6,FALSE)</f>
        <v>Team 365™</v>
      </c>
      <c r="C4183" s="103" t="s">
        <v>2202</v>
      </c>
      <c r="E4183" t="str">
        <f>VLOOKUP(C4183,STYLES!$1:$1048576,12,FALSE)</f>
        <v>Zone Performance Racerback Tank</v>
      </c>
      <c r="F4183" s="112" t="s">
        <v>2718</v>
      </c>
      <c r="G4183" s="111" t="s">
        <v>2718</v>
      </c>
      <c r="H4183" s="113" t="str">
        <f>VLOOKUP(C4183,STYLES!$1:$1048576,9,FALSE)</f>
        <v>New</v>
      </c>
      <c r="I4183" s="113" t="str">
        <f>VLOOKUP(C4183,STYLES!$1:$1048576,10,FALSE)</f>
        <v>Active</v>
      </c>
      <c r="J4183" s="112" t="s">
        <v>2745</v>
      </c>
      <c r="K4183" s="139">
        <f>IFERROR(VLOOKUP(J4183,LISTS!G:H,2,FALSE),"0")</f>
        <v>7</v>
      </c>
      <c r="L4183" s="68">
        <f t="shared" ref="L4183:L4190" si="198">IF(OR(H4183="ACTIVE",H4183="NEW",H4183="DNR",H4183="Pre-Closeout"),K4183,"")</f>
        <v>7</v>
      </c>
      <c r="M4183" s="112" t="s">
        <v>2745</v>
      </c>
      <c r="N4183" s="140">
        <f>IFERROR(VLOOKUP(M4183,LISTS!G:H,2,FALSE),"0")</f>
        <v>7</v>
      </c>
      <c r="O4183" s="68">
        <f t="shared" ref="O4183:O4190" si="199">IF(OR(I4183="ACTIVE",I4183="NEW",I4183="DNR",I4183="Pre-Closeout"),N4183,"")</f>
        <v>7</v>
      </c>
      <c r="P4183" s="117" t="s">
        <v>2720</v>
      </c>
      <c r="Q4183" s="101" t="s">
        <v>2721</v>
      </c>
      <c r="R4183" s="117" t="s">
        <v>775</v>
      </c>
      <c r="S4183" s="112" t="s">
        <v>2722</v>
      </c>
      <c r="T4183" s="117" t="s">
        <v>775</v>
      </c>
    </row>
    <row r="4184" spans="1:21">
      <c r="A4184" s="4" t="str">
        <f>VLOOKUP(C4184,STYLES!$A$1:$R$2088,7,FALSE)</f>
        <v>T_Shirts</v>
      </c>
      <c r="B4184" t="str">
        <f>VLOOKUP(C4184,STYLES!$1:$1048576,6,FALSE)</f>
        <v>Team 365™</v>
      </c>
      <c r="C4184" s="103" t="s">
        <v>2202</v>
      </c>
      <c r="E4184" t="str">
        <f>VLOOKUP(C4184,STYLES!$1:$1048576,12,FALSE)</f>
        <v>Zone Performance Racerback Tank</v>
      </c>
      <c r="F4184" s="112" t="s">
        <v>3013</v>
      </c>
      <c r="G4184" s="111" t="s">
        <v>2991</v>
      </c>
      <c r="H4184" s="113" t="str">
        <f>VLOOKUP(C4184,STYLES!$1:$1048576,9,FALSE)</f>
        <v>New</v>
      </c>
      <c r="I4184" s="113" t="str">
        <f>VLOOKUP(C4184,STYLES!$1:$1048576,10,FALSE)</f>
        <v>Active</v>
      </c>
      <c r="J4184" s="112" t="s">
        <v>2745</v>
      </c>
      <c r="K4184" s="139">
        <f>IFERROR(VLOOKUP(J4184,LISTS!G:H,2,FALSE),"0")</f>
        <v>7</v>
      </c>
      <c r="L4184" s="68">
        <f t="shared" si="198"/>
        <v>7</v>
      </c>
      <c r="M4184" s="112" t="s">
        <v>2745</v>
      </c>
      <c r="N4184" s="140">
        <f>IFERROR(VLOOKUP(M4184,LISTS!G:H,2,FALSE),"0")</f>
        <v>7</v>
      </c>
      <c r="O4184" s="68">
        <f t="shared" si="199"/>
        <v>7</v>
      </c>
      <c r="P4184" s="117" t="s">
        <v>2720</v>
      </c>
      <c r="Q4184" s="117" t="s">
        <v>3014</v>
      </c>
      <c r="R4184" s="112" t="s">
        <v>775</v>
      </c>
      <c r="S4184" s="103" t="s">
        <v>3015</v>
      </c>
      <c r="T4184" s="112" t="s">
        <v>775</v>
      </c>
      <c r="U4184" s="117" t="s">
        <v>3016</v>
      </c>
    </row>
    <row r="4185" spans="1:21">
      <c r="A4185" s="4" t="str">
        <f>VLOOKUP(C4185,STYLES!$A$1:$R$2088,7,FALSE)</f>
        <v>T_Shirts</v>
      </c>
      <c r="B4185" t="str">
        <f>VLOOKUP(C4185,STYLES!$1:$1048576,6,FALSE)</f>
        <v>Team 365™</v>
      </c>
      <c r="C4185" s="103" t="s">
        <v>2202</v>
      </c>
      <c r="E4185" t="str">
        <f>VLOOKUP(C4185,STYLES!$1:$1048576,12,FALSE)</f>
        <v>Zone Performance Racerback Tank</v>
      </c>
      <c r="F4185" s="112" t="s">
        <v>3648</v>
      </c>
      <c r="G4185" s="111" t="s">
        <v>2740</v>
      </c>
      <c r="H4185" s="113" t="str">
        <f>VLOOKUP(C4185,STYLES!$1:$1048576,9,FALSE)</f>
        <v>New</v>
      </c>
      <c r="I4185" s="113" t="str">
        <f>VLOOKUP(C4185,STYLES!$1:$1048576,10,FALSE)</f>
        <v>Active</v>
      </c>
      <c r="J4185" s="112" t="s">
        <v>2745</v>
      </c>
      <c r="K4185" s="139">
        <f>IFERROR(VLOOKUP(J4185,LISTS!G:H,2,FALSE),"0")</f>
        <v>7</v>
      </c>
      <c r="L4185" s="68">
        <f t="shared" si="198"/>
        <v>7</v>
      </c>
      <c r="M4185" s="112" t="s">
        <v>2745</v>
      </c>
      <c r="N4185" s="140">
        <f>IFERROR(VLOOKUP(M4185,LISTS!G:H,2,FALSE),"0")</f>
        <v>7</v>
      </c>
      <c r="O4185" s="68">
        <f t="shared" si="199"/>
        <v>7</v>
      </c>
      <c r="P4185" s="117" t="s">
        <v>2720</v>
      </c>
      <c r="Q4185" s="117" t="s">
        <v>3619</v>
      </c>
      <c r="R4185" s="117" t="s">
        <v>775</v>
      </c>
      <c r="S4185" s="103" t="s">
        <v>3620</v>
      </c>
      <c r="T4185" s="117" t="s">
        <v>775</v>
      </c>
    </row>
    <row r="4186" spans="1:21">
      <c r="A4186" s="4" t="str">
        <f>VLOOKUP(C4186,STYLES!$A$1:$R$2088,7,FALSE)</f>
        <v>T_Shirts</v>
      </c>
      <c r="B4186" t="str">
        <f>VLOOKUP(C4186,STYLES!$1:$1048576,6,FALSE)</f>
        <v>Team 365™</v>
      </c>
      <c r="C4186" s="103" t="s">
        <v>2202</v>
      </c>
      <c r="E4186" t="str">
        <f>VLOOKUP(C4186,STYLES!$1:$1048576,12,FALSE)</f>
        <v>Zone Performance Racerback Tank</v>
      </c>
      <c r="F4186" s="112" t="s">
        <v>3650</v>
      </c>
      <c r="G4186" s="111" t="s">
        <v>2763</v>
      </c>
      <c r="H4186" s="113" t="str">
        <f>VLOOKUP(C4186,STYLES!$1:$1048576,9,FALSE)</f>
        <v>New</v>
      </c>
      <c r="I4186" s="113" t="str">
        <f>VLOOKUP(C4186,STYLES!$1:$1048576,10,FALSE)</f>
        <v>Active</v>
      </c>
      <c r="J4186" s="112" t="s">
        <v>2745</v>
      </c>
      <c r="K4186" s="139">
        <f>IFERROR(VLOOKUP(J4186,LISTS!G:H,2,FALSE),"0")</f>
        <v>7</v>
      </c>
      <c r="L4186" s="68">
        <f t="shared" si="198"/>
        <v>7</v>
      </c>
      <c r="M4186" s="112" t="s">
        <v>2745</v>
      </c>
      <c r="N4186" s="140">
        <f>IFERROR(VLOOKUP(M4186,LISTS!G:H,2,FALSE),"0")</f>
        <v>7</v>
      </c>
      <c r="O4186" s="68">
        <f t="shared" si="199"/>
        <v>7</v>
      </c>
      <c r="P4186" s="117" t="s">
        <v>2720</v>
      </c>
      <c r="Q4186" s="117" t="s">
        <v>2783</v>
      </c>
      <c r="R4186" s="117" t="s">
        <v>775</v>
      </c>
      <c r="S4186" s="103" t="s">
        <v>2922</v>
      </c>
      <c r="T4186" s="117" t="s">
        <v>775</v>
      </c>
    </row>
    <row r="4187" spans="1:21">
      <c r="A4187" s="4" t="str">
        <f>VLOOKUP(C4187,STYLES!$A$1:$R$2088,7,FALSE)</f>
        <v>T_Shirts</v>
      </c>
      <c r="B4187" t="str">
        <f>VLOOKUP(C4187,STYLES!$1:$1048576,6,FALSE)</f>
        <v>Team 365™</v>
      </c>
      <c r="C4187" s="103" t="s">
        <v>2202</v>
      </c>
      <c r="E4187" t="str">
        <f>VLOOKUP(C4187,STYLES!$1:$1048576,12,FALSE)</f>
        <v>Zone Performance Racerback Tank</v>
      </c>
      <c r="F4187" s="112" t="s">
        <v>3658</v>
      </c>
      <c r="G4187" s="111" t="s">
        <v>2755</v>
      </c>
      <c r="H4187" s="113" t="str">
        <f>VLOOKUP(C4187,STYLES!$1:$1048576,9,FALSE)</f>
        <v>New</v>
      </c>
      <c r="I4187" s="113" t="str">
        <f>VLOOKUP(C4187,STYLES!$1:$1048576,10,FALSE)</f>
        <v>Active</v>
      </c>
      <c r="J4187" s="112" t="s">
        <v>2745</v>
      </c>
      <c r="K4187" s="139">
        <f>IFERROR(VLOOKUP(J4187,LISTS!G:H,2,FALSE),"0")</f>
        <v>7</v>
      </c>
      <c r="L4187" s="68">
        <f t="shared" si="198"/>
        <v>7</v>
      </c>
      <c r="M4187" s="112" t="s">
        <v>2745</v>
      </c>
      <c r="N4187" s="140">
        <f>IFERROR(VLOOKUP(M4187,LISTS!G:H,2,FALSE),"0")</f>
        <v>7</v>
      </c>
      <c r="O4187" s="68">
        <f t="shared" si="199"/>
        <v>7</v>
      </c>
      <c r="P4187" s="117" t="s">
        <v>2720</v>
      </c>
      <c r="Q4187" s="117" t="s">
        <v>3633</v>
      </c>
      <c r="R4187" s="117" t="s">
        <v>775</v>
      </c>
      <c r="S4187" s="103" t="s">
        <v>3238</v>
      </c>
      <c r="T4187" s="117" t="s">
        <v>775</v>
      </c>
    </row>
    <row r="4188" spans="1:21">
      <c r="A4188" s="4" t="str">
        <f>VLOOKUP(C4188,STYLES!$A$1:$R$2088,7,FALSE)</f>
        <v>T_Shirts</v>
      </c>
      <c r="B4188" t="str">
        <f>VLOOKUP(C4188,STYLES!$1:$1048576,6,FALSE)</f>
        <v>Team 365™</v>
      </c>
      <c r="C4188" s="103" t="s">
        <v>2202</v>
      </c>
      <c r="E4188" t="str">
        <f>VLOOKUP(C4188,STYLES!$1:$1048576,12,FALSE)</f>
        <v>Zone Performance Racerback Tank</v>
      </c>
      <c r="F4188" s="112" t="s">
        <v>3659</v>
      </c>
      <c r="G4188" s="111" t="s">
        <v>2809</v>
      </c>
      <c r="H4188" s="113" t="str">
        <f>VLOOKUP(C4188,STYLES!$1:$1048576,9,FALSE)</f>
        <v>New</v>
      </c>
      <c r="I4188" s="113" t="str">
        <f>VLOOKUP(C4188,STYLES!$1:$1048576,10,FALSE)</f>
        <v>Active</v>
      </c>
      <c r="J4188" s="112" t="s">
        <v>2745</v>
      </c>
      <c r="K4188" s="139">
        <f>IFERROR(VLOOKUP(J4188,LISTS!G:H,2,FALSE),"0")</f>
        <v>7</v>
      </c>
      <c r="L4188" s="68">
        <f t="shared" si="198"/>
        <v>7</v>
      </c>
      <c r="M4188" s="112" t="s">
        <v>2745</v>
      </c>
      <c r="N4188" s="140">
        <f>IFERROR(VLOOKUP(M4188,LISTS!G:H,2,FALSE),"0")</f>
        <v>7</v>
      </c>
      <c r="O4188" s="68">
        <f t="shared" si="199"/>
        <v>7</v>
      </c>
      <c r="P4188" s="117" t="s">
        <v>2720</v>
      </c>
      <c r="Q4188" s="117" t="s">
        <v>3368</v>
      </c>
      <c r="R4188" s="117" t="s">
        <v>775</v>
      </c>
      <c r="S4188" s="103" t="s">
        <v>3369</v>
      </c>
      <c r="T4188" s="117" t="s">
        <v>775</v>
      </c>
    </row>
    <row r="4189" spans="1:21">
      <c r="A4189" s="4" t="str">
        <f>VLOOKUP(C4189,STYLES!$A$1:$R$2088,7,FALSE)</f>
        <v>T_Shirts</v>
      </c>
      <c r="B4189" t="str">
        <f>VLOOKUP(C4189,STYLES!$1:$1048576,6,FALSE)</f>
        <v>Team 365™</v>
      </c>
      <c r="C4189" s="103" t="s">
        <v>2202</v>
      </c>
      <c r="E4189" t="str">
        <f>VLOOKUP(C4189,STYLES!$1:$1048576,12,FALSE)</f>
        <v>Zone Performance Racerback Tank</v>
      </c>
      <c r="F4189" s="112" t="s">
        <v>3661</v>
      </c>
      <c r="G4189" s="111" t="s">
        <v>2786</v>
      </c>
      <c r="H4189" s="113" t="str">
        <f>VLOOKUP(C4189,STYLES!$1:$1048576,9,FALSE)</f>
        <v>New</v>
      </c>
      <c r="I4189" s="113" t="str">
        <f>VLOOKUP(C4189,STYLES!$1:$1048576,10,FALSE)</f>
        <v>Active</v>
      </c>
      <c r="J4189" s="112" t="s">
        <v>2745</v>
      </c>
      <c r="K4189" s="139">
        <f>IFERROR(VLOOKUP(J4189,LISTS!G:H,2,FALSE),"0")</f>
        <v>7</v>
      </c>
      <c r="L4189" s="68">
        <f t="shared" si="198"/>
        <v>7</v>
      </c>
      <c r="M4189" s="112" t="s">
        <v>2745</v>
      </c>
      <c r="N4189" s="140">
        <f>IFERROR(VLOOKUP(M4189,LISTS!G:H,2,FALSE),"0")</f>
        <v>7</v>
      </c>
      <c r="O4189" s="68">
        <f t="shared" si="199"/>
        <v>7</v>
      </c>
      <c r="P4189" s="117" t="s">
        <v>2720</v>
      </c>
      <c r="Q4189" s="117" t="s">
        <v>2787</v>
      </c>
      <c r="R4189" s="117" t="s">
        <v>775</v>
      </c>
      <c r="S4189" s="103" t="s">
        <v>2788</v>
      </c>
      <c r="T4189" s="117" t="s">
        <v>775</v>
      </c>
    </row>
    <row r="4190" spans="1:21">
      <c r="A4190" s="4" t="str">
        <f>VLOOKUP(C4190,STYLES!$A$1:$R$2088,7,FALSE)</f>
        <v>T_Shirts</v>
      </c>
      <c r="B4190" t="str">
        <f>VLOOKUP(C4190,STYLES!$1:$1048576,6,FALSE)</f>
        <v>Team 365™</v>
      </c>
      <c r="C4190" s="103" t="s">
        <v>2202</v>
      </c>
      <c r="E4190" t="str">
        <f>VLOOKUP(C4190,STYLES!$1:$1048576,12,FALSE)</f>
        <v>Zone Performance Racerback Tank</v>
      </c>
      <c r="F4190" s="112" t="s">
        <v>2743</v>
      </c>
      <c r="G4190" s="111" t="s">
        <v>2743</v>
      </c>
      <c r="H4190" s="113" t="str">
        <f>VLOOKUP(C4190,STYLES!$1:$1048576,9,FALSE)</f>
        <v>New</v>
      </c>
      <c r="I4190" s="113" t="str">
        <f>VLOOKUP(C4190,STYLES!$1:$1048576,10,FALSE)</f>
        <v>Active</v>
      </c>
      <c r="J4190" s="112" t="s">
        <v>2745</v>
      </c>
      <c r="K4190" s="139">
        <f>IFERROR(VLOOKUP(J4190,LISTS!G:H,2,FALSE),"0")</f>
        <v>7</v>
      </c>
      <c r="L4190" s="68">
        <f t="shared" si="198"/>
        <v>7</v>
      </c>
      <c r="M4190" s="112" t="s">
        <v>2745</v>
      </c>
      <c r="N4190" s="140">
        <f>IFERROR(VLOOKUP(M4190,LISTS!G:H,2,FALSE),"0")</f>
        <v>7</v>
      </c>
      <c r="O4190" s="68">
        <f t="shared" si="199"/>
        <v>7</v>
      </c>
      <c r="P4190" s="117" t="s">
        <v>2720</v>
      </c>
      <c r="Q4190" s="118" t="s">
        <v>2744</v>
      </c>
      <c r="R4190" s="117" t="s">
        <v>775</v>
      </c>
      <c r="S4190" s="112" t="s">
        <v>775</v>
      </c>
      <c r="T4190" s="117" t="s">
        <v>775</v>
      </c>
    </row>
    <row r="4191" spans="1:21">
      <c r="A4191" s="4"/>
      <c r="F4191" s="112"/>
      <c r="G4191" s="111"/>
      <c r="H4191" s="113"/>
      <c r="I4191" s="113"/>
      <c r="J4191" s="112"/>
      <c r="K4191" s="139"/>
      <c r="L4191" s="60">
        <f>SUM(L4183:L4190)</f>
        <v>56</v>
      </c>
      <c r="M4191" s="112"/>
      <c r="N4191" s="140"/>
      <c r="O4191" s="60">
        <f>SUM(O4183:O4190)</f>
        <v>56</v>
      </c>
      <c r="Q4191" s="118"/>
      <c r="R4191" s="117"/>
      <c r="S4191" s="112"/>
    </row>
    <row r="4192" spans="1:21">
      <c r="A4192" s="4" t="str">
        <f>VLOOKUP(C4192,STYLES!$A$1:$R$2088,7,FALSE)</f>
        <v>Bottoms</v>
      </c>
      <c r="B4192" t="str">
        <f>VLOOKUP(C4192,STYLES!$1:$1048576,6,FALSE)</f>
        <v>Team 365™</v>
      </c>
      <c r="C4192" s="103" t="s">
        <v>1975</v>
      </c>
      <c r="E4192" t="str">
        <f>VLOOKUP(C4192,STYLES!$1:$1048576,12,FALSE)</f>
        <v>Zone Performance Short </v>
      </c>
      <c r="F4192" s="112" t="s">
        <v>2718</v>
      </c>
      <c r="G4192" s="111" t="s">
        <v>2718</v>
      </c>
      <c r="H4192" s="113" t="str">
        <f>VLOOKUP(C4192,STYLES!$1:$1048576,9,FALSE)</f>
        <v>New</v>
      </c>
      <c r="I4192" s="113" t="str">
        <f>VLOOKUP(C4192,STYLES!$1:$1048576,10,FALSE)</f>
        <v>Active</v>
      </c>
      <c r="J4192" s="112" t="s">
        <v>2719</v>
      </c>
      <c r="K4192" s="139">
        <f>IFERROR(VLOOKUP(J4192,LISTS!G:H,2,FALSE),"0")</f>
        <v>8</v>
      </c>
      <c r="L4192" s="68">
        <f t="shared" ref="L4192:L4198" si="200">IF(OR(H4192="ACTIVE",H4192="NEW",H4192="DNR",H4192="Pre-Closeout"),K4192,"")</f>
        <v>8</v>
      </c>
      <c r="M4192" s="112" t="s">
        <v>2719</v>
      </c>
      <c r="N4192" s="140">
        <f>IFERROR(VLOOKUP(M4192,LISTS!G:H,2,FALSE),"0")</f>
        <v>8</v>
      </c>
      <c r="O4192" s="68">
        <f t="shared" ref="O4192:O4198" si="201">IF(OR(I4192="ACTIVE",I4192="NEW",I4192="DNR",I4192="Pre-Closeout"),N4192,"")</f>
        <v>8</v>
      </c>
      <c r="P4192" s="117" t="s">
        <v>2720</v>
      </c>
      <c r="Q4192" s="101" t="s">
        <v>2721</v>
      </c>
      <c r="R4192" s="117" t="s">
        <v>775</v>
      </c>
      <c r="S4192" s="112" t="s">
        <v>2722</v>
      </c>
      <c r="T4192" s="117" t="s">
        <v>775</v>
      </c>
    </row>
    <row r="4193" spans="1:20">
      <c r="A4193" s="4" t="str">
        <f>VLOOKUP(C4193,STYLES!$A$1:$R$2088,7,FALSE)</f>
        <v>Bottoms</v>
      </c>
      <c r="B4193" t="str">
        <f>VLOOKUP(C4193,STYLES!$1:$1048576,6,FALSE)</f>
        <v>Team 365™</v>
      </c>
      <c r="C4193" s="103" t="s">
        <v>1975</v>
      </c>
      <c r="E4193" t="str">
        <f>VLOOKUP(C4193,STYLES!$1:$1048576,12,FALSE)</f>
        <v>Zone Performance Short </v>
      </c>
      <c r="F4193" s="112" t="s">
        <v>3648</v>
      </c>
      <c r="G4193" s="111" t="s">
        <v>2740</v>
      </c>
      <c r="H4193" s="113" t="str">
        <f>VLOOKUP(C4193,STYLES!$1:$1048576,9,FALSE)</f>
        <v>New</v>
      </c>
      <c r="I4193" s="113" t="str">
        <f>VLOOKUP(C4193,STYLES!$1:$1048576,10,FALSE)</f>
        <v>Active</v>
      </c>
      <c r="J4193" s="112" t="s">
        <v>2719</v>
      </c>
      <c r="K4193" s="139">
        <f>IFERROR(VLOOKUP(J4193,LISTS!G:H,2,FALSE),"0")</f>
        <v>8</v>
      </c>
      <c r="L4193" s="68">
        <f t="shared" si="200"/>
        <v>8</v>
      </c>
      <c r="M4193" s="112" t="s">
        <v>2719</v>
      </c>
      <c r="N4193" s="140">
        <f>IFERROR(VLOOKUP(M4193,LISTS!G:H,2,FALSE),"0")</f>
        <v>8</v>
      </c>
      <c r="O4193" s="68">
        <f t="shared" si="201"/>
        <v>8</v>
      </c>
      <c r="P4193" s="117" t="s">
        <v>2720</v>
      </c>
      <c r="Q4193" s="117" t="s">
        <v>3619</v>
      </c>
      <c r="R4193" s="117" t="s">
        <v>775</v>
      </c>
      <c r="S4193" s="103" t="s">
        <v>3620</v>
      </c>
      <c r="T4193" s="117" t="s">
        <v>775</v>
      </c>
    </row>
    <row r="4194" spans="1:20">
      <c r="A4194" s="4" t="str">
        <f>VLOOKUP(C4194,STYLES!$A$1:$R$2088,7,FALSE)</f>
        <v>Bottoms</v>
      </c>
      <c r="B4194" t="str">
        <f>VLOOKUP(C4194,STYLES!$1:$1048576,6,FALSE)</f>
        <v>Team 365™</v>
      </c>
      <c r="C4194" s="103" t="s">
        <v>1975</v>
      </c>
      <c r="E4194" t="str">
        <f>VLOOKUP(C4194,STYLES!$1:$1048576,12,FALSE)</f>
        <v>Zone Performance Short </v>
      </c>
      <c r="F4194" s="112" t="s">
        <v>3649</v>
      </c>
      <c r="G4194" s="111" t="s">
        <v>2732</v>
      </c>
      <c r="H4194" s="113" t="str">
        <f>VLOOKUP(C4194,STYLES!$1:$1048576,9,FALSE)</f>
        <v>New</v>
      </c>
      <c r="I4194" s="113" t="str">
        <f>VLOOKUP(C4194,STYLES!$1:$1048576,10,FALSE)</f>
        <v>Active</v>
      </c>
      <c r="J4194" s="112" t="s">
        <v>2719</v>
      </c>
      <c r="K4194" s="139">
        <f>IFERROR(VLOOKUP(J4194,LISTS!G:H,2,FALSE),"0")</f>
        <v>8</v>
      </c>
      <c r="L4194" s="68">
        <f t="shared" si="200"/>
        <v>8</v>
      </c>
      <c r="M4194" s="112" t="s">
        <v>2719</v>
      </c>
      <c r="N4194" s="140">
        <f>IFERROR(VLOOKUP(M4194,LISTS!G:H,2,FALSE),"0")</f>
        <v>8</v>
      </c>
      <c r="O4194" s="68">
        <f t="shared" si="201"/>
        <v>8</v>
      </c>
      <c r="P4194" s="117" t="s">
        <v>2720</v>
      </c>
      <c r="Q4194" s="117" t="s">
        <v>3622</v>
      </c>
      <c r="R4194" s="117" t="s">
        <v>775</v>
      </c>
      <c r="S4194" s="103" t="s">
        <v>3623</v>
      </c>
      <c r="T4194" s="117" t="s">
        <v>775</v>
      </c>
    </row>
    <row r="4195" spans="1:20">
      <c r="A4195" s="4" t="str">
        <f>VLOOKUP(C4195,STYLES!$A$1:$R$2088,7,FALSE)</f>
        <v>Bottoms</v>
      </c>
      <c r="B4195" t="str">
        <f>VLOOKUP(C4195,STYLES!$1:$1048576,6,FALSE)</f>
        <v>Team 365™</v>
      </c>
      <c r="C4195" s="103" t="s">
        <v>1975</v>
      </c>
      <c r="E4195" t="str">
        <f>VLOOKUP(C4195,STYLES!$1:$1048576,12,FALSE)</f>
        <v>Zone Performance Short </v>
      </c>
      <c r="F4195" s="112" t="s">
        <v>3650</v>
      </c>
      <c r="G4195" s="111" t="s">
        <v>2763</v>
      </c>
      <c r="H4195" s="113" t="str">
        <f>VLOOKUP(C4195,STYLES!$1:$1048576,9,FALSE)</f>
        <v>New</v>
      </c>
      <c r="I4195" s="113" t="str">
        <f>VLOOKUP(C4195,STYLES!$1:$1048576,10,FALSE)</f>
        <v>Active</v>
      </c>
      <c r="J4195" s="112" t="s">
        <v>2719</v>
      </c>
      <c r="K4195" s="139">
        <f>IFERROR(VLOOKUP(J4195,LISTS!G:H,2,FALSE),"0")</f>
        <v>8</v>
      </c>
      <c r="L4195" s="68">
        <f t="shared" si="200"/>
        <v>8</v>
      </c>
      <c r="M4195" s="112" t="s">
        <v>2719</v>
      </c>
      <c r="N4195" s="140">
        <f>IFERROR(VLOOKUP(M4195,LISTS!G:H,2,FALSE),"0")</f>
        <v>8</v>
      </c>
      <c r="O4195" s="68">
        <f t="shared" si="201"/>
        <v>8</v>
      </c>
      <c r="P4195" s="117" t="s">
        <v>2720</v>
      </c>
      <c r="Q4195" s="117" t="s">
        <v>2783</v>
      </c>
      <c r="R4195" s="117" t="s">
        <v>775</v>
      </c>
      <c r="S4195" s="103" t="s">
        <v>2922</v>
      </c>
    </row>
    <row r="4196" spans="1:20" ht="14.25" customHeight="1">
      <c r="A4196" s="4" t="str">
        <f>VLOOKUP(C4196,STYLES!$A$1:$R$2088,7,FALSE)</f>
        <v>Bottoms</v>
      </c>
      <c r="B4196" t="str">
        <f>VLOOKUP(C4196,STYLES!$1:$1048576,6,FALSE)</f>
        <v>Team 365™</v>
      </c>
      <c r="C4196" s="103" t="s">
        <v>1975</v>
      </c>
      <c r="E4196" t="str">
        <f>VLOOKUP(C4196,STYLES!$1:$1048576,12,FALSE)</f>
        <v>Zone Performance Short </v>
      </c>
      <c r="F4196" s="112" t="s">
        <v>3655</v>
      </c>
      <c r="G4196" s="111" t="s">
        <v>2724</v>
      </c>
      <c r="H4196" s="113" t="str">
        <f>VLOOKUP(C4196,STYLES!$1:$1048576,9,FALSE)</f>
        <v>New</v>
      </c>
      <c r="I4196" s="113" t="str">
        <f>VLOOKUP(C4196,STYLES!$1:$1048576,10,FALSE)</f>
        <v>Active</v>
      </c>
      <c r="J4196" s="112" t="s">
        <v>2719</v>
      </c>
      <c r="K4196" s="139">
        <f>IFERROR(VLOOKUP(J4196,LISTS!G:H,2,FALSE),"0")</f>
        <v>8</v>
      </c>
      <c r="L4196" s="68">
        <f t="shared" si="200"/>
        <v>8</v>
      </c>
      <c r="M4196" s="112" t="s">
        <v>2719</v>
      </c>
      <c r="N4196" s="140">
        <f>IFERROR(VLOOKUP(M4196,LISTS!G:H,2,FALSE),"0")</f>
        <v>8</v>
      </c>
      <c r="O4196" s="68">
        <f t="shared" si="201"/>
        <v>8</v>
      </c>
      <c r="P4196" s="117" t="s">
        <v>2720</v>
      </c>
      <c r="Q4196" s="117" t="s">
        <v>2794</v>
      </c>
      <c r="R4196" s="117" t="s">
        <v>775</v>
      </c>
      <c r="S4196" s="103" t="s">
        <v>2795</v>
      </c>
      <c r="T4196" s="117" t="s">
        <v>775</v>
      </c>
    </row>
    <row r="4197" spans="1:20">
      <c r="A4197" s="4" t="str">
        <f>VLOOKUP(C4197,STYLES!$A$1:$R$2088,7,FALSE)</f>
        <v>Bottoms</v>
      </c>
      <c r="B4197" t="str">
        <f>VLOOKUP(C4197,STYLES!$1:$1048576,6,FALSE)</f>
        <v>Team 365™</v>
      </c>
      <c r="C4197" s="103" t="s">
        <v>1975</v>
      </c>
      <c r="E4197" t="str">
        <f>VLOOKUP(C4197,STYLES!$1:$1048576,12,FALSE)</f>
        <v>Zone Performance Short </v>
      </c>
      <c r="F4197" s="112" t="s">
        <v>3658</v>
      </c>
      <c r="G4197" s="111" t="s">
        <v>2755</v>
      </c>
      <c r="H4197" s="113" t="str">
        <f>VLOOKUP(C4197,STYLES!$1:$1048576,9,FALSE)</f>
        <v>New</v>
      </c>
      <c r="I4197" s="113" t="str">
        <f>VLOOKUP(C4197,STYLES!$1:$1048576,10,FALSE)</f>
        <v>Active</v>
      </c>
      <c r="J4197" s="112" t="s">
        <v>2719</v>
      </c>
      <c r="K4197" s="139">
        <f>IFERROR(VLOOKUP(J4197,LISTS!G:H,2,FALSE),"0")</f>
        <v>8</v>
      </c>
      <c r="L4197" s="68">
        <f t="shared" si="200"/>
        <v>8</v>
      </c>
      <c r="M4197" s="112" t="s">
        <v>2719</v>
      </c>
      <c r="N4197" s="140">
        <f>IFERROR(VLOOKUP(M4197,LISTS!G:H,2,FALSE),"0")</f>
        <v>8</v>
      </c>
      <c r="O4197" s="68">
        <f t="shared" si="201"/>
        <v>8</v>
      </c>
      <c r="P4197" s="117" t="s">
        <v>2720</v>
      </c>
      <c r="Q4197" s="117" t="s">
        <v>3633</v>
      </c>
      <c r="R4197" s="117" t="s">
        <v>775</v>
      </c>
      <c r="S4197" s="103" t="s">
        <v>3238</v>
      </c>
      <c r="T4197" s="117" t="s">
        <v>775</v>
      </c>
    </row>
    <row r="4198" spans="1:20">
      <c r="A4198" s="4" t="str">
        <f>VLOOKUP(C4198,STYLES!$A$1:$R$2088,7,FALSE)</f>
        <v>Bottoms</v>
      </c>
      <c r="B4198" t="str">
        <f>VLOOKUP(C4198,STYLES!$1:$1048576,6,FALSE)</f>
        <v>Team 365™</v>
      </c>
      <c r="C4198" s="103" t="s">
        <v>1975</v>
      </c>
      <c r="E4198" t="str">
        <f>VLOOKUP(C4198,STYLES!$1:$1048576,12,FALSE)</f>
        <v>Zone Performance Short </v>
      </c>
      <c r="F4198" s="112" t="s">
        <v>3659</v>
      </c>
      <c r="G4198" s="111" t="s">
        <v>2809</v>
      </c>
      <c r="H4198" s="113" t="str">
        <f>VLOOKUP(C4198,STYLES!$1:$1048576,9,FALSE)</f>
        <v>New</v>
      </c>
      <c r="I4198" s="113" t="str">
        <f>VLOOKUP(C4198,STYLES!$1:$1048576,10,FALSE)</f>
        <v>Active</v>
      </c>
      <c r="J4198" s="112" t="s">
        <v>2719</v>
      </c>
      <c r="K4198" s="139">
        <f>IFERROR(VLOOKUP(J4198,LISTS!G:H,2,FALSE),"0")</f>
        <v>8</v>
      </c>
      <c r="L4198" s="68">
        <f t="shared" si="200"/>
        <v>8</v>
      </c>
      <c r="M4198" s="112" t="s">
        <v>2719</v>
      </c>
      <c r="N4198" s="140">
        <f>IFERROR(VLOOKUP(M4198,LISTS!G:H,2,FALSE),"0")</f>
        <v>8</v>
      </c>
      <c r="O4198" s="68">
        <f t="shared" si="201"/>
        <v>8</v>
      </c>
      <c r="P4198" s="117" t="s">
        <v>2720</v>
      </c>
      <c r="Q4198" s="117" t="s">
        <v>3368</v>
      </c>
      <c r="R4198" s="117" t="s">
        <v>775</v>
      </c>
      <c r="S4198" s="103" t="s">
        <v>3369</v>
      </c>
      <c r="T4198" s="117" t="s">
        <v>775</v>
      </c>
    </row>
    <row r="4199" spans="1:20">
      <c r="A4199" s="4"/>
      <c r="F4199" s="112"/>
      <c r="G4199" s="111"/>
      <c r="H4199" s="113"/>
      <c r="I4199" s="113"/>
      <c r="J4199" s="112"/>
      <c r="K4199" s="139"/>
      <c r="L4199" s="60">
        <f>SUM(L4192:L4198)</f>
        <v>56</v>
      </c>
      <c r="M4199" s="112"/>
      <c r="N4199" s="140"/>
      <c r="O4199" s="60">
        <f>SUM(O4192:O4198)</f>
        <v>56</v>
      </c>
      <c r="Q4199" s="118"/>
      <c r="R4199" s="117"/>
      <c r="S4199" s="112"/>
    </row>
    <row r="4200" spans="1:20">
      <c r="A4200" s="4" t="str">
        <f>VLOOKUP(C4200,STYLES!$A$1:$R$2088,7,FALSE)</f>
        <v>Bottoms</v>
      </c>
      <c r="B4200" t="str">
        <f>VLOOKUP(C4200,STYLES!$1:$1048576,6,FALSE)</f>
        <v>Team 365™</v>
      </c>
      <c r="C4200" s="103" t="s">
        <v>1982</v>
      </c>
      <c r="E4200" t="str">
        <f>VLOOKUP(C4200,STYLES!$1:$1048576,12,FALSE)</f>
        <v>Zone Performance Short </v>
      </c>
      <c r="F4200" s="112" t="s">
        <v>2718</v>
      </c>
      <c r="G4200" s="111" t="s">
        <v>2718</v>
      </c>
      <c r="H4200" s="113" t="str">
        <f>VLOOKUP(C4200,STYLES!$1:$1048576,9,FALSE)</f>
        <v>New</v>
      </c>
      <c r="I4200" s="113" t="str">
        <f>VLOOKUP(C4200,STYLES!$1:$1048576,10,FALSE)</f>
        <v>Active</v>
      </c>
      <c r="J4200" s="112" t="s">
        <v>2745</v>
      </c>
      <c r="K4200" s="139">
        <f>IFERROR(VLOOKUP(J4200,LISTS!G:H,2,FALSE),"0")</f>
        <v>7</v>
      </c>
      <c r="L4200" s="68">
        <f t="shared" ref="L4200:L4206" si="202">IF(OR(H4200="ACTIVE",H4200="NEW",H4200="DNR",H4200="Pre-Closeout"),K4200,"")</f>
        <v>7</v>
      </c>
      <c r="M4200" s="112" t="s">
        <v>2745</v>
      </c>
      <c r="N4200" s="140">
        <f>IFERROR(VLOOKUP(M4200,LISTS!G:H,2,FALSE),"0")</f>
        <v>7</v>
      </c>
      <c r="O4200" s="68">
        <f t="shared" ref="O4200:O4206" si="203">IF(OR(I4200="ACTIVE",I4200="NEW",I4200="DNR",I4200="Pre-Closeout"),N4200,"")</f>
        <v>7</v>
      </c>
      <c r="P4200" s="117" t="s">
        <v>2720</v>
      </c>
      <c r="Q4200" s="101" t="s">
        <v>2721</v>
      </c>
      <c r="R4200" s="117" t="s">
        <v>775</v>
      </c>
      <c r="S4200" s="112" t="s">
        <v>2722</v>
      </c>
      <c r="T4200" s="117" t="s">
        <v>775</v>
      </c>
    </row>
    <row r="4201" spans="1:20">
      <c r="A4201" s="4" t="str">
        <f>VLOOKUP(C4201,STYLES!$A$1:$R$2088,7,FALSE)</f>
        <v>Bottoms</v>
      </c>
      <c r="B4201" t="str">
        <f>VLOOKUP(C4201,STYLES!$1:$1048576,6,FALSE)</f>
        <v>Team 365™</v>
      </c>
      <c r="C4201" s="103" t="s">
        <v>1982</v>
      </c>
      <c r="E4201" t="str">
        <f>VLOOKUP(C4201,STYLES!$1:$1048576,12,FALSE)</f>
        <v>Zone Performance Short </v>
      </c>
      <c r="F4201" s="112" t="s">
        <v>3648</v>
      </c>
      <c r="G4201" s="111" t="s">
        <v>2740</v>
      </c>
      <c r="H4201" s="113" t="str">
        <f>VLOOKUP(C4201,STYLES!$1:$1048576,9,FALSE)</f>
        <v>New</v>
      </c>
      <c r="I4201" s="113" t="str">
        <f>VLOOKUP(C4201,STYLES!$1:$1048576,10,FALSE)</f>
        <v>Active</v>
      </c>
      <c r="J4201" s="112" t="s">
        <v>2745</v>
      </c>
      <c r="K4201" s="139">
        <f>IFERROR(VLOOKUP(J4201,LISTS!G:H,2,FALSE),"0")</f>
        <v>7</v>
      </c>
      <c r="L4201" s="68">
        <f t="shared" si="202"/>
        <v>7</v>
      </c>
      <c r="M4201" s="112" t="s">
        <v>2745</v>
      </c>
      <c r="N4201" s="140">
        <f>IFERROR(VLOOKUP(M4201,LISTS!G:H,2,FALSE),"0")</f>
        <v>7</v>
      </c>
      <c r="O4201" s="68">
        <f t="shared" si="203"/>
        <v>7</v>
      </c>
      <c r="P4201" s="117" t="s">
        <v>2720</v>
      </c>
      <c r="Q4201" s="117" t="s">
        <v>3619</v>
      </c>
      <c r="R4201" s="117" t="s">
        <v>775</v>
      </c>
      <c r="S4201" s="103" t="s">
        <v>3620</v>
      </c>
      <c r="T4201" s="117" t="s">
        <v>775</v>
      </c>
    </row>
    <row r="4202" spans="1:20">
      <c r="A4202" s="4" t="str">
        <f>VLOOKUP(C4202,STYLES!$A$1:$R$2088,7,FALSE)</f>
        <v>Bottoms</v>
      </c>
      <c r="B4202" t="str">
        <f>VLOOKUP(C4202,STYLES!$1:$1048576,6,FALSE)</f>
        <v>Team 365™</v>
      </c>
      <c r="C4202" s="103" t="s">
        <v>1982</v>
      </c>
      <c r="E4202" t="str">
        <f>VLOOKUP(C4202,STYLES!$1:$1048576,12,FALSE)</f>
        <v>Zone Performance Short </v>
      </c>
      <c r="F4202" s="112" t="s">
        <v>3649</v>
      </c>
      <c r="G4202" s="111" t="s">
        <v>2732</v>
      </c>
      <c r="H4202" s="113" t="str">
        <f>VLOOKUP(C4202,STYLES!$1:$1048576,9,FALSE)</f>
        <v>New</v>
      </c>
      <c r="I4202" s="113" t="str">
        <f>VLOOKUP(C4202,STYLES!$1:$1048576,10,FALSE)</f>
        <v>Active</v>
      </c>
      <c r="J4202" s="112" t="s">
        <v>2745</v>
      </c>
      <c r="K4202" s="139">
        <f>IFERROR(VLOOKUP(J4202,LISTS!G:H,2,FALSE),"0")</f>
        <v>7</v>
      </c>
      <c r="L4202" s="68">
        <f t="shared" si="202"/>
        <v>7</v>
      </c>
      <c r="M4202" s="112" t="s">
        <v>2745</v>
      </c>
      <c r="N4202" s="140">
        <f>IFERROR(VLOOKUP(M4202,LISTS!G:H,2,FALSE),"0")</f>
        <v>7</v>
      </c>
      <c r="O4202" s="68">
        <f t="shared" si="203"/>
        <v>7</v>
      </c>
      <c r="P4202" s="117" t="s">
        <v>2720</v>
      </c>
      <c r="Q4202" s="117" t="s">
        <v>3622</v>
      </c>
      <c r="R4202" s="117" t="s">
        <v>775</v>
      </c>
      <c r="S4202" s="103" t="s">
        <v>3623</v>
      </c>
      <c r="T4202" s="117" t="s">
        <v>775</v>
      </c>
    </row>
    <row r="4203" spans="1:20">
      <c r="A4203" s="4" t="str">
        <f>VLOOKUP(C4203,STYLES!$A$1:$R$2088,7,FALSE)</f>
        <v>Bottoms</v>
      </c>
      <c r="B4203" t="str">
        <f>VLOOKUP(C4203,STYLES!$1:$1048576,6,FALSE)</f>
        <v>Team 365™</v>
      </c>
      <c r="C4203" s="103" t="s">
        <v>1982</v>
      </c>
      <c r="E4203" t="str">
        <f>VLOOKUP(C4203,STYLES!$1:$1048576,12,FALSE)</f>
        <v>Zone Performance Short </v>
      </c>
      <c r="F4203" s="112" t="s">
        <v>3650</v>
      </c>
      <c r="G4203" s="111" t="s">
        <v>2763</v>
      </c>
      <c r="H4203" s="113" t="str">
        <f>VLOOKUP(C4203,STYLES!$1:$1048576,9,FALSE)</f>
        <v>New</v>
      </c>
      <c r="I4203" s="113" t="str">
        <f>VLOOKUP(C4203,STYLES!$1:$1048576,10,FALSE)</f>
        <v>Active</v>
      </c>
      <c r="J4203" s="112" t="s">
        <v>2745</v>
      </c>
      <c r="K4203" s="139">
        <f>IFERROR(VLOOKUP(J4203,LISTS!G:H,2,FALSE),"0")</f>
        <v>7</v>
      </c>
      <c r="L4203" s="68">
        <f t="shared" si="202"/>
        <v>7</v>
      </c>
      <c r="M4203" s="112" t="s">
        <v>2745</v>
      </c>
      <c r="N4203" s="140">
        <f>IFERROR(VLOOKUP(M4203,LISTS!G:H,2,FALSE),"0")</f>
        <v>7</v>
      </c>
      <c r="O4203" s="68">
        <f t="shared" si="203"/>
        <v>7</v>
      </c>
      <c r="P4203" s="117" t="s">
        <v>2720</v>
      </c>
      <c r="Q4203" s="117" t="s">
        <v>2783</v>
      </c>
      <c r="R4203" s="117" t="s">
        <v>775</v>
      </c>
      <c r="S4203" s="103" t="s">
        <v>2922</v>
      </c>
    </row>
    <row r="4204" spans="1:20">
      <c r="A4204" s="4" t="str">
        <f>VLOOKUP(C4204,STYLES!$A$1:$R$2088,7,FALSE)</f>
        <v>Bottoms</v>
      </c>
      <c r="B4204" t="str">
        <f>VLOOKUP(C4204,STYLES!$1:$1048576,6,FALSE)</f>
        <v>Team 365™</v>
      </c>
      <c r="C4204" s="103" t="s">
        <v>1982</v>
      </c>
      <c r="E4204" t="str">
        <f>VLOOKUP(C4204,STYLES!$1:$1048576,12,FALSE)</f>
        <v>Zone Performance Short </v>
      </c>
      <c r="F4204" s="112" t="s">
        <v>3655</v>
      </c>
      <c r="G4204" s="111" t="s">
        <v>2724</v>
      </c>
      <c r="H4204" s="113" t="str">
        <f>VLOOKUP(C4204,STYLES!$1:$1048576,9,FALSE)</f>
        <v>New</v>
      </c>
      <c r="I4204" s="113" t="str">
        <f>VLOOKUP(C4204,STYLES!$1:$1048576,10,FALSE)</f>
        <v>Active</v>
      </c>
      <c r="J4204" s="112" t="s">
        <v>2745</v>
      </c>
      <c r="K4204" s="139">
        <f>IFERROR(VLOOKUP(J4204,LISTS!G:H,2,FALSE),"0")</f>
        <v>7</v>
      </c>
      <c r="L4204" s="68">
        <f t="shared" si="202"/>
        <v>7</v>
      </c>
      <c r="M4204" s="112" t="s">
        <v>2745</v>
      </c>
      <c r="N4204" s="140">
        <f>IFERROR(VLOOKUP(M4204,LISTS!G:H,2,FALSE),"0")</f>
        <v>7</v>
      </c>
      <c r="O4204" s="68">
        <f t="shared" si="203"/>
        <v>7</v>
      </c>
      <c r="P4204" s="117" t="s">
        <v>2720</v>
      </c>
      <c r="Q4204" s="117" t="s">
        <v>2794</v>
      </c>
      <c r="R4204" s="117" t="s">
        <v>775</v>
      </c>
      <c r="S4204" s="103" t="s">
        <v>2795</v>
      </c>
      <c r="T4204" s="117" t="s">
        <v>775</v>
      </c>
    </row>
    <row r="4205" spans="1:20">
      <c r="A4205" s="4" t="str">
        <f>VLOOKUP(C4205,STYLES!$A$1:$R$2088,7,FALSE)</f>
        <v>Bottoms</v>
      </c>
      <c r="B4205" t="str">
        <f>VLOOKUP(C4205,STYLES!$1:$1048576,6,FALSE)</f>
        <v>Team 365™</v>
      </c>
      <c r="C4205" s="103" t="s">
        <v>1982</v>
      </c>
      <c r="E4205" t="str">
        <f>VLOOKUP(C4205,STYLES!$1:$1048576,12,FALSE)</f>
        <v>Zone Performance Short </v>
      </c>
      <c r="F4205" s="112" t="s">
        <v>3658</v>
      </c>
      <c r="G4205" s="111" t="s">
        <v>2755</v>
      </c>
      <c r="H4205" s="113" t="str">
        <f>VLOOKUP(C4205,STYLES!$1:$1048576,9,FALSE)</f>
        <v>New</v>
      </c>
      <c r="I4205" s="113" t="str">
        <f>VLOOKUP(C4205,STYLES!$1:$1048576,10,FALSE)</f>
        <v>Active</v>
      </c>
      <c r="J4205" s="112" t="s">
        <v>2745</v>
      </c>
      <c r="K4205" s="139">
        <f>IFERROR(VLOOKUP(J4205,LISTS!G:H,2,FALSE),"0")</f>
        <v>7</v>
      </c>
      <c r="L4205" s="68">
        <f t="shared" si="202"/>
        <v>7</v>
      </c>
      <c r="M4205" s="112" t="s">
        <v>2745</v>
      </c>
      <c r="N4205" s="140">
        <f>IFERROR(VLOOKUP(M4205,LISTS!G:H,2,FALSE),"0")</f>
        <v>7</v>
      </c>
      <c r="O4205" s="68">
        <f t="shared" si="203"/>
        <v>7</v>
      </c>
      <c r="P4205" s="117" t="s">
        <v>2720</v>
      </c>
      <c r="Q4205" s="117" t="s">
        <v>3633</v>
      </c>
      <c r="R4205" s="117" t="s">
        <v>775</v>
      </c>
      <c r="S4205" s="103" t="s">
        <v>3238</v>
      </c>
      <c r="T4205" s="117" t="s">
        <v>775</v>
      </c>
    </row>
    <row r="4206" spans="1:20">
      <c r="A4206" s="4" t="str">
        <f>VLOOKUP(C4206,STYLES!$A$1:$R$2088,7,FALSE)</f>
        <v>Bottoms</v>
      </c>
      <c r="B4206" t="str">
        <f>VLOOKUP(C4206,STYLES!$1:$1048576,6,FALSE)</f>
        <v>Team 365™</v>
      </c>
      <c r="C4206" s="103" t="s">
        <v>1982</v>
      </c>
      <c r="E4206" t="str">
        <f>VLOOKUP(C4206,STYLES!$1:$1048576,12,FALSE)</f>
        <v>Zone Performance Short </v>
      </c>
      <c r="F4206" s="112" t="s">
        <v>3659</v>
      </c>
      <c r="G4206" s="111" t="s">
        <v>2809</v>
      </c>
      <c r="H4206" s="113" t="str">
        <f>VLOOKUP(C4206,STYLES!$1:$1048576,9,FALSE)</f>
        <v>New</v>
      </c>
      <c r="I4206" s="113" t="str">
        <f>VLOOKUP(C4206,STYLES!$1:$1048576,10,FALSE)</f>
        <v>Active</v>
      </c>
      <c r="J4206" s="112" t="s">
        <v>2745</v>
      </c>
      <c r="K4206" s="139">
        <f>IFERROR(VLOOKUP(J4206,LISTS!G:H,2,FALSE),"0")</f>
        <v>7</v>
      </c>
      <c r="L4206" s="68">
        <f t="shared" si="202"/>
        <v>7</v>
      </c>
      <c r="M4206" s="112" t="s">
        <v>2745</v>
      </c>
      <c r="N4206" s="140">
        <f>IFERROR(VLOOKUP(M4206,LISTS!G:H,2,FALSE),"0")</f>
        <v>7</v>
      </c>
      <c r="O4206" s="68">
        <f t="shared" si="203"/>
        <v>7</v>
      </c>
      <c r="P4206" s="117" t="s">
        <v>2720</v>
      </c>
      <c r="Q4206" s="117" t="s">
        <v>3368</v>
      </c>
      <c r="R4206" s="117" t="s">
        <v>775</v>
      </c>
      <c r="S4206" s="103" t="s">
        <v>3369</v>
      </c>
      <c r="T4206" s="117" t="s">
        <v>775</v>
      </c>
    </row>
    <row r="4207" spans="1:20">
      <c r="A4207" s="4"/>
      <c r="F4207" s="112"/>
      <c r="G4207" s="111"/>
      <c r="H4207" s="113"/>
      <c r="I4207" s="113"/>
      <c r="J4207" s="112"/>
      <c r="K4207" s="139"/>
      <c r="L4207" s="60">
        <f>SUM(L4200:L4206)</f>
        <v>49</v>
      </c>
      <c r="M4207" s="112"/>
      <c r="N4207" s="140"/>
      <c r="O4207" s="60">
        <f>SUM(O4200:O4206)</f>
        <v>49</v>
      </c>
      <c r="Q4207" s="117"/>
      <c r="R4207" s="117"/>
      <c r="S4207" s="103"/>
    </row>
    <row r="4208" spans="1:20">
      <c r="A4208" s="4" t="str">
        <f>VLOOKUP(C4208,STYLES!$A$1:$R$2088,7,FALSE)</f>
        <v>Bottoms</v>
      </c>
      <c r="B4208" t="str">
        <f>VLOOKUP(C4208,STYLES!$1:$1048576,6,FALSE)</f>
        <v>Team 365™</v>
      </c>
      <c r="C4208" s="103" t="s">
        <v>1983</v>
      </c>
      <c r="E4208" t="str">
        <f>VLOOKUP(C4208,STYLES!$1:$1048576,12,FALSE)</f>
        <v>Zone Performance Short </v>
      </c>
      <c r="F4208" s="112" t="s">
        <v>2718</v>
      </c>
      <c r="G4208" s="111" t="s">
        <v>2718</v>
      </c>
      <c r="H4208" s="113" t="str">
        <f>VLOOKUP(C4208,STYLES!$1:$1048576,9,FALSE)</f>
        <v>New</v>
      </c>
      <c r="I4208" s="113" t="str">
        <f>VLOOKUP(C4208,STYLES!$1:$1048576,10,FALSE)</f>
        <v>Active</v>
      </c>
      <c r="J4208" s="112" t="s">
        <v>3021</v>
      </c>
      <c r="K4208" s="139">
        <f>IFERROR(VLOOKUP(J4208,LISTS!G:H,2,FALSE),"0")</f>
        <v>4</v>
      </c>
      <c r="L4208" s="68">
        <f t="shared" ref="L4208:L4214" si="204">IF(OR(H4208="ACTIVE",H4208="NEW",H4208="DNR",H4208="Pre-Closeout"),K4208,"")</f>
        <v>4</v>
      </c>
      <c r="M4208" s="112" t="s">
        <v>3021</v>
      </c>
      <c r="N4208" s="140">
        <f>IFERROR(VLOOKUP(M4208,LISTS!G:H,2,FALSE),"0")</f>
        <v>4</v>
      </c>
      <c r="O4208" s="68">
        <f t="shared" ref="O4208:O4214" si="205">IF(OR(I4208="ACTIVE",I4208="NEW",I4208="DNR",I4208="Pre-Closeout"),N4208,"")</f>
        <v>4</v>
      </c>
      <c r="P4208" s="117" t="s">
        <v>2720</v>
      </c>
      <c r="Q4208" s="101" t="s">
        <v>2721</v>
      </c>
      <c r="R4208" s="117" t="s">
        <v>775</v>
      </c>
      <c r="S4208" s="112" t="s">
        <v>2722</v>
      </c>
      <c r="T4208" s="117" t="s">
        <v>775</v>
      </c>
    </row>
    <row r="4209" spans="1:20">
      <c r="A4209" s="4" t="str">
        <f>VLOOKUP(C4209,STYLES!$A$1:$R$2088,7,FALSE)</f>
        <v>Bottoms</v>
      </c>
      <c r="B4209" t="str">
        <f>VLOOKUP(C4209,STYLES!$1:$1048576,6,FALSE)</f>
        <v>Team 365™</v>
      </c>
      <c r="C4209" s="103" t="s">
        <v>1983</v>
      </c>
      <c r="E4209" t="str">
        <f>VLOOKUP(C4209,STYLES!$1:$1048576,12,FALSE)</f>
        <v>Zone Performance Short </v>
      </c>
      <c r="F4209" s="112" t="s">
        <v>3648</v>
      </c>
      <c r="G4209" s="111" t="s">
        <v>2740</v>
      </c>
      <c r="H4209" s="113" t="str">
        <f>VLOOKUP(C4209,STYLES!$1:$1048576,9,FALSE)</f>
        <v>New</v>
      </c>
      <c r="I4209" s="113" t="str">
        <f>VLOOKUP(C4209,STYLES!$1:$1048576,10,FALSE)</f>
        <v>Active</v>
      </c>
      <c r="J4209" s="112" t="s">
        <v>3021</v>
      </c>
      <c r="K4209" s="139">
        <f>IFERROR(VLOOKUP(J4209,LISTS!G:H,2,FALSE),"0")</f>
        <v>4</v>
      </c>
      <c r="L4209" s="68">
        <f t="shared" si="204"/>
        <v>4</v>
      </c>
      <c r="M4209" s="112" t="s">
        <v>3021</v>
      </c>
      <c r="N4209" s="140">
        <f>IFERROR(VLOOKUP(M4209,LISTS!G:H,2,FALSE),"0")</f>
        <v>4</v>
      </c>
      <c r="O4209" s="68">
        <f t="shared" si="205"/>
        <v>4</v>
      </c>
      <c r="P4209" s="117" t="s">
        <v>2720</v>
      </c>
      <c r="Q4209" s="117" t="s">
        <v>3619</v>
      </c>
      <c r="R4209" s="117" t="s">
        <v>775</v>
      </c>
      <c r="S4209" s="103" t="s">
        <v>3620</v>
      </c>
      <c r="T4209" s="117" t="s">
        <v>775</v>
      </c>
    </row>
    <row r="4210" spans="1:20">
      <c r="A4210" s="4" t="str">
        <f>VLOOKUP(C4210,STYLES!$A$1:$R$2088,7,FALSE)</f>
        <v>Bottoms</v>
      </c>
      <c r="B4210" t="str">
        <f>VLOOKUP(C4210,STYLES!$1:$1048576,6,FALSE)</f>
        <v>Team 365™</v>
      </c>
      <c r="C4210" s="103" t="s">
        <v>1983</v>
      </c>
      <c r="E4210" t="str">
        <f>VLOOKUP(C4210,STYLES!$1:$1048576,12,FALSE)</f>
        <v>Zone Performance Short </v>
      </c>
      <c r="F4210" s="112" t="s">
        <v>3649</v>
      </c>
      <c r="G4210" s="111" t="s">
        <v>2732</v>
      </c>
      <c r="H4210" s="113" t="str">
        <f>VLOOKUP(C4210,STYLES!$1:$1048576,9,FALSE)</f>
        <v>New</v>
      </c>
      <c r="I4210" s="113" t="str">
        <f>VLOOKUP(C4210,STYLES!$1:$1048576,10,FALSE)</f>
        <v>Active</v>
      </c>
      <c r="J4210" s="112" t="s">
        <v>3021</v>
      </c>
      <c r="K4210" s="139">
        <f>IFERROR(VLOOKUP(J4210,LISTS!G:H,2,FALSE),"0")</f>
        <v>4</v>
      </c>
      <c r="L4210" s="68">
        <f t="shared" si="204"/>
        <v>4</v>
      </c>
      <c r="M4210" s="112" t="s">
        <v>3021</v>
      </c>
      <c r="N4210" s="140">
        <f>IFERROR(VLOOKUP(M4210,LISTS!G:H,2,FALSE),"0")</f>
        <v>4</v>
      </c>
      <c r="O4210" s="68">
        <f t="shared" si="205"/>
        <v>4</v>
      </c>
      <c r="P4210" s="117" t="s">
        <v>2720</v>
      </c>
      <c r="Q4210" s="117" t="s">
        <v>3622</v>
      </c>
      <c r="R4210" s="117" t="s">
        <v>775</v>
      </c>
      <c r="S4210" s="103" t="s">
        <v>3623</v>
      </c>
      <c r="T4210" s="117" t="s">
        <v>775</v>
      </c>
    </row>
    <row r="4211" spans="1:20">
      <c r="A4211" s="4" t="str">
        <f>VLOOKUP(C4211,STYLES!$A$1:$R$2088,7,FALSE)</f>
        <v>Bottoms</v>
      </c>
      <c r="B4211" t="str">
        <f>VLOOKUP(C4211,STYLES!$1:$1048576,6,FALSE)</f>
        <v>Team 365™</v>
      </c>
      <c r="C4211" s="103" t="s">
        <v>1983</v>
      </c>
      <c r="E4211" t="str">
        <f>VLOOKUP(C4211,STYLES!$1:$1048576,12,FALSE)</f>
        <v>Zone Performance Short </v>
      </c>
      <c r="F4211" s="112" t="s">
        <v>3650</v>
      </c>
      <c r="G4211" s="111" t="s">
        <v>2763</v>
      </c>
      <c r="H4211" s="113" t="str">
        <f>VLOOKUP(C4211,STYLES!$1:$1048576,9,FALSE)</f>
        <v>New</v>
      </c>
      <c r="I4211" s="113" t="str">
        <f>VLOOKUP(C4211,STYLES!$1:$1048576,10,FALSE)</f>
        <v>Active</v>
      </c>
      <c r="J4211" s="112" t="s">
        <v>3021</v>
      </c>
      <c r="K4211" s="139">
        <f>IFERROR(VLOOKUP(J4211,LISTS!G:H,2,FALSE),"0")</f>
        <v>4</v>
      </c>
      <c r="L4211" s="68">
        <f t="shared" si="204"/>
        <v>4</v>
      </c>
      <c r="M4211" s="112" t="s">
        <v>3021</v>
      </c>
      <c r="N4211" s="140">
        <f>IFERROR(VLOOKUP(M4211,LISTS!G:H,2,FALSE),"0")</f>
        <v>4</v>
      </c>
      <c r="O4211" s="68">
        <f t="shared" si="205"/>
        <v>4</v>
      </c>
      <c r="P4211" s="117" t="s">
        <v>2720</v>
      </c>
      <c r="Q4211" s="117" t="s">
        <v>2783</v>
      </c>
      <c r="R4211" s="117" t="s">
        <v>775</v>
      </c>
      <c r="S4211" s="103" t="s">
        <v>2922</v>
      </c>
    </row>
    <row r="4212" spans="1:20">
      <c r="A4212" s="4" t="str">
        <f>VLOOKUP(C4212,STYLES!$A$1:$R$2088,7,FALSE)</f>
        <v>Bottoms</v>
      </c>
      <c r="B4212" t="str">
        <f>VLOOKUP(C4212,STYLES!$1:$1048576,6,FALSE)</f>
        <v>Team 365™</v>
      </c>
      <c r="C4212" s="103" t="s">
        <v>1983</v>
      </c>
      <c r="E4212" t="str">
        <f>VLOOKUP(C4212,STYLES!$1:$1048576,12,FALSE)</f>
        <v>Zone Performance Short </v>
      </c>
      <c r="F4212" s="112" t="s">
        <v>3655</v>
      </c>
      <c r="G4212" s="111" t="s">
        <v>2724</v>
      </c>
      <c r="H4212" s="113" t="str">
        <f>VLOOKUP(C4212,STYLES!$1:$1048576,9,FALSE)</f>
        <v>New</v>
      </c>
      <c r="I4212" s="113" t="str">
        <f>VLOOKUP(C4212,STYLES!$1:$1048576,10,FALSE)</f>
        <v>Active</v>
      </c>
      <c r="J4212" s="112" t="s">
        <v>3021</v>
      </c>
      <c r="K4212" s="139">
        <f>IFERROR(VLOOKUP(J4212,LISTS!G:H,2,FALSE),"0")</f>
        <v>4</v>
      </c>
      <c r="L4212" s="68">
        <f t="shared" si="204"/>
        <v>4</v>
      </c>
      <c r="M4212" s="112" t="s">
        <v>3021</v>
      </c>
      <c r="N4212" s="140">
        <f>IFERROR(VLOOKUP(M4212,LISTS!G:H,2,FALSE),"0")</f>
        <v>4</v>
      </c>
      <c r="O4212" s="68">
        <f t="shared" si="205"/>
        <v>4</v>
      </c>
      <c r="P4212" s="117" t="s">
        <v>2720</v>
      </c>
      <c r="Q4212" s="117" t="s">
        <v>2794</v>
      </c>
      <c r="R4212" s="117" t="s">
        <v>775</v>
      </c>
      <c r="S4212" s="103" t="s">
        <v>2795</v>
      </c>
      <c r="T4212" s="117" t="s">
        <v>775</v>
      </c>
    </row>
    <row r="4213" spans="1:20">
      <c r="A4213" s="4" t="str">
        <f>VLOOKUP(C4213,STYLES!$A$1:$R$2088,7,FALSE)</f>
        <v>Bottoms</v>
      </c>
      <c r="B4213" t="str">
        <f>VLOOKUP(C4213,STYLES!$1:$1048576,6,FALSE)</f>
        <v>Team 365™</v>
      </c>
      <c r="C4213" s="103" t="s">
        <v>1983</v>
      </c>
      <c r="E4213" t="str">
        <f>VLOOKUP(C4213,STYLES!$1:$1048576,12,FALSE)</f>
        <v>Zone Performance Short </v>
      </c>
      <c r="F4213" s="112" t="s">
        <v>3658</v>
      </c>
      <c r="G4213" s="111" t="s">
        <v>2755</v>
      </c>
      <c r="H4213" s="113" t="str">
        <f>VLOOKUP(C4213,STYLES!$1:$1048576,9,FALSE)</f>
        <v>New</v>
      </c>
      <c r="I4213" s="113" t="str">
        <f>VLOOKUP(C4213,STYLES!$1:$1048576,10,FALSE)</f>
        <v>Active</v>
      </c>
      <c r="J4213" s="112" t="s">
        <v>3021</v>
      </c>
      <c r="K4213" s="139">
        <f>IFERROR(VLOOKUP(J4213,LISTS!G:H,2,FALSE),"0")</f>
        <v>4</v>
      </c>
      <c r="L4213" s="68">
        <f t="shared" si="204"/>
        <v>4</v>
      </c>
      <c r="M4213" s="112" t="s">
        <v>3021</v>
      </c>
      <c r="N4213" s="140">
        <f>IFERROR(VLOOKUP(M4213,LISTS!G:H,2,FALSE),"0")</f>
        <v>4</v>
      </c>
      <c r="O4213" s="68">
        <f t="shared" si="205"/>
        <v>4</v>
      </c>
      <c r="P4213" s="117" t="s">
        <v>2720</v>
      </c>
      <c r="Q4213" s="117" t="s">
        <v>3633</v>
      </c>
      <c r="R4213" s="117" t="s">
        <v>775</v>
      </c>
      <c r="S4213" s="103" t="s">
        <v>3238</v>
      </c>
      <c r="T4213" s="117" t="s">
        <v>775</v>
      </c>
    </row>
    <row r="4214" spans="1:20">
      <c r="A4214" s="4" t="str">
        <f>VLOOKUP(C4214,STYLES!$A$1:$R$2088,7,FALSE)</f>
        <v>Bottoms</v>
      </c>
      <c r="B4214" t="str">
        <f>VLOOKUP(C4214,STYLES!$1:$1048576,6,FALSE)</f>
        <v>Team 365™</v>
      </c>
      <c r="C4214" s="103" t="s">
        <v>1983</v>
      </c>
      <c r="E4214" t="str">
        <f>VLOOKUP(C4214,STYLES!$1:$1048576,12,FALSE)</f>
        <v>Zone Performance Short </v>
      </c>
      <c r="F4214" s="112" t="s">
        <v>3659</v>
      </c>
      <c r="G4214" s="111" t="s">
        <v>2809</v>
      </c>
      <c r="H4214" s="113" t="str">
        <f>VLOOKUP(C4214,STYLES!$1:$1048576,9,FALSE)</f>
        <v>New</v>
      </c>
      <c r="I4214" s="113" t="str">
        <f>VLOOKUP(C4214,STYLES!$1:$1048576,10,FALSE)</f>
        <v>Active</v>
      </c>
      <c r="J4214" s="112" t="s">
        <v>3021</v>
      </c>
      <c r="K4214" s="139">
        <f>IFERROR(VLOOKUP(J4214,LISTS!G:H,2,FALSE),"0")</f>
        <v>4</v>
      </c>
      <c r="L4214" s="68">
        <f t="shared" si="204"/>
        <v>4</v>
      </c>
      <c r="M4214" s="112" t="s">
        <v>3021</v>
      </c>
      <c r="N4214" s="140">
        <f>IFERROR(VLOOKUP(M4214,LISTS!G:H,2,FALSE),"0")</f>
        <v>4</v>
      </c>
      <c r="O4214" s="68">
        <f t="shared" si="205"/>
        <v>4</v>
      </c>
      <c r="P4214" s="117" t="s">
        <v>2720</v>
      </c>
      <c r="Q4214" s="117" t="s">
        <v>3368</v>
      </c>
      <c r="R4214" s="117" t="s">
        <v>775</v>
      </c>
      <c r="S4214" s="103" t="s">
        <v>3369</v>
      </c>
      <c r="T4214" s="117" t="s">
        <v>775</v>
      </c>
    </row>
    <row r="4215" spans="1:20">
      <c r="A4215" s="4"/>
      <c r="F4215" s="112"/>
      <c r="G4215" s="111"/>
      <c r="I4215" s="130"/>
      <c r="J4215" s="112"/>
      <c r="K4215" s="139"/>
      <c r="L4215" s="60">
        <f>SUM(L4208:L4214)</f>
        <v>28</v>
      </c>
      <c r="M4215" s="112"/>
      <c r="N4215" s="140"/>
      <c r="O4215" s="60">
        <f>SUM(O4208:O4214)</f>
        <v>28</v>
      </c>
      <c r="Q4215" s="117"/>
      <c r="R4215" s="117"/>
      <c r="S4215" s="103"/>
      <c r="T4215" s="103"/>
    </row>
    <row r="4216" spans="1:20">
      <c r="A4216" s="4" t="str">
        <f>VLOOKUP(C4216,STYLES!$A$1:$R$2088,7,FALSE)</f>
        <v>T_Shirts</v>
      </c>
      <c r="B4216" t="str">
        <f>VLOOKUP(C4216,STYLES!$1:$1048576,6,FALSE)</f>
        <v>Team 365™</v>
      </c>
      <c r="C4216" s="103" t="s">
        <v>2205</v>
      </c>
      <c r="E4216" t="str">
        <f>VLOOKUP(C4216,STYLES!$1:$1048576,12,FALSE)</f>
        <v>Zone Sonic Heather Performance T-Shirt</v>
      </c>
      <c r="F4216" s="112" t="s">
        <v>3665</v>
      </c>
      <c r="G4216" s="111" t="s">
        <v>2736</v>
      </c>
      <c r="H4216" s="113" t="str">
        <f>VLOOKUP(C4216,STYLES!$1:$1048576,9,FALSE)</f>
        <v>New</v>
      </c>
      <c r="I4216" s="113" t="str">
        <f>VLOOKUP(C4216,STYLES!$1:$1048576,10,FALSE)</f>
        <v>Active</v>
      </c>
      <c r="J4216" s="112" t="s">
        <v>2719</v>
      </c>
      <c r="K4216" s="139">
        <f>IFERROR(VLOOKUP(J4216,LISTS!G:H,2,FALSE),"0")</f>
        <v>8</v>
      </c>
      <c r="L4216" s="68">
        <f t="shared" ref="L4216" si="206">IF(OR(H4216="ACTIVE",H4216="NEW",H4216="DNR",H4216="Pre-Closeout"),K4216,"")</f>
        <v>8</v>
      </c>
      <c r="M4216" s="112" t="s">
        <v>2719</v>
      </c>
      <c r="N4216" s="140">
        <f>IFERROR(VLOOKUP(M4216,LISTS!G:H,2,FALSE),"0")</f>
        <v>8</v>
      </c>
      <c r="O4216" s="68">
        <f t="shared" ref="O4216" si="207">IF(OR(I4216="ACTIVE",I4216="NEW",I4216="DNR",I4216="Pre-Closeout"),N4216,"")</f>
        <v>8</v>
      </c>
      <c r="P4216" s="117" t="s">
        <v>2720</v>
      </c>
      <c r="Q4216" s="117" t="s">
        <v>3146</v>
      </c>
      <c r="R4216" s="117" t="s">
        <v>775</v>
      </c>
      <c r="S4216" s="103" t="s">
        <v>3147</v>
      </c>
      <c r="T4216" s="103" t="s">
        <v>775</v>
      </c>
    </row>
    <row r="4217" spans="1:20">
      <c r="A4217" s="4" t="str">
        <f>VLOOKUP(C4217,STYLES!$A$1:$R$2088,7,FALSE)</f>
        <v>T_Shirts</v>
      </c>
      <c r="B4217" t="str">
        <f>VLOOKUP(C4217,STYLES!$1:$1048576,6,FALSE)</f>
        <v>Team 365™</v>
      </c>
      <c r="C4217" s="103" t="s">
        <v>2205</v>
      </c>
      <c r="E4217" t="str">
        <f>VLOOKUP(C4217,STYLES!$1:$1048576,12,FALSE)</f>
        <v>Zone Sonic Heather Performance T-Shirt</v>
      </c>
      <c r="F4217" s="112" t="s">
        <v>2867</v>
      </c>
      <c r="G4217" s="111" t="s">
        <v>2718</v>
      </c>
      <c r="H4217" s="113" t="str">
        <f>VLOOKUP(C4217,STYLES!$1:$1048576,9,FALSE)</f>
        <v>New</v>
      </c>
      <c r="I4217" s="113" t="str">
        <f>VLOOKUP(C4217,STYLES!$1:$1048576,10,FALSE)</f>
        <v>Active</v>
      </c>
      <c r="J4217" s="112" t="s">
        <v>2719</v>
      </c>
      <c r="K4217" s="139">
        <f>IFERROR(VLOOKUP(J4217,LISTS!G:H,2,FALSE),"0")</f>
        <v>8</v>
      </c>
      <c r="L4217" s="68">
        <f t="shared" ref="L4217" si="208">IF(OR(H4217="ACTIVE",H4217="NEW",H4217="DNR",H4217="Pre-Closeout"),K4217,"")</f>
        <v>8</v>
      </c>
      <c r="M4217" s="112" t="s">
        <v>2719</v>
      </c>
      <c r="N4217" s="140">
        <f>IFERROR(VLOOKUP(M4217,LISTS!G:H,2,FALSE),"0")</f>
        <v>8</v>
      </c>
      <c r="O4217" s="68">
        <f t="shared" ref="O4217" si="209">IF(OR(I4217="ACTIVE",I4217="NEW",I4217="DNR",I4217="Pre-Closeout"),N4217,"")</f>
        <v>8</v>
      </c>
      <c r="P4217" s="117" t="s">
        <v>2720</v>
      </c>
      <c r="Q4217" s="101" t="s">
        <v>2721</v>
      </c>
      <c r="R4217" s="117" t="s">
        <v>775</v>
      </c>
      <c r="S4217" s="112" t="s">
        <v>2722</v>
      </c>
      <c r="T4217" s="117" t="s">
        <v>775</v>
      </c>
    </row>
    <row r="4218" spans="1:20">
      <c r="A4218" s="4" t="str">
        <f>VLOOKUP(C4218,STYLES!$A$1:$R$2088,7,FALSE)</f>
        <v>T_Shirts</v>
      </c>
      <c r="B4218" t="str">
        <f>VLOOKUP(C4218,STYLES!$1:$1048576,6,FALSE)</f>
        <v>Team 365™</v>
      </c>
      <c r="C4218" s="103" t="s">
        <v>2205</v>
      </c>
      <c r="E4218" t="str">
        <f>VLOOKUP(C4218,STYLES!$1:$1048576,12,FALSE)</f>
        <v>Zone Sonic Heather Performance T-Shirt</v>
      </c>
      <c r="F4218" s="112" t="s">
        <v>2762</v>
      </c>
      <c r="G4218" s="111" t="s">
        <v>2763</v>
      </c>
      <c r="H4218" s="113" t="str">
        <f>VLOOKUP(C4218,STYLES!$1:$1048576,9,FALSE)</f>
        <v>New</v>
      </c>
      <c r="I4218" s="113" t="str">
        <f>VLOOKUP(C4218,STYLES!$1:$1048576,10,FALSE)</f>
        <v>Active</v>
      </c>
      <c r="J4218" s="112" t="s">
        <v>2719</v>
      </c>
      <c r="K4218" s="139">
        <f>IFERROR(VLOOKUP(J4218,LISTS!G:H,2,FALSE),"0")</f>
        <v>8</v>
      </c>
      <c r="L4218" s="68">
        <f t="shared" ref="L4218:L4223" si="210">IF(OR(H4218="ACTIVE",H4218="NEW",H4218="DNR",H4218="Pre-Closeout"),K4218,"")</f>
        <v>8</v>
      </c>
      <c r="M4218" s="112" t="s">
        <v>2719</v>
      </c>
      <c r="N4218" s="140">
        <f>IFERROR(VLOOKUP(M4218,LISTS!G:H,2,FALSE),"0")</f>
        <v>8</v>
      </c>
      <c r="O4218" s="68">
        <f t="shared" ref="O4218:O4223" si="211">IF(OR(I4218="ACTIVE",I4218="NEW",I4218="DNR",I4218="Pre-Closeout"),N4218,"")</f>
        <v>8</v>
      </c>
      <c r="P4218" s="117" t="s">
        <v>2720</v>
      </c>
      <c r="Q4218" s="118" t="s">
        <v>2765</v>
      </c>
      <c r="R4218" s="118" t="s">
        <v>775</v>
      </c>
      <c r="S4218" s="112" t="s">
        <v>2766</v>
      </c>
      <c r="T4218" s="118" t="s">
        <v>775</v>
      </c>
    </row>
    <row r="4219" spans="1:20">
      <c r="A4219" s="4" t="str">
        <f>VLOOKUP(C4219,STYLES!$A$1:$R$2088,7,FALSE)</f>
        <v>T_Shirts</v>
      </c>
      <c r="B4219" t="str">
        <f>VLOOKUP(C4219,STYLES!$1:$1048576,6,FALSE)</f>
        <v>Team 365™</v>
      </c>
      <c r="C4219" s="103" t="s">
        <v>2205</v>
      </c>
      <c r="E4219" t="str">
        <f>VLOOKUP(C4219,STYLES!$1:$1048576,12,FALSE)</f>
        <v>Zone Sonic Heather Performance T-Shirt</v>
      </c>
      <c r="F4219" s="112" t="s">
        <v>3666</v>
      </c>
      <c r="G4219" s="111" t="s">
        <v>2740</v>
      </c>
      <c r="H4219" s="113" t="str">
        <f>VLOOKUP(C4219,STYLES!$1:$1048576,9,FALSE)</f>
        <v>New</v>
      </c>
      <c r="I4219" s="113" t="str">
        <f>VLOOKUP(C4219,STYLES!$1:$1048576,10,FALSE)</f>
        <v>Active</v>
      </c>
      <c r="J4219" s="112" t="s">
        <v>2719</v>
      </c>
      <c r="K4219" s="139">
        <f>IFERROR(VLOOKUP(J4219,LISTS!G:H,2,FALSE),"0")</f>
        <v>8</v>
      </c>
      <c r="L4219" s="68">
        <f t="shared" si="210"/>
        <v>8</v>
      </c>
      <c r="M4219" s="112" t="s">
        <v>2719</v>
      </c>
      <c r="N4219" s="140">
        <f>IFERROR(VLOOKUP(M4219,LISTS!G:H,2,FALSE),"0")</f>
        <v>8</v>
      </c>
      <c r="O4219" s="68">
        <f t="shared" si="211"/>
        <v>8</v>
      </c>
      <c r="P4219" s="117" t="s">
        <v>2720</v>
      </c>
      <c r="Q4219" s="117" t="s">
        <v>3619</v>
      </c>
      <c r="R4219" s="117" t="s">
        <v>775</v>
      </c>
      <c r="S4219" s="103" t="s">
        <v>3620</v>
      </c>
      <c r="T4219" s="117" t="s">
        <v>775</v>
      </c>
    </row>
    <row r="4220" spans="1:20">
      <c r="A4220" s="4" t="str">
        <f>VLOOKUP(C4220,STYLES!$A$1:$R$2088,7,FALSE)</f>
        <v>T_Shirts</v>
      </c>
      <c r="B4220" t="str">
        <f>VLOOKUP(C4220,STYLES!$1:$1048576,6,FALSE)</f>
        <v>Team 365™</v>
      </c>
      <c r="C4220" s="103" t="s">
        <v>2205</v>
      </c>
      <c r="E4220" t="str">
        <f>VLOOKUP(C4220,STYLES!$1:$1048576,12,FALSE)</f>
        <v>Zone Sonic Heather Performance T-Shirt</v>
      </c>
      <c r="F4220" s="112" t="s">
        <v>3667</v>
      </c>
      <c r="G4220" s="111" t="s">
        <v>2732</v>
      </c>
      <c r="H4220" s="113" t="str">
        <f>VLOOKUP(C4220,STYLES!$1:$1048576,9,FALSE)</f>
        <v>New</v>
      </c>
      <c r="I4220" s="113" t="str">
        <f>VLOOKUP(C4220,STYLES!$1:$1048576,10,FALSE)</f>
        <v>Active</v>
      </c>
      <c r="J4220" s="112" t="s">
        <v>2719</v>
      </c>
      <c r="K4220" s="139">
        <f>IFERROR(VLOOKUP(J4220,LISTS!G:H,2,FALSE),"0")</f>
        <v>8</v>
      </c>
      <c r="L4220" s="68">
        <f t="shared" si="210"/>
        <v>8</v>
      </c>
      <c r="M4220" s="112" t="s">
        <v>2719</v>
      </c>
      <c r="N4220" s="140">
        <f>IFERROR(VLOOKUP(M4220,LISTS!G:H,2,FALSE),"0")</f>
        <v>8</v>
      </c>
      <c r="O4220" s="68">
        <f t="shared" si="211"/>
        <v>8</v>
      </c>
      <c r="P4220" s="117" t="s">
        <v>2720</v>
      </c>
      <c r="Q4220" s="117" t="s">
        <v>3622</v>
      </c>
      <c r="R4220" s="117" t="s">
        <v>775</v>
      </c>
      <c r="S4220" s="103" t="s">
        <v>3623</v>
      </c>
      <c r="T4220" s="117" t="s">
        <v>775</v>
      </c>
    </row>
    <row r="4221" spans="1:20">
      <c r="A4221" s="4" t="str">
        <f>VLOOKUP(C4221,STYLES!$A$1:$R$2088,7,FALSE)</f>
        <v>T_Shirts</v>
      </c>
      <c r="B4221" t="str">
        <f>VLOOKUP(C4221,STYLES!$1:$1048576,6,FALSE)</f>
        <v>Team 365™</v>
      </c>
      <c r="C4221" s="103" t="s">
        <v>2205</v>
      </c>
      <c r="E4221" t="str">
        <f>VLOOKUP(C4221,STYLES!$1:$1048576,12,FALSE)</f>
        <v>Zone Sonic Heather Performance T-Shirt</v>
      </c>
      <c r="F4221" s="112" t="s">
        <v>3668</v>
      </c>
      <c r="G4221" s="111" t="s">
        <v>2724</v>
      </c>
      <c r="H4221" s="113" t="str">
        <f>VLOOKUP(C4221,STYLES!$1:$1048576,9,FALSE)</f>
        <v>New</v>
      </c>
      <c r="I4221" s="113" t="str">
        <f>VLOOKUP(C4221,STYLES!$1:$1048576,10,FALSE)</f>
        <v>Active</v>
      </c>
      <c r="J4221" s="112" t="s">
        <v>2719</v>
      </c>
      <c r="K4221" s="139">
        <f>IFERROR(VLOOKUP(J4221,LISTS!G:H,2,FALSE),"0")</f>
        <v>8</v>
      </c>
      <c r="L4221" s="68">
        <f t="shared" si="210"/>
        <v>8</v>
      </c>
      <c r="M4221" s="112" t="s">
        <v>2719</v>
      </c>
      <c r="N4221" s="140">
        <f>IFERROR(VLOOKUP(M4221,LISTS!G:H,2,FALSE),"0")</f>
        <v>8</v>
      </c>
      <c r="O4221" s="68">
        <f t="shared" si="211"/>
        <v>8</v>
      </c>
      <c r="P4221" s="117" t="s">
        <v>2720</v>
      </c>
      <c r="Q4221" s="117" t="s">
        <v>2794</v>
      </c>
      <c r="R4221" s="117" t="s">
        <v>775</v>
      </c>
      <c r="S4221" s="103" t="s">
        <v>2795</v>
      </c>
      <c r="T4221" s="117" t="s">
        <v>775</v>
      </c>
    </row>
    <row r="4222" spans="1:20">
      <c r="A4222" s="4" t="str">
        <f>VLOOKUP(C4222,STYLES!$A$1:$R$2088,7,FALSE)</f>
        <v>T_Shirts</v>
      </c>
      <c r="B4222" t="str">
        <f>VLOOKUP(C4222,STYLES!$1:$1048576,6,FALSE)</f>
        <v>Team 365™</v>
      </c>
      <c r="C4222" s="103" t="s">
        <v>2205</v>
      </c>
      <c r="E4222" t="str">
        <f>VLOOKUP(C4222,STYLES!$1:$1048576,12,FALSE)</f>
        <v>Zone Sonic Heather Performance T-Shirt</v>
      </c>
      <c r="F4222" s="112" t="s">
        <v>3669</v>
      </c>
      <c r="G4222" s="111" t="s">
        <v>2755</v>
      </c>
      <c r="H4222" s="113" t="str">
        <f>VLOOKUP(C4222,STYLES!$1:$1048576,9,FALSE)</f>
        <v>New</v>
      </c>
      <c r="I4222" s="113" t="str">
        <f>VLOOKUP(C4222,STYLES!$1:$1048576,10,FALSE)</f>
        <v>Active</v>
      </c>
      <c r="J4222" s="112" t="s">
        <v>2719</v>
      </c>
      <c r="K4222" s="139">
        <f>IFERROR(VLOOKUP(J4222,LISTS!G:H,2,FALSE),"0")</f>
        <v>8</v>
      </c>
      <c r="L4222" s="68">
        <f t="shared" si="210"/>
        <v>8</v>
      </c>
      <c r="M4222" s="112" t="s">
        <v>2719</v>
      </c>
      <c r="N4222" s="140">
        <f>IFERROR(VLOOKUP(M4222,LISTS!G:H,2,FALSE),"0")</f>
        <v>8</v>
      </c>
      <c r="O4222" s="68">
        <f t="shared" si="211"/>
        <v>8</v>
      </c>
      <c r="P4222" s="117" t="s">
        <v>2720</v>
      </c>
      <c r="Q4222" s="117" t="s">
        <v>3633</v>
      </c>
      <c r="R4222" s="117" t="s">
        <v>775</v>
      </c>
      <c r="S4222" s="103" t="s">
        <v>3238</v>
      </c>
      <c r="T4222" s="117" t="s">
        <v>775</v>
      </c>
    </row>
    <row r="4223" spans="1:20">
      <c r="A4223" s="4" t="str">
        <f>VLOOKUP(C4223,STYLES!$A$1:$R$2088,7,FALSE)</f>
        <v>T_Shirts</v>
      </c>
      <c r="B4223" t="str">
        <f>VLOOKUP(C4223,STYLES!$1:$1048576,6,FALSE)</f>
        <v>Team 365™</v>
      </c>
      <c r="C4223" s="103" t="s">
        <v>2205</v>
      </c>
      <c r="E4223" t="str">
        <f>VLOOKUP(C4223,STYLES!$1:$1048576,12,FALSE)</f>
        <v>Zone Sonic Heather Performance T-Shirt</v>
      </c>
      <c r="F4223" s="112" t="s">
        <v>3670</v>
      </c>
      <c r="G4223" s="111" t="s">
        <v>2809</v>
      </c>
      <c r="H4223" s="113" t="str">
        <f>VLOOKUP(C4223,STYLES!$1:$1048576,9,FALSE)</f>
        <v>New</v>
      </c>
      <c r="I4223" s="113" t="str">
        <f>VLOOKUP(C4223,STYLES!$1:$1048576,10,FALSE)</f>
        <v>Active</v>
      </c>
      <c r="J4223" s="112" t="s">
        <v>2719</v>
      </c>
      <c r="K4223" s="139">
        <f>IFERROR(VLOOKUP(J4223,LISTS!G:H,2,FALSE),"0")</f>
        <v>8</v>
      </c>
      <c r="L4223" s="68">
        <f t="shared" si="210"/>
        <v>8</v>
      </c>
      <c r="M4223" s="112" t="s">
        <v>2719</v>
      </c>
      <c r="N4223" s="140">
        <f>IFERROR(VLOOKUP(M4223,LISTS!G:H,2,FALSE),"0")</f>
        <v>8</v>
      </c>
      <c r="O4223" s="68">
        <f t="shared" si="211"/>
        <v>8</v>
      </c>
      <c r="P4223" s="117" t="s">
        <v>2720</v>
      </c>
      <c r="Q4223" s="117" t="s">
        <v>3368</v>
      </c>
      <c r="R4223" s="117" t="s">
        <v>775</v>
      </c>
      <c r="S4223" s="103" t="s">
        <v>3369</v>
      </c>
      <c r="T4223" s="117" t="s">
        <v>775</v>
      </c>
    </row>
    <row r="4224" spans="1:20">
      <c r="A4224" s="4"/>
      <c r="F4224" s="112"/>
      <c r="G4224" s="111"/>
      <c r="I4224" s="130"/>
      <c r="J4224" s="112"/>
      <c r="K4224" s="139"/>
      <c r="L4224" s="60">
        <f>SUM(L4216:L4223)</f>
        <v>64</v>
      </c>
      <c r="M4224" s="112"/>
      <c r="N4224" s="140"/>
      <c r="O4224" s="60">
        <f>SUM(O4216:O4223)</f>
        <v>64</v>
      </c>
      <c r="Q4224" s="117"/>
      <c r="R4224" s="117"/>
      <c r="S4224" s="103"/>
      <c r="T4224" s="103"/>
    </row>
    <row r="4225" spans="1:20">
      <c r="A4225" s="4" t="str">
        <f>VLOOKUP(C4225,STYLES!$A$1:$R$2088,7,FALSE)</f>
        <v>T_Shirts</v>
      </c>
      <c r="B4225" t="str">
        <f>VLOOKUP(C4225,STYLES!$1:$1048576,6,FALSE)</f>
        <v>Team 365™</v>
      </c>
      <c r="C4225" s="103" t="s">
        <v>2208</v>
      </c>
      <c r="E4225" t="str">
        <f>VLOOKUP(C4225,STYLES!$1:$1048576,12,FALSE)</f>
        <v>Zone Sonic Heather Performance T-Shirt</v>
      </c>
      <c r="F4225" s="112" t="s">
        <v>3665</v>
      </c>
      <c r="G4225" s="111" t="s">
        <v>2736</v>
      </c>
      <c r="H4225" s="113" t="str">
        <f>VLOOKUP(C4225,STYLES!$1:$1048576,9,FALSE)</f>
        <v>New</v>
      </c>
      <c r="I4225" s="113" t="str">
        <f>VLOOKUP(C4225,STYLES!$1:$1048576,10,FALSE)</f>
        <v>Active</v>
      </c>
      <c r="J4225" s="112" t="s">
        <v>2745</v>
      </c>
      <c r="K4225" s="139">
        <f>IFERROR(VLOOKUP(J4225,LISTS!G:H,2,FALSE),"0")</f>
        <v>7</v>
      </c>
      <c r="L4225" s="68">
        <f t="shared" ref="L4225:L4232" si="212">IF(OR(H4225="ACTIVE",H4225="NEW",H4225="DNR",H4225="Pre-Closeout"),K4225,"")</f>
        <v>7</v>
      </c>
      <c r="M4225" s="112" t="s">
        <v>2745</v>
      </c>
      <c r="N4225" s="140">
        <f>IFERROR(VLOOKUP(M4225,LISTS!G:H,2,FALSE),"0")</f>
        <v>7</v>
      </c>
      <c r="O4225" s="68">
        <f t="shared" ref="O4225:O4232" si="213">IF(OR(I4225="ACTIVE",I4225="NEW",I4225="DNR",I4225="Pre-Closeout"),N4225,"")</f>
        <v>7</v>
      </c>
      <c r="P4225" s="117" t="s">
        <v>2720</v>
      </c>
      <c r="Q4225" s="117" t="s">
        <v>3146</v>
      </c>
      <c r="R4225" s="117" t="s">
        <v>775</v>
      </c>
      <c r="S4225" s="103" t="s">
        <v>3147</v>
      </c>
      <c r="T4225" s="103" t="s">
        <v>775</v>
      </c>
    </row>
    <row r="4226" spans="1:20">
      <c r="A4226" s="4" t="str">
        <f>VLOOKUP(C4226,STYLES!$A$1:$R$2088,7,FALSE)</f>
        <v>T_Shirts</v>
      </c>
      <c r="B4226" t="str">
        <f>VLOOKUP(C4226,STYLES!$1:$1048576,6,FALSE)</f>
        <v>Team 365™</v>
      </c>
      <c r="C4226" s="103" t="s">
        <v>2208</v>
      </c>
      <c r="E4226" t="str">
        <f>VLOOKUP(C4226,STYLES!$1:$1048576,12,FALSE)</f>
        <v>Zone Sonic Heather Performance T-Shirt</v>
      </c>
      <c r="F4226" s="112" t="s">
        <v>2867</v>
      </c>
      <c r="G4226" s="111" t="s">
        <v>2718</v>
      </c>
      <c r="H4226" s="113" t="str">
        <f>VLOOKUP(C4226,STYLES!$1:$1048576,9,FALSE)</f>
        <v>New</v>
      </c>
      <c r="I4226" s="113" t="str">
        <f>VLOOKUP(C4226,STYLES!$1:$1048576,10,FALSE)</f>
        <v>Active</v>
      </c>
      <c r="J4226" s="112" t="s">
        <v>2745</v>
      </c>
      <c r="K4226" s="139">
        <f>IFERROR(VLOOKUP(J4226,LISTS!G:H,2,FALSE),"0")</f>
        <v>7</v>
      </c>
      <c r="L4226" s="68">
        <f t="shared" si="212"/>
        <v>7</v>
      </c>
      <c r="M4226" s="112" t="s">
        <v>2745</v>
      </c>
      <c r="N4226" s="140">
        <f>IFERROR(VLOOKUP(M4226,LISTS!G:H,2,FALSE),"0")</f>
        <v>7</v>
      </c>
      <c r="O4226" s="68">
        <f t="shared" si="213"/>
        <v>7</v>
      </c>
      <c r="P4226" s="117" t="s">
        <v>2720</v>
      </c>
      <c r="Q4226" s="101" t="s">
        <v>2721</v>
      </c>
      <c r="R4226" s="117" t="s">
        <v>775</v>
      </c>
      <c r="S4226" s="112" t="s">
        <v>2722</v>
      </c>
      <c r="T4226" s="117" t="s">
        <v>775</v>
      </c>
    </row>
    <row r="4227" spans="1:20">
      <c r="A4227" s="4" t="str">
        <f>VLOOKUP(C4227,STYLES!$A$1:$R$2088,7,FALSE)</f>
        <v>T_Shirts</v>
      </c>
      <c r="B4227" t="str">
        <f>VLOOKUP(C4227,STYLES!$1:$1048576,6,FALSE)</f>
        <v>Team 365™</v>
      </c>
      <c r="C4227" s="103" t="s">
        <v>2208</v>
      </c>
      <c r="E4227" t="str">
        <f>VLOOKUP(C4227,STYLES!$1:$1048576,12,FALSE)</f>
        <v>Zone Sonic Heather Performance T-Shirt</v>
      </c>
      <c r="F4227" s="112" t="s">
        <v>2762</v>
      </c>
      <c r="G4227" s="111" t="s">
        <v>2763</v>
      </c>
      <c r="H4227" s="113" t="str">
        <f>VLOOKUP(C4227,STYLES!$1:$1048576,9,FALSE)</f>
        <v>New</v>
      </c>
      <c r="I4227" s="113" t="str">
        <f>VLOOKUP(C4227,STYLES!$1:$1048576,10,FALSE)</f>
        <v>Active</v>
      </c>
      <c r="J4227" s="112" t="s">
        <v>2745</v>
      </c>
      <c r="K4227" s="139">
        <f>IFERROR(VLOOKUP(J4227,LISTS!G:H,2,FALSE),"0")</f>
        <v>7</v>
      </c>
      <c r="L4227" s="68">
        <f t="shared" si="212"/>
        <v>7</v>
      </c>
      <c r="M4227" s="112" t="s">
        <v>2745</v>
      </c>
      <c r="N4227" s="140">
        <f>IFERROR(VLOOKUP(M4227,LISTS!G:H,2,FALSE),"0")</f>
        <v>7</v>
      </c>
      <c r="O4227" s="68">
        <f t="shared" si="213"/>
        <v>7</v>
      </c>
      <c r="P4227" s="117" t="s">
        <v>2720</v>
      </c>
      <c r="Q4227" s="118" t="s">
        <v>2765</v>
      </c>
      <c r="R4227" s="118" t="s">
        <v>775</v>
      </c>
      <c r="S4227" s="112" t="s">
        <v>2766</v>
      </c>
      <c r="T4227" s="118" t="s">
        <v>775</v>
      </c>
    </row>
    <row r="4228" spans="1:20">
      <c r="A4228" s="4" t="str">
        <f>VLOOKUP(C4228,STYLES!$A$1:$R$2088,7,FALSE)</f>
        <v>T_Shirts</v>
      </c>
      <c r="B4228" t="str">
        <f>VLOOKUP(C4228,STYLES!$1:$1048576,6,FALSE)</f>
        <v>Team 365™</v>
      </c>
      <c r="C4228" s="103" t="s">
        <v>2208</v>
      </c>
      <c r="E4228" t="str">
        <f>VLOOKUP(C4228,STYLES!$1:$1048576,12,FALSE)</f>
        <v>Zone Sonic Heather Performance T-Shirt</v>
      </c>
      <c r="F4228" s="112" t="s">
        <v>3666</v>
      </c>
      <c r="G4228" s="111" t="s">
        <v>2740</v>
      </c>
      <c r="H4228" s="113" t="str">
        <f>VLOOKUP(C4228,STYLES!$1:$1048576,9,FALSE)</f>
        <v>New</v>
      </c>
      <c r="I4228" s="113" t="str">
        <f>VLOOKUP(C4228,STYLES!$1:$1048576,10,FALSE)</f>
        <v>Active</v>
      </c>
      <c r="J4228" s="112" t="s">
        <v>2745</v>
      </c>
      <c r="K4228" s="139">
        <f>IFERROR(VLOOKUP(J4228,LISTS!G:H,2,FALSE),"0")</f>
        <v>7</v>
      </c>
      <c r="L4228" s="68">
        <f t="shared" si="212"/>
        <v>7</v>
      </c>
      <c r="M4228" s="112" t="s">
        <v>2745</v>
      </c>
      <c r="N4228" s="140">
        <f>IFERROR(VLOOKUP(M4228,LISTS!G:H,2,FALSE),"0")</f>
        <v>7</v>
      </c>
      <c r="O4228" s="68">
        <f t="shared" si="213"/>
        <v>7</v>
      </c>
      <c r="P4228" s="117" t="s">
        <v>2720</v>
      </c>
      <c r="Q4228" s="117" t="s">
        <v>3619</v>
      </c>
      <c r="R4228" s="117" t="s">
        <v>775</v>
      </c>
      <c r="S4228" s="103" t="s">
        <v>3620</v>
      </c>
      <c r="T4228" s="117" t="s">
        <v>775</v>
      </c>
    </row>
    <row r="4229" spans="1:20">
      <c r="A4229" s="4" t="str">
        <f>VLOOKUP(C4229,STYLES!$A$1:$R$2088,7,FALSE)</f>
        <v>T_Shirts</v>
      </c>
      <c r="B4229" t="str">
        <f>VLOOKUP(C4229,STYLES!$1:$1048576,6,FALSE)</f>
        <v>Team 365™</v>
      </c>
      <c r="C4229" s="103" t="s">
        <v>2208</v>
      </c>
      <c r="E4229" t="str">
        <f>VLOOKUP(C4229,STYLES!$1:$1048576,12,FALSE)</f>
        <v>Zone Sonic Heather Performance T-Shirt</v>
      </c>
      <c r="F4229" s="112" t="s">
        <v>3667</v>
      </c>
      <c r="G4229" s="111" t="s">
        <v>2732</v>
      </c>
      <c r="H4229" s="113" t="str">
        <f>VLOOKUP(C4229,STYLES!$1:$1048576,9,FALSE)</f>
        <v>New</v>
      </c>
      <c r="I4229" s="113" t="str">
        <f>VLOOKUP(C4229,STYLES!$1:$1048576,10,FALSE)</f>
        <v>Active</v>
      </c>
      <c r="J4229" s="112" t="s">
        <v>2745</v>
      </c>
      <c r="K4229" s="139">
        <f>IFERROR(VLOOKUP(J4229,LISTS!G:H,2,FALSE),"0")</f>
        <v>7</v>
      </c>
      <c r="L4229" s="68">
        <f t="shared" si="212"/>
        <v>7</v>
      </c>
      <c r="M4229" s="112" t="s">
        <v>2745</v>
      </c>
      <c r="N4229" s="140">
        <f>IFERROR(VLOOKUP(M4229,LISTS!G:H,2,FALSE),"0")</f>
        <v>7</v>
      </c>
      <c r="O4229" s="68">
        <f t="shared" si="213"/>
        <v>7</v>
      </c>
      <c r="P4229" s="117" t="s">
        <v>2720</v>
      </c>
      <c r="Q4229" s="117" t="s">
        <v>3622</v>
      </c>
      <c r="R4229" s="117" t="s">
        <v>775</v>
      </c>
      <c r="S4229" s="103" t="s">
        <v>3623</v>
      </c>
      <c r="T4229" s="117" t="s">
        <v>775</v>
      </c>
    </row>
    <row r="4230" spans="1:20">
      <c r="A4230" s="4" t="str">
        <f>VLOOKUP(C4230,STYLES!$A$1:$R$2088,7,FALSE)</f>
        <v>T_Shirts</v>
      </c>
      <c r="B4230" t="str">
        <f>VLOOKUP(C4230,STYLES!$1:$1048576,6,FALSE)</f>
        <v>Team 365™</v>
      </c>
      <c r="C4230" s="103" t="s">
        <v>2208</v>
      </c>
      <c r="E4230" t="str">
        <f>VLOOKUP(C4230,STYLES!$1:$1048576,12,FALSE)</f>
        <v>Zone Sonic Heather Performance T-Shirt</v>
      </c>
      <c r="F4230" s="112" t="s">
        <v>3668</v>
      </c>
      <c r="G4230" s="111" t="s">
        <v>2724</v>
      </c>
      <c r="H4230" s="113" t="str">
        <f>VLOOKUP(C4230,STYLES!$1:$1048576,9,FALSE)</f>
        <v>New</v>
      </c>
      <c r="I4230" s="113" t="str">
        <f>VLOOKUP(C4230,STYLES!$1:$1048576,10,FALSE)</f>
        <v>Active</v>
      </c>
      <c r="J4230" s="112" t="s">
        <v>2745</v>
      </c>
      <c r="K4230" s="139">
        <f>IFERROR(VLOOKUP(J4230,LISTS!G:H,2,FALSE),"0")</f>
        <v>7</v>
      </c>
      <c r="L4230" s="68">
        <f t="shared" si="212"/>
        <v>7</v>
      </c>
      <c r="M4230" s="112" t="s">
        <v>2745</v>
      </c>
      <c r="N4230" s="140">
        <f>IFERROR(VLOOKUP(M4230,LISTS!G:H,2,FALSE),"0")</f>
        <v>7</v>
      </c>
      <c r="O4230" s="68">
        <f t="shared" si="213"/>
        <v>7</v>
      </c>
      <c r="P4230" s="117" t="s">
        <v>2720</v>
      </c>
      <c r="Q4230" s="117" t="s">
        <v>2794</v>
      </c>
      <c r="R4230" s="117" t="s">
        <v>775</v>
      </c>
      <c r="S4230" s="103" t="s">
        <v>2795</v>
      </c>
      <c r="T4230" s="117" t="s">
        <v>775</v>
      </c>
    </row>
    <row r="4231" spans="1:20">
      <c r="A4231" s="4" t="str">
        <f>VLOOKUP(C4231,STYLES!$A$1:$R$2088,7,FALSE)</f>
        <v>T_Shirts</v>
      </c>
      <c r="B4231" t="str">
        <f>VLOOKUP(C4231,STYLES!$1:$1048576,6,FALSE)</f>
        <v>Team 365™</v>
      </c>
      <c r="C4231" s="103" t="s">
        <v>2208</v>
      </c>
      <c r="E4231" t="str">
        <f>VLOOKUP(C4231,STYLES!$1:$1048576,12,FALSE)</f>
        <v>Zone Sonic Heather Performance T-Shirt</v>
      </c>
      <c r="F4231" s="112" t="s">
        <v>3669</v>
      </c>
      <c r="G4231" s="111" t="s">
        <v>2755</v>
      </c>
      <c r="H4231" s="113" t="str">
        <f>VLOOKUP(C4231,STYLES!$1:$1048576,9,FALSE)</f>
        <v>New</v>
      </c>
      <c r="I4231" s="113" t="str">
        <f>VLOOKUP(C4231,STYLES!$1:$1048576,10,FALSE)</f>
        <v>Active</v>
      </c>
      <c r="J4231" s="112" t="s">
        <v>2745</v>
      </c>
      <c r="K4231" s="139">
        <f>IFERROR(VLOOKUP(J4231,LISTS!G:H,2,FALSE),"0")</f>
        <v>7</v>
      </c>
      <c r="L4231" s="68">
        <f t="shared" si="212"/>
        <v>7</v>
      </c>
      <c r="M4231" s="112" t="s">
        <v>2745</v>
      </c>
      <c r="N4231" s="140">
        <f>IFERROR(VLOOKUP(M4231,LISTS!G:H,2,FALSE),"0")</f>
        <v>7</v>
      </c>
      <c r="O4231" s="68">
        <f t="shared" si="213"/>
        <v>7</v>
      </c>
      <c r="P4231" s="117" t="s">
        <v>2720</v>
      </c>
      <c r="Q4231" s="117" t="s">
        <v>3633</v>
      </c>
      <c r="R4231" s="117" t="s">
        <v>775</v>
      </c>
      <c r="S4231" s="103" t="s">
        <v>3238</v>
      </c>
      <c r="T4231" s="117" t="s">
        <v>775</v>
      </c>
    </row>
    <row r="4232" spans="1:20">
      <c r="A4232" s="4" t="str">
        <f>VLOOKUP(C4232,STYLES!$A$1:$R$2088,7,FALSE)</f>
        <v>T_Shirts</v>
      </c>
      <c r="B4232" t="str">
        <f>VLOOKUP(C4232,STYLES!$1:$1048576,6,FALSE)</f>
        <v>Team 365™</v>
      </c>
      <c r="C4232" s="103" t="s">
        <v>2208</v>
      </c>
      <c r="E4232" t="str">
        <f>VLOOKUP(C4232,STYLES!$1:$1048576,12,FALSE)</f>
        <v>Zone Sonic Heather Performance T-Shirt</v>
      </c>
      <c r="F4232" s="112" t="s">
        <v>3670</v>
      </c>
      <c r="G4232" s="111" t="s">
        <v>2809</v>
      </c>
      <c r="H4232" s="113" t="str">
        <f>VLOOKUP(C4232,STYLES!$1:$1048576,9,FALSE)</f>
        <v>New</v>
      </c>
      <c r="I4232" s="113" t="str">
        <f>VLOOKUP(C4232,STYLES!$1:$1048576,10,FALSE)</f>
        <v>Active</v>
      </c>
      <c r="J4232" s="112" t="s">
        <v>2745</v>
      </c>
      <c r="K4232" s="139">
        <f>IFERROR(VLOOKUP(J4232,LISTS!G:H,2,FALSE),"0")</f>
        <v>7</v>
      </c>
      <c r="L4232" s="68">
        <f t="shared" si="212"/>
        <v>7</v>
      </c>
      <c r="M4232" s="112" t="s">
        <v>2745</v>
      </c>
      <c r="N4232" s="140">
        <f>IFERROR(VLOOKUP(M4232,LISTS!G:H,2,FALSE),"0")</f>
        <v>7</v>
      </c>
      <c r="O4232" s="68">
        <f t="shared" si="213"/>
        <v>7</v>
      </c>
      <c r="P4232" s="117" t="s">
        <v>2720</v>
      </c>
      <c r="Q4232" s="117" t="s">
        <v>3368</v>
      </c>
      <c r="R4232" s="117" t="s">
        <v>775</v>
      </c>
      <c r="S4232" s="103" t="s">
        <v>3369</v>
      </c>
      <c r="T4232" s="117" t="s">
        <v>775</v>
      </c>
    </row>
    <row r="4233" spans="1:20">
      <c r="A4233" s="4"/>
      <c r="F4233" s="112"/>
      <c r="G4233" s="111"/>
      <c r="I4233" s="130"/>
      <c r="J4233" s="112"/>
      <c r="K4233" s="139"/>
      <c r="L4233" s="60">
        <f>SUM(L4225:L4232)</f>
        <v>56</v>
      </c>
      <c r="M4233" s="112"/>
      <c r="N4233" s="140"/>
      <c r="O4233" s="60">
        <f>SUM(O4225:O4232)</f>
        <v>56</v>
      </c>
      <c r="Q4233" s="117"/>
      <c r="R4233" s="117"/>
      <c r="S4233" s="103"/>
      <c r="T4233" s="103"/>
    </row>
    <row r="4234" spans="1:20">
      <c r="A4234" s="4" t="str">
        <f>VLOOKUP(C4234,STYLES!$A$1:$R$2088,7,FALSE)</f>
        <v>T_Shirts</v>
      </c>
      <c r="B4234" t="str">
        <f>VLOOKUP(C4234,STYLES!$1:$1048576,6,FALSE)</f>
        <v>Team 365™</v>
      </c>
      <c r="C4234" s="103" t="s">
        <v>2209</v>
      </c>
      <c r="E4234" t="str">
        <f>VLOOKUP(C4234,STYLES!$1:$1048576,12,FALSE)</f>
        <v>Zone Sonic Heather Performance T-Shirt</v>
      </c>
      <c r="F4234" s="112" t="s">
        <v>3665</v>
      </c>
      <c r="G4234" s="111" t="s">
        <v>2736</v>
      </c>
      <c r="H4234" s="113" t="str">
        <f>VLOOKUP(C4234,STYLES!$1:$1048576,9,FALSE)</f>
        <v>New</v>
      </c>
      <c r="I4234" s="113" t="str">
        <f>VLOOKUP(C4234,STYLES!$1:$1048576,10,FALSE)</f>
        <v>Active</v>
      </c>
      <c r="J4234" s="112" t="s">
        <v>3021</v>
      </c>
      <c r="K4234" s="139">
        <f>IFERROR(VLOOKUP(J4234,LISTS!G:H,2,FALSE),"0")</f>
        <v>4</v>
      </c>
      <c r="L4234" s="68">
        <f t="shared" ref="L4234:L4241" si="214">IF(OR(H4234="ACTIVE",H4234="NEW",H4234="DNR",H4234="Pre-Closeout"),K4234,"")</f>
        <v>4</v>
      </c>
      <c r="M4234" s="112" t="s">
        <v>3021</v>
      </c>
      <c r="N4234" s="140">
        <f>IFERROR(VLOOKUP(M4234,LISTS!G:H,2,FALSE),"0")</f>
        <v>4</v>
      </c>
      <c r="O4234" s="68">
        <f t="shared" ref="O4234:O4241" si="215">IF(OR(I4234="ACTIVE",I4234="NEW",I4234="DNR",I4234="Pre-Closeout"),N4234,"")</f>
        <v>4</v>
      </c>
      <c r="P4234" s="117" t="s">
        <v>2720</v>
      </c>
      <c r="Q4234" s="117" t="s">
        <v>3146</v>
      </c>
      <c r="R4234" s="117" t="s">
        <v>775</v>
      </c>
      <c r="S4234" s="103" t="s">
        <v>3147</v>
      </c>
      <c r="T4234" s="103" t="s">
        <v>775</v>
      </c>
    </row>
    <row r="4235" spans="1:20">
      <c r="A4235" s="4" t="str">
        <f>VLOOKUP(C4235,STYLES!$A$1:$R$2088,7,FALSE)</f>
        <v>T_Shirts</v>
      </c>
      <c r="B4235" t="str">
        <f>VLOOKUP(C4235,STYLES!$1:$1048576,6,FALSE)</f>
        <v>Team 365™</v>
      </c>
      <c r="C4235" s="103" t="s">
        <v>2209</v>
      </c>
      <c r="E4235" t="str">
        <f>VLOOKUP(C4235,STYLES!$1:$1048576,12,FALSE)</f>
        <v>Zone Sonic Heather Performance T-Shirt</v>
      </c>
      <c r="F4235" s="112" t="s">
        <v>2867</v>
      </c>
      <c r="G4235" s="111" t="s">
        <v>2718</v>
      </c>
      <c r="H4235" s="113" t="str">
        <f>VLOOKUP(C4235,STYLES!$1:$1048576,9,FALSE)</f>
        <v>New</v>
      </c>
      <c r="I4235" s="113" t="str">
        <f>VLOOKUP(C4235,STYLES!$1:$1048576,10,FALSE)</f>
        <v>Active</v>
      </c>
      <c r="J4235" s="112" t="s">
        <v>3021</v>
      </c>
      <c r="K4235" s="139">
        <f>IFERROR(VLOOKUP(J4235,LISTS!G:H,2,FALSE),"0")</f>
        <v>4</v>
      </c>
      <c r="L4235" s="68">
        <f t="shared" si="214"/>
        <v>4</v>
      </c>
      <c r="M4235" s="112" t="s">
        <v>3021</v>
      </c>
      <c r="N4235" s="140">
        <f>IFERROR(VLOOKUP(M4235,LISTS!G:H,2,FALSE),"0")</f>
        <v>4</v>
      </c>
      <c r="O4235" s="68">
        <f t="shared" si="215"/>
        <v>4</v>
      </c>
      <c r="P4235" s="117" t="s">
        <v>2720</v>
      </c>
      <c r="Q4235" s="101" t="s">
        <v>2721</v>
      </c>
      <c r="R4235" s="117" t="s">
        <v>775</v>
      </c>
      <c r="S4235" s="112" t="s">
        <v>2722</v>
      </c>
      <c r="T4235" s="117" t="s">
        <v>775</v>
      </c>
    </row>
    <row r="4236" spans="1:20">
      <c r="A4236" s="4" t="str">
        <f>VLOOKUP(C4236,STYLES!$A$1:$R$2088,7,FALSE)</f>
        <v>T_Shirts</v>
      </c>
      <c r="B4236" t="str">
        <f>VLOOKUP(C4236,STYLES!$1:$1048576,6,FALSE)</f>
        <v>Team 365™</v>
      </c>
      <c r="C4236" s="103" t="s">
        <v>2209</v>
      </c>
      <c r="E4236" t="str">
        <f>VLOOKUP(C4236,STYLES!$1:$1048576,12,FALSE)</f>
        <v>Zone Sonic Heather Performance T-Shirt</v>
      </c>
      <c r="F4236" s="112" t="s">
        <v>2762</v>
      </c>
      <c r="G4236" s="111" t="s">
        <v>2763</v>
      </c>
      <c r="H4236" s="113" t="str">
        <f>VLOOKUP(C4236,STYLES!$1:$1048576,9,FALSE)</f>
        <v>New</v>
      </c>
      <c r="I4236" s="113" t="str">
        <f>VLOOKUP(C4236,STYLES!$1:$1048576,10,FALSE)</f>
        <v>Active</v>
      </c>
      <c r="J4236" s="112" t="s">
        <v>3021</v>
      </c>
      <c r="K4236" s="139">
        <f>IFERROR(VLOOKUP(J4236,LISTS!G:H,2,FALSE),"0")</f>
        <v>4</v>
      </c>
      <c r="L4236" s="68">
        <f t="shared" si="214"/>
        <v>4</v>
      </c>
      <c r="M4236" s="112" t="s">
        <v>3021</v>
      </c>
      <c r="N4236" s="140">
        <f>IFERROR(VLOOKUP(M4236,LISTS!G:H,2,FALSE),"0")</f>
        <v>4</v>
      </c>
      <c r="O4236" s="68">
        <f t="shared" si="215"/>
        <v>4</v>
      </c>
      <c r="P4236" s="117" t="s">
        <v>2720</v>
      </c>
      <c r="Q4236" s="118" t="s">
        <v>2765</v>
      </c>
      <c r="R4236" s="118" t="s">
        <v>775</v>
      </c>
      <c r="S4236" s="112" t="s">
        <v>2766</v>
      </c>
      <c r="T4236" s="118" t="s">
        <v>775</v>
      </c>
    </row>
    <row r="4237" spans="1:20">
      <c r="A4237" s="4" t="str">
        <f>VLOOKUP(C4237,STYLES!$A$1:$R$2088,7,FALSE)</f>
        <v>T_Shirts</v>
      </c>
      <c r="B4237" t="str">
        <f>VLOOKUP(C4237,STYLES!$1:$1048576,6,FALSE)</f>
        <v>Team 365™</v>
      </c>
      <c r="C4237" s="103" t="s">
        <v>2209</v>
      </c>
      <c r="E4237" t="str">
        <f>VLOOKUP(C4237,STYLES!$1:$1048576,12,FALSE)</f>
        <v>Zone Sonic Heather Performance T-Shirt</v>
      </c>
      <c r="F4237" s="112" t="s">
        <v>3666</v>
      </c>
      <c r="G4237" s="111" t="s">
        <v>2740</v>
      </c>
      <c r="H4237" s="113" t="str">
        <f>VLOOKUP(C4237,STYLES!$1:$1048576,9,FALSE)</f>
        <v>New</v>
      </c>
      <c r="I4237" s="113" t="str">
        <f>VLOOKUP(C4237,STYLES!$1:$1048576,10,FALSE)</f>
        <v>Active</v>
      </c>
      <c r="J4237" s="112" t="s">
        <v>3021</v>
      </c>
      <c r="K4237" s="139">
        <f>IFERROR(VLOOKUP(J4237,LISTS!G:H,2,FALSE),"0")</f>
        <v>4</v>
      </c>
      <c r="L4237" s="68">
        <f t="shared" si="214"/>
        <v>4</v>
      </c>
      <c r="M4237" s="112" t="s">
        <v>3021</v>
      </c>
      <c r="N4237" s="140">
        <f>IFERROR(VLOOKUP(M4237,LISTS!G:H,2,FALSE),"0")</f>
        <v>4</v>
      </c>
      <c r="O4237" s="68">
        <f t="shared" si="215"/>
        <v>4</v>
      </c>
      <c r="P4237" s="117" t="s">
        <v>2720</v>
      </c>
      <c r="Q4237" s="117" t="s">
        <v>3619</v>
      </c>
      <c r="R4237" s="117" t="s">
        <v>775</v>
      </c>
      <c r="S4237" s="103" t="s">
        <v>3620</v>
      </c>
      <c r="T4237" s="117" t="s">
        <v>775</v>
      </c>
    </row>
    <row r="4238" spans="1:20">
      <c r="A4238" s="4" t="str">
        <f>VLOOKUP(C4238,STYLES!$A$1:$R$2088,7,FALSE)</f>
        <v>T_Shirts</v>
      </c>
      <c r="B4238" t="str">
        <f>VLOOKUP(C4238,STYLES!$1:$1048576,6,FALSE)</f>
        <v>Team 365™</v>
      </c>
      <c r="C4238" s="103" t="s">
        <v>2209</v>
      </c>
      <c r="E4238" t="str">
        <f>VLOOKUP(C4238,STYLES!$1:$1048576,12,FALSE)</f>
        <v>Zone Sonic Heather Performance T-Shirt</v>
      </c>
      <c r="F4238" s="112" t="s">
        <v>3667</v>
      </c>
      <c r="G4238" s="111" t="s">
        <v>2732</v>
      </c>
      <c r="H4238" s="113" t="str">
        <f>VLOOKUP(C4238,STYLES!$1:$1048576,9,FALSE)</f>
        <v>New</v>
      </c>
      <c r="I4238" s="113" t="str">
        <f>VLOOKUP(C4238,STYLES!$1:$1048576,10,FALSE)</f>
        <v>Active</v>
      </c>
      <c r="J4238" s="112" t="s">
        <v>3021</v>
      </c>
      <c r="K4238" s="139">
        <f>IFERROR(VLOOKUP(J4238,LISTS!G:H,2,FALSE),"0")</f>
        <v>4</v>
      </c>
      <c r="L4238" s="68">
        <f t="shared" si="214"/>
        <v>4</v>
      </c>
      <c r="M4238" s="112" t="s">
        <v>3021</v>
      </c>
      <c r="N4238" s="140">
        <f>IFERROR(VLOOKUP(M4238,LISTS!G:H,2,FALSE),"0")</f>
        <v>4</v>
      </c>
      <c r="O4238" s="68">
        <f t="shared" si="215"/>
        <v>4</v>
      </c>
      <c r="P4238" s="117" t="s">
        <v>2720</v>
      </c>
      <c r="Q4238" s="117" t="s">
        <v>3622</v>
      </c>
      <c r="R4238" s="117" t="s">
        <v>775</v>
      </c>
      <c r="S4238" s="103" t="s">
        <v>3623</v>
      </c>
      <c r="T4238" s="117" t="s">
        <v>775</v>
      </c>
    </row>
    <row r="4239" spans="1:20">
      <c r="A4239" s="4" t="str">
        <f>VLOOKUP(C4239,STYLES!$A$1:$R$2088,7,FALSE)</f>
        <v>T_Shirts</v>
      </c>
      <c r="B4239" t="str">
        <f>VLOOKUP(C4239,STYLES!$1:$1048576,6,FALSE)</f>
        <v>Team 365™</v>
      </c>
      <c r="C4239" s="103" t="s">
        <v>2209</v>
      </c>
      <c r="E4239" t="str">
        <f>VLOOKUP(C4239,STYLES!$1:$1048576,12,FALSE)</f>
        <v>Zone Sonic Heather Performance T-Shirt</v>
      </c>
      <c r="F4239" s="112" t="s">
        <v>3668</v>
      </c>
      <c r="G4239" s="111" t="s">
        <v>2724</v>
      </c>
      <c r="H4239" s="113" t="str">
        <f>VLOOKUP(C4239,STYLES!$1:$1048576,9,FALSE)</f>
        <v>New</v>
      </c>
      <c r="I4239" s="113" t="str">
        <f>VLOOKUP(C4239,STYLES!$1:$1048576,10,FALSE)</f>
        <v>Active</v>
      </c>
      <c r="J4239" s="112" t="s">
        <v>3021</v>
      </c>
      <c r="K4239" s="139">
        <f>IFERROR(VLOOKUP(J4239,LISTS!G:H,2,FALSE),"0")</f>
        <v>4</v>
      </c>
      <c r="L4239" s="68">
        <f t="shared" si="214"/>
        <v>4</v>
      </c>
      <c r="M4239" s="112" t="s">
        <v>3021</v>
      </c>
      <c r="N4239" s="140">
        <f>IFERROR(VLOOKUP(M4239,LISTS!G:H,2,FALSE),"0")</f>
        <v>4</v>
      </c>
      <c r="O4239" s="68">
        <f t="shared" si="215"/>
        <v>4</v>
      </c>
      <c r="P4239" s="117" t="s">
        <v>2720</v>
      </c>
      <c r="Q4239" s="117" t="s">
        <v>2794</v>
      </c>
      <c r="R4239" s="117" t="s">
        <v>775</v>
      </c>
      <c r="S4239" s="103" t="s">
        <v>2795</v>
      </c>
      <c r="T4239" s="117" t="s">
        <v>775</v>
      </c>
    </row>
    <row r="4240" spans="1:20">
      <c r="A4240" s="4" t="str">
        <f>VLOOKUP(C4240,STYLES!$A$1:$R$2088,7,FALSE)</f>
        <v>T_Shirts</v>
      </c>
      <c r="B4240" t="str">
        <f>VLOOKUP(C4240,STYLES!$1:$1048576,6,FALSE)</f>
        <v>Team 365™</v>
      </c>
      <c r="C4240" s="103" t="s">
        <v>2209</v>
      </c>
      <c r="E4240" t="str">
        <f>VLOOKUP(C4240,STYLES!$1:$1048576,12,FALSE)</f>
        <v>Zone Sonic Heather Performance T-Shirt</v>
      </c>
      <c r="F4240" s="112" t="s">
        <v>3669</v>
      </c>
      <c r="G4240" s="111" t="s">
        <v>2755</v>
      </c>
      <c r="H4240" s="113" t="str">
        <f>VLOOKUP(C4240,STYLES!$1:$1048576,9,FALSE)</f>
        <v>New</v>
      </c>
      <c r="I4240" s="113" t="str">
        <f>VLOOKUP(C4240,STYLES!$1:$1048576,10,FALSE)</f>
        <v>Active</v>
      </c>
      <c r="J4240" s="112" t="s">
        <v>3021</v>
      </c>
      <c r="K4240" s="139">
        <f>IFERROR(VLOOKUP(J4240,LISTS!G:H,2,FALSE),"0")</f>
        <v>4</v>
      </c>
      <c r="L4240" s="68">
        <f t="shared" si="214"/>
        <v>4</v>
      </c>
      <c r="M4240" s="112" t="s">
        <v>3021</v>
      </c>
      <c r="N4240" s="140">
        <f>IFERROR(VLOOKUP(M4240,LISTS!G:H,2,FALSE),"0")</f>
        <v>4</v>
      </c>
      <c r="O4240" s="68">
        <f t="shared" si="215"/>
        <v>4</v>
      </c>
      <c r="P4240" s="117" t="s">
        <v>2720</v>
      </c>
      <c r="Q4240" s="117" t="s">
        <v>3633</v>
      </c>
      <c r="R4240" s="117" t="s">
        <v>775</v>
      </c>
      <c r="S4240" s="103" t="s">
        <v>3238</v>
      </c>
      <c r="T4240" s="117" t="s">
        <v>775</v>
      </c>
    </row>
    <row r="4241" spans="1:21">
      <c r="A4241" s="4" t="str">
        <f>VLOOKUP(C4241,STYLES!$A$1:$R$2088,7,FALSE)</f>
        <v>T_Shirts</v>
      </c>
      <c r="B4241" t="str">
        <f>VLOOKUP(C4241,STYLES!$1:$1048576,6,FALSE)</f>
        <v>Team 365™</v>
      </c>
      <c r="C4241" s="103" t="s">
        <v>2209</v>
      </c>
      <c r="E4241" t="str">
        <f>VLOOKUP(C4241,STYLES!$1:$1048576,12,FALSE)</f>
        <v>Zone Sonic Heather Performance T-Shirt</v>
      </c>
      <c r="F4241" s="112" t="s">
        <v>3670</v>
      </c>
      <c r="G4241" s="111" t="s">
        <v>2809</v>
      </c>
      <c r="H4241" s="113" t="str">
        <f>VLOOKUP(C4241,STYLES!$1:$1048576,9,FALSE)</f>
        <v>New</v>
      </c>
      <c r="I4241" s="113" t="str">
        <f>VLOOKUP(C4241,STYLES!$1:$1048576,10,FALSE)</f>
        <v>Active</v>
      </c>
      <c r="J4241" s="112" t="s">
        <v>3021</v>
      </c>
      <c r="K4241" s="139">
        <f>IFERROR(VLOOKUP(J4241,LISTS!G:H,2,FALSE),"0")</f>
        <v>4</v>
      </c>
      <c r="L4241" s="68">
        <f t="shared" si="214"/>
        <v>4</v>
      </c>
      <c r="M4241" s="112" t="s">
        <v>3021</v>
      </c>
      <c r="N4241" s="140">
        <f>IFERROR(VLOOKUP(M4241,LISTS!G:H,2,FALSE),"0")</f>
        <v>4</v>
      </c>
      <c r="O4241" s="68">
        <f t="shared" si="215"/>
        <v>4</v>
      </c>
      <c r="P4241" s="117" t="s">
        <v>2720</v>
      </c>
      <c r="Q4241" s="117" t="s">
        <v>3368</v>
      </c>
      <c r="R4241" s="117" t="s">
        <v>775</v>
      </c>
      <c r="S4241" s="103" t="s">
        <v>3369</v>
      </c>
      <c r="T4241" s="117" t="s">
        <v>775</v>
      </c>
    </row>
    <row r="4242" spans="1:21">
      <c r="A4242" s="4"/>
      <c r="F4242" s="112"/>
      <c r="G4242" s="111"/>
      <c r="I4242" s="130"/>
      <c r="J4242" s="112"/>
      <c r="K4242" s="139"/>
      <c r="L4242" s="60"/>
      <c r="M4242" s="112"/>
      <c r="N4242" s="140"/>
      <c r="O4242" s="60"/>
      <c r="Q4242" s="117"/>
      <c r="R4242" s="117"/>
      <c r="S4242" s="103"/>
      <c r="T4242" s="103"/>
    </row>
    <row r="4243" spans="1:21">
      <c r="A4243" s="4" t="str">
        <f>VLOOKUP(C4243,STYLES!$A$1:$R$2088,7,FALSE)</f>
        <v>Knits_Layering</v>
      </c>
      <c r="B4243" t="str">
        <f>VLOOKUP(C4243,STYLES!$1:$1048576,6,FALSE)</f>
        <v>Team 365™</v>
      </c>
      <c r="C4243" s="103" t="s">
        <v>2052</v>
      </c>
      <c r="E4243" t="str">
        <f>VLOOKUP(C4243,STYLES!$1:$1048576,12,FALSE)</f>
        <v>Excel Performance Warm-up</v>
      </c>
      <c r="F4243" s="112" t="s">
        <v>2762</v>
      </c>
      <c r="G4243" s="111" t="s">
        <v>2763</v>
      </c>
      <c r="H4243" s="113" t="str">
        <f>VLOOKUP(C4243,STYLES!$1:$1048576,9,FALSE)</f>
        <v>DNR</v>
      </c>
      <c r="I4243" s="113" t="str">
        <f>VLOOKUP(C4243,STYLES!$1:$1048576,10,FALSE)</f>
        <v>DNR</v>
      </c>
      <c r="J4243" s="112" t="s">
        <v>2719</v>
      </c>
      <c r="K4243" s="139">
        <f>IFERROR(VLOOKUP(J4243,LISTS!G:H,2,FALSE),"0")</f>
        <v>8</v>
      </c>
      <c r="L4243" s="68">
        <f t="shared" si="172"/>
        <v>8</v>
      </c>
      <c r="M4243" s="112" t="s">
        <v>2719</v>
      </c>
      <c r="N4243" s="140">
        <f>IFERROR(VLOOKUP(M4243,LISTS!G:H,2,FALSE),"0")</f>
        <v>8</v>
      </c>
      <c r="O4243" s="68">
        <f t="shared" si="175"/>
        <v>8</v>
      </c>
      <c r="P4243" s="117" t="s">
        <v>2720</v>
      </c>
      <c r="Q4243" s="118" t="s">
        <v>2765</v>
      </c>
      <c r="R4243" s="118" t="s">
        <v>775</v>
      </c>
      <c r="S4243" s="112" t="s">
        <v>2766</v>
      </c>
      <c r="T4243" s="118" t="s">
        <v>775</v>
      </c>
    </row>
    <row r="4244" spans="1:21">
      <c r="A4244" s="4" t="str">
        <f>VLOOKUP(C4244,STYLES!$A$1:$R$2088,7,FALSE)</f>
        <v>Knits_Layering</v>
      </c>
      <c r="B4244" t="str">
        <f>VLOOKUP(C4244,STYLES!$1:$1048576,6,FALSE)</f>
        <v>Team 365™</v>
      </c>
      <c r="C4244" s="103" t="s">
        <v>2052</v>
      </c>
      <c r="E4244" t="str">
        <f>VLOOKUP(C4244,STYLES!$1:$1048576,12,FALSE)</f>
        <v>Excel Performance Warm-up</v>
      </c>
      <c r="F4244" s="112" t="s">
        <v>3666</v>
      </c>
      <c r="G4244" s="111" t="s">
        <v>2740</v>
      </c>
      <c r="H4244" s="113" t="str">
        <f>VLOOKUP(C4244,STYLES!$1:$1048576,9,FALSE)</f>
        <v>DNR</v>
      </c>
      <c r="I4244" s="113" t="str">
        <f>VLOOKUP(C4244,STYLES!$1:$1048576,10,FALSE)</f>
        <v>DNR</v>
      </c>
      <c r="J4244" s="112" t="s">
        <v>2719</v>
      </c>
      <c r="K4244" s="139">
        <f>IFERROR(VLOOKUP(J4244,LISTS!G:H,2,FALSE),"0")</f>
        <v>8</v>
      </c>
      <c r="L4244" s="68">
        <f t="shared" si="172"/>
        <v>8</v>
      </c>
      <c r="M4244" s="112" t="s">
        <v>2719</v>
      </c>
      <c r="N4244" s="140">
        <f>IFERROR(VLOOKUP(M4244,LISTS!G:H,2,FALSE),"0")</f>
        <v>8</v>
      </c>
      <c r="O4244" s="68">
        <f t="shared" si="175"/>
        <v>8</v>
      </c>
      <c r="P4244" s="117" t="s">
        <v>2720</v>
      </c>
      <c r="Q4244" s="117" t="s">
        <v>3619</v>
      </c>
      <c r="R4244" s="117" t="s">
        <v>775</v>
      </c>
      <c r="S4244" s="103" t="s">
        <v>3620</v>
      </c>
      <c r="T4244" s="117" t="s">
        <v>775</v>
      </c>
    </row>
    <row r="4245" spans="1:21">
      <c r="A4245" s="4" t="str">
        <f>VLOOKUP(C4245,STYLES!$A$1:$R$2088,7,FALSE)</f>
        <v>Knits_Layering</v>
      </c>
      <c r="B4245" t="str">
        <f>VLOOKUP(C4245,STYLES!$1:$1048576,6,FALSE)</f>
        <v>Team 365™</v>
      </c>
      <c r="C4245" s="103" t="s">
        <v>2052</v>
      </c>
      <c r="E4245" t="str">
        <f>VLOOKUP(C4245,STYLES!$1:$1048576,12,FALSE)</f>
        <v>Excel Performance Warm-up</v>
      </c>
      <c r="F4245" s="112" t="s">
        <v>3665</v>
      </c>
      <c r="G4245" s="111" t="s">
        <v>2736</v>
      </c>
      <c r="H4245" s="113" t="str">
        <f>VLOOKUP(C4245,STYLES!$1:$1048576,9,FALSE)</f>
        <v>DNR</v>
      </c>
      <c r="I4245" s="113" t="str">
        <f>VLOOKUP(C4245,STYLES!$1:$1048576,10,FALSE)</f>
        <v>DNR</v>
      </c>
      <c r="J4245" s="112" t="s">
        <v>2719</v>
      </c>
      <c r="K4245" s="139">
        <f>IFERROR(VLOOKUP(J4245,LISTS!G:H,2,FALSE),"0")</f>
        <v>8</v>
      </c>
      <c r="L4245" s="68">
        <f t="shared" si="172"/>
        <v>8</v>
      </c>
      <c r="M4245" s="112" t="s">
        <v>2719</v>
      </c>
      <c r="N4245" s="140">
        <f>IFERROR(VLOOKUP(M4245,LISTS!G:H,2,FALSE),"0")</f>
        <v>8</v>
      </c>
      <c r="O4245" s="68">
        <f t="shared" si="175"/>
        <v>8</v>
      </c>
      <c r="P4245" s="117" t="s">
        <v>2720</v>
      </c>
      <c r="Q4245" s="117" t="s">
        <v>3146</v>
      </c>
      <c r="R4245" s="117" t="s">
        <v>775</v>
      </c>
      <c r="S4245" s="103" t="s">
        <v>3147</v>
      </c>
      <c r="T4245" s="103" t="s">
        <v>775</v>
      </c>
    </row>
    <row r="4246" spans="1:21">
      <c r="A4246" s="4" t="str">
        <f>VLOOKUP(C4246,STYLES!$A$1:$R$2088,7,FALSE)</f>
        <v>Knits_Layering</v>
      </c>
      <c r="B4246" t="str">
        <f>VLOOKUP(C4246,STYLES!$1:$1048576,6,FALSE)</f>
        <v>Team 365™</v>
      </c>
      <c r="C4246" s="103" t="s">
        <v>2052</v>
      </c>
      <c r="E4246" t="str">
        <f>VLOOKUP(C4246,STYLES!$1:$1048576,12,FALSE)</f>
        <v>Excel Performance Warm-up</v>
      </c>
      <c r="F4246" s="112" t="s">
        <v>3669</v>
      </c>
      <c r="G4246" s="111" t="s">
        <v>2755</v>
      </c>
      <c r="H4246" s="113" t="str">
        <f>VLOOKUP(C4246,STYLES!$1:$1048576,9,FALSE)</f>
        <v>DNR</v>
      </c>
      <c r="I4246" s="113" t="str">
        <f>VLOOKUP(C4246,STYLES!$1:$1048576,10,FALSE)</f>
        <v>DNR</v>
      </c>
      <c r="J4246" s="112" t="s">
        <v>2719</v>
      </c>
      <c r="K4246" s="139">
        <f>IFERROR(VLOOKUP(J4246,LISTS!G:H,2,FALSE),"0")</f>
        <v>8</v>
      </c>
      <c r="L4246" s="68">
        <f t="shared" si="172"/>
        <v>8</v>
      </c>
      <c r="M4246" s="112" t="s">
        <v>2719</v>
      </c>
      <c r="N4246" s="140">
        <f>IFERROR(VLOOKUP(M4246,LISTS!G:H,2,FALSE),"0")</f>
        <v>8</v>
      </c>
      <c r="O4246" s="68">
        <f t="shared" si="175"/>
        <v>8</v>
      </c>
      <c r="P4246" s="117" t="s">
        <v>2720</v>
      </c>
      <c r="Q4246" s="117" t="s">
        <v>3633</v>
      </c>
      <c r="R4246" s="117" t="s">
        <v>775</v>
      </c>
      <c r="S4246" s="103" t="s">
        <v>3238</v>
      </c>
      <c r="T4246" s="117" t="s">
        <v>775</v>
      </c>
    </row>
    <row r="4247" spans="1:21" s="12" customFormat="1">
      <c r="A4247" s="59" t="str">
        <f>VLOOKUP(C4247,STYLES!$A$1:$R$2088,7,FALSE)</f>
        <v>Knits_Layering</v>
      </c>
      <c r="B4247" s="12" t="str">
        <f>VLOOKUP(C4247,STYLES!$1:$1048576,6,FALSE)</f>
        <v>Team 365™</v>
      </c>
      <c r="C4247" s="106" t="s">
        <v>2052</v>
      </c>
      <c r="D4247" s="18"/>
      <c r="E4247" s="12" t="str">
        <f>VLOOKUP(C4247,STYLES!$1:$1048576,12,FALSE)</f>
        <v>Excel Performance Warm-up</v>
      </c>
      <c r="F4247" s="115" t="s">
        <v>3670</v>
      </c>
      <c r="G4247" s="114" t="s">
        <v>2809</v>
      </c>
      <c r="H4247" s="116" t="s">
        <v>437</v>
      </c>
      <c r="I4247" s="116" t="s">
        <v>437</v>
      </c>
      <c r="J4247" s="115" t="s">
        <v>2719</v>
      </c>
      <c r="K4247" s="194">
        <f>IFERROR(VLOOKUP(J4247,LISTS!G:H,2,FALSE),"0")</f>
        <v>8</v>
      </c>
      <c r="L4247" s="12" t="str">
        <f t="shared" si="172"/>
        <v/>
      </c>
      <c r="M4247" s="115" t="s">
        <v>2719</v>
      </c>
      <c r="N4247" s="195">
        <f>IFERROR(VLOOKUP(M4247,LISTS!G:H,2,FALSE),"0")</f>
        <v>8</v>
      </c>
      <c r="O4247" s="12" t="str">
        <f t="shared" si="175"/>
        <v/>
      </c>
      <c r="P4247" s="128" t="s">
        <v>2720</v>
      </c>
      <c r="Q4247" s="128" t="s">
        <v>3368</v>
      </c>
      <c r="R4247" s="128" t="s">
        <v>775</v>
      </c>
      <c r="S4247" s="106" t="s">
        <v>3369</v>
      </c>
      <c r="T4247" s="128" t="s">
        <v>775</v>
      </c>
      <c r="U4247" s="128" t="s">
        <v>2769</v>
      </c>
    </row>
    <row r="4248" spans="1:21">
      <c r="A4248" s="4" t="str">
        <f>VLOOKUP(C4248,STYLES!$A$1:$R$2088,7,FALSE)</f>
        <v>Knits_Layering</v>
      </c>
      <c r="B4248" t="str">
        <f>VLOOKUP(C4248,STYLES!$1:$1048576,6,FALSE)</f>
        <v>Team 365™</v>
      </c>
      <c r="C4248" s="103" t="s">
        <v>2052</v>
      </c>
      <c r="E4248" t="str">
        <f>VLOOKUP(C4248,STYLES!$1:$1048576,12,FALSE)</f>
        <v>Excel Performance Warm-up</v>
      </c>
      <c r="F4248" s="112" t="s">
        <v>3668</v>
      </c>
      <c r="G4248" s="111" t="s">
        <v>2724</v>
      </c>
      <c r="H4248" s="113" t="str">
        <f>VLOOKUP(C4248,STYLES!$1:$1048576,9,FALSE)</f>
        <v>DNR</v>
      </c>
      <c r="I4248" s="113" t="str">
        <f>VLOOKUP(C4248,STYLES!$1:$1048576,10,FALSE)</f>
        <v>DNR</v>
      </c>
      <c r="J4248" s="112" t="s">
        <v>2719</v>
      </c>
      <c r="K4248" s="139">
        <f>IFERROR(VLOOKUP(J4248,LISTS!G:H,2,FALSE),"0")</f>
        <v>8</v>
      </c>
      <c r="L4248" s="68">
        <f t="shared" si="172"/>
        <v>8</v>
      </c>
      <c r="M4248" s="112" t="s">
        <v>2719</v>
      </c>
      <c r="N4248" s="140">
        <f>IFERROR(VLOOKUP(M4248,LISTS!G:H,2,FALSE),"0")</f>
        <v>8</v>
      </c>
      <c r="O4248" s="68">
        <f t="shared" si="175"/>
        <v>8</v>
      </c>
      <c r="P4248" s="117" t="s">
        <v>2720</v>
      </c>
      <c r="Q4248" s="117" t="s">
        <v>2794</v>
      </c>
      <c r="R4248" s="117" t="s">
        <v>775</v>
      </c>
      <c r="S4248" s="103" t="s">
        <v>2795</v>
      </c>
      <c r="T4248" s="117" t="s">
        <v>775</v>
      </c>
    </row>
    <row r="4249" spans="1:21">
      <c r="A4249" s="4" t="str">
        <f>VLOOKUP(C4249,STYLES!$A$1:$R$2088,7,FALSE)</f>
        <v>Knits_Layering</v>
      </c>
      <c r="B4249" t="str">
        <f>VLOOKUP(C4249,STYLES!$1:$1048576,6,FALSE)</f>
        <v>Team 365™</v>
      </c>
      <c r="C4249" s="103" t="s">
        <v>2052</v>
      </c>
      <c r="E4249" t="str">
        <f>VLOOKUP(C4249,STYLES!$1:$1048576,12,FALSE)</f>
        <v>Excel Performance Warm-up</v>
      </c>
      <c r="F4249" s="112" t="s">
        <v>3667</v>
      </c>
      <c r="G4249" s="111" t="s">
        <v>2732</v>
      </c>
      <c r="H4249" s="113" t="str">
        <f>VLOOKUP(C4249,STYLES!$1:$1048576,9,FALSE)</f>
        <v>DNR</v>
      </c>
      <c r="I4249" s="113" t="str">
        <f>VLOOKUP(C4249,STYLES!$1:$1048576,10,FALSE)</f>
        <v>DNR</v>
      </c>
      <c r="J4249" s="112" t="s">
        <v>2719</v>
      </c>
      <c r="K4249" s="139">
        <f>IFERROR(VLOOKUP(J4249,LISTS!G:H,2,FALSE),"0")</f>
        <v>8</v>
      </c>
      <c r="L4249" s="68">
        <f t="shared" si="172"/>
        <v>8</v>
      </c>
      <c r="M4249" s="112" t="s">
        <v>2719</v>
      </c>
      <c r="N4249" s="140">
        <f>IFERROR(VLOOKUP(M4249,LISTS!G:H,2,FALSE),"0")</f>
        <v>8</v>
      </c>
      <c r="O4249" s="68">
        <f t="shared" si="175"/>
        <v>8</v>
      </c>
      <c r="P4249" s="117" t="s">
        <v>2720</v>
      </c>
      <c r="Q4249" s="117" t="s">
        <v>3622</v>
      </c>
      <c r="R4249" s="117" t="s">
        <v>775</v>
      </c>
      <c r="S4249" s="103" t="s">
        <v>3623</v>
      </c>
      <c r="T4249" s="117" t="s">
        <v>775</v>
      </c>
    </row>
    <row r="4250" spans="1:21">
      <c r="A4250" s="4"/>
      <c r="F4250" s="112"/>
      <c r="G4250" s="111"/>
      <c r="I4250" s="130"/>
      <c r="J4250" s="112"/>
      <c r="K4250" s="139"/>
      <c r="L4250" s="60">
        <f>SUM(L4243:L4249)</f>
        <v>48</v>
      </c>
      <c r="M4250" s="112"/>
      <c r="N4250" s="140"/>
      <c r="O4250" s="60">
        <f>SUM(O4243:O4249)</f>
        <v>48</v>
      </c>
      <c r="Q4250" s="117"/>
      <c r="R4250" s="117"/>
      <c r="S4250" s="103"/>
      <c r="T4250" s="103"/>
    </row>
    <row r="4251" spans="1:21">
      <c r="A4251" s="4" t="str">
        <f>VLOOKUP(C4251,STYLES!$A$1:$R$2088,7,FALSE)</f>
        <v>Knits_Layering</v>
      </c>
      <c r="B4251" t="str">
        <f>VLOOKUP(C4251,STYLES!$1:$1048576,6,FALSE)</f>
        <v>Team 365™</v>
      </c>
      <c r="C4251" s="103" t="s">
        <v>2055</v>
      </c>
      <c r="E4251" t="str">
        <f>VLOOKUP(C4251,STYLES!$1:$1048576,12,FALSE)</f>
        <v>Excel Performance Warm-up</v>
      </c>
      <c r="F4251" s="112" t="s">
        <v>2762</v>
      </c>
      <c r="G4251" s="111" t="s">
        <v>2763</v>
      </c>
      <c r="H4251" s="113" t="str">
        <f>VLOOKUP(C4251,STYLES!$1:$1048576,9,FALSE)</f>
        <v>DNR</v>
      </c>
      <c r="I4251" s="113" t="str">
        <f>VLOOKUP(C4251,STYLES!$1:$1048576,10,FALSE)</f>
        <v>DNR</v>
      </c>
      <c r="J4251" s="112" t="s">
        <v>2745</v>
      </c>
      <c r="K4251" s="139">
        <f>IFERROR(VLOOKUP(J4251,LISTS!G:H,2,FALSE),"0")</f>
        <v>7</v>
      </c>
      <c r="L4251" s="68">
        <f t="shared" si="172"/>
        <v>7</v>
      </c>
      <c r="M4251" s="112" t="s">
        <v>2745</v>
      </c>
      <c r="N4251" s="140">
        <f>IFERROR(VLOOKUP(M4251,LISTS!G:H,2,FALSE),"0")</f>
        <v>7</v>
      </c>
      <c r="O4251" s="68">
        <f t="shared" si="175"/>
        <v>7</v>
      </c>
      <c r="P4251" s="117" t="s">
        <v>2720</v>
      </c>
      <c r="Q4251" s="118" t="s">
        <v>2765</v>
      </c>
      <c r="R4251" s="118" t="s">
        <v>775</v>
      </c>
      <c r="S4251" s="112" t="s">
        <v>2766</v>
      </c>
      <c r="T4251" s="118" t="s">
        <v>775</v>
      </c>
    </row>
    <row r="4252" spans="1:21">
      <c r="A4252" s="4" t="str">
        <f>VLOOKUP(C4252,STYLES!$A$1:$R$2088,7,FALSE)</f>
        <v>Knits_Layering</v>
      </c>
      <c r="B4252" t="str">
        <f>VLOOKUP(C4252,STYLES!$1:$1048576,6,FALSE)</f>
        <v>Team 365™</v>
      </c>
      <c r="C4252" s="103" t="s">
        <v>2055</v>
      </c>
      <c r="E4252" t="str">
        <f>VLOOKUP(C4252,STYLES!$1:$1048576,12,FALSE)</f>
        <v>Excel Performance Warm-up</v>
      </c>
      <c r="F4252" s="112" t="s">
        <v>3666</v>
      </c>
      <c r="G4252" s="111" t="s">
        <v>2740</v>
      </c>
      <c r="H4252" s="113" t="str">
        <f>VLOOKUP(C4252,STYLES!$1:$1048576,9,FALSE)</f>
        <v>DNR</v>
      </c>
      <c r="I4252" s="113" t="str">
        <f>VLOOKUP(C4252,STYLES!$1:$1048576,10,FALSE)</f>
        <v>DNR</v>
      </c>
      <c r="J4252" s="112" t="s">
        <v>2745</v>
      </c>
      <c r="K4252" s="139">
        <f>IFERROR(VLOOKUP(J4252,LISTS!G:H,2,FALSE),"0")</f>
        <v>7</v>
      </c>
      <c r="L4252" s="68">
        <f t="shared" si="172"/>
        <v>7</v>
      </c>
      <c r="M4252" s="112" t="s">
        <v>2745</v>
      </c>
      <c r="N4252" s="140">
        <f>IFERROR(VLOOKUP(M4252,LISTS!G:H,2,FALSE),"0")</f>
        <v>7</v>
      </c>
      <c r="O4252" s="68">
        <f t="shared" si="175"/>
        <v>7</v>
      </c>
      <c r="P4252" s="117" t="s">
        <v>2720</v>
      </c>
      <c r="Q4252" s="117" t="s">
        <v>3619</v>
      </c>
      <c r="R4252" s="117" t="s">
        <v>775</v>
      </c>
      <c r="S4252" s="103" t="s">
        <v>3620</v>
      </c>
      <c r="T4252" s="117" t="s">
        <v>775</v>
      </c>
    </row>
    <row r="4253" spans="1:21">
      <c r="A4253" s="4" t="str">
        <f>VLOOKUP(C4253,STYLES!$A$1:$R$2088,7,FALSE)</f>
        <v>Knits_Layering</v>
      </c>
      <c r="B4253" t="str">
        <f>VLOOKUP(C4253,STYLES!$1:$1048576,6,FALSE)</f>
        <v>Team 365™</v>
      </c>
      <c r="C4253" s="103" t="s">
        <v>2055</v>
      </c>
      <c r="E4253" t="str">
        <f>VLOOKUP(C4253,STYLES!$1:$1048576,12,FALSE)</f>
        <v>Excel Performance Warm-up</v>
      </c>
      <c r="F4253" s="112" t="s">
        <v>3665</v>
      </c>
      <c r="G4253" s="111" t="s">
        <v>2736</v>
      </c>
      <c r="H4253" s="113" t="str">
        <f>VLOOKUP(C4253,STYLES!$1:$1048576,9,FALSE)</f>
        <v>DNR</v>
      </c>
      <c r="I4253" s="113" t="str">
        <f>VLOOKUP(C4253,STYLES!$1:$1048576,10,FALSE)</f>
        <v>DNR</v>
      </c>
      <c r="J4253" s="112" t="s">
        <v>2745</v>
      </c>
      <c r="K4253" s="139">
        <f>IFERROR(VLOOKUP(J4253,LISTS!G:H,2,FALSE),"0")</f>
        <v>7</v>
      </c>
      <c r="L4253" s="68">
        <f t="shared" si="172"/>
        <v>7</v>
      </c>
      <c r="M4253" s="112" t="s">
        <v>2745</v>
      </c>
      <c r="N4253" s="140">
        <f>IFERROR(VLOOKUP(M4253,LISTS!G:H,2,FALSE),"0")</f>
        <v>7</v>
      </c>
      <c r="O4253" s="68">
        <f t="shared" si="175"/>
        <v>7</v>
      </c>
      <c r="P4253" s="117" t="s">
        <v>2720</v>
      </c>
      <c r="Q4253" s="117" t="s">
        <v>3146</v>
      </c>
      <c r="R4253" s="117" t="s">
        <v>775</v>
      </c>
      <c r="S4253" s="103" t="s">
        <v>3147</v>
      </c>
      <c r="T4253" s="103" t="s">
        <v>775</v>
      </c>
    </row>
    <row r="4254" spans="1:21">
      <c r="A4254" s="4" t="str">
        <f>VLOOKUP(C4254,STYLES!$A$1:$R$2088,7,FALSE)</f>
        <v>Knits_Layering</v>
      </c>
      <c r="B4254" t="str">
        <f>VLOOKUP(C4254,STYLES!$1:$1048576,6,FALSE)</f>
        <v>Team 365™</v>
      </c>
      <c r="C4254" s="103" t="s">
        <v>2055</v>
      </c>
      <c r="E4254" t="str">
        <f>VLOOKUP(C4254,STYLES!$1:$1048576,12,FALSE)</f>
        <v>Excel Performance Warm-up</v>
      </c>
      <c r="F4254" s="112" t="s">
        <v>3669</v>
      </c>
      <c r="G4254" s="111" t="s">
        <v>2755</v>
      </c>
      <c r="H4254" s="113" t="str">
        <f>VLOOKUP(C4254,STYLES!$1:$1048576,9,FALSE)</f>
        <v>DNR</v>
      </c>
      <c r="I4254" s="113" t="str">
        <f>VLOOKUP(C4254,STYLES!$1:$1048576,10,FALSE)</f>
        <v>DNR</v>
      </c>
      <c r="J4254" s="112" t="s">
        <v>2745</v>
      </c>
      <c r="K4254" s="139">
        <f>IFERROR(VLOOKUP(J4254,LISTS!G:H,2,FALSE),"0")</f>
        <v>7</v>
      </c>
      <c r="L4254" s="68">
        <f t="shared" si="172"/>
        <v>7</v>
      </c>
      <c r="M4254" s="112" t="s">
        <v>2745</v>
      </c>
      <c r="N4254" s="140">
        <f>IFERROR(VLOOKUP(M4254,LISTS!G:H,2,FALSE),"0")</f>
        <v>7</v>
      </c>
      <c r="O4254" s="68">
        <f t="shared" si="175"/>
        <v>7</v>
      </c>
      <c r="P4254" s="117" t="s">
        <v>2720</v>
      </c>
      <c r="Q4254" s="117" t="s">
        <v>3633</v>
      </c>
      <c r="R4254" s="117" t="s">
        <v>775</v>
      </c>
      <c r="S4254" s="103" t="s">
        <v>3238</v>
      </c>
      <c r="T4254" s="117" t="s">
        <v>775</v>
      </c>
    </row>
    <row r="4255" spans="1:21" s="12" customFormat="1">
      <c r="A4255" s="59" t="str">
        <f>VLOOKUP(C4255,STYLES!$A$1:$R$2088,7,FALSE)</f>
        <v>Knits_Layering</v>
      </c>
      <c r="B4255" s="12" t="str">
        <f>VLOOKUP(C4255,STYLES!$1:$1048576,6,FALSE)</f>
        <v>Team 365™</v>
      </c>
      <c r="C4255" s="106" t="s">
        <v>2055</v>
      </c>
      <c r="D4255" s="18"/>
      <c r="E4255" s="12" t="str">
        <f>VLOOKUP(C4255,STYLES!$1:$1048576,12,FALSE)</f>
        <v>Excel Performance Warm-up</v>
      </c>
      <c r="F4255" s="115" t="s">
        <v>3670</v>
      </c>
      <c r="G4255" s="114" t="s">
        <v>2809</v>
      </c>
      <c r="H4255" s="116" t="s">
        <v>437</v>
      </c>
      <c r="I4255" s="116" t="s">
        <v>437</v>
      </c>
      <c r="J4255" s="115" t="s">
        <v>2745</v>
      </c>
      <c r="K4255" s="194">
        <f>IFERROR(VLOOKUP(J4255,LISTS!G:H,2,FALSE),"0")</f>
        <v>7</v>
      </c>
      <c r="L4255" s="12" t="str">
        <f t="shared" si="172"/>
        <v/>
      </c>
      <c r="M4255" s="115" t="s">
        <v>2745</v>
      </c>
      <c r="N4255" s="195">
        <f>IFERROR(VLOOKUP(M4255,LISTS!G:H,2,FALSE),"0")</f>
        <v>7</v>
      </c>
      <c r="O4255" s="12" t="str">
        <f t="shared" si="175"/>
        <v/>
      </c>
      <c r="P4255" s="128" t="s">
        <v>2720</v>
      </c>
      <c r="Q4255" s="128" t="s">
        <v>3368</v>
      </c>
      <c r="R4255" s="128" t="s">
        <v>775</v>
      </c>
      <c r="S4255" s="106" t="s">
        <v>3369</v>
      </c>
      <c r="T4255" s="128" t="s">
        <v>775</v>
      </c>
      <c r="U4255" s="128" t="s">
        <v>2769</v>
      </c>
    </row>
    <row r="4256" spans="1:21">
      <c r="A4256" s="4" t="str">
        <f>VLOOKUP(C4256,STYLES!$A$1:$R$2088,7,FALSE)</f>
        <v>Knits_Layering</v>
      </c>
      <c r="B4256" t="str">
        <f>VLOOKUP(C4256,STYLES!$1:$1048576,6,FALSE)</f>
        <v>Team 365™</v>
      </c>
      <c r="C4256" s="103" t="s">
        <v>2055</v>
      </c>
      <c r="E4256" t="str">
        <f>VLOOKUP(C4256,STYLES!$1:$1048576,12,FALSE)</f>
        <v>Excel Performance Warm-up</v>
      </c>
      <c r="F4256" s="112" t="s">
        <v>3668</v>
      </c>
      <c r="G4256" s="111" t="s">
        <v>2724</v>
      </c>
      <c r="H4256" s="113" t="str">
        <f>VLOOKUP(C4256,STYLES!$1:$1048576,9,FALSE)</f>
        <v>DNR</v>
      </c>
      <c r="I4256" s="113" t="str">
        <f>VLOOKUP(C4256,STYLES!$1:$1048576,10,FALSE)</f>
        <v>DNR</v>
      </c>
      <c r="J4256" s="112" t="s">
        <v>2745</v>
      </c>
      <c r="K4256" s="139">
        <f>IFERROR(VLOOKUP(J4256,LISTS!G:H,2,FALSE),"0")</f>
        <v>7</v>
      </c>
      <c r="L4256" s="68">
        <f t="shared" si="172"/>
        <v>7</v>
      </c>
      <c r="M4256" s="112" t="s">
        <v>2745</v>
      </c>
      <c r="N4256" s="140">
        <f>IFERROR(VLOOKUP(M4256,LISTS!G:H,2,FALSE),"0")</f>
        <v>7</v>
      </c>
      <c r="O4256" s="68">
        <f t="shared" si="175"/>
        <v>7</v>
      </c>
      <c r="P4256" s="117" t="s">
        <v>2720</v>
      </c>
      <c r="Q4256" s="117" t="s">
        <v>2794</v>
      </c>
      <c r="R4256" s="117" t="s">
        <v>775</v>
      </c>
      <c r="S4256" s="103" t="s">
        <v>2795</v>
      </c>
      <c r="T4256" s="117" t="s">
        <v>775</v>
      </c>
    </row>
    <row r="4257" spans="1:20">
      <c r="A4257" s="4" t="str">
        <f>VLOOKUP(C4257,STYLES!$A$1:$R$2088,7,FALSE)</f>
        <v>Knits_Layering</v>
      </c>
      <c r="B4257" t="str">
        <f>VLOOKUP(C4257,STYLES!$1:$1048576,6,FALSE)</f>
        <v>Team 365™</v>
      </c>
      <c r="C4257" s="103" t="s">
        <v>2055</v>
      </c>
      <c r="E4257" t="str">
        <f>VLOOKUP(C4257,STYLES!$1:$1048576,12,FALSE)</f>
        <v>Excel Performance Warm-up</v>
      </c>
      <c r="F4257" s="112" t="s">
        <v>3667</v>
      </c>
      <c r="G4257" s="111" t="s">
        <v>2732</v>
      </c>
      <c r="H4257" s="113" t="str">
        <f>VLOOKUP(C4257,STYLES!$1:$1048576,9,FALSE)</f>
        <v>DNR</v>
      </c>
      <c r="I4257" s="113" t="str">
        <f>VLOOKUP(C4257,STYLES!$1:$1048576,10,FALSE)</f>
        <v>DNR</v>
      </c>
      <c r="J4257" s="112" t="s">
        <v>2745</v>
      </c>
      <c r="K4257" s="139">
        <f>IFERROR(VLOOKUP(J4257,LISTS!G:H,2,FALSE),"0")</f>
        <v>7</v>
      </c>
      <c r="L4257" s="68">
        <f t="shared" si="172"/>
        <v>7</v>
      </c>
      <c r="M4257" s="112" t="s">
        <v>2745</v>
      </c>
      <c r="N4257" s="140">
        <f>IFERROR(VLOOKUP(M4257,LISTS!G:H,2,FALSE),"0")</f>
        <v>7</v>
      </c>
      <c r="O4257" s="68">
        <f t="shared" si="175"/>
        <v>7</v>
      </c>
      <c r="P4257" s="117" t="s">
        <v>2720</v>
      </c>
      <c r="Q4257" s="117" t="s">
        <v>3622</v>
      </c>
      <c r="R4257" s="117" t="s">
        <v>775</v>
      </c>
      <c r="S4257" s="103" t="s">
        <v>3623</v>
      </c>
      <c r="T4257" s="117" t="s">
        <v>775</v>
      </c>
    </row>
    <row r="4258" spans="1:20">
      <c r="A4258" s="4"/>
      <c r="F4258" s="112"/>
      <c r="G4258" s="111"/>
      <c r="I4258" s="130"/>
      <c r="J4258" s="112"/>
      <c r="K4258" s="139"/>
      <c r="L4258" s="60">
        <f>SUM(L4251:L4257)</f>
        <v>42</v>
      </c>
      <c r="M4258" s="112"/>
      <c r="N4258" s="140"/>
      <c r="O4258" s="60">
        <f>SUM(O4251:O4257)</f>
        <v>42</v>
      </c>
      <c r="Q4258" s="117"/>
      <c r="R4258" s="117"/>
      <c r="S4258" s="103"/>
      <c r="T4258" s="103"/>
    </row>
    <row r="4259" spans="1:20">
      <c r="A4259" s="4" t="str">
        <f>VLOOKUP(C4259,STYLES!$A$1:$R$2088,7,FALSE)</f>
        <v>Knits_Layering</v>
      </c>
      <c r="B4259" t="str">
        <f>VLOOKUP(C4259,STYLES!$1:$1048576,6,FALSE)</f>
        <v>Team 365™</v>
      </c>
      <c r="C4259" s="103" t="s">
        <v>2056</v>
      </c>
      <c r="E4259" t="str">
        <f>VLOOKUP(C4259,STYLES!$1:$1048576,12,FALSE)</f>
        <v>Excel Mélange Interlock Performance Quarter-zip Top</v>
      </c>
      <c r="F4259" s="112" t="s">
        <v>2762</v>
      </c>
      <c r="G4259" s="111" t="s">
        <v>2763</v>
      </c>
      <c r="H4259" s="113" t="str">
        <f>VLOOKUP(C4259,STYLES!$1:$1048576,9,FALSE)</f>
        <v>Active</v>
      </c>
      <c r="I4259" s="113" t="str">
        <f>VLOOKUP(C4259,STYLES!$1:$1048576,10,FALSE)</f>
        <v>Active</v>
      </c>
      <c r="J4259" s="112" t="s">
        <v>2719</v>
      </c>
      <c r="K4259" s="139">
        <f>IFERROR(VLOOKUP(J4259,LISTS!G:H,2,FALSE),"0")</f>
        <v>8</v>
      </c>
      <c r="L4259" s="68">
        <f t="shared" si="172"/>
        <v>8</v>
      </c>
      <c r="M4259" s="112" t="s">
        <v>2719</v>
      </c>
      <c r="N4259" s="140">
        <f>IFERROR(VLOOKUP(M4259,LISTS!G:H,2,FALSE),"0")</f>
        <v>8</v>
      </c>
      <c r="O4259" s="68">
        <f t="shared" si="175"/>
        <v>8</v>
      </c>
      <c r="P4259" s="117" t="s">
        <v>2720</v>
      </c>
      <c r="Q4259" s="118" t="s">
        <v>2765</v>
      </c>
      <c r="R4259" s="118" t="s">
        <v>775</v>
      </c>
      <c r="S4259" s="112" t="s">
        <v>2766</v>
      </c>
      <c r="T4259" s="118" t="s">
        <v>775</v>
      </c>
    </row>
    <row r="4260" spans="1:20">
      <c r="A4260" s="4" t="str">
        <f>VLOOKUP(C4260,STYLES!$A$1:$R$2088,7,FALSE)</f>
        <v>Knits_Layering</v>
      </c>
      <c r="B4260" t="str">
        <f>VLOOKUP(C4260,STYLES!$1:$1048576,6,FALSE)</f>
        <v>Team 365™</v>
      </c>
      <c r="C4260" s="103" t="s">
        <v>2056</v>
      </c>
      <c r="E4260" t="str">
        <f>VLOOKUP(C4260,STYLES!$1:$1048576,12,FALSE)</f>
        <v>Excel Mélange Interlock Performance Quarter-zip Top</v>
      </c>
      <c r="F4260" s="112" t="s">
        <v>3666</v>
      </c>
      <c r="G4260" s="111" t="s">
        <v>2740</v>
      </c>
      <c r="H4260" s="113" t="str">
        <f>VLOOKUP(C4260,STYLES!$1:$1048576,9,FALSE)</f>
        <v>Active</v>
      </c>
      <c r="I4260" s="113" t="str">
        <f>VLOOKUP(C4260,STYLES!$1:$1048576,10,FALSE)</f>
        <v>Active</v>
      </c>
      <c r="J4260" s="112" t="s">
        <v>2719</v>
      </c>
      <c r="K4260" s="139">
        <f>IFERROR(VLOOKUP(J4260,LISTS!G:H,2,FALSE),"0")</f>
        <v>8</v>
      </c>
      <c r="L4260" s="68">
        <f t="shared" si="172"/>
        <v>8</v>
      </c>
      <c r="M4260" s="112" t="s">
        <v>2719</v>
      </c>
      <c r="N4260" s="140">
        <f>IFERROR(VLOOKUP(M4260,LISTS!G:H,2,FALSE),"0")</f>
        <v>8</v>
      </c>
      <c r="O4260" s="68">
        <f t="shared" si="175"/>
        <v>8</v>
      </c>
      <c r="P4260" s="117" t="s">
        <v>2720</v>
      </c>
      <c r="Q4260" s="117" t="s">
        <v>3619</v>
      </c>
      <c r="R4260" s="117" t="s">
        <v>775</v>
      </c>
      <c r="S4260" s="103" t="s">
        <v>3620</v>
      </c>
      <c r="T4260" s="117" t="s">
        <v>775</v>
      </c>
    </row>
    <row r="4261" spans="1:20">
      <c r="A4261" s="4" t="str">
        <f>VLOOKUP(C4261,STYLES!$A$1:$R$2088,7,FALSE)</f>
        <v>Knits_Layering</v>
      </c>
      <c r="B4261" t="str">
        <f>VLOOKUP(C4261,STYLES!$1:$1048576,6,FALSE)</f>
        <v>Team 365™</v>
      </c>
      <c r="C4261" s="103" t="s">
        <v>2056</v>
      </c>
      <c r="E4261" t="str">
        <f>VLOOKUP(C4261,STYLES!$1:$1048576,12,FALSE)</f>
        <v>Excel Mélange Interlock Performance Quarter-zip Top</v>
      </c>
      <c r="F4261" s="112" t="s">
        <v>3665</v>
      </c>
      <c r="G4261" s="111" t="s">
        <v>2736</v>
      </c>
      <c r="H4261" s="113" t="str">
        <f>VLOOKUP(C4261,STYLES!$1:$1048576,9,FALSE)</f>
        <v>Active</v>
      </c>
      <c r="I4261" s="113" t="str">
        <f>VLOOKUP(C4261,STYLES!$1:$1048576,10,FALSE)</f>
        <v>Active</v>
      </c>
      <c r="J4261" s="112" t="s">
        <v>2719</v>
      </c>
      <c r="K4261" s="139">
        <f>IFERROR(VLOOKUP(J4261,LISTS!G:H,2,FALSE),"0")</f>
        <v>8</v>
      </c>
      <c r="L4261" s="68">
        <f t="shared" si="172"/>
        <v>8</v>
      </c>
      <c r="M4261" s="112" t="s">
        <v>2719</v>
      </c>
      <c r="N4261" s="140">
        <f>IFERROR(VLOOKUP(M4261,LISTS!G:H,2,FALSE),"0")</f>
        <v>8</v>
      </c>
      <c r="O4261" s="68">
        <f t="shared" si="175"/>
        <v>8</v>
      </c>
      <c r="P4261" s="117" t="s">
        <v>2720</v>
      </c>
      <c r="Q4261" s="117" t="s">
        <v>3146</v>
      </c>
      <c r="R4261" s="117" t="s">
        <v>775</v>
      </c>
      <c r="S4261" s="103" t="s">
        <v>3147</v>
      </c>
      <c r="T4261" s="103" t="s">
        <v>775</v>
      </c>
    </row>
    <row r="4262" spans="1:20">
      <c r="A4262" s="4" t="str">
        <f>VLOOKUP(C4262,STYLES!$A$1:$R$2088,7,FALSE)</f>
        <v>Knits_Layering</v>
      </c>
      <c r="B4262" t="str">
        <f>VLOOKUP(C4262,STYLES!$1:$1048576,6,FALSE)</f>
        <v>Team 365™</v>
      </c>
      <c r="C4262" s="103" t="s">
        <v>2056</v>
      </c>
      <c r="E4262" t="str">
        <f>VLOOKUP(C4262,STYLES!$1:$1048576,12,FALSE)</f>
        <v>Excel Mélange Interlock Performance Quarter-zip Top</v>
      </c>
      <c r="F4262" s="112" t="s">
        <v>3669</v>
      </c>
      <c r="G4262" s="111" t="s">
        <v>2755</v>
      </c>
      <c r="H4262" s="113" t="str">
        <f>VLOOKUP(C4262,STYLES!$1:$1048576,9,FALSE)</f>
        <v>Active</v>
      </c>
      <c r="I4262" s="113" t="str">
        <f>VLOOKUP(C4262,STYLES!$1:$1048576,10,FALSE)</f>
        <v>Active</v>
      </c>
      <c r="J4262" s="112" t="s">
        <v>2719</v>
      </c>
      <c r="K4262" s="139">
        <f>IFERROR(VLOOKUP(J4262,LISTS!G:H,2,FALSE),"0")</f>
        <v>8</v>
      </c>
      <c r="L4262" s="68">
        <f t="shared" si="172"/>
        <v>8</v>
      </c>
      <c r="M4262" s="112" t="s">
        <v>2719</v>
      </c>
      <c r="N4262" s="140">
        <f>IFERROR(VLOOKUP(M4262,LISTS!G:H,2,FALSE),"0")</f>
        <v>8</v>
      </c>
      <c r="O4262" s="68">
        <f t="shared" si="175"/>
        <v>8</v>
      </c>
      <c r="P4262" s="117" t="s">
        <v>2720</v>
      </c>
      <c r="Q4262" s="117" t="s">
        <v>3633</v>
      </c>
      <c r="R4262" s="117" t="s">
        <v>775</v>
      </c>
      <c r="S4262" s="103" t="s">
        <v>3238</v>
      </c>
      <c r="T4262" s="117" t="s">
        <v>775</v>
      </c>
    </row>
    <row r="4263" spans="1:20">
      <c r="A4263" s="4" t="str">
        <f>VLOOKUP(C4263,STYLES!$A$1:$R$2088,7,FALSE)</f>
        <v>Knits_Layering</v>
      </c>
      <c r="B4263" t="str">
        <f>VLOOKUP(C4263,STYLES!$1:$1048576,6,FALSE)</f>
        <v>Team 365™</v>
      </c>
      <c r="C4263" s="103" t="s">
        <v>2056</v>
      </c>
      <c r="E4263" t="str">
        <f>VLOOKUP(C4263,STYLES!$1:$1048576,12,FALSE)</f>
        <v>Excel Mélange Interlock Performance Quarter-zip Top</v>
      </c>
      <c r="F4263" s="112" t="s">
        <v>3670</v>
      </c>
      <c r="G4263" s="111" t="s">
        <v>2809</v>
      </c>
      <c r="H4263" s="113" t="str">
        <f>VLOOKUP(C4263,STYLES!$1:$1048576,9,FALSE)</f>
        <v>Active</v>
      </c>
      <c r="I4263" s="113" t="str">
        <f>VLOOKUP(C4263,STYLES!$1:$1048576,10,FALSE)</f>
        <v>Active</v>
      </c>
      <c r="J4263" s="112" t="s">
        <v>2719</v>
      </c>
      <c r="K4263" s="139">
        <f>IFERROR(VLOOKUP(J4263,LISTS!G:H,2,FALSE),"0")</f>
        <v>8</v>
      </c>
      <c r="L4263" s="68">
        <f t="shared" si="172"/>
        <v>8</v>
      </c>
      <c r="M4263" s="112" t="s">
        <v>2719</v>
      </c>
      <c r="N4263" s="140">
        <f>IFERROR(VLOOKUP(M4263,LISTS!G:H,2,FALSE),"0")</f>
        <v>8</v>
      </c>
      <c r="O4263" s="68">
        <f t="shared" si="175"/>
        <v>8</v>
      </c>
      <c r="P4263" s="117" t="s">
        <v>2720</v>
      </c>
      <c r="Q4263" s="117" t="s">
        <v>3368</v>
      </c>
      <c r="R4263" s="117" t="s">
        <v>775</v>
      </c>
      <c r="S4263" s="103" t="s">
        <v>3369</v>
      </c>
      <c r="T4263" s="117" t="s">
        <v>775</v>
      </c>
    </row>
    <row r="4264" spans="1:20">
      <c r="A4264" s="4" t="str">
        <f>VLOOKUP(C4264,STYLES!$A$1:$R$2088,7,FALSE)</f>
        <v>Knits_Layering</v>
      </c>
      <c r="B4264" t="str">
        <f>VLOOKUP(C4264,STYLES!$1:$1048576,6,FALSE)</f>
        <v>Team 365™</v>
      </c>
      <c r="C4264" s="103" t="s">
        <v>2056</v>
      </c>
      <c r="E4264" t="str">
        <f>VLOOKUP(C4264,STYLES!$1:$1048576,12,FALSE)</f>
        <v>Excel Mélange Interlock Performance Quarter-zip Top</v>
      </c>
      <c r="F4264" s="112" t="s">
        <v>3668</v>
      </c>
      <c r="G4264" s="111" t="s">
        <v>2724</v>
      </c>
      <c r="H4264" s="113" t="str">
        <f>VLOOKUP(C4264,STYLES!$1:$1048576,9,FALSE)</f>
        <v>Active</v>
      </c>
      <c r="I4264" s="113" t="str">
        <f>VLOOKUP(C4264,STYLES!$1:$1048576,10,FALSE)</f>
        <v>Active</v>
      </c>
      <c r="J4264" s="112" t="s">
        <v>2719</v>
      </c>
      <c r="K4264" s="139">
        <f>IFERROR(VLOOKUP(J4264,LISTS!G:H,2,FALSE),"0")</f>
        <v>8</v>
      </c>
      <c r="L4264" s="68">
        <f t="shared" si="172"/>
        <v>8</v>
      </c>
      <c r="M4264" s="112" t="s">
        <v>2719</v>
      </c>
      <c r="N4264" s="140">
        <f>IFERROR(VLOOKUP(M4264,LISTS!G:H,2,FALSE),"0")</f>
        <v>8</v>
      </c>
      <c r="O4264" s="68">
        <f t="shared" si="175"/>
        <v>8</v>
      </c>
      <c r="P4264" s="117" t="s">
        <v>2720</v>
      </c>
      <c r="Q4264" s="117" t="s">
        <v>2794</v>
      </c>
      <c r="R4264" s="117" t="s">
        <v>775</v>
      </c>
      <c r="S4264" s="103" t="s">
        <v>2795</v>
      </c>
      <c r="T4264" s="117" t="s">
        <v>775</v>
      </c>
    </row>
    <row r="4265" spans="1:20">
      <c r="A4265" s="4" t="str">
        <f>VLOOKUP(C4265,STYLES!$A$1:$R$2088,7,FALSE)</f>
        <v>Knits_Layering</v>
      </c>
      <c r="B4265" t="str">
        <f>VLOOKUP(C4265,STYLES!$1:$1048576,6,FALSE)</f>
        <v>Team 365™</v>
      </c>
      <c r="C4265" s="103" t="s">
        <v>2056</v>
      </c>
      <c r="E4265" t="str">
        <f>VLOOKUP(C4265,STYLES!$1:$1048576,12,FALSE)</f>
        <v>Excel Mélange Interlock Performance Quarter-zip Top</v>
      </c>
      <c r="F4265" s="112" t="s">
        <v>3667</v>
      </c>
      <c r="G4265" s="111" t="s">
        <v>2732</v>
      </c>
      <c r="H4265" s="113" t="str">
        <f>VLOOKUP(C4265,STYLES!$1:$1048576,9,FALSE)</f>
        <v>Active</v>
      </c>
      <c r="I4265" s="113" t="str">
        <f>VLOOKUP(C4265,STYLES!$1:$1048576,10,FALSE)</f>
        <v>Active</v>
      </c>
      <c r="J4265" s="112" t="s">
        <v>2719</v>
      </c>
      <c r="K4265" s="139">
        <f>IFERROR(VLOOKUP(J4265,LISTS!G:H,2,FALSE),"0")</f>
        <v>8</v>
      </c>
      <c r="L4265" s="68">
        <f t="shared" si="172"/>
        <v>8</v>
      </c>
      <c r="M4265" s="112" t="s">
        <v>2719</v>
      </c>
      <c r="N4265" s="140">
        <f>IFERROR(VLOOKUP(M4265,LISTS!G:H,2,FALSE),"0")</f>
        <v>8</v>
      </c>
      <c r="O4265" s="68">
        <f t="shared" si="175"/>
        <v>8</v>
      </c>
      <c r="P4265" s="117" t="s">
        <v>2720</v>
      </c>
      <c r="Q4265" s="117" t="s">
        <v>3622</v>
      </c>
      <c r="R4265" s="117" t="s">
        <v>775</v>
      </c>
      <c r="S4265" s="103" t="s">
        <v>3623</v>
      </c>
      <c r="T4265" s="117" t="s">
        <v>775</v>
      </c>
    </row>
    <row r="4266" spans="1:20">
      <c r="A4266" s="4"/>
      <c r="F4266" s="112"/>
      <c r="G4266" s="111"/>
      <c r="I4266" s="130"/>
      <c r="J4266" s="112"/>
      <c r="K4266" s="139"/>
      <c r="L4266" s="60">
        <f>SUM(L4259:L4265)</f>
        <v>56</v>
      </c>
      <c r="M4266" s="112"/>
      <c r="N4266" s="140"/>
      <c r="O4266" s="60">
        <f>SUM(O4259:O4265)</f>
        <v>56</v>
      </c>
      <c r="Q4266" s="117"/>
      <c r="R4266" s="117"/>
      <c r="S4266" s="103"/>
      <c r="T4266" s="103"/>
    </row>
    <row r="4267" spans="1:20">
      <c r="A4267" s="4" t="str">
        <f>VLOOKUP(C4267,STYLES!$A$1:$R$2088,7,FALSE)</f>
        <v>Knits_Layering</v>
      </c>
      <c r="B4267" t="str">
        <f>VLOOKUP(C4267,STYLES!$1:$1048576,6,FALSE)</f>
        <v>Team 365™</v>
      </c>
      <c r="C4267" s="103" t="s">
        <v>2060</v>
      </c>
      <c r="E4267" t="str">
        <f>VLOOKUP(C4267,STYLES!$1:$1048576,12,FALSE)</f>
        <v>Excel Mélange Interlock Performance Quarter-zip Top</v>
      </c>
      <c r="F4267" s="112" t="s">
        <v>2762</v>
      </c>
      <c r="G4267" s="111" t="s">
        <v>2763</v>
      </c>
      <c r="H4267" s="113" t="str">
        <f>VLOOKUP(C4267,STYLES!$1:$1048576,9,FALSE)</f>
        <v>Active</v>
      </c>
      <c r="I4267" s="113" t="str">
        <f>VLOOKUP(C4267,STYLES!$1:$1048576,10,FALSE)</f>
        <v>Active</v>
      </c>
      <c r="J4267" s="112" t="s">
        <v>2745</v>
      </c>
      <c r="K4267" s="139">
        <f>IFERROR(VLOOKUP(J4267,LISTS!G:H,2,FALSE),"0")</f>
        <v>7</v>
      </c>
      <c r="L4267" s="68">
        <f t="shared" si="172"/>
        <v>7</v>
      </c>
      <c r="M4267" s="112" t="s">
        <v>2745</v>
      </c>
      <c r="N4267" s="140">
        <f>IFERROR(VLOOKUP(M4267,LISTS!G:H,2,FALSE),"0")</f>
        <v>7</v>
      </c>
      <c r="O4267" s="68">
        <f t="shared" si="175"/>
        <v>7</v>
      </c>
      <c r="P4267" s="117" t="s">
        <v>2720</v>
      </c>
      <c r="Q4267" s="118" t="s">
        <v>2765</v>
      </c>
      <c r="R4267" s="118" t="s">
        <v>775</v>
      </c>
      <c r="S4267" s="112" t="s">
        <v>2766</v>
      </c>
      <c r="T4267" s="118" t="s">
        <v>775</v>
      </c>
    </row>
    <row r="4268" spans="1:20">
      <c r="A4268" s="4" t="str">
        <f>VLOOKUP(C4268,STYLES!$A$1:$R$2088,7,FALSE)</f>
        <v>Knits_Layering</v>
      </c>
      <c r="B4268" t="str">
        <f>VLOOKUP(C4268,STYLES!$1:$1048576,6,FALSE)</f>
        <v>Team 365™</v>
      </c>
      <c r="C4268" s="103" t="s">
        <v>2060</v>
      </c>
      <c r="E4268" t="str">
        <f>VLOOKUP(C4268,STYLES!$1:$1048576,12,FALSE)</f>
        <v>Excel Mélange Interlock Performance Quarter-zip Top</v>
      </c>
      <c r="F4268" s="112" t="s">
        <v>3666</v>
      </c>
      <c r="G4268" s="111" t="s">
        <v>2740</v>
      </c>
      <c r="H4268" s="113" t="str">
        <f>VLOOKUP(C4268,STYLES!$1:$1048576,9,FALSE)</f>
        <v>Active</v>
      </c>
      <c r="I4268" s="113" t="str">
        <f>VLOOKUP(C4268,STYLES!$1:$1048576,10,FALSE)</f>
        <v>Active</v>
      </c>
      <c r="J4268" s="112" t="s">
        <v>2745</v>
      </c>
      <c r="K4268" s="139">
        <f>IFERROR(VLOOKUP(J4268,LISTS!G:H,2,FALSE),"0")</f>
        <v>7</v>
      </c>
      <c r="L4268" s="68">
        <f t="shared" si="172"/>
        <v>7</v>
      </c>
      <c r="M4268" s="112" t="s">
        <v>2745</v>
      </c>
      <c r="N4268" s="140">
        <f>IFERROR(VLOOKUP(M4268,LISTS!G:H,2,FALSE),"0")</f>
        <v>7</v>
      </c>
      <c r="O4268" s="68">
        <f t="shared" si="175"/>
        <v>7</v>
      </c>
      <c r="P4268" s="117" t="s">
        <v>2720</v>
      </c>
      <c r="Q4268" s="117" t="s">
        <v>3619</v>
      </c>
      <c r="R4268" s="117" t="s">
        <v>775</v>
      </c>
      <c r="S4268" s="103" t="s">
        <v>3620</v>
      </c>
      <c r="T4268" s="117" t="s">
        <v>775</v>
      </c>
    </row>
    <row r="4269" spans="1:20">
      <c r="A4269" s="4" t="str">
        <f>VLOOKUP(C4269,STYLES!$A$1:$R$2088,7,FALSE)</f>
        <v>Knits_Layering</v>
      </c>
      <c r="B4269" t="str">
        <f>VLOOKUP(C4269,STYLES!$1:$1048576,6,FALSE)</f>
        <v>Team 365™</v>
      </c>
      <c r="C4269" s="103" t="s">
        <v>2060</v>
      </c>
      <c r="E4269" t="str">
        <f>VLOOKUP(C4269,STYLES!$1:$1048576,12,FALSE)</f>
        <v>Excel Mélange Interlock Performance Quarter-zip Top</v>
      </c>
      <c r="F4269" s="112" t="s">
        <v>3665</v>
      </c>
      <c r="G4269" s="111" t="s">
        <v>2736</v>
      </c>
      <c r="H4269" s="113" t="str">
        <f>VLOOKUP(C4269,STYLES!$1:$1048576,9,FALSE)</f>
        <v>Active</v>
      </c>
      <c r="I4269" s="113" t="str">
        <f>VLOOKUP(C4269,STYLES!$1:$1048576,10,FALSE)</f>
        <v>Active</v>
      </c>
      <c r="J4269" s="112" t="s">
        <v>2745</v>
      </c>
      <c r="K4269" s="139">
        <f>IFERROR(VLOOKUP(J4269,LISTS!G:H,2,FALSE),"0")</f>
        <v>7</v>
      </c>
      <c r="L4269" s="68">
        <f t="shared" si="172"/>
        <v>7</v>
      </c>
      <c r="M4269" s="112" t="s">
        <v>2745</v>
      </c>
      <c r="N4269" s="140">
        <f>IFERROR(VLOOKUP(M4269,LISTS!G:H,2,FALSE),"0")</f>
        <v>7</v>
      </c>
      <c r="O4269" s="68">
        <f t="shared" si="175"/>
        <v>7</v>
      </c>
      <c r="P4269" s="117" t="s">
        <v>2720</v>
      </c>
      <c r="Q4269" s="117" t="s">
        <v>3146</v>
      </c>
      <c r="R4269" s="117" t="s">
        <v>775</v>
      </c>
      <c r="S4269" s="103" t="s">
        <v>3147</v>
      </c>
      <c r="T4269" s="103" t="s">
        <v>775</v>
      </c>
    </row>
    <row r="4270" spans="1:20">
      <c r="A4270" s="4" t="str">
        <f>VLOOKUP(C4270,STYLES!$A$1:$R$2088,7,FALSE)</f>
        <v>Knits_Layering</v>
      </c>
      <c r="B4270" t="str">
        <f>VLOOKUP(C4270,STYLES!$1:$1048576,6,FALSE)</f>
        <v>Team 365™</v>
      </c>
      <c r="C4270" s="103" t="s">
        <v>2060</v>
      </c>
      <c r="E4270" t="str">
        <f>VLOOKUP(C4270,STYLES!$1:$1048576,12,FALSE)</f>
        <v>Excel Mélange Interlock Performance Quarter-zip Top</v>
      </c>
      <c r="F4270" s="112" t="s">
        <v>3669</v>
      </c>
      <c r="G4270" s="111" t="s">
        <v>2755</v>
      </c>
      <c r="H4270" s="113" t="str">
        <f>VLOOKUP(C4270,STYLES!$1:$1048576,9,FALSE)</f>
        <v>Active</v>
      </c>
      <c r="I4270" s="113" t="str">
        <f>VLOOKUP(C4270,STYLES!$1:$1048576,10,FALSE)</f>
        <v>Active</v>
      </c>
      <c r="J4270" s="112" t="s">
        <v>2745</v>
      </c>
      <c r="K4270" s="139">
        <f>IFERROR(VLOOKUP(J4270,LISTS!G:H,2,FALSE),"0")</f>
        <v>7</v>
      </c>
      <c r="L4270" s="68">
        <f t="shared" si="172"/>
        <v>7</v>
      </c>
      <c r="M4270" s="112" t="s">
        <v>2745</v>
      </c>
      <c r="N4270" s="140">
        <f>IFERROR(VLOOKUP(M4270,LISTS!G:H,2,FALSE),"0")</f>
        <v>7</v>
      </c>
      <c r="O4270" s="68">
        <f t="shared" si="175"/>
        <v>7</v>
      </c>
      <c r="P4270" s="117" t="s">
        <v>2720</v>
      </c>
      <c r="Q4270" s="117" t="s">
        <v>3633</v>
      </c>
      <c r="R4270" s="117" t="s">
        <v>775</v>
      </c>
      <c r="S4270" s="103" t="s">
        <v>3238</v>
      </c>
      <c r="T4270" s="117" t="s">
        <v>775</v>
      </c>
    </row>
    <row r="4271" spans="1:20">
      <c r="A4271" s="4" t="str">
        <f>VLOOKUP(C4271,STYLES!$A$1:$R$2088,7,FALSE)</f>
        <v>Knits_Layering</v>
      </c>
      <c r="B4271" t="str">
        <f>VLOOKUP(C4271,STYLES!$1:$1048576,6,FALSE)</f>
        <v>Team 365™</v>
      </c>
      <c r="C4271" s="103" t="s">
        <v>2060</v>
      </c>
      <c r="E4271" t="str">
        <f>VLOOKUP(C4271,STYLES!$1:$1048576,12,FALSE)</f>
        <v>Excel Mélange Interlock Performance Quarter-zip Top</v>
      </c>
      <c r="F4271" s="112" t="s">
        <v>3670</v>
      </c>
      <c r="G4271" s="111" t="s">
        <v>2809</v>
      </c>
      <c r="H4271" s="113" t="str">
        <f>VLOOKUP(C4271,STYLES!$1:$1048576,9,FALSE)</f>
        <v>Active</v>
      </c>
      <c r="I4271" s="113" t="str">
        <f>VLOOKUP(C4271,STYLES!$1:$1048576,10,FALSE)</f>
        <v>Active</v>
      </c>
      <c r="J4271" s="112" t="s">
        <v>2745</v>
      </c>
      <c r="K4271" s="139">
        <f>IFERROR(VLOOKUP(J4271,LISTS!G:H,2,FALSE),"0")</f>
        <v>7</v>
      </c>
      <c r="L4271" s="68">
        <f t="shared" si="172"/>
        <v>7</v>
      </c>
      <c r="M4271" s="112" t="s">
        <v>2745</v>
      </c>
      <c r="N4271" s="140">
        <f>IFERROR(VLOOKUP(M4271,LISTS!G:H,2,FALSE),"0")</f>
        <v>7</v>
      </c>
      <c r="O4271" s="68">
        <f t="shared" si="175"/>
        <v>7</v>
      </c>
      <c r="P4271" s="117" t="s">
        <v>2720</v>
      </c>
      <c r="Q4271" s="117" t="s">
        <v>3368</v>
      </c>
      <c r="R4271" s="117" t="s">
        <v>775</v>
      </c>
      <c r="S4271" s="103" t="s">
        <v>3369</v>
      </c>
      <c r="T4271" s="117" t="s">
        <v>775</v>
      </c>
    </row>
    <row r="4272" spans="1:20">
      <c r="A4272" s="4" t="str">
        <f>VLOOKUP(C4272,STYLES!$A$1:$R$2088,7,FALSE)</f>
        <v>Knits_Layering</v>
      </c>
      <c r="B4272" t="str">
        <f>VLOOKUP(C4272,STYLES!$1:$1048576,6,FALSE)</f>
        <v>Team 365™</v>
      </c>
      <c r="C4272" s="103" t="s">
        <v>2060</v>
      </c>
      <c r="E4272" t="str">
        <f>VLOOKUP(C4272,STYLES!$1:$1048576,12,FALSE)</f>
        <v>Excel Mélange Interlock Performance Quarter-zip Top</v>
      </c>
      <c r="F4272" s="112" t="s">
        <v>3668</v>
      </c>
      <c r="G4272" s="111" t="s">
        <v>2724</v>
      </c>
      <c r="H4272" s="113" t="str">
        <f>VLOOKUP(C4272,STYLES!$1:$1048576,9,FALSE)</f>
        <v>Active</v>
      </c>
      <c r="I4272" s="113" t="str">
        <f>VLOOKUP(C4272,STYLES!$1:$1048576,10,FALSE)</f>
        <v>Active</v>
      </c>
      <c r="J4272" s="112" t="s">
        <v>2745</v>
      </c>
      <c r="K4272" s="139">
        <f>IFERROR(VLOOKUP(J4272,LISTS!G:H,2,FALSE),"0")</f>
        <v>7</v>
      </c>
      <c r="L4272" s="68">
        <f t="shared" si="172"/>
        <v>7</v>
      </c>
      <c r="M4272" s="112" t="s">
        <v>2745</v>
      </c>
      <c r="N4272" s="140">
        <f>IFERROR(VLOOKUP(M4272,LISTS!G:H,2,FALSE),"0")</f>
        <v>7</v>
      </c>
      <c r="O4272" s="68">
        <f t="shared" si="175"/>
        <v>7</v>
      </c>
      <c r="P4272" s="117" t="s">
        <v>2720</v>
      </c>
      <c r="Q4272" s="117" t="s">
        <v>2794</v>
      </c>
      <c r="R4272" s="117" t="s">
        <v>775</v>
      </c>
      <c r="S4272" s="103" t="s">
        <v>2795</v>
      </c>
      <c r="T4272" s="117" t="s">
        <v>775</v>
      </c>
    </row>
    <row r="4273" spans="1:20">
      <c r="A4273" s="4" t="str">
        <f>VLOOKUP(C4273,STYLES!$A$1:$R$2088,7,FALSE)</f>
        <v>Knits_Layering</v>
      </c>
      <c r="B4273" t="str">
        <f>VLOOKUP(C4273,STYLES!$1:$1048576,6,FALSE)</f>
        <v>Team 365™</v>
      </c>
      <c r="C4273" s="103" t="s">
        <v>2060</v>
      </c>
      <c r="E4273" t="str">
        <f>VLOOKUP(C4273,STYLES!$1:$1048576,12,FALSE)</f>
        <v>Excel Mélange Interlock Performance Quarter-zip Top</v>
      </c>
      <c r="F4273" s="112" t="s">
        <v>3667</v>
      </c>
      <c r="G4273" s="111" t="s">
        <v>2732</v>
      </c>
      <c r="H4273" s="113" t="str">
        <f>VLOOKUP(C4273,STYLES!$1:$1048576,9,FALSE)</f>
        <v>Active</v>
      </c>
      <c r="I4273" s="113" t="str">
        <f>VLOOKUP(C4273,STYLES!$1:$1048576,10,FALSE)</f>
        <v>Active</v>
      </c>
      <c r="J4273" s="112" t="s">
        <v>2745</v>
      </c>
      <c r="K4273" s="139">
        <f>IFERROR(VLOOKUP(J4273,LISTS!G:H,2,FALSE),"0")</f>
        <v>7</v>
      </c>
      <c r="L4273" s="68">
        <f t="shared" si="172"/>
        <v>7</v>
      </c>
      <c r="M4273" s="112" t="s">
        <v>2745</v>
      </c>
      <c r="N4273" s="140">
        <f>IFERROR(VLOOKUP(M4273,LISTS!G:H,2,FALSE),"0")</f>
        <v>7</v>
      </c>
      <c r="O4273" s="68">
        <f t="shared" si="175"/>
        <v>7</v>
      </c>
      <c r="P4273" s="117" t="s">
        <v>2720</v>
      </c>
      <c r="Q4273" s="117" t="s">
        <v>3622</v>
      </c>
      <c r="R4273" s="117" t="s">
        <v>775</v>
      </c>
      <c r="S4273" s="103" t="s">
        <v>3623</v>
      </c>
      <c r="T4273" s="117" t="s">
        <v>775</v>
      </c>
    </row>
    <row r="4274" spans="1:20">
      <c r="A4274" s="4"/>
      <c r="F4274" s="112"/>
      <c r="G4274" s="111"/>
      <c r="I4274" s="130"/>
      <c r="J4274" s="112"/>
      <c r="K4274" s="139"/>
      <c r="L4274" s="60">
        <f>SUM(L4267:L4273)</f>
        <v>49</v>
      </c>
      <c r="N4274" s="140"/>
      <c r="O4274" s="60">
        <f>SUM(O4267:O4273)</f>
        <v>49</v>
      </c>
      <c r="Q4274" s="117"/>
      <c r="R4274" s="117"/>
      <c r="S4274" s="103"/>
      <c r="T4274" s="103"/>
    </row>
    <row r="4275" spans="1:20">
      <c r="A4275" s="4" t="str">
        <f>VLOOKUP(C4275,STYLES!$A$1:$R$2088,7,FALSE)</f>
        <v>Knits_Layering</v>
      </c>
      <c r="B4275" t="str">
        <f>VLOOKUP(C4275,STYLES!$1:$1048576,6,FALSE)</f>
        <v>Team 365™</v>
      </c>
      <c r="C4275" s="103" t="s">
        <v>2062</v>
      </c>
      <c r="E4275" t="str">
        <f>VLOOKUP(C4275,STYLES!$1:$1048576,12,FALSE)</f>
        <v>Command Color-Block Snag Protection Quarter-Zip</v>
      </c>
      <c r="F4275" s="119" t="s">
        <v>3674</v>
      </c>
      <c r="G4275" s="111" t="s">
        <v>2718</v>
      </c>
      <c r="H4275" s="113" t="str">
        <f>VLOOKUP(C4275,STYLES!$1:$1048576,9,FALSE)</f>
        <v>Active</v>
      </c>
      <c r="I4275" s="113" t="str">
        <f>VLOOKUP(C4275,STYLES!$1:$1048576,10,FALSE)</f>
        <v>Not Available</v>
      </c>
      <c r="J4275" s="112" t="s">
        <v>2719</v>
      </c>
      <c r="K4275" s="139">
        <f>IFERROR(VLOOKUP(J4275,LISTS!G:H,2,FALSE),"0")</f>
        <v>8</v>
      </c>
      <c r="L4275" s="68">
        <f t="shared" si="172"/>
        <v>8</v>
      </c>
      <c r="M4275" s="112" t="s">
        <v>2719</v>
      </c>
      <c r="N4275" s="140">
        <f>IFERROR(VLOOKUP(M4275,LISTS!G:H,2,FALSE),"0")</f>
        <v>8</v>
      </c>
      <c r="O4275" s="68" t="str">
        <f t="shared" si="175"/>
        <v/>
      </c>
      <c r="P4275" s="117" t="s">
        <v>2720</v>
      </c>
      <c r="Q4275" s="117" t="s">
        <v>2955</v>
      </c>
      <c r="R4275" s="117" t="s">
        <v>2783</v>
      </c>
      <c r="S4275" s="103" t="s">
        <v>2722</v>
      </c>
      <c r="T4275" s="103" t="s">
        <v>3301</v>
      </c>
    </row>
    <row r="4276" spans="1:20">
      <c r="A4276" s="4" t="str">
        <f>VLOOKUP(C4276,STYLES!$A$1:$R$2088,7,FALSE)</f>
        <v>Knits_Layering</v>
      </c>
      <c r="B4276" t="str">
        <f>VLOOKUP(C4276,STYLES!$1:$1048576,6,FALSE)</f>
        <v>Team 365™</v>
      </c>
      <c r="C4276" s="103" t="s">
        <v>2062</v>
      </c>
      <c r="E4276" t="str">
        <f>VLOOKUP(C4276,STYLES!$1:$1048576,12,FALSE)</f>
        <v>Command Color-Block Snag Protection Quarter-Zip</v>
      </c>
      <c r="F4276" s="119" t="s">
        <v>3675</v>
      </c>
      <c r="G4276" s="111" t="s">
        <v>2732</v>
      </c>
      <c r="H4276" s="113" t="str">
        <f>VLOOKUP(C4276,STYLES!$1:$1048576,9,FALSE)</f>
        <v>Active</v>
      </c>
      <c r="I4276" s="113" t="str">
        <f>VLOOKUP(C4276,STYLES!$1:$1048576,10,FALSE)</f>
        <v>Not Available</v>
      </c>
      <c r="J4276" s="112" t="s">
        <v>2719</v>
      </c>
      <c r="K4276" s="139">
        <f>IFERROR(VLOOKUP(J4276,LISTS!G:H,2,FALSE),"0")</f>
        <v>8</v>
      </c>
      <c r="L4276" s="68">
        <f t="shared" si="172"/>
        <v>8</v>
      </c>
      <c r="M4276" s="112" t="s">
        <v>2719</v>
      </c>
      <c r="N4276" s="140">
        <f>IFERROR(VLOOKUP(M4276,LISTS!G:H,2,FALSE),"0")</f>
        <v>8</v>
      </c>
      <c r="O4276" s="68" t="str">
        <f t="shared" si="175"/>
        <v/>
      </c>
      <c r="P4276" s="117" t="s">
        <v>2720</v>
      </c>
      <c r="Q4276" s="117" t="s">
        <v>3645</v>
      </c>
      <c r="R4276" s="117" t="s">
        <v>2783</v>
      </c>
      <c r="S4276" s="103" t="s">
        <v>3646</v>
      </c>
      <c r="T4276" s="103" t="s">
        <v>3301</v>
      </c>
    </row>
    <row r="4277" spans="1:20">
      <c r="A4277" s="4" t="str">
        <f>VLOOKUP(C4277,STYLES!$A$1:$R$2088,7,FALSE)</f>
        <v>Knits_Layering</v>
      </c>
      <c r="B4277" t="str">
        <f>VLOOKUP(C4277,STYLES!$1:$1048576,6,FALSE)</f>
        <v>Team 365™</v>
      </c>
      <c r="C4277" s="103" t="s">
        <v>2062</v>
      </c>
      <c r="E4277" t="str">
        <f>VLOOKUP(C4277,STYLES!$1:$1048576,12,FALSE)</f>
        <v>Command Color-Block Snag Protection Quarter-Zip</v>
      </c>
      <c r="F4277" s="119" t="s">
        <v>3676</v>
      </c>
      <c r="G4277" s="111" t="s">
        <v>2724</v>
      </c>
      <c r="H4277" s="113" t="str">
        <f>VLOOKUP(C4277,STYLES!$1:$1048576,9,FALSE)</f>
        <v>Active</v>
      </c>
      <c r="I4277" s="113" t="str">
        <f>VLOOKUP(C4277,STYLES!$1:$1048576,10,FALSE)</f>
        <v>Not Available</v>
      </c>
      <c r="J4277" s="112" t="s">
        <v>2719</v>
      </c>
      <c r="K4277" s="139">
        <f>IFERROR(VLOOKUP(J4277,LISTS!G:H,2,FALSE),"0")</f>
        <v>8</v>
      </c>
      <c r="L4277" s="68">
        <f t="shared" si="172"/>
        <v>8</v>
      </c>
      <c r="M4277" s="112" t="s">
        <v>2719</v>
      </c>
      <c r="N4277" s="140">
        <f>IFERROR(VLOOKUP(M4277,LISTS!G:H,2,FALSE),"0")</f>
        <v>8</v>
      </c>
      <c r="O4277" s="68" t="str">
        <f t="shared" si="175"/>
        <v/>
      </c>
      <c r="P4277" s="117" t="s">
        <v>2720</v>
      </c>
      <c r="Q4277" s="117" t="s">
        <v>2852</v>
      </c>
      <c r="R4277" s="117" t="s">
        <v>2783</v>
      </c>
      <c r="S4277" s="103" t="s">
        <v>2989</v>
      </c>
      <c r="T4277" s="103" t="s">
        <v>3301</v>
      </c>
    </row>
    <row r="4278" spans="1:20">
      <c r="A4278" s="4" t="str">
        <f>VLOOKUP(C4278,STYLES!$A$1:$R$2088,7,FALSE)</f>
        <v>Knits_Layering</v>
      </c>
      <c r="B4278" t="str">
        <f>VLOOKUP(C4278,STYLES!$1:$1048576,6,FALSE)</f>
        <v>Team 365™</v>
      </c>
      <c r="C4278" s="103" t="s">
        <v>2062</v>
      </c>
      <c r="E4278" t="str">
        <f>VLOOKUP(C4278,STYLES!$1:$1048576,12,FALSE)</f>
        <v>Command Color-Block Snag Protection Quarter-Zip</v>
      </c>
      <c r="F4278" s="119" t="s">
        <v>3677</v>
      </c>
      <c r="G4278" s="111" t="s">
        <v>2740</v>
      </c>
      <c r="H4278" s="113" t="str">
        <f>VLOOKUP(C4278,STYLES!$1:$1048576,9,FALSE)</f>
        <v>Active</v>
      </c>
      <c r="I4278" s="113" t="str">
        <f>VLOOKUP(C4278,STYLES!$1:$1048576,10,FALSE)</f>
        <v>Not Available</v>
      </c>
      <c r="J4278" s="112" t="s">
        <v>2719</v>
      </c>
      <c r="K4278" s="139">
        <f>IFERROR(VLOOKUP(J4278,LISTS!G:H,2,FALSE),"0")</f>
        <v>8</v>
      </c>
      <c r="L4278" s="68">
        <f t="shared" si="172"/>
        <v>8</v>
      </c>
      <c r="M4278" s="112" t="s">
        <v>2719</v>
      </c>
      <c r="N4278" s="140">
        <f>IFERROR(VLOOKUP(M4278,LISTS!G:H,2,FALSE),"0")</f>
        <v>8</v>
      </c>
      <c r="O4278" s="68" t="str">
        <f t="shared" si="175"/>
        <v/>
      </c>
      <c r="P4278" s="117" t="s">
        <v>2720</v>
      </c>
      <c r="Q4278" s="117" t="s">
        <v>3619</v>
      </c>
      <c r="R4278" s="117" t="s">
        <v>2783</v>
      </c>
      <c r="S4278" s="103" t="s">
        <v>3620</v>
      </c>
      <c r="T4278" s="103" t="s">
        <v>3301</v>
      </c>
    </row>
    <row r="4279" spans="1:20">
      <c r="A4279" s="4" t="str">
        <f>VLOOKUP(C4279,STYLES!$A$1:$R$2088,7,FALSE)</f>
        <v>Knits_Layering</v>
      </c>
      <c r="B4279" t="str">
        <f>VLOOKUP(C4279,STYLES!$1:$1048576,6,FALSE)</f>
        <v>Team 365™</v>
      </c>
      <c r="C4279" s="103" t="s">
        <v>2062</v>
      </c>
      <c r="E4279" t="str">
        <f>VLOOKUP(C4279,STYLES!$1:$1048576,12,FALSE)</f>
        <v>Command Color-Block Snag Protection Quarter-Zip</v>
      </c>
      <c r="F4279" s="119" t="s">
        <v>3678</v>
      </c>
      <c r="G4279" s="111" t="s">
        <v>2809</v>
      </c>
      <c r="H4279" s="113" t="str">
        <f>VLOOKUP(C4279,STYLES!$1:$1048576,9,FALSE)</f>
        <v>Active</v>
      </c>
      <c r="I4279" s="113" t="str">
        <f>VLOOKUP(C4279,STYLES!$1:$1048576,10,FALSE)</f>
        <v>Not Available</v>
      </c>
      <c r="J4279" s="112" t="s">
        <v>2719</v>
      </c>
      <c r="K4279" s="139">
        <f>IFERROR(VLOOKUP(J4279,LISTS!G:H,2,FALSE),"0")</f>
        <v>8</v>
      </c>
      <c r="L4279" s="68">
        <f t="shared" si="172"/>
        <v>8</v>
      </c>
      <c r="M4279" s="112" t="s">
        <v>2719</v>
      </c>
      <c r="N4279" s="140">
        <f>IFERROR(VLOOKUP(M4279,LISTS!G:H,2,FALSE),"0")</f>
        <v>8</v>
      </c>
      <c r="O4279" s="68" t="str">
        <f t="shared" si="175"/>
        <v/>
      </c>
      <c r="P4279" s="117" t="s">
        <v>2720</v>
      </c>
      <c r="Q4279" s="117" t="s">
        <v>3368</v>
      </c>
      <c r="R4279" s="117" t="s">
        <v>2783</v>
      </c>
      <c r="S4279" s="103" t="s">
        <v>3369</v>
      </c>
      <c r="T4279" s="103" t="s">
        <v>3301</v>
      </c>
    </row>
    <row r="4280" spans="1:20">
      <c r="A4280" s="4" t="str">
        <f>VLOOKUP(C4280,STYLES!$A$1:$R$2088,7,FALSE)</f>
        <v>Knits_Layering</v>
      </c>
      <c r="B4280" t="str">
        <f>VLOOKUP(C4280,STYLES!$1:$1048576,6,FALSE)</f>
        <v>Team 365™</v>
      </c>
      <c r="C4280" s="103" t="s">
        <v>2062</v>
      </c>
      <c r="E4280" t="str">
        <f>VLOOKUP(C4280,STYLES!$1:$1048576,12,FALSE)</f>
        <v>Command Color-Block Snag Protection Quarter-Zip</v>
      </c>
      <c r="F4280" s="119" t="s">
        <v>3679</v>
      </c>
      <c r="G4280" s="111" t="s">
        <v>2724</v>
      </c>
      <c r="H4280" s="113" t="str">
        <f>VLOOKUP(C4280,STYLES!$1:$1048576,9,FALSE)</f>
        <v>Active</v>
      </c>
      <c r="I4280" s="113" t="str">
        <f>VLOOKUP(C4280,STYLES!$1:$1048576,10,FALSE)</f>
        <v>Not Available</v>
      </c>
      <c r="J4280" s="112" t="s">
        <v>2719</v>
      </c>
      <c r="K4280" s="139">
        <f>IFERROR(VLOOKUP(J4280,LISTS!G:H,2,FALSE),"0")</f>
        <v>8</v>
      </c>
      <c r="L4280" s="68">
        <f t="shared" si="172"/>
        <v>8</v>
      </c>
      <c r="M4280" s="112" t="s">
        <v>2719</v>
      </c>
      <c r="N4280" s="140">
        <f>IFERROR(VLOOKUP(M4280,LISTS!G:H,2,FALSE),"0")</f>
        <v>8</v>
      </c>
      <c r="O4280" s="68" t="str">
        <f t="shared" si="175"/>
        <v/>
      </c>
      <c r="P4280" s="117" t="s">
        <v>2720</v>
      </c>
      <c r="Q4280" s="117" t="s">
        <v>3003</v>
      </c>
      <c r="R4280" s="117" t="s">
        <v>2783</v>
      </c>
      <c r="S4280" s="103" t="s">
        <v>3004</v>
      </c>
      <c r="T4280" s="103" t="s">
        <v>3301</v>
      </c>
    </row>
    <row r="4281" spans="1:20">
      <c r="A4281" s="4" t="str">
        <f>VLOOKUP(C4281,STYLES!$A$1:$R$2088,7,FALSE)</f>
        <v>Knits_Layering</v>
      </c>
      <c r="B4281" t="str">
        <f>VLOOKUP(C4281,STYLES!$1:$1048576,6,FALSE)</f>
        <v>Team 365™</v>
      </c>
      <c r="C4281" s="103" t="s">
        <v>2062</v>
      </c>
      <c r="E4281" t="str">
        <f>VLOOKUP(C4281,STYLES!$1:$1048576,12,FALSE)</f>
        <v>Command Color-Block Snag Protection Quarter-Zip</v>
      </c>
      <c r="F4281" s="119" t="s">
        <v>3680</v>
      </c>
      <c r="G4281" s="111" t="s">
        <v>2786</v>
      </c>
      <c r="H4281" s="113" t="str">
        <f>VLOOKUP(C4281,STYLES!$1:$1048576,9,FALSE)</f>
        <v>Active</v>
      </c>
      <c r="I4281" s="113" t="str">
        <f>VLOOKUP(C4281,STYLES!$1:$1048576,10,FALSE)</f>
        <v>Not Available</v>
      </c>
      <c r="J4281" s="112" t="s">
        <v>2719</v>
      </c>
      <c r="K4281" s="139">
        <f>IFERROR(VLOOKUP(J4281,LISTS!G:H,2,FALSE),"0")</f>
        <v>8</v>
      </c>
      <c r="L4281" s="68">
        <f t="shared" si="172"/>
        <v>8</v>
      </c>
      <c r="M4281" s="112" t="s">
        <v>2719</v>
      </c>
      <c r="N4281" s="140">
        <f>IFERROR(VLOOKUP(M4281,LISTS!G:H,2,FALSE),"0")</f>
        <v>8</v>
      </c>
      <c r="O4281" s="68" t="str">
        <f t="shared" si="175"/>
        <v/>
      </c>
      <c r="P4281" s="117" t="s">
        <v>2720</v>
      </c>
      <c r="Q4281" s="117" t="s">
        <v>2787</v>
      </c>
      <c r="R4281" s="117" t="s">
        <v>2783</v>
      </c>
      <c r="S4281" s="103" t="s">
        <v>2788</v>
      </c>
      <c r="T4281" s="103" t="s">
        <v>3301</v>
      </c>
    </row>
    <row r="4282" spans="1:20">
      <c r="A4282" s="4"/>
      <c r="F4282" s="112"/>
      <c r="G4282" s="111"/>
      <c r="I4282" s="130"/>
      <c r="J4282" s="112"/>
      <c r="K4282" s="139"/>
      <c r="L4282" s="60">
        <f>SUM(L4275:L4281)</f>
        <v>56</v>
      </c>
      <c r="N4282" s="140"/>
      <c r="O4282" s="60">
        <f>SUM(O4275:O4281)</f>
        <v>0</v>
      </c>
      <c r="Q4282" s="117"/>
      <c r="R4282" s="117"/>
      <c r="S4282" s="103"/>
      <c r="T4282" s="103"/>
    </row>
    <row r="4283" spans="1:20">
      <c r="A4283" s="4" t="str">
        <f>VLOOKUP(C4283,STYLES!$A$1:$R$2088,7,FALSE)</f>
        <v>Knits_Layering</v>
      </c>
      <c r="B4283" t="str">
        <f>VLOOKUP(C4283,STYLES!$1:$1048576,6,FALSE)</f>
        <v>Team 365™</v>
      </c>
      <c r="C4283" s="103" t="s">
        <v>2067</v>
      </c>
      <c r="E4283" t="str">
        <f>VLOOKUP(C4283,STYLES!$1:$1048576,12,FALSE)</f>
        <v>Command Color-Block Snag Protection Quarter-Zip</v>
      </c>
      <c r="F4283" s="119" t="s">
        <v>3674</v>
      </c>
      <c r="G4283" s="111" t="s">
        <v>2718</v>
      </c>
      <c r="H4283" s="113" t="str">
        <f>VLOOKUP(C4283,STYLES!$1:$1048576,9,FALSE)</f>
        <v>Active</v>
      </c>
      <c r="I4283" s="113" t="str">
        <f>VLOOKUP(C4283,STYLES!$1:$1048576,10,FALSE)</f>
        <v>Not Available</v>
      </c>
      <c r="J4283" s="112" t="s">
        <v>2745</v>
      </c>
      <c r="K4283" s="139">
        <f>IFERROR(VLOOKUP(J4283,LISTS!G:H,2,FALSE),"0")</f>
        <v>7</v>
      </c>
      <c r="L4283" s="68">
        <f t="shared" si="172"/>
        <v>7</v>
      </c>
      <c r="M4283" s="112" t="s">
        <v>2745</v>
      </c>
      <c r="N4283" s="140">
        <f>IFERROR(VLOOKUP(M4283,LISTS!G:H,2,FALSE),"0")</f>
        <v>7</v>
      </c>
      <c r="O4283" s="68" t="str">
        <f t="shared" si="175"/>
        <v/>
      </c>
      <c r="P4283" s="117" t="s">
        <v>2720</v>
      </c>
      <c r="Q4283" s="117" t="s">
        <v>2955</v>
      </c>
      <c r="R4283" s="117" t="s">
        <v>2783</v>
      </c>
      <c r="S4283" s="103" t="s">
        <v>2722</v>
      </c>
      <c r="T4283" s="103" t="s">
        <v>3301</v>
      </c>
    </row>
    <row r="4284" spans="1:20">
      <c r="A4284" s="4" t="str">
        <f>VLOOKUP(C4284,STYLES!$A$1:$R$2088,7,FALSE)</f>
        <v>Knits_Layering</v>
      </c>
      <c r="B4284" t="str">
        <f>VLOOKUP(C4284,STYLES!$1:$1048576,6,FALSE)</f>
        <v>Team 365™</v>
      </c>
      <c r="C4284" s="103" t="s">
        <v>2067</v>
      </c>
      <c r="E4284" t="str">
        <f>VLOOKUP(C4284,STYLES!$1:$1048576,12,FALSE)</f>
        <v>Command Color-Block Snag Protection Quarter-Zip</v>
      </c>
      <c r="F4284" s="119" t="s">
        <v>3637</v>
      </c>
      <c r="G4284" s="111" t="s">
        <v>2747</v>
      </c>
      <c r="H4284" s="113" t="str">
        <f>VLOOKUP(C4284,STYLES!$1:$1048576,9,FALSE)</f>
        <v>Active</v>
      </c>
      <c r="I4284" s="113" t="str">
        <f>VLOOKUP(C4284,STYLES!$1:$1048576,10,FALSE)</f>
        <v>Not Available</v>
      </c>
      <c r="J4284" s="112" t="s">
        <v>2745</v>
      </c>
      <c r="K4284" s="139">
        <f>IFERROR(VLOOKUP(J4284,LISTS!G:H,2,FALSE),"0")</f>
        <v>7</v>
      </c>
      <c r="L4284" s="68">
        <f t="shared" si="172"/>
        <v>7</v>
      </c>
      <c r="M4284" s="112" t="s">
        <v>2745</v>
      </c>
      <c r="N4284" s="140">
        <f>IFERROR(VLOOKUP(M4284,LISTS!G:H,2,FALSE),"0")</f>
        <v>7</v>
      </c>
      <c r="O4284" s="68" t="str">
        <f t="shared" si="175"/>
        <v/>
      </c>
      <c r="P4284" s="117" t="s">
        <v>2720</v>
      </c>
      <c r="Q4284" s="117" t="s">
        <v>2748</v>
      </c>
      <c r="R4284" s="117" t="s">
        <v>2787</v>
      </c>
      <c r="S4284" s="103" t="s">
        <v>2749</v>
      </c>
      <c r="T4284" s="103" t="s">
        <v>2788</v>
      </c>
    </row>
    <row r="4285" spans="1:20">
      <c r="A4285" s="4" t="str">
        <f>VLOOKUP(C4285,STYLES!$A$1:$R$2088,7,FALSE)</f>
        <v>Knits_Layering</v>
      </c>
      <c r="B4285" t="str">
        <f>VLOOKUP(C4285,STYLES!$1:$1048576,6,FALSE)</f>
        <v>Team 365™</v>
      </c>
      <c r="C4285" s="103" t="s">
        <v>2067</v>
      </c>
      <c r="E4285" t="str">
        <f>VLOOKUP(C4285,STYLES!$1:$1048576,12,FALSE)</f>
        <v>Command Color-Block Snag Protection Quarter-Zip</v>
      </c>
      <c r="F4285" s="119" t="s">
        <v>3675</v>
      </c>
      <c r="G4285" s="111" t="s">
        <v>2732</v>
      </c>
      <c r="H4285" s="113" t="str">
        <f>VLOOKUP(C4285,STYLES!$1:$1048576,9,FALSE)</f>
        <v>Active</v>
      </c>
      <c r="I4285" s="113" t="str">
        <f>VLOOKUP(C4285,STYLES!$1:$1048576,10,FALSE)</f>
        <v>Not Available</v>
      </c>
      <c r="J4285" s="112" t="s">
        <v>2745</v>
      </c>
      <c r="K4285" s="139">
        <f>IFERROR(VLOOKUP(J4285,LISTS!G:H,2,FALSE),"0")</f>
        <v>7</v>
      </c>
      <c r="L4285" s="68">
        <f t="shared" si="172"/>
        <v>7</v>
      </c>
      <c r="M4285" s="112" t="s">
        <v>2745</v>
      </c>
      <c r="N4285" s="140">
        <f>IFERROR(VLOOKUP(M4285,LISTS!G:H,2,FALSE),"0")</f>
        <v>7</v>
      </c>
      <c r="O4285" s="68" t="str">
        <f t="shared" si="175"/>
        <v/>
      </c>
      <c r="P4285" s="117" t="s">
        <v>2720</v>
      </c>
      <c r="Q4285" s="117" t="s">
        <v>3645</v>
      </c>
      <c r="R4285" s="117" t="s">
        <v>2783</v>
      </c>
      <c r="S4285" s="103" t="s">
        <v>3646</v>
      </c>
      <c r="T4285" s="103" t="s">
        <v>3301</v>
      </c>
    </row>
    <row r="4286" spans="1:20">
      <c r="A4286" s="4" t="str">
        <f>VLOOKUP(C4286,STYLES!$A$1:$R$2088,7,FALSE)</f>
        <v>Knits_Layering</v>
      </c>
      <c r="B4286" t="str">
        <f>VLOOKUP(C4286,STYLES!$1:$1048576,6,FALSE)</f>
        <v>Team 365™</v>
      </c>
      <c r="C4286" s="103" t="s">
        <v>2067</v>
      </c>
      <c r="E4286" t="str">
        <f>VLOOKUP(C4286,STYLES!$1:$1048576,12,FALSE)</f>
        <v>Command Color-Block Snag Protection Quarter-Zip</v>
      </c>
      <c r="F4286" s="119" t="s">
        <v>3676</v>
      </c>
      <c r="G4286" s="111" t="s">
        <v>2724</v>
      </c>
      <c r="H4286" s="113" t="str">
        <f>VLOOKUP(C4286,STYLES!$1:$1048576,9,FALSE)</f>
        <v>Active</v>
      </c>
      <c r="I4286" s="113" t="str">
        <f>VLOOKUP(C4286,STYLES!$1:$1048576,10,FALSE)</f>
        <v>Not Available</v>
      </c>
      <c r="J4286" s="112" t="s">
        <v>2745</v>
      </c>
      <c r="K4286" s="139">
        <f>IFERROR(VLOOKUP(J4286,LISTS!G:H,2,FALSE),"0")</f>
        <v>7</v>
      </c>
      <c r="L4286" s="68">
        <f t="shared" si="172"/>
        <v>7</v>
      </c>
      <c r="M4286" s="112" t="s">
        <v>2745</v>
      </c>
      <c r="N4286" s="140">
        <f>IFERROR(VLOOKUP(M4286,LISTS!G:H,2,FALSE),"0")</f>
        <v>7</v>
      </c>
      <c r="O4286" s="68" t="str">
        <f t="shared" si="175"/>
        <v/>
      </c>
      <c r="P4286" s="117" t="s">
        <v>2720</v>
      </c>
      <c r="Q4286" s="117" t="s">
        <v>2852</v>
      </c>
      <c r="R4286" s="117" t="s">
        <v>2783</v>
      </c>
      <c r="S4286" s="103" t="s">
        <v>2989</v>
      </c>
      <c r="T4286" s="103" t="s">
        <v>3301</v>
      </c>
    </row>
    <row r="4287" spans="1:20">
      <c r="A4287" s="4" t="str">
        <f>VLOOKUP(C4287,STYLES!$A$1:$R$2088,7,FALSE)</f>
        <v>Knits_Layering</v>
      </c>
      <c r="B4287" t="str">
        <f>VLOOKUP(C4287,STYLES!$1:$1048576,6,FALSE)</f>
        <v>Team 365™</v>
      </c>
      <c r="C4287" s="103" t="s">
        <v>2067</v>
      </c>
      <c r="E4287" t="str">
        <f>VLOOKUP(C4287,STYLES!$1:$1048576,12,FALSE)</f>
        <v>Command Color-Block Snag Protection Quarter-Zip</v>
      </c>
      <c r="F4287" s="119" t="s">
        <v>3677</v>
      </c>
      <c r="G4287" s="111" t="s">
        <v>2740</v>
      </c>
      <c r="H4287" s="113" t="str">
        <f>VLOOKUP(C4287,STYLES!$1:$1048576,9,FALSE)</f>
        <v>Active</v>
      </c>
      <c r="I4287" s="113" t="str">
        <f>VLOOKUP(C4287,STYLES!$1:$1048576,10,FALSE)</f>
        <v>Not Available</v>
      </c>
      <c r="J4287" s="112" t="s">
        <v>2745</v>
      </c>
      <c r="K4287" s="139">
        <f>IFERROR(VLOOKUP(J4287,LISTS!G:H,2,FALSE),"0")</f>
        <v>7</v>
      </c>
      <c r="L4287" s="68">
        <f t="shared" si="172"/>
        <v>7</v>
      </c>
      <c r="M4287" s="112" t="s">
        <v>2745</v>
      </c>
      <c r="N4287" s="140">
        <f>IFERROR(VLOOKUP(M4287,LISTS!G:H,2,FALSE),"0")</f>
        <v>7</v>
      </c>
      <c r="O4287" s="68" t="str">
        <f t="shared" si="175"/>
        <v/>
      </c>
      <c r="P4287" s="117" t="s">
        <v>2720</v>
      </c>
      <c r="Q4287" s="117" t="s">
        <v>3619</v>
      </c>
      <c r="R4287" s="117" t="s">
        <v>2783</v>
      </c>
      <c r="S4287" s="103" t="s">
        <v>3620</v>
      </c>
      <c r="T4287" s="103" t="s">
        <v>3301</v>
      </c>
    </row>
    <row r="4288" spans="1:20">
      <c r="A4288" s="4" t="str">
        <f>VLOOKUP(C4288,STYLES!$A$1:$R$2088,7,FALSE)</f>
        <v>Knits_Layering</v>
      </c>
      <c r="B4288" t="str">
        <f>VLOOKUP(C4288,STYLES!$1:$1048576,6,FALSE)</f>
        <v>Team 365™</v>
      </c>
      <c r="C4288" s="103" t="s">
        <v>2067</v>
      </c>
      <c r="E4288" t="str">
        <f>VLOOKUP(C4288,STYLES!$1:$1048576,12,FALSE)</f>
        <v>Command Color-Block Snag Protection Quarter-Zip</v>
      </c>
      <c r="F4288" s="119" t="s">
        <v>3678</v>
      </c>
      <c r="G4288" s="111" t="s">
        <v>2809</v>
      </c>
      <c r="H4288" s="113" t="str">
        <f>VLOOKUP(C4288,STYLES!$1:$1048576,9,FALSE)</f>
        <v>Active</v>
      </c>
      <c r="I4288" s="113" t="str">
        <f>VLOOKUP(C4288,STYLES!$1:$1048576,10,FALSE)</f>
        <v>Not Available</v>
      </c>
      <c r="J4288" s="112" t="s">
        <v>2745</v>
      </c>
      <c r="K4288" s="139">
        <f>IFERROR(VLOOKUP(J4288,LISTS!G:H,2,FALSE),"0")</f>
        <v>7</v>
      </c>
      <c r="L4288" s="68">
        <f t="shared" si="172"/>
        <v>7</v>
      </c>
      <c r="M4288" s="112" t="s">
        <v>2745</v>
      </c>
      <c r="N4288" s="140">
        <f>IFERROR(VLOOKUP(M4288,LISTS!G:H,2,FALSE),"0")</f>
        <v>7</v>
      </c>
      <c r="O4288" s="68" t="str">
        <f t="shared" si="175"/>
        <v/>
      </c>
      <c r="P4288" s="117" t="s">
        <v>2720</v>
      </c>
      <c r="Q4288" s="117" t="s">
        <v>3368</v>
      </c>
      <c r="R4288" s="117" t="s">
        <v>2783</v>
      </c>
      <c r="S4288" s="103" t="s">
        <v>3369</v>
      </c>
      <c r="T4288" s="103" t="s">
        <v>3301</v>
      </c>
    </row>
    <row r="4289" spans="1:20">
      <c r="A4289" s="4" t="str">
        <f>VLOOKUP(C4289,STYLES!$A$1:$R$2088,7,FALSE)</f>
        <v>Knits_Layering</v>
      </c>
      <c r="B4289" t="str">
        <f>VLOOKUP(C4289,STYLES!$1:$1048576,6,FALSE)</f>
        <v>Team 365™</v>
      </c>
      <c r="C4289" s="103" t="s">
        <v>2067</v>
      </c>
      <c r="E4289" t="str">
        <f>VLOOKUP(C4289,STYLES!$1:$1048576,12,FALSE)</f>
        <v>Command Color-Block Snag Protection Quarter-Zip</v>
      </c>
      <c r="F4289" s="119" t="s">
        <v>3679</v>
      </c>
      <c r="G4289" s="111" t="s">
        <v>2724</v>
      </c>
      <c r="H4289" s="113" t="str">
        <f>VLOOKUP(C4289,STYLES!$1:$1048576,9,FALSE)</f>
        <v>Active</v>
      </c>
      <c r="I4289" s="113" t="str">
        <f>VLOOKUP(C4289,STYLES!$1:$1048576,10,FALSE)</f>
        <v>Not Available</v>
      </c>
      <c r="J4289" s="112" t="s">
        <v>2745</v>
      </c>
      <c r="K4289" s="139">
        <f>IFERROR(VLOOKUP(J4289,LISTS!G:H,2,FALSE),"0")</f>
        <v>7</v>
      </c>
      <c r="L4289" s="68">
        <f t="shared" si="172"/>
        <v>7</v>
      </c>
      <c r="M4289" s="112" t="s">
        <v>2745</v>
      </c>
      <c r="N4289" s="140">
        <f>IFERROR(VLOOKUP(M4289,LISTS!G:H,2,FALSE),"0")</f>
        <v>7</v>
      </c>
      <c r="O4289" s="68" t="str">
        <f t="shared" si="175"/>
        <v/>
      </c>
      <c r="P4289" s="117" t="s">
        <v>2720</v>
      </c>
      <c r="Q4289" s="117" t="s">
        <v>3003</v>
      </c>
      <c r="R4289" s="117" t="s">
        <v>2783</v>
      </c>
      <c r="S4289" s="103" t="s">
        <v>3004</v>
      </c>
      <c r="T4289" s="103" t="s">
        <v>3301</v>
      </c>
    </row>
    <row r="4290" spans="1:20">
      <c r="A4290" s="4" t="str">
        <f>VLOOKUP(C4290,STYLES!$A$1:$R$2088,7,FALSE)</f>
        <v>Knits_Layering</v>
      </c>
      <c r="B4290" t="str">
        <f>VLOOKUP(C4290,STYLES!$1:$1048576,6,FALSE)</f>
        <v>Team 365™</v>
      </c>
      <c r="C4290" s="103" t="s">
        <v>2067</v>
      </c>
      <c r="E4290" t="str">
        <f>VLOOKUP(C4290,STYLES!$1:$1048576,12,FALSE)</f>
        <v>Command Color-Block Snag Protection Quarter-Zip</v>
      </c>
      <c r="F4290" s="119" t="s">
        <v>3680</v>
      </c>
      <c r="G4290" s="111" t="s">
        <v>2786</v>
      </c>
      <c r="H4290" s="113" t="str">
        <f>VLOOKUP(C4290,STYLES!$1:$1048576,9,FALSE)</f>
        <v>Active</v>
      </c>
      <c r="I4290" s="113" t="str">
        <f>VLOOKUP(C4290,STYLES!$1:$1048576,10,FALSE)</f>
        <v>Not Available</v>
      </c>
      <c r="J4290" s="112" t="s">
        <v>2745</v>
      </c>
      <c r="K4290" s="139">
        <f>IFERROR(VLOOKUP(J4290,LISTS!G:H,2,FALSE),"0")</f>
        <v>7</v>
      </c>
      <c r="L4290" s="68">
        <f t="shared" si="172"/>
        <v>7</v>
      </c>
      <c r="M4290" s="112" t="s">
        <v>2745</v>
      </c>
      <c r="N4290" s="140">
        <f>IFERROR(VLOOKUP(M4290,LISTS!G:H,2,FALSE),"0")</f>
        <v>7</v>
      </c>
      <c r="O4290" s="68" t="str">
        <f t="shared" si="175"/>
        <v/>
      </c>
      <c r="P4290" s="117" t="s">
        <v>2720</v>
      </c>
      <c r="Q4290" s="117" t="s">
        <v>2787</v>
      </c>
      <c r="R4290" s="117" t="s">
        <v>2783</v>
      </c>
      <c r="S4290" s="103" t="s">
        <v>2788</v>
      </c>
      <c r="T4290" s="103" t="s">
        <v>3301</v>
      </c>
    </row>
    <row r="4291" spans="1:20">
      <c r="A4291" s="4"/>
      <c r="F4291" s="112"/>
      <c r="G4291" s="111"/>
      <c r="I4291" s="130"/>
      <c r="J4291" s="112"/>
      <c r="K4291" s="139"/>
      <c r="L4291" s="60">
        <f>SUM(L4283:L4290)</f>
        <v>56</v>
      </c>
      <c r="N4291" s="140"/>
      <c r="O4291" s="60">
        <f>SUM(O4283:O4290)</f>
        <v>0</v>
      </c>
      <c r="Q4291" s="117"/>
      <c r="R4291" s="117"/>
      <c r="S4291" s="103"/>
      <c r="T4291" s="103"/>
    </row>
    <row r="4292" spans="1:20">
      <c r="A4292" s="4" t="str">
        <f>VLOOKUP(C4292,STYLES!$A$1:$R$2088,7,FALSE)</f>
        <v>Polos</v>
      </c>
      <c r="B4292" t="str">
        <f>VLOOKUP(C4292,STYLES!$1:$1048576,6,FALSE)</f>
        <v>Team 365™</v>
      </c>
      <c r="C4292" s="103" t="s">
        <v>2146</v>
      </c>
      <c r="E4292" t="str">
        <f>VLOOKUP(C4292,STYLES!$1:$1048576,12,FALSE)</f>
        <v>Charger Performance Polo</v>
      </c>
      <c r="F4292" s="111" t="s">
        <v>2718</v>
      </c>
      <c r="G4292" s="111" t="s">
        <v>2718</v>
      </c>
      <c r="H4292" s="113" t="str">
        <f>VLOOKUP(C4292,STYLES!$1:$1048576,9,FALSE)</f>
        <v>Active</v>
      </c>
      <c r="I4292" s="113" t="str">
        <f>VLOOKUP(C4292,STYLES!$1:$1048576,10,FALSE)</f>
        <v>Active</v>
      </c>
      <c r="J4292" s="112" t="s">
        <v>2719</v>
      </c>
      <c r="K4292" s="139">
        <f>IFERROR(VLOOKUP(J4292,LISTS!G:H,2,FALSE),"0")</f>
        <v>8</v>
      </c>
      <c r="L4292" s="68">
        <f t="shared" si="172"/>
        <v>8</v>
      </c>
      <c r="M4292" s="112" t="s">
        <v>2719</v>
      </c>
      <c r="N4292" s="140">
        <f>IFERROR(VLOOKUP(M4292,LISTS!G:H,2,FALSE),"0")</f>
        <v>8</v>
      </c>
      <c r="O4292" s="68">
        <f t="shared" si="175"/>
        <v>8</v>
      </c>
      <c r="P4292" s="117" t="s">
        <v>2720</v>
      </c>
      <c r="Q4292" s="101" t="s">
        <v>2721</v>
      </c>
      <c r="R4292" s="117" t="s">
        <v>775</v>
      </c>
      <c r="S4292" s="112" t="s">
        <v>2722</v>
      </c>
      <c r="T4292" s="117" t="s">
        <v>775</v>
      </c>
    </row>
    <row r="4293" spans="1:20">
      <c r="A4293" s="4" t="str">
        <f>VLOOKUP(C4293,STYLES!$A$1:$R$2088,7,FALSE)</f>
        <v>Polos</v>
      </c>
      <c r="B4293" t="str">
        <f>VLOOKUP(C4293,STYLES!$1:$1048576,6,FALSE)</f>
        <v>Team 365™</v>
      </c>
      <c r="C4293" s="103" t="s">
        <v>2146</v>
      </c>
      <c r="E4293" t="str">
        <f>VLOOKUP(C4293,STYLES!$1:$1048576,12,FALSE)</f>
        <v>Charger Performance Polo</v>
      </c>
      <c r="F4293" s="111" t="s">
        <v>3638</v>
      </c>
      <c r="G4293" s="111" t="s">
        <v>2991</v>
      </c>
      <c r="H4293" s="113" t="str">
        <f>VLOOKUP(C4293,STYLES!$1:$1048576,9,FALSE)</f>
        <v>Active</v>
      </c>
      <c r="I4293" s="113" t="str">
        <f>VLOOKUP(C4293,STYLES!$1:$1048576,10,FALSE)</f>
        <v>Active</v>
      </c>
      <c r="J4293" s="112" t="s">
        <v>2719</v>
      </c>
      <c r="K4293" s="139">
        <f>IFERROR(VLOOKUP(J4293,LISTS!G:H,2,FALSE),"0")</f>
        <v>8</v>
      </c>
      <c r="L4293" s="68">
        <f t="shared" si="172"/>
        <v>8</v>
      </c>
      <c r="M4293" s="112" t="s">
        <v>2719</v>
      </c>
      <c r="N4293" s="140">
        <f>IFERROR(VLOOKUP(M4293,LISTS!G:H,2,FALSE),"0")</f>
        <v>8</v>
      </c>
      <c r="O4293" s="68">
        <f t="shared" si="175"/>
        <v>8</v>
      </c>
      <c r="P4293" s="117" t="s">
        <v>2720</v>
      </c>
      <c r="Q4293" s="117" t="s">
        <v>3615</v>
      </c>
      <c r="R4293" s="117" t="s">
        <v>775</v>
      </c>
      <c r="S4293" s="103" t="s">
        <v>3616</v>
      </c>
      <c r="T4293" s="117" t="s">
        <v>775</v>
      </c>
    </row>
    <row r="4294" spans="1:20">
      <c r="A4294" s="4" t="str">
        <f>VLOOKUP(C4294,STYLES!$A$1:$R$2088,7,FALSE)</f>
        <v>Polos</v>
      </c>
      <c r="B4294" t="str">
        <f>VLOOKUP(C4294,STYLES!$1:$1048576,6,FALSE)</f>
        <v>Team 365™</v>
      </c>
      <c r="C4294" s="103" t="s">
        <v>2146</v>
      </c>
      <c r="E4294" t="str">
        <f>VLOOKUP(C4294,STYLES!$1:$1048576,12,FALSE)</f>
        <v>Charger Performance Polo</v>
      </c>
      <c r="F4294" s="111" t="s">
        <v>3639</v>
      </c>
      <c r="G4294" s="111" t="s">
        <v>2805</v>
      </c>
      <c r="H4294" s="113" t="str">
        <f>VLOOKUP(C4294,STYLES!$1:$1048576,9,FALSE)</f>
        <v>Active</v>
      </c>
      <c r="I4294" s="113" t="str">
        <f>VLOOKUP(C4294,STYLES!$1:$1048576,10,FALSE)</f>
        <v>Active</v>
      </c>
      <c r="J4294" s="112" t="s">
        <v>2719</v>
      </c>
      <c r="K4294" s="139">
        <f>IFERROR(VLOOKUP(J4294,LISTS!G:H,2,FALSE),"0")</f>
        <v>8</v>
      </c>
      <c r="L4294" s="68">
        <f t="shared" si="172"/>
        <v>8</v>
      </c>
      <c r="M4294" s="112" t="s">
        <v>2719</v>
      </c>
      <c r="N4294" s="140">
        <f>IFERROR(VLOOKUP(M4294,LISTS!G:H,2,FALSE),"0")</f>
        <v>8</v>
      </c>
      <c r="O4294" s="68">
        <f t="shared" si="175"/>
        <v>8</v>
      </c>
      <c r="P4294" s="117" t="s">
        <v>2720</v>
      </c>
      <c r="Q4294" s="117" t="s">
        <v>3252</v>
      </c>
      <c r="R4294" s="117" t="s">
        <v>775</v>
      </c>
      <c r="S4294" s="103" t="s">
        <v>3253</v>
      </c>
      <c r="T4294" s="103" t="s">
        <v>775</v>
      </c>
    </row>
    <row r="4295" spans="1:20">
      <c r="A4295" s="4" t="str">
        <f>VLOOKUP(C4295,STYLES!$A$1:$R$2088,7,FALSE)</f>
        <v>Polos</v>
      </c>
      <c r="B4295" t="str">
        <f>VLOOKUP(C4295,STYLES!$1:$1048576,6,FALSE)</f>
        <v>Team 365™</v>
      </c>
      <c r="C4295" s="103" t="s">
        <v>2146</v>
      </c>
      <c r="E4295" t="str">
        <f>VLOOKUP(C4295,STYLES!$1:$1048576,12,FALSE)</f>
        <v>Charger Performance Polo</v>
      </c>
      <c r="F4295" s="111" t="s">
        <v>3640</v>
      </c>
      <c r="G4295" s="111" t="s">
        <v>2747</v>
      </c>
      <c r="H4295" s="113" t="str">
        <f>VLOOKUP(C4295,STYLES!$1:$1048576,9,FALSE)</f>
        <v>Active</v>
      </c>
      <c r="I4295" s="113" t="str">
        <f>VLOOKUP(C4295,STYLES!$1:$1048576,10,FALSE)</f>
        <v>Active</v>
      </c>
      <c r="J4295" s="112" t="s">
        <v>2719</v>
      </c>
      <c r="K4295" s="139">
        <f>IFERROR(VLOOKUP(J4295,LISTS!G:H,2,FALSE),"0")</f>
        <v>8</v>
      </c>
      <c r="L4295" s="68">
        <f t="shared" si="172"/>
        <v>8</v>
      </c>
      <c r="M4295" s="112" t="s">
        <v>2719</v>
      </c>
      <c r="N4295" s="140">
        <f>IFERROR(VLOOKUP(M4295,LISTS!G:H,2,FALSE),"0")</f>
        <v>8</v>
      </c>
      <c r="O4295" s="68">
        <f t="shared" si="175"/>
        <v>8</v>
      </c>
      <c r="P4295" s="117" t="s">
        <v>2720</v>
      </c>
      <c r="Q4295" s="117" t="s">
        <v>2748</v>
      </c>
      <c r="R4295" s="117" t="s">
        <v>775</v>
      </c>
      <c r="S4295" s="103" t="s">
        <v>2749</v>
      </c>
      <c r="T4295" s="117" t="s">
        <v>775</v>
      </c>
    </row>
    <row r="4296" spans="1:20">
      <c r="A4296" s="4" t="str">
        <f>VLOOKUP(C4296,STYLES!$A$1:$R$2088,7,FALSE)</f>
        <v>Polos</v>
      </c>
      <c r="B4296" t="str">
        <f>VLOOKUP(C4296,STYLES!$1:$1048576,6,FALSE)</f>
        <v>Team 365™</v>
      </c>
      <c r="C4296" s="103" t="s">
        <v>2146</v>
      </c>
      <c r="E4296" t="str">
        <f>VLOOKUP(C4296,STYLES!$1:$1048576,12,FALSE)</f>
        <v>Charger Performance Polo</v>
      </c>
      <c r="F4296" s="111" t="s">
        <v>3648</v>
      </c>
      <c r="G4296" s="111" t="s">
        <v>2740</v>
      </c>
      <c r="H4296" s="113" t="str">
        <f>VLOOKUP(C4296,STYLES!$1:$1048576,9,FALSE)</f>
        <v>Active</v>
      </c>
      <c r="I4296" s="113" t="str">
        <f>VLOOKUP(C4296,STYLES!$1:$1048576,10,FALSE)</f>
        <v>Active</v>
      </c>
      <c r="J4296" s="112" t="s">
        <v>2719</v>
      </c>
      <c r="K4296" s="139">
        <f>IFERROR(VLOOKUP(J4296,LISTS!G:H,2,FALSE),"0")</f>
        <v>8</v>
      </c>
      <c r="L4296" s="68">
        <f t="shared" ref="L4296:L4359" si="216">IF(OR(H4296="ACTIVE",H4296="NEW",H4296="DNR",H4296="Pre-Closeout"),K4296,"")</f>
        <v>8</v>
      </c>
      <c r="M4296" s="112" t="s">
        <v>2719</v>
      </c>
      <c r="N4296" s="140">
        <f>IFERROR(VLOOKUP(M4296,LISTS!G:H,2,FALSE),"0")</f>
        <v>8</v>
      </c>
      <c r="O4296" s="68">
        <f t="shared" si="175"/>
        <v>8</v>
      </c>
      <c r="P4296" s="117" t="s">
        <v>2720</v>
      </c>
      <c r="Q4296" s="117" t="s">
        <v>3619</v>
      </c>
      <c r="R4296" s="117" t="s">
        <v>775</v>
      </c>
      <c r="S4296" s="103" t="s">
        <v>3620</v>
      </c>
      <c r="T4296" s="117" t="s">
        <v>775</v>
      </c>
    </row>
    <row r="4297" spans="1:20">
      <c r="A4297" s="4" t="str">
        <f>VLOOKUP(C4297,STYLES!$A$1:$R$2088,7,FALSE)</f>
        <v>Polos</v>
      </c>
      <c r="B4297" t="str">
        <f>VLOOKUP(C4297,STYLES!$1:$1048576,6,FALSE)</f>
        <v>Team 365™</v>
      </c>
      <c r="C4297" s="103" t="s">
        <v>2146</v>
      </c>
      <c r="E4297" t="str">
        <f>VLOOKUP(C4297,STYLES!$1:$1048576,12,FALSE)</f>
        <v>Charger Performance Polo</v>
      </c>
      <c r="F4297" s="111" t="s">
        <v>3649</v>
      </c>
      <c r="G4297" s="111" t="s">
        <v>2732</v>
      </c>
      <c r="H4297" s="113" t="str">
        <f>VLOOKUP(C4297,STYLES!$1:$1048576,9,FALSE)</f>
        <v>Active</v>
      </c>
      <c r="I4297" s="113" t="str">
        <f>VLOOKUP(C4297,STYLES!$1:$1048576,10,FALSE)</f>
        <v>Active</v>
      </c>
      <c r="J4297" s="112" t="s">
        <v>2719</v>
      </c>
      <c r="K4297" s="139">
        <f>IFERROR(VLOOKUP(J4297,LISTS!G:H,2,FALSE),"0")</f>
        <v>8</v>
      </c>
      <c r="L4297" s="68">
        <f t="shared" si="216"/>
        <v>8</v>
      </c>
      <c r="M4297" s="112" t="s">
        <v>2719</v>
      </c>
      <c r="N4297" s="140">
        <f>IFERROR(VLOOKUP(M4297,LISTS!G:H,2,FALSE),"0")</f>
        <v>8</v>
      </c>
      <c r="O4297" s="68">
        <f t="shared" si="175"/>
        <v>8</v>
      </c>
      <c r="P4297" s="117" t="s">
        <v>2720</v>
      </c>
      <c r="Q4297" s="117" t="s">
        <v>3622</v>
      </c>
      <c r="R4297" s="117" t="s">
        <v>775</v>
      </c>
      <c r="S4297" s="103" t="s">
        <v>3623</v>
      </c>
      <c r="T4297" s="117" t="s">
        <v>775</v>
      </c>
    </row>
    <row r="4298" spans="1:20">
      <c r="A4298" s="4" t="str">
        <f>VLOOKUP(C4298,STYLES!$A$1:$R$2088,7,FALSE)</f>
        <v>Polos</v>
      </c>
      <c r="B4298" t="str">
        <f>VLOOKUP(C4298,STYLES!$1:$1048576,6,FALSE)</f>
        <v>Team 365™</v>
      </c>
      <c r="C4298" s="103" t="s">
        <v>2146</v>
      </c>
      <c r="E4298" t="str">
        <f>VLOOKUP(C4298,STYLES!$1:$1048576,12,FALSE)</f>
        <v>Charger Performance Polo</v>
      </c>
      <c r="F4298" s="111" t="s">
        <v>3650</v>
      </c>
      <c r="G4298" s="111" t="s">
        <v>2763</v>
      </c>
      <c r="H4298" s="113" t="str">
        <f>VLOOKUP(C4298,STYLES!$1:$1048576,9,FALSE)</f>
        <v>Active</v>
      </c>
      <c r="I4298" s="113" t="str">
        <f>VLOOKUP(C4298,STYLES!$1:$1048576,10,FALSE)</f>
        <v>Active</v>
      </c>
      <c r="J4298" s="112" t="s">
        <v>2719</v>
      </c>
      <c r="K4298" s="139">
        <f>IFERROR(VLOOKUP(J4298,LISTS!G:H,2,FALSE),"0")</f>
        <v>8</v>
      </c>
      <c r="L4298" s="68">
        <f t="shared" si="216"/>
        <v>8</v>
      </c>
      <c r="M4298" s="112" t="s">
        <v>2719</v>
      </c>
      <c r="N4298" s="140">
        <f>IFERROR(VLOOKUP(M4298,LISTS!G:H,2,FALSE),"0")</f>
        <v>8</v>
      </c>
      <c r="O4298" s="68">
        <f t="shared" si="175"/>
        <v>8</v>
      </c>
      <c r="P4298" s="117" t="s">
        <v>2720</v>
      </c>
      <c r="Q4298" s="117" t="s">
        <v>2783</v>
      </c>
      <c r="R4298" s="117" t="s">
        <v>775</v>
      </c>
      <c r="S4298" s="103" t="s">
        <v>2922</v>
      </c>
      <c r="T4298" s="117" t="s">
        <v>775</v>
      </c>
    </row>
    <row r="4299" spans="1:20">
      <c r="A4299" s="4" t="str">
        <f>VLOOKUP(C4299,STYLES!$A$1:$R$2088,7,FALSE)</f>
        <v>Polos</v>
      </c>
      <c r="B4299" t="str">
        <f>VLOOKUP(C4299,STYLES!$1:$1048576,6,FALSE)</f>
        <v>Team 365™</v>
      </c>
      <c r="C4299" s="103" t="s">
        <v>2146</v>
      </c>
      <c r="E4299" t="str">
        <f>VLOOKUP(C4299,STYLES!$1:$1048576,12,FALSE)</f>
        <v>Charger Performance Polo</v>
      </c>
      <c r="F4299" s="111" t="s">
        <v>3654</v>
      </c>
      <c r="G4299" s="111" t="s">
        <v>2751</v>
      </c>
      <c r="H4299" s="113" t="str">
        <f>VLOOKUP(C4299,STYLES!$1:$1048576,9,FALSE)</f>
        <v>Active</v>
      </c>
      <c r="I4299" s="113" t="str">
        <f>VLOOKUP(C4299,STYLES!$1:$1048576,10,FALSE)</f>
        <v>Active</v>
      </c>
      <c r="J4299" s="112" t="s">
        <v>2719</v>
      </c>
      <c r="K4299" s="139">
        <f>IFERROR(VLOOKUP(J4299,LISTS!G:H,2,FALSE),"0")</f>
        <v>8</v>
      </c>
      <c r="L4299" s="68">
        <f t="shared" si="216"/>
        <v>8</v>
      </c>
      <c r="M4299" s="112" t="s">
        <v>2719</v>
      </c>
      <c r="N4299" s="140">
        <f>IFERROR(VLOOKUP(M4299,LISTS!G:H,2,FALSE),"0")</f>
        <v>8</v>
      </c>
      <c r="O4299" s="68">
        <f t="shared" si="175"/>
        <v>8</v>
      </c>
      <c r="P4299" s="117" t="s">
        <v>2720</v>
      </c>
      <c r="Q4299" s="117" t="s">
        <v>3625</v>
      </c>
      <c r="R4299" s="117" t="s">
        <v>775</v>
      </c>
      <c r="S4299" s="103" t="s">
        <v>3626</v>
      </c>
      <c r="T4299" s="117" t="s">
        <v>775</v>
      </c>
    </row>
    <row r="4300" spans="1:20">
      <c r="A4300" s="4" t="str">
        <f>VLOOKUP(C4300,STYLES!$A$1:$R$2088,7,FALSE)</f>
        <v>Polos</v>
      </c>
      <c r="B4300" t="str">
        <f>VLOOKUP(C4300,STYLES!$1:$1048576,6,FALSE)</f>
        <v>Team 365™</v>
      </c>
      <c r="C4300" s="103" t="s">
        <v>2146</v>
      </c>
      <c r="E4300" t="str">
        <f>VLOOKUP(C4300,STYLES!$1:$1048576,12,FALSE)</f>
        <v>Charger Performance Polo</v>
      </c>
      <c r="F4300" s="111" t="s">
        <v>3655</v>
      </c>
      <c r="G4300" s="111" t="s">
        <v>2724</v>
      </c>
      <c r="H4300" s="113" t="str">
        <f>VLOOKUP(C4300,STYLES!$1:$1048576,9,FALSE)</f>
        <v>Active</v>
      </c>
      <c r="I4300" s="113" t="str">
        <f>VLOOKUP(C4300,STYLES!$1:$1048576,10,FALSE)</f>
        <v>Active</v>
      </c>
      <c r="J4300" s="112" t="s">
        <v>2719</v>
      </c>
      <c r="K4300" s="139">
        <f>IFERROR(VLOOKUP(J4300,LISTS!G:H,2,FALSE),"0")</f>
        <v>8</v>
      </c>
      <c r="L4300" s="68">
        <f t="shared" si="216"/>
        <v>8</v>
      </c>
      <c r="M4300" s="112" t="s">
        <v>2719</v>
      </c>
      <c r="N4300" s="140">
        <f>IFERROR(VLOOKUP(M4300,LISTS!G:H,2,FALSE),"0")</f>
        <v>8</v>
      </c>
      <c r="O4300" s="68">
        <f t="shared" si="175"/>
        <v>8</v>
      </c>
      <c r="P4300" s="117" t="s">
        <v>2720</v>
      </c>
      <c r="Q4300" s="117" t="s">
        <v>2794</v>
      </c>
      <c r="R4300" s="117" t="s">
        <v>775</v>
      </c>
      <c r="S4300" s="103" t="s">
        <v>2795</v>
      </c>
      <c r="T4300" s="117" t="s">
        <v>775</v>
      </c>
    </row>
    <row r="4301" spans="1:20">
      <c r="A4301" s="4" t="str">
        <f>VLOOKUP(C4301,STYLES!$A$1:$R$2088,7,FALSE)</f>
        <v>Polos</v>
      </c>
      <c r="B4301" t="str">
        <f>VLOOKUP(C4301,STYLES!$1:$1048576,6,FALSE)</f>
        <v>Team 365™</v>
      </c>
      <c r="C4301" s="103" t="s">
        <v>2146</v>
      </c>
      <c r="E4301" t="str">
        <f>VLOOKUP(C4301,STYLES!$1:$1048576,12,FALSE)</f>
        <v>Charger Performance Polo</v>
      </c>
      <c r="F4301" s="111" t="s">
        <v>3656</v>
      </c>
      <c r="G4301" s="111" t="s">
        <v>2797</v>
      </c>
      <c r="H4301" s="113" t="str">
        <f>VLOOKUP(C4301,STYLES!$1:$1048576,9,FALSE)</f>
        <v>Active</v>
      </c>
      <c r="I4301" s="113" t="str">
        <f>VLOOKUP(C4301,STYLES!$1:$1048576,10,FALSE)</f>
        <v>Active</v>
      </c>
      <c r="J4301" s="112" t="s">
        <v>2719</v>
      </c>
      <c r="K4301" s="139">
        <f>IFERROR(VLOOKUP(J4301,LISTS!G:H,2,FALSE),"0")</f>
        <v>8</v>
      </c>
      <c r="L4301" s="68">
        <f t="shared" si="216"/>
        <v>8</v>
      </c>
      <c r="M4301" s="112" t="s">
        <v>2719</v>
      </c>
      <c r="N4301" s="140">
        <f>IFERROR(VLOOKUP(M4301,LISTS!G:H,2,FALSE),"0")</f>
        <v>8</v>
      </c>
      <c r="O4301" s="68">
        <f t="shared" si="175"/>
        <v>8</v>
      </c>
      <c r="P4301" s="117" t="s">
        <v>2720</v>
      </c>
      <c r="Q4301" s="117" t="s">
        <v>3206</v>
      </c>
      <c r="R4301" s="117" t="s">
        <v>775</v>
      </c>
      <c r="S4301" s="103" t="s">
        <v>3207</v>
      </c>
      <c r="T4301" s="117" t="s">
        <v>775</v>
      </c>
    </row>
    <row r="4302" spans="1:20">
      <c r="A4302" s="4" t="str">
        <f>VLOOKUP(C4302,STYLES!$A$1:$R$2088,7,FALSE)</f>
        <v>Polos</v>
      </c>
      <c r="B4302" t="str">
        <f>VLOOKUP(C4302,STYLES!$1:$1048576,6,FALSE)</f>
        <v>Team 365™</v>
      </c>
      <c r="C4302" s="103" t="s">
        <v>2146</v>
      </c>
      <c r="E4302" t="str">
        <f>VLOOKUP(C4302,STYLES!$1:$1048576,12,FALSE)</f>
        <v>Charger Performance Polo</v>
      </c>
      <c r="F4302" s="111" t="s">
        <v>3657</v>
      </c>
      <c r="G4302" s="111" t="s">
        <v>2879</v>
      </c>
      <c r="H4302" s="113" t="str">
        <f>VLOOKUP(C4302,STYLES!$1:$1048576,9,FALSE)</f>
        <v>Active</v>
      </c>
      <c r="I4302" s="113" t="str">
        <f>VLOOKUP(C4302,STYLES!$1:$1048576,10,FALSE)</f>
        <v>Active</v>
      </c>
      <c r="J4302" s="112" t="s">
        <v>2719</v>
      </c>
      <c r="K4302" s="139">
        <f>IFERROR(VLOOKUP(J4302,LISTS!G:H,2,FALSE),"0")</f>
        <v>8</v>
      </c>
      <c r="L4302" s="68">
        <f t="shared" si="216"/>
        <v>8</v>
      </c>
      <c r="M4302" s="112" t="s">
        <v>2719</v>
      </c>
      <c r="N4302" s="140">
        <f>IFERROR(VLOOKUP(M4302,LISTS!G:H,2,FALSE),"0")</f>
        <v>8</v>
      </c>
      <c r="O4302" s="68">
        <f t="shared" si="175"/>
        <v>8</v>
      </c>
      <c r="P4302" s="117" t="s">
        <v>2720</v>
      </c>
      <c r="Q4302" s="117" t="s">
        <v>3630</v>
      </c>
      <c r="R4302" s="117" t="s">
        <v>775</v>
      </c>
      <c r="S4302" s="103" t="s">
        <v>3631</v>
      </c>
      <c r="T4302" s="117" t="s">
        <v>775</v>
      </c>
    </row>
    <row r="4303" spans="1:20">
      <c r="A4303" s="4" t="str">
        <f>VLOOKUP(C4303,STYLES!$A$1:$R$2088,7,FALSE)</f>
        <v>Polos</v>
      </c>
      <c r="B4303" t="str">
        <f>VLOOKUP(C4303,STYLES!$1:$1048576,6,FALSE)</f>
        <v>Team 365™</v>
      </c>
      <c r="C4303" s="103" t="s">
        <v>2146</v>
      </c>
      <c r="E4303" t="str">
        <f>VLOOKUP(C4303,STYLES!$1:$1048576,12,FALSE)</f>
        <v>Charger Performance Polo</v>
      </c>
      <c r="F4303" s="111" t="s">
        <v>3658</v>
      </c>
      <c r="G4303" s="111" t="s">
        <v>2755</v>
      </c>
      <c r="H4303" s="113" t="str">
        <f>VLOOKUP(C4303,STYLES!$1:$1048576,9,FALSE)</f>
        <v>Active</v>
      </c>
      <c r="I4303" s="113" t="str">
        <f>VLOOKUP(C4303,STYLES!$1:$1048576,10,FALSE)</f>
        <v>Active</v>
      </c>
      <c r="J4303" s="112" t="s">
        <v>2719</v>
      </c>
      <c r="K4303" s="139">
        <f>IFERROR(VLOOKUP(J4303,LISTS!G:H,2,FALSE),"0")</f>
        <v>8</v>
      </c>
      <c r="L4303" s="68">
        <f t="shared" si="216"/>
        <v>8</v>
      </c>
      <c r="M4303" s="112" t="s">
        <v>2719</v>
      </c>
      <c r="N4303" s="140">
        <f>IFERROR(VLOOKUP(M4303,LISTS!G:H,2,FALSE),"0")</f>
        <v>8</v>
      </c>
      <c r="O4303" s="68">
        <f t="shared" si="175"/>
        <v>8</v>
      </c>
      <c r="P4303" s="117" t="s">
        <v>2720</v>
      </c>
      <c r="Q4303" s="117" t="s">
        <v>3633</v>
      </c>
      <c r="R4303" s="117" t="s">
        <v>775</v>
      </c>
      <c r="S4303" s="103" t="s">
        <v>3238</v>
      </c>
      <c r="T4303" s="117" t="s">
        <v>775</v>
      </c>
    </row>
    <row r="4304" spans="1:20">
      <c r="A4304" s="4" t="str">
        <f>VLOOKUP(C4304,STYLES!$A$1:$R$2088,7,FALSE)</f>
        <v>Polos</v>
      </c>
      <c r="B4304" t="str">
        <f>VLOOKUP(C4304,STYLES!$1:$1048576,6,FALSE)</f>
        <v>Team 365™</v>
      </c>
      <c r="C4304" s="103" t="s">
        <v>2146</v>
      </c>
      <c r="E4304" t="str">
        <f>VLOOKUP(C4304,STYLES!$1:$1048576,12,FALSE)</f>
        <v>Charger Performance Polo</v>
      </c>
      <c r="F4304" s="111" t="s">
        <v>3659</v>
      </c>
      <c r="G4304" s="111" t="s">
        <v>2809</v>
      </c>
      <c r="H4304" s="113" t="str">
        <f>VLOOKUP(C4304,STYLES!$1:$1048576,9,FALSE)</f>
        <v>Active</v>
      </c>
      <c r="I4304" s="113" t="str">
        <f>VLOOKUP(C4304,STYLES!$1:$1048576,10,FALSE)</f>
        <v>Active</v>
      </c>
      <c r="J4304" s="112" t="s">
        <v>2719</v>
      </c>
      <c r="K4304" s="139">
        <f>IFERROR(VLOOKUP(J4304,LISTS!G:H,2,FALSE),"0")</f>
        <v>8</v>
      </c>
      <c r="L4304" s="68">
        <f t="shared" si="216"/>
        <v>8</v>
      </c>
      <c r="M4304" s="112" t="s">
        <v>2719</v>
      </c>
      <c r="N4304" s="140">
        <f>IFERROR(VLOOKUP(M4304,LISTS!G:H,2,FALSE),"0")</f>
        <v>8</v>
      </c>
      <c r="O4304" s="68">
        <f t="shared" si="175"/>
        <v>8</v>
      </c>
      <c r="P4304" s="117" t="s">
        <v>2720</v>
      </c>
      <c r="Q4304" s="117" t="s">
        <v>3368</v>
      </c>
      <c r="R4304" s="117" t="s">
        <v>775</v>
      </c>
      <c r="S4304" s="103" t="s">
        <v>3369</v>
      </c>
      <c r="T4304" s="117" t="s">
        <v>775</v>
      </c>
    </row>
    <row r="4305" spans="1:20">
      <c r="A4305" s="4" t="str">
        <f>VLOOKUP(C4305,STYLES!$A$1:$R$2088,7,FALSE)</f>
        <v>Polos</v>
      </c>
      <c r="B4305" t="str">
        <f>VLOOKUP(C4305,STYLES!$1:$1048576,6,FALSE)</f>
        <v>Team 365™</v>
      </c>
      <c r="C4305" s="103" t="s">
        <v>2146</v>
      </c>
      <c r="E4305" t="str">
        <f>VLOOKUP(C4305,STYLES!$1:$1048576,12,FALSE)</f>
        <v>Charger Performance Polo</v>
      </c>
      <c r="F4305" s="111" t="s">
        <v>3661</v>
      </c>
      <c r="G4305" s="111" t="s">
        <v>2786</v>
      </c>
      <c r="H4305" s="113" t="str">
        <f>VLOOKUP(C4305,STYLES!$1:$1048576,9,FALSE)</f>
        <v>Active</v>
      </c>
      <c r="I4305" s="113" t="str">
        <f>VLOOKUP(C4305,STYLES!$1:$1048576,10,FALSE)</f>
        <v>Active</v>
      </c>
      <c r="J4305" s="112" t="s">
        <v>2719</v>
      </c>
      <c r="K4305" s="139">
        <f>IFERROR(VLOOKUP(J4305,LISTS!G:H,2,FALSE),"0")</f>
        <v>8</v>
      </c>
      <c r="L4305" s="68">
        <f t="shared" si="216"/>
        <v>8</v>
      </c>
      <c r="M4305" s="112" t="s">
        <v>2719</v>
      </c>
      <c r="N4305" s="140">
        <f>IFERROR(VLOOKUP(M4305,LISTS!G:H,2,FALSE),"0")</f>
        <v>8</v>
      </c>
      <c r="O4305" s="68">
        <f t="shared" si="175"/>
        <v>8</v>
      </c>
      <c r="P4305" s="117" t="s">
        <v>2720</v>
      </c>
      <c r="Q4305" s="117" t="s">
        <v>2787</v>
      </c>
      <c r="R4305" s="117" t="s">
        <v>775</v>
      </c>
      <c r="S4305" s="103" t="s">
        <v>2788</v>
      </c>
      <c r="T4305" s="117" t="s">
        <v>775</v>
      </c>
    </row>
    <row r="4306" spans="1:20">
      <c r="A4306" s="4" t="str">
        <f>VLOOKUP(C4306,STYLES!$A$1:$R$2088,7,FALSE)</f>
        <v>Polos</v>
      </c>
      <c r="B4306" t="str">
        <f>VLOOKUP(C4306,STYLES!$1:$1048576,6,FALSE)</f>
        <v>Team 365™</v>
      </c>
      <c r="C4306" s="103" t="s">
        <v>2146</v>
      </c>
      <c r="E4306" t="str">
        <f>VLOOKUP(C4306,STYLES!$1:$1048576,12,FALSE)</f>
        <v>Charger Performance Polo</v>
      </c>
      <c r="F4306" s="111" t="s">
        <v>3662</v>
      </c>
      <c r="G4306" s="111" t="s">
        <v>2813</v>
      </c>
      <c r="H4306" s="113" t="str">
        <f>VLOOKUP(C4306,STYLES!$1:$1048576,9,FALSE)</f>
        <v>Active</v>
      </c>
      <c r="I4306" s="113" t="str">
        <f>VLOOKUP(C4306,STYLES!$1:$1048576,10,FALSE)</f>
        <v>Active</v>
      </c>
      <c r="J4306" s="112" t="s">
        <v>2719</v>
      </c>
      <c r="K4306" s="139">
        <f>IFERROR(VLOOKUP(J4306,LISTS!G:H,2,FALSE),"0")</f>
        <v>8</v>
      </c>
      <c r="L4306" s="68">
        <f t="shared" si="216"/>
        <v>8</v>
      </c>
      <c r="M4306" s="112" t="s">
        <v>2719</v>
      </c>
      <c r="N4306" s="140">
        <f>IFERROR(VLOOKUP(M4306,LISTS!G:H,2,FALSE),"0")</f>
        <v>8</v>
      </c>
      <c r="O4306" s="68">
        <f t="shared" si="175"/>
        <v>8</v>
      </c>
      <c r="P4306" s="117" t="s">
        <v>2720</v>
      </c>
      <c r="Q4306" s="117" t="s">
        <v>3085</v>
      </c>
      <c r="R4306" s="117" t="s">
        <v>775</v>
      </c>
      <c r="S4306" s="103" t="s">
        <v>3086</v>
      </c>
      <c r="T4306" s="117" t="s">
        <v>775</v>
      </c>
    </row>
    <row r="4307" spans="1:20">
      <c r="A4307" s="4" t="str">
        <f>VLOOKUP(C4307,STYLES!$A$1:$R$2088,7,FALSE)</f>
        <v>Polos</v>
      </c>
      <c r="B4307" t="str">
        <f>VLOOKUP(C4307,STYLES!$1:$1048576,6,FALSE)</f>
        <v>Team 365™</v>
      </c>
      <c r="C4307" s="103" t="s">
        <v>2146</v>
      </c>
      <c r="E4307" t="str">
        <f>VLOOKUP(C4307,STYLES!$1:$1048576,12,FALSE)</f>
        <v>Charger Performance Polo</v>
      </c>
      <c r="F4307" s="112" t="s">
        <v>2743</v>
      </c>
      <c r="G4307" s="111" t="s">
        <v>2743</v>
      </c>
      <c r="H4307" s="113" t="str">
        <f>VLOOKUP(C4307,STYLES!$1:$1048576,9,FALSE)</f>
        <v>Active</v>
      </c>
      <c r="I4307" s="113" t="str">
        <f>VLOOKUP(C4307,STYLES!$1:$1048576,10,FALSE)</f>
        <v>Active</v>
      </c>
      <c r="J4307" s="112" t="s">
        <v>2719</v>
      </c>
      <c r="K4307" s="139">
        <f>IFERROR(VLOOKUP(J4307,LISTS!G:H,2,FALSE),"0")</f>
        <v>8</v>
      </c>
      <c r="L4307" s="68">
        <f t="shared" si="216"/>
        <v>8</v>
      </c>
      <c r="M4307" s="112" t="s">
        <v>2719</v>
      </c>
      <c r="N4307" s="140">
        <f>IFERROR(VLOOKUP(M4307,LISTS!G:H,2,FALSE),"0")</f>
        <v>8</v>
      </c>
      <c r="O4307" s="68">
        <f t="shared" si="175"/>
        <v>8</v>
      </c>
      <c r="P4307" s="117" t="s">
        <v>2720</v>
      </c>
      <c r="Q4307" s="118" t="s">
        <v>2744</v>
      </c>
      <c r="R4307" s="117" t="s">
        <v>775</v>
      </c>
      <c r="S4307" s="112" t="s">
        <v>775</v>
      </c>
      <c r="T4307" s="117" t="s">
        <v>775</v>
      </c>
    </row>
    <row r="4308" spans="1:20">
      <c r="A4308" s="4" t="str">
        <f>VLOOKUP(C4308,STYLES!$A$1:$R$2088,7,FALSE)</f>
        <v>Polos</v>
      </c>
      <c r="B4308" t="str">
        <f>VLOOKUP(C4308,STYLES!$1:$1048576,6,FALSE)</f>
        <v>Team 365™</v>
      </c>
      <c r="C4308" s="103" t="s">
        <v>2146</v>
      </c>
      <c r="E4308" t="str">
        <f>VLOOKUP(C4308,STYLES!$1:$1048576,12,FALSE)</f>
        <v>Charger Performance Polo</v>
      </c>
      <c r="F4308" s="112" t="s">
        <v>3681</v>
      </c>
      <c r="G4308" s="111" t="s">
        <v>2724</v>
      </c>
      <c r="H4308" s="113" t="str">
        <f>VLOOKUP(C4308,STYLES!$1:$1048576,9,FALSE)</f>
        <v>Active</v>
      </c>
      <c r="I4308" s="117" t="s">
        <v>178</v>
      </c>
      <c r="J4308" s="112" t="s">
        <v>2719</v>
      </c>
      <c r="K4308" s="139">
        <f>IFERROR(VLOOKUP(J4308,LISTS!G:H,2,FALSE),"0")</f>
        <v>8</v>
      </c>
      <c r="L4308" s="68">
        <f t="shared" si="216"/>
        <v>8</v>
      </c>
      <c r="M4308" s="112" t="s">
        <v>775</v>
      </c>
      <c r="N4308" s="140" t="str">
        <f>IFERROR(VLOOKUP(M4308,LISTS!G:H,2,FALSE),"0")</f>
        <v>0</v>
      </c>
      <c r="O4308" s="68" t="str">
        <f t="shared" si="175"/>
        <v/>
      </c>
      <c r="P4308" s="117" t="s">
        <v>2720</v>
      </c>
      <c r="Q4308" s="117" t="s">
        <v>3003</v>
      </c>
      <c r="R4308" s="117" t="s">
        <v>775</v>
      </c>
      <c r="S4308" s="103" t="s">
        <v>3004</v>
      </c>
      <c r="T4308" s="117" t="s">
        <v>775</v>
      </c>
    </row>
    <row r="4309" spans="1:20">
      <c r="A4309" s="4" t="str">
        <f>VLOOKUP(C4309,STYLES!$A$1:$R$2088,7,FALSE)</f>
        <v>Polos</v>
      </c>
      <c r="B4309" t="str">
        <f>VLOOKUP(C4309,STYLES!$1:$1048576,6,FALSE)</f>
        <v>Team 365™</v>
      </c>
      <c r="C4309" s="103" t="s">
        <v>2146</v>
      </c>
      <c r="E4309" t="str">
        <f>VLOOKUP(C4309,STYLES!$1:$1048576,12,FALSE)</f>
        <v>Charger Performance Polo</v>
      </c>
      <c r="F4309" s="112" t="s">
        <v>3651</v>
      </c>
      <c r="G4309" s="111" t="s">
        <v>2728</v>
      </c>
      <c r="H4309" s="113" t="str">
        <f>VLOOKUP(C4309,STYLES!$1:$1048576,9,FALSE)</f>
        <v>Active</v>
      </c>
      <c r="I4309" s="117" t="s">
        <v>178</v>
      </c>
      <c r="J4309" s="112" t="s">
        <v>2719</v>
      </c>
      <c r="K4309" s="139">
        <f>IFERROR(VLOOKUP(J4309,LISTS!G:H,2,FALSE),"0")</f>
        <v>8</v>
      </c>
      <c r="L4309" s="68">
        <f t="shared" si="216"/>
        <v>8</v>
      </c>
      <c r="M4309" s="112" t="s">
        <v>775</v>
      </c>
      <c r="N4309" s="140" t="str">
        <f>IFERROR(VLOOKUP(M4309,LISTS!G:H,2,FALSE),"0")</f>
        <v>0</v>
      </c>
      <c r="O4309" s="68" t="str">
        <f t="shared" si="175"/>
        <v/>
      </c>
      <c r="P4309" s="117" t="s">
        <v>2720</v>
      </c>
      <c r="Q4309" s="117" t="s">
        <v>3652</v>
      </c>
      <c r="R4309" s="117" t="s">
        <v>775</v>
      </c>
      <c r="S4309" s="103" t="s">
        <v>3653</v>
      </c>
      <c r="T4309" s="117" t="s">
        <v>775</v>
      </c>
    </row>
    <row r="4310" spans="1:20">
      <c r="A4310" s="4" t="str">
        <f>VLOOKUP(C4310,STYLES!$A$1:$R$2088,7,FALSE)</f>
        <v>Polos</v>
      </c>
      <c r="B4310" t="str">
        <f>VLOOKUP(C4310,STYLES!$1:$1048576,6,FALSE)</f>
        <v>Team 365™</v>
      </c>
      <c r="C4310" s="103" t="s">
        <v>2146</v>
      </c>
      <c r="E4310" t="str">
        <f>VLOOKUP(C4310,STYLES!$1:$1048576,12,FALSE)</f>
        <v>Charger Performance Polo</v>
      </c>
      <c r="F4310" s="112" t="s">
        <v>3641</v>
      </c>
      <c r="G4310" s="111" t="s">
        <v>2820</v>
      </c>
      <c r="H4310" s="113" t="str">
        <f>VLOOKUP(C4310,STYLES!$1:$1048576,9,FALSE)</f>
        <v>Active</v>
      </c>
      <c r="I4310" s="117" t="s">
        <v>178</v>
      </c>
      <c r="J4310" s="112" t="s">
        <v>2719</v>
      </c>
      <c r="K4310" s="139">
        <f>IFERROR(VLOOKUP(J4310,LISTS!G:H,2,FALSE),"0")</f>
        <v>8</v>
      </c>
      <c r="L4310" s="68">
        <f t="shared" si="216"/>
        <v>8</v>
      </c>
      <c r="M4310" s="112" t="s">
        <v>775</v>
      </c>
      <c r="N4310" s="140" t="str">
        <f>IFERROR(VLOOKUP(M4310,LISTS!G:H,2,FALSE),"0")</f>
        <v>0</v>
      </c>
      <c r="O4310" s="68" t="str">
        <f t="shared" si="175"/>
        <v/>
      </c>
      <c r="P4310" s="117" t="s">
        <v>2720</v>
      </c>
      <c r="Q4310" s="117" t="s">
        <v>3642</v>
      </c>
      <c r="R4310" s="117" t="s">
        <v>775</v>
      </c>
      <c r="S4310" s="103" t="s">
        <v>3643</v>
      </c>
      <c r="T4310" s="117" t="s">
        <v>775</v>
      </c>
    </row>
    <row r="4311" spans="1:20">
      <c r="A4311" s="4"/>
      <c r="F4311" s="112"/>
      <c r="G4311" s="111"/>
      <c r="I4311" s="130"/>
      <c r="J4311" s="112"/>
      <c r="K4311" s="139"/>
      <c r="L4311" s="60">
        <f>SUM(L4292:L4310)</f>
        <v>152</v>
      </c>
      <c r="N4311" s="140"/>
      <c r="O4311" s="60">
        <f>SUM(O4292:O4310)</f>
        <v>128</v>
      </c>
      <c r="Q4311" s="117"/>
      <c r="R4311" s="117"/>
      <c r="S4311" s="103"/>
      <c r="T4311" s="103"/>
    </row>
    <row r="4312" spans="1:20">
      <c r="A4312" s="4" t="str">
        <f>VLOOKUP(C4312,STYLES!$A$1:$R$2088,7,FALSE)</f>
        <v>Polos</v>
      </c>
      <c r="B4312" t="str">
        <f>VLOOKUP(C4312,STYLES!$1:$1048576,6,FALSE)</f>
        <v>Team 365™</v>
      </c>
      <c r="C4312" s="103" t="s">
        <v>2150</v>
      </c>
      <c r="E4312" t="str">
        <f>VLOOKUP(C4312,STYLES!$1:$1048576,12,FALSE)</f>
        <v>Charger Performance Polo</v>
      </c>
      <c r="F4312" s="111" t="s">
        <v>2718</v>
      </c>
      <c r="G4312" s="111" t="s">
        <v>2718</v>
      </c>
      <c r="H4312" s="113" t="str">
        <f>VLOOKUP(C4312,STYLES!$1:$1048576,9,FALSE)</f>
        <v>Active</v>
      </c>
      <c r="I4312" s="113" t="str">
        <f>VLOOKUP(C4312,STYLES!$1:$1048576,10,FALSE)</f>
        <v>Active</v>
      </c>
      <c r="J4312" s="112" t="s">
        <v>2745</v>
      </c>
      <c r="K4312" s="139">
        <f>IFERROR(VLOOKUP(J4312,LISTS!G:H,2,FALSE),"0")</f>
        <v>7</v>
      </c>
      <c r="L4312" s="68">
        <f t="shared" si="216"/>
        <v>7</v>
      </c>
      <c r="M4312" s="112" t="s">
        <v>2745</v>
      </c>
      <c r="N4312" s="140">
        <f>IFERROR(VLOOKUP(M4312,LISTS!G:H,2,FALSE),"0")</f>
        <v>7</v>
      </c>
      <c r="O4312" s="68">
        <f t="shared" si="175"/>
        <v>7</v>
      </c>
      <c r="P4312" s="117" t="s">
        <v>2720</v>
      </c>
      <c r="Q4312" s="101" t="s">
        <v>2721</v>
      </c>
      <c r="R4312" s="117" t="s">
        <v>775</v>
      </c>
      <c r="S4312" s="112" t="s">
        <v>2722</v>
      </c>
      <c r="T4312" s="117" t="s">
        <v>775</v>
      </c>
    </row>
    <row r="4313" spans="1:20">
      <c r="A4313" s="4" t="str">
        <f>VLOOKUP(C4313,STYLES!$A$1:$R$2088,7,FALSE)</f>
        <v>Polos</v>
      </c>
      <c r="B4313" t="str">
        <f>VLOOKUP(C4313,STYLES!$1:$1048576,6,FALSE)</f>
        <v>Team 365™</v>
      </c>
      <c r="C4313" s="103" t="s">
        <v>2150</v>
      </c>
      <c r="E4313" t="str">
        <f>VLOOKUP(C4313,STYLES!$1:$1048576,12,FALSE)</f>
        <v>Charger Performance Polo</v>
      </c>
      <c r="F4313" s="111" t="s">
        <v>3638</v>
      </c>
      <c r="G4313" s="111" t="s">
        <v>2991</v>
      </c>
      <c r="H4313" s="113" t="str">
        <f>VLOOKUP(C4313,STYLES!$1:$1048576,9,FALSE)</f>
        <v>Active</v>
      </c>
      <c r="I4313" s="113" t="str">
        <f>VLOOKUP(C4313,STYLES!$1:$1048576,10,FALSE)</f>
        <v>Active</v>
      </c>
      <c r="J4313" s="112" t="s">
        <v>2745</v>
      </c>
      <c r="K4313" s="139">
        <f>IFERROR(VLOOKUP(J4313,LISTS!G:H,2,FALSE),"0")</f>
        <v>7</v>
      </c>
      <c r="L4313" s="68">
        <f t="shared" si="216"/>
        <v>7</v>
      </c>
      <c r="M4313" s="112" t="s">
        <v>2745</v>
      </c>
      <c r="N4313" s="140">
        <f>IFERROR(VLOOKUP(M4313,LISTS!G:H,2,FALSE),"0")</f>
        <v>7</v>
      </c>
      <c r="O4313" s="68">
        <f t="shared" si="175"/>
        <v>7</v>
      </c>
      <c r="P4313" s="117" t="s">
        <v>2720</v>
      </c>
      <c r="Q4313" s="117" t="s">
        <v>3615</v>
      </c>
      <c r="R4313" s="117" t="s">
        <v>775</v>
      </c>
      <c r="S4313" s="103" t="s">
        <v>3616</v>
      </c>
      <c r="T4313" s="117" t="s">
        <v>775</v>
      </c>
    </row>
    <row r="4314" spans="1:20">
      <c r="A4314" s="4" t="str">
        <f>VLOOKUP(C4314,STYLES!$A$1:$R$2088,7,FALSE)</f>
        <v>Polos</v>
      </c>
      <c r="B4314" t="str">
        <f>VLOOKUP(C4314,STYLES!$1:$1048576,6,FALSE)</f>
        <v>Team 365™</v>
      </c>
      <c r="C4314" s="103" t="s">
        <v>2150</v>
      </c>
      <c r="E4314" t="str">
        <f>VLOOKUP(C4314,STYLES!$1:$1048576,12,FALSE)</f>
        <v>Charger Performance Polo</v>
      </c>
      <c r="F4314" s="111" t="s">
        <v>3639</v>
      </c>
      <c r="G4314" s="111" t="s">
        <v>2805</v>
      </c>
      <c r="H4314" s="113" t="str">
        <f>VLOOKUP(C4314,STYLES!$1:$1048576,9,FALSE)</f>
        <v>Active</v>
      </c>
      <c r="I4314" s="113" t="str">
        <f>VLOOKUP(C4314,STYLES!$1:$1048576,10,FALSE)</f>
        <v>Active</v>
      </c>
      <c r="J4314" s="112" t="s">
        <v>2745</v>
      </c>
      <c r="K4314" s="139">
        <f>IFERROR(VLOOKUP(J4314,LISTS!G:H,2,FALSE),"0")</f>
        <v>7</v>
      </c>
      <c r="L4314" s="68">
        <f t="shared" si="216"/>
        <v>7</v>
      </c>
      <c r="M4314" s="112" t="s">
        <v>2745</v>
      </c>
      <c r="N4314" s="140">
        <f>IFERROR(VLOOKUP(M4314,LISTS!G:H,2,FALSE),"0")</f>
        <v>7</v>
      </c>
      <c r="O4314" s="68">
        <f t="shared" ref="O4314:O4433" si="217">IF(OR(I4314="ACTIVE",I4314="NEW",I4314="DNR",I4314="Pre-Closeout"),N4314,"")</f>
        <v>7</v>
      </c>
      <c r="P4314" s="117" t="s">
        <v>2720</v>
      </c>
      <c r="Q4314" s="117" t="s">
        <v>3252</v>
      </c>
      <c r="R4314" s="117" t="s">
        <v>775</v>
      </c>
      <c r="S4314" s="103" t="s">
        <v>3253</v>
      </c>
      <c r="T4314" s="103" t="s">
        <v>775</v>
      </c>
    </row>
    <row r="4315" spans="1:20">
      <c r="A4315" s="4" t="str">
        <f>VLOOKUP(C4315,STYLES!$A$1:$R$2088,7,FALSE)</f>
        <v>Polos</v>
      </c>
      <c r="B4315" t="str">
        <f>VLOOKUP(C4315,STYLES!$1:$1048576,6,FALSE)</f>
        <v>Team 365™</v>
      </c>
      <c r="C4315" s="103" t="s">
        <v>2150</v>
      </c>
      <c r="E4315" t="str">
        <f>VLOOKUP(C4315,STYLES!$1:$1048576,12,FALSE)</f>
        <v>Charger Performance Polo</v>
      </c>
      <c r="F4315" s="111" t="s">
        <v>3640</v>
      </c>
      <c r="G4315" s="111" t="s">
        <v>2747</v>
      </c>
      <c r="H4315" s="113" t="str">
        <f>VLOOKUP(C4315,STYLES!$1:$1048576,9,FALSE)</f>
        <v>Active</v>
      </c>
      <c r="I4315" s="113" t="str">
        <f>VLOOKUP(C4315,STYLES!$1:$1048576,10,FALSE)</f>
        <v>Active</v>
      </c>
      <c r="J4315" s="112" t="s">
        <v>2745</v>
      </c>
      <c r="K4315" s="139">
        <f>IFERROR(VLOOKUP(J4315,LISTS!G:H,2,FALSE),"0")</f>
        <v>7</v>
      </c>
      <c r="L4315" s="68">
        <f t="shared" si="216"/>
        <v>7</v>
      </c>
      <c r="M4315" s="112" t="s">
        <v>2745</v>
      </c>
      <c r="N4315" s="140">
        <f>IFERROR(VLOOKUP(M4315,LISTS!G:H,2,FALSE),"0")</f>
        <v>7</v>
      </c>
      <c r="O4315" s="68">
        <f t="shared" si="217"/>
        <v>7</v>
      </c>
      <c r="P4315" s="117" t="s">
        <v>2720</v>
      </c>
      <c r="Q4315" s="117" t="s">
        <v>2748</v>
      </c>
      <c r="R4315" s="117" t="s">
        <v>775</v>
      </c>
      <c r="S4315" s="103" t="s">
        <v>2749</v>
      </c>
      <c r="T4315" s="117" t="s">
        <v>775</v>
      </c>
    </row>
    <row r="4316" spans="1:20">
      <c r="A4316" s="4" t="str">
        <f>VLOOKUP(C4316,STYLES!$A$1:$R$2088,7,FALSE)</f>
        <v>Polos</v>
      </c>
      <c r="B4316" t="str">
        <f>VLOOKUP(C4316,STYLES!$1:$1048576,6,FALSE)</f>
        <v>Team 365™</v>
      </c>
      <c r="C4316" s="103" t="s">
        <v>2150</v>
      </c>
      <c r="E4316" t="str">
        <f>VLOOKUP(C4316,STYLES!$1:$1048576,12,FALSE)</f>
        <v>Charger Performance Polo</v>
      </c>
      <c r="F4316" s="111" t="s">
        <v>3648</v>
      </c>
      <c r="G4316" s="111" t="s">
        <v>2740</v>
      </c>
      <c r="H4316" s="113" t="str">
        <f>VLOOKUP(C4316,STYLES!$1:$1048576,9,FALSE)</f>
        <v>Active</v>
      </c>
      <c r="I4316" s="113" t="str">
        <f>VLOOKUP(C4316,STYLES!$1:$1048576,10,FALSE)</f>
        <v>Active</v>
      </c>
      <c r="J4316" s="112" t="s">
        <v>2745</v>
      </c>
      <c r="K4316" s="139">
        <f>IFERROR(VLOOKUP(J4316,LISTS!G:H,2,FALSE),"0")</f>
        <v>7</v>
      </c>
      <c r="L4316" s="68">
        <f t="shared" si="216"/>
        <v>7</v>
      </c>
      <c r="M4316" s="112" t="s">
        <v>2745</v>
      </c>
      <c r="N4316" s="140">
        <f>IFERROR(VLOOKUP(M4316,LISTS!G:H,2,FALSE),"0")</f>
        <v>7</v>
      </c>
      <c r="O4316" s="68">
        <f t="shared" si="217"/>
        <v>7</v>
      </c>
      <c r="P4316" s="117" t="s">
        <v>2720</v>
      </c>
      <c r="Q4316" s="117" t="s">
        <v>3619</v>
      </c>
      <c r="R4316" s="117" t="s">
        <v>775</v>
      </c>
      <c r="S4316" s="103" t="s">
        <v>3620</v>
      </c>
      <c r="T4316" s="117" t="s">
        <v>775</v>
      </c>
    </row>
    <row r="4317" spans="1:20">
      <c r="A4317" s="4" t="str">
        <f>VLOOKUP(C4317,STYLES!$A$1:$R$2088,7,FALSE)</f>
        <v>Polos</v>
      </c>
      <c r="B4317" t="str">
        <f>VLOOKUP(C4317,STYLES!$1:$1048576,6,FALSE)</f>
        <v>Team 365™</v>
      </c>
      <c r="C4317" s="103" t="s">
        <v>2150</v>
      </c>
      <c r="E4317" t="str">
        <f>VLOOKUP(C4317,STYLES!$1:$1048576,12,FALSE)</f>
        <v>Charger Performance Polo</v>
      </c>
      <c r="F4317" s="111" t="s">
        <v>3649</v>
      </c>
      <c r="G4317" s="111" t="s">
        <v>2732</v>
      </c>
      <c r="H4317" s="113" t="str">
        <f>VLOOKUP(C4317,STYLES!$1:$1048576,9,FALSE)</f>
        <v>Active</v>
      </c>
      <c r="I4317" s="113" t="str">
        <f>VLOOKUP(C4317,STYLES!$1:$1048576,10,FALSE)</f>
        <v>Active</v>
      </c>
      <c r="J4317" s="112" t="s">
        <v>2745</v>
      </c>
      <c r="K4317" s="139">
        <f>IFERROR(VLOOKUP(J4317,LISTS!G:H,2,FALSE),"0")</f>
        <v>7</v>
      </c>
      <c r="L4317" s="68">
        <f t="shared" si="216"/>
        <v>7</v>
      </c>
      <c r="M4317" s="112" t="s">
        <v>2745</v>
      </c>
      <c r="N4317" s="140">
        <f>IFERROR(VLOOKUP(M4317,LISTS!G:H,2,FALSE),"0")</f>
        <v>7</v>
      </c>
      <c r="O4317" s="68">
        <f t="shared" si="217"/>
        <v>7</v>
      </c>
      <c r="P4317" s="117" t="s">
        <v>2720</v>
      </c>
      <c r="Q4317" s="117" t="s">
        <v>3622</v>
      </c>
      <c r="R4317" s="117" t="s">
        <v>775</v>
      </c>
      <c r="S4317" s="103" t="s">
        <v>3623</v>
      </c>
      <c r="T4317" s="117" t="s">
        <v>775</v>
      </c>
    </row>
    <row r="4318" spans="1:20">
      <c r="A4318" s="4" t="str">
        <f>VLOOKUP(C4318,STYLES!$A$1:$R$2088,7,FALSE)</f>
        <v>Polos</v>
      </c>
      <c r="B4318" t="str">
        <f>VLOOKUP(C4318,STYLES!$1:$1048576,6,FALSE)</f>
        <v>Team 365™</v>
      </c>
      <c r="C4318" s="103" t="s">
        <v>2150</v>
      </c>
      <c r="E4318" t="str">
        <f>VLOOKUP(C4318,STYLES!$1:$1048576,12,FALSE)</f>
        <v>Charger Performance Polo</v>
      </c>
      <c r="F4318" s="111" t="s">
        <v>3650</v>
      </c>
      <c r="G4318" s="111" t="s">
        <v>2763</v>
      </c>
      <c r="H4318" s="113" t="str">
        <f>VLOOKUP(C4318,STYLES!$1:$1048576,9,FALSE)</f>
        <v>Active</v>
      </c>
      <c r="I4318" s="113" t="str">
        <f>VLOOKUP(C4318,STYLES!$1:$1048576,10,FALSE)</f>
        <v>Active</v>
      </c>
      <c r="J4318" s="112" t="s">
        <v>2745</v>
      </c>
      <c r="K4318" s="139">
        <f>IFERROR(VLOOKUP(J4318,LISTS!G:H,2,FALSE),"0")</f>
        <v>7</v>
      </c>
      <c r="L4318" s="68">
        <f t="shared" si="216"/>
        <v>7</v>
      </c>
      <c r="M4318" s="112" t="s">
        <v>2745</v>
      </c>
      <c r="N4318" s="140">
        <f>IFERROR(VLOOKUP(M4318,LISTS!G:H,2,FALSE),"0")</f>
        <v>7</v>
      </c>
      <c r="O4318" s="68">
        <f t="shared" si="217"/>
        <v>7</v>
      </c>
      <c r="P4318" s="117" t="s">
        <v>2720</v>
      </c>
      <c r="Q4318" s="117" t="s">
        <v>2783</v>
      </c>
      <c r="R4318" s="117" t="s">
        <v>775</v>
      </c>
      <c r="S4318" s="103" t="s">
        <v>2922</v>
      </c>
      <c r="T4318" s="117" t="s">
        <v>775</v>
      </c>
    </row>
    <row r="4319" spans="1:20">
      <c r="A4319" s="4" t="str">
        <f>VLOOKUP(C4319,STYLES!$A$1:$R$2088,7,FALSE)</f>
        <v>Polos</v>
      </c>
      <c r="B4319" t="str">
        <f>VLOOKUP(C4319,STYLES!$1:$1048576,6,FALSE)</f>
        <v>Team 365™</v>
      </c>
      <c r="C4319" s="103" t="s">
        <v>2150</v>
      </c>
      <c r="E4319" t="str">
        <f>VLOOKUP(C4319,STYLES!$1:$1048576,12,FALSE)</f>
        <v>Charger Performance Polo</v>
      </c>
      <c r="F4319" s="111" t="s">
        <v>3654</v>
      </c>
      <c r="G4319" s="111" t="s">
        <v>2751</v>
      </c>
      <c r="H4319" s="113" t="str">
        <f>VLOOKUP(C4319,STYLES!$1:$1048576,9,FALSE)</f>
        <v>Active</v>
      </c>
      <c r="I4319" s="113" t="str">
        <f>VLOOKUP(C4319,STYLES!$1:$1048576,10,FALSE)</f>
        <v>Active</v>
      </c>
      <c r="J4319" s="112" t="s">
        <v>2745</v>
      </c>
      <c r="K4319" s="139">
        <f>IFERROR(VLOOKUP(J4319,LISTS!G:H,2,FALSE),"0")</f>
        <v>7</v>
      </c>
      <c r="L4319" s="68">
        <f t="shared" si="216"/>
        <v>7</v>
      </c>
      <c r="M4319" s="112" t="s">
        <v>2745</v>
      </c>
      <c r="N4319" s="140">
        <f>IFERROR(VLOOKUP(M4319,LISTS!G:H,2,FALSE),"0")</f>
        <v>7</v>
      </c>
      <c r="O4319" s="68">
        <f t="shared" si="217"/>
        <v>7</v>
      </c>
      <c r="P4319" s="117" t="s">
        <v>2720</v>
      </c>
      <c r="Q4319" s="117" t="s">
        <v>3625</v>
      </c>
      <c r="R4319" s="117" t="s">
        <v>775</v>
      </c>
      <c r="S4319" s="103" t="s">
        <v>3626</v>
      </c>
      <c r="T4319" s="117" t="s">
        <v>775</v>
      </c>
    </row>
    <row r="4320" spans="1:20">
      <c r="A4320" s="4" t="str">
        <f>VLOOKUP(C4320,STYLES!$A$1:$R$2088,7,FALSE)</f>
        <v>Polos</v>
      </c>
      <c r="B4320" t="str">
        <f>VLOOKUP(C4320,STYLES!$1:$1048576,6,FALSE)</f>
        <v>Team 365™</v>
      </c>
      <c r="C4320" s="103" t="s">
        <v>2150</v>
      </c>
      <c r="E4320" t="str">
        <f>VLOOKUP(C4320,STYLES!$1:$1048576,12,FALSE)</f>
        <v>Charger Performance Polo</v>
      </c>
      <c r="F4320" s="111" t="s">
        <v>3655</v>
      </c>
      <c r="G4320" s="111" t="s">
        <v>2724</v>
      </c>
      <c r="H4320" s="113" t="str">
        <f>VLOOKUP(C4320,STYLES!$1:$1048576,9,FALSE)</f>
        <v>Active</v>
      </c>
      <c r="I4320" s="113" t="str">
        <f>VLOOKUP(C4320,STYLES!$1:$1048576,10,FALSE)</f>
        <v>Active</v>
      </c>
      <c r="J4320" s="112" t="s">
        <v>2745</v>
      </c>
      <c r="K4320" s="139">
        <f>IFERROR(VLOOKUP(J4320,LISTS!G:H,2,FALSE),"0")</f>
        <v>7</v>
      </c>
      <c r="L4320" s="68">
        <f t="shared" si="216"/>
        <v>7</v>
      </c>
      <c r="M4320" s="112" t="s">
        <v>2745</v>
      </c>
      <c r="N4320" s="140">
        <f>IFERROR(VLOOKUP(M4320,LISTS!G:H,2,FALSE),"0")</f>
        <v>7</v>
      </c>
      <c r="O4320" s="68">
        <f t="shared" si="217"/>
        <v>7</v>
      </c>
      <c r="P4320" s="117" t="s">
        <v>2720</v>
      </c>
      <c r="Q4320" s="117" t="s">
        <v>2794</v>
      </c>
      <c r="R4320" s="117" t="s">
        <v>775</v>
      </c>
      <c r="S4320" s="103" t="s">
        <v>2795</v>
      </c>
      <c r="T4320" s="117" t="s">
        <v>775</v>
      </c>
    </row>
    <row r="4321" spans="1:20">
      <c r="A4321" s="4" t="str">
        <f>VLOOKUP(C4321,STYLES!$A$1:$R$2088,7,FALSE)</f>
        <v>Polos</v>
      </c>
      <c r="B4321" t="str">
        <f>VLOOKUP(C4321,STYLES!$1:$1048576,6,FALSE)</f>
        <v>Team 365™</v>
      </c>
      <c r="C4321" s="103" t="s">
        <v>2150</v>
      </c>
      <c r="E4321" t="str">
        <f>VLOOKUP(C4321,STYLES!$1:$1048576,12,FALSE)</f>
        <v>Charger Performance Polo</v>
      </c>
      <c r="F4321" s="111" t="s">
        <v>3656</v>
      </c>
      <c r="G4321" s="111" t="s">
        <v>2797</v>
      </c>
      <c r="H4321" s="113" t="str">
        <f>VLOOKUP(C4321,STYLES!$1:$1048576,9,FALSE)</f>
        <v>Active</v>
      </c>
      <c r="I4321" s="113" t="str">
        <f>VLOOKUP(C4321,STYLES!$1:$1048576,10,FALSE)</f>
        <v>Active</v>
      </c>
      <c r="J4321" s="112" t="s">
        <v>2745</v>
      </c>
      <c r="K4321" s="139">
        <f>IFERROR(VLOOKUP(J4321,LISTS!G:H,2,FALSE),"0")</f>
        <v>7</v>
      </c>
      <c r="L4321" s="68">
        <f t="shared" si="216"/>
        <v>7</v>
      </c>
      <c r="M4321" s="112" t="s">
        <v>2745</v>
      </c>
      <c r="N4321" s="140">
        <f>IFERROR(VLOOKUP(M4321,LISTS!G:H,2,FALSE),"0")</f>
        <v>7</v>
      </c>
      <c r="O4321" s="68">
        <f t="shared" si="217"/>
        <v>7</v>
      </c>
      <c r="P4321" s="117" t="s">
        <v>2720</v>
      </c>
      <c r="Q4321" s="117" t="s">
        <v>3206</v>
      </c>
      <c r="R4321" s="117" t="s">
        <v>775</v>
      </c>
      <c r="S4321" s="103" t="s">
        <v>3207</v>
      </c>
      <c r="T4321" s="117" t="s">
        <v>775</v>
      </c>
    </row>
    <row r="4322" spans="1:20">
      <c r="A4322" s="4" t="str">
        <f>VLOOKUP(C4322,STYLES!$A$1:$R$2088,7,FALSE)</f>
        <v>Polos</v>
      </c>
      <c r="B4322" t="str">
        <f>VLOOKUP(C4322,STYLES!$1:$1048576,6,FALSE)</f>
        <v>Team 365™</v>
      </c>
      <c r="C4322" s="103" t="s">
        <v>2150</v>
      </c>
      <c r="E4322" t="str">
        <f>VLOOKUP(C4322,STYLES!$1:$1048576,12,FALSE)</f>
        <v>Charger Performance Polo</v>
      </c>
      <c r="F4322" s="111" t="s">
        <v>3657</v>
      </c>
      <c r="G4322" s="111" t="s">
        <v>2879</v>
      </c>
      <c r="H4322" s="113" t="str">
        <f>VLOOKUP(C4322,STYLES!$1:$1048576,9,FALSE)</f>
        <v>Active</v>
      </c>
      <c r="I4322" s="113" t="str">
        <f>VLOOKUP(C4322,STYLES!$1:$1048576,10,FALSE)</f>
        <v>Active</v>
      </c>
      <c r="J4322" s="112" t="s">
        <v>2745</v>
      </c>
      <c r="K4322" s="139">
        <f>IFERROR(VLOOKUP(J4322,LISTS!G:H,2,FALSE),"0")</f>
        <v>7</v>
      </c>
      <c r="L4322" s="68">
        <f t="shared" si="216"/>
        <v>7</v>
      </c>
      <c r="M4322" s="112" t="s">
        <v>2745</v>
      </c>
      <c r="N4322" s="140">
        <f>IFERROR(VLOOKUP(M4322,LISTS!G:H,2,FALSE),"0")</f>
        <v>7</v>
      </c>
      <c r="O4322" s="68">
        <f t="shared" si="217"/>
        <v>7</v>
      </c>
      <c r="P4322" s="117" t="s">
        <v>2720</v>
      </c>
      <c r="Q4322" s="117" t="s">
        <v>3630</v>
      </c>
      <c r="R4322" s="117" t="s">
        <v>775</v>
      </c>
      <c r="S4322" s="103" t="s">
        <v>3631</v>
      </c>
      <c r="T4322" s="117" t="s">
        <v>775</v>
      </c>
    </row>
    <row r="4323" spans="1:20">
      <c r="A4323" s="4" t="str">
        <f>VLOOKUP(C4323,STYLES!$A$1:$R$2088,7,FALSE)</f>
        <v>Polos</v>
      </c>
      <c r="B4323" t="str">
        <f>VLOOKUP(C4323,STYLES!$1:$1048576,6,FALSE)</f>
        <v>Team 365™</v>
      </c>
      <c r="C4323" s="103" t="s">
        <v>2150</v>
      </c>
      <c r="E4323" t="str">
        <f>VLOOKUP(C4323,STYLES!$1:$1048576,12,FALSE)</f>
        <v>Charger Performance Polo</v>
      </c>
      <c r="F4323" s="111" t="s">
        <v>3658</v>
      </c>
      <c r="G4323" s="111" t="s">
        <v>2755</v>
      </c>
      <c r="H4323" s="113" t="str">
        <f>VLOOKUP(C4323,STYLES!$1:$1048576,9,FALSE)</f>
        <v>Active</v>
      </c>
      <c r="I4323" s="113" t="str">
        <f>VLOOKUP(C4323,STYLES!$1:$1048576,10,FALSE)</f>
        <v>Active</v>
      </c>
      <c r="J4323" s="112" t="s">
        <v>2745</v>
      </c>
      <c r="K4323" s="139">
        <f>IFERROR(VLOOKUP(J4323,LISTS!G:H,2,FALSE),"0")</f>
        <v>7</v>
      </c>
      <c r="L4323" s="68">
        <f t="shared" si="216"/>
        <v>7</v>
      </c>
      <c r="M4323" s="112" t="s">
        <v>2745</v>
      </c>
      <c r="N4323" s="140">
        <f>IFERROR(VLOOKUP(M4323,LISTS!G:H,2,FALSE),"0")</f>
        <v>7</v>
      </c>
      <c r="O4323" s="68">
        <f t="shared" si="217"/>
        <v>7</v>
      </c>
      <c r="P4323" s="117" t="s">
        <v>2720</v>
      </c>
      <c r="Q4323" s="117" t="s">
        <v>3633</v>
      </c>
      <c r="R4323" s="117" t="s">
        <v>775</v>
      </c>
      <c r="S4323" s="103" t="s">
        <v>3238</v>
      </c>
      <c r="T4323" s="117" t="s">
        <v>775</v>
      </c>
    </row>
    <row r="4324" spans="1:20">
      <c r="A4324" s="4" t="str">
        <f>VLOOKUP(C4324,STYLES!$A$1:$R$2088,7,FALSE)</f>
        <v>Polos</v>
      </c>
      <c r="B4324" t="str">
        <f>VLOOKUP(C4324,STYLES!$1:$1048576,6,FALSE)</f>
        <v>Team 365™</v>
      </c>
      <c r="C4324" s="103" t="s">
        <v>2150</v>
      </c>
      <c r="E4324" t="str">
        <f>VLOOKUP(C4324,STYLES!$1:$1048576,12,FALSE)</f>
        <v>Charger Performance Polo</v>
      </c>
      <c r="F4324" s="111" t="s">
        <v>3659</v>
      </c>
      <c r="G4324" s="111" t="s">
        <v>2809</v>
      </c>
      <c r="H4324" s="113" t="str">
        <f>VLOOKUP(C4324,STYLES!$1:$1048576,9,FALSE)</f>
        <v>Active</v>
      </c>
      <c r="I4324" s="113" t="str">
        <f>VLOOKUP(C4324,STYLES!$1:$1048576,10,FALSE)</f>
        <v>Active</v>
      </c>
      <c r="J4324" s="112" t="s">
        <v>2745</v>
      </c>
      <c r="K4324" s="139">
        <f>IFERROR(VLOOKUP(J4324,LISTS!G:H,2,FALSE),"0")</f>
        <v>7</v>
      </c>
      <c r="L4324" s="68">
        <f t="shared" si="216"/>
        <v>7</v>
      </c>
      <c r="M4324" s="112" t="s">
        <v>2745</v>
      </c>
      <c r="N4324" s="140">
        <f>IFERROR(VLOOKUP(M4324,LISTS!G:H,2,FALSE),"0")</f>
        <v>7</v>
      </c>
      <c r="O4324" s="68">
        <f t="shared" si="217"/>
        <v>7</v>
      </c>
      <c r="P4324" s="117" t="s">
        <v>2720</v>
      </c>
      <c r="Q4324" s="117" t="s">
        <v>3368</v>
      </c>
      <c r="R4324" s="117" t="s">
        <v>775</v>
      </c>
      <c r="S4324" s="103" t="s">
        <v>3369</v>
      </c>
      <c r="T4324" s="117" t="s">
        <v>775</v>
      </c>
    </row>
    <row r="4325" spans="1:20">
      <c r="A4325" s="4" t="str">
        <f>VLOOKUP(C4325,STYLES!$A$1:$R$2088,7,FALSE)</f>
        <v>Polos</v>
      </c>
      <c r="B4325" t="str">
        <f>VLOOKUP(C4325,STYLES!$1:$1048576,6,FALSE)</f>
        <v>Team 365™</v>
      </c>
      <c r="C4325" s="103" t="s">
        <v>2150</v>
      </c>
      <c r="E4325" t="str">
        <f>VLOOKUP(C4325,STYLES!$1:$1048576,12,FALSE)</f>
        <v>Charger Performance Polo</v>
      </c>
      <c r="F4325" s="111" t="s">
        <v>3661</v>
      </c>
      <c r="G4325" s="111" t="s">
        <v>2786</v>
      </c>
      <c r="H4325" s="113" t="str">
        <f>VLOOKUP(C4325,STYLES!$1:$1048576,9,FALSE)</f>
        <v>Active</v>
      </c>
      <c r="I4325" s="113" t="str">
        <f>VLOOKUP(C4325,STYLES!$1:$1048576,10,FALSE)</f>
        <v>Active</v>
      </c>
      <c r="J4325" s="112" t="s">
        <v>2745</v>
      </c>
      <c r="K4325" s="139">
        <f>IFERROR(VLOOKUP(J4325,LISTS!G:H,2,FALSE),"0")</f>
        <v>7</v>
      </c>
      <c r="L4325" s="68">
        <f t="shared" si="216"/>
        <v>7</v>
      </c>
      <c r="M4325" s="112" t="s">
        <v>2745</v>
      </c>
      <c r="N4325" s="140">
        <f>IFERROR(VLOOKUP(M4325,LISTS!G:H,2,FALSE),"0")</f>
        <v>7</v>
      </c>
      <c r="O4325" s="68">
        <f t="shared" si="217"/>
        <v>7</v>
      </c>
      <c r="P4325" s="117" t="s">
        <v>2720</v>
      </c>
      <c r="Q4325" s="117" t="s">
        <v>2787</v>
      </c>
      <c r="R4325" s="117" t="s">
        <v>775</v>
      </c>
      <c r="S4325" s="103" t="s">
        <v>2788</v>
      </c>
      <c r="T4325" s="117" t="s">
        <v>775</v>
      </c>
    </row>
    <row r="4326" spans="1:20">
      <c r="A4326" s="4" t="str">
        <f>VLOOKUP(C4326,STYLES!$A$1:$R$2088,7,FALSE)</f>
        <v>Polos</v>
      </c>
      <c r="B4326" t="str">
        <f>VLOOKUP(C4326,STYLES!$1:$1048576,6,FALSE)</f>
        <v>Team 365™</v>
      </c>
      <c r="C4326" s="103" t="s">
        <v>2150</v>
      </c>
      <c r="E4326" t="str">
        <f>VLOOKUP(C4326,STYLES!$1:$1048576,12,FALSE)</f>
        <v>Charger Performance Polo</v>
      </c>
      <c r="F4326" s="111" t="s">
        <v>3662</v>
      </c>
      <c r="G4326" s="111" t="s">
        <v>2813</v>
      </c>
      <c r="H4326" s="113" t="str">
        <f>VLOOKUP(C4326,STYLES!$1:$1048576,9,FALSE)</f>
        <v>Active</v>
      </c>
      <c r="I4326" s="113" t="str">
        <f>VLOOKUP(C4326,STYLES!$1:$1048576,10,FALSE)</f>
        <v>Active</v>
      </c>
      <c r="J4326" s="112" t="s">
        <v>2745</v>
      </c>
      <c r="K4326" s="139">
        <f>IFERROR(VLOOKUP(J4326,LISTS!G:H,2,FALSE),"0")</f>
        <v>7</v>
      </c>
      <c r="L4326" s="68">
        <f t="shared" si="216"/>
        <v>7</v>
      </c>
      <c r="M4326" s="112" t="s">
        <v>2745</v>
      </c>
      <c r="N4326" s="140">
        <f>IFERROR(VLOOKUP(M4326,LISTS!G:H,2,FALSE),"0")</f>
        <v>7</v>
      </c>
      <c r="O4326" s="68">
        <f t="shared" si="217"/>
        <v>7</v>
      </c>
      <c r="P4326" s="117" t="s">
        <v>2720</v>
      </c>
      <c r="Q4326" s="117" t="s">
        <v>3085</v>
      </c>
      <c r="R4326" s="117" t="s">
        <v>775</v>
      </c>
      <c r="S4326" s="103" t="s">
        <v>3086</v>
      </c>
      <c r="T4326" s="117" t="s">
        <v>775</v>
      </c>
    </row>
    <row r="4327" spans="1:20">
      <c r="A4327" s="4" t="str">
        <f>VLOOKUP(C4327,STYLES!$A$1:$R$2088,7,FALSE)</f>
        <v>Polos</v>
      </c>
      <c r="B4327" t="str">
        <f>VLOOKUP(C4327,STYLES!$1:$1048576,6,FALSE)</f>
        <v>Team 365™</v>
      </c>
      <c r="C4327" s="103" t="s">
        <v>2150</v>
      </c>
      <c r="E4327" t="str">
        <f>VLOOKUP(C4327,STYLES!$1:$1048576,12,FALSE)</f>
        <v>Charger Performance Polo</v>
      </c>
      <c r="F4327" s="112" t="s">
        <v>2743</v>
      </c>
      <c r="G4327" s="111" t="s">
        <v>2743</v>
      </c>
      <c r="H4327" s="113" t="str">
        <f>VLOOKUP(C4327,STYLES!$1:$1048576,9,FALSE)</f>
        <v>Active</v>
      </c>
      <c r="I4327" s="113" t="str">
        <f>VLOOKUP(C4327,STYLES!$1:$1048576,10,FALSE)</f>
        <v>Active</v>
      </c>
      <c r="J4327" s="112" t="s">
        <v>2745</v>
      </c>
      <c r="K4327" s="139">
        <f>IFERROR(VLOOKUP(J4327,LISTS!G:H,2,FALSE),"0")</f>
        <v>7</v>
      </c>
      <c r="L4327" s="68">
        <f t="shared" si="216"/>
        <v>7</v>
      </c>
      <c r="M4327" s="112" t="s">
        <v>2745</v>
      </c>
      <c r="N4327" s="140">
        <f>IFERROR(VLOOKUP(M4327,LISTS!G:H,2,FALSE),"0")</f>
        <v>7</v>
      </c>
      <c r="O4327" s="68">
        <f t="shared" si="217"/>
        <v>7</v>
      </c>
      <c r="P4327" s="117" t="s">
        <v>2720</v>
      </c>
      <c r="Q4327" s="118" t="s">
        <v>2744</v>
      </c>
      <c r="R4327" s="117" t="s">
        <v>775</v>
      </c>
      <c r="S4327" s="112" t="s">
        <v>775</v>
      </c>
      <c r="T4327" s="117" t="s">
        <v>775</v>
      </c>
    </row>
    <row r="4328" spans="1:20">
      <c r="A4328" s="4" t="str">
        <f>VLOOKUP(C4328,STYLES!$A$1:$R$2088,7,FALSE)</f>
        <v>Polos</v>
      </c>
      <c r="B4328" t="str">
        <f>VLOOKUP(C4328,STYLES!$1:$1048576,6,FALSE)</f>
        <v>Team 365™</v>
      </c>
      <c r="C4328" s="103" t="s">
        <v>2150</v>
      </c>
      <c r="E4328" t="str">
        <f>VLOOKUP(C4328,STYLES!$1:$1048576,12,FALSE)</f>
        <v>Charger Performance Polo</v>
      </c>
      <c r="F4328" s="112" t="s">
        <v>3681</v>
      </c>
      <c r="G4328" s="111" t="s">
        <v>2724</v>
      </c>
      <c r="H4328" s="113" t="str">
        <f>VLOOKUP(C4328,STYLES!$1:$1048576,9,FALSE)</f>
        <v>Active</v>
      </c>
      <c r="I4328" s="117" t="s">
        <v>178</v>
      </c>
      <c r="J4328" s="112" t="s">
        <v>2745</v>
      </c>
      <c r="K4328" s="139">
        <f>IFERROR(VLOOKUP(J4328,LISTS!G:H,2,FALSE),"0")</f>
        <v>7</v>
      </c>
      <c r="L4328" s="68">
        <f t="shared" si="216"/>
        <v>7</v>
      </c>
      <c r="M4328" s="112" t="s">
        <v>775</v>
      </c>
      <c r="N4328" s="140" t="str">
        <f>IFERROR(VLOOKUP(M4328,LISTS!G:H,2,FALSE),"0")</f>
        <v>0</v>
      </c>
      <c r="O4328" s="68" t="str">
        <f t="shared" si="217"/>
        <v/>
      </c>
      <c r="P4328" s="117" t="s">
        <v>2720</v>
      </c>
      <c r="Q4328" s="117" t="s">
        <v>3003</v>
      </c>
      <c r="R4328" s="117" t="s">
        <v>775</v>
      </c>
      <c r="S4328" s="103" t="s">
        <v>3004</v>
      </c>
      <c r="T4328" s="117" t="s">
        <v>775</v>
      </c>
    </row>
    <row r="4329" spans="1:20">
      <c r="A4329" s="4" t="str">
        <f>VLOOKUP(C4329,STYLES!$A$1:$R$2088,7,FALSE)</f>
        <v>Polos</v>
      </c>
      <c r="B4329" t="str">
        <f>VLOOKUP(C4329,STYLES!$1:$1048576,6,FALSE)</f>
        <v>Team 365™</v>
      </c>
      <c r="C4329" s="103" t="s">
        <v>2150</v>
      </c>
      <c r="E4329" t="str">
        <f>VLOOKUP(C4329,STYLES!$1:$1048576,12,FALSE)</f>
        <v>Charger Performance Polo</v>
      </c>
      <c r="F4329" s="112" t="s">
        <v>3651</v>
      </c>
      <c r="G4329" s="111" t="s">
        <v>2728</v>
      </c>
      <c r="H4329" s="113" t="str">
        <f>VLOOKUP(C4329,STYLES!$1:$1048576,9,FALSE)</f>
        <v>Active</v>
      </c>
      <c r="I4329" s="117" t="s">
        <v>178</v>
      </c>
      <c r="J4329" s="112" t="s">
        <v>2745</v>
      </c>
      <c r="K4329" s="139">
        <f>IFERROR(VLOOKUP(J4329,LISTS!G:H,2,FALSE),"0")</f>
        <v>7</v>
      </c>
      <c r="L4329" s="68">
        <f t="shared" si="216"/>
        <v>7</v>
      </c>
      <c r="M4329" s="112" t="s">
        <v>775</v>
      </c>
      <c r="N4329" s="140" t="str">
        <f>IFERROR(VLOOKUP(M4329,LISTS!G:H,2,FALSE),"0")</f>
        <v>0</v>
      </c>
      <c r="O4329" s="68" t="str">
        <f t="shared" si="217"/>
        <v/>
      </c>
      <c r="P4329" s="117" t="s">
        <v>2720</v>
      </c>
      <c r="Q4329" s="117" t="s">
        <v>3652</v>
      </c>
      <c r="R4329" s="117" t="s">
        <v>775</v>
      </c>
      <c r="S4329" s="103" t="s">
        <v>3653</v>
      </c>
      <c r="T4329" s="117" t="s">
        <v>775</v>
      </c>
    </row>
    <row r="4330" spans="1:20">
      <c r="A4330" s="4" t="str">
        <f>VLOOKUP(C4330,STYLES!$A$1:$R$2088,7,FALSE)</f>
        <v>Polos</v>
      </c>
      <c r="B4330" t="str">
        <f>VLOOKUP(C4330,STYLES!$1:$1048576,6,FALSE)</f>
        <v>Team 365™</v>
      </c>
      <c r="C4330" s="103" t="s">
        <v>2150</v>
      </c>
      <c r="E4330" t="str">
        <f>VLOOKUP(C4330,STYLES!$1:$1048576,12,FALSE)</f>
        <v>Charger Performance Polo</v>
      </c>
      <c r="F4330" s="112" t="s">
        <v>3641</v>
      </c>
      <c r="G4330" s="111" t="s">
        <v>2820</v>
      </c>
      <c r="H4330" s="113" t="str">
        <f>VLOOKUP(C4330,STYLES!$1:$1048576,9,FALSE)</f>
        <v>Active</v>
      </c>
      <c r="I4330" s="117" t="s">
        <v>178</v>
      </c>
      <c r="J4330" s="112" t="s">
        <v>2745</v>
      </c>
      <c r="K4330" s="139">
        <f>IFERROR(VLOOKUP(J4330,LISTS!G:H,2,FALSE),"0")</f>
        <v>7</v>
      </c>
      <c r="L4330" s="68">
        <f t="shared" si="216"/>
        <v>7</v>
      </c>
      <c r="M4330" s="112" t="s">
        <v>775</v>
      </c>
      <c r="N4330" s="140" t="str">
        <f>IFERROR(VLOOKUP(M4330,LISTS!G:H,2,FALSE),"0")</f>
        <v>0</v>
      </c>
      <c r="O4330" s="68" t="str">
        <f t="shared" si="217"/>
        <v/>
      </c>
      <c r="P4330" s="117" t="s">
        <v>2720</v>
      </c>
      <c r="Q4330" s="117" t="s">
        <v>3642</v>
      </c>
      <c r="R4330" s="117" t="s">
        <v>775</v>
      </c>
      <c r="S4330" s="103" t="s">
        <v>3643</v>
      </c>
      <c r="T4330" s="117" t="s">
        <v>775</v>
      </c>
    </row>
    <row r="4331" spans="1:20">
      <c r="A4331" s="4"/>
      <c r="F4331" s="112"/>
      <c r="G4331" s="111"/>
      <c r="I4331" s="130"/>
      <c r="J4331" s="112"/>
      <c r="K4331" s="139"/>
      <c r="L4331" s="60">
        <f>SUM(L4312:L4330)</f>
        <v>133</v>
      </c>
      <c r="N4331" s="140"/>
      <c r="O4331" s="60">
        <f>SUM(O4312:O4330)</f>
        <v>112</v>
      </c>
      <c r="Q4331" s="117"/>
      <c r="R4331" s="117"/>
      <c r="S4331" s="103"/>
      <c r="T4331" s="103"/>
    </row>
    <row r="4332" spans="1:20">
      <c r="A4332" s="4" t="str">
        <f>VLOOKUP(C4332,STYLES!$A$1:$R$2088,7,FALSE)</f>
        <v>Polos</v>
      </c>
      <c r="B4332" t="str">
        <f>VLOOKUP(C4332,STYLES!$1:$1048576,6,FALSE)</f>
        <v>Team 365™</v>
      </c>
      <c r="C4332" s="103" t="s">
        <v>2165</v>
      </c>
      <c r="E4332" t="str">
        <f>VLOOKUP(C4332,STYLES!$1:$1048576,12,FALSE)</f>
        <v>Command Snag-Protection Polo</v>
      </c>
      <c r="F4332" s="119" t="s">
        <v>2718</v>
      </c>
      <c r="G4332" s="111" t="s">
        <v>2718</v>
      </c>
      <c r="H4332" s="113" t="str">
        <f>VLOOKUP(C4332,STYLES!$1:$1048576,9,FALSE)</f>
        <v>Active</v>
      </c>
      <c r="I4332" s="113" t="str">
        <f>VLOOKUP(C4332,STYLES!$1:$1048576,10,FALSE)</f>
        <v>Active</v>
      </c>
      <c r="J4332" s="112" t="s">
        <v>2719</v>
      </c>
      <c r="K4332" s="139">
        <f>IFERROR(VLOOKUP(J4332,LISTS!G:H,2,FALSE),"0")</f>
        <v>8</v>
      </c>
      <c r="L4332" s="68">
        <f t="shared" si="216"/>
        <v>8</v>
      </c>
      <c r="M4332" s="112" t="s">
        <v>2719</v>
      </c>
      <c r="N4332" s="140">
        <f>IFERROR(VLOOKUP(M4332,LISTS!G:H,2,FALSE),"0")</f>
        <v>8</v>
      </c>
      <c r="O4332" s="68">
        <f t="shared" si="217"/>
        <v>8</v>
      </c>
      <c r="P4332" s="117" t="s">
        <v>2720</v>
      </c>
      <c r="Q4332" s="101" t="s">
        <v>2721</v>
      </c>
      <c r="R4332" s="117" t="s">
        <v>775</v>
      </c>
      <c r="S4332" s="112" t="s">
        <v>2722</v>
      </c>
      <c r="T4332" s="117" t="s">
        <v>775</v>
      </c>
    </row>
    <row r="4333" spans="1:20">
      <c r="A4333" s="4" t="str">
        <f>VLOOKUP(C4333,STYLES!$A$1:$R$2088,7,FALSE)</f>
        <v>Polos</v>
      </c>
      <c r="B4333" t="str">
        <f>VLOOKUP(C4333,STYLES!$1:$1048576,6,FALSE)</f>
        <v>Team 365™</v>
      </c>
      <c r="C4333" s="103" t="s">
        <v>2165</v>
      </c>
      <c r="E4333" t="str">
        <f>VLOOKUP(C4333,STYLES!$1:$1048576,12,FALSE)</f>
        <v>Command Snag-Protection Polo</v>
      </c>
      <c r="F4333" s="119" t="s">
        <v>3013</v>
      </c>
      <c r="G4333" s="111" t="s">
        <v>2991</v>
      </c>
      <c r="H4333" s="113" t="str">
        <f>VLOOKUP(C4333,STYLES!$1:$1048576,9,FALSE)</f>
        <v>Active</v>
      </c>
      <c r="I4333" s="113" t="str">
        <f>VLOOKUP(C4333,STYLES!$1:$1048576,10,FALSE)</f>
        <v>Active</v>
      </c>
      <c r="J4333" s="112" t="s">
        <v>2719</v>
      </c>
      <c r="K4333" s="139">
        <f>IFERROR(VLOOKUP(J4333,LISTS!G:H,2,FALSE),"0")</f>
        <v>8</v>
      </c>
      <c r="L4333" s="68">
        <f t="shared" si="216"/>
        <v>8</v>
      </c>
      <c r="M4333" s="112" t="s">
        <v>2719</v>
      </c>
      <c r="N4333" s="140">
        <f>IFERROR(VLOOKUP(M4333,LISTS!G:H,2,FALSE),"0")</f>
        <v>8</v>
      </c>
      <c r="O4333" s="68">
        <f t="shared" si="217"/>
        <v>8</v>
      </c>
      <c r="P4333" s="117" t="s">
        <v>2720</v>
      </c>
      <c r="Q4333" s="117" t="s">
        <v>3014</v>
      </c>
      <c r="R4333" s="117" t="s">
        <v>775</v>
      </c>
      <c r="S4333" s="103" t="s">
        <v>3015</v>
      </c>
      <c r="T4333" s="117" t="s">
        <v>775</v>
      </c>
    </row>
    <row r="4334" spans="1:20">
      <c r="A4334" s="4" t="str">
        <f>VLOOKUP(C4334,STYLES!$A$1:$R$2088,7,FALSE)</f>
        <v>Polos</v>
      </c>
      <c r="B4334" t="str">
        <f>VLOOKUP(C4334,STYLES!$1:$1048576,6,FALSE)</f>
        <v>Team 365™</v>
      </c>
      <c r="C4334" s="103" t="s">
        <v>2165</v>
      </c>
      <c r="E4334" t="str">
        <f>VLOOKUP(C4334,STYLES!$1:$1048576,12,FALSE)</f>
        <v>Command Snag-Protection Polo</v>
      </c>
      <c r="F4334" s="119" t="s">
        <v>3638</v>
      </c>
      <c r="G4334" s="111" t="s">
        <v>2991</v>
      </c>
      <c r="H4334" s="113" t="str">
        <f>VLOOKUP(C4334,STYLES!$1:$1048576,9,FALSE)</f>
        <v>Active</v>
      </c>
      <c r="I4334" s="113" t="str">
        <f>VLOOKUP(C4334,STYLES!$1:$1048576,10,FALSE)</f>
        <v>Active</v>
      </c>
      <c r="J4334" s="112" t="s">
        <v>2719</v>
      </c>
      <c r="K4334" s="139">
        <f>IFERROR(VLOOKUP(J4334,LISTS!G:H,2,FALSE),"0")</f>
        <v>8</v>
      </c>
      <c r="L4334" s="68">
        <f t="shared" si="216"/>
        <v>8</v>
      </c>
      <c r="M4334" s="112" t="s">
        <v>2719</v>
      </c>
      <c r="N4334" s="140">
        <f>IFERROR(VLOOKUP(M4334,LISTS!G:H,2,FALSE),"0")</f>
        <v>8</v>
      </c>
      <c r="O4334" s="68">
        <f t="shared" si="217"/>
        <v>8</v>
      </c>
      <c r="P4334" s="117" t="s">
        <v>2720</v>
      </c>
      <c r="Q4334" s="117" t="s">
        <v>3615</v>
      </c>
      <c r="R4334" s="117" t="s">
        <v>775</v>
      </c>
      <c r="S4334" s="103" t="s">
        <v>3616</v>
      </c>
      <c r="T4334" s="117" t="s">
        <v>775</v>
      </c>
    </row>
    <row r="4335" spans="1:20">
      <c r="A4335" s="4" t="str">
        <f>VLOOKUP(C4335,STYLES!$A$1:$R$2088,7,FALSE)</f>
        <v>Polos</v>
      </c>
      <c r="B4335" t="str">
        <f>VLOOKUP(C4335,STYLES!$1:$1048576,6,FALSE)</f>
        <v>Team 365™</v>
      </c>
      <c r="C4335" s="103" t="s">
        <v>2165</v>
      </c>
      <c r="E4335" t="str">
        <f>VLOOKUP(C4335,STYLES!$1:$1048576,12,FALSE)</f>
        <v>Command Snag-Protection Polo</v>
      </c>
      <c r="F4335" s="111" t="s">
        <v>3639</v>
      </c>
      <c r="G4335" s="111" t="s">
        <v>2805</v>
      </c>
      <c r="H4335" s="113" t="str">
        <f>VLOOKUP(C4335,STYLES!$1:$1048576,9,FALSE)</f>
        <v>Active</v>
      </c>
      <c r="I4335" s="113" t="str">
        <f>VLOOKUP(C4335,STYLES!$1:$1048576,10,FALSE)</f>
        <v>Active</v>
      </c>
      <c r="J4335" s="112" t="s">
        <v>2719</v>
      </c>
      <c r="K4335" s="139">
        <f>IFERROR(VLOOKUP(J4335,LISTS!G:H,2,FALSE),"0")</f>
        <v>8</v>
      </c>
      <c r="L4335" s="68">
        <f t="shared" si="216"/>
        <v>8</v>
      </c>
      <c r="M4335" s="112" t="s">
        <v>2719</v>
      </c>
      <c r="N4335" s="140">
        <f>IFERROR(VLOOKUP(M4335,LISTS!G:H,2,FALSE),"0")</f>
        <v>8</v>
      </c>
      <c r="O4335" s="68">
        <f t="shared" si="217"/>
        <v>8</v>
      </c>
      <c r="P4335" s="117" t="s">
        <v>2720</v>
      </c>
      <c r="Q4335" s="117" t="s">
        <v>3252</v>
      </c>
      <c r="R4335" s="117" t="s">
        <v>775</v>
      </c>
      <c r="S4335" s="103" t="s">
        <v>3253</v>
      </c>
      <c r="T4335" s="103" t="s">
        <v>775</v>
      </c>
    </row>
    <row r="4336" spans="1:20">
      <c r="A4336" s="4" t="str">
        <f>VLOOKUP(C4336,STYLES!$A$1:$R$2088,7,FALSE)</f>
        <v>Polos</v>
      </c>
      <c r="B4336" t="str">
        <f>VLOOKUP(C4336,STYLES!$1:$1048576,6,FALSE)</f>
        <v>Team 365™</v>
      </c>
      <c r="C4336" s="103" t="s">
        <v>2165</v>
      </c>
      <c r="E4336" t="str">
        <f>VLOOKUP(C4336,STYLES!$1:$1048576,12,FALSE)</f>
        <v>Command Snag-Protection Polo</v>
      </c>
      <c r="F4336" s="119" t="s">
        <v>3640</v>
      </c>
      <c r="G4336" s="111" t="s">
        <v>2747</v>
      </c>
      <c r="H4336" s="113" t="str">
        <f>VLOOKUP(C4336,STYLES!$1:$1048576,9,FALSE)</f>
        <v>Active</v>
      </c>
      <c r="I4336" s="113" t="str">
        <f>VLOOKUP(C4336,STYLES!$1:$1048576,10,FALSE)</f>
        <v>Active</v>
      </c>
      <c r="J4336" s="112" t="s">
        <v>2719</v>
      </c>
      <c r="K4336" s="139">
        <f>IFERROR(VLOOKUP(J4336,LISTS!G:H,2,FALSE),"0")</f>
        <v>8</v>
      </c>
      <c r="L4336" s="68">
        <f t="shared" si="216"/>
        <v>8</v>
      </c>
      <c r="M4336" s="112" t="s">
        <v>2719</v>
      </c>
      <c r="N4336" s="140">
        <f>IFERROR(VLOOKUP(M4336,LISTS!G:H,2,FALSE),"0")</f>
        <v>8</v>
      </c>
      <c r="O4336" s="68">
        <f t="shared" si="217"/>
        <v>8</v>
      </c>
      <c r="P4336" s="117" t="s">
        <v>2720</v>
      </c>
      <c r="Q4336" s="117" t="s">
        <v>2748</v>
      </c>
      <c r="R4336" s="117" t="s">
        <v>775</v>
      </c>
      <c r="S4336" s="103" t="s">
        <v>2749</v>
      </c>
      <c r="T4336" s="117" t="s">
        <v>775</v>
      </c>
    </row>
    <row r="4337" spans="1:20">
      <c r="A4337" s="4" t="str">
        <f>VLOOKUP(C4337,STYLES!$A$1:$R$2088,7,FALSE)</f>
        <v>Polos</v>
      </c>
      <c r="B4337" t="str">
        <f>VLOOKUP(C4337,STYLES!$1:$1048576,6,FALSE)</f>
        <v>Team 365™</v>
      </c>
      <c r="C4337" s="103" t="s">
        <v>2165</v>
      </c>
      <c r="E4337" t="str">
        <f>VLOOKUP(C4337,STYLES!$1:$1048576,12,FALSE)</f>
        <v>Command Snag-Protection Polo</v>
      </c>
      <c r="F4337" s="119" t="s">
        <v>3641</v>
      </c>
      <c r="G4337" s="111" t="s">
        <v>2820</v>
      </c>
      <c r="H4337" s="113" t="str">
        <f>VLOOKUP(C4337,STYLES!$1:$1048576,9,FALSE)</f>
        <v>Active</v>
      </c>
      <c r="I4337" s="117" t="s">
        <v>178</v>
      </c>
      <c r="J4337" s="112" t="s">
        <v>2719</v>
      </c>
      <c r="K4337" s="139">
        <f>IFERROR(VLOOKUP(J4337,LISTS!G:H,2,FALSE),"0")</f>
        <v>8</v>
      </c>
      <c r="L4337" s="68">
        <f t="shared" si="216"/>
        <v>8</v>
      </c>
      <c r="M4337" s="112" t="s">
        <v>2719</v>
      </c>
      <c r="N4337" s="140">
        <f>IFERROR(VLOOKUP(M4337,LISTS!G:H,2,FALSE),"0")</f>
        <v>8</v>
      </c>
      <c r="O4337" s="68" t="str">
        <f t="shared" si="217"/>
        <v/>
      </c>
      <c r="P4337" s="117" t="s">
        <v>2720</v>
      </c>
      <c r="Q4337" s="117" t="s">
        <v>3642</v>
      </c>
      <c r="R4337" s="117" t="s">
        <v>775</v>
      </c>
      <c r="S4337" s="103" t="s">
        <v>3643</v>
      </c>
      <c r="T4337" s="117" t="s">
        <v>775</v>
      </c>
    </row>
    <row r="4338" spans="1:20">
      <c r="A4338" s="4" t="str">
        <f>VLOOKUP(C4338,STYLES!$A$1:$R$2088,7,FALSE)</f>
        <v>Polos</v>
      </c>
      <c r="B4338" t="str">
        <f>VLOOKUP(C4338,STYLES!$1:$1048576,6,FALSE)</f>
        <v>Team 365™</v>
      </c>
      <c r="C4338" s="103" t="s">
        <v>2165</v>
      </c>
      <c r="E4338" t="str">
        <f>VLOOKUP(C4338,STYLES!$1:$1048576,12,FALSE)</f>
        <v>Command Snag-Protection Polo</v>
      </c>
      <c r="F4338" s="119" t="s">
        <v>3644</v>
      </c>
      <c r="G4338" s="111" t="s">
        <v>2732</v>
      </c>
      <c r="H4338" s="113" t="str">
        <f>VLOOKUP(C4338,STYLES!$1:$1048576,9,FALSE)</f>
        <v>Active</v>
      </c>
      <c r="I4338" s="117" t="s">
        <v>178</v>
      </c>
      <c r="J4338" s="112" t="s">
        <v>2719</v>
      </c>
      <c r="K4338" s="139">
        <f>IFERROR(VLOOKUP(J4338,LISTS!G:H,2,FALSE),"0")</f>
        <v>8</v>
      </c>
      <c r="L4338" s="68">
        <f t="shared" si="216"/>
        <v>8</v>
      </c>
      <c r="M4338" s="112" t="s">
        <v>2719</v>
      </c>
      <c r="N4338" s="140">
        <f>IFERROR(VLOOKUP(M4338,LISTS!G:H,2,FALSE),"0")</f>
        <v>8</v>
      </c>
      <c r="O4338" s="68" t="str">
        <f t="shared" si="217"/>
        <v/>
      </c>
      <c r="P4338" s="117" t="s">
        <v>2720</v>
      </c>
      <c r="Q4338" s="117" t="s">
        <v>3645</v>
      </c>
      <c r="R4338" s="117" t="s">
        <v>775</v>
      </c>
      <c r="S4338" s="103" t="s">
        <v>3646</v>
      </c>
      <c r="T4338" s="117" t="s">
        <v>775</v>
      </c>
    </row>
    <row r="4339" spans="1:20">
      <c r="A4339" s="4" t="str">
        <f>VLOOKUP(C4339,STYLES!$A$1:$R$2088,7,FALSE)</f>
        <v>Polos</v>
      </c>
      <c r="B4339" t="str">
        <f>VLOOKUP(C4339,STYLES!$1:$1048576,6,FALSE)</f>
        <v>Team 365™</v>
      </c>
      <c r="C4339" s="103" t="s">
        <v>2165</v>
      </c>
      <c r="E4339" t="str">
        <f>VLOOKUP(C4339,STYLES!$1:$1048576,12,FALSE)</f>
        <v>Command Snag-Protection Polo</v>
      </c>
      <c r="F4339" s="119" t="s">
        <v>3647</v>
      </c>
      <c r="G4339" s="111" t="s">
        <v>2724</v>
      </c>
      <c r="H4339" s="113" t="str">
        <f>VLOOKUP(C4339,STYLES!$1:$1048576,9,FALSE)</f>
        <v>Active</v>
      </c>
      <c r="I4339" s="117" t="s">
        <v>178</v>
      </c>
      <c r="J4339" s="112" t="s">
        <v>2719</v>
      </c>
      <c r="K4339" s="139">
        <f>IFERROR(VLOOKUP(J4339,LISTS!G:H,2,FALSE),"0")</f>
        <v>8</v>
      </c>
      <c r="L4339" s="68">
        <f t="shared" si="216"/>
        <v>8</v>
      </c>
      <c r="M4339" s="112" t="s">
        <v>2719</v>
      </c>
      <c r="N4339" s="140">
        <f>IFERROR(VLOOKUP(M4339,LISTS!G:H,2,FALSE),"0")</f>
        <v>8</v>
      </c>
      <c r="O4339" s="68" t="str">
        <f t="shared" si="217"/>
        <v/>
      </c>
      <c r="P4339" s="117" t="s">
        <v>2720</v>
      </c>
      <c r="Q4339" s="117" t="s">
        <v>2852</v>
      </c>
      <c r="R4339" s="117" t="s">
        <v>775</v>
      </c>
      <c r="S4339" s="103" t="s">
        <v>2989</v>
      </c>
      <c r="T4339" s="117" t="s">
        <v>775</v>
      </c>
    </row>
    <row r="4340" spans="1:20">
      <c r="A4340" s="4" t="str">
        <f>VLOOKUP(C4340,STYLES!$A$1:$R$2088,7,FALSE)</f>
        <v>Polos</v>
      </c>
      <c r="B4340" t="str">
        <f>VLOOKUP(C4340,STYLES!$1:$1048576,6,FALSE)</f>
        <v>Team 365™</v>
      </c>
      <c r="C4340" s="103" t="s">
        <v>2165</v>
      </c>
      <c r="E4340" t="str">
        <f>VLOOKUP(C4340,STYLES!$1:$1048576,12,FALSE)</f>
        <v>Command Snag-Protection Polo</v>
      </c>
      <c r="F4340" s="119" t="s">
        <v>3648</v>
      </c>
      <c r="G4340" s="111" t="s">
        <v>2740</v>
      </c>
      <c r="H4340" s="113" t="str">
        <f>VLOOKUP(C4340,STYLES!$1:$1048576,9,FALSE)</f>
        <v>Active</v>
      </c>
      <c r="I4340" s="113" t="str">
        <f>VLOOKUP(C4340,STYLES!$1:$1048576,10,FALSE)</f>
        <v>Active</v>
      </c>
      <c r="J4340" s="112" t="s">
        <v>2719</v>
      </c>
      <c r="K4340" s="139">
        <f>IFERROR(VLOOKUP(J4340,LISTS!G:H,2,FALSE),"0")</f>
        <v>8</v>
      </c>
      <c r="L4340" s="68">
        <f t="shared" si="216"/>
        <v>8</v>
      </c>
      <c r="M4340" s="112" t="s">
        <v>2719</v>
      </c>
      <c r="N4340" s="140">
        <f>IFERROR(VLOOKUP(M4340,LISTS!G:H,2,FALSE),"0")</f>
        <v>8</v>
      </c>
      <c r="O4340" s="68">
        <f t="shared" si="217"/>
        <v>8</v>
      </c>
      <c r="P4340" s="117" t="s">
        <v>2720</v>
      </c>
      <c r="Q4340" s="117" t="s">
        <v>3619</v>
      </c>
      <c r="R4340" s="117" t="s">
        <v>775</v>
      </c>
      <c r="S4340" s="103" t="s">
        <v>3620</v>
      </c>
      <c r="T4340" s="117" t="s">
        <v>775</v>
      </c>
    </row>
    <row r="4341" spans="1:20">
      <c r="A4341" s="4" t="str">
        <f>VLOOKUP(C4341,STYLES!$A$1:$R$2088,7,FALSE)</f>
        <v>Polos</v>
      </c>
      <c r="B4341" t="str">
        <f>VLOOKUP(C4341,STYLES!$1:$1048576,6,FALSE)</f>
        <v>Team 365™</v>
      </c>
      <c r="C4341" s="103" t="s">
        <v>2165</v>
      </c>
      <c r="E4341" t="str">
        <f>VLOOKUP(C4341,STYLES!$1:$1048576,12,FALSE)</f>
        <v>Command Snag-Protection Polo</v>
      </c>
      <c r="F4341" s="119" t="s">
        <v>3649</v>
      </c>
      <c r="G4341" s="111" t="s">
        <v>2732</v>
      </c>
      <c r="H4341" s="113" t="str">
        <f>VLOOKUP(C4341,STYLES!$1:$1048576,9,FALSE)</f>
        <v>Active</v>
      </c>
      <c r="I4341" s="113" t="str">
        <f>VLOOKUP(C4341,STYLES!$1:$1048576,10,FALSE)</f>
        <v>Active</v>
      </c>
      <c r="J4341" s="112" t="s">
        <v>2719</v>
      </c>
      <c r="K4341" s="139">
        <f>IFERROR(VLOOKUP(J4341,LISTS!G:H,2,FALSE),"0")</f>
        <v>8</v>
      </c>
      <c r="L4341" s="68">
        <f t="shared" si="216"/>
        <v>8</v>
      </c>
      <c r="M4341" s="112" t="s">
        <v>2719</v>
      </c>
      <c r="N4341" s="140">
        <f>IFERROR(VLOOKUP(M4341,LISTS!G:H,2,FALSE),"0")</f>
        <v>8</v>
      </c>
      <c r="O4341" s="68">
        <f t="shared" si="217"/>
        <v>8</v>
      </c>
      <c r="P4341" s="117" t="s">
        <v>2720</v>
      </c>
      <c r="Q4341" s="117" t="s">
        <v>3622</v>
      </c>
      <c r="R4341" s="117" t="s">
        <v>775</v>
      </c>
      <c r="S4341" s="103" t="s">
        <v>3623</v>
      </c>
      <c r="T4341" s="117" t="s">
        <v>775</v>
      </c>
    </row>
    <row r="4342" spans="1:20">
      <c r="A4342" s="4" t="str">
        <f>VLOOKUP(C4342,STYLES!$A$1:$R$2088,7,FALSE)</f>
        <v>Polos</v>
      </c>
      <c r="B4342" t="str">
        <f>VLOOKUP(C4342,STYLES!$1:$1048576,6,FALSE)</f>
        <v>Team 365™</v>
      </c>
      <c r="C4342" s="103" t="s">
        <v>2165</v>
      </c>
      <c r="E4342" t="str">
        <f>VLOOKUP(C4342,STYLES!$1:$1048576,12,FALSE)</f>
        <v>Command Snag-Protection Polo</v>
      </c>
      <c r="F4342" s="119" t="s">
        <v>3650</v>
      </c>
      <c r="G4342" s="111" t="s">
        <v>2763</v>
      </c>
      <c r="H4342" s="113" t="str">
        <f>VLOOKUP(C4342,STYLES!$1:$1048576,9,FALSE)</f>
        <v>Active</v>
      </c>
      <c r="I4342" s="113" t="str">
        <f>VLOOKUP(C4342,STYLES!$1:$1048576,10,FALSE)</f>
        <v>Active</v>
      </c>
      <c r="J4342" s="112" t="s">
        <v>2719</v>
      </c>
      <c r="K4342" s="139">
        <f>IFERROR(VLOOKUP(J4342,LISTS!G:H,2,FALSE),"0")</f>
        <v>8</v>
      </c>
      <c r="L4342" s="68">
        <f t="shared" si="216"/>
        <v>8</v>
      </c>
      <c r="M4342" s="112" t="s">
        <v>2719</v>
      </c>
      <c r="N4342" s="140">
        <f>IFERROR(VLOOKUP(M4342,LISTS!G:H,2,FALSE),"0")</f>
        <v>8</v>
      </c>
      <c r="O4342" s="68">
        <f t="shared" si="217"/>
        <v>8</v>
      </c>
      <c r="P4342" s="117" t="s">
        <v>2720</v>
      </c>
      <c r="Q4342" s="117" t="s">
        <v>2783</v>
      </c>
      <c r="R4342" s="117" t="s">
        <v>775</v>
      </c>
      <c r="S4342" s="103" t="s">
        <v>2922</v>
      </c>
      <c r="T4342" s="117" t="s">
        <v>775</v>
      </c>
    </row>
    <row r="4343" spans="1:20">
      <c r="A4343" s="4" t="str">
        <f>VLOOKUP(C4343,STYLES!$A$1:$R$2088,7,FALSE)</f>
        <v>Polos</v>
      </c>
      <c r="B4343" t="str">
        <f>VLOOKUP(C4343,STYLES!$1:$1048576,6,FALSE)</f>
        <v>Team 365™</v>
      </c>
      <c r="C4343" s="103" t="s">
        <v>2165</v>
      </c>
      <c r="E4343" t="str">
        <f>VLOOKUP(C4343,STYLES!$1:$1048576,12,FALSE)</f>
        <v>Command Snag-Protection Polo</v>
      </c>
      <c r="F4343" s="119" t="s">
        <v>3651</v>
      </c>
      <c r="G4343" s="111" t="s">
        <v>2728</v>
      </c>
      <c r="H4343" s="113" t="str">
        <f>VLOOKUP(C4343,STYLES!$1:$1048576,9,FALSE)</f>
        <v>Active</v>
      </c>
      <c r="I4343" s="117" t="s">
        <v>178</v>
      </c>
      <c r="J4343" s="112" t="s">
        <v>2719</v>
      </c>
      <c r="K4343" s="139">
        <f>IFERROR(VLOOKUP(J4343,LISTS!G:H,2,FALSE),"0")</f>
        <v>8</v>
      </c>
      <c r="L4343" s="68">
        <f t="shared" si="216"/>
        <v>8</v>
      </c>
      <c r="M4343" s="112" t="s">
        <v>2719</v>
      </c>
      <c r="N4343" s="140">
        <f>IFERROR(VLOOKUP(M4343,LISTS!G:H,2,FALSE),"0")</f>
        <v>8</v>
      </c>
      <c r="O4343" s="68" t="str">
        <f t="shared" si="217"/>
        <v/>
      </c>
      <c r="P4343" s="117" t="s">
        <v>2720</v>
      </c>
      <c r="Q4343" s="117" t="s">
        <v>3652</v>
      </c>
      <c r="R4343" s="117" t="s">
        <v>775</v>
      </c>
      <c r="S4343" s="103" t="s">
        <v>3653</v>
      </c>
      <c r="T4343" s="117" t="s">
        <v>775</v>
      </c>
    </row>
    <row r="4344" spans="1:20">
      <c r="A4344" s="4" t="str">
        <f>VLOOKUP(C4344,STYLES!$A$1:$R$2088,7,FALSE)</f>
        <v>Polos</v>
      </c>
      <c r="B4344" t="str">
        <f>VLOOKUP(C4344,STYLES!$1:$1048576,6,FALSE)</f>
        <v>Team 365™</v>
      </c>
      <c r="C4344" s="103" t="s">
        <v>2165</v>
      </c>
      <c r="E4344" t="str">
        <f>VLOOKUP(C4344,STYLES!$1:$1048576,12,FALSE)</f>
        <v>Command Snag-Protection Polo</v>
      </c>
      <c r="F4344" s="119" t="s">
        <v>3654</v>
      </c>
      <c r="G4344" s="111" t="s">
        <v>2751</v>
      </c>
      <c r="H4344" s="113" t="str">
        <f>VLOOKUP(C4344,STYLES!$1:$1048576,9,FALSE)</f>
        <v>Active</v>
      </c>
      <c r="I4344" s="113" t="str">
        <f>VLOOKUP(C4344,STYLES!$1:$1048576,10,FALSE)</f>
        <v>Active</v>
      </c>
      <c r="J4344" s="112" t="s">
        <v>2719</v>
      </c>
      <c r="K4344" s="139">
        <f>IFERROR(VLOOKUP(J4344,LISTS!G:H,2,FALSE),"0")</f>
        <v>8</v>
      </c>
      <c r="L4344" s="68">
        <f t="shared" si="216"/>
        <v>8</v>
      </c>
      <c r="M4344" s="112" t="s">
        <v>2719</v>
      </c>
      <c r="N4344" s="140">
        <f>IFERROR(VLOOKUP(M4344,LISTS!G:H,2,FALSE),"0")</f>
        <v>8</v>
      </c>
      <c r="O4344" s="68">
        <f t="shared" si="217"/>
        <v>8</v>
      </c>
      <c r="P4344" s="117" t="s">
        <v>2720</v>
      </c>
      <c r="Q4344" s="117" t="s">
        <v>2794</v>
      </c>
      <c r="R4344" s="117" t="s">
        <v>775</v>
      </c>
      <c r="S4344" s="103" t="s">
        <v>2795</v>
      </c>
      <c r="T4344" s="117" t="s">
        <v>775</v>
      </c>
    </row>
    <row r="4345" spans="1:20">
      <c r="A4345" s="4" t="str">
        <f>VLOOKUP(C4345,STYLES!$A$1:$R$2088,7,FALSE)</f>
        <v>Polos</v>
      </c>
      <c r="B4345" t="str">
        <f>VLOOKUP(C4345,STYLES!$1:$1048576,6,FALSE)</f>
        <v>Team 365™</v>
      </c>
      <c r="C4345" s="103" t="s">
        <v>2165</v>
      </c>
      <c r="E4345" t="str">
        <f>VLOOKUP(C4345,STYLES!$1:$1048576,12,FALSE)</f>
        <v>Command Snag-Protection Polo</v>
      </c>
      <c r="F4345" s="119" t="s">
        <v>3655</v>
      </c>
      <c r="G4345" s="111" t="s">
        <v>2724</v>
      </c>
      <c r="H4345" s="113" t="str">
        <f>VLOOKUP(C4345,STYLES!$1:$1048576,9,FALSE)</f>
        <v>Active</v>
      </c>
      <c r="I4345" s="113" t="str">
        <f>VLOOKUP(C4345,STYLES!$1:$1048576,10,FALSE)</f>
        <v>Active</v>
      </c>
      <c r="J4345" s="112" t="s">
        <v>2719</v>
      </c>
      <c r="K4345" s="139">
        <f>IFERROR(VLOOKUP(J4345,LISTS!G:H,2,FALSE),"0")</f>
        <v>8</v>
      </c>
      <c r="L4345" s="68">
        <f t="shared" si="216"/>
        <v>8</v>
      </c>
      <c r="M4345" s="112" t="s">
        <v>2719</v>
      </c>
      <c r="N4345" s="140">
        <f>IFERROR(VLOOKUP(M4345,LISTS!G:H,2,FALSE),"0")</f>
        <v>8</v>
      </c>
      <c r="O4345" s="68">
        <f t="shared" si="217"/>
        <v>8</v>
      </c>
      <c r="P4345" s="117" t="s">
        <v>2720</v>
      </c>
      <c r="Q4345" s="117" t="s">
        <v>3206</v>
      </c>
      <c r="R4345" s="117" t="s">
        <v>775</v>
      </c>
      <c r="S4345" s="103" t="s">
        <v>3207</v>
      </c>
      <c r="T4345" s="117" t="s">
        <v>775</v>
      </c>
    </row>
    <row r="4346" spans="1:20">
      <c r="A4346" s="4" t="str">
        <f>VLOOKUP(C4346,STYLES!$A$1:$R$2088,7,FALSE)</f>
        <v>Polos</v>
      </c>
      <c r="B4346" t="str">
        <f>VLOOKUP(C4346,STYLES!$1:$1048576,6,FALSE)</f>
        <v>Team 365™</v>
      </c>
      <c r="C4346" s="103" t="s">
        <v>2165</v>
      </c>
      <c r="E4346" t="str">
        <f>VLOOKUP(C4346,STYLES!$1:$1048576,12,FALSE)</f>
        <v>Command Snag-Protection Polo</v>
      </c>
      <c r="F4346" s="119" t="s">
        <v>3656</v>
      </c>
      <c r="G4346" s="111" t="s">
        <v>2797</v>
      </c>
      <c r="H4346" s="113" t="str">
        <f>VLOOKUP(C4346,STYLES!$1:$1048576,9,FALSE)</f>
        <v>Active</v>
      </c>
      <c r="I4346" s="113" t="str">
        <f>VLOOKUP(C4346,STYLES!$1:$1048576,10,FALSE)</f>
        <v>Active</v>
      </c>
      <c r="J4346" s="112" t="s">
        <v>2719</v>
      </c>
      <c r="K4346" s="139">
        <f>IFERROR(VLOOKUP(J4346,LISTS!G:H,2,FALSE),"0")</f>
        <v>8</v>
      </c>
      <c r="L4346" s="68">
        <f t="shared" si="216"/>
        <v>8</v>
      </c>
      <c r="M4346" s="112" t="s">
        <v>2719</v>
      </c>
      <c r="N4346" s="140">
        <f>IFERROR(VLOOKUP(M4346,LISTS!G:H,2,FALSE),"0")</f>
        <v>8</v>
      </c>
      <c r="O4346" s="68">
        <f t="shared" si="217"/>
        <v>8</v>
      </c>
      <c r="P4346" s="117" t="s">
        <v>2720</v>
      </c>
      <c r="Q4346" s="117" t="s">
        <v>3630</v>
      </c>
      <c r="R4346" s="117" t="s">
        <v>775</v>
      </c>
      <c r="S4346" s="103" t="s">
        <v>3631</v>
      </c>
      <c r="T4346" s="117" t="s">
        <v>775</v>
      </c>
    </row>
    <row r="4347" spans="1:20">
      <c r="A4347" s="4" t="str">
        <f>VLOOKUP(C4347,STYLES!$A$1:$R$2088,7,FALSE)</f>
        <v>Polos</v>
      </c>
      <c r="B4347" t="str">
        <f>VLOOKUP(C4347,STYLES!$1:$1048576,6,FALSE)</f>
        <v>Team 365™</v>
      </c>
      <c r="C4347" s="103" t="s">
        <v>2165</v>
      </c>
      <c r="E4347" t="str">
        <f>VLOOKUP(C4347,STYLES!$1:$1048576,12,FALSE)</f>
        <v>Command Snag-Protection Polo</v>
      </c>
      <c r="F4347" s="119" t="s">
        <v>3657</v>
      </c>
      <c r="G4347" s="111" t="s">
        <v>2879</v>
      </c>
      <c r="H4347" s="113" t="str">
        <f>VLOOKUP(C4347,STYLES!$1:$1048576,9,FALSE)</f>
        <v>Active</v>
      </c>
      <c r="I4347" s="113" t="str">
        <f>VLOOKUP(C4347,STYLES!$1:$1048576,10,FALSE)</f>
        <v>Active</v>
      </c>
      <c r="J4347" s="112" t="s">
        <v>2719</v>
      </c>
      <c r="K4347" s="139">
        <f>IFERROR(VLOOKUP(J4347,LISTS!G:H,2,FALSE),"0")</f>
        <v>8</v>
      </c>
      <c r="L4347" s="68">
        <f t="shared" si="216"/>
        <v>8</v>
      </c>
      <c r="M4347" s="112" t="s">
        <v>2719</v>
      </c>
      <c r="N4347" s="140">
        <f>IFERROR(VLOOKUP(M4347,LISTS!G:H,2,FALSE),"0")</f>
        <v>8</v>
      </c>
      <c r="O4347" s="68">
        <f t="shared" si="217"/>
        <v>8</v>
      </c>
      <c r="P4347" s="117" t="s">
        <v>2720</v>
      </c>
      <c r="Q4347" s="117" t="s">
        <v>3630</v>
      </c>
      <c r="R4347" s="117" t="s">
        <v>775</v>
      </c>
      <c r="S4347" s="103" t="s">
        <v>3631</v>
      </c>
      <c r="T4347" s="117" t="s">
        <v>775</v>
      </c>
    </row>
    <row r="4348" spans="1:20">
      <c r="A4348" s="4" t="str">
        <f>VLOOKUP(C4348,STYLES!$A$1:$R$2088,7,FALSE)</f>
        <v>Polos</v>
      </c>
      <c r="B4348" t="str">
        <f>VLOOKUP(C4348,STYLES!$1:$1048576,6,FALSE)</f>
        <v>Team 365™</v>
      </c>
      <c r="C4348" s="103" t="s">
        <v>2165</v>
      </c>
      <c r="E4348" t="str">
        <f>VLOOKUP(C4348,STYLES!$1:$1048576,12,FALSE)</f>
        <v>Command Snag-Protection Polo</v>
      </c>
      <c r="F4348" s="119" t="s">
        <v>3658</v>
      </c>
      <c r="G4348" s="111" t="s">
        <v>2755</v>
      </c>
      <c r="H4348" s="113" t="str">
        <f>VLOOKUP(C4348,STYLES!$1:$1048576,9,FALSE)</f>
        <v>Active</v>
      </c>
      <c r="I4348" s="113" t="str">
        <f>VLOOKUP(C4348,STYLES!$1:$1048576,10,FALSE)</f>
        <v>Active</v>
      </c>
      <c r="J4348" s="112" t="s">
        <v>2719</v>
      </c>
      <c r="K4348" s="139">
        <f>IFERROR(VLOOKUP(J4348,LISTS!G:H,2,FALSE),"0")</f>
        <v>8</v>
      </c>
      <c r="L4348" s="68">
        <f t="shared" si="216"/>
        <v>8</v>
      </c>
      <c r="M4348" s="112" t="s">
        <v>2719</v>
      </c>
      <c r="N4348" s="140">
        <f>IFERROR(VLOOKUP(M4348,LISTS!G:H,2,FALSE),"0")</f>
        <v>8</v>
      </c>
      <c r="O4348" s="68">
        <f t="shared" si="217"/>
        <v>8</v>
      </c>
      <c r="P4348" s="117" t="s">
        <v>2720</v>
      </c>
      <c r="Q4348" s="117" t="s">
        <v>3633</v>
      </c>
      <c r="R4348" s="117" t="s">
        <v>775</v>
      </c>
      <c r="S4348" s="103" t="s">
        <v>3238</v>
      </c>
      <c r="T4348" s="117" t="s">
        <v>775</v>
      </c>
    </row>
    <row r="4349" spans="1:20">
      <c r="A4349" s="4" t="str">
        <f>VLOOKUP(C4349,STYLES!$A$1:$R$2088,7,FALSE)</f>
        <v>Polos</v>
      </c>
      <c r="B4349" t="str">
        <f>VLOOKUP(C4349,STYLES!$1:$1048576,6,FALSE)</f>
        <v>Team 365™</v>
      </c>
      <c r="C4349" s="103" t="s">
        <v>2165</v>
      </c>
      <c r="E4349" t="str">
        <f>VLOOKUP(C4349,STYLES!$1:$1048576,12,FALSE)</f>
        <v>Command Snag-Protection Polo</v>
      </c>
      <c r="F4349" s="119" t="s">
        <v>3659</v>
      </c>
      <c r="G4349" s="111" t="s">
        <v>2809</v>
      </c>
      <c r="H4349" s="113" t="str">
        <f>VLOOKUP(C4349,STYLES!$1:$1048576,9,FALSE)</f>
        <v>Active</v>
      </c>
      <c r="I4349" s="113" t="str">
        <f>VLOOKUP(C4349,STYLES!$1:$1048576,10,FALSE)</f>
        <v>Active</v>
      </c>
      <c r="J4349" s="112" t="s">
        <v>2719</v>
      </c>
      <c r="K4349" s="139">
        <f>IFERROR(VLOOKUP(J4349,LISTS!G:H,2,FALSE),"0")</f>
        <v>8</v>
      </c>
      <c r="L4349" s="68">
        <f t="shared" si="216"/>
        <v>8</v>
      </c>
      <c r="M4349" s="112" t="s">
        <v>2719</v>
      </c>
      <c r="N4349" s="140">
        <f>IFERROR(VLOOKUP(M4349,LISTS!G:H,2,FALSE),"0")</f>
        <v>8</v>
      </c>
      <c r="O4349" s="68">
        <f t="shared" si="217"/>
        <v>8</v>
      </c>
      <c r="P4349" s="117" t="s">
        <v>2720</v>
      </c>
      <c r="Q4349" s="117" t="s">
        <v>3368</v>
      </c>
      <c r="R4349" s="117" t="s">
        <v>775</v>
      </c>
      <c r="S4349" s="103" t="s">
        <v>3369</v>
      </c>
      <c r="T4349" s="117" t="s">
        <v>775</v>
      </c>
    </row>
    <row r="4350" spans="1:20">
      <c r="A4350" s="4" t="str">
        <f>VLOOKUP(C4350,STYLES!$A$1:$R$2088,7,FALSE)</f>
        <v>Polos</v>
      </c>
      <c r="B4350" t="str">
        <f>VLOOKUP(C4350,STYLES!$1:$1048576,6,FALSE)</f>
        <v>Team 365™</v>
      </c>
      <c r="C4350" s="103" t="s">
        <v>2165</v>
      </c>
      <c r="E4350" t="str">
        <f>VLOOKUP(C4350,STYLES!$1:$1048576,12,FALSE)</f>
        <v>Command Snag-Protection Polo</v>
      </c>
      <c r="F4350" s="119" t="s">
        <v>3660</v>
      </c>
      <c r="G4350" s="111" t="s">
        <v>2724</v>
      </c>
      <c r="H4350" s="113" t="str">
        <f>VLOOKUP(C4350,STYLES!$1:$1048576,9,FALSE)</f>
        <v>Active</v>
      </c>
      <c r="I4350" s="117" t="s">
        <v>178</v>
      </c>
      <c r="J4350" s="112" t="s">
        <v>2719</v>
      </c>
      <c r="K4350" s="139">
        <f>IFERROR(VLOOKUP(J4350,LISTS!G:H,2,FALSE),"0")</f>
        <v>8</v>
      </c>
      <c r="L4350" s="68">
        <f t="shared" si="216"/>
        <v>8</v>
      </c>
      <c r="M4350" s="112" t="s">
        <v>2719</v>
      </c>
      <c r="N4350" s="140">
        <f>IFERROR(VLOOKUP(M4350,LISTS!G:H,2,FALSE),"0")</f>
        <v>8</v>
      </c>
      <c r="O4350" s="68" t="str">
        <f t="shared" si="217"/>
        <v/>
      </c>
      <c r="P4350" s="117" t="s">
        <v>2720</v>
      </c>
      <c r="Q4350" s="117" t="s">
        <v>3003</v>
      </c>
      <c r="R4350" s="117" t="s">
        <v>775</v>
      </c>
      <c r="S4350" s="103" t="s">
        <v>3004</v>
      </c>
      <c r="T4350" s="117" t="s">
        <v>775</v>
      </c>
    </row>
    <row r="4351" spans="1:20">
      <c r="A4351" s="4" t="str">
        <f>VLOOKUP(C4351,STYLES!$A$1:$R$2088,7,FALSE)</f>
        <v>Polos</v>
      </c>
      <c r="B4351" t="str">
        <f>VLOOKUP(C4351,STYLES!$1:$1048576,6,FALSE)</f>
        <v>Team 365™</v>
      </c>
      <c r="C4351" s="103" t="s">
        <v>2165</v>
      </c>
      <c r="E4351" t="str">
        <f>VLOOKUP(C4351,STYLES!$1:$1048576,12,FALSE)</f>
        <v>Command Snag-Protection Polo</v>
      </c>
      <c r="F4351" s="119" t="s">
        <v>3661</v>
      </c>
      <c r="G4351" s="111" t="s">
        <v>2786</v>
      </c>
      <c r="H4351" s="113" t="str">
        <f>VLOOKUP(C4351,STYLES!$1:$1048576,9,FALSE)</f>
        <v>Active</v>
      </c>
      <c r="I4351" s="113" t="str">
        <f>VLOOKUP(C4351,STYLES!$1:$1048576,10,FALSE)</f>
        <v>Active</v>
      </c>
      <c r="J4351" s="112" t="s">
        <v>2719</v>
      </c>
      <c r="K4351" s="139">
        <f>IFERROR(VLOOKUP(J4351,LISTS!G:H,2,FALSE),"0")</f>
        <v>8</v>
      </c>
      <c r="L4351" s="68">
        <f t="shared" si="216"/>
        <v>8</v>
      </c>
      <c r="M4351" s="112" t="s">
        <v>2719</v>
      </c>
      <c r="N4351" s="140">
        <f>IFERROR(VLOOKUP(M4351,LISTS!G:H,2,FALSE),"0")</f>
        <v>8</v>
      </c>
      <c r="O4351" s="68">
        <f t="shared" si="217"/>
        <v>8</v>
      </c>
      <c r="P4351" s="117" t="s">
        <v>2720</v>
      </c>
      <c r="Q4351" s="117" t="s">
        <v>2787</v>
      </c>
      <c r="R4351" s="117" t="s">
        <v>775</v>
      </c>
      <c r="S4351" s="103" t="s">
        <v>2788</v>
      </c>
      <c r="T4351" s="117" t="s">
        <v>775</v>
      </c>
    </row>
    <row r="4352" spans="1:20">
      <c r="A4352" s="4" t="str">
        <f>VLOOKUP(C4352,STYLES!$A$1:$R$2088,7,FALSE)</f>
        <v>Polos</v>
      </c>
      <c r="B4352" t="str">
        <f>VLOOKUP(C4352,STYLES!$1:$1048576,6,FALSE)</f>
        <v>Team 365™</v>
      </c>
      <c r="C4352" s="103" t="s">
        <v>2165</v>
      </c>
      <c r="E4352" t="str">
        <f>VLOOKUP(C4352,STYLES!$1:$1048576,12,FALSE)</f>
        <v>Command Snag-Protection Polo</v>
      </c>
      <c r="F4352" s="119" t="s">
        <v>3662</v>
      </c>
      <c r="G4352" s="111" t="s">
        <v>2813</v>
      </c>
      <c r="H4352" s="113" t="str">
        <f>VLOOKUP(C4352,STYLES!$1:$1048576,9,FALSE)</f>
        <v>Active</v>
      </c>
      <c r="I4352" s="113" t="str">
        <f>VLOOKUP(C4352,STYLES!$1:$1048576,10,FALSE)</f>
        <v>Active</v>
      </c>
      <c r="J4352" s="112" t="s">
        <v>2719</v>
      </c>
      <c r="K4352" s="139">
        <f>IFERROR(VLOOKUP(J4352,LISTS!G:H,2,FALSE),"0")</f>
        <v>8</v>
      </c>
      <c r="L4352" s="68">
        <f t="shared" si="216"/>
        <v>8</v>
      </c>
      <c r="M4352" s="112" t="s">
        <v>2719</v>
      </c>
      <c r="N4352" s="140">
        <f>IFERROR(VLOOKUP(M4352,LISTS!G:H,2,FALSE),"0")</f>
        <v>8</v>
      </c>
      <c r="O4352" s="68">
        <f t="shared" si="217"/>
        <v>8</v>
      </c>
      <c r="P4352" s="117" t="s">
        <v>2720</v>
      </c>
      <c r="Q4352" s="117" t="s">
        <v>3085</v>
      </c>
      <c r="R4352" s="117" t="s">
        <v>775</v>
      </c>
      <c r="S4352" s="103" t="s">
        <v>3086</v>
      </c>
      <c r="T4352" s="117" t="s">
        <v>775</v>
      </c>
    </row>
    <row r="4353" spans="1:20">
      <c r="A4353" s="4" t="str">
        <f>VLOOKUP(C4353,STYLES!$A$1:$R$2088,7,FALSE)</f>
        <v>Polos</v>
      </c>
      <c r="B4353" t="str">
        <f>VLOOKUP(C4353,STYLES!$1:$1048576,6,FALSE)</f>
        <v>Team 365™</v>
      </c>
      <c r="C4353" s="103" t="s">
        <v>2165</v>
      </c>
      <c r="E4353" t="str">
        <f>VLOOKUP(C4353,STYLES!$1:$1048576,12,FALSE)</f>
        <v>Command Snag-Protection Polo</v>
      </c>
      <c r="F4353" s="119" t="s">
        <v>2743</v>
      </c>
      <c r="G4353" s="111" t="s">
        <v>2743</v>
      </c>
      <c r="H4353" s="113" t="str">
        <f>VLOOKUP(C4353,STYLES!$1:$1048576,9,FALSE)</f>
        <v>Active</v>
      </c>
      <c r="I4353" s="113" t="str">
        <f>VLOOKUP(C4353,STYLES!$1:$1048576,10,FALSE)</f>
        <v>Active</v>
      </c>
      <c r="J4353" s="112" t="s">
        <v>2719</v>
      </c>
      <c r="K4353" s="139">
        <f>IFERROR(VLOOKUP(J4353,LISTS!G:H,2,FALSE),"0")</f>
        <v>8</v>
      </c>
      <c r="L4353" s="68">
        <f t="shared" si="216"/>
        <v>8</v>
      </c>
      <c r="M4353" s="112" t="s">
        <v>2719</v>
      </c>
      <c r="N4353" s="140">
        <f>IFERROR(VLOOKUP(M4353,LISTS!G:H,2,FALSE),"0")</f>
        <v>8</v>
      </c>
      <c r="O4353" s="68">
        <f t="shared" si="217"/>
        <v>8</v>
      </c>
      <c r="P4353" s="117" t="s">
        <v>2720</v>
      </c>
      <c r="Q4353" s="118" t="s">
        <v>2744</v>
      </c>
      <c r="R4353" s="117" t="s">
        <v>775</v>
      </c>
      <c r="S4353" s="112" t="s">
        <v>775</v>
      </c>
      <c r="T4353" s="117" t="s">
        <v>775</v>
      </c>
    </row>
    <row r="4354" spans="1:20">
      <c r="A4354" s="4"/>
      <c r="F4354" s="112"/>
      <c r="G4354" s="111"/>
      <c r="I4354" s="130"/>
      <c r="J4354" s="112"/>
      <c r="K4354" s="139"/>
      <c r="L4354" s="60">
        <f>SUM(L4332:L4353)</f>
        <v>176</v>
      </c>
      <c r="N4354" s="140"/>
      <c r="O4354" s="60">
        <f>SUM(O4332:O4353)</f>
        <v>136</v>
      </c>
      <c r="Q4354" s="117"/>
      <c r="R4354" s="117"/>
      <c r="S4354" s="103"/>
      <c r="T4354" s="103"/>
    </row>
    <row r="4355" spans="1:20">
      <c r="A4355" s="4" t="str">
        <f>VLOOKUP(C4355,STYLES!$A$1:$R$2088,7,FALSE)</f>
        <v>Polos</v>
      </c>
      <c r="B4355" t="str">
        <f>VLOOKUP(C4355,STYLES!$1:$1048576,6,FALSE)</f>
        <v>Team 365™</v>
      </c>
      <c r="C4355" s="103" t="s">
        <v>2170</v>
      </c>
      <c r="E4355" t="str">
        <f>VLOOKUP(C4355,STYLES!$1:$1048576,12,FALSE)</f>
        <v>Command Snag-Protection Polo</v>
      </c>
      <c r="F4355" s="119" t="s">
        <v>2718</v>
      </c>
      <c r="G4355" s="111" t="s">
        <v>2718</v>
      </c>
      <c r="H4355" s="113" t="str">
        <f>VLOOKUP(C4355,STYLES!$1:$1048576,9,FALSE)</f>
        <v>Active</v>
      </c>
      <c r="I4355" s="113" t="str">
        <f>VLOOKUP(C4355,STYLES!$1:$1048576,10,FALSE)</f>
        <v>Active</v>
      </c>
      <c r="J4355" s="112" t="s">
        <v>2745</v>
      </c>
      <c r="K4355" s="139">
        <f>IFERROR(VLOOKUP(J4355,LISTS!G:H,2,FALSE),"0")</f>
        <v>7</v>
      </c>
      <c r="L4355" s="68">
        <f t="shared" si="216"/>
        <v>7</v>
      </c>
      <c r="M4355" s="112" t="s">
        <v>2745</v>
      </c>
      <c r="N4355" s="140">
        <f>IFERROR(VLOOKUP(M4355,LISTS!G:H,2,FALSE),"0")</f>
        <v>7</v>
      </c>
      <c r="O4355" s="68">
        <f t="shared" si="217"/>
        <v>7</v>
      </c>
      <c r="P4355" s="117" t="s">
        <v>2720</v>
      </c>
      <c r="Q4355" s="101" t="s">
        <v>2721</v>
      </c>
      <c r="R4355" s="117" t="s">
        <v>775</v>
      </c>
      <c r="S4355" s="112" t="s">
        <v>2722</v>
      </c>
      <c r="T4355" s="117" t="s">
        <v>775</v>
      </c>
    </row>
    <row r="4356" spans="1:20">
      <c r="A4356" s="4" t="str">
        <f>VLOOKUP(C4356,STYLES!$A$1:$R$2088,7,FALSE)</f>
        <v>Polos</v>
      </c>
      <c r="B4356" t="str">
        <f>VLOOKUP(C4356,STYLES!$1:$1048576,6,FALSE)</f>
        <v>Team 365™</v>
      </c>
      <c r="C4356" s="103" t="s">
        <v>2170</v>
      </c>
      <c r="E4356" t="str">
        <f>VLOOKUP(C4356,STYLES!$1:$1048576,12,FALSE)</f>
        <v>Command Snag-Protection Polo</v>
      </c>
      <c r="F4356" s="119" t="s">
        <v>3013</v>
      </c>
      <c r="G4356" s="111" t="s">
        <v>2991</v>
      </c>
      <c r="H4356" s="113" t="str">
        <f>VLOOKUP(C4356,STYLES!$1:$1048576,9,FALSE)</f>
        <v>Active</v>
      </c>
      <c r="I4356" s="113" t="str">
        <f>VLOOKUP(C4356,STYLES!$1:$1048576,10,FALSE)</f>
        <v>Active</v>
      </c>
      <c r="J4356" s="112" t="s">
        <v>2745</v>
      </c>
      <c r="K4356" s="139">
        <f>IFERROR(VLOOKUP(J4356,LISTS!G:H,2,FALSE),"0")</f>
        <v>7</v>
      </c>
      <c r="L4356" s="68">
        <f t="shared" si="216"/>
        <v>7</v>
      </c>
      <c r="M4356" s="112" t="s">
        <v>2745</v>
      </c>
      <c r="N4356" s="140">
        <f>IFERROR(VLOOKUP(M4356,LISTS!G:H,2,FALSE),"0")</f>
        <v>7</v>
      </c>
      <c r="O4356" s="68">
        <f t="shared" si="217"/>
        <v>7</v>
      </c>
      <c r="P4356" s="117" t="s">
        <v>2720</v>
      </c>
      <c r="Q4356" s="117" t="s">
        <v>3014</v>
      </c>
      <c r="R4356" s="117" t="s">
        <v>775</v>
      </c>
      <c r="S4356" s="103" t="s">
        <v>3015</v>
      </c>
      <c r="T4356" s="117" t="s">
        <v>775</v>
      </c>
    </row>
    <row r="4357" spans="1:20">
      <c r="A4357" s="4" t="str">
        <f>VLOOKUP(C4357,STYLES!$A$1:$R$2088,7,FALSE)</f>
        <v>Polos</v>
      </c>
      <c r="B4357" t="str">
        <f>VLOOKUP(C4357,STYLES!$1:$1048576,6,FALSE)</f>
        <v>Team 365™</v>
      </c>
      <c r="C4357" s="103" t="s">
        <v>2170</v>
      </c>
      <c r="E4357" t="str">
        <f>VLOOKUP(C4357,STYLES!$1:$1048576,12,FALSE)</f>
        <v>Command Snag-Protection Polo</v>
      </c>
      <c r="F4357" s="119" t="s">
        <v>3638</v>
      </c>
      <c r="G4357" s="111" t="s">
        <v>2991</v>
      </c>
      <c r="H4357" s="113" t="str">
        <f>VLOOKUP(C4357,STYLES!$1:$1048576,9,FALSE)</f>
        <v>Active</v>
      </c>
      <c r="I4357" s="113" t="str">
        <f>VLOOKUP(C4357,STYLES!$1:$1048576,10,FALSE)</f>
        <v>Active</v>
      </c>
      <c r="J4357" s="112" t="s">
        <v>2745</v>
      </c>
      <c r="K4357" s="139">
        <f>IFERROR(VLOOKUP(J4357,LISTS!G:H,2,FALSE),"0")</f>
        <v>7</v>
      </c>
      <c r="L4357" s="68">
        <f t="shared" si="216"/>
        <v>7</v>
      </c>
      <c r="M4357" s="112" t="s">
        <v>2745</v>
      </c>
      <c r="N4357" s="140">
        <f>IFERROR(VLOOKUP(M4357,LISTS!G:H,2,FALSE),"0")</f>
        <v>7</v>
      </c>
      <c r="O4357" s="68">
        <f t="shared" si="217"/>
        <v>7</v>
      </c>
      <c r="P4357" s="117" t="s">
        <v>2720</v>
      </c>
      <c r="Q4357" s="117" t="s">
        <v>3615</v>
      </c>
      <c r="R4357" s="117" t="s">
        <v>775</v>
      </c>
      <c r="S4357" s="103" t="s">
        <v>3616</v>
      </c>
      <c r="T4357" s="117" t="s">
        <v>775</v>
      </c>
    </row>
    <row r="4358" spans="1:20">
      <c r="A4358" s="4" t="str">
        <f>VLOOKUP(C4358,STYLES!$A$1:$R$2088,7,FALSE)</f>
        <v>Polos</v>
      </c>
      <c r="B4358" t="str">
        <f>VLOOKUP(C4358,STYLES!$1:$1048576,6,FALSE)</f>
        <v>Team 365™</v>
      </c>
      <c r="C4358" s="103" t="s">
        <v>2170</v>
      </c>
      <c r="E4358" t="str">
        <f>VLOOKUP(C4358,STYLES!$1:$1048576,12,FALSE)</f>
        <v>Command Snag-Protection Polo</v>
      </c>
      <c r="F4358" s="111" t="s">
        <v>3639</v>
      </c>
      <c r="G4358" s="111" t="s">
        <v>2805</v>
      </c>
      <c r="H4358" s="113" t="str">
        <f>VLOOKUP(C4358,STYLES!$1:$1048576,9,FALSE)</f>
        <v>Active</v>
      </c>
      <c r="I4358" s="113" t="str">
        <f>VLOOKUP(C4358,STYLES!$1:$1048576,10,FALSE)</f>
        <v>Active</v>
      </c>
      <c r="J4358" s="112" t="s">
        <v>2745</v>
      </c>
      <c r="K4358" s="139">
        <f>IFERROR(VLOOKUP(J4358,LISTS!G:H,2,FALSE),"0")</f>
        <v>7</v>
      </c>
      <c r="L4358" s="68">
        <f t="shared" si="216"/>
        <v>7</v>
      </c>
      <c r="M4358" s="112" t="s">
        <v>2745</v>
      </c>
      <c r="N4358" s="140">
        <f>IFERROR(VLOOKUP(M4358,LISTS!G:H,2,FALSE),"0")</f>
        <v>7</v>
      </c>
      <c r="O4358" s="68">
        <f t="shared" si="217"/>
        <v>7</v>
      </c>
      <c r="P4358" s="117" t="s">
        <v>2720</v>
      </c>
      <c r="Q4358" s="117" t="s">
        <v>3252</v>
      </c>
      <c r="R4358" s="117" t="s">
        <v>775</v>
      </c>
      <c r="S4358" s="103" t="s">
        <v>3253</v>
      </c>
      <c r="T4358" s="117" t="s">
        <v>775</v>
      </c>
    </row>
    <row r="4359" spans="1:20">
      <c r="A4359" s="4" t="str">
        <f>VLOOKUP(C4359,STYLES!$A$1:$R$2088,7,FALSE)</f>
        <v>Polos</v>
      </c>
      <c r="B4359" t="str">
        <f>VLOOKUP(C4359,STYLES!$1:$1048576,6,FALSE)</f>
        <v>Team 365™</v>
      </c>
      <c r="C4359" s="103" t="s">
        <v>2170</v>
      </c>
      <c r="E4359" t="str">
        <f>VLOOKUP(C4359,STYLES!$1:$1048576,12,FALSE)</f>
        <v>Command Snag-Protection Polo</v>
      </c>
      <c r="F4359" s="119" t="s">
        <v>3640</v>
      </c>
      <c r="G4359" s="111" t="s">
        <v>2747</v>
      </c>
      <c r="H4359" s="113" t="str">
        <f>VLOOKUP(C4359,STYLES!$1:$1048576,9,FALSE)</f>
        <v>Active</v>
      </c>
      <c r="I4359" s="113" t="str">
        <f>VLOOKUP(C4359,STYLES!$1:$1048576,10,FALSE)</f>
        <v>Active</v>
      </c>
      <c r="J4359" s="112" t="s">
        <v>2745</v>
      </c>
      <c r="K4359" s="139">
        <f>IFERROR(VLOOKUP(J4359,LISTS!G:H,2,FALSE),"0")</f>
        <v>7</v>
      </c>
      <c r="L4359" s="68">
        <f t="shared" si="216"/>
        <v>7</v>
      </c>
      <c r="M4359" s="112" t="s">
        <v>2745</v>
      </c>
      <c r="N4359" s="140">
        <f>IFERROR(VLOOKUP(M4359,LISTS!G:H,2,FALSE),"0")</f>
        <v>7</v>
      </c>
      <c r="O4359" s="68">
        <f t="shared" si="217"/>
        <v>7</v>
      </c>
      <c r="P4359" s="117" t="s">
        <v>2720</v>
      </c>
      <c r="Q4359" s="117" t="s">
        <v>2748</v>
      </c>
      <c r="R4359" s="117" t="s">
        <v>775</v>
      </c>
      <c r="S4359" s="103" t="s">
        <v>2749</v>
      </c>
      <c r="T4359" s="117" t="s">
        <v>775</v>
      </c>
    </row>
    <row r="4360" spans="1:20">
      <c r="A4360" s="4" t="str">
        <f>VLOOKUP(C4360,STYLES!$A$1:$R$2088,7,FALSE)</f>
        <v>Polos</v>
      </c>
      <c r="B4360" t="str">
        <f>VLOOKUP(C4360,STYLES!$1:$1048576,6,FALSE)</f>
        <v>Team 365™</v>
      </c>
      <c r="C4360" s="103" t="s">
        <v>2170</v>
      </c>
      <c r="E4360" t="str">
        <f>VLOOKUP(C4360,STYLES!$1:$1048576,12,FALSE)</f>
        <v>Command Snag-Protection Polo</v>
      </c>
      <c r="F4360" s="119" t="s">
        <v>3641</v>
      </c>
      <c r="G4360" s="111" t="s">
        <v>2820</v>
      </c>
      <c r="H4360" s="113" t="str">
        <f>VLOOKUP(C4360,STYLES!$1:$1048576,9,FALSE)</f>
        <v>Active</v>
      </c>
      <c r="I4360" s="117" t="s">
        <v>178</v>
      </c>
      <c r="J4360" s="112" t="s">
        <v>2745</v>
      </c>
      <c r="K4360" s="139">
        <f>IFERROR(VLOOKUP(J4360,LISTS!G:H,2,FALSE),"0")</f>
        <v>7</v>
      </c>
      <c r="L4360" s="68">
        <f t="shared" ref="L4360:L4477" si="218">IF(OR(H4360="ACTIVE",H4360="NEW",H4360="DNR",H4360="Pre-Closeout"),K4360,"")</f>
        <v>7</v>
      </c>
      <c r="M4360" s="112" t="s">
        <v>2745</v>
      </c>
      <c r="N4360" s="140">
        <f>IFERROR(VLOOKUP(M4360,LISTS!G:H,2,FALSE),"0")</f>
        <v>7</v>
      </c>
      <c r="O4360" s="68" t="str">
        <f t="shared" si="217"/>
        <v/>
      </c>
      <c r="P4360" s="117" t="s">
        <v>2720</v>
      </c>
      <c r="Q4360" s="117" t="s">
        <v>3642</v>
      </c>
      <c r="R4360" s="117" t="s">
        <v>775</v>
      </c>
      <c r="S4360" s="103" t="s">
        <v>3643</v>
      </c>
      <c r="T4360" s="117" t="s">
        <v>775</v>
      </c>
    </row>
    <row r="4361" spans="1:20">
      <c r="A4361" s="4" t="str">
        <f>VLOOKUP(C4361,STYLES!$A$1:$R$2088,7,FALSE)</f>
        <v>Polos</v>
      </c>
      <c r="B4361" t="str">
        <f>VLOOKUP(C4361,STYLES!$1:$1048576,6,FALSE)</f>
        <v>Team 365™</v>
      </c>
      <c r="C4361" s="103" t="s">
        <v>2170</v>
      </c>
      <c r="E4361" t="str">
        <f>VLOOKUP(C4361,STYLES!$1:$1048576,12,FALSE)</f>
        <v>Command Snag-Protection Polo</v>
      </c>
      <c r="F4361" s="119" t="s">
        <v>3644</v>
      </c>
      <c r="G4361" s="111" t="s">
        <v>2732</v>
      </c>
      <c r="H4361" s="113" t="str">
        <f>VLOOKUP(C4361,STYLES!$1:$1048576,9,FALSE)</f>
        <v>Active</v>
      </c>
      <c r="I4361" s="117" t="s">
        <v>178</v>
      </c>
      <c r="J4361" s="112" t="s">
        <v>2745</v>
      </c>
      <c r="K4361" s="139">
        <f>IFERROR(VLOOKUP(J4361,LISTS!G:H,2,FALSE),"0")</f>
        <v>7</v>
      </c>
      <c r="L4361" s="68">
        <f t="shared" si="218"/>
        <v>7</v>
      </c>
      <c r="M4361" s="112" t="s">
        <v>2745</v>
      </c>
      <c r="N4361" s="140">
        <f>IFERROR(VLOOKUP(M4361,LISTS!G:H,2,FALSE),"0")</f>
        <v>7</v>
      </c>
      <c r="O4361" s="68" t="str">
        <f t="shared" si="217"/>
        <v/>
      </c>
      <c r="P4361" s="117" t="s">
        <v>2720</v>
      </c>
      <c r="Q4361" s="117" t="s">
        <v>3645</v>
      </c>
      <c r="R4361" s="117" t="s">
        <v>775</v>
      </c>
      <c r="S4361" s="103" t="s">
        <v>3646</v>
      </c>
      <c r="T4361" s="117" t="s">
        <v>775</v>
      </c>
    </row>
    <row r="4362" spans="1:20">
      <c r="A4362" s="4" t="str">
        <f>VLOOKUP(C4362,STYLES!$A$1:$R$2088,7,FALSE)</f>
        <v>Polos</v>
      </c>
      <c r="B4362" t="str">
        <f>VLOOKUP(C4362,STYLES!$1:$1048576,6,FALSE)</f>
        <v>Team 365™</v>
      </c>
      <c r="C4362" s="103" t="s">
        <v>2170</v>
      </c>
      <c r="E4362" t="str">
        <f>VLOOKUP(C4362,STYLES!$1:$1048576,12,FALSE)</f>
        <v>Command Snag-Protection Polo</v>
      </c>
      <c r="F4362" s="119" t="s">
        <v>3647</v>
      </c>
      <c r="G4362" s="111" t="s">
        <v>2724</v>
      </c>
      <c r="H4362" s="113" t="str">
        <f>VLOOKUP(C4362,STYLES!$1:$1048576,9,FALSE)</f>
        <v>Active</v>
      </c>
      <c r="I4362" s="117" t="s">
        <v>178</v>
      </c>
      <c r="J4362" s="112" t="s">
        <v>2745</v>
      </c>
      <c r="K4362" s="139">
        <f>IFERROR(VLOOKUP(J4362,LISTS!G:H,2,FALSE),"0")</f>
        <v>7</v>
      </c>
      <c r="L4362" s="68">
        <f t="shared" si="218"/>
        <v>7</v>
      </c>
      <c r="M4362" s="112" t="s">
        <v>2745</v>
      </c>
      <c r="N4362" s="140">
        <f>IFERROR(VLOOKUP(M4362,LISTS!G:H,2,FALSE),"0")</f>
        <v>7</v>
      </c>
      <c r="O4362" s="68" t="str">
        <f t="shared" si="217"/>
        <v/>
      </c>
      <c r="P4362" s="117" t="s">
        <v>2720</v>
      </c>
      <c r="Q4362" s="117" t="s">
        <v>2852</v>
      </c>
      <c r="R4362" s="117" t="s">
        <v>775</v>
      </c>
      <c r="S4362" s="103" t="s">
        <v>2989</v>
      </c>
      <c r="T4362" s="117" t="s">
        <v>775</v>
      </c>
    </row>
    <row r="4363" spans="1:20">
      <c r="A4363" s="4" t="str">
        <f>VLOOKUP(C4363,STYLES!$A$1:$R$2088,7,FALSE)</f>
        <v>Polos</v>
      </c>
      <c r="B4363" t="str">
        <f>VLOOKUP(C4363,STYLES!$1:$1048576,6,FALSE)</f>
        <v>Team 365™</v>
      </c>
      <c r="C4363" s="103" t="s">
        <v>2170</v>
      </c>
      <c r="E4363" t="str">
        <f>VLOOKUP(C4363,STYLES!$1:$1048576,12,FALSE)</f>
        <v>Command Snag-Protection Polo</v>
      </c>
      <c r="F4363" s="119" t="s">
        <v>3648</v>
      </c>
      <c r="G4363" s="111" t="s">
        <v>2740</v>
      </c>
      <c r="H4363" s="113" t="str">
        <f>VLOOKUP(C4363,STYLES!$1:$1048576,9,FALSE)</f>
        <v>Active</v>
      </c>
      <c r="I4363" s="113" t="str">
        <f>VLOOKUP(C4363,STYLES!$1:$1048576,10,FALSE)</f>
        <v>Active</v>
      </c>
      <c r="J4363" s="112" t="s">
        <v>2745</v>
      </c>
      <c r="K4363" s="139">
        <f>IFERROR(VLOOKUP(J4363,LISTS!G:H,2,FALSE),"0")</f>
        <v>7</v>
      </c>
      <c r="L4363" s="68">
        <f t="shared" si="218"/>
        <v>7</v>
      </c>
      <c r="M4363" s="112" t="s">
        <v>2745</v>
      </c>
      <c r="N4363" s="140">
        <f>IFERROR(VLOOKUP(M4363,LISTS!G:H,2,FALSE),"0")</f>
        <v>7</v>
      </c>
      <c r="O4363" s="68">
        <f t="shared" si="217"/>
        <v>7</v>
      </c>
      <c r="P4363" s="117" t="s">
        <v>2720</v>
      </c>
      <c r="Q4363" s="117" t="s">
        <v>3619</v>
      </c>
      <c r="R4363" s="117" t="s">
        <v>775</v>
      </c>
      <c r="S4363" s="103" t="s">
        <v>3620</v>
      </c>
      <c r="T4363" s="117" t="s">
        <v>775</v>
      </c>
    </row>
    <row r="4364" spans="1:20">
      <c r="A4364" s="4" t="str">
        <f>VLOOKUP(C4364,STYLES!$A$1:$R$2088,7,FALSE)</f>
        <v>Polos</v>
      </c>
      <c r="B4364" t="str">
        <f>VLOOKUP(C4364,STYLES!$1:$1048576,6,FALSE)</f>
        <v>Team 365™</v>
      </c>
      <c r="C4364" s="103" t="s">
        <v>2170</v>
      </c>
      <c r="E4364" t="str">
        <f>VLOOKUP(C4364,STYLES!$1:$1048576,12,FALSE)</f>
        <v>Command Snag-Protection Polo</v>
      </c>
      <c r="F4364" s="119" t="s">
        <v>3649</v>
      </c>
      <c r="G4364" s="111" t="s">
        <v>2732</v>
      </c>
      <c r="H4364" s="113" t="str">
        <f>VLOOKUP(C4364,STYLES!$1:$1048576,9,FALSE)</f>
        <v>Active</v>
      </c>
      <c r="I4364" s="113" t="str">
        <f>VLOOKUP(C4364,STYLES!$1:$1048576,10,FALSE)</f>
        <v>Active</v>
      </c>
      <c r="J4364" s="112" t="s">
        <v>2745</v>
      </c>
      <c r="K4364" s="139">
        <f>IFERROR(VLOOKUP(J4364,LISTS!G:H,2,FALSE),"0")</f>
        <v>7</v>
      </c>
      <c r="L4364" s="68">
        <f t="shared" si="218"/>
        <v>7</v>
      </c>
      <c r="M4364" s="112" t="s">
        <v>2745</v>
      </c>
      <c r="N4364" s="140">
        <f>IFERROR(VLOOKUP(M4364,LISTS!G:H,2,FALSE),"0")</f>
        <v>7</v>
      </c>
      <c r="O4364" s="68">
        <f t="shared" si="217"/>
        <v>7</v>
      </c>
      <c r="P4364" s="117" t="s">
        <v>2720</v>
      </c>
      <c r="Q4364" s="117" t="s">
        <v>3622</v>
      </c>
      <c r="R4364" s="117" t="s">
        <v>775</v>
      </c>
      <c r="S4364" s="103" t="s">
        <v>3623</v>
      </c>
      <c r="T4364" s="117" t="s">
        <v>775</v>
      </c>
    </row>
    <row r="4365" spans="1:20">
      <c r="A4365" s="4" t="str">
        <f>VLOOKUP(C4365,STYLES!$A$1:$R$2088,7,FALSE)</f>
        <v>Polos</v>
      </c>
      <c r="B4365" t="str">
        <f>VLOOKUP(C4365,STYLES!$1:$1048576,6,FALSE)</f>
        <v>Team 365™</v>
      </c>
      <c r="C4365" s="103" t="s">
        <v>2170</v>
      </c>
      <c r="E4365" t="str">
        <f>VLOOKUP(C4365,STYLES!$1:$1048576,12,FALSE)</f>
        <v>Command Snag-Protection Polo</v>
      </c>
      <c r="F4365" s="119" t="s">
        <v>3650</v>
      </c>
      <c r="G4365" s="111" t="s">
        <v>2763</v>
      </c>
      <c r="H4365" s="113" t="str">
        <f>VLOOKUP(C4365,STYLES!$1:$1048576,9,FALSE)</f>
        <v>Active</v>
      </c>
      <c r="I4365" s="113" t="str">
        <f>VLOOKUP(C4365,STYLES!$1:$1048576,10,FALSE)</f>
        <v>Active</v>
      </c>
      <c r="J4365" s="112" t="s">
        <v>2745</v>
      </c>
      <c r="K4365" s="139">
        <f>IFERROR(VLOOKUP(J4365,LISTS!G:H,2,FALSE),"0")</f>
        <v>7</v>
      </c>
      <c r="L4365" s="68">
        <f t="shared" si="218"/>
        <v>7</v>
      </c>
      <c r="M4365" s="112" t="s">
        <v>2745</v>
      </c>
      <c r="N4365" s="140">
        <f>IFERROR(VLOOKUP(M4365,LISTS!G:H,2,FALSE),"0")</f>
        <v>7</v>
      </c>
      <c r="O4365" s="68">
        <f t="shared" si="217"/>
        <v>7</v>
      </c>
      <c r="P4365" s="117" t="s">
        <v>2720</v>
      </c>
      <c r="Q4365" s="117" t="s">
        <v>2783</v>
      </c>
      <c r="R4365" s="117" t="s">
        <v>775</v>
      </c>
      <c r="S4365" s="103" t="s">
        <v>2922</v>
      </c>
      <c r="T4365" s="117" t="s">
        <v>775</v>
      </c>
    </row>
    <row r="4366" spans="1:20">
      <c r="A4366" s="4" t="str">
        <f>VLOOKUP(C4366,STYLES!$A$1:$R$2088,7,FALSE)</f>
        <v>Polos</v>
      </c>
      <c r="B4366" t="str">
        <f>VLOOKUP(C4366,STYLES!$1:$1048576,6,FALSE)</f>
        <v>Team 365™</v>
      </c>
      <c r="C4366" s="103" t="s">
        <v>2170</v>
      </c>
      <c r="E4366" t="str">
        <f>VLOOKUP(C4366,STYLES!$1:$1048576,12,FALSE)</f>
        <v>Command Snag-Protection Polo</v>
      </c>
      <c r="F4366" s="119" t="s">
        <v>3651</v>
      </c>
      <c r="G4366" s="111" t="s">
        <v>2728</v>
      </c>
      <c r="H4366" s="113" t="str">
        <f>VLOOKUP(C4366,STYLES!$1:$1048576,9,FALSE)</f>
        <v>Active</v>
      </c>
      <c r="I4366" s="117" t="s">
        <v>178</v>
      </c>
      <c r="J4366" s="112" t="s">
        <v>2745</v>
      </c>
      <c r="K4366" s="139">
        <f>IFERROR(VLOOKUP(J4366,LISTS!G:H,2,FALSE),"0")</f>
        <v>7</v>
      </c>
      <c r="L4366" s="68">
        <f t="shared" si="218"/>
        <v>7</v>
      </c>
      <c r="M4366" s="112" t="s">
        <v>2745</v>
      </c>
      <c r="N4366" s="140">
        <f>IFERROR(VLOOKUP(M4366,LISTS!G:H,2,FALSE),"0")</f>
        <v>7</v>
      </c>
      <c r="O4366" s="68" t="str">
        <f t="shared" si="217"/>
        <v/>
      </c>
      <c r="P4366" s="117" t="s">
        <v>2720</v>
      </c>
      <c r="Q4366" s="117" t="s">
        <v>3652</v>
      </c>
      <c r="R4366" s="117" t="s">
        <v>775</v>
      </c>
      <c r="S4366" s="103" t="s">
        <v>3653</v>
      </c>
      <c r="T4366" s="117" t="s">
        <v>775</v>
      </c>
    </row>
    <row r="4367" spans="1:20">
      <c r="A4367" s="4" t="str">
        <f>VLOOKUP(C4367,STYLES!$A$1:$R$2088,7,FALSE)</f>
        <v>Polos</v>
      </c>
      <c r="B4367" t="str">
        <f>VLOOKUP(C4367,STYLES!$1:$1048576,6,FALSE)</f>
        <v>Team 365™</v>
      </c>
      <c r="C4367" s="103" t="s">
        <v>2170</v>
      </c>
      <c r="E4367" t="str">
        <f>VLOOKUP(C4367,STYLES!$1:$1048576,12,FALSE)</f>
        <v>Command Snag-Protection Polo</v>
      </c>
      <c r="F4367" s="119" t="s">
        <v>3654</v>
      </c>
      <c r="G4367" s="111" t="s">
        <v>2751</v>
      </c>
      <c r="H4367" s="113" t="str">
        <f>VLOOKUP(C4367,STYLES!$1:$1048576,9,FALSE)</f>
        <v>Active</v>
      </c>
      <c r="I4367" s="113" t="str">
        <f>VLOOKUP(C4367,STYLES!$1:$1048576,10,FALSE)</f>
        <v>Active</v>
      </c>
      <c r="J4367" s="112" t="s">
        <v>2745</v>
      </c>
      <c r="K4367" s="139">
        <f>IFERROR(VLOOKUP(J4367,LISTS!G:H,2,FALSE),"0")</f>
        <v>7</v>
      </c>
      <c r="L4367" s="68">
        <f t="shared" si="218"/>
        <v>7</v>
      </c>
      <c r="M4367" s="112" t="s">
        <v>2745</v>
      </c>
      <c r="N4367" s="140">
        <f>IFERROR(VLOOKUP(M4367,LISTS!G:H,2,FALSE),"0")</f>
        <v>7</v>
      </c>
      <c r="O4367" s="68">
        <f t="shared" si="217"/>
        <v>7</v>
      </c>
      <c r="P4367" s="117" t="s">
        <v>2720</v>
      </c>
      <c r="Q4367" s="117" t="s">
        <v>2794</v>
      </c>
      <c r="R4367" s="117" t="s">
        <v>775</v>
      </c>
      <c r="S4367" s="103" t="s">
        <v>2795</v>
      </c>
      <c r="T4367" s="117" t="s">
        <v>775</v>
      </c>
    </row>
    <row r="4368" spans="1:20">
      <c r="A4368" s="4" t="str">
        <f>VLOOKUP(C4368,STYLES!$A$1:$R$2088,7,FALSE)</f>
        <v>Polos</v>
      </c>
      <c r="B4368" t="str">
        <f>VLOOKUP(C4368,STYLES!$1:$1048576,6,FALSE)</f>
        <v>Team 365™</v>
      </c>
      <c r="C4368" s="103" t="s">
        <v>2170</v>
      </c>
      <c r="E4368" t="str">
        <f>VLOOKUP(C4368,STYLES!$1:$1048576,12,FALSE)</f>
        <v>Command Snag-Protection Polo</v>
      </c>
      <c r="F4368" s="119" t="s">
        <v>3655</v>
      </c>
      <c r="G4368" s="111" t="s">
        <v>2724</v>
      </c>
      <c r="H4368" s="113" t="str">
        <f>VLOOKUP(C4368,STYLES!$1:$1048576,9,FALSE)</f>
        <v>Active</v>
      </c>
      <c r="I4368" s="113" t="str">
        <f>VLOOKUP(C4368,STYLES!$1:$1048576,10,FALSE)</f>
        <v>Active</v>
      </c>
      <c r="J4368" s="112" t="s">
        <v>2745</v>
      </c>
      <c r="K4368" s="139">
        <f>IFERROR(VLOOKUP(J4368,LISTS!G:H,2,FALSE),"0")</f>
        <v>7</v>
      </c>
      <c r="L4368" s="68">
        <f t="shared" si="218"/>
        <v>7</v>
      </c>
      <c r="M4368" s="112" t="s">
        <v>2745</v>
      </c>
      <c r="N4368" s="140">
        <f>IFERROR(VLOOKUP(M4368,LISTS!G:H,2,FALSE),"0")</f>
        <v>7</v>
      </c>
      <c r="O4368" s="68">
        <f t="shared" si="217"/>
        <v>7</v>
      </c>
      <c r="P4368" s="117" t="s">
        <v>2720</v>
      </c>
      <c r="Q4368" s="117" t="s">
        <v>3206</v>
      </c>
      <c r="R4368" s="117" t="s">
        <v>775</v>
      </c>
      <c r="S4368" s="103" t="s">
        <v>3207</v>
      </c>
      <c r="T4368" s="117" t="s">
        <v>775</v>
      </c>
    </row>
    <row r="4369" spans="1:20">
      <c r="A4369" s="4" t="str">
        <f>VLOOKUP(C4369,STYLES!$A$1:$R$2088,7,FALSE)</f>
        <v>Polos</v>
      </c>
      <c r="B4369" t="str">
        <f>VLOOKUP(C4369,STYLES!$1:$1048576,6,FALSE)</f>
        <v>Team 365™</v>
      </c>
      <c r="C4369" s="103" t="s">
        <v>2170</v>
      </c>
      <c r="E4369" t="str">
        <f>VLOOKUP(C4369,STYLES!$1:$1048576,12,FALSE)</f>
        <v>Command Snag-Protection Polo</v>
      </c>
      <c r="F4369" s="119" t="s">
        <v>3656</v>
      </c>
      <c r="G4369" s="111" t="s">
        <v>2797</v>
      </c>
      <c r="H4369" s="113" t="str">
        <f>VLOOKUP(C4369,STYLES!$1:$1048576,9,FALSE)</f>
        <v>Active</v>
      </c>
      <c r="I4369" s="113" t="str">
        <f>VLOOKUP(C4369,STYLES!$1:$1048576,10,FALSE)</f>
        <v>Active</v>
      </c>
      <c r="J4369" s="112" t="s">
        <v>2745</v>
      </c>
      <c r="K4369" s="139">
        <f>IFERROR(VLOOKUP(J4369,LISTS!G:H,2,FALSE),"0")</f>
        <v>7</v>
      </c>
      <c r="L4369" s="68">
        <f t="shared" si="218"/>
        <v>7</v>
      </c>
      <c r="M4369" s="112" t="s">
        <v>2745</v>
      </c>
      <c r="N4369" s="140">
        <f>IFERROR(VLOOKUP(M4369,LISTS!G:H,2,FALSE),"0")</f>
        <v>7</v>
      </c>
      <c r="O4369" s="68">
        <f t="shared" si="217"/>
        <v>7</v>
      </c>
      <c r="P4369" s="117" t="s">
        <v>2720</v>
      </c>
      <c r="Q4369" s="117" t="s">
        <v>3630</v>
      </c>
      <c r="R4369" s="117" t="s">
        <v>775</v>
      </c>
      <c r="S4369" s="103" t="s">
        <v>3631</v>
      </c>
      <c r="T4369" s="117" t="s">
        <v>775</v>
      </c>
    </row>
    <row r="4370" spans="1:20">
      <c r="A4370" s="4" t="str">
        <f>VLOOKUP(C4370,STYLES!$A$1:$R$2088,7,FALSE)</f>
        <v>Polos</v>
      </c>
      <c r="B4370" t="str">
        <f>VLOOKUP(C4370,STYLES!$1:$1048576,6,FALSE)</f>
        <v>Team 365™</v>
      </c>
      <c r="C4370" s="103" t="s">
        <v>2170</v>
      </c>
      <c r="E4370" t="str">
        <f>VLOOKUP(C4370,STYLES!$1:$1048576,12,FALSE)</f>
        <v>Command Snag-Protection Polo</v>
      </c>
      <c r="F4370" s="119" t="s">
        <v>3657</v>
      </c>
      <c r="G4370" s="111" t="s">
        <v>2879</v>
      </c>
      <c r="H4370" s="113" t="str">
        <f>VLOOKUP(C4370,STYLES!$1:$1048576,9,FALSE)</f>
        <v>Active</v>
      </c>
      <c r="I4370" s="113" t="str">
        <f>VLOOKUP(C4370,STYLES!$1:$1048576,10,FALSE)</f>
        <v>Active</v>
      </c>
      <c r="J4370" s="112" t="s">
        <v>2745</v>
      </c>
      <c r="K4370" s="139">
        <f>IFERROR(VLOOKUP(J4370,LISTS!G:H,2,FALSE),"0")</f>
        <v>7</v>
      </c>
      <c r="L4370" s="68">
        <f t="shared" si="218"/>
        <v>7</v>
      </c>
      <c r="M4370" s="112" t="s">
        <v>2745</v>
      </c>
      <c r="N4370" s="140">
        <f>IFERROR(VLOOKUP(M4370,LISTS!G:H,2,FALSE),"0")</f>
        <v>7</v>
      </c>
      <c r="O4370" s="68">
        <f t="shared" si="217"/>
        <v>7</v>
      </c>
      <c r="P4370" s="117" t="s">
        <v>2720</v>
      </c>
      <c r="Q4370" s="117" t="s">
        <v>3630</v>
      </c>
      <c r="R4370" s="117" t="s">
        <v>775</v>
      </c>
      <c r="S4370" s="103" t="s">
        <v>3631</v>
      </c>
      <c r="T4370" s="117" t="s">
        <v>775</v>
      </c>
    </row>
    <row r="4371" spans="1:20">
      <c r="A4371" s="4" t="str">
        <f>VLOOKUP(C4371,STYLES!$A$1:$R$2088,7,FALSE)</f>
        <v>Polos</v>
      </c>
      <c r="B4371" t="str">
        <f>VLOOKUP(C4371,STYLES!$1:$1048576,6,FALSE)</f>
        <v>Team 365™</v>
      </c>
      <c r="C4371" s="103" t="s">
        <v>2170</v>
      </c>
      <c r="E4371" t="str">
        <f>VLOOKUP(C4371,STYLES!$1:$1048576,12,FALSE)</f>
        <v>Command Snag-Protection Polo</v>
      </c>
      <c r="F4371" s="119" t="s">
        <v>3658</v>
      </c>
      <c r="G4371" s="111" t="s">
        <v>2755</v>
      </c>
      <c r="H4371" s="113" t="str">
        <f>VLOOKUP(C4371,STYLES!$1:$1048576,9,FALSE)</f>
        <v>Active</v>
      </c>
      <c r="I4371" s="113" t="str">
        <f>VLOOKUP(C4371,STYLES!$1:$1048576,10,FALSE)</f>
        <v>Active</v>
      </c>
      <c r="J4371" s="112" t="s">
        <v>2745</v>
      </c>
      <c r="K4371" s="139">
        <f>IFERROR(VLOOKUP(J4371,LISTS!G:H,2,FALSE),"0")</f>
        <v>7</v>
      </c>
      <c r="L4371" s="68">
        <f t="shared" si="218"/>
        <v>7</v>
      </c>
      <c r="M4371" s="112" t="s">
        <v>2745</v>
      </c>
      <c r="N4371" s="140">
        <f>IFERROR(VLOOKUP(M4371,LISTS!G:H,2,FALSE),"0")</f>
        <v>7</v>
      </c>
      <c r="O4371" s="68">
        <f t="shared" si="217"/>
        <v>7</v>
      </c>
      <c r="P4371" s="117" t="s">
        <v>2720</v>
      </c>
      <c r="Q4371" s="117" t="s">
        <v>3633</v>
      </c>
      <c r="R4371" s="117" t="s">
        <v>775</v>
      </c>
      <c r="S4371" s="103" t="s">
        <v>3238</v>
      </c>
      <c r="T4371" s="117" t="s">
        <v>775</v>
      </c>
    </row>
    <row r="4372" spans="1:20">
      <c r="A4372" s="4" t="str">
        <f>VLOOKUP(C4372,STYLES!$A$1:$R$2088,7,FALSE)</f>
        <v>Polos</v>
      </c>
      <c r="B4372" t="str">
        <f>VLOOKUP(C4372,STYLES!$1:$1048576,6,FALSE)</f>
        <v>Team 365™</v>
      </c>
      <c r="C4372" s="103" t="s">
        <v>2170</v>
      </c>
      <c r="E4372" t="str">
        <f>VLOOKUP(C4372,STYLES!$1:$1048576,12,FALSE)</f>
        <v>Command Snag-Protection Polo</v>
      </c>
      <c r="F4372" s="119" t="s">
        <v>3659</v>
      </c>
      <c r="G4372" s="111" t="s">
        <v>2809</v>
      </c>
      <c r="H4372" s="113" t="str">
        <f>VLOOKUP(C4372,STYLES!$1:$1048576,9,FALSE)</f>
        <v>Active</v>
      </c>
      <c r="I4372" s="113" t="str">
        <f>VLOOKUP(C4372,STYLES!$1:$1048576,10,FALSE)</f>
        <v>Active</v>
      </c>
      <c r="J4372" s="112" t="s">
        <v>2745</v>
      </c>
      <c r="K4372" s="139">
        <f>IFERROR(VLOOKUP(J4372,LISTS!G:H,2,FALSE),"0")</f>
        <v>7</v>
      </c>
      <c r="L4372" s="68">
        <f t="shared" si="218"/>
        <v>7</v>
      </c>
      <c r="M4372" s="112" t="s">
        <v>2745</v>
      </c>
      <c r="N4372" s="140">
        <f>IFERROR(VLOOKUP(M4372,LISTS!G:H,2,FALSE),"0")</f>
        <v>7</v>
      </c>
      <c r="O4372" s="68">
        <f t="shared" si="217"/>
        <v>7</v>
      </c>
      <c r="P4372" s="117" t="s">
        <v>2720</v>
      </c>
      <c r="Q4372" s="117" t="s">
        <v>3368</v>
      </c>
      <c r="R4372" s="117" t="s">
        <v>775</v>
      </c>
      <c r="S4372" s="103" t="s">
        <v>3369</v>
      </c>
      <c r="T4372" s="117" t="s">
        <v>775</v>
      </c>
    </row>
    <row r="4373" spans="1:20">
      <c r="A4373" s="4" t="str">
        <f>VLOOKUP(C4373,STYLES!$A$1:$R$2088,7,FALSE)</f>
        <v>Polos</v>
      </c>
      <c r="B4373" t="str">
        <f>VLOOKUP(C4373,STYLES!$1:$1048576,6,FALSE)</f>
        <v>Team 365™</v>
      </c>
      <c r="C4373" s="103" t="s">
        <v>2170</v>
      </c>
      <c r="E4373" t="str">
        <f>VLOOKUP(C4373,STYLES!$1:$1048576,12,FALSE)</f>
        <v>Command Snag-Protection Polo</v>
      </c>
      <c r="F4373" s="119" t="s">
        <v>3660</v>
      </c>
      <c r="G4373" s="111" t="s">
        <v>2724</v>
      </c>
      <c r="H4373" s="113" t="str">
        <f>VLOOKUP(C4373,STYLES!$1:$1048576,9,FALSE)</f>
        <v>Active</v>
      </c>
      <c r="I4373" s="117" t="s">
        <v>178</v>
      </c>
      <c r="J4373" s="112" t="s">
        <v>2745</v>
      </c>
      <c r="K4373" s="139">
        <f>IFERROR(VLOOKUP(J4373,LISTS!G:H,2,FALSE),"0")</f>
        <v>7</v>
      </c>
      <c r="L4373" s="68">
        <f t="shared" si="218"/>
        <v>7</v>
      </c>
      <c r="M4373" s="112" t="s">
        <v>2745</v>
      </c>
      <c r="N4373" s="140">
        <f>IFERROR(VLOOKUP(M4373,LISTS!G:H,2,FALSE),"0")</f>
        <v>7</v>
      </c>
      <c r="O4373" s="68" t="str">
        <f t="shared" si="217"/>
        <v/>
      </c>
      <c r="P4373" s="117" t="s">
        <v>2720</v>
      </c>
      <c r="Q4373" s="117" t="s">
        <v>3003</v>
      </c>
      <c r="R4373" s="117" t="s">
        <v>775</v>
      </c>
      <c r="S4373" s="103" t="s">
        <v>3004</v>
      </c>
      <c r="T4373" s="117" t="s">
        <v>775</v>
      </c>
    </row>
    <row r="4374" spans="1:20">
      <c r="A4374" s="4" t="str">
        <f>VLOOKUP(C4374,STYLES!$A$1:$R$2088,7,FALSE)</f>
        <v>Polos</v>
      </c>
      <c r="B4374" t="str">
        <f>VLOOKUP(C4374,STYLES!$1:$1048576,6,FALSE)</f>
        <v>Team 365™</v>
      </c>
      <c r="C4374" s="103" t="s">
        <v>2170</v>
      </c>
      <c r="E4374" t="str">
        <f>VLOOKUP(C4374,STYLES!$1:$1048576,12,FALSE)</f>
        <v>Command Snag-Protection Polo</v>
      </c>
      <c r="F4374" s="119" t="s">
        <v>3661</v>
      </c>
      <c r="G4374" s="111" t="s">
        <v>2786</v>
      </c>
      <c r="H4374" s="113" t="str">
        <f>VLOOKUP(C4374,STYLES!$1:$1048576,9,FALSE)</f>
        <v>Active</v>
      </c>
      <c r="I4374" s="113" t="str">
        <f>VLOOKUP(C4374,STYLES!$1:$1048576,10,FALSE)</f>
        <v>Active</v>
      </c>
      <c r="J4374" s="112" t="s">
        <v>2745</v>
      </c>
      <c r="K4374" s="139">
        <f>IFERROR(VLOOKUP(J4374,LISTS!G:H,2,FALSE),"0")</f>
        <v>7</v>
      </c>
      <c r="L4374" s="68">
        <f t="shared" si="218"/>
        <v>7</v>
      </c>
      <c r="M4374" s="112" t="s">
        <v>2745</v>
      </c>
      <c r="N4374" s="140">
        <f>IFERROR(VLOOKUP(M4374,LISTS!G:H,2,FALSE),"0")</f>
        <v>7</v>
      </c>
      <c r="O4374" s="68">
        <f t="shared" si="217"/>
        <v>7</v>
      </c>
      <c r="P4374" s="117" t="s">
        <v>2720</v>
      </c>
      <c r="Q4374" s="117" t="s">
        <v>2787</v>
      </c>
      <c r="R4374" s="117" t="s">
        <v>775</v>
      </c>
      <c r="S4374" s="103" t="s">
        <v>2788</v>
      </c>
      <c r="T4374" s="117" t="s">
        <v>775</v>
      </c>
    </row>
    <row r="4375" spans="1:20">
      <c r="A4375" s="4" t="str">
        <f>VLOOKUP(C4375,STYLES!$A$1:$R$2088,7,FALSE)</f>
        <v>Polos</v>
      </c>
      <c r="B4375" t="str">
        <f>VLOOKUP(C4375,STYLES!$1:$1048576,6,FALSE)</f>
        <v>Team 365™</v>
      </c>
      <c r="C4375" s="103" t="s">
        <v>2170</v>
      </c>
      <c r="E4375" t="str">
        <f>VLOOKUP(C4375,STYLES!$1:$1048576,12,FALSE)</f>
        <v>Command Snag-Protection Polo</v>
      </c>
      <c r="F4375" s="119" t="s">
        <v>3662</v>
      </c>
      <c r="G4375" s="111" t="s">
        <v>2813</v>
      </c>
      <c r="H4375" s="113" t="str">
        <f>VLOOKUP(C4375,STYLES!$1:$1048576,9,FALSE)</f>
        <v>Active</v>
      </c>
      <c r="I4375" s="113" t="str">
        <f>VLOOKUP(C4375,STYLES!$1:$1048576,10,FALSE)</f>
        <v>Active</v>
      </c>
      <c r="J4375" s="112" t="s">
        <v>2745</v>
      </c>
      <c r="K4375" s="139">
        <f>IFERROR(VLOOKUP(J4375,LISTS!G:H,2,FALSE),"0")</f>
        <v>7</v>
      </c>
      <c r="L4375" s="68">
        <f t="shared" si="218"/>
        <v>7</v>
      </c>
      <c r="M4375" s="112" t="s">
        <v>2745</v>
      </c>
      <c r="N4375" s="140">
        <f>IFERROR(VLOOKUP(M4375,LISTS!G:H,2,FALSE),"0")</f>
        <v>7</v>
      </c>
      <c r="O4375" s="68">
        <f t="shared" si="217"/>
        <v>7</v>
      </c>
      <c r="P4375" s="117" t="s">
        <v>2720</v>
      </c>
      <c r="Q4375" s="117" t="s">
        <v>3085</v>
      </c>
      <c r="R4375" s="117" t="s">
        <v>775</v>
      </c>
      <c r="S4375" s="103" t="s">
        <v>3086</v>
      </c>
      <c r="T4375" s="117" t="s">
        <v>775</v>
      </c>
    </row>
    <row r="4376" spans="1:20">
      <c r="A4376" s="4" t="str">
        <f>VLOOKUP(C4376,STYLES!$A$1:$R$2088,7,FALSE)</f>
        <v>Polos</v>
      </c>
      <c r="B4376" t="str">
        <f>VLOOKUP(C4376,STYLES!$1:$1048576,6,FALSE)</f>
        <v>Team 365™</v>
      </c>
      <c r="C4376" s="103" t="s">
        <v>2170</v>
      </c>
      <c r="E4376" t="str">
        <f>VLOOKUP(C4376,STYLES!$1:$1048576,12,FALSE)</f>
        <v>Command Snag-Protection Polo</v>
      </c>
      <c r="F4376" s="119" t="s">
        <v>2743</v>
      </c>
      <c r="G4376" s="111" t="s">
        <v>2743</v>
      </c>
      <c r="H4376" s="113" t="str">
        <f>VLOOKUP(C4376,STYLES!$1:$1048576,9,FALSE)</f>
        <v>Active</v>
      </c>
      <c r="I4376" s="113" t="str">
        <f>VLOOKUP(C4376,STYLES!$1:$1048576,10,FALSE)</f>
        <v>Active</v>
      </c>
      <c r="J4376" s="112" t="s">
        <v>2745</v>
      </c>
      <c r="K4376" s="139">
        <f>IFERROR(VLOOKUP(J4376,LISTS!G:H,2,FALSE),"0")</f>
        <v>7</v>
      </c>
      <c r="L4376" s="68">
        <f t="shared" si="218"/>
        <v>7</v>
      </c>
      <c r="M4376" s="112" t="s">
        <v>2745</v>
      </c>
      <c r="N4376" s="140">
        <f>IFERROR(VLOOKUP(M4376,LISTS!G:H,2,FALSE),"0")</f>
        <v>7</v>
      </c>
      <c r="O4376" s="68">
        <f t="shared" si="217"/>
        <v>7</v>
      </c>
      <c r="P4376" s="117" t="s">
        <v>2720</v>
      </c>
      <c r="Q4376" s="118" t="s">
        <v>2744</v>
      </c>
      <c r="R4376" s="117" t="s">
        <v>775</v>
      </c>
      <c r="S4376" s="112" t="s">
        <v>775</v>
      </c>
      <c r="T4376" s="117" t="s">
        <v>775</v>
      </c>
    </row>
    <row r="4377" spans="1:20">
      <c r="A4377" s="4"/>
      <c r="F4377" s="119"/>
      <c r="G4377" s="111"/>
      <c r="H4377" s="113"/>
      <c r="I4377" s="113"/>
      <c r="J4377" s="112"/>
      <c r="K4377" s="139"/>
      <c r="L4377" s="68"/>
      <c r="M4377" s="112"/>
      <c r="N4377" s="140"/>
      <c r="O4377" s="68"/>
      <c r="Q4377" s="118"/>
      <c r="R4377" s="117"/>
      <c r="S4377" s="112"/>
    </row>
    <row r="4378" spans="1:20">
      <c r="A4378" s="4" t="str">
        <f>VLOOKUP(C4378,STYLES!$A$1:$R$2088,7,FALSE)</f>
        <v>Polos</v>
      </c>
      <c r="B4378" t="str">
        <f>VLOOKUP(C4378,STYLES!$1:$1048576,6,FALSE)</f>
        <v>Team 365™</v>
      </c>
      <c r="C4378" s="103" t="s">
        <v>2141</v>
      </c>
      <c r="E4378" t="str">
        <f>VLOOKUP(C4378,STYLES!$1:$1048576,12,FALSE)</f>
        <v>Zone Performance Polo</v>
      </c>
      <c r="F4378" s="119" t="s">
        <v>2718</v>
      </c>
      <c r="G4378" s="111" t="s">
        <v>2718</v>
      </c>
      <c r="H4378" s="113" t="str">
        <f>VLOOKUP(C4378,STYLES!$1:$1048576,9,FALSE)</f>
        <v>Active</v>
      </c>
      <c r="I4378" s="113" t="str">
        <f>VLOOKUP(C4378,STYLES!$1:$1048576,10,FALSE)</f>
        <v>Active</v>
      </c>
      <c r="J4378" s="112" t="s">
        <v>2772</v>
      </c>
      <c r="K4378" s="139">
        <f>IFERROR(VLOOKUP(J4378,LISTS!G:H,2,FALSE),"0")</f>
        <v>10</v>
      </c>
      <c r="L4378" s="68">
        <f t="shared" ref="L4378:L4385" si="219">IF(OR(H4378="ACTIVE",H4378="NEW",H4378="DNR",H4378="Pre-Closeout"),K4378,"")</f>
        <v>10</v>
      </c>
      <c r="M4378" s="112" t="s">
        <v>2772</v>
      </c>
      <c r="N4378" s="140">
        <f>IFERROR(VLOOKUP(M4378,LISTS!G:H,2,FALSE),"0")</f>
        <v>10</v>
      </c>
      <c r="O4378" s="68">
        <f t="shared" ref="O4378:O4385" si="220">IF(OR(I4378="ACTIVE",I4378="NEW",I4378="DNR",I4378="Pre-Closeout"),N4378,"")</f>
        <v>10</v>
      </c>
      <c r="P4378" s="117" t="s">
        <v>2720</v>
      </c>
      <c r="Q4378" s="118" t="s">
        <v>2850</v>
      </c>
      <c r="R4378" s="117" t="s">
        <v>775</v>
      </c>
      <c r="S4378" s="112" t="s">
        <v>2851</v>
      </c>
      <c r="T4378" s="117" t="s">
        <v>775</v>
      </c>
    </row>
    <row r="4379" spans="1:20">
      <c r="A4379" s="4" t="str">
        <f>VLOOKUP(C4379,STYLES!$A$1:$R$2088,7,FALSE)</f>
        <v>Polos</v>
      </c>
      <c r="B4379" t="str">
        <f>VLOOKUP(C4379,STYLES!$1:$1048576,6,FALSE)</f>
        <v>Team 365™</v>
      </c>
      <c r="C4379" s="103" t="s">
        <v>2141</v>
      </c>
      <c r="E4379" t="str">
        <f>VLOOKUP(C4379,STYLES!$1:$1048576,12,FALSE)</f>
        <v>Zone Performance Polo</v>
      </c>
      <c r="F4379" s="119" t="s">
        <v>3648</v>
      </c>
      <c r="G4379" s="111" t="s">
        <v>2740</v>
      </c>
      <c r="H4379" s="113" t="str">
        <f>VLOOKUP(C4379,STYLES!$1:$1048576,9,FALSE)</f>
        <v>Active</v>
      </c>
      <c r="I4379" s="113" t="str">
        <f>VLOOKUP(C4379,STYLES!$1:$1048576,10,FALSE)</f>
        <v>Active</v>
      </c>
      <c r="J4379" s="112" t="s">
        <v>2772</v>
      </c>
      <c r="K4379" s="139">
        <f>IFERROR(VLOOKUP(J4379,LISTS!G:H,2,FALSE),"0")</f>
        <v>10</v>
      </c>
      <c r="L4379" s="68">
        <f t="shared" si="219"/>
        <v>10</v>
      </c>
      <c r="M4379" s="112" t="s">
        <v>2772</v>
      </c>
      <c r="N4379" s="140">
        <f>IFERROR(VLOOKUP(M4379,LISTS!G:H,2,FALSE),"0")</f>
        <v>10</v>
      </c>
      <c r="O4379" s="68">
        <f t="shared" si="220"/>
        <v>10</v>
      </c>
      <c r="P4379" s="117" t="s">
        <v>2720</v>
      </c>
      <c r="Q4379" s="118" t="s">
        <v>3619</v>
      </c>
      <c r="R4379" s="117" t="s">
        <v>775</v>
      </c>
      <c r="S4379" s="112" t="s">
        <v>3620</v>
      </c>
      <c r="T4379" s="117" t="s">
        <v>775</v>
      </c>
    </row>
    <row r="4380" spans="1:20">
      <c r="A4380" s="4" t="str">
        <f>VLOOKUP(C4380,STYLES!$A$1:$R$2088,7,FALSE)</f>
        <v>Polos</v>
      </c>
      <c r="B4380" t="str">
        <f>VLOOKUP(C4380,STYLES!$1:$1048576,6,FALSE)</f>
        <v>Team 365™</v>
      </c>
      <c r="C4380" s="103" t="s">
        <v>2141</v>
      </c>
      <c r="E4380" t="str">
        <f>VLOOKUP(C4380,STYLES!$1:$1048576,12,FALSE)</f>
        <v>Zone Performance Polo</v>
      </c>
      <c r="F4380" s="119" t="s">
        <v>3649</v>
      </c>
      <c r="G4380" s="111" t="s">
        <v>2732</v>
      </c>
      <c r="H4380" s="113" t="str">
        <f>VLOOKUP(C4380,STYLES!$1:$1048576,9,FALSE)</f>
        <v>Active</v>
      </c>
      <c r="I4380" s="113" t="str">
        <f>VLOOKUP(C4380,STYLES!$1:$1048576,10,FALSE)</f>
        <v>Active</v>
      </c>
      <c r="J4380" s="112" t="s">
        <v>2772</v>
      </c>
      <c r="K4380" s="139">
        <f>IFERROR(VLOOKUP(J4380,LISTS!G:H,2,FALSE),"0")</f>
        <v>10</v>
      </c>
      <c r="L4380" s="68">
        <f t="shared" si="219"/>
        <v>10</v>
      </c>
      <c r="M4380" s="112" t="s">
        <v>2772</v>
      </c>
      <c r="N4380" s="140">
        <f>IFERROR(VLOOKUP(M4380,LISTS!G:H,2,FALSE),"0")</f>
        <v>10</v>
      </c>
      <c r="O4380" s="68">
        <f t="shared" si="220"/>
        <v>10</v>
      </c>
      <c r="P4380" s="117" t="s">
        <v>2720</v>
      </c>
      <c r="Q4380" s="118" t="s">
        <v>3622</v>
      </c>
      <c r="R4380" s="117" t="s">
        <v>775</v>
      </c>
      <c r="S4380" s="112" t="s">
        <v>3623</v>
      </c>
      <c r="T4380" s="117" t="s">
        <v>775</v>
      </c>
    </row>
    <row r="4381" spans="1:20">
      <c r="A4381" s="4" t="str">
        <f>VLOOKUP(C4381,STYLES!$A$1:$R$2088,7,FALSE)</f>
        <v>Polos</v>
      </c>
      <c r="B4381" t="str">
        <f>VLOOKUP(C4381,STYLES!$1:$1048576,6,FALSE)</f>
        <v>Team 365™</v>
      </c>
      <c r="C4381" s="103" t="s">
        <v>2141</v>
      </c>
      <c r="E4381" t="str">
        <f>VLOOKUP(C4381,STYLES!$1:$1048576,12,FALSE)</f>
        <v>Zone Performance Polo</v>
      </c>
      <c r="F4381" s="119" t="s">
        <v>3650</v>
      </c>
      <c r="G4381" s="111" t="s">
        <v>2763</v>
      </c>
      <c r="H4381" s="113" t="str">
        <f>VLOOKUP(C4381,STYLES!$1:$1048576,9,FALSE)</f>
        <v>Active</v>
      </c>
      <c r="I4381" s="113" t="str">
        <f>VLOOKUP(C4381,STYLES!$1:$1048576,10,FALSE)</f>
        <v>Active</v>
      </c>
      <c r="J4381" s="112" t="s">
        <v>2772</v>
      </c>
      <c r="K4381" s="139">
        <f>IFERROR(VLOOKUP(J4381,LISTS!G:H,2,FALSE),"0")</f>
        <v>10</v>
      </c>
      <c r="L4381" s="68">
        <f t="shared" si="219"/>
        <v>10</v>
      </c>
      <c r="M4381" s="112" t="s">
        <v>2772</v>
      </c>
      <c r="N4381" s="140">
        <f>IFERROR(VLOOKUP(M4381,LISTS!G:H,2,FALSE),"0")</f>
        <v>10</v>
      </c>
      <c r="O4381" s="68">
        <f t="shared" si="220"/>
        <v>10</v>
      </c>
      <c r="P4381" s="117" t="s">
        <v>2720</v>
      </c>
      <c r="Q4381" s="118" t="s">
        <v>2783</v>
      </c>
      <c r="R4381" s="117" t="s">
        <v>775</v>
      </c>
      <c r="S4381" s="112" t="s">
        <v>2922</v>
      </c>
      <c r="T4381" s="117" t="s">
        <v>775</v>
      </c>
    </row>
    <row r="4382" spans="1:20">
      <c r="A4382" s="4" t="str">
        <f>VLOOKUP(C4382,STYLES!$A$1:$R$2088,7,FALSE)</f>
        <v>Polos</v>
      </c>
      <c r="B4382" t="str">
        <f>VLOOKUP(C4382,STYLES!$1:$1048576,6,FALSE)</f>
        <v>Team 365™</v>
      </c>
      <c r="C4382" s="103" t="s">
        <v>2141</v>
      </c>
      <c r="E4382" t="str">
        <f>VLOOKUP(C4382,STYLES!$1:$1048576,12,FALSE)</f>
        <v>Zone Performance Polo</v>
      </c>
      <c r="F4382" s="119" t="s">
        <v>3654</v>
      </c>
      <c r="G4382" s="111" t="s">
        <v>2751</v>
      </c>
      <c r="H4382" s="113" t="str">
        <f>VLOOKUP(C4382,STYLES!$1:$1048576,9,FALSE)</f>
        <v>Active</v>
      </c>
      <c r="I4382" s="113" t="str">
        <f>VLOOKUP(C4382,STYLES!$1:$1048576,10,FALSE)</f>
        <v>Active</v>
      </c>
      <c r="J4382" s="112" t="s">
        <v>2772</v>
      </c>
      <c r="K4382" s="139">
        <f>IFERROR(VLOOKUP(J4382,LISTS!G:H,2,FALSE),"0")</f>
        <v>10</v>
      </c>
      <c r="L4382" s="68">
        <f t="shared" si="219"/>
        <v>10</v>
      </c>
      <c r="M4382" s="112" t="s">
        <v>2772</v>
      </c>
      <c r="N4382" s="140">
        <f>IFERROR(VLOOKUP(M4382,LISTS!G:H,2,FALSE),"0")</f>
        <v>10</v>
      </c>
      <c r="O4382" s="68">
        <f t="shared" si="220"/>
        <v>10</v>
      </c>
      <c r="P4382" s="117" t="s">
        <v>2720</v>
      </c>
      <c r="Q4382" s="118" t="s">
        <v>3625</v>
      </c>
      <c r="R4382" s="117" t="s">
        <v>775</v>
      </c>
      <c r="S4382" s="112" t="s">
        <v>3626</v>
      </c>
      <c r="T4382" s="117" t="s">
        <v>775</v>
      </c>
    </row>
    <row r="4383" spans="1:20">
      <c r="A4383" s="4" t="str">
        <f>VLOOKUP(C4383,STYLES!$A$1:$R$2088,7,FALSE)</f>
        <v>Polos</v>
      </c>
      <c r="B4383" t="str">
        <f>VLOOKUP(C4383,STYLES!$1:$1048576,6,FALSE)</f>
        <v>Team 365™</v>
      </c>
      <c r="C4383" s="103" t="s">
        <v>2141</v>
      </c>
      <c r="E4383" t="str">
        <f>VLOOKUP(C4383,STYLES!$1:$1048576,12,FALSE)</f>
        <v>Zone Performance Polo</v>
      </c>
      <c r="F4383" s="119" t="s">
        <v>3658</v>
      </c>
      <c r="G4383" s="111" t="s">
        <v>2755</v>
      </c>
      <c r="H4383" s="113" t="str">
        <f>VLOOKUP(C4383,STYLES!$1:$1048576,9,FALSE)</f>
        <v>Active</v>
      </c>
      <c r="I4383" s="113" t="str">
        <f>VLOOKUP(C4383,STYLES!$1:$1048576,10,FALSE)</f>
        <v>Active</v>
      </c>
      <c r="J4383" s="112" t="s">
        <v>2772</v>
      </c>
      <c r="K4383" s="139">
        <f>IFERROR(VLOOKUP(J4383,LISTS!G:H,2,FALSE),"0")</f>
        <v>10</v>
      </c>
      <c r="L4383" s="68">
        <f t="shared" si="219"/>
        <v>10</v>
      </c>
      <c r="M4383" s="112" t="s">
        <v>2772</v>
      </c>
      <c r="N4383" s="140">
        <f>IFERROR(VLOOKUP(M4383,LISTS!G:H,2,FALSE),"0")</f>
        <v>10</v>
      </c>
      <c r="O4383" s="68">
        <f t="shared" si="220"/>
        <v>10</v>
      </c>
      <c r="P4383" s="117" t="s">
        <v>2720</v>
      </c>
      <c r="Q4383" s="118" t="s">
        <v>2725</v>
      </c>
      <c r="R4383" s="117" t="s">
        <v>775</v>
      </c>
      <c r="S4383" s="112" t="s">
        <v>2726</v>
      </c>
      <c r="T4383" s="117" t="s">
        <v>775</v>
      </c>
    </row>
    <row r="4384" spans="1:20">
      <c r="A4384" s="4" t="str">
        <f>VLOOKUP(C4384,STYLES!$A$1:$R$2088,7,FALSE)</f>
        <v>Polos</v>
      </c>
      <c r="B4384" t="str">
        <f>VLOOKUP(C4384,STYLES!$1:$1048576,6,FALSE)</f>
        <v>Team 365™</v>
      </c>
      <c r="C4384" s="103" t="s">
        <v>2141</v>
      </c>
      <c r="E4384" t="str">
        <f>VLOOKUP(C4384,STYLES!$1:$1048576,12,FALSE)</f>
        <v>Zone Performance Polo</v>
      </c>
      <c r="F4384" s="119" t="s">
        <v>3659</v>
      </c>
      <c r="G4384" s="111" t="s">
        <v>2809</v>
      </c>
      <c r="H4384" s="113" t="str">
        <f>VLOOKUP(C4384,STYLES!$1:$1048576,9,FALSE)</f>
        <v>Active</v>
      </c>
      <c r="I4384" s="113" t="str">
        <f>VLOOKUP(C4384,STYLES!$1:$1048576,10,FALSE)</f>
        <v>Active</v>
      </c>
      <c r="J4384" s="112" t="s">
        <v>2772</v>
      </c>
      <c r="K4384" s="139">
        <f>IFERROR(VLOOKUP(J4384,LISTS!G:H,2,FALSE),"0")</f>
        <v>10</v>
      </c>
      <c r="L4384" s="68">
        <f t="shared" si="219"/>
        <v>10</v>
      </c>
      <c r="M4384" s="112" t="s">
        <v>2772</v>
      </c>
      <c r="N4384" s="140">
        <f>IFERROR(VLOOKUP(M4384,LISTS!G:H,2,FALSE),"0")</f>
        <v>10</v>
      </c>
      <c r="O4384" s="68">
        <f t="shared" si="220"/>
        <v>10</v>
      </c>
      <c r="P4384" s="117" t="s">
        <v>2720</v>
      </c>
      <c r="Q4384" s="118" t="s">
        <v>3368</v>
      </c>
      <c r="R4384" s="117" t="s">
        <v>775</v>
      </c>
      <c r="S4384" s="112" t="s">
        <v>3369</v>
      </c>
      <c r="T4384" s="117" t="s">
        <v>775</v>
      </c>
    </row>
    <row r="4385" spans="1:20">
      <c r="A4385" s="4" t="str">
        <f>VLOOKUP(C4385,STYLES!$A$1:$R$2088,7,FALSE)</f>
        <v>Polos</v>
      </c>
      <c r="B4385" t="str">
        <f>VLOOKUP(C4385,STYLES!$1:$1048576,6,FALSE)</f>
        <v>Team 365™</v>
      </c>
      <c r="C4385" s="103" t="s">
        <v>2141</v>
      </c>
      <c r="E4385" t="str">
        <f>VLOOKUP(C4385,STYLES!$1:$1048576,12,FALSE)</f>
        <v>Zone Performance Polo</v>
      </c>
      <c r="F4385" s="119" t="s">
        <v>2743</v>
      </c>
      <c r="G4385" s="111" t="s">
        <v>2743</v>
      </c>
      <c r="H4385" s="113" t="str">
        <f>VLOOKUP(C4385,STYLES!$1:$1048576,9,FALSE)</f>
        <v>Active</v>
      </c>
      <c r="I4385" s="113" t="str">
        <f>VLOOKUP(C4385,STYLES!$1:$1048576,10,FALSE)</f>
        <v>Active</v>
      </c>
      <c r="J4385" s="112" t="s">
        <v>2772</v>
      </c>
      <c r="K4385" s="139">
        <f>IFERROR(VLOOKUP(J4385,LISTS!G:H,2,FALSE),"0")</f>
        <v>10</v>
      </c>
      <c r="L4385" s="68">
        <f t="shared" si="219"/>
        <v>10</v>
      </c>
      <c r="M4385" s="112" t="s">
        <v>2772</v>
      </c>
      <c r="N4385" s="140">
        <f>IFERROR(VLOOKUP(M4385,LISTS!G:H,2,FALSE),"0")</f>
        <v>10</v>
      </c>
      <c r="O4385" s="68">
        <f t="shared" si="220"/>
        <v>10</v>
      </c>
      <c r="P4385" s="117" t="s">
        <v>2720</v>
      </c>
      <c r="Q4385" s="118" t="s">
        <v>2744</v>
      </c>
      <c r="R4385" s="117" t="s">
        <v>775</v>
      </c>
      <c r="S4385" s="112" t="s">
        <v>775</v>
      </c>
      <c r="T4385" s="117" t="s">
        <v>775</v>
      </c>
    </row>
    <row r="4386" spans="1:20">
      <c r="A4386" s="4"/>
      <c r="F4386" s="119"/>
      <c r="G4386" s="111"/>
      <c r="H4386" s="113"/>
      <c r="I4386" s="113"/>
      <c r="J4386" s="112"/>
      <c r="K4386" s="139"/>
      <c r="L4386" s="68"/>
      <c r="M4386" s="112"/>
      <c r="N4386" s="140"/>
      <c r="O4386" s="68"/>
      <c r="Q4386" s="118"/>
      <c r="R4386" s="117"/>
      <c r="S4386" s="112"/>
    </row>
    <row r="4387" spans="1:20">
      <c r="A4387" s="4" t="str">
        <f>VLOOKUP(C4387,STYLES!$A$1:$R$2088,7,FALSE)</f>
        <v>Polos</v>
      </c>
      <c r="B4387" t="str">
        <f>VLOOKUP(C4387,STYLES!$1:$1048576,6,FALSE)</f>
        <v>Team 365™</v>
      </c>
      <c r="C4387" s="103" t="s">
        <v>2144</v>
      </c>
      <c r="E4387" t="str">
        <f>VLOOKUP(C4387,STYLES!$1:$1048576,12,FALSE)</f>
        <v>Zone Performance Polo</v>
      </c>
      <c r="F4387" s="119" t="s">
        <v>2718</v>
      </c>
      <c r="G4387" s="111" t="s">
        <v>2718</v>
      </c>
      <c r="H4387" s="113" t="str">
        <f>VLOOKUP(C4387,STYLES!$1:$1048576,9,FALSE)</f>
        <v>Active</v>
      </c>
      <c r="I4387" s="113" t="str">
        <f>VLOOKUP(C4387,STYLES!$1:$1048576,10,FALSE)</f>
        <v>Active</v>
      </c>
      <c r="J4387" s="112" t="s">
        <v>2745</v>
      </c>
      <c r="K4387" s="139">
        <f>IFERROR(VLOOKUP(J4387,LISTS!G:H,2,FALSE),"0")</f>
        <v>7</v>
      </c>
      <c r="L4387" s="68">
        <f t="shared" ref="L4387:L4394" si="221">IF(OR(H4387="ACTIVE",H4387="NEW",H4387="DNR",H4387="Pre-Closeout"),K4387,"")</f>
        <v>7</v>
      </c>
      <c r="M4387" s="112" t="s">
        <v>2745</v>
      </c>
      <c r="N4387" s="140">
        <f>IFERROR(VLOOKUP(M4387,LISTS!G:H,2,FALSE),"0")</f>
        <v>7</v>
      </c>
      <c r="O4387" s="68">
        <f t="shared" ref="O4387:O4394" si="222">IF(OR(I4387="ACTIVE",I4387="NEW",I4387="DNR",I4387="Pre-Closeout"),N4387,"")</f>
        <v>7</v>
      </c>
      <c r="P4387" s="117" t="s">
        <v>2720</v>
      </c>
      <c r="Q4387" s="118" t="s">
        <v>2850</v>
      </c>
      <c r="R4387" s="117" t="s">
        <v>775</v>
      </c>
      <c r="S4387" s="112" t="s">
        <v>2851</v>
      </c>
      <c r="T4387" s="117" t="s">
        <v>775</v>
      </c>
    </row>
    <row r="4388" spans="1:20">
      <c r="A4388" s="4" t="str">
        <f>VLOOKUP(C4388,STYLES!$A$1:$R$2088,7,FALSE)</f>
        <v>Polos</v>
      </c>
      <c r="B4388" t="str">
        <f>VLOOKUP(C4388,STYLES!$1:$1048576,6,FALSE)</f>
        <v>Team 365™</v>
      </c>
      <c r="C4388" s="103" t="s">
        <v>2144</v>
      </c>
      <c r="E4388" t="str">
        <f>VLOOKUP(C4388,STYLES!$1:$1048576,12,FALSE)</f>
        <v>Zone Performance Polo</v>
      </c>
      <c r="F4388" s="119" t="s">
        <v>3648</v>
      </c>
      <c r="G4388" s="111" t="s">
        <v>2740</v>
      </c>
      <c r="H4388" s="113" t="str">
        <f>VLOOKUP(C4388,STYLES!$1:$1048576,9,FALSE)</f>
        <v>Active</v>
      </c>
      <c r="I4388" s="113" t="str">
        <f>VLOOKUP(C4388,STYLES!$1:$1048576,10,FALSE)</f>
        <v>Active</v>
      </c>
      <c r="J4388" s="112" t="s">
        <v>2745</v>
      </c>
      <c r="K4388" s="139">
        <f>IFERROR(VLOOKUP(J4388,LISTS!G:H,2,FALSE),"0")</f>
        <v>7</v>
      </c>
      <c r="L4388" s="68">
        <f t="shared" si="221"/>
        <v>7</v>
      </c>
      <c r="M4388" s="112" t="s">
        <v>2745</v>
      </c>
      <c r="N4388" s="140">
        <f>IFERROR(VLOOKUP(M4388,LISTS!G:H,2,FALSE),"0")</f>
        <v>7</v>
      </c>
      <c r="O4388" s="68">
        <f t="shared" si="222"/>
        <v>7</v>
      </c>
      <c r="P4388" s="117" t="s">
        <v>2720</v>
      </c>
      <c r="Q4388" s="118" t="s">
        <v>3619</v>
      </c>
      <c r="R4388" s="117" t="s">
        <v>775</v>
      </c>
      <c r="S4388" s="112" t="s">
        <v>3620</v>
      </c>
      <c r="T4388" s="117" t="s">
        <v>775</v>
      </c>
    </row>
    <row r="4389" spans="1:20">
      <c r="A4389" s="4" t="str">
        <f>VLOOKUP(C4389,STYLES!$A$1:$R$2088,7,FALSE)</f>
        <v>Polos</v>
      </c>
      <c r="B4389" t="str">
        <f>VLOOKUP(C4389,STYLES!$1:$1048576,6,FALSE)</f>
        <v>Team 365™</v>
      </c>
      <c r="C4389" s="103" t="s">
        <v>2144</v>
      </c>
      <c r="E4389" t="str">
        <f>VLOOKUP(C4389,STYLES!$1:$1048576,12,FALSE)</f>
        <v>Zone Performance Polo</v>
      </c>
      <c r="F4389" s="119" t="s">
        <v>3649</v>
      </c>
      <c r="G4389" s="111" t="s">
        <v>2732</v>
      </c>
      <c r="H4389" s="113" t="str">
        <f>VLOOKUP(C4389,STYLES!$1:$1048576,9,FALSE)</f>
        <v>Active</v>
      </c>
      <c r="I4389" s="113" t="str">
        <f>VLOOKUP(C4389,STYLES!$1:$1048576,10,FALSE)</f>
        <v>Active</v>
      </c>
      <c r="J4389" s="112" t="s">
        <v>2745</v>
      </c>
      <c r="K4389" s="139">
        <f>IFERROR(VLOOKUP(J4389,LISTS!G:H,2,FALSE),"0")</f>
        <v>7</v>
      </c>
      <c r="L4389" s="68">
        <f t="shared" si="221"/>
        <v>7</v>
      </c>
      <c r="M4389" s="112" t="s">
        <v>2745</v>
      </c>
      <c r="N4389" s="140">
        <f>IFERROR(VLOOKUP(M4389,LISTS!G:H,2,FALSE),"0")</f>
        <v>7</v>
      </c>
      <c r="O4389" s="68">
        <f t="shared" si="222"/>
        <v>7</v>
      </c>
      <c r="P4389" s="117" t="s">
        <v>2720</v>
      </c>
      <c r="Q4389" s="118" t="s">
        <v>3622</v>
      </c>
      <c r="R4389" s="117" t="s">
        <v>775</v>
      </c>
      <c r="S4389" s="112" t="s">
        <v>3623</v>
      </c>
      <c r="T4389" s="117" t="s">
        <v>775</v>
      </c>
    </row>
    <row r="4390" spans="1:20">
      <c r="A4390" s="4" t="str">
        <f>VLOOKUP(C4390,STYLES!$A$1:$R$2088,7,FALSE)</f>
        <v>Polos</v>
      </c>
      <c r="B4390" t="str">
        <f>VLOOKUP(C4390,STYLES!$1:$1048576,6,FALSE)</f>
        <v>Team 365™</v>
      </c>
      <c r="C4390" s="103" t="s">
        <v>2144</v>
      </c>
      <c r="E4390" t="str">
        <f>VLOOKUP(C4390,STYLES!$1:$1048576,12,FALSE)</f>
        <v>Zone Performance Polo</v>
      </c>
      <c r="F4390" s="119" t="s">
        <v>3650</v>
      </c>
      <c r="G4390" s="111" t="s">
        <v>2763</v>
      </c>
      <c r="H4390" s="113" t="str">
        <f>VLOOKUP(C4390,STYLES!$1:$1048576,9,FALSE)</f>
        <v>Active</v>
      </c>
      <c r="I4390" s="113" t="str">
        <f>VLOOKUP(C4390,STYLES!$1:$1048576,10,FALSE)</f>
        <v>Active</v>
      </c>
      <c r="J4390" s="112" t="s">
        <v>2745</v>
      </c>
      <c r="K4390" s="139">
        <f>IFERROR(VLOOKUP(J4390,LISTS!G:H,2,FALSE),"0")</f>
        <v>7</v>
      </c>
      <c r="L4390" s="68">
        <f t="shared" si="221"/>
        <v>7</v>
      </c>
      <c r="M4390" s="112" t="s">
        <v>2745</v>
      </c>
      <c r="N4390" s="140">
        <f>IFERROR(VLOOKUP(M4390,LISTS!G:H,2,FALSE),"0")</f>
        <v>7</v>
      </c>
      <c r="O4390" s="68">
        <f t="shared" si="222"/>
        <v>7</v>
      </c>
      <c r="P4390" s="117" t="s">
        <v>2720</v>
      </c>
      <c r="Q4390" s="118" t="s">
        <v>2783</v>
      </c>
      <c r="R4390" s="117" t="s">
        <v>775</v>
      </c>
      <c r="S4390" s="112" t="s">
        <v>2922</v>
      </c>
      <c r="T4390" s="117" t="s">
        <v>775</v>
      </c>
    </row>
    <row r="4391" spans="1:20">
      <c r="A4391" s="4" t="str">
        <f>VLOOKUP(C4391,STYLES!$A$1:$R$2088,7,FALSE)</f>
        <v>Polos</v>
      </c>
      <c r="B4391" t="str">
        <f>VLOOKUP(C4391,STYLES!$1:$1048576,6,FALSE)</f>
        <v>Team 365™</v>
      </c>
      <c r="C4391" s="103" t="s">
        <v>2144</v>
      </c>
      <c r="E4391" t="str">
        <f>VLOOKUP(C4391,STYLES!$1:$1048576,12,FALSE)</f>
        <v>Zone Performance Polo</v>
      </c>
      <c r="F4391" s="119" t="s">
        <v>3654</v>
      </c>
      <c r="G4391" s="111" t="s">
        <v>2751</v>
      </c>
      <c r="H4391" s="113" t="str">
        <f>VLOOKUP(C4391,STYLES!$1:$1048576,9,FALSE)</f>
        <v>Active</v>
      </c>
      <c r="I4391" s="113" t="str">
        <f>VLOOKUP(C4391,STYLES!$1:$1048576,10,FALSE)</f>
        <v>Active</v>
      </c>
      <c r="J4391" s="112" t="s">
        <v>2745</v>
      </c>
      <c r="K4391" s="139">
        <f>IFERROR(VLOOKUP(J4391,LISTS!G:H,2,FALSE),"0")</f>
        <v>7</v>
      </c>
      <c r="L4391" s="68">
        <f t="shared" si="221"/>
        <v>7</v>
      </c>
      <c r="M4391" s="112" t="s">
        <v>2745</v>
      </c>
      <c r="N4391" s="140">
        <f>IFERROR(VLOOKUP(M4391,LISTS!G:H,2,FALSE),"0")</f>
        <v>7</v>
      </c>
      <c r="O4391" s="68">
        <f t="shared" si="222"/>
        <v>7</v>
      </c>
      <c r="P4391" s="117" t="s">
        <v>2720</v>
      </c>
      <c r="Q4391" s="118" t="s">
        <v>3625</v>
      </c>
      <c r="R4391" s="117" t="s">
        <v>775</v>
      </c>
      <c r="S4391" s="112" t="s">
        <v>3626</v>
      </c>
      <c r="T4391" s="117" t="s">
        <v>775</v>
      </c>
    </row>
    <row r="4392" spans="1:20">
      <c r="A4392" s="4" t="str">
        <f>VLOOKUP(C4392,STYLES!$A$1:$R$2088,7,FALSE)</f>
        <v>Polos</v>
      </c>
      <c r="B4392" t="str">
        <f>VLOOKUP(C4392,STYLES!$1:$1048576,6,FALSE)</f>
        <v>Team 365™</v>
      </c>
      <c r="C4392" s="103" t="s">
        <v>2144</v>
      </c>
      <c r="E4392" t="str">
        <f>VLOOKUP(C4392,STYLES!$1:$1048576,12,FALSE)</f>
        <v>Zone Performance Polo</v>
      </c>
      <c r="F4392" s="119" t="s">
        <v>3658</v>
      </c>
      <c r="G4392" s="111" t="s">
        <v>2755</v>
      </c>
      <c r="H4392" s="113" t="str">
        <f>VLOOKUP(C4392,STYLES!$1:$1048576,9,FALSE)</f>
        <v>Active</v>
      </c>
      <c r="I4392" s="113" t="str">
        <f>VLOOKUP(C4392,STYLES!$1:$1048576,10,FALSE)</f>
        <v>Active</v>
      </c>
      <c r="J4392" s="112" t="s">
        <v>2745</v>
      </c>
      <c r="K4392" s="139">
        <f>IFERROR(VLOOKUP(J4392,LISTS!G:H,2,FALSE),"0")</f>
        <v>7</v>
      </c>
      <c r="L4392" s="68">
        <f t="shared" si="221"/>
        <v>7</v>
      </c>
      <c r="M4392" s="112" t="s">
        <v>2745</v>
      </c>
      <c r="N4392" s="140">
        <f>IFERROR(VLOOKUP(M4392,LISTS!G:H,2,FALSE),"0")</f>
        <v>7</v>
      </c>
      <c r="O4392" s="68">
        <f t="shared" si="222"/>
        <v>7</v>
      </c>
      <c r="P4392" s="117" t="s">
        <v>2720</v>
      </c>
      <c r="Q4392" s="118" t="s">
        <v>2725</v>
      </c>
      <c r="R4392" s="117" t="s">
        <v>775</v>
      </c>
      <c r="S4392" s="112" t="s">
        <v>2726</v>
      </c>
      <c r="T4392" s="117" t="s">
        <v>775</v>
      </c>
    </row>
    <row r="4393" spans="1:20">
      <c r="A4393" s="4" t="str">
        <f>VLOOKUP(C4393,STYLES!$A$1:$R$2088,7,FALSE)</f>
        <v>Polos</v>
      </c>
      <c r="B4393" t="str">
        <f>VLOOKUP(C4393,STYLES!$1:$1048576,6,FALSE)</f>
        <v>Team 365™</v>
      </c>
      <c r="C4393" s="103" t="s">
        <v>2144</v>
      </c>
      <c r="E4393" t="str">
        <f>VLOOKUP(C4393,STYLES!$1:$1048576,12,FALSE)</f>
        <v>Zone Performance Polo</v>
      </c>
      <c r="F4393" s="119" t="s">
        <v>3659</v>
      </c>
      <c r="G4393" s="111" t="s">
        <v>2809</v>
      </c>
      <c r="H4393" s="113" t="str">
        <f>VLOOKUP(C4393,STYLES!$1:$1048576,9,FALSE)</f>
        <v>Active</v>
      </c>
      <c r="I4393" s="113" t="str">
        <f>VLOOKUP(C4393,STYLES!$1:$1048576,10,FALSE)</f>
        <v>Active</v>
      </c>
      <c r="J4393" s="112" t="s">
        <v>2745</v>
      </c>
      <c r="K4393" s="139">
        <f>IFERROR(VLOOKUP(J4393,LISTS!G:H,2,FALSE),"0")</f>
        <v>7</v>
      </c>
      <c r="L4393" s="68">
        <f t="shared" si="221"/>
        <v>7</v>
      </c>
      <c r="M4393" s="112" t="s">
        <v>2745</v>
      </c>
      <c r="N4393" s="140">
        <f>IFERROR(VLOOKUP(M4393,LISTS!G:H,2,FALSE),"0")</f>
        <v>7</v>
      </c>
      <c r="O4393" s="68">
        <f t="shared" si="222"/>
        <v>7</v>
      </c>
      <c r="P4393" s="117" t="s">
        <v>2720</v>
      </c>
      <c r="Q4393" s="118" t="s">
        <v>3368</v>
      </c>
      <c r="R4393" s="117" t="s">
        <v>775</v>
      </c>
      <c r="S4393" s="112" t="s">
        <v>3369</v>
      </c>
      <c r="T4393" s="117" t="s">
        <v>775</v>
      </c>
    </row>
    <row r="4394" spans="1:20">
      <c r="A4394" s="4" t="str">
        <f>VLOOKUP(C4394,STYLES!$A$1:$R$2088,7,FALSE)</f>
        <v>Polos</v>
      </c>
      <c r="B4394" t="str">
        <f>VLOOKUP(C4394,STYLES!$1:$1048576,6,FALSE)</f>
        <v>Team 365™</v>
      </c>
      <c r="C4394" s="103" t="s">
        <v>2144</v>
      </c>
      <c r="E4394" t="str">
        <f>VLOOKUP(C4394,STYLES!$1:$1048576,12,FALSE)</f>
        <v>Zone Performance Polo</v>
      </c>
      <c r="F4394" s="119" t="s">
        <v>2743</v>
      </c>
      <c r="G4394" s="111" t="s">
        <v>2743</v>
      </c>
      <c r="H4394" s="113" t="str">
        <f>VLOOKUP(C4394,STYLES!$1:$1048576,9,FALSE)</f>
        <v>Active</v>
      </c>
      <c r="I4394" s="113" t="str">
        <f>VLOOKUP(C4394,STYLES!$1:$1048576,10,FALSE)</f>
        <v>Active</v>
      </c>
      <c r="J4394" s="112" t="s">
        <v>2745</v>
      </c>
      <c r="K4394" s="139">
        <f>IFERROR(VLOOKUP(J4394,LISTS!G:H,2,FALSE),"0")</f>
        <v>7</v>
      </c>
      <c r="L4394" s="68">
        <f t="shared" si="221"/>
        <v>7</v>
      </c>
      <c r="M4394" s="112" t="s">
        <v>2745</v>
      </c>
      <c r="N4394" s="140">
        <f>IFERROR(VLOOKUP(M4394,LISTS!G:H,2,FALSE),"0")</f>
        <v>7</v>
      </c>
      <c r="O4394" s="68">
        <f t="shared" si="222"/>
        <v>7</v>
      </c>
      <c r="P4394" s="117" t="s">
        <v>2720</v>
      </c>
      <c r="Q4394" s="118" t="s">
        <v>2744</v>
      </c>
      <c r="R4394" s="117" t="s">
        <v>775</v>
      </c>
      <c r="S4394" s="112" t="s">
        <v>775</v>
      </c>
      <c r="T4394" s="117" t="s">
        <v>775</v>
      </c>
    </row>
    <row r="4395" spans="1:20">
      <c r="A4395" s="4"/>
      <c r="F4395" s="119"/>
      <c r="G4395" s="111"/>
      <c r="H4395" s="113"/>
      <c r="I4395" s="113"/>
      <c r="J4395" s="112"/>
      <c r="K4395" s="139"/>
      <c r="L4395" s="68"/>
      <c r="M4395" s="112"/>
      <c r="N4395" s="140"/>
      <c r="O4395" s="68"/>
      <c r="Q4395" s="118"/>
      <c r="R4395" s="117"/>
      <c r="S4395" s="112"/>
    </row>
    <row r="4396" spans="1:20">
      <c r="A4396" s="4" t="str">
        <f>VLOOKUP(C4396,STYLES!$A$1:$R$2088,7,FALSE)</f>
        <v>Polos</v>
      </c>
      <c r="B4396" t="str">
        <f>VLOOKUP(C4396,STYLES!$1:$1048576,6,FALSE)</f>
        <v>Team 365™</v>
      </c>
      <c r="C4396" s="103" t="s">
        <v>2145</v>
      </c>
      <c r="E4396" t="str">
        <f>VLOOKUP(C4396,STYLES!$1:$1048576,12,FALSE)</f>
        <v>Zone Performance Polo</v>
      </c>
      <c r="F4396" s="119" t="s">
        <v>2718</v>
      </c>
      <c r="G4396" s="111" t="s">
        <v>2718</v>
      </c>
      <c r="H4396" s="113" t="str">
        <f>VLOOKUP(C4396,STYLES!$1:$1048576,9,FALSE)</f>
        <v>Active</v>
      </c>
      <c r="I4396" s="113" t="str">
        <f>VLOOKUP(C4396,STYLES!$1:$1048576,10,FALSE)</f>
        <v>Active</v>
      </c>
      <c r="J4396" s="112" t="s">
        <v>3021</v>
      </c>
      <c r="K4396" s="139">
        <f>IFERROR(VLOOKUP(J4396,LISTS!G:H,2,FALSE),"0")</f>
        <v>4</v>
      </c>
      <c r="L4396" s="68">
        <f t="shared" ref="L4396:L4412" si="223">IF(OR(H4396="ACTIVE",H4396="NEW",H4396="DNR",H4396="Pre-Closeout"),K4396,"")</f>
        <v>4</v>
      </c>
      <c r="M4396" s="112" t="s">
        <v>3021</v>
      </c>
      <c r="N4396" s="140">
        <f>IFERROR(VLOOKUP(M4396,LISTS!G:H,2,FALSE),"0")</f>
        <v>4</v>
      </c>
      <c r="O4396" s="68">
        <f t="shared" ref="O4396:O4412" si="224">IF(OR(I4396="ACTIVE",I4396="NEW",I4396="DNR",I4396="Pre-Closeout"),N4396,"")</f>
        <v>4</v>
      </c>
      <c r="P4396" s="117" t="s">
        <v>2720</v>
      </c>
      <c r="Q4396" s="118" t="s">
        <v>2850</v>
      </c>
      <c r="R4396" s="117" t="s">
        <v>775</v>
      </c>
      <c r="S4396" s="112" t="s">
        <v>2851</v>
      </c>
      <c r="T4396" s="117" t="s">
        <v>775</v>
      </c>
    </row>
    <row r="4397" spans="1:20">
      <c r="A4397" s="4" t="str">
        <f>VLOOKUP(C4397,STYLES!$A$1:$R$2088,7,FALSE)</f>
        <v>Polos</v>
      </c>
      <c r="B4397" t="str">
        <f>VLOOKUP(C4397,STYLES!$1:$1048576,6,FALSE)</f>
        <v>Team 365™</v>
      </c>
      <c r="C4397" s="103" t="s">
        <v>2145</v>
      </c>
      <c r="E4397" t="str">
        <f>VLOOKUP(C4397,STYLES!$1:$1048576,12,FALSE)</f>
        <v>Zone Performance Polo</v>
      </c>
      <c r="F4397" s="119" t="s">
        <v>3648</v>
      </c>
      <c r="G4397" s="111" t="s">
        <v>2740</v>
      </c>
      <c r="H4397" s="113" t="str">
        <f>VLOOKUP(C4397,STYLES!$1:$1048576,9,FALSE)</f>
        <v>Active</v>
      </c>
      <c r="I4397" s="113" t="str">
        <f>VLOOKUP(C4397,STYLES!$1:$1048576,10,FALSE)</f>
        <v>Active</v>
      </c>
      <c r="J4397" s="112" t="s">
        <v>3021</v>
      </c>
      <c r="K4397" s="139">
        <f>IFERROR(VLOOKUP(J4397,LISTS!G:H,2,FALSE),"0")</f>
        <v>4</v>
      </c>
      <c r="L4397" s="68">
        <f t="shared" si="223"/>
        <v>4</v>
      </c>
      <c r="M4397" s="112" t="s">
        <v>3021</v>
      </c>
      <c r="N4397" s="140">
        <f>IFERROR(VLOOKUP(M4397,LISTS!G:H,2,FALSE),"0")</f>
        <v>4</v>
      </c>
      <c r="O4397" s="68">
        <f t="shared" si="224"/>
        <v>4</v>
      </c>
      <c r="P4397" s="117" t="s">
        <v>2720</v>
      </c>
      <c r="Q4397" s="118" t="s">
        <v>3619</v>
      </c>
      <c r="R4397" s="117" t="s">
        <v>775</v>
      </c>
      <c r="S4397" s="112" t="s">
        <v>3620</v>
      </c>
      <c r="T4397" s="117" t="s">
        <v>775</v>
      </c>
    </row>
    <row r="4398" spans="1:20">
      <c r="A4398" s="4" t="str">
        <f>VLOOKUP(C4398,STYLES!$A$1:$R$2088,7,FALSE)</f>
        <v>Polos</v>
      </c>
      <c r="B4398" t="str">
        <f>VLOOKUP(C4398,STYLES!$1:$1048576,6,FALSE)</f>
        <v>Team 365™</v>
      </c>
      <c r="C4398" s="103" t="s">
        <v>2145</v>
      </c>
      <c r="E4398" t="str">
        <f>VLOOKUP(C4398,STYLES!$1:$1048576,12,FALSE)</f>
        <v>Zone Performance Polo</v>
      </c>
      <c r="F4398" s="119" t="s">
        <v>3649</v>
      </c>
      <c r="G4398" s="111" t="s">
        <v>2732</v>
      </c>
      <c r="H4398" s="113" t="str">
        <f>VLOOKUP(C4398,STYLES!$1:$1048576,9,FALSE)</f>
        <v>Active</v>
      </c>
      <c r="I4398" s="113" t="str">
        <f>VLOOKUP(C4398,STYLES!$1:$1048576,10,FALSE)</f>
        <v>Active</v>
      </c>
      <c r="J4398" s="112" t="s">
        <v>3021</v>
      </c>
      <c r="K4398" s="139">
        <f>IFERROR(VLOOKUP(J4398,LISTS!G:H,2,FALSE),"0")</f>
        <v>4</v>
      </c>
      <c r="L4398" s="68">
        <f t="shared" si="223"/>
        <v>4</v>
      </c>
      <c r="M4398" s="112" t="s">
        <v>3021</v>
      </c>
      <c r="N4398" s="140">
        <f>IFERROR(VLOOKUP(M4398,LISTS!G:H,2,FALSE),"0")</f>
        <v>4</v>
      </c>
      <c r="O4398" s="68">
        <f t="shared" si="224"/>
        <v>4</v>
      </c>
      <c r="P4398" s="117" t="s">
        <v>2720</v>
      </c>
      <c r="Q4398" s="118" t="s">
        <v>3622</v>
      </c>
      <c r="R4398" s="117" t="s">
        <v>775</v>
      </c>
      <c r="S4398" s="112" t="s">
        <v>3623</v>
      </c>
      <c r="T4398" s="117" t="s">
        <v>775</v>
      </c>
    </row>
    <row r="4399" spans="1:20">
      <c r="A4399" s="4" t="str">
        <f>VLOOKUP(C4399,STYLES!$A$1:$R$2088,7,FALSE)</f>
        <v>Polos</v>
      </c>
      <c r="B4399" t="str">
        <f>VLOOKUP(C4399,STYLES!$1:$1048576,6,FALSE)</f>
        <v>Team 365™</v>
      </c>
      <c r="C4399" s="103" t="s">
        <v>2145</v>
      </c>
      <c r="E4399" t="str">
        <f>VLOOKUP(C4399,STYLES!$1:$1048576,12,FALSE)</f>
        <v>Zone Performance Polo</v>
      </c>
      <c r="F4399" s="119" t="s">
        <v>3650</v>
      </c>
      <c r="G4399" s="111" t="s">
        <v>2763</v>
      </c>
      <c r="H4399" s="113" t="str">
        <f>VLOOKUP(C4399,STYLES!$1:$1048576,9,FALSE)</f>
        <v>Active</v>
      </c>
      <c r="I4399" s="113" t="str">
        <f>VLOOKUP(C4399,STYLES!$1:$1048576,10,FALSE)</f>
        <v>Active</v>
      </c>
      <c r="J4399" s="112" t="s">
        <v>3021</v>
      </c>
      <c r="K4399" s="139">
        <f>IFERROR(VLOOKUP(J4399,LISTS!G:H,2,FALSE),"0")</f>
        <v>4</v>
      </c>
      <c r="L4399" s="68">
        <f t="shared" si="223"/>
        <v>4</v>
      </c>
      <c r="M4399" s="112" t="s">
        <v>3021</v>
      </c>
      <c r="N4399" s="140">
        <f>IFERROR(VLOOKUP(M4399,LISTS!G:H,2,FALSE),"0")</f>
        <v>4</v>
      </c>
      <c r="O4399" s="68">
        <f t="shared" si="224"/>
        <v>4</v>
      </c>
      <c r="P4399" s="117" t="s">
        <v>2720</v>
      </c>
      <c r="Q4399" s="118" t="s">
        <v>2783</v>
      </c>
      <c r="R4399" s="117" t="s">
        <v>775</v>
      </c>
      <c r="S4399" s="112" t="s">
        <v>2922</v>
      </c>
      <c r="T4399" s="117" t="s">
        <v>775</v>
      </c>
    </row>
    <row r="4400" spans="1:20">
      <c r="A4400" s="4" t="str">
        <f>VLOOKUP(C4400,STYLES!$A$1:$R$2088,7,FALSE)</f>
        <v>Polos</v>
      </c>
      <c r="B4400" t="str">
        <f>VLOOKUP(C4400,STYLES!$1:$1048576,6,FALSE)</f>
        <v>Team 365™</v>
      </c>
      <c r="C4400" s="103" t="s">
        <v>2145</v>
      </c>
      <c r="E4400" t="str">
        <f>VLOOKUP(C4400,STYLES!$1:$1048576,12,FALSE)</f>
        <v>Zone Performance Polo</v>
      </c>
      <c r="F4400" s="119" t="s">
        <v>3654</v>
      </c>
      <c r="G4400" s="111" t="s">
        <v>2751</v>
      </c>
      <c r="H4400" s="113" t="str">
        <f>VLOOKUP(C4400,STYLES!$1:$1048576,9,FALSE)</f>
        <v>Active</v>
      </c>
      <c r="I4400" s="113" t="str">
        <f>VLOOKUP(C4400,STYLES!$1:$1048576,10,FALSE)</f>
        <v>Active</v>
      </c>
      <c r="J4400" s="112" t="s">
        <v>3021</v>
      </c>
      <c r="K4400" s="139">
        <f>IFERROR(VLOOKUP(J4400,LISTS!G:H,2,FALSE),"0")</f>
        <v>4</v>
      </c>
      <c r="L4400" s="68">
        <f t="shared" si="223"/>
        <v>4</v>
      </c>
      <c r="M4400" s="112" t="s">
        <v>3021</v>
      </c>
      <c r="N4400" s="140">
        <f>IFERROR(VLOOKUP(M4400,LISTS!G:H,2,FALSE),"0")</f>
        <v>4</v>
      </c>
      <c r="O4400" s="68">
        <f t="shared" si="224"/>
        <v>4</v>
      </c>
      <c r="P4400" s="117" t="s">
        <v>2720</v>
      </c>
      <c r="Q4400" s="118" t="s">
        <v>3625</v>
      </c>
      <c r="R4400" s="117" t="s">
        <v>775</v>
      </c>
      <c r="S4400" s="112" t="s">
        <v>3626</v>
      </c>
      <c r="T4400" s="117" t="s">
        <v>775</v>
      </c>
    </row>
    <row r="4401" spans="1:20">
      <c r="A4401" s="4" t="str">
        <f>VLOOKUP(C4401,STYLES!$A$1:$R$2088,7,FALSE)</f>
        <v>Polos</v>
      </c>
      <c r="B4401" t="str">
        <f>VLOOKUP(C4401,STYLES!$1:$1048576,6,FALSE)</f>
        <v>Team 365™</v>
      </c>
      <c r="C4401" s="103" t="s">
        <v>2145</v>
      </c>
      <c r="E4401" t="str">
        <f>VLOOKUP(C4401,STYLES!$1:$1048576,12,FALSE)</f>
        <v>Zone Performance Polo</v>
      </c>
      <c r="F4401" s="119" t="s">
        <v>3658</v>
      </c>
      <c r="G4401" s="111" t="s">
        <v>2755</v>
      </c>
      <c r="H4401" s="113" t="str">
        <f>VLOOKUP(C4401,STYLES!$1:$1048576,9,FALSE)</f>
        <v>Active</v>
      </c>
      <c r="I4401" s="113" t="str">
        <f>VLOOKUP(C4401,STYLES!$1:$1048576,10,FALSE)</f>
        <v>Active</v>
      </c>
      <c r="J4401" s="112" t="s">
        <v>3021</v>
      </c>
      <c r="K4401" s="139">
        <f>IFERROR(VLOOKUP(J4401,LISTS!G:H,2,FALSE),"0")</f>
        <v>4</v>
      </c>
      <c r="L4401" s="68">
        <f t="shared" si="223"/>
        <v>4</v>
      </c>
      <c r="M4401" s="112" t="s">
        <v>3021</v>
      </c>
      <c r="N4401" s="140">
        <f>IFERROR(VLOOKUP(M4401,LISTS!G:H,2,FALSE),"0")</f>
        <v>4</v>
      </c>
      <c r="O4401" s="68">
        <f t="shared" si="224"/>
        <v>4</v>
      </c>
      <c r="P4401" s="117" t="s">
        <v>2720</v>
      </c>
      <c r="Q4401" s="118" t="s">
        <v>2725</v>
      </c>
      <c r="R4401" s="117" t="s">
        <v>775</v>
      </c>
      <c r="S4401" s="112" t="s">
        <v>2726</v>
      </c>
      <c r="T4401" s="117" t="s">
        <v>775</v>
      </c>
    </row>
    <row r="4402" spans="1:20">
      <c r="A4402" s="4" t="str">
        <f>VLOOKUP(C4402,STYLES!$A$1:$R$2088,7,FALSE)</f>
        <v>Polos</v>
      </c>
      <c r="B4402" t="str">
        <f>VLOOKUP(C4402,STYLES!$1:$1048576,6,FALSE)</f>
        <v>Team 365™</v>
      </c>
      <c r="C4402" s="103" t="s">
        <v>2145</v>
      </c>
      <c r="E4402" t="str">
        <f>VLOOKUP(C4402,STYLES!$1:$1048576,12,FALSE)</f>
        <v>Zone Performance Polo</v>
      </c>
      <c r="F4402" s="119" t="s">
        <v>3659</v>
      </c>
      <c r="G4402" s="111" t="s">
        <v>2809</v>
      </c>
      <c r="H4402" s="113" t="str">
        <f>VLOOKUP(C4402,STYLES!$1:$1048576,9,FALSE)</f>
        <v>Active</v>
      </c>
      <c r="I4402" s="113" t="str">
        <f>VLOOKUP(C4402,STYLES!$1:$1048576,10,FALSE)</f>
        <v>Active</v>
      </c>
      <c r="J4402" s="112" t="s">
        <v>3021</v>
      </c>
      <c r="K4402" s="139">
        <f>IFERROR(VLOOKUP(J4402,LISTS!G:H,2,FALSE),"0")</f>
        <v>4</v>
      </c>
      <c r="L4402" s="68">
        <f t="shared" si="223"/>
        <v>4</v>
      </c>
      <c r="M4402" s="112" t="s">
        <v>3021</v>
      </c>
      <c r="N4402" s="140">
        <f>IFERROR(VLOOKUP(M4402,LISTS!G:H,2,FALSE),"0")</f>
        <v>4</v>
      </c>
      <c r="O4402" s="68">
        <f t="shared" si="224"/>
        <v>4</v>
      </c>
      <c r="P4402" s="117" t="s">
        <v>2720</v>
      </c>
      <c r="Q4402" s="118" t="s">
        <v>3368</v>
      </c>
      <c r="R4402" s="117" t="s">
        <v>775</v>
      </c>
      <c r="S4402" s="112" t="s">
        <v>3369</v>
      </c>
      <c r="T4402" s="117" t="s">
        <v>775</v>
      </c>
    </row>
    <row r="4403" spans="1:20">
      <c r="A4403" s="4" t="str">
        <f>VLOOKUP(C4403,STYLES!$A$1:$R$2088,7,FALSE)</f>
        <v>Polos</v>
      </c>
      <c r="B4403" t="str">
        <f>VLOOKUP(C4403,STYLES!$1:$1048576,6,FALSE)</f>
        <v>Team 365™</v>
      </c>
      <c r="C4403" s="103" t="s">
        <v>2145</v>
      </c>
      <c r="E4403" t="str">
        <f>VLOOKUP(C4403,STYLES!$1:$1048576,12,FALSE)</f>
        <v>Zone Performance Polo</v>
      </c>
      <c r="F4403" s="119" t="s">
        <v>2743</v>
      </c>
      <c r="G4403" s="111" t="s">
        <v>2743</v>
      </c>
      <c r="H4403" s="113" t="str">
        <f>VLOOKUP(C4403,STYLES!$1:$1048576,9,FALSE)</f>
        <v>Active</v>
      </c>
      <c r="I4403" s="113" t="str">
        <f>VLOOKUP(C4403,STYLES!$1:$1048576,10,FALSE)</f>
        <v>Active</v>
      </c>
      <c r="J4403" s="112" t="s">
        <v>3021</v>
      </c>
      <c r="K4403" s="139">
        <f>IFERROR(VLOOKUP(J4403,LISTS!G:H,2,FALSE),"0")</f>
        <v>4</v>
      </c>
      <c r="L4403" s="68">
        <f t="shared" si="223"/>
        <v>4</v>
      </c>
      <c r="M4403" s="112" t="s">
        <v>3021</v>
      </c>
      <c r="N4403" s="140">
        <f>IFERROR(VLOOKUP(M4403,LISTS!G:H,2,FALSE),"0")</f>
        <v>4</v>
      </c>
      <c r="O4403" s="68">
        <f t="shared" si="224"/>
        <v>4</v>
      </c>
      <c r="P4403" s="117" t="s">
        <v>2720</v>
      </c>
      <c r="Q4403" s="118" t="s">
        <v>2744</v>
      </c>
      <c r="R4403" s="117" t="s">
        <v>775</v>
      </c>
      <c r="S4403" s="112" t="s">
        <v>775</v>
      </c>
      <c r="T4403" s="117" t="s">
        <v>775</v>
      </c>
    </row>
    <row r="4404" spans="1:20">
      <c r="A4404" s="4"/>
      <c r="F4404" s="119"/>
      <c r="G4404" s="111"/>
      <c r="H4404" s="113"/>
      <c r="I4404" s="113"/>
      <c r="J4404" s="112"/>
      <c r="K4404" s="139"/>
      <c r="L4404" s="68"/>
      <c r="M4404" s="112"/>
      <c r="N4404" s="140"/>
      <c r="O4404" s="68"/>
      <c r="Q4404" s="118"/>
      <c r="R4404" s="117"/>
      <c r="S4404" s="112"/>
    </row>
    <row r="4405" spans="1:20">
      <c r="A4405" s="4" t="str">
        <f>VLOOKUP(C4405,STYLES!$A$1:$R$2088,7,FALSE)</f>
        <v>T_Shirts</v>
      </c>
      <c r="B4405" t="str">
        <f>VLOOKUP(C4405,STYLES!$1:$1048576,6,FALSE)</f>
        <v>Team 365™</v>
      </c>
      <c r="C4405" s="103" t="s">
        <v>2172</v>
      </c>
      <c r="E4405" t="str">
        <f>VLOOKUP(C4405,STYLES!$1:$1048576,12,FALSE)</f>
        <v>Zone Performance Hoodie</v>
      </c>
      <c r="F4405" s="119" t="s">
        <v>2718</v>
      </c>
      <c r="G4405" s="111" t="s">
        <v>2718</v>
      </c>
      <c r="H4405" s="113" t="str">
        <f>VLOOKUP(C4405,STYLES!$1:$1048576,9,FALSE)</f>
        <v>Active</v>
      </c>
      <c r="I4405" s="113" t="str">
        <f>VLOOKUP(C4405,STYLES!$1:$1048576,10,FALSE)</f>
        <v>Active</v>
      </c>
      <c r="J4405" s="112" t="s">
        <v>2719</v>
      </c>
      <c r="K4405" s="139">
        <f>IFERROR(VLOOKUP(J4405,LISTS!G:H,2,FALSE),"0")</f>
        <v>8</v>
      </c>
      <c r="L4405" s="68">
        <f t="shared" si="223"/>
        <v>8</v>
      </c>
      <c r="M4405" s="112" t="s">
        <v>2719</v>
      </c>
      <c r="N4405" s="140">
        <f>IFERROR(VLOOKUP(M4405,LISTS!G:H,2,FALSE),"0")</f>
        <v>8</v>
      </c>
      <c r="O4405" s="68">
        <f t="shared" si="224"/>
        <v>8</v>
      </c>
      <c r="P4405" s="117" t="s">
        <v>2720</v>
      </c>
      <c r="Q4405" s="118" t="s">
        <v>2850</v>
      </c>
      <c r="R4405" s="117" t="s">
        <v>775</v>
      </c>
      <c r="S4405" s="112" t="s">
        <v>2851</v>
      </c>
      <c r="T4405" s="117" t="s">
        <v>775</v>
      </c>
    </row>
    <row r="4406" spans="1:20">
      <c r="A4406" s="4" t="str">
        <f>VLOOKUP(C4406,STYLES!$A$1:$R$2088,7,FALSE)</f>
        <v>T_Shirts</v>
      </c>
      <c r="B4406" t="str">
        <f>VLOOKUP(C4406,STYLES!$1:$1048576,6,FALSE)</f>
        <v>Team 365™</v>
      </c>
      <c r="C4406" s="103" t="s">
        <v>2172</v>
      </c>
      <c r="E4406" t="str">
        <f>VLOOKUP(C4406,STYLES!$1:$1048576,12,FALSE)</f>
        <v>Zone Performance Hoodie</v>
      </c>
      <c r="F4406" s="119" t="s">
        <v>3648</v>
      </c>
      <c r="G4406" s="111" t="s">
        <v>2740</v>
      </c>
      <c r="H4406" s="113" t="str">
        <f>VLOOKUP(C4406,STYLES!$1:$1048576,9,FALSE)</f>
        <v>Active</v>
      </c>
      <c r="I4406" s="113" t="str">
        <f>VLOOKUP(C4406,STYLES!$1:$1048576,10,FALSE)</f>
        <v>Active</v>
      </c>
      <c r="J4406" s="112" t="s">
        <v>2719</v>
      </c>
      <c r="K4406" s="139">
        <f>IFERROR(VLOOKUP(J4406,LISTS!G:H,2,FALSE),"0")</f>
        <v>8</v>
      </c>
      <c r="L4406" s="68">
        <f t="shared" si="223"/>
        <v>8</v>
      </c>
      <c r="M4406" s="112" t="s">
        <v>2719</v>
      </c>
      <c r="N4406" s="140">
        <f>IFERROR(VLOOKUP(M4406,LISTS!G:H,2,FALSE),"0")</f>
        <v>8</v>
      </c>
      <c r="O4406" s="68">
        <f t="shared" si="224"/>
        <v>8</v>
      </c>
      <c r="P4406" s="117" t="s">
        <v>2720</v>
      </c>
      <c r="Q4406" s="118" t="s">
        <v>3619</v>
      </c>
      <c r="R4406" s="117" t="s">
        <v>775</v>
      </c>
      <c r="S4406" s="112" t="s">
        <v>3620</v>
      </c>
      <c r="T4406" s="117" t="s">
        <v>775</v>
      </c>
    </row>
    <row r="4407" spans="1:20">
      <c r="A4407" s="4" t="str">
        <f>VLOOKUP(C4407,STYLES!$A$1:$R$2088,7,FALSE)</f>
        <v>T_Shirts</v>
      </c>
      <c r="B4407" t="str">
        <f>VLOOKUP(C4407,STYLES!$1:$1048576,6,FALSE)</f>
        <v>Team 365™</v>
      </c>
      <c r="C4407" s="103" t="s">
        <v>2172</v>
      </c>
      <c r="E4407" t="str">
        <f>VLOOKUP(C4407,STYLES!$1:$1048576,12,FALSE)</f>
        <v>Zone Performance Hoodie</v>
      </c>
      <c r="F4407" s="119" t="s">
        <v>3649</v>
      </c>
      <c r="G4407" s="111" t="s">
        <v>2732</v>
      </c>
      <c r="H4407" s="113" t="str">
        <f>VLOOKUP(C4407,STYLES!$1:$1048576,9,FALSE)</f>
        <v>Active</v>
      </c>
      <c r="I4407" s="113" t="str">
        <f>VLOOKUP(C4407,STYLES!$1:$1048576,10,FALSE)</f>
        <v>Active</v>
      </c>
      <c r="J4407" s="112" t="s">
        <v>2719</v>
      </c>
      <c r="K4407" s="139">
        <f>IFERROR(VLOOKUP(J4407,LISTS!G:H,2,FALSE),"0")</f>
        <v>8</v>
      </c>
      <c r="L4407" s="68">
        <f t="shared" si="223"/>
        <v>8</v>
      </c>
      <c r="M4407" s="112" t="s">
        <v>2719</v>
      </c>
      <c r="N4407" s="140">
        <f>IFERROR(VLOOKUP(M4407,LISTS!G:H,2,FALSE),"0")</f>
        <v>8</v>
      </c>
      <c r="O4407" s="68">
        <f t="shared" si="224"/>
        <v>8</v>
      </c>
      <c r="P4407" s="117" t="s">
        <v>2720</v>
      </c>
      <c r="Q4407" s="118" t="s">
        <v>3622</v>
      </c>
      <c r="R4407" s="117" t="s">
        <v>775</v>
      </c>
      <c r="S4407" s="112" t="s">
        <v>3623</v>
      </c>
      <c r="T4407" s="117" t="s">
        <v>775</v>
      </c>
    </row>
    <row r="4408" spans="1:20">
      <c r="A4408" s="4" t="str">
        <f>VLOOKUP(C4408,STYLES!$A$1:$R$2088,7,FALSE)</f>
        <v>T_Shirts</v>
      </c>
      <c r="B4408" t="str">
        <f>VLOOKUP(C4408,STYLES!$1:$1048576,6,FALSE)</f>
        <v>Team 365™</v>
      </c>
      <c r="C4408" s="103" t="s">
        <v>2172</v>
      </c>
      <c r="E4408" t="str">
        <f>VLOOKUP(C4408,STYLES!$1:$1048576,12,FALSE)</f>
        <v>Zone Performance Hoodie</v>
      </c>
      <c r="F4408" s="119" t="s">
        <v>3650</v>
      </c>
      <c r="G4408" s="111" t="s">
        <v>2763</v>
      </c>
      <c r="H4408" s="113" t="str">
        <f>VLOOKUP(C4408,STYLES!$1:$1048576,9,FALSE)</f>
        <v>Active</v>
      </c>
      <c r="I4408" s="113" t="str">
        <f>VLOOKUP(C4408,STYLES!$1:$1048576,10,FALSE)</f>
        <v>Active</v>
      </c>
      <c r="J4408" s="112" t="s">
        <v>2719</v>
      </c>
      <c r="K4408" s="139">
        <f>IFERROR(VLOOKUP(J4408,LISTS!G:H,2,FALSE),"0")</f>
        <v>8</v>
      </c>
      <c r="L4408" s="68">
        <f t="shared" si="223"/>
        <v>8</v>
      </c>
      <c r="M4408" s="112" t="s">
        <v>2719</v>
      </c>
      <c r="N4408" s="140">
        <f>IFERROR(VLOOKUP(M4408,LISTS!G:H,2,FALSE),"0")</f>
        <v>8</v>
      </c>
      <c r="O4408" s="68">
        <f t="shared" si="224"/>
        <v>8</v>
      </c>
      <c r="P4408" s="117" t="s">
        <v>2720</v>
      </c>
      <c r="Q4408" s="118" t="s">
        <v>2783</v>
      </c>
      <c r="R4408" s="117" t="s">
        <v>775</v>
      </c>
      <c r="S4408" s="112" t="s">
        <v>2922</v>
      </c>
      <c r="T4408" s="117" t="s">
        <v>775</v>
      </c>
    </row>
    <row r="4409" spans="1:20">
      <c r="A4409" s="4" t="str">
        <f>VLOOKUP(C4409,STYLES!$A$1:$R$2088,7,FALSE)</f>
        <v>T_Shirts</v>
      </c>
      <c r="B4409" t="str">
        <f>VLOOKUP(C4409,STYLES!$1:$1048576,6,FALSE)</f>
        <v>Team 365™</v>
      </c>
      <c r="C4409" s="103" t="s">
        <v>2172</v>
      </c>
      <c r="E4409" t="str">
        <f>VLOOKUP(C4409,STYLES!$1:$1048576,12,FALSE)</f>
        <v>Zone Performance Hoodie</v>
      </c>
      <c r="F4409" s="119" t="s">
        <v>3654</v>
      </c>
      <c r="G4409" s="111" t="s">
        <v>2751</v>
      </c>
      <c r="H4409" s="113" t="str">
        <f>VLOOKUP(C4409,STYLES!$1:$1048576,9,FALSE)</f>
        <v>Active</v>
      </c>
      <c r="I4409" s="113" t="str">
        <f>VLOOKUP(C4409,STYLES!$1:$1048576,10,FALSE)</f>
        <v>Active</v>
      </c>
      <c r="J4409" s="112" t="s">
        <v>2719</v>
      </c>
      <c r="K4409" s="139">
        <f>IFERROR(VLOOKUP(J4409,LISTS!G:H,2,FALSE),"0")</f>
        <v>8</v>
      </c>
      <c r="L4409" s="68">
        <f t="shared" si="223"/>
        <v>8</v>
      </c>
      <c r="M4409" s="112" t="s">
        <v>2719</v>
      </c>
      <c r="N4409" s="140">
        <f>IFERROR(VLOOKUP(M4409,LISTS!G:H,2,FALSE),"0")</f>
        <v>8</v>
      </c>
      <c r="O4409" s="68">
        <f t="shared" si="224"/>
        <v>8</v>
      </c>
      <c r="P4409" s="117" t="s">
        <v>2720</v>
      </c>
      <c r="Q4409" s="118" t="s">
        <v>3625</v>
      </c>
      <c r="R4409" s="117" t="s">
        <v>775</v>
      </c>
      <c r="S4409" s="112" t="s">
        <v>3626</v>
      </c>
      <c r="T4409" s="117" t="s">
        <v>775</v>
      </c>
    </row>
    <row r="4410" spans="1:20">
      <c r="A4410" s="4" t="str">
        <f>VLOOKUP(C4410,STYLES!$A$1:$R$2088,7,FALSE)</f>
        <v>T_Shirts</v>
      </c>
      <c r="B4410" t="str">
        <f>VLOOKUP(C4410,STYLES!$1:$1048576,6,FALSE)</f>
        <v>Team 365™</v>
      </c>
      <c r="C4410" s="103" t="s">
        <v>2172</v>
      </c>
      <c r="E4410" t="str">
        <f>VLOOKUP(C4410,STYLES!$1:$1048576,12,FALSE)</f>
        <v>Zone Performance Hoodie</v>
      </c>
      <c r="F4410" s="119" t="s">
        <v>3658</v>
      </c>
      <c r="G4410" s="111" t="s">
        <v>2755</v>
      </c>
      <c r="H4410" s="113" t="str">
        <f>VLOOKUP(C4410,STYLES!$1:$1048576,9,FALSE)</f>
        <v>Active</v>
      </c>
      <c r="I4410" s="113" t="str">
        <f>VLOOKUP(C4410,STYLES!$1:$1048576,10,FALSE)</f>
        <v>Active</v>
      </c>
      <c r="J4410" s="112" t="s">
        <v>2719</v>
      </c>
      <c r="K4410" s="139">
        <f>IFERROR(VLOOKUP(J4410,LISTS!G:H,2,FALSE),"0")</f>
        <v>8</v>
      </c>
      <c r="L4410" s="68">
        <f t="shared" si="223"/>
        <v>8</v>
      </c>
      <c r="M4410" s="112" t="s">
        <v>2719</v>
      </c>
      <c r="N4410" s="140">
        <f>IFERROR(VLOOKUP(M4410,LISTS!G:H,2,FALSE),"0")</f>
        <v>8</v>
      </c>
      <c r="O4410" s="68">
        <f t="shared" si="224"/>
        <v>8</v>
      </c>
      <c r="P4410" s="117" t="s">
        <v>2720</v>
      </c>
      <c r="Q4410" s="118" t="s">
        <v>2725</v>
      </c>
      <c r="R4410" s="117" t="s">
        <v>775</v>
      </c>
      <c r="S4410" s="112" t="s">
        <v>2726</v>
      </c>
      <c r="T4410" s="117" t="s">
        <v>775</v>
      </c>
    </row>
    <row r="4411" spans="1:20">
      <c r="A4411" s="4" t="str">
        <f>VLOOKUP(C4411,STYLES!$A$1:$R$2088,7,FALSE)</f>
        <v>T_Shirts</v>
      </c>
      <c r="B4411" t="str">
        <f>VLOOKUP(C4411,STYLES!$1:$1048576,6,FALSE)</f>
        <v>Team 365™</v>
      </c>
      <c r="C4411" s="103" t="s">
        <v>2172</v>
      </c>
      <c r="E4411" t="str">
        <f>VLOOKUP(C4411,STYLES!$1:$1048576,12,FALSE)</f>
        <v>Zone Performance Hoodie</v>
      </c>
      <c r="F4411" s="119" t="s">
        <v>3659</v>
      </c>
      <c r="G4411" s="111" t="s">
        <v>2809</v>
      </c>
      <c r="H4411" s="113" t="str">
        <f>VLOOKUP(C4411,STYLES!$1:$1048576,9,FALSE)</f>
        <v>Active</v>
      </c>
      <c r="I4411" s="113" t="str">
        <f>VLOOKUP(C4411,STYLES!$1:$1048576,10,FALSE)</f>
        <v>Active</v>
      </c>
      <c r="J4411" s="112" t="s">
        <v>2719</v>
      </c>
      <c r="K4411" s="139">
        <f>IFERROR(VLOOKUP(J4411,LISTS!G:H,2,FALSE),"0")</f>
        <v>8</v>
      </c>
      <c r="L4411" s="68">
        <f t="shared" si="223"/>
        <v>8</v>
      </c>
      <c r="M4411" s="112" t="s">
        <v>2719</v>
      </c>
      <c r="N4411" s="140">
        <f>IFERROR(VLOOKUP(M4411,LISTS!G:H,2,FALSE),"0")</f>
        <v>8</v>
      </c>
      <c r="O4411" s="68">
        <f t="shared" si="224"/>
        <v>8</v>
      </c>
      <c r="P4411" s="117" t="s">
        <v>2720</v>
      </c>
      <c r="Q4411" s="118" t="s">
        <v>3368</v>
      </c>
      <c r="R4411" s="117" t="s">
        <v>775</v>
      </c>
      <c r="S4411" s="112" t="s">
        <v>3369</v>
      </c>
      <c r="T4411" s="117" t="s">
        <v>775</v>
      </c>
    </row>
    <row r="4412" spans="1:20">
      <c r="A4412" s="4" t="str">
        <f>VLOOKUP(C4412,STYLES!$A$1:$R$2088,7,FALSE)</f>
        <v>T_Shirts</v>
      </c>
      <c r="B4412" t="str">
        <f>VLOOKUP(C4412,STYLES!$1:$1048576,6,FALSE)</f>
        <v>Team 365™</v>
      </c>
      <c r="C4412" s="103" t="s">
        <v>2172</v>
      </c>
      <c r="E4412" t="str">
        <f>VLOOKUP(C4412,STYLES!$1:$1048576,12,FALSE)</f>
        <v>Zone Performance Hoodie</v>
      </c>
      <c r="F4412" s="119" t="s">
        <v>2743</v>
      </c>
      <c r="G4412" s="111" t="s">
        <v>2743</v>
      </c>
      <c r="H4412" s="113" t="str">
        <f>VLOOKUP(C4412,STYLES!$1:$1048576,9,FALSE)</f>
        <v>Active</v>
      </c>
      <c r="I4412" s="113" t="str">
        <f>VLOOKUP(C4412,STYLES!$1:$1048576,10,FALSE)</f>
        <v>Active</v>
      </c>
      <c r="J4412" s="112" t="s">
        <v>2719</v>
      </c>
      <c r="K4412" s="139">
        <f>IFERROR(VLOOKUP(J4412,LISTS!G:H,2,FALSE),"0")</f>
        <v>8</v>
      </c>
      <c r="L4412" s="68">
        <f t="shared" si="223"/>
        <v>8</v>
      </c>
      <c r="M4412" s="112" t="s">
        <v>2719</v>
      </c>
      <c r="N4412" s="140">
        <f>IFERROR(VLOOKUP(M4412,LISTS!G:H,2,FALSE),"0")</f>
        <v>8</v>
      </c>
      <c r="O4412" s="68">
        <f t="shared" si="224"/>
        <v>8</v>
      </c>
      <c r="P4412" s="117" t="s">
        <v>2720</v>
      </c>
      <c r="Q4412" s="118" t="s">
        <v>2744</v>
      </c>
      <c r="R4412" s="117" t="s">
        <v>775</v>
      </c>
      <c r="S4412" s="112" t="s">
        <v>775</v>
      </c>
      <c r="T4412" s="117" t="s">
        <v>775</v>
      </c>
    </row>
    <row r="4413" spans="1:20">
      <c r="A4413" s="4"/>
      <c r="F4413" s="119"/>
      <c r="G4413" s="111"/>
      <c r="H4413" s="113"/>
      <c r="I4413" s="113"/>
      <c r="J4413" s="112"/>
      <c r="K4413" s="139"/>
      <c r="L4413" s="68"/>
      <c r="M4413" s="112"/>
      <c r="N4413" s="140"/>
      <c r="O4413" s="68"/>
      <c r="Q4413" s="118"/>
      <c r="R4413" s="117"/>
      <c r="S4413" s="112"/>
    </row>
    <row r="4414" spans="1:20">
      <c r="A4414" s="4" t="str">
        <f>VLOOKUP(C4414,STYLES!$A$1:$R$2088,7,FALSE)</f>
        <v>T_Shirts</v>
      </c>
      <c r="B4414" t="str">
        <f>VLOOKUP(C4414,STYLES!$1:$1048576,6,FALSE)</f>
        <v>Team 365™</v>
      </c>
      <c r="C4414" s="103" t="s">
        <v>2175</v>
      </c>
      <c r="E4414" t="str">
        <f>VLOOKUP(C4414,STYLES!$1:$1048576,12,FALSE)</f>
        <v>Zone Performance Hoodie</v>
      </c>
      <c r="F4414" s="119" t="s">
        <v>2718</v>
      </c>
      <c r="G4414" s="111" t="s">
        <v>2718</v>
      </c>
      <c r="H4414" s="113" t="str">
        <f>VLOOKUP(C4414,STYLES!$1:$1048576,9,FALSE)</f>
        <v>Active</v>
      </c>
      <c r="I4414" s="113" t="str">
        <f>VLOOKUP(C4414,STYLES!$1:$1048576,10,FALSE)</f>
        <v>Active</v>
      </c>
      <c r="J4414" s="112" t="s">
        <v>2745</v>
      </c>
      <c r="K4414" s="139">
        <f>IFERROR(VLOOKUP(J4414,LISTS!G:H,2,FALSE),"0")</f>
        <v>7</v>
      </c>
      <c r="L4414" s="68">
        <f t="shared" ref="L4414:L4421" si="225">IF(OR(H4414="ACTIVE",H4414="NEW",H4414="DNR",H4414="Pre-Closeout"),K4414,"")</f>
        <v>7</v>
      </c>
      <c r="M4414" s="112" t="s">
        <v>2745</v>
      </c>
      <c r="N4414" s="140">
        <f>IFERROR(VLOOKUP(M4414,LISTS!G:H,2,FALSE),"0")</f>
        <v>7</v>
      </c>
      <c r="O4414" s="68">
        <f t="shared" ref="O4414:O4421" si="226">IF(OR(I4414="ACTIVE",I4414="NEW",I4414="DNR",I4414="Pre-Closeout"),N4414,"")</f>
        <v>7</v>
      </c>
      <c r="P4414" s="117" t="s">
        <v>2720</v>
      </c>
      <c r="Q4414" s="118" t="s">
        <v>2850</v>
      </c>
      <c r="R4414" s="117" t="s">
        <v>775</v>
      </c>
      <c r="S4414" s="112" t="s">
        <v>2851</v>
      </c>
      <c r="T4414" s="117" t="s">
        <v>775</v>
      </c>
    </row>
    <row r="4415" spans="1:20">
      <c r="A4415" s="4" t="str">
        <f>VLOOKUP(C4415,STYLES!$A$1:$R$2088,7,FALSE)</f>
        <v>T_Shirts</v>
      </c>
      <c r="B4415" t="str">
        <f>VLOOKUP(C4415,STYLES!$1:$1048576,6,FALSE)</f>
        <v>Team 365™</v>
      </c>
      <c r="C4415" s="103" t="s">
        <v>2175</v>
      </c>
      <c r="E4415" t="str">
        <f>VLOOKUP(C4415,STYLES!$1:$1048576,12,FALSE)</f>
        <v>Zone Performance Hoodie</v>
      </c>
      <c r="F4415" s="119" t="s">
        <v>3648</v>
      </c>
      <c r="G4415" s="111" t="s">
        <v>2740</v>
      </c>
      <c r="H4415" s="113" t="str">
        <f>VLOOKUP(C4415,STYLES!$1:$1048576,9,FALSE)</f>
        <v>Active</v>
      </c>
      <c r="I4415" s="113" t="str">
        <f>VLOOKUP(C4415,STYLES!$1:$1048576,10,FALSE)</f>
        <v>Active</v>
      </c>
      <c r="J4415" s="112" t="s">
        <v>2745</v>
      </c>
      <c r="K4415" s="139">
        <f>IFERROR(VLOOKUP(J4415,LISTS!G:H,2,FALSE),"0")</f>
        <v>7</v>
      </c>
      <c r="L4415" s="68">
        <f t="shared" si="225"/>
        <v>7</v>
      </c>
      <c r="M4415" s="112" t="s">
        <v>2745</v>
      </c>
      <c r="N4415" s="140">
        <f>IFERROR(VLOOKUP(M4415,LISTS!G:H,2,FALSE),"0")</f>
        <v>7</v>
      </c>
      <c r="O4415" s="68">
        <f t="shared" si="226"/>
        <v>7</v>
      </c>
      <c r="P4415" s="117" t="s">
        <v>2720</v>
      </c>
      <c r="Q4415" s="118" t="s">
        <v>3619</v>
      </c>
      <c r="R4415" s="117" t="s">
        <v>775</v>
      </c>
      <c r="S4415" s="112" t="s">
        <v>3620</v>
      </c>
      <c r="T4415" s="117" t="s">
        <v>775</v>
      </c>
    </row>
    <row r="4416" spans="1:20">
      <c r="A4416" s="4" t="str">
        <f>VLOOKUP(C4416,STYLES!$A$1:$R$2088,7,FALSE)</f>
        <v>T_Shirts</v>
      </c>
      <c r="B4416" t="str">
        <f>VLOOKUP(C4416,STYLES!$1:$1048576,6,FALSE)</f>
        <v>Team 365™</v>
      </c>
      <c r="C4416" s="103" t="s">
        <v>2175</v>
      </c>
      <c r="E4416" t="str">
        <f>VLOOKUP(C4416,STYLES!$1:$1048576,12,FALSE)</f>
        <v>Zone Performance Hoodie</v>
      </c>
      <c r="F4416" s="119" t="s">
        <v>3649</v>
      </c>
      <c r="G4416" s="111" t="s">
        <v>2732</v>
      </c>
      <c r="H4416" s="113" t="str">
        <f>VLOOKUP(C4416,STYLES!$1:$1048576,9,FALSE)</f>
        <v>Active</v>
      </c>
      <c r="I4416" s="113" t="str">
        <f>VLOOKUP(C4416,STYLES!$1:$1048576,10,FALSE)</f>
        <v>Active</v>
      </c>
      <c r="J4416" s="112" t="s">
        <v>2745</v>
      </c>
      <c r="K4416" s="139">
        <f>IFERROR(VLOOKUP(J4416,LISTS!G:H,2,FALSE),"0")</f>
        <v>7</v>
      </c>
      <c r="L4416" s="68">
        <f t="shared" si="225"/>
        <v>7</v>
      </c>
      <c r="M4416" s="112" t="s">
        <v>2745</v>
      </c>
      <c r="N4416" s="140">
        <f>IFERROR(VLOOKUP(M4416,LISTS!G:H,2,FALSE),"0")</f>
        <v>7</v>
      </c>
      <c r="O4416" s="68">
        <f t="shared" si="226"/>
        <v>7</v>
      </c>
      <c r="P4416" s="117" t="s">
        <v>2720</v>
      </c>
      <c r="Q4416" s="118" t="s">
        <v>3622</v>
      </c>
      <c r="R4416" s="117" t="s">
        <v>775</v>
      </c>
      <c r="S4416" s="112" t="s">
        <v>3623</v>
      </c>
      <c r="T4416" s="117" t="s">
        <v>775</v>
      </c>
    </row>
    <row r="4417" spans="1:20">
      <c r="A4417" s="4" t="str">
        <f>VLOOKUP(C4417,STYLES!$A$1:$R$2088,7,FALSE)</f>
        <v>T_Shirts</v>
      </c>
      <c r="B4417" t="str">
        <f>VLOOKUP(C4417,STYLES!$1:$1048576,6,FALSE)</f>
        <v>Team 365™</v>
      </c>
      <c r="C4417" s="103" t="s">
        <v>2175</v>
      </c>
      <c r="E4417" t="str">
        <f>VLOOKUP(C4417,STYLES!$1:$1048576,12,FALSE)</f>
        <v>Zone Performance Hoodie</v>
      </c>
      <c r="F4417" s="119" t="s">
        <v>3650</v>
      </c>
      <c r="G4417" s="111" t="s">
        <v>2763</v>
      </c>
      <c r="H4417" s="113" t="str">
        <f>VLOOKUP(C4417,STYLES!$1:$1048576,9,FALSE)</f>
        <v>Active</v>
      </c>
      <c r="I4417" s="113" t="str">
        <f>VLOOKUP(C4417,STYLES!$1:$1048576,10,FALSE)</f>
        <v>Active</v>
      </c>
      <c r="J4417" s="112" t="s">
        <v>2745</v>
      </c>
      <c r="K4417" s="139">
        <f>IFERROR(VLOOKUP(J4417,LISTS!G:H,2,FALSE),"0")</f>
        <v>7</v>
      </c>
      <c r="L4417" s="68">
        <f t="shared" si="225"/>
        <v>7</v>
      </c>
      <c r="M4417" s="112" t="s">
        <v>2745</v>
      </c>
      <c r="N4417" s="140">
        <f>IFERROR(VLOOKUP(M4417,LISTS!G:H,2,FALSE),"0")</f>
        <v>7</v>
      </c>
      <c r="O4417" s="68">
        <f t="shared" si="226"/>
        <v>7</v>
      </c>
      <c r="P4417" s="117" t="s">
        <v>2720</v>
      </c>
      <c r="Q4417" s="118" t="s">
        <v>2783</v>
      </c>
      <c r="R4417" s="117" t="s">
        <v>775</v>
      </c>
      <c r="S4417" s="112" t="s">
        <v>2922</v>
      </c>
      <c r="T4417" s="117" t="s">
        <v>775</v>
      </c>
    </row>
    <row r="4418" spans="1:20">
      <c r="A4418" s="4" t="str">
        <f>VLOOKUP(C4418,STYLES!$A$1:$R$2088,7,FALSE)</f>
        <v>T_Shirts</v>
      </c>
      <c r="B4418" t="str">
        <f>VLOOKUP(C4418,STYLES!$1:$1048576,6,FALSE)</f>
        <v>Team 365™</v>
      </c>
      <c r="C4418" s="103" t="s">
        <v>2175</v>
      </c>
      <c r="E4418" t="str">
        <f>VLOOKUP(C4418,STYLES!$1:$1048576,12,FALSE)</f>
        <v>Zone Performance Hoodie</v>
      </c>
      <c r="F4418" s="119" t="s">
        <v>3654</v>
      </c>
      <c r="G4418" s="111" t="s">
        <v>2751</v>
      </c>
      <c r="H4418" s="113" t="str">
        <f>VLOOKUP(C4418,STYLES!$1:$1048576,9,FALSE)</f>
        <v>Active</v>
      </c>
      <c r="I4418" s="113" t="str">
        <f>VLOOKUP(C4418,STYLES!$1:$1048576,10,FALSE)</f>
        <v>Active</v>
      </c>
      <c r="J4418" s="112" t="s">
        <v>2745</v>
      </c>
      <c r="K4418" s="139">
        <f>IFERROR(VLOOKUP(J4418,LISTS!G:H,2,FALSE),"0")</f>
        <v>7</v>
      </c>
      <c r="L4418" s="68">
        <f t="shared" si="225"/>
        <v>7</v>
      </c>
      <c r="M4418" s="112" t="s">
        <v>2745</v>
      </c>
      <c r="N4418" s="140">
        <f>IFERROR(VLOOKUP(M4418,LISTS!G:H,2,FALSE),"0")</f>
        <v>7</v>
      </c>
      <c r="O4418" s="68">
        <f t="shared" si="226"/>
        <v>7</v>
      </c>
      <c r="P4418" s="117" t="s">
        <v>2720</v>
      </c>
      <c r="Q4418" s="118" t="s">
        <v>3625</v>
      </c>
      <c r="R4418" s="117" t="s">
        <v>775</v>
      </c>
      <c r="S4418" s="112" t="s">
        <v>3626</v>
      </c>
      <c r="T4418" s="117" t="s">
        <v>775</v>
      </c>
    </row>
    <row r="4419" spans="1:20">
      <c r="A4419" s="4" t="str">
        <f>VLOOKUP(C4419,STYLES!$A$1:$R$2088,7,FALSE)</f>
        <v>T_Shirts</v>
      </c>
      <c r="B4419" t="str">
        <f>VLOOKUP(C4419,STYLES!$1:$1048576,6,FALSE)</f>
        <v>Team 365™</v>
      </c>
      <c r="C4419" s="103" t="s">
        <v>2175</v>
      </c>
      <c r="E4419" t="str">
        <f>VLOOKUP(C4419,STYLES!$1:$1048576,12,FALSE)</f>
        <v>Zone Performance Hoodie</v>
      </c>
      <c r="F4419" s="119" t="s">
        <v>3658</v>
      </c>
      <c r="G4419" s="111" t="s">
        <v>2755</v>
      </c>
      <c r="H4419" s="113" t="str">
        <f>VLOOKUP(C4419,STYLES!$1:$1048576,9,FALSE)</f>
        <v>Active</v>
      </c>
      <c r="I4419" s="113" t="str">
        <f>VLOOKUP(C4419,STYLES!$1:$1048576,10,FALSE)</f>
        <v>Active</v>
      </c>
      <c r="J4419" s="112" t="s">
        <v>2745</v>
      </c>
      <c r="K4419" s="139">
        <f>IFERROR(VLOOKUP(J4419,LISTS!G:H,2,FALSE),"0")</f>
        <v>7</v>
      </c>
      <c r="L4419" s="68">
        <f t="shared" si="225"/>
        <v>7</v>
      </c>
      <c r="M4419" s="112" t="s">
        <v>2745</v>
      </c>
      <c r="N4419" s="140">
        <f>IFERROR(VLOOKUP(M4419,LISTS!G:H,2,FALSE),"0")</f>
        <v>7</v>
      </c>
      <c r="O4419" s="68">
        <f t="shared" si="226"/>
        <v>7</v>
      </c>
      <c r="P4419" s="117" t="s">
        <v>2720</v>
      </c>
      <c r="Q4419" s="118" t="s">
        <v>2725</v>
      </c>
      <c r="R4419" s="117" t="s">
        <v>775</v>
      </c>
      <c r="S4419" s="112" t="s">
        <v>2726</v>
      </c>
      <c r="T4419" s="117" t="s">
        <v>775</v>
      </c>
    </row>
    <row r="4420" spans="1:20">
      <c r="A4420" s="4" t="str">
        <f>VLOOKUP(C4420,STYLES!$A$1:$R$2088,7,FALSE)</f>
        <v>T_Shirts</v>
      </c>
      <c r="B4420" t="str">
        <f>VLOOKUP(C4420,STYLES!$1:$1048576,6,FALSE)</f>
        <v>Team 365™</v>
      </c>
      <c r="C4420" s="103" t="s">
        <v>2175</v>
      </c>
      <c r="E4420" t="str">
        <f>VLOOKUP(C4420,STYLES!$1:$1048576,12,FALSE)</f>
        <v>Zone Performance Hoodie</v>
      </c>
      <c r="F4420" s="119" t="s">
        <v>3659</v>
      </c>
      <c r="G4420" s="111" t="s">
        <v>2809</v>
      </c>
      <c r="H4420" s="113" t="str">
        <f>VLOOKUP(C4420,STYLES!$1:$1048576,9,FALSE)</f>
        <v>Active</v>
      </c>
      <c r="I4420" s="113" t="str">
        <f>VLOOKUP(C4420,STYLES!$1:$1048576,10,FALSE)</f>
        <v>Active</v>
      </c>
      <c r="J4420" s="112" t="s">
        <v>2745</v>
      </c>
      <c r="K4420" s="139">
        <f>IFERROR(VLOOKUP(J4420,LISTS!G:H,2,FALSE),"0")</f>
        <v>7</v>
      </c>
      <c r="L4420" s="68">
        <f t="shared" si="225"/>
        <v>7</v>
      </c>
      <c r="M4420" s="112" t="s">
        <v>2745</v>
      </c>
      <c r="N4420" s="140">
        <f>IFERROR(VLOOKUP(M4420,LISTS!G:H,2,FALSE),"0")</f>
        <v>7</v>
      </c>
      <c r="O4420" s="68">
        <f t="shared" si="226"/>
        <v>7</v>
      </c>
      <c r="P4420" s="117" t="s">
        <v>2720</v>
      </c>
      <c r="Q4420" s="118" t="s">
        <v>3368</v>
      </c>
      <c r="R4420" s="117" t="s">
        <v>775</v>
      </c>
      <c r="S4420" s="112" t="s">
        <v>3369</v>
      </c>
      <c r="T4420" s="117" t="s">
        <v>775</v>
      </c>
    </row>
    <row r="4421" spans="1:20">
      <c r="A4421" s="4" t="str">
        <f>VLOOKUP(C4421,STYLES!$A$1:$R$2088,7,FALSE)</f>
        <v>T_Shirts</v>
      </c>
      <c r="B4421" t="str">
        <f>VLOOKUP(C4421,STYLES!$1:$1048576,6,FALSE)</f>
        <v>Team 365™</v>
      </c>
      <c r="C4421" s="103" t="s">
        <v>2175</v>
      </c>
      <c r="E4421" t="str">
        <f>VLOOKUP(C4421,STYLES!$1:$1048576,12,FALSE)</f>
        <v>Zone Performance Hoodie</v>
      </c>
      <c r="F4421" s="119" t="s">
        <v>2743</v>
      </c>
      <c r="G4421" s="111" t="s">
        <v>2743</v>
      </c>
      <c r="H4421" s="113" t="str">
        <f>VLOOKUP(C4421,STYLES!$1:$1048576,9,FALSE)</f>
        <v>Active</v>
      </c>
      <c r="I4421" s="113" t="str">
        <f>VLOOKUP(C4421,STYLES!$1:$1048576,10,FALSE)</f>
        <v>Active</v>
      </c>
      <c r="J4421" s="112" t="s">
        <v>2745</v>
      </c>
      <c r="K4421" s="139">
        <f>IFERROR(VLOOKUP(J4421,LISTS!G:H,2,FALSE),"0")</f>
        <v>7</v>
      </c>
      <c r="L4421" s="68">
        <f t="shared" si="225"/>
        <v>7</v>
      </c>
      <c r="M4421" s="112" t="s">
        <v>2745</v>
      </c>
      <c r="N4421" s="140">
        <f>IFERROR(VLOOKUP(M4421,LISTS!G:H,2,FALSE),"0")</f>
        <v>7</v>
      </c>
      <c r="O4421" s="68">
        <f t="shared" si="226"/>
        <v>7</v>
      </c>
      <c r="P4421" s="117" t="s">
        <v>2720</v>
      </c>
      <c r="Q4421" s="118" t="s">
        <v>2744</v>
      </c>
      <c r="R4421" s="117" t="s">
        <v>775</v>
      </c>
      <c r="S4421" s="112" t="s">
        <v>775</v>
      </c>
      <c r="T4421" s="117" t="s">
        <v>775</v>
      </c>
    </row>
    <row r="4422" spans="1:20">
      <c r="A4422" s="4"/>
      <c r="F4422" s="119"/>
      <c r="G4422" s="111"/>
      <c r="H4422" s="113"/>
      <c r="I4422" s="113"/>
      <c r="J4422" s="112"/>
      <c r="K4422" s="139"/>
      <c r="L4422" s="68"/>
      <c r="M4422" s="112"/>
      <c r="N4422" s="140"/>
      <c r="O4422" s="68"/>
      <c r="Q4422" s="118"/>
      <c r="R4422" s="117"/>
      <c r="S4422" s="112"/>
    </row>
    <row r="4423" spans="1:20">
      <c r="A4423" s="4" t="str">
        <f>VLOOKUP(C4423,STYLES!$A$1:$R$2088,7,FALSE)</f>
        <v>T_Shirts</v>
      </c>
      <c r="B4423" t="str">
        <f>VLOOKUP(C4423,STYLES!$1:$1048576,6,FALSE)</f>
        <v>Team 365™</v>
      </c>
      <c r="C4423" s="103" t="s">
        <v>2176</v>
      </c>
      <c r="E4423" t="str">
        <f>VLOOKUP(C4423,STYLES!$1:$1048576,12,FALSE)</f>
        <v>Zone Performance Hoodie</v>
      </c>
      <c r="F4423" s="119" t="s">
        <v>2718</v>
      </c>
      <c r="G4423" s="111" t="s">
        <v>2718</v>
      </c>
      <c r="H4423" s="113" t="str">
        <f>VLOOKUP(C4423,STYLES!$1:$1048576,9,FALSE)</f>
        <v>Active</v>
      </c>
      <c r="I4423" s="113" t="str">
        <f>VLOOKUP(C4423,STYLES!$1:$1048576,10,FALSE)</f>
        <v>Active</v>
      </c>
      <c r="J4423" s="112" t="s">
        <v>3021</v>
      </c>
      <c r="K4423" s="139">
        <f>IFERROR(VLOOKUP(J4423,LISTS!G:H,2,FALSE),"0")</f>
        <v>4</v>
      </c>
      <c r="L4423" s="68">
        <f t="shared" ref="L4423:L4430" si="227">IF(OR(H4423="ACTIVE",H4423="NEW",H4423="DNR",H4423="Pre-Closeout"),K4423,"")</f>
        <v>4</v>
      </c>
      <c r="M4423" s="112" t="s">
        <v>3021</v>
      </c>
      <c r="N4423" s="140">
        <f>IFERROR(VLOOKUP(M4423,LISTS!G:H,2,FALSE),"0")</f>
        <v>4</v>
      </c>
      <c r="O4423" s="68">
        <f t="shared" ref="O4423:O4430" si="228">IF(OR(I4423="ACTIVE",I4423="NEW",I4423="DNR",I4423="Pre-Closeout"),N4423,"")</f>
        <v>4</v>
      </c>
      <c r="P4423" s="117" t="s">
        <v>2720</v>
      </c>
      <c r="Q4423" s="118" t="s">
        <v>2850</v>
      </c>
      <c r="R4423" s="117" t="s">
        <v>775</v>
      </c>
      <c r="S4423" s="112" t="s">
        <v>2851</v>
      </c>
      <c r="T4423" s="117" t="s">
        <v>775</v>
      </c>
    </row>
    <row r="4424" spans="1:20">
      <c r="A4424" s="4" t="str">
        <f>VLOOKUP(C4424,STYLES!$A$1:$R$2088,7,FALSE)</f>
        <v>T_Shirts</v>
      </c>
      <c r="B4424" t="str">
        <f>VLOOKUP(C4424,STYLES!$1:$1048576,6,FALSE)</f>
        <v>Team 365™</v>
      </c>
      <c r="C4424" s="103" t="s">
        <v>2176</v>
      </c>
      <c r="E4424" t="str">
        <f>VLOOKUP(C4424,STYLES!$1:$1048576,12,FALSE)</f>
        <v>Zone Performance Hoodie</v>
      </c>
      <c r="F4424" s="119" t="s">
        <v>3648</v>
      </c>
      <c r="G4424" s="111" t="s">
        <v>2740</v>
      </c>
      <c r="H4424" s="113" t="str">
        <f>VLOOKUP(C4424,STYLES!$1:$1048576,9,FALSE)</f>
        <v>Active</v>
      </c>
      <c r="I4424" s="113" t="str">
        <f>VLOOKUP(C4424,STYLES!$1:$1048576,10,FALSE)</f>
        <v>Active</v>
      </c>
      <c r="J4424" s="112" t="s">
        <v>3021</v>
      </c>
      <c r="K4424" s="139">
        <f>IFERROR(VLOOKUP(J4424,LISTS!G:H,2,FALSE),"0")</f>
        <v>4</v>
      </c>
      <c r="L4424" s="68">
        <f t="shared" si="227"/>
        <v>4</v>
      </c>
      <c r="M4424" s="112" t="s">
        <v>3021</v>
      </c>
      <c r="N4424" s="140">
        <f>IFERROR(VLOOKUP(M4424,LISTS!G:H,2,FALSE),"0")</f>
        <v>4</v>
      </c>
      <c r="O4424" s="68">
        <f t="shared" si="228"/>
        <v>4</v>
      </c>
      <c r="P4424" s="117" t="s">
        <v>2720</v>
      </c>
      <c r="Q4424" s="118" t="s">
        <v>3619</v>
      </c>
      <c r="R4424" s="117" t="s">
        <v>775</v>
      </c>
      <c r="S4424" s="112" t="s">
        <v>3620</v>
      </c>
      <c r="T4424" s="117" t="s">
        <v>775</v>
      </c>
    </row>
    <row r="4425" spans="1:20">
      <c r="A4425" s="4" t="str">
        <f>VLOOKUP(C4425,STYLES!$A$1:$R$2088,7,FALSE)</f>
        <v>T_Shirts</v>
      </c>
      <c r="B4425" t="str">
        <f>VLOOKUP(C4425,STYLES!$1:$1048576,6,FALSE)</f>
        <v>Team 365™</v>
      </c>
      <c r="C4425" s="103" t="s">
        <v>2176</v>
      </c>
      <c r="E4425" t="str">
        <f>VLOOKUP(C4425,STYLES!$1:$1048576,12,FALSE)</f>
        <v>Zone Performance Hoodie</v>
      </c>
      <c r="F4425" s="119" t="s">
        <v>3649</v>
      </c>
      <c r="G4425" s="111" t="s">
        <v>2732</v>
      </c>
      <c r="H4425" s="113" t="str">
        <f>VLOOKUP(C4425,STYLES!$1:$1048576,9,FALSE)</f>
        <v>Active</v>
      </c>
      <c r="I4425" s="113" t="str">
        <f>VLOOKUP(C4425,STYLES!$1:$1048576,10,FALSE)</f>
        <v>Active</v>
      </c>
      <c r="J4425" s="112" t="s">
        <v>3021</v>
      </c>
      <c r="K4425" s="139">
        <f>IFERROR(VLOOKUP(J4425,LISTS!G:H,2,FALSE),"0")</f>
        <v>4</v>
      </c>
      <c r="L4425" s="68">
        <f t="shared" si="227"/>
        <v>4</v>
      </c>
      <c r="M4425" s="112" t="s">
        <v>3021</v>
      </c>
      <c r="N4425" s="140">
        <f>IFERROR(VLOOKUP(M4425,LISTS!G:H,2,FALSE),"0")</f>
        <v>4</v>
      </c>
      <c r="O4425" s="68">
        <f t="shared" si="228"/>
        <v>4</v>
      </c>
      <c r="P4425" s="117" t="s">
        <v>2720</v>
      </c>
      <c r="Q4425" s="118" t="s">
        <v>3622</v>
      </c>
      <c r="R4425" s="117" t="s">
        <v>775</v>
      </c>
      <c r="S4425" s="112" t="s">
        <v>3623</v>
      </c>
      <c r="T4425" s="117" t="s">
        <v>775</v>
      </c>
    </row>
    <row r="4426" spans="1:20">
      <c r="A4426" s="4" t="str">
        <f>VLOOKUP(C4426,STYLES!$A$1:$R$2088,7,FALSE)</f>
        <v>T_Shirts</v>
      </c>
      <c r="B4426" t="str">
        <f>VLOOKUP(C4426,STYLES!$1:$1048576,6,FALSE)</f>
        <v>Team 365™</v>
      </c>
      <c r="C4426" s="103" t="s">
        <v>2176</v>
      </c>
      <c r="E4426" t="str">
        <f>VLOOKUP(C4426,STYLES!$1:$1048576,12,FALSE)</f>
        <v>Zone Performance Hoodie</v>
      </c>
      <c r="F4426" s="119" t="s">
        <v>3650</v>
      </c>
      <c r="G4426" s="111" t="s">
        <v>2763</v>
      </c>
      <c r="H4426" s="113" t="str">
        <f>VLOOKUP(C4426,STYLES!$1:$1048576,9,FALSE)</f>
        <v>Active</v>
      </c>
      <c r="I4426" s="113" t="str">
        <f>VLOOKUP(C4426,STYLES!$1:$1048576,10,FALSE)</f>
        <v>Active</v>
      </c>
      <c r="J4426" s="112" t="s">
        <v>3021</v>
      </c>
      <c r="K4426" s="139">
        <f>IFERROR(VLOOKUP(J4426,LISTS!G:H,2,FALSE),"0")</f>
        <v>4</v>
      </c>
      <c r="L4426" s="68">
        <f t="shared" si="227"/>
        <v>4</v>
      </c>
      <c r="M4426" s="112" t="s">
        <v>3021</v>
      </c>
      <c r="N4426" s="140">
        <f>IFERROR(VLOOKUP(M4426,LISTS!G:H,2,FALSE),"0")</f>
        <v>4</v>
      </c>
      <c r="O4426" s="68">
        <f t="shared" si="228"/>
        <v>4</v>
      </c>
      <c r="P4426" s="117" t="s">
        <v>2720</v>
      </c>
      <c r="Q4426" s="118" t="s">
        <v>2783</v>
      </c>
      <c r="R4426" s="117" t="s">
        <v>775</v>
      </c>
      <c r="S4426" s="112" t="s">
        <v>2922</v>
      </c>
      <c r="T4426" s="117" t="s">
        <v>775</v>
      </c>
    </row>
    <row r="4427" spans="1:20">
      <c r="A4427" s="4" t="str">
        <f>VLOOKUP(C4427,STYLES!$A$1:$R$2088,7,FALSE)</f>
        <v>T_Shirts</v>
      </c>
      <c r="B4427" t="str">
        <f>VLOOKUP(C4427,STYLES!$1:$1048576,6,FALSE)</f>
        <v>Team 365™</v>
      </c>
      <c r="C4427" s="103" t="s">
        <v>2176</v>
      </c>
      <c r="E4427" t="str">
        <f>VLOOKUP(C4427,STYLES!$1:$1048576,12,FALSE)</f>
        <v>Zone Performance Hoodie</v>
      </c>
      <c r="F4427" s="119" t="s">
        <v>3654</v>
      </c>
      <c r="G4427" s="111" t="s">
        <v>2751</v>
      </c>
      <c r="H4427" s="113" t="str">
        <f>VLOOKUP(C4427,STYLES!$1:$1048576,9,FALSE)</f>
        <v>Active</v>
      </c>
      <c r="I4427" s="113" t="str">
        <f>VLOOKUP(C4427,STYLES!$1:$1048576,10,FALSE)</f>
        <v>Active</v>
      </c>
      <c r="J4427" s="112" t="s">
        <v>3021</v>
      </c>
      <c r="K4427" s="139">
        <f>IFERROR(VLOOKUP(J4427,LISTS!G:H,2,FALSE),"0")</f>
        <v>4</v>
      </c>
      <c r="L4427" s="68">
        <f t="shared" si="227"/>
        <v>4</v>
      </c>
      <c r="M4427" s="112" t="s">
        <v>3021</v>
      </c>
      <c r="N4427" s="140">
        <f>IFERROR(VLOOKUP(M4427,LISTS!G:H,2,FALSE),"0")</f>
        <v>4</v>
      </c>
      <c r="O4427" s="68">
        <f t="shared" si="228"/>
        <v>4</v>
      </c>
      <c r="P4427" s="117" t="s">
        <v>2720</v>
      </c>
      <c r="Q4427" s="118" t="s">
        <v>3625</v>
      </c>
      <c r="R4427" s="117" t="s">
        <v>775</v>
      </c>
      <c r="S4427" s="112" t="s">
        <v>3626</v>
      </c>
      <c r="T4427" s="117" t="s">
        <v>775</v>
      </c>
    </row>
    <row r="4428" spans="1:20">
      <c r="A4428" s="4" t="str">
        <f>VLOOKUP(C4428,STYLES!$A$1:$R$2088,7,FALSE)</f>
        <v>T_Shirts</v>
      </c>
      <c r="B4428" t="str">
        <f>VLOOKUP(C4428,STYLES!$1:$1048576,6,FALSE)</f>
        <v>Team 365™</v>
      </c>
      <c r="C4428" s="103" t="s">
        <v>2176</v>
      </c>
      <c r="E4428" t="str">
        <f>VLOOKUP(C4428,STYLES!$1:$1048576,12,FALSE)</f>
        <v>Zone Performance Hoodie</v>
      </c>
      <c r="F4428" s="119" t="s">
        <v>3658</v>
      </c>
      <c r="G4428" s="111" t="s">
        <v>2755</v>
      </c>
      <c r="H4428" s="113" t="str">
        <f>VLOOKUP(C4428,STYLES!$1:$1048576,9,FALSE)</f>
        <v>Active</v>
      </c>
      <c r="I4428" s="113" t="str">
        <f>VLOOKUP(C4428,STYLES!$1:$1048576,10,FALSE)</f>
        <v>Active</v>
      </c>
      <c r="J4428" s="112" t="s">
        <v>3021</v>
      </c>
      <c r="K4428" s="139">
        <f>IFERROR(VLOOKUP(J4428,LISTS!G:H,2,FALSE),"0")</f>
        <v>4</v>
      </c>
      <c r="L4428" s="68">
        <f t="shared" si="227"/>
        <v>4</v>
      </c>
      <c r="M4428" s="112" t="s">
        <v>3021</v>
      </c>
      <c r="N4428" s="140">
        <f>IFERROR(VLOOKUP(M4428,LISTS!G:H,2,FALSE),"0")</f>
        <v>4</v>
      </c>
      <c r="O4428" s="68">
        <f t="shared" si="228"/>
        <v>4</v>
      </c>
      <c r="P4428" s="117" t="s">
        <v>2720</v>
      </c>
      <c r="Q4428" s="118" t="s">
        <v>2725</v>
      </c>
      <c r="R4428" s="117" t="s">
        <v>775</v>
      </c>
      <c r="S4428" s="112" t="s">
        <v>2726</v>
      </c>
      <c r="T4428" s="117" t="s">
        <v>775</v>
      </c>
    </row>
    <row r="4429" spans="1:20">
      <c r="A4429" s="4" t="str">
        <f>VLOOKUP(C4429,STYLES!$A$1:$R$2088,7,FALSE)</f>
        <v>T_Shirts</v>
      </c>
      <c r="B4429" t="str">
        <f>VLOOKUP(C4429,STYLES!$1:$1048576,6,FALSE)</f>
        <v>Team 365™</v>
      </c>
      <c r="C4429" s="103" t="s">
        <v>2176</v>
      </c>
      <c r="E4429" t="str">
        <f>VLOOKUP(C4429,STYLES!$1:$1048576,12,FALSE)</f>
        <v>Zone Performance Hoodie</v>
      </c>
      <c r="F4429" s="119" t="s">
        <v>3659</v>
      </c>
      <c r="G4429" s="111" t="s">
        <v>2809</v>
      </c>
      <c r="H4429" s="113" t="str">
        <f>VLOOKUP(C4429,STYLES!$1:$1048576,9,FALSE)</f>
        <v>Active</v>
      </c>
      <c r="I4429" s="113" t="str">
        <f>VLOOKUP(C4429,STYLES!$1:$1048576,10,FALSE)</f>
        <v>Active</v>
      </c>
      <c r="J4429" s="112" t="s">
        <v>3021</v>
      </c>
      <c r="K4429" s="139">
        <f>IFERROR(VLOOKUP(J4429,LISTS!G:H,2,FALSE),"0")</f>
        <v>4</v>
      </c>
      <c r="L4429" s="68">
        <f t="shared" si="227"/>
        <v>4</v>
      </c>
      <c r="M4429" s="112" t="s">
        <v>3021</v>
      </c>
      <c r="N4429" s="140">
        <f>IFERROR(VLOOKUP(M4429,LISTS!G:H,2,FALSE),"0")</f>
        <v>4</v>
      </c>
      <c r="O4429" s="68">
        <f t="shared" si="228"/>
        <v>4</v>
      </c>
      <c r="P4429" s="117" t="s">
        <v>2720</v>
      </c>
      <c r="Q4429" s="118" t="s">
        <v>3368</v>
      </c>
      <c r="R4429" s="117" t="s">
        <v>775</v>
      </c>
      <c r="S4429" s="112" t="s">
        <v>3369</v>
      </c>
      <c r="T4429" s="117" t="s">
        <v>775</v>
      </c>
    </row>
    <row r="4430" spans="1:20">
      <c r="A4430" s="4" t="str">
        <f>VLOOKUP(C4430,STYLES!$A$1:$R$2088,7,FALSE)</f>
        <v>T_Shirts</v>
      </c>
      <c r="B4430" t="str">
        <f>VLOOKUP(C4430,STYLES!$1:$1048576,6,FALSE)</f>
        <v>Team 365™</v>
      </c>
      <c r="C4430" s="103" t="s">
        <v>2176</v>
      </c>
      <c r="E4430" t="str">
        <f>VLOOKUP(C4430,STYLES!$1:$1048576,12,FALSE)</f>
        <v>Zone Performance Hoodie</v>
      </c>
      <c r="F4430" s="119" t="s">
        <v>2743</v>
      </c>
      <c r="G4430" s="111" t="s">
        <v>2743</v>
      </c>
      <c r="H4430" s="113" t="str">
        <f>VLOOKUP(C4430,STYLES!$1:$1048576,9,FALSE)</f>
        <v>Active</v>
      </c>
      <c r="I4430" s="113" t="str">
        <f>VLOOKUP(C4430,STYLES!$1:$1048576,10,FALSE)</f>
        <v>Active</v>
      </c>
      <c r="J4430" s="112" t="s">
        <v>3021</v>
      </c>
      <c r="K4430" s="139">
        <f>IFERROR(VLOOKUP(J4430,LISTS!G:H,2,FALSE),"0")</f>
        <v>4</v>
      </c>
      <c r="L4430" s="68">
        <f t="shared" si="227"/>
        <v>4</v>
      </c>
      <c r="M4430" s="112" t="s">
        <v>3021</v>
      </c>
      <c r="N4430" s="140">
        <f>IFERROR(VLOOKUP(M4430,LISTS!G:H,2,FALSE),"0")</f>
        <v>4</v>
      </c>
      <c r="O4430" s="68">
        <f t="shared" si="228"/>
        <v>4</v>
      </c>
      <c r="P4430" s="117" t="s">
        <v>2720</v>
      </c>
      <c r="Q4430" s="118" t="s">
        <v>2744</v>
      </c>
      <c r="R4430" s="117" t="s">
        <v>775</v>
      </c>
      <c r="S4430" s="112" t="s">
        <v>775</v>
      </c>
      <c r="T4430" s="117" t="s">
        <v>775</v>
      </c>
    </row>
    <row r="4431" spans="1:20">
      <c r="A4431" s="4"/>
      <c r="F4431" s="112"/>
      <c r="G4431" s="111"/>
      <c r="I4431" s="130"/>
      <c r="J4431" s="112"/>
      <c r="K4431" s="139"/>
      <c r="L4431" s="60"/>
      <c r="N4431" s="140"/>
      <c r="O4431" s="60"/>
      <c r="Q4431" s="117"/>
      <c r="R4431" s="117"/>
      <c r="S4431" s="103"/>
      <c r="T4431" s="103"/>
    </row>
    <row r="4432" spans="1:20">
      <c r="A4432" s="4" t="str">
        <f>VLOOKUP(C4432,STYLES!$A$1:$R$2088,7,FALSE)</f>
        <v>Polos</v>
      </c>
      <c r="B4432" t="str">
        <f>VLOOKUP(C4432,STYLES!$1:$1048576,6,FALSE)</f>
        <v>Team 365™</v>
      </c>
      <c r="C4432" s="103" t="s">
        <v>2152</v>
      </c>
      <c r="E4432" t="str">
        <f>VLOOKUP(C4432,STYLES!$1:$1048576,12,FALSE)</f>
        <v>Victor Performance Polo</v>
      </c>
      <c r="F4432" s="111" t="s">
        <v>2825</v>
      </c>
      <c r="G4432" s="111" t="s">
        <v>2718</v>
      </c>
      <c r="H4432" s="113" t="str">
        <f>VLOOKUP(C4432,STYLES!$1:$1048576,9,FALSE)</f>
        <v>Active</v>
      </c>
      <c r="I4432" s="113" t="str">
        <f>VLOOKUP(C4432,STYLES!$1:$1048576,10,FALSE)</f>
        <v>Active</v>
      </c>
      <c r="J4432" s="112" t="s">
        <v>2719</v>
      </c>
      <c r="K4432" s="139">
        <f>IFERROR(VLOOKUP(J4432,LISTS!G:H,2,FALSE),"0")</f>
        <v>8</v>
      </c>
      <c r="L4432" s="68">
        <f t="shared" si="218"/>
        <v>8</v>
      </c>
      <c r="M4432" s="112" t="s">
        <v>2719</v>
      </c>
      <c r="N4432" s="140">
        <f>IFERROR(VLOOKUP(M4432,LISTS!G:H,2,FALSE),"0")</f>
        <v>8</v>
      </c>
      <c r="O4432" s="68">
        <f t="shared" si="217"/>
        <v>8</v>
      </c>
      <c r="P4432" s="117" t="s">
        <v>2720</v>
      </c>
      <c r="Q4432" s="101" t="s">
        <v>2721</v>
      </c>
      <c r="R4432" s="117" t="s">
        <v>2744</v>
      </c>
      <c r="S4432" s="112" t="s">
        <v>2722</v>
      </c>
      <c r="T4432" s="103" t="s">
        <v>775</v>
      </c>
    </row>
    <row r="4433" spans="1:20">
      <c r="A4433" s="4" t="str">
        <f>VLOOKUP(C4433,STYLES!$A$1:$R$2088,7,FALSE)</f>
        <v>Polos</v>
      </c>
      <c r="B4433" t="str">
        <f>VLOOKUP(C4433,STYLES!$1:$1048576,6,FALSE)</f>
        <v>Team 365™</v>
      </c>
      <c r="C4433" s="103" t="s">
        <v>2152</v>
      </c>
      <c r="E4433" t="str">
        <f>VLOOKUP(C4433,STYLES!$1:$1048576,12,FALSE)</f>
        <v>Victor Performance Polo</v>
      </c>
      <c r="F4433" s="111" t="s">
        <v>3682</v>
      </c>
      <c r="G4433" s="111" t="s">
        <v>2991</v>
      </c>
      <c r="H4433" s="113" t="str">
        <f>VLOOKUP(C4433,STYLES!$1:$1048576,9,FALSE)</f>
        <v>Active</v>
      </c>
      <c r="I4433" s="113" t="str">
        <f>VLOOKUP(C4433,STYLES!$1:$1048576,10,FALSE)</f>
        <v>Active</v>
      </c>
      <c r="J4433" s="112" t="s">
        <v>2719</v>
      </c>
      <c r="K4433" s="139">
        <f>IFERROR(VLOOKUP(J4433,LISTS!G:H,2,FALSE),"0")</f>
        <v>8</v>
      </c>
      <c r="L4433" s="68">
        <f t="shared" si="218"/>
        <v>8</v>
      </c>
      <c r="M4433" s="112" t="s">
        <v>2719</v>
      </c>
      <c r="N4433" s="140">
        <f>IFERROR(VLOOKUP(M4433,LISTS!G:H,2,FALSE),"0")</f>
        <v>8</v>
      </c>
      <c r="O4433" s="68">
        <f t="shared" si="217"/>
        <v>8</v>
      </c>
      <c r="P4433" s="117" t="s">
        <v>2720</v>
      </c>
      <c r="Q4433" s="117" t="s">
        <v>3615</v>
      </c>
      <c r="R4433" s="117" t="s">
        <v>2744</v>
      </c>
      <c r="S4433" s="103" t="s">
        <v>3616</v>
      </c>
      <c r="T4433" s="103" t="s">
        <v>775</v>
      </c>
    </row>
    <row r="4434" spans="1:20">
      <c r="A4434" s="4" t="str">
        <f>VLOOKUP(C4434,STYLES!$A$1:$R$2088,7,FALSE)</f>
        <v>Polos</v>
      </c>
      <c r="B4434" t="str">
        <f>VLOOKUP(C4434,STYLES!$1:$1048576,6,FALSE)</f>
        <v>Team 365™</v>
      </c>
      <c r="C4434" s="103" t="s">
        <v>2152</v>
      </c>
      <c r="E4434" t="str">
        <f>VLOOKUP(C4434,STYLES!$1:$1048576,12,FALSE)</f>
        <v>Victor Performance Polo</v>
      </c>
      <c r="F4434" s="111" t="s">
        <v>3683</v>
      </c>
      <c r="G4434" s="111" t="s">
        <v>2805</v>
      </c>
      <c r="H4434" s="113" t="str">
        <f>VLOOKUP(C4434,STYLES!$1:$1048576,9,FALSE)</f>
        <v>Active</v>
      </c>
      <c r="I4434" s="113" t="str">
        <f>VLOOKUP(C4434,STYLES!$1:$1048576,10,FALSE)</f>
        <v>Active</v>
      </c>
      <c r="J4434" s="112" t="s">
        <v>2719</v>
      </c>
      <c r="K4434" s="139">
        <f>IFERROR(VLOOKUP(J4434,LISTS!G:H,2,FALSE),"0")</f>
        <v>8</v>
      </c>
      <c r="L4434" s="68">
        <f t="shared" si="218"/>
        <v>8</v>
      </c>
      <c r="M4434" s="112" t="s">
        <v>2719</v>
      </c>
      <c r="N4434" s="140">
        <f>IFERROR(VLOOKUP(M4434,LISTS!G:H,2,FALSE),"0")</f>
        <v>8</v>
      </c>
      <c r="O4434" s="68">
        <f t="shared" ref="O4434:O4497" si="229">IF(OR(I4434="ACTIVE",I4434="NEW",I4434="DNR",I4434="Pre-Closeout"),N4434,"")</f>
        <v>8</v>
      </c>
      <c r="P4434" s="117" t="s">
        <v>2720</v>
      </c>
      <c r="Q4434" s="117" t="s">
        <v>3252</v>
      </c>
      <c r="R4434" s="117" t="s">
        <v>2744</v>
      </c>
      <c r="S4434" s="103" t="s">
        <v>3253</v>
      </c>
      <c r="T4434" s="103" t="s">
        <v>775</v>
      </c>
    </row>
    <row r="4435" spans="1:20">
      <c r="A4435" s="4" t="str">
        <f>VLOOKUP(C4435,STYLES!$A$1:$R$2088,7,FALSE)</f>
        <v>Polos</v>
      </c>
      <c r="B4435" t="str">
        <f>VLOOKUP(C4435,STYLES!$1:$1048576,6,FALSE)</f>
        <v>Team 365™</v>
      </c>
      <c r="C4435" s="103" t="s">
        <v>2152</v>
      </c>
      <c r="E4435" t="str">
        <f>VLOOKUP(C4435,STYLES!$1:$1048576,12,FALSE)</f>
        <v>Victor Performance Polo</v>
      </c>
      <c r="F4435" s="111" t="s">
        <v>3684</v>
      </c>
      <c r="G4435" s="111" t="s">
        <v>2740</v>
      </c>
      <c r="H4435" s="113" t="str">
        <f>VLOOKUP(C4435,STYLES!$1:$1048576,9,FALSE)</f>
        <v>Active</v>
      </c>
      <c r="I4435" s="113" t="str">
        <f>VLOOKUP(C4435,STYLES!$1:$1048576,10,FALSE)</f>
        <v>Active</v>
      </c>
      <c r="J4435" s="112" t="s">
        <v>2719</v>
      </c>
      <c r="K4435" s="139">
        <f>IFERROR(VLOOKUP(J4435,LISTS!G:H,2,FALSE),"0")</f>
        <v>8</v>
      </c>
      <c r="L4435" s="68">
        <f t="shared" si="218"/>
        <v>8</v>
      </c>
      <c r="M4435" s="112" t="s">
        <v>2719</v>
      </c>
      <c r="N4435" s="140">
        <f>IFERROR(VLOOKUP(M4435,LISTS!G:H,2,FALSE),"0")</f>
        <v>8</v>
      </c>
      <c r="O4435" s="68">
        <f t="shared" si="229"/>
        <v>8</v>
      </c>
      <c r="P4435" s="117" t="s">
        <v>2720</v>
      </c>
      <c r="Q4435" s="117" t="s">
        <v>3619</v>
      </c>
      <c r="R4435" s="117" t="s">
        <v>2744</v>
      </c>
      <c r="S4435" s="103" t="s">
        <v>3620</v>
      </c>
      <c r="T4435" s="103" t="s">
        <v>775</v>
      </c>
    </row>
    <row r="4436" spans="1:20">
      <c r="A4436" s="4" t="str">
        <f>VLOOKUP(C4436,STYLES!$A$1:$R$2088,7,FALSE)</f>
        <v>Polos</v>
      </c>
      <c r="B4436" t="str">
        <f>VLOOKUP(C4436,STYLES!$1:$1048576,6,FALSE)</f>
        <v>Team 365™</v>
      </c>
      <c r="C4436" s="103" t="s">
        <v>2152</v>
      </c>
      <c r="E4436" t="str">
        <f>VLOOKUP(C4436,STYLES!$1:$1048576,12,FALSE)</f>
        <v>Victor Performance Polo</v>
      </c>
      <c r="F4436" s="111" t="s">
        <v>3685</v>
      </c>
      <c r="G4436" s="111" t="s">
        <v>2732</v>
      </c>
      <c r="H4436" s="113" t="str">
        <f>VLOOKUP(C4436,STYLES!$1:$1048576,9,FALSE)</f>
        <v>Active</v>
      </c>
      <c r="I4436" s="113" t="str">
        <f>VLOOKUP(C4436,STYLES!$1:$1048576,10,FALSE)</f>
        <v>Active</v>
      </c>
      <c r="J4436" s="112" t="s">
        <v>2719</v>
      </c>
      <c r="K4436" s="139">
        <f>IFERROR(VLOOKUP(J4436,LISTS!G:H,2,FALSE),"0")</f>
        <v>8</v>
      </c>
      <c r="L4436" s="68">
        <f t="shared" si="218"/>
        <v>8</v>
      </c>
      <c r="M4436" s="112" t="s">
        <v>2719</v>
      </c>
      <c r="N4436" s="140">
        <f>IFERROR(VLOOKUP(M4436,LISTS!G:H,2,FALSE),"0")</f>
        <v>8</v>
      </c>
      <c r="O4436" s="68">
        <f t="shared" si="229"/>
        <v>8</v>
      </c>
      <c r="P4436" s="117" t="s">
        <v>2720</v>
      </c>
      <c r="Q4436" s="117" t="s">
        <v>3622</v>
      </c>
      <c r="R4436" s="117" t="s">
        <v>2744</v>
      </c>
      <c r="S4436" s="103" t="s">
        <v>3623</v>
      </c>
      <c r="T4436" s="103" t="s">
        <v>775</v>
      </c>
    </row>
    <row r="4437" spans="1:20">
      <c r="A4437" s="4" t="str">
        <f>VLOOKUP(C4437,STYLES!$A$1:$R$2088,7,FALSE)</f>
        <v>Polos</v>
      </c>
      <c r="B4437" t="str">
        <f>VLOOKUP(C4437,STYLES!$1:$1048576,6,FALSE)</f>
        <v>Team 365™</v>
      </c>
      <c r="C4437" s="103" t="s">
        <v>2152</v>
      </c>
      <c r="E4437" t="str">
        <f>VLOOKUP(C4437,STYLES!$1:$1048576,12,FALSE)</f>
        <v>Victor Performance Polo</v>
      </c>
      <c r="F4437" s="111" t="s">
        <v>3686</v>
      </c>
      <c r="G4437" s="111" t="s">
        <v>2763</v>
      </c>
      <c r="H4437" s="113" t="str">
        <f>VLOOKUP(C4437,STYLES!$1:$1048576,9,FALSE)</f>
        <v>Active</v>
      </c>
      <c r="I4437" s="113" t="str">
        <f>VLOOKUP(C4437,STYLES!$1:$1048576,10,FALSE)</f>
        <v>Active</v>
      </c>
      <c r="J4437" s="112" t="s">
        <v>2719</v>
      </c>
      <c r="K4437" s="139">
        <f>IFERROR(VLOOKUP(J4437,LISTS!G:H,2,FALSE),"0")</f>
        <v>8</v>
      </c>
      <c r="L4437" s="68">
        <f t="shared" si="218"/>
        <v>8</v>
      </c>
      <c r="M4437" s="112" t="s">
        <v>2719</v>
      </c>
      <c r="N4437" s="140">
        <f>IFERROR(VLOOKUP(M4437,LISTS!G:H,2,FALSE),"0")</f>
        <v>8</v>
      </c>
      <c r="O4437" s="68">
        <f t="shared" si="229"/>
        <v>8</v>
      </c>
      <c r="P4437" s="117" t="s">
        <v>2720</v>
      </c>
      <c r="Q4437" s="117" t="s">
        <v>2783</v>
      </c>
      <c r="R4437" s="117" t="s">
        <v>2744</v>
      </c>
      <c r="S4437" s="103" t="s">
        <v>2922</v>
      </c>
      <c r="T4437" s="103" t="s">
        <v>775</v>
      </c>
    </row>
    <row r="4438" spans="1:20">
      <c r="A4438" s="4" t="str">
        <f>VLOOKUP(C4438,STYLES!$A$1:$R$2088,7,FALSE)</f>
        <v>Polos</v>
      </c>
      <c r="B4438" t="str">
        <f>VLOOKUP(C4438,STYLES!$1:$1048576,6,FALSE)</f>
        <v>Team 365™</v>
      </c>
      <c r="C4438" s="103" t="s">
        <v>2152</v>
      </c>
      <c r="E4438" t="str">
        <f>VLOOKUP(C4438,STYLES!$1:$1048576,12,FALSE)</f>
        <v>Victor Performance Polo</v>
      </c>
      <c r="F4438" s="111" t="s">
        <v>3687</v>
      </c>
      <c r="G4438" s="111" t="s">
        <v>2751</v>
      </c>
      <c r="H4438" s="113" t="str">
        <f>VLOOKUP(C4438,STYLES!$1:$1048576,9,FALSE)</f>
        <v>Active</v>
      </c>
      <c r="I4438" s="113" t="str">
        <f>VLOOKUP(C4438,STYLES!$1:$1048576,10,FALSE)</f>
        <v>Active</v>
      </c>
      <c r="J4438" s="112" t="s">
        <v>2719</v>
      </c>
      <c r="K4438" s="139">
        <f>IFERROR(VLOOKUP(J4438,LISTS!G:H,2,FALSE),"0")</f>
        <v>8</v>
      </c>
      <c r="L4438" s="68">
        <f t="shared" si="218"/>
        <v>8</v>
      </c>
      <c r="M4438" s="112" t="s">
        <v>2719</v>
      </c>
      <c r="N4438" s="140">
        <f>IFERROR(VLOOKUP(M4438,LISTS!G:H,2,FALSE),"0")</f>
        <v>8</v>
      </c>
      <c r="O4438" s="68">
        <f t="shared" si="229"/>
        <v>8</v>
      </c>
      <c r="P4438" s="117" t="s">
        <v>2720</v>
      </c>
      <c r="Q4438" s="117" t="s">
        <v>3625</v>
      </c>
      <c r="R4438" s="117" t="s">
        <v>2744</v>
      </c>
      <c r="S4438" s="103" t="s">
        <v>3626</v>
      </c>
      <c r="T4438" s="103" t="s">
        <v>775</v>
      </c>
    </row>
    <row r="4439" spans="1:20">
      <c r="A4439" s="4" t="str">
        <f>VLOOKUP(C4439,STYLES!$A$1:$R$2088,7,FALSE)</f>
        <v>Polos</v>
      </c>
      <c r="B4439" t="str">
        <f>VLOOKUP(C4439,STYLES!$1:$1048576,6,FALSE)</f>
        <v>Team 365™</v>
      </c>
      <c r="C4439" s="103" t="s">
        <v>2152</v>
      </c>
      <c r="E4439" t="str">
        <f>VLOOKUP(C4439,STYLES!$1:$1048576,12,FALSE)</f>
        <v>Victor Performance Polo</v>
      </c>
      <c r="F4439" s="111" t="s">
        <v>3688</v>
      </c>
      <c r="G4439" s="111" t="s">
        <v>2724</v>
      </c>
      <c r="H4439" s="113" t="str">
        <f>VLOOKUP(C4439,STYLES!$1:$1048576,9,FALSE)</f>
        <v>Active</v>
      </c>
      <c r="I4439" s="113" t="str">
        <f>VLOOKUP(C4439,STYLES!$1:$1048576,10,FALSE)</f>
        <v>Active</v>
      </c>
      <c r="J4439" s="112" t="s">
        <v>2719</v>
      </c>
      <c r="K4439" s="139">
        <f>IFERROR(VLOOKUP(J4439,LISTS!G:H,2,FALSE),"0")</f>
        <v>8</v>
      </c>
      <c r="L4439" s="68">
        <f t="shared" si="218"/>
        <v>8</v>
      </c>
      <c r="M4439" s="112" t="s">
        <v>2719</v>
      </c>
      <c r="N4439" s="140">
        <f>IFERROR(VLOOKUP(M4439,LISTS!G:H,2,FALSE),"0")</f>
        <v>8</v>
      </c>
      <c r="O4439" s="68">
        <f t="shared" si="229"/>
        <v>8</v>
      </c>
      <c r="P4439" s="117" t="s">
        <v>2720</v>
      </c>
      <c r="Q4439" s="117" t="s">
        <v>2794</v>
      </c>
      <c r="R4439" s="117" t="s">
        <v>2744</v>
      </c>
      <c r="S4439" s="103" t="s">
        <v>2795</v>
      </c>
      <c r="T4439" s="103" t="s">
        <v>775</v>
      </c>
    </row>
    <row r="4440" spans="1:20">
      <c r="A4440" s="4" t="str">
        <f>VLOOKUP(C4440,STYLES!$A$1:$R$2088,7,FALSE)</f>
        <v>Polos</v>
      </c>
      <c r="B4440" t="str">
        <f>VLOOKUP(C4440,STYLES!$1:$1048576,6,FALSE)</f>
        <v>Team 365™</v>
      </c>
      <c r="C4440" s="103" t="s">
        <v>2152</v>
      </c>
      <c r="E4440" t="str">
        <f>VLOOKUP(C4440,STYLES!$1:$1048576,12,FALSE)</f>
        <v>Victor Performance Polo</v>
      </c>
      <c r="F4440" s="111" t="s">
        <v>3689</v>
      </c>
      <c r="G4440" s="111" t="s">
        <v>2797</v>
      </c>
      <c r="H4440" s="113" t="str">
        <f>VLOOKUP(C4440,STYLES!$1:$1048576,9,FALSE)</f>
        <v>Active</v>
      </c>
      <c r="I4440" s="113" t="str">
        <f>VLOOKUP(C4440,STYLES!$1:$1048576,10,FALSE)</f>
        <v>Active</v>
      </c>
      <c r="J4440" s="112" t="s">
        <v>2719</v>
      </c>
      <c r="K4440" s="139">
        <f>IFERROR(VLOOKUP(J4440,LISTS!G:H,2,FALSE),"0")</f>
        <v>8</v>
      </c>
      <c r="L4440" s="68">
        <f t="shared" si="218"/>
        <v>8</v>
      </c>
      <c r="M4440" s="112" t="s">
        <v>2719</v>
      </c>
      <c r="N4440" s="140">
        <f>IFERROR(VLOOKUP(M4440,LISTS!G:H,2,FALSE),"0")</f>
        <v>8</v>
      </c>
      <c r="O4440" s="68">
        <f t="shared" si="229"/>
        <v>8</v>
      </c>
      <c r="P4440" s="117" t="s">
        <v>2720</v>
      </c>
      <c r="Q4440" s="117" t="s">
        <v>3206</v>
      </c>
      <c r="R4440" s="117" t="s">
        <v>2744</v>
      </c>
      <c r="S4440" s="103" t="s">
        <v>3207</v>
      </c>
      <c r="T4440" s="103" t="s">
        <v>775</v>
      </c>
    </row>
    <row r="4441" spans="1:20">
      <c r="A4441" s="4" t="str">
        <f>VLOOKUP(C4441,STYLES!$A$1:$R$2088,7,FALSE)</f>
        <v>Polos</v>
      </c>
      <c r="B4441" t="str">
        <f>VLOOKUP(C4441,STYLES!$1:$1048576,6,FALSE)</f>
        <v>Team 365™</v>
      </c>
      <c r="C4441" s="103" t="s">
        <v>2152</v>
      </c>
      <c r="E4441" t="str">
        <f>VLOOKUP(C4441,STYLES!$1:$1048576,12,FALSE)</f>
        <v>Victor Performance Polo</v>
      </c>
      <c r="F4441" s="111" t="s">
        <v>3690</v>
      </c>
      <c r="G4441" s="111" t="s">
        <v>2879</v>
      </c>
      <c r="H4441" s="113" t="str">
        <f>VLOOKUP(C4441,STYLES!$1:$1048576,9,FALSE)</f>
        <v>Active</v>
      </c>
      <c r="I4441" s="113" t="str">
        <f>VLOOKUP(C4441,STYLES!$1:$1048576,10,FALSE)</f>
        <v>Active</v>
      </c>
      <c r="J4441" s="112" t="s">
        <v>2719</v>
      </c>
      <c r="K4441" s="139">
        <f>IFERROR(VLOOKUP(J4441,LISTS!G:H,2,FALSE),"0")</f>
        <v>8</v>
      </c>
      <c r="L4441" s="68">
        <f t="shared" si="218"/>
        <v>8</v>
      </c>
      <c r="M4441" s="112" t="s">
        <v>2719</v>
      </c>
      <c r="N4441" s="140">
        <f>IFERROR(VLOOKUP(M4441,LISTS!G:H,2,FALSE),"0")</f>
        <v>8</v>
      </c>
      <c r="O4441" s="68">
        <f t="shared" si="229"/>
        <v>8</v>
      </c>
      <c r="P4441" s="117" t="s">
        <v>2720</v>
      </c>
      <c r="Q4441" s="117" t="s">
        <v>3630</v>
      </c>
      <c r="R4441" s="117" t="s">
        <v>2744</v>
      </c>
      <c r="S4441" s="103" t="s">
        <v>3631</v>
      </c>
      <c r="T4441" s="103" t="s">
        <v>775</v>
      </c>
    </row>
    <row r="4442" spans="1:20">
      <c r="A4442" s="4" t="str">
        <f>VLOOKUP(C4442,STYLES!$A$1:$R$2088,7,FALSE)</f>
        <v>Polos</v>
      </c>
      <c r="B4442" t="str">
        <f>VLOOKUP(C4442,STYLES!$1:$1048576,6,FALSE)</f>
        <v>Team 365™</v>
      </c>
      <c r="C4442" s="103" t="s">
        <v>2152</v>
      </c>
      <c r="E4442" t="str">
        <f>VLOOKUP(C4442,STYLES!$1:$1048576,12,FALSE)</f>
        <v>Victor Performance Polo</v>
      </c>
      <c r="F4442" s="111" t="s">
        <v>3691</v>
      </c>
      <c r="G4442" s="111" t="s">
        <v>2755</v>
      </c>
      <c r="H4442" s="113" t="str">
        <f>VLOOKUP(C4442,STYLES!$1:$1048576,9,FALSE)</f>
        <v>Active</v>
      </c>
      <c r="I4442" s="113" t="str">
        <f>VLOOKUP(C4442,STYLES!$1:$1048576,10,FALSE)</f>
        <v>Active</v>
      </c>
      <c r="J4442" s="112" t="s">
        <v>2719</v>
      </c>
      <c r="K4442" s="139">
        <f>IFERROR(VLOOKUP(J4442,LISTS!G:H,2,FALSE),"0")</f>
        <v>8</v>
      </c>
      <c r="L4442" s="68">
        <f t="shared" si="218"/>
        <v>8</v>
      </c>
      <c r="M4442" s="112" t="s">
        <v>2719</v>
      </c>
      <c r="N4442" s="140">
        <f>IFERROR(VLOOKUP(M4442,LISTS!G:H,2,FALSE),"0")</f>
        <v>8</v>
      </c>
      <c r="O4442" s="68">
        <f t="shared" si="229"/>
        <v>8</v>
      </c>
      <c r="P4442" s="117" t="s">
        <v>2720</v>
      </c>
      <c r="Q4442" s="117" t="s">
        <v>3633</v>
      </c>
      <c r="R4442" s="117" t="s">
        <v>2744</v>
      </c>
      <c r="S4442" s="103" t="s">
        <v>3238</v>
      </c>
      <c r="T4442" s="103" t="s">
        <v>775</v>
      </c>
    </row>
    <row r="4443" spans="1:20">
      <c r="A4443" s="4" t="str">
        <f>VLOOKUP(C4443,STYLES!$A$1:$R$2088,7,FALSE)</f>
        <v>Polos</v>
      </c>
      <c r="B4443" t="str">
        <f>VLOOKUP(C4443,STYLES!$1:$1048576,6,FALSE)</f>
        <v>Team 365™</v>
      </c>
      <c r="C4443" s="103" t="s">
        <v>2152</v>
      </c>
      <c r="E4443" t="str">
        <f>VLOOKUP(C4443,STYLES!$1:$1048576,12,FALSE)</f>
        <v>Victor Performance Polo</v>
      </c>
      <c r="F4443" s="111" t="s">
        <v>3692</v>
      </c>
      <c r="G4443" s="111" t="s">
        <v>2809</v>
      </c>
      <c r="H4443" s="113" t="str">
        <f>VLOOKUP(C4443,STYLES!$1:$1048576,9,FALSE)</f>
        <v>Active</v>
      </c>
      <c r="I4443" s="113" t="str">
        <f>VLOOKUP(C4443,STYLES!$1:$1048576,10,FALSE)</f>
        <v>Active</v>
      </c>
      <c r="J4443" s="112" t="s">
        <v>2719</v>
      </c>
      <c r="K4443" s="139">
        <f>IFERROR(VLOOKUP(J4443,LISTS!G:H,2,FALSE),"0")</f>
        <v>8</v>
      </c>
      <c r="L4443" s="68">
        <f t="shared" si="218"/>
        <v>8</v>
      </c>
      <c r="M4443" s="112" t="s">
        <v>2719</v>
      </c>
      <c r="N4443" s="140">
        <f>IFERROR(VLOOKUP(M4443,LISTS!G:H,2,FALSE),"0")</f>
        <v>8</v>
      </c>
      <c r="O4443" s="68">
        <f t="shared" si="229"/>
        <v>8</v>
      </c>
      <c r="P4443" s="117" t="s">
        <v>2720</v>
      </c>
      <c r="Q4443" s="117" t="s">
        <v>3368</v>
      </c>
      <c r="R4443" s="117" t="s">
        <v>2744</v>
      </c>
      <c r="S4443" s="103" t="s">
        <v>3369</v>
      </c>
      <c r="T4443" s="103" t="s">
        <v>775</v>
      </c>
    </row>
    <row r="4444" spans="1:20">
      <c r="A4444" s="4" t="str">
        <f>VLOOKUP(C4444,STYLES!$A$1:$R$2088,7,FALSE)</f>
        <v>Polos</v>
      </c>
      <c r="B4444" t="str">
        <f>VLOOKUP(C4444,STYLES!$1:$1048576,6,FALSE)</f>
        <v>Team 365™</v>
      </c>
      <c r="C4444" s="103" t="s">
        <v>2152</v>
      </c>
      <c r="E4444" t="str">
        <f>VLOOKUP(C4444,STYLES!$1:$1048576,12,FALSE)</f>
        <v>Victor Performance Polo</v>
      </c>
      <c r="F4444" s="112" t="s">
        <v>3693</v>
      </c>
      <c r="G4444" s="111" t="s">
        <v>2813</v>
      </c>
      <c r="H4444" s="113" t="str">
        <f>VLOOKUP(C4444,STYLES!$1:$1048576,9,FALSE)</f>
        <v>Active</v>
      </c>
      <c r="I4444" s="113" t="str">
        <f>VLOOKUP(C4444,STYLES!$1:$1048576,10,FALSE)</f>
        <v>Active</v>
      </c>
      <c r="J4444" s="112" t="s">
        <v>2719</v>
      </c>
      <c r="K4444" s="139">
        <f>IFERROR(VLOOKUP(J4444,LISTS!G:H,2,FALSE),"0")</f>
        <v>8</v>
      </c>
      <c r="L4444" s="68">
        <f t="shared" si="218"/>
        <v>8</v>
      </c>
      <c r="M4444" s="112" t="s">
        <v>2719</v>
      </c>
      <c r="N4444" s="140">
        <f>IFERROR(VLOOKUP(M4444,LISTS!G:H,2,FALSE),"0")</f>
        <v>8</v>
      </c>
      <c r="O4444" s="68">
        <f t="shared" si="229"/>
        <v>8</v>
      </c>
      <c r="P4444" s="117" t="s">
        <v>2720</v>
      </c>
      <c r="Q4444" s="117" t="s">
        <v>3085</v>
      </c>
      <c r="R4444" s="117" t="s">
        <v>2744</v>
      </c>
      <c r="S4444" s="103" t="s">
        <v>3086</v>
      </c>
      <c r="T4444" s="103" t="s">
        <v>775</v>
      </c>
    </row>
    <row r="4445" spans="1:20">
      <c r="A4445" s="4"/>
      <c r="F4445" s="112"/>
      <c r="G4445" s="111"/>
      <c r="I4445" s="130"/>
      <c r="J4445" s="112"/>
      <c r="K4445" s="139"/>
      <c r="L4445" s="60">
        <f>SUM(L4432:L4444)</f>
        <v>104</v>
      </c>
      <c r="M4445" s="112"/>
      <c r="N4445" s="140"/>
      <c r="O4445" s="60">
        <f>SUM(O4432:O4444)</f>
        <v>104</v>
      </c>
      <c r="Q4445" s="117"/>
      <c r="R4445" s="117"/>
      <c r="S4445" s="103"/>
      <c r="T4445" s="103"/>
    </row>
    <row r="4446" spans="1:20">
      <c r="A4446" s="4" t="str">
        <f>VLOOKUP(C4446,STYLES!$A$1:$R$2088,7,FALSE)</f>
        <v>Polos</v>
      </c>
      <c r="B4446" t="str">
        <f>VLOOKUP(C4446,STYLES!$1:$1048576,6,FALSE)</f>
        <v>Team 365™</v>
      </c>
      <c r="C4446" s="103" t="s">
        <v>2157</v>
      </c>
      <c r="E4446" t="str">
        <f>VLOOKUP(C4446,STYLES!$1:$1048576,12,FALSE)</f>
        <v>Victor Performance Polo</v>
      </c>
      <c r="F4446" s="111" t="s">
        <v>2825</v>
      </c>
      <c r="G4446" s="111" t="s">
        <v>2718</v>
      </c>
      <c r="H4446" s="113" t="str">
        <f>VLOOKUP(C4446,STYLES!$1:$1048576,9,FALSE)</f>
        <v>Active</v>
      </c>
      <c r="I4446" s="113" t="str">
        <f>VLOOKUP(C4446,STYLES!$1:$1048576,10,FALSE)</f>
        <v>Active</v>
      </c>
      <c r="J4446" s="112" t="s">
        <v>2745</v>
      </c>
      <c r="K4446" s="139">
        <f>IFERROR(VLOOKUP(J4446,LISTS!G:H,2,FALSE),"0")</f>
        <v>7</v>
      </c>
      <c r="L4446" s="68">
        <f t="shared" si="218"/>
        <v>7</v>
      </c>
      <c r="M4446" s="112" t="s">
        <v>2745</v>
      </c>
      <c r="N4446" s="140">
        <f>IFERROR(VLOOKUP(M4446,LISTS!G:H,2,FALSE),"0")</f>
        <v>7</v>
      </c>
      <c r="O4446" s="68">
        <f t="shared" si="229"/>
        <v>7</v>
      </c>
      <c r="P4446" s="117" t="s">
        <v>2720</v>
      </c>
      <c r="Q4446" s="101" t="s">
        <v>2721</v>
      </c>
      <c r="R4446" s="117" t="s">
        <v>2744</v>
      </c>
      <c r="S4446" s="112" t="s">
        <v>2722</v>
      </c>
      <c r="T4446" s="103" t="s">
        <v>775</v>
      </c>
    </row>
    <row r="4447" spans="1:20">
      <c r="A4447" s="4" t="str">
        <f>VLOOKUP(C4447,STYLES!$A$1:$R$2088,7,FALSE)</f>
        <v>Polos</v>
      </c>
      <c r="B4447" t="str">
        <f>VLOOKUP(C4447,STYLES!$1:$1048576,6,FALSE)</f>
        <v>Team 365™</v>
      </c>
      <c r="C4447" s="103" t="s">
        <v>2157</v>
      </c>
      <c r="E4447" t="str">
        <f>VLOOKUP(C4447,STYLES!$1:$1048576,12,FALSE)</f>
        <v>Victor Performance Polo</v>
      </c>
      <c r="F4447" s="111" t="s">
        <v>3682</v>
      </c>
      <c r="G4447" s="111" t="s">
        <v>2991</v>
      </c>
      <c r="H4447" s="113" t="str">
        <f>VLOOKUP(C4447,STYLES!$1:$1048576,9,FALSE)</f>
        <v>Active</v>
      </c>
      <c r="I4447" s="113" t="str">
        <f>VLOOKUP(C4447,STYLES!$1:$1048576,10,FALSE)</f>
        <v>Active</v>
      </c>
      <c r="J4447" s="112" t="s">
        <v>2745</v>
      </c>
      <c r="K4447" s="139">
        <f>IFERROR(VLOOKUP(J4447,LISTS!G:H,2,FALSE),"0")</f>
        <v>7</v>
      </c>
      <c r="L4447" s="68">
        <f t="shared" si="218"/>
        <v>7</v>
      </c>
      <c r="M4447" s="112" t="s">
        <v>2745</v>
      </c>
      <c r="N4447" s="140">
        <f>IFERROR(VLOOKUP(M4447,LISTS!G:H,2,FALSE),"0")</f>
        <v>7</v>
      </c>
      <c r="O4447" s="68">
        <f t="shared" si="229"/>
        <v>7</v>
      </c>
      <c r="P4447" s="117" t="s">
        <v>2720</v>
      </c>
      <c r="Q4447" s="117" t="s">
        <v>3615</v>
      </c>
      <c r="R4447" s="117" t="s">
        <v>2744</v>
      </c>
      <c r="S4447" s="103" t="s">
        <v>3616</v>
      </c>
      <c r="T4447" s="103" t="s">
        <v>775</v>
      </c>
    </row>
    <row r="4448" spans="1:20">
      <c r="A4448" s="4" t="str">
        <f>VLOOKUP(C4448,STYLES!$A$1:$R$2088,7,FALSE)</f>
        <v>Polos</v>
      </c>
      <c r="B4448" t="str">
        <f>VLOOKUP(C4448,STYLES!$1:$1048576,6,FALSE)</f>
        <v>Team 365™</v>
      </c>
      <c r="C4448" s="103" t="s">
        <v>2157</v>
      </c>
      <c r="E4448" t="str">
        <f>VLOOKUP(C4448,STYLES!$1:$1048576,12,FALSE)</f>
        <v>Victor Performance Polo</v>
      </c>
      <c r="F4448" s="111" t="s">
        <v>3683</v>
      </c>
      <c r="G4448" s="111" t="s">
        <v>2805</v>
      </c>
      <c r="H4448" s="113" t="str">
        <f>VLOOKUP(C4448,STYLES!$1:$1048576,9,FALSE)</f>
        <v>Active</v>
      </c>
      <c r="I4448" s="113" t="str">
        <f>VLOOKUP(C4448,STYLES!$1:$1048576,10,FALSE)</f>
        <v>Active</v>
      </c>
      <c r="J4448" s="112" t="s">
        <v>2745</v>
      </c>
      <c r="K4448" s="139">
        <f>IFERROR(VLOOKUP(J4448,LISTS!G:H,2,FALSE),"0")</f>
        <v>7</v>
      </c>
      <c r="L4448" s="68">
        <f t="shared" si="218"/>
        <v>7</v>
      </c>
      <c r="M4448" s="112" t="s">
        <v>2745</v>
      </c>
      <c r="N4448" s="140">
        <f>IFERROR(VLOOKUP(M4448,LISTS!G:H,2,FALSE),"0")</f>
        <v>7</v>
      </c>
      <c r="O4448" s="68">
        <f t="shared" si="229"/>
        <v>7</v>
      </c>
      <c r="P4448" s="117" t="s">
        <v>2720</v>
      </c>
      <c r="Q4448" s="117" t="s">
        <v>3252</v>
      </c>
      <c r="R4448" s="117" t="s">
        <v>2744</v>
      </c>
      <c r="S4448" s="103" t="s">
        <v>3253</v>
      </c>
      <c r="T4448" s="103" t="s">
        <v>775</v>
      </c>
    </row>
    <row r="4449" spans="1:21">
      <c r="A4449" s="4" t="str">
        <f>VLOOKUP(C4449,STYLES!$A$1:$R$2088,7,FALSE)</f>
        <v>Polos</v>
      </c>
      <c r="B4449" t="str">
        <f>VLOOKUP(C4449,STYLES!$1:$1048576,6,FALSE)</f>
        <v>Team 365™</v>
      </c>
      <c r="C4449" s="103" t="s">
        <v>2157</v>
      </c>
      <c r="E4449" t="str">
        <f>VLOOKUP(C4449,STYLES!$1:$1048576,12,FALSE)</f>
        <v>Victor Performance Polo</v>
      </c>
      <c r="F4449" s="111" t="s">
        <v>3684</v>
      </c>
      <c r="G4449" s="111" t="s">
        <v>2740</v>
      </c>
      <c r="H4449" s="113" t="str">
        <f>VLOOKUP(C4449,STYLES!$1:$1048576,9,FALSE)</f>
        <v>Active</v>
      </c>
      <c r="I4449" s="113" t="str">
        <f>VLOOKUP(C4449,STYLES!$1:$1048576,10,FALSE)</f>
        <v>Active</v>
      </c>
      <c r="J4449" s="112" t="s">
        <v>2745</v>
      </c>
      <c r="K4449" s="139">
        <f>IFERROR(VLOOKUP(J4449,LISTS!G:H,2,FALSE),"0")</f>
        <v>7</v>
      </c>
      <c r="L4449" s="68">
        <f t="shared" si="218"/>
        <v>7</v>
      </c>
      <c r="M4449" s="112" t="s">
        <v>2745</v>
      </c>
      <c r="N4449" s="140">
        <f>IFERROR(VLOOKUP(M4449,LISTS!G:H,2,FALSE),"0")</f>
        <v>7</v>
      </c>
      <c r="O4449" s="68">
        <f t="shared" si="229"/>
        <v>7</v>
      </c>
      <c r="P4449" s="117" t="s">
        <v>2720</v>
      </c>
      <c r="Q4449" s="117" t="s">
        <v>3619</v>
      </c>
      <c r="R4449" s="117" t="s">
        <v>2744</v>
      </c>
      <c r="S4449" s="103" t="s">
        <v>3620</v>
      </c>
      <c r="T4449" s="103" t="s">
        <v>775</v>
      </c>
    </row>
    <row r="4450" spans="1:21">
      <c r="A4450" s="4" t="str">
        <f>VLOOKUP(C4450,STYLES!$A$1:$R$2088,7,FALSE)</f>
        <v>Polos</v>
      </c>
      <c r="B4450" t="str">
        <f>VLOOKUP(C4450,STYLES!$1:$1048576,6,FALSE)</f>
        <v>Team 365™</v>
      </c>
      <c r="C4450" s="103" t="s">
        <v>2157</v>
      </c>
      <c r="E4450" t="str">
        <f>VLOOKUP(C4450,STYLES!$1:$1048576,12,FALSE)</f>
        <v>Victor Performance Polo</v>
      </c>
      <c r="F4450" s="111" t="s">
        <v>3685</v>
      </c>
      <c r="G4450" s="111" t="s">
        <v>2732</v>
      </c>
      <c r="H4450" s="113" t="str">
        <f>VLOOKUP(C4450,STYLES!$1:$1048576,9,FALSE)</f>
        <v>Active</v>
      </c>
      <c r="I4450" s="113" t="str">
        <f>VLOOKUP(C4450,STYLES!$1:$1048576,10,FALSE)</f>
        <v>Active</v>
      </c>
      <c r="J4450" s="112" t="s">
        <v>2745</v>
      </c>
      <c r="K4450" s="139">
        <f>IFERROR(VLOOKUP(J4450,LISTS!G:H,2,FALSE),"0")</f>
        <v>7</v>
      </c>
      <c r="L4450" s="68">
        <f t="shared" si="218"/>
        <v>7</v>
      </c>
      <c r="M4450" s="112" t="s">
        <v>2745</v>
      </c>
      <c r="N4450" s="140">
        <f>IFERROR(VLOOKUP(M4450,LISTS!G:H,2,FALSE),"0")</f>
        <v>7</v>
      </c>
      <c r="O4450" s="68">
        <f t="shared" si="229"/>
        <v>7</v>
      </c>
      <c r="P4450" s="117" t="s">
        <v>2720</v>
      </c>
      <c r="Q4450" s="117" t="s">
        <v>3622</v>
      </c>
      <c r="R4450" s="117" t="s">
        <v>2744</v>
      </c>
      <c r="S4450" s="103" t="s">
        <v>3623</v>
      </c>
      <c r="T4450" s="103" t="s">
        <v>775</v>
      </c>
    </row>
    <row r="4451" spans="1:21">
      <c r="A4451" s="4" t="str">
        <f>VLOOKUP(C4451,STYLES!$A$1:$R$2088,7,FALSE)</f>
        <v>Polos</v>
      </c>
      <c r="B4451" t="str">
        <f>VLOOKUP(C4451,STYLES!$1:$1048576,6,FALSE)</f>
        <v>Team 365™</v>
      </c>
      <c r="C4451" s="103" t="s">
        <v>2157</v>
      </c>
      <c r="E4451" t="str">
        <f>VLOOKUP(C4451,STYLES!$1:$1048576,12,FALSE)</f>
        <v>Victor Performance Polo</v>
      </c>
      <c r="F4451" s="111" t="s">
        <v>3686</v>
      </c>
      <c r="G4451" s="111" t="s">
        <v>2763</v>
      </c>
      <c r="H4451" s="113" t="str">
        <f>VLOOKUP(C4451,STYLES!$1:$1048576,9,FALSE)</f>
        <v>Active</v>
      </c>
      <c r="I4451" s="113" t="str">
        <f>VLOOKUP(C4451,STYLES!$1:$1048576,10,FALSE)</f>
        <v>Active</v>
      </c>
      <c r="J4451" s="112" t="s">
        <v>2745</v>
      </c>
      <c r="K4451" s="139">
        <f>IFERROR(VLOOKUP(J4451,LISTS!G:H,2,FALSE),"0")</f>
        <v>7</v>
      </c>
      <c r="L4451" s="68">
        <f t="shared" si="218"/>
        <v>7</v>
      </c>
      <c r="M4451" s="112" t="s">
        <v>2745</v>
      </c>
      <c r="N4451" s="140">
        <f>IFERROR(VLOOKUP(M4451,LISTS!G:H,2,FALSE),"0")</f>
        <v>7</v>
      </c>
      <c r="O4451" s="68">
        <f t="shared" si="229"/>
        <v>7</v>
      </c>
      <c r="P4451" s="117" t="s">
        <v>2720</v>
      </c>
      <c r="Q4451" s="117" t="s">
        <v>2783</v>
      </c>
      <c r="R4451" s="117" t="s">
        <v>2744</v>
      </c>
      <c r="S4451" s="103" t="s">
        <v>2922</v>
      </c>
      <c r="T4451" s="103" t="s">
        <v>775</v>
      </c>
    </row>
    <row r="4452" spans="1:21">
      <c r="A4452" s="4" t="str">
        <f>VLOOKUP(C4452,STYLES!$A$1:$R$2088,7,FALSE)</f>
        <v>Polos</v>
      </c>
      <c r="B4452" t="str">
        <f>VLOOKUP(C4452,STYLES!$1:$1048576,6,FALSE)</f>
        <v>Team 365™</v>
      </c>
      <c r="C4452" s="103" t="s">
        <v>2157</v>
      </c>
      <c r="E4452" t="str">
        <f>VLOOKUP(C4452,STYLES!$1:$1048576,12,FALSE)</f>
        <v>Victor Performance Polo</v>
      </c>
      <c r="F4452" s="111" t="s">
        <v>3687</v>
      </c>
      <c r="G4452" s="111" t="s">
        <v>2751</v>
      </c>
      <c r="H4452" s="113" t="str">
        <f>VLOOKUP(C4452,STYLES!$1:$1048576,9,FALSE)</f>
        <v>Active</v>
      </c>
      <c r="I4452" s="113" t="str">
        <f>VLOOKUP(C4452,STYLES!$1:$1048576,10,FALSE)</f>
        <v>Active</v>
      </c>
      <c r="J4452" s="112" t="s">
        <v>2745</v>
      </c>
      <c r="K4452" s="139">
        <f>IFERROR(VLOOKUP(J4452,LISTS!G:H,2,FALSE),"0")</f>
        <v>7</v>
      </c>
      <c r="L4452" s="68">
        <f t="shared" si="218"/>
        <v>7</v>
      </c>
      <c r="M4452" s="112" t="s">
        <v>2745</v>
      </c>
      <c r="N4452" s="140">
        <f>IFERROR(VLOOKUP(M4452,LISTS!G:H,2,FALSE),"0")</f>
        <v>7</v>
      </c>
      <c r="O4452" s="68">
        <f t="shared" si="229"/>
        <v>7</v>
      </c>
      <c r="P4452" s="117" t="s">
        <v>2720</v>
      </c>
      <c r="Q4452" s="117" t="s">
        <v>3625</v>
      </c>
      <c r="R4452" s="117" t="s">
        <v>2744</v>
      </c>
      <c r="S4452" s="103" t="s">
        <v>3626</v>
      </c>
      <c r="T4452" s="103" t="s">
        <v>775</v>
      </c>
    </row>
    <row r="4453" spans="1:21">
      <c r="A4453" s="4" t="str">
        <f>VLOOKUP(C4453,STYLES!$A$1:$R$2088,7,FALSE)</f>
        <v>Polos</v>
      </c>
      <c r="B4453" t="str">
        <f>VLOOKUP(C4453,STYLES!$1:$1048576,6,FALSE)</f>
        <v>Team 365™</v>
      </c>
      <c r="C4453" s="103" t="s">
        <v>2157</v>
      </c>
      <c r="E4453" t="str">
        <f>VLOOKUP(C4453,STYLES!$1:$1048576,12,FALSE)</f>
        <v>Victor Performance Polo</v>
      </c>
      <c r="F4453" s="111" t="s">
        <v>3688</v>
      </c>
      <c r="G4453" s="111" t="s">
        <v>2724</v>
      </c>
      <c r="H4453" s="113" t="str">
        <f>VLOOKUP(C4453,STYLES!$1:$1048576,9,FALSE)</f>
        <v>Active</v>
      </c>
      <c r="I4453" s="113" t="str">
        <f>VLOOKUP(C4453,STYLES!$1:$1048576,10,FALSE)</f>
        <v>Active</v>
      </c>
      <c r="J4453" s="112" t="s">
        <v>2745</v>
      </c>
      <c r="K4453" s="139">
        <f>IFERROR(VLOOKUP(J4453,LISTS!G:H,2,FALSE),"0")</f>
        <v>7</v>
      </c>
      <c r="L4453" s="68">
        <f t="shared" si="218"/>
        <v>7</v>
      </c>
      <c r="M4453" s="112" t="s">
        <v>2745</v>
      </c>
      <c r="N4453" s="140">
        <f>IFERROR(VLOOKUP(M4453,LISTS!G:H,2,FALSE),"0")</f>
        <v>7</v>
      </c>
      <c r="O4453" s="68">
        <f t="shared" si="229"/>
        <v>7</v>
      </c>
      <c r="P4453" s="117" t="s">
        <v>2720</v>
      </c>
      <c r="Q4453" s="117" t="s">
        <v>2794</v>
      </c>
      <c r="R4453" s="117" t="s">
        <v>2744</v>
      </c>
      <c r="S4453" s="103" t="s">
        <v>2795</v>
      </c>
      <c r="T4453" s="103" t="s">
        <v>775</v>
      </c>
    </row>
    <row r="4454" spans="1:21">
      <c r="A4454" s="4" t="str">
        <f>VLOOKUP(C4454,STYLES!$A$1:$R$2088,7,FALSE)</f>
        <v>Polos</v>
      </c>
      <c r="B4454" t="str">
        <f>VLOOKUP(C4454,STYLES!$1:$1048576,6,FALSE)</f>
        <v>Team 365™</v>
      </c>
      <c r="C4454" s="103" t="s">
        <v>2157</v>
      </c>
      <c r="E4454" t="str">
        <f>VLOOKUP(C4454,STYLES!$1:$1048576,12,FALSE)</f>
        <v>Victor Performance Polo</v>
      </c>
      <c r="F4454" s="111" t="s">
        <v>3689</v>
      </c>
      <c r="G4454" s="111" t="s">
        <v>2797</v>
      </c>
      <c r="H4454" s="113" t="str">
        <f>VLOOKUP(C4454,STYLES!$1:$1048576,9,FALSE)</f>
        <v>Active</v>
      </c>
      <c r="I4454" s="113" t="str">
        <f>VLOOKUP(C4454,STYLES!$1:$1048576,10,FALSE)</f>
        <v>Active</v>
      </c>
      <c r="J4454" s="112" t="s">
        <v>2745</v>
      </c>
      <c r="K4454" s="139">
        <f>IFERROR(VLOOKUP(J4454,LISTS!G:H,2,FALSE),"0")</f>
        <v>7</v>
      </c>
      <c r="L4454" s="68">
        <f t="shared" si="218"/>
        <v>7</v>
      </c>
      <c r="M4454" s="112" t="s">
        <v>2745</v>
      </c>
      <c r="N4454" s="140">
        <f>IFERROR(VLOOKUP(M4454,LISTS!G:H,2,FALSE),"0")</f>
        <v>7</v>
      </c>
      <c r="O4454" s="68">
        <f t="shared" si="229"/>
        <v>7</v>
      </c>
      <c r="P4454" s="117" t="s">
        <v>2720</v>
      </c>
      <c r="Q4454" s="117" t="s">
        <v>3206</v>
      </c>
      <c r="R4454" s="117" t="s">
        <v>2744</v>
      </c>
      <c r="S4454" s="103" t="s">
        <v>3207</v>
      </c>
      <c r="T4454" s="103" t="s">
        <v>775</v>
      </c>
    </row>
    <row r="4455" spans="1:21">
      <c r="A4455" s="4" t="str">
        <f>VLOOKUP(C4455,STYLES!$A$1:$R$2088,7,FALSE)</f>
        <v>Polos</v>
      </c>
      <c r="B4455" t="str">
        <f>VLOOKUP(C4455,STYLES!$1:$1048576,6,FALSE)</f>
        <v>Team 365™</v>
      </c>
      <c r="C4455" s="103" t="s">
        <v>2157</v>
      </c>
      <c r="E4455" t="str">
        <f>VLOOKUP(C4455,STYLES!$1:$1048576,12,FALSE)</f>
        <v>Victor Performance Polo</v>
      </c>
      <c r="F4455" s="111" t="s">
        <v>3690</v>
      </c>
      <c r="G4455" s="111" t="s">
        <v>2879</v>
      </c>
      <c r="H4455" s="113" t="str">
        <f>VLOOKUP(C4455,STYLES!$1:$1048576,9,FALSE)</f>
        <v>Active</v>
      </c>
      <c r="I4455" s="113" t="str">
        <f>VLOOKUP(C4455,STYLES!$1:$1048576,10,FALSE)</f>
        <v>Active</v>
      </c>
      <c r="J4455" s="112" t="s">
        <v>2745</v>
      </c>
      <c r="K4455" s="139">
        <f>IFERROR(VLOOKUP(J4455,LISTS!G:H,2,FALSE),"0")</f>
        <v>7</v>
      </c>
      <c r="L4455" s="68">
        <f t="shared" si="218"/>
        <v>7</v>
      </c>
      <c r="M4455" s="112" t="s">
        <v>2745</v>
      </c>
      <c r="N4455" s="140">
        <f>IFERROR(VLOOKUP(M4455,LISTS!G:H,2,FALSE),"0")</f>
        <v>7</v>
      </c>
      <c r="O4455" s="68">
        <f t="shared" si="229"/>
        <v>7</v>
      </c>
      <c r="P4455" s="117" t="s">
        <v>2720</v>
      </c>
      <c r="Q4455" s="117" t="s">
        <v>3630</v>
      </c>
      <c r="R4455" s="117" t="s">
        <v>2744</v>
      </c>
      <c r="S4455" s="103" t="s">
        <v>3631</v>
      </c>
      <c r="T4455" s="103" t="s">
        <v>775</v>
      </c>
    </row>
    <row r="4456" spans="1:21">
      <c r="A4456" s="4" t="str">
        <f>VLOOKUP(C4456,STYLES!$A$1:$R$2088,7,FALSE)</f>
        <v>Polos</v>
      </c>
      <c r="B4456" t="str">
        <f>VLOOKUP(C4456,STYLES!$1:$1048576,6,FALSE)</f>
        <v>Team 365™</v>
      </c>
      <c r="C4456" s="103" t="s">
        <v>2157</v>
      </c>
      <c r="E4456" t="str">
        <f>VLOOKUP(C4456,STYLES!$1:$1048576,12,FALSE)</f>
        <v>Victor Performance Polo</v>
      </c>
      <c r="F4456" s="111" t="s">
        <v>3691</v>
      </c>
      <c r="G4456" s="111" t="s">
        <v>2755</v>
      </c>
      <c r="H4456" s="113" t="str">
        <f>VLOOKUP(C4456,STYLES!$1:$1048576,9,FALSE)</f>
        <v>Active</v>
      </c>
      <c r="I4456" s="113" t="str">
        <f>VLOOKUP(C4456,STYLES!$1:$1048576,10,FALSE)</f>
        <v>Active</v>
      </c>
      <c r="J4456" s="112" t="s">
        <v>2745</v>
      </c>
      <c r="K4456" s="139">
        <f>IFERROR(VLOOKUP(J4456,LISTS!G:H,2,FALSE),"0")</f>
        <v>7</v>
      </c>
      <c r="L4456" s="68">
        <f t="shared" si="218"/>
        <v>7</v>
      </c>
      <c r="M4456" s="112" t="s">
        <v>2745</v>
      </c>
      <c r="N4456" s="140">
        <f>IFERROR(VLOOKUP(M4456,LISTS!G:H,2,FALSE),"0")</f>
        <v>7</v>
      </c>
      <c r="O4456" s="68">
        <f t="shared" si="229"/>
        <v>7</v>
      </c>
      <c r="P4456" s="117" t="s">
        <v>2720</v>
      </c>
      <c r="Q4456" s="117" t="s">
        <v>3633</v>
      </c>
      <c r="R4456" s="117" t="s">
        <v>2744</v>
      </c>
      <c r="S4456" s="103" t="s">
        <v>3238</v>
      </c>
      <c r="T4456" s="103" t="s">
        <v>775</v>
      </c>
    </row>
    <row r="4457" spans="1:21">
      <c r="A4457" s="4" t="str">
        <f>VLOOKUP(C4457,STYLES!$A$1:$R$2088,7,FALSE)</f>
        <v>Polos</v>
      </c>
      <c r="B4457" t="str">
        <f>VLOOKUP(C4457,STYLES!$1:$1048576,6,FALSE)</f>
        <v>Team 365™</v>
      </c>
      <c r="C4457" s="103" t="s">
        <v>2157</v>
      </c>
      <c r="E4457" t="str">
        <f>VLOOKUP(C4457,STYLES!$1:$1048576,12,FALSE)</f>
        <v>Victor Performance Polo</v>
      </c>
      <c r="F4457" s="111" t="s">
        <v>3692</v>
      </c>
      <c r="G4457" s="111" t="s">
        <v>2809</v>
      </c>
      <c r="H4457" s="113" t="str">
        <f>VLOOKUP(C4457,STYLES!$1:$1048576,9,FALSE)</f>
        <v>Active</v>
      </c>
      <c r="I4457" s="113" t="str">
        <f>VLOOKUP(C4457,STYLES!$1:$1048576,10,FALSE)</f>
        <v>Active</v>
      </c>
      <c r="J4457" s="112" t="s">
        <v>2745</v>
      </c>
      <c r="K4457" s="139">
        <f>IFERROR(VLOOKUP(J4457,LISTS!G:H,2,FALSE),"0")</f>
        <v>7</v>
      </c>
      <c r="L4457" s="68">
        <f t="shared" si="218"/>
        <v>7</v>
      </c>
      <c r="M4457" s="112" t="s">
        <v>2745</v>
      </c>
      <c r="N4457" s="140">
        <f>IFERROR(VLOOKUP(M4457,LISTS!G:H,2,FALSE),"0")</f>
        <v>7</v>
      </c>
      <c r="O4457" s="68">
        <f t="shared" si="229"/>
        <v>7</v>
      </c>
      <c r="P4457" s="117" t="s">
        <v>2720</v>
      </c>
      <c r="Q4457" s="117" t="s">
        <v>3368</v>
      </c>
      <c r="R4457" s="117" t="s">
        <v>2744</v>
      </c>
      <c r="S4457" s="103" t="s">
        <v>3369</v>
      </c>
      <c r="T4457" s="103" t="s">
        <v>775</v>
      </c>
    </row>
    <row r="4458" spans="1:21">
      <c r="A4458" s="4" t="str">
        <f>VLOOKUP(C4458,STYLES!$A$1:$R$2088,7,FALSE)</f>
        <v>Polos</v>
      </c>
      <c r="B4458" t="str">
        <f>VLOOKUP(C4458,STYLES!$1:$1048576,6,FALSE)</f>
        <v>Team 365™</v>
      </c>
      <c r="C4458" s="103" t="s">
        <v>2157</v>
      </c>
      <c r="E4458" t="str">
        <f>VLOOKUP(C4458,STYLES!$1:$1048576,12,FALSE)</f>
        <v>Victor Performance Polo</v>
      </c>
      <c r="F4458" s="112" t="s">
        <v>3693</v>
      </c>
      <c r="G4458" s="111" t="s">
        <v>2813</v>
      </c>
      <c r="H4458" s="113" t="str">
        <f>VLOOKUP(C4458,STYLES!$1:$1048576,9,FALSE)</f>
        <v>Active</v>
      </c>
      <c r="I4458" s="113" t="str">
        <f>VLOOKUP(C4458,STYLES!$1:$1048576,10,FALSE)</f>
        <v>Active</v>
      </c>
      <c r="J4458" s="112" t="s">
        <v>2745</v>
      </c>
      <c r="K4458" s="139">
        <f>IFERROR(VLOOKUP(J4458,LISTS!G:H,2,FALSE),"0")</f>
        <v>7</v>
      </c>
      <c r="L4458" s="68">
        <f t="shared" si="218"/>
        <v>7</v>
      </c>
      <c r="M4458" s="112" t="s">
        <v>2745</v>
      </c>
      <c r="N4458" s="140">
        <f>IFERROR(VLOOKUP(M4458,LISTS!G:H,2,FALSE),"0")</f>
        <v>7</v>
      </c>
      <c r="O4458" s="68">
        <f t="shared" si="229"/>
        <v>7</v>
      </c>
      <c r="P4458" s="117" t="s">
        <v>2720</v>
      </c>
      <c r="Q4458" s="117" t="s">
        <v>3085</v>
      </c>
      <c r="R4458" s="117" t="s">
        <v>2744</v>
      </c>
      <c r="S4458" s="103" t="s">
        <v>3086</v>
      </c>
      <c r="T4458" s="103" t="s">
        <v>775</v>
      </c>
    </row>
    <row r="4459" spans="1:21">
      <c r="A4459" s="4"/>
      <c r="F4459" s="112"/>
      <c r="G4459" s="111"/>
      <c r="I4459" s="130"/>
      <c r="J4459" s="112"/>
      <c r="K4459" s="139"/>
      <c r="L4459" s="60">
        <f>SUM(L4446:L4458)</f>
        <v>91</v>
      </c>
      <c r="M4459" s="112"/>
      <c r="N4459" s="140"/>
      <c r="O4459" s="60">
        <f>SUM(O4446:O4458)</f>
        <v>91</v>
      </c>
      <c r="Q4459" s="117"/>
      <c r="R4459" s="117"/>
      <c r="S4459" s="103"/>
      <c r="T4459" s="103"/>
    </row>
    <row r="4460" spans="1:21" s="179" customFormat="1">
      <c r="A4460" s="184" t="str">
        <f>VLOOKUP(C4460,STYLES!$A$1:$R$2088,7,FALSE)</f>
        <v>Polos</v>
      </c>
      <c r="B4460" s="179" t="str">
        <f>VLOOKUP(C4460,STYLES!$1:$1048576,6,FALSE)</f>
        <v>Team 365™</v>
      </c>
      <c r="C4460" s="192" t="s">
        <v>2160</v>
      </c>
      <c r="D4460" s="185"/>
      <c r="E4460" s="179" t="str">
        <f>VLOOKUP(C4460,STYLES!$1:$1048576,12,FALSE)</f>
        <v>Innovator Performance Polo</v>
      </c>
      <c r="F4460" s="186" t="s">
        <v>3674</v>
      </c>
      <c r="G4460" s="186" t="s">
        <v>2718</v>
      </c>
      <c r="H4460" s="187" t="str">
        <f>VLOOKUP(C4460,STYLES!$1:$1048576,9,FALSE)</f>
        <v>DNR</v>
      </c>
      <c r="I4460" s="187" t="str">
        <f>VLOOKUP(C4460,STYLES!$1:$1048576,10,FALSE)</f>
        <v>DNR</v>
      </c>
      <c r="J4460" s="188" t="s">
        <v>2719</v>
      </c>
      <c r="K4460" s="189">
        <f>IFERROR(VLOOKUP(J4460,LISTS!G:H,2,FALSE),"0")</f>
        <v>8</v>
      </c>
      <c r="L4460" s="179">
        <f t="shared" si="218"/>
        <v>8</v>
      </c>
      <c r="M4460" s="188" t="s">
        <v>2719</v>
      </c>
      <c r="N4460" s="190">
        <f>IFERROR(VLOOKUP(M4460,LISTS!G:H,2,FALSE),"0")</f>
        <v>8</v>
      </c>
      <c r="O4460" s="179">
        <f t="shared" si="229"/>
        <v>8</v>
      </c>
      <c r="P4460" s="191" t="s">
        <v>2720</v>
      </c>
      <c r="Q4460" s="193" t="s">
        <v>2721</v>
      </c>
      <c r="R4460" s="191" t="s">
        <v>2783</v>
      </c>
      <c r="S4460" s="188" t="s">
        <v>2722</v>
      </c>
      <c r="T4460" s="192" t="s">
        <v>2922</v>
      </c>
      <c r="U4460" s="191"/>
    </row>
    <row r="4461" spans="1:21" s="210" customFormat="1">
      <c r="A4461" s="302" t="str">
        <f>VLOOKUP(C4461,STYLES!$A$1:$R$2088,7,FALSE)</f>
        <v>Polos</v>
      </c>
      <c r="B4461" s="210" t="str">
        <f>VLOOKUP(C4461,STYLES!$1:$1048576,6,FALSE)</f>
        <v>Team 365™</v>
      </c>
      <c r="C4461" s="303" t="s">
        <v>2160</v>
      </c>
      <c r="D4461" s="296"/>
      <c r="E4461" s="210" t="str">
        <f>VLOOKUP(C4461,STYLES!$1:$1048576,12,FALSE)</f>
        <v>Innovator Performance Polo</v>
      </c>
      <c r="F4461" s="304" t="s">
        <v>3694</v>
      </c>
      <c r="G4461" s="304" t="s">
        <v>2991</v>
      </c>
      <c r="H4461" s="297" t="s">
        <v>261</v>
      </c>
      <c r="I4461" s="297" t="s">
        <v>261</v>
      </c>
      <c r="J4461" s="305" t="s">
        <v>2719</v>
      </c>
      <c r="K4461" s="298">
        <f>IFERROR(VLOOKUP(J4461,LISTS!G:H,2,FALSE),"0")</f>
        <v>8</v>
      </c>
      <c r="L4461" s="210" t="str">
        <f t="shared" si="218"/>
        <v/>
      </c>
      <c r="M4461" s="305" t="s">
        <v>2719</v>
      </c>
      <c r="N4461" s="300">
        <f>IFERROR(VLOOKUP(M4461,LISTS!G:H,2,FALSE),"0")</f>
        <v>8</v>
      </c>
      <c r="O4461" s="210" t="str">
        <f t="shared" si="229"/>
        <v/>
      </c>
      <c r="P4461" s="301" t="s">
        <v>2720</v>
      </c>
      <c r="Q4461" s="301" t="s">
        <v>3615</v>
      </c>
      <c r="R4461" s="301" t="s">
        <v>2783</v>
      </c>
      <c r="S4461" s="303" t="s">
        <v>3616</v>
      </c>
      <c r="T4461" s="303" t="s">
        <v>2922</v>
      </c>
      <c r="U4461" s="305" t="s">
        <v>3036</v>
      </c>
    </row>
    <row r="4462" spans="1:21" s="210" customFormat="1">
      <c r="A4462" s="302" t="str">
        <f>VLOOKUP(C4462,STYLES!$A$1:$R$2088,7,FALSE)</f>
        <v>Polos</v>
      </c>
      <c r="B4462" s="210" t="str">
        <f>VLOOKUP(C4462,STYLES!$1:$1048576,6,FALSE)</f>
        <v>Team 365™</v>
      </c>
      <c r="C4462" s="303" t="s">
        <v>2160</v>
      </c>
      <c r="D4462" s="296"/>
      <c r="E4462" s="210" t="str">
        <f>VLOOKUP(C4462,STYLES!$1:$1048576,12,FALSE)</f>
        <v>Innovator Performance Polo</v>
      </c>
      <c r="F4462" s="304" t="s">
        <v>3695</v>
      </c>
      <c r="G4462" s="304" t="s">
        <v>2805</v>
      </c>
      <c r="H4462" s="297" t="s">
        <v>261</v>
      </c>
      <c r="I4462" s="297" t="s">
        <v>261</v>
      </c>
      <c r="J4462" s="305" t="s">
        <v>2719</v>
      </c>
      <c r="K4462" s="298">
        <f>IFERROR(VLOOKUP(J4462,LISTS!G:H,2,FALSE),"0")</f>
        <v>8</v>
      </c>
      <c r="L4462" s="210" t="str">
        <f t="shared" si="218"/>
        <v/>
      </c>
      <c r="M4462" s="305" t="s">
        <v>2719</v>
      </c>
      <c r="N4462" s="300">
        <f>IFERROR(VLOOKUP(M4462,LISTS!G:H,2,FALSE),"0")</f>
        <v>8</v>
      </c>
      <c r="O4462" s="210" t="str">
        <f t="shared" si="229"/>
        <v/>
      </c>
      <c r="P4462" s="301" t="s">
        <v>2720</v>
      </c>
      <c r="Q4462" s="301" t="s">
        <v>3252</v>
      </c>
      <c r="R4462" s="303" t="s">
        <v>775</v>
      </c>
      <c r="S4462" s="303" t="s">
        <v>3253</v>
      </c>
      <c r="T4462" s="303" t="s">
        <v>775</v>
      </c>
      <c r="U4462" s="305" t="s">
        <v>3036</v>
      </c>
    </row>
    <row r="4463" spans="1:21" s="179" customFormat="1">
      <c r="A4463" s="184" t="str">
        <f>VLOOKUP(C4463,STYLES!$A$1:$R$2088,7,FALSE)</f>
        <v>Polos</v>
      </c>
      <c r="B4463" s="179" t="str">
        <f>VLOOKUP(C4463,STYLES!$1:$1048576,6,FALSE)</f>
        <v>Team 365™</v>
      </c>
      <c r="C4463" s="192" t="s">
        <v>2160</v>
      </c>
      <c r="D4463" s="185"/>
      <c r="E4463" s="179" t="str">
        <f>VLOOKUP(C4463,STYLES!$1:$1048576,12,FALSE)</f>
        <v>Innovator Performance Polo</v>
      </c>
      <c r="F4463" s="186" t="s">
        <v>3677</v>
      </c>
      <c r="G4463" s="186" t="s">
        <v>2740</v>
      </c>
      <c r="H4463" s="187" t="str">
        <f>VLOOKUP(C4463,STYLES!$1:$1048576,9,FALSE)</f>
        <v>DNR</v>
      </c>
      <c r="I4463" s="187" t="str">
        <f>VLOOKUP(C4463,STYLES!$1:$1048576,10,FALSE)</f>
        <v>DNR</v>
      </c>
      <c r="J4463" s="188" t="s">
        <v>2719</v>
      </c>
      <c r="K4463" s="189">
        <f>IFERROR(VLOOKUP(J4463,LISTS!G:H,2,FALSE),"0")</f>
        <v>8</v>
      </c>
      <c r="L4463" s="179">
        <f t="shared" si="218"/>
        <v>8</v>
      </c>
      <c r="M4463" s="188" t="s">
        <v>2719</v>
      </c>
      <c r="N4463" s="190">
        <f>IFERROR(VLOOKUP(M4463,LISTS!G:H,2,FALSE),"0")</f>
        <v>8</v>
      </c>
      <c r="O4463" s="179">
        <f t="shared" si="229"/>
        <v>8</v>
      </c>
      <c r="P4463" s="191" t="s">
        <v>2720</v>
      </c>
      <c r="Q4463" s="191" t="s">
        <v>3619</v>
      </c>
      <c r="R4463" s="191" t="s">
        <v>2783</v>
      </c>
      <c r="S4463" s="192" t="s">
        <v>3620</v>
      </c>
      <c r="T4463" s="192" t="s">
        <v>2922</v>
      </c>
      <c r="U4463" s="191"/>
    </row>
    <row r="4464" spans="1:21" s="210" customFormat="1">
      <c r="A4464" s="302" t="str">
        <f>VLOOKUP(C4464,STYLES!$A$1:$R$2088,7,FALSE)</f>
        <v>Polos</v>
      </c>
      <c r="B4464" s="210" t="str">
        <f>VLOOKUP(C4464,STYLES!$1:$1048576,6,FALSE)</f>
        <v>Team 365™</v>
      </c>
      <c r="C4464" s="303" t="s">
        <v>2160</v>
      </c>
      <c r="D4464" s="296"/>
      <c r="E4464" s="210" t="str">
        <f>VLOOKUP(C4464,STYLES!$1:$1048576,12,FALSE)</f>
        <v>Innovator Performance Polo</v>
      </c>
      <c r="F4464" s="304" t="s">
        <v>3696</v>
      </c>
      <c r="G4464" s="304" t="s">
        <v>2732</v>
      </c>
      <c r="H4464" s="297" t="s">
        <v>261</v>
      </c>
      <c r="I4464" s="297" t="s">
        <v>261</v>
      </c>
      <c r="J4464" s="305" t="s">
        <v>2719</v>
      </c>
      <c r="K4464" s="298">
        <f>IFERROR(VLOOKUP(J4464,LISTS!G:H,2,FALSE),"0")</f>
        <v>8</v>
      </c>
      <c r="L4464" s="210" t="str">
        <f t="shared" si="218"/>
        <v/>
      </c>
      <c r="M4464" s="305" t="s">
        <v>2719</v>
      </c>
      <c r="N4464" s="300">
        <f>IFERROR(VLOOKUP(M4464,LISTS!G:H,2,FALSE),"0")</f>
        <v>8</v>
      </c>
      <c r="O4464" s="210" t="str">
        <f t="shared" si="229"/>
        <v/>
      </c>
      <c r="P4464" s="301" t="s">
        <v>2720</v>
      </c>
      <c r="Q4464" s="301" t="s">
        <v>3622</v>
      </c>
      <c r="R4464" s="301" t="s">
        <v>2783</v>
      </c>
      <c r="S4464" s="303" t="s">
        <v>3623</v>
      </c>
      <c r="T4464" s="303" t="s">
        <v>2922</v>
      </c>
      <c r="U4464" s="305" t="s">
        <v>3036</v>
      </c>
    </row>
    <row r="4465" spans="1:21" s="210" customFormat="1">
      <c r="A4465" s="302" t="str">
        <f>VLOOKUP(C4465,STYLES!$A$1:$R$2088,7,FALSE)</f>
        <v>Polos</v>
      </c>
      <c r="B4465" s="210" t="str">
        <f>VLOOKUP(C4465,STYLES!$1:$1048576,6,FALSE)</f>
        <v>Team 365™</v>
      </c>
      <c r="C4465" s="303" t="s">
        <v>2160</v>
      </c>
      <c r="D4465" s="296"/>
      <c r="E4465" s="210" t="str">
        <f>VLOOKUP(C4465,STYLES!$1:$1048576,12,FALSE)</f>
        <v>Innovator Performance Polo</v>
      </c>
      <c r="F4465" s="304" t="s">
        <v>3697</v>
      </c>
      <c r="G4465" s="304" t="s">
        <v>2751</v>
      </c>
      <c r="H4465" s="297" t="s">
        <v>261</v>
      </c>
      <c r="I4465" s="297" t="s">
        <v>261</v>
      </c>
      <c r="J4465" s="305" t="s">
        <v>2719</v>
      </c>
      <c r="K4465" s="298">
        <f>IFERROR(VLOOKUP(J4465,LISTS!G:H,2,FALSE),"0")</f>
        <v>8</v>
      </c>
      <c r="L4465" s="210" t="str">
        <f t="shared" si="218"/>
        <v/>
      </c>
      <c r="M4465" s="305" t="s">
        <v>2719</v>
      </c>
      <c r="N4465" s="300">
        <f>IFERROR(VLOOKUP(M4465,LISTS!G:H,2,FALSE),"0")</f>
        <v>8</v>
      </c>
      <c r="O4465" s="210" t="str">
        <f t="shared" si="229"/>
        <v/>
      </c>
      <c r="P4465" s="301" t="s">
        <v>2720</v>
      </c>
      <c r="Q4465" s="301" t="s">
        <v>3625</v>
      </c>
      <c r="R4465" s="301" t="s">
        <v>2783</v>
      </c>
      <c r="S4465" s="303" t="s">
        <v>3626</v>
      </c>
      <c r="T4465" s="303" t="s">
        <v>2922</v>
      </c>
      <c r="U4465" s="305" t="s">
        <v>3036</v>
      </c>
    </row>
    <row r="4466" spans="1:21" s="12" customFormat="1">
      <c r="A4466" s="59" t="str">
        <f>VLOOKUP(C4466,STYLES!$A$1:$R$2088,7,FALSE)</f>
        <v>Polos</v>
      </c>
      <c r="B4466" s="12" t="str">
        <f>VLOOKUP(C4466,STYLES!$1:$1048576,6,FALSE)</f>
        <v>Team 365™</v>
      </c>
      <c r="C4466" s="106" t="s">
        <v>2160</v>
      </c>
      <c r="D4466" s="18"/>
      <c r="E4466" s="12" t="str">
        <f>VLOOKUP(C4466,STYLES!$1:$1048576,12,FALSE)</f>
        <v>Innovator Performance Polo</v>
      </c>
      <c r="F4466" s="114" t="s">
        <v>3698</v>
      </c>
      <c r="G4466" s="114" t="s">
        <v>2724</v>
      </c>
      <c r="H4466" s="116" t="s">
        <v>437</v>
      </c>
      <c r="I4466" s="116" t="s">
        <v>437</v>
      </c>
      <c r="J4466" s="115" t="s">
        <v>2719</v>
      </c>
      <c r="K4466" s="194">
        <f>IFERROR(VLOOKUP(J4466,LISTS!G:H,2,FALSE),"0")</f>
        <v>8</v>
      </c>
      <c r="L4466" s="12" t="str">
        <f t="shared" si="218"/>
        <v/>
      </c>
      <c r="M4466" s="115" t="s">
        <v>2719</v>
      </c>
      <c r="N4466" s="195">
        <f>IFERROR(VLOOKUP(M4466,LISTS!G:H,2,FALSE),"0")</f>
        <v>8</v>
      </c>
      <c r="O4466" s="12" t="str">
        <f t="shared" si="229"/>
        <v/>
      </c>
      <c r="P4466" s="128" t="s">
        <v>2720</v>
      </c>
      <c r="Q4466" s="128" t="s">
        <v>2794</v>
      </c>
      <c r="R4466" s="128" t="s">
        <v>2783</v>
      </c>
      <c r="S4466" s="106" t="s">
        <v>2795</v>
      </c>
      <c r="T4466" s="106" t="s">
        <v>2922</v>
      </c>
      <c r="U4466" s="128" t="s">
        <v>2769</v>
      </c>
    </row>
    <row r="4467" spans="1:21" s="12" customFormat="1">
      <c r="A4467" s="59" t="str">
        <f>VLOOKUP(C4467,STYLES!$A$1:$R$2088,7,FALSE)</f>
        <v>Polos</v>
      </c>
      <c r="B4467" s="12" t="str">
        <f>VLOOKUP(C4467,STYLES!$1:$1048576,6,FALSE)</f>
        <v>Team 365™</v>
      </c>
      <c r="C4467" s="106" t="s">
        <v>2160</v>
      </c>
      <c r="D4467" s="18"/>
      <c r="E4467" s="12" t="str">
        <f>VLOOKUP(C4467,STYLES!$1:$1048576,12,FALSE)</f>
        <v>Innovator Performance Polo</v>
      </c>
      <c r="F4467" s="114" t="s">
        <v>3699</v>
      </c>
      <c r="G4467" s="114" t="s">
        <v>2797</v>
      </c>
      <c r="H4467" s="116" t="s">
        <v>437</v>
      </c>
      <c r="I4467" s="116" t="s">
        <v>437</v>
      </c>
      <c r="J4467" s="115" t="s">
        <v>2719</v>
      </c>
      <c r="K4467" s="194">
        <f>IFERROR(VLOOKUP(J4467,LISTS!G:H,2,FALSE),"0")</f>
        <v>8</v>
      </c>
      <c r="L4467" s="12" t="str">
        <f t="shared" si="218"/>
        <v/>
      </c>
      <c r="M4467" s="115" t="s">
        <v>2719</v>
      </c>
      <c r="N4467" s="195">
        <f>IFERROR(VLOOKUP(M4467,LISTS!G:H,2,FALSE),"0")</f>
        <v>8</v>
      </c>
      <c r="O4467" s="12" t="str">
        <f t="shared" si="229"/>
        <v/>
      </c>
      <c r="P4467" s="128" t="s">
        <v>2720</v>
      </c>
      <c r="Q4467" s="128" t="s">
        <v>3206</v>
      </c>
      <c r="R4467" s="128" t="s">
        <v>2783</v>
      </c>
      <c r="S4467" s="106" t="s">
        <v>3207</v>
      </c>
      <c r="T4467" s="106" t="s">
        <v>2922</v>
      </c>
      <c r="U4467" s="128" t="s">
        <v>2872</v>
      </c>
    </row>
    <row r="4468" spans="1:21" s="12" customFormat="1">
      <c r="A4468" s="59" t="str">
        <f>VLOOKUP(C4468,STYLES!$A$1:$R$2088,7,FALSE)</f>
        <v>Polos</v>
      </c>
      <c r="B4468" s="12" t="str">
        <f>VLOOKUP(C4468,STYLES!$1:$1048576,6,FALSE)</f>
        <v>Team 365™</v>
      </c>
      <c r="C4468" s="106" t="s">
        <v>2160</v>
      </c>
      <c r="D4468" s="18"/>
      <c r="E4468" s="12" t="str">
        <f>VLOOKUP(C4468,STYLES!$1:$1048576,12,FALSE)</f>
        <v>Innovator Performance Polo</v>
      </c>
      <c r="F4468" s="114" t="s">
        <v>3700</v>
      </c>
      <c r="G4468" s="114" t="s">
        <v>2879</v>
      </c>
      <c r="H4468" s="116" t="s">
        <v>437</v>
      </c>
      <c r="I4468" s="116" t="s">
        <v>437</v>
      </c>
      <c r="J4468" s="115" t="s">
        <v>2719</v>
      </c>
      <c r="K4468" s="194">
        <f>IFERROR(VLOOKUP(J4468,LISTS!G:H,2,FALSE),"0")</f>
        <v>8</v>
      </c>
      <c r="L4468" s="12" t="str">
        <f t="shared" si="218"/>
        <v/>
      </c>
      <c r="M4468" s="115" t="s">
        <v>2719</v>
      </c>
      <c r="N4468" s="195">
        <f>IFERROR(VLOOKUP(M4468,LISTS!G:H,2,FALSE),"0")</f>
        <v>8</v>
      </c>
      <c r="O4468" s="12" t="str">
        <f t="shared" si="229"/>
        <v/>
      </c>
      <c r="P4468" s="128" t="s">
        <v>2720</v>
      </c>
      <c r="Q4468" s="128" t="s">
        <v>3630</v>
      </c>
      <c r="R4468" s="128" t="s">
        <v>2783</v>
      </c>
      <c r="S4468" s="106" t="s">
        <v>3631</v>
      </c>
      <c r="T4468" s="128" t="s">
        <v>2922</v>
      </c>
      <c r="U4468" s="128" t="s">
        <v>2769</v>
      </c>
    </row>
    <row r="4469" spans="1:21" s="179" customFormat="1">
      <c r="A4469" s="184" t="str">
        <f>VLOOKUP(C4469,STYLES!$A$1:$R$2088,7,FALSE)</f>
        <v>Polos</v>
      </c>
      <c r="B4469" s="179" t="str">
        <f>VLOOKUP(C4469,STYLES!$1:$1048576,6,FALSE)</f>
        <v>Team 365™</v>
      </c>
      <c r="C4469" s="192" t="s">
        <v>2160</v>
      </c>
      <c r="D4469" s="185"/>
      <c r="E4469" s="179" t="str">
        <f>VLOOKUP(C4469,STYLES!$1:$1048576,12,FALSE)</f>
        <v>Innovator Performance Polo</v>
      </c>
      <c r="F4469" s="186" t="s">
        <v>3701</v>
      </c>
      <c r="G4469" s="186" t="s">
        <v>2755</v>
      </c>
      <c r="H4469" s="187" t="str">
        <f>VLOOKUP(C4469,STYLES!$1:$1048576,9,FALSE)</f>
        <v>DNR</v>
      </c>
      <c r="I4469" s="187" t="str">
        <f>VLOOKUP(C4469,STYLES!$1:$1048576,10,FALSE)</f>
        <v>DNR</v>
      </c>
      <c r="J4469" s="188" t="s">
        <v>2719</v>
      </c>
      <c r="K4469" s="189">
        <f>IFERROR(VLOOKUP(J4469,LISTS!G:H,2,FALSE),"0")</f>
        <v>8</v>
      </c>
      <c r="L4469" s="179">
        <f t="shared" si="218"/>
        <v>8</v>
      </c>
      <c r="M4469" s="188" t="s">
        <v>2719</v>
      </c>
      <c r="N4469" s="190">
        <f>IFERROR(VLOOKUP(M4469,LISTS!G:H,2,FALSE),"0")</f>
        <v>8</v>
      </c>
      <c r="O4469" s="179">
        <f t="shared" si="229"/>
        <v>8</v>
      </c>
      <c r="P4469" s="191" t="s">
        <v>2720</v>
      </c>
      <c r="Q4469" s="191" t="s">
        <v>3633</v>
      </c>
      <c r="R4469" s="191" t="s">
        <v>2783</v>
      </c>
      <c r="S4469" s="192" t="s">
        <v>3238</v>
      </c>
      <c r="T4469" s="192" t="s">
        <v>2922</v>
      </c>
      <c r="U4469" s="191"/>
    </row>
    <row r="4470" spans="1:21" s="179" customFormat="1">
      <c r="A4470" s="184" t="str">
        <f>VLOOKUP(C4470,STYLES!$A$1:$R$2088,7,FALSE)</f>
        <v>Polos</v>
      </c>
      <c r="B4470" s="179" t="str">
        <f>VLOOKUP(C4470,STYLES!$1:$1048576,6,FALSE)</f>
        <v>Team 365™</v>
      </c>
      <c r="C4470" s="192" t="s">
        <v>2160</v>
      </c>
      <c r="D4470" s="185"/>
      <c r="E4470" s="179" t="str">
        <f>VLOOKUP(C4470,STYLES!$1:$1048576,12,FALSE)</f>
        <v>Innovator Performance Polo</v>
      </c>
      <c r="F4470" s="186" t="s">
        <v>3678</v>
      </c>
      <c r="G4470" s="186" t="s">
        <v>2809</v>
      </c>
      <c r="H4470" s="187" t="str">
        <f>VLOOKUP(C4470,STYLES!$1:$1048576,9,FALSE)</f>
        <v>DNR</v>
      </c>
      <c r="I4470" s="187" t="str">
        <f>VLOOKUP(C4470,STYLES!$1:$1048576,10,FALSE)</f>
        <v>DNR</v>
      </c>
      <c r="J4470" s="188" t="s">
        <v>2719</v>
      </c>
      <c r="K4470" s="189">
        <f>IFERROR(VLOOKUP(J4470,LISTS!G:H,2,FALSE),"0")</f>
        <v>8</v>
      </c>
      <c r="L4470" s="179">
        <f t="shared" si="218"/>
        <v>8</v>
      </c>
      <c r="M4470" s="188" t="s">
        <v>2719</v>
      </c>
      <c r="N4470" s="190">
        <f>IFERROR(VLOOKUP(M4470,LISTS!G:H,2,FALSE),"0")</f>
        <v>8</v>
      </c>
      <c r="O4470" s="179">
        <f t="shared" si="229"/>
        <v>8</v>
      </c>
      <c r="P4470" s="191" t="s">
        <v>2720</v>
      </c>
      <c r="Q4470" s="191" t="s">
        <v>3368</v>
      </c>
      <c r="R4470" s="191" t="s">
        <v>2783</v>
      </c>
      <c r="S4470" s="192" t="s">
        <v>3369</v>
      </c>
      <c r="T4470" s="192" t="s">
        <v>2922</v>
      </c>
      <c r="U4470" s="191"/>
    </row>
    <row r="4471" spans="1:21" s="210" customFormat="1">
      <c r="A4471" s="302" t="str">
        <f>VLOOKUP(C4471,STYLES!$A$1:$R$2088,7,FALSE)</f>
        <v>Polos</v>
      </c>
      <c r="B4471" s="210" t="str">
        <f>VLOOKUP(C4471,STYLES!$1:$1048576,6,FALSE)</f>
        <v>Team 365™</v>
      </c>
      <c r="C4471" s="303" t="s">
        <v>2160</v>
      </c>
      <c r="D4471" s="296"/>
      <c r="E4471" s="210" t="str">
        <f>VLOOKUP(C4471,STYLES!$1:$1048576,12,FALSE)</f>
        <v>Innovator Performance Polo</v>
      </c>
      <c r="F4471" s="304" t="s">
        <v>3702</v>
      </c>
      <c r="G4471" s="304" t="s">
        <v>2813</v>
      </c>
      <c r="H4471" s="297" t="s">
        <v>261</v>
      </c>
      <c r="I4471" s="297" t="s">
        <v>261</v>
      </c>
      <c r="J4471" s="305" t="s">
        <v>2719</v>
      </c>
      <c r="K4471" s="298">
        <f>IFERROR(VLOOKUP(J4471,LISTS!G:H,2,FALSE),"0")</f>
        <v>8</v>
      </c>
      <c r="L4471" s="210" t="str">
        <f t="shared" si="218"/>
        <v/>
      </c>
      <c r="M4471" s="305" t="s">
        <v>2719</v>
      </c>
      <c r="N4471" s="300">
        <f>IFERROR(VLOOKUP(M4471,LISTS!G:H,2,FALSE),"0")</f>
        <v>8</v>
      </c>
      <c r="O4471" s="210" t="str">
        <f t="shared" si="229"/>
        <v/>
      </c>
      <c r="P4471" s="301" t="s">
        <v>2720</v>
      </c>
      <c r="Q4471" s="301" t="s">
        <v>3085</v>
      </c>
      <c r="R4471" s="301" t="s">
        <v>2783</v>
      </c>
      <c r="S4471" s="303" t="s">
        <v>3086</v>
      </c>
      <c r="T4471" s="303" t="s">
        <v>2922</v>
      </c>
      <c r="U4471" s="305" t="s">
        <v>3036</v>
      </c>
    </row>
    <row r="4472" spans="1:21" s="210" customFormat="1">
      <c r="A4472" s="302" t="str">
        <f>VLOOKUP(C4472,STYLES!$A$1:$R$2088,7,FALSE)</f>
        <v>Polos</v>
      </c>
      <c r="B4472" s="210" t="str">
        <f>VLOOKUP(C4472,STYLES!$1:$1048576,6,FALSE)</f>
        <v>Team 365™</v>
      </c>
      <c r="C4472" s="303" t="s">
        <v>2160</v>
      </c>
      <c r="D4472" s="296"/>
      <c r="E4472" s="210" t="str">
        <f>VLOOKUP(C4472,STYLES!$1:$1048576,12,FALSE)</f>
        <v>Innovator Performance Polo</v>
      </c>
      <c r="F4472" s="305" t="s">
        <v>3703</v>
      </c>
      <c r="G4472" s="304" t="s">
        <v>2743</v>
      </c>
      <c r="H4472" s="297" t="s">
        <v>261</v>
      </c>
      <c r="I4472" s="297" t="s">
        <v>261</v>
      </c>
      <c r="J4472" s="305" t="s">
        <v>2719</v>
      </c>
      <c r="K4472" s="298">
        <f>IFERROR(VLOOKUP(J4472,LISTS!G:H,2,FALSE),"0")</f>
        <v>8</v>
      </c>
      <c r="L4472" s="210" t="str">
        <f t="shared" si="218"/>
        <v/>
      </c>
      <c r="M4472" s="305" t="s">
        <v>2719</v>
      </c>
      <c r="N4472" s="300">
        <f>IFERROR(VLOOKUP(M4472,LISTS!G:H,2,FALSE),"0")</f>
        <v>8</v>
      </c>
      <c r="O4472" s="210" t="str">
        <f t="shared" si="229"/>
        <v/>
      </c>
      <c r="P4472" s="301" t="s">
        <v>2720</v>
      </c>
      <c r="Q4472" s="306" t="s">
        <v>2744</v>
      </c>
      <c r="R4472" s="301" t="s">
        <v>2783</v>
      </c>
      <c r="S4472" s="305" t="s">
        <v>775</v>
      </c>
      <c r="T4472" s="303" t="s">
        <v>2922</v>
      </c>
      <c r="U4472" s="305" t="s">
        <v>3036</v>
      </c>
    </row>
    <row r="4473" spans="1:21">
      <c r="A4473" s="4"/>
      <c r="F4473" s="112"/>
      <c r="G4473" s="111"/>
      <c r="I4473" s="130"/>
      <c r="J4473" s="112"/>
      <c r="K4473" s="139"/>
      <c r="L4473" s="60">
        <f>SUM(L4460:L4472)</f>
        <v>32</v>
      </c>
      <c r="M4473" s="112"/>
      <c r="N4473" s="140"/>
      <c r="O4473" s="60">
        <f>SUM(O4460:O4472)</f>
        <v>32</v>
      </c>
      <c r="Q4473" s="117"/>
      <c r="R4473" s="117"/>
      <c r="S4473" s="103"/>
      <c r="T4473" s="103"/>
    </row>
    <row r="4474" spans="1:21" s="179" customFormat="1">
      <c r="A4474" s="184" t="str">
        <f>VLOOKUP(C4474,STYLES!$A$1:$R$2088,7,FALSE)</f>
        <v>Polos</v>
      </c>
      <c r="B4474" s="179" t="str">
        <f>VLOOKUP(C4474,STYLES!$1:$1048576,6,FALSE)</f>
        <v>Team 365™</v>
      </c>
      <c r="C4474" s="192" t="s">
        <v>2164</v>
      </c>
      <c r="D4474" s="185"/>
      <c r="E4474" s="179" t="str">
        <f>VLOOKUP(C4474,STYLES!$1:$1048576,12,FALSE)</f>
        <v>Innovator Performance Polo</v>
      </c>
      <c r="F4474" s="186" t="s">
        <v>3674</v>
      </c>
      <c r="G4474" s="186" t="s">
        <v>2718</v>
      </c>
      <c r="H4474" s="187" t="str">
        <f>VLOOKUP(C4474,STYLES!$1:$1048576,9,FALSE)</f>
        <v>DNR</v>
      </c>
      <c r="I4474" s="187" t="str">
        <f>VLOOKUP(C4474,STYLES!$1:$1048576,10,FALSE)</f>
        <v>DNR</v>
      </c>
      <c r="J4474" s="188" t="s">
        <v>2745</v>
      </c>
      <c r="K4474" s="189">
        <f>IFERROR(VLOOKUP(J4474,LISTS!G:H,2,FALSE),"0")</f>
        <v>7</v>
      </c>
      <c r="L4474" s="179">
        <f t="shared" si="218"/>
        <v>7</v>
      </c>
      <c r="M4474" s="188" t="s">
        <v>2745</v>
      </c>
      <c r="N4474" s="190">
        <f>IFERROR(VLOOKUP(M4474,LISTS!G:H,2,FALSE),"0")</f>
        <v>7</v>
      </c>
      <c r="O4474" s="179">
        <f t="shared" si="229"/>
        <v>7</v>
      </c>
      <c r="P4474" s="191" t="s">
        <v>2720</v>
      </c>
      <c r="Q4474" s="193" t="s">
        <v>2721</v>
      </c>
      <c r="R4474" s="191" t="s">
        <v>2783</v>
      </c>
      <c r="S4474" s="188" t="s">
        <v>2722</v>
      </c>
      <c r="T4474" s="192" t="s">
        <v>2922</v>
      </c>
      <c r="U4474" s="191"/>
    </row>
    <row r="4475" spans="1:21" s="210" customFormat="1">
      <c r="A4475" s="302" t="str">
        <f>VLOOKUP(C4475,STYLES!$A$1:$R$2088,7,FALSE)</f>
        <v>Polos</v>
      </c>
      <c r="B4475" s="210" t="str">
        <f>VLOOKUP(C4475,STYLES!$1:$1048576,6,FALSE)</f>
        <v>Team 365™</v>
      </c>
      <c r="C4475" s="303" t="s">
        <v>2164</v>
      </c>
      <c r="D4475" s="296"/>
      <c r="E4475" s="210" t="str">
        <f>VLOOKUP(C4475,STYLES!$1:$1048576,12,FALSE)</f>
        <v>Innovator Performance Polo</v>
      </c>
      <c r="F4475" s="304" t="s">
        <v>3694</v>
      </c>
      <c r="G4475" s="304" t="s">
        <v>2991</v>
      </c>
      <c r="H4475" s="297" t="s">
        <v>261</v>
      </c>
      <c r="I4475" s="297" t="s">
        <v>261</v>
      </c>
      <c r="J4475" s="305" t="s">
        <v>2745</v>
      </c>
      <c r="K4475" s="298">
        <f>IFERROR(VLOOKUP(J4475,LISTS!G:H,2,FALSE),"0")</f>
        <v>7</v>
      </c>
      <c r="L4475" s="210" t="str">
        <f t="shared" si="218"/>
        <v/>
      </c>
      <c r="M4475" s="305" t="s">
        <v>2745</v>
      </c>
      <c r="N4475" s="300">
        <f>IFERROR(VLOOKUP(M4475,LISTS!G:H,2,FALSE),"0")</f>
        <v>7</v>
      </c>
      <c r="O4475" s="210" t="str">
        <f t="shared" si="229"/>
        <v/>
      </c>
      <c r="P4475" s="301" t="s">
        <v>2720</v>
      </c>
      <c r="Q4475" s="301" t="s">
        <v>3615</v>
      </c>
      <c r="R4475" s="301" t="s">
        <v>2783</v>
      </c>
      <c r="S4475" s="303" t="s">
        <v>3616</v>
      </c>
      <c r="T4475" s="303" t="s">
        <v>2922</v>
      </c>
      <c r="U4475" s="305" t="s">
        <v>3036</v>
      </c>
    </row>
    <row r="4476" spans="1:21" s="210" customFormat="1">
      <c r="A4476" s="302" t="str">
        <f>VLOOKUP(C4476,STYLES!$A$1:$R$2088,7,FALSE)</f>
        <v>Polos</v>
      </c>
      <c r="B4476" s="210" t="str">
        <f>VLOOKUP(C4476,STYLES!$1:$1048576,6,FALSE)</f>
        <v>Team 365™</v>
      </c>
      <c r="C4476" s="303" t="s">
        <v>2164</v>
      </c>
      <c r="D4476" s="296"/>
      <c r="E4476" s="210" t="str">
        <f>VLOOKUP(C4476,STYLES!$1:$1048576,12,FALSE)</f>
        <v>Innovator Performance Polo</v>
      </c>
      <c r="F4476" s="304" t="s">
        <v>3695</v>
      </c>
      <c r="G4476" s="304" t="s">
        <v>2805</v>
      </c>
      <c r="H4476" s="297" t="s">
        <v>261</v>
      </c>
      <c r="I4476" s="297" t="s">
        <v>261</v>
      </c>
      <c r="J4476" s="305" t="s">
        <v>2745</v>
      </c>
      <c r="K4476" s="298">
        <f>IFERROR(VLOOKUP(J4476,LISTS!G:H,2,FALSE),"0")</f>
        <v>7</v>
      </c>
      <c r="L4476" s="210" t="str">
        <f t="shared" si="218"/>
        <v/>
      </c>
      <c r="M4476" s="305" t="s">
        <v>2745</v>
      </c>
      <c r="N4476" s="300">
        <f>IFERROR(VLOOKUP(M4476,LISTS!G:H,2,FALSE),"0")</f>
        <v>7</v>
      </c>
      <c r="O4476" s="210" t="str">
        <f t="shared" si="229"/>
        <v/>
      </c>
      <c r="P4476" s="301" t="s">
        <v>2720</v>
      </c>
      <c r="Q4476" s="301" t="s">
        <v>3252</v>
      </c>
      <c r="R4476" s="303" t="s">
        <v>775</v>
      </c>
      <c r="S4476" s="303" t="s">
        <v>3253</v>
      </c>
      <c r="T4476" s="303" t="s">
        <v>775</v>
      </c>
      <c r="U4476" s="305" t="s">
        <v>3036</v>
      </c>
    </row>
    <row r="4477" spans="1:21" s="179" customFormat="1">
      <c r="A4477" s="184" t="str">
        <f>VLOOKUP(C4477,STYLES!$A$1:$R$2088,7,FALSE)</f>
        <v>Polos</v>
      </c>
      <c r="B4477" s="179" t="str">
        <f>VLOOKUP(C4477,STYLES!$1:$1048576,6,FALSE)</f>
        <v>Team 365™</v>
      </c>
      <c r="C4477" s="192" t="s">
        <v>2164</v>
      </c>
      <c r="D4477" s="185"/>
      <c r="E4477" s="179" t="str">
        <f>VLOOKUP(C4477,STYLES!$1:$1048576,12,FALSE)</f>
        <v>Innovator Performance Polo</v>
      </c>
      <c r="F4477" s="186" t="s">
        <v>3677</v>
      </c>
      <c r="G4477" s="186" t="s">
        <v>2740</v>
      </c>
      <c r="H4477" s="187" t="str">
        <f>VLOOKUP(C4477,STYLES!$1:$1048576,9,FALSE)</f>
        <v>DNR</v>
      </c>
      <c r="I4477" s="187" t="str">
        <f>VLOOKUP(C4477,STYLES!$1:$1048576,10,FALSE)</f>
        <v>DNR</v>
      </c>
      <c r="J4477" s="188" t="s">
        <v>2745</v>
      </c>
      <c r="K4477" s="189">
        <f>IFERROR(VLOOKUP(J4477,LISTS!G:H,2,FALSE),"0")</f>
        <v>7</v>
      </c>
      <c r="L4477" s="179">
        <f t="shared" si="218"/>
        <v>7</v>
      </c>
      <c r="M4477" s="188" t="s">
        <v>2745</v>
      </c>
      <c r="N4477" s="190">
        <f>IFERROR(VLOOKUP(M4477,LISTS!G:H,2,FALSE),"0")</f>
        <v>7</v>
      </c>
      <c r="O4477" s="179">
        <f t="shared" si="229"/>
        <v>7</v>
      </c>
      <c r="P4477" s="191" t="s">
        <v>2720</v>
      </c>
      <c r="Q4477" s="191" t="s">
        <v>3619</v>
      </c>
      <c r="R4477" s="191" t="s">
        <v>2783</v>
      </c>
      <c r="S4477" s="192" t="s">
        <v>3620</v>
      </c>
      <c r="T4477" s="192" t="s">
        <v>2922</v>
      </c>
      <c r="U4477" s="191"/>
    </row>
    <row r="4478" spans="1:21" s="210" customFormat="1">
      <c r="A4478" s="302" t="str">
        <f>VLOOKUP(C4478,STYLES!$A$1:$R$2088,7,FALSE)</f>
        <v>Polos</v>
      </c>
      <c r="B4478" s="210" t="str">
        <f>VLOOKUP(C4478,STYLES!$1:$1048576,6,FALSE)</f>
        <v>Team 365™</v>
      </c>
      <c r="C4478" s="303" t="s">
        <v>2164</v>
      </c>
      <c r="D4478" s="296"/>
      <c r="E4478" s="210" t="str">
        <f>VLOOKUP(C4478,STYLES!$1:$1048576,12,FALSE)</f>
        <v>Innovator Performance Polo</v>
      </c>
      <c r="F4478" s="304" t="s">
        <v>3696</v>
      </c>
      <c r="G4478" s="304" t="s">
        <v>2732</v>
      </c>
      <c r="H4478" s="297" t="s">
        <v>261</v>
      </c>
      <c r="I4478" s="297" t="s">
        <v>261</v>
      </c>
      <c r="J4478" s="305" t="s">
        <v>2745</v>
      </c>
      <c r="K4478" s="298">
        <f>IFERROR(VLOOKUP(J4478,LISTS!G:H,2,FALSE),"0")</f>
        <v>7</v>
      </c>
      <c r="L4478" s="210" t="str">
        <f t="shared" ref="L4478:L4541" si="230">IF(OR(H4478="ACTIVE",H4478="NEW",H4478="DNR",H4478="Pre-Closeout"),K4478,"")</f>
        <v/>
      </c>
      <c r="M4478" s="305" t="s">
        <v>2745</v>
      </c>
      <c r="N4478" s="300">
        <f>IFERROR(VLOOKUP(M4478,LISTS!G:H,2,FALSE),"0")</f>
        <v>7</v>
      </c>
      <c r="O4478" s="210" t="str">
        <f t="shared" si="229"/>
        <v/>
      </c>
      <c r="P4478" s="301" t="s">
        <v>2720</v>
      </c>
      <c r="Q4478" s="301" t="s">
        <v>3622</v>
      </c>
      <c r="R4478" s="301" t="s">
        <v>2783</v>
      </c>
      <c r="S4478" s="303" t="s">
        <v>3623</v>
      </c>
      <c r="T4478" s="303" t="s">
        <v>2922</v>
      </c>
      <c r="U4478" s="305" t="s">
        <v>3036</v>
      </c>
    </row>
    <row r="4479" spans="1:21" s="210" customFormat="1">
      <c r="A4479" s="302" t="str">
        <f>VLOOKUP(C4479,STYLES!$A$1:$R$2088,7,FALSE)</f>
        <v>Polos</v>
      </c>
      <c r="B4479" s="210" t="str">
        <f>VLOOKUP(C4479,STYLES!$1:$1048576,6,FALSE)</f>
        <v>Team 365™</v>
      </c>
      <c r="C4479" s="303" t="s">
        <v>2164</v>
      </c>
      <c r="D4479" s="296"/>
      <c r="E4479" s="210" t="str">
        <f>VLOOKUP(C4479,STYLES!$1:$1048576,12,FALSE)</f>
        <v>Innovator Performance Polo</v>
      </c>
      <c r="F4479" s="304" t="s">
        <v>3697</v>
      </c>
      <c r="G4479" s="304" t="s">
        <v>2751</v>
      </c>
      <c r="H4479" s="297" t="s">
        <v>261</v>
      </c>
      <c r="I4479" s="297" t="s">
        <v>261</v>
      </c>
      <c r="J4479" s="305" t="s">
        <v>2745</v>
      </c>
      <c r="K4479" s="298">
        <f>IFERROR(VLOOKUP(J4479,LISTS!G:H,2,FALSE),"0")</f>
        <v>7</v>
      </c>
      <c r="L4479" s="210" t="str">
        <f t="shared" si="230"/>
        <v/>
      </c>
      <c r="M4479" s="305" t="s">
        <v>2745</v>
      </c>
      <c r="N4479" s="300">
        <f>IFERROR(VLOOKUP(M4479,LISTS!G:H,2,FALSE),"0")</f>
        <v>7</v>
      </c>
      <c r="O4479" s="210" t="str">
        <f t="shared" si="229"/>
        <v/>
      </c>
      <c r="P4479" s="301" t="s">
        <v>2720</v>
      </c>
      <c r="Q4479" s="301" t="s">
        <v>3625</v>
      </c>
      <c r="R4479" s="301" t="s">
        <v>2783</v>
      </c>
      <c r="S4479" s="303" t="s">
        <v>3626</v>
      </c>
      <c r="T4479" s="303" t="s">
        <v>2922</v>
      </c>
      <c r="U4479" s="305" t="s">
        <v>3036</v>
      </c>
    </row>
    <row r="4480" spans="1:21" s="179" customFormat="1">
      <c r="A4480" s="184" t="str">
        <f>VLOOKUP(C4480,STYLES!$A$1:$R$2088,7,FALSE)</f>
        <v>Polos</v>
      </c>
      <c r="B4480" s="179" t="str">
        <f>VLOOKUP(C4480,STYLES!$1:$1048576,6,FALSE)</f>
        <v>Team 365™</v>
      </c>
      <c r="C4480" s="192" t="s">
        <v>2164</v>
      </c>
      <c r="D4480" s="185"/>
      <c r="E4480" s="179" t="str">
        <f>VLOOKUP(C4480,STYLES!$1:$1048576,12,FALSE)</f>
        <v>Innovator Performance Polo</v>
      </c>
      <c r="F4480" s="186" t="s">
        <v>3698</v>
      </c>
      <c r="G4480" s="186" t="s">
        <v>2724</v>
      </c>
      <c r="H4480" s="187" t="str">
        <f>VLOOKUP(C4480,STYLES!$1:$1048576,9,FALSE)</f>
        <v>DNR</v>
      </c>
      <c r="I4480" s="187" t="str">
        <f>VLOOKUP(C4480,STYLES!$1:$1048576,10,FALSE)</f>
        <v>DNR</v>
      </c>
      <c r="J4480" s="188" t="s">
        <v>2745</v>
      </c>
      <c r="K4480" s="189">
        <f>IFERROR(VLOOKUP(J4480,LISTS!G:H,2,FALSE),"0")</f>
        <v>7</v>
      </c>
      <c r="L4480" s="179">
        <f t="shared" si="230"/>
        <v>7</v>
      </c>
      <c r="M4480" s="188" t="s">
        <v>2745</v>
      </c>
      <c r="N4480" s="190">
        <f>IFERROR(VLOOKUP(M4480,LISTS!G:H,2,FALSE),"0")</f>
        <v>7</v>
      </c>
      <c r="O4480" s="179">
        <f t="shared" si="229"/>
        <v>7</v>
      </c>
      <c r="P4480" s="191" t="s">
        <v>2720</v>
      </c>
      <c r="Q4480" s="191" t="s">
        <v>2794</v>
      </c>
      <c r="R4480" s="191" t="s">
        <v>2783</v>
      </c>
      <c r="S4480" s="192" t="s">
        <v>2795</v>
      </c>
      <c r="T4480" s="192" t="s">
        <v>2922</v>
      </c>
      <c r="U4480" s="191"/>
    </row>
    <row r="4481" spans="1:21" s="210" customFormat="1">
      <c r="A4481" s="302" t="str">
        <f>VLOOKUP(C4481,STYLES!$A$1:$R$2088,7,FALSE)</f>
        <v>Polos</v>
      </c>
      <c r="B4481" s="210" t="str">
        <f>VLOOKUP(C4481,STYLES!$1:$1048576,6,FALSE)</f>
        <v>Team 365™</v>
      </c>
      <c r="C4481" s="303" t="s">
        <v>2164</v>
      </c>
      <c r="D4481" s="296"/>
      <c r="E4481" s="210" t="str">
        <f>VLOOKUP(C4481,STYLES!$1:$1048576,12,FALSE)</f>
        <v>Innovator Performance Polo</v>
      </c>
      <c r="F4481" s="304" t="s">
        <v>3699</v>
      </c>
      <c r="G4481" s="304" t="s">
        <v>2797</v>
      </c>
      <c r="H4481" s="297" t="s">
        <v>261</v>
      </c>
      <c r="I4481" s="297" t="s">
        <v>261</v>
      </c>
      <c r="J4481" s="305" t="s">
        <v>2745</v>
      </c>
      <c r="K4481" s="298">
        <f>IFERROR(VLOOKUP(J4481,LISTS!G:H,2,FALSE),"0")</f>
        <v>7</v>
      </c>
      <c r="L4481" s="210" t="str">
        <f t="shared" si="230"/>
        <v/>
      </c>
      <c r="M4481" s="305" t="s">
        <v>2745</v>
      </c>
      <c r="N4481" s="300">
        <f>IFERROR(VLOOKUP(M4481,LISTS!G:H,2,FALSE),"0")</f>
        <v>7</v>
      </c>
      <c r="O4481" s="210" t="str">
        <f t="shared" si="229"/>
        <v/>
      </c>
      <c r="P4481" s="301" t="s">
        <v>2720</v>
      </c>
      <c r="Q4481" s="301" t="s">
        <v>3206</v>
      </c>
      <c r="R4481" s="301" t="s">
        <v>2783</v>
      </c>
      <c r="S4481" s="303" t="s">
        <v>3207</v>
      </c>
      <c r="T4481" s="303" t="s">
        <v>2922</v>
      </c>
      <c r="U4481" s="305" t="s">
        <v>3036</v>
      </c>
    </row>
    <row r="4482" spans="1:21" s="12" customFormat="1">
      <c r="A4482" s="59" t="str">
        <f>VLOOKUP(C4482,STYLES!$A$1:$R$2088,7,FALSE)</f>
        <v>Polos</v>
      </c>
      <c r="B4482" s="12" t="str">
        <f>VLOOKUP(C4482,STYLES!$1:$1048576,6,FALSE)</f>
        <v>Team 365™</v>
      </c>
      <c r="C4482" s="106" t="s">
        <v>2164</v>
      </c>
      <c r="D4482" s="18"/>
      <c r="E4482" s="12" t="str">
        <f>VLOOKUP(C4482,STYLES!$1:$1048576,12,FALSE)</f>
        <v>Innovator Performance Polo</v>
      </c>
      <c r="F4482" s="114" t="s">
        <v>3700</v>
      </c>
      <c r="G4482" s="114" t="s">
        <v>2879</v>
      </c>
      <c r="H4482" s="116" t="s">
        <v>437</v>
      </c>
      <c r="I4482" s="116" t="s">
        <v>437</v>
      </c>
      <c r="J4482" s="115" t="s">
        <v>2745</v>
      </c>
      <c r="K4482" s="194">
        <f>IFERROR(VLOOKUP(J4482,LISTS!G:H,2,FALSE),"0")</f>
        <v>7</v>
      </c>
      <c r="L4482" s="12" t="str">
        <f t="shared" si="230"/>
        <v/>
      </c>
      <c r="M4482" s="115" t="s">
        <v>2745</v>
      </c>
      <c r="N4482" s="195">
        <f>IFERROR(VLOOKUP(M4482,LISTS!G:H,2,FALSE),"0")</f>
        <v>7</v>
      </c>
      <c r="O4482" s="12" t="str">
        <f t="shared" si="229"/>
        <v/>
      </c>
      <c r="P4482" s="128" t="s">
        <v>2720</v>
      </c>
      <c r="Q4482" s="128" t="s">
        <v>3630</v>
      </c>
      <c r="R4482" s="128" t="s">
        <v>2783</v>
      </c>
      <c r="S4482" s="106" t="s">
        <v>3631</v>
      </c>
      <c r="T4482" s="128" t="s">
        <v>2922</v>
      </c>
      <c r="U4482" s="115" t="s">
        <v>2769</v>
      </c>
    </row>
    <row r="4483" spans="1:21" s="179" customFormat="1">
      <c r="A4483" s="184" t="str">
        <f>VLOOKUP(C4483,STYLES!$A$1:$R$2088,7,FALSE)</f>
        <v>Polos</v>
      </c>
      <c r="B4483" s="179" t="str">
        <f>VLOOKUP(C4483,STYLES!$1:$1048576,6,FALSE)</f>
        <v>Team 365™</v>
      </c>
      <c r="C4483" s="192" t="s">
        <v>2164</v>
      </c>
      <c r="D4483" s="185"/>
      <c r="E4483" s="179" t="str">
        <f>VLOOKUP(C4483,STYLES!$1:$1048576,12,FALSE)</f>
        <v>Innovator Performance Polo</v>
      </c>
      <c r="F4483" s="186" t="s">
        <v>3701</v>
      </c>
      <c r="G4483" s="186" t="s">
        <v>2755</v>
      </c>
      <c r="H4483" s="187" t="str">
        <f>VLOOKUP(C4483,STYLES!$1:$1048576,9,FALSE)</f>
        <v>DNR</v>
      </c>
      <c r="I4483" s="187" t="str">
        <f>VLOOKUP(C4483,STYLES!$1:$1048576,10,FALSE)</f>
        <v>DNR</v>
      </c>
      <c r="J4483" s="188" t="s">
        <v>2745</v>
      </c>
      <c r="K4483" s="189">
        <f>IFERROR(VLOOKUP(J4483,LISTS!G:H,2,FALSE),"0")</f>
        <v>7</v>
      </c>
      <c r="L4483" s="179">
        <f t="shared" si="230"/>
        <v>7</v>
      </c>
      <c r="M4483" s="188" t="s">
        <v>2745</v>
      </c>
      <c r="N4483" s="190">
        <f>IFERROR(VLOOKUP(M4483,LISTS!G:H,2,FALSE),"0")</f>
        <v>7</v>
      </c>
      <c r="O4483" s="179">
        <f t="shared" si="229"/>
        <v>7</v>
      </c>
      <c r="P4483" s="191" t="s">
        <v>2720</v>
      </c>
      <c r="Q4483" s="191" t="s">
        <v>3633</v>
      </c>
      <c r="R4483" s="191" t="s">
        <v>2783</v>
      </c>
      <c r="S4483" s="192" t="s">
        <v>3238</v>
      </c>
      <c r="T4483" s="192" t="s">
        <v>2922</v>
      </c>
      <c r="U4483" s="191"/>
    </row>
    <row r="4484" spans="1:21" s="179" customFormat="1">
      <c r="A4484" s="184" t="str">
        <f>VLOOKUP(C4484,STYLES!$A$1:$R$2088,7,FALSE)</f>
        <v>Polos</v>
      </c>
      <c r="B4484" s="179" t="str">
        <f>VLOOKUP(C4484,STYLES!$1:$1048576,6,FALSE)</f>
        <v>Team 365™</v>
      </c>
      <c r="C4484" s="192" t="s">
        <v>2164</v>
      </c>
      <c r="D4484" s="185"/>
      <c r="E4484" s="179" t="str">
        <f>VLOOKUP(C4484,STYLES!$1:$1048576,12,FALSE)</f>
        <v>Innovator Performance Polo</v>
      </c>
      <c r="F4484" s="186" t="s">
        <v>3678</v>
      </c>
      <c r="G4484" s="186" t="s">
        <v>2809</v>
      </c>
      <c r="H4484" s="187" t="str">
        <f>VLOOKUP(C4484,STYLES!$1:$1048576,9,FALSE)</f>
        <v>DNR</v>
      </c>
      <c r="I4484" s="187" t="str">
        <f>VLOOKUP(C4484,STYLES!$1:$1048576,10,FALSE)</f>
        <v>DNR</v>
      </c>
      <c r="J4484" s="188" t="s">
        <v>2745</v>
      </c>
      <c r="K4484" s="189">
        <f>IFERROR(VLOOKUP(J4484,LISTS!G:H,2,FALSE),"0")</f>
        <v>7</v>
      </c>
      <c r="L4484" s="179">
        <f t="shared" si="230"/>
        <v>7</v>
      </c>
      <c r="M4484" s="188" t="s">
        <v>2745</v>
      </c>
      <c r="N4484" s="190">
        <f>IFERROR(VLOOKUP(M4484,LISTS!G:H,2,FALSE),"0")</f>
        <v>7</v>
      </c>
      <c r="O4484" s="179">
        <f t="shared" si="229"/>
        <v>7</v>
      </c>
      <c r="P4484" s="191" t="s">
        <v>2720</v>
      </c>
      <c r="Q4484" s="191" t="s">
        <v>3368</v>
      </c>
      <c r="R4484" s="191" t="s">
        <v>2783</v>
      </c>
      <c r="S4484" s="192" t="s">
        <v>3369</v>
      </c>
      <c r="T4484" s="192" t="s">
        <v>2922</v>
      </c>
      <c r="U4484" s="191"/>
    </row>
    <row r="4485" spans="1:21" s="210" customFormat="1">
      <c r="A4485" s="302" t="str">
        <f>VLOOKUP(C4485,STYLES!$A$1:$R$2088,7,FALSE)</f>
        <v>Polos</v>
      </c>
      <c r="B4485" s="210" t="str">
        <f>VLOOKUP(C4485,STYLES!$1:$1048576,6,FALSE)</f>
        <v>Team 365™</v>
      </c>
      <c r="C4485" s="303" t="s">
        <v>2164</v>
      </c>
      <c r="D4485" s="296"/>
      <c r="E4485" s="210" t="str">
        <f>VLOOKUP(C4485,STYLES!$1:$1048576,12,FALSE)</f>
        <v>Innovator Performance Polo</v>
      </c>
      <c r="F4485" s="304" t="s">
        <v>3702</v>
      </c>
      <c r="G4485" s="304" t="s">
        <v>2813</v>
      </c>
      <c r="H4485" s="297" t="s">
        <v>261</v>
      </c>
      <c r="I4485" s="297" t="s">
        <v>261</v>
      </c>
      <c r="J4485" s="305" t="s">
        <v>2745</v>
      </c>
      <c r="K4485" s="298">
        <f>IFERROR(VLOOKUP(J4485,LISTS!G:H,2,FALSE),"0")</f>
        <v>7</v>
      </c>
      <c r="L4485" s="210" t="str">
        <f t="shared" si="230"/>
        <v/>
      </c>
      <c r="M4485" s="305" t="s">
        <v>2745</v>
      </c>
      <c r="N4485" s="300">
        <f>IFERROR(VLOOKUP(M4485,LISTS!G:H,2,FALSE),"0")</f>
        <v>7</v>
      </c>
      <c r="O4485" s="210" t="str">
        <f t="shared" si="229"/>
        <v/>
      </c>
      <c r="P4485" s="301" t="s">
        <v>2720</v>
      </c>
      <c r="Q4485" s="301" t="s">
        <v>3085</v>
      </c>
      <c r="R4485" s="301" t="s">
        <v>2783</v>
      </c>
      <c r="S4485" s="303" t="s">
        <v>3086</v>
      </c>
      <c r="T4485" s="303" t="s">
        <v>2922</v>
      </c>
      <c r="U4485" s="305" t="s">
        <v>3036</v>
      </c>
    </row>
    <row r="4486" spans="1:21" s="210" customFormat="1">
      <c r="A4486" s="302" t="str">
        <f>VLOOKUP(C4486,STYLES!$A$1:$R$2088,7,FALSE)</f>
        <v>Polos</v>
      </c>
      <c r="B4486" s="210" t="str">
        <f>VLOOKUP(C4486,STYLES!$1:$1048576,6,FALSE)</f>
        <v>Team 365™</v>
      </c>
      <c r="C4486" s="303" t="s">
        <v>2164</v>
      </c>
      <c r="D4486" s="296"/>
      <c r="E4486" s="210" t="str">
        <f>VLOOKUP(C4486,STYLES!$1:$1048576,12,FALSE)</f>
        <v>Innovator Performance Polo</v>
      </c>
      <c r="F4486" s="305" t="s">
        <v>3703</v>
      </c>
      <c r="G4486" s="304" t="s">
        <v>2743</v>
      </c>
      <c r="H4486" s="297" t="s">
        <v>261</v>
      </c>
      <c r="I4486" s="297" t="s">
        <v>261</v>
      </c>
      <c r="J4486" s="305" t="s">
        <v>2745</v>
      </c>
      <c r="K4486" s="298">
        <f>IFERROR(VLOOKUP(J4486,LISTS!G:H,2,FALSE),"0")</f>
        <v>7</v>
      </c>
      <c r="L4486" s="210" t="str">
        <f t="shared" si="230"/>
        <v/>
      </c>
      <c r="M4486" s="305" t="s">
        <v>2745</v>
      </c>
      <c r="N4486" s="300">
        <f>IFERROR(VLOOKUP(M4486,LISTS!G:H,2,FALSE),"0")</f>
        <v>7</v>
      </c>
      <c r="O4486" s="210" t="str">
        <f t="shared" si="229"/>
        <v/>
      </c>
      <c r="P4486" s="301" t="s">
        <v>2720</v>
      </c>
      <c r="Q4486" s="306" t="s">
        <v>2744</v>
      </c>
      <c r="R4486" s="301" t="s">
        <v>2783</v>
      </c>
      <c r="S4486" s="305" t="s">
        <v>775</v>
      </c>
      <c r="T4486" s="303" t="s">
        <v>2922</v>
      </c>
      <c r="U4486" s="305" t="s">
        <v>3036</v>
      </c>
    </row>
    <row r="4487" spans="1:21">
      <c r="A4487" s="4"/>
      <c r="F4487" s="112"/>
      <c r="G4487" s="111"/>
      <c r="I4487" s="130"/>
      <c r="J4487" s="112"/>
      <c r="K4487" s="139"/>
      <c r="L4487" s="60">
        <f>SUM(L4474:L4486)</f>
        <v>35</v>
      </c>
      <c r="N4487" s="140"/>
      <c r="O4487" s="60">
        <f>SUM(O4474:O4486)</f>
        <v>35</v>
      </c>
      <c r="Q4487" s="117"/>
      <c r="R4487" s="117"/>
      <c r="S4487" s="103"/>
      <c r="T4487" s="103"/>
    </row>
    <row r="4488" spans="1:21">
      <c r="A4488" s="4" t="str">
        <f>VLOOKUP(C4488,STYLES!$A$1:$R$2088,7,FALSE)</f>
        <v>Fleece</v>
      </c>
      <c r="B4488" t="str">
        <f>VLOOKUP(C4488,STYLES!$1:$1048576,6,FALSE)</f>
        <v>Team 365™</v>
      </c>
      <c r="C4488" s="103" t="s">
        <v>1986</v>
      </c>
      <c r="E4488" t="str">
        <f>VLOOKUP(C4488,STYLES!$1:$1048576,12,FALSE)</f>
        <v>Elite Performance Hoodie</v>
      </c>
      <c r="F4488" s="111" t="s">
        <v>2825</v>
      </c>
      <c r="G4488" s="111" t="s">
        <v>2718</v>
      </c>
      <c r="H4488" s="113" t="str">
        <f>VLOOKUP(C4488,STYLES!$1:$1048576,9,FALSE)</f>
        <v>Active</v>
      </c>
      <c r="I4488" s="113" t="str">
        <f>VLOOKUP(C4488,STYLES!$1:$1048576,10,FALSE)</f>
        <v>Active</v>
      </c>
      <c r="J4488" s="112" t="s">
        <v>2719</v>
      </c>
      <c r="K4488" s="139">
        <f>IFERROR(VLOOKUP(J4488,LISTS!G:H,2,FALSE),"0")</f>
        <v>8</v>
      </c>
      <c r="L4488" s="68">
        <f t="shared" si="230"/>
        <v>8</v>
      </c>
      <c r="M4488" s="112" t="s">
        <v>2719</v>
      </c>
      <c r="N4488" s="140">
        <f>IFERROR(VLOOKUP(M4488,LISTS!G:H,2,FALSE),"0")</f>
        <v>8</v>
      </c>
      <c r="O4488" s="68">
        <f t="shared" si="229"/>
        <v>8</v>
      </c>
      <c r="P4488" s="117" t="s">
        <v>2720</v>
      </c>
      <c r="Q4488" s="101" t="s">
        <v>2721</v>
      </c>
      <c r="R4488" s="117" t="s">
        <v>2744</v>
      </c>
      <c r="S4488" s="112" t="s">
        <v>2722</v>
      </c>
      <c r="T4488" s="103" t="s">
        <v>775</v>
      </c>
    </row>
    <row r="4489" spans="1:21">
      <c r="A4489" s="4" t="str">
        <f>VLOOKUP(C4489,STYLES!$A$1:$R$2088,7,FALSE)</f>
        <v>Fleece</v>
      </c>
      <c r="B4489" t="str">
        <f>VLOOKUP(C4489,STYLES!$1:$1048576,6,FALSE)</f>
        <v>Team 365™</v>
      </c>
      <c r="C4489" s="103" t="s">
        <v>1986</v>
      </c>
      <c r="E4489" t="str">
        <f>VLOOKUP(C4489,STYLES!$1:$1048576,12,FALSE)</f>
        <v>Elite Performance Hoodie</v>
      </c>
      <c r="F4489" s="111" t="s">
        <v>3682</v>
      </c>
      <c r="G4489" s="111" t="s">
        <v>2991</v>
      </c>
      <c r="H4489" s="113" t="str">
        <f>VLOOKUP(C4489,STYLES!$1:$1048576,9,FALSE)</f>
        <v>Active</v>
      </c>
      <c r="I4489" s="113" t="str">
        <f>VLOOKUP(C4489,STYLES!$1:$1048576,10,FALSE)</f>
        <v>Active</v>
      </c>
      <c r="J4489" s="112" t="s">
        <v>2719</v>
      </c>
      <c r="K4489" s="139">
        <f>IFERROR(VLOOKUP(J4489,LISTS!G:H,2,FALSE),"0")</f>
        <v>8</v>
      </c>
      <c r="L4489" s="68">
        <f t="shared" si="230"/>
        <v>8</v>
      </c>
      <c r="M4489" s="112" t="s">
        <v>2719</v>
      </c>
      <c r="N4489" s="140">
        <f>IFERROR(VLOOKUP(M4489,LISTS!G:H,2,FALSE),"0")</f>
        <v>8</v>
      </c>
      <c r="O4489" s="68">
        <f t="shared" si="229"/>
        <v>8</v>
      </c>
      <c r="P4489" s="117" t="s">
        <v>2720</v>
      </c>
      <c r="Q4489" s="117" t="s">
        <v>3615</v>
      </c>
      <c r="R4489" s="117" t="s">
        <v>2744</v>
      </c>
      <c r="S4489" s="103" t="s">
        <v>3616</v>
      </c>
      <c r="T4489" s="103" t="s">
        <v>775</v>
      </c>
    </row>
    <row r="4490" spans="1:21">
      <c r="A4490" s="4" t="str">
        <f>VLOOKUP(C4490,STYLES!$A$1:$R$2088,7,FALSE)</f>
        <v>Fleece</v>
      </c>
      <c r="B4490" t="str">
        <f>VLOOKUP(C4490,STYLES!$1:$1048576,6,FALSE)</f>
        <v>Team 365™</v>
      </c>
      <c r="C4490" s="103" t="s">
        <v>1986</v>
      </c>
      <c r="E4490" t="str">
        <f>VLOOKUP(C4490,STYLES!$1:$1048576,12,FALSE)</f>
        <v>Elite Performance Hoodie</v>
      </c>
      <c r="F4490" s="111" t="s">
        <v>3683</v>
      </c>
      <c r="G4490" s="111" t="s">
        <v>2805</v>
      </c>
      <c r="H4490" s="113" t="str">
        <f>VLOOKUP(C4490,STYLES!$1:$1048576,9,FALSE)</f>
        <v>Active</v>
      </c>
      <c r="I4490" s="113" t="str">
        <f>VLOOKUP(C4490,STYLES!$1:$1048576,10,FALSE)</f>
        <v>Active</v>
      </c>
      <c r="J4490" s="112" t="s">
        <v>2719</v>
      </c>
      <c r="K4490" s="139">
        <f>IFERROR(VLOOKUP(J4490,LISTS!G:H,2,FALSE),"0")</f>
        <v>8</v>
      </c>
      <c r="L4490" s="68">
        <f t="shared" si="230"/>
        <v>8</v>
      </c>
      <c r="M4490" s="112" t="s">
        <v>2719</v>
      </c>
      <c r="N4490" s="140">
        <f>IFERROR(VLOOKUP(M4490,LISTS!G:H,2,FALSE),"0")</f>
        <v>8</v>
      </c>
      <c r="O4490" s="68">
        <f t="shared" si="229"/>
        <v>8</v>
      </c>
      <c r="P4490" s="117" t="s">
        <v>2720</v>
      </c>
      <c r="Q4490" s="117" t="s">
        <v>3252</v>
      </c>
      <c r="R4490" s="117" t="s">
        <v>2744</v>
      </c>
      <c r="S4490" s="103" t="s">
        <v>3253</v>
      </c>
      <c r="T4490" s="103" t="s">
        <v>775</v>
      </c>
    </row>
    <row r="4491" spans="1:21">
      <c r="A4491" s="4" t="str">
        <f>VLOOKUP(C4491,STYLES!$A$1:$R$2088,7,FALSE)</f>
        <v>Fleece</v>
      </c>
      <c r="B4491" t="str">
        <f>VLOOKUP(C4491,STYLES!$1:$1048576,6,FALSE)</f>
        <v>Team 365™</v>
      </c>
      <c r="C4491" s="103" t="s">
        <v>1986</v>
      </c>
      <c r="E4491" t="str">
        <f>VLOOKUP(C4491,STYLES!$1:$1048576,12,FALSE)</f>
        <v>Elite Performance Hoodie</v>
      </c>
      <c r="F4491" s="111" t="s">
        <v>3684</v>
      </c>
      <c r="G4491" s="111" t="s">
        <v>2740</v>
      </c>
      <c r="H4491" s="113" t="str">
        <f>VLOOKUP(C4491,STYLES!$1:$1048576,9,FALSE)</f>
        <v>Active</v>
      </c>
      <c r="I4491" s="113" t="str">
        <f>VLOOKUP(C4491,STYLES!$1:$1048576,10,FALSE)</f>
        <v>Active</v>
      </c>
      <c r="J4491" s="112" t="s">
        <v>2719</v>
      </c>
      <c r="K4491" s="139">
        <f>IFERROR(VLOOKUP(J4491,LISTS!G:H,2,FALSE),"0")</f>
        <v>8</v>
      </c>
      <c r="L4491" s="68">
        <f t="shared" si="230"/>
        <v>8</v>
      </c>
      <c r="M4491" s="112" t="s">
        <v>2719</v>
      </c>
      <c r="N4491" s="140">
        <f>IFERROR(VLOOKUP(M4491,LISTS!G:H,2,FALSE),"0")</f>
        <v>8</v>
      </c>
      <c r="O4491" s="68">
        <f t="shared" si="229"/>
        <v>8</v>
      </c>
      <c r="P4491" s="117" t="s">
        <v>2720</v>
      </c>
      <c r="Q4491" s="117" t="s">
        <v>3619</v>
      </c>
      <c r="R4491" s="117" t="s">
        <v>2744</v>
      </c>
      <c r="S4491" s="103" t="s">
        <v>3620</v>
      </c>
      <c r="T4491" s="103" t="s">
        <v>775</v>
      </c>
    </row>
    <row r="4492" spans="1:21">
      <c r="A4492" s="4" t="str">
        <f>VLOOKUP(C4492,STYLES!$A$1:$R$2088,7,FALSE)</f>
        <v>Fleece</v>
      </c>
      <c r="B4492" t="str">
        <f>VLOOKUP(C4492,STYLES!$1:$1048576,6,FALSE)</f>
        <v>Team 365™</v>
      </c>
      <c r="C4492" s="103" t="s">
        <v>1986</v>
      </c>
      <c r="E4492" t="str">
        <f>VLOOKUP(C4492,STYLES!$1:$1048576,12,FALSE)</f>
        <v>Elite Performance Hoodie</v>
      </c>
      <c r="F4492" s="111" t="s">
        <v>3685</v>
      </c>
      <c r="G4492" s="111" t="s">
        <v>2732</v>
      </c>
      <c r="H4492" s="113" t="str">
        <f>VLOOKUP(C4492,STYLES!$1:$1048576,9,FALSE)</f>
        <v>Active</v>
      </c>
      <c r="I4492" s="113" t="str">
        <f>VLOOKUP(C4492,STYLES!$1:$1048576,10,FALSE)</f>
        <v>Active</v>
      </c>
      <c r="J4492" s="112" t="s">
        <v>2719</v>
      </c>
      <c r="K4492" s="139">
        <f>IFERROR(VLOOKUP(J4492,LISTS!G:H,2,FALSE),"0")</f>
        <v>8</v>
      </c>
      <c r="L4492" s="68">
        <f t="shared" si="230"/>
        <v>8</v>
      </c>
      <c r="M4492" s="112" t="s">
        <v>2719</v>
      </c>
      <c r="N4492" s="140">
        <f>IFERROR(VLOOKUP(M4492,LISTS!G:H,2,FALSE),"0")</f>
        <v>8</v>
      </c>
      <c r="O4492" s="68">
        <f t="shared" si="229"/>
        <v>8</v>
      </c>
      <c r="P4492" s="117" t="s">
        <v>2720</v>
      </c>
      <c r="Q4492" s="117" t="s">
        <v>3622</v>
      </c>
      <c r="R4492" s="117" t="s">
        <v>2744</v>
      </c>
      <c r="S4492" s="103" t="s">
        <v>3623</v>
      </c>
      <c r="T4492" s="103" t="s">
        <v>775</v>
      </c>
    </row>
    <row r="4493" spans="1:21">
      <c r="A4493" s="4" t="str">
        <f>VLOOKUP(C4493,STYLES!$A$1:$R$2088,7,FALSE)</f>
        <v>Fleece</v>
      </c>
      <c r="B4493" t="str">
        <f>VLOOKUP(C4493,STYLES!$1:$1048576,6,FALSE)</f>
        <v>Team 365™</v>
      </c>
      <c r="C4493" s="103" t="s">
        <v>1986</v>
      </c>
      <c r="E4493" t="str">
        <f>VLOOKUP(C4493,STYLES!$1:$1048576,12,FALSE)</f>
        <v>Elite Performance Hoodie</v>
      </c>
      <c r="F4493" s="111" t="s">
        <v>3686</v>
      </c>
      <c r="G4493" s="111" t="s">
        <v>2763</v>
      </c>
      <c r="H4493" s="113" t="str">
        <f>VLOOKUP(C4493,STYLES!$1:$1048576,9,FALSE)</f>
        <v>Active</v>
      </c>
      <c r="I4493" s="113" t="str">
        <f>VLOOKUP(C4493,STYLES!$1:$1048576,10,FALSE)</f>
        <v>Active</v>
      </c>
      <c r="J4493" s="112" t="s">
        <v>2719</v>
      </c>
      <c r="K4493" s="139">
        <f>IFERROR(VLOOKUP(J4493,LISTS!G:H,2,FALSE),"0")</f>
        <v>8</v>
      </c>
      <c r="L4493" s="68">
        <f t="shared" si="230"/>
        <v>8</v>
      </c>
      <c r="M4493" s="112" t="s">
        <v>2719</v>
      </c>
      <c r="N4493" s="140">
        <f>IFERROR(VLOOKUP(M4493,LISTS!G:H,2,FALSE),"0")</f>
        <v>8</v>
      </c>
      <c r="O4493" s="68">
        <f t="shared" si="229"/>
        <v>8</v>
      </c>
      <c r="P4493" s="117" t="s">
        <v>2720</v>
      </c>
      <c r="Q4493" s="117" t="s">
        <v>2783</v>
      </c>
      <c r="R4493" s="117" t="s">
        <v>2744</v>
      </c>
      <c r="S4493" s="103" t="s">
        <v>2922</v>
      </c>
      <c r="T4493" s="103" t="s">
        <v>775</v>
      </c>
    </row>
    <row r="4494" spans="1:21">
      <c r="A4494" s="4" t="str">
        <f>VLOOKUP(C4494,STYLES!$A$1:$R$2088,7,FALSE)</f>
        <v>Fleece</v>
      </c>
      <c r="B4494" t="str">
        <f>VLOOKUP(C4494,STYLES!$1:$1048576,6,FALSE)</f>
        <v>Team 365™</v>
      </c>
      <c r="C4494" s="103" t="s">
        <v>1986</v>
      </c>
      <c r="E4494" t="str">
        <f>VLOOKUP(C4494,STYLES!$1:$1048576,12,FALSE)</f>
        <v>Elite Performance Hoodie</v>
      </c>
      <c r="F4494" s="111" t="s">
        <v>3687</v>
      </c>
      <c r="G4494" s="111" t="s">
        <v>2751</v>
      </c>
      <c r="H4494" s="113" t="str">
        <f>VLOOKUP(C4494,STYLES!$1:$1048576,9,FALSE)</f>
        <v>Active</v>
      </c>
      <c r="I4494" s="113" t="str">
        <f>VLOOKUP(C4494,STYLES!$1:$1048576,10,FALSE)</f>
        <v>Active</v>
      </c>
      <c r="J4494" s="112" t="s">
        <v>2719</v>
      </c>
      <c r="K4494" s="139">
        <f>IFERROR(VLOOKUP(J4494,LISTS!G:H,2,FALSE),"0")</f>
        <v>8</v>
      </c>
      <c r="L4494" s="68">
        <f t="shared" si="230"/>
        <v>8</v>
      </c>
      <c r="M4494" s="112" t="s">
        <v>2719</v>
      </c>
      <c r="N4494" s="140">
        <f>IFERROR(VLOOKUP(M4494,LISTS!G:H,2,FALSE),"0")</f>
        <v>8</v>
      </c>
      <c r="O4494" s="68">
        <f t="shared" si="229"/>
        <v>8</v>
      </c>
      <c r="P4494" s="117" t="s">
        <v>2720</v>
      </c>
      <c r="Q4494" s="117" t="s">
        <v>3625</v>
      </c>
      <c r="R4494" s="117" t="s">
        <v>2744</v>
      </c>
      <c r="S4494" s="103" t="s">
        <v>3626</v>
      </c>
      <c r="T4494" s="103" t="s">
        <v>775</v>
      </c>
    </row>
    <row r="4495" spans="1:21">
      <c r="A4495" s="4" t="str">
        <f>VLOOKUP(C4495,STYLES!$A$1:$R$2088,7,FALSE)</f>
        <v>Fleece</v>
      </c>
      <c r="B4495" t="str">
        <f>VLOOKUP(C4495,STYLES!$1:$1048576,6,FALSE)</f>
        <v>Team 365™</v>
      </c>
      <c r="C4495" s="103" t="s">
        <v>1986</v>
      </c>
      <c r="E4495" t="str">
        <f>VLOOKUP(C4495,STYLES!$1:$1048576,12,FALSE)</f>
        <v>Elite Performance Hoodie</v>
      </c>
      <c r="F4495" s="111" t="s">
        <v>3688</v>
      </c>
      <c r="G4495" s="111" t="s">
        <v>2724</v>
      </c>
      <c r="H4495" s="113" t="str">
        <f>VLOOKUP(C4495,STYLES!$1:$1048576,9,FALSE)</f>
        <v>Active</v>
      </c>
      <c r="I4495" s="113" t="str">
        <f>VLOOKUP(C4495,STYLES!$1:$1048576,10,FALSE)</f>
        <v>Active</v>
      </c>
      <c r="J4495" s="112" t="s">
        <v>2719</v>
      </c>
      <c r="K4495" s="139">
        <f>IFERROR(VLOOKUP(J4495,LISTS!G:H,2,FALSE),"0")</f>
        <v>8</v>
      </c>
      <c r="L4495" s="68">
        <f t="shared" si="230"/>
        <v>8</v>
      </c>
      <c r="M4495" s="112" t="s">
        <v>2719</v>
      </c>
      <c r="N4495" s="140">
        <f>IFERROR(VLOOKUP(M4495,LISTS!G:H,2,FALSE),"0")</f>
        <v>8</v>
      </c>
      <c r="O4495" s="68">
        <f t="shared" si="229"/>
        <v>8</v>
      </c>
      <c r="P4495" s="117" t="s">
        <v>2720</v>
      </c>
      <c r="Q4495" s="117" t="s">
        <v>2794</v>
      </c>
      <c r="R4495" s="117" t="s">
        <v>2744</v>
      </c>
      <c r="S4495" s="103" t="s">
        <v>2795</v>
      </c>
      <c r="T4495" s="103" t="s">
        <v>775</v>
      </c>
    </row>
    <row r="4496" spans="1:21">
      <c r="A4496" s="4" t="str">
        <f>VLOOKUP(C4496,STYLES!$A$1:$R$2088,7,FALSE)</f>
        <v>Fleece</v>
      </c>
      <c r="B4496" t="str">
        <f>VLOOKUP(C4496,STYLES!$1:$1048576,6,FALSE)</f>
        <v>Team 365™</v>
      </c>
      <c r="C4496" s="103" t="s">
        <v>1986</v>
      </c>
      <c r="E4496" t="str">
        <f>VLOOKUP(C4496,STYLES!$1:$1048576,12,FALSE)</f>
        <v>Elite Performance Hoodie</v>
      </c>
      <c r="F4496" s="111" t="s">
        <v>3689</v>
      </c>
      <c r="G4496" s="111" t="s">
        <v>2797</v>
      </c>
      <c r="H4496" s="113" t="str">
        <f>VLOOKUP(C4496,STYLES!$1:$1048576,9,FALSE)</f>
        <v>Active</v>
      </c>
      <c r="I4496" s="113" t="str">
        <f>VLOOKUP(C4496,STYLES!$1:$1048576,10,FALSE)</f>
        <v>Active</v>
      </c>
      <c r="J4496" s="112" t="s">
        <v>2719</v>
      </c>
      <c r="K4496" s="139">
        <f>IFERROR(VLOOKUP(J4496,LISTS!G:H,2,FALSE),"0")</f>
        <v>8</v>
      </c>
      <c r="L4496" s="68">
        <f t="shared" si="230"/>
        <v>8</v>
      </c>
      <c r="M4496" s="112" t="s">
        <v>2719</v>
      </c>
      <c r="N4496" s="140">
        <f>IFERROR(VLOOKUP(M4496,LISTS!G:H,2,FALSE),"0")</f>
        <v>8</v>
      </c>
      <c r="O4496" s="68">
        <f t="shared" si="229"/>
        <v>8</v>
      </c>
      <c r="P4496" s="117" t="s">
        <v>2720</v>
      </c>
      <c r="Q4496" s="117" t="s">
        <v>3206</v>
      </c>
      <c r="R4496" s="117" t="s">
        <v>2744</v>
      </c>
      <c r="S4496" s="103" t="s">
        <v>3207</v>
      </c>
      <c r="T4496" s="103" t="s">
        <v>775</v>
      </c>
    </row>
    <row r="4497" spans="1:20">
      <c r="A4497" s="4" t="str">
        <f>VLOOKUP(C4497,STYLES!$A$1:$R$2088,7,FALSE)</f>
        <v>Fleece</v>
      </c>
      <c r="B4497" t="str">
        <f>VLOOKUP(C4497,STYLES!$1:$1048576,6,FALSE)</f>
        <v>Team 365™</v>
      </c>
      <c r="C4497" s="103" t="s">
        <v>1986</v>
      </c>
      <c r="E4497" t="str">
        <f>VLOOKUP(C4497,STYLES!$1:$1048576,12,FALSE)</f>
        <v>Elite Performance Hoodie</v>
      </c>
      <c r="F4497" s="111" t="s">
        <v>3690</v>
      </c>
      <c r="G4497" s="111" t="s">
        <v>2879</v>
      </c>
      <c r="H4497" s="113" t="str">
        <f>VLOOKUP(C4497,STYLES!$1:$1048576,9,FALSE)</f>
        <v>Active</v>
      </c>
      <c r="I4497" s="113" t="str">
        <f>VLOOKUP(C4497,STYLES!$1:$1048576,10,FALSE)</f>
        <v>Active</v>
      </c>
      <c r="J4497" s="112" t="s">
        <v>2719</v>
      </c>
      <c r="K4497" s="139">
        <f>IFERROR(VLOOKUP(J4497,LISTS!G:H,2,FALSE),"0")</f>
        <v>8</v>
      </c>
      <c r="L4497" s="68">
        <f t="shared" si="230"/>
        <v>8</v>
      </c>
      <c r="M4497" s="112" t="s">
        <v>2719</v>
      </c>
      <c r="N4497" s="140">
        <f>IFERROR(VLOOKUP(M4497,LISTS!G:H,2,FALSE),"0")</f>
        <v>8</v>
      </c>
      <c r="O4497" s="68">
        <f t="shared" si="229"/>
        <v>8</v>
      </c>
      <c r="P4497" s="117" t="s">
        <v>2720</v>
      </c>
      <c r="Q4497" s="117" t="s">
        <v>3630</v>
      </c>
      <c r="R4497" s="117" t="s">
        <v>2744</v>
      </c>
      <c r="S4497" s="103" t="s">
        <v>3631</v>
      </c>
      <c r="T4497" s="103" t="s">
        <v>775</v>
      </c>
    </row>
    <row r="4498" spans="1:20">
      <c r="A4498" s="4" t="str">
        <f>VLOOKUP(C4498,STYLES!$A$1:$R$2088,7,FALSE)</f>
        <v>Fleece</v>
      </c>
      <c r="B4498" t="str">
        <f>VLOOKUP(C4498,STYLES!$1:$1048576,6,FALSE)</f>
        <v>Team 365™</v>
      </c>
      <c r="C4498" s="103" t="s">
        <v>1986</v>
      </c>
      <c r="E4498" t="str">
        <f>VLOOKUP(C4498,STYLES!$1:$1048576,12,FALSE)</f>
        <v>Elite Performance Hoodie</v>
      </c>
      <c r="F4498" s="111" t="s">
        <v>3691</v>
      </c>
      <c r="G4498" s="111" t="s">
        <v>2755</v>
      </c>
      <c r="H4498" s="113" t="str">
        <f>VLOOKUP(C4498,STYLES!$1:$1048576,9,FALSE)</f>
        <v>Active</v>
      </c>
      <c r="I4498" s="113" t="str">
        <f>VLOOKUP(C4498,STYLES!$1:$1048576,10,FALSE)</f>
        <v>Active</v>
      </c>
      <c r="J4498" s="112" t="s">
        <v>2719</v>
      </c>
      <c r="K4498" s="139">
        <f>IFERROR(VLOOKUP(J4498,LISTS!G:H,2,FALSE),"0")</f>
        <v>8</v>
      </c>
      <c r="L4498" s="68">
        <f t="shared" si="230"/>
        <v>8</v>
      </c>
      <c r="M4498" s="112" t="s">
        <v>2719</v>
      </c>
      <c r="N4498" s="140">
        <f>IFERROR(VLOOKUP(M4498,LISTS!G:H,2,FALSE),"0")</f>
        <v>8</v>
      </c>
      <c r="O4498" s="68">
        <f t="shared" ref="O4498:O4561" si="231">IF(OR(I4498="ACTIVE",I4498="NEW",I4498="DNR",I4498="Pre-Closeout"),N4498,"")</f>
        <v>8</v>
      </c>
      <c r="P4498" s="117" t="s">
        <v>2720</v>
      </c>
      <c r="Q4498" s="117" t="s">
        <v>3633</v>
      </c>
      <c r="R4498" s="117" t="s">
        <v>2744</v>
      </c>
      <c r="S4498" s="103" t="s">
        <v>3238</v>
      </c>
      <c r="T4498" s="103" t="s">
        <v>775</v>
      </c>
    </row>
    <row r="4499" spans="1:20">
      <c r="A4499" s="4" t="str">
        <f>VLOOKUP(C4499,STYLES!$A$1:$R$2088,7,FALSE)</f>
        <v>Fleece</v>
      </c>
      <c r="B4499" t="str">
        <f>VLOOKUP(C4499,STYLES!$1:$1048576,6,FALSE)</f>
        <v>Team 365™</v>
      </c>
      <c r="C4499" s="103" t="s">
        <v>1986</v>
      </c>
      <c r="E4499" t="str">
        <f>VLOOKUP(C4499,STYLES!$1:$1048576,12,FALSE)</f>
        <v>Elite Performance Hoodie</v>
      </c>
      <c r="F4499" s="111" t="s">
        <v>3692</v>
      </c>
      <c r="G4499" s="111" t="s">
        <v>2809</v>
      </c>
      <c r="H4499" s="113" t="str">
        <f>VLOOKUP(C4499,STYLES!$1:$1048576,9,FALSE)</f>
        <v>Active</v>
      </c>
      <c r="I4499" s="113" t="str">
        <f>VLOOKUP(C4499,STYLES!$1:$1048576,10,FALSE)</f>
        <v>Active</v>
      </c>
      <c r="J4499" s="112" t="s">
        <v>2719</v>
      </c>
      <c r="K4499" s="139">
        <f>IFERROR(VLOOKUP(J4499,LISTS!G:H,2,FALSE),"0")</f>
        <v>8</v>
      </c>
      <c r="L4499" s="68">
        <f t="shared" si="230"/>
        <v>8</v>
      </c>
      <c r="M4499" s="112" t="s">
        <v>2719</v>
      </c>
      <c r="N4499" s="140">
        <f>IFERROR(VLOOKUP(M4499,LISTS!G:H,2,FALSE),"0")</f>
        <v>8</v>
      </c>
      <c r="O4499" s="68">
        <f t="shared" si="231"/>
        <v>8</v>
      </c>
      <c r="P4499" s="117" t="s">
        <v>2720</v>
      </c>
      <c r="Q4499" s="117" t="s">
        <v>3368</v>
      </c>
      <c r="R4499" s="117" t="s">
        <v>2744</v>
      </c>
      <c r="S4499" s="103" t="s">
        <v>3369</v>
      </c>
      <c r="T4499" s="103" t="s">
        <v>775</v>
      </c>
    </row>
    <row r="4500" spans="1:20">
      <c r="A4500" s="4" t="str">
        <f>VLOOKUP(C4500,STYLES!$A$1:$R$2088,7,FALSE)</f>
        <v>Fleece</v>
      </c>
      <c r="B4500" t="str">
        <f>VLOOKUP(C4500,STYLES!$1:$1048576,6,FALSE)</f>
        <v>Team 365™</v>
      </c>
      <c r="C4500" s="103" t="s">
        <v>1986</v>
      </c>
      <c r="E4500" t="str">
        <f>VLOOKUP(C4500,STYLES!$1:$1048576,12,FALSE)</f>
        <v>Elite Performance Hoodie</v>
      </c>
      <c r="F4500" s="111" t="s">
        <v>3693</v>
      </c>
      <c r="G4500" s="111" t="s">
        <v>2813</v>
      </c>
      <c r="H4500" s="113" t="str">
        <f>VLOOKUP(C4500,STYLES!$1:$1048576,9,FALSE)</f>
        <v>Active</v>
      </c>
      <c r="I4500" s="113" t="str">
        <f>VLOOKUP(C4500,STYLES!$1:$1048576,10,FALSE)</f>
        <v>Active</v>
      </c>
      <c r="J4500" s="112" t="s">
        <v>2719</v>
      </c>
      <c r="K4500" s="139">
        <f>IFERROR(VLOOKUP(J4500,LISTS!G:H,2,FALSE),"0")</f>
        <v>8</v>
      </c>
      <c r="L4500" s="68">
        <f t="shared" si="230"/>
        <v>8</v>
      </c>
      <c r="M4500" s="112" t="s">
        <v>2719</v>
      </c>
      <c r="N4500" s="140">
        <f>IFERROR(VLOOKUP(M4500,LISTS!G:H,2,FALSE),"0")</f>
        <v>8</v>
      </c>
      <c r="O4500" s="68">
        <f t="shared" si="231"/>
        <v>8</v>
      </c>
      <c r="P4500" s="117" t="s">
        <v>2720</v>
      </c>
      <c r="Q4500" s="117" t="s">
        <v>3085</v>
      </c>
      <c r="R4500" s="117" t="s">
        <v>2744</v>
      </c>
      <c r="S4500" s="103" t="s">
        <v>3086</v>
      </c>
      <c r="T4500" s="103" t="s">
        <v>775</v>
      </c>
    </row>
    <row r="4501" spans="1:20">
      <c r="A4501" s="4" t="str">
        <f>VLOOKUP(C4501,STYLES!$A$1:$R$2088,7,FALSE)</f>
        <v>Fleece</v>
      </c>
      <c r="B4501" t="str">
        <f>VLOOKUP(C4501,STYLES!$1:$1048576,6,FALSE)</f>
        <v>Team 365™</v>
      </c>
      <c r="C4501" s="103" t="s">
        <v>1986</v>
      </c>
      <c r="E4501" t="str">
        <f>VLOOKUP(C4501,STYLES!$1:$1048576,12,FALSE)</f>
        <v>Elite Performance Hoodie</v>
      </c>
      <c r="F4501" s="112" t="s">
        <v>3703</v>
      </c>
      <c r="G4501" s="111" t="s">
        <v>2743</v>
      </c>
      <c r="H4501" s="113" t="str">
        <f>VLOOKUP(C4501,STYLES!$1:$1048576,9,FALSE)</f>
        <v>Active</v>
      </c>
      <c r="I4501" s="113" t="str">
        <f>VLOOKUP(C4501,STYLES!$1:$1048576,10,FALSE)</f>
        <v>Active</v>
      </c>
      <c r="J4501" s="112" t="s">
        <v>2719</v>
      </c>
      <c r="K4501" s="139">
        <f>IFERROR(VLOOKUP(J4501,LISTS!G:H,2,FALSE),"0")</f>
        <v>8</v>
      </c>
      <c r="L4501" s="68">
        <f t="shared" si="230"/>
        <v>8</v>
      </c>
      <c r="M4501" s="112" t="s">
        <v>2719</v>
      </c>
      <c r="N4501" s="140">
        <f>IFERROR(VLOOKUP(M4501,LISTS!G:H,2,FALSE),"0")</f>
        <v>8</v>
      </c>
      <c r="O4501" s="68">
        <f t="shared" si="231"/>
        <v>8</v>
      </c>
      <c r="P4501" s="117" t="s">
        <v>2720</v>
      </c>
      <c r="Q4501" s="118" t="s">
        <v>2744</v>
      </c>
      <c r="R4501" s="117" t="s">
        <v>2783</v>
      </c>
      <c r="S4501" s="112" t="s">
        <v>775</v>
      </c>
      <c r="T4501" s="103" t="s">
        <v>2922</v>
      </c>
    </row>
    <row r="4502" spans="1:20">
      <c r="A4502" s="4" t="str">
        <f>VLOOKUP(C4502,STYLES!$A$1:$R$2088,7,FALSE)</f>
        <v>Fleece</v>
      </c>
      <c r="B4502" t="str">
        <f>VLOOKUP(C4502,STYLES!$1:$1048576,6,FALSE)</f>
        <v>Team 365™</v>
      </c>
      <c r="C4502" s="103" t="s">
        <v>1986</v>
      </c>
      <c r="E4502" t="str">
        <f>VLOOKUP(C4502,STYLES!$1:$1048576,12,FALSE)</f>
        <v>Elite Performance Hoodie</v>
      </c>
      <c r="F4502" s="112" t="s">
        <v>3704</v>
      </c>
      <c r="G4502" s="111" t="s">
        <v>2724</v>
      </c>
      <c r="H4502" s="113" t="str">
        <f>VLOOKUP(C4502,STYLES!$1:$1048576,9,FALSE)</f>
        <v>Active</v>
      </c>
      <c r="I4502" s="117" t="s">
        <v>178</v>
      </c>
      <c r="J4502" s="112" t="s">
        <v>2719</v>
      </c>
      <c r="K4502" s="139">
        <f>IFERROR(VLOOKUP(J4502,LISTS!G:H,2,FALSE),"0")</f>
        <v>8</v>
      </c>
      <c r="L4502" s="68">
        <f t="shared" si="230"/>
        <v>8</v>
      </c>
      <c r="M4502" s="112" t="s">
        <v>775</v>
      </c>
      <c r="N4502" s="140" t="str">
        <f>IFERROR(VLOOKUP(M4502,LISTS!G:H,2,FALSE),"0")</f>
        <v>0</v>
      </c>
      <c r="O4502" s="68" t="str">
        <f t="shared" si="231"/>
        <v/>
      </c>
      <c r="P4502" s="117" t="s">
        <v>2720</v>
      </c>
      <c r="Q4502" s="117" t="s">
        <v>3003</v>
      </c>
      <c r="R4502" s="117" t="s">
        <v>2744</v>
      </c>
      <c r="S4502" s="103" t="s">
        <v>3004</v>
      </c>
      <c r="T4502" s="103" t="s">
        <v>775</v>
      </c>
    </row>
    <row r="4503" spans="1:20">
      <c r="A4503" s="4" t="str">
        <f>VLOOKUP(C4503,STYLES!$A$1:$R$2088,7,FALSE)</f>
        <v>Fleece</v>
      </c>
      <c r="B4503" t="str">
        <f>VLOOKUP(C4503,STYLES!$1:$1048576,6,FALSE)</f>
        <v>Team 365™</v>
      </c>
      <c r="C4503" s="103" t="s">
        <v>1986</v>
      </c>
      <c r="E4503" t="str">
        <f>VLOOKUP(C4503,STYLES!$1:$1048576,12,FALSE)</f>
        <v>Elite Performance Hoodie</v>
      </c>
      <c r="F4503" s="112" t="s">
        <v>3705</v>
      </c>
      <c r="G4503" s="111" t="s">
        <v>2728</v>
      </c>
      <c r="H4503" s="113" t="str">
        <f>VLOOKUP(C4503,STYLES!$1:$1048576,9,FALSE)</f>
        <v>Active</v>
      </c>
      <c r="I4503" s="117" t="s">
        <v>178</v>
      </c>
      <c r="J4503" s="112" t="s">
        <v>2719</v>
      </c>
      <c r="K4503" s="139">
        <f>IFERROR(VLOOKUP(J4503,LISTS!G:H,2,FALSE),"0")</f>
        <v>8</v>
      </c>
      <c r="L4503" s="68">
        <f t="shared" si="230"/>
        <v>8</v>
      </c>
      <c r="M4503" s="112" t="s">
        <v>775</v>
      </c>
      <c r="N4503" s="140" t="str">
        <f>IFERROR(VLOOKUP(M4503,LISTS!G:H,2,FALSE),"0")</f>
        <v>0</v>
      </c>
      <c r="O4503" s="68" t="str">
        <f t="shared" si="231"/>
        <v/>
      </c>
      <c r="P4503" s="117" t="s">
        <v>2720</v>
      </c>
      <c r="Q4503" s="117" t="s">
        <v>3652</v>
      </c>
      <c r="R4503" s="117" t="s">
        <v>2744</v>
      </c>
      <c r="S4503" s="103" t="s">
        <v>3653</v>
      </c>
      <c r="T4503" s="103" t="s">
        <v>775</v>
      </c>
    </row>
    <row r="4504" spans="1:20">
      <c r="A4504" s="4" t="str">
        <f>VLOOKUP(C4504,STYLES!$A$1:$R$2088,7,FALSE)</f>
        <v>Fleece</v>
      </c>
      <c r="B4504" t="str">
        <f>VLOOKUP(C4504,STYLES!$1:$1048576,6,FALSE)</f>
        <v>Team 365™</v>
      </c>
      <c r="C4504" s="103" t="s">
        <v>1986</v>
      </c>
      <c r="E4504" t="str">
        <f>VLOOKUP(C4504,STYLES!$1:$1048576,12,FALSE)</f>
        <v>Elite Performance Hoodie</v>
      </c>
      <c r="F4504" s="112" t="s">
        <v>3706</v>
      </c>
      <c r="G4504" s="111" t="s">
        <v>2820</v>
      </c>
      <c r="H4504" s="113" t="str">
        <f>VLOOKUP(C4504,STYLES!$1:$1048576,9,FALSE)</f>
        <v>Active</v>
      </c>
      <c r="I4504" s="117" t="s">
        <v>178</v>
      </c>
      <c r="J4504" s="112" t="s">
        <v>2719</v>
      </c>
      <c r="K4504" s="139">
        <f>IFERROR(VLOOKUP(J4504,LISTS!G:H,2,FALSE),"0")</f>
        <v>8</v>
      </c>
      <c r="L4504" s="68">
        <f t="shared" si="230"/>
        <v>8</v>
      </c>
      <c r="M4504" s="112" t="s">
        <v>775</v>
      </c>
      <c r="N4504" s="140" t="str">
        <f>IFERROR(VLOOKUP(M4504,LISTS!G:H,2,FALSE),"0")</f>
        <v>0</v>
      </c>
      <c r="O4504" s="68" t="str">
        <f t="shared" si="231"/>
        <v/>
      </c>
      <c r="P4504" s="117" t="s">
        <v>2720</v>
      </c>
      <c r="Q4504" s="117" t="s">
        <v>3642</v>
      </c>
      <c r="R4504" s="117" t="s">
        <v>2744</v>
      </c>
      <c r="S4504" s="103" t="s">
        <v>3643</v>
      </c>
      <c r="T4504" s="103" t="s">
        <v>775</v>
      </c>
    </row>
    <row r="4505" spans="1:20">
      <c r="A4505" s="4"/>
      <c r="F4505" s="112"/>
      <c r="G4505" s="111"/>
      <c r="I4505" s="130"/>
      <c r="J4505" s="112"/>
      <c r="K4505" s="139"/>
      <c r="L4505" s="60">
        <f>SUM(L4488:L4504)</f>
        <v>136</v>
      </c>
      <c r="N4505" s="140"/>
      <c r="O4505" s="60">
        <f>SUM(O4488:O4504)</f>
        <v>112</v>
      </c>
      <c r="Q4505" s="117"/>
      <c r="R4505" s="117"/>
      <c r="S4505" s="103"/>
      <c r="T4505" s="103"/>
    </row>
    <row r="4506" spans="1:20">
      <c r="A4506" s="4" t="str">
        <f>VLOOKUP(C4506,STYLES!$A$1:$R$2088,7,FALSE)</f>
        <v>Fleece</v>
      </c>
      <c r="B4506" t="str">
        <f>VLOOKUP(C4506,STYLES!$1:$1048576,6,FALSE)</f>
        <v>Team 365™</v>
      </c>
      <c r="C4506" s="103" t="s">
        <v>1990</v>
      </c>
      <c r="E4506" t="str">
        <f>VLOOKUP(C4506,STYLES!$1:$1048576,12,FALSE)</f>
        <v>Elite Performance Hoodie</v>
      </c>
      <c r="F4506" s="111" t="s">
        <v>2825</v>
      </c>
      <c r="G4506" s="111" t="s">
        <v>2718</v>
      </c>
      <c r="H4506" s="113" t="str">
        <f>VLOOKUP(C4506,STYLES!$1:$1048576,9,FALSE)</f>
        <v>Active</v>
      </c>
      <c r="I4506" s="113" t="str">
        <f>VLOOKUP(C4506,STYLES!$1:$1048576,10,FALSE)</f>
        <v>Active</v>
      </c>
      <c r="J4506" s="112" t="s">
        <v>2745</v>
      </c>
      <c r="K4506" s="139">
        <f>IFERROR(VLOOKUP(J4506,LISTS!G:H,2,FALSE),"0")</f>
        <v>7</v>
      </c>
      <c r="L4506" s="68">
        <f t="shared" si="230"/>
        <v>7</v>
      </c>
      <c r="M4506" s="112" t="s">
        <v>2745</v>
      </c>
      <c r="N4506" s="140">
        <f>IFERROR(VLOOKUP(M4506,LISTS!G:H,2,FALSE),"0")</f>
        <v>7</v>
      </c>
      <c r="O4506" s="68">
        <f t="shared" si="231"/>
        <v>7</v>
      </c>
      <c r="P4506" s="117" t="s">
        <v>2720</v>
      </c>
      <c r="Q4506" s="101" t="s">
        <v>2721</v>
      </c>
      <c r="R4506" s="117" t="s">
        <v>2744</v>
      </c>
      <c r="S4506" s="112" t="s">
        <v>2722</v>
      </c>
      <c r="T4506" s="103" t="s">
        <v>775</v>
      </c>
    </row>
    <row r="4507" spans="1:20">
      <c r="A4507" s="4" t="str">
        <f>VLOOKUP(C4507,STYLES!$A$1:$R$2088,7,FALSE)</f>
        <v>Fleece</v>
      </c>
      <c r="B4507" t="str">
        <f>VLOOKUP(C4507,STYLES!$1:$1048576,6,FALSE)</f>
        <v>Team 365™</v>
      </c>
      <c r="C4507" s="103" t="s">
        <v>1990</v>
      </c>
      <c r="E4507" t="str">
        <f>VLOOKUP(C4507,STYLES!$1:$1048576,12,FALSE)</f>
        <v>Elite Performance Hoodie</v>
      </c>
      <c r="F4507" s="111" t="s">
        <v>3682</v>
      </c>
      <c r="G4507" s="111" t="s">
        <v>2991</v>
      </c>
      <c r="H4507" s="113" t="str">
        <f>VLOOKUP(C4507,STYLES!$1:$1048576,9,FALSE)</f>
        <v>Active</v>
      </c>
      <c r="I4507" s="113" t="str">
        <f>VLOOKUP(C4507,STYLES!$1:$1048576,10,FALSE)</f>
        <v>Active</v>
      </c>
      <c r="J4507" s="112" t="s">
        <v>2745</v>
      </c>
      <c r="K4507" s="139">
        <f>IFERROR(VLOOKUP(J4507,LISTS!G:H,2,FALSE),"0")</f>
        <v>7</v>
      </c>
      <c r="L4507" s="68">
        <f t="shared" si="230"/>
        <v>7</v>
      </c>
      <c r="M4507" s="112" t="s">
        <v>2745</v>
      </c>
      <c r="N4507" s="140">
        <f>IFERROR(VLOOKUP(M4507,LISTS!G:H,2,FALSE),"0")</f>
        <v>7</v>
      </c>
      <c r="O4507" s="68">
        <f t="shared" si="231"/>
        <v>7</v>
      </c>
      <c r="P4507" s="117" t="s">
        <v>2720</v>
      </c>
      <c r="Q4507" s="117" t="s">
        <v>3615</v>
      </c>
      <c r="R4507" s="117" t="s">
        <v>2744</v>
      </c>
      <c r="S4507" s="103" t="s">
        <v>3616</v>
      </c>
      <c r="T4507" s="103" t="s">
        <v>775</v>
      </c>
    </row>
    <row r="4508" spans="1:20">
      <c r="A4508" s="4" t="str">
        <f>VLOOKUP(C4508,STYLES!$A$1:$R$2088,7,FALSE)</f>
        <v>Fleece</v>
      </c>
      <c r="B4508" t="str">
        <f>VLOOKUP(C4508,STYLES!$1:$1048576,6,FALSE)</f>
        <v>Team 365™</v>
      </c>
      <c r="C4508" s="103" t="s">
        <v>1990</v>
      </c>
      <c r="E4508" t="str">
        <f>VLOOKUP(C4508,STYLES!$1:$1048576,12,FALSE)</f>
        <v>Elite Performance Hoodie</v>
      </c>
      <c r="F4508" s="111" t="s">
        <v>3683</v>
      </c>
      <c r="G4508" s="111" t="s">
        <v>2805</v>
      </c>
      <c r="H4508" s="113" t="str">
        <f>VLOOKUP(C4508,STYLES!$1:$1048576,9,FALSE)</f>
        <v>Active</v>
      </c>
      <c r="I4508" s="113" t="str">
        <f>VLOOKUP(C4508,STYLES!$1:$1048576,10,FALSE)</f>
        <v>Active</v>
      </c>
      <c r="J4508" s="112" t="s">
        <v>2745</v>
      </c>
      <c r="K4508" s="139">
        <f>IFERROR(VLOOKUP(J4508,LISTS!G:H,2,FALSE),"0")</f>
        <v>7</v>
      </c>
      <c r="L4508" s="68">
        <f t="shared" si="230"/>
        <v>7</v>
      </c>
      <c r="M4508" s="112" t="s">
        <v>2745</v>
      </c>
      <c r="N4508" s="140">
        <f>IFERROR(VLOOKUP(M4508,LISTS!G:H,2,FALSE),"0")</f>
        <v>7</v>
      </c>
      <c r="O4508" s="68">
        <f t="shared" si="231"/>
        <v>7</v>
      </c>
      <c r="P4508" s="117" t="s">
        <v>2720</v>
      </c>
      <c r="Q4508" s="117" t="s">
        <v>3252</v>
      </c>
      <c r="R4508" s="117" t="s">
        <v>2744</v>
      </c>
      <c r="S4508" s="103" t="s">
        <v>3253</v>
      </c>
      <c r="T4508" s="103" t="s">
        <v>775</v>
      </c>
    </row>
    <row r="4509" spans="1:20">
      <c r="A4509" s="4" t="str">
        <f>VLOOKUP(C4509,STYLES!$A$1:$R$2088,7,FALSE)</f>
        <v>Fleece</v>
      </c>
      <c r="B4509" t="str">
        <f>VLOOKUP(C4509,STYLES!$1:$1048576,6,FALSE)</f>
        <v>Team 365™</v>
      </c>
      <c r="C4509" s="103" t="s">
        <v>1990</v>
      </c>
      <c r="E4509" t="str">
        <f>VLOOKUP(C4509,STYLES!$1:$1048576,12,FALSE)</f>
        <v>Elite Performance Hoodie</v>
      </c>
      <c r="F4509" s="111" t="s">
        <v>3684</v>
      </c>
      <c r="G4509" s="111" t="s">
        <v>2740</v>
      </c>
      <c r="H4509" s="113" t="str">
        <f>VLOOKUP(C4509,STYLES!$1:$1048576,9,FALSE)</f>
        <v>Active</v>
      </c>
      <c r="I4509" s="113" t="str">
        <f>VLOOKUP(C4509,STYLES!$1:$1048576,10,FALSE)</f>
        <v>Active</v>
      </c>
      <c r="J4509" s="112" t="s">
        <v>2745</v>
      </c>
      <c r="K4509" s="139">
        <f>IFERROR(VLOOKUP(J4509,LISTS!G:H,2,FALSE),"0")</f>
        <v>7</v>
      </c>
      <c r="L4509" s="68">
        <f t="shared" si="230"/>
        <v>7</v>
      </c>
      <c r="M4509" s="112" t="s">
        <v>2745</v>
      </c>
      <c r="N4509" s="140">
        <f>IFERROR(VLOOKUP(M4509,LISTS!G:H,2,FALSE),"0")</f>
        <v>7</v>
      </c>
      <c r="O4509" s="68">
        <f t="shared" si="231"/>
        <v>7</v>
      </c>
      <c r="P4509" s="117" t="s">
        <v>2720</v>
      </c>
      <c r="Q4509" s="117" t="s">
        <v>3619</v>
      </c>
      <c r="R4509" s="117" t="s">
        <v>2744</v>
      </c>
      <c r="S4509" s="103" t="s">
        <v>3620</v>
      </c>
      <c r="T4509" s="103" t="s">
        <v>775</v>
      </c>
    </row>
    <row r="4510" spans="1:20">
      <c r="A4510" s="4" t="str">
        <f>VLOOKUP(C4510,STYLES!$A$1:$R$2088,7,FALSE)</f>
        <v>Fleece</v>
      </c>
      <c r="B4510" t="str">
        <f>VLOOKUP(C4510,STYLES!$1:$1048576,6,FALSE)</f>
        <v>Team 365™</v>
      </c>
      <c r="C4510" s="103" t="s">
        <v>1990</v>
      </c>
      <c r="E4510" t="str">
        <f>VLOOKUP(C4510,STYLES!$1:$1048576,12,FALSE)</f>
        <v>Elite Performance Hoodie</v>
      </c>
      <c r="F4510" s="111" t="s">
        <v>3685</v>
      </c>
      <c r="G4510" s="111" t="s">
        <v>2732</v>
      </c>
      <c r="H4510" s="113" t="str">
        <f>VLOOKUP(C4510,STYLES!$1:$1048576,9,FALSE)</f>
        <v>Active</v>
      </c>
      <c r="I4510" s="113" t="str">
        <f>VLOOKUP(C4510,STYLES!$1:$1048576,10,FALSE)</f>
        <v>Active</v>
      </c>
      <c r="J4510" s="112" t="s">
        <v>2745</v>
      </c>
      <c r="K4510" s="139">
        <f>IFERROR(VLOOKUP(J4510,LISTS!G:H,2,FALSE),"0")</f>
        <v>7</v>
      </c>
      <c r="L4510" s="68">
        <f t="shared" si="230"/>
        <v>7</v>
      </c>
      <c r="M4510" s="112" t="s">
        <v>2745</v>
      </c>
      <c r="N4510" s="140">
        <f>IFERROR(VLOOKUP(M4510,LISTS!G:H,2,FALSE),"0")</f>
        <v>7</v>
      </c>
      <c r="O4510" s="68">
        <f t="shared" si="231"/>
        <v>7</v>
      </c>
      <c r="P4510" s="117" t="s">
        <v>2720</v>
      </c>
      <c r="Q4510" s="117" t="s">
        <v>3622</v>
      </c>
      <c r="R4510" s="117" t="s">
        <v>2744</v>
      </c>
      <c r="S4510" s="103" t="s">
        <v>3623</v>
      </c>
      <c r="T4510" s="103" t="s">
        <v>775</v>
      </c>
    </row>
    <row r="4511" spans="1:20">
      <c r="A4511" s="4" t="str">
        <f>VLOOKUP(C4511,STYLES!$A$1:$R$2088,7,FALSE)</f>
        <v>Fleece</v>
      </c>
      <c r="B4511" t="str">
        <f>VLOOKUP(C4511,STYLES!$1:$1048576,6,FALSE)</f>
        <v>Team 365™</v>
      </c>
      <c r="C4511" s="103" t="s">
        <v>1990</v>
      </c>
      <c r="E4511" t="str">
        <f>VLOOKUP(C4511,STYLES!$1:$1048576,12,FALSE)</f>
        <v>Elite Performance Hoodie</v>
      </c>
      <c r="F4511" s="111" t="s">
        <v>3686</v>
      </c>
      <c r="G4511" s="111" t="s">
        <v>2763</v>
      </c>
      <c r="H4511" s="113" t="str">
        <f>VLOOKUP(C4511,STYLES!$1:$1048576,9,FALSE)</f>
        <v>Active</v>
      </c>
      <c r="I4511" s="113" t="str">
        <f>VLOOKUP(C4511,STYLES!$1:$1048576,10,FALSE)</f>
        <v>Active</v>
      </c>
      <c r="J4511" s="112" t="s">
        <v>2745</v>
      </c>
      <c r="K4511" s="139">
        <f>IFERROR(VLOOKUP(J4511,LISTS!G:H,2,FALSE),"0")</f>
        <v>7</v>
      </c>
      <c r="L4511" s="68">
        <f t="shared" si="230"/>
        <v>7</v>
      </c>
      <c r="M4511" s="112" t="s">
        <v>2745</v>
      </c>
      <c r="N4511" s="140">
        <f>IFERROR(VLOOKUP(M4511,LISTS!G:H,2,FALSE),"0")</f>
        <v>7</v>
      </c>
      <c r="O4511" s="68">
        <f t="shared" si="231"/>
        <v>7</v>
      </c>
      <c r="P4511" s="117" t="s">
        <v>2720</v>
      </c>
      <c r="Q4511" s="117" t="s">
        <v>2783</v>
      </c>
      <c r="R4511" s="117" t="s">
        <v>2744</v>
      </c>
      <c r="S4511" s="103" t="s">
        <v>2922</v>
      </c>
      <c r="T4511" s="103" t="s">
        <v>775</v>
      </c>
    </row>
    <row r="4512" spans="1:20">
      <c r="A4512" s="4" t="str">
        <f>VLOOKUP(C4512,STYLES!$A$1:$R$2088,7,FALSE)</f>
        <v>Fleece</v>
      </c>
      <c r="B4512" t="str">
        <f>VLOOKUP(C4512,STYLES!$1:$1048576,6,FALSE)</f>
        <v>Team 365™</v>
      </c>
      <c r="C4512" s="103" t="s">
        <v>1990</v>
      </c>
      <c r="E4512" t="str">
        <f>VLOOKUP(C4512,STYLES!$1:$1048576,12,FALSE)</f>
        <v>Elite Performance Hoodie</v>
      </c>
      <c r="F4512" s="111" t="s">
        <v>3687</v>
      </c>
      <c r="G4512" s="111" t="s">
        <v>2751</v>
      </c>
      <c r="H4512" s="113" t="str">
        <f>VLOOKUP(C4512,STYLES!$1:$1048576,9,FALSE)</f>
        <v>Active</v>
      </c>
      <c r="I4512" s="113" t="str">
        <f>VLOOKUP(C4512,STYLES!$1:$1048576,10,FALSE)</f>
        <v>Active</v>
      </c>
      <c r="J4512" s="112" t="s">
        <v>2745</v>
      </c>
      <c r="K4512" s="139">
        <f>IFERROR(VLOOKUP(J4512,LISTS!G:H,2,FALSE),"0")</f>
        <v>7</v>
      </c>
      <c r="L4512" s="68">
        <f t="shared" si="230"/>
        <v>7</v>
      </c>
      <c r="M4512" s="112" t="s">
        <v>2745</v>
      </c>
      <c r="N4512" s="140">
        <f>IFERROR(VLOOKUP(M4512,LISTS!G:H,2,FALSE),"0")</f>
        <v>7</v>
      </c>
      <c r="O4512" s="68">
        <f t="shared" si="231"/>
        <v>7</v>
      </c>
      <c r="P4512" s="117" t="s">
        <v>2720</v>
      </c>
      <c r="Q4512" s="117" t="s">
        <v>3625</v>
      </c>
      <c r="R4512" s="117" t="s">
        <v>2744</v>
      </c>
      <c r="S4512" s="103" t="s">
        <v>3626</v>
      </c>
      <c r="T4512" s="103" t="s">
        <v>775</v>
      </c>
    </row>
    <row r="4513" spans="1:20">
      <c r="A4513" s="4" t="str">
        <f>VLOOKUP(C4513,STYLES!$A$1:$R$2088,7,FALSE)</f>
        <v>Fleece</v>
      </c>
      <c r="B4513" t="str">
        <f>VLOOKUP(C4513,STYLES!$1:$1048576,6,FALSE)</f>
        <v>Team 365™</v>
      </c>
      <c r="C4513" s="103" t="s">
        <v>1990</v>
      </c>
      <c r="E4513" t="str">
        <f>VLOOKUP(C4513,STYLES!$1:$1048576,12,FALSE)</f>
        <v>Elite Performance Hoodie</v>
      </c>
      <c r="F4513" s="111" t="s">
        <v>3688</v>
      </c>
      <c r="G4513" s="111" t="s">
        <v>2724</v>
      </c>
      <c r="H4513" s="113" t="str">
        <f>VLOOKUP(C4513,STYLES!$1:$1048576,9,FALSE)</f>
        <v>Active</v>
      </c>
      <c r="I4513" s="113" t="str">
        <f>VLOOKUP(C4513,STYLES!$1:$1048576,10,FALSE)</f>
        <v>Active</v>
      </c>
      <c r="J4513" s="112" t="s">
        <v>2745</v>
      </c>
      <c r="K4513" s="139">
        <f>IFERROR(VLOOKUP(J4513,LISTS!G:H,2,FALSE),"0")</f>
        <v>7</v>
      </c>
      <c r="L4513" s="68">
        <f t="shared" si="230"/>
        <v>7</v>
      </c>
      <c r="M4513" s="112" t="s">
        <v>2745</v>
      </c>
      <c r="N4513" s="140">
        <f>IFERROR(VLOOKUP(M4513,LISTS!G:H,2,FALSE),"0")</f>
        <v>7</v>
      </c>
      <c r="O4513" s="68">
        <f t="shared" si="231"/>
        <v>7</v>
      </c>
      <c r="P4513" s="117" t="s">
        <v>2720</v>
      </c>
      <c r="Q4513" s="117" t="s">
        <v>2794</v>
      </c>
      <c r="R4513" s="117" t="s">
        <v>2744</v>
      </c>
      <c r="S4513" s="103" t="s">
        <v>2795</v>
      </c>
      <c r="T4513" s="103" t="s">
        <v>775</v>
      </c>
    </row>
    <row r="4514" spans="1:20">
      <c r="A4514" s="4" t="str">
        <f>VLOOKUP(C4514,STYLES!$A$1:$R$2088,7,FALSE)</f>
        <v>Fleece</v>
      </c>
      <c r="B4514" t="str">
        <f>VLOOKUP(C4514,STYLES!$1:$1048576,6,FALSE)</f>
        <v>Team 365™</v>
      </c>
      <c r="C4514" s="103" t="s">
        <v>1990</v>
      </c>
      <c r="E4514" t="str">
        <f>VLOOKUP(C4514,STYLES!$1:$1048576,12,FALSE)</f>
        <v>Elite Performance Hoodie</v>
      </c>
      <c r="F4514" s="111" t="s">
        <v>3689</v>
      </c>
      <c r="G4514" s="111" t="s">
        <v>2797</v>
      </c>
      <c r="H4514" s="113" t="str">
        <f>VLOOKUP(C4514,STYLES!$1:$1048576,9,FALSE)</f>
        <v>Active</v>
      </c>
      <c r="I4514" s="113" t="str">
        <f>VLOOKUP(C4514,STYLES!$1:$1048576,10,FALSE)</f>
        <v>Active</v>
      </c>
      <c r="J4514" s="112" t="s">
        <v>2745</v>
      </c>
      <c r="K4514" s="139">
        <f>IFERROR(VLOOKUP(J4514,LISTS!G:H,2,FALSE),"0")</f>
        <v>7</v>
      </c>
      <c r="L4514" s="68">
        <f t="shared" si="230"/>
        <v>7</v>
      </c>
      <c r="M4514" s="112" t="s">
        <v>2745</v>
      </c>
      <c r="N4514" s="140">
        <f>IFERROR(VLOOKUP(M4514,LISTS!G:H,2,FALSE),"0")</f>
        <v>7</v>
      </c>
      <c r="O4514" s="68">
        <f t="shared" si="231"/>
        <v>7</v>
      </c>
      <c r="P4514" s="117" t="s">
        <v>2720</v>
      </c>
      <c r="Q4514" s="117" t="s">
        <v>3206</v>
      </c>
      <c r="R4514" s="117" t="s">
        <v>2744</v>
      </c>
      <c r="S4514" s="103" t="s">
        <v>3207</v>
      </c>
      <c r="T4514" s="103" t="s">
        <v>775</v>
      </c>
    </row>
    <row r="4515" spans="1:20">
      <c r="A4515" s="4" t="str">
        <f>VLOOKUP(C4515,STYLES!$A$1:$R$2088,7,FALSE)</f>
        <v>Fleece</v>
      </c>
      <c r="B4515" t="str">
        <f>VLOOKUP(C4515,STYLES!$1:$1048576,6,FALSE)</f>
        <v>Team 365™</v>
      </c>
      <c r="C4515" s="103" t="s">
        <v>1990</v>
      </c>
      <c r="E4515" t="str">
        <f>VLOOKUP(C4515,STYLES!$1:$1048576,12,FALSE)</f>
        <v>Elite Performance Hoodie</v>
      </c>
      <c r="F4515" s="111" t="s">
        <v>3690</v>
      </c>
      <c r="G4515" s="111" t="s">
        <v>2879</v>
      </c>
      <c r="H4515" s="113" t="str">
        <f>VLOOKUP(C4515,STYLES!$1:$1048576,9,FALSE)</f>
        <v>Active</v>
      </c>
      <c r="I4515" s="113" t="str">
        <f>VLOOKUP(C4515,STYLES!$1:$1048576,10,FALSE)</f>
        <v>Active</v>
      </c>
      <c r="J4515" s="112" t="s">
        <v>2745</v>
      </c>
      <c r="K4515" s="139">
        <f>IFERROR(VLOOKUP(J4515,LISTS!G:H,2,FALSE),"0")</f>
        <v>7</v>
      </c>
      <c r="L4515" s="68">
        <f t="shared" si="230"/>
        <v>7</v>
      </c>
      <c r="M4515" s="112" t="s">
        <v>2745</v>
      </c>
      <c r="N4515" s="140">
        <f>IFERROR(VLOOKUP(M4515,LISTS!G:H,2,FALSE),"0")</f>
        <v>7</v>
      </c>
      <c r="O4515" s="68">
        <f t="shared" si="231"/>
        <v>7</v>
      </c>
      <c r="P4515" s="117" t="s">
        <v>2720</v>
      </c>
      <c r="Q4515" s="117" t="s">
        <v>3630</v>
      </c>
      <c r="R4515" s="117" t="s">
        <v>2744</v>
      </c>
      <c r="S4515" s="103" t="s">
        <v>3631</v>
      </c>
      <c r="T4515" s="103" t="s">
        <v>775</v>
      </c>
    </row>
    <row r="4516" spans="1:20">
      <c r="A4516" s="4" t="str">
        <f>VLOOKUP(C4516,STYLES!$A$1:$R$2088,7,FALSE)</f>
        <v>Fleece</v>
      </c>
      <c r="B4516" t="str">
        <f>VLOOKUP(C4516,STYLES!$1:$1048576,6,FALSE)</f>
        <v>Team 365™</v>
      </c>
      <c r="C4516" s="103" t="s">
        <v>1990</v>
      </c>
      <c r="E4516" t="str">
        <f>VLOOKUP(C4516,STYLES!$1:$1048576,12,FALSE)</f>
        <v>Elite Performance Hoodie</v>
      </c>
      <c r="F4516" s="111" t="s">
        <v>3691</v>
      </c>
      <c r="G4516" s="111" t="s">
        <v>2755</v>
      </c>
      <c r="H4516" s="113" t="str">
        <f>VLOOKUP(C4516,STYLES!$1:$1048576,9,FALSE)</f>
        <v>Active</v>
      </c>
      <c r="I4516" s="113" t="str">
        <f>VLOOKUP(C4516,STYLES!$1:$1048576,10,FALSE)</f>
        <v>Active</v>
      </c>
      <c r="J4516" s="112" t="s">
        <v>2745</v>
      </c>
      <c r="K4516" s="139">
        <f>IFERROR(VLOOKUP(J4516,LISTS!G:H,2,FALSE),"0")</f>
        <v>7</v>
      </c>
      <c r="L4516" s="68">
        <f t="shared" si="230"/>
        <v>7</v>
      </c>
      <c r="M4516" s="112" t="s">
        <v>2745</v>
      </c>
      <c r="N4516" s="140">
        <f>IFERROR(VLOOKUP(M4516,LISTS!G:H,2,FALSE),"0")</f>
        <v>7</v>
      </c>
      <c r="O4516" s="68">
        <f t="shared" si="231"/>
        <v>7</v>
      </c>
      <c r="P4516" s="117" t="s">
        <v>2720</v>
      </c>
      <c r="Q4516" s="117" t="s">
        <v>3633</v>
      </c>
      <c r="R4516" s="117" t="s">
        <v>2744</v>
      </c>
      <c r="S4516" s="103" t="s">
        <v>3238</v>
      </c>
      <c r="T4516" s="103" t="s">
        <v>775</v>
      </c>
    </row>
    <row r="4517" spans="1:20">
      <c r="A4517" s="4" t="str">
        <f>VLOOKUP(C4517,STYLES!$A$1:$R$2088,7,FALSE)</f>
        <v>Fleece</v>
      </c>
      <c r="B4517" t="str">
        <f>VLOOKUP(C4517,STYLES!$1:$1048576,6,FALSE)</f>
        <v>Team 365™</v>
      </c>
      <c r="C4517" s="103" t="s">
        <v>1990</v>
      </c>
      <c r="E4517" t="str">
        <f>VLOOKUP(C4517,STYLES!$1:$1048576,12,FALSE)</f>
        <v>Elite Performance Hoodie</v>
      </c>
      <c r="F4517" s="111" t="s">
        <v>3692</v>
      </c>
      <c r="G4517" s="111" t="s">
        <v>2809</v>
      </c>
      <c r="H4517" s="113" t="str">
        <f>VLOOKUP(C4517,STYLES!$1:$1048576,9,FALSE)</f>
        <v>Active</v>
      </c>
      <c r="I4517" s="113" t="str">
        <f>VLOOKUP(C4517,STYLES!$1:$1048576,10,FALSE)</f>
        <v>Active</v>
      </c>
      <c r="J4517" s="112" t="s">
        <v>2745</v>
      </c>
      <c r="K4517" s="139">
        <f>IFERROR(VLOOKUP(J4517,LISTS!G:H,2,FALSE),"0")</f>
        <v>7</v>
      </c>
      <c r="L4517" s="68">
        <f t="shared" si="230"/>
        <v>7</v>
      </c>
      <c r="M4517" s="112" t="s">
        <v>2745</v>
      </c>
      <c r="N4517" s="140">
        <f>IFERROR(VLOOKUP(M4517,LISTS!G:H,2,FALSE),"0")</f>
        <v>7</v>
      </c>
      <c r="O4517" s="68">
        <f t="shared" si="231"/>
        <v>7</v>
      </c>
      <c r="P4517" s="117" t="s">
        <v>2720</v>
      </c>
      <c r="Q4517" s="117" t="s">
        <v>3368</v>
      </c>
      <c r="R4517" s="117" t="s">
        <v>2744</v>
      </c>
      <c r="S4517" s="103" t="s">
        <v>3369</v>
      </c>
      <c r="T4517" s="103" t="s">
        <v>775</v>
      </c>
    </row>
    <row r="4518" spans="1:20">
      <c r="A4518" s="4" t="str">
        <f>VLOOKUP(C4518,STYLES!$A$1:$R$2088,7,FALSE)</f>
        <v>Fleece</v>
      </c>
      <c r="B4518" t="str">
        <f>VLOOKUP(C4518,STYLES!$1:$1048576,6,FALSE)</f>
        <v>Team 365™</v>
      </c>
      <c r="C4518" s="103" t="s">
        <v>1990</v>
      </c>
      <c r="E4518" t="str">
        <f>VLOOKUP(C4518,STYLES!$1:$1048576,12,FALSE)</f>
        <v>Elite Performance Hoodie</v>
      </c>
      <c r="F4518" s="111" t="s">
        <v>3693</v>
      </c>
      <c r="G4518" s="111" t="s">
        <v>2813</v>
      </c>
      <c r="H4518" s="113" t="str">
        <f>VLOOKUP(C4518,STYLES!$1:$1048576,9,FALSE)</f>
        <v>Active</v>
      </c>
      <c r="I4518" s="113" t="str">
        <f>VLOOKUP(C4518,STYLES!$1:$1048576,10,FALSE)</f>
        <v>Active</v>
      </c>
      <c r="J4518" s="112" t="s">
        <v>2745</v>
      </c>
      <c r="K4518" s="139">
        <f>IFERROR(VLOOKUP(J4518,LISTS!G:H,2,FALSE),"0")</f>
        <v>7</v>
      </c>
      <c r="L4518" s="68">
        <f t="shared" si="230"/>
        <v>7</v>
      </c>
      <c r="M4518" s="112" t="s">
        <v>2745</v>
      </c>
      <c r="N4518" s="140">
        <f>IFERROR(VLOOKUP(M4518,LISTS!G:H,2,FALSE),"0")</f>
        <v>7</v>
      </c>
      <c r="O4518" s="68">
        <f t="shared" si="231"/>
        <v>7</v>
      </c>
      <c r="P4518" s="117" t="s">
        <v>2720</v>
      </c>
      <c r="Q4518" s="117" t="s">
        <v>3085</v>
      </c>
      <c r="R4518" s="117" t="s">
        <v>2744</v>
      </c>
      <c r="S4518" s="103" t="s">
        <v>3086</v>
      </c>
      <c r="T4518" s="103" t="s">
        <v>775</v>
      </c>
    </row>
    <row r="4519" spans="1:20">
      <c r="A4519" s="4" t="str">
        <f>VLOOKUP(C4519,STYLES!$A$1:$R$2088,7,FALSE)</f>
        <v>Fleece</v>
      </c>
      <c r="B4519" t="str">
        <f>VLOOKUP(C4519,STYLES!$1:$1048576,6,FALSE)</f>
        <v>Team 365™</v>
      </c>
      <c r="C4519" s="103" t="s">
        <v>1990</v>
      </c>
      <c r="E4519" t="str">
        <f>VLOOKUP(C4519,STYLES!$1:$1048576,12,FALSE)</f>
        <v>Elite Performance Hoodie</v>
      </c>
      <c r="F4519" s="112" t="s">
        <v>3703</v>
      </c>
      <c r="G4519" s="111" t="s">
        <v>2743</v>
      </c>
      <c r="H4519" s="113" t="str">
        <f>VLOOKUP(C4519,STYLES!$1:$1048576,9,FALSE)</f>
        <v>Active</v>
      </c>
      <c r="I4519" s="113" t="str">
        <f>VLOOKUP(C4519,STYLES!$1:$1048576,10,FALSE)</f>
        <v>Active</v>
      </c>
      <c r="J4519" s="112" t="s">
        <v>2745</v>
      </c>
      <c r="K4519" s="139">
        <f>IFERROR(VLOOKUP(J4519,LISTS!G:H,2,FALSE),"0")</f>
        <v>7</v>
      </c>
      <c r="L4519" s="68">
        <f t="shared" si="230"/>
        <v>7</v>
      </c>
      <c r="M4519" s="112" t="s">
        <v>2745</v>
      </c>
      <c r="N4519" s="140">
        <f>IFERROR(VLOOKUP(M4519,LISTS!G:H,2,FALSE),"0")</f>
        <v>7</v>
      </c>
      <c r="O4519" s="68">
        <f t="shared" si="231"/>
        <v>7</v>
      </c>
      <c r="P4519" s="117" t="s">
        <v>2720</v>
      </c>
      <c r="Q4519" s="118" t="s">
        <v>2744</v>
      </c>
      <c r="R4519" s="117" t="s">
        <v>2783</v>
      </c>
      <c r="S4519" s="112" t="s">
        <v>775</v>
      </c>
      <c r="T4519" s="103" t="s">
        <v>2922</v>
      </c>
    </row>
    <row r="4520" spans="1:20">
      <c r="A4520" s="4" t="str">
        <f>VLOOKUP(C4520,STYLES!$A$1:$R$2088,7,FALSE)</f>
        <v>Fleece</v>
      </c>
      <c r="B4520" t="str">
        <f>VLOOKUP(C4520,STYLES!$1:$1048576,6,FALSE)</f>
        <v>Team 365™</v>
      </c>
      <c r="C4520" s="103" t="s">
        <v>1990</v>
      </c>
      <c r="E4520" t="str">
        <f>VLOOKUP(C4520,STYLES!$1:$1048576,12,FALSE)</f>
        <v>Elite Performance Hoodie</v>
      </c>
      <c r="F4520" s="112" t="s">
        <v>3704</v>
      </c>
      <c r="G4520" s="111" t="s">
        <v>2724</v>
      </c>
      <c r="H4520" s="113" t="str">
        <f>VLOOKUP(C4520,STYLES!$1:$1048576,9,FALSE)</f>
        <v>Active</v>
      </c>
      <c r="I4520" s="117" t="s">
        <v>178</v>
      </c>
      <c r="J4520" s="112" t="s">
        <v>2745</v>
      </c>
      <c r="K4520" s="139">
        <f>IFERROR(VLOOKUP(J4520,LISTS!G:H,2,FALSE),"0")</f>
        <v>7</v>
      </c>
      <c r="L4520" s="68">
        <f t="shared" si="230"/>
        <v>7</v>
      </c>
      <c r="M4520" s="112" t="s">
        <v>775</v>
      </c>
      <c r="N4520" s="140" t="str">
        <f>IFERROR(VLOOKUP(M4520,LISTS!G:H,2,FALSE),"0")</f>
        <v>0</v>
      </c>
      <c r="O4520" s="68" t="str">
        <f t="shared" si="231"/>
        <v/>
      </c>
      <c r="P4520" s="117" t="s">
        <v>2720</v>
      </c>
      <c r="Q4520" s="117" t="s">
        <v>3003</v>
      </c>
      <c r="R4520" s="117" t="s">
        <v>2744</v>
      </c>
      <c r="S4520" s="103" t="s">
        <v>3004</v>
      </c>
      <c r="T4520" s="103" t="s">
        <v>775</v>
      </c>
    </row>
    <row r="4521" spans="1:20">
      <c r="A4521" s="4" t="str">
        <f>VLOOKUP(C4521,STYLES!$A$1:$R$2088,7,FALSE)</f>
        <v>Fleece</v>
      </c>
      <c r="B4521" t="str">
        <f>VLOOKUP(C4521,STYLES!$1:$1048576,6,FALSE)</f>
        <v>Team 365™</v>
      </c>
      <c r="C4521" s="103" t="s">
        <v>1990</v>
      </c>
      <c r="E4521" t="str">
        <f>VLOOKUP(C4521,STYLES!$1:$1048576,12,FALSE)</f>
        <v>Elite Performance Hoodie</v>
      </c>
      <c r="F4521" s="112" t="s">
        <v>3705</v>
      </c>
      <c r="G4521" s="111" t="s">
        <v>2728</v>
      </c>
      <c r="H4521" s="113" t="str">
        <f>VLOOKUP(C4521,STYLES!$1:$1048576,9,FALSE)</f>
        <v>Active</v>
      </c>
      <c r="I4521" s="117" t="s">
        <v>178</v>
      </c>
      <c r="J4521" s="112" t="s">
        <v>2745</v>
      </c>
      <c r="K4521" s="139">
        <f>IFERROR(VLOOKUP(J4521,LISTS!G:H,2,FALSE),"0")</f>
        <v>7</v>
      </c>
      <c r="L4521" s="68">
        <f t="shared" si="230"/>
        <v>7</v>
      </c>
      <c r="M4521" s="112" t="s">
        <v>775</v>
      </c>
      <c r="N4521" s="140" t="str">
        <f>IFERROR(VLOOKUP(M4521,LISTS!G:H,2,FALSE),"0")</f>
        <v>0</v>
      </c>
      <c r="O4521" s="68" t="str">
        <f t="shared" si="231"/>
        <v/>
      </c>
      <c r="P4521" s="117" t="s">
        <v>2720</v>
      </c>
      <c r="Q4521" s="117" t="s">
        <v>3652</v>
      </c>
      <c r="R4521" s="117" t="s">
        <v>2744</v>
      </c>
      <c r="S4521" s="103" t="s">
        <v>3653</v>
      </c>
      <c r="T4521" s="103" t="s">
        <v>775</v>
      </c>
    </row>
    <row r="4522" spans="1:20">
      <c r="A4522" s="4" t="str">
        <f>VLOOKUP(C4522,STYLES!$A$1:$R$2088,7,FALSE)</f>
        <v>Fleece</v>
      </c>
      <c r="B4522" t="str">
        <f>VLOOKUP(C4522,STYLES!$1:$1048576,6,FALSE)</f>
        <v>Team 365™</v>
      </c>
      <c r="C4522" s="103" t="s">
        <v>1990</v>
      </c>
      <c r="E4522" t="str">
        <f>VLOOKUP(C4522,STYLES!$1:$1048576,12,FALSE)</f>
        <v>Elite Performance Hoodie</v>
      </c>
      <c r="F4522" s="112" t="s">
        <v>3706</v>
      </c>
      <c r="G4522" s="111" t="s">
        <v>2820</v>
      </c>
      <c r="H4522" s="113" t="str">
        <f>VLOOKUP(C4522,STYLES!$1:$1048576,9,FALSE)</f>
        <v>Active</v>
      </c>
      <c r="I4522" s="117" t="s">
        <v>178</v>
      </c>
      <c r="J4522" s="112" t="s">
        <v>2745</v>
      </c>
      <c r="K4522" s="139">
        <f>IFERROR(VLOOKUP(J4522,LISTS!G:H,2,FALSE),"0")</f>
        <v>7</v>
      </c>
      <c r="L4522" s="68">
        <f t="shared" si="230"/>
        <v>7</v>
      </c>
      <c r="M4522" s="112" t="s">
        <v>775</v>
      </c>
      <c r="N4522" s="140" t="str">
        <f>IFERROR(VLOOKUP(M4522,LISTS!G:H,2,FALSE),"0")</f>
        <v>0</v>
      </c>
      <c r="O4522" s="68" t="str">
        <f t="shared" si="231"/>
        <v/>
      </c>
      <c r="P4522" s="117" t="s">
        <v>2720</v>
      </c>
      <c r="Q4522" s="117" t="s">
        <v>3642</v>
      </c>
      <c r="R4522" s="117" t="s">
        <v>2744</v>
      </c>
      <c r="S4522" s="103" t="s">
        <v>3643</v>
      </c>
      <c r="T4522" s="103" t="s">
        <v>775</v>
      </c>
    </row>
    <row r="4523" spans="1:20">
      <c r="A4523" s="4"/>
      <c r="F4523" s="112"/>
      <c r="G4523" s="111"/>
      <c r="I4523" s="130"/>
      <c r="J4523" s="112"/>
      <c r="K4523" s="139"/>
      <c r="L4523" s="60">
        <f>SUM(L4506:L4522)</f>
        <v>119</v>
      </c>
      <c r="N4523" s="140"/>
      <c r="O4523" s="60">
        <f>SUM(O4506:O4522)</f>
        <v>98</v>
      </c>
      <c r="Q4523" s="117"/>
      <c r="R4523" s="117"/>
      <c r="S4523" s="103"/>
      <c r="T4523" s="103"/>
    </row>
    <row r="4524" spans="1:20">
      <c r="A4524" s="4" t="str">
        <f>VLOOKUP(C4524,STYLES!$A$1:$R$2088,7,FALSE)</f>
        <v>Fleece</v>
      </c>
      <c r="B4524" t="str">
        <f>VLOOKUP(C4524,STYLES!$1:$1048576,6,FALSE)</f>
        <v>Team 365™</v>
      </c>
      <c r="C4524" s="103" t="s">
        <v>1991</v>
      </c>
      <c r="E4524" t="str">
        <f>VLOOKUP(C4524,STYLES!$1:$1048576,12,FALSE)</f>
        <v>Elite Performance Hoodie</v>
      </c>
      <c r="F4524" s="111" t="s">
        <v>2825</v>
      </c>
      <c r="G4524" s="111" t="s">
        <v>2718</v>
      </c>
      <c r="H4524" s="113" t="str">
        <f>VLOOKUP(C4524,STYLES!$1:$1048576,9,FALSE)</f>
        <v>Active</v>
      </c>
      <c r="I4524" s="113" t="str">
        <f>VLOOKUP(C4524,STYLES!$1:$1048576,10,FALSE)</f>
        <v>Active</v>
      </c>
      <c r="J4524" s="112" t="s">
        <v>3021</v>
      </c>
      <c r="K4524" s="139">
        <f>IFERROR(VLOOKUP(J4524,LISTS!G:H,2,FALSE),"0")</f>
        <v>4</v>
      </c>
      <c r="L4524" s="68">
        <f t="shared" si="230"/>
        <v>4</v>
      </c>
      <c r="M4524" s="112" t="s">
        <v>3021</v>
      </c>
      <c r="N4524" s="140">
        <f>IFERROR(VLOOKUP(M4524,LISTS!G:H,2,FALSE),"0")</f>
        <v>4</v>
      </c>
      <c r="O4524" s="68">
        <f t="shared" si="231"/>
        <v>4</v>
      </c>
      <c r="P4524" s="117" t="s">
        <v>2720</v>
      </c>
      <c r="Q4524" s="101" t="s">
        <v>2721</v>
      </c>
      <c r="R4524" s="117" t="s">
        <v>2744</v>
      </c>
      <c r="S4524" s="112" t="s">
        <v>2722</v>
      </c>
      <c r="T4524" s="103" t="s">
        <v>775</v>
      </c>
    </row>
    <row r="4525" spans="1:20">
      <c r="A4525" s="4" t="str">
        <f>VLOOKUP(C4525,STYLES!$A$1:$R$2088,7,FALSE)</f>
        <v>Fleece</v>
      </c>
      <c r="B4525" t="str">
        <f>VLOOKUP(C4525,STYLES!$1:$1048576,6,FALSE)</f>
        <v>Team 365™</v>
      </c>
      <c r="C4525" s="103" t="s">
        <v>1991</v>
      </c>
      <c r="E4525" t="str">
        <f>VLOOKUP(C4525,STYLES!$1:$1048576,12,FALSE)</f>
        <v>Elite Performance Hoodie</v>
      </c>
      <c r="F4525" s="111" t="s">
        <v>3682</v>
      </c>
      <c r="G4525" s="111" t="s">
        <v>2991</v>
      </c>
      <c r="H4525" s="113" t="str">
        <f>VLOOKUP(C4525,STYLES!$1:$1048576,9,FALSE)</f>
        <v>Active</v>
      </c>
      <c r="I4525" s="113" t="str">
        <f>VLOOKUP(C4525,STYLES!$1:$1048576,10,FALSE)</f>
        <v>Active</v>
      </c>
      <c r="J4525" s="112" t="s">
        <v>3021</v>
      </c>
      <c r="K4525" s="139">
        <f>IFERROR(VLOOKUP(J4525,LISTS!G:H,2,FALSE),"0")</f>
        <v>4</v>
      </c>
      <c r="L4525" s="68">
        <f t="shared" si="230"/>
        <v>4</v>
      </c>
      <c r="M4525" s="112" t="s">
        <v>3021</v>
      </c>
      <c r="N4525" s="140">
        <f>IFERROR(VLOOKUP(M4525,LISTS!G:H,2,FALSE),"0")</f>
        <v>4</v>
      </c>
      <c r="O4525" s="68">
        <f t="shared" si="231"/>
        <v>4</v>
      </c>
      <c r="P4525" s="117" t="s">
        <v>2720</v>
      </c>
      <c r="Q4525" s="117" t="s">
        <v>3615</v>
      </c>
      <c r="R4525" s="117" t="s">
        <v>2744</v>
      </c>
      <c r="S4525" s="103" t="s">
        <v>3616</v>
      </c>
      <c r="T4525" s="103" t="s">
        <v>775</v>
      </c>
    </row>
    <row r="4526" spans="1:20">
      <c r="A4526" s="4" t="str">
        <f>VLOOKUP(C4526,STYLES!$A$1:$R$2088,7,FALSE)</f>
        <v>Fleece</v>
      </c>
      <c r="B4526" t="str">
        <f>VLOOKUP(C4526,STYLES!$1:$1048576,6,FALSE)</f>
        <v>Team 365™</v>
      </c>
      <c r="C4526" s="103" t="s">
        <v>1991</v>
      </c>
      <c r="E4526" t="str">
        <f>VLOOKUP(C4526,STYLES!$1:$1048576,12,FALSE)</f>
        <v>Elite Performance Hoodie</v>
      </c>
      <c r="F4526" s="111" t="s">
        <v>3683</v>
      </c>
      <c r="G4526" s="111" t="s">
        <v>2805</v>
      </c>
      <c r="H4526" s="113" t="str">
        <f>VLOOKUP(C4526,STYLES!$1:$1048576,9,FALSE)</f>
        <v>Active</v>
      </c>
      <c r="I4526" s="113" t="str">
        <f>VLOOKUP(C4526,STYLES!$1:$1048576,10,FALSE)</f>
        <v>Active</v>
      </c>
      <c r="J4526" s="112" t="s">
        <v>3021</v>
      </c>
      <c r="K4526" s="139">
        <f>IFERROR(VLOOKUP(J4526,LISTS!G:H,2,FALSE),"0")</f>
        <v>4</v>
      </c>
      <c r="L4526" s="68">
        <f t="shared" si="230"/>
        <v>4</v>
      </c>
      <c r="M4526" s="112" t="s">
        <v>3021</v>
      </c>
      <c r="N4526" s="140">
        <f>IFERROR(VLOOKUP(M4526,LISTS!G:H,2,FALSE),"0")</f>
        <v>4</v>
      </c>
      <c r="O4526" s="68">
        <f t="shared" si="231"/>
        <v>4</v>
      </c>
      <c r="P4526" s="117" t="s">
        <v>2720</v>
      </c>
      <c r="Q4526" s="117" t="s">
        <v>3252</v>
      </c>
      <c r="R4526" s="117" t="s">
        <v>2744</v>
      </c>
      <c r="S4526" s="103" t="s">
        <v>3253</v>
      </c>
      <c r="T4526" s="103" t="s">
        <v>775</v>
      </c>
    </row>
    <row r="4527" spans="1:20">
      <c r="A4527" s="4" t="str">
        <f>VLOOKUP(C4527,STYLES!$A$1:$R$2088,7,FALSE)</f>
        <v>Fleece</v>
      </c>
      <c r="B4527" t="str">
        <f>VLOOKUP(C4527,STYLES!$1:$1048576,6,FALSE)</f>
        <v>Team 365™</v>
      </c>
      <c r="C4527" s="103" t="s">
        <v>1991</v>
      </c>
      <c r="E4527" t="str">
        <f>VLOOKUP(C4527,STYLES!$1:$1048576,12,FALSE)</f>
        <v>Elite Performance Hoodie</v>
      </c>
      <c r="F4527" s="111" t="s">
        <v>3684</v>
      </c>
      <c r="G4527" s="111" t="s">
        <v>2740</v>
      </c>
      <c r="H4527" s="113" t="str">
        <f>VLOOKUP(C4527,STYLES!$1:$1048576,9,FALSE)</f>
        <v>Active</v>
      </c>
      <c r="I4527" s="113" t="str">
        <f>VLOOKUP(C4527,STYLES!$1:$1048576,10,FALSE)</f>
        <v>Active</v>
      </c>
      <c r="J4527" s="112" t="s">
        <v>3021</v>
      </c>
      <c r="K4527" s="139">
        <f>IFERROR(VLOOKUP(J4527,LISTS!G:H,2,FALSE),"0")</f>
        <v>4</v>
      </c>
      <c r="L4527" s="68">
        <f t="shared" si="230"/>
        <v>4</v>
      </c>
      <c r="M4527" s="112" t="s">
        <v>3021</v>
      </c>
      <c r="N4527" s="140">
        <f>IFERROR(VLOOKUP(M4527,LISTS!G:H,2,FALSE),"0")</f>
        <v>4</v>
      </c>
      <c r="O4527" s="68">
        <f t="shared" si="231"/>
        <v>4</v>
      </c>
      <c r="P4527" s="117" t="s">
        <v>2720</v>
      </c>
      <c r="Q4527" s="117" t="s">
        <v>3619</v>
      </c>
      <c r="R4527" s="117" t="s">
        <v>2744</v>
      </c>
      <c r="S4527" s="103" t="s">
        <v>3620</v>
      </c>
      <c r="T4527" s="103" t="s">
        <v>775</v>
      </c>
    </row>
    <row r="4528" spans="1:20">
      <c r="A4528" s="4" t="str">
        <f>VLOOKUP(C4528,STYLES!$A$1:$R$2088,7,FALSE)</f>
        <v>Fleece</v>
      </c>
      <c r="B4528" t="str">
        <f>VLOOKUP(C4528,STYLES!$1:$1048576,6,FALSE)</f>
        <v>Team 365™</v>
      </c>
      <c r="C4528" s="103" t="s">
        <v>1991</v>
      </c>
      <c r="E4528" t="str">
        <f>VLOOKUP(C4528,STYLES!$1:$1048576,12,FALSE)</f>
        <v>Elite Performance Hoodie</v>
      </c>
      <c r="F4528" s="111" t="s">
        <v>3685</v>
      </c>
      <c r="G4528" s="111" t="s">
        <v>2732</v>
      </c>
      <c r="H4528" s="113" t="str">
        <f>VLOOKUP(C4528,STYLES!$1:$1048576,9,FALSE)</f>
        <v>Active</v>
      </c>
      <c r="I4528" s="113" t="str">
        <f>VLOOKUP(C4528,STYLES!$1:$1048576,10,FALSE)</f>
        <v>Active</v>
      </c>
      <c r="J4528" s="112" t="s">
        <v>3021</v>
      </c>
      <c r="K4528" s="139">
        <f>IFERROR(VLOOKUP(J4528,LISTS!G:H,2,FALSE),"0")</f>
        <v>4</v>
      </c>
      <c r="L4528" s="68">
        <f t="shared" si="230"/>
        <v>4</v>
      </c>
      <c r="M4528" s="112" t="s">
        <v>3021</v>
      </c>
      <c r="N4528" s="140">
        <f>IFERROR(VLOOKUP(M4528,LISTS!G:H,2,FALSE),"0")</f>
        <v>4</v>
      </c>
      <c r="O4528" s="68">
        <f t="shared" si="231"/>
        <v>4</v>
      </c>
      <c r="P4528" s="117" t="s">
        <v>2720</v>
      </c>
      <c r="Q4528" s="117" t="s">
        <v>3622</v>
      </c>
      <c r="R4528" s="117" t="s">
        <v>2744</v>
      </c>
      <c r="S4528" s="103" t="s">
        <v>3623</v>
      </c>
      <c r="T4528" s="103" t="s">
        <v>775</v>
      </c>
    </row>
    <row r="4529" spans="1:20">
      <c r="A4529" s="4" t="str">
        <f>VLOOKUP(C4529,STYLES!$A$1:$R$2088,7,FALSE)</f>
        <v>Fleece</v>
      </c>
      <c r="B4529" t="str">
        <f>VLOOKUP(C4529,STYLES!$1:$1048576,6,FALSE)</f>
        <v>Team 365™</v>
      </c>
      <c r="C4529" s="103" t="s">
        <v>1991</v>
      </c>
      <c r="E4529" t="str">
        <f>VLOOKUP(C4529,STYLES!$1:$1048576,12,FALSE)</f>
        <v>Elite Performance Hoodie</v>
      </c>
      <c r="F4529" s="111" t="s">
        <v>3686</v>
      </c>
      <c r="G4529" s="111" t="s">
        <v>2763</v>
      </c>
      <c r="H4529" s="113" t="str">
        <f>VLOOKUP(C4529,STYLES!$1:$1048576,9,FALSE)</f>
        <v>Active</v>
      </c>
      <c r="I4529" s="113" t="str">
        <f>VLOOKUP(C4529,STYLES!$1:$1048576,10,FALSE)</f>
        <v>Active</v>
      </c>
      <c r="J4529" s="112" t="s">
        <v>3021</v>
      </c>
      <c r="K4529" s="139">
        <f>IFERROR(VLOOKUP(J4529,LISTS!G:H,2,FALSE),"0")</f>
        <v>4</v>
      </c>
      <c r="L4529" s="68">
        <f t="shared" si="230"/>
        <v>4</v>
      </c>
      <c r="M4529" s="112" t="s">
        <v>3021</v>
      </c>
      <c r="N4529" s="140">
        <f>IFERROR(VLOOKUP(M4529,LISTS!G:H,2,FALSE),"0")</f>
        <v>4</v>
      </c>
      <c r="O4529" s="68">
        <f t="shared" si="231"/>
        <v>4</v>
      </c>
      <c r="P4529" s="117" t="s">
        <v>2720</v>
      </c>
      <c r="Q4529" s="117" t="s">
        <v>2783</v>
      </c>
      <c r="R4529" s="117" t="s">
        <v>2744</v>
      </c>
      <c r="S4529" s="103" t="s">
        <v>2922</v>
      </c>
      <c r="T4529" s="103" t="s">
        <v>775</v>
      </c>
    </row>
    <row r="4530" spans="1:20">
      <c r="A4530" s="4" t="str">
        <f>VLOOKUP(C4530,STYLES!$A$1:$R$2088,7,FALSE)</f>
        <v>Fleece</v>
      </c>
      <c r="B4530" t="str">
        <f>VLOOKUP(C4530,STYLES!$1:$1048576,6,FALSE)</f>
        <v>Team 365™</v>
      </c>
      <c r="C4530" s="103" t="s">
        <v>1991</v>
      </c>
      <c r="E4530" t="str">
        <f>VLOOKUP(C4530,STYLES!$1:$1048576,12,FALSE)</f>
        <v>Elite Performance Hoodie</v>
      </c>
      <c r="F4530" s="111" t="s">
        <v>3687</v>
      </c>
      <c r="G4530" s="111" t="s">
        <v>2751</v>
      </c>
      <c r="H4530" s="113" t="str">
        <f>VLOOKUP(C4530,STYLES!$1:$1048576,9,FALSE)</f>
        <v>Active</v>
      </c>
      <c r="I4530" s="113" t="str">
        <f>VLOOKUP(C4530,STYLES!$1:$1048576,10,FALSE)</f>
        <v>Active</v>
      </c>
      <c r="J4530" s="112" t="s">
        <v>3021</v>
      </c>
      <c r="K4530" s="139">
        <f>IFERROR(VLOOKUP(J4530,LISTS!G:H,2,FALSE),"0")</f>
        <v>4</v>
      </c>
      <c r="L4530" s="68">
        <f t="shared" si="230"/>
        <v>4</v>
      </c>
      <c r="M4530" s="112" t="s">
        <v>3021</v>
      </c>
      <c r="N4530" s="140">
        <f>IFERROR(VLOOKUP(M4530,LISTS!G:H,2,FALSE),"0")</f>
        <v>4</v>
      </c>
      <c r="O4530" s="68">
        <f t="shared" si="231"/>
        <v>4</v>
      </c>
      <c r="P4530" s="117" t="s">
        <v>2720</v>
      </c>
      <c r="Q4530" s="117" t="s">
        <v>3625</v>
      </c>
      <c r="R4530" s="117" t="s">
        <v>2744</v>
      </c>
      <c r="S4530" s="103" t="s">
        <v>3626</v>
      </c>
      <c r="T4530" s="103" t="s">
        <v>775</v>
      </c>
    </row>
    <row r="4531" spans="1:20">
      <c r="A4531" s="4" t="str">
        <f>VLOOKUP(C4531,STYLES!$A$1:$R$2088,7,FALSE)</f>
        <v>Fleece</v>
      </c>
      <c r="B4531" t="str">
        <f>VLOOKUP(C4531,STYLES!$1:$1048576,6,FALSE)</f>
        <v>Team 365™</v>
      </c>
      <c r="C4531" s="103" t="s">
        <v>1991</v>
      </c>
      <c r="E4531" t="str">
        <f>VLOOKUP(C4531,STYLES!$1:$1048576,12,FALSE)</f>
        <v>Elite Performance Hoodie</v>
      </c>
      <c r="F4531" s="111" t="s">
        <v>3688</v>
      </c>
      <c r="G4531" s="111" t="s">
        <v>2724</v>
      </c>
      <c r="H4531" s="113" t="str">
        <f>VLOOKUP(C4531,STYLES!$1:$1048576,9,FALSE)</f>
        <v>Active</v>
      </c>
      <c r="I4531" s="113" t="str">
        <f>VLOOKUP(C4531,STYLES!$1:$1048576,10,FALSE)</f>
        <v>Active</v>
      </c>
      <c r="J4531" s="112" t="s">
        <v>3021</v>
      </c>
      <c r="K4531" s="139">
        <f>IFERROR(VLOOKUP(J4531,LISTS!G:H,2,FALSE),"0")</f>
        <v>4</v>
      </c>
      <c r="L4531" s="68">
        <f t="shared" si="230"/>
        <v>4</v>
      </c>
      <c r="M4531" s="112" t="s">
        <v>3021</v>
      </c>
      <c r="N4531" s="140">
        <f>IFERROR(VLOOKUP(M4531,LISTS!G:H,2,FALSE),"0")</f>
        <v>4</v>
      </c>
      <c r="O4531" s="68">
        <f t="shared" si="231"/>
        <v>4</v>
      </c>
      <c r="P4531" s="117" t="s">
        <v>2720</v>
      </c>
      <c r="Q4531" s="117" t="s">
        <v>2794</v>
      </c>
      <c r="R4531" s="117" t="s">
        <v>2744</v>
      </c>
      <c r="S4531" s="103" t="s">
        <v>2795</v>
      </c>
      <c r="T4531" s="103" t="s">
        <v>775</v>
      </c>
    </row>
    <row r="4532" spans="1:20">
      <c r="A4532" s="4" t="str">
        <f>VLOOKUP(C4532,STYLES!$A$1:$R$2088,7,FALSE)</f>
        <v>Fleece</v>
      </c>
      <c r="B4532" t="str">
        <f>VLOOKUP(C4532,STYLES!$1:$1048576,6,FALSE)</f>
        <v>Team 365™</v>
      </c>
      <c r="C4532" s="103" t="s">
        <v>1991</v>
      </c>
      <c r="E4532" t="str">
        <f>VLOOKUP(C4532,STYLES!$1:$1048576,12,FALSE)</f>
        <v>Elite Performance Hoodie</v>
      </c>
      <c r="F4532" s="111" t="s">
        <v>3689</v>
      </c>
      <c r="G4532" s="111" t="s">
        <v>2797</v>
      </c>
      <c r="H4532" s="113" t="str">
        <f>VLOOKUP(C4532,STYLES!$1:$1048576,9,FALSE)</f>
        <v>Active</v>
      </c>
      <c r="I4532" s="113" t="str">
        <f>VLOOKUP(C4532,STYLES!$1:$1048576,10,FALSE)</f>
        <v>Active</v>
      </c>
      <c r="J4532" s="112" t="s">
        <v>3021</v>
      </c>
      <c r="K4532" s="139">
        <f>IFERROR(VLOOKUP(J4532,LISTS!G:H,2,FALSE),"0")</f>
        <v>4</v>
      </c>
      <c r="L4532" s="68">
        <f t="shared" si="230"/>
        <v>4</v>
      </c>
      <c r="M4532" s="112" t="s">
        <v>3021</v>
      </c>
      <c r="N4532" s="140">
        <f>IFERROR(VLOOKUP(M4532,LISTS!G:H,2,FALSE),"0")</f>
        <v>4</v>
      </c>
      <c r="O4532" s="68">
        <f t="shared" si="231"/>
        <v>4</v>
      </c>
      <c r="P4532" s="117" t="s">
        <v>2720</v>
      </c>
      <c r="Q4532" s="117" t="s">
        <v>3206</v>
      </c>
      <c r="R4532" s="117" t="s">
        <v>2744</v>
      </c>
      <c r="S4532" s="103" t="s">
        <v>3207</v>
      </c>
      <c r="T4532" s="103" t="s">
        <v>775</v>
      </c>
    </row>
    <row r="4533" spans="1:20">
      <c r="A4533" s="4" t="str">
        <f>VLOOKUP(C4533,STYLES!$A$1:$R$2088,7,FALSE)</f>
        <v>Fleece</v>
      </c>
      <c r="B4533" t="str">
        <f>VLOOKUP(C4533,STYLES!$1:$1048576,6,FALSE)</f>
        <v>Team 365™</v>
      </c>
      <c r="C4533" s="103" t="s">
        <v>1991</v>
      </c>
      <c r="E4533" t="str">
        <f>VLOOKUP(C4533,STYLES!$1:$1048576,12,FALSE)</f>
        <v>Elite Performance Hoodie</v>
      </c>
      <c r="F4533" s="111" t="s">
        <v>3690</v>
      </c>
      <c r="G4533" s="111" t="s">
        <v>2879</v>
      </c>
      <c r="H4533" s="113" t="str">
        <f>VLOOKUP(C4533,STYLES!$1:$1048576,9,FALSE)</f>
        <v>Active</v>
      </c>
      <c r="I4533" s="113" t="str">
        <f>VLOOKUP(C4533,STYLES!$1:$1048576,10,FALSE)</f>
        <v>Active</v>
      </c>
      <c r="J4533" s="112" t="s">
        <v>3021</v>
      </c>
      <c r="K4533" s="139">
        <f>IFERROR(VLOOKUP(J4533,LISTS!G:H,2,FALSE),"0")</f>
        <v>4</v>
      </c>
      <c r="L4533" s="68">
        <f t="shared" si="230"/>
        <v>4</v>
      </c>
      <c r="M4533" s="112" t="s">
        <v>3021</v>
      </c>
      <c r="N4533" s="140">
        <f>IFERROR(VLOOKUP(M4533,LISTS!G:H,2,FALSE),"0")</f>
        <v>4</v>
      </c>
      <c r="O4533" s="68">
        <f t="shared" si="231"/>
        <v>4</v>
      </c>
      <c r="P4533" s="117" t="s">
        <v>2720</v>
      </c>
      <c r="Q4533" s="117" t="s">
        <v>3630</v>
      </c>
      <c r="R4533" s="117" t="s">
        <v>2744</v>
      </c>
      <c r="S4533" s="103" t="s">
        <v>3631</v>
      </c>
      <c r="T4533" s="103" t="s">
        <v>775</v>
      </c>
    </row>
    <row r="4534" spans="1:20">
      <c r="A4534" s="4" t="str">
        <f>VLOOKUP(C4534,STYLES!$A$1:$R$2088,7,FALSE)</f>
        <v>Fleece</v>
      </c>
      <c r="B4534" t="str">
        <f>VLOOKUP(C4534,STYLES!$1:$1048576,6,FALSE)</f>
        <v>Team 365™</v>
      </c>
      <c r="C4534" s="103" t="s">
        <v>1991</v>
      </c>
      <c r="E4534" t="str">
        <f>VLOOKUP(C4534,STYLES!$1:$1048576,12,FALSE)</f>
        <v>Elite Performance Hoodie</v>
      </c>
      <c r="F4534" s="111" t="s">
        <v>3691</v>
      </c>
      <c r="G4534" s="111" t="s">
        <v>2755</v>
      </c>
      <c r="H4534" s="113" t="str">
        <f>VLOOKUP(C4534,STYLES!$1:$1048576,9,FALSE)</f>
        <v>Active</v>
      </c>
      <c r="I4534" s="113" t="str">
        <f>VLOOKUP(C4534,STYLES!$1:$1048576,10,FALSE)</f>
        <v>Active</v>
      </c>
      <c r="J4534" s="112" t="s">
        <v>3021</v>
      </c>
      <c r="K4534" s="139">
        <f>IFERROR(VLOOKUP(J4534,LISTS!G:H,2,FALSE),"0")</f>
        <v>4</v>
      </c>
      <c r="L4534" s="68">
        <f t="shared" si="230"/>
        <v>4</v>
      </c>
      <c r="M4534" s="112" t="s">
        <v>3021</v>
      </c>
      <c r="N4534" s="140">
        <f>IFERROR(VLOOKUP(M4534,LISTS!G:H,2,FALSE),"0")</f>
        <v>4</v>
      </c>
      <c r="O4534" s="68">
        <f t="shared" si="231"/>
        <v>4</v>
      </c>
      <c r="P4534" s="117" t="s">
        <v>2720</v>
      </c>
      <c r="Q4534" s="117" t="s">
        <v>3633</v>
      </c>
      <c r="R4534" s="117" t="s">
        <v>2744</v>
      </c>
      <c r="S4534" s="103" t="s">
        <v>3238</v>
      </c>
      <c r="T4534" s="103" t="s">
        <v>775</v>
      </c>
    </row>
    <row r="4535" spans="1:20">
      <c r="A4535" s="4" t="str">
        <f>VLOOKUP(C4535,STYLES!$A$1:$R$2088,7,FALSE)</f>
        <v>Fleece</v>
      </c>
      <c r="B4535" t="str">
        <f>VLOOKUP(C4535,STYLES!$1:$1048576,6,FALSE)</f>
        <v>Team 365™</v>
      </c>
      <c r="C4535" s="103" t="s">
        <v>1991</v>
      </c>
      <c r="E4535" t="str">
        <f>VLOOKUP(C4535,STYLES!$1:$1048576,12,FALSE)</f>
        <v>Elite Performance Hoodie</v>
      </c>
      <c r="F4535" s="111" t="s">
        <v>3692</v>
      </c>
      <c r="G4535" s="111" t="s">
        <v>2809</v>
      </c>
      <c r="H4535" s="113" t="str">
        <f>VLOOKUP(C4535,STYLES!$1:$1048576,9,FALSE)</f>
        <v>Active</v>
      </c>
      <c r="I4535" s="113" t="str">
        <f>VLOOKUP(C4535,STYLES!$1:$1048576,10,FALSE)</f>
        <v>Active</v>
      </c>
      <c r="J4535" s="112" t="s">
        <v>3021</v>
      </c>
      <c r="K4535" s="139">
        <f>IFERROR(VLOOKUP(J4535,LISTS!G:H,2,FALSE),"0")</f>
        <v>4</v>
      </c>
      <c r="L4535" s="68">
        <f t="shared" si="230"/>
        <v>4</v>
      </c>
      <c r="M4535" s="112" t="s">
        <v>3021</v>
      </c>
      <c r="N4535" s="140">
        <f>IFERROR(VLOOKUP(M4535,LISTS!G:H,2,FALSE),"0")</f>
        <v>4</v>
      </c>
      <c r="O4535" s="68">
        <f t="shared" si="231"/>
        <v>4</v>
      </c>
      <c r="P4535" s="117" t="s">
        <v>2720</v>
      </c>
      <c r="Q4535" s="117" t="s">
        <v>3368</v>
      </c>
      <c r="R4535" s="117" t="s">
        <v>2744</v>
      </c>
      <c r="S4535" s="103" t="s">
        <v>3369</v>
      </c>
      <c r="T4535" s="103" t="s">
        <v>775</v>
      </c>
    </row>
    <row r="4536" spans="1:20">
      <c r="A4536" s="4" t="str">
        <f>VLOOKUP(C4536,STYLES!$A$1:$R$2088,7,FALSE)</f>
        <v>Fleece</v>
      </c>
      <c r="B4536" t="str">
        <f>VLOOKUP(C4536,STYLES!$1:$1048576,6,FALSE)</f>
        <v>Team 365™</v>
      </c>
      <c r="C4536" s="103" t="s">
        <v>1991</v>
      </c>
      <c r="E4536" t="str">
        <f>VLOOKUP(C4536,STYLES!$1:$1048576,12,FALSE)</f>
        <v>Elite Performance Hoodie</v>
      </c>
      <c r="F4536" s="111" t="s">
        <v>3693</v>
      </c>
      <c r="G4536" s="111" t="s">
        <v>2813</v>
      </c>
      <c r="H4536" s="113" t="str">
        <f>VLOOKUP(C4536,STYLES!$1:$1048576,9,FALSE)</f>
        <v>Active</v>
      </c>
      <c r="I4536" s="113" t="str">
        <f>VLOOKUP(C4536,STYLES!$1:$1048576,10,FALSE)</f>
        <v>Active</v>
      </c>
      <c r="J4536" s="112" t="s">
        <v>3021</v>
      </c>
      <c r="K4536" s="139">
        <f>IFERROR(VLOOKUP(J4536,LISTS!G:H,2,FALSE),"0")</f>
        <v>4</v>
      </c>
      <c r="L4536" s="68">
        <f t="shared" si="230"/>
        <v>4</v>
      </c>
      <c r="M4536" s="112" t="s">
        <v>3021</v>
      </c>
      <c r="N4536" s="140">
        <f>IFERROR(VLOOKUP(M4536,LISTS!G:H,2,FALSE),"0")</f>
        <v>4</v>
      </c>
      <c r="O4536" s="68">
        <f t="shared" si="231"/>
        <v>4</v>
      </c>
      <c r="P4536" s="117" t="s">
        <v>2720</v>
      </c>
      <c r="Q4536" s="117" t="s">
        <v>3085</v>
      </c>
      <c r="R4536" s="117" t="s">
        <v>2744</v>
      </c>
      <c r="S4536" s="103" t="s">
        <v>3086</v>
      </c>
      <c r="T4536" s="103" t="s">
        <v>775</v>
      </c>
    </row>
    <row r="4537" spans="1:20">
      <c r="A4537" s="4" t="str">
        <f>VLOOKUP(C4537,STYLES!$A$1:$R$2088,7,FALSE)</f>
        <v>Fleece</v>
      </c>
      <c r="B4537" t="str">
        <f>VLOOKUP(C4537,STYLES!$1:$1048576,6,FALSE)</f>
        <v>Team 365™</v>
      </c>
      <c r="C4537" s="103" t="s">
        <v>1991</v>
      </c>
      <c r="E4537" t="str">
        <f>VLOOKUP(C4537,STYLES!$1:$1048576,12,FALSE)</f>
        <v>Elite Performance Hoodie</v>
      </c>
      <c r="F4537" s="112" t="s">
        <v>3703</v>
      </c>
      <c r="G4537" s="111" t="s">
        <v>2743</v>
      </c>
      <c r="H4537" s="113" t="str">
        <f>VLOOKUP(C4537,STYLES!$1:$1048576,9,FALSE)</f>
        <v>Active</v>
      </c>
      <c r="I4537" s="113" t="str">
        <f>VLOOKUP(C4537,STYLES!$1:$1048576,10,FALSE)</f>
        <v>Active</v>
      </c>
      <c r="J4537" s="112" t="s">
        <v>3021</v>
      </c>
      <c r="K4537" s="139">
        <f>IFERROR(VLOOKUP(J4537,LISTS!G:H,2,FALSE),"0")</f>
        <v>4</v>
      </c>
      <c r="L4537" s="68">
        <f t="shared" si="230"/>
        <v>4</v>
      </c>
      <c r="M4537" s="112" t="s">
        <v>3021</v>
      </c>
      <c r="N4537" s="140">
        <f>IFERROR(VLOOKUP(M4537,LISTS!G:H,2,FALSE),"0")</f>
        <v>4</v>
      </c>
      <c r="O4537" s="68">
        <f t="shared" si="231"/>
        <v>4</v>
      </c>
      <c r="P4537" s="117" t="s">
        <v>2720</v>
      </c>
      <c r="Q4537" s="118" t="s">
        <v>2744</v>
      </c>
      <c r="R4537" s="117" t="s">
        <v>2783</v>
      </c>
      <c r="S4537" s="112" t="s">
        <v>775</v>
      </c>
      <c r="T4537" s="103" t="s">
        <v>2922</v>
      </c>
    </row>
    <row r="4538" spans="1:20">
      <c r="A4538" s="4"/>
      <c r="F4538" s="112"/>
      <c r="G4538" s="111"/>
      <c r="I4538" s="130"/>
      <c r="J4538" s="112"/>
      <c r="K4538" s="139"/>
      <c r="L4538" s="60">
        <f>SUM(L4524:L4537)</f>
        <v>56</v>
      </c>
      <c r="M4538" s="112"/>
      <c r="N4538" s="140"/>
      <c r="O4538" s="60">
        <f>SUM(O4524:O4537)</f>
        <v>56</v>
      </c>
      <c r="Q4538" s="117"/>
      <c r="R4538" s="117"/>
      <c r="S4538" s="103"/>
      <c r="T4538" s="103"/>
    </row>
    <row r="4539" spans="1:20">
      <c r="A4539" s="4" t="str">
        <f>VLOOKUP(C4539,STYLES!$A$1:$R$2088,7,FALSE)</f>
        <v>Fleece</v>
      </c>
      <c r="B4539" t="str">
        <f>VLOOKUP(C4539,STYLES!$1:$1048576,6,FALSE)</f>
        <v>Team 365™</v>
      </c>
      <c r="C4539" s="103" t="s">
        <v>1993</v>
      </c>
      <c r="E4539" t="str">
        <f>VLOOKUP(C4539,STYLES!$1:$1048576,12,FALSE)</f>
        <v>Elite Performance Quarter-Zip</v>
      </c>
      <c r="F4539" s="111" t="s">
        <v>2825</v>
      </c>
      <c r="G4539" s="111" t="s">
        <v>2718</v>
      </c>
      <c r="H4539" s="113" t="str">
        <f>VLOOKUP(C4539,STYLES!$1:$1048576,9,FALSE)</f>
        <v>Active</v>
      </c>
      <c r="I4539" s="113" t="str">
        <f>VLOOKUP(C4539,STYLES!$1:$1048576,10,FALSE)</f>
        <v>Active</v>
      </c>
      <c r="J4539" s="112" t="s">
        <v>2719</v>
      </c>
      <c r="K4539" s="139">
        <f>IFERROR(VLOOKUP(J4539,LISTS!G:H,2,FALSE),"0")</f>
        <v>8</v>
      </c>
      <c r="L4539" s="68">
        <f t="shared" si="230"/>
        <v>8</v>
      </c>
      <c r="M4539" s="112" t="s">
        <v>2719</v>
      </c>
      <c r="N4539" s="140">
        <f>IFERROR(VLOOKUP(M4539,LISTS!G:H,2,FALSE),"0")</f>
        <v>8</v>
      </c>
      <c r="O4539" s="68">
        <f t="shared" si="231"/>
        <v>8</v>
      </c>
      <c r="P4539" s="117" t="s">
        <v>2720</v>
      </c>
      <c r="Q4539" s="101" t="s">
        <v>2721</v>
      </c>
      <c r="R4539" s="117" t="s">
        <v>2744</v>
      </c>
      <c r="S4539" s="112" t="s">
        <v>2722</v>
      </c>
      <c r="T4539" s="103" t="s">
        <v>775</v>
      </c>
    </row>
    <row r="4540" spans="1:20">
      <c r="A4540" s="4" t="str">
        <f>VLOOKUP(C4540,STYLES!$A$1:$R$2088,7,FALSE)</f>
        <v>Fleece</v>
      </c>
      <c r="B4540" t="str">
        <f>VLOOKUP(C4540,STYLES!$1:$1048576,6,FALSE)</f>
        <v>Team 365™</v>
      </c>
      <c r="C4540" s="103" t="s">
        <v>1993</v>
      </c>
      <c r="E4540" t="str">
        <f>VLOOKUP(C4540,STYLES!$1:$1048576,12,FALSE)</f>
        <v>Elite Performance Quarter-Zip</v>
      </c>
      <c r="F4540" s="111" t="s">
        <v>3684</v>
      </c>
      <c r="G4540" s="111" t="s">
        <v>2740</v>
      </c>
      <c r="H4540" s="113" t="str">
        <f>VLOOKUP(C4540,STYLES!$1:$1048576,9,FALSE)</f>
        <v>Active</v>
      </c>
      <c r="I4540" s="113" t="str">
        <f>VLOOKUP(C4540,STYLES!$1:$1048576,10,FALSE)</f>
        <v>Active</v>
      </c>
      <c r="J4540" s="112" t="s">
        <v>2719</v>
      </c>
      <c r="K4540" s="139">
        <f>IFERROR(VLOOKUP(J4540,LISTS!G:H,2,FALSE),"0")</f>
        <v>8</v>
      </c>
      <c r="L4540" s="68">
        <f t="shared" si="230"/>
        <v>8</v>
      </c>
      <c r="M4540" s="112" t="s">
        <v>2719</v>
      </c>
      <c r="N4540" s="140">
        <f>IFERROR(VLOOKUP(M4540,LISTS!G:H,2,FALSE),"0")</f>
        <v>8</v>
      </c>
      <c r="O4540" s="68">
        <f t="shared" si="231"/>
        <v>8</v>
      </c>
      <c r="P4540" s="117" t="s">
        <v>2720</v>
      </c>
      <c r="Q4540" s="117" t="s">
        <v>3619</v>
      </c>
      <c r="R4540" s="117" t="s">
        <v>2744</v>
      </c>
      <c r="S4540" s="103" t="s">
        <v>3620</v>
      </c>
      <c r="T4540" s="103" t="s">
        <v>775</v>
      </c>
    </row>
    <row r="4541" spans="1:20">
      <c r="A4541" s="4" t="str">
        <f>VLOOKUP(C4541,STYLES!$A$1:$R$2088,7,FALSE)</f>
        <v>Fleece</v>
      </c>
      <c r="B4541" t="str">
        <f>VLOOKUP(C4541,STYLES!$1:$1048576,6,FALSE)</f>
        <v>Team 365™</v>
      </c>
      <c r="C4541" s="103" t="s">
        <v>1993</v>
      </c>
      <c r="E4541" t="str">
        <f>VLOOKUP(C4541,STYLES!$1:$1048576,12,FALSE)</f>
        <v>Elite Performance Quarter-Zip</v>
      </c>
      <c r="F4541" s="111" t="s">
        <v>3685</v>
      </c>
      <c r="G4541" s="111" t="s">
        <v>2732</v>
      </c>
      <c r="H4541" s="113" t="str">
        <f>VLOOKUP(C4541,STYLES!$1:$1048576,9,FALSE)</f>
        <v>Active</v>
      </c>
      <c r="I4541" s="113" t="str">
        <f>VLOOKUP(C4541,STYLES!$1:$1048576,10,FALSE)</f>
        <v>Active</v>
      </c>
      <c r="J4541" s="112" t="s">
        <v>2719</v>
      </c>
      <c r="K4541" s="139">
        <f>IFERROR(VLOOKUP(J4541,LISTS!G:H,2,FALSE),"0")</f>
        <v>8</v>
      </c>
      <c r="L4541" s="68">
        <f t="shared" si="230"/>
        <v>8</v>
      </c>
      <c r="M4541" s="112" t="s">
        <v>2719</v>
      </c>
      <c r="N4541" s="140">
        <f>IFERROR(VLOOKUP(M4541,LISTS!G:H,2,FALSE),"0")</f>
        <v>8</v>
      </c>
      <c r="O4541" s="68">
        <f t="shared" si="231"/>
        <v>8</v>
      </c>
      <c r="P4541" s="117" t="s">
        <v>2720</v>
      </c>
      <c r="Q4541" s="117" t="s">
        <v>3622</v>
      </c>
      <c r="R4541" s="117" t="s">
        <v>2744</v>
      </c>
      <c r="S4541" s="103" t="s">
        <v>3623</v>
      </c>
      <c r="T4541" s="103" t="s">
        <v>775</v>
      </c>
    </row>
    <row r="4542" spans="1:20">
      <c r="A4542" s="4" t="str">
        <f>VLOOKUP(C4542,STYLES!$A$1:$R$2088,7,FALSE)</f>
        <v>Fleece</v>
      </c>
      <c r="B4542" t="str">
        <f>VLOOKUP(C4542,STYLES!$1:$1048576,6,FALSE)</f>
        <v>Team 365™</v>
      </c>
      <c r="C4542" s="103" t="s">
        <v>1993</v>
      </c>
      <c r="E4542" t="str">
        <f>VLOOKUP(C4542,STYLES!$1:$1048576,12,FALSE)</f>
        <v>Elite Performance Quarter-Zip</v>
      </c>
      <c r="F4542" s="111" t="s">
        <v>3686</v>
      </c>
      <c r="G4542" s="111" t="s">
        <v>2763</v>
      </c>
      <c r="H4542" s="113" t="str">
        <f>VLOOKUP(C4542,STYLES!$1:$1048576,9,FALSE)</f>
        <v>Active</v>
      </c>
      <c r="I4542" s="113" t="str">
        <f>VLOOKUP(C4542,STYLES!$1:$1048576,10,FALSE)</f>
        <v>Active</v>
      </c>
      <c r="J4542" s="112" t="s">
        <v>2719</v>
      </c>
      <c r="K4542" s="139">
        <f>IFERROR(VLOOKUP(J4542,LISTS!G:H,2,FALSE),"0")</f>
        <v>8</v>
      </c>
      <c r="L4542" s="68">
        <f t="shared" ref="L4542:L4605" si="232">IF(OR(H4542="ACTIVE",H4542="NEW",H4542="DNR",H4542="Pre-Closeout"),K4542,"")</f>
        <v>8</v>
      </c>
      <c r="M4542" s="112" t="s">
        <v>2719</v>
      </c>
      <c r="N4542" s="140">
        <f>IFERROR(VLOOKUP(M4542,LISTS!G:H,2,FALSE),"0")</f>
        <v>8</v>
      </c>
      <c r="O4542" s="68">
        <f t="shared" si="231"/>
        <v>8</v>
      </c>
      <c r="P4542" s="117" t="s">
        <v>2720</v>
      </c>
      <c r="Q4542" s="117" t="s">
        <v>2783</v>
      </c>
      <c r="R4542" s="117" t="s">
        <v>2744</v>
      </c>
      <c r="S4542" s="103" t="s">
        <v>2922</v>
      </c>
      <c r="T4542" s="103" t="s">
        <v>775</v>
      </c>
    </row>
    <row r="4543" spans="1:20">
      <c r="A4543" s="4" t="str">
        <f>VLOOKUP(C4543,STYLES!$A$1:$R$2088,7,FALSE)</f>
        <v>Fleece</v>
      </c>
      <c r="B4543" t="str">
        <f>VLOOKUP(C4543,STYLES!$1:$1048576,6,FALSE)</f>
        <v>Team 365™</v>
      </c>
      <c r="C4543" s="103" t="s">
        <v>1993</v>
      </c>
      <c r="E4543" t="str">
        <f>VLOOKUP(C4543,STYLES!$1:$1048576,12,FALSE)</f>
        <v>Elite Performance Quarter-Zip</v>
      </c>
      <c r="F4543" s="111" t="s">
        <v>3688</v>
      </c>
      <c r="G4543" s="111" t="s">
        <v>2724</v>
      </c>
      <c r="H4543" s="113" t="str">
        <f>VLOOKUP(C4543,STYLES!$1:$1048576,9,FALSE)</f>
        <v>Active</v>
      </c>
      <c r="I4543" s="113" t="str">
        <f>VLOOKUP(C4543,STYLES!$1:$1048576,10,FALSE)</f>
        <v>Active</v>
      </c>
      <c r="J4543" s="112" t="s">
        <v>2719</v>
      </c>
      <c r="K4543" s="139">
        <f>IFERROR(VLOOKUP(J4543,LISTS!G:H,2,FALSE),"0")</f>
        <v>8</v>
      </c>
      <c r="L4543" s="68">
        <f t="shared" si="232"/>
        <v>8</v>
      </c>
      <c r="M4543" s="112" t="s">
        <v>2719</v>
      </c>
      <c r="N4543" s="140">
        <f>IFERROR(VLOOKUP(M4543,LISTS!G:H,2,FALSE),"0")</f>
        <v>8</v>
      </c>
      <c r="O4543" s="68">
        <f t="shared" si="231"/>
        <v>8</v>
      </c>
      <c r="P4543" s="117" t="s">
        <v>2720</v>
      </c>
      <c r="Q4543" s="117" t="s">
        <v>2794</v>
      </c>
      <c r="R4543" s="117" t="s">
        <v>2744</v>
      </c>
      <c r="S4543" s="103" t="s">
        <v>2795</v>
      </c>
      <c r="T4543" s="103" t="s">
        <v>775</v>
      </c>
    </row>
    <row r="4544" spans="1:20">
      <c r="A4544" s="4" t="str">
        <f>VLOOKUP(C4544,STYLES!$A$1:$R$2088,7,FALSE)</f>
        <v>Fleece</v>
      </c>
      <c r="B4544" t="str">
        <f>VLOOKUP(C4544,STYLES!$1:$1048576,6,FALSE)</f>
        <v>Team 365™</v>
      </c>
      <c r="C4544" s="103" t="s">
        <v>1993</v>
      </c>
      <c r="E4544" t="str">
        <f>VLOOKUP(C4544,STYLES!$1:$1048576,12,FALSE)</f>
        <v>Elite Performance Quarter-Zip</v>
      </c>
      <c r="F4544" s="111" t="s">
        <v>3691</v>
      </c>
      <c r="G4544" s="111" t="s">
        <v>2755</v>
      </c>
      <c r="H4544" s="113" t="str">
        <f>VLOOKUP(C4544,STYLES!$1:$1048576,9,FALSE)</f>
        <v>Active</v>
      </c>
      <c r="I4544" s="113" t="str">
        <f>VLOOKUP(C4544,STYLES!$1:$1048576,10,FALSE)</f>
        <v>Active</v>
      </c>
      <c r="J4544" s="112" t="s">
        <v>2719</v>
      </c>
      <c r="K4544" s="139">
        <f>IFERROR(VLOOKUP(J4544,LISTS!G:H,2,FALSE),"0")</f>
        <v>8</v>
      </c>
      <c r="L4544" s="68">
        <f t="shared" si="232"/>
        <v>8</v>
      </c>
      <c r="M4544" s="112" t="s">
        <v>2719</v>
      </c>
      <c r="N4544" s="140">
        <f>IFERROR(VLOOKUP(M4544,LISTS!G:H,2,FALSE),"0")</f>
        <v>8</v>
      </c>
      <c r="O4544" s="68">
        <f t="shared" si="231"/>
        <v>8</v>
      </c>
      <c r="P4544" s="117" t="s">
        <v>2720</v>
      </c>
      <c r="Q4544" s="117" t="s">
        <v>3633</v>
      </c>
      <c r="R4544" s="117" t="s">
        <v>2744</v>
      </c>
      <c r="S4544" s="103" t="s">
        <v>3238</v>
      </c>
      <c r="T4544" s="103" t="s">
        <v>775</v>
      </c>
    </row>
    <row r="4545" spans="1:20">
      <c r="A4545" s="4" t="str">
        <f>VLOOKUP(C4545,STYLES!$A$1:$R$2088,7,FALSE)</f>
        <v>Fleece</v>
      </c>
      <c r="B4545" t="str">
        <f>VLOOKUP(C4545,STYLES!$1:$1048576,6,FALSE)</f>
        <v>Team 365™</v>
      </c>
      <c r="C4545" s="103" t="s">
        <v>1993</v>
      </c>
      <c r="E4545" t="str">
        <f>VLOOKUP(C4545,STYLES!$1:$1048576,12,FALSE)</f>
        <v>Elite Performance Quarter-Zip</v>
      </c>
      <c r="F4545" s="111" t="s">
        <v>3692</v>
      </c>
      <c r="G4545" s="111" t="s">
        <v>2809</v>
      </c>
      <c r="H4545" s="113" t="str">
        <f>VLOOKUP(C4545,STYLES!$1:$1048576,9,FALSE)</f>
        <v>Active</v>
      </c>
      <c r="I4545" s="113" t="str">
        <f>VLOOKUP(C4545,STYLES!$1:$1048576,10,FALSE)</f>
        <v>Active</v>
      </c>
      <c r="J4545" s="112" t="s">
        <v>2719</v>
      </c>
      <c r="K4545" s="139">
        <f>IFERROR(VLOOKUP(J4545,LISTS!G:H,2,FALSE),"0")</f>
        <v>8</v>
      </c>
      <c r="L4545" s="68">
        <f t="shared" si="232"/>
        <v>8</v>
      </c>
      <c r="M4545" s="112" t="s">
        <v>2719</v>
      </c>
      <c r="N4545" s="140">
        <f>IFERROR(VLOOKUP(M4545,LISTS!G:H,2,FALSE),"0")</f>
        <v>8</v>
      </c>
      <c r="O4545" s="68">
        <f t="shared" si="231"/>
        <v>8</v>
      </c>
      <c r="P4545" s="117" t="s">
        <v>2720</v>
      </c>
      <c r="Q4545" s="117" t="s">
        <v>3368</v>
      </c>
      <c r="R4545" s="117" t="s">
        <v>2744</v>
      </c>
      <c r="S4545" s="103" t="s">
        <v>3369</v>
      </c>
      <c r="T4545" s="103" t="s">
        <v>775</v>
      </c>
    </row>
    <row r="4546" spans="1:20">
      <c r="A4546" s="4" t="str">
        <f>VLOOKUP(C4546,STYLES!$A$1:$R$2088,7,FALSE)</f>
        <v>Fleece</v>
      </c>
      <c r="B4546" t="str">
        <f>VLOOKUP(C4546,STYLES!$1:$1048576,6,FALSE)</f>
        <v>Team 365™</v>
      </c>
      <c r="C4546" s="103" t="s">
        <v>1993</v>
      </c>
      <c r="E4546" t="str">
        <f>VLOOKUP(C4546,STYLES!$1:$1048576,12,FALSE)</f>
        <v>Elite Performance Quarter-Zip</v>
      </c>
      <c r="F4546" s="112" t="s">
        <v>3703</v>
      </c>
      <c r="G4546" s="111" t="s">
        <v>2743</v>
      </c>
      <c r="H4546" s="113" t="str">
        <f>VLOOKUP(C4546,STYLES!$1:$1048576,9,FALSE)</f>
        <v>Active</v>
      </c>
      <c r="I4546" s="113" t="str">
        <f>VLOOKUP(C4546,STYLES!$1:$1048576,10,FALSE)</f>
        <v>Active</v>
      </c>
      <c r="J4546" s="112" t="s">
        <v>2719</v>
      </c>
      <c r="K4546" s="139">
        <f>IFERROR(VLOOKUP(J4546,LISTS!G:H,2,FALSE),"0")</f>
        <v>8</v>
      </c>
      <c r="L4546" s="68">
        <f t="shared" si="232"/>
        <v>8</v>
      </c>
      <c r="M4546" s="112" t="s">
        <v>2719</v>
      </c>
      <c r="N4546" s="140">
        <f>IFERROR(VLOOKUP(M4546,LISTS!G:H,2,FALSE),"0")</f>
        <v>8</v>
      </c>
      <c r="O4546" s="68">
        <f t="shared" si="231"/>
        <v>8</v>
      </c>
      <c r="P4546" s="117" t="s">
        <v>2720</v>
      </c>
      <c r="Q4546" s="118" t="s">
        <v>2744</v>
      </c>
      <c r="R4546" s="117" t="s">
        <v>2783</v>
      </c>
      <c r="S4546" s="112" t="s">
        <v>775</v>
      </c>
      <c r="T4546" s="103" t="s">
        <v>2922</v>
      </c>
    </row>
    <row r="4547" spans="1:20">
      <c r="A4547" s="4"/>
      <c r="F4547" s="112"/>
      <c r="G4547" s="111"/>
      <c r="I4547" s="130"/>
      <c r="J4547" s="112"/>
      <c r="K4547" s="139"/>
      <c r="L4547" s="60">
        <f>SUM(L4539:L4546)</f>
        <v>64</v>
      </c>
      <c r="M4547" s="112"/>
      <c r="N4547" s="140"/>
      <c r="O4547" s="60">
        <f>SUM(O4539:O4546)</f>
        <v>64</v>
      </c>
      <c r="Q4547" s="117"/>
      <c r="R4547" s="117"/>
      <c r="S4547" s="103"/>
      <c r="T4547" s="103"/>
    </row>
    <row r="4548" spans="1:20">
      <c r="A4548" s="4" t="str">
        <f>VLOOKUP(C4548,STYLES!$A$1:$R$2088,7,FALSE)</f>
        <v>Fleece</v>
      </c>
      <c r="B4548" t="str">
        <f>VLOOKUP(C4548,STYLES!$1:$1048576,6,FALSE)</f>
        <v>Team 365™</v>
      </c>
      <c r="C4548" s="103" t="s">
        <v>1996</v>
      </c>
      <c r="E4548" t="str">
        <f>VLOOKUP(C4548,STYLES!$1:$1048576,12,FALSE)</f>
        <v>Elite Performance Quarter-Zip</v>
      </c>
      <c r="F4548" s="111" t="s">
        <v>2825</v>
      </c>
      <c r="G4548" s="111" t="s">
        <v>2718</v>
      </c>
      <c r="H4548" s="113" t="str">
        <f>VLOOKUP(C4548,STYLES!$1:$1048576,9,FALSE)</f>
        <v>Active</v>
      </c>
      <c r="I4548" s="113" t="str">
        <f>VLOOKUP(C4548,STYLES!$1:$1048576,10,FALSE)</f>
        <v>Active</v>
      </c>
      <c r="J4548" s="112" t="s">
        <v>2745</v>
      </c>
      <c r="K4548" s="139">
        <f>IFERROR(VLOOKUP(J4548,LISTS!G:H,2,FALSE),"0")</f>
        <v>7</v>
      </c>
      <c r="L4548" s="68">
        <f t="shared" si="232"/>
        <v>7</v>
      </c>
      <c r="M4548" s="112" t="s">
        <v>2745</v>
      </c>
      <c r="N4548" s="140">
        <f>IFERROR(VLOOKUP(M4548,LISTS!G:H,2,FALSE),"0")</f>
        <v>7</v>
      </c>
      <c r="O4548" s="68">
        <f t="shared" si="231"/>
        <v>7</v>
      </c>
      <c r="P4548" s="117" t="s">
        <v>2720</v>
      </c>
      <c r="Q4548" s="101" t="s">
        <v>2721</v>
      </c>
      <c r="R4548" s="117" t="s">
        <v>2744</v>
      </c>
      <c r="S4548" s="112" t="s">
        <v>2722</v>
      </c>
      <c r="T4548" s="103" t="s">
        <v>775</v>
      </c>
    </row>
    <row r="4549" spans="1:20">
      <c r="A4549" s="4" t="str">
        <f>VLOOKUP(C4549,STYLES!$A$1:$R$2088,7,FALSE)</f>
        <v>Fleece</v>
      </c>
      <c r="B4549" t="str">
        <f>VLOOKUP(C4549,STYLES!$1:$1048576,6,FALSE)</f>
        <v>Team 365™</v>
      </c>
      <c r="C4549" s="103" t="s">
        <v>1996</v>
      </c>
      <c r="E4549" t="str">
        <f>VLOOKUP(C4549,STYLES!$1:$1048576,12,FALSE)</f>
        <v>Elite Performance Quarter-Zip</v>
      </c>
      <c r="F4549" s="111" t="s">
        <v>3684</v>
      </c>
      <c r="G4549" s="111" t="s">
        <v>2740</v>
      </c>
      <c r="H4549" s="113" t="str">
        <f>VLOOKUP(C4549,STYLES!$1:$1048576,9,FALSE)</f>
        <v>Active</v>
      </c>
      <c r="I4549" s="113" t="str">
        <f>VLOOKUP(C4549,STYLES!$1:$1048576,10,FALSE)</f>
        <v>Active</v>
      </c>
      <c r="J4549" s="112" t="s">
        <v>2745</v>
      </c>
      <c r="K4549" s="139">
        <f>IFERROR(VLOOKUP(J4549,LISTS!G:H,2,FALSE),"0")</f>
        <v>7</v>
      </c>
      <c r="L4549" s="68">
        <f t="shared" si="232"/>
        <v>7</v>
      </c>
      <c r="M4549" s="112" t="s">
        <v>2745</v>
      </c>
      <c r="N4549" s="140">
        <f>IFERROR(VLOOKUP(M4549,LISTS!G:H,2,FALSE),"0")</f>
        <v>7</v>
      </c>
      <c r="O4549" s="68">
        <f t="shared" si="231"/>
        <v>7</v>
      </c>
      <c r="P4549" s="117" t="s">
        <v>2720</v>
      </c>
      <c r="Q4549" s="117" t="s">
        <v>3619</v>
      </c>
      <c r="R4549" s="117" t="s">
        <v>2744</v>
      </c>
      <c r="S4549" s="103" t="s">
        <v>3620</v>
      </c>
      <c r="T4549" s="103" t="s">
        <v>775</v>
      </c>
    </row>
    <row r="4550" spans="1:20">
      <c r="A4550" s="4" t="str">
        <f>VLOOKUP(C4550,STYLES!$A$1:$R$2088,7,FALSE)</f>
        <v>Fleece</v>
      </c>
      <c r="B4550" t="str">
        <f>VLOOKUP(C4550,STYLES!$1:$1048576,6,FALSE)</f>
        <v>Team 365™</v>
      </c>
      <c r="C4550" s="103" t="s">
        <v>1996</v>
      </c>
      <c r="E4550" t="str">
        <f>VLOOKUP(C4550,STYLES!$1:$1048576,12,FALSE)</f>
        <v>Elite Performance Quarter-Zip</v>
      </c>
      <c r="F4550" s="111" t="s">
        <v>3685</v>
      </c>
      <c r="G4550" s="111" t="s">
        <v>2732</v>
      </c>
      <c r="H4550" s="113" t="str">
        <f>VLOOKUP(C4550,STYLES!$1:$1048576,9,FALSE)</f>
        <v>Active</v>
      </c>
      <c r="I4550" s="113" t="str">
        <f>VLOOKUP(C4550,STYLES!$1:$1048576,10,FALSE)</f>
        <v>Active</v>
      </c>
      <c r="J4550" s="112" t="s">
        <v>2745</v>
      </c>
      <c r="K4550" s="139">
        <f>IFERROR(VLOOKUP(J4550,LISTS!G:H,2,FALSE),"0")</f>
        <v>7</v>
      </c>
      <c r="L4550" s="68">
        <f t="shared" si="232"/>
        <v>7</v>
      </c>
      <c r="M4550" s="112" t="s">
        <v>2745</v>
      </c>
      <c r="N4550" s="140">
        <f>IFERROR(VLOOKUP(M4550,LISTS!G:H,2,FALSE),"0")</f>
        <v>7</v>
      </c>
      <c r="O4550" s="68">
        <f t="shared" si="231"/>
        <v>7</v>
      </c>
      <c r="P4550" s="117" t="s">
        <v>2720</v>
      </c>
      <c r="Q4550" s="117" t="s">
        <v>3622</v>
      </c>
      <c r="R4550" s="117" t="s">
        <v>2744</v>
      </c>
      <c r="S4550" s="103" t="s">
        <v>3623</v>
      </c>
      <c r="T4550" s="103" t="s">
        <v>775</v>
      </c>
    </row>
    <row r="4551" spans="1:20">
      <c r="A4551" s="4" t="str">
        <f>VLOOKUP(C4551,STYLES!$A$1:$R$2088,7,FALSE)</f>
        <v>Fleece</v>
      </c>
      <c r="B4551" t="str">
        <f>VLOOKUP(C4551,STYLES!$1:$1048576,6,FALSE)</f>
        <v>Team 365™</v>
      </c>
      <c r="C4551" s="103" t="s">
        <v>1996</v>
      </c>
      <c r="E4551" t="str">
        <f>VLOOKUP(C4551,STYLES!$1:$1048576,12,FALSE)</f>
        <v>Elite Performance Quarter-Zip</v>
      </c>
      <c r="F4551" s="111" t="s">
        <v>3686</v>
      </c>
      <c r="G4551" s="111" t="s">
        <v>2763</v>
      </c>
      <c r="H4551" s="113" t="str">
        <f>VLOOKUP(C4551,STYLES!$1:$1048576,9,FALSE)</f>
        <v>Active</v>
      </c>
      <c r="I4551" s="113" t="str">
        <f>VLOOKUP(C4551,STYLES!$1:$1048576,10,FALSE)</f>
        <v>Active</v>
      </c>
      <c r="J4551" s="112" t="s">
        <v>2745</v>
      </c>
      <c r="K4551" s="139">
        <f>IFERROR(VLOOKUP(J4551,LISTS!G:H,2,FALSE),"0")</f>
        <v>7</v>
      </c>
      <c r="L4551" s="68">
        <f t="shared" si="232"/>
        <v>7</v>
      </c>
      <c r="M4551" s="112" t="s">
        <v>2745</v>
      </c>
      <c r="N4551" s="140">
        <f>IFERROR(VLOOKUP(M4551,LISTS!G:H,2,FALSE),"0")</f>
        <v>7</v>
      </c>
      <c r="O4551" s="68">
        <f t="shared" si="231"/>
        <v>7</v>
      </c>
      <c r="P4551" s="117" t="s">
        <v>2720</v>
      </c>
      <c r="Q4551" s="117" t="s">
        <v>2783</v>
      </c>
      <c r="R4551" s="117" t="s">
        <v>2744</v>
      </c>
      <c r="S4551" s="103" t="s">
        <v>2922</v>
      </c>
      <c r="T4551" s="103" t="s">
        <v>775</v>
      </c>
    </row>
    <row r="4552" spans="1:20">
      <c r="A4552" s="4" t="str">
        <f>VLOOKUP(C4552,STYLES!$A$1:$R$2088,7,FALSE)</f>
        <v>Fleece</v>
      </c>
      <c r="B4552" t="str">
        <f>VLOOKUP(C4552,STYLES!$1:$1048576,6,FALSE)</f>
        <v>Team 365™</v>
      </c>
      <c r="C4552" s="103" t="s">
        <v>1996</v>
      </c>
      <c r="E4552" t="str">
        <f>VLOOKUP(C4552,STYLES!$1:$1048576,12,FALSE)</f>
        <v>Elite Performance Quarter-Zip</v>
      </c>
      <c r="F4552" s="111" t="s">
        <v>3688</v>
      </c>
      <c r="G4552" s="111" t="s">
        <v>2724</v>
      </c>
      <c r="H4552" s="113" t="str">
        <f>VLOOKUP(C4552,STYLES!$1:$1048576,9,FALSE)</f>
        <v>Active</v>
      </c>
      <c r="I4552" s="113" t="str">
        <f>VLOOKUP(C4552,STYLES!$1:$1048576,10,FALSE)</f>
        <v>Active</v>
      </c>
      <c r="J4552" s="112" t="s">
        <v>2745</v>
      </c>
      <c r="K4552" s="139">
        <f>IFERROR(VLOOKUP(J4552,LISTS!G:H,2,FALSE),"0")</f>
        <v>7</v>
      </c>
      <c r="L4552" s="68">
        <f t="shared" si="232"/>
        <v>7</v>
      </c>
      <c r="M4552" s="112" t="s">
        <v>2745</v>
      </c>
      <c r="N4552" s="140">
        <f>IFERROR(VLOOKUP(M4552,LISTS!G:H,2,FALSE),"0")</f>
        <v>7</v>
      </c>
      <c r="O4552" s="68">
        <f t="shared" si="231"/>
        <v>7</v>
      </c>
      <c r="P4552" s="117" t="s">
        <v>2720</v>
      </c>
      <c r="Q4552" s="117" t="s">
        <v>2794</v>
      </c>
      <c r="R4552" s="117" t="s">
        <v>2744</v>
      </c>
      <c r="S4552" s="103" t="s">
        <v>2795</v>
      </c>
      <c r="T4552" s="103" t="s">
        <v>775</v>
      </c>
    </row>
    <row r="4553" spans="1:20">
      <c r="A4553" s="4" t="str">
        <f>VLOOKUP(C4553,STYLES!$A$1:$R$2088,7,FALSE)</f>
        <v>Fleece</v>
      </c>
      <c r="B4553" t="str">
        <f>VLOOKUP(C4553,STYLES!$1:$1048576,6,FALSE)</f>
        <v>Team 365™</v>
      </c>
      <c r="C4553" s="103" t="s">
        <v>1996</v>
      </c>
      <c r="E4553" t="str">
        <f>VLOOKUP(C4553,STYLES!$1:$1048576,12,FALSE)</f>
        <v>Elite Performance Quarter-Zip</v>
      </c>
      <c r="F4553" s="111" t="s">
        <v>3691</v>
      </c>
      <c r="G4553" s="111" t="s">
        <v>2755</v>
      </c>
      <c r="H4553" s="113" t="str">
        <f>VLOOKUP(C4553,STYLES!$1:$1048576,9,FALSE)</f>
        <v>Active</v>
      </c>
      <c r="I4553" s="113" t="str">
        <f>VLOOKUP(C4553,STYLES!$1:$1048576,10,FALSE)</f>
        <v>Active</v>
      </c>
      <c r="J4553" s="112" t="s">
        <v>2745</v>
      </c>
      <c r="K4553" s="139">
        <f>IFERROR(VLOOKUP(J4553,LISTS!G:H,2,FALSE),"0")</f>
        <v>7</v>
      </c>
      <c r="L4553" s="68">
        <f t="shared" si="232"/>
        <v>7</v>
      </c>
      <c r="M4553" s="112" t="s">
        <v>2745</v>
      </c>
      <c r="N4553" s="140">
        <f>IFERROR(VLOOKUP(M4553,LISTS!G:H,2,FALSE),"0")</f>
        <v>7</v>
      </c>
      <c r="O4553" s="68">
        <f t="shared" si="231"/>
        <v>7</v>
      </c>
      <c r="P4553" s="117" t="s">
        <v>2720</v>
      </c>
      <c r="Q4553" s="117" t="s">
        <v>3633</v>
      </c>
      <c r="R4553" s="117" t="s">
        <v>2744</v>
      </c>
      <c r="S4553" s="103" t="s">
        <v>3238</v>
      </c>
      <c r="T4553" s="103" t="s">
        <v>775</v>
      </c>
    </row>
    <row r="4554" spans="1:20">
      <c r="A4554" s="4" t="str">
        <f>VLOOKUP(C4554,STYLES!$A$1:$R$2088,7,FALSE)</f>
        <v>Fleece</v>
      </c>
      <c r="B4554" t="str">
        <f>VLOOKUP(C4554,STYLES!$1:$1048576,6,FALSE)</f>
        <v>Team 365™</v>
      </c>
      <c r="C4554" s="103" t="s">
        <v>1996</v>
      </c>
      <c r="E4554" t="str">
        <f>VLOOKUP(C4554,STYLES!$1:$1048576,12,FALSE)</f>
        <v>Elite Performance Quarter-Zip</v>
      </c>
      <c r="F4554" s="111" t="s">
        <v>3692</v>
      </c>
      <c r="G4554" s="111" t="s">
        <v>2809</v>
      </c>
      <c r="H4554" s="113" t="str">
        <f>VLOOKUP(C4554,STYLES!$1:$1048576,9,FALSE)</f>
        <v>Active</v>
      </c>
      <c r="I4554" s="113" t="str">
        <f>VLOOKUP(C4554,STYLES!$1:$1048576,10,FALSE)</f>
        <v>Active</v>
      </c>
      <c r="J4554" s="112" t="s">
        <v>2745</v>
      </c>
      <c r="K4554" s="139">
        <f>IFERROR(VLOOKUP(J4554,LISTS!G:H,2,FALSE),"0")</f>
        <v>7</v>
      </c>
      <c r="L4554" s="68">
        <f t="shared" si="232"/>
        <v>7</v>
      </c>
      <c r="M4554" s="112" t="s">
        <v>2745</v>
      </c>
      <c r="N4554" s="140">
        <f>IFERROR(VLOOKUP(M4554,LISTS!G:H,2,FALSE),"0")</f>
        <v>7</v>
      </c>
      <c r="O4554" s="68">
        <f t="shared" si="231"/>
        <v>7</v>
      </c>
      <c r="P4554" s="117" t="s">
        <v>2720</v>
      </c>
      <c r="Q4554" s="117" t="s">
        <v>3368</v>
      </c>
      <c r="R4554" s="117" t="s">
        <v>2744</v>
      </c>
      <c r="S4554" s="103" t="s">
        <v>3369</v>
      </c>
      <c r="T4554" s="103" t="s">
        <v>775</v>
      </c>
    </row>
    <row r="4555" spans="1:20">
      <c r="A4555" s="4" t="str">
        <f>VLOOKUP(C4555,STYLES!$A$1:$R$2088,7,FALSE)</f>
        <v>Fleece</v>
      </c>
      <c r="B4555" t="str">
        <f>VLOOKUP(C4555,STYLES!$1:$1048576,6,FALSE)</f>
        <v>Team 365™</v>
      </c>
      <c r="C4555" s="103" t="s">
        <v>1996</v>
      </c>
      <c r="E4555" t="str">
        <f>VLOOKUP(C4555,STYLES!$1:$1048576,12,FALSE)</f>
        <v>Elite Performance Quarter-Zip</v>
      </c>
      <c r="F4555" s="112" t="s">
        <v>3703</v>
      </c>
      <c r="G4555" s="111" t="s">
        <v>2743</v>
      </c>
      <c r="H4555" s="113" t="str">
        <f>VLOOKUP(C4555,STYLES!$1:$1048576,9,FALSE)</f>
        <v>Active</v>
      </c>
      <c r="I4555" s="113" t="str">
        <f>VLOOKUP(C4555,STYLES!$1:$1048576,10,FALSE)</f>
        <v>Active</v>
      </c>
      <c r="J4555" s="112" t="s">
        <v>2745</v>
      </c>
      <c r="K4555" s="139">
        <f>IFERROR(VLOOKUP(J4555,LISTS!G:H,2,FALSE),"0")</f>
        <v>7</v>
      </c>
      <c r="L4555" s="68">
        <f t="shared" si="232"/>
        <v>7</v>
      </c>
      <c r="M4555" s="112" t="s">
        <v>2745</v>
      </c>
      <c r="N4555" s="140">
        <f>IFERROR(VLOOKUP(M4555,LISTS!G:H,2,FALSE),"0")</f>
        <v>7</v>
      </c>
      <c r="O4555" s="68">
        <f t="shared" si="231"/>
        <v>7</v>
      </c>
      <c r="P4555" s="117" t="s">
        <v>2720</v>
      </c>
      <c r="Q4555" s="118" t="s">
        <v>2744</v>
      </c>
      <c r="R4555" s="117" t="s">
        <v>2783</v>
      </c>
      <c r="S4555" s="112" t="s">
        <v>775</v>
      </c>
      <c r="T4555" s="103" t="s">
        <v>2922</v>
      </c>
    </row>
    <row r="4556" spans="1:20">
      <c r="A4556" s="4"/>
      <c r="F4556" s="112"/>
      <c r="G4556" s="111"/>
      <c r="I4556" s="130"/>
      <c r="J4556" s="112"/>
      <c r="K4556" s="139"/>
      <c r="L4556" s="60">
        <f>SUM(L4548:L4555)</f>
        <v>56</v>
      </c>
      <c r="M4556" s="112"/>
      <c r="N4556" s="140"/>
      <c r="O4556" s="60">
        <f>SUM(O4548:O4555)</f>
        <v>56</v>
      </c>
      <c r="Q4556" s="117"/>
      <c r="R4556" s="117"/>
      <c r="S4556" s="103"/>
      <c r="T4556" s="103"/>
    </row>
    <row r="4557" spans="1:20">
      <c r="A4557" s="4" t="str">
        <f>VLOOKUP(C4557,STYLES!$A$1:$R$2088,7,FALSE)</f>
        <v>Fleece</v>
      </c>
      <c r="B4557" t="str">
        <f>VLOOKUP(C4557,STYLES!$1:$1048576,6,FALSE)</f>
        <v>Team 365™</v>
      </c>
      <c r="C4557" s="103" t="s">
        <v>1997</v>
      </c>
      <c r="E4557" t="str">
        <f>VLOOKUP(C4557,STYLES!$1:$1048576,12,FALSE)</f>
        <v>Elite Performance Full-Zip</v>
      </c>
      <c r="F4557" s="111" t="s">
        <v>2825</v>
      </c>
      <c r="G4557" s="111" t="s">
        <v>2718</v>
      </c>
      <c r="H4557" s="113" t="str">
        <f>VLOOKUP(C4557,STYLES!$1:$1048576,9,FALSE)</f>
        <v>Active</v>
      </c>
      <c r="I4557" s="113" t="str">
        <f>VLOOKUP(C4557,STYLES!$1:$1048576,10,FALSE)</f>
        <v>Active</v>
      </c>
      <c r="J4557" s="112" t="s">
        <v>2719</v>
      </c>
      <c r="K4557" s="139">
        <f>IFERROR(VLOOKUP(J4557,LISTS!G:H,2,FALSE),"0")</f>
        <v>8</v>
      </c>
      <c r="L4557" s="68">
        <f t="shared" si="232"/>
        <v>8</v>
      </c>
      <c r="M4557" s="112" t="s">
        <v>2719</v>
      </c>
      <c r="N4557" s="140">
        <f>IFERROR(VLOOKUP(M4557,LISTS!G:H,2,FALSE),"0")</f>
        <v>8</v>
      </c>
      <c r="O4557" s="68">
        <f t="shared" si="231"/>
        <v>8</v>
      </c>
      <c r="P4557" s="117" t="s">
        <v>2720</v>
      </c>
      <c r="Q4557" s="101" t="s">
        <v>2721</v>
      </c>
      <c r="R4557" s="117" t="s">
        <v>2744</v>
      </c>
      <c r="S4557" s="112" t="s">
        <v>2722</v>
      </c>
      <c r="T4557" s="103" t="s">
        <v>775</v>
      </c>
    </row>
    <row r="4558" spans="1:20">
      <c r="A4558" s="4" t="str">
        <f>VLOOKUP(C4558,STYLES!$A$1:$R$2088,7,FALSE)</f>
        <v>Fleece</v>
      </c>
      <c r="B4558" t="str">
        <f>VLOOKUP(C4558,STYLES!$1:$1048576,6,FALSE)</f>
        <v>Team 365™</v>
      </c>
      <c r="C4558" s="103" t="s">
        <v>1997</v>
      </c>
      <c r="E4558" t="str">
        <f>VLOOKUP(C4558,STYLES!$1:$1048576,12,FALSE)</f>
        <v>Elite Performance Full-Zip</v>
      </c>
      <c r="F4558" s="111" t="s">
        <v>3684</v>
      </c>
      <c r="G4558" s="111" t="s">
        <v>2740</v>
      </c>
      <c r="H4558" s="113" t="str">
        <f>VLOOKUP(C4558,STYLES!$1:$1048576,9,FALSE)</f>
        <v>Active</v>
      </c>
      <c r="I4558" s="113" t="str">
        <f>VLOOKUP(C4558,STYLES!$1:$1048576,10,FALSE)</f>
        <v>Active</v>
      </c>
      <c r="J4558" s="112" t="s">
        <v>2719</v>
      </c>
      <c r="K4558" s="139">
        <f>IFERROR(VLOOKUP(J4558,LISTS!G:H,2,FALSE),"0")</f>
        <v>8</v>
      </c>
      <c r="L4558" s="68">
        <f t="shared" si="232"/>
        <v>8</v>
      </c>
      <c r="M4558" s="112" t="s">
        <v>2719</v>
      </c>
      <c r="N4558" s="140">
        <f>IFERROR(VLOOKUP(M4558,LISTS!G:H,2,FALSE),"0")</f>
        <v>8</v>
      </c>
      <c r="O4558" s="68">
        <f t="shared" si="231"/>
        <v>8</v>
      </c>
      <c r="P4558" s="117" t="s">
        <v>2720</v>
      </c>
      <c r="Q4558" s="117" t="s">
        <v>3619</v>
      </c>
      <c r="R4558" s="117" t="s">
        <v>2744</v>
      </c>
      <c r="S4558" s="103" t="s">
        <v>3620</v>
      </c>
      <c r="T4558" s="103" t="s">
        <v>775</v>
      </c>
    </row>
    <row r="4559" spans="1:20">
      <c r="A4559" s="4" t="str">
        <f>VLOOKUP(C4559,STYLES!$A$1:$R$2088,7,FALSE)</f>
        <v>Fleece</v>
      </c>
      <c r="B4559" t="str">
        <f>VLOOKUP(C4559,STYLES!$1:$1048576,6,FALSE)</f>
        <v>Team 365™</v>
      </c>
      <c r="C4559" s="103" t="s">
        <v>1997</v>
      </c>
      <c r="E4559" t="str">
        <f>VLOOKUP(C4559,STYLES!$1:$1048576,12,FALSE)</f>
        <v>Elite Performance Full-Zip</v>
      </c>
      <c r="F4559" s="111" t="s">
        <v>3685</v>
      </c>
      <c r="G4559" s="111" t="s">
        <v>2732</v>
      </c>
      <c r="H4559" s="113" t="str">
        <f>VLOOKUP(C4559,STYLES!$1:$1048576,9,FALSE)</f>
        <v>Active</v>
      </c>
      <c r="I4559" s="113" t="str">
        <f>VLOOKUP(C4559,STYLES!$1:$1048576,10,FALSE)</f>
        <v>Active</v>
      </c>
      <c r="J4559" s="112" t="s">
        <v>2719</v>
      </c>
      <c r="K4559" s="139">
        <f>IFERROR(VLOOKUP(J4559,LISTS!G:H,2,FALSE),"0")</f>
        <v>8</v>
      </c>
      <c r="L4559" s="68">
        <f t="shared" si="232"/>
        <v>8</v>
      </c>
      <c r="M4559" s="112" t="s">
        <v>2719</v>
      </c>
      <c r="N4559" s="140">
        <f>IFERROR(VLOOKUP(M4559,LISTS!G:H,2,FALSE),"0")</f>
        <v>8</v>
      </c>
      <c r="O4559" s="68">
        <f t="shared" si="231"/>
        <v>8</v>
      </c>
      <c r="P4559" s="117" t="s">
        <v>2720</v>
      </c>
      <c r="Q4559" s="117" t="s">
        <v>3622</v>
      </c>
      <c r="R4559" s="117" t="s">
        <v>2744</v>
      </c>
      <c r="S4559" s="103" t="s">
        <v>3623</v>
      </c>
      <c r="T4559" s="103" t="s">
        <v>775</v>
      </c>
    </row>
    <row r="4560" spans="1:20">
      <c r="A4560" s="4" t="str">
        <f>VLOOKUP(C4560,STYLES!$A$1:$R$2088,7,FALSE)</f>
        <v>Fleece</v>
      </c>
      <c r="B4560" t="str">
        <f>VLOOKUP(C4560,STYLES!$1:$1048576,6,FALSE)</f>
        <v>Team 365™</v>
      </c>
      <c r="C4560" s="103" t="s">
        <v>1997</v>
      </c>
      <c r="E4560" t="str">
        <f>VLOOKUP(C4560,STYLES!$1:$1048576,12,FALSE)</f>
        <v>Elite Performance Full-Zip</v>
      </c>
      <c r="F4560" s="111" t="s">
        <v>3686</v>
      </c>
      <c r="G4560" s="111" t="s">
        <v>2763</v>
      </c>
      <c r="H4560" s="113" t="str">
        <f>VLOOKUP(C4560,STYLES!$1:$1048576,9,FALSE)</f>
        <v>Active</v>
      </c>
      <c r="I4560" s="113" t="str">
        <f>VLOOKUP(C4560,STYLES!$1:$1048576,10,FALSE)</f>
        <v>Active</v>
      </c>
      <c r="J4560" s="112" t="s">
        <v>2719</v>
      </c>
      <c r="K4560" s="139">
        <f>IFERROR(VLOOKUP(J4560,LISTS!G:H,2,FALSE),"0")</f>
        <v>8</v>
      </c>
      <c r="L4560" s="68">
        <f t="shared" si="232"/>
        <v>8</v>
      </c>
      <c r="M4560" s="112" t="s">
        <v>2719</v>
      </c>
      <c r="N4560" s="140">
        <f>IFERROR(VLOOKUP(M4560,LISTS!G:H,2,FALSE),"0")</f>
        <v>8</v>
      </c>
      <c r="O4560" s="68">
        <f t="shared" si="231"/>
        <v>8</v>
      </c>
      <c r="P4560" s="117" t="s">
        <v>2720</v>
      </c>
      <c r="Q4560" s="117" t="s">
        <v>2783</v>
      </c>
      <c r="R4560" s="117" t="s">
        <v>2744</v>
      </c>
      <c r="S4560" s="103" t="s">
        <v>2922</v>
      </c>
      <c r="T4560" s="103" t="s">
        <v>775</v>
      </c>
    </row>
    <row r="4561" spans="1:20">
      <c r="A4561" s="4" t="str">
        <f>VLOOKUP(C4561,STYLES!$A$1:$R$2088,7,FALSE)</f>
        <v>Fleece</v>
      </c>
      <c r="B4561" t="str">
        <f>VLOOKUP(C4561,STYLES!$1:$1048576,6,FALSE)</f>
        <v>Team 365™</v>
      </c>
      <c r="C4561" s="103" t="s">
        <v>1997</v>
      </c>
      <c r="E4561" t="str">
        <f>VLOOKUP(C4561,STYLES!$1:$1048576,12,FALSE)</f>
        <v>Elite Performance Full-Zip</v>
      </c>
      <c r="F4561" s="111" t="s">
        <v>3688</v>
      </c>
      <c r="G4561" s="111" t="s">
        <v>2724</v>
      </c>
      <c r="H4561" s="113" t="str">
        <f>VLOOKUP(C4561,STYLES!$1:$1048576,9,FALSE)</f>
        <v>Active</v>
      </c>
      <c r="I4561" s="113" t="str">
        <f>VLOOKUP(C4561,STYLES!$1:$1048576,10,FALSE)</f>
        <v>Active</v>
      </c>
      <c r="J4561" s="112" t="s">
        <v>2719</v>
      </c>
      <c r="K4561" s="139">
        <f>IFERROR(VLOOKUP(J4561,LISTS!G:H,2,FALSE),"0")</f>
        <v>8</v>
      </c>
      <c r="L4561" s="68">
        <f t="shared" si="232"/>
        <v>8</v>
      </c>
      <c r="M4561" s="112" t="s">
        <v>2719</v>
      </c>
      <c r="N4561" s="140">
        <f>IFERROR(VLOOKUP(M4561,LISTS!G:H,2,FALSE),"0")</f>
        <v>8</v>
      </c>
      <c r="O4561" s="68">
        <f t="shared" si="231"/>
        <v>8</v>
      </c>
      <c r="P4561" s="117" t="s">
        <v>2720</v>
      </c>
      <c r="Q4561" s="117" t="s">
        <v>2794</v>
      </c>
      <c r="R4561" s="117" t="s">
        <v>2744</v>
      </c>
      <c r="S4561" s="103" t="s">
        <v>2795</v>
      </c>
      <c r="T4561" s="103" t="s">
        <v>775</v>
      </c>
    </row>
    <row r="4562" spans="1:20">
      <c r="A4562" s="4" t="str">
        <f>VLOOKUP(C4562,STYLES!$A$1:$R$2088,7,FALSE)</f>
        <v>Fleece</v>
      </c>
      <c r="B4562" t="str">
        <f>VLOOKUP(C4562,STYLES!$1:$1048576,6,FALSE)</f>
        <v>Team 365™</v>
      </c>
      <c r="C4562" s="103" t="s">
        <v>1997</v>
      </c>
      <c r="E4562" t="str">
        <f>VLOOKUP(C4562,STYLES!$1:$1048576,12,FALSE)</f>
        <v>Elite Performance Full-Zip</v>
      </c>
      <c r="F4562" s="111" t="s">
        <v>3691</v>
      </c>
      <c r="G4562" s="111" t="s">
        <v>2755</v>
      </c>
      <c r="H4562" s="113" t="str">
        <f>VLOOKUP(C4562,STYLES!$1:$1048576,9,FALSE)</f>
        <v>Active</v>
      </c>
      <c r="I4562" s="113" t="str">
        <f>VLOOKUP(C4562,STYLES!$1:$1048576,10,FALSE)</f>
        <v>Active</v>
      </c>
      <c r="J4562" s="112" t="s">
        <v>2719</v>
      </c>
      <c r="K4562" s="139">
        <f>IFERROR(VLOOKUP(J4562,LISTS!G:H,2,FALSE),"0")</f>
        <v>8</v>
      </c>
      <c r="L4562" s="68">
        <f t="shared" si="232"/>
        <v>8</v>
      </c>
      <c r="M4562" s="112" t="s">
        <v>2719</v>
      </c>
      <c r="N4562" s="140">
        <f>IFERROR(VLOOKUP(M4562,LISTS!G:H,2,FALSE),"0")</f>
        <v>8</v>
      </c>
      <c r="O4562" s="68">
        <f t="shared" ref="O4562:O4625" si="233">IF(OR(I4562="ACTIVE",I4562="NEW",I4562="DNR",I4562="Pre-Closeout"),N4562,"")</f>
        <v>8</v>
      </c>
      <c r="P4562" s="117" t="s">
        <v>2720</v>
      </c>
      <c r="Q4562" s="117" t="s">
        <v>3633</v>
      </c>
      <c r="R4562" s="117" t="s">
        <v>2744</v>
      </c>
      <c r="S4562" s="103" t="s">
        <v>3238</v>
      </c>
      <c r="T4562" s="103" t="s">
        <v>775</v>
      </c>
    </row>
    <row r="4563" spans="1:20">
      <c r="A4563" s="4" t="str">
        <f>VLOOKUP(C4563,STYLES!$A$1:$R$2088,7,FALSE)</f>
        <v>Fleece</v>
      </c>
      <c r="B4563" t="str">
        <f>VLOOKUP(C4563,STYLES!$1:$1048576,6,FALSE)</f>
        <v>Team 365™</v>
      </c>
      <c r="C4563" s="103" t="s">
        <v>1997</v>
      </c>
      <c r="E4563" t="str">
        <f>VLOOKUP(C4563,STYLES!$1:$1048576,12,FALSE)</f>
        <v>Elite Performance Full-Zip</v>
      </c>
      <c r="F4563" s="111" t="s">
        <v>3692</v>
      </c>
      <c r="G4563" s="111" t="s">
        <v>2809</v>
      </c>
      <c r="H4563" s="113" t="str">
        <f>VLOOKUP(C4563,STYLES!$1:$1048576,9,FALSE)</f>
        <v>Active</v>
      </c>
      <c r="I4563" s="113" t="str">
        <f>VLOOKUP(C4563,STYLES!$1:$1048576,10,FALSE)</f>
        <v>Active</v>
      </c>
      <c r="J4563" s="112" t="s">
        <v>2719</v>
      </c>
      <c r="K4563" s="139">
        <f>IFERROR(VLOOKUP(J4563,LISTS!G:H,2,FALSE),"0")</f>
        <v>8</v>
      </c>
      <c r="L4563" s="68">
        <f t="shared" si="232"/>
        <v>8</v>
      </c>
      <c r="M4563" s="112" t="s">
        <v>2719</v>
      </c>
      <c r="N4563" s="140">
        <f>IFERROR(VLOOKUP(M4563,LISTS!G:H,2,FALSE),"0")</f>
        <v>8</v>
      </c>
      <c r="O4563" s="68">
        <f t="shared" si="233"/>
        <v>8</v>
      </c>
      <c r="P4563" s="117" t="s">
        <v>2720</v>
      </c>
      <c r="Q4563" s="117" t="s">
        <v>3368</v>
      </c>
      <c r="R4563" s="117" t="s">
        <v>2744</v>
      </c>
      <c r="S4563" s="103" t="s">
        <v>3369</v>
      </c>
      <c r="T4563" s="103" t="s">
        <v>775</v>
      </c>
    </row>
    <row r="4564" spans="1:20">
      <c r="A4564" s="4" t="str">
        <f>VLOOKUP(C4564,STYLES!$A$1:$R$2088,7,FALSE)</f>
        <v>Fleece</v>
      </c>
      <c r="B4564" t="str">
        <f>VLOOKUP(C4564,STYLES!$1:$1048576,6,FALSE)</f>
        <v>Team 365™</v>
      </c>
      <c r="C4564" s="103" t="s">
        <v>1997</v>
      </c>
      <c r="E4564" t="str">
        <f>VLOOKUP(C4564,STYLES!$1:$1048576,12,FALSE)</f>
        <v>Elite Performance Full-Zip</v>
      </c>
      <c r="F4564" s="112" t="s">
        <v>3703</v>
      </c>
      <c r="G4564" s="111" t="s">
        <v>2743</v>
      </c>
      <c r="H4564" s="113" t="str">
        <f>VLOOKUP(C4564,STYLES!$1:$1048576,9,FALSE)</f>
        <v>Active</v>
      </c>
      <c r="I4564" s="113" t="str">
        <f>VLOOKUP(C4564,STYLES!$1:$1048576,10,FALSE)</f>
        <v>Active</v>
      </c>
      <c r="J4564" s="112" t="s">
        <v>2719</v>
      </c>
      <c r="K4564" s="139">
        <f>IFERROR(VLOOKUP(J4564,LISTS!G:H,2,FALSE),"0")</f>
        <v>8</v>
      </c>
      <c r="L4564" s="68">
        <f t="shared" si="232"/>
        <v>8</v>
      </c>
      <c r="M4564" s="112" t="s">
        <v>2719</v>
      </c>
      <c r="N4564" s="140">
        <f>IFERROR(VLOOKUP(M4564,LISTS!G:H,2,FALSE),"0")</f>
        <v>8</v>
      </c>
      <c r="O4564" s="68">
        <f t="shared" si="233"/>
        <v>8</v>
      </c>
      <c r="P4564" s="117" t="s">
        <v>2720</v>
      </c>
      <c r="Q4564" s="118" t="s">
        <v>2744</v>
      </c>
      <c r="R4564" s="117" t="s">
        <v>2783</v>
      </c>
      <c r="S4564" s="112" t="s">
        <v>775</v>
      </c>
      <c r="T4564" s="103" t="s">
        <v>2922</v>
      </c>
    </row>
    <row r="4565" spans="1:20">
      <c r="A4565" s="4"/>
      <c r="F4565" s="112"/>
      <c r="G4565" s="111"/>
      <c r="I4565" s="130"/>
      <c r="J4565" s="112"/>
      <c r="K4565" s="139"/>
      <c r="L4565" s="60">
        <f>SUM(L4557:L4564)</f>
        <v>64</v>
      </c>
      <c r="M4565" s="112"/>
      <c r="N4565" s="140"/>
      <c r="O4565" s="60">
        <f>SUM(O4557:O4564)</f>
        <v>64</v>
      </c>
      <c r="Q4565" s="117"/>
      <c r="R4565" s="117"/>
      <c r="S4565" s="103"/>
      <c r="T4565" s="103"/>
    </row>
    <row r="4566" spans="1:20">
      <c r="A4566" s="4" t="str">
        <f>VLOOKUP(C4566,STYLES!$A$1:$R$2088,7,FALSE)</f>
        <v>Fleece</v>
      </c>
      <c r="B4566" t="str">
        <f>VLOOKUP(C4566,STYLES!$1:$1048576,6,FALSE)</f>
        <v>Team 365™</v>
      </c>
      <c r="C4566" s="103" t="s">
        <v>2001</v>
      </c>
      <c r="E4566" t="str">
        <f>VLOOKUP(C4566,STYLES!$1:$1048576,12,FALSE)</f>
        <v>Elite Performance Full-Zip</v>
      </c>
      <c r="F4566" s="111" t="s">
        <v>2825</v>
      </c>
      <c r="G4566" s="111" t="s">
        <v>2718</v>
      </c>
      <c r="H4566" s="113" t="str">
        <f>VLOOKUP(C4566,STYLES!$1:$1048576,9,FALSE)</f>
        <v>Active</v>
      </c>
      <c r="I4566" s="113" t="str">
        <f>VLOOKUP(C4566,STYLES!$1:$1048576,10,FALSE)</f>
        <v>Active</v>
      </c>
      <c r="J4566" s="112" t="s">
        <v>2745</v>
      </c>
      <c r="K4566" s="139">
        <f>IFERROR(VLOOKUP(J4566,LISTS!G:H,2,FALSE),"0")</f>
        <v>7</v>
      </c>
      <c r="L4566" s="68">
        <f t="shared" si="232"/>
        <v>7</v>
      </c>
      <c r="M4566" s="112" t="s">
        <v>2745</v>
      </c>
      <c r="N4566" s="140">
        <f>IFERROR(VLOOKUP(M4566,LISTS!G:H,2,FALSE),"0")</f>
        <v>7</v>
      </c>
      <c r="O4566" s="68">
        <f t="shared" si="233"/>
        <v>7</v>
      </c>
      <c r="P4566" s="117" t="s">
        <v>2720</v>
      </c>
      <c r="Q4566" s="101" t="s">
        <v>2721</v>
      </c>
      <c r="R4566" s="117" t="s">
        <v>2744</v>
      </c>
      <c r="S4566" s="112" t="s">
        <v>2722</v>
      </c>
      <c r="T4566" s="103" t="s">
        <v>775</v>
      </c>
    </row>
    <row r="4567" spans="1:20">
      <c r="A4567" s="4" t="str">
        <f>VLOOKUP(C4567,STYLES!$A$1:$R$2088,7,FALSE)</f>
        <v>Fleece</v>
      </c>
      <c r="B4567" t="str">
        <f>VLOOKUP(C4567,STYLES!$1:$1048576,6,FALSE)</f>
        <v>Team 365™</v>
      </c>
      <c r="C4567" s="103" t="s">
        <v>2001</v>
      </c>
      <c r="E4567" t="str">
        <f>VLOOKUP(C4567,STYLES!$1:$1048576,12,FALSE)</f>
        <v>Elite Performance Full-Zip</v>
      </c>
      <c r="F4567" s="111" t="s">
        <v>3684</v>
      </c>
      <c r="G4567" s="111" t="s">
        <v>2740</v>
      </c>
      <c r="H4567" s="113" t="str">
        <f>VLOOKUP(C4567,STYLES!$1:$1048576,9,FALSE)</f>
        <v>Active</v>
      </c>
      <c r="I4567" s="113" t="str">
        <f>VLOOKUP(C4567,STYLES!$1:$1048576,10,FALSE)</f>
        <v>Active</v>
      </c>
      <c r="J4567" s="112" t="s">
        <v>2745</v>
      </c>
      <c r="K4567" s="139">
        <f>IFERROR(VLOOKUP(J4567,LISTS!G:H,2,FALSE),"0")</f>
        <v>7</v>
      </c>
      <c r="L4567" s="68">
        <f t="shared" si="232"/>
        <v>7</v>
      </c>
      <c r="M4567" s="112" t="s">
        <v>2745</v>
      </c>
      <c r="N4567" s="140">
        <f>IFERROR(VLOOKUP(M4567,LISTS!G:H,2,FALSE),"0")</f>
        <v>7</v>
      </c>
      <c r="O4567" s="68">
        <f t="shared" si="233"/>
        <v>7</v>
      </c>
      <c r="P4567" s="117" t="s">
        <v>2720</v>
      </c>
      <c r="Q4567" s="117" t="s">
        <v>3619</v>
      </c>
      <c r="R4567" s="117" t="s">
        <v>2744</v>
      </c>
      <c r="S4567" s="103" t="s">
        <v>3620</v>
      </c>
      <c r="T4567" s="103" t="s">
        <v>775</v>
      </c>
    </row>
    <row r="4568" spans="1:20">
      <c r="A4568" s="4" t="str">
        <f>VLOOKUP(C4568,STYLES!$A$1:$R$2088,7,FALSE)</f>
        <v>Fleece</v>
      </c>
      <c r="B4568" t="str">
        <f>VLOOKUP(C4568,STYLES!$1:$1048576,6,FALSE)</f>
        <v>Team 365™</v>
      </c>
      <c r="C4568" s="103" t="s">
        <v>2001</v>
      </c>
      <c r="E4568" t="str">
        <f>VLOOKUP(C4568,STYLES!$1:$1048576,12,FALSE)</f>
        <v>Elite Performance Full-Zip</v>
      </c>
      <c r="F4568" s="111" t="s">
        <v>3685</v>
      </c>
      <c r="G4568" s="111" t="s">
        <v>2732</v>
      </c>
      <c r="H4568" s="113" t="str">
        <f>VLOOKUP(C4568,STYLES!$1:$1048576,9,FALSE)</f>
        <v>Active</v>
      </c>
      <c r="I4568" s="113" t="str">
        <f>VLOOKUP(C4568,STYLES!$1:$1048576,10,FALSE)</f>
        <v>Active</v>
      </c>
      <c r="J4568" s="112" t="s">
        <v>2745</v>
      </c>
      <c r="K4568" s="139">
        <f>IFERROR(VLOOKUP(J4568,LISTS!G:H,2,FALSE),"0")</f>
        <v>7</v>
      </c>
      <c r="L4568" s="68">
        <f t="shared" si="232"/>
        <v>7</v>
      </c>
      <c r="M4568" s="112" t="s">
        <v>2745</v>
      </c>
      <c r="N4568" s="140">
        <f>IFERROR(VLOOKUP(M4568,LISTS!G:H,2,FALSE),"0")</f>
        <v>7</v>
      </c>
      <c r="O4568" s="68">
        <f t="shared" si="233"/>
        <v>7</v>
      </c>
      <c r="P4568" s="117" t="s">
        <v>2720</v>
      </c>
      <c r="Q4568" s="117" t="s">
        <v>3622</v>
      </c>
      <c r="R4568" s="117" t="s">
        <v>2744</v>
      </c>
      <c r="S4568" s="103" t="s">
        <v>3623</v>
      </c>
      <c r="T4568" s="103" t="s">
        <v>775</v>
      </c>
    </row>
    <row r="4569" spans="1:20">
      <c r="A4569" s="4" t="str">
        <f>VLOOKUP(C4569,STYLES!$A$1:$R$2088,7,FALSE)</f>
        <v>Fleece</v>
      </c>
      <c r="B4569" t="str">
        <f>VLOOKUP(C4569,STYLES!$1:$1048576,6,FALSE)</f>
        <v>Team 365™</v>
      </c>
      <c r="C4569" s="103" t="s">
        <v>2001</v>
      </c>
      <c r="E4569" t="str">
        <f>VLOOKUP(C4569,STYLES!$1:$1048576,12,FALSE)</f>
        <v>Elite Performance Full-Zip</v>
      </c>
      <c r="F4569" s="111" t="s">
        <v>3686</v>
      </c>
      <c r="G4569" s="111" t="s">
        <v>2763</v>
      </c>
      <c r="H4569" s="113" t="str">
        <f>VLOOKUP(C4569,STYLES!$1:$1048576,9,FALSE)</f>
        <v>Active</v>
      </c>
      <c r="I4569" s="113" t="str">
        <f>VLOOKUP(C4569,STYLES!$1:$1048576,10,FALSE)</f>
        <v>Active</v>
      </c>
      <c r="J4569" s="112" t="s">
        <v>2745</v>
      </c>
      <c r="K4569" s="139">
        <f>IFERROR(VLOOKUP(J4569,LISTS!G:H,2,FALSE),"0")</f>
        <v>7</v>
      </c>
      <c r="L4569" s="68">
        <f t="shared" si="232"/>
        <v>7</v>
      </c>
      <c r="M4569" s="112" t="s">
        <v>2745</v>
      </c>
      <c r="N4569" s="140">
        <f>IFERROR(VLOOKUP(M4569,LISTS!G:H,2,FALSE),"0")</f>
        <v>7</v>
      </c>
      <c r="O4569" s="68">
        <f t="shared" si="233"/>
        <v>7</v>
      </c>
      <c r="P4569" s="117" t="s">
        <v>2720</v>
      </c>
      <c r="Q4569" s="117" t="s">
        <v>2783</v>
      </c>
      <c r="R4569" s="117" t="s">
        <v>2744</v>
      </c>
      <c r="S4569" s="103" t="s">
        <v>2922</v>
      </c>
      <c r="T4569" s="103" t="s">
        <v>775</v>
      </c>
    </row>
    <row r="4570" spans="1:20">
      <c r="A4570" s="4" t="str">
        <f>VLOOKUP(C4570,STYLES!$A$1:$R$2088,7,FALSE)</f>
        <v>Fleece</v>
      </c>
      <c r="B4570" t="str">
        <f>VLOOKUP(C4570,STYLES!$1:$1048576,6,FALSE)</f>
        <v>Team 365™</v>
      </c>
      <c r="C4570" s="103" t="s">
        <v>2001</v>
      </c>
      <c r="E4570" t="str">
        <f>VLOOKUP(C4570,STYLES!$1:$1048576,12,FALSE)</f>
        <v>Elite Performance Full-Zip</v>
      </c>
      <c r="F4570" s="111" t="s">
        <v>3688</v>
      </c>
      <c r="G4570" s="111" t="s">
        <v>2724</v>
      </c>
      <c r="H4570" s="113" t="str">
        <f>VLOOKUP(C4570,STYLES!$1:$1048576,9,FALSE)</f>
        <v>Active</v>
      </c>
      <c r="I4570" s="113" t="str">
        <f>VLOOKUP(C4570,STYLES!$1:$1048576,10,FALSE)</f>
        <v>Active</v>
      </c>
      <c r="J4570" s="112" t="s">
        <v>2745</v>
      </c>
      <c r="K4570" s="139">
        <f>IFERROR(VLOOKUP(J4570,LISTS!G:H,2,FALSE),"0")</f>
        <v>7</v>
      </c>
      <c r="L4570" s="68">
        <f t="shared" si="232"/>
        <v>7</v>
      </c>
      <c r="M4570" s="112" t="s">
        <v>2745</v>
      </c>
      <c r="N4570" s="140">
        <f>IFERROR(VLOOKUP(M4570,LISTS!G:H,2,FALSE),"0")</f>
        <v>7</v>
      </c>
      <c r="O4570" s="68">
        <f t="shared" si="233"/>
        <v>7</v>
      </c>
      <c r="P4570" s="117" t="s">
        <v>2720</v>
      </c>
      <c r="Q4570" s="117" t="s">
        <v>2794</v>
      </c>
      <c r="R4570" s="117" t="s">
        <v>2744</v>
      </c>
      <c r="S4570" s="103" t="s">
        <v>2795</v>
      </c>
      <c r="T4570" s="103" t="s">
        <v>775</v>
      </c>
    </row>
    <row r="4571" spans="1:20">
      <c r="A4571" s="4" t="str">
        <f>VLOOKUP(C4571,STYLES!$A$1:$R$2088,7,FALSE)</f>
        <v>Fleece</v>
      </c>
      <c r="B4571" t="str">
        <f>VLOOKUP(C4571,STYLES!$1:$1048576,6,FALSE)</f>
        <v>Team 365™</v>
      </c>
      <c r="C4571" s="103" t="s">
        <v>2001</v>
      </c>
      <c r="E4571" t="str">
        <f>VLOOKUP(C4571,STYLES!$1:$1048576,12,FALSE)</f>
        <v>Elite Performance Full-Zip</v>
      </c>
      <c r="F4571" s="111" t="s">
        <v>3691</v>
      </c>
      <c r="G4571" s="111" t="s">
        <v>2755</v>
      </c>
      <c r="H4571" s="113" t="str">
        <f>VLOOKUP(C4571,STYLES!$1:$1048576,9,FALSE)</f>
        <v>Active</v>
      </c>
      <c r="I4571" s="113" t="str">
        <f>VLOOKUP(C4571,STYLES!$1:$1048576,10,FALSE)</f>
        <v>Active</v>
      </c>
      <c r="J4571" s="112" t="s">
        <v>2745</v>
      </c>
      <c r="K4571" s="139">
        <f>IFERROR(VLOOKUP(J4571,LISTS!G:H,2,FALSE),"0")</f>
        <v>7</v>
      </c>
      <c r="L4571" s="68">
        <f t="shared" si="232"/>
        <v>7</v>
      </c>
      <c r="M4571" s="112" t="s">
        <v>2745</v>
      </c>
      <c r="N4571" s="140">
        <f>IFERROR(VLOOKUP(M4571,LISTS!G:H,2,FALSE),"0")</f>
        <v>7</v>
      </c>
      <c r="O4571" s="68">
        <f t="shared" si="233"/>
        <v>7</v>
      </c>
      <c r="P4571" s="117" t="s">
        <v>2720</v>
      </c>
      <c r="Q4571" s="117" t="s">
        <v>3633</v>
      </c>
      <c r="R4571" s="117" t="s">
        <v>2744</v>
      </c>
      <c r="S4571" s="103" t="s">
        <v>3238</v>
      </c>
      <c r="T4571" s="103" t="s">
        <v>775</v>
      </c>
    </row>
    <row r="4572" spans="1:20">
      <c r="A4572" s="4" t="str">
        <f>VLOOKUP(C4572,STYLES!$A$1:$R$2088,7,FALSE)</f>
        <v>Fleece</v>
      </c>
      <c r="B4572" t="str">
        <f>VLOOKUP(C4572,STYLES!$1:$1048576,6,FALSE)</f>
        <v>Team 365™</v>
      </c>
      <c r="C4572" s="103" t="s">
        <v>2001</v>
      </c>
      <c r="E4572" t="str">
        <f>VLOOKUP(C4572,STYLES!$1:$1048576,12,FALSE)</f>
        <v>Elite Performance Full-Zip</v>
      </c>
      <c r="F4572" s="111" t="s">
        <v>3692</v>
      </c>
      <c r="G4572" s="111" t="s">
        <v>2809</v>
      </c>
      <c r="H4572" s="113" t="str">
        <f>VLOOKUP(C4572,STYLES!$1:$1048576,9,FALSE)</f>
        <v>Active</v>
      </c>
      <c r="I4572" s="113" t="str">
        <f>VLOOKUP(C4572,STYLES!$1:$1048576,10,FALSE)</f>
        <v>Active</v>
      </c>
      <c r="J4572" s="112" t="s">
        <v>2745</v>
      </c>
      <c r="K4572" s="139">
        <f>IFERROR(VLOOKUP(J4572,LISTS!G:H,2,FALSE),"0")</f>
        <v>7</v>
      </c>
      <c r="L4572" s="68">
        <f t="shared" si="232"/>
        <v>7</v>
      </c>
      <c r="M4572" s="112" t="s">
        <v>2745</v>
      </c>
      <c r="N4572" s="140">
        <f>IFERROR(VLOOKUP(M4572,LISTS!G:H,2,FALSE),"0")</f>
        <v>7</v>
      </c>
      <c r="O4572" s="68">
        <f t="shared" si="233"/>
        <v>7</v>
      </c>
      <c r="P4572" s="117" t="s">
        <v>2720</v>
      </c>
      <c r="Q4572" s="117" t="s">
        <v>3368</v>
      </c>
      <c r="R4572" s="117" t="s">
        <v>2744</v>
      </c>
      <c r="S4572" s="103" t="s">
        <v>3369</v>
      </c>
      <c r="T4572" s="103" t="s">
        <v>775</v>
      </c>
    </row>
    <row r="4573" spans="1:20">
      <c r="A4573" s="4" t="str">
        <f>VLOOKUP(C4573,STYLES!$A$1:$R$2088,7,FALSE)</f>
        <v>Fleece</v>
      </c>
      <c r="B4573" t="str">
        <f>VLOOKUP(C4573,STYLES!$1:$1048576,6,FALSE)</f>
        <v>Team 365™</v>
      </c>
      <c r="C4573" s="103" t="s">
        <v>2001</v>
      </c>
      <c r="E4573" t="str">
        <f>VLOOKUP(C4573,STYLES!$1:$1048576,12,FALSE)</f>
        <v>Elite Performance Full-Zip</v>
      </c>
      <c r="F4573" s="112" t="s">
        <v>3703</v>
      </c>
      <c r="G4573" s="111" t="s">
        <v>2743</v>
      </c>
      <c r="H4573" s="113" t="str">
        <f>VLOOKUP(C4573,STYLES!$1:$1048576,9,FALSE)</f>
        <v>Active</v>
      </c>
      <c r="I4573" s="113" t="str">
        <f>VLOOKUP(C4573,STYLES!$1:$1048576,10,FALSE)</f>
        <v>Active</v>
      </c>
      <c r="J4573" s="112" t="s">
        <v>2745</v>
      </c>
      <c r="K4573" s="139">
        <f>IFERROR(VLOOKUP(J4573,LISTS!G:H,2,FALSE),"0")</f>
        <v>7</v>
      </c>
      <c r="L4573" s="68">
        <f t="shared" si="232"/>
        <v>7</v>
      </c>
      <c r="M4573" s="112" t="s">
        <v>2745</v>
      </c>
      <c r="N4573" s="140">
        <f>IFERROR(VLOOKUP(M4573,LISTS!G:H,2,FALSE),"0")</f>
        <v>7</v>
      </c>
      <c r="O4573" s="68">
        <f t="shared" si="233"/>
        <v>7</v>
      </c>
      <c r="P4573" s="117" t="s">
        <v>2720</v>
      </c>
      <c r="Q4573" s="118" t="s">
        <v>2744</v>
      </c>
      <c r="R4573" s="117" t="s">
        <v>2783</v>
      </c>
      <c r="S4573" s="112" t="s">
        <v>775</v>
      </c>
      <c r="T4573" s="103" t="s">
        <v>2922</v>
      </c>
    </row>
    <row r="4574" spans="1:20">
      <c r="A4574" s="4"/>
      <c r="F4574" s="112"/>
      <c r="G4574" s="111"/>
      <c r="I4574" s="130"/>
      <c r="J4574" s="112"/>
      <c r="K4574" s="139"/>
      <c r="L4574" s="60">
        <f>SUM(L4566:L4573)</f>
        <v>56</v>
      </c>
      <c r="M4574" s="112"/>
      <c r="N4574" s="140"/>
      <c r="O4574" s="60">
        <f>SUM(O4566:O4573)</f>
        <v>56</v>
      </c>
      <c r="Q4574" s="117"/>
      <c r="R4574" s="117"/>
      <c r="S4574" s="103"/>
      <c r="T4574" s="103"/>
    </row>
    <row r="4575" spans="1:20">
      <c r="A4575" s="4" t="str">
        <f>VLOOKUP(C4575,STYLES!$A$1:$R$2088,7,FALSE)</f>
        <v>Fleece</v>
      </c>
      <c r="B4575" t="str">
        <f>VLOOKUP(C4575,STYLES!$1:$1048576,6,FALSE)</f>
        <v>Team 365™</v>
      </c>
      <c r="C4575" s="103" t="s">
        <v>2003</v>
      </c>
      <c r="E4575" t="str">
        <f>VLOOKUP(C4575,STYLES!$1:$1048576,12,FALSE)</f>
        <v>Rally Color-block Microfleece Jacket</v>
      </c>
      <c r="F4575" s="112" t="s">
        <v>3707</v>
      </c>
      <c r="G4575" s="111" t="s">
        <v>2718</v>
      </c>
      <c r="H4575" s="113" t="str">
        <f>VLOOKUP(C4575,STYLES!$1:$1048576,9,FALSE)</f>
        <v>DNR</v>
      </c>
      <c r="I4575" s="113" t="str">
        <f>VLOOKUP(C4575,STYLES!$1:$1048576,10,FALSE)</f>
        <v>DNR</v>
      </c>
      <c r="J4575" s="112" t="s">
        <v>2719</v>
      </c>
      <c r="K4575" s="139">
        <f>IFERROR(VLOOKUP(J4575,LISTS!G:H,2,FALSE),"0")</f>
        <v>8</v>
      </c>
      <c r="L4575" s="68">
        <f t="shared" si="232"/>
        <v>8</v>
      </c>
      <c r="M4575" s="112" t="s">
        <v>2719</v>
      </c>
      <c r="N4575" s="140">
        <f>IFERROR(VLOOKUP(M4575,LISTS!G:H,2,FALSE),"0")</f>
        <v>8</v>
      </c>
      <c r="O4575" s="68">
        <f t="shared" si="233"/>
        <v>8</v>
      </c>
      <c r="P4575" s="117" t="s">
        <v>2720</v>
      </c>
      <c r="Q4575" s="101" t="s">
        <v>2721</v>
      </c>
      <c r="R4575" s="117" t="s">
        <v>2787</v>
      </c>
      <c r="S4575" s="112" t="s">
        <v>2722</v>
      </c>
      <c r="T4575" s="103" t="s">
        <v>2788</v>
      </c>
    </row>
    <row r="4576" spans="1:20">
      <c r="A4576" s="4" t="str">
        <f>VLOOKUP(C4576,STYLES!$A$1:$R$2088,7,FALSE)</f>
        <v>Fleece</v>
      </c>
      <c r="B4576" t="str">
        <f>VLOOKUP(C4576,STYLES!$1:$1048576,6,FALSE)</f>
        <v>Team 365™</v>
      </c>
      <c r="C4576" s="103" t="s">
        <v>2003</v>
      </c>
      <c r="E4576" t="str">
        <f>VLOOKUP(C4576,STYLES!$1:$1048576,12,FALSE)</f>
        <v>Rally Color-block Microfleece Jacket</v>
      </c>
      <c r="F4576" s="112" t="s">
        <v>3618</v>
      </c>
      <c r="G4576" s="111" t="s">
        <v>2740</v>
      </c>
      <c r="H4576" s="113" t="str">
        <f>VLOOKUP(C4576,STYLES!$1:$1048576,9,FALSE)</f>
        <v>DNR</v>
      </c>
      <c r="I4576" s="113" t="str">
        <f>VLOOKUP(C4576,STYLES!$1:$1048576,10,FALSE)</f>
        <v>DNR</v>
      </c>
      <c r="J4576" s="112" t="s">
        <v>2719</v>
      </c>
      <c r="K4576" s="139">
        <f>IFERROR(VLOOKUP(J4576,LISTS!G:H,2,FALSE),"0")</f>
        <v>8</v>
      </c>
      <c r="L4576" s="68">
        <f t="shared" si="232"/>
        <v>8</v>
      </c>
      <c r="M4576" s="112" t="s">
        <v>2719</v>
      </c>
      <c r="N4576" s="140">
        <f>IFERROR(VLOOKUP(M4576,LISTS!G:H,2,FALSE),"0")</f>
        <v>8</v>
      </c>
      <c r="O4576" s="68">
        <f t="shared" si="233"/>
        <v>8</v>
      </c>
      <c r="P4576" s="117" t="s">
        <v>2720</v>
      </c>
      <c r="Q4576" s="117" t="s">
        <v>3619</v>
      </c>
      <c r="R4576" s="117" t="s">
        <v>2787</v>
      </c>
      <c r="S4576" s="103" t="s">
        <v>3620</v>
      </c>
      <c r="T4576" s="103" t="s">
        <v>2788</v>
      </c>
    </row>
    <row r="4577" spans="1:20">
      <c r="A4577" s="4" t="str">
        <f>VLOOKUP(C4577,STYLES!$A$1:$R$2088,7,FALSE)</f>
        <v>Fleece</v>
      </c>
      <c r="B4577" t="str">
        <f>VLOOKUP(C4577,STYLES!$1:$1048576,6,FALSE)</f>
        <v>Team 365™</v>
      </c>
      <c r="C4577" s="103" t="s">
        <v>2003</v>
      </c>
      <c r="E4577" t="str">
        <f>VLOOKUP(C4577,STYLES!$1:$1048576,12,FALSE)</f>
        <v>Rally Color-block Microfleece Jacket</v>
      </c>
      <c r="F4577" s="112" t="s">
        <v>3708</v>
      </c>
      <c r="G4577" s="111" t="s">
        <v>2763</v>
      </c>
      <c r="H4577" s="113" t="str">
        <f>VLOOKUP(C4577,STYLES!$1:$1048576,9,FALSE)</f>
        <v>DNR</v>
      </c>
      <c r="I4577" s="113" t="str">
        <f>VLOOKUP(C4577,STYLES!$1:$1048576,10,FALSE)</f>
        <v>DNR</v>
      </c>
      <c r="J4577" s="112" t="s">
        <v>2719</v>
      </c>
      <c r="K4577" s="139">
        <f>IFERROR(VLOOKUP(J4577,LISTS!G:H,2,FALSE),"0")</f>
        <v>8</v>
      </c>
      <c r="L4577" s="68">
        <f t="shared" si="232"/>
        <v>8</v>
      </c>
      <c r="M4577" s="112" t="s">
        <v>2719</v>
      </c>
      <c r="N4577" s="140">
        <f>IFERROR(VLOOKUP(M4577,LISTS!G:H,2,FALSE),"0")</f>
        <v>8</v>
      </c>
      <c r="O4577" s="68">
        <f t="shared" si="233"/>
        <v>8</v>
      </c>
      <c r="P4577" s="117" t="s">
        <v>2720</v>
      </c>
      <c r="Q4577" s="117" t="s">
        <v>2783</v>
      </c>
      <c r="R4577" s="117" t="s">
        <v>2787</v>
      </c>
      <c r="S4577" s="103" t="s">
        <v>2922</v>
      </c>
      <c r="T4577" s="103" t="s">
        <v>2788</v>
      </c>
    </row>
    <row r="4578" spans="1:20">
      <c r="A4578" s="4" t="str">
        <f>VLOOKUP(C4578,STYLES!$A$1:$R$2088,7,FALSE)</f>
        <v>Fleece</v>
      </c>
      <c r="B4578" t="str">
        <f>VLOOKUP(C4578,STYLES!$1:$1048576,6,FALSE)</f>
        <v>Team 365™</v>
      </c>
      <c r="C4578" s="103" t="s">
        <v>2003</v>
      </c>
      <c r="E4578" t="str">
        <f>VLOOKUP(C4578,STYLES!$1:$1048576,12,FALSE)</f>
        <v>Rally Color-block Microfleece Jacket</v>
      </c>
      <c r="F4578" s="112" t="s">
        <v>3709</v>
      </c>
      <c r="G4578" s="111" t="s">
        <v>2763</v>
      </c>
      <c r="H4578" s="113" t="str">
        <f>VLOOKUP(C4578,STYLES!$1:$1048576,9,FALSE)</f>
        <v>DNR</v>
      </c>
      <c r="I4578" s="113" t="str">
        <f>VLOOKUP(C4578,STYLES!$1:$1048576,10,FALSE)</f>
        <v>DNR</v>
      </c>
      <c r="J4578" s="112" t="s">
        <v>2719</v>
      </c>
      <c r="K4578" s="139">
        <f>IFERROR(VLOOKUP(J4578,LISTS!G:H,2,FALSE),"0")</f>
        <v>8</v>
      </c>
      <c r="L4578" s="68">
        <f t="shared" si="232"/>
        <v>8</v>
      </c>
      <c r="M4578" s="112" t="s">
        <v>2719</v>
      </c>
      <c r="N4578" s="140">
        <f>IFERROR(VLOOKUP(M4578,LISTS!G:H,2,FALSE),"0")</f>
        <v>8</v>
      </c>
      <c r="O4578" s="68">
        <f t="shared" si="233"/>
        <v>8</v>
      </c>
      <c r="P4578" s="117" t="s">
        <v>2720</v>
      </c>
      <c r="Q4578" s="117" t="s">
        <v>2783</v>
      </c>
      <c r="R4578" s="117" t="s">
        <v>3633</v>
      </c>
      <c r="S4578" s="103" t="s">
        <v>2922</v>
      </c>
      <c r="T4578" s="103" t="s">
        <v>3238</v>
      </c>
    </row>
    <row r="4579" spans="1:20">
      <c r="A4579" s="4" t="str">
        <f>VLOOKUP(C4579,STYLES!$A$1:$R$2088,7,FALSE)</f>
        <v>Fleece</v>
      </c>
      <c r="B4579" t="str">
        <f>VLOOKUP(C4579,STYLES!$1:$1048576,6,FALSE)</f>
        <v>Team 365™</v>
      </c>
      <c r="C4579" s="103" t="s">
        <v>2003</v>
      </c>
      <c r="E4579" t="str">
        <f>VLOOKUP(C4579,STYLES!$1:$1048576,12,FALSE)</f>
        <v>Rally Color-block Microfleece Jacket</v>
      </c>
      <c r="F4579" s="112" t="s">
        <v>3710</v>
      </c>
      <c r="G4579" s="111" t="s">
        <v>2763</v>
      </c>
      <c r="H4579" s="113" t="str">
        <f>VLOOKUP(C4579,STYLES!$1:$1048576,9,FALSE)</f>
        <v>DNR</v>
      </c>
      <c r="I4579" s="113" t="str">
        <f>VLOOKUP(C4579,STYLES!$1:$1048576,10,FALSE)</f>
        <v>DNR</v>
      </c>
      <c r="J4579" s="112" t="s">
        <v>2719</v>
      </c>
      <c r="K4579" s="139">
        <f>IFERROR(VLOOKUP(J4579,LISTS!G:H,2,FALSE),"0")</f>
        <v>8</v>
      </c>
      <c r="L4579" s="68">
        <f t="shared" si="232"/>
        <v>8</v>
      </c>
      <c r="M4579" s="112" t="s">
        <v>2719</v>
      </c>
      <c r="N4579" s="140">
        <f>IFERROR(VLOOKUP(M4579,LISTS!G:H,2,FALSE),"0")</f>
        <v>8</v>
      </c>
      <c r="O4579" s="68">
        <f t="shared" si="233"/>
        <v>8</v>
      </c>
      <c r="P4579" s="117" t="s">
        <v>2720</v>
      </c>
      <c r="Q4579" s="117" t="s">
        <v>2783</v>
      </c>
      <c r="R4579" s="117" t="s">
        <v>3368</v>
      </c>
      <c r="S4579" s="103" t="s">
        <v>2922</v>
      </c>
      <c r="T4579" s="103" t="s">
        <v>3369</v>
      </c>
    </row>
    <row r="4580" spans="1:20">
      <c r="A4580" s="4" t="str">
        <f>VLOOKUP(C4580,STYLES!$A$1:$R$2088,7,FALSE)</f>
        <v>Fleece</v>
      </c>
      <c r="B4580" t="str">
        <f>VLOOKUP(C4580,STYLES!$1:$1048576,6,FALSE)</f>
        <v>Team 365™</v>
      </c>
      <c r="C4580" s="103" t="s">
        <v>2003</v>
      </c>
      <c r="E4580" t="str">
        <f>VLOOKUP(C4580,STYLES!$1:$1048576,12,FALSE)</f>
        <v>Rally Color-block Microfleece Jacket</v>
      </c>
      <c r="F4580" s="112" t="s">
        <v>3698</v>
      </c>
      <c r="G4580" s="111" t="s">
        <v>2724</v>
      </c>
      <c r="H4580" s="113" t="str">
        <f>VLOOKUP(C4580,STYLES!$1:$1048576,9,FALSE)</f>
        <v>DNR</v>
      </c>
      <c r="I4580" s="113" t="str">
        <f>VLOOKUP(C4580,STYLES!$1:$1048576,10,FALSE)</f>
        <v>DNR</v>
      </c>
      <c r="J4580" s="112" t="s">
        <v>2719</v>
      </c>
      <c r="K4580" s="139">
        <f>IFERROR(VLOOKUP(J4580,LISTS!G:H,2,FALSE),"0")</f>
        <v>8</v>
      </c>
      <c r="L4580" s="68">
        <f t="shared" si="232"/>
        <v>8</v>
      </c>
      <c r="M4580" s="112" t="s">
        <v>2719</v>
      </c>
      <c r="N4580" s="140">
        <f>IFERROR(VLOOKUP(M4580,LISTS!G:H,2,FALSE),"0")</f>
        <v>8</v>
      </c>
      <c r="O4580" s="68">
        <f t="shared" si="233"/>
        <v>8</v>
      </c>
      <c r="P4580" s="117" t="s">
        <v>2720</v>
      </c>
      <c r="Q4580" s="117" t="s">
        <v>2794</v>
      </c>
      <c r="R4580" s="117" t="s">
        <v>2783</v>
      </c>
      <c r="S4580" s="103" t="s">
        <v>2795</v>
      </c>
      <c r="T4580" s="103" t="s">
        <v>2922</v>
      </c>
    </row>
    <row r="4581" spans="1:20">
      <c r="A4581" s="4" t="str">
        <f>VLOOKUP(C4581,STYLES!$A$1:$R$2088,7,FALSE)</f>
        <v>Fleece</v>
      </c>
      <c r="B4581" t="str">
        <f>VLOOKUP(C4581,STYLES!$1:$1048576,6,FALSE)</f>
        <v>Team 365™</v>
      </c>
      <c r="C4581" s="103" t="s">
        <v>2003</v>
      </c>
      <c r="E4581" t="str">
        <f>VLOOKUP(C4581,STYLES!$1:$1048576,12,FALSE)</f>
        <v>Rally Color-block Microfleece Jacket</v>
      </c>
      <c r="F4581" s="112" t="s">
        <v>3696</v>
      </c>
      <c r="G4581" s="111" t="s">
        <v>2732</v>
      </c>
      <c r="H4581" s="113" t="str">
        <f>VLOOKUP(C4581,STYLES!$1:$1048576,9,FALSE)</f>
        <v>DNR</v>
      </c>
      <c r="I4581" s="113" t="str">
        <f>VLOOKUP(C4581,STYLES!$1:$1048576,10,FALSE)</f>
        <v>DNR</v>
      </c>
      <c r="J4581" s="112" t="s">
        <v>2719</v>
      </c>
      <c r="K4581" s="139">
        <f>IFERROR(VLOOKUP(J4581,LISTS!G:H,2,FALSE),"0")</f>
        <v>8</v>
      </c>
      <c r="L4581" s="68">
        <f t="shared" si="232"/>
        <v>8</v>
      </c>
      <c r="M4581" s="112" t="s">
        <v>2719</v>
      </c>
      <c r="N4581" s="140">
        <f>IFERROR(VLOOKUP(M4581,LISTS!G:H,2,FALSE),"0")</f>
        <v>8</v>
      </c>
      <c r="O4581" s="68">
        <f t="shared" si="233"/>
        <v>8</v>
      </c>
      <c r="P4581" s="117" t="s">
        <v>2720</v>
      </c>
      <c r="Q4581" s="117" t="s">
        <v>3622</v>
      </c>
      <c r="R4581" s="117" t="s">
        <v>2783</v>
      </c>
      <c r="S4581" s="103" t="s">
        <v>3623</v>
      </c>
      <c r="T4581" s="103" t="s">
        <v>2922</v>
      </c>
    </row>
    <row r="4582" spans="1:20">
      <c r="A4582" s="4"/>
      <c r="F4582" s="112"/>
      <c r="G4582" s="111"/>
      <c r="I4582" s="130"/>
      <c r="J4582" s="112"/>
      <c r="K4582" s="139"/>
      <c r="L4582" s="60">
        <f>SUM(L4575:L4581)</f>
        <v>56</v>
      </c>
      <c r="M4582" s="112"/>
      <c r="N4582" s="140"/>
      <c r="O4582" s="60">
        <f>SUM(O4575:O4581)</f>
        <v>56</v>
      </c>
      <c r="Q4582" s="117"/>
      <c r="R4582" s="117"/>
      <c r="S4582" s="103"/>
      <c r="T4582" s="103"/>
    </row>
    <row r="4583" spans="1:20">
      <c r="A4583" s="4" t="str">
        <f>VLOOKUP(C4583,STYLES!$A$1:$R$2088,7,FALSE)</f>
        <v>Fleece</v>
      </c>
      <c r="B4583" t="str">
        <f>VLOOKUP(C4583,STYLES!$1:$1048576,6,FALSE)</f>
        <v>Team 365™</v>
      </c>
      <c r="C4583" s="103" t="s">
        <v>2008</v>
      </c>
      <c r="E4583" t="str">
        <f>VLOOKUP(C4583,STYLES!$1:$1048576,12,FALSE)</f>
        <v>Rally Color-block Microfleece Jacket</v>
      </c>
      <c r="F4583" s="112" t="s">
        <v>3707</v>
      </c>
      <c r="G4583" s="111" t="s">
        <v>2718</v>
      </c>
      <c r="H4583" s="113" t="str">
        <f>VLOOKUP(C4583,STYLES!$1:$1048576,9,FALSE)</f>
        <v>DNR</v>
      </c>
      <c r="I4583" s="113" t="str">
        <f>VLOOKUP(C4583,STYLES!$1:$1048576,10,FALSE)</f>
        <v>DNR</v>
      </c>
      <c r="J4583" s="112" t="s">
        <v>2745</v>
      </c>
      <c r="K4583" s="139">
        <f>IFERROR(VLOOKUP(J4583,LISTS!G:H,2,FALSE),"0")</f>
        <v>7</v>
      </c>
      <c r="L4583" s="68">
        <f t="shared" si="232"/>
        <v>7</v>
      </c>
      <c r="M4583" s="112" t="s">
        <v>2745</v>
      </c>
      <c r="N4583" s="140">
        <f>IFERROR(VLOOKUP(M4583,LISTS!G:H,2,FALSE),"0")</f>
        <v>7</v>
      </c>
      <c r="O4583" s="68">
        <f t="shared" si="233"/>
        <v>7</v>
      </c>
      <c r="P4583" s="117" t="s">
        <v>2720</v>
      </c>
      <c r="Q4583" s="101" t="s">
        <v>2721</v>
      </c>
      <c r="R4583" s="117" t="s">
        <v>2787</v>
      </c>
      <c r="S4583" s="112" t="s">
        <v>2722</v>
      </c>
      <c r="T4583" s="103" t="s">
        <v>2788</v>
      </c>
    </row>
    <row r="4584" spans="1:20">
      <c r="A4584" s="4" t="str">
        <f>VLOOKUP(C4584,STYLES!$A$1:$R$2088,7,FALSE)</f>
        <v>Fleece</v>
      </c>
      <c r="B4584" t="str">
        <f>VLOOKUP(C4584,STYLES!$1:$1048576,6,FALSE)</f>
        <v>Team 365™</v>
      </c>
      <c r="C4584" s="103" t="s">
        <v>2008</v>
      </c>
      <c r="E4584" t="str">
        <f>VLOOKUP(C4584,STYLES!$1:$1048576,12,FALSE)</f>
        <v>Rally Color-block Microfleece Jacket</v>
      </c>
      <c r="F4584" s="112" t="s">
        <v>3618</v>
      </c>
      <c r="G4584" s="111" t="s">
        <v>2740</v>
      </c>
      <c r="H4584" s="113" t="str">
        <f>VLOOKUP(C4584,STYLES!$1:$1048576,9,FALSE)</f>
        <v>DNR</v>
      </c>
      <c r="I4584" s="113" t="str">
        <f>VLOOKUP(C4584,STYLES!$1:$1048576,10,FALSE)</f>
        <v>DNR</v>
      </c>
      <c r="J4584" s="112" t="s">
        <v>2745</v>
      </c>
      <c r="K4584" s="139">
        <f>IFERROR(VLOOKUP(J4584,LISTS!G:H,2,FALSE),"0")</f>
        <v>7</v>
      </c>
      <c r="L4584" s="68">
        <f t="shared" si="232"/>
        <v>7</v>
      </c>
      <c r="M4584" s="112" t="s">
        <v>2745</v>
      </c>
      <c r="N4584" s="140">
        <f>IFERROR(VLOOKUP(M4584,LISTS!G:H,2,FALSE),"0")</f>
        <v>7</v>
      </c>
      <c r="O4584" s="68">
        <f t="shared" si="233"/>
        <v>7</v>
      </c>
      <c r="P4584" s="117" t="s">
        <v>2720</v>
      </c>
      <c r="Q4584" s="117" t="s">
        <v>3619</v>
      </c>
      <c r="R4584" s="117" t="s">
        <v>2787</v>
      </c>
      <c r="S4584" s="103" t="s">
        <v>3620</v>
      </c>
      <c r="T4584" s="103" t="s">
        <v>2788</v>
      </c>
    </row>
    <row r="4585" spans="1:20">
      <c r="A4585" s="4" t="str">
        <f>VLOOKUP(C4585,STYLES!$A$1:$R$2088,7,FALSE)</f>
        <v>Fleece</v>
      </c>
      <c r="B4585" t="str">
        <f>VLOOKUP(C4585,STYLES!$1:$1048576,6,FALSE)</f>
        <v>Team 365™</v>
      </c>
      <c r="C4585" s="103" t="s">
        <v>2008</v>
      </c>
      <c r="E4585" t="str">
        <f>VLOOKUP(C4585,STYLES!$1:$1048576,12,FALSE)</f>
        <v>Rally Color-block Microfleece Jacket</v>
      </c>
      <c r="F4585" s="112" t="s">
        <v>3708</v>
      </c>
      <c r="G4585" s="111" t="s">
        <v>2763</v>
      </c>
      <c r="H4585" s="113" t="str">
        <f>VLOOKUP(C4585,STYLES!$1:$1048576,9,FALSE)</f>
        <v>DNR</v>
      </c>
      <c r="I4585" s="113" t="str">
        <f>VLOOKUP(C4585,STYLES!$1:$1048576,10,FALSE)</f>
        <v>DNR</v>
      </c>
      <c r="J4585" s="112" t="s">
        <v>2745</v>
      </c>
      <c r="K4585" s="139">
        <f>IFERROR(VLOOKUP(J4585,LISTS!G:H,2,FALSE),"0")</f>
        <v>7</v>
      </c>
      <c r="L4585" s="68">
        <f t="shared" si="232"/>
        <v>7</v>
      </c>
      <c r="M4585" s="112" t="s">
        <v>2745</v>
      </c>
      <c r="N4585" s="140">
        <f>IFERROR(VLOOKUP(M4585,LISTS!G:H,2,FALSE),"0")</f>
        <v>7</v>
      </c>
      <c r="O4585" s="68">
        <f t="shared" si="233"/>
        <v>7</v>
      </c>
      <c r="P4585" s="117" t="s">
        <v>2720</v>
      </c>
      <c r="Q4585" s="117" t="s">
        <v>2783</v>
      </c>
      <c r="R4585" s="117" t="s">
        <v>2787</v>
      </c>
      <c r="S4585" s="103" t="s">
        <v>2922</v>
      </c>
      <c r="T4585" s="103" t="s">
        <v>2788</v>
      </c>
    </row>
    <row r="4586" spans="1:20">
      <c r="A4586" s="4" t="str">
        <f>VLOOKUP(C4586,STYLES!$A$1:$R$2088,7,FALSE)</f>
        <v>Fleece</v>
      </c>
      <c r="B4586" t="str">
        <f>VLOOKUP(C4586,STYLES!$1:$1048576,6,FALSE)</f>
        <v>Team 365™</v>
      </c>
      <c r="C4586" s="103" t="s">
        <v>2008</v>
      </c>
      <c r="E4586" t="str">
        <f>VLOOKUP(C4586,STYLES!$1:$1048576,12,FALSE)</f>
        <v>Rally Color-block Microfleece Jacket</v>
      </c>
      <c r="F4586" s="112" t="s">
        <v>3709</v>
      </c>
      <c r="G4586" s="111" t="s">
        <v>2763</v>
      </c>
      <c r="H4586" s="113" t="str">
        <f>VLOOKUP(C4586,STYLES!$1:$1048576,9,FALSE)</f>
        <v>DNR</v>
      </c>
      <c r="I4586" s="113" t="str">
        <f>VLOOKUP(C4586,STYLES!$1:$1048576,10,FALSE)</f>
        <v>DNR</v>
      </c>
      <c r="J4586" s="112" t="s">
        <v>2745</v>
      </c>
      <c r="K4586" s="139">
        <f>IFERROR(VLOOKUP(J4586,LISTS!G:H,2,FALSE),"0")</f>
        <v>7</v>
      </c>
      <c r="L4586" s="68">
        <f t="shared" si="232"/>
        <v>7</v>
      </c>
      <c r="M4586" s="112" t="s">
        <v>2745</v>
      </c>
      <c r="N4586" s="140">
        <f>IFERROR(VLOOKUP(M4586,LISTS!G:H,2,FALSE),"0")</f>
        <v>7</v>
      </c>
      <c r="O4586" s="68">
        <f t="shared" si="233"/>
        <v>7</v>
      </c>
      <c r="P4586" s="117" t="s">
        <v>2720</v>
      </c>
      <c r="Q4586" s="117" t="s">
        <v>2783</v>
      </c>
      <c r="R4586" s="117" t="s">
        <v>3633</v>
      </c>
      <c r="S4586" s="103" t="s">
        <v>2922</v>
      </c>
      <c r="T4586" s="103" t="s">
        <v>3238</v>
      </c>
    </row>
    <row r="4587" spans="1:20">
      <c r="A4587" s="4" t="str">
        <f>VLOOKUP(C4587,STYLES!$A$1:$R$2088,7,FALSE)</f>
        <v>Fleece</v>
      </c>
      <c r="B4587" t="str">
        <f>VLOOKUP(C4587,STYLES!$1:$1048576,6,FALSE)</f>
        <v>Team 365™</v>
      </c>
      <c r="C4587" s="103" t="s">
        <v>2008</v>
      </c>
      <c r="E4587" t="str">
        <f>VLOOKUP(C4587,STYLES!$1:$1048576,12,FALSE)</f>
        <v>Rally Color-block Microfleece Jacket</v>
      </c>
      <c r="F4587" s="112" t="s">
        <v>3710</v>
      </c>
      <c r="G4587" s="111" t="s">
        <v>2763</v>
      </c>
      <c r="H4587" s="113" t="str">
        <f>VLOOKUP(C4587,STYLES!$1:$1048576,9,FALSE)</f>
        <v>DNR</v>
      </c>
      <c r="I4587" s="113" t="str">
        <f>VLOOKUP(C4587,STYLES!$1:$1048576,10,FALSE)</f>
        <v>DNR</v>
      </c>
      <c r="J4587" s="112" t="s">
        <v>2745</v>
      </c>
      <c r="K4587" s="139">
        <f>IFERROR(VLOOKUP(J4587,LISTS!G:H,2,FALSE),"0")</f>
        <v>7</v>
      </c>
      <c r="L4587" s="68">
        <f t="shared" si="232"/>
        <v>7</v>
      </c>
      <c r="M4587" s="112" t="s">
        <v>2745</v>
      </c>
      <c r="N4587" s="140">
        <f>IFERROR(VLOOKUP(M4587,LISTS!G:H,2,FALSE),"0")</f>
        <v>7</v>
      </c>
      <c r="O4587" s="68">
        <f t="shared" si="233"/>
        <v>7</v>
      </c>
      <c r="P4587" s="117" t="s">
        <v>2720</v>
      </c>
      <c r="Q4587" s="117" t="s">
        <v>2783</v>
      </c>
      <c r="R4587" s="117" t="s">
        <v>3368</v>
      </c>
      <c r="S4587" s="103" t="s">
        <v>2922</v>
      </c>
      <c r="T4587" s="103" t="s">
        <v>3369</v>
      </c>
    </row>
    <row r="4588" spans="1:20">
      <c r="A4588" s="4" t="str">
        <f>VLOOKUP(C4588,STYLES!$A$1:$R$2088,7,FALSE)</f>
        <v>Fleece</v>
      </c>
      <c r="B4588" t="str">
        <f>VLOOKUP(C4588,STYLES!$1:$1048576,6,FALSE)</f>
        <v>Team 365™</v>
      </c>
      <c r="C4588" s="103" t="s">
        <v>2008</v>
      </c>
      <c r="E4588" t="str">
        <f>VLOOKUP(C4588,STYLES!$1:$1048576,12,FALSE)</f>
        <v>Rally Color-block Microfleece Jacket</v>
      </c>
      <c r="F4588" s="112" t="s">
        <v>3698</v>
      </c>
      <c r="G4588" s="111" t="s">
        <v>2724</v>
      </c>
      <c r="H4588" s="113" t="str">
        <f>VLOOKUP(C4588,STYLES!$1:$1048576,9,FALSE)</f>
        <v>DNR</v>
      </c>
      <c r="I4588" s="113" t="str">
        <f>VLOOKUP(C4588,STYLES!$1:$1048576,10,FALSE)</f>
        <v>DNR</v>
      </c>
      <c r="J4588" s="112" t="s">
        <v>2745</v>
      </c>
      <c r="K4588" s="139">
        <f>IFERROR(VLOOKUP(J4588,LISTS!G:H,2,FALSE),"0")</f>
        <v>7</v>
      </c>
      <c r="L4588" s="68">
        <f t="shared" si="232"/>
        <v>7</v>
      </c>
      <c r="M4588" s="112" t="s">
        <v>2745</v>
      </c>
      <c r="N4588" s="140">
        <f>IFERROR(VLOOKUP(M4588,LISTS!G:H,2,FALSE),"0")</f>
        <v>7</v>
      </c>
      <c r="O4588" s="68">
        <f t="shared" si="233"/>
        <v>7</v>
      </c>
      <c r="P4588" s="117" t="s">
        <v>2720</v>
      </c>
      <c r="Q4588" s="117" t="s">
        <v>2794</v>
      </c>
      <c r="R4588" s="117" t="s">
        <v>2783</v>
      </c>
      <c r="S4588" s="103" t="s">
        <v>2795</v>
      </c>
      <c r="T4588" s="103" t="s">
        <v>2922</v>
      </c>
    </row>
    <row r="4589" spans="1:20">
      <c r="A4589" s="4" t="str">
        <f>VLOOKUP(C4589,STYLES!$A$1:$R$2088,7,FALSE)</f>
        <v>Fleece</v>
      </c>
      <c r="B4589" t="str">
        <f>VLOOKUP(C4589,STYLES!$1:$1048576,6,FALSE)</f>
        <v>Team 365™</v>
      </c>
      <c r="C4589" s="103" t="s">
        <v>2008</v>
      </c>
      <c r="E4589" t="str">
        <f>VLOOKUP(C4589,STYLES!$1:$1048576,12,FALSE)</f>
        <v>Rally Color-block Microfleece Jacket</v>
      </c>
      <c r="F4589" s="112" t="s">
        <v>3696</v>
      </c>
      <c r="G4589" s="111" t="s">
        <v>2732</v>
      </c>
      <c r="H4589" s="113" t="str">
        <f>VLOOKUP(C4589,STYLES!$1:$1048576,9,FALSE)</f>
        <v>DNR</v>
      </c>
      <c r="I4589" s="113" t="str">
        <f>VLOOKUP(C4589,STYLES!$1:$1048576,10,FALSE)</f>
        <v>DNR</v>
      </c>
      <c r="J4589" s="112" t="s">
        <v>2745</v>
      </c>
      <c r="K4589" s="139">
        <f>IFERROR(VLOOKUP(J4589,LISTS!G:H,2,FALSE),"0")</f>
        <v>7</v>
      </c>
      <c r="L4589" s="68">
        <f t="shared" si="232"/>
        <v>7</v>
      </c>
      <c r="M4589" s="112" t="s">
        <v>2745</v>
      </c>
      <c r="N4589" s="140">
        <f>IFERROR(VLOOKUP(M4589,LISTS!G:H,2,FALSE),"0")</f>
        <v>7</v>
      </c>
      <c r="O4589" s="68">
        <f t="shared" si="233"/>
        <v>7</v>
      </c>
      <c r="P4589" s="117" t="s">
        <v>2720</v>
      </c>
      <c r="Q4589" s="117" t="s">
        <v>3622</v>
      </c>
      <c r="R4589" s="117" t="s">
        <v>2783</v>
      </c>
      <c r="S4589" s="103" t="s">
        <v>3623</v>
      </c>
      <c r="T4589" s="103" t="s">
        <v>2922</v>
      </c>
    </row>
    <row r="4590" spans="1:20">
      <c r="A4590" s="4" t="str">
        <f>VLOOKUP(C4590,STYLES!$A$1:$R$2088,7,FALSE)</f>
        <v>Fleece</v>
      </c>
      <c r="B4590" t="str">
        <f>VLOOKUP(C4590,STYLES!$1:$1048576,6,FALSE)</f>
        <v>Team 365™</v>
      </c>
      <c r="C4590" s="103" t="s">
        <v>2008</v>
      </c>
      <c r="E4590" t="str">
        <f>VLOOKUP(C4590,STYLES!$1:$1048576,12,FALSE)</f>
        <v>Rally Color-block Microfleece Jacket</v>
      </c>
      <c r="F4590" s="112" t="s">
        <v>3636</v>
      </c>
      <c r="G4590" s="111" t="s">
        <v>2743</v>
      </c>
      <c r="H4590" s="113" t="str">
        <f>VLOOKUP(C4590,STYLES!$1:$1048576,9,FALSE)</f>
        <v>DNR</v>
      </c>
      <c r="I4590" s="113" t="str">
        <f>VLOOKUP(C4590,STYLES!$1:$1048576,10,FALSE)</f>
        <v>DNR</v>
      </c>
      <c r="J4590" s="112" t="s">
        <v>2745</v>
      </c>
      <c r="K4590" s="139">
        <f>IFERROR(VLOOKUP(J4590,LISTS!G:H,2,FALSE),"0")</f>
        <v>7</v>
      </c>
      <c r="L4590" s="68">
        <f t="shared" si="232"/>
        <v>7</v>
      </c>
      <c r="M4590" s="112" t="s">
        <v>2745</v>
      </c>
      <c r="N4590" s="140">
        <f>IFERROR(VLOOKUP(M4590,LISTS!G:H,2,FALSE),"0")</f>
        <v>7</v>
      </c>
      <c r="O4590" s="68">
        <f t="shared" si="233"/>
        <v>7</v>
      </c>
      <c r="P4590" s="117" t="s">
        <v>2720</v>
      </c>
      <c r="Q4590" s="118" t="s">
        <v>2744</v>
      </c>
      <c r="R4590" s="117" t="s">
        <v>2787</v>
      </c>
      <c r="S4590" s="112" t="s">
        <v>775</v>
      </c>
      <c r="T4590" s="103" t="s">
        <v>2788</v>
      </c>
    </row>
    <row r="4591" spans="1:20">
      <c r="A4591" s="4"/>
      <c r="F4591" s="112"/>
      <c r="G4591" s="111"/>
      <c r="I4591" s="130"/>
      <c r="J4591" s="112"/>
      <c r="K4591" s="139"/>
      <c r="L4591" s="60">
        <f>SUM(L4583:L4590)</f>
        <v>56</v>
      </c>
      <c r="M4591" s="112"/>
      <c r="N4591" s="140"/>
      <c r="O4591" s="60">
        <f>SUM(O4583:O4590)</f>
        <v>56</v>
      </c>
      <c r="Q4591" s="117"/>
      <c r="R4591" s="117"/>
      <c r="S4591" s="103"/>
      <c r="T4591" s="103"/>
    </row>
    <row r="4592" spans="1:20">
      <c r="A4592" s="4" t="str">
        <f>VLOOKUP(C4592,STYLES!$A$1:$R$2088,7,FALSE)</f>
        <v>Fleece</v>
      </c>
      <c r="B4592" t="str">
        <f>VLOOKUP(C4592,STYLES!$1:$1048576,6,FALSE)</f>
        <v>Team 365™</v>
      </c>
      <c r="C4592" s="103" t="s">
        <v>2009</v>
      </c>
      <c r="E4592" t="str">
        <f>VLOOKUP(C4592,STYLES!$1:$1048576,12,FALSE)</f>
        <v>Excel Mélange Performance Fleece Jacket</v>
      </c>
      <c r="F4592" s="112" t="s">
        <v>3711</v>
      </c>
      <c r="G4592" s="111" t="s">
        <v>2763</v>
      </c>
      <c r="H4592" s="113" t="str">
        <f>VLOOKUP(C4592,STYLES!$1:$1048576,9,FALSE)</f>
        <v>Active</v>
      </c>
      <c r="I4592" s="113" t="str">
        <f>VLOOKUP(C4592,STYLES!$1:$1048576,10,FALSE)</f>
        <v>Active</v>
      </c>
      <c r="J4592" s="112" t="s">
        <v>2719</v>
      </c>
      <c r="K4592" s="139">
        <f>IFERROR(VLOOKUP(J4592,LISTS!G:H,2,FALSE),"0")</f>
        <v>8</v>
      </c>
      <c r="L4592" s="68">
        <f t="shared" si="232"/>
        <v>8</v>
      </c>
      <c r="M4592" s="112" t="s">
        <v>2719</v>
      </c>
      <c r="N4592" s="140">
        <f>IFERROR(VLOOKUP(M4592,LISTS!G:H,2,FALSE),"0")</f>
        <v>8</v>
      </c>
      <c r="O4592" s="68">
        <f t="shared" si="233"/>
        <v>8</v>
      </c>
      <c r="P4592" s="117" t="s">
        <v>2720</v>
      </c>
      <c r="Q4592" s="118" t="s">
        <v>2765</v>
      </c>
      <c r="R4592" s="117" t="s">
        <v>2783</v>
      </c>
      <c r="S4592" s="112" t="s">
        <v>2766</v>
      </c>
      <c r="T4592" s="103" t="s">
        <v>2922</v>
      </c>
    </row>
    <row r="4593" spans="1:20">
      <c r="A4593" s="4" t="str">
        <f>VLOOKUP(C4593,STYLES!$A$1:$R$2088,7,FALSE)</f>
        <v>Fleece</v>
      </c>
      <c r="B4593" t="str">
        <f>VLOOKUP(C4593,STYLES!$1:$1048576,6,FALSE)</f>
        <v>Team 365™</v>
      </c>
      <c r="C4593" s="103" t="s">
        <v>2009</v>
      </c>
      <c r="E4593" t="str">
        <f>VLOOKUP(C4593,STYLES!$1:$1048576,12,FALSE)</f>
        <v>Excel Mélange Performance Fleece Jacket</v>
      </c>
      <c r="F4593" s="112" t="s">
        <v>3712</v>
      </c>
      <c r="G4593" s="111" t="s">
        <v>2740</v>
      </c>
      <c r="H4593" s="113" t="str">
        <f>VLOOKUP(C4593,STYLES!$1:$1048576,9,FALSE)</f>
        <v>Active</v>
      </c>
      <c r="I4593" s="113" t="str">
        <f>VLOOKUP(C4593,STYLES!$1:$1048576,10,FALSE)</f>
        <v>Active</v>
      </c>
      <c r="J4593" s="112" t="s">
        <v>2719</v>
      </c>
      <c r="K4593" s="139">
        <f>IFERROR(VLOOKUP(J4593,LISTS!G:H,2,FALSE),"0")</f>
        <v>8</v>
      </c>
      <c r="L4593" s="68">
        <f t="shared" si="232"/>
        <v>8</v>
      </c>
      <c r="M4593" s="112" t="s">
        <v>2719</v>
      </c>
      <c r="N4593" s="140">
        <f>IFERROR(VLOOKUP(M4593,LISTS!G:H,2,FALSE),"0")</f>
        <v>8</v>
      </c>
      <c r="O4593" s="68">
        <f t="shared" si="233"/>
        <v>8</v>
      </c>
      <c r="P4593" s="117" t="s">
        <v>2720</v>
      </c>
      <c r="Q4593" s="117" t="s">
        <v>3619</v>
      </c>
      <c r="R4593" s="117" t="s">
        <v>2783</v>
      </c>
      <c r="S4593" s="103" t="s">
        <v>3620</v>
      </c>
      <c r="T4593" s="103" t="s">
        <v>2922</v>
      </c>
    </row>
    <row r="4594" spans="1:20">
      <c r="A4594" s="4" t="str">
        <f>VLOOKUP(C4594,STYLES!$A$1:$R$2088,7,FALSE)</f>
        <v>Fleece</v>
      </c>
      <c r="B4594" t="str">
        <f>VLOOKUP(C4594,STYLES!$1:$1048576,6,FALSE)</f>
        <v>Team 365™</v>
      </c>
      <c r="C4594" s="103" t="s">
        <v>2009</v>
      </c>
      <c r="E4594" t="str">
        <f>VLOOKUP(C4594,STYLES!$1:$1048576,12,FALSE)</f>
        <v>Excel Mélange Performance Fleece Jacket</v>
      </c>
      <c r="F4594" s="112" t="s">
        <v>3713</v>
      </c>
      <c r="G4594" s="111" t="s">
        <v>2736</v>
      </c>
      <c r="H4594" s="113" t="str">
        <f>VLOOKUP(C4594,STYLES!$1:$1048576,9,FALSE)</f>
        <v>Active</v>
      </c>
      <c r="I4594" s="113" t="str">
        <f>VLOOKUP(C4594,STYLES!$1:$1048576,10,FALSE)</f>
        <v>Active</v>
      </c>
      <c r="J4594" s="112" t="s">
        <v>2719</v>
      </c>
      <c r="K4594" s="139">
        <f>IFERROR(VLOOKUP(J4594,LISTS!G:H,2,FALSE),"0")</f>
        <v>8</v>
      </c>
      <c r="L4594" s="68">
        <f t="shared" si="232"/>
        <v>8</v>
      </c>
      <c r="M4594" s="112" t="s">
        <v>2719</v>
      </c>
      <c r="N4594" s="140">
        <f>IFERROR(VLOOKUP(M4594,LISTS!G:H,2,FALSE),"0")</f>
        <v>8</v>
      </c>
      <c r="O4594" s="68">
        <f t="shared" si="233"/>
        <v>8</v>
      </c>
      <c r="P4594" s="117" t="s">
        <v>2720</v>
      </c>
      <c r="Q4594" s="117" t="s">
        <v>3146</v>
      </c>
      <c r="R4594" s="117" t="s">
        <v>2787</v>
      </c>
      <c r="S4594" s="103" t="s">
        <v>3147</v>
      </c>
      <c r="T4594" s="103" t="s">
        <v>2788</v>
      </c>
    </row>
    <row r="4595" spans="1:20">
      <c r="A4595" s="4" t="str">
        <f>VLOOKUP(C4595,STYLES!$A$1:$R$2088,7,FALSE)</f>
        <v>Fleece</v>
      </c>
      <c r="B4595" t="str">
        <f>VLOOKUP(C4595,STYLES!$1:$1048576,6,FALSE)</f>
        <v>Team 365™</v>
      </c>
      <c r="C4595" s="103" t="s">
        <v>2009</v>
      </c>
      <c r="E4595" t="str">
        <f>VLOOKUP(C4595,STYLES!$1:$1048576,12,FALSE)</f>
        <v>Excel Mélange Performance Fleece Jacket</v>
      </c>
      <c r="F4595" s="112" t="s">
        <v>3714</v>
      </c>
      <c r="G4595" s="111" t="s">
        <v>2755</v>
      </c>
      <c r="H4595" s="113" t="str">
        <f>VLOOKUP(C4595,STYLES!$1:$1048576,9,FALSE)</f>
        <v>Active</v>
      </c>
      <c r="I4595" s="113" t="str">
        <f>VLOOKUP(C4595,STYLES!$1:$1048576,10,FALSE)</f>
        <v>Active</v>
      </c>
      <c r="J4595" s="112" t="s">
        <v>2719</v>
      </c>
      <c r="K4595" s="139">
        <f>IFERROR(VLOOKUP(J4595,LISTS!G:H,2,FALSE),"0")</f>
        <v>8</v>
      </c>
      <c r="L4595" s="68">
        <f t="shared" si="232"/>
        <v>8</v>
      </c>
      <c r="M4595" s="112" t="s">
        <v>2719</v>
      </c>
      <c r="N4595" s="140">
        <f>IFERROR(VLOOKUP(M4595,LISTS!G:H,2,FALSE),"0")</f>
        <v>8</v>
      </c>
      <c r="O4595" s="68">
        <f t="shared" si="233"/>
        <v>8</v>
      </c>
      <c r="P4595" s="117" t="s">
        <v>2720</v>
      </c>
      <c r="Q4595" s="117" t="s">
        <v>3633</v>
      </c>
      <c r="R4595" s="117" t="s">
        <v>2787</v>
      </c>
      <c r="S4595" s="103" t="s">
        <v>3238</v>
      </c>
      <c r="T4595" s="103" t="s">
        <v>2788</v>
      </c>
    </row>
    <row r="4596" spans="1:20">
      <c r="A4596" s="4" t="str">
        <f>VLOOKUP(C4596,STYLES!$A$1:$R$2088,7,FALSE)</f>
        <v>Fleece</v>
      </c>
      <c r="B4596" t="str">
        <f>VLOOKUP(C4596,STYLES!$1:$1048576,6,FALSE)</f>
        <v>Team 365™</v>
      </c>
      <c r="C4596" s="103" t="s">
        <v>2009</v>
      </c>
      <c r="E4596" t="str">
        <f>VLOOKUP(C4596,STYLES!$1:$1048576,12,FALSE)</f>
        <v>Excel Mélange Performance Fleece Jacket</v>
      </c>
      <c r="F4596" s="112" t="s">
        <v>3715</v>
      </c>
      <c r="G4596" s="111" t="s">
        <v>2809</v>
      </c>
      <c r="H4596" s="113" t="str">
        <f>VLOOKUP(C4596,STYLES!$1:$1048576,9,FALSE)</f>
        <v>Active</v>
      </c>
      <c r="I4596" s="113" t="str">
        <f>VLOOKUP(C4596,STYLES!$1:$1048576,10,FALSE)</f>
        <v>Active</v>
      </c>
      <c r="J4596" s="112" t="s">
        <v>2719</v>
      </c>
      <c r="K4596" s="139">
        <f>IFERROR(VLOOKUP(J4596,LISTS!G:H,2,FALSE),"0")</f>
        <v>8</v>
      </c>
      <c r="L4596" s="68">
        <f t="shared" si="232"/>
        <v>8</v>
      </c>
      <c r="M4596" s="112" t="s">
        <v>2719</v>
      </c>
      <c r="N4596" s="140">
        <f>IFERROR(VLOOKUP(M4596,LISTS!G:H,2,FALSE),"0")</f>
        <v>8</v>
      </c>
      <c r="O4596" s="68">
        <f t="shared" si="233"/>
        <v>8</v>
      </c>
      <c r="P4596" s="117" t="s">
        <v>2720</v>
      </c>
      <c r="Q4596" s="117" t="s">
        <v>3368</v>
      </c>
      <c r="R4596" s="117" t="s">
        <v>2787</v>
      </c>
      <c r="S4596" s="103" t="s">
        <v>3369</v>
      </c>
      <c r="T4596" s="103" t="s">
        <v>2788</v>
      </c>
    </row>
    <row r="4597" spans="1:20">
      <c r="A4597" s="4" t="str">
        <f>VLOOKUP(C4597,STYLES!$A$1:$R$2088,7,FALSE)</f>
        <v>Fleece</v>
      </c>
      <c r="B4597" t="str">
        <f>VLOOKUP(C4597,STYLES!$1:$1048576,6,FALSE)</f>
        <v>Team 365™</v>
      </c>
      <c r="C4597" s="103" t="s">
        <v>2009</v>
      </c>
      <c r="E4597" t="str">
        <f>VLOOKUP(C4597,STYLES!$1:$1048576,12,FALSE)</f>
        <v>Excel Mélange Performance Fleece Jacket</v>
      </c>
      <c r="F4597" s="112" t="s">
        <v>3716</v>
      </c>
      <c r="G4597" s="111" t="s">
        <v>2724</v>
      </c>
      <c r="H4597" s="113" t="str">
        <f>VLOOKUP(C4597,STYLES!$1:$1048576,9,FALSE)</f>
        <v>Active</v>
      </c>
      <c r="I4597" s="113" t="str">
        <f>VLOOKUP(C4597,STYLES!$1:$1048576,10,FALSE)</f>
        <v>Active</v>
      </c>
      <c r="J4597" s="112" t="s">
        <v>2719</v>
      </c>
      <c r="K4597" s="139">
        <f>IFERROR(VLOOKUP(J4597,LISTS!G:H,2,FALSE),"0")</f>
        <v>8</v>
      </c>
      <c r="L4597" s="68">
        <f t="shared" si="232"/>
        <v>8</v>
      </c>
      <c r="M4597" s="112" t="s">
        <v>2719</v>
      </c>
      <c r="N4597" s="140">
        <f>IFERROR(VLOOKUP(M4597,LISTS!G:H,2,FALSE),"0")</f>
        <v>8</v>
      </c>
      <c r="O4597" s="68">
        <f t="shared" si="233"/>
        <v>8</v>
      </c>
      <c r="P4597" s="117" t="s">
        <v>2720</v>
      </c>
      <c r="Q4597" s="117" t="s">
        <v>2794</v>
      </c>
      <c r="R4597" s="117" t="s">
        <v>2787</v>
      </c>
      <c r="S4597" s="103" t="s">
        <v>2795</v>
      </c>
      <c r="T4597" s="103" t="s">
        <v>2788</v>
      </c>
    </row>
    <row r="4598" spans="1:20">
      <c r="A4598" s="4" t="str">
        <f>VLOOKUP(C4598,STYLES!$A$1:$R$2088,7,FALSE)</f>
        <v>Fleece</v>
      </c>
      <c r="B4598" t="str">
        <f>VLOOKUP(C4598,STYLES!$1:$1048576,6,FALSE)</f>
        <v>Team 365™</v>
      </c>
      <c r="C4598" s="103" t="s">
        <v>2009</v>
      </c>
      <c r="E4598" t="str">
        <f>VLOOKUP(C4598,STYLES!$1:$1048576,12,FALSE)</f>
        <v>Excel Mélange Performance Fleece Jacket</v>
      </c>
      <c r="F4598" s="112" t="s">
        <v>3717</v>
      </c>
      <c r="G4598" s="111" t="s">
        <v>2732</v>
      </c>
      <c r="H4598" s="113" t="str">
        <f>VLOOKUP(C4598,STYLES!$1:$1048576,9,FALSE)</f>
        <v>Active</v>
      </c>
      <c r="I4598" s="113" t="str">
        <f>VLOOKUP(C4598,STYLES!$1:$1048576,10,FALSE)</f>
        <v>Active</v>
      </c>
      <c r="J4598" s="112" t="s">
        <v>2719</v>
      </c>
      <c r="K4598" s="139">
        <f>IFERROR(VLOOKUP(J4598,LISTS!G:H,2,FALSE),"0")</f>
        <v>8</v>
      </c>
      <c r="L4598" s="68">
        <f t="shared" si="232"/>
        <v>8</v>
      </c>
      <c r="M4598" s="112" t="s">
        <v>2719</v>
      </c>
      <c r="N4598" s="140">
        <f>IFERROR(VLOOKUP(M4598,LISTS!G:H,2,FALSE),"0")</f>
        <v>8</v>
      </c>
      <c r="O4598" s="68">
        <f t="shared" si="233"/>
        <v>8</v>
      </c>
      <c r="P4598" s="117" t="s">
        <v>2720</v>
      </c>
      <c r="Q4598" s="117" t="s">
        <v>3622</v>
      </c>
      <c r="R4598" s="117" t="s">
        <v>2787</v>
      </c>
      <c r="S4598" s="103" t="s">
        <v>3623</v>
      </c>
      <c r="T4598" s="103" t="s">
        <v>2788</v>
      </c>
    </row>
    <row r="4599" spans="1:20">
      <c r="A4599" s="4"/>
      <c r="F4599" s="112"/>
      <c r="G4599" s="111"/>
      <c r="I4599" s="130"/>
      <c r="J4599" s="112"/>
      <c r="K4599" s="139"/>
      <c r="L4599" s="60">
        <f>SUM(L4592:L4598)</f>
        <v>56</v>
      </c>
      <c r="M4599" s="112"/>
      <c r="N4599" s="140"/>
      <c r="O4599" s="60">
        <f>SUM(O4592:O4598)</f>
        <v>56</v>
      </c>
      <c r="Q4599" s="117"/>
      <c r="R4599" s="117"/>
      <c r="S4599" s="103"/>
      <c r="T4599" s="103"/>
    </row>
    <row r="4600" spans="1:20">
      <c r="A4600" s="4" t="str">
        <f>VLOOKUP(C4600,STYLES!$A$1:$R$2088,7,FALSE)</f>
        <v>Fleece</v>
      </c>
      <c r="B4600" t="str">
        <f>VLOOKUP(C4600,STYLES!$1:$1048576,6,FALSE)</f>
        <v>Team 365™</v>
      </c>
      <c r="C4600" s="103" t="s">
        <v>2013</v>
      </c>
      <c r="E4600" t="str">
        <f>VLOOKUP(C4600,STYLES!$1:$1048576,12,FALSE)</f>
        <v>Excel Mélange Performance Fleece Jacket</v>
      </c>
      <c r="F4600" s="112" t="s">
        <v>3711</v>
      </c>
      <c r="G4600" s="111" t="s">
        <v>2763</v>
      </c>
      <c r="H4600" s="113" t="str">
        <f>VLOOKUP(C4600,STYLES!$1:$1048576,9,FALSE)</f>
        <v>Active</v>
      </c>
      <c r="I4600" s="113" t="str">
        <f>VLOOKUP(C4600,STYLES!$1:$1048576,10,FALSE)</f>
        <v>Active</v>
      </c>
      <c r="J4600" s="112" t="s">
        <v>2745</v>
      </c>
      <c r="K4600" s="139">
        <f>IFERROR(VLOOKUP(J4600,LISTS!G:H,2,FALSE),"0")</f>
        <v>7</v>
      </c>
      <c r="L4600" s="68">
        <f t="shared" si="232"/>
        <v>7</v>
      </c>
      <c r="M4600" s="112" t="s">
        <v>2745</v>
      </c>
      <c r="N4600" s="140">
        <f>IFERROR(VLOOKUP(M4600,LISTS!G:H,2,FALSE),"0")</f>
        <v>7</v>
      </c>
      <c r="O4600" s="68">
        <f t="shared" si="233"/>
        <v>7</v>
      </c>
      <c r="P4600" s="117" t="s">
        <v>2720</v>
      </c>
      <c r="Q4600" s="118" t="s">
        <v>2765</v>
      </c>
      <c r="R4600" s="117" t="s">
        <v>2783</v>
      </c>
      <c r="S4600" s="112" t="s">
        <v>2766</v>
      </c>
      <c r="T4600" s="103" t="s">
        <v>2922</v>
      </c>
    </row>
    <row r="4601" spans="1:20">
      <c r="A4601" s="4" t="str">
        <f>VLOOKUP(C4601,STYLES!$A$1:$R$2088,7,FALSE)</f>
        <v>Fleece</v>
      </c>
      <c r="B4601" t="str">
        <f>VLOOKUP(C4601,STYLES!$1:$1048576,6,FALSE)</f>
        <v>Team 365™</v>
      </c>
      <c r="C4601" s="103" t="s">
        <v>2013</v>
      </c>
      <c r="E4601" t="str">
        <f>VLOOKUP(C4601,STYLES!$1:$1048576,12,FALSE)</f>
        <v>Excel Mélange Performance Fleece Jacket</v>
      </c>
      <c r="F4601" s="112" t="s">
        <v>3712</v>
      </c>
      <c r="G4601" s="111" t="s">
        <v>2740</v>
      </c>
      <c r="H4601" s="113" t="str">
        <f>VLOOKUP(C4601,STYLES!$1:$1048576,9,FALSE)</f>
        <v>Active</v>
      </c>
      <c r="I4601" s="113" t="str">
        <f>VLOOKUP(C4601,STYLES!$1:$1048576,10,FALSE)</f>
        <v>Active</v>
      </c>
      <c r="J4601" s="112" t="s">
        <v>2745</v>
      </c>
      <c r="K4601" s="139">
        <f>IFERROR(VLOOKUP(J4601,LISTS!G:H,2,FALSE),"0")</f>
        <v>7</v>
      </c>
      <c r="L4601" s="68">
        <f t="shared" si="232"/>
        <v>7</v>
      </c>
      <c r="M4601" s="112" t="s">
        <v>2745</v>
      </c>
      <c r="N4601" s="140">
        <f>IFERROR(VLOOKUP(M4601,LISTS!G:H,2,FALSE),"0")</f>
        <v>7</v>
      </c>
      <c r="O4601" s="68">
        <f t="shared" si="233"/>
        <v>7</v>
      </c>
      <c r="P4601" s="117" t="s">
        <v>2720</v>
      </c>
      <c r="Q4601" s="117" t="s">
        <v>3619</v>
      </c>
      <c r="R4601" s="117" t="s">
        <v>2783</v>
      </c>
      <c r="S4601" s="103" t="s">
        <v>3620</v>
      </c>
      <c r="T4601" s="103" t="s">
        <v>2922</v>
      </c>
    </row>
    <row r="4602" spans="1:20">
      <c r="A4602" s="4" t="str">
        <f>VLOOKUP(C4602,STYLES!$A$1:$R$2088,7,FALSE)</f>
        <v>Fleece</v>
      </c>
      <c r="B4602" t="str">
        <f>VLOOKUP(C4602,STYLES!$1:$1048576,6,FALSE)</f>
        <v>Team 365™</v>
      </c>
      <c r="C4602" s="103" t="s">
        <v>2013</v>
      </c>
      <c r="E4602" t="str">
        <f>VLOOKUP(C4602,STYLES!$1:$1048576,12,FALSE)</f>
        <v>Excel Mélange Performance Fleece Jacket</v>
      </c>
      <c r="F4602" s="112" t="s">
        <v>3713</v>
      </c>
      <c r="G4602" s="111" t="s">
        <v>2736</v>
      </c>
      <c r="H4602" s="113" t="str">
        <f>VLOOKUP(C4602,STYLES!$1:$1048576,9,FALSE)</f>
        <v>Active</v>
      </c>
      <c r="I4602" s="113" t="str">
        <f>VLOOKUP(C4602,STYLES!$1:$1048576,10,FALSE)</f>
        <v>Active</v>
      </c>
      <c r="J4602" s="112" t="s">
        <v>2745</v>
      </c>
      <c r="K4602" s="139">
        <f>IFERROR(VLOOKUP(J4602,LISTS!G:H,2,FALSE),"0")</f>
        <v>7</v>
      </c>
      <c r="L4602" s="68">
        <f t="shared" si="232"/>
        <v>7</v>
      </c>
      <c r="M4602" s="112" t="s">
        <v>2745</v>
      </c>
      <c r="N4602" s="140">
        <f>IFERROR(VLOOKUP(M4602,LISTS!G:H,2,FALSE),"0")</f>
        <v>7</v>
      </c>
      <c r="O4602" s="68">
        <f t="shared" si="233"/>
        <v>7</v>
      </c>
      <c r="P4602" s="117" t="s">
        <v>2720</v>
      </c>
      <c r="Q4602" s="117" t="s">
        <v>3146</v>
      </c>
      <c r="R4602" s="117" t="s">
        <v>2787</v>
      </c>
      <c r="S4602" s="103" t="s">
        <v>3147</v>
      </c>
      <c r="T4602" s="103" t="s">
        <v>2788</v>
      </c>
    </row>
    <row r="4603" spans="1:20">
      <c r="A4603" s="4" t="str">
        <f>VLOOKUP(C4603,STYLES!$A$1:$R$2088,7,FALSE)</f>
        <v>Fleece</v>
      </c>
      <c r="B4603" t="str">
        <f>VLOOKUP(C4603,STYLES!$1:$1048576,6,FALSE)</f>
        <v>Team 365™</v>
      </c>
      <c r="C4603" s="103" t="s">
        <v>2013</v>
      </c>
      <c r="E4603" t="str">
        <f>VLOOKUP(C4603,STYLES!$1:$1048576,12,FALSE)</f>
        <v>Excel Mélange Performance Fleece Jacket</v>
      </c>
      <c r="F4603" s="112" t="s">
        <v>3714</v>
      </c>
      <c r="G4603" s="111" t="s">
        <v>2755</v>
      </c>
      <c r="H4603" s="113" t="str">
        <f>VLOOKUP(C4603,STYLES!$1:$1048576,9,FALSE)</f>
        <v>Active</v>
      </c>
      <c r="I4603" s="113" t="str">
        <f>VLOOKUP(C4603,STYLES!$1:$1048576,10,FALSE)</f>
        <v>Active</v>
      </c>
      <c r="J4603" s="112" t="s">
        <v>2745</v>
      </c>
      <c r="K4603" s="139">
        <f>IFERROR(VLOOKUP(J4603,LISTS!G:H,2,FALSE),"0")</f>
        <v>7</v>
      </c>
      <c r="L4603" s="68">
        <f t="shared" si="232"/>
        <v>7</v>
      </c>
      <c r="M4603" s="112" t="s">
        <v>2745</v>
      </c>
      <c r="N4603" s="140">
        <f>IFERROR(VLOOKUP(M4603,LISTS!G:H,2,FALSE),"0")</f>
        <v>7</v>
      </c>
      <c r="O4603" s="68">
        <f t="shared" si="233"/>
        <v>7</v>
      </c>
      <c r="P4603" s="117" t="s">
        <v>2720</v>
      </c>
      <c r="Q4603" s="117" t="s">
        <v>3633</v>
      </c>
      <c r="R4603" s="117" t="s">
        <v>2787</v>
      </c>
      <c r="S4603" s="103" t="s">
        <v>3238</v>
      </c>
      <c r="T4603" s="103" t="s">
        <v>2788</v>
      </c>
    </row>
    <row r="4604" spans="1:20">
      <c r="A4604" s="4" t="str">
        <f>VLOOKUP(C4604,STYLES!$A$1:$R$2088,7,FALSE)</f>
        <v>Fleece</v>
      </c>
      <c r="B4604" t="str">
        <f>VLOOKUP(C4604,STYLES!$1:$1048576,6,FALSE)</f>
        <v>Team 365™</v>
      </c>
      <c r="C4604" s="103" t="s">
        <v>2013</v>
      </c>
      <c r="E4604" t="str">
        <f>VLOOKUP(C4604,STYLES!$1:$1048576,12,FALSE)</f>
        <v>Excel Mélange Performance Fleece Jacket</v>
      </c>
      <c r="F4604" s="112" t="s">
        <v>3715</v>
      </c>
      <c r="G4604" s="111" t="s">
        <v>2809</v>
      </c>
      <c r="H4604" s="113" t="str">
        <f>VLOOKUP(C4604,STYLES!$1:$1048576,9,FALSE)</f>
        <v>Active</v>
      </c>
      <c r="I4604" s="113" t="str">
        <f>VLOOKUP(C4604,STYLES!$1:$1048576,10,FALSE)</f>
        <v>Active</v>
      </c>
      <c r="J4604" s="112" t="s">
        <v>2745</v>
      </c>
      <c r="K4604" s="139">
        <f>IFERROR(VLOOKUP(J4604,LISTS!G:H,2,FALSE),"0")</f>
        <v>7</v>
      </c>
      <c r="L4604" s="68">
        <f t="shared" si="232"/>
        <v>7</v>
      </c>
      <c r="M4604" s="112" t="s">
        <v>2745</v>
      </c>
      <c r="N4604" s="140">
        <f>IFERROR(VLOOKUP(M4604,LISTS!G:H,2,FALSE),"0")</f>
        <v>7</v>
      </c>
      <c r="O4604" s="68">
        <f t="shared" si="233"/>
        <v>7</v>
      </c>
      <c r="P4604" s="117" t="s">
        <v>2720</v>
      </c>
      <c r="Q4604" s="117" t="s">
        <v>3368</v>
      </c>
      <c r="R4604" s="117" t="s">
        <v>2787</v>
      </c>
      <c r="S4604" s="103" t="s">
        <v>3369</v>
      </c>
      <c r="T4604" s="103" t="s">
        <v>2788</v>
      </c>
    </row>
    <row r="4605" spans="1:20">
      <c r="A4605" s="4" t="str">
        <f>VLOOKUP(C4605,STYLES!$A$1:$R$2088,7,FALSE)</f>
        <v>Fleece</v>
      </c>
      <c r="B4605" t="str">
        <f>VLOOKUP(C4605,STYLES!$1:$1048576,6,FALSE)</f>
        <v>Team 365™</v>
      </c>
      <c r="C4605" s="103" t="s">
        <v>2013</v>
      </c>
      <c r="E4605" t="str">
        <f>VLOOKUP(C4605,STYLES!$1:$1048576,12,FALSE)</f>
        <v>Excel Mélange Performance Fleece Jacket</v>
      </c>
      <c r="F4605" s="112" t="s">
        <v>3716</v>
      </c>
      <c r="G4605" s="111" t="s">
        <v>2724</v>
      </c>
      <c r="H4605" s="113" t="str">
        <f>VLOOKUP(C4605,STYLES!$1:$1048576,9,FALSE)</f>
        <v>Active</v>
      </c>
      <c r="I4605" s="113" t="str">
        <f>VLOOKUP(C4605,STYLES!$1:$1048576,10,FALSE)</f>
        <v>Active</v>
      </c>
      <c r="J4605" s="112" t="s">
        <v>2745</v>
      </c>
      <c r="K4605" s="139">
        <f>IFERROR(VLOOKUP(J4605,LISTS!G:H,2,FALSE),"0")</f>
        <v>7</v>
      </c>
      <c r="L4605" s="68">
        <f t="shared" si="232"/>
        <v>7</v>
      </c>
      <c r="M4605" s="112" t="s">
        <v>2745</v>
      </c>
      <c r="N4605" s="140">
        <f>IFERROR(VLOOKUP(M4605,LISTS!G:H,2,FALSE),"0")</f>
        <v>7</v>
      </c>
      <c r="O4605" s="68">
        <f t="shared" si="233"/>
        <v>7</v>
      </c>
      <c r="P4605" s="117" t="s">
        <v>2720</v>
      </c>
      <c r="Q4605" s="117" t="s">
        <v>2794</v>
      </c>
      <c r="R4605" s="117" t="s">
        <v>2787</v>
      </c>
      <c r="S4605" s="103" t="s">
        <v>2795</v>
      </c>
      <c r="T4605" s="103" t="s">
        <v>2788</v>
      </c>
    </row>
    <row r="4606" spans="1:20">
      <c r="A4606" s="4" t="str">
        <f>VLOOKUP(C4606,STYLES!$A$1:$R$2088,7,FALSE)</f>
        <v>Fleece</v>
      </c>
      <c r="B4606" t="str">
        <f>VLOOKUP(C4606,STYLES!$1:$1048576,6,FALSE)</f>
        <v>Team 365™</v>
      </c>
      <c r="C4606" s="103" t="s">
        <v>2013</v>
      </c>
      <c r="E4606" t="str">
        <f>VLOOKUP(C4606,STYLES!$1:$1048576,12,FALSE)</f>
        <v>Excel Mélange Performance Fleece Jacket</v>
      </c>
      <c r="F4606" s="112" t="s">
        <v>3717</v>
      </c>
      <c r="G4606" s="111" t="s">
        <v>2732</v>
      </c>
      <c r="H4606" s="113" t="str">
        <f>VLOOKUP(C4606,STYLES!$1:$1048576,9,FALSE)</f>
        <v>Active</v>
      </c>
      <c r="I4606" s="113" t="str">
        <f>VLOOKUP(C4606,STYLES!$1:$1048576,10,FALSE)</f>
        <v>Active</v>
      </c>
      <c r="J4606" s="112" t="s">
        <v>2745</v>
      </c>
      <c r="K4606" s="139">
        <f>IFERROR(VLOOKUP(J4606,LISTS!G:H,2,FALSE),"0")</f>
        <v>7</v>
      </c>
      <c r="L4606" s="68">
        <f t="shared" ref="L4606:L4696" si="234">IF(OR(H4606="ACTIVE",H4606="NEW",H4606="DNR",H4606="Pre-Closeout"),K4606,"")</f>
        <v>7</v>
      </c>
      <c r="M4606" s="112" t="s">
        <v>2745</v>
      </c>
      <c r="N4606" s="140">
        <f>IFERROR(VLOOKUP(M4606,LISTS!G:H,2,FALSE),"0")</f>
        <v>7</v>
      </c>
      <c r="O4606" s="68">
        <f t="shared" si="233"/>
        <v>7</v>
      </c>
      <c r="P4606" s="117" t="s">
        <v>2720</v>
      </c>
      <c r="Q4606" s="117" t="s">
        <v>3622</v>
      </c>
      <c r="R4606" s="117" t="s">
        <v>2787</v>
      </c>
      <c r="S4606" s="103" t="s">
        <v>3623</v>
      </c>
      <c r="T4606" s="103" t="s">
        <v>2788</v>
      </c>
    </row>
    <row r="4607" spans="1:20">
      <c r="A4607" s="4"/>
      <c r="F4607" s="112"/>
      <c r="G4607" s="111"/>
      <c r="I4607" s="130"/>
      <c r="J4607" s="112"/>
      <c r="K4607" s="139"/>
      <c r="L4607" s="60">
        <f>SUM(L4600:L4606)</f>
        <v>49</v>
      </c>
      <c r="M4607" s="112"/>
      <c r="N4607" s="140"/>
      <c r="O4607" s="60">
        <f>SUM(O4600:O4606)</f>
        <v>49</v>
      </c>
      <c r="Q4607" s="117"/>
      <c r="R4607" s="117"/>
      <c r="S4607" s="103"/>
      <c r="T4607" s="103"/>
    </row>
    <row r="4608" spans="1:20">
      <c r="A4608" s="4" t="str">
        <f>VLOOKUP(C4608,STYLES!$A$1:$R$2088,7,FALSE)</f>
        <v>Fleece</v>
      </c>
      <c r="B4608" t="str">
        <f>VLOOKUP(C4608,STYLES!$1:$1048576,6,FALSE)</f>
        <v>Team 365™</v>
      </c>
      <c r="C4608" s="103" t="s">
        <v>2014</v>
      </c>
      <c r="E4608" t="str">
        <f>VLOOKUP(C4608,STYLES!$1:$1048576,12,FALSE)</f>
        <v>Excel Mélange Performance Fleece Hoodie</v>
      </c>
      <c r="F4608" s="112" t="s">
        <v>3711</v>
      </c>
      <c r="G4608" s="111" t="s">
        <v>2763</v>
      </c>
      <c r="H4608" s="113" t="str">
        <f>VLOOKUP(C4608,STYLES!$1:$1048576,9,FALSE)</f>
        <v>Active</v>
      </c>
      <c r="I4608" s="113" t="str">
        <f>VLOOKUP(C4608,STYLES!$1:$1048576,10,FALSE)</f>
        <v>Active</v>
      </c>
      <c r="J4608" s="112" t="s">
        <v>2719</v>
      </c>
      <c r="K4608" s="139">
        <f>IFERROR(VLOOKUP(J4608,LISTS!G:H,2,FALSE),"0")</f>
        <v>8</v>
      </c>
      <c r="L4608" s="68">
        <f t="shared" si="234"/>
        <v>8</v>
      </c>
      <c r="M4608" s="112" t="s">
        <v>2719</v>
      </c>
      <c r="N4608" s="140">
        <f>IFERROR(VLOOKUP(M4608,LISTS!G:H,2,FALSE),"0")</f>
        <v>8</v>
      </c>
      <c r="O4608" s="68">
        <f t="shared" si="233"/>
        <v>8</v>
      </c>
      <c r="P4608" s="117" t="s">
        <v>2720</v>
      </c>
      <c r="Q4608" s="118" t="s">
        <v>2765</v>
      </c>
      <c r="R4608" s="117" t="s">
        <v>2783</v>
      </c>
      <c r="S4608" s="112" t="s">
        <v>2766</v>
      </c>
      <c r="T4608" s="103" t="s">
        <v>2922</v>
      </c>
    </row>
    <row r="4609" spans="1:20">
      <c r="A4609" s="4" t="str">
        <f>VLOOKUP(C4609,STYLES!$A$1:$R$2088,7,FALSE)</f>
        <v>Fleece</v>
      </c>
      <c r="B4609" t="str">
        <f>VLOOKUP(C4609,STYLES!$1:$1048576,6,FALSE)</f>
        <v>Team 365™</v>
      </c>
      <c r="C4609" s="103" t="s">
        <v>2014</v>
      </c>
      <c r="E4609" t="str">
        <f>VLOOKUP(C4609,STYLES!$1:$1048576,12,FALSE)</f>
        <v>Excel Mélange Performance Fleece Hoodie</v>
      </c>
      <c r="F4609" s="112" t="s">
        <v>3712</v>
      </c>
      <c r="G4609" s="111" t="s">
        <v>2740</v>
      </c>
      <c r="H4609" s="113" t="str">
        <f>VLOOKUP(C4609,STYLES!$1:$1048576,9,FALSE)</f>
        <v>Active</v>
      </c>
      <c r="I4609" s="113" t="str">
        <f>VLOOKUP(C4609,STYLES!$1:$1048576,10,FALSE)</f>
        <v>Active</v>
      </c>
      <c r="J4609" s="112" t="s">
        <v>2719</v>
      </c>
      <c r="K4609" s="139">
        <f>IFERROR(VLOOKUP(J4609,LISTS!G:H,2,FALSE),"0")</f>
        <v>8</v>
      </c>
      <c r="L4609" s="68">
        <f t="shared" si="234"/>
        <v>8</v>
      </c>
      <c r="M4609" s="112" t="s">
        <v>2719</v>
      </c>
      <c r="N4609" s="140">
        <f>IFERROR(VLOOKUP(M4609,LISTS!G:H,2,FALSE),"0")</f>
        <v>8</v>
      </c>
      <c r="O4609" s="68">
        <f t="shared" si="233"/>
        <v>8</v>
      </c>
      <c r="P4609" s="117" t="s">
        <v>2720</v>
      </c>
      <c r="Q4609" s="117" t="s">
        <v>3619</v>
      </c>
      <c r="R4609" s="117" t="s">
        <v>2783</v>
      </c>
      <c r="S4609" s="103" t="s">
        <v>3620</v>
      </c>
      <c r="T4609" s="103" t="s">
        <v>2922</v>
      </c>
    </row>
    <row r="4610" spans="1:20">
      <c r="A4610" s="4" t="str">
        <f>VLOOKUP(C4610,STYLES!$A$1:$R$2088,7,FALSE)</f>
        <v>Fleece</v>
      </c>
      <c r="B4610" t="str">
        <f>VLOOKUP(C4610,STYLES!$1:$1048576,6,FALSE)</f>
        <v>Team 365™</v>
      </c>
      <c r="C4610" s="103" t="s">
        <v>2014</v>
      </c>
      <c r="E4610" t="str">
        <f>VLOOKUP(C4610,STYLES!$1:$1048576,12,FALSE)</f>
        <v>Excel Mélange Performance Fleece Hoodie</v>
      </c>
      <c r="F4610" s="112" t="s">
        <v>3713</v>
      </c>
      <c r="G4610" s="111" t="s">
        <v>2736</v>
      </c>
      <c r="H4610" s="113" t="str">
        <f>VLOOKUP(C4610,STYLES!$1:$1048576,9,FALSE)</f>
        <v>Active</v>
      </c>
      <c r="I4610" s="113" t="str">
        <f>VLOOKUP(C4610,STYLES!$1:$1048576,10,FALSE)</f>
        <v>Active</v>
      </c>
      <c r="J4610" s="112" t="s">
        <v>2719</v>
      </c>
      <c r="K4610" s="139">
        <f>IFERROR(VLOOKUP(J4610,LISTS!G:H,2,FALSE),"0")</f>
        <v>8</v>
      </c>
      <c r="L4610" s="68">
        <f t="shared" si="234"/>
        <v>8</v>
      </c>
      <c r="M4610" s="112" t="s">
        <v>2719</v>
      </c>
      <c r="N4610" s="140">
        <f>IFERROR(VLOOKUP(M4610,LISTS!G:H,2,FALSE),"0")</f>
        <v>8</v>
      </c>
      <c r="O4610" s="68">
        <f t="shared" si="233"/>
        <v>8</v>
      </c>
      <c r="P4610" s="117" t="s">
        <v>2720</v>
      </c>
      <c r="Q4610" s="117" t="s">
        <v>3146</v>
      </c>
      <c r="R4610" s="117" t="s">
        <v>2787</v>
      </c>
      <c r="S4610" s="103" t="s">
        <v>3147</v>
      </c>
      <c r="T4610" s="103" t="s">
        <v>2788</v>
      </c>
    </row>
    <row r="4611" spans="1:20">
      <c r="A4611" s="4" t="str">
        <f>VLOOKUP(C4611,STYLES!$A$1:$R$2088,7,FALSE)</f>
        <v>Fleece</v>
      </c>
      <c r="B4611" t="str">
        <f>VLOOKUP(C4611,STYLES!$1:$1048576,6,FALSE)</f>
        <v>Team 365™</v>
      </c>
      <c r="C4611" s="103" t="s">
        <v>2014</v>
      </c>
      <c r="E4611" t="str">
        <f>VLOOKUP(C4611,STYLES!$1:$1048576,12,FALSE)</f>
        <v>Excel Mélange Performance Fleece Hoodie</v>
      </c>
      <c r="F4611" s="112" t="s">
        <v>3718</v>
      </c>
      <c r="G4611" s="111" t="s">
        <v>2755</v>
      </c>
      <c r="H4611" s="113" t="str">
        <f>VLOOKUP(C4611,STYLES!$1:$1048576,9,FALSE)</f>
        <v>Active</v>
      </c>
      <c r="I4611" s="113" t="str">
        <f>VLOOKUP(C4611,STYLES!$1:$1048576,10,FALSE)</f>
        <v>Active</v>
      </c>
      <c r="J4611" s="112" t="s">
        <v>2719</v>
      </c>
      <c r="K4611" s="139">
        <f>IFERROR(VLOOKUP(J4611,LISTS!G:H,2,FALSE),"0")</f>
        <v>8</v>
      </c>
      <c r="L4611" s="68">
        <f t="shared" si="234"/>
        <v>8</v>
      </c>
      <c r="M4611" s="112" t="s">
        <v>2719</v>
      </c>
      <c r="N4611" s="140">
        <f>IFERROR(VLOOKUP(M4611,LISTS!G:H,2,FALSE),"0")</f>
        <v>8</v>
      </c>
      <c r="O4611" s="68">
        <f t="shared" si="233"/>
        <v>8</v>
      </c>
      <c r="P4611" s="117" t="s">
        <v>2720</v>
      </c>
      <c r="Q4611" s="117" t="s">
        <v>3633</v>
      </c>
      <c r="R4611" s="117" t="s">
        <v>2783</v>
      </c>
      <c r="S4611" s="103" t="s">
        <v>3238</v>
      </c>
      <c r="T4611" s="103" t="s">
        <v>2922</v>
      </c>
    </row>
    <row r="4612" spans="1:20">
      <c r="A4612" s="4" t="str">
        <f>VLOOKUP(C4612,STYLES!$A$1:$R$2088,7,FALSE)</f>
        <v>Fleece</v>
      </c>
      <c r="B4612" t="str">
        <f>VLOOKUP(C4612,STYLES!$1:$1048576,6,FALSE)</f>
        <v>Team 365™</v>
      </c>
      <c r="C4612" s="103" t="s">
        <v>2014</v>
      </c>
      <c r="E4612" t="str">
        <f>VLOOKUP(C4612,STYLES!$1:$1048576,12,FALSE)</f>
        <v>Excel Mélange Performance Fleece Hoodie</v>
      </c>
      <c r="F4612" s="112" t="s">
        <v>3719</v>
      </c>
      <c r="G4612" s="111" t="s">
        <v>2809</v>
      </c>
      <c r="H4612" s="113" t="str">
        <f>VLOOKUP(C4612,STYLES!$1:$1048576,9,FALSE)</f>
        <v>Active</v>
      </c>
      <c r="I4612" s="113" t="str">
        <f>VLOOKUP(C4612,STYLES!$1:$1048576,10,FALSE)</f>
        <v>Active</v>
      </c>
      <c r="J4612" s="112" t="s">
        <v>2719</v>
      </c>
      <c r="K4612" s="139">
        <f>IFERROR(VLOOKUP(J4612,LISTS!G:H,2,FALSE),"0")</f>
        <v>8</v>
      </c>
      <c r="L4612" s="68">
        <f t="shared" si="234"/>
        <v>8</v>
      </c>
      <c r="M4612" s="112" t="s">
        <v>2719</v>
      </c>
      <c r="N4612" s="140">
        <f>IFERROR(VLOOKUP(M4612,LISTS!G:H,2,FALSE),"0")</f>
        <v>8</v>
      </c>
      <c r="O4612" s="68">
        <f t="shared" si="233"/>
        <v>8</v>
      </c>
      <c r="P4612" s="117" t="s">
        <v>2720</v>
      </c>
      <c r="Q4612" s="117" t="s">
        <v>3368</v>
      </c>
      <c r="R4612" s="117" t="s">
        <v>2783</v>
      </c>
      <c r="S4612" s="103" t="s">
        <v>3369</v>
      </c>
      <c r="T4612" s="103" t="s">
        <v>2922</v>
      </c>
    </row>
    <row r="4613" spans="1:20">
      <c r="A4613" s="4" t="str">
        <f>VLOOKUP(C4613,STYLES!$A$1:$R$2088,7,FALSE)</f>
        <v>Fleece</v>
      </c>
      <c r="B4613" t="str">
        <f>VLOOKUP(C4613,STYLES!$1:$1048576,6,FALSE)</f>
        <v>Team 365™</v>
      </c>
      <c r="C4613" s="103" t="s">
        <v>2014</v>
      </c>
      <c r="E4613" t="str">
        <f>VLOOKUP(C4613,STYLES!$1:$1048576,12,FALSE)</f>
        <v>Excel Mélange Performance Fleece Hoodie</v>
      </c>
      <c r="F4613" s="112" t="s">
        <v>3720</v>
      </c>
      <c r="G4613" s="111" t="s">
        <v>2724</v>
      </c>
      <c r="H4613" s="113" t="str">
        <f>VLOOKUP(C4613,STYLES!$1:$1048576,9,FALSE)</f>
        <v>Active</v>
      </c>
      <c r="I4613" s="113" t="str">
        <f>VLOOKUP(C4613,STYLES!$1:$1048576,10,FALSE)</f>
        <v>Active</v>
      </c>
      <c r="J4613" s="112" t="s">
        <v>2719</v>
      </c>
      <c r="K4613" s="139">
        <f>IFERROR(VLOOKUP(J4613,LISTS!G:H,2,FALSE),"0")</f>
        <v>8</v>
      </c>
      <c r="L4613" s="68">
        <f t="shared" si="234"/>
        <v>8</v>
      </c>
      <c r="M4613" s="112" t="s">
        <v>2719</v>
      </c>
      <c r="N4613" s="140">
        <f>IFERROR(VLOOKUP(M4613,LISTS!G:H,2,FALSE),"0")</f>
        <v>8</v>
      </c>
      <c r="O4613" s="68">
        <f t="shared" si="233"/>
        <v>8</v>
      </c>
      <c r="P4613" s="117" t="s">
        <v>2720</v>
      </c>
      <c r="Q4613" s="117" t="s">
        <v>2794</v>
      </c>
      <c r="R4613" s="117" t="s">
        <v>2783</v>
      </c>
      <c r="S4613" s="103" t="s">
        <v>2795</v>
      </c>
      <c r="T4613" s="103" t="s">
        <v>2922</v>
      </c>
    </row>
    <row r="4614" spans="1:20">
      <c r="A4614" s="4" t="str">
        <f>VLOOKUP(C4614,STYLES!$A$1:$R$2088,7,FALSE)</f>
        <v>Fleece</v>
      </c>
      <c r="B4614" t="str">
        <f>VLOOKUP(C4614,STYLES!$1:$1048576,6,FALSE)</f>
        <v>Team 365™</v>
      </c>
      <c r="C4614" s="103" t="s">
        <v>2014</v>
      </c>
      <c r="E4614" t="str">
        <f>VLOOKUP(C4614,STYLES!$1:$1048576,12,FALSE)</f>
        <v>Excel Mélange Performance Fleece Hoodie</v>
      </c>
      <c r="F4614" s="112" t="s">
        <v>3721</v>
      </c>
      <c r="G4614" s="111" t="s">
        <v>2732</v>
      </c>
      <c r="H4614" s="113" t="str">
        <f>VLOOKUP(C4614,STYLES!$1:$1048576,9,FALSE)</f>
        <v>Active</v>
      </c>
      <c r="I4614" s="113" t="str">
        <f>VLOOKUP(C4614,STYLES!$1:$1048576,10,FALSE)</f>
        <v>Active</v>
      </c>
      <c r="J4614" s="112" t="s">
        <v>2719</v>
      </c>
      <c r="K4614" s="139">
        <f>IFERROR(VLOOKUP(J4614,LISTS!G:H,2,FALSE),"0")</f>
        <v>8</v>
      </c>
      <c r="L4614" s="68">
        <f t="shared" si="234"/>
        <v>8</v>
      </c>
      <c r="M4614" s="112" t="s">
        <v>2719</v>
      </c>
      <c r="N4614" s="140">
        <f>IFERROR(VLOOKUP(M4614,LISTS!G:H,2,FALSE),"0")</f>
        <v>8</v>
      </c>
      <c r="O4614" s="68">
        <f t="shared" si="233"/>
        <v>8</v>
      </c>
      <c r="P4614" s="117" t="s">
        <v>2720</v>
      </c>
      <c r="Q4614" s="117" t="s">
        <v>3622</v>
      </c>
      <c r="R4614" s="117" t="s">
        <v>2783</v>
      </c>
      <c r="S4614" s="103" t="s">
        <v>3623</v>
      </c>
      <c r="T4614" s="103" t="s">
        <v>2922</v>
      </c>
    </row>
    <row r="4615" spans="1:20">
      <c r="A4615" s="4"/>
      <c r="F4615" s="112"/>
      <c r="G4615" s="111"/>
      <c r="I4615" s="130"/>
      <c r="J4615" s="112"/>
      <c r="K4615" s="139"/>
      <c r="L4615" s="60">
        <f>SUM(L4608:L4614)</f>
        <v>56</v>
      </c>
      <c r="N4615" s="140"/>
      <c r="O4615" s="60">
        <f>SUM(O4608:O4614)</f>
        <v>56</v>
      </c>
      <c r="P4615" s="117" t="s">
        <v>2720</v>
      </c>
      <c r="Q4615" s="117"/>
      <c r="R4615" s="117"/>
      <c r="S4615" s="103"/>
      <c r="T4615" s="103"/>
    </row>
    <row r="4616" spans="1:20">
      <c r="A4616" s="4" t="str">
        <f>VLOOKUP(C4616,STYLES!$A$1:$R$2088,7,FALSE)</f>
        <v>Outerwear</v>
      </c>
      <c r="B4616" t="str">
        <f>VLOOKUP(C4616,STYLES!$1:$1048576,6,FALSE)</f>
        <v>Team 365™</v>
      </c>
      <c r="C4616" s="103" t="s">
        <v>2081</v>
      </c>
      <c r="E4616" t="str">
        <f>VLOOKUP(C4616,STYLES!$1:$1048576,12,FALSE)</f>
        <v>Conquest Jacket with Mesh Lining</v>
      </c>
      <c r="F4616" s="111" t="s">
        <v>2718</v>
      </c>
      <c r="G4616" s="111" t="s">
        <v>2718</v>
      </c>
      <c r="H4616" s="113" t="str">
        <f>VLOOKUP(C4616,STYLES!$1:$1048576,9,FALSE)</f>
        <v>Active</v>
      </c>
      <c r="I4616" s="113" t="str">
        <f>VLOOKUP(C4616,STYLES!$1:$1048576,10,FALSE)</f>
        <v>Active</v>
      </c>
      <c r="J4616" s="112" t="s">
        <v>2719</v>
      </c>
      <c r="K4616" s="139">
        <f>IFERROR(VLOOKUP(J4616,LISTS!G:H,2,FALSE),"0")</f>
        <v>8</v>
      </c>
      <c r="L4616" s="68">
        <f t="shared" si="234"/>
        <v>8</v>
      </c>
      <c r="M4616" s="112" t="s">
        <v>2719</v>
      </c>
      <c r="N4616" s="140">
        <f>IFERROR(VLOOKUP(M4616,LISTS!G:H,2,FALSE),"0")</f>
        <v>8</v>
      </c>
      <c r="O4616" s="68">
        <f t="shared" si="233"/>
        <v>8</v>
      </c>
      <c r="P4616" s="117" t="s">
        <v>2720</v>
      </c>
      <c r="Q4616" s="101" t="s">
        <v>2721</v>
      </c>
      <c r="R4616" s="117" t="s">
        <v>775</v>
      </c>
      <c r="S4616" s="112" t="s">
        <v>2722</v>
      </c>
      <c r="T4616" s="117" t="s">
        <v>775</v>
      </c>
    </row>
    <row r="4617" spans="1:20">
      <c r="A4617" s="4" t="str">
        <f>VLOOKUP(C4617,STYLES!$A$1:$R$2088,7,FALSE)</f>
        <v>Outerwear</v>
      </c>
      <c r="B4617" t="str">
        <f>VLOOKUP(C4617,STYLES!$1:$1048576,6,FALSE)</f>
        <v>Team 365™</v>
      </c>
      <c r="C4617" s="103" t="s">
        <v>2081</v>
      </c>
      <c r="E4617" t="str">
        <f>VLOOKUP(C4617,STYLES!$1:$1048576,12,FALSE)</f>
        <v>Conquest Jacket with Mesh Lining</v>
      </c>
      <c r="F4617" s="111" t="s">
        <v>3638</v>
      </c>
      <c r="G4617" s="111" t="s">
        <v>2991</v>
      </c>
      <c r="H4617" s="113" t="str">
        <f>VLOOKUP(C4617,STYLES!$1:$1048576,9,FALSE)</f>
        <v>Active</v>
      </c>
      <c r="I4617" s="113" t="str">
        <f>VLOOKUP(C4617,STYLES!$1:$1048576,10,FALSE)</f>
        <v>Active</v>
      </c>
      <c r="J4617" s="112" t="s">
        <v>2719</v>
      </c>
      <c r="K4617" s="139">
        <f>IFERROR(VLOOKUP(J4617,LISTS!G:H,2,FALSE),"0")</f>
        <v>8</v>
      </c>
      <c r="L4617" s="68">
        <f t="shared" si="234"/>
        <v>8</v>
      </c>
      <c r="M4617" s="112" t="s">
        <v>2719</v>
      </c>
      <c r="N4617" s="140">
        <f>IFERROR(VLOOKUP(M4617,LISTS!G:H,2,FALSE),"0")</f>
        <v>8</v>
      </c>
      <c r="O4617" s="68">
        <f t="shared" si="233"/>
        <v>8</v>
      </c>
      <c r="P4617" s="117" t="s">
        <v>2720</v>
      </c>
      <c r="Q4617" s="117" t="s">
        <v>3615</v>
      </c>
      <c r="R4617" s="117" t="s">
        <v>775</v>
      </c>
      <c r="S4617" s="103" t="s">
        <v>3616</v>
      </c>
      <c r="T4617" s="117" t="s">
        <v>775</v>
      </c>
    </row>
    <row r="4618" spans="1:20">
      <c r="A4618" s="4" t="str">
        <f>VLOOKUP(C4618,STYLES!$A$1:$R$2088,7,FALSE)</f>
        <v>Outerwear</v>
      </c>
      <c r="B4618" t="str">
        <f>VLOOKUP(C4618,STYLES!$1:$1048576,6,FALSE)</f>
        <v>Team 365™</v>
      </c>
      <c r="C4618" s="103" t="s">
        <v>2081</v>
      </c>
      <c r="E4618" t="str">
        <f>VLOOKUP(C4618,STYLES!$1:$1048576,12,FALSE)</f>
        <v>Conquest Jacket with Mesh Lining</v>
      </c>
      <c r="F4618" s="111" t="s">
        <v>3639</v>
      </c>
      <c r="G4618" s="111" t="s">
        <v>2805</v>
      </c>
      <c r="H4618" s="113" t="str">
        <f>VLOOKUP(C4618,STYLES!$1:$1048576,9,FALSE)</f>
        <v>Active</v>
      </c>
      <c r="I4618" s="113" t="str">
        <f>VLOOKUP(C4618,STYLES!$1:$1048576,10,FALSE)</f>
        <v>Active</v>
      </c>
      <c r="J4618" s="112" t="s">
        <v>2719</v>
      </c>
      <c r="K4618" s="139">
        <f>IFERROR(VLOOKUP(J4618,LISTS!G:H,2,FALSE),"0")</f>
        <v>8</v>
      </c>
      <c r="L4618" s="68">
        <f t="shared" si="234"/>
        <v>8</v>
      </c>
      <c r="M4618" s="112" t="s">
        <v>2719</v>
      </c>
      <c r="N4618" s="140">
        <f>IFERROR(VLOOKUP(M4618,LISTS!G:H,2,FALSE),"0")</f>
        <v>8</v>
      </c>
      <c r="O4618" s="68">
        <f t="shared" si="233"/>
        <v>8</v>
      </c>
      <c r="P4618" s="117" t="s">
        <v>2720</v>
      </c>
      <c r="Q4618" s="117" t="s">
        <v>3252</v>
      </c>
      <c r="R4618" s="103" t="s">
        <v>775</v>
      </c>
      <c r="S4618" s="103" t="s">
        <v>3253</v>
      </c>
      <c r="T4618" s="103" t="s">
        <v>775</v>
      </c>
    </row>
    <row r="4619" spans="1:20">
      <c r="A4619" s="4" t="str">
        <f>VLOOKUP(C4619,STYLES!$A$1:$R$2088,7,FALSE)</f>
        <v>Outerwear</v>
      </c>
      <c r="B4619" t="str">
        <f>VLOOKUP(C4619,STYLES!$1:$1048576,6,FALSE)</f>
        <v>Team 365™</v>
      </c>
      <c r="C4619" s="103" t="s">
        <v>2081</v>
      </c>
      <c r="E4619" t="str">
        <f>VLOOKUP(C4619,STYLES!$1:$1048576,12,FALSE)</f>
        <v>Conquest Jacket with Mesh Lining</v>
      </c>
      <c r="F4619" s="111" t="s">
        <v>3648</v>
      </c>
      <c r="G4619" s="111" t="s">
        <v>2740</v>
      </c>
      <c r="H4619" s="113" t="str">
        <f>VLOOKUP(C4619,STYLES!$1:$1048576,9,FALSE)</f>
        <v>Active</v>
      </c>
      <c r="I4619" s="113" t="str">
        <f>VLOOKUP(C4619,STYLES!$1:$1048576,10,FALSE)</f>
        <v>Active</v>
      </c>
      <c r="J4619" s="112" t="s">
        <v>2719</v>
      </c>
      <c r="K4619" s="139">
        <f>IFERROR(VLOOKUP(J4619,LISTS!G:H,2,FALSE),"0")</f>
        <v>8</v>
      </c>
      <c r="L4619" s="68">
        <f t="shared" si="234"/>
        <v>8</v>
      </c>
      <c r="M4619" s="112" t="s">
        <v>2719</v>
      </c>
      <c r="N4619" s="140">
        <f>IFERROR(VLOOKUP(M4619,LISTS!G:H,2,FALSE),"0")</f>
        <v>8</v>
      </c>
      <c r="O4619" s="68">
        <f t="shared" si="233"/>
        <v>8</v>
      </c>
      <c r="P4619" s="117" t="s">
        <v>2720</v>
      </c>
      <c r="Q4619" s="117" t="s">
        <v>3619</v>
      </c>
      <c r="R4619" s="117" t="s">
        <v>775</v>
      </c>
      <c r="S4619" s="103" t="s">
        <v>3620</v>
      </c>
      <c r="T4619" s="117" t="s">
        <v>775</v>
      </c>
    </row>
    <row r="4620" spans="1:20">
      <c r="A4620" s="4" t="str">
        <f>VLOOKUP(C4620,STYLES!$A$1:$R$2088,7,FALSE)</f>
        <v>Outerwear</v>
      </c>
      <c r="B4620" t="str">
        <f>VLOOKUP(C4620,STYLES!$1:$1048576,6,FALSE)</f>
        <v>Team 365™</v>
      </c>
      <c r="C4620" s="103" t="s">
        <v>2081</v>
      </c>
      <c r="E4620" t="str">
        <f>VLOOKUP(C4620,STYLES!$1:$1048576,12,FALSE)</f>
        <v>Conquest Jacket with Mesh Lining</v>
      </c>
      <c r="F4620" s="111" t="s">
        <v>3649</v>
      </c>
      <c r="G4620" s="111" t="s">
        <v>2732</v>
      </c>
      <c r="H4620" s="113" t="str">
        <f>VLOOKUP(C4620,STYLES!$1:$1048576,9,FALSE)</f>
        <v>Active</v>
      </c>
      <c r="I4620" s="113" t="str">
        <f>VLOOKUP(C4620,STYLES!$1:$1048576,10,FALSE)</f>
        <v>Active</v>
      </c>
      <c r="J4620" s="112" t="s">
        <v>2719</v>
      </c>
      <c r="K4620" s="139">
        <f>IFERROR(VLOOKUP(J4620,LISTS!G:H,2,FALSE),"0")</f>
        <v>8</v>
      </c>
      <c r="L4620" s="68">
        <f t="shared" si="234"/>
        <v>8</v>
      </c>
      <c r="M4620" s="112" t="s">
        <v>2719</v>
      </c>
      <c r="N4620" s="140">
        <f>IFERROR(VLOOKUP(M4620,LISTS!G:H,2,FALSE),"0")</f>
        <v>8</v>
      </c>
      <c r="O4620" s="68">
        <f t="shared" si="233"/>
        <v>8</v>
      </c>
      <c r="P4620" s="117" t="s">
        <v>2720</v>
      </c>
      <c r="Q4620" s="117" t="s">
        <v>3622</v>
      </c>
      <c r="R4620" s="117" t="s">
        <v>775</v>
      </c>
      <c r="S4620" s="103" t="s">
        <v>3623</v>
      </c>
      <c r="T4620" s="117" t="s">
        <v>775</v>
      </c>
    </row>
    <row r="4621" spans="1:20">
      <c r="A4621" s="4" t="str">
        <f>VLOOKUP(C4621,STYLES!$A$1:$R$2088,7,FALSE)</f>
        <v>Outerwear</v>
      </c>
      <c r="B4621" t="str">
        <f>VLOOKUP(C4621,STYLES!$1:$1048576,6,FALSE)</f>
        <v>Team 365™</v>
      </c>
      <c r="C4621" s="103" t="s">
        <v>2081</v>
      </c>
      <c r="E4621" t="str">
        <f>VLOOKUP(C4621,STYLES!$1:$1048576,12,FALSE)</f>
        <v>Conquest Jacket with Mesh Lining</v>
      </c>
      <c r="F4621" s="111" t="s">
        <v>3650</v>
      </c>
      <c r="G4621" s="111" t="s">
        <v>2763</v>
      </c>
      <c r="H4621" s="113" t="str">
        <f>VLOOKUP(C4621,STYLES!$1:$1048576,9,FALSE)</f>
        <v>Active</v>
      </c>
      <c r="I4621" s="113" t="str">
        <f>VLOOKUP(C4621,STYLES!$1:$1048576,10,FALSE)</f>
        <v>Active</v>
      </c>
      <c r="J4621" s="112" t="s">
        <v>2719</v>
      </c>
      <c r="K4621" s="139">
        <f>IFERROR(VLOOKUP(J4621,LISTS!G:H,2,FALSE),"0")</f>
        <v>8</v>
      </c>
      <c r="L4621" s="68">
        <f t="shared" si="234"/>
        <v>8</v>
      </c>
      <c r="M4621" s="112" t="s">
        <v>2719</v>
      </c>
      <c r="N4621" s="140">
        <f>IFERROR(VLOOKUP(M4621,LISTS!G:H,2,FALSE),"0")</f>
        <v>8</v>
      </c>
      <c r="O4621" s="68">
        <f t="shared" si="233"/>
        <v>8</v>
      </c>
      <c r="P4621" s="117" t="s">
        <v>2720</v>
      </c>
      <c r="Q4621" s="117" t="s">
        <v>2783</v>
      </c>
      <c r="R4621" s="117" t="s">
        <v>775</v>
      </c>
      <c r="S4621" s="103" t="s">
        <v>2922</v>
      </c>
      <c r="T4621" s="117" t="s">
        <v>775</v>
      </c>
    </row>
    <row r="4622" spans="1:20">
      <c r="A4622" s="4" t="str">
        <f>VLOOKUP(C4622,STYLES!$A$1:$R$2088,7,FALSE)</f>
        <v>Outerwear</v>
      </c>
      <c r="B4622" t="str">
        <f>VLOOKUP(C4622,STYLES!$1:$1048576,6,FALSE)</f>
        <v>Team 365™</v>
      </c>
      <c r="C4622" s="103" t="s">
        <v>2081</v>
      </c>
      <c r="E4622" t="str">
        <f>VLOOKUP(C4622,STYLES!$1:$1048576,12,FALSE)</f>
        <v>Conquest Jacket with Mesh Lining</v>
      </c>
      <c r="F4622" s="111" t="s">
        <v>3654</v>
      </c>
      <c r="G4622" s="111" t="s">
        <v>2751</v>
      </c>
      <c r="H4622" s="113" t="str">
        <f>VLOOKUP(C4622,STYLES!$1:$1048576,9,FALSE)</f>
        <v>Active</v>
      </c>
      <c r="I4622" s="113" t="str">
        <f>VLOOKUP(C4622,STYLES!$1:$1048576,10,FALSE)</f>
        <v>Active</v>
      </c>
      <c r="J4622" s="112" t="s">
        <v>2719</v>
      </c>
      <c r="K4622" s="139">
        <f>IFERROR(VLOOKUP(J4622,LISTS!G:H,2,FALSE),"0")</f>
        <v>8</v>
      </c>
      <c r="L4622" s="68">
        <f t="shared" si="234"/>
        <v>8</v>
      </c>
      <c r="M4622" s="112" t="s">
        <v>2719</v>
      </c>
      <c r="N4622" s="140">
        <f>IFERROR(VLOOKUP(M4622,LISTS!G:H,2,FALSE),"0")</f>
        <v>8</v>
      </c>
      <c r="O4622" s="68">
        <f t="shared" si="233"/>
        <v>8</v>
      </c>
      <c r="P4622" s="117" t="s">
        <v>2720</v>
      </c>
      <c r="Q4622" s="117" t="s">
        <v>3625</v>
      </c>
      <c r="R4622" s="117" t="s">
        <v>775</v>
      </c>
      <c r="S4622" s="103" t="s">
        <v>3626</v>
      </c>
      <c r="T4622" s="117" t="s">
        <v>775</v>
      </c>
    </row>
    <row r="4623" spans="1:20">
      <c r="A4623" s="4" t="str">
        <f>VLOOKUP(C4623,STYLES!$A$1:$R$2088,7,FALSE)</f>
        <v>Outerwear</v>
      </c>
      <c r="B4623" t="str">
        <f>VLOOKUP(C4623,STYLES!$1:$1048576,6,FALSE)</f>
        <v>Team 365™</v>
      </c>
      <c r="C4623" s="103" t="s">
        <v>2081</v>
      </c>
      <c r="E4623" t="str">
        <f>VLOOKUP(C4623,STYLES!$1:$1048576,12,FALSE)</f>
        <v>Conquest Jacket with Mesh Lining</v>
      </c>
      <c r="F4623" s="111" t="s">
        <v>3655</v>
      </c>
      <c r="G4623" s="111" t="s">
        <v>2724</v>
      </c>
      <c r="H4623" s="113" t="str">
        <f>VLOOKUP(C4623,STYLES!$1:$1048576,9,FALSE)</f>
        <v>Active</v>
      </c>
      <c r="I4623" s="113" t="str">
        <f>VLOOKUP(C4623,STYLES!$1:$1048576,10,FALSE)</f>
        <v>Active</v>
      </c>
      <c r="J4623" s="112" t="s">
        <v>2719</v>
      </c>
      <c r="K4623" s="139">
        <f>IFERROR(VLOOKUP(J4623,LISTS!G:H,2,FALSE),"0")</f>
        <v>8</v>
      </c>
      <c r="L4623" s="68">
        <f t="shared" si="234"/>
        <v>8</v>
      </c>
      <c r="M4623" s="112" t="s">
        <v>2719</v>
      </c>
      <c r="N4623" s="140">
        <f>IFERROR(VLOOKUP(M4623,LISTS!G:H,2,FALSE),"0")</f>
        <v>8</v>
      </c>
      <c r="O4623" s="68">
        <f t="shared" si="233"/>
        <v>8</v>
      </c>
      <c r="P4623" s="117" t="s">
        <v>2720</v>
      </c>
      <c r="Q4623" s="117" t="s">
        <v>2794</v>
      </c>
      <c r="R4623" s="117" t="s">
        <v>775</v>
      </c>
      <c r="S4623" s="103" t="s">
        <v>2795</v>
      </c>
      <c r="T4623" s="117" t="s">
        <v>775</v>
      </c>
    </row>
    <row r="4624" spans="1:20">
      <c r="A4624" s="4" t="str">
        <f>VLOOKUP(C4624,STYLES!$A$1:$R$2088,7,FALSE)</f>
        <v>Outerwear</v>
      </c>
      <c r="B4624" t="str">
        <f>VLOOKUP(C4624,STYLES!$1:$1048576,6,FALSE)</f>
        <v>Team 365™</v>
      </c>
      <c r="C4624" s="103" t="s">
        <v>2081</v>
      </c>
      <c r="E4624" t="str">
        <f>VLOOKUP(C4624,STYLES!$1:$1048576,12,FALSE)</f>
        <v>Conquest Jacket with Mesh Lining</v>
      </c>
      <c r="F4624" s="111" t="s">
        <v>3656</v>
      </c>
      <c r="G4624" s="111" t="s">
        <v>2797</v>
      </c>
      <c r="H4624" s="113" t="str">
        <f>VLOOKUP(C4624,STYLES!$1:$1048576,9,FALSE)</f>
        <v>Active</v>
      </c>
      <c r="I4624" s="113" t="str">
        <f>VLOOKUP(C4624,STYLES!$1:$1048576,10,FALSE)</f>
        <v>Active</v>
      </c>
      <c r="J4624" s="112" t="s">
        <v>2719</v>
      </c>
      <c r="K4624" s="139">
        <f>IFERROR(VLOOKUP(J4624,LISTS!G:H,2,FALSE),"0")</f>
        <v>8</v>
      </c>
      <c r="L4624" s="68">
        <f t="shared" si="234"/>
        <v>8</v>
      </c>
      <c r="M4624" s="112" t="s">
        <v>2719</v>
      </c>
      <c r="N4624" s="140">
        <f>IFERROR(VLOOKUP(M4624,LISTS!G:H,2,FALSE),"0")</f>
        <v>8</v>
      </c>
      <c r="O4624" s="68">
        <f t="shared" si="233"/>
        <v>8</v>
      </c>
      <c r="P4624" s="117" t="s">
        <v>2720</v>
      </c>
      <c r="Q4624" s="117" t="s">
        <v>3206</v>
      </c>
      <c r="R4624" s="117" t="s">
        <v>775</v>
      </c>
      <c r="S4624" s="103" t="s">
        <v>3207</v>
      </c>
      <c r="T4624" s="117" t="s">
        <v>775</v>
      </c>
    </row>
    <row r="4625" spans="1:20">
      <c r="A4625" s="4" t="str">
        <f>VLOOKUP(C4625,STYLES!$A$1:$R$2088,7,FALSE)</f>
        <v>Outerwear</v>
      </c>
      <c r="B4625" t="str">
        <f>VLOOKUP(C4625,STYLES!$1:$1048576,6,FALSE)</f>
        <v>Team 365™</v>
      </c>
      <c r="C4625" s="103" t="s">
        <v>2081</v>
      </c>
      <c r="E4625" t="str">
        <f>VLOOKUP(C4625,STYLES!$1:$1048576,12,FALSE)</f>
        <v>Conquest Jacket with Mesh Lining</v>
      </c>
      <c r="F4625" s="111" t="s">
        <v>3657</v>
      </c>
      <c r="G4625" s="111" t="s">
        <v>2879</v>
      </c>
      <c r="H4625" s="113" t="str">
        <f>VLOOKUP(C4625,STYLES!$1:$1048576,9,FALSE)</f>
        <v>Active</v>
      </c>
      <c r="I4625" s="113" t="str">
        <f>VLOOKUP(C4625,STYLES!$1:$1048576,10,FALSE)</f>
        <v>Active</v>
      </c>
      <c r="J4625" s="112" t="s">
        <v>2719</v>
      </c>
      <c r="K4625" s="139">
        <f>IFERROR(VLOOKUP(J4625,LISTS!G:H,2,FALSE),"0")</f>
        <v>8</v>
      </c>
      <c r="L4625" s="68">
        <f t="shared" si="234"/>
        <v>8</v>
      </c>
      <c r="M4625" s="112" t="s">
        <v>2719</v>
      </c>
      <c r="N4625" s="140">
        <f>IFERROR(VLOOKUP(M4625,LISTS!G:H,2,FALSE),"0")</f>
        <v>8</v>
      </c>
      <c r="O4625" s="68">
        <f t="shared" si="233"/>
        <v>8</v>
      </c>
      <c r="P4625" s="117" t="s">
        <v>2720</v>
      </c>
      <c r="Q4625" s="117" t="s">
        <v>3630</v>
      </c>
      <c r="R4625" s="117" t="s">
        <v>775</v>
      </c>
      <c r="S4625" s="103" t="s">
        <v>3631</v>
      </c>
      <c r="T4625" s="117" t="s">
        <v>775</v>
      </c>
    </row>
    <row r="4626" spans="1:20">
      <c r="A4626" s="4" t="str">
        <f>VLOOKUP(C4626,STYLES!$A$1:$R$2088,7,FALSE)</f>
        <v>Outerwear</v>
      </c>
      <c r="B4626" t="str">
        <f>VLOOKUP(C4626,STYLES!$1:$1048576,6,FALSE)</f>
        <v>Team 365™</v>
      </c>
      <c r="C4626" s="103" t="s">
        <v>2081</v>
      </c>
      <c r="E4626" t="str">
        <f>VLOOKUP(C4626,STYLES!$1:$1048576,12,FALSE)</f>
        <v>Conquest Jacket with Mesh Lining</v>
      </c>
      <c r="F4626" s="111" t="s">
        <v>3658</v>
      </c>
      <c r="G4626" s="111" t="s">
        <v>2755</v>
      </c>
      <c r="H4626" s="113" t="str">
        <f>VLOOKUP(C4626,STYLES!$1:$1048576,9,FALSE)</f>
        <v>Active</v>
      </c>
      <c r="I4626" s="113" t="str">
        <f>VLOOKUP(C4626,STYLES!$1:$1048576,10,FALSE)</f>
        <v>Active</v>
      </c>
      <c r="J4626" s="112" t="s">
        <v>2719</v>
      </c>
      <c r="K4626" s="139">
        <f>IFERROR(VLOOKUP(J4626,LISTS!G:H,2,FALSE),"0")</f>
        <v>8</v>
      </c>
      <c r="L4626" s="68">
        <f t="shared" si="234"/>
        <v>8</v>
      </c>
      <c r="M4626" s="112" t="s">
        <v>2719</v>
      </c>
      <c r="N4626" s="140">
        <f>IFERROR(VLOOKUP(M4626,LISTS!G:H,2,FALSE),"0")</f>
        <v>8</v>
      </c>
      <c r="O4626" s="68">
        <f t="shared" ref="O4626:O4714" si="235">IF(OR(I4626="ACTIVE",I4626="NEW",I4626="DNR",I4626="Pre-Closeout"),N4626,"")</f>
        <v>8</v>
      </c>
      <c r="P4626" s="117" t="s">
        <v>2720</v>
      </c>
      <c r="Q4626" s="117" t="s">
        <v>3633</v>
      </c>
      <c r="R4626" s="117" t="s">
        <v>775</v>
      </c>
      <c r="S4626" s="103" t="s">
        <v>3238</v>
      </c>
      <c r="T4626" s="117" t="s">
        <v>775</v>
      </c>
    </row>
    <row r="4627" spans="1:20">
      <c r="A4627" s="4" t="str">
        <f>VLOOKUP(C4627,STYLES!$A$1:$R$2088,7,FALSE)</f>
        <v>Outerwear</v>
      </c>
      <c r="B4627" t="str">
        <f>VLOOKUP(C4627,STYLES!$1:$1048576,6,FALSE)</f>
        <v>Team 365™</v>
      </c>
      <c r="C4627" s="103" t="s">
        <v>2081</v>
      </c>
      <c r="E4627" t="str">
        <f>VLOOKUP(C4627,STYLES!$1:$1048576,12,FALSE)</f>
        <v>Conquest Jacket with Mesh Lining</v>
      </c>
      <c r="F4627" s="111" t="s">
        <v>3659</v>
      </c>
      <c r="G4627" s="111" t="s">
        <v>2809</v>
      </c>
      <c r="H4627" s="113" t="str">
        <f>VLOOKUP(C4627,STYLES!$1:$1048576,9,FALSE)</f>
        <v>Active</v>
      </c>
      <c r="I4627" s="113" t="str">
        <f>VLOOKUP(C4627,STYLES!$1:$1048576,10,FALSE)</f>
        <v>Active</v>
      </c>
      <c r="J4627" s="112" t="s">
        <v>2719</v>
      </c>
      <c r="K4627" s="139">
        <f>IFERROR(VLOOKUP(J4627,LISTS!G:H,2,FALSE),"0")</f>
        <v>8</v>
      </c>
      <c r="L4627" s="68">
        <f t="shared" si="234"/>
        <v>8</v>
      </c>
      <c r="M4627" s="112" t="s">
        <v>2719</v>
      </c>
      <c r="N4627" s="140">
        <f>IFERROR(VLOOKUP(M4627,LISTS!G:H,2,FALSE),"0")</f>
        <v>8</v>
      </c>
      <c r="O4627" s="68">
        <f t="shared" si="235"/>
        <v>8</v>
      </c>
      <c r="P4627" s="117" t="s">
        <v>2720</v>
      </c>
      <c r="Q4627" s="117" t="s">
        <v>3368</v>
      </c>
      <c r="R4627" s="117" t="s">
        <v>775</v>
      </c>
      <c r="S4627" s="103" t="s">
        <v>3369</v>
      </c>
      <c r="T4627" s="117" t="s">
        <v>775</v>
      </c>
    </row>
    <row r="4628" spans="1:20">
      <c r="A4628" s="4" t="str">
        <f>VLOOKUP(C4628,STYLES!$A$1:$R$2088,7,FALSE)</f>
        <v>Outerwear</v>
      </c>
      <c r="B4628" t="str">
        <f>VLOOKUP(C4628,STYLES!$1:$1048576,6,FALSE)</f>
        <v>Team 365™</v>
      </c>
      <c r="C4628" s="103" t="s">
        <v>2081</v>
      </c>
      <c r="E4628" t="str">
        <f>VLOOKUP(C4628,STYLES!$1:$1048576,12,FALSE)</f>
        <v>Conquest Jacket with Mesh Lining</v>
      </c>
      <c r="F4628" s="111" t="s">
        <v>3662</v>
      </c>
      <c r="G4628" s="111" t="s">
        <v>2813</v>
      </c>
      <c r="H4628" s="113" t="str">
        <f>VLOOKUP(C4628,STYLES!$1:$1048576,9,FALSE)</f>
        <v>Active</v>
      </c>
      <c r="I4628" s="113" t="str">
        <f>VLOOKUP(C4628,STYLES!$1:$1048576,10,FALSE)</f>
        <v>Active</v>
      </c>
      <c r="J4628" s="112" t="s">
        <v>2719</v>
      </c>
      <c r="K4628" s="139">
        <f>IFERROR(VLOOKUP(J4628,LISTS!G:H,2,FALSE),"0")</f>
        <v>8</v>
      </c>
      <c r="L4628" s="68">
        <f t="shared" si="234"/>
        <v>8</v>
      </c>
      <c r="M4628" s="112" t="s">
        <v>2719</v>
      </c>
      <c r="N4628" s="140">
        <f>IFERROR(VLOOKUP(M4628,LISTS!G:H,2,FALSE),"0")</f>
        <v>8</v>
      </c>
      <c r="O4628" s="68">
        <f t="shared" si="235"/>
        <v>8</v>
      </c>
      <c r="P4628" s="117" t="s">
        <v>2720</v>
      </c>
      <c r="Q4628" s="117" t="s">
        <v>3085</v>
      </c>
      <c r="R4628" s="117" t="s">
        <v>775</v>
      </c>
      <c r="S4628" s="103" t="s">
        <v>3086</v>
      </c>
      <c r="T4628" s="117" t="s">
        <v>775</v>
      </c>
    </row>
    <row r="4629" spans="1:20">
      <c r="A4629" s="4" t="str">
        <f>VLOOKUP(C4629,STYLES!$A$1:$R$2088,7,FALSE)</f>
        <v>Outerwear</v>
      </c>
      <c r="B4629" t="str">
        <f>VLOOKUP(C4629,STYLES!$1:$1048576,6,FALSE)</f>
        <v>Team 365™</v>
      </c>
      <c r="C4629" s="103" t="s">
        <v>2081</v>
      </c>
      <c r="E4629" t="str">
        <f>VLOOKUP(C4629,STYLES!$1:$1048576,12,FALSE)</f>
        <v>Conquest Jacket with Mesh Lining</v>
      </c>
      <c r="F4629" s="112" t="s">
        <v>2743</v>
      </c>
      <c r="G4629" s="111" t="s">
        <v>2743</v>
      </c>
      <c r="H4629" s="113" t="str">
        <f>VLOOKUP(C4629,STYLES!$1:$1048576,9,FALSE)</f>
        <v>Active</v>
      </c>
      <c r="I4629" s="113" t="str">
        <f>VLOOKUP(C4629,STYLES!$1:$1048576,10,FALSE)</f>
        <v>Active</v>
      </c>
      <c r="J4629" s="112" t="s">
        <v>2719</v>
      </c>
      <c r="K4629" s="139">
        <f>IFERROR(VLOOKUP(J4629,LISTS!G:H,2,FALSE),"0")</f>
        <v>8</v>
      </c>
      <c r="L4629" s="68">
        <f t="shared" si="234"/>
        <v>8</v>
      </c>
      <c r="M4629" s="112" t="s">
        <v>2719</v>
      </c>
      <c r="N4629" s="140">
        <f>IFERROR(VLOOKUP(M4629,LISTS!G:H,2,FALSE),"0")</f>
        <v>8</v>
      </c>
      <c r="O4629" s="68">
        <f t="shared" si="235"/>
        <v>8</v>
      </c>
      <c r="P4629" s="117" t="s">
        <v>2720</v>
      </c>
      <c r="Q4629" s="118" t="s">
        <v>2744</v>
      </c>
      <c r="R4629" s="117" t="s">
        <v>775</v>
      </c>
      <c r="S4629" s="112" t="s">
        <v>775</v>
      </c>
      <c r="T4629" s="117" t="s">
        <v>775</v>
      </c>
    </row>
    <row r="4630" spans="1:20">
      <c r="A4630" s="4" t="str">
        <f>VLOOKUP(C4630,STYLES!$A$1:$R$2088,7,FALSE)</f>
        <v>Outerwear</v>
      </c>
      <c r="B4630" t="str">
        <f>VLOOKUP(C4630,STYLES!$1:$1048576,6,FALSE)</f>
        <v>Team 365™</v>
      </c>
      <c r="C4630" s="103" t="s">
        <v>2081</v>
      </c>
      <c r="E4630" t="str">
        <f>VLOOKUP(C4630,STYLES!$1:$1048576,12,FALSE)</f>
        <v>Conquest Jacket with Mesh Lining</v>
      </c>
      <c r="F4630" s="112" t="s">
        <v>3660</v>
      </c>
      <c r="G4630" s="111" t="s">
        <v>2724</v>
      </c>
      <c r="H4630" s="113" t="str">
        <f>VLOOKUP(C4630,STYLES!$1:$1048576,9,FALSE)</f>
        <v>Active</v>
      </c>
      <c r="I4630" s="117" t="s">
        <v>178</v>
      </c>
      <c r="J4630" s="112" t="s">
        <v>2719</v>
      </c>
      <c r="K4630" s="139">
        <f>IFERROR(VLOOKUP(J4630,LISTS!G:H,2,FALSE),"0")</f>
        <v>8</v>
      </c>
      <c r="L4630" s="68">
        <f t="shared" si="234"/>
        <v>8</v>
      </c>
      <c r="M4630" s="117" t="s">
        <v>775</v>
      </c>
      <c r="N4630" s="140" t="str">
        <f>IFERROR(VLOOKUP(M4630,LISTS!G:H,2,FALSE),"0")</f>
        <v>0</v>
      </c>
      <c r="O4630" s="68" t="str">
        <f t="shared" si="235"/>
        <v/>
      </c>
      <c r="P4630" s="117" t="s">
        <v>2720</v>
      </c>
      <c r="Q4630" s="117" t="s">
        <v>3003</v>
      </c>
      <c r="R4630" s="117" t="s">
        <v>775</v>
      </c>
      <c r="S4630" s="103" t="s">
        <v>3004</v>
      </c>
      <c r="T4630" s="117" t="s">
        <v>775</v>
      </c>
    </row>
    <row r="4631" spans="1:20">
      <c r="A4631" s="4" t="str">
        <f>VLOOKUP(C4631,STYLES!$A$1:$R$2088,7,FALSE)</f>
        <v>Outerwear</v>
      </c>
      <c r="B4631" t="str">
        <f>VLOOKUP(C4631,STYLES!$1:$1048576,6,FALSE)</f>
        <v>Team 365™</v>
      </c>
      <c r="C4631" s="103" t="s">
        <v>2081</v>
      </c>
      <c r="E4631" t="str">
        <f>VLOOKUP(C4631,STYLES!$1:$1048576,12,FALSE)</f>
        <v>Conquest Jacket with Mesh Lining</v>
      </c>
      <c r="F4631" s="112" t="s">
        <v>3722</v>
      </c>
      <c r="G4631" s="111" t="s">
        <v>2728</v>
      </c>
      <c r="H4631" s="113" t="str">
        <f>VLOOKUP(C4631,STYLES!$1:$1048576,9,FALSE)</f>
        <v>Active</v>
      </c>
      <c r="I4631" s="117" t="s">
        <v>178</v>
      </c>
      <c r="J4631" s="112" t="s">
        <v>2719</v>
      </c>
      <c r="K4631" s="139">
        <f>IFERROR(VLOOKUP(J4631,LISTS!G:H,2,FALSE),"0")</f>
        <v>8</v>
      </c>
      <c r="L4631" s="68">
        <f t="shared" si="234"/>
        <v>8</v>
      </c>
      <c r="M4631" s="117" t="s">
        <v>775</v>
      </c>
      <c r="N4631" s="140" t="str">
        <f>IFERROR(VLOOKUP(M4631,LISTS!G:H,2,FALSE),"0")</f>
        <v>0</v>
      </c>
      <c r="O4631" s="68" t="str">
        <f t="shared" si="235"/>
        <v/>
      </c>
      <c r="P4631" s="117" t="s">
        <v>2720</v>
      </c>
      <c r="Q4631" s="117" t="s">
        <v>3652</v>
      </c>
      <c r="R4631" s="117" t="s">
        <v>775</v>
      </c>
      <c r="S4631" s="103" t="s">
        <v>3653</v>
      </c>
      <c r="T4631" s="117" t="s">
        <v>775</v>
      </c>
    </row>
    <row r="4632" spans="1:20">
      <c r="A4632" s="4" t="str">
        <f>VLOOKUP(C4632,STYLES!$A$1:$R$2088,7,FALSE)</f>
        <v>Outerwear</v>
      </c>
      <c r="B4632" t="str">
        <f>VLOOKUP(C4632,STYLES!$1:$1048576,6,FALSE)</f>
        <v>Team 365™</v>
      </c>
      <c r="C4632" s="103" t="s">
        <v>2081</v>
      </c>
      <c r="E4632" t="str">
        <f>VLOOKUP(C4632,STYLES!$1:$1048576,12,FALSE)</f>
        <v>Conquest Jacket with Mesh Lining</v>
      </c>
      <c r="F4632" s="112" t="s">
        <v>3641</v>
      </c>
      <c r="G4632" s="111" t="s">
        <v>2820</v>
      </c>
      <c r="H4632" s="113" t="str">
        <f>VLOOKUP(C4632,STYLES!$1:$1048576,9,FALSE)</f>
        <v>Active</v>
      </c>
      <c r="I4632" s="117" t="s">
        <v>178</v>
      </c>
      <c r="J4632" s="112" t="s">
        <v>2719</v>
      </c>
      <c r="K4632" s="139">
        <f>IFERROR(VLOOKUP(J4632,LISTS!G:H,2,FALSE),"0")</f>
        <v>8</v>
      </c>
      <c r="L4632" s="68">
        <f t="shared" si="234"/>
        <v>8</v>
      </c>
      <c r="M4632" s="117" t="s">
        <v>775</v>
      </c>
      <c r="N4632" s="140" t="str">
        <f>IFERROR(VLOOKUP(M4632,LISTS!G:H,2,FALSE),"0")</f>
        <v>0</v>
      </c>
      <c r="O4632" s="68" t="str">
        <f t="shared" si="235"/>
        <v/>
      </c>
      <c r="P4632" s="117" t="s">
        <v>2720</v>
      </c>
      <c r="Q4632" s="117" t="s">
        <v>3642</v>
      </c>
      <c r="R4632" s="117" t="s">
        <v>775</v>
      </c>
      <c r="S4632" s="103" t="s">
        <v>3643</v>
      </c>
      <c r="T4632" s="103" t="s">
        <v>775</v>
      </c>
    </row>
    <row r="4633" spans="1:20">
      <c r="A4633" s="4"/>
      <c r="F4633" s="112"/>
      <c r="G4633" s="111"/>
      <c r="I4633" s="130"/>
      <c r="J4633" s="112"/>
      <c r="K4633" s="139"/>
      <c r="L4633" s="60">
        <f>SUM(L4616:L4632)</f>
        <v>136</v>
      </c>
      <c r="N4633" s="140"/>
      <c r="O4633" s="60">
        <f>SUM(O4616:O4632)</f>
        <v>112</v>
      </c>
      <c r="Q4633" s="117"/>
      <c r="R4633" s="117"/>
      <c r="S4633" s="103"/>
      <c r="T4633" s="103"/>
    </row>
    <row r="4634" spans="1:20">
      <c r="A4634" s="4" t="str">
        <f>VLOOKUP(C4634,STYLES!$A$1:$R$2088,7,FALSE)</f>
        <v>Outerwear</v>
      </c>
      <c r="B4634" t="str">
        <f>VLOOKUP(C4634,STYLES!$1:$1048576,6,FALSE)</f>
        <v>Team 365™</v>
      </c>
      <c r="C4634" s="103" t="s">
        <v>2069</v>
      </c>
      <c r="E4634" t="str">
        <f>VLOOKUP(C4634,STYLES!$1:$1048576,12,FALSE)</f>
        <v>Stadium Packable Poncho</v>
      </c>
      <c r="F4634" s="119" t="s">
        <v>2718</v>
      </c>
      <c r="G4634" s="111" t="s">
        <v>2718</v>
      </c>
      <c r="H4634" s="113" t="str">
        <f>VLOOKUP(C4634,STYLES!$1:$1048576,9,FALSE)</f>
        <v>Active</v>
      </c>
      <c r="I4634" s="113" t="str">
        <f>VLOOKUP(C4634,STYLES!$1:$1048576,10,FALSE)</f>
        <v>Not Available</v>
      </c>
      <c r="J4634" s="112" t="s">
        <v>3038</v>
      </c>
      <c r="K4634" s="139">
        <f>IFERROR(VLOOKUP(J4634,LISTS!G:H,2,FALSE),"0")</f>
        <v>1</v>
      </c>
      <c r="L4634" s="68">
        <f t="shared" si="234"/>
        <v>1</v>
      </c>
      <c r="M4634" s="112" t="s">
        <v>3038</v>
      </c>
      <c r="N4634" s="140">
        <f>IFERROR(VLOOKUP(M4634,LISTS!G:H,2,FALSE),"0")</f>
        <v>1</v>
      </c>
      <c r="O4634" s="68" t="str">
        <f t="shared" si="235"/>
        <v/>
      </c>
      <c r="P4634" s="117" t="s">
        <v>2720</v>
      </c>
      <c r="Q4634" s="101" t="s">
        <v>2721</v>
      </c>
      <c r="R4634" s="117" t="s">
        <v>775</v>
      </c>
      <c r="S4634" s="112" t="s">
        <v>2722</v>
      </c>
      <c r="T4634" s="117" t="s">
        <v>775</v>
      </c>
    </row>
    <row r="4635" spans="1:20">
      <c r="A4635" s="4" t="str">
        <f>VLOOKUP(C4635,STYLES!$A$1:$R$2088,7,FALSE)</f>
        <v>Outerwear</v>
      </c>
      <c r="B4635" t="str">
        <f>VLOOKUP(C4635,STYLES!$1:$1048576,6,FALSE)</f>
        <v>Team 365™</v>
      </c>
      <c r="C4635" s="103" t="s">
        <v>2069</v>
      </c>
      <c r="E4635" t="str">
        <f>VLOOKUP(C4635,STYLES!$1:$1048576,12,FALSE)</f>
        <v>Stadium Packable Poncho</v>
      </c>
      <c r="F4635" s="119" t="s">
        <v>3013</v>
      </c>
      <c r="G4635" s="111" t="s">
        <v>2991</v>
      </c>
      <c r="H4635" s="113" t="str">
        <f>VLOOKUP(C4635,STYLES!$1:$1048576,9,FALSE)</f>
        <v>Active</v>
      </c>
      <c r="I4635" s="113" t="str">
        <f>VLOOKUP(C4635,STYLES!$1:$1048576,10,FALSE)</f>
        <v>Not Available</v>
      </c>
      <c r="J4635" s="112" t="s">
        <v>3038</v>
      </c>
      <c r="K4635" s="139">
        <f>IFERROR(VLOOKUP(J4635,LISTS!G:H,2,FALSE),"0")</f>
        <v>1</v>
      </c>
      <c r="L4635" s="68">
        <f t="shared" si="234"/>
        <v>1</v>
      </c>
      <c r="M4635" s="112" t="s">
        <v>3038</v>
      </c>
      <c r="N4635" s="140">
        <f>IFERROR(VLOOKUP(M4635,LISTS!G:H,2,FALSE),"0")</f>
        <v>1</v>
      </c>
      <c r="O4635" s="68" t="str">
        <f t="shared" si="235"/>
        <v/>
      </c>
      <c r="P4635" s="117" t="s">
        <v>2720</v>
      </c>
      <c r="Q4635" s="117" t="s">
        <v>3014</v>
      </c>
      <c r="R4635" s="117" t="s">
        <v>775</v>
      </c>
      <c r="S4635" s="103" t="s">
        <v>3015</v>
      </c>
      <c r="T4635" s="117" t="s">
        <v>775</v>
      </c>
    </row>
    <row r="4636" spans="1:20">
      <c r="A4636" s="4" t="str">
        <f>VLOOKUP(C4636,STYLES!$A$1:$R$2088,7,FALSE)</f>
        <v>Outerwear</v>
      </c>
      <c r="B4636" t="str">
        <f>VLOOKUP(C4636,STYLES!$1:$1048576,6,FALSE)</f>
        <v>Team 365™</v>
      </c>
      <c r="C4636" s="103" t="s">
        <v>2069</v>
      </c>
      <c r="E4636" t="str">
        <f>VLOOKUP(C4636,STYLES!$1:$1048576,12,FALSE)</f>
        <v>Stadium Packable Poncho</v>
      </c>
      <c r="F4636" s="119" t="s">
        <v>3640</v>
      </c>
      <c r="G4636" s="111" t="s">
        <v>2747</v>
      </c>
      <c r="H4636" s="113" t="str">
        <f>VLOOKUP(C4636,STYLES!$1:$1048576,9,FALSE)</f>
        <v>Active</v>
      </c>
      <c r="I4636" s="113" t="str">
        <f>VLOOKUP(C4636,STYLES!$1:$1048576,10,FALSE)</f>
        <v>Not Available</v>
      </c>
      <c r="J4636" s="112" t="s">
        <v>3038</v>
      </c>
      <c r="K4636" s="139">
        <f>IFERROR(VLOOKUP(J4636,LISTS!G:H,2,FALSE),"0")</f>
        <v>1</v>
      </c>
      <c r="L4636" s="68">
        <f t="shared" si="234"/>
        <v>1</v>
      </c>
      <c r="M4636" s="112" t="s">
        <v>3038</v>
      </c>
      <c r="N4636" s="140">
        <f>IFERROR(VLOOKUP(M4636,LISTS!G:H,2,FALSE),"0")</f>
        <v>1</v>
      </c>
      <c r="O4636" s="68" t="str">
        <f t="shared" si="235"/>
        <v/>
      </c>
      <c r="P4636" s="117" t="s">
        <v>2720</v>
      </c>
      <c r="Q4636" s="117" t="s">
        <v>2748</v>
      </c>
      <c r="R4636" s="117" t="s">
        <v>775</v>
      </c>
      <c r="S4636" s="103" t="s">
        <v>2749</v>
      </c>
      <c r="T4636" s="117" t="s">
        <v>775</v>
      </c>
    </row>
    <row r="4637" spans="1:20">
      <c r="A4637" s="4" t="str">
        <f>VLOOKUP(C4637,STYLES!$A$1:$R$2088,7,FALSE)</f>
        <v>Outerwear</v>
      </c>
      <c r="B4637" t="str">
        <f>VLOOKUP(C4637,STYLES!$1:$1048576,6,FALSE)</f>
        <v>Team 365™</v>
      </c>
      <c r="C4637" s="103" t="s">
        <v>2069</v>
      </c>
      <c r="E4637" t="str">
        <f>VLOOKUP(C4637,STYLES!$1:$1048576,12,FALSE)</f>
        <v>Stadium Packable Poncho</v>
      </c>
      <c r="F4637" s="119" t="s">
        <v>3648</v>
      </c>
      <c r="G4637" s="111" t="s">
        <v>2740</v>
      </c>
      <c r="H4637" s="113" t="str">
        <f>VLOOKUP(C4637,STYLES!$1:$1048576,9,FALSE)</f>
        <v>Active</v>
      </c>
      <c r="I4637" s="113" t="str">
        <f>VLOOKUP(C4637,STYLES!$1:$1048576,10,FALSE)</f>
        <v>Not Available</v>
      </c>
      <c r="J4637" s="112" t="s">
        <v>3038</v>
      </c>
      <c r="K4637" s="139">
        <f>IFERROR(VLOOKUP(J4637,LISTS!G:H,2,FALSE),"0")</f>
        <v>1</v>
      </c>
      <c r="L4637" s="68">
        <f t="shared" si="234"/>
        <v>1</v>
      </c>
      <c r="M4637" s="112" t="s">
        <v>3038</v>
      </c>
      <c r="N4637" s="140">
        <f>IFERROR(VLOOKUP(M4637,LISTS!G:H,2,FALSE),"0")</f>
        <v>1</v>
      </c>
      <c r="O4637" s="68" t="str">
        <f t="shared" si="235"/>
        <v/>
      </c>
      <c r="P4637" s="117" t="s">
        <v>2720</v>
      </c>
      <c r="Q4637" s="117" t="s">
        <v>3619</v>
      </c>
      <c r="R4637" s="117" t="s">
        <v>775</v>
      </c>
      <c r="S4637" s="103" t="s">
        <v>3620</v>
      </c>
      <c r="T4637" s="117" t="s">
        <v>775</v>
      </c>
    </row>
    <row r="4638" spans="1:20">
      <c r="A4638" s="4" t="str">
        <f>VLOOKUP(C4638,STYLES!$A$1:$R$2088,7,FALSE)</f>
        <v>Outerwear</v>
      </c>
      <c r="B4638" t="str">
        <f>VLOOKUP(C4638,STYLES!$1:$1048576,6,FALSE)</f>
        <v>Team 365™</v>
      </c>
      <c r="C4638" s="103" t="s">
        <v>2069</v>
      </c>
      <c r="E4638" t="str">
        <f>VLOOKUP(C4638,STYLES!$1:$1048576,12,FALSE)</f>
        <v>Stadium Packable Poncho</v>
      </c>
      <c r="F4638" s="119" t="s">
        <v>3649</v>
      </c>
      <c r="G4638" s="111" t="s">
        <v>2732</v>
      </c>
      <c r="H4638" s="113" t="str">
        <f>VLOOKUP(C4638,STYLES!$1:$1048576,9,FALSE)</f>
        <v>Active</v>
      </c>
      <c r="I4638" s="113" t="str">
        <f>VLOOKUP(C4638,STYLES!$1:$1048576,10,FALSE)</f>
        <v>Not Available</v>
      </c>
      <c r="J4638" s="112" t="s">
        <v>3038</v>
      </c>
      <c r="K4638" s="139">
        <f>IFERROR(VLOOKUP(J4638,LISTS!G:H,2,FALSE),"0")</f>
        <v>1</v>
      </c>
      <c r="L4638" s="68">
        <f t="shared" si="234"/>
        <v>1</v>
      </c>
      <c r="M4638" s="112" t="s">
        <v>3038</v>
      </c>
      <c r="N4638" s="140">
        <f>IFERROR(VLOOKUP(M4638,LISTS!G:H,2,FALSE),"0")</f>
        <v>1</v>
      </c>
      <c r="O4638" s="68" t="str">
        <f t="shared" si="235"/>
        <v/>
      </c>
      <c r="P4638" s="117" t="s">
        <v>2720</v>
      </c>
      <c r="Q4638" s="117" t="s">
        <v>3622</v>
      </c>
      <c r="R4638" s="117" t="s">
        <v>775</v>
      </c>
      <c r="S4638" s="103" t="s">
        <v>3623</v>
      </c>
      <c r="T4638" s="117" t="s">
        <v>775</v>
      </c>
    </row>
    <row r="4639" spans="1:20">
      <c r="A4639" s="4" t="str">
        <f>VLOOKUP(C4639,STYLES!$A$1:$R$2088,7,FALSE)</f>
        <v>Outerwear</v>
      </c>
      <c r="B4639" t="str">
        <f>VLOOKUP(C4639,STYLES!$1:$1048576,6,FALSE)</f>
        <v>Team 365™</v>
      </c>
      <c r="C4639" s="103" t="s">
        <v>2069</v>
      </c>
      <c r="E4639" t="str">
        <f>VLOOKUP(C4639,STYLES!$1:$1048576,12,FALSE)</f>
        <v>Stadium Packable Poncho</v>
      </c>
      <c r="F4639" s="119" t="s">
        <v>3650</v>
      </c>
      <c r="G4639" s="111" t="s">
        <v>2763</v>
      </c>
      <c r="H4639" s="113" t="str">
        <f>VLOOKUP(C4639,STYLES!$1:$1048576,9,FALSE)</f>
        <v>Active</v>
      </c>
      <c r="I4639" s="113" t="str">
        <f>VLOOKUP(C4639,STYLES!$1:$1048576,10,FALSE)</f>
        <v>Not Available</v>
      </c>
      <c r="J4639" s="112" t="s">
        <v>3038</v>
      </c>
      <c r="K4639" s="139">
        <f>IFERROR(VLOOKUP(J4639,LISTS!G:H,2,FALSE),"0")</f>
        <v>1</v>
      </c>
      <c r="L4639" s="68">
        <f t="shared" si="234"/>
        <v>1</v>
      </c>
      <c r="M4639" s="112" t="s">
        <v>3038</v>
      </c>
      <c r="N4639" s="140">
        <f>IFERROR(VLOOKUP(M4639,LISTS!G:H,2,FALSE),"0")</f>
        <v>1</v>
      </c>
      <c r="O4639" s="68" t="str">
        <f t="shared" si="235"/>
        <v/>
      </c>
      <c r="P4639" s="117" t="s">
        <v>2720</v>
      </c>
      <c r="Q4639" s="117" t="s">
        <v>2783</v>
      </c>
      <c r="R4639" s="117" t="s">
        <v>775</v>
      </c>
      <c r="S4639" s="103" t="s">
        <v>2922</v>
      </c>
      <c r="T4639" s="117" t="s">
        <v>775</v>
      </c>
    </row>
    <row r="4640" spans="1:20">
      <c r="A4640" s="4" t="str">
        <f>VLOOKUP(C4640,STYLES!$A$1:$R$2088,7,FALSE)</f>
        <v>Outerwear</v>
      </c>
      <c r="B4640" t="str">
        <f>VLOOKUP(C4640,STYLES!$1:$1048576,6,FALSE)</f>
        <v>Team 365™</v>
      </c>
      <c r="C4640" s="103" t="s">
        <v>2069</v>
      </c>
      <c r="E4640" t="str">
        <f>VLOOKUP(C4640,STYLES!$1:$1048576,12,FALSE)</f>
        <v>Stadium Packable Poncho</v>
      </c>
      <c r="F4640" s="119" t="s">
        <v>3655</v>
      </c>
      <c r="G4640" s="111" t="s">
        <v>2724</v>
      </c>
      <c r="H4640" s="113" t="str">
        <f>VLOOKUP(C4640,STYLES!$1:$1048576,9,FALSE)</f>
        <v>Active</v>
      </c>
      <c r="I4640" s="113" t="str">
        <f>VLOOKUP(C4640,STYLES!$1:$1048576,10,FALSE)</f>
        <v>Not Available</v>
      </c>
      <c r="J4640" s="112" t="s">
        <v>3038</v>
      </c>
      <c r="K4640" s="139">
        <f>IFERROR(VLOOKUP(J4640,LISTS!G:H,2,FALSE),"0")</f>
        <v>1</v>
      </c>
      <c r="L4640" s="68">
        <f t="shared" si="234"/>
        <v>1</v>
      </c>
      <c r="M4640" s="112" t="s">
        <v>3038</v>
      </c>
      <c r="N4640" s="140">
        <f>IFERROR(VLOOKUP(M4640,LISTS!G:H,2,FALSE),"0")</f>
        <v>1</v>
      </c>
      <c r="O4640" s="68" t="str">
        <f t="shared" si="235"/>
        <v/>
      </c>
      <c r="P4640" s="117" t="s">
        <v>2720</v>
      </c>
      <c r="Q4640" s="117" t="s">
        <v>2794</v>
      </c>
      <c r="R4640" s="117" t="s">
        <v>775</v>
      </c>
      <c r="S4640" s="103" t="s">
        <v>2795</v>
      </c>
      <c r="T4640" s="117" t="s">
        <v>775</v>
      </c>
    </row>
    <row r="4641" spans="1:20">
      <c r="A4641" s="4" t="str">
        <f>VLOOKUP(C4641,STYLES!$A$1:$R$2088,7,FALSE)</f>
        <v>Outerwear</v>
      </c>
      <c r="B4641" t="str">
        <f>VLOOKUP(C4641,STYLES!$1:$1048576,6,FALSE)</f>
        <v>Team 365™</v>
      </c>
      <c r="C4641" s="103" t="s">
        <v>2069</v>
      </c>
      <c r="E4641" t="str">
        <f>VLOOKUP(C4641,STYLES!$1:$1048576,12,FALSE)</f>
        <v>Stadium Packable Poncho</v>
      </c>
      <c r="F4641" s="119" t="s">
        <v>3658</v>
      </c>
      <c r="G4641" s="111" t="s">
        <v>2755</v>
      </c>
      <c r="H4641" s="113" t="str">
        <f>VLOOKUP(C4641,STYLES!$1:$1048576,9,FALSE)</f>
        <v>Active</v>
      </c>
      <c r="I4641" s="113" t="str">
        <f>VLOOKUP(C4641,STYLES!$1:$1048576,10,FALSE)</f>
        <v>Not Available</v>
      </c>
      <c r="J4641" s="112" t="s">
        <v>3038</v>
      </c>
      <c r="K4641" s="139">
        <f>IFERROR(VLOOKUP(J4641,LISTS!G:H,2,FALSE),"0")</f>
        <v>1</v>
      </c>
      <c r="L4641" s="68">
        <f t="shared" si="234"/>
        <v>1</v>
      </c>
      <c r="M4641" s="112" t="s">
        <v>3038</v>
      </c>
      <c r="N4641" s="140">
        <f>IFERROR(VLOOKUP(M4641,LISTS!G:H,2,FALSE),"0")</f>
        <v>1</v>
      </c>
      <c r="O4641" s="68" t="str">
        <f t="shared" si="235"/>
        <v/>
      </c>
      <c r="P4641" s="117" t="s">
        <v>2720</v>
      </c>
      <c r="Q4641" s="117" t="s">
        <v>3633</v>
      </c>
      <c r="R4641" s="117" t="s">
        <v>775</v>
      </c>
      <c r="S4641" s="103" t="s">
        <v>3238</v>
      </c>
      <c r="T4641" s="117" t="s">
        <v>775</v>
      </c>
    </row>
    <row r="4642" spans="1:20">
      <c r="A4642" s="4" t="str">
        <f>VLOOKUP(C4642,STYLES!$A$1:$R$2088,7,FALSE)</f>
        <v>Outerwear</v>
      </c>
      <c r="B4642" t="str">
        <f>VLOOKUP(C4642,STYLES!$1:$1048576,6,FALSE)</f>
        <v>Team 365™</v>
      </c>
      <c r="C4642" s="103" t="s">
        <v>2069</v>
      </c>
      <c r="E4642" t="str">
        <f>VLOOKUP(C4642,STYLES!$1:$1048576,12,FALSE)</f>
        <v>Stadium Packable Poncho</v>
      </c>
      <c r="F4642" s="125" t="s">
        <v>3659</v>
      </c>
      <c r="G4642" s="111" t="s">
        <v>2809</v>
      </c>
      <c r="H4642" s="113" t="str">
        <f>VLOOKUP(C4642,STYLES!$1:$1048576,9,FALSE)</f>
        <v>Active</v>
      </c>
      <c r="I4642" s="113" t="str">
        <f>VLOOKUP(C4642,STYLES!$1:$1048576,10,FALSE)</f>
        <v>Not Available</v>
      </c>
      <c r="J4642" s="112" t="s">
        <v>3038</v>
      </c>
      <c r="K4642" s="139">
        <f>IFERROR(VLOOKUP(J4642,LISTS!G:H,2,FALSE),"0")</f>
        <v>1</v>
      </c>
      <c r="L4642" s="68">
        <f t="shared" si="234"/>
        <v>1</v>
      </c>
      <c r="M4642" s="112" t="s">
        <v>3038</v>
      </c>
      <c r="N4642" s="140">
        <f>IFERROR(VLOOKUP(M4642,LISTS!G:H,2,FALSE),"0")</f>
        <v>1</v>
      </c>
      <c r="O4642" s="68" t="str">
        <f t="shared" si="235"/>
        <v/>
      </c>
      <c r="P4642" s="117" t="s">
        <v>2720</v>
      </c>
      <c r="Q4642" s="117" t="s">
        <v>3368</v>
      </c>
      <c r="R4642" s="117" t="s">
        <v>775</v>
      </c>
      <c r="S4642" s="103" t="s">
        <v>3369</v>
      </c>
      <c r="T4642" s="117" t="s">
        <v>775</v>
      </c>
    </row>
    <row r="4643" spans="1:20">
      <c r="A4643" s="4"/>
      <c r="F4643" s="125"/>
      <c r="G4643" s="111"/>
      <c r="H4643" s="113"/>
      <c r="I4643" s="113"/>
      <c r="J4643" s="112"/>
      <c r="K4643" s="139"/>
      <c r="L4643" s="68"/>
      <c r="M4643" s="112"/>
      <c r="N4643" s="140"/>
      <c r="O4643" s="68"/>
      <c r="Q4643" s="117"/>
      <c r="R4643" s="117"/>
      <c r="S4643" s="103"/>
    </row>
    <row r="4644" spans="1:20">
      <c r="A4644" s="4" t="str">
        <f>VLOOKUP(C4644,STYLES!$A$1:$R$2088,7,FALSE)</f>
        <v>Outerwear</v>
      </c>
      <c r="B4644" t="str">
        <f>VLOOKUP(C4644,STYLES!$1:$1048576,6,FALSE)</f>
        <v>Team 365™</v>
      </c>
      <c r="C4644" s="103" t="s">
        <v>2074</v>
      </c>
      <c r="E4644" t="str">
        <f>VLOOKUP(C4644,STYLES!$1:$1048576,12,FALSE)</f>
        <v>Zone Protect Lightweight Jacket</v>
      </c>
      <c r="F4644" s="125" t="s">
        <v>2718</v>
      </c>
      <c r="G4644" s="111" t="s">
        <v>2718</v>
      </c>
      <c r="H4644" s="113" t="str">
        <f>VLOOKUP(C4644,STYLES!$1:$1048576,9,FALSE)</f>
        <v>New</v>
      </c>
      <c r="I4644" s="113" t="str">
        <f>VLOOKUP(C4644,STYLES!$1:$1048576,10,FALSE)</f>
        <v>New</v>
      </c>
      <c r="J4644" s="112" t="s">
        <v>2719</v>
      </c>
      <c r="K4644" s="139">
        <f>IFERROR(VLOOKUP(J4644,LISTS!G:H,2,FALSE),"0")</f>
        <v>8</v>
      </c>
      <c r="L4644" s="68">
        <f t="shared" ref="L4644:L4654" si="236">IF(OR(H4644="ACTIVE",H4644="NEW",H4644="DNR",H4644="Pre-Closeout"),K4644,"")</f>
        <v>8</v>
      </c>
      <c r="M4644" s="112" t="s">
        <v>2719</v>
      </c>
      <c r="N4644" s="140">
        <f>IFERROR(VLOOKUP(M4644,LISTS!G:H,2,FALSE),"0")</f>
        <v>8</v>
      </c>
      <c r="O4644" s="68">
        <f t="shared" ref="O4644:O4654" si="237">IF(OR(I4644="ACTIVE",I4644="NEW",I4644="DNR",I4644="Pre-Closeout"),N4644,"")</f>
        <v>8</v>
      </c>
      <c r="P4644" s="117" t="s">
        <v>2720</v>
      </c>
      <c r="Q4644" s="101" t="s">
        <v>2721</v>
      </c>
      <c r="R4644" s="117" t="s">
        <v>775</v>
      </c>
      <c r="S4644" s="112" t="s">
        <v>2722</v>
      </c>
      <c r="T4644" s="117" t="s">
        <v>775</v>
      </c>
    </row>
    <row r="4645" spans="1:20">
      <c r="A4645" s="4" t="str">
        <f>VLOOKUP(C4645,STYLES!$A$1:$R$2088,7,FALSE)</f>
        <v>Outerwear</v>
      </c>
      <c r="B4645" t="str">
        <f>VLOOKUP(C4645,STYLES!$1:$1048576,6,FALSE)</f>
        <v>Team 365™</v>
      </c>
      <c r="C4645" s="103" t="s">
        <v>2074</v>
      </c>
      <c r="E4645" t="str">
        <f>VLOOKUP(C4645,STYLES!$1:$1048576,12,FALSE)</f>
        <v>Zone Protect Lightweight Jacket</v>
      </c>
      <c r="F4645" s="125" t="s">
        <v>3013</v>
      </c>
      <c r="G4645" s="111" t="s">
        <v>2991</v>
      </c>
      <c r="H4645" s="113" t="str">
        <f>VLOOKUP(C4645,STYLES!$1:$1048576,9,FALSE)</f>
        <v>New</v>
      </c>
      <c r="I4645" s="113" t="s">
        <v>178</v>
      </c>
      <c r="J4645" s="112" t="s">
        <v>2719</v>
      </c>
      <c r="K4645" s="139">
        <f>IFERROR(VLOOKUP(J4645,LISTS!G:H,2,FALSE),"0")</f>
        <v>8</v>
      </c>
      <c r="L4645" s="68">
        <f t="shared" si="236"/>
        <v>8</v>
      </c>
      <c r="M4645" s="117" t="s">
        <v>775</v>
      </c>
      <c r="N4645" s="140" t="str">
        <f>IFERROR(VLOOKUP(M4645,LISTS!G:H,2,FALSE),"0")</f>
        <v>0</v>
      </c>
      <c r="O4645" s="68" t="str">
        <f t="shared" si="237"/>
        <v/>
      </c>
      <c r="Q4645" s="117" t="s">
        <v>3014</v>
      </c>
      <c r="R4645" s="117" t="s">
        <v>775</v>
      </c>
      <c r="S4645" s="103" t="s">
        <v>3015</v>
      </c>
      <c r="T4645" s="117" t="s">
        <v>775</v>
      </c>
    </row>
    <row r="4646" spans="1:20">
      <c r="A4646" s="4" t="str">
        <f>VLOOKUP(C4646,STYLES!$A$1:$R$2088,7,FALSE)</f>
        <v>Outerwear</v>
      </c>
      <c r="B4646" t="str">
        <f>VLOOKUP(C4646,STYLES!$1:$1048576,6,FALSE)</f>
        <v>Team 365™</v>
      </c>
      <c r="C4646" s="103" t="s">
        <v>2074</v>
      </c>
      <c r="E4646" t="str">
        <f>VLOOKUP(C4646,STYLES!$1:$1048576,12,FALSE)</f>
        <v>Zone Protect Lightweight Jacket</v>
      </c>
      <c r="F4646" s="125" t="s">
        <v>3648</v>
      </c>
      <c r="G4646" s="111" t="s">
        <v>2740</v>
      </c>
      <c r="H4646" s="113" t="str">
        <f>VLOOKUP(C4646,STYLES!$1:$1048576,9,FALSE)</f>
        <v>New</v>
      </c>
      <c r="I4646" s="113" t="str">
        <f>VLOOKUP(C4646,STYLES!$1:$1048576,10,FALSE)</f>
        <v>New</v>
      </c>
      <c r="J4646" s="112" t="s">
        <v>2719</v>
      </c>
      <c r="K4646" s="139">
        <f>IFERROR(VLOOKUP(J4646,LISTS!G:H,2,FALSE),"0")</f>
        <v>8</v>
      </c>
      <c r="L4646" s="68">
        <f t="shared" si="236"/>
        <v>8</v>
      </c>
      <c r="M4646" s="112" t="s">
        <v>2719</v>
      </c>
      <c r="N4646" s="140">
        <f>IFERROR(VLOOKUP(M4646,LISTS!G:H,2,FALSE),"0")</f>
        <v>8</v>
      </c>
      <c r="O4646" s="68">
        <f t="shared" si="237"/>
        <v>8</v>
      </c>
      <c r="Q4646" s="117" t="s">
        <v>3619</v>
      </c>
      <c r="R4646" s="117" t="s">
        <v>775</v>
      </c>
      <c r="S4646" s="103" t="s">
        <v>3620</v>
      </c>
      <c r="T4646" s="117" t="s">
        <v>775</v>
      </c>
    </row>
    <row r="4647" spans="1:20">
      <c r="A4647" s="4" t="str">
        <f>VLOOKUP(C4647,STYLES!$A$1:$R$2088,7,FALSE)</f>
        <v>Outerwear</v>
      </c>
      <c r="B4647" t="str">
        <f>VLOOKUP(C4647,STYLES!$1:$1048576,6,FALSE)</f>
        <v>Team 365™</v>
      </c>
      <c r="C4647" s="103" t="s">
        <v>2074</v>
      </c>
      <c r="E4647" t="str">
        <f>VLOOKUP(C4647,STYLES!$1:$1048576,12,FALSE)</f>
        <v>Zone Protect Lightweight Jacket</v>
      </c>
      <c r="F4647" s="125" t="s">
        <v>3649</v>
      </c>
      <c r="G4647" s="111" t="s">
        <v>2732</v>
      </c>
      <c r="H4647" s="113" t="str">
        <f>VLOOKUP(C4647,STYLES!$1:$1048576,9,FALSE)</f>
        <v>New</v>
      </c>
      <c r="I4647" s="113" t="str">
        <f>VLOOKUP(C4647,STYLES!$1:$1048576,10,FALSE)</f>
        <v>New</v>
      </c>
      <c r="J4647" s="112" t="s">
        <v>2719</v>
      </c>
      <c r="K4647" s="139">
        <f>IFERROR(VLOOKUP(J4647,LISTS!G:H,2,FALSE),"0")</f>
        <v>8</v>
      </c>
      <c r="L4647" s="68">
        <f t="shared" si="236"/>
        <v>8</v>
      </c>
      <c r="M4647" s="112" t="s">
        <v>2719</v>
      </c>
      <c r="N4647" s="140">
        <f>IFERROR(VLOOKUP(M4647,LISTS!G:H,2,FALSE),"0")</f>
        <v>8</v>
      </c>
      <c r="O4647" s="68">
        <f t="shared" si="237"/>
        <v>8</v>
      </c>
      <c r="Q4647" s="117" t="s">
        <v>3622</v>
      </c>
      <c r="R4647" s="117" t="s">
        <v>775</v>
      </c>
      <c r="S4647" s="103" t="s">
        <v>3623</v>
      </c>
      <c r="T4647" s="117" t="s">
        <v>775</v>
      </c>
    </row>
    <row r="4648" spans="1:20">
      <c r="A4648" s="4" t="str">
        <f>VLOOKUP(C4648,STYLES!$A$1:$R$2088,7,FALSE)</f>
        <v>Outerwear</v>
      </c>
      <c r="B4648" t="str">
        <f>VLOOKUP(C4648,STYLES!$1:$1048576,6,FALSE)</f>
        <v>Team 365™</v>
      </c>
      <c r="C4648" s="103" t="s">
        <v>2074</v>
      </c>
      <c r="E4648" t="str">
        <f>VLOOKUP(C4648,STYLES!$1:$1048576,12,FALSE)</f>
        <v>Zone Protect Lightweight Jacket</v>
      </c>
      <c r="F4648" s="125" t="s">
        <v>3650</v>
      </c>
      <c r="G4648" s="111" t="s">
        <v>2763</v>
      </c>
      <c r="H4648" s="113" t="str">
        <f>VLOOKUP(C4648,STYLES!$1:$1048576,9,FALSE)</f>
        <v>New</v>
      </c>
      <c r="I4648" s="113" t="str">
        <f>VLOOKUP(C4648,STYLES!$1:$1048576,10,FALSE)</f>
        <v>New</v>
      </c>
      <c r="J4648" s="112" t="s">
        <v>2719</v>
      </c>
      <c r="K4648" s="139">
        <f>IFERROR(VLOOKUP(J4648,LISTS!G:H,2,FALSE),"0")</f>
        <v>8</v>
      </c>
      <c r="L4648" s="68">
        <f t="shared" si="236"/>
        <v>8</v>
      </c>
      <c r="M4648" s="112" t="s">
        <v>2719</v>
      </c>
      <c r="N4648" s="140">
        <f>IFERROR(VLOOKUP(M4648,LISTS!G:H,2,FALSE),"0")</f>
        <v>8</v>
      </c>
      <c r="O4648" s="68">
        <f t="shared" si="237"/>
        <v>8</v>
      </c>
      <c r="Q4648" s="117" t="s">
        <v>2783</v>
      </c>
      <c r="R4648" s="117" t="s">
        <v>775</v>
      </c>
      <c r="S4648" s="103" t="s">
        <v>2922</v>
      </c>
      <c r="T4648" s="117" t="s">
        <v>775</v>
      </c>
    </row>
    <row r="4649" spans="1:20">
      <c r="A4649" s="4" t="str">
        <f>VLOOKUP(C4649,STYLES!$A$1:$R$2088,7,FALSE)</f>
        <v>Outerwear</v>
      </c>
      <c r="B4649" t="str">
        <f>VLOOKUP(C4649,STYLES!$1:$1048576,6,FALSE)</f>
        <v>Team 365™</v>
      </c>
      <c r="C4649" s="103" t="s">
        <v>2074</v>
      </c>
      <c r="E4649" t="str">
        <f>VLOOKUP(C4649,STYLES!$1:$1048576,12,FALSE)</f>
        <v>Zone Protect Lightweight Jacket</v>
      </c>
      <c r="F4649" s="125" t="s">
        <v>3655</v>
      </c>
      <c r="G4649" s="111" t="s">
        <v>2724</v>
      </c>
      <c r="H4649" s="113" t="str">
        <f>VLOOKUP(C4649,STYLES!$1:$1048576,9,FALSE)</f>
        <v>New</v>
      </c>
      <c r="I4649" s="113" t="s">
        <v>178</v>
      </c>
      <c r="J4649" s="112" t="s">
        <v>2719</v>
      </c>
      <c r="K4649" s="139">
        <f>IFERROR(VLOOKUP(J4649,LISTS!G:H,2,FALSE),"0")</f>
        <v>8</v>
      </c>
      <c r="L4649" s="68">
        <f t="shared" si="236"/>
        <v>8</v>
      </c>
      <c r="M4649" s="117" t="s">
        <v>775</v>
      </c>
      <c r="N4649" s="140" t="str">
        <f>IFERROR(VLOOKUP(M4649,LISTS!G:H,2,FALSE),"0")</f>
        <v>0</v>
      </c>
      <c r="O4649" s="68" t="str">
        <f t="shared" si="237"/>
        <v/>
      </c>
      <c r="Q4649" s="117" t="s">
        <v>2794</v>
      </c>
      <c r="R4649" s="117" t="s">
        <v>775</v>
      </c>
      <c r="S4649" s="103" t="s">
        <v>2795</v>
      </c>
      <c r="T4649" s="117" t="s">
        <v>775</v>
      </c>
    </row>
    <row r="4650" spans="1:20">
      <c r="A4650" s="4" t="str">
        <f>VLOOKUP(C4650,STYLES!$A$1:$R$2088,7,FALSE)</f>
        <v>Outerwear</v>
      </c>
      <c r="B4650" t="str">
        <f>VLOOKUP(C4650,STYLES!$1:$1048576,6,FALSE)</f>
        <v>Team 365™</v>
      </c>
      <c r="C4650" s="103" t="s">
        <v>2074</v>
      </c>
      <c r="E4650" t="str">
        <f>VLOOKUP(C4650,STYLES!$1:$1048576,12,FALSE)</f>
        <v>Zone Protect Lightweight Jacket</v>
      </c>
      <c r="F4650" s="125" t="s">
        <v>3656</v>
      </c>
      <c r="G4650" s="111" t="s">
        <v>2797</v>
      </c>
      <c r="H4650" s="113" t="str">
        <f>VLOOKUP(C4650,STYLES!$1:$1048576,9,FALSE)</f>
        <v>New</v>
      </c>
      <c r="I4650" s="113" t="s">
        <v>178</v>
      </c>
      <c r="J4650" s="112" t="s">
        <v>2719</v>
      </c>
      <c r="K4650" s="139">
        <f>IFERROR(VLOOKUP(J4650,LISTS!G:H,2,FALSE),"0")</f>
        <v>8</v>
      </c>
      <c r="L4650" s="68">
        <f t="shared" si="236"/>
        <v>8</v>
      </c>
      <c r="M4650" s="117" t="s">
        <v>775</v>
      </c>
      <c r="N4650" s="140" t="str">
        <f>IFERROR(VLOOKUP(M4650,LISTS!G:H,2,FALSE),"0")</f>
        <v>0</v>
      </c>
      <c r="O4650" s="68" t="str">
        <f t="shared" si="237"/>
        <v/>
      </c>
      <c r="Q4650" s="117" t="s">
        <v>3206</v>
      </c>
      <c r="R4650" s="117" t="s">
        <v>775</v>
      </c>
      <c r="S4650" s="103" t="s">
        <v>3207</v>
      </c>
      <c r="T4650" s="117" t="s">
        <v>775</v>
      </c>
    </row>
    <row r="4651" spans="1:20">
      <c r="A4651" s="4" t="str">
        <f>VLOOKUP(C4651,STYLES!$A$1:$R$2088,7,FALSE)</f>
        <v>Outerwear</v>
      </c>
      <c r="B4651" t="str">
        <f>VLOOKUP(C4651,STYLES!$1:$1048576,6,FALSE)</f>
        <v>Team 365™</v>
      </c>
      <c r="C4651" s="103" t="s">
        <v>2074</v>
      </c>
      <c r="E4651" t="str">
        <f>VLOOKUP(C4651,STYLES!$1:$1048576,12,FALSE)</f>
        <v>Zone Protect Lightweight Jacket</v>
      </c>
      <c r="F4651" s="125" t="s">
        <v>3657</v>
      </c>
      <c r="G4651" s="111" t="s">
        <v>2879</v>
      </c>
      <c r="H4651" s="113" t="str">
        <f>VLOOKUP(C4651,STYLES!$1:$1048576,9,FALSE)</f>
        <v>New</v>
      </c>
      <c r="I4651" s="113" t="s">
        <v>178</v>
      </c>
      <c r="J4651" s="112" t="s">
        <v>2719</v>
      </c>
      <c r="K4651" s="139">
        <f>IFERROR(VLOOKUP(J4651,LISTS!G:H,2,FALSE),"0")</f>
        <v>8</v>
      </c>
      <c r="L4651" s="68">
        <f t="shared" si="236"/>
        <v>8</v>
      </c>
      <c r="M4651" s="117" t="s">
        <v>775</v>
      </c>
      <c r="N4651" s="140" t="str">
        <f>IFERROR(VLOOKUP(M4651,LISTS!G:H,2,FALSE),"0")</f>
        <v>0</v>
      </c>
      <c r="O4651" s="68" t="str">
        <f t="shared" si="237"/>
        <v/>
      </c>
      <c r="Q4651" s="117" t="s">
        <v>3630</v>
      </c>
      <c r="R4651" s="117" t="s">
        <v>775</v>
      </c>
      <c r="S4651" s="103" t="s">
        <v>3631</v>
      </c>
      <c r="T4651" s="117" t="s">
        <v>775</v>
      </c>
    </row>
    <row r="4652" spans="1:20">
      <c r="A4652" s="4" t="str">
        <f>VLOOKUP(C4652,STYLES!$A$1:$R$2088,7,FALSE)</f>
        <v>Outerwear</v>
      </c>
      <c r="B4652" t="str">
        <f>VLOOKUP(C4652,STYLES!$1:$1048576,6,FALSE)</f>
        <v>Team 365™</v>
      </c>
      <c r="C4652" s="103" t="s">
        <v>2074</v>
      </c>
      <c r="E4652" t="str">
        <f>VLOOKUP(C4652,STYLES!$1:$1048576,12,FALSE)</f>
        <v>Zone Protect Lightweight Jacket</v>
      </c>
      <c r="F4652" s="125" t="s">
        <v>3658</v>
      </c>
      <c r="G4652" s="111" t="s">
        <v>2755</v>
      </c>
      <c r="H4652" s="113" t="str">
        <f>VLOOKUP(C4652,STYLES!$1:$1048576,9,FALSE)</f>
        <v>New</v>
      </c>
      <c r="I4652" s="113" t="str">
        <f>VLOOKUP(C4652,STYLES!$1:$1048576,10,FALSE)</f>
        <v>New</v>
      </c>
      <c r="J4652" s="112" t="s">
        <v>2719</v>
      </c>
      <c r="K4652" s="139">
        <f>IFERROR(VLOOKUP(J4652,LISTS!G:H,2,FALSE),"0")</f>
        <v>8</v>
      </c>
      <c r="L4652" s="68">
        <f t="shared" si="236"/>
        <v>8</v>
      </c>
      <c r="M4652" s="112" t="s">
        <v>2719</v>
      </c>
      <c r="N4652" s="140">
        <f>IFERROR(VLOOKUP(M4652,LISTS!G:H,2,FALSE),"0")</f>
        <v>8</v>
      </c>
      <c r="O4652" s="68">
        <f t="shared" si="237"/>
        <v>8</v>
      </c>
      <c r="Q4652" s="117" t="s">
        <v>3633</v>
      </c>
      <c r="R4652" s="117" t="s">
        <v>775</v>
      </c>
      <c r="S4652" s="103" t="s">
        <v>3238</v>
      </c>
      <c r="T4652" s="117" t="s">
        <v>775</v>
      </c>
    </row>
    <row r="4653" spans="1:20">
      <c r="A4653" s="4" t="str">
        <f>VLOOKUP(C4653,STYLES!$A$1:$R$2088,7,FALSE)</f>
        <v>Outerwear</v>
      </c>
      <c r="B4653" t="str">
        <f>VLOOKUP(C4653,STYLES!$1:$1048576,6,FALSE)</f>
        <v>Team 365™</v>
      </c>
      <c r="C4653" s="103" t="s">
        <v>2074</v>
      </c>
      <c r="E4653" t="str">
        <f>VLOOKUP(C4653,STYLES!$1:$1048576,12,FALSE)</f>
        <v>Zone Protect Lightweight Jacket</v>
      </c>
      <c r="F4653" s="125" t="s">
        <v>3659</v>
      </c>
      <c r="G4653" s="111" t="s">
        <v>2809</v>
      </c>
      <c r="H4653" s="113" t="str">
        <f>VLOOKUP(C4653,STYLES!$1:$1048576,9,FALSE)</f>
        <v>New</v>
      </c>
      <c r="I4653" s="113" t="str">
        <f>VLOOKUP(C4653,STYLES!$1:$1048576,10,FALSE)</f>
        <v>New</v>
      </c>
      <c r="J4653" s="112" t="s">
        <v>2719</v>
      </c>
      <c r="K4653" s="139">
        <f>IFERROR(VLOOKUP(J4653,LISTS!G:H,2,FALSE),"0")</f>
        <v>8</v>
      </c>
      <c r="L4653" s="68">
        <f t="shared" si="236"/>
        <v>8</v>
      </c>
      <c r="M4653" s="112" t="s">
        <v>2719</v>
      </c>
      <c r="N4653" s="140">
        <f>IFERROR(VLOOKUP(M4653,LISTS!G:H,2,FALSE),"0")</f>
        <v>8</v>
      </c>
      <c r="O4653" s="68">
        <f t="shared" si="237"/>
        <v>8</v>
      </c>
      <c r="Q4653" s="117" t="s">
        <v>3368</v>
      </c>
      <c r="R4653" s="117" t="s">
        <v>775</v>
      </c>
      <c r="S4653" s="103" t="s">
        <v>3369</v>
      </c>
      <c r="T4653" s="117" t="s">
        <v>775</v>
      </c>
    </row>
    <row r="4654" spans="1:20">
      <c r="A4654" s="4" t="str">
        <f>VLOOKUP(C4654,STYLES!$A$1:$R$2088,7,FALSE)</f>
        <v>Outerwear</v>
      </c>
      <c r="B4654" t="str">
        <f>VLOOKUP(C4654,STYLES!$1:$1048576,6,FALSE)</f>
        <v>Team 365™</v>
      </c>
      <c r="C4654" s="103" t="s">
        <v>2074</v>
      </c>
      <c r="E4654" t="str">
        <f>VLOOKUP(C4654,STYLES!$1:$1048576,12,FALSE)</f>
        <v>Zone Protect Lightweight Jacket</v>
      </c>
      <c r="F4654" s="125" t="s">
        <v>2743</v>
      </c>
      <c r="G4654" s="111" t="s">
        <v>2743</v>
      </c>
      <c r="H4654" s="113" t="str">
        <f>VLOOKUP(C4654,STYLES!$1:$1048576,9,FALSE)</f>
        <v>New</v>
      </c>
      <c r="I4654" s="113" t="s">
        <v>178</v>
      </c>
      <c r="J4654" s="112" t="s">
        <v>2719</v>
      </c>
      <c r="K4654" s="139">
        <f>IFERROR(VLOOKUP(J4654,LISTS!G:H,2,FALSE),"0")</f>
        <v>8</v>
      </c>
      <c r="L4654" s="68">
        <f t="shared" si="236"/>
        <v>8</v>
      </c>
      <c r="M4654" s="117" t="s">
        <v>775</v>
      </c>
      <c r="N4654" s="140" t="str">
        <f>IFERROR(VLOOKUP(M4654,LISTS!G:H,2,FALSE),"0")</f>
        <v>0</v>
      </c>
      <c r="O4654" s="68" t="str">
        <f t="shared" si="237"/>
        <v/>
      </c>
      <c r="Q4654" s="118" t="s">
        <v>2744</v>
      </c>
      <c r="R4654" s="117" t="s">
        <v>775</v>
      </c>
      <c r="S4654" s="112" t="s">
        <v>775</v>
      </c>
      <c r="T4654" s="117" t="s">
        <v>775</v>
      </c>
    </row>
    <row r="4655" spans="1:20">
      <c r="A4655" s="4"/>
      <c r="F4655" s="125"/>
      <c r="G4655" s="111"/>
      <c r="H4655" s="113"/>
      <c r="I4655" s="113"/>
      <c r="J4655" s="112"/>
      <c r="K4655" s="139"/>
      <c r="L4655" s="68"/>
      <c r="N4655" s="140"/>
      <c r="O4655" s="68"/>
      <c r="Q4655" s="118"/>
      <c r="R4655" s="117"/>
      <c r="S4655" s="112"/>
    </row>
    <row r="4656" spans="1:20">
      <c r="A4656" s="4" t="str">
        <f>VLOOKUP(C4656,STYLES!$A$1:$R$2088,7,FALSE)</f>
        <v>Outerwear</v>
      </c>
      <c r="B4656" t="str">
        <f>VLOOKUP(C4656,STYLES!$1:$1048576,6,FALSE)</f>
        <v>Team 365™</v>
      </c>
      <c r="C4656" s="103" t="s">
        <v>2079</v>
      </c>
      <c r="E4656" t="str">
        <f>VLOOKUP(C4656,STYLES!$1:$1048576,12,FALSE)</f>
        <v>Zone Protect Lightweight Jacket</v>
      </c>
      <c r="F4656" s="125" t="s">
        <v>2718</v>
      </c>
      <c r="G4656" s="111" t="s">
        <v>2718</v>
      </c>
      <c r="H4656" s="113" t="str">
        <f>VLOOKUP(C4656,STYLES!$1:$1048576,9,FALSE)</f>
        <v>New</v>
      </c>
      <c r="I4656" s="113" t="str">
        <f>VLOOKUP(C4656,STYLES!$1:$1048576,10,FALSE)</f>
        <v>New</v>
      </c>
      <c r="J4656" s="112" t="s">
        <v>3021</v>
      </c>
      <c r="K4656" s="139">
        <f>IFERROR(VLOOKUP(J4656,LISTS!G:H,2,FALSE),"0")</f>
        <v>4</v>
      </c>
      <c r="L4656" s="68">
        <f t="shared" ref="L4656:L4666" si="238">IF(OR(H4656="ACTIVE",H4656="NEW",H4656="DNR",H4656="Pre-Closeout"),K4656,"")</f>
        <v>4</v>
      </c>
      <c r="M4656" s="112" t="s">
        <v>3021</v>
      </c>
      <c r="N4656" s="140">
        <f>IFERROR(VLOOKUP(M4656,LISTS!G:H,2,FALSE),"0")</f>
        <v>4</v>
      </c>
      <c r="O4656" s="68">
        <f t="shared" ref="O4656:O4666" si="239">IF(OR(I4656="ACTIVE",I4656="NEW",I4656="DNR",I4656="Pre-Closeout"),N4656,"")</f>
        <v>4</v>
      </c>
      <c r="P4656" s="117" t="s">
        <v>2720</v>
      </c>
      <c r="Q4656" s="101" t="s">
        <v>2721</v>
      </c>
      <c r="R4656" s="117" t="s">
        <v>775</v>
      </c>
      <c r="S4656" s="112" t="s">
        <v>2722</v>
      </c>
      <c r="T4656" s="117" t="s">
        <v>775</v>
      </c>
    </row>
    <row r="4657" spans="1:20">
      <c r="A4657" s="4" t="str">
        <f>VLOOKUP(C4657,STYLES!$A$1:$R$2088,7,FALSE)</f>
        <v>Outerwear</v>
      </c>
      <c r="B4657" t="str">
        <f>VLOOKUP(C4657,STYLES!$1:$1048576,6,FALSE)</f>
        <v>Team 365™</v>
      </c>
      <c r="C4657" s="103" t="s">
        <v>2079</v>
      </c>
      <c r="E4657" t="str">
        <f>VLOOKUP(C4657,STYLES!$1:$1048576,12,FALSE)</f>
        <v>Zone Protect Lightweight Jacket</v>
      </c>
      <c r="F4657" s="125" t="s">
        <v>3013</v>
      </c>
      <c r="G4657" s="111" t="s">
        <v>2991</v>
      </c>
      <c r="H4657" s="113" t="str">
        <f>VLOOKUP(C4657,STYLES!$1:$1048576,9,FALSE)</f>
        <v>New</v>
      </c>
      <c r="I4657" s="113" t="s">
        <v>178</v>
      </c>
      <c r="J4657" s="112" t="s">
        <v>3021</v>
      </c>
      <c r="K4657" s="139">
        <f>IFERROR(VLOOKUP(J4657,LISTS!G:H,2,FALSE),"0")</f>
        <v>4</v>
      </c>
      <c r="L4657" s="68">
        <f t="shared" si="238"/>
        <v>4</v>
      </c>
      <c r="M4657" s="117" t="s">
        <v>775</v>
      </c>
      <c r="N4657" s="140" t="str">
        <f>IFERROR(VLOOKUP(M4657,LISTS!G:H,2,FALSE),"0")</f>
        <v>0</v>
      </c>
      <c r="O4657" s="68" t="str">
        <f t="shared" si="239"/>
        <v/>
      </c>
      <c r="Q4657" s="117" t="s">
        <v>3014</v>
      </c>
      <c r="R4657" s="117" t="s">
        <v>775</v>
      </c>
      <c r="S4657" s="103" t="s">
        <v>3015</v>
      </c>
      <c r="T4657" s="117" t="s">
        <v>775</v>
      </c>
    </row>
    <row r="4658" spans="1:20">
      <c r="A4658" s="4" t="str">
        <f>VLOOKUP(C4658,STYLES!$A$1:$R$2088,7,FALSE)</f>
        <v>Outerwear</v>
      </c>
      <c r="B4658" t="str">
        <f>VLOOKUP(C4658,STYLES!$1:$1048576,6,FALSE)</f>
        <v>Team 365™</v>
      </c>
      <c r="C4658" s="103" t="s">
        <v>2079</v>
      </c>
      <c r="E4658" t="str">
        <f>VLOOKUP(C4658,STYLES!$1:$1048576,12,FALSE)</f>
        <v>Zone Protect Lightweight Jacket</v>
      </c>
      <c r="F4658" s="125" t="s">
        <v>3648</v>
      </c>
      <c r="G4658" s="111" t="s">
        <v>2740</v>
      </c>
      <c r="H4658" s="113" t="str">
        <f>VLOOKUP(C4658,STYLES!$1:$1048576,9,FALSE)</f>
        <v>New</v>
      </c>
      <c r="I4658" s="113" t="str">
        <f>VLOOKUP(C4658,STYLES!$1:$1048576,10,FALSE)</f>
        <v>New</v>
      </c>
      <c r="J4658" s="112" t="s">
        <v>3021</v>
      </c>
      <c r="K4658" s="139">
        <f>IFERROR(VLOOKUP(J4658,LISTS!G:H,2,FALSE),"0")</f>
        <v>4</v>
      </c>
      <c r="L4658" s="68">
        <f t="shared" si="238"/>
        <v>4</v>
      </c>
      <c r="M4658" s="112" t="s">
        <v>3021</v>
      </c>
      <c r="N4658" s="140">
        <f>IFERROR(VLOOKUP(M4658,LISTS!G:H,2,FALSE),"0")</f>
        <v>4</v>
      </c>
      <c r="O4658" s="68">
        <f t="shared" si="239"/>
        <v>4</v>
      </c>
      <c r="Q4658" s="117" t="s">
        <v>3619</v>
      </c>
      <c r="R4658" s="117" t="s">
        <v>775</v>
      </c>
      <c r="S4658" s="103" t="s">
        <v>3620</v>
      </c>
      <c r="T4658" s="117" t="s">
        <v>775</v>
      </c>
    </row>
    <row r="4659" spans="1:20">
      <c r="A4659" s="4" t="str">
        <f>VLOOKUP(C4659,STYLES!$A$1:$R$2088,7,FALSE)</f>
        <v>Outerwear</v>
      </c>
      <c r="B4659" t="str">
        <f>VLOOKUP(C4659,STYLES!$1:$1048576,6,FALSE)</f>
        <v>Team 365™</v>
      </c>
      <c r="C4659" s="103" t="s">
        <v>2079</v>
      </c>
      <c r="E4659" t="str">
        <f>VLOOKUP(C4659,STYLES!$1:$1048576,12,FALSE)</f>
        <v>Zone Protect Lightweight Jacket</v>
      </c>
      <c r="F4659" s="125" t="s">
        <v>3649</v>
      </c>
      <c r="G4659" s="111" t="s">
        <v>2732</v>
      </c>
      <c r="H4659" s="113" t="str">
        <f>VLOOKUP(C4659,STYLES!$1:$1048576,9,FALSE)</f>
        <v>New</v>
      </c>
      <c r="I4659" s="113" t="str">
        <f>VLOOKUP(C4659,STYLES!$1:$1048576,10,FALSE)</f>
        <v>New</v>
      </c>
      <c r="J4659" s="112" t="s">
        <v>3021</v>
      </c>
      <c r="K4659" s="139">
        <f>IFERROR(VLOOKUP(J4659,LISTS!G:H,2,FALSE),"0")</f>
        <v>4</v>
      </c>
      <c r="L4659" s="68">
        <f t="shared" si="238"/>
        <v>4</v>
      </c>
      <c r="M4659" s="112" t="s">
        <v>3021</v>
      </c>
      <c r="N4659" s="140">
        <f>IFERROR(VLOOKUP(M4659,LISTS!G:H,2,FALSE),"0")</f>
        <v>4</v>
      </c>
      <c r="O4659" s="68">
        <f t="shared" si="239"/>
        <v>4</v>
      </c>
      <c r="Q4659" s="117" t="s">
        <v>3622</v>
      </c>
      <c r="R4659" s="117" t="s">
        <v>775</v>
      </c>
      <c r="S4659" s="103" t="s">
        <v>3623</v>
      </c>
      <c r="T4659" s="117" t="s">
        <v>775</v>
      </c>
    </row>
    <row r="4660" spans="1:20">
      <c r="A4660" s="4" t="str">
        <f>VLOOKUP(C4660,STYLES!$A$1:$R$2088,7,FALSE)</f>
        <v>Outerwear</v>
      </c>
      <c r="B4660" t="str">
        <f>VLOOKUP(C4660,STYLES!$1:$1048576,6,FALSE)</f>
        <v>Team 365™</v>
      </c>
      <c r="C4660" s="103" t="s">
        <v>2079</v>
      </c>
      <c r="E4660" t="str">
        <f>VLOOKUP(C4660,STYLES!$1:$1048576,12,FALSE)</f>
        <v>Zone Protect Lightweight Jacket</v>
      </c>
      <c r="F4660" s="125" t="s">
        <v>3650</v>
      </c>
      <c r="G4660" s="111" t="s">
        <v>2763</v>
      </c>
      <c r="H4660" s="113" t="str">
        <f>VLOOKUP(C4660,STYLES!$1:$1048576,9,FALSE)</f>
        <v>New</v>
      </c>
      <c r="I4660" s="113" t="str">
        <f>VLOOKUP(C4660,STYLES!$1:$1048576,10,FALSE)</f>
        <v>New</v>
      </c>
      <c r="J4660" s="112" t="s">
        <v>3021</v>
      </c>
      <c r="K4660" s="139">
        <f>IFERROR(VLOOKUP(J4660,LISTS!G:H,2,FALSE),"0")</f>
        <v>4</v>
      </c>
      <c r="L4660" s="68">
        <f t="shared" si="238"/>
        <v>4</v>
      </c>
      <c r="M4660" s="112" t="s">
        <v>3021</v>
      </c>
      <c r="N4660" s="140">
        <f>IFERROR(VLOOKUP(M4660,LISTS!G:H,2,FALSE),"0")</f>
        <v>4</v>
      </c>
      <c r="O4660" s="68">
        <f t="shared" si="239"/>
        <v>4</v>
      </c>
      <c r="Q4660" s="117" t="s">
        <v>2783</v>
      </c>
      <c r="R4660" s="117" t="s">
        <v>775</v>
      </c>
      <c r="S4660" s="103" t="s">
        <v>2922</v>
      </c>
      <c r="T4660" s="117" t="s">
        <v>775</v>
      </c>
    </row>
    <row r="4661" spans="1:20">
      <c r="A4661" s="4" t="str">
        <f>VLOOKUP(C4661,STYLES!$A$1:$R$2088,7,FALSE)</f>
        <v>Outerwear</v>
      </c>
      <c r="B4661" t="str">
        <f>VLOOKUP(C4661,STYLES!$1:$1048576,6,FALSE)</f>
        <v>Team 365™</v>
      </c>
      <c r="C4661" s="103" t="s">
        <v>2079</v>
      </c>
      <c r="E4661" t="str">
        <f>VLOOKUP(C4661,STYLES!$1:$1048576,12,FALSE)</f>
        <v>Zone Protect Lightweight Jacket</v>
      </c>
      <c r="F4661" s="125" t="s">
        <v>3655</v>
      </c>
      <c r="G4661" s="111" t="s">
        <v>2724</v>
      </c>
      <c r="H4661" s="113" t="str">
        <f>VLOOKUP(C4661,STYLES!$1:$1048576,9,FALSE)</f>
        <v>New</v>
      </c>
      <c r="I4661" s="113" t="s">
        <v>178</v>
      </c>
      <c r="J4661" s="112" t="s">
        <v>3021</v>
      </c>
      <c r="K4661" s="139">
        <f>IFERROR(VLOOKUP(J4661,LISTS!G:H,2,FALSE),"0")</f>
        <v>4</v>
      </c>
      <c r="L4661" s="68">
        <f t="shared" si="238"/>
        <v>4</v>
      </c>
      <c r="M4661" s="117" t="s">
        <v>775</v>
      </c>
      <c r="N4661" s="140" t="str">
        <f>IFERROR(VLOOKUP(M4661,LISTS!G:H,2,FALSE),"0")</f>
        <v>0</v>
      </c>
      <c r="O4661" s="68" t="str">
        <f t="shared" si="239"/>
        <v/>
      </c>
      <c r="Q4661" s="117" t="s">
        <v>2794</v>
      </c>
      <c r="R4661" s="117" t="s">
        <v>775</v>
      </c>
      <c r="S4661" s="103" t="s">
        <v>2795</v>
      </c>
      <c r="T4661" s="117" t="s">
        <v>775</v>
      </c>
    </row>
    <row r="4662" spans="1:20">
      <c r="A4662" s="4" t="str">
        <f>VLOOKUP(C4662,STYLES!$A$1:$R$2088,7,FALSE)</f>
        <v>Outerwear</v>
      </c>
      <c r="B4662" t="str">
        <f>VLOOKUP(C4662,STYLES!$1:$1048576,6,FALSE)</f>
        <v>Team 365™</v>
      </c>
      <c r="C4662" s="103" t="s">
        <v>2079</v>
      </c>
      <c r="E4662" t="str">
        <f>VLOOKUP(C4662,STYLES!$1:$1048576,12,FALSE)</f>
        <v>Zone Protect Lightweight Jacket</v>
      </c>
      <c r="F4662" s="125" t="s">
        <v>3656</v>
      </c>
      <c r="G4662" s="111" t="s">
        <v>2797</v>
      </c>
      <c r="H4662" s="113" t="str">
        <f>VLOOKUP(C4662,STYLES!$1:$1048576,9,FALSE)</f>
        <v>New</v>
      </c>
      <c r="I4662" s="113" t="s">
        <v>178</v>
      </c>
      <c r="J4662" s="112" t="s">
        <v>3021</v>
      </c>
      <c r="K4662" s="139">
        <f>IFERROR(VLOOKUP(J4662,LISTS!G:H,2,FALSE),"0")</f>
        <v>4</v>
      </c>
      <c r="L4662" s="68">
        <f t="shared" si="238"/>
        <v>4</v>
      </c>
      <c r="M4662" s="117" t="s">
        <v>775</v>
      </c>
      <c r="N4662" s="140" t="str">
        <f>IFERROR(VLOOKUP(M4662,LISTS!G:H,2,FALSE),"0")</f>
        <v>0</v>
      </c>
      <c r="O4662" s="68" t="str">
        <f t="shared" si="239"/>
        <v/>
      </c>
      <c r="Q4662" s="117" t="s">
        <v>3206</v>
      </c>
      <c r="R4662" s="117" t="s">
        <v>775</v>
      </c>
      <c r="S4662" s="103" t="s">
        <v>3207</v>
      </c>
      <c r="T4662" s="117" t="s">
        <v>775</v>
      </c>
    </row>
    <row r="4663" spans="1:20">
      <c r="A4663" s="4" t="str">
        <f>VLOOKUP(C4663,STYLES!$A$1:$R$2088,7,FALSE)</f>
        <v>Outerwear</v>
      </c>
      <c r="B4663" t="str">
        <f>VLOOKUP(C4663,STYLES!$1:$1048576,6,FALSE)</f>
        <v>Team 365™</v>
      </c>
      <c r="C4663" s="103" t="s">
        <v>2079</v>
      </c>
      <c r="E4663" t="str">
        <f>VLOOKUP(C4663,STYLES!$1:$1048576,12,FALSE)</f>
        <v>Zone Protect Lightweight Jacket</v>
      </c>
      <c r="F4663" s="125" t="s">
        <v>3657</v>
      </c>
      <c r="G4663" s="111" t="s">
        <v>2879</v>
      </c>
      <c r="H4663" s="113" t="str">
        <f>VLOOKUP(C4663,STYLES!$1:$1048576,9,FALSE)</f>
        <v>New</v>
      </c>
      <c r="I4663" s="113" t="s">
        <v>178</v>
      </c>
      <c r="J4663" s="112" t="s">
        <v>3021</v>
      </c>
      <c r="K4663" s="139">
        <f>IFERROR(VLOOKUP(J4663,LISTS!G:H,2,FALSE),"0")</f>
        <v>4</v>
      </c>
      <c r="L4663" s="68">
        <f t="shared" si="238"/>
        <v>4</v>
      </c>
      <c r="M4663" s="117" t="s">
        <v>775</v>
      </c>
      <c r="N4663" s="140" t="str">
        <f>IFERROR(VLOOKUP(M4663,LISTS!G:H,2,FALSE),"0")</f>
        <v>0</v>
      </c>
      <c r="O4663" s="68" t="str">
        <f t="shared" si="239"/>
        <v/>
      </c>
      <c r="Q4663" s="117" t="s">
        <v>3630</v>
      </c>
      <c r="R4663" s="117" t="s">
        <v>775</v>
      </c>
      <c r="S4663" s="103" t="s">
        <v>3631</v>
      </c>
      <c r="T4663" s="117" t="s">
        <v>775</v>
      </c>
    </row>
    <row r="4664" spans="1:20">
      <c r="A4664" s="4" t="str">
        <f>VLOOKUP(C4664,STYLES!$A$1:$R$2088,7,FALSE)</f>
        <v>Outerwear</v>
      </c>
      <c r="B4664" t="str">
        <f>VLOOKUP(C4664,STYLES!$1:$1048576,6,FALSE)</f>
        <v>Team 365™</v>
      </c>
      <c r="C4664" s="103" t="s">
        <v>2079</v>
      </c>
      <c r="E4664" t="str">
        <f>VLOOKUP(C4664,STYLES!$1:$1048576,12,FALSE)</f>
        <v>Zone Protect Lightweight Jacket</v>
      </c>
      <c r="F4664" s="125" t="s">
        <v>3658</v>
      </c>
      <c r="G4664" s="111" t="s">
        <v>2755</v>
      </c>
      <c r="H4664" s="113" t="str">
        <f>VLOOKUP(C4664,STYLES!$1:$1048576,9,FALSE)</f>
        <v>New</v>
      </c>
      <c r="I4664" s="113" t="str">
        <f>VLOOKUP(C4664,STYLES!$1:$1048576,10,FALSE)</f>
        <v>New</v>
      </c>
      <c r="J4664" s="112" t="s">
        <v>3021</v>
      </c>
      <c r="K4664" s="139">
        <f>IFERROR(VLOOKUP(J4664,LISTS!G:H,2,FALSE),"0")</f>
        <v>4</v>
      </c>
      <c r="L4664" s="68">
        <f t="shared" si="238"/>
        <v>4</v>
      </c>
      <c r="M4664" s="112" t="s">
        <v>3021</v>
      </c>
      <c r="N4664" s="140">
        <f>IFERROR(VLOOKUP(M4664,LISTS!G:H,2,FALSE),"0")</f>
        <v>4</v>
      </c>
      <c r="O4664" s="68">
        <f t="shared" si="239"/>
        <v>4</v>
      </c>
      <c r="Q4664" s="117" t="s">
        <v>3633</v>
      </c>
      <c r="R4664" s="117" t="s">
        <v>775</v>
      </c>
      <c r="S4664" s="103" t="s">
        <v>3238</v>
      </c>
      <c r="T4664" s="117" t="s">
        <v>775</v>
      </c>
    </row>
    <row r="4665" spans="1:20">
      <c r="A4665" s="4" t="str">
        <f>VLOOKUP(C4665,STYLES!$A$1:$R$2088,7,FALSE)</f>
        <v>Outerwear</v>
      </c>
      <c r="B4665" t="str">
        <f>VLOOKUP(C4665,STYLES!$1:$1048576,6,FALSE)</f>
        <v>Team 365™</v>
      </c>
      <c r="C4665" s="103" t="s">
        <v>2079</v>
      </c>
      <c r="E4665" t="str">
        <f>VLOOKUP(C4665,STYLES!$1:$1048576,12,FALSE)</f>
        <v>Zone Protect Lightweight Jacket</v>
      </c>
      <c r="F4665" s="125" t="s">
        <v>3659</v>
      </c>
      <c r="G4665" s="111" t="s">
        <v>2809</v>
      </c>
      <c r="H4665" s="113" t="str">
        <f>VLOOKUP(C4665,STYLES!$1:$1048576,9,FALSE)</f>
        <v>New</v>
      </c>
      <c r="I4665" s="113" t="str">
        <f>VLOOKUP(C4665,STYLES!$1:$1048576,10,FALSE)</f>
        <v>New</v>
      </c>
      <c r="J4665" s="112" t="s">
        <v>3021</v>
      </c>
      <c r="K4665" s="139">
        <f>IFERROR(VLOOKUP(J4665,LISTS!G:H,2,FALSE),"0")</f>
        <v>4</v>
      </c>
      <c r="L4665" s="68">
        <f t="shared" si="238"/>
        <v>4</v>
      </c>
      <c r="M4665" s="112" t="s">
        <v>3021</v>
      </c>
      <c r="N4665" s="140">
        <f>IFERROR(VLOOKUP(M4665,LISTS!G:H,2,FALSE),"0")</f>
        <v>4</v>
      </c>
      <c r="O4665" s="68">
        <f t="shared" si="239"/>
        <v>4</v>
      </c>
      <c r="Q4665" s="117" t="s">
        <v>3368</v>
      </c>
      <c r="R4665" s="117" t="s">
        <v>775</v>
      </c>
      <c r="S4665" s="103" t="s">
        <v>3369</v>
      </c>
      <c r="T4665" s="117" t="s">
        <v>775</v>
      </c>
    </row>
    <row r="4666" spans="1:20">
      <c r="A4666" s="4" t="str">
        <f>VLOOKUP(C4666,STYLES!$A$1:$R$2088,7,FALSE)</f>
        <v>Outerwear</v>
      </c>
      <c r="B4666" t="str">
        <f>VLOOKUP(C4666,STYLES!$1:$1048576,6,FALSE)</f>
        <v>Team 365™</v>
      </c>
      <c r="C4666" s="103" t="s">
        <v>2079</v>
      </c>
      <c r="E4666" t="str">
        <f>VLOOKUP(C4666,STYLES!$1:$1048576,12,FALSE)</f>
        <v>Zone Protect Lightweight Jacket</v>
      </c>
      <c r="F4666" s="125" t="s">
        <v>2743</v>
      </c>
      <c r="G4666" s="111" t="s">
        <v>2743</v>
      </c>
      <c r="H4666" s="113" t="str">
        <f>VLOOKUP(C4666,STYLES!$1:$1048576,9,FALSE)</f>
        <v>New</v>
      </c>
      <c r="I4666" s="113" t="s">
        <v>178</v>
      </c>
      <c r="J4666" s="112" t="s">
        <v>3021</v>
      </c>
      <c r="K4666" s="139">
        <f>IFERROR(VLOOKUP(J4666,LISTS!G:H,2,FALSE),"0")</f>
        <v>4</v>
      </c>
      <c r="L4666" s="68">
        <f t="shared" si="238"/>
        <v>4</v>
      </c>
      <c r="M4666" s="117" t="s">
        <v>775</v>
      </c>
      <c r="N4666" s="140" t="str">
        <f>IFERROR(VLOOKUP(M4666,LISTS!G:H,2,FALSE),"0")</f>
        <v>0</v>
      </c>
      <c r="O4666" s="68" t="str">
        <f t="shared" si="239"/>
        <v/>
      </c>
      <c r="Q4666" s="118" t="s">
        <v>2744</v>
      </c>
      <c r="R4666" s="117" t="s">
        <v>775</v>
      </c>
      <c r="S4666" s="112" t="s">
        <v>775</v>
      </c>
      <c r="T4666" s="117" t="s">
        <v>775</v>
      </c>
    </row>
    <row r="4667" spans="1:20">
      <c r="A4667" s="4"/>
      <c r="F4667" s="112"/>
      <c r="G4667" s="111"/>
      <c r="I4667" s="130"/>
      <c r="J4667" s="112"/>
      <c r="K4667" s="139"/>
      <c r="L4667" s="60"/>
      <c r="N4667" s="140"/>
      <c r="O4667" s="60">
        <f>SUM(O4634:O4642)</f>
        <v>0</v>
      </c>
      <c r="Q4667" s="117"/>
      <c r="R4667" s="117"/>
      <c r="S4667" s="103"/>
      <c r="T4667" s="103"/>
    </row>
    <row r="4668" spans="1:20">
      <c r="A4668" s="4" t="str">
        <f>VLOOKUP(C4668,STYLES!$A$1:$R$2088,7,FALSE)</f>
        <v>Outerwear</v>
      </c>
      <c r="B4668" t="str">
        <f>VLOOKUP(C4668,STYLES!$1:$1048576,6,FALSE)</f>
        <v>Team 365™</v>
      </c>
      <c r="C4668" s="103" t="s">
        <v>2085</v>
      </c>
      <c r="E4668" t="str">
        <f>VLOOKUP(C4668,STYLES!$1:$1048576,12,FALSE)</f>
        <v>Conquest Jacket with Fleece Lining</v>
      </c>
      <c r="F4668" s="111" t="s">
        <v>2718</v>
      </c>
      <c r="G4668" s="111" t="s">
        <v>2718</v>
      </c>
      <c r="H4668" s="113" t="str">
        <f>VLOOKUP(C4668,STYLES!$1:$1048576,9,FALSE)</f>
        <v>Active</v>
      </c>
      <c r="I4668" s="113" t="str">
        <f>VLOOKUP(C4668,STYLES!$1:$1048576,10,FALSE)</f>
        <v>Active</v>
      </c>
      <c r="J4668" s="112" t="s">
        <v>2719</v>
      </c>
      <c r="K4668" s="139">
        <f>IFERROR(VLOOKUP(J4668,LISTS!G:H,2,FALSE),"0")</f>
        <v>8</v>
      </c>
      <c r="L4668" s="68">
        <f t="shared" si="234"/>
        <v>8</v>
      </c>
      <c r="M4668" s="112" t="s">
        <v>2719</v>
      </c>
      <c r="N4668" s="140">
        <f>IFERROR(VLOOKUP(M4668,LISTS!G:H,2,FALSE),"0")</f>
        <v>8</v>
      </c>
      <c r="O4668" s="68">
        <f t="shared" si="235"/>
        <v>8</v>
      </c>
      <c r="P4668" s="117" t="s">
        <v>2720</v>
      </c>
      <c r="Q4668" s="101" t="s">
        <v>2721</v>
      </c>
      <c r="R4668" s="117" t="s">
        <v>775</v>
      </c>
      <c r="S4668" s="112" t="s">
        <v>2722</v>
      </c>
      <c r="T4668" s="117" t="s">
        <v>775</v>
      </c>
    </row>
    <row r="4669" spans="1:20">
      <c r="A4669" s="4" t="str">
        <f>VLOOKUP(C4669,STYLES!$A$1:$R$2088,7,FALSE)</f>
        <v>Outerwear</v>
      </c>
      <c r="B4669" t="str">
        <f>VLOOKUP(C4669,STYLES!$1:$1048576,6,FALSE)</f>
        <v>Team 365™</v>
      </c>
      <c r="C4669" s="103" t="s">
        <v>2085</v>
      </c>
      <c r="E4669" t="str">
        <f>VLOOKUP(C4669,STYLES!$1:$1048576,12,FALSE)</f>
        <v>Conquest Jacket with Fleece Lining</v>
      </c>
      <c r="F4669" s="111" t="s">
        <v>2743</v>
      </c>
      <c r="G4669" s="111" t="s">
        <v>2743</v>
      </c>
      <c r="H4669" s="113" t="str">
        <f>VLOOKUP(C4669,STYLES!$1:$1048576,9,FALSE)</f>
        <v>Active</v>
      </c>
      <c r="I4669" s="113" t="str">
        <f>VLOOKUP(C4669,STYLES!$1:$1048576,10,FALSE)</f>
        <v>Active</v>
      </c>
      <c r="J4669" s="112" t="s">
        <v>2719</v>
      </c>
      <c r="K4669" s="139">
        <f>IFERROR(VLOOKUP(J4669,LISTS!G:H,2,FALSE),"0")</f>
        <v>8</v>
      </c>
      <c r="L4669" s="68">
        <f>IF(OR(H4669="ACTIVE",H4669="NEW",H4669="DNR",H4669="Pre-Closeout"),K4669,"")</f>
        <v>8</v>
      </c>
      <c r="M4669" s="112" t="s">
        <v>2719</v>
      </c>
      <c r="N4669" s="140">
        <f>IFERROR(VLOOKUP(M4669,LISTS!G:H,2,FALSE),"0")</f>
        <v>8</v>
      </c>
      <c r="O4669" s="68">
        <f>IF(OR(I4669="ACTIVE",I4669="NEW",I4669="DNR",I4669="Pre-Closeout"),N4669,"")</f>
        <v>8</v>
      </c>
      <c r="P4669" s="117" t="s">
        <v>2720</v>
      </c>
      <c r="Q4669" s="118" t="s">
        <v>2744</v>
      </c>
      <c r="R4669" s="117" t="s">
        <v>775</v>
      </c>
      <c r="S4669" s="112" t="s">
        <v>775</v>
      </c>
      <c r="T4669" s="117" t="s">
        <v>775</v>
      </c>
    </row>
    <row r="4670" spans="1:20">
      <c r="A4670" s="4" t="str">
        <f>VLOOKUP(C4670,STYLES!$A$1:$R$2088,7,FALSE)</f>
        <v>Outerwear</v>
      </c>
      <c r="B4670" t="str">
        <f>VLOOKUP(C4670,STYLES!$1:$1048576,6,FALSE)</f>
        <v>Team 365™</v>
      </c>
      <c r="C4670" s="103" t="s">
        <v>2085</v>
      </c>
      <c r="E4670" t="str">
        <f>VLOOKUP(C4670,STYLES!$1:$1048576,12,FALSE)</f>
        <v>Conquest Jacket with Fleece Lining</v>
      </c>
      <c r="F4670" s="111" t="s">
        <v>3638</v>
      </c>
      <c r="G4670" s="111" t="s">
        <v>2991</v>
      </c>
      <c r="H4670" s="113" t="str">
        <f>VLOOKUP(C4670,STYLES!$1:$1048576,9,FALSE)</f>
        <v>Active</v>
      </c>
      <c r="I4670" s="113" t="str">
        <f>VLOOKUP(C4670,STYLES!$1:$1048576,10,FALSE)</f>
        <v>Active</v>
      </c>
      <c r="J4670" s="112" t="s">
        <v>2719</v>
      </c>
      <c r="K4670" s="139">
        <f>IFERROR(VLOOKUP(J4670,LISTS!G:H,2,FALSE),"0")</f>
        <v>8</v>
      </c>
      <c r="L4670" s="68">
        <f t="shared" si="234"/>
        <v>8</v>
      </c>
      <c r="M4670" s="112" t="s">
        <v>2719</v>
      </c>
      <c r="N4670" s="140">
        <f>IFERROR(VLOOKUP(M4670,LISTS!G:H,2,FALSE),"0")</f>
        <v>8</v>
      </c>
      <c r="O4670" s="68">
        <f t="shared" si="235"/>
        <v>8</v>
      </c>
      <c r="P4670" s="117" t="s">
        <v>2720</v>
      </c>
      <c r="Q4670" s="117" t="s">
        <v>3615</v>
      </c>
      <c r="R4670" s="117" t="s">
        <v>775</v>
      </c>
      <c r="S4670" s="103" t="s">
        <v>3616</v>
      </c>
      <c r="T4670" s="117" t="s">
        <v>775</v>
      </c>
    </row>
    <row r="4671" spans="1:20">
      <c r="A4671" s="4" t="str">
        <f>VLOOKUP(C4671,STYLES!$A$1:$R$2088,7,FALSE)</f>
        <v>Outerwear</v>
      </c>
      <c r="B4671" t="str">
        <f>VLOOKUP(C4671,STYLES!$1:$1048576,6,FALSE)</f>
        <v>Team 365™</v>
      </c>
      <c r="C4671" s="103" t="s">
        <v>2085</v>
      </c>
      <c r="E4671" t="str">
        <f>VLOOKUP(C4671,STYLES!$1:$1048576,12,FALSE)</f>
        <v>Conquest Jacket with Fleece Lining</v>
      </c>
      <c r="F4671" s="111" t="s">
        <v>3639</v>
      </c>
      <c r="G4671" s="111" t="s">
        <v>2805</v>
      </c>
      <c r="H4671" s="113" t="str">
        <f>VLOOKUP(C4671,STYLES!$1:$1048576,9,FALSE)</f>
        <v>Active</v>
      </c>
      <c r="I4671" s="113" t="str">
        <f>VLOOKUP(C4671,STYLES!$1:$1048576,10,FALSE)</f>
        <v>Active</v>
      </c>
      <c r="J4671" s="112" t="s">
        <v>2719</v>
      </c>
      <c r="K4671" s="139">
        <f>IFERROR(VLOOKUP(J4671,LISTS!G:H,2,FALSE),"0")</f>
        <v>8</v>
      </c>
      <c r="L4671" s="68">
        <f t="shared" si="234"/>
        <v>8</v>
      </c>
      <c r="M4671" s="112" t="s">
        <v>2719</v>
      </c>
      <c r="N4671" s="140">
        <f>IFERROR(VLOOKUP(M4671,LISTS!G:H,2,FALSE),"0")</f>
        <v>8</v>
      </c>
      <c r="O4671" s="68">
        <f t="shared" si="235"/>
        <v>8</v>
      </c>
      <c r="P4671" s="117" t="s">
        <v>2720</v>
      </c>
      <c r="Q4671" s="117" t="s">
        <v>3252</v>
      </c>
      <c r="R4671" s="103" t="s">
        <v>775</v>
      </c>
      <c r="S4671" s="103" t="s">
        <v>3253</v>
      </c>
      <c r="T4671" s="103" t="s">
        <v>775</v>
      </c>
    </row>
    <row r="4672" spans="1:20">
      <c r="A4672" s="4" t="str">
        <f>VLOOKUP(C4672,STYLES!$A$1:$R$2088,7,FALSE)</f>
        <v>Outerwear</v>
      </c>
      <c r="B4672" t="str">
        <f>VLOOKUP(C4672,STYLES!$1:$1048576,6,FALSE)</f>
        <v>Team 365™</v>
      </c>
      <c r="C4672" s="103" t="s">
        <v>2085</v>
      </c>
      <c r="E4672" t="str">
        <f>VLOOKUP(C4672,STYLES!$1:$1048576,12,FALSE)</f>
        <v>Conquest Jacket with Fleece Lining</v>
      </c>
      <c r="F4672" s="111" t="s">
        <v>3648</v>
      </c>
      <c r="G4672" s="111" t="s">
        <v>2740</v>
      </c>
      <c r="H4672" s="113" t="str">
        <f>VLOOKUP(C4672,STYLES!$1:$1048576,9,FALSE)</f>
        <v>Active</v>
      </c>
      <c r="I4672" s="113" t="str">
        <f>VLOOKUP(C4672,STYLES!$1:$1048576,10,FALSE)</f>
        <v>Active</v>
      </c>
      <c r="J4672" s="112" t="s">
        <v>2719</v>
      </c>
      <c r="K4672" s="139">
        <f>IFERROR(VLOOKUP(J4672,LISTS!G:H,2,FALSE),"0")</f>
        <v>8</v>
      </c>
      <c r="L4672" s="68">
        <f t="shared" si="234"/>
        <v>8</v>
      </c>
      <c r="M4672" s="112" t="s">
        <v>2719</v>
      </c>
      <c r="N4672" s="140">
        <f>IFERROR(VLOOKUP(M4672,LISTS!G:H,2,FALSE),"0")</f>
        <v>8</v>
      </c>
      <c r="O4672" s="68">
        <f t="shared" si="235"/>
        <v>8</v>
      </c>
      <c r="P4672" s="117" t="s">
        <v>2720</v>
      </c>
      <c r="Q4672" s="117" t="s">
        <v>3619</v>
      </c>
      <c r="R4672" s="117" t="s">
        <v>775</v>
      </c>
      <c r="S4672" s="103" t="s">
        <v>3620</v>
      </c>
      <c r="T4672" s="117" t="s">
        <v>775</v>
      </c>
    </row>
    <row r="4673" spans="1:20">
      <c r="A4673" s="4" t="str">
        <f>VLOOKUP(C4673,STYLES!$A$1:$R$2088,7,FALSE)</f>
        <v>Outerwear</v>
      </c>
      <c r="B4673" t="str">
        <f>VLOOKUP(C4673,STYLES!$1:$1048576,6,FALSE)</f>
        <v>Team 365™</v>
      </c>
      <c r="C4673" s="103" t="s">
        <v>2085</v>
      </c>
      <c r="E4673" t="str">
        <f>VLOOKUP(C4673,STYLES!$1:$1048576,12,FALSE)</f>
        <v>Conquest Jacket with Fleece Lining</v>
      </c>
      <c r="F4673" s="111" t="s">
        <v>3649</v>
      </c>
      <c r="G4673" s="111" t="s">
        <v>2732</v>
      </c>
      <c r="H4673" s="113" t="str">
        <f>VLOOKUP(C4673,STYLES!$1:$1048576,9,FALSE)</f>
        <v>Active</v>
      </c>
      <c r="I4673" s="113" t="str">
        <f>VLOOKUP(C4673,STYLES!$1:$1048576,10,FALSE)</f>
        <v>Active</v>
      </c>
      <c r="J4673" s="112" t="s">
        <v>2719</v>
      </c>
      <c r="K4673" s="139">
        <f>IFERROR(VLOOKUP(J4673,LISTS!G:H,2,FALSE),"0")</f>
        <v>8</v>
      </c>
      <c r="L4673" s="68">
        <f t="shared" si="234"/>
        <v>8</v>
      </c>
      <c r="M4673" s="112" t="s">
        <v>2719</v>
      </c>
      <c r="N4673" s="140">
        <f>IFERROR(VLOOKUP(M4673,LISTS!G:H,2,FALSE),"0")</f>
        <v>8</v>
      </c>
      <c r="O4673" s="68">
        <f t="shared" si="235"/>
        <v>8</v>
      </c>
      <c r="P4673" s="117" t="s">
        <v>2720</v>
      </c>
      <c r="Q4673" s="117" t="s">
        <v>3622</v>
      </c>
      <c r="R4673" s="117" t="s">
        <v>775</v>
      </c>
      <c r="S4673" s="103" t="s">
        <v>3623</v>
      </c>
      <c r="T4673" s="117" t="s">
        <v>775</v>
      </c>
    </row>
    <row r="4674" spans="1:20">
      <c r="A4674" s="4" t="str">
        <f>VLOOKUP(C4674,STYLES!$A$1:$R$2088,7,FALSE)</f>
        <v>Outerwear</v>
      </c>
      <c r="B4674" t="str">
        <f>VLOOKUP(C4674,STYLES!$1:$1048576,6,FALSE)</f>
        <v>Team 365™</v>
      </c>
      <c r="C4674" s="103" t="s">
        <v>2085</v>
      </c>
      <c r="E4674" t="str">
        <f>VLOOKUP(C4674,STYLES!$1:$1048576,12,FALSE)</f>
        <v>Conquest Jacket with Fleece Lining</v>
      </c>
      <c r="F4674" s="111" t="s">
        <v>3650</v>
      </c>
      <c r="G4674" s="111" t="s">
        <v>2763</v>
      </c>
      <c r="H4674" s="113" t="str">
        <f>VLOOKUP(C4674,STYLES!$1:$1048576,9,FALSE)</f>
        <v>Active</v>
      </c>
      <c r="I4674" s="113" t="str">
        <f>VLOOKUP(C4674,STYLES!$1:$1048576,10,FALSE)</f>
        <v>Active</v>
      </c>
      <c r="J4674" s="112" t="s">
        <v>2719</v>
      </c>
      <c r="K4674" s="139">
        <f>IFERROR(VLOOKUP(J4674,LISTS!G:H,2,FALSE),"0")</f>
        <v>8</v>
      </c>
      <c r="L4674" s="68">
        <f t="shared" si="234"/>
        <v>8</v>
      </c>
      <c r="M4674" s="112" t="s">
        <v>2719</v>
      </c>
      <c r="N4674" s="140">
        <f>IFERROR(VLOOKUP(M4674,LISTS!G:H,2,FALSE),"0")</f>
        <v>8</v>
      </c>
      <c r="O4674" s="68">
        <f t="shared" si="235"/>
        <v>8</v>
      </c>
      <c r="P4674" s="117" t="s">
        <v>2720</v>
      </c>
      <c r="Q4674" s="117" t="s">
        <v>2783</v>
      </c>
      <c r="R4674" s="117" t="s">
        <v>775</v>
      </c>
      <c r="S4674" s="103" t="s">
        <v>2922</v>
      </c>
      <c r="T4674" s="117" t="s">
        <v>775</v>
      </c>
    </row>
    <row r="4675" spans="1:20">
      <c r="A4675" s="4" t="str">
        <f>VLOOKUP(C4675,STYLES!$A$1:$R$2088,7,FALSE)</f>
        <v>Outerwear</v>
      </c>
      <c r="B4675" t="str">
        <f>VLOOKUP(C4675,STYLES!$1:$1048576,6,FALSE)</f>
        <v>Team 365™</v>
      </c>
      <c r="C4675" s="103" t="s">
        <v>2085</v>
      </c>
      <c r="E4675" t="str">
        <f>VLOOKUP(C4675,STYLES!$1:$1048576,12,FALSE)</f>
        <v>Conquest Jacket with Fleece Lining</v>
      </c>
      <c r="F4675" s="111" t="s">
        <v>3654</v>
      </c>
      <c r="G4675" s="111" t="s">
        <v>2751</v>
      </c>
      <c r="H4675" s="113" t="str">
        <f>VLOOKUP(C4675,STYLES!$1:$1048576,9,FALSE)</f>
        <v>Active</v>
      </c>
      <c r="I4675" s="113" t="str">
        <f>VLOOKUP(C4675,STYLES!$1:$1048576,10,FALSE)</f>
        <v>Active</v>
      </c>
      <c r="J4675" s="112" t="s">
        <v>2719</v>
      </c>
      <c r="K4675" s="139">
        <f>IFERROR(VLOOKUP(J4675,LISTS!G:H,2,FALSE),"0")</f>
        <v>8</v>
      </c>
      <c r="L4675" s="68">
        <f t="shared" si="234"/>
        <v>8</v>
      </c>
      <c r="M4675" s="112" t="s">
        <v>2719</v>
      </c>
      <c r="N4675" s="140">
        <f>IFERROR(VLOOKUP(M4675,LISTS!G:H,2,FALSE),"0")</f>
        <v>8</v>
      </c>
      <c r="O4675" s="68">
        <f t="shared" si="235"/>
        <v>8</v>
      </c>
      <c r="P4675" s="117" t="s">
        <v>2720</v>
      </c>
      <c r="Q4675" s="117" t="s">
        <v>3625</v>
      </c>
      <c r="R4675" s="117" t="s">
        <v>775</v>
      </c>
      <c r="S4675" s="103" t="s">
        <v>3626</v>
      </c>
      <c r="T4675" s="117" t="s">
        <v>775</v>
      </c>
    </row>
    <row r="4676" spans="1:20">
      <c r="A4676" s="4" t="str">
        <f>VLOOKUP(C4676,STYLES!$A$1:$R$2088,7,FALSE)</f>
        <v>Outerwear</v>
      </c>
      <c r="B4676" t="str">
        <f>VLOOKUP(C4676,STYLES!$1:$1048576,6,FALSE)</f>
        <v>Team 365™</v>
      </c>
      <c r="C4676" s="103" t="s">
        <v>2085</v>
      </c>
      <c r="E4676" t="str">
        <f>VLOOKUP(C4676,STYLES!$1:$1048576,12,FALSE)</f>
        <v>Conquest Jacket with Fleece Lining</v>
      </c>
      <c r="F4676" s="111" t="s">
        <v>3655</v>
      </c>
      <c r="G4676" s="111" t="s">
        <v>2724</v>
      </c>
      <c r="H4676" s="113" t="str">
        <f>VLOOKUP(C4676,STYLES!$1:$1048576,9,FALSE)</f>
        <v>Active</v>
      </c>
      <c r="I4676" s="113" t="str">
        <f>VLOOKUP(C4676,STYLES!$1:$1048576,10,FALSE)</f>
        <v>Active</v>
      </c>
      <c r="J4676" s="112" t="s">
        <v>2719</v>
      </c>
      <c r="K4676" s="139">
        <f>IFERROR(VLOOKUP(J4676,LISTS!G:H,2,FALSE),"0")</f>
        <v>8</v>
      </c>
      <c r="L4676" s="68">
        <f t="shared" si="234"/>
        <v>8</v>
      </c>
      <c r="M4676" s="112" t="s">
        <v>2719</v>
      </c>
      <c r="N4676" s="140">
        <f>IFERROR(VLOOKUP(M4676,LISTS!G:H,2,FALSE),"0")</f>
        <v>8</v>
      </c>
      <c r="O4676" s="68">
        <f t="shared" si="235"/>
        <v>8</v>
      </c>
      <c r="P4676" s="117" t="s">
        <v>2720</v>
      </c>
      <c r="Q4676" s="117" t="s">
        <v>2794</v>
      </c>
      <c r="R4676" s="117" t="s">
        <v>775</v>
      </c>
      <c r="S4676" s="103" t="s">
        <v>2795</v>
      </c>
      <c r="T4676" s="117" t="s">
        <v>775</v>
      </c>
    </row>
    <row r="4677" spans="1:20">
      <c r="A4677" s="4" t="str">
        <f>VLOOKUP(C4677,STYLES!$A$1:$R$2088,7,FALSE)</f>
        <v>Outerwear</v>
      </c>
      <c r="B4677" t="str">
        <f>VLOOKUP(C4677,STYLES!$1:$1048576,6,FALSE)</f>
        <v>Team 365™</v>
      </c>
      <c r="C4677" s="103" t="s">
        <v>2085</v>
      </c>
      <c r="E4677" t="str">
        <f>VLOOKUP(C4677,STYLES!$1:$1048576,12,FALSE)</f>
        <v>Conquest Jacket with Fleece Lining</v>
      </c>
      <c r="F4677" s="111" t="s">
        <v>3656</v>
      </c>
      <c r="G4677" s="111" t="s">
        <v>2797</v>
      </c>
      <c r="H4677" s="113" t="str">
        <f>VLOOKUP(C4677,STYLES!$1:$1048576,9,FALSE)</f>
        <v>Active</v>
      </c>
      <c r="I4677" s="113" t="str">
        <f>VLOOKUP(C4677,STYLES!$1:$1048576,10,FALSE)</f>
        <v>Active</v>
      </c>
      <c r="J4677" s="112" t="s">
        <v>2719</v>
      </c>
      <c r="K4677" s="139">
        <f>IFERROR(VLOOKUP(J4677,LISTS!G:H,2,FALSE),"0")</f>
        <v>8</v>
      </c>
      <c r="L4677" s="68">
        <f t="shared" si="234"/>
        <v>8</v>
      </c>
      <c r="M4677" s="112" t="s">
        <v>2719</v>
      </c>
      <c r="N4677" s="140">
        <f>IFERROR(VLOOKUP(M4677,LISTS!G:H,2,FALSE),"0")</f>
        <v>8</v>
      </c>
      <c r="O4677" s="68">
        <f t="shared" si="235"/>
        <v>8</v>
      </c>
      <c r="P4677" s="117" t="s">
        <v>2720</v>
      </c>
      <c r="Q4677" s="117" t="s">
        <v>3206</v>
      </c>
      <c r="R4677" s="117" t="s">
        <v>775</v>
      </c>
      <c r="S4677" s="103" t="s">
        <v>3207</v>
      </c>
      <c r="T4677" s="117" t="s">
        <v>775</v>
      </c>
    </row>
    <row r="4678" spans="1:20">
      <c r="A4678" s="4" t="str">
        <f>VLOOKUP(C4678,STYLES!$A$1:$R$2088,7,FALSE)</f>
        <v>Outerwear</v>
      </c>
      <c r="B4678" t="str">
        <f>VLOOKUP(C4678,STYLES!$1:$1048576,6,FALSE)</f>
        <v>Team 365™</v>
      </c>
      <c r="C4678" s="103" t="s">
        <v>2085</v>
      </c>
      <c r="E4678" t="str">
        <f>VLOOKUP(C4678,STYLES!$1:$1048576,12,FALSE)</f>
        <v>Conquest Jacket with Fleece Lining</v>
      </c>
      <c r="F4678" s="111" t="s">
        <v>3657</v>
      </c>
      <c r="G4678" s="111" t="s">
        <v>2879</v>
      </c>
      <c r="H4678" s="113" t="str">
        <f>VLOOKUP(C4678,STYLES!$1:$1048576,9,FALSE)</f>
        <v>Active</v>
      </c>
      <c r="I4678" s="113" t="str">
        <f>VLOOKUP(C4678,STYLES!$1:$1048576,10,FALSE)</f>
        <v>Active</v>
      </c>
      <c r="J4678" s="112" t="s">
        <v>2719</v>
      </c>
      <c r="K4678" s="139">
        <f>IFERROR(VLOOKUP(J4678,LISTS!G:H,2,FALSE),"0")</f>
        <v>8</v>
      </c>
      <c r="L4678" s="68">
        <f t="shared" si="234"/>
        <v>8</v>
      </c>
      <c r="M4678" s="112" t="s">
        <v>2719</v>
      </c>
      <c r="N4678" s="140">
        <f>IFERROR(VLOOKUP(M4678,LISTS!G:H,2,FALSE),"0")</f>
        <v>8</v>
      </c>
      <c r="O4678" s="68">
        <f t="shared" si="235"/>
        <v>8</v>
      </c>
      <c r="P4678" s="117" t="s">
        <v>2720</v>
      </c>
      <c r="Q4678" s="117" t="s">
        <v>3630</v>
      </c>
      <c r="R4678" s="117" t="s">
        <v>775</v>
      </c>
      <c r="S4678" s="103" t="s">
        <v>3631</v>
      </c>
      <c r="T4678" s="117" t="s">
        <v>775</v>
      </c>
    </row>
    <row r="4679" spans="1:20">
      <c r="A4679" s="4" t="str">
        <f>VLOOKUP(C4679,STYLES!$A$1:$R$2088,7,FALSE)</f>
        <v>Outerwear</v>
      </c>
      <c r="B4679" t="str">
        <f>VLOOKUP(C4679,STYLES!$1:$1048576,6,FALSE)</f>
        <v>Team 365™</v>
      </c>
      <c r="C4679" s="103" t="s">
        <v>2085</v>
      </c>
      <c r="E4679" t="str">
        <f>VLOOKUP(C4679,STYLES!$1:$1048576,12,FALSE)</f>
        <v>Conquest Jacket with Fleece Lining</v>
      </c>
      <c r="F4679" s="111" t="s">
        <v>3658</v>
      </c>
      <c r="G4679" s="111" t="s">
        <v>2755</v>
      </c>
      <c r="H4679" s="113" t="str">
        <f>VLOOKUP(C4679,STYLES!$1:$1048576,9,FALSE)</f>
        <v>Active</v>
      </c>
      <c r="I4679" s="113" t="str">
        <f>VLOOKUP(C4679,STYLES!$1:$1048576,10,FALSE)</f>
        <v>Active</v>
      </c>
      <c r="J4679" s="112" t="s">
        <v>2719</v>
      </c>
      <c r="K4679" s="139">
        <f>IFERROR(VLOOKUP(J4679,LISTS!G:H,2,FALSE),"0")</f>
        <v>8</v>
      </c>
      <c r="L4679" s="68">
        <f t="shared" si="234"/>
        <v>8</v>
      </c>
      <c r="M4679" s="112" t="s">
        <v>2719</v>
      </c>
      <c r="N4679" s="140">
        <f>IFERROR(VLOOKUP(M4679,LISTS!G:H,2,FALSE),"0")</f>
        <v>8</v>
      </c>
      <c r="O4679" s="68">
        <f t="shared" si="235"/>
        <v>8</v>
      </c>
      <c r="P4679" s="117" t="s">
        <v>2720</v>
      </c>
      <c r="Q4679" s="117" t="s">
        <v>3633</v>
      </c>
      <c r="R4679" s="117" t="s">
        <v>775</v>
      </c>
      <c r="S4679" s="103" t="s">
        <v>3238</v>
      </c>
      <c r="T4679" s="117" t="s">
        <v>775</v>
      </c>
    </row>
    <row r="4680" spans="1:20">
      <c r="A4680" s="4" t="str">
        <f>VLOOKUP(C4680,STYLES!$A$1:$R$2088,7,FALSE)</f>
        <v>Outerwear</v>
      </c>
      <c r="B4680" t="str">
        <f>VLOOKUP(C4680,STYLES!$1:$1048576,6,FALSE)</f>
        <v>Team 365™</v>
      </c>
      <c r="C4680" s="103" t="s">
        <v>2085</v>
      </c>
      <c r="E4680" t="str">
        <f>VLOOKUP(C4680,STYLES!$1:$1048576,12,FALSE)</f>
        <v>Conquest Jacket with Fleece Lining</v>
      </c>
      <c r="F4680" s="111" t="s">
        <v>3659</v>
      </c>
      <c r="G4680" s="111" t="s">
        <v>2809</v>
      </c>
      <c r="H4680" s="113" t="str">
        <f>VLOOKUP(C4680,STYLES!$1:$1048576,9,FALSE)</f>
        <v>Active</v>
      </c>
      <c r="I4680" s="113" t="str">
        <f>VLOOKUP(C4680,STYLES!$1:$1048576,10,FALSE)</f>
        <v>Active</v>
      </c>
      <c r="J4680" s="112" t="s">
        <v>2719</v>
      </c>
      <c r="K4680" s="139">
        <f>IFERROR(VLOOKUP(J4680,LISTS!G:H,2,FALSE),"0")</f>
        <v>8</v>
      </c>
      <c r="L4680" s="68">
        <f t="shared" si="234"/>
        <v>8</v>
      </c>
      <c r="M4680" s="112" t="s">
        <v>2719</v>
      </c>
      <c r="N4680" s="140">
        <f>IFERROR(VLOOKUP(M4680,LISTS!G:H,2,FALSE),"0")</f>
        <v>8</v>
      </c>
      <c r="O4680" s="68">
        <f t="shared" si="235"/>
        <v>8</v>
      </c>
      <c r="P4680" s="117" t="s">
        <v>2720</v>
      </c>
      <c r="Q4680" s="117" t="s">
        <v>3368</v>
      </c>
      <c r="R4680" s="117" t="s">
        <v>775</v>
      </c>
      <c r="S4680" s="103" t="s">
        <v>3369</v>
      </c>
      <c r="T4680" s="117" t="s">
        <v>775</v>
      </c>
    </row>
    <row r="4681" spans="1:20">
      <c r="A4681" s="4" t="str">
        <f>VLOOKUP(C4681,STYLES!$A$1:$R$2088,7,FALSE)</f>
        <v>Outerwear</v>
      </c>
      <c r="B4681" t="str">
        <f>VLOOKUP(C4681,STYLES!$1:$1048576,6,FALSE)</f>
        <v>Team 365™</v>
      </c>
      <c r="C4681" s="103" t="s">
        <v>2085</v>
      </c>
      <c r="E4681" t="str">
        <f>VLOOKUP(C4681,STYLES!$1:$1048576,12,FALSE)</f>
        <v>Conquest Jacket with Fleece Lining</v>
      </c>
      <c r="F4681" s="112" t="s">
        <v>3662</v>
      </c>
      <c r="G4681" s="111" t="s">
        <v>2813</v>
      </c>
      <c r="H4681" s="113" t="str">
        <f>VLOOKUP(C4681,STYLES!$1:$1048576,9,FALSE)</f>
        <v>Active</v>
      </c>
      <c r="I4681" s="113" t="str">
        <f>VLOOKUP(C4681,STYLES!$1:$1048576,10,FALSE)</f>
        <v>Active</v>
      </c>
      <c r="J4681" s="112" t="s">
        <v>2719</v>
      </c>
      <c r="K4681" s="139">
        <f>IFERROR(VLOOKUP(J4681,LISTS!G:H,2,FALSE),"0")</f>
        <v>8</v>
      </c>
      <c r="L4681" s="68">
        <f t="shared" si="234"/>
        <v>8</v>
      </c>
      <c r="M4681" s="112" t="s">
        <v>2719</v>
      </c>
      <c r="N4681" s="140">
        <f>IFERROR(VLOOKUP(M4681,LISTS!G:H,2,FALSE),"0")</f>
        <v>8</v>
      </c>
      <c r="O4681" s="68">
        <f t="shared" si="235"/>
        <v>8</v>
      </c>
      <c r="P4681" s="117" t="s">
        <v>2720</v>
      </c>
      <c r="Q4681" s="117" t="s">
        <v>3085</v>
      </c>
      <c r="R4681" s="117" t="s">
        <v>775</v>
      </c>
      <c r="S4681" s="103" t="s">
        <v>3086</v>
      </c>
      <c r="T4681" s="117" t="s">
        <v>775</v>
      </c>
    </row>
    <row r="4682" spans="1:20">
      <c r="A4682" s="4"/>
      <c r="F4682" s="112"/>
      <c r="G4682" s="111"/>
      <c r="I4682" s="130"/>
      <c r="J4682" s="112"/>
      <c r="K4682" s="139"/>
      <c r="L4682" s="60">
        <f>SUM(L4668:L4681)</f>
        <v>112</v>
      </c>
      <c r="M4682" s="112"/>
      <c r="N4682" s="140"/>
      <c r="O4682" s="60">
        <f>SUM(O4668:O4681)</f>
        <v>112</v>
      </c>
      <c r="Q4682" s="117"/>
      <c r="R4682" s="117"/>
      <c r="S4682" s="103"/>
      <c r="T4682" s="103"/>
    </row>
    <row r="4683" spans="1:20">
      <c r="A4683" s="4" t="str">
        <f>VLOOKUP(C4683,STYLES!$A$1:$R$2088,7,FALSE)</f>
        <v>Outerwear</v>
      </c>
      <c r="B4683" t="str">
        <f>VLOOKUP(C4683,STYLES!$1:$1048576,6,FALSE)</f>
        <v>Team 365™</v>
      </c>
      <c r="C4683" s="103" t="s">
        <v>2090</v>
      </c>
      <c r="E4683" t="str">
        <f>VLOOKUP(C4683,STYLES!$1:$1048576,12,FALSE)</f>
        <v>Conquest Jacket with Fleece Lining</v>
      </c>
      <c r="F4683" s="112" t="s">
        <v>2718</v>
      </c>
      <c r="G4683" s="111" t="s">
        <v>2718</v>
      </c>
      <c r="H4683" s="113" t="str">
        <f>VLOOKUP(C4683,STYLES!$1:$1048576,9,FALSE)</f>
        <v>Active</v>
      </c>
      <c r="I4683" s="113" t="str">
        <f>VLOOKUP(C4683,STYLES!$1:$1048576,10,FALSE)</f>
        <v>Active</v>
      </c>
      <c r="J4683" s="112" t="s">
        <v>3021</v>
      </c>
      <c r="K4683" s="139">
        <f>IFERROR(VLOOKUP(J4683,LISTS!G:H,2,FALSE),"0")</f>
        <v>4</v>
      </c>
      <c r="L4683" s="68">
        <f t="shared" si="234"/>
        <v>4</v>
      </c>
      <c r="M4683" s="112" t="s">
        <v>3021</v>
      </c>
      <c r="N4683" s="140">
        <f>IFERROR(VLOOKUP(M4683,LISTS!G:H,2,FALSE),"0")</f>
        <v>4</v>
      </c>
      <c r="O4683" s="68">
        <f t="shared" si="235"/>
        <v>4</v>
      </c>
      <c r="P4683" s="117" t="s">
        <v>2720</v>
      </c>
      <c r="Q4683" s="101" t="s">
        <v>2721</v>
      </c>
      <c r="R4683" s="117" t="s">
        <v>775</v>
      </c>
      <c r="S4683" s="112" t="s">
        <v>2722</v>
      </c>
      <c r="T4683" s="117" t="s">
        <v>775</v>
      </c>
    </row>
    <row r="4684" spans="1:20">
      <c r="A4684" s="4" t="str">
        <f>VLOOKUP(C4684,STYLES!$A$1:$R$2088,7,FALSE)</f>
        <v>Outerwear</v>
      </c>
      <c r="B4684" t="str">
        <f>VLOOKUP(C4684,STYLES!$1:$1048576,6,FALSE)</f>
        <v>Team 365™</v>
      </c>
      <c r="C4684" s="103" t="s">
        <v>2090</v>
      </c>
      <c r="E4684" t="str">
        <f>VLOOKUP(C4684,STYLES!$1:$1048576,12,FALSE)</f>
        <v>Conquest Jacket with Fleece Lining</v>
      </c>
      <c r="F4684" s="112" t="s">
        <v>3648</v>
      </c>
      <c r="G4684" s="111" t="s">
        <v>2740</v>
      </c>
      <c r="H4684" s="113" t="str">
        <f>VLOOKUP(C4684,STYLES!$1:$1048576,9,FALSE)</f>
        <v>Active</v>
      </c>
      <c r="I4684" s="113" t="str">
        <f>VLOOKUP(C4684,STYLES!$1:$1048576,10,FALSE)</f>
        <v>Active</v>
      </c>
      <c r="J4684" s="112" t="s">
        <v>3021</v>
      </c>
      <c r="K4684" s="139">
        <f>IFERROR(VLOOKUP(J4684,LISTS!G:H,2,FALSE),"0")</f>
        <v>4</v>
      </c>
      <c r="L4684" s="68">
        <f t="shared" si="234"/>
        <v>4</v>
      </c>
      <c r="M4684" s="112" t="s">
        <v>3021</v>
      </c>
      <c r="N4684" s="140">
        <f>IFERROR(VLOOKUP(M4684,LISTS!G:H,2,FALSE),"0")</f>
        <v>4</v>
      </c>
      <c r="O4684" s="68">
        <f t="shared" si="235"/>
        <v>4</v>
      </c>
      <c r="P4684" s="117" t="s">
        <v>2720</v>
      </c>
      <c r="Q4684" s="117" t="s">
        <v>3619</v>
      </c>
      <c r="R4684" s="117" t="s">
        <v>775</v>
      </c>
      <c r="S4684" s="103" t="s">
        <v>3620</v>
      </c>
      <c r="T4684" s="117" t="s">
        <v>775</v>
      </c>
    </row>
    <row r="4685" spans="1:20">
      <c r="A4685" s="4" t="str">
        <f>VLOOKUP(C4685,STYLES!$A$1:$R$2088,7,FALSE)</f>
        <v>Outerwear</v>
      </c>
      <c r="B4685" t="str">
        <f>VLOOKUP(C4685,STYLES!$1:$1048576,6,FALSE)</f>
        <v>Team 365™</v>
      </c>
      <c r="C4685" s="103" t="s">
        <v>2090</v>
      </c>
      <c r="E4685" t="str">
        <f>VLOOKUP(C4685,STYLES!$1:$1048576,12,FALSE)</f>
        <v>Conquest Jacket with Fleece Lining</v>
      </c>
      <c r="F4685" s="112" t="s">
        <v>3650</v>
      </c>
      <c r="G4685" s="111" t="s">
        <v>2763</v>
      </c>
      <c r="H4685" s="113" t="str">
        <f>VLOOKUP(C4685,STYLES!$1:$1048576,9,FALSE)</f>
        <v>Active</v>
      </c>
      <c r="I4685" s="113" t="str">
        <f>VLOOKUP(C4685,STYLES!$1:$1048576,10,FALSE)</f>
        <v>Active</v>
      </c>
      <c r="J4685" s="112" t="s">
        <v>3021</v>
      </c>
      <c r="K4685" s="139">
        <f>IFERROR(VLOOKUP(J4685,LISTS!G:H,2,FALSE),"0")</f>
        <v>4</v>
      </c>
      <c r="L4685" s="68">
        <f t="shared" si="234"/>
        <v>4</v>
      </c>
      <c r="M4685" s="112" t="s">
        <v>3021</v>
      </c>
      <c r="N4685" s="140">
        <f>IFERROR(VLOOKUP(M4685,LISTS!G:H,2,FALSE),"0")</f>
        <v>4</v>
      </c>
      <c r="O4685" s="68">
        <f t="shared" si="235"/>
        <v>4</v>
      </c>
      <c r="P4685" s="117" t="s">
        <v>2720</v>
      </c>
      <c r="Q4685" s="117" t="s">
        <v>2783</v>
      </c>
      <c r="R4685" s="117" t="s">
        <v>775</v>
      </c>
      <c r="S4685" s="103" t="s">
        <v>2922</v>
      </c>
      <c r="T4685" s="117" t="s">
        <v>775</v>
      </c>
    </row>
    <row r="4686" spans="1:20">
      <c r="A4686" s="4"/>
      <c r="F4686" s="112"/>
      <c r="G4686" s="111"/>
      <c r="I4686" s="130"/>
      <c r="J4686" s="112"/>
      <c r="K4686" s="139"/>
      <c r="L4686" s="60">
        <f>SUM(L4683:L4685)</f>
        <v>12</v>
      </c>
      <c r="M4686" s="112"/>
      <c r="N4686" s="140"/>
      <c r="O4686" s="60">
        <f>SUM(O4683:O4685)</f>
        <v>12</v>
      </c>
      <c r="Q4686" s="117"/>
      <c r="R4686" s="117"/>
      <c r="S4686" s="103"/>
      <c r="T4686" s="103"/>
    </row>
    <row r="4687" spans="1:20">
      <c r="A4687" s="4" t="str">
        <f>VLOOKUP(C4687,STYLES!$A$1:$R$2088,7,FALSE)</f>
        <v>Outerwear</v>
      </c>
      <c r="B4687" t="str">
        <f>VLOOKUP(C4687,STYLES!$1:$1048576,6,FALSE)</f>
        <v>Team 365™</v>
      </c>
      <c r="C4687" s="103" t="s">
        <v>2093</v>
      </c>
      <c r="E4687" t="str">
        <f>VLOOKUP(C4687,STYLES!$1:$1048576,12,FALSE)</f>
        <v>Championship Jacket</v>
      </c>
      <c r="F4687" s="111" t="s">
        <v>2718</v>
      </c>
      <c r="G4687" s="111" t="s">
        <v>2718</v>
      </c>
      <c r="H4687" s="113" t="str">
        <f>VLOOKUP(C4687,STYLES!$1:$1048576,9,FALSE)</f>
        <v>DROP - Pre-Closeout</v>
      </c>
      <c r="I4687" s="113" t="str">
        <f>VLOOKUP(C4687,STYLES!$1:$1048576,10,FALSE)</f>
        <v>DROP - Pre-Closeout</v>
      </c>
      <c r="J4687" s="112" t="s">
        <v>2719</v>
      </c>
      <c r="K4687" s="139">
        <f>IFERROR(VLOOKUP(J4687,LISTS!G:H,2,FALSE),"0")</f>
        <v>8</v>
      </c>
      <c r="L4687" s="68" t="str">
        <f t="shared" si="234"/>
        <v/>
      </c>
      <c r="M4687" s="112" t="s">
        <v>2719</v>
      </c>
      <c r="N4687" s="140">
        <f>IFERROR(VLOOKUP(M4687,LISTS!G:H,2,FALSE),"0")</f>
        <v>8</v>
      </c>
      <c r="O4687" s="68" t="str">
        <f t="shared" si="235"/>
        <v/>
      </c>
      <c r="P4687" s="117" t="s">
        <v>2720</v>
      </c>
      <c r="Q4687" s="101" t="s">
        <v>2721</v>
      </c>
      <c r="R4687" s="117" t="s">
        <v>775</v>
      </c>
      <c r="S4687" s="112" t="s">
        <v>2722</v>
      </c>
      <c r="T4687" s="117" t="s">
        <v>775</v>
      </c>
    </row>
    <row r="4688" spans="1:20">
      <c r="A4688" s="4" t="str">
        <f>VLOOKUP(C4688,STYLES!$A$1:$R$2088,7,FALSE)</f>
        <v>Outerwear</v>
      </c>
      <c r="B4688" t="str">
        <f>VLOOKUP(C4688,STYLES!$1:$1048576,6,FALSE)</f>
        <v>Team 365™</v>
      </c>
      <c r="C4688" s="103" t="s">
        <v>2093</v>
      </c>
      <c r="E4688" t="str">
        <f>VLOOKUP(C4688,STYLES!$1:$1048576,12,FALSE)</f>
        <v>Championship Jacket</v>
      </c>
      <c r="F4688" s="111" t="s">
        <v>3648</v>
      </c>
      <c r="G4688" s="111" t="s">
        <v>2740</v>
      </c>
      <c r="H4688" s="113" t="str">
        <f>VLOOKUP(C4688,STYLES!$1:$1048576,9,FALSE)</f>
        <v>DROP - Pre-Closeout</v>
      </c>
      <c r="I4688" s="113" t="str">
        <f>VLOOKUP(C4688,STYLES!$1:$1048576,10,FALSE)</f>
        <v>DROP - Pre-Closeout</v>
      </c>
      <c r="J4688" s="112" t="s">
        <v>2719</v>
      </c>
      <c r="K4688" s="139">
        <f>IFERROR(VLOOKUP(J4688,LISTS!G:H,2,FALSE),"0")</f>
        <v>8</v>
      </c>
      <c r="L4688" s="68" t="str">
        <f t="shared" si="234"/>
        <v/>
      </c>
      <c r="M4688" s="112" t="s">
        <v>2719</v>
      </c>
      <c r="N4688" s="140">
        <f>IFERROR(VLOOKUP(M4688,LISTS!G:H,2,FALSE),"0")</f>
        <v>8</v>
      </c>
      <c r="O4688" s="68" t="str">
        <f t="shared" si="235"/>
        <v/>
      </c>
      <c r="P4688" s="117" t="s">
        <v>2720</v>
      </c>
      <c r="Q4688" s="117" t="s">
        <v>3619</v>
      </c>
      <c r="R4688" s="117" t="s">
        <v>775</v>
      </c>
      <c r="S4688" s="103" t="s">
        <v>3620</v>
      </c>
      <c r="T4688" s="117" t="s">
        <v>775</v>
      </c>
    </row>
    <row r="4689" spans="1:20">
      <c r="A4689" s="4" t="str">
        <f>VLOOKUP(C4689,STYLES!$A$1:$R$2088,7,FALSE)</f>
        <v>Outerwear</v>
      </c>
      <c r="B4689" t="str">
        <f>VLOOKUP(C4689,STYLES!$1:$1048576,6,FALSE)</f>
        <v>Team 365™</v>
      </c>
      <c r="C4689" s="103" t="s">
        <v>2093</v>
      </c>
      <c r="E4689" t="str">
        <f>VLOOKUP(C4689,STYLES!$1:$1048576,12,FALSE)</f>
        <v>Championship Jacket</v>
      </c>
      <c r="F4689" s="111" t="s">
        <v>3649</v>
      </c>
      <c r="G4689" s="111" t="s">
        <v>2732</v>
      </c>
      <c r="H4689" s="113" t="str">
        <f>VLOOKUP(C4689,STYLES!$1:$1048576,9,FALSE)</f>
        <v>DROP - Pre-Closeout</v>
      </c>
      <c r="I4689" s="113" t="str">
        <f>VLOOKUP(C4689,STYLES!$1:$1048576,10,FALSE)</f>
        <v>DROP - Pre-Closeout</v>
      </c>
      <c r="J4689" s="112" t="s">
        <v>2719</v>
      </c>
      <c r="K4689" s="139">
        <f>IFERROR(VLOOKUP(J4689,LISTS!G:H,2,FALSE),"0")</f>
        <v>8</v>
      </c>
      <c r="L4689" s="68" t="str">
        <f t="shared" si="234"/>
        <v/>
      </c>
      <c r="M4689" s="112" t="s">
        <v>2719</v>
      </c>
      <c r="N4689" s="140">
        <f>IFERROR(VLOOKUP(M4689,LISTS!G:H,2,FALSE),"0")</f>
        <v>8</v>
      </c>
      <c r="O4689" s="68" t="str">
        <f t="shared" si="235"/>
        <v/>
      </c>
      <c r="P4689" s="117" t="s">
        <v>2720</v>
      </c>
      <c r="Q4689" s="117" t="s">
        <v>3622</v>
      </c>
      <c r="R4689" s="117" t="s">
        <v>775</v>
      </c>
      <c r="S4689" s="103" t="s">
        <v>3623</v>
      </c>
      <c r="T4689" s="117" t="s">
        <v>775</v>
      </c>
    </row>
    <row r="4690" spans="1:20">
      <c r="A4690" s="4" t="str">
        <f>VLOOKUP(C4690,STYLES!$A$1:$R$2088,7,FALSE)</f>
        <v>Outerwear</v>
      </c>
      <c r="B4690" t="str">
        <f>VLOOKUP(C4690,STYLES!$1:$1048576,6,FALSE)</f>
        <v>Team 365™</v>
      </c>
      <c r="C4690" s="103" t="s">
        <v>2093</v>
      </c>
      <c r="E4690" t="str">
        <f>VLOOKUP(C4690,STYLES!$1:$1048576,12,FALSE)</f>
        <v>Championship Jacket</v>
      </c>
      <c r="F4690" s="111" t="s">
        <v>3650</v>
      </c>
      <c r="G4690" s="111" t="s">
        <v>2763</v>
      </c>
      <c r="H4690" s="113" t="str">
        <f>VLOOKUP(C4690,STYLES!$1:$1048576,9,FALSE)</f>
        <v>DROP - Pre-Closeout</v>
      </c>
      <c r="I4690" s="113" t="str">
        <f>VLOOKUP(C4690,STYLES!$1:$1048576,10,FALSE)</f>
        <v>DROP - Pre-Closeout</v>
      </c>
      <c r="J4690" s="112" t="s">
        <v>2719</v>
      </c>
      <c r="K4690" s="139">
        <f>IFERROR(VLOOKUP(J4690,LISTS!G:H,2,FALSE),"0")</f>
        <v>8</v>
      </c>
      <c r="L4690" s="68" t="str">
        <f t="shared" si="234"/>
        <v/>
      </c>
      <c r="M4690" s="112" t="s">
        <v>2719</v>
      </c>
      <c r="N4690" s="140">
        <f>IFERROR(VLOOKUP(M4690,LISTS!G:H,2,FALSE),"0")</f>
        <v>8</v>
      </c>
      <c r="O4690" s="68" t="str">
        <f t="shared" si="235"/>
        <v/>
      </c>
      <c r="P4690" s="117" t="s">
        <v>2720</v>
      </c>
      <c r="Q4690" s="117" t="s">
        <v>2783</v>
      </c>
      <c r="R4690" s="117" t="s">
        <v>775</v>
      </c>
      <c r="S4690" s="103" t="s">
        <v>2922</v>
      </c>
      <c r="T4690" s="117" t="s">
        <v>775</v>
      </c>
    </row>
    <row r="4691" spans="1:20">
      <c r="A4691" s="4" t="str">
        <f>VLOOKUP(C4691,STYLES!$A$1:$R$2088,7,FALSE)</f>
        <v>Outerwear</v>
      </c>
      <c r="B4691" t="str">
        <f>VLOOKUP(C4691,STYLES!$1:$1048576,6,FALSE)</f>
        <v>Team 365™</v>
      </c>
      <c r="C4691" s="103" t="s">
        <v>2093</v>
      </c>
      <c r="E4691" t="str">
        <f>VLOOKUP(C4691,STYLES!$1:$1048576,12,FALSE)</f>
        <v>Championship Jacket</v>
      </c>
      <c r="F4691" s="111" t="s">
        <v>3655</v>
      </c>
      <c r="G4691" s="111" t="s">
        <v>2724</v>
      </c>
      <c r="H4691" s="113" t="str">
        <f>VLOOKUP(C4691,STYLES!$1:$1048576,9,FALSE)</f>
        <v>DROP - Pre-Closeout</v>
      </c>
      <c r="I4691" s="113" t="str">
        <f>VLOOKUP(C4691,STYLES!$1:$1048576,10,FALSE)</f>
        <v>DROP - Pre-Closeout</v>
      </c>
      <c r="J4691" s="112" t="s">
        <v>2719</v>
      </c>
      <c r="K4691" s="139">
        <f>IFERROR(VLOOKUP(J4691,LISTS!G:H,2,FALSE),"0")</f>
        <v>8</v>
      </c>
      <c r="L4691" s="68" t="str">
        <f t="shared" si="234"/>
        <v/>
      </c>
      <c r="M4691" s="112" t="s">
        <v>2719</v>
      </c>
      <c r="N4691" s="140">
        <f>IFERROR(VLOOKUP(M4691,LISTS!G:H,2,FALSE),"0")</f>
        <v>8</v>
      </c>
      <c r="O4691" s="68" t="str">
        <f t="shared" si="235"/>
        <v/>
      </c>
      <c r="P4691" s="117" t="s">
        <v>2720</v>
      </c>
      <c r="Q4691" s="117" t="s">
        <v>2794</v>
      </c>
      <c r="R4691" s="117" t="s">
        <v>775</v>
      </c>
      <c r="S4691" s="103" t="s">
        <v>2795</v>
      </c>
      <c r="T4691" s="117" t="s">
        <v>775</v>
      </c>
    </row>
    <row r="4692" spans="1:20">
      <c r="A4692" s="4" t="str">
        <f>VLOOKUP(C4692,STYLES!$A$1:$R$2088,7,FALSE)</f>
        <v>Outerwear</v>
      </c>
      <c r="B4692" t="str">
        <f>VLOOKUP(C4692,STYLES!$1:$1048576,6,FALSE)</f>
        <v>Team 365™</v>
      </c>
      <c r="C4692" s="103" t="s">
        <v>2093</v>
      </c>
      <c r="E4692" t="str">
        <f>VLOOKUP(C4692,STYLES!$1:$1048576,12,FALSE)</f>
        <v>Championship Jacket</v>
      </c>
      <c r="F4692" s="111" t="s">
        <v>3658</v>
      </c>
      <c r="G4692" s="111" t="s">
        <v>2755</v>
      </c>
      <c r="H4692" s="113" t="str">
        <f>VLOOKUP(C4692,STYLES!$1:$1048576,9,FALSE)</f>
        <v>DROP - Pre-Closeout</v>
      </c>
      <c r="I4692" s="113" t="str">
        <f>VLOOKUP(C4692,STYLES!$1:$1048576,10,FALSE)</f>
        <v>DROP - Pre-Closeout</v>
      </c>
      <c r="J4692" s="112" t="s">
        <v>2719</v>
      </c>
      <c r="K4692" s="139">
        <f>IFERROR(VLOOKUP(J4692,LISTS!G:H,2,FALSE),"0")</f>
        <v>8</v>
      </c>
      <c r="L4692" s="68" t="str">
        <f t="shared" si="234"/>
        <v/>
      </c>
      <c r="M4692" s="112" t="s">
        <v>2719</v>
      </c>
      <c r="N4692" s="140">
        <f>IFERROR(VLOOKUP(M4692,LISTS!G:H,2,FALSE),"0")</f>
        <v>8</v>
      </c>
      <c r="O4692" s="68" t="str">
        <f t="shared" si="235"/>
        <v/>
      </c>
      <c r="P4692" s="117" t="s">
        <v>2720</v>
      </c>
      <c r="Q4692" s="117" t="s">
        <v>3633</v>
      </c>
      <c r="R4692" s="117" t="s">
        <v>775</v>
      </c>
      <c r="S4692" s="103" t="s">
        <v>3238</v>
      </c>
      <c r="T4692" s="117" t="s">
        <v>775</v>
      </c>
    </row>
    <row r="4693" spans="1:20">
      <c r="A4693" s="4" t="str">
        <f>VLOOKUP(C4693,STYLES!$A$1:$R$2088,7,FALSE)</f>
        <v>Outerwear</v>
      </c>
      <c r="B4693" t="str">
        <f>VLOOKUP(C4693,STYLES!$1:$1048576,6,FALSE)</f>
        <v>Team 365™</v>
      </c>
      <c r="C4693" s="103" t="s">
        <v>2093</v>
      </c>
      <c r="E4693" t="str">
        <f>VLOOKUP(C4693,STYLES!$1:$1048576,12,FALSE)</f>
        <v>Championship Jacket</v>
      </c>
      <c r="F4693" s="112" t="s">
        <v>3659</v>
      </c>
      <c r="G4693" s="111" t="s">
        <v>2809</v>
      </c>
      <c r="H4693" s="113" t="str">
        <f>VLOOKUP(C4693,STYLES!$1:$1048576,9,FALSE)</f>
        <v>DROP - Pre-Closeout</v>
      </c>
      <c r="I4693" s="113" t="str">
        <f>VLOOKUP(C4693,STYLES!$1:$1048576,10,FALSE)</f>
        <v>DROP - Pre-Closeout</v>
      </c>
      <c r="J4693" s="112" t="s">
        <v>2719</v>
      </c>
      <c r="K4693" s="139">
        <f>IFERROR(VLOOKUP(J4693,LISTS!G:H,2,FALSE),"0")</f>
        <v>8</v>
      </c>
      <c r="L4693" s="68" t="str">
        <f t="shared" si="234"/>
        <v/>
      </c>
      <c r="M4693" s="112" t="s">
        <v>2719</v>
      </c>
      <c r="N4693" s="140">
        <f>IFERROR(VLOOKUP(M4693,LISTS!G:H,2,FALSE),"0")</f>
        <v>8</v>
      </c>
      <c r="O4693" s="68" t="str">
        <f t="shared" si="235"/>
        <v/>
      </c>
      <c r="P4693" s="117" t="s">
        <v>2720</v>
      </c>
      <c r="Q4693" s="117" t="s">
        <v>3368</v>
      </c>
      <c r="R4693" s="117" t="s">
        <v>775</v>
      </c>
      <c r="S4693" s="103" t="s">
        <v>3369</v>
      </c>
      <c r="T4693" s="117" t="s">
        <v>775</v>
      </c>
    </row>
    <row r="4694" spans="1:20">
      <c r="A4694" s="4"/>
      <c r="F4694" s="112"/>
      <c r="G4694" s="111"/>
      <c r="I4694" s="130"/>
      <c r="J4694" s="112"/>
      <c r="K4694" s="139"/>
      <c r="L4694" s="60">
        <f>SUM(L4687:L4693)</f>
        <v>0</v>
      </c>
      <c r="M4694" s="112"/>
      <c r="N4694" s="140"/>
      <c r="O4694" s="60">
        <f>SUM(O4687:O4693)</f>
        <v>0</v>
      </c>
      <c r="Q4694" s="117"/>
      <c r="R4694" s="117"/>
      <c r="S4694" s="103"/>
      <c r="T4694" s="103"/>
    </row>
    <row r="4695" spans="1:20">
      <c r="A4695" s="4" t="str">
        <f>VLOOKUP(C4695,STYLES!$A$1:$R$2088,7,FALSE)</f>
        <v>Outerwear</v>
      </c>
      <c r="B4695" t="str">
        <f>VLOOKUP(C4695,STYLES!$1:$1048576,6,FALSE)</f>
        <v>Team 365™</v>
      </c>
      <c r="C4695" s="103" t="s">
        <v>2098</v>
      </c>
      <c r="E4695" t="str">
        <f>VLOOKUP(C4695,STYLES!$1:$1048576,12,FALSE)</f>
        <v>Championship Jacket</v>
      </c>
      <c r="F4695" s="111" t="s">
        <v>2718</v>
      </c>
      <c r="G4695" s="111" t="s">
        <v>2718</v>
      </c>
      <c r="H4695" s="113" t="str">
        <f>VLOOKUP(C4695,STYLES!$1:$1048576,9,FALSE)</f>
        <v>DROP - Pre-Closeout</v>
      </c>
      <c r="I4695" s="113" t="str">
        <f>VLOOKUP(C4695,STYLES!$1:$1048576,10,FALSE)</f>
        <v>DROP - Pre-Closeout</v>
      </c>
      <c r="J4695" s="112" t="s">
        <v>2745</v>
      </c>
      <c r="K4695" s="139">
        <f>IFERROR(VLOOKUP(J4695,LISTS!G:H,2,FALSE),"0")</f>
        <v>7</v>
      </c>
      <c r="L4695" s="68" t="str">
        <f t="shared" si="234"/>
        <v/>
      </c>
      <c r="M4695" s="112" t="s">
        <v>2745</v>
      </c>
      <c r="N4695" s="140">
        <f>IFERROR(VLOOKUP(M4695,LISTS!G:H,2,FALSE),"0")</f>
        <v>7</v>
      </c>
      <c r="O4695" s="68" t="str">
        <f t="shared" si="235"/>
        <v/>
      </c>
      <c r="P4695" s="117" t="s">
        <v>2720</v>
      </c>
      <c r="Q4695" s="101" t="s">
        <v>2721</v>
      </c>
      <c r="R4695" s="117" t="s">
        <v>775</v>
      </c>
      <c r="S4695" s="112" t="s">
        <v>2722</v>
      </c>
      <c r="T4695" s="117" t="s">
        <v>775</v>
      </c>
    </row>
    <row r="4696" spans="1:20">
      <c r="A4696" s="4" t="str">
        <f>VLOOKUP(C4696,STYLES!$A$1:$R$2088,7,FALSE)</f>
        <v>Outerwear</v>
      </c>
      <c r="B4696" t="str">
        <f>VLOOKUP(C4696,STYLES!$1:$1048576,6,FALSE)</f>
        <v>Team 365™</v>
      </c>
      <c r="C4696" s="103" t="s">
        <v>2098</v>
      </c>
      <c r="E4696" t="str">
        <f>VLOOKUP(C4696,STYLES!$1:$1048576,12,FALSE)</f>
        <v>Championship Jacket</v>
      </c>
      <c r="F4696" s="111" t="s">
        <v>3648</v>
      </c>
      <c r="G4696" s="111" t="s">
        <v>2740</v>
      </c>
      <c r="H4696" s="113" t="str">
        <f>VLOOKUP(C4696,STYLES!$1:$1048576,9,FALSE)</f>
        <v>DROP - Pre-Closeout</v>
      </c>
      <c r="I4696" s="113" t="str">
        <f>VLOOKUP(C4696,STYLES!$1:$1048576,10,FALSE)</f>
        <v>DROP - Pre-Closeout</v>
      </c>
      <c r="J4696" s="112" t="s">
        <v>2745</v>
      </c>
      <c r="K4696" s="139">
        <f>IFERROR(VLOOKUP(J4696,LISTS!G:H,2,FALSE),"0")</f>
        <v>7</v>
      </c>
      <c r="L4696" s="68" t="str">
        <f t="shared" si="234"/>
        <v/>
      </c>
      <c r="M4696" s="112" t="s">
        <v>2745</v>
      </c>
      <c r="N4696" s="140">
        <f>IFERROR(VLOOKUP(M4696,LISTS!G:H,2,FALSE),"0")</f>
        <v>7</v>
      </c>
      <c r="O4696" s="68" t="str">
        <f t="shared" si="235"/>
        <v/>
      </c>
      <c r="P4696" s="117" t="s">
        <v>2720</v>
      </c>
      <c r="Q4696" s="117" t="s">
        <v>3619</v>
      </c>
      <c r="R4696" s="117" t="s">
        <v>775</v>
      </c>
      <c r="S4696" s="103" t="s">
        <v>3620</v>
      </c>
      <c r="T4696" s="117" t="s">
        <v>775</v>
      </c>
    </row>
    <row r="4697" spans="1:20">
      <c r="A4697" s="4" t="str">
        <f>VLOOKUP(C4697,STYLES!$A$1:$R$2088,7,FALSE)</f>
        <v>Outerwear</v>
      </c>
      <c r="B4697" t="str">
        <f>VLOOKUP(C4697,STYLES!$1:$1048576,6,FALSE)</f>
        <v>Team 365™</v>
      </c>
      <c r="C4697" s="103" t="s">
        <v>2098</v>
      </c>
      <c r="E4697" t="str">
        <f>VLOOKUP(C4697,STYLES!$1:$1048576,12,FALSE)</f>
        <v>Championship Jacket</v>
      </c>
      <c r="F4697" s="111" t="s">
        <v>3649</v>
      </c>
      <c r="G4697" s="111" t="s">
        <v>2732</v>
      </c>
      <c r="H4697" s="113" t="str">
        <f>VLOOKUP(C4697,STYLES!$1:$1048576,9,FALSE)</f>
        <v>DROP - Pre-Closeout</v>
      </c>
      <c r="I4697" s="113" t="str">
        <f>VLOOKUP(C4697,STYLES!$1:$1048576,10,FALSE)</f>
        <v>DROP - Pre-Closeout</v>
      </c>
      <c r="J4697" s="112" t="s">
        <v>2745</v>
      </c>
      <c r="K4697" s="139">
        <f>IFERROR(VLOOKUP(J4697,LISTS!G:H,2,FALSE),"0")</f>
        <v>7</v>
      </c>
      <c r="L4697" s="68" t="str">
        <f t="shared" ref="L4697:L4761" si="240">IF(OR(H4697="ACTIVE",H4697="NEW",H4697="DNR",H4697="Pre-Closeout"),K4697,"")</f>
        <v/>
      </c>
      <c r="M4697" s="112" t="s">
        <v>2745</v>
      </c>
      <c r="N4697" s="140">
        <f>IFERROR(VLOOKUP(M4697,LISTS!G:H,2,FALSE),"0")</f>
        <v>7</v>
      </c>
      <c r="O4697" s="68" t="str">
        <f t="shared" si="235"/>
        <v/>
      </c>
      <c r="P4697" s="117" t="s">
        <v>2720</v>
      </c>
      <c r="Q4697" s="117" t="s">
        <v>3622</v>
      </c>
      <c r="R4697" s="117" t="s">
        <v>775</v>
      </c>
      <c r="S4697" s="103" t="s">
        <v>3623</v>
      </c>
      <c r="T4697" s="117" t="s">
        <v>775</v>
      </c>
    </row>
    <row r="4698" spans="1:20">
      <c r="A4698" s="4" t="str">
        <f>VLOOKUP(C4698,STYLES!$A$1:$R$2088,7,FALSE)</f>
        <v>Outerwear</v>
      </c>
      <c r="B4698" t="str">
        <f>VLOOKUP(C4698,STYLES!$1:$1048576,6,FALSE)</f>
        <v>Team 365™</v>
      </c>
      <c r="C4698" s="103" t="s">
        <v>2098</v>
      </c>
      <c r="E4698" t="str">
        <f>VLOOKUP(C4698,STYLES!$1:$1048576,12,FALSE)</f>
        <v>Championship Jacket</v>
      </c>
      <c r="F4698" s="111" t="s">
        <v>3650</v>
      </c>
      <c r="G4698" s="111" t="s">
        <v>2763</v>
      </c>
      <c r="H4698" s="113" t="str">
        <f>VLOOKUP(C4698,STYLES!$1:$1048576,9,FALSE)</f>
        <v>DROP - Pre-Closeout</v>
      </c>
      <c r="I4698" s="113" t="str">
        <f>VLOOKUP(C4698,STYLES!$1:$1048576,10,FALSE)</f>
        <v>DROP - Pre-Closeout</v>
      </c>
      <c r="J4698" s="112" t="s">
        <v>2745</v>
      </c>
      <c r="K4698" s="139">
        <f>IFERROR(VLOOKUP(J4698,LISTS!G:H,2,FALSE),"0")</f>
        <v>7</v>
      </c>
      <c r="L4698" s="68" t="str">
        <f t="shared" si="240"/>
        <v/>
      </c>
      <c r="M4698" s="112" t="s">
        <v>2745</v>
      </c>
      <c r="N4698" s="140">
        <f>IFERROR(VLOOKUP(M4698,LISTS!G:H,2,FALSE),"0")</f>
        <v>7</v>
      </c>
      <c r="O4698" s="68" t="str">
        <f t="shared" si="235"/>
        <v/>
      </c>
      <c r="P4698" s="117" t="s">
        <v>2720</v>
      </c>
      <c r="Q4698" s="117" t="s">
        <v>2783</v>
      </c>
      <c r="R4698" s="117" t="s">
        <v>775</v>
      </c>
      <c r="S4698" s="103" t="s">
        <v>2922</v>
      </c>
      <c r="T4698" s="117" t="s">
        <v>775</v>
      </c>
    </row>
    <row r="4699" spans="1:20">
      <c r="A4699" s="4" t="str">
        <f>VLOOKUP(C4699,STYLES!$A$1:$R$2088,7,FALSE)</f>
        <v>Outerwear</v>
      </c>
      <c r="B4699" t="str">
        <f>VLOOKUP(C4699,STYLES!$1:$1048576,6,FALSE)</f>
        <v>Team 365™</v>
      </c>
      <c r="C4699" s="103" t="s">
        <v>2098</v>
      </c>
      <c r="E4699" t="str">
        <f>VLOOKUP(C4699,STYLES!$1:$1048576,12,FALSE)</f>
        <v>Championship Jacket</v>
      </c>
      <c r="F4699" s="111" t="s">
        <v>3655</v>
      </c>
      <c r="G4699" s="111" t="s">
        <v>2724</v>
      </c>
      <c r="H4699" s="113" t="str">
        <f>VLOOKUP(C4699,STYLES!$1:$1048576,9,FALSE)</f>
        <v>DROP - Pre-Closeout</v>
      </c>
      <c r="I4699" s="113" t="str">
        <f>VLOOKUP(C4699,STYLES!$1:$1048576,10,FALSE)</f>
        <v>DROP - Pre-Closeout</v>
      </c>
      <c r="J4699" s="112" t="s">
        <v>2745</v>
      </c>
      <c r="K4699" s="139">
        <f>IFERROR(VLOOKUP(J4699,LISTS!G:H,2,FALSE),"0")</f>
        <v>7</v>
      </c>
      <c r="L4699" s="68" t="str">
        <f t="shared" si="240"/>
        <v/>
      </c>
      <c r="M4699" s="112" t="s">
        <v>2745</v>
      </c>
      <c r="N4699" s="140">
        <f>IFERROR(VLOOKUP(M4699,LISTS!G:H,2,FALSE),"0")</f>
        <v>7</v>
      </c>
      <c r="O4699" s="68" t="str">
        <f t="shared" si="235"/>
        <v/>
      </c>
      <c r="P4699" s="117" t="s">
        <v>2720</v>
      </c>
      <c r="Q4699" s="117" t="s">
        <v>2794</v>
      </c>
      <c r="R4699" s="117" t="s">
        <v>775</v>
      </c>
      <c r="S4699" s="103" t="s">
        <v>2795</v>
      </c>
      <c r="T4699" s="117" t="s">
        <v>775</v>
      </c>
    </row>
    <row r="4700" spans="1:20">
      <c r="A4700" s="4" t="str">
        <f>VLOOKUP(C4700,STYLES!$A$1:$R$2088,7,FALSE)</f>
        <v>Outerwear</v>
      </c>
      <c r="B4700" t="str">
        <f>VLOOKUP(C4700,STYLES!$1:$1048576,6,FALSE)</f>
        <v>Team 365™</v>
      </c>
      <c r="C4700" s="103" t="s">
        <v>2098</v>
      </c>
      <c r="E4700" t="str">
        <f>VLOOKUP(C4700,STYLES!$1:$1048576,12,FALSE)</f>
        <v>Championship Jacket</v>
      </c>
      <c r="F4700" s="111" t="s">
        <v>3658</v>
      </c>
      <c r="G4700" s="111" t="s">
        <v>2755</v>
      </c>
      <c r="H4700" s="113" t="str">
        <f>VLOOKUP(C4700,STYLES!$1:$1048576,9,FALSE)</f>
        <v>DROP - Pre-Closeout</v>
      </c>
      <c r="I4700" s="113" t="str">
        <f>VLOOKUP(C4700,STYLES!$1:$1048576,10,FALSE)</f>
        <v>DROP - Pre-Closeout</v>
      </c>
      <c r="J4700" s="112" t="s">
        <v>2745</v>
      </c>
      <c r="K4700" s="139">
        <f>IFERROR(VLOOKUP(J4700,LISTS!G:H,2,FALSE),"0")</f>
        <v>7</v>
      </c>
      <c r="L4700" s="68" t="str">
        <f t="shared" si="240"/>
        <v/>
      </c>
      <c r="M4700" s="112" t="s">
        <v>2745</v>
      </c>
      <c r="N4700" s="140">
        <f>IFERROR(VLOOKUP(M4700,LISTS!G:H,2,FALSE),"0")</f>
        <v>7</v>
      </c>
      <c r="O4700" s="68" t="str">
        <f t="shared" si="235"/>
        <v/>
      </c>
      <c r="P4700" s="117" t="s">
        <v>2720</v>
      </c>
      <c r="Q4700" s="117" t="s">
        <v>3633</v>
      </c>
      <c r="R4700" s="117" t="s">
        <v>775</v>
      </c>
      <c r="S4700" s="103" t="s">
        <v>3238</v>
      </c>
      <c r="T4700" s="117" t="s">
        <v>775</v>
      </c>
    </row>
    <row r="4701" spans="1:20">
      <c r="A4701" s="4" t="str">
        <f>VLOOKUP(C4701,STYLES!$A$1:$R$2088,7,FALSE)</f>
        <v>Outerwear</v>
      </c>
      <c r="B4701" t="str">
        <f>VLOOKUP(C4701,STYLES!$1:$1048576,6,FALSE)</f>
        <v>Team 365™</v>
      </c>
      <c r="C4701" s="103" t="s">
        <v>2098</v>
      </c>
      <c r="E4701" t="str">
        <f>VLOOKUP(C4701,STYLES!$1:$1048576,12,FALSE)</f>
        <v>Championship Jacket</v>
      </c>
      <c r="F4701" s="112" t="s">
        <v>3659</v>
      </c>
      <c r="G4701" s="111" t="s">
        <v>2809</v>
      </c>
      <c r="H4701" s="113" t="str">
        <f>VLOOKUP(C4701,STYLES!$1:$1048576,9,FALSE)</f>
        <v>DROP - Pre-Closeout</v>
      </c>
      <c r="I4701" s="113" t="str">
        <f>VLOOKUP(C4701,STYLES!$1:$1048576,10,FALSE)</f>
        <v>DROP - Pre-Closeout</v>
      </c>
      <c r="J4701" s="112" t="s">
        <v>2745</v>
      </c>
      <c r="K4701" s="139">
        <f>IFERROR(VLOOKUP(J4701,LISTS!G:H,2,FALSE),"0")</f>
        <v>7</v>
      </c>
      <c r="L4701" s="68" t="str">
        <f t="shared" si="240"/>
        <v/>
      </c>
      <c r="M4701" s="112" t="s">
        <v>2745</v>
      </c>
      <c r="N4701" s="140">
        <f>IFERROR(VLOOKUP(M4701,LISTS!G:H,2,FALSE),"0")</f>
        <v>7</v>
      </c>
      <c r="O4701" s="68" t="str">
        <f t="shared" si="235"/>
        <v/>
      </c>
      <c r="P4701" s="117" t="s">
        <v>2720</v>
      </c>
      <c r="Q4701" s="117" t="s">
        <v>3368</v>
      </c>
      <c r="R4701" s="117" t="s">
        <v>775</v>
      </c>
      <c r="S4701" s="103" t="s">
        <v>3369</v>
      </c>
      <c r="T4701" s="117" t="s">
        <v>775</v>
      </c>
    </row>
    <row r="4702" spans="1:20">
      <c r="A4702" s="4"/>
      <c r="F4702" s="112"/>
      <c r="G4702" s="111"/>
      <c r="I4702" s="130"/>
      <c r="J4702" s="112"/>
      <c r="K4702" s="139"/>
      <c r="L4702" s="60">
        <f>SUM(L4695:L4701)</f>
        <v>0</v>
      </c>
      <c r="M4702" s="112"/>
      <c r="N4702" s="140"/>
      <c r="O4702" s="60">
        <f>SUM(O4695:O4701)</f>
        <v>0</v>
      </c>
      <c r="Q4702" s="117"/>
      <c r="R4702" s="117"/>
      <c r="S4702" s="103"/>
      <c r="T4702" s="103"/>
    </row>
    <row r="4703" spans="1:20">
      <c r="A4703" s="4" t="str">
        <f>VLOOKUP(C4703,STYLES!$A$1:$R$2088,7,FALSE)</f>
        <v>Outerwear</v>
      </c>
      <c r="B4703" t="str">
        <f>VLOOKUP(C4703,STYLES!$1:$1048576,6,FALSE)</f>
        <v>Team 365™</v>
      </c>
      <c r="C4703" s="103" t="s">
        <v>2099</v>
      </c>
      <c r="E4703" t="str">
        <f>VLOOKUP(C4703,STYLES!$1:$1048576,12,FALSE)</f>
        <v>Squad Jacket</v>
      </c>
      <c r="F4703" s="111" t="s">
        <v>2718</v>
      </c>
      <c r="G4703" s="111" t="s">
        <v>2718</v>
      </c>
      <c r="H4703" s="113" t="str">
        <f>VLOOKUP(C4703,STYLES!$1:$1048576,9,FALSE)</f>
        <v>DROP - Pre-Closeout</v>
      </c>
      <c r="I4703" s="113" t="str">
        <f>VLOOKUP(C4703,STYLES!$1:$1048576,10,FALSE)</f>
        <v>DROP - Pre-Closeout</v>
      </c>
      <c r="J4703" s="112" t="s">
        <v>2719</v>
      </c>
      <c r="K4703" s="139">
        <f>IFERROR(VLOOKUP(J4703,LISTS!G:H,2,FALSE),"0")</f>
        <v>8</v>
      </c>
      <c r="L4703" s="68" t="str">
        <f t="shared" si="240"/>
        <v/>
      </c>
      <c r="M4703" s="112" t="s">
        <v>2719</v>
      </c>
      <c r="N4703" s="140">
        <f>IFERROR(VLOOKUP(M4703,LISTS!G:H,2,FALSE),"0")</f>
        <v>8</v>
      </c>
      <c r="O4703" s="68" t="str">
        <f t="shared" si="235"/>
        <v/>
      </c>
      <c r="P4703" s="117" t="s">
        <v>2720</v>
      </c>
      <c r="Q4703" s="101" t="s">
        <v>2721</v>
      </c>
      <c r="R4703" s="117" t="s">
        <v>775</v>
      </c>
      <c r="S4703" s="112" t="s">
        <v>2722</v>
      </c>
      <c r="T4703" s="117" t="s">
        <v>775</v>
      </c>
    </row>
    <row r="4704" spans="1:20">
      <c r="A4704" s="4" t="str">
        <f>VLOOKUP(C4704,STYLES!$A$1:$R$2088,7,FALSE)</f>
        <v>Outerwear</v>
      </c>
      <c r="B4704" t="str">
        <f>VLOOKUP(C4704,STYLES!$1:$1048576,6,FALSE)</f>
        <v>Team 365™</v>
      </c>
      <c r="C4704" s="103" t="s">
        <v>2099</v>
      </c>
      <c r="E4704" t="str">
        <f>VLOOKUP(C4704,STYLES!$1:$1048576,12,FALSE)</f>
        <v>Squad Jacket</v>
      </c>
      <c r="F4704" s="111" t="s">
        <v>3648</v>
      </c>
      <c r="G4704" s="111" t="s">
        <v>2740</v>
      </c>
      <c r="H4704" s="113" t="str">
        <f>VLOOKUP(C4704,STYLES!$1:$1048576,9,FALSE)</f>
        <v>DROP - Pre-Closeout</v>
      </c>
      <c r="I4704" s="113" t="str">
        <f>VLOOKUP(C4704,STYLES!$1:$1048576,10,FALSE)</f>
        <v>DROP - Pre-Closeout</v>
      </c>
      <c r="J4704" s="112" t="s">
        <v>2719</v>
      </c>
      <c r="K4704" s="139">
        <f>IFERROR(VLOOKUP(J4704,LISTS!G:H,2,FALSE),"0")</f>
        <v>8</v>
      </c>
      <c r="L4704" s="68" t="str">
        <f t="shared" si="240"/>
        <v/>
      </c>
      <c r="M4704" s="112" t="s">
        <v>2719</v>
      </c>
      <c r="N4704" s="140">
        <f>IFERROR(VLOOKUP(M4704,LISTS!G:H,2,FALSE),"0")</f>
        <v>8</v>
      </c>
      <c r="O4704" s="68" t="str">
        <f t="shared" si="235"/>
        <v/>
      </c>
      <c r="P4704" s="117" t="s">
        <v>2720</v>
      </c>
      <c r="Q4704" s="117" t="s">
        <v>3619</v>
      </c>
      <c r="R4704" s="117" t="s">
        <v>775</v>
      </c>
      <c r="S4704" s="103" t="s">
        <v>3620</v>
      </c>
      <c r="T4704" s="117" t="s">
        <v>775</v>
      </c>
    </row>
    <row r="4705" spans="1:20">
      <c r="A4705" s="4" t="str">
        <f>VLOOKUP(C4705,STYLES!$A$1:$R$2088,7,FALSE)</f>
        <v>Outerwear</v>
      </c>
      <c r="B4705" t="str">
        <f>VLOOKUP(C4705,STYLES!$1:$1048576,6,FALSE)</f>
        <v>Team 365™</v>
      </c>
      <c r="C4705" s="103" t="s">
        <v>2099</v>
      </c>
      <c r="E4705" t="str">
        <f>VLOOKUP(C4705,STYLES!$1:$1048576,12,FALSE)</f>
        <v>Squad Jacket</v>
      </c>
      <c r="F4705" s="111" t="s">
        <v>3649</v>
      </c>
      <c r="G4705" s="111" t="s">
        <v>2732</v>
      </c>
      <c r="H4705" s="113" t="str">
        <f>VLOOKUP(C4705,STYLES!$1:$1048576,9,FALSE)</f>
        <v>DROP - Pre-Closeout</v>
      </c>
      <c r="I4705" s="113" t="str">
        <f>VLOOKUP(C4705,STYLES!$1:$1048576,10,FALSE)</f>
        <v>DROP - Pre-Closeout</v>
      </c>
      <c r="J4705" s="112" t="s">
        <v>2719</v>
      </c>
      <c r="K4705" s="139">
        <f>IFERROR(VLOOKUP(J4705,LISTS!G:H,2,FALSE),"0")</f>
        <v>8</v>
      </c>
      <c r="L4705" s="68" t="str">
        <f t="shared" si="240"/>
        <v/>
      </c>
      <c r="M4705" s="112" t="s">
        <v>2719</v>
      </c>
      <c r="N4705" s="140">
        <f>IFERROR(VLOOKUP(M4705,LISTS!G:H,2,FALSE),"0")</f>
        <v>8</v>
      </c>
      <c r="O4705" s="68" t="str">
        <f t="shared" si="235"/>
        <v/>
      </c>
      <c r="P4705" s="117" t="s">
        <v>2720</v>
      </c>
      <c r="Q4705" s="117" t="s">
        <v>3622</v>
      </c>
      <c r="R4705" s="117" t="s">
        <v>775</v>
      </c>
      <c r="S4705" s="103" t="s">
        <v>3623</v>
      </c>
      <c r="T4705" s="117" t="s">
        <v>775</v>
      </c>
    </row>
    <row r="4706" spans="1:20">
      <c r="A4706" s="4" t="str">
        <f>VLOOKUP(C4706,STYLES!$A$1:$R$2088,7,FALSE)</f>
        <v>Outerwear</v>
      </c>
      <c r="B4706" t="str">
        <f>VLOOKUP(C4706,STYLES!$1:$1048576,6,FALSE)</f>
        <v>Team 365™</v>
      </c>
      <c r="C4706" s="103" t="s">
        <v>2099</v>
      </c>
      <c r="E4706" t="str">
        <f>VLOOKUP(C4706,STYLES!$1:$1048576,12,FALSE)</f>
        <v>Squad Jacket</v>
      </c>
      <c r="F4706" s="111" t="s">
        <v>3650</v>
      </c>
      <c r="G4706" s="111" t="s">
        <v>2763</v>
      </c>
      <c r="H4706" s="113" t="str">
        <f>VLOOKUP(C4706,STYLES!$1:$1048576,9,FALSE)</f>
        <v>DROP - Pre-Closeout</v>
      </c>
      <c r="I4706" s="113" t="str">
        <f>VLOOKUP(C4706,STYLES!$1:$1048576,10,FALSE)</f>
        <v>DROP - Pre-Closeout</v>
      </c>
      <c r="J4706" s="112" t="s">
        <v>2719</v>
      </c>
      <c r="K4706" s="139">
        <f>IFERROR(VLOOKUP(J4706,LISTS!G:H,2,FALSE),"0")</f>
        <v>8</v>
      </c>
      <c r="L4706" s="68" t="str">
        <f t="shared" si="240"/>
        <v/>
      </c>
      <c r="M4706" s="112" t="s">
        <v>2719</v>
      </c>
      <c r="N4706" s="140">
        <f>IFERROR(VLOOKUP(M4706,LISTS!G:H,2,FALSE),"0")</f>
        <v>8</v>
      </c>
      <c r="O4706" s="68" t="str">
        <f t="shared" si="235"/>
        <v/>
      </c>
      <c r="P4706" s="117" t="s">
        <v>2720</v>
      </c>
      <c r="Q4706" s="117" t="s">
        <v>2783</v>
      </c>
      <c r="R4706" s="117" t="s">
        <v>775</v>
      </c>
      <c r="S4706" s="103" t="s">
        <v>2922</v>
      </c>
      <c r="T4706" s="117" t="s">
        <v>775</v>
      </c>
    </row>
    <row r="4707" spans="1:20">
      <c r="A4707" s="4" t="str">
        <f>VLOOKUP(C4707,STYLES!$A$1:$R$2088,7,FALSE)</f>
        <v>Outerwear</v>
      </c>
      <c r="B4707" t="str">
        <f>VLOOKUP(C4707,STYLES!$1:$1048576,6,FALSE)</f>
        <v>Team 365™</v>
      </c>
      <c r="C4707" s="103" t="s">
        <v>2099</v>
      </c>
      <c r="E4707" t="str">
        <f>VLOOKUP(C4707,STYLES!$1:$1048576,12,FALSE)</f>
        <v>Squad Jacket</v>
      </c>
      <c r="F4707" s="111" t="s">
        <v>3655</v>
      </c>
      <c r="G4707" s="111" t="s">
        <v>2724</v>
      </c>
      <c r="H4707" s="113" t="str">
        <f>VLOOKUP(C4707,STYLES!$1:$1048576,9,FALSE)</f>
        <v>DROP - Pre-Closeout</v>
      </c>
      <c r="I4707" s="113" t="str">
        <f>VLOOKUP(C4707,STYLES!$1:$1048576,10,FALSE)</f>
        <v>DROP - Pre-Closeout</v>
      </c>
      <c r="J4707" s="112" t="s">
        <v>2719</v>
      </c>
      <c r="K4707" s="139">
        <f>IFERROR(VLOOKUP(J4707,LISTS!G:H,2,FALSE),"0")</f>
        <v>8</v>
      </c>
      <c r="L4707" s="68" t="str">
        <f t="shared" si="240"/>
        <v/>
      </c>
      <c r="M4707" s="112" t="s">
        <v>2719</v>
      </c>
      <c r="N4707" s="140">
        <f>IFERROR(VLOOKUP(M4707,LISTS!G:H,2,FALSE),"0")</f>
        <v>8</v>
      </c>
      <c r="O4707" s="68" t="str">
        <f t="shared" si="235"/>
        <v/>
      </c>
      <c r="P4707" s="117" t="s">
        <v>2720</v>
      </c>
      <c r="Q4707" s="117" t="s">
        <v>2794</v>
      </c>
      <c r="R4707" s="117" t="s">
        <v>775</v>
      </c>
      <c r="S4707" s="103" t="s">
        <v>2795</v>
      </c>
      <c r="T4707" s="117" t="s">
        <v>775</v>
      </c>
    </row>
    <row r="4708" spans="1:20">
      <c r="A4708" s="4" t="str">
        <f>VLOOKUP(C4708,STYLES!$A$1:$R$2088,7,FALSE)</f>
        <v>Outerwear</v>
      </c>
      <c r="B4708" t="str">
        <f>VLOOKUP(C4708,STYLES!$1:$1048576,6,FALSE)</f>
        <v>Team 365™</v>
      </c>
      <c r="C4708" s="103" t="s">
        <v>2099</v>
      </c>
      <c r="E4708" t="str">
        <f>VLOOKUP(C4708,STYLES!$1:$1048576,12,FALSE)</f>
        <v>Squad Jacket</v>
      </c>
      <c r="F4708" s="111" t="s">
        <v>3658</v>
      </c>
      <c r="G4708" s="111" t="s">
        <v>2755</v>
      </c>
      <c r="H4708" s="113" t="str">
        <f>VLOOKUP(C4708,STYLES!$1:$1048576,9,FALSE)</f>
        <v>DROP - Pre-Closeout</v>
      </c>
      <c r="I4708" s="113" t="str">
        <f>VLOOKUP(C4708,STYLES!$1:$1048576,10,FALSE)</f>
        <v>DROP - Pre-Closeout</v>
      </c>
      <c r="J4708" s="112" t="s">
        <v>2719</v>
      </c>
      <c r="K4708" s="139">
        <f>IFERROR(VLOOKUP(J4708,LISTS!G:H,2,FALSE),"0")</f>
        <v>8</v>
      </c>
      <c r="L4708" s="68" t="str">
        <f t="shared" si="240"/>
        <v/>
      </c>
      <c r="M4708" s="112" t="s">
        <v>2719</v>
      </c>
      <c r="N4708" s="140">
        <f>IFERROR(VLOOKUP(M4708,LISTS!G:H,2,FALSE),"0")</f>
        <v>8</v>
      </c>
      <c r="O4708" s="68" t="str">
        <f t="shared" si="235"/>
        <v/>
      </c>
      <c r="P4708" s="117" t="s">
        <v>2720</v>
      </c>
      <c r="Q4708" s="117" t="s">
        <v>3633</v>
      </c>
      <c r="R4708" s="117" t="s">
        <v>775</v>
      </c>
      <c r="S4708" s="103" t="s">
        <v>3238</v>
      </c>
      <c r="T4708" s="117" t="s">
        <v>775</v>
      </c>
    </row>
    <row r="4709" spans="1:20">
      <c r="A4709" s="4" t="str">
        <f>VLOOKUP(C4709,STYLES!$A$1:$R$2088,7,FALSE)</f>
        <v>Outerwear</v>
      </c>
      <c r="B4709" t="str">
        <f>VLOOKUP(C4709,STYLES!$1:$1048576,6,FALSE)</f>
        <v>Team 365™</v>
      </c>
      <c r="C4709" s="103" t="s">
        <v>2099</v>
      </c>
      <c r="E4709" t="str">
        <f>VLOOKUP(C4709,STYLES!$1:$1048576,12,FALSE)</f>
        <v>Squad Jacket</v>
      </c>
      <c r="F4709" s="112" t="s">
        <v>3659</v>
      </c>
      <c r="G4709" s="111" t="s">
        <v>2809</v>
      </c>
      <c r="H4709" s="113" t="str">
        <f>VLOOKUP(C4709,STYLES!$1:$1048576,9,FALSE)</f>
        <v>DROP - Pre-Closeout</v>
      </c>
      <c r="I4709" s="113" t="str">
        <f>VLOOKUP(C4709,STYLES!$1:$1048576,10,FALSE)</f>
        <v>DROP - Pre-Closeout</v>
      </c>
      <c r="J4709" s="112" t="s">
        <v>2719</v>
      </c>
      <c r="K4709" s="139">
        <f>IFERROR(VLOOKUP(J4709,LISTS!G:H,2,FALSE),"0")</f>
        <v>8</v>
      </c>
      <c r="L4709" s="68" t="str">
        <f t="shared" si="240"/>
        <v/>
      </c>
      <c r="M4709" s="112" t="s">
        <v>2719</v>
      </c>
      <c r="N4709" s="140">
        <f>IFERROR(VLOOKUP(M4709,LISTS!G:H,2,FALSE),"0")</f>
        <v>8</v>
      </c>
      <c r="O4709" s="68" t="str">
        <f t="shared" si="235"/>
        <v/>
      </c>
      <c r="P4709" s="117" t="s">
        <v>2720</v>
      </c>
      <c r="Q4709" s="117" t="s">
        <v>3368</v>
      </c>
      <c r="R4709" s="117" t="s">
        <v>775</v>
      </c>
      <c r="S4709" s="103" t="s">
        <v>3369</v>
      </c>
      <c r="T4709" s="117" t="s">
        <v>775</v>
      </c>
    </row>
    <row r="4710" spans="1:20">
      <c r="A4710" s="4"/>
      <c r="F4710" s="112"/>
      <c r="G4710" s="111"/>
      <c r="I4710" s="130"/>
      <c r="J4710" s="112"/>
      <c r="K4710" s="139"/>
      <c r="L4710" s="60">
        <f>SUM(L4703:L4709)</f>
        <v>0</v>
      </c>
      <c r="M4710" s="112"/>
      <c r="N4710" s="140"/>
      <c r="O4710" s="60">
        <f>SUM(O4703:O4709)</f>
        <v>0</v>
      </c>
      <c r="Q4710" s="117"/>
      <c r="R4710" s="117"/>
      <c r="S4710" s="103"/>
      <c r="T4710" s="103"/>
    </row>
    <row r="4711" spans="1:20">
      <c r="A4711" s="4" t="str">
        <f>VLOOKUP(C4711,STYLES!$A$1:$R$2088,7,FALSE)</f>
        <v>Outerwear</v>
      </c>
      <c r="B4711" t="str">
        <f>VLOOKUP(C4711,STYLES!$1:$1048576,6,FALSE)</f>
        <v>Team 365™</v>
      </c>
      <c r="C4711" s="103" t="s">
        <v>2103</v>
      </c>
      <c r="E4711" t="str">
        <f>VLOOKUP(C4711,STYLES!$1:$1048576,12,FALSE)</f>
        <v>Squad Jacket</v>
      </c>
      <c r="F4711" s="111" t="s">
        <v>2718</v>
      </c>
      <c r="G4711" s="111" t="s">
        <v>2718</v>
      </c>
      <c r="H4711" s="113" t="str">
        <f>VLOOKUP(C4711,STYLES!$1:$1048576,9,FALSE)</f>
        <v>DROP - Pre-Closeout</v>
      </c>
      <c r="I4711" s="113" t="str">
        <f>VLOOKUP(C4711,STYLES!$1:$1048576,10,FALSE)</f>
        <v>DROP - Pre-Closeout</v>
      </c>
      <c r="J4711" s="112" t="s">
        <v>2745</v>
      </c>
      <c r="K4711" s="139">
        <f>IFERROR(VLOOKUP(J4711,LISTS!G:H,2,FALSE),"0")</f>
        <v>7</v>
      </c>
      <c r="L4711" s="68" t="str">
        <f t="shared" si="240"/>
        <v/>
      </c>
      <c r="M4711" s="112" t="s">
        <v>2745</v>
      </c>
      <c r="N4711" s="140">
        <f>IFERROR(VLOOKUP(M4711,LISTS!G:H,2,FALSE),"0")</f>
        <v>7</v>
      </c>
      <c r="O4711" s="68" t="str">
        <f t="shared" si="235"/>
        <v/>
      </c>
      <c r="P4711" s="117" t="s">
        <v>2720</v>
      </c>
      <c r="Q4711" s="101" t="s">
        <v>2721</v>
      </c>
      <c r="R4711" s="117" t="s">
        <v>775</v>
      </c>
      <c r="S4711" s="112" t="s">
        <v>2722</v>
      </c>
      <c r="T4711" s="117" t="s">
        <v>775</v>
      </c>
    </row>
    <row r="4712" spans="1:20">
      <c r="A4712" s="4" t="str">
        <f>VLOOKUP(C4712,STYLES!$A$1:$R$2088,7,FALSE)</f>
        <v>Outerwear</v>
      </c>
      <c r="B4712" t="str">
        <f>VLOOKUP(C4712,STYLES!$1:$1048576,6,FALSE)</f>
        <v>Team 365™</v>
      </c>
      <c r="C4712" s="103" t="s">
        <v>2103</v>
      </c>
      <c r="E4712" t="str">
        <f>VLOOKUP(C4712,STYLES!$1:$1048576,12,FALSE)</f>
        <v>Squad Jacket</v>
      </c>
      <c r="F4712" s="111" t="s">
        <v>3648</v>
      </c>
      <c r="G4712" s="111" t="s">
        <v>2740</v>
      </c>
      <c r="H4712" s="113" t="str">
        <f>VLOOKUP(C4712,STYLES!$1:$1048576,9,FALSE)</f>
        <v>DROP - Pre-Closeout</v>
      </c>
      <c r="I4712" s="113" t="str">
        <f>VLOOKUP(C4712,STYLES!$1:$1048576,10,FALSE)</f>
        <v>DROP - Pre-Closeout</v>
      </c>
      <c r="J4712" s="112" t="s">
        <v>2745</v>
      </c>
      <c r="K4712" s="139">
        <f>IFERROR(VLOOKUP(J4712,LISTS!G:H,2,FALSE),"0")</f>
        <v>7</v>
      </c>
      <c r="L4712" s="68" t="str">
        <f t="shared" si="240"/>
        <v/>
      </c>
      <c r="M4712" s="112" t="s">
        <v>2745</v>
      </c>
      <c r="N4712" s="140">
        <f>IFERROR(VLOOKUP(M4712,LISTS!G:H,2,FALSE),"0")</f>
        <v>7</v>
      </c>
      <c r="O4712" s="68" t="str">
        <f t="shared" si="235"/>
        <v/>
      </c>
      <c r="P4712" s="117" t="s">
        <v>2720</v>
      </c>
      <c r="Q4712" s="117" t="s">
        <v>3619</v>
      </c>
      <c r="R4712" s="117" t="s">
        <v>775</v>
      </c>
      <c r="S4712" s="103" t="s">
        <v>3620</v>
      </c>
      <c r="T4712" s="117" t="s">
        <v>775</v>
      </c>
    </row>
    <row r="4713" spans="1:20">
      <c r="A4713" s="4" t="str">
        <f>VLOOKUP(C4713,STYLES!$A$1:$R$2088,7,FALSE)</f>
        <v>Outerwear</v>
      </c>
      <c r="B4713" t="str">
        <f>VLOOKUP(C4713,STYLES!$1:$1048576,6,FALSE)</f>
        <v>Team 365™</v>
      </c>
      <c r="C4713" s="103" t="s">
        <v>2103</v>
      </c>
      <c r="E4713" t="str">
        <f>VLOOKUP(C4713,STYLES!$1:$1048576,12,FALSE)</f>
        <v>Squad Jacket</v>
      </c>
      <c r="F4713" s="111" t="s">
        <v>3649</v>
      </c>
      <c r="G4713" s="111" t="s">
        <v>2732</v>
      </c>
      <c r="H4713" s="113" t="str">
        <f>VLOOKUP(C4713,STYLES!$1:$1048576,9,FALSE)</f>
        <v>DROP - Pre-Closeout</v>
      </c>
      <c r="I4713" s="113" t="str">
        <f>VLOOKUP(C4713,STYLES!$1:$1048576,10,FALSE)</f>
        <v>DROP - Pre-Closeout</v>
      </c>
      <c r="J4713" s="112" t="s">
        <v>2745</v>
      </c>
      <c r="K4713" s="139">
        <f>IFERROR(VLOOKUP(J4713,LISTS!G:H,2,FALSE),"0")</f>
        <v>7</v>
      </c>
      <c r="L4713" s="68" t="str">
        <f t="shared" si="240"/>
        <v/>
      </c>
      <c r="M4713" s="112" t="s">
        <v>2745</v>
      </c>
      <c r="N4713" s="140">
        <f>IFERROR(VLOOKUP(M4713,LISTS!G:H,2,FALSE),"0")</f>
        <v>7</v>
      </c>
      <c r="O4713" s="68" t="str">
        <f t="shared" si="235"/>
        <v/>
      </c>
      <c r="P4713" s="117" t="s">
        <v>2720</v>
      </c>
      <c r="Q4713" s="117" t="s">
        <v>3622</v>
      </c>
      <c r="R4713" s="117" t="s">
        <v>775</v>
      </c>
      <c r="S4713" s="103" t="s">
        <v>3623</v>
      </c>
      <c r="T4713" s="117" t="s">
        <v>775</v>
      </c>
    </row>
    <row r="4714" spans="1:20">
      <c r="A4714" s="4" t="str">
        <f>VLOOKUP(C4714,STYLES!$A$1:$R$2088,7,FALSE)</f>
        <v>Outerwear</v>
      </c>
      <c r="B4714" t="str">
        <f>VLOOKUP(C4714,STYLES!$1:$1048576,6,FALSE)</f>
        <v>Team 365™</v>
      </c>
      <c r="C4714" s="103" t="s">
        <v>2103</v>
      </c>
      <c r="E4714" t="str">
        <f>VLOOKUP(C4714,STYLES!$1:$1048576,12,FALSE)</f>
        <v>Squad Jacket</v>
      </c>
      <c r="F4714" s="111" t="s">
        <v>3650</v>
      </c>
      <c r="G4714" s="111" t="s">
        <v>2763</v>
      </c>
      <c r="H4714" s="113" t="str">
        <f>VLOOKUP(C4714,STYLES!$1:$1048576,9,FALSE)</f>
        <v>DROP - Pre-Closeout</v>
      </c>
      <c r="I4714" s="113" t="str">
        <f>VLOOKUP(C4714,STYLES!$1:$1048576,10,FALSE)</f>
        <v>DROP - Pre-Closeout</v>
      </c>
      <c r="J4714" s="112" t="s">
        <v>2745</v>
      </c>
      <c r="K4714" s="139">
        <f>IFERROR(VLOOKUP(J4714,LISTS!G:H,2,FALSE),"0")</f>
        <v>7</v>
      </c>
      <c r="L4714" s="68" t="str">
        <f t="shared" si="240"/>
        <v/>
      </c>
      <c r="M4714" s="112" t="s">
        <v>2745</v>
      </c>
      <c r="N4714" s="140">
        <f>IFERROR(VLOOKUP(M4714,LISTS!G:H,2,FALSE),"0")</f>
        <v>7</v>
      </c>
      <c r="O4714" s="68" t="str">
        <f t="shared" si="235"/>
        <v/>
      </c>
      <c r="P4714" s="117" t="s">
        <v>2720</v>
      </c>
      <c r="Q4714" s="117" t="s">
        <v>2783</v>
      </c>
      <c r="R4714" s="117" t="s">
        <v>775</v>
      </c>
      <c r="S4714" s="103" t="s">
        <v>2922</v>
      </c>
      <c r="T4714" s="117" t="s">
        <v>775</v>
      </c>
    </row>
    <row r="4715" spans="1:20">
      <c r="A4715" s="4" t="str">
        <f>VLOOKUP(C4715,STYLES!$A$1:$R$2088,7,FALSE)</f>
        <v>Outerwear</v>
      </c>
      <c r="B4715" t="str">
        <f>VLOOKUP(C4715,STYLES!$1:$1048576,6,FALSE)</f>
        <v>Team 365™</v>
      </c>
      <c r="C4715" s="103" t="s">
        <v>2103</v>
      </c>
      <c r="E4715" t="str">
        <f>VLOOKUP(C4715,STYLES!$1:$1048576,12,FALSE)</f>
        <v>Squad Jacket</v>
      </c>
      <c r="F4715" s="111" t="s">
        <v>3655</v>
      </c>
      <c r="G4715" s="111" t="s">
        <v>2724</v>
      </c>
      <c r="H4715" s="113" t="str">
        <f>VLOOKUP(C4715,STYLES!$1:$1048576,9,FALSE)</f>
        <v>DROP - Pre-Closeout</v>
      </c>
      <c r="I4715" s="113" t="str">
        <f>VLOOKUP(C4715,STYLES!$1:$1048576,10,FALSE)</f>
        <v>DROP - Pre-Closeout</v>
      </c>
      <c r="J4715" s="112" t="s">
        <v>2745</v>
      </c>
      <c r="K4715" s="139">
        <f>IFERROR(VLOOKUP(J4715,LISTS!G:H,2,FALSE),"0")</f>
        <v>7</v>
      </c>
      <c r="L4715" s="68" t="str">
        <f t="shared" si="240"/>
        <v/>
      </c>
      <c r="M4715" s="112" t="s">
        <v>2745</v>
      </c>
      <c r="N4715" s="140">
        <f>IFERROR(VLOOKUP(M4715,LISTS!G:H,2,FALSE),"0")</f>
        <v>7</v>
      </c>
      <c r="O4715" s="68" t="str">
        <f t="shared" ref="O4715:O4779" si="241">IF(OR(I4715="ACTIVE",I4715="NEW",I4715="DNR",I4715="Pre-Closeout"),N4715,"")</f>
        <v/>
      </c>
      <c r="P4715" s="117" t="s">
        <v>2720</v>
      </c>
      <c r="Q4715" s="117" t="s">
        <v>2794</v>
      </c>
      <c r="R4715" s="117" t="s">
        <v>775</v>
      </c>
      <c r="S4715" s="103" t="s">
        <v>2795</v>
      </c>
      <c r="T4715" s="117" t="s">
        <v>775</v>
      </c>
    </row>
    <row r="4716" spans="1:20">
      <c r="A4716" s="4" t="str">
        <f>VLOOKUP(C4716,STYLES!$A$1:$R$2088,7,FALSE)</f>
        <v>Outerwear</v>
      </c>
      <c r="B4716" t="str">
        <f>VLOOKUP(C4716,STYLES!$1:$1048576,6,FALSE)</f>
        <v>Team 365™</v>
      </c>
      <c r="C4716" s="103" t="s">
        <v>2103</v>
      </c>
      <c r="E4716" t="str">
        <f>VLOOKUP(C4716,STYLES!$1:$1048576,12,FALSE)</f>
        <v>Squad Jacket</v>
      </c>
      <c r="F4716" s="111" t="s">
        <v>3658</v>
      </c>
      <c r="G4716" s="111" t="s">
        <v>2755</v>
      </c>
      <c r="H4716" s="113" t="str">
        <f>VLOOKUP(C4716,STYLES!$1:$1048576,9,FALSE)</f>
        <v>DROP - Pre-Closeout</v>
      </c>
      <c r="I4716" s="113" t="str">
        <f>VLOOKUP(C4716,STYLES!$1:$1048576,10,FALSE)</f>
        <v>DROP - Pre-Closeout</v>
      </c>
      <c r="J4716" s="112" t="s">
        <v>2745</v>
      </c>
      <c r="K4716" s="139">
        <f>IFERROR(VLOOKUP(J4716,LISTS!G:H,2,FALSE),"0")</f>
        <v>7</v>
      </c>
      <c r="L4716" s="68" t="str">
        <f t="shared" si="240"/>
        <v/>
      </c>
      <c r="M4716" s="112" t="s">
        <v>2745</v>
      </c>
      <c r="N4716" s="140">
        <f>IFERROR(VLOOKUP(M4716,LISTS!G:H,2,FALSE),"0")</f>
        <v>7</v>
      </c>
      <c r="O4716" s="68" t="str">
        <f t="shared" si="241"/>
        <v/>
      </c>
      <c r="P4716" s="117" t="s">
        <v>2720</v>
      </c>
      <c r="Q4716" s="117" t="s">
        <v>3633</v>
      </c>
      <c r="R4716" s="117" t="s">
        <v>775</v>
      </c>
      <c r="S4716" s="103" t="s">
        <v>3238</v>
      </c>
      <c r="T4716" s="117" t="s">
        <v>775</v>
      </c>
    </row>
    <row r="4717" spans="1:20">
      <c r="A4717" s="4" t="str">
        <f>VLOOKUP(C4717,STYLES!$A$1:$R$2088,7,FALSE)</f>
        <v>Outerwear</v>
      </c>
      <c r="B4717" t="str">
        <f>VLOOKUP(C4717,STYLES!$1:$1048576,6,FALSE)</f>
        <v>Team 365™</v>
      </c>
      <c r="C4717" s="103" t="s">
        <v>2103</v>
      </c>
      <c r="E4717" t="str">
        <f>VLOOKUP(C4717,STYLES!$1:$1048576,12,FALSE)</f>
        <v>Squad Jacket</v>
      </c>
      <c r="F4717" s="112" t="s">
        <v>3659</v>
      </c>
      <c r="G4717" s="111" t="s">
        <v>2809</v>
      </c>
      <c r="H4717" s="113" t="str">
        <f>VLOOKUP(C4717,STYLES!$1:$1048576,9,FALSE)</f>
        <v>DROP - Pre-Closeout</v>
      </c>
      <c r="I4717" s="113" t="str">
        <f>VLOOKUP(C4717,STYLES!$1:$1048576,10,FALSE)</f>
        <v>DROP - Pre-Closeout</v>
      </c>
      <c r="J4717" s="112" t="s">
        <v>2745</v>
      </c>
      <c r="K4717" s="139">
        <f>IFERROR(VLOOKUP(J4717,LISTS!G:H,2,FALSE),"0")</f>
        <v>7</v>
      </c>
      <c r="L4717" s="68" t="str">
        <f t="shared" si="240"/>
        <v/>
      </c>
      <c r="M4717" s="112" t="s">
        <v>2745</v>
      </c>
      <c r="N4717" s="140">
        <f>IFERROR(VLOOKUP(M4717,LISTS!G:H,2,FALSE),"0")</f>
        <v>7</v>
      </c>
      <c r="O4717" s="68" t="str">
        <f t="shared" si="241"/>
        <v/>
      </c>
      <c r="P4717" s="117" t="s">
        <v>2720</v>
      </c>
      <c r="Q4717" s="117" t="s">
        <v>3368</v>
      </c>
      <c r="R4717" s="117" t="s">
        <v>775</v>
      </c>
      <c r="S4717" s="103" t="s">
        <v>3369</v>
      </c>
      <c r="T4717" s="117" t="s">
        <v>775</v>
      </c>
    </row>
    <row r="4718" spans="1:20">
      <c r="A4718" s="4"/>
      <c r="F4718" s="112"/>
      <c r="G4718" s="111"/>
      <c r="I4718" s="130"/>
      <c r="J4718" s="112"/>
      <c r="K4718" s="139"/>
      <c r="L4718" s="60">
        <f>SUM(L4711:L4717)</f>
        <v>0</v>
      </c>
      <c r="N4718" s="140"/>
      <c r="O4718" s="60">
        <f>SUM(O4711:O4717)</f>
        <v>0</v>
      </c>
      <c r="Q4718" s="117"/>
      <c r="R4718" s="117"/>
      <c r="S4718" s="103"/>
      <c r="T4718" s="103"/>
    </row>
    <row r="4719" spans="1:20">
      <c r="A4719" s="4" t="str">
        <f>VLOOKUP(C4719,STYLES!$A$1:$R$2088,7,FALSE)</f>
        <v>Outerwear</v>
      </c>
      <c r="B4719" t="str">
        <f>VLOOKUP(C4719,STYLES!$1:$1048576,6,FALSE)</f>
        <v>Team 365™</v>
      </c>
      <c r="C4719" s="103" t="s">
        <v>2104</v>
      </c>
      <c r="E4719" t="str">
        <f>VLOOKUP(C4719,STYLES!$1:$1048576,12,FALSE)</f>
        <v>Leader Soft Shell Jacket</v>
      </c>
      <c r="F4719" s="111" t="s">
        <v>2718</v>
      </c>
      <c r="G4719" s="111" t="s">
        <v>2718</v>
      </c>
      <c r="H4719" s="113" t="str">
        <f>VLOOKUP(C4719,STYLES!$1:$1048576,9,FALSE)</f>
        <v>Active</v>
      </c>
      <c r="I4719" s="113" t="str">
        <f>VLOOKUP(C4719,STYLES!$1:$1048576,10,FALSE)</f>
        <v>Active</v>
      </c>
      <c r="J4719" s="112" t="s">
        <v>2719</v>
      </c>
      <c r="K4719" s="139">
        <f>IFERROR(VLOOKUP(J4719,LISTS!G:H,2,FALSE),"0")</f>
        <v>8</v>
      </c>
      <c r="L4719" s="68">
        <f t="shared" si="240"/>
        <v>8</v>
      </c>
      <c r="M4719" s="112" t="s">
        <v>2719</v>
      </c>
      <c r="N4719" s="140">
        <f>IFERROR(VLOOKUP(M4719,LISTS!G:H,2,FALSE),"0")</f>
        <v>8</v>
      </c>
      <c r="O4719" s="68">
        <f t="shared" si="241"/>
        <v>8</v>
      </c>
      <c r="P4719" s="117" t="s">
        <v>2720</v>
      </c>
      <c r="Q4719" s="101" t="s">
        <v>2721</v>
      </c>
      <c r="R4719" s="117" t="s">
        <v>775</v>
      </c>
      <c r="S4719" s="112" t="s">
        <v>2722</v>
      </c>
      <c r="T4719" s="117" t="s">
        <v>775</v>
      </c>
    </row>
    <row r="4720" spans="1:20">
      <c r="A4720" s="4" t="str">
        <f>VLOOKUP(C4720,STYLES!$A$1:$R$2088,7,FALSE)</f>
        <v>Outerwear</v>
      </c>
      <c r="B4720" t="str">
        <f>VLOOKUP(C4720,STYLES!$1:$1048576,6,FALSE)</f>
        <v>Team 365™</v>
      </c>
      <c r="C4720" s="103" t="s">
        <v>2104</v>
      </c>
      <c r="E4720" t="str">
        <f>VLOOKUP(C4720,STYLES!$1:$1048576,12,FALSE)</f>
        <v>Leader Soft Shell Jacket</v>
      </c>
      <c r="F4720" s="111" t="s">
        <v>3638</v>
      </c>
      <c r="G4720" s="111" t="s">
        <v>2991</v>
      </c>
      <c r="H4720" s="113" t="str">
        <f>VLOOKUP(C4720,STYLES!$1:$1048576,9,FALSE)</f>
        <v>Active</v>
      </c>
      <c r="I4720" s="113" t="str">
        <f>VLOOKUP(C4720,STYLES!$1:$1048576,10,FALSE)</f>
        <v>Active</v>
      </c>
      <c r="J4720" s="112" t="s">
        <v>2719</v>
      </c>
      <c r="K4720" s="139">
        <f>IFERROR(VLOOKUP(J4720,LISTS!G:H,2,FALSE),"0")</f>
        <v>8</v>
      </c>
      <c r="L4720" s="68">
        <f t="shared" si="240"/>
        <v>8</v>
      </c>
      <c r="M4720" s="112" t="s">
        <v>2719</v>
      </c>
      <c r="N4720" s="140">
        <f>IFERROR(VLOOKUP(M4720,LISTS!G:H,2,FALSE),"0")</f>
        <v>8</v>
      </c>
      <c r="O4720" s="68">
        <f t="shared" si="241"/>
        <v>8</v>
      </c>
      <c r="P4720" s="117" t="s">
        <v>2720</v>
      </c>
      <c r="Q4720" s="117" t="s">
        <v>3615</v>
      </c>
      <c r="R4720" s="117" t="s">
        <v>775</v>
      </c>
      <c r="S4720" s="103" t="s">
        <v>3616</v>
      </c>
      <c r="T4720" s="117" t="s">
        <v>775</v>
      </c>
    </row>
    <row r="4721" spans="1:20">
      <c r="A4721" s="4" t="str">
        <f>VLOOKUP(C4721,STYLES!$A$1:$R$2088,7,FALSE)</f>
        <v>Outerwear</v>
      </c>
      <c r="B4721" t="str">
        <f>VLOOKUP(C4721,STYLES!$1:$1048576,6,FALSE)</f>
        <v>Team 365™</v>
      </c>
      <c r="C4721" s="103" t="s">
        <v>2104</v>
      </c>
      <c r="E4721" t="str">
        <f>VLOOKUP(C4721,STYLES!$1:$1048576,12,FALSE)</f>
        <v>Leader Soft Shell Jacket</v>
      </c>
      <c r="F4721" s="111" t="s">
        <v>3639</v>
      </c>
      <c r="G4721" s="111" t="s">
        <v>2805</v>
      </c>
      <c r="H4721" s="113" t="str">
        <f>VLOOKUP(C4721,STYLES!$1:$1048576,9,FALSE)</f>
        <v>Active</v>
      </c>
      <c r="I4721" s="113" t="str">
        <f>VLOOKUP(C4721,STYLES!$1:$1048576,10,FALSE)</f>
        <v>Active</v>
      </c>
      <c r="J4721" s="112" t="s">
        <v>2719</v>
      </c>
      <c r="K4721" s="139">
        <f>IFERROR(VLOOKUP(J4721,LISTS!G:H,2,FALSE),"0")</f>
        <v>8</v>
      </c>
      <c r="L4721" s="68">
        <f t="shared" si="240"/>
        <v>8</v>
      </c>
      <c r="M4721" s="112" t="s">
        <v>2719</v>
      </c>
      <c r="N4721" s="140">
        <f>IFERROR(VLOOKUP(M4721,LISTS!G:H,2,FALSE),"0")</f>
        <v>8</v>
      </c>
      <c r="O4721" s="68">
        <f t="shared" si="241"/>
        <v>8</v>
      </c>
      <c r="P4721" s="117" t="s">
        <v>2720</v>
      </c>
      <c r="Q4721" s="117" t="s">
        <v>3252</v>
      </c>
      <c r="R4721" s="103" t="s">
        <v>775</v>
      </c>
      <c r="S4721" s="103" t="s">
        <v>3253</v>
      </c>
      <c r="T4721" s="103" t="s">
        <v>775</v>
      </c>
    </row>
    <row r="4722" spans="1:20">
      <c r="A4722" s="4" t="str">
        <f>VLOOKUP(C4722,STYLES!$A$1:$R$2088,7,FALSE)</f>
        <v>Outerwear</v>
      </c>
      <c r="B4722" t="str">
        <f>VLOOKUP(C4722,STYLES!$1:$1048576,6,FALSE)</f>
        <v>Team 365™</v>
      </c>
      <c r="C4722" s="103" t="s">
        <v>2104</v>
      </c>
      <c r="E4722" t="str">
        <f>VLOOKUP(C4722,STYLES!$1:$1048576,12,FALSE)</f>
        <v>Leader Soft Shell Jacket</v>
      </c>
      <c r="F4722" s="111" t="s">
        <v>3648</v>
      </c>
      <c r="G4722" s="111" t="s">
        <v>2740</v>
      </c>
      <c r="H4722" s="113" t="str">
        <f>VLOOKUP(C4722,STYLES!$1:$1048576,9,FALSE)</f>
        <v>Active</v>
      </c>
      <c r="I4722" s="113" t="str">
        <f>VLOOKUP(C4722,STYLES!$1:$1048576,10,FALSE)</f>
        <v>Active</v>
      </c>
      <c r="J4722" s="112" t="s">
        <v>2719</v>
      </c>
      <c r="K4722" s="139">
        <f>IFERROR(VLOOKUP(J4722,LISTS!G:H,2,FALSE),"0")</f>
        <v>8</v>
      </c>
      <c r="L4722" s="68">
        <f t="shared" si="240"/>
        <v>8</v>
      </c>
      <c r="M4722" s="112" t="s">
        <v>2719</v>
      </c>
      <c r="N4722" s="140">
        <f>IFERROR(VLOOKUP(M4722,LISTS!G:H,2,FALSE),"0")</f>
        <v>8</v>
      </c>
      <c r="O4722" s="68">
        <f t="shared" si="241"/>
        <v>8</v>
      </c>
      <c r="P4722" s="117" t="s">
        <v>2720</v>
      </c>
      <c r="Q4722" s="117" t="s">
        <v>3619</v>
      </c>
      <c r="R4722" s="117" t="s">
        <v>775</v>
      </c>
      <c r="S4722" s="103" t="s">
        <v>3620</v>
      </c>
      <c r="T4722" s="117" t="s">
        <v>775</v>
      </c>
    </row>
    <row r="4723" spans="1:20">
      <c r="A4723" s="4" t="str">
        <f>VLOOKUP(C4723,STYLES!$A$1:$R$2088,7,FALSE)</f>
        <v>Outerwear</v>
      </c>
      <c r="B4723" t="str">
        <f>VLOOKUP(C4723,STYLES!$1:$1048576,6,FALSE)</f>
        <v>Team 365™</v>
      </c>
      <c r="C4723" s="103" t="s">
        <v>2104</v>
      </c>
      <c r="E4723" t="str">
        <f>VLOOKUP(C4723,STYLES!$1:$1048576,12,FALSE)</f>
        <v>Leader Soft Shell Jacket</v>
      </c>
      <c r="F4723" s="111" t="s">
        <v>3649</v>
      </c>
      <c r="G4723" s="111" t="s">
        <v>2732</v>
      </c>
      <c r="H4723" s="113" t="str">
        <f>VLOOKUP(C4723,STYLES!$1:$1048576,9,FALSE)</f>
        <v>Active</v>
      </c>
      <c r="I4723" s="113" t="str">
        <f>VLOOKUP(C4723,STYLES!$1:$1048576,10,FALSE)</f>
        <v>Active</v>
      </c>
      <c r="J4723" s="112" t="s">
        <v>2719</v>
      </c>
      <c r="K4723" s="139">
        <f>IFERROR(VLOOKUP(J4723,LISTS!G:H,2,FALSE),"0")</f>
        <v>8</v>
      </c>
      <c r="L4723" s="68">
        <f t="shared" si="240"/>
        <v>8</v>
      </c>
      <c r="M4723" s="112" t="s">
        <v>2719</v>
      </c>
      <c r="N4723" s="140">
        <f>IFERROR(VLOOKUP(M4723,LISTS!G:H,2,FALSE),"0")</f>
        <v>8</v>
      </c>
      <c r="O4723" s="68">
        <f t="shared" si="241"/>
        <v>8</v>
      </c>
      <c r="P4723" s="117" t="s">
        <v>2720</v>
      </c>
      <c r="Q4723" s="117" t="s">
        <v>3622</v>
      </c>
      <c r="R4723" s="117" t="s">
        <v>775</v>
      </c>
      <c r="S4723" s="103" t="s">
        <v>3623</v>
      </c>
      <c r="T4723" s="117" t="s">
        <v>775</v>
      </c>
    </row>
    <row r="4724" spans="1:20">
      <c r="A4724" s="4" t="str">
        <f>VLOOKUP(C4724,STYLES!$A$1:$R$2088,7,FALSE)</f>
        <v>Outerwear</v>
      </c>
      <c r="B4724" t="str">
        <f>VLOOKUP(C4724,STYLES!$1:$1048576,6,FALSE)</f>
        <v>Team 365™</v>
      </c>
      <c r="C4724" s="103" t="s">
        <v>2104</v>
      </c>
      <c r="E4724" t="str">
        <f>VLOOKUP(C4724,STYLES!$1:$1048576,12,FALSE)</f>
        <v>Leader Soft Shell Jacket</v>
      </c>
      <c r="F4724" s="111" t="s">
        <v>3650</v>
      </c>
      <c r="G4724" s="111" t="s">
        <v>2763</v>
      </c>
      <c r="H4724" s="113" t="str">
        <f>VLOOKUP(C4724,STYLES!$1:$1048576,9,FALSE)</f>
        <v>Active</v>
      </c>
      <c r="I4724" s="113" t="str">
        <f>VLOOKUP(C4724,STYLES!$1:$1048576,10,FALSE)</f>
        <v>Active</v>
      </c>
      <c r="J4724" s="112" t="s">
        <v>2719</v>
      </c>
      <c r="K4724" s="139">
        <f>IFERROR(VLOOKUP(J4724,LISTS!G:H,2,FALSE),"0")</f>
        <v>8</v>
      </c>
      <c r="L4724" s="68">
        <f t="shared" si="240"/>
        <v>8</v>
      </c>
      <c r="M4724" s="112" t="s">
        <v>2719</v>
      </c>
      <c r="N4724" s="140">
        <f>IFERROR(VLOOKUP(M4724,LISTS!G:H,2,FALSE),"0")</f>
        <v>8</v>
      </c>
      <c r="O4724" s="68">
        <f t="shared" si="241"/>
        <v>8</v>
      </c>
      <c r="P4724" s="117" t="s">
        <v>2720</v>
      </c>
      <c r="Q4724" s="117" t="s">
        <v>2783</v>
      </c>
      <c r="R4724" s="117" t="s">
        <v>775</v>
      </c>
      <c r="S4724" s="103" t="s">
        <v>2922</v>
      </c>
      <c r="T4724" s="117" t="s">
        <v>775</v>
      </c>
    </row>
    <row r="4725" spans="1:20">
      <c r="A4725" s="4" t="str">
        <f>VLOOKUP(C4725,STYLES!$A$1:$R$2088,7,FALSE)</f>
        <v>Outerwear</v>
      </c>
      <c r="B4725" t="str">
        <f>VLOOKUP(C4725,STYLES!$1:$1048576,6,FALSE)</f>
        <v>Team 365™</v>
      </c>
      <c r="C4725" s="103" t="s">
        <v>2104</v>
      </c>
      <c r="E4725" t="str">
        <f>VLOOKUP(C4725,STYLES!$1:$1048576,12,FALSE)</f>
        <v>Leader Soft Shell Jacket</v>
      </c>
      <c r="F4725" s="111" t="s">
        <v>3654</v>
      </c>
      <c r="G4725" s="111" t="s">
        <v>2751</v>
      </c>
      <c r="H4725" s="113" t="str">
        <f>VLOOKUP(C4725,STYLES!$1:$1048576,9,FALSE)</f>
        <v>Active</v>
      </c>
      <c r="I4725" s="113" t="str">
        <f>VLOOKUP(C4725,STYLES!$1:$1048576,10,FALSE)</f>
        <v>Active</v>
      </c>
      <c r="J4725" s="112" t="s">
        <v>2719</v>
      </c>
      <c r="K4725" s="139">
        <f>IFERROR(VLOOKUP(J4725,LISTS!G:H,2,FALSE),"0")</f>
        <v>8</v>
      </c>
      <c r="L4725" s="68">
        <f t="shared" si="240"/>
        <v>8</v>
      </c>
      <c r="M4725" s="112" t="s">
        <v>2719</v>
      </c>
      <c r="N4725" s="140">
        <f>IFERROR(VLOOKUP(M4725,LISTS!G:H,2,FALSE),"0")</f>
        <v>8</v>
      </c>
      <c r="O4725" s="68">
        <f t="shared" si="241"/>
        <v>8</v>
      </c>
      <c r="P4725" s="117" t="s">
        <v>2720</v>
      </c>
      <c r="Q4725" s="117" t="s">
        <v>3625</v>
      </c>
      <c r="R4725" s="117" t="s">
        <v>775</v>
      </c>
      <c r="S4725" s="103" t="s">
        <v>3626</v>
      </c>
      <c r="T4725" s="117" t="s">
        <v>775</v>
      </c>
    </row>
    <row r="4726" spans="1:20">
      <c r="A4726" s="4" t="str">
        <f>VLOOKUP(C4726,STYLES!$A$1:$R$2088,7,FALSE)</f>
        <v>Outerwear</v>
      </c>
      <c r="B4726" t="str">
        <f>VLOOKUP(C4726,STYLES!$1:$1048576,6,FALSE)</f>
        <v>Team 365™</v>
      </c>
      <c r="C4726" s="103" t="s">
        <v>2104</v>
      </c>
      <c r="E4726" t="str">
        <f>VLOOKUP(C4726,STYLES!$1:$1048576,12,FALSE)</f>
        <v>Leader Soft Shell Jacket</v>
      </c>
      <c r="F4726" s="111" t="s">
        <v>3655</v>
      </c>
      <c r="G4726" s="111" t="s">
        <v>2724</v>
      </c>
      <c r="H4726" s="113" t="str">
        <f>VLOOKUP(C4726,STYLES!$1:$1048576,9,FALSE)</f>
        <v>Active</v>
      </c>
      <c r="I4726" s="113" t="str">
        <f>VLOOKUP(C4726,STYLES!$1:$1048576,10,FALSE)</f>
        <v>Active</v>
      </c>
      <c r="J4726" s="112" t="s">
        <v>2719</v>
      </c>
      <c r="K4726" s="139">
        <f>IFERROR(VLOOKUP(J4726,LISTS!G:H,2,FALSE),"0")</f>
        <v>8</v>
      </c>
      <c r="L4726" s="68">
        <f t="shared" si="240"/>
        <v>8</v>
      </c>
      <c r="M4726" s="112" t="s">
        <v>2719</v>
      </c>
      <c r="N4726" s="140">
        <f>IFERROR(VLOOKUP(M4726,LISTS!G:H,2,FALSE),"0")</f>
        <v>8</v>
      </c>
      <c r="O4726" s="68">
        <f t="shared" si="241"/>
        <v>8</v>
      </c>
      <c r="P4726" s="117" t="s">
        <v>2720</v>
      </c>
      <c r="Q4726" s="117" t="s">
        <v>2794</v>
      </c>
      <c r="R4726" s="117" t="s">
        <v>775</v>
      </c>
      <c r="S4726" s="103" t="s">
        <v>2795</v>
      </c>
      <c r="T4726" s="117" t="s">
        <v>775</v>
      </c>
    </row>
    <row r="4727" spans="1:20">
      <c r="A4727" s="4" t="str">
        <f>VLOOKUP(C4727,STYLES!$A$1:$R$2088,7,FALSE)</f>
        <v>Outerwear</v>
      </c>
      <c r="B4727" t="str">
        <f>VLOOKUP(C4727,STYLES!$1:$1048576,6,FALSE)</f>
        <v>Team 365™</v>
      </c>
      <c r="C4727" s="103" t="s">
        <v>2104</v>
      </c>
      <c r="E4727" t="str">
        <f>VLOOKUP(C4727,STYLES!$1:$1048576,12,FALSE)</f>
        <v>Leader Soft Shell Jacket</v>
      </c>
      <c r="F4727" s="111" t="s">
        <v>3656</v>
      </c>
      <c r="G4727" s="111" t="s">
        <v>2797</v>
      </c>
      <c r="H4727" s="113" t="str">
        <f>VLOOKUP(C4727,STYLES!$1:$1048576,9,FALSE)</f>
        <v>Active</v>
      </c>
      <c r="I4727" s="113" t="str">
        <f>VLOOKUP(C4727,STYLES!$1:$1048576,10,FALSE)</f>
        <v>Active</v>
      </c>
      <c r="J4727" s="112" t="s">
        <v>2719</v>
      </c>
      <c r="K4727" s="139">
        <f>IFERROR(VLOOKUP(J4727,LISTS!G:H,2,FALSE),"0")</f>
        <v>8</v>
      </c>
      <c r="L4727" s="68">
        <f t="shared" si="240"/>
        <v>8</v>
      </c>
      <c r="M4727" s="112" t="s">
        <v>2719</v>
      </c>
      <c r="N4727" s="140">
        <f>IFERROR(VLOOKUP(M4727,LISTS!G:H,2,FALSE),"0")</f>
        <v>8</v>
      </c>
      <c r="O4727" s="68">
        <f t="shared" si="241"/>
        <v>8</v>
      </c>
      <c r="P4727" s="117" t="s">
        <v>2720</v>
      </c>
      <c r="Q4727" s="117" t="s">
        <v>3206</v>
      </c>
      <c r="R4727" s="117" t="s">
        <v>775</v>
      </c>
      <c r="S4727" s="103" t="s">
        <v>3207</v>
      </c>
      <c r="T4727" s="117" t="s">
        <v>775</v>
      </c>
    </row>
    <row r="4728" spans="1:20">
      <c r="A4728" s="4" t="str">
        <f>VLOOKUP(C4728,STYLES!$A$1:$R$2088,7,FALSE)</f>
        <v>Outerwear</v>
      </c>
      <c r="B4728" t="str">
        <f>VLOOKUP(C4728,STYLES!$1:$1048576,6,FALSE)</f>
        <v>Team 365™</v>
      </c>
      <c r="C4728" s="103" t="s">
        <v>2104</v>
      </c>
      <c r="E4728" t="str">
        <f>VLOOKUP(C4728,STYLES!$1:$1048576,12,FALSE)</f>
        <v>Leader Soft Shell Jacket</v>
      </c>
      <c r="F4728" s="111" t="s">
        <v>3657</v>
      </c>
      <c r="G4728" s="111" t="s">
        <v>2879</v>
      </c>
      <c r="H4728" s="113" t="str">
        <f>VLOOKUP(C4728,STYLES!$1:$1048576,9,FALSE)</f>
        <v>Active</v>
      </c>
      <c r="I4728" s="113" t="str">
        <f>VLOOKUP(C4728,STYLES!$1:$1048576,10,FALSE)</f>
        <v>Active</v>
      </c>
      <c r="J4728" s="112" t="s">
        <v>2719</v>
      </c>
      <c r="K4728" s="139">
        <f>IFERROR(VLOOKUP(J4728,LISTS!G:H,2,FALSE),"0")</f>
        <v>8</v>
      </c>
      <c r="L4728" s="68">
        <f t="shared" si="240"/>
        <v>8</v>
      </c>
      <c r="M4728" s="112" t="s">
        <v>2719</v>
      </c>
      <c r="N4728" s="140">
        <f>IFERROR(VLOOKUP(M4728,LISTS!G:H,2,FALSE),"0")</f>
        <v>8</v>
      </c>
      <c r="O4728" s="68">
        <f t="shared" si="241"/>
        <v>8</v>
      </c>
      <c r="P4728" s="117" t="s">
        <v>2720</v>
      </c>
      <c r="Q4728" s="117" t="s">
        <v>3630</v>
      </c>
      <c r="R4728" s="117" t="s">
        <v>775</v>
      </c>
      <c r="S4728" s="103" t="s">
        <v>3631</v>
      </c>
      <c r="T4728" s="117" t="s">
        <v>775</v>
      </c>
    </row>
    <row r="4729" spans="1:20">
      <c r="A4729" s="4" t="str">
        <f>VLOOKUP(C4729,STYLES!$A$1:$R$2088,7,FALSE)</f>
        <v>Outerwear</v>
      </c>
      <c r="B4729" t="str">
        <f>VLOOKUP(C4729,STYLES!$1:$1048576,6,FALSE)</f>
        <v>Team 365™</v>
      </c>
      <c r="C4729" s="103" t="s">
        <v>2104</v>
      </c>
      <c r="E4729" t="str">
        <f>VLOOKUP(C4729,STYLES!$1:$1048576,12,FALSE)</f>
        <v>Leader Soft Shell Jacket</v>
      </c>
      <c r="F4729" s="111" t="s">
        <v>3658</v>
      </c>
      <c r="G4729" s="111" t="s">
        <v>2755</v>
      </c>
      <c r="H4729" s="113" t="str">
        <f>VLOOKUP(C4729,STYLES!$1:$1048576,9,FALSE)</f>
        <v>Active</v>
      </c>
      <c r="I4729" s="113" t="str">
        <f>VLOOKUP(C4729,STYLES!$1:$1048576,10,FALSE)</f>
        <v>Active</v>
      </c>
      <c r="J4729" s="112" t="s">
        <v>2719</v>
      </c>
      <c r="K4729" s="139">
        <f>IFERROR(VLOOKUP(J4729,LISTS!G:H,2,FALSE),"0")</f>
        <v>8</v>
      </c>
      <c r="L4729" s="68">
        <f t="shared" si="240"/>
        <v>8</v>
      </c>
      <c r="M4729" s="112" t="s">
        <v>2719</v>
      </c>
      <c r="N4729" s="140">
        <f>IFERROR(VLOOKUP(M4729,LISTS!G:H,2,FALSE),"0")</f>
        <v>8</v>
      </c>
      <c r="O4729" s="68">
        <f t="shared" si="241"/>
        <v>8</v>
      </c>
      <c r="P4729" s="117" t="s">
        <v>2720</v>
      </c>
      <c r="Q4729" s="117" t="s">
        <v>3633</v>
      </c>
      <c r="R4729" s="117" t="s">
        <v>775</v>
      </c>
      <c r="S4729" s="103" t="s">
        <v>3238</v>
      </c>
      <c r="T4729" s="117" t="s">
        <v>775</v>
      </c>
    </row>
    <row r="4730" spans="1:20">
      <c r="A4730" s="4" t="str">
        <f>VLOOKUP(C4730,STYLES!$A$1:$R$2088,7,FALSE)</f>
        <v>Outerwear</v>
      </c>
      <c r="B4730" t="str">
        <f>VLOOKUP(C4730,STYLES!$1:$1048576,6,FALSE)</f>
        <v>Team 365™</v>
      </c>
      <c r="C4730" s="103" t="s">
        <v>2104</v>
      </c>
      <c r="E4730" t="str">
        <f>VLOOKUP(C4730,STYLES!$1:$1048576,12,FALSE)</f>
        <v>Leader Soft Shell Jacket</v>
      </c>
      <c r="F4730" s="111" t="s">
        <v>3659</v>
      </c>
      <c r="G4730" s="111" t="s">
        <v>2809</v>
      </c>
      <c r="H4730" s="113" t="str">
        <f>VLOOKUP(C4730,STYLES!$1:$1048576,9,FALSE)</f>
        <v>Active</v>
      </c>
      <c r="I4730" s="113" t="str">
        <f>VLOOKUP(C4730,STYLES!$1:$1048576,10,FALSE)</f>
        <v>Active</v>
      </c>
      <c r="J4730" s="112" t="s">
        <v>2719</v>
      </c>
      <c r="K4730" s="139">
        <f>IFERROR(VLOOKUP(J4730,LISTS!G:H,2,FALSE),"0")</f>
        <v>8</v>
      </c>
      <c r="L4730" s="68">
        <f t="shared" si="240"/>
        <v>8</v>
      </c>
      <c r="M4730" s="112" t="s">
        <v>2719</v>
      </c>
      <c r="N4730" s="140">
        <f>IFERROR(VLOOKUP(M4730,LISTS!G:H,2,FALSE),"0")</f>
        <v>8</v>
      </c>
      <c r="O4730" s="68">
        <f t="shared" si="241"/>
        <v>8</v>
      </c>
      <c r="P4730" s="117" t="s">
        <v>2720</v>
      </c>
      <c r="Q4730" s="117" t="s">
        <v>3368</v>
      </c>
      <c r="R4730" s="117" t="s">
        <v>775</v>
      </c>
      <c r="S4730" s="103" t="s">
        <v>3369</v>
      </c>
      <c r="T4730" s="117" t="s">
        <v>775</v>
      </c>
    </row>
    <row r="4731" spans="1:20">
      <c r="A4731" s="4" t="str">
        <f>VLOOKUP(C4731,STYLES!$A$1:$R$2088,7,FALSE)</f>
        <v>Outerwear</v>
      </c>
      <c r="B4731" t="str">
        <f>VLOOKUP(C4731,STYLES!$1:$1048576,6,FALSE)</f>
        <v>Team 365™</v>
      </c>
      <c r="C4731" s="103" t="s">
        <v>2104</v>
      </c>
      <c r="E4731" t="str">
        <f>VLOOKUP(C4731,STYLES!$1:$1048576,12,FALSE)</f>
        <v>Leader Soft Shell Jacket</v>
      </c>
      <c r="F4731" s="111" t="s">
        <v>3661</v>
      </c>
      <c r="G4731" s="111" t="s">
        <v>2786</v>
      </c>
      <c r="H4731" s="113" t="str">
        <f>VLOOKUP(C4731,STYLES!$1:$1048576,9,FALSE)</f>
        <v>Active</v>
      </c>
      <c r="I4731" s="113" t="str">
        <f>VLOOKUP(C4731,STYLES!$1:$1048576,10,FALSE)</f>
        <v>Active</v>
      </c>
      <c r="J4731" s="112" t="s">
        <v>2719</v>
      </c>
      <c r="K4731" s="139">
        <f>IFERROR(VLOOKUP(J4731,LISTS!G:H,2,FALSE),"0")</f>
        <v>8</v>
      </c>
      <c r="L4731" s="68">
        <f t="shared" si="240"/>
        <v>8</v>
      </c>
      <c r="M4731" s="112" t="s">
        <v>2719</v>
      </c>
      <c r="N4731" s="140">
        <f>IFERROR(VLOOKUP(M4731,LISTS!G:H,2,FALSE),"0")</f>
        <v>8</v>
      </c>
      <c r="O4731" s="68">
        <f t="shared" si="241"/>
        <v>8</v>
      </c>
      <c r="P4731" s="117" t="s">
        <v>2720</v>
      </c>
      <c r="Q4731" s="117" t="s">
        <v>2787</v>
      </c>
      <c r="R4731" s="117" t="s">
        <v>775</v>
      </c>
      <c r="S4731" s="103" t="s">
        <v>2788</v>
      </c>
      <c r="T4731" s="117" t="s">
        <v>775</v>
      </c>
    </row>
    <row r="4732" spans="1:20">
      <c r="A4732" s="4" t="str">
        <f>VLOOKUP(C4732,STYLES!$A$1:$R$2088,7,FALSE)</f>
        <v>Outerwear</v>
      </c>
      <c r="B4732" t="str">
        <f>VLOOKUP(C4732,STYLES!$1:$1048576,6,FALSE)</f>
        <v>Team 365™</v>
      </c>
      <c r="C4732" s="103" t="s">
        <v>2104</v>
      </c>
      <c r="E4732" t="str">
        <f>VLOOKUP(C4732,STYLES!$1:$1048576,12,FALSE)</f>
        <v>Leader Soft Shell Jacket</v>
      </c>
      <c r="F4732" s="112" t="s">
        <v>3662</v>
      </c>
      <c r="G4732" s="111" t="s">
        <v>2813</v>
      </c>
      <c r="H4732" s="113" t="str">
        <f>VLOOKUP(C4732,STYLES!$1:$1048576,9,FALSE)</f>
        <v>Active</v>
      </c>
      <c r="I4732" s="113" t="str">
        <f>VLOOKUP(C4732,STYLES!$1:$1048576,10,FALSE)</f>
        <v>Active</v>
      </c>
      <c r="J4732" s="112" t="s">
        <v>2719</v>
      </c>
      <c r="K4732" s="139">
        <f>IFERROR(VLOOKUP(J4732,LISTS!G:H,2,FALSE),"0")</f>
        <v>8</v>
      </c>
      <c r="L4732" s="68">
        <f t="shared" si="240"/>
        <v>8</v>
      </c>
      <c r="M4732" s="112" t="s">
        <v>2719</v>
      </c>
      <c r="N4732" s="140">
        <f>IFERROR(VLOOKUP(M4732,LISTS!G:H,2,FALSE),"0")</f>
        <v>8</v>
      </c>
      <c r="O4732" s="68">
        <f t="shared" si="241"/>
        <v>8</v>
      </c>
      <c r="P4732" s="117" t="s">
        <v>2720</v>
      </c>
      <c r="Q4732" s="117" t="s">
        <v>3085</v>
      </c>
      <c r="R4732" s="117" t="s">
        <v>775</v>
      </c>
      <c r="S4732" s="103" t="s">
        <v>3086</v>
      </c>
      <c r="T4732" s="117" t="s">
        <v>775</v>
      </c>
    </row>
    <row r="4733" spans="1:20">
      <c r="A4733" s="4" t="str">
        <f>VLOOKUP(C4733,STYLES!$A$1:$R$2088,7,FALSE)</f>
        <v>Outerwear</v>
      </c>
      <c r="B4733" t="str">
        <f>VLOOKUP(C4733,STYLES!$1:$1048576,6,FALSE)</f>
        <v>Team 365™</v>
      </c>
      <c r="C4733" s="103" t="s">
        <v>2104</v>
      </c>
      <c r="E4733" t="str">
        <f>VLOOKUP(C4733,STYLES!$1:$1048576,12,FALSE)</f>
        <v>Leader Soft Shell Jacket</v>
      </c>
      <c r="F4733" s="112" t="s">
        <v>3681</v>
      </c>
      <c r="G4733" s="111" t="s">
        <v>2724</v>
      </c>
      <c r="H4733" s="113" t="str">
        <f>VLOOKUP(C4733,STYLES!$1:$1048576,9,FALSE)</f>
        <v>Active</v>
      </c>
      <c r="I4733" s="117" t="s">
        <v>178</v>
      </c>
      <c r="J4733" s="112" t="s">
        <v>2719</v>
      </c>
      <c r="K4733" s="139">
        <f>IFERROR(VLOOKUP(J4733,LISTS!G:H,2,FALSE),"0")</f>
        <v>8</v>
      </c>
      <c r="L4733" s="68">
        <f t="shared" si="240"/>
        <v>8</v>
      </c>
      <c r="M4733" s="117" t="s">
        <v>775</v>
      </c>
      <c r="N4733" s="140" t="str">
        <f>IFERROR(VLOOKUP(M4733,LISTS!G:H,2,FALSE),"0")</f>
        <v>0</v>
      </c>
      <c r="O4733" s="68" t="str">
        <f t="shared" si="241"/>
        <v/>
      </c>
      <c r="P4733" s="117" t="s">
        <v>2720</v>
      </c>
      <c r="Q4733" s="117" t="s">
        <v>3003</v>
      </c>
      <c r="R4733" s="117" t="s">
        <v>775</v>
      </c>
      <c r="S4733" s="103" t="s">
        <v>3004</v>
      </c>
      <c r="T4733" s="117" t="s">
        <v>775</v>
      </c>
    </row>
    <row r="4734" spans="1:20">
      <c r="A4734" s="4" t="str">
        <f>VLOOKUP(C4734,STYLES!$A$1:$R$2088,7,FALSE)</f>
        <v>Outerwear</v>
      </c>
      <c r="B4734" t="str">
        <f>VLOOKUP(C4734,STYLES!$1:$1048576,6,FALSE)</f>
        <v>Team 365™</v>
      </c>
      <c r="C4734" s="103" t="s">
        <v>2104</v>
      </c>
      <c r="E4734" t="str">
        <f>VLOOKUP(C4734,STYLES!$1:$1048576,12,FALSE)</f>
        <v>Leader Soft Shell Jacket</v>
      </c>
      <c r="F4734" s="112" t="s">
        <v>3651</v>
      </c>
      <c r="G4734" s="111" t="s">
        <v>2728</v>
      </c>
      <c r="H4734" s="113" t="str">
        <f>VLOOKUP(C4734,STYLES!$1:$1048576,9,FALSE)</f>
        <v>Active</v>
      </c>
      <c r="I4734" s="117" t="s">
        <v>178</v>
      </c>
      <c r="J4734" s="112" t="s">
        <v>2719</v>
      </c>
      <c r="K4734" s="139">
        <f>IFERROR(VLOOKUP(J4734,LISTS!G:H,2,FALSE),"0")</f>
        <v>8</v>
      </c>
      <c r="L4734" s="68">
        <f t="shared" si="240"/>
        <v>8</v>
      </c>
      <c r="M4734" s="117" t="s">
        <v>775</v>
      </c>
      <c r="N4734" s="140" t="str">
        <f>IFERROR(VLOOKUP(M4734,LISTS!G:H,2,FALSE),"0")</f>
        <v>0</v>
      </c>
      <c r="O4734" s="68" t="str">
        <f t="shared" si="241"/>
        <v/>
      </c>
      <c r="P4734" s="117" t="s">
        <v>2720</v>
      </c>
      <c r="Q4734" s="117" t="s">
        <v>3652</v>
      </c>
      <c r="R4734" s="117" t="s">
        <v>775</v>
      </c>
      <c r="S4734" s="103" t="s">
        <v>3653</v>
      </c>
      <c r="T4734" s="117" t="s">
        <v>775</v>
      </c>
    </row>
    <row r="4735" spans="1:20">
      <c r="A4735" s="4" t="str">
        <f>VLOOKUP(C4735,STYLES!$A$1:$R$2088,7,FALSE)</f>
        <v>Outerwear</v>
      </c>
      <c r="B4735" t="str">
        <f>VLOOKUP(C4735,STYLES!$1:$1048576,6,FALSE)</f>
        <v>Team 365™</v>
      </c>
      <c r="C4735" s="103" t="s">
        <v>2104</v>
      </c>
      <c r="E4735" t="str">
        <f>VLOOKUP(C4735,STYLES!$1:$1048576,12,FALSE)</f>
        <v>Leader Soft Shell Jacket</v>
      </c>
      <c r="F4735" s="112" t="s">
        <v>3641</v>
      </c>
      <c r="G4735" s="111" t="s">
        <v>2820</v>
      </c>
      <c r="H4735" s="113" t="str">
        <f>VLOOKUP(C4735,STYLES!$1:$1048576,9,FALSE)</f>
        <v>Active</v>
      </c>
      <c r="I4735" s="117" t="s">
        <v>178</v>
      </c>
      <c r="J4735" s="112" t="s">
        <v>2719</v>
      </c>
      <c r="K4735" s="139">
        <f>IFERROR(VLOOKUP(J4735,LISTS!G:H,2,FALSE),"0")</f>
        <v>8</v>
      </c>
      <c r="L4735" s="68">
        <f t="shared" si="240"/>
        <v>8</v>
      </c>
      <c r="M4735" s="117" t="s">
        <v>775</v>
      </c>
      <c r="N4735" s="140" t="str">
        <f>IFERROR(VLOOKUP(M4735,LISTS!G:H,2,FALSE),"0")</f>
        <v>0</v>
      </c>
      <c r="O4735" s="68" t="str">
        <f t="shared" si="241"/>
        <v/>
      </c>
      <c r="P4735" s="117" t="s">
        <v>2720</v>
      </c>
      <c r="Q4735" s="117" t="s">
        <v>3642</v>
      </c>
      <c r="R4735" s="117" t="s">
        <v>775</v>
      </c>
      <c r="S4735" s="103" t="s">
        <v>3643</v>
      </c>
      <c r="T4735" s="117" t="s">
        <v>775</v>
      </c>
    </row>
    <row r="4736" spans="1:20">
      <c r="A4736" s="4" t="str">
        <f>VLOOKUP(C4736,STYLES!$A$1:$R$2088,7,FALSE)</f>
        <v>Outerwear</v>
      </c>
      <c r="B4736" t="str">
        <f>VLOOKUP(C4736,STYLES!$1:$1048576,6,FALSE)</f>
        <v>Team 365™</v>
      </c>
      <c r="C4736" s="103" t="s">
        <v>2104</v>
      </c>
      <c r="E4736" t="str">
        <f>VLOOKUP(C4736,STYLES!$1:$1048576,12,FALSE)</f>
        <v>Leader Soft Shell Jacket</v>
      </c>
      <c r="F4736" s="119" t="s">
        <v>3644</v>
      </c>
      <c r="G4736" s="111" t="s">
        <v>2732</v>
      </c>
      <c r="H4736" s="113" t="str">
        <f>VLOOKUP(C4736,STYLES!$1:$1048576,9,FALSE)</f>
        <v>Active</v>
      </c>
      <c r="I4736" s="117" t="s">
        <v>178</v>
      </c>
      <c r="J4736" s="112" t="s">
        <v>2719</v>
      </c>
      <c r="K4736" s="139">
        <f>IFERROR(VLOOKUP(J4736,LISTS!G:H,2,FALSE),"0")</f>
        <v>8</v>
      </c>
      <c r="L4736" s="68">
        <f t="shared" si="240"/>
        <v>8</v>
      </c>
      <c r="M4736" s="117" t="s">
        <v>775</v>
      </c>
      <c r="N4736" s="140" t="str">
        <f>IFERROR(VLOOKUP(M4736,LISTS!G:H,2,FALSE),"0")</f>
        <v>0</v>
      </c>
      <c r="O4736" s="68" t="str">
        <f t="shared" si="241"/>
        <v/>
      </c>
      <c r="P4736" s="117" t="s">
        <v>2720</v>
      </c>
      <c r="Q4736" s="117" t="s">
        <v>3645</v>
      </c>
      <c r="R4736" s="117" t="s">
        <v>775</v>
      </c>
      <c r="S4736" s="103" t="s">
        <v>3646</v>
      </c>
      <c r="T4736" s="117" t="s">
        <v>775</v>
      </c>
    </row>
    <row r="4737" spans="1:20">
      <c r="A4737" s="4" t="str">
        <f>VLOOKUP(C4737,STYLES!$A$1:$R$2088,7,FALSE)</f>
        <v>Outerwear</v>
      </c>
      <c r="B4737" t="str">
        <f>VLOOKUP(C4737,STYLES!$1:$1048576,6,FALSE)</f>
        <v>Team 365™</v>
      </c>
      <c r="C4737" s="103" t="s">
        <v>2104</v>
      </c>
      <c r="E4737" t="str">
        <f>VLOOKUP(C4737,STYLES!$1:$1048576,12,FALSE)</f>
        <v>Leader Soft Shell Jacket</v>
      </c>
      <c r="F4737" s="119" t="s">
        <v>3647</v>
      </c>
      <c r="G4737" s="111" t="s">
        <v>2724</v>
      </c>
      <c r="H4737" s="113" t="str">
        <f>VLOOKUP(C4737,STYLES!$1:$1048576,9,FALSE)</f>
        <v>Active</v>
      </c>
      <c r="I4737" s="117" t="s">
        <v>178</v>
      </c>
      <c r="J4737" s="112" t="s">
        <v>2719</v>
      </c>
      <c r="K4737" s="139">
        <f>IFERROR(VLOOKUP(J4737,LISTS!G:H,2,FALSE),"0")</f>
        <v>8</v>
      </c>
      <c r="L4737" s="68">
        <f t="shared" si="240"/>
        <v>8</v>
      </c>
      <c r="M4737" s="117" t="s">
        <v>775</v>
      </c>
      <c r="N4737" s="140" t="str">
        <f>IFERROR(VLOOKUP(M4737,LISTS!G:H,2,FALSE),"0")</f>
        <v>0</v>
      </c>
      <c r="O4737" s="68" t="str">
        <f t="shared" si="241"/>
        <v/>
      </c>
      <c r="P4737" s="117" t="s">
        <v>2720</v>
      </c>
      <c r="Q4737" s="117" t="s">
        <v>2852</v>
      </c>
      <c r="R4737" s="117" t="s">
        <v>775</v>
      </c>
      <c r="S4737" s="103" t="s">
        <v>2989</v>
      </c>
      <c r="T4737" s="117" t="s">
        <v>775</v>
      </c>
    </row>
    <row r="4738" spans="1:20">
      <c r="A4738" s="4"/>
      <c r="F4738" s="112"/>
      <c r="G4738" s="111"/>
      <c r="I4738" s="130"/>
      <c r="J4738" s="112"/>
      <c r="K4738" s="139"/>
      <c r="L4738" s="60">
        <f>SUM(L4719:L4737)</f>
        <v>152</v>
      </c>
      <c r="N4738" s="140"/>
      <c r="O4738" s="60">
        <f>SUM(O4719:O4737)</f>
        <v>112</v>
      </c>
      <c r="Q4738" s="117"/>
      <c r="R4738" s="117"/>
      <c r="S4738" s="103"/>
      <c r="T4738" s="103"/>
    </row>
    <row r="4739" spans="1:20">
      <c r="A4739" s="4" t="str">
        <f>VLOOKUP(C4739,STYLES!$A$1:$R$2088,7,FALSE)</f>
        <v>Outerwear</v>
      </c>
      <c r="B4739" t="str">
        <f>VLOOKUP(C4739,STYLES!$1:$1048576,6,FALSE)</f>
        <v>Team 365™</v>
      </c>
      <c r="C4739" s="103" t="s">
        <v>2109</v>
      </c>
      <c r="E4739" t="str">
        <f>VLOOKUP(C4739,STYLES!$1:$1048576,12,FALSE)</f>
        <v>Leader Soft Shell Jacket</v>
      </c>
      <c r="F4739" s="111" t="s">
        <v>2718</v>
      </c>
      <c r="G4739" s="111" t="s">
        <v>2718</v>
      </c>
      <c r="H4739" s="113" t="str">
        <f>VLOOKUP(C4739,STYLES!$1:$1048576,9,FALSE)</f>
        <v>Active</v>
      </c>
      <c r="I4739" s="113" t="str">
        <f>VLOOKUP(C4739,STYLES!$1:$1048576,10,FALSE)</f>
        <v>Active</v>
      </c>
      <c r="J4739" s="112" t="s">
        <v>2745</v>
      </c>
      <c r="K4739" s="139">
        <f>IFERROR(VLOOKUP(J4739,LISTS!G:H,2,FALSE),"0")</f>
        <v>7</v>
      </c>
      <c r="L4739" s="68">
        <f t="shared" si="240"/>
        <v>7</v>
      </c>
      <c r="M4739" s="112" t="s">
        <v>2745</v>
      </c>
      <c r="N4739" s="140">
        <f>IFERROR(VLOOKUP(M4739,LISTS!G:H,2,FALSE),"0")</f>
        <v>7</v>
      </c>
      <c r="O4739" s="68">
        <f t="shared" si="241"/>
        <v>7</v>
      </c>
      <c r="P4739" s="117" t="s">
        <v>2720</v>
      </c>
      <c r="Q4739" s="101" t="s">
        <v>2721</v>
      </c>
      <c r="R4739" s="117" t="s">
        <v>775</v>
      </c>
      <c r="S4739" s="112" t="s">
        <v>2722</v>
      </c>
      <c r="T4739" s="117" t="s">
        <v>775</v>
      </c>
    </row>
    <row r="4740" spans="1:20">
      <c r="A4740" s="4" t="str">
        <f>VLOOKUP(C4740,STYLES!$A$1:$R$2088,7,FALSE)</f>
        <v>Outerwear</v>
      </c>
      <c r="B4740" t="str">
        <f>VLOOKUP(C4740,STYLES!$1:$1048576,6,FALSE)</f>
        <v>Team 365™</v>
      </c>
      <c r="C4740" s="103" t="s">
        <v>2109</v>
      </c>
      <c r="E4740" t="str">
        <f>VLOOKUP(C4740,STYLES!$1:$1048576,12,FALSE)</f>
        <v>Leader Soft Shell Jacket</v>
      </c>
      <c r="F4740" s="111" t="s">
        <v>3638</v>
      </c>
      <c r="G4740" s="111" t="s">
        <v>2991</v>
      </c>
      <c r="H4740" s="113" t="str">
        <f>VLOOKUP(C4740,STYLES!$1:$1048576,9,FALSE)</f>
        <v>Active</v>
      </c>
      <c r="I4740" s="113" t="str">
        <f>VLOOKUP(C4740,STYLES!$1:$1048576,10,FALSE)</f>
        <v>Active</v>
      </c>
      <c r="J4740" s="112" t="s">
        <v>2745</v>
      </c>
      <c r="K4740" s="139">
        <f>IFERROR(VLOOKUP(J4740,LISTS!G:H,2,FALSE),"0")</f>
        <v>7</v>
      </c>
      <c r="L4740" s="68">
        <f t="shared" si="240"/>
        <v>7</v>
      </c>
      <c r="M4740" s="112" t="s">
        <v>2745</v>
      </c>
      <c r="N4740" s="140">
        <f>IFERROR(VLOOKUP(M4740,LISTS!G:H,2,FALSE),"0")</f>
        <v>7</v>
      </c>
      <c r="O4740" s="68">
        <f t="shared" si="241"/>
        <v>7</v>
      </c>
      <c r="P4740" s="117" t="s">
        <v>2720</v>
      </c>
      <c r="Q4740" s="117" t="s">
        <v>3615</v>
      </c>
      <c r="R4740" s="117" t="s">
        <v>775</v>
      </c>
      <c r="S4740" s="103" t="s">
        <v>3616</v>
      </c>
      <c r="T4740" s="117" t="s">
        <v>775</v>
      </c>
    </row>
    <row r="4741" spans="1:20">
      <c r="A4741" s="4" t="str">
        <f>VLOOKUP(C4741,STYLES!$A$1:$R$2088,7,FALSE)</f>
        <v>Outerwear</v>
      </c>
      <c r="B4741" t="str">
        <f>VLOOKUP(C4741,STYLES!$1:$1048576,6,FALSE)</f>
        <v>Team 365™</v>
      </c>
      <c r="C4741" s="103" t="s">
        <v>2109</v>
      </c>
      <c r="E4741" t="str">
        <f>VLOOKUP(C4741,STYLES!$1:$1048576,12,FALSE)</f>
        <v>Leader Soft Shell Jacket</v>
      </c>
      <c r="F4741" s="111" t="s">
        <v>3639</v>
      </c>
      <c r="G4741" s="111" t="s">
        <v>2805</v>
      </c>
      <c r="H4741" s="113" t="str">
        <f>VLOOKUP(C4741,STYLES!$1:$1048576,9,FALSE)</f>
        <v>Active</v>
      </c>
      <c r="I4741" s="113" t="str">
        <f>VLOOKUP(C4741,STYLES!$1:$1048576,10,FALSE)</f>
        <v>Active</v>
      </c>
      <c r="J4741" s="112" t="s">
        <v>2745</v>
      </c>
      <c r="K4741" s="139">
        <f>IFERROR(VLOOKUP(J4741,LISTS!G:H,2,FALSE),"0")</f>
        <v>7</v>
      </c>
      <c r="L4741" s="68">
        <f t="shared" si="240"/>
        <v>7</v>
      </c>
      <c r="M4741" s="112" t="s">
        <v>2745</v>
      </c>
      <c r="N4741" s="140">
        <f>IFERROR(VLOOKUP(M4741,LISTS!G:H,2,FALSE),"0")</f>
        <v>7</v>
      </c>
      <c r="O4741" s="68">
        <f t="shared" si="241"/>
        <v>7</v>
      </c>
      <c r="P4741" s="117" t="s">
        <v>2720</v>
      </c>
      <c r="Q4741" s="117" t="s">
        <v>3252</v>
      </c>
      <c r="R4741" s="103" t="s">
        <v>775</v>
      </c>
      <c r="S4741" s="103" t="s">
        <v>3253</v>
      </c>
      <c r="T4741" s="103" t="s">
        <v>775</v>
      </c>
    </row>
    <row r="4742" spans="1:20">
      <c r="A4742" s="4" t="str">
        <f>VLOOKUP(C4742,STYLES!$A$1:$R$2088,7,FALSE)</f>
        <v>Outerwear</v>
      </c>
      <c r="B4742" t="str">
        <f>VLOOKUP(C4742,STYLES!$1:$1048576,6,FALSE)</f>
        <v>Team 365™</v>
      </c>
      <c r="C4742" s="103" t="s">
        <v>2109</v>
      </c>
      <c r="E4742" t="str">
        <f>VLOOKUP(C4742,STYLES!$1:$1048576,12,FALSE)</f>
        <v>Leader Soft Shell Jacket</v>
      </c>
      <c r="F4742" s="111" t="s">
        <v>3640</v>
      </c>
      <c r="G4742" s="111" t="s">
        <v>2747</v>
      </c>
      <c r="H4742" s="113" t="str">
        <f>VLOOKUP(C4742,STYLES!$1:$1048576,9,FALSE)</f>
        <v>Active</v>
      </c>
      <c r="I4742" s="113" t="str">
        <f>VLOOKUP(C4742,STYLES!$1:$1048576,10,FALSE)</f>
        <v>Active</v>
      </c>
      <c r="J4742" s="112" t="s">
        <v>2745</v>
      </c>
      <c r="K4742" s="139">
        <f>IFERROR(VLOOKUP(J4742,LISTS!G:H,2,FALSE),"0")</f>
        <v>7</v>
      </c>
      <c r="L4742" s="68">
        <f t="shared" si="240"/>
        <v>7</v>
      </c>
      <c r="M4742" s="112" t="s">
        <v>2745</v>
      </c>
      <c r="N4742" s="140">
        <f>IFERROR(VLOOKUP(M4742,LISTS!G:H,2,FALSE),"0")</f>
        <v>7</v>
      </c>
      <c r="O4742" s="68">
        <f t="shared" si="241"/>
        <v>7</v>
      </c>
      <c r="P4742" s="117" t="s">
        <v>2720</v>
      </c>
      <c r="Q4742" s="117" t="s">
        <v>2748</v>
      </c>
      <c r="R4742" s="117" t="s">
        <v>775</v>
      </c>
      <c r="S4742" s="103" t="s">
        <v>2749</v>
      </c>
      <c r="T4742" s="117" t="s">
        <v>775</v>
      </c>
    </row>
    <row r="4743" spans="1:20">
      <c r="A4743" s="4" t="str">
        <f>VLOOKUP(C4743,STYLES!$A$1:$R$2088,7,FALSE)</f>
        <v>Outerwear</v>
      </c>
      <c r="B4743" t="str">
        <f>VLOOKUP(C4743,STYLES!$1:$1048576,6,FALSE)</f>
        <v>Team 365™</v>
      </c>
      <c r="C4743" s="103" t="s">
        <v>2109</v>
      </c>
      <c r="E4743" t="str">
        <f>VLOOKUP(C4743,STYLES!$1:$1048576,12,FALSE)</f>
        <v>Leader Soft Shell Jacket</v>
      </c>
      <c r="F4743" s="111" t="s">
        <v>3648</v>
      </c>
      <c r="G4743" s="111" t="s">
        <v>2740</v>
      </c>
      <c r="H4743" s="113" t="str">
        <f>VLOOKUP(C4743,STYLES!$1:$1048576,9,FALSE)</f>
        <v>Active</v>
      </c>
      <c r="I4743" s="113" t="str">
        <f>VLOOKUP(C4743,STYLES!$1:$1048576,10,FALSE)</f>
        <v>Active</v>
      </c>
      <c r="J4743" s="112" t="s">
        <v>2745</v>
      </c>
      <c r="K4743" s="139">
        <f>IFERROR(VLOOKUP(J4743,LISTS!G:H,2,FALSE),"0")</f>
        <v>7</v>
      </c>
      <c r="L4743" s="68">
        <f t="shared" si="240"/>
        <v>7</v>
      </c>
      <c r="M4743" s="112" t="s">
        <v>2745</v>
      </c>
      <c r="N4743" s="140">
        <f>IFERROR(VLOOKUP(M4743,LISTS!G:H,2,FALSE),"0")</f>
        <v>7</v>
      </c>
      <c r="O4743" s="68">
        <f t="shared" si="241"/>
        <v>7</v>
      </c>
      <c r="P4743" s="117" t="s">
        <v>2720</v>
      </c>
      <c r="Q4743" s="117" t="s">
        <v>3619</v>
      </c>
      <c r="R4743" s="117" t="s">
        <v>775</v>
      </c>
      <c r="S4743" s="103" t="s">
        <v>3620</v>
      </c>
      <c r="T4743" s="117" t="s">
        <v>775</v>
      </c>
    </row>
    <row r="4744" spans="1:20">
      <c r="A4744" s="4" t="str">
        <f>VLOOKUP(C4744,STYLES!$A$1:$R$2088,7,FALSE)</f>
        <v>Outerwear</v>
      </c>
      <c r="B4744" t="str">
        <f>VLOOKUP(C4744,STYLES!$1:$1048576,6,FALSE)</f>
        <v>Team 365™</v>
      </c>
      <c r="C4744" s="103" t="s">
        <v>2109</v>
      </c>
      <c r="E4744" t="str">
        <f>VLOOKUP(C4744,STYLES!$1:$1048576,12,FALSE)</f>
        <v>Leader Soft Shell Jacket</v>
      </c>
      <c r="F4744" s="111" t="s">
        <v>3649</v>
      </c>
      <c r="G4744" s="111" t="s">
        <v>2732</v>
      </c>
      <c r="H4744" s="113" t="str">
        <f>VLOOKUP(C4744,STYLES!$1:$1048576,9,FALSE)</f>
        <v>Active</v>
      </c>
      <c r="I4744" s="113" t="str">
        <f>VLOOKUP(C4744,STYLES!$1:$1048576,10,FALSE)</f>
        <v>Active</v>
      </c>
      <c r="J4744" s="112" t="s">
        <v>2745</v>
      </c>
      <c r="K4744" s="139">
        <f>IFERROR(VLOOKUP(J4744,LISTS!G:H,2,FALSE),"0")</f>
        <v>7</v>
      </c>
      <c r="L4744" s="68">
        <f t="shared" si="240"/>
        <v>7</v>
      </c>
      <c r="M4744" s="112" t="s">
        <v>2745</v>
      </c>
      <c r="N4744" s="140">
        <f>IFERROR(VLOOKUP(M4744,LISTS!G:H,2,FALSE),"0")</f>
        <v>7</v>
      </c>
      <c r="O4744" s="68">
        <f t="shared" si="241"/>
        <v>7</v>
      </c>
      <c r="P4744" s="117" t="s">
        <v>2720</v>
      </c>
      <c r="Q4744" s="117" t="s">
        <v>3622</v>
      </c>
      <c r="R4744" s="117" t="s">
        <v>775</v>
      </c>
      <c r="S4744" s="103" t="s">
        <v>3623</v>
      </c>
      <c r="T4744" s="117" t="s">
        <v>775</v>
      </c>
    </row>
    <row r="4745" spans="1:20">
      <c r="A4745" s="4" t="str">
        <f>VLOOKUP(C4745,STYLES!$A$1:$R$2088,7,FALSE)</f>
        <v>Outerwear</v>
      </c>
      <c r="B4745" t="str">
        <f>VLOOKUP(C4745,STYLES!$1:$1048576,6,FALSE)</f>
        <v>Team 365™</v>
      </c>
      <c r="C4745" s="103" t="s">
        <v>2109</v>
      </c>
      <c r="E4745" t="str">
        <f>VLOOKUP(C4745,STYLES!$1:$1048576,12,FALSE)</f>
        <v>Leader Soft Shell Jacket</v>
      </c>
      <c r="F4745" s="111" t="s">
        <v>3654</v>
      </c>
      <c r="G4745" s="111" t="s">
        <v>2751</v>
      </c>
      <c r="H4745" s="113" t="str">
        <f>VLOOKUP(C4745,STYLES!$1:$1048576,9,FALSE)</f>
        <v>Active</v>
      </c>
      <c r="I4745" s="113" t="str">
        <f>VLOOKUP(C4745,STYLES!$1:$1048576,10,FALSE)</f>
        <v>Active</v>
      </c>
      <c r="J4745" s="112" t="s">
        <v>2745</v>
      </c>
      <c r="K4745" s="139">
        <f>IFERROR(VLOOKUP(J4745,LISTS!G:H,2,FALSE),"0")</f>
        <v>7</v>
      </c>
      <c r="L4745" s="68">
        <f t="shared" si="240"/>
        <v>7</v>
      </c>
      <c r="M4745" s="112" t="s">
        <v>2745</v>
      </c>
      <c r="N4745" s="140">
        <f>IFERROR(VLOOKUP(M4745,LISTS!G:H,2,FALSE),"0")</f>
        <v>7</v>
      </c>
      <c r="O4745" s="68">
        <f t="shared" si="241"/>
        <v>7</v>
      </c>
      <c r="P4745" s="117" t="s">
        <v>2720</v>
      </c>
      <c r="Q4745" s="117" t="s">
        <v>3625</v>
      </c>
      <c r="R4745" s="117" t="s">
        <v>775</v>
      </c>
      <c r="S4745" s="103" t="s">
        <v>3626</v>
      </c>
      <c r="T4745" s="117" t="s">
        <v>775</v>
      </c>
    </row>
    <row r="4746" spans="1:20">
      <c r="A4746" s="4" t="str">
        <f>VLOOKUP(C4746,STYLES!$A$1:$R$2088,7,FALSE)</f>
        <v>Outerwear</v>
      </c>
      <c r="B4746" t="str">
        <f>VLOOKUP(C4746,STYLES!$1:$1048576,6,FALSE)</f>
        <v>Team 365™</v>
      </c>
      <c r="C4746" s="103" t="s">
        <v>2109</v>
      </c>
      <c r="E4746" t="str">
        <f>VLOOKUP(C4746,STYLES!$1:$1048576,12,FALSE)</f>
        <v>Leader Soft Shell Jacket</v>
      </c>
      <c r="F4746" s="111" t="s">
        <v>3655</v>
      </c>
      <c r="G4746" s="111" t="s">
        <v>2724</v>
      </c>
      <c r="H4746" s="113" t="str">
        <f>VLOOKUP(C4746,STYLES!$1:$1048576,9,FALSE)</f>
        <v>Active</v>
      </c>
      <c r="I4746" s="113" t="str">
        <f>VLOOKUP(C4746,STYLES!$1:$1048576,10,FALSE)</f>
        <v>Active</v>
      </c>
      <c r="J4746" s="112" t="s">
        <v>2745</v>
      </c>
      <c r="K4746" s="139">
        <f>IFERROR(VLOOKUP(J4746,LISTS!G:H,2,FALSE),"0")</f>
        <v>7</v>
      </c>
      <c r="L4746" s="68">
        <f t="shared" si="240"/>
        <v>7</v>
      </c>
      <c r="M4746" s="112" t="s">
        <v>2745</v>
      </c>
      <c r="N4746" s="140">
        <f>IFERROR(VLOOKUP(M4746,LISTS!G:H,2,FALSE),"0")</f>
        <v>7</v>
      </c>
      <c r="O4746" s="68">
        <f t="shared" si="241"/>
        <v>7</v>
      </c>
      <c r="P4746" s="117" t="s">
        <v>2720</v>
      </c>
      <c r="Q4746" s="117" t="s">
        <v>2794</v>
      </c>
      <c r="R4746" s="117" t="s">
        <v>775</v>
      </c>
      <c r="S4746" s="103" t="s">
        <v>2795</v>
      </c>
      <c r="T4746" s="117" t="s">
        <v>775</v>
      </c>
    </row>
    <row r="4747" spans="1:20">
      <c r="A4747" s="4" t="str">
        <f>VLOOKUP(C4747,STYLES!$A$1:$R$2088,7,FALSE)</f>
        <v>Outerwear</v>
      </c>
      <c r="B4747" t="str">
        <f>VLOOKUP(C4747,STYLES!$1:$1048576,6,FALSE)</f>
        <v>Team 365™</v>
      </c>
      <c r="C4747" s="103" t="s">
        <v>2109</v>
      </c>
      <c r="E4747" t="str">
        <f>VLOOKUP(C4747,STYLES!$1:$1048576,12,FALSE)</f>
        <v>Leader Soft Shell Jacket</v>
      </c>
      <c r="F4747" s="111" t="s">
        <v>3656</v>
      </c>
      <c r="G4747" s="111" t="s">
        <v>2797</v>
      </c>
      <c r="H4747" s="113" t="str">
        <f>VLOOKUP(C4747,STYLES!$1:$1048576,9,FALSE)</f>
        <v>Active</v>
      </c>
      <c r="I4747" s="113" t="str">
        <f>VLOOKUP(C4747,STYLES!$1:$1048576,10,FALSE)</f>
        <v>Active</v>
      </c>
      <c r="J4747" s="112" t="s">
        <v>2745</v>
      </c>
      <c r="K4747" s="139">
        <f>IFERROR(VLOOKUP(J4747,LISTS!G:H,2,FALSE),"0")</f>
        <v>7</v>
      </c>
      <c r="L4747" s="68">
        <f t="shared" si="240"/>
        <v>7</v>
      </c>
      <c r="M4747" s="112" t="s">
        <v>2745</v>
      </c>
      <c r="N4747" s="140">
        <f>IFERROR(VLOOKUP(M4747,LISTS!G:H,2,FALSE),"0")</f>
        <v>7</v>
      </c>
      <c r="O4747" s="68">
        <f t="shared" si="241"/>
        <v>7</v>
      </c>
      <c r="P4747" s="117" t="s">
        <v>2720</v>
      </c>
      <c r="Q4747" s="117" t="s">
        <v>3206</v>
      </c>
      <c r="R4747" s="117" t="s">
        <v>775</v>
      </c>
      <c r="S4747" s="103" t="s">
        <v>3207</v>
      </c>
      <c r="T4747" s="117" t="s">
        <v>775</v>
      </c>
    </row>
    <row r="4748" spans="1:20">
      <c r="A4748" s="4" t="str">
        <f>VLOOKUP(C4748,STYLES!$A$1:$R$2088,7,FALSE)</f>
        <v>Outerwear</v>
      </c>
      <c r="B4748" t="str">
        <f>VLOOKUP(C4748,STYLES!$1:$1048576,6,FALSE)</f>
        <v>Team 365™</v>
      </c>
      <c r="C4748" s="103" t="s">
        <v>2109</v>
      </c>
      <c r="E4748" t="str">
        <f>VLOOKUP(C4748,STYLES!$1:$1048576,12,FALSE)</f>
        <v>Leader Soft Shell Jacket</v>
      </c>
      <c r="F4748" s="111" t="s">
        <v>3657</v>
      </c>
      <c r="G4748" s="111" t="s">
        <v>2879</v>
      </c>
      <c r="H4748" s="113" t="str">
        <f>VLOOKUP(C4748,STYLES!$1:$1048576,9,FALSE)</f>
        <v>Active</v>
      </c>
      <c r="I4748" s="113" t="str">
        <f>VLOOKUP(C4748,STYLES!$1:$1048576,10,FALSE)</f>
        <v>Active</v>
      </c>
      <c r="J4748" s="112" t="s">
        <v>2745</v>
      </c>
      <c r="K4748" s="139">
        <f>IFERROR(VLOOKUP(J4748,LISTS!G:H,2,FALSE),"0")</f>
        <v>7</v>
      </c>
      <c r="L4748" s="68">
        <f t="shared" si="240"/>
        <v>7</v>
      </c>
      <c r="M4748" s="112" t="s">
        <v>2745</v>
      </c>
      <c r="N4748" s="140">
        <f>IFERROR(VLOOKUP(M4748,LISTS!G:H,2,FALSE),"0")</f>
        <v>7</v>
      </c>
      <c r="O4748" s="68">
        <f t="shared" si="241"/>
        <v>7</v>
      </c>
      <c r="P4748" s="117" t="s">
        <v>2720</v>
      </c>
      <c r="Q4748" s="117" t="s">
        <v>3630</v>
      </c>
      <c r="R4748" s="117" t="s">
        <v>775</v>
      </c>
      <c r="S4748" s="103" t="s">
        <v>3631</v>
      </c>
      <c r="T4748" s="117" t="s">
        <v>775</v>
      </c>
    </row>
    <row r="4749" spans="1:20">
      <c r="A4749" s="4" t="str">
        <f>VLOOKUP(C4749,STYLES!$A$1:$R$2088,7,FALSE)</f>
        <v>Outerwear</v>
      </c>
      <c r="B4749" t="str">
        <f>VLOOKUP(C4749,STYLES!$1:$1048576,6,FALSE)</f>
        <v>Team 365™</v>
      </c>
      <c r="C4749" s="103" t="s">
        <v>2109</v>
      </c>
      <c r="E4749" t="str">
        <f>VLOOKUP(C4749,STYLES!$1:$1048576,12,FALSE)</f>
        <v>Leader Soft Shell Jacket</v>
      </c>
      <c r="F4749" s="111" t="s">
        <v>3658</v>
      </c>
      <c r="G4749" s="111" t="s">
        <v>2755</v>
      </c>
      <c r="H4749" s="113" t="str">
        <f>VLOOKUP(C4749,STYLES!$1:$1048576,9,FALSE)</f>
        <v>Active</v>
      </c>
      <c r="I4749" s="113" t="str">
        <f>VLOOKUP(C4749,STYLES!$1:$1048576,10,FALSE)</f>
        <v>Active</v>
      </c>
      <c r="J4749" s="112" t="s">
        <v>2745</v>
      </c>
      <c r="K4749" s="139">
        <f>IFERROR(VLOOKUP(J4749,LISTS!G:H,2,FALSE),"0")</f>
        <v>7</v>
      </c>
      <c r="L4749" s="68">
        <f t="shared" si="240"/>
        <v>7</v>
      </c>
      <c r="M4749" s="112" t="s">
        <v>2745</v>
      </c>
      <c r="N4749" s="140">
        <f>IFERROR(VLOOKUP(M4749,LISTS!G:H,2,FALSE),"0")</f>
        <v>7</v>
      </c>
      <c r="O4749" s="68">
        <f t="shared" si="241"/>
        <v>7</v>
      </c>
      <c r="P4749" s="117" t="s">
        <v>2720</v>
      </c>
      <c r="Q4749" s="117" t="s">
        <v>3633</v>
      </c>
      <c r="R4749" s="117" t="s">
        <v>775</v>
      </c>
      <c r="S4749" s="103" t="s">
        <v>3238</v>
      </c>
      <c r="T4749" s="117" t="s">
        <v>775</v>
      </c>
    </row>
    <row r="4750" spans="1:20">
      <c r="A4750" s="4" t="str">
        <f>VLOOKUP(C4750,STYLES!$A$1:$R$2088,7,FALSE)</f>
        <v>Outerwear</v>
      </c>
      <c r="B4750" t="str">
        <f>VLOOKUP(C4750,STYLES!$1:$1048576,6,FALSE)</f>
        <v>Team 365™</v>
      </c>
      <c r="C4750" s="103" t="s">
        <v>2109</v>
      </c>
      <c r="E4750" t="str">
        <f>VLOOKUP(C4750,STYLES!$1:$1048576,12,FALSE)</f>
        <v>Leader Soft Shell Jacket</v>
      </c>
      <c r="F4750" s="111" t="s">
        <v>3659</v>
      </c>
      <c r="G4750" s="111" t="s">
        <v>2809</v>
      </c>
      <c r="H4750" s="113" t="str">
        <f>VLOOKUP(C4750,STYLES!$1:$1048576,9,FALSE)</f>
        <v>Active</v>
      </c>
      <c r="I4750" s="113" t="str">
        <f>VLOOKUP(C4750,STYLES!$1:$1048576,10,FALSE)</f>
        <v>Active</v>
      </c>
      <c r="J4750" s="112" t="s">
        <v>2745</v>
      </c>
      <c r="K4750" s="139">
        <f>IFERROR(VLOOKUP(J4750,LISTS!G:H,2,FALSE),"0")</f>
        <v>7</v>
      </c>
      <c r="L4750" s="68">
        <f t="shared" si="240"/>
        <v>7</v>
      </c>
      <c r="M4750" s="112" t="s">
        <v>2745</v>
      </c>
      <c r="N4750" s="140">
        <f>IFERROR(VLOOKUP(M4750,LISTS!G:H,2,FALSE),"0")</f>
        <v>7</v>
      </c>
      <c r="O4750" s="68">
        <f t="shared" si="241"/>
        <v>7</v>
      </c>
      <c r="P4750" s="117" t="s">
        <v>2720</v>
      </c>
      <c r="Q4750" s="117" t="s">
        <v>3368</v>
      </c>
      <c r="R4750" s="117" t="s">
        <v>775</v>
      </c>
      <c r="S4750" s="103" t="s">
        <v>3369</v>
      </c>
      <c r="T4750" s="117" t="s">
        <v>775</v>
      </c>
    </row>
    <row r="4751" spans="1:20">
      <c r="A4751" s="4" t="str">
        <f>VLOOKUP(C4751,STYLES!$A$1:$R$2088,7,FALSE)</f>
        <v>Outerwear</v>
      </c>
      <c r="B4751" t="str">
        <f>VLOOKUP(C4751,STYLES!$1:$1048576,6,FALSE)</f>
        <v>Team 365™</v>
      </c>
      <c r="C4751" s="103" t="s">
        <v>2109</v>
      </c>
      <c r="E4751" t="str">
        <f>VLOOKUP(C4751,STYLES!$1:$1048576,12,FALSE)</f>
        <v>Leader Soft Shell Jacket</v>
      </c>
      <c r="F4751" s="111" t="s">
        <v>3661</v>
      </c>
      <c r="G4751" s="111" t="s">
        <v>2786</v>
      </c>
      <c r="H4751" s="113" t="str">
        <f>VLOOKUP(C4751,STYLES!$1:$1048576,9,FALSE)</f>
        <v>Active</v>
      </c>
      <c r="I4751" s="113" t="str">
        <f>VLOOKUP(C4751,STYLES!$1:$1048576,10,FALSE)</f>
        <v>Active</v>
      </c>
      <c r="J4751" s="112" t="s">
        <v>2745</v>
      </c>
      <c r="K4751" s="139">
        <f>IFERROR(VLOOKUP(J4751,LISTS!G:H,2,FALSE),"0")</f>
        <v>7</v>
      </c>
      <c r="L4751" s="68">
        <f t="shared" si="240"/>
        <v>7</v>
      </c>
      <c r="M4751" s="112" t="s">
        <v>2745</v>
      </c>
      <c r="N4751" s="140">
        <f>IFERROR(VLOOKUP(M4751,LISTS!G:H,2,FALSE),"0")</f>
        <v>7</v>
      </c>
      <c r="O4751" s="68">
        <f t="shared" si="241"/>
        <v>7</v>
      </c>
      <c r="P4751" s="117" t="s">
        <v>2720</v>
      </c>
      <c r="Q4751" s="117" t="s">
        <v>2787</v>
      </c>
      <c r="R4751" s="117" t="s">
        <v>775</v>
      </c>
      <c r="S4751" s="103" t="s">
        <v>2788</v>
      </c>
      <c r="T4751" s="117" t="s">
        <v>775</v>
      </c>
    </row>
    <row r="4752" spans="1:20">
      <c r="A4752" s="4" t="str">
        <f>VLOOKUP(C4752,STYLES!$A$1:$R$2088,7,FALSE)</f>
        <v>Outerwear</v>
      </c>
      <c r="B4752" t="str">
        <f>VLOOKUP(C4752,STYLES!$1:$1048576,6,FALSE)</f>
        <v>Team 365™</v>
      </c>
      <c r="C4752" s="103" t="s">
        <v>2109</v>
      </c>
      <c r="E4752" t="str">
        <f>VLOOKUP(C4752,STYLES!$1:$1048576,12,FALSE)</f>
        <v>Leader Soft Shell Jacket</v>
      </c>
      <c r="F4752" s="111" t="s">
        <v>3662</v>
      </c>
      <c r="G4752" s="111" t="s">
        <v>2813</v>
      </c>
      <c r="H4752" s="113" t="str">
        <f>VLOOKUP(C4752,STYLES!$1:$1048576,9,FALSE)</f>
        <v>Active</v>
      </c>
      <c r="I4752" s="113" t="str">
        <f>VLOOKUP(C4752,STYLES!$1:$1048576,10,FALSE)</f>
        <v>Active</v>
      </c>
      <c r="J4752" s="112" t="s">
        <v>2745</v>
      </c>
      <c r="K4752" s="139">
        <f>IFERROR(VLOOKUP(J4752,LISTS!G:H,2,FALSE),"0")</f>
        <v>7</v>
      </c>
      <c r="L4752" s="68">
        <f t="shared" si="240"/>
        <v>7</v>
      </c>
      <c r="M4752" s="112" t="s">
        <v>2745</v>
      </c>
      <c r="N4752" s="140">
        <f>IFERROR(VLOOKUP(M4752,LISTS!G:H,2,FALSE),"0")</f>
        <v>7</v>
      </c>
      <c r="O4752" s="68">
        <f t="shared" si="241"/>
        <v>7</v>
      </c>
      <c r="P4752" s="117" t="s">
        <v>2720</v>
      </c>
      <c r="Q4752" s="117" t="s">
        <v>3085</v>
      </c>
      <c r="R4752" s="117" t="s">
        <v>775</v>
      </c>
      <c r="S4752" s="103" t="s">
        <v>3086</v>
      </c>
      <c r="T4752" s="117" t="s">
        <v>775</v>
      </c>
    </row>
    <row r="4753" spans="1:20">
      <c r="A4753" s="4" t="str">
        <f>VLOOKUP(C4753,STYLES!$A$1:$R$2088,7,FALSE)</f>
        <v>Outerwear</v>
      </c>
      <c r="B4753" t="str">
        <f>VLOOKUP(C4753,STYLES!$1:$1048576,6,FALSE)</f>
        <v>Team 365™</v>
      </c>
      <c r="C4753" s="103" t="s">
        <v>2109</v>
      </c>
      <c r="E4753" t="str">
        <f>VLOOKUP(C4753,STYLES!$1:$1048576,12,FALSE)</f>
        <v>Leader Soft Shell Jacket</v>
      </c>
      <c r="F4753" s="112" t="s">
        <v>2743</v>
      </c>
      <c r="G4753" s="111" t="s">
        <v>2743</v>
      </c>
      <c r="H4753" s="113" t="str">
        <f>VLOOKUP(C4753,STYLES!$1:$1048576,9,FALSE)</f>
        <v>Active</v>
      </c>
      <c r="I4753" s="113" t="str">
        <f>VLOOKUP(C4753,STYLES!$1:$1048576,10,FALSE)</f>
        <v>Active</v>
      </c>
      <c r="J4753" s="112" t="s">
        <v>2745</v>
      </c>
      <c r="K4753" s="139">
        <f>IFERROR(VLOOKUP(J4753,LISTS!G:H,2,FALSE),"0")</f>
        <v>7</v>
      </c>
      <c r="L4753" s="68">
        <f t="shared" si="240"/>
        <v>7</v>
      </c>
      <c r="M4753" s="112" t="s">
        <v>2745</v>
      </c>
      <c r="N4753" s="140">
        <f>IFERROR(VLOOKUP(M4753,LISTS!G:H,2,FALSE),"0")</f>
        <v>7</v>
      </c>
      <c r="O4753" s="68">
        <f t="shared" si="241"/>
        <v>7</v>
      </c>
      <c r="P4753" s="117" t="s">
        <v>2720</v>
      </c>
      <c r="Q4753" s="118" t="s">
        <v>2744</v>
      </c>
      <c r="R4753" s="117" t="s">
        <v>775</v>
      </c>
      <c r="S4753" s="112" t="s">
        <v>775</v>
      </c>
      <c r="T4753" s="117" t="s">
        <v>775</v>
      </c>
    </row>
    <row r="4754" spans="1:20">
      <c r="A4754" s="4" t="str">
        <f>VLOOKUP(C4754,STYLES!$A$1:$R$2088,7,FALSE)</f>
        <v>Outerwear</v>
      </c>
      <c r="B4754" t="str">
        <f>VLOOKUP(C4754,STYLES!$1:$1048576,6,FALSE)</f>
        <v>Team 365™</v>
      </c>
      <c r="C4754" s="103" t="s">
        <v>2109</v>
      </c>
      <c r="E4754" t="str">
        <f>VLOOKUP(C4754,STYLES!$1:$1048576,12,FALSE)</f>
        <v>Leader Soft Shell Jacket</v>
      </c>
      <c r="F4754" s="112" t="s">
        <v>3681</v>
      </c>
      <c r="G4754" s="111" t="s">
        <v>2724</v>
      </c>
      <c r="H4754" s="113" t="str">
        <f>VLOOKUP(C4754,STYLES!$1:$1048576,9,FALSE)</f>
        <v>Active</v>
      </c>
      <c r="I4754" s="117" t="s">
        <v>178</v>
      </c>
      <c r="J4754" s="112" t="s">
        <v>2745</v>
      </c>
      <c r="K4754" s="139">
        <f>IFERROR(VLOOKUP(J4754,LISTS!G:H,2,FALSE),"0")</f>
        <v>7</v>
      </c>
      <c r="L4754" s="68">
        <f t="shared" si="240"/>
        <v>7</v>
      </c>
      <c r="M4754" s="117" t="s">
        <v>775</v>
      </c>
      <c r="N4754" s="140" t="str">
        <f>IFERROR(VLOOKUP(M4754,LISTS!G:H,2,FALSE),"0")</f>
        <v>0</v>
      </c>
      <c r="O4754" s="68" t="str">
        <f t="shared" si="241"/>
        <v/>
      </c>
      <c r="P4754" s="117" t="s">
        <v>2720</v>
      </c>
      <c r="Q4754" s="117" t="s">
        <v>3003</v>
      </c>
      <c r="R4754" s="117" t="s">
        <v>775</v>
      </c>
      <c r="S4754" s="103" t="s">
        <v>3004</v>
      </c>
      <c r="T4754" s="117" t="s">
        <v>775</v>
      </c>
    </row>
    <row r="4755" spans="1:20">
      <c r="A4755" s="4" t="str">
        <f>VLOOKUP(C4755,STYLES!$A$1:$R$2088,7,FALSE)</f>
        <v>Outerwear</v>
      </c>
      <c r="B4755" t="str">
        <f>VLOOKUP(C4755,STYLES!$1:$1048576,6,FALSE)</f>
        <v>Team 365™</v>
      </c>
      <c r="C4755" s="103" t="s">
        <v>2109</v>
      </c>
      <c r="E4755" t="str">
        <f>VLOOKUP(C4755,STYLES!$1:$1048576,12,FALSE)</f>
        <v>Leader Soft Shell Jacket</v>
      </c>
      <c r="F4755" s="112" t="s">
        <v>3651</v>
      </c>
      <c r="G4755" s="111" t="s">
        <v>2728</v>
      </c>
      <c r="H4755" s="113" t="str">
        <f>VLOOKUP(C4755,STYLES!$1:$1048576,9,FALSE)</f>
        <v>Active</v>
      </c>
      <c r="I4755" s="117" t="s">
        <v>178</v>
      </c>
      <c r="J4755" s="112" t="s">
        <v>2745</v>
      </c>
      <c r="K4755" s="139">
        <f>IFERROR(VLOOKUP(J4755,LISTS!G:H,2,FALSE),"0")</f>
        <v>7</v>
      </c>
      <c r="L4755" s="68">
        <f t="shared" si="240"/>
        <v>7</v>
      </c>
      <c r="M4755" s="117" t="s">
        <v>775</v>
      </c>
      <c r="N4755" s="140" t="str">
        <f>IFERROR(VLOOKUP(M4755,LISTS!G:H,2,FALSE),"0")</f>
        <v>0</v>
      </c>
      <c r="O4755" s="68" t="str">
        <f t="shared" si="241"/>
        <v/>
      </c>
      <c r="P4755" s="117" t="s">
        <v>2720</v>
      </c>
      <c r="Q4755" s="117" t="s">
        <v>3652</v>
      </c>
      <c r="R4755" s="117" t="s">
        <v>775</v>
      </c>
      <c r="S4755" s="103" t="s">
        <v>3653</v>
      </c>
      <c r="T4755" s="117" t="s">
        <v>775</v>
      </c>
    </row>
    <row r="4756" spans="1:20">
      <c r="A4756" s="4" t="str">
        <f>VLOOKUP(C4756,STYLES!$A$1:$R$2088,7,FALSE)</f>
        <v>Outerwear</v>
      </c>
      <c r="B4756" t="str">
        <f>VLOOKUP(C4756,STYLES!$1:$1048576,6,FALSE)</f>
        <v>Team 365™</v>
      </c>
      <c r="C4756" s="103" t="s">
        <v>2109</v>
      </c>
      <c r="E4756" t="str">
        <f>VLOOKUP(C4756,STYLES!$1:$1048576,12,FALSE)</f>
        <v>Leader Soft Shell Jacket</v>
      </c>
      <c r="F4756" s="112" t="s">
        <v>3641</v>
      </c>
      <c r="G4756" s="111" t="s">
        <v>2820</v>
      </c>
      <c r="H4756" s="113" t="str">
        <f>VLOOKUP(C4756,STYLES!$1:$1048576,9,FALSE)</f>
        <v>Active</v>
      </c>
      <c r="I4756" s="117" t="s">
        <v>178</v>
      </c>
      <c r="J4756" s="112" t="s">
        <v>2745</v>
      </c>
      <c r="K4756" s="139">
        <f>IFERROR(VLOOKUP(J4756,LISTS!G:H,2,FALSE),"0")</f>
        <v>7</v>
      </c>
      <c r="L4756" s="68">
        <f t="shared" si="240"/>
        <v>7</v>
      </c>
      <c r="M4756" s="117" t="s">
        <v>775</v>
      </c>
      <c r="N4756" s="140" t="str">
        <f>IFERROR(VLOOKUP(M4756,LISTS!G:H,2,FALSE),"0")</f>
        <v>0</v>
      </c>
      <c r="O4756" s="68" t="str">
        <f t="shared" si="241"/>
        <v/>
      </c>
      <c r="P4756" s="117" t="s">
        <v>2720</v>
      </c>
      <c r="Q4756" s="117" t="s">
        <v>3642</v>
      </c>
      <c r="R4756" s="117" t="s">
        <v>775</v>
      </c>
      <c r="S4756" s="103" t="s">
        <v>3643</v>
      </c>
      <c r="T4756" s="117" t="s">
        <v>775</v>
      </c>
    </row>
    <row r="4757" spans="1:20">
      <c r="A4757" s="4" t="str">
        <f>VLOOKUP(C4757,STYLES!$A$1:$R$2088,7,FALSE)</f>
        <v>Outerwear</v>
      </c>
      <c r="B4757" t="str">
        <f>VLOOKUP(C4757,STYLES!$1:$1048576,6,FALSE)</f>
        <v>Team 365™</v>
      </c>
      <c r="C4757" s="103" t="s">
        <v>2109</v>
      </c>
      <c r="E4757" t="str">
        <f>VLOOKUP(C4757,STYLES!$1:$1048576,12,FALSE)</f>
        <v>Leader Soft Shell Jacket</v>
      </c>
      <c r="F4757" s="119" t="s">
        <v>3644</v>
      </c>
      <c r="G4757" s="111" t="s">
        <v>2732</v>
      </c>
      <c r="H4757" s="113" t="str">
        <f>VLOOKUP(C4757,STYLES!$1:$1048576,9,FALSE)</f>
        <v>Active</v>
      </c>
      <c r="I4757" s="117" t="s">
        <v>178</v>
      </c>
      <c r="J4757" s="112" t="s">
        <v>2745</v>
      </c>
      <c r="K4757" s="139">
        <f>IFERROR(VLOOKUP(J4757,LISTS!G:H,2,FALSE),"0")</f>
        <v>7</v>
      </c>
      <c r="L4757" s="68">
        <f t="shared" si="240"/>
        <v>7</v>
      </c>
      <c r="M4757" s="117" t="s">
        <v>775</v>
      </c>
      <c r="N4757" s="140" t="str">
        <f>IFERROR(VLOOKUP(M4757,LISTS!G:H,2,FALSE),"0")</f>
        <v>0</v>
      </c>
      <c r="O4757" s="68" t="str">
        <f t="shared" si="241"/>
        <v/>
      </c>
      <c r="P4757" s="117" t="s">
        <v>2720</v>
      </c>
      <c r="Q4757" s="117" t="s">
        <v>3645</v>
      </c>
      <c r="R4757" s="117" t="s">
        <v>775</v>
      </c>
      <c r="S4757" s="103" t="s">
        <v>3646</v>
      </c>
      <c r="T4757" s="117" t="s">
        <v>775</v>
      </c>
    </row>
    <row r="4758" spans="1:20">
      <c r="A4758" s="4" t="str">
        <f>VLOOKUP(C4758,STYLES!$A$1:$R$2088,7,FALSE)</f>
        <v>Outerwear</v>
      </c>
      <c r="B4758" t="str">
        <f>VLOOKUP(C4758,STYLES!$1:$1048576,6,FALSE)</f>
        <v>Team 365™</v>
      </c>
      <c r="C4758" s="103" t="s">
        <v>2109</v>
      </c>
      <c r="E4758" t="str">
        <f>VLOOKUP(C4758,STYLES!$1:$1048576,12,FALSE)</f>
        <v>Leader Soft Shell Jacket</v>
      </c>
      <c r="F4758" s="119" t="s">
        <v>3647</v>
      </c>
      <c r="G4758" s="111" t="s">
        <v>2724</v>
      </c>
      <c r="H4758" s="113" t="str">
        <f>VLOOKUP(C4758,STYLES!$1:$1048576,9,FALSE)</f>
        <v>Active</v>
      </c>
      <c r="I4758" s="117" t="s">
        <v>178</v>
      </c>
      <c r="J4758" s="112" t="s">
        <v>2745</v>
      </c>
      <c r="K4758" s="139">
        <f>IFERROR(VLOOKUP(J4758,LISTS!G:H,2,FALSE),"0")</f>
        <v>7</v>
      </c>
      <c r="L4758" s="68">
        <f t="shared" si="240"/>
        <v>7</v>
      </c>
      <c r="M4758" s="117" t="s">
        <v>775</v>
      </c>
      <c r="N4758" s="140" t="str">
        <f>IFERROR(VLOOKUP(M4758,LISTS!G:H,2,FALSE),"0")</f>
        <v>0</v>
      </c>
      <c r="O4758" s="68" t="str">
        <f t="shared" si="241"/>
        <v/>
      </c>
      <c r="P4758" s="117" t="s">
        <v>2720</v>
      </c>
      <c r="Q4758" s="117" t="s">
        <v>2852</v>
      </c>
      <c r="R4758" s="117" t="s">
        <v>775</v>
      </c>
      <c r="S4758" s="103" t="s">
        <v>2989</v>
      </c>
      <c r="T4758" s="117" t="s">
        <v>775</v>
      </c>
    </row>
    <row r="4759" spans="1:20">
      <c r="A4759" s="4"/>
      <c r="F4759" s="112"/>
      <c r="G4759" s="111"/>
      <c r="I4759" s="130"/>
      <c r="J4759" s="112"/>
      <c r="K4759" s="139"/>
      <c r="L4759" s="60">
        <f>SUM(L4739:L4758)</f>
        <v>140</v>
      </c>
      <c r="N4759" s="140"/>
      <c r="O4759" s="60">
        <f>SUM(O4739:O4758)</f>
        <v>105</v>
      </c>
      <c r="Q4759" s="117"/>
      <c r="R4759" s="117"/>
      <c r="S4759" s="103"/>
      <c r="T4759" s="103"/>
    </row>
    <row r="4760" spans="1:20">
      <c r="A4760" s="4" t="str">
        <f>VLOOKUP(C4760,STYLES!$A$1:$R$2088,7,FALSE)</f>
        <v>Outerwear</v>
      </c>
      <c r="B4760" t="str">
        <f>VLOOKUP(C4760,STYLES!$1:$1048576,6,FALSE)</f>
        <v>Team 365™</v>
      </c>
      <c r="C4760" s="103" t="s">
        <v>2110</v>
      </c>
      <c r="E4760" t="str">
        <f>VLOOKUP(C4760,STYLES!$1:$1048576,12,FALSE)</f>
        <v>Leader Soft Shell Jacket</v>
      </c>
      <c r="F4760" s="112" t="s">
        <v>2718</v>
      </c>
      <c r="G4760" s="111" t="s">
        <v>2718</v>
      </c>
      <c r="H4760" s="113" t="str">
        <f>VLOOKUP(C4760,STYLES!$1:$1048576,9,FALSE)</f>
        <v>Active</v>
      </c>
      <c r="I4760" s="113" t="str">
        <f>VLOOKUP(C4760,STYLES!$1:$1048576,10,FALSE)</f>
        <v>Active</v>
      </c>
      <c r="J4760" s="112" t="s">
        <v>3021</v>
      </c>
      <c r="K4760" s="139">
        <f>IFERROR(VLOOKUP(J4760,LISTS!G:H,2,FALSE),"0")</f>
        <v>4</v>
      </c>
      <c r="L4760" s="68">
        <f t="shared" si="240"/>
        <v>4</v>
      </c>
      <c r="M4760" s="112" t="s">
        <v>3021</v>
      </c>
      <c r="N4760" s="140">
        <f>IFERROR(VLOOKUP(M4760,LISTS!G:H,2,FALSE),"0")</f>
        <v>4</v>
      </c>
      <c r="O4760" s="68">
        <f t="shared" si="241"/>
        <v>4</v>
      </c>
      <c r="P4760" s="117" t="s">
        <v>2720</v>
      </c>
      <c r="Q4760" s="101" t="s">
        <v>2721</v>
      </c>
      <c r="R4760" s="117" t="s">
        <v>775</v>
      </c>
      <c r="S4760" s="112" t="s">
        <v>2722</v>
      </c>
      <c r="T4760" s="117" t="s">
        <v>775</v>
      </c>
    </row>
    <row r="4761" spans="1:20">
      <c r="A4761" s="4" t="str">
        <f>VLOOKUP(C4761,STYLES!$A$1:$R$2088,7,FALSE)</f>
        <v>Outerwear</v>
      </c>
      <c r="B4761" t="str">
        <f>VLOOKUP(C4761,STYLES!$1:$1048576,6,FALSE)</f>
        <v>Team 365™</v>
      </c>
      <c r="C4761" s="103" t="s">
        <v>2110</v>
      </c>
      <c r="E4761" t="str">
        <f>VLOOKUP(C4761,STYLES!$1:$1048576,12,FALSE)</f>
        <v>Leader Soft Shell Jacket</v>
      </c>
      <c r="F4761" s="112" t="s">
        <v>3648</v>
      </c>
      <c r="G4761" s="111" t="s">
        <v>2740</v>
      </c>
      <c r="H4761" s="113" t="str">
        <f>VLOOKUP(C4761,STYLES!$1:$1048576,9,FALSE)</f>
        <v>Active</v>
      </c>
      <c r="I4761" s="113" t="str">
        <f>VLOOKUP(C4761,STYLES!$1:$1048576,10,FALSE)</f>
        <v>Active</v>
      </c>
      <c r="J4761" s="112" t="s">
        <v>3021</v>
      </c>
      <c r="K4761" s="139">
        <f>IFERROR(VLOOKUP(J4761,LISTS!G:H,2,FALSE),"0")</f>
        <v>4</v>
      </c>
      <c r="L4761" s="68">
        <f t="shared" si="240"/>
        <v>4</v>
      </c>
      <c r="M4761" s="112" t="s">
        <v>3021</v>
      </c>
      <c r="N4761" s="140">
        <f>IFERROR(VLOOKUP(M4761,LISTS!G:H,2,FALSE),"0")</f>
        <v>4</v>
      </c>
      <c r="O4761" s="68">
        <f t="shared" si="241"/>
        <v>4</v>
      </c>
      <c r="P4761" s="117" t="s">
        <v>2720</v>
      </c>
      <c r="Q4761" s="117" t="s">
        <v>3619</v>
      </c>
      <c r="R4761" s="117" t="s">
        <v>775</v>
      </c>
      <c r="S4761" s="103" t="s">
        <v>3620</v>
      </c>
      <c r="T4761" s="117" t="s">
        <v>775</v>
      </c>
    </row>
    <row r="4762" spans="1:20">
      <c r="A4762" s="4" t="str">
        <f>VLOOKUP(C4762,STYLES!$A$1:$R$2088,7,FALSE)</f>
        <v>Outerwear</v>
      </c>
      <c r="B4762" t="str">
        <f>VLOOKUP(C4762,STYLES!$1:$1048576,6,FALSE)</f>
        <v>Team 365™</v>
      </c>
      <c r="C4762" s="103" t="s">
        <v>2110</v>
      </c>
      <c r="E4762" t="str">
        <f>VLOOKUP(C4762,STYLES!$1:$1048576,12,FALSE)</f>
        <v>Leader Soft Shell Jacket</v>
      </c>
      <c r="F4762" s="112" t="s">
        <v>3650</v>
      </c>
      <c r="G4762" s="111" t="s">
        <v>2763</v>
      </c>
      <c r="H4762" s="113" t="str">
        <f>VLOOKUP(C4762,STYLES!$1:$1048576,9,FALSE)</f>
        <v>Active</v>
      </c>
      <c r="I4762" s="113" t="str">
        <f>VLOOKUP(C4762,STYLES!$1:$1048576,10,FALSE)</f>
        <v>Active</v>
      </c>
      <c r="J4762" s="112" t="s">
        <v>3021</v>
      </c>
      <c r="K4762" s="139">
        <f>IFERROR(VLOOKUP(J4762,LISTS!G:H,2,FALSE),"0")</f>
        <v>4</v>
      </c>
      <c r="L4762" s="68">
        <f t="shared" ref="L4762:L4825" si="242">IF(OR(H4762="ACTIVE",H4762="NEW",H4762="DNR",H4762="Pre-Closeout"),K4762,"")</f>
        <v>4</v>
      </c>
      <c r="M4762" s="112" t="s">
        <v>3021</v>
      </c>
      <c r="N4762" s="140">
        <f>IFERROR(VLOOKUP(M4762,LISTS!G:H,2,FALSE),"0")</f>
        <v>4</v>
      </c>
      <c r="O4762" s="68">
        <f t="shared" si="241"/>
        <v>4</v>
      </c>
      <c r="P4762" s="117" t="s">
        <v>2720</v>
      </c>
      <c r="Q4762" s="117" t="s">
        <v>2783</v>
      </c>
      <c r="R4762" s="117" t="s">
        <v>775</v>
      </c>
      <c r="S4762" s="103" t="s">
        <v>2922</v>
      </c>
      <c r="T4762" s="117" t="s">
        <v>775</v>
      </c>
    </row>
    <row r="4763" spans="1:20">
      <c r="A4763" s="4" t="str">
        <f>VLOOKUP(C4763,STYLES!$A$1:$R$2088,7,FALSE)</f>
        <v>Outerwear</v>
      </c>
      <c r="B4763" t="str">
        <f>VLOOKUP(C4763,STYLES!$1:$1048576,6,FALSE)</f>
        <v>Team 365™</v>
      </c>
      <c r="C4763" s="103" t="s">
        <v>2110</v>
      </c>
      <c r="E4763" t="str">
        <f>VLOOKUP(C4763,STYLES!$1:$1048576,12,FALSE)</f>
        <v>Leader Soft Shell Jacket</v>
      </c>
      <c r="F4763" s="112" t="s">
        <v>3658</v>
      </c>
      <c r="G4763" s="111" t="s">
        <v>2755</v>
      </c>
      <c r="H4763" s="113" t="str">
        <f>VLOOKUP(C4763,STYLES!$1:$1048576,9,FALSE)</f>
        <v>Active</v>
      </c>
      <c r="I4763" s="113" t="str">
        <f>VLOOKUP(C4763,STYLES!$1:$1048576,10,FALSE)</f>
        <v>Active</v>
      </c>
      <c r="J4763" s="112" t="s">
        <v>3021</v>
      </c>
      <c r="K4763" s="139">
        <f>IFERROR(VLOOKUP(J4763,LISTS!G:H,2,FALSE),"0")</f>
        <v>4</v>
      </c>
      <c r="L4763" s="68">
        <f t="shared" si="242"/>
        <v>4</v>
      </c>
      <c r="M4763" s="112" t="s">
        <v>3021</v>
      </c>
      <c r="N4763" s="140">
        <f>IFERROR(VLOOKUP(M4763,LISTS!G:H,2,FALSE),"0")</f>
        <v>4</v>
      </c>
      <c r="O4763" s="68">
        <f t="shared" si="241"/>
        <v>4</v>
      </c>
      <c r="P4763" s="117" t="s">
        <v>2720</v>
      </c>
      <c r="Q4763" s="117" t="s">
        <v>3633</v>
      </c>
      <c r="R4763" s="117" t="s">
        <v>775</v>
      </c>
      <c r="S4763" s="103" t="s">
        <v>3238</v>
      </c>
      <c r="T4763" s="117" t="s">
        <v>775</v>
      </c>
    </row>
    <row r="4764" spans="1:20">
      <c r="A4764" s="4" t="str">
        <f>VLOOKUP(C4764,STYLES!$A$1:$R$2088,7,FALSE)</f>
        <v>Outerwear</v>
      </c>
      <c r="B4764" t="str">
        <f>VLOOKUP(C4764,STYLES!$1:$1048576,6,FALSE)</f>
        <v>Team 365™</v>
      </c>
      <c r="C4764" s="103" t="s">
        <v>2110</v>
      </c>
      <c r="E4764" t="str">
        <f>VLOOKUP(C4764,STYLES!$1:$1048576,12,FALSE)</f>
        <v>Leader Soft Shell Jacket</v>
      </c>
      <c r="F4764" s="112" t="s">
        <v>3659</v>
      </c>
      <c r="G4764" s="111" t="s">
        <v>2809</v>
      </c>
      <c r="H4764" s="113" t="str">
        <f>VLOOKUP(C4764,STYLES!$1:$1048576,9,FALSE)</f>
        <v>Active</v>
      </c>
      <c r="I4764" s="113" t="str">
        <f>VLOOKUP(C4764,STYLES!$1:$1048576,10,FALSE)</f>
        <v>Active</v>
      </c>
      <c r="J4764" s="112" t="s">
        <v>3021</v>
      </c>
      <c r="K4764" s="139">
        <f>IFERROR(VLOOKUP(J4764,LISTS!G:H,2,FALSE),"0")</f>
        <v>4</v>
      </c>
      <c r="L4764" s="68">
        <f t="shared" si="242"/>
        <v>4</v>
      </c>
      <c r="M4764" s="112" t="s">
        <v>3021</v>
      </c>
      <c r="N4764" s="140">
        <f>IFERROR(VLOOKUP(M4764,LISTS!G:H,2,FALSE),"0")</f>
        <v>4</v>
      </c>
      <c r="O4764" s="68">
        <f t="shared" si="241"/>
        <v>4</v>
      </c>
      <c r="P4764" s="117" t="s">
        <v>2720</v>
      </c>
      <c r="Q4764" s="117" t="s">
        <v>3368</v>
      </c>
      <c r="R4764" s="117" t="s">
        <v>775</v>
      </c>
      <c r="S4764" s="103" t="s">
        <v>3369</v>
      </c>
      <c r="T4764" s="117" t="s">
        <v>775</v>
      </c>
    </row>
    <row r="4765" spans="1:20">
      <c r="A4765" s="4" t="str">
        <f>VLOOKUP(C4765,STYLES!$A$1:$R$2088,7,FALSE)</f>
        <v>Outerwear</v>
      </c>
      <c r="B4765" t="str">
        <f>VLOOKUP(C4765,STYLES!$1:$1048576,6,FALSE)</f>
        <v>Team 365™</v>
      </c>
      <c r="C4765" s="103" t="s">
        <v>2110</v>
      </c>
      <c r="E4765" t="str">
        <f>VLOOKUP(C4765,STYLES!$1:$1048576,12,FALSE)</f>
        <v>Leader Soft Shell Jacket</v>
      </c>
      <c r="F4765" s="112" t="s">
        <v>3655</v>
      </c>
      <c r="G4765" s="111" t="s">
        <v>2724</v>
      </c>
      <c r="H4765" s="113" t="str">
        <f>VLOOKUP(C4765,STYLES!$1:$1048576,9,FALSE)</f>
        <v>Active</v>
      </c>
      <c r="I4765" s="113" t="str">
        <f>VLOOKUP(C4765,STYLES!$1:$1048576,10,FALSE)</f>
        <v>Active</v>
      </c>
      <c r="J4765" s="112" t="s">
        <v>3021</v>
      </c>
      <c r="K4765" s="139">
        <f>IFERROR(VLOOKUP(J4765,LISTS!G:H,2,FALSE),"0")</f>
        <v>4</v>
      </c>
      <c r="L4765" s="68">
        <f t="shared" si="242"/>
        <v>4</v>
      </c>
      <c r="M4765" s="112" t="s">
        <v>3021</v>
      </c>
      <c r="N4765" s="140">
        <f>IFERROR(VLOOKUP(M4765,LISTS!G:H,2,FALSE),"0")</f>
        <v>4</v>
      </c>
      <c r="O4765" s="68">
        <f t="shared" si="241"/>
        <v>4</v>
      </c>
      <c r="P4765" s="117" t="s">
        <v>2720</v>
      </c>
      <c r="Q4765" s="117" t="s">
        <v>2794</v>
      </c>
      <c r="R4765" s="117" t="s">
        <v>775</v>
      </c>
      <c r="S4765" s="103" t="s">
        <v>2795</v>
      </c>
      <c r="T4765" s="117" t="s">
        <v>775</v>
      </c>
    </row>
    <row r="4766" spans="1:20">
      <c r="A4766" s="4" t="str">
        <f>VLOOKUP(C4766,STYLES!$A$1:$R$2088,7,FALSE)</f>
        <v>Outerwear</v>
      </c>
      <c r="B4766" t="str">
        <f>VLOOKUP(C4766,STYLES!$1:$1048576,6,FALSE)</f>
        <v>Team 365™</v>
      </c>
      <c r="C4766" s="103" t="s">
        <v>2110</v>
      </c>
      <c r="E4766" t="str">
        <f>VLOOKUP(C4766,STYLES!$1:$1048576,12,FALSE)</f>
        <v>Leader Soft Shell Jacket</v>
      </c>
      <c r="F4766" s="112" t="s">
        <v>3649</v>
      </c>
      <c r="G4766" s="111" t="s">
        <v>2732</v>
      </c>
      <c r="H4766" s="113" t="str">
        <f>VLOOKUP(C4766,STYLES!$1:$1048576,9,FALSE)</f>
        <v>Active</v>
      </c>
      <c r="I4766" s="113" t="str">
        <f>VLOOKUP(C4766,STYLES!$1:$1048576,10,FALSE)</f>
        <v>Active</v>
      </c>
      <c r="J4766" s="112" t="s">
        <v>3021</v>
      </c>
      <c r="K4766" s="139">
        <f>IFERROR(VLOOKUP(J4766,LISTS!G:H,2,FALSE),"0")</f>
        <v>4</v>
      </c>
      <c r="L4766" s="68">
        <f t="shared" si="242"/>
        <v>4</v>
      </c>
      <c r="M4766" s="112" t="s">
        <v>3021</v>
      </c>
      <c r="N4766" s="140">
        <f>IFERROR(VLOOKUP(M4766,LISTS!G:H,2,FALSE),"0")</f>
        <v>4</v>
      </c>
      <c r="O4766" s="68">
        <f t="shared" si="241"/>
        <v>4</v>
      </c>
      <c r="P4766" s="117" t="s">
        <v>2720</v>
      </c>
      <c r="Q4766" s="117" t="s">
        <v>3622</v>
      </c>
      <c r="R4766" s="117" t="s">
        <v>775</v>
      </c>
      <c r="S4766" s="103" t="s">
        <v>3623</v>
      </c>
      <c r="T4766" s="117" t="s">
        <v>775</v>
      </c>
    </row>
    <row r="4767" spans="1:20">
      <c r="A4767" s="4" t="str">
        <f>VLOOKUP(C4767,STYLES!$A$1:$R$2088,7,FALSE)</f>
        <v>Outerwear</v>
      </c>
      <c r="B4767" t="str">
        <f>VLOOKUP(C4767,STYLES!$1:$1048576,6,FALSE)</f>
        <v>Team 365™</v>
      </c>
      <c r="C4767" s="103" t="s">
        <v>2110</v>
      </c>
      <c r="E4767" t="str">
        <f>VLOOKUP(C4767,STYLES!$1:$1048576,12,FALSE)</f>
        <v>Leader Soft Shell Jacket</v>
      </c>
      <c r="F4767" s="112" t="s">
        <v>3640</v>
      </c>
      <c r="G4767" s="111" t="s">
        <v>2747</v>
      </c>
      <c r="H4767" s="113" t="str">
        <f>VLOOKUP(C4767,STYLES!$1:$1048576,9,FALSE)</f>
        <v>Active</v>
      </c>
      <c r="I4767" s="113" t="str">
        <f>VLOOKUP(C4767,STYLES!$1:$1048576,10,FALSE)</f>
        <v>Active</v>
      </c>
      <c r="J4767" s="112" t="s">
        <v>3021</v>
      </c>
      <c r="K4767" s="139">
        <f>IFERROR(VLOOKUP(J4767,LISTS!G:H,2,FALSE),"0")</f>
        <v>4</v>
      </c>
      <c r="L4767" s="68">
        <f t="shared" si="242"/>
        <v>4</v>
      </c>
      <c r="M4767" s="112" t="s">
        <v>3021</v>
      </c>
      <c r="N4767" s="140">
        <f>IFERROR(VLOOKUP(M4767,LISTS!G:H,2,FALSE),"0")</f>
        <v>4</v>
      </c>
      <c r="O4767" s="68">
        <f t="shared" si="241"/>
        <v>4</v>
      </c>
      <c r="P4767" s="117" t="s">
        <v>2720</v>
      </c>
      <c r="Q4767" s="117" t="s">
        <v>2748</v>
      </c>
      <c r="R4767" s="117" t="s">
        <v>775</v>
      </c>
      <c r="S4767" s="103" t="s">
        <v>2749</v>
      </c>
      <c r="T4767" s="117" t="s">
        <v>775</v>
      </c>
    </row>
    <row r="4768" spans="1:20">
      <c r="A4768" s="4"/>
      <c r="F4768" s="112"/>
      <c r="G4768" s="111"/>
      <c r="I4768" s="130"/>
      <c r="J4768" s="112"/>
      <c r="K4768" s="139"/>
      <c r="L4768" s="60">
        <f>SUM(L4760:L4767)</f>
        <v>32</v>
      </c>
      <c r="M4768" s="112"/>
      <c r="N4768" s="140"/>
      <c r="O4768" s="60">
        <f>SUM(O4760:O4767)</f>
        <v>32</v>
      </c>
      <c r="Q4768" s="117"/>
      <c r="R4768" s="117"/>
      <c r="S4768" s="103"/>
      <c r="T4768" s="103"/>
    </row>
    <row r="4769" spans="1:21">
      <c r="A4769" s="4" t="str">
        <f>VLOOKUP(C4769,STYLES!$A$1:$R$2088,7,FALSE)</f>
        <v>Outerwear</v>
      </c>
      <c r="B4769" t="str">
        <f>VLOOKUP(C4769,STYLES!$1:$1048576,6,FALSE)</f>
        <v>Team 365™</v>
      </c>
      <c r="C4769" s="103" t="s">
        <v>2112</v>
      </c>
      <c r="E4769" t="str">
        <f>VLOOKUP(C4769,STYLES!$1:$1048576,12,FALSE)</f>
        <v>Icon Colorblock Soft Shell Jacket</v>
      </c>
      <c r="F4769" s="111" t="s">
        <v>3613</v>
      </c>
      <c r="G4769" s="111" t="s">
        <v>2718</v>
      </c>
      <c r="H4769" s="113" t="str">
        <f>VLOOKUP(C4769,STYLES!$1:$1048576,9,FALSE)</f>
        <v>DROP - Pre-Closeout</v>
      </c>
      <c r="I4769" s="113" t="str">
        <f>VLOOKUP(C4769,STYLES!$1:$1048576,10,FALSE)</f>
        <v>DROP - Pre-Closeout</v>
      </c>
      <c r="J4769" s="112" t="s">
        <v>2719</v>
      </c>
      <c r="K4769" s="139">
        <f>IFERROR(VLOOKUP(J4769,LISTS!G:H,2,FALSE),"0")</f>
        <v>8</v>
      </c>
      <c r="L4769" s="68" t="str">
        <f t="shared" si="242"/>
        <v/>
      </c>
      <c r="M4769" s="112" t="s">
        <v>2719</v>
      </c>
      <c r="N4769" s="140">
        <f>IFERROR(VLOOKUP(M4769,LISTS!G:H,2,FALSE),"0")</f>
        <v>8</v>
      </c>
      <c r="O4769" s="68" t="str">
        <f t="shared" si="241"/>
        <v/>
      </c>
      <c r="P4769" s="117" t="s">
        <v>2720</v>
      </c>
      <c r="Q4769" s="101" t="s">
        <v>2721</v>
      </c>
      <c r="R4769" s="117" t="s">
        <v>2787</v>
      </c>
      <c r="S4769" s="112" t="s">
        <v>2722</v>
      </c>
      <c r="T4769" s="103" t="s">
        <v>2788</v>
      </c>
    </row>
    <row r="4770" spans="1:21">
      <c r="A4770" s="4" t="str">
        <f>VLOOKUP(C4770,STYLES!$A$1:$R$2088,7,FALSE)</f>
        <v>Outerwear</v>
      </c>
      <c r="B4770" t="str">
        <f>VLOOKUP(C4770,STYLES!$1:$1048576,6,FALSE)</f>
        <v>Team 365™</v>
      </c>
      <c r="C4770" s="103" t="s">
        <v>2112</v>
      </c>
      <c r="E4770" t="str">
        <f>VLOOKUP(C4770,STYLES!$1:$1048576,12,FALSE)</f>
        <v>Icon Colorblock Soft Shell Jacket</v>
      </c>
      <c r="F4770" s="111" t="s">
        <v>3618</v>
      </c>
      <c r="G4770" s="111" t="s">
        <v>2740</v>
      </c>
      <c r="H4770" s="113" t="str">
        <f>VLOOKUP(C4770,STYLES!$1:$1048576,9,FALSE)</f>
        <v>DROP - Pre-Closeout</v>
      </c>
      <c r="I4770" s="113" t="str">
        <f>VLOOKUP(C4770,STYLES!$1:$1048576,10,FALSE)</f>
        <v>DROP - Pre-Closeout</v>
      </c>
      <c r="J4770" s="112" t="s">
        <v>2719</v>
      </c>
      <c r="K4770" s="139">
        <f>IFERROR(VLOOKUP(J4770,LISTS!G:H,2,FALSE),"0")</f>
        <v>8</v>
      </c>
      <c r="L4770" s="68" t="str">
        <f t="shared" si="242"/>
        <v/>
      </c>
      <c r="M4770" s="112" t="s">
        <v>2719</v>
      </c>
      <c r="N4770" s="140">
        <f>IFERROR(VLOOKUP(M4770,LISTS!G:H,2,FALSE),"0")</f>
        <v>8</v>
      </c>
      <c r="O4770" s="68" t="str">
        <f t="shared" si="241"/>
        <v/>
      </c>
      <c r="P4770" s="117" t="s">
        <v>2720</v>
      </c>
      <c r="Q4770" s="117" t="s">
        <v>3619</v>
      </c>
      <c r="R4770" s="117" t="s">
        <v>2787</v>
      </c>
      <c r="S4770" s="103" t="s">
        <v>3620</v>
      </c>
      <c r="T4770" s="103" t="s">
        <v>2788</v>
      </c>
    </row>
    <row r="4771" spans="1:21">
      <c r="A4771" s="4" t="str">
        <f>VLOOKUP(C4771,STYLES!$A$1:$R$2088,7,FALSE)</f>
        <v>Outerwear</v>
      </c>
      <c r="B4771" t="str">
        <f>VLOOKUP(C4771,STYLES!$1:$1048576,6,FALSE)</f>
        <v>Team 365™</v>
      </c>
      <c r="C4771" s="103" t="s">
        <v>2112</v>
      </c>
      <c r="E4771" t="str">
        <f>VLOOKUP(C4771,STYLES!$1:$1048576,12,FALSE)</f>
        <v>Icon Colorblock Soft Shell Jacket</v>
      </c>
      <c r="F4771" s="111" t="s">
        <v>3621</v>
      </c>
      <c r="G4771" s="111" t="s">
        <v>2732</v>
      </c>
      <c r="H4771" s="113" t="str">
        <f>VLOOKUP(C4771,STYLES!$1:$1048576,9,FALSE)</f>
        <v>DROP - Pre-Closeout</v>
      </c>
      <c r="I4771" s="113" t="str">
        <f>VLOOKUP(C4771,STYLES!$1:$1048576,10,FALSE)</f>
        <v>DROP - Pre-Closeout</v>
      </c>
      <c r="J4771" s="112" t="s">
        <v>2719</v>
      </c>
      <c r="K4771" s="139">
        <f>IFERROR(VLOOKUP(J4771,LISTS!G:H,2,FALSE),"0")</f>
        <v>8</v>
      </c>
      <c r="L4771" s="68" t="str">
        <f t="shared" si="242"/>
        <v/>
      </c>
      <c r="M4771" s="112" t="s">
        <v>2719</v>
      </c>
      <c r="N4771" s="140">
        <f>IFERROR(VLOOKUP(M4771,LISTS!G:H,2,FALSE),"0")</f>
        <v>8</v>
      </c>
      <c r="O4771" s="68" t="str">
        <f t="shared" si="241"/>
        <v/>
      </c>
      <c r="P4771" s="117" t="s">
        <v>2720</v>
      </c>
      <c r="Q4771" s="117" t="s">
        <v>3622</v>
      </c>
      <c r="R4771" s="117" t="s">
        <v>2783</v>
      </c>
      <c r="S4771" s="103" t="s">
        <v>3623</v>
      </c>
      <c r="T4771" s="103" t="s">
        <v>2922</v>
      </c>
    </row>
    <row r="4772" spans="1:21">
      <c r="A4772" s="4" t="str">
        <f>VLOOKUP(C4772,STYLES!$A$1:$R$2088,7,FALSE)</f>
        <v>Outerwear</v>
      </c>
      <c r="B4772" t="str">
        <f>VLOOKUP(C4772,STYLES!$1:$1048576,6,FALSE)</f>
        <v>Team 365™</v>
      </c>
      <c r="C4772" s="103" t="s">
        <v>2112</v>
      </c>
      <c r="E4772" t="str">
        <f>VLOOKUP(C4772,STYLES!$1:$1048576,12,FALSE)</f>
        <v>Icon Colorblock Soft Shell Jacket</v>
      </c>
      <c r="F4772" s="111" t="s">
        <v>3708</v>
      </c>
      <c r="G4772" s="111" t="s">
        <v>2763</v>
      </c>
      <c r="H4772" s="113" t="str">
        <f>VLOOKUP(C4772,STYLES!$1:$1048576,9,FALSE)</f>
        <v>DROP - Pre-Closeout</v>
      </c>
      <c r="I4772" s="113" t="str">
        <f>VLOOKUP(C4772,STYLES!$1:$1048576,10,FALSE)</f>
        <v>DROP - Pre-Closeout</v>
      </c>
      <c r="J4772" s="112" t="s">
        <v>2719</v>
      </c>
      <c r="K4772" s="139">
        <f>IFERROR(VLOOKUP(J4772,LISTS!G:H,2,FALSE),"0")</f>
        <v>8</v>
      </c>
      <c r="L4772" s="68" t="str">
        <f t="shared" si="242"/>
        <v/>
      </c>
      <c r="M4772" s="112" t="s">
        <v>2719</v>
      </c>
      <c r="N4772" s="140">
        <f>IFERROR(VLOOKUP(M4772,LISTS!G:H,2,FALSE),"0")</f>
        <v>8</v>
      </c>
      <c r="O4772" s="68" t="str">
        <f t="shared" si="241"/>
        <v/>
      </c>
      <c r="P4772" s="117" t="s">
        <v>2720</v>
      </c>
      <c r="Q4772" s="117" t="s">
        <v>2783</v>
      </c>
      <c r="R4772" s="117" t="s">
        <v>2787</v>
      </c>
      <c r="S4772" s="103" t="s">
        <v>2922</v>
      </c>
      <c r="T4772" s="103" t="s">
        <v>2788</v>
      </c>
    </row>
    <row r="4773" spans="1:21">
      <c r="A4773" s="4" t="str">
        <f>VLOOKUP(C4773,STYLES!$A$1:$R$2088,7,FALSE)</f>
        <v>Outerwear</v>
      </c>
      <c r="B4773" t="str">
        <f>VLOOKUP(C4773,STYLES!$1:$1048576,6,FALSE)</f>
        <v>Team 365™</v>
      </c>
      <c r="C4773" s="103" t="s">
        <v>2112</v>
      </c>
      <c r="E4773" t="str">
        <f>VLOOKUP(C4773,STYLES!$1:$1048576,12,FALSE)</f>
        <v>Icon Colorblock Soft Shell Jacket</v>
      </c>
      <c r="F4773" s="111" t="s">
        <v>3627</v>
      </c>
      <c r="G4773" s="111" t="s">
        <v>2724</v>
      </c>
      <c r="H4773" s="113" t="str">
        <f>VLOOKUP(C4773,STYLES!$1:$1048576,9,FALSE)</f>
        <v>DROP - Pre-Closeout</v>
      </c>
      <c r="I4773" s="113" t="str">
        <f>VLOOKUP(C4773,STYLES!$1:$1048576,10,FALSE)</f>
        <v>DROP - Pre-Closeout</v>
      </c>
      <c r="J4773" s="112" t="s">
        <v>2719</v>
      </c>
      <c r="K4773" s="139">
        <f>IFERROR(VLOOKUP(J4773,LISTS!G:H,2,FALSE),"0")</f>
        <v>8</v>
      </c>
      <c r="L4773" s="68" t="str">
        <f t="shared" si="242"/>
        <v/>
      </c>
      <c r="M4773" s="112" t="s">
        <v>2719</v>
      </c>
      <c r="N4773" s="140">
        <f>IFERROR(VLOOKUP(M4773,LISTS!G:H,2,FALSE),"0")</f>
        <v>8</v>
      </c>
      <c r="O4773" s="68" t="str">
        <f t="shared" si="241"/>
        <v/>
      </c>
      <c r="P4773" s="117" t="s">
        <v>2720</v>
      </c>
      <c r="Q4773" s="117" t="s">
        <v>2794</v>
      </c>
      <c r="R4773" s="117" t="s">
        <v>2787</v>
      </c>
      <c r="S4773" s="103" t="s">
        <v>2795</v>
      </c>
      <c r="T4773" s="103" t="s">
        <v>2788</v>
      </c>
    </row>
    <row r="4774" spans="1:21" s="12" customFormat="1">
      <c r="A4774" s="59" t="str">
        <f>VLOOKUP(C4774,STYLES!$A$1:$R$2088,7,FALSE)</f>
        <v>Outerwear</v>
      </c>
      <c r="B4774" s="12" t="str">
        <f>VLOOKUP(C4774,STYLES!$1:$1048576,6,FALSE)</f>
        <v>Team 365™</v>
      </c>
      <c r="C4774" s="106" t="s">
        <v>2112</v>
      </c>
      <c r="D4774" s="18"/>
      <c r="E4774" s="12" t="str">
        <f>VLOOKUP(C4774,STYLES!$1:$1048576,12,FALSE)</f>
        <v>Icon Colorblock Soft Shell Jacket</v>
      </c>
      <c r="F4774" s="114" t="s">
        <v>3632</v>
      </c>
      <c r="G4774" s="114" t="s">
        <v>2755</v>
      </c>
      <c r="H4774" s="116" t="s">
        <v>437</v>
      </c>
      <c r="I4774" s="116" t="s">
        <v>437</v>
      </c>
      <c r="J4774" s="115" t="s">
        <v>2719</v>
      </c>
      <c r="K4774" s="194">
        <f>IFERROR(VLOOKUP(J4774,LISTS!G:H,2,FALSE),"0")</f>
        <v>8</v>
      </c>
      <c r="L4774" s="12" t="str">
        <f t="shared" si="242"/>
        <v/>
      </c>
      <c r="M4774" s="115" t="s">
        <v>2719</v>
      </c>
      <c r="N4774" s="195">
        <f>IFERROR(VLOOKUP(M4774,LISTS!G:H,2,FALSE),"0")</f>
        <v>8</v>
      </c>
      <c r="O4774" s="12" t="str">
        <f t="shared" si="241"/>
        <v/>
      </c>
      <c r="P4774" s="128" t="s">
        <v>2720</v>
      </c>
      <c r="Q4774" s="128" t="s">
        <v>3633</v>
      </c>
      <c r="R4774" s="128" t="s">
        <v>2787</v>
      </c>
      <c r="S4774" s="106" t="s">
        <v>3238</v>
      </c>
      <c r="T4774" s="106" t="s">
        <v>2788</v>
      </c>
      <c r="U4774" s="128" t="s">
        <v>2769</v>
      </c>
    </row>
    <row r="4775" spans="1:21">
      <c r="A4775" s="4" t="str">
        <f>VLOOKUP(C4775,STYLES!$A$1:$R$2088,7,FALSE)</f>
        <v>Outerwear</v>
      </c>
      <c r="B4775" t="str">
        <f>VLOOKUP(C4775,STYLES!$1:$1048576,6,FALSE)</f>
        <v>Team 365™</v>
      </c>
      <c r="C4775" s="103" t="s">
        <v>2112</v>
      </c>
      <c r="E4775" t="str">
        <f>VLOOKUP(C4775,STYLES!$1:$1048576,12,FALSE)</f>
        <v>Icon Colorblock Soft Shell Jacket</v>
      </c>
      <c r="F4775" s="112" t="s">
        <v>3634</v>
      </c>
      <c r="G4775" s="111" t="s">
        <v>2809</v>
      </c>
      <c r="H4775" s="113" t="str">
        <f>VLOOKUP(C4775,STYLES!$1:$1048576,9,FALSE)</f>
        <v>DROP - Pre-Closeout</v>
      </c>
      <c r="I4775" s="113" t="str">
        <f>VLOOKUP(C4775,STYLES!$1:$1048576,10,FALSE)</f>
        <v>DROP - Pre-Closeout</v>
      </c>
      <c r="J4775" s="112" t="s">
        <v>2719</v>
      </c>
      <c r="K4775" s="139">
        <f>IFERROR(VLOOKUP(J4775,LISTS!G:H,2,FALSE),"0")</f>
        <v>8</v>
      </c>
      <c r="L4775" s="68" t="str">
        <f t="shared" si="242"/>
        <v/>
      </c>
      <c r="M4775" s="112" t="s">
        <v>2719</v>
      </c>
      <c r="N4775" s="140">
        <f>IFERROR(VLOOKUP(M4775,LISTS!G:H,2,FALSE),"0")</f>
        <v>8</v>
      </c>
      <c r="O4775" s="68" t="str">
        <f t="shared" si="241"/>
        <v/>
      </c>
      <c r="P4775" s="117" t="s">
        <v>2720</v>
      </c>
      <c r="Q4775" s="117" t="s">
        <v>3368</v>
      </c>
      <c r="R4775" s="117" t="s">
        <v>2787</v>
      </c>
      <c r="S4775" s="103" t="s">
        <v>3369</v>
      </c>
      <c r="T4775" s="103" t="s">
        <v>2788</v>
      </c>
    </row>
    <row r="4776" spans="1:21">
      <c r="A4776" s="4"/>
      <c r="F4776" s="112"/>
      <c r="G4776" s="111"/>
      <c r="I4776" s="130"/>
      <c r="J4776" s="112"/>
      <c r="K4776" s="139"/>
      <c r="L4776" s="60">
        <f>SUM(L4769:L4775)</f>
        <v>0</v>
      </c>
      <c r="M4776" s="112"/>
      <c r="N4776" s="140"/>
      <c r="O4776" s="60">
        <f>SUM(O4769:O4775)</f>
        <v>0</v>
      </c>
      <c r="Q4776" s="117"/>
      <c r="R4776" s="117"/>
      <c r="S4776" s="103"/>
      <c r="T4776" s="103"/>
    </row>
    <row r="4777" spans="1:21">
      <c r="A4777" s="4" t="str">
        <f>VLOOKUP(C4777,STYLES!$A$1:$R$2088,7,FALSE)</f>
        <v>Outerwear</v>
      </c>
      <c r="B4777" t="str">
        <f>VLOOKUP(C4777,STYLES!$1:$1048576,6,FALSE)</f>
        <v>Team 365™</v>
      </c>
      <c r="C4777" s="103" t="s">
        <v>2116</v>
      </c>
      <c r="E4777" t="str">
        <f>VLOOKUP(C4777,STYLES!$1:$1048576,12,FALSE)</f>
        <v>Icon Colorblock Soft Shell Jacket</v>
      </c>
      <c r="F4777" s="111" t="s">
        <v>3613</v>
      </c>
      <c r="G4777" s="111" t="s">
        <v>2718</v>
      </c>
      <c r="H4777" s="113" t="str">
        <f>VLOOKUP(C4777,STYLES!$1:$1048576,9,FALSE)</f>
        <v>DROP - Pre-Closeout</v>
      </c>
      <c r="I4777" s="113" t="str">
        <f>VLOOKUP(C4777,STYLES!$1:$1048576,10,FALSE)</f>
        <v>DROP - Pre-Closeout</v>
      </c>
      <c r="J4777" s="112" t="s">
        <v>2745</v>
      </c>
      <c r="K4777" s="139">
        <f>IFERROR(VLOOKUP(J4777,LISTS!G:H,2,FALSE),"0")</f>
        <v>7</v>
      </c>
      <c r="L4777" s="68" t="str">
        <f t="shared" si="242"/>
        <v/>
      </c>
      <c r="M4777" s="112" t="s">
        <v>2745</v>
      </c>
      <c r="N4777" s="140">
        <f>IFERROR(VLOOKUP(M4777,LISTS!G:H,2,FALSE),"0")</f>
        <v>7</v>
      </c>
      <c r="O4777" s="68" t="str">
        <f t="shared" si="241"/>
        <v/>
      </c>
      <c r="P4777" s="117" t="s">
        <v>2720</v>
      </c>
      <c r="Q4777" s="101" t="s">
        <v>2721</v>
      </c>
      <c r="R4777" s="117" t="s">
        <v>2787</v>
      </c>
      <c r="S4777" s="112" t="s">
        <v>2722</v>
      </c>
      <c r="T4777" s="103" t="s">
        <v>2788</v>
      </c>
    </row>
    <row r="4778" spans="1:21">
      <c r="A4778" s="4" t="str">
        <f>VLOOKUP(C4778,STYLES!$A$1:$R$2088,7,FALSE)</f>
        <v>Outerwear</v>
      </c>
      <c r="B4778" t="str">
        <f>VLOOKUP(C4778,STYLES!$1:$1048576,6,FALSE)</f>
        <v>Team 365™</v>
      </c>
      <c r="C4778" s="103" t="s">
        <v>2116</v>
      </c>
      <c r="E4778" t="str">
        <f>VLOOKUP(C4778,STYLES!$1:$1048576,12,FALSE)</f>
        <v>Icon Colorblock Soft Shell Jacket</v>
      </c>
      <c r="F4778" s="111" t="s">
        <v>3618</v>
      </c>
      <c r="G4778" s="111" t="s">
        <v>2740</v>
      </c>
      <c r="H4778" s="113" t="str">
        <f>VLOOKUP(C4778,STYLES!$1:$1048576,9,FALSE)</f>
        <v>DROP - Pre-Closeout</v>
      </c>
      <c r="I4778" s="113" t="str">
        <f>VLOOKUP(C4778,STYLES!$1:$1048576,10,FALSE)</f>
        <v>DROP - Pre-Closeout</v>
      </c>
      <c r="J4778" s="112" t="s">
        <v>2745</v>
      </c>
      <c r="K4778" s="139">
        <f>IFERROR(VLOOKUP(J4778,LISTS!G:H,2,FALSE),"0")</f>
        <v>7</v>
      </c>
      <c r="L4778" s="68" t="str">
        <f t="shared" si="242"/>
        <v/>
      </c>
      <c r="M4778" s="112" t="s">
        <v>2745</v>
      </c>
      <c r="N4778" s="140">
        <f>IFERROR(VLOOKUP(M4778,LISTS!G:H,2,FALSE),"0")</f>
        <v>7</v>
      </c>
      <c r="O4778" s="68" t="str">
        <f t="shared" si="241"/>
        <v/>
      </c>
      <c r="P4778" s="117" t="s">
        <v>2720</v>
      </c>
      <c r="Q4778" s="117" t="s">
        <v>3619</v>
      </c>
      <c r="R4778" s="117" t="s">
        <v>2787</v>
      </c>
      <c r="S4778" s="103" t="s">
        <v>3620</v>
      </c>
      <c r="T4778" s="103" t="s">
        <v>2788</v>
      </c>
    </row>
    <row r="4779" spans="1:21">
      <c r="A4779" s="4" t="str">
        <f>VLOOKUP(C4779,STYLES!$A$1:$R$2088,7,FALSE)</f>
        <v>Outerwear</v>
      </c>
      <c r="B4779" t="str">
        <f>VLOOKUP(C4779,STYLES!$1:$1048576,6,FALSE)</f>
        <v>Team 365™</v>
      </c>
      <c r="C4779" s="103" t="s">
        <v>2116</v>
      </c>
      <c r="E4779" t="str">
        <f>VLOOKUP(C4779,STYLES!$1:$1048576,12,FALSE)</f>
        <v>Icon Colorblock Soft Shell Jacket</v>
      </c>
      <c r="F4779" s="111" t="s">
        <v>3621</v>
      </c>
      <c r="G4779" s="111" t="s">
        <v>2732</v>
      </c>
      <c r="H4779" s="113" t="str">
        <f>VLOOKUP(C4779,STYLES!$1:$1048576,9,FALSE)</f>
        <v>DROP - Pre-Closeout</v>
      </c>
      <c r="I4779" s="113" t="str">
        <f>VLOOKUP(C4779,STYLES!$1:$1048576,10,FALSE)</f>
        <v>DROP - Pre-Closeout</v>
      </c>
      <c r="J4779" s="112" t="s">
        <v>2745</v>
      </c>
      <c r="K4779" s="139">
        <f>IFERROR(VLOOKUP(J4779,LISTS!G:H,2,FALSE),"0")</f>
        <v>7</v>
      </c>
      <c r="L4779" s="68" t="str">
        <f t="shared" si="242"/>
        <v/>
      </c>
      <c r="M4779" s="112" t="s">
        <v>2745</v>
      </c>
      <c r="N4779" s="140">
        <f>IFERROR(VLOOKUP(M4779,LISTS!G:H,2,FALSE),"0")</f>
        <v>7</v>
      </c>
      <c r="O4779" s="68" t="str">
        <f t="shared" si="241"/>
        <v/>
      </c>
      <c r="P4779" s="117" t="s">
        <v>2720</v>
      </c>
      <c r="Q4779" s="117" t="s">
        <v>3622</v>
      </c>
      <c r="R4779" s="117" t="s">
        <v>2783</v>
      </c>
      <c r="S4779" s="103" t="s">
        <v>3623</v>
      </c>
      <c r="T4779" s="103" t="s">
        <v>2922</v>
      </c>
    </row>
    <row r="4780" spans="1:21">
      <c r="A4780" s="4" t="str">
        <f>VLOOKUP(C4780,STYLES!$A$1:$R$2088,7,FALSE)</f>
        <v>Outerwear</v>
      </c>
      <c r="B4780" t="str">
        <f>VLOOKUP(C4780,STYLES!$1:$1048576,6,FALSE)</f>
        <v>Team 365™</v>
      </c>
      <c r="C4780" s="103" t="s">
        <v>2116</v>
      </c>
      <c r="E4780" t="str">
        <f>VLOOKUP(C4780,STYLES!$1:$1048576,12,FALSE)</f>
        <v>Icon Colorblock Soft Shell Jacket</v>
      </c>
      <c r="F4780" s="111" t="s">
        <v>3708</v>
      </c>
      <c r="G4780" s="111" t="s">
        <v>2763</v>
      </c>
      <c r="H4780" s="113" t="str">
        <f>VLOOKUP(C4780,STYLES!$1:$1048576,9,FALSE)</f>
        <v>DROP - Pre-Closeout</v>
      </c>
      <c r="I4780" s="113" t="str">
        <f>VLOOKUP(C4780,STYLES!$1:$1048576,10,FALSE)</f>
        <v>DROP - Pre-Closeout</v>
      </c>
      <c r="J4780" s="112" t="s">
        <v>2745</v>
      </c>
      <c r="K4780" s="139">
        <f>IFERROR(VLOOKUP(J4780,LISTS!G:H,2,FALSE),"0")</f>
        <v>7</v>
      </c>
      <c r="L4780" s="68" t="str">
        <f t="shared" si="242"/>
        <v/>
      </c>
      <c r="M4780" s="112" t="s">
        <v>2745</v>
      </c>
      <c r="N4780" s="140">
        <f>IFERROR(VLOOKUP(M4780,LISTS!G:H,2,FALSE),"0")</f>
        <v>7</v>
      </c>
      <c r="O4780" s="68" t="str">
        <f t="shared" ref="O4780:O4843" si="243">IF(OR(I4780="ACTIVE",I4780="NEW",I4780="DNR",I4780="Pre-Closeout"),N4780,"")</f>
        <v/>
      </c>
      <c r="P4780" s="117" t="s">
        <v>2720</v>
      </c>
      <c r="Q4780" s="117" t="s">
        <v>2783</v>
      </c>
      <c r="R4780" s="117" t="s">
        <v>2787</v>
      </c>
      <c r="S4780" s="103" t="s">
        <v>2922</v>
      </c>
      <c r="T4780" s="103" t="s">
        <v>2788</v>
      </c>
    </row>
    <row r="4781" spans="1:21">
      <c r="A4781" s="4" t="str">
        <f>VLOOKUP(C4781,STYLES!$A$1:$R$2088,7,FALSE)</f>
        <v>Outerwear</v>
      </c>
      <c r="B4781" t="str">
        <f>VLOOKUP(C4781,STYLES!$1:$1048576,6,FALSE)</f>
        <v>Team 365™</v>
      </c>
      <c r="C4781" s="103" t="s">
        <v>2116</v>
      </c>
      <c r="E4781" t="str">
        <f>VLOOKUP(C4781,STYLES!$1:$1048576,12,FALSE)</f>
        <v>Icon Colorblock Soft Shell Jacket</v>
      </c>
      <c r="F4781" s="111" t="s">
        <v>3627</v>
      </c>
      <c r="G4781" s="111" t="s">
        <v>2724</v>
      </c>
      <c r="H4781" s="113" t="str">
        <f>VLOOKUP(C4781,STYLES!$1:$1048576,9,FALSE)</f>
        <v>DROP - Pre-Closeout</v>
      </c>
      <c r="I4781" s="113" t="str">
        <f>VLOOKUP(C4781,STYLES!$1:$1048576,10,FALSE)</f>
        <v>DROP - Pre-Closeout</v>
      </c>
      <c r="J4781" s="112" t="s">
        <v>2745</v>
      </c>
      <c r="K4781" s="139">
        <f>IFERROR(VLOOKUP(J4781,LISTS!G:H,2,FALSE),"0")</f>
        <v>7</v>
      </c>
      <c r="L4781" s="68" t="str">
        <f t="shared" si="242"/>
        <v/>
      </c>
      <c r="M4781" s="112" t="s">
        <v>2745</v>
      </c>
      <c r="N4781" s="140">
        <f>IFERROR(VLOOKUP(M4781,LISTS!G:H,2,FALSE),"0")</f>
        <v>7</v>
      </c>
      <c r="O4781" s="68" t="str">
        <f t="shared" si="243"/>
        <v/>
      </c>
      <c r="P4781" s="117" t="s">
        <v>2720</v>
      </c>
      <c r="Q4781" s="117" t="s">
        <v>2794</v>
      </c>
      <c r="R4781" s="117" t="s">
        <v>2787</v>
      </c>
      <c r="S4781" s="103" t="s">
        <v>2795</v>
      </c>
      <c r="T4781" s="103" t="s">
        <v>2788</v>
      </c>
    </row>
    <row r="4782" spans="1:21" s="12" customFormat="1">
      <c r="A4782" s="59" t="str">
        <f>VLOOKUP(C4782,STYLES!$A$1:$R$2088,7,FALSE)</f>
        <v>Outerwear</v>
      </c>
      <c r="B4782" s="12" t="str">
        <f>VLOOKUP(C4782,STYLES!$1:$1048576,6,FALSE)</f>
        <v>Team 365™</v>
      </c>
      <c r="C4782" s="106" t="s">
        <v>2116</v>
      </c>
      <c r="D4782" s="18"/>
      <c r="E4782" s="12" t="str">
        <f>VLOOKUP(C4782,STYLES!$1:$1048576,12,FALSE)</f>
        <v>Icon Colorblock Soft Shell Jacket</v>
      </c>
      <c r="F4782" s="114" t="s">
        <v>3632</v>
      </c>
      <c r="G4782" s="114" t="s">
        <v>2755</v>
      </c>
      <c r="H4782" s="116" t="s">
        <v>437</v>
      </c>
      <c r="I4782" s="116" t="s">
        <v>437</v>
      </c>
      <c r="J4782" s="115" t="s">
        <v>2745</v>
      </c>
      <c r="K4782" s="194">
        <f>IFERROR(VLOOKUP(J4782,LISTS!G:H,2,FALSE),"0")</f>
        <v>7</v>
      </c>
      <c r="L4782" s="12" t="str">
        <f t="shared" si="242"/>
        <v/>
      </c>
      <c r="M4782" s="115" t="s">
        <v>2745</v>
      </c>
      <c r="N4782" s="195">
        <f>IFERROR(VLOOKUP(M4782,LISTS!G:H,2,FALSE),"0")</f>
        <v>7</v>
      </c>
      <c r="O4782" s="12" t="str">
        <f t="shared" si="243"/>
        <v/>
      </c>
      <c r="P4782" s="128" t="s">
        <v>2720</v>
      </c>
      <c r="Q4782" s="128" t="s">
        <v>3633</v>
      </c>
      <c r="R4782" s="128" t="s">
        <v>2787</v>
      </c>
      <c r="S4782" s="106" t="s">
        <v>3238</v>
      </c>
      <c r="T4782" s="106" t="s">
        <v>2788</v>
      </c>
      <c r="U4782" s="128" t="s">
        <v>2769</v>
      </c>
    </row>
    <row r="4783" spans="1:21">
      <c r="A4783" s="4" t="str">
        <f>VLOOKUP(C4783,STYLES!$A$1:$R$2088,7,FALSE)</f>
        <v>Outerwear</v>
      </c>
      <c r="B4783" t="str">
        <f>VLOOKUP(C4783,STYLES!$1:$1048576,6,FALSE)</f>
        <v>Team 365™</v>
      </c>
      <c r="C4783" s="103" t="s">
        <v>2116</v>
      </c>
      <c r="E4783" t="str">
        <f>VLOOKUP(C4783,STYLES!$1:$1048576,12,FALSE)</f>
        <v>Icon Colorblock Soft Shell Jacket</v>
      </c>
      <c r="F4783" s="112" t="s">
        <v>3634</v>
      </c>
      <c r="G4783" s="111" t="s">
        <v>2809</v>
      </c>
      <c r="H4783" s="113" t="str">
        <f>VLOOKUP(C4783,STYLES!$1:$1048576,9,FALSE)</f>
        <v>DROP - Pre-Closeout</v>
      </c>
      <c r="I4783" s="113" t="str">
        <f>VLOOKUP(C4783,STYLES!$1:$1048576,10,FALSE)</f>
        <v>DROP - Pre-Closeout</v>
      </c>
      <c r="J4783" s="112" t="s">
        <v>2745</v>
      </c>
      <c r="K4783" s="139">
        <f>IFERROR(VLOOKUP(J4783,LISTS!G:H,2,FALSE),"0")</f>
        <v>7</v>
      </c>
      <c r="L4783" s="68" t="str">
        <f t="shared" si="242"/>
        <v/>
      </c>
      <c r="M4783" s="112" t="s">
        <v>2745</v>
      </c>
      <c r="N4783" s="140">
        <f>IFERROR(VLOOKUP(M4783,LISTS!G:H,2,FALSE),"0")</f>
        <v>7</v>
      </c>
      <c r="O4783" s="68" t="str">
        <f t="shared" si="243"/>
        <v/>
      </c>
      <c r="P4783" s="117" t="s">
        <v>2720</v>
      </c>
      <c r="Q4783" s="117" t="s">
        <v>3368</v>
      </c>
      <c r="R4783" s="117" t="s">
        <v>2787</v>
      </c>
      <c r="S4783" s="103" t="s">
        <v>3369</v>
      </c>
      <c r="T4783" s="103" t="s">
        <v>2788</v>
      </c>
    </row>
    <row r="4784" spans="1:21">
      <c r="A4784" s="4"/>
      <c r="F4784" s="112"/>
      <c r="G4784" s="111"/>
      <c r="I4784" s="130"/>
      <c r="J4784" s="112"/>
      <c r="K4784" s="139"/>
      <c r="L4784" s="60">
        <f>SUM(L4777:L4783)</f>
        <v>0</v>
      </c>
      <c r="M4784" s="112"/>
      <c r="N4784" s="140"/>
      <c r="O4784" s="60">
        <f>SUM(O4777:O4783)</f>
        <v>0</v>
      </c>
      <c r="Q4784" s="117"/>
      <c r="R4784" s="117"/>
      <c r="S4784" s="103"/>
      <c r="T4784" s="103"/>
    </row>
    <row r="4785" spans="1:20">
      <c r="A4785" s="4" t="str">
        <f>VLOOKUP(C4785,STYLES!$A$1:$R$2088,7,FALSE)</f>
        <v>Outerwear</v>
      </c>
      <c r="B4785" t="str">
        <f>VLOOKUP(C4785,STYLES!$1:$1048576,6,FALSE)</f>
        <v>Team 365™</v>
      </c>
      <c r="C4785" s="103" t="s">
        <v>2118</v>
      </c>
      <c r="E4785" t="str">
        <f>VLOOKUP(C4785,STYLES!$1:$1048576,12,FALSE)</f>
        <v>Dominator Waterproof Windshirt</v>
      </c>
      <c r="F4785" s="111" t="s">
        <v>2718</v>
      </c>
      <c r="G4785" s="111" t="s">
        <v>2718</v>
      </c>
      <c r="H4785" s="113" t="str">
        <f>VLOOKUP(C4785,STYLES!$1:$1048576,9,FALSE)</f>
        <v>DROP - Pre-Closeout</v>
      </c>
      <c r="I4785" s="113" t="str">
        <f>VLOOKUP(C4785,STYLES!$1:$1048576,10,FALSE)</f>
        <v>DROP - Pre-Closeout</v>
      </c>
      <c r="J4785" s="112" t="s">
        <v>2719</v>
      </c>
      <c r="K4785" s="139">
        <f>IFERROR(VLOOKUP(J4785,LISTS!G:H,2,FALSE),"0")</f>
        <v>8</v>
      </c>
      <c r="L4785" s="68" t="str">
        <f t="shared" si="242"/>
        <v/>
      </c>
      <c r="M4785" s="112" t="s">
        <v>2719</v>
      </c>
      <c r="N4785" s="140">
        <f>IFERROR(VLOOKUP(M4785,LISTS!G:H,2,FALSE),"0")</f>
        <v>8</v>
      </c>
      <c r="O4785" s="68" t="str">
        <f t="shared" si="243"/>
        <v/>
      </c>
      <c r="P4785" s="117" t="s">
        <v>2720</v>
      </c>
      <c r="Q4785" s="101" t="s">
        <v>2721</v>
      </c>
      <c r="R4785" s="117" t="s">
        <v>775</v>
      </c>
      <c r="S4785" s="112" t="s">
        <v>2722</v>
      </c>
      <c r="T4785" s="117" t="s">
        <v>775</v>
      </c>
    </row>
    <row r="4786" spans="1:20">
      <c r="A4786" s="4" t="str">
        <f>VLOOKUP(C4786,STYLES!$A$1:$R$2088,7,FALSE)</f>
        <v>Outerwear</v>
      </c>
      <c r="B4786" t="str">
        <f>VLOOKUP(C4786,STYLES!$1:$1048576,6,FALSE)</f>
        <v>Team 365™</v>
      </c>
      <c r="C4786" s="103" t="s">
        <v>2118</v>
      </c>
      <c r="E4786" t="str">
        <f>VLOOKUP(C4786,STYLES!$1:$1048576,12,FALSE)</f>
        <v>Dominator Waterproof Windshirt</v>
      </c>
      <c r="F4786" s="111" t="s">
        <v>3648</v>
      </c>
      <c r="G4786" s="111" t="s">
        <v>2740</v>
      </c>
      <c r="H4786" s="113" t="str">
        <f>VLOOKUP(C4786,STYLES!$1:$1048576,9,FALSE)</f>
        <v>DROP - Pre-Closeout</v>
      </c>
      <c r="I4786" s="113" t="str">
        <f>VLOOKUP(C4786,STYLES!$1:$1048576,10,FALSE)</f>
        <v>DROP - Pre-Closeout</v>
      </c>
      <c r="J4786" s="112" t="s">
        <v>2719</v>
      </c>
      <c r="K4786" s="139">
        <f>IFERROR(VLOOKUP(J4786,LISTS!G:H,2,FALSE),"0")</f>
        <v>8</v>
      </c>
      <c r="L4786" s="68" t="str">
        <f t="shared" si="242"/>
        <v/>
      </c>
      <c r="M4786" s="112" t="s">
        <v>2719</v>
      </c>
      <c r="N4786" s="140">
        <f>IFERROR(VLOOKUP(M4786,LISTS!G:H,2,FALSE),"0")</f>
        <v>8</v>
      </c>
      <c r="O4786" s="68" t="str">
        <f t="shared" si="243"/>
        <v/>
      </c>
      <c r="P4786" s="117" t="s">
        <v>2720</v>
      </c>
      <c r="Q4786" s="117" t="s">
        <v>3619</v>
      </c>
      <c r="R4786" s="117" t="s">
        <v>775</v>
      </c>
      <c r="S4786" s="103" t="s">
        <v>3620</v>
      </c>
      <c r="T4786" s="117" t="s">
        <v>775</v>
      </c>
    </row>
    <row r="4787" spans="1:20">
      <c r="A4787" s="4" t="str">
        <f>VLOOKUP(C4787,STYLES!$A$1:$R$2088,7,FALSE)</f>
        <v>Outerwear</v>
      </c>
      <c r="B4787" t="str">
        <f>VLOOKUP(C4787,STYLES!$1:$1048576,6,FALSE)</f>
        <v>Team 365™</v>
      </c>
      <c r="C4787" s="103" t="s">
        <v>2118</v>
      </c>
      <c r="E4787" t="str">
        <f>VLOOKUP(C4787,STYLES!$1:$1048576,12,FALSE)</f>
        <v>Dominator Waterproof Windshirt</v>
      </c>
      <c r="F4787" s="111" t="s">
        <v>3649</v>
      </c>
      <c r="G4787" s="111" t="s">
        <v>2732</v>
      </c>
      <c r="H4787" s="113" t="str">
        <f>VLOOKUP(C4787,STYLES!$1:$1048576,9,FALSE)</f>
        <v>DROP - Pre-Closeout</v>
      </c>
      <c r="I4787" s="113" t="str">
        <f>VLOOKUP(C4787,STYLES!$1:$1048576,10,FALSE)</f>
        <v>DROP - Pre-Closeout</v>
      </c>
      <c r="J4787" s="112" t="s">
        <v>2719</v>
      </c>
      <c r="K4787" s="139">
        <f>IFERROR(VLOOKUP(J4787,LISTS!G:H,2,FALSE),"0")</f>
        <v>8</v>
      </c>
      <c r="L4787" s="68" t="str">
        <f t="shared" si="242"/>
        <v/>
      </c>
      <c r="M4787" s="112" t="s">
        <v>2719</v>
      </c>
      <c r="N4787" s="140">
        <f>IFERROR(VLOOKUP(M4787,LISTS!G:H,2,FALSE),"0")</f>
        <v>8</v>
      </c>
      <c r="O4787" s="68" t="str">
        <f t="shared" si="243"/>
        <v/>
      </c>
      <c r="P4787" s="117" t="s">
        <v>2720</v>
      </c>
      <c r="Q4787" s="117" t="s">
        <v>3622</v>
      </c>
      <c r="R4787" s="117" t="s">
        <v>775</v>
      </c>
      <c r="S4787" s="103" t="s">
        <v>3623</v>
      </c>
      <c r="T4787" s="117" t="s">
        <v>775</v>
      </c>
    </row>
    <row r="4788" spans="1:20">
      <c r="A4788" s="4" t="str">
        <f>VLOOKUP(C4788,STYLES!$A$1:$R$2088,7,FALSE)</f>
        <v>Outerwear</v>
      </c>
      <c r="B4788" t="str">
        <f>VLOOKUP(C4788,STYLES!$1:$1048576,6,FALSE)</f>
        <v>Team 365™</v>
      </c>
      <c r="C4788" s="103" t="s">
        <v>2118</v>
      </c>
      <c r="E4788" t="str">
        <f>VLOOKUP(C4788,STYLES!$1:$1048576,12,FALSE)</f>
        <v>Dominator Waterproof Windshirt</v>
      </c>
      <c r="F4788" s="111" t="s">
        <v>3650</v>
      </c>
      <c r="G4788" s="111" t="s">
        <v>2763</v>
      </c>
      <c r="H4788" s="113" t="str">
        <f>VLOOKUP(C4788,STYLES!$1:$1048576,9,FALSE)</f>
        <v>DROP - Pre-Closeout</v>
      </c>
      <c r="I4788" s="113" t="str">
        <f>VLOOKUP(C4788,STYLES!$1:$1048576,10,FALSE)</f>
        <v>DROP - Pre-Closeout</v>
      </c>
      <c r="J4788" s="112" t="s">
        <v>2719</v>
      </c>
      <c r="K4788" s="139">
        <f>IFERROR(VLOOKUP(J4788,LISTS!G:H,2,FALSE),"0")</f>
        <v>8</v>
      </c>
      <c r="L4788" s="68" t="str">
        <f t="shared" si="242"/>
        <v/>
      </c>
      <c r="M4788" s="112" t="s">
        <v>2719</v>
      </c>
      <c r="N4788" s="140">
        <f>IFERROR(VLOOKUP(M4788,LISTS!G:H,2,FALSE),"0")</f>
        <v>8</v>
      </c>
      <c r="O4788" s="68" t="str">
        <f t="shared" si="243"/>
        <v/>
      </c>
      <c r="P4788" s="117" t="s">
        <v>2720</v>
      </c>
      <c r="Q4788" s="117" t="s">
        <v>2783</v>
      </c>
      <c r="R4788" s="117" t="s">
        <v>775</v>
      </c>
      <c r="S4788" s="103" t="s">
        <v>2922</v>
      </c>
      <c r="T4788" s="117" t="s">
        <v>775</v>
      </c>
    </row>
    <row r="4789" spans="1:20">
      <c r="A4789" s="4" t="str">
        <f>VLOOKUP(C4789,STYLES!$A$1:$R$2088,7,FALSE)</f>
        <v>Outerwear</v>
      </c>
      <c r="B4789" t="str">
        <f>VLOOKUP(C4789,STYLES!$1:$1048576,6,FALSE)</f>
        <v>Team 365™</v>
      </c>
      <c r="C4789" s="103" t="s">
        <v>2118</v>
      </c>
      <c r="E4789" t="str">
        <f>VLOOKUP(C4789,STYLES!$1:$1048576,12,FALSE)</f>
        <v>Dominator Waterproof Windshirt</v>
      </c>
      <c r="F4789" s="111" t="s">
        <v>3655</v>
      </c>
      <c r="G4789" s="111" t="s">
        <v>2724</v>
      </c>
      <c r="H4789" s="113" t="str">
        <f>VLOOKUP(C4789,STYLES!$1:$1048576,9,FALSE)</f>
        <v>DROP - Pre-Closeout</v>
      </c>
      <c r="I4789" s="113" t="str">
        <f>VLOOKUP(C4789,STYLES!$1:$1048576,10,FALSE)</f>
        <v>DROP - Pre-Closeout</v>
      </c>
      <c r="J4789" s="112" t="s">
        <v>2719</v>
      </c>
      <c r="K4789" s="139">
        <f>IFERROR(VLOOKUP(J4789,LISTS!G:H,2,FALSE),"0")</f>
        <v>8</v>
      </c>
      <c r="L4789" s="68" t="str">
        <f t="shared" si="242"/>
        <v/>
      </c>
      <c r="M4789" s="112" t="s">
        <v>2719</v>
      </c>
      <c r="N4789" s="140">
        <f>IFERROR(VLOOKUP(M4789,LISTS!G:H,2,FALSE),"0")</f>
        <v>8</v>
      </c>
      <c r="O4789" s="68" t="str">
        <f t="shared" si="243"/>
        <v/>
      </c>
      <c r="P4789" s="117" t="s">
        <v>2720</v>
      </c>
      <c r="Q4789" s="117" t="s">
        <v>2794</v>
      </c>
      <c r="R4789" s="117" t="s">
        <v>775</v>
      </c>
      <c r="S4789" s="103" t="s">
        <v>2795</v>
      </c>
      <c r="T4789" s="117" t="s">
        <v>775</v>
      </c>
    </row>
    <row r="4790" spans="1:20">
      <c r="A4790" s="4" t="str">
        <f>VLOOKUP(C4790,STYLES!$A$1:$R$2088,7,FALSE)</f>
        <v>Outerwear</v>
      </c>
      <c r="B4790" t="str">
        <f>VLOOKUP(C4790,STYLES!$1:$1048576,6,FALSE)</f>
        <v>Team 365™</v>
      </c>
      <c r="C4790" s="103" t="s">
        <v>2118</v>
      </c>
      <c r="E4790" t="str">
        <f>VLOOKUP(C4790,STYLES!$1:$1048576,12,FALSE)</f>
        <v>Dominator Waterproof Windshirt</v>
      </c>
      <c r="F4790" s="111" t="s">
        <v>3658</v>
      </c>
      <c r="G4790" s="111" t="s">
        <v>2755</v>
      </c>
      <c r="H4790" s="113" t="str">
        <f>VLOOKUP(C4790,STYLES!$1:$1048576,9,FALSE)</f>
        <v>DROP - Pre-Closeout</v>
      </c>
      <c r="I4790" s="113" t="str">
        <f>VLOOKUP(C4790,STYLES!$1:$1048576,10,FALSE)</f>
        <v>DROP - Pre-Closeout</v>
      </c>
      <c r="J4790" s="112" t="s">
        <v>2719</v>
      </c>
      <c r="K4790" s="139">
        <f>IFERROR(VLOOKUP(J4790,LISTS!G:H,2,FALSE),"0")</f>
        <v>8</v>
      </c>
      <c r="L4790" s="68" t="str">
        <f t="shared" si="242"/>
        <v/>
      </c>
      <c r="M4790" s="112" t="s">
        <v>2719</v>
      </c>
      <c r="N4790" s="140">
        <f>IFERROR(VLOOKUP(M4790,LISTS!G:H,2,FALSE),"0")</f>
        <v>8</v>
      </c>
      <c r="O4790" s="68" t="str">
        <f t="shared" si="243"/>
        <v/>
      </c>
      <c r="P4790" s="117" t="s">
        <v>2720</v>
      </c>
      <c r="Q4790" s="117" t="s">
        <v>3633</v>
      </c>
      <c r="R4790" s="117" t="s">
        <v>775</v>
      </c>
      <c r="S4790" s="103" t="s">
        <v>3238</v>
      </c>
      <c r="T4790" s="117" t="s">
        <v>775</v>
      </c>
    </row>
    <row r="4791" spans="1:20">
      <c r="A4791" s="4" t="str">
        <f>VLOOKUP(C4791,STYLES!$A$1:$R$2088,7,FALSE)</f>
        <v>Outerwear</v>
      </c>
      <c r="B4791" t="str">
        <f>VLOOKUP(C4791,STYLES!$1:$1048576,6,FALSE)</f>
        <v>Team 365™</v>
      </c>
      <c r="C4791" s="103" t="s">
        <v>2118</v>
      </c>
      <c r="E4791" t="str">
        <f>VLOOKUP(C4791,STYLES!$1:$1048576,12,FALSE)</f>
        <v>Dominator Waterproof Windshirt</v>
      </c>
      <c r="F4791" s="112" t="s">
        <v>3659</v>
      </c>
      <c r="G4791" s="111" t="s">
        <v>2809</v>
      </c>
      <c r="H4791" s="113" t="str">
        <f>VLOOKUP(C4791,STYLES!$1:$1048576,9,FALSE)</f>
        <v>DROP - Pre-Closeout</v>
      </c>
      <c r="I4791" s="113" t="str">
        <f>VLOOKUP(C4791,STYLES!$1:$1048576,10,FALSE)</f>
        <v>DROP - Pre-Closeout</v>
      </c>
      <c r="J4791" s="112" t="s">
        <v>2719</v>
      </c>
      <c r="K4791" s="139">
        <f>IFERROR(VLOOKUP(J4791,LISTS!G:H,2,FALSE),"0")</f>
        <v>8</v>
      </c>
      <c r="L4791" s="68" t="str">
        <f t="shared" si="242"/>
        <v/>
      </c>
      <c r="M4791" s="112" t="s">
        <v>2719</v>
      </c>
      <c r="N4791" s="140">
        <f>IFERROR(VLOOKUP(M4791,LISTS!G:H,2,FALSE),"0")</f>
        <v>8</v>
      </c>
      <c r="O4791" s="68" t="str">
        <f t="shared" si="243"/>
        <v/>
      </c>
      <c r="P4791" s="117" t="s">
        <v>2720</v>
      </c>
      <c r="Q4791" s="117" t="s">
        <v>3368</v>
      </c>
      <c r="R4791" s="117" t="s">
        <v>775</v>
      </c>
      <c r="S4791" s="103" t="s">
        <v>3369</v>
      </c>
      <c r="T4791" s="117" t="s">
        <v>775</v>
      </c>
    </row>
    <row r="4792" spans="1:20">
      <c r="A4792" s="4"/>
      <c r="F4792" s="112"/>
      <c r="G4792" s="111"/>
      <c r="I4792" s="130"/>
      <c r="J4792" s="112"/>
      <c r="K4792" s="139"/>
      <c r="L4792" s="60">
        <f>SUM(L4785:L4791)</f>
        <v>0</v>
      </c>
      <c r="M4792" s="112"/>
      <c r="N4792" s="140"/>
      <c r="O4792" s="60">
        <f>SUM(O4785:O4791)</f>
        <v>0</v>
      </c>
      <c r="Q4792" s="117"/>
      <c r="R4792" s="117"/>
      <c r="S4792" s="103"/>
      <c r="T4792" s="103"/>
    </row>
    <row r="4793" spans="1:20">
      <c r="A4793" s="4" t="str">
        <f>VLOOKUP(C4793,STYLES!$A$1:$R$2088,7,FALSE)</f>
        <v>Outerwear</v>
      </c>
      <c r="B4793" t="str">
        <f>VLOOKUP(C4793,STYLES!$1:$1048576,6,FALSE)</f>
        <v>Team 365™</v>
      </c>
      <c r="C4793" s="103" t="s">
        <v>2122</v>
      </c>
      <c r="E4793" t="str">
        <f>VLOOKUP(C4793,STYLES!$1:$1048576,12,FALSE)</f>
        <v>Dominator Waterproof Jacket</v>
      </c>
      <c r="F4793" s="111" t="s">
        <v>2887</v>
      </c>
      <c r="G4793" s="111" t="s">
        <v>2718</v>
      </c>
      <c r="H4793" s="113" t="str">
        <f>VLOOKUP(C4793,STYLES!$1:$1048576,9,FALSE)</f>
        <v>Active</v>
      </c>
      <c r="I4793" s="113" t="str">
        <f>VLOOKUP(C4793,STYLES!$1:$1048576,10,FALSE)</f>
        <v>Active</v>
      </c>
      <c r="J4793" s="112" t="s">
        <v>2719</v>
      </c>
      <c r="K4793" s="139">
        <f>IFERROR(VLOOKUP(J4793,LISTS!G:H,2,FALSE),"0")</f>
        <v>8</v>
      </c>
      <c r="L4793" s="68">
        <f t="shared" si="242"/>
        <v>8</v>
      </c>
      <c r="M4793" s="112" t="s">
        <v>2719</v>
      </c>
      <c r="N4793" s="140">
        <f>IFERROR(VLOOKUP(M4793,LISTS!G:H,2,FALSE),"0")</f>
        <v>8</v>
      </c>
      <c r="O4793" s="68">
        <f t="shared" si="243"/>
        <v>8</v>
      </c>
      <c r="P4793" s="117" t="s">
        <v>2720</v>
      </c>
      <c r="Q4793" s="101" t="s">
        <v>2721</v>
      </c>
      <c r="R4793" s="117" t="s">
        <v>775</v>
      </c>
      <c r="S4793" s="112" t="s">
        <v>2722</v>
      </c>
      <c r="T4793" s="117" t="s">
        <v>775</v>
      </c>
    </row>
    <row r="4794" spans="1:20">
      <c r="A4794" s="4" t="str">
        <f>VLOOKUP(C4794,STYLES!$A$1:$R$2088,7,FALSE)</f>
        <v>Outerwear</v>
      </c>
      <c r="B4794" t="str">
        <f>VLOOKUP(C4794,STYLES!$1:$1048576,6,FALSE)</f>
        <v>Team 365™</v>
      </c>
      <c r="C4794" s="103" t="s">
        <v>2122</v>
      </c>
      <c r="E4794" t="str">
        <f>VLOOKUP(C4794,STYLES!$1:$1048576,12,FALSE)</f>
        <v>Dominator Waterproof Jacket</v>
      </c>
      <c r="F4794" s="111" t="s">
        <v>3723</v>
      </c>
      <c r="G4794" s="111" t="s">
        <v>2740</v>
      </c>
      <c r="H4794" s="113" t="str">
        <f>VLOOKUP(C4794,STYLES!$1:$1048576,9,FALSE)</f>
        <v>Active</v>
      </c>
      <c r="I4794" s="113" t="str">
        <f>VLOOKUP(C4794,STYLES!$1:$1048576,10,FALSE)</f>
        <v>Active</v>
      </c>
      <c r="J4794" s="112" t="s">
        <v>2719</v>
      </c>
      <c r="K4794" s="139">
        <f>IFERROR(VLOOKUP(J4794,LISTS!G:H,2,FALSE),"0")</f>
        <v>8</v>
      </c>
      <c r="L4794" s="68">
        <f t="shared" si="242"/>
        <v>8</v>
      </c>
      <c r="M4794" s="112" t="s">
        <v>2719</v>
      </c>
      <c r="N4794" s="140">
        <f>IFERROR(VLOOKUP(M4794,LISTS!G:H,2,FALSE),"0")</f>
        <v>8</v>
      </c>
      <c r="O4794" s="68">
        <f t="shared" si="243"/>
        <v>8</v>
      </c>
      <c r="P4794" s="117" t="s">
        <v>2720</v>
      </c>
      <c r="Q4794" s="117" t="s">
        <v>3619</v>
      </c>
      <c r="R4794" s="117" t="s">
        <v>2850</v>
      </c>
      <c r="S4794" s="103" t="s">
        <v>3620</v>
      </c>
      <c r="T4794" s="103" t="s">
        <v>2722</v>
      </c>
    </row>
    <row r="4795" spans="1:20">
      <c r="A4795" s="4" t="str">
        <f>VLOOKUP(C4795,STYLES!$A$1:$R$2088,7,FALSE)</f>
        <v>Outerwear</v>
      </c>
      <c r="B4795" t="str">
        <f>VLOOKUP(C4795,STYLES!$1:$1048576,6,FALSE)</f>
        <v>Team 365™</v>
      </c>
      <c r="C4795" s="103" t="s">
        <v>2122</v>
      </c>
      <c r="E4795" t="str">
        <f>VLOOKUP(C4795,STYLES!$1:$1048576,12,FALSE)</f>
        <v>Dominator Waterproof Jacket</v>
      </c>
      <c r="F4795" s="111" t="s">
        <v>3724</v>
      </c>
      <c r="G4795" s="111" t="s">
        <v>2732</v>
      </c>
      <c r="H4795" s="113" t="str">
        <f>VLOOKUP(C4795,STYLES!$1:$1048576,9,FALSE)</f>
        <v>Active</v>
      </c>
      <c r="I4795" s="113" t="str">
        <f>VLOOKUP(C4795,STYLES!$1:$1048576,10,FALSE)</f>
        <v>Active</v>
      </c>
      <c r="J4795" s="112" t="s">
        <v>2719</v>
      </c>
      <c r="K4795" s="139">
        <f>IFERROR(VLOOKUP(J4795,LISTS!G:H,2,FALSE),"0")</f>
        <v>8</v>
      </c>
      <c r="L4795" s="68">
        <f t="shared" si="242"/>
        <v>8</v>
      </c>
      <c r="M4795" s="112" t="s">
        <v>2719</v>
      </c>
      <c r="N4795" s="140">
        <f>IFERROR(VLOOKUP(M4795,LISTS!G:H,2,FALSE),"0")</f>
        <v>8</v>
      </c>
      <c r="O4795" s="68">
        <f t="shared" si="243"/>
        <v>8</v>
      </c>
      <c r="P4795" s="117" t="s">
        <v>2720</v>
      </c>
      <c r="Q4795" s="117" t="s">
        <v>3622</v>
      </c>
      <c r="R4795" s="117" t="s">
        <v>2850</v>
      </c>
      <c r="S4795" s="103" t="s">
        <v>3623</v>
      </c>
      <c r="T4795" s="103" t="s">
        <v>2722</v>
      </c>
    </row>
    <row r="4796" spans="1:20">
      <c r="A4796" s="4" t="str">
        <f>VLOOKUP(C4796,STYLES!$A$1:$R$2088,7,FALSE)</f>
        <v>Outerwear</v>
      </c>
      <c r="B4796" t="str">
        <f>VLOOKUP(C4796,STYLES!$1:$1048576,6,FALSE)</f>
        <v>Team 365™</v>
      </c>
      <c r="C4796" s="103" t="s">
        <v>2122</v>
      </c>
      <c r="E4796" t="str">
        <f>VLOOKUP(C4796,STYLES!$1:$1048576,12,FALSE)</f>
        <v>Dominator Waterproof Jacket</v>
      </c>
      <c r="F4796" s="111" t="s">
        <v>3725</v>
      </c>
      <c r="G4796" s="111" t="s">
        <v>2763</v>
      </c>
      <c r="H4796" s="113" t="str">
        <f>VLOOKUP(C4796,STYLES!$1:$1048576,9,FALSE)</f>
        <v>Active</v>
      </c>
      <c r="I4796" s="113" t="str">
        <f>VLOOKUP(C4796,STYLES!$1:$1048576,10,FALSE)</f>
        <v>Active</v>
      </c>
      <c r="J4796" s="112" t="s">
        <v>2719</v>
      </c>
      <c r="K4796" s="139">
        <f>IFERROR(VLOOKUP(J4796,LISTS!G:H,2,FALSE),"0")</f>
        <v>8</v>
      </c>
      <c r="L4796" s="68">
        <f t="shared" si="242"/>
        <v>8</v>
      </c>
      <c r="M4796" s="112" t="s">
        <v>2719</v>
      </c>
      <c r="N4796" s="140">
        <f>IFERROR(VLOOKUP(M4796,LISTS!G:H,2,FALSE),"0")</f>
        <v>8</v>
      </c>
      <c r="O4796" s="68">
        <f t="shared" si="243"/>
        <v>8</v>
      </c>
      <c r="P4796" s="117" t="s">
        <v>2720</v>
      </c>
      <c r="Q4796" s="117" t="s">
        <v>2783</v>
      </c>
      <c r="R4796" s="117" t="s">
        <v>2850</v>
      </c>
      <c r="S4796" s="103" t="s">
        <v>2922</v>
      </c>
      <c r="T4796" s="112" t="s">
        <v>2722</v>
      </c>
    </row>
    <row r="4797" spans="1:20">
      <c r="A4797" s="4" t="str">
        <f>VLOOKUP(C4797,STYLES!$A$1:$R$2088,7,FALSE)</f>
        <v>Outerwear</v>
      </c>
      <c r="B4797" t="str">
        <f>VLOOKUP(C4797,STYLES!$1:$1048576,6,FALSE)</f>
        <v>Team 365™</v>
      </c>
      <c r="C4797" s="103" t="s">
        <v>2122</v>
      </c>
      <c r="E4797" t="str">
        <f>VLOOKUP(C4797,STYLES!$1:$1048576,12,FALSE)</f>
        <v>Dominator Waterproof Jacket</v>
      </c>
      <c r="F4797" s="111" t="s">
        <v>3726</v>
      </c>
      <c r="G4797" s="111" t="s">
        <v>2724</v>
      </c>
      <c r="H4797" s="113" t="str">
        <f>VLOOKUP(C4797,STYLES!$1:$1048576,9,FALSE)</f>
        <v>Active</v>
      </c>
      <c r="I4797" s="113" t="str">
        <f>VLOOKUP(C4797,STYLES!$1:$1048576,10,FALSE)</f>
        <v>Active</v>
      </c>
      <c r="J4797" s="112" t="s">
        <v>2719</v>
      </c>
      <c r="K4797" s="139">
        <f>IFERROR(VLOOKUP(J4797,LISTS!G:H,2,FALSE),"0")</f>
        <v>8</v>
      </c>
      <c r="L4797" s="68">
        <f t="shared" si="242"/>
        <v>8</v>
      </c>
      <c r="M4797" s="112" t="s">
        <v>2719</v>
      </c>
      <c r="N4797" s="140">
        <f>IFERROR(VLOOKUP(M4797,LISTS!G:H,2,FALSE),"0")</f>
        <v>8</v>
      </c>
      <c r="O4797" s="68">
        <f t="shared" si="243"/>
        <v>8</v>
      </c>
      <c r="P4797" s="117" t="s">
        <v>2720</v>
      </c>
      <c r="Q4797" s="117" t="s">
        <v>2794</v>
      </c>
      <c r="R4797" s="117" t="s">
        <v>2850</v>
      </c>
      <c r="S4797" s="103" t="s">
        <v>2795</v>
      </c>
      <c r="T4797" s="103" t="s">
        <v>2722</v>
      </c>
    </row>
    <row r="4798" spans="1:20">
      <c r="A4798" s="4" t="str">
        <f>VLOOKUP(C4798,STYLES!$A$1:$R$2088,7,FALSE)</f>
        <v>Outerwear</v>
      </c>
      <c r="B4798" t="str">
        <f>VLOOKUP(C4798,STYLES!$1:$1048576,6,FALSE)</f>
        <v>Team 365™</v>
      </c>
      <c r="C4798" s="103" t="s">
        <v>2122</v>
      </c>
      <c r="E4798" t="str">
        <f>VLOOKUP(C4798,STYLES!$1:$1048576,12,FALSE)</f>
        <v>Dominator Waterproof Jacket</v>
      </c>
      <c r="F4798" s="111" t="s">
        <v>3727</v>
      </c>
      <c r="G4798" s="111" t="s">
        <v>2755</v>
      </c>
      <c r="H4798" s="113" t="str">
        <f>VLOOKUP(C4798,STYLES!$1:$1048576,9,FALSE)</f>
        <v>Active</v>
      </c>
      <c r="I4798" s="113" t="str">
        <f>VLOOKUP(C4798,STYLES!$1:$1048576,10,FALSE)</f>
        <v>Active</v>
      </c>
      <c r="J4798" s="112" t="s">
        <v>2719</v>
      </c>
      <c r="K4798" s="139">
        <f>IFERROR(VLOOKUP(J4798,LISTS!G:H,2,FALSE),"0")</f>
        <v>8</v>
      </c>
      <c r="L4798" s="68">
        <f t="shared" si="242"/>
        <v>8</v>
      </c>
      <c r="M4798" s="112" t="s">
        <v>2719</v>
      </c>
      <c r="N4798" s="140">
        <f>IFERROR(VLOOKUP(M4798,LISTS!G:H,2,FALSE),"0")</f>
        <v>8</v>
      </c>
      <c r="O4798" s="68">
        <f t="shared" si="243"/>
        <v>8</v>
      </c>
      <c r="P4798" s="117" t="s">
        <v>2720</v>
      </c>
      <c r="Q4798" s="117" t="s">
        <v>3633</v>
      </c>
      <c r="R4798" s="117" t="s">
        <v>2850</v>
      </c>
      <c r="S4798" s="103" t="s">
        <v>3238</v>
      </c>
      <c r="T4798" s="103" t="s">
        <v>2722</v>
      </c>
    </row>
    <row r="4799" spans="1:20">
      <c r="A4799" s="4" t="str">
        <f>VLOOKUP(C4799,STYLES!$A$1:$R$2088,7,FALSE)</f>
        <v>Outerwear</v>
      </c>
      <c r="B4799" t="str">
        <f>VLOOKUP(C4799,STYLES!$1:$1048576,6,FALSE)</f>
        <v>Team 365™</v>
      </c>
      <c r="C4799" s="103" t="s">
        <v>2122</v>
      </c>
      <c r="E4799" t="str">
        <f>VLOOKUP(C4799,STYLES!$1:$1048576,12,FALSE)</f>
        <v>Dominator Waterproof Jacket</v>
      </c>
      <c r="F4799" s="112" t="s">
        <v>3728</v>
      </c>
      <c r="G4799" s="111" t="s">
        <v>2809</v>
      </c>
      <c r="H4799" s="113" t="str">
        <f>VLOOKUP(C4799,STYLES!$1:$1048576,9,FALSE)</f>
        <v>Active</v>
      </c>
      <c r="I4799" s="113" t="str">
        <f>VLOOKUP(C4799,STYLES!$1:$1048576,10,FALSE)</f>
        <v>Active</v>
      </c>
      <c r="J4799" s="112" t="s">
        <v>2719</v>
      </c>
      <c r="K4799" s="139">
        <f>IFERROR(VLOOKUP(J4799,LISTS!G:H,2,FALSE),"0")</f>
        <v>8</v>
      </c>
      <c r="L4799" s="68">
        <f t="shared" si="242"/>
        <v>8</v>
      </c>
      <c r="M4799" s="112" t="s">
        <v>2719</v>
      </c>
      <c r="N4799" s="140">
        <f>IFERROR(VLOOKUP(M4799,LISTS!G:H,2,FALSE),"0")</f>
        <v>8</v>
      </c>
      <c r="O4799" s="68">
        <f t="shared" si="243"/>
        <v>8</v>
      </c>
      <c r="P4799" s="117" t="s">
        <v>2720</v>
      </c>
      <c r="Q4799" s="117" t="s">
        <v>3368</v>
      </c>
      <c r="R4799" s="117" t="s">
        <v>2850</v>
      </c>
      <c r="S4799" s="103" t="s">
        <v>3369</v>
      </c>
      <c r="T4799" s="103" t="s">
        <v>2722</v>
      </c>
    </row>
    <row r="4800" spans="1:20">
      <c r="A4800" s="4"/>
      <c r="F4800" s="112"/>
      <c r="G4800" s="111"/>
      <c r="I4800" s="130"/>
      <c r="J4800" s="112"/>
      <c r="K4800" s="139"/>
      <c r="L4800" s="60">
        <f>SUM(L4793:L4799)</f>
        <v>56</v>
      </c>
      <c r="M4800" s="112"/>
      <c r="N4800" s="140"/>
      <c r="O4800" s="60">
        <f>SUM(O4793:O4799)</f>
        <v>56</v>
      </c>
      <c r="Q4800" s="117"/>
      <c r="R4800" s="117"/>
      <c r="S4800" s="103"/>
      <c r="T4800" s="103"/>
    </row>
    <row r="4801" spans="1:20">
      <c r="A4801" s="4" t="str">
        <f>VLOOKUP(C4801,STYLES!$A$1:$R$2088,7,FALSE)</f>
        <v>Outerwear</v>
      </c>
      <c r="B4801" t="str">
        <f>VLOOKUP(C4801,STYLES!$1:$1048576,6,FALSE)</f>
        <v>Team 365™</v>
      </c>
      <c r="C4801" s="103" t="s">
        <v>2123</v>
      </c>
      <c r="E4801" t="str">
        <f>VLOOKUP(C4801,STYLES!$1:$1048576,12,FALSE)</f>
        <v>Dominator Waterproof Jacket</v>
      </c>
      <c r="F4801" s="111" t="s">
        <v>2887</v>
      </c>
      <c r="G4801" s="111" t="s">
        <v>2718</v>
      </c>
      <c r="H4801" s="113" t="str">
        <f>VLOOKUP(C4801,STYLES!$1:$1048576,9,FALSE)</f>
        <v>Active</v>
      </c>
      <c r="I4801" s="113" t="str">
        <f>VLOOKUP(C4801,STYLES!$1:$1048576,10,FALSE)</f>
        <v>Active</v>
      </c>
      <c r="J4801" s="112" t="s">
        <v>2745</v>
      </c>
      <c r="K4801" s="139">
        <f>IFERROR(VLOOKUP(J4801,LISTS!G:H,2,FALSE),"0")</f>
        <v>7</v>
      </c>
      <c r="L4801" s="68">
        <f t="shared" si="242"/>
        <v>7</v>
      </c>
      <c r="M4801" s="112" t="s">
        <v>2745</v>
      </c>
      <c r="N4801" s="140">
        <f>IFERROR(VLOOKUP(M4801,LISTS!G:H,2,FALSE),"0")</f>
        <v>7</v>
      </c>
      <c r="O4801" s="68">
        <f t="shared" si="243"/>
        <v>7</v>
      </c>
      <c r="P4801" s="117" t="s">
        <v>2720</v>
      </c>
      <c r="Q4801" s="101" t="s">
        <v>2721</v>
      </c>
      <c r="R4801" s="117" t="s">
        <v>775</v>
      </c>
      <c r="S4801" s="112" t="s">
        <v>2722</v>
      </c>
      <c r="T4801" s="117" t="s">
        <v>775</v>
      </c>
    </row>
    <row r="4802" spans="1:20">
      <c r="A4802" s="4" t="str">
        <f>VLOOKUP(C4802,STYLES!$A$1:$R$2088,7,FALSE)</f>
        <v>Outerwear</v>
      </c>
      <c r="B4802" t="str">
        <f>VLOOKUP(C4802,STYLES!$1:$1048576,6,FALSE)</f>
        <v>Team 365™</v>
      </c>
      <c r="C4802" s="103" t="s">
        <v>2123</v>
      </c>
      <c r="E4802" t="str">
        <f>VLOOKUP(C4802,STYLES!$1:$1048576,12,FALSE)</f>
        <v>Dominator Waterproof Jacket</v>
      </c>
      <c r="F4802" s="111" t="s">
        <v>3723</v>
      </c>
      <c r="G4802" s="111" t="s">
        <v>2740</v>
      </c>
      <c r="H4802" s="113" t="str">
        <f>VLOOKUP(C4802,STYLES!$1:$1048576,9,FALSE)</f>
        <v>Active</v>
      </c>
      <c r="I4802" s="113" t="str">
        <f>VLOOKUP(C4802,STYLES!$1:$1048576,10,FALSE)</f>
        <v>Active</v>
      </c>
      <c r="J4802" s="112" t="s">
        <v>2745</v>
      </c>
      <c r="K4802" s="139">
        <f>IFERROR(VLOOKUP(J4802,LISTS!G:H,2,FALSE),"0")</f>
        <v>7</v>
      </c>
      <c r="L4802" s="68">
        <f t="shared" si="242"/>
        <v>7</v>
      </c>
      <c r="M4802" s="112" t="s">
        <v>2745</v>
      </c>
      <c r="N4802" s="140">
        <f>IFERROR(VLOOKUP(M4802,LISTS!G:H,2,FALSE),"0")</f>
        <v>7</v>
      </c>
      <c r="O4802" s="68">
        <f t="shared" si="243"/>
        <v>7</v>
      </c>
      <c r="P4802" s="117" t="s">
        <v>2720</v>
      </c>
      <c r="Q4802" s="117" t="s">
        <v>3619</v>
      </c>
      <c r="R4802" s="117" t="s">
        <v>2850</v>
      </c>
      <c r="S4802" s="103" t="s">
        <v>3620</v>
      </c>
      <c r="T4802" s="103" t="s">
        <v>2722</v>
      </c>
    </row>
    <row r="4803" spans="1:20">
      <c r="A4803" s="4" t="str">
        <f>VLOOKUP(C4803,STYLES!$A$1:$R$2088,7,FALSE)</f>
        <v>Outerwear</v>
      </c>
      <c r="B4803" t="str">
        <f>VLOOKUP(C4803,STYLES!$1:$1048576,6,FALSE)</f>
        <v>Team 365™</v>
      </c>
      <c r="C4803" s="103" t="s">
        <v>2123</v>
      </c>
      <c r="E4803" t="str">
        <f>VLOOKUP(C4803,STYLES!$1:$1048576,12,FALSE)</f>
        <v>Dominator Waterproof Jacket</v>
      </c>
      <c r="F4803" s="111" t="s">
        <v>3724</v>
      </c>
      <c r="G4803" s="111" t="s">
        <v>2732</v>
      </c>
      <c r="H4803" s="113" t="str">
        <f>VLOOKUP(C4803,STYLES!$1:$1048576,9,FALSE)</f>
        <v>Active</v>
      </c>
      <c r="I4803" s="113" t="str">
        <f>VLOOKUP(C4803,STYLES!$1:$1048576,10,FALSE)</f>
        <v>Active</v>
      </c>
      <c r="J4803" s="112" t="s">
        <v>2745</v>
      </c>
      <c r="K4803" s="139">
        <f>IFERROR(VLOOKUP(J4803,LISTS!G:H,2,FALSE),"0")</f>
        <v>7</v>
      </c>
      <c r="L4803" s="68">
        <f t="shared" si="242"/>
        <v>7</v>
      </c>
      <c r="M4803" s="112" t="s">
        <v>2745</v>
      </c>
      <c r="N4803" s="140">
        <f>IFERROR(VLOOKUP(M4803,LISTS!G:H,2,FALSE),"0")</f>
        <v>7</v>
      </c>
      <c r="O4803" s="68">
        <f t="shared" si="243"/>
        <v>7</v>
      </c>
      <c r="P4803" s="117" t="s">
        <v>2720</v>
      </c>
      <c r="Q4803" s="117" t="s">
        <v>3622</v>
      </c>
      <c r="R4803" s="117" t="s">
        <v>2850</v>
      </c>
      <c r="S4803" s="103" t="s">
        <v>3623</v>
      </c>
      <c r="T4803" s="103" t="s">
        <v>2722</v>
      </c>
    </row>
    <row r="4804" spans="1:20">
      <c r="A4804" s="4" t="str">
        <f>VLOOKUP(C4804,STYLES!$A$1:$R$2088,7,FALSE)</f>
        <v>Outerwear</v>
      </c>
      <c r="B4804" t="str">
        <f>VLOOKUP(C4804,STYLES!$1:$1048576,6,FALSE)</f>
        <v>Team 365™</v>
      </c>
      <c r="C4804" s="103" t="s">
        <v>2123</v>
      </c>
      <c r="E4804" t="str">
        <f>VLOOKUP(C4804,STYLES!$1:$1048576,12,FALSE)</f>
        <v>Dominator Waterproof Jacket</v>
      </c>
      <c r="F4804" s="111" t="s">
        <v>3725</v>
      </c>
      <c r="G4804" s="111" t="s">
        <v>2763</v>
      </c>
      <c r="H4804" s="113" t="str">
        <f>VLOOKUP(C4804,STYLES!$1:$1048576,9,FALSE)</f>
        <v>Active</v>
      </c>
      <c r="I4804" s="113" t="str">
        <f>VLOOKUP(C4804,STYLES!$1:$1048576,10,FALSE)</f>
        <v>Active</v>
      </c>
      <c r="J4804" s="112" t="s">
        <v>2745</v>
      </c>
      <c r="K4804" s="139">
        <f>IFERROR(VLOOKUP(J4804,LISTS!G:H,2,FALSE),"0")</f>
        <v>7</v>
      </c>
      <c r="L4804" s="68">
        <f t="shared" si="242"/>
        <v>7</v>
      </c>
      <c r="M4804" s="112" t="s">
        <v>2745</v>
      </c>
      <c r="N4804" s="140">
        <f>IFERROR(VLOOKUP(M4804,LISTS!G:H,2,FALSE),"0")</f>
        <v>7</v>
      </c>
      <c r="O4804" s="68">
        <f t="shared" si="243"/>
        <v>7</v>
      </c>
      <c r="P4804" s="117" t="s">
        <v>2720</v>
      </c>
      <c r="Q4804" s="117" t="s">
        <v>2783</v>
      </c>
      <c r="R4804" s="117" t="s">
        <v>2850</v>
      </c>
      <c r="S4804" s="103" t="s">
        <v>2922</v>
      </c>
      <c r="T4804" s="117" t="s">
        <v>2722</v>
      </c>
    </row>
    <row r="4805" spans="1:20">
      <c r="A4805" s="4" t="str">
        <f>VLOOKUP(C4805,STYLES!$A$1:$R$2088,7,FALSE)</f>
        <v>Outerwear</v>
      </c>
      <c r="B4805" t="str">
        <f>VLOOKUP(C4805,STYLES!$1:$1048576,6,FALSE)</f>
        <v>Team 365™</v>
      </c>
      <c r="C4805" s="103" t="s">
        <v>2123</v>
      </c>
      <c r="E4805" t="str">
        <f>VLOOKUP(C4805,STYLES!$1:$1048576,12,FALSE)</f>
        <v>Dominator Waterproof Jacket</v>
      </c>
      <c r="F4805" s="111" t="s">
        <v>3726</v>
      </c>
      <c r="G4805" s="111" t="s">
        <v>2724</v>
      </c>
      <c r="H4805" s="113" t="str">
        <f>VLOOKUP(C4805,STYLES!$1:$1048576,9,FALSE)</f>
        <v>Active</v>
      </c>
      <c r="I4805" s="113" t="str">
        <f>VLOOKUP(C4805,STYLES!$1:$1048576,10,FALSE)</f>
        <v>Active</v>
      </c>
      <c r="J4805" s="112" t="s">
        <v>2745</v>
      </c>
      <c r="K4805" s="139">
        <f>IFERROR(VLOOKUP(J4805,LISTS!G:H,2,FALSE),"0")</f>
        <v>7</v>
      </c>
      <c r="L4805" s="68">
        <f t="shared" si="242"/>
        <v>7</v>
      </c>
      <c r="M4805" s="112" t="s">
        <v>2745</v>
      </c>
      <c r="N4805" s="140">
        <f>IFERROR(VLOOKUP(M4805,LISTS!G:H,2,FALSE),"0")</f>
        <v>7</v>
      </c>
      <c r="O4805" s="68">
        <f t="shared" si="243"/>
        <v>7</v>
      </c>
      <c r="P4805" s="117" t="s">
        <v>2720</v>
      </c>
      <c r="Q4805" s="117" t="s">
        <v>2794</v>
      </c>
      <c r="R4805" s="117" t="s">
        <v>2850</v>
      </c>
      <c r="S4805" s="103" t="s">
        <v>2795</v>
      </c>
      <c r="T4805" s="103" t="s">
        <v>2722</v>
      </c>
    </row>
    <row r="4806" spans="1:20">
      <c r="A4806" s="4" t="str">
        <f>VLOOKUP(C4806,STYLES!$A$1:$R$2088,7,FALSE)</f>
        <v>Outerwear</v>
      </c>
      <c r="B4806" t="str">
        <f>VLOOKUP(C4806,STYLES!$1:$1048576,6,FALSE)</f>
        <v>Team 365™</v>
      </c>
      <c r="C4806" s="103" t="s">
        <v>2123</v>
      </c>
      <c r="E4806" t="str">
        <f>VLOOKUP(C4806,STYLES!$1:$1048576,12,FALSE)</f>
        <v>Dominator Waterproof Jacket</v>
      </c>
      <c r="F4806" s="111" t="s">
        <v>3727</v>
      </c>
      <c r="G4806" s="111" t="s">
        <v>2755</v>
      </c>
      <c r="H4806" s="113" t="str">
        <f>VLOOKUP(C4806,STYLES!$1:$1048576,9,FALSE)</f>
        <v>Active</v>
      </c>
      <c r="I4806" s="113" t="str">
        <f>VLOOKUP(C4806,STYLES!$1:$1048576,10,FALSE)</f>
        <v>Active</v>
      </c>
      <c r="J4806" s="112" t="s">
        <v>2745</v>
      </c>
      <c r="K4806" s="139">
        <f>IFERROR(VLOOKUP(J4806,LISTS!G:H,2,FALSE),"0")</f>
        <v>7</v>
      </c>
      <c r="L4806" s="68">
        <f t="shared" si="242"/>
        <v>7</v>
      </c>
      <c r="M4806" s="112" t="s">
        <v>2745</v>
      </c>
      <c r="N4806" s="140">
        <f>IFERROR(VLOOKUP(M4806,LISTS!G:H,2,FALSE),"0")</f>
        <v>7</v>
      </c>
      <c r="O4806" s="68">
        <f t="shared" si="243"/>
        <v>7</v>
      </c>
      <c r="P4806" s="117" t="s">
        <v>2720</v>
      </c>
      <c r="Q4806" s="117" t="s">
        <v>3633</v>
      </c>
      <c r="R4806" s="117" t="s">
        <v>2850</v>
      </c>
      <c r="S4806" s="103" t="s">
        <v>3238</v>
      </c>
      <c r="T4806" s="103" t="s">
        <v>2722</v>
      </c>
    </row>
    <row r="4807" spans="1:20">
      <c r="A4807" s="4" t="str">
        <f>VLOOKUP(C4807,STYLES!$A$1:$R$2088,7,FALSE)</f>
        <v>Outerwear</v>
      </c>
      <c r="B4807" t="str">
        <f>VLOOKUP(C4807,STYLES!$1:$1048576,6,FALSE)</f>
        <v>Team 365™</v>
      </c>
      <c r="C4807" s="103" t="s">
        <v>2123</v>
      </c>
      <c r="E4807" t="str">
        <f>VLOOKUP(C4807,STYLES!$1:$1048576,12,FALSE)</f>
        <v>Dominator Waterproof Jacket</v>
      </c>
      <c r="F4807" s="112" t="s">
        <v>3728</v>
      </c>
      <c r="G4807" s="111" t="s">
        <v>2809</v>
      </c>
      <c r="H4807" s="113" t="str">
        <f>VLOOKUP(C4807,STYLES!$1:$1048576,9,FALSE)</f>
        <v>Active</v>
      </c>
      <c r="I4807" s="113" t="str">
        <f>VLOOKUP(C4807,STYLES!$1:$1048576,10,FALSE)</f>
        <v>Active</v>
      </c>
      <c r="J4807" s="112" t="s">
        <v>2745</v>
      </c>
      <c r="K4807" s="139">
        <f>IFERROR(VLOOKUP(J4807,LISTS!G:H,2,FALSE),"0")</f>
        <v>7</v>
      </c>
      <c r="L4807" s="68">
        <f t="shared" si="242"/>
        <v>7</v>
      </c>
      <c r="M4807" s="112" t="s">
        <v>2745</v>
      </c>
      <c r="N4807" s="140">
        <f>IFERROR(VLOOKUP(M4807,LISTS!G:H,2,FALSE),"0")</f>
        <v>7</v>
      </c>
      <c r="O4807" s="68">
        <f t="shared" si="243"/>
        <v>7</v>
      </c>
      <c r="P4807" s="117" t="s">
        <v>2720</v>
      </c>
      <c r="Q4807" s="117" t="s">
        <v>3368</v>
      </c>
      <c r="R4807" s="117" t="s">
        <v>2850</v>
      </c>
      <c r="S4807" s="103" t="s">
        <v>3369</v>
      </c>
      <c r="T4807" s="103" t="s">
        <v>2722</v>
      </c>
    </row>
    <row r="4808" spans="1:20">
      <c r="A4808" s="4"/>
      <c r="F4808" s="112"/>
      <c r="G4808" s="111"/>
      <c r="I4808" s="130"/>
      <c r="J4808" s="112"/>
      <c r="K4808" s="139"/>
      <c r="L4808" s="60">
        <f>SUM(L4801:L4807)</f>
        <v>49</v>
      </c>
      <c r="M4808" s="112"/>
      <c r="N4808" s="140"/>
      <c r="O4808" s="60">
        <f>SUM(O4801:O4807)</f>
        <v>49</v>
      </c>
      <c r="Q4808" s="117"/>
      <c r="R4808" s="117"/>
      <c r="S4808" s="103"/>
      <c r="T4808" s="103"/>
    </row>
    <row r="4809" spans="1:20">
      <c r="A4809" s="4" t="str">
        <f>VLOOKUP(C4809,STYLES!$A$1:$R$2088,7,FALSE)</f>
        <v>Outerwear</v>
      </c>
      <c r="B4809" t="str">
        <f>VLOOKUP(C4809,STYLES!$1:$1048576,6,FALSE)</f>
        <v>Team 365™</v>
      </c>
      <c r="C4809" s="103" t="s">
        <v>2128</v>
      </c>
      <c r="E4809" t="str">
        <f>VLOOKUP(C4809,STYLES!$1:$1048576,12,FALSE)</f>
        <v>Guardian Insulated Soft Shell Jacket</v>
      </c>
      <c r="F4809" s="112" t="s">
        <v>2718</v>
      </c>
      <c r="G4809" s="111" t="s">
        <v>2718</v>
      </c>
      <c r="H4809" s="113" t="str">
        <f>VLOOKUP(C4809,STYLES!$1:$1048576,9,FALSE)</f>
        <v>Active</v>
      </c>
      <c r="I4809" s="113" t="str">
        <f>VLOOKUP(C4809,STYLES!$1:$1048576,10,FALSE)</f>
        <v>Active</v>
      </c>
      <c r="J4809" s="112" t="s">
        <v>2719</v>
      </c>
      <c r="K4809" s="139">
        <f>IFERROR(VLOOKUP(J4809,LISTS!G:H,2,FALSE),"0")</f>
        <v>8</v>
      </c>
      <c r="L4809" s="68">
        <f t="shared" si="242"/>
        <v>8</v>
      </c>
      <c r="M4809" s="112" t="s">
        <v>2719</v>
      </c>
      <c r="N4809" s="140">
        <f>IFERROR(VLOOKUP(M4809,LISTS!G:H,2,FALSE),"0")</f>
        <v>8</v>
      </c>
      <c r="O4809" s="68">
        <f t="shared" si="243"/>
        <v>8</v>
      </c>
      <c r="P4809" s="117" t="s">
        <v>2720</v>
      </c>
      <c r="Q4809" s="101" t="s">
        <v>2721</v>
      </c>
      <c r="R4809" s="117" t="s">
        <v>775</v>
      </c>
      <c r="S4809" s="112" t="s">
        <v>2722</v>
      </c>
      <c r="T4809" s="117" t="s">
        <v>775</v>
      </c>
    </row>
    <row r="4810" spans="1:20">
      <c r="A4810" s="4" t="str">
        <f>VLOOKUP(C4810,STYLES!$A$1:$R$2088,7,FALSE)</f>
        <v>Outerwear</v>
      </c>
      <c r="B4810" t="str">
        <f>VLOOKUP(C4810,STYLES!$1:$1048576,6,FALSE)</f>
        <v>Team 365™</v>
      </c>
      <c r="C4810" s="103" t="s">
        <v>2128</v>
      </c>
      <c r="E4810" t="str">
        <f>VLOOKUP(C4810,STYLES!$1:$1048576,12,FALSE)</f>
        <v>Guardian Insulated Soft Shell Jacket</v>
      </c>
      <c r="F4810" s="112" t="s">
        <v>3648</v>
      </c>
      <c r="G4810" s="111" t="s">
        <v>2740</v>
      </c>
      <c r="H4810" s="113" t="str">
        <f>VLOOKUP(C4810,STYLES!$1:$1048576,9,FALSE)</f>
        <v>Active</v>
      </c>
      <c r="I4810" s="113" t="str">
        <f>VLOOKUP(C4810,STYLES!$1:$1048576,10,FALSE)</f>
        <v>Active</v>
      </c>
      <c r="J4810" s="112" t="s">
        <v>2719</v>
      </c>
      <c r="K4810" s="139">
        <f>IFERROR(VLOOKUP(J4810,LISTS!G:H,2,FALSE),"0")</f>
        <v>8</v>
      </c>
      <c r="L4810" s="68">
        <f t="shared" si="242"/>
        <v>8</v>
      </c>
      <c r="M4810" s="112" t="s">
        <v>2719</v>
      </c>
      <c r="N4810" s="140">
        <f>IFERROR(VLOOKUP(M4810,LISTS!G:H,2,FALSE),"0")</f>
        <v>8</v>
      </c>
      <c r="O4810" s="68">
        <f t="shared" si="243"/>
        <v>8</v>
      </c>
      <c r="P4810" s="117" t="s">
        <v>2720</v>
      </c>
      <c r="Q4810" s="117" t="s">
        <v>3619</v>
      </c>
      <c r="R4810" s="117" t="s">
        <v>775</v>
      </c>
      <c r="S4810" s="103" t="s">
        <v>3620</v>
      </c>
      <c r="T4810" s="117" t="s">
        <v>775</v>
      </c>
    </row>
    <row r="4811" spans="1:20">
      <c r="A4811" s="4"/>
      <c r="F4811" s="112"/>
      <c r="G4811" s="111"/>
      <c r="I4811" s="130"/>
      <c r="J4811" s="112"/>
      <c r="K4811" s="139"/>
      <c r="L4811" s="60">
        <f>SUM(L4809:L4810)</f>
        <v>16</v>
      </c>
      <c r="M4811" s="112"/>
      <c r="N4811" s="140"/>
      <c r="O4811" s="60">
        <f>SUM(O4809:O4810)</f>
        <v>16</v>
      </c>
      <c r="Q4811" s="117"/>
      <c r="R4811" s="117"/>
      <c r="S4811" s="103"/>
      <c r="T4811" s="103"/>
    </row>
    <row r="4812" spans="1:20">
      <c r="A4812" s="4" t="str">
        <f>VLOOKUP(C4812,STYLES!$A$1:$R$2088,7,FALSE)</f>
        <v>Outerwear</v>
      </c>
      <c r="B4812" t="str">
        <f>VLOOKUP(C4812,STYLES!$1:$1048576,6,FALSE)</f>
        <v>Team 365™</v>
      </c>
      <c r="C4812" s="103" t="s">
        <v>2134</v>
      </c>
      <c r="E4812" t="str">
        <f>VLOOKUP(C4812,STYLES!$1:$1048576,12,FALSE)</f>
        <v>Guardian Insulated Soft Shell Jacket</v>
      </c>
      <c r="F4812" s="112" t="s">
        <v>2718</v>
      </c>
      <c r="G4812" s="111" t="s">
        <v>2718</v>
      </c>
      <c r="H4812" s="113" t="str">
        <f>VLOOKUP(C4812,STYLES!$1:$1048576,9,FALSE)</f>
        <v>Active</v>
      </c>
      <c r="I4812" s="113" t="str">
        <f>VLOOKUP(C4812,STYLES!$1:$1048576,10,FALSE)</f>
        <v>Active</v>
      </c>
      <c r="J4812" s="112" t="s">
        <v>3021</v>
      </c>
      <c r="K4812" s="139">
        <f>IFERROR(VLOOKUP(J4812,LISTS!G:H,2,FALSE),"0")</f>
        <v>4</v>
      </c>
      <c r="L4812" s="68">
        <f t="shared" si="242"/>
        <v>4</v>
      </c>
      <c r="M4812" s="112" t="s">
        <v>3021</v>
      </c>
      <c r="N4812" s="140">
        <f>IFERROR(VLOOKUP(M4812,LISTS!G:H,2,FALSE),"0")</f>
        <v>4</v>
      </c>
      <c r="O4812" s="68">
        <f t="shared" si="243"/>
        <v>4</v>
      </c>
      <c r="P4812" s="117" t="s">
        <v>2720</v>
      </c>
      <c r="Q4812" s="101" t="s">
        <v>2721</v>
      </c>
      <c r="R4812" s="117" t="s">
        <v>775</v>
      </c>
      <c r="S4812" s="112" t="s">
        <v>2722</v>
      </c>
      <c r="T4812" s="117" t="s">
        <v>775</v>
      </c>
    </row>
    <row r="4813" spans="1:20">
      <c r="A4813" s="4" t="str">
        <f>VLOOKUP(C4813,STYLES!$A$1:$R$2088,7,FALSE)</f>
        <v>Outerwear</v>
      </c>
      <c r="B4813" t="str">
        <f>VLOOKUP(C4813,STYLES!$1:$1048576,6,FALSE)</f>
        <v>Team 365™</v>
      </c>
      <c r="C4813" s="103" t="s">
        <v>2134</v>
      </c>
      <c r="E4813" t="str">
        <f>VLOOKUP(C4813,STYLES!$1:$1048576,12,FALSE)</f>
        <v>Guardian Insulated Soft Shell Jacket</v>
      </c>
      <c r="F4813" s="112" t="s">
        <v>3648</v>
      </c>
      <c r="G4813" s="111" t="s">
        <v>2740</v>
      </c>
      <c r="H4813" s="113" t="str">
        <f>VLOOKUP(C4813,STYLES!$1:$1048576,9,FALSE)</f>
        <v>Active</v>
      </c>
      <c r="I4813" s="113" t="str">
        <f>VLOOKUP(C4813,STYLES!$1:$1048576,10,FALSE)</f>
        <v>Active</v>
      </c>
      <c r="J4813" s="112" t="s">
        <v>3021</v>
      </c>
      <c r="K4813" s="139">
        <f>IFERROR(VLOOKUP(J4813,LISTS!G:H,2,FALSE),"0")</f>
        <v>4</v>
      </c>
      <c r="L4813" s="68">
        <f t="shared" si="242"/>
        <v>4</v>
      </c>
      <c r="M4813" s="112" t="s">
        <v>3021</v>
      </c>
      <c r="N4813" s="140">
        <f>IFERROR(VLOOKUP(M4813,LISTS!G:H,2,FALSE),"0")</f>
        <v>4</v>
      </c>
      <c r="O4813" s="68">
        <f t="shared" si="243"/>
        <v>4</v>
      </c>
      <c r="P4813" s="117" t="s">
        <v>2720</v>
      </c>
      <c r="Q4813" s="117" t="s">
        <v>3619</v>
      </c>
      <c r="R4813" s="117" t="s">
        <v>775</v>
      </c>
      <c r="S4813" s="103" t="s">
        <v>3620</v>
      </c>
      <c r="T4813" s="117" t="s">
        <v>775</v>
      </c>
    </row>
    <row r="4814" spans="1:20">
      <c r="A4814" s="4"/>
      <c r="F4814" s="112"/>
      <c r="G4814" s="111"/>
      <c r="I4814" s="130"/>
      <c r="J4814" s="112"/>
      <c r="K4814" s="139"/>
      <c r="L4814" s="60">
        <f>SUM(L4812:L4813)</f>
        <v>8</v>
      </c>
      <c r="M4814" s="112"/>
      <c r="N4814" s="140"/>
      <c r="O4814" s="60">
        <f>SUM(O4812:O4813)</f>
        <v>8</v>
      </c>
      <c r="Q4814" s="117"/>
      <c r="R4814" s="117"/>
      <c r="S4814" s="103"/>
      <c r="T4814" s="103"/>
    </row>
    <row r="4815" spans="1:20">
      <c r="A4815" s="4" t="str">
        <f>VLOOKUP(C4815,STYLES!$A$1:$R$2088,7,FALSE)</f>
        <v>Outerwear</v>
      </c>
      <c r="B4815" t="str">
        <f>VLOOKUP(C4815,STYLES!$1:$1048576,6,FALSE)</f>
        <v>Team 365™</v>
      </c>
      <c r="C4815" s="103" t="s">
        <v>2135</v>
      </c>
      <c r="E4815" t="str">
        <f>VLOOKUP(C4815,STYLES!$1:$1048576,12,FALSE)</f>
        <v>Boost All-Season Jacket with Fleece Lining</v>
      </c>
      <c r="F4815" s="112" t="s">
        <v>2718</v>
      </c>
      <c r="G4815" s="111" t="s">
        <v>2718</v>
      </c>
      <c r="H4815" s="113" t="str">
        <f>VLOOKUP(C4815,STYLES!$1:$1048576,9,FALSE)</f>
        <v>Active</v>
      </c>
      <c r="I4815" s="113" t="str">
        <f>VLOOKUP(C4815,STYLES!$1:$1048576,10,FALSE)</f>
        <v>Active</v>
      </c>
      <c r="J4815" s="112" t="s">
        <v>2719</v>
      </c>
      <c r="K4815" s="139">
        <f>IFERROR(VLOOKUP(J4815,LISTS!G:H,2,FALSE),"0")</f>
        <v>8</v>
      </c>
      <c r="L4815" s="68">
        <f t="shared" si="242"/>
        <v>8</v>
      </c>
      <c r="M4815" s="112" t="s">
        <v>2719</v>
      </c>
      <c r="N4815" s="140">
        <f>IFERROR(VLOOKUP(M4815,LISTS!G:H,2,FALSE),"0")</f>
        <v>8</v>
      </c>
      <c r="O4815" s="68">
        <f t="shared" si="243"/>
        <v>8</v>
      </c>
      <c r="P4815" s="117" t="s">
        <v>2720</v>
      </c>
      <c r="Q4815" s="101" t="s">
        <v>2721</v>
      </c>
      <c r="R4815" s="117" t="s">
        <v>775</v>
      </c>
      <c r="S4815" s="112" t="s">
        <v>2722</v>
      </c>
      <c r="T4815" s="117" t="s">
        <v>775</v>
      </c>
    </row>
    <row r="4816" spans="1:20">
      <c r="A4816" s="4" t="str">
        <f>VLOOKUP(C4816,STYLES!$A$1:$R$2088,7,FALSE)</f>
        <v>Outerwear</v>
      </c>
      <c r="B4816" t="str">
        <f>VLOOKUP(C4816,STYLES!$1:$1048576,6,FALSE)</f>
        <v>Team 365™</v>
      </c>
      <c r="C4816" s="103" t="s">
        <v>2135</v>
      </c>
      <c r="E4816" t="str">
        <f>VLOOKUP(C4816,STYLES!$1:$1048576,12,FALSE)</f>
        <v>Boost All-Season Jacket with Fleece Lining</v>
      </c>
      <c r="F4816" s="112" t="s">
        <v>3648</v>
      </c>
      <c r="G4816" s="111" t="s">
        <v>2740</v>
      </c>
      <c r="H4816" s="113" t="str">
        <f>VLOOKUP(C4816,STYLES!$1:$1048576,9,FALSE)</f>
        <v>Active</v>
      </c>
      <c r="I4816" s="113" t="str">
        <f>VLOOKUP(C4816,STYLES!$1:$1048576,10,FALSE)</f>
        <v>Active</v>
      </c>
      <c r="J4816" s="112" t="s">
        <v>2719</v>
      </c>
      <c r="K4816" s="139">
        <f>IFERROR(VLOOKUP(J4816,LISTS!G:H,2,FALSE),"0")</f>
        <v>8</v>
      </c>
      <c r="L4816" s="68">
        <f t="shared" si="242"/>
        <v>8</v>
      </c>
      <c r="M4816" s="112" t="s">
        <v>2719</v>
      </c>
      <c r="N4816" s="140">
        <f>IFERROR(VLOOKUP(M4816,LISTS!G:H,2,FALSE),"0")</f>
        <v>8</v>
      </c>
      <c r="O4816" s="68">
        <f t="shared" si="243"/>
        <v>8</v>
      </c>
      <c r="P4816" s="117" t="s">
        <v>2720</v>
      </c>
      <c r="Q4816" s="117" t="s">
        <v>3619</v>
      </c>
      <c r="R4816" s="117" t="s">
        <v>775</v>
      </c>
      <c r="S4816" s="103" t="s">
        <v>3620</v>
      </c>
      <c r="T4816" s="117" t="s">
        <v>775</v>
      </c>
    </row>
    <row r="4817" spans="1:20">
      <c r="A4817" s="4" t="str">
        <f>VLOOKUP(C4817,STYLES!$A$1:$R$2088,7,FALSE)</f>
        <v>Outerwear</v>
      </c>
      <c r="B4817" t="str">
        <f>VLOOKUP(C4817,STYLES!$1:$1048576,6,FALSE)</f>
        <v>Team 365™</v>
      </c>
      <c r="C4817" s="103" t="s">
        <v>2135</v>
      </c>
      <c r="E4817" t="str">
        <f>VLOOKUP(C4817,STYLES!$1:$1048576,12,FALSE)</f>
        <v>Boost All-Season Jacket with Fleece Lining</v>
      </c>
      <c r="F4817" s="112" t="s">
        <v>3650</v>
      </c>
      <c r="G4817" s="111" t="s">
        <v>2763</v>
      </c>
      <c r="H4817" s="113" t="str">
        <f>VLOOKUP(C4817,STYLES!$1:$1048576,9,FALSE)</f>
        <v>Active</v>
      </c>
      <c r="I4817" s="113" t="str">
        <f>VLOOKUP(C4817,STYLES!$1:$1048576,10,FALSE)</f>
        <v>Active</v>
      </c>
      <c r="J4817" s="112" t="s">
        <v>2719</v>
      </c>
      <c r="K4817" s="139">
        <f>IFERROR(VLOOKUP(J4817,LISTS!G:H,2,FALSE),"0")</f>
        <v>8</v>
      </c>
      <c r="L4817" s="68">
        <f t="shared" si="242"/>
        <v>8</v>
      </c>
      <c r="M4817" s="112" t="s">
        <v>2719</v>
      </c>
      <c r="N4817" s="140">
        <f>IFERROR(VLOOKUP(M4817,LISTS!G:H,2,FALSE),"0")</f>
        <v>8</v>
      </c>
      <c r="O4817" s="68">
        <f t="shared" si="243"/>
        <v>8</v>
      </c>
      <c r="P4817" s="117" t="s">
        <v>2720</v>
      </c>
      <c r="Q4817" s="117" t="s">
        <v>2783</v>
      </c>
      <c r="R4817" s="117" t="s">
        <v>775</v>
      </c>
      <c r="S4817" s="103" t="s">
        <v>2922</v>
      </c>
      <c r="T4817" s="117" t="s">
        <v>775</v>
      </c>
    </row>
    <row r="4818" spans="1:20">
      <c r="A4818" s="4" t="str">
        <f>VLOOKUP(C4818,STYLES!$A$1:$R$2088,7,FALSE)</f>
        <v>Outerwear</v>
      </c>
      <c r="B4818" t="str">
        <f>VLOOKUP(C4818,STYLES!$1:$1048576,6,FALSE)</f>
        <v>Team 365™</v>
      </c>
      <c r="C4818" s="103" t="s">
        <v>2135</v>
      </c>
      <c r="E4818" t="str">
        <f>VLOOKUP(C4818,STYLES!$1:$1048576,12,FALSE)</f>
        <v>Boost All-Season Jacket with Fleece Lining</v>
      </c>
      <c r="F4818" s="112" t="s">
        <v>3658</v>
      </c>
      <c r="G4818" s="111" t="s">
        <v>2755</v>
      </c>
      <c r="H4818" s="113" t="str">
        <f>VLOOKUP(C4818,STYLES!$1:$1048576,9,FALSE)</f>
        <v>Active</v>
      </c>
      <c r="I4818" s="113" t="str">
        <f>VLOOKUP(C4818,STYLES!$1:$1048576,10,FALSE)</f>
        <v>Active</v>
      </c>
      <c r="J4818" s="112" t="s">
        <v>2719</v>
      </c>
      <c r="K4818" s="139">
        <f>IFERROR(VLOOKUP(J4818,LISTS!G:H,2,FALSE),"0")</f>
        <v>8</v>
      </c>
      <c r="L4818" s="68">
        <f t="shared" si="242"/>
        <v>8</v>
      </c>
      <c r="M4818" s="112" t="s">
        <v>2719</v>
      </c>
      <c r="N4818" s="140">
        <f>IFERROR(VLOOKUP(M4818,LISTS!G:H,2,FALSE),"0")</f>
        <v>8</v>
      </c>
      <c r="O4818" s="68">
        <f t="shared" si="243"/>
        <v>8</v>
      </c>
      <c r="P4818" s="117" t="s">
        <v>2720</v>
      </c>
      <c r="Q4818" s="117" t="s">
        <v>3633</v>
      </c>
      <c r="R4818" s="117" t="s">
        <v>775</v>
      </c>
      <c r="S4818" s="103" t="s">
        <v>3238</v>
      </c>
      <c r="T4818" s="117" t="s">
        <v>775</v>
      </c>
    </row>
    <row r="4819" spans="1:20">
      <c r="A4819" s="4" t="str">
        <f>VLOOKUP(C4819,STYLES!$A$1:$R$2088,7,FALSE)</f>
        <v>Outerwear</v>
      </c>
      <c r="B4819" t="str">
        <f>VLOOKUP(C4819,STYLES!$1:$1048576,6,FALSE)</f>
        <v>Team 365™</v>
      </c>
      <c r="C4819" s="103" t="s">
        <v>2135</v>
      </c>
      <c r="E4819" t="str">
        <f>VLOOKUP(C4819,STYLES!$1:$1048576,12,FALSE)</f>
        <v>Boost All-Season Jacket with Fleece Lining</v>
      </c>
      <c r="F4819" s="112" t="s">
        <v>3659</v>
      </c>
      <c r="G4819" s="111" t="s">
        <v>2809</v>
      </c>
      <c r="H4819" s="113" t="str">
        <f>VLOOKUP(C4819,STYLES!$1:$1048576,9,FALSE)</f>
        <v>Active</v>
      </c>
      <c r="I4819" s="113" t="str">
        <f>VLOOKUP(C4819,STYLES!$1:$1048576,10,FALSE)</f>
        <v>Active</v>
      </c>
      <c r="J4819" s="112" t="s">
        <v>2719</v>
      </c>
      <c r="K4819" s="139">
        <f>IFERROR(VLOOKUP(J4819,LISTS!G:H,2,FALSE),"0")</f>
        <v>8</v>
      </c>
      <c r="L4819" s="68">
        <f t="shared" si="242"/>
        <v>8</v>
      </c>
      <c r="M4819" s="112" t="s">
        <v>2719</v>
      </c>
      <c r="N4819" s="140">
        <f>IFERROR(VLOOKUP(M4819,LISTS!G:H,2,FALSE),"0")</f>
        <v>8</v>
      </c>
      <c r="O4819" s="68">
        <f t="shared" si="243"/>
        <v>8</v>
      </c>
      <c r="P4819" s="117" t="s">
        <v>2720</v>
      </c>
      <c r="Q4819" s="117" t="s">
        <v>3368</v>
      </c>
      <c r="R4819" s="117" t="s">
        <v>775</v>
      </c>
      <c r="S4819" s="103" t="s">
        <v>3369</v>
      </c>
      <c r="T4819" s="117" t="s">
        <v>775</v>
      </c>
    </row>
    <row r="4820" spans="1:20">
      <c r="A4820" s="4" t="str">
        <f>VLOOKUP(C4820,STYLES!$A$1:$R$2088,7,FALSE)</f>
        <v>Outerwear</v>
      </c>
      <c r="B4820" t="str">
        <f>VLOOKUP(C4820,STYLES!$1:$1048576,6,FALSE)</f>
        <v>Team 365™</v>
      </c>
      <c r="C4820" s="103" t="s">
        <v>2135</v>
      </c>
      <c r="E4820" t="str">
        <f>VLOOKUP(C4820,STYLES!$1:$1048576,12,FALSE)</f>
        <v>Boost All-Season Jacket with Fleece Lining</v>
      </c>
      <c r="F4820" s="112" t="s">
        <v>3655</v>
      </c>
      <c r="G4820" s="111" t="s">
        <v>2724</v>
      </c>
      <c r="H4820" s="113" t="str">
        <f>VLOOKUP(C4820,STYLES!$1:$1048576,9,FALSE)</f>
        <v>Active</v>
      </c>
      <c r="I4820" s="113" t="str">
        <f>VLOOKUP(C4820,STYLES!$1:$1048576,10,FALSE)</f>
        <v>Active</v>
      </c>
      <c r="J4820" s="112" t="s">
        <v>2719</v>
      </c>
      <c r="K4820" s="139">
        <f>IFERROR(VLOOKUP(J4820,LISTS!G:H,2,FALSE),"0")</f>
        <v>8</v>
      </c>
      <c r="L4820" s="68">
        <f t="shared" si="242"/>
        <v>8</v>
      </c>
      <c r="M4820" s="112" t="s">
        <v>2719</v>
      </c>
      <c r="N4820" s="140">
        <f>IFERROR(VLOOKUP(M4820,LISTS!G:H,2,FALSE),"0")</f>
        <v>8</v>
      </c>
      <c r="O4820" s="68">
        <f t="shared" si="243"/>
        <v>8</v>
      </c>
      <c r="P4820" s="117" t="s">
        <v>2720</v>
      </c>
      <c r="Q4820" s="117" t="s">
        <v>2794</v>
      </c>
      <c r="R4820" s="117" t="s">
        <v>775</v>
      </c>
      <c r="S4820" s="103" t="s">
        <v>2795</v>
      </c>
      <c r="T4820" s="117" t="s">
        <v>775</v>
      </c>
    </row>
    <row r="4821" spans="1:20">
      <c r="A4821" s="4" t="str">
        <f>VLOOKUP(C4821,STYLES!$A$1:$R$2088,7,FALSE)</f>
        <v>Outerwear</v>
      </c>
      <c r="B4821" t="str">
        <f>VLOOKUP(C4821,STYLES!$1:$1048576,6,FALSE)</f>
        <v>Team 365™</v>
      </c>
      <c r="C4821" s="103" t="s">
        <v>2135</v>
      </c>
      <c r="E4821" t="str">
        <f>VLOOKUP(C4821,STYLES!$1:$1048576,12,FALSE)</f>
        <v>Boost All-Season Jacket with Fleece Lining</v>
      </c>
      <c r="F4821" s="112" t="s">
        <v>3649</v>
      </c>
      <c r="G4821" s="111" t="s">
        <v>2732</v>
      </c>
      <c r="H4821" s="113" t="str">
        <f>VLOOKUP(C4821,STYLES!$1:$1048576,9,FALSE)</f>
        <v>Active</v>
      </c>
      <c r="I4821" s="113" t="str">
        <f>VLOOKUP(C4821,STYLES!$1:$1048576,10,FALSE)</f>
        <v>Active</v>
      </c>
      <c r="J4821" s="112" t="s">
        <v>2719</v>
      </c>
      <c r="K4821" s="139">
        <f>IFERROR(VLOOKUP(J4821,LISTS!G:H,2,FALSE),"0")</f>
        <v>8</v>
      </c>
      <c r="L4821" s="68">
        <f t="shared" si="242"/>
        <v>8</v>
      </c>
      <c r="M4821" s="112" t="s">
        <v>2719</v>
      </c>
      <c r="N4821" s="140">
        <f>IFERROR(VLOOKUP(M4821,LISTS!G:H,2,FALSE),"0")</f>
        <v>8</v>
      </c>
      <c r="O4821" s="68">
        <f t="shared" si="243"/>
        <v>8</v>
      </c>
      <c r="P4821" s="117" t="s">
        <v>2720</v>
      </c>
      <c r="Q4821" s="117" t="s">
        <v>3622</v>
      </c>
      <c r="R4821" s="117" t="s">
        <v>775</v>
      </c>
      <c r="S4821" s="103" t="s">
        <v>3623</v>
      </c>
      <c r="T4821" s="117" t="s">
        <v>775</v>
      </c>
    </row>
    <row r="4822" spans="1:20">
      <c r="A4822" s="4"/>
      <c r="F4822" s="112"/>
      <c r="G4822" s="111"/>
      <c r="I4822" s="130"/>
      <c r="J4822" s="112"/>
      <c r="K4822" s="139"/>
      <c r="L4822" s="60">
        <f>SUM(L4815:L4821)</f>
        <v>56</v>
      </c>
      <c r="M4822" s="112"/>
      <c r="N4822" s="140"/>
      <c r="O4822" s="60">
        <f>SUM(O4815:O4821)</f>
        <v>56</v>
      </c>
      <c r="Q4822" s="117"/>
      <c r="R4822" s="117"/>
      <c r="S4822" s="103"/>
      <c r="T4822" s="103"/>
    </row>
    <row r="4823" spans="1:20">
      <c r="A4823" s="4" t="str">
        <f>VLOOKUP(C4823,STYLES!$A$1:$R$2088,7,FALSE)</f>
        <v>Outerwear</v>
      </c>
      <c r="B4823" t="str">
        <f>VLOOKUP(C4823,STYLES!$1:$1048576,6,FALSE)</f>
        <v>Team 365™</v>
      </c>
      <c r="C4823" s="103" t="s">
        <v>2140</v>
      </c>
      <c r="E4823" t="str">
        <f>VLOOKUP(C4823,STYLES!$1:$1048576,12,FALSE)</f>
        <v>Boost All-Season Jacket with Fleece Lining</v>
      </c>
      <c r="F4823" s="112" t="s">
        <v>2718</v>
      </c>
      <c r="G4823" s="111" t="s">
        <v>2718</v>
      </c>
      <c r="H4823" s="113" t="str">
        <f>VLOOKUP(C4823,STYLES!$1:$1048576,9,FALSE)</f>
        <v>Active</v>
      </c>
      <c r="I4823" s="113" t="str">
        <f>VLOOKUP(C4823,STYLES!$1:$1048576,10,FALSE)</f>
        <v>Active</v>
      </c>
      <c r="J4823" s="112" t="s">
        <v>2745</v>
      </c>
      <c r="K4823" s="139">
        <f>IFERROR(VLOOKUP(J4823,LISTS!G:H,2,FALSE),"0")</f>
        <v>7</v>
      </c>
      <c r="L4823" s="68">
        <f t="shared" si="242"/>
        <v>7</v>
      </c>
      <c r="M4823" s="112" t="s">
        <v>2745</v>
      </c>
      <c r="N4823" s="140">
        <f>IFERROR(VLOOKUP(M4823,LISTS!G:H,2,FALSE),"0")</f>
        <v>7</v>
      </c>
      <c r="O4823" s="68">
        <f t="shared" si="243"/>
        <v>7</v>
      </c>
      <c r="P4823" s="117" t="s">
        <v>2720</v>
      </c>
      <c r="Q4823" s="101" t="s">
        <v>2721</v>
      </c>
      <c r="R4823" s="117" t="s">
        <v>775</v>
      </c>
      <c r="S4823" s="112" t="s">
        <v>2722</v>
      </c>
      <c r="T4823" s="117" t="s">
        <v>775</v>
      </c>
    </row>
    <row r="4824" spans="1:20">
      <c r="A4824" s="4" t="str">
        <f>VLOOKUP(C4824,STYLES!$A$1:$R$2088,7,FALSE)</f>
        <v>Outerwear</v>
      </c>
      <c r="B4824" t="str">
        <f>VLOOKUP(C4824,STYLES!$1:$1048576,6,FALSE)</f>
        <v>Team 365™</v>
      </c>
      <c r="C4824" s="103" t="s">
        <v>2140</v>
      </c>
      <c r="E4824" t="str">
        <f>VLOOKUP(C4824,STYLES!$1:$1048576,12,FALSE)</f>
        <v>Boost All-Season Jacket with Fleece Lining</v>
      </c>
      <c r="F4824" s="112" t="s">
        <v>3648</v>
      </c>
      <c r="G4824" s="111" t="s">
        <v>2740</v>
      </c>
      <c r="H4824" s="113" t="str">
        <f>VLOOKUP(C4824,STYLES!$1:$1048576,9,FALSE)</f>
        <v>Active</v>
      </c>
      <c r="I4824" s="113" t="str">
        <f>VLOOKUP(C4824,STYLES!$1:$1048576,10,FALSE)</f>
        <v>Active</v>
      </c>
      <c r="J4824" s="112" t="s">
        <v>2745</v>
      </c>
      <c r="K4824" s="139">
        <f>IFERROR(VLOOKUP(J4824,LISTS!G:H,2,FALSE),"0")</f>
        <v>7</v>
      </c>
      <c r="L4824" s="68">
        <f t="shared" si="242"/>
        <v>7</v>
      </c>
      <c r="M4824" s="112" t="s">
        <v>2745</v>
      </c>
      <c r="N4824" s="140">
        <f>IFERROR(VLOOKUP(M4824,LISTS!G:H,2,FALSE),"0")</f>
        <v>7</v>
      </c>
      <c r="O4824" s="68">
        <f t="shared" si="243"/>
        <v>7</v>
      </c>
      <c r="P4824" s="117" t="s">
        <v>2720</v>
      </c>
      <c r="Q4824" s="117" t="s">
        <v>3619</v>
      </c>
      <c r="R4824" s="117" t="s">
        <v>775</v>
      </c>
      <c r="S4824" s="103" t="s">
        <v>3620</v>
      </c>
      <c r="T4824" s="117" t="s">
        <v>775</v>
      </c>
    </row>
    <row r="4825" spans="1:20">
      <c r="A4825" s="4" t="str">
        <f>VLOOKUP(C4825,STYLES!$A$1:$R$2088,7,FALSE)</f>
        <v>Outerwear</v>
      </c>
      <c r="B4825" t="str">
        <f>VLOOKUP(C4825,STYLES!$1:$1048576,6,FALSE)</f>
        <v>Team 365™</v>
      </c>
      <c r="C4825" s="103" t="s">
        <v>2140</v>
      </c>
      <c r="E4825" t="str">
        <f>VLOOKUP(C4825,STYLES!$1:$1048576,12,FALSE)</f>
        <v>Boost All-Season Jacket with Fleece Lining</v>
      </c>
      <c r="F4825" s="112" t="s">
        <v>3650</v>
      </c>
      <c r="G4825" s="111" t="s">
        <v>2763</v>
      </c>
      <c r="H4825" s="113" t="str">
        <f>VLOOKUP(C4825,STYLES!$1:$1048576,9,FALSE)</f>
        <v>Active</v>
      </c>
      <c r="I4825" s="113" t="str">
        <f>VLOOKUP(C4825,STYLES!$1:$1048576,10,FALSE)</f>
        <v>Active</v>
      </c>
      <c r="J4825" s="112" t="s">
        <v>2745</v>
      </c>
      <c r="K4825" s="139">
        <f>IFERROR(VLOOKUP(J4825,LISTS!G:H,2,FALSE),"0")</f>
        <v>7</v>
      </c>
      <c r="L4825" s="68">
        <f t="shared" si="242"/>
        <v>7</v>
      </c>
      <c r="M4825" s="112" t="s">
        <v>2745</v>
      </c>
      <c r="N4825" s="140">
        <f>IFERROR(VLOOKUP(M4825,LISTS!G:H,2,FALSE),"0")</f>
        <v>7</v>
      </c>
      <c r="O4825" s="68">
        <f t="shared" si="243"/>
        <v>7</v>
      </c>
      <c r="P4825" s="117" t="s">
        <v>2720</v>
      </c>
      <c r="Q4825" s="117" t="s">
        <v>2783</v>
      </c>
      <c r="R4825" s="117" t="s">
        <v>775</v>
      </c>
      <c r="S4825" s="103" t="s">
        <v>2922</v>
      </c>
      <c r="T4825" s="117" t="s">
        <v>775</v>
      </c>
    </row>
    <row r="4826" spans="1:20">
      <c r="A4826" s="4" t="str">
        <f>VLOOKUP(C4826,STYLES!$A$1:$R$2088,7,FALSE)</f>
        <v>Outerwear</v>
      </c>
      <c r="B4826" t="str">
        <f>VLOOKUP(C4826,STYLES!$1:$1048576,6,FALSE)</f>
        <v>Team 365™</v>
      </c>
      <c r="C4826" s="103" t="s">
        <v>2140</v>
      </c>
      <c r="E4826" t="str">
        <f>VLOOKUP(C4826,STYLES!$1:$1048576,12,FALSE)</f>
        <v>Boost All-Season Jacket with Fleece Lining</v>
      </c>
      <c r="F4826" s="112" t="s">
        <v>3658</v>
      </c>
      <c r="G4826" s="111" t="s">
        <v>2755</v>
      </c>
      <c r="H4826" s="113" t="str">
        <f>VLOOKUP(C4826,STYLES!$1:$1048576,9,FALSE)</f>
        <v>Active</v>
      </c>
      <c r="I4826" s="113" t="str">
        <f>VLOOKUP(C4826,STYLES!$1:$1048576,10,FALSE)</f>
        <v>Active</v>
      </c>
      <c r="J4826" s="112" t="s">
        <v>2745</v>
      </c>
      <c r="K4826" s="139">
        <f>IFERROR(VLOOKUP(J4826,LISTS!G:H,2,FALSE),"0")</f>
        <v>7</v>
      </c>
      <c r="L4826" s="68">
        <f t="shared" ref="L4826:L4891" si="244">IF(OR(H4826="ACTIVE",H4826="NEW",H4826="DNR",H4826="Pre-Closeout"),K4826,"")</f>
        <v>7</v>
      </c>
      <c r="M4826" s="112" t="s">
        <v>2745</v>
      </c>
      <c r="N4826" s="140">
        <f>IFERROR(VLOOKUP(M4826,LISTS!G:H,2,FALSE),"0")</f>
        <v>7</v>
      </c>
      <c r="O4826" s="68">
        <f t="shared" si="243"/>
        <v>7</v>
      </c>
      <c r="P4826" s="117" t="s">
        <v>2720</v>
      </c>
      <c r="Q4826" s="117" t="s">
        <v>3633</v>
      </c>
      <c r="R4826" s="117" t="s">
        <v>775</v>
      </c>
      <c r="S4826" s="103" t="s">
        <v>3238</v>
      </c>
      <c r="T4826" s="117" t="s">
        <v>775</v>
      </c>
    </row>
    <row r="4827" spans="1:20">
      <c r="A4827" s="4" t="str">
        <f>VLOOKUP(C4827,STYLES!$A$1:$R$2088,7,FALSE)</f>
        <v>Outerwear</v>
      </c>
      <c r="B4827" t="str">
        <f>VLOOKUP(C4827,STYLES!$1:$1048576,6,FALSE)</f>
        <v>Team 365™</v>
      </c>
      <c r="C4827" s="103" t="s">
        <v>2140</v>
      </c>
      <c r="E4827" t="str">
        <f>VLOOKUP(C4827,STYLES!$1:$1048576,12,FALSE)</f>
        <v>Boost All-Season Jacket with Fleece Lining</v>
      </c>
      <c r="F4827" s="112" t="s">
        <v>3659</v>
      </c>
      <c r="G4827" s="111" t="s">
        <v>2809</v>
      </c>
      <c r="H4827" s="113" t="str">
        <f>VLOOKUP(C4827,STYLES!$1:$1048576,9,FALSE)</f>
        <v>Active</v>
      </c>
      <c r="I4827" s="113" t="str">
        <f>VLOOKUP(C4827,STYLES!$1:$1048576,10,FALSE)</f>
        <v>Active</v>
      </c>
      <c r="J4827" s="112" t="s">
        <v>2745</v>
      </c>
      <c r="K4827" s="139">
        <f>IFERROR(VLOOKUP(J4827,LISTS!G:H,2,FALSE),"0")</f>
        <v>7</v>
      </c>
      <c r="L4827" s="68">
        <f t="shared" si="244"/>
        <v>7</v>
      </c>
      <c r="M4827" s="112" t="s">
        <v>2745</v>
      </c>
      <c r="N4827" s="140">
        <f>IFERROR(VLOOKUP(M4827,LISTS!G:H,2,FALSE),"0")</f>
        <v>7</v>
      </c>
      <c r="O4827" s="68">
        <f t="shared" si="243"/>
        <v>7</v>
      </c>
      <c r="P4827" s="117" t="s">
        <v>2720</v>
      </c>
      <c r="Q4827" s="117" t="s">
        <v>3368</v>
      </c>
      <c r="R4827" s="117" t="s">
        <v>775</v>
      </c>
      <c r="S4827" s="103" t="s">
        <v>3369</v>
      </c>
      <c r="T4827" s="117" t="s">
        <v>775</v>
      </c>
    </row>
    <row r="4828" spans="1:20">
      <c r="A4828" s="4" t="str">
        <f>VLOOKUP(C4828,STYLES!$A$1:$R$2088,7,FALSE)</f>
        <v>Outerwear</v>
      </c>
      <c r="B4828" t="str">
        <f>VLOOKUP(C4828,STYLES!$1:$1048576,6,FALSE)</f>
        <v>Team 365™</v>
      </c>
      <c r="C4828" s="103" t="s">
        <v>2140</v>
      </c>
      <c r="E4828" t="str">
        <f>VLOOKUP(C4828,STYLES!$1:$1048576,12,FALSE)</f>
        <v>Boost All-Season Jacket with Fleece Lining</v>
      </c>
      <c r="F4828" s="112" t="s">
        <v>3655</v>
      </c>
      <c r="G4828" s="111" t="s">
        <v>2724</v>
      </c>
      <c r="H4828" s="113" t="str">
        <f>VLOOKUP(C4828,STYLES!$1:$1048576,9,FALSE)</f>
        <v>Active</v>
      </c>
      <c r="I4828" s="113" t="str">
        <f>VLOOKUP(C4828,STYLES!$1:$1048576,10,FALSE)</f>
        <v>Active</v>
      </c>
      <c r="J4828" s="112" t="s">
        <v>2745</v>
      </c>
      <c r="K4828" s="139">
        <f>IFERROR(VLOOKUP(J4828,LISTS!G:H,2,FALSE),"0")</f>
        <v>7</v>
      </c>
      <c r="L4828" s="68">
        <f t="shared" si="244"/>
        <v>7</v>
      </c>
      <c r="M4828" s="112" t="s">
        <v>2745</v>
      </c>
      <c r="N4828" s="140">
        <f>IFERROR(VLOOKUP(M4828,LISTS!G:H,2,FALSE),"0")</f>
        <v>7</v>
      </c>
      <c r="O4828" s="68">
        <f t="shared" si="243"/>
        <v>7</v>
      </c>
      <c r="P4828" s="117" t="s">
        <v>2720</v>
      </c>
      <c r="Q4828" s="117" t="s">
        <v>2794</v>
      </c>
      <c r="R4828" s="117" t="s">
        <v>775</v>
      </c>
      <c r="S4828" s="103" t="s">
        <v>2795</v>
      </c>
      <c r="T4828" s="117" t="s">
        <v>775</v>
      </c>
    </row>
    <row r="4829" spans="1:20">
      <c r="A4829" s="4" t="str">
        <f>VLOOKUP(C4829,STYLES!$A$1:$R$2088,7,FALSE)</f>
        <v>Outerwear</v>
      </c>
      <c r="B4829" t="str">
        <f>VLOOKUP(C4829,STYLES!$1:$1048576,6,FALSE)</f>
        <v>Team 365™</v>
      </c>
      <c r="C4829" s="103" t="s">
        <v>2140</v>
      </c>
      <c r="E4829" t="str">
        <f>VLOOKUP(C4829,STYLES!$1:$1048576,12,FALSE)</f>
        <v>Boost All-Season Jacket with Fleece Lining</v>
      </c>
      <c r="F4829" s="112" t="s">
        <v>3649</v>
      </c>
      <c r="G4829" s="111" t="s">
        <v>2732</v>
      </c>
      <c r="H4829" s="113" t="str">
        <f>VLOOKUP(C4829,STYLES!$1:$1048576,9,FALSE)</f>
        <v>Active</v>
      </c>
      <c r="I4829" s="113" t="str">
        <f>VLOOKUP(C4829,STYLES!$1:$1048576,10,FALSE)</f>
        <v>Active</v>
      </c>
      <c r="J4829" s="112" t="s">
        <v>2745</v>
      </c>
      <c r="K4829" s="139">
        <f>IFERROR(VLOOKUP(J4829,LISTS!G:H,2,FALSE),"0")</f>
        <v>7</v>
      </c>
      <c r="L4829" s="68">
        <f t="shared" si="244"/>
        <v>7</v>
      </c>
      <c r="M4829" s="112" t="s">
        <v>2745</v>
      </c>
      <c r="N4829" s="140">
        <f>IFERROR(VLOOKUP(M4829,LISTS!G:H,2,FALSE),"0")</f>
        <v>7</v>
      </c>
      <c r="O4829" s="68">
        <f t="shared" si="243"/>
        <v>7</v>
      </c>
      <c r="P4829" s="117" t="s">
        <v>2720</v>
      </c>
      <c r="Q4829" s="117" t="s">
        <v>3622</v>
      </c>
      <c r="R4829" s="117" t="s">
        <v>775</v>
      </c>
      <c r="S4829" s="103" t="s">
        <v>3623</v>
      </c>
      <c r="T4829" s="117" t="s">
        <v>775</v>
      </c>
    </row>
    <row r="4830" spans="1:20">
      <c r="A4830" s="4"/>
      <c r="F4830" s="112"/>
      <c r="G4830" s="111"/>
      <c r="I4830" s="130"/>
      <c r="J4830" s="112"/>
      <c r="K4830" s="139"/>
      <c r="L4830" s="60">
        <f>SUM(L4823:L4829)</f>
        <v>49</v>
      </c>
      <c r="N4830" s="140"/>
      <c r="O4830" s="60">
        <f>SUM(O4823:O4829)</f>
        <v>49</v>
      </c>
      <c r="Q4830" s="117"/>
      <c r="R4830" s="117"/>
      <c r="S4830" s="103"/>
      <c r="T4830" s="103"/>
    </row>
    <row r="4831" spans="1:20">
      <c r="A4831" s="4" t="str">
        <f>VLOOKUP(C4831,STYLES!$A$1:$R$2088,7,FALSE)</f>
        <v>Fleece</v>
      </c>
      <c r="B4831" t="str">
        <f>VLOOKUP(C4831,STYLES!$1:$1048576,6,FALSE)</f>
        <v>Team 365™</v>
      </c>
      <c r="C4831" s="103" t="s">
        <v>2017</v>
      </c>
      <c r="E4831" t="str">
        <f>VLOOKUP(C4831,STYLES!$1:$1048576,12,FALSE)</f>
        <v>Campus Microfleece Jacket</v>
      </c>
      <c r="F4831" s="111" t="s">
        <v>2718</v>
      </c>
      <c r="G4831" s="111" t="s">
        <v>2718</v>
      </c>
      <c r="H4831" s="113" t="str">
        <f>VLOOKUP(C4831,STYLES!$1:$1048576,9,FALSE)</f>
        <v>Active</v>
      </c>
      <c r="I4831" s="113" t="str">
        <f>VLOOKUP(C4831,STYLES!$1:$1048576,10,FALSE)</f>
        <v>Active</v>
      </c>
      <c r="J4831" s="112" t="s">
        <v>2719</v>
      </c>
      <c r="K4831" s="139">
        <f>IFERROR(VLOOKUP(J4831,LISTS!G:H,2,FALSE),"0")</f>
        <v>8</v>
      </c>
      <c r="L4831" s="68">
        <f t="shared" si="244"/>
        <v>8</v>
      </c>
      <c r="M4831" s="112" t="s">
        <v>2719</v>
      </c>
      <c r="N4831" s="140">
        <f>IFERROR(VLOOKUP(M4831,LISTS!G:H,2,FALSE),"0")</f>
        <v>8</v>
      </c>
      <c r="O4831" s="68">
        <f t="shared" si="243"/>
        <v>8</v>
      </c>
      <c r="P4831" s="117" t="s">
        <v>2720</v>
      </c>
      <c r="Q4831" s="101" t="s">
        <v>2721</v>
      </c>
      <c r="R4831" s="117" t="s">
        <v>775</v>
      </c>
      <c r="S4831" s="112" t="s">
        <v>2722</v>
      </c>
      <c r="T4831" s="117" t="s">
        <v>775</v>
      </c>
    </row>
    <row r="4832" spans="1:20">
      <c r="A4832" s="4" t="str">
        <f>VLOOKUP(C4832,STYLES!$A$1:$R$2088,7,FALSE)</f>
        <v>Fleece</v>
      </c>
      <c r="B4832" t="str">
        <f>VLOOKUP(C4832,STYLES!$1:$1048576,6,FALSE)</f>
        <v>Team 365™</v>
      </c>
      <c r="C4832" s="103" t="s">
        <v>2017</v>
      </c>
      <c r="E4832" t="str">
        <f>VLOOKUP(C4832,STYLES!$1:$1048576,12,FALSE)</f>
        <v>Campus Microfleece Jacket</v>
      </c>
      <c r="F4832" s="111" t="s">
        <v>3638</v>
      </c>
      <c r="G4832" s="111" t="s">
        <v>2991</v>
      </c>
      <c r="H4832" s="113" t="str">
        <f>VLOOKUP(C4832,STYLES!$1:$1048576,9,FALSE)</f>
        <v>Active</v>
      </c>
      <c r="I4832" s="113" t="str">
        <f>VLOOKUP(C4832,STYLES!$1:$1048576,10,FALSE)</f>
        <v>Active</v>
      </c>
      <c r="J4832" s="112" t="s">
        <v>2719</v>
      </c>
      <c r="K4832" s="139">
        <f>IFERROR(VLOOKUP(J4832,LISTS!G:H,2,FALSE),"0")</f>
        <v>8</v>
      </c>
      <c r="L4832" s="68">
        <f t="shared" si="244"/>
        <v>8</v>
      </c>
      <c r="M4832" s="112" t="s">
        <v>2719</v>
      </c>
      <c r="N4832" s="140">
        <f>IFERROR(VLOOKUP(M4832,LISTS!G:H,2,FALSE),"0")</f>
        <v>8</v>
      </c>
      <c r="O4832" s="68">
        <f t="shared" si="243"/>
        <v>8</v>
      </c>
      <c r="P4832" s="117" t="s">
        <v>2720</v>
      </c>
      <c r="Q4832" s="117" t="s">
        <v>3615</v>
      </c>
      <c r="R4832" s="117" t="s">
        <v>775</v>
      </c>
      <c r="S4832" s="103" t="s">
        <v>3616</v>
      </c>
      <c r="T4832" s="117" t="s">
        <v>775</v>
      </c>
    </row>
    <row r="4833" spans="1:20">
      <c r="A4833" s="4" t="str">
        <f>VLOOKUP(C4833,STYLES!$A$1:$R$2088,7,FALSE)</f>
        <v>Fleece</v>
      </c>
      <c r="B4833" t="str">
        <f>VLOOKUP(C4833,STYLES!$1:$1048576,6,FALSE)</f>
        <v>Team 365™</v>
      </c>
      <c r="C4833" s="103" t="s">
        <v>2017</v>
      </c>
      <c r="E4833" t="str">
        <f>VLOOKUP(C4833,STYLES!$1:$1048576,12,FALSE)</f>
        <v>Campus Microfleece Jacket</v>
      </c>
      <c r="F4833" s="111" t="s">
        <v>3639</v>
      </c>
      <c r="G4833" s="111" t="s">
        <v>2805</v>
      </c>
      <c r="H4833" s="113" t="str">
        <f>VLOOKUP(C4833,STYLES!$1:$1048576,9,FALSE)</f>
        <v>Active</v>
      </c>
      <c r="I4833" s="113" t="str">
        <f>VLOOKUP(C4833,STYLES!$1:$1048576,10,FALSE)</f>
        <v>Active</v>
      </c>
      <c r="J4833" s="112" t="s">
        <v>2719</v>
      </c>
      <c r="K4833" s="139">
        <f>IFERROR(VLOOKUP(J4833,LISTS!G:H,2,FALSE),"0")</f>
        <v>8</v>
      </c>
      <c r="L4833" s="68">
        <f t="shared" si="244"/>
        <v>8</v>
      </c>
      <c r="M4833" s="112" t="s">
        <v>2719</v>
      </c>
      <c r="N4833" s="140">
        <f>IFERROR(VLOOKUP(M4833,LISTS!G:H,2,FALSE),"0")</f>
        <v>8</v>
      </c>
      <c r="O4833" s="68">
        <f t="shared" si="243"/>
        <v>8</v>
      </c>
      <c r="P4833" s="117" t="s">
        <v>2720</v>
      </c>
      <c r="Q4833" s="117" t="s">
        <v>3252</v>
      </c>
      <c r="R4833" s="103" t="s">
        <v>775</v>
      </c>
      <c r="S4833" s="103" t="s">
        <v>3253</v>
      </c>
      <c r="T4833" s="103" t="s">
        <v>775</v>
      </c>
    </row>
    <row r="4834" spans="1:20">
      <c r="A4834" s="4" t="str">
        <f>VLOOKUP(C4834,STYLES!$A$1:$R$2088,7,FALSE)</f>
        <v>Fleece</v>
      </c>
      <c r="B4834" t="str">
        <f>VLOOKUP(C4834,STYLES!$1:$1048576,6,FALSE)</f>
        <v>Team 365™</v>
      </c>
      <c r="C4834" s="103" t="s">
        <v>2017</v>
      </c>
      <c r="E4834" t="str">
        <f>VLOOKUP(C4834,STYLES!$1:$1048576,12,FALSE)</f>
        <v>Campus Microfleece Jacket</v>
      </c>
      <c r="F4834" s="111" t="s">
        <v>3648</v>
      </c>
      <c r="G4834" s="111" t="s">
        <v>2740</v>
      </c>
      <c r="H4834" s="113" t="str">
        <f>VLOOKUP(C4834,STYLES!$1:$1048576,9,FALSE)</f>
        <v>Active</v>
      </c>
      <c r="I4834" s="113" t="str">
        <f>VLOOKUP(C4834,STYLES!$1:$1048576,10,FALSE)</f>
        <v>Active</v>
      </c>
      <c r="J4834" s="112" t="s">
        <v>2719</v>
      </c>
      <c r="K4834" s="139">
        <f>IFERROR(VLOOKUP(J4834,LISTS!G:H,2,FALSE),"0")</f>
        <v>8</v>
      </c>
      <c r="L4834" s="68">
        <f t="shared" si="244"/>
        <v>8</v>
      </c>
      <c r="M4834" s="112" t="s">
        <v>2719</v>
      </c>
      <c r="N4834" s="140">
        <f>IFERROR(VLOOKUP(M4834,LISTS!G:H,2,FALSE),"0")</f>
        <v>8</v>
      </c>
      <c r="O4834" s="68">
        <f t="shared" si="243"/>
        <v>8</v>
      </c>
      <c r="P4834" s="117" t="s">
        <v>2720</v>
      </c>
      <c r="Q4834" s="117" t="s">
        <v>3619</v>
      </c>
      <c r="R4834" s="117" t="s">
        <v>775</v>
      </c>
      <c r="S4834" s="103" t="s">
        <v>3620</v>
      </c>
      <c r="T4834" s="117" t="s">
        <v>775</v>
      </c>
    </row>
    <row r="4835" spans="1:20">
      <c r="A4835" s="4" t="str">
        <f>VLOOKUP(C4835,STYLES!$A$1:$R$2088,7,FALSE)</f>
        <v>Fleece</v>
      </c>
      <c r="B4835" t="str">
        <f>VLOOKUP(C4835,STYLES!$1:$1048576,6,FALSE)</f>
        <v>Team 365™</v>
      </c>
      <c r="C4835" s="103" t="s">
        <v>2017</v>
      </c>
      <c r="E4835" t="str">
        <f>VLOOKUP(C4835,STYLES!$1:$1048576,12,FALSE)</f>
        <v>Campus Microfleece Jacket</v>
      </c>
      <c r="F4835" s="111" t="s">
        <v>3649</v>
      </c>
      <c r="G4835" s="111" t="s">
        <v>2732</v>
      </c>
      <c r="H4835" s="113" t="str">
        <f>VLOOKUP(C4835,STYLES!$1:$1048576,9,FALSE)</f>
        <v>Active</v>
      </c>
      <c r="I4835" s="113" t="str">
        <f>VLOOKUP(C4835,STYLES!$1:$1048576,10,FALSE)</f>
        <v>Active</v>
      </c>
      <c r="J4835" s="112" t="s">
        <v>2719</v>
      </c>
      <c r="K4835" s="139">
        <f>IFERROR(VLOOKUP(J4835,LISTS!G:H,2,FALSE),"0")</f>
        <v>8</v>
      </c>
      <c r="L4835" s="68">
        <f t="shared" si="244"/>
        <v>8</v>
      </c>
      <c r="M4835" s="112" t="s">
        <v>2719</v>
      </c>
      <c r="N4835" s="140">
        <f>IFERROR(VLOOKUP(M4835,LISTS!G:H,2,FALSE),"0")</f>
        <v>8</v>
      </c>
      <c r="O4835" s="68">
        <f t="shared" si="243"/>
        <v>8</v>
      </c>
      <c r="P4835" s="117" t="s">
        <v>2720</v>
      </c>
      <c r="Q4835" s="117" t="s">
        <v>3622</v>
      </c>
      <c r="R4835" s="117" t="s">
        <v>775</v>
      </c>
      <c r="S4835" s="103" t="s">
        <v>3623</v>
      </c>
      <c r="T4835" s="117" t="s">
        <v>775</v>
      </c>
    </row>
    <row r="4836" spans="1:20">
      <c r="A4836" s="4" t="str">
        <f>VLOOKUP(C4836,STYLES!$A$1:$R$2088,7,FALSE)</f>
        <v>Fleece</v>
      </c>
      <c r="B4836" t="str">
        <f>VLOOKUP(C4836,STYLES!$1:$1048576,6,FALSE)</f>
        <v>Team 365™</v>
      </c>
      <c r="C4836" s="103" t="s">
        <v>2017</v>
      </c>
      <c r="E4836" t="str">
        <f>VLOOKUP(C4836,STYLES!$1:$1048576,12,FALSE)</f>
        <v>Campus Microfleece Jacket</v>
      </c>
      <c r="F4836" s="111" t="s">
        <v>3650</v>
      </c>
      <c r="G4836" s="111" t="s">
        <v>2763</v>
      </c>
      <c r="H4836" s="113" t="str">
        <f>VLOOKUP(C4836,STYLES!$1:$1048576,9,FALSE)</f>
        <v>Active</v>
      </c>
      <c r="I4836" s="113" t="str">
        <f>VLOOKUP(C4836,STYLES!$1:$1048576,10,FALSE)</f>
        <v>Active</v>
      </c>
      <c r="J4836" s="112" t="s">
        <v>2719</v>
      </c>
      <c r="K4836" s="139">
        <f>IFERROR(VLOOKUP(J4836,LISTS!G:H,2,FALSE),"0")</f>
        <v>8</v>
      </c>
      <c r="L4836" s="68">
        <f t="shared" si="244"/>
        <v>8</v>
      </c>
      <c r="M4836" s="112" t="s">
        <v>2719</v>
      </c>
      <c r="N4836" s="140">
        <f>IFERROR(VLOOKUP(M4836,LISTS!G:H,2,FALSE),"0")</f>
        <v>8</v>
      </c>
      <c r="O4836" s="68">
        <f t="shared" si="243"/>
        <v>8</v>
      </c>
      <c r="P4836" s="117" t="s">
        <v>2720</v>
      </c>
      <c r="Q4836" s="117" t="s">
        <v>2783</v>
      </c>
      <c r="R4836" s="117" t="s">
        <v>775</v>
      </c>
      <c r="S4836" s="103" t="s">
        <v>2922</v>
      </c>
      <c r="T4836" s="117" t="s">
        <v>775</v>
      </c>
    </row>
    <row r="4837" spans="1:20">
      <c r="A4837" s="4" t="str">
        <f>VLOOKUP(C4837,STYLES!$A$1:$R$2088,7,FALSE)</f>
        <v>Fleece</v>
      </c>
      <c r="B4837" t="str">
        <f>VLOOKUP(C4837,STYLES!$1:$1048576,6,FALSE)</f>
        <v>Team 365™</v>
      </c>
      <c r="C4837" s="103" t="s">
        <v>2017</v>
      </c>
      <c r="E4837" t="str">
        <f>VLOOKUP(C4837,STYLES!$1:$1048576,12,FALSE)</f>
        <v>Campus Microfleece Jacket</v>
      </c>
      <c r="F4837" s="111" t="s">
        <v>3654</v>
      </c>
      <c r="G4837" s="111" t="s">
        <v>2751</v>
      </c>
      <c r="H4837" s="113" t="str">
        <f>VLOOKUP(C4837,STYLES!$1:$1048576,9,FALSE)</f>
        <v>Active</v>
      </c>
      <c r="I4837" s="113" t="str">
        <f>VLOOKUP(C4837,STYLES!$1:$1048576,10,FALSE)</f>
        <v>Active</v>
      </c>
      <c r="J4837" s="112" t="s">
        <v>2719</v>
      </c>
      <c r="K4837" s="139">
        <f>IFERROR(VLOOKUP(J4837,LISTS!G:H,2,FALSE),"0")</f>
        <v>8</v>
      </c>
      <c r="L4837" s="68">
        <f t="shared" si="244"/>
        <v>8</v>
      </c>
      <c r="M4837" s="112" t="s">
        <v>2719</v>
      </c>
      <c r="N4837" s="140">
        <f>IFERROR(VLOOKUP(M4837,LISTS!G:H,2,FALSE),"0")</f>
        <v>8</v>
      </c>
      <c r="O4837" s="68">
        <f t="shared" si="243"/>
        <v>8</v>
      </c>
      <c r="P4837" s="117" t="s">
        <v>2720</v>
      </c>
      <c r="Q4837" s="117" t="s">
        <v>3625</v>
      </c>
      <c r="R4837" s="117" t="s">
        <v>775</v>
      </c>
      <c r="S4837" s="103" t="s">
        <v>3626</v>
      </c>
      <c r="T4837" s="117" t="s">
        <v>775</v>
      </c>
    </row>
    <row r="4838" spans="1:20">
      <c r="A4838" s="4" t="str">
        <f>VLOOKUP(C4838,STYLES!$A$1:$R$2088,7,FALSE)</f>
        <v>Fleece</v>
      </c>
      <c r="B4838" t="str">
        <f>VLOOKUP(C4838,STYLES!$1:$1048576,6,FALSE)</f>
        <v>Team 365™</v>
      </c>
      <c r="C4838" s="103" t="s">
        <v>2017</v>
      </c>
      <c r="E4838" t="str">
        <f>VLOOKUP(C4838,STYLES!$1:$1048576,12,FALSE)</f>
        <v>Campus Microfleece Jacket</v>
      </c>
      <c r="F4838" s="111" t="s">
        <v>3655</v>
      </c>
      <c r="G4838" s="111" t="s">
        <v>2724</v>
      </c>
      <c r="H4838" s="113" t="str">
        <f>VLOOKUP(C4838,STYLES!$1:$1048576,9,FALSE)</f>
        <v>Active</v>
      </c>
      <c r="I4838" s="113" t="str">
        <f>VLOOKUP(C4838,STYLES!$1:$1048576,10,FALSE)</f>
        <v>Active</v>
      </c>
      <c r="J4838" s="112" t="s">
        <v>2719</v>
      </c>
      <c r="K4838" s="139">
        <f>IFERROR(VLOOKUP(J4838,LISTS!G:H,2,FALSE),"0")</f>
        <v>8</v>
      </c>
      <c r="L4838" s="68">
        <f t="shared" si="244"/>
        <v>8</v>
      </c>
      <c r="M4838" s="112" t="s">
        <v>2719</v>
      </c>
      <c r="N4838" s="140">
        <f>IFERROR(VLOOKUP(M4838,LISTS!G:H,2,FALSE),"0")</f>
        <v>8</v>
      </c>
      <c r="O4838" s="68">
        <f t="shared" si="243"/>
        <v>8</v>
      </c>
      <c r="P4838" s="117" t="s">
        <v>2720</v>
      </c>
      <c r="Q4838" s="117" t="s">
        <v>2794</v>
      </c>
      <c r="R4838" s="117" t="s">
        <v>775</v>
      </c>
      <c r="S4838" s="103" t="s">
        <v>2795</v>
      </c>
      <c r="T4838" s="117" t="s">
        <v>775</v>
      </c>
    </row>
    <row r="4839" spans="1:20">
      <c r="A4839" s="4" t="str">
        <f>VLOOKUP(C4839,STYLES!$A$1:$R$2088,7,FALSE)</f>
        <v>Fleece</v>
      </c>
      <c r="B4839" t="str">
        <f>VLOOKUP(C4839,STYLES!$1:$1048576,6,FALSE)</f>
        <v>Team 365™</v>
      </c>
      <c r="C4839" s="103" t="s">
        <v>2017</v>
      </c>
      <c r="E4839" t="str">
        <f>VLOOKUP(C4839,STYLES!$1:$1048576,12,FALSE)</f>
        <v>Campus Microfleece Jacket</v>
      </c>
      <c r="F4839" s="111" t="s">
        <v>3656</v>
      </c>
      <c r="G4839" s="111" t="s">
        <v>2797</v>
      </c>
      <c r="H4839" s="113" t="str">
        <f>VLOOKUP(C4839,STYLES!$1:$1048576,9,FALSE)</f>
        <v>Active</v>
      </c>
      <c r="I4839" s="113" t="str">
        <f>VLOOKUP(C4839,STYLES!$1:$1048576,10,FALSE)</f>
        <v>Active</v>
      </c>
      <c r="J4839" s="112" t="s">
        <v>2719</v>
      </c>
      <c r="K4839" s="139">
        <f>IFERROR(VLOOKUP(J4839,LISTS!G:H,2,FALSE),"0")</f>
        <v>8</v>
      </c>
      <c r="L4839" s="68">
        <f t="shared" si="244"/>
        <v>8</v>
      </c>
      <c r="M4839" s="112" t="s">
        <v>2719</v>
      </c>
      <c r="N4839" s="140">
        <f>IFERROR(VLOOKUP(M4839,LISTS!G:H,2,FALSE),"0")</f>
        <v>8</v>
      </c>
      <c r="O4839" s="68">
        <f t="shared" si="243"/>
        <v>8</v>
      </c>
      <c r="P4839" s="117" t="s">
        <v>2720</v>
      </c>
      <c r="Q4839" s="117" t="s">
        <v>3206</v>
      </c>
      <c r="R4839" s="117" t="s">
        <v>775</v>
      </c>
      <c r="S4839" s="103" t="s">
        <v>3207</v>
      </c>
      <c r="T4839" s="117" t="s">
        <v>775</v>
      </c>
    </row>
    <row r="4840" spans="1:20">
      <c r="A4840" s="4" t="str">
        <f>VLOOKUP(C4840,STYLES!$A$1:$R$2088,7,FALSE)</f>
        <v>Fleece</v>
      </c>
      <c r="B4840" t="str">
        <f>VLOOKUP(C4840,STYLES!$1:$1048576,6,FALSE)</f>
        <v>Team 365™</v>
      </c>
      <c r="C4840" s="103" t="s">
        <v>2017</v>
      </c>
      <c r="E4840" t="str">
        <f>VLOOKUP(C4840,STYLES!$1:$1048576,12,FALSE)</f>
        <v>Campus Microfleece Jacket</v>
      </c>
      <c r="F4840" s="111" t="s">
        <v>3657</v>
      </c>
      <c r="G4840" s="111" t="s">
        <v>2879</v>
      </c>
      <c r="H4840" s="113" t="str">
        <f>VLOOKUP(C4840,STYLES!$1:$1048576,9,FALSE)</f>
        <v>Active</v>
      </c>
      <c r="I4840" s="113" t="str">
        <f>VLOOKUP(C4840,STYLES!$1:$1048576,10,FALSE)</f>
        <v>Active</v>
      </c>
      <c r="J4840" s="112" t="s">
        <v>2719</v>
      </c>
      <c r="K4840" s="139">
        <f>IFERROR(VLOOKUP(J4840,LISTS!G:H,2,FALSE),"0")</f>
        <v>8</v>
      </c>
      <c r="L4840" s="68">
        <f t="shared" si="244"/>
        <v>8</v>
      </c>
      <c r="M4840" s="112" t="s">
        <v>2719</v>
      </c>
      <c r="N4840" s="140">
        <f>IFERROR(VLOOKUP(M4840,LISTS!G:H,2,FALSE),"0")</f>
        <v>8</v>
      </c>
      <c r="O4840" s="68">
        <f t="shared" si="243"/>
        <v>8</v>
      </c>
      <c r="P4840" s="117" t="s">
        <v>2720</v>
      </c>
      <c r="Q4840" s="117" t="s">
        <v>3630</v>
      </c>
      <c r="R4840" s="117" t="s">
        <v>775</v>
      </c>
      <c r="S4840" s="103" t="s">
        <v>3631</v>
      </c>
      <c r="T4840" s="117" t="s">
        <v>775</v>
      </c>
    </row>
    <row r="4841" spans="1:20">
      <c r="A4841" s="4" t="str">
        <f>VLOOKUP(C4841,STYLES!$A$1:$R$2088,7,FALSE)</f>
        <v>Fleece</v>
      </c>
      <c r="B4841" t="str">
        <f>VLOOKUP(C4841,STYLES!$1:$1048576,6,FALSE)</f>
        <v>Team 365™</v>
      </c>
      <c r="C4841" s="103" t="s">
        <v>2017</v>
      </c>
      <c r="E4841" t="str">
        <f>VLOOKUP(C4841,STYLES!$1:$1048576,12,FALSE)</f>
        <v>Campus Microfleece Jacket</v>
      </c>
      <c r="F4841" s="111" t="s">
        <v>3658</v>
      </c>
      <c r="G4841" s="111" t="s">
        <v>2755</v>
      </c>
      <c r="H4841" s="113" t="str">
        <f>VLOOKUP(C4841,STYLES!$1:$1048576,9,FALSE)</f>
        <v>Active</v>
      </c>
      <c r="I4841" s="113" t="str">
        <f>VLOOKUP(C4841,STYLES!$1:$1048576,10,FALSE)</f>
        <v>Active</v>
      </c>
      <c r="J4841" s="112" t="s">
        <v>2719</v>
      </c>
      <c r="K4841" s="139">
        <f>IFERROR(VLOOKUP(J4841,LISTS!G:H,2,FALSE),"0")</f>
        <v>8</v>
      </c>
      <c r="L4841" s="68">
        <f t="shared" si="244"/>
        <v>8</v>
      </c>
      <c r="M4841" s="112" t="s">
        <v>2719</v>
      </c>
      <c r="N4841" s="140">
        <f>IFERROR(VLOOKUP(M4841,LISTS!G:H,2,FALSE),"0")</f>
        <v>8</v>
      </c>
      <c r="O4841" s="68">
        <f t="shared" si="243"/>
        <v>8</v>
      </c>
      <c r="P4841" s="117" t="s">
        <v>2720</v>
      </c>
      <c r="Q4841" s="117" t="s">
        <v>3633</v>
      </c>
      <c r="R4841" s="117" t="s">
        <v>775</v>
      </c>
      <c r="S4841" s="103" t="s">
        <v>3238</v>
      </c>
      <c r="T4841" s="117" t="s">
        <v>775</v>
      </c>
    </row>
    <row r="4842" spans="1:20">
      <c r="A4842" s="4" t="str">
        <f>VLOOKUP(C4842,STYLES!$A$1:$R$2088,7,FALSE)</f>
        <v>Fleece</v>
      </c>
      <c r="B4842" t="str">
        <f>VLOOKUP(C4842,STYLES!$1:$1048576,6,FALSE)</f>
        <v>Team 365™</v>
      </c>
      <c r="C4842" s="103" t="s">
        <v>2017</v>
      </c>
      <c r="E4842" t="str">
        <f>VLOOKUP(C4842,STYLES!$1:$1048576,12,FALSE)</f>
        <v>Campus Microfleece Jacket</v>
      </c>
      <c r="F4842" s="111" t="s">
        <v>3659</v>
      </c>
      <c r="G4842" s="111" t="s">
        <v>2809</v>
      </c>
      <c r="H4842" s="113" t="str">
        <f>VLOOKUP(C4842,STYLES!$1:$1048576,9,FALSE)</f>
        <v>Active</v>
      </c>
      <c r="I4842" s="113" t="str">
        <f>VLOOKUP(C4842,STYLES!$1:$1048576,10,FALSE)</f>
        <v>Active</v>
      </c>
      <c r="J4842" s="112" t="s">
        <v>2719</v>
      </c>
      <c r="K4842" s="139">
        <f>IFERROR(VLOOKUP(J4842,LISTS!G:H,2,FALSE),"0")</f>
        <v>8</v>
      </c>
      <c r="L4842" s="68">
        <f t="shared" si="244"/>
        <v>8</v>
      </c>
      <c r="M4842" s="112" t="s">
        <v>2719</v>
      </c>
      <c r="N4842" s="140">
        <f>IFERROR(VLOOKUP(M4842,LISTS!G:H,2,FALSE),"0")</f>
        <v>8</v>
      </c>
      <c r="O4842" s="68">
        <f t="shared" si="243"/>
        <v>8</v>
      </c>
      <c r="P4842" s="117" t="s">
        <v>2720</v>
      </c>
      <c r="Q4842" s="117" t="s">
        <v>3368</v>
      </c>
      <c r="R4842" s="117" t="s">
        <v>775</v>
      </c>
      <c r="S4842" s="103" t="s">
        <v>3369</v>
      </c>
      <c r="T4842" s="117" t="s">
        <v>775</v>
      </c>
    </row>
    <row r="4843" spans="1:20">
      <c r="A4843" s="4" t="str">
        <f>VLOOKUP(C4843,STYLES!$A$1:$R$2088,7,FALSE)</f>
        <v>Fleece</v>
      </c>
      <c r="B4843" t="str">
        <f>VLOOKUP(C4843,STYLES!$1:$1048576,6,FALSE)</f>
        <v>Team 365™</v>
      </c>
      <c r="C4843" s="103" t="s">
        <v>2017</v>
      </c>
      <c r="E4843" t="str">
        <f>VLOOKUP(C4843,STYLES!$1:$1048576,12,FALSE)</f>
        <v>Campus Microfleece Jacket</v>
      </c>
      <c r="F4843" s="112" t="s">
        <v>3662</v>
      </c>
      <c r="G4843" s="111" t="s">
        <v>2813</v>
      </c>
      <c r="H4843" s="113" t="str">
        <f>VLOOKUP(C4843,STYLES!$1:$1048576,9,FALSE)</f>
        <v>Active</v>
      </c>
      <c r="I4843" s="113" t="str">
        <f>VLOOKUP(C4843,STYLES!$1:$1048576,10,FALSE)</f>
        <v>Active</v>
      </c>
      <c r="J4843" s="112" t="s">
        <v>2719</v>
      </c>
      <c r="K4843" s="139">
        <f>IFERROR(VLOOKUP(J4843,LISTS!G:H,2,FALSE),"0")</f>
        <v>8</v>
      </c>
      <c r="L4843" s="68">
        <f t="shared" si="244"/>
        <v>8</v>
      </c>
      <c r="M4843" s="112" t="s">
        <v>2719</v>
      </c>
      <c r="N4843" s="140">
        <f>IFERROR(VLOOKUP(M4843,LISTS!G:H,2,FALSE),"0")</f>
        <v>8</v>
      </c>
      <c r="O4843" s="68">
        <f t="shared" si="243"/>
        <v>8</v>
      </c>
      <c r="P4843" s="117" t="s">
        <v>2720</v>
      </c>
      <c r="Q4843" s="117" t="s">
        <v>3085</v>
      </c>
      <c r="R4843" s="117" t="s">
        <v>775</v>
      </c>
      <c r="S4843" s="103" t="s">
        <v>3086</v>
      </c>
      <c r="T4843" s="117" t="s">
        <v>775</v>
      </c>
    </row>
    <row r="4844" spans="1:20">
      <c r="A4844" s="4" t="str">
        <f>VLOOKUP(C4844,STYLES!$A$1:$R$2088,7,FALSE)</f>
        <v>Fleece</v>
      </c>
      <c r="B4844" t="str">
        <f>VLOOKUP(C4844,STYLES!$1:$1048576,6,FALSE)</f>
        <v>Team 365™</v>
      </c>
      <c r="C4844" s="103" t="s">
        <v>2017</v>
      </c>
      <c r="E4844" t="str">
        <f>VLOOKUP(C4844,STYLES!$1:$1048576,12,FALSE)</f>
        <v>Campus Microfleece Jacket</v>
      </c>
      <c r="F4844" s="112" t="s">
        <v>3681</v>
      </c>
      <c r="G4844" s="111" t="s">
        <v>2724</v>
      </c>
      <c r="H4844" s="113" t="str">
        <f>VLOOKUP(C4844,STYLES!$1:$1048576,9,FALSE)</f>
        <v>Active</v>
      </c>
      <c r="I4844" s="117" t="s">
        <v>178</v>
      </c>
      <c r="J4844" s="112" t="s">
        <v>2719</v>
      </c>
      <c r="K4844" s="139">
        <f>IFERROR(VLOOKUP(J4844,LISTS!G:H,2,FALSE),"0")</f>
        <v>8</v>
      </c>
      <c r="L4844" s="68">
        <f t="shared" si="244"/>
        <v>8</v>
      </c>
      <c r="M4844" s="117" t="s">
        <v>775</v>
      </c>
      <c r="N4844" s="140" t="str">
        <f>IFERROR(VLOOKUP(M4844,LISTS!G:H,2,FALSE),"0")</f>
        <v>0</v>
      </c>
      <c r="O4844" s="68" t="str">
        <f t="shared" ref="O4844:O4908" si="245">IF(OR(I4844="ACTIVE",I4844="NEW",I4844="DNR",I4844="Pre-Closeout"),N4844,"")</f>
        <v/>
      </c>
      <c r="P4844" s="117" t="s">
        <v>2720</v>
      </c>
      <c r="Q4844" s="117" t="s">
        <v>3003</v>
      </c>
      <c r="R4844" s="117" t="s">
        <v>775</v>
      </c>
      <c r="S4844" s="103" t="s">
        <v>3004</v>
      </c>
      <c r="T4844" s="117" t="s">
        <v>775</v>
      </c>
    </row>
    <row r="4845" spans="1:20">
      <c r="A4845" s="4" t="str">
        <f>VLOOKUP(C4845,STYLES!$A$1:$R$2088,7,FALSE)</f>
        <v>Fleece</v>
      </c>
      <c r="B4845" t="str">
        <f>VLOOKUP(C4845,STYLES!$1:$1048576,6,FALSE)</f>
        <v>Team 365™</v>
      </c>
      <c r="C4845" s="103" t="s">
        <v>2017</v>
      </c>
      <c r="E4845" t="str">
        <f>VLOOKUP(C4845,STYLES!$1:$1048576,12,FALSE)</f>
        <v>Campus Microfleece Jacket</v>
      </c>
      <c r="F4845" s="112" t="s">
        <v>3651</v>
      </c>
      <c r="G4845" s="111" t="s">
        <v>2728</v>
      </c>
      <c r="H4845" s="113" t="str">
        <f>VLOOKUP(C4845,STYLES!$1:$1048576,9,FALSE)</f>
        <v>Active</v>
      </c>
      <c r="I4845" s="117" t="s">
        <v>178</v>
      </c>
      <c r="J4845" s="112" t="s">
        <v>2719</v>
      </c>
      <c r="K4845" s="139">
        <f>IFERROR(VLOOKUP(J4845,LISTS!G:H,2,FALSE),"0")</f>
        <v>8</v>
      </c>
      <c r="L4845" s="68">
        <f t="shared" si="244"/>
        <v>8</v>
      </c>
      <c r="M4845" s="117" t="s">
        <v>775</v>
      </c>
      <c r="N4845" s="140" t="str">
        <f>IFERROR(VLOOKUP(M4845,LISTS!G:H,2,FALSE),"0")</f>
        <v>0</v>
      </c>
      <c r="O4845" s="68" t="str">
        <f t="shared" si="245"/>
        <v/>
      </c>
      <c r="P4845" s="117" t="s">
        <v>2720</v>
      </c>
      <c r="Q4845" s="117" t="s">
        <v>3652</v>
      </c>
      <c r="R4845" s="117" t="s">
        <v>775</v>
      </c>
      <c r="S4845" s="103" t="s">
        <v>3653</v>
      </c>
      <c r="T4845" s="117" t="s">
        <v>775</v>
      </c>
    </row>
    <row r="4846" spans="1:20">
      <c r="A4846" s="4" t="str">
        <f>VLOOKUP(C4846,STYLES!$A$1:$R$2088,7,FALSE)</f>
        <v>Fleece</v>
      </c>
      <c r="B4846" t="str">
        <f>VLOOKUP(C4846,STYLES!$1:$1048576,6,FALSE)</f>
        <v>Team 365™</v>
      </c>
      <c r="C4846" s="103" t="s">
        <v>2017</v>
      </c>
      <c r="E4846" t="str">
        <f>VLOOKUP(C4846,STYLES!$1:$1048576,12,FALSE)</f>
        <v>Campus Microfleece Jacket</v>
      </c>
      <c r="F4846" s="112" t="s">
        <v>3641</v>
      </c>
      <c r="G4846" s="111" t="s">
        <v>2820</v>
      </c>
      <c r="H4846" s="113" t="str">
        <f>VLOOKUP(C4846,STYLES!$1:$1048576,9,FALSE)</f>
        <v>Active</v>
      </c>
      <c r="I4846" s="117" t="s">
        <v>178</v>
      </c>
      <c r="J4846" s="112" t="s">
        <v>2719</v>
      </c>
      <c r="K4846" s="139">
        <f>IFERROR(VLOOKUP(J4846,LISTS!G:H,2,FALSE),"0")</f>
        <v>8</v>
      </c>
      <c r="L4846" s="68">
        <f t="shared" si="244"/>
        <v>8</v>
      </c>
      <c r="M4846" s="117" t="s">
        <v>775</v>
      </c>
      <c r="N4846" s="140" t="str">
        <f>IFERROR(VLOOKUP(M4846,LISTS!G:H,2,FALSE),"0")</f>
        <v>0</v>
      </c>
      <c r="O4846" s="68" t="str">
        <f t="shared" si="245"/>
        <v/>
      </c>
      <c r="P4846" s="117" t="s">
        <v>2720</v>
      </c>
      <c r="Q4846" s="117" t="s">
        <v>3642</v>
      </c>
      <c r="R4846" s="117" t="s">
        <v>775</v>
      </c>
      <c r="S4846" s="103" t="s">
        <v>3643</v>
      </c>
      <c r="T4846" s="117" t="s">
        <v>775</v>
      </c>
    </row>
    <row r="4847" spans="1:20">
      <c r="A4847" s="4"/>
      <c r="F4847" s="112"/>
      <c r="G4847" s="111"/>
      <c r="I4847" s="130"/>
      <c r="J4847" s="112"/>
      <c r="K4847" s="139"/>
      <c r="L4847" s="60">
        <f>SUM(L4831:L4846)</f>
        <v>128</v>
      </c>
      <c r="N4847" s="140"/>
      <c r="O4847" s="60">
        <f>SUM(O4831:O4846)</f>
        <v>104</v>
      </c>
      <c r="Q4847" s="117"/>
      <c r="R4847" s="117"/>
      <c r="S4847" s="103"/>
      <c r="T4847" s="103"/>
    </row>
    <row r="4848" spans="1:20">
      <c r="A4848" s="4" t="str">
        <f>VLOOKUP(C4848,STYLES!$A$1:$R$2088,7,FALSE)</f>
        <v>Fleece</v>
      </c>
      <c r="B4848" t="str">
        <f>VLOOKUP(C4848,STYLES!$1:$1048576,6,FALSE)</f>
        <v>Team 365™</v>
      </c>
      <c r="C4848" s="103" t="s">
        <v>2021</v>
      </c>
      <c r="E4848" t="str">
        <f>VLOOKUP(C4848,STYLES!$1:$1048576,12,FALSE)</f>
        <v>Campus Microfleece Jacket</v>
      </c>
      <c r="F4848" s="111" t="s">
        <v>2718</v>
      </c>
      <c r="G4848" s="111" t="s">
        <v>2718</v>
      </c>
      <c r="H4848" s="113" t="str">
        <f>VLOOKUP(C4848,STYLES!$1:$1048576,9,FALSE)</f>
        <v>Active</v>
      </c>
      <c r="I4848" s="113" t="str">
        <f>VLOOKUP(C4848,STYLES!$1:$1048576,10,FALSE)</f>
        <v>Active</v>
      </c>
      <c r="J4848" s="112" t="s">
        <v>2745</v>
      </c>
      <c r="K4848" s="139">
        <f>IFERROR(VLOOKUP(J4848,LISTS!G:H,2,FALSE),"0")</f>
        <v>7</v>
      </c>
      <c r="L4848" s="68">
        <f t="shared" si="244"/>
        <v>7</v>
      </c>
      <c r="M4848" s="112" t="s">
        <v>2745</v>
      </c>
      <c r="N4848" s="140">
        <f>IFERROR(VLOOKUP(M4848,LISTS!G:H,2,FALSE),"0")</f>
        <v>7</v>
      </c>
      <c r="O4848" s="68">
        <f t="shared" si="245"/>
        <v>7</v>
      </c>
      <c r="P4848" s="117" t="s">
        <v>2720</v>
      </c>
      <c r="Q4848" s="101" t="s">
        <v>2721</v>
      </c>
      <c r="R4848" s="117" t="s">
        <v>775</v>
      </c>
      <c r="S4848" s="112" t="s">
        <v>2722</v>
      </c>
      <c r="T4848" s="117" t="s">
        <v>775</v>
      </c>
    </row>
    <row r="4849" spans="1:20">
      <c r="A4849" s="4" t="str">
        <f>VLOOKUP(C4849,STYLES!$A$1:$R$2088,7,FALSE)</f>
        <v>Fleece</v>
      </c>
      <c r="B4849" t="str">
        <f>VLOOKUP(C4849,STYLES!$1:$1048576,6,FALSE)</f>
        <v>Team 365™</v>
      </c>
      <c r="C4849" s="103" t="s">
        <v>2021</v>
      </c>
      <c r="E4849" t="str">
        <f>VLOOKUP(C4849,STYLES!$1:$1048576,12,FALSE)</f>
        <v>Campus Microfleece Jacket</v>
      </c>
      <c r="F4849" s="111" t="s">
        <v>3638</v>
      </c>
      <c r="G4849" s="111" t="s">
        <v>2991</v>
      </c>
      <c r="H4849" s="113" t="str">
        <f>VLOOKUP(C4849,STYLES!$1:$1048576,9,FALSE)</f>
        <v>Active</v>
      </c>
      <c r="I4849" s="113" t="str">
        <f>VLOOKUP(C4849,STYLES!$1:$1048576,10,FALSE)</f>
        <v>Active</v>
      </c>
      <c r="J4849" s="112" t="s">
        <v>2745</v>
      </c>
      <c r="K4849" s="139">
        <f>IFERROR(VLOOKUP(J4849,LISTS!G:H,2,FALSE),"0")</f>
        <v>7</v>
      </c>
      <c r="L4849" s="68">
        <f t="shared" si="244"/>
        <v>7</v>
      </c>
      <c r="M4849" s="112" t="s">
        <v>2745</v>
      </c>
      <c r="N4849" s="140">
        <f>IFERROR(VLOOKUP(M4849,LISTS!G:H,2,FALSE),"0")</f>
        <v>7</v>
      </c>
      <c r="O4849" s="68">
        <f t="shared" si="245"/>
        <v>7</v>
      </c>
      <c r="P4849" s="117" t="s">
        <v>2720</v>
      </c>
      <c r="Q4849" s="117" t="s">
        <v>3615</v>
      </c>
      <c r="R4849" s="117" t="s">
        <v>775</v>
      </c>
      <c r="S4849" s="103" t="s">
        <v>3616</v>
      </c>
      <c r="T4849" s="117" t="s">
        <v>775</v>
      </c>
    </row>
    <row r="4850" spans="1:20">
      <c r="A4850" s="4" t="str">
        <f>VLOOKUP(C4850,STYLES!$A$1:$R$2088,7,FALSE)</f>
        <v>Fleece</v>
      </c>
      <c r="B4850" t="str">
        <f>VLOOKUP(C4850,STYLES!$1:$1048576,6,FALSE)</f>
        <v>Team 365™</v>
      </c>
      <c r="C4850" s="103" t="s">
        <v>2021</v>
      </c>
      <c r="E4850" t="str">
        <f>VLOOKUP(C4850,STYLES!$1:$1048576,12,FALSE)</f>
        <v>Campus Microfleece Jacket</v>
      </c>
      <c r="F4850" s="111" t="s">
        <v>3639</v>
      </c>
      <c r="G4850" s="111" t="s">
        <v>2805</v>
      </c>
      <c r="H4850" s="113" t="str">
        <f>VLOOKUP(C4850,STYLES!$1:$1048576,9,FALSE)</f>
        <v>Active</v>
      </c>
      <c r="I4850" s="113" t="str">
        <f>VLOOKUP(C4850,STYLES!$1:$1048576,10,FALSE)</f>
        <v>Active</v>
      </c>
      <c r="J4850" s="112" t="s">
        <v>2745</v>
      </c>
      <c r="K4850" s="139">
        <f>IFERROR(VLOOKUP(J4850,LISTS!G:H,2,FALSE),"0")</f>
        <v>7</v>
      </c>
      <c r="L4850" s="68">
        <f t="shared" si="244"/>
        <v>7</v>
      </c>
      <c r="M4850" s="112" t="s">
        <v>2745</v>
      </c>
      <c r="N4850" s="140">
        <f>IFERROR(VLOOKUP(M4850,LISTS!G:H,2,FALSE),"0")</f>
        <v>7</v>
      </c>
      <c r="O4850" s="68">
        <f t="shared" si="245"/>
        <v>7</v>
      </c>
      <c r="P4850" s="117" t="s">
        <v>2720</v>
      </c>
      <c r="Q4850" s="117" t="s">
        <v>3252</v>
      </c>
      <c r="R4850" s="103" t="s">
        <v>775</v>
      </c>
      <c r="S4850" s="103" t="s">
        <v>3253</v>
      </c>
      <c r="T4850" s="103" t="s">
        <v>775</v>
      </c>
    </row>
    <row r="4851" spans="1:20">
      <c r="A4851" s="4" t="str">
        <f>VLOOKUP(C4851,STYLES!$A$1:$R$2088,7,FALSE)</f>
        <v>Fleece</v>
      </c>
      <c r="B4851" t="str">
        <f>VLOOKUP(C4851,STYLES!$1:$1048576,6,FALSE)</f>
        <v>Team 365™</v>
      </c>
      <c r="C4851" s="103" t="s">
        <v>2021</v>
      </c>
      <c r="E4851" t="str">
        <f>VLOOKUP(C4851,STYLES!$1:$1048576,12,FALSE)</f>
        <v>Campus Microfleece Jacket</v>
      </c>
      <c r="F4851" s="111" t="s">
        <v>3640</v>
      </c>
      <c r="G4851" s="111" t="s">
        <v>2747</v>
      </c>
      <c r="H4851" s="113" t="str">
        <f>VLOOKUP(C4851,STYLES!$1:$1048576,9,FALSE)</f>
        <v>Active</v>
      </c>
      <c r="I4851" s="113" t="str">
        <f>VLOOKUP(C4851,STYLES!$1:$1048576,10,FALSE)</f>
        <v>Active</v>
      </c>
      <c r="J4851" s="112" t="s">
        <v>2745</v>
      </c>
      <c r="K4851" s="139">
        <f>IFERROR(VLOOKUP(J4851,LISTS!G:H,2,FALSE),"0")</f>
        <v>7</v>
      </c>
      <c r="L4851" s="68">
        <f t="shared" si="244"/>
        <v>7</v>
      </c>
      <c r="M4851" s="112" t="s">
        <v>2745</v>
      </c>
      <c r="N4851" s="140">
        <f>IFERROR(VLOOKUP(M4851,LISTS!G:H,2,FALSE),"0")</f>
        <v>7</v>
      </c>
      <c r="O4851" s="68">
        <f t="shared" si="245"/>
        <v>7</v>
      </c>
      <c r="P4851" s="117" t="s">
        <v>2720</v>
      </c>
      <c r="Q4851" s="117" t="s">
        <v>2748</v>
      </c>
      <c r="R4851" s="117" t="s">
        <v>775</v>
      </c>
      <c r="S4851" s="103" t="s">
        <v>2749</v>
      </c>
      <c r="T4851" s="117" t="s">
        <v>775</v>
      </c>
    </row>
    <row r="4852" spans="1:20">
      <c r="A4852" s="4" t="str">
        <f>VLOOKUP(C4852,STYLES!$A$1:$R$2088,7,FALSE)</f>
        <v>Fleece</v>
      </c>
      <c r="B4852" t="str">
        <f>VLOOKUP(C4852,STYLES!$1:$1048576,6,FALSE)</f>
        <v>Team 365™</v>
      </c>
      <c r="C4852" s="103" t="s">
        <v>2021</v>
      </c>
      <c r="E4852" t="str">
        <f>VLOOKUP(C4852,STYLES!$1:$1048576,12,FALSE)</f>
        <v>Campus Microfleece Jacket</v>
      </c>
      <c r="F4852" s="111" t="s">
        <v>3648</v>
      </c>
      <c r="G4852" s="111" t="s">
        <v>2740</v>
      </c>
      <c r="H4852" s="113" t="str">
        <f>VLOOKUP(C4852,STYLES!$1:$1048576,9,FALSE)</f>
        <v>Active</v>
      </c>
      <c r="I4852" s="113" t="str">
        <f>VLOOKUP(C4852,STYLES!$1:$1048576,10,FALSE)</f>
        <v>Active</v>
      </c>
      <c r="J4852" s="112" t="s">
        <v>2745</v>
      </c>
      <c r="K4852" s="139">
        <f>IFERROR(VLOOKUP(J4852,LISTS!G:H,2,FALSE),"0")</f>
        <v>7</v>
      </c>
      <c r="L4852" s="68">
        <f t="shared" si="244"/>
        <v>7</v>
      </c>
      <c r="M4852" s="112" t="s">
        <v>2745</v>
      </c>
      <c r="N4852" s="140">
        <f>IFERROR(VLOOKUP(M4852,LISTS!G:H,2,FALSE),"0")</f>
        <v>7</v>
      </c>
      <c r="O4852" s="68">
        <f t="shared" si="245"/>
        <v>7</v>
      </c>
      <c r="P4852" s="117" t="s">
        <v>2720</v>
      </c>
      <c r="Q4852" s="117" t="s">
        <v>3619</v>
      </c>
      <c r="R4852" s="117" t="s">
        <v>775</v>
      </c>
      <c r="S4852" s="103" t="s">
        <v>3620</v>
      </c>
      <c r="T4852" s="117" t="s">
        <v>775</v>
      </c>
    </row>
    <row r="4853" spans="1:20">
      <c r="A4853" s="4" t="str">
        <f>VLOOKUP(C4853,STYLES!$A$1:$R$2088,7,FALSE)</f>
        <v>Fleece</v>
      </c>
      <c r="B4853" t="str">
        <f>VLOOKUP(C4853,STYLES!$1:$1048576,6,FALSE)</f>
        <v>Team 365™</v>
      </c>
      <c r="C4853" s="103" t="s">
        <v>2021</v>
      </c>
      <c r="E4853" t="str">
        <f>VLOOKUP(C4853,STYLES!$1:$1048576,12,FALSE)</f>
        <v>Campus Microfleece Jacket</v>
      </c>
      <c r="F4853" s="111" t="s">
        <v>3649</v>
      </c>
      <c r="G4853" s="111" t="s">
        <v>2732</v>
      </c>
      <c r="H4853" s="113" t="str">
        <f>VLOOKUP(C4853,STYLES!$1:$1048576,9,FALSE)</f>
        <v>Active</v>
      </c>
      <c r="I4853" s="113" t="str">
        <f>VLOOKUP(C4853,STYLES!$1:$1048576,10,FALSE)</f>
        <v>Active</v>
      </c>
      <c r="J4853" s="112" t="s">
        <v>2745</v>
      </c>
      <c r="K4853" s="139">
        <f>IFERROR(VLOOKUP(J4853,LISTS!G:H,2,FALSE),"0")</f>
        <v>7</v>
      </c>
      <c r="L4853" s="68">
        <f t="shared" si="244"/>
        <v>7</v>
      </c>
      <c r="M4853" s="112" t="s">
        <v>2745</v>
      </c>
      <c r="N4853" s="140">
        <f>IFERROR(VLOOKUP(M4853,LISTS!G:H,2,FALSE),"0")</f>
        <v>7</v>
      </c>
      <c r="O4853" s="68">
        <f t="shared" si="245"/>
        <v>7</v>
      </c>
      <c r="P4853" s="117" t="s">
        <v>2720</v>
      </c>
      <c r="Q4853" s="117" t="s">
        <v>3622</v>
      </c>
      <c r="R4853" s="117" t="s">
        <v>775</v>
      </c>
      <c r="S4853" s="103" t="s">
        <v>3623</v>
      </c>
      <c r="T4853" s="117" t="s">
        <v>775</v>
      </c>
    </row>
    <row r="4854" spans="1:20">
      <c r="A4854" s="4" t="str">
        <f>VLOOKUP(C4854,STYLES!$A$1:$R$2088,7,FALSE)</f>
        <v>Fleece</v>
      </c>
      <c r="B4854" t="str">
        <f>VLOOKUP(C4854,STYLES!$1:$1048576,6,FALSE)</f>
        <v>Team 365™</v>
      </c>
      <c r="C4854" s="103" t="s">
        <v>2021</v>
      </c>
      <c r="E4854" t="str">
        <f>VLOOKUP(C4854,STYLES!$1:$1048576,12,FALSE)</f>
        <v>Campus Microfleece Jacket</v>
      </c>
      <c r="F4854" s="111" t="s">
        <v>3650</v>
      </c>
      <c r="G4854" s="111" t="s">
        <v>2763</v>
      </c>
      <c r="H4854" s="113" t="s">
        <v>2940</v>
      </c>
      <c r="I4854" s="113" t="s">
        <v>2940</v>
      </c>
      <c r="J4854" s="112" t="s">
        <v>2745</v>
      </c>
      <c r="K4854" s="139">
        <f>IFERROR(VLOOKUP(J4854,LISTS!G:H,2,FALSE),"0")</f>
        <v>7</v>
      </c>
      <c r="L4854" s="68">
        <f t="shared" ref="L4854" si="246">IF(OR(H4854="ACTIVE",H4854="NEW",H4854="DNR",H4854="Pre-Closeout"),K4854,"")</f>
        <v>7</v>
      </c>
      <c r="M4854" s="112" t="s">
        <v>2719</v>
      </c>
      <c r="N4854" s="140">
        <f>IFERROR(VLOOKUP(M4854,LISTS!G:H,2,FALSE),"0")</f>
        <v>8</v>
      </c>
      <c r="O4854" s="68">
        <f t="shared" si="245"/>
        <v>8</v>
      </c>
      <c r="P4854" s="117" t="s">
        <v>2720</v>
      </c>
      <c r="Q4854" s="117" t="s">
        <v>2783</v>
      </c>
      <c r="R4854" s="117" t="s">
        <v>775</v>
      </c>
      <c r="S4854" s="103" t="s">
        <v>2922</v>
      </c>
      <c r="T4854" s="117" t="s">
        <v>775</v>
      </c>
    </row>
    <row r="4855" spans="1:20">
      <c r="A4855" s="4" t="str">
        <f>VLOOKUP(C4855,STYLES!$A$1:$R$2088,7,FALSE)</f>
        <v>Fleece</v>
      </c>
      <c r="B4855" t="str">
        <f>VLOOKUP(C4855,STYLES!$1:$1048576,6,FALSE)</f>
        <v>Team 365™</v>
      </c>
      <c r="C4855" s="103" t="s">
        <v>2021</v>
      </c>
      <c r="E4855" t="str">
        <f>VLOOKUP(C4855,STYLES!$1:$1048576,12,FALSE)</f>
        <v>Campus Microfleece Jacket</v>
      </c>
      <c r="F4855" s="111" t="s">
        <v>3654</v>
      </c>
      <c r="G4855" s="111" t="s">
        <v>2751</v>
      </c>
      <c r="H4855" s="113" t="str">
        <f>VLOOKUP(C4855,STYLES!$1:$1048576,9,FALSE)</f>
        <v>Active</v>
      </c>
      <c r="I4855" s="113" t="str">
        <f>VLOOKUP(C4855,STYLES!$1:$1048576,10,FALSE)</f>
        <v>Active</v>
      </c>
      <c r="J4855" s="112" t="s">
        <v>2745</v>
      </c>
      <c r="K4855" s="139">
        <f>IFERROR(VLOOKUP(J4855,LISTS!G:H,2,FALSE),"0")</f>
        <v>7</v>
      </c>
      <c r="L4855" s="68">
        <f t="shared" si="244"/>
        <v>7</v>
      </c>
      <c r="M4855" s="112" t="s">
        <v>2745</v>
      </c>
      <c r="N4855" s="140">
        <f>IFERROR(VLOOKUP(M4855,LISTS!G:H,2,FALSE),"0")</f>
        <v>7</v>
      </c>
      <c r="O4855" s="68">
        <f t="shared" si="245"/>
        <v>7</v>
      </c>
      <c r="P4855" s="117" t="s">
        <v>2720</v>
      </c>
      <c r="Q4855" s="117" t="s">
        <v>3625</v>
      </c>
      <c r="R4855" s="117" t="s">
        <v>775</v>
      </c>
      <c r="S4855" s="103" t="s">
        <v>3626</v>
      </c>
      <c r="T4855" s="117" t="s">
        <v>775</v>
      </c>
    </row>
    <row r="4856" spans="1:20">
      <c r="A4856" s="4" t="str">
        <f>VLOOKUP(C4856,STYLES!$A$1:$R$2088,7,FALSE)</f>
        <v>Fleece</v>
      </c>
      <c r="B4856" t="str">
        <f>VLOOKUP(C4856,STYLES!$1:$1048576,6,FALSE)</f>
        <v>Team 365™</v>
      </c>
      <c r="C4856" s="103" t="s">
        <v>2021</v>
      </c>
      <c r="E4856" t="str">
        <f>VLOOKUP(C4856,STYLES!$1:$1048576,12,FALSE)</f>
        <v>Campus Microfleece Jacket</v>
      </c>
      <c r="F4856" s="111" t="s">
        <v>3655</v>
      </c>
      <c r="G4856" s="111" t="s">
        <v>2724</v>
      </c>
      <c r="H4856" s="113" t="str">
        <f>VLOOKUP(C4856,STYLES!$1:$1048576,9,FALSE)</f>
        <v>Active</v>
      </c>
      <c r="I4856" s="113" t="str">
        <f>VLOOKUP(C4856,STYLES!$1:$1048576,10,FALSE)</f>
        <v>Active</v>
      </c>
      <c r="J4856" s="112" t="s">
        <v>2745</v>
      </c>
      <c r="K4856" s="139">
        <f>IFERROR(VLOOKUP(J4856,LISTS!G:H,2,FALSE),"0")</f>
        <v>7</v>
      </c>
      <c r="L4856" s="68">
        <f t="shared" si="244"/>
        <v>7</v>
      </c>
      <c r="M4856" s="112" t="s">
        <v>2745</v>
      </c>
      <c r="N4856" s="140">
        <f>IFERROR(VLOOKUP(M4856,LISTS!G:H,2,FALSE),"0")</f>
        <v>7</v>
      </c>
      <c r="O4856" s="68">
        <f t="shared" si="245"/>
        <v>7</v>
      </c>
      <c r="P4856" s="117" t="s">
        <v>2720</v>
      </c>
      <c r="Q4856" s="117" t="s">
        <v>2794</v>
      </c>
      <c r="R4856" s="117" t="s">
        <v>775</v>
      </c>
      <c r="S4856" s="103" t="s">
        <v>2795</v>
      </c>
      <c r="T4856" s="117" t="s">
        <v>775</v>
      </c>
    </row>
    <row r="4857" spans="1:20">
      <c r="A4857" s="4" t="str">
        <f>VLOOKUP(C4857,STYLES!$A$1:$R$2088,7,FALSE)</f>
        <v>Fleece</v>
      </c>
      <c r="B4857" t="str">
        <f>VLOOKUP(C4857,STYLES!$1:$1048576,6,FALSE)</f>
        <v>Team 365™</v>
      </c>
      <c r="C4857" s="103" t="s">
        <v>2021</v>
      </c>
      <c r="E4857" t="str">
        <f>VLOOKUP(C4857,STYLES!$1:$1048576,12,FALSE)</f>
        <v>Campus Microfleece Jacket</v>
      </c>
      <c r="F4857" s="111" t="s">
        <v>3656</v>
      </c>
      <c r="G4857" s="111" t="s">
        <v>2797</v>
      </c>
      <c r="H4857" s="113" t="str">
        <f>VLOOKUP(C4857,STYLES!$1:$1048576,9,FALSE)</f>
        <v>Active</v>
      </c>
      <c r="I4857" s="113" t="str">
        <f>VLOOKUP(C4857,STYLES!$1:$1048576,10,FALSE)</f>
        <v>Active</v>
      </c>
      <c r="J4857" s="112" t="s">
        <v>2745</v>
      </c>
      <c r="K4857" s="139">
        <f>IFERROR(VLOOKUP(J4857,LISTS!G:H,2,FALSE),"0")</f>
        <v>7</v>
      </c>
      <c r="L4857" s="68">
        <f t="shared" si="244"/>
        <v>7</v>
      </c>
      <c r="M4857" s="112" t="s">
        <v>2745</v>
      </c>
      <c r="N4857" s="140">
        <f>IFERROR(VLOOKUP(M4857,LISTS!G:H,2,FALSE),"0")</f>
        <v>7</v>
      </c>
      <c r="O4857" s="68">
        <f t="shared" si="245"/>
        <v>7</v>
      </c>
      <c r="P4857" s="117" t="s">
        <v>2720</v>
      </c>
      <c r="Q4857" s="117" t="s">
        <v>3206</v>
      </c>
      <c r="R4857" s="117" t="s">
        <v>775</v>
      </c>
      <c r="S4857" s="103" t="s">
        <v>3207</v>
      </c>
      <c r="T4857" s="117" t="s">
        <v>775</v>
      </c>
    </row>
    <row r="4858" spans="1:20">
      <c r="A4858" s="4" t="str">
        <f>VLOOKUP(C4858,STYLES!$A$1:$R$2088,7,FALSE)</f>
        <v>Fleece</v>
      </c>
      <c r="B4858" t="str">
        <f>VLOOKUP(C4858,STYLES!$1:$1048576,6,FALSE)</f>
        <v>Team 365™</v>
      </c>
      <c r="C4858" s="103" t="s">
        <v>2021</v>
      </c>
      <c r="E4858" t="str">
        <f>VLOOKUP(C4858,STYLES!$1:$1048576,12,FALSE)</f>
        <v>Campus Microfleece Jacket</v>
      </c>
      <c r="F4858" s="111" t="s">
        <v>3657</v>
      </c>
      <c r="G4858" s="111" t="s">
        <v>2879</v>
      </c>
      <c r="H4858" s="113" t="str">
        <f>VLOOKUP(C4858,STYLES!$1:$1048576,9,FALSE)</f>
        <v>Active</v>
      </c>
      <c r="I4858" s="113" t="str">
        <f>VLOOKUP(C4858,STYLES!$1:$1048576,10,FALSE)</f>
        <v>Active</v>
      </c>
      <c r="J4858" s="112" t="s">
        <v>2745</v>
      </c>
      <c r="K4858" s="139">
        <f>IFERROR(VLOOKUP(J4858,LISTS!G:H,2,FALSE),"0")</f>
        <v>7</v>
      </c>
      <c r="L4858" s="68">
        <f t="shared" si="244"/>
        <v>7</v>
      </c>
      <c r="M4858" s="112" t="s">
        <v>2745</v>
      </c>
      <c r="N4858" s="140">
        <f>IFERROR(VLOOKUP(M4858,LISTS!G:H,2,FALSE),"0")</f>
        <v>7</v>
      </c>
      <c r="O4858" s="68">
        <f t="shared" si="245"/>
        <v>7</v>
      </c>
      <c r="P4858" s="117" t="s">
        <v>2720</v>
      </c>
      <c r="Q4858" s="117" t="s">
        <v>3630</v>
      </c>
      <c r="R4858" s="117" t="s">
        <v>775</v>
      </c>
      <c r="S4858" s="103" t="s">
        <v>3631</v>
      </c>
      <c r="T4858" s="117" t="s">
        <v>775</v>
      </c>
    </row>
    <row r="4859" spans="1:20">
      <c r="A4859" s="4" t="str">
        <f>VLOOKUP(C4859,STYLES!$A$1:$R$2088,7,FALSE)</f>
        <v>Fleece</v>
      </c>
      <c r="B4859" t="str">
        <f>VLOOKUP(C4859,STYLES!$1:$1048576,6,FALSE)</f>
        <v>Team 365™</v>
      </c>
      <c r="C4859" s="103" t="s">
        <v>2021</v>
      </c>
      <c r="E4859" t="str">
        <f>VLOOKUP(C4859,STYLES!$1:$1048576,12,FALSE)</f>
        <v>Campus Microfleece Jacket</v>
      </c>
      <c r="F4859" s="111" t="s">
        <v>3658</v>
      </c>
      <c r="G4859" s="111" t="s">
        <v>2755</v>
      </c>
      <c r="H4859" s="113" t="str">
        <f>VLOOKUP(C4859,STYLES!$1:$1048576,9,FALSE)</f>
        <v>Active</v>
      </c>
      <c r="I4859" s="113" t="str">
        <f>VLOOKUP(C4859,STYLES!$1:$1048576,10,FALSE)</f>
        <v>Active</v>
      </c>
      <c r="J4859" s="112" t="s">
        <v>2745</v>
      </c>
      <c r="K4859" s="139">
        <f>IFERROR(VLOOKUP(J4859,LISTS!G:H,2,FALSE),"0")</f>
        <v>7</v>
      </c>
      <c r="L4859" s="68">
        <f t="shared" si="244"/>
        <v>7</v>
      </c>
      <c r="M4859" s="112" t="s">
        <v>2745</v>
      </c>
      <c r="N4859" s="140">
        <f>IFERROR(VLOOKUP(M4859,LISTS!G:H,2,FALSE),"0")</f>
        <v>7</v>
      </c>
      <c r="O4859" s="68">
        <f t="shared" si="245"/>
        <v>7</v>
      </c>
      <c r="P4859" s="117" t="s">
        <v>2720</v>
      </c>
      <c r="Q4859" s="117" t="s">
        <v>3633</v>
      </c>
      <c r="R4859" s="117" t="s">
        <v>775</v>
      </c>
      <c r="S4859" s="103" t="s">
        <v>3238</v>
      </c>
      <c r="T4859" s="117" t="s">
        <v>775</v>
      </c>
    </row>
    <row r="4860" spans="1:20">
      <c r="A4860" s="4" t="str">
        <f>VLOOKUP(C4860,STYLES!$A$1:$R$2088,7,FALSE)</f>
        <v>Fleece</v>
      </c>
      <c r="B4860" t="str">
        <f>VLOOKUP(C4860,STYLES!$1:$1048576,6,FALSE)</f>
        <v>Team 365™</v>
      </c>
      <c r="C4860" s="103" t="s">
        <v>2021</v>
      </c>
      <c r="E4860" t="str">
        <f>VLOOKUP(C4860,STYLES!$1:$1048576,12,FALSE)</f>
        <v>Campus Microfleece Jacket</v>
      </c>
      <c r="F4860" s="111" t="s">
        <v>3659</v>
      </c>
      <c r="G4860" s="111" t="s">
        <v>2809</v>
      </c>
      <c r="H4860" s="113" t="str">
        <f>VLOOKUP(C4860,STYLES!$1:$1048576,9,FALSE)</f>
        <v>Active</v>
      </c>
      <c r="I4860" s="113" t="str">
        <f>VLOOKUP(C4860,STYLES!$1:$1048576,10,FALSE)</f>
        <v>Active</v>
      </c>
      <c r="J4860" s="112" t="s">
        <v>2745</v>
      </c>
      <c r="K4860" s="139">
        <f>IFERROR(VLOOKUP(J4860,LISTS!G:H,2,FALSE),"0")</f>
        <v>7</v>
      </c>
      <c r="L4860" s="68">
        <f t="shared" si="244"/>
        <v>7</v>
      </c>
      <c r="M4860" s="112" t="s">
        <v>2745</v>
      </c>
      <c r="N4860" s="140">
        <f>IFERROR(VLOOKUP(M4860,LISTS!G:H,2,FALSE),"0")</f>
        <v>7</v>
      </c>
      <c r="O4860" s="68">
        <f t="shared" si="245"/>
        <v>7</v>
      </c>
      <c r="P4860" s="117" t="s">
        <v>2720</v>
      </c>
      <c r="Q4860" s="117" t="s">
        <v>3368</v>
      </c>
      <c r="R4860" s="117" t="s">
        <v>775</v>
      </c>
      <c r="S4860" s="103" t="s">
        <v>3369</v>
      </c>
      <c r="T4860" s="117" t="s">
        <v>775</v>
      </c>
    </row>
    <row r="4861" spans="1:20">
      <c r="A4861" s="4" t="str">
        <f>VLOOKUP(C4861,STYLES!$A$1:$R$2088,7,FALSE)</f>
        <v>Fleece</v>
      </c>
      <c r="B4861" t="str">
        <f>VLOOKUP(C4861,STYLES!$1:$1048576,6,FALSE)</f>
        <v>Team 365™</v>
      </c>
      <c r="C4861" s="103" t="s">
        <v>2021</v>
      </c>
      <c r="E4861" t="str">
        <f>VLOOKUP(C4861,STYLES!$1:$1048576,12,FALSE)</f>
        <v>Campus Microfleece Jacket</v>
      </c>
      <c r="F4861" s="111" t="s">
        <v>3662</v>
      </c>
      <c r="G4861" s="111" t="s">
        <v>2813</v>
      </c>
      <c r="H4861" s="113" t="str">
        <f>VLOOKUP(C4861,STYLES!$1:$1048576,9,FALSE)</f>
        <v>Active</v>
      </c>
      <c r="I4861" s="113" t="str">
        <f>VLOOKUP(C4861,STYLES!$1:$1048576,10,FALSE)</f>
        <v>Active</v>
      </c>
      <c r="J4861" s="112" t="s">
        <v>2745</v>
      </c>
      <c r="K4861" s="139">
        <f>IFERROR(VLOOKUP(J4861,LISTS!G:H,2,FALSE),"0")</f>
        <v>7</v>
      </c>
      <c r="L4861" s="68">
        <f t="shared" si="244"/>
        <v>7</v>
      </c>
      <c r="M4861" s="112" t="s">
        <v>2745</v>
      </c>
      <c r="N4861" s="140">
        <f>IFERROR(VLOOKUP(M4861,LISTS!G:H,2,FALSE),"0")</f>
        <v>7</v>
      </c>
      <c r="O4861" s="68">
        <f t="shared" si="245"/>
        <v>7</v>
      </c>
      <c r="P4861" s="117" t="s">
        <v>2720</v>
      </c>
      <c r="Q4861" s="117" t="s">
        <v>3085</v>
      </c>
      <c r="R4861" s="117" t="s">
        <v>775</v>
      </c>
      <c r="S4861" s="103" t="s">
        <v>3086</v>
      </c>
      <c r="T4861" s="117" t="s">
        <v>775</v>
      </c>
    </row>
    <row r="4862" spans="1:20">
      <c r="A4862" s="4" t="str">
        <f>VLOOKUP(C4862,STYLES!$A$1:$R$2088,7,FALSE)</f>
        <v>Fleece</v>
      </c>
      <c r="B4862" t="str">
        <f>VLOOKUP(C4862,STYLES!$1:$1048576,6,FALSE)</f>
        <v>Team 365™</v>
      </c>
      <c r="C4862" s="103" t="s">
        <v>2021</v>
      </c>
      <c r="E4862" t="str">
        <f>VLOOKUP(C4862,STYLES!$1:$1048576,12,FALSE)</f>
        <v>Campus Microfleece Jacket</v>
      </c>
      <c r="F4862" s="112" t="s">
        <v>2743</v>
      </c>
      <c r="G4862" s="111" t="s">
        <v>2743</v>
      </c>
      <c r="H4862" s="113" t="str">
        <f>VLOOKUP(C4862,STYLES!$1:$1048576,9,FALSE)</f>
        <v>Active</v>
      </c>
      <c r="I4862" s="113" t="str">
        <f>VLOOKUP(C4862,STYLES!$1:$1048576,10,FALSE)</f>
        <v>Active</v>
      </c>
      <c r="J4862" s="112" t="s">
        <v>2745</v>
      </c>
      <c r="K4862" s="139">
        <f>IFERROR(VLOOKUP(J4862,LISTS!G:H,2,FALSE),"0")</f>
        <v>7</v>
      </c>
      <c r="L4862" s="68">
        <f t="shared" si="244"/>
        <v>7</v>
      </c>
      <c r="M4862" s="112" t="s">
        <v>2745</v>
      </c>
      <c r="N4862" s="140">
        <f>IFERROR(VLOOKUP(M4862,LISTS!G:H,2,FALSE),"0")</f>
        <v>7</v>
      </c>
      <c r="O4862" s="68">
        <f t="shared" si="245"/>
        <v>7</v>
      </c>
      <c r="P4862" s="117" t="s">
        <v>2720</v>
      </c>
      <c r="Q4862" s="118" t="s">
        <v>2744</v>
      </c>
      <c r="R4862" s="117" t="s">
        <v>775</v>
      </c>
      <c r="S4862" s="112" t="s">
        <v>775</v>
      </c>
      <c r="T4862" s="117" t="s">
        <v>775</v>
      </c>
    </row>
    <row r="4863" spans="1:20">
      <c r="A4863" s="4" t="str">
        <f>VLOOKUP(C4863,STYLES!$A$1:$R$2088,7,FALSE)</f>
        <v>Fleece</v>
      </c>
      <c r="B4863" t="str">
        <f>VLOOKUP(C4863,STYLES!$1:$1048576,6,FALSE)</f>
        <v>Team 365™</v>
      </c>
      <c r="C4863" s="103" t="s">
        <v>2021</v>
      </c>
      <c r="E4863" t="str">
        <f>VLOOKUP(C4863,STYLES!$1:$1048576,12,FALSE)</f>
        <v>Campus Microfleece Jacket</v>
      </c>
      <c r="F4863" s="112" t="s">
        <v>3729</v>
      </c>
      <c r="G4863" s="111" t="s">
        <v>2724</v>
      </c>
      <c r="H4863" s="113" t="str">
        <f>VLOOKUP(C4863,STYLES!$1:$1048576,9,FALSE)</f>
        <v>Active</v>
      </c>
      <c r="I4863" s="117" t="s">
        <v>178</v>
      </c>
      <c r="J4863" s="112" t="s">
        <v>2745</v>
      </c>
      <c r="K4863" s="139">
        <f>IFERROR(VLOOKUP(J4863,LISTS!G:H,2,FALSE),"0")</f>
        <v>7</v>
      </c>
      <c r="L4863" s="68">
        <f t="shared" si="244"/>
        <v>7</v>
      </c>
      <c r="M4863" s="117" t="s">
        <v>775</v>
      </c>
      <c r="N4863" s="140" t="str">
        <f>IFERROR(VLOOKUP(M4863,LISTS!G:H,2,FALSE),"0")</f>
        <v>0</v>
      </c>
      <c r="O4863" s="68" t="str">
        <f t="shared" si="245"/>
        <v/>
      </c>
      <c r="P4863" s="117" t="s">
        <v>2720</v>
      </c>
      <c r="Q4863" s="117" t="s">
        <v>3003</v>
      </c>
      <c r="R4863" s="117" t="s">
        <v>775</v>
      </c>
      <c r="S4863" s="103" t="s">
        <v>3004</v>
      </c>
      <c r="T4863" s="117" t="s">
        <v>775</v>
      </c>
    </row>
    <row r="4864" spans="1:20">
      <c r="A4864" s="4" t="str">
        <f>VLOOKUP(C4864,STYLES!$A$1:$R$2088,7,FALSE)</f>
        <v>Fleece</v>
      </c>
      <c r="B4864" t="str">
        <f>VLOOKUP(C4864,STYLES!$1:$1048576,6,FALSE)</f>
        <v>Team 365™</v>
      </c>
      <c r="C4864" s="103" t="s">
        <v>2021</v>
      </c>
      <c r="E4864" t="str">
        <f>VLOOKUP(C4864,STYLES!$1:$1048576,12,FALSE)</f>
        <v>Campus Microfleece Jacket</v>
      </c>
      <c r="F4864" s="112" t="s">
        <v>3651</v>
      </c>
      <c r="G4864" s="111" t="s">
        <v>2728</v>
      </c>
      <c r="H4864" s="113" t="str">
        <f>VLOOKUP(C4864,STYLES!$1:$1048576,9,FALSE)</f>
        <v>Active</v>
      </c>
      <c r="I4864" s="117" t="s">
        <v>178</v>
      </c>
      <c r="J4864" s="112" t="s">
        <v>2745</v>
      </c>
      <c r="K4864" s="139">
        <f>IFERROR(VLOOKUP(J4864,LISTS!G:H,2,FALSE),"0")</f>
        <v>7</v>
      </c>
      <c r="L4864" s="68">
        <f t="shared" si="244"/>
        <v>7</v>
      </c>
      <c r="M4864" s="117" t="s">
        <v>775</v>
      </c>
      <c r="N4864" s="140" t="str">
        <f>IFERROR(VLOOKUP(M4864,LISTS!G:H,2,FALSE),"0")</f>
        <v>0</v>
      </c>
      <c r="O4864" s="68" t="str">
        <f t="shared" si="245"/>
        <v/>
      </c>
      <c r="P4864" s="117" t="s">
        <v>2720</v>
      </c>
      <c r="Q4864" s="117" t="s">
        <v>3652</v>
      </c>
      <c r="R4864" s="117" t="s">
        <v>775</v>
      </c>
      <c r="S4864" s="103" t="s">
        <v>3653</v>
      </c>
      <c r="T4864" s="117" t="s">
        <v>775</v>
      </c>
    </row>
    <row r="4865" spans="1:20">
      <c r="A4865" s="4" t="str">
        <f>VLOOKUP(C4865,STYLES!$A$1:$R$2088,7,FALSE)</f>
        <v>Fleece</v>
      </c>
      <c r="B4865" t="str">
        <f>VLOOKUP(C4865,STYLES!$1:$1048576,6,FALSE)</f>
        <v>Team 365™</v>
      </c>
      <c r="C4865" s="103" t="s">
        <v>2021</v>
      </c>
      <c r="E4865" t="str">
        <f>VLOOKUP(C4865,STYLES!$1:$1048576,12,FALSE)</f>
        <v>Campus Microfleece Jacket</v>
      </c>
      <c r="F4865" s="112" t="s">
        <v>3641</v>
      </c>
      <c r="G4865" s="111" t="s">
        <v>2820</v>
      </c>
      <c r="H4865" s="113" t="str">
        <f>VLOOKUP(C4865,STYLES!$1:$1048576,9,FALSE)</f>
        <v>Active</v>
      </c>
      <c r="I4865" s="117" t="s">
        <v>178</v>
      </c>
      <c r="J4865" s="112" t="s">
        <v>2745</v>
      </c>
      <c r="K4865" s="139">
        <f>IFERROR(VLOOKUP(J4865,LISTS!G:H,2,FALSE),"0")</f>
        <v>7</v>
      </c>
      <c r="L4865" s="68">
        <f t="shared" si="244"/>
        <v>7</v>
      </c>
      <c r="M4865" s="117" t="s">
        <v>775</v>
      </c>
      <c r="N4865" s="140" t="str">
        <f>IFERROR(VLOOKUP(M4865,LISTS!G:H,2,FALSE),"0")</f>
        <v>0</v>
      </c>
      <c r="O4865" s="68" t="str">
        <f t="shared" si="245"/>
        <v/>
      </c>
      <c r="P4865" s="117" t="s">
        <v>2720</v>
      </c>
      <c r="Q4865" s="117" t="s">
        <v>3642</v>
      </c>
      <c r="R4865" s="117" t="s">
        <v>775</v>
      </c>
      <c r="S4865" s="103" t="s">
        <v>3643</v>
      </c>
      <c r="T4865" s="117" t="s">
        <v>775</v>
      </c>
    </row>
    <row r="4866" spans="1:20">
      <c r="A4866" s="4"/>
      <c r="F4866" s="112"/>
      <c r="G4866" s="111"/>
      <c r="I4866" s="130"/>
      <c r="J4866" s="112"/>
      <c r="K4866" s="139"/>
      <c r="L4866" s="60">
        <f>SUM(L4848:L4865)</f>
        <v>126</v>
      </c>
      <c r="N4866" s="140"/>
      <c r="O4866" s="60">
        <f>SUM(O4848:O4865)</f>
        <v>106</v>
      </c>
      <c r="Q4866" s="117"/>
      <c r="R4866" s="117"/>
      <c r="S4866" s="103"/>
      <c r="T4866" s="103"/>
    </row>
    <row r="4867" spans="1:20">
      <c r="A4867" s="4" t="str">
        <f>VLOOKUP(C4867,STYLES!$A$1:$R$2088,7,FALSE)</f>
        <v>Fleece</v>
      </c>
      <c r="B4867" t="str">
        <f>VLOOKUP(C4867,STYLES!$1:$1048576,6,FALSE)</f>
        <v>Team 365™</v>
      </c>
      <c r="C4867" s="103" t="s">
        <v>2022</v>
      </c>
      <c r="E4867" t="str">
        <f>VLOOKUP(C4867,STYLES!$1:$1048576,12,FALSE)</f>
        <v>Campus Microfleece Jacket</v>
      </c>
      <c r="F4867" s="111" t="s">
        <v>2718</v>
      </c>
      <c r="G4867" s="111" t="s">
        <v>2718</v>
      </c>
      <c r="H4867" s="113" t="str">
        <f>VLOOKUP(C4867,STYLES!$1:$1048576,9,FALSE)</f>
        <v>Active</v>
      </c>
      <c r="I4867" s="113" t="str">
        <f>VLOOKUP(C4867,STYLES!$1:$1048576,10,FALSE)</f>
        <v>Active</v>
      </c>
      <c r="J4867" s="112" t="s">
        <v>3021</v>
      </c>
      <c r="K4867" s="139">
        <f>IFERROR(VLOOKUP(J4867,LISTS!G:H,2,FALSE),"0")</f>
        <v>4</v>
      </c>
      <c r="L4867" s="68">
        <f t="shared" si="244"/>
        <v>4</v>
      </c>
      <c r="M4867" s="112" t="s">
        <v>3021</v>
      </c>
      <c r="N4867" s="140">
        <f>IFERROR(VLOOKUP(M4867,LISTS!G:H,2,FALSE),"0")</f>
        <v>4</v>
      </c>
      <c r="O4867" s="68">
        <f t="shared" si="245"/>
        <v>4</v>
      </c>
      <c r="P4867" s="117" t="s">
        <v>2720</v>
      </c>
      <c r="Q4867" s="101" t="s">
        <v>2721</v>
      </c>
      <c r="R4867" s="117" t="s">
        <v>775</v>
      </c>
      <c r="S4867" s="112" t="s">
        <v>2722</v>
      </c>
      <c r="T4867" s="117" t="s">
        <v>775</v>
      </c>
    </row>
    <row r="4868" spans="1:20">
      <c r="A4868" s="4" t="str">
        <f>VLOOKUP(C4868,STYLES!$A$1:$R$2088,7,FALSE)</f>
        <v>Fleece</v>
      </c>
      <c r="B4868" t="str">
        <f>VLOOKUP(C4868,STYLES!$1:$1048576,6,FALSE)</f>
        <v>Team 365™</v>
      </c>
      <c r="C4868" s="103" t="s">
        <v>2022</v>
      </c>
      <c r="E4868" t="str">
        <f>VLOOKUP(C4868,STYLES!$1:$1048576,12,FALSE)</f>
        <v>Campus Microfleece Jacket</v>
      </c>
      <c r="F4868" s="111" t="s">
        <v>3638</v>
      </c>
      <c r="G4868" s="111" t="s">
        <v>2991</v>
      </c>
      <c r="H4868" s="113" t="str">
        <f>VLOOKUP(C4868,STYLES!$1:$1048576,9,FALSE)</f>
        <v>Active</v>
      </c>
      <c r="I4868" s="113" t="str">
        <f>VLOOKUP(C4868,STYLES!$1:$1048576,10,FALSE)</f>
        <v>Active</v>
      </c>
      <c r="J4868" s="112" t="s">
        <v>3021</v>
      </c>
      <c r="K4868" s="139">
        <f>IFERROR(VLOOKUP(J4868,LISTS!G:H,2,FALSE),"0")</f>
        <v>4</v>
      </c>
      <c r="L4868" s="68">
        <f t="shared" si="244"/>
        <v>4</v>
      </c>
      <c r="M4868" s="112" t="s">
        <v>3021</v>
      </c>
      <c r="N4868" s="140">
        <f>IFERROR(VLOOKUP(M4868,LISTS!G:H,2,FALSE),"0")</f>
        <v>4</v>
      </c>
      <c r="O4868" s="68">
        <f t="shared" si="245"/>
        <v>4</v>
      </c>
      <c r="P4868" s="117" t="s">
        <v>2720</v>
      </c>
      <c r="Q4868" s="117" t="s">
        <v>3615</v>
      </c>
      <c r="R4868" s="117" t="s">
        <v>775</v>
      </c>
      <c r="S4868" s="103" t="s">
        <v>3616</v>
      </c>
      <c r="T4868" s="117" t="s">
        <v>775</v>
      </c>
    </row>
    <row r="4869" spans="1:20">
      <c r="A4869" s="4" t="str">
        <f>VLOOKUP(C4869,STYLES!$A$1:$R$2088,7,FALSE)</f>
        <v>Fleece</v>
      </c>
      <c r="B4869" t="str">
        <f>VLOOKUP(C4869,STYLES!$1:$1048576,6,FALSE)</f>
        <v>Team 365™</v>
      </c>
      <c r="C4869" s="103" t="s">
        <v>2022</v>
      </c>
      <c r="E4869" t="str">
        <f>VLOOKUP(C4869,STYLES!$1:$1048576,12,FALSE)</f>
        <v>Campus Microfleece Jacket</v>
      </c>
      <c r="F4869" s="111" t="s">
        <v>3639</v>
      </c>
      <c r="G4869" s="111" t="s">
        <v>2805</v>
      </c>
      <c r="H4869" s="113" t="str">
        <f>VLOOKUP(C4869,STYLES!$1:$1048576,9,FALSE)</f>
        <v>Active</v>
      </c>
      <c r="I4869" s="113" t="str">
        <f>VLOOKUP(C4869,STYLES!$1:$1048576,10,FALSE)</f>
        <v>Active</v>
      </c>
      <c r="J4869" s="112" t="s">
        <v>3021</v>
      </c>
      <c r="K4869" s="139">
        <f>IFERROR(VLOOKUP(J4869,LISTS!G:H,2,FALSE),"0")</f>
        <v>4</v>
      </c>
      <c r="L4869" s="68">
        <f t="shared" si="244"/>
        <v>4</v>
      </c>
      <c r="M4869" s="112" t="s">
        <v>3021</v>
      </c>
      <c r="N4869" s="140">
        <f>IFERROR(VLOOKUP(M4869,LISTS!G:H,2,FALSE),"0")</f>
        <v>4</v>
      </c>
      <c r="O4869" s="68">
        <f t="shared" si="245"/>
        <v>4</v>
      </c>
      <c r="P4869" s="117" t="s">
        <v>2720</v>
      </c>
      <c r="Q4869" s="117" t="s">
        <v>3252</v>
      </c>
      <c r="R4869" s="103" t="s">
        <v>775</v>
      </c>
      <c r="S4869" s="103" t="s">
        <v>3253</v>
      </c>
      <c r="T4869" s="103" t="s">
        <v>775</v>
      </c>
    </row>
    <row r="4870" spans="1:20">
      <c r="A4870" s="4" t="str">
        <f>VLOOKUP(C4870,STYLES!$A$1:$R$2088,7,FALSE)</f>
        <v>Fleece</v>
      </c>
      <c r="B4870" t="str">
        <f>VLOOKUP(C4870,STYLES!$1:$1048576,6,FALSE)</f>
        <v>Team 365™</v>
      </c>
      <c r="C4870" s="103" t="s">
        <v>2022</v>
      </c>
      <c r="E4870" t="str">
        <f>VLOOKUP(C4870,STYLES!$1:$1048576,12,FALSE)</f>
        <v>Campus Microfleece Jacket</v>
      </c>
      <c r="F4870" s="111" t="s">
        <v>3640</v>
      </c>
      <c r="G4870" s="111" t="s">
        <v>2747</v>
      </c>
      <c r="H4870" s="113" t="str">
        <f>VLOOKUP(C4870,STYLES!$1:$1048576,9,FALSE)</f>
        <v>Active</v>
      </c>
      <c r="I4870" s="113" t="str">
        <f>VLOOKUP(C4870,STYLES!$1:$1048576,10,FALSE)</f>
        <v>Active</v>
      </c>
      <c r="J4870" s="112" t="s">
        <v>3021</v>
      </c>
      <c r="K4870" s="139">
        <f>IFERROR(VLOOKUP(J4870,LISTS!G:H,2,FALSE),"0")</f>
        <v>4</v>
      </c>
      <c r="L4870" s="68">
        <f t="shared" si="244"/>
        <v>4</v>
      </c>
      <c r="M4870" s="112" t="s">
        <v>3021</v>
      </c>
      <c r="N4870" s="140">
        <f>IFERROR(VLOOKUP(M4870,LISTS!G:H,2,FALSE),"0")</f>
        <v>4</v>
      </c>
      <c r="O4870" s="68">
        <f t="shared" si="245"/>
        <v>4</v>
      </c>
      <c r="P4870" s="117" t="s">
        <v>2720</v>
      </c>
      <c r="Q4870" s="117" t="s">
        <v>2748</v>
      </c>
      <c r="R4870" s="117" t="s">
        <v>775</v>
      </c>
      <c r="S4870" s="103" t="s">
        <v>2749</v>
      </c>
      <c r="T4870" s="117" t="s">
        <v>775</v>
      </c>
    </row>
    <row r="4871" spans="1:20">
      <c r="A4871" s="4" t="str">
        <f>VLOOKUP(C4871,STYLES!$A$1:$R$2088,7,FALSE)</f>
        <v>Fleece</v>
      </c>
      <c r="B4871" t="str">
        <f>VLOOKUP(C4871,STYLES!$1:$1048576,6,FALSE)</f>
        <v>Team 365™</v>
      </c>
      <c r="C4871" s="103" t="s">
        <v>2022</v>
      </c>
      <c r="E4871" t="str">
        <f>VLOOKUP(C4871,STYLES!$1:$1048576,12,FALSE)</f>
        <v>Campus Microfleece Jacket</v>
      </c>
      <c r="F4871" s="111" t="s">
        <v>3648</v>
      </c>
      <c r="G4871" s="111" t="s">
        <v>2740</v>
      </c>
      <c r="H4871" s="113" t="str">
        <f>VLOOKUP(C4871,STYLES!$1:$1048576,9,FALSE)</f>
        <v>Active</v>
      </c>
      <c r="I4871" s="113" t="str">
        <f>VLOOKUP(C4871,STYLES!$1:$1048576,10,FALSE)</f>
        <v>Active</v>
      </c>
      <c r="J4871" s="112" t="s">
        <v>3021</v>
      </c>
      <c r="K4871" s="139">
        <f>IFERROR(VLOOKUP(J4871,LISTS!G:H,2,FALSE),"0")</f>
        <v>4</v>
      </c>
      <c r="L4871" s="68">
        <f t="shared" si="244"/>
        <v>4</v>
      </c>
      <c r="M4871" s="112" t="s">
        <v>3021</v>
      </c>
      <c r="N4871" s="140">
        <f>IFERROR(VLOOKUP(M4871,LISTS!G:H,2,FALSE),"0")</f>
        <v>4</v>
      </c>
      <c r="O4871" s="68">
        <f t="shared" si="245"/>
        <v>4</v>
      </c>
      <c r="P4871" s="117" t="s">
        <v>2720</v>
      </c>
      <c r="Q4871" s="117" t="s">
        <v>3619</v>
      </c>
      <c r="R4871" s="117" t="s">
        <v>775</v>
      </c>
      <c r="S4871" s="103" t="s">
        <v>3620</v>
      </c>
      <c r="T4871" s="117" t="s">
        <v>775</v>
      </c>
    </row>
    <row r="4872" spans="1:20">
      <c r="A4872" s="4" t="str">
        <f>VLOOKUP(C4872,STYLES!$A$1:$R$2088,7,FALSE)</f>
        <v>Fleece</v>
      </c>
      <c r="B4872" t="str">
        <f>VLOOKUP(C4872,STYLES!$1:$1048576,6,FALSE)</f>
        <v>Team 365™</v>
      </c>
      <c r="C4872" s="103" t="s">
        <v>2022</v>
      </c>
      <c r="E4872" t="str">
        <f>VLOOKUP(C4872,STYLES!$1:$1048576,12,FALSE)</f>
        <v>Campus Microfleece Jacket</v>
      </c>
      <c r="F4872" s="111" t="s">
        <v>3649</v>
      </c>
      <c r="G4872" s="111" t="s">
        <v>2732</v>
      </c>
      <c r="H4872" s="113" t="str">
        <f>VLOOKUP(C4872,STYLES!$1:$1048576,9,FALSE)</f>
        <v>Active</v>
      </c>
      <c r="I4872" s="113" t="str">
        <f>VLOOKUP(C4872,STYLES!$1:$1048576,10,FALSE)</f>
        <v>Active</v>
      </c>
      <c r="J4872" s="112" t="s">
        <v>3021</v>
      </c>
      <c r="K4872" s="139">
        <f>IFERROR(VLOOKUP(J4872,LISTS!G:H,2,FALSE),"0")</f>
        <v>4</v>
      </c>
      <c r="L4872" s="68">
        <f t="shared" si="244"/>
        <v>4</v>
      </c>
      <c r="M4872" s="112" t="s">
        <v>3021</v>
      </c>
      <c r="N4872" s="140">
        <f>IFERROR(VLOOKUP(M4872,LISTS!G:H,2,FALSE),"0")</f>
        <v>4</v>
      </c>
      <c r="O4872" s="68">
        <f t="shared" si="245"/>
        <v>4</v>
      </c>
      <c r="P4872" s="117" t="s">
        <v>2720</v>
      </c>
      <c r="Q4872" s="117" t="s">
        <v>3622</v>
      </c>
      <c r="R4872" s="117" t="s">
        <v>775</v>
      </c>
      <c r="S4872" s="103" t="s">
        <v>3623</v>
      </c>
      <c r="T4872" s="117" t="s">
        <v>775</v>
      </c>
    </row>
    <row r="4873" spans="1:20">
      <c r="A4873" s="4" t="str">
        <f>VLOOKUP(C4873,STYLES!$A$1:$R$2088,7,FALSE)</f>
        <v>Fleece</v>
      </c>
      <c r="B4873" t="str">
        <f>VLOOKUP(C4873,STYLES!$1:$1048576,6,FALSE)</f>
        <v>Team 365™</v>
      </c>
      <c r="C4873" s="103" t="s">
        <v>2022</v>
      </c>
      <c r="E4873" t="str">
        <f>VLOOKUP(C4873,STYLES!$1:$1048576,12,FALSE)</f>
        <v>Campus Microfleece Jacket</v>
      </c>
      <c r="F4873" s="111" t="s">
        <v>3650</v>
      </c>
      <c r="G4873" s="111" t="s">
        <v>2763</v>
      </c>
      <c r="H4873" s="113" t="str">
        <f>VLOOKUP(C4873,STYLES!$1:$1048576,9,FALSE)</f>
        <v>Active</v>
      </c>
      <c r="I4873" s="113" t="str">
        <f>VLOOKUP(C4873,STYLES!$1:$1048576,10,FALSE)</f>
        <v>Active</v>
      </c>
      <c r="J4873" s="112" t="s">
        <v>3021</v>
      </c>
      <c r="K4873" s="139">
        <f>IFERROR(VLOOKUP(J4873,LISTS!G:H,2,FALSE),"0")</f>
        <v>4</v>
      </c>
      <c r="L4873" s="68">
        <f t="shared" si="244"/>
        <v>4</v>
      </c>
      <c r="M4873" s="112" t="s">
        <v>3021</v>
      </c>
      <c r="N4873" s="140">
        <f>IFERROR(VLOOKUP(M4873,LISTS!G:H,2,FALSE),"0")</f>
        <v>4</v>
      </c>
      <c r="O4873" s="68">
        <f t="shared" si="245"/>
        <v>4</v>
      </c>
      <c r="P4873" s="117" t="s">
        <v>2720</v>
      </c>
      <c r="Q4873" s="117" t="s">
        <v>2783</v>
      </c>
      <c r="R4873" s="117" t="s">
        <v>775</v>
      </c>
      <c r="S4873" s="103" t="s">
        <v>2922</v>
      </c>
      <c r="T4873" s="117" t="s">
        <v>775</v>
      </c>
    </row>
    <row r="4874" spans="1:20">
      <c r="A4874" s="4" t="str">
        <f>VLOOKUP(C4874,STYLES!$A$1:$R$2088,7,FALSE)</f>
        <v>Fleece</v>
      </c>
      <c r="B4874" t="str">
        <f>VLOOKUP(C4874,STYLES!$1:$1048576,6,FALSE)</f>
        <v>Team 365™</v>
      </c>
      <c r="C4874" s="103" t="s">
        <v>2022</v>
      </c>
      <c r="E4874" t="str">
        <f>VLOOKUP(C4874,STYLES!$1:$1048576,12,FALSE)</f>
        <v>Campus Microfleece Jacket</v>
      </c>
      <c r="F4874" s="111" t="s">
        <v>3654</v>
      </c>
      <c r="G4874" s="111" t="s">
        <v>2751</v>
      </c>
      <c r="H4874" s="113" t="str">
        <f>VLOOKUP(C4874,STYLES!$1:$1048576,9,FALSE)</f>
        <v>Active</v>
      </c>
      <c r="I4874" s="113" t="str">
        <f>VLOOKUP(C4874,STYLES!$1:$1048576,10,FALSE)</f>
        <v>Active</v>
      </c>
      <c r="J4874" s="112" t="s">
        <v>3021</v>
      </c>
      <c r="K4874" s="139">
        <f>IFERROR(VLOOKUP(J4874,LISTS!G:H,2,FALSE),"0")</f>
        <v>4</v>
      </c>
      <c r="L4874" s="68">
        <f t="shared" si="244"/>
        <v>4</v>
      </c>
      <c r="M4874" s="112" t="s">
        <v>3021</v>
      </c>
      <c r="N4874" s="140">
        <f>IFERROR(VLOOKUP(M4874,LISTS!G:H,2,FALSE),"0")</f>
        <v>4</v>
      </c>
      <c r="O4874" s="68">
        <f t="shared" si="245"/>
        <v>4</v>
      </c>
      <c r="P4874" s="117" t="s">
        <v>2720</v>
      </c>
      <c r="Q4874" s="117" t="s">
        <v>3625</v>
      </c>
      <c r="R4874" s="117" t="s">
        <v>775</v>
      </c>
      <c r="S4874" s="103" t="s">
        <v>3626</v>
      </c>
      <c r="T4874" s="117" t="s">
        <v>775</v>
      </c>
    </row>
    <row r="4875" spans="1:20">
      <c r="A4875" s="4" t="str">
        <f>VLOOKUP(C4875,STYLES!$A$1:$R$2088,7,FALSE)</f>
        <v>Fleece</v>
      </c>
      <c r="B4875" t="str">
        <f>VLOOKUP(C4875,STYLES!$1:$1048576,6,FALSE)</f>
        <v>Team 365™</v>
      </c>
      <c r="C4875" s="103" t="s">
        <v>2022</v>
      </c>
      <c r="E4875" t="str">
        <f>VLOOKUP(C4875,STYLES!$1:$1048576,12,FALSE)</f>
        <v>Campus Microfleece Jacket</v>
      </c>
      <c r="F4875" s="111" t="s">
        <v>3655</v>
      </c>
      <c r="G4875" s="111" t="s">
        <v>2724</v>
      </c>
      <c r="H4875" s="113" t="str">
        <f>VLOOKUP(C4875,STYLES!$1:$1048576,9,FALSE)</f>
        <v>Active</v>
      </c>
      <c r="I4875" s="113" t="str">
        <f>VLOOKUP(C4875,STYLES!$1:$1048576,10,FALSE)</f>
        <v>Active</v>
      </c>
      <c r="J4875" s="112" t="s">
        <v>3021</v>
      </c>
      <c r="K4875" s="139">
        <f>IFERROR(VLOOKUP(J4875,LISTS!G:H,2,FALSE),"0")</f>
        <v>4</v>
      </c>
      <c r="L4875" s="68">
        <f t="shared" si="244"/>
        <v>4</v>
      </c>
      <c r="M4875" s="112" t="s">
        <v>3021</v>
      </c>
      <c r="N4875" s="140">
        <f>IFERROR(VLOOKUP(M4875,LISTS!G:H,2,FALSE),"0")</f>
        <v>4</v>
      </c>
      <c r="O4875" s="68">
        <f t="shared" si="245"/>
        <v>4</v>
      </c>
      <c r="P4875" s="117" t="s">
        <v>2720</v>
      </c>
      <c r="Q4875" s="117" t="s">
        <v>2794</v>
      </c>
      <c r="R4875" s="117" t="s">
        <v>775</v>
      </c>
      <c r="S4875" s="103" t="s">
        <v>2795</v>
      </c>
      <c r="T4875" s="117" t="s">
        <v>775</v>
      </c>
    </row>
    <row r="4876" spans="1:20">
      <c r="A4876" s="4" t="str">
        <f>VLOOKUP(C4876,STYLES!$A$1:$R$2088,7,FALSE)</f>
        <v>Fleece</v>
      </c>
      <c r="B4876" t="str">
        <f>VLOOKUP(C4876,STYLES!$1:$1048576,6,FALSE)</f>
        <v>Team 365™</v>
      </c>
      <c r="C4876" s="103" t="s">
        <v>2022</v>
      </c>
      <c r="E4876" t="str">
        <f>VLOOKUP(C4876,STYLES!$1:$1048576,12,FALSE)</f>
        <v>Campus Microfleece Jacket</v>
      </c>
      <c r="F4876" s="111" t="s">
        <v>3656</v>
      </c>
      <c r="G4876" s="111" t="s">
        <v>2797</v>
      </c>
      <c r="H4876" s="113" t="str">
        <f>VLOOKUP(C4876,STYLES!$1:$1048576,9,FALSE)</f>
        <v>Active</v>
      </c>
      <c r="I4876" s="113" t="str">
        <f>VLOOKUP(C4876,STYLES!$1:$1048576,10,FALSE)</f>
        <v>Active</v>
      </c>
      <c r="J4876" s="112" t="s">
        <v>3021</v>
      </c>
      <c r="K4876" s="139">
        <f>IFERROR(VLOOKUP(J4876,LISTS!G:H,2,FALSE),"0")</f>
        <v>4</v>
      </c>
      <c r="L4876" s="68">
        <f t="shared" si="244"/>
        <v>4</v>
      </c>
      <c r="M4876" s="112" t="s">
        <v>3021</v>
      </c>
      <c r="N4876" s="140">
        <f>IFERROR(VLOOKUP(M4876,LISTS!G:H,2,FALSE),"0")</f>
        <v>4</v>
      </c>
      <c r="O4876" s="68">
        <f t="shared" si="245"/>
        <v>4</v>
      </c>
      <c r="P4876" s="117" t="s">
        <v>2720</v>
      </c>
      <c r="Q4876" s="117" t="s">
        <v>3206</v>
      </c>
      <c r="R4876" s="117" t="s">
        <v>775</v>
      </c>
      <c r="S4876" s="103" t="s">
        <v>3207</v>
      </c>
      <c r="T4876" s="117" t="s">
        <v>775</v>
      </c>
    </row>
    <row r="4877" spans="1:20">
      <c r="A4877" s="4" t="str">
        <f>VLOOKUP(C4877,STYLES!$A$1:$R$2088,7,FALSE)</f>
        <v>Fleece</v>
      </c>
      <c r="B4877" t="str">
        <f>VLOOKUP(C4877,STYLES!$1:$1048576,6,FALSE)</f>
        <v>Team 365™</v>
      </c>
      <c r="C4877" s="103" t="s">
        <v>2022</v>
      </c>
      <c r="E4877" t="str">
        <f>VLOOKUP(C4877,STYLES!$1:$1048576,12,FALSE)</f>
        <v>Campus Microfleece Jacket</v>
      </c>
      <c r="F4877" s="111" t="s">
        <v>3657</v>
      </c>
      <c r="G4877" s="111" t="s">
        <v>2879</v>
      </c>
      <c r="H4877" s="113" t="str">
        <f>VLOOKUP(C4877,STYLES!$1:$1048576,9,FALSE)</f>
        <v>Active</v>
      </c>
      <c r="I4877" s="113" t="str">
        <f>VLOOKUP(C4877,STYLES!$1:$1048576,10,FALSE)</f>
        <v>Active</v>
      </c>
      <c r="J4877" s="112" t="s">
        <v>3021</v>
      </c>
      <c r="K4877" s="139">
        <f>IFERROR(VLOOKUP(J4877,LISTS!G:H,2,FALSE),"0")</f>
        <v>4</v>
      </c>
      <c r="L4877" s="68">
        <f t="shared" si="244"/>
        <v>4</v>
      </c>
      <c r="M4877" s="112" t="s">
        <v>3021</v>
      </c>
      <c r="N4877" s="140">
        <f>IFERROR(VLOOKUP(M4877,LISTS!G:H,2,FALSE),"0")</f>
        <v>4</v>
      </c>
      <c r="O4877" s="68">
        <f t="shared" si="245"/>
        <v>4</v>
      </c>
      <c r="P4877" s="117" t="s">
        <v>2720</v>
      </c>
      <c r="Q4877" s="117" t="s">
        <v>3630</v>
      </c>
      <c r="R4877" s="117" t="s">
        <v>775</v>
      </c>
      <c r="S4877" s="103" t="s">
        <v>3631</v>
      </c>
      <c r="T4877" s="117" t="s">
        <v>775</v>
      </c>
    </row>
    <row r="4878" spans="1:20">
      <c r="A4878" s="4" t="str">
        <f>VLOOKUP(C4878,STYLES!$A$1:$R$2088,7,FALSE)</f>
        <v>Fleece</v>
      </c>
      <c r="B4878" t="str">
        <f>VLOOKUP(C4878,STYLES!$1:$1048576,6,FALSE)</f>
        <v>Team 365™</v>
      </c>
      <c r="C4878" s="103" t="s">
        <v>2022</v>
      </c>
      <c r="E4878" t="str">
        <f>VLOOKUP(C4878,STYLES!$1:$1048576,12,FALSE)</f>
        <v>Campus Microfleece Jacket</v>
      </c>
      <c r="F4878" s="111" t="s">
        <v>3658</v>
      </c>
      <c r="G4878" s="111" t="s">
        <v>2755</v>
      </c>
      <c r="H4878" s="113" t="str">
        <f>VLOOKUP(C4878,STYLES!$1:$1048576,9,FALSE)</f>
        <v>Active</v>
      </c>
      <c r="I4878" s="113" t="str">
        <f>VLOOKUP(C4878,STYLES!$1:$1048576,10,FALSE)</f>
        <v>Active</v>
      </c>
      <c r="J4878" s="112" t="s">
        <v>3021</v>
      </c>
      <c r="K4878" s="139">
        <f>IFERROR(VLOOKUP(J4878,LISTS!G:H,2,FALSE),"0")</f>
        <v>4</v>
      </c>
      <c r="L4878" s="68">
        <f t="shared" si="244"/>
        <v>4</v>
      </c>
      <c r="M4878" s="112" t="s">
        <v>3021</v>
      </c>
      <c r="N4878" s="140">
        <f>IFERROR(VLOOKUP(M4878,LISTS!G:H,2,FALSE),"0")</f>
        <v>4</v>
      </c>
      <c r="O4878" s="68">
        <f t="shared" si="245"/>
        <v>4</v>
      </c>
      <c r="P4878" s="117" t="s">
        <v>2720</v>
      </c>
      <c r="Q4878" s="117" t="s">
        <v>3633</v>
      </c>
      <c r="R4878" s="117" t="s">
        <v>775</v>
      </c>
      <c r="S4878" s="103" t="s">
        <v>3238</v>
      </c>
      <c r="T4878" s="117" t="s">
        <v>775</v>
      </c>
    </row>
    <row r="4879" spans="1:20">
      <c r="A4879" s="4" t="str">
        <f>VLOOKUP(C4879,STYLES!$A$1:$R$2088,7,FALSE)</f>
        <v>Fleece</v>
      </c>
      <c r="B4879" t="str">
        <f>VLOOKUP(C4879,STYLES!$1:$1048576,6,FALSE)</f>
        <v>Team 365™</v>
      </c>
      <c r="C4879" s="103" t="s">
        <v>2022</v>
      </c>
      <c r="E4879" t="str">
        <f>VLOOKUP(C4879,STYLES!$1:$1048576,12,FALSE)</f>
        <v>Campus Microfleece Jacket</v>
      </c>
      <c r="F4879" s="111" t="s">
        <v>3659</v>
      </c>
      <c r="G4879" s="111" t="s">
        <v>2809</v>
      </c>
      <c r="H4879" s="113" t="str">
        <f>VLOOKUP(C4879,STYLES!$1:$1048576,9,FALSE)</f>
        <v>Active</v>
      </c>
      <c r="I4879" s="113" t="str">
        <f>VLOOKUP(C4879,STYLES!$1:$1048576,10,FALSE)</f>
        <v>Active</v>
      </c>
      <c r="J4879" s="112" t="s">
        <v>3021</v>
      </c>
      <c r="K4879" s="139">
        <f>IFERROR(VLOOKUP(J4879,LISTS!G:H,2,FALSE),"0")</f>
        <v>4</v>
      </c>
      <c r="L4879" s="68">
        <f t="shared" si="244"/>
        <v>4</v>
      </c>
      <c r="M4879" s="112" t="s">
        <v>3021</v>
      </c>
      <c r="N4879" s="140">
        <f>IFERROR(VLOOKUP(M4879,LISTS!G:H,2,FALSE),"0")</f>
        <v>4</v>
      </c>
      <c r="O4879" s="68">
        <f t="shared" si="245"/>
        <v>4</v>
      </c>
      <c r="P4879" s="117" t="s">
        <v>2720</v>
      </c>
      <c r="Q4879" s="117" t="s">
        <v>3368</v>
      </c>
      <c r="R4879" s="117" t="s">
        <v>775</v>
      </c>
      <c r="S4879" s="103" t="s">
        <v>3369</v>
      </c>
      <c r="T4879" s="117" t="s">
        <v>775</v>
      </c>
    </row>
    <row r="4880" spans="1:20">
      <c r="A4880" s="4" t="str">
        <f>VLOOKUP(C4880,STYLES!$A$1:$R$2088,7,FALSE)</f>
        <v>Fleece</v>
      </c>
      <c r="B4880" t="str">
        <f>VLOOKUP(C4880,STYLES!$1:$1048576,6,FALSE)</f>
        <v>Team 365™</v>
      </c>
      <c r="C4880" s="103" t="s">
        <v>2022</v>
      </c>
      <c r="E4880" t="str">
        <f>VLOOKUP(C4880,STYLES!$1:$1048576,12,FALSE)</f>
        <v>Campus Microfleece Jacket</v>
      </c>
      <c r="F4880" s="112" t="s">
        <v>3662</v>
      </c>
      <c r="G4880" s="111" t="s">
        <v>2813</v>
      </c>
      <c r="H4880" s="113" t="str">
        <f>VLOOKUP(C4880,STYLES!$1:$1048576,9,FALSE)</f>
        <v>Active</v>
      </c>
      <c r="I4880" s="113" t="str">
        <f>VLOOKUP(C4880,STYLES!$1:$1048576,10,FALSE)</f>
        <v>Active</v>
      </c>
      <c r="J4880" s="112" t="s">
        <v>3021</v>
      </c>
      <c r="K4880" s="139">
        <f>IFERROR(VLOOKUP(J4880,LISTS!G:H,2,FALSE),"0")</f>
        <v>4</v>
      </c>
      <c r="L4880" s="68">
        <f t="shared" si="244"/>
        <v>4</v>
      </c>
      <c r="M4880" s="112" t="s">
        <v>3021</v>
      </c>
      <c r="N4880" s="140">
        <f>IFERROR(VLOOKUP(M4880,LISTS!G:H,2,FALSE),"0")</f>
        <v>4</v>
      </c>
      <c r="O4880" s="68">
        <f t="shared" si="245"/>
        <v>4</v>
      </c>
      <c r="P4880" s="117" t="s">
        <v>2720</v>
      </c>
      <c r="Q4880" s="117" t="s">
        <v>3085</v>
      </c>
      <c r="R4880" s="117" t="s">
        <v>775</v>
      </c>
      <c r="S4880" s="103" t="s">
        <v>3086</v>
      </c>
      <c r="T4880" s="117" t="s">
        <v>775</v>
      </c>
    </row>
    <row r="4881" spans="1:21">
      <c r="A4881" s="4"/>
      <c r="F4881" s="112"/>
      <c r="G4881" s="111"/>
      <c r="I4881" s="130"/>
      <c r="J4881" s="112"/>
      <c r="K4881" s="139"/>
      <c r="L4881" s="60">
        <f>SUM(L4867:L4880)</f>
        <v>56</v>
      </c>
      <c r="M4881" s="112"/>
      <c r="N4881" s="140"/>
      <c r="O4881" s="60">
        <f>SUM(O4867:O4880)</f>
        <v>56</v>
      </c>
      <c r="Q4881" s="117"/>
      <c r="R4881" s="117"/>
      <c r="S4881" s="103"/>
      <c r="T4881" s="103"/>
    </row>
    <row r="4882" spans="1:21">
      <c r="A4882" s="4" t="str">
        <f>VLOOKUP(C4882,STYLES!$A$1:$R$2088,7,FALSE)</f>
        <v>Fleece</v>
      </c>
      <c r="B4882" t="str">
        <f>VLOOKUP(C4882,STYLES!$1:$1048576,6,FALSE)</f>
        <v>Team 365™</v>
      </c>
      <c r="C4882" s="103" t="s">
        <v>2023</v>
      </c>
      <c r="E4882" t="str">
        <f>VLOOKUP(C4882,STYLES!$1:$1048576,12,FALSE)</f>
        <v>Pride Microfleece Jacket</v>
      </c>
      <c r="F4882" s="111" t="s">
        <v>2718</v>
      </c>
      <c r="G4882" s="111" t="s">
        <v>2718</v>
      </c>
      <c r="H4882" s="113" t="str">
        <f>VLOOKUP(C4882,STYLES!$1:$1048576,9,FALSE)</f>
        <v>Active</v>
      </c>
      <c r="I4882" s="113" t="str">
        <f>VLOOKUP(C4882,STYLES!$1:$1048576,10,FALSE)</f>
        <v>Active</v>
      </c>
      <c r="J4882" s="112" t="s">
        <v>2719</v>
      </c>
      <c r="K4882" s="139">
        <f>IFERROR(VLOOKUP(J4882,LISTS!G:H,2,FALSE),"0")</f>
        <v>8</v>
      </c>
      <c r="L4882" s="68">
        <f t="shared" si="244"/>
        <v>8</v>
      </c>
      <c r="M4882" s="112" t="s">
        <v>2719</v>
      </c>
      <c r="N4882" s="140">
        <f>IFERROR(VLOOKUP(M4882,LISTS!G:H,2,FALSE),"0")</f>
        <v>8</v>
      </c>
      <c r="O4882" s="68">
        <f t="shared" si="245"/>
        <v>8</v>
      </c>
      <c r="P4882" s="117" t="s">
        <v>2720</v>
      </c>
      <c r="Q4882" s="101" t="s">
        <v>2721</v>
      </c>
      <c r="R4882" s="117" t="s">
        <v>775</v>
      </c>
      <c r="S4882" s="112" t="s">
        <v>2722</v>
      </c>
      <c r="T4882" s="117" t="s">
        <v>775</v>
      </c>
    </row>
    <row r="4883" spans="1:21">
      <c r="A4883" s="4" t="str">
        <f>VLOOKUP(C4883,STYLES!$A$1:$R$2088,7,FALSE)</f>
        <v>Fleece</v>
      </c>
      <c r="B4883" t="str">
        <f>VLOOKUP(C4883,STYLES!$1:$1048576,6,FALSE)</f>
        <v>Team 365™</v>
      </c>
      <c r="C4883" s="103" t="s">
        <v>2023</v>
      </c>
      <c r="E4883" t="str">
        <f>VLOOKUP(C4883,STYLES!$1:$1048576,12,FALSE)</f>
        <v>Pride Microfleece Jacket</v>
      </c>
      <c r="F4883" s="111" t="s">
        <v>3648</v>
      </c>
      <c r="G4883" s="111" t="s">
        <v>2740</v>
      </c>
      <c r="H4883" s="113" t="str">
        <f>VLOOKUP(C4883,STYLES!$1:$1048576,9,FALSE)</f>
        <v>Active</v>
      </c>
      <c r="I4883" s="113" t="str">
        <f>VLOOKUP(C4883,STYLES!$1:$1048576,10,FALSE)</f>
        <v>Active</v>
      </c>
      <c r="J4883" s="112" t="s">
        <v>2719</v>
      </c>
      <c r="K4883" s="139">
        <f>IFERROR(VLOOKUP(J4883,LISTS!G:H,2,FALSE),"0")</f>
        <v>8</v>
      </c>
      <c r="L4883" s="68">
        <f t="shared" si="244"/>
        <v>8</v>
      </c>
      <c r="M4883" s="112" t="s">
        <v>2719</v>
      </c>
      <c r="N4883" s="140">
        <f>IFERROR(VLOOKUP(M4883,LISTS!G:H,2,FALSE),"0")</f>
        <v>8</v>
      </c>
      <c r="O4883" s="68">
        <f t="shared" si="245"/>
        <v>8</v>
      </c>
      <c r="P4883" s="117" t="s">
        <v>2720</v>
      </c>
      <c r="Q4883" s="117" t="s">
        <v>3619</v>
      </c>
      <c r="R4883" s="117" t="s">
        <v>775</v>
      </c>
      <c r="S4883" s="103" t="s">
        <v>3620</v>
      </c>
      <c r="T4883" s="117" t="s">
        <v>775</v>
      </c>
    </row>
    <row r="4884" spans="1:21" s="210" customFormat="1">
      <c r="A4884" s="302" t="str">
        <f>VLOOKUP(C4884,STYLES!$A$1:$R$2088,7,FALSE)</f>
        <v>Fleece</v>
      </c>
      <c r="B4884" s="210" t="str">
        <f>VLOOKUP(C4884,STYLES!$1:$1048576,6,FALSE)</f>
        <v>Team 365™</v>
      </c>
      <c r="C4884" s="303" t="s">
        <v>2023</v>
      </c>
      <c r="D4884" s="296"/>
      <c r="E4884" s="210" t="str">
        <f>VLOOKUP(C4884,STYLES!$1:$1048576,12,FALSE)</f>
        <v>Pride Microfleece Jacket</v>
      </c>
      <c r="F4884" s="304" t="s">
        <v>3649</v>
      </c>
      <c r="G4884" s="304" t="s">
        <v>2732</v>
      </c>
      <c r="H4884" s="297" t="s">
        <v>261</v>
      </c>
      <c r="I4884" s="297" t="s">
        <v>261</v>
      </c>
      <c r="J4884" s="305" t="s">
        <v>2719</v>
      </c>
      <c r="K4884" s="298">
        <f>IFERROR(VLOOKUP(J4884,LISTS!G:H,2,FALSE),"0")</f>
        <v>8</v>
      </c>
      <c r="L4884" s="210" t="str">
        <f t="shared" si="244"/>
        <v/>
      </c>
      <c r="M4884" s="305" t="s">
        <v>2719</v>
      </c>
      <c r="N4884" s="300">
        <f>IFERROR(VLOOKUP(M4884,LISTS!G:H,2,FALSE),"0")</f>
        <v>8</v>
      </c>
      <c r="O4884" s="210" t="str">
        <f t="shared" si="245"/>
        <v/>
      </c>
      <c r="P4884" s="301" t="s">
        <v>2720</v>
      </c>
      <c r="Q4884" s="301" t="s">
        <v>3622</v>
      </c>
      <c r="R4884" s="301" t="s">
        <v>775</v>
      </c>
      <c r="S4884" s="303" t="s">
        <v>3623</v>
      </c>
      <c r="T4884" s="301" t="s">
        <v>775</v>
      </c>
      <c r="U4884" s="305" t="s">
        <v>3036</v>
      </c>
    </row>
    <row r="4885" spans="1:21">
      <c r="A4885" s="4" t="str">
        <f>VLOOKUP(C4885,STYLES!$A$1:$R$2088,7,FALSE)</f>
        <v>Fleece</v>
      </c>
      <c r="B4885" t="str">
        <f>VLOOKUP(C4885,STYLES!$1:$1048576,6,FALSE)</f>
        <v>Team 365™</v>
      </c>
      <c r="C4885" s="103" t="s">
        <v>2023</v>
      </c>
      <c r="E4885" t="str">
        <f>VLOOKUP(C4885,STYLES!$1:$1048576,12,FALSE)</f>
        <v>Pride Microfleece Jacket</v>
      </c>
      <c r="F4885" s="111" t="s">
        <v>3650</v>
      </c>
      <c r="G4885" s="111" t="s">
        <v>2763</v>
      </c>
      <c r="H4885" s="113" t="str">
        <f>VLOOKUP(C4885,STYLES!$1:$1048576,9,FALSE)</f>
        <v>Active</v>
      </c>
      <c r="I4885" s="113" t="str">
        <f>VLOOKUP(C4885,STYLES!$1:$1048576,10,FALSE)</f>
        <v>Active</v>
      </c>
      <c r="J4885" s="112" t="s">
        <v>2719</v>
      </c>
      <c r="K4885" s="139">
        <f>IFERROR(VLOOKUP(J4885,LISTS!G:H,2,FALSE),"0")</f>
        <v>8</v>
      </c>
      <c r="L4885" s="68">
        <f t="shared" si="244"/>
        <v>8</v>
      </c>
      <c r="M4885" s="112" t="s">
        <v>2719</v>
      </c>
      <c r="N4885" s="140">
        <f>IFERROR(VLOOKUP(M4885,LISTS!G:H,2,FALSE),"0")</f>
        <v>8</v>
      </c>
      <c r="O4885" s="68">
        <f t="shared" si="245"/>
        <v>8</v>
      </c>
      <c r="P4885" s="117" t="s">
        <v>2720</v>
      </c>
      <c r="Q4885" s="117" t="s">
        <v>2783</v>
      </c>
      <c r="R4885" s="117" t="s">
        <v>775</v>
      </c>
      <c r="S4885" s="103" t="s">
        <v>2922</v>
      </c>
      <c r="T4885" s="117" t="s">
        <v>775</v>
      </c>
    </row>
    <row r="4886" spans="1:21" s="210" customFormat="1">
      <c r="A4886" s="302" t="str">
        <f>VLOOKUP(C4886,STYLES!$A$1:$R$2088,7,FALSE)</f>
        <v>Fleece</v>
      </c>
      <c r="B4886" s="210" t="str">
        <f>VLOOKUP(C4886,STYLES!$1:$1048576,6,FALSE)</f>
        <v>Team 365™</v>
      </c>
      <c r="C4886" s="303" t="s">
        <v>2023</v>
      </c>
      <c r="D4886" s="296"/>
      <c r="E4886" s="210" t="str">
        <f>VLOOKUP(C4886,STYLES!$1:$1048576,12,FALSE)</f>
        <v>Pride Microfleece Jacket</v>
      </c>
      <c r="F4886" s="304" t="s">
        <v>3655</v>
      </c>
      <c r="G4886" s="304" t="s">
        <v>2724</v>
      </c>
      <c r="H4886" s="297" t="s">
        <v>261</v>
      </c>
      <c r="I4886" s="297" t="s">
        <v>261</v>
      </c>
      <c r="J4886" s="305" t="s">
        <v>2719</v>
      </c>
      <c r="K4886" s="298">
        <f>IFERROR(VLOOKUP(J4886,LISTS!G:H,2,FALSE),"0")</f>
        <v>8</v>
      </c>
      <c r="L4886" s="210" t="str">
        <f t="shared" si="244"/>
        <v/>
      </c>
      <c r="M4886" s="305" t="s">
        <v>2719</v>
      </c>
      <c r="N4886" s="300">
        <f>IFERROR(VLOOKUP(M4886,LISTS!G:H,2,FALSE),"0")</f>
        <v>8</v>
      </c>
      <c r="O4886" s="210" t="str">
        <f t="shared" si="245"/>
        <v/>
      </c>
      <c r="P4886" s="301" t="s">
        <v>2720</v>
      </c>
      <c r="Q4886" s="301" t="s">
        <v>2794</v>
      </c>
      <c r="R4886" s="301" t="s">
        <v>775</v>
      </c>
      <c r="S4886" s="303" t="s">
        <v>2795</v>
      </c>
      <c r="T4886" s="301" t="s">
        <v>775</v>
      </c>
      <c r="U4886" s="305" t="s">
        <v>3036</v>
      </c>
    </row>
    <row r="4887" spans="1:21" s="210" customFormat="1">
      <c r="A4887" s="302" t="str">
        <f>VLOOKUP(C4887,STYLES!$A$1:$R$2088,7,FALSE)</f>
        <v>Fleece</v>
      </c>
      <c r="B4887" s="210" t="str">
        <f>VLOOKUP(C4887,STYLES!$1:$1048576,6,FALSE)</f>
        <v>Team 365™</v>
      </c>
      <c r="C4887" s="303" t="s">
        <v>2023</v>
      </c>
      <c r="D4887" s="296"/>
      <c r="E4887" s="210" t="str">
        <f>VLOOKUP(C4887,STYLES!$1:$1048576,12,FALSE)</f>
        <v>Pride Microfleece Jacket</v>
      </c>
      <c r="F4887" s="304" t="s">
        <v>3658</v>
      </c>
      <c r="G4887" s="304" t="s">
        <v>2755</v>
      </c>
      <c r="H4887" s="297" t="s">
        <v>261</v>
      </c>
      <c r="I4887" s="297" t="s">
        <v>261</v>
      </c>
      <c r="J4887" s="305" t="s">
        <v>2719</v>
      </c>
      <c r="K4887" s="298">
        <f>IFERROR(VLOOKUP(J4887,LISTS!G:H,2,FALSE),"0")</f>
        <v>8</v>
      </c>
      <c r="L4887" s="210" t="str">
        <f t="shared" si="244"/>
        <v/>
      </c>
      <c r="M4887" s="305" t="s">
        <v>2719</v>
      </c>
      <c r="N4887" s="300">
        <f>IFERROR(VLOOKUP(M4887,LISTS!G:H,2,FALSE),"0")</f>
        <v>8</v>
      </c>
      <c r="O4887" s="210" t="str">
        <f t="shared" si="245"/>
        <v/>
      </c>
      <c r="P4887" s="301" t="s">
        <v>2720</v>
      </c>
      <c r="Q4887" s="301" t="s">
        <v>3633</v>
      </c>
      <c r="R4887" s="301" t="s">
        <v>775</v>
      </c>
      <c r="S4887" s="303" t="s">
        <v>3238</v>
      </c>
      <c r="T4887" s="301" t="s">
        <v>775</v>
      </c>
      <c r="U4887" s="305" t="s">
        <v>3036</v>
      </c>
    </row>
    <row r="4888" spans="1:21" s="12" customFormat="1">
      <c r="A4888" s="59" t="str">
        <f>VLOOKUP(C4888,STYLES!$A$1:$R$2088,7,FALSE)</f>
        <v>Fleece</v>
      </c>
      <c r="B4888" s="12" t="str">
        <f>VLOOKUP(C4888,STYLES!$1:$1048576,6,FALSE)</f>
        <v>Team 365™</v>
      </c>
      <c r="C4888" s="106" t="s">
        <v>2023</v>
      </c>
      <c r="D4888" s="18"/>
      <c r="E4888" s="12" t="str">
        <f>VLOOKUP(C4888,STYLES!$1:$1048576,12,FALSE)</f>
        <v>Pride Microfleece Jacket</v>
      </c>
      <c r="F4888" s="115" t="s">
        <v>3659</v>
      </c>
      <c r="G4888" s="114" t="s">
        <v>2809</v>
      </c>
      <c r="H4888" s="116" t="s">
        <v>437</v>
      </c>
      <c r="I4888" s="116" t="s">
        <v>437</v>
      </c>
      <c r="J4888" s="115" t="s">
        <v>2719</v>
      </c>
      <c r="K4888" s="194">
        <f>IFERROR(VLOOKUP(J4888,LISTS!G:H,2,FALSE),"0")</f>
        <v>8</v>
      </c>
      <c r="L4888" s="12" t="str">
        <f t="shared" si="244"/>
        <v/>
      </c>
      <c r="M4888" s="115" t="s">
        <v>2719</v>
      </c>
      <c r="N4888" s="195">
        <f>IFERROR(VLOOKUP(M4888,LISTS!G:H,2,FALSE),"0")</f>
        <v>8</v>
      </c>
      <c r="O4888" s="12" t="str">
        <f t="shared" si="245"/>
        <v/>
      </c>
      <c r="P4888" s="128" t="s">
        <v>2720</v>
      </c>
      <c r="Q4888" s="128" t="s">
        <v>3368</v>
      </c>
      <c r="R4888" s="128" t="s">
        <v>775</v>
      </c>
      <c r="S4888" s="106" t="s">
        <v>3369</v>
      </c>
      <c r="T4888" s="128" t="s">
        <v>775</v>
      </c>
      <c r="U4888" s="128" t="s">
        <v>2769</v>
      </c>
    </row>
    <row r="4889" spans="1:21">
      <c r="A4889" s="4"/>
      <c r="F4889" s="112"/>
      <c r="G4889" s="111"/>
      <c r="I4889" s="130"/>
      <c r="J4889" s="112"/>
      <c r="K4889" s="139"/>
      <c r="L4889" s="60">
        <f>SUM(L4882:L4888)</f>
        <v>24</v>
      </c>
      <c r="M4889" s="112"/>
      <c r="N4889" s="140"/>
      <c r="O4889" s="60">
        <f>SUM(O4882:O4888)</f>
        <v>24</v>
      </c>
      <c r="Q4889" s="117"/>
      <c r="R4889" s="117"/>
      <c r="S4889" s="103"/>
      <c r="T4889" s="103"/>
    </row>
    <row r="4890" spans="1:21">
      <c r="A4890" s="4" t="str">
        <f>VLOOKUP(C4890,STYLES!$A$1:$R$2088,7,FALSE)</f>
        <v>Fleece</v>
      </c>
      <c r="B4890" t="str">
        <f>VLOOKUP(C4890,STYLES!$1:$1048576,6,FALSE)</f>
        <v>Team 365™</v>
      </c>
      <c r="C4890" s="103" t="s">
        <v>2027</v>
      </c>
      <c r="E4890" t="str">
        <f>VLOOKUP(C4890,STYLES!$1:$1048576,12,FALSE)</f>
        <v>Pride Microfleece Jacket</v>
      </c>
      <c r="F4890" s="111" t="s">
        <v>2718</v>
      </c>
      <c r="G4890" s="111" t="s">
        <v>2718</v>
      </c>
      <c r="H4890" s="113" t="str">
        <f>VLOOKUP(C4890,STYLES!$1:$1048576,9,FALSE)</f>
        <v>Active</v>
      </c>
      <c r="I4890" s="297" t="s">
        <v>261</v>
      </c>
      <c r="J4890" s="112" t="s">
        <v>2745</v>
      </c>
      <c r="K4890" s="139">
        <f>IFERROR(VLOOKUP(J4890,LISTS!G:H,2,FALSE),"0")</f>
        <v>7</v>
      </c>
      <c r="L4890" s="68">
        <f t="shared" si="244"/>
        <v>7</v>
      </c>
      <c r="M4890" s="112" t="s">
        <v>2745</v>
      </c>
      <c r="N4890" s="140">
        <f>IFERROR(VLOOKUP(M4890,LISTS!G:H,2,FALSE),"0")</f>
        <v>7</v>
      </c>
      <c r="O4890" s="68" t="str">
        <f t="shared" si="245"/>
        <v/>
      </c>
      <c r="P4890" s="117" t="s">
        <v>2720</v>
      </c>
      <c r="Q4890" s="101" t="s">
        <v>2721</v>
      </c>
      <c r="R4890" s="117" t="s">
        <v>775</v>
      </c>
      <c r="S4890" s="112" t="s">
        <v>2722</v>
      </c>
      <c r="T4890" s="117" t="s">
        <v>775</v>
      </c>
      <c r="U4890" s="301" t="s">
        <v>3730</v>
      </c>
    </row>
    <row r="4891" spans="1:21">
      <c r="A4891" s="4" t="str">
        <f>VLOOKUP(C4891,STYLES!$A$1:$R$2088,7,FALSE)</f>
        <v>Fleece</v>
      </c>
      <c r="B4891" t="str">
        <f>VLOOKUP(C4891,STYLES!$1:$1048576,6,FALSE)</f>
        <v>Team 365™</v>
      </c>
      <c r="C4891" s="103" t="s">
        <v>2027</v>
      </c>
      <c r="E4891" t="str">
        <f>VLOOKUP(C4891,STYLES!$1:$1048576,12,FALSE)</f>
        <v>Pride Microfleece Jacket</v>
      </c>
      <c r="F4891" s="111" t="s">
        <v>3648</v>
      </c>
      <c r="G4891" s="111" t="s">
        <v>2740</v>
      </c>
      <c r="H4891" s="113" t="str">
        <f>VLOOKUP(C4891,STYLES!$1:$1048576,9,FALSE)</f>
        <v>Active</v>
      </c>
      <c r="I4891" s="297" t="s">
        <v>261</v>
      </c>
      <c r="J4891" s="112" t="s">
        <v>2745</v>
      </c>
      <c r="K4891" s="139">
        <f>IFERROR(VLOOKUP(J4891,LISTS!G:H,2,FALSE),"0")</f>
        <v>7</v>
      </c>
      <c r="L4891" s="68">
        <f t="shared" si="244"/>
        <v>7</v>
      </c>
      <c r="M4891" s="112" t="s">
        <v>2745</v>
      </c>
      <c r="N4891" s="140">
        <f>IFERROR(VLOOKUP(M4891,LISTS!G:H,2,FALSE),"0")</f>
        <v>7</v>
      </c>
      <c r="O4891" s="68" t="str">
        <f t="shared" si="245"/>
        <v/>
      </c>
      <c r="P4891" s="117" t="s">
        <v>2720</v>
      </c>
      <c r="Q4891" s="117" t="s">
        <v>3619</v>
      </c>
      <c r="R4891" s="117" t="s">
        <v>775</v>
      </c>
      <c r="S4891" s="103" t="s">
        <v>3620</v>
      </c>
      <c r="T4891" s="117" t="s">
        <v>775</v>
      </c>
      <c r="U4891" s="301" t="s">
        <v>3730</v>
      </c>
    </row>
    <row r="4892" spans="1:21" s="210" customFormat="1">
      <c r="A4892" s="302" t="str">
        <f>VLOOKUP(C4892,STYLES!$A$1:$R$2088,7,FALSE)</f>
        <v>Fleece</v>
      </c>
      <c r="B4892" s="210" t="str">
        <f>VLOOKUP(C4892,STYLES!$1:$1048576,6,FALSE)</f>
        <v>Team 365™</v>
      </c>
      <c r="C4892" s="303" t="s">
        <v>2027</v>
      </c>
      <c r="D4892" s="296"/>
      <c r="E4892" s="210" t="str">
        <f>VLOOKUP(C4892,STYLES!$1:$1048576,12,FALSE)</f>
        <v>Pride Microfleece Jacket</v>
      </c>
      <c r="F4892" s="304" t="s">
        <v>3649</v>
      </c>
      <c r="G4892" s="304" t="s">
        <v>2732</v>
      </c>
      <c r="H4892" s="297" t="s">
        <v>261</v>
      </c>
      <c r="I4892" s="297" t="s">
        <v>261</v>
      </c>
      <c r="J4892" s="305" t="s">
        <v>2745</v>
      </c>
      <c r="K4892" s="298">
        <f>IFERROR(VLOOKUP(J4892,LISTS!G:H,2,FALSE),"0")</f>
        <v>7</v>
      </c>
      <c r="L4892" s="210" t="str">
        <f t="shared" ref="L4892:L4955" si="247">IF(OR(H4892="ACTIVE",H4892="NEW",H4892="DNR",H4892="Pre-Closeout"),K4892,"")</f>
        <v/>
      </c>
      <c r="M4892" s="305" t="s">
        <v>2745</v>
      </c>
      <c r="N4892" s="300">
        <f>IFERROR(VLOOKUP(M4892,LISTS!G:H,2,FALSE),"0")</f>
        <v>7</v>
      </c>
      <c r="O4892" s="210" t="str">
        <f t="shared" si="245"/>
        <v/>
      </c>
      <c r="P4892" s="301" t="s">
        <v>2720</v>
      </c>
      <c r="Q4892" s="301" t="s">
        <v>3622</v>
      </c>
      <c r="R4892" s="301" t="s">
        <v>775</v>
      </c>
      <c r="S4892" s="303" t="s">
        <v>3623</v>
      </c>
      <c r="T4892" s="301" t="s">
        <v>775</v>
      </c>
      <c r="U4892" s="305" t="s">
        <v>3036</v>
      </c>
    </row>
    <row r="4893" spans="1:21">
      <c r="A4893" s="4" t="str">
        <f>VLOOKUP(C4893,STYLES!$A$1:$R$2088,7,FALSE)</f>
        <v>Fleece</v>
      </c>
      <c r="B4893" t="str">
        <f>VLOOKUP(C4893,STYLES!$1:$1048576,6,FALSE)</f>
        <v>Team 365™</v>
      </c>
      <c r="C4893" s="103" t="s">
        <v>2027</v>
      </c>
      <c r="E4893" t="str">
        <f>VLOOKUP(C4893,STYLES!$1:$1048576,12,FALSE)</f>
        <v>Pride Microfleece Jacket</v>
      </c>
      <c r="F4893" s="111" t="s">
        <v>3650</v>
      </c>
      <c r="G4893" s="111" t="s">
        <v>2763</v>
      </c>
      <c r="H4893" s="113" t="str">
        <f>VLOOKUP(C4893,STYLES!$1:$1048576,9,FALSE)</f>
        <v>Active</v>
      </c>
      <c r="I4893" s="113" t="str">
        <f>VLOOKUP(C4893,STYLES!$1:$1048576,10,FALSE)</f>
        <v>Active</v>
      </c>
      <c r="J4893" s="112" t="s">
        <v>2745</v>
      </c>
      <c r="K4893" s="139">
        <f>IFERROR(VLOOKUP(J4893,LISTS!G:H,2,FALSE),"0")</f>
        <v>7</v>
      </c>
      <c r="L4893" s="68">
        <f t="shared" si="247"/>
        <v>7</v>
      </c>
      <c r="M4893" s="112" t="s">
        <v>2745</v>
      </c>
      <c r="N4893" s="140">
        <f>IFERROR(VLOOKUP(M4893,LISTS!G:H,2,FALSE),"0")</f>
        <v>7</v>
      </c>
      <c r="O4893" s="68">
        <f t="shared" si="245"/>
        <v>7</v>
      </c>
      <c r="P4893" s="117" t="s">
        <v>2720</v>
      </c>
      <c r="Q4893" s="117" t="s">
        <v>2783</v>
      </c>
      <c r="R4893" s="117" t="s">
        <v>775</v>
      </c>
      <c r="S4893" s="103" t="s">
        <v>2922</v>
      </c>
      <c r="T4893" s="117" t="s">
        <v>775</v>
      </c>
    </row>
    <row r="4894" spans="1:21" s="210" customFormat="1">
      <c r="A4894" s="302" t="str">
        <f>VLOOKUP(C4894,STYLES!$A$1:$R$2088,7,FALSE)</f>
        <v>Fleece</v>
      </c>
      <c r="B4894" s="210" t="str">
        <f>VLOOKUP(C4894,STYLES!$1:$1048576,6,FALSE)</f>
        <v>Team 365™</v>
      </c>
      <c r="C4894" s="303" t="s">
        <v>2027</v>
      </c>
      <c r="D4894" s="296"/>
      <c r="E4894" s="210" t="str">
        <f>VLOOKUP(C4894,STYLES!$1:$1048576,12,FALSE)</f>
        <v>Pride Microfleece Jacket</v>
      </c>
      <c r="F4894" s="304" t="s">
        <v>3655</v>
      </c>
      <c r="G4894" s="304" t="s">
        <v>2724</v>
      </c>
      <c r="H4894" s="297" t="s">
        <v>261</v>
      </c>
      <c r="I4894" s="297" t="s">
        <v>261</v>
      </c>
      <c r="J4894" s="305" t="s">
        <v>2745</v>
      </c>
      <c r="K4894" s="298">
        <f>IFERROR(VLOOKUP(J4894,LISTS!G:H,2,FALSE),"0")</f>
        <v>7</v>
      </c>
      <c r="L4894" s="210" t="str">
        <f t="shared" si="247"/>
        <v/>
      </c>
      <c r="M4894" s="305" t="s">
        <v>2745</v>
      </c>
      <c r="N4894" s="300">
        <f>IFERROR(VLOOKUP(M4894,LISTS!G:H,2,FALSE),"0")</f>
        <v>7</v>
      </c>
      <c r="O4894" s="210" t="str">
        <f t="shared" si="245"/>
        <v/>
      </c>
      <c r="P4894" s="301" t="s">
        <v>2720</v>
      </c>
      <c r="Q4894" s="301" t="s">
        <v>2794</v>
      </c>
      <c r="R4894" s="301" t="s">
        <v>775</v>
      </c>
      <c r="S4894" s="303" t="s">
        <v>2795</v>
      </c>
      <c r="T4894" s="301" t="s">
        <v>775</v>
      </c>
      <c r="U4894" s="305" t="s">
        <v>3036</v>
      </c>
    </row>
    <row r="4895" spans="1:21" s="210" customFormat="1">
      <c r="A4895" s="302" t="str">
        <f>VLOOKUP(C4895,STYLES!$A$1:$R$2088,7,FALSE)</f>
        <v>Fleece</v>
      </c>
      <c r="B4895" s="210" t="str">
        <f>VLOOKUP(C4895,STYLES!$1:$1048576,6,FALSE)</f>
        <v>Team 365™</v>
      </c>
      <c r="C4895" s="303" t="s">
        <v>2027</v>
      </c>
      <c r="D4895" s="296"/>
      <c r="E4895" s="210" t="str">
        <f>VLOOKUP(C4895,STYLES!$1:$1048576,12,FALSE)</f>
        <v>Pride Microfleece Jacket</v>
      </c>
      <c r="F4895" s="304" t="s">
        <v>3658</v>
      </c>
      <c r="G4895" s="304" t="s">
        <v>2755</v>
      </c>
      <c r="H4895" s="297" t="s">
        <v>261</v>
      </c>
      <c r="I4895" s="297" t="s">
        <v>261</v>
      </c>
      <c r="J4895" s="305" t="s">
        <v>2745</v>
      </c>
      <c r="K4895" s="298">
        <f>IFERROR(VLOOKUP(J4895,LISTS!G:H,2,FALSE),"0")</f>
        <v>7</v>
      </c>
      <c r="L4895" s="210" t="str">
        <f t="shared" si="247"/>
        <v/>
      </c>
      <c r="M4895" s="305" t="s">
        <v>2745</v>
      </c>
      <c r="N4895" s="300">
        <f>IFERROR(VLOOKUP(M4895,LISTS!G:H,2,FALSE),"0")</f>
        <v>7</v>
      </c>
      <c r="O4895" s="210" t="str">
        <f t="shared" si="245"/>
        <v/>
      </c>
      <c r="P4895" s="301" t="s">
        <v>2720</v>
      </c>
      <c r="Q4895" s="301" t="s">
        <v>3633</v>
      </c>
      <c r="R4895" s="301" t="s">
        <v>775</v>
      </c>
      <c r="S4895" s="303" t="s">
        <v>3238</v>
      </c>
      <c r="T4895" s="301" t="s">
        <v>775</v>
      </c>
      <c r="U4895" s="305" t="s">
        <v>3036</v>
      </c>
    </row>
    <row r="4896" spans="1:21" s="12" customFormat="1">
      <c r="A4896" s="59" t="str">
        <f>VLOOKUP(C4896,STYLES!$A$1:$R$2088,7,FALSE)</f>
        <v>Fleece</v>
      </c>
      <c r="B4896" s="12" t="str">
        <f>VLOOKUP(C4896,STYLES!$1:$1048576,6,FALSE)</f>
        <v>Team 365™</v>
      </c>
      <c r="C4896" s="106" t="s">
        <v>2027</v>
      </c>
      <c r="D4896" s="18"/>
      <c r="E4896" s="12" t="str">
        <f>VLOOKUP(C4896,STYLES!$1:$1048576,12,FALSE)</f>
        <v>Pride Microfleece Jacket</v>
      </c>
      <c r="F4896" s="115" t="s">
        <v>3659</v>
      </c>
      <c r="G4896" s="114" t="s">
        <v>2809</v>
      </c>
      <c r="H4896" s="116" t="s">
        <v>437</v>
      </c>
      <c r="I4896" s="116" t="s">
        <v>437</v>
      </c>
      <c r="J4896" s="115" t="s">
        <v>2745</v>
      </c>
      <c r="K4896" s="194">
        <f>IFERROR(VLOOKUP(J4896,LISTS!G:H,2,FALSE),"0")</f>
        <v>7</v>
      </c>
      <c r="L4896" s="12" t="str">
        <f t="shared" si="247"/>
        <v/>
      </c>
      <c r="M4896" s="115" t="s">
        <v>2745</v>
      </c>
      <c r="N4896" s="195">
        <f>IFERROR(VLOOKUP(M4896,LISTS!G:H,2,FALSE),"0")</f>
        <v>7</v>
      </c>
      <c r="O4896" s="12" t="str">
        <f t="shared" si="245"/>
        <v/>
      </c>
      <c r="P4896" s="128" t="s">
        <v>2720</v>
      </c>
      <c r="Q4896" s="128" t="s">
        <v>3368</v>
      </c>
      <c r="R4896" s="128" t="s">
        <v>775</v>
      </c>
      <c r="S4896" s="106" t="s">
        <v>3369</v>
      </c>
      <c r="T4896" s="128" t="s">
        <v>775</v>
      </c>
      <c r="U4896" s="128" t="s">
        <v>2769</v>
      </c>
    </row>
    <row r="4897" spans="1:20">
      <c r="A4897" s="4"/>
      <c r="F4897" s="112"/>
      <c r="G4897" s="111"/>
      <c r="I4897" s="130"/>
      <c r="J4897" s="112"/>
      <c r="K4897" s="139"/>
      <c r="L4897" s="60">
        <f>SUM(L4890:L4896)</f>
        <v>21</v>
      </c>
      <c r="M4897" s="112"/>
      <c r="N4897" s="140"/>
      <c r="O4897" s="60">
        <f>SUM(O4890:O4896)</f>
        <v>7</v>
      </c>
      <c r="Q4897" s="117"/>
      <c r="R4897" s="117"/>
      <c r="S4897" s="103"/>
      <c r="T4897" s="103"/>
    </row>
    <row r="4898" spans="1:20">
      <c r="A4898" s="4" t="str">
        <f>VLOOKUP(C4898,STYLES!$A$1:$R$2088,7,FALSE)</f>
        <v>Bottoms</v>
      </c>
      <c r="B4898" t="str">
        <f>VLOOKUP(C4898,STYLES!$1:$1048576,6,FALSE)</f>
        <v>Team 365™</v>
      </c>
      <c r="C4898" s="103" t="s">
        <v>1936</v>
      </c>
      <c r="E4898" t="str">
        <f>VLOOKUP(C4898,STYLES!$1:$1048576,12,FALSE)</f>
        <v>Tournament Short</v>
      </c>
      <c r="F4898" s="111" t="s">
        <v>3613</v>
      </c>
      <c r="G4898" s="111" t="s">
        <v>2718</v>
      </c>
      <c r="H4898" s="113" t="str">
        <f>VLOOKUP(C4898,STYLES!$1:$1048576,9,FALSE)</f>
        <v>DROP - Pre-Closeout</v>
      </c>
      <c r="I4898" s="113" t="str">
        <f>VLOOKUP(C4898,STYLES!$1:$1048576,10,FALSE)</f>
        <v>DROP - Pre-Closeout</v>
      </c>
      <c r="J4898" s="112" t="s">
        <v>2719</v>
      </c>
      <c r="K4898" s="139">
        <f>IFERROR(VLOOKUP(J4898,LISTS!G:H,2,FALSE),"0")</f>
        <v>8</v>
      </c>
      <c r="L4898" s="68" t="str">
        <f t="shared" si="247"/>
        <v/>
      </c>
      <c r="M4898" s="112" t="s">
        <v>2719</v>
      </c>
      <c r="N4898" s="140">
        <f>IFERROR(VLOOKUP(M4898,LISTS!G:H,2,FALSE),"0")</f>
        <v>8</v>
      </c>
      <c r="O4898" s="68" t="str">
        <f t="shared" si="245"/>
        <v/>
      </c>
      <c r="P4898" s="117" t="s">
        <v>2720</v>
      </c>
      <c r="Q4898" s="101" t="s">
        <v>2721</v>
      </c>
      <c r="R4898" s="117" t="s">
        <v>2787</v>
      </c>
      <c r="S4898" s="112" t="s">
        <v>2722</v>
      </c>
      <c r="T4898" s="103" t="s">
        <v>2788</v>
      </c>
    </row>
    <row r="4899" spans="1:20">
      <c r="A4899" s="4" t="str">
        <f>VLOOKUP(C4899,STYLES!$A$1:$R$2088,7,FALSE)</f>
        <v>Bottoms</v>
      </c>
      <c r="B4899" t="str">
        <f>VLOOKUP(C4899,STYLES!$1:$1048576,6,FALSE)</f>
        <v>Team 365™</v>
      </c>
      <c r="C4899" s="103" t="s">
        <v>1936</v>
      </c>
      <c r="E4899" t="str">
        <f>VLOOKUP(C4899,STYLES!$1:$1048576,12,FALSE)</f>
        <v>Tournament Short</v>
      </c>
      <c r="F4899" s="111" t="s">
        <v>3614</v>
      </c>
      <c r="G4899" s="111" t="s">
        <v>2991</v>
      </c>
      <c r="H4899" s="113" t="str">
        <f>VLOOKUP(C4899,STYLES!$1:$1048576,9,FALSE)</f>
        <v>DROP - Pre-Closeout</v>
      </c>
      <c r="I4899" s="113" t="str">
        <f>VLOOKUP(C4899,STYLES!$1:$1048576,10,FALSE)</f>
        <v>DROP - Pre-Closeout</v>
      </c>
      <c r="J4899" s="112" t="s">
        <v>2719</v>
      </c>
      <c r="K4899" s="139">
        <f>IFERROR(VLOOKUP(J4899,LISTS!G:H,2,FALSE),"0")</f>
        <v>8</v>
      </c>
      <c r="L4899" s="68" t="str">
        <f t="shared" si="247"/>
        <v/>
      </c>
      <c r="M4899" s="112" t="s">
        <v>2719</v>
      </c>
      <c r="N4899" s="140">
        <f>IFERROR(VLOOKUP(M4899,LISTS!G:H,2,FALSE),"0")</f>
        <v>8</v>
      </c>
      <c r="O4899" s="68" t="str">
        <f t="shared" si="245"/>
        <v/>
      </c>
      <c r="P4899" s="117" t="s">
        <v>2720</v>
      </c>
      <c r="Q4899" s="117" t="s">
        <v>3615</v>
      </c>
      <c r="R4899" s="117" t="s">
        <v>2787</v>
      </c>
      <c r="S4899" s="103" t="s">
        <v>3616</v>
      </c>
      <c r="T4899" s="103" t="s">
        <v>2788</v>
      </c>
    </row>
    <row r="4900" spans="1:20">
      <c r="A4900" s="4" t="str">
        <f>VLOOKUP(C4900,STYLES!$A$1:$R$2088,7,FALSE)</f>
        <v>Bottoms</v>
      </c>
      <c r="B4900" t="str">
        <f>VLOOKUP(C4900,STYLES!$1:$1048576,6,FALSE)</f>
        <v>Team 365™</v>
      </c>
      <c r="C4900" s="103" t="s">
        <v>1936</v>
      </c>
      <c r="E4900" t="str">
        <f>VLOOKUP(C4900,STYLES!$1:$1048576,12,FALSE)</f>
        <v>Tournament Short</v>
      </c>
      <c r="F4900" s="111" t="s">
        <v>3617</v>
      </c>
      <c r="G4900" s="111" t="s">
        <v>2805</v>
      </c>
      <c r="H4900" s="113" t="str">
        <f>VLOOKUP(C4900,STYLES!$1:$1048576,9,FALSE)</f>
        <v>DROP - Pre-Closeout</v>
      </c>
      <c r="I4900" s="113" t="str">
        <f>VLOOKUP(C4900,STYLES!$1:$1048576,10,FALSE)</f>
        <v>DROP - Pre-Closeout</v>
      </c>
      <c r="J4900" s="112" t="s">
        <v>2719</v>
      </c>
      <c r="K4900" s="139">
        <f>IFERROR(VLOOKUP(J4900,LISTS!G:H,2,FALSE),"0")</f>
        <v>8</v>
      </c>
      <c r="L4900" s="68" t="str">
        <f t="shared" si="247"/>
        <v/>
      </c>
      <c r="M4900" s="112" t="s">
        <v>2719</v>
      </c>
      <c r="N4900" s="140">
        <f>IFERROR(VLOOKUP(M4900,LISTS!G:H,2,FALSE),"0")</f>
        <v>8</v>
      </c>
      <c r="O4900" s="68" t="str">
        <f t="shared" si="245"/>
        <v/>
      </c>
      <c r="P4900" s="117" t="s">
        <v>2720</v>
      </c>
      <c r="Q4900" s="117" t="s">
        <v>3252</v>
      </c>
      <c r="R4900" s="117" t="s">
        <v>2787</v>
      </c>
      <c r="S4900" s="103" t="s">
        <v>3253</v>
      </c>
      <c r="T4900" s="103" t="s">
        <v>2788</v>
      </c>
    </row>
    <row r="4901" spans="1:20">
      <c r="A4901" s="4" t="str">
        <f>VLOOKUP(C4901,STYLES!$A$1:$R$2088,7,FALSE)</f>
        <v>Bottoms</v>
      </c>
      <c r="B4901" t="str">
        <f>VLOOKUP(C4901,STYLES!$1:$1048576,6,FALSE)</f>
        <v>Team 365™</v>
      </c>
      <c r="C4901" s="103" t="s">
        <v>1936</v>
      </c>
      <c r="E4901" t="str">
        <f>VLOOKUP(C4901,STYLES!$1:$1048576,12,FALSE)</f>
        <v>Tournament Short</v>
      </c>
      <c r="F4901" s="111" t="s">
        <v>3618</v>
      </c>
      <c r="G4901" s="111" t="s">
        <v>2740</v>
      </c>
      <c r="H4901" s="113" t="str">
        <f>VLOOKUP(C4901,STYLES!$1:$1048576,9,FALSE)</f>
        <v>DROP - Pre-Closeout</v>
      </c>
      <c r="I4901" s="113" t="str">
        <f>VLOOKUP(C4901,STYLES!$1:$1048576,10,FALSE)</f>
        <v>DROP - Pre-Closeout</v>
      </c>
      <c r="J4901" s="112" t="s">
        <v>2719</v>
      </c>
      <c r="K4901" s="139">
        <f>IFERROR(VLOOKUP(J4901,LISTS!G:H,2,FALSE),"0")</f>
        <v>8</v>
      </c>
      <c r="L4901" s="68" t="str">
        <f t="shared" si="247"/>
        <v/>
      </c>
      <c r="M4901" s="112" t="s">
        <v>2719</v>
      </c>
      <c r="N4901" s="140">
        <f>IFERROR(VLOOKUP(M4901,LISTS!G:H,2,FALSE),"0")</f>
        <v>8</v>
      </c>
      <c r="O4901" s="68" t="str">
        <f t="shared" si="245"/>
        <v/>
      </c>
      <c r="P4901" s="117" t="s">
        <v>2720</v>
      </c>
      <c r="Q4901" s="117" t="s">
        <v>3619</v>
      </c>
      <c r="R4901" s="117" t="s">
        <v>2787</v>
      </c>
      <c r="S4901" s="103" t="s">
        <v>3620</v>
      </c>
      <c r="T4901" s="103" t="s">
        <v>2788</v>
      </c>
    </row>
    <row r="4902" spans="1:20">
      <c r="A4902" s="4" t="str">
        <f>VLOOKUP(C4902,STYLES!$A$1:$R$2088,7,FALSE)</f>
        <v>Bottoms</v>
      </c>
      <c r="B4902" t="str">
        <f>VLOOKUP(C4902,STYLES!$1:$1048576,6,FALSE)</f>
        <v>Team 365™</v>
      </c>
      <c r="C4902" s="103" t="s">
        <v>1936</v>
      </c>
      <c r="E4902" t="str">
        <f>VLOOKUP(C4902,STYLES!$1:$1048576,12,FALSE)</f>
        <v>Tournament Short</v>
      </c>
      <c r="F4902" s="111" t="s">
        <v>3621</v>
      </c>
      <c r="G4902" s="111" t="s">
        <v>2732</v>
      </c>
      <c r="H4902" s="113" t="str">
        <f>VLOOKUP(C4902,STYLES!$1:$1048576,9,FALSE)</f>
        <v>DROP - Pre-Closeout</v>
      </c>
      <c r="I4902" s="113" t="str">
        <f>VLOOKUP(C4902,STYLES!$1:$1048576,10,FALSE)</f>
        <v>DROP - Pre-Closeout</v>
      </c>
      <c r="J4902" s="112" t="s">
        <v>2719</v>
      </c>
      <c r="K4902" s="139">
        <f>IFERROR(VLOOKUP(J4902,LISTS!G:H,2,FALSE),"0")</f>
        <v>8</v>
      </c>
      <c r="L4902" s="68" t="str">
        <f t="shared" si="247"/>
        <v/>
      </c>
      <c r="M4902" s="112" t="s">
        <v>2719</v>
      </c>
      <c r="N4902" s="140">
        <f>IFERROR(VLOOKUP(M4902,LISTS!G:H,2,FALSE),"0")</f>
        <v>8</v>
      </c>
      <c r="O4902" s="68" t="str">
        <f t="shared" si="245"/>
        <v/>
      </c>
      <c r="P4902" s="117" t="s">
        <v>2720</v>
      </c>
      <c r="Q4902" s="117" t="s">
        <v>3622</v>
      </c>
      <c r="R4902" s="117" t="s">
        <v>2783</v>
      </c>
      <c r="S4902" s="103" t="s">
        <v>3623</v>
      </c>
      <c r="T4902" s="103" t="s">
        <v>2922</v>
      </c>
    </row>
    <row r="4903" spans="1:20">
      <c r="A4903" s="4" t="str">
        <f>VLOOKUP(C4903,STYLES!$A$1:$R$2088,7,FALSE)</f>
        <v>Bottoms</v>
      </c>
      <c r="B4903" t="str">
        <f>VLOOKUP(C4903,STYLES!$1:$1048576,6,FALSE)</f>
        <v>Team 365™</v>
      </c>
      <c r="C4903" s="103" t="s">
        <v>1936</v>
      </c>
      <c r="E4903" t="str">
        <f>VLOOKUP(C4903,STYLES!$1:$1048576,12,FALSE)</f>
        <v>Tournament Short</v>
      </c>
      <c r="F4903" s="111" t="s">
        <v>3624</v>
      </c>
      <c r="G4903" s="111" t="s">
        <v>2751</v>
      </c>
      <c r="H4903" s="113" t="str">
        <f>VLOOKUP(C4903,STYLES!$1:$1048576,9,FALSE)</f>
        <v>DROP - Pre-Closeout</v>
      </c>
      <c r="I4903" s="113" t="str">
        <f>VLOOKUP(C4903,STYLES!$1:$1048576,10,FALSE)</f>
        <v>DROP - Pre-Closeout</v>
      </c>
      <c r="J4903" s="112" t="s">
        <v>2719</v>
      </c>
      <c r="K4903" s="139">
        <f>IFERROR(VLOOKUP(J4903,LISTS!G:H,2,FALSE),"0")</f>
        <v>8</v>
      </c>
      <c r="L4903" s="68" t="str">
        <f t="shared" si="247"/>
        <v/>
      </c>
      <c r="M4903" s="112" t="s">
        <v>2719</v>
      </c>
      <c r="N4903" s="140">
        <f>IFERROR(VLOOKUP(M4903,LISTS!G:H,2,FALSE),"0")</f>
        <v>8</v>
      </c>
      <c r="O4903" s="68" t="str">
        <f t="shared" si="245"/>
        <v/>
      </c>
      <c r="P4903" s="117" t="s">
        <v>2720</v>
      </c>
      <c r="Q4903" s="117" t="s">
        <v>3625</v>
      </c>
      <c r="R4903" s="117" t="s">
        <v>2787</v>
      </c>
      <c r="S4903" s="103" t="s">
        <v>3626</v>
      </c>
      <c r="T4903" s="103" t="s">
        <v>2788</v>
      </c>
    </row>
    <row r="4904" spans="1:20">
      <c r="A4904" s="4" t="str">
        <f>VLOOKUP(C4904,STYLES!$A$1:$R$2088,7,FALSE)</f>
        <v>Bottoms</v>
      </c>
      <c r="B4904" t="str">
        <f>VLOOKUP(C4904,STYLES!$1:$1048576,6,FALSE)</f>
        <v>Team 365™</v>
      </c>
      <c r="C4904" s="103" t="s">
        <v>1936</v>
      </c>
      <c r="E4904" t="str">
        <f>VLOOKUP(C4904,STYLES!$1:$1048576,12,FALSE)</f>
        <v>Tournament Short</v>
      </c>
      <c r="F4904" s="111" t="s">
        <v>3627</v>
      </c>
      <c r="G4904" s="111" t="s">
        <v>2724</v>
      </c>
      <c r="H4904" s="113" t="str">
        <f>VLOOKUP(C4904,STYLES!$1:$1048576,9,FALSE)</f>
        <v>DROP - Pre-Closeout</v>
      </c>
      <c r="I4904" s="113" t="str">
        <f>VLOOKUP(C4904,STYLES!$1:$1048576,10,FALSE)</f>
        <v>DROP - Pre-Closeout</v>
      </c>
      <c r="J4904" s="112" t="s">
        <v>2719</v>
      </c>
      <c r="K4904" s="139">
        <f>IFERROR(VLOOKUP(J4904,LISTS!G:H,2,FALSE),"0")</f>
        <v>8</v>
      </c>
      <c r="L4904" s="68" t="str">
        <f t="shared" si="247"/>
        <v/>
      </c>
      <c r="M4904" s="112" t="s">
        <v>2719</v>
      </c>
      <c r="N4904" s="140">
        <f>IFERROR(VLOOKUP(M4904,LISTS!G:H,2,FALSE),"0")</f>
        <v>8</v>
      </c>
      <c r="O4904" s="68" t="str">
        <f t="shared" si="245"/>
        <v/>
      </c>
      <c r="P4904" s="117" t="s">
        <v>2720</v>
      </c>
      <c r="Q4904" s="117" t="s">
        <v>2794</v>
      </c>
      <c r="R4904" s="117" t="s">
        <v>2787</v>
      </c>
      <c r="S4904" s="103" t="s">
        <v>2795</v>
      </c>
      <c r="T4904" s="103" t="s">
        <v>2788</v>
      </c>
    </row>
    <row r="4905" spans="1:20">
      <c r="A4905" s="4" t="str">
        <f>VLOOKUP(C4905,STYLES!$A$1:$R$2088,7,FALSE)</f>
        <v>Bottoms</v>
      </c>
      <c r="B4905" t="str">
        <f>VLOOKUP(C4905,STYLES!$1:$1048576,6,FALSE)</f>
        <v>Team 365™</v>
      </c>
      <c r="C4905" s="103" t="s">
        <v>1936</v>
      </c>
      <c r="E4905" t="str">
        <f>VLOOKUP(C4905,STYLES!$1:$1048576,12,FALSE)</f>
        <v>Tournament Short</v>
      </c>
      <c r="F4905" s="111" t="s">
        <v>3628</v>
      </c>
      <c r="G4905" s="111" t="s">
        <v>2797</v>
      </c>
      <c r="H4905" s="113" t="str">
        <f>VLOOKUP(C4905,STYLES!$1:$1048576,9,FALSE)</f>
        <v>DROP - Pre-Closeout</v>
      </c>
      <c r="I4905" s="113" t="str">
        <f>VLOOKUP(C4905,STYLES!$1:$1048576,10,FALSE)</f>
        <v>DROP - Pre-Closeout</v>
      </c>
      <c r="J4905" s="112" t="s">
        <v>2719</v>
      </c>
      <c r="K4905" s="139">
        <f>IFERROR(VLOOKUP(J4905,LISTS!G:H,2,FALSE),"0")</f>
        <v>8</v>
      </c>
      <c r="L4905" s="68" t="str">
        <f t="shared" si="247"/>
        <v/>
      </c>
      <c r="M4905" s="112" t="s">
        <v>2719</v>
      </c>
      <c r="N4905" s="140">
        <f>IFERROR(VLOOKUP(M4905,LISTS!G:H,2,FALSE),"0")</f>
        <v>8</v>
      </c>
      <c r="O4905" s="68" t="str">
        <f t="shared" si="245"/>
        <v/>
      </c>
      <c r="P4905" s="117" t="s">
        <v>2720</v>
      </c>
      <c r="Q4905" s="117" t="s">
        <v>3206</v>
      </c>
      <c r="R4905" s="117" t="s">
        <v>2787</v>
      </c>
      <c r="S4905" s="103" t="s">
        <v>3207</v>
      </c>
      <c r="T4905" s="103" t="s">
        <v>2788</v>
      </c>
    </row>
    <row r="4906" spans="1:20">
      <c r="A4906" s="4" t="str">
        <f>VLOOKUP(C4906,STYLES!$A$1:$R$2088,7,FALSE)</f>
        <v>Bottoms</v>
      </c>
      <c r="B4906" t="str">
        <f>VLOOKUP(C4906,STYLES!$1:$1048576,6,FALSE)</f>
        <v>Team 365™</v>
      </c>
      <c r="C4906" s="103" t="s">
        <v>1936</v>
      </c>
      <c r="E4906" t="str">
        <f>VLOOKUP(C4906,STYLES!$1:$1048576,12,FALSE)</f>
        <v>Tournament Short</v>
      </c>
      <c r="F4906" s="111" t="s">
        <v>3629</v>
      </c>
      <c r="G4906" s="111" t="s">
        <v>2879</v>
      </c>
      <c r="H4906" s="113" t="str">
        <f>VLOOKUP(C4906,STYLES!$1:$1048576,9,FALSE)</f>
        <v>DROP - Pre-Closeout</v>
      </c>
      <c r="I4906" s="113" t="str">
        <f>VLOOKUP(C4906,STYLES!$1:$1048576,10,FALSE)</f>
        <v>DROP - Pre-Closeout</v>
      </c>
      <c r="J4906" s="112" t="s">
        <v>2719</v>
      </c>
      <c r="K4906" s="139">
        <f>IFERROR(VLOOKUP(J4906,LISTS!G:H,2,FALSE),"0")</f>
        <v>8</v>
      </c>
      <c r="L4906" s="68" t="str">
        <f t="shared" si="247"/>
        <v/>
      </c>
      <c r="M4906" s="112" t="s">
        <v>2719</v>
      </c>
      <c r="N4906" s="140">
        <f>IFERROR(VLOOKUP(M4906,LISTS!G:H,2,FALSE),"0")</f>
        <v>8</v>
      </c>
      <c r="O4906" s="68" t="str">
        <f t="shared" si="245"/>
        <v/>
      </c>
      <c r="P4906" s="117" t="s">
        <v>2720</v>
      </c>
      <c r="Q4906" s="117" t="s">
        <v>3630</v>
      </c>
      <c r="R4906" s="117" t="s">
        <v>2787</v>
      </c>
      <c r="S4906" s="103" t="s">
        <v>3631</v>
      </c>
      <c r="T4906" s="103" t="s">
        <v>2788</v>
      </c>
    </row>
    <row r="4907" spans="1:20">
      <c r="A4907" s="4" t="str">
        <f>VLOOKUP(C4907,STYLES!$A$1:$R$2088,7,FALSE)</f>
        <v>Bottoms</v>
      </c>
      <c r="B4907" t="str">
        <f>VLOOKUP(C4907,STYLES!$1:$1048576,6,FALSE)</f>
        <v>Team 365™</v>
      </c>
      <c r="C4907" s="103" t="s">
        <v>1936</v>
      </c>
      <c r="E4907" t="str">
        <f>VLOOKUP(C4907,STYLES!$1:$1048576,12,FALSE)</f>
        <v>Tournament Short</v>
      </c>
      <c r="F4907" s="111" t="s">
        <v>3632</v>
      </c>
      <c r="G4907" s="111" t="s">
        <v>2755</v>
      </c>
      <c r="H4907" s="113" t="str">
        <f>VLOOKUP(C4907,STYLES!$1:$1048576,9,FALSE)</f>
        <v>DROP - Pre-Closeout</v>
      </c>
      <c r="I4907" s="113" t="str">
        <f>VLOOKUP(C4907,STYLES!$1:$1048576,10,FALSE)</f>
        <v>DROP - Pre-Closeout</v>
      </c>
      <c r="J4907" s="112" t="s">
        <v>2719</v>
      </c>
      <c r="K4907" s="139">
        <f>IFERROR(VLOOKUP(J4907,LISTS!G:H,2,FALSE),"0")</f>
        <v>8</v>
      </c>
      <c r="L4907" s="68" t="str">
        <f t="shared" si="247"/>
        <v/>
      </c>
      <c r="M4907" s="112" t="s">
        <v>2719</v>
      </c>
      <c r="N4907" s="140">
        <f>IFERROR(VLOOKUP(M4907,LISTS!G:H,2,FALSE),"0")</f>
        <v>8</v>
      </c>
      <c r="O4907" s="68" t="str">
        <f t="shared" si="245"/>
        <v/>
      </c>
      <c r="P4907" s="117" t="s">
        <v>2720</v>
      </c>
      <c r="Q4907" s="117" t="s">
        <v>3633</v>
      </c>
      <c r="R4907" s="117" t="s">
        <v>2787</v>
      </c>
      <c r="S4907" s="103" t="s">
        <v>3238</v>
      </c>
      <c r="T4907" s="103" t="s">
        <v>2788</v>
      </c>
    </row>
    <row r="4908" spans="1:20">
      <c r="A4908" s="4" t="str">
        <f>VLOOKUP(C4908,STYLES!$A$1:$R$2088,7,FALSE)</f>
        <v>Bottoms</v>
      </c>
      <c r="B4908" t="str">
        <f>VLOOKUP(C4908,STYLES!$1:$1048576,6,FALSE)</f>
        <v>Team 365™</v>
      </c>
      <c r="C4908" s="103" t="s">
        <v>1936</v>
      </c>
      <c r="E4908" t="str">
        <f>VLOOKUP(C4908,STYLES!$1:$1048576,12,FALSE)</f>
        <v>Tournament Short</v>
      </c>
      <c r="F4908" s="111" t="s">
        <v>3634</v>
      </c>
      <c r="G4908" s="111" t="s">
        <v>2809</v>
      </c>
      <c r="H4908" s="113" t="str">
        <f>VLOOKUP(C4908,STYLES!$1:$1048576,9,FALSE)</f>
        <v>DROP - Pre-Closeout</v>
      </c>
      <c r="I4908" s="113" t="str">
        <f>VLOOKUP(C4908,STYLES!$1:$1048576,10,FALSE)</f>
        <v>DROP - Pre-Closeout</v>
      </c>
      <c r="J4908" s="112" t="s">
        <v>2719</v>
      </c>
      <c r="K4908" s="139">
        <f>IFERROR(VLOOKUP(J4908,LISTS!G:H,2,FALSE),"0")</f>
        <v>8</v>
      </c>
      <c r="L4908" s="68" t="str">
        <f t="shared" si="247"/>
        <v/>
      </c>
      <c r="M4908" s="112" t="s">
        <v>2719</v>
      </c>
      <c r="N4908" s="140">
        <f>IFERROR(VLOOKUP(M4908,LISTS!G:H,2,FALSE),"0")</f>
        <v>8</v>
      </c>
      <c r="O4908" s="68" t="str">
        <f t="shared" si="245"/>
        <v/>
      </c>
      <c r="P4908" s="117" t="s">
        <v>2720</v>
      </c>
      <c r="Q4908" s="117" t="s">
        <v>3368</v>
      </c>
      <c r="R4908" s="117" t="s">
        <v>2787</v>
      </c>
      <c r="S4908" s="103" t="s">
        <v>3369</v>
      </c>
      <c r="T4908" s="103" t="s">
        <v>2788</v>
      </c>
    </row>
    <row r="4909" spans="1:20">
      <c r="A4909" s="4" t="str">
        <f>VLOOKUP(C4909,STYLES!$A$1:$R$2088,7,FALSE)</f>
        <v>Bottoms</v>
      </c>
      <c r="B4909" t="str">
        <f>VLOOKUP(C4909,STYLES!$1:$1048576,6,FALSE)</f>
        <v>Team 365™</v>
      </c>
      <c r="C4909" s="103" t="s">
        <v>1936</v>
      </c>
      <c r="E4909" t="str">
        <f>VLOOKUP(C4909,STYLES!$1:$1048576,12,FALSE)</f>
        <v>Tournament Short</v>
      </c>
      <c r="F4909" s="111" t="s">
        <v>3635</v>
      </c>
      <c r="G4909" s="111" t="s">
        <v>2813</v>
      </c>
      <c r="H4909" s="113" t="str">
        <f>VLOOKUP(C4909,STYLES!$1:$1048576,9,FALSE)</f>
        <v>DROP - Pre-Closeout</v>
      </c>
      <c r="I4909" s="113" t="str">
        <f>VLOOKUP(C4909,STYLES!$1:$1048576,10,FALSE)</f>
        <v>DROP - Pre-Closeout</v>
      </c>
      <c r="J4909" s="112" t="s">
        <v>2719</v>
      </c>
      <c r="K4909" s="139">
        <f>IFERROR(VLOOKUP(J4909,LISTS!G:H,2,FALSE),"0")</f>
        <v>8</v>
      </c>
      <c r="L4909" s="68" t="str">
        <f t="shared" si="247"/>
        <v/>
      </c>
      <c r="M4909" s="112" t="s">
        <v>2719</v>
      </c>
      <c r="N4909" s="140">
        <f>IFERROR(VLOOKUP(M4909,LISTS!G:H,2,FALSE),"0")</f>
        <v>8</v>
      </c>
      <c r="O4909" s="68" t="str">
        <f t="shared" ref="O4909:O4972" si="248">IF(OR(I4909="ACTIVE",I4909="NEW",I4909="DNR",I4909="Pre-Closeout"),N4909,"")</f>
        <v/>
      </c>
      <c r="P4909" s="117" t="s">
        <v>2720</v>
      </c>
      <c r="Q4909" s="117" t="s">
        <v>3085</v>
      </c>
      <c r="R4909" s="117" t="s">
        <v>2787</v>
      </c>
      <c r="S4909" s="103" t="s">
        <v>3086</v>
      </c>
      <c r="T4909" s="103" t="s">
        <v>2788</v>
      </c>
    </row>
    <row r="4910" spans="1:20">
      <c r="A4910" s="4" t="str">
        <f>VLOOKUP(C4910,STYLES!$A$1:$R$2088,7,FALSE)</f>
        <v>Bottoms</v>
      </c>
      <c r="B4910" t="str">
        <f>VLOOKUP(C4910,STYLES!$1:$1048576,6,FALSE)</f>
        <v>Team 365™</v>
      </c>
      <c r="C4910" s="103" t="s">
        <v>1936</v>
      </c>
      <c r="E4910" t="str">
        <f>VLOOKUP(C4910,STYLES!$1:$1048576,12,FALSE)</f>
        <v>Tournament Short</v>
      </c>
      <c r="F4910" s="112" t="s">
        <v>3636</v>
      </c>
      <c r="G4910" s="111" t="s">
        <v>2743</v>
      </c>
      <c r="H4910" s="113" t="str">
        <f>VLOOKUP(C4910,STYLES!$1:$1048576,9,FALSE)</f>
        <v>DROP - Pre-Closeout</v>
      </c>
      <c r="I4910" s="113" t="str">
        <f>VLOOKUP(C4910,STYLES!$1:$1048576,10,FALSE)</f>
        <v>DROP - Pre-Closeout</v>
      </c>
      <c r="J4910" s="112" t="s">
        <v>2719</v>
      </c>
      <c r="K4910" s="139">
        <f>IFERROR(VLOOKUP(J4910,LISTS!G:H,2,FALSE),"0")</f>
        <v>8</v>
      </c>
      <c r="L4910" s="68" t="str">
        <f t="shared" si="247"/>
        <v/>
      </c>
      <c r="M4910" s="112" t="s">
        <v>2719</v>
      </c>
      <c r="N4910" s="140">
        <f>IFERROR(VLOOKUP(M4910,LISTS!G:H,2,FALSE),"0")</f>
        <v>8</v>
      </c>
      <c r="O4910" s="68" t="str">
        <f t="shared" si="248"/>
        <v/>
      </c>
      <c r="P4910" s="117" t="s">
        <v>2720</v>
      </c>
      <c r="Q4910" s="118" t="s">
        <v>2744</v>
      </c>
      <c r="R4910" s="117" t="s">
        <v>2787</v>
      </c>
      <c r="S4910" s="112" t="s">
        <v>775</v>
      </c>
      <c r="T4910" s="103" t="s">
        <v>2788</v>
      </c>
    </row>
    <row r="4911" spans="1:20">
      <c r="A4911" s="4"/>
      <c r="F4911" s="112"/>
      <c r="G4911" s="111"/>
      <c r="I4911" s="130"/>
      <c r="J4911" s="112"/>
      <c r="K4911" s="139"/>
      <c r="L4911" s="60">
        <f>SUM(L4898:L4910)</f>
        <v>0</v>
      </c>
      <c r="M4911" s="112"/>
      <c r="N4911" s="140"/>
      <c r="O4911" s="60">
        <f>SUM(O4898:O4910)</f>
        <v>0</v>
      </c>
      <c r="Q4911" s="117"/>
      <c r="R4911" s="117"/>
      <c r="S4911" s="103"/>
      <c r="T4911" s="103"/>
    </row>
    <row r="4912" spans="1:20">
      <c r="A4912" s="4" t="str">
        <f>VLOOKUP(C4912,STYLES!$A$1:$R$2088,7,FALSE)</f>
        <v>Bottoms</v>
      </c>
      <c r="B4912" t="str">
        <f>VLOOKUP(C4912,STYLES!$1:$1048576,6,FALSE)</f>
        <v>Team 365™</v>
      </c>
      <c r="C4912" s="103" t="s">
        <v>1942</v>
      </c>
      <c r="E4912" t="str">
        <f>VLOOKUP(C4912,STYLES!$1:$1048576,12,FALSE)</f>
        <v>Tournament Short</v>
      </c>
      <c r="F4912" s="111" t="s">
        <v>3613</v>
      </c>
      <c r="G4912" s="111" t="s">
        <v>2718</v>
      </c>
      <c r="H4912" s="113" t="str">
        <f>VLOOKUP(C4912,STYLES!$1:$1048576,9,FALSE)</f>
        <v>DROP - Pre-Closeout</v>
      </c>
      <c r="I4912" s="113" t="str">
        <f>VLOOKUP(C4912,STYLES!$1:$1048576,10,FALSE)</f>
        <v>DROP - Pre-Closeout</v>
      </c>
      <c r="J4912" s="112" t="s">
        <v>2745</v>
      </c>
      <c r="K4912" s="139">
        <f>IFERROR(VLOOKUP(J4912,LISTS!G:H,2,FALSE),"0")</f>
        <v>7</v>
      </c>
      <c r="L4912" s="68" t="str">
        <f t="shared" si="247"/>
        <v/>
      </c>
      <c r="M4912" s="112" t="s">
        <v>2745</v>
      </c>
      <c r="N4912" s="140">
        <f>IFERROR(VLOOKUP(M4912,LISTS!G:H,2,FALSE),"0")</f>
        <v>7</v>
      </c>
      <c r="O4912" s="68" t="str">
        <f t="shared" si="248"/>
        <v/>
      </c>
      <c r="P4912" s="117" t="s">
        <v>2720</v>
      </c>
      <c r="Q4912" s="101" t="s">
        <v>2721</v>
      </c>
      <c r="R4912" s="117" t="s">
        <v>2787</v>
      </c>
      <c r="S4912" s="112" t="s">
        <v>2722</v>
      </c>
      <c r="T4912" s="103" t="s">
        <v>2788</v>
      </c>
    </row>
    <row r="4913" spans="1:20">
      <c r="A4913" s="4" t="str">
        <f>VLOOKUP(C4913,STYLES!$A$1:$R$2088,7,FALSE)</f>
        <v>Bottoms</v>
      </c>
      <c r="B4913" t="str">
        <f>VLOOKUP(C4913,STYLES!$1:$1048576,6,FALSE)</f>
        <v>Team 365™</v>
      </c>
      <c r="C4913" s="103" t="s">
        <v>1942</v>
      </c>
      <c r="E4913" t="str">
        <f>VLOOKUP(C4913,STYLES!$1:$1048576,12,FALSE)</f>
        <v>Tournament Short</v>
      </c>
      <c r="F4913" s="111" t="s">
        <v>3614</v>
      </c>
      <c r="G4913" s="111" t="s">
        <v>2991</v>
      </c>
      <c r="H4913" s="113" t="str">
        <f>VLOOKUP(C4913,STYLES!$1:$1048576,9,FALSE)</f>
        <v>DROP - Pre-Closeout</v>
      </c>
      <c r="I4913" s="113" t="str">
        <f>VLOOKUP(C4913,STYLES!$1:$1048576,10,FALSE)</f>
        <v>DROP - Pre-Closeout</v>
      </c>
      <c r="J4913" s="112" t="s">
        <v>2745</v>
      </c>
      <c r="K4913" s="139">
        <f>IFERROR(VLOOKUP(J4913,LISTS!G:H,2,FALSE),"0")</f>
        <v>7</v>
      </c>
      <c r="L4913" s="68" t="str">
        <f t="shared" si="247"/>
        <v/>
      </c>
      <c r="M4913" s="112" t="s">
        <v>2745</v>
      </c>
      <c r="N4913" s="140">
        <f>IFERROR(VLOOKUP(M4913,LISTS!G:H,2,FALSE),"0")</f>
        <v>7</v>
      </c>
      <c r="O4913" s="68" t="str">
        <f t="shared" si="248"/>
        <v/>
      </c>
      <c r="P4913" s="117" t="s">
        <v>2720</v>
      </c>
      <c r="Q4913" s="117" t="s">
        <v>3615</v>
      </c>
      <c r="R4913" s="117" t="s">
        <v>2787</v>
      </c>
      <c r="S4913" s="103" t="s">
        <v>3616</v>
      </c>
      <c r="T4913" s="103" t="s">
        <v>2788</v>
      </c>
    </row>
    <row r="4914" spans="1:20">
      <c r="A4914" s="4" t="str">
        <f>VLOOKUP(C4914,STYLES!$A$1:$R$2088,7,FALSE)</f>
        <v>Bottoms</v>
      </c>
      <c r="B4914" t="str">
        <f>VLOOKUP(C4914,STYLES!$1:$1048576,6,FALSE)</f>
        <v>Team 365™</v>
      </c>
      <c r="C4914" s="103" t="s">
        <v>1942</v>
      </c>
      <c r="E4914" t="str">
        <f>VLOOKUP(C4914,STYLES!$1:$1048576,12,FALSE)</f>
        <v>Tournament Short</v>
      </c>
      <c r="F4914" s="111" t="s">
        <v>3617</v>
      </c>
      <c r="G4914" s="111" t="s">
        <v>2805</v>
      </c>
      <c r="H4914" s="113" t="str">
        <f>VLOOKUP(C4914,STYLES!$1:$1048576,9,FALSE)</f>
        <v>DROP - Pre-Closeout</v>
      </c>
      <c r="I4914" s="113" t="str">
        <f>VLOOKUP(C4914,STYLES!$1:$1048576,10,FALSE)</f>
        <v>DROP - Pre-Closeout</v>
      </c>
      <c r="J4914" s="112" t="s">
        <v>2745</v>
      </c>
      <c r="K4914" s="139">
        <f>IFERROR(VLOOKUP(J4914,LISTS!G:H,2,FALSE),"0")</f>
        <v>7</v>
      </c>
      <c r="L4914" s="68" t="str">
        <f t="shared" si="247"/>
        <v/>
      </c>
      <c r="M4914" s="112" t="s">
        <v>2745</v>
      </c>
      <c r="N4914" s="140">
        <f>IFERROR(VLOOKUP(M4914,LISTS!G:H,2,FALSE),"0")</f>
        <v>7</v>
      </c>
      <c r="O4914" s="68" t="str">
        <f t="shared" si="248"/>
        <v/>
      </c>
      <c r="P4914" s="117" t="s">
        <v>2720</v>
      </c>
      <c r="Q4914" s="117" t="s">
        <v>3252</v>
      </c>
      <c r="R4914" s="117" t="s">
        <v>2787</v>
      </c>
      <c r="S4914" s="103" t="s">
        <v>3253</v>
      </c>
      <c r="T4914" s="103" t="s">
        <v>2788</v>
      </c>
    </row>
    <row r="4915" spans="1:20">
      <c r="A4915" s="4" t="str">
        <f>VLOOKUP(C4915,STYLES!$A$1:$R$2088,7,FALSE)</f>
        <v>Bottoms</v>
      </c>
      <c r="B4915" t="str">
        <f>VLOOKUP(C4915,STYLES!$1:$1048576,6,FALSE)</f>
        <v>Team 365™</v>
      </c>
      <c r="C4915" s="103" t="s">
        <v>1942</v>
      </c>
      <c r="E4915" t="str">
        <f>VLOOKUP(C4915,STYLES!$1:$1048576,12,FALSE)</f>
        <v>Tournament Short</v>
      </c>
      <c r="F4915" s="111" t="s">
        <v>3637</v>
      </c>
      <c r="G4915" s="111" t="s">
        <v>2747</v>
      </c>
      <c r="H4915" s="113" t="str">
        <f>VLOOKUP(C4915,STYLES!$1:$1048576,9,FALSE)</f>
        <v>DROP - Pre-Closeout</v>
      </c>
      <c r="I4915" s="113" t="str">
        <f>VLOOKUP(C4915,STYLES!$1:$1048576,10,FALSE)</f>
        <v>DROP - Pre-Closeout</v>
      </c>
      <c r="J4915" s="112" t="s">
        <v>2745</v>
      </c>
      <c r="K4915" s="139">
        <f>IFERROR(VLOOKUP(J4915,LISTS!G:H,2,FALSE),"0")</f>
        <v>7</v>
      </c>
      <c r="L4915" s="68" t="str">
        <f t="shared" si="247"/>
        <v/>
      </c>
      <c r="M4915" s="112" t="s">
        <v>2745</v>
      </c>
      <c r="N4915" s="140">
        <f>IFERROR(VLOOKUP(M4915,LISTS!G:H,2,FALSE),"0")</f>
        <v>7</v>
      </c>
      <c r="O4915" s="68" t="str">
        <f t="shared" si="248"/>
        <v/>
      </c>
      <c r="P4915" s="117" t="s">
        <v>2720</v>
      </c>
      <c r="Q4915" s="117" t="s">
        <v>2748</v>
      </c>
      <c r="R4915" s="117" t="s">
        <v>2787</v>
      </c>
      <c r="S4915" s="103" t="s">
        <v>2749</v>
      </c>
      <c r="T4915" s="103" t="s">
        <v>2788</v>
      </c>
    </row>
    <row r="4916" spans="1:20">
      <c r="A4916" s="4" t="str">
        <f>VLOOKUP(C4916,STYLES!$A$1:$R$2088,7,FALSE)</f>
        <v>Bottoms</v>
      </c>
      <c r="B4916" t="str">
        <f>VLOOKUP(C4916,STYLES!$1:$1048576,6,FALSE)</f>
        <v>Team 365™</v>
      </c>
      <c r="C4916" s="103" t="s">
        <v>1942</v>
      </c>
      <c r="E4916" t="str">
        <f>VLOOKUP(C4916,STYLES!$1:$1048576,12,FALSE)</f>
        <v>Tournament Short</v>
      </c>
      <c r="F4916" s="111" t="s">
        <v>3618</v>
      </c>
      <c r="G4916" s="111" t="s">
        <v>2740</v>
      </c>
      <c r="H4916" s="113" t="str">
        <f>VLOOKUP(C4916,STYLES!$1:$1048576,9,FALSE)</f>
        <v>DROP - Pre-Closeout</v>
      </c>
      <c r="I4916" s="113" t="str">
        <f>VLOOKUP(C4916,STYLES!$1:$1048576,10,FALSE)</f>
        <v>DROP - Pre-Closeout</v>
      </c>
      <c r="J4916" s="112" t="s">
        <v>2745</v>
      </c>
      <c r="K4916" s="139">
        <f>IFERROR(VLOOKUP(J4916,LISTS!G:H,2,FALSE),"0")</f>
        <v>7</v>
      </c>
      <c r="L4916" s="68" t="str">
        <f t="shared" si="247"/>
        <v/>
      </c>
      <c r="M4916" s="112" t="s">
        <v>2745</v>
      </c>
      <c r="N4916" s="140">
        <f>IFERROR(VLOOKUP(M4916,LISTS!G:H,2,FALSE),"0")</f>
        <v>7</v>
      </c>
      <c r="O4916" s="68" t="str">
        <f t="shared" si="248"/>
        <v/>
      </c>
      <c r="P4916" s="117" t="s">
        <v>2720</v>
      </c>
      <c r="Q4916" s="117" t="s">
        <v>3619</v>
      </c>
      <c r="R4916" s="117" t="s">
        <v>2787</v>
      </c>
      <c r="S4916" s="103" t="s">
        <v>3620</v>
      </c>
      <c r="T4916" s="103" t="s">
        <v>2788</v>
      </c>
    </row>
    <row r="4917" spans="1:20">
      <c r="A4917" s="4" t="str">
        <f>VLOOKUP(C4917,STYLES!$A$1:$R$2088,7,FALSE)</f>
        <v>Bottoms</v>
      </c>
      <c r="B4917" t="str">
        <f>VLOOKUP(C4917,STYLES!$1:$1048576,6,FALSE)</f>
        <v>Team 365™</v>
      </c>
      <c r="C4917" s="103" t="s">
        <v>1942</v>
      </c>
      <c r="E4917" t="str">
        <f>VLOOKUP(C4917,STYLES!$1:$1048576,12,FALSE)</f>
        <v>Tournament Short</v>
      </c>
      <c r="F4917" s="111" t="s">
        <v>3621</v>
      </c>
      <c r="G4917" s="111" t="s">
        <v>2732</v>
      </c>
      <c r="H4917" s="113" t="str">
        <f>VLOOKUP(C4917,STYLES!$1:$1048576,9,FALSE)</f>
        <v>DROP - Pre-Closeout</v>
      </c>
      <c r="I4917" s="113" t="str">
        <f>VLOOKUP(C4917,STYLES!$1:$1048576,10,FALSE)</f>
        <v>DROP - Pre-Closeout</v>
      </c>
      <c r="J4917" s="112" t="s">
        <v>2745</v>
      </c>
      <c r="K4917" s="139">
        <f>IFERROR(VLOOKUP(J4917,LISTS!G:H,2,FALSE),"0")</f>
        <v>7</v>
      </c>
      <c r="L4917" s="68" t="str">
        <f t="shared" si="247"/>
        <v/>
      </c>
      <c r="M4917" s="112" t="s">
        <v>2745</v>
      </c>
      <c r="N4917" s="140">
        <f>IFERROR(VLOOKUP(M4917,LISTS!G:H,2,FALSE),"0")</f>
        <v>7</v>
      </c>
      <c r="O4917" s="68" t="str">
        <f t="shared" si="248"/>
        <v/>
      </c>
      <c r="P4917" s="117" t="s">
        <v>2720</v>
      </c>
      <c r="Q4917" s="117" t="s">
        <v>3622</v>
      </c>
      <c r="R4917" s="117" t="s">
        <v>2783</v>
      </c>
      <c r="S4917" s="103" t="s">
        <v>3623</v>
      </c>
      <c r="T4917" s="103" t="s">
        <v>2922</v>
      </c>
    </row>
    <row r="4918" spans="1:20">
      <c r="A4918" s="4" t="str">
        <f>VLOOKUP(C4918,STYLES!$A$1:$R$2088,7,FALSE)</f>
        <v>Bottoms</v>
      </c>
      <c r="B4918" t="str">
        <f>VLOOKUP(C4918,STYLES!$1:$1048576,6,FALSE)</f>
        <v>Team 365™</v>
      </c>
      <c r="C4918" s="103" t="s">
        <v>1942</v>
      </c>
      <c r="E4918" t="str">
        <f>VLOOKUP(C4918,STYLES!$1:$1048576,12,FALSE)</f>
        <v>Tournament Short</v>
      </c>
      <c r="F4918" s="111" t="s">
        <v>3624</v>
      </c>
      <c r="G4918" s="111" t="s">
        <v>2751</v>
      </c>
      <c r="H4918" s="113" t="str">
        <f>VLOOKUP(C4918,STYLES!$1:$1048576,9,FALSE)</f>
        <v>DROP - Pre-Closeout</v>
      </c>
      <c r="I4918" s="113" t="str">
        <f>VLOOKUP(C4918,STYLES!$1:$1048576,10,FALSE)</f>
        <v>DROP - Pre-Closeout</v>
      </c>
      <c r="J4918" s="112" t="s">
        <v>2745</v>
      </c>
      <c r="K4918" s="139">
        <f>IFERROR(VLOOKUP(J4918,LISTS!G:H,2,FALSE),"0")</f>
        <v>7</v>
      </c>
      <c r="L4918" s="68" t="str">
        <f t="shared" si="247"/>
        <v/>
      </c>
      <c r="M4918" s="112" t="s">
        <v>2745</v>
      </c>
      <c r="N4918" s="140">
        <f>IFERROR(VLOOKUP(M4918,LISTS!G:H,2,FALSE),"0")</f>
        <v>7</v>
      </c>
      <c r="O4918" s="68" t="str">
        <f t="shared" si="248"/>
        <v/>
      </c>
      <c r="P4918" s="117" t="s">
        <v>2720</v>
      </c>
      <c r="Q4918" s="117" t="s">
        <v>3625</v>
      </c>
      <c r="R4918" s="117" t="s">
        <v>2787</v>
      </c>
      <c r="S4918" s="103" t="s">
        <v>3626</v>
      </c>
      <c r="T4918" s="103" t="s">
        <v>2788</v>
      </c>
    </row>
    <row r="4919" spans="1:20">
      <c r="A4919" s="4" t="str">
        <f>VLOOKUP(C4919,STYLES!$A$1:$R$2088,7,FALSE)</f>
        <v>Bottoms</v>
      </c>
      <c r="B4919" t="str">
        <f>VLOOKUP(C4919,STYLES!$1:$1048576,6,FALSE)</f>
        <v>Team 365™</v>
      </c>
      <c r="C4919" s="103" t="s">
        <v>1942</v>
      </c>
      <c r="E4919" t="str">
        <f>VLOOKUP(C4919,STYLES!$1:$1048576,12,FALSE)</f>
        <v>Tournament Short</v>
      </c>
      <c r="F4919" s="111" t="s">
        <v>3627</v>
      </c>
      <c r="G4919" s="111" t="s">
        <v>2724</v>
      </c>
      <c r="H4919" s="113" t="str">
        <f>VLOOKUP(C4919,STYLES!$1:$1048576,9,FALSE)</f>
        <v>DROP - Pre-Closeout</v>
      </c>
      <c r="I4919" s="113" t="str">
        <f>VLOOKUP(C4919,STYLES!$1:$1048576,10,FALSE)</f>
        <v>DROP - Pre-Closeout</v>
      </c>
      <c r="J4919" s="112" t="s">
        <v>2745</v>
      </c>
      <c r="K4919" s="139">
        <f>IFERROR(VLOOKUP(J4919,LISTS!G:H,2,FALSE),"0")</f>
        <v>7</v>
      </c>
      <c r="L4919" s="68" t="str">
        <f t="shared" si="247"/>
        <v/>
      </c>
      <c r="M4919" s="112" t="s">
        <v>2745</v>
      </c>
      <c r="N4919" s="140">
        <f>IFERROR(VLOOKUP(M4919,LISTS!G:H,2,FALSE),"0")</f>
        <v>7</v>
      </c>
      <c r="O4919" s="68" t="str">
        <f t="shared" si="248"/>
        <v/>
      </c>
      <c r="P4919" s="117" t="s">
        <v>2720</v>
      </c>
      <c r="Q4919" s="117" t="s">
        <v>2794</v>
      </c>
      <c r="R4919" s="117" t="s">
        <v>2787</v>
      </c>
      <c r="S4919" s="103" t="s">
        <v>2795</v>
      </c>
      <c r="T4919" s="103" t="s">
        <v>2788</v>
      </c>
    </row>
    <row r="4920" spans="1:20">
      <c r="A4920" s="4" t="str">
        <f>VLOOKUP(C4920,STYLES!$A$1:$R$2088,7,FALSE)</f>
        <v>Bottoms</v>
      </c>
      <c r="B4920" t="str">
        <f>VLOOKUP(C4920,STYLES!$1:$1048576,6,FALSE)</f>
        <v>Team 365™</v>
      </c>
      <c r="C4920" s="103" t="s">
        <v>1942</v>
      </c>
      <c r="E4920" t="str">
        <f>VLOOKUP(C4920,STYLES!$1:$1048576,12,FALSE)</f>
        <v>Tournament Short</v>
      </c>
      <c r="F4920" s="111" t="s">
        <v>3628</v>
      </c>
      <c r="G4920" s="111" t="s">
        <v>2797</v>
      </c>
      <c r="H4920" s="113" t="str">
        <f>VLOOKUP(C4920,STYLES!$1:$1048576,9,FALSE)</f>
        <v>DROP - Pre-Closeout</v>
      </c>
      <c r="I4920" s="113" t="str">
        <f>VLOOKUP(C4920,STYLES!$1:$1048576,10,FALSE)</f>
        <v>DROP - Pre-Closeout</v>
      </c>
      <c r="J4920" s="112" t="s">
        <v>2745</v>
      </c>
      <c r="K4920" s="139">
        <f>IFERROR(VLOOKUP(J4920,LISTS!G:H,2,FALSE),"0")</f>
        <v>7</v>
      </c>
      <c r="L4920" s="68" t="str">
        <f t="shared" si="247"/>
        <v/>
      </c>
      <c r="M4920" s="112" t="s">
        <v>2745</v>
      </c>
      <c r="N4920" s="140">
        <f>IFERROR(VLOOKUP(M4920,LISTS!G:H,2,FALSE),"0")</f>
        <v>7</v>
      </c>
      <c r="O4920" s="68" t="str">
        <f t="shared" si="248"/>
        <v/>
      </c>
      <c r="P4920" s="117" t="s">
        <v>2720</v>
      </c>
      <c r="Q4920" s="117" t="s">
        <v>3206</v>
      </c>
      <c r="R4920" s="117" t="s">
        <v>2787</v>
      </c>
      <c r="S4920" s="103" t="s">
        <v>3207</v>
      </c>
      <c r="T4920" s="103" t="s">
        <v>2788</v>
      </c>
    </row>
    <row r="4921" spans="1:20">
      <c r="A4921" s="4" t="str">
        <f>VLOOKUP(C4921,STYLES!$A$1:$R$2088,7,FALSE)</f>
        <v>Bottoms</v>
      </c>
      <c r="B4921" t="str">
        <f>VLOOKUP(C4921,STYLES!$1:$1048576,6,FALSE)</f>
        <v>Team 365™</v>
      </c>
      <c r="C4921" s="103" t="s">
        <v>1942</v>
      </c>
      <c r="E4921" t="str">
        <f>VLOOKUP(C4921,STYLES!$1:$1048576,12,FALSE)</f>
        <v>Tournament Short</v>
      </c>
      <c r="F4921" s="111" t="s">
        <v>3629</v>
      </c>
      <c r="G4921" s="111" t="s">
        <v>2879</v>
      </c>
      <c r="H4921" s="113" t="str">
        <f>VLOOKUP(C4921,STYLES!$1:$1048576,9,FALSE)</f>
        <v>DROP - Pre-Closeout</v>
      </c>
      <c r="I4921" s="113" t="str">
        <f>VLOOKUP(C4921,STYLES!$1:$1048576,10,FALSE)</f>
        <v>DROP - Pre-Closeout</v>
      </c>
      <c r="J4921" s="112" t="s">
        <v>2745</v>
      </c>
      <c r="K4921" s="139">
        <f>IFERROR(VLOOKUP(J4921,LISTS!G:H,2,FALSE),"0")</f>
        <v>7</v>
      </c>
      <c r="L4921" s="68" t="str">
        <f t="shared" si="247"/>
        <v/>
      </c>
      <c r="M4921" s="112" t="s">
        <v>2745</v>
      </c>
      <c r="N4921" s="140">
        <f>IFERROR(VLOOKUP(M4921,LISTS!G:H,2,FALSE),"0")</f>
        <v>7</v>
      </c>
      <c r="O4921" s="68" t="str">
        <f t="shared" si="248"/>
        <v/>
      </c>
      <c r="P4921" s="117" t="s">
        <v>2720</v>
      </c>
      <c r="Q4921" s="117" t="s">
        <v>3630</v>
      </c>
      <c r="R4921" s="117" t="s">
        <v>2787</v>
      </c>
      <c r="S4921" s="103" t="s">
        <v>3631</v>
      </c>
      <c r="T4921" s="103" t="s">
        <v>2788</v>
      </c>
    </row>
    <row r="4922" spans="1:20">
      <c r="A4922" s="4" t="str">
        <f>VLOOKUP(C4922,STYLES!$A$1:$R$2088,7,FALSE)</f>
        <v>Bottoms</v>
      </c>
      <c r="B4922" t="str">
        <f>VLOOKUP(C4922,STYLES!$1:$1048576,6,FALSE)</f>
        <v>Team 365™</v>
      </c>
      <c r="C4922" s="103" t="s">
        <v>1942</v>
      </c>
      <c r="E4922" t="str">
        <f>VLOOKUP(C4922,STYLES!$1:$1048576,12,FALSE)</f>
        <v>Tournament Short</v>
      </c>
      <c r="F4922" s="111" t="s">
        <v>3632</v>
      </c>
      <c r="G4922" s="111" t="s">
        <v>2755</v>
      </c>
      <c r="H4922" s="113" t="str">
        <f>VLOOKUP(C4922,STYLES!$1:$1048576,9,FALSE)</f>
        <v>DROP - Pre-Closeout</v>
      </c>
      <c r="I4922" s="113" t="str">
        <f>VLOOKUP(C4922,STYLES!$1:$1048576,10,FALSE)</f>
        <v>DROP - Pre-Closeout</v>
      </c>
      <c r="J4922" s="112" t="s">
        <v>2745</v>
      </c>
      <c r="K4922" s="139">
        <f>IFERROR(VLOOKUP(J4922,LISTS!G:H,2,FALSE),"0")</f>
        <v>7</v>
      </c>
      <c r="L4922" s="68" t="str">
        <f t="shared" si="247"/>
        <v/>
      </c>
      <c r="M4922" s="112" t="s">
        <v>2745</v>
      </c>
      <c r="N4922" s="140">
        <f>IFERROR(VLOOKUP(M4922,LISTS!G:H,2,FALSE),"0")</f>
        <v>7</v>
      </c>
      <c r="O4922" s="68" t="str">
        <f t="shared" si="248"/>
        <v/>
      </c>
      <c r="P4922" s="117" t="s">
        <v>2720</v>
      </c>
      <c r="Q4922" s="117" t="s">
        <v>3633</v>
      </c>
      <c r="R4922" s="117" t="s">
        <v>2787</v>
      </c>
      <c r="S4922" s="103" t="s">
        <v>3238</v>
      </c>
      <c r="T4922" s="103" t="s">
        <v>2788</v>
      </c>
    </row>
    <row r="4923" spans="1:20">
      <c r="A4923" s="4" t="str">
        <f>VLOOKUP(C4923,STYLES!$A$1:$R$2088,7,FALSE)</f>
        <v>Bottoms</v>
      </c>
      <c r="B4923" t="str">
        <f>VLOOKUP(C4923,STYLES!$1:$1048576,6,FALSE)</f>
        <v>Team 365™</v>
      </c>
      <c r="C4923" s="103" t="s">
        <v>1942</v>
      </c>
      <c r="E4923" t="str">
        <f>VLOOKUP(C4923,STYLES!$1:$1048576,12,FALSE)</f>
        <v>Tournament Short</v>
      </c>
      <c r="F4923" s="111" t="s">
        <v>3634</v>
      </c>
      <c r="G4923" s="111" t="s">
        <v>2809</v>
      </c>
      <c r="H4923" s="113" t="str">
        <f>VLOOKUP(C4923,STYLES!$1:$1048576,9,FALSE)</f>
        <v>DROP - Pre-Closeout</v>
      </c>
      <c r="I4923" s="113" t="str">
        <f>VLOOKUP(C4923,STYLES!$1:$1048576,10,FALSE)</f>
        <v>DROP - Pre-Closeout</v>
      </c>
      <c r="J4923" s="112" t="s">
        <v>2745</v>
      </c>
      <c r="K4923" s="139">
        <f>IFERROR(VLOOKUP(J4923,LISTS!G:H,2,FALSE),"0")</f>
        <v>7</v>
      </c>
      <c r="L4923" s="68" t="str">
        <f t="shared" si="247"/>
        <v/>
      </c>
      <c r="M4923" s="112" t="s">
        <v>2745</v>
      </c>
      <c r="N4923" s="140">
        <f>IFERROR(VLOOKUP(M4923,LISTS!G:H,2,FALSE),"0")</f>
        <v>7</v>
      </c>
      <c r="O4923" s="68" t="str">
        <f t="shared" si="248"/>
        <v/>
      </c>
      <c r="P4923" s="117" t="s">
        <v>2720</v>
      </c>
      <c r="Q4923" s="117" t="s">
        <v>3368</v>
      </c>
      <c r="R4923" s="117" t="s">
        <v>2787</v>
      </c>
      <c r="S4923" s="103" t="s">
        <v>3369</v>
      </c>
      <c r="T4923" s="103" t="s">
        <v>2788</v>
      </c>
    </row>
    <row r="4924" spans="1:20">
      <c r="A4924" s="4" t="str">
        <f>VLOOKUP(C4924,STYLES!$A$1:$R$2088,7,FALSE)</f>
        <v>Bottoms</v>
      </c>
      <c r="B4924" t="str">
        <f>VLOOKUP(C4924,STYLES!$1:$1048576,6,FALSE)</f>
        <v>Team 365™</v>
      </c>
      <c r="C4924" s="103" t="s">
        <v>1942</v>
      </c>
      <c r="E4924" t="str">
        <f>VLOOKUP(C4924,STYLES!$1:$1048576,12,FALSE)</f>
        <v>Tournament Short</v>
      </c>
      <c r="F4924" s="111" t="s">
        <v>3635</v>
      </c>
      <c r="G4924" s="111" t="s">
        <v>2813</v>
      </c>
      <c r="H4924" s="113" t="str">
        <f>VLOOKUP(C4924,STYLES!$1:$1048576,9,FALSE)</f>
        <v>DROP - Pre-Closeout</v>
      </c>
      <c r="I4924" s="113" t="str">
        <f>VLOOKUP(C4924,STYLES!$1:$1048576,10,FALSE)</f>
        <v>DROP - Pre-Closeout</v>
      </c>
      <c r="J4924" s="112" t="s">
        <v>2745</v>
      </c>
      <c r="K4924" s="139">
        <f>IFERROR(VLOOKUP(J4924,LISTS!G:H,2,FALSE),"0")</f>
        <v>7</v>
      </c>
      <c r="L4924" s="68" t="str">
        <f t="shared" si="247"/>
        <v/>
      </c>
      <c r="M4924" s="112" t="s">
        <v>2745</v>
      </c>
      <c r="N4924" s="140">
        <f>IFERROR(VLOOKUP(M4924,LISTS!G:H,2,FALSE),"0")</f>
        <v>7</v>
      </c>
      <c r="O4924" s="68" t="str">
        <f t="shared" si="248"/>
        <v/>
      </c>
      <c r="P4924" s="117" t="s">
        <v>2720</v>
      </c>
      <c r="Q4924" s="117" t="s">
        <v>3085</v>
      </c>
      <c r="R4924" s="117" t="s">
        <v>2787</v>
      </c>
      <c r="S4924" s="103" t="s">
        <v>3086</v>
      </c>
      <c r="T4924" s="103" t="s">
        <v>2788</v>
      </c>
    </row>
    <row r="4925" spans="1:20">
      <c r="A4925" s="4" t="str">
        <f>VLOOKUP(C4925,STYLES!$A$1:$R$2088,7,FALSE)</f>
        <v>Bottoms</v>
      </c>
      <c r="B4925" t="str">
        <f>VLOOKUP(C4925,STYLES!$1:$1048576,6,FALSE)</f>
        <v>Team 365™</v>
      </c>
      <c r="C4925" s="103" t="s">
        <v>1942</v>
      </c>
      <c r="E4925" t="str">
        <f>VLOOKUP(C4925,STYLES!$1:$1048576,12,FALSE)</f>
        <v>Tournament Short</v>
      </c>
      <c r="F4925" s="112" t="s">
        <v>3636</v>
      </c>
      <c r="G4925" s="111" t="s">
        <v>2743</v>
      </c>
      <c r="H4925" s="113" t="str">
        <f>VLOOKUP(C4925,STYLES!$1:$1048576,9,FALSE)</f>
        <v>DROP - Pre-Closeout</v>
      </c>
      <c r="I4925" s="113" t="str">
        <f>VLOOKUP(C4925,STYLES!$1:$1048576,10,FALSE)</f>
        <v>DROP - Pre-Closeout</v>
      </c>
      <c r="J4925" s="112" t="s">
        <v>2745</v>
      </c>
      <c r="K4925" s="139">
        <f>IFERROR(VLOOKUP(J4925,LISTS!G:H,2,FALSE),"0")</f>
        <v>7</v>
      </c>
      <c r="L4925" s="68" t="str">
        <f t="shared" si="247"/>
        <v/>
      </c>
      <c r="M4925" s="112" t="s">
        <v>2745</v>
      </c>
      <c r="N4925" s="140">
        <f>IFERROR(VLOOKUP(M4925,LISTS!G:H,2,FALSE),"0")</f>
        <v>7</v>
      </c>
      <c r="O4925" s="68" t="str">
        <f t="shared" si="248"/>
        <v/>
      </c>
      <c r="P4925" s="117" t="s">
        <v>2720</v>
      </c>
      <c r="Q4925" s="118" t="s">
        <v>2744</v>
      </c>
      <c r="R4925" s="117" t="s">
        <v>2787</v>
      </c>
      <c r="S4925" s="112" t="s">
        <v>775</v>
      </c>
      <c r="T4925" s="103" t="s">
        <v>2788</v>
      </c>
    </row>
    <row r="4926" spans="1:20">
      <c r="A4926" s="4"/>
      <c r="F4926" s="112"/>
      <c r="G4926" s="111"/>
      <c r="I4926" s="130"/>
      <c r="J4926" s="112"/>
      <c r="K4926" s="139"/>
      <c r="L4926" s="60">
        <f>SUM(L4912:L4925)</f>
        <v>0</v>
      </c>
      <c r="M4926" s="112"/>
      <c r="N4926" s="140"/>
      <c r="O4926" s="60">
        <f>SUM(O4912:O4925)</f>
        <v>0</v>
      </c>
      <c r="Q4926" s="117"/>
      <c r="R4926" s="117"/>
      <c r="S4926" s="103"/>
      <c r="T4926" s="103"/>
    </row>
    <row r="4927" spans="1:20">
      <c r="A4927" s="4" t="str">
        <f>VLOOKUP(C4927,STYLES!$A$1:$R$2088,7,FALSE)</f>
        <v>Bottoms</v>
      </c>
      <c r="B4927" t="str">
        <f>VLOOKUP(C4927,STYLES!$1:$1048576,6,FALSE)</f>
        <v>Team 365™</v>
      </c>
      <c r="C4927" s="103" t="s">
        <v>1944</v>
      </c>
      <c r="E4927" t="str">
        <f>VLOOKUP(C4927,STYLES!$1:$1048576,12,FALSE)</f>
        <v>Tournament Sublimated Camo Short</v>
      </c>
      <c r="F4927" s="112" t="s">
        <v>3671</v>
      </c>
      <c r="G4927" s="111" t="s">
        <v>3672</v>
      </c>
      <c r="H4927" s="113" t="str">
        <f>VLOOKUP(C4927,STYLES!$1:$1048576,9,FALSE)</f>
        <v>DROP - Pre-Closeout</v>
      </c>
      <c r="I4927" s="113" t="str">
        <f>VLOOKUP(C4927,STYLES!$1:$1048576,10,FALSE)</f>
        <v>DROP - Pre-Closeout</v>
      </c>
      <c r="J4927" s="112" t="s">
        <v>2719</v>
      </c>
      <c r="K4927" s="139">
        <f>IFERROR(VLOOKUP(J4927,LISTS!G:H,2,FALSE),"0")</f>
        <v>8</v>
      </c>
      <c r="L4927" s="68" t="str">
        <f t="shared" si="247"/>
        <v/>
      </c>
      <c r="M4927" s="112" t="s">
        <v>2719</v>
      </c>
      <c r="N4927" s="140">
        <f>IFERROR(VLOOKUP(M4927,LISTS!G:H,2,FALSE),"0")</f>
        <v>8</v>
      </c>
      <c r="O4927" s="68" t="str">
        <f t="shared" si="248"/>
        <v/>
      </c>
      <c r="P4927" s="117" t="s">
        <v>2720</v>
      </c>
      <c r="Q4927" s="117" t="s">
        <v>775</v>
      </c>
      <c r="R4927" s="117" t="s">
        <v>2783</v>
      </c>
      <c r="S4927" s="103" t="s">
        <v>775</v>
      </c>
      <c r="T4927" s="103" t="s">
        <v>2922</v>
      </c>
    </row>
    <row r="4928" spans="1:20">
      <c r="A4928" s="4"/>
      <c r="F4928" s="112"/>
      <c r="G4928" s="111"/>
      <c r="I4928" s="130"/>
      <c r="J4928" s="112"/>
      <c r="K4928" s="139"/>
      <c r="L4928" s="60">
        <f>SUM(L4927:L4927)</f>
        <v>0</v>
      </c>
      <c r="M4928" s="112"/>
      <c r="N4928" s="140"/>
      <c r="O4928" s="60">
        <f>SUM(O4927:O4927)</f>
        <v>0</v>
      </c>
      <c r="Q4928" s="117"/>
      <c r="R4928" s="117"/>
      <c r="S4928" s="103"/>
      <c r="T4928" s="103"/>
    </row>
    <row r="4929" spans="1:21">
      <c r="A4929" s="4" t="str">
        <f>VLOOKUP(C4929,STYLES!$A$1:$R$2088,7,FALSE)</f>
        <v>Bottoms</v>
      </c>
      <c r="B4929" t="str">
        <f>VLOOKUP(C4929,STYLES!$1:$1048576,6,FALSE)</f>
        <v>Team 365™</v>
      </c>
      <c r="C4929" s="103" t="s">
        <v>1948</v>
      </c>
      <c r="E4929" t="str">
        <f>VLOOKUP(C4929,STYLES!$1:$1048576,12,FALSE)</f>
        <v>Tournament Sublimated Pink Swirl Short</v>
      </c>
      <c r="F4929" s="112" t="s">
        <v>3673</v>
      </c>
      <c r="G4929" s="111" t="s">
        <v>3602</v>
      </c>
      <c r="H4929" s="113" t="str">
        <f>VLOOKUP(C4929,STYLES!$1:$1048576,9,FALSE)</f>
        <v>DROP - Pre-Closeout</v>
      </c>
      <c r="I4929" s="113" t="str">
        <f>VLOOKUP(C4929,STYLES!$1:$1048576,10,FALSE)</f>
        <v>DROP - Pre-Closeout</v>
      </c>
      <c r="J4929" s="112" t="s">
        <v>2745</v>
      </c>
      <c r="K4929" s="139">
        <f>IFERROR(VLOOKUP(J4929,LISTS!G:H,2,FALSE),"0")</f>
        <v>7</v>
      </c>
      <c r="L4929" s="68" t="str">
        <f t="shared" si="247"/>
        <v/>
      </c>
      <c r="M4929" s="112" t="s">
        <v>2745</v>
      </c>
      <c r="N4929" s="140">
        <f>IFERROR(VLOOKUP(M4929,LISTS!G:H,2,FALSE),"0")</f>
        <v>7</v>
      </c>
      <c r="O4929" s="68" t="str">
        <f t="shared" si="248"/>
        <v/>
      </c>
      <c r="P4929" s="117" t="s">
        <v>2720</v>
      </c>
      <c r="Q4929" s="117" t="s">
        <v>775</v>
      </c>
      <c r="R4929" s="117" t="s">
        <v>775</v>
      </c>
      <c r="S4929" s="117" t="s">
        <v>775</v>
      </c>
      <c r="T4929" s="117" t="s">
        <v>775</v>
      </c>
    </row>
    <row r="4930" spans="1:21">
      <c r="A4930" s="4"/>
      <c r="F4930" s="112"/>
      <c r="G4930" s="111"/>
      <c r="I4930" s="130"/>
      <c r="J4930" s="112"/>
      <c r="K4930" s="139"/>
      <c r="L4930" s="60">
        <f>SUM(L4929:L4929)</f>
        <v>0</v>
      </c>
      <c r="M4930" s="112"/>
      <c r="N4930" s="140"/>
      <c r="O4930" s="60">
        <f>SUM(O4929:O4929)</f>
        <v>0</v>
      </c>
      <c r="Q4930" s="117"/>
      <c r="R4930" s="117"/>
      <c r="S4930" s="103"/>
      <c r="T4930" s="103"/>
    </row>
    <row r="4931" spans="1:21">
      <c r="A4931" s="4" t="str">
        <f>VLOOKUP(C4931,STYLES!$A$1:$R$2088,7,FALSE)</f>
        <v>Bags</v>
      </c>
      <c r="B4931" t="str">
        <f>VLOOKUP(C4931,STYLES!$1:$1048576,6,FALSE)</f>
        <v>Team 365™</v>
      </c>
      <c r="C4931" s="103" t="s">
        <v>1914</v>
      </c>
      <c r="E4931" t="str">
        <f>VLOOKUP(C4931,STYLES!$1:$1048576,12,FALSE)</f>
        <v>Gear Duffel</v>
      </c>
      <c r="F4931" s="111" t="s">
        <v>2718</v>
      </c>
      <c r="G4931" s="111" t="s">
        <v>2718</v>
      </c>
      <c r="H4931" s="113" t="str">
        <f>VLOOKUP(C4931,STYLES!$1:$1048576,9,FALSE)</f>
        <v>DROP - Closeout</v>
      </c>
      <c r="I4931" s="113" t="str">
        <f>VLOOKUP(C4931,STYLES!$1:$1048576,10,FALSE)</f>
        <v>Not Available</v>
      </c>
      <c r="J4931" s="112" t="s">
        <v>3038</v>
      </c>
      <c r="K4931" s="139">
        <f>IFERROR(VLOOKUP(J4931,LISTS!G:H,2,FALSE),"0")</f>
        <v>1</v>
      </c>
      <c r="L4931" s="68" t="str">
        <f t="shared" si="247"/>
        <v/>
      </c>
      <c r="M4931" s="112" t="s">
        <v>3038</v>
      </c>
      <c r="N4931" s="140">
        <f>IFERROR(VLOOKUP(M4931,LISTS!G:H,2,FALSE),"0")</f>
        <v>1</v>
      </c>
      <c r="O4931" s="68" t="str">
        <f t="shared" si="248"/>
        <v/>
      </c>
      <c r="P4931" s="117" t="s">
        <v>2720</v>
      </c>
      <c r="Q4931" s="101" t="s">
        <v>2721</v>
      </c>
      <c r="R4931" s="117" t="s">
        <v>775</v>
      </c>
      <c r="S4931" s="112" t="s">
        <v>2722</v>
      </c>
      <c r="T4931" s="117" t="s">
        <v>775</v>
      </c>
    </row>
    <row r="4932" spans="1:21">
      <c r="A4932" s="4" t="str">
        <f>VLOOKUP(C4932,STYLES!$A$1:$R$2088,7,FALSE)</f>
        <v>Bags</v>
      </c>
      <c r="B4932" t="str">
        <f>VLOOKUP(C4932,STYLES!$1:$1048576,6,FALSE)</f>
        <v>Team 365™</v>
      </c>
      <c r="C4932" s="103" t="s">
        <v>1914</v>
      </c>
      <c r="E4932" t="str">
        <f>VLOOKUP(C4932,STYLES!$1:$1048576,12,FALSE)</f>
        <v>Gear Duffel</v>
      </c>
      <c r="F4932" s="112" t="s">
        <v>3650</v>
      </c>
      <c r="G4932" s="111" t="s">
        <v>2763</v>
      </c>
      <c r="H4932" s="113" t="str">
        <f>VLOOKUP(C4932,STYLES!$1:$1048576,9,FALSE)</f>
        <v>DROP - Closeout</v>
      </c>
      <c r="I4932" s="113" t="str">
        <f>VLOOKUP(C4932,STYLES!$1:$1048576,10,FALSE)</f>
        <v>Not Available</v>
      </c>
      <c r="J4932" s="112" t="s">
        <v>3038</v>
      </c>
      <c r="K4932" s="139">
        <f>IFERROR(VLOOKUP(J4932,LISTS!G:H,2,FALSE),"0")</f>
        <v>1</v>
      </c>
      <c r="L4932" s="68" t="str">
        <f t="shared" si="247"/>
        <v/>
      </c>
      <c r="M4932" s="112" t="s">
        <v>3038</v>
      </c>
      <c r="N4932" s="140">
        <f>IFERROR(VLOOKUP(M4932,LISTS!G:H,2,FALSE),"0")</f>
        <v>1</v>
      </c>
      <c r="O4932" s="68" t="str">
        <f t="shared" si="248"/>
        <v/>
      </c>
      <c r="P4932" s="117" t="s">
        <v>2720</v>
      </c>
      <c r="Q4932" s="117" t="s">
        <v>2783</v>
      </c>
      <c r="R4932" s="117" t="s">
        <v>775</v>
      </c>
      <c r="S4932" s="103" t="s">
        <v>2922</v>
      </c>
      <c r="T4932" s="117" t="s">
        <v>775</v>
      </c>
    </row>
    <row r="4933" spans="1:21">
      <c r="A4933" s="4"/>
      <c r="F4933" s="112"/>
      <c r="G4933" s="111"/>
      <c r="I4933" s="130"/>
      <c r="J4933" s="112"/>
      <c r="K4933" s="139"/>
      <c r="L4933" s="60">
        <f>SUM(L4931:L4932)</f>
        <v>0</v>
      </c>
      <c r="M4933" s="112"/>
      <c r="N4933" s="140"/>
      <c r="O4933" s="60">
        <f>SUM(O4931:O4932)</f>
        <v>0</v>
      </c>
      <c r="Q4933" s="117"/>
      <c r="R4933" s="117"/>
      <c r="S4933" s="103"/>
      <c r="T4933" s="103"/>
    </row>
    <row r="4934" spans="1:21" s="210" customFormat="1">
      <c r="A4934" s="302" t="str">
        <f>VLOOKUP(C4934,STYLES!$A$1:$R$2088,7,FALSE)</f>
        <v>Bags</v>
      </c>
      <c r="B4934" s="210" t="str">
        <f>VLOOKUP(C4934,STYLES!$1:$1048576,6,FALSE)</f>
        <v>Team 365™</v>
      </c>
      <c r="C4934" s="303" t="s">
        <v>1918</v>
      </c>
      <c r="D4934" s="296"/>
      <c r="E4934" s="210" t="str">
        <f>VLOOKUP(C4934,STYLES!$1:$1048576,12,FALSE)</f>
        <v>Convertible Sport Backpack</v>
      </c>
      <c r="F4934" s="304" t="s">
        <v>2718</v>
      </c>
      <c r="G4934" s="304" t="s">
        <v>2718</v>
      </c>
      <c r="H4934" s="297" t="str">
        <f>VLOOKUP(C4934,STYLES!$1:$1048576,9,FALSE)</f>
        <v>DROP - Pre-Closeout</v>
      </c>
      <c r="I4934" s="297" t="str">
        <f>VLOOKUP(C4934,STYLES!$1:$1048576,10,FALSE)</f>
        <v>DROP - Pre-Closeout</v>
      </c>
      <c r="J4934" s="305" t="s">
        <v>3038</v>
      </c>
      <c r="K4934" s="298">
        <f>IFERROR(VLOOKUP(J4934,LISTS!G:H,2,FALSE),"0")</f>
        <v>1</v>
      </c>
      <c r="L4934" s="210" t="str">
        <f t="shared" si="247"/>
        <v/>
      </c>
      <c r="M4934" s="305" t="s">
        <v>3038</v>
      </c>
      <c r="N4934" s="300">
        <f>IFERROR(VLOOKUP(M4934,LISTS!G:H,2,FALSE),"0")</f>
        <v>1</v>
      </c>
      <c r="O4934" s="210" t="str">
        <f t="shared" si="248"/>
        <v/>
      </c>
      <c r="P4934" s="301" t="s">
        <v>2720</v>
      </c>
      <c r="Q4934" s="295" t="s">
        <v>2721</v>
      </c>
      <c r="R4934" s="301" t="s">
        <v>775</v>
      </c>
      <c r="S4934" s="305" t="s">
        <v>2722</v>
      </c>
      <c r="T4934" s="301" t="s">
        <v>775</v>
      </c>
      <c r="U4934" s="301"/>
    </row>
    <row r="4935" spans="1:21" s="210" customFormat="1">
      <c r="A4935" s="302" t="str">
        <f>VLOOKUP(C4935,STYLES!$A$1:$R$2088,7,FALSE)</f>
        <v>Bags</v>
      </c>
      <c r="B4935" s="210" t="str">
        <f>VLOOKUP(C4935,STYLES!$1:$1048576,6,FALSE)</f>
        <v>Team 365™</v>
      </c>
      <c r="C4935" s="303" t="s">
        <v>1918</v>
      </c>
      <c r="D4935" s="296"/>
      <c r="E4935" s="210" t="str">
        <f>VLOOKUP(C4935,STYLES!$1:$1048576,12,FALSE)</f>
        <v>Convertible Sport Backpack</v>
      </c>
      <c r="F4935" s="304" t="s">
        <v>3648</v>
      </c>
      <c r="G4935" s="304" t="s">
        <v>2740</v>
      </c>
      <c r="H4935" s="297" t="str">
        <f>VLOOKUP(C4935,STYLES!$1:$1048576,9,FALSE)</f>
        <v>DROP - Pre-Closeout</v>
      </c>
      <c r="I4935" s="297" t="str">
        <f>VLOOKUP(C4935,STYLES!$1:$1048576,10,FALSE)</f>
        <v>DROP - Pre-Closeout</v>
      </c>
      <c r="J4935" s="305" t="s">
        <v>3038</v>
      </c>
      <c r="K4935" s="298">
        <f>IFERROR(VLOOKUP(J4935,LISTS!G:H,2,FALSE),"0")</f>
        <v>1</v>
      </c>
      <c r="L4935" s="210" t="str">
        <f t="shared" si="247"/>
        <v/>
      </c>
      <c r="M4935" s="305" t="s">
        <v>3038</v>
      </c>
      <c r="N4935" s="300">
        <f>IFERROR(VLOOKUP(M4935,LISTS!G:H,2,FALSE),"0")</f>
        <v>1</v>
      </c>
      <c r="O4935" s="210" t="str">
        <f t="shared" si="248"/>
        <v/>
      </c>
      <c r="P4935" s="301" t="s">
        <v>2720</v>
      </c>
      <c r="Q4935" s="301" t="s">
        <v>3619</v>
      </c>
      <c r="R4935" s="301" t="s">
        <v>775</v>
      </c>
      <c r="S4935" s="303" t="s">
        <v>3620</v>
      </c>
      <c r="T4935" s="301" t="s">
        <v>775</v>
      </c>
      <c r="U4935" s="301"/>
    </row>
    <row r="4936" spans="1:21" s="12" customFormat="1">
      <c r="A4936" s="59" t="str">
        <f>VLOOKUP(C4936,STYLES!$A$1:$R$2088,7,FALSE)</f>
        <v>Bags</v>
      </c>
      <c r="B4936" s="12" t="str">
        <f>VLOOKUP(C4936,STYLES!$1:$1048576,6,FALSE)</f>
        <v>Team 365™</v>
      </c>
      <c r="C4936" s="106" t="s">
        <v>1918</v>
      </c>
      <c r="D4936" s="18"/>
      <c r="E4936" s="12" t="str">
        <f>VLOOKUP(C4936,STYLES!$1:$1048576,12,FALSE)</f>
        <v>Convertible Sport Backpack</v>
      </c>
      <c r="F4936" s="114" t="s">
        <v>3649</v>
      </c>
      <c r="G4936" s="114" t="s">
        <v>2732</v>
      </c>
      <c r="H4936" s="116" t="s">
        <v>437</v>
      </c>
      <c r="I4936" s="116" t="s">
        <v>437</v>
      </c>
      <c r="J4936" s="115" t="s">
        <v>3038</v>
      </c>
      <c r="K4936" s="194">
        <f>IFERROR(VLOOKUP(J4936,LISTS!G:H,2,FALSE),"0")</f>
        <v>1</v>
      </c>
      <c r="L4936" s="12" t="str">
        <f t="shared" si="247"/>
        <v/>
      </c>
      <c r="M4936" s="115" t="s">
        <v>3038</v>
      </c>
      <c r="N4936" s="195">
        <f>IFERROR(VLOOKUP(M4936,LISTS!G:H,2,FALSE),"0")</f>
        <v>1</v>
      </c>
      <c r="O4936" s="12" t="str">
        <f t="shared" si="248"/>
        <v/>
      </c>
      <c r="P4936" s="128" t="s">
        <v>2720</v>
      </c>
      <c r="Q4936" s="128" t="s">
        <v>3622</v>
      </c>
      <c r="R4936" s="128" t="s">
        <v>775</v>
      </c>
      <c r="S4936" s="106" t="s">
        <v>3623</v>
      </c>
      <c r="T4936" s="128" t="s">
        <v>775</v>
      </c>
      <c r="U4936" s="128" t="s">
        <v>3034</v>
      </c>
    </row>
    <row r="4937" spans="1:21" s="210" customFormat="1">
      <c r="A4937" s="302" t="str">
        <f>VLOOKUP(C4937,STYLES!$A$1:$R$2088,7,FALSE)</f>
        <v>Bags</v>
      </c>
      <c r="B4937" s="210" t="str">
        <f>VLOOKUP(C4937,STYLES!$1:$1048576,6,FALSE)</f>
        <v>Team 365™</v>
      </c>
      <c r="C4937" s="303" t="s">
        <v>1918</v>
      </c>
      <c r="D4937" s="296"/>
      <c r="E4937" s="210" t="str">
        <f>VLOOKUP(C4937,STYLES!$1:$1048576,12,FALSE)</f>
        <v>Convertible Sport Backpack</v>
      </c>
      <c r="F4937" s="304" t="s">
        <v>3650</v>
      </c>
      <c r="G4937" s="304" t="s">
        <v>2763</v>
      </c>
      <c r="H4937" s="297" t="str">
        <f>VLOOKUP(C4937,STYLES!$1:$1048576,9,FALSE)</f>
        <v>DROP - Pre-Closeout</v>
      </c>
      <c r="I4937" s="297" t="str">
        <f>VLOOKUP(C4937,STYLES!$1:$1048576,10,FALSE)</f>
        <v>DROP - Pre-Closeout</v>
      </c>
      <c r="J4937" s="305" t="s">
        <v>3038</v>
      </c>
      <c r="K4937" s="298">
        <f>IFERROR(VLOOKUP(J4937,LISTS!G:H,2,FALSE),"0")</f>
        <v>1</v>
      </c>
      <c r="L4937" s="210" t="str">
        <f t="shared" si="247"/>
        <v/>
      </c>
      <c r="M4937" s="305" t="s">
        <v>3038</v>
      </c>
      <c r="N4937" s="300">
        <f>IFERROR(VLOOKUP(M4937,LISTS!G:H,2,FALSE),"0")</f>
        <v>1</v>
      </c>
      <c r="O4937" s="210" t="str">
        <f t="shared" si="248"/>
        <v/>
      </c>
      <c r="P4937" s="301" t="s">
        <v>2720</v>
      </c>
      <c r="Q4937" s="301" t="s">
        <v>2783</v>
      </c>
      <c r="R4937" s="301" t="s">
        <v>775</v>
      </c>
      <c r="S4937" s="303" t="s">
        <v>2922</v>
      </c>
      <c r="T4937" s="301" t="s">
        <v>775</v>
      </c>
      <c r="U4937" s="301"/>
    </row>
    <row r="4938" spans="1:21" s="210" customFormat="1">
      <c r="A4938" s="302" t="str">
        <f>VLOOKUP(C4938,STYLES!$A$1:$R$2088,7,FALSE)</f>
        <v>Bags</v>
      </c>
      <c r="B4938" s="210" t="str">
        <f>VLOOKUP(C4938,STYLES!$1:$1048576,6,FALSE)</f>
        <v>Team 365™</v>
      </c>
      <c r="C4938" s="303" t="s">
        <v>1918</v>
      </c>
      <c r="D4938" s="296"/>
      <c r="E4938" s="210" t="str">
        <f>VLOOKUP(C4938,STYLES!$1:$1048576,12,FALSE)</f>
        <v>Convertible Sport Backpack</v>
      </c>
      <c r="F4938" s="304" t="s">
        <v>3655</v>
      </c>
      <c r="G4938" s="304" t="s">
        <v>2724</v>
      </c>
      <c r="H4938" s="297" t="str">
        <f>VLOOKUP(C4938,STYLES!$1:$1048576,9,FALSE)</f>
        <v>DROP - Pre-Closeout</v>
      </c>
      <c r="I4938" s="297" t="str">
        <f>VLOOKUP(C4938,STYLES!$1:$1048576,10,FALSE)</f>
        <v>DROP - Pre-Closeout</v>
      </c>
      <c r="J4938" s="305" t="s">
        <v>3038</v>
      </c>
      <c r="K4938" s="298">
        <f>IFERROR(VLOOKUP(J4938,LISTS!G:H,2,FALSE),"0")</f>
        <v>1</v>
      </c>
      <c r="L4938" s="210" t="str">
        <f t="shared" si="247"/>
        <v/>
      </c>
      <c r="M4938" s="305" t="s">
        <v>3038</v>
      </c>
      <c r="N4938" s="300">
        <f>IFERROR(VLOOKUP(M4938,LISTS!G:H,2,FALSE),"0")</f>
        <v>1</v>
      </c>
      <c r="O4938" s="210" t="str">
        <f t="shared" si="248"/>
        <v/>
      </c>
      <c r="P4938" s="301" t="s">
        <v>2720</v>
      </c>
      <c r="Q4938" s="301" t="s">
        <v>2794</v>
      </c>
      <c r="R4938" s="301" t="s">
        <v>775</v>
      </c>
      <c r="S4938" s="303" t="s">
        <v>2795</v>
      </c>
      <c r="T4938" s="301" t="s">
        <v>775</v>
      </c>
      <c r="U4938" s="301"/>
    </row>
    <row r="4939" spans="1:21" s="210" customFormat="1">
      <c r="A4939" s="302" t="str">
        <f>VLOOKUP(C4939,STYLES!$A$1:$R$2088,7,FALSE)</f>
        <v>Bags</v>
      </c>
      <c r="B4939" s="210" t="str">
        <f>VLOOKUP(C4939,STYLES!$1:$1048576,6,FALSE)</f>
        <v>Team 365™</v>
      </c>
      <c r="C4939" s="303" t="s">
        <v>1918</v>
      </c>
      <c r="D4939" s="296"/>
      <c r="E4939" s="210" t="str">
        <f>VLOOKUP(C4939,STYLES!$1:$1048576,12,FALSE)</f>
        <v>Convertible Sport Backpack</v>
      </c>
      <c r="F4939" s="304" t="s">
        <v>3658</v>
      </c>
      <c r="G4939" s="304" t="s">
        <v>2755</v>
      </c>
      <c r="H4939" s="297" t="str">
        <f>VLOOKUP(C4939,STYLES!$1:$1048576,9,FALSE)</f>
        <v>DROP - Pre-Closeout</v>
      </c>
      <c r="I4939" s="297" t="str">
        <f>VLOOKUP(C4939,STYLES!$1:$1048576,10,FALSE)</f>
        <v>DROP - Pre-Closeout</v>
      </c>
      <c r="J4939" s="305" t="s">
        <v>3038</v>
      </c>
      <c r="K4939" s="298">
        <f>IFERROR(VLOOKUP(J4939,LISTS!G:H,2,FALSE),"0")</f>
        <v>1</v>
      </c>
      <c r="L4939" s="210" t="str">
        <f t="shared" si="247"/>
        <v/>
      </c>
      <c r="M4939" s="305" t="s">
        <v>3038</v>
      </c>
      <c r="N4939" s="300">
        <f>IFERROR(VLOOKUP(M4939,LISTS!G:H,2,FALSE),"0")</f>
        <v>1</v>
      </c>
      <c r="O4939" s="210" t="str">
        <f t="shared" si="248"/>
        <v/>
      </c>
      <c r="P4939" s="301" t="s">
        <v>2720</v>
      </c>
      <c r="Q4939" s="301" t="s">
        <v>3633</v>
      </c>
      <c r="R4939" s="301" t="s">
        <v>775</v>
      </c>
      <c r="S4939" s="303" t="s">
        <v>3238</v>
      </c>
      <c r="T4939" s="301" t="s">
        <v>775</v>
      </c>
      <c r="U4939" s="301"/>
    </row>
    <row r="4940" spans="1:21" s="210" customFormat="1">
      <c r="A4940" s="302" t="str">
        <f>VLOOKUP(C4940,STYLES!$A$1:$R$2088,7,FALSE)</f>
        <v>Bags</v>
      </c>
      <c r="B4940" s="210" t="str">
        <f>VLOOKUP(C4940,STYLES!$1:$1048576,6,FALSE)</f>
        <v>Team 365™</v>
      </c>
      <c r="C4940" s="303" t="s">
        <v>1918</v>
      </c>
      <c r="D4940" s="296"/>
      <c r="E4940" s="210" t="str">
        <f>VLOOKUP(C4940,STYLES!$1:$1048576,12,FALSE)</f>
        <v>Convertible Sport Backpack</v>
      </c>
      <c r="F4940" s="304" t="s">
        <v>3659</v>
      </c>
      <c r="G4940" s="304" t="s">
        <v>2809</v>
      </c>
      <c r="H4940" s="297" t="str">
        <f>VLOOKUP(C4940,STYLES!$1:$1048576,9,FALSE)</f>
        <v>DROP - Pre-Closeout</v>
      </c>
      <c r="I4940" s="297" t="str">
        <f>VLOOKUP(C4940,STYLES!$1:$1048576,10,FALSE)</f>
        <v>DROP - Pre-Closeout</v>
      </c>
      <c r="J4940" s="305" t="s">
        <v>3038</v>
      </c>
      <c r="K4940" s="298">
        <f>IFERROR(VLOOKUP(J4940,LISTS!G:H,2,FALSE),"0")</f>
        <v>1</v>
      </c>
      <c r="L4940" s="210" t="str">
        <f t="shared" si="247"/>
        <v/>
      </c>
      <c r="M4940" s="305" t="s">
        <v>3038</v>
      </c>
      <c r="N4940" s="300">
        <f>IFERROR(VLOOKUP(M4940,LISTS!G:H,2,FALSE),"0")</f>
        <v>1</v>
      </c>
      <c r="O4940" s="210" t="str">
        <f t="shared" si="248"/>
        <v/>
      </c>
      <c r="P4940" s="301" t="s">
        <v>2720</v>
      </c>
      <c r="Q4940" s="301" t="s">
        <v>3368</v>
      </c>
      <c r="R4940" s="301" t="s">
        <v>775</v>
      </c>
      <c r="S4940" s="303" t="s">
        <v>3369</v>
      </c>
      <c r="T4940" s="301" t="s">
        <v>775</v>
      </c>
      <c r="U4940" s="301"/>
    </row>
    <row r="4941" spans="1:21" s="210" customFormat="1">
      <c r="A4941" s="302" t="str">
        <f>VLOOKUP(C4941,STYLES!$A$1:$R$2088,7,FALSE)</f>
        <v>Bags</v>
      </c>
      <c r="B4941" s="210" t="str">
        <f>VLOOKUP(C4941,STYLES!$1:$1048576,6,FALSE)</f>
        <v>Team 365™</v>
      </c>
      <c r="C4941" s="303" t="s">
        <v>1918</v>
      </c>
      <c r="D4941" s="296"/>
      <c r="E4941" s="210" t="str">
        <f>VLOOKUP(C4941,STYLES!$1:$1048576,12,FALSE)</f>
        <v>Convertible Sport Backpack</v>
      </c>
      <c r="F4941" s="304" t="s">
        <v>3661</v>
      </c>
      <c r="G4941" s="304" t="s">
        <v>2786</v>
      </c>
      <c r="H4941" s="297" t="str">
        <f>VLOOKUP(C4941,STYLES!$1:$1048576,9,FALSE)</f>
        <v>DROP - Pre-Closeout</v>
      </c>
      <c r="I4941" s="297" t="str">
        <f>VLOOKUP(C4941,STYLES!$1:$1048576,10,FALSE)</f>
        <v>DROP - Pre-Closeout</v>
      </c>
      <c r="J4941" s="305" t="s">
        <v>3038</v>
      </c>
      <c r="K4941" s="298">
        <f>IFERROR(VLOOKUP(J4941,LISTS!G:H,2,FALSE),"0")</f>
        <v>1</v>
      </c>
      <c r="L4941" s="210" t="str">
        <f t="shared" si="247"/>
        <v/>
      </c>
      <c r="M4941" s="305" t="s">
        <v>3038</v>
      </c>
      <c r="N4941" s="300">
        <f>IFERROR(VLOOKUP(M4941,LISTS!G:H,2,FALSE),"0")</f>
        <v>1</v>
      </c>
      <c r="O4941" s="210" t="str">
        <f t="shared" si="248"/>
        <v/>
      </c>
      <c r="P4941" s="301" t="s">
        <v>2720</v>
      </c>
      <c r="Q4941" s="301" t="s">
        <v>2787</v>
      </c>
      <c r="R4941" s="301" t="s">
        <v>775</v>
      </c>
      <c r="S4941" s="303" t="s">
        <v>2788</v>
      </c>
      <c r="T4941" s="301" t="s">
        <v>775</v>
      </c>
      <c r="U4941" s="301"/>
    </row>
    <row r="4942" spans="1:21" s="210" customFormat="1">
      <c r="A4942" s="302" t="str">
        <f>VLOOKUP(C4942,STYLES!$A$1:$R$2088,7,FALSE)</f>
        <v>Bags</v>
      </c>
      <c r="B4942" s="210" t="str">
        <f>VLOOKUP(C4942,STYLES!$1:$1048576,6,FALSE)</f>
        <v>Team 365™</v>
      </c>
      <c r="C4942" s="303" t="s">
        <v>1918</v>
      </c>
      <c r="D4942" s="296"/>
      <c r="E4942" s="210" t="str">
        <f>VLOOKUP(C4942,STYLES!$1:$1048576,12,FALSE)</f>
        <v>Convertible Sport Backpack</v>
      </c>
      <c r="F4942" s="305" t="s">
        <v>2743</v>
      </c>
      <c r="G4942" s="304" t="s">
        <v>2743</v>
      </c>
      <c r="H4942" s="116" t="s">
        <v>437</v>
      </c>
      <c r="I4942" s="297" t="s">
        <v>261</v>
      </c>
      <c r="J4942" s="305" t="s">
        <v>3038</v>
      </c>
      <c r="K4942" s="298">
        <f>IFERROR(VLOOKUP(J4942,LISTS!G:H,2,FALSE),"0")</f>
        <v>1</v>
      </c>
      <c r="L4942" s="210" t="str">
        <f t="shared" si="247"/>
        <v/>
      </c>
      <c r="M4942" s="305" t="s">
        <v>3038</v>
      </c>
      <c r="N4942" s="300">
        <f>IFERROR(VLOOKUP(M4942,LISTS!G:H,2,FALSE),"0")</f>
        <v>1</v>
      </c>
      <c r="O4942" s="210" t="str">
        <f t="shared" si="248"/>
        <v/>
      </c>
      <c r="P4942" s="301" t="s">
        <v>2720</v>
      </c>
      <c r="Q4942" s="306" t="s">
        <v>2744</v>
      </c>
      <c r="R4942" s="301" t="s">
        <v>775</v>
      </c>
      <c r="S4942" s="305" t="s">
        <v>775</v>
      </c>
      <c r="T4942" s="301" t="s">
        <v>775</v>
      </c>
      <c r="U4942" s="301" t="s">
        <v>3731</v>
      </c>
    </row>
    <row r="4943" spans="1:21">
      <c r="A4943" s="4"/>
      <c r="F4943" s="112"/>
      <c r="G4943" s="111"/>
      <c r="I4943" s="130"/>
      <c r="J4943" s="112"/>
      <c r="K4943" s="139"/>
      <c r="L4943" s="60">
        <f>SUM(L4934:L4942)</f>
        <v>0</v>
      </c>
      <c r="M4943" s="112"/>
      <c r="N4943" s="140"/>
      <c r="O4943" s="60">
        <f>SUM(O4934:O4942)</f>
        <v>0</v>
      </c>
      <c r="Q4943" s="117"/>
      <c r="R4943" s="117"/>
      <c r="S4943" s="103"/>
      <c r="T4943" s="103"/>
    </row>
    <row r="4944" spans="1:21">
      <c r="A4944" s="4" t="str">
        <f>VLOOKUP(C4944,STYLES!$A$1:$R$2088,7,FALSE)</f>
        <v>Bags</v>
      </c>
      <c r="B4944" t="str">
        <f>VLOOKUP(C4944,STYLES!$1:$1048576,6,FALSE)</f>
        <v>Team 365™</v>
      </c>
      <c r="C4944" s="103" t="s">
        <v>1921</v>
      </c>
      <c r="E4944" t="str">
        <f>VLOOKUP(C4944,STYLES!$1:$1048576,12,FALSE)</f>
        <v>Equipment Backpack</v>
      </c>
      <c r="F4944" s="111" t="s">
        <v>2718</v>
      </c>
      <c r="G4944" s="111" t="s">
        <v>2718</v>
      </c>
      <c r="H4944" s="113" t="str">
        <f>VLOOKUP(C4944,STYLES!$1:$1048576,9,FALSE)</f>
        <v>Active</v>
      </c>
      <c r="I4944" s="113" t="str">
        <f>VLOOKUP(C4944,STYLES!$1:$1048576,10,FALSE)</f>
        <v>Active</v>
      </c>
      <c r="J4944" s="112" t="s">
        <v>3038</v>
      </c>
      <c r="K4944" s="139">
        <f>IFERROR(VLOOKUP(J4944,LISTS!G:H,2,FALSE),"0")</f>
        <v>1</v>
      </c>
      <c r="L4944" s="68">
        <f t="shared" si="247"/>
        <v>1</v>
      </c>
      <c r="M4944" s="112" t="s">
        <v>3038</v>
      </c>
      <c r="N4944" s="140">
        <f>IFERROR(VLOOKUP(M4944,LISTS!G:H,2,FALSE),"0")</f>
        <v>1</v>
      </c>
      <c r="O4944" s="68">
        <f t="shared" si="248"/>
        <v>1</v>
      </c>
      <c r="P4944" s="117" t="s">
        <v>2720</v>
      </c>
      <c r="Q4944" s="101" t="s">
        <v>2721</v>
      </c>
      <c r="R4944" s="117" t="s">
        <v>775</v>
      </c>
      <c r="S4944" s="112" t="s">
        <v>2722</v>
      </c>
      <c r="T4944" s="117" t="s">
        <v>775</v>
      </c>
    </row>
    <row r="4945" spans="1:21" s="210" customFormat="1">
      <c r="A4945" s="302" t="str">
        <f>VLOOKUP(C4945,STYLES!$A$1:$R$2088,7,FALSE)</f>
        <v>Bags</v>
      </c>
      <c r="B4945" s="210" t="str">
        <f>VLOOKUP(C4945,STYLES!$1:$1048576,6,FALSE)</f>
        <v>Team 365™</v>
      </c>
      <c r="C4945" s="303" t="s">
        <v>1921</v>
      </c>
      <c r="D4945" s="296"/>
      <c r="E4945" s="210" t="str">
        <f>VLOOKUP(C4945,STYLES!$1:$1048576,12,FALSE)</f>
        <v>Equipment Backpack</v>
      </c>
      <c r="F4945" s="304" t="s">
        <v>3638</v>
      </c>
      <c r="G4945" s="304" t="s">
        <v>2991</v>
      </c>
      <c r="H4945" s="297" t="s">
        <v>261</v>
      </c>
      <c r="I4945" s="297" t="s">
        <v>261</v>
      </c>
      <c r="J4945" s="305" t="s">
        <v>3038</v>
      </c>
      <c r="K4945" s="298">
        <f>IFERROR(VLOOKUP(J4945,LISTS!G:H,2,FALSE),"0")</f>
        <v>1</v>
      </c>
      <c r="L4945" s="210" t="str">
        <f t="shared" si="247"/>
        <v/>
      </c>
      <c r="M4945" s="305" t="s">
        <v>3038</v>
      </c>
      <c r="N4945" s="300">
        <f>IFERROR(VLOOKUP(M4945,LISTS!G:H,2,FALSE),"0")</f>
        <v>1</v>
      </c>
      <c r="O4945" s="210" t="str">
        <f t="shared" si="248"/>
        <v/>
      </c>
      <c r="P4945" s="301" t="s">
        <v>2720</v>
      </c>
      <c r="Q4945" s="301" t="s">
        <v>3615</v>
      </c>
      <c r="R4945" s="301" t="s">
        <v>775</v>
      </c>
      <c r="S4945" s="303" t="s">
        <v>3616</v>
      </c>
      <c r="T4945" s="301" t="s">
        <v>775</v>
      </c>
      <c r="U4945" s="305" t="s">
        <v>3036</v>
      </c>
    </row>
    <row r="4946" spans="1:21" s="210" customFormat="1">
      <c r="A4946" s="302" t="str">
        <f>VLOOKUP(C4946,STYLES!$A$1:$R$2088,7,FALSE)</f>
        <v>Bags</v>
      </c>
      <c r="B4946" s="210" t="str">
        <f>VLOOKUP(C4946,STYLES!$1:$1048576,6,FALSE)</f>
        <v>Team 365™</v>
      </c>
      <c r="C4946" s="303" t="s">
        <v>1921</v>
      </c>
      <c r="D4946" s="296"/>
      <c r="E4946" s="210" t="str">
        <f>VLOOKUP(C4946,STYLES!$1:$1048576,12,FALSE)</f>
        <v>Equipment Backpack</v>
      </c>
      <c r="F4946" s="304" t="s">
        <v>3639</v>
      </c>
      <c r="G4946" s="304" t="s">
        <v>2805</v>
      </c>
      <c r="H4946" s="297" t="s">
        <v>261</v>
      </c>
      <c r="I4946" s="116" t="s">
        <v>437</v>
      </c>
      <c r="J4946" s="305" t="s">
        <v>3038</v>
      </c>
      <c r="K4946" s="298">
        <f>IFERROR(VLOOKUP(J4946,LISTS!G:H,2,FALSE),"0")</f>
        <v>1</v>
      </c>
      <c r="L4946" s="210" t="str">
        <f t="shared" si="247"/>
        <v/>
      </c>
      <c r="M4946" s="305" t="s">
        <v>3038</v>
      </c>
      <c r="N4946" s="300">
        <f>IFERROR(VLOOKUP(M4946,LISTS!G:H,2,FALSE),"0")</f>
        <v>1</v>
      </c>
      <c r="O4946" s="210" t="str">
        <f t="shared" si="248"/>
        <v/>
      </c>
      <c r="P4946" s="301" t="s">
        <v>2720</v>
      </c>
      <c r="Q4946" s="301" t="s">
        <v>3252</v>
      </c>
      <c r="R4946" s="303" t="s">
        <v>775</v>
      </c>
      <c r="S4946" s="303" t="s">
        <v>3253</v>
      </c>
      <c r="T4946" s="303" t="s">
        <v>775</v>
      </c>
      <c r="U4946" s="305" t="s">
        <v>3732</v>
      </c>
    </row>
    <row r="4947" spans="1:21" s="210" customFormat="1">
      <c r="A4947" s="302" t="str">
        <f>VLOOKUP(C4947,STYLES!$A$1:$R$2088,7,FALSE)</f>
        <v>Bags</v>
      </c>
      <c r="B4947" s="210" t="str">
        <f>VLOOKUP(C4947,STYLES!$1:$1048576,6,FALSE)</f>
        <v>Team 365™</v>
      </c>
      <c r="C4947" s="303" t="s">
        <v>1921</v>
      </c>
      <c r="D4947" s="296"/>
      <c r="E4947" s="210" t="str">
        <f>VLOOKUP(C4947,STYLES!$1:$1048576,12,FALSE)</f>
        <v>Equipment Backpack</v>
      </c>
      <c r="F4947" s="304" t="s">
        <v>3640</v>
      </c>
      <c r="G4947" s="304" t="s">
        <v>2747</v>
      </c>
      <c r="H4947" s="297" t="s">
        <v>261</v>
      </c>
      <c r="I4947" s="297" t="s">
        <v>261</v>
      </c>
      <c r="J4947" s="305" t="s">
        <v>3038</v>
      </c>
      <c r="K4947" s="298">
        <f>IFERROR(VLOOKUP(J4947,LISTS!G:H,2,FALSE),"0")</f>
        <v>1</v>
      </c>
      <c r="L4947" s="210" t="str">
        <f t="shared" si="247"/>
        <v/>
      </c>
      <c r="M4947" s="305" t="s">
        <v>3038</v>
      </c>
      <c r="N4947" s="300">
        <f>IFERROR(VLOOKUP(M4947,LISTS!G:H,2,FALSE),"0")</f>
        <v>1</v>
      </c>
      <c r="O4947" s="210" t="str">
        <f t="shared" si="248"/>
        <v/>
      </c>
      <c r="P4947" s="301" t="s">
        <v>2720</v>
      </c>
      <c r="Q4947" s="301" t="s">
        <v>2748</v>
      </c>
      <c r="R4947" s="301" t="s">
        <v>775</v>
      </c>
      <c r="S4947" s="303" t="s">
        <v>2749</v>
      </c>
      <c r="T4947" s="301" t="s">
        <v>775</v>
      </c>
      <c r="U4947" s="305" t="s">
        <v>3036</v>
      </c>
    </row>
    <row r="4948" spans="1:21">
      <c r="A4948" s="4" t="str">
        <f>VLOOKUP(C4948,STYLES!$A$1:$R$2088,7,FALSE)</f>
        <v>Bags</v>
      </c>
      <c r="B4948" t="str">
        <f>VLOOKUP(C4948,STYLES!$1:$1048576,6,FALSE)</f>
        <v>Team 365™</v>
      </c>
      <c r="C4948" s="103" t="s">
        <v>1921</v>
      </c>
      <c r="E4948" t="str">
        <f>VLOOKUP(C4948,STYLES!$1:$1048576,12,FALSE)</f>
        <v>Equipment Backpack</v>
      </c>
      <c r="F4948" s="111" t="s">
        <v>3648</v>
      </c>
      <c r="G4948" s="111" t="s">
        <v>2740</v>
      </c>
      <c r="H4948" s="113" t="str">
        <f>VLOOKUP(C4948,STYLES!$1:$1048576,9,FALSE)</f>
        <v>Active</v>
      </c>
      <c r="I4948" s="113" t="str">
        <f>VLOOKUP(C4948,STYLES!$1:$1048576,10,FALSE)</f>
        <v>Active</v>
      </c>
      <c r="J4948" s="112" t="s">
        <v>3038</v>
      </c>
      <c r="K4948" s="139">
        <f>IFERROR(VLOOKUP(J4948,LISTS!G:H,2,FALSE),"0")</f>
        <v>1</v>
      </c>
      <c r="L4948" s="68">
        <f t="shared" si="247"/>
        <v>1</v>
      </c>
      <c r="M4948" s="112" t="s">
        <v>3038</v>
      </c>
      <c r="N4948" s="140">
        <f>IFERROR(VLOOKUP(M4948,LISTS!G:H,2,FALSE),"0")</f>
        <v>1</v>
      </c>
      <c r="O4948" s="68">
        <f t="shared" si="248"/>
        <v>1</v>
      </c>
      <c r="P4948" s="117" t="s">
        <v>2720</v>
      </c>
      <c r="Q4948" s="117" t="s">
        <v>3619</v>
      </c>
      <c r="R4948" s="117" t="s">
        <v>775</v>
      </c>
      <c r="S4948" s="103" t="s">
        <v>3620</v>
      </c>
      <c r="T4948" s="117" t="s">
        <v>775</v>
      </c>
    </row>
    <row r="4949" spans="1:21" s="210" customFormat="1">
      <c r="A4949" s="302" t="str">
        <f>VLOOKUP(C4949,STYLES!$A$1:$R$2088,7,FALSE)</f>
        <v>Bags</v>
      </c>
      <c r="B4949" s="210" t="str">
        <f>VLOOKUP(C4949,STYLES!$1:$1048576,6,FALSE)</f>
        <v>Team 365™</v>
      </c>
      <c r="C4949" s="303" t="s">
        <v>1921</v>
      </c>
      <c r="D4949" s="296"/>
      <c r="E4949" s="210" t="str">
        <f>VLOOKUP(C4949,STYLES!$1:$1048576,12,FALSE)</f>
        <v>Equipment Backpack</v>
      </c>
      <c r="F4949" s="304" t="s">
        <v>3649</v>
      </c>
      <c r="G4949" s="304" t="s">
        <v>2732</v>
      </c>
      <c r="H4949" s="297" t="s">
        <v>261</v>
      </c>
      <c r="I4949" s="297" t="s">
        <v>261</v>
      </c>
      <c r="J4949" s="305" t="s">
        <v>3038</v>
      </c>
      <c r="K4949" s="298">
        <f>IFERROR(VLOOKUP(J4949,LISTS!G:H,2,FALSE),"0")</f>
        <v>1</v>
      </c>
      <c r="L4949" s="210" t="str">
        <f t="shared" si="247"/>
        <v/>
      </c>
      <c r="M4949" s="305" t="s">
        <v>3038</v>
      </c>
      <c r="N4949" s="300">
        <f>IFERROR(VLOOKUP(M4949,LISTS!G:H,2,FALSE),"0")</f>
        <v>1</v>
      </c>
      <c r="O4949" s="210" t="str">
        <f t="shared" si="248"/>
        <v/>
      </c>
      <c r="P4949" s="301" t="s">
        <v>2720</v>
      </c>
      <c r="Q4949" s="301" t="s">
        <v>3622</v>
      </c>
      <c r="R4949" s="301" t="s">
        <v>775</v>
      </c>
      <c r="S4949" s="303" t="s">
        <v>3623</v>
      </c>
      <c r="T4949" s="301" t="s">
        <v>775</v>
      </c>
      <c r="U4949" s="305" t="s">
        <v>3036</v>
      </c>
    </row>
    <row r="4950" spans="1:21">
      <c r="A4950" s="4" t="str">
        <f>VLOOKUP(C4950,STYLES!$A$1:$R$2088,7,FALSE)</f>
        <v>Bags</v>
      </c>
      <c r="B4950" t="str">
        <f>VLOOKUP(C4950,STYLES!$1:$1048576,6,FALSE)</f>
        <v>Team 365™</v>
      </c>
      <c r="C4950" s="103" t="s">
        <v>1921</v>
      </c>
      <c r="E4950" t="str">
        <f>VLOOKUP(C4950,STYLES!$1:$1048576,12,FALSE)</f>
        <v>Equipment Backpack</v>
      </c>
      <c r="F4950" s="111" t="s">
        <v>3650</v>
      </c>
      <c r="G4950" s="111" t="s">
        <v>2763</v>
      </c>
      <c r="H4950" s="113" t="str">
        <f>VLOOKUP(C4950,STYLES!$1:$1048576,9,FALSE)</f>
        <v>Active</v>
      </c>
      <c r="I4950" s="113" t="str">
        <f>VLOOKUP(C4950,STYLES!$1:$1048576,10,FALSE)</f>
        <v>Active</v>
      </c>
      <c r="J4950" s="112" t="s">
        <v>3038</v>
      </c>
      <c r="K4950" s="139">
        <f>IFERROR(VLOOKUP(J4950,LISTS!G:H,2,FALSE),"0")</f>
        <v>1</v>
      </c>
      <c r="L4950" s="68">
        <f t="shared" si="247"/>
        <v>1</v>
      </c>
      <c r="M4950" s="112" t="s">
        <v>3038</v>
      </c>
      <c r="N4950" s="140">
        <f>IFERROR(VLOOKUP(M4950,LISTS!G:H,2,FALSE),"0")</f>
        <v>1</v>
      </c>
      <c r="O4950" s="68">
        <f t="shared" si="248"/>
        <v>1</v>
      </c>
      <c r="P4950" s="117" t="s">
        <v>2720</v>
      </c>
      <c r="Q4950" s="117" t="s">
        <v>2783</v>
      </c>
      <c r="R4950" s="117" t="s">
        <v>775</v>
      </c>
      <c r="S4950" s="103" t="s">
        <v>2922</v>
      </c>
      <c r="T4950" s="117" t="s">
        <v>775</v>
      </c>
    </row>
    <row r="4951" spans="1:21" s="210" customFormat="1">
      <c r="A4951" s="302" t="str">
        <f>VLOOKUP(C4951,STYLES!$A$1:$R$2088,7,FALSE)</f>
        <v>Bags</v>
      </c>
      <c r="B4951" s="210" t="str">
        <f>VLOOKUP(C4951,STYLES!$1:$1048576,6,FALSE)</f>
        <v>Team 365™</v>
      </c>
      <c r="C4951" s="303" t="s">
        <v>1921</v>
      </c>
      <c r="D4951" s="296"/>
      <c r="E4951" s="210" t="str">
        <f>VLOOKUP(C4951,STYLES!$1:$1048576,12,FALSE)</f>
        <v>Equipment Backpack</v>
      </c>
      <c r="F4951" s="304" t="s">
        <v>3654</v>
      </c>
      <c r="G4951" s="304" t="s">
        <v>2751</v>
      </c>
      <c r="H4951" s="297" t="s">
        <v>261</v>
      </c>
      <c r="I4951" s="297" t="s">
        <v>261</v>
      </c>
      <c r="J4951" s="305" t="s">
        <v>3038</v>
      </c>
      <c r="K4951" s="298">
        <f>IFERROR(VLOOKUP(J4951,LISTS!G:H,2,FALSE),"0")</f>
        <v>1</v>
      </c>
      <c r="L4951" s="210" t="str">
        <f t="shared" si="247"/>
        <v/>
      </c>
      <c r="M4951" s="305" t="s">
        <v>3038</v>
      </c>
      <c r="N4951" s="300">
        <f>IFERROR(VLOOKUP(M4951,LISTS!G:H,2,FALSE),"0")</f>
        <v>1</v>
      </c>
      <c r="O4951" s="210" t="str">
        <f t="shared" si="248"/>
        <v/>
      </c>
      <c r="P4951" s="301" t="s">
        <v>2720</v>
      </c>
      <c r="Q4951" s="301" t="s">
        <v>3625</v>
      </c>
      <c r="R4951" s="301" t="s">
        <v>775</v>
      </c>
      <c r="S4951" s="303" t="s">
        <v>3626</v>
      </c>
      <c r="T4951" s="301" t="s">
        <v>775</v>
      </c>
      <c r="U4951" s="305" t="s">
        <v>3036</v>
      </c>
    </row>
    <row r="4952" spans="1:21" s="12" customFormat="1">
      <c r="A4952" s="59" t="str">
        <f>VLOOKUP(C4952,STYLES!$A$1:$R$2088,7,FALSE)</f>
        <v>Bags</v>
      </c>
      <c r="B4952" s="12" t="str">
        <f>VLOOKUP(C4952,STYLES!$1:$1048576,6,FALSE)</f>
        <v>Team 365™</v>
      </c>
      <c r="C4952" s="106" t="s">
        <v>1921</v>
      </c>
      <c r="D4952" s="18"/>
      <c r="E4952" s="12" t="str">
        <f>VLOOKUP(C4952,STYLES!$1:$1048576,12,FALSE)</f>
        <v>Equipment Backpack</v>
      </c>
      <c r="F4952" s="114" t="s">
        <v>3655</v>
      </c>
      <c r="G4952" s="114" t="s">
        <v>2724</v>
      </c>
      <c r="H4952" s="116" t="s">
        <v>437</v>
      </c>
      <c r="I4952" s="116" t="s">
        <v>437</v>
      </c>
      <c r="J4952" s="115" t="s">
        <v>3038</v>
      </c>
      <c r="K4952" s="194">
        <f>IFERROR(VLOOKUP(J4952,LISTS!G:H,2,FALSE),"0")</f>
        <v>1</v>
      </c>
      <c r="L4952" s="12" t="str">
        <f t="shared" si="247"/>
        <v/>
      </c>
      <c r="M4952" s="115" t="s">
        <v>3038</v>
      </c>
      <c r="N4952" s="195">
        <f>IFERROR(VLOOKUP(M4952,LISTS!G:H,2,FALSE),"0")</f>
        <v>1</v>
      </c>
      <c r="O4952" s="12" t="str">
        <f t="shared" si="248"/>
        <v/>
      </c>
      <c r="P4952" s="128" t="s">
        <v>2720</v>
      </c>
      <c r="Q4952" s="128" t="s">
        <v>2794</v>
      </c>
      <c r="R4952" s="128" t="s">
        <v>775</v>
      </c>
      <c r="S4952" s="106" t="s">
        <v>2795</v>
      </c>
      <c r="T4952" s="128" t="s">
        <v>775</v>
      </c>
      <c r="U4952" s="128" t="s">
        <v>2769</v>
      </c>
    </row>
    <row r="4953" spans="1:21" s="12" customFormat="1">
      <c r="A4953" s="59" t="str">
        <f>VLOOKUP(C4953,STYLES!$A$1:$R$2088,7,FALSE)</f>
        <v>Bags</v>
      </c>
      <c r="B4953" s="12" t="str">
        <f>VLOOKUP(C4953,STYLES!$1:$1048576,6,FALSE)</f>
        <v>Team 365™</v>
      </c>
      <c r="C4953" s="106" t="s">
        <v>1921</v>
      </c>
      <c r="D4953" s="18"/>
      <c r="E4953" s="12" t="str">
        <f>VLOOKUP(C4953,STYLES!$1:$1048576,12,FALSE)</f>
        <v>Equipment Backpack</v>
      </c>
      <c r="F4953" s="114" t="s">
        <v>3656</v>
      </c>
      <c r="G4953" s="114" t="s">
        <v>2797</v>
      </c>
      <c r="H4953" s="116" t="s">
        <v>437</v>
      </c>
      <c r="I4953" s="116" t="s">
        <v>437</v>
      </c>
      <c r="J4953" s="115" t="s">
        <v>3038</v>
      </c>
      <c r="K4953" s="194">
        <f>IFERROR(VLOOKUP(J4953,LISTS!G:H,2,FALSE),"0")</f>
        <v>1</v>
      </c>
      <c r="L4953" s="12" t="str">
        <f t="shared" si="247"/>
        <v/>
      </c>
      <c r="M4953" s="115" t="s">
        <v>3038</v>
      </c>
      <c r="N4953" s="195">
        <f>IFERROR(VLOOKUP(M4953,LISTS!G:H,2,FALSE),"0")</f>
        <v>1</v>
      </c>
      <c r="O4953" s="12" t="str">
        <f t="shared" si="248"/>
        <v/>
      </c>
      <c r="P4953" s="128" t="s">
        <v>2720</v>
      </c>
      <c r="Q4953" s="128" t="s">
        <v>3206</v>
      </c>
      <c r="R4953" s="128" t="s">
        <v>775</v>
      </c>
      <c r="S4953" s="106" t="s">
        <v>3207</v>
      </c>
      <c r="T4953" s="106" t="s">
        <v>775</v>
      </c>
      <c r="U4953" s="128" t="s">
        <v>2872</v>
      </c>
    </row>
    <row r="4954" spans="1:21" s="12" customFormat="1">
      <c r="A4954" s="59" t="str">
        <f>VLOOKUP(C4954,STYLES!$A$1:$R$2088,7,FALSE)</f>
        <v>Bags</v>
      </c>
      <c r="B4954" s="12" t="str">
        <f>VLOOKUP(C4954,STYLES!$1:$1048576,6,FALSE)</f>
        <v>Team 365™</v>
      </c>
      <c r="C4954" s="106" t="s">
        <v>1921</v>
      </c>
      <c r="D4954" s="18"/>
      <c r="E4954" s="12" t="str">
        <f>VLOOKUP(C4954,STYLES!$1:$1048576,12,FALSE)</f>
        <v>Equipment Backpack</v>
      </c>
      <c r="F4954" s="114" t="s">
        <v>3657</v>
      </c>
      <c r="G4954" s="114" t="s">
        <v>2879</v>
      </c>
      <c r="H4954" s="116" t="s">
        <v>437</v>
      </c>
      <c r="I4954" s="116" t="s">
        <v>437</v>
      </c>
      <c r="J4954" s="115" t="s">
        <v>3038</v>
      </c>
      <c r="K4954" s="194">
        <f>IFERROR(VLOOKUP(J4954,LISTS!G:H,2,FALSE),"0")</f>
        <v>1</v>
      </c>
      <c r="L4954" s="12" t="str">
        <f t="shared" si="247"/>
        <v/>
      </c>
      <c r="M4954" s="115" t="s">
        <v>3038</v>
      </c>
      <c r="N4954" s="195">
        <f>IFERROR(VLOOKUP(M4954,LISTS!G:H,2,FALSE),"0")</f>
        <v>1</v>
      </c>
      <c r="O4954" s="12" t="str">
        <f t="shared" si="248"/>
        <v/>
      </c>
      <c r="P4954" s="128" t="s">
        <v>2720</v>
      </c>
      <c r="Q4954" s="128" t="s">
        <v>3630</v>
      </c>
      <c r="R4954" s="128" t="s">
        <v>775</v>
      </c>
      <c r="S4954" s="106" t="s">
        <v>3631</v>
      </c>
      <c r="T4954" s="128" t="s">
        <v>775</v>
      </c>
      <c r="U4954" s="128" t="s">
        <v>2872</v>
      </c>
    </row>
    <row r="4955" spans="1:21">
      <c r="A4955" s="4" t="str">
        <f>VLOOKUP(C4955,STYLES!$A$1:$R$2088,7,FALSE)</f>
        <v>Bags</v>
      </c>
      <c r="B4955" t="str">
        <f>VLOOKUP(C4955,STYLES!$1:$1048576,6,FALSE)</f>
        <v>Team 365™</v>
      </c>
      <c r="C4955" s="103" t="s">
        <v>1921</v>
      </c>
      <c r="E4955" t="str">
        <f>VLOOKUP(C4955,STYLES!$1:$1048576,12,FALSE)</f>
        <v>Equipment Backpack</v>
      </c>
      <c r="F4955" s="111" t="s">
        <v>3658</v>
      </c>
      <c r="G4955" s="111" t="s">
        <v>2755</v>
      </c>
      <c r="H4955" s="113" t="str">
        <f>VLOOKUP(C4955,STYLES!$1:$1048576,9,FALSE)</f>
        <v>Active</v>
      </c>
      <c r="I4955" s="113" t="str">
        <f>VLOOKUP(C4955,STYLES!$1:$1048576,10,FALSE)</f>
        <v>Active</v>
      </c>
      <c r="J4955" s="112" t="s">
        <v>3038</v>
      </c>
      <c r="K4955" s="139">
        <f>IFERROR(VLOOKUP(J4955,LISTS!G:H,2,FALSE),"0")</f>
        <v>1</v>
      </c>
      <c r="L4955" s="68">
        <f t="shared" si="247"/>
        <v>1</v>
      </c>
      <c r="M4955" s="112" t="s">
        <v>3038</v>
      </c>
      <c r="N4955" s="140">
        <f>IFERROR(VLOOKUP(M4955,LISTS!G:H,2,FALSE),"0")</f>
        <v>1</v>
      </c>
      <c r="O4955" s="68">
        <f t="shared" si="248"/>
        <v>1</v>
      </c>
      <c r="P4955" s="117" t="s">
        <v>2720</v>
      </c>
      <c r="Q4955" s="117" t="s">
        <v>3633</v>
      </c>
      <c r="R4955" s="117" t="s">
        <v>775</v>
      </c>
      <c r="S4955" s="103" t="s">
        <v>3238</v>
      </c>
      <c r="T4955" s="117" t="s">
        <v>775</v>
      </c>
    </row>
    <row r="4956" spans="1:21">
      <c r="A4956" s="4" t="str">
        <f>VLOOKUP(C4956,STYLES!$A$1:$R$2088,7,FALSE)</f>
        <v>Bags</v>
      </c>
      <c r="B4956" t="str">
        <f>VLOOKUP(C4956,STYLES!$1:$1048576,6,FALSE)</f>
        <v>Team 365™</v>
      </c>
      <c r="C4956" s="103" t="s">
        <v>1921</v>
      </c>
      <c r="E4956" t="str">
        <f>VLOOKUP(C4956,STYLES!$1:$1048576,12,FALSE)</f>
        <v>Equipment Backpack</v>
      </c>
      <c r="F4956" s="111" t="s">
        <v>3659</v>
      </c>
      <c r="G4956" s="111" t="s">
        <v>2809</v>
      </c>
      <c r="H4956" s="113" t="str">
        <f>VLOOKUP(C4956,STYLES!$1:$1048576,9,FALSE)</f>
        <v>Active</v>
      </c>
      <c r="I4956" s="113" t="str">
        <f>VLOOKUP(C4956,STYLES!$1:$1048576,10,FALSE)</f>
        <v>Active</v>
      </c>
      <c r="J4956" s="112" t="s">
        <v>3038</v>
      </c>
      <c r="K4956" s="139">
        <f>IFERROR(VLOOKUP(J4956,LISTS!G:H,2,FALSE),"0")</f>
        <v>1</v>
      </c>
      <c r="L4956" s="68">
        <f t="shared" ref="L4956:L5019" si="249">IF(OR(H4956="ACTIVE",H4956="NEW",H4956="DNR",H4956="Pre-Closeout"),K4956,"")</f>
        <v>1</v>
      </c>
      <c r="M4956" s="112" t="s">
        <v>3038</v>
      </c>
      <c r="N4956" s="140">
        <f>IFERROR(VLOOKUP(M4956,LISTS!G:H,2,FALSE),"0")</f>
        <v>1</v>
      </c>
      <c r="O4956" s="68">
        <f t="shared" si="248"/>
        <v>1</v>
      </c>
      <c r="P4956" s="117" t="s">
        <v>2720</v>
      </c>
      <c r="Q4956" s="117" t="s">
        <v>3368</v>
      </c>
      <c r="R4956" s="117" t="s">
        <v>775</v>
      </c>
      <c r="S4956" s="103" t="s">
        <v>3369</v>
      </c>
      <c r="T4956" s="117" t="s">
        <v>775</v>
      </c>
    </row>
    <row r="4957" spans="1:21" s="210" customFormat="1">
      <c r="A4957" s="302" t="str">
        <f>VLOOKUP(C4957,STYLES!$A$1:$R$2088,7,FALSE)</f>
        <v>Bags</v>
      </c>
      <c r="B4957" s="210" t="str">
        <f>VLOOKUP(C4957,STYLES!$1:$1048576,6,FALSE)</f>
        <v>Team 365™</v>
      </c>
      <c r="C4957" s="303" t="s">
        <v>1921</v>
      </c>
      <c r="D4957" s="296"/>
      <c r="E4957" s="210" t="str">
        <f>VLOOKUP(C4957,STYLES!$1:$1048576,12,FALSE)</f>
        <v>Equipment Backpack</v>
      </c>
      <c r="F4957" s="304" t="s">
        <v>3661</v>
      </c>
      <c r="G4957" s="304" t="s">
        <v>2786</v>
      </c>
      <c r="H4957" s="297" t="s">
        <v>261</v>
      </c>
      <c r="I4957" s="297" t="s">
        <v>261</v>
      </c>
      <c r="J4957" s="305" t="s">
        <v>3038</v>
      </c>
      <c r="K4957" s="298">
        <f>IFERROR(VLOOKUP(J4957,LISTS!G:H,2,FALSE),"0")</f>
        <v>1</v>
      </c>
      <c r="L4957" s="210" t="str">
        <f t="shared" si="249"/>
        <v/>
      </c>
      <c r="M4957" s="305" t="s">
        <v>3038</v>
      </c>
      <c r="N4957" s="300">
        <f>IFERROR(VLOOKUP(M4957,LISTS!G:H,2,FALSE),"0")</f>
        <v>1</v>
      </c>
      <c r="O4957" s="210" t="str">
        <f t="shared" si="248"/>
        <v/>
      </c>
      <c r="P4957" s="301" t="s">
        <v>2720</v>
      </c>
      <c r="Q4957" s="301" t="s">
        <v>2787</v>
      </c>
      <c r="R4957" s="301" t="s">
        <v>775</v>
      </c>
      <c r="S4957" s="303" t="s">
        <v>2788</v>
      </c>
      <c r="T4957" s="301" t="s">
        <v>775</v>
      </c>
      <c r="U4957" s="305" t="s">
        <v>3036</v>
      </c>
    </row>
    <row r="4958" spans="1:21" s="210" customFormat="1">
      <c r="A4958" s="302" t="str">
        <f>VLOOKUP(C4958,STYLES!$A$1:$R$2088,7,FALSE)</f>
        <v>Bags</v>
      </c>
      <c r="B4958" s="210" t="str">
        <f>VLOOKUP(C4958,STYLES!$1:$1048576,6,FALSE)</f>
        <v>Team 365™</v>
      </c>
      <c r="C4958" s="303" t="s">
        <v>1921</v>
      </c>
      <c r="D4958" s="296"/>
      <c r="E4958" s="210" t="str">
        <f>VLOOKUP(C4958,STYLES!$1:$1048576,12,FALSE)</f>
        <v>Equipment Backpack</v>
      </c>
      <c r="F4958" s="304" t="s">
        <v>3662</v>
      </c>
      <c r="G4958" s="304" t="s">
        <v>2813</v>
      </c>
      <c r="H4958" s="297" t="s">
        <v>261</v>
      </c>
      <c r="I4958" s="116" t="s">
        <v>437</v>
      </c>
      <c r="J4958" s="305" t="s">
        <v>3038</v>
      </c>
      <c r="K4958" s="298">
        <f>IFERROR(VLOOKUP(J4958,LISTS!G:H,2,FALSE),"0")</f>
        <v>1</v>
      </c>
      <c r="L4958" s="210" t="str">
        <f t="shared" si="249"/>
        <v/>
      </c>
      <c r="M4958" s="305" t="s">
        <v>3038</v>
      </c>
      <c r="N4958" s="300">
        <f>IFERROR(VLOOKUP(M4958,LISTS!G:H,2,FALSE),"0")</f>
        <v>1</v>
      </c>
      <c r="O4958" s="210" t="str">
        <f t="shared" si="248"/>
        <v/>
      </c>
      <c r="P4958" s="301" t="s">
        <v>2720</v>
      </c>
      <c r="Q4958" s="301" t="s">
        <v>3085</v>
      </c>
      <c r="R4958" s="301" t="s">
        <v>775</v>
      </c>
      <c r="S4958" s="303" t="s">
        <v>3086</v>
      </c>
      <c r="T4958" s="301" t="s">
        <v>775</v>
      </c>
      <c r="U4958" s="305" t="s">
        <v>3732</v>
      </c>
    </row>
    <row r="4959" spans="1:21" s="210" customFormat="1">
      <c r="A4959" s="302" t="str">
        <f>VLOOKUP(C4959,STYLES!$A$1:$R$2088,7,FALSE)</f>
        <v>Bags</v>
      </c>
      <c r="B4959" s="210" t="str">
        <f>VLOOKUP(C4959,STYLES!$1:$1048576,6,FALSE)</f>
        <v>Team 365™</v>
      </c>
      <c r="C4959" s="303" t="s">
        <v>1921</v>
      </c>
      <c r="D4959" s="296"/>
      <c r="E4959" s="210" t="str">
        <f>VLOOKUP(C4959,STYLES!$1:$1048576,12,FALSE)</f>
        <v>Equipment Backpack</v>
      </c>
      <c r="F4959" s="305" t="s">
        <v>2743</v>
      </c>
      <c r="G4959" s="304" t="s">
        <v>2743</v>
      </c>
      <c r="H4959" s="297" t="s">
        <v>261</v>
      </c>
      <c r="I4959" s="116" t="s">
        <v>437</v>
      </c>
      <c r="J4959" s="305" t="s">
        <v>3038</v>
      </c>
      <c r="K4959" s="298">
        <f>IFERROR(VLOOKUP(J4959,LISTS!G:H,2,FALSE),"0")</f>
        <v>1</v>
      </c>
      <c r="L4959" s="210" t="str">
        <f t="shared" si="249"/>
        <v/>
      </c>
      <c r="M4959" s="305" t="s">
        <v>3038</v>
      </c>
      <c r="N4959" s="300">
        <f>IFERROR(VLOOKUP(M4959,LISTS!G:H,2,FALSE),"0")</f>
        <v>1</v>
      </c>
      <c r="O4959" s="210" t="str">
        <f t="shared" si="248"/>
        <v/>
      </c>
      <c r="P4959" s="301" t="s">
        <v>2720</v>
      </c>
      <c r="Q4959" s="306" t="s">
        <v>2744</v>
      </c>
      <c r="R4959" s="301" t="s">
        <v>775</v>
      </c>
      <c r="S4959" s="305" t="s">
        <v>775</v>
      </c>
      <c r="T4959" s="301" t="s">
        <v>775</v>
      </c>
      <c r="U4959" s="305" t="s">
        <v>3732</v>
      </c>
    </row>
    <row r="4960" spans="1:21">
      <c r="A4960" s="4"/>
      <c r="F4960" s="112"/>
      <c r="G4960" s="111"/>
      <c r="I4960" s="130"/>
      <c r="J4960" s="112"/>
      <c r="K4960" s="139"/>
      <c r="L4960" s="60">
        <f>SUM(L4944:L4959)</f>
        <v>5</v>
      </c>
      <c r="N4960" s="140"/>
      <c r="O4960" s="60">
        <f>SUM(O4944:O4959)</f>
        <v>5</v>
      </c>
      <c r="Q4960" s="117"/>
      <c r="R4960" s="117"/>
      <c r="S4960" s="103"/>
      <c r="T4960" s="103"/>
    </row>
    <row r="4961" spans="1:21">
      <c r="A4961" s="4" t="str">
        <f>VLOOKUP(C4961,STYLES!$A$1:$R$2088,7,FALSE)</f>
        <v>Bags</v>
      </c>
      <c r="B4961" t="str">
        <f>VLOOKUP(C4961,STYLES!$1:$1048576,6,FALSE)</f>
        <v>Team 365™</v>
      </c>
      <c r="C4961" s="103" t="s">
        <v>1924</v>
      </c>
      <c r="E4961" t="str">
        <f>VLOOKUP(C4961,STYLES!$1:$1048576,12,FALSE)</f>
        <v>Bat Backpack</v>
      </c>
      <c r="F4961" s="111" t="s">
        <v>2718</v>
      </c>
      <c r="G4961" s="111" t="s">
        <v>2718</v>
      </c>
      <c r="H4961" s="113" t="str">
        <f>VLOOKUP(C4961,STYLES!$1:$1048576,9,FALSE)</f>
        <v>DROP - Pre-Closeout</v>
      </c>
      <c r="I4961" s="113" t="str">
        <f>VLOOKUP(C4961,STYLES!$1:$1048576,10,FALSE)</f>
        <v>Not Available</v>
      </c>
      <c r="J4961" s="112" t="s">
        <v>3038</v>
      </c>
      <c r="K4961" s="139">
        <f>IFERROR(VLOOKUP(J4961,LISTS!G:H,2,FALSE),"0")</f>
        <v>1</v>
      </c>
      <c r="L4961" s="68" t="str">
        <f t="shared" si="249"/>
        <v/>
      </c>
      <c r="M4961" s="112" t="s">
        <v>775</v>
      </c>
      <c r="N4961" s="140" t="str">
        <f>IFERROR(VLOOKUP(M4961,LISTS!G:H,2,FALSE),"0")</f>
        <v>0</v>
      </c>
      <c r="O4961" s="68" t="str">
        <f t="shared" si="248"/>
        <v/>
      </c>
      <c r="P4961" s="117" t="s">
        <v>2720</v>
      </c>
      <c r="Q4961" s="101" t="s">
        <v>2721</v>
      </c>
      <c r="R4961" s="117" t="s">
        <v>775</v>
      </c>
      <c r="S4961" s="112" t="s">
        <v>2722</v>
      </c>
      <c r="T4961" s="117" t="s">
        <v>775</v>
      </c>
    </row>
    <row r="4962" spans="1:21">
      <c r="A4962" s="4" t="str">
        <f>VLOOKUP(C4962,STYLES!$A$1:$R$2088,7,FALSE)</f>
        <v>Bags</v>
      </c>
      <c r="B4962" t="str">
        <f>VLOOKUP(C4962,STYLES!$1:$1048576,6,FALSE)</f>
        <v>Team 365™</v>
      </c>
      <c r="C4962" s="103" t="s">
        <v>1924</v>
      </c>
      <c r="E4962" t="str">
        <f>VLOOKUP(C4962,STYLES!$1:$1048576,12,FALSE)</f>
        <v>Bat Backpack</v>
      </c>
      <c r="F4962" s="111" t="s">
        <v>3648</v>
      </c>
      <c r="G4962" s="111" t="s">
        <v>2740</v>
      </c>
      <c r="H4962" s="113" t="str">
        <f>VLOOKUP(C4962,STYLES!$1:$1048576,9,FALSE)</f>
        <v>DROP - Pre-Closeout</v>
      </c>
      <c r="I4962" s="113" t="str">
        <f>VLOOKUP(C4962,STYLES!$1:$1048576,10,FALSE)</f>
        <v>Not Available</v>
      </c>
      <c r="J4962" s="112" t="s">
        <v>3038</v>
      </c>
      <c r="K4962" s="139">
        <f>IFERROR(VLOOKUP(J4962,LISTS!G:H,2,FALSE),"0")</f>
        <v>1</v>
      </c>
      <c r="L4962" s="68" t="str">
        <f t="shared" si="249"/>
        <v/>
      </c>
      <c r="M4962" s="112" t="s">
        <v>775</v>
      </c>
      <c r="N4962" s="140" t="str">
        <f>IFERROR(VLOOKUP(M4962,LISTS!G:H,2,FALSE),"0")</f>
        <v>0</v>
      </c>
      <c r="O4962" s="68" t="str">
        <f t="shared" si="248"/>
        <v/>
      </c>
      <c r="P4962" s="117" t="s">
        <v>2720</v>
      </c>
      <c r="Q4962" s="117" t="s">
        <v>3619</v>
      </c>
      <c r="R4962" s="117" t="s">
        <v>775</v>
      </c>
      <c r="S4962" s="103" t="s">
        <v>3620</v>
      </c>
      <c r="T4962" s="117" t="s">
        <v>775</v>
      </c>
    </row>
    <row r="4963" spans="1:21">
      <c r="A4963" s="4" t="str">
        <f>VLOOKUP(C4963,STYLES!$A$1:$R$2088,7,FALSE)</f>
        <v>Bags</v>
      </c>
      <c r="B4963" t="str">
        <f>VLOOKUP(C4963,STYLES!$1:$1048576,6,FALSE)</f>
        <v>Team 365™</v>
      </c>
      <c r="C4963" s="103" t="s">
        <v>1924</v>
      </c>
      <c r="E4963" t="str">
        <f>VLOOKUP(C4963,STYLES!$1:$1048576,12,FALSE)</f>
        <v>Bat Backpack</v>
      </c>
      <c r="F4963" s="111" t="s">
        <v>3649</v>
      </c>
      <c r="G4963" s="111" t="s">
        <v>2732</v>
      </c>
      <c r="H4963" s="113" t="str">
        <f>VLOOKUP(C4963,STYLES!$1:$1048576,9,FALSE)</f>
        <v>DROP - Pre-Closeout</v>
      </c>
      <c r="I4963" s="113" t="str">
        <f>VLOOKUP(C4963,STYLES!$1:$1048576,10,FALSE)</f>
        <v>Not Available</v>
      </c>
      <c r="J4963" s="112" t="s">
        <v>3038</v>
      </c>
      <c r="K4963" s="139">
        <f>IFERROR(VLOOKUP(J4963,LISTS!G:H,2,FALSE),"0")</f>
        <v>1</v>
      </c>
      <c r="L4963" s="68" t="str">
        <f t="shared" si="249"/>
        <v/>
      </c>
      <c r="M4963" s="112" t="s">
        <v>775</v>
      </c>
      <c r="N4963" s="140" t="str">
        <f>IFERROR(VLOOKUP(M4963,LISTS!G:H,2,FALSE),"0")</f>
        <v>0</v>
      </c>
      <c r="O4963" s="68" t="str">
        <f t="shared" si="248"/>
        <v/>
      </c>
      <c r="P4963" s="117" t="s">
        <v>2720</v>
      </c>
      <c r="Q4963" s="117" t="s">
        <v>3622</v>
      </c>
      <c r="R4963" s="117" t="s">
        <v>775</v>
      </c>
      <c r="S4963" s="103" t="s">
        <v>3623</v>
      </c>
      <c r="T4963" s="117" t="s">
        <v>775</v>
      </c>
    </row>
    <row r="4964" spans="1:21">
      <c r="A4964" s="4" t="str">
        <f>VLOOKUP(C4964,STYLES!$A$1:$R$2088,7,FALSE)</f>
        <v>Bags</v>
      </c>
      <c r="B4964" t="str">
        <f>VLOOKUP(C4964,STYLES!$1:$1048576,6,FALSE)</f>
        <v>Team 365™</v>
      </c>
      <c r="C4964" s="103" t="s">
        <v>1924</v>
      </c>
      <c r="E4964" t="str">
        <f>VLOOKUP(C4964,STYLES!$1:$1048576,12,FALSE)</f>
        <v>Bat Backpack</v>
      </c>
      <c r="F4964" s="111" t="s">
        <v>3650</v>
      </c>
      <c r="G4964" s="111" t="s">
        <v>2763</v>
      </c>
      <c r="H4964" s="113" t="str">
        <f>VLOOKUP(C4964,STYLES!$1:$1048576,9,FALSE)</f>
        <v>DROP - Pre-Closeout</v>
      </c>
      <c r="I4964" s="113" t="str">
        <f>VLOOKUP(C4964,STYLES!$1:$1048576,10,FALSE)</f>
        <v>Not Available</v>
      </c>
      <c r="J4964" s="112" t="s">
        <v>3038</v>
      </c>
      <c r="K4964" s="139">
        <f>IFERROR(VLOOKUP(J4964,LISTS!G:H,2,FALSE),"0")</f>
        <v>1</v>
      </c>
      <c r="L4964" s="68" t="str">
        <f t="shared" si="249"/>
        <v/>
      </c>
      <c r="M4964" s="112" t="s">
        <v>775</v>
      </c>
      <c r="N4964" s="140" t="str">
        <f>IFERROR(VLOOKUP(M4964,LISTS!G:H,2,FALSE),"0")</f>
        <v>0</v>
      </c>
      <c r="O4964" s="68" t="str">
        <f t="shared" si="248"/>
        <v/>
      </c>
      <c r="P4964" s="117" t="s">
        <v>2720</v>
      </c>
      <c r="Q4964" s="117" t="s">
        <v>2783</v>
      </c>
      <c r="R4964" s="117" t="s">
        <v>775</v>
      </c>
      <c r="S4964" s="103" t="s">
        <v>2922</v>
      </c>
      <c r="T4964" s="117" t="s">
        <v>775</v>
      </c>
    </row>
    <row r="4965" spans="1:21">
      <c r="A4965" s="4" t="str">
        <f>VLOOKUP(C4965,STYLES!$A$1:$R$2088,7,FALSE)</f>
        <v>Bags</v>
      </c>
      <c r="B4965" t="str">
        <f>VLOOKUP(C4965,STYLES!$1:$1048576,6,FALSE)</f>
        <v>Team 365™</v>
      </c>
      <c r="C4965" s="103" t="s">
        <v>1924</v>
      </c>
      <c r="E4965" t="str">
        <f>VLOOKUP(C4965,STYLES!$1:$1048576,12,FALSE)</f>
        <v>Bat Backpack</v>
      </c>
      <c r="F4965" s="111" t="s">
        <v>3655</v>
      </c>
      <c r="G4965" s="111" t="s">
        <v>2724</v>
      </c>
      <c r="H4965" s="113" t="str">
        <f>VLOOKUP(C4965,STYLES!$1:$1048576,9,FALSE)</f>
        <v>DROP - Pre-Closeout</v>
      </c>
      <c r="I4965" s="113" t="str">
        <f>VLOOKUP(C4965,STYLES!$1:$1048576,10,FALSE)</f>
        <v>Not Available</v>
      </c>
      <c r="J4965" s="112" t="s">
        <v>3038</v>
      </c>
      <c r="K4965" s="139">
        <f>IFERROR(VLOOKUP(J4965,LISTS!G:H,2,FALSE),"0")</f>
        <v>1</v>
      </c>
      <c r="L4965" s="68" t="str">
        <f t="shared" si="249"/>
        <v/>
      </c>
      <c r="M4965" s="112" t="s">
        <v>775</v>
      </c>
      <c r="N4965" s="140" t="str">
        <f>IFERROR(VLOOKUP(M4965,LISTS!G:H,2,FALSE),"0")</f>
        <v>0</v>
      </c>
      <c r="O4965" s="68" t="str">
        <f t="shared" si="248"/>
        <v/>
      </c>
      <c r="P4965" s="117" t="s">
        <v>2720</v>
      </c>
      <c r="Q4965" s="117" t="s">
        <v>2794</v>
      </c>
      <c r="R4965" s="117" t="s">
        <v>775</v>
      </c>
      <c r="S4965" s="103" t="s">
        <v>2795</v>
      </c>
      <c r="T4965" s="117" t="s">
        <v>775</v>
      </c>
    </row>
    <row r="4966" spans="1:21">
      <c r="A4966" s="4" t="str">
        <f>VLOOKUP(C4966,STYLES!$A$1:$R$2088,7,FALSE)</f>
        <v>Bags</v>
      </c>
      <c r="B4966" t="str">
        <f>VLOOKUP(C4966,STYLES!$1:$1048576,6,FALSE)</f>
        <v>Team 365™</v>
      </c>
      <c r="C4966" s="103" t="s">
        <v>1924</v>
      </c>
      <c r="E4966" t="str">
        <f>VLOOKUP(C4966,STYLES!$1:$1048576,12,FALSE)</f>
        <v>Bat Backpack</v>
      </c>
      <c r="F4966" s="111" t="s">
        <v>3658</v>
      </c>
      <c r="G4966" s="111" t="s">
        <v>2755</v>
      </c>
      <c r="H4966" s="113" t="str">
        <f>VLOOKUP(C4966,STYLES!$1:$1048576,9,FALSE)</f>
        <v>DROP - Pre-Closeout</v>
      </c>
      <c r="I4966" s="113" t="str">
        <f>VLOOKUP(C4966,STYLES!$1:$1048576,10,FALSE)</f>
        <v>Not Available</v>
      </c>
      <c r="J4966" s="112" t="s">
        <v>3038</v>
      </c>
      <c r="K4966" s="139">
        <f>IFERROR(VLOOKUP(J4966,LISTS!G:H,2,FALSE),"0")</f>
        <v>1</v>
      </c>
      <c r="L4966" s="68" t="str">
        <f t="shared" si="249"/>
        <v/>
      </c>
      <c r="M4966" s="112" t="s">
        <v>775</v>
      </c>
      <c r="N4966" s="140" t="str">
        <f>IFERROR(VLOOKUP(M4966,LISTS!G:H,2,FALSE),"0")</f>
        <v>0</v>
      </c>
      <c r="O4966" s="68" t="str">
        <f t="shared" si="248"/>
        <v/>
      </c>
      <c r="P4966" s="117" t="s">
        <v>2720</v>
      </c>
      <c r="Q4966" s="117" t="s">
        <v>3633</v>
      </c>
      <c r="R4966" s="117" t="s">
        <v>775</v>
      </c>
      <c r="S4966" s="103" t="s">
        <v>3238</v>
      </c>
      <c r="T4966" s="117" t="s">
        <v>775</v>
      </c>
    </row>
    <row r="4967" spans="1:21">
      <c r="A4967" s="4" t="str">
        <f>VLOOKUP(C4967,STYLES!$A$1:$R$2088,7,FALSE)</f>
        <v>Bags</v>
      </c>
      <c r="B4967" t="str">
        <f>VLOOKUP(C4967,STYLES!$1:$1048576,6,FALSE)</f>
        <v>Team 365™</v>
      </c>
      <c r="C4967" s="103" t="s">
        <v>1924</v>
      </c>
      <c r="E4967" t="str">
        <f>VLOOKUP(C4967,STYLES!$1:$1048576,12,FALSE)</f>
        <v>Bat Backpack</v>
      </c>
      <c r="F4967" s="111" t="s">
        <v>3659</v>
      </c>
      <c r="G4967" s="111" t="s">
        <v>2809</v>
      </c>
      <c r="H4967" s="113" t="str">
        <f>VLOOKUP(C4967,STYLES!$1:$1048576,9,FALSE)</f>
        <v>DROP - Pre-Closeout</v>
      </c>
      <c r="I4967" s="113" t="str">
        <f>VLOOKUP(C4967,STYLES!$1:$1048576,10,FALSE)</f>
        <v>Not Available</v>
      </c>
      <c r="J4967" s="112" t="s">
        <v>3038</v>
      </c>
      <c r="K4967" s="139">
        <f>IFERROR(VLOOKUP(J4967,LISTS!G:H,2,FALSE),"0")</f>
        <v>1</v>
      </c>
      <c r="L4967" s="68" t="str">
        <f t="shared" si="249"/>
        <v/>
      </c>
      <c r="M4967" s="112" t="s">
        <v>775</v>
      </c>
      <c r="N4967" s="140" t="str">
        <f>IFERROR(VLOOKUP(M4967,LISTS!G:H,2,FALSE),"0")</f>
        <v>0</v>
      </c>
      <c r="O4967" s="68" t="str">
        <f t="shared" si="248"/>
        <v/>
      </c>
      <c r="P4967" s="117" t="s">
        <v>2720</v>
      </c>
      <c r="Q4967" s="117" t="s">
        <v>3368</v>
      </c>
      <c r="R4967" s="117" t="s">
        <v>775</v>
      </c>
      <c r="S4967" s="103" t="s">
        <v>3369</v>
      </c>
      <c r="T4967" s="117" t="s">
        <v>775</v>
      </c>
    </row>
    <row r="4968" spans="1:21">
      <c r="A4968" s="4" t="str">
        <f>VLOOKUP(C4968,STYLES!$A$1:$R$2088,7,FALSE)</f>
        <v>Bags</v>
      </c>
      <c r="B4968" t="str">
        <f>VLOOKUP(C4968,STYLES!$1:$1048576,6,FALSE)</f>
        <v>Team 365™</v>
      </c>
      <c r="C4968" s="103" t="s">
        <v>1924</v>
      </c>
      <c r="E4968" t="str">
        <f>VLOOKUP(C4968,STYLES!$1:$1048576,12,FALSE)</f>
        <v>Bat Backpack</v>
      </c>
      <c r="F4968" s="111" t="s">
        <v>3661</v>
      </c>
      <c r="G4968" s="111" t="s">
        <v>2786</v>
      </c>
      <c r="H4968" s="113" t="str">
        <f>VLOOKUP(C4968,STYLES!$1:$1048576,9,FALSE)</f>
        <v>DROP - Pre-Closeout</v>
      </c>
      <c r="I4968" s="113" t="str">
        <f>VLOOKUP(C4968,STYLES!$1:$1048576,10,FALSE)</f>
        <v>Not Available</v>
      </c>
      <c r="J4968" s="112" t="s">
        <v>3038</v>
      </c>
      <c r="K4968" s="139">
        <f>IFERROR(VLOOKUP(J4968,LISTS!G:H,2,FALSE),"0")</f>
        <v>1</v>
      </c>
      <c r="L4968" s="68" t="str">
        <f t="shared" si="249"/>
        <v/>
      </c>
      <c r="M4968" s="112" t="s">
        <v>775</v>
      </c>
      <c r="N4968" s="140" t="str">
        <f>IFERROR(VLOOKUP(M4968,LISTS!G:H,2,FALSE),"0")</f>
        <v>0</v>
      </c>
      <c r="O4968" s="68" t="str">
        <f t="shared" si="248"/>
        <v/>
      </c>
      <c r="P4968" s="117" t="s">
        <v>2720</v>
      </c>
      <c r="Q4968" s="117" t="s">
        <v>2787</v>
      </c>
      <c r="R4968" s="117" t="s">
        <v>775</v>
      </c>
      <c r="S4968" s="103" t="s">
        <v>2788</v>
      </c>
      <c r="T4968" s="117" t="s">
        <v>775</v>
      </c>
    </row>
    <row r="4969" spans="1:21">
      <c r="A4969" s="4" t="str">
        <f>VLOOKUP(C4969,STYLES!$A$1:$R$2088,7,FALSE)</f>
        <v>Bags</v>
      </c>
      <c r="B4969" t="str">
        <f>VLOOKUP(C4969,STYLES!$1:$1048576,6,FALSE)</f>
        <v>Team 365™</v>
      </c>
      <c r="C4969" s="103" t="s">
        <v>1924</v>
      </c>
      <c r="E4969" t="str">
        <f>VLOOKUP(C4969,STYLES!$1:$1048576,12,FALSE)</f>
        <v>Bat Backpack</v>
      </c>
      <c r="F4969" s="112" t="s">
        <v>2743</v>
      </c>
      <c r="G4969" s="111" t="s">
        <v>2743</v>
      </c>
      <c r="H4969" s="113" t="str">
        <f>VLOOKUP(C4969,STYLES!$1:$1048576,9,FALSE)</f>
        <v>DROP - Pre-Closeout</v>
      </c>
      <c r="I4969" s="113" t="str">
        <f>VLOOKUP(C4969,STYLES!$1:$1048576,10,FALSE)</f>
        <v>Not Available</v>
      </c>
      <c r="J4969" s="112" t="s">
        <v>3038</v>
      </c>
      <c r="K4969" s="139">
        <f>IFERROR(VLOOKUP(J4969,LISTS!G:H,2,FALSE),"0")</f>
        <v>1</v>
      </c>
      <c r="L4969" s="68" t="str">
        <f t="shared" si="249"/>
        <v/>
      </c>
      <c r="M4969" s="112" t="s">
        <v>775</v>
      </c>
      <c r="N4969" s="140" t="str">
        <f>IFERROR(VLOOKUP(M4969,LISTS!G:H,2,FALSE),"0")</f>
        <v>0</v>
      </c>
      <c r="O4969" s="68" t="str">
        <f t="shared" si="248"/>
        <v/>
      </c>
      <c r="P4969" s="117" t="s">
        <v>2720</v>
      </c>
      <c r="Q4969" s="118" t="s">
        <v>2744</v>
      </c>
      <c r="R4969" s="117" t="s">
        <v>775</v>
      </c>
      <c r="S4969" s="112" t="s">
        <v>775</v>
      </c>
      <c r="T4969" s="117" t="s">
        <v>775</v>
      </c>
    </row>
    <row r="4970" spans="1:21">
      <c r="A4970" s="4"/>
      <c r="F4970" s="112"/>
      <c r="G4970" s="111"/>
      <c r="I4970" s="130"/>
      <c r="J4970" s="112"/>
      <c r="K4970" s="139"/>
      <c r="L4970" s="60">
        <f>SUM(L4961:L4969)</f>
        <v>0</v>
      </c>
      <c r="N4970" s="140"/>
      <c r="O4970" s="60">
        <f>SUM(O4961:O4969)</f>
        <v>0</v>
      </c>
      <c r="Q4970" s="117"/>
      <c r="R4970" s="117"/>
      <c r="S4970" s="103"/>
      <c r="T4970" s="103"/>
    </row>
    <row r="4971" spans="1:21">
      <c r="A4971" s="4" t="str">
        <f>VLOOKUP(C4971,STYLES!$A$1:$R$2088,7,FALSE)</f>
        <v>Bags</v>
      </c>
      <c r="B4971" t="str">
        <f>VLOOKUP(C4971,STYLES!$1:$1048576,6,FALSE)</f>
        <v>Team 365™</v>
      </c>
      <c r="C4971" s="103" t="s">
        <v>1927</v>
      </c>
      <c r="E4971" t="str">
        <f>VLOOKUP(C4971,STYLES!$1:$1048576,12,FALSE)</f>
        <v>Primary Duffel</v>
      </c>
      <c r="F4971" s="111" t="s">
        <v>2718</v>
      </c>
      <c r="G4971" s="111" t="s">
        <v>2718</v>
      </c>
      <c r="H4971" s="113" t="str">
        <f>VLOOKUP(C4971,STYLES!$1:$1048576,9,FALSE)</f>
        <v>Active</v>
      </c>
      <c r="I4971" s="113" t="str">
        <f>VLOOKUP(C4971,STYLES!$1:$1048576,10,FALSE)</f>
        <v>Active</v>
      </c>
      <c r="J4971" s="112" t="s">
        <v>3038</v>
      </c>
      <c r="K4971" s="139">
        <f>IFERROR(VLOOKUP(J4971,LISTS!G:H,2,FALSE),"0")</f>
        <v>1</v>
      </c>
      <c r="L4971" s="68">
        <f t="shared" si="249"/>
        <v>1</v>
      </c>
      <c r="M4971" s="112" t="s">
        <v>3038</v>
      </c>
      <c r="N4971" s="140">
        <f>IFERROR(VLOOKUP(M4971,LISTS!G:H,2,FALSE),"0")</f>
        <v>1</v>
      </c>
      <c r="O4971" s="68">
        <f t="shared" si="248"/>
        <v>1</v>
      </c>
      <c r="P4971" s="117" t="s">
        <v>2720</v>
      </c>
      <c r="Q4971" s="101" t="s">
        <v>2721</v>
      </c>
      <c r="R4971" s="117" t="s">
        <v>775</v>
      </c>
      <c r="S4971" s="112" t="s">
        <v>2722</v>
      </c>
      <c r="T4971" s="117" t="s">
        <v>775</v>
      </c>
    </row>
    <row r="4972" spans="1:21" s="210" customFormat="1">
      <c r="A4972" s="302" t="str">
        <f>VLOOKUP(C4972,STYLES!$A$1:$R$2088,7,FALSE)</f>
        <v>Bags</v>
      </c>
      <c r="B4972" s="210" t="str">
        <f>VLOOKUP(C4972,STYLES!$1:$1048576,6,FALSE)</f>
        <v>Team 365™</v>
      </c>
      <c r="C4972" s="303" t="s">
        <v>1927</v>
      </c>
      <c r="D4972" s="296"/>
      <c r="E4972" s="210" t="str">
        <f>VLOOKUP(C4972,STYLES!$1:$1048576,12,FALSE)</f>
        <v>Primary Duffel</v>
      </c>
      <c r="F4972" s="304" t="s">
        <v>3638</v>
      </c>
      <c r="G4972" s="304" t="s">
        <v>2991</v>
      </c>
      <c r="H4972" s="297" t="s">
        <v>261</v>
      </c>
      <c r="I4972" s="297" t="s">
        <v>261</v>
      </c>
      <c r="J4972" s="305" t="s">
        <v>3038</v>
      </c>
      <c r="K4972" s="298">
        <f>IFERROR(VLOOKUP(J4972,LISTS!G:H,2,FALSE),"0")</f>
        <v>1</v>
      </c>
      <c r="L4972" s="210" t="str">
        <f t="shared" si="249"/>
        <v/>
      </c>
      <c r="M4972" s="305" t="s">
        <v>3038</v>
      </c>
      <c r="N4972" s="300">
        <f>IFERROR(VLOOKUP(M4972,LISTS!G:H,2,FALSE),"0")</f>
        <v>1</v>
      </c>
      <c r="O4972" s="210" t="str">
        <f t="shared" si="248"/>
        <v/>
      </c>
      <c r="P4972" s="301" t="s">
        <v>2720</v>
      </c>
      <c r="Q4972" s="301" t="s">
        <v>3615</v>
      </c>
      <c r="R4972" s="301" t="s">
        <v>775</v>
      </c>
      <c r="S4972" s="303" t="s">
        <v>3616</v>
      </c>
      <c r="T4972" s="301" t="s">
        <v>775</v>
      </c>
      <c r="U4972" s="305" t="s">
        <v>3036</v>
      </c>
    </row>
    <row r="4973" spans="1:21" s="210" customFormat="1">
      <c r="A4973" s="302" t="str">
        <f>VLOOKUP(C4973,STYLES!$A$1:$R$2088,7,FALSE)</f>
        <v>Bags</v>
      </c>
      <c r="B4973" s="210" t="str">
        <f>VLOOKUP(C4973,STYLES!$1:$1048576,6,FALSE)</f>
        <v>Team 365™</v>
      </c>
      <c r="C4973" s="303" t="s">
        <v>1927</v>
      </c>
      <c r="D4973" s="296"/>
      <c r="E4973" s="210" t="str">
        <f>VLOOKUP(C4973,STYLES!$1:$1048576,12,FALSE)</f>
        <v>Primary Duffel</v>
      </c>
      <c r="F4973" s="304" t="s">
        <v>3639</v>
      </c>
      <c r="G4973" s="304" t="s">
        <v>2805</v>
      </c>
      <c r="H4973" s="297" t="s">
        <v>261</v>
      </c>
      <c r="I4973" s="297" t="s">
        <v>261</v>
      </c>
      <c r="J4973" s="305" t="s">
        <v>3038</v>
      </c>
      <c r="K4973" s="298">
        <f>IFERROR(VLOOKUP(J4973,LISTS!G:H,2,FALSE),"0")</f>
        <v>1</v>
      </c>
      <c r="L4973" s="210" t="str">
        <f t="shared" si="249"/>
        <v/>
      </c>
      <c r="M4973" s="305" t="s">
        <v>3038</v>
      </c>
      <c r="N4973" s="300">
        <f>IFERROR(VLOOKUP(M4973,LISTS!G:H,2,FALSE),"0")</f>
        <v>1</v>
      </c>
      <c r="O4973" s="210" t="str">
        <f t="shared" ref="O4973:O5045" si="250">IF(OR(I4973="ACTIVE",I4973="NEW",I4973="DNR",I4973="Pre-Closeout"),N4973,"")</f>
        <v/>
      </c>
      <c r="P4973" s="301" t="s">
        <v>2720</v>
      </c>
      <c r="Q4973" s="301" t="s">
        <v>3252</v>
      </c>
      <c r="R4973" s="303" t="s">
        <v>775</v>
      </c>
      <c r="S4973" s="303" t="s">
        <v>3253</v>
      </c>
      <c r="T4973" s="303" t="s">
        <v>775</v>
      </c>
      <c r="U4973" s="305" t="s">
        <v>3036</v>
      </c>
    </row>
    <row r="4974" spans="1:21" s="210" customFormat="1">
      <c r="A4974" s="302" t="str">
        <f>VLOOKUP(C4974,STYLES!$A$1:$R$2088,7,FALSE)</f>
        <v>Bags</v>
      </c>
      <c r="B4974" s="210" t="str">
        <f>VLOOKUP(C4974,STYLES!$1:$1048576,6,FALSE)</f>
        <v>Team 365™</v>
      </c>
      <c r="C4974" s="303" t="s">
        <v>1927</v>
      </c>
      <c r="D4974" s="296"/>
      <c r="E4974" s="210" t="str">
        <f>VLOOKUP(C4974,STYLES!$1:$1048576,12,FALSE)</f>
        <v>Primary Duffel</v>
      </c>
      <c r="F4974" s="304" t="s">
        <v>3640</v>
      </c>
      <c r="G4974" s="304" t="s">
        <v>2747</v>
      </c>
      <c r="H4974" s="297" t="s">
        <v>261</v>
      </c>
      <c r="I4974" s="297" t="s">
        <v>261</v>
      </c>
      <c r="J4974" s="305" t="s">
        <v>3038</v>
      </c>
      <c r="K4974" s="298">
        <f>IFERROR(VLOOKUP(J4974,LISTS!G:H,2,FALSE),"0")</f>
        <v>1</v>
      </c>
      <c r="L4974" s="210" t="str">
        <f t="shared" si="249"/>
        <v/>
      </c>
      <c r="M4974" s="305" t="s">
        <v>3038</v>
      </c>
      <c r="N4974" s="300">
        <f>IFERROR(VLOOKUP(M4974,LISTS!G:H,2,FALSE),"0")</f>
        <v>1</v>
      </c>
      <c r="O4974" s="210" t="str">
        <f t="shared" si="250"/>
        <v/>
      </c>
      <c r="P4974" s="301" t="s">
        <v>2720</v>
      </c>
      <c r="Q4974" s="301" t="s">
        <v>2748</v>
      </c>
      <c r="R4974" s="301" t="s">
        <v>775</v>
      </c>
      <c r="S4974" s="303" t="s">
        <v>2749</v>
      </c>
      <c r="T4974" s="301" t="s">
        <v>775</v>
      </c>
      <c r="U4974" s="305" t="s">
        <v>3036</v>
      </c>
    </row>
    <row r="4975" spans="1:21">
      <c r="A4975" s="4" t="str">
        <f>VLOOKUP(C4975,STYLES!$A$1:$R$2088,7,FALSE)</f>
        <v>Bags</v>
      </c>
      <c r="B4975" t="str">
        <f>VLOOKUP(C4975,STYLES!$1:$1048576,6,FALSE)</f>
        <v>Team 365™</v>
      </c>
      <c r="C4975" s="103" t="s">
        <v>1927</v>
      </c>
      <c r="E4975" t="str">
        <f>VLOOKUP(C4975,STYLES!$1:$1048576,12,FALSE)</f>
        <v>Primary Duffel</v>
      </c>
      <c r="F4975" s="111" t="s">
        <v>3648</v>
      </c>
      <c r="G4975" s="111" t="s">
        <v>2740</v>
      </c>
      <c r="H4975" s="113" t="str">
        <f>VLOOKUP(C4975,STYLES!$1:$1048576,9,FALSE)</f>
        <v>Active</v>
      </c>
      <c r="I4975" s="113" t="str">
        <f>VLOOKUP(C4975,STYLES!$1:$1048576,10,FALSE)</f>
        <v>Active</v>
      </c>
      <c r="J4975" s="112" t="s">
        <v>3038</v>
      </c>
      <c r="K4975" s="139">
        <f>IFERROR(VLOOKUP(J4975,LISTS!G:H,2,FALSE),"0")</f>
        <v>1</v>
      </c>
      <c r="L4975" s="68">
        <f t="shared" si="249"/>
        <v>1</v>
      </c>
      <c r="M4975" s="112" t="s">
        <v>3038</v>
      </c>
      <c r="N4975" s="140">
        <f>IFERROR(VLOOKUP(M4975,LISTS!G:H,2,FALSE),"0")</f>
        <v>1</v>
      </c>
      <c r="O4975" s="68">
        <f t="shared" si="250"/>
        <v>1</v>
      </c>
      <c r="P4975" s="117" t="s">
        <v>2720</v>
      </c>
      <c r="Q4975" s="117" t="s">
        <v>3619</v>
      </c>
      <c r="R4975" s="117" t="s">
        <v>775</v>
      </c>
      <c r="S4975" s="103" t="s">
        <v>3620</v>
      </c>
      <c r="T4975" s="117" t="s">
        <v>775</v>
      </c>
    </row>
    <row r="4976" spans="1:21" s="210" customFormat="1">
      <c r="A4976" s="302" t="str">
        <f>VLOOKUP(C4976,STYLES!$A$1:$R$2088,7,FALSE)</f>
        <v>Bags</v>
      </c>
      <c r="B4976" s="210" t="str">
        <f>VLOOKUP(C4976,STYLES!$1:$1048576,6,FALSE)</f>
        <v>Team 365™</v>
      </c>
      <c r="C4976" s="303" t="s">
        <v>1927</v>
      </c>
      <c r="D4976" s="296"/>
      <c r="E4976" s="210" t="str">
        <f>VLOOKUP(C4976,STYLES!$1:$1048576,12,FALSE)</f>
        <v>Primary Duffel</v>
      </c>
      <c r="F4976" s="304" t="s">
        <v>3649</v>
      </c>
      <c r="G4976" s="304" t="s">
        <v>2732</v>
      </c>
      <c r="H4976" s="297" t="s">
        <v>261</v>
      </c>
      <c r="I4976" s="297" t="s">
        <v>261</v>
      </c>
      <c r="J4976" s="305" t="s">
        <v>3038</v>
      </c>
      <c r="K4976" s="298">
        <f>IFERROR(VLOOKUP(J4976,LISTS!G:H,2,FALSE),"0")</f>
        <v>1</v>
      </c>
      <c r="L4976" s="210" t="str">
        <f t="shared" si="249"/>
        <v/>
      </c>
      <c r="M4976" s="305" t="s">
        <v>3038</v>
      </c>
      <c r="N4976" s="300">
        <f>IFERROR(VLOOKUP(M4976,LISTS!G:H,2,FALSE),"0")</f>
        <v>1</v>
      </c>
      <c r="O4976" s="210" t="str">
        <f t="shared" si="250"/>
        <v/>
      </c>
      <c r="P4976" s="301" t="s">
        <v>2720</v>
      </c>
      <c r="Q4976" s="301" t="s">
        <v>3622</v>
      </c>
      <c r="R4976" s="301" t="s">
        <v>775</v>
      </c>
      <c r="S4976" s="303" t="s">
        <v>3623</v>
      </c>
      <c r="T4976" s="301" t="s">
        <v>775</v>
      </c>
      <c r="U4976" s="305" t="s">
        <v>3036</v>
      </c>
    </row>
    <row r="4977" spans="1:21" s="12" customFormat="1">
      <c r="A4977" s="59" t="str">
        <f>VLOOKUP(C4977,STYLES!$A$1:$R$2088,7,FALSE)</f>
        <v>Bags</v>
      </c>
      <c r="B4977" s="12" t="str">
        <f>VLOOKUP(C4977,STYLES!$1:$1048576,6,FALSE)</f>
        <v>Team 365™</v>
      </c>
      <c r="C4977" s="106" t="s">
        <v>1927</v>
      </c>
      <c r="D4977" s="18"/>
      <c r="E4977" s="12" t="str">
        <f>VLOOKUP(C4977,STYLES!$1:$1048576,12,FALSE)</f>
        <v>Primary Duffel</v>
      </c>
      <c r="F4977" s="114" t="s">
        <v>3650</v>
      </c>
      <c r="G4977" s="114" t="s">
        <v>2763</v>
      </c>
      <c r="H4977" s="116" t="s">
        <v>437</v>
      </c>
      <c r="I4977" s="116" t="s">
        <v>437</v>
      </c>
      <c r="J4977" s="115" t="s">
        <v>3038</v>
      </c>
      <c r="K4977" s="194">
        <f>IFERROR(VLOOKUP(J4977,LISTS!G:H,2,FALSE),"0")</f>
        <v>1</v>
      </c>
      <c r="L4977" s="12" t="str">
        <f t="shared" si="249"/>
        <v/>
      </c>
      <c r="M4977" s="115" t="s">
        <v>3038</v>
      </c>
      <c r="N4977" s="195">
        <f>IFERROR(VLOOKUP(M4977,LISTS!G:H,2,FALSE),"0")</f>
        <v>1</v>
      </c>
      <c r="O4977" s="12" t="str">
        <f t="shared" si="250"/>
        <v/>
      </c>
      <c r="P4977" s="128" t="s">
        <v>2720</v>
      </c>
      <c r="Q4977" s="128" t="s">
        <v>2783</v>
      </c>
      <c r="R4977" s="128" t="s">
        <v>775</v>
      </c>
      <c r="S4977" s="106" t="s">
        <v>2922</v>
      </c>
      <c r="T4977" s="128" t="s">
        <v>775</v>
      </c>
      <c r="U4977" s="115" t="s">
        <v>2872</v>
      </c>
    </row>
    <row r="4978" spans="1:21" s="210" customFormat="1">
      <c r="A4978" s="302" t="str">
        <f>VLOOKUP(C4978,STYLES!$A$1:$R$2088,7,FALSE)</f>
        <v>Bags</v>
      </c>
      <c r="B4978" s="210" t="str">
        <f>VLOOKUP(C4978,STYLES!$1:$1048576,6,FALSE)</f>
        <v>Team 365™</v>
      </c>
      <c r="C4978" s="303" t="s">
        <v>1927</v>
      </c>
      <c r="D4978" s="296"/>
      <c r="E4978" s="210" t="str">
        <f>VLOOKUP(C4978,STYLES!$1:$1048576,12,FALSE)</f>
        <v>Primary Duffel</v>
      </c>
      <c r="F4978" s="304" t="s">
        <v>3654</v>
      </c>
      <c r="G4978" s="304" t="s">
        <v>2751</v>
      </c>
      <c r="H4978" s="297" t="s">
        <v>261</v>
      </c>
      <c r="I4978" s="116" t="s">
        <v>437</v>
      </c>
      <c r="J4978" s="305" t="s">
        <v>3038</v>
      </c>
      <c r="K4978" s="298">
        <f>IFERROR(VLOOKUP(J4978,LISTS!G:H,2,FALSE),"0")</f>
        <v>1</v>
      </c>
      <c r="L4978" s="210" t="str">
        <f t="shared" si="249"/>
        <v/>
      </c>
      <c r="M4978" s="305" t="s">
        <v>3038</v>
      </c>
      <c r="N4978" s="300">
        <f>IFERROR(VLOOKUP(M4978,LISTS!G:H,2,FALSE),"0")</f>
        <v>1</v>
      </c>
      <c r="O4978" s="210" t="str">
        <f t="shared" si="250"/>
        <v/>
      </c>
      <c r="P4978" s="301" t="s">
        <v>2720</v>
      </c>
      <c r="Q4978" s="301" t="s">
        <v>3625</v>
      </c>
      <c r="R4978" s="301" t="s">
        <v>775</v>
      </c>
      <c r="S4978" s="303" t="s">
        <v>3626</v>
      </c>
      <c r="T4978" s="301" t="s">
        <v>775</v>
      </c>
      <c r="U4978" s="305" t="s">
        <v>3270</v>
      </c>
    </row>
    <row r="4979" spans="1:21" s="210" customFormat="1">
      <c r="A4979" s="302" t="str">
        <f>VLOOKUP(C4979,STYLES!$A$1:$R$2088,7,FALSE)</f>
        <v>Bags</v>
      </c>
      <c r="B4979" s="210" t="str">
        <f>VLOOKUP(C4979,STYLES!$1:$1048576,6,FALSE)</f>
        <v>Team 365™</v>
      </c>
      <c r="C4979" s="303" t="s">
        <v>1927</v>
      </c>
      <c r="D4979" s="296"/>
      <c r="E4979" s="210" t="str">
        <f>VLOOKUP(C4979,STYLES!$1:$1048576,12,FALSE)</f>
        <v>Primary Duffel</v>
      </c>
      <c r="F4979" s="304" t="s">
        <v>3655</v>
      </c>
      <c r="G4979" s="304" t="s">
        <v>2724</v>
      </c>
      <c r="H4979" s="297" t="s">
        <v>261</v>
      </c>
      <c r="I4979" s="116" t="s">
        <v>437</v>
      </c>
      <c r="J4979" s="305" t="s">
        <v>3038</v>
      </c>
      <c r="K4979" s="298">
        <f>IFERROR(VLOOKUP(J4979,LISTS!G:H,2,FALSE),"0")</f>
        <v>1</v>
      </c>
      <c r="L4979" s="210" t="str">
        <f t="shared" si="249"/>
        <v/>
      </c>
      <c r="M4979" s="305" t="s">
        <v>3038</v>
      </c>
      <c r="N4979" s="300">
        <f>IFERROR(VLOOKUP(M4979,LISTS!G:H,2,FALSE),"0")</f>
        <v>1</v>
      </c>
      <c r="O4979" s="210" t="str">
        <f t="shared" si="250"/>
        <v/>
      </c>
      <c r="P4979" s="301" t="s">
        <v>2720</v>
      </c>
      <c r="Q4979" s="301" t="s">
        <v>2794</v>
      </c>
      <c r="R4979" s="301" t="s">
        <v>775</v>
      </c>
      <c r="S4979" s="303" t="s">
        <v>2795</v>
      </c>
      <c r="T4979" s="301" t="s">
        <v>775</v>
      </c>
      <c r="U4979" s="305" t="s">
        <v>3270</v>
      </c>
    </row>
    <row r="4980" spans="1:21" s="210" customFormat="1">
      <c r="A4980" s="302" t="str">
        <f>VLOOKUP(C4980,STYLES!$A$1:$R$2088,7,FALSE)</f>
        <v>Bags</v>
      </c>
      <c r="B4980" s="210" t="str">
        <f>VLOOKUP(C4980,STYLES!$1:$1048576,6,FALSE)</f>
        <v>Team 365™</v>
      </c>
      <c r="C4980" s="303" t="s">
        <v>1927</v>
      </c>
      <c r="D4980" s="296"/>
      <c r="E4980" s="210" t="str">
        <f>VLOOKUP(C4980,STYLES!$1:$1048576,12,FALSE)</f>
        <v>Primary Duffel</v>
      </c>
      <c r="F4980" s="304" t="s">
        <v>3656</v>
      </c>
      <c r="G4980" s="304" t="s">
        <v>2797</v>
      </c>
      <c r="H4980" s="116" t="s">
        <v>437</v>
      </c>
      <c r="I4980" s="297" t="s">
        <v>261</v>
      </c>
      <c r="J4980" s="305" t="s">
        <v>3038</v>
      </c>
      <c r="K4980" s="298">
        <f>IFERROR(VLOOKUP(J4980,LISTS!G:H,2,FALSE),"0")</f>
        <v>1</v>
      </c>
      <c r="L4980" s="210" t="str">
        <f t="shared" si="249"/>
        <v/>
      </c>
      <c r="M4980" s="305" t="s">
        <v>3038</v>
      </c>
      <c r="N4980" s="300">
        <f>IFERROR(VLOOKUP(M4980,LISTS!G:H,2,FALSE),"0")</f>
        <v>1</v>
      </c>
      <c r="O4980" s="210" t="str">
        <f t="shared" si="250"/>
        <v/>
      </c>
      <c r="P4980" s="301" t="s">
        <v>2720</v>
      </c>
      <c r="Q4980" s="301" t="s">
        <v>3206</v>
      </c>
      <c r="R4980" s="301" t="s">
        <v>775</v>
      </c>
      <c r="S4980" s="303" t="s">
        <v>3207</v>
      </c>
      <c r="T4980" s="303" t="s">
        <v>775</v>
      </c>
      <c r="U4980" s="301" t="s">
        <v>3731</v>
      </c>
    </row>
    <row r="4981" spans="1:21" s="210" customFormat="1">
      <c r="A4981" s="302" t="str">
        <f>VLOOKUP(C4981,STYLES!$A$1:$R$2088,7,FALSE)</f>
        <v>Bags</v>
      </c>
      <c r="B4981" s="210" t="str">
        <f>VLOOKUP(C4981,STYLES!$1:$1048576,6,FALSE)</f>
        <v>Team 365™</v>
      </c>
      <c r="C4981" s="303" t="s">
        <v>1927</v>
      </c>
      <c r="D4981" s="296"/>
      <c r="E4981" s="210" t="str">
        <f>VLOOKUP(C4981,STYLES!$1:$1048576,12,FALSE)</f>
        <v>Primary Duffel</v>
      </c>
      <c r="F4981" s="304" t="s">
        <v>3657</v>
      </c>
      <c r="G4981" s="304" t="s">
        <v>2879</v>
      </c>
      <c r="H4981" s="297" t="s">
        <v>261</v>
      </c>
      <c r="I4981" s="297" t="s">
        <v>261</v>
      </c>
      <c r="J4981" s="305" t="s">
        <v>3038</v>
      </c>
      <c r="K4981" s="298">
        <f>IFERROR(VLOOKUP(J4981,LISTS!G:H,2,FALSE),"0")</f>
        <v>1</v>
      </c>
      <c r="L4981" s="210" t="str">
        <f t="shared" si="249"/>
        <v/>
      </c>
      <c r="M4981" s="305" t="s">
        <v>3038</v>
      </c>
      <c r="N4981" s="300">
        <f>IFERROR(VLOOKUP(M4981,LISTS!G:H,2,FALSE),"0")</f>
        <v>1</v>
      </c>
      <c r="O4981" s="210" t="str">
        <f t="shared" si="250"/>
        <v/>
      </c>
      <c r="P4981" s="301" t="s">
        <v>2720</v>
      </c>
      <c r="Q4981" s="301" t="s">
        <v>3630</v>
      </c>
      <c r="R4981" s="301" t="s">
        <v>775</v>
      </c>
      <c r="S4981" s="303" t="s">
        <v>3631</v>
      </c>
      <c r="T4981" s="301" t="s">
        <v>775</v>
      </c>
      <c r="U4981" s="305" t="s">
        <v>3036</v>
      </c>
    </row>
    <row r="4982" spans="1:21" s="12" customFormat="1">
      <c r="A4982" s="59" t="str">
        <f>VLOOKUP(C4982,STYLES!$A$1:$R$2088,7,FALSE)</f>
        <v>Bags</v>
      </c>
      <c r="B4982" s="12" t="str">
        <f>VLOOKUP(C4982,STYLES!$1:$1048576,6,FALSE)</f>
        <v>Team 365™</v>
      </c>
      <c r="C4982" s="106" t="s">
        <v>1927</v>
      </c>
      <c r="D4982" s="18"/>
      <c r="E4982" s="12" t="str">
        <f>VLOOKUP(C4982,STYLES!$1:$1048576,12,FALSE)</f>
        <v>Primary Duffel</v>
      </c>
      <c r="F4982" s="114" t="s">
        <v>3658</v>
      </c>
      <c r="G4982" s="114" t="s">
        <v>2755</v>
      </c>
      <c r="H4982" s="116" t="s">
        <v>437</v>
      </c>
      <c r="I4982" s="116" t="s">
        <v>437</v>
      </c>
      <c r="J4982" s="115" t="s">
        <v>3038</v>
      </c>
      <c r="K4982" s="194">
        <f>IFERROR(VLOOKUP(J4982,LISTS!G:H,2,FALSE),"0")</f>
        <v>1</v>
      </c>
      <c r="L4982" s="12" t="str">
        <f t="shared" si="249"/>
        <v/>
      </c>
      <c r="M4982" s="115" t="s">
        <v>3038</v>
      </c>
      <c r="N4982" s="195">
        <f>IFERROR(VLOOKUP(M4982,LISTS!G:H,2,FALSE),"0")</f>
        <v>1</v>
      </c>
      <c r="O4982" s="12" t="str">
        <f t="shared" si="250"/>
        <v/>
      </c>
      <c r="P4982" s="128" t="s">
        <v>2720</v>
      </c>
      <c r="Q4982" s="128" t="s">
        <v>3633</v>
      </c>
      <c r="R4982" s="128" t="s">
        <v>775</v>
      </c>
      <c r="S4982" s="106" t="s">
        <v>3238</v>
      </c>
      <c r="T4982" s="128" t="s">
        <v>775</v>
      </c>
      <c r="U4982" s="115" t="s">
        <v>2872</v>
      </c>
    </row>
    <row r="4983" spans="1:21">
      <c r="A4983" s="4" t="str">
        <f>VLOOKUP(C4983,STYLES!$A$1:$R$2088,7,FALSE)</f>
        <v>Bags</v>
      </c>
      <c r="B4983" t="str">
        <f>VLOOKUP(C4983,STYLES!$1:$1048576,6,FALSE)</f>
        <v>Team 365™</v>
      </c>
      <c r="C4983" s="103" t="s">
        <v>1927</v>
      </c>
      <c r="E4983" t="str">
        <f>VLOOKUP(C4983,STYLES!$1:$1048576,12,FALSE)</f>
        <v>Primary Duffel</v>
      </c>
      <c r="F4983" s="111" t="s">
        <v>3659</v>
      </c>
      <c r="G4983" s="111" t="s">
        <v>2809</v>
      </c>
      <c r="H4983" s="113" t="str">
        <f>VLOOKUP(C4983,STYLES!$1:$1048576,9,FALSE)</f>
        <v>Active</v>
      </c>
      <c r="I4983" s="113" t="str">
        <f>VLOOKUP(C4983,STYLES!$1:$1048576,10,FALSE)</f>
        <v>Active</v>
      </c>
      <c r="J4983" s="112" t="s">
        <v>3038</v>
      </c>
      <c r="K4983" s="139">
        <f>IFERROR(VLOOKUP(J4983,LISTS!G:H,2,FALSE),"0")</f>
        <v>1</v>
      </c>
      <c r="L4983" s="68">
        <f t="shared" si="249"/>
        <v>1</v>
      </c>
      <c r="M4983" s="112" t="s">
        <v>3038</v>
      </c>
      <c r="N4983" s="140">
        <f>IFERROR(VLOOKUP(M4983,LISTS!G:H,2,FALSE),"0")</f>
        <v>1</v>
      </c>
      <c r="O4983" s="68">
        <f t="shared" si="250"/>
        <v>1</v>
      </c>
      <c r="P4983" s="117" t="s">
        <v>2720</v>
      </c>
      <c r="Q4983" s="117" t="s">
        <v>3368</v>
      </c>
      <c r="R4983" s="117" t="s">
        <v>775</v>
      </c>
      <c r="S4983" s="103" t="s">
        <v>3369</v>
      </c>
      <c r="T4983" s="117" t="s">
        <v>775</v>
      </c>
    </row>
    <row r="4984" spans="1:21" s="210" customFormat="1">
      <c r="A4984" s="302" t="str">
        <f>VLOOKUP(C4984,STYLES!$A$1:$R$2088,7,FALSE)</f>
        <v>Bags</v>
      </c>
      <c r="B4984" s="210" t="str">
        <f>VLOOKUP(C4984,STYLES!$1:$1048576,6,FALSE)</f>
        <v>Team 365™</v>
      </c>
      <c r="C4984" s="303" t="s">
        <v>1927</v>
      </c>
      <c r="D4984" s="296"/>
      <c r="E4984" s="210" t="str">
        <f>VLOOKUP(C4984,STYLES!$1:$1048576,12,FALSE)</f>
        <v>Primary Duffel</v>
      </c>
      <c r="F4984" s="304" t="s">
        <v>3661</v>
      </c>
      <c r="G4984" s="304" t="s">
        <v>2786</v>
      </c>
      <c r="H4984" s="297" t="s">
        <v>261</v>
      </c>
      <c r="I4984" s="297" t="s">
        <v>261</v>
      </c>
      <c r="J4984" s="305" t="s">
        <v>3038</v>
      </c>
      <c r="K4984" s="298">
        <f>IFERROR(VLOOKUP(J4984,LISTS!G:H,2,FALSE),"0")</f>
        <v>1</v>
      </c>
      <c r="L4984" s="210" t="str">
        <f t="shared" si="249"/>
        <v/>
      </c>
      <c r="M4984" s="305" t="s">
        <v>3038</v>
      </c>
      <c r="N4984" s="300">
        <f>IFERROR(VLOOKUP(M4984,LISTS!G:H,2,FALSE),"0")</f>
        <v>1</v>
      </c>
      <c r="O4984" s="210" t="str">
        <f t="shared" si="250"/>
        <v/>
      </c>
      <c r="P4984" s="301" t="s">
        <v>2720</v>
      </c>
      <c r="Q4984" s="301" t="s">
        <v>2787</v>
      </c>
      <c r="R4984" s="301" t="s">
        <v>775</v>
      </c>
      <c r="S4984" s="303" t="s">
        <v>2788</v>
      </c>
      <c r="T4984" s="301" t="s">
        <v>775</v>
      </c>
      <c r="U4984" s="305" t="s">
        <v>3036</v>
      </c>
    </row>
    <row r="4985" spans="1:21" s="210" customFormat="1">
      <c r="A4985" s="302" t="str">
        <f>VLOOKUP(C4985,STYLES!$A$1:$R$2088,7,FALSE)</f>
        <v>Bags</v>
      </c>
      <c r="B4985" s="210" t="str">
        <f>VLOOKUP(C4985,STYLES!$1:$1048576,6,FALSE)</f>
        <v>Team 365™</v>
      </c>
      <c r="C4985" s="303" t="s">
        <v>1927</v>
      </c>
      <c r="D4985" s="296"/>
      <c r="E4985" s="210" t="str">
        <f>VLOOKUP(C4985,STYLES!$1:$1048576,12,FALSE)</f>
        <v>Primary Duffel</v>
      </c>
      <c r="F4985" s="304" t="s">
        <v>3662</v>
      </c>
      <c r="G4985" s="304" t="s">
        <v>2813</v>
      </c>
      <c r="H4985" s="297" t="s">
        <v>261</v>
      </c>
      <c r="I4985" s="297" t="s">
        <v>261</v>
      </c>
      <c r="J4985" s="305" t="s">
        <v>3038</v>
      </c>
      <c r="K4985" s="298">
        <f>IFERROR(VLOOKUP(J4985,LISTS!G:H,2,FALSE),"0")</f>
        <v>1</v>
      </c>
      <c r="L4985" s="210" t="str">
        <f t="shared" si="249"/>
        <v/>
      </c>
      <c r="M4985" s="305" t="s">
        <v>3038</v>
      </c>
      <c r="N4985" s="300">
        <f>IFERROR(VLOOKUP(M4985,LISTS!G:H,2,FALSE),"0")</f>
        <v>1</v>
      </c>
      <c r="O4985" s="210" t="str">
        <f t="shared" si="250"/>
        <v/>
      </c>
      <c r="P4985" s="301" t="s">
        <v>2720</v>
      </c>
      <c r="Q4985" s="301" t="s">
        <v>3085</v>
      </c>
      <c r="R4985" s="301" t="s">
        <v>775</v>
      </c>
      <c r="S4985" s="303" t="s">
        <v>3086</v>
      </c>
      <c r="T4985" s="301" t="s">
        <v>775</v>
      </c>
      <c r="U4985" s="305" t="s">
        <v>3036</v>
      </c>
    </row>
    <row r="4986" spans="1:21" s="210" customFormat="1">
      <c r="A4986" s="302" t="str">
        <f>VLOOKUP(C4986,STYLES!$A$1:$R$2088,7,FALSE)</f>
        <v>Bags</v>
      </c>
      <c r="B4986" s="210" t="str">
        <f>VLOOKUP(C4986,STYLES!$1:$1048576,6,FALSE)</f>
        <v>Team 365™</v>
      </c>
      <c r="C4986" s="303" t="s">
        <v>1927</v>
      </c>
      <c r="D4986" s="296"/>
      <c r="E4986" s="210" t="str">
        <f>VLOOKUP(C4986,STYLES!$1:$1048576,12,FALSE)</f>
        <v>Primary Duffel</v>
      </c>
      <c r="F4986" s="305" t="s">
        <v>2743</v>
      </c>
      <c r="G4986" s="304" t="s">
        <v>2743</v>
      </c>
      <c r="H4986" s="297" t="s">
        <v>261</v>
      </c>
      <c r="I4986" s="297" t="s">
        <v>261</v>
      </c>
      <c r="J4986" s="305" t="s">
        <v>3038</v>
      </c>
      <c r="K4986" s="298">
        <f>IFERROR(VLOOKUP(J4986,LISTS!G:H,2,FALSE),"0")</f>
        <v>1</v>
      </c>
      <c r="L4986" s="210" t="str">
        <f t="shared" si="249"/>
        <v/>
      </c>
      <c r="M4986" s="305" t="s">
        <v>3038</v>
      </c>
      <c r="N4986" s="300">
        <f>IFERROR(VLOOKUP(M4986,LISTS!G:H,2,FALSE),"0")</f>
        <v>1</v>
      </c>
      <c r="O4986" s="210" t="str">
        <f t="shared" si="250"/>
        <v/>
      </c>
      <c r="P4986" s="301" t="s">
        <v>2720</v>
      </c>
      <c r="Q4986" s="306" t="s">
        <v>2744</v>
      </c>
      <c r="R4986" s="301" t="s">
        <v>775</v>
      </c>
      <c r="S4986" s="305" t="s">
        <v>775</v>
      </c>
      <c r="T4986" s="301" t="s">
        <v>775</v>
      </c>
      <c r="U4986" s="305" t="s">
        <v>3036</v>
      </c>
    </row>
    <row r="4987" spans="1:21">
      <c r="A4987" s="4"/>
      <c r="F4987" s="112"/>
      <c r="G4987" s="111"/>
      <c r="I4987" s="130"/>
      <c r="J4987" s="112"/>
      <c r="K4987" s="139"/>
      <c r="L4987" s="60">
        <f>SUM(L4971:L4986)</f>
        <v>3</v>
      </c>
      <c r="N4987" s="140"/>
      <c r="O4987" s="60">
        <f>SUM(O4971:O4986)</f>
        <v>3</v>
      </c>
      <c r="Q4987" s="117"/>
      <c r="R4987" s="117"/>
      <c r="S4987" s="103"/>
      <c r="T4987" s="103"/>
    </row>
    <row r="4988" spans="1:21" s="12" customFormat="1">
      <c r="A4988" s="59" t="str">
        <f>VLOOKUP(C4988,STYLES!$A$1:$R$2088,7,FALSE)</f>
        <v>Bags</v>
      </c>
      <c r="B4988" s="12" t="str">
        <f>VLOOKUP(C4988,STYLES!$1:$1048576,6,FALSE)</f>
        <v>Team 365™</v>
      </c>
      <c r="C4988" s="106" t="s">
        <v>1930</v>
      </c>
      <c r="D4988" s="18"/>
      <c r="E4988" s="12" t="str">
        <f>VLOOKUP(C4988,STYLES!$1:$1048576,12,FALSE)</f>
        <v>Sport Duffel</v>
      </c>
      <c r="F4988" s="114" t="s">
        <v>2718</v>
      </c>
      <c r="G4988" s="114" t="s">
        <v>2718</v>
      </c>
      <c r="H4988" s="116" t="s">
        <v>437</v>
      </c>
      <c r="I4988" s="116" t="str">
        <f>VLOOKUP(C4988,STYLES!$1:$1048576,10,FALSE)</f>
        <v>DROP - Closeout</v>
      </c>
      <c r="J4988" s="115" t="s">
        <v>3038</v>
      </c>
      <c r="K4988" s="194">
        <f>IFERROR(VLOOKUP(J4988,LISTS!G:H,2,FALSE),"0")</f>
        <v>1</v>
      </c>
      <c r="L4988" s="12" t="str">
        <f t="shared" si="249"/>
        <v/>
      </c>
      <c r="M4988" s="115" t="s">
        <v>3038</v>
      </c>
      <c r="N4988" s="195">
        <f>IFERROR(VLOOKUP(M4988,LISTS!G:H,2,FALSE),"0")</f>
        <v>1</v>
      </c>
      <c r="O4988" s="12" t="str">
        <f t="shared" si="250"/>
        <v/>
      </c>
      <c r="P4988" s="128" t="s">
        <v>2720</v>
      </c>
      <c r="Q4988" s="136" t="s">
        <v>2721</v>
      </c>
      <c r="R4988" s="128" t="s">
        <v>775</v>
      </c>
      <c r="S4988" s="115" t="s">
        <v>2722</v>
      </c>
      <c r="T4988" s="128" t="s">
        <v>775</v>
      </c>
      <c r="U4988" s="115" t="s">
        <v>2872</v>
      </c>
    </row>
    <row r="4989" spans="1:21">
      <c r="A4989" s="4" t="str">
        <f>VLOOKUP(C4989,STYLES!$A$1:$R$2088,7,FALSE)</f>
        <v>Bags</v>
      </c>
      <c r="B4989" t="str">
        <f>VLOOKUP(C4989,STYLES!$1:$1048576,6,FALSE)</f>
        <v>Team 365™</v>
      </c>
      <c r="C4989" s="103" t="s">
        <v>1930</v>
      </c>
      <c r="E4989" t="str">
        <f>VLOOKUP(C4989,STYLES!$1:$1048576,12,FALSE)</f>
        <v>Sport Duffel</v>
      </c>
      <c r="F4989" s="111" t="s">
        <v>3733</v>
      </c>
      <c r="G4989" s="111" t="s">
        <v>3672</v>
      </c>
      <c r="H4989" s="113" t="str">
        <f>VLOOKUP(C4989,STYLES!$1:$1048576,9,FALSE)</f>
        <v>DROP - Closeout</v>
      </c>
      <c r="I4989" s="113" t="str">
        <f>VLOOKUP(C4989,STYLES!$1:$1048576,10,FALSE)</f>
        <v>DROP - Closeout</v>
      </c>
      <c r="J4989" s="112" t="s">
        <v>3038</v>
      </c>
      <c r="K4989" s="139">
        <f>IFERROR(VLOOKUP(J4989,LISTS!G:H,2,FALSE),"0")</f>
        <v>1</v>
      </c>
      <c r="L4989" s="68" t="str">
        <f t="shared" si="249"/>
        <v/>
      </c>
      <c r="M4989" s="112" t="s">
        <v>3038</v>
      </c>
      <c r="N4989" s="140">
        <f>IFERROR(VLOOKUP(M4989,LISTS!G:H,2,FALSE),"0")</f>
        <v>1</v>
      </c>
      <c r="O4989" s="68" t="str">
        <f t="shared" si="250"/>
        <v/>
      </c>
      <c r="P4989" s="117" t="s">
        <v>2720</v>
      </c>
      <c r="Q4989" s="117" t="s">
        <v>775</v>
      </c>
      <c r="R4989" s="117" t="s">
        <v>775</v>
      </c>
      <c r="S4989" s="103" t="s">
        <v>775</v>
      </c>
      <c r="T4989" s="103" t="s">
        <v>775</v>
      </c>
    </row>
    <row r="4990" spans="1:21">
      <c r="A4990" s="4" t="str">
        <f>VLOOKUP(C4990,STYLES!$A$1:$R$2088,7,FALSE)</f>
        <v>Bags</v>
      </c>
      <c r="B4990" t="str">
        <f>VLOOKUP(C4990,STYLES!$1:$1048576,6,FALSE)</f>
        <v>Team 365™</v>
      </c>
      <c r="C4990" s="103" t="s">
        <v>1930</v>
      </c>
      <c r="E4990" t="str">
        <f>VLOOKUP(C4990,STYLES!$1:$1048576,12,FALSE)</f>
        <v>Sport Duffel</v>
      </c>
      <c r="F4990" s="111" t="s">
        <v>3648</v>
      </c>
      <c r="G4990" s="111" t="s">
        <v>2740</v>
      </c>
      <c r="H4990" s="113" t="str">
        <f>VLOOKUP(C4990,STYLES!$1:$1048576,9,FALSE)</f>
        <v>DROP - Closeout</v>
      </c>
      <c r="I4990" s="113" t="str">
        <f>VLOOKUP(C4990,STYLES!$1:$1048576,10,FALSE)</f>
        <v>DROP - Closeout</v>
      </c>
      <c r="J4990" s="112" t="s">
        <v>3038</v>
      </c>
      <c r="K4990" s="139">
        <f>IFERROR(VLOOKUP(J4990,LISTS!G:H,2,FALSE),"0")</f>
        <v>1</v>
      </c>
      <c r="L4990" s="68" t="str">
        <f t="shared" si="249"/>
        <v/>
      </c>
      <c r="M4990" s="112" t="s">
        <v>3038</v>
      </c>
      <c r="N4990" s="140">
        <f>IFERROR(VLOOKUP(M4990,LISTS!G:H,2,FALSE),"0")</f>
        <v>1</v>
      </c>
      <c r="O4990" s="68" t="str">
        <f t="shared" si="250"/>
        <v/>
      </c>
      <c r="P4990" s="117" t="s">
        <v>2720</v>
      </c>
      <c r="Q4990" s="117" t="s">
        <v>3619</v>
      </c>
      <c r="R4990" s="117" t="s">
        <v>775</v>
      </c>
      <c r="S4990" s="103" t="s">
        <v>3620</v>
      </c>
      <c r="T4990" s="117" t="s">
        <v>775</v>
      </c>
    </row>
    <row r="4991" spans="1:21">
      <c r="A4991" s="4" t="str">
        <f>VLOOKUP(C4991,STYLES!$A$1:$R$2088,7,FALSE)</f>
        <v>Bags</v>
      </c>
      <c r="B4991" t="str">
        <f>VLOOKUP(C4991,STYLES!$1:$1048576,6,FALSE)</f>
        <v>Team 365™</v>
      </c>
      <c r="C4991" s="103" t="s">
        <v>1930</v>
      </c>
      <c r="E4991" t="str">
        <f>VLOOKUP(C4991,STYLES!$1:$1048576,12,FALSE)</f>
        <v>Sport Duffel</v>
      </c>
      <c r="F4991" s="111" t="s">
        <v>3649</v>
      </c>
      <c r="G4991" s="111" t="s">
        <v>2732</v>
      </c>
      <c r="H4991" s="113" t="str">
        <f>VLOOKUP(C4991,STYLES!$1:$1048576,9,FALSE)</f>
        <v>DROP - Closeout</v>
      </c>
      <c r="I4991" s="113" t="str">
        <f>VLOOKUP(C4991,STYLES!$1:$1048576,10,FALSE)</f>
        <v>DROP - Closeout</v>
      </c>
      <c r="J4991" s="112" t="s">
        <v>3038</v>
      </c>
      <c r="K4991" s="139">
        <f>IFERROR(VLOOKUP(J4991,LISTS!G:H,2,FALSE),"0")</f>
        <v>1</v>
      </c>
      <c r="L4991" s="68" t="str">
        <f t="shared" si="249"/>
        <v/>
      </c>
      <c r="M4991" s="112" t="s">
        <v>3038</v>
      </c>
      <c r="N4991" s="140">
        <f>IFERROR(VLOOKUP(M4991,LISTS!G:H,2,FALSE),"0")</f>
        <v>1</v>
      </c>
      <c r="O4991" s="68" t="str">
        <f t="shared" si="250"/>
        <v/>
      </c>
      <c r="P4991" s="117" t="s">
        <v>2720</v>
      </c>
      <c r="Q4991" s="117" t="s">
        <v>3622</v>
      </c>
      <c r="R4991" s="117" t="s">
        <v>775</v>
      </c>
      <c r="S4991" s="103" t="s">
        <v>3623</v>
      </c>
      <c r="T4991" s="117" t="s">
        <v>775</v>
      </c>
    </row>
    <row r="4992" spans="1:21">
      <c r="A4992" s="4" t="str">
        <f>VLOOKUP(C4992,STYLES!$A$1:$R$2088,7,FALSE)</f>
        <v>Bags</v>
      </c>
      <c r="B4992" t="str">
        <f>VLOOKUP(C4992,STYLES!$1:$1048576,6,FALSE)</f>
        <v>Team 365™</v>
      </c>
      <c r="C4992" s="103" t="s">
        <v>1930</v>
      </c>
      <c r="E4992" t="str">
        <f>VLOOKUP(C4992,STYLES!$1:$1048576,12,FALSE)</f>
        <v>Sport Duffel</v>
      </c>
      <c r="F4992" s="111" t="s">
        <v>3650</v>
      </c>
      <c r="G4992" s="111" t="s">
        <v>2763</v>
      </c>
      <c r="H4992" s="113" t="str">
        <f>VLOOKUP(C4992,STYLES!$1:$1048576,9,FALSE)</f>
        <v>DROP - Closeout</v>
      </c>
      <c r="I4992" s="113" t="str">
        <f>VLOOKUP(C4992,STYLES!$1:$1048576,10,FALSE)</f>
        <v>DROP - Closeout</v>
      </c>
      <c r="J4992" s="112" t="s">
        <v>3038</v>
      </c>
      <c r="K4992" s="139">
        <f>IFERROR(VLOOKUP(J4992,LISTS!G:H,2,FALSE),"0")</f>
        <v>1</v>
      </c>
      <c r="L4992" s="68" t="str">
        <f t="shared" si="249"/>
        <v/>
      </c>
      <c r="M4992" s="112" t="s">
        <v>3038</v>
      </c>
      <c r="N4992" s="140">
        <f>IFERROR(VLOOKUP(M4992,LISTS!G:H,2,FALSE),"0")</f>
        <v>1</v>
      </c>
      <c r="O4992" s="68" t="str">
        <f t="shared" si="250"/>
        <v/>
      </c>
      <c r="P4992" s="117" t="s">
        <v>2720</v>
      </c>
      <c r="Q4992" s="117" t="s">
        <v>2783</v>
      </c>
      <c r="R4992" s="117" t="s">
        <v>775</v>
      </c>
      <c r="S4992" s="103" t="s">
        <v>2922</v>
      </c>
      <c r="T4992" s="117" t="s">
        <v>775</v>
      </c>
    </row>
    <row r="4993" spans="1:21">
      <c r="A4993" s="4" t="str">
        <f>VLOOKUP(C4993,STYLES!$A$1:$R$2088,7,FALSE)</f>
        <v>Bags</v>
      </c>
      <c r="B4993" t="str">
        <f>VLOOKUP(C4993,STYLES!$1:$1048576,6,FALSE)</f>
        <v>Team 365™</v>
      </c>
      <c r="C4993" s="103" t="s">
        <v>1930</v>
      </c>
      <c r="E4993" t="str">
        <f>VLOOKUP(C4993,STYLES!$1:$1048576,12,FALSE)</f>
        <v>Sport Duffel</v>
      </c>
      <c r="F4993" s="111" t="s">
        <v>3655</v>
      </c>
      <c r="G4993" s="111" t="s">
        <v>2724</v>
      </c>
      <c r="H4993" s="113" t="str">
        <f>VLOOKUP(C4993,STYLES!$1:$1048576,9,FALSE)</f>
        <v>DROP - Closeout</v>
      </c>
      <c r="I4993" s="113" t="str">
        <f>VLOOKUP(C4993,STYLES!$1:$1048576,10,FALSE)</f>
        <v>DROP - Closeout</v>
      </c>
      <c r="J4993" s="112" t="s">
        <v>3038</v>
      </c>
      <c r="K4993" s="139">
        <f>IFERROR(VLOOKUP(J4993,LISTS!G:H,2,FALSE),"0")</f>
        <v>1</v>
      </c>
      <c r="L4993" s="68" t="str">
        <f t="shared" si="249"/>
        <v/>
      </c>
      <c r="M4993" s="112" t="s">
        <v>3038</v>
      </c>
      <c r="N4993" s="140">
        <f>IFERROR(VLOOKUP(M4993,LISTS!G:H,2,FALSE),"0")</f>
        <v>1</v>
      </c>
      <c r="O4993" s="68" t="str">
        <f t="shared" si="250"/>
        <v/>
      </c>
      <c r="P4993" s="117" t="s">
        <v>2720</v>
      </c>
      <c r="Q4993" s="117" t="s">
        <v>2794</v>
      </c>
      <c r="R4993" s="117" t="s">
        <v>775</v>
      </c>
      <c r="S4993" s="103" t="s">
        <v>2795</v>
      </c>
      <c r="T4993" s="117" t="s">
        <v>775</v>
      </c>
    </row>
    <row r="4994" spans="1:21">
      <c r="A4994" s="4" t="str">
        <f>VLOOKUP(C4994,STYLES!$A$1:$R$2088,7,FALSE)</f>
        <v>Bags</v>
      </c>
      <c r="B4994" t="str">
        <f>VLOOKUP(C4994,STYLES!$1:$1048576,6,FALSE)</f>
        <v>Team 365™</v>
      </c>
      <c r="C4994" s="103" t="s">
        <v>1930</v>
      </c>
      <c r="E4994" t="str">
        <f>VLOOKUP(C4994,STYLES!$1:$1048576,12,FALSE)</f>
        <v>Sport Duffel</v>
      </c>
      <c r="F4994" s="111" t="s">
        <v>3658</v>
      </c>
      <c r="G4994" s="111" t="s">
        <v>2755</v>
      </c>
      <c r="H4994" s="113" t="str">
        <f>VLOOKUP(C4994,STYLES!$1:$1048576,9,FALSE)</f>
        <v>DROP - Closeout</v>
      </c>
      <c r="I4994" s="113" t="str">
        <f>VLOOKUP(C4994,STYLES!$1:$1048576,10,FALSE)</f>
        <v>DROP - Closeout</v>
      </c>
      <c r="J4994" s="112" t="s">
        <v>3038</v>
      </c>
      <c r="K4994" s="139">
        <f>IFERROR(VLOOKUP(J4994,LISTS!G:H,2,FALSE),"0")</f>
        <v>1</v>
      </c>
      <c r="L4994" s="68" t="str">
        <f t="shared" si="249"/>
        <v/>
      </c>
      <c r="M4994" s="112" t="s">
        <v>3038</v>
      </c>
      <c r="N4994" s="140">
        <f>IFERROR(VLOOKUP(M4994,LISTS!G:H,2,FALSE),"0")</f>
        <v>1</v>
      </c>
      <c r="O4994" s="68" t="str">
        <f t="shared" si="250"/>
        <v/>
      </c>
      <c r="P4994" s="117" t="s">
        <v>2720</v>
      </c>
      <c r="Q4994" s="117" t="s">
        <v>3633</v>
      </c>
      <c r="R4994" s="117" t="s">
        <v>775</v>
      </c>
      <c r="S4994" s="103" t="s">
        <v>3238</v>
      </c>
      <c r="T4994" s="117" t="s">
        <v>775</v>
      </c>
    </row>
    <row r="4995" spans="1:21">
      <c r="A4995" s="4" t="str">
        <f>VLOOKUP(C4995,STYLES!$A$1:$R$2088,7,FALSE)</f>
        <v>Bags</v>
      </c>
      <c r="B4995" t="str">
        <f>VLOOKUP(C4995,STYLES!$1:$1048576,6,FALSE)</f>
        <v>Team 365™</v>
      </c>
      <c r="C4995" s="103" t="s">
        <v>1930</v>
      </c>
      <c r="E4995" t="str">
        <f>VLOOKUP(C4995,STYLES!$1:$1048576,12,FALSE)</f>
        <v>Sport Duffel</v>
      </c>
      <c r="F4995" s="111" t="s">
        <v>3659</v>
      </c>
      <c r="G4995" s="111" t="s">
        <v>2809</v>
      </c>
      <c r="H4995" s="113" t="str">
        <f>VLOOKUP(C4995,STYLES!$1:$1048576,9,FALSE)</f>
        <v>DROP - Closeout</v>
      </c>
      <c r="I4995" s="113" t="str">
        <f>VLOOKUP(C4995,STYLES!$1:$1048576,10,FALSE)</f>
        <v>DROP - Closeout</v>
      </c>
      <c r="J4995" s="112" t="s">
        <v>3038</v>
      </c>
      <c r="K4995" s="139">
        <f>IFERROR(VLOOKUP(J4995,LISTS!G:H,2,FALSE),"0")</f>
        <v>1</v>
      </c>
      <c r="L4995" s="68" t="str">
        <f t="shared" si="249"/>
        <v/>
      </c>
      <c r="M4995" s="112" t="s">
        <v>3038</v>
      </c>
      <c r="N4995" s="140">
        <f>IFERROR(VLOOKUP(M4995,LISTS!G:H,2,FALSE),"0")</f>
        <v>1</v>
      </c>
      <c r="O4995" s="68" t="str">
        <f t="shared" si="250"/>
        <v/>
      </c>
      <c r="P4995" s="117" t="s">
        <v>2720</v>
      </c>
      <c r="Q4995" s="117" t="s">
        <v>3368</v>
      </c>
      <c r="R4995" s="117" t="s">
        <v>775</v>
      </c>
      <c r="S4995" s="103" t="s">
        <v>3369</v>
      </c>
      <c r="T4995" s="117" t="s">
        <v>775</v>
      </c>
    </row>
    <row r="4996" spans="1:21">
      <c r="A4996" s="4" t="str">
        <f>VLOOKUP(C4996,STYLES!$A$1:$R$2088,7,FALSE)</f>
        <v>Bags</v>
      </c>
      <c r="B4996" t="str">
        <f>VLOOKUP(C4996,STYLES!$1:$1048576,6,FALSE)</f>
        <v>Team 365™</v>
      </c>
      <c r="C4996" s="103" t="s">
        <v>1930</v>
      </c>
      <c r="E4996" t="str">
        <f>VLOOKUP(C4996,STYLES!$1:$1048576,12,FALSE)</f>
        <v>Sport Duffel</v>
      </c>
      <c r="F4996" s="111" t="s">
        <v>3661</v>
      </c>
      <c r="G4996" s="111" t="s">
        <v>2786</v>
      </c>
      <c r="H4996" s="113" t="str">
        <f>VLOOKUP(C4996,STYLES!$1:$1048576,9,FALSE)</f>
        <v>DROP - Closeout</v>
      </c>
      <c r="I4996" s="113" t="str">
        <f>VLOOKUP(C4996,STYLES!$1:$1048576,10,FALSE)</f>
        <v>DROP - Closeout</v>
      </c>
      <c r="J4996" s="112" t="s">
        <v>3038</v>
      </c>
      <c r="K4996" s="139">
        <f>IFERROR(VLOOKUP(J4996,LISTS!G:H,2,FALSE),"0")</f>
        <v>1</v>
      </c>
      <c r="L4996" s="68" t="str">
        <f t="shared" si="249"/>
        <v/>
      </c>
      <c r="M4996" s="112" t="s">
        <v>3038</v>
      </c>
      <c r="N4996" s="140">
        <f>IFERROR(VLOOKUP(M4996,LISTS!G:H,2,FALSE),"0")</f>
        <v>1</v>
      </c>
      <c r="O4996" s="68" t="str">
        <f t="shared" si="250"/>
        <v/>
      </c>
      <c r="P4996" s="117" t="s">
        <v>2720</v>
      </c>
      <c r="Q4996" s="117" t="s">
        <v>2787</v>
      </c>
      <c r="R4996" s="117" t="s">
        <v>775</v>
      </c>
      <c r="S4996" s="103" t="s">
        <v>2788</v>
      </c>
      <c r="T4996" s="117" t="s">
        <v>775</v>
      </c>
    </row>
    <row r="4997" spans="1:21">
      <c r="A4997" s="4" t="str">
        <f>VLOOKUP(C4997,STYLES!$A$1:$R$2088,7,FALSE)</f>
        <v>Bags</v>
      </c>
      <c r="B4997" t="str">
        <f>VLOOKUP(C4997,STYLES!$1:$1048576,6,FALSE)</f>
        <v>Team 365™</v>
      </c>
      <c r="C4997" s="103" t="s">
        <v>1930</v>
      </c>
      <c r="E4997" t="str">
        <f>VLOOKUP(C4997,STYLES!$1:$1048576,12,FALSE)</f>
        <v>Sport Duffel</v>
      </c>
      <c r="F4997" s="112" t="s">
        <v>2743</v>
      </c>
      <c r="G4997" s="111" t="s">
        <v>2743</v>
      </c>
      <c r="H4997" s="113" t="str">
        <f>VLOOKUP(C4997,STYLES!$1:$1048576,9,FALSE)</f>
        <v>DROP - Closeout</v>
      </c>
      <c r="I4997" s="113" t="str">
        <f>VLOOKUP(C4997,STYLES!$1:$1048576,10,FALSE)</f>
        <v>DROP - Closeout</v>
      </c>
      <c r="J4997" s="112" t="s">
        <v>3038</v>
      </c>
      <c r="K4997" s="139">
        <f>IFERROR(VLOOKUP(J4997,LISTS!G:H,2,FALSE),"0")</f>
        <v>1</v>
      </c>
      <c r="L4997" s="68" t="str">
        <f t="shared" si="249"/>
        <v/>
      </c>
      <c r="M4997" s="112" t="s">
        <v>3038</v>
      </c>
      <c r="N4997" s="140">
        <f>IFERROR(VLOOKUP(M4997,LISTS!G:H,2,FALSE),"0")</f>
        <v>1</v>
      </c>
      <c r="O4997" s="68" t="str">
        <f t="shared" si="250"/>
        <v/>
      </c>
      <c r="P4997" s="117" t="s">
        <v>2720</v>
      </c>
      <c r="Q4997" s="118" t="s">
        <v>2744</v>
      </c>
      <c r="R4997" s="117" t="s">
        <v>775</v>
      </c>
      <c r="S4997" s="112" t="s">
        <v>775</v>
      </c>
      <c r="T4997" s="117" t="s">
        <v>775</v>
      </c>
    </row>
    <row r="4998" spans="1:21">
      <c r="A4998" s="4"/>
      <c r="F4998" s="112"/>
      <c r="G4998" s="111"/>
      <c r="I4998" s="130"/>
      <c r="J4998" s="112"/>
      <c r="K4998" s="139"/>
      <c r="L4998" s="60">
        <f>SUM(L4988:L4997)</f>
        <v>0</v>
      </c>
      <c r="N4998" s="140"/>
      <c r="O4998" s="60">
        <f>SUM(O4988:O4997)</f>
        <v>0</v>
      </c>
      <c r="Q4998" s="117"/>
      <c r="R4998" s="117"/>
      <c r="S4998" s="103"/>
      <c r="T4998" s="103"/>
    </row>
    <row r="4999" spans="1:21">
      <c r="A4999" s="4" t="str">
        <f>VLOOKUP(C4999,STYLES!$A$1:$R$2088,7,FALSE)</f>
        <v>Bags</v>
      </c>
      <c r="B4999" t="str">
        <f>VLOOKUP(C4999,STYLES!$1:$1048576,6,FALSE)</f>
        <v>Team 365™</v>
      </c>
      <c r="C4999" s="103" t="s">
        <v>1933</v>
      </c>
      <c r="E4999" t="str">
        <f>VLOOKUP(C4999,STYLES!$1:$1048576,12,FALSE)</f>
        <v>Team Cinch</v>
      </c>
      <c r="F4999" s="111" t="s">
        <v>2718</v>
      </c>
      <c r="G4999" s="111" t="s">
        <v>2718</v>
      </c>
      <c r="H4999" s="113" t="str">
        <f>VLOOKUP(C4999,STYLES!$1:$1048576,9,FALSE)</f>
        <v>Active</v>
      </c>
      <c r="I4999" s="113" t="str">
        <f>VLOOKUP(C4999,STYLES!$1:$1048576,10,FALSE)</f>
        <v>Active</v>
      </c>
      <c r="J4999" s="112" t="s">
        <v>3038</v>
      </c>
      <c r="K4999" s="139">
        <f>IFERROR(VLOOKUP(J4999,LISTS!G:H,2,FALSE),"0")</f>
        <v>1</v>
      </c>
      <c r="L4999" s="68">
        <f t="shared" si="249"/>
        <v>1</v>
      </c>
      <c r="M4999" s="112" t="s">
        <v>3038</v>
      </c>
      <c r="N4999" s="140">
        <f>IFERROR(VLOOKUP(M4999,LISTS!G:H,2,FALSE),"0")</f>
        <v>1</v>
      </c>
      <c r="O4999" s="68">
        <f t="shared" si="250"/>
        <v>1</v>
      </c>
      <c r="P4999" s="117" t="s">
        <v>2720</v>
      </c>
      <c r="Q4999" s="101" t="s">
        <v>2721</v>
      </c>
      <c r="R4999" s="117" t="s">
        <v>775</v>
      </c>
      <c r="S4999" s="112" t="s">
        <v>2722</v>
      </c>
      <c r="T4999" s="117" t="s">
        <v>775</v>
      </c>
    </row>
    <row r="5000" spans="1:21" s="12" customFormat="1">
      <c r="A5000" s="59" t="str">
        <f>VLOOKUP(C5000,STYLES!$A$1:$R$2088,7,FALSE)</f>
        <v>Bags</v>
      </c>
      <c r="B5000" s="12" t="str">
        <f>VLOOKUP(C5000,STYLES!$1:$1048576,6,FALSE)</f>
        <v>Team 365™</v>
      </c>
      <c r="C5000" s="106" t="s">
        <v>1933</v>
      </c>
      <c r="D5000" s="18"/>
      <c r="E5000" s="12" t="str">
        <f>VLOOKUP(C5000,STYLES!$1:$1048576,12,FALSE)</f>
        <v>Team Cinch</v>
      </c>
      <c r="F5000" s="114" t="s">
        <v>3638</v>
      </c>
      <c r="G5000" s="114" t="s">
        <v>2991</v>
      </c>
      <c r="H5000" s="116" t="s">
        <v>437</v>
      </c>
      <c r="I5000" s="116" t="s">
        <v>437</v>
      </c>
      <c r="J5000" s="115" t="s">
        <v>3038</v>
      </c>
      <c r="K5000" s="194">
        <f>IFERROR(VLOOKUP(J5000,LISTS!G:H,2,FALSE),"0")</f>
        <v>1</v>
      </c>
      <c r="L5000" s="12" t="str">
        <f t="shared" si="249"/>
        <v/>
      </c>
      <c r="M5000" s="115" t="s">
        <v>3038</v>
      </c>
      <c r="N5000" s="195">
        <f>IFERROR(VLOOKUP(M5000,LISTS!G:H,2,FALSE),"0")</f>
        <v>1</v>
      </c>
      <c r="O5000" s="12" t="str">
        <f t="shared" si="250"/>
        <v/>
      </c>
      <c r="P5000" s="128" t="s">
        <v>2720</v>
      </c>
      <c r="Q5000" s="128" t="s">
        <v>3615</v>
      </c>
      <c r="R5000" s="128" t="s">
        <v>775</v>
      </c>
      <c r="S5000" s="106" t="s">
        <v>3616</v>
      </c>
      <c r="T5000" s="128" t="s">
        <v>775</v>
      </c>
      <c r="U5000" s="128" t="s">
        <v>2872</v>
      </c>
    </row>
    <row r="5001" spans="1:21" s="210" customFormat="1">
      <c r="A5001" s="302" t="str">
        <f>VLOOKUP(C5001,STYLES!$A$1:$R$2088,7,FALSE)</f>
        <v>Bags</v>
      </c>
      <c r="B5001" s="210" t="str">
        <f>VLOOKUP(C5001,STYLES!$1:$1048576,6,FALSE)</f>
        <v>Team 365™</v>
      </c>
      <c r="C5001" s="303" t="s">
        <v>1933</v>
      </c>
      <c r="D5001" s="296"/>
      <c r="E5001" s="210" t="str">
        <f>VLOOKUP(C5001,STYLES!$1:$1048576,12,FALSE)</f>
        <v>Team Cinch</v>
      </c>
      <c r="F5001" s="304" t="s">
        <v>3639</v>
      </c>
      <c r="G5001" s="304" t="s">
        <v>2805</v>
      </c>
      <c r="H5001" s="297" t="s">
        <v>261</v>
      </c>
      <c r="I5001" s="116" t="s">
        <v>437</v>
      </c>
      <c r="J5001" s="305" t="s">
        <v>3038</v>
      </c>
      <c r="K5001" s="298">
        <f>IFERROR(VLOOKUP(J5001,LISTS!G:H,2,FALSE),"0")</f>
        <v>1</v>
      </c>
      <c r="L5001" s="210" t="str">
        <f t="shared" si="249"/>
        <v/>
      </c>
      <c r="M5001" s="305" t="s">
        <v>3038</v>
      </c>
      <c r="N5001" s="300">
        <f>IFERROR(VLOOKUP(M5001,LISTS!G:H,2,FALSE),"0")</f>
        <v>1</v>
      </c>
      <c r="O5001" s="210" t="str">
        <f t="shared" si="250"/>
        <v/>
      </c>
      <c r="P5001" s="301" t="s">
        <v>2720</v>
      </c>
      <c r="Q5001" s="301" t="s">
        <v>3252</v>
      </c>
      <c r="R5001" s="303" t="s">
        <v>775</v>
      </c>
      <c r="S5001" s="303" t="s">
        <v>3253</v>
      </c>
      <c r="T5001" s="303" t="s">
        <v>775</v>
      </c>
      <c r="U5001" s="305" t="s">
        <v>3246</v>
      </c>
    </row>
    <row r="5002" spans="1:21" s="12" customFormat="1">
      <c r="A5002" s="59" t="str">
        <f>VLOOKUP(C5002,STYLES!$A$1:$R$2088,7,FALSE)</f>
        <v>Bags</v>
      </c>
      <c r="B5002" s="12" t="str">
        <f>VLOOKUP(C5002,STYLES!$1:$1048576,6,FALSE)</f>
        <v>Team 365™</v>
      </c>
      <c r="C5002" s="106" t="s">
        <v>1933</v>
      </c>
      <c r="D5002" s="18"/>
      <c r="E5002" s="12" t="str">
        <f>VLOOKUP(C5002,STYLES!$1:$1048576,12,FALSE)</f>
        <v>Team Cinch</v>
      </c>
      <c r="F5002" s="114" t="s">
        <v>3733</v>
      </c>
      <c r="G5002" s="114" t="s">
        <v>3672</v>
      </c>
      <c r="H5002" s="116" t="s">
        <v>437</v>
      </c>
      <c r="I5002" s="116" t="s">
        <v>437</v>
      </c>
      <c r="J5002" s="115" t="s">
        <v>3038</v>
      </c>
      <c r="K5002" s="194">
        <f>IFERROR(VLOOKUP(J5002,LISTS!G:H,2,FALSE),"0")</f>
        <v>1</v>
      </c>
      <c r="L5002" s="12" t="str">
        <f t="shared" si="249"/>
        <v/>
      </c>
      <c r="M5002" s="115" t="s">
        <v>3038</v>
      </c>
      <c r="N5002" s="195">
        <f>IFERROR(VLOOKUP(M5002,LISTS!G:H,2,FALSE),"0")</f>
        <v>1</v>
      </c>
      <c r="O5002" s="12" t="str">
        <f t="shared" si="250"/>
        <v/>
      </c>
      <c r="P5002" s="128" t="s">
        <v>2720</v>
      </c>
      <c r="Q5002" s="128" t="s">
        <v>775</v>
      </c>
      <c r="R5002" s="128" t="s">
        <v>775</v>
      </c>
      <c r="S5002" s="106" t="s">
        <v>775</v>
      </c>
      <c r="T5002" s="106" t="s">
        <v>775</v>
      </c>
      <c r="U5002" s="128" t="s">
        <v>2872</v>
      </c>
    </row>
    <row r="5003" spans="1:21" s="12" customFormat="1">
      <c r="A5003" s="59" t="str">
        <f>VLOOKUP(C5003,STYLES!$A$1:$R$2088,7,FALSE)</f>
        <v>Bags</v>
      </c>
      <c r="B5003" s="12" t="str">
        <f>VLOOKUP(C5003,STYLES!$1:$1048576,6,FALSE)</f>
        <v>Team 365™</v>
      </c>
      <c r="C5003" s="106" t="s">
        <v>1933</v>
      </c>
      <c r="D5003" s="18"/>
      <c r="E5003" s="12" t="str">
        <f>VLOOKUP(C5003,STYLES!$1:$1048576,12,FALSE)</f>
        <v>Team Cinch</v>
      </c>
      <c r="F5003" s="114" t="s">
        <v>3640</v>
      </c>
      <c r="G5003" s="114" t="s">
        <v>2747</v>
      </c>
      <c r="H5003" s="116" t="s">
        <v>437</v>
      </c>
      <c r="I5003" s="116" t="s">
        <v>437</v>
      </c>
      <c r="J5003" s="115" t="s">
        <v>3038</v>
      </c>
      <c r="K5003" s="194">
        <f>IFERROR(VLOOKUP(J5003,LISTS!G:H,2,FALSE),"0")</f>
        <v>1</v>
      </c>
      <c r="L5003" s="12" t="str">
        <f t="shared" si="249"/>
        <v/>
      </c>
      <c r="M5003" s="115" t="s">
        <v>3038</v>
      </c>
      <c r="N5003" s="195">
        <f>IFERROR(VLOOKUP(M5003,LISTS!G:H,2,FALSE),"0")</f>
        <v>1</v>
      </c>
      <c r="O5003" s="12" t="str">
        <f t="shared" si="250"/>
        <v/>
      </c>
      <c r="P5003" s="128" t="s">
        <v>2720</v>
      </c>
      <c r="Q5003" s="128" t="s">
        <v>2748</v>
      </c>
      <c r="R5003" s="128" t="s">
        <v>775</v>
      </c>
      <c r="S5003" s="106" t="s">
        <v>2749</v>
      </c>
      <c r="T5003" s="128" t="s">
        <v>775</v>
      </c>
      <c r="U5003" s="128" t="s">
        <v>2872</v>
      </c>
    </row>
    <row r="5004" spans="1:21">
      <c r="A5004" s="4" t="str">
        <f>VLOOKUP(C5004,STYLES!$A$1:$R$2088,7,FALSE)</f>
        <v>Bags</v>
      </c>
      <c r="B5004" t="str">
        <f>VLOOKUP(C5004,STYLES!$1:$1048576,6,FALSE)</f>
        <v>Team 365™</v>
      </c>
      <c r="C5004" s="103" t="s">
        <v>1933</v>
      </c>
      <c r="E5004" t="str">
        <f>VLOOKUP(C5004,STYLES!$1:$1048576,12,FALSE)</f>
        <v>Team Cinch</v>
      </c>
      <c r="F5004" s="111" t="s">
        <v>3648</v>
      </c>
      <c r="G5004" s="111" t="s">
        <v>2740</v>
      </c>
      <c r="H5004" s="113" t="str">
        <f>VLOOKUP(C5004,STYLES!$1:$1048576,9,FALSE)</f>
        <v>Active</v>
      </c>
      <c r="I5004" s="113" t="str">
        <f>VLOOKUP(C5004,STYLES!$1:$1048576,10,FALSE)</f>
        <v>Active</v>
      </c>
      <c r="J5004" s="112" t="s">
        <v>3038</v>
      </c>
      <c r="K5004" s="139">
        <f>IFERROR(VLOOKUP(J5004,LISTS!G:H,2,FALSE),"0")</f>
        <v>1</v>
      </c>
      <c r="L5004" s="68">
        <f t="shared" si="249"/>
        <v>1</v>
      </c>
      <c r="M5004" s="112" t="s">
        <v>3038</v>
      </c>
      <c r="N5004" s="140">
        <f>IFERROR(VLOOKUP(M5004,LISTS!G:H,2,FALSE),"0")</f>
        <v>1</v>
      </c>
      <c r="O5004" s="68">
        <f t="shared" si="250"/>
        <v>1</v>
      </c>
      <c r="P5004" s="117" t="s">
        <v>2720</v>
      </c>
      <c r="Q5004" s="117" t="s">
        <v>3619</v>
      </c>
      <c r="R5004" s="117" t="s">
        <v>775</v>
      </c>
      <c r="S5004" s="103" t="s">
        <v>3620</v>
      </c>
      <c r="T5004" s="117" t="s">
        <v>775</v>
      </c>
    </row>
    <row r="5005" spans="1:21" s="12" customFormat="1">
      <c r="A5005" s="59" t="str">
        <f>VLOOKUP(C5005,STYLES!$A$1:$R$2088,7,FALSE)</f>
        <v>Bags</v>
      </c>
      <c r="B5005" s="12" t="str">
        <f>VLOOKUP(C5005,STYLES!$1:$1048576,6,FALSE)</f>
        <v>Team 365™</v>
      </c>
      <c r="C5005" s="106" t="s">
        <v>1933</v>
      </c>
      <c r="D5005" s="18"/>
      <c r="E5005" s="12" t="str">
        <f>VLOOKUP(C5005,STYLES!$1:$1048576,12,FALSE)</f>
        <v>Team Cinch</v>
      </c>
      <c r="F5005" s="114" t="s">
        <v>3649</v>
      </c>
      <c r="G5005" s="114" t="s">
        <v>2732</v>
      </c>
      <c r="H5005" s="116" t="s">
        <v>437</v>
      </c>
      <c r="I5005" s="116" t="s">
        <v>437</v>
      </c>
      <c r="J5005" s="115" t="s">
        <v>3038</v>
      </c>
      <c r="K5005" s="194">
        <f>IFERROR(VLOOKUP(J5005,LISTS!G:H,2,FALSE),"0")</f>
        <v>1</v>
      </c>
      <c r="L5005" s="12" t="str">
        <f t="shared" si="249"/>
        <v/>
      </c>
      <c r="M5005" s="115" t="s">
        <v>3038</v>
      </c>
      <c r="N5005" s="195">
        <f>IFERROR(VLOOKUP(M5005,LISTS!G:H,2,FALSE),"0")</f>
        <v>1</v>
      </c>
      <c r="O5005" s="12" t="str">
        <f t="shared" si="250"/>
        <v/>
      </c>
      <c r="P5005" s="128" t="s">
        <v>2720</v>
      </c>
      <c r="Q5005" s="128" t="s">
        <v>3622</v>
      </c>
      <c r="R5005" s="128" t="s">
        <v>775</v>
      </c>
      <c r="S5005" s="106" t="s">
        <v>3623</v>
      </c>
      <c r="T5005" s="128" t="s">
        <v>775</v>
      </c>
      <c r="U5005" s="128" t="s">
        <v>2872</v>
      </c>
    </row>
    <row r="5006" spans="1:21" s="12" customFormat="1">
      <c r="A5006" s="59" t="str">
        <f>VLOOKUP(C5006,STYLES!$A$1:$R$2088,7,FALSE)</f>
        <v>Bags</v>
      </c>
      <c r="B5006" s="12" t="str">
        <f>VLOOKUP(C5006,STYLES!$1:$1048576,6,FALSE)</f>
        <v>Team 365™</v>
      </c>
      <c r="C5006" s="106" t="s">
        <v>1933</v>
      </c>
      <c r="D5006" s="18"/>
      <c r="E5006" s="12" t="str">
        <f>VLOOKUP(C5006,STYLES!$1:$1048576,12,FALSE)</f>
        <v>Team Cinch</v>
      </c>
      <c r="F5006" s="114" t="s">
        <v>3650</v>
      </c>
      <c r="G5006" s="114" t="s">
        <v>2763</v>
      </c>
      <c r="H5006" s="116" t="s">
        <v>437</v>
      </c>
      <c r="I5006" s="116" t="s">
        <v>437</v>
      </c>
      <c r="J5006" s="115" t="s">
        <v>3038</v>
      </c>
      <c r="K5006" s="194">
        <f>IFERROR(VLOOKUP(J5006,LISTS!G:H,2,FALSE),"0")</f>
        <v>1</v>
      </c>
      <c r="L5006" s="12" t="str">
        <f t="shared" si="249"/>
        <v/>
      </c>
      <c r="M5006" s="115" t="s">
        <v>3038</v>
      </c>
      <c r="N5006" s="195">
        <f>IFERROR(VLOOKUP(M5006,LISTS!G:H,2,FALSE),"0")</f>
        <v>1</v>
      </c>
      <c r="O5006" s="12" t="str">
        <f t="shared" si="250"/>
        <v/>
      </c>
      <c r="P5006" s="128" t="s">
        <v>2720</v>
      </c>
      <c r="Q5006" s="128" t="s">
        <v>2783</v>
      </c>
      <c r="R5006" s="128" t="s">
        <v>775</v>
      </c>
      <c r="S5006" s="106" t="s">
        <v>2922</v>
      </c>
      <c r="T5006" s="128" t="s">
        <v>775</v>
      </c>
      <c r="U5006" s="128" t="s">
        <v>2872</v>
      </c>
    </row>
    <row r="5007" spans="1:21">
      <c r="A5007" s="4" t="str">
        <f>VLOOKUP(C5007,STYLES!$A$1:$R$2088,7,FALSE)</f>
        <v>Bags</v>
      </c>
      <c r="B5007" t="str">
        <f>VLOOKUP(C5007,STYLES!$1:$1048576,6,FALSE)</f>
        <v>Team 365™</v>
      </c>
      <c r="C5007" s="103" t="s">
        <v>1933</v>
      </c>
      <c r="E5007" t="str">
        <f>VLOOKUP(C5007,STYLES!$1:$1048576,12,FALSE)</f>
        <v>Team Cinch</v>
      </c>
      <c r="F5007" s="111" t="s">
        <v>3654</v>
      </c>
      <c r="G5007" s="111" t="s">
        <v>2751</v>
      </c>
      <c r="H5007" s="113" t="str">
        <f>VLOOKUP(C5007,STYLES!$1:$1048576,9,FALSE)</f>
        <v>Active</v>
      </c>
      <c r="I5007" s="113" t="str">
        <f>VLOOKUP(C5007,STYLES!$1:$1048576,10,FALSE)</f>
        <v>Active</v>
      </c>
      <c r="J5007" s="112" t="s">
        <v>3038</v>
      </c>
      <c r="K5007" s="139">
        <f>IFERROR(VLOOKUP(J5007,LISTS!G:H,2,FALSE),"0")</f>
        <v>1</v>
      </c>
      <c r="L5007" s="68">
        <f t="shared" si="249"/>
        <v>1</v>
      </c>
      <c r="M5007" s="112" t="s">
        <v>3038</v>
      </c>
      <c r="N5007" s="140">
        <f>IFERROR(VLOOKUP(M5007,LISTS!G:H,2,FALSE),"0")</f>
        <v>1</v>
      </c>
      <c r="O5007" s="68">
        <f t="shared" si="250"/>
        <v>1</v>
      </c>
      <c r="P5007" s="117" t="s">
        <v>2720</v>
      </c>
      <c r="Q5007" s="117" t="s">
        <v>3625</v>
      </c>
      <c r="R5007" s="117" t="s">
        <v>775</v>
      </c>
      <c r="S5007" s="103" t="s">
        <v>3626</v>
      </c>
      <c r="T5007" s="117" t="s">
        <v>775</v>
      </c>
    </row>
    <row r="5008" spans="1:21" s="12" customFormat="1">
      <c r="A5008" s="59" t="str">
        <f>VLOOKUP(C5008,STYLES!$A$1:$R$2088,7,FALSE)</f>
        <v>Bags</v>
      </c>
      <c r="B5008" s="12" t="str">
        <f>VLOOKUP(C5008,STYLES!$1:$1048576,6,FALSE)</f>
        <v>Team 365™</v>
      </c>
      <c r="C5008" s="106" t="s">
        <v>1933</v>
      </c>
      <c r="D5008" s="18"/>
      <c r="E5008" s="12" t="str">
        <f>VLOOKUP(C5008,STYLES!$1:$1048576,12,FALSE)</f>
        <v>Team Cinch</v>
      </c>
      <c r="F5008" s="114" t="s">
        <v>3655</v>
      </c>
      <c r="G5008" s="114" t="s">
        <v>2724</v>
      </c>
      <c r="H5008" s="116" t="s">
        <v>437</v>
      </c>
      <c r="I5008" s="116" t="s">
        <v>437</v>
      </c>
      <c r="J5008" s="115" t="s">
        <v>3038</v>
      </c>
      <c r="K5008" s="194">
        <f>IFERROR(VLOOKUP(J5008,LISTS!G:H,2,FALSE),"0")</f>
        <v>1</v>
      </c>
      <c r="L5008" s="12" t="str">
        <f t="shared" si="249"/>
        <v/>
      </c>
      <c r="M5008" s="115" t="s">
        <v>3038</v>
      </c>
      <c r="N5008" s="195">
        <f>IFERROR(VLOOKUP(M5008,LISTS!G:H,2,FALSE),"0")</f>
        <v>1</v>
      </c>
      <c r="O5008" s="12" t="str">
        <f t="shared" si="250"/>
        <v/>
      </c>
      <c r="P5008" s="128" t="s">
        <v>2720</v>
      </c>
      <c r="Q5008" s="128" t="s">
        <v>2794</v>
      </c>
      <c r="R5008" s="128" t="s">
        <v>775</v>
      </c>
      <c r="S5008" s="106" t="s">
        <v>2795</v>
      </c>
      <c r="T5008" s="128" t="s">
        <v>775</v>
      </c>
      <c r="U5008" s="128" t="s">
        <v>2872</v>
      </c>
    </row>
    <row r="5009" spans="1:21" s="12" customFormat="1">
      <c r="A5009" s="59" t="str">
        <f>VLOOKUP(C5009,STYLES!$A$1:$R$2088,7,FALSE)</f>
        <v>Bags</v>
      </c>
      <c r="B5009" s="12" t="str">
        <f>VLOOKUP(C5009,STYLES!$1:$1048576,6,FALSE)</f>
        <v>Team 365™</v>
      </c>
      <c r="C5009" s="106" t="s">
        <v>1933</v>
      </c>
      <c r="D5009" s="18"/>
      <c r="E5009" s="12" t="str">
        <f>VLOOKUP(C5009,STYLES!$1:$1048576,12,FALSE)</f>
        <v>Team Cinch</v>
      </c>
      <c r="F5009" s="114" t="s">
        <v>3656</v>
      </c>
      <c r="G5009" s="114" t="s">
        <v>2797</v>
      </c>
      <c r="H5009" s="116" t="s">
        <v>437</v>
      </c>
      <c r="I5009" s="116" t="s">
        <v>437</v>
      </c>
      <c r="J5009" s="115" t="s">
        <v>3038</v>
      </c>
      <c r="K5009" s="194">
        <f>IFERROR(VLOOKUP(J5009,LISTS!G:H,2,FALSE),"0")</f>
        <v>1</v>
      </c>
      <c r="L5009" s="12" t="str">
        <f t="shared" si="249"/>
        <v/>
      </c>
      <c r="M5009" s="115" t="s">
        <v>3038</v>
      </c>
      <c r="N5009" s="195">
        <f>IFERROR(VLOOKUP(M5009,LISTS!G:H,2,FALSE),"0")</f>
        <v>1</v>
      </c>
      <c r="O5009" s="12" t="str">
        <f t="shared" si="250"/>
        <v/>
      </c>
      <c r="P5009" s="128" t="s">
        <v>2720</v>
      </c>
      <c r="Q5009" s="128" t="s">
        <v>3206</v>
      </c>
      <c r="R5009" s="128" t="s">
        <v>775</v>
      </c>
      <c r="S5009" s="106" t="s">
        <v>3207</v>
      </c>
      <c r="T5009" s="106" t="s">
        <v>775</v>
      </c>
      <c r="U5009" s="115" t="s">
        <v>2876</v>
      </c>
    </row>
    <row r="5010" spans="1:21" s="210" customFormat="1">
      <c r="A5010" s="302" t="str">
        <f>VLOOKUP(C5010,STYLES!$A$1:$R$2088,7,FALSE)</f>
        <v>Bags</v>
      </c>
      <c r="B5010" s="210" t="str">
        <f>VLOOKUP(C5010,STYLES!$1:$1048576,6,FALSE)</f>
        <v>Team 365™</v>
      </c>
      <c r="C5010" s="303" t="s">
        <v>1933</v>
      </c>
      <c r="D5010" s="296"/>
      <c r="E5010" s="210" t="str">
        <f>VLOOKUP(C5010,STYLES!$1:$1048576,12,FALSE)</f>
        <v>Team Cinch</v>
      </c>
      <c r="F5010" s="304" t="s">
        <v>3734</v>
      </c>
      <c r="G5010" s="304" t="s">
        <v>3602</v>
      </c>
      <c r="H5010" s="297" t="s">
        <v>261</v>
      </c>
      <c r="I5010" s="116" t="s">
        <v>437</v>
      </c>
      <c r="J5010" s="305" t="s">
        <v>3038</v>
      </c>
      <c r="K5010" s="298">
        <f>IFERROR(VLOOKUP(J5010,LISTS!G:H,2,FALSE),"0")</f>
        <v>1</v>
      </c>
      <c r="L5010" s="210" t="str">
        <f t="shared" si="249"/>
        <v/>
      </c>
      <c r="M5010" s="305" t="s">
        <v>3038</v>
      </c>
      <c r="N5010" s="300">
        <f>IFERROR(VLOOKUP(M5010,LISTS!G:H,2,FALSE),"0")</f>
        <v>1</v>
      </c>
      <c r="O5010" s="210" t="str">
        <f t="shared" si="250"/>
        <v/>
      </c>
      <c r="P5010" s="301" t="s">
        <v>2720</v>
      </c>
      <c r="Q5010" s="301" t="s">
        <v>775</v>
      </c>
      <c r="R5010" s="301" t="s">
        <v>775</v>
      </c>
      <c r="S5010" s="301" t="s">
        <v>775</v>
      </c>
      <c r="T5010" s="301" t="s">
        <v>775</v>
      </c>
      <c r="U5010" s="305" t="s">
        <v>3246</v>
      </c>
    </row>
    <row r="5011" spans="1:21" s="12" customFormat="1">
      <c r="A5011" s="59" t="str">
        <f>VLOOKUP(C5011,STYLES!$A$1:$R$2088,7,FALSE)</f>
        <v>Bags</v>
      </c>
      <c r="B5011" s="12" t="str">
        <f>VLOOKUP(C5011,STYLES!$1:$1048576,6,FALSE)</f>
        <v>Team 365™</v>
      </c>
      <c r="C5011" s="106" t="s">
        <v>1933</v>
      </c>
      <c r="D5011" s="18"/>
      <c r="E5011" s="12" t="str">
        <f>VLOOKUP(C5011,STYLES!$1:$1048576,12,FALSE)</f>
        <v>Team Cinch</v>
      </c>
      <c r="F5011" s="114" t="s">
        <v>3657</v>
      </c>
      <c r="G5011" s="114" t="s">
        <v>2879</v>
      </c>
      <c r="H5011" s="116" t="s">
        <v>437</v>
      </c>
      <c r="I5011" s="116" t="s">
        <v>437</v>
      </c>
      <c r="J5011" s="115" t="s">
        <v>3038</v>
      </c>
      <c r="K5011" s="194">
        <f>IFERROR(VLOOKUP(J5011,LISTS!G:H,2,FALSE),"0")</f>
        <v>1</v>
      </c>
      <c r="L5011" s="12" t="str">
        <f t="shared" si="249"/>
        <v/>
      </c>
      <c r="M5011" s="115" t="s">
        <v>3038</v>
      </c>
      <c r="N5011" s="195">
        <f>IFERROR(VLOOKUP(M5011,LISTS!G:H,2,FALSE),"0")</f>
        <v>1</v>
      </c>
      <c r="O5011" s="12" t="str">
        <f t="shared" si="250"/>
        <v/>
      </c>
      <c r="P5011" s="128" t="s">
        <v>2720</v>
      </c>
      <c r="Q5011" s="128" t="s">
        <v>3630</v>
      </c>
      <c r="R5011" s="128" t="s">
        <v>775</v>
      </c>
      <c r="S5011" s="106" t="s">
        <v>3631</v>
      </c>
      <c r="T5011" s="128" t="s">
        <v>775</v>
      </c>
      <c r="U5011" s="115" t="s">
        <v>2876</v>
      </c>
    </row>
    <row r="5012" spans="1:21">
      <c r="A5012" s="4" t="str">
        <f>VLOOKUP(C5012,STYLES!$A$1:$R$2088,7,FALSE)</f>
        <v>Bags</v>
      </c>
      <c r="B5012" t="str">
        <f>VLOOKUP(C5012,STYLES!$1:$1048576,6,FALSE)</f>
        <v>Team 365™</v>
      </c>
      <c r="C5012" s="103" t="s">
        <v>1933</v>
      </c>
      <c r="E5012" t="str">
        <f>VLOOKUP(C5012,STYLES!$1:$1048576,12,FALSE)</f>
        <v>Team Cinch</v>
      </c>
      <c r="F5012" s="111" t="s">
        <v>3658</v>
      </c>
      <c r="G5012" s="111" t="s">
        <v>2755</v>
      </c>
      <c r="H5012" s="113" t="str">
        <f>VLOOKUP(C5012,STYLES!$1:$1048576,9,FALSE)</f>
        <v>Active</v>
      </c>
      <c r="I5012" s="113" t="str">
        <f>VLOOKUP(C5012,STYLES!$1:$1048576,10,FALSE)</f>
        <v>Active</v>
      </c>
      <c r="J5012" s="112" t="s">
        <v>3038</v>
      </c>
      <c r="K5012" s="139">
        <f>IFERROR(VLOOKUP(J5012,LISTS!G:H,2,FALSE),"0")</f>
        <v>1</v>
      </c>
      <c r="L5012" s="68">
        <f t="shared" si="249"/>
        <v>1</v>
      </c>
      <c r="M5012" s="112" t="s">
        <v>3038</v>
      </c>
      <c r="N5012" s="140">
        <f>IFERROR(VLOOKUP(M5012,LISTS!G:H,2,FALSE),"0")</f>
        <v>1</v>
      </c>
      <c r="O5012" s="68">
        <f t="shared" si="250"/>
        <v>1</v>
      </c>
      <c r="P5012" s="117" t="s">
        <v>2720</v>
      </c>
      <c r="Q5012" s="117" t="s">
        <v>3633</v>
      </c>
      <c r="R5012" s="117" t="s">
        <v>775</v>
      </c>
      <c r="S5012" s="103" t="s">
        <v>3238</v>
      </c>
      <c r="T5012" s="117" t="s">
        <v>775</v>
      </c>
    </row>
    <row r="5013" spans="1:21">
      <c r="A5013" s="4" t="str">
        <f>VLOOKUP(C5013,STYLES!$A$1:$R$2088,7,FALSE)</f>
        <v>Bags</v>
      </c>
      <c r="B5013" t="str">
        <f>VLOOKUP(C5013,STYLES!$1:$1048576,6,FALSE)</f>
        <v>Team 365™</v>
      </c>
      <c r="C5013" s="103" t="s">
        <v>1933</v>
      </c>
      <c r="E5013" t="str">
        <f>VLOOKUP(C5013,STYLES!$1:$1048576,12,FALSE)</f>
        <v>Team Cinch</v>
      </c>
      <c r="F5013" s="111" t="s">
        <v>3659</v>
      </c>
      <c r="G5013" s="111" t="s">
        <v>2809</v>
      </c>
      <c r="H5013" s="113" t="str">
        <f>VLOOKUP(C5013,STYLES!$1:$1048576,9,FALSE)</f>
        <v>Active</v>
      </c>
      <c r="I5013" s="113" t="str">
        <f>VLOOKUP(C5013,STYLES!$1:$1048576,10,FALSE)</f>
        <v>Active</v>
      </c>
      <c r="J5013" s="112" t="s">
        <v>3038</v>
      </c>
      <c r="K5013" s="139">
        <f>IFERROR(VLOOKUP(J5013,LISTS!G:H,2,FALSE),"0")</f>
        <v>1</v>
      </c>
      <c r="L5013" s="68">
        <f t="shared" si="249"/>
        <v>1</v>
      </c>
      <c r="M5013" s="112" t="s">
        <v>3038</v>
      </c>
      <c r="N5013" s="140">
        <f>IFERROR(VLOOKUP(M5013,LISTS!G:H,2,FALSE),"0")</f>
        <v>1</v>
      </c>
      <c r="O5013" s="68">
        <f t="shared" si="250"/>
        <v>1</v>
      </c>
      <c r="P5013" s="117" t="s">
        <v>2720</v>
      </c>
      <c r="Q5013" s="117" t="s">
        <v>3368</v>
      </c>
      <c r="R5013" s="117" t="s">
        <v>775</v>
      </c>
      <c r="S5013" s="103" t="s">
        <v>3369</v>
      </c>
      <c r="T5013" s="117" t="s">
        <v>775</v>
      </c>
    </row>
    <row r="5014" spans="1:21" s="12" customFormat="1">
      <c r="A5014" s="59" t="str">
        <f>VLOOKUP(C5014,STYLES!$A$1:$R$2088,7,FALSE)</f>
        <v>Bags</v>
      </c>
      <c r="B5014" s="12" t="str">
        <f>VLOOKUP(C5014,STYLES!$1:$1048576,6,FALSE)</f>
        <v>Team 365™</v>
      </c>
      <c r="C5014" s="106" t="s">
        <v>1933</v>
      </c>
      <c r="D5014" s="18"/>
      <c r="E5014" s="12" t="str">
        <f>VLOOKUP(C5014,STYLES!$1:$1048576,12,FALSE)</f>
        <v>Team Cinch</v>
      </c>
      <c r="F5014" s="114" t="s">
        <v>3661</v>
      </c>
      <c r="G5014" s="114" t="s">
        <v>2786</v>
      </c>
      <c r="H5014" s="116" t="s">
        <v>437</v>
      </c>
      <c r="I5014" s="116" t="s">
        <v>437</v>
      </c>
      <c r="J5014" s="115" t="s">
        <v>3038</v>
      </c>
      <c r="K5014" s="194">
        <f>IFERROR(VLOOKUP(J5014,LISTS!G:H,2,FALSE),"0")</f>
        <v>1</v>
      </c>
      <c r="L5014" s="12" t="str">
        <f t="shared" si="249"/>
        <v/>
      </c>
      <c r="M5014" s="115" t="s">
        <v>3038</v>
      </c>
      <c r="N5014" s="195">
        <f>IFERROR(VLOOKUP(M5014,LISTS!G:H,2,FALSE),"0")</f>
        <v>1</v>
      </c>
      <c r="O5014" s="12" t="str">
        <f t="shared" si="250"/>
        <v/>
      </c>
      <c r="P5014" s="128" t="s">
        <v>2720</v>
      </c>
      <c r="Q5014" s="128" t="s">
        <v>2787</v>
      </c>
      <c r="R5014" s="128" t="s">
        <v>775</v>
      </c>
      <c r="S5014" s="106" t="s">
        <v>2788</v>
      </c>
      <c r="T5014" s="128" t="s">
        <v>775</v>
      </c>
      <c r="U5014" s="128" t="s">
        <v>2872</v>
      </c>
    </row>
    <row r="5015" spans="1:21" s="12" customFormat="1">
      <c r="A5015" s="59" t="str">
        <f>VLOOKUP(C5015,STYLES!$A$1:$R$2088,7,FALSE)</f>
        <v>Bags</v>
      </c>
      <c r="B5015" s="12" t="str">
        <f>VLOOKUP(C5015,STYLES!$1:$1048576,6,FALSE)</f>
        <v>Team 365™</v>
      </c>
      <c r="C5015" s="106" t="s">
        <v>1933</v>
      </c>
      <c r="D5015" s="18"/>
      <c r="E5015" s="12" t="str">
        <f>VLOOKUP(C5015,STYLES!$1:$1048576,12,FALSE)</f>
        <v>Team Cinch</v>
      </c>
      <c r="F5015" s="114" t="s">
        <v>3662</v>
      </c>
      <c r="G5015" s="114" t="s">
        <v>2813</v>
      </c>
      <c r="H5015" s="116" t="s">
        <v>437</v>
      </c>
      <c r="I5015" s="116" t="s">
        <v>437</v>
      </c>
      <c r="J5015" s="115" t="s">
        <v>3038</v>
      </c>
      <c r="K5015" s="194">
        <f>IFERROR(VLOOKUP(J5015,LISTS!G:H,2,FALSE),"0")</f>
        <v>1</v>
      </c>
      <c r="L5015" s="12" t="str">
        <f t="shared" si="249"/>
        <v/>
      </c>
      <c r="M5015" s="115" t="s">
        <v>3038</v>
      </c>
      <c r="N5015" s="195">
        <f>IFERROR(VLOOKUP(M5015,LISTS!G:H,2,FALSE),"0")</f>
        <v>1</v>
      </c>
      <c r="O5015" s="12" t="str">
        <f t="shared" si="250"/>
        <v/>
      </c>
      <c r="P5015" s="128" t="s">
        <v>2720</v>
      </c>
      <c r="Q5015" s="128" t="s">
        <v>3085</v>
      </c>
      <c r="R5015" s="128" t="s">
        <v>775</v>
      </c>
      <c r="S5015" s="106" t="s">
        <v>3086</v>
      </c>
      <c r="T5015" s="128" t="s">
        <v>775</v>
      </c>
      <c r="U5015" s="128" t="s">
        <v>2872</v>
      </c>
    </row>
    <row r="5016" spans="1:21">
      <c r="A5016" s="4" t="str">
        <f>VLOOKUP(C5016,STYLES!$A$1:$R$2088,7,FALSE)</f>
        <v>Bags</v>
      </c>
      <c r="B5016" t="str">
        <f>VLOOKUP(C5016,STYLES!$1:$1048576,6,FALSE)</f>
        <v>Team 365™</v>
      </c>
      <c r="C5016" s="103" t="s">
        <v>1933</v>
      </c>
      <c r="E5016" t="str">
        <f>VLOOKUP(C5016,STYLES!$1:$1048576,12,FALSE)</f>
        <v>Team Cinch</v>
      </c>
      <c r="F5016" s="112" t="s">
        <v>2743</v>
      </c>
      <c r="G5016" s="111" t="s">
        <v>2743</v>
      </c>
      <c r="H5016" s="113" t="str">
        <f>VLOOKUP(C5016,STYLES!$1:$1048576,9,FALSE)</f>
        <v>Active</v>
      </c>
      <c r="I5016" s="113" t="str">
        <f>VLOOKUP(C5016,STYLES!$1:$1048576,10,FALSE)</f>
        <v>Active</v>
      </c>
      <c r="J5016" s="112" t="s">
        <v>3038</v>
      </c>
      <c r="K5016" s="139">
        <f>IFERROR(VLOOKUP(J5016,LISTS!G:H,2,FALSE),"0")</f>
        <v>1</v>
      </c>
      <c r="L5016" s="68">
        <f t="shared" si="249"/>
        <v>1</v>
      </c>
      <c r="M5016" s="112" t="s">
        <v>3038</v>
      </c>
      <c r="N5016" s="140">
        <f>IFERROR(VLOOKUP(M5016,LISTS!G:H,2,FALSE),"0")</f>
        <v>1</v>
      </c>
      <c r="O5016" s="68">
        <f t="shared" si="250"/>
        <v>1</v>
      </c>
      <c r="P5016" s="117" t="s">
        <v>2720</v>
      </c>
      <c r="Q5016" s="118" t="s">
        <v>2744</v>
      </c>
      <c r="R5016" s="117" t="s">
        <v>775</v>
      </c>
      <c r="S5016" s="112" t="s">
        <v>775</v>
      </c>
      <c r="T5016" s="117" t="s">
        <v>775</v>
      </c>
    </row>
    <row r="5017" spans="1:21">
      <c r="A5017" s="4"/>
      <c r="F5017" s="112"/>
      <c r="G5017" s="111"/>
      <c r="I5017" s="130"/>
      <c r="J5017" s="112"/>
      <c r="K5017" s="139"/>
      <c r="L5017" s="60">
        <f>SUM(L4999:L5016)</f>
        <v>6</v>
      </c>
      <c r="N5017" s="140"/>
      <c r="O5017" s="60">
        <f>SUM(O4999:O5016)</f>
        <v>6</v>
      </c>
      <c r="Q5017" s="117"/>
      <c r="R5017" s="117"/>
      <c r="S5017" s="103"/>
      <c r="T5017" s="103"/>
    </row>
    <row r="5018" spans="1:21">
      <c r="A5018" s="4" t="str">
        <f>VLOOKUP(C5018,STYLES!$A$1:$R$2088,7,FALSE)</f>
        <v>Bottoms</v>
      </c>
      <c r="B5018" t="str">
        <f>VLOOKUP(C5018,STYLES!$1:$1048576,6,FALSE)</f>
        <v>Team 365™</v>
      </c>
      <c r="C5018" s="103" t="s">
        <v>1951</v>
      </c>
      <c r="E5018" t="str">
        <f>VLOOKUP(C5018,STYLES!$1:$1048576,12,FALSE)</f>
        <v>Elite Performance Fleece Pant</v>
      </c>
      <c r="F5018" s="111" t="s">
        <v>2825</v>
      </c>
      <c r="G5018" s="111" t="s">
        <v>2718</v>
      </c>
      <c r="H5018" s="113" t="str">
        <f>VLOOKUP(C5018,STYLES!$1:$1048576,9,FALSE)</f>
        <v>Active</v>
      </c>
      <c r="I5018" s="113" t="str">
        <f>VLOOKUP(C5018,STYLES!$1:$1048576,10,FALSE)</f>
        <v>Active</v>
      </c>
      <c r="J5018" s="112" t="s">
        <v>2719</v>
      </c>
      <c r="K5018" s="139">
        <f>IFERROR(VLOOKUP(J5018,LISTS!G:H,2,FALSE),"0")</f>
        <v>8</v>
      </c>
      <c r="L5018" s="68">
        <f t="shared" si="249"/>
        <v>8</v>
      </c>
      <c r="M5018" s="112" t="s">
        <v>2719</v>
      </c>
      <c r="N5018" s="140">
        <f>IFERROR(VLOOKUP(M5018,LISTS!G:H,2,FALSE),"0")</f>
        <v>8</v>
      </c>
      <c r="O5018" s="68">
        <f t="shared" si="250"/>
        <v>8</v>
      </c>
      <c r="P5018" s="117" t="s">
        <v>2720</v>
      </c>
      <c r="Q5018" s="101" t="s">
        <v>2721</v>
      </c>
      <c r="R5018" s="117" t="s">
        <v>2744</v>
      </c>
      <c r="S5018" s="112" t="s">
        <v>2722</v>
      </c>
      <c r="T5018" s="103" t="s">
        <v>775</v>
      </c>
    </row>
    <row r="5019" spans="1:21">
      <c r="A5019" s="4" t="str">
        <f>VLOOKUP(C5019,STYLES!$A$1:$R$2088,7,FALSE)</f>
        <v>Bottoms</v>
      </c>
      <c r="B5019" t="str">
        <f>VLOOKUP(C5019,STYLES!$1:$1048576,6,FALSE)</f>
        <v>Team 365™</v>
      </c>
      <c r="C5019" s="103" t="s">
        <v>1951</v>
      </c>
      <c r="E5019" t="str">
        <f>VLOOKUP(C5019,STYLES!$1:$1048576,12,FALSE)</f>
        <v>Elite Performance Fleece Pant</v>
      </c>
      <c r="F5019" s="111" t="s">
        <v>3684</v>
      </c>
      <c r="G5019" s="111" t="s">
        <v>2740</v>
      </c>
      <c r="H5019" s="113" t="str">
        <f>VLOOKUP(C5019,STYLES!$1:$1048576,9,FALSE)</f>
        <v>Active</v>
      </c>
      <c r="I5019" s="113" t="str">
        <f>VLOOKUP(C5019,STYLES!$1:$1048576,10,FALSE)</f>
        <v>Active</v>
      </c>
      <c r="J5019" s="112" t="s">
        <v>2719</v>
      </c>
      <c r="K5019" s="139">
        <f>IFERROR(VLOOKUP(J5019,LISTS!G:H,2,FALSE),"0")</f>
        <v>8</v>
      </c>
      <c r="L5019" s="68">
        <f t="shared" si="249"/>
        <v>8</v>
      </c>
      <c r="M5019" s="112" t="s">
        <v>2719</v>
      </c>
      <c r="N5019" s="140">
        <f>IFERROR(VLOOKUP(M5019,LISTS!G:H,2,FALSE),"0")</f>
        <v>8</v>
      </c>
      <c r="O5019" s="68">
        <f t="shared" si="250"/>
        <v>8</v>
      </c>
      <c r="P5019" s="117" t="s">
        <v>2720</v>
      </c>
      <c r="Q5019" s="117" t="s">
        <v>3619</v>
      </c>
      <c r="R5019" s="117" t="s">
        <v>2744</v>
      </c>
      <c r="S5019" s="103" t="s">
        <v>3620</v>
      </c>
      <c r="T5019" s="103" t="s">
        <v>775</v>
      </c>
    </row>
    <row r="5020" spans="1:21" s="210" customFormat="1">
      <c r="A5020" s="302" t="str">
        <f>VLOOKUP(C5020,STYLES!$A$1:$R$2088,7,FALSE)</f>
        <v>Bottoms</v>
      </c>
      <c r="B5020" s="210" t="str">
        <f>VLOOKUP(C5020,STYLES!$1:$1048576,6,FALSE)</f>
        <v>Team 365™</v>
      </c>
      <c r="C5020" s="303" t="s">
        <v>1951</v>
      </c>
      <c r="D5020" s="296"/>
      <c r="E5020" s="210" t="str">
        <f>VLOOKUP(C5020,STYLES!$1:$1048576,12,FALSE)</f>
        <v>Elite Performance Fleece Pant</v>
      </c>
      <c r="F5020" s="304" t="s">
        <v>3685</v>
      </c>
      <c r="G5020" s="304" t="s">
        <v>2732</v>
      </c>
      <c r="H5020" s="297" t="s">
        <v>261</v>
      </c>
      <c r="I5020" s="297" t="s">
        <v>261</v>
      </c>
      <c r="J5020" s="305" t="s">
        <v>2719</v>
      </c>
      <c r="K5020" s="298">
        <f>IFERROR(VLOOKUP(J5020,LISTS!G:H,2,FALSE),"0")</f>
        <v>8</v>
      </c>
      <c r="L5020" s="210" t="str">
        <f t="shared" ref="L5020:L5171" si="251">IF(OR(H5020="ACTIVE",H5020="NEW",H5020="DNR",H5020="Pre-Closeout"),K5020,"")</f>
        <v/>
      </c>
      <c r="M5020" s="305" t="s">
        <v>2719</v>
      </c>
      <c r="N5020" s="300">
        <f>IFERROR(VLOOKUP(M5020,LISTS!G:H,2,FALSE),"0")</f>
        <v>8</v>
      </c>
      <c r="O5020" s="210" t="str">
        <f t="shared" si="250"/>
        <v/>
      </c>
      <c r="P5020" s="301" t="s">
        <v>2720</v>
      </c>
      <c r="Q5020" s="301" t="s">
        <v>3622</v>
      </c>
      <c r="R5020" s="301" t="s">
        <v>2744</v>
      </c>
      <c r="S5020" s="303" t="s">
        <v>3623</v>
      </c>
      <c r="T5020" s="303" t="s">
        <v>775</v>
      </c>
      <c r="U5020" s="305" t="s">
        <v>3036</v>
      </c>
    </row>
    <row r="5021" spans="1:21">
      <c r="A5021" s="4" t="str">
        <f>VLOOKUP(C5021,STYLES!$A$1:$R$2088,7,FALSE)</f>
        <v>Bottoms</v>
      </c>
      <c r="B5021" t="str">
        <f>VLOOKUP(C5021,STYLES!$1:$1048576,6,FALSE)</f>
        <v>Team 365™</v>
      </c>
      <c r="C5021" s="103" t="s">
        <v>1951</v>
      </c>
      <c r="E5021" t="str">
        <f>VLOOKUP(C5021,STYLES!$1:$1048576,12,FALSE)</f>
        <v>Elite Performance Fleece Pant</v>
      </c>
      <c r="F5021" s="111" t="s">
        <v>3686</v>
      </c>
      <c r="G5021" s="111" t="s">
        <v>2763</v>
      </c>
      <c r="H5021" s="113" t="str">
        <f>VLOOKUP(C5021,STYLES!$1:$1048576,9,FALSE)</f>
        <v>Active</v>
      </c>
      <c r="I5021" s="113" t="str">
        <f>VLOOKUP(C5021,STYLES!$1:$1048576,10,FALSE)</f>
        <v>Active</v>
      </c>
      <c r="J5021" s="112" t="s">
        <v>2719</v>
      </c>
      <c r="K5021" s="139">
        <f>IFERROR(VLOOKUP(J5021,LISTS!G:H,2,FALSE),"0")</f>
        <v>8</v>
      </c>
      <c r="L5021" s="68">
        <f t="shared" si="251"/>
        <v>8</v>
      </c>
      <c r="M5021" s="112" t="s">
        <v>2719</v>
      </c>
      <c r="N5021" s="140">
        <f>IFERROR(VLOOKUP(M5021,LISTS!G:H,2,FALSE),"0")</f>
        <v>8</v>
      </c>
      <c r="O5021" s="68">
        <f t="shared" si="250"/>
        <v>8</v>
      </c>
      <c r="P5021" s="117" t="s">
        <v>2720</v>
      </c>
      <c r="Q5021" s="117" t="s">
        <v>2783</v>
      </c>
      <c r="R5021" s="117" t="s">
        <v>2744</v>
      </c>
      <c r="S5021" s="103" t="s">
        <v>2922</v>
      </c>
      <c r="T5021" s="103" t="s">
        <v>775</v>
      </c>
    </row>
    <row r="5022" spans="1:21" s="210" customFormat="1">
      <c r="A5022" s="302" t="str">
        <f>VLOOKUP(C5022,STYLES!$A$1:$R$2088,7,FALSE)</f>
        <v>Bottoms</v>
      </c>
      <c r="B5022" s="210" t="str">
        <f>VLOOKUP(C5022,STYLES!$1:$1048576,6,FALSE)</f>
        <v>Team 365™</v>
      </c>
      <c r="C5022" s="303" t="s">
        <v>1951</v>
      </c>
      <c r="D5022" s="296"/>
      <c r="E5022" s="210" t="str">
        <f>VLOOKUP(C5022,STYLES!$1:$1048576,12,FALSE)</f>
        <v>Elite Performance Fleece Pant</v>
      </c>
      <c r="F5022" s="304" t="s">
        <v>3688</v>
      </c>
      <c r="G5022" s="304" t="s">
        <v>2724</v>
      </c>
      <c r="H5022" s="297" t="s">
        <v>261</v>
      </c>
      <c r="I5022" s="297" t="s">
        <v>261</v>
      </c>
      <c r="J5022" s="305" t="s">
        <v>2719</v>
      </c>
      <c r="K5022" s="298">
        <f>IFERROR(VLOOKUP(J5022,LISTS!G:H,2,FALSE),"0")</f>
        <v>8</v>
      </c>
      <c r="L5022" s="210" t="str">
        <f t="shared" si="251"/>
        <v/>
      </c>
      <c r="M5022" s="305" t="s">
        <v>2719</v>
      </c>
      <c r="N5022" s="300">
        <f>IFERROR(VLOOKUP(M5022,LISTS!G:H,2,FALSE),"0")</f>
        <v>8</v>
      </c>
      <c r="O5022" s="210" t="str">
        <f t="shared" si="250"/>
        <v/>
      </c>
      <c r="P5022" s="301" t="s">
        <v>2720</v>
      </c>
      <c r="Q5022" s="301" t="s">
        <v>2794</v>
      </c>
      <c r="R5022" s="301" t="s">
        <v>2744</v>
      </c>
      <c r="S5022" s="303" t="s">
        <v>2795</v>
      </c>
      <c r="T5022" s="303" t="s">
        <v>775</v>
      </c>
      <c r="U5022" s="305" t="s">
        <v>3036</v>
      </c>
    </row>
    <row r="5023" spans="1:21" s="210" customFormat="1">
      <c r="A5023" s="302" t="str">
        <f>VLOOKUP(C5023,STYLES!$A$1:$R$2088,7,FALSE)</f>
        <v>Bottoms</v>
      </c>
      <c r="B5023" s="210" t="str">
        <f>VLOOKUP(C5023,STYLES!$1:$1048576,6,FALSE)</f>
        <v>Team 365™</v>
      </c>
      <c r="C5023" s="303" t="s">
        <v>1951</v>
      </c>
      <c r="D5023" s="296"/>
      <c r="E5023" s="210" t="str">
        <f>VLOOKUP(C5023,STYLES!$1:$1048576,12,FALSE)</f>
        <v>Elite Performance Fleece Pant</v>
      </c>
      <c r="F5023" s="304" t="s">
        <v>3691</v>
      </c>
      <c r="G5023" s="304" t="s">
        <v>2755</v>
      </c>
      <c r="H5023" s="297" t="s">
        <v>261</v>
      </c>
      <c r="I5023" s="297" t="s">
        <v>261</v>
      </c>
      <c r="J5023" s="305" t="s">
        <v>2719</v>
      </c>
      <c r="K5023" s="298">
        <f>IFERROR(VLOOKUP(J5023,LISTS!G:H,2,FALSE),"0")</f>
        <v>8</v>
      </c>
      <c r="L5023" s="210" t="str">
        <f t="shared" si="251"/>
        <v/>
      </c>
      <c r="M5023" s="305" t="s">
        <v>2719</v>
      </c>
      <c r="N5023" s="300">
        <f>IFERROR(VLOOKUP(M5023,LISTS!G:H,2,FALSE),"0")</f>
        <v>8</v>
      </c>
      <c r="O5023" s="210" t="str">
        <f t="shared" si="250"/>
        <v/>
      </c>
      <c r="P5023" s="301" t="s">
        <v>2720</v>
      </c>
      <c r="Q5023" s="301" t="s">
        <v>3633</v>
      </c>
      <c r="R5023" s="301" t="s">
        <v>2744</v>
      </c>
      <c r="S5023" s="303" t="s">
        <v>3238</v>
      </c>
      <c r="T5023" s="303" t="s">
        <v>775</v>
      </c>
      <c r="U5023" s="305" t="s">
        <v>3036</v>
      </c>
    </row>
    <row r="5024" spans="1:21">
      <c r="A5024" s="4" t="str">
        <f>VLOOKUP(C5024,STYLES!$A$1:$R$2088,7,FALSE)</f>
        <v>Bottoms</v>
      </c>
      <c r="B5024" t="str">
        <f>VLOOKUP(C5024,STYLES!$1:$1048576,6,FALSE)</f>
        <v>Team 365™</v>
      </c>
      <c r="C5024" s="103" t="s">
        <v>1951</v>
      </c>
      <c r="E5024" t="str">
        <f>VLOOKUP(C5024,STYLES!$1:$1048576,12,FALSE)</f>
        <v>Elite Performance Fleece Pant</v>
      </c>
      <c r="F5024" s="111" t="s">
        <v>3692</v>
      </c>
      <c r="G5024" s="111" t="s">
        <v>2809</v>
      </c>
      <c r="H5024" s="113" t="str">
        <f>VLOOKUP(C5024,STYLES!$1:$1048576,9,FALSE)</f>
        <v>Active</v>
      </c>
      <c r="I5024" s="113" t="str">
        <f>VLOOKUP(C5024,STYLES!$1:$1048576,10,FALSE)</f>
        <v>Active</v>
      </c>
      <c r="J5024" s="112" t="s">
        <v>2719</v>
      </c>
      <c r="K5024" s="139">
        <f>IFERROR(VLOOKUP(J5024,LISTS!G:H,2,FALSE),"0")</f>
        <v>8</v>
      </c>
      <c r="L5024" s="68">
        <f t="shared" si="251"/>
        <v>8</v>
      </c>
      <c r="M5024" s="112" t="s">
        <v>2719</v>
      </c>
      <c r="N5024" s="140">
        <f>IFERROR(VLOOKUP(M5024,LISTS!G:H,2,FALSE),"0")</f>
        <v>8</v>
      </c>
      <c r="O5024" s="68">
        <f t="shared" si="250"/>
        <v>8</v>
      </c>
      <c r="P5024" s="117" t="s">
        <v>2720</v>
      </c>
      <c r="Q5024" s="117" t="s">
        <v>3368</v>
      </c>
      <c r="R5024" s="117" t="s">
        <v>2744</v>
      </c>
      <c r="S5024" s="103" t="s">
        <v>3369</v>
      </c>
      <c r="T5024" s="103" t="s">
        <v>775</v>
      </c>
    </row>
    <row r="5025" spans="1:21" s="210" customFormat="1">
      <c r="A5025" s="302" t="str">
        <f>VLOOKUP(C5025,STYLES!$A$1:$R$2088,7,FALSE)</f>
        <v>Bottoms</v>
      </c>
      <c r="B5025" s="210" t="str">
        <f>VLOOKUP(C5025,STYLES!$1:$1048576,6,FALSE)</f>
        <v>Team 365™</v>
      </c>
      <c r="C5025" s="303" t="s">
        <v>1951</v>
      </c>
      <c r="D5025" s="296"/>
      <c r="E5025" s="210" t="str">
        <f>VLOOKUP(C5025,STYLES!$1:$1048576,12,FALSE)</f>
        <v>Elite Performance Fleece Pant</v>
      </c>
      <c r="F5025" s="305" t="s">
        <v>3703</v>
      </c>
      <c r="G5025" s="304" t="s">
        <v>2743</v>
      </c>
      <c r="H5025" s="297" t="s">
        <v>261</v>
      </c>
      <c r="I5025" s="297" t="s">
        <v>261</v>
      </c>
      <c r="J5025" s="305" t="s">
        <v>2719</v>
      </c>
      <c r="K5025" s="298">
        <f>IFERROR(VLOOKUP(J5025,LISTS!G:H,2,FALSE),"0")</f>
        <v>8</v>
      </c>
      <c r="L5025" s="210" t="str">
        <f t="shared" si="251"/>
        <v/>
      </c>
      <c r="M5025" s="305" t="s">
        <v>2719</v>
      </c>
      <c r="N5025" s="300">
        <f>IFERROR(VLOOKUP(M5025,LISTS!G:H,2,FALSE),"0")</f>
        <v>8</v>
      </c>
      <c r="O5025" s="210" t="str">
        <f t="shared" si="250"/>
        <v/>
      </c>
      <c r="P5025" s="301" t="s">
        <v>2720</v>
      </c>
      <c r="Q5025" s="306" t="s">
        <v>2744</v>
      </c>
      <c r="R5025" s="301" t="s">
        <v>2783</v>
      </c>
      <c r="S5025" s="305" t="s">
        <v>775</v>
      </c>
      <c r="T5025" s="303" t="s">
        <v>2922</v>
      </c>
      <c r="U5025" s="305" t="s">
        <v>3036</v>
      </c>
    </row>
    <row r="5026" spans="1:21">
      <c r="A5026" s="4"/>
      <c r="F5026" s="112"/>
      <c r="G5026" s="111"/>
      <c r="I5026" s="130"/>
      <c r="J5026" s="112"/>
      <c r="K5026" s="139"/>
      <c r="L5026" s="60">
        <f>SUM(L5018:L5025)</f>
        <v>32</v>
      </c>
      <c r="N5026" s="140"/>
      <c r="O5026" s="60">
        <f>SUM(O5018:O5025)</f>
        <v>32</v>
      </c>
      <c r="Q5026" s="117"/>
      <c r="R5026" s="117"/>
      <c r="S5026" s="103"/>
      <c r="T5026" s="103"/>
    </row>
    <row r="5027" spans="1:21">
      <c r="A5027" s="4" t="str">
        <f>VLOOKUP(C5027,STYLES!$A$1:$R$2088,7,FALSE)</f>
        <v>Bottoms</v>
      </c>
      <c r="B5027" t="str">
        <f>VLOOKUP(C5027,STYLES!$1:$1048576,6,FALSE)</f>
        <v>Team 365™</v>
      </c>
      <c r="C5027" s="103" t="s">
        <v>1957</v>
      </c>
      <c r="E5027" t="str">
        <f>VLOOKUP(C5027,STYLES!$1:$1048576,12,FALSE)</f>
        <v>Elite Performance Fleece Pant</v>
      </c>
      <c r="F5027" s="111" t="s">
        <v>2825</v>
      </c>
      <c r="G5027" s="111" t="s">
        <v>2718</v>
      </c>
      <c r="H5027" s="113" t="str">
        <f>VLOOKUP(C5027,STYLES!$1:$1048576,9,FALSE)</f>
        <v>Active</v>
      </c>
      <c r="I5027" s="113" t="str">
        <f>VLOOKUP(C5027,STYLES!$1:$1048576,10,FALSE)</f>
        <v>Active</v>
      </c>
      <c r="J5027" s="112" t="s">
        <v>2745</v>
      </c>
      <c r="K5027" s="139">
        <f>IFERROR(VLOOKUP(J5027,LISTS!G:H,2,FALSE),"0")</f>
        <v>7</v>
      </c>
      <c r="L5027" s="68">
        <f t="shared" si="251"/>
        <v>7</v>
      </c>
      <c r="M5027" s="112" t="s">
        <v>2745</v>
      </c>
      <c r="N5027" s="140">
        <f>IFERROR(VLOOKUP(M5027,LISTS!G:H,2,FALSE),"0")</f>
        <v>7</v>
      </c>
      <c r="O5027" s="68">
        <f t="shared" si="250"/>
        <v>7</v>
      </c>
      <c r="P5027" s="117" t="s">
        <v>2720</v>
      </c>
      <c r="Q5027" s="101" t="s">
        <v>2721</v>
      </c>
      <c r="R5027" s="117" t="s">
        <v>2744</v>
      </c>
      <c r="S5027" s="112" t="s">
        <v>2722</v>
      </c>
      <c r="T5027" s="103" t="s">
        <v>775</v>
      </c>
    </row>
    <row r="5028" spans="1:21">
      <c r="A5028" s="4" t="str">
        <f>VLOOKUP(C5028,STYLES!$A$1:$R$2088,7,FALSE)</f>
        <v>Bottoms</v>
      </c>
      <c r="B5028" t="str">
        <f>VLOOKUP(C5028,STYLES!$1:$1048576,6,FALSE)</f>
        <v>Team 365™</v>
      </c>
      <c r="C5028" s="103" t="s">
        <v>1957</v>
      </c>
      <c r="E5028" t="str">
        <f>VLOOKUP(C5028,STYLES!$1:$1048576,12,FALSE)</f>
        <v>Elite Performance Fleece Pant</v>
      </c>
      <c r="F5028" s="111" t="s">
        <v>3684</v>
      </c>
      <c r="G5028" s="111" t="s">
        <v>2740</v>
      </c>
      <c r="H5028" s="113" t="str">
        <f>VLOOKUP(C5028,STYLES!$1:$1048576,9,FALSE)</f>
        <v>Active</v>
      </c>
      <c r="I5028" s="113" t="str">
        <f>VLOOKUP(C5028,STYLES!$1:$1048576,10,FALSE)</f>
        <v>Active</v>
      </c>
      <c r="J5028" s="112" t="s">
        <v>2745</v>
      </c>
      <c r="K5028" s="139">
        <f>IFERROR(VLOOKUP(J5028,LISTS!G:H,2,FALSE),"0")</f>
        <v>7</v>
      </c>
      <c r="L5028" s="68">
        <f t="shared" si="251"/>
        <v>7</v>
      </c>
      <c r="M5028" s="112" t="s">
        <v>2745</v>
      </c>
      <c r="N5028" s="140">
        <f>IFERROR(VLOOKUP(M5028,LISTS!G:H,2,FALSE),"0")</f>
        <v>7</v>
      </c>
      <c r="O5028" s="68">
        <f t="shared" si="250"/>
        <v>7</v>
      </c>
      <c r="P5028" s="117" t="s">
        <v>2720</v>
      </c>
      <c r="Q5028" s="117" t="s">
        <v>3619</v>
      </c>
      <c r="R5028" s="117" t="s">
        <v>2744</v>
      </c>
      <c r="S5028" s="103" t="s">
        <v>3620</v>
      </c>
      <c r="T5028" s="103" t="s">
        <v>775</v>
      </c>
    </row>
    <row r="5029" spans="1:21" s="210" customFormat="1">
      <c r="A5029" s="302" t="str">
        <f>VLOOKUP(C5029,STYLES!$A$1:$R$2088,7,FALSE)</f>
        <v>Bottoms</v>
      </c>
      <c r="B5029" s="210" t="str">
        <f>VLOOKUP(C5029,STYLES!$1:$1048576,6,FALSE)</f>
        <v>Team 365™</v>
      </c>
      <c r="C5029" s="303" t="s">
        <v>1957</v>
      </c>
      <c r="D5029" s="296"/>
      <c r="E5029" s="210" t="str">
        <f>VLOOKUP(C5029,STYLES!$1:$1048576,12,FALSE)</f>
        <v>Elite Performance Fleece Pant</v>
      </c>
      <c r="F5029" s="304" t="s">
        <v>3685</v>
      </c>
      <c r="G5029" s="304" t="s">
        <v>2732</v>
      </c>
      <c r="H5029" s="297" t="s">
        <v>261</v>
      </c>
      <c r="I5029" s="297" t="s">
        <v>261</v>
      </c>
      <c r="J5029" s="305" t="s">
        <v>2745</v>
      </c>
      <c r="K5029" s="298">
        <f>IFERROR(VLOOKUP(J5029,LISTS!G:H,2,FALSE),"0")</f>
        <v>7</v>
      </c>
      <c r="L5029" s="210" t="str">
        <f t="shared" si="251"/>
        <v/>
      </c>
      <c r="M5029" s="305" t="s">
        <v>2745</v>
      </c>
      <c r="N5029" s="300">
        <f>IFERROR(VLOOKUP(M5029,LISTS!G:H,2,FALSE),"0")</f>
        <v>7</v>
      </c>
      <c r="O5029" s="210" t="str">
        <f t="shared" si="250"/>
        <v/>
      </c>
      <c r="P5029" s="301" t="s">
        <v>2720</v>
      </c>
      <c r="Q5029" s="301" t="s">
        <v>3622</v>
      </c>
      <c r="R5029" s="301" t="s">
        <v>2744</v>
      </c>
      <c r="S5029" s="303" t="s">
        <v>3623</v>
      </c>
      <c r="T5029" s="303" t="s">
        <v>775</v>
      </c>
      <c r="U5029" s="305" t="s">
        <v>3036</v>
      </c>
    </row>
    <row r="5030" spans="1:21">
      <c r="A5030" s="4" t="str">
        <f>VLOOKUP(C5030,STYLES!$A$1:$R$2088,7,FALSE)</f>
        <v>Bottoms</v>
      </c>
      <c r="B5030" t="str">
        <f>VLOOKUP(C5030,STYLES!$1:$1048576,6,FALSE)</f>
        <v>Team 365™</v>
      </c>
      <c r="C5030" s="103" t="s">
        <v>1957</v>
      </c>
      <c r="E5030" t="str">
        <f>VLOOKUP(C5030,STYLES!$1:$1048576,12,FALSE)</f>
        <v>Elite Performance Fleece Pant</v>
      </c>
      <c r="F5030" s="111" t="s">
        <v>3686</v>
      </c>
      <c r="G5030" s="111" t="s">
        <v>2763</v>
      </c>
      <c r="H5030" s="113" t="str">
        <f>VLOOKUP(C5030,STYLES!$1:$1048576,9,FALSE)</f>
        <v>Active</v>
      </c>
      <c r="I5030" s="113" t="str">
        <f>VLOOKUP(C5030,STYLES!$1:$1048576,10,FALSE)</f>
        <v>Active</v>
      </c>
      <c r="J5030" s="112" t="s">
        <v>2745</v>
      </c>
      <c r="K5030" s="139">
        <f>IFERROR(VLOOKUP(J5030,LISTS!G:H,2,FALSE),"0")</f>
        <v>7</v>
      </c>
      <c r="L5030" s="68">
        <f t="shared" si="251"/>
        <v>7</v>
      </c>
      <c r="M5030" s="112" t="s">
        <v>2745</v>
      </c>
      <c r="N5030" s="140">
        <f>IFERROR(VLOOKUP(M5030,LISTS!G:H,2,FALSE),"0")</f>
        <v>7</v>
      </c>
      <c r="O5030" s="68">
        <f t="shared" si="250"/>
        <v>7</v>
      </c>
      <c r="P5030" s="117" t="s">
        <v>2720</v>
      </c>
      <c r="Q5030" s="117" t="s">
        <v>2783</v>
      </c>
      <c r="R5030" s="117" t="s">
        <v>2744</v>
      </c>
      <c r="S5030" s="103" t="s">
        <v>2922</v>
      </c>
      <c r="T5030" s="103" t="s">
        <v>775</v>
      </c>
    </row>
    <row r="5031" spans="1:21" s="210" customFormat="1">
      <c r="A5031" s="302" t="str">
        <f>VLOOKUP(C5031,STYLES!$A$1:$R$2088,7,FALSE)</f>
        <v>Bottoms</v>
      </c>
      <c r="B5031" s="210" t="str">
        <f>VLOOKUP(C5031,STYLES!$1:$1048576,6,FALSE)</f>
        <v>Team 365™</v>
      </c>
      <c r="C5031" s="303" t="s">
        <v>1957</v>
      </c>
      <c r="D5031" s="296"/>
      <c r="E5031" s="210" t="str">
        <f>VLOOKUP(C5031,STYLES!$1:$1048576,12,FALSE)</f>
        <v>Elite Performance Fleece Pant</v>
      </c>
      <c r="F5031" s="304" t="s">
        <v>3688</v>
      </c>
      <c r="G5031" s="304" t="s">
        <v>2724</v>
      </c>
      <c r="H5031" s="297" t="s">
        <v>261</v>
      </c>
      <c r="I5031" s="297" t="s">
        <v>261</v>
      </c>
      <c r="J5031" s="305" t="s">
        <v>2745</v>
      </c>
      <c r="K5031" s="298">
        <f>IFERROR(VLOOKUP(J5031,LISTS!G:H,2,FALSE),"0")</f>
        <v>7</v>
      </c>
      <c r="L5031" s="210" t="str">
        <f t="shared" si="251"/>
        <v/>
      </c>
      <c r="M5031" s="305" t="s">
        <v>2745</v>
      </c>
      <c r="N5031" s="300">
        <f>IFERROR(VLOOKUP(M5031,LISTS!G:H,2,FALSE),"0")</f>
        <v>7</v>
      </c>
      <c r="O5031" s="210" t="str">
        <f t="shared" si="250"/>
        <v/>
      </c>
      <c r="P5031" s="301" t="s">
        <v>2720</v>
      </c>
      <c r="Q5031" s="301" t="s">
        <v>2794</v>
      </c>
      <c r="R5031" s="301" t="s">
        <v>2744</v>
      </c>
      <c r="S5031" s="303" t="s">
        <v>2795</v>
      </c>
      <c r="T5031" s="303" t="s">
        <v>775</v>
      </c>
      <c r="U5031" s="305" t="s">
        <v>3036</v>
      </c>
    </row>
    <row r="5032" spans="1:21" s="210" customFormat="1">
      <c r="A5032" s="302" t="str">
        <f>VLOOKUP(C5032,STYLES!$A$1:$R$2088,7,FALSE)</f>
        <v>Bottoms</v>
      </c>
      <c r="B5032" s="210" t="str">
        <f>VLOOKUP(C5032,STYLES!$1:$1048576,6,FALSE)</f>
        <v>Team 365™</v>
      </c>
      <c r="C5032" s="303" t="s">
        <v>1957</v>
      </c>
      <c r="D5032" s="296"/>
      <c r="E5032" s="210" t="str">
        <f>VLOOKUP(C5032,STYLES!$1:$1048576,12,FALSE)</f>
        <v>Elite Performance Fleece Pant</v>
      </c>
      <c r="F5032" s="304" t="s">
        <v>3691</v>
      </c>
      <c r="G5032" s="304" t="s">
        <v>2755</v>
      </c>
      <c r="H5032" s="297" t="s">
        <v>261</v>
      </c>
      <c r="I5032" s="297" t="s">
        <v>261</v>
      </c>
      <c r="J5032" s="305" t="s">
        <v>2745</v>
      </c>
      <c r="K5032" s="298">
        <f>IFERROR(VLOOKUP(J5032,LISTS!G:H,2,FALSE),"0")</f>
        <v>7</v>
      </c>
      <c r="L5032" s="210" t="str">
        <f t="shared" si="251"/>
        <v/>
      </c>
      <c r="M5032" s="305" t="s">
        <v>2745</v>
      </c>
      <c r="N5032" s="300">
        <f>IFERROR(VLOOKUP(M5032,LISTS!G:H,2,FALSE),"0")</f>
        <v>7</v>
      </c>
      <c r="O5032" s="210" t="str">
        <f t="shared" si="250"/>
        <v/>
      </c>
      <c r="P5032" s="301" t="s">
        <v>2720</v>
      </c>
      <c r="Q5032" s="301" t="s">
        <v>3633</v>
      </c>
      <c r="R5032" s="301" t="s">
        <v>2744</v>
      </c>
      <c r="S5032" s="303" t="s">
        <v>3238</v>
      </c>
      <c r="T5032" s="303" t="s">
        <v>775</v>
      </c>
      <c r="U5032" s="305" t="s">
        <v>3036</v>
      </c>
    </row>
    <row r="5033" spans="1:21">
      <c r="A5033" s="4" t="str">
        <f>VLOOKUP(C5033,STYLES!$A$1:$R$2088,7,FALSE)</f>
        <v>Bottoms</v>
      </c>
      <c r="B5033" t="str">
        <f>VLOOKUP(C5033,STYLES!$1:$1048576,6,FALSE)</f>
        <v>Team 365™</v>
      </c>
      <c r="C5033" s="103" t="s">
        <v>1957</v>
      </c>
      <c r="E5033" t="str">
        <f>VLOOKUP(C5033,STYLES!$1:$1048576,12,FALSE)</f>
        <v>Elite Performance Fleece Pant</v>
      </c>
      <c r="F5033" s="111" t="s">
        <v>3692</v>
      </c>
      <c r="G5033" s="111" t="s">
        <v>2809</v>
      </c>
      <c r="H5033" s="113" t="str">
        <f>VLOOKUP(C5033,STYLES!$1:$1048576,9,FALSE)</f>
        <v>Active</v>
      </c>
      <c r="I5033" s="113" t="str">
        <f>VLOOKUP(C5033,STYLES!$1:$1048576,10,FALSE)</f>
        <v>Active</v>
      </c>
      <c r="J5033" s="112" t="s">
        <v>2745</v>
      </c>
      <c r="K5033" s="139">
        <f>IFERROR(VLOOKUP(J5033,LISTS!G:H,2,FALSE),"0")</f>
        <v>7</v>
      </c>
      <c r="L5033" s="68">
        <f t="shared" si="251"/>
        <v>7</v>
      </c>
      <c r="M5033" s="112" t="s">
        <v>2745</v>
      </c>
      <c r="N5033" s="140">
        <f>IFERROR(VLOOKUP(M5033,LISTS!G:H,2,FALSE),"0")</f>
        <v>7</v>
      </c>
      <c r="O5033" s="68">
        <f t="shared" si="250"/>
        <v>7</v>
      </c>
      <c r="P5033" s="117" t="s">
        <v>2720</v>
      </c>
      <c r="Q5033" s="117" t="s">
        <v>3368</v>
      </c>
      <c r="R5033" s="117" t="s">
        <v>2744</v>
      </c>
      <c r="S5033" s="103" t="s">
        <v>3369</v>
      </c>
      <c r="T5033" s="103" t="s">
        <v>775</v>
      </c>
    </row>
    <row r="5034" spans="1:21" s="210" customFormat="1">
      <c r="A5034" s="302" t="str">
        <f>VLOOKUP(C5034,STYLES!$A$1:$R$2088,7,FALSE)</f>
        <v>Bottoms</v>
      </c>
      <c r="B5034" s="210" t="str">
        <f>VLOOKUP(C5034,STYLES!$1:$1048576,6,FALSE)</f>
        <v>Team 365™</v>
      </c>
      <c r="C5034" s="303" t="s">
        <v>1957</v>
      </c>
      <c r="D5034" s="296"/>
      <c r="E5034" s="210" t="str">
        <f>VLOOKUP(C5034,STYLES!$1:$1048576,12,FALSE)</f>
        <v>Elite Performance Fleece Pant</v>
      </c>
      <c r="F5034" s="304" t="s">
        <v>3703</v>
      </c>
      <c r="G5034" s="304" t="s">
        <v>2743</v>
      </c>
      <c r="H5034" s="297" t="s">
        <v>261</v>
      </c>
      <c r="I5034" s="297" t="s">
        <v>261</v>
      </c>
      <c r="J5034" s="305" t="s">
        <v>2745</v>
      </c>
      <c r="K5034" s="298">
        <f>IFERROR(VLOOKUP(J5034,LISTS!G:H,2,FALSE),"0")</f>
        <v>7</v>
      </c>
      <c r="L5034" s="210" t="str">
        <f t="shared" si="251"/>
        <v/>
      </c>
      <c r="M5034" s="305" t="s">
        <v>2745</v>
      </c>
      <c r="N5034" s="300">
        <f>IFERROR(VLOOKUP(M5034,LISTS!G:H,2,FALSE),"0")</f>
        <v>7</v>
      </c>
      <c r="O5034" s="210" t="str">
        <f t="shared" si="250"/>
        <v/>
      </c>
      <c r="P5034" s="301" t="s">
        <v>2720</v>
      </c>
      <c r="Q5034" s="306" t="s">
        <v>2744</v>
      </c>
      <c r="R5034" s="301" t="s">
        <v>2783</v>
      </c>
      <c r="S5034" s="305" t="s">
        <v>775</v>
      </c>
      <c r="T5034" s="303" t="s">
        <v>2922</v>
      </c>
      <c r="U5034" s="305" t="s">
        <v>3036</v>
      </c>
    </row>
    <row r="5035" spans="1:21">
      <c r="A5035" s="4"/>
      <c r="F5035" s="112"/>
      <c r="G5035" s="111"/>
      <c r="I5035" s="113"/>
      <c r="J5035" s="112"/>
      <c r="K5035" s="139"/>
      <c r="L5035" s="60">
        <f>SUM(L5027:L5034)</f>
        <v>28</v>
      </c>
      <c r="N5035" s="140"/>
      <c r="O5035" s="60">
        <f>SUM(O5027:O5034)</f>
        <v>28</v>
      </c>
      <c r="Q5035" s="117"/>
      <c r="R5035" s="117"/>
      <c r="S5035" s="103"/>
      <c r="T5035" s="103"/>
    </row>
    <row r="5036" spans="1:21">
      <c r="A5036" s="4" t="str">
        <f>VLOOKUP(C5036,STYLES!$A$1:$R$2088,7,FALSE)</f>
        <v>Bottoms</v>
      </c>
      <c r="B5036" t="str">
        <f>VLOOKUP(C5036,STYLES!$1:$1048576,6,FALSE)</f>
        <v>Team 365™</v>
      </c>
      <c r="C5036" s="103" t="s">
        <v>1959</v>
      </c>
      <c r="E5036" t="str">
        <f>VLOOKUP(C5036,STYLES!$1:$1048576,12,FALSE)</f>
        <v>Dominator Waterproof Pant</v>
      </c>
      <c r="F5036" s="112" t="s">
        <v>2718</v>
      </c>
      <c r="G5036" s="111" t="s">
        <v>2718</v>
      </c>
      <c r="H5036" s="113" t="str">
        <f>VLOOKUP(C5036,STYLES!$1:$1048576,9,FALSE)</f>
        <v>Active</v>
      </c>
      <c r="I5036" s="113" t="str">
        <f>VLOOKUP(C5036,STYLES!$1:$1048576,10,FALSE)</f>
        <v>Active</v>
      </c>
      <c r="J5036" s="112" t="s">
        <v>2719</v>
      </c>
      <c r="K5036" s="139">
        <f>IFERROR(VLOOKUP(J5036,LISTS!G:H,2,FALSE),"0")</f>
        <v>8</v>
      </c>
      <c r="L5036" s="68">
        <f t="shared" si="251"/>
        <v>8</v>
      </c>
      <c r="M5036" s="112" t="s">
        <v>2719</v>
      </c>
      <c r="N5036" s="140">
        <f>IFERROR(VLOOKUP(M5036,LISTS!G:H,2,FALSE),"0")</f>
        <v>8</v>
      </c>
      <c r="O5036" s="68">
        <f t="shared" si="250"/>
        <v>8</v>
      </c>
      <c r="P5036" s="117" t="s">
        <v>2720</v>
      </c>
      <c r="Q5036" s="101" t="s">
        <v>2721</v>
      </c>
      <c r="R5036" s="117" t="s">
        <v>775</v>
      </c>
      <c r="S5036" s="112" t="s">
        <v>2722</v>
      </c>
      <c r="T5036" s="117" t="s">
        <v>775</v>
      </c>
    </row>
    <row r="5037" spans="1:21">
      <c r="A5037" s="4"/>
      <c r="F5037" s="112"/>
      <c r="G5037" s="111"/>
      <c r="I5037" s="113"/>
      <c r="J5037" s="112"/>
      <c r="K5037" s="139"/>
      <c r="L5037" s="60">
        <f>SUM(L5036:L5036)</f>
        <v>8</v>
      </c>
      <c r="M5037" s="112"/>
      <c r="N5037" s="140"/>
      <c r="O5037" s="60">
        <f>SUM(O5036:O5036)</f>
        <v>8</v>
      </c>
      <c r="Q5037" s="117"/>
      <c r="R5037" s="117"/>
      <c r="S5037" s="103"/>
      <c r="T5037" s="103"/>
    </row>
    <row r="5038" spans="1:21">
      <c r="A5038" s="4" t="str">
        <f>VLOOKUP(C5038,STYLES!$A$1:$R$2088,7,FALSE)</f>
        <v>Bottoms</v>
      </c>
      <c r="B5038" t="str">
        <f>VLOOKUP(C5038,STYLES!$1:$1048576,6,FALSE)</f>
        <v>Team 365™</v>
      </c>
      <c r="C5038" s="103" t="s">
        <v>1964</v>
      </c>
      <c r="E5038" t="str">
        <f>VLOOKUP(C5038,STYLES!$1:$1048576,12,FALSE)</f>
        <v>Conquest Athletic Woven Pant</v>
      </c>
      <c r="F5038" s="112" t="s">
        <v>2718</v>
      </c>
      <c r="G5038" s="111" t="s">
        <v>2718</v>
      </c>
      <c r="H5038" s="113" t="str">
        <f>VLOOKUP(C5038,STYLES!$1:$1048576,9,FALSE)</f>
        <v>DROP - Closeout</v>
      </c>
      <c r="I5038" s="113" t="str">
        <f>VLOOKUP(C5038,STYLES!$1:$1048576,10,FALSE)</f>
        <v>DROP - Closeout</v>
      </c>
      <c r="J5038" s="112" t="s">
        <v>2719</v>
      </c>
      <c r="K5038" s="139">
        <f>IFERROR(VLOOKUP(J5038,LISTS!G:H,2,FALSE),"0")</f>
        <v>8</v>
      </c>
      <c r="L5038" s="68" t="str">
        <f t="shared" si="251"/>
        <v/>
      </c>
      <c r="M5038" s="112" t="s">
        <v>2719</v>
      </c>
      <c r="N5038" s="140">
        <f>IFERROR(VLOOKUP(M5038,LISTS!G:H,2,FALSE),"0")</f>
        <v>8</v>
      </c>
      <c r="O5038" s="68" t="str">
        <f t="shared" si="250"/>
        <v/>
      </c>
      <c r="P5038" s="117" t="s">
        <v>2720</v>
      </c>
      <c r="Q5038" s="101" t="s">
        <v>2721</v>
      </c>
      <c r="R5038" s="117" t="s">
        <v>775</v>
      </c>
      <c r="S5038" s="112" t="s">
        <v>2722</v>
      </c>
      <c r="T5038" s="117" t="s">
        <v>775</v>
      </c>
    </row>
    <row r="5039" spans="1:21">
      <c r="A5039" s="4"/>
      <c r="F5039" s="112"/>
      <c r="G5039" s="111"/>
      <c r="I5039" s="113"/>
      <c r="J5039" s="112"/>
      <c r="K5039" s="139"/>
      <c r="L5039" s="60">
        <f>SUM(L5038:L5038)</f>
        <v>0</v>
      </c>
      <c r="M5039" s="112"/>
      <c r="N5039" s="140"/>
      <c r="O5039" s="60">
        <f>SUM(O5038:O5038)</f>
        <v>0</v>
      </c>
      <c r="Q5039" s="117"/>
      <c r="R5039" s="117"/>
      <c r="S5039" s="103"/>
      <c r="T5039" s="103"/>
    </row>
    <row r="5040" spans="1:21">
      <c r="A5040" s="4" t="str">
        <f>VLOOKUP(C5040,STYLES!$A$1:$R$2088,7,FALSE)</f>
        <v>Bottoms</v>
      </c>
      <c r="B5040" t="str">
        <f>VLOOKUP(C5040,STYLES!$1:$1048576,6,FALSE)</f>
        <v>Team 365™</v>
      </c>
      <c r="C5040" s="103" t="s">
        <v>1970</v>
      </c>
      <c r="E5040" t="str">
        <f>VLOOKUP(C5040,STYLES!$1:$1048576,12,FALSE)</f>
        <v>Conquest Athletic Woven Pant</v>
      </c>
      <c r="F5040" s="112" t="s">
        <v>2718</v>
      </c>
      <c r="G5040" s="111" t="s">
        <v>2718</v>
      </c>
      <c r="H5040" s="113" t="str">
        <f>VLOOKUP(C5040,STYLES!$1:$1048576,9,FALSE)</f>
        <v>DROP - Closeout</v>
      </c>
      <c r="I5040" s="113" t="str">
        <f>VLOOKUP(C5040,STYLES!$1:$1048576,10,FALSE)</f>
        <v>DROP - Closeout</v>
      </c>
      <c r="J5040" s="112" t="s">
        <v>2745</v>
      </c>
      <c r="K5040" s="139">
        <f>IFERROR(VLOOKUP(J5040,LISTS!G:H,2,FALSE),"0")</f>
        <v>7</v>
      </c>
      <c r="L5040" s="68" t="str">
        <f t="shared" si="251"/>
        <v/>
      </c>
      <c r="M5040" s="112" t="s">
        <v>2745</v>
      </c>
      <c r="N5040" s="140">
        <f>IFERROR(VLOOKUP(M5040,LISTS!G:H,2,FALSE),"0")</f>
        <v>7</v>
      </c>
      <c r="O5040" s="68" t="str">
        <f t="shared" si="250"/>
        <v/>
      </c>
      <c r="P5040" s="117" t="s">
        <v>2720</v>
      </c>
      <c r="Q5040" s="101" t="s">
        <v>2721</v>
      </c>
      <c r="R5040" s="117" t="s">
        <v>775</v>
      </c>
      <c r="S5040" s="112" t="s">
        <v>2722</v>
      </c>
      <c r="T5040" s="117" t="s">
        <v>775</v>
      </c>
    </row>
    <row r="5041" spans="1:21">
      <c r="A5041" s="4"/>
      <c r="F5041" s="112"/>
      <c r="G5041" s="111"/>
      <c r="I5041" s="113"/>
      <c r="J5041" s="112"/>
      <c r="K5041" s="139"/>
      <c r="L5041" s="60">
        <f>SUM(L5040:L5040)</f>
        <v>0</v>
      </c>
      <c r="M5041" s="112"/>
      <c r="N5041" s="140"/>
      <c r="O5041" s="60">
        <f>SUM(O5040:O5040)</f>
        <v>0</v>
      </c>
      <c r="Q5041" s="117"/>
      <c r="R5041" s="117"/>
      <c r="S5041" s="103"/>
      <c r="T5041" s="103"/>
    </row>
    <row r="5042" spans="1:21">
      <c r="A5042" s="4" t="str">
        <f>VLOOKUP(C5042,STYLES!$A$1:$R$2088,7,FALSE)</f>
        <v>Bottoms</v>
      </c>
      <c r="B5042" t="str">
        <f>VLOOKUP(C5042,STYLES!$1:$1048576,6,FALSE)</f>
        <v>Team 365™</v>
      </c>
      <c r="C5042" s="103" t="s">
        <v>1971</v>
      </c>
      <c r="E5042" t="str">
        <f>VLOOKUP(C5042,STYLES!$1:$1048576,12,FALSE)</f>
        <v>Dominator Waterproof Pant</v>
      </c>
      <c r="F5042" s="112" t="s">
        <v>2718</v>
      </c>
      <c r="G5042" s="111" t="s">
        <v>2718</v>
      </c>
      <c r="H5042" s="113" t="str">
        <f>VLOOKUP(C5042,STYLES!$1:$1048576,9,FALSE)</f>
        <v>DROP - Closeout</v>
      </c>
      <c r="I5042" s="113" t="str">
        <f>VLOOKUP(C5042,STYLES!$1:$1048576,10,FALSE)</f>
        <v>DROP - Closeout</v>
      </c>
      <c r="J5042" s="112" t="s">
        <v>3021</v>
      </c>
      <c r="K5042" s="139">
        <f>IFERROR(VLOOKUP(J5042,LISTS!G:H,2,FALSE),"0")</f>
        <v>4</v>
      </c>
      <c r="L5042" s="68" t="str">
        <f t="shared" si="251"/>
        <v/>
      </c>
      <c r="M5042" s="112" t="s">
        <v>3021</v>
      </c>
      <c r="N5042" s="140">
        <f>IFERROR(VLOOKUP(M5042,LISTS!G:H,2,FALSE),"0")</f>
        <v>4</v>
      </c>
      <c r="O5042" s="68" t="str">
        <f t="shared" si="250"/>
        <v/>
      </c>
      <c r="P5042" s="117" t="s">
        <v>2720</v>
      </c>
      <c r="Q5042" s="101" t="s">
        <v>2721</v>
      </c>
      <c r="R5042" s="117" t="s">
        <v>775</v>
      </c>
      <c r="S5042" s="112" t="s">
        <v>2722</v>
      </c>
      <c r="T5042" s="117" t="s">
        <v>775</v>
      </c>
    </row>
    <row r="5043" spans="1:21">
      <c r="A5043" s="4"/>
      <c r="F5043" s="112"/>
      <c r="G5043" s="111"/>
      <c r="I5043" s="113"/>
      <c r="J5043" s="112"/>
      <c r="K5043" s="139"/>
      <c r="L5043" s="60">
        <f>SUM(L5042:L5042)</f>
        <v>0</v>
      </c>
      <c r="N5043" s="140"/>
      <c r="O5043" s="60">
        <f>SUM(O5042:O5042)</f>
        <v>0</v>
      </c>
      <c r="Q5043" s="117"/>
      <c r="R5043" s="117"/>
      <c r="S5043" s="103"/>
      <c r="T5043" s="103"/>
    </row>
    <row r="5044" spans="1:21" ht="18.75" customHeight="1">
      <c r="A5044" s="4" t="str">
        <f>VLOOKUP(C5044,STYLES!$A$1:$R$2088,7,FALSE)</f>
        <v>Hats</v>
      </c>
      <c r="B5044" t="str">
        <f>VLOOKUP(C5044,STYLES!$1:$1048576,6,FALSE)</f>
        <v>Team 365™</v>
      </c>
      <c r="C5044" s="103" t="s">
        <v>2028</v>
      </c>
      <c r="E5044" t="str">
        <f>VLOOKUP(C5044,STYLES!$1:$1048576,12,FALSE)</f>
        <v>Striped Pom Beanie</v>
      </c>
      <c r="F5044" s="112" t="s">
        <v>3686</v>
      </c>
      <c r="G5044" s="111" t="s">
        <v>2763</v>
      </c>
      <c r="H5044" s="113" t="str">
        <f>VLOOKUP(C5044,STYLES!$1:$1048576,9,FALSE)</f>
        <v>Active</v>
      </c>
      <c r="I5044" s="113" t="str">
        <f>VLOOKUP(C5044,STYLES!$1:$1048576,10,FALSE)</f>
        <v>Not Available</v>
      </c>
      <c r="J5044" s="112" t="s">
        <v>3038</v>
      </c>
      <c r="K5044" s="139">
        <f>IFERROR(VLOOKUP(J5044,LISTS!G:H,2,FALSE),"0")</f>
        <v>1</v>
      </c>
      <c r="L5044" s="68">
        <f t="shared" si="251"/>
        <v>1</v>
      </c>
      <c r="M5044" s="117" t="s">
        <v>775</v>
      </c>
      <c r="N5044" s="140" t="str">
        <f>IFERROR(VLOOKUP(M5044,LISTS!G:H,2,FALSE),"0")</f>
        <v>0</v>
      </c>
      <c r="O5044" s="68" t="str">
        <f t="shared" si="250"/>
        <v/>
      </c>
      <c r="P5044" s="117" t="s">
        <v>2720</v>
      </c>
      <c r="Q5044" s="117" t="s">
        <v>2783</v>
      </c>
      <c r="R5044" s="117" t="s">
        <v>2744</v>
      </c>
      <c r="S5044" s="103" t="s">
        <v>2922</v>
      </c>
      <c r="T5044" s="103" t="s">
        <v>775</v>
      </c>
      <c r="U5044" s="117" t="s">
        <v>3735</v>
      </c>
    </row>
    <row r="5045" spans="1:21" ht="18.75" customHeight="1">
      <c r="A5045" s="4" t="str">
        <f>VLOOKUP(C5045,STYLES!$A$1:$R$2088,7,FALSE)</f>
        <v>Hats</v>
      </c>
      <c r="B5045" t="str">
        <f>VLOOKUP(C5045,STYLES!$1:$1048576,6,FALSE)</f>
        <v>Team 365™</v>
      </c>
      <c r="C5045" s="103" t="s">
        <v>2028</v>
      </c>
      <c r="E5045" t="str">
        <f>VLOOKUP(C5045,STYLES!$1:$1048576,12,FALSE)</f>
        <v>Striped Pom Beanie</v>
      </c>
      <c r="F5045" s="112" t="s">
        <v>3736</v>
      </c>
      <c r="G5045" s="111" t="s">
        <v>2747</v>
      </c>
      <c r="H5045" s="113" t="str">
        <f>VLOOKUP(C5045,STYLES!$1:$1048576,9,FALSE)</f>
        <v>Active</v>
      </c>
      <c r="I5045" s="113" t="str">
        <f>VLOOKUP(C5045,STYLES!$1:$1048576,10,FALSE)</f>
        <v>Not Available</v>
      </c>
      <c r="J5045" s="112" t="s">
        <v>3038</v>
      </c>
      <c r="K5045" s="139">
        <f>IFERROR(VLOOKUP(J5045,LISTS!G:H,2,FALSE),"0")</f>
        <v>1</v>
      </c>
      <c r="L5045" s="68">
        <f t="shared" si="251"/>
        <v>1</v>
      </c>
      <c r="M5045" s="117" t="s">
        <v>775</v>
      </c>
      <c r="N5045" s="140" t="str">
        <f>IFERROR(VLOOKUP(M5045,LISTS!G:H,2,FALSE),"0")</f>
        <v>0</v>
      </c>
      <c r="O5045" s="68" t="str">
        <f t="shared" si="250"/>
        <v/>
      </c>
      <c r="P5045" s="117" t="s">
        <v>2720</v>
      </c>
      <c r="Q5045" s="117" t="s">
        <v>2748</v>
      </c>
      <c r="R5045" s="117" t="s">
        <v>775</v>
      </c>
      <c r="S5045" s="103" t="s">
        <v>2749</v>
      </c>
      <c r="T5045" s="117" t="s">
        <v>775</v>
      </c>
      <c r="U5045" s="117" t="s">
        <v>3735</v>
      </c>
    </row>
    <row r="5046" spans="1:21" ht="18.75" customHeight="1">
      <c r="A5046" s="4" t="str">
        <f>VLOOKUP(C5046,STYLES!$A$1:$R$2088,7,FALSE)</f>
        <v>Hats</v>
      </c>
      <c r="B5046" t="str">
        <f>VLOOKUP(C5046,STYLES!$1:$1048576,6,FALSE)</f>
        <v>Team 365™</v>
      </c>
      <c r="C5046" s="103" t="s">
        <v>2028</v>
      </c>
      <c r="E5046" t="str">
        <f>VLOOKUP(C5046,STYLES!$1:$1048576,12,FALSE)</f>
        <v>Striped Pom Beanie</v>
      </c>
      <c r="F5046" s="112" t="s">
        <v>3684</v>
      </c>
      <c r="G5046" s="111" t="s">
        <v>2740</v>
      </c>
      <c r="H5046" s="113" t="str">
        <f>VLOOKUP(C5046,STYLES!$1:$1048576,9,FALSE)</f>
        <v>Active</v>
      </c>
      <c r="I5046" s="113" t="str">
        <f>VLOOKUP(C5046,STYLES!$1:$1048576,10,FALSE)</f>
        <v>Not Available</v>
      </c>
      <c r="J5046" s="112" t="s">
        <v>3038</v>
      </c>
      <c r="K5046" s="139">
        <f>IFERROR(VLOOKUP(J5046,LISTS!G:H,2,FALSE),"0")</f>
        <v>1</v>
      </c>
      <c r="L5046" s="68">
        <f t="shared" si="251"/>
        <v>1</v>
      </c>
      <c r="M5046" s="117" t="s">
        <v>775</v>
      </c>
      <c r="N5046" s="140" t="str">
        <f>IFERROR(VLOOKUP(M5046,LISTS!G:H,2,FALSE),"0")</f>
        <v>0</v>
      </c>
      <c r="O5046" s="68" t="str">
        <f t="shared" ref="O5046:O5171" si="252">IF(OR(I5046="ACTIVE",I5046="NEW",I5046="DNR",I5046="Pre-Closeout"),N5046,"")</f>
        <v/>
      </c>
      <c r="P5046" s="117" t="s">
        <v>2720</v>
      </c>
      <c r="Q5046" s="117" t="s">
        <v>3619</v>
      </c>
      <c r="R5046" s="117" t="s">
        <v>2744</v>
      </c>
      <c r="S5046" s="103" t="s">
        <v>3620</v>
      </c>
      <c r="T5046" s="103" t="s">
        <v>775</v>
      </c>
      <c r="U5046" s="117" t="s">
        <v>3735</v>
      </c>
    </row>
    <row r="5047" spans="1:21" ht="18.75" customHeight="1">
      <c r="A5047" s="4" t="str">
        <f>VLOOKUP(C5047,STYLES!$A$1:$R$2088,7,FALSE)</f>
        <v>Hats</v>
      </c>
      <c r="B5047" t="str">
        <f>VLOOKUP(C5047,STYLES!$1:$1048576,6,FALSE)</f>
        <v>Team 365™</v>
      </c>
      <c r="C5047" s="103" t="s">
        <v>2028</v>
      </c>
      <c r="E5047" t="str">
        <f>VLOOKUP(C5047,STYLES!$1:$1048576,12,FALSE)</f>
        <v>Striped Pom Beanie</v>
      </c>
      <c r="F5047" s="112" t="s">
        <v>3687</v>
      </c>
      <c r="G5047" s="111" t="s">
        <v>2751</v>
      </c>
      <c r="H5047" s="113" t="str">
        <f>VLOOKUP(C5047,STYLES!$1:$1048576,9,FALSE)</f>
        <v>Active</v>
      </c>
      <c r="I5047" s="113" t="str">
        <f>VLOOKUP(C5047,STYLES!$1:$1048576,10,FALSE)</f>
        <v>Not Available</v>
      </c>
      <c r="J5047" s="112" t="s">
        <v>3038</v>
      </c>
      <c r="K5047" s="139">
        <f>IFERROR(VLOOKUP(J5047,LISTS!G:H,2,FALSE),"0")</f>
        <v>1</v>
      </c>
      <c r="L5047" s="68">
        <f t="shared" si="251"/>
        <v>1</v>
      </c>
      <c r="M5047" s="117" t="s">
        <v>775</v>
      </c>
      <c r="N5047" s="140" t="str">
        <f>IFERROR(VLOOKUP(M5047,LISTS!G:H,2,FALSE),"0")</f>
        <v>0</v>
      </c>
      <c r="O5047" s="68" t="str">
        <f t="shared" si="252"/>
        <v/>
      </c>
      <c r="P5047" s="117" t="s">
        <v>2720</v>
      </c>
      <c r="Q5047" s="117" t="s">
        <v>3625</v>
      </c>
      <c r="R5047" s="117" t="s">
        <v>2744</v>
      </c>
      <c r="S5047" s="103" t="s">
        <v>3626</v>
      </c>
      <c r="T5047" s="103" t="s">
        <v>775</v>
      </c>
      <c r="U5047" s="117" t="s">
        <v>3735</v>
      </c>
    </row>
    <row r="5048" spans="1:21" ht="18.75" customHeight="1">
      <c r="A5048" s="4" t="str">
        <f>VLOOKUP(C5048,STYLES!$A$1:$R$2088,7,FALSE)</f>
        <v>Hats</v>
      </c>
      <c r="B5048" t="str">
        <f>VLOOKUP(C5048,STYLES!$1:$1048576,6,FALSE)</f>
        <v>Team 365™</v>
      </c>
      <c r="C5048" s="103" t="s">
        <v>2028</v>
      </c>
      <c r="E5048" t="str">
        <f>VLOOKUP(C5048,STYLES!$1:$1048576,12,FALSE)</f>
        <v>Striped Pom Beanie</v>
      </c>
      <c r="F5048" s="112" t="s">
        <v>3726</v>
      </c>
      <c r="G5048" s="111" t="s">
        <v>2724</v>
      </c>
      <c r="H5048" s="113" t="str">
        <f>VLOOKUP(C5048,STYLES!$1:$1048576,9,FALSE)</f>
        <v>Active</v>
      </c>
      <c r="I5048" s="113" t="str">
        <f>VLOOKUP(C5048,STYLES!$1:$1048576,10,FALSE)</f>
        <v>Not Available</v>
      </c>
      <c r="J5048" s="112" t="s">
        <v>3038</v>
      </c>
      <c r="K5048" s="139">
        <f>IFERROR(VLOOKUP(J5048,LISTS!G:H,2,FALSE),"0")</f>
        <v>1</v>
      </c>
      <c r="L5048" s="68">
        <f t="shared" si="251"/>
        <v>1</v>
      </c>
      <c r="M5048" s="117" t="s">
        <v>775</v>
      </c>
      <c r="N5048" s="140" t="str">
        <f>IFERROR(VLOOKUP(M5048,LISTS!G:H,2,FALSE),"0")</f>
        <v>0</v>
      </c>
      <c r="O5048" s="68" t="str">
        <f t="shared" si="252"/>
        <v/>
      </c>
      <c r="P5048" s="117" t="s">
        <v>2720</v>
      </c>
      <c r="Q5048" s="117" t="s">
        <v>2794</v>
      </c>
      <c r="R5048" s="117" t="s">
        <v>2850</v>
      </c>
      <c r="S5048" s="103" t="s">
        <v>2795</v>
      </c>
      <c r="T5048" s="103" t="s">
        <v>2722</v>
      </c>
      <c r="U5048" s="117" t="s">
        <v>3735</v>
      </c>
    </row>
    <row r="5049" spans="1:21" ht="18.75" customHeight="1">
      <c r="A5049" s="4" t="str">
        <f>VLOOKUP(C5049,STYLES!$A$1:$R$2088,7,FALSE)</f>
        <v>Hats</v>
      </c>
      <c r="B5049" t="str">
        <f>VLOOKUP(C5049,STYLES!$1:$1048576,6,FALSE)</f>
        <v>Team 365™</v>
      </c>
      <c r="C5049" s="103" t="s">
        <v>2028</v>
      </c>
      <c r="E5049" t="str">
        <f>VLOOKUP(C5049,STYLES!$1:$1048576,12,FALSE)</f>
        <v>Striped Pom Beanie</v>
      </c>
      <c r="F5049" s="112" t="s">
        <v>3724</v>
      </c>
      <c r="G5049" s="111" t="s">
        <v>2732</v>
      </c>
      <c r="H5049" s="113" t="str">
        <f>VLOOKUP(C5049,STYLES!$1:$1048576,9,FALSE)</f>
        <v>Active</v>
      </c>
      <c r="I5049" s="113" t="str">
        <f>VLOOKUP(C5049,STYLES!$1:$1048576,10,FALSE)</f>
        <v>Not Available</v>
      </c>
      <c r="J5049" s="112" t="s">
        <v>3038</v>
      </c>
      <c r="K5049" s="139">
        <f>IFERROR(VLOOKUP(J5049,LISTS!G:H,2,FALSE),"0")</f>
        <v>1</v>
      </c>
      <c r="L5049" s="68">
        <f t="shared" si="251"/>
        <v>1</v>
      </c>
      <c r="M5049" s="117" t="s">
        <v>775</v>
      </c>
      <c r="N5049" s="140" t="str">
        <f>IFERROR(VLOOKUP(M5049,LISTS!G:H,2,FALSE),"0")</f>
        <v>0</v>
      </c>
      <c r="O5049" s="68" t="str">
        <f t="shared" si="252"/>
        <v/>
      </c>
      <c r="P5049" s="117" t="s">
        <v>2720</v>
      </c>
      <c r="Q5049" s="117" t="s">
        <v>3622</v>
      </c>
      <c r="R5049" s="117" t="s">
        <v>2850</v>
      </c>
      <c r="S5049" s="103" t="s">
        <v>3623</v>
      </c>
      <c r="T5049" s="103" t="s">
        <v>2722</v>
      </c>
      <c r="U5049" s="117" t="s">
        <v>3735</v>
      </c>
    </row>
    <row r="5050" spans="1:21" ht="18.75" customHeight="1">
      <c r="A5050" s="4" t="str">
        <f>VLOOKUP(C5050,STYLES!$A$1:$R$2088,7,FALSE)</f>
        <v>Hats</v>
      </c>
      <c r="B5050" t="str">
        <f>VLOOKUP(C5050,STYLES!$1:$1048576,6,FALSE)</f>
        <v>Team 365™</v>
      </c>
      <c r="C5050" s="103" t="s">
        <v>2028</v>
      </c>
      <c r="E5050" t="str">
        <f>VLOOKUP(C5050,STYLES!$1:$1048576,12,FALSE)</f>
        <v>Striped Pom Beanie</v>
      </c>
      <c r="F5050" s="112" t="s">
        <v>3727</v>
      </c>
      <c r="G5050" s="111" t="s">
        <v>2755</v>
      </c>
      <c r="H5050" s="113" t="str">
        <f>VLOOKUP(C5050,STYLES!$1:$1048576,9,FALSE)</f>
        <v>Active</v>
      </c>
      <c r="I5050" s="113" t="str">
        <f>VLOOKUP(C5050,STYLES!$1:$1048576,10,FALSE)</f>
        <v>Not Available</v>
      </c>
      <c r="J5050" s="112" t="s">
        <v>3038</v>
      </c>
      <c r="K5050" s="139">
        <f>IFERROR(VLOOKUP(J5050,LISTS!G:H,2,FALSE),"0")</f>
        <v>1</v>
      </c>
      <c r="L5050" s="68">
        <f t="shared" si="251"/>
        <v>1</v>
      </c>
      <c r="M5050" s="117" t="s">
        <v>775</v>
      </c>
      <c r="N5050" s="140" t="str">
        <f>IFERROR(VLOOKUP(M5050,LISTS!G:H,2,FALSE),"0")</f>
        <v>0</v>
      </c>
      <c r="O5050" s="68" t="str">
        <f t="shared" si="252"/>
        <v/>
      </c>
      <c r="P5050" s="117" t="s">
        <v>2720</v>
      </c>
      <c r="Q5050" s="117" t="s">
        <v>3633</v>
      </c>
      <c r="R5050" s="117" t="s">
        <v>2850</v>
      </c>
      <c r="S5050" s="103" t="s">
        <v>3238</v>
      </c>
      <c r="T5050" s="103" t="s">
        <v>2722</v>
      </c>
      <c r="U5050" s="117" t="s">
        <v>3735</v>
      </c>
    </row>
    <row r="5051" spans="1:21" ht="18.75" customHeight="1">
      <c r="A5051" s="4" t="str">
        <f>VLOOKUP(C5051,STYLES!$A$1:$R$2088,7,FALSE)</f>
        <v>Hats</v>
      </c>
      <c r="B5051" t="str">
        <f>VLOOKUP(C5051,STYLES!$1:$1048576,6,FALSE)</f>
        <v>Team 365™</v>
      </c>
      <c r="C5051" s="103" t="s">
        <v>2028</v>
      </c>
      <c r="E5051" t="str">
        <f>VLOOKUP(C5051,STYLES!$1:$1048576,12,FALSE)</f>
        <v>Striped Pom Beanie</v>
      </c>
      <c r="F5051" s="112" t="s">
        <v>3737</v>
      </c>
      <c r="G5051" s="111" t="s">
        <v>2809</v>
      </c>
      <c r="H5051" s="113" t="str">
        <f>VLOOKUP(C5051,STYLES!$1:$1048576,9,FALSE)</f>
        <v>Active</v>
      </c>
      <c r="I5051" s="113" t="str">
        <f>VLOOKUP(C5051,STYLES!$1:$1048576,10,FALSE)</f>
        <v>Not Available</v>
      </c>
      <c r="J5051" s="112" t="s">
        <v>3038</v>
      </c>
      <c r="K5051" s="139">
        <f>IFERROR(VLOOKUP(J5051,LISTS!G:H,2,FALSE),"0")</f>
        <v>1</v>
      </c>
      <c r="L5051" s="68">
        <f t="shared" si="251"/>
        <v>1</v>
      </c>
      <c r="M5051" s="117" t="s">
        <v>775</v>
      </c>
      <c r="N5051" s="140" t="str">
        <f>IFERROR(VLOOKUP(M5051,LISTS!G:H,2,FALSE),"0")</f>
        <v>0</v>
      </c>
      <c r="O5051" s="68" t="str">
        <f t="shared" si="252"/>
        <v/>
      </c>
      <c r="P5051" s="117" t="s">
        <v>2720</v>
      </c>
      <c r="Q5051" s="117" t="s">
        <v>3368</v>
      </c>
      <c r="R5051" s="117" t="s">
        <v>2850</v>
      </c>
      <c r="S5051" s="103" t="s">
        <v>3369</v>
      </c>
      <c r="T5051" s="103" t="s">
        <v>2722</v>
      </c>
      <c r="U5051" s="117" t="s">
        <v>3735</v>
      </c>
    </row>
    <row r="5052" spans="1:21">
      <c r="A5052" s="4"/>
      <c r="F5052" s="112"/>
      <c r="G5052" s="111"/>
      <c r="I5052" s="113"/>
      <c r="J5052" s="112"/>
      <c r="K5052" s="139"/>
      <c r="L5052" s="60">
        <f>SUM(L5044:L5051)</f>
        <v>8</v>
      </c>
      <c r="N5052" s="140"/>
      <c r="O5052" s="60">
        <f>SUM(O5044:O5051)</f>
        <v>0</v>
      </c>
      <c r="Q5052" s="117"/>
      <c r="R5052" s="117"/>
      <c r="S5052" s="103"/>
      <c r="T5052" s="103"/>
    </row>
    <row r="5053" spans="1:21" s="3" customFormat="1" ht="18.75" customHeight="1">
      <c r="A5053" s="70" t="str">
        <f>VLOOKUP(C5053,STYLES!$A$1:$R$2088,7,FALSE)</f>
        <v>Hats</v>
      </c>
      <c r="B5053" s="3" t="str">
        <f>VLOOKUP(C5053,STYLES!$1:$1048576,6,FALSE)</f>
        <v>Team 365™</v>
      </c>
      <c r="C5053" s="107" t="s">
        <v>2031</v>
      </c>
      <c r="D5053" s="71"/>
      <c r="E5053" s="3" t="str">
        <f>VLOOKUP(C5053,STYLES!$1:$1048576,12,FALSE)</f>
        <v>Jersey 2-tone Cap</v>
      </c>
      <c r="F5053" s="132" t="s">
        <v>3738</v>
      </c>
      <c r="G5053" s="133" t="s">
        <v>2736</v>
      </c>
      <c r="H5053" s="113" t="str">
        <f>VLOOKUP(C5053,STYLES!$1:$1048576,9,FALSE)</f>
        <v>DNR</v>
      </c>
      <c r="I5053" s="113" t="str">
        <f>VLOOKUP(C5053,STYLES!$1:$1048576,10,FALSE)</f>
        <v>Not Available</v>
      </c>
      <c r="J5053" s="132" t="s">
        <v>3038</v>
      </c>
      <c r="K5053" s="139">
        <f>IFERROR(VLOOKUP(J5053,LISTS!G:H,2,FALSE),"0")</f>
        <v>1</v>
      </c>
      <c r="L5053" s="68">
        <f t="shared" si="251"/>
        <v>1</v>
      </c>
      <c r="M5053" s="134" t="s">
        <v>775</v>
      </c>
      <c r="N5053" s="140" t="str">
        <f>IFERROR(VLOOKUP(M5053,LISTS!G:H,2,FALSE),"0")</f>
        <v>0</v>
      </c>
      <c r="O5053" s="68" t="str">
        <f t="shared" si="252"/>
        <v/>
      </c>
      <c r="P5053" s="117" t="s">
        <v>2720</v>
      </c>
      <c r="Q5053" s="134" t="s">
        <v>2737</v>
      </c>
      <c r="R5053" s="134" t="s">
        <v>775</v>
      </c>
      <c r="S5053" s="134" t="s">
        <v>2738</v>
      </c>
      <c r="T5053" s="134" t="s">
        <v>775</v>
      </c>
      <c r="U5053" s="134" t="s">
        <v>3735</v>
      </c>
    </row>
    <row r="5054" spans="1:21" s="3" customFormat="1" ht="18.75" customHeight="1">
      <c r="A5054" s="70" t="str">
        <f>VLOOKUP(C5054,STYLES!$A$1:$R$2088,7,FALSE)</f>
        <v>Hats</v>
      </c>
      <c r="B5054" s="3" t="str">
        <f>VLOOKUP(C5054,STYLES!$1:$1048576,6,FALSE)</f>
        <v>Team 365™</v>
      </c>
      <c r="C5054" s="107" t="s">
        <v>2031</v>
      </c>
      <c r="D5054" s="71"/>
      <c r="E5054" s="3" t="str">
        <f>VLOOKUP(C5054,STYLES!$1:$1048576,12,FALSE)</f>
        <v>Jersey 2-tone Cap</v>
      </c>
      <c r="F5054" s="132" t="s">
        <v>3739</v>
      </c>
      <c r="G5054" s="133" t="s">
        <v>2736</v>
      </c>
      <c r="H5054" s="113" t="str">
        <f>VLOOKUP(C5054,STYLES!$1:$1048576,9,FALSE)</f>
        <v>DNR</v>
      </c>
      <c r="I5054" s="113" t="str">
        <f>VLOOKUP(C5054,STYLES!$1:$1048576,10,FALSE)</f>
        <v>Not Available</v>
      </c>
      <c r="J5054" s="132" t="s">
        <v>3038</v>
      </c>
      <c r="K5054" s="139">
        <f>IFERROR(VLOOKUP(J5054,LISTS!G:H,2,FALSE),"0")</f>
        <v>1</v>
      </c>
      <c r="L5054" s="68">
        <f t="shared" si="251"/>
        <v>1</v>
      </c>
      <c r="M5054" s="134" t="s">
        <v>775</v>
      </c>
      <c r="N5054" s="140" t="str">
        <f>IFERROR(VLOOKUP(M5054,LISTS!G:H,2,FALSE),"0")</f>
        <v>0</v>
      </c>
      <c r="O5054" s="68" t="str">
        <f t="shared" si="252"/>
        <v/>
      </c>
      <c r="P5054" s="117" t="s">
        <v>2720</v>
      </c>
      <c r="Q5054" s="134" t="s">
        <v>2737</v>
      </c>
      <c r="R5054" s="134" t="s">
        <v>2721</v>
      </c>
      <c r="S5054" s="107" t="s">
        <v>2738</v>
      </c>
      <c r="T5054" s="107" t="s">
        <v>2722</v>
      </c>
      <c r="U5054" s="134" t="s">
        <v>3735</v>
      </c>
    </row>
    <row r="5055" spans="1:21" s="3" customFormat="1" ht="18.75" customHeight="1">
      <c r="A5055" s="70" t="str">
        <f>VLOOKUP(C5055,STYLES!$A$1:$R$2088,7,FALSE)</f>
        <v>Hats</v>
      </c>
      <c r="B5055" s="3" t="str">
        <f>VLOOKUP(C5055,STYLES!$1:$1048576,6,FALSE)</f>
        <v>Team 365™</v>
      </c>
      <c r="C5055" s="107" t="s">
        <v>2031</v>
      </c>
      <c r="D5055" s="71"/>
      <c r="E5055" s="3" t="str">
        <f>VLOOKUP(C5055,STYLES!$1:$1048576,12,FALSE)</f>
        <v>Jersey 2-tone Cap</v>
      </c>
      <c r="F5055" s="132" t="s">
        <v>3740</v>
      </c>
      <c r="G5055" s="133" t="s">
        <v>2736</v>
      </c>
      <c r="H5055" s="113" t="str">
        <f>VLOOKUP(C5055,STYLES!$1:$1048576,9,FALSE)</f>
        <v>DNR</v>
      </c>
      <c r="I5055" s="113" t="str">
        <f>VLOOKUP(C5055,STYLES!$1:$1048576,10,FALSE)</f>
        <v>Not Available</v>
      </c>
      <c r="J5055" s="132" t="s">
        <v>3038</v>
      </c>
      <c r="K5055" s="139">
        <f>IFERROR(VLOOKUP(J5055,LISTS!G:H,2,FALSE),"0")</f>
        <v>1</v>
      </c>
      <c r="L5055" s="68">
        <f t="shared" si="251"/>
        <v>1</v>
      </c>
      <c r="M5055" s="134" t="s">
        <v>775</v>
      </c>
      <c r="N5055" s="140" t="str">
        <f>IFERROR(VLOOKUP(M5055,LISTS!G:H,2,FALSE),"0")</f>
        <v>0</v>
      </c>
      <c r="O5055" s="68" t="str">
        <f t="shared" si="252"/>
        <v/>
      </c>
      <c r="P5055" s="117" t="s">
        <v>2720</v>
      </c>
      <c r="Q5055" s="134" t="s">
        <v>2737</v>
      </c>
      <c r="R5055" s="134" t="s">
        <v>3619</v>
      </c>
      <c r="S5055" s="107" t="s">
        <v>2738</v>
      </c>
      <c r="T5055" s="107" t="s">
        <v>3620</v>
      </c>
      <c r="U5055" s="134" t="s">
        <v>3735</v>
      </c>
    </row>
    <row r="5056" spans="1:21" s="3" customFormat="1" ht="18.75" customHeight="1">
      <c r="A5056" s="70" t="str">
        <f>VLOOKUP(C5056,STYLES!$A$1:$R$2088,7,FALSE)</f>
        <v>Hats</v>
      </c>
      <c r="B5056" s="3" t="str">
        <f>VLOOKUP(C5056,STYLES!$1:$1048576,6,FALSE)</f>
        <v>Team 365™</v>
      </c>
      <c r="C5056" s="107" t="s">
        <v>2031</v>
      </c>
      <c r="D5056" s="71"/>
      <c r="E5056" s="3" t="str">
        <f>VLOOKUP(C5056,STYLES!$1:$1048576,12,FALSE)</f>
        <v>Jersey 2-tone Cap</v>
      </c>
      <c r="F5056" s="132" t="s">
        <v>3741</v>
      </c>
      <c r="G5056" s="133" t="s">
        <v>2736</v>
      </c>
      <c r="H5056" s="113" t="str">
        <f>VLOOKUP(C5056,STYLES!$1:$1048576,9,FALSE)</f>
        <v>DNR</v>
      </c>
      <c r="I5056" s="113" t="str">
        <f>VLOOKUP(C5056,STYLES!$1:$1048576,10,FALSE)</f>
        <v>Not Available</v>
      </c>
      <c r="J5056" s="132" t="s">
        <v>3038</v>
      </c>
      <c r="K5056" s="139">
        <f>IFERROR(VLOOKUP(J5056,LISTS!G:H,2,FALSE),"0")</f>
        <v>1</v>
      </c>
      <c r="L5056" s="68">
        <f t="shared" si="251"/>
        <v>1</v>
      </c>
      <c r="M5056" s="134" t="s">
        <v>775</v>
      </c>
      <c r="N5056" s="140" t="str">
        <f>IFERROR(VLOOKUP(M5056,LISTS!G:H,2,FALSE),"0")</f>
        <v>0</v>
      </c>
      <c r="O5056" s="68" t="str">
        <f t="shared" si="252"/>
        <v/>
      </c>
      <c r="P5056" s="117" t="s">
        <v>2720</v>
      </c>
      <c r="Q5056" s="134" t="s">
        <v>2737</v>
      </c>
      <c r="R5056" s="134" t="s">
        <v>2794</v>
      </c>
      <c r="S5056" s="107" t="s">
        <v>2738</v>
      </c>
      <c r="T5056" s="107" t="s">
        <v>2795</v>
      </c>
      <c r="U5056" s="134" t="s">
        <v>3735</v>
      </c>
    </row>
    <row r="5057" spans="1:21" s="3" customFormat="1" ht="18.75" customHeight="1">
      <c r="A5057" s="70" t="str">
        <f>VLOOKUP(C5057,STYLES!$A$1:$R$2088,7,FALSE)</f>
        <v>Hats</v>
      </c>
      <c r="B5057" s="3" t="str">
        <f>VLOOKUP(C5057,STYLES!$1:$1048576,6,FALSE)</f>
        <v>Team 365™</v>
      </c>
      <c r="C5057" s="107" t="s">
        <v>2031</v>
      </c>
      <c r="D5057" s="71"/>
      <c r="E5057" s="3" t="str">
        <f>VLOOKUP(C5057,STYLES!$1:$1048576,12,FALSE)</f>
        <v>Jersey 2-tone Cap</v>
      </c>
      <c r="F5057" s="132" t="s">
        <v>3742</v>
      </c>
      <c r="G5057" s="133" t="s">
        <v>2736</v>
      </c>
      <c r="H5057" s="113" t="str">
        <f>VLOOKUP(C5057,STYLES!$1:$1048576,9,FALSE)</f>
        <v>DNR</v>
      </c>
      <c r="I5057" s="113" t="str">
        <f>VLOOKUP(C5057,STYLES!$1:$1048576,10,FALSE)</f>
        <v>Not Available</v>
      </c>
      <c r="J5057" s="132" t="s">
        <v>3038</v>
      </c>
      <c r="K5057" s="139">
        <f>IFERROR(VLOOKUP(J5057,LISTS!G:H,2,FALSE),"0")</f>
        <v>1</v>
      </c>
      <c r="L5057" s="68">
        <f t="shared" si="251"/>
        <v>1</v>
      </c>
      <c r="M5057" s="134" t="s">
        <v>775</v>
      </c>
      <c r="N5057" s="140" t="str">
        <f>IFERROR(VLOOKUP(M5057,LISTS!G:H,2,FALSE),"0")</f>
        <v>0</v>
      </c>
      <c r="O5057" s="68" t="str">
        <f t="shared" si="252"/>
        <v/>
      </c>
      <c r="P5057" s="117" t="s">
        <v>2720</v>
      </c>
      <c r="Q5057" s="134" t="s">
        <v>2737</v>
      </c>
      <c r="R5057" s="134" t="s">
        <v>3633</v>
      </c>
      <c r="S5057" s="107" t="s">
        <v>2738</v>
      </c>
      <c r="T5057" s="107" t="s">
        <v>3238</v>
      </c>
      <c r="U5057" s="134" t="s">
        <v>3735</v>
      </c>
    </row>
    <row r="5058" spans="1:21" s="3" customFormat="1" ht="18.75" customHeight="1">
      <c r="A5058" s="70" t="str">
        <f>VLOOKUP(C5058,STYLES!$A$1:$R$2088,7,FALSE)</f>
        <v>Hats</v>
      </c>
      <c r="B5058" s="3" t="str">
        <f>VLOOKUP(C5058,STYLES!$1:$1048576,6,FALSE)</f>
        <v>Team 365™</v>
      </c>
      <c r="C5058" s="107" t="s">
        <v>2031</v>
      </c>
      <c r="D5058" s="71"/>
      <c r="E5058" s="3" t="str">
        <f>VLOOKUP(C5058,STYLES!$1:$1048576,12,FALSE)</f>
        <v>Jersey 2-tone Cap</v>
      </c>
      <c r="F5058" s="132" t="s">
        <v>3743</v>
      </c>
      <c r="G5058" s="133" t="s">
        <v>2736</v>
      </c>
      <c r="H5058" s="113" t="str">
        <f>VLOOKUP(C5058,STYLES!$1:$1048576,9,FALSE)</f>
        <v>DNR</v>
      </c>
      <c r="I5058" s="113" t="str">
        <f>VLOOKUP(C5058,STYLES!$1:$1048576,10,FALSE)</f>
        <v>Not Available</v>
      </c>
      <c r="J5058" s="132" t="s">
        <v>3038</v>
      </c>
      <c r="K5058" s="139">
        <f>IFERROR(VLOOKUP(J5058,LISTS!G:H,2,FALSE),"0")</f>
        <v>1</v>
      </c>
      <c r="L5058" s="68">
        <f t="shared" si="251"/>
        <v>1</v>
      </c>
      <c r="M5058" s="134" t="s">
        <v>775</v>
      </c>
      <c r="N5058" s="140" t="str">
        <f>IFERROR(VLOOKUP(M5058,LISTS!G:H,2,FALSE),"0")</f>
        <v>0</v>
      </c>
      <c r="O5058" s="68" t="str">
        <f t="shared" si="252"/>
        <v/>
      </c>
      <c r="P5058" s="117" t="s">
        <v>2720</v>
      </c>
      <c r="Q5058" s="134" t="s">
        <v>2737</v>
      </c>
      <c r="R5058" s="134" t="s">
        <v>3368</v>
      </c>
      <c r="S5058" s="107" t="s">
        <v>2738</v>
      </c>
      <c r="T5058" s="107" t="s">
        <v>3369</v>
      </c>
      <c r="U5058" s="134" t="s">
        <v>3735</v>
      </c>
    </row>
    <row r="5059" spans="1:21" s="3" customFormat="1" ht="18.75" customHeight="1">
      <c r="A5059" s="70" t="str">
        <f>VLOOKUP(C5059,STYLES!$A$1:$R$2088,7,FALSE)</f>
        <v>Hats</v>
      </c>
      <c r="B5059" s="3" t="str">
        <f>VLOOKUP(C5059,STYLES!$1:$1048576,6,FALSE)</f>
        <v>Team 365™</v>
      </c>
      <c r="C5059" s="107" t="s">
        <v>2031</v>
      </c>
      <c r="D5059" s="71"/>
      <c r="E5059" s="3" t="str">
        <f>VLOOKUP(C5059,STYLES!$1:$1048576,12,FALSE)</f>
        <v>Jersey 2-tone Cap</v>
      </c>
      <c r="F5059" s="132" t="s">
        <v>3744</v>
      </c>
      <c r="G5059" s="133" t="s">
        <v>2736</v>
      </c>
      <c r="H5059" s="113" t="str">
        <f>VLOOKUP(C5059,STYLES!$1:$1048576,9,FALSE)</f>
        <v>DNR</v>
      </c>
      <c r="I5059" s="113" t="str">
        <f>VLOOKUP(C5059,STYLES!$1:$1048576,10,FALSE)</f>
        <v>Not Available</v>
      </c>
      <c r="J5059" s="132" t="s">
        <v>3038</v>
      </c>
      <c r="K5059" s="139">
        <f>IFERROR(VLOOKUP(J5059,LISTS!G:H,2,FALSE),"0")</f>
        <v>1</v>
      </c>
      <c r="L5059" s="68">
        <f t="shared" si="251"/>
        <v>1</v>
      </c>
      <c r="M5059" s="134" t="s">
        <v>775</v>
      </c>
      <c r="N5059" s="140" t="str">
        <f>IFERROR(VLOOKUP(M5059,LISTS!G:H,2,FALSE),"0")</f>
        <v>0</v>
      </c>
      <c r="O5059" s="68" t="str">
        <f t="shared" si="252"/>
        <v/>
      </c>
      <c r="P5059" s="117" t="s">
        <v>2720</v>
      </c>
      <c r="Q5059" s="134" t="s">
        <v>2737</v>
      </c>
      <c r="R5059" s="134" t="s">
        <v>3745</v>
      </c>
      <c r="S5059" s="107" t="s">
        <v>2738</v>
      </c>
      <c r="T5059" s="107" t="s">
        <v>3746</v>
      </c>
      <c r="U5059" s="134" t="s">
        <v>3735</v>
      </c>
    </row>
    <row r="5060" spans="1:21" s="3" customFormat="1" ht="18.75" customHeight="1">
      <c r="A5060" s="70"/>
      <c r="C5060" s="107"/>
      <c r="D5060" s="71"/>
      <c r="F5060" s="132"/>
      <c r="G5060" s="133"/>
      <c r="H5060" s="134"/>
      <c r="I5060" s="131"/>
      <c r="J5060" s="132"/>
      <c r="K5060" s="139"/>
      <c r="L5060" s="60">
        <f>SUM(L5053:L5059)</f>
        <v>7</v>
      </c>
      <c r="M5060" s="134"/>
      <c r="N5060" s="140"/>
      <c r="O5060" s="60">
        <f>SUM(O5053:O5059)</f>
        <v>0</v>
      </c>
      <c r="P5060" s="117"/>
      <c r="Q5060" s="134"/>
      <c r="R5060" s="134"/>
      <c r="S5060" s="107"/>
      <c r="T5060" s="107"/>
      <c r="U5060" s="134"/>
    </row>
    <row r="5061" spans="1:21">
      <c r="A5061" t="str">
        <f>VLOOKUP(C5061,STYLES!$A$1:$R$2088,7,FALSE)</f>
        <v>Accessories</v>
      </c>
      <c r="B5061" t="str">
        <f>VLOOKUP(C5061,STYLES!$1:$1048576,6,FALSE)</f>
        <v>UltraClub</v>
      </c>
      <c r="C5061" s="101">
        <v>8482</v>
      </c>
      <c r="E5061" t="str">
        <f>VLOOKUP(C5061,STYLES!$1:$1048576,12,FALSE)</f>
        <v>Picnic Blanket</v>
      </c>
      <c r="F5061" s="113" t="s">
        <v>2718</v>
      </c>
      <c r="G5061" s="113" t="s">
        <v>2718</v>
      </c>
      <c r="H5061" s="113" t="str">
        <f>VLOOKUP(C5061,STYLES!$1:$1048576,9,FALSE)</f>
        <v>Active</v>
      </c>
      <c r="I5061" s="113" t="str">
        <f>VLOOKUP(C5061,STYLES!$1:$1048576,10,FALSE)</f>
        <v>Not Available</v>
      </c>
      <c r="J5061" s="113" t="s">
        <v>3747</v>
      </c>
      <c r="K5061" s="139">
        <f>IFERROR(VLOOKUP(J5061,LISTS!G:H,2,FALSE),"0")</f>
        <v>1</v>
      </c>
      <c r="L5061" s="68">
        <f t="shared" si="251"/>
        <v>1</v>
      </c>
      <c r="M5061" s="134" t="s">
        <v>775</v>
      </c>
      <c r="N5061" s="140" t="str">
        <f>IFERROR(VLOOKUP(M5061,LISTS!G:H,2,FALSE),"0")</f>
        <v>0</v>
      </c>
      <c r="O5061" s="68" t="str">
        <f t="shared" si="252"/>
        <v/>
      </c>
      <c r="P5061" s="117" t="s">
        <v>2720</v>
      </c>
      <c r="Q5061" s="113" t="s">
        <v>2850</v>
      </c>
      <c r="R5061" s="113" t="s">
        <v>775</v>
      </c>
      <c r="S5061" s="113" t="s">
        <v>2722</v>
      </c>
      <c r="T5061" s="113" t="s">
        <v>775</v>
      </c>
    </row>
    <row r="5062" spans="1:21">
      <c r="A5062" t="str">
        <f>VLOOKUP(C5062,STYLES!$A$1:$R$2088,7,FALSE)</f>
        <v>Accessories</v>
      </c>
      <c r="B5062" t="str">
        <f>VLOOKUP(C5062,STYLES!$1:$1048576,6,FALSE)</f>
        <v>UltraClub</v>
      </c>
      <c r="C5062" s="101">
        <v>8482</v>
      </c>
      <c r="E5062" t="str">
        <f>VLOOKUP(C5062,STYLES!$1:$1048576,12,FALSE)</f>
        <v>Picnic Blanket</v>
      </c>
      <c r="F5062" s="113" t="s">
        <v>2978</v>
      </c>
      <c r="G5062" s="113" t="s">
        <v>2763</v>
      </c>
      <c r="H5062" s="113" t="str">
        <f>VLOOKUP(C5062,STYLES!$1:$1048576,9,FALSE)</f>
        <v>Active</v>
      </c>
      <c r="I5062" s="113" t="str">
        <f>VLOOKUP(C5062,STYLES!$1:$1048576,10,FALSE)</f>
        <v>Not Available</v>
      </c>
      <c r="J5062" s="113" t="s">
        <v>3747</v>
      </c>
      <c r="K5062" s="139">
        <f>IFERROR(VLOOKUP(J5062,LISTS!G:H,2,FALSE),"0")</f>
        <v>1</v>
      </c>
      <c r="L5062" s="68">
        <f t="shared" si="251"/>
        <v>1</v>
      </c>
      <c r="M5062" s="134" t="s">
        <v>775</v>
      </c>
      <c r="N5062" s="140" t="str">
        <f>IFERROR(VLOOKUP(M5062,LISTS!G:H,2,FALSE),"0")</f>
        <v>0</v>
      </c>
      <c r="O5062" s="68" t="str">
        <f t="shared" si="252"/>
        <v/>
      </c>
      <c r="P5062" s="117" t="s">
        <v>2720</v>
      </c>
      <c r="Q5062" s="113" t="s">
        <v>3748</v>
      </c>
      <c r="R5062" s="113" t="s">
        <v>775</v>
      </c>
      <c r="S5062" s="113" t="s">
        <v>3749</v>
      </c>
      <c r="T5062" s="113" t="s">
        <v>775</v>
      </c>
    </row>
    <row r="5063" spans="1:21">
      <c r="A5063" t="str">
        <f>VLOOKUP(C5063,STYLES!$A$1:$R$2088,7,FALSE)</f>
        <v>Accessories</v>
      </c>
      <c r="B5063" t="str">
        <f>VLOOKUP(C5063,STYLES!$1:$1048576,6,FALSE)</f>
        <v>UltraClub</v>
      </c>
      <c r="C5063" s="101">
        <v>8482</v>
      </c>
      <c r="E5063" t="str">
        <f>VLOOKUP(C5063,STYLES!$1:$1048576,12,FALSE)</f>
        <v>Picnic Blanket</v>
      </c>
      <c r="F5063" s="113" t="s">
        <v>2739</v>
      </c>
      <c r="G5063" s="113" t="s">
        <v>2740</v>
      </c>
      <c r="H5063" s="113" t="str">
        <f>VLOOKUP(C5063,STYLES!$1:$1048576,9,FALSE)</f>
        <v>Active</v>
      </c>
      <c r="I5063" s="113" t="str">
        <f>VLOOKUP(C5063,STYLES!$1:$1048576,10,FALSE)</f>
        <v>Not Available</v>
      </c>
      <c r="J5063" s="113" t="s">
        <v>3747</v>
      </c>
      <c r="K5063" s="139">
        <f>IFERROR(VLOOKUP(J5063,LISTS!G:H,2,FALSE),"0")</f>
        <v>1</v>
      </c>
      <c r="L5063" s="68">
        <f t="shared" si="251"/>
        <v>1</v>
      </c>
      <c r="M5063" s="134" t="s">
        <v>775</v>
      </c>
      <c r="N5063" s="140" t="str">
        <f>IFERROR(VLOOKUP(M5063,LISTS!G:H,2,FALSE),"0")</f>
        <v>0</v>
      </c>
      <c r="O5063" s="68" t="str">
        <f t="shared" si="252"/>
        <v/>
      </c>
      <c r="P5063" s="117" t="s">
        <v>2720</v>
      </c>
      <c r="Q5063" s="113" t="s">
        <v>2741</v>
      </c>
      <c r="R5063" s="113" t="s">
        <v>775</v>
      </c>
      <c r="S5063" s="113" t="s">
        <v>3039</v>
      </c>
      <c r="T5063" s="113" t="s">
        <v>775</v>
      </c>
    </row>
    <row r="5064" spans="1:21">
      <c r="A5064" t="str">
        <f>VLOOKUP(C5064,STYLES!$A$1:$R$2088,7,FALSE)</f>
        <v>Accessories</v>
      </c>
      <c r="B5064" t="str">
        <f>VLOOKUP(C5064,STYLES!$1:$1048576,6,FALSE)</f>
        <v>UltraClub</v>
      </c>
      <c r="C5064" s="101">
        <v>8482</v>
      </c>
      <c r="E5064" t="str">
        <f>VLOOKUP(C5064,STYLES!$1:$1048576,12,FALSE)</f>
        <v>Picnic Blanket</v>
      </c>
      <c r="F5064" s="113" t="s">
        <v>2754</v>
      </c>
      <c r="G5064" s="113" t="s">
        <v>2755</v>
      </c>
      <c r="H5064" s="113" t="str">
        <f>VLOOKUP(C5064,STYLES!$1:$1048576,9,FALSE)</f>
        <v>Active</v>
      </c>
      <c r="I5064" s="113" t="str">
        <f>VLOOKUP(C5064,STYLES!$1:$1048576,10,FALSE)</f>
        <v>Not Available</v>
      </c>
      <c r="J5064" s="113" t="s">
        <v>3747</v>
      </c>
      <c r="K5064" s="139">
        <f>IFERROR(VLOOKUP(J5064,LISTS!G:H,2,FALSE),"0")</f>
        <v>1</v>
      </c>
      <c r="L5064" s="68">
        <f t="shared" si="251"/>
        <v>1</v>
      </c>
      <c r="M5064" s="134" t="s">
        <v>775</v>
      </c>
      <c r="N5064" s="140" t="str">
        <f>IFERROR(VLOOKUP(M5064,LISTS!G:H,2,FALSE),"0")</f>
        <v>0</v>
      </c>
      <c r="O5064" s="68" t="str">
        <f t="shared" si="252"/>
        <v/>
      </c>
      <c r="P5064" s="117" t="s">
        <v>2720</v>
      </c>
      <c r="Q5064" s="113" t="s">
        <v>3003</v>
      </c>
      <c r="R5064" s="113" t="s">
        <v>775</v>
      </c>
      <c r="S5064" s="113" t="s">
        <v>3004</v>
      </c>
      <c r="T5064" s="113" t="s">
        <v>775</v>
      </c>
    </row>
    <row r="5065" spans="1:21">
      <c r="A5065" t="str">
        <f>VLOOKUP(C5065,STYLES!$A$1:$R$2088,7,FALSE)</f>
        <v>Accessories</v>
      </c>
      <c r="B5065" t="str">
        <f>VLOOKUP(C5065,STYLES!$1:$1048576,6,FALSE)</f>
        <v>UltraClub</v>
      </c>
      <c r="C5065" s="101">
        <v>8482</v>
      </c>
      <c r="E5065" t="str">
        <f>VLOOKUP(C5065,STYLES!$1:$1048576,12,FALSE)</f>
        <v>Picnic Blanket</v>
      </c>
      <c r="F5065" s="113" t="s">
        <v>3750</v>
      </c>
      <c r="G5065" s="113" t="s">
        <v>2809</v>
      </c>
      <c r="H5065" s="113" t="str">
        <f>VLOOKUP(C5065,STYLES!$1:$1048576,9,FALSE)</f>
        <v>Active</v>
      </c>
      <c r="I5065" s="113" t="str">
        <f>VLOOKUP(C5065,STYLES!$1:$1048576,10,FALSE)</f>
        <v>Not Available</v>
      </c>
      <c r="J5065" s="113" t="s">
        <v>3747</v>
      </c>
      <c r="K5065" s="139">
        <f>IFERROR(VLOOKUP(J5065,LISTS!G:H,2,FALSE),"0")</f>
        <v>1</v>
      </c>
      <c r="L5065" s="68">
        <f t="shared" si="251"/>
        <v>1</v>
      </c>
      <c r="M5065" s="134" t="s">
        <v>775</v>
      </c>
      <c r="N5065" s="140" t="str">
        <f>IFERROR(VLOOKUP(M5065,LISTS!G:H,2,FALSE),"0")</f>
        <v>0</v>
      </c>
      <c r="O5065" s="68" t="str">
        <f t="shared" si="252"/>
        <v/>
      </c>
      <c r="P5065" s="117" t="s">
        <v>2720</v>
      </c>
      <c r="Q5065" s="113" t="s">
        <v>3751</v>
      </c>
      <c r="R5065" s="113" t="s">
        <v>775</v>
      </c>
      <c r="S5065" s="113" t="s">
        <v>3752</v>
      </c>
      <c r="T5065" s="113" t="s">
        <v>775</v>
      </c>
    </row>
    <row r="5066" spans="1:21">
      <c r="C5066" s="101"/>
      <c r="F5066" s="113"/>
      <c r="G5066" s="113"/>
      <c r="H5066" s="113"/>
      <c r="I5066" s="113"/>
      <c r="J5066" s="113"/>
      <c r="K5066" s="139"/>
      <c r="L5066" s="81">
        <f>SUM(L5061:L5065)</f>
        <v>5</v>
      </c>
      <c r="M5066" s="134"/>
      <c r="N5066" s="140"/>
      <c r="O5066" s="81">
        <f>SUM(O5061:O5065)</f>
        <v>0</v>
      </c>
      <c r="Q5066" s="113"/>
      <c r="R5066" s="113"/>
      <c r="S5066" s="113"/>
      <c r="T5066" s="113"/>
    </row>
    <row r="5067" spans="1:21">
      <c r="A5067" t="str">
        <f>VLOOKUP(C5067,STYLES!$A$1:$R$2088,7,FALSE)</f>
        <v>Accessories</v>
      </c>
      <c r="B5067" t="str">
        <f>VLOOKUP(C5067,STYLES!$1:$1048576,6,FALSE)</f>
        <v>UltraClub</v>
      </c>
      <c r="C5067" s="101">
        <v>8483</v>
      </c>
      <c r="E5067" t="str">
        <f>VLOOKUP(C5067,STYLES!$1:$1048576,12,FALSE)</f>
        <v>Printed Fleece Blanket</v>
      </c>
      <c r="F5067" s="113" t="s">
        <v>3753</v>
      </c>
      <c r="G5067" s="113" t="s">
        <v>3602</v>
      </c>
      <c r="H5067" s="113" t="str">
        <f>VLOOKUP(C5067,STYLES!$1:$1048576,9,FALSE)</f>
        <v>Active</v>
      </c>
      <c r="I5067" s="113" t="str">
        <f>VLOOKUP(C5067,STYLES!$1:$1048576,10,FALSE)</f>
        <v>Not Available</v>
      </c>
      <c r="J5067" s="113" t="s">
        <v>3754</v>
      </c>
      <c r="K5067" s="139">
        <f>IFERROR(VLOOKUP(J5067,LISTS!G:H,2,FALSE),"0")</f>
        <v>1</v>
      </c>
      <c r="L5067" s="68">
        <f t="shared" si="251"/>
        <v>1</v>
      </c>
      <c r="M5067" s="134" t="s">
        <v>775</v>
      </c>
      <c r="N5067" s="140" t="str">
        <f>IFERROR(VLOOKUP(M5067,LISTS!G:H,2,FALSE),"0")</f>
        <v>0</v>
      </c>
      <c r="O5067" s="68" t="str">
        <f t="shared" si="252"/>
        <v/>
      </c>
      <c r="P5067" s="117" t="s">
        <v>2720</v>
      </c>
      <c r="Q5067" s="113"/>
      <c r="R5067" s="113"/>
      <c r="S5067" s="113"/>
      <c r="T5067" s="113"/>
    </row>
    <row r="5068" spans="1:21">
      <c r="A5068" t="str">
        <f>VLOOKUP(C5068,STYLES!$A$1:$R$2088,7,FALSE)</f>
        <v>Accessories</v>
      </c>
      <c r="B5068" t="str">
        <f>VLOOKUP(C5068,STYLES!$1:$1048576,6,FALSE)</f>
        <v>UltraClub</v>
      </c>
      <c r="C5068" s="101">
        <v>8483</v>
      </c>
      <c r="E5068" t="str">
        <f>VLOOKUP(C5068,STYLES!$1:$1048576,12,FALSE)</f>
        <v>Printed Fleece Blanket</v>
      </c>
      <c r="F5068" s="113" t="s">
        <v>3755</v>
      </c>
      <c r="G5068" s="113" t="s">
        <v>3602</v>
      </c>
      <c r="H5068" s="113" t="str">
        <f>VLOOKUP(C5068,STYLES!$1:$1048576,9,FALSE)</f>
        <v>Active</v>
      </c>
      <c r="I5068" s="113" t="str">
        <f>VLOOKUP(C5068,STYLES!$1:$1048576,10,FALSE)</f>
        <v>Not Available</v>
      </c>
      <c r="J5068" s="113" t="s">
        <v>3754</v>
      </c>
      <c r="K5068" s="139">
        <f>IFERROR(VLOOKUP(J5068,LISTS!G:H,2,FALSE),"0")</f>
        <v>1</v>
      </c>
      <c r="L5068" s="68">
        <f t="shared" si="251"/>
        <v>1</v>
      </c>
      <c r="M5068" s="134" t="s">
        <v>775</v>
      </c>
      <c r="N5068" s="140" t="str">
        <f>IFERROR(VLOOKUP(M5068,LISTS!G:H,2,FALSE),"0")</f>
        <v>0</v>
      </c>
      <c r="O5068" s="68" t="str">
        <f t="shared" si="252"/>
        <v/>
      </c>
      <c r="P5068" s="117" t="s">
        <v>2720</v>
      </c>
      <c r="Q5068" s="113"/>
      <c r="R5068" s="113"/>
      <c r="S5068" s="113"/>
      <c r="T5068" s="113"/>
    </row>
    <row r="5069" spans="1:21">
      <c r="A5069" t="str">
        <f>VLOOKUP(C5069,STYLES!$A$1:$R$2088,7,FALSE)</f>
        <v>Accessories</v>
      </c>
      <c r="B5069" t="str">
        <f>VLOOKUP(C5069,STYLES!$1:$1048576,6,FALSE)</f>
        <v>UltraClub</v>
      </c>
      <c r="C5069" s="101">
        <v>8483</v>
      </c>
      <c r="E5069" t="str">
        <f>VLOOKUP(C5069,STYLES!$1:$1048576,12,FALSE)</f>
        <v>Printed Fleece Blanket</v>
      </c>
      <c r="F5069" s="113" t="s">
        <v>3756</v>
      </c>
      <c r="G5069" s="113" t="s">
        <v>3602</v>
      </c>
      <c r="H5069" s="113" t="str">
        <f>VLOOKUP(C5069,STYLES!$1:$1048576,9,FALSE)</f>
        <v>Active</v>
      </c>
      <c r="I5069" s="113" t="str">
        <f>VLOOKUP(C5069,STYLES!$1:$1048576,10,FALSE)</f>
        <v>Not Available</v>
      </c>
      <c r="J5069" s="113" t="s">
        <v>3754</v>
      </c>
      <c r="K5069" s="139">
        <f>IFERROR(VLOOKUP(J5069,LISTS!G:H,2,FALSE),"0")</f>
        <v>1</v>
      </c>
      <c r="L5069" s="68">
        <f t="shared" si="251"/>
        <v>1</v>
      </c>
      <c r="M5069" s="134" t="s">
        <v>775</v>
      </c>
      <c r="N5069" s="140" t="str">
        <f>IFERROR(VLOOKUP(M5069,LISTS!G:H,2,FALSE),"0")</f>
        <v>0</v>
      </c>
      <c r="O5069" s="68" t="str">
        <f t="shared" si="252"/>
        <v/>
      </c>
      <c r="P5069" s="117" t="s">
        <v>2720</v>
      </c>
      <c r="Q5069" s="113"/>
      <c r="R5069" s="113"/>
      <c r="S5069" s="113"/>
      <c r="T5069" s="113"/>
    </row>
    <row r="5070" spans="1:21">
      <c r="A5070" t="str">
        <f>VLOOKUP(C5070,STYLES!$A$1:$R$2088,7,FALSE)</f>
        <v>Accessories</v>
      </c>
      <c r="B5070" t="str">
        <f>VLOOKUP(C5070,STYLES!$1:$1048576,6,FALSE)</f>
        <v>UltraClub</v>
      </c>
      <c r="C5070" s="101">
        <v>8483</v>
      </c>
      <c r="E5070" t="str">
        <f>VLOOKUP(C5070,STYLES!$1:$1048576,12,FALSE)</f>
        <v>Printed Fleece Blanket</v>
      </c>
      <c r="F5070" s="113" t="s">
        <v>3757</v>
      </c>
      <c r="G5070" s="113" t="s">
        <v>3602</v>
      </c>
      <c r="H5070" s="113" t="str">
        <f>VLOOKUP(C5070,STYLES!$1:$1048576,9,FALSE)</f>
        <v>Active</v>
      </c>
      <c r="I5070" s="113" t="str">
        <f>VLOOKUP(C5070,STYLES!$1:$1048576,10,FALSE)</f>
        <v>Not Available</v>
      </c>
      <c r="J5070" s="113" t="s">
        <v>3754</v>
      </c>
      <c r="K5070" s="139">
        <f>IFERROR(VLOOKUP(J5070,LISTS!G:H,2,FALSE),"0")</f>
        <v>1</v>
      </c>
      <c r="L5070" s="68">
        <f t="shared" si="251"/>
        <v>1</v>
      </c>
      <c r="M5070" s="134" t="s">
        <v>775</v>
      </c>
      <c r="N5070" s="140" t="str">
        <f>IFERROR(VLOOKUP(M5070,LISTS!G:H,2,FALSE),"0")</f>
        <v>0</v>
      </c>
      <c r="O5070" s="68" t="str">
        <f t="shared" si="252"/>
        <v/>
      </c>
      <c r="P5070" s="117" t="s">
        <v>2720</v>
      </c>
      <c r="Q5070" s="113"/>
      <c r="R5070" s="113"/>
      <c r="S5070" s="113"/>
      <c r="T5070" s="113"/>
    </row>
    <row r="5071" spans="1:21">
      <c r="C5071" s="101"/>
      <c r="F5071" s="113"/>
      <c r="G5071" s="113"/>
      <c r="H5071" s="113"/>
      <c r="I5071" s="113"/>
      <c r="J5071" s="113"/>
      <c r="K5071" s="139"/>
      <c r="L5071" s="81">
        <f>SUM(L5067:L5070)</f>
        <v>4</v>
      </c>
      <c r="M5071" s="134"/>
      <c r="N5071" s="140"/>
      <c r="O5071" s="81">
        <f>SUM(O5067:O5070)</f>
        <v>0</v>
      </c>
      <c r="Q5071" s="113"/>
      <c r="R5071" s="113"/>
      <c r="S5071" s="113"/>
      <c r="T5071" s="113"/>
    </row>
    <row r="5072" spans="1:21">
      <c r="A5072" t="str">
        <f>VLOOKUP(C5072,STYLES!$A$1:$R$2088,7,FALSE)</f>
        <v>Fleece</v>
      </c>
      <c r="B5072" t="str">
        <f>VLOOKUP(C5072,STYLES!$1:$1048576,6,FALSE)</f>
        <v>UltraClub</v>
      </c>
      <c r="C5072" s="101">
        <v>8180</v>
      </c>
      <c r="E5072" t="str">
        <f>VLOOKUP(C5072,STYLES!$1:$1048576,12,FALSE)</f>
        <v>UltraClub® Adult Cool &amp; Dry 1/4-Zip Micro-Fleece</v>
      </c>
      <c r="F5072" s="113" t="s">
        <v>2718</v>
      </c>
      <c r="G5072" s="113" t="s">
        <v>2718</v>
      </c>
      <c r="H5072" s="113" t="str">
        <f>VLOOKUP(C5072,STYLES!$1:$1048576,9,FALSE)</f>
        <v>Active</v>
      </c>
      <c r="I5072" s="113" t="str">
        <f>VLOOKUP(C5072,STYLES!$1:$1048576,10,FALSE)</f>
        <v>Not Available</v>
      </c>
      <c r="J5072" s="113" t="s">
        <v>2768</v>
      </c>
      <c r="K5072" s="139">
        <f>IFERROR(VLOOKUP(J5072,LISTS!G:H,2,FALSE),"0")</f>
        <v>6</v>
      </c>
      <c r="L5072" s="68">
        <f t="shared" si="251"/>
        <v>6</v>
      </c>
      <c r="M5072" s="134" t="s">
        <v>775</v>
      </c>
      <c r="N5072" s="140" t="str">
        <f>IFERROR(VLOOKUP(M5072,LISTS!G:H,2,FALSE),"0")</f>
        <v>0</v>
      </c>
      <c r="O5072" s="68" t="str">
        <f t="shared" si="252"/>
        <v/>
      </c>
      <c r="P5072" s="117" t="s">
        <v>2720</v>
      </c>
      <c r="Q5072" s="113" t="s">
        <v>2850</v>
      </c>
      <c r="R5072" s="113" t="s">
        <v>775</v>
      </c>
      <c r="S5072" s="113" t="s">
        <v>2722</v>
      </c>
      <c r="T5072" s="113" t="s">
        <v>775</v>
      </c>
    </row>
    <row r="5073" spans="1:20">
      <c r="A5073" t="str">
        <f>VLOOKUP(C5073,STYLES!$A$1:$R$2088,7,FALSE)</f>
        <v>Fleece</v>
      </c>
      <c r="B5073" t="str">
        <f>VLOOKUP(C5073,STYLES!$1:$1048576,6,FALSE)</f>
        <v>UltraClub</v>
      </c>
      <c r="C5073" s="101">
        <v>8180</v>
      </c>
      <c r="E5073" t="str">
        <f>VLOOKUP(C5073,STYLES!$1:$1048576,12,FALSE)</f>
        <v>UltraClub® Adult Cool &amp; Dry 1/4-Zip Micro-Fleece</v>
      </c>
      <c r="F5073" s="113" t="s">
        <v>3758</v>
      </c>
      <c r="G5073" s="113" t="s">
        <v>2763</v>
      </c>
      <c r="H5073" s="113" t="str">
        <f>VLOOKUP(C5073,STYLES!$1:$1048576,9,FALSE)</f>
        <v>Active</v>
      </c>
      <c r="I5073" s="113" t="str">
        <f>VLOOKUP(C5073,STYLES!$1:$1048576,10,FALSE)</f>
        <v>Not Available</v>
      </c>
      <c r="J5073" s="113" t="s">
        <v>2768</v>
      </c>
      <c r="K5073" s="139">
        <f>IFERROR(VLOOKUP(J5073,LISTS!G:H,2,FALSE),"0")</f>
        <v>6</v>
      </c>
      <c r="L5073" s="68">
        <f t="shared" si="251"/>
        <v>6</v>
      </c>
      <c r="M5073" s="134" t="s">
        <v>775</v>
      </c>
      <c r="N5073" s="140" t="str">
        <f>IFERROR(VLOOKUP(M5073,LISTS!G:H,2,FALSE),"0")</f>
        <v>0</v>
      </c>
      <c r="O5073" s="68" t="str">
        <f t="shared" si="252"/>
        <v/>
      </c>
      <c r="P5073" s="117" t="s">
        <v>2720</v>
      </c>
      <c r="Q5073" s="113"/>
      <c r="R5073" s="113"/>
      <c r="S5073" s="113"/>
      <c r="T5073" s="113"/>
    </row>
    <row r="5074" spans="1:20">
      <c r="A5074" t="str">
        <f>VLOOKUP(C5074,STYLES!$A$1:$R$2088,7,FALSE)</f>
        <v>Fleece</v>
      </c>
      <c r="B5074" t="str">
        <f>VLOOKUP(C5074,STYLES!$1:$1048576,6,FALSE)</f>
        <v>UltraClub</v>
      </c>
      <c r="C5074" s="101">
        <v>8180</v>
      </c>
      <c r="E5074" t="str">
        <f>VLOOKUP(C5074,STYLES!$1:$1048576,12,FALSE)</f>
        <v>UltraClub® Adult Cool &amp; Dry 1/4-Zip Micro-Fleece</v>
      </c>
      <c r="F5074" s="113" t="s">
        <v>2739</v>
      </c>
      <c r="G5074" s="113" t="s">
        <v>2740</v>
      </c>
      <c r="H5074" s="113" t="str">
        <f>VLOOKUP(C5074,STYLES!$1:$1048576,9,FALSE)</f>
        <v>Active</v>
      </c>
      <c r="I5074" s="113" t="str">
        <f>VLOOKUP(C5074,STYLES!$1:$1048576,10,FALSE)</f>
        <v>Not Available</v>
      </c>
      <c r="J5074" s="113" t="s">
        <v>2768</v>
      </c>
      <c r="K5074" s="139">
        <f>IFERROR(VLOOKUP(J5074,LISTS!G:H,2,FALSE),"0")</f>
        <v>6</v>
      </c>
      <c r="L5074" s="68">
        <f t="shared" si="251"/>
        <v>6</v>
      </c>
      <c r="M5074" s="134" t="s">
        <v>775</v>
      </c>
      <c r="N5074" s="140" t="str">
        <f>IFERROR(VLOOKUP(M5074,LISTS!G:H,2,FALSE),"0")</f>
        <v>0</v>
      </c>
      <c r="O5074" s="68" t="str">
        <f t="shared" si="252"/>
        <v/>
      </c>
      <c r="P5074" s="117" t="s">
        <v>2720</v>
      </c>
      <c r="Q5074" s="113" t="s">
        <v>2741</v>
      </c>
      <c r="R5074" s="113" t="s">
        <v>775</v>
      </c>
      <c r="S5074" s="113" t="s">
        <v>2742</v>
      </c>
      <c r="T5074" s="113" t="s">
        <v>775</v>
      </c>
    </row>
    <row r="5075" spans="1:20">
      <c r="A5075" t="str">
        <f>VLOOKUP(C5075,STYLES!$A$1:$R$2088,7,FALSE)</f>
        <v>Fleece</v>
      </c>
      <c r="B5075" t="str">
        <f>VLOOKUP(C5075,STYLES!$1:$1048576,6,FALSE)</f>
        <v>UltraClub</v>
      </c>
      <c r="C5075" s="101">
        <v>8180</v>
      </c>
      <c r="E5075" t="str">
        <f>VLOOKUP(C5075,STYLES!$1:$1048576,12,FALSE)</f>
        <v>UltraClub® Adult Cool &amp; Dry 1/4-Zip Micro-Fleece</v>
      </c>
      <c r="F5075" s="113" t="s">
        <v>2785</v>
      </c>
      <c r="G5075" s="113" t="s">
        <v>2786</v>
      </c>
      <c r="H5075" s="113" t="str">
        <f>VLOOKUP(C5075,STYLES!$1:$1048576,9,FALSE)</f>
        <v>Active</v>
      </c>
      <c r="I5075" s="113" t="str">
        <f>VLOOKUP(C5075,STYLES!$1:$1048576,10,FALSE)</f>
        <v>Not Available</v>
      </c>
      <c r="J5075" s="113" t="s">
        <v>2768</v>
      </c>
      <c r="K5075" s="139">
        <f>IFERROR(VLOOKUP(J5075,LISTS!G:H,2,FALSE),"0")</f>
        <v>6</v>
      </c>
      <c r="L5075" s="68">
        <f t="shared" si="251"/>
        <v>6</v>
      </c>
      <c r="M5075" s="134" t="s">
        <v>775</v>
      </c>
      <c r="N5075" s="140" t="str">
        <f>IFERROR(VLOOKUP(M5075,LISTS!G:H,2,FALSE),"0")</f>
        <v>0</v>
      </c>
      <c r="O5075" s="68" t="str">
        <f t="shared" si="252"/>
        <v/>
      </c>
      <c r="P5075" s="117" t="s">
        <v>2720</v>
      </c>
      <c r="Q5075" s="113" t="s">
        <v>3356</v>
      </c>
      <c r="R5075" s="113" t="s">
        <v>775</v>
      </c>
      <c r="S5075" s="113" t="s">
        <v>3357</v>
      </c>
      <c r="T5075" s="113" t="s">
        <v>775</v>
      </c>
    </row>
    <row r="5076" spans="1:20">
      <c r="C5076" s="101"/>
      <c r="F5076" s="113"/>
      <c r="G5076" s="113"/>
      <c r="H5076" s="113"/>
      <c r="I5076" s="113"/>
      <c r="J5076" s="113"/>
      <c r="K5076" s="139"/>
      <c r="L5076" s="81">
        <f>SUM(L5072:L5075)</f>
        <v>24</v>
      </c>
      <c r="M5076" s="134"/>
      <c r="N5076" s="140"/>
      <c r="O5076" s="81">
        <f>SUM(O5072:O5075)</f>
        <v>0</v>
      </c>
      <c r="Q5076" s="113"/>
      <c r="R5076" s="113"/>
      <c r="S5076" s="113"/>
      <c r="T5076" s="113"/>
    </row>
    <row r="5077" spans="1:20">
      <c r="A5077" t="str">
        <f>VLOOKUP(C5077,STYLES!$A$1:$R$2088,7,FALSE)</f>
        <v>Fleece</v>
      </c>
      <c r="B5077" t="str">
        <f>VLOOKUP(C5077,STYLES!$1:$1048576,6,FALSE)</f>
        <v>UltraClub</v>
      </c>
      <c r="C5077" s="101">
        <v>8181</v>
      </c>
      <c r="E5077" t="str">
        <f>VLOOKUP(C5077,STYLES!$1:$1048576,12,FALSE)</f>
        <v>UltraClub® Ladies' Cool &amp; Dry Full-Zip Micro-Fleece</v>
      </c>
      <c r="F5077" s="113" t="s">
        <v>2718</v>
      </c>
      <c r="G5077" s="113" t="s">
        <v>2718</v>
      </c>
      <c r="H5077" s="113" t="str">
        <f>VLOOKUP(C5077,STYLES!$1:$1048576,9,FALSE)</f>
        <v>Active</v>
      </c>
      <c r="I5077" s="113" t="str">
        <f>VLOOKUP(C5077,STYLES!$1:$1048576,10,FALSE)</f>
        <v>Not Available</v>
      </c>
      <c r="J5077" s="113" t="s">
        <v>2768</v>
      </c>
      <c r="K5077" s="139">
        <f>IFERROR(VLOOKUP(J5077,LISTS!G:H,2,FALSE),"0")</f>
        <v>6</v>
      </c>
      <c r="L5077" s="68">
        <f t="shared" si="251"/>
        <v>6</v>
      </c>
      <c r="M5077" s="134" t="s">
        <v>775</v>
      </c>
      <c r="N5077" s="140" t="str">
        <f>IFERROR(VLOOKUP(M5077,LISTS!G:H,2,FALSE),"0")</f>
        <v>0</v>
      </c>
      <c r="O5077" s="68" t="str">
        <f t="shared" si="252"/>
        <v/>
      </c>
      <c r="P5077" s="117" t="s">
        <v>2720</v>
      </c>
      <c r="Q5077" s="113" t="s">
        <v>2850</v>
      </c>
      <c r="R5077" s="113" t="s">
        <v>775</v>
      </c>
      <c r="S5077" s="113" t="s">
        <v>2722</v>
      </c>
      <c r="T5077" s="113" t="s">
        <v>775</v>
      </c>
    </row>
    <row r="5078" spans="1:20">
      <c r="A5078" t="str">
        <f>VLOOKUP(C5078,STYLES!$A$1:$R$2088,7,FALSE)</f>
        <v>Fleece</v>
      </c>
      <c r="B5078" t="str">
        <f>VLOOKUP(C5078,STYLES!$1:$1048576,6,FALSE)</f>
        <v>UltraClub</v>
      </c>
      <c r="C5078" s="101">
        <v>8181</v>
      </c>
      <c r="E5078" t="str">
        <f>VLOOKUP(C5078,STYLES!$1:$1048576,12,FALSE)</f>
        <v>UltraClub® Ladies' Cool &amp; Dry Full-Zip Micro-Fleece</v>
      </c>
      <c r="F5078" s="113" t="s">
        <v>3758</v>
      </c>
      <c r="G5078" s="113" t="s">
        <v>2763</v>
      </c>
      <c r="H5078" s="113" t="str">
        <f>VLOOKUP(C5078,STYLES!$1:$1048576,9,FALSE)</f>
        <v>Active</v>
      </c>
      <c r="I5078" s="113" t="str">
        <f>VLOOKUP(C5078,STYLES!$1:$1048576,10,FALSE)</f>
        <v>Not Available</v>
      </c>
      <c r="J5078" s="113" t="s">
        <v>2768</v>
      </c>
      <c r="K5078" s="139">
        <f>IFERROR(VLOOKUP(J5078,LISTS!G:H,2,FALSE),"0")</f>
        <v>6</v>
      </c>
      <c r="L5078" s="68">
        <f t="shared" si="251"/>
        <v>6</v>
      </c>
      <c r="M5078" s="134" t="s">
        <v>775</v>
      </c>
      <c r="N5078" s="140" t="str">
        <f>IFERROR(VLOOKUP(M5078,LISTS!G:H,2,FALSE),"0")</f>
        <v>0</v>
      </c>
      <c r="O5078" s="68" t="str">
        <f t="shared" si="252"/>
        <v/>
      </c>
      <c r="P5078" s="117" t="s">
        <v>2720</v>
      </c>
      <c r="Q5078" s="113"/>
      <c r="R5078" s="113"/>
      <c r="S5078" s="113"/>
      <c r="T5078" s="113"/>
    </row>
    <row r="5079" spans="1:20">
      <c r="A5079" t="str">
        <f>VLOOKUP(C5079,STYLES!$A$1:$R$2088,7,FALSE)</f>
        <v>Fleece</v>
      </c>
      <c r="B5079" t="str">
        <f>VLOOKUP(C5079,STYLES!$1:$1048576,6,FALSE)</f>
        <v>UltraClub</v>
      </c>
      <c r="C5079" s="101">
        <v>8181</v>
      </c>
      <c r="E5079" t="str">
        <f>VLOOKUP(C5079,STYLES!$1:$1048576,12,FALSE)</f>
        <v>UltraClub® Ladies' Cool &amp; Dry Full-Zip Micro-Fleece</v>
      </c>
      <c r="F5079" s="113" t="s">
        <v>2739</v>
      </c>
      <c r="G5079" s="113" t="s">
        <v>2740</v>
      </c>
      <c r="H5079" s="113" t="str">
        <f>VLOOKUP(C5079,STYLES!$1:$1048576,9,FALSE)</f>
        <v>Active</v>
      </c>
      <c r="I5079" s="113" t="str">
        <f>VLOOKUP(C5079,STYLES!$1:$1048576,10,FALSE)</f>
        <v>Not Available</v>
      </c>
      <c r="J5079" s="113" t="s">
        <v>2768</v>
      </c>
      <c r="K5079" s="139">
        <f>IFERROR(VLOOKUP(J5079,LISTS!G:H,2,FALSE),"0")</f>
        <v>6</v>
      </c>
      <c r="L5079" s="68">
        <f t="shared" si="251"/>
        <v>6</v>
      </c>
      <c r="M5079" s="134" t="s">
        <v>775</v>
      </c>
      <c r="N5079" s="140" t="str">
        <f>IFERROR(VLOOKUP(M5079,LISTS!G:H,2,FALSE),"0")</f>
        <v>0</v>
      </c>
      <c r="O5079" s="68" t="str">
        <f t="shared" si="252"/>
        <v/>
      </c>
      <c r="P5079" s="117" t="s">
        <v>2720</v>
      </c>
      <c r="Q5079" s="113" t="s">
        <v>2741</v>
      </c>
      <c r="R5079" s="113" t="s">
        <v>775</v>
      </c>
      <c r="S5079" s="113" t="s">
        <v>2742</v>
      </c>
      <c r="T5079" s="113" t="s">
        <v>775</v>
      </c>
    </row>
    <row r="5080" spans="1:20">
      <c r="A5080" t="str">
        <f>VLOOKUP(C5080,STYLES!$A$1:$R$2088,7,FALSE)</f>
        <v>Fleece</v>
      </c>
      <c r="B5080" t="str">
        <f>VLOOKUP(C5080,STYLES!$1:$1048576,6,FALSE)</f>
        <v>UltraClub</v>
      </c>
      <c r="C5080" s="101">
        <v>8181</v>
      </c>
      <c r="E5080" t="str">
        <f>VLOOKUP(C5080,STYLES!$1:$1048576,12,FALSE)</f>
        <v>UltraClub® Ladies' Cool &amp; Dry Full-Zip Micro-Fleece</v>
      </c>
      <c r="F5080" s="113" t="s">
        <v>2785</v>
      </c>
      <c r="G5080" s="113" t="s">
        <v>2786</v>
      </c>
      <c r="H5080" s="113" t="str">
        <f>VLOOKUP(C5080,STYLES!$1:$1048576,9,FALSE)</f>
        <v>Active</v>
      </c>
      <c r="I5080" s="113" t="str">
        <f>VLOOKUP(C5080,STYLES!$1:$1048576,10,FALSE)</f>
        <v>Not Available</v>
      </c>
      <c r="J5080" s="113" t="s">
        <v>2768</v>
      </c>
      <c r="K5080" s="139">
        <f>IFERROR(VLOOKUP(J5080,LISTS!G:H,2,FALSE),"0")</f>
        <v>6</v>
      </c>
      <c r="L5080" s="68">
        <f t="shared" si="251"/>
        <v>6</v>
      </c>
      <c r="M5080" s="134" t="s">
        <v>775</v>
      </c>
      <c r="N5080" s="140" t="str">
        <f>IFERROR(VLOOKUP(M5080,LISTS!G:H,2,FALSE),"0")</f>
        <v>0</v>
      </c>
      <c r="O5080" s="68" t="str">
        <f t="shared" si="252"/>
        <v/>
      </c>
      <c r="P5080" s="117" t="s">
        <v>2720</v>
      </c>
      <c r="Q5080" s="113" t="s">
        <v>3356</v>
      </c>
      <c r="R5080" s="113" t="s">
        <v>775</v>
      </c>
      <c r="S5080" s="113" t="s">
        <v>3357</v>
      </c>
      <c r="T5080" s="113" t="s">
        <v>775</v>
      </c>
    </row>
    <row r="5081" spans="1:20">
      <c r="A5081" t="str">
        <f>VLOOKUP(C5081,STYLES!$A$1:$R$2088,7,FALSE)</f>
        <v>Fleece</v>
      </c>
      <c r="B5081" t="str">
        <f>VLOOKUP(C5081,STYLES!$1:$1048576,6,FALSE)</f>
        <v>UltraClub</v>
      </c>
      <c r="C5081" s="101">
        <v>8181</v>
      </c>
      <c r="E5081" t="str">
        <f>VLOOKUP(C5081,STYLES!$1:$1048576,12,FALSE)</f>
        <v>UltraClub® Ladies' Cool &amp; Dry Full-Zip Micro-Fleece</v>
      </c>
      <c r="F5081" s="113" t="s">
        <v>3551</v>
      </c>
      <c r="G5081" s="113" t="s">
        <v>2743</v>
      </c>
      <c r="H5081" s="113" t="str">
        <f>VLOOKUP(C5081,STYLES!$1:$1048576,9,FALSE)</f>
        <v>Active</v>
      </c>
      <c r="I5081" s="113" t="str">
        <f>VLOOKUP(C5081,STYLES!$1:$1048576,10,FALSE)</f>
        <v>Not Available</v>
      </c>
      <c r="J5081" s="113" t="s">
        <v>2768</v>
      </c>
      <c r="K5081" s="139">
        <f>IFERROR(VLOOKUP(J5081,LISTS!G:H,2,FALSE),"0")</f>
        <v>6</v>
      </c>
      <c r="L5081" s="68">
        <f t="shared" si="251"/>
        <v>6</v>
      </c>
      <c r="M5081" s="134" t="s">
        <v>775</v>
      </c>
      <c r="N5081" s="140" t="str">
        <f>IFERROR(VLOOKUP(M5081,LISTS!G:H,2,FALSE),"0")</f>
        <v>0</v>
      </c>
      <c r="O5081" s="68" t="str">
        <f t="shared" si="252"/>
        <v/>
      </c>
      <c r="P5081" s="117" t="s">
        <v>2720</v>
      </c>
      <c r="Q5081" s="113"/>
      <c r="R5081" s="113"/>
      <c r="S5081" s="113"/>
      <c r="T5081" s="113"/>
    </row>
    <row r="5082" spans="1:20">
      <c r="C5082" s="101"/>
      <c r="F5082" s="113"/>
      <c r="G5082" s="113"/>
      <c r="H5082" s="113"/>
      <c r="I5082" s="113"/>
      <c r="J5082" s="113"/>
      <c r="K5082" s="139"/>
      <c r="L5082" s="81">
        <f>SUM(L5077:L5081)</f>
        <v>30</v>
      </c>
      <c r="M5082" s="134"/>
      <c r="N5082" s="140"/>
      <c r="O5082" s="81">
        <f>SUM(O5077:O5081)</f>
        <v>0</v>
      </c>
      <c r="Q5082" s="113"/>
      <c r="R5082" s="113"/>
      <c r="S5082" s="113"/>
      <c r="T5082" s="113"/>
    </row>
    <row r="5083" spans="1:20">
      <c r="A5083" t="str">
        <f>VLOOKUP(C5083,STYLES!$A$1:$R$2088,7,FALSE)</f>
        <v>Fleece</v>
      </c>
      <c r="B5083" t="str">
        <f>VLOOKUP(C5083,STYLES!$1:$1048576,6,FALSE)</f>
        <v>UltraClub</v>
      </c>
      <c r="C5083" s="101">
        <v>8185</v>
      </c>
      <c r="E5083" t="str">
        <f>VLOOKUP(C5083,STYLES!$1:$1048576,12,FALSE)</f>
        <v>UltraClub® Men's Cool &amp; Dry Full-Zip Micro-Fleece</v>
      </c>
      <c r="F5083" s="113" t="s">
        <v>2718</v>
      </c>
      <c r="G5083" s="113" t="s">
        <v>2718</v>
      </c>
      <c r="H5083" s="113" t="str">
        <f>VLOOKUP(C5083,STYLES!$1:$1048576,9,FALSE)</f>
        <v>Active</v>
      </c>
      <c r="I5083" s="113" t="str">
        <f>VLOOKUP(C5083,STYLES!$1:$1048576,10,FALSE)</f>
        <v>Not Available</v>
      </c>
      <c r="J5083" s="113" t="s">
        <v>2768</v>
      </c>
      <c r="K5083" s="139">
        <f>IFERROR(VLOOKUP(J5083,LISTS!G:H,2,FALSE),"0")</f>
        <v>6</v>
      </c>
      <c r="L5083" s="68">
        <f t="shared" si="251"/>
        <v>6</v>
      </c>
      <c r="M5083" s="134" t="s">
        <v>775</v>
      </c>
      <c r="N5083" s="140" t="str">
        <f>IFERROR(VLOOKUP(M5083,LISTS!G:H,2,FALSE),"0")</f>
        <v>0</v>
      </c>
      <c r="O5083" s="68" t="str">
        <f t="shared" si="252"/>
        <v/>
      </c>
      <c r="P5083" s="117" t="s">
        <v>2720</v>
      </c>
      <c r="Q5083" s="113" t="s">
        <v>2850</v>
      </c>
      <c r="R5083" s="113" t="s">
        <v>775</v>
      </c>
      <c r="S5083" s="113" t="s">
        <v>2722</v>
      </c>
      <c r="T5083" s="113" t="s">
        <v>775</v>
      </c>
    </row>
    <row r="5084" spans="1:20">
      <c r="A5084" t="str">
        <f>VLOOKUP(C5084,STYLES!$A$1:$R$2088,7,FALSE)</f>
        <v>Fleece</v>
      </c>
      <c r="B5084" t="str">
        <f>VLOOKUP(C5084,STYLES!$1:$1048576,6,FALSE)</f>
        <v>UltraClub</v>
      </c>
      <c r="C5084" s="101">
        <v>8185</v>
      </c>
      <c r="E5084" t="str">
        <f>VLOOKUP(C5084,STYLES!$1:$1048576,12,FALSE)</f>
        <v>UltraClub® Men's Cool &amp; Dry Full-Zip Micro-Fleece</v>
      </c>
      <c r="F5084" s="113" t="s">
        <v>3758</v>
      </c>
      <c r="G5084" s="113" t="s">
        <v>2763</v>
      </c>
      <c r="H5084" s="113" t="str">
        <f>VLOOKUP(C5084,STYLES!$1:$1048576,9,FALSE)</f>
        <v>Active</v>
      </c>
      <c r="I5084" s="113" t="str">
        <f>VLOOKUP(C5084,STYLES!$1:$1048576,10,FALSE)</f>
        <v>Not Available</v>
      </c>
      <c r="J5084" s="113" t="s">
        <v>2768</v>
      </c>
      <c r="K5084" s="139">
        <f>IFERROR(VLOOKUP(J5084,LISTS!G:H,2,FALSE),"0")</f>
        <v>6</v>
      </c>
      <c r="L5084" s="68">
        <f t="shared" si="251"/>
        <v>6</v>
      </c>
      <c r="M5084" s="134" t="s">
        <v>775</v>
      </c>
      <c r="N5084" s="140" t="str">
        <f>IFERROR(VLOOKUP(M5084,LISTS!G:H,2,FALSE),"0")</f>
        <v>0</v>
      </c>
      <c r="O5084" s="68" t="str">
        <f t="shared" si="252"/>
        <v/>
      </c>
      <c r="P5084" s="117" t="s">
        <v>2720</v>
      </c>
      <c r="Q5084" s="113"/>
      <c r="R5084" s="113"/>
      <c r="S5084" s="113"/>
      <c r="T5084" s="113"/>
    </row>
    <row r="5085" spans="1:20">
      <c r="A5085" t="str">
        <f>VLOOKUP(C5085,STYLES!$A$1:$R$2088,7,FALSE)</f>
        <v>Fleece</v>
      </c>
      <c r="B5085" t="str">
        <f>VLOOKUP(C5085,STYLES!$1:$1048576,6,FALSE)</f>
        <v>UltraClub</v>
      </c>
      <c r="C5085" s="101">
        <v>8185</v>
      </c>
      <c r="E5085" t="str">
        <f>VLOOKUP(C5085,STYLES!$1:$1048576,12,FALSE)</f>
        <v>UltraClub® Men's Cool &amp; Dry Full-Zip Micro-Fleece</v>
      </c>
      <c r="F5085" s="113" t="s">
        <v>2739</v>
      </c>
      <c r="G5085" s="113" t="s">
        <v>2740</v>
      </c>
      <c r="H5085" s="113" t="str">
        <f>VLOOKUP(C5085,STYLES!$1:$1048576,9,FALSE)</f>
        <v>Active</v>
      </c>
      <c r="I5085" s="113" t="str">
        <f>VLOOKUP(C5085,STYLES!$1:$1048576,10,FALSE)</f>
        <v>Not Available</v>
      </c>
      <c r="J5085" s="113" t="s">
        <v>2768</v>
      </c>
      <c r="K5085" s="139">
        <f>IFERROR(VLOOKUP(J5085,LISTS!G:H,2,FALSE),"0")</f>
        <v>6</v>
      </c>
      <c r="L5085" s="68">
        <f t="shared" si="251"/>
        <v>6</v>
      </c>
      <c r="M5085" s="134" t="s">
        <v>775</v>
      </c>
      <c r="N5085" s="140" t="str">
        <f>IFERROR(VLOOKUP(M5085,LISTS!G:H,2,FALSE),"0")</f>
        <v>0</v>
      </c>
      <c r="O5085" s="68" t="str">
        <f t="shared" si="252"/>
        <v/>
      </c>
      <c r="P5085" s="117" t="s">
        <v>2720</v>
      </c>
      <c r="Q5085" s="113" t="s">
        <v>2741</v>
      </c>
      <c r="R5085" s="113" t="s">
        <v>775</v>
      </c>
      <c r="S5085" s="113" t="s">
        <v>2742</v>
      </c>
      <c r="T5085" s="113" t="s">
        <v>775</v>
      </c>
    </row>
    <row r="5086" spans="1:20">
      <c r="A5086" t="str">
        <f>VLOOKUP(C5086,STYLES!$A$1:$R$2088,7,FALSE)</f>
        <v>Fleece</v>
      </c>
      <c r="B5086" t="str">
        <f>VLOOKUP(C5086,STYLES!$1:$1048576,6,FALSE)</f>
        <v>UltraClub</v>
      </c>
      <c r="C5086" s="101">
        <v>8185</v>
      </c>
      <c r="E5086" t="str">
        <f>VLOOKUP(C5086,STYLES!$1:$1048576,12,FALSE)</f>
        <v>UltraClub® Men's Cool &amp; Dry Full-Zip Micro-Fleece</v>
      </c>
      <c r="F5086" s="113" t="s">
        <v>2785</v>
      </c>
      <c r="G5086" s="113" t="s">
        <v>2786</v>
      </c>
      <c r="H5086" s="113" t="str">
        <f>VLOOKUP(C5086,STYLES!$1:$1048576,9,FALSE)</f>
        <v>Active</v>
      </c>
      <c r="I5086" s="113" t="str">
        <f>VLOOKUP(C5086,STYLES!$1:$1048576,10,FALSE)</f>
        <v>Not Available</v>
      </c>
      <c r="J5086" s="113" t="s">
        <v>2768</v>
      </c>
      <c r="K5086" s="139">
        <f>IFERROR(VLOOKUP(J5086,LISTS!G:H,2,FALSE),"0")</f>
        <v>6</v>
      </c>
      <c r="L5086" s="68">
        <f t="shared" si="251"/>
        <v>6</v>
      </c>
      <c r="M5086" s="134" t="s">
        <v>775</v>
      </c>
      <c r="N5086" s="140" t="str">
        <f>IFERROR(VLOOKUP(M5086,LISTS!G:H,2,FALSE),"0")</f>
        <v>0</v>
      </c>
      <c r="O5086" s="68" t="str">
        <f t="shared" si="252"/>
        <v/>
      </c>
      <c r="P5086" s="117" t="s">
        <v>2720</v>
      </c>
      <c r="Q5086" s="113" t="s">
        <v>3356</v>
      </c>
      <c r="R5086" s="113" t="s">
        <v>775</v>
      </c>
      <c r="S5086" s="113" t="s">
        <v>3357</v>
      </c>
      <c r="T5086" s="113" t="s">
        <v>775</v>
      </c>
    </row>
    <row r="5087" spans="1:20">
      <c r="C5087" s="101"/>
      <c r="F5087" s="113"/>
      <c r="G5087" s="113"/>
      <c r="H5087" s="113"/>
      <c r="I5087" s="113"/>
      <c r="J5087" s="113"/>
      <c r="K5087" s="139"/>
      <c r="L5087" s="81">
        <f>SUM(L5083:L5086)</f>
        <v>24</v>
      </c>
      <c r="M5087" s="134"/>
      <c r="N5087" s="140"/>
      <c r="O5087" s="81">
        <f>SUM(O5083:O5086)</f>
        <v>0</v>
      </c>
      <c r="Q5087" s="113"/>
      <c r="R5087" s="113"/>
      <c r="S5087" s="113"/>
      <c r="T5087" s="113"/>
    </row>
    <row r="5088" spans="1:20">
      <c r="A5088" t="str">
        <f>VLOOKUP(C5088,STYLES!$A$1:$R$2088,7,FALSE)</f>
        <v>Fleece</v>
      </c>
      <c r="B5088" t="str">
        <f>VLOOKUP(C5088,STYLES!$1:$1048576,6,FALSE)</f>
        <v>UltraClub</v>
      </c>
      <c r="C5088" s="101">
        <v>8440</v>
      </c>
      <c r="E5088" t="str">
        <f>VLOOKUP(C5088,STYLES!$1:$1048576,12,FALSE)</f>
        <v>UltraClub® Adult Cool &amp; Dry Sport 1/4-Zip Pullover Fleece</v>
      </c>
      <c r="F5088" s="113" t="s">
        <v>2718</v>
      </c>
      <c r="G5088" s="113" t="s">
        <v>2718</v>
      </c>
      <c r="H5088" s="113" t="str">
        <f>VLOOKUP(C5088,STYLES!$1:$1048576,9,FALSE)</f>
        <v>Active</v>
      </c>
      <c r="I5088" s="113" t="str">
        <f>VLOOKUP(C5088,STYLES!$1:$1048576,10,FALSE)</f>
        <v>Not Available</v>
      </c>
      <c r="J5088" s="113" t="s">
        <v>2764</v>
      </c>
      <c r="K5088" s="139">
        <f>IFERROR(VLOOKUP(J5088,LISTS!G:H,2,FALSE),"0")</f>
        <v>7</v>
      </c>
      <c r="L5088" s="68">
        <f t="shared" si="251"/>
        <v>7</v>
      </c>
      <c r="M5088" s="134" t="s">
        <v>775</v>
      </c>
      <c r="N5088" s="140" t="str">
        <f>IFERROR(VLOOKUP(M5088,LISTS!G:H,2,FALSE),"0")</f>
        <v>0</v>
      </c>
      <c r="O5088" s="68" t="str">
        <f t="shared" si="252"/>
        <v/>
      </c>
      <c r="P5088" s="117" t="s">
        <v>2720</v>
      </c>
      <c r="Q5088" s="113" t="s">
        <v>2850</v>
      </c>
      <c r="R5088" s="113" t="s">
        <v>775</v>
      </c>
      <c r="S5088" s="113" t="s">
        <v>2722</v>
      </c>
      <c r="T5088" s="113" t="s">
        <v>775</v>
      </c>
    </row>
    <row r="5089" spans="1:21">
      <c r="A5089" t="str">
        <f>VLOOKUP(C5089,STYLES!$A$1:$R$2088,7,FALSE)</f>
        <v>Fleece</v>
      </c>
      <c r="B5089" t="str">
        <f>VLOOKUP(C5089,STYLES!$1:$1048576,6,FALSE)</f>
        <v>UltraClub</v>
      </c>
      <c r="C5089" s="101">
        <v>8440</v>
      </c>
      <c r="E5089" t="str">
        <f>VLOOKUP(C5089,STYLES!$1:$1048576,12,FALSE)</f>
        <v>UltraClub® Adult Cool &amp; Dry Sport 1/4-Zip Pullover Fleece</v>
      </c>
      <c r="F5089" s="113" t="s">
        <v>2739</v>
      </c>
      <c r="G5089" s="113" t="s">
        <v>2740</v>
      </c>
      <c r="H5089" s="113" t="str">
        <f>VLOOKUP(C5089,STYLES!$1:$1048576,9,FALSE)</f>
        <v>Active</v>
      </c>
      <c r="I5089" s="113" t="str">
        <f>VLOOKUP(C5089,STYLES!$1:$1048576,10,FALSE)</f>
        <v>Not Available</v>
      </c>
      <c r="J5089" s="113" t="s">
        <v>2764</v>
      </c>
      <c r="K5089" s="139">
        <f>IFERROR(VLOOKUP(J5089,LISTS!G:H,2,FALSE),"0")</f>
        <v>7</v>
      </c>
      <c r="L5089" s="68">
        <f t="shared" si="251"/>
        <v>7</v>
      </c>
      <c r="M5089" s="134" t="s">
        <v>775</v>
      </c>
      <c r="N5089" s="140" t="str">
        <f>IFERROR(VLOOKUP(M5089,LISTS!G:H,2,FALSE),"0")</f>
        <v>0</v>
      </c>
      <c r="O5089" s="68" t="str">
        <f t="shared" si="252"/>
        <v/>
      </c>
      <c r="P5089" s="117" t="s">
        <v>2720</v>
      </c>
      <c r="Q5089" s="113" t="s">
        <v>2741</v>
      </c>
      <c r="R5089" s="113" t="s">
        <v>775</v>
      </c>
      <c r="S5089" s="113" t="s">
        <v>2742</v>
      </c>
      <c r="T5089" s="113" t="s">
        <v>775</v>
      </c>
    </row>
    <row r="5090" spans="1:21">
      <c r="A5090" t="str">
        <f>VLOOKUP(C5090,STYLES!$A$1:$R$2088,7,FALSE)</f>
        <v>Fleece</v>
      </c>
      <c r="B5090" t="str">
        <f>VLOOKUP(C5090,STYLES!$1:$1048576,6,FALSE)</f>
        <v>UltraClub</v>
      </c>
      <c r="C5090" s="101">
        <v>8440</v>
      </c>
      <c r="E5090" t="str">
        <f>VLOOKUP(C5090,STYLES!$1:$1048576,12,FALSE)</f>
        <v>UltraClub® Adult Cool &amp; Dry Sport 1/4-Zip Pullover Fleece</v>
      </c>
      <c r="F5090" s="113" t="s">
        <v>3759</v>
      </c>
      <c r="G5090" s="113" t="s">
        <v>2763</v>
      </c>
      <c r="H5090" s="113" t="str">
        <f>VLOOKUP(C5090,STYLES!$1:$1048576,9,FALSE)</f>
        <v>Active</v>
      </c>
      <c r="I5090" s="113" t="str">
        <f>VLOOKUP(C5090,STYLES!$1:$1048576,10,FALSE)</f>
        <v>Not Available</v>
      </c>
      <c r="J5090" s="113" t="s">
        <v>2764</v>
      </c>
      <c r="K5090" s="139">
        <f>IFERROR(VLOOKUP(J5090,LISTS!G:H,2,FALSE),"0")</f>
        <v>7</v>
      </c>
      <c r="L5090" s="68">
        <f t="shared" si="251"/>
        <v>7</v>
      </c>
      <c r="M5090" s="134" t="s">
        <v>775</v>
      </c>
      <c r="N5090" s="140" t="str">
        <f>IFERROR(VLOOKUP(M5090,LISTS!G:H,2,FALSE),"0")</f>
        <v>0</v>
      </c>
      <c r="O5090" s="68" t="str">
        <f t="shared" si="252"/>
        <v/>
      </c>
      <c r="P5090" s="117" t="s">
        <v>2720</v>
      </c>
      <c r="Q5090" s="113"/>
      <c r="R5090" s="113"/>
      <c r="S5090" s="113"/>
      <c r="T5090" s="113"/>
    </row>
    <row r="5091" spans="1:21">
      <c r="A5091" t="str">
        <f>VLOOKUP(C5091,STYLES!$A$1:$R$2088,7,FALSE)</f>
        <v>Fleece</v>
      </c>
      <c r="B5091" t="str">
        <f>VLOOKUP(C5091,STYLES!$1:$1048576,6,FALSE)</f>
        <v>UltraClub</v>
      </c>
      <c r="C5091" s="101">
        <v>8440</v>
      </c>
      <c r="E5091" t="str">
        <f>VLOOKUP(C5091,STYLES!$1:$1048576,12,FALSE)</f>
        <v>UltraClub® Adult Cool &amp; Dry Sport 1/4-Zip Pullover Fleece</v>
      </c>
      <c r="F5091" s="113" t="s">
        <v>3760</v>
      </c>
      <c r="G5091" s="113" t="s">
        <v>2786</v>
      </c>
      <c r="H5091" s="113" t="str">
        <f>VLOOKUP(C5091,STYLES!$1:$1048576,9,FALSE)</f>
        <v>Active</v>
      </c>
      <c r="I5091" s="113" t="str">
        <f>VLOOKUP(C5091,STYLES!$1:$1048576,10,FALSE)</f>
        <v>Not Available</v>
      </c>
      <c r="J5091" s="113" t="s">
        <v>2764</v>
      </c>
      <c r="K5091" s="139">
        <f>IFERROR(VLOOKUP(J5091,LISTS!G:H,2,FALSE),"0")</f>
        <v>7</v>
      </c>
      <c r="L5091" s="68">
        <f t="shared" si="251"/>
        <v>7</v>
      </c>
      <c r="M5091" s="134" t="s">
        <v>775</v>
      </c>
      <c r="N5091" s="140" t="str">
        <f>IFERROR(VLOOKUP(M5091,LISTS!G:H,2,FALSE),"0")</f>
        <v>0</v>
      </c>
      <c r="O5091" s="68" t="str">
        <f t="shared" si="252"/>
        <v/>
      </c>
      <c r="P5091" s="117" t="s">
        <v>2720</v>
      </c>
      <c r="Q5091" s="113"/>
      <c r="R5091" s="113"/>
      <c r="S5091" s="113"/>
      <c r="T5091" s="113"/>
    </row>
    <row r="5092" spans="1:21">
      <c r="C5092" s="101"/>
      <c r="F5092" s="113"/>
      <c r="G5092" s="113"/>
      <c r="H5092" s="113"/>
      <c r="I5092" s="113"/>
      <c r="J5092" s="113"/>
      <c r="K5092" s="139"/>
      <c r="L5092" s="81">
        <f>SUM(L5088:L5091)</f>
        <v>28</v>
      </c>
      <c r="M5092" s="134"/>
      <c r="N5092" s="140"/>
      <c r="O5092" s="81">
        <f>SUM(O5088:O5091)</f>
        <v>0</v>
      </c>
      <c r="Q5092" s="113"/>
      <c r="R5092" s="113"/>
      <c r="S5092" s="113"/>
      <c r="T5092" s="113"/>
    </row>
    <row r="5093" spans="1:21">
      <c r="A5093" t="str">
        <f>VLOOKUP(C5093,STYLES!$A$1:$R$2088,7,FALSE)</f>
        <v>Fleece</v>
      </c>
      <c r="B5093" t="str">
        <f>VLOOKUP(C5093,STYLES!$1:$1048576,6,FALSE)</f>
        <v>UltraClub</v>
      </c>
      <c r="C5093" s="101">
        <v>8441</v>
      </c>
      <c r="E5093" t="str">
        <f>VLOOKUP(C5093,STYLES!$1:$1048576,12,FALSE)</f>
        <v>UltraClub® Adult Cool &amp; Dry Sport Hooded Fleece</v>
      </c>
      <c r="F5093" s="113" t="s">
        <v>3761</v>
      </c>
      <c r="G5093" s="113" t="s">
        <v>2718</v>
      </c>
      <c r="H5093" s="113" t="str">
        <f>VLOOKUP(C5093,STYLES!$1:$1048576,9,FALSE)</f>
        <v>Active</v>
      </c>
      <c r="I5093" s="113" t="str">
        <f>VLOOKUP(C5093,STYLES!$1:$1048576,10,FALSE)</f>
        <v>Not Available</v>
      </c>
      <c r="J5093" s="113" t="s">
        <v>2764</v>
      </c>
      <c r="K5093" s="139">
        <f>IFERROR(VLOOKUP(J5093,LISTS!G:H,2,FALSE),"0")</f>
        <v>7</v>
      </c>
      <c r="L5093" s="68">
        <f t="shared" si="251"/>
        <v>7</v>
      </c>
      <c r="M5093" s="134" t="s">
        <v>775</v>
      </c>
      <c r="N5093" s="140" t="str">
        <f>IFERROR(VLOOKUP(M5093,LISTS!G:H,2,FALSE),"0")</f>
        <v>0</v>
      </c>
      <c r="O5093" s="68" t="str">
        <f t="shared" si="252"/>
        <v/>
      </c>
      <c r="P5093" s="117" t="s">
        <v>2720</v>
      </c>
      <c r="Q5093" s="113" t="s">
        <v>2850</v>
      </c>
      <c r="R5093" s="113"/>
      <c r="S5093" s="113" t="s">
        <v>2722</v>
      </c>
      <c r="T5093" s="113"/>
    </row>
    <row r="5094" spans="1:21">
      <c r="A5094" t="str">
        <f>VLOOKUP(C5094,STYLES!$A$1:$R$2088,7,FALSE)</f>
        <v>Fleece</v>
      </c>
      <c r="B5094" t="str">
        <f>VLOOKUP(C5094,STYLES!$1:$1048576,6,FALSE)</f>
        <v>UltraClub</v>
      </c>
      <c r="C5094" s="101">
        <v>8441</v>
      </c>
      <c r="E5094" t="str">
        <f>VLOOKUP(C5094,STYLES!$1:$1048576,12,FALSE)</f>
        <v>UltraClub® Adult Cool &amp; Dry Sport Hooded Fleece</v>
      </c>
      <c r="F5094" s="113" t="s">
        <v>3762</v>
      </c>
      <c r="G5094" s="113" t="s">
        <v>2740</v>
      </c>
      <c r="H5094" s="113" t="str">
        <f>VLOOKUP(C5094,STYLES!$1:$1048576,9,FALSE)</f>
        <v>Active</v>
      </c>
      <c r="I5094" s="113" t="str">
        <f>VLOOKUP(C5094,STYLES!$1:$1048576,10,FALSE)</f>
        <v>Not Available</v>
      </c>
      <c r="J5094" s="113" t="s">
        <v>2764</v>
      </c>
      <c r="K5094" s="139">
        <f>IFERROR(VLOOKUP(J5094,LISTS!G:H,2,FALSE),"0")</f>
        <v>7</v>
      </c>
      <c r="L5094" s="68">
        <f t="shared" si="251"/>
        <v>7</v>
      </c>
      <c r="M5094" s="134" t="s">
        <v>775</v>
      </c>
      <c r="N5094" s="140" t="str">
        <f>IFERROR(VLOOKUP(M5094,LISTS!G:H,2,FALSE),"0")</f>
        <v>0</v>
      </c>
      <c r="O5094" s="68" t="str">
        <f t="shared" si="252"/>
        <v/>
      </c>
      <c r="P5094" s="117" t="s">
        <v>2720</v>
      </c>
      <c r="Q5094" s="113" t="s">
        <v>2741</v>
      </c>
      <c r="R5094" s="113"/>
      <c r="S5094" s="113" t="s">
        <v>2742</v>
      </c>
      <c r="T5094" s="113"/>
    </row>
    <row r="5095" spans="1:21" s="12" customFormat="1">
      <c r="A5095" s="12" t="str">
        <f>VLOOKUP(C5095,STYLES!$A$1:$R$2088,7,FALSE)</f>
        <v>Fleece</v>
      </c>
      <c r="B5095" s="12" t="str">
        <f>VLOOKUP(C5095,STYLES!$1:$1048576,6,FALSE)</f>
        <v>UltraClub</v>
      </c>
      <c r="C5095" s="136">
        <v>8441</v>
      </c>
      <c r="D5095" s="18"/>
      <c r="E5095" s="12" t="str">
        <f>VLOOKUP(C5095,STYLES!$1:$1048576,12,FALSE)</f>
        <v>UltraClub® Adult Cool &amp; Dry Sport Hooded Fleece</v>
      </c>
      <c r="F5095" s="116" t="s">
        <v>3763</v>
      </c>
      <c r="G5095" s="116" t="s">
        <v>2809</v>
      </c>
      <c r="H5095" s="116" t="s">
        <v>437</v>
      </c>
      <c r="I5095" s="116" t="s">
        <v>178</v>
      </c>
      <c r="J5095" s="113" t="s">
        <v>2764</v>
      </c>
      <c r="K5095" s="139">
        <f>IFERROR(VLOOKUP(J5095,LISTS!G:H,2,FALSE),"0")</f>
        <v>7</v>
      </c>
      <c r="L5095" s="68" t="str">
        <f t="shared" si="251"/>
        <v/>
      </c>
      <c r="M5095" s="134" t="s">
        <v>775</v>
      </c>
      <c r="N5095" s="140" t="str">
        <f>IFERROR(VLOOKUP(M5095,LISTS!G:H,2,FALSE),"0")</f>
        <v>0</v>
      </c>
      <c r="O5095" s="68" t="str">
        <f t="shared" si="252"/>
        <v/>
      </c>
      <c r="P5095" s="117" t="s">
        <v>2720</v>
      </c>
      <c r="Q5095" s="113" t="s">
        <v>3751</v>
      </c>
      <c r="R5095" s="116"/>
      <c r="S5095" s="113" t="s">
        <v>3752</v>
      </c>
      <c r="T5095" s="116"/>
      <c r="U5095" s="116" t="s">
        <v>3764</v>
      </c>
    </row>
    <row r="5096" spans="1:21">
      <c r="A5096" t="str">
        <f>VLOOKUP(C5096,STYLES!$A$1:$R$2088,7,FALSE)</f>
        <v>Fleece</v>
      </c>
      <c r="B5096" t="str">
        <f>VLOOKUP(C5096,STYLES!$1:$1048576,6,FALSE)</f>
        <v>UltraClub</v>
      </c>
      <c r="C5096" s="101">
        <v>8441</v>
      </c>
      <c r="E5096" t="str">
        <f>VLOOKUP(C5096,STYLES!$1:$1048576,12,FALSE)</f>
        <v>UltraClub® Adult Cool &amp; Dry Sport Hooded Fleece</v>
      </c>
      <c r="F5096" s="113" t="s">
        <v>3765</v>
      </c>
      <c r="G5096" s="113" t="s">
        <v>2763</v>
      </c>
      <c r="H5096" s="113" t="str">
        <f>VLOOKUP(C5096,STYLES!$1:$1048576,9,FALSE)</f>
        <v>Active</v>
      </c>
      <c r="I5096" s="113" t="str">
        <f>VLOOKUP(C5096,STYLES!$1:$1048576,10,FALSE)</f>
        <v>Not Available</v>
      </c>
      <c r="J5096" s="113" t="s">
        <v>2764</v>
      </c>
      <c r="K5096" s="139">
        <f>IFERROR(VLOOKUP(J5096,LISTS!G:H,2,FALSE),"0")</f>
        <v>7</v>
      </c>
      <c r="L5096" s="68">
        <f t="shared" si="251"/>
        <v>7</v>
      </c>
      <c r="M5096" s="134" t="s">
        <v>775</v>
      </c>
      <c r="N5096" s="140" t="str">
        <f>IFERROR(VLOOKUP(M5096,LISTS!G:H,2,FALSE),"0")</f>
        <v>0</v>
      </c>
      <c r="O5096" s="68" t="str">
        <f t="shared" si="252"/>
        <v/>
      </c>
      <c r="P5096" s="117" t="s">
        <v>2720</v>
      </c>
      <c r="Q5096" s="113"/>
      <c r="R5096" s="113"/>
      <c r="S5096" s="113"/>
      <c r="T5096" s="113"/>
      <c r="U5096" s="113"/>
    </row>
    <row r="5097" spans="1:21">
      <c r="A5097" t="str">
        <f>VLOOKUP(C5097,STYLES!$A$1:$R$2088,7,FALSE)</f>
        <v>Fleece</v>
      </c>
      <c r="B5097" t="str">
        <f>VLOOKUP(C5097,STYLES!$1:$1048576,6,FALSE)</f>
        <v>UltraClub</v>
      </c>
      <c r="C5097" s="101">
        <v>8441</v>
      </c>
      <c r="E5097" t="str">
        <f>VLOOKUP(C5097,STYLES!$1:$1048576,12,FALSE)</f>
        <v>UltraClub® Adult Cool &amp; Dry Sport Hooded Fleece</v>
      </c>
      <c r="F5097" s="113" t="s">
        <v>3766</v>
      </c>
      <c r="G5097" s="113" t="s">
        <v>2786</v>
      </c>
      <c r="H5097" s="113" t="str">
        <f>VLOOKUP(C5097,STYLES!$1:$1048576,9,FALSE)</f>
        <v>Active</v>
      </c>
      <c r="I5097" s="113" t="str">
        <f>VLOOKUP(C5097,STYLES!$1:$1048576,10,FALSE)</f>
        <v>Not Available</v>
      </c>
      <c r="J5097" s="113" t="s">
        <v>2764</v>
      </c>
      <c r="K5097" s="139">
        <f>IFERROR(VLOOKUP(J5097,LISTS!G:H,2,FALSE),"0")</f>
        <v>7</v>
      </c>
      <c r="L5097" s="68">
        <f t="shared" si="251"/>
        <v>7</v>
      </c>
      <c r="M5097" s="134" t="s">
        <v>775</v>
      </c>
      <c r="N5097" s="140" t="str">
        <f>IFERROR(VLOOKUP(M5097,LISTS!G:H,2,FALSE),"0")</f>
        <v>0</v>
      </c>
      <c r="O5097" s="68" t="str">
        <f t="shared" si="252"/>
        <v/>
      </c>
      <c r="P5097" s="117" t="s">
        <v>2720</v>
      </c>
      <c r="Q5097" s="113"/>
      <c r="R5097" s="113"/>
      <c r="S5097" s="113"/>
      <c r="T5097" s="113"/>
      <c r="U5097" s="113"/>
    </row>
    <row r="5098" spans="1:21" s="12" customFormat="1">
      <c r="A5098" s="12" t="str">
        <f>VLOOKUP(C5098,STYLES!$A$1:$R$2088,7,FALSE)</f>
        <v>Fleece</v>
      </c>
      <c r="B5098" s="12" t="str">
        <f>VLOOKUP(C5098,STYLES!$1:$1048576,6,FALSE)</f>
        <v>UltraClub</v>
      </c>
      <c r="C5098" s="136">
        <v>8441</v>
      </c>
      <c r="D5098" s="18"/>
      <c r="E5098" s="12" t="str">
        <f>VLOOKUP(C5098,STYLES!$1:$1048576,12,FALSE)</f>
        <v>UltraClub® Adult Cool &amp; Dry Sport Hooded Fleece</v>
      </c>
      <c r="F5098" s="116" t="s">
        <v>3767</v>
      </c>
      <c r="G5098" s="116" t="s">
        <v>2755</v>
      </c>
      <c r="H5098" s="116" t="s">
        <v>437</v>
      </c>
      <c r="I5098" s="116" t="s">
        <v>178</v>
      </c>
      <c r="J5098" s="113" t="s">
        <v>2764</v>
      </c>
      <c r="K5098" s="139">
        <f>IFERROR(VLOOKUP(J5098,LISTS!G:H,2,FALSE),"0")</f>
        <v>7</v>
      </c>
      <c r="L5098" s="68" t="str">
        <f t="shared" si="251"/>
        <v/>
      </c>
      <c r="M5098" s="134" t="s">
        <v>775</v>
      </c>
      <c r="N5098" s="140" t="str">
        <f>IFERROR(VLOOKUP(M5098,LISTS!G:H,2,FALSE),"0")</f>
        <v>0</v>
      </c>
      <c r="O5098" s="68" t="str">
        <f t="shared" si="252"/>
        <v/>
      </c>
      <c r="P5098" s="117" t="s">
        <v>2720</v>
      </c>
      <c r="Q5098" s="116"/>
      <c r="R5098" s="116"/>
      <c r="S5098" s="116"/>
      <c r="T5098" s="116"/>
      <c r="U5098" s="116" t="s">
        <v>3764</v>
      </c>
    </row>
    <row r="5099" spans="1:21">
      <c r="C5099" s="101"/>
      <c r="F5099" s="113"/>
      <c r="G5099" s="113"/>
      <c r="H5099" s="113"/>
      <c r="I5099" s="113"/>
      <c r="J5099" s="113"/>
      <c r="K5099" s="139"/>
      <c r="L5099" s="81">
        <f>SUM(L5093:L5098)</f>
        <v>28</v>
      </c>
      <c r="M5099" s="134"/>
      <c r="N5099" s="140"/>
      <c r="O5099" s="81">
        <f>SUM(O5093:O5098)</f>
        <v>0</v>
      </c>
      <c r="Q5099" s="113"/>
      <c r="R5099" s="113"/>
      <c r="S5099" s="113"/>
      <c r="T5099" s="113"/>
    </row>
    <row r="5100" spans="1:21">
      <c r="A5100" t="str">
        <f>VLOOKUP(C5100,STYLES!$A$1:$R$2088,7,FALSE)</f>
        <v>Fleece</v>
      </c>
      <c r="B5100" t="str">
        <f>VLOOKUP(C5100,STYLES!$1:$1048576,6,FALSE)</f>
        <v>UltraClub</v>
      </c>
      <c r="C5100" s="101">
        <v>8480</v>
      </c>
      <c r="E5100" t="str">
        <f>VLOOKUP(C5100,STYLES!$1:$1048576,12,FALSE)</f>
        <v>Adult UltraClub® Iceberg Fleece 1/4-Zip Pullover</v>
      </c>
      <c r="F5100" s="113" t="s">
        <v>2978</v>
      </c>
      <c r="G5100" s="113" t="s">
        <v>2763</v>
      </c>
      <c r="H5100" s="113" t="str">
        <f>VLOOKUP(C5100,STYLES!$1:$1048576,9,FALSE)</f>
        <v>Active</v>
      </c>
      <c r="I5100" s="113" t="str">
        <f>VLOOKUP(C5100,STYLES!$1:$1048576,10,FALSE)</f>
        <v>Not Available</v>
      </c>
      <c r="J5100" s="113" t="s">
        <v>2962</v>
      </c>
      <c r="K5100" s="139">
        <f>IFERROR(VLOOKUP(J5100,LISTS!G:H,2,FALSE),"0")</f>
        <v>9</v>
      </c>
      <c r="L5100" s="68">
        <f t="shared" si="251"/>
        <v>9</v>
      </c>
      <c r="M5100" s="134" t="s">
        <v>775</v>
      </c>
      <c r="N5100" s="140" t="str">
        <f>IFERROR(VLOOKUP(M5100,LISTS!G:H,2,FALSE),"0")</f>
        <v>0</v>
      </c>
      <c r="O5100" s="68" t="str">
        <f t="shared" si="252"/>
        <v/>
      </c>
      <c r="P5100" s="117" t="s">
        <v>2720</v>
      </c>
      <c r="Q5100" s="113" t="s">
        <v>3748</v>
      </c>
      <c r="R5100" s="113" t="s">
        <v>775</v>
      </c>
      <c r="S5100" s="113" t="s">
        <v>3749</v>
      </c>
      <c r="T5100" s="113" t="s">
        <v>775</v>
      </c>
    </row>
    <row r="5101" spans="1:21">
      <c r="A5101" t="str">
        <f>VLOOKUP(C5101,STYLES!$A$1:$R$2088,7,FALSE)</f>
        <v>Fleece</v>
      </c>
      <c r="B5101" t="str">
        <f>VLOOKUP(C5101,STYLES!$1:$1048576,6,FALSE)</f>
        <v>UltraClub</v>
      </c>
      <c r="C5101" s="101">
        <v>8480</v>
      </c>
      <c r="E5101" t="str">
        <f>VLOOKUP(C5101,STYLES!$1:$1048576,12,FALSE)</f>
        <v>Adult UltraClub® Iceberg Fleece 1/4-Zip Pullover</v>
      </c>
      <c r="F5101" s="113" t="s">
        <v>3768</v>
      </c>
      <c r="G5101" s="113" t="s">
        <v>2732</v>
      </c>
      <c r="H5101" s="113" t="str">
        <f>VLOOKUP(C5101,STYLES!$1:$1048576,9,FALSE)</f>
        <v>Active</v>
      </c>
      <c r="I5101" s="113" t="str">
        <f>VLOOKUP(C5101,STYLES!$1:$1048576,10,FALSE)</f>
        <v>Not Available</v>
      </c>
      <c r="J5101" s="113" t="s">
        <v>2962</v>
      </c>
      <c r="K5101" s="139">
        <f>IFERROR(VLOOKUP(J5101,LISTS!G:H,2,FALSE),"0")</f>
        <v>9</v>
      </c>
      <c r="L5101" s="68">
        <f t="shared" si="251"/>
        <v>9</v>
      </c>
      <c r="M5101" s="134" t="s">
        <v>775</v>
      </c>
      <c r="N5101" s="140" t="str">
        <f>IFERROR(VLOOKUP(M5101,LISTS!G:H,2,FALSE),"0")</f>
        <v>0</v>
      </c>
      <c r="O5101" s="68" t="str">
        <f t="shared" si="252"/>
        <v/>
      </c>
      <c r="P5101" s="117" t="s">
        <v>2720</v>
      </c>
      <c r="Q5101" s="101">
        <v>115740</v>
      </c>
      <c r="R5101" s="113" t="s">
        <v>775</v>
      </c>
      <c r="S5101" s="113" t="s">
        <v>3623</v>
      </c>
      <c r="T5101" s="113" t="s">
        <v>775</v>
      </c>
    </row>
    <row r="5102" spans="1:21">
      <c r="A5102" t="str">
        <f>VLOOKUP(C5102,STYLES!$A$1:$R$2088,7,FALSE)</f>
        <v>Fleece</v>
      </c>
      <c r="B5102" t="str">
        <f>VLOOKUP(C5102,STYLES!$1:$1048576,6,FALSE)</f>
        <v>UltraClub</v>
      </c>
      <c r="C5102" s="101">
        <v>8480</v>
      </c>
      <c r="E5102" t="str">
        <f>VLOOKUP(C5102,STYLES!$1:$1048576,12,FALSE)</f>
        <v>Adult UltraClub® Iceberg Fleece 1/4-Zip Pullover</v>
      </c>
      <c r="F5102" s="113" t="s">
        <v>2735</v>
      </c>
      <c r="G5102" s="113" t="s">
        <v>2736</v>
      </c>
      <c r="H5102" s="113" t="str">
        <f>VLOOKUP(C5102,STYLES!$1:$1048576,9,FALSE)</f>
        <v>Active</v>
      </c>
      <c r="I5102" s="113" t="str">
        <f>VLOOKUP(C5102,STYLES!$1:$1048576,10,FALSE)</f>
        <v>Not Available</v>
      </c>
      <c r="J5102" s="113" t="s">
        <v>2962</v>
      </c>
      <c r="K5102" s="139">
        <f>IFERROR(VLOOKUP(J5102,LISTS!G:H,2,FALSE),"0")</f>
        <v>9</v>
      </c>
      <c r="L5102" s="68">
        <f t="shared" si="251"/>
        <v>9</v>
      </c>
      <c r="M5102" s="134" t="s">
        <v>775</v>
      </c>
      <c r="N5102" s="140" t="str">
        <f>IFERROR(VLOOKUP(M5102,LISTS!G:H,2,FALSE),"0")</f>
        <v>0</v>
      </c>
      <c r="O5102" s="68" t="str">
        <f t="shared" si="252"/>
        <v/>
      </c>
      <c r="P5102" s="117" t="s">
        <v>2720</v>
      </c>
      <c r="Q5102" s="113"/>
      <c r="R5102" s="113"/>
      <c r="S5102" s="113"/>
      <c r="T5102" s="113"/>
    </row>
    <row r="5103" spans="1:21">
      <c r="A5103" t="str">
        <f>VLOOKUP(C5103,STYLES!$A$1:$R$2088,7,FALSE)</f>
        <v>Fleece</v>
      </c>
      <c r="B5103" t="str">
        <f>VLOOKUP(C5103,STYLES!$1:$1048576,6,FALSE)</f>
        <v>UltraClub</v>
      </c>
      <c r="C5103" s="101">
        <v>8480</v>
      </c>
      <c r="E5103" t="str">
        <f>VLOOKUP(C5103,STYLES!$1:$1048576,12,FALSE)</f>
        <v>Adult UltraClub® Iceberg Fleece 1/4-Zip Pullover</v>
      </c>
      <c r="F5103" s="113" t="s">
        <v>2739</v>
      </c>
      <c r="G5103" s="113" t="s">
        <v>2740</v>
      </c>
      <c r="H5103" s="113" t="str">
        <f>VLOOKUP(C5103,STYLES!$1:$1048576,9,FALSE)</f>
        <v>Active</v>
      </c>
      <c r="I5103" s="113" t="str">
        <f>VLOOKUP(C5103,STYLES!$1:$1048576,10,FALSE)</f>
        <v>Not Available</v>
      </c>
      <c r="J5103" s="113" t="s">
        <v>2962</v>
      </c>
      <c r="K5103" s="139">
        <f>IFERROR(VLOOKUP(J5103,LISTS!G:H,2,FALSE),"0")</f>
        <v>9</v>
      </c>
      <c r="L5103" s="68">
        <f t="shared" si="251"/>
        <v>9</v>
      </c>
      <c r="M5103" s="134" t="s">
        <v>775</v>
      </c>
      <c r="N5103" s="140" t="str">
        <f>IFERROR(VLOOKUP(M5103,LISTS!G:H,2,FALSE),"0")</f>
        <v>0</v>
      </c>
      <c r="O5103" s="68" t="str">
        <f t="shared" si="252"/>
        <v/>
      </c>
      <c r="P5103" s="117" t="s">
        <v>2720</v>
      </c>
      <c r="Q5103" s="113" t="s">
        <v>2741</v>
      </c>
      <c r="R5103" s="113" t="s">
        <v>775</v>
      </c>
      <c r="S5103" s="113" t="s">
        <v>2742</v>
      </c>
      <c r="T5103" s="113" t="s">
        <v>775</v>
      </c>
    </row>
    <row r="5104" spans="1:21">
      <c r="A5104" t="str">
        <f>VLOOKUP(C5104,STYLES!$A$1:$R$2088,7,FALSE)</f>
        <v>Fleece</v>
      </c>
      <c r="B5104" t="str">
        <f>VLOOKUP(C5104,STYLES!$1:$1048576,6,FALSE)</f>
        <v>UltraClub</v>
      </c>
      <c r="C5104" s="101">
        <v>8480</v>
      </c>
      <c r="E5104" t="str">
        <f>VLOOKUP(C5104,STYLES!$1:$1048576,12,FALSE)</f>
        <v>Adult UltraClub® Iceberg Fleece 1/4-Zip Pullover</v>
      </c>
      <c r="F5104" s="113" t="s">
        <v>2754</v>
      </c>
      <c r="G5104" s="113" t="s">
        <v>2755</v>
      </c>
      <c r="H5104" s="113" t="str">
        <f>VLOOKUP(C5104,STYLES!$1:$1048576,9,FALSE)</f>
        <v>Active</v>
      </c>
      <c r="I5104" s="113" t="str">
        <f>VLOOKUP(C5104,STYLES!$1:$1048576,10,FALSE)</f>
        <v>Not Available</v>
      </c>
      <c r="J5104" s="113" t="s">
        <v>2962</v>
      </c>
      <c r="K5104" s="139">
        <f>IFERROR(VLOOKUP(J5104,LISTS!G:H,2,FALSE),"0")</f>
        <v>9</v>
      </c>
      <c r="L5104" s="68">
        <f t="shared" si="251"/>
        <v>9</v>
      </c>
      <c r="M5104" s="134" t="s">
        <v>775</v>
      </c>
      <c r="N5104" s="140" t="str">
        <f>IFERROR(VLOOKUP(M5104,LISTS!G:H,2,FALSE),"0")</f>
        <v>0</v>
      </c>
      <c r="O5104" s="68" t="str">
        <f t="shared" si="252"/>
        <v/>
      </c>
      <c r="P5104" s="117" t="s">
        <v>2720</v>
      </c>
      <c r="Q5104" s="113" t="s">
        <v>3003</v>
      </c>
      <c r="R5104" s="113" t="s">
        <v>775</v>
      </c>
      <c r="S5104" s="113" t="s">
        <v>3004</v>
      </c>
      <c r="T5104" s="113" t="s">
        <v>775</v>
      </c>
    </row>
    <row r="5105" spans="1:20">
      <c r="A5105" t="str">
        <f>VLOOKUP(C5105,STYLES!$A$1:$R$2088,7,FALSE)</f>
        <v>Fleece</v>
      </c>
      <c r="B5105" t="str">
        <f>VLOOKUP(C5105,STYLES!$1:$1048576,6,FALSE)</f>
        <v>UltraClub</v>
      </c>
      <c r="C5105" s="101">
        <v>8480</v>
      </c>
      <c r="E5105" t="str">
        <f>VLOOKUP(C5105,STYLES!$1:$1048576,12,FALSE)</f>
        <v>Adult UltraClub® Iceberg Fleece 1/4-Zip Pullover</v>
      </c>
      <c r="F5105" s="113" t="s">
        <v>3750</v>
      </c>
      <c r="G5105" s="113" t="s">
        <v>2809</v>
      </c>
      <c r="H5105" s="113" t="str">
        <f>VLOOKUP(C5105,STYLES!$1:$1048576,9,FALSE)</f>
        <v>Active</v>
      </c>
      <c r="I5105" s="113" t="str">
        <f>VLOOKUP(C5105,STYLES!$1:$1048576,10,FALSE)</f>
        <v>Not Available</v>
      </c>
      <c r="J5105" s="113" t="s">
        <v>2962</v>
      </c>
      <c r="K5105" s="139">
        <f>IFERROR(VLOOKUP(J5105,LISTS!G:H,2,FALSE),"0")</f>
        <v>9</v>
      </c>
      <c r="L5105" s="68">
        <f t="shared" si="251"/>
        <v>9</v>
      </c>
      <c r="M5105" s="134" t="s">
        <v>775</v>
      </c>
      <c r="N5105" s="140" t="str">
        <f>IFERROR(VLOOKUP(M5105,LISTS!G:H,2,FALSE),"0")</f>
        <v>0</v>
      </c>
      <c r="O5105" s="68" t="str">
        <f t="shared" si="252"/>
        <v/>
      </c>
      <c r="P5105" s="117" t="s">
        <v>2720</v>
      </c>
      <c r="Q5105" s="113" t="s">
        <v>3751</v>
      </c>
      <c r="R5105" s="113" t="s">
        <v>775</v>
      </c>
      <c r="S5105" s="113" t="s">
        <v>3752</v>
      </c>
      <c r="T5105" s="113" t="s">
        <v>775</v>
      </c>
    </row>
    <row r="5106" spans="1:20">
      <c r="C5106" s="101"/>
      <c r="F5106" s="113"/>
      <c r="G5106" s="113"/>
      <c r="H5106" s="113"/>
      <c r="I5106" s="113"/>
      <c r="J5106" s="113"/>
      <c r="K5106" s="139"/>
      <c r="L5106" s="81">
        <f>SUM(L5100:L5105)</f>
        <v>54</v>
      </c>
      <c r="M5106" s="134"/>
      <c r="N5106" s="140"/>
      <c r="O5106" s="81">
        <f>SUM(O5100:O5105)</f>
        <v>0</v>
      </c>
      <c r="Q5106" s="113"/>
      <c r="R5106" s="113"/>
      <c r="S5106" s="113"/>
      <c r="T5106" s="113"/>
    </row>
    <row r="5107" spans="1:20">
      <c r="A5107" t="str">
        <f>VLOOKUP(C5107,STYLES!$A$1:$R$2088,7,FALSE)</f>
        <v>Fleece</v>
      </c>
      <c r="B5107" t="str">
        <f>VLOOKUP(C5107,STYLES!$1:$1048576,6,FALSE)</f>
        <v>UltraClub</v>
      </c>
      <c r="C5107" s="101">
        <v>8481</v>
      </c>
      <c r="E5107" t="str">
        <f>VLOOKUP(C5107,STYLES!$1:$1048576,12,FALSE)</f>
        <v>Ladies' UltraClub® Iceberg Fleece Full-Zip Jacket</v>
      </c>
      <c r="F5107" s="113" t="s">
        <v>2718</v>
      </c>
      <c r="G5107" s="113" t="s">
        <v>2718</v>
      </c>
      <c r="H5107" s="113" t="str">
        <f>VLOOKUP(C5107,STYLES!$1:$1048576,9,FALSE)</f>
        <v>Active</v>
      </c>
      <c r="I5107" s="113" t="str">
        <f>VLOOKUP(C5107,STYLES!$1:$1048576,10,FALSE)</f>
        <v>Not Available</v>
      </c>
      <c r="J5107" s="113" t="s">
        <v>2824</v>
      </c>
      <c r="K5107" s="139">
        <f>IFERROR(VLOOKUP(J5107,LISTS!G:H,2,FALSE),"0")</f>
        <v>5</v>
      </c>
      <c r="L5107" s="68">
        <f t="shared" si="251"/>
        <v>5</v>
      </c>
      <c r="M5107" s="134" t="s">
        <v>775</v>
      </c>
      <c r="N5107" s="140" t="str">
        <f>IFERROR(VLOOKUP(M5107,LISTS!G:H,2,FALSE),"0")</f>
        <v>0</v>
      </c>
      <c r="O5107" s="68" t="str">
        <f t="shared" si="252"/>
        <v/>
      </c>
      <c r="P5107" s="117" t="s">
        <v>2720</v>
      </c>
      <c r="Q5107" s="113" t="s">
        <v>2850</v>
      </c>
      <c r="R5107" s="113" t="s">
        <v>775</v>
      </c>
      <c r="S5107" s="113" t="s">
        <v>2722</v>
      </c>
      <c r="T5107" s="113" t="s">
        <v>775</v>
      </c>
    </row>
    <row r="5108" spans="1:20">
      <c r="A5108" t="str">
        <f>VLOOKUP(C5108,STYLES!$A$1:$R$2088,7,FALSE)</f>
        <v>Fleece</v>
      </c>
      <c r="B5108" t="str">
        <f>VLOOKUP(C5108,STYLES!$1:$1048576,6,FALSE)</f>
        <v>UltraClub</v>
      </c>
      <c r="C5108" s="101">
        <v>8481</v>
      </c>
      <c r="E5108" t="str">
        <f>VLOOKUP(C5108,STYLES!$1:$1048576,12,FALSE)</f>
        <v>Ladies' UltraClub® Iceberg Fleece Full-Zip Jacket</v>
      </c>
      <c r="F5108" s="113" t="s">
        <v>3769</v>
      </c>
      <c r="G5108" s="113" t="s">
        <v>2751</v>
      </c>
      <c r="H5108" s="113" t="str">
        <f>VLOOKUP(C5108,STYLES!$1:$1048576,9,FALSE)</f>
        <v>Active</v>
      </c>
      <c r="I5108" s="113" t="str">
        <f>VLOOKUP(C5108,STYLES!$1:$1048576,10,FALSE)</f>
        <v>Not Available</v>
      </c>
      <c r="J5108" s="113" t="s">
        <v>2824</v>
      </c>
      <c r="K5108" s="139">
        <f>IFERROR(VLOOKUP(J5108,LISTS!G:H,2,FALSE),"0")</f>
        <v>5</v>
      </c>
      <c r="L5108" s="68">
        <f t="shared" si="251"/>
        <v>5</v>
      </c>
      <c r="M5108" s="134" t="s">
        <v>775</v>
      </c>
      <c r="N5108" s="140" t="str">
        <f>IFERROR(VLOOKUP(M5108,LISTS!G:H,2,FALSE),"0")</f>
        <v>0</v>
      </c>
      <c r="O5108" s="68" t="str">
        <f t="shared" si="252"/>
        <v/>
      </c>
      <c r="P5108" s="117" t="s">
        <v>2720</v>
      </c>
      <c r="Q5108" s="113" t="s">
        <v>3770</v>
      </c>
      <c r="R5108" s="113" t="s">
        <v>775</v>
      </c>
      <c r="S5108" s="113" t="s">
        <v>3771</v>
      </c>
      <c r="T5108" s="113" t="s">
        <v>775</v>
      </c>
    </row>
    <row r="5109" spans="1:20">
      <c r="A5109" t="str">
        <f>VLOOKUP(C5109,STYLES!$A$1:$R$2088,7,FALSE)</f>
        <v>Fleece</v>
      </c>
      <c r="B5109" t="str">
        <f>VLOOKUP(C5109,STYLES!$1:$1048576,6,FALSE)</f>
        <v>UltraClub</v>
      </c>
      <c r="C5109" s="101">
        <v>8481</v>
      </c>
      <c r="E5109" t="str">
        <f>VLOOKUP(C5109,STYLES!$1:$1048576,12,FALSE)</f>
        <v>Ladies' UltraClub® Iceberg Fleece Full-Zip Jacket</v>
      </c>
      <c r="F5109" s="113" t="s">
        <v>2978</v>
      </c>
      <c r="G5109" s="113" t="s">
        <v>2763</v>
      </c>
      <c r="H5109" s="113" t="str">
        <f>VLOOKUP(C5109,STYLES!$1:$1048576,9,FALSE)</f>
        <v>Active</v>
      </c>
      <c r="I5109" s="113" t="str">
        <f>VLOOKUP(C5109,STYLES!$1:$1048576,10,FALSE)</f>
        <v>Not Available</v>
      </c>
      <c r="J5109" s="113" t="s">
        <v>2824</v>
      </c>
      <c r="K5109" s="139">
        <f>IFERROR(VLOOKUP(J5109,LISTS!G:H,2,FALSE),"0")</f>
        <v>5</v>
      </c>
      <c r="L5109" s="68">
        <f t="shared" si="251"/>
        <v>5</v>
      </c>
      <c r="M5109" s="134" t="s">
        <v>775</v>
      </c>
      <c r="N5109" s="140" t="str">
        <f>IFERROR(VLOOKUP(M5109,LISTS!G:H,2,FALSE),"0")</f>
        <v>0</v>
      </c>
      <c r="O5109" s="68" t="str">
        <f t="shared" si="252"/>
        <v/>
      </c>
      <c r="P5109" s="117" t="s">
        <v>2720</v>
      </c>
      <c r="Q5109" s="113" t="s">
        <v>3748</v>
      </c>
      <c r="R5109" s="113" t="s">
        <v>775</v>
      </c>
      <c r="S5109" s="113" t="s">
        <v>3749</v>
      </c>
      <c r="T5109" s="113" t="s">
        <v>775</v>
      </c>
    </row>
    <row r="5110" spans="1:20">
      <c r="A5110" t="str">
        <f>VLOOKUP(C5110,STYLES!$A$1:$R$2088,7,FALSE)</f>
        <v>Fleece</v>
      </c>
      <c r="B5110" t="str">
        <f>VLOOKUP(C5110,STYLES!$1:$1048576,6,FALSE)</f>
        <v>UltraClub</v>
      </c>
      <c r="C5110" s="101">
        <v>8481</v>
      </c>
      <c r="E5110" t="str">
        <f>VLOOKUP(C5110,STYLES!$1:$1048576,12,FALSE)</f>
        <v>Ladies' UltraClub® Iceberg Fleece Full-Zip Jacket</v>
      </c>
      <c r="F5110" s="113" t="s">
        <v>2735</v>
      </c>
      <c r="G5110" s="113" t="s">
        <v>2736</v>
      </c>
      <c r="H5110" s="113" t="str">
        <f>VLOOKUP(C5110,STYLES!$1:$1048576,9,FALSE)</f>
        <v>Active</v>
      </c>
      <c r="I5110" s="113" t="str">
        <f>VLOOKUP(C5110,STYLES!$1:$1048576,10,FALSE)</f>
        <v>Not Available</v>
      </c>
      <c r="J5110" s="113" t="s">
        <v>2824</v>
      </c>
      <c r="K5110" s="139">
        <f>IFERROR(VLOOKUP(J5110,LISTS!G:H,2,FALSE),"0")</f>
        <v>5</v>
      </c>
      <c r="L5110" s="68">
        <f t="shared" si="251"/>
        <v>5</v>
      </c>
      <c r="M5110" s="134" t="s">
        <v>775</v>
      </c>
      <c r="N5110" s="140" t="str">
        <f>IFERROR(VLOOKUP(M5110,LISTS!G:H,2,FALSE),"0")</f>
        <v>0</v>
      </c>
      <c r="O5110" s="68" t="str">
        <f t="shared" si="252"/>
        <v/>
      </c>
      <c r="P5110" s="117" t="s">
        <v>2720</v>
      </c>
      <c r="Q5110" s="113"/>
      <c r="R5110" s="113"/>
      <c r="S5110" s="113"/>
      <c r="T5110" s="113"/>
    </row>
    <row r="5111" spans="1:20">
      <c r="A5111" t="str">
        <f>VLOOKUP(C5111,STYLES!$A$1:$R$2088,7,FALSE)</f>
        <v>Fleece</v>
      </c>
      <c r="B5111" t="str">
        <f>VLOOKUP(C5111,STYLES!$1:$1048576,6,FALSE)</f>
        <v>UltraClub</v>
      </c>
      <c r="C5111" s="101">
        <v>8481</v>
      </c>
      <c r="E5111" t="str">
        <f>VLOOKUP(C5111,STYLES!$1:$1048576,12,FALSE)</f>
        <v>Ladies' UltraClub® Iceberg Fleece Full-Zip Jacket</v>
      </c>
      <c r="F5111" s="113" t="s">
        <v>3772</v>
      </c>
      <c r="G5111" s="113" t="s">
        <v>2893</v>
      </c>
      <c r="H5111" s="113" t="str">
        <f>VLOOKUP(C5111,STYLES!$1:$1048576,9,FALSE)</f>
        <v>Active</v>
      </c>
      <c r="I5111" s="113" t="str">
        <f>VLOOKUP(C5111,STYLES!$1:$1048576,10,FALSE)</f>
        <v>Not Available</v>
      </c>
      <c r="J5111" s="113" t="s">
        <v>2824</v>
      </c>
      <c r="K5111" s="139">
        <f>IFERROR(VLOOKUP(J5111,LISTS!G:H,2,FALSE),"0")</f>
        <v>5</v>
      </c>
      <c r="L5111" s="68">
        <f t="shared" si="251"/>
        <v>5</v>
      </c>
      <c r="M5111" s="134" t="s">
        <v>775</v>
      </c>
      <c r="N5111" s="140" t="str">
        <f>IFERROR(VLOOKUP(M5111,LISTS!G:H,2,FALSE),"0")</f>
        <v>0</v>
      </c>
      <c r="O5111" s="68" t="str">
        <f t="shared" si="252"/>
        <v/>
      </c>
      <c r="P5111" s="117" t="s">
        <v>2720</v>
      </c>
      <c r="Q5111" s="113" t="s">
        <v>3773</v>
      </c>
      <c r="R5111" s="113" t="s">
        <v>775</v>
      </c>
      <c r="S5111" s="113" t="s">
        <v>3774</v>
      </c>
      <c r="T5111" s="113" t="s">
        <v>775</v>
      </c>
    </row>
    <row r="5112" spans="1:20">
      <c r="A5112" t="str">
        <f>VLOOKUP(C5112,STYLES!$A$1:$R$2088,7,FALSE)</f>
        <v>Fleece</v>
      </c>
      <c r="B5112" t="str">
        <f>VLOOKUP(C5112,STYLES!$1:$1048576,6,FALSE)</f>
        <v>UltraClub</v>
      </c>
      <c r="C5112" s="101">
        <v>8481</v>
      </c>
      <c r="E5112" t="str">
        <f>VLOOKUP(C5112,STYLES!$1:$1048576,12,FALSE)</f>
        <v>Ladies' UltraClub® Iceberg Fleece Full-Zip Jacket</v>
      </c>
      <c r="F5112" s="113" t="s">
        <v>2739</v>
      </c>
      <c r="G5112" s="113" t="s">
        <v>2740</v>
      </c>
      <c r="H5112" s="113" t="str">
        <f>VLOOKUP(C5112,STYLES!$1:$1048576,9,FALSE)</f>
        <v>Active</v>
      </c>
      <c r="I5112" s="113" t="str">
        <f>VLOOKUP(C5112,STYLES!$1:$1048576,10,FALSE)</f>
        <v>Not Available</v>
      </c>
      <c r="J5112" s="113" t="s">
        <v>2824</v>
      </c>
      <c r="K5112" s="139">
        <f>IFERROR(VLOOKUP(J5112,LISTS!G:H,2,FALSE),"0")</f>
        <v>5</v>
      </c>
      <c r="L5112" s="68">
        <f t="shared" si="251"/>
        <v>5</v>
      </c>
      <c r="M5112" s="134" t="s">
        <v>775</v>
      </c>
      <c r="N5112" s="140" t="str">
        <f>IFERROR(VLOOKUP(M5112,LISTS!G:H,2,FALSE),"0")</f>
        <v>0</v>
      </c>
      <c r="O5112" s="68" t="str">
        <f t="shared" si="252"/>
        <v/>
      </c>
      <c r="P5112" s="117" t="s">
        <v>2720</v>
      </c>
      <c r="Q5112" s="113" t="s">
        <v>2741</v>
      </c>
      <c r="R5112" s="113" t="s">
        <v>775</v>
      </c>
      <c r="S5112" s="113" t="s">
        <v>2742</v>
      </c>
      <c r="T5112" s="113" t="s">
        <v>775</v>
      </c>
    </row>
    <row r="5113" spans="1:20">
      <c r="A5113" t="str">
        <f>VLOOKUP(C5113,STYLES!$A$1:$R$2088,7,FALSE)</f>
        <v>Fleece</v>
      </c>
      <c r="B5113" t="str">
        <f>VLOOKUP(C5113,STYLES!$1:$1048576,6,FALSE)</f>
        <v>UltraClub</v>
      </c>
      <c r="C5113" s="101">
        <v>8481</v>
      </c>
      <c r="E5113" t="str">
        <f>VLOOKUP(C5113,STYLES!$1:$1048576,12,FALSE)</f>
        <v>Ladies' UltraClub® Iceberg Fleece Full-Zip Jacket</v>
      </c>
      <c r="F5113" s="113" t="s">
        <v>2800</v>
      </c>
      <c r="G5113" s="113" t="s">
        <v>2801</v>
      </c>
      <c r="H5113" s="113" t="str">
        <f>VLOOKUP(C5113,STYLES!$1:$1048576,9,FALSE)</f>
        <v>Active</v>
      </c>
      <c r="I5113" s="113" t="str">
        <f>VLOOKUP(C5113,STYLES!$1:$1048576,10,FALSE)</f>
        <v>Not Available</v>
      </c>
      <c r="J5113" s="113" t="s">
        <v>2824</v>
      </c>
      <c r="K5113" s="139">
        <f>IFERROR(VLOOKUP(J5113,LISTS!G:H,2,FALSE),"0")</f>
        <v>5</v>
      </c>
      <c r="L5113" s="68">
        <f t="shared" si="251"/>
        <v>5</v>
      </c>
      <c r="M5113" s="134" t="s">
        <v>775</v>
      </c>
      <c r="N5113" s="140" t="str">
        <f>IFERROR(VLOOKUP(M5113,LISTS!G:H,2,FALSE),"0")</f>
        <v>0</v>
      </c>
      <c r="O5113" s="68" t="str">
        <f t="shared" si="252"/>
        <v/>
      </c>
      <c r="P5113" s="117" t="s">
        <v>2720</v>
      </c>
      <c r="Q5113" s="113" t="s">
        <v>3775</v>
      </c>
      <c r="R5113" s="113" t="s">
        <v>775</v>
      </c>
      <c r="S5113" s="113" t="s">
        <v>3776</v>
      </c>
      <c r="T5113" s="113" t="s">
        <v>775</v>
      </c>
    </row>
    <row r="5114" spans="1:20">
      <c r="A5114" t="str">
        <f>VLOOKUP(C5114,STYLES!$A$1:$R$2088,7,FALSE)</f>
        <v>Fleece</v>
      </c>
      <c r="B5114" t="str">
        <f>VLOOKUP(C5114,STYLES!$1:$1048576,6,FALSE)</f>
        <v>UltraClub</v>
      </c>
      <c r="C5114" s="101">
        <v>8481</v>
      </c>
      <c r="E5114" t="str">
        <f>VLOOKUP(C5114,STYLES!$1:$1048576,12,FALSE)</f>
        <v>Ladies' UltraClub® Iceberg Fleece Full-Zip Jacket</v>
      </c>
      <c r="F5114" s="113" t="s">
        <v>2754</v>
      </c>
      <c r="G5114" s="113" t="s">
        <v>2755</v>
      </c>
      <c r="H5114" s="113" t="str">
        <f>VLOOKUP(C5114,STYLES!$1:$1048576,9,FALSE)</f>
        <v>Active</v>
      </c>
      <c r="I5114" s="113" t="str">
        <f>VLOOKUP(C5114,STYLES!$1:$1048576,10,FALSE)</f>
        <v>Not Available</v>
      </c>
      <c r="J5114" s="113" t="s">
        <v>2824</v>
      </c>
      <c r="K5114" s="139">
        <f>IFERROR(VLOOKUP(J5114,LISTS!G:H,2,FALSE),"0")</f>
        <v>5</v>
      </c>
      <c r="L5114" s="68">
        <f t="shared" si="251"/>
        <v>5</v>
      </c>
      <c r="M5114" s="134" t="s">
        <v>775</v>
      </c>
      <c r="N5114" s="140" t="str">
        <f>IFERROR(VLOOKUP(M5114,LISTS!G:H,2,FALSE),"0")</f>
        <v>0</v>
      </c>
      <c r="O5114" s="68" t="str">
        <f t="shared" si="252"/>
        <v/>
      </c>
      <c r="P5114" s="117" t="s">
        <v>2720</v>
      </c>
      <c r="Q5114" s="113" t="s">
        <v>3003</v>
      </c>
      <c r="R5114" s="113" t="s">
        <v>775</v>
      </c>
      <c r="S5114" s="113" t="s">
        <v>3004</v>
      </c>
      <c r="T5114" s="113" t="s">
        <v>775</v>
      </c>
    </row>
    <row r="5115" spans="1:20">
      <c r="A5115" t="str">
        <f>VLOOKUP(C5115,STYLES!$A$1:$R$2088,7,FALSE)</f>
        <v>Fleece</v>
      </c>
      <c r="B5115" t="str">
        <f>VLOOKUP(C5115,STYLES!$1:$1048576,6,FALSE)</f>
        <v>UltraClub</v>
      </c>
      <c r="C5115" s="101">
        <v>8481</v>
      </c>
      <c r="E5115" t="str">
        <f>VLOOKUP(C5115,STYLES!$1:$1048576,12,FALSE)</f>
        <v>Ladies' UltraClub® Iceberg Fleece Full-Zip Jacket</v>
      </c>
      <c r="F5115" s="113" t="s">
        <v>3551</v>
      </c>
      <c r="G5115" s="113" t="s">
        <v>2743</v>
      </c>
      <c r="H5115" s="113" t="str">
        <f>VLOOKUP(C5115,STYLES!$1:$1048576,9,FALSE)</f>
        <v>Active</v>
      </c>
      <c r="I5115" s="113" t="str">
        <f>VLOOKUP(C5115,STYLES!$1:$1048576,10,FALSE)</f>
        <v>Not Available</v>
      </c>
      <c r="J5115" s="113" t="s">
        <v>2824</v>
      </c>
      <c r="K5115" s="139">
        <f>IFERROR(VLOOKUP(J5115,LISTS!G:H,2,FALSE),"0")</f>
        <v>5</v>
      </c>
      <c r="L5115" s="68">
        <f t="shared" si="251"/>
        <v>5</v>
      </c>
      <c r="M5115" s="134" t="s">
        <v>775</v>
      </c>
      <c r="N5115" s="140" t="str">
        <f>IFERROR(VLOOKUP(M5115,LISTS!G:H,2,FALSE),"0")</f>
        <v>0</v>
      </c>
      <c r="O5115" s="68" t="str">
        <f t="shared" si="252"/>
        <v/>
      </c>
      <c r="P5115" s="117" t="s">
        <v>2720</v>
      </c>
      <c r="Q5115" s="113"/>
      <c r="R5115" s="113"/>
      <c r="S5115" s="113"/>
      <c r="T5115" s="113"/>
    </row>
    <row r="5116" spans="1:20">
      <c r="C5116" s="101"/>
      <c r="F5116" s="113"/>
      <c r="G5116" s="113"/>
      <c r="H5116" s="113"/>
      <c r="I5116" s="113"/>
      <c r="J5116" s="113"/>
      <c r="K5116" s="139"/>
      <c r="L5116" s="81">
        <f>SUM(L5107:L5115)</f>
        <v>45</v>
      </c>
      <c r="M5116" s="134"/>
      <c r="N5116" s="140"/>
      <c r="O5116" s="81">
        <f>SUM(O5107:O5115)</f>
        <v>0</v>
      </c>
      <c r="Q5116" s="113"/>
      <c r="R5116" s="113"/>
      <c r="S5116" s="113"/>
      <c r="T5116" s="113"/>
    </row>
    <row r="5117" spans="1:20">
      <c r="A5117" t="str">
        <f>VLOOKUP(C5117,STYLES!$A$1:$R$2088,7,FALSE)</f>
        <v>Fleece</v>
      </c>
      <c r="B5117" t="str">
        <f>VLOOKUP(C5117,STYLES!$1:$1048576,6,FALSE)</f>
        <v>UltraClub</v>
      </c>
      <c r="C5117" s="101">
        <v>8485</v>
      </c>
      <c r="E5117" t="str">
        <f>VLOOKUP(C5117,STYLES!$1:$1048576,12,FALSE)</f>
        <v>Men's UltraClub® Iceberg Fleece Full-Zip Jacket</v>
      </c>
      <c r="F5117" s="113" t="s">
        <v>2718</v>
      </c>
      <c r="G5117" s="113" t="s">
        <v>2718</v>
      </c>
      <c r="H5117" s="113" t="str">
        <f>VLOOKUP(C5117,STYLES!$1:$1048576,9,FALSE)</f>
        <v>Active</v>
      </c>
      <c r="I5117" s="113" t="str">
        <f>VLOOKUP(C5117,STYLES!$1:$1048576,10,FALSE)</f>
        <v>Not Available</v>
      </c>
      <c r="J5117" s="113" t="s">
        <v>2962</v>
      </c>
      <c r="K5117" s="139">
        <f>IFERROR(VLOOKUP(J5117,LISTS!G:H,2,FALSE),"0")</f>
        <v>9</v>
      </c>
      <c r="L5117" s="68">
        <f t="shared" si="251"/>
        <v>9</v>
      </c>
      <c r="M5117" s="134" t="s">
        <v>775</v>
      </c>
      <c r="N5117" s="140" t="str">
        <f>IFERROR(VLOOKUP(M5117,LISTS!G:H,2,FALSE),"0")</f>
        <v>0</v>
      </c>
      <c r="O5117" s="68" t="str">
        <f t="shared" si="252"/>
        <v/>
      </c>
      <c r="P5117" s="117" t="s">
        <v>2720</v>
      </c>
      <c r="Q5117" s="113" t="s">
        <v>2850</v>
      </c>
      <c r="R5117" s="113" t="s">
        <v>775</v>
      </c>
      <c r="S5117" s="113" t="s">
        <v>2722</v>
      </c>
      <c r="T5117" s="113" t="s">
        <v>775</v>
      </c>
    </row>
    <row r="5118" spans="1:20">
      <c r="A5118" t="str">
        <f>VLOOKUP(C5118,STYLES!$A$1:$R$2088,7,FALSE)</f>
        <v>Fleece</v>
      </c>
      <c r="B5118" t="str">
        <f>VLOOKUP(C5118,STYLES!$1:$1048576,6,FALSE)</f>
        <v>UltraClub</v>
      </c>
      <c r="C5118" s="101">
        <v>8485</v>
      </c>
      <c r="E5118" t="str">
        <f>VLOOKUP(C5118,STYLES!$1:$1048576,12,FALSE)</f>
        <v>Men's UltraClub® Iceberg Fleece Full-Zip Jacket</v>
      </c>
      <c r="F5118" s="113" t="s">
        <v>2978</v>
      </c>
      <c r="G5118" s="113" t="s">
        <v>2763</v>
      </c>
      <c r="H5118" s="113" t="str">
        <f>VLOOKUP(C5118,STYLES!$1:$1048576,9,FALSE)</f>
        <v>Active</v>
      </c>
      <c r="I5118" s="113" t="str">
        <f>VLOOKUP(C5118,STYLES!$1:$1048576,10,FALSE)</f>
        <v>Not Available</v>
      </c>
      <c r="J5118" s="113" t="s">
        <v>2962</v>
      </c>
      <c r="K5118" s="139">
        <f>IFERROR(VLOOKUP(J5118,LISTS!G:H,2,FALSE),"0")</f>
        <v>9</v>
      </c>
      <c r="L5118" s="68">
        <f t="shared" si="251"/>
        <v>9</v>
      </c>
      <c r="M5118" s="134" t="s">
        <v>775</v>
      </c>
      <c r="N5118" s="140" t="str">
        <f>IFERROR(VLOOKUP(M5118,LISTS!G:H,2,FALSE),"0")</f>
        <v>0</v>
      </c>
      <c r="O5118" s="68" t="str">
        <f t="shared" si="252"/>
        <v/>
      </c>
      <c r="P5118" s="117" t="s">
        <v>2720</v>
      </c>
      <c r="Q5118" s="113" t="s">
        <v>3748</v>
      </c>
      <c r="R5118" s="113" t="s">
        <v>775</v>
      </c>
      <c r="S5118" s="113" t="s">
        <v>3749</v>
      </c>
      <c r="T5118" s="113" t="s">
        <v>775</v>
      </c>
    </row>
    <row r="5119" spans="1:20">
      <c r="A5119" t="str">
        <f>VLOOKUP(C5119,STYLES!$A$1:$R$2088,7,FALSE)</f>
        <v>Fleece</v>
      </c>
      <c r="B5119" t="str">
        <f>VLOOKUP(C5119,STYLES!$1:$1048576,6,FALSE)</f>
        <v>UltraClub</v>
      </c>
      <c r="C5119" s="101">
        <v>8485</v>
      </c>
      <c r="E5119" t="str">
        <f>VLOOKUP(C5119,STYLES!$1:$1048576,12,FALSE)</f>
        <v>Men's UltraClub® Iceberg Fleece Full-Zip Jacket</v>
      </c>
      <c r="F5119" s="113" t="s">
        <v>3768</v>
      </c>
      <c r="G5119" s="113" t="s">
        <v>2732</v>
      </c>
      <c r="H5119" s="113" t="str">
        <f>VLOOKUP(C5119,STYLES!$1:$1048576,9,FALSE)</f>
        <v>Active</v>
      </c>
      <c r="I5119" s="113" t="str">
        <f>VLOOKUP(C5119,STYLES!$1:$1048576,10,FALSE)</f>
        <v>Not Available</v>
      </c>
      <c r="J5119" s="113" t="s">
        <v>2962</v>
      </c>
      <c r="K5119" s="139">
        <f>IFERROR(VLOOKUP(J5119,LISTS!G:H,2,FALSE),"0")</f>
        <v>9</v>
      </c>
      <c r="L5119" s="68">
        <f t="shared" si="251"/>
        <v>9</v>
      </c>
      <c r="M5119" s="134" t="s">
        <v>775</v>
      </c>
      <c r="N5119" s="140" t="str">
        <f>IFERROR(VLOOKUP(M5119,LISTS!G:H,2,FALSE),"0")</f>
        <v>0</v>
      </c>
      <c r="O5119" s="68" t="str">
        <f t="shared" si="252"/>
        <v/>
      </c>
      <c r="P5119" s="117" t="s">
        <v>2720</v>
      </c>
      <c r="Q5119" s="101">
        <v>115740</v>
      </c>
      <c r="R5119" s="113" t="s">
        <v>775</v>
      </c>
      <c r="S5119" s="113" t="s">
        <v>3623</v>
      </c>
      <c r="T5119" s="113" t="s">
        <v>775</v>
      </c>
    </row>
    <row r="5120" spans="1:20">
      <c r="A5120" t="str">
        <f>VLOOKUP(C5120,STYLES!$A$1:$R$2088,7,FALSE)</f>
        <v>Fleece</v>
      </c>
      <c r="B5120" t="str">
        <f>VLOOKUP(C5120,STYLES!$1:$1048576,6,FALSE)</f>
        <v>UltraClub</v>
      </c>
      <c r="C5120" s="101">
        <v>8485</v>
      </c>
      <c r="E5120" t="str">
        <f>VLOOKUP(C5120,STYLES!$1:$1048576,12,FALSE)</f>
        <v>Men's UltraClub® Iceberg Fleece Full-Zip Jacket</v>
      </c>
      <c r="F5120" s="113" t="s">
        <v>2735</v>
      </c>
      <c r="G5120" s="113" t="s">
        <v>2736</v>
      </c>
      <c r="H5120" s="113" t="str">
        <f>VLOOKUP(C5120,STYLES!$1:$1048576,9,FALSE)</f>
        <v>Active</v>
      </c>
      <c r="I5120" s="113" t="str">
        <f>VLOOKUP(C5120,STYLES!$1:$1048576,10,FALSE)</f>
        <v>Not Available</v>
      </c>
      <c r="J5120" s="113" t="s">
        <v>2962</v>
      </c>
      <c r="K5120" s="139">
        <f>IFERROR(VLOOKUP(J5120,LISTS!G:H,2,FALSE),"0")</f>
        <v>9</v>
      </c>
      <c r="L5120" s="68">
        <f t="shared" si="251"/>
        <v>9</v>
      </c>
      <c r="M5120" s="134" t="s">
        <v>775</v>
      </c>
      <c r="N5120" s="140" t="str">
        <f>IFERROR(VLOOKUP(M5120,LISTS!G:H,2,FALSE),"0")</f>
        <v>0</v>
      </c>
      <c r="O5120" s="68" t="str">
        <f t="shared" si="252"/>
        <v/>
      </c>
      <c r="P5120" s="117" t="s">
        <v>2720</v>
      </c>
      <c r="Q5120" s="113"/>
      <c r="R5120" s="113"/>
      <c r="S5120" s="113"/>
      <c r="T5120" s="113"/>
    </row>
    <row r="5121" spans="1:20">
      <c r="A5121" t="str">
        <f>VLOOKUP(C5121,STYLES!$A$1:$R$2088,7,FALSE)</f>
        <v>Fleece</v>
      </c>
      <c r="B5121" t="str">
        <f>VLOOKUP(C5121,STYLES!$1:$1048576,6,FALSE)</f>
        <v>UltraClub</v>
      </c>
      <c r="C5121" s="101">
        <v>8485</v>
      </c>
      <c r="E5121" t="str">
        <f>VLOOKUP(C5121,STYLES!$1:$1048576,12,FALSE)</f>
        <v>Men's UltraClub® Iceberg Fleece Full-Zip Jacket</v>
      </c>
      <c r="F5121" s="113" t="s">
        <v>2739</v>
      </c>
      <c r="G5121" s="113" t="s">
        <v>2740</v>
      </c>
      <c r="H5121" s="113" t="str">
        <f>VLOOKUP(C5121,STYLES!$1:$1048576,9,FALSE)</f>
        <v>Active</v>
      </c>
      <c r="I5121" s="113" t="str">
        <f>VLOOKUP(C5121,STYLES!$1:$1048576,10,FALSE)</f>
        <v>Not Available</v>
      </c>
      <c r="J5121" s="113" t="s">
        <v>2962</v>
      </c>
      <c r="K5121" s="139">
        <f>IFERROR(VLOOKUP(J5121,LISTS!G:H,2,FALSE),"0")</f>
        <v>9</v>
      </c>
      <c r="L5121" s="68">
        <f t="shared" si="251"/>
        <v>9</v>
      </c>
      <c r="M5121" s="134" t="s">
        <v>775</v>
      </c>
      <c r="N5121" s="140" t="str">
        <f>IFERROR(VLOOKUP(M5121,LISTS!G:H,2,FALSE),"0")</f>
        <v>0</v>
      </c>
      <c r="O5121" s="68" t="str">
        <f t="shared" si="252"/>
        <v/>
      </c>
      <c r="P5121" s="117" t="s">
        <v>2720</v>
      </c>
      <c r="Q5121" s="113" t="s">
        <v>2741</v>
      </c>
      <c r="R5121" s="113" t="s">
        <v>775</v>
      </c>
      <c r="S5121" s="113" t="s">
        <v>2742</v>
      </c>
      <c r="T5121" s="113" t="s">
        <v>775</v>
      </c>
    </row>
    <row r="5122" spans="1:20">
      <c r="A5122" t="str">
        <f>VLOOKUP(C5122,STYLES!$A$1:$R$2088,7,FALSE)</f>
        <v>Fleece</v>
      </c>
      <c r="B5122" t="str">
        <f>VLOOKUP(C5122,STYLES!$1:$1048576,6,FALSE)</f>
        <v>UltraClub</v>
      </c>
      <c r="C5122" s="101">
        <v>8485</v>
      </c>
      <c r="E5122" t="str">
        <f>VLOOKUP(C5122,STYLES!$1:$1048576,12,FALSE)</f>
        <v>Men's UltraClub® Iceberg Fleece Full-Zip Jacket</v>
      </c>
      <c r="F5122" s="113" t="s">
        <v>2754</v>
      </c>
      <c r="G5122" s="113" t="s">
        <v>2755</v>
      </c>
      <c r="H5122" s="113" t="str">
        <f>VLOOKUP(C5122,STYLES!$1:$1048576,9,FALSE)</f>
        <v>Active</v>
      </c>
      <c r="I5122" s="113" t="str">
        <f>VLOOKUP(C5122,STYLES!$1:$1048576,10,FALSE)</f>
        <v>Not Available</v>
      </c>
      <c r="J5122" s="113" t="s">
        <v>2962</v>
      </c>
      <c r="K5122" s="139">
        <f>IFERROR(VLOOKUP(J5122,LISTS!G:H,2,FALSE),"0")</f>
        <v>9</v>
      </c>
      <c r="L5122" s="68">
        <f t="shared" si="251"/>
        <v>9</v>
      </c>
      <c r="M5122" s="134" t="s">
        <v>775</v>
      </c>
      <c r="N5122" s="140" t="str">
        <f>IFERROR(VLOOKUP(M5122,LISTS!G:H,2,FALSE),"0")</f>
        <v>0</v>
      </c>
      <c r="O5122" s="68" t="str">
        <f t="shared" si="252"/>
        <v/>
      </c>
      <c r="P5122" s="117" t="s">
        <v>2720</v>
      </c>
      <c r="Q5122" s="113" t="s">
        <v>3003</v>
      </c>
      <c r="R5122" s="113" t="s">
        <v>775</v>
      </c>
      <c r="S5122" s="113" t="s">
        <v>3004</v>
      </c>
      <c r="T5122" s="113" t="s">
        <v>775</v>
      </c>
    </row>
    <row r="5123" spans="1:20">
      <c r="C5123" s="101"/>
      <c r="F5123" s="113"/>
      <c r="G5123" s="113"/>
      <c r="H5123" s="113"/>
      <c r="I5123" s="113"/>
      <c r="J5123" s="113"/>
      <c r="K5123" s="139"/>
      <c r="L5123" s="81">
        <f>SUM(L5117:L5122)</f>
        <v>54</v>
      </c>
      <c r="M5123" s="134"/>
      <c r="N5123" s="140"/>
      <c r="O5123" s="81">
        <f>SUM(O5117:O5122)</f>
        <v>0</v>
      </c>
      <c r="Q5123" s="113"/>
      <c r="R5123" s="113"/>
      <c r="S5123" s="113"/>
      <c r="T5123" s="113"/>
    </row>
    <row r="5124" spans="1:20">
      <c r="A5124" t="str">
        <f>VLOOKUP(C5124,STYLES!$A$1:$R$2088,7,FALSE)</f>
        <v>Fleece</v>
      </c>
      <c r="B5124" t="str">
        <f>VLOOKUP(C5124,STYLES!$1:$1048576,6,FALSE)</f>
        <v>UltraClub</v>
      </c>
      <c r="C5124" s="101">
        <v>8486</v>
      </c>
      <c r="E5124" t="str">
        <f>VLOOKUP(C5124,STYLES!$1:$1048576,12,FALSE)</f>
        <v>Adult UltraClub® Iceberg Fleece Full-Zip Vest</v>
      </c>
      <c r="F5124" s="113" t="s">
        <v>2718</v>
      </c>
      <c r="G5124" s="113" t="s">
        <v>2718</v>
      </c>
      <c r="H5124" s="113" t="str">
        <f>VLOOKUP(C5124,STYLES!$1:$1048576,9,FALSE)</f>
        <v>DNR</v>
      </c>
      <c r="I5124" s="113" t="str">
        <f>VLOOKUP(C5124,STYLES!$1:$1048576,10,FALSE)</f>
        <v>Not Available</v>
      </c>
      <c r="J5124" s="113" t="s">
        <v>2768</v>
      </c>
      <c r="K5124" s="139">
        <f>IFERROR(VLOOKUP(J5124,LISTS!G:H,2,FALSE),"0")</f>
        <v>6</v>
      </c>
      <c r="L5124" s="68">
        <f t="shared" si="251"/>
        <v>6</v>
      </c>
      <c r="M5124" s="134" t="s">
        <v>775</v>
      </c>
      <c r="N5124" s="140" t="str">
        <f>IFERROR(VLOOKUP(M5124,LISTS!G:H,2,FALSE),"0")</f>
        <v>0</v>
      </c>
      <c r="O5124" s="68" t="str">
        <f t="shared" si="252"/>
        <v/>
      </c>
      <c r="P5124" s="117" t="s">
        <v>2720</v>
      </c>
      <c r="Q5124" s="113" t="s">
        <v>2850</v>
      </c>
      <c r="R5124" s="113" t="s">
        <v>775</v>
      </c>
      <c r="S5124" s="113" t="s">
        <v>2722</v>
      </c>
      <c r="T5124" s="113" t="s">
        <v>775</v>
      </c>
    </row>
    <row r="5125" spans="1:20">
      <c r="A5125" t="str">
        <f>VLOOKUP(C5125,STYLES!$A$1:$R$2088,7,FALSE)</f>
        <v>Fleece</v>
      </c>
      <c r="B5125" t="str">
        <f>VLOOKUP(C5125,STYLES!$1:$1048576,6,FALSE)</f>
        <v>UltraClub</v>
      </c>
      <c r="C5125" s="101">
        <v>8486</v>
      </c>
      <c r="E5125" t="str">
        <f>VLOOKUP(C5125,STYLES!$1:$1048576,12,FALSE)</f>
        <v>Adult UltraClub® Iceberg Fleece Full-Zip Vest</v>
      </c>
      <c r="F5125" s="113" t="s">
        <v>2978</v>
      </c>
      <c r="G5125" s="113" t="s">
        <v>2763</v>
      </c>
      <c r="H5125" s="113" t="str">
        <f>VLOOKUP(C5125,STYLES!$1:$1048576,9,FALSE)</f>
        <v>DNR</v>
      </c>
      <c r="I5125" s="113" t="str">
        <f>VLOOKUP(C5125,STYLES!$1:$1048576,10,FALSE)</f>
        <v>Not Available</v>
      </c>
      <c r="J5125" s="113" t="s">
        <v>2768</v>
      </c>
      <c r="K5125" s="139">
        <f>IFERROR(VLOOKUP(J5125,LISTS!G:H,2,FALSE),"0")</f>
        <v>6</v>
      </c>
      <c r="L5125" s="68">
        <f t="shared" si="251"/>
        <v>6</v>
      </c>
      <c r="M5125" s="134" t="s">
        <v>775</v>
      </c>
      <c r="N5125" s="140" t="str">
        <f>IFERROR(VLOOKUP(M5125,LISTS!G:H,2,FALSE),"0")</f>
        <v>0</v>
      </c>
      <c r="O5125" s="68" t="str">
        <f t="shared" si="252"/>
        <v/>
      </c>
      <c r="P5125" s="117" t="s">
        <v>2720</v>
      </c>
      <c r="Q5125" s="113" t="s">
        <v>3748</v>
      </c>
      <c r="R5125" s="113" t="s">
        <v>775</v>
      </c>
      <c r="S5125" s="113" t="s">
        <v>3749</v>
      </c>
      <c r="T5125" s="113" t="s">
        <v>775</v>
      </c>
    </row>
    <row r="5126" spans="1:20">
      <c r="A5126" t="str">
        <f>VLOOKUP(C5126,STYLES!$A$1:$R$2088,7,FALSE)</f>
        <v>Fleece</v>
      </c>
      <c r="B5126" t="str">
        <f>VLOOKUP(C5126,STYLES!$1:$1048576,6,FALSE)</f>
        <v>UltraClub</v>
      </c>
      <c r="C5126" s="101">
        <v>8486</v>
      </c>
      <c r="E5126" t="str">
        <f>VLOOKUP(C5126,STYLES!$1:$1048576,12,FALSE)</f>
        <v>Adult UltraClub® Iceberg Fleece Full-Zip Vest</v>
      </c>
      <c r="F5126" s="113" t="s">
        <v>2739</v>
      </c>
      <c r="G5126" s="113" t="s">
        <v>2740</v>
      </c>
      <c r="H5126" s="113" t="str">
        <f>VLOOKUP(C5126,STYLES!$1:$1048576,9,FALSE)</f>
        <v>DNR</v>
      </c>
      <c r="I5126" s="113" t="str">
        <f>VLOOKUP(C5126,STYLES!$1:$1048576,10,FALSE)</f>
        <v>Not Available</v>
      </c>
      <c r="J5126" s="113" t="s">
        <v>2768</v>
      </c>
      <c r="K5126" s="139">
        <f>IFERROR(VLOOKUP(J5126,LISTS!G:H,2,FALSE),"0")</f>
        <v>6</v>
      </c>
      <c r="L5126" s="68">
        <f t="shared" si="251"/>
        <v>6</v>
      </c>
      <c r="M5126" s="134" t="s">
        <v>775</v>
      </c>
      <c r="N5126" s="140" t="str">
        <f>IFERROR(VLOOKUP(M5126,LISTS!G:H,2,FALSE),"0")</f>
        <v>0</v>
      </c>
      <c r="O5126" s="68" t="str">
        <f t="shared" si="252"/>
        <v/>
      </c>
      <c r="P5126" s="117" t="s">
        <v>2720</v>
      </c>
      <c r="Q5126" s="113" t="s">
        <v>2741</v>
      </c>
      <c r="R5126" s="113" t="s">
        <v>775</v>
      </c>
      <c r="S5126" s="113" t="s">
        <v>2742</v>
      </c>
      <c r="T5126" s="113" t="s">
        <v>775</v>
      </c>
    </row>
    <row r="5127" spans="1:20">
      <c r="C5127" s="101"/>
      <c r="F5127" s="113"/>
      <c r="G5127" s="113"/>
      <c r="H5127" s="113"/>
      <c r="I5127" s="113"/>
      <c r="J5127" s="113"/>
      <c r="K5127" s="139"/>
      <c r="L5127" s="81">
        <f>SUM(L5124:L5126)</f>
        <v>18</v>
      </c>
      <c r="M5127" s="134"/>
      <c r="N5127" s="140"/>
      <c r="O5127" s="81">
        <f>SUM(O5124:O5126)</f>
        <v>0</v>
      </c>
      <c r="Q5127" s="113"/>
      <c r="R5127" s="113"/>
      <c r="S5127" s="113"/>
      <c r="T5127" s="113"/>
    </row>
    <row r="5128" spans="1:20">
      <c r="A5128" t="str">
        <f>VLOOKUP(C5128,STYLES!$A$1:$R$2088,7,FALSE)</f>
        <v>Fleece</v>
      </c>
      <c r="B5128" t="str">
        <f>VLOOKUP(C5128,STYLES!$1:$1048576,6,FALSE)</f>
        <v>UltraClub</v>
      </c>
      <c r="C5128" s="101">
        <v>8492</v>
      </c>
      <c r="E5128" t="str">
        <f>VLOOKUP(C5128,STYLES!$1:$1048576,12,FALSE)</f>
        <v>Men's Fleece Jacket with Quilted Yoke Overlay</v>
      </c>
      <c r="F5128" s="113" t="s">
        <v>2718</v>
      </c>
      <c r="G5128" s="113" t="s">
        <v>2718</v>
      </c>
      <c r="H5128" s="113" t="str">
        <f>VLOOKUP(C5128,STYLES!$1:$1048576,9,FALSE)</f>
        <v>Active</v>
      </c>
      <c r="I5128" s="113" t="str">
        <f>VLOOKUP(C5128,STYLES!$1:$1048576,10,FALSE)</f>
        <v>Not Available</v>
      </c>
      <c r="J5128" s="113" t="s">
        <v>2764</v>
      </c>
      <c r="K5128" s="139">
        <f>IFERROR(VLOOKUP(J5128,LISTS!G:H,2,FALSE),"0")</f>
        <v>7</v>
      </c>
      <c r="L5128" s="68">
        <f t="shared" si="251"/>
        <v>7</v>
      </c>
      <c r="M5128" s="134" t="s">
        <v>775</v>
      </c>
      <c r="N5128" s="140" t="str">
        <f>IFERROR(VLOOKUP(M5128,LISTS!G:H,2,FALSE),"0")</f>
        <v>0</v>
      </c>
      <c r="O5128" s="68" t="str">
        <f t="shared" si="252"/>
        <v/>
      </c>
      <c r="P5128" s="117" t="s">
        <v>2720</v>
      </c>
      <c r="Q5128" s="113" t="s">
        <v>2850</v>
      </c>
      <c r="R5128" s="113" t="s">
        <v>775</v>
      </c>
      <c r="S5128" s="113" t="s">
        <v>2722</v>
      </c>
      <c r="T5128" s="113" t="s">
        <v>775</v>
      </c>
    </row>
    <row r="5129" spans="1:20">
      <c r="A5129" t="str">
        <f>VLOOKUP(C5129,STYLES!$A$1:$R$2088,7,FALSE)</f>
        <v>Fleece</v>
      </c>
      <c r="B5129" t="str">
        <f>VLOOKUP(C5129,STYLES!$1:$1048576,6,FALSE)</f>
        <v>UltraClub</v>
      </c>
      <c r="C5129" s="101">
        <v>8492</v>
      </c>
      <c r="E5129" t="str">
        <f>VLOOKUP(C5129,STYLES!$1:$1048576,12,FALSE)</f>
        <v>Men's Fleece Jacket with Quilted Yoke Overlay</v>
      </c>
      <c r="F5129" s="113" t="s">
        <v>2978</v>
      </c>
      <c r="G5129" s="113" t="s">
        <v>2763</v>
      </c>
      <c r="H5129" s="113" t="str">
        <f>VLOOKUP(C5129,STYLES!$1:$1048576,9,FALSE)</f>
        <v>Active</v>
      </c>
      <c r="I5129" s="113" t="str">
        <f>VLOOKUP(C5129,STYLES!$1:$1048576,10,FALSE)</f>
        <v>Not Available</v>
      </c>
      <c r="J5129" s="113" t="s">
        <v>2764</v>
      </c>
      <c r="K5129" s="139">
        <f>IFERROR(VLOOKUP(J5129,LISTS!G:H,2,FALSE),"0")</f>
        <v>7</v>
      </c>
      <c r="L5129" s="68">
        <f t="shared" si="251"/>
        <v>7</v>
      </c>
      <c r="M5129" s="134" t="s">
        <v>775</v>
      </c>
      <c r="N5129" s="140" t="str">
        <f>IFERROR(VLOOKUP(M5129,LISTS!G:H,2,FALSE),"0")</f>
        <v>0</v>
      </c>
      <c r="O5129" s="68" t="str">
        <f t="shared" si="252"/>
        <v/>
      </c>
      <c r="P5129" s="117" t="s">
        <v>2720</v>
      </c>
      <c r="Q5129" s="113" t="s">
        <v>3748</v>
      </c>
      <c r="R5129" s="113" t="s">
        <v>775</v>
      </c>
      <c r="S5129" s="113" t="s">
        <v>3749</v>
      </c>
      <c r="T5129" s="113" t="s">
        <v>775</v>
      </c>
    </row>
    <row r="5130" spans="1:20">
      <c r="A5130" t="str">
        <f>VLOOKUP(C5130,STYLES!$A$1:$R$2088,7,FALSE)</f>
        <v>Fleece</v>
      </c>
      <c r="B5130" t="str">
        <f>VLOOKUP(C5130,STYLES!$1:$1048576,6,FALSE)</f>
        <v>UltraClub</v>
      </c>
      <c r="C5130" s="101">
        <v>8492</v>
      </c>
      <c r="E5130" t="str">
        <f>VLOOKUP(C5130,STYLES!$1:$1048576,12,FALSE)</f>
        <v>Men's Fleece Jacket with Quilted Yoke Overlay</v>
      </c>
      <c r="F5130" s="113" t="s">
        <v>2739</v>
      </c>
      <c r="G5130" s="113" t="s">
        <v>2740</v>
      </c>
      <c r="H5130" s="113" t="str">
        <f>VLOOKUP(C5130,STYLES!$1:$1048576,9,FALSE)</f>
        <v>Active</v>
      </c>
      <c r="I5130" s="113" t="str">
        <f>VLOOKUP(C5130,STYLES!$1:$1048576,10,FALSE)</f>
        <v>Not Available</v>
      </c>
      <c r="J5130" s="113" t="s">
        <v>2764</v>
      </c>
      <c r="K5130" s="139">
        <f>IFERROR(VLOOKUP(J5130,LISTS!G:H,2,FALSE),"0")</f>
        <v>7</v>
      </c>
      <c r="L5130" s="68">
        <f t="shared" si="251"/>
        <v>7</v>
      </c>
      <c r="M5130" s="134" t="s">
        <v>775</v>
      </c>
      <c r="N5130" s="140" t="str">
        <f>IFERROR(VLOOKUP(M5130,LISTS!G:H,2,FALSE),"0")</f>
        <v>0</v>
      </c>
      <c r="O5130" s="68" t="str">
        <f t="shared" si="252"/>
        <v/>
      </c>
      <c r="P5130" s="117" t="s">
        <v>2720</v>
      </c>
      <c r="Q5130" s="113" t="s">
        <v>2741</v>
      </c>
      <c r="R5130" s="113" t="s">
        <v>775</v>
      </c>
      <c r="S5130" s="113" t="s">
        <v>2742</v>
      </c>
      <c r="T5130" s="113" t="s">
        <v>775</v>
      </c>
    </row>
    <row r="5131" spans="1:20">
      <c r="C5131" s="101"/>
      <c r="F5131" s="113"/>
      <c r="G5131" s="113"/>
      <c r="H5131" s="113"/>
      <c r="I5131" s="113"/>
      <c r="J5131" s="113"/>
      <c r="K5131" s="139"/>
      <c r="L5131" s="81">
        <f>SUM(L5128:L5130)</f>
        <v>21</v>
      </c>
      <c r="M5131" s="134"/>
      <c r="N5131" s="140"/>
      <c r="O5131" s="81">
        <f>SUM(O5128:O5130)</f>
        <v>0</v>
      </c>
      <c r="Q5131" s="113"/>
      <c r="R5131" s="113"/>
      <c r="S5131" s="113"/>
      <c r="T5131" s="113"/>
    </row>
    <row r="5132" spans="1:20">
      <c r="A5132" t="str">
        <f>VLOOKUP(C5132,STYLES!$A$1:$R$2088,7,FALSE)</f>
        <v>Fleece</v>
      </c>
      <c r="B5132" t="str">
        <f>VLOOKUP(C5132,STYLES!$1:$1048576,6,FALSE)</f>
        <v>UltraClub</v>
      </c>
      <c r="C5132" s="101">
        <v>8493</v>
      </c>
      <c r="E5132" t="str">
        <f>VLOOKUP(C5132,STYLES!$1:$1048576,12,FALSE)</f>
        <v>Ladies' Fleece Jacket with Quilted Yoke Overlay</v>
      </c>
      <c r="F5132" s="113" t="s">
        <v>3777</v>
      </c>
      <c r="G5132" s="113" t="s">
        <v>2763</v>
      </c>
      <c r="H5132" s="113" t="str">
        <f>VLOOKUP(C5132,STYLES!$1:$1048576,9,FALSE)</f>
        <v>Active</v>
      </c>
      <c r="I5132" s="113" t="str">
        <f>VLOOKUP(C5132,STYLES!$1:$1048576,10,FALSE)</f>
        <v>Not Available</v>
      </c>
      <c r="J5132" s="113" t="s">
        <v>2824</v>
      </c>
      <c r="K5132" s="139">
        <f>IFERROR(VLOOKUP(J5132,LISTS!G:H,2,FALSE),"0")</f>
        <v>5</v>
      </c>
      <c r="L5132" s="68">
        <f t="shared" si="251"/>
        <v>5</v>
      </c>
      <c r="M5132" s="134" t="s">
        <v>775</v>
      </c>
      <c r="N5132" s="140" t="str">
        <f>IFERROR(VLOOKUP(M5132,LISTS!G:H,2,FALSE),"0")</f>
        <v>0</v>
      </c>
      <c r="O5132" s="68" t="str">
        <f t="shared" si="252"/>
        <v/>
      </c>
      <c r="P5132" s="117" t="s">
        <v>2720</v>
      </c>
      <c r="Q5132" s="113" t="s">
        <v>3748</v>
      </c>
      <c r="R5132" s="113" t="s">
        <v>3778</v>
      </c>
      <c r="S5132" s="113" t="s">
        <v>3749</v>
      </c>
      <c r="T5132" s="113" t="s">
        <v>3779</v>
      </c>
    </row>
    <row r="5133" spans="1:20">
      <c r="A5133" t="str">
        <f>VLOOKUP(C5133,STYLES!$A$1:$R$2088,7,FALSE)</f>
        <v>Fleece</v>
      </c>
      <c r="B5133" t="str">
        <f>VLOOKUP(C5133,STYLES!$1:$1048576,6,FALSE)</f>
        <v>UltraClub</v>
      </c>
      <c r="C5133" s="101">
        <v>8493</v>
      </c>
      <c r="E5133" t="str">
        <f>VLOOKUP(C5133,STYLES!$1:$1048576,12,FALSE)</f>
        <v>Ladies' Fleece Jacket with Quilted Yoke Overlay</v>
      </c>
      <c r="F5133" s="113" t="s">
        <v>3780</v>
      </c>
      <c r="G5133" s="113" t="s">
        <v>2718</v>
      </c>
      <c r="H5133" s="113" t="str">
        <f>VLOOKUP(C5133,STYLES!$1:$1048576,9,FALSE)</f>
        <v>Active</v>
      </c>
      <c r="I5133" s="113" t="str">
        <f>VLOOKUP(C5133,STYLES!$1:$1048576,10,FALSE)</f>
        <v>Not Available</v>
      </c>
      <c r="J5133" s="113" t="s">
        <v>2824</v>
      </c>
      <c r="K5133" s="139">
        <f>IFERROR(VLOOKUP(J5133,LISTS!G:H,2,FALSE),"0")</f>
        <v>5</v>
      </c>
      <c r="L5133" s="68">
        <f t="shared" si="251"/>
        <v>5</v>
      </c>
      <c r="M5133" s="134" t="s">
        <v>775</v>
      </c>
      <c r="N5133" s="140" t="str">
        <f>IFERROR(VLOOKUP(M5133,LISTS!G:H,2,FALSE),"0")</f>
        <v>0</v>
      </c>
      <c r="O5133" s="68" t="str">
        <f t="shared" si="252"/>
        <v/>
      </c>
      <c r="P5133" s="117" t="s">
        <v>2720</v>
      </c>
      <c r="Q5133" s="113" t="s">
        <v>2850</v>
      </c>
      <c r="R5133" s="113"/>
      <c r="S5133" s="113" t="s">
        <v>2722</v>
      </c>
      <c r="T5133" s="113"/>
    </row>
    <row r="5134" spans="1:20">
      <c r="A5134" t="str">
        <f>VLOOKUP(C5134,STYLES!$A$1:$R$2088,7,FALSE)</f>
        <v>Fleece</v>
      </c>
      <c r="B5134" t="str">
        <f>VLOOKUP(C5134,STYLES!$1:$1048576,6,FALSE)</f>
        <v>UltraClub</v>
      </c>
      <c r="C5134" s="101">
        <v>8493</v>
      </c>
      <c r="E5134" t="str">
        <f>VLOOKUP(C5134,STYLES!$1:$1048576,12,FALSE)</f>
        <v>Ladies' Fleece Jacket with Quilted Yoke Overlay</v>
      </c>
      <c r="F5134" s="113" t="s">
        <v>3781</v>
      </c>
      <c r="G5134" s="113" t="s">
        <v>2809</v>
      </c>
      <c r="H5134" s="113" t="str">
        <f>VLOOKUP(C5134,STYLES!$1:$1048576,9,FALSE)</f>
        <v>Active</v>
      </c>
      <c r="I5134" s="113" t="str">
        <f>VLOOKUP(C5134,STYLES!$1:$1048576,10,FALSE)</f>
        <v>Not Available</v>
      </c>
      <c r="J5134" s="113" t="s">
        <v>2824</v>
      </c>
      <c r="K5134" s="139">
        <f>IFERROR(VLOOKUP(J5134,LISTS!G:H,2,FALSE),"0")</f>
        <v>5</v>
      </c>
      <c r="L5134" s="68">
        <f t="shared" si="251"/>
        <v>5</v>
      </c>
      <c r="M5134" s="134" t="s">
        <v>775</v>
      </c>
      <c r="N5134" s="140" t="str">
        <f>IFERROR(VLOOKUP(M5134,LISTS!G:H,2,FALSE),"0")</f>
        <v>0</v>
      </c>
      <c r="O5134" s="68" t="str">
        <f t="shared" si="252"/>
        <v/>
      </c>
      <c r="P5134" s="117" t="s">
        <v>2720</v>
      </c>
      <c r="Q5134" s="113"/>
      <c r="R5134" s="113" t="s">
        <v>2850</v>
      </c>
      <c r="S5134" s="113"/>
      <c r="T5134" s="113" t="s">
        <v>2722</v>
      </c>
    </row>
    <row r="5135" spans="1:20">
      <c r="A5135" t="str">
        <f>VLOOKUP(C5135,STYLES!$A$1:$R$2088,7,FALSE)</f>
        <v>Fleece</v>
      </c>
      <c r="B5135" t="str">
        <f>VLOOKUP(C5135,STYLES!$1:$1048576,6,FALSE)</f>
        <v>UltraClub</v>
      </c>
      <c r="C5135" s="101">
        <v>8493</v>
      </c>
      <c r="E5135" t="str">
        <f>VLOOKUP(C5135,STYLES!$1:$1048576,12,FALSE)</f>
        <v>Ladies' Fleece Jacket with Quilted Yoke Overlay</v>
      </c>
      <c r="F5135" s="113" t="s">
        <v>3782</v>
      </c>
      <c r="G5135" s="113" t="s">
        <v>3546</v>
      </c>
      <c r="H5135" s="113" t="str">
        <f>VLOOKUP(C5135,STYLES!$1:$1048576,9,FALSE)</f>
        <v>Active</v>
      </c>
      <c r="I5135" s="113" t="str">
        <f>VLOOKUP(C5135,STYLES!$1:$1048576,10,FALSE)</f>
        <v>Not Available</v>
      </c>
      <c r="J5135" s="113" t="s">
        <v>2824</v>
      </c>
      <c r="K5135" s="139">
        <f>IFERROR(VLOOKUP(J5135,LISTS!G:H,2,FALSE),"0")</f>
        <v>5</v>
      </c>
      <c r="L5135" s="68">
        <f t="shared" si="251"/>
        <v>5</v>
      </c>
      <c r="M5135" s="134" t="s">
        <v>775</v>
      </c>
      <c r="N5135" s="140" t="str">
        <f>IFERROR(VLOOKUP(M5135,LISTS!G:H,2,FALSE),"0")</f>
        <v>0</v>
      </c>
      <c r="O5135" s="68" t="str">
        <f t="shared" si="252"/>
        <v/>
      </c>
      <c r="P5135" s="117" t="s">
        <v>2720</v>
      </c>
      <c r="Q5135" s="113"/>
      <c r="R5135" s="113" t="s">
        <v>3778</v>
      </c>
      <c r="S5135" s="113"/>
      <c r="T5135" s="113" t="s">
        <v>3779</v>
      </c>
    </row>
    <row r="5136" spans="1:20">
      <c r="C5136" s="101"/>
      <c r="F5136" s="113"/>
      <c r="G5136" s="113"/>
      <c r="H5136" s="113"/>
      <c r="I5136" s="113"/>
      <c r="J5136" s="113"/>
      <c r="K5136" s="139"/>
      <c r="L5136" s="81">
        <f>SUM(L5132:L5135)</f>
        <v>20</v>
      </c>
      <c r="M5136" s="134"/>
      <c r="N5136" s="140"/>
      <c r="O5136" s="81">
        <f>SUM(O5132:O5135)</f>
        <v>0</v>
      </c>
      <c r="Q5136" s="113"/>
      <c r="R5136" s="113"/>
      <c r="S5136" s="113"/>
      <c r="T5136" s="113"/>
    </row>
    <row r="5137" spans="1:21">
      <c r="A5137" t="str">
        <f>VLOOKUP(C5137,STYLES!$A$1:$R$2088,7,FALSE)</f>
        <v>Fleece</v>
      </c>
      <c r="B5137" t="str">
        <f>VLOOKUP(C5137,STYLES!$1:$1048576,6,FALSE)</f>
        <v>UltraClub</v>
      </c>
      <c r="C5137" s="101">
        <v>8495</v>
      </c>
      <c r="E5137" t="str">
        <f>VLOOKUP(C5137,STYLES!$1:$1048576,12,FALSE)</f>
        <v>Adult Micro-Fleece Full-Zip Jacket</v>
      </c>
      <c r="F5137" s="113" t="s">
        <v>2718</v>
      </c>
      <c r="G5137" s="113" t="s">
        <v>2718</v>
      </c>
      <c r="H5137" s="113" t="str">
        <f>VLOOKUP(C5137,STYLES!$1:$1048576,9,FALSE)</f>
        <v>Active</v>
      </c>
      <c r="I5137" s="113" t="str">
        <f>VLOOKUP(C5137,STYLES!$1:$1048576,10,FALSE)</f>
        <v>Not Available</v>
      </c>
      <c r="J5137" s="113" t="s">
        <v>2764</v>
      </c>
      <c r="K5137" s="139">
        <f>IFERROR(VLOOKUP(J5137,LISTS!G:H,2,FALSE),"0")</f>
        <v>7</v>
      </c>
      <c r="L5137" s="68">
        <f t="shared" si="251"/>
        <v>7</v>
      </c>
      <c r="M5137" s="134" t="s">
        <v>775</v>
      </c>
      <c r="N5137" s="140" t="str">
        <f>IFERROR(VLOOKUP(M5137,LISTS!G:H,2,FALSE),"0")</f>
        <v>0</v>
      </c>
      <c r="O5137" s="68" t="str">
        <f t="shared" si="252"/>
        <v/>
      </c>
      <c r="P5137" s="117" t="s">
        <v>2720</v>
      </c>
      <c r="Q5137" s="113" t="s">
        <v>2850</v>
      </c>
      <c r="R5137" s="113" t="s">
        <v>775</v>
      </c>
      <c r="S5137" s="113" t="s">
        <v>2722</v>
      </c>
      <c r="T5137" s="113" t="s">
        <v>775</v>
      </c>
    </row>
    <row r="5138" spans="1:21">
      <c r="A5138" t="str">
        <f>VLOOKUP(C5138,STYLES!$A$1:$R$2088,7,FALSE)</f>
        <v>Fleece</v>
      </c>
      <c r="B5138" t="str">
        <f>VLOOKUP(C5138,STYLES!$1:$1048576,6,FALSE)</f>
        <v>UltraClub</v>
      </c>
      <c r="C5138" s="101">
        <v>8495</v>
      </c>
      <c r="E5138" t="str">
        <f>VLOOKUP(C5138,STYLES!$1:$1048576,12,FALSE)</f>
        <v>Adult Micro-Fleece Full-Zip Jacket</v>
      </c>
      <c r="F5138" s="113" t="s">
        <v>2978</v>
      </c>
      <c r="G5138" s="113" t="s">
        <v>2763</v>
      </c>
      <c r="H5138" s="113" t="str">
        <f>VLOOKUP(C5138,STYLES!$1:$1048576,9,FALSE)</f>
        <v>Active</v>
      </c>
      <c r="I5138" s="113" t="str">
        <f>VLOOKUP(C5138,STYLES!$1:$1048576,10,FALSE)</f>
        <v>Not Available</v>
      </c>
      <c r="J5138" s="113" t="s">
        <v>2764</v>
      </c>
      <c r="K5138" s="139">
        <f>IFERROR(VLOOKUP(J5138,LISTS!G:H,2,FALSE),"0")</f>
        <v>7</v>
      </c>
      <c r="L5138" s="68">
        <f t="shared" si="251"/>
        <v>7</v>
      </c>
      <c r="M5138" s="134" t="s">
        <v>775</v>
      </c>
      <c r="N5138" s="140" t="str">
        <f>IFERROR(VLOOKUP(M5138,LISTS!G:H,2,FALSE),"0")</f>
        <v>0</v>
      </c>
      <c r="O5138" s="68" t="str">
        <f t="shared" si="252"/>
        <v/>
      </c>
      <c r="P5138" s="117" t="s">
        <v>2720</v>
      </c>
      <c r="Q5138" s="113" t="s">
        <v>3748</v>
      </c>
      <c r="R5138" s="113" t="s">
        <v>775</v>
      </c>
      <c r="S5138" s="113" t="s">
        <v>3749</v>
      </c>
      <c r="T5138" s="113" t="s">
        <v>775</v>
      </c>
    </row>
    <row r="5139" spans="1:21">
      <c r="A5139" t="str">
        <f>VLOOKUP(C5139,STYLES!$A$1:$R$2088,7,FALSE)</f>
        <v>Fleece</v>
      </c>
      <c r="B5139" t="str">
        <f>VLOOKUP(C5139,STYLES!$1:$1048576,6,FALSE)</f>
        <v>UltraClub</v>
      </c>
      <c r="C5139" s="101">
        <v>8495</v>
      </c>
      <c r="E5139" t="str">
        <f>VLOOKUP(C5139,STYLES!$1:$1048576,12,FALSE)</f>
        <v>Adult Micro-Fleece Full-Zip Jacket</v>
      </c>
      <c r="F5139" s="113" t="s">
        <v>2739</v>
      </c>
      <c r="G5139" s="113" t="s">
        <v>2740</v>
      </c>
      <c r="H5139" s="113" t="str">
        <f>VLOOKUP(C5139,STYLES!$1:$1048576,9,FALSE)</f>
        <v>Active</v>
      </c>
      <c r="I5139" s="113" t="str">
        <f>VLOOKUP(C5139,STYLES!$1:$1048576,10,FALSE)</f>
        <v>Not Available</v>
      </c>
      <c r="J5139" s="113" t="s">
        <v>2764</v>
      </c>
      <c r="K5139" s="139">
        <f>IFERROR(VLOOKUP(J5139,LISTS!G:H,2,FALSE),"0")</f>
        <v>7</v>
      </c>
      <c r="L5139" s="68">
        <f t="shared" si="251"/>
        <v>7</v>
      </c>
      <c r="M5139" s="134" t="s">
        <v>775</v>
      </c>
      <c r="N5139" s="140" t="str">
        <f>IFERROR(VLOOKUP(M5139,LISTS!G:H,2,FALSE),"0")</f>
        <v>0</v>
      </c>
      <c r="O5139" s="68" t="str">
        <f t="shared" si="252"/>
        <v/>
      </c>
      <c r="P5139" s="117" t="s">
        <v>2720</v>
      </c>
      <c r="Q5139" s="113" t="s">
        <v>2741</v>
      </c>
      <c r="R5139" s="113" t="s">
        <v>775</v>
      </c>
      <c r="S5139" s="113" t="s">
        <v>2742</v>
      </c>
      <c r="T5139" s="113" t="s">
        <v>775</v>
      </c>
    </row>
    <row r="5140" spans="1:21">
      <c r="C5140" s="101"/>
      <c r="F5140" s="113"/>
      <c r="G5140" s="113"/>
      <c r="H5140" s="113"/>
      <c r="I5140" s="113"/>
      <c r="J5140" s="113"/>
      <c r="K5140" s="139"/>
      <c r="L5140" s="81">
        <f>SUM(L5137:L5139)</f>
        <v>21</v>
      </c>
      <c r="M5140" s="134"/>
      <c r="N5140" s="140"/>
      <c r="O5140" s="81">
        <f>SUM(O5137:O5139)</f>
        <v>0</v>
      </c>
      <c r="Q5140" s="113"/>
      <c r="R5140" s="113"/>
      <c r="S5140" s="113"/>
      <c r="T5140" s="113"/>
    </row>
    <row r="5141" spans="1:21" s="12" customFormat="1">
      <c r="A5141" s="12" t="str">
        <f>VLOOKUP(C5141,STYLES!$A$1:$R$2088,7,FALSE)</f>
        <v>Fleece</v>
      </c>
      <c r="B5141" s="12" t="str">
        <f>VLOOKUP(C5141,STYLES!$1:$1048576,6,FALSE)</f>
        <v>UltraClub</v>
      </c>
      <c r="C5141" s="136">
        <v>8498</v>
      </c>
      <c r="D5141" s="18"/>
      <c r="E5141" s="12" t="str">
        <f>VLOOKUP(C5141,STYLES!$1:$1048576,12,FALSE)</f>
        <v>Ladies’ Micro-Fleece Full-Zip Jacket</v>
      </c>
      <c r="F5141" s="116" t="s">
        <v>2718</v>
      </c>
      <c r="G5141" s="116" t="s">
        <v>2718</v>
      </c>
      <c r="H5141" s="116" t="s">
        <v>437</v>
      </c>
      <c r="I5141" s="116" t="str">
        <f>VLOOKUP(C5141,STYLES!$1:$1048576,10,FALSE)</f>
        <v>Not Available</v>
      </c>
      <c r="J5141" s="116" t="s">
        <v>2824</v>
      </c>
      <c r="K5141" s="194">
        <f>IFERROR(VLOOKUP(J5141,LISTS!G:H,2,FALSE),"0")</f>
        <v>5</v>
      </c>
      <c r="L5141" s="12" t="str">
        <f t="shared" si="251"/>
        <v/>
      </c>
      <c r="M5141" s="231" t="s">
        <v>775</v>
      </c>
      <c r="N5141" s="195" t="str">
        <f>IFERROR(VLOOKUP(M5141,LISTS!G:H,2,FALSE),"0")</f>
        <v>0</v>
      </c>
      <c r="O5141" s="12" t="str">
        <f t="shared" si="252"/>
        <v/>
      </c>
      <c r="P5141" s="128" t="s">
        <v>2720</v>
      </c>
      <c r="Q5141" s="116" t="s">
        <v>2850</v>
      </c>
      <c r="R5141" s="116" t="s">
        <v>775</v>
      </c>
      <c r="S5141" s="116" t="s">
        <v>2722</v>
      </c>
      <c r="T5141" s="116" t="s">
        <v>775</v>
      </c>
      <c r="U5141" s="128" t="s">
        <v>3180</v>
      </c>
    </row>
    <row r="5142" spans="1:21">
      <c r="A5142" t="str">
        <f>VLOOKUP(C5142,STYLES!$A$1:$R$2088,7,FALSE)</f>
        <v>Fleece</v>
      </c>
      <c r="B5142" t="str">
        <f>VLOOKUP(C5142,STYLES!$1:$1048576,6,FALSE)</f>
        <v>UltraClub</v>
      </c>
      <c r="C5142" s="101">
        <v>8498</v>
      </c>
      <c r="E5142" t="str">
        <f>VLOOKUP(C5142,STYLES!$1:$1048576,12,FALSE)</f>
        <v>Ladies’ Micro-Fleece Full-Zip Jacket</v>
      </c>
      <c r="F5142" s="113" t="s">
        <v>2978</v>
      </c>
      <c r="G5142" s="113" t="s">
        <v>2763</v>
      </c>
      <c r="H5142" s="113" t="str">
        <f>VLOOKUP(C5142,STYLES!$1:$1048576,9,FALSE)</f>
        <v>DNR</v>
      </c>
      <c r="I5142" s="113" t="str">
        <f>VLOOKUP(C5142,STYLES!$1:$1048576,10,FALSE)</f>
        <v>Not Available</v>
      </c>
      <c r="J5142" s="113" t="s">
        <v>2824</v>
      </c>
      <c r="K5142" s="139">
        <f>IFERROR(VLOOKUP(J5142,LISTS!G:H,2,FALSE),"0")</f>
        <v>5</v>
      </c>
      <c r="L5142" s="68">
        <f t="shared" si="251"/>
        <v>5</v>
      </c>
      <c r="M5142" s="134" t="s">
        <v>775</v>
      </c>
      <c r="N5142" s="140" t="str">
        <f>IFERROR(VLOOKUP(M5142,LISTS!G:H,2,FALSE),"0")</f>
        <v>0</v>
      </c>
      <c r="O5142" s="68" t="str">
        <f t="shared" si="252"/>
        <v/>
      </c>
      <c r="P5142" s="117" t="s">
        <v>2720</v>
      </c>
      <c r="Q5142" s="113" t="s">
        <v>3748</v>
      </c>
      <c r="R5142" s="113" t="s">
        <v>775</v>
      </c>
      <c r="S5142" s="113" t="s">
        <v>3749</v>
      </c>
      <c r="T5142" s="113" t="s">
        <v>775</v>
      </c>
    </row>
    <row r="5143" spans="1:21">
      <c r="A5143" t="str">
        <f>VLOOKUP(C5143,STYLES!$A$1:$R$2088,7,FALSE)</f>
        <v>Fleece</v>
      </c>
      <c r="B5143" t="str">
        <f>VLOOKUP(C5143,STYLES!$1:$1048576,6,FALSE)</f>
        <v>UltraClub</v>
      </c>
      <c r="C5143" s="101">
        <v>8498</v>
      </c>
      <c r="E5143" t="str">
        <f>VLOOKUP(C5143,STYLES!$1:$1048576,12,FALSE)</f>
        <v>Ladies’ Micro-Fleece Full-Zip Jacket</v>
      </c>
      <c r="F5143" s="113" t="s">
        <v>3783</v>
      </c>
      <c r="G5143" s="113" t="s">
        <v>2809</v>
      </c>
      <c r="H5143" s="113" t="str">
        <f>VLOOKUP(C5143,STYLES!$1:$1048576,9,FALSE)</f>
        <v>DNR</v>
      </c>
      <c r="I5143" s="113" t="str">
        <f>VLOOKUP(C5143,STYLES!$1:$1048576,10,FALSE)</f>
        <v>Not Available</v>
      </c>
      <c r="J5143" s="113" t="s">
        <v>2824</v>
      </c>
      <c r="K5143" s="139">
        <f>IFERROR(VLOOKUP(J5143,LISTS!G:H,2,FALSE),"0")</f>
        <v>5</v>
      </c>
      <c r="L5143" s="68">
        <f t="shared" si="251"/>
        <v>5</v>
      </c>
      <c r="M5143" s="134" t="s">
        <v>775</v>
      </c>
      <c r="N5143" s="140" t="str">
        <f>IFERROR(VLOOKUP(M5143,LISTS!G:H,2,FALSE),"0")</f>
        <v>0</v>
      </c>
      <c r="O5143" s="68" t="str">
        <f t="shared" si="252"/>
        <v/>
      </c>
      <c r="P5143" s="117" t="s">
        <v>2720</v>
      </c>
      <c r="Q5143" s="113"/>
      <c r="R5143" s="113"/>
      <c r="S5143" s="113"/>
      <c r="T5143" s="113"/>
    </row>
    <row r="5144" spans="1:21">
      <c r="A5144" t="str">
        <f>VLOOKUP(C5144,STYLES!$A$1:$R$2088,7,FALSE)</f>
        <v>Fleece</v>
      </c>
      <c r="B5144" t="str">
        <f>VLOOKUP(C5144,STYLES!$1:$1048576,6,FALSE)</f>
        <v>UltraClub</v>
      </c>
      <c r="C5144" s="101">
        <v>8498</v>
      </c>
      <c r="E5144" t="str">
        <f>VLOOKUP(C5144,STYLES!$1:$1048576,12,FALSE)</f>
        <v>Ladies’ Micro-Fleece Full-Zip Jacket</v>
      </c>
      <c r="F5144" s="113" t="s">
        <v>3612</v>
      </c>
      <c r="G5144" s="113" t="s">
        <v>3546</v>
      </c>
      <c r="H5144" s="113" t="str">
        <f>VLOOKUP(C5144,STYLES!$1:$1048576,9,FALSE)</f>
        <v>DNR</v>
      </c>
      <c r="I5144" s="113" t="str">
        <f>VLOOKUP(C5144,STYLES!$1:$1048576,10,FALSE)</f>
        <v>Not Available</v>
      </c>
      <c r="J5144" s="113" t="s">
        <v>2824</v>
      </c>
      <c r="K5144" s="139">
        <f>IFERROR(VLOOKUP(J5144,LISTS!G:H,2,FALSE),"0")</f>
        <v>5</v>
      </c>
      <c r="L5144" s="68">
        <f t="shared" si="251"/>
        <v>5</v>
      </c>
      <c r="M5144" s="134" t="s">
        <v>775</v>
      </c>
      <c r="N5144" s="140" t="str">
        <f>IFERROR(VLOOKUP(M5144,LISTS!G:H,2,FALSE),"0")</f>
        <v>0</v>
      </c>
      <c r="O5144" s="68" t="str">
        <f t="shared" si="252"/>
        <v/>
      </c>
      <c r="P5144" s="117" t="s">
        <v>2720</v>
      </c>
      <c r="Q5144" s="113"/>
      <c r="R5144" s="113"/>
      <c r="S5144" s="113"/>
      <c r="T5144" s="113"/>
    </row>
    <row r="5145" spans="1:21">
      <c r="C5145" s="101"/>
      <c r="F5145" s="113"/>
      <c r="G5145" s="113"/>
      <c r="H5145" s="113"/>
      <c r="I5145" s="113"/>
      <c r="J5145" s="113"/>
      <c r="K5145" s="139"/>
      <c r="L5145" s="68"/>
      <c r="M5145" s="134"/>
      <c r="N5145" s="140"/>
      <c r="O5145" s="68"/>
      <c r="Q5145" s="113"/>
      <c r="R5145" s="113"/>
      <c r="S5145" s="113"/>
      <c r="T5145" s="113"/>
    </row>
    <row r="5146" spans="1:21">
      <c r="A5146" t="str">
        <f>VLOOKUP(C5146,STYLES!$A$1:$R$2088,7,FALSE)</f>
        <v>Fleece</v>
      </c>
      <c r="B5146" t="str">
        <f>VLOOKUP(C5146,STYLES!$1:$1048576,6,FALSE)</f>
        <v>UltraClub</v>
      </c>
      <c r="C5146" s="101" t="s">
        <v>2253</v>
      </c>
      <c r="E5146" t="str">
        <f>VLOOKUP(C5146,STYLES!$1:$1048576,12,FALSE)</f>
        <v>Coastal Pique Quarter-Zip</v>
      </c>
      <c r="F5146" s="113" t="s">
        <v>2718</v>
      </c>
      <c r="G5146" s="113" t="s">
        <v>2718</v>
      </c>
      <c r="H5146" s="113" t="str">
        <f>VLOOKUP(C5146,STYLES!$1:$1048576,9,FALSE)</f>
        <v>New</v>
      </c>
      <c r="I5146" s="113" t="str">
        <f>VLOOKUP(C5146,STYLES!$1:$1048576,10,FALSE)</f>
        <v>Not Available</v>
      </c>
      <c r="J5146" s="113" t="s">
        <v>2764</v>
      </c>
      <c r="K5146" s="139">
        <f>IFERROR(VLOOKUP(J5146,LISTS!G:H,2,FALSE),"0")</f>
        <v>7</v>
      </c>
      <c r="L5146" s="68">
        <f t="shared" ref="L5146" si="253">IF(OR(H5146="ACTIVE",H5146="NEW",H5146="DNR",H5146="Pre-Closeout"),K5146,"")</f>
        <v>7</v>
      </c>
      <c r="M5146" s="134" t="s">
        <v>775</v>
      </c>
      <c r="N5146" s="140" t="str">
        <f>IFERROR(VLOOKUP(M5146,LISTS!G:H,2,FALSE),"0")</f>
        <v>0</v>
      </c>
      <c r="O5146" s="68" t="str">
        <f t="shared" ref="O5146" si="254">IF(OR(I5146="ACTIVE",I5146="NEW",I5146="DNR",I5146="Pre-Closeout"),N5146,"")</f>
        <v/>
      </c>
      <c r="P5146" s="117" t="s">
        <v>2720</v>
      </c>
      <c r="Q5146" s="113" t="s">
        <v>2850</v>
      </c>
      <c r="R5146" s="113" t="s">
        <v>775</v>
      </c>
      <c r="S5146" s="113" t="s">
        <v>2722</v>
      </c>
      <c r="T5146" s="113" t="s">
        <v>775</v>
      </c>
    </row>
    <row r="5147" spans="1:21">
      <c r="A5147" t="str">
        <f>VLOOKUP(C5147,STYLES!$A$1:$R$2088,7,FALSE)</f>
        <v>Fleece</v>
      </c>
      <c r="B5147" t="str">
        <f>VLOOKUP(C5147,STYLES!$1:$1048576,6,FALSE)</f>
        <v>UltraClub</v>
      </c>
      <c r="C5147" s="101" t="s">
        <v>2253</v>
      </c>
      <c r="E5147" t="str">
        <f>VLOOKUP(C5147,STYLES!$1:$1048576,12,FALSE)</f>
        <v>Coastal Pique Quarter-Zip</v>
      </c>
      <c r="F5147" s="113" t="s">
        <v>3784</v>
      </c>
      <c r="G5147" s="113" t="s">
        <v>2751</v>
      </c>
      <c r="H5147" s="113" t="str">
        <f>VLOOKUP(C5147,STYLES!$1:$1048576,9,FALSE)</f>
        <v>New</v>
      </c>
      <c r="I5147" s="113" t="str">
        <f>VLOOKUP(C5147,STYLES!$1:$1048576,10,FALSE)</f>
        <v>Not Available</v>
      </c>
      <c r="J5147" s="113" t="s">
        <v>2764</v>
      </c>
      <c r="K5147" s="139">
        <f>IFERROR(VLOOKUP(J5147,LISTS!G:H,2,FALSE),"0")</f>
        <v>7</v>
      </c>
      <c r="L5147" s="68">
        <f t="shared" ref="L5147:L5150" si="255">IF(OR(H5147="ACTIVE",H5147="NEW",H5147="DNR",H5147="Pre-Closeout"),K5147,"")</f>
        <v>7</v>
      </c>
      <c r="M5147" s="134" t="s">
        <v>775</v>
      </c>
      <c r="N5147" s="140" t="str">
        <f>IFERROR(VLOOKUP(M5147,LISTS!G:H,2,FALSE),"0")</f>
        <v>0</v>
      </c>
      <c r="O5147" s="68" t="str">
        <f t="shared" ref="O5147:O5150" si="256">IF(OR(I5147="ACTIVE",I5147="NEW",I5147="DNR",I5147="Pre-Closeout"),N5147,"")</f>
        <v/>
      </c>
      <c r="P5147" s="117" t="s">
        <v>2720</v>
      </c>
      <c r="Q5147" s="113" t="s">
        <v>3785</v>
      </c>
      <c r="R5147" s="113" t="s">
        <v>775</v>
      </c>
      <c r="S5147" s="113" t="s">
        <v>3786</v>
      </c>
      <c r="T5147" s="113" t="s">
        <v>775</v>
      </c>
    </row>
    <row r="5148" spans="1:21">
      <c r="A5148" t="str">
        <f>VLOOKUP(C5148,STYLES!$A$1:$R$2088,7,FALSE)</f>
        <v>Fleece</v>
      </c>
      <c r="B5148" t="str">
        <f>VLOOKUP(C5148,STYLES!$1:$1048576,6,FALSE)</f>
        <v>UltraClub</v>
      </c>
      <c r="C5148" s="101" t="s">
        <v>2253</v>
      </c>
      <c r="E5148" t="str">
        <f>VLOOKUP(C5148,STYLES!$1:$1048576,12,FALSE)</f>
        <v>Coastal Pique Quarter-Zip</v>
      </c>
      <c r="F5148" s="113" t="s">
        <v>3787</v>
      </c>
      <c r="G5148" s="113" t="s">
        <v>2759</v>
      </c>
      <c r="H5148" s="113" t="str">
        <f>VLOOKUP(C5148,STYLES!$1:$1048576,9,FALSE)</f>
        <v>New</v>
      </c>
      <c r="I5148" s="113" t="str">
        <f>VLOOKUP(C5148,STYLES!$1:$1048576,10,FALSE)</f>
        <v>Not Available</v>
      </c>
      <c r="J5148" s="113" t="s">
        <v>2764</v>
      </c>
      <c r="K5148" s="139">
        <f>IFERROR(VLOOKUP(J5148,LISTS!G:H,2,FALSE),"0")</f>
        <v>7</v>
      </c>
      <c r="L5148" s="68">
        <f t="shared" si="255"/>
        <v>7</v>
      </c>
      <c r="M5148" s="134" t="s">
        <v>775</v>
      </c>
      <c r="N5148" s="140" t="str">
        <f>IFERROR(VLOOKUP(M5148,LISTS!G:H,2,FALSE),"0")</f>
        <v>0</v>
      </c>
      <c r="O5148" s="68" t="str">
        <f t="shared" si="256"/>
        <v/>
      </c>
      <c r="P5148" s="117" t="s">
        <v>2720</v>
      </c>
      <c r="Q5148" s="113" t="s">
        <v>3788</v>
      </c>
      <c r="R5148" s="113" t="s">
        <v>775</v>
      </c>
      <c r="S5148" s="113" t="s">
        <v>3789</v>
      </c>
      <c r="T5148" s="113" t="s">
        <v>775</v>
      </c>
    </row>
    <row r="5149" spans="1:21">
      <c r="A5149" t="str">
        <f>VLOOKUP(C5149,STYLES!$A$1:$R$2088,7,FALSE)</f>
        <v>Fleece</v>
      </c>
      <c r="B5149" t="str">
        <f>VLOOKUP(C5149,STYLES!$1:$1048576,6,FALSE)</f>
        <v>UltraClub</v>
      </c>
      <c r="C5149" s="101" t="s">
        <v>2253</v>
      </c>
      <c r="E5149" t="str">
        <f>VLOOKUP(C5149,STYLES!$1:$1048576,12,FALSE)</f>
        <v>Coastal Pique Quarter-Zip</v>
      </c>
      <c r="F5149" s="113" t="s">
        <v>2739</v>
      </c>
      <c r="G5149" s="113" t="s">
        <v>2740</v>
      </c>
      <c r="H5149" s="113" t="str">
        <f>VLOOKUP(C5149,STYLES!$1:$1048576,9,FALSE)</f>
        <v>New</v>
      </c>
      <c r="I5149" s="113" t="str">
        <f>VLOOKUP(C5149,STYLES!$1:$1048576,10,FALSE)</f>
        <v>Not Available</v>
      </c>
      <c r="J5149" s="113" t="s">
        <v>2764</v>
      </c>
      <c r="K5149" s="139">
        <f>IFERROR(VLOOKUP(J5149,LISTS!G:H,2,FALSE),"0")</f>
        <v>7</v>
      </c>
      <c r="L5149" s="68">
        <f t="shared" si="255"/>
        <v>7</v>
      </c>
      <c r="M5149" s="134" t="s">
        <v>775</v>
      </c>
      <c r="N5149" s="140" t="str">
        <f>IFERROR(VLOOKUP(M5149,LISTS!G:H,2,FALSE),"0")</f>
        <v>0</v>
      </c>
      <c r="O5149" s="68" t="str">
        <f t="shared" si="256"/>
        <v/>
      </c>
      <c r="P5149" s="117" t="s">
        <v>2720</v>
      </c>
      <c r="Q5149" s="113" t="s">
        <v>2741</v>
      </c>
      <c r="R5149" s="113" t="s">
        <v>775</v>
      </c>
      <c r="S5149" s="113" t="s">
        <v>2742</v>
      </c>
      <c r="T5149" s="113" t="s">
        <v>775</v>
      </c>
    </row>
    <row r="5150" spans="1:21">
      <c r="A5150" t="str">
        <f>VLOOKUP(C5150,STYLES!$A$1:$R$2088,7,FALSE)</f>
        <v>Fleece</v>
      </c>
      <c r="B5150" t="str">
        <f>VLOOKUP(C5150,STYLES!$1:$1048576,6,FALSE)</f>
        <v>UltraClub</v>
      </c>
      <c r="C5150" s="101" t="s">
        <v>2253</v>
      </c>
      <c r="E5150" t="str">
        <f>VLOOKUP(C5150,STYLES!$1:$1048576,12,FALSE)</f>
        <v>Coastal Pique Quarter-Zip</v>
      </c>
      <c r="F5150" s="113" t="s">
        <v>3790</v>
      </c>
      <c r="G5150" s="113" t="s">
        <v>2786</v>
      </c>
      <c r="H5150" s="113" t="str">
        <f>VLOOKUP(C5150,STYLES!$1:$1048576,9,FALSE)</f>
        <v>New</v>
      </c>
      <c r="I5150" s="113" t="str">
        <f>VLOOKUP(C5150,STYLES!$1:$1048576,10,FALSE)</f>
        <v>Not Available</v>
      </c>
      <c r="J5150" s="113" t="s">
        <v>2764</v>
      </c>
      <c r="K5150" s="139">
        <f>IFERROR(VLOOKUP(J5150,LISTS!G:H,2,FALSE),"0")</f>
        <v>7</v>
      </c>
      <c r="L5150" s="68">
        <f t="shared" si="255"/>
        <v>7</v>
      </c>
      <c r="M5150" s="134" t="s">
        <v>775</v>
      </c>
      <c r="N5150" s="140" t="str">
        <f>IFERROR(VLOOKUP(M5150,LISTS!G:H,2,FALSE),"0")</f>
        <v>0</v>
      </c>
      <c r="O5150" s="68" t="str">
        <f t="shared" si="256"/>
        <v/>
      </c>
      <c r="P5150" s="117" t="s">
        <v>2720</v>
      </c>
      <c r="Q5150" s="344" t="s">
        <v>3356</v>
      </c>
      <c r="R5150" s="113" t="s">
        <v>775</v>
      </c>
      <c r="S5150" s="113" t="s">
        <v>3357</v>
      </c>
      <c r="T5150" s="113" t="s">
        <v>775</v>
      </c>
    </row>
    <row r="5151" spans="1:21">
      <c r="C5151" s="101"/>
      <c r="F5151" s="113"/>
      <c r="G5151" s="113"/>
      <c r="H5151" s="113"/>
      <c r="I5151" s="113"/>
      <c r="J5151" s="113"/>
      <c r="K5151" s="139"/>
      <c r="L5151" s="68"/>
      <c r="M5151" s="134"/>
      <c r="N5151" s="140"/>
      <c r="O5151" s="68"/>
      <c r="Q5151" s="344"/>
      <c r="R5151" s="113"/>
      <c r="S5151" s="113"/>
      <c r="T5151" s="113"/>
    </row>
    <row r="5152" spans="1:21">
      <c r="A5152" t="str">
        <f>VLOOKUP(C5152,STYLES!$A$1:$R$2088,7,FALSE)</f>
        <v>Fleece</v>
      </c>
      <c r="B5152" t="str">
        <f>VLOOKUP(C5152,STYLES!$1:$1048576,6,FALSE)</f>
        <v>UltraClub</v>
      </c>
      <c r="C5152" s="101" t="s">
        <v>2257</v>
      </c>
      <c r="E5152" t="str">
        <f>VLOOKUP(C5152,STYLES!$1:$1048576,12,FALSE)</f>
        <v>Coastal Pique Quarter-Zip</v>
      </c>
      <c r="F5152" s="113" t="s">
        <v>2718</v>
      </c>
      <c r="G5152" s="113" t="s">
        <v>2718</v>
      </c>
      <c r="H5152" s="113" t="str">
        <f>VLOOKUP(C5152,STYLES!$1:$1048576,9,FALSE)</f>
        <v>New</v>
      </c>
      <c r="I5152" s="113" t="str">
        <f>VLOOKUP(C5152,STYLES!$1:$1048576,10,FALSE)</f>
        <v>Not Available</v>
      </c>
      <c r="J5152" s="113" t="s">
        <v>2745</v>
      </c>
      <c r="K5152" s="139">
        <f>IFERROR(VLOOKUP(J5152,LISTS!G:H,2,FALSE),"0")</f>
        <v>7</v>
      </c>
      <c r="L5152" s="68">
        <f t="shared" ref="L5152:L5156" si="257">IF(OR(H5152="ACTIVE",H5152="NEW",H5152="DNR",H5152="Pre-Closeout"),K5152,"")</f>
        <v>7</v>
      </c>
      <c r="M5152" s="134" t="s">
        <v>775</v>
      </c>
      <c r="N5152" s="140" t="str">
        <f>IFERROR(VLOOKUP(M5152,LISTS!G:H,2,FALSE),"0")</f>
        <v>0</v>
      </c>
      <c r="O5152" s="68" t="str">
        <f t="shared" ref="O5152:O5156" si="258">IF(OR(I5152="ACTIVE",I5152="NEW",I5152="DNR",I5152="Pre-Closeout"),N5152,"")</f>
        <v/>
      </c>
      <c r="P5152" s="117" t="s">
        <v>2720</v>
      </c>
      <c r="Q5152" s="113" t="s">
        <v>2850</v>
      </c>
      <c r="R5152" s="113" t="s">
        <v>775</v>
      </c>
      <c r="S5152" s="113" t="s">
        <v>2722</v>
      </c>
      <c r="T5152" s="113" t="s">
        <v>775</v>
      </c>
    </row>
    <row r="5153" spans="1:20">
      <c r="A5153" t="str">
        <f>VLOOKUP(C5153,STYLES!$A$1:$R$2088,7,FALSE)</f>
        <v>Fleece</v>
      </c>
      <c r="B5153" t="str">
        <f>VLOOKUP(C5153,STYLES!$1:$1048576,6,FALSE)</f>
        <v>UltraClub</v>
      </c>
      <c r="C5153" s="101" t="s">
        <v>2257</v>
      </c>
      <c r="E5153" t="str">
        <f>VLOOKUP(C5153,STYLES!$1:$1048576,12,FALSE)</f>
        <v>Coastal Pique Quarter-Zip</v>
      </c>
      <c r="F5153" s="113" t="s">
        <v>3784</v>
      </c>
      <c r="G5153" s="113" t="s">
        <v>2751</v>
      </c>
      <c r="H5153" s="113" t="str">
        <f>VLOOKUP(C5153,STYLES!$1:$1048576,9,FALSE)</f>
        <v>New</v>
      </c>
      <c r="I5153" s="113" t="str">
        <f>VLOOKUP(C5153,STYLES!$1:$1048576,10,FALSE)</f>
        <v>Not Available</v>
      </c>
      <c r="J5153" s="113" t="s">
        <v>2745</v>
      </c>
      <c r="K5153" s="139">
        <f>IFERROR(VLOOKUP(J5153,LISTS!G:H,2,FALSE),"0")</f>
        <v>7</v>
      </c>
      <c r="L5153" s="68">
        <f t="shared" si="257"/>
        <v>7</v>
      </c>
      <c r="M5153" s="134" t="s">
        <v>775</v>
      </c>
      <c r="N5153" s="140" t="str">
        <f>IFERROR(VLOOKUP(M5153,LISTS!G:H,2,FALSE),"0")</f>
        <v>0</v>
      </c>
      <c r="O5153" s="68" t="str">
        <f t="shared" si="258"/>
        <v/>
      </c>
      <c r="P5153" s="117" t="s">
        <v>2720</v>
      </c>
      <c r="Q5153" s="113" t="s">
        <v>3785</v>
      </c>
      <c r="R5153" s="113" t="s">
        <v>775</v>
      </c>
      <c r="S5153" s="113" t="s">
        <v>3786</v>
      </c>
      <c r="T5153" s="113" t="s">
        <v>775</v>
      </c>
    </row>
    <row r="5154" spans="1:20">
      <c r="A5154" t="str">
        <f>VLOOKUP(C5154,STYLES!$A$1:$R$2088,7,FALSE)</f>
        <v>Fleece</v>
      </c>
      <c r="B5154" t="str">
        <f>VLOOKUP(C5154,STYLES!$1:$1048576,6,FALSE)</f>
        <v>UltraClub</v>
      </c>
      <c r="C5154" s="101" t="s">
        <v>2257</v>
      </c>
      <c r="E5154" t="str">
        <f>VLOOKUP(C5154,STYLES!$1:$1048576,12,FALSE)</f>
        <v>Coastal Pique Quarter-Zip</v>
      </c>
      <c r="F5154" s="113" t="s">
        <v>3787</v>
      </c>
      <c r="G5154" s="113" t="s">
        <v>2759</v>
      </c>
      <c r="H5154" s="113" t="str">
        <f>VLOOKUP(C5154,STYLES!$1:$1048576,9,FALSE)</f>
        <v>New</v>
      </c>
      <c r="I5154" s="113" t="str">
        <f>VLOOKUP(C5154,STYLES!$1:$1048576,10,FALSE)</f>
        <v>Not Available</v>
      </c>
      <c r="J5154" s="113" t="s">
        <v>2745</v>
      </c>
      <c r="K5154" s="139">
        <f>IFERROR(VLOOKUP(J5154,LISTS!G:H,2,FALSE),"0")</f>
        <v>7</v>
      </c>
      <c r="L5154" s="68">
        <f t="shared" si="257"/>
        <v>7</v>
      </c>
      <c r="M5154" s="134" t="s">
        <v>775</v>
      </c>
      <c r="N5154" s="140" t="str">
        <f>IFERROR(VLOOKUP(M5154,LISTS!G:H,2,FALSE),"0")</f>
        <v>0</v>
      </c>
      <c r="O5154" s="68" t="str">
        <f t="shared" si="258"/>
        <v/>
      </c>
      <c r="P5154" s="117" t="s">
        <v>2720</v>
      </c>
      <c r="Q5154" s="113" t="s">
        <v>3788</v>
      </c>
      <c r="R5154" s="113" t="s">
        <v>775</v>
      </c>
      <c r="S5154" s="113" t="s">
        <v>3789</v>
      </c>
      <c r="T5154" s="113" t="s">
        <v>775</v>
      </c>
    </row>
    <row r="5155" spans="1:20">
      <c r="A5155" t="str">
        <f>VLOOKUP(C5155,STYLES!$A$1:$R$2088,7,FALSE)</f>
        <v>Fleece</v>
      </c>
      <c r="B5155" t="str">
        <f>VLOOKUP(C5155,STYLES!$1:$1048576,6,FALSE)</f>
        <v>UltraClub</v>
      </c>
      <c r="C5155" s="101" t="s">
        <v>2257</v>
      </c>
      <c r="E5155" t="str">
        <f>VLOOKUP(C5155,STYLES!$1:$1048576,12,FALSE)</f>
        <v>Coastal Pique Quarter-Zip</v>
      </c>
      <c r="F5155" s="113" t="s">
        <v>2739</v>
      </c>
      <c r="G5155" s="113" t="s">
        <v>2740</v>
      </c>
      <c r="H5155" s="113" t="str">
        <f>VLOOKUP(C5155,STYLES!$1:$1048576,9,FALSE)</f>
        <v>New</v>
      </c>
      <c r="I5155" s="113" t="str">
        <f>VLOOKUP(C5155,STYLES!$1:$1048576,10,FALSE)</f>
        <v>Not Available</v>
      </c>
      <c r="J5155" s="113" t="s">
        <v>2745</v>
      </c>
      <c r="K5155" s="139">
        <f>IFERROR(VLOOKUP(J5155,LISTS!G:H,2,FALSE),"0")</f>
        <v>7</v>
      </c>
      <c r="L5155" s="68">
        <f t="shared" si="257"/>
        <v>7</v>
      </c>
      <c r="M5155" s="134" t="s">
        <v>775</v>
      </c>
      <c r="N5155" s="140" t="str">
        <f>IFERROR(VLOOKUP(M5155,LISTS!G:H,2,FALSE),"0")</f>
        <v>0</v>
      </c>
      <c r="O5155" s="68" t="str">
        <f t="shared" si="258"/>
        <v/>
      </c>
      <c r="P5155" s="117" t="s">
        <v>2720</v>
      </c>
      <c r="Q5155" s="113" t="s">
        <v>2741</v>
      </c>
      <c r="R5155" s="113" t="s">
        <v>775</v>
      </c>
      <c r="S5155" s="113" t="s">
        <v>2742</v>
      </c>
      <c r="T5155" s="113" t="s">
        <v>775</v>
      </c>
    </row>
    <row r="5156" spans="1:20">
      <c r="A5156" t="str">
        <f>VLOOKUP(C5156,STYLES!$A$1:$R$2088,7,FALSE)</f>
        <v>Fleece</v>
      </c>
      <c r="B5156" t="str">
        <f>VLOOKUP(C5156,STYLES!$1:$1048576,6,FALSE)</f>
        <v>UltraClub</v>
      </c>
      <c r="C5156" s="101" t="s">
        <v>2257</v>
      </c>
      <c r="E5156" t="str">
        <f>VLOOKUP(C5156,STYLES!$1:$1048576,12,FALSE)</f>
        <v>Coastal Pique Quarter-Zip</v>
      </c>
      <c r="F5156" s="113" t="s">
        <v>3790</v>
      </c>
      <c r="G5156" s="113" t="s">
        <v>2786</v>
      </c>
      <c r="H5156" s="113" t="str">
        <f>VLOOKUP(C5156,STYLES!$1:$1048576,9,FALSE)</f>
        <v>New</v>
      </c>
      <c r="I5156" s="113" t="str">
        <f>VLOOKUP(C5156,STYLES!$1:$1048576,10,FALSE)</f>
        <v>Not Available</v>
      </c>
      <c r="J5156" s="113" t="s">
        <v>2745</v>
      </c>
      <c r="K5156" s="139">
        <f>IFERROR(VLOOKUP(J5156,LISTS!G:H,2,FALSE),"0")</f>
        <v>7</v>
      </c>
      <c r="L5156" s="68">
        <f t="shared" si="257"/>
        <v>7</v>
      </c>
      <c r="M5156" s="134" t="s">
        <v>775</v>
      </c>
      <c r="N5156" s="140" t="str">
        <f>IFERROR(VLOOKUP(M5156,LISTS!G:H,2,FALSE),"0")</f>
        <v>0</v>
      </c>
      <c r="O5156" s="68" t="str">
        <f t="shared" si="258"/>
        <v/>
      </c>
      <c r="P5156" s="117" t="s">
        <v>2720</v>
      </c>
      <c r="Q5156" s="344" t="s">
        <v>3356</v>
      </c>
      <c r="R5156" s="113" t="s">
        <v>775</v>
      </c>
      <c r="S5156" s="113" t="s">
        <v>3357</v>
      </c>
      <c r="T5156" s="113" t="s">
        <v>775</v>
      </c>
    </row>
    <row r="5157" spans="1:20">
      <c r="C5157" s="101"/>
      <c r="F5157" s="113"/>
      <c r="G5157" s="113"/>
      <c r="H5157" s="113"/>
      <c r="I5157" s="113"/>
      <c r="J5157" s="113"/>
      <c r="K5157" s="139"/>
      <c r="L5157" s="81">
        <f>SUM(L5141:L5144)</f>
        <v>15</v>
      </c>
      <c r="M5157" s="134"/>
      <c r="N5157" s="140"/>
      <c r="O5157" s="81">
        <f>SUM(O5142:O5144)</f>
        <v>0</v>
      </c>
      <c r="Q5157" s="113"/>
      <c r="R5157" s="113"/>
      <c r="S5157" s="113"/>
      <c r="T5157" s="113"/>
    </row>
    <row r="5158" spans="1:20">
      <c r="A5158" t="str">
        <f>VLOOKUP(C5158,STYLES!$A$1:$R$2088,7,FALSE)</f>
        <v>Hats</v>
      </c>
      <c r="B5158" t="str">
        <f>VLOOKUP(C5158,STYLES!$1:$1048576,6,FALSE)</f>
        <v>UltraClub</v>
      </c>
      <c r="C5158" s="101">
        <v>8101</v>
      </c>
      <c r="E5158" t="str">
        <f>VLOOKUP(C5158,STYLES!$1:$1048576,12,FALSE)</f>
        <v>Classic Cut Chino Cotton Twill Constructed Cap</v>
      </c>
      <c r="F5158" s="113" t="s">
        <v>2718</v>
      </c>
      <c r="G5158" s="113" t="s">
        <v>2718</v>
      </c>
      <c r="H5158" s="113" t="str">
        <f>VLOOKUP(C5158,STYLES!$1:$1048576,9,FALSE)</f>
        <v>Active</v>
      </c>
      <c r="I5158" s="113" t="str">
        <f>VLOOKUP(C5158,STYLES!$1:$1048576,10,FALSE)</f>
        <v>Not Available</v>
      </c>
      <c r="J5158" s="113" t="s">
        <v>3038</v>
      </c>
      <c r="K5158" s="139">
        <f>IFERROR(VLOOKUP(J5158,LISTS!G:H,2,FALSE),"0")</f>
        <v>1</v>
      </c>
      <c r="L5158" s="68">
        <f t="shared" si="251"/>
        <v>1</v>
      </c>
      <c r="M5158" s="134" t="s">
        <v>775</v>
      </c>
      <c r="N5158" s="140" t="str">
        <f>IFERROR(VLOOKUP(M5158,LISTS!G:H,2,FALSE),"0")</f>
        <v>0</v>
      </c>
      <c r="O5158" s="68" t="str">
        <f t="shared" si="252"/>
        <v/>
      </c>
      <c r="P5158" s="117" t="s">
        <v>2720</v>
      </c>
      <c r="Q5158" s="113" t="s">
        <v>2850</v>
      </c>
      <c r="R5158" s="113" t="s">
        <v>775</v>
      </c>
      <c r="S5158" s="113" t="s">
        <v>2722</v>
      </c>
      <c r="T5158" s="113" t="s">
        <v>775</v>
      </c>
    </row>
    <row r="5159" spans="1:20">
      <c r="A5159" t="str">
        <f>VLOOKUP(C5159,STYLES!$A$1:$R$2088,7,FALSE)</f>
        <v>Hats</v>
      </c>
      <c r="B5159" t="str">
        <f>VLOOKUP(C5159,STYLES!$1:$1048576,6,FALSE)</f>
        <v>UltraClub</v>
      </c>
      <c r="C5159" s="101">
        <v>8101</v>
      </c>
      <c r="E5159" t="str">
        <f>VLOOKUP(C5159,STYLES!$1:$1048576,12,FALSE)</f>
        <v>Classic Cut Chino Cotton Twill Constructed Cap</v>
      </c>
      <c r="F5159" s="113" t="s">
        <v>2978</v>
      </c>
      <c r="G5159" s="113" t="s">
        <v>2763</v>
      </c>
      <c r="H5159" s="113" t="str">
        <f>VLOOKUP(C5159,STYLES!$1:$1048576,9,FALSE)</f>
        <v>Active</v>
      </c>
      <c r="I5159" s="113" t="str">
        <f>VLOOKUP(C5159,STYLES!$1:$1048576,10,FALSE)</f>
        <v>Not Available</v>
      </c>
      <c r="J5159" s="113" t="s">
        <v>3038</v>
      </c>
      <c r="K5159" s="139">
        <f>IFERROR(VLOOKUP(J5159,LISTS!G:H,2,FALSE),"0")</f>
        <v>1</v>
      </c>
      <c r="L5159" s="68">
        <f t="shared" si="251"/>
        <v>1</v>
      </c>
      <c r="M5159" s="134" t="s">
        <v>775</v>
      </c>
      <c r="N5159" s="140" t="str">
        <f>IFERROR(VLOOKUP(M5159,LISTS!G:H,2,FALSE),"0")</f>
        <v>0</v>
      </c>
      <c r="O5159" s="68" t="str">
        <f t="shared" si="252"/>
        <v/>
      </c>
      <c r="P5159" s="117" t="s">
        <v>2720</v>
      </c>
      <c r="Q5159" s="113" t="s">
        <v>3748</v>
      </c>
      <c r="R5159" s="113" t="s">
        <v>775</v>
      </c>
      <c r="S5159" s="113" t="s">
        <v>3749</v>
      </c>
      <c r="T5159" s="113" t="s">
        <v>775</v>
      </c>
    </row>
    <row r="5160" spans="1:20">
      <c r="A5160" t="str">
        <f>VLOOKUP(C5160,STYLES!$A$1:$R$2088,7,FALSE)</f>
        <v>Hats</v>
      </c>
      <c r="B5160" t="str">
        <f>VLOOKUP(C5160,STYLES!$1:$1048576,6,FALSE)</f>
        <v>UltraClub</v>
      </c>
      <c r="C5160" s="101">
        <v>8101</v>
      </c>
      <c r="E5160" t="str">
        <f>VLOOKUP(C5160,STYLES!$1:$1048576,12,FALSE)</f>
        <v>Classic Cut Chino Cotton Twill Constructed Cap</v>
      </c>
      <c r="F5160" s="113" t="s">
        <v>3768</v>
      </c>
      <c r="G5160" s="113" t="s">
        <v>2732</v>
      </c>
      <c r="H5160" s="113" t="str">
        <f>VLOOKUP(C5160,STYLES!$1:$1048576,9,FALSE)</f>
        <v>Active</v>
      </c>
      <c r="I5160" s="113" t="str">
        <f>VLOOKUP(C5160,STYLES!$1:$1048576,10,FALSE)</f>
        <v>Not Available</v>
      </c>
      <c r="J5160" s="113" t="s">
        <v>3038</v>
      </c>
      <c r="K5160" s="139">
        <f>IFERROR(VLOOKUP(J5160,LISTS!G:H,2,FALSE),"0")</f>
        <v>1</v>
      </c>
      <c r="L5160" s="68">
        <f t="shared" si="251"/>
        <v>1</v>
      </c>
      <c r="M5160" s="134" t="s">
        <v>775</v>
      </c>
      <c r="N5160" s="140" t="str">
        <f>IFERROR(VLOOKUP(M5160,LISTS!G:H,2,FALSE),"0")</f>
        <v>0</v>
      </c>
      <c r="O5160" s="68" t="str">
        <f t="shared" si="252"/>
        <v/>
      </c>
      <c r="P5160" s="117" t="s">
        <v>2720</v>
      </c>
      <c r="Q5160" s="101">
        <v>115740</v>
      </c>
      <c r="R5160" s="113" t="s">
        <v>775</v>
      </c>
      <c r="S5160" s="113" t="s">
        <v>3623</v>
      </c>
      <c r="T5160" s="113" t="s">
        <v>775</v>
      </c>
    </row>
    <row r="5161" spans="1:20">
      <c r="A5161" t="str">
        <f>VLOOKUP(C5161,STYLES!$A$1:$R$2088,7,FALSE)</f>
        <v>Hats</v>
      </c>
      <c r="B5161" t="str">
        <f>VLOOKUP(C5161,STYLES!$1:$1048576,6,FALSE)</f>
        <v>UltraClub</v>
      </c>
      <c r="C5161" s="101">
        <v>8101</v>
      </c>
      <c r="E5161" t="str">
        <f>VLOOKUP(C5161,STYLES!$1:$1048576,12,FALSE)</f>
        <v>Classic Cut Chino Cotton Twill Constructed Cap</v>
      </c>
      <c r="F5161" s="113" t="s">
        <v>3791</v>
      </c>
      <c r="G5161" s="113" t="s">
        <v>2736</v>
      </c>
      <c r="H5161" s="113" t="str">
        <f>VLOOKUP(C5161,STYLES!$1:$1048576,9,FALSE)</f>
        <v>Active</v>
      </c>
      <c r="I5161" s="113" t="str">
        <f>VLOOKUP(C5161,STYLES!$1:$1048576,10,FALSE)</f>
        <v>Not Available</v>
      </c>
      <c r="J5161" s="113" t="s">
        <v>3038</v>
      </c>
      <c r="K5161" s="139">
        <f>IFERROR(VLOOKUP(J5161,LISTS!G:H,2,FALSE),"0")</f>
        <v>1</v>
      </c>
      <c r="L5161" s="68">
        <f t="shared" si="251"/>
        <v>1</v>
      </c>
      <c r="M5161" s="134" t="s">
        <v>775</v>
      </c>
      <c r="N5161" s="140" t="str">
        <f>IFERROR(VLOOKUP(M5161,LISTS!G:H,2,FALSE),"0")</f>
        <v>0</v>
      </c>
      <c r="O5161" s="68" t="str">
        <f t="shared" si="252"/>
        <v/>
      </c>
      <c r="P5161" s="117" t="s">
        <v>2720</v>
      </c>
      <c r="Q5161" s="113" t="s">
        <v>3356</v>
      </c>
      <c r="R5161" s="113" t="s">
        <v>775</v>
      </c>
      <c r="S5161" s="113" t="s">
        <v>3357</v>
      </c>
      <c r="T5161" s="113" t="s">
        <v>775</v>
      </c>
    </row>
    <row r="5162" spans="1:20">
      <c r="A5162" t="str">
        <f>VLOOKUP(C5162,STYLES!$A$1:$R$2088,7,FALSE)</f>
        <v>Hats</v>
      </c>
      <c r="B5162" t="str">
        <f>VLOOKUP(C5162,STYLES!$1:$1048576,6,FALSE)</f>
        <v>UltraClub</v>
      </c>
      <c r="C5162" s="101">
        <v>8101</v>
      </c>
      <c r="E5162" t="str">
        <f>VLOOKUP(C5162,STYLES!$1:$1048576,12,FALSE)</f>
        <v>Classic Cut Chino Cotton Twill Constructed Cap</v>
      </c>
      <c r="F5162" s="113" t="s">
        <v>2923</v>
      </c>
      <c r="G5162" s="113" t="s">
        <v>2813</v>
      </c>
      <c r="H5162" s="113" t="str">
        <f>VLOOKUP(C5162,STYLES!$1:$1048576,9,FALSE)</f>
        <v>Active</v>
      </c>
      <c r="I5162" s="113" t="str">
        <f>VLOOKUP(C5162,STYLES!$1:$1048576,10,FALSE)</f>
        <v>Not Available</v>
      </c>
      <c r="J5162" s="113" t="s">
        <v>3038</v>
      </c>
      <c r="K5162" s="139">
        <f>IFERROR(VLOOKUP(J5162,LISTS!G:H,2,FALSE),"0")</f>
        <v>1</v>
      </c>
      <c r="L5162" s="68">
        <f t="shared" si="251"/>
        <v>1</v>
      </c>
      <c r="M5162" s="134" t="s">
        <v>775</v>
      </c>
      <c r="N5162" s="140" t="str">
        <f>IFERROR(VLOOKUP(M5162,LISTS!G:H,2,FALSE),"0")</f>
        <v>0</v>
      </c>
      <c r="O5162" s="68" t="str">
        <f t="shared" si="252"/>
        <v/>
      </c>
      <c r="P5162" s="117" t="s">
        <v>2720</v>
      </c>
      <c r="Q5162" s="113"/>
      <c r="R5162" s="113"/>
      <c r="S5162" s="113"/>
      <c r="T5162" s="113"/>
    </row>
    <row r="5163" spans="1:20">
      <c r="A5163" t="str">
        <f>VLOOKUP(C5163,STYLES!$A$1:$R$2088,7,FALSE)</f>
        <v>Hats</v>
      </c>
      <c r="B5163" t="str">
        <f>VLOOKUP(C5163,STYLES!$1:$1048576,6,FALSE)</f>
        <v>UltraClub</v>
      </c>
      <c r="C5163" s="101">
        <v>8101</v>
      </c>
      <c r="E5163" t="str">
        <f>VLOOKUP(C5163,STYLES!$1:$1048576,12,FALSE)</f>
        <v>Classic Cut Chino Cotton Twill Constructed Cap</v>
      </c>
      <c r="F5163" s="113" t="s">
        <v>3204</v>
      </c>
      <c r="G5163" s="113" t="s">
        <v>2724</v>
      </c>
      <c r="H5163" s="113" t="str">
        <f>VLOOKUP(C5163,STYLES!$1:$1048576,9,FALSE)</f>
        <v>Active</v>
      </c>
      <c r="I5163" s="113" t="str">
        <f>VLOOKUP(C5163,STYLES!$1:$1048576,10,FALSE)</f>
        <v>Not Available</v>
      </c>
      <c r="J5163" s="113" t="s">
        <v>3038</v>
      </c>
      <c r="K5163" s="139">
        <f>IFERROR(VLOOKUP(J5163,LISTS!G:H,2,FALSE),"0")</f>
        <v>1</v>
      </c>
      <c r="L5163" s="68">
        <f t="shared" si="251"/>
        <v>1</v>
      </c>
      <c r="M5163" s="134" t="s">
        <v>775</v>
      </c>
      <c r="N5163" s="140" t="str">
        <f>IFERROR(VLOOKUP(M5163,LISTS!G:H,2,FALSE),"0")</f>
        <v>0</v>
      </c>
      <c r="O5163" s="68" t="str">
        <f t="shared" si="252"/>
        <v/>
      </c>
      <c r="P5163" s="117" t="s">
        <v>2720</v>
      </c>
      <c r="Q5163" s="113" t="s">
        <v>2794</v>
      </c>
      <c r="R5163" s="113" t="s">
        <v>775</v>
      </c>
      <c r="S5163" s="113" t="s">
        <v>2795</v>
      </c>
      <c r="T5163" s="113" t="s">
        <v>775</v>
      </c>
    </row>
    <row r="5164" spans="1:20">
      <c r="A5164" t="str">
        <f>VLOOKUP(C5164,STYLES!$A$1:$R$2088,7,FALSE)</f>
        <v>Hats</v>
      </c>
      <c r="B5164" t="str">
        <f>VLOOKUP(C5164,STYLES!$1:$1048576,6,FALSE)</f>
        <v>UltraClub</v>
      </c>
      <c r="C5164" s="101">
        <v>8101</v>
      </c>
      <c r="E5164" t="str">
        <f>VLOOKUP(C5164,STYLES!$1:$1048576,12,FALSE)</f>
        <v>Classic Cut Chino Cotton Twill Constructed Cap</v>
      </c>
      <c r="F5164" s="113" t="s">
        <v>2739</v>
      </c>
      <c r="G5164" s="113" t="s">
        <v>2740</v>
      </c>
      <c r="H5164" s="113" t="str">
        <f>VLOOKUP(C5164,STYLES!$1:$1048576,9,FALSE)</f>
        <v>Active</v>
      </c>
      <c r="I5164" s="113" t="str">
        <f>VLOOKUP(C5164,STYLES!$1:$1048576,10,FALSE)</f>
        <v>Not Available</v>
      </c>
      <c r="J5164" s="113" t="s">
        <v>3038</v>
      </c>
      <c r="K5164" s="139">
        <f>IFERROR(VLOOKUP(J5164,LISTS!G:H,2,FALSE),"0")</f>
        <v>1</v>
      </c>
      <c r="L5164" s="68">
        <f t="shared" si="251"/>
        <v>1</v>
      </c>
      <c r="M5164" s="134" t="s">
        <v>775</v>
      </c>
      <c r="N5164" s="140" t="str">
        <f>IFERROR(VLOOKUP(M5164,LISTS!G:H,2,FALSE),"0")</f>
        <v>0</v>
      </c>
      <c r="O5164" s="68" t="str">
        <f t="shared" si="252"/>
        <v/>
      </c>
      <c r="P5164" s="117" t="s">
        <v>2720</v>
      </c>
      <c r="Q5164" s="113" t="s">
        <v>2741</v>
      </c>
      <c r="R5164" s="113" t="s">
        <v>775</v>
      </c>
      <c r="S5164" s="113" t="s">
        <v>2742</v>
      </c>
      <c r="T5164" s="113" t="s">
        <v>775</v>
      </c>
    </row>
    <row r="5165" spans="1:20">
      <c r="A5165" t="str">
        <f>VLOOKUP(C5165,STYLES!$A$1:$R$2088,7,FALSE)</f>
        <v>Hats</v>
      </c>
      <c r="B5165" t="str">
        <f>VLOOKUP(C5165,STYLES!$1:$1048576,6,FALSE)</f>
        <v>UltraClub</v>
      </c>
      <c r="C5165" s="101">
        <v>8101</v>
      </c>
      <c r="E5165" t="str">
        <f>VLOOKUP(C5165,STYLES!$1:$1048576,12,FALSE)</f>
        <v>Classic Cut Chino Cotton Twill Constructed Cap</v>
      </c>
      <c r="F5165" s="113" t="s">
        <v>2754</v>
      </c>
      <c r="G5165" s="113" t="s">
        <v>2755</v>
      </c>
      <c r="H5165" s="113" t="str">
        <f>VLOOKUP(C5165,STYLES!$1:$1048576,9,FALSE)</f>
        <v>Active</v>
      </c>
      <c r="I5165" s="113" t="str">
        <f>VLOOKUP(C5165,STYLES!$1:$1048576,10,FALSE)</f>
        <v>Not Available</v>
      </c>
      <c r="J5165" s="113" t="s">
        <v>3038</v>
      </c>
      <c r="K5165" s="139">
        <f>IFERROR(VLOOKUP(J5165,LISTS!G:H,2,FALSE),"0")</f>
        <v>1</v>
      </c>
      <c r="L5165" s="68">
        <f t="shared" si="251"/>
        <v>1</v>
      </c>
      <c r="M5165" s="134" t="s">
        <v>775</v>
      </c>
      <c r="N5165" s="140" t="str">
        <f>IFERROR(VLOOKUP(M5165,LISTS!G:H,2,FALSE),"0")</f>
        <v>0</v>
      </c>
      <c r="O5165" s="68" t="str">
        <f t="shared" si="252"/>
        <v/>
      </c>
      <c r="P5165" s="117" t="s">
        <v>2720</v>
      </c>
      <c r="Q5165" s="113" t="s">
        <v>3003</v>
      </c>
      <c r="R5165" s="113" t="s">
        <v>775</v>
      </c>
      <c r="S5165" s="113" t="s">
        <v>3004</v>
      </c>
      <c r="T5165" s="113" t="s">
        <v>775</v>
      </c>
    </row>
    <row r="5166" spans="1:20">
      <c r="A5166" t="str">
        <f>VLOOKUP(C5166,STYLES!$A$1:$R$2088,7,FALSE)</f>
        <v>Hats</v>
      </c>
      <c r="B5166" t="str">
        <f>VLOOKUP(C5166,STYLES!$1:$1048576,6,FALSE)</f>
        <v>UltraClub</v>
      </c>
      <c r="C5166" s="101">
        <v>8101</v>
      </c>
      <c r="E5166" t="str">
        <f>VLOOKUP(C5166,STYLES!$1:$1048576,12,FALSE)</f>
        <v>Classic Cut Chino Cotton Twill Constructed Cap</v>
      </c>
      <c r="F5166" s="113" t="s">
        <v>3750</v>
      </c>
      <c r="G5166" s="113" t="s">
        <v>2809</v>
      </c>
      <c r="H5166" s="113" t="str">
        <f>VLOOKUP(C5166,STYLES!$1:$1048576,9,FALSE)</f>
        <v>Active</v>
      </c>
      <c r="I5166" s="113" t="str">
        <f>VLOOKUP(C5166,STYLES!$1:$1048576,10,FALSE)</f>
        <v>Not Available</v>
      </c>
      <c r="J5166" s="113" t="s">
        <v>3038</v>
      </c>
      <c r="K5166" s="139">
        <f>IFERROR(VLOOKUP(J5166,LISTS!G:H,2,FALSE),"0")</f>
        <v>1</v>
      </c>
      <c r="L5166" s="68">
        <f t="shared" si="251"/>
        <v>1</v>
      </c>
      <c r="M5166" s="134" t="s">
        <v>775</v>
      </c>
      <c r="N5166" s="140" t="str">
        <f>IFERROR(VLOOKUP(M5166,LISTS!G:H,2,FALSE),"0")</f>
        <v>0</v>
      </c>
      <c r="O5166" s="68" t="str">
        <f t="shared" si="252"/>
        <v/>
      </c>
      <c r="P5166" s="117" t="s">
        <v>2720</v>
      </c>
      <c r="Q5166" s="113" t="s">
        <v>3751</v>
      </c>
      <c r="R5166" s="113" t="s">
        <v>775</v>
      </c>
      <c r="S5166" s="113" t="s">
        <v>3752</v>
      </c>
      <c r="T5166" s="113" t="s">
        <v>775</v>
      </c>
    </row>
    <row r="5167" spans="1:20">
      <c r="A5167" t="str">
        <f>VLOOKUP(C5167,STYLES!$A$1:$R$2088,7,FALSE)</f>
        <v>Hats</v>
      </c>
      <c r="B5167" t="str">
        <f>VLOOKUP(C5167,STYLES!$1:$1048576,6,FALSE)</f>
        <v>UltraClub</v>
      </c>
      <c r="C5167" s="101">
        <v>8101</v>
      </c>
      <c r="E5167" t="str">
        <f>VLOOKUP(C5167,STYLES!$1:$1048576,12,FALSE)</f>
        <v>Classic Cut Chino Cotton Twill Constructed Cap</v>
      </c>
      <c r="F5167" s="113" t="s">
        <v>2812</v>
      </c>
      <c r="G5167" s="113" t="s">
        <v>3509</v>
      </c>
      <c r="H5167" s="113" t="str">
        <f>VLOOKUP(C5167,STYLES!$1:$1048576,9,FALSE)</f>
        <v>Active</v>
      </c>
      <c r="I5167" s="113" t="str">
        <f>VLOOKUP(C5167,STYLES!$1:$1048576,10,FALSE)</f>
        <v>Not Available</v>
      </c>
      <c r="J5167" s="113" t="s">
        <v>3038</v>
      </c>
      <c r="K5167" s="139">
        <f>IFERROR(VLOOKUP(J5167,LISTS!G:H,2,FALSE),"0")</f>
        <v>1</v>
      </c>
      <c r="L5167" s="68">
        <f t="shared" si="251"/>
        <v>1</v>
      </c>
      <c r="M5167" s="134" t="s">
        <v>775</v>
      </c>
      <c r="N5167" s="140" t="str">
        <f>IFERROR(VLOOKUP(M5167,LISTS!G:H,2,FALSE),"0")</f>
        <v>0</v>
      </c>
      <c r="O5167" s="68" t="str">
        <f t="shared" si="252"/>
        <v/>
      </c>
      <c r="P5167" s="117" t="s">
        <v>2720</v>
      </c>
      <c r="Q5167" s="113" t="s">
        <v>3792</v>
      </c>
      <c r="R5167" s="113" t="s">
        <v>775</v>
      </c>
      <c r="S5167" s="113" t="s">
        <v>3530</v>
      </c>
      <c r="T5167" s="113" t="s">
        <v>775</v>
      </c>
    </row>
    <row r="5168" spans="1:20">
      <c r="A5168" t="str">
        <f>VLOOKUP(C5168,STYLES!$A$1:$R$2088,7,FALSE)</f>
        <v>Hats</v>
      </c>
      <c r="B5168" t="str">
        <f>VLOOKUP(C5168,STYLES!$1:$1048576,6,FALSE)</f>
        <v>UltraClub</v>
      </c>
      <c r="C5168" s="101">
        <v>8101</v>
      </c>
      <c r="E5168" t="str">
        <f>VLOOKUP(C5168,STYLES!$1:$1048576,12,FALSE)</f>
        <v>Classic Cut Chino Cotton Twill Constructed Cap</v>
      </c>
      <c r="F5168" s="113" t="s">
        <v>2743</v>
      </c>
      <c r="G5168" s="113" t="s">
        <v>2743</v>
      </c>
      <c r="H5168" s="113" t="str">
        <f>VLOOKUP(C5168,STYLES!$1:$1048576,9,FALSE)</f>
        <v>Active</v>
      </c>
      <c r="I5168" s="113" t="str">
        <f>VLOOKUP(C5168,STYLES!$1:$1048576,10,FALSE)</f>
        <v>Not Available</v>
      </c>
      <c r="J5168" s="113" t="s">
        <v>3038</v>
      </c>
      <c r="K5168" s="139">
        <f>IFERROR(VLOOKUP(J5168,LISTS!G:H,2,FALSE),"0")</f>
        <v>1</v>
      </c>
      <c r="L5168" s="68">
        <f t="shared" si="251"/>
        <v>1</v>
      </c>
      <c r="M5168" s="134" t="s">
        <v>775</v>
      </c>
      <c r="N5168" s="140" t="str">
        <f>IFERROR(VLOOKUP(M5168,LISTS!G:H,2,FALSE),"0")</f>
        <v>0</v>
      </c>
      <c r="O5168" s="68" t="str">
        <f t="shared" si="252"/>
        <v/>
      </c>
      <c r="P5168" s="117" t="s">
        <v>2720</v>
      </c>
      <c r="Q5168" s="113"/>
      <c r="R5168" s="113"/>
      <c r="S5168" s="113"/>
      <c r="T5168" s="113"/>
    </row>
    <row r="5169" spans="1:20">
      <c r="C5169" s="101"/>
      <c r="F5169" s="113"/>
      <c r="G5169" s="113"/>
      <c r="H5169" s="113"/>
      <c r="I5169" s="113"/>
      <c r="J5169" s="113"/>
      <c r="K5169" s="139"/>
      <c r="L5169" s="81">
        <f>SUM(L5158:L5168)</f>
        <v>11</v>
      </c>
      <c r="M5169" s="134"/>
      <c r="N5169" s="140"/>
      <c r="O5169" s="81">
        <f>SUM(O5158:O5168)</f>
        <v>0</v>
      </c>
      <c r="Q5169" s="113"/>
      <c r="R5169" s="113"/>
      <c r="S5169" s="113"/>
      <c r="T5169" s="113"/>
    </row>
    <row r="5170" spans="1:20">
      <c r="A5170" t="str">
        <f>VLOOKUP(C5170,STYLES!$A$1:$R$2088,7,FALSE)</f>
        <v>Hats</v>
      </c>
      <c r="B5170" t="str">
        <f>VLOOKUP(C5170,STYLES!$1:$1048576,6,FALSE)</f>
        <v>UltraClub</v>
      </c>
      <c r="C5170" s="101">
        <v>8102</v>
      </c>
      <c r="E5170" t="str">
        <f>VLOOKUP(C5170,STYLES!$1:$1048576,12,FALSE)</f>
        <v>Classic Cut Chino Cotton Twill Unconstructed Cap</v>
      </c>
      <c r="F5170" s="113" t="s">
        <v>2718</v>
      </c>
      <c r="G5170" s="113" t="s">
        <v>2718</v>
      </c>
      <c r="H5170" s="113" t="str">
        <f>VLOOKUP(C5170,STYLES!$1:$1048576,9,FALSE)</f>
        <v>Active</v>
      </c>
      <c r="I5170" s="113" t="str">
        <f>VLOOKUP(C5170,STYLES!$1:$1048576,10,FALSE)</f>
        <v>Not Available</v>
      </c>
      <c r="J5170" s="113" t="s">
        <v>3038</v>
      </c>
      <c r="K5170" s="139">
        <f>IFERROR(VLOOKUP(J5170,LISTS!G:H,2,FALSE),"0")</f>
        <v>1</v>
      </c>
      <c r="L5170" s="68">
        <f t="shared" si="251"/>
        <v>1</v>
      </c>
      <c r="M5170" s="134" t="s">
        <v>775</v>
      </c>
      <c r="N5170" s="140" t="str">
        <f>IFERROR(VLOOKUP(M5170,LISTS!G:H,2,FALSE),"0")</f>
        <v>0</v>
      </c>
      <c r="O5170" s="68" t="str">
        <f t="shared" si="252"/>
        <v/>
      </c>
      <c r="P5170" s="117" t="s">
        <v>2720</v>
      </c>
      <c r="Q5170" s="113" t="s">
        <v>2850</v>
      </c>
      <c r="R5170" s="113" t="s">
        <v>775</v>
      </c>
      <c r="S5170" s="113" t="s">
        <v>2722</v>
      </c>
      <c r="T5170" s="113" t="s">
        <v>775</v>
      </c>
    </row>
    <row r="5171" spans="1:20">
      <c r="A5171" t="str">
        <f>VLOOKUP(C5171,STYLES!$A$1:$R$2088,7,FALSE)</f>
        <v>Hats</v>
      </c>
      <c r="B5171" t="str">
        <f>VLOOKUP(C5171,STYLES!$1:$1048576,6,FALSE)</f>
        <v>UltraClub</v>
      </c>
      <c r="C5171" s="101">
        <v>8102</v>
      </c>
      <c r="E5171" t="str">
        <f>VLOOKUP(C5171,STYLES!$1:$1048576,12,FALSE)</f>
        <v>Classic Cut Chino Cotton Twill Unconstructed Cap</v>
      </c>
      <c r="F5171" s="113" t="s">
        <v>2978</v>
      </c>
      <c r="G5171" s="113" t="s">
        <v>2763</v>
      </c>
      <c r="H5171" s="113" t="str">
        <f>VLOOKUP(C5171,STYLES!$1:$1048576,9,FALSE)</f>
        <v>Active</v>
      </c>
      <c r="I5171" s="113" t="str">
        <f>VLOOKUP(C5171,STYLES!$1:$1048576,10,FALSE)</f>
        <v>Not Available</v>
      </c>
      <c r="J5171" s="113" t="s">
        <v>3038</v>
      </c>
      <c r="K5171" s="139">
        <f>IFERROR(VLOOKUP(J5171,LISTS!G:H,2,FALSE),"0")</f>
        <v>1</v>
      </c>
      <c r="L5171" s="68">
        <f t="shared" si="251"/>
        <v>1</v>
      </c>
      <c r="M5171" s="134" t="s">
        <v>775</v>
      </c>
      <c r="N5171" s="140" t="str">
        <f>IFERROR(VLOOKUP(M5171,LISTS!G:H,2,FALSE),"0")</f>
        <v>0</v>
      </c>
      <c r="O5171" s="68" t="str">
        <f t="shared" si="252"/>
        <v/>
      </c>
      <c r="P5171" s="117" t="s">
        <v>2720</v>
      </c>
      <c r="Q5171" s="113" t="s">
        <v>3748</v>
      </c>
      <c r="R5171" s="113" t="s">
        <v>775</v>
      </c>
      <c r="S5171" s="113" t="s">
        <v>3749</v>
      </c>
      <c r="T5171" s="113" t="s">
        <v>775</v>
      </c>
    </row>
    <row r="5172" spans="1:20">
      <c r="A5172" t="str">
        <f>VLOOKUP(C5172,STYLES!$A$1:$R$2088,7,FALSE)</f>
        <v>Hats</v>
      </c>
      <c r="B5172" t="str">
        <f>VLOOKUP(C5172,STYLES!$1:$1048576,6,FALSE)</f>
        <v>UltraClub</v>
      </c>
      <c r="C5172" s="101">
        <v>8102</v>
      </c>
      <c r="E5172" t="str">
        <f>VLOOKUP(C5172,STYLES!$1:$1048576,12,FALSE)</f>
        <v>Classic Cut Chino Cotton Twill Unconstructed Cap</v>
      </c>
      <c r="F5172" s="113" t="s">
        <v>3768</v>
      </c>
      <c r="G5172" s="113" t="s">
        <v>2732</v>
      </c>
      <c r="H5172" s="113" t="str">
        <f>VLOOKUP(C5172,STYLES!$1:$1048576,9,FALSE)</f>
        <v>Active</v>
      </c>
      <c r="I5172" s="113" t="str">
        <f>VLOOKUP(C5172,STYLES!$1:$1048576,10,FALSE)</f>
        <v>Not Available</v>
      </c>
      <c r="J5172" s="113" t="s">
        <v>3038</v>
      </c>
      <c r="K5172" s="139">
        <f>IFERROR(VLOOKUP(J5172,LISTS!G:H,2,FALSE),"0")</f>
        <v>1</v>
      </c>
      <c r="L5172" s="68">
        <f t="shared" ref="L5172:L5236" si="259">IF(OR(H5172="ACTIVE",H5172="NEW",H5172="DNR",H5172="Pre-Closeout"),K5172,"")</f>
        <v>1</v>
      </c>
      <c r="M5172" s="134" t="s">
        <v>775</v>
      </c>
      <c r="N5172" s="140" t="str">
        <f>IFERROR(VLOOKUP(M5172,LISTS!G:H,2,FALSE),"0")</f>
        <v>0</v>
      </c>
      <c r="O5172" s="68" t="str">
        <f t="shared" ref="O5172:O5236" si="260">IF(OR(I5172="ACTIVE",I5172="NEW",I5172="DNR",I5172="Pre-Closeout"),N5172,"")</f>
        <v/>
      </c>
      <c r="P5172" s="117" t="s">
        <v>2720</v>
      </c>
      <c r="Q5172" s="101">
        <v>115740</v>
      </c>
      <c r="R5172" s="113" t="s">
        <v>775</v>
      </c>
      <c r="S5172" s="113" t="s">
        <v>3623</v>
      </c>
      <c r="T5172" s="113" t="s">
        <v>775</v>
      </c>
    </row>
    <row r="5173" spans="1:20">
      <c r="A5173" t="str">
        <f>VLOOKUP(C5173,STYLES!$A$1:$R$2088,7,FALSE)</f>
        <v>Hats</v>
      </c>
      <c r="B5173" t="str">
        <f>VLOOKUP(C5173,STYLES!$1:$1048576,6,FALSE)</f>
        <v>UltraClub</v>
      </c>
      <c r="C5173" s="101">
        <v>8102</v>
      </c>
      <c r="E5173" t="str">
        <f>VLOOKUP(C5173,STYLES!$1:$1048576,12,FALSE)</f>
        <v>Classic Cut Chino Cotton Twill Unconstructed Cap</v>
      </c>
      <c r="F5173" s="113" t="s">
        <v>2923</v>
      </c>
      <c r="G5173" s="113" t="s">
        <v>2813</v>
      </c>
      <c r="H5173" s="113" t="str">
        <f>VLOOKUP(C5173,STYLES!$1:$1048576,9,FALSE)</f>
        <v>Active</v>
      </c>
      <c r="I5173" s="113" t="str">
        <f>VLOOKUP(C5173,STYLES!$1:$1048576,10,FALSE)</f>
        <v>Not Available</v>
      </c>
      <c r="J5173" s="113" t="s">
        <v>3038</v>
      </c>
      <c r="K5173" s="139">
        <f>IFERROR(VLOOKUP(J5173,LISTS!G:H,2,FALSE),"0")</f>
        <v>1</v>
      </c>
      <c r="L5173" s="68">
        <f t="shared" si="259"/>
        <v>1</v>
      </c>
      <c r="M5173" s="134" t="s">
        <v>775</v>
      </c>
      <c r="N5173" s="140" t="str">
        <f>IFERROR(VLOOKUP(M5173,LISTS!G:H,2,FALSE),"0")</f>
        <v>0</v>
      </c>
      <c r="O5173" s="68" t="str">
        <f t="shared" si="260"/>
        <v/>
      </c>
      <c r="P5173" s="117" t="s">
        <v>2720</v>
      </c>
      <c r="Q5173" s="113"/>
      <c r="R5173" s="113"/>
      <c r="S5173" s="113"/>
      <c r="T5173" s="113"/>
    </row>
    <row r="5174" spans="1:20">
      <c r="A5174" t="str">
        <f>VLOOKUP(C5174,STYLES!$A$1:$R$2088,7,FALSE)</f>
        <v>Hats</v>
      </c>
      <c r="B5174" t="str">
        <f>VLOOKUP(C5174,STYLES!$1:$1048576,6,FALSE)</f>
        <v>UltraClub</v>
      </c>
      <c r="C5174" s="101">
        <v>8102</v>
      </c>
      <c r="E5174" t="str">
        <f>VLOOKUP(C5174,STYLES!$1:$1048576,12,FALSE)</f>
        <v>Classic Cut Chino Cotton Twill Unconstructed Cap</v>
      </c>
      <c r="F5174" s="113" t="s">
        <v>3793</v>
      </c>
      <c r="G5174" s="113" t="s">
        <v>2751</v>
      </c>
      <c r="H5174" s="113" t="str">
        <f>VLOOKUP(C5174,STYLES!$1:$1048576,9,FALSE)</f>
        <v>Active</v>
      </c>
      <c r="I5174" s="113" t="str">
        <f>VLOOKUP(C5174,STYLES!$1:$1048576,10,FALSE)</f>
        <v>Not Available</v>
      </c>
      <c r="J5174" s="113" t="s">
        <v>3038</v>
      </c>
      <c r="K5174" s="139">
        <f>IFERROR(VLOOKUP(J5174,LISTS!G:H,2,FALSE),"0")</f>
        <v>1</v>
      </c>
      <c r="L5174" s="68">
        <f t="shared" si="259"/>
        <v>1</v>
      </c>
      <c r="M5174" s="134" t="s">
        <v>775</v>
      </c>
      <c r="N5174" s="140" t="str">
        <f>IFERROR(VLOOKUP(M5174,LISTS!G:H,2,FALSE),"0")</f>
        <v>0</v>
      </c>
      <c r="O5174" s="68" t="str">
        <f t="shared" si="260"/>
        <v/>
      </c>
      <c r="P5174" s="117" t="s">
        <v>2720</v>
      </c>
      <c r="Q5174" s="113" t="s">
        <v>3794</v>
      </c>
      <c r="R5174" s="113" t="s">
        <v>775</v>
      </c>
      <c r="S5174" s="113" t="s">
        <v>3795</v>
      </c>
      <c r="T5174" s="113" t="s">
        <v>775</v>
      </c>
    </row>
    <row r="5175" spans="1:20">
      <c r="A5175" t="str">
        <f>VLOOKUP(C5175,STYLES!$A$1:$R$2088,7,FALSE)</f>
        <v>Hats</v>
      </c>
      <c r="B5175" t="str">
        <f>VLOOKUP(C5175,STYLES!$1:$1048576,6,FALSE)</f>
        <v>UltraClub</v>
      </c>
      <c r="C5175" s="101">
        <v>8102</v>
      </c>
      <c r="E5175" t="str">
        <f>VLOOKUP(C5175,STYLES!$1:$1048576,12,FALSE)</f>
        <v>Classic Cut Chino Cotton Twill Unconstructed Cap</v>
      </c>
      <c r="F5175" s="113" t="s">
        <v>3204</v>
      </c>
      <c r="G5175" s="113" t="s">
        <v>2724</v>
      </c>
      <c r="H5175" s="113" t="str">
        <f>VLOOKUP(C5175,STYLES!$1:$1048576,9,FALSE)</f>
        <v>Active</v>
      </c>
      <c r="I5175" s="113" t="str">
        <f>VLOOKUP(C5175,STYLES!$1:$1048576,10,FALSE)</f>
        <v>Not Available</v>
      </c>
      <c r="J5175" s="113" t="s">
        <v>3038</v>
      </c>
      <c r="K5175" s="139">
        <f>IFERROR(VLOOKUP(J5175,LISTS!G:H,2,FALSE),"0")</f>
        <v>1</v>
      </c>
      <c r="L5175" s="68">
        <f t="shared" si="259"/>
        <v>1</v>
      </c>
      <c r="M5175" s="134" t="s">
        <v>775</v>
      </c>
      <c r="N5175" s="140" t="str">
        <f>IFERROR(VLOOKUP(M5175,LISTS!G:H,2,FALSE),"0")</f>
        <v>0</v>
      </c>
      <c r="O5175" s="68" t="str">
        <f t="shared" si="260"/>
        <v/>
      </c>
      <c r="P5175" s="117" t="s">
        <v>2720</v>
      </c>
      <c r="Q5175" s="113" t="s">
        <v>2794</v>
      </c>
      <c r="R5175" s="113" t="s">
        <v>775</v>
      </c>
      <c r="S5175" s="113" t="s">
        <v>2795</v>
      </c>
      <c r="T5175" s="113" t="s">
        <v>775</v>
      </c>
    </row>
    <row r="5176" spans="1:20">
      <c r="A5176" t="str">
        <f>VLOOKUP(C5176,STYLES!$A$1:$R$2088,7,FALSE)</f>
        <v>Hats</v>
      </c>
      <c r="B5176" t="str">
        <f>VLOOKUP(C5176,STYLES!$1:$1048576,6,FALSE)</f>
        <v>UltraClub</v>
      </c>
      <c r="C5176" s="101">
        <v>8102</v>
      </c>
      <c r="E5176" t="str">
        <f>VLOOKUP(C5176,STYLES!$1:$1048576,12,FALSE)</f>
        <v>Classic Cut Chino Cotton Twill Unconstructed Cap</v>
      </c>
      <c r="F5176" s="113" t="s">
        <v>2739</v>
      </c>
      <c r="G5176" s="113" t="s">
        <v>2740</v>
      </c>
      <c r="H5176" s="113" t="str">
        <f>VLOOKUP(C5176,STYLES!$1:$1048576,9,FALSE)</f>
        <v>Active</v>
      </c>
      <c r="I5176" s="113" t="str">
        <f>VLOOKUP(C5176,STYLES!$1:$1048576,10,FALSE)</f>
        <v>Not Available</v>
      </c>
      <c r="J5176" s="113" t="s">
        <v>3038</v>
      </c>
      <c r="K5176" s="139">
        <f>IFERROR(VLOOKUP(J5176,LISTS!G:H,2,FALSE),"0")</f>
        <v>1</v>
      </c>
      <c r="L5176" s="68">
        <f t="shared" si="259"/>
        <v>1</v>
      </c>
      <c r="M5176" s="134" t="s">
        <v>775</v>
      </c>
      <c r="N5176" s="140" t="str">
        <f>IFERROR(VLOOKUP(M5176,LISTS!G:H,2,FALSE),"0")</f>
        <v>0</v>
      </c>
      <c r="O5176" s="68" t="str">
        <f t="shared" si="260"/>
        <v/>
      </c>
      <c r="P5176" s="117" t="s">
        <v>2720</v>
      </c>
      <c r="Q5176" s="113" t="s">
        <v>2741</v>
      </c>
      <c r="R5176" s="113" t="s">
        <v>775</v>
      </c>
      <c r="S5176" s="113" t="s">
        <v>2742</v>
      </c>
      <c r="T5176" s="113" t="s">
        <v>775</v>
      </c>
    </row>
    <row r="5177" spans="1:20">
      <c r="A5177" t="str">
        <f>VLOOKUP(C5177,STYLES!$A$1:$R$2088,7,FALSE)</f>
        <v>Hats</v>
      </c>
      <c r="B5177" t="str">
        <f>VLOOKUP(C5177,STYLES!$1:$1048576,6,FALSE)</f>
        <v>UltraClub</v>
      </c>
      <c r="C5177" s="101">
        <v>8102</v>
      </c>
      <c r="E5177" t="str">
        <f>VLOOKUP(C5177,STYLES!$1:$1048576,12,FALSE)</f>
        <v>Classic Cut Chino Cotton Twill Unconstructed Cap</v>
      </c>
      <c r="F5177" s="113" t="s">
        <v>2800</v>
      </c>
      <c r="G5177" s="113" t="s">
        <v>2801</v>
      </c>
      <c r="H5177" s="113" t="str">
        <f>VLOOKUP(C5177,STYLES!$1:$1048576,9,FALSE)</f>
        <v>Active</v>
      </c>
      <c r="I5177" s="113" t="str">
        <f>VLOOKUP(C5177,STYLES!$1:$1048576,10,FALSE)</f>
        <v>Not Available</v>
      </c>
      <c r="J5177" s="113" t="s">
        <v>3038</v>
      </c>
      <c r="K5177" s="139">
        <f>IFERROR(VLOOKUP(J5177,LISTS!G:H,2,FALSE),"0")</f>
        <v>1</v>
      </c>
      <c r="L5177" s="68">
        <f t="shared" si="259"/>
        <v>1</v>
      </c>
      <c r="M5177" s="134" t="s">
        <v>775</v>
      </c>
      <c r="N5177" s="140" t="str">
        <f>IFERROR(VLOOKUP(M5177,LISTS!G:H,2,FALSE),"0")</f>
        <v>0</v>
      </c>
      <c r="O5177" s="68" t="str">
        <f t="shared" si="260"/>
        <v/>
      </c>
      <c r="P5177" s="117" t="s">
        <v>2720</v>
      </c>
      <c r="Q5177" s="113" t="s">
        <v>3775</v>
      </c>
      <c r="R5177" s="113" t="s">
        <v>775</v>
      </c>
      <c r="S5177" s="113" t="s">
        <v>3776</v>
      </c>
      <c r="T5177" s="113" t="s">
        <v>775</v>
      </c>
    </row>
    <row r="5178" spans="1:20">
      <c r="A5178" t="str">
        <f>VLOOKUP(C5178,STYLES!$A$1:$R$2088,7,FALSE)</f>
        <v>Hats</v>
      </c>
      <c r="B5178" t="str">
        <f>VLOOKUP(C5178,STYLES!$1:$1048576,6,FALSE)</f>
        <v>UltraClub</v>
      </c>
      <c r="C5178" s="101">
        <v>8102</v>
      </c>
      <c r="E5178" t="str">
        <f>VLOOKUP(C5178,STYLES!$1:$1048576,12,FALSE)</f>
        <v>Classic Cut Chino Cotton Twill Unconstructed Cap</v>
      </c>
      <c r="F5178" s="113" t="s">
        <v>2754</v>
      </c>
      <c r="G5178" s="113" t="s">
        <v>2755</v>
      </c>
      <c r="H5178" s="113" t="str">
        <f>VLOOKUP(C5178,STYLES!$1:$1048576,9,FALSE)</f>
        <v>Active</v>
      </c>
      <c r="I5178" s="113" t="str">
        <f>VLOOKUP(C5178,STYLES!$1:$1048576,10,FALSE)</f>
        <v>Not Available</v>
      </c>
      <c r="J5178" s="113" t="s">
        <v>3038</v>
      </c>
      <c r="K5178" s="139">
        <f>IFERROR(VLOOKUP(J5178,LISTS!G:H,2,FALSE),"0")</f>
        <v>1</v>
      </c>
      <c r="L5178" s="68">
        <f t="shared" si="259"/>
        <v>1</v>
      </c>
      <c r="M5178" s="134" t="s">
        <v>775</v>
      </c>
      <c r="N5178" s="140" t="str">
        <f>IFERROR(VLOOKUP(M5178,LISTS!G:H,2,FALSE),"0")</f>
        <v>0</v>
      </c>
      <c r="O5178" s="68" t="str">
        <f t="shared" si="260"/>
        <v/>
      </c>
      <c r="P5178" s="117" t="s">
        <v>2720</v>
      </c>
      <c r="Q5178" s="113" t="s">
        <v>3003</v>
      </c>
      <c r="R5178" s="113" t="s">
        <v>775</v>
      </c>
      <c r="S5178" s="113" t="s">
        <v>3004</v>
      </c>
      <c r="T5178" s="113" t="s">
        <v>775</v>
      </c>
    </row>
    <row r="5179" spans="1:20">
      <c r="A5179" t="str">
        <f>VLOOKUP(C5179,STYLES!$A$1:$R$2088,7,FALSE)</f>
        <v>Hats</v>
      </c>
      <c r="B5179" t="str">
        <f>VLOOKUP(C5179,STYLES!$1:$1048576,6,FALSE)</f>
        <v>UltraClub</v>
      </c>
      <c r="C5179" s="101">
        <v>8102</v>
      </c>
      <c r="E5179" t="str">
        <f>VLOOKUP(C5179,STYLES!$1:$1048576,12,FALSE)</f>
        <v>Classic Cut Chino Cotton Twill Unconstructed Cap</v>
      </c>
      <c r="F5179" s="113" t="s">
        <v>3750</v>
      </c>
      <c r="G5179" s="113" t="s">
        <v>2809</v>
      </c>
      <c r="H5179" s="113" t="str">
        <f>VLOOKUP(C5179,STYLES!$1:$1048576,9,FALSE)</f>
        <v>Active</v>
      </c>
      <c r="I5179" s="113" t="str">
        <f>VLOOKUP(C5179,STYLES!$1:$1048576,10,FALSE)</f>
        <v>Not Available</v>
      </c>
      <c r="J5179" s="113" t="s">
        <v>3038</v>
      </c>
      <c r="K5179" s="139">
        <f>IFERROR(VLOOKUP(J5179,LISTS!G:H,2,FALSE),"0")</f>
        <v>1</v>
      </c>
      <c r="L5179" s="68">
        <f t="shared" si="259"/>
        <v>1</v>
      </c>
      <c r="M5179" s="134" t="s">
        <v>775</v>
      </c>
      <c r="N5179" s="140" t="str">
        <f>IFERROR(VLOOKUP(M5179,LISTS!G:H,2,FALSE),"0")</f>
        <v>0</v>
      </c>
      <c r="O5179" s="68" t="str">
        <f t="shared" si="260"/>
        <v/>
      </c>
      <c r="P5179" s="117" t="s">
        <v>2720</v>
      </c>
      <c r="Q5179" s="113" t="s">
        <v>3751</v>
      </c>
      <c r="R5179" s="113" t="s">
        <v>775</v>
      </c>
      <c r="S5179" s="113" t="s">
        <v>3752</v>
      </c>
      <c r="T5179" s="113" t="s">
        <v>775</v>
      </c>
    </row>
    <row r="5180" spans="1:20">
      <c r="A5180" t="str">
        <f>VLOOKUP(C5180,STYLES!$A$1:$R$2088,7,FALSE)</f>
        <v>Hats</v>
      </c>
      <c r="B5180" t="str">
        <f>VLOOKUP(C5180,STYLES!$1:$1048576,6,FALSE)</f>
        <v>UltraClub</v>
      </c>
      <c r="C5180" s="101">
        <v>8102</v>
      </c>
      <c r="E5180" t="str">
        <f>VLOOKUP(C5180,STYLES!$1:$1048576,12,FALSE)</f>
        <v>Classic Cut Chino Cotton Twill Unconstructed Cap</v>
      </c>
      <c r="F5180" s="113" t="s">
        <v>2812</v>
      </c>
      <c r="G5180" s="113" t="s">
        <v>3509</v>
      </c>
      <c r="H5180" s="113" t="str">
        <f>VLOOKUP(C5180,STYLES!$1:$1048576,9,FALSE)</f>
        <v>Active</v>
      </c>
      <c r="I5180" s="113" t="str">
        <f>VLOOKUP(C5180,STYLES!$1:$1048576,10,FALSE)</f>
        <v>Not Available</v>
      </c>
      <c r="J5180" s="113" t="s">
        <v>3038</v>
      </c>
      <c r="K5180" s="139">
        <f>IFERROR(VLOOKUP(J5180,LISTS!G:H,2,FALSE),"0")</f>
        <v>1</v>
      </c>
      <c r="L5180" s="68">
        <f t="shared" si="259"/>
        <v>1</v>
      </c>
      <c r="M5180" s="134" t="s">
        <v>775</v>
      </c>
      <c r="N5180" s="140" t="str">
        <f>IFERROR(VLOOKUP(M5180,LISTS!G:H,2,FALSE),"0")</f>
        <v>0</v>
      </c>
      <c r="O5180" s="68" t="str">
        <f t="shared" si="260"/>
        <v/>
      </c>
      <c r="P5180" s="117" t="s">
        <v>2720</v>
      </c>
      <c r="Q5180" s="113" t="s">
        <v>3792</v>
      </c>
      <c r="R5180" s="113" t="s">
        <v>775</v>
      </c>
      <c r="S5180" s="113" t="s">
        <v>3530</v>
      </c>
      <c r="T5180" s="113" t="s">
        <v>775</v>
      </c>
    </row>
    <row r="5181" spans="1:20">
      <c r="A5181" t="str">
        <f>VLOOKUP(C5181,STYLES!$A$1:$R$2088,7,FALSE)</f>
        <v>Hats</v>
      </c>
      <c r="B5181" t="str">
        <f>VLOOKUP(C5181,STYLES!$1:$1048576,6,FALSE)</f>
        <v>UltraClub</v>
      </c>
      <c r="C5181" s="101">
        <v>8102</v>
      </c>
      <c r="E5181" t="str">
        <f>VLOOKUP(C5181,STYLES!$1:$1048576,12,FALSE)</f>
        <v>Classic Cut Chino Cotton Twill Unconstructed Cap</v>
      </c>
      <c r="F5181" s="113" t="s">
        <v>3796</v>
      </c>
      <c r="G5181" s="113" t="s">
        <v>2797</v>
      </c>
      <c r="H5181" s="113" t="str">
        <f>VLOOKUP(C5181,STYLES!$1:$1048576,9,FALSE)</f>
        <v>Active</v>
      </c>
      <c r="I5181" s="113" t="str">
        <f>VLOOKUP(C5181,STYLES!$1:$1048576,10,FALSE)</f>
        <v>Not Available</v>
      </c>
      <c r="J5181" s="113" t="s">
        <v>3038</v>
      </c>
      <c r="K5181" s="139">
        <f>IFERROR(VLOOKUP(J5181,LISTS!G:H,2,FALSE),"0")</f>
        <v>1</v>
      </c>
      <c r="L5181" s="68">
        <f t="shared" si="259"/>
        <v>1</v>
      </c>
      <c r="M5181" s="134" t="s">
        <v>775</v>
      </c>
      <c r="N5181" s="140" t="str">
        <f>IFERROR(VLOOKUP(M5181,LISTS!G:H,2,FALSE),"0")</f>
        <v>0</v>
      </c>
      <c r="O5181" s="68" t="str">
        <f t="shared" si="260"/>
        <v/>
      </c>
      <c r="P5181" s="117" t="s">
        <v>2720</v>
      </c>
      <c r="Q5181" s="113" t="s">
        <v>3797</v>
      </c>
      <c r="R5181" s="113" t="s">
        <v>775</v>
      </c>
      <c r="S5181" s="113" t="s">
        <v>3798</v>
      </c>
      <c r="T5181" s="113" t="s">
        <v>775</v>
      </c>
    </row>
    <row r="5182" spans="1:20">
      <c r="A5182" t="str">
        <f>VLOOKUP(C5182,STYLES!$A$1:$R$2088,7,FALSE)</f>
        <v>Hats</v>
      </c>
      <c r="B5182" t="str">
        <f>VLOOKUP(C5182,STYLES!$1:$1048576,6,FALSE)</f>
        <v>UltraClub</v>
      </c>
      <c r="C5182" s="101">
        <v>8102</v>
      </c>
      <c r="E5182" t="str">
        <f>VLOOKUP(C5182,STYLES!$1:$1048576,12,FALSE)</f>
        <v>Classic Cut Chino Cotton Twill Unconstructed Cap</v>
      </c>
      <c r="F5182" s="113" t="s">
        <v>2743</v>
      </c>
      <c r="G5182" s="113" t="s">
        <v>2743</v>
      </c>
      <c r="H5182" s="113" t="str">
        <f>VLOOKUP(C5182,STYLES!$1:$1048576,9,FALSE)</f>
        <v>Active</v>
      </c>
      <c r="I5182" s="113" t="str">
        <f>VLOOKUP(C5182,STYLES!$1:$1048576,10,FALSE)</f>
        <v>Not Available</v>
      </c>
      <c r="J5182" s="113" t="s">
        <v>3038</v>
      </c>
      <c r="K5182" s="139">
        <f>IFERROR(VLOOKUP(J5182,LISTS!G:H,2,FALSE),"0")</f>
        <v>1</v>
      </c>
      <c r="L5182" s="68">
        <f t="shared" si="259"/>
        <v>1</v>
      </c>
      <c r="M5182" s="134" t="s">
        <v>775</v>
      </c>
      <c r="N5182" s="140" t="str">
        <f>IFERROR(VLOOKUP(M5182,LISTS!G:H,2,FALSE),"0")</f>
        <v>0</v>
      </c>
      <c r="O5182" s="68" t="str">
        <f t="shared" si="260"/>
        <v/>
      </c>
      <c r="P5182" s="117" t="s">
        <v>2720</v>
      </c>
      <c r="Q5182" s="113"/>
      <c r="R5182" s="113"/>
      <c r="S5182" s="113"/>
      <c r="T5182" s="113"/>
    </row>
    <row r="5183" spans="1:20">
      <c r="C5183" s="101"/>
      <c r="F5183" s="113"/>
      <c r="G5183" s="113"/>
      <c r="H5183" s="113"/>
      <c r="I5183" s="113"/>
      <c r="J5183" s="113"/>
      <c r="K5183" s="139"/>
      <c r="L5183" s="81">
        <f>SUM(L5170:L5182)</f>
        <v>13</v>
      </c>
      <c r="M5183" s="134"/>
      <c r="N5183" s="140"/>
      <c r="O5183" s="81">
        <f>SUM(O5170:O5182)</f>
        <v>0</v>
      </c>
      <c r="Q5183" s="113"/>
      <c r="R5183" s="113"/>
      <c r="S5183" s="113"/>
      <c r="T5183" s="113"/>
    </row>
    <row r="5184" spans="1:20">
      <c r="A5184" t="str">
        <f>VLOOKUP(C5184,STYLES!$A$1:$R$2088,7,FALSE)</f>
        <v>Hats</v>
      </c>
      <c r="B5184" t="str">
        <f>VLOOKUP(C5184,STYLES!$1:$1048576,6,FALSE)</f>
        <v>UltraClub</v>
      </c>
      <c r="C5184" s="101">
        <v>8103</v>
      </c>
      <c r="E5184" t="str">
        <f>VLOOKUP(C5184,STYLES!$1:$1048576,12,FALSE)</f>
        <v>Classic Cut Chino Cotton Twill Visor</v>
      </c>
      <c r="F5184" s="113" t="s">
        <v>2718</v>
      </c>
      <c r="G5184" s="113" t="s">
        <v>2718</v>
      </c>
      <c r="H5184" s="113" t="str">
        <f>VLOOKUP(C5184,STYLES!$1:$1048576,9,FALSE)</f>
        <v>Active</v>
      </c>
      <c r="I5184" s="113" t="str">
        <f>VLOOKUP(C5184,STYLES!$1:$1048576,10,FALSE)</f>
        <v>Not Available</v>
      </c>
      <c r="J5184" s="113" t="s">
        <v>3038</v>
      </c>
      <c r="K5184" s="139">
        <f>IFERROR(VLOOKUP(J5184,LISTS!G:H,2,FALSE),"0")</f>
        <v>1</v>
      </c>
      <c r="L5184" s="68">
        <f t="shared" si="259"/>
        <v>1</v>
      </c>
      <c r="M5184" s="134" t="s">
        <v>775</v>
      </c>
      <c r="N5184" s="140" t="str">
        <f>IFERROR(VLOOKUP(M5184,LISTS!G:H,2,FALSE),"0")</f>
        <v>0</v>
      </c>
      <c r="O5184" s="68" t="str">
        <f t="shared" si="260"/>
        <v/>
      </c>
      <c r="P5184" s="117" t="s">
        <v>2720</v>
      </c>
      <c r="Q5184" s="113" t="s">
        <v>2850</v>
      </c>
      <c r="R5184" s="113" t="s">
        <v>775</v>
      </c>
      <c r="S5184" s="113" t="s">
        <v>2722</v>
      </c>
      <c r="T5184" s="113" t="s">
        <v>775</v>
      </c>
    </row>
    <row r="5185" spans="1:21">
      <c r="A5185" t="str">
        <f>VLOOKUP(C5185,STYLES!$A$1:$R$2088,7,FALSE)</f>
        <v>Hats</v>
      </c>
      <c r="B5185" t="str">
        <f>VLOOKUP(C5185,STYLES!$1:$1048576,6,FALSE)</f>
        <v>UltraClub</v>
      </c>
      <c r="C5185" s="101">
        <v>8103</v>
      </c>
      <c r="E5185" t="str">
        <f>VLOOKUP(C5185,STYLES!$1:$1048576,12,FALSE)</f>
        <v>Classic Cut Chino Cotton Twill Visor</v>
      </c>
      <c r="F5185" s="113" t="s">
        <v>2923</v>
      </c>
      <c r="G5185" s="113" t="s">
        <v>2813</v>
      </c>
      <c r="H5185" s="113" t="str">
        <f>VLOOKUP(C5185,STYLES!$1:$1048576,9,FALSE)</f>
        <v>Active</v>
      </c>
      <c r="I5185" s="113" t="str">
        <f>VLOOKUP(C5185,STYLES!$1:$1048576,10,FALSE)</f>
        <v>Not Available</v>
      </c>
      <c r="J5185" s="113" t="s">
        <v>3038</v>
      </c>
      <c r="K5185" s="139">
        <f>IFERROR(VLOOKUP(J5185,LISTS!G:H,2,FALSE),"0")</f>
        <v>1</v>
      </c>
      <c r="L5185" s="68">
        <f t="shared" si="259"/>
        <v>1</v>
      </c>
      <c r="M5185" s="134" t="s">
        <v>775</v>
      </c>
      <c r="N5185" s="140" t="str">
        <f>IFERROR(VLOOKUP(M5185,LISTS!G:H,2,FALSE),"0")</f>
        <v>0</v>
      </c>
      <c r="O5185" s="68" t="str">
        <f t="shared" si="260"/>
        <v/>
      </c>
      <c r="P5185" s="117" t="s">
        <v>2720</v>
      </c>
      <c r="Q5185" s="113"/>
      <c r="R5185" s="113"/>
      <c r="S5185" s="113"/>
      <c r="T5185" s="113"/>
    </row>
    <row r="5186" spans="1:21">
      <c r="A5186" t="str">
        <f>VLOOKUP(C5186,STYLES!$A$1:$R$2088,7,FALSE)</f>
        <v>Hats</v>
      </c>
      <c r="B5186" t="str">
        <f>VLOOKUP(C5186,STYLES!$1:$1048576,6,FALSE)</f>
        <v>UltraClub</v>
      </c>
      <c r="C5186" s="101">
        <v>8103</v>
      </c>
      <c r="E5186" t="str">
        <f>VLOOKUP(C5186,STYLES!$1:$1048576,12,FALSE)</f>
        <v>Classic Cut Chino Cotton Twill Visor</v>
      </c>
      <c r="F5186" s="113" t="s">
        <v>2907</v>
      </c>
      <c r="G5186" s="113" t="s">
        <v>2751</v>
      </c>
      <c r="H5186" s="113" t="str">
        <f>VLOOKUP(C5186,STYLES!$1:$1048576,9,FALSE)</f>
        <v>Active</v>
      </c>
      <c r="I5186" s="113" t="str">
        <f>VLOOKUP(C5186,STYLES!$1:$1048576,10,FALSE)</f>
        <v>Not Available</v>
      </c>
      <c r="J5186" s="113" t="s">
        <v>3038</v>
      </c>
      <c r="K5186" s="139">
        <f>IFERROR(VLOOKUP(J5186,LISTS!G:H,2,FALSE),"0")</f>
        <v>1</v>
      </c>
      <c r="L5186" s="68">
        <f t="shared" si="259"/>
        <v>1</v>
      </c>
      <c r="M5186" s="134" t="s">
        <v>775</v>
      </c>
      <c r="N5186" s="140" t="str">
        <f>IFERROR(VLOOKUP(M5186,LISTS!G:H,2,FALSE),"0")</f>
        <v>0</v>
      </c>
      <c r="O5186" s="68" t="str">
        <f t="shared" si="260"/>
        <v/>
      </c>
      <c r="P5186" s="117" t="s">
        <v>2720</v>
      </c>
      <c r="Q5186" s="113" t="s">
        <v>3794</v>
      </c>
      <c r="R5186" s="113" t="s">
        <v>775</v>
      </c>
      <c r="S5186" s="113" t="s">
        <v>3795</v>
      </c>
      <c r="T5186" s="113" t="s">
        <v>775</v>
      </c>
    </row>
    <row r="5187" spans="1:21">
      <c r="A5187" t="str">
        <f>VLOOKUP(C5187,STYLES!$A$1:$R$2088,7,FALSE)</f>
        <v>Hats</v>
      </c>
      <c r="B5187" t="str">
        <f>VLOOKUP(C5187,STYLES!$1:$1048576,6,FALSE)</f>
        <v>UltraClub</v>
      </c>
      <c r="C5187" s="101">
        <v>8103</v>
      </c>
      <c r="E5187" t="str">
        <f>VLOOKUP(C5187,STYLES!$1:$1048576,12,FALSE)</f>
        <v>Classic Cut Chino Cotton Twill Visor</v>
      </c>
      <c r="F5187" s="113" t="s">
        <v>2739</v>
      </c>
      <c r="G5187" s="113" t="s">
        <v>2740</v>
      </c>
      <c r="H5187" s="113" t="str">
        <f>VLOOKUP(C5187,STYLES!$1:$1048576,9,FALSE)</f>
        <v>Active</v>
      </c>
      <c r="I5187" s="113" t="str">
        <f>VLOOKUP(C5187,STYLES!$1:$1048576,10,FALSE)</f>
        <v>Not Available</v>
      </c>
      <c r="J5187" s="113" t="s">
        <v>3038</v>
      </c>
      <c r="K5187" s="139">
        <f>IFERROR(VLOOKUP(J5187,LISTS!G:H,2,FALSE),"0")</f>
        <v>1</v>
      </c>
      <c r="L5187" s="68">
        <f t="shared" si="259"/>
        <v>1</v>
      </c>
      <c r="M5187" s="134" t="s">
        <v>775</v>
      </c>
      <c r="N5187" s="140" t="str">
        <f>IFERROR(VLOOKUP(M5187,LISTS!G:H,2,FALSE),"0")</f>
        <v>0</v>
      </c>
      <c r="O5187" s="68" t="str">
        <f t="shared" si="260"/>
        <v/>
      </c>
      <c r="P5187" s="117" t="s">
        <v>2720</v>
      </c>
      <c r="Q5187" s="113" t="s">
        <v>2741</v>
      </c>
      <c r="R5187" s="113" t="s">
        <v>775</v>
      </c>
      <c r="S5187" s="113" t="s">
        <v>2742</v>
      </c>
      <c r="T5187" s="113" t="s">
        <v>775</v>
      </c>
    </row>
    <row r="5188" spans="1:21">
      <c r="A5188" t="str">
        <f>VLOOKUP(C5188,STYLES!$A$1:$R$2088,7,FALSE)</f>
        <v>Hats</v>
      </c>
      <c r="B5188" t="str">
        <f>VLOOKUP(C5188,STYLES!$1:$1048576,6,FALSE)</f>
        <v>UltraClub</v>
      </c>
      <c r="C5188" s="101">
        <v>8103</v>
      </c>
      <c r="E5188" t="str">
        <f>VLOOKUP(C5188,STYLES!$1:$1048576,12,FALSE)</f>
        <v>Classic Cut Chino Cotton Twill Visor</v>
      </c>
      <c r="F5188" s="113" t="s">
        <v>2800</v>
      </c>
      <c r="G5188" s="113" t="s">
        <v>2801</v>
      </c>
      <c r="H5188" s="113" t="str">
        <f>VLOOKUP(C5188,STYLES!$1:$1048576,9,FALSE)</f>
        <v>Active</v>
      </c>
      <c r="I5188" s="113" t="str">
        <f>VLOOKUP(C5188,STYLES!$1:$1048576,10,FALSE)</f>
        <v>Not Available</v>
      </c>
      <c r="J5188" s="113" t="s">
        <v>3038</v>
      </c>
      <c r="K5188" s="139">
        <f>IFERROR(VLOOKUP(J5188,LISTS!G:H,2,FALSE),"0")</f>
        <v>1</v>
      </c>
      <c r="L5188" s="68">
        <f t="shared" si="259"/>
        <v>1</v>
      </c>
      <c r="M5188" s="134" t="s">
        <v>775</v>
      </c>
      <c r="N5188" s="140" t="str">
        <f>IFERROR(VLOOKUP(M5188,LISTS!G:H,2,FALSE),"0")</f>
        <v>0</v>
      </c>
      <c r="O5188" s="68" t="str">
        <f t="shared" si="260"/>
        <v/>
      </c>
      <c r="P5188" s="117" t="s">
        <v>2720</v>
      </c>
      <c r="Q5188" s="113" t="s">
        <v>3775</v>
      </c>
      <c r="R5188" s="113" t="s">
        <v>775</v>
      </c>
      <c r="S5188" s="113" t="s">
        <v>3776</v>
      </c>
      <c r="T5188" s="113" t="s">
        <v>775</v>
      </c>
    </row>
    <row r="5189" spans="1:21">
      <c r="A5189" t="str">
        <f>VLOOKUP(C5189,STYLES!$A$1:$R$2088,7,FALSE)</f>
        <v>Hats</v>
      </c>
      <c r="B5189" t="str">
        <f>VLOOKUP(C5189,STYLES!$1:$1048576,6,FALSE)</f>
        <v>UltraClub</v>
      </c>
      <c r="C5189" s="101">
        <v>8103</v>
      </c>
      <c r="E5189" t="str">
        <f>VLOOKUP(C5189,STYLES!$1:$1048576,12,FALSE)</f>
        <v>Classic Cut Chino Cotton Twill Visor</v>
      </c>
      <c r="F5189" s="113" t="s">
        <v>2754</v>
      </c>
      <c r="G5189" s="113" t="s">
        <v>2755</v>
      </c>
      <c r="H5189" s="113" t="str">
        <f>VLOOKUP(C5189,STYLES!$1:$1048576,9,FALSE)</f>
        <v>Active</v>
      </c>
      <c r="I5189" s="113" t="str">
        <f>VLOOKUP(C5189,STYLES!$1:$1048576,10,FALSE)</f>
        <v>Not Available</v>
      </c>
      <c r="J5189" s="113" t="s">
        <v>3038</v>
      </c>
      <c r="K5189" s="139">
        <f>IFERROR(VLOOKUP(J5189,LISTS!G:H,2,FALSE),"0")</f>
        <v>1</v>
      </c>
      <c r="L5189" s="68">
        <f t="shared" si="259"/>
        <v>1</v>
      </c>
      <c r="M5189" s="134" t="s">
        <v>775</v>
      </c>
      <c r="N5189" s="140" t="str">
        <f>IFERROR(VLOOKUP(M5189,LISTS!G:H,2,FALSE),"0")</f>
        <v>0</v>
      </c>
      <c r="O5189" s="68" t="str">
        <f t="shared" si="260"/>
        <v/>
      </c>
      <c r="P5189" s="117" t="s">
        <v>2720</v>
      </c>
      <c r="Q5189" s="113" t="s">
        <v>3003</v>
      </c>
      <c r="R5189" s="113" t="s">
        <v>775</v>
      </c>
      <c r="S5189" s="113" t="s">
        <v>3004</v>
      </c>
      <c r="T5189" s="113" t="s">
        <v>775</v>
      </c>
    </row>
    <row r="5190" spans="1:21">
      <c r="A5190" t="str">
        <f>VLOOKUP(C5190,STYLES!$A$1:$R$2088,7,FALSE)</f>
        <v>Hats</v>
      </c>
      <c r="B5190" t="str">
        <f>VLOOKUP(C5190,STYLES!$1:$1048576,6,FALSE)</f>
        <v>UltraClub</v>
      </c>
      <c r="C5190" s="101">
        <v>8103</v>
      </c>
      <c r="E5190" t="str">
        <f>VLOOKUP(C5190,STYLES!$1:$1048576,12,FALSE)</f>
        <v>Classic Cut Chino Cotton Twill Visor</v>
      </c>
      <c r="F5190" s="113" t="s">
        <v>3750</v>
      </c>
      <c r="G5190" s="113" t="s">
        <v>2809</v>
      </c>
      <c r="H5190" s="113" t="str">
        <f>VLOOKUP(C5190,STYLES!$1:$1048576,9,FALSE)</f>
        <v>Active</v>
      </c>
      <c r="I5190" s="113" t="str">
        <f>VLOOKUP(C5190,STYLES!$1:$1048576,10,FALSE)</f>
        <v>Not Available</v>
      </c>
      <c r="J5190" s="113" t="s">
        <v>3038</v>
      </c>
      <c r="K5190" s="139">
        <f>IFERROR(VLOOKUP(J5190,LISTS!G:H,2,FALSE),"0")</f>
        <v>1</v>
      </c>
      <c r="L5190" s="68">
        <f t="shared" si="259"/>
        <v>1</v>
      </c>
      <c r="M5190" s="134" t="s">
        <v>775</v>
      </c>
      <c r="N5190" s="140" t="str">
        <f>IFERROR(VLOOKUP(M5190,LISTS!G:H,2,FALSE),"0")</f>
        <v>0</v>
      </c>
      <c r="O5190" s="68" t="str">
        <f t="shared" si="260"/>
        <v/>
      </c>
      <c r="P5190" s="117" t="s">
        <v>2720</v>
      </c>
      <c r="Q5190" s="113" t="s">
        <v>3751</v>
      </c>
      <c r="R5190" s="113" t="s">
        <v>775</v>
      </c>
      <c r="S5190" s="113" t="s">
        <v>3752</v>
      </c>
      <c r="T5190" s="113" t="s">
        <v>775</v>
      </c>
    </row>
    <row r="5191" spans="1:21">
      <c r="A5191" t="str">
        <f>VLOOKUP(C5191,STYLES!$A$1:$R$2088,7,FALSE)</f>
        <v>Hats</v>
      </c>
      <c r="B5191" t="str">
        <f>VLOOKUP(C5191,STYLES!$1:$1048576,6,FALSE)</f>
        <v>UltraClub</v>
      </c>
      <c r="C5191" s="101">
        <v>8103</v>
      </c>
      <c r="E5191" t="str">
        <f>VLOOKUP(C5191,STYLES!$1:$1048576,12,FALSE)</f>
        <v>Classic Cut Chino Cotton Twill Visor</v>
      </c>
      <c r="F5191" s="113" t="s">
        <v>2743</v>
      </c>
      <c r="G5191" s="113" t="s">
        <v>2743</v>
      </c>
      <c r="H5191" s="113" t="str">
        <f>VLOOKUP(C5191,STYLES!$1:$1048576,9,FALSE)</f>
        <v>Active</v>
      </c>
      <c r="I5191" s="113" t="str">
        <f>VLOOKUP(C5191,STYLES!$1:$1048576,10,FALSE)</f>
        <v>Not Available</v>
      </c>
      <c r="J5191" s="113" t="s">
        <v>3038</v>
      </c>
      <c r="K5191" s="139">
        <f>IFERROR(VLOOKUP(J5191,LISTS!G:H,2,FALSE),"0")</f>
        <v>1</v>
      </c>
      <c r="L5191" s="68">
        <f t="shared" si="259"/>
        <v>1</v>
      </c>
      <c r="M5191" s="134" t="s">
        <v>775</v>
      </c>
      <c r="N5191" s="140" t="str">
        <f>IFERROR(VLOOKUP(M5191,LISTS!G:H,2,FALSE),"0")</f>
        <v>0</v>
      </c>
      <c r="O5191" s="68" t="str">
        <f t="shared" si="260"/>
        <v/>
      </c>
      <c r="P5191" s="117" t="s">
        <v>2720</v>
      </c>
      <c r="Q5191" s="113"/>
      <c r="R5191" s="113"/>
      <c r="S5191" s="113"/>
      <c r="T5191" s="113"/>
    </row>
    <row r="5192" spans="1:21">
      <c r="C5192" s="101"/>
      <c r="F5192" s="113"/>
      <c r="G5192" s="113"/>
      <c r="H5192" s="113"/>
      <c r="I5192" s="113"/>
      <c r="J5192" s="113"/>
      <c r="K5192" s="139"/>
      <c r="L5192" s="81">
        <f>SUM(L5184:L5191)</f>
        <v>8</v>
      </c>
      <c r="M5192" s="134"/>
      <c r="N5192" s="140"/>
      <c r="O5192" s="81">
        <f>SUM(O5184:O5191)</f>
        <v>0</v>
      </c>
      <c r="Q5192" s="113"/>
      <c r="R5192" s="113"/>
      <c r="S5192" s="113"/>
      <c r="T5192" s="113"/>
    </row>
    <row r="5193" spans="1:21">
      <c r="A5193" t="str">
        <f>VLOOKUP(C5193,STYLES!$A$1:$R$2088,7,FALSE)</f>
        <v>Hats</v>
      </c>
      <c r="B5193" t="str">
        <f>VLOOKUP(C5193,STYLES!$1:$1048576,6,FALSE)</f>
        <v>UltraClub</v>
      </c>
      <c r="C5193" s="101">
        <v>8104</v>
      </c>
      <c r="E5193" t="str">
        <f>VLOOKUP(C5193,STYLES!$1:$1048576,12,FALSE)</f>
        <v>Classic Cut Chino Cotton Twill Unconstructed Sandwich Cap</v>
      </c>
      <c r="F5193" s="113" t="s">
        <v>3306</v>
      </c>
      <c r="G5193" s="113" t="s">
        <v>2718</v>
      </c>
      <c r="H5193" s="113" t="str">
        <f>VLOOKUP(C5193,STYLES!$1:$1048576,9,FALSE)</f>
        <v>DNR</v>
      </c>
      <c r="I5193" s="113" t="str">
        <f>VLOOKUP(C5193,STYLES!$1:$1048576,10,FALSE)</f>
        <v>Not Available</v>
      </c>
      <c r="J5193" s="113" t="s">
        <v>3038</v>
      </c>
      <c r="K5193" s="139">
        <f>IFERROR(VLOOKUP(J5193,LISTS!G:H,2,FALSE),"0")</f>
        <v>1</v>
      </c>
      <c r="L5193" s="68">
        <f t="shared" si="259"/>
        <v>1</v>
      </c>
      <c r="M5193" s="134" t="s">
        <v>775</v>
      </c>
      <c r="N5193" s="140" t="str">
        <f>IFERROR(VLOOKUP(M5193,LISTS!G:H,2,FALSE),"0")</f>
        <v>0</v>
      </c>
      <c r="O5193" s="68" t="str">
        <f t="shared" si="260"/>
        <v/>
      </c>
      <c r="P5193" s="117" t="s">
        <v>2720</v>
      </c>
      <c r="Q5193" s="113" t="s">
        <v>2850</v>
      </c>
      <c r="R5193" s="113" t="s">
        <v>3792</v>
      </c>
      <c r="S5193" s="113" t="s">
        <v>2722</v>
      </c>
      <c r="T5193" s="113" t="s">
        <v>3530</v>
      </c>
    </row>
    <row r="5194" spans="1:21">
      <c r="A5194" t="str">
        <f>VLOOKUP(C5194,STYLES!$A$1:$R$2088,7,FALSE)</f>
        <v>Hats</v>
      </c>
      <c r="B5194" t="str">
        <f>VLOOKUP(C5194,STYLES!$1:$1048576,6,FALSE)</f>
        <v>UltraClub</v>
      </c>
      <c r="C5194" s="101">
        <v>8104</v>
      </c>
      <c r="E5194" t="str">
        <f>VLOOKUP(C5194,STYLES!$1:$1048576,12,FALSE)</f>
        <v>Classic Cut Chino Cotton Twill Unconstructed Sandwich Cap</v>
      </c>
      <c r="F5194" s="113" t="s">
        <v>3307</v>
      </c>
      <c r="G5194" s="113" t="s">
        <v>2740</v>
      </c>
      <c r="H5194" s="113" t="str">
        <f>VLOOKUP(C5194,STYLES!$1:$1048576,9,FALSE)</f>
        <v>DNR</v>
      </c>
      <c r="I5194" s="113" t="str">
        <f>VLOOKUP(C5194,STYLES!$1:$1048576,10,FALSE)</f>
        <v>Not Available</v>
      </c>
      <c r="J5194" s="113" t="s">
        <v>3038</v>
      </c>
      <c r="K5194" s="139">
        <f>IFERROR(VLOOKUP(J5194,LISTS!G:H,2,FALSE),"0")</f>
        <v>1</v>
      </c>
      <c r="L5194" s="68">
        <f t="shared" si="259"/>
        <v>1</v>
      </c>
      <c r="M5194" s="134" t="s">
        <v>775</v>
      </c>
      <c r="N5194" s="140" t="str">
        <f>IFERROR(VLOOKUP(M5194,LISTS!G:H,2,FALSE),"0")</f>
        <v>0</v>
      </c>
      <c r="O5194" s="68" t="str">
        <f t="shared" si="260"/>
        <v/>
      </c>
      <c r="P5194" s="117" t="s">
        <v>2720</v>
      </c>
      <c r="Q5194" s="113" t="s">
        <v>2741</v>
      </c>
      <c r="R5194" s="113" t="s">
        <v>3792</v>
      </c>
      <c r="S5194" s="113" t="s">
        <v>2742</v>
      </c>
      <c r="T5194" s="113" t="s">
        <v>3530</v>
      </c>
    </row>
    <row r="5195" spans="1:21" s="12" customFormat="1">
      <c r="A5195" s="12" t="str">
        <f>VLOOKUP(C5195,STYLES!$A$1:$R$2088,7,FALSE)</f>
        <v>Hats</v>
      </c>
      <c r="B5195" s="12" t="str">
        <f>VLOOKUP(C5195,STYLES!$1:$1048576,6,FALSE)</f>
        <v>UltraClub</v>
      </c>
      <c r="C5195" s="136">
        <v>8104</v>
      </c>
      <c r="D5195" s="18"/>
      <c r="E5195" s="12" t="str">
        <f>VLOOKUP(C5195,STYLES!$1:$1048576,12,FALSE)</f>
        <v>Classic Cut Chino Cotton Twill Unconstructed Sandwich Cap</v>
      </c>
      <c r="F5195" s="116" t="s">
        <v>2828</v>
      </c>
      <c r="G5195" s="116" t="s">
        <v>2755</v>
      </c>
      <c r="H5195" s="116" t="s">
        <v>437</v>
      </c>
      <c r="I5195" s="116" t="str">
        <f>VLOOKUP(C5195,STYLES!$1:$1048576,10,FALSE)</f>
        <v>Not Available</v>
      </c>
      <c r="J5195" s="116" t="s">
        <v>3038</v>
      </c>
      <c r="K5195" s="194">
        <f>IFERROR(VLOOKUP(J5195,LISTS!G:H,2,FALSE),"0")</f>
        <v>1</v>
      </c>
      <c r="L5195" s="12" t="str">
        <f t="shared" si="259"/>
        <v/>
      </c>
      <c r="M5195" s="231" t="s">
        <v>775</v>
      </c>
      <c r="N5195" s="195" t="str">
        <f>IFERROR(VLOOKUP(M5195,LISTS!G:H,2,FALSE),"0")</f>
        <v>0</v>
      </c>
      <c r="O5195" s="12" t="str">
        <f t="shared" si="260"/>
        <v/>
      </c>
      <c r="P5195" s="128" t="s">
        <v>2720</v>
      </c>
      <c r="Q5195" s="116" t="s">
        <v>3003</v>
      </c>
      <c r="R5195" s="116"/>
      <c r="S5195" s="116" t="s">
        <v>3004</v>
      </c>
      <c r="T5195" s="116"/>
      <c r="U5195" s="128" t="s">
        <v>3180</v>
      </c>
    </row>
    <row r="5196" spans="1:21" s="12" customFormat="1">
      <c r="A5196" s="12" t="str">
        <f>VLOOKUP(C5196,STYLES!$A$1:$R$2088,7,FALSE)</f>
        <v>Hats</v>
      </c>
      <c r="B5196" s="12" t="str">
        <f>VLOOKUP(C5196,STYLES!$1:$1048576,6,FALSE)</f>
        <v>UltraClub</v>
      </c>
      <c r="C5196" s="136">
        <v>8104</v>
      </c>
      <c r="D5196" s="18"/>
      <c r="E5196" s="12" t="str">
        <f>VLOOKUP(C5196,STYLES!$1:$1048576,12,FALSE)</f>
        <v>Classic Cut Chino Cotton Twill Unconstructed Sandwich Cap</v>
      </c>
      <c r="F5196" s="116" t="s">
        <v>3799</v>
      </c>
      <c r="G5196" s="116" t="s">
        <v>2809</v>
      </c>
      <c r="H5196" s="116" t="s">
        <v>437</v>
      </c>
      <c r="I5196" s="116" t="str">
        <f>VLOOKUP(C5196,STYLES!$1:$1048576,10,FALSE)</f>
        <v>Not Available</v>
      </c>
      <c r="J5196" s="116" t="s">
        <v>3038</v>
      </c>
      <c r="K5196" s="194">
        <f>IFERROR(VLOOKUP(J5196,LISTS!G:H,2,FALSE),"0")</f>
        <v>1</v>
      </c>
      <c r="L5196" s="12" t="str">
        <f t="shared" si="259"/>
        <v/>
      </c>
      <c r="M5196" s="231" t="s">
        <v>775</v>
      </c>
      <c r="N5196" s="195" t="str">
        <f>IFERROR(VLOOKUP(M5196,LISTS!G:H,2,FALSE),"0")</f>
        <v>0</v>
      </c>
      <c r="O5196" s="12" t="str">
        <f t="shared" si="260"/>
        <v/>
      </c>
      <c r="P5196" s="128" t="s">
        <v>2720</v>
      </c>
      <c r="Q5196" s="116"/>
      <c r="R5196" s="116"/>
      <c r="S5196" s="116"/>
      <c r="T5196" s="116"/>
      <c r="U5196" s="128" t="s">
        <v>3180</v>
      </c>
    </row>
    <row r="5197" spans="1:21" s="12" customFormat="1">
      <c r="A5197" s="12" t="str">
        <f>VLOOKUP(C5197,STYLES!$A$1:$R$2088,7,FALSE)</f>
        <v>Hats</v>
      </c>
      <c r="B5197" s="12" t="str">
        <f>VLOOKUP(C5197,STYLES!$1:$1048576,6,FALSE)</f>
        <v>UltraClub</v>
      </c>
      <c r="C5197" s="136">
        <v>8104</v>
      </c>
      <c r="D5197" s="18"/>
      <c r="E5197" s="12" t="str">
        <f>VLOOKUP(C5197,STYLES!$1:$1048576,12,FALSE)</f>
        <v>Classic Cut Chino Cotton Twill Unconstructed Sandwich Cap</v>
      </c>
      <c r="F5197" s="116" t="s">
        <v>2841</v>
      </c>
      <c r="G5197" s="116" t="s">
        <v>3509</v>
      </c>
      <c r="H5197" s="116" t="s">
        <v>437</v>
      </c>
      <c r="I5197" s="116" t="str">
        <f>VLOOKUP(C5197,STYLES!$1:$1048576,10,FALSE)</f>
        <v>Not Available</v>
      </c>
      <c r="J5197" s="116" t="s">
        <v>3038</v>
      </c>
      <c r="K5197" s="194">
        <f>IFERROR(VLOOKUP(J5197,LISTS!G:H,2,FALSE),"0")</f>
        <v>1</v>
      </c>
      <c r="L5197" s="12" t="str">
        <f t="shared" si="259"/>
        <v/>
      </c>
      <c r="M5197" s="231" t="s">
        <v>775</v>
      </c>
      <c r="N5197" s="195" t="str">
        <f>IFERROR(VLOOKUP(M5197,LISTS!G:H,2,FALSE),"0")</f>
        <v>0</v>
      </c>
      <c r="O5197" s="12" t="str">
        <f t="shared" si="260"/>
        <v/>
      </c>
      <c r="P5197" s="128" t="s">
        <v>2720</v>
      </c>
      <c r="Q5197" s="116" t="s">
        <v>3792</v>
      </c>
      <c r="R5197" s="116" t="s">
        <v>2741</v>
      </c>
      <c r="S5197" s="116" t="s">
        <v>3530</v>
      </c>
      <c r="T5197" s="116" t="s">
        <v>2742</v>
      </c>
      <c r="U5197" s="128" t="s">
        <v>3180</v>
      </c>
    </row>
    <row r="5198" spans="1:21" s="12" customFormat="1">
      <c r="A5198" s="12" t="str">
        <f>VLOOKUP(C5198,STYLES!$A$1:$R$2088,7,FALSE)</f>
        <v>Hats</v>
      </c>
      <c r="B5198" s="12" t="str">
        <f>VLOOKUP(C5198,STYLES!$1:$1048576,6,FALSE)</f>
        <v>UltraClub</v>
      </c>
      <c r="C5198" s="136">
        <v>8104</v>
      </c>
      <c r="D5198" s="18"/>
      <c r="E5198" s="12" t="str">
        <f>VLOOKUP(C5198,STYLES!$1:$1048576,12,FALSE)</f>
        <v>Classic Cut Chino Cotton Twill Unconstructed Sandwich Cap</v>
      </c>
      <c r="F5198" s="116" t="s">
        <v>2833</v>
      </c>
      <c r="G5198" s="116" t="s">
        <v>2743</v>
      </c>
      <c r="H5198" s="116" t="s">
        <v>437</v>
      </c>
      <c r="I5198" s="116" t="str">
        <f>VLOOKUP(C5198,STYLES!$1:$1048576,10,FALSE)</f>
        <v>Not Available</v>
      </c>
      <c r="J5198" s="116" t="s">
        <v>3038</v>
      </c>
      <c r="K5198" s="194">
        <f>IFERROR(VLOOKUP(J5198,LISTS!G:H,2,FALSE),"0")</f>
        <v>1</v>
      </c>
      <c r="L5198" s="12" t="str">
        <f t="shared" si="259"/>
        <v/>
      </c>
      <c r="M5198" s="231" t="s">
        <v>775</v>
      </c>
      <c r="N5198" s="195" t="str">
        <f>IFERROR(VLOOKUP(M5198,LISTS!G:H,2,FALSE),"0")</f>
        <v>0</v>
      </c>
      <c r="O5198" s="12" t="str">
        <f t="shared" si="260"/>
        <v/>
      </c>
      <c r="P5198" s="128" t="s">
        <v>2720</v>
      </c>
      <c r="Q5198" s="116"/>
      <c r="R5198" s="116" t="s">
        <v>2741</v>
      </c>
      <c r="S5198" s="116"/>
      <c r="T5198" s="116" t="s">
        <v>2742</v>
      </c>
      <c r="U5198" s="128" t="s">
        <v>3180</v>
      </c>
    </row>
    <row r="5199" spans="1:21">
      <c r="C5199" s="101"/>
      <c r="F5199" s="113"/>
      <c r="G5199" s="113"/>
      <c r="H5199" s="113"/>
      <c r="I5199" s="113"/>
      <c r="J5199" s="113"/>
      <c r="K5199" s="139"/>
      <c r="L5199" s="81">
        <f>SUM(L5193:L5198)</f>
        <v>2</v>
      </c>
      <c r="M5199" s="134"/>
      <c r="N5199" s="140"/>
      <c r="O5199" s="81">
        <f>SUM(O5193:O5198)</f>
        <v>0</v>
      </c>
      <c r="Q5199" s="113"/>
      <c r="R5199" s="113"/>
      <c r="S5199" s="113"/>
      <c r="T5199" s="113"/>
    </row>
    <row r="5200" spans="1:21">
      <c r="A5200" t="str">
        <f>VLOOKUP(C5200,STYLES!$A$1:$R$2088,7,FALSE)</f>
        <v>Hats</v>
      </c>
      <c r="B5200" t="str">
        <f>VLOOKUP(C5200,STYLES!$1:$1048576,6,FALSE)</f>
        <v>UltraClub</v>
      </c>
      <c r="C5200" s="101">
        <v>8105</v>
      </c>
      <c r="E5200" t="str">
        <f>VLOOKUP(C5200,STYLES!$1:$1048576,12,FALSE)</f>
        <v>Classic Cut Chino Cotton Twill Unconstructed 2-Tone Cap</v>
      </c>
      <c r="F5200" s="113" t="s">
        <v>3800</v>
      </c>
      <c r="G5200" s="113" t="s">
        <v>2813</v>
      </c>
      <c r="H5200" s="113" t="str">
        <f>VLOOKUP(C5200,STYLES!$1:$1048576,9,FALSE)</f>
        <v>DNR</v>
      </c>
      <c r="I5200" s="113" t="str">
        <f>VLOOKUP(C5200,STYLES!$1:$1048576,10,FALSE)</f>
        <v>Not Available</v>
      </c>
      <c r="J5200" s="113" t="s">
        <v>3038</v>
      </c>
      <c r="K5200" s="139">
        <f>IFERROR(VLOOKUP(J5200,LISTS!G:H,2,FALSE),"0")</f>
        <v>1</v>
      </c>
      <c r="L5200" s="68">
        <f t="shared" si="259"/>
        <v>1</v>
      </c>
      <c r="M5200" s="134" t="s">
        <v>775</v>
      </c>
      <c r="N5200" s="140" t="str">
        <f>IFERROR(VLOOKUP(M5200,LISTS!G:H,2,FALSE),"0")</f>
        <v>0</v>
      </c>
      <c r="O5200" s="68" t="str">
        <f t="shared" si="260"/>
        <v/>
      </c>
      <c r="P5200" s="117" t="s">
        <v>2720</v>
      </c>
      <c r="Q5200" s="113"/>
      <c r="R5200" s="113" t="s">
        <v>2850</v>
      </c>
      <c r="S5200" s="113"/>
      <c r="T5200" s="113" t="s">
        <v>2722</v>
      </c>
    </row>
    <row r="5201" spans="1:21" s="12" customFormat="1">
      <c r="A5201" s="12" t="str">
        <f>VLOOKUP(C5201,STYLES!$A$1:$R$2088,7,FALSE)</f>
        <v>Hats</v>
      </c>
      <c r="B5201" s="12" t="str">
        <f>VLOOKUP(C5201,STYLES!$1:$1048576,6,FALSE)</f>
        <v>UltraClub</v>
      </c>
      <c r="C5201" s="136">
        <v>8105</v>
      </c>
      <c r="D5201" s="18"/>
      <c r="E5201" s="12" t="str">
        <f>VLOOKUP(C5201,STYLES!$1:$1048576,12,FALSE)</f>
        <v>Classic Cut Chino Cotton Twill Unconstructed 2-Tone Cap</v>
      </c>
      <c r="F5201" s="116" t="s">
        <v>3801</v>
      </c>
      <c r="G5201" s="116" t="s">
        <v>2813</v>
      </c>
      <c r="H5201" s="116" t="s">
        <v>437</v>
      </c>
      <c r="I5201" s="116" t="str">
        <f>VLOOKUP(C5201,STYLES!$1:$1048576,10,FALSE)</f>
        <v>Not Available</v>
      </c>
      <c r="J5201" s="116" t="s">
        <v>3038</v>
      </c>
      <c r="K5201" s="194">
        <f>IFERROR(VLOOKUP(J5201,LISTS!G:H,2,FALSE),"0")</f>
        <v>1</v>
      </c>
      <c r="L5201" s="12" t="str">
        <f t="shared" si="259"/>
        <v/>
      </c>
      <c r="M5201" s="231" t="s">
        <v>775</v>
      </c>
      <c r="N5201" s="195" t="str">
        <f>IFERROR(VLOOKUP(M5201,LISTS!G:H,2,FALSE),"0")</f>
        <v>0</v>
      </c>
      <c r="O5201" s="12" t="str">
        <f t="shared" si="260"/>
        <v/>
      </c>
      <c r="P5201" s="128" t="s">
        <v>2720</v>
      </c>
      <c r="Q5201" s="116"/>
      <c r="R5201" s="136">
        <v>115740</v>
      </c>
      <c r="S5201" s="116"/>
      <c r="T5201" s="116" t="s">
        <v>3623</v>
      </c>
      <c r="U5201" s="128" t="s">
        <v>3180</v>
      </c>
    </row>
    <row r="5202" spans="1:21" s="12" customFormat="1">
      <c r="A5202" s="12" t="str">
        <f>VLOOKUP(C5202,STYLES!$A$1:$R$2088,7,FALSE)</f>
        <v>Hats</v>
      </c>
      <c r="B5202" s="12" t="str">
        <f>VLOOKUP(C5202,STYLES!$1:$1048576,6,FALSE)</f>
        <v>UltraClub</v>
      </c>
      <c r="C5202" s="136">
        <v>8105</v>
      </c>
      <c r="D5202" s="18"/>
      <c r="E5202" s="12" t="str">
        <f>VLOOKUP(C5202,STYLES!$1:$1048576,12,FALSE)</f>
        <v>Classic Cut Chino Cotton Twill Unconstructed 2-Tone Cap</v>
      </c>
      <c r="F5202" s="116" t="s">
        <v>3802</v>
      </c>
      <c r="G5202" s="116" t="s">
        <v>2813</v>
      </c>
      <c r="H5202" s="116" t="s">
        <v>437</v>
      </c>
      <c r="I5202" s="116" t="str">
        <f>VLOOKUP(C5202,STYLES!$1:$1048576,10,FALSE)</f>
        <v>Not Available</v>
      </c>
      <c r="J5202" s="116" t="s">
        <v>3038</v>
      </c>
      <c r="K5202" s="194">
        <f>IFERROR(VLOOKUP(J5202,LISTS!G:H,2,FALSE),"0")</f>
        <v>1</v>
      </c>
      <c r="L5202" s="12" t="str">
        <f t="shared" si="259"/>
        <v/>
      </c>
      <c r="M5202" s="231" t="s">
        <v>775</v>
      </c>
      <c r="N5202" s="195" t="str">
        <f>IFERROR(VLOOKUP(M5202,LISTS!G:H,2,FALSE),"0")</f>
        <v>0</v>
      </c>
      <c r="O5202" s="12" t="str">
        <f t="shared" si="260"/>
        <v/>
      </c>
      <c r="P5202" s="128" t="s">
        <v>2720</v>
      </c>
      <c r="Q5202" s="116"/>
      <c r="R5202" s="116" t="s">
        <v>2794</v>
      </c>
      <c r="S5202" s="116"/>
      <c r="T5202" s="116" t="s">
        <v>2795</v>
      </c>
      <c r="U5202" s="128" t="s">
        <v>3180</v>
      </c>
    </row>
    <row r="5203" spans="1:21">
      <c r="A5203" t="str">
        <f>VLOOKUP(C5203,STYLES!$A$1:$R$2088,7,FALSE)</f>
        <v>Hats</v>
      </c>
      <c r="B5203" t="str">
        <f>VLOOKUP(C5203,STYLES!$1:$1048576,6,FALSE)</f>
        <v>UltraClub</v>
      </c>
      <c r="C5203" s="101">
        <v>8105</v>
      </c>
      <c r="E5203" t="str">
        <f>VLOOKUP(C5203,STYLES!$1:$1048576,12,FALSE)</f>
        <v>Classic Cut Chino Cotton Twill Unconstructed 2-Tone Cap</v>
      </c>
      <c r="F5203" s="113" t="s">
        <v>2965</v>
      </c>
      <c r="G5203" s="113" t="s">
        <v>2813</v>
      </c>
      <c r="H5203" s="113" t="str">
        <f>VLOOKUP(C5203,STYLES!$1:$1048576,9,FALSE)</f>
        <v>DNR</v>
      </c>
      <c r="I5203" s="113" t="str">
        <f>VLOOKUP(C5203,STYLES!$1:$1048576,10,FALSE)</f>
        <v>Not Available</v>
      </c>
      <c r="J5203" s="113" t="s">
        <v>3038</v>
      </c>
      <c r="K5203" s="139">
        <f>IFERROR(VLOOKUP(J5203,LISTS!G:H,2,FALSE),"0")</f>
        <v>1</v>
      </c>
      <c r="L5203" s="68">
        <f t="shared" si="259"/>
        <v>1</v>
      </c>
      <c r="M5203" s="134" t="s">
        <v>775</v>
      </c>
      <c r="N5203" s="140" t="str">
        <f>IFERROR(VLOOKUP(M5203,LISTS!G:H,2,FALSE),"0")</f>
        <v>0</v>
      </c>
      <c r="O5203" s="68" t="str">
        <f t="shared" si="260"/>
        <v/>
      </c>
      <c r="P5203" s="117" t="s">
        <v>2720</v>
      </c>
      <c r="Q5203" s="113"/>
      <c r="R5203" s="113" t="s">
        <v>2741</v>
      </c>
      <c r="S5203" s="113"/>
      <c r="T5203" s="113" t="s">
        <v>2742</v>
      </c>
    </row>
    <row r="5204" spans="1:21">
      <c r="C5204" s="101"/>
      <c r="F5204" s="113"/>
      <c r="G5204" s="113"/>
      <c r="H5204" s="113"/>
      <c r="I5204" s="113"/>
      <c r="J5204" s="113"/>
      <c r="K5204" s="139"/>
      <c r="L5204" s="81">
        <f>SUM(L5200:L5203)</f>
        <v>2</v>
      </c>
      <c r="M5204" s="134"/>
      <c r="N5204" s="140"/>
      <c r="O5204" s="81">
        <f>SUM(O5200:O5203)</f>
        <v>0</v>
      </c>
      <c r="Q5204" s="113"/>
      <c r="R5204" s="113"/>
      <c r="S5204" s="113"/>
      <c r="T5204" s="113"/>
    </row>
    <row r="5205" spans="1:21">
      <c r="A5205" t="str">
        <f>VLOOKUP(C5205,STYLES!$A$1:$R$2088,7,FALSE)</f>
        <v>Hats</v>
      </c>
      <c r="B5205" t="str">
        <f>VLOOKUP(C5205,STYLES!$1:$1048576,6,FALSE)</f>
        <v>UltraClub</v>
      </c>
      <c r="C5205" s="101">
        <v>8110</v>
      </c>
      <c r="E5205" t="str">
        <f>VLOOKUP(C5205,STYLES!$1:$1048576,12,FALSE)</f>
        <v>Classic Cut Brushed Cotton Twill Constructed Cap</v>
      </c>
      <c r="F5205" s="113" t="s">
        <v>2718</v>
      </c>
      <c r="G5205" s="113" t="s">
        <v>2718</v>
      </c>
      <c r="H5205" s="113" t="str">
        <f>VLOOKUP(C5205,STYLES!$1:$1048576,9,FALSE)</f>
        <v>Active</v>
      </c>
      <c r="I5205" s="113" t="str">
        <f>VLOOKUP(C5205,STYLES!$1:$1048576,10,FALSE)</f>
        <v>Not Available</v>
      </c>
      <c r="J5205" s="113" t="s">
        <v>3038</v>
      </c>
      <c r="K5205" s="139">
        <f>IFERROR(VLOOKUP(J5205,LISTS!G:H,2,FALSE),"0")</f>
        <v>1</v>
      </c>
      <c r="L5205" s="68">
        <f t="shared" si="259"/>
        <v>1</v>
      </c>
      <c r="M5205" s="134" t="s">
        <v>775</v>
      </c>
      <c r="N5205" s="140" t="str">
        <f>IFERROR(VLOOKUP(M5205,LISTS!G:H,2,FALSE),"0")</f>
        <v>0</v>
      </c>
      <c r="O5205" s="68" t="str">
        <f t="shared" si="260"/>
        <v/>
      </c>
      <c r="P5205" s="117" t="s">
        <v>2720</v>
      </c>
      <c r="Q5205" s="113" t="s">
        <v>2850</v>
      </c>
      <c r="R5205" s="113" t="s">
        <v>775</v>
      </c>
      <c r="S5205" s="113" t="s">
        <v>2722</v>
      </c>
      <c r="T5205" s="113" t="s">
        <v>775</v>
      </c>
    </row>
    <row r="5206" spans="1:21">
      <c r="A5206" t="str">
        <f>VLOOKUP(C5206,STYLES!$A$1:$R$2088,7,FALSE)</f>
        <v>Hats</v>
      </c>
      <c r="B5206" t="str">
        <f>VLOOKUP(C5206,STYLES!$1:$1048576,6,FALSE)</f>
        <v>UltraClub</v>
      </c>
      <c r="C5206" s="101">
        <v>8110</v>
      </c>
      <c r="E5206" t="str">
        <f>VLOOKUP(C5206,STYLES!$1:$1048576,12,FALSE)</f>
        <v>Classic Cut Brushed Cotton Twill Constructed Cap</v>
      </c>
      <c r="F5206" s="113" t="s">
        <v>3768</v>
      </c>
      <c r="G5206" s="113" t="s">
        <v>2732</v>
      </c>
      <c r="H5206" s="113" t="str">
        <f>VLOOKUP(C5206,STYLES!$1:$1048576,9,FALSE)</f>
        <v>Active</v>
      </c>
      <c r="I5206" s="113" t="str">
        <f>VLOOKUP(C5206,STYLES!$1:$1048576,10,FALSE)</f>
        <v>Not Available</v>
      </c>
      <c r="J5206" s="113" t="s">
        <v>3038</v>
      </c>
      <c r="K5206" s="139">
        <f>IFERROR(VLOOKUP(J5206,LISTS!G:H,2,FALSE),"0")</f>
        <v>1</v>
      </c>
      <c r="L5206" s="68">
        <f t="shared" si="259"/>
        <v>1</v>
      </c>
      <c r="M5206" s="134" t="s">
        <v>775</v>
      </c>
      <c r="N5206" s="140" t="str">
        <f>IFERROR(VLOOKUP(M5206,LISTS!G:H,2,FALSE),"0")</f>
        <v>0</v>
      </c>
      <c r="O5206" s="68" t="str">
        <f t="shared" si="260"/>
        <v/>
      </c>
      <c r="P5206" s="117" t="s">
        <v>2720</v>
      </c>
      <c r="Q5206" s="101">
        <v>115740</v>
      </c>
      <c r="R5206" s="113" t="s">
        <v>775</v>
      </c>
      <c r="S5206" s="113" t="s">
        <v>3623</v>
      </c>
      <c r="T5206" s="113" t="s">
        <v>775</v>
      </c>
    </row>
    <row r="5207" spans="1:21">
      <c r="A5207" t="str">
        <f>VLOOKUP(C5207,STYLES!$A$1:$R$2088,7,FALSE)</f>
        <v>Hats</v>
      </c>
      <c r="B5207" t="str">
        <f>VLOOKUP(C5207,STYLES!$1:$1048576,6,FALSE)</f>
        <v>UltraClub</v>
      </c>
      <c r="C5207" s="101">
        <v>8110</v>
      </c>
      <c r="E5207" t="str">
        <f>VLOOKUP(C5207,STYLES!$1:$1048576,12,FALSE)</f>
        <v>Classic Cut Brushed Cotton Twill Constructed Cap</v>
      </c>
      <c r="F5207" s="113" t="s">
        <v>2923</v>
      </c>
      <c r="G5207" s="113" t="s">
        <v>2813</v>
      </c>
      <c r="H5207" s="113" t="str">
        <f>VLOOKUP(C5207,STYLES!$1:$1048576,9,FALSE)</f>
        <v>Active</v>
      </c>
      <c r="I5207" s="113" t="str">
        <f>VLOOKUP(C5207,STYLES!$1:$1048576,10,FALSE)</f>
        <v>Not Available</v>
      </c>
      <c r="J5207" s="113" t="s">
        <v>3038</v>
      </c>
      <c r="K5207" s="139">
        <f>IFERROR(VLOOKUP(J5207,LISTS!G:H,2,FALSE),"0")</f>
        <v>1</v>
      </c>
      <c r="L5207" s="68">
        <f t="shared" si="259"/>
        <v>1</v>
      </c>
      <c r="M5207" s="134" t="s">
        <v>775</v>
      </c>
      <c r="N5207" s="140" t="str">
        <f>IFERROR(VLOOKUP(M5207,LISTS!G:H,2,FALSE),"0")</f>
        <v>0</v>
      </c>
      <c r="O5207" s="68" t="str">
        <f t="shared" si="260"/>
        <v/>
      </c>
      <c r="P5207" s="117" t="s">
        <v>2720</v>
      </c>
      <c r="Q5207" s="113"/>
      <c r="R5207" s="113"/>
      <c r="S5207" s="113"/>
      <c r="T5207" s="113"/>
    </row>
    <row r="5208" spans="1:21">
      <c r="A5208" t="str">
        <f>VLOOKUP(C5208,STYLES!$A$1:$R$2088,7,FALSE)</f>
        <v>Hats</v>
      </c>
      <c r="B5208" t="str">
        <f>VLOOKUP(C5208,STYLES!$1:$1048576,6,FALSE)</f>
        <v>UltraClub</v>
      </c>
      <c r="C5208" s="101">
        <v>8110</v>
      </c>
      <c r="E5208" t="str">
        <f>VLOOKUP(C5208,STYLES!$1:$1048576,12,FALSE)</f>
        <v>Classic Cut Brushed Cotton Twill Constructed Cap</v>
      </c>
      <c r="F5208" s="113" t="s">
        <v>2739</v>
      </c>
      <c r="G5208" s="113" t="s">
        <v>2740</v>
      </c>
      <c r="H5208" s="113" t="str">
        <f>VLOOKUP(C5208,STYLES!$1:$1048576,9,FALSE)</f>
        <v>Active</v>
      </c>
      <c r="I5208" s="113" t="str">
        <f>VLOOKUP(C5208,STYLES!$1:$1048576,10,FALSE)</f>
        <v>Not Available</v>
      </c>
      <c r="J5208" s="113" t="s">
        <v>3038</v>
      </c>
      <c r="K5208" s="139">
        <f>IFERROR(VLOOKUP(J5208,LISTS!G:H,2,FALSE),"0")</f>
        <v>1</v>
      </c>
      <c r="L5208" s="68">
        <f t="shared" si="259"/>
        <v>1</v>
      </c>
      <c r="M5208" s="134" t="s">
        <v>775</v>
      </c>
      <c r="N5208" s="140" t="str">
        <f>IFERROR(VLOOKUP(M5208,LISTS!G:H,2,FALSE),"0")</f>
        <v>0</v>
      </c>
      <c r="O5208" s="68" t="str">
        <f t="shared" si="260"/>
        <v/>
      </c>
      <c r="P5208" s="117" t="s">
        <v>2720</v>
      </c>
      <c r="Q5208" s="113" t="s">
        <v>2741</v>
      </c>
      <c r="R5208" s="113" t="s">
        <v>775</v>
      </c>
      <c r="S5208" s="113" t="s">
        <v>2742</v>
      </c>
      <c r="T5208" s="113" t="s">
        <v>775</v>
      </c>
    </row>
    <row r="5209" spans="1:21">
      <c r="A5209" t="str">
        <f>VLOOKUP(C5209,STYLES!$A$1:$R$2088,7,FALSE)</f>
        <v>Hats</v>
      </c>
      <c r="B5209" t="str">
        <f>VLOOKUP(C5209,STYLES!$1:$1048576,6,FALSE)</f>
        <v>UltraClub</v>
      </c>
      <c r="C5209" s="101">
        <v>8110</v>
      </c>
      <c r="E5209" t="str">
        <f>VLOOKUP(C5209,STYLES!$1:$1048576,12,FALSE)</f>
        <v>Classic Cut Brushed Cotton Twill Constructed Cap</v>
      </c>
      <c r="F5209" s="113" t="s">
        <v>2754</v>
      </c>
      <c r="G5209" s="113" t="s">
        <v>2755</v>
      </c>
      <c r="H5209" s="113" t="str">
        <f>VLOOKUP(C5209,STYLES!$1:$1048576,9,FALSE)</f>
        <v>Active</v>
      </c>
      <c r="I5209" s="113" t="str">
        <f>VLOOKUP(C5209,STYLES!$1:$1048576,10,FALSE)</f>
        <v>Not Available</v>
      </c>
      <c r="J5209" s="113" t="s">
        <v>3038</v>
      </c>
      <c r="K5209" s="139">
        <f>IFERROR(VLOOKUP(J5209,LISTS!G:H,2,FALSE),"0")</f>
        <v>1</v>
      </c>
      <c r="L5209" s="68">
        <f t="shared" si="259"/>
        <v>1</v>
      </c>
      <c r="M5209" s="134" t="s">
        <v>775</v>
      </c>
      <c r="N5209" s="140" t="str">
        <f>IFERROR(VLOOKUP(M5209,LISTS!G:H,2,FALSE),"0")</f>
        <v>0</v>
      </c>
      <c r="O5209" s="68" t="str">
        <f t="shared" si="260"/>
        <v/>
      </c>
      <c r="P5209" s="117" t="s">
        <v>2720</v>
      </c>
      <c r="Q5209" s="113" t="s">
        <v>3003</v>
      </c>
      <c r="R5209" s="113" t="s">
        <v>775</v>
      </c>
      <c r="S5209" s="113" t="s">
        <v>3004</v>
      </c>
      <c r="T5209" s="113" t="s">
        <v>775</v>
      </c>
    </row>
    <row r="5210" spans="1:21">
      <c r="A5210" t="str">
        <f>VLOOKUP(C5210,STYLES!$A$1:$R$2088,7,FALSE)</f>
        <v>Hats</v>
      </c>
      <c r="B5210" t="str">
        <f>VLOOKUP(C5210,STYLES!$1:$1048576,6,FALSE)</f>
        <v>UltraClub</v>
      </c>
      <c r="C5210" s="101">
        <v>8110</v>
      </c>
      <c r="E5210" t="str">
        <f>VLOOKUP(C5210,STYLES!$1:$1048576,12,FALSE)</f>
        <v>Classic Cut Brushed Cotton Twill Constructed Cap</v>
      </c>
      <c r="F5210" s="113" t="s">
        <v>3750</v>
      </c>
      <c r="G5210" s="113" t="s">
        <v>2809</v>
      </c>
      <c r="H5210" s="113" t="str">
        <f>VLOOKUP(C5210,STYLES!$1:$1048576,9,FALSE)</f>
        <v>Active</v>
      </c>
      <c r="I5210" s="113" t="str">
        <f>VLOOKUP(C5210,STYLES!$1:$1048576,10,FALSE)</f>
        <v>Not Available</v>
      </c>
      <c r="J5210" s="113" t="s">
        <v>3038</v>
      </c>
      <c r="K5210" s="139">
        <f>IFERROR(VLOOKUP(J5210,LISTS!G:H,2,FALSE),"0")</f>
        <v>1</v>
      </c>
      <c r="L5210" s="68">
        <f t="shared" si="259"/>
        <v>1</v>
      </c>
      <c r="M5210" s="134" t="s">
        <v>775</v>
      </c>
      <c r="N5210" s="140" t="str">
        <f>IFERROR(VLOOKUP(M5210,LISTS!G:H,2,FALSE),"0")</f>
        <v>0</v>
      </c>
      <c r="O5210" s="68" t="str">
        <f t="shared" si="260"/>
        <v/>
      </c>
      <c r="P5210" s="117" t="s">
        <v>2720</v>
      </c>
      <c r="Q5210" s="113" t="s">
        <v>3751</v>
      </c>
      <c r="R5210" s="113" t="s">
        <v>775</v>
      </c>
      <c r="S5210" s="113" t="s">
        <v>3752</v>
      </c>
      <c r="T5210" s="113" t="s">
        <v>775</v>
      </c>
    </row>
    <row r="5211" spans="1:21">
      <c r="A5211" t="str">
        <f>VLOOKUP(C5211,STYLES!$A$1:$R$2088,7,FALSE)</f>
        <v>Hats</v>
      </c>
      <c r="B5211" t="str">
        <f>VLOOKUP(C5211,STYLES!$1:$1048576,6,FALSE)</f>
        <v>UltraClub</v>
      </c>
      <c r="C5211" s="101">
        <v>8110</v>
      </c>
      <c r="E5211" t="str">
        <f>VLOOKUP(C5211,STYLES!$1:$1048576,12,FALSE)</f>
        <v>Classic Cut Brushed Cotton Twill Constructed Cap</v>
      </c>
      <c r="F5211" s="113" t="s">
        <v>2812</v>
      </c>
      <c r="G5211" s="113" t="s">
        <v>3509</v>
      </c>
      <c r="H5211" s="113" t="str">
        <f>VLOOKUP(C5211,STYLES!$1:$1048576,9,FALSE)</f>
        <v>Active</v>
      </c>
      <c r="I5211" s="113" t="str">
        <f>VLOOKUP(C5211,STYLES!$1:$1048576,10,FALSE)</f>
        <v>Not Available</v>
      </c>
      <c r="J5211" s="113" t="s">
        <v>3038</v>
      </c>
      <c r="K5211" s="139">
        <f>IFERROR(VLOOKUP(J5211,LISTS!G:H,2,FALSE),"0")</f>
        <v>1</v>
      </c>
      <c r="L5211" s="68">
        <f t="shared" si="259"/>
        <v>1</v>
      </c>
      <c r="M5211" s="134" t="s">
        <v>775</v>
      </c>
      <c r="N5211" s="140" t="str">
        <f>IFERROR(VLOOKUP(M5211,LISTS!G:H,2,FALSE),"0")</f>
        <v>0</v>
      </c>
      <c r="O5211" s="68" t="str">
        <f t="shared" si="260"/>
        <v/>
      </c>
      <c r="P5211" s="117" t="s">
        <v>2720</v>
      </c>
      <c r="Q5211" s="113" t="s">
        <v>3792</v>
      </c>
      <c r="R5211" s="113" t="s">
        <v>775</v>
      </c>
      <c r="S5211" s="113" t="s">
        <v>3530</v>
      </c>
      <c r="T5211" s="113" t="s">
        <v>775</v>
      </c>
    </row>
    <row r="5212" spans="1:21">
      <c r="A5212" t="str">
        <f>VLOOKUP(C5212,STYLES!$A$1:$R$2088,7,FALSE)</f>
        <v>Hats</v>
      </c>
      <c r="B5212" t="str">
        <f>VLOOKUP(C5212,STYLES!$1:$1048576,6,FALSE)</f>
        <v>UltraClub</v>
      </c>
      <c r="C5212" s="101">
        <v>8110</v>
      </c>
      <c r="E5212" t="str">
        <f>VLOOKUP(C5212,STYLES!$1:$1048576,12,FALSE)</f>
        <v>Classic Cut Brushed Cotton Twill Constructed Cap</v>
      </c>
      <c r="F5212" s="113" t="s">
        <v>2743</v>
      </c>
      <c r="G5212" s="113" t="s">
        <v>2743</v>
      </c>
      <c r="H5212" s="113" t="str">
        <f>VLOOKUP(C5212,STYLES!$1:$1048576,9,FALSE)</f>
        <v>Active</v>
      </c>
      <c r="I5212" s="113" t="str">
        <f>VLOOKUP(C5212,STYLES!$1:$1048576,10,FALSE)</f>
        <v>Not Available</v>
      </c>
      <c r="J5212" s="113" t="s">
        <v>3038</v>
      </c>
      <c r="K5212" s="139">
        <f>IFERROR(VLOOKUP(J5212,LISTS!G:H,2,FALSE),"0")</f>
        <v>1</v>
      </c>
      <c r="L5212" s="68">
        <f t="shared" si="259"/>
        <v>1</v>
      </c>
      <c r="M5212" s="134" t="s">
        <v>775</v>
      </c>
      <c r="N5212" s="140" t="str">
        <f>IFERROR(VLOOKUP(M5212,LISTS!G:H,2,FALSE),"0")</f>
        <v>0</v>
      </c>
      <c r="O5212" s="68" t="str">
        <f t="shared" si="260"/>
        <v/>
      </c>
      <c r="P5212" s="117" t="s">
        <v>2720</v>
      </c>
      <c r="Q5212" s="113"/>
      <c r="R5212" s="113"/>
      <c r="S5212" s="113"/>
      <c r="T5212" s="113"/>
    </row>
    <row r="5213" spans="1:21">
      <c r="C5213" s="101"/>
      <c r="F5213" s="113"/>
      <c r="G5213" s="113"/>
      <c r="H5213" s="113"/>
      <c r="I5213" s="113"/>
      <c r="J5213" s="113"/>
      <c r="K5213" s="139"/>
      <c r="L5213" s="81">
        <f>SUM(L5205:L5212)</f>
        <v>8</v>
      </c>
      <c r="M5213" s="134"/>
      <c r="N5213" s="140"/>
      <c r="O5213" s="81">
        <f>SUM(O5205:O5212)</f>
        <v>0</v>
      </c>
      <c r="Q5213" s="113"/>
      <c r="R5213" s="113"/>
      <c r="S5213" s="113"/>
      <c r="T5213" s="113"/>
    </row>
    <row r="5214" spans="1:21">
      <c r="A5214" t="str">
        <f>VLOOKUP(C5214,STYLES!$A$1:$R$2088,7,FALSE)</f>
        <v>Hats</v>
      </c>
      <c r="B5214" t="str">
        <f>VLOOKUP(C5214,STYLES!$1:$1048576,6,FALSE)</f>
        <v>UltraClub</v>
      </c>
      <c r="C5214" s="101">
        <v>8111</v>
      </c>
      <c r="E5214" t="str">
        <f>VLOOKUP(C5214,STYLES!$1:$1048576,12,FALSE)</f>
        <v>Classic Cut Brushed Cotton Twill Unconstructed Cap</v>
      </c>
      <c r="F5214" s="113" t="s">
        <v>2718</v>
      </c>
      <c r="G5214" s="113" t="s">
        <v>2718</v>
      </c>
      <c r="H5214" s="113" t="str">
        <f>VLOOKUP(C5214,STYLES!$1:$1048576,9,FALSE)</f>
        <v>Active</v>
      </c>
      <c r="I5214" s="113" t="str">
        <f>VLOOKUP(C5214,STYLES!$1:$1048576,10,FALSE)</f>
        <v>Not Available</v>
      </c>
      <c r="J5214" s="113" t="s">
        <v>3038</v>
      </c>
      <c r="K5214" s="139">
        <f>IFERROR(VLOOKUP(J5214,LISTS!G:H,2,FALSE),"0")</f>
        <v>1</v>
      </c>
      <c r="L5214" s="68">
        <f t="shared" si="259"/>
        <v>1</v>
      </c>
      <c r="M5214" s="134" t="s">
        <v>775</v>
      </c>
      <c r="N5214" s="140" t="str">
        <f>IFERROR(VLOOKUP(M5214,LISTS!G:H,2,FALSE),"0")</f>
        <v>0</v>
      </c>
      <c r="O5214" s="68" t="str">
        <f t="shared" si="260"/>
        <v/>
      </c>
      <c r="P5214" s="117" t="s">
        <v>2720</v>
      </c>
      <c r="Q5214" s="113" t="s">
        <v>2850</v>
      </c>
      <c r="R5214" s="113" t="s">
        <v>775</v>
      </c>
      <c r="S5214" s="113" t="s">
        <v>2722</v>
      </c>
      <c r="T5214" s="113" t="s">
        <v>775</v>
      </c>
    </row>
    <row r="5215" spans="1:21">
      <c r="A5215" t="str">
        <f>VLOOKUP(C5215,STYLES!$A$1:$R$2088,7,FALSE)</f>
        <v>Hats</v>
      </c>
      <c r="B5215" t="str">
        <f>VLOOKUP(C5215,STYLES!$1:$1048576,6,FALSE)</f>
        <v>UltraClub</v>
      </c>
      <c r="C5215" s="101">
        <v>8111</v>
      </c>
      <c r="E5215" t="str">
        <f>VLOOKUP(C5215,STYLES!$1:$1048576,12,FALSE)</f>
        <v>Classic Cut Brushed Cotton Twill Unconstructed Cap</v>
      </c>
      <c r="F5215" s="113" t="s">
        <v>3768</v>
      </c>
      <c r="G5215" s="113" t="s">
        <v>2732</v>
      </c>
      <c r="H5215" s="113" t="str">
        <f>VLOOKUP(C5215,STYLES!$1:$1048576,9,FALSE)</f>
        <v>Active</v>
      </c>
      <c r="I5215" s="113" t="str">
        <f>VLOOKUP(C5215,STYLES!$1:$1048576,10,FALSE)</f>
        <v>Not Available</v>
      </c>
      <c r="J5215" s="113" t="s">
        <v>3038</v>
      </c>
      <c r="K5215" s="139">
        <f>IFERROR(VLOOKUP(J5215,LISTS!G:H,2,FALSE),"0")</f>
        <v>1</v>
      </c>
      <c r="L5215" s="68">
        <f t="shared" si="259"/>
        <v>1</v>
      </c>
      <c r="M5215" s="134" t="s">
        <v>775</v>
      </c>
      <c r="N5215" s="140" t="str">
        <f>IFERROR(VLOOKUP(M5215,LISTS!G:H,2,FALSE),"0")</f>
        <v>0</v>
      </c>
      <c r="O5215" s="68" t="str">
        <f t="shared" si="260"/>
        <v/>
      </c>
      <c r="P5215" s="117" t="s">
        <v>2720</v>
      </c>
      <c r="Q5215" s="101">
        <v>115740</v>
      </c>
      <c r="R5215" s="113" t="s">
        <v>775</v>
      </c>
      <c r="S5215" s="113" t="s">
        <v>3623</v>
      </c>
      <c r="T5215" s="113" t="s">
        <v>775</v>
      </c>
    </row>
    <row r="5216" spans="1:21">
      <c r="A5216" t="str">
        <f>VLOOKUP(C5216,STYLES!$A$1:$R$2088,7,FALSE)</f>
        <v>Hats</v>
      </c>
      <c r="B5216" t="str">
        <f>VLOOKUP(C5216,STYLES!$1:$1048576,6,FALSE)</f>
        <v>UltraClub</v>
      </c>
      <c r="C5216" s="101">
        <v>8111</v>
      </c>
      <c r="E5216" t="str">
        <f>VLOOKUP(C5216,STYLES!$1:$1048576,12,FALSE)</f>
        <v>Classic Cut Brushed Cotton Twill Unconstructed Cap</v>
      </c>
      <c r="F5216" s="113" t="s">
        <v>2923</v>
      </c>
      <c r="G5216" s="113" t="s">
        <v>2813</v>
      </c>
      <c r="H5216" s="113" t="str">
        <f>VLOOKUP(C5216,STYLES!$1:$1048576,9,FALSE)</f>
        <v>Active</v>
      </c>
      <c r="I5216" s="113" t="str">
        <f>VLOOKUP(C5216,STYLES!$1:$1048576,10,FALSE)</f>
        <v>Not Available</v>
      </c>
      <c r="J5216" s="113" t="s">
        <v>3038</v>
      </c>
      <c r="K5216" s="139">
        <f>IFERROR(VLOOKUP(J5216,LISTS!G:H,2,FALSE),"0")</f>
        <v>1</v>
      </c>
      <c r="L5216" s="68">
        <f t="shared" si="259"/>
        <v>1</v>
      </c>
      <c r="M5216" s="134" t="s">
        <v>775</v>
      </c>
      <c r="N5216" s="140" t="str">
        <f>IFERROR(VLOOKUP(M5216,LISTS!G:H,2,FALSE),"0")</f>
        <v>0</v>
      </c>
      <c r="O5216" s="68" t="str">
        <f t="shared" si="260"/>
        <v/>
      </c>
      <c r="P5216" s="117" t="s">
        <v>2720</v>
      </c>
      <c r="Q5216" s="113"/>
      <c r="R5216" s="113"/>
      <c r="S5216" s="113"/>
      <c r="T5216" s="113"/>
    </row>
    <row r="5217" spans="1:21">
      <c r="A5217" t="str">
        <f>VLOOKUP(C5217,STYLES!$A$1:$R$2088,7,FALSE)</f>
        <v>Hats</v>
      </c>
      <c r="B5217" t="str">
        <f>VLOOKUP(C5217,STYLES!$1:$1048576,6,FALSE)</f>
        <v>UltraClub</v>
      </c>
      <c r="C5217" s="101">
        <v>8111</v>
      </c>
      <c r="E5217" t="str">
        <f>VLOOKUP(C5217,STYLES!$1:$1048576,12,FALSE)</f>
        <v>Classic Cut Brushed Cotton Twill Unconstructed Cap</v>
      </c>
      <c r="F5217" s="113" t="s">
        <v>2739</v>
      </c>
      <c r="G5217" s="113" t="s">
        <v>2740</v>
      </c>
      <c r="H5217" s="113" t="str">
        <f>VLOOKUP(C5217,STYLES!$1:$1048576,9,FALSE)</f>
        <v>Active</v>
      </c>
      <c r="I5217" s="113" t="str">
        <f>VLOOKUP(C5217,STYLES!$1:$1048576,10,FALSE)</f>
        <v>Not Available</v>
      </c>
      <c r="J5217" s="113" t="s">
        <v>3038</v>
      </c>
      <c r="K5217" s="139">
        <f>IFERROR(VLOOKUP(J5217,LISTS!G:H,2,FALSE),"0")</f>
        <v>1</v>
      </c>
      <c r="L5217" s="68">
        <f t="shared" si="259"/>
        <v>1</v>
      </c>
      <c r="M5217" s="134" t="s">
        <v>775</v>
      </c>
      <c r="N5217" s="140" t="str">
        <f>IFERROR(VLOOKUP(M5217,LISTS!G:H,2,FALSE),"0")</f>
        <v>0</v>
      </c>
      <c r="O5217" s="68" t="str">
        <f t="shared" si="260"/>
        <v/>
      </c>
      <c r="P5217" s="117" t="s">
        <v>2720</v>
      </c>
      <c r="Q5217" s="113" t="s">
        <v>2741</v>
      </c>
      <c r="R5217" s="113" t="s">
        <v>775</v>
      </c>
      <c r="S5217" s="113" t="s">
        <v>2742</v>
      </c>
      <c r="T5217" s="113" t="s">
        <v>775</v>
      </c>
    </row>
    <row r="5218" spans="1:21">
      <c r="A5218" t="str">
        <f>VLOOKUP(C5218,STYLES!$A$1:$R$2088,7,FALSE)</f>
        <v>Hats</v>
      </c>
      <c r="B5218" t="str">
        <f>VLOOKUP(C5218,STYLES!$1:$1048576,6,FALSE)</f>
        <v>UltraClub</v>
      </c>
      <c r="C5218" s="101">
        <v>8111</v>
      </c>
      <c r="E5218" t="str">
        <f>VLOOKUP(C5218,STYLES!$1:$1048576,12,FALSE)</f>
        <v>Classic Cut Brushed Cotton Twill Unconstructed Cap</v>
      </c>
      <c r="F5218" s="113" t="s">
        <v>2754</v>
      </c>
      <c r="G5218" s="113" t="s">
        <v>2755</v>
      </c>
      <c r="H5218" s="113" t="str">
        <f>VLOOKUP(C5218,STYLES!$1:$1048576,9,FALSE)</f>
        <v>Active</v>
      </c>
      <c r="I5218" s="113" t="str">
        <f>VLOOKUP(C5218,STYLES!$1:$1048576,10,FALSE)</f>
        <v>Not Available</v>
      </c>
      <c r="J5218" s="113" t="s">
        <v>3038</v>
      </c>
      <c r="K5218" s="139">
        <f>IFERROR(VLOOKUP(J5218,LISTS!G:H,2,FALSE),"0")</f>
        <v>1</v>
      </c>
      <c r="L5218" s="68">
        <f t="shared" si="259"/>
        <v>1</v>
      </c>
      <c r="M5218" s="134" t="s">
        <v>775</v>
      </c>
      <c r="N5218" s="140" t="str">
        <f>IFERROR(VLOOKUP(M5218,LISTS!G:H,2,FALSE),"0")</f>
        <v>0</v>
      </c>
      <c r="O5218" s="68" t="str">
        <f t="shared" si="260"/>
        <v/>
      </c>
      <c r="P5218" s="117" t="s">
        <v>2720</v>
      </c>
      <c r="Q5218" s="113" t="s">
        <v>3003</v>
      </c>
      <c r="R5218" s="113" t="s">
        <v>775</v>
      </c>
      <c r="S5218" s="113" t="s">
        <v>3004</v>
      </c>
      <c r="T5218" s="113" t="s">
        <v>775</v>
      </c>
    </row>
    <row r="5219" spans="1:21">
      <c r="A5219" t="str">
        <f>VLOOKUP(C5219,STYLES!$A$1:$R$2088,7,FALSE)</f>
        <v>Hats</v>
      </c>
      <c r="B5219" t="str">
        <f>VLOOKUP(C5219,STYLES!$1:$1048576,6,FALSE)</f>
        <v>UltraClub</v>
      </c>
      <c r="C5219" s="101">
        <v>8111</v>
      </c>
      <c r="E5219" t="str">
        <f>VLOOKUP(C5219,STYLES!$1:$1048576,12,FALSE)</f>
        <v>Classic Cut Brushed Cotton Twill Unconstructed Cap</v>
      </c>
      <c r="F5219" s="113" t="s">
        <v>3750</v>
      </c>
      <c r="G5219" s="113" t="s">
        <v>2809</v>
      </c>
      <c r="H5219" s="113" t="str">
        <f>VLOOKUP(C5219,STYLES!$1:$1048576,9,FALSE)</f>
        <v>Active</v>
      </c>
      <c r="I5219" s="113" t="str">
        <f>VLOOKUP(C5219,STYLES!$1:$1048576,10,FALSE)</f>
        <v>Not Available</v>
      </c>
      <c r="J5219" s="113" t="s">
        <v>3038</v>
      </c>
      <c r="K5219" s="139">
        <f>IFERROR(VLOOKUP(J5219,LISTS!G:H,2,FALSE),"0")</f>
        <v>1</v>
      </c>
      <c r="L5219" s="68">
        <f t="shared" si="259"/>
        <v>1</v>
      </c>
      <c r="M5219" s="134" t="s">
        <v>775</v>
      </c>
      <c r="N5219" s="140" t="str">
        <f>IFERROR(VLOOKUP(M5219,LISTS!G:H,2,FALSE),"0")</f>
        <v>0</v>
      </c>
      <c r="O5219" s="68" t="str">
        <f t="shared" si="260"/>
        <v/>
      </c>
      <c r="P5219" s="117" t="s">
        <v>2720</v>
      </c>
      <c r="Q5219" s="113" t="s">
        <v>3751</v>
      </c>
      <c r="R5219" s="113" t="s">
        <v>775</v>
      </c>
      <c r="S5219" s="113" t="s">
        <v>3752</v>
      </c>
      <c r="T5219" s="113" t="s">
        <v>775</v>
      </c>
    </row>
    <row r="5220" spans="1:21">
      <c r="A5220" t="str">
        <f>VLOOKUP(C5220,STYLES!$A$1:$R$2088,7,FALSE)</f>
        <v>Hats</v>
      </c>
      <c r="B5220" t="str">
        <f>VLOOKUP(C5220,STYLES!$1:$1048576,6,FALSE)</f>
        <v>UltraClub</v>
      </c>
      <c r="C5220" s="101">
        <v>8111</v>
      </c>
      <c r="E5220" t="str">
        <f>VLOOKUP(C5220,STYLES!$1:$1048576,12,FALSE)</f>
        <v>Classic Cut Brushed Cotton Twill Unconstructed Cap</v>
      </c>
      <c r="F5220" s="113" t="s">
        <v>2812</v>
      </c>
      <c r="G5220" s="113" t="s">
        <v>3509</v>
      </c>
      <c r="H5220" s="113" t="str">
        <f>VLOOKUP(C5220,STYLES!$1:$1048576,9,FALSE)</f>
        <v>Active</v>
      </c>
      <c r="I5220" s="113" t="str">
        <f>VLOOKUP(C5220,STYLES!$1:$1048576,10,FALSE)</f>
        <v>Not Available</v>
      </c>
      <c r="J5220" s="113" t="s">
        <v>3038</v>
      </c>
      <c r="K5220" s="139">
        <f>IFERROR(VLOOKUP(J5220,LISTS!G:H,2,FALSE),"0")</f>
        <v>1</v>
      </c>
      <c r="L5220" s="68">
        <f t="shared" si="259"/>
        <v>1</v>
      </c>
      <c r="M5220" s="134" t="s">
        <v>775</v>
      </c>
      <c r="N5220" s="140" t="str">
        <f>IFERROR(VLOOKUP(M5220,LISTS!G:H,2,FALSE),"0")</f>
        <v>0</v>
      </c>
      <c r="O5220" s="68" t="str">
        <f t="shared" si="260"/>
        <v/>
      </c>
      <c r="P5220" s="117" t="s">
        <v>2720</v>
      </c>
      <c r="Q5220" s="113" t="s">
        <v>3792</v>
      </c>
      <c r="R5220" s="113" t="s">
        <v>775</v>
      </c>
      <c r="S5220" s="113" t="s">
        <v>3530</v>
      </c>
      <c r="T5220" s="113" t="s">
        <v>775</v>
      </c>
    </row>
    <row r="5221" spans="1:21">
      <c r="A5221" t="str">
        <f>VLOOKUP(C5221,STYLES!$A$1:$R$2088,7,FALSE)</f>
        <v>Hats</v>
      </c>
      <c r="B5221" t="str">
        <f>VLOOKUP(C5221,STYLES!$1:$1048576,6,FALSE)</f>
        <v>UltraClub</v>
      </c>
      <c r="C5221" s="101">
        <v>8111</v>
      </c>
      <c r="E5221" t="str">
        <f>VLOOKUP(C5221,STYLES!$1:$1048576,12,FALSE)</f>
        <v>Classic Cut Brushed Cotton Twill Unconstructed Cap</v>
      </c>
      <c r="F5221" s="113" t="s">
        <v>2743</v>
      </c>
      <c r="G5221" s="113" t="s">
        <v>2743</v>
      </c>
      <c r="H5221" s="113" t="str">
        <f>VLOOKUP(C5221,STYLES!$1:$1048576,9,FALSE)</f>
        <v>Active</v>
      </c>
      <c r="I5221" s="113" t="str">
        <f>VLOOKUP(C5221,STYLES!$1:$1048576,10,FALSE)</f>
        <v>Not Available</v>
      </c>
      <c r="J5221" s="113" t="s">
        <v>3038</v>
      </c>
      <c r="K5221" s="139">
        <f>IFERROR(VLOOKUP(J5221,LISTS!G:H,2,FALSE),"0")</f>
        <v>1</v>
      </c>
      <c r="L5221" s="68">
        <f t="shared" si="259"/>
        <v>1</v>
      </c>
      <c r="M5221" s="134" t="s">
        <v>775</v>
      </c>
      <c r="N5221" s="140" t="str">
        <f>IFERROR(VLOOKUP(M5221,LISTS!G:H,2,FALSE),"0")</f>
        <v>0</v>
      </c>
      <c r="O5221" s="68" t="str">
        <f t="shared" si="260"/>
        <v/>
      </c>
      <c r="P5221" s="117" t="s">
        <v>2720</v>
      </c>
      <c r="Q5221" s="113"/>
      <c r="R5221" s="113"/>
      <c r="S5221" s="113"/>
      <c r="T5221" s="113"/>
    </row>
    <row r="5222" spans="1:21">
      <c r="C5222" s="101"/>
      <c r="F5222" s="113"/>
      <c r="G5222" s="113"/>
      <c r="H5222" s="113"/>
      <c r="I5222" s="113"/>
      <c r="J5222" s="113"/>
      <c r="K5222" s="139"/>
      <c r="L5222" s="81">
        <f>SUM(L5214:L5221)</f>
        <v>8</v>
      </c>
      <c r="M5222" s="134"/>
      <c r="N5222" s="140"/>
      <c r="O5222" s="81">
        <f>SUM(O5214:O5221)</f>
        <v>0</v>
      </c>
      <c r="Q5222" s="113"/>
      <c r="R5222" s="113"/>
      <c r="S5222" s="113"/>
      <c r="T5222" s="113"/>
    </row>
    <row r="5223" spans="1:21" s="12" customFormat="1">
      <c r="A5223" s="12" t="str">
        <f>VLOOKUP(C5223,STYLES!$A$1:$R$2088,7,FALSE)</f>
        <v>Hats</v>
      </c>
      <c r="B5223" s="12" t="str">
        <f>VLOOKUP(C5223,STYLES!$1:$1048576,6,FALSE)</f>
        <v>UltraClub</v>
      </c>
      <c r="C5223" s="136">
        <v>8112</v>
      </c>
      <c r="D5223" s="18"/>
      <c r="E5223" s="12" t="str">
        <f>VLOOKUP(C5223,STYLES!$1:$1048576,12,FALSE)</f>
        <v>Classic Cut Brushed Cotton Twill Unconstructed Sandwich Cap</v>
      </c>
      <c r="F5223" s="116" t="s">
        <v>3306</v>
      </c>
      <c r="G5223" s="116" t="s">
        <v>2718</v>
      </c>
      <c r="H5223" s="116" t="s">
        <v>437</v>
      </c>
      <c r="I5223" s="116" t="str">
        <f>VLOOKUP(C5223,STYLES!$1:$1048576,10,FALSE)</f>
        <v>Not Available</v>
      </c>
      <c r="J5223" s="116" t="s">
        <v>3038</v>
      </c>
      <c r="K5223" s="194">
        <f>IFERROR(VLOOKUP(J5223,LISTS!G:H,2,FALSE),"0")</f>
        <v>1</v>
      </c>
      <c r="L5223" s="12" t="str">
        <f t="shared" si="259"/>
        <v/>
      </c>
      <c r="M5223" s="231" t="s">
        <v>775</v>
      </c>
      <c r="N5223" s="195" t="str">
        <f>IFERROR(VLOOKUP(M5223,LISTS!G:H,2,FALSE),"0")</f>
        <v>0</v>
      </c>
      <c r="O5223" s="12" t="str">
        <f t="shared" si="260"/>
        <v/>
      </c>
      <c r="P5223" s="128" t="s">
        <v>2720</v>
      </c>
      <c r="Q5223" s="116" t="s">
        <v>2850</v>
      </c>
      <c r="R5223" s="116" t="s">
        <v>3792</v>
      </c>
      <c r="S5223" s="116" t="s">
        <v>2722</v>
      </c>
      <c r="T5223" s="116" t="s">
        <v>3530</v>
      </c>
      <c r="U5223" s="128" t="s">
        <v>3180</v>
      </c>
    </row>
    <row r="5224" spans="1:21">
      <c r="A5224" t="str">
        <f>VLOOKUP(C5224,STYLES!$A$1:$R$2088,7,FALSE)</f>
        <v>Hats</v>
      </c>
      <c r="B5224" t="str">
        <f>VLOOKUP(C5224,STYLES!$1:$1048576,6,FALSE)</f>
        <v>UltraClub</v>
      </c>
      <c r="C5224" s="101">
        <v>8112</v>
      </c>
      <c r="E5224" t="str">
        <f>VLOOKUP(C5224,STYLES!$1:$1048576,12,FALSE)</f>
        <v>Classic Cut Brushed Cotton Twill Unconstructed Sandwich Cap</v>
      </c>
      <c r="F5224" s="113" t="s">
        <v>3307</v>
      </c>
      <c r="G5224" s="113" t="s">
        <v>2740</v>
      </c>
      <c r="H5224" s="113" t="str">
        <f>VLOOKUP(C5224,STYLES!$1:$1048576,9,FALSE)</f>
        <v>DNR</v>
      </c>
      <c r="I5224" s="113" t="str">
        <f>VLOOKUP(C5224,STYLES!$1:$1048576,10,FALSE)</f>
        <v>Not Available</v>
      </c>
      <c r="J5224" s="113" t="s">
        <v>3038</v>
      </c>
      <c r="K5224" s="139">
        <f>IFERROR(VLOOKUP(J5224,LISTS!G:H,2,FALSE),"0")</f>
        <v>1</v>
      </c>
      <c r="L5224" s="68">
        <f t="shared" si="259"/>
        <v>1</v>
      </c>
      <c r="M5224" s="134" t="s">
        <v>775</v>
      </c>
      <c r="N5224" s="140" t="str">
        <f>IFERROR(VLOOKUP(M5224,LISTS!G:H,2,FALSE),"0")</f>
        <v>0</v>
      </c>
      <c r="O5224" s="68" t="str">
        <f t="shared" si="260"/>
        <v/>
      </c>
      <c r="P5224" s="117" t="s">
        <v>2720</v>
      </c>
      <c r="Q5224" s="113" t="s">
        <v>2741</v>
      </c>
      <c r="R5224" s="113" t="s">
        <v>3792</v>
      </c>
      <c r="S5224" s="113" t="s">
        <v>2742</v>
      </c>
      <c r="T5224" s="113" t="s">
        <v>3530</v>
      </c>
    </row>
    <row r="5225" spans="1:21">
      <c r="A5225" t="str">
        <f>VLOOKUP(C5225,STYLES!$A$1:$R$2088,7,FALSE)</f>
        <v>Hats</v>
      </c>
      <c r="B5225" t="str">
        <f>VLOOKUP(C5225,STYLES!$1:$1048576,6,FALSE)</f>
        <v>UltraClub</v>
      </c>
      <c r="C5225" s="101">
        <v>8112</v>
      </c>
      <c r="E5225" t="str">
        <f>VLOOKUP(C5225,STYLES!$1:$1048576,12,FALSE)</f>
        <v>Classic Cut Brushed Cotton Twill Unconstructed Sandwich Cap</v>
      </c>
      <c r="F5225" s="113" t="s">
        <v>2841</v>
      </c>
      <c r="G5225" s="113" t="s">
        <v>3509</v>
      </c>
      <c r="H5225" s="113" t="str">
        <f>VLOOKUP(C5225,STYLES!$1:$1048576,9,FALSE)</f>
        <v>DNR</v>
      </c>
      <c r="I5225" s="113" t="str">
        <f>VLOOKUP(C5225,STYLES!$1:$1048576,10,FALSE)</f>
        <v>Not Available</v>
      </c>
      <c r="J5225" s="113" t="s">
        <v>3038</v>
      </c>
      <c r="K5225" s="139">
        <f>IFERROR(VLOOKUP(J5225,LISTS!G:H,2,FALSE),"0")</f>
        <v>1</v>
      </c>
      <c r="L5225" s="68">
        <f t="shared" si="259"/>
        <v>1</v>
      </c>
      <c r="M5225" s="134" t="s">
        <v>775</v>
      </c>
      <c r="N5225" s="140" t="str">
        <f>IFERROR(VLOOKUP(M5225,LISTS!G:H,2,FALSE),"0")</f>
        <v>0</v>
      </c>
      <c r="O5225" s="68" t="str">
        <f t="shared" si="260"/>
        <v/>
      </c>
      <c r="P5225" s="117" t="s">
        <v>2720</v>
      </c>
      <c r="Q5225" s="113" t="s">
        <v>3792</v>
      </c>
      <c r="R5225" s="113" t="s">
        <v>2741</v>
      </c>
      <c r="S5225" s="113" t="s">
        <v>3530</v>
      </c>
      <c r="T5225" s="113" t="s">
        <v>2742</v>
      </c>
    </row>
    <row r="5226" spans="1:21">
      <c r="A5226" t="str">
        <f>VLOOKUP(C5226,STYLES!$A$1:$R$2088,7,FALSE)</f>
        <v>Hats</v>
      </c>
      <c r="B5226" t="str">
        <f>VLOOKUP(C5226,STYLES!$1:$1048576,6,FALSE)</f>
        <v>UltraClub</v>
      </c>
      <c r="C5226" s="101">
        <v>8112</v>
      </c>
      <c r="E5226" t="str">
        <f>VLOOKUP(C5226,STYLES!$1:$1048576,12,FALSE)</f>
        <v>Classic Cut Brushed Cotton Twill Unconstructed Sandwich Cap</v>
      </c>
      <c r="F5226" s="113" t="s">
        <v>3803</v>
      </c>
      <c r="G5226" s="113" t="s">
        <v>2797</v>
      </c>
      <c r="H5226" s="113" t="str">
        <f>VLOOKUP(C5226,STYLES!$1:$1048576,9,FALSE)</f>
        <v>DNR</v>
      </c>
      <c r="I5226" s="113" t="str">
        <f>VLOOKUP(C5226,STYLES!$1:$1048576,10,FALSE)</f>
        <v>Not Available</v>
      </c>
      <c r="J5226" s="113" t="s">
        <v>3038</v>
      </c>
      <c r="K5226" s="139">
        <f>IFERROR(VLOOKUP(J5226,LISTS!G:H,2,FALSE),"0")</f>
        <v>1</v>
      </c>
      <c r="L5226" s="68">
        <f t="shared" si="259"/>
        <v>1</v>
      </c>
      <c r="M5226" s="134" t="s">
        <v>775</v>
      </c>
      <c r="N5226" s="140" t="str">
        <f>IFERROR(VLOOKUP(M5226,LISTS!G:H,2,FALSE),"0")</f>
        <v>0</v>
      </c>
      <c r="O5226" s="68" t="str">
        <f t="shared" si="260"/>
        <v/>
      </c>
      <c r="P5226" s="117" t="s">
        <v>2720</v>
      </c>
      <c r="Q5226" s="113" t="s">
        <v>3797</v>
      </c>
      <c r="R5226" s="113" t="s">
        <v>2741</v>
      </c>
      <c r="S5226" s="113" t="s">
        <v>3798</v>
      </c>
      <c r="T5226" s="113" t="s">
        <v>2742</v>
      </c>
    </row>
    <row r="5227" spans="1:21">
      <c r="C5227" s="101"/>
      <c r="F5227" s="113"/>
      <c r="G5227" s="113"/>
      <c r="H5227" s="113"/>
      <c r="I5227" s="113"/>
      <c r="J5227" s="113"/>
      <c r="K5227" s="139"/>
      <c r="L5227" s="81">
        <f>SUM(L5223:L5226)</f>
        <v>3</v>
      </c>
      <c r="M5227" s="134"/>
      <c r="N5227" s="140"/>
      <c r="O5227" s="81">
        <f>SUM(O5223:O5226)</f>
        <v>0</v>
      </c>
      <c r="Q5227" s="113"/>
      <c r="R5227" s="113"/>
      <c r="S5227" s="113"/>
      <c r="T5227" s="113"/>
    </row>
    <row r="5228" spans="1:21">
      <c r="A5228" t="str">
        <f>VLOOKUP(C5228,STYLES!$A$1:$R$2088,7,FALSE)</f>
        <v>Hats</v>
      </c>
      <c r="B5228" t="str">
        <f>VLOOKUP(C5228,STYLES!$1:$1048576,6,FALSE)</f>
        <v>UltraClub</v>
      </c>
      <c r="C5228" s="101">
        <v>8113</v>
      </c>
      <c r="E5228" t="str">
        <f>VLOOKUP(C5228,STYLES!$1:$1048576,12,FALSE)</f>
        <v>Classic Cut Brushed Cotton Twill  Sandwich Visor</v>
      </c>
      <c r="F5228" s="113" t="s">
        <v>2825</v>
      </c>
      <c r="G5228" s="113" t="s">
        <v>2718</v>
      </c>
      <c r="H5228" s="113" t="str">
        <f>VLOOKUP(C5228,STYLES!$1:$1048576,9,FALSE)</f>
        <v>DNR</v>
      </c>
      <c r="I5228" s="113" t="str">
        <f>VLOOKUP(C5228,STYLES!$1:$1048576,10,FALSE)</f>
        <v>Not Available</v>
      </c>
      <c r="J5228" s="113" t="s">
        <v>3038</v>
      </c>
      <c r="K5228" s="139">
        <f>IFERROR(VLOOKUP(J5228,LISTS!G:H,2,FALSE),"0")</f>
        <v>1</v>
      </c>
      <c r="L5228" s="68">
        <f t="shared" si="259"/>
        <v>1</v>
      </c>
      <c r="M5228" s="134" t="s">
        <v>775</v>
      </c>
      <c r="N5228" s="140" t="str">
        <f>IFERROR(VLOOKUP(M5228,LISTS!G:H,2,FALSE),"0")</f>
        <v>0</v>
      </c>
      <c r="O5228" s="68" t="str">
        <f t="shared" si="260"/>
        <v/>
      </c>
      <c r="P5228" s="117" t="s">
        <v>2720</v>
      </c>
      <c r="Q5228" s="113" t="s">
        <v>2850</v>
      </c>
      <c r="R5228" s="113"/>
      <c r="S5228" s="113" t="s">
        <v>2722</v>
      </c>
      <c r="T5228" s="113"/>
    </row>
    <row r="5229" spans="1:21">
      <c r="A5229" t="str">
        <f>VLOOKUP(C5229,STYLES!$A$1:$R$2088,7,FALSE)</f>
        <v>Hats</v>
      </c>
      <c r="B5229" t="str">
        <f>VLOOKUP(C5229,STYLES!$1:$1048576,6,FALSE)</f>
        <v>UltraClub</v>
      </c>
      <c r="C5229" s="101">
        <v>8113</v>
      </c>
      <c r="E5229" t="str">
        <f>VLOOKUP(C5229,STYLES!$1:$1048576,12,FALSE)</f>
        <v>Classic Cut Brushed Cotton Twill  Sandwich Visor</v>
      </c>
      <c r="F5229" s="113" t="s">
        <v>3804</v>
      </c>
      <c r="G5229" s="113" t="s">
        <v>2732</v>
      </c>
      <c r="H5229" s="113" t="str">
        <f>VLOOKUP(C5229,STYLES!$1:$1048576,9,FALSE)</f>
        <v>DNR</v>
      </c>
      <c r="I5229" s="113" t="str">
        <f>VLOOKUP(C5229,STYLES!$1:$1048576,10,FALSE)</f>
        <v>Not Available</v>
      </c>
      <c r="J5229" s="113" t="s">
        <v>3038</v>
      </c>
      <c r="K5229" s="139">
        <f>IFERROR(VLOOKUP(J5229,LISTS!G:H,2,FALSE),"0")</f>
        <v>1</v>
      </c>
      <c r="L5229" s="68">
        <f t="shared" si="259"/>
        <v>1</v>
      </c>
      <c r="M5229" s="134" t="s">
        <v>775</v>
      </c>
      <c r="N5229" s="140" t="str">
        <f>IFERROR(VLOOKUP(M5229,LISTS!G:H,2,FALSE),"0")</f>
        <v>0</v>
      </c>
      <c r="O5229" s="68" t="str">
        <f t="shared" si="260"/>
        <v/>
      </c>
      <c r="P5229" s="117" t="s">
        <v>2720</v>
      </c>
      <c r="Q5229" s="101">
        <v>115740</v>
      </c>
      <c r="R5229" s="113"/>
      <c r="S5229" s="113" t="s">
        <v>3623</v>
      </c>
      <c r="T5229" s="113"/>
    </row>
    <row r="5230" spans="1:21">
      <c r="A5230" t="str">
        <f>VLOOKUP(C5230,STYLES!$A$1:$R$2088,7,FALSE)</f>
        <v>Hats</v>
      </c>
      <c r="B5230" t="str">
        <f>VLOOKUP(C5230,STYLES!$1:$1048576,6,FALSE)</f>
        <v>UltraClub</v>
      </c>
      <c r="C5230" s="101">
        <v>8113</v>
      </c>
      <c r="E5230" t="str">
        <f>VLOOKUP(C5230,STYLES!$1:$1048576,12,FALSE)</f>
        <v>Classic Cut Brushed Cotton Twill  Sandwich Visor</v>
      </c>
      <c r="F5230" s="113" t="s">
        <v>2827</v>
      </c>
      <c r="G5230" s="113" t="s">
        <v>2740</v>
      </c>
      <c r="H5230" s="113" t="str">
        <f>VLOOKUP(C5230,STYLES!$1:$1048576,9,FALSE)</f>
        <v>DNR</v>
      </c>
      <c r="I5230" s="113" t="str">
        <f>VLOOKUP(C5230,STYLES!$1:$1048576,10,FALSE)</f>
        <v>Not Available</v>
      </c>
      <c r="J5230" s="113" t="s">
        <v>3038</v>
      </c>
      <c r="K5230" s="139">
        <f>IFERROR(VLOOKUP(J5230,LISTS!G:H,2,FALSE),"0")</f>
        <v>1</v>
      </c>
      <c r="L5230" s="68">
        <f t="shared" si="259"/>
        <v>1</v>
      </c>
      <c r="M5230" s="134" t="s">
        <v>775</v>
      </c>
      <c r="N5230" s="140" t="str">
        <f>IFERROR(VLOOKUP(M5230,LISTS!G:H,2,FALSE),"0")</f>
        <v>0</v>
      </c>
      <c r="O5230" s="68" t="str">
        <f t="shared" si="260"/>
        <v/>
      </c>
      <c r="P5230" s="117" t="s">
        <v>2720</v>
      </c>
      <c r="Q5230" s="113" t="s">
        <v>2741</v>
      </c>
      <c r="R5230" s="113"/>
      <c r="S5230" s="113" t="s">
        <v>2742</v>
      </c>
      <c r="T5230" s="113"/>
    </row>
    <row r="5231" spans="1:21" s="12" customFormat="1">
      <c r="A5231" s="12" t="str">
        <f>VLOOKUP(C5231,STYLES!$A$1:$R$2088,7,FALSE)</f>
        <v>Hats</v>
      </c>
      <c r="B5231" s="12" t="str">
        <f>VLOOKUP(C5231,STYLES!$1:$1048576,6,FALSE)</f>
        <v>UltraClub</v>
      </c>
      <c r="C5231" s="136">
        <v>8113</v>
      </c>
      <c r="D5231" s="18"/>
      <c r="E5231" s="12" t="str">
        <f>VLOOKUP(C5231,STYLES!$1:$1048576,12,FALSE)</f>
        <v>Classic Cut Brushed Cotton Twill  Sandwich Visor</v>
      </c>
      <c r="F5231" s="116" t="s">
        <v>2828</v>
      </c>
      <c r="G5231" s="116" t="s">
        <v>2755</v>
      </c>
      <c r="H5231" s="116" t="s">
        <v>437</v>
      </c>
      <c r="I5231" s="116" t="str">
        <f>VLOOKUP(C5231,STYLES!$1:$1048576,10,FALSE)</f>
        <v>Not Available</v>
      </c>
      <c r="J5231" s="116" t="s">
        <v>3038</v>
      </c>
      <c r="K5231" s="194">
        <f>IFERROR(VLOOKUP(J5231,LISTS!G:H,2,FALSE),"0")</f>
        <v>1</v>
      </c>
      <c r="L5231" s="12" t="str">
        <f t="shared" si="259"/>
        <v/>
      </c>
      <c r="M5231" s="231" t="s">
        <v>775</v>
      </c>
      <c r="N5231" s="195" t="str">
        <f>IFERROR(VLOOKUP(M5231,LISTS!G:H,2,FALSE),"0")</f>
        <v>0</v>
      </c>
      <c r="O5231" s="12" t="str">
        <f t="shared" si="260"/>
        <v/>
      </c>
      <c r="P5231" s="128" t="s">
        <v>2720</v>
      </c>
      <c r="Q5231" s="116" t="s">
        <v>3003</v>
      </c>
      <c r="R5231" s="116"/>
      <c r="S5231" s="116" t="s">
        <v>3004</v>
      </c>
      <c r="T5231" s="116"/>
      <c r="U5231" s="128" t="s">
        <v>3180</v>
      </c>
    </row>
    <row r="5232" spans="1:21">
      <c r="A5232" t="str">
        <f>VLOOKUP(C5232,STYLES!$A$1:$R$2088,7,FALSE)</f>
        <v>Hats</v>
      </c>
      <c r="B5232" t="str">
        <f>VLOOKUP(C5232,STYLES!$1:$1048576,6,FALSE)</f>
        <v>UltraClub</v>
      </c>
      <c r="C5232" s="101">
        <v>8113</v>
      </c>
      <c r="E5232" t="str">
        <f>VLOOKUP(C5232,STYLES!$1:$1048576,12,FALSE)</f>
        <v>Classic Cut Brushed Cotton Twill  Sandwich Visor</v>
      </c>
      <c r="F5232" s="113" t="s">
        <v>3799</v>
      </c>
      <c r="G5232" s="113" t="s">
        <v>2809</v>
      </c>
      <c r="H5232" s="113" t="str">
        <f>VLOOKUP(C5232,STYLES!$1:$1048576,9,FALSE)</f>
        <v>DNR</v>
      </c>
      <c r="I5232" s="113" t="str">
        <f>VLOOKUP(C5232,STYLES!$1:$1048576,10,FALSE)</f>
        <v>Not Available</v>
      </c>
      <c r="J5232" s="113" t="s">
        <v>3038</v>
      </c>
      <c r="K5232" s="139">
        <f>IFERROR(VLOOKUP(J5232,LISTS!G:H,2,FALSE),"0")</f>
        <v>1</v>
      </c>
      <c r="L5232" s="68">
        <f t="shared" si="259"/>
        <v>1</v>
      </c>
      <c r="M5232" s="134" t="s">
        <v>775</v>
      </c>
      <c r="N5232" s="140" t="str">
        <f>IFERROR(VLOOKUP(M5232,LISTS!G:H,2,FALSE),"0")</f>
        <v>0</v>
      </c>
      <c r="O5232" s="68" t="str">
        <f t="shared" si="260"/>
        <v/>
      </c>
      <c r="P5232" s="117" t="s">
        <v>2720</v>
      </c>
      <c r="Q5232" s="113" t="s">
        <v>3751</v>
      </c>
      <c r="R5232" s="113"/>
      <c r="S5232" s="113" t="s">
        <v>3752</v>
      </c>
      <c r="T5232" s="113"/>
    </row>
    <row r="5233" spans="1:21">
      <c r="A5233" t="str">
        <f>VLOOKUP(C5233,STYLES!$A$1:$R$2088,7,FALSE)</f>
        <v>Hats</v>
      </c>
      <c r="B5233" t="str">
        <f>VLOOKUP(C5233,STYLES!$1:$1048576,6,FALSE)</f>
        <v>UltraClub</v>
      </c>
      <c r="C5233" s="101">
        <v>8113</v>
      </c>
      <c r="E5233" t="str">
        <f>VLOOKUP(C5233,STYLES!$1:$1048576,12,FALSE)</f>
        <v>Classic Cut Brushed Cotton Twill  Sandwich Visor</v>
      </c>
      <c r="F5233" s="113" t="s">
        <v>2833</v>
      </c>
      <c r="G5233" s="113" t="s">
        <v>2743</v>
      </c>
      <c r="H5233" s="113" t="str">
        <f>VLOOKUP(C5233,STYLES!$1:$1048576,9,FALSE)</f>
        <v>DNR</v>
      </c>
      <c r="I5233" s="113" t="str">
        <f>VLOOKUP(C5233,STYLES!$1:$1048576,10,FALSE)</f>
        <v>Not Available</v>
      </c>
      <c r="J5233" s="113" t="s">
        <v>3038</v>
      </c>
      <c r="K5233" s="139">
        <f>IFERROR(VLOOKUP(J5233,LISTS!G:H,2,FALSE),"0")</f>
        <v>1</v>
      </c>
      <c r="L5233" s="68">
        <f t="shared" si="259"/>
        <v>1</v>
      </c>
      <c r="M5233" s="134" t="s">
        <v>775</v>
      </c>
      <c r="N5233" s="140" t="str">
        <f>IFERROR(VLOOKUP(M5233,LISTS!G:H,2,FALSE),"0")</f>
        <v>0</v>
      </c>
      <c r="O5233" s="68" t="str">
        <f t="shared" si="260"/>
        <v/>
      </c>
      <c r="P5233" s="117" t="s">
        <v>2720</v>
      </c>
      <c r="Q5233" s="113"/>
      <c r="R5233" s="113" t="s">
        <v>2741</v>
      </c>
      <c r="S5233" s="113"/>
      <c r="T5233" s="113" t="s">
        <v>2742</v>
      </c>
    </row>
    <row r="5234" spans="1:21">
      <c r="C5234" s="101"/>
      <c r="F5234" s="113"/>
      <c r="G5234" s="113"/>
      <c r="H5234" s="113"/>
      <c r="I5234" s="113"/>
      <c r="J5234" s="113"/>
      <c r="K5234" s="139"/>
      <c r="L5234" s="81">
        <f>SUM(L5228:L5233)</f>
        <v>5</v>
      </c>
      <c r="M5234" s="134"/>
      <c r="N5234" s="140"/>
      <c r="O5234" s="81">
        <f>SUM(O5228:O5233)</f>
        <v>0</v>
      </c>
      <c r="Q5234" s="113"/>
      <c r="R5234" s="113"/>
      <c r="S5234" s="113"/>
      <c r="T5234" s="113"/>
    </row>
    <row r="5235" spans="1:21">
      <c r="A5235" t="str">
        <f>VLOOKUP(C5235,STYLES!$A$1:$R$2088,7,FALSE)</f>
        <v>Hats</v>
      </c>
      <c r="B5235" t="str">
        <f>VLOOKUP(C5235,STYLES!$1:$1048576,6,FALSE)</f>
        <v>UltraClub</v>
      </c>
      <c r="C5235" s="101">
        <v>8114</v>
      </c>
      <c r="E5235" t="str">
        <f>VLOOKUP(C5235,STYLES!$1:$1048576,12,FALSE)</f>
        <v>Classic Cut Brushed Cotton Twill Unconstructed  Trucker Cap</v>
      </c>
      <c r="F5235" s="113" t="s">
        <v>2887</v>
      </c>
      <c r="G5235" s="113" t="s">
        <v>2718</v>
      </c>
      <c r="H5235" s="113" t="str">
        <f>VLOOKUP(C5235,STYLES!$1:$1048576,9,FALSE)</f>
        <v>DNR</v>
      </c>
      <c r="I5235" s="113" t="str">
        <f>VLOOKUP(C5235,STYLES!$1:$1048576,10,FALSE)</f>
        <v>Not Available</v>
      </c>
      <c r="J5235" s="113" t="s">
        <v>3038</v>
      </c>
      <c r="K5235" s="139">
        <f>IFERROR(VLOOKUP(J5235,LISTS!G:H,2,FALSE),"0")</f>
        <v>1</v>
      </c>
      <c r="L5235" s="68">
        <f t="shared" si="259"/>
        <v>1</v>
      </c>
      <c r="M5235" s="134" t="s">
        <v>775</v>
      </c>
      <c r="N5235" s="140" t="str">
        <f>IFERROR(VLOOKUP(M5235,LISTS!G:H,2,FALSE),"0")</f>
        <v>0</v>
      </c>
      <c r="O5235" s="68" t="str">
        <f t="shared" si="260"/>
        <v/>
      </c>
      <c r="P5235" s="117" t="s">
        <v>2720</v>
      </c>
      <c r="Q5235" s="113" t="s">
        <v>2850</v>
      </c>
      <c r="R5235" s="113" t="s">
        <v>2850</v>
      </c>
      <c r="S5235" s="113" t="s">
        <v>2722</v>
      </c>
      <c r="T5235" s="113" t="s">
        <v>2722</v>
      </c>
    </row>
    <row r="5236" spans="1:21">
      <c r="A5236" t="str">
        <f>VLOOKUP(C5236,STYLES!$A$1:$R$2088,7,FALSE)</f>
        <v>Hats</v>
      </c>
      <c r="B5236" t="str">
        <f>VLOOKUP(C5236,STYLES!$1:$1048576,6,FALSE)</f>
        <v>UltraClub</v>
      </c>
      <c r="C5236" s="101">
        <v>8114</v>
      </c>
      <c r="E5236" t="str">
        <f>VLOOKUP(C5236,STYLES!$1:$1048576,12,FALSE)</f>
        <v>Classic Cut Brushed Cotton Twill Unconstructed  Trucker Cap</v>
      </c>
      <c r="F5236" s="113" t="s">
        <v>3306</v>
      </c>
      <c r="G5236" s="113" t="s">
        <v>2718</v>
      </c>
      <c r="H5236" s="113" t="str">
        <f>VLOOKUP(C5236,STYLES!$1:$1048576,9,FALSE)</f>
        <v>DNR</v>
      </c>
      <c r="I5236" s="113" t="str">
        <f>VLOOKUP(C5236,STYLES!$1:$1048576,10,FALSE)</f>
        <v>Not Available</v>
      </c>
      <c r="J5236" s="113" t="s">
        <v>3038</v>
      </c>
      <c r="K5236" s="139">
        <f>IFERROR(VLOOKUP(J5236,LISTS!G:H,2,FALSE),"0")</f>
        <v>1</v>
      </c>
      <c r="L5236" s="68">
        <f t="shared" si="259"/>
        <v>1</v>
      </c>
      <c r="M5236" s="134" t="s">
        <v>775</v>
      </c>
      <c r="N5236" s="140" t="str">
        <f>IFERROR(VLOOKUP(M5236,LISTS!G:H,2,FALSE),"0")</f>
        <v>0</v>
      </c>
      <c r="O5236" s="68" t="str">
        <f t="shared" si="260"/>
        <v/>
      </c>
      <c r="P5236" s="117" t="s">
        <v>2720</v>
      </c>
      <c r="Q5236" s="113" t="s">
        <v>2850</v>
      </c>
      <c r="R5236" s="113" t="s">
        <v>3792</v>
      </c>
      <c r="S5236" s="113" t="s">
        <v>2722</v>
      </c>
      <c r="T5236" s="113" t="s">
        <v>3530</v>
      </c>
    </row>
    <row r="5237" spans="1:21">
      <c r="A5237" t="str">
        <f>VLOOKUP(C5237,STYLES!$A$1:$R$2088,7,FALSE)</f>
        <v>Hats</v>
      </c>
      <c r="B5237" t="str">
        <f>VLOOKUP(C5237,STYLES!$1:$1048576,6,FALSE)</f>
        <v>UltraClub</v>
      </c>
      <c r="C5237" s="101">
        <v>8114</v>
      </c>
      <c r="E5237" t="str">
        <f>VLOOKUP(C5237,STYLES!$1:$1048576,12,FALSE)</f>
        <v>Classic Cut Brushed Cotton Twill Unconstructed  Trucker Cap</v>
      </c>
      <c r="F5237" s="113" t="s">
        <v>3805</v>
      </c>
      <c r="G5237" s="113" t="s">
        <v>2820</v>
      </c>
      <c r="H5237" s="113" t="str">
        <f>VLOOKUP(C5237,STYLES!$1:$1048576,9,FALSE)</f>
        <v>DNR</v>
      </c>
      <c r="I5237" s="113" t="str">
        <f>VLOOKUP(C5237,STYLES!$1:$1048576,10,FALSE)</f>
        <v>Not Available</v>
      </c>
      <c r="J5237" s="113" t="s">
        <v>3038</v>
      </c>
      <c r="K5237" s="139">
        <f>IFERROR(VLOOKUP(J5237,LISTS!G:H,2,FALSE),"0")</f>
        <v>1</v>
      </c>
      <c r="L5237" s="68">
        <f t="shared" ref="L5237:L5300" si="261">IF(OR(H5237="ACTIVE",H5237="NEW",H5237="DNR",H5237="Pre-Closeout"),K5237,"")</f>
        <v>1</v>
      </c>
      <c r="M5237" s="134" t="s">
        <v>775</v>
      </c>
      <c r="N5237" s="140" t="str">
        <f>IFERROR(VLOOKUP(M5237,LISTS!G:H,2,FALSE),"0")</f>
        <v>0</v>
      </c>
      <c r="O5237" s="68" t="str">
        <f t="shared" ref="O5237:O5300" si="262">IF(OR(I5237="ACTIVE",I5237="NEW",I5237="DNR",I5237="Pre-Closeout"),N5237,"")</f>
        <v/>
      </c>
      <c r="P5237" s="117" t="s">
        <v>2720</v>
      </c>
      <c r="Q5237" s="113"/>
      <c r="R5237" s="113" t="s">
        <v>3792</v>
      </c>
      <c r="S5237" s="113"/>
      <c r="T5237" s="113" t="s">
        <v>3530</v>
      </c>
    </row>
    <row r="5238" spans="1:21" s="12" customFormat="1">
      <c r="A5238" s="12" t="str">
        <f>VLOOKUP(C5238,STYLES!$A$1:$R$2088,7,FALSE)</f>
        <v>Hats</v>
      </c>
      <c r="B5238" s="12" t="str">
        <f>VLOOKUP(C5238,STYLES!$1:$1048576,6,FALSE)</f>
        <v>UltraClub</v>
      </c>
      <c r="C5238" s="136">
        <v>8114</v>
      </c>
      <c r="D5238" s="18"/>
      <c r="E5238" s="12" t="str">
        <f>VLOOKUP(C5238,STYLES!$1:$1048576,12,FALSE)</f>
        <v>Classic Cut Brushed Cotton Twill Unconstructed  Trucker Cap</v>
      </c>
      <c r="F5238" s="116" t="s">
        <v>3806</v>
      </c>
      <c r="G5238" s="116" t="s">
        <v>3672</v>
      </c>
      <c r="H5238" s="116" t="s">
        <v>437</v>
      </c>
      <c r="I5238" s="116" t="str">
        <f>VLOOKUP(C5238,STYLES!$1:$1048576,10,FALSE)</f>
        <v>Not Available</v>
      </c>
      <c r="J5238" s="116" t="s">
        <v>3038</v>
      </c>
      <c r="K5238" s="194">
        <f>IFERROR(VLOOKUP(J5238,LISTS!G:H,2,FALSE),"0")</f>
        <v>1</v>
      </c>
      <c r="L5238" s="12" t="str">
        <f t="shared" si="261"/>
        <v/>
      </c>
      <c r="M5238" s="231" t="s">
        <v>775</v>
      </c>
      <c r="N5238" s="195" t="str">
        <f>IFERROR(VLOOKUP(M5238,LISTS!G:H,2,FALSE),"0")</f>
        <v>0</v>
      </c>
      <c r="O5238" s="12" t="str">
        <f t="shared" si="262"/>
        <v/>
      </c>
      <c r="P5238" s="128" t="s">
        <v>2720</v>
      </c>
      <c r="Q5238" s="116"/>
      <c r="R5238" s="116" t="s">
        <v>3792</v>
      </c>
      <c r="S5238" s="116"/>
      <c r="T5238" s="116" t="s">
        <v>3530</v>
      </c>
      <c r="U5238" s="128" t="s">
        <v>3180</v>
      </c>
    </row>
    <row r="5239" spans="1:21" s="12" customFormat="1">
      <c r="A5239" s="12" t="str">
        <f>VLOOKUP(C5239,STYLES!$A$1:$R$2088,7,FALSE)</f>
        <v>Hats</v>
      </c>
      <c r="B5239" s="12" t="str">
        <f>VLOOKUP(C5239,STYLES!$1:$1048576,6,FALSE)</f>
        <v>UltraClub</v>
      </c>
      <c r="C5239" s="136">
        <v>8114</v>
      </c>
      <c r="D5239" s="18"/>
      <c r="E5239" s="12" t="str">
        <f>VLOOKUP(C5239,STYLES!$1:$1048576,12,FALSE)</f>
        <v>Classic Cut Brushed Cotton Twill Unconstructed  Trucker Cap</v>
      </c>
      <c r="F5239" s="116" t="s">
        <v>3807</v>
      </c>
      <c r="G5239" s="116" t="s">
        <v>2755</v>
      </c>
      <c r="H5239" s="116" t="s">
        <v>437</v>
      </c>
      <c r="I5239" s="116" t="str">
        <f>VLOOKUP(C5239,STYLES!$1:$1048576,10,FALSE)</f>
        <v>Not Available</v>
      </c>
      <c r="J5239" s="116" t="s">
        <v>3038</v>
      </c>
      <c r="K5239" s="194">
        <f>IFERROR(VLOOKUP(J5239,LISTS!G:H,2,FALSE),"0")</f>
        <v>1</v>
      </c>
      <c r="L5239" s="12" t="str">
        <f t="shared" si="261"/>
        <v/>
      </c>
      <c r="M5239" s="231" t="s">
        <v>775</v>
      </c>
      <c r="N5239" s="195" t="str">
        <f>IFERROR(VLOOKUP(M5239,LISTS!G:H,2,FALSE),"0")</f>
        <v>0</v>
      </c>
      <c r="O5239" s="12" t="str">
        <f t="shared" si="262"/>
        <v/>
      </c>
      <c r="P5239" s="128" t="s">
        <v>2720</v>
      </c>
      <c r="Q5239" s="116" t="s">
        <v>3808</v>
      </c>
      <c r="R5239" s="116" t="s">
        <v>3792</v>
      </c>
      <c r="S5239" s="116" t="s">
        <v>3809</v>
      </c>
      <c r="T5239" s="116" t="s">
        <v>3530</v>
      </c>
      <c r="U5239" s="128" t="s">
        <v>3180</v>
      </c>
    </row>
    <row r="5240" spans="1:21" s="12" customFormat="1">
      <c r="A5240" s="12" t="str">
        <f>VLOOKUP(C5240,STYLES!$A$1:$R$2088,7,FALSE)</f>
        <v>Hats</v>
      </c>
      <c r="B5240" s="12" t="str">
        <f>VLOOKUP(C5240,STYLES!$1:$1048576,6,FALSE)</f>
        <v>UltraClub</v>
      </c>
      <c r="C5240" s="136">
        <v>8114</v>
      </c>
      <c r="D5240" s="18"/>
      <c r="E5240" s="12" t="str">
        <f>VLOOKUP(C5240,STYLES!$1:$1048576,12,FALSE)</f>
        <v>Classic Cut Brushed Cotton Twill Unconstructed  Trucker Cap</v>
      </c>
      <c r="F5240" s="116" t="s">
        <v>3810</v>
      </c>
      <c r="G5240" s="116" t="s">
        <v>2732</v>
      </c>
      <c r="H5240" s="116" t="s">
        <v>437</v>
      </c>
      <c r="I5240" s="116" t="str">
        <f>VLOOKUP(C5240,STYLES!$1:$1048576,10,FALSE)</f>
        <v>Not Available</v>
      </c>
      <c r="J5240" s="116" t="s">
        <v>3038</v>
      </c>
      <c r="K5240" s="194">
        <f>IFERROR(VLOOKUP(J5240,LISTS!G:H,2,FALSE),"0")</f>
        <v>1</v>
      </c>
      <c r="L5240" s="12" t="str">
        <f t="shared" si="261"/>
        <v/>
      </c>
      <c r="M5240" s="231" t="s">
        <v>775</v>
      </c>
      <c r="N5240" s="195" t="str">
        <f>IFERROR(VLOOKUP(M5240,LISTS!G:H,2,FALSE),"0")</f>
        <v>0</v>
      </c>
      <c r="O5240" s="12" t="str">
        <f t="shared" si="262"/>
        <v/>
      </c>
      <c r="P5240" s="128" t="s">
        <v>2720</v>
      </c>
      <c r="Q5240" s="136">
        <v>115740</v>
      </c>
      <c r="R5240" s="116" t="s">
        <v>3792</v>
      </c>
      <c r="S5240" s="116" t="s">
        <v>3623</v>
      </c>
      <c r="T5240" s="116" t="s">
        <v>3530</v>
      </c>
      <c r="U5240" s="128" t="s">
        <v>3180</v>
      </c>
    </row>
    <row r="5241" spans="1:21">
      <c r="A5241" t="str">
        <f>VLOOKUP(C5241,STYLES!$A$1:$R$2088,7,FALSE)</f>
        <v>Hats</v>
      </c>
      <c r="B5241" t="str">
        <f>VLOOKUP(C5241,STYLES!$1:$1048576,6,FALSE)</f>
        <v>UltraClub</v>
      </c>
      <c r="C5241" s="101">
        <v>8114</v>
      </c>
      <c r="E5241" t="str">
        <f>VLOOKUP(C5241,STYLES!$1:$1048576,12,FALSE)</f>
        <v>Classic Cut Brushed Cotton Twill Unconstructed  Trucker Cap</v>
      </c>
      <c r="F5241" s="113" t="s">
        <v>3811</v>
      </c>
      <c r="G5241" s="113" t="s">
        <v>2736</v>
      </c>
      <c r="H5241" s="113" t="str">
        <f>VLOOKUP(C5241,STYLES!$1:$1048576,9,FALSE)</f>
        <v>DNR</v>
      </c>
      <c r="I5241" s="113" t="str">
        <f>VLOOKUP(C5241,STYLES!$1:$1048576,10,FALSE)</f>
        <v>Not Available</v>
      </c>
      <c r="J5241" s="113" t="s">
        <v>3038</v>
      </c>
      <c r="K5241" s="139">
        <f>IFERROR(VLOOKUP(J5241,LISTS!G:H,2,FALSE),"0")</f>
        <v>1</v>
      </c>
      <c r="L5241" s="68">
        <f t="shared" si="261"/>
        <v>1</v>
      </c>
      <c r="M5241" s="134" t="s">
        <v>775</v>
      </c>
      <c r="N5241" s="140" t="str">
        <f>IFERROR(VLOOKUP(M5241,LISTS!G:H,2,FALSE),"0")</f>
        <v>0</v>
      </c>
      <c r="O5241" s="68" t="str">
        <f t="shared" si="262"/>
        <v/>
      </c>
      <c r="P5241" s="117" t="s">
        <v>2720</v>
      </c>
      <c r="Q5241" s="113" t="s">
        <v>3356</v>
      </c>
      <c r="R5241" s="113" t="s">
        <v>3792</v>
      </c>
      <c r="S5241" s="113" t="s">
        <v>3357</v>
      </c>
      <c r="T5241" s="113" t="s">
        <v>3530</v>
      </c>
    </row>
    <row r="5242" spans="1:21">
      <c r="A5242" t="str">
        <f>VLOOKUP(C5242,STYLES!$A$1:$R$2088,7,FALSE)</f>
        <v>Hats</v>
      </c>
      <c r="B5242" t="str">
        <f>VLOOKUP(C5242,STYLES!$1:$1048576,6,FALSE)</f>
        <v>UltraClub</v>
      </c>
      <c r="C5242" s="101">
        <v>8114</v>
      </c>
      <c r="E5242" t="str">
        <f>VLOOKUP(C5242,STYLES!$1:$1048576,12,FALSE)</f>
        <v>Classic Cut Brushed Cotton Twill Unconstructed  Trucker Cap</v>
      </c>
      <c r="F5242" s="113" t="s">
        <v>2889</v>
      </c>
      <c r="G5242" s="113" t="s">
        <v>2740</v>
      </c>
      <c r="H5242" s="113" t="str">
        <f>VLOOKUP(C5242,STYLES!$1:$1048576,9,FALSE)</f>
        <v>DNR</v>
      </c>
      <c r="I5242" s="113" t="str">
        <f>VLOOKUP(C5242,STYLES!$1:$1048576,10,FALSE)</f>
        <v>Not Available</v>
      </c>
      <c r="J5242" s="113" t="s">
        <v>3038</v>
      </c>
      <c r="K5242" s="139">
        <f>IFERROR(VLOOKUP(J5242,LISTS!G:H,2,FALSE),"0")</f>
        <v>1</v>
      </c>
      <c r="L5242" s="68">
        <f t="shared" si="261"/>
        <v>1</v>
      </c>
      <c r="M5242" s="134" t="s">
        <v>775</v>
      </c>
      <c r="N5242" s="140" t="str">
        <f>IFERROR(VLOOKUP(M5242,LISTS!G:H,2,FALSE),"0")</f>
        <v>0</v>
      </c>
      <c r="O5242" s="68" t="str">
        <f t="shared" si="262"/>
        <v/>
      </c>
      <c r="P5242" s="117" t="s">
        <v>2720</v>
      </c>
      <c r="Q5242" s="113" t="s">
        <v>2741</v>
      </c>
      <c r="R5242" s="113" t="s">
        <v>2741</v>
      </c>
      <c r="S5242" s="113" t="s">
        <v>2742</v>
      </c>
      <c r="T5242" s="113" t="s">
        <v>2742</v>
      </c>
    </row>
    <row r="5243" spans="1:21">
      <c r="A5243" t="str">
        <f>VLOOKUP(C5243,STYLES!$A$1:$R$2088,7,FALSE)</f>
        <v>Hats</v>
      </c>
      <c r="B5243" t="str">
        <f>VLOOKUP(C5243,STYLES!$1:$1048576,6,FALSE)</f>
        <v>UltraClub</v>
      </c>
      <c r="C5243" s="101">
        <v>8114</v>
      </c>
      <c r="E5243" t="str">
        <f>VLOOKUP(C5243,STYLES!$1:$1048576,12,FALSE)</f>
        <v>Classic Cut Brushed Cotton Twill Unconstructed  Trucker Cap</v>
      </c>
      <c r="F5243" s="113" t="s">
        <v>3307</v>
      </c>
      <c r="G5243" s="113" t="s">
        <v>2740</v>
      </c>
      <c r="H5243" s="113" t="str">
        <f>VLOOKUP(C5243,STYLES!$1:$1048576,9,FALSE)</f>
        <v>DNR</v>
      </c>
      <c r="I5243" s="113" t="str">
        <f>VLOOKUP(C5243,STYLES!$1:$1048576,10,FALSE)</f>
        <v>Not Available</v>
      </c>
      <c r="J5243" s="113" t="s">
        <v>3038</v>
      </c>
      <c r="K5243" s="139">
        <f>IFERROR(VLOOKUP(J5243,LISTS!G:H,2,FALSE),"0")</f>
        <v>1</v>
      </c>
      <c r="L5243" s="68">
        <f t="shared" si="261"/>
        <v>1</v>
      </c>
      <c r="M5243" s="134" t="s">
        <v>775</v>
      </c>
      <c r="N5243" s="140" t="str">
        <f>IFERROR(VLOOKUP(M5243,LISTS!G:H,2,FALSE),"0")</f>
        <v>0</v>
      </c>
      <c r="O5243" s="68" t="str">
        <f t="shared" si="262"/>
        <v/>
      </c>
      <c r="P5243" s="117" t="s">
        <v>2720</v>
      </c>
      <c r="Q5243" s="113" t="s">
        <v>2741</v>
      </c>
      <c r="R5243" s="113" t="s">
        <v>3792</v>
      </c>
      <c r="S5243" s="113" t="s">
        <v>2742</v>
      </c>
      <c r="T5243" s="113" t="s">
        <v>3530</v>
      </c>
    </row>
    <row r="5244" spans="1:21" s="12" customFormat="1">
      <c r="A5244" s="12" t="str">
        <f>VLOOKUP(C5244,STYLES!$A$1:$R$2088,7,FALSE)</f>
        <v>Hats</v>
      </c>
      <c r="B5244" s="12" t="str">
        <f>VLOOKUP(C5244,STYLES!$1:$1048576,6,FALSE)</f>
        <v>UltraClub</v>
      </c>
      <c r="C5244" s="136">
        <v>8114</v>
      </c>
      <c r="D5244" s="18"/>
      <c r="E5244" s="12" t="str">
        <f>VLOOKUP(C5244,STYLES!$1:$1048576,12,FALSE)</f>
        <v>Classic Cut Brushed Cotton Twill Unconstructed  Trucker Cap</v>
      </c>
      <c r="F5244" s="116" t="s">
        <v>3812</v>
      </c>
      <c r="G5244" s="116" t="s">
        <v>2755</v>
      </c>
      <c r="H5244" s="116" t="s">
        <v>437</v>
      </c>
      <c r="I5244" s="116" t="str">
        <f>VLOOKUP(C5244,STYLES!$1:$1048576,10,FALSE)</f>
        <v>Not Available</v>
      </c>
      <c r="J5244" s="116" t="s">
        <v>3038</v>
      </c>
      <c r="K5244" s="194">
        <f>IFERROR(VLOOKUP(J5244,LISTS!G:H,2,FALSE),"0")</f>
        <v>1</v>
      </c>
      <c r="L5244" s="12" t="str">
        <f t="shared" si="261"/>
        <v/>
      </c>
      <c r="M5244" s="231" t="s">
        <v>775</v>
      </c>
      <c r="N5244" s="195" t="str">
        <f>IFERROR(VLOOKUP(M5244,LISTS!G:H,2,FALSE),"0")</f>
        <v>0</v>
      </c>
      <c r="O5244" s="12" t="str">
        <f t="shared" si="262"/>
        <v/>
      </c>
      <c r="P5244" s="128" t="s">
        <v>2720</v>
      </c>
      <c r="Q5244" s="116" t="s">
        <v>3003</v>
      </c>
      <c r="R5244" s="116" t="s">
        <v>3792</v>
      </c>
      <c r="S5244" s="116" t="s">
        <v>3004</v>
      </c>
      <c r="T5244" s="116" t="s">
        <v>3530</v>
      </c>
      <c r="U5244" s="128" t="s">
        <v>3180</v>
      </c>
    </row>
    <row r="5245" spans="1:21">
      <c r="A5245" t="str">
        <f>VLOOKUP(C5245,STYLES!$A$1:$R$2088,7,FALSE)</f>
        <v>Hats</v>
      </c>
      <c r="B5245" t="str">
        <f>VLOOKUP(C5245,STYLES!$1:$1048576,6,FALSE)</f>
        <v>UltraClub</v>
      </c>
      <c r="C5245" s="101">
        <v>8114</v>
      </c>
      <c r="E5245" t="str">
        <f>VLOOKUP(C5245,STYLES!$1:$1048576,12,FALSE)</f>
        <v>Classic Cut Brushed Cotton Twill Unconstructed  Trucker Cap</v>
      </c>
      <c r="F5245" s="113" t="s">
        <v>3813</v>
      </c>
      <c r="G5245" s="113" t="s">
        <v>2809</v>
      </c>
      <c r="H5245" s="113" t="str">
        <f>VLOOKUP(C5245,STYLES!$1:$1048576,9,FALSE)</f>
        <v>DNR</v>
      </c>
      <c r="I5245" s="113" t="str">
        <f>VLOOKUP(C5245,STYLES!$1:$1048576,10,FALSE)</f>
        <v>Not Available</v>
      </c>
      <c r="J5245" s="113" t="s">
        <v>3038</v>
      </c>
      <c r="K5245" s="139">
        <f>IFERROR(VLOOKUP(J5245,LISTS!G:H,2,FALSE),"0")</f>
        <v>1</v>
      </c>
      <c r="L5245" s="68">
        <f t="shared" si="261"/>
        <v>1</v>
      </c>
      <c r="M5245" s="134" t="s">
        <v>775</v>
      </c>
      <c r="N5245" s="140" t="str">
        <f>IFERROR(VLOOKUP(M5245,LISTS!G:H,2,FALSE),"0")</f>
        <v>0</v>
      </c>
      <c r="O5245" s="68" t="str">
        <f t="shared" si="262"/>
        <v/>
      </c>
      <c r="P5245" s="117" t="s">
        <v>2720</v>
      </c>
      <c r="Q5245" s="113" t="s">
        <v>3751</v>
      </c>
      <c r="R5245" s="113" t="s">
        <v>3792</v>
      </c>
      <c r="S5245" s="113" t="s">
        <v>3752</v>
      </c>
      <c r="T5245" s="113" t="s">
        <v>3530</v>
      </c>
    </row>
    <row r="5246" spans="1:21">
      <c r="A5246" t="str">
        <f>VLOOKUP(C5246,STYLES!$A$1:$R$2088,7,FALSE)</f>
        <v>Hats</v>
      </c>
      <c r="B5246" t="str">
        <f>VLOOKUP(C5246,STYLES!$1:$1048576,6,FALSE)</f>
        <v>UltraClub</v>
      </c>
      <c r="C5246" s="101">
        <v>8114</v>
      </c>
      <c r="E5246" t="str">
        <f>VLOOKUP(C5246,STYLES!$1:$1048576,12,FALSE)</f>
        <v>Classic Cut Brushed Cotton Twill Unconstructed  Trucker Cap</v>
      </c>
      <c r="F5246" s="113" t="s">
        <v>3107</v>
      </c>
      <c r="G5246" s="113" t="s">
        <v>2743</v>
      </c>
      <c r="H5246" s="113" t="str">
        <f>VLOOKUP(C5246,STYLES!$1:$1048576,9,FALSE)</f>
        <v>DNR</v>
      </c>
      <c r="I5246" s="113" t="str">
        <f>VLOOKUP(C5246,STYLES!$1:$1048576,10,FALSE)</f>
        <v>Not Available</v>
      </c>
      <c r="J5246" s="113" t="s">
        <v>3038</v>
      </c>
      <c r="K5246" s="139">
        <f>IFERROR(VLOOKUP(J5246,LISTS!G:H,2,FALSE),"0")</f>
        <v>1</v>
      </c>
      <c r="L5246" s="68">
        <f t="shared" si="261"/>
        <v>1</v>
      </c>
      <c r="M5246" s="134" t="s">
        <v>775</v>
      </c>
      <c r="N5246" s="140" t="str">
        <f>IFERROR(VLOOKUP(M5246,LISTS!G:H,2,FALSE),"0")</f>
        <v>0</v>
      </c>
      <c r="O5246" s="68" t="str">
        <f t="shared" si="262"/>
        <v/>
      </c>
      <c r="P5246" s="117" t="s">
        <v>2720</v>
      </c>
      <c r="Q5246" s="113"/>
      <c r="R5246" s="113" t="s">
        <v>2850</v>
      </c>
      <c r="S5246" s="113"/>
      <c r="T5246" s="113" t="s">
        <v>2722</v>
      </c>
    </row>
    <row r="5247" spans="1:21">
      <c r="A5247" t="str">
        <f>VLOOKUP(C5247,STYLES!$A$1:$R$2088,7,FALSE)</f>
        <v>Hats</v>
      </c>
      <c r="B5247" t="str">
        <f>VLOOKUP(C5247,STYLES!$1:$1048576,6,FALSE)</f>
        <v>UltraClub</v>
      </c>
      <c r="C5247" s="101">
        <v>8114</v>
      </c>
      <c r="E5247" t="str">
        <f>VLOOKUP(C5247,STYLES!$1:$1048576,12,FALSE)</f>
        <v>Classic Cut Brushed Cotton Twill Unconstructed  Trucker Cap</v>
      </c>
      <c r="F5247" s="113" t="s">
        <v>2833</v>
      </c>
      <c r="G5247" s="113" t="s">
        <v>2743</v>
      </c>
      <c r="H5247" s="113" t="str">
        <f>VLOOKUP(C5247,STYLES!$1:$1048576,9,FALSE)</f>
        <v>DNR</v>
      </c>
      <c r="I5247" s="113" t="str">
        <f>VLOOKUP(C5247,STYLES!$1:$1048576,10,FALSE)</f>
        <v>Not Available</v>
      </c>
      <c r="J5247" s="113" t="s">
        <v>3038</v>
      </c>
      <c r="K5247" s="139">
        <f>IFERROR(VLOOKUP(J5247,LISTS!G:H,2,FALSE),"0")</f>
        <v>1</v>
      </c>
      <c r="L5247" s="68">
        <f t="shared" si="261"/>
        <v>1</v>
      </c>
      <c r="M5247" s="134" t="s">
        <v>775</v>
      </c>
      <c r="N5247" s="140" t="str">
        <f>IFERROR(VLOOKUP(M5247,LISTS!G:H,2,FALSE),"0")</f>
        <v>0</v>
      </c>
      <c r="O5247" s="68" t="str">
        <f t="shared" si="262"/>
        <v/>
      </c>
      <c r="P5247" s="117" t="s">
        <v>2720</v>
      </c>
      <c r="Q5247" s="113"/>
      <c r="R5247" s="113" t="s">
        <v>2741</v>
      </c>
      <c r="S5247" s="113"/>
      <c r="T5247" s="113" t="s">
        <v>2742</v>
      </c>
    </row>
    <row r="5248" spans="1:21">
      <c r="C5248" s="101"/>
      <c r="F5248" s="113"/>
      <c r="G5248" s="113"/>
      <c r="H5248" s="113"/>
      <c r="I5248" s="113"/>
      <c r="J5248" s="113"/>
      <c r="K5248" s="139"/>
      <c r="L5248" s="81">
        <f>SUM(L5235:L5247)</f>
        <v>9</v>
      </c>
      <c r="M5248" s="134"/>
      <c r="N5248" s="140"/>
      <c r="O5248" s="81">
        <f>SUM(O5235:O5247)</f>
        <v>0</v>
      </c>
      <c r="Q5248" s="113"/>
      <c r="R5248" s="113"/>
      <c r="S5248" s="113"/>
      <c r="T5248" s="113"/>
    </row>
    <row r="5249" spans="1:21">
      <c r="A5249" t="str">
        <f>VLOOKUP(C5249,STYLES!$A$1:$R$2088,7,FALSE)</f>
        <v>Hats</v>
      </c>
      <c r="B5249" t="str">
        <f>VLOOKUP(C5249,STYLES!$1:$1048576,6,FALSE)</f>
        <v>UltraClub</v>
      </c>
      <c r="C5249" s="101">
        <v>8116</v>
      </c>
      <c r="E5249" t="str">
        <f>VLOOKUP(C5249,STYLES!$1:$1048576,12,FALSE)</f>
        <v>Classic Cut Heavy Brushed Cotton Twill Unconstructed Cap</v>
      </c>
      <c r="F5249" s="113" t="s">
        <v>2718</v>
      </c>
      <c r="G5249" s="113" t="s">
        <v>2718</v>
      </c>
      <c r="H5249" s="113" t="str">
        <f>VLOOKUP(C5249,STYLES!$1:$1048576,9,FALSE)</f>
        <v>DNR</v>
      </c>
      <c r="I5249" s="113" t="str">
        <f>VLOOKUP(C5249,STYLES!$1:$1048576,10,FALSE)</f>
        <v>Not Available</v>
      </c>
      <c r="J5249" s="113" t="s">
        <v>3038</v>
      </c>
      <c r="K5249" s="139">
        <f>IFERROR(VLOOKUP(J5249,LISTS!G:H,2,FALSE),"0")</f>
        <v>1</v>
      </c>
      <c r="L5249" s="68">
        <f t="shared" si="261"/>
        <v>1</v>
      </c>
      <c r="M5249" s="134" t="s">
        <v>775</v>
      </c>
      <c r="N5249" s="140" t="str">
        <f>IFERROR(VLOOKUP(M5249,LISTS!G:H,2,FALSE),"0")</f>
        <v>0</v>
      </c>
      <c r="O5249" s="68" t="str">
        <f t="shared" si="262"/>
        <v/>
      </c>
      <c r="P5249" s="117" t="s">
        <v>2720</v>
      </c>
      <c r="Q5249" s="113" t="s">
        <v>2850</v>
      </c>
      <c r="R5249" s="113" t="s">
        <v>775</v>
      </c>
      <c r="S5249" s="113" t="s">
        <v>2722</v>
      </c>
      <c r="T5249" s="113" t="s">
        <v>775</v>
      </c>
    </row>
    <row r="5250" spans="1:21">
      <c r="A5250" t="str">
        <f>VLOOKUP(C5250,STYLES!$A$1:$R$2088,7,FALSE)</f>
        <v>Hats</v>
      </c>
      <c r="B5250" t="str">
        <f>VLOOKUP(C5250,STYLES!$1:$1048576,6,FALSE)</f>
        <v>UltraClub</v>
      </c>
      <c r="C5250" s="101">
        <v>8116</v>
      </c>
      <c r="E5250" t="str">
        <f>VLOOKUP(C5250,STYLES!$1:$1048576,12,FALSE)</f>
        <v>Classic Cut Heavy Brushed Cotton Twill Unconstructed Cap</v>
      </c>
      <c r="F5250" s="113" t="s">
        <v>2923</v>
      </c>
      <c r="G5250" s="113" t="s">
        <v>2813</v>
      </c>
      <c r="H5250" s="113" t="str">
        <f>VLOOKUP(C5250,STYLES!$1:$1048576,9,FALSE)</f>
        <v>DNR</v>
      </c>
      <c r="I5250" s="113" t="str">
        <f>VLOOKUP(C5250,STYLES!$1:$1048576,10,FALSE)</f>
        <v>Not Available</v>
      </c>
      <c r="J5250" s="113" t="s">
        <v>3038</v>
      </c>
      <c r="K5250" s="139">
        <f>IFERROR(VLOOKUP(J5250,LISTS!G:H,2,FALSE),"0")</f>
        <v>1</v>
      </c>
      <c r="L5250" s="68">
        <f t="shared" si="261"/>
        <v>1</v>
      </c>
      <c r="M5250" s="134" t="s">
        <v>775</v>
      </c>
      <c r="N5250" s="140" t="str">
        <f>IFERROR(VLOOKUP(M5250,LISTS!G:H,2,FALSE),"0")</f>
        <v>0</v>
      </c>
      <c r="O5250" s="68" t="str">
        <f t="shared" si="262"/>
        <v/>
      </c>
      <c r="P5250" s="117" t="s">
        <v>2720</v>
      </c>
      <c r="Q5250" s="113"/>
      <c r="R5250" s="113"/>
      <c r="S5250" s="113"/>
      <c r="T5250" s="113"/>
    </row>
    <row r="5251" spans="1:21" s="12" customFormat="1">
      <c r="A5251" s="12" t="str">
        <f>VLOOKUP(C5251,STYLES!$A$1:$R$2088,7,FALSE)</f>
        <v>Hats</v>
      </c>
      <c r="B5251" s="12" t="str">
        <f>VLOOKUP(C5251,STYLES!$1:$1048576,6,FALSE)</f>
        <v>UltraClub</v>
      </c>
      <c r="C5251" s="136">
        <v>8116</v>
      </c>
      <c r="D5251" s="18"/>
      <c r="E5251" s="12" t="str">
        <f>VLOOKUP(C5251,STYLES!$1:$1048576,12,FALSE)</f>
        <v>Classic Cut Heavy Brushed Cotton Twill Unconstructed Cap</v>
      </c>
      <c r="F5251" s="116" t="s">
        <v>2739</v>
      </c>
      <c r="G5251" s="116" t="s">
        <v>2740</v>
      </c>
      <c r="H5251" s="116" t="s">
        <v>437</v>
      </c>
      <c r="I5251" s="116" t="str">
        <f>VLOOKUP(C5251,STYLES!$1:$1048576,10,FALSE)</f>
        <v>Not Available</v>
      </c>
      <c r="J5251" s="116" t="s">
        <v>3038</v>
      </c>
      <c r="K5251" s="194">
        <f>IFERROR(VLOOKUP(J5251,LISTS!G:H,2,FALSE),"0")</f>
        <v>1</v>
      </c>
      <c r="L5251" s="12" t="str">
        <f t="shared" si="261"/>
        <v/>
      </c>
      <c r="M5251" s="231" t="s">
        <v>775</v>
      </c>
      <c r="N5251" s="195" t="str">
        <f>IFERROR(VLOOKUP(M5251,LISTS!G:H,2,FALSE),"0")</f>
        <v>0</v>
      </c>
      <c r="O5251" s="12" t="str">
        <f t="shared" si="262"/>
        <v/>
      </c>
      <c r="P5251" s="128" t="s">
        <v>2720</v>
      </c>
      <c r="Q5251" s="116" t="s">
        <v>2741</v>
      </c>
      <c r="R5251" s="116" t="s">
        <v>775</v>
      </c>
      <c r="S5251" s="116" t="s">
        <v>2742</v>
      </c>
      <c r="T5251" s="116" t="s">
        <v>775</v>
      </c>
      <c r="U5251" s="128" t="s">
        <v>3180</v>
      </c>
    </row>
    <row r="5252" spans="1:21" s="12" customFormat="1">
      <c r="A5252" s="12" t="str">
        <f>VLOOKUP(C5252,STYLES!$A$1:$R$2088,7,FALSE)</f>
        <v>Hats</v>
      </c>
      <c r="B5252" s="12" t="str">
        <f>VLOOKUP(C5252,STYLES!$1:$1048576,6,FALSE)</f>
        <v>UltraClub</v>
      </c>
      <c r="C5252" s="136">
        <v>8116</v>
      </c>
      <c r="D5252" s="18"/>
      <c r="E5252" s="12" t="str">
        <f>VLOOKUP(C5252,STYLES!$1:$1048576,12,FALSE)</f>
        <v>Classic Cut Heavy Brushed Cotton Twill Unconstructed Cap</v>
      </c>
      <c r="F5252" s="116" t="s">
        <v>2743</v>
      </c>
      <c r="G5252" s="116" t="s">
        <v>2743</v>
      </c>
      <c r="H5252" s="116" t="s">
        <v>437</v>
      </c>
      <c r="I5252" s="116" t="str">
        <f>VLOOKUP(C5252,STYLES!$1:$1048576,10,FALSE)</f>
        <v>Not Available</v>
      </c>
      <c r="J5252" s="116" t="s">
        <v>3038</v>
      </c>
      <c r="K5252" s="194">
        <f>IFERROR(VLOOKUP(J5252,LISTS!G:H,2,FALSE),"0")</f>
        <v>1</v>
      </c>
      <c r="L5252" s="12" t="str">
        <f t="shared" si="261"/>
        <v/>
      </c>
      <c r="M5252" s="231" t="s">
        <v>775</v>
      </c>
      <c r="N5252" s="195" t="str">
        <f>IFERROR(VLOOKUP(M5252,LISTS!G:H,2,FALSE),"0")</f>
        <v>0</v>
      </c>
      <c r="O5252" s="12" t="str">
        <f t="shared" si="262"/>
        <v/>
      </c>
      <c r="P5252" s="128" t="s">
        <v>2720</v>
      </c>
      <c r="Q5252" s="116"/>
      <c r="R5252" s="116"/>
      <c r="S5252" s="116"/>
      <c r="T5252" s="116"/>
      <c r="U5252" s="128" t="s">
        <v>3180</v>
      </c>
    </row>
    <row r="5253" spans="1:21">
      <c r="C5253" s="101"/>
      <c r="F5253" s="113"/>
      <c r="G5253" s="113"/>
      <c r="H5253" s="113"/>
      <c r="I5253" s="113"/>
      <c r="J5253" s="113"/>
      <c r="K5253" s="139"/>
      <c r="L5253" s="81">
        <f>SUM(L5249:L5252)</f>
        <v>2</v>
      </c>
      <c r="M5253" s="134"/>
      <c r="N5253" s="140"/>
      <c r="O5253" s="81">
        <f>SUM(O5249:O5252)</f>
        <v>0</v>
      </c>
      <c r="Q5253" s="113"/>
      <c r="R5253" s="113"/>
      <c r="S5253" s="113"/>
      <c r="T5253" s="113"/>
    </row>
    <row r="5254" spans="1:21">
      <c r="A5254" t="str">
        <f>VLOOKUP(C5254,STYLES!$A$1:$R$2088,7,FALSE)</f>
        <v>Hats</v>
      </c>
      <c r="B5254" t="str">
        <f>VLOOKUP(C5254,STYLES!$1:$1048576,6,FALSE)</f>
        <v>UltraClub</v>
      </c>
      <c r="C5254" s="101">
        <v>8120</v>
      </c>
      <c r="E5254" t="str">
        <f>VLOOKUP(C5254,STYLES!$1:$1048576,12,FALSE)</f>
        <v>Adult Classic Cut Cotton Twill 5-Panel Cap</v>
      </c>
      <c r="F5254" s="113" t="s">
        <v>2718</v>
      </c>
      <c r="G5254" s="113" t="s">
        <v>2718</v>
      </c>
      <c r="H5254" s="113" t="str">
        <f>VLOOKUP(C5254,STYLES!$1:$1048576,9,FALSE)</f>
        <v>Active</v>
      </c>
      <c r="I5254" s="113" t="str">
        <f>VLOOKUP(C5254,STYLES!$1:$1048576,10,FALSE)</f>
        <v>Not Available</v>
      </c>
      <c r="J5254" s="113" t="s">
        <v>3038</v>
      </c>
      <c r="K5254" s="139">
        <f>IFERROR(VLOOKUP(J5254,LISTS!G:H,2,FALSE),"0")</f>
        <v>1</v>
      </c>
      <c r="L5254" s="68">
        <f t="shared" si="261"/>
        <v>1</v>
      </c>
      <c r="M5254" s="134" t="s">
        <v>775</v>
      </c>
      <c r="N5254" s="140" t="str">
        <f>IFERROR(VLOOKUP(M5254,LISTS!G:H,2,FALSE),"0")</f>
        <v>0</v>
      </c>
      <c r="O5254" s="68" t="str">
        <f t="shared" si="262"/>
        <v/>
      </c>
      <c r="P5254" s="117" t="s">
        <v>2720</v>
      </c>
      <c r="Q5254" s="113" t="s">
        <v>2850</v>
      </c>
      <c r="R5254" s="113" t="s">
        <v>775</v>
      </c>
      <c r="S5254" s="113" t="s">
        <v>2722</v>
      </c>
      <c r="T5254" s="113" t="s">
        <v>775</v>
      </c>
    </row>
    <row r="5255" spans="1:21">
      <c r="A5255" t="str">
        <f>VLOOKUP(C5255,STYLES!$A$1:$R$2088,7,FALSE)</f>
        <v>Hats</v>
      </c>
      <c r="B5255" t="str">
        <f>VLOOKUP(C5255,STYLES!$1:$1048576,6,FALSE)</f>
        <v>UltraClub</v>
      </c>
      <c r="C5255" s="101">
        <v>8120</v>
      </c>
      <c r="E5255" t="str">
        <f>VLOOKUP(C5255,STYLES!$1:$1048576,12,FALSE)</f>
        <v>Adult Classic Cut Cotton Twill 5-Panel Cap</v>
      </c>
      <c r="F5255" s="113" t="s">
        <v>2978</v>
      </c>
      <c r="G5255" s="113" t="s">
        <v>2763</v>
      </c>
      <c r="H5255" s="113" t="str">
        <f>VLOOKUP(C5255,STYLES!$1:$1048576,9,FALSE)</f>
        <v>Active</v>
      </c>
      <c r="I5255" s="113" t="str">
        <f>VLOOKUP(C5255,STYLES!$1:$1048576,10,FALSE)</f>
        <v>Not Available</v>
      </c>
      <c r="J5255" s="113" t="s">
        <v>3038</v>
      </c>
      <c r="K5255" s="139">
        <f>IFERROR(VLOOKUP(J5255,LISTS!G:H,2,FALSE),"0")</f>
        <v>1</v>
      </c>
      <c r="L5255" s="68">
        <f t="shared" si="261"/>
        <v>1</v>
      </c>
      <c r="M5255" s="134" t="s">
        <v>775</v>
      </c>
      <c r="N5255" s="140" t="str">
        <f>IFERROR(VLOOKUP(M5255,LISTS!G:H,2,FALSE),"0")</f>
        <v>0</v>
      </c>
      <c r="O5255" s="68" t="str">
        <f t="shared" si="262"/>
        <v/>
      </c>
      <c r="P5255" s="117" t="s">
        <v>2720</v>
      </c>
      <c r="Q5255" s="113" t="s">
        <v>3748</v>
      </c>
      <c r="R5255" s="113" t="s">
        <v>775</v>
      </c>
      <c r="S5255" s="113" t="s">
        <v>3749</v>
      </c>
      <c r="T5255" s="113" t="s">
        <v>775</v>
      </c>
    </row>
    <row r="5256" spans="1:21">
      <c r="A5256" t="str">
        <f>VLOOKUP(C5256,STYLES!$A$1:$R$2088,7,FALSE)</f>
        <v>Hats</v>
      </c>
      <c r="B5256" t="str">
        <f>VLOOKUP(C5256,STYLES!$1:$1048576,6,FALSE)</f>
        <v>UltraClub</v>
      </c>
      <c r="C5256" s="101">
        <v>8120</v>
      </c>
      <c r="E5256" t="str">
        <f>VLOOKUP(C5256,STYLES!$1:$1048576,12,FALSE)</f>
        <v>Adult Classic Cut Cotton Twill 5-Panel Cap</v>
      </c>
      <c r="F5256" s="113" t="s">
        <v>3768</v>
      </c>
      <c r="G5256" s="113" t="s">
        <v>2732</v>
      </c>
      <c r="H5256" s="113" t="str">
        <f>VLOOKUP(C5256,STYLES!$1:$1048576,9,FALSE)</f>
        <v>Active</v>
      </c>
      <c r="I5256" s="113" t="str">
        <f>VLOOKUP(C5256,STYLES!$1:$1048576,10,FALSE)</f>
        <v>Not Available</v>
      </c>
      <c r="J5256" s="113" t="s">
        <v>3038</v>
      </c>
      <c r="K5256" s="139">
        <f>IFERROR(VLOOKUP(J5256,LISTS!G:H,2,FALSE),"0")</f>
        <v>1</v>
      </c>
      <c r="L5256" s="68">
        <f t="shared" si="261"/>
        <v>1</v>
      </c>
      <c r="M5256" s="134" t="s">
        <v>775</v>
      </c>
      <c r="N5256" s="140" t="str">
        <f>IFERROR(VLOOKUP(M5256,LISTS!G:H,2,FALSE),"0")</f>
        <v>0</v>
      </c>
      <c r="O5256" s="68" t="str">
        <f t="shared" si="262"/>
        <v/>
      </c>
      <c r="P5256" s="117" t="s">
        <v>2720</v>
      </c>
      <c r="Q5256" s="101">
        <v>115740</v>
      </c>
      <c r="R5256" s="113" t="s">
        <v>775</v>
      </c>
      <c r="S5256" s="113" t="s">
        <v>3623</v>
      </c>
      <c r="T5256" s="113" t="s">
        <v>775</v>
      </c>
    </row>
    <row r="5257" spans="1:21">
      <c r="A5257" t="str">
        <f>VLOOKUP(C5257,STYLES!$A$1:$R$2088,7,FALSE)</f>
        <v>Hats</v>
      </c>
      <c r="B5257" t="str">
        <f>VLOOKUP(C5257,STYLES!$1:$1048576,6,FALSE)</f>
        <v>UltraClub</v>
      </c>
      <c r="C5257" s="101">
        <v>8120</v>
      </c>
      <c r="E5257" t="str">
        <f>VLOOKUP(C5257,STYLES!$1:$1048576,12,FALSE)</f>
        <v>Adult Classic Cut Cotton Twill 5-Panel Cap</v>
      </c>
      <c r="F5257" s="113" t="s">
        <v>3248</v>
      </c>
      <c r="G5257" s="113" t="s">
        <v>2991</v>
      </c>
      <c r="H5257" s="113" t="str">
        <f>VLOOKUP(C5257,STYLES!$1:$1048576,9,FALSE)</f>
        <v>Active</v>
      </c>
      <c r="I5257" s="113" t="str">
        <f>VLOOKUP(C5257,STYLES!$1:$1048576,10,FALSE)</f>
        <v>Not Available</v>
      </c>
      <c r="J5257" s="113" t="s">
        <v>3038</v>
      </c>
      <c r="K5257" s="139">
        <f>IFERROR(VLOOKUP(J5257,LISTS!G:H,2,FALSE),"0")</f>
        <v>1</v>
      </c>
      <c r="L5257" s="68">
        <f t="shared" si="261"/>
        <v>1</v>
      </c>
      <c r="M5257" s="134" t="s">
        <v>775</v>
      </c>
      <c r="N5257" s="140" t="str">
        <f>IFERROR(VLOOKUP(M5257,LISTS!G:H,2,FALSE),"0")</f>
        <v>0</v>
      </c>
      <c r="O5257" s="68" t="str">
        <f t="shared" si="262"/>
        <v/>
      </c>
      <c r="P5257" s="117" t="s">
        <v>2720</v>
      </c>
      <c r="Q5257" s="113"/>
      <c r="R5257" s="113"/>
      <c r="S5257" s="113"/>
      <c r="T5257" s="113"/>
    </row>
    <row r="5258" spans="1:21">
      <c r="A5258" t="str">
        <f>VLOOKUP(C5258,STYLES!$A$1:$R$2088,7,FALSE)</f>
        <v>Hats</v>
      </c>
      <c r="B5258" t="str">
        <f>VLOOKUP(C5258,STYLES!$1:$1048576,6,FALSE)</f>
        <v>UltraClub</v>
      </c>
      <c r="C5258" s="101">
        <v>8120</v>
      </c>
      <c r="E5258" t="str">
        <f>VLOOKUP(C5258,STYLES!$1:$1048576,12,FALSE)</f>
        <v>Adult Classic Cut Cotton Twill 5-Panel Cap</v>
      </c>
      <c r="F5258" s="113" t="s">
        <v>3791</v>
      </c>
      <c r="G5258" s="113" t="s">
        <v>2736</v>
      </c>
      <c r="H5258" s="113" t="str">
        <f>VLOOKUP(C5258,STYLES!$1:$1048576,9,FALSE)</f>
        <v>Active</v>
      </c>
      <c r="I5258" s="113" t="str">
        <f>VLOOKUP(C5258,STYLES!$1:$1048576,10,FALSE)</f>
        <v>Not Available</v>
      </c>
      <c r="J5258" s="113" t="s">
        <v>3038</v>
      </c>
      <c r="K5258" s="139">
        <f>IFERROR(VLOOKUP(J5258,LISTS!G:H,2,FALSE),"0")</f>
        <v>1</v>
      </c>
      <c r="L5258" s="68">
        <f t="shared" si="261"/>
        <v>1</v>
      </c>
      <c r="M5258" s="134" t="s">
        <v>775</v>
      </c>
      <c r="N5258" s="140" t="str">
        <f>IFERROR(VLOOKUP(M5258,LISTS!G:H,2,FALSE),"0")</f>
        <v>0</v>
      </c>
      <c r="O5258" s="68" t="str">
        <f t="shared" si="262"/>
        <v/>
      </c>
      <c r="P5258" s="117" t="s">
        <v>2720</v>
      </c>
      <c r="Q5258" s="113" t="s">
        <v>3356</v>
      </c>
      <c r="R5258" s="113" t="s">
        <v>775</v>
      </c>
      <c r="S5258" s="113" t="s">
        <v>3357</v>
      </c>
      <c r="T5258" s="113" t="s">
        <v>775</v>
      </c>
    </row>
    <row r="5259" spans="1:21">
      <c r="A5259" t="str">
        <f>VLOOKUP(C5259,STYLES!$A$1:$R$2088,7,FALSE)</f>
        <v>Hats</v>
      </c>
      <c r="B5259" t="str">
        <f>VLOOKUP(C5259,STYLES!$1:$1048576,6,FALSE)</f>
        <v>UltraClub</v>
      </c>
      <c r="C5259" s="101">
        <v>8120</v>
      </c>
      <c r="E5259" t="str">
        <f>VLOOKUP(C5259,STYLES!$1:$1048576,12,FALSE)</f>
        <v>Adult Classic Cut Cotton Twill 5-Panel Cap</v>
      </c>
      <c r="F5259" s="113" t="s">
        <v>3814</v>
      </c>
      <c r="G5259" s="113" t="s">
        <v>2728</v>
      </c>
      <c r="H5259" s="113" t="str">
        <f>VLOOKUP(C5259,STYLES!$1:$1048576,9,FALSE)</f>
        <v>Active</v>
      </c>
      <c r="I5259" s="113" t="str">
        <f>VLOOKUP(C5259,STYLES!$1:$1048576,10,FALSE)</f>
        <v>Not Available</v>
      </c>
      <c r="J5259" s="113" t="s">
        <v>3038</v>
      </c>
      <c r="K5259" s="139">
        <f>IFERROR(VLOOKUP(J5259,LISTS!G:H,2,FALSE),"0")</f>
        <v>1</v>
      </c>
      <c r="L5259" s="68">
        <f t="shared" si="261"/>
        <v>1</v>
      </c>
      <c r="M5259" s="134" t="s">
        <v>775</v>
      </c>
      <c r="N5259" s="140" t="str">
        <f>IFERROR(VLOOKUP(M5259,LISTS!G:H,2,FALSE),"0")</f>
        <v>0</v>
      </c>
      <c r="O5259" s="68" t="str">
        <f t="shared" si="262"/>
        <v/>
      </c>
      <c r="P5259" s="117" t="s">
        <v>2720</v>
      </c>
      <c r="Q5259" s="113"/>
      <c r="R5259" s="113"/>
      <c r="S5259" s="113"/>
      <c r="T5259" s="113"/>
    </row>
    <row r="5260" spans="1:21">
      <c r="A5260" t="str">
        <f>VLOOKUP(C5260,STYLES!$A$1:$R$2088,7,FALSE)</f>
        <v>Hats</v>
      </c>
      <c r="B5260" t="str">
        <f>VLOOKUP(C5260,STYLES!$1:$1048576,6,FALSE)</f>
        <v>UltraClub</v>
      </c>
      <c r="C5260" s="101">
        <v>8120</v>
      </c>
      <c r="E5260" t="str">
        <f>VLOOKUP(C5260,STYLES!$1:$1048576,12,FALSE)</f>
        <v>Adult Classic Cut Cotton Twill 5-Panel Cap</v>
      </c>
      <c r="F5260" s="113" t="s">
        <v>2923</v>
      </c>
      <c r="G5260" s="113" t="s">
        <v>2813</v>
      </c>
      <c r="H5260" s="113" t="str">
        <f>VLOOKUP(C5260,STYLES!$1:$1048576,9,FALSE)</f>
        <v>Active</v>
      </c>
      <c r="I5260" s="113" t="str">
        <f>VLOOKUP(C5260,STYLES!$1:$1048576,10,FALSE)</f>
        <v>Not Available</v>
      </c>
      <c r="J5260" s="113" t="s">
        <v>3038</v>
      </c>
      <c r="K5260" s="139">
        <f>IFERROR(VLOOKUP(J5260,LISTS!G:H,2,FALSE),"0")</f>
        <v>1</v>
      </c>
      <c r="L5260" s="68">
        <f t="shared" si="261"/>
        <v>1</v>
      </c>
      <c r="M5260" s="134" t="s">
        <v>775</v>
      </c>
      <c r="N5260" s="140" t="str">
        <f>IFERROR(VLOOKUP(M5260,LISTS!G:H,2,FALSE),"0")</f>
        <v>0</v>
      </c>
      <c r="O5260" s="68" t="str">
        <f t="shared" si="262"/>
        <v/>
      </c>
      <c r="P5260" s="117" t="s">
        <v>2720</v>
      </c>
      <c r="Q5260" s="113"/>
      <c r="R5260" s="113"/>
      <c r="S5260" s="113"/>
      <c r="T5260" s="113"/>
    </row>
    <row r="5261" spans="1:21">
      <c r="A5261" t="str">
        <f>VLOOKUP(C5261,STYLES!$A$1:$R$2088,7,FALSE)</f>
        <v>Hats</v>
      </c>
      <c r="B5261" t="str">
        <f>VLOOKUP(C5261,STYLES!$1:$1048576,6,FALSE)</f>
        <v>UltraClub</v>
      </c>
      <c r="C5261" s="101">
        <v>8120</v>
      </c>
      <c r="E5261" t="str">
        <f>VLOOKUP(C5261,STYLES!$1:$1048576,12,FALSE)</f>
        <v>Adult Classic Cut Cotton Twill 5-Panel Cap</v>
      </c>
      <c r="F5261" s="113" t="s">
        <v>3793</v>
      </c>
      <c r="G5261" s="113" t="s">
        <v>2751</v>
      </c>
      <c r="H5261" s="113" t="str">
        <f>VLOOKUP(C5261,STYLES!$1:$1048576,9,FALSE)</f>
        <v>Active</v>
      </c>
      <c r="I5261" s="113" t="str">
        <f>VLOOKUP(C5261,STYLES!$1:$1048576,10,FALSE)</f>
        <v>Not Available</v>
      </c>
      <c r="J5261" s="113" t="s">
        <v>3038</v>
      </c>
      <c r="K5261" s="139">
        <f>IFERROR(VLOOKUP(J5261,LISTS!G:H,2,FALSE),"0")</f>
        <v>1</v>
      </c>
      <c r="L5261" s="68">
        <f t="shared" si="261"/>
        <v>1</v>
      </c>
      <c r="M5261" s="134" t="s">
        <v>775</v>
      </c>
      <c r="N5261" s="140" t="str">
        <f>IFERROR(VLOOKUP(M5261,LISTS!G:H,2,FALSE),"0")</f>
        <v>0</v>
      </c>
      <c r="O5261" s="68" t="str">
        <f t="shared" si="262"/>
        <v/>
      </c>
      <c r="P5261" s="117" t="s">
        <v>2720</v>
      </c>
      <c r="Q5261" s="113" t="s">
        <v>3794</v>
      </c>
      <c r="R5261" s="113" t="s">
        <v>775</v>
      </c>
      <c r="S5261" s="113" t="s">
        <v>3795</v>
      </c>
      <c r="T5261" s="113" t="s">
        <v>775</v>
      </c>
    </row>
    <row r="5262" spans="1:21">
      <c r="A5262" t="str">
        <f>VLOOKUP(C5262,STYLES!$A$1:$R$2088,7,FALSE)</f>
        <v>Hats</v>
      </c>
      <c r="B5262" t="str">
        <f>VLOOKUP(C5262,STYLES!$1:$1048576,6,FALSE)</f>
        <v>UltraClub</v>
      </c>
      <c r="C5262" s="101">
        <v>8120</v>
      </c>
      <c r="E5262" t="str">
        <f>VLOOKUP(C5262,STYLES!$1:$1048576,12,FALSE)</f>
        <v>Adult Classic Cut Cotton Twill 5-Panel Cap</v>
      </c>
      <c r="F5262" s="113" t="s">
        <v>3204</v>
      </c>
      <c r="G5262" s="113" t="s">
        <v>2724</v>
      </c>
      <c r="H5262" s="113" t="str">
        <f>VLOOKUP(C5262,STYLES!$1:$1048576,9,FALSE)</f>
        <v>Active</v>
      </c>
      <c r="I5262" s="113" t="str">
        <f>VLOOKUP(C5262,STYLES!$1:$1048576,10,FALSE)</f>
        <v>Not Available</v>
      </c>
      <c r="J5262" s="113" t="s">
        <v>3038</v>
      </c>
      <c r="K5262" s="139">
        <f>IFERROR(VLOOKUP(J5262,LISTS!G:H,2,FALSE),"0")</f>
        <v>1</v>
      </c>
      <c r="L5262" s="68">
        <f t="shared" si="261"/>
        <v>1</v>
      </c>
      <c r="M5262" s="134" t="s">
        <v>775</v>
      </c>
      <c r="N5262" s="140" t="str">
        <f>IFERROR(VLOOKUP(M5262,LISTS!G:H,2,FALSE),"0")</f>
        <v>0</v>
      </c>
      <c r="O5262" s="68" t="str">
        <f t="shared" si="262"/>
        <v/>
      </c>
      <c r="P5262" s="117" t="s">
        <v>2720</v>
      </c>
      <c r="Q5262" s="113" t="s">
        <v>2794</v>
      </c>
      <c r="R5262" s="113" t="s">
        <v>775</v>
      </c>
      <c r="S5262" s="113" t="s">
        <v>2795</v>
      </c>
      <c r="T5262" s="113" t="s">
        <v>775</v>
      </c>
    </row>
    <row r="5263" spans="1:21">
      <c r="A5263" t="str">
        <f>VLOOKUP(C5263,STYLES!$A$1:$R$2088,7,FALSE)</f>
        <v>Hats</v>
      </c>
      <c r="B5263" t="str">
        <f>VLOOKUP(C5263,STYLES!$1:$1048576,6,FALSE)</f>
        <v>UltraClub</v>
      </c>
      <c r="C5263" s="101">
        <v>8120</v>
      </c>
      <c r="E5263" t="str">
        <f>VLOOKUP(C5263,STYLES!$1:$1048576,12,FALSE)</f>
        <v>Adult Classic Cut Cotton Twill 5-Panel Cap</v>
      </c>
      <c r="F5263" s="113" t="s">
        <v>2739</v>
      </c>
      <c r="G5263" s="113" t="s">
        <v>2740</v>
      </c>
      <c r="H5263" s="113" t="str">
        <f>VLOOKUP(C5263,STYLES!$1:$1048576,9,FALSE)</f>
        <v>Active</v>
      </c>
      <c r="I5263" s="113" t="str">
        <f>VLOOKUP(C5263,STYLES!$1:$1048576,10,FALSE)</f>
        <v>Not Available</v>
      </c>
      <c r="J5263" s="113" t="s">
        <v>3038</v>
      </c>
      <c r="K5263" s="139">
        <f>IFERROR(VLOOKUP(J5263,LISTS!G:H,2,FALSE),"0")</f>
        <v>1</v>
      </c>
      <c r="L5263" s="68">
        <f t="shared" si="261"/>
        <v>1</v>
      </c>
      <c r="M5263" s="134" t="s">
        <v>775</v>
      </c>
      <c r="N5263" s="140" t="str">
        <f>IFERROR(VLOOKUP(M5263,LISTS!G:H,2,FALSE),"0")</f>
        <v>0</v>
      </c>
      <c r="O5263" s="68" t="str">
        <f t="shared" si="262"/>
        <v/>
      </c>
      <c r="P5263" s="117" t="s">
        <v>2720</v>
      </c>
      <c r="Q5263" s="113" t="s">
        <v>2741</v>
      </c>
      <c r="R5263" s="113" t="s">
        <v>775</v>
      </c>
      <c r="S5263" s="113" t="s">
        <v>2742</v>
      </c>
      <c r="T5263" s="113" t="s">
        <v>775</v>
      </c>
    </row>
    <row r="5264" spans="1:21">
      <c r="A5264" t="str">
        <f>VLOOKUP(C5264,STYLES!$A$1:$R$2088,7,FALSE)</f>
        <v>Hats</v>
      </c>
      <c r="B5264" t="str">
        <f>VLOOKUP(C5264,STYLES!$1:$1048576,6,FALSE)</f>
        <v>UltraClub</v>
      </c>
      <c r="C5264" s="101">
        <v>8120</v>
      </c>
      <c r="E5264" t="str">
        <f>VLOOKUP(C5264,STYLES!$1:$1048576,12,FALSE)</f>
        <v>Adult Classic Cut Cotton Twill 5-Panel Cap</v>
      </c>
      <c r="F5264" s="113" t="s">
        <v>3345</v>
      </c>
      <c r="G5264" s="113" t="s">
        <v>2797</v>
      </c>
      <c r="H5264" s="113" t="str">
        <f>VLOOKUP(C5264,STYLES!$1:$1048576,9,FALSE)</f>
        <v>Active</v>
      </c>
      <c r="I5264" s="113" t="str">
        <f>VLOOKUP(C5264,STYLES!$1:$1048576,10,FALSE)</f>
        <v>Not Available</v>
      </c>
      <c r="J5264" s="113" t="s">
        <v>3038</v>
      </c>
      <c r="K5264" s="139">
        <f>IFERROR(VLOOKUP(J5264,LISTS!G:H,2,FALSE),"0")</f>
        <v>1</v>
      </c>
      <c r="L5264" s="68">
        <f t="shared" si="261"/>
        <v>1</v>
      </c>
      <c r="M5264" s="134" t="s">
        <v>775</v>
      </c>
      <c r="N5264" s="140" t="str">
        <f>IFERROR(VLOOKUP(M5264,LISTS!G:H,2,FALSE),"0")</f>
        <v>0</v>
      </c>
      <c r="O5264" s="68" t="str">
        <f t="shared" si="262"/>
        <v/>
      </c>
      <c r="P5264" s="117" t="s">
        <v>2720</v>
      </c>
      <c r="Q5264" s="113"/>
      <c r="R5264" s="113"/>
      <c r="S5264" s="113"/>
      <c r="T5264" s="113"/>
    </row>
    <row r="5265" spans="1:20">
      <c r="A5265" t="str">
        <f>VLOOKUP(C5265,STYLES!$A$1:$R$2088,7,FALSE)</f>
        <v>Hats</v>
      </c>
      <c r="B5265" t="str">
        <f>VLOOKUP(C5265,STYLES!$1:$1048576,6,FALSE)</f>
        <v>UltraClub</v>
      </c>
      <c r="C5265" s="101">
        <v>8120</v>
      </c>
      <c r="E5265" t="str">
        <f>VLOOKUP(C5265,STYLES!$1:$1048576,12,FALSE)</f>
        <v>Adult Classic Cut Cotton Twill 5-Panel Cap</v>
      </c>
      <c r="F5265" s="113" t="s">
        <v>3346</v>
      </c>
      <c r="G5265" s="113" t="s">
        <v>2879</v>
      </c>
      <c r="H5265" s="113" t="str">
        <f>VLOOKUP(C5265,STYLES!$1:$1048576,9,FALSE)</f>
        <v>Active</v>
      </c>
      <c r="I5265" s="113" t="str">
        <f>VLOOKUP(C5265,STYLES!$1:$1048576,10,FALSE)</f>
        <v>Not Available</v>
      </c>
      <c r="J5265" s="113" t="s">
        <v>3038</v>
      </c>
      <c r="K5265" s="139">
        <f>IFERROR(VLOOKUP(J5265,LISTS!G:H,2,FALSE),"0")</f>
        <v>1</v>
      </c>
      <c r="L5265" s="68">
        <f t="shared" si="261"/>
        <v>1</v>
      </c>
      <c r="M5265" s="134" t="s">
        <v>775</v>
      </c>
      <c r="N5265" s="140" t="str">
        <f>IFERROR(VLOOKUP(M5265,LISTS!G:H,2,FALSE),"0")</f>
        <v>0</v>
      </c>
      <c r="O5265" s="68" t="str">
        <f t="shared" si="262"/>
        <v/>
      </c>
      <c r="P5265" s="117" t="s">
        <v>2720</v>
      </c>
      <c r="Q5265" s="113"/>
      <c r="R5265" s="113"/>
      <c r="S5265" s="113"/>
      <c r="T5265" s="113"/>
    </row>
    <row r="5266" spans="1:20">
      <c r="A5266" t="str">
        <f>VLOOKUP(C5266,STYLES!$A$1:$R$2088,7,FALSE)</f>
        <v>Hats</v>
      </c>
      <c r="B5266" t="str">
        <f>VLOOKUP(C5266,STYLES!$1:$1048576,6,FALSE)</f>
        <v>UltraClub</v>
      </c>
      <c r="C5266" s="101">
        <v>8120</v>
      </c>
      <c r="E5266" t="str">
        <f>VLOOKUP(C5266,STYLES!$1:$1048576,12,FALSE)</f>
        <v>Adult Classic Cut Cotton Twill 5-Panel Cap</v>
      </c>
      <c r="F5266" s="113" t="s">
        <v>2754</v>
      </c>
      <c r="G5266" s="113" t="s">
        <v>2755</v>
      </c>
      <c r="H5266" s="113" t="str">
        <f>VLOOKUP(C5266,STYLES!$1:$1048576,9,FALSE)</f>
        <v>Active</v>
      </c>
      <c r="I5266" s="113" t="str">
        <f>VLOOKUP(C5266,STYLES!$1:$1048576,10,FALSE)</f>
        <v>Not Available</v>
      </c>
      <c r="J5266" s="113" t="s">
        <v>3038</v>
      </c>
      <c r="K5266" s="139">
        <f>IFERROR(VLOOKUP(J5266,LISTS!G:H,2,FALSE),"0")</f>
        <v>1</v>
      </c>
      <c r="L5266" s="68">
        <f t="shared" si="261"/>
        <v>1</v>
      </c>
      <c r="M5266" s="134" t="s">
        <v>775</v>
      </c>
      <c r="N5266" s="140" t="str">
        <f>IFERROR(VLOOKUP(M5266,LISTS!G:H,2,FALSE),"0")</f>
        <v>0</v>
      </c>
      <c r="O5266" s="68" t="str">
        <f t="shared" si="262"/>
        <v/>
      </c>
      <c r="P5266" s="117" t="s">
        <v>2720</v>
      </c>
      <c r="Q5266" s="113" t="s">
        <v>3003</v>
      </c>
      <c r="R5266" s="113" t="s">
        <v>775</v>
      </c>
      <c r="S5266" s="113" t="s">
        <v>3004</v>
      </c>
      <c r="T5266" s="113" t="s">
        <v>775</v>
      </c>
    </row>
    <row r="5267" spans="1:20">
      <c r="A5267" t="str">
        <f>VLOOKUP(C5267,STYLES!$A$1:$R$2088,7,FALSE)</f>
        <v>Hats</v>
      </c>
      <c r="B5267" t="str">
        <f>VLOOKUP(C5267,STYLES!$1:$1048576,6,FALSE)</f>
        <v>UltraClub</v>
      </c>
      <c r="C5267" s="101">
        <v>8120</v>
      </c>
      <c r="E5267" t="str">
        <f>VLOOKUP(C5267,STYLES!$1:$1048576,12,FALSE)</f>
        <v>Adult Classic Cut Cotton Twill 5-Panel Cap</v>
      </c>
      <c r="F5267" s="113" t="s">
        <v>3750</v>
      </c>
      <c r="G5267" s="113" t="s">
        <v>2809</v>
      </c>
      <c r="H5267" s="113" t="str">
        <f>VLOOKUP(C5267,STYLES!$1:$1048576,9,FALSE)</f>
        <v>Active</v>
      </c>
      <c r="I5267" s="113" t="str">
        <f>VLOOKUP(C5267,STYLES!$1:$1048576,10,FALSE)</f>
        <v>Not Available</v>
      </c>
      <c r="J5267" s="113" t="s">
        <v>3038</v>
      </c>
      <c r="K5267" s="139">
        <f>IFERROR(VLOOKUP(J5267,LISTS!G:H,2,FALSE),"0")</f>
        <v>1</v>
      </c>
      <c r="L5267" s="68">
        <f t="shared" si="261"/>
        <v>1</v>
      </c>
      <c r="M5267" s="134" t="s">
        <v>775</v>
      </c>
      <c r="N5267" s="140" t="str">
        <f>IFERROR(VLOOKUP(M5267,LISTS!G:H,2,FALSE),"0")</f>
        <v>0</v>
      </c>
      <c r="O5267" s="68" t="str">
        <f t="shared" si="262"/>
        <v/>
      </c>
      <c r="P5267" s="117" t="s">
        <v>2720</v>
      </c>
      <c r="Q5267" s="113" t="s">
        <v>3751</v>
      </c>
      <c r="R5267" s="113" t="s">
        <v>775</v>
      </c>
      <c r="S5267" s="113" t="s">
        <v>3752</v>
      </c>
      <c r="T5267" s="113" t="s">
        <v>775</v>
      </c>
    </row>
    <row r="5268" spans="1:20">
      <c r="A5268" t="str">
        <f>VLOOKUP(C5268,STYLES!$A$1:$R$2088,7,FALSE)</f>
        <v>Hats</v>
      </c>
      <c r="B5268" t="str">
        <f>VLOOKUP(C5268,STYLES!$1:$1048576,6,FALSE)</f>
        <v>UltraClub</v>
      </c>
      <c r="C5268" s="101">
        <v>8120</v>
      </c>
      <c r="E5268" t="str">
        <f>VLOOKUP(C5268,STYLES!$1:$1048576,12,FALSE)</f>
        <v>Adult Classic Cut Cotton Twill 5-Panel Cap</v>
      </c>
      <c r="F5268" s="113" t="s">
        <v>2743</v>
      </c>
      <c r="G5268" s="113" t="s">
        <v>2743</v>
      </c>
      <c r="H5268" s="113" t="str">
        <f>VLOOKUP(C5268,STYLES!$1:$1048576,9,FALSE)</f>
        <v>Active</v>
      </c>
      <c r="I5268" s="113" t="str">
        <f>VLOOKUP(C5268,STYLES!$1:$1048576,10,FALSE)</f>
        <v>Not Available</v>
      </c>
      <c r="J5268" s="113" t="s">
        <v>3038</v>
      </c>
      <c r="K5268" s="139">
        <f>IFERROR(VLOOKUP(J5268,LISTS!G:H,2,FALSE),"0")</f>
        <v>1</v>
      </c>
      <c r="L5268" s="68">
        <f t="shared" si="261"/>
        <v>1</v>
      </c>
      <c r="M5268" s="134" t="s">
        <v>775</v>
      </c>
      <c r="N5268" s="140" t="str">
        <f>IFERROR(VLOOKUP(M5268,LISTS!G:H,2,FALSE),"0")</f>
        <v>0</v>
      </c>
      <c r="O5268" s="68" t="str">
        <f t="shared" si="262"/>
        <v/>
      </c>
      <c r="P5268" s="117" t="s">
        <v>2720</v>
      </c>
      <c r="Q5268" s="113"/>
      <c r="R5268" s="113"/>
      <c r="S5268" s="113"/>
      <c r="T5268" s="113"/>
    </row>
    <row r="5269" spans="1:20">
      <c r="C5269" s="101"/>
      <c r="F5269" s="113"/>
      <c r="G5269" s="113"/>
      <c r="H5269" s="113"/>
      <c r="I5269" s="113"/>
      <c r="J5269" s="113"/>
      <c r="K5269" s="139"/>
      <c r="L5269" s="81">
        <f>SUM(L5254:L5268)</f>
        <v>15</v>
      </c>
      <c r="M5269" s="134"/>
      <c r="N5269" s="140"/>
      <c r="O5269" s="81">
        <f>SUM(O5254:O5268)</f>
        <v>0</v>
      </c>
      <c r="Q5269" s="113"/>
      <c r="R5269" s="113"/>
      <c r="S5269" s="113"/>
      <c r="T5269" s="113"/>
    </row>
    <row r="5270" spans="1:20">
      <c r="A5270" t="str">
        <f>VLOOKUP(C5270,STYLES!$A$1:$R$2088,7,FALSE)</f>
        <v>Hats</v>
      </c>
      <c r="B5270" t="str">
        <f>VLOOKUP(C5270,STYLES!$1:$1048576,6,FALSE)</f>
        <v>UltraClub</v>
      </c>
      <c r="C5270" s="101" t="s">
        <v>2281</v>
      </c>
      <c r="E5270" t="str">
        <f>VLOOKUP(C5270,STYLES!$1:$1048576,12,FALSE)</f>
        <v>Youth Classic Cut Cotton Twill 5-Panel Cap</v>
      </c>
      <c r="F5270" s="113" t="s">
        <v>2718</v>
      </c>
      <c r="G5270" s="113" t="s">
        <v>2718</v>
      </c>
      <c r="H5270" s="113" t="str">
        <f>VLOOKUP(C5270,STYLES!$1:$1048576,9,FALSE)</f>
        <v>Active</v>
      </c>
      <c r="I5270" s="113" t="str">
        <f>VLOOKUP(C5270,STYLES!$1:$1048576,10,FALSE)</f>
        <v>Not Available</v>
      </c>
      <c r="J5270" s="113" t="s">
        <v>3038</v>
      </c>
      <c r="K5270" s="139">
        <f>IFERROR(VLOOKUP(J5270,LISTS!G:H,2,FALSE),"0")</f>
        <v>1</v>
      </c>
      <c r="L5270" s="68">
        <f t="shared" si="261"/>
        <v>1</v>
      </c>
      <c r="M5270" s="134" t="s">
        <v>775</v>
      </c>
      <c r="N5270" s="140" t="str">
        <f>IFERROR(VLOOKUP(M5270,LISTS!G:H,2,FALSE),"0")</f>
        <v>0</v>
      </c>
      <c r="O5270" s="68" t="str">
        <f t="shared" si="262"/>
        <v/>
      </c>
      <c r="P5270" s="117" t="s">
        <v>2720</v>
      </c>
      <c r="Q5270" s="113" t="s">
        <v>2850</v>
      </c>
      <c r="R5270" s="113" t="s">
        <v>775</v>
      </c>
      <c r="S5270" s="113" t="s">
        <v>2722</v>
      </c>
      <c r="T5270" s="113" t="s">
        <v>775</v>
      </c>
    </row>
    <row r="5271" spans="1:20">
      <c r="A5271" t="str">
        <f>VLOOKUP(C5271,STYLES!$A$1:$R$2088,7,FALSE)</f>
        <v>Hats</v>
      </c>
      <c r="B5271" t="str">
        <f>VLOOKUP(C5271,STYLES!$1:$1048576,6,FALSE)</f>
        <v>UltraClub</v>
      </c>
      <c r="C5271" s="101" t="s">
        <v>2281</v>
      </c>
      <c r="E5271" t="str">
        <f>VLOOKUP(C5271,STYLES!$1:$1048576,12,FALSE)</f>
        <v>Youth Classic Cut Cotton Twill 5-Panel Cap</v>
      </c>
      <c r="F5271" s="113" t="s">
        <v>3815</v>
      </c>
      <c r="G5271" s="113" t="s">
        <v>2763</v>
      </c>
      <c r="H5271" s="113" t="str">
        <f>VLOOKUP(C5271,STYLES!$1:$1048576,9,FALSE)</f>
        <v>Active</v>
      </c>
      <c r="I5271" s="113" t="str">
        <f>VLOOKUP(C5271,STYLES!$1:$1048576,10,FALSE)</f>
        <v>Not Available</v>
      </c>
      <c r="J5271" s="113" t="s">
        <v>3038</v>
      </c>
      <c r="K5271" s="139">
        <f>IFERROR(VLOOKUP(J5271,LISTS!G:H,2,FALSE),"0")</f>
        <v>1</v>
      </c>
      <c r="L5271" s="68">
        <f t="shared" si="261"/>
        <v>1</v>
      </c>
      <c r="M5271" s="134" t="s">
        <v>775</v>
      </c>
      <c r="N5271" s="140" t="str">
        <f>IFERROR(VLOOKUP(M5271,LISTS!G:H,2,FALSE),"0")</f>
        <v>0</v>
      </c>
      <c r="O5271" s="68" t="str">
        <f t="shared" si="262"/>
        <v/>
      </c>
      <c r="P5271" s="117" t="s">
        <v>2720</v>
      </c>
      <c r="Q5271" s="113" t="s">
        <v>3748</v>
      </c>
      <c r="R5271" s="113" t="s">
        <v>775</v>
      </c>
      <c r="S5271" s="113" t="s">
        <v>3749</v>
      </c>
      <c r="T5271" s="113" t="s">
        <v>775</v>
      </c>
    </row>
    <row r="5272" spans="1:20">
      <c r="A5272" t="str">
        <f>VLOOKUP(C5272,STYLES!$A$1:$R$2088,7,FALSE)</f>
        <v>Hats</v>
      </c>
      <c r="B5272" t="str">
        <f>VLOOKUP(C5272,STYLES!$1:$1048576,6,FALSE)</f>
        <v>UltraClub</v>
      </c>
      <c r="C5272" s="101" t="s">
        <v>2281</v>
      </c>
      <c r="E5272" t="str">
        <f>VLOOKUP(C5272,STYLES!$1:$1048576,12,FALSE)</f>
        <v>Youth Classic Cut Cotton Twill 5-Panel Cap</v>
      </c>
      <c r="F5272" s="113" t="s">
        <v>3768</v>
      </c>
      <c r="G5272" s="113" t="s">
        <v>2732</v>
      </c>
      <c r="H5272" s="113" t="str">
        <f>VLOOKUP(C5272,STYLES!$1:$1048576,9,FALSE)</f>
        <v>Active</v>
      </c>
      <c r="I5272" s="113" t="str">
        <f>VLOOKUP(C5272,STYLES!$1:$1048576,10,FALSE)</f>
        <v>Not Available</v>
      </c>
      <c r="J5272" s="113" t="s">
        <v>3038</v>
      </c>
      <c r="K5272" s="139">
        <f>IFERROR(VLOOKUP(J5272,LISTS!G:H,2,FALSE),"0")</f>
        <v>1</v>
      </c>
      <c r="L5272" s="68">
        <f t="shared" si="261"/>
        <v>1</v>
      </c>
      <c r="M5272" s="134" t="s">
        <v>775</v>
      </c>
      <c r="N5272" s="140" t="str">
        <f>IFERROR(VLOOKUP(M5272,LISTS!G:H,2,FALSE),"0")</f>
        <v>0</v>
      </c>
      <c r="O5272" s="68" t="str">
        <f t="shared" si="262"/>
        <v/>
      </c>
      <c r="P5272" s="117" t="s">
        <v>2720</v>
      </c>
      <c r="Q5272" s="101">
        <v>115740</v>
      </c>
      <c r="R5272" s="113" t="s">
        <v>775</v>
      </c>
      <c r="S5272" s="113" t="s">
        <v>3623</v>
      </c>
      <c r="T5272" s="113" t="s">
        <v>775</v>
      </c>
    </row>
    <row r="5273" spans="1:20">
      <c r="A5273" t="str">
        <f>VLOOKUP(C5273,STYLES!$A$1:$R$2088,7,FALSE)</f>
        <v>Hats</v>
      </c>
      <c r="B5273" t="str">
        <f>VLOOKUP(C5273,STYLES!$1:$1048576,6,FALSE)</f>
        <v>UltraClub</v>
      </c>
      <c r="C5273" s="101" t="s">
        <v>2281</v>
      </c>
      <c r="E5273" t="str">
        <f>VLOOKUP(C5273,STYLES!$1:$1048576,12,FALSE)</f>
        <v>Youth Classic Cut Cotton Twill 5-Panel Cap</v>
      </c>
      <c r="F5273" s="113" t="s">
        <v>2739</v>
      </c>
      <c r="G5273" s="113" t="s">
        <v>2740</v>
      </c>
      <c r="H5273" s="113" t="str">
        <f>VLOOKUP(C5273,STYLES!$1:$1048576,9,FALSE)</f>
        <v>Active</v>
      </c>
      <c r="I5273" s="113" t="str">
        <f>VLOOKUP(C5273,STYLES!$1:$1048576,10,FALSE)</f>
        <v>Not Available</v>
      </c>
      <c r="J5273" s="113" t="s">
        <v>3038</v>
      </c>
      <c r="K5273" s="139">
        <f>IFERROR(VLOOKUP(J5273,LISTS!G:H,2,FALSE),"0")</f>
        <v>1</v>
      </c>
      <c r="L5273" s="68">
        <f t="shared" si="261"/>
        <v>1</v>
      </c>
      <c r="M5273" s="134" t="s">
        <v>775</v>
      </c>
      <c r="N5273" s="140" t="str">
        <f>IFERROR(VLOOKUP(M5273,LISTS!G:H,2,FALSE),"0")</f>
        <v>0</v>
      </c>
      <c r="O5273" s="68" t="str">
        <f t="shared" si="262"/>
        <v/>
      </c>
      <c r="P5273" s="117" t="s">
        <v>2720</v>
      </c>
      <c r="Q5273" s="113" t="s">
        <v>2741</v>
      </c>
      <c r="R5273" s="113" t="s">
        <v>775</v>
      </c>
      <c r="S5273" s="113" t="s">
        <v>2742</v>
      </c>
      <c r="T5273" s="113" t="s">
        <v>775</v>
      </c>
    </row>
    <row r="5274" spans="1:20">
      <c r="A5274" t="str">
        <f>VLOOKUP(C5274,STYLES!$A$1:$R$2088,7,FALSE)</f>
        <v>Hats</v>
      </c>
      <c r="B5274" t="str">
        <f>VLOOKUP(C5274,STYLES!$1:$1048576,6,FALSE)</f>
        <v>UltraClub</v>
      </c>
      <c r="C5274" s="101" t="s">
        <v>2281</v>
      </c>
      <c r="E5274" t="str">
        <f>VLOOKUP(C5274,STYLES!$1:$1048576,12,FALSE)</f>
        <v>Youth Classic Cut Cotton Twill 5-Panel Cap</v>
      </c>
      <c r="F5274" s="113" t="s">
        <v>3346</v>
      </c>
      <c r="G5274" s="113" t="s">
        <v>2879</v>
      </c>
      <c r="H5274" s="113" t="str">
        <f>VLOOKUP(C5274,STYLES!$1:$1048576,9,FALSE)</f>
        <v>Active</v>
      </c>
      <c r="I5274" s="113" t="str">
        <f>VLOOKUP(C5274,STYLES!$1:$1048576,10,FALSE)</f>
        <v>Not Available</v>
      </c>
      <c r="J5274" s="113" t="s">
        <v>3038</v>
      </c>
      <c r="K5274" s="139">
        <f>IFERROR(VLOOKUP(J5274,LISTS!G:H,2,FALSE),"0")</f>
        <v>1</v>
      </c>
      <c r="L5274" s="68">
        <f t="shared" si="261"/>
        <v>1</v>
      </c>
      <c r="M5274" s="134" t="s">
        <v>775</v>
      </c>
      <c r="N5274" s="140" t="str">
        <f>IFERROR(VLOOKUP(M5274,LISTS!G:H,2,FALSE),"0")</f>
        <v>0</v>
      </c>
      <c r="O5274" s="68" t="str">
        <f t="shared" si="262"/>
        <v/>
      </c>
      <c r="P5274" s="117" t="s">
        <v>2720</v>
      </c>
      <c r="Q5274" s="113"/>
      <c r="R5274" s="113"/>
      <c r="S5274" s="113"/>
      <c r="T5274" s="113"/>
    </row>
    <row r="5275" spans="1:20">
      <c r="A5275" t="str">
        <f>VLOOKUP(C5275,STYLES!$A$1:$R$2088,7,FALSE)</f>
        <v>Hats</v>
      </c>
      <c r="B5275" t="str">
        <f>VLOOKUP(C5275,STYLES!$1:$1048576,6,FALSE)</f>
        <v>UltraClub</v>
      </c>
      <c r="C5275" s="101" t="s">
        <v>2281</v>
      </c>
      <c r="E5275" t="str">
        <f>VLOOKUP(C5275,STYLES!$1:$1048576,12,FALSE)</f>
        <v>Youth Classic Cut Cotton Twill 5-Panel Cap</v>
      </c>
      <c r="F5275" s="113" t="s">
        <v>2754</v>
      </c>
      <c r="G5275" s="113" t="s">
        <v>2755</v>
      </c>
      <c r="H5275" s="113" t="str">
        <f>VLOOKUP(C5275,STYLES!$1:$1048576,9,FALSE)</f>
        <v>Active</v>
      </c>
      <c r="I5275" s="113" t="str">
        <f>VLOOKUP(C5275,STYLES!$1:$1048576,10,FALSE)</f>
        <v>Not Available</v>
      </c>
      <c r="J5275" s="113" t="s">
        <v>3038</v>
      </c>
      <c r="K5275" s="139">
        <f>IFERROR(VLOOKUP(J5275,LISTS!G:H,2,FALSE),"0")</f>
        <v>1</v>
      </c>
      <c r="L5275" s="68">
        <f t="shared" si="261"/>
        <v>1</v>
      </c>
      <c r="M5275" s="134" t="s">
        <v>775</v>
      </c>
      <c r="N5275" s="140" t="str">
        <f>IFERROR(VLOOKUP(M5275,LISTS!G:H,2,FALSE),"0")</f>
        <v>0</v>
      </c>
      <c r="O5275" s="68" t="str">
        <f t="shared" si="262"/>
        <v/>
      </c>
      <c r="P5275" s="117" t="s">
        <v>2720</v>
      </c>
      <c r="Q5275" s="113" t="s">
        <v>3003</v>
      </c>
      <c r="R5275" s="113" t="s">
        <v>775</v>
      </c>
      <c r="S5275" s="113" t="s">
        <v>3004</v>
      </c>
      <c r="T5275" s="113" t="s">
        <v>775</v>
      </c>
    </row>
    <row r="5276" spans="1:20">
      <c r="A5276" t="str">
        <f>VLOOKUP(C5276,STYLES!$A$1:$R$2088,7,FALSE)</f>
        <v>Hats</v>
      </c>
      <c r="B5276" t="str">
        <f>VLOOKUP(C5276,STYLES!$1:$1048576,6,FALSE)</f>
        <v>UltraClub</v>
      </c>
      <c r="C5276" s="101" t="s">
        <v>2281</v>
      </c>
      <c r="E5276" t="str">
        <f>VLOOKUP(C5276,STYLES!$1:$1048576,12,FALSE)</f>
        <v>Youth Classic Cut Cotton Twill 5-Panel Cap</v>
      </c>
      <c r="F5276" s="113" t="s">
        <v>3816</v>
      </c>
      <c r="G5276" s="113" t="s">
        <v>2809</v>
      </c>
      <c r="H5276" s="113" t="str">
        <f>VLOOKUP(C5276,STYLES!$1:$1048576,9,FALSE)</f>
        <v>Active</v>
      </c>
      <c r="I5276" s="113" t="str">
        <f>VLOOKUP(C5276,STYLES!$1:$1048576,10,FALSE)</f>
        <v>Not Available</v>
      </c>
      <c r="J5276" s="113" t="s">
        <v>3038</v>
      </c>
      <c r="K5276" s="139">
        <f>IFERROR(VLOOKUP(J5276,LISTS!G:H,2,FALSE),"0")</f>
        <v>1</v>
      </c>
      <c r="L5276" s="68">
        <f t="shared" si="261"/>
        <v>1</v>
      </c>
      <c r="M5276" s="134" t="s">
        <v>775</v>
      </c>
      <c r="N5276" s="140" t="str">
        <f>IFERROR(VLOOKUP(M5276,LISTS!G:H,2,FALSE),"0")</f>
        <v>0</v>
      </c>
      <c r="O5276" s="68" t="str">
        <f t="shared" si="262"/>
        <v/>
      </c>
      <c r="P5276" s="117" t="s">
        <v>2720</v>
      </c>
      <c r="Q5276" s="113" t="s">
        <v>3751</v>
      </c>
      <c r="R5276" s="113" t="s">
        <v>775</v>
      </c>
      <c r="S5276" s="113" t="s">
        <v>3752</v>
      </c>
      <c r="T5276" s="113" t="s">
        <v>775</v>
      </c>
    </row>
    <row r="5277" spans="1:20">
      <c r="A5277" t="str">
        <f>VLOOKUP(C5277,STYLES!$A$1:$R$2088,7,FALSE)</f>
        <v>Hats</v>
      </c>
      <c r="B5277" t="str">
        <f>VLOOKUP(C5277,STYLES!$1:$1048576,6,FALSE)</f>
        <v>UltraClub</v>
      </c>
      <c r="C5277" s="101" t="s">
        <v>2281</v>
      </c>
      <c r="E5277" t="str">
        <f>VLOOKUP(C5277,STYLES!$1:$1048576,12,FALSE)</f>
        <v>Youth Classic Cut Cotton Twill 5-Panel Cap</v>
      </c>
      <c r="F5277" s="113" t="s">
        <v>2743</v>
      </c>
      <c r="G5277" s="113" t="s">
        <v>2743</v>
      </c>
      <c r="H5277" s="113" t="str">
        <f>VLOOKUP(C5277,STYLES!$1:$1048576,9,FALSE)</f>
        <v>Active</v>
      </c>
      <c r="I5277" s="113" t="str">
        <f>VLOOKUP(C5277,STYLES!$1:$1048576,10,FALSE)</f>
        <v>Not Available</v>
      </c>
      <c r="J5277" s="113" t="s">
        <v>3038</v>
      </c>
      <c r="K5277" s="139">
        <f>IFERROR(VLOOKUP(J5277,LISTS!G:H,2,FALSE),"0")</f>
        <v>1</v>
      </c>
      <c r="L5277" s="68">
        <f t="shared" si="261"/>
        <v>1</v>
      </c>
      <c r="M5277" s="134" t="s">
        <v>775</v>
      </c>
      <c r="N5277" s="140" t="str">
        <f>IFERROR(VLOOKUP(M5277,LISTS!G:H,2,FALSE),"0")</f>
        <v>0</v>
      </c>
      <c r="O5277" s="68" t="str">
        <f t="shared" si="262"/>
        <v/>
      </c>
      <c r="P5277" s="117" t="s">
        <v>2720</v>
      </c>
      <c r="Q5277" s="113"/>
      <c r="R5277" s="113"/>
      <c r="S5277" s="113"/>
      <c r="T5277" s="113"/>
    </row>
    <row r="5278" spans="1:20">
      <c r="C5278" s="101"/>
      <c r="F5278" s="113"/>
      <c r="G5278" s="113"/>
      <c r="H5278" s="113"/>
      <c r="I5278" s="113"/>
      <c r="J5278" s="113"/>
      <c r="K5278" s="139"/>
      <c r="L5278" s="81">
        <f>SUM(L5270:L5277)</f>
        <v>8</v>
      </c>
      <c r="M5278" s="134"/>
      <c r="N5278" s="140"/>
      <c r="O5278" s="81">
        <f>SUM(O5270:O5277)</f>
        <v>0</v>
      </c>
      <c r="Q5278" s="113"/>
      <c r="R5278" s="113"/>
      <c r="S5278" s="113"/>
      <c r="T5278" s="113"/>
    </row>
    <row r="5279" spans="1:20">
      <c r="A5279" t="str">
        <f>VLOOKUP(C5279,STYLES!$A$1:$R$2088,7,FALSE)</f>
        <v>Hats</v>
      </c>
      <c r="B5279" t="str">
        <f>VLOOKUP(C5279,STYLES!$1:$1048576,6,FALSE)</f>
        <v>UltraClub</v>
      </c>
      <c r="C5279" s="101">
        <v>8121</v>
      </c>
      <c r="E5279" t="str">
        <f>VLOOKUP(C5279,STYLES!$1:$1048576,12,FALSE)</f>
        <v>Adult Classic Cut Cotton Twill 6-Panel Cap</v>
      </c>
      <c r="F5279" s="113" t="s">
        <v>2718</v>
      </c>
      <c r="G5279" s="113" t="s">
        <v>2718</v>
      </c>
      <c r="H5279" s="113" t="str">
        <f>VLOOKUP(C5279,STYLES!$1:$1048576,9,FALSE)</f>
        <v>Active</v>
      </c>
      <c r="I5279" s="113" t="str">
        <f>VLOOKUP(C5279,STYLES!$1:$1048576,10,FALSE)</f>
        <v>Not Available</v>
      </c>
      <c r="J5279" s="113" t="s">
        <v>3038</v>
      </c>
      <c r="K5279" s="139">
        <f>IFERROR(VLOOKUP(J5279,LISTS!G:H,2,FALSE),"0")</f>
        <v>1</v>
      </c>
      <c r="L5279" s="68">
        <f t="shared" si="261"/>
        <v>1</v>
      </c>
      <c r="M5279" s="134" t="s">
        <v>775</v>
      </c>
      <c r="N5279" s="140" t="str">
        <f>IFERROR(VLOOKUP(M5279,LISTS!G:H,2,FALSE),"0")</f>
        <v>0</v>
      </c>
      <c r="O5279" s="68" t="str">
        <f t="shared" si="262"/>
        <v/>
      </c>
      <c r="P5279" s="117" t="s">
        <v>2720</v>
      </c>
      <c r="Q5279" s="113" t="s">
        <v>2850</v>
      </c>
      <c r="R5279" s="113" t="s">
        <v>775</v>
      </c>
      <c r="S5279" s="113" t="s">
        <v>2722</v>
      </c>
      <c r="T5279" s="113" t="s">
        <v>775</v>
      </c>
    </row>
    <row r="5280" spans="1:20">
      <c r="A5280" t="str">
        <f>VLOOKUP(C5280,STYLES!$A$1:$R$2088,7,FALSE)</f>
        <v>Hats</v>
      </c>
      <c r="B5280" t="str">
        <f>VLOOKUP(C5280,STYLES!$1:$1048576,6,FALSE)</f>
        <v>UltraClub</v>
      </c>
      <c r="C5280" s="101">
        <v>8121</v>
      </c>
      <c r="E5280" t="str">
        <f>VLOOKUP(C5280,STYLES!$1:$1048576,12,FALSE)</f>
        <v>Adult Classic Cut Cotton Twill 6-Panel Cap</v>
      </c>
      <c r="F5280" s="113" t="s">
        <v>2978</v>
      </c>
      <c r="G5280" s="113" t="s">
        <v>2763</v>
      </c>
      <c r="H5280" s="113" t="str">
        <f>VLOOKUP(C5280,STYLES!$1:$1048576,9,FALSE)</f>
        <v>Active</v>
      </c>
      <c r="I5280" s="113" t="str">
        <f>VLOOKUP(C5280,STYLES!$1:$1048576,10,FALSE)</f>
        <v>Not Available</v>
      </c>
      <c r="J5280" s="113" t="s">
        <v>3038</v>
      </c>
      <c r="K5280" s="139">
        <f>IFERROR(VLOOKUP(J5280,LISTS!G:H,2,FALSE),"0")</f>
        <v>1</v>
      </c>
      <c r="L5280" s="68">
        <f t="shared" si="261"/>
        <v>1</v>
      </c>
      <c r="M5280" s="134" t="s">
        <v>775</v>
      </c>
      <c r="N5280" s="140" t="str">
        <f>IFERROR(VLOOKUP(M5280,LISTS!G:H,2,FALSE),"0")</f>
        <v>0</v>
      </c>
      <c r="O5280" s="68" t="str">
        <f t="shared" si="262"/>
        <v/>
      </c>
      <c r="P5280" s="117" t="s">
        <v>2720</v>
      </c>
      <c r="Q5280" s="113" t="s">
        <v>3748</v>
      </c>
      <c r="R5280" s="113" t="s">
        <v>775</v>
      </c>
      <c r="S5280" s="113" t="s">
        <v>3749</v>
      </c>
      <c r="T5280" s="113" t="s">
        <v>775</v>
      </c>
    </row>
    <row r="5281" spans="1:20">
      <c r="A5281" t="str">
        <f>VLOOKUP(C5281,STYLES!$A$1:$R$2088,7,FALSE)</f>
        <v>Hats</v>
      </c>
      <c r="B5281" t="str">
        <f>VLOOKUP(C5281,STYLES!$1:$1048576,6,FALSE)</f>
        <v>UltraClub</v>
      </c>
      <c r="C5281" s="101">
        <v>8121</v>
      </c>
      <c r="E5281" t="str">
        <f>VLOOKUP(C5281,STYLES!$1:$1048576,12,FALSE)</f>
        <v>Adult Classic Cut Cotton Twill 6-Panel Cap</v>
      </c>
      <c r="F5281" s="113" t="s">
        <v>3768</v>
      </c>
      <c r="G5281" s="113" t="s">
        <v>2732</v>
      </c>
      <c r="H5281" s="113" t="str">
        <f>VLOOKUP(C5281,STYLES!$1:$1048576,9,FALSE)</f>
        <v>Active</v>
      </c>
      <c r="I5281" s="113" t="str">
        <f>VLOOKUP(C5281,STYLES!$1:$1048576,10,FALSE)</f>
        <v>Not Available</v>
      </c>
      <c r="J5281" s="113" t="s">
        <v>3038</v>
      </c>
      <c r="K5281" s="139">
        <f>IFERROR(VLOOKUP(J5281,LISTS!G:H,2,FALSE),"0")</f>
        <v>1</v>
      </c>
      <c r="L5281" s="68">
        <f t="shared" si="261"/>
        <v>1</v>
      </c>
      <c r="M5281" s="134" t="s">
        <v>775</v>
      </c>
      <c r="N5281" s="140" t="str">
        <f>IFERROR(VLOOKUP(M5281,LISTS!G:H,2,FALSE),"0")</f>
        <v>0</v>
      </c>
      <c r="O5281" s="68" t="str">
        <f t="shared" si="262"/>
        <v/>
      </c>
      <c r="P5281" s="117" t="s">
        <v>2720</v>
      </c>
      <c r="Q5281" s="113"/>
      <c r="R5281" s="113"/>
      <c r="S5281" s="113"/>
      <c r="T5281" s="113"/>
    </row>
    <row r="5282" spans="1:20">
      <c r="A5282" t="str">
        <f>VLOOKUP(C5282,STYLES!$A$1:$R$2088,7,FALSE)</f>
        <v>Hats</v>
      </c>
      <c r="B5282" t="str">
        <f>VLOOKUP(C5282,STYLES!$1:$1048576,6,FALSE)</f>
        <v>UltraClub</v>
      </c>
      <c r="C5282" s="101">
        <v>8121</v>
      </c>
      <c r="E5282" t="str">
        <f>VLOOKUP(C5282,STYLES!$1:$1048576,12,FALSE)</f>
        <v>Adult Classic Cut Cotton Twill 6-Panel Cap</v>
      </c>
      <c r="F5282" s="113" t="s">
        <v>3248</v>
      </c>
      <c r="G5282" s="113" t="s">
        <v>2991</v>
      </c>
      <c r="H5282" s="113" t="str">
        <f>VLOOKUP(C5282,STYLES!$1:$1048576,9,FALSE)</f>
        <v>Active</v>
      </c>
      <c r="I5282" s="113" t="str">
        <f>VLOOKUP(C5282,STYLES!$1:$1048576,10,FALSE)</f>
        <v>Not Available</v>
      </c>
      <c r="J5282" s="113" t="s">
        <v>3038</v>
      </c>
      <c r="K5282" s="139">
        <f>IFERROR(VLOOKUP(J5282,LISTS!G:H,2,FALSE),"0")</f>
        <v>1</v>
      </c>
      <c r="L5282" s="68">
        <f t="shared" si="261"/>
        <v>1</v>
      </c>
      <c r="M5282" s="134" t="s">
        <v>775</v>
      </c>
      <c r="N5282" s="140" t="str">
        <f>IFERROR(VLOOKUP(M5282,LISTS!G:H,2,FALSE),"0")</f>
        <v>0</v>
      </c>
      <c r="O5282" s="68" t="str">
        <f t="shared" si="262"/>
        <v/>
      </c>
      <c r="P5282" s="117" t="s">
        <v>2720</v>
      </c>
      <c r="Q5282" s="113"/>
      <c r="R5282" s="113"/>
      <c r="S5282" s="113"/>
      <c r="T5282" s="113"/>
    </row>
    <row r="5283" spans="1:20">
      <c r="A5283" t="str">
        <f>VLOOKUP(C5283,STYLES!$A$1:$R$2088,7,FALSE)</f>
        <v>Hats</v>
      </c>
      <c r="B5283" t="str">
        <f>VLOOKUP(C5283,STYLES!$1:$1048576,6,FALSE)</f>
        <v>UltraClub</v>
      </c>
      <c r="C5283" s="101">
        <v>8121</v>
      </c>
      <c r="E5283" t="str">
        <f>VLOOKUP(C5283,STYLES!$1:$1048576,12,FALSE)</f>
        <v>Adult Classic Cut Cotton Twill 6-Panel Cap</v>
      </c>
      <c r="F5283" s="113" t="s">
        <v>3791</v>
      </c>
      <c r="G5283" s="113" t="s">
        <v>2736</v>
      </c>
      <c r="H5283" s="113" t="str">
        <f>VLOOKUP(C5283,STYLES!$1:$1048576,9,FALSE)</f>
        <v>Active</v>
      </c>
      <c r="I5283" s="113" t="str">
        <f>VLOOKUP(C5283,STYLES!$1:$1048576,10,FALSE)</f>
        <v>Not Available</v>
      </c>
      <c r="J5283" s="113" t="s">
        <v>3038</v>
      </c>
      <c r="K5283" s="139">
        <f>IFERROR(VLOOKUP(J5283,LISTS!G:H,2,FALSE),"0")</f>
        <v>1</v>
      </c>
      <c r="L5283" s="68">
        <f t="shared" si="261"/>
        <v>1</v>
      </c>
      <c r="M5283" s="134" t="s">
        <v>775</v>
      </c>
      <c r="N5283" s="140" t="str">
        <f>IFERROR(VLOOKUP(M5283,LISTS!G:H,2,FALSE),"0")</f>
        <v>0</v>
      </c>
      <c r="O5283" s="68" t="str">
        <f t="shared" si="262"/>
        <v/>
      </c>
      <c r="P5283" s="117" t="s">
        <v>2720</v>
      </c>
      <c r="Q5283" s="113" t="s">
        <v>3356</v>
      </c>
      <c r="R5283" s="113" t="s">
        <v>775</v>
      </c>
      <c r="S5283" s="113" t="s">
        <v>3357</v>
      </c>
      <c r="T5283" s="113" t="s">
        <v>775</v>
      </c>
    </row>
    <row r="5284" spans="1:20">
      <c r="A5284" t="str">
        <f>VLOOKUP(C5284,STYLES!$A$1:$R$2088,7,FALSE)</f>
        <v>Hats</v>
      </c>
      <c r="B5284" t="str">
        <f>VLOOKUP(C5284,STYLES!$1:$1048576,6,FALSE)</f>
        <v>UltraClub</v>
      </c>
      <c r="C5284" s="101">
        <v>8121</v>
      </c>
      <c r="E5284" t="str">
        <f>VLOOKUP(C5284,STYLES!$1:$1048576,12,FALSE)</f>
        <v>Adult Classic Cut Cotton Twill 6-Panel Cap</v>
      </c>
      <c r="F5284" s="113" t="s">
        <v>3817</v>
      </c>
      <c r="G5284" s="113" t="s">
        <v>2747</v>
      </c>
      <c r="H5284" s="113" t="str">
        <f>VLOOKUP(C5284,STYLES!$1:$1048576,9,FALSE)</f>
        <v>Active</v>
      </c>
      <c r="I5284" s="113" t="str">
        <f>VLOOKUP(C5284,STYLES!$1:$1048576,10,FALSE)</f>
        <v>Not Available</v>
      </c>
      <c r="J5284" s="113" t="s">
        <v>3038</v>
      </c>
      <c r="K5284" s="139">
        <f>IFERROR(VLOOKUP(J5284,LISTS!G:H,2,FALSE),"0")</f>
        <v>1</v>
      </c>
      <c r="L5284" s="68">
        <f t="shared" si="261"/>
        <v>1</v>
      </c>
      <c r="M5284" s="134" t="s">
        <v>775</v>
      </c>
      <c r="N5284" s="140" t="str">
        <f>IFERROR(VLOOKUP(M5284,LISTS!G:H,2,FALSE),"0")</f>
        <v>0</v>
      </c>
      <c r="O5284" s="68" t="str">
        <f t="shared" si="262"/>
        <v/>
      </c>
      <c r="P5284" s="117" t="s">
        <v>2720</v>
      </c>
      <c r="Q5284" s="113"/>
      <c r="R5284" s="113"/>
      <c r="S5284" s="113"/>
      <c r="T5284" s="113"/>
    </row>
    <row r="5285" spans="1:20">
      <c r="A5285" t="str">
        <f>VLOOKUP(C5285,STYLES!$A$1:$R$2088,7,FALSE)</f>
        <v>Hats</v>
      </c>
      <c r="B5285" t="str">
        <f>VLOOKUP(C5285,STYLES!$1:$1048576,6,FALSE)</f>
        <v>UltraClub</v>
      </c>
      <c r="C5285" s="101">
        <v>8121</v>
      </c>
      <c r="E5285" t="str">
        <f>VLOOKUP(C5285,STYLES!$1:$1048576,12,FALSE)</f>
        <v>Adult Classic Cut Cotton Twill 6-Panel Cap</v>
      </c>
      <c r="F5285" s="113" t="s">
        <v>3814</v>
      </c>
      <c r="G5285" s="113" t="s">
        <v>2728</v>
      </c>
      <c r="H5285" s="113" t="str">
        <f>VLOOKUP(C5285,STYLES!$1:$1048576,9,FALSE)</f>
        <v>Active</v>
      </c>
      <c r="I5285" s="113" t="str">
        <f>VLOOKUP(C5285,STYLES!$1:$1048576,10,FALSE)</f>
        <v>Not Available</v>
      </c>
      <c r="J5285" s="113" t="s">
        <v>3038</v>
      </c>
      <c r="K5285" s="139">
        <f>IFERROR(VLOOKUP(J5285,LISTS!G:H,2,FALSE),"0")</f>
        <v>1</v>
      </c>
      <c r="L5285" s="68">
        <f t="shared" si="261"/>
        <v>1</v>
      </c>
      <c r="M5285" s="134" t="s">
        <v>775</v>
      </c>
      <c r="N5285" s="140" t="str">
        <f>IFERROR(VLOOKUP(M5285,LISTS!G:H,2,FALSE),"0")</f>
        <v>0</v>
      </c>
      <c r="O5285" s="68" t="str">
        <f t="shared" si="262"/>
        <v/>
      </c>
      <c r="P5285" s="117" t="s">
        <v>2720</v>
      </c>
      <c r="Q5285" s="113"/>
      <c r="R5285" s="113"/>
      <c r="S5285" s="113"/>
      <c r="T5285" s="113"/>
    </row>
    <row r="5286" spans="1:20">
      <c r="A5286" t="str">
        <f>VLOOKUP(C5286,STYLES!$A$1:$R$2088,7,FALSE)</f>
        <v>Hats</v>
      </c>
      <c r="B5286" t="str">
        <f>VLOOKUP(C5286,STYLES!$1:$1048576,6,FALSE)</f>
        <v>UltraClub</v>
      </c>
      <c r="C5286" s="101">
        <v>8121</v>
      </c>
      <c r="E5286" t="str">
        <f>VLOOKUP(C5286,STYLES!$1:$1048576,12,FALSE)</f>
        <v>Adult Classic Cut Cotton Twill 6-Panel Cap</v>
      </c>
      <c r="F5286" s="113" t="s">
        <v>2923</v>
      </c>
      <c r="G5286" s="113" t="s">
        <v>2813</v>
      </c>
      <c r="H5286" s="113" t="str">
        <f>VLOOKUP(C5286,STYLES!$1:$1048576,9,FALSE)</f>
        <v>Active</v>
      </c>
      <c r="I5286" s="113" t="str">
        <f>VLOOKUP(C5286,STYLES!$1:$1048576,10,FALSE)</f>
        <v>Not Available</v>
      </c>
      <c r="J5286" s="113" t="s">
        <v>3038</v>
      </c>
      <c r="K5286" s="139">
        <f>IFERROR(VLOOKUP(J5286,LISTS!G:H,2,FALSE),"0")</f>
        <v>1</v>
      </c>
      <c r="L5286" s="68">
        <f t="shared" si="261"/>
        <v>1</v>
      </c>
      <c r="M5286" s="134" t="s">
        <v>775</v>
      </c>
      <c r="N5286" s="140" t="str">
        <f>IFERROR(VLOOKUP(M5286,LISTS!G:H,2,FALSE),"0")</f>
        <v>0</v>
      </c>
      <c r="O5286" s="68" t="str">
        <f t="shared" si="262"/>
        <v/>
      </c>
      <c r="P5286" s="117" t="s">
        <v>2720</v>
      </c>
      <c r="Q5286" s="113"/>
      <c r="R5286" s="113"/>
      <c r="S5286" s="113"/>
      <c r="T5286" s="113"/>
    </row>
    <row r="5287" spans="1:20">
      <c r="A5287" t="str">
        <f>VLOOKUP(C5287,STYLES!$A$1:$R$2088,7,FALSE)</f>
        <v>Hats</v>
      </c>
      <c r="B5287" t="str">
        <f>VLOOKUP(C5287,STYLES!$1:$1048576,6,FALSE)</f>
        <v>UltraClub</v>
      </c>
      <c r="C5287" s="101">
        <v>8121</v>
      </c>
      <c r="E5287" t="str">
        <f>VLOOKUP(C5287,STYLES!$1:$1048576,12,FALSE)</f>
        <v>Adult Classic Cut Cotton Twill 6-Panel Cap</v>
      </c>
      <c r="F5287" s="113" t="s">
        <v>2907</v>
      </c>
      <c r="G5287" s="113" t="s">
        <v>2751</v>
      </c>
      <c r="H5287" s="113" t="str">
        <f>VLOOKUP(C5287,STYLES!$1:$1048576,9,FALSE)</f>
        <v>Active</v>
      </c>
      <c r="I5287" s="113" t="str">
        <f>VLOOKUP(C5287,STYLES!$1:$1048576,10,FALSE)</f>
        <v>Not Available</v>
      </c>
      <c r="J5287" s="113" t="s">
        <v>3038</v>
      </c>
      <c r="K5287" s="139">
        <f>IFERROR(VLOOKUP(J5287,LISTS!G:H,2,FALSE),"0")</f>
        <v>1</v>
      </c>
      <c r="L5287" s="68">
        <f t="shared" si="261"/>
        <v>1</v>
      </c>
      <c r="M5287" s="134" t="s">
        <v>775</v>
      </c>
      <c r="N5287" s="140" t="str">
        <f>IFERROR(VLOOKUP(M5287,LISTS!G:H,2,FALSE),"0")</f>
        <v>0</v>
      </c>
      <c r="O5287" s="68" t="str">
        <f t="shared" si="262"/>
        <v/>
      </c>
      <c r="P5287" s="117" t="s">
        <v>2720</v>
      </c>
      <c r="Q5287" s="113" t="s">
        <v>3794</v>
      </c>
      <c r="R5287" s="113" t="s">
        <v>775</v>
      </c>
      <c r="S5287" s="113" t="s">
        <v>3795</v>
      </c>
      <c r="T5287" s="113" t="s">
        <v>775</v>
      </c>
    </row>
    <row r="5288" spans="1:20">
      <c r="A5288" t="str">
        <f>VLOOKUP(C5288,STYLES!$A$1:$R$2088,7,FALSE)</f>
        <v>Hats</v>
      </c>
      <c r="B5288" t="str">
        <f>VLOOKUP(C5288,STYLES!$1:$1048576,6,FALSE)</f>
        <v>UltraClub</v>
      </c>
      <c r="C5288" s="101">
        <v>8121</v>
      </c>
      <c r="E5288" t="str">
        <f>VLOOKUP(C5288,STYLES!$1:$1048576,12,FALSE)</f>
        <v>Adult Classic Cut Cotton Twill 6-Panel Cap</v>
      </c>
      <c r="F5288" s="113" t="s">
        <v>3204</v>
      </c>
      <c r="G5288" s="113" t="s">
        <v>2724</v>
      </c>
      <c r="H5288" s="113" t="str">
        <f>VLOOKUP(C5288,STYLES!$1:$1048576,9,FALSE)</f>
        <v>Active</v>
      </c>
      <c r="I5288" s="113" t="str">
        <f>VLOOKUP(C5288,STYLES!$1:$1048576,10,FALSE)</f>
        <v>Not Available</v>
      </c>
      <c r="J5288" s="113" t="s">
        <v>3038</v>
      </c>
      <c r="K5288" s="139">
        <f>IFERROR(VLOOKUP(J5288,LISTS!G:H,2,FALSE),"0")</f>
        <v>1</v>
      </c>
      <c r="L5288" s="68">
        <f t="shared" si="261"/>
        <v>1</v>
      </c>
      <c r="M5288" s="134" t="s">
        <v>775</v>
      </c>
      <c r="N5288" s="140" t="str">
        <f>IFERROR(VLOOKUP(M5288,LISTS!G:H,2,FALSE),"0")</f>
        <v>0</v>
      </c>
      <c r="O5288" s="68" t="str">
        <f t="shared" si="262"/>
        <v/>
      </c>
      <c r="P5288" s="117" t="s">
        <v>2720</v>
      </c>
      <c r="Q5288" s="113" t="s">
        <v>2794</v>
      </c>
      <c r="R5288" s="113" t="s">
        <v>775</v>
      </c>
      <c r="S5288" s="113" t="s">
        <v>2795</v>
      </c>
      <c r="T5288" s="113" t="s">
        <v>775</v>
      </c>
    </row>
    <row r="5289" spans="1:20">
      <c r="A5289" t="str">
        <f>VLOOKUP(C5289,STYLES!$A$1:$R$2088,7,FALSE)</f>
        <v>Hats</v>
      </c>
      <c r="B5289" t="str">
        <f>VLOOKUP(C5289,STYLES!$1:$1048576,6,FALSE)</f>
        <v>UltraClub</v>
      </c>
      <c r="C5289" s="101">
        <v>8121</v>
      </c>
      <c r="E5289" t="str">
        <f>VLOOKUP(C5289,STYLES!$1:$1048576,12,FALSE)</f>
        <v>Adult Classic Cut Cotton Twill 6-Panel Cap</v>
      </c>
      <c r="F5289" s="113" t="s">
        <v>2739</v>
      </c>
      <c r="G5289" s="113" t="s">
        <v>2740</v>
      </c>
      <c r="H5289" s="113" t="str">
        <f>VLOOKUP(C5289,STYLES!$1:$1048576,9,FALSE)</f>
        <v>Active</v>
      </c>
      <c r="I5289" s="113" t="str">
        <f>VLOOKUP(C5289,STYLES!$1:$1048576,10,FALSE)</f>
        <v>Not Available</v>
      </c>
      <c r="J5289" s="113" t="s">
        <v>3038</v>
      </c>
      <c r="K5289" s="139">
        <f>IFERROR(VLOOKUP(J5289,LISTS!G:H,2,FALSE),"0")</f>
        <v>1</v>
      </c>
      <c r="L5289" s="68">
        <f t="shared" si="261"/>
        <v>1</v>
      </c>
      <c r="M5289" s="134" t="s">
        <v>775</v>
      </c>
      <c r="N5289" s="140" t="str">
        <f>IFERROR(VLOOKUP(M5289,LISTS!G:H,2,FALSE),"0")</f>
        <v>0</v>
      </c>
      <c r="O5289" s="68" t="str">
        <f t="shared" si="262"/>
        <v/>
      </c>
      <c r="P5289" s="117" t="s">
        <v>2720</v>
      </c>
      <c r="Q5289" s="113" t="s">
        <v>2741</v>
      </c>
      <c r="R5289" s="113" t="s">
        <v>775</v>
      </c>
      <c r="S5289" s="113" t="s">
        <v>2742</v>
      </c>
      <c r="T5289" s="113" t="s">
        <v>775</v>
      </c>
    </row>
    <row r="5290" spans="1:20">
      <c r="A5290" t="str">
        <f>VLOOKUP(C5290,STYLES!$A$1:$R$2088,7,FALSE)</f>
        <v>Hats</v>
      </c>
      <c r="B5290" t="str">
        <f>VLOOKUP(C5290,STYLES!$1:$1048576,6,FALSE)</f>
        <v>UltraClub</v>
      </c>
      <c r="C5290" s="101">
        <v>8121</v>
      </c>
      <c r="E5290" t="str">
        <f>VLOOKUP(C5290,STYLES!$1:$1048576,12,FALSE)</f>
        <v>Adult Classic Cut Cotton Twill 6-Panel Cap</v>
      </c>
      <c r="F5290" s="113" t="s">
        <v>3345</v>
      </c>
      <c r="G5290" s="113" t="s">
        <v>2797</v>
      </c>
      <c r="H5290" s="113" t="str">
        <f>VLOOKUP(C5290,STYLES!$1:$1048576,9,FALSE)</f>
        <v>Active</v>
      </c>
      <c r="I5290" s="113" t="str">
        <f>VLOOKUP(C5290,STYLES!$1:$1048576,10,FALSE)</f>
        <v>Not Available</v>
      </c>
      <c r="J5290" s="113" t="s">
        <v>3038</v>
      </c>
      <c r="K5290" s="139">
        <f>IFERROR(VLOOKUP(J5290,LISTS!G:H,2,FALSE),"0")</f>
        <v>1</v>
      </c>
      <c r="L5290" s="68">
        <f t="shared" si="261"/>
        <v>1</v>
      </c>
      <c r="M5290" s="134" t="s">
        <v>775</v>
      </c>
      <c r="N5290" s="140" t="str">
        <f>IFERROR(VLOOKUP(M5290,LISTS!G:H,2,FALSE),"0")</f>
        <v>0</v>
      </c>
      <c r="O5290" s="68" t="str">
        <f t="shared" si="262"/>
        <v/>
      </c>
      <c r="P5290" s="117" t="s">
        <v>2720</v>
      </c>
      <c r="Q5290" s="113"/>
      <c r="R5290" s="113"/>
      <c r="S5290" s="113"/>
      <c r="T5290" s="113"/>
    </row>
    <row r="5291" spans="1:20">
      <c r="A5291" t="str">
        <f>VLOOKUP(C5291,STYLES!$A$1:$R$2088,7,FALSE)</f>
        <v>Hats</v>
      </c>
      <c r="B5291" t="str">
        <f>VLOOKUP(C5291,STYLES!$1:$1048576,6,FALSE)</f>
        <v>UltraClub</v>
      </c>
      <c r="C5291" s="101">
        <v>8121</v>
      </c>
      <c r="E5291" t="str">
        <f>VLOOKUP(C5291,STYLES!$1:$1048576,12,FALSE)</f>
        <v>Adult Classic Cut Cotton Twill 6-Panel Cap</v>
      </c>
      <c r="F5291" s="113" t="s">
        <v>3346</v>
      </c>
      <c r="G5291" s="113" t="s">
        <v>2879</v>
      </c>
      <c r="H5291" s="113" t="str">
        <f>VLOOKUP(C5291,STYLES!$1:$1048576,9,FALSE)</f>
        <v>Active</v>
      </c>
      <c r="I5291" s="113" t="str">
        <f>VLOOKUP(C5291,STYLES!$1:$1048576,10,FALSE)</f>
        <v>Not Available</v>
      </c>
      <c r="J5291" s="113" t="s">
        <v>3038</v>
      </c>
      <c r="K5291" s="139">
        <f>IFERROR(VLOOKUP(J5291,LISTS!G:H,2,FALSE),"0")</f>
        <v>1</v>
      </c>
      <c r="L5291" s="68">
        <f t="shared" si="261"/>
        <v>1</v>
      </c>
      <c r="M5291" s="134" t="s">
        <v>775</v>
      </c>
      <c r="N5291" s="140" t="str">
        <f>IFERROR(VLOOKUP(M5291,LISTS!G:H,2,FALSE),"0")</f>
        <v>0</v>
      </c>
      <c r="O5291" s="68" t="str">
        <f t="shared" si="262"/>
        <v/>
      </c>
      <c r="P5291" s="117" t="s">
        <v>2720</v>
      </c>
      <c r="Q5291" s="113"/>
      <c r="R5291" s="113"/>
      <c r="S5291" s="113"/>
      <c r="T5291" s="113"/>
    </row>
    <row r="5292" spans="1:20">
      <c r="A5292" t="str">
        <f>VLOOKUP(C5292,STYLES!$A$1:$R$2088,7,FALSE)</f>
        <v>Hats</v>
      </c>
      <c r="B5292" t="str">
        <f>VLOOKUP(C5292,STYLES!$1:$1048576,6,FALSE)</f>
        <v>UltraClub</v>
      </c>
      <c r="C5292" s="101">
        <v>8121</v>
      </c>
      <c r="E5292" t="str">
        <f>VLOOKUP(C5292,STYLES!$1:$1048576,12,FALSE)</f>
        <v>Adult Classic Cut Cotton Twill 6-Panel Cap</v>
      </c>
      <c r="F5292" s="113" t="s">
        <v>2754</v>
      </c>
      <c r="G5292" s="113" t="s">
        <v>2755</v>
      </c>
      <c r="H5292" s="113" t="str">
        <f>VLOOKUP(C5292,STYLES!$1:$1048576,9,FALSE)</f>
        <v>Active</v>
      </c>
      <c r="I5292" s="113" t="str">
        <f>VLOOKUP(C5292,STYLES!$1:$1048576,10,FALSE)</f>
        <v>Not Available</v>
      </c>
      <c r="J5292" s="113" t="s">
        <v>3038</v>
      </c>
      <c r="K5292" s="139">
        <f>IFERROR(VLOOKUP(J5292,LISTS!G:H,2,FALSE),"0")</f>
        <v>1</v>
      </c>
      <c r="L5292" s="68">
        <f t="shared" si="261"/>
        <v>1</v>
      </c>
      <c r="M5292" s="134" t="s">
        <v>775</v>
      </c>
      <c r="N5292" s="140" t="str">
        <f>IFERROR(VLOOKUP(M5292,LISTS!G:H,2,FALSE),"0")</f>
        <v>0</v>
      </c>
      <c r="O5292" s="68" t="str">
        <f t="shared" si="262"/>
        <v/>
      </c>
      <c r="P5292" s="117" t="s">
        <v>2720</v>
      </c>
      <c r="Q5292" s="113" t="s">
        <v>3003</v>
      </c>
      <c r="R5292" s="113" t="s">
        <v>775</v>
      </c>
      <c r="S5292" s="113" t="s">
        <v>3004</v>
      </c>
      <c r="T5292" s="113" t="s">
        <v>775</v>
      </c>
    </row>
    <row r="5293" spans="1:20">
      <c r="A5293" t="str">
        <f>VLOOKUP(C5293,STYLES!$A$1:$R$2088,7,FALSE)</f>
        <v>Hats</v>
      </c>
      <c r="B5293" t="str">
        <f>VLOOKUP(C5293,STYLES!$1:$1048576,6,FALSE)</f>
        <v>UltraClub</v>
      </c>
      <c r="C5293" s="101">
        <v>8121</v>
      </c>
      <c r="E5293" t="str">
        <f>VLOOKUP(C5293,STYLES!$1:$1048576,12,FALSE)</f>
        <v>Adult Classic Cut Cotton Twill 6-Panel Cap</v>
      </c>
      <c r="F5293" s="113" t="s">
        <v>3750</v>
      </c>
      <c r="G5293" s="113" t="s">
        <v>2809</v>
      </c>
      <c r="H5293" s="113" t="str">
        <f>VLOOKUP(C5293,STYLES!$1:$1048576,9,FALSE)</f>
        <v>Active</v>
      </c>
      <c r="I5293" s="113" t="str">
        <f>VLOOKUP(C5293,STYLES!$1:$1048576,10,FALSE)</f>
        <v>Not Available</v>
      </c>
      <c r="J5293" s="113" t="s">
        <v>3038</v>
      </c>
      <c r="K5293" s="139">
        <f>IFERROR(VLOOKUP(J5293,LISTS!G:H,2,FALSE),"0")</f>
        <v>1</v>
      </c>
      <c r="L5293" s="68">
        <f t="shared" si="261"/>
        <v>1</v>
      </c>
      <c r="M5293" s="134" t="s">
        <v>775</v>
      </c>
      <c r="N5293" s="140" t="str">
        <f>IFERROR(VLOOKUP(M5293,LISTS!G:H,2,FALSE),"0")</f>
        <v>0</v>
      </c>
      <c r="O5293" s="68" t="str">
        <f t="shared" si="262"/>
        <v/>
      </c>
      <c r="P5293" s="117" t="s">
        <v>2720</v>
      </c>
      <c r="Q5293" s="113" t="s">
        <v>3751</v>
      </c>
      <c r="R5293" s="113" t="s">
        <v>775</v>
      </c>
      <c r="S5293" s="113" t="s">
        <v>3752</v>
      </c>
      <c r="T5293" s="113" t="s">
        <v>775</v>
      </c>
    </row>
    <row r="5294" spans="1:20">
      <c r="A5294" t="str">
        <f>VLOOKUP(C5294,STYLES!$A$1:$R$2088,7,FALSE)</f>
        <v>Hats</v>
      </c>
      <c r="B5294" t="str">
        <f>VLOOKUP(C5294,STYLES!$1:$1048576,6,FALSE)</f>
        <v>UltraClub</v>
      </c>
      <c r="C5294" s="101">
        <v>8121</v>
      </c>
      <c r="E5294" t="str">
        <f>VLOOKUP(C5294,STYLES!$1:$1048576,12,FALSE)</f>
        <v>Adult Classic Cut Cotton Twill 6-Panel Cap</v>
      </c>
      <c r="F5294" s="113" t="s">
        <v>2743</v>
      </c>
      <c r="G5294" s="113" t="s">
        <v>2743</v>
      </c>
      <c r="H5294" s="113" t="str">
        <f>VLOOKUP(C5294,STYLES!$1:$1048576,9,FALSE)</f>
        <v>Active</v>
      </c>
      <c r="I5294" s="113" t="str">
        <f>VLOOKUP(C5294,STYLES!$1:$1048576,10,FALSE)</f>
        <v>Not Available</v>
      </c>
      <c r="J5294" s="113" t="s">
        <v>3038</v>
      </c>
      <c r="K5294" s="139">
        <f>IFERROR(VLOOKUP(J5294,LISTS!G:H,2,FALSE),"0")</f>
        <v>1</v>
      </c>
      <c r="L5294" s="68">
        <f t="shared" si="261"/>
        <v>1</v>
      </c>
      <c r="M5294" s="134" t="s">
        <v>775</v>
      </c>
      <c r="N5294" s="140" t="str">
        <f>IFERROR(VLOOKUP(M5294,LISTS!G:H,2,FALSE),"0")</f>
        <v>0</v>
      </c>
      <c r="O5294" s="68" t="str">
        <f t="shared" si="262"/>
        <v/>
      </c>
      <c r="P5294" s="117" t="s">
        <v>2720</v>
      </c>
      <c r="Q5294" s="113"/>
      <c r="R5294" s="113"/>
      <c r="S5294" s="113"/>
      <c r="T5294" s="113"/>
    </row>
    <row r="5295" spans="1:20">
      <c r="C5295" s="101"/>
      <c r="F5295" s="113"/>
      <c r="G5295" s="113"/>
      <c r="H5295" s="113"/>
      <c r="I5295" s="113"/>
      <c r="J5295" s="113"/>
      <c r="K5295" s="139"/>
      <c r="L5295" s="81">
        <f>SUM(L5279:L5294)</f>
        <v>16</v>
      </c>
      <c r="M5295" s="134"/>
      <c r="N5295" s="140"/>
      <c r="O5295" s="81">
        <f>SUM(O5279:O5294)</f>
        <v>0</v>
      </c>
      <c r="Q5295" s="113"/>
      <c r="R5295" s="113"/>
      <c r="S5295" s="113"/>
      <c r="T5295" s="113"/>
    </row>
    <row r="5296" spans="1:20">
      <c r="A5296" t="str">
        <f>VLOOKUP(C5296,STYLES!$A$1:$R$2088,7,FALSE)</f>
        <v>Hats</v>
      </c>
      <c r="B5296" t="str">
        <f>VLOOKUP(C5296,STYLES!$1:$1048576,6,FALSE)</f>
        <v>UltraClub</v>
      </c>
      <c r="C5296" s="101">
        <v>8122</v>
      </c>
      <c r="E5296" t="str">
        <f>VLOOKUP(C5296,STYLES!$1:$1048576,12,FALSE)</f>
        <v>Youth Classic Cut Cotton Twill 6-Panel Cap</v>
      </c>
      <c r="F5296" s="113" t="s">
        <v>2718</v>
      </c>
      <c r="G5296" s="113" t="s">
        <v>2718</v>
      </c>
      <c r="H5296" s="113" t="str">
        <f>VLOOKUP(C5296,STYLES!$1:$1048576,9,FALSE)</f>
        <v>Active</v>
      </c>
      <c r="I5296" s="113" t="str">
        <f>VLOOKUP(C5296,STYLES!$1:$1048576,10,FALSE)</f>
        <v>Not Available</v>
      </c>
      <c r="J5296" s="113" t="s">
        <v>3038</v>
      </c>
      <c r="K5296" s="139">
        <f>IFERROR(VLOOKUP(J5296,LISTS!G:H,2,FALSE),"0")</f>
        <v>1</v>
      </c>
      <c r="L5296" s="68">
        <f t="shared" si="261"/>
        <v>1</v>
      </c>
      <c r="M5296" s="134" t="s">
        <v>775</v>
      </c>
      <c r="N5296" s="140" t="str">
        <f>IFERROR(VLOOKUP(M5296,LISTS!G:H,2,FALSE),"0")</f>
        <v>0</v>
      </c>
      <c r="O5296" s="68" t="str">
        <f t="shared" si="262"/>
        <v/>
      </c>
      <c r="P5296" s="117" t="s">
        <v>2720</v>
      </c>
      <c r="Q5296" s="113" t="s">
        <v>2850</v>
      </c>
      <c r="R5296" s="113" t="s">
        <v>775</v>
      </c>
      <c r="S5296" s="113" t="s">
        <v>2722</v>
      </c>
      <c r="T5296" s="113" t="s">
        <v>775</v>
      </c>
    </row>
    <row r="5297" spans="1:20">
      <c r="A5297" t="str">
        <f>VLOOKUP(C5297,STYLES!$A$1:$R$2088,7,FALSE)</f>
        <v>Hats</v>
      </c>
      <c r="B5297" t="str">
        <f>VLOOKUP(C5297,STYLES!$1:$1048576,6,FALSE)</f>
        <v>UltraClub</v>
      </c>
      <c r="C5297" s="101">
        <v>8122</v>
      </c>
      <c r="E5297" t="str">
        <f>VLOOKUP(C5297,STYLES!$1:$1048576,12,FALSE)</f>
        <v>Youth Classic Cut Cotton Twill 6-Panel Cap</v>
      </c>
      <c r="F5297" s="113" t="s">
        <v>2978</v>
      </c>
      <c r="G5297" s="113" t="s">
        <v>2763</v>
      </c>
      <c r="H5297" s="113" t="str">
        <f>VLOOKUP(C5297,STYLES!$1:$1048576,9,FALSE)</f>
        <v>Active</v>
      </c>
      <c r="I5297" s="113" t="str">
        <f>VLOOKUP(C5297,STYLES!$1:$1048576,10,FALSE)</f>
        <v>Not Available</v>
      </c>
      <c r="J5297" s="113" t="s">
        <v>3038</v>
      </c>
      <c r="K5297" s="139">
        <f>IFERROR(VLOOKUP(J5297,LISTS!G:H,2,FALSE),"0")</f>
        <v>1</v>
      </c>
      <c r="L5297" s="68">
        <f t="shared" si="261"/>
        <v>1</v>
      </c>
      <c r="M5297" s="134" t="s">
        <v>775</v>
      </c>
      <c r="N5297" s="140" t="str">
        <f>IFERROR(VLOOKUP(M5297,LISTS!G:H,2,FALSE),"0")</f>
        <v>0</v>
      </c>
      <c r="O5297" s="68" t="str">
        <f t="shared" si="262"/>
        <v/>
      </c>
      <c r="P5297" s="117" t="s">
        <v>2720</v>
      </c>
      <c r="Q5297" s="113" t="s">
        <v>3748</v>
      </c>
      <c r="R5297" s="113" t="s">
        <v>775</v>
      </c>
      <c r="S5297" s="113" t="s">
        <v>3749</v>
      </c>
      <c r="T5297" s="113" t="s">
        <v>775</v>
      </c>
    </row>
    <row r="5298" spans="1:20">
      <c r="A5298" t="str">
        <f>VLOOKUP(C5298,STYLES!$A$1:$R$2088,7,FALSE)</f>
        <v>Hats</v>
      </c>
      <c r="B5298" t="str">
        <f>VLOOKUP(C5298,STYLES!$1:$1048576,6,FALSE)</f>
        <v>UltraClub</v>
      </c>
      <c r="C5298" s="101">
        <v>8122</v>
      </c>
      <c r="E5298" t="str">
        <f>VLOOKUP(C5298,STYLES!$1:$1048576,12,FALSE)</f>
        <v>Youth Classic Cut Cotton Twill 6-Panel Cap</v>
      </c>
      <c r="F5298" s="113" t="s">
        <v>3768</v>
      </c>
      <c r="G5298" s="113" t="s">
        <v>2732</v>
      </c>
      <c r="H5298" s="113" t="str">
        <f>VLOOKUP(C5298,STYLES!$1:$1048576,9,FALSE)</f>
        <v>Active</v>
      </c>
      <c r="I5298" s="113" t="str">
        <f>VLOOKUP(C5298,STYLES!$1:$1048576,10,FALSE)</f>
        <v>Not Available</v>
      </c>
      <c r="J5298" s="113" t="s">
        <v>3038</v>
      </c>
      <c r="K5298" s="139">
        <f>IFERROR(VLOOKUP(J5298,LISTS!G:H,2,FALSE),"0")</f>
        <v>1</v>
      </c>
      <c r="L5298" s="68">
        <f t="shared" si="261"/>
        <v>1</v>
      </c>
      <c r="M5298" s="134" t="s">
        <v>775</v>
      </c>
      <c r="N5298" s="140" t="str">
        <f>IFERROR(VLOOKUP(M5298,LISTS!G:H,2,FALSE),"0")</f>
        <v>0</v>
      </c>
      <c r="O5298" s="68" t="str">
        <f t="shared" si="262"/>
        <v/>
      </c>
      <c r="P5298" s="117" t="s">
        <v>2720</v>
      </c>
      <c r="Q5298" s="113"/>
      <c r="R5298" s="113"/>
      <c r="S5298" s="113"/>
      <c r="T5298" s="113"/>
    </row>
    <row r="5299" spans="1:20">
      <c r="A5299" t="str">
        <f>VLOOKUP(C5299,STYLES!$A$1:$R$2088,7,FALSE)</f>
        <v>Hats</v>
      </c>
      <c r="B5299" t="str">
        <f>VLOOKUP(C5299,STYLES!$1:$1048576,6,FALSE)</f>
        <v>UltraClub</v>
      </c>
      <c r="C5299" s="101">
        <v>8122</v>
      </c>
      <c r="E5299" t="str">
        <f>VLOOKUP(C5299,STYLES!$1:$1048576,12,FALSE)</f>
        <v>Youth Classic Cut Cotton Twill 6-Panel Cap</v>
      </c>
      <c r="F5299" s="113" t="s">
        <v>3817</v>
      </c>
      <c r="G5299" s="113" t="s">
        <v>2747</v>
      </c>
      <c r="H5299" s="113" t="str">
        <f>VLOOKUP(C5299,STYLES!$1:$1048576,9,FALSE)</f>
        <v>Active</v>
      </c>
      <c r="I5299" s="113" t="str">
        <f>VLOOKUP(C5299,STYLES!$1:$1048576,10,FALSE)</f>
        <v>Not Available</v>
      </c>
      <c r="J5299" s="113" t="s">
        <v>3038</v>
      </c>
      <c r="K5299" s="139">
        <f>IFERROR(VLOOKUP(J5299,LISTS!G:H,2,FALSE),"0")</f>
        <v>1</v>
      </c>
      <c r="L5299" s="68">
        <f t="shared" si="261"/>
        <v>1</v>
      </c>
      <c r="M5299" s="134" t="s">
        <v>775</v>
      </c>
      <c r="N5299" s="140" t="str">
        <f>IFERROR(VLOOKUP(M5299,LISTS!G:H,2,FALSE),"0")</f>
        <v>0</v>
      </c>
      <c r="O5299" s="68" t="str">
        <f t="shared" si="262"/>
        <v/>
      </c>
      <c r="P5299" s="117" t="s">
        <v>2720</v>
      </c>
      <c r="Q5299" s="113"/>
      <c r="R5299" s="113"/>
      <c r="S5299" s="113"/>
      <c r="T5299" s="113"/>
    </row>
    <row r="5300" spans="1:20">
      <c r="A5300" t="str">
        <f>VLOOKUP(C5300,STYLES!$A$1:$R$2088,7,FALSE)</f>
        <v>Hats</v>
      </c>
      <c r="B5300" t="str">
        <f>VLOOKUP(C5300,STYLES!$1:$1048576,6,FALSE)</f>
        <v>UltraClub</v>
      </c>
      <c r="C5300" s="101">
        <v>8122</v>
      </c>
      <c r="E5300" t="str">
        <f>VLOOKUP(C5300,STYLES!$1:$1048576,12,FALSE)</f>
        <v>Youth Classic Cut Cotton Twill 6-Panel Cap</v>
      </c>
      <c r="F5300" s="113" t="s">
        <v>3814</v>
      </c>
      <c r="G5300" s="113" t="s">
        <v>2728</v>
      </c>
      <c r="H5300" s="113" t="str">
        <f>VLOOKUP(C5300,STYLES!$1:$1048576,9,FALSE)</f>
        <v>Active</v>
      </c>
      <c r="I5300" s="113" t="str">
        <f>VLOOKUP(C5300,STYLES!$1:$1048576,10,FALSE)</f>
        <v>Not Available</v>
      </c>
      <c r="J5300" s="113" t="s">
        <v>3038</v>
      </c>
      <c r="K5300" s="139">
        <f>IFERROR(VLOOKUP(J5300,LISTS!G:H,2,FALSE),"0")</f>
        <v>1</v>
      </c>
      <c r="L5300" s="68">
        <f t="shared" si="261"/>
        <v>1</v>
      </c>
      <c r="M5300" s="134" t="s">
        <v>775</v>
      </c>
      <c r="N5300" s="140" t="str">
        <f>IFERROR(VLOOKUP(M5300,LISTS!G:H,2,FALSE),"0")</f>
        <v>0</v>
      </c>
      <c r="O5300" s="68" t="str">
        <f t="shared" si="262"/>
        <v/>
      </c>
      <c r="P5300" s="117" t="s">
        <v>2720</v>
      </c>
      <c r="Q5300" s="113"/>
      <c r="R5300" s="113"/>
      <c r="S5300" s="113"/>
      <c r="T5300" s="113"/>
    </row>
    <row r="5301" spans="1:20">
      <c r="A5301" t="str">
        <f>VLOOKUP(C5301,STYLES!$A$1:$R$2088,7,FALSE)</f>
        <v>Hats</v>
      </c>
      <c r="B5301" t="str">
        <f>VLOOKUP(C5301,STYLES!$1:$1048576,6,FALSE)</f>
        <v>UltraClub</v>
      </c>
      <c r="C5301" s="101">
        <v>8122</v>
      </c>
      <c r="E5301" t="str">
        <f>VLOOKUP(C5301,STYLES!$1:$1048576,12,FALSE)</f>
        <v>Youth Classic Cut Cotton Twill 6-Panel Cap</v>
      </c>
      <c r="F5301" s="113" t="s">
        <v>2907</v>
      </c>
      <c r="G5301" s="113" t="s">
        <v>2751</v>
      </c>
      <c r="H5301" s="113" t="str">
        <f>VLOOKUP(C5301,STYLES!$1:$1048576,9,FALSE)</f>
        <v>Active</v>
      </c>
      <c r="I5301" s="113" t="str">
        <f>VLOOKUP(C5301,STYLES!$1:$1048576,10,FALSE)</f>
        <v>Not Available</v>
      </c>
      <c r="J5301" s="113" t="s">
        <v>3038</v>
      </c>
      <c r="K5301" s="139">
        <f>IFERROR(VLOOKUP(J5301,LISTS!G:H,2,FALSE),"0")</f>
        <v>1</v>
      </c>
      <c r="L5301" s="68">
        <f t="shared" ref="L5301:L5369" si="263">IF(OR(H5301="ACTIVE",H5301="NEW",H5301="DNR",H5301="Pre-Closeout"),K5301,"")</f>
        <v>1</v>
      </c>
      <c r="M5301" s="134" t="s">
        <v>775</v>
      </c>
      <c r="N5301" s="140" t="str">
        <f>IFERROR(VLOOKUP(M5301,LISTS!G:H,2,FALSE),"0")</f>
        <v>0</v>
      </c>
      <c r="O5301" s="68" t="str">
        <f t="shared" ref="O5301:O5365" si="264">IF(OR(I5301="ACTIVE",I5301="NEW",I5301="DNR",I5301="Pre-Closeout"),N5301,"")</f>
        <v/>
      </c>
      <c r="P5301" s="117" t="s">
        <v>2720</v>
      </c>
      <c r="Q5301" s="113"/>
      <c r="R5301" s="113"/>
      <c r="S5301" s="113"/>
      <c r="T5301" s="113"/>
    </row>
    <row r="5302" spans="1:20">
      <c r="A5302" t="str">
        <f>VLOOKUP(C5302,STYLES!$A$1:$R$2088,7,FALSE)</f>
        <v>Hats</v>
      </c>
      <c r="B5302" t="str">
        <f>VLOOKUP(C5302,STYLES!$1:$1048576,6,FALSE)</f>
        <v>UltraClub</v>
      </c>
      <c r="C5302" s="101">
        <v>8122</v>
      </c>
      <c r="E5302" t="str">
        <f>VLOOKUP(C5302,STYLES!$1:$1048576,12,FALSE)</f>
        <v>Youth Classic Cut Cotton Twill 6-Panel Cap</v>
      </c>
      <c r="F5302" s="113" t="s">
        <v>3204</v>
      </c>
      <c r="G5302" s="113" t="s">
        <v>2724</v>
      </c>
      <c r="H5302" s="113" t="str">
        <f>VLOOKUP(C5302,STYLES!$1:$1048576,9,FALSE)</f>
        <v>Active</v>
      </c>
      <c r="I5302" s="113" t="str">
        <f>VLOOKUP(C5302,STYLES!$1:$1048576,10,FALSE)</f>
        <v>Not Available</v>
      </c>
      <c r="J5302" s="113" t="s">
        <v>3038</v>
      </c>
      <c r="K5302" s="139">
        <f>IFERROR(VLOOKUP(J5302,LISTS!G:H,2,FALSE),"0")</f>
        <v>1</v>
      </c>
      <c r="L5302" s="68">
        <f t="shared" si="263"/>
        <v>1</v>
      </c>
      <c r="M5302" s="134" t="s">
        <v>775</v>
      </c>
      <c r="N5302" s="140" t="str">
        <f>IFERROR(VLOOKUP(M5302,LISTS!G:H,2,FALSE),"0")</f>
        <v>0</v>
      </c>
      <c r="O5302" s="68" t="str">
        <f t="shared" si="264"/>
        <v/>
      </c>
      <c r="P5302" s="117" t="s">
        <v>2720</v>
      </c>
      <c r="Q5302" s="113" t="s">
        <v>2794</v>
      </c>
      <c r="R5302" s="113" t="s">
        <v>775</v>
      </c>
      <c r="S5302" s="113" t="s">
        <v>2795</v>
      </c>
      <c r="T5302" s="113" t="s">
        <v>775</v>
      </c>
    </row>
    <row r="5303" spans="1:20">
      <c r="A5303" t="str">
        <f>VLOOKUP(C5303,STYLES!$A$1:$R$2088,7,FALSE)</f>
        <v>Hats</v>
      </c>
      <c r="B5303" t="str">
        <f>VLOOKUP(C5303,STYLES!$1:$1048576,6,FALSE)</f>
        <v>UltraClub</v>
      </c>
      <c r="C5303" s="101">
        <v>8122</v>
      </c>
      <c r="E5303" t="str">
        <f>VLOOKUP(C5303,STYLES!$1:$1048576,12,FALSE)</f>
        <v>Youth Classic Cut Cotton Twill 6-Panel Cap</v>
      </c>
      <c r="F5303" s="113" t="s">
        <v>2739</v>
      </c>
      <c r="G5303" s="113" t="s">
        <v>2740</v>
      </c>
      <c r="H5303" s="113" t="str">
        <f>VLOOKUP(C5303,STYLES!$1:$1048576,9,FALSE)</f>
        <v>Active</v>
      </c>
      <c r="I5303" s="113" t="str">
        <f>VLOOKUP(C5303,STYLES!$1:$1048576,10,FALSE)</f>
        <v>Not Available</v>
      </c>
      <c r="J5303" s="113" t="s">
        <v>3038</v>
      </c>
      <c r="K5303" s="139">
        <f>IFERROR(VLOOKUP(J5303,LISTS!G:H,2,FALSE),"0")</f>
        <v>1</v>
      </c>
      <c r="L5303" s="68">
        <f t="shared" si="263"/>
        <v>1</v>
      </c>
      <c r="M5303" s="134" t="s">
        <v>775</v>
      </c>
      <c r="N5303" s="140" t="str">
        <f>IFERROR(VLOOKUP(M5303,LISTS!G:H,2,FALSE),"0")</f>
        <v>0</v>
      </c>
      <c r="O5303" s="68" t="str">
        <f t="shared" si="264"/>
        <v/>
      </c>
      <c r="P5303" s="117" t="s">
        <v>2720</v>
      </c>
      <c r="Q5303" s="113" t="s">
        <v>2741</v>
      </c>
      <c r="R5303" s="113" t="s">
        <v>775</v>
      </c>
      <c r="S5303" s="113" t="s">
        <v>2742</v>
      </c>
      <c r="T5303" s="113" t="s">
        <v>775</v>
      </c>
    </row>
    <row r="5304" spans="1:20">
      <c r="A5304" t="str">
        <f>VLOOKUP(C5304,STYLES!$A$1:$R$2088,7,FALSE)</f>
        <v>Hats</v>
      </c>
      <c r="B5304" t="str">
        <f>VLOOKUP(C5304,STYLES!$1:$1048576,6,FALSE)</f>
        <v>UltraClub</v>
      </c>
      <c r="C5304" s="101">
        <v>8122</v>
      </c>
      <c r="E5304" t="str">
        <f>VLOOKUP(C5304,STYLES!$1:$1048576,12,FALSE)</f>
        <v>Youth Classic Cut Cotton Twill 6-Panel Cap</v>
      </c>
      <c r="F5304" s="113" t="s">
        <v>3346</v>
      </c>
      <c r="G5304" s="113" t="s">
        <v>2879</v>
      </c>
      <c r="H5304" s="113" t="str">
        <f>VLOOKUP(C5304,STYLES!$1:$1048576,9,FALSE)</f>
        <v>Active</v>
      </c>
      <c r="I5304" s="113" t="str">
        <f>VLOOKUP(C5304,STYLES!$1:$1048576,10,FALSE)</f>
        <v>Not Available</v>
      </c>
      <c r="J5304" s="113" t="s">
        <v>3038</v>
      </c>
      <c r="K5304" s="139">
        <f>IFERROR(VLOOKUP(J5304,LISTS!G:H,2,FALSE),"0")</f>
        <v>1</v>
      </c>
      <c r="L5304" s="68">
        <f t="shared" si="263"/>
        <v>1</v>
      </c>
      <c r="M5304" s="134" t="s">
        <v>775</v>
      </c>
      <c r="N5304" s="140" t="str">
        <f>IFERROR(VLOOKUP(M5304,LISTS!G:H,2,FALSE),"0")</f>
        <v>0</v>
      </c>
      <c r="O5304" s="68" t="str">
        <f t="shared" si="264"/>
        <v/>
      </c>
      <c r="P5304" s="117" t="s">
        <v>2720</v>
      </c>
      <c r="Q5304" s="113"/>
      <c r="R5304" s="113"/>
      <c r="S5304" s="113"/>
      <c r="T5304" s="113"/>
    </row>
    <row r="5305" spans="1:20">
      <c r="A5305" t="str">
        <f>VLOOKUP(C5305,STYLES!$A$1:$R$2088,7,FALSE)</f>
        <v>Hats</v>
      </c>
      <c r="B5305" t="str">
        <f>VLOOKUP(C5305,STYLES!$1:$1048576,6,FALSE)</f>
        <v>UltraClub</v>
      </c>
      <c r="C5305" s="101">
        <v>8122</v>
      </c>
      <c r="E5305" t="str">
        <f>VLOOKUP(C5305,STYLES!$1:$1048576,12,FALSE)</f>
        <v>Youth Classic Cut Cotton Twill 6-Panel Cap</v>
      </c>
      <c r="F5305" s="113" t="s">
        <v>2754</v>
      </c>
      <c r="G5305" s="113" t="s">
        <v>2755</v>
      </c>
      <c r="H5305" s="113" t="str">
        <f>VLOOKUP(C5305,STYLES!$1:$1048576,9,FALSE)</f>
        <v>Active</v>
      </c>
      <c r="I5305" s="113" t="str">
        <f>VLOOKUP(C5305,STYLES!$1:$1048576,10,FALSE)</f>
        <v>Not Available</v>
      </c>
      <c r="J5305" s="113" t="s">
        <v>3038</v>
      </c>
      <c r="K5305" s="139">
        <f>IFERROR(VLOOKUP(J5305,LISTS!G:H,2,FALSE),"0")</f>
        <v>1</v>
      </c>
      <c r="L5305" s="68">
        <f t="shared" si="263"/>
        <v>1</v>
      </c>
      <c r="M5305" s="134" t="s">
        <v>775</v>
      </c>
      <c r="N5305" s="140" t="str">
        <f>IFERROR(VLOOKUP(M5305,LISTS!G:H,2,FALSE),"0")</f>
        <v>0</v>
      </c>
      <c r="O5305" s="68" t="str">
        <f t="shared" si="264"/>
        <v/>
      </c>
      <c r="P5305" s="117" t="s">
        <v>2720</v>
      </c>
      <c r="Q5305" s="113" t="s">
        <v>3003</v>
      </c>
      <c r="R5305" s="113" t="s">
        <v>775</v>
      </c>
      <c r="S5305" s="113" t="s">
        <v>3004</v>
      </c>
      <c r="T5305" s="113" t="s">
        <v>775</v>
      </c>
    </row>
    <row r="5306" spans="1:20">
      <c r="A5306" t="str">
        <f>VLOOKUP(C5306,STYLES!$A$1:$R$2088,7,FALSE)</f>
        <v>Hats</v>
      </c>
      <c r="B5306" t="str">
        <f>VLOOKUP(C5306,STYLES!$1:$1048576,6,FALSE)</f>
        <v>UltraClub</v>
      </c>
      <c r="C5306" s="101">
        <v>8122</v>
      </c>
      <c r="E5306" t="str">
        <f>VLOOKUP(C5306,STYLES!$1:$1048576,12,FALSE)</f>
        <v>Youth Classic Cut Cotton Twill 6-Panel Cap</v>
      </c>
      <c r="F5306" s="113" t="s">
        <v>3750</v>
      </c>
      <c r="G5306" s="113" t="s">
        <v>2809</v>
      </c>
      <c r="H5306" s="113" t="str">
        <f>VLOOKUP(C5306,STYLES!$1:$1048576,9,FALSE)</f>
        <v>Active</v>
      </c>
      <c r="I5306" s="113" t="str">
        <f>VLOOKUP(C5306,STYLES!$1:$1048576,10,FALSE)</f>
        <v>Not Available</v>
      </c>
      <c r="J5306" s="113" t="s">
        <v>3038</v>
      </c>
      <c r="K5306" s="139">
        <f>IFERROR(VLOOKUP(J5306,LISTS!G:H,2,FALSE),"0")</f>
        <v>1</v>
      </c>
      <c r="L5306" s="68">
        <f t="shared" si="263"/>
        <v>1</v>
      </c>
      <c r="M5306" s="134" t="s">
        <v>775</v>
      </c>
      <c r="N5306" s="140" t="str">
        <f>IFERROR(VLOOKUP(M5306,LISTS!G:H,2,FALSE),"0")</f>
        <v>0</v>
      </c>
      <c r="O5306" s="68" t="str">
        <f t="shared" si="264"/>
        <v/>
      </c>
      <c r="P5306" s="117" t="s">
        <v>2720</v>
      </c>
      <c r="Q5306" s="113" t="s">
        <v>3751</v>
      </c>
      <c r="R5306" s="113" t="s">
        <v>775</v>
      </c>
      <c r="S5306" s="113" t="s">
        <v>3752</v>
      </c>
      <c r="T5306" s="113" t="s">
        <v>775</v>
      </c>
    </row>
    <row r="5307" spans="1:20">
      <c r="A5307" t="str">
        <f>VLOOKUP(C5307,STYLES!$A$1:$R$2088,7,FALSE)</f>
        <v>Hats</v>
      </c>
      <c r="B5307" t="str">
        <f>VLOOKUP(C5307,STYLES!$1:$1048576,6,FALSE)</f>
        <v>UltraClub</v>
      </c>
      <c r="C5307" s="101">
        <v>8122</v>
      </c>
      <c r="E5307" t="str">
        <f>VLOOKUP(C5307,STYLES!$1:$1048576,12,FALSE)</f>
        <v>Youth Classic Cut Cotton Twill 6-Panel Cap</v>
      </c>
      <c r="F5307" s="113" t="s">
        <v>2743</v>
      </c>
      <c r="G5307" s="113" t="s">
        <v>2743</v>
      </c>
      <c r="H5307" s="113" t="str">
        <f>VLOOKUP(C5307,STYLES!$1:$1048576,9,FALSE)</f>
        <v>Active</v>
      </c>
      <c r="I5307" s="113" t="str">
        <f>VLOOKUP(C5307,STYLES!$1:$1048576,10,FALSE)</f>
        <v>Not Available</v>
      </c>
      <c r="J5307" s="113" t="s">
        <v>3038</v>
      </c>
      <c r="K5307" s="139">
        <f>IFERROR(VLOOKUP(J5307,LISTS!G:H,2,FALSE),"0")</f>
        <v>1</v>
      </c>
      <c r="L5307" s="68">
        <f t="shared" si="263"/>
        <v>1</v>
      </c>
      <c r="M5307" s="134" t="s">
        <v>775</v>
      </c>
      <c r="N5307" s="140" t="str">
        <f>IFERROR(VLOOKUP(M5307,LISTS!G:H,2,FALSE),"0")</f>
        <v>0</v>
      </c>
      <c r="O5307" s="68" t="str">
        <f t="shared" si="264"/>
        <v/>
      </c>
      <c r="P5307" s="117" t="s">
        <v>2720</v>
      </c>
      <c r="Q5307" s="113"/>
      <c r="R5307" s="113"/>
      <c r="S5307" s="113"/>
      <c r="T5307" s="113"/>
    </row>
    <row r="5308" spans="1:20">
      <c r="C5308" s="101"/>
      <c r="F5308" s="113"/>
      <c r="G5308" s="113"/>
      <c r="H5308" s="113"/>
      <c r="I5308" s="113"/>
      <c r="J5308" s="113"/>
      <c r="K5308" s="139"/>
      <c r="L5308" s="81">
        <f>SUM(L5296:L5307)</f>
        <v>12</v>
      </c>
      <c r="M5308" s="134"/>
      <c r="N5308" s="140"/>
      <c r="O5308" s="81">
        <f>SUM(O5296:O5307)</f>
        <v>0</v>
      </c>
      <c r="Q5308" s="113"/>
      <c r="R5308" s="113"/>
      <c r="S5308" s="113"/>
      <c r="T5308" s="113"/>
    </row>
    <row r="5309" spans="1:20">
      <c r="A5309" t="str">
        <f>VLOOKUP(C5309,STYLES!$A$1:$R$2088,7,FALSE)</f>
        <v>Hats</v>
      </c>
      <c r="B5309" t="str">
        <f>VLOOKUP(C5309,STYLES!$1:$1048576,6,FALSE)</f>
        <v>UltraClub</v>
      </c>
      <c r="C5309" s="101">
        <v>8130</v>
      </c>
      <c r="E5309" t="str">
        <f>VLOOKUP(C5309,STYLES!$1:$1048576,12,FALSE)</f>
        <v>Knit Beanie with Cuff</v>
      </c>
      <c r="F5309" s="113" t="s">
        <v>3818</v>
      </c>
      <c r="G5309" s="113" t="s">
        <v>2786</v>
      </c>
      <c r="H5309" s="113" t="str">
        <f>VLOOKUP(C5309,STYLES!$1:$1048576,9,FALSE)</f>
        <v>Active</v>
      </c>
      <c r="I5309" s="113" t="str">
        <f>VLOOKUP(C5309,STYLES!$1:$1048576,10,FALSE)</f>
        <v>Not Available</v>
      </c>
      <c r="J5309" s="113" t="s">
        <v>3819</v>
      </c>
      <c r="K5309" s="139">
        <f>IFERROR(VLOOKUP(J5309,LISTS!G:H,2,FALSE),"0")</f>
        <v>1</v>
      </c>
      <c r="L5309" s="68">
        <f t="shared" si="263"/>
        <v>1</v>
      </c>
      <c r="M5309" s="134" t="s">
        <v>775</v>
      </c>
      <c r="N5309" s="140" t="str">
        <f>IFERROR(VLOOKUP(M5309,LISTS!G:H,2,FALSE),"0")</f>
        <v>0</v>
      </c>
      <c r="O5309" s="68" t="str">
        <f t="shared" si="264"/>
        <v/>
      </c>
      <c r="P5309" s="117" t="s">
        <v>2720</v>
      </c>
      <c r="Q5309" s="113"/>
      <c r="R5309" s="113"/>
      <c r="S5309" s="113"/>
      <c r="T5309" s="113"/>
    </row>
    <row r="5310" spans="1:20">
      <c r="A5310" t="str">
        <f>VLOOKUP(C5310,STYLES!$A$1:$R$2088,7,FALSE)</f>
        <v>Hats</v>
      </c>
      <c r="B5310" t="str">
        <f>VLOOKUP(C5310,STYLES!$1:$1048576,6,FALSE)</f>
        <v>UltraClub</v>
      </c>
      <c r="C5310" s="101">
        <v>8130</v>
      </c>
      <c r="E5310" t="str">
        <f>VLOOKUP(C5310,STYLES!$1:$1048576,12,FALSE)</f>
        <v>Knit Beanie with Cuff</v>
      </c>
      <c r="F5310" s="113" t="s">
        <v>2718</v>
      </c>
      <c r="G5310" s="113" t="s">
        <v>2718</v>
      </c>
      <c r="H5310" s="113" t="str">
        <f>VLOOKUP(C5310,STYLES!$1:$1048576,9,FALSE)</f>
        <v>Active</v>
      </c>
      <c r="I5310" s="113" t="str">
        <f>VLOOKUP(C5310,STYLES!$1:$1048576,10,FALSE)</f>
        <v>Not Available</v>
      </c>
      <c r="J5310" s="113" t="s">
        <v>3819</v>
      </c>
      <c r="K5310" s="139">
        <f>IFERROR(VLOOKUP(J5310,LISTS!G:H,2,FALSE),"0")</f>
        <v>1</v>
      </c>
      <c r="L5310" s="68">
        <f t="shared" si="263"/>
        <v>1</v>
      </c>
      <c r="M5310" s="134" t="s">
        <v>775</v>
      </c>
      <c r="N5310" s="140" t="str">
        <f>IFERROR(VLOOKUP(M5310,LISTS!G:H,2,FALSE),"0")</f>
        <v>0</v>
      </c>
      <c r="O5310" s="68" t="str">
        <f t="shared" si="264"/>
        <v/>
      </c>
      <c r="P5310" s="117" t="s">
        <v>2720</v>
      </c>
      <c r="Q5310" s="113" t="s">
        <v>2850</v>
      </c>
      <c r="R5310" s="113" t="s">
        <v>775</v>
      </c>
      <c r="S5310" s="113" t="s">
        <v>2722</v>
      </c>
      <c r="T5310" s="113" t="s">
        <v>775</v>
      </c>
    </row>
    <row r="5311" spans="1:20">
      <c r="A5311" t="str">
        <f>VLOOKUP(C5311,STYLES!$A$1:$R$2088,7,FALSE)</f>
        <v>Hats</v>
      </c>
      <c r="B5311" t="str">
        <f>VLOOKUP(C5311,STYLES!$1:$1048576,6,FALSE)</f>
        <v>UltraClub</v>
      </c>
      <c r="C5311" s="101">
        <v>8130</v>
      </c>
      <c r="E5311" t="str">
        <f>VLOOKUP(C5311,STYLES!$1:$1048576,12,FALSE)</f>
        <v>Knit Beanie with Cuff</v>
      </c>
      <c r="F5311" s="113" t="s">
        <v>3820</v>
      </c>
      <c r="G5311" s="113" t="s">
        <v>2797</v>
      </c>
      <c r="H5311" s="113" t="str">
        <f>VLOOKUP(C5311,STYLES!$1:$1048576,9,FALSE)</f>
        <v>Active</v>
      </c>
      <c r="I5311" s="113" t="str">
        <f>VLOOKUP(C5311,STYLES!$1:$1048576,10,FALSE)</f>
        <v>Not Available</v>
      </c>
      <c r="J5311" s="113" t="s">
        <v>3819</v>
      </c>
      <c r="K5311" s="139">
        <f>IFERROR(VLOOKUP(J5311,LISTS!G:H,2,FALSE),"0")</f>
        <v>1</v>
      </c>
      <c r="L5311" s="68">
        <f t="shared" si="263"/>
        <v>1</v>
      </c>
      <c r="M5311" s="134" t="s">
        <v>775</v>
      </c>
      <c r="N5311" s="140" t="str">
        <f>IFERROR(VLOOKUP(M5311,LISTS!G:H,2,FALSE),"0")</f>
        <v>0</v>
      </c>
      <c r="O5311" s="68" t="str">
        <f t="shared" si="264"/>
        <v/>
      </c>
      <c r="P5311" s="117" t="s">
        <v>2720</v>
      </c>
      <c r="Q5311" s="113"/>
      <c r="R5311" s="113"/>
      <c r="S5311" s="113"/>
      <c r="T5311" s="113"/>
    </row>
    <row r="5312" spans="1:20">
      <c r="A5312" t="str">
        <f>VLOOKUP(C5312,STYLES!$A$1:$R$2088,7,FALSE)</f>
        <v>Hats</v>
      </c>
      <c r="B5312" t="str">
        <f>VLOOKUP(C5312,STYLES!$1:$1048576,6,FALSE)</f>
        <v>UltraClub</v>
      </c>
      <c r="C5312" s="101">
        <v>8130</v>
      </c>
      <c r="E5312" t="str">
        <f>VLOOKUP(C5312,STYLES!$1:$1048576,12,FALSE)</f>
        <v>Knit Beanie with Cuff</v>
      </c>
      <c r="F5312" s="113" t="s">
        <v>2793</v>
      </c>
      <c r="G5312" s="113" t="s">
        <v>2724</v>
      </c>
      <c r="H5312" s="113" t="str">
        <f>VLOOKUP(C5312,STYLES!$1:$1048576,9,FALSE)</f>
        <v>Active</v>
      </c>
      <c r="I5312" s="113" t="str">
        <f>VLOOKUP(C5312,STYLES!$1:$1048576,10,FALSE)</f>
        <v>Not Available</v>
      </c>
      <c r="J5312" s="113" t="s">
        <v>3819</v>
      </c>
      <c r="K5312" s="139">
        <f>IFERROR(VLOOKUP(J5312,LISTS!G:H,2,FALSE),"0")</f>
        <v>1</v>
      </c>
      <c r="L5312" s="68">
        <f t="shared" si="263"/>
        <v>1</v>
      </c>
      <c r="M5312" s="134" t="s">
        <v>775</v>
      </c>
      <c r="N5312" s="140" t="str">
        <f>IFERROR(VLOOKUP(M5312,LISTS!G:H,2,FALSE),"0")</f>
        <v>0</v>
      </c>
      <c r="O5312" s="68" t="str">
        <f t="shared" si="264"/>
        <v/>
      </c>
      <c r="P5312" s="117" t="s">
        <v>2720</v>
      </c>
      <c r="Q5312" s="113"/>
      <c r="R5312" s="113"/>
      <c r="S5312" s="113"/>
      <c r="T5312" s="113"/>
    </row>
    <row r="5313" spans="1:20">
      <c r="A5313" t="str">
        <f>VLOOKUP(C5313,STYLES!$A$1:$R$2088,7,FALSE)</f>
        <v>Hats</v>
      </c>
      <c r="B5313" t="str">
        <f>VLOOKUP(C5313,STYLES!$1:$1048576,6,FALSE)</f>
        <v>UltraClub</v>
      </c>
      <c r="C5313" s="101">
        <v>8130</v>
      </c>
      <c r="E5313" t="str">
        <f>VLOOKUP(C5313,STYLES!$1:$1048576,12,FALSE)</f>
        <v>Knit Beanie with Cuff</v>
      </c>
      <c r="F5313" s="113" t="s">
        <v>3768</v>
      </c>
      <c r="G5313" s="113" t="s">
        <v>2732</v>
      </c>
      <c r="H5313" s="113" t="str">
        <f>VLOOKUP(C5313,STYLES!$1:$1048576,9,FALSE)</f>
        <v>Active</v>
      </c>
      <c r="I5313" s="113" t="str">
        <f>VLOOKUP(C5313,STYLES!$1:$1048576,10,FALSE)</f>
        <v>Not Available</v>
      </c>
      <c r="J5313" s="113" t="s">
        <v>3819</v>
      </c>
      <c r="K5313" s="139">
        <f>IFERROR(VLOOKUP(J5313,LISTS!G:H,2,FALSE),"0")</f>
        <v>1</v>
      </c>
      <c r="L5313" s="68">
        <f t="shared" si="263"/>
        <v>1</v>
      </c>
      <c r="M5313" s="134" t="s">
        <v>775</v>
      </c>
      <c r="N5313" s="140" t="str">
        <f>IFERROR(VLOOKUP(M5313,LISTS!G:H,2,FALSE),"0")</f>
        <v>0</v>
      </c>
      <c r="O5313" s="68" t="str">
        <f t="shared" si="264"/>
        <v/>
      </c>
      <c r="P5313" s="117" t="s">
        <v>2720</v>
      </c>
      <c r="Q5313" s="101">
        <v>115740</v>
      </c>
      <c r="R5313" s="113" t="s">
        <v>775</v>
      </c>
      <c r="S5313" s="113" t="s">
        <v>3623</v>
      </c>
      <c r="T5313" s="113" t="s">
        <v>775</v>
      </c>
    </row>
    <row r="5314" spans="1:20">
      <c r="A5314" t="str">
        <f>VLOOKUP(C5314,STYLES!$A$1:$R$2088,7,FALSE)</f>
        <v>Hats</v>
      </c>
      <c r="B5314" t="str">
        <f>VLOOKUP(C5314,STYLES!$1:$1048576,6,FALSE)</f>
        <v>UltraClub</v>
      </c>
      <c r="C5314" s="101">
        <v>8130</v>
      </c>
      <c r="E5314" t="str">
        <f>VLOOKUP(C5314,STYLES!$1:$1048576,12,FALSE)</f>
        <v>Knit Beanie with Cuff</v>
      </c>
      <c r="F5314" s="113" t="s">
        <v>3738</v>
      </c>
      <c r="G5314" s="113" t="s">
        <v>2736</v>
      </c>
      <c r="H5314" s="113" t="str">
        <f>VLOOKUP(C5314,STYLES!$1:$1048576,9,FALSE)</f>
        <v>Active</v>
      </c>
      <c r="I5314" s="113" t="str">
        <f>VLOOKUP(C5314,STYLES!$1:$1048576,10,FALSE)</f>
        <v>Not Available</v>
      </c>
      <c r="J5314" s="113" t="s">
        <v>3819</v>
      </c>
      <c r="K5314" s="139">
        <f>IFERROR(VLOOKUP(J5314,LISTS!G:H,2,FALSE),"0")</f>
        <v>1</v>
      </c>
      <c r="L5314" s="68">
        <f t="shared" si="263"/>
        <v>1</v>
      </c>
      <c r="M5314" s="134" t="s">
        <v>775</v>
      </c>
      <c r="N5314" s="140" t="str">
        <f>IFERROR(VLOOKUP(M5314,LISTS!G:H,2,FALSE),"0")</f>
        <v>0</v>
      </c>
      <c r="O5314" s="68" t="str">
        <f t="shared" si="264"/>
        <v/>
      </c>
      <c r="P5314" s="117" t="s">
        <v>2720</v>
      </c>
      <c r="Q5314" s="113"/>
      <c r="R5314" s="113"/>
      <c r="S5314" s="113"/>
      <c r="T5314" s="113"/>
    </row>
    <row r="5315" spans="1:20">
      <c r="A5315" t="str">
        <f>VLOOKUP(C5315,STYLES!$A$1:$R$2088,7,FALSE)</f>
        <v>Hats</v>
      </c>
      <c r="B5315" t="str">
        <f>VLOOKUP(C5315,STYLES!$1:$1048576,6,FALSE)</f>
        <v>UltraClub</v>
      </c>
      <c r="C5315" s="101">
        <v>8130</v>
      </c>
      <c r="E5315" t="str">
        <f>VLOOKUP(C5315,STYLES!$1:$1048576,12,FALSE)</f>
        <v>Knit Beanie with Cuff</v>
      </c>
      <c r="F5315" s="113" t="s">
        <v>3821</v>
      </c>
      <c r="G5315" s="113" t="s">
        <v>2728</v>
      </c>
      <c r="H5315" s="113" t="str">
        <f>VLOOKUP(C5315,STYLES!$1:$1048576,9,FALSE)</f>
        <v>Active</v>
      </c>
      <c r="I5315" s="113" t="str">
        <f>VLOOKUP(C5315,STYLES!$1:$1048576,10,FALSE)</f>
        <v>Not Available</v>
      </c>
      <c r="J5315" s="113" t="s">
        <v>3819</v>
      </c>
      <c r="K5315" s="139">
        <f>IFERROR(VLOOKUP(J5315,LISTS!G:H,2,FALSE),"0")</f>
        <v>1</v>
      </c>
      <c r="L5315" s="68">
        <f t="shared" si="263"/>
        <v>1</v>
      </c>
      <c r="M5315" s="134" t="s">
        <v>775</v>
      </c>
      <c r="N5315" s="140" t="str">
        <f>IFERROR(VLOOKUP(M5315,LISTS!G:H,2,FALSE),"0")</f>
        <v>0</v>
      </c>
      <c r="O5315" s="68" t="str">
        <f t="shared" si="264"/>
        <v/>
      </c>
      <c r="P5315" s="117" t="s">
        <v>2720</v>
      </c>
      <c r="Q5315" s="113" t="s">
        <v>3778</v>
      </c>
      <c r="R5315" s="113" t="s">
        <v>775</v>
      </c>
      <c r="S5315" s="113" t="s">
        <v>3779</v>
      </c>
      <c r="T5315" s="113" t="s">
        <v>775</v>
      </c>
    </row>
    <row r="5316" spans="1:20">
      <c r="A5316" t="str">
        <f>VLOOKUP(C5316,STYLES!$A$1:$R$2088,7,FALSE)</f>
        <v>Hats</v>
      </c>
      <c r="B5316" t="str">
        <f>VLOOKUP(C5316,STYLES!$1:$1048576,6,FALSE)</f>
        <v>UltraClub</v>
      </c>
      <c r="C5316" s="101">
        <v>8130</v>
      </c>
      <c r="E5316" t="str">
        <f>VLOOKUP(C5316,STYLES!$1:$1048576,12,FALSE)</f>
        <v>Knit Beanie with Cuff</v>
      </c>
      <c r="F5316" s="113" t="s">
        <v>2739</v>
      </c>
      <c r="G5316" s="113" t="s">
        <v>2740</v>
      </c>
      <c r="H5316" s="113" t="str">
        <f>VLOOKUP(C5316,STYLES!$1:$1048576,9,FALSE)</f>
        <v>Active</v>
      </c>
      <c r="I5316" s="113" t="str">
        <f>VLOOKUP(C5316,STYLES!$1:$1048576,10,FALSE)</f>
        <v>Not Available</v>
      </c>
      <c r="J5316" s="113" t="s">
        <v>3819</v>
      </c>
      <c r="K5316" s="139">
        <f>IFERROR(VLOOKUP(J5316,LISTS!G:H,2,FALSE),"0")</f>
        <v>1</v>
      </c>
      <c r="L5316" s="68">
        <f t="shared" si="263"/>
        <v>1</v>
      </c>
      <c r="M5316" s="134" t="s">
        <v>775</v>
      </c>
      <c r="N5316" s="140" t="str">
        <f>IFERROR(VLOOKUP(M5316,LISTS!G:H,2,FALSE),"0")</f>
        <v>0</v>
      </c>
      <c r="O5316" s="68" t="str">
        <f t="shared" si="264"/>
        <v/>
      </c>
      <c r="P5316" s="117" t="s">
        <v>2720</v>
      </c>
      <c r="Q5316" s="113" t="s">
        <v>2741</v>
      </c>
      <c r="R5316" s="113" t="s">
        <v>775</v>
      </c>
      <c r="S5316" s="113" t="s">
        <v>2742</v>
      </c>
      <c r="T5316" s="113" t="s">
        <v>775</v>
      </c>
    </row>
    <row r="5317" spans="1:20">
      <c r="A5317" t="str">
        <f>VLOOKUP(C5317,STYLES!$A$1:$R$2088,7,FALSE)</f>
        <v>Hats</v>
      </c>
      <c r="B5317" t="str">
        <f>VLOOKUP(C5317,STYLES!$1:$1048576,6,FALSE)</f>
        <v>UltraClub</v>
      </c>
      <c r="C5317" s="101">
        <v>8130</v>
      </c>
      <c r="E5317" t="str">
        <f>VLOOKUP(C5317,STYLES!$1:$1048576,12,FALSE)</f>
        <v>Knit Beanie with Cuff</v>
      </c>
      <c r="F5317" s="113" t="s">
        <v>2800</v>
      </c>
      <c r="G5317" s="113" t="s">
        <v>2801</v>
      </c>
      <c r="H5317" s="113" t="str">
        <f>VLOOKUP(C5317,STYLES!$1:$1048576,9,FALSE)</f>
        <v>Active</v>
      </c>
      <c r="I5317" s="113" t="str">
        <f>VLOOKUP(C5317,STYLES!$1:$1048576,10,FALSE)</f>
        <v>Not Available</v>
      </c>
      <c r="J5317" s="113" t="s">
        <v>3819</v>
      </c>
      <c r="K5317" s="139">
        <f>IFERROR(VLOOKUP(J5317,LISTS!G:H,2,FALSE),"0")</f>
        <v>1</v>
      </c>
      <c r="L5317" s="68">
        <f t="shared" si="263"/>
        <v>1</v>
      </c>
      <c r="M5317" s="134" t="s">
        <v>775</v>
      </c>
      <c r="N5317" s="140" t="str">
        <f>IFERROR(VLOOKUP(M5317,LISTS!G:H,2,FALSE),"0")</f>
        <v>0</v>
      </c>
      <c r="O5317" s="68" t="str">
        <f t="shared" si="264"/>
        <v/>
      </c>
      <c r="P5317" s="117" t="s">
        <v>2720</v>
      </c>
      <c r="Q5317" s="113"/>
      <c r="R5317" s="113"/>
      <c r="S5317" s="113"/>
      <c r="T5317" s="113"/>
    </row>
    <row r="5318" spans="1:20">
      <c r="A5318" t="str">
        <f>VLOOKUP(C5318,STYLES!$A$1:$R$2088,7,FALSE)</f>
        <v>Hats</v>
      </c>
      <c r="B5318" t="str">
        <f>VLOOKUP(C5318,STYLES!$1:$1048576,6,FALSE)</f>
        <v>UltraClub</v>
      </c>
      <c r="C5318" s="101">
        <v>8130</v>
      </c>
      <c r="E5318" t="str">
        <f>VLOOKUP(C5318,STYLES!$1:$1048576,12,FALSE)</f>
        <v>Knit Beanie with Cuff</v>
      </c>
      <c r="F5318" s="113" t="s">
        <v>2754</v>
      </c>
      <c r="G5318" s="113" t="s">
        <v>2755</v>
      </c>
      <c r="H5318" s="113" t="str">
        <f>VLOOKUP(C5318,STYLES!$1:$1048576,9,FALSE)</f>
        <v>Active</v>
      </c>
      <c r="I5318" s="113" t="str">
        <f>VLOOKUP(C5318,STYLES!$1:$1048576,10,FALSE)</f>
        <v>Not Available</v>
      </c>
      <c r="J5318" s="113" t="s">
        <v>3819</v>
      </c>
      <c r="K5318" s="139">
        <f>IFERROR(VLOOKUP(J5318,LISTS!G:H,2,FALSE),"0")</f>
        <v>1</v>
      </c>
      <c r="L5318" s="68">
        <f t="shared" si="263"/>
        <v>1</v>
      </c>
      <c r="M5318" s="134" t="s">
        <v>775</v>
      </c>
      <c r="N5318" s="140" t="str">
        <f>IFERROR(VLOOKUP(M5318,LISTS!G:H,2,FALSE),"0")</f>
        <v>0</v>
      </c>
      <c r="O5318" s="68" t="str">
        <f t="shared" si="264"/>
        <v/>
      </c>
      <c r="P5318" s="117" t="s">
        <v>2720</v>
      </c>
      <c r="Q5318" s="113" t="s">
        <v>3003</v>
      </c>
      <c r="R5318" s="113" t="s">
        <v>775</v>
      </c>
      <c r="S5318" s="113" t="s">
        <v>3004</v>
      </c>
      <c r="T5318" s="113" t="s">
        <v>775</v>
      </c>
    </row>
    <row r="5319" spans="1:20">
      <c r="A5319" t="str">
        <f>VLOOKUP(C5319,STYLES!$A$1:$R$2088,7,FALSE)</f>
        <v>Hats</v>
      </c>
      <c r="B5319" t="str">
        <f>VLOOKUP(C5319,STYLES!$1:$1048576,6,FALSE)</f>
        <v>UltraClub</v>
      </c>
      <c r="C5319" s="101">
        <v>8130</v>
      </c>
      <c r="E5319" t="str">
        <f>VLOOKUP(C5319,STYLES!$1:$1048576,12,FALSE)</f>
        <v>Knit Beanie with Cuff</v>
      </c>
      <c r="F5319" s="113" t="s">
        <v>3750</v>
      </c>
      <c r="G5319" s="113" t="s">
        <v>2809</v>
      </c>
      <c r="H5319" s="113" t="str">
        <f>VLOOKUP(C5319,STYLES!$1:$1048576,9,FALSE)</f>
        <v>Active</v>
      </c>
      <c r="I5319" s="113" t="str">
        <f>VLOOKUP(C5319,STYLES!$1:$1048576,10,FALSE)</f>
        <v>Not Available</v>
      </c>
      <c r="J5319" s="113" t="s">
        <v>3819</v>
      </c>
      <c r="K5319" s="139">
        <f>IFERROR(VLOOKUP(J5319,LISTS!G:H,2,FALSE),"0")</f>
        <v>1</v>
      </c>
      <c r="L5319" s="68">
        <f t="shared" si="263"/>
        <v>1</v>
      </c>
      <c r="M5319" s="134" t="s">
        <v>775</v>
      </c>
      <c r="N5319" s="140" t="str">
        <f>IFERROR(VLOOKUP(M5319,LISTS!G:H,2,FALSE),"0")</f>
        <v>0</v>
      </c>
      <c r="O5319" s="68" t="str">
        <f t="shared" si="264"/>
        <v/>
      </c>
      <c r="P5319" s="117" t="s">
        <v>2720</v>
      </c>
      <c r="Q5319" s="113" t="s">
        <v>3751</v>
      </c>
      <c r="R5319" s="113" t="s">
        <v>775</v>
      </c>
      <c r="S5319" s="113" t="s">
        <v>3752</v>
      </c>
      <c r="T5319" s="113" t="s">
        <v>775</v>
      </c>
    </row>
    <row r="5320" spans="1:20">
      <c r="A5320" t="str">
        <f>VLOOKUP(C5320,STYLES!$A$1:$R$2088,7,FALSE)</f>
        <v>Hats</v>
      </c>
      <c r="B5320" t="str">
        <f>VLOOKUP(C5320,STYLES!$1:$1048576,6,FALSE)</f>
        <v>UltraClub</v>
      </c>
      <c r="C5320" s="101">
        <v>8130</v>
      </c>
      <c r="E5320" t="str">
        <f>VLOOKUP(C5320,STYLES!$1:$1048576,12,FALSE)</f>
        <v>Knit Beanie with Cuff</v>
      </c>
      <c r="F5320" s="113" t="s">
        <v>3013</v>
      </c>
      <c r="G5320" s="113" t="s">
        <v>3239</v>
      </c>
      <c r="H5320" s="113" t="str">
        <f>VLOOKUP(C5320,STYLES!$1:$1048576,9,FALSE)</f>
        <v>Active</v>
      </c>
      <c r="I5320" s="113" t="str">
        <f>VLOOKUP(C5320,STYLES!$1:$1048576,10,FALSE)</f>
        <v>Not Available</v>
      </c>
      <c r="J5320" s="113" t="s">
        <v>3819</v>
      </c>
      <c r="K5320" s="139">
        <f>IFERROR(VLOOKUP(J5320,LISTS!G:H,2,FALSE),"0")</f>
        <v>1</v>
      </c>
      <c r="L5320" s="68">
        <f t="shared" si="263"/>
        <v>1</v>
      </c>
      <c r="M5320" s="134" t="s">
        <v>775</v>
      </c>
      <c r="N5320" s="140" t="str">
        <f>IFERROR(VLOOKUP(M5320,LISTS!G:H,2,FALSE),"0")</f>
        <v>0</v>
      </c>
      <c r="O5320" s="68" t="str">
        <f t="shared" si="264"/>
        <v/>
      </c>
      <c r="P5320" s="117" t="s">
        <v>2720</v>
      </c>
      <c r="Q5320" s="113"/>
      <c r="R5320" s="113"/>
      <c r="S5320" s="113"/>
      <c r="T5320" s="113"/>
    </row>
    <row r="5321" spans="1:20">
      <c r="A5321" t="str">
        <f>VLOOKUP(C5321,STYLES!$A$1:$R$2088,7,FALSE)</f>
        <v>Hats</v>
      </c>
      <c r="B5321" t="str">
        <f>VLOOKUP(C5321,STYLES!$1:$1048576,6,FALSE)</f>
        <v>UltraClub</v>
      </c>
      <c r="C5321" s="101">
        <v>8130</v>
      </c>
      <c r="E5321" t="str">
        <f>VLOOKUP(C5321,STYLES!$1:$1048576,12,FALSE)</f>
        <v>Knit Beanie with Cuff</v>
      </c>
      <c r="F5321" s="113" t="s">
        <v>3822</v>
      </c>
      <c r="G5321" s="113" t="s">
        <v>2975</v>
      </c>
      <c r="H5321" s="113" t="str">
        <f>VLOOKUP(C5321,STYLES!$1:$1048576,9,FALSE)</f>
        <v>Active</v>
      </c>
      <c r="I5321" s="113" t="str">
        <f>VLOOKUP(C5321,STYLES!$1:$1048576,10,FALSE)</f>
        <v>Not Available</v>
      </c>
      <c r="J5321" s="113" t="s">
        <v>3819</v>
      </c>
      <c r="K5321" s="139">
        <f>IFERROR(VLOOKUP(J5321,LISTS!G:H,2,FALSE),"0")</f>
        <v>1</v>
      </c>
      <c r="L5321" s="68">
        <f t="shared" si="263"/>
        <v>1</v>
      </c>
      <c r="M5321" s="134" t="s">
        <v>775</v>
      </c>
      <c r="N5321" s="140" t="str">
        <f>IFERROR(VLOOKUP(M5321,LISTS!G:H,2,FALSE),"0")</f>
        <v>0</v>
      </c>
      <c r="O5321" s="68" t="str">
        <f t="shared" si="264"/>
        <v/>
      </c>
      <c r="P5321" s="117" t="s">
        <v>2720</v>
      </c>
      <c r="Q5321" s="113"/>
      <c r="R5321" s="113"/>
      <c r="S5321" s="113"/>
      <c r="T5321" s="113"/>
    </row>
    <row r="5322" spans="1:20">
      <c r="A5322" t="str">
        <f>VLOOKUP(C5322,STYLES!$A$1:$R$2088,7,FALSE)</f>
        <v>Hats</v>
      </c>
      <c r="B5322" t="str">
        <f>VLOOKUP(C5322,STYLES!$1:$1048576,6,FALSE)</f>
        <v>UltraClub</v>
      </c>
      <c r="C5322" s="101">
        <v>8130</v>
      </c>
      <c r="E5322" t="str">
        <f>VLOOKUP(C5322,STYLES!$1:$1048576,12,FALSE)</f>
        <v>Knit Beanie with Cuff</v>
      </c>
      <c r="F5322" s="113" t="s">
        <v>2743</v>
      </c>
      <c r="G5322" s="113" t="s">
        <v>2743</v>
      </c>
      <c r="H5322" s="113" t="str">
        <f>VLOOKUP(C5322,STYLES!$1:$1048576,9,FALSE)</f>
        <v>Active</v>
      </c>
      <c r="I5322" s="113" t="str">
        <f>VLOOKUP(C5322,STYLES!$1:$1048576,10,FALSE)</f>
        <v>Not Available</v>
      </c>
      <c r="J5322" s="113" t="s">
        <v>3819</v>
      </c>
      <c r="K5322" s="139">
        <f>IFERROR(VLOOKUP(J5322,LISTS!G:H,2,FALSE),"0")</f>
        <v>1</v>
      </c>
      <c r="L5322" s="68">
        <f t="shared" si="263"/>
        <v>1</v>
      </c>
      <c r="M5322" s="134" t="s">
        <v>775</v>
      </c>
      <c r="N5322" s="140" t="str">
        <f>IFERROR(VLOOKUP(M5322,LISTS!G:H,2,FALSE),"0")</f>
        <v>0</v>
      </c>
      <c r="O5322" s="68" t="str">
        <f t="shared" si="264"/>
        <v/>
      </c>
      <c r="P5322" s="117" t="s">
        <v>2720</v>
      </c>
      <c r="Q5322" s="113"/>
      <c r="R5322" s="113"/>
      <c r="S5322" s="113"/>
      <c r="T5322" s="113"/>
    </row>
    <row r="5323" spans="1:20">
      <c r="C5323" s="101"/>
      <c r="F5323" s="113"/>
      <c r="G5323" s="113"/>
      <c r="H5323" s="113"/>
      <c r="I5323" s="113"/>
      <c r="J5323" s="113"/>
      <c r="K5323" s="139"/>
      <c r="L5323" s="81">
        <f>SUM(L5309:L5322)</f>
        <v>14</v>
      </c>
      <c r="M5323" s="134"/>
      <c r="N5323" s="140"/>
      <c r="O5323" s="81">
        <f>SUM(O5311:O5322)</f>
        <v>0</v>
      </c>
      <c r="Q5323" s="113"/>
      <c r="R5323" s="113"/>
      <c r="S5323" s="113"/>
      <c r="T5323" s="113"/>
    </row>
    <row r="5324" spans="1:20">
      <c r="A5324" t="str">
        <f>VLOOKUP(C5324,STYLES!$A$1:$R$2088,7,FALSE)</f>
        <v>Hats</v>
      </c>
      <c r="B5324" t="str">
        <f>VLOOKUP(C5324,STYLES!$1:$1048576,6,FALSE)</f>
        <v>UltraClub</v>
      </c>
      <c r="C5324" s="101">
        <v>8131</v>
      </c>
      <c r="E5324" t="str">
        <f>VLOOKUP(C5324,STYLES!$1:$1048576,12,FALSE)</f>
        <v>Knit Beanie</v>
      </c>
      <c r="F5324" s="113" t="s">
        <v>3818</v>
      </c>
      <c r="G5324" s="113" t="s">
        <v>2786</v>
      </c>
      <c r="H5324" s="113" t="str">
        <f>VLOOKUP(C5324,STYLES!$1:$1048576,9,FALSE)</f>
        <v>Active</v>
      </c>
      <c r="I5324" s="113" t="str">
        <f>VLOOKUP(C5324,STYLES!$1:$1048576,10,FALSE)</f>
        <v>Not Available</v>
      </c>
      <c r="J5324" s="113" t="s">
        <v>3819</v>
      </c>
      <c r="K5324" s="139">
        <f>IFERROR(VLOOKUP(J5324,LISTS!G:H,2,FALSE),"0")</f>
        <v>1</v>
      </c>
      <c r="L5324" s="68">
        <f t="shared" si="263"/>
        <v>1</v>
      </c>
      <c r="M5324" s="134" t="s">
        <v>775</v>
      </c>
      <c r="N5324" s="140" t="str">
        <f>IFERROR(VLOOKUP(M5324,LISTS!G:H,2,FALSE),"0")</f>
        <v>0</v>
      </c>
      <c r="O5324" s="68" t="str">
        <f t="shared" si="264"/>
        <v/>
      </c>
      <c r="P5324" s="117" t="s">
        <v>2720</v>
      </c>
      <c r="Q5324" s="113"/>
      <c r="R5324" s="113"/>
      <c r="S5324" s="113"/>
      <c r="T5324" s="113"/>
    </row>
    <row r="5325" spans="1:20">
      <c r="A5325" t="str">
        <f>VLOOKUP(C5325,STYLES!$A$1:$R$2088,7,FALSE)</f>
        <v>Hats</v>
      </c>
      <c r="B5325" t="str">
        <f>VLOOKUP(C5325,STYLES!$1:$1048576,6,FALSE)</f>
        <v>UltraClub</v>
      </c>
      <c r="C5325" s="101">
        <v>8131</v>
      </c>
      <c r="E5325" t="str">
        <f>VLOOKUP(C5325,STYLES!$1:$1048576,12,FALSE)</f>
        <v>Knit Beanie</v>
      </c>
      <c r="F5325" s="113" t="s">
        <v>2718</v>
      </c>
      <c r="G5325" s="113" t="s">
        <v>2718</v>
      </c>
      <c r="H5325" s="113" t="str">
        <f>VLOOKUP(C5325,STYLES!$1:$1048576,9,FALSE)</f>
        <v>Active</v>
      </c>
      <c r="I5325" s="113" t="str">
        <f>VLOOKUP(C5325,STYLES!$1:$1048576,10,FALSE)</f>
        <v>Not Available</v>
      </c>
      <c r="J5325" s="113" t="s">
        <v>3819</v>
      </c>
      <c r="K5325" s="139">
        <f>IFERROR(VLOOKUP(J5325,LISTS!G:H,2,FALSE),"0")</f>
        <v>1</v>
      </c>
      <c r="L5325" s="68">
        <f t="shared" si="263"/>
        <v>1</v>
      </c>
      <c r="M5325" s="134" t="s">
        <v>775</v>
      </c>
      <c r="N5325" s="140" t="str">
        <f>IFERROR(VLOOKUP(M5325,LISTS!G:H,2,FALSE),"0")</f>
        <v>0</v>
      </c>
      <c r="O5325" s="68" t="str">
        <f t="shared" si="264"/>
        <v/>
      </c>
      <c r="P5325" s="117" t="s">
        <v>2720</v>
      </c>
      <c r="Q5325" s="113" t="s">
        <v>2850</v>
      </c>
      <c r="R5325" s="113" t="s">
        <v>775</v>
      </c>
      <c r="S5325" s="113" t="s">
        <v>2722</v>
      </c>
      <c r="T5325" s="113" t="s">
        <v>775</v>
      </c>
    </row>
    <row r="5326" spans="1:20">
      <c r="A5326" t="str">
        <f>VLOOKUP(C5326,STYLES!$A$1:$R$2088,7,FALSE)</f>
        <v>Hats</v>
      </c>
      <c r="B5326" t="str">
        <f>VLOOKUP(C5326,STYLES!$1:$1048576,6,FALSE)</f>
        <v>UltraClub</v>
      </c>
      <c r="C5326" s="101">
        <v>8131</v>
      </c>
      <c r="E5326" t="str">
        <f>VLOOKUP(C5326,STYLES!$1:$1048576,12,FALSE)</f>
        <v>Knit Beanie</v>
      </c>
      <c r="F5326" s="113" t="s">
        <v>3820</v>
      </c>
      <c r="G5326" s="113" t="s">
        <v>2797</v>
      </c>
      <c r="H5326" s="113" t="str">
        <f>VLOOKUP(C5326,STYLES!$1:$1048576,9,FALSE)</f>
        <v>Active</v>
      </c>
      <c r="I5326" s="113" t="str">
        <f>VLOOKUP(C5326,STYLES!$1:$1048576,10,FALSE)</f>
        <v>Not Available</v>
      </c>
      <c r="J5326" s="113" t="s">
        <v>3819</v>
      </c>
      <c r="K5326" s="139">
        <f>IFERROR(VLOOKUP(J5326,LISTS!G:H,2,FALSE),"0")</f>
        <v>1</v>
      </c>
      <c r="L5326" s="68">
        <f t="shared" si="263"/>
        <v>1</v>
      </c>
      <c r="M5326" s="134" t="s">
        <v>775</v>
      </c>
      <c r="N5326" s="140" t="str">
        <f>IFERROR(VLOOKUP(M5326,LISTS!G:H,2,FALSE),"0")</f>
        <v>0</v>
      </c>
      <c r="O5326" s="68" t="str">
        <f t="shared" si="264"/>
        <v/>
      </c>
      <c r="P5326" s="117" t="s">
        <v>2720</v>
      </c>
      <c r="Q5326" s="113"/>
      <c r="R5326" s="113"/>
      <c r="S5326" s="113"/>
      <c r="T5326" s="113"/>
    </row>
    <row r="5327" spans="1:20">
      <c r="A5327" t="str">
        <f>VLOOKUP(C5327,STYLES!$A$1:$R$2088,7,FALSE)</f>
        <v>Hats</v>
      </c>
      <c r="B5327" t="str">
        <f>VLOOKUP(C5327,STYLES!$1:$1048576,6,FALSE)</f>
        <v>UltraClub</v>
      </c>
      <c r="C5327" s="101">
        <v>8131</v>
      </c>
      <c r="E5327" t="str">
        <f>VLOOKUP(C5327,STYLES!$1:$1048576,12,FALSE)</f>
        <v>Knit Beanie</v>
      </c>
      <c r="F5327" s="113" t="s">
        <v>2793</v>
      </c>
      <c r="G5327" s="113" t="s">
        <v>2724</v>
      </c>
      <c r="H5327" s="113" t="str">
        <f>VLOOKUP(C5327,STYLES!$1:$1048576,9,FALSE)</f>
        <v>Active</v>
      </c>
      <c r="I5327" s="113" t="str">
        <f>VLOOKUP(C5327,STYLES!$1:$1048576,10,FALSE)</f>
        <v>Not Available</v>
      </c>
      <c r="J5327" s="113" t="s">
        <v>3819</v>
      </c>
      <c r="K5327" s="139">
        <f>IFERROR(VLOOKUP(J5327,LISTS!G:H,2,FALSE),"0")</f>
        <v>1</v>
      </c>
      <c r="L5327" s="68">
        <f t="shared" si="263"/>
        <v>1</v>
      </c>
      <c r="M5327" s="134" t="s">
        <v>775</v>
      </c>
      <c r="N5327" s="140" t="str">
        <f>IFERROR(VLOOKUP(M5327,LISTS!G:H,2,FALSE),"0")</f>
        <v>0</v>
      </c>
      <c r="O5327" s="68" t="str">
        <f t="shared" si="264"/>
        <v/>
      </c>
      <c r="P5327" s="117" t="s">
        <v>2720</v>
      </c>
      <c r="Q5327" s="113"/>
      <c r="R5327" s="113"/>
      <c r="S5327" s="113"/>
      <c r="T5327" s="113"/>
    </row>
    <row r="5328" spans="1:20">
      <c r="A5328" t="str">
        <f>VLOOKUP(C5328,STYLES!$A$1:$R$2088,7,FALSE)</f>
        <v>Hats</v>
      </c>
      <c r="B5328" t="str">
        <f>VLOOKUP(C5328,STYLES!$1:$1048576,6,FALSE)</f>
        <v>UltraClub</v>
      </c>
      <c r="C5328" s="101">
        <v>8131</v>
      </c>
      <c r="E5328" t="str">
        <f>VLOOKUP(C5328,STYLES!$1:$1048576,12,FALSE)</f>
        <v>Knit Beanie</v>
      </c>
      <c r="F5328" s="113" t="s">
        <v>3768</v>
      </c>
      <c r="G5328" s="113" t="s">
        <v>2732</v>
      </c>
      <c r="H5328" s="113" t="str">
        <f>VLOOKUP(C5328,STYLES!$1:$1048576,9,FALSE)</f>
        <v>Active</v>
      </c>
      <c r="I5328" s="113" t="str">
        <f>VLOOKUP(C5328,STYLES!$1:$1048576,10,FALSE)</f>
        <v>Not Available</v>
      </c>
      <c r="J5328" s="113" t="s">
        <v>3819</v>
      </c>
      <c r="K5328" s="139">
        <f>IFERROR(VLOOKUP(J5328,LISTS!G:H,2,FALSE),"0")</f>
        <v>1</v>
      </c>
      <c r="L5328" s="68">
        <f t="shared" si="263"/>
        <v>1</v>
      </c>
      <c r="M5328" s="134" t="s">
        <v>775</v>
      </c>
      <c r="N5328" s="140" t="str">
        <f>IFERROR(VLOOKUP(M5328,LISTS!G:H,2,FALSE),"0")</f>
        <v>0</v>
      </c>
      <c r="O5328" s="68" t="str">
        <f t="shared" si="264"/>
        <v/>
      </c>
      <c r="P5328" s="117" t="s">
        <v>2720</v>
      </c>
      <c r="Q5328" s="101">
        <v>115740</v>
      </c>
      <c r="R5328" s="113" t="s">
        <v>775</v>
      </c>
      <c r="S5328" s="113" t="s">
        <v>3623</v>
      </c>
      <c r="T5328" s="113" t="s">
        <v>775</v>
      </c>
    </row>
    <row r="5329" spans="1:21">
      <c r="A5329" t="str">
        <f>VLOOKUP(C5329,STYLES!$A$1:$R$2088,7,FALSE)</f>
        <v>Hats</v>
      </c>
      <c r="B5329" t="str">
        <f>VLOOKUP(C5329,STYLES!$1:$1048576,6,FALSE)</f>
        <v>UltraClub</v>
      </c>
      <c r="C5329" s="101">
        <v>8131</v>
      </c>
      <c r="E5329" t="str">
        <f>VLOOKUP(C5329,STYLES!$1:$1048576,12,FALSE)</f>
        <v>Knit Beanie</v>
      </c>
      <c r="F5329" s="113" t="s">
        <v>3738</v>
      </c>
      <c r="G5329" s="113" t="s">
        <v>2736</v>
      </c>
      <c r="H5329" s="113" t="str">
        <f>VLOOKUP(C5329,STYLES!$1:$1048576,9,FALSE)</f>
        <v>Active</v>
      </c>
      <c r="I5329" s="113" t="str">
        <f>VLOOKUP(C5329,STYLES!$1:$1048576,10,FALSE)</f>
        <v>Not Available</v>
      </c>
      <c r="J5329" s="113" t="s">
        <v>3819</v>
      </c>
      <c r="K5329" s="139">
        <f>IFERROR(VLOOKUP(J5329,LISTS!G:H,2,FALSE),"0")</f>
        <v>1</v>
      </c>
      <c r="L5329" s="68">
        <f t="shared" si="263"/>
        <v>1</v>
      </c>
      <c r="M5329" s="134" t="s">
        <v>775</v>
      </c>
      <c r="N5329" s="140" t="str">
        <f>IFERROR(VLOOKUP(M5329,LISTS!G:H,2,FALSE),"0")</f>
        <v>0</v>
      </c>
      <c r="O5329" s="68" t="str">
        <f t="shared" si="264"/>
        <v/>
      </c>
      <c r="P5329" s="117" t="s">
        <v>2720</v>
      </c>
      <c r="Q5329" s="113"/>
      <c r="R5329" s="113"/>
      <c r="S5329" s="113"/>
      <c r="T5329" s="113"/>
    </row>
    <row r="5330" spans="1:21">
      <c r="A5330" t="str">
        <f>VLOOKUP(C5330,STYLES!$A$1:$R$2088,7,FALSE)</f>
        <v>Hats</v>
      </c>
      <c r="B5330" t="str">
        <f>VLOOKUP(C5330,STYLES!$1:$1048576,6,FALSE)</f>
        <v>UltraClub</v>
      </c>
      <c r="C5330" s="101">
        <v>8131</v>
      </c>
      <c r="E5330" t="str">
        <f>VLOOKUP(C5330,STYLES!$1:$1048576,12,FALSE)</f>
        <v>Knit Beanie</v>
      </c>
      <c r="F5330" s="113" t="s">
        <v>3821</v>
      </c>
      <c r="G5330" s="113" t="s">
        <v>2728</v>
      </c>
      <c r="H5330" s="113" t="str">
        <f>VLOOKUP(C5330,STYLES!$1:$1048576,9,FALSE)</f>
        <v>Active</v>
      </c>
      <c r="I5330" s="113" t="str">
        <f>VLOOKUP(C5330,STYLES!$1:$1048576,10,FALSE)</f>
        <v>Not Available</v>
      </c>
      <c r="J5330" s="113" t="s">
        <v>3819</v>
      </c>
      <c r="K5330" s="139">
        <f>IFERROR(VLOOKUP(J5330,LISTS!G:H,2,FALSE),"0")</f>
        <v>1</v>
      </c>
      <c r="L5330" s="68">
        <f t="shared" si="263"/>
        <v>1</v>
      </c>
      <c r="M5330" s="134" t="s">
        <v>775</v>
      </c>
      <c r="N5330" s="140" t="str">
        <f>IFERROR(VLOOKUP(M5330,LISTS!G:H,2,FALSE),"0")</f>
        <v>0</v>
      </c>
      <c r="O5330" s="68" t="str">
        <f t="shared" si="264"/>
        <v/>
      </c>
      <c r="P5330" s="117" t="s">
        <v>2720</v>
      </c>
      <c r="Q5330" s="113" t="s">
        <v>3778</v>
      </c>
      <c r="R5330" s="113" t="s">
        <v>775</v>
      </c>
      <c r="S5330" s="113" t="s">
        <v>3779</v>
      </c>
      <c r="T5330" s="113" t="s">
        <v>775</v>
      </c>
    </row>
    <row r="5331" spans="1:21">
      <c r="A5331" t="str">
        <f>VLOOKUP(C5331,STYLES!$A$1:$R$2088,7,FALSE)</f>
        <v>Hats</v>
      </c>
      <c r="B5331" t="str">
        <f>VLOOKUP(C5331,STYLES!$1:$1048576,6,FALSE)</f>
        <v>UltraClub</v>
      </c>
      <c r="C5331" s="101">
        <v>8131</v>
      </c>
      <c r="E5331" t="str">
        <f>VLOOKUP(C5331,STYLES!$1:$1048576,12,FALSE)</f>
        <v>Knit Beanie</v>
      </c>
      <c r="F5331" s="113" t="s">
        <v>2739</v>
      </c>
      <c r="G5331" s="113" t="s">
        <v>2740</v>
      </c>
      <c r="H5331" s="113" t="str">
        <f>VLOOKUP(C5331,STYLES!$1:$1048576,9,FALSE)</f>
        <v>Active</v>
      </c>
      <c r="I5331" s="113" t="str">
        <f>VLOOKUP(C5331,STYLES!$1:$1048576,10,FALSE)</f>
        <v>Not Available</v>
      </c>
      <c r="J5331" s="113" t="s">
        <v>3819</v>
      </c>
      <c r="K5331" s="139">
        <f>IFERROR(VLOOKUP(J5331,LISTS!G:H,2,FALSE),"0")</f>
        <v>1</v>
      </c>
      <c r="L5331" s="68">
        <f t="shared" si="263"/>
        <v>1</v>
      </c>
      <c r="M5331" s="134" t="s">
        <v>775</v>
      </c>
      <c r="N5331" s="140" t="str">
        <f>IFERROR(VLOOKUP(M5331,LISTS!G:H,2,FALSE),"0")</f>
        <v>0</v>
      </c>
      <c r="O5331" s="68" t="str">
        <f t="shared" si="264"/>
        <v/>
      </c>
      <c r="P5331" s="117" t="s">
        <v>2720</v>
      </c>
      <c r="Q5331" s="113" t="s">
        <v>2741</v>
      </c>
      <c r="R5331" s="113" t="s">
        <v>775</v>
      </c>
      <c r="S5331" s="113" t="s">
        <v>2742</v>
      </c>
      <c r="T5331" s="113" t="s">
        <v>775</v>
      </c>
    </row>
    <row r="5332" spans="1:21">
      <c r="A5332" t="str">
        <f>VLOOKUP(C5332,STYLES!$A$1:$R$2088,7,FALSE)</f>
        <v>Hats</v>
      </c>
      <c r="B5332" t="str">
        <f>VLOOKUP(C5332,STYLES!$1:$1048576,6,FALSE)</f>
        <v>UltraClub</v>
      </c>
      <c r="C5332" s="101">
        <v>8131</v>
      </c>
      <c r="E5332" t="str">
        <f>VLOOKUP(C5332,STYLES!$1:$1048576,12,FALSE)</f>
        <v>Knit Beanie</v>
      </c>
      <c r="F5332" s="113" t="s">
        <v>2800</v>
      </c>
      <c r="G5332" s="113" t="s">
        <v>2801</v>
      </c>
      <c r="H5332" s="113" t="str">
        <f>VLOOKUP(C5332,STYLES!$1:$1048576,9,FALSE)</f>
        <v>Active</v>
      </c>
      <c r="I5332" s="113" t="str">
        <f>VLOOKUP(C5332,STYLES!$1:$1048576,10,FALSE)</f>
        <v>Not Available</v>
      </c>
      <c r="J5332" s="113" t="s">
        <v>3819</v>
      </c>
      <c r="K5332" s="139">
        <f>IFERROR(VLOOKUP(J5332,LISTS!G:H,2,FALSE),"0")</f>
        <v>1</v>
      </c>
      <c r="L5332" s="68">
        <f t="shared" si="263"/>
        <v>1</v>
      </c>
      <c r="M5332" s="134" t="s">
        <v>775</v>
      </c>
      <c r="N5332" s="140" t="str">
        <f>IFERROR(VLOOKUP(M5332,LISTS!G:H,2,FALSE),"0")</f>
        <v>0</v>
      </c>
      <c r="O5332" s="68" t="str">
        <f t="shared" si="264"/>
        <v/>
      </c>
      <c r="P5332" s="117" t="s">
        <v>2720</v>
      </c>
      <c r="Q5332" s="113" t="s">
        <v>3775</v>
      </c>
      <c r="R5332" s="113" t="s">
        <v>775</v>
      </c>
      <c r="S5332" s="113" t="s">
        <v>3776</v>
      </c>
      <c r="T5332" s="113" t="s">
        <v>775</v>
      </c>
    </row>
    <row r="5333" spans="1:21">
      <c r="A5333" t="str">
        <f>VLOOKUP(C5333,STYLES!$A$1:$R$2088,7,FALSE)</f>
        <v>Hats</v>
      </c>
      <c r="B5333" t="str">
        <f>VLOOKUP(C5333,STYLES!$1:$1048576,6,FALSE)</f>
        <v>UltraClub</v>
      </c>
      <c r="C5333" s="101">
        <v>8131</v>
      </c>
      <c r="E5333" t="str">
        <f>VLOOKUP(C5333,STYLES!$1:$1048576,12,FALSE)</f>
        <v>Knit Beanie</v>
      </c>
      <c r="F5333" s="113" t="s">
        <v>2754</v>
      </c>
      <c r="G5333" s="113" t="s">
        <v>2755</v>
      </c>
      <c r="H5333" s="113" t="str">
        <f>VLOOKUP(C5333,STYLES!$1:$1048576,9,FALSE)</f>
        <v>Active</v>
      </c>
      <c r="I5333" s="113" t="str">
        <f>VLOOKUP(C5333,STYLES!$1:$1048576,10,FALSE)</f>
        <v>Not Available</v>
      </c>
      <c r="J5333" s="113" t="s">
        <v>3819</v>
      </c>
      <c r="K5333" s="139">
        <f>IFERROR(VLOOKUP(J5333,LISTS!G:H,2,FALSE),"0")</f>
        <v>1</v>
      </c>
      <c r="L5333" s="68">
        <f t="shared" si="263"/>
        <v>1</v>
      </c>
      <c r="M5333" s="134" t="s">
        <v>775</v>
      </c>
      <c r="N5333" s="140" t="str">
        <f>IFERROR(VLOOKUP(M5333,LISTS!G:H,2,FALSE),"0")</f>
        <v>0</v>
      </c>
      <c r="O5333" s="68" t="str">
        <f t="shared" si="264"/>
        <v/>
      </c>
      <c r="P5333" s="117" t="s">
        <v>2720</v>
      </c>
      <c r="Q5333" s="113" t="s">
        <v>3003</v>
      </c>
      <c r="R5333" s="113" t="s">
        <v>775</v>
      </c>
      <c r="S5333" s="113" t="s">
        <v>3004</v>
      </c>
      <c r="T5333" s="113" t="s">
        <v>775</v>
      </c>
    </row>
    <row r="5334" spans="1:21">
      <c r="A5334" t="str">
        <f>VLOOKUP(C5334,STYLES!$A$1:$R$2088,7,FALSE)</f>
        <v>Hats</v>
      </c>
      <c r="B5334" t="str">
        <f>VLOOKUP(C5334,STYLES!$1:$1048576,6,FALSE)</f>
        <v>UltraClub</v>
      </c>
      <c r="C5334" s="101">
        <v>8131</v>
      </c>
      <c r="E5334" t="str">
        <f>VLOOKUP(C5334,STYLES!$1:$1048576,12,FALSE)</f>
        <v>Knit Beanie</v>
      </c>
      <c r="F5334" s="113" t="s">
        <v>3750</v>
      </c>
      <c r="G5334" s="113" t="s">
        <v>2809</v>
      </c>
      <c r="H5334" s="113" t="str">
        <f>VLOOKUP(C5334,STYLES!$1:$1048576,9,FALSE)</f>
        <v>Active</v>
      </c>
      <c r="I5334" s="113" t="str">
        <f>VLOOKUP(C5334,STYLES!$1:$1048576,10,FALSE)</f>
        <v>Not Available</v>
      </c>
      <c r="J5334" s="113" t="s">
        <v>3819</v>
      </c>
      <c r="K5334" s="139">
        <f>IFERROR(VLOOKUP(J5334,LISTS!G:H,2,FALSE),"0")</f>
        <v>1</v>
      </c>
      <c r="L5334" s="68">
        <f t="shared" si="263"/>
        <v>1</v>
      </c>
      <c r="M5334" s="134" t="s">
        <v>775</v>
      </c>
      <c r="N5334" s="140" t="str">
        <f>IFERROR(VLOOKUP(M5334,LISTS!G:H,2,FALSE),"0")</f>
        <v>0</v>
      </c>
      <c r="O5334" s="68" t="str">
        <f t="shared" si="264"/>
        <v/>
      </c>
      <c r="P5334" s="117" t="s">
        <v>2720</v>
      </c>
      <c r="Q5334" s="113" t="s">
        <v>3751</v>
      </c>
      <c r="R5334" s="113" t="s">
        <v>775</v>
      </c>
      <c r="S5334" s="113" t="s">
        <v>3752</v>
      </c>
      <c r="T5334" s="113" t="s">
        <v>775</v>
      </c>
    </row>
    <row r="5335" spans="1:21">
      <c r="A5335" t="str">
        <f>VLOOKUP(C5335,STYLES!$A$1:$R$2088,7,FALSE)</f>
        <v>Hats</v>
      </c>
      <c r="B5335" t="str">
        <f>VLOOKUP(C5335,STYLES!$1:$1048576,6,FALSE)</f>
        <v>UltraClub</v>
      </c>
      <c r="C5335" s="101">
        <v>8131</v>
      </c>
      <c r="E5335" t="str">
        <f>VLOOKUP(C5335,STYLES!$1:$1048576,12,FALSE)</f>
        <v>Knit Beanie</v>
      </c>
      <c r="F5335" s="113" t="s">
        <v>3013</v>
      </c>
      <c r="G5335" s="113" t="s">
        <v>3239</v>
      </c>
      <c r="H5335" s="113" t="str">
        <f>VLOOKUP(C5335,STYLES!$1:$1048576,9,FALSE)</f>
        <v>Active</v>
      </c>
      <c r="I5335" s="113" t="str">
        <f>VLOOKUP(C5335,STYLES!$1:$1048576,10,FALSE)</f>
        <v>Not Available</v>
      </c>
      <c r="J5335" s="113" t="s">
        <v>3819</v>
      </c>
      <c r="K5335" s="139">
        <f>IFERROR(VLOOKUP(J5335,LISTS!G:H,2,FALSE),"0")</f>
        <v>1</v>
      </c>
      <c r="L5335" s="68">
        <f t="shared" si="263"/>
        <v>1</v>
      </c>
      <c r="M5335" s="134" t="s">
        <v>775</v>
      </c>
      <c r="N5335" s="140" t="str">
        <f>IFERROR(VLOOKUP(M5335,LISTS!G:H,2,FALSE),"0")</f>
        <v>0</v>
      </c>
      <c r="O5335" s="68" t="str">
        <f t="shared" si="264"/>
        <v/>
      </c>
      <c r="P5335" s="117" t="s">
        <v>2720</v>
      </c>
      <c r="Q5335" s="113"/>
      <c r="R5335" s="113"/>
      <c r="S5335" s="113"/>
      <c r="T5335" s="113"/>
    </row>
    <row r="5336" spans="1:21">
      <c r="A5336" t="str">
        <f>VLOOKUP(C5336,STYLES!$A$1:$R$2088,7,FALSE)</f>
        <v>Hats</v>
      </c>
      <c r="B5336" t="str">
        <f>VLOOKUP(C5336,STYLES!$1:$1048576,6,FALSE)</f>
        <v>UltraClub</v>
      </c>
      <c r="C5336" s="101">
        <v>8131</v>
      </c>
      <c r="E5336" t="str">
        <f>VLOOKUP(C5336,STYLES!$1:$1048576,12,FALSE)</f>
        <v>Knit Beanie</v>
      </c>
      <c r="F5336" s="113" t="s">
        <v>2743</v>
      </c>
      <c r="G5336" s="113" t="s">
        <v>2743</v>
      </c>
      <c r="H5336" s="113" t="str">
        <f>VLOOKUP(C5336,STYLES!$1:$1048576,9,FALSE)</f>
        <v>Active</v>
      </c>
      <c r="I5336" s="113" t="str">
        <f>VLOOKUP(C5336,STYLES!$1:$1048576,10,FALSE)</f>
        <v>Not Available</v>
      </c>
      <c r="J5336" s="113" t="s">
        <v>3819</v>
      </c>
      <c r="K5336" s="139">
        <f>IFERROR(VLOOKUP(J5336,LISTS!G:H,2,FALSE),"0")</f>
        <v>1</v>
      </c>
      <c r="L5336" s="68">
        <f t="shared" si="263"/>
        <v>1</v>
      </c>
      <c r="M5336" s="134" t="s">
        <v>775</v>
      </c>
      <c r="N5336" s="140" t="str">
        <f>IFERROR(VLOOKUP(M5336,LISTS!G:H,2,FALSE),"0")</f>
        <v>0</v>
      </c>
      <c r="O5336" s="68" t="str">
        <f t="shared" si="264"/>
        <v/>
      </c>
      <c r="P5336" s="117" t="s">
        <v>2720</v>
      </c>
      <c r="Q5336" s="113"/>
      <c r="R5336" s="113"/>
      <c r="S5336" s="113"/>
      <c r="T5336" s="113"/>
    </row>
    <row r="5337" spans="1:21">
      <c r="C5337" s="101"/>
      <c r="F5337" s="113"/>
      <c r="G5337" s="113"/>
      <c r="H5337" s="113"/>
      <c r="I5337" s="113"/>
      <c r="J5337" s="113"/>
      <c r="K5337" s="139"/>
      <c r="L5337" s="81">
        <f>SUM(L5324:L5336)</f>
        <v>13</v>
      </c>
      <c r="M5337" s="134"/>
      <c r="N5337" s="140"/>
      <c r="O5337" s="81"/>
      <c r="Q5337" s="113"/>
      <c r="R5337" s="113"/>
      <c r="S5337" s="113"/>
      <c r="T5337" s="113"/>
    </row>
    <row r="5338" spans="1:21">
      <c r="A5338" t="str">
        <f>VLOOKUP(C5338,STYLES!$A$1:$R$2088,7,FALSE)</f>
        <v>Hats</v>
      </c>
      <c r="B5338" t="str">
        <f>VLOOKUP(C5338,STYLES!$1:$1048576,6,FALSE)</f>
        <v>UltraClub</v>
      </c>
      <c r="C5338" s="101">
        <v>8132</v>
      </c>
      <c r="E5338" t="str">
        <f>VLOOKUP(C5338,STYLES!$1:$1048576,12,FALSE)</f>
        <v>2-Tone Knit Beanie</v>
      </c>
      <c r="F5338" s="113" t="s">
        <v>3823</v>
      </c>
      <c r="G5338" s="113" t="s">
        <v>2718</v>
      </c>
      <c r="H5338" s="113" t="str">
        <f>VLOOKUP(C5338,STYLES!$1:$1048576,9,FALSE)</f>
        <v>DNR</v>
      </c>
      <c r="I5338" s="113" t="str">
        <f>VLOOKUP(C5338,STYLES!$1:$1048576,10,FALSE)</f>
        <v>Not Available</v>
      </c>
      <c r="J5338" s="113" t="s">
        <v>3819</v>
      </c>
      <c r="K5338" s="139">
        <f>IFERROR(VLOOKUP(J5338,LISTS!G:H,2,FALSE),"0")</f>
        <v>1</v>
      </c>
      <c r="L5338" s="68">
        <f t="shared" si="263"/>
        <v>1</v>
      </c>
      <c r="M5338" s="134" t="s">
        <v>775</v>
      </c>
      <c r="N5338" s="140" t="str">
        <f>IFERROR(VLOOKUP(M5338,LISTS!G:H,2,FALSE),"0")</f>
        <v>0</v>
      </c>
      <c r="O5338" s="68" t="str">
        <f t="shared" si="264"/>
        <v/>
      </c>
      <c r="P5338" s="117" t="s">
        <v>2720</v>
      </c>
      <c r="Q5338" s="113" t="s">
        <v>2850</v>
      </c>
      <c r="R5338" s="113"/>
      <c r="S5338" s="113" t="s">
        <v>2722</v>
      </c>
      <c r="T5338" s="113"/>
    </row>
    <row r="5339" spans="1:21">
      <c r="A5339" t="str">
        <f>VLOOKUP(C5339,STYLES!$A$1:$R$2088,7,FALSE)</f>
        <v>Hats</v>
      </c>
      <c r="B5339" t="str">
        <f>VLOOKUP(C5339,STYLES!$1:$1048576,6,FALSE)</f>
        <v>UltraClub</v>
      </c>
      <c r="C5339" s="101">
        <v>8132</v>
      </c>
      <c r="E5339" t="str">
        <f>VLOOKUP(C5339,STYLES!$1:$1048576,12,FALSE)</f>
        <v>2-Tone Knit Beanie</v>
      </c>
      <c r="F5339" s="113" t="s">
        <v>3824</v>
      </c>
      <c r="G5339" s="113" t="s">
        <v>2718</v>
      </c>
      <c r="H5339" s="113" t="str">
        <f>VLOOKUP(C5339,STYLES!$1:$1048576,9,FALSE)</f>
        <v>DNR</v>
      </c>
      <c r="I5339" s="113" t="str">
        <f>VLOOKUP(C5339,STYLES!$1:$1048576,10,FALSE)</f>
        <v>Not Available</v>
      </c>
      <c r="J5339" s="113" t="s">
        <v>3819</v>
      </c>
      <c r="K5339" s="139">
        <f>IFERROR(VLOOKUP(J5339,LISTS!G:H,2,FALSE),"0")</f>
        <v>1</v>
      </c>
      <c r="L5339" s="68">
        <f t="shared" si="263"/>
        <v>1</v>
      </c>
      <c r="M5339" s="134" t="s">
        <v>775</v>
      </c>
      <c r="N5339" s="140" t="str">
        <f>IFERROR(VLOOKUP(M5339,LISTS!G:H,2,FALSE),"0")</f>
        <v>0</v>
      </c>
      <c r="O5339" s="68" t="str">
        <f t="shared" si="264"/>
        <v/>
      </c>
      <c r="P5339" s="117" t="s">
        <v>2720</v>
      </c>
      <c r="Q5339" s="113" t="s">
        <v>2850</v>
      </c>
      <c r="R5339" s="113"/>
      <c r="S5339" s="113" t="s">
        <v>2722</v>
      </c>
      <c r="T5339" s="113"/>
    </row>
    <row r="5340" spans="1:21">
      <c r="A5340" t="str">
        <f>VLOOKUP(C5340,STYLES!$A$1:$R$2088,7,FALSE)</f>
        <v>Hats</v>
      </c>
      <c r="B5340" t="str">
        <f>VLOOKUP(C5340,STYLES!$1:$1048576,6,FALSE)</f>
        <v>UltraClub</v>
      </c>
      <c r="C5340" s="101">
        <v>8132</v>
      </c>
      <c r="E5340" t="str">
        <f>VLOOKUP(C5340,STYLES!$1:$1048576,12,FALSE)</f>
        <v>2-Tone Knit Beanie</v>
      </c>
      <c r="F5340" s="113" t="s">
        <v>3810</v>
      </c>
      <c r="G5340" s="113" t="s">
        <v>2732</v>
      </c>
      <c r="H5340" s="113" t="str">
        <f>VLOOKUP(C5340,STYLES!$1:$1048576,9,FALSE)</f>
        <v>DNR</v>
      </c>
      <c r="I5340" s="113" t="str">
        <f>VLOOKUP(C5340,STYLES!$1:$1048576,10,FALSE)</f>
        <v>Not Available</v>
      </c>
      <c r="J5340" s="113" t="s">
        <v>3819</v>
      </c>
      <c r="K5340" s="139">
        <f>IFERROR(VLOOKUP(J5340,LISTS!G:H,2,FALSE),"0")</f>
        <v>1</v>
      </c>
      <c r="L5340" s="68">
        <f t="shared" si="263"/>
        <v>1</v>
      </c>
      <c r="M5340" s="134" t="s">
        <v>775</v>
      </c>
      <c r="N5340" s="140" t="str">
        <f>IFERROR(VLOOKUP(M5340,LISTS!G:H,2,FALSE),"0")</f>
        <v>0</v>
      </c>
      <c r="O5340" s="68" t="str">
        <f t="shared" si="264"/>
        <v/>
      </c>
      <c r="P5340" s="117" t="s">
        <v>2720</v>
      </c>
      <c r="Q5340" s="101">
        <v>115740</v>
      </c>
      <c r="R5340" s="113"/>
      <c r="S5340" s="113"/>
      <c r="T5340" s="113"/>
    </row>
    <row r="5341" spans="1:21">
      <c r="A5341" t="str">
        <f>VLOOKUP(C5341,STYLES!$A$1:$R$2088,7,FALSE)</f>
        <v>Hats</v>
      </c>
      <c r="B5341" t="str">
        <f>VLOOKUP(C5341,STYLES!$1:$1048576,6,FALSE)</f>
        <v>UltraClub</v>
      </c>
      <c r="C5341" s="101">
        <v>8132</v>
      </c>
      <c r="E5341" t="str">
        <f>VLOOKUP(C5341,STYLES!$1:$1048576,12,FALSE)</f>
        <v>2-Tone Knit Beanie</v>
      </c>
      <c r="F5341" s="113" t="s">
        <v>3739</v>
      </c>
      <c r="G5341" s="113" t="s">
        <v>2736</v>
      </c>
      <c r="H5341" s="113" t="str">
        <f>VLOOKUP(C5341,STYLES!$1:$1048576,9,FALSE)</f>
        <v>DNR</v>
      </c>
      <c r="I5341" s="113" t="str">
        <f>VLOOKUP(C5341,STYLES!$1:$1048576,10,FALSE)</f>
        <v>Not Available</v>
      </c>
      <c r="J5341" s="113" t="s">
        <v>3819</v>
      </c>
      <c r="K5341" s="139">
        <f>IFERROR(VLOOKUP(J5341,LISTS!G:H,2,FALSE),"0")</f>
        <v>1</v>
      </c>
      <c r="L5341" s="68">
        <f t="shared" si="263"/>
        <v>1</v>
      </c>
      <c r="M5341" s="134" t="s">
        <v>775</v>
      </c>
      <c r="N5341" s="140" t="str">
        <f>IFERROR(VLOOKUP(M5341,LISTS!G:H,2,FALSE),"0")</f>
        <v>0</v>
      </c>
      <c r="O5341" s="68" t="str">
        <f t="shared" si="264"/>
        <v/>
      </c>
      <c r="P5341" s="117" t="s">
        <v>2720</v>
      </c>
      <c r="Q5341" s="113"/>
      <c r="R5341" s="113"/>
      <c r="S5341" s="113"/>
      <c r="T5341" s="113"/>
    </row>
    <row r="5342" spans="1:21">
      <c r="A5342" t="str">
        <f>VLOOKUP(C5342,STYLES!$A$1:$R$2088,7,FALSE)</f>
        <v>Hats</v>
      </c>
      <c r="B5342" t="str">
        <f>VLOOKUP(C5342,STYLES!$1:$1048576,6,FALSE)</f>
        <v>UltraClub</v>
      </c>
      <c r="C5342" s="101">
        <v>8132</v>
      </c>
      <c r="E5342" t="str">
        <f>VLOOKUP(C5342,STYLES!$1:$1048576,12,FALSE)</f>
        <v>2-Tone Knit Beanie</v>
      </c>
      <c r="F5342" s="113" t="s">
        <v>3307</v>
      </c>
      <c r="G5342" s="113" t="s">
        <v>2740</v>
      </c>
      <c r="H5342" s="113" t="str">
        <f>VLOOKUP(C5342,STYLES!$1:$1048576,9,FALSE)</f>
        <v>DNR</v>
      </c>
      <c r="I5342" s="113" t="str">
        <f>VLOOKUP(C5342,STYLES!$1:$1048576,10,FALSE)</f>
        <v>Not Available</v>
      </c>
      <c r="J5342" s="113" t="s">
        <v>3819</v>
      </c>
      <c r="K5342" s="139">
        <f>IFERROR(VLOOKUP(J5342,LISTS!G:H,2,FALSE),"0")</f>
        <v>1</v>
      </c>
      <c r="L5342" s="68">
        <f t="shared" si="263"/>
        <v>1</v>
      </c>
      <c r="M5342" s="134" t="s">
        <v>775</v>
      </c>
      <c r="N5342" s="140" t="str">
        <f>IFERROR(VLOOKUP(M5342,LISTS!G:H,2,FALSE),"0")</f>
        <v>0</v>
      </c>
      <c r="O5342" s="68" t="str">
        <f t="shared" si="264"/>
        <v/>
      </c>
      <c r="P5342" s="117" t="s">
        <v>2720</v>
      </c>
      <c r="Q5342" s="113" t="s">
        <v>2741</v>
      </c>
      <c r="R5342" s="113"/>
      <c r="S5342" s="113" t="s">
        <v>2742</v>
      </c>
      <c r="T5342" s="113"/>
    </row>
    <row r="5343" spans="1:21" s="12" customFormat="1">
      <c r="A5343" s="12" t="str">
        <f>VLOOKUP(C5343,STYLES!$A$1:$R$2088,7,FALSE)</f>
        <v>Hats</v>
      </c>
      <c r="B5343" s="12" t="str">
        <f>VLOOKUP(C5343,STYLES!$1:$1048576,6,FALSE)</f>
        <v>UltraClub</v>
      </c>
      <c r="C5343" s="136">
        <v>8132</v>
      </c>
      <c r="D5343" s="18"/>
      <c r="E5343" s="12" t="str">
        <f>VLOOKUP(C5343,STYLES!$1:$1048576,12,FALSE)</f>
        <v>2-Tone Knit Beanie</v>
      </c>
      <c r="F5343" s="116" t="s">
        <v>2834</v>
      </c>
      <c r="G5343" s="116" t="s">
        <v>2801</v>
      </c>
      <c r="H5343" s="116" t="s">
        <v>437</v>
      </c>
      <c r="I5343" s="116" t="str">
        <f>VLOOKUP(C5343,STYLES!$1:$1048576,10,FALSE)</f>
        <v>Not Available</v>
      </c>
      <c r="J5343" s="116" t="s">
        <v>3819</v>
      </c>
      <c r="K5343" s="194">
        <f>IFERROR(VLOOKUP(J5343,LISTS!G:H,2,FALSE),"0")</f>
        <v>1</v>
      </c>
      <c r="L5343" s="12" t="str">
        <f t="shared" si="263"/>
        <v/>
      </c>
      <c r="M5343" s="231" t="s">
        <v>775</v>
      </c>
      <c r="N5343" s="195" t="str">
        <f>IFERROR(VLOOKUP(M5343,LISTS!G:H,2,FALSE),"0")</f>
        <v>0</v>
      </c>
      <c r="O5343" s="12" t="str">
        <f t="shared" si="264"/>
        <v/>
      </c>
      <c r="P5343" s="128" t="s">
        <v>2720</v>
      </c>
      <c r="Q5343" s="116" t="s">
        <v>3775</v>
      </c>
      <c r="R5343" s="116"/>
      <c r="S5343" s="116" t="s">
        <v>3776</v>
      </c>
      <c r="T5343" s="116"/>
      <c r="U5343" s="128" t="s">
        <v>3180</v>
      </c>
    </row>
    <row r="5344" spans="1:21" s="12" customFormat="1">
      <c r="A5344" s="12" t="str">
        <f>VLOOKUP(C5344,STYLES!$A$1:$R$2088,7,FALSE)</f>
        <v>Hats</v>
      </c>
      <c r="B5344" s="12" t="str">
        <f>VLOOKUP(C5344,STYLES!$1:$1048576,6,FALSE)</f>
        <v>UltraClub</v>
      </c>
      <c r="C5344" s="136">
        <v>8132</v>
      </c>
      <c r="D5344" s="18"/>
      <c r="E5344" s="12" t="str">
        <f>VLOOKUP(C5344,STYLES!$1:$1048576,12,FALSE)</f>
        <v>2-Tone Knit Beanie</v>
      </c>
      <c r="F5344" s="116" t="s">
        <v>3314</v>
      </c>
      <c r="G5344" s="116" t="s">
        <v>2755</v>
      </c>
      <c r="H5344" s="116" t="s">
        <v>437</v>
      </c>
      <c r="I5344" s="116" t="str">
        <f>VLOOKUP(C5344,STYLES!$1:$1048576,10,FALSE)</f>
        <v>Not Available</v>
      </c>
      <c r="J5344" s="116" t="s">
        <v>3819</v>
      </c>
      <c r="K5344" s="194">
        <f>IFERROR(VLOOKUP(J5344,LISTS!G:H,2,FALSE),"0")</f>
        <v>1</v>
      </c>
      <c r="L5344" s="12" t="str">
        <f t="shared" si="263"/>
        <v/>
      </c>
      <c r="M5344" s="231" t="s">
        <v>775</v>
      </c>
      <c r="N5344" s="195" t="str">
        <f>IFERROR(VLOOKUP(M5344,LISTS!G:H,2,FALSE),"0")</f>
        <v>0</v>
      </c>
      <c r="O5344" s="12" t="str">
        <f t="shared" si="264"/>
        <v/>
      </c>
      <c r="P5344" s="128" t="s">
        <v>2720</v>
      </c>
      <c r="Q5344" s="116" t="s">
        <v>3003</v>
      </c>
      <c r="R5344" s="116"/>
      <c r="S5344" s="116" t="s">
        <v>3004</v>
      </c>
      <c r="T5344" s="116"/>
      <c r="U5344" s="128" t="s">
        <v>3180</v>
      </c>
    </row>
    <row r="5345" spans="1:21">
      <c r="C5345" s="101"/>
      <c r="F5345" s="113"/>
      <c r="G5345" s="113"/>
      <c r="H5345" s="113"/>
      <c r="I5345" s="113"/>
      <c r="J5345" s="113"/>
      <c r="K5345" s="139"/>
      <c r="L5345" s="81">
        <f>SUM(L5338:L5344)</f>
        <v>5</v>
      </c>
      <c r="M5345" s="134"/>
      <c r="N5345" s="140"/>
      <c r="O5345" s="81"/>
      <c r="Q5345" s="113"/>
      <c r="R5345" s="113"/>
      <c r="S5345" s="113"/>
      <c r="T5345" s="113"/>
    </row>
    <row r="5346" spans="1:21">
      <c r="A5346" t="str">
        <f>VLOOKUP(C5346,STYLES!$A$1:$R$2088,7,FALSE)</f>
        <v>Hats</v>
      </c>
      <c r="B5346" t="str">
        <f>VLOOKUP(C5346,STYLES!$1:$1048576,6,FALSE)</f>
        <v>UltraClub</v>
      </c>
      <c r="C5346" s="101">
        <v>8133</v>
      </c>
      <c r="E5346" t="str">
        <f>VLOOKUP(C5346,STYLES!$1:$1048576,12,FALSE)</f>
        <v>Knit Beanie with Lid</v>
      </c>
      <c r="F5346" s="113" t="s">
        <v>2718</v>
      </c>
      <c r="G5346" s="113" t="s">
        <v>2718</v>
      </c>
      <c r="H5346" s="113" t="str">
        <f>VLOOKUP(C5346,STYLES!$1:$1048576,9,FALSE)</f>
        <v>DNR</v>
      </c>
      <c r="I5346" s="113" t="str">
        <f>VLOOKUP(C5346,STYLES!$1:$1048576,10,FALSE)</f>
        <v>Not Available</v>
      </c>
      <c r="J5346" s="113" t="s">
        <v>3819</v>
      </c>
      <c r="K5346" s="139">
        <f>IFERROR(VLOOKUP(J5346,LISTS!G:H,2,FALSE),"0")</f>
        <v>1</v>
      </c>
      <c r="L5346" s="68">
        <f t="shared" si="263"/>
        <v>1</v>
      </c>
      <c r="M5346" s="134" t="s">
        <v>775</v>
      </c>
      <c r="N5346" s="140" t="str">
        <f>IFERROR(VLOOKUP(M5346,LISTS!G:H,2,FALSE),"0")</f>
        <v>0</v>
      </c>
      <c r="O5346" s="68" t="str">
        <f t="shared" si="264"/>
        <v/>
      </c>
      <c r="P5346" s="117" t="s">
        <v>2720</v>
      </c>
      <c r="Q5346" s="113" t="s">
        <v>2850</v>
      </c>
      <c r="R5346" s="113" t="s">
        <v>775</v>
      </c>
      <c r="S5346" s="113" t="s">
        <v>2722</v>
      </c>
      <c r="T5346" s="113" t="s">
        <v>775</v>
      </c>
    </row>
    <row r="5347" spans="1:21">
      <c r="A5347" t="str">
        <f>VLOOKUP(C5347,STYLES!$A$1:$R$2088,7,FALSE)</f>
        <v>Hats</v>
      </c>
      <c r="B5347" t="str">
        <f>VLOOKUP(C5347,STYLES!$1:$1048576,6,FALSE)</f>
        <v>UltraClub</v>
      </c>
      <c r="C5347" s="101">
        <v>8133</v>
      </c>
      <c r="E5347" t="str">
        <f>VLOOKUP(C5347,STYLES!$1:$1048576,12,FALSE)</f>
        <v>Knit Beanie with Lid</v>
      </c>
      <c r="F5347" s="113" t="s">
        <v>3738</v>
      </c>
      <c r="G5347" s="113" t="s">
        <v>2736</v>
      </c>
      <c r="H5347" s="113" t="str">
        <f>VLOOKUP(C5347,STYLES!$1:$1048576,9,FALSE)</f>
        <v>DNR</v>
      </c>
      <c r="I5347" s="113" t="str">
        <f>VLOOKUP(C5347,STYLES!$1:$1048576,10,FALSE)</f>
        <v>Not Available</v>
      </c>
      <c r="J5347" s="113" t="s">
        <v>3819</v>
      </c>
      <c r="K5347" s="139">
        <f>IFERROR(VLOOKUP(J5347,LISTS!G:H,2,FALSE),"0")</f>
        <v>1</v>
      </c>
      <c r="L5347" s="68">
        <f t="shared" si="263"/>
        <v>1</v>
      </c>
      <c r="M5347" s="134" t="s">
        <v>775</v>
      </c>
      <c r="N5347" s="140" t="str">
        <f>IFERROR(VLOOKUP(M5347,LISTS!G:H,2,FALSE),"0")</f>
        <v>0</v>
      </c>
      <c r="O5347" s="68" t="str">
        <f t="shared" si="264"/>
        <v/>
      </c>
      <c r="P5347" s="117" t="s">
        <v>2720</v>
      </c>
      <c r="Q5347" s="113"/>
      <c r="R5347" s="113"/>
      <c r="S5347" s="113"/>
      <c r="T5347" s="113"/>
    </row>
    <row r="5348" spans="1:21">
      <c r="A5348" t="str">
        <f>VLOOKUP(C5348,STYLES!$A$1:$R$2088,7,FALSE)</f>
        <v>Hats</v>
      </c>
      <c r="B5348" t="str">
        <f>VLOOKUP(C5348,STYLES!$1:$1048576,6,FALSE)</f>
        <v>UltraClub</v>
      </c>
      <c r="C5348" s="101">
        <v>8133</v>
      </c>
      <c r="E5348" t="str">
        <f>VLOOKUP(C5348,STYLES!$1:$1048576,12,FALSE)</f>
        <v>Knit Beanie with Lid</v>
      </c>
      <c r="F5348" s="113" t="s">
        <v>2739</v>
      </c>
      <c r="G5348" s="113" t="s">
        <v>2740</v>
      </c>
      <c r="H5348" s="113" t="str">
        <f>VLOOKUP(C5348,STYLES!$1:$1048576,9,FALSE)</f>
        <v>DNR</v>
      </c>
      <c r="I5348" s="113" t="str">
        <f>VLOOKUP(C5348,STYLES!$1:$1048576,10,FALSE)</f>
        <v>Not Available</v>
      </c>
      <c r="J5348" s="113" t="s">
        <v>3819</v>
      </c>
      <c r="K5348" s="139">
        <f>IFERROR(VLOOKUP(J5348,LISTS!G:H,2,FALSE),"0")</f>
        <v>1</v>
      </c>
      <c r="L5348" s="68">
        <f t="shared" si="263"/>
        <v>1</v>
      </c>
      <c r="M5348" s="134" t="s">
        <v>775</v>
      </c>
      <c r="N5348" s="140" t="str">
        <f>IFERROR(VLOOKUP(M5348,LISTS!G:H,2,FALSE),"0")</f>
        <v>0</v>
      </c>
      <c r="O5348" s="68" t="str">
        <f t="shared" si="264"/>
        <v/>
      </c>
      <c r="P5348" s="117" t="s">
        <v>2720</v>
      </c>
      <c r="Q5348" s="113" t="s">
        <v>2741</v>
      </c>
      <c r="R5348" s="113" t="s">
        <v>775</v>
      </c>
      <c r="S5348" s="113" t="s">
        <v>2742</v>
      </c>
      <c r="T5348" s="113" t="s">
        <v>775</v>
      </c>
    </row>
    <row r="5349" spans="1:21">
      <c r="C5349" s="101"/>
      <c r="F5349" s="113"/>
      <c r="G5349" s="113"/>
      <c r="H5349" s="113"/>
      <c r="I5349" s="113"/>
      <c r="J5349" s="113"/>
      <c r="K5349" s="139"/>
      <c r="L5349" s="81">
        <f>SUM(L5346:L5348)</f>
        <v>3</v>
      </c>
      <c r="M5349" s="134"/>
      <c r="N5349" s="140"/>
      <c r="O5349" s="81"/>
      <c r="Q5349" s="113"/>
      <c r="R5349" s="113"/>
      <c r="S5349" s="113"/>
      <c r="T5349" s="113"/>
    </row>
    <row r="5350" spans="1:21">
      <c r="A5350" t="str">
        <f>VLOOKUP(C5350,STYLES!$A$1:$R$2088,7,FALSE)</f>
        <v>Hats</v>
      </c>
      <c r="B5350" t="str">
        <f>VLOOKUP(C5350,STYLES!$1:$1048576,6,FALSE)</f>
        <v>UltraClub</v>
      </c>
      <c r="C5350" s="101">
        <v>8135</v>
      </c>
      <c r="E5350" t="str">
        <f>VLOOKUP(C5350,STYLES!$1:$1048576,12,FALSE)</f>
        <v>Waffle Beanie</v>
      </c>
      <c r="F5350" s="113" t="s">
        <v>2718</v>
      </c>
      <c r="G5350" s="113" t="s">
        <v>2718</v>
      </c>
      <c r="H5350" s="113" t="str">
        <f>VLOOKUP(C5350,STYLES!$1:$1048576,9,FALSE)</f>
        <v>DNR</v>
      </c>
      <c r="I5350" s="113" t="str">
        <f>VLOOKUP(C5350,STYLES!$1:$1048576,10,FALSE)</f>
        <v>Not Available</v>
      </c>
      <c r="J5350" s="113" t="s">
        <v>3819</v>
      </c>
      <c r="K5350" s="139">
        <f>IFERROR(VLOOKUP(J5350,LISTS!G:H,2,FALSE),"0")</f>
        <v>1</v>
      </c>
      <c r="L5350" s="68">
        <f t="shared" si="263"/>
        <v>1</v>
      </c>
      <c r="M5350" s="134" t="s">
        <v>775</v>
      </c>
      <c r="N5350" s="140" t="str">
        <f>IFERROR(VLOOKUP(M5350,LISTS!G:H,2,FALSE),"0")</f>
        <v>0</v>
      </c>
      <c r="O5350" s="68" t="str">
        <f t="shared" si="264"/>
        <v/>
      </c>
      <c r="P5350" s="117" t="s">
        <v>2720</v>
      </c>
      <c r="Q5350" s="113" t="s">
        <v>2850</v>
      </c>
      <c r="R5350" s="113" t="s">
        <v>775</v>
      </c>
      <c r="S5350" s="113" t="s">
        <v>2722</v>
      </c>
      <c r="T5350" s="113" t="s">
        <v>775</v>
      </c>
    </row>
    <row r="5351" spans="1:21">
      <c r="A5351" t="str">
        <f>VLOOKUP(C5351,STYLES!$A$1:$R$2088,7,FALSE)</f>
        <v>Hats</v>
      </c>
      <c r="B5351" t="str">
        <f>VLOOKUP(C5351,STYLES!$1:$1048576,6,FALSE)</f>
        <v>UltraClub</v>
      </c>
      <c r="C5351" s="101">
        <v>8135</v>
      </c>
      <c r="E5351" t="str">
        <f>VLOOKUP(C5351,STYLES!$1:$1048576,12,FALSE)</f>
        <v>Waffle Beanie</v>
      </c>
      <c r="F5351" s="113" t="s">
        <v>3738</v>
      </c>
      <c r="G5351" s="113" t="s">
        <v>2736</v>
      </c>
      <c r="H5351" s="113" t="str">
        <f>VLOOKUP(C5351,STYLES!$1:$1048576,9,FALSE)</f>
        <v>DNR</v>
      </c>
      <c r="I5351" s="113" t="str">
        <f>VLOOKUP(C5351,STYLES!$1:$1048576,10,FALSE)</f>
        <v>Not Available</v>
      </c>
      <c r="J5351" s="113" t="s">
        <v>3819</v>
      </c>
      <c r="K5351" s="139">
        <f>IFERROR(VLOOKUP(J5351,LISTS!G:H,2,FALSE),"0")</f>
        <v>1</v>
      </c>
      <c r="L5351" s="68">
        <f t="shared" si="263"/>
        <v>1</v>
      </c>
      <c r="M5351" s="134" t="s">
        <v>775</v>
      </c>
      <c r="N5351" s="140" t="str">
        <f>IFERROR(VLOOKUP(M5351,LISTS!G:H,2,FALSE),"0")</f>
        <v>0</v>
      </c>
      <c r="O5351" s="68" t="str">
        <f t="shared" si="264"/>
        <v/>
      </c>
      <c r="P5351" s="117" t="s">
        <v>2720</v>
      </c>
      <c r="Q5351" s="113"/>
      <c r="R5351" s="113"/>
      <c r="S5351" s="113"/>
      <c r="T5351" s="113"/>
    </row>
    <row r="5352" spans="1:21" s="12" customFormat="1">
      <c r="A5352" s="12" t="str">
        <f>VLOOKUP(C5352,STYLES!$A$1:$R$2088,7,FALSE)</f>
        <v>Hats</v>
      </c>
      <c r="B5352" s="12" t="str">
        <f>VLOOKUP(C5352,STYLES!$1:$1048576,6,FALSE)</f>
        <v>UltraClub</v>
      </c>
      <c r="C5352" s="136">
        <v>8135</v>
      </c>
      <c r="D5352" s="18"/>
      <c r="E5352" s="12" t="str">
        <f>VLOOKUP(C5352,STYLES!$1:$1048576,12,FALSE)</f>
        <v>Waffle Beanie</v>
      </c>
      <c r="F5352" s="116" t="s">
        <v>2739</v>
      </c>
      <c r="G5352" s="116" t="s">
        <v>2740</v>
      </c>
      <c r="H5352" s="116" t="s">
        <v>437</v>
      </c>
      <c r="I5352" s="116" t="str">
        <f>VLOOKUP(C5352,STYLES!$1:$1048576,10,FALSE)</f>
        <v>Not Available</v>
      </c>
      <c r="J5352" s="116" t="s">
        <v>3819</v>
      </c>
      <c r="K5352" s="194">
        <f>IFERROR(VLOOKUP(J5352,LISTS!G:H,2,FALSE),"0")</f>
        <v>1</v>
      </c>
      <c r="L5352" s="12" t="str">
        <f t="shared" si="263"/>
        <v/>
      </c>
      <c r="M5352" s="231" t="s">
        <v>775</v>
      </c>
      <c r="N5352" s="195" t="str">
        <f>IFERROR(VLOOKUP(M5352,LISTS!G:H,2,FALSE),"0")</f>
        <v>0</v>
      </c>
      <c r="O5352" s="12" t="str">
        <f t="shared" si="264"/>
        <v/>
      </c>
      <c r="P5352" s="128" t="s">
        <v>2720</v>
      </c>
      <c r="Q5352" s="116" t="s">
        <v>2741</v>
      </c>
      <c r="R5352" s="116" t="s">
        <v>775</v>
      </c>
      <c r="S5352" s="116" t="s">
        <v>2742</v>
      </c>
      <c r="T5352" s="116" t="s">
        <v>775</v>
      </c>
      <c r="U5352" s="128" t="s">
        <v>3180</v>
      </c>
    </row>
    <row r="5353" spans="1:21" s="12" customFormat="1">
      <c r="A5353" s="12" t="str">
        <f>VLOOKUP(C5353,STYLES!$A$1:$R$2088,7,FALSE)</f>
        <v>Hats</v>
      </c>
      <c r="B5353" s="12" t="str">
        <f>VLOOKUP(C5353,STYLES!$1:$1048576,6,FALSE)</f>
        <v>UltraClub</v>
      </c>
      <c r="C5353" s="136">
        <v>8135</v>
      </c>
      <c r="D5353" s="18"/>
      <c r="E5353" s="12" t="str">
        <f>VLOOKUP(C5353,STYLES!$1:$1048576,12,FALSE)</f>
        <v>Waffle Beanie</v>
      </c>
      <c r="F5353" s="116" t="s">
        <v>2800</v>
      </c>
      <c r="G5353" s="116" t="s">
        <v>2801</v>
      </c>
      <c r="H5353" s="116" t="s">
        <v>437</v>
      </c>
      <c r="I5353" s="116" t="str">
        <f>VLOOKUP(C5353,STYLES!$1:$1048576,10,FALSE)</f>
        <v>Not Available</v>
      </c>
      <c r="J5353" s="116" t="s">
        <v>3819</v>
      </c>
      <c r="K5353" s="194">
        <f>IFERROR(VLOOKUP(J5353,LISTS!G:H,2,FALSE),"0")</f>
        <v>1</v>
      </c>
      <c r="L5353" s="12" t="str">
        <f t="shared" si="263"/>
        <v/>
      </c>
      <c r="M5353" s="231" t="s">
        <v>775</v>
      </c>
      <c r="N5353" s="195" t="str">
        <f>IFERROR(VLOOKUP(M5353,LISTS!G:H,2,FALSE),"0")</f>
        <v>0</v>
      </c>
      <c r="O5353" s="12" t="str">
        <f t="shared" si="264"/>
        <v/>
      </c>
      <c r="P5353" s="128" t="s">
        <v>2720</v>
      </c>
      <c r="Q5353" s="116" t="s">
        <v>3775</v>
      </c>
      <c r="R5353" s="116" t="s">
        <v>775</v>
      </c>
      <c r="S5353" s="116" t="s">
        <v>3776</v>
      </c>
      <c r="T5353" s="116" t="s">
        <v>775</v>
      </c>
      <c r="U5353" s="128" t="s">
        <v>3180</v>
      </c>
    </row>
    <row r="5354" spans="1:21">
      <c r="A5354" t="str">
        <f>VLOOKUP(C5354,STYLES!$A$1:$R$2088,7,FALSE)</f>
        <v>Hats</v>
      </c>
      <c r="B5354" t="str">
        <f>VLOOKUP(C5354,STYLES!$1:$1048576,6,FALSE)</f>
        <v>UltraClub</v>
      </c>
      <c r="C5354" s="101">
        <v>8135</v>
      </c>
      <c r="E5354" t="str">
        <f>VLOOKUP(C5354,STYLES!$1:$1048576,12,FALSE)</f>
        <v>Waffle Beanie</v>
      </c>
      <c r="F5354" s="113" t="s">
        <v>2743</v>
      </c>
      <c r="G5354" s="113" t="s">
        <v>2743</v>
      </c>
      <c r="H5354" s="113" t="str">
        <f>VLOOKUP(C5354,STYLES!$1:$1048576,9,FALSE)</f>
        <v>DNR</v>
      </c>
      <c r="I5354" s="113" t="str">
        <f>VLOOKUP(C5354,STYLES!$1:$1048576,10,FALSE)</f>
        <v>Not Available</v>
      </c>
      <c r="J5354" s="113" t="s">
        <v>3819</v>
      </c>
      <c r="K5354" s="139">
        <f>IFERROR(VLOOKUP(J5354,LISTS!G:H,2,FALSE),"0")</f>
        <v>1</v>
      </c>
      <c r="L5354" s="68">
        <f t="shared" si="263"/>
        <v>1</v>
      </c>
      <c r="M5354" s="134" t="s">
        <v>775</v>
      </c>
      <c r="N5354" s="140" t="str">
        <f>IFERROR(VLOOKUP(M5354,LISTS!G:H,2,FALSE),"0")</f>
        <v>0</v>
      </c>
      <c r="O5354" s="68" t="str">
        <f t="shared" si="264"/>
        <v/>
      </c>
      <c r="P5354" s="117" t="s">
        <v>2720</v>
      </c>
      <c r="Q5354" s="113"/>
      <c r="R5354" s="113"/>
      <c r="S5354" s="113"/>
      <c r="T5354" s="113"/>
    </row>
    <row r="5355" spans="1:21">
      <c r="C5355" s="101"/>
      <c r="F5355" s="113"/>
      <c r="G5355" s="113"/>
      <c r="H5355" s="113"/>
      <c r="I5355" s="113"/>
      <c r="J5355" s="113"/>
      <c r="K5355" s="139"/>
      <c r="L5355" s="81">
        <f>SUM(L5350:L5354)</f>
        <v>3</v>
      </c>
      <c r="M5355" s="134"/>
      <c r="N5355" s="140"/>
      <c r="O5355" s="81">
        <f>SUM(O5350:O5354)</f>
        <v>0</v>
      </c>
      <c r="Q5355" s="113"/>
      <c r="R5355" s="113"/>
      <c r="S5355" s="113"/>
      <c r="T5355" s="113"/>
    </row>
    <row r="5356" spans="1:21">
      <c r="A5356" t="str">
        <f>VLOOKUP(C5356,STYLES!$A$1:$R$2088,7,FALSE)</f>
        <v>Hats</v>
      </c>
      <c r="B5356" t="str">
        <f>VLOOKUP(C5356,STYLES!$1:$1048576,6,FALSE)</f>
        <v>UltraClub</v>
      </c>
      <c r="C5356" s="101">
        <v>8136</v>
      </c>
      <c r="E5356" t="str">
        <f>VLOOKUP(C5356,STYLES!$1:$1048576,12,FALSE)</f>
        <v>Knit Pom-Pom Beanie with Cuff</v>
      </c>
      <c r="F5356" s="113" t="s">
        <v>2718</v>
      </c>
      <c r="G5356" s="113" t="s">
        <v>2718</v>
      </c>
      <c r="H5356" s="113" t="str">
        <f>VLOOKUP(C5356,STYLES!$1:$1048576,9,FALSE)</f>
        <v>DNR</v>
      </c>
      <c r="I5356" s="113" t="str">
        <f>VLOOKUP(C5356,STYLES!$1:$1048576,10,FALSE)</f>
        <v>Not Available</v>
      </c>
      <c r="J5356" s="113" t="s">
        <v>3819</v>
      </c>
      <c r="K5356" s="139">
        <f>IFERROR(VLOOKUP(J5356,LISTS!G:H,2,FALSE),"0")</f>
        <v>1</v>
      </c>
      <c r="L5356" s="68">
        <f t="shared" si="263"/>
        <v>1</v>
      </c>
      <c r="M5356" s="134" t="s">
        <v>775</v>
      </c>
      <c r="N5356" s="140" t="str">
        <f>IFERROR(VLOOKUP(M5356,LISTS!G:H,2,FALSE),"0")</f>
        <v>0</v>
      </c>
      <c r="O5356" s="68" t="str">
        <f t="shared" si="264"/>
        <v/>
      </c>
      <c r="P5356" s="117" t="s">
        <v>2720</v>
      </c>
      <c r="Q5356" s="113" t="s">
        <v>2850</v>
      </c>
      <c r="R5356" s="113" t="s">
        <v>775</v>
      </c>
      <c r="S5356" s="113" t="s">
        <v>2722</v>
      </c>
      <c r="T5356" s="113" t="s">
        <v>775</v>
      </c>
    </row>
    <row r="5357" spans="1:21">
      <c r="A5357" t="str">
        <f>VLOOKUP(C5357,STYLES!$A$1:$R$2088,7,FALSE)</f>
        <v>Hats</v>
      </c>
      <c r="B5357" t="str">
        <f>VLOOKUP(C5357,STYLES!$1:$1048576,6,FALSE)</f>
        <v>UltraClub</v>
      </c>
      <c r="C5357" s="101">
        <v>8136</v>
      </c>
      <c r="E5357" t="str">
        <f>VLOOKUP(C5357,STYLES!$1:$1048576,12,FALSE)</f>
        <v>Knit Pom-Pom Beanie with Cuff</v>
      </c>
      <c r="F5357" s="113" t="s">
        <v>3791</v>
      </c>
      <c r="G5357" s="113" t="s">
        <v>2736</v>
      </c>
      <c r="H5357" s="113" t="str">
        <f>VLOOKUP(C5357,STYLES!$1:$1048576,9,FALSE)</f>
        <v>DNR</v>
      </c>
      <c r="I5357" s="113" t="str">
        <f>VLOOKUP(C5357,STYLES!$1:$1048576,10,FALSE)</f>
        <v>Not Available</v>
      </c>
      <c r="J5357" s="113" t="s">
        <v>3819</v>
      </c>
      <c r="K5357" s="139">
        <f>IFERROR(VLOOKUP(J5357,LISTS!G:H,2,FALSE),"0")</f>
        <v>1</v>
      </c>
      <c r="L5357" s="68">
        <f t="shared" si="263"/>
        <v>1</v>
      </c>
      <c r="M5357" s="134" t="s">
        <v>775</v>
      </c>
      <c r="N5357" s="140" t="str">
        <f>IFERROR(VLOOKUP(M5357,LISTS!G:H,2,FALSE),"0")</f>
        <v>0</v>
      </c>
      <c r="O5357" s="68" t="str">
        <f t="shared" si="264"/>
        <v/>
      </c>
      <c r="P5357" s="117" t="s">
        <v>2720</v>
      </c>
      <c r="Q5357" s="113" t="s">
        <v>3356</v>
      </c>
      <c r="R5357" s="113" t="s">
        <v>775</v>
      </c>
      <c r="S5357" s="113" t="s">
        <v>3357</v>
      </c>
      <c r="T5357" s="113" t="s">
        <v>775</v>
      </c>
    </row>
    <row r="5358" spans="1:21">
      <c r="A5358" t="str">
        <f>VLOOKUP(C5358,STYLES!$A$1:$R$2088,7,FALSE)</f>
        <v>Hats</v>
      </c>
      <c r="B5358" t="str">
        <f>VLOOKUP(C5358,STYLES!$1:$1048576,6,FALSE)</f>
        <v>UltraClub</v>
      </c>
      <c r="C5358" s="101">
        <v>8136</v>
      </c>
      <c r="E5358" t="str">
        <f>VLOOKUP(C5358,STYLES!$1:$1048576,12,FALSE)</f>
        <v>Knit Pom-Pom Beanie with Cuff</v>
      </c>
      <c r="F5358" s="113" t="s">
        <v>2739</v>
      </c>
      <c r="G5358" s="113" t="s">
        <v>2740</v>
      </c>
      <c r="H5358" s="113" t="str">
        <f>VLOOKUP(C5358,STYLES!$1:$1048576,9,FALSE)</f>
        <v>DNR</v>
      </c>
      <c r="I5358" s="113" t="str">
        <f>VLOOKUP(C5358,STYLES!$1:$1048576,10,FALSE)</f>
        <v>Not Available</v>
      </c>
      <c r="J5358" s="113" t="s">
        <v>3819</v>
      </c>
      <c r="K5358" s="139">
        <f>IFERROR(VLOOKUP(J5358,LISTS!G:H,2,FALSE),"0")</f>
        <v>1</v>
      </c>
      <c r="L5358" s="68">
        <f t="shared" si="263"/>
        <v>1</v>
      </c>
      <c r="M5358" s="134" t="s">
        <v>775</v>
      </c>
      <c r="N5358" s="140" t="str">
        <f>IFERROR(VLOOKUP(M5358,LISTS!G:H,2,FALSE),"0")</f>
        <v>0</v>
      </c>
      <c r="O5358" s="68" t="str">
        <f t="shared" si="264"/>
        <v/>
      </c>
      <c r="P5358" s="117" t="s">
        <v>2720</v>
      </c>
      <c r="Q5358" s="113" t="s">
        <v>2741</v>
      </c>
      <c r="R5358" s="113" t="s">
        <v>775</v>
      </c>
      <c r="S5358" s="113" t="s">
        <v>2742</v>
      </c>
      <c r="T5358" s="113" t="s">
        <v>775</v>
      </c>
    </row>
    <row r="5359" spans="1:21">
      <c r="A5359" t="str">
        <f>VLOOKUP(C5359,STYLES!$A$1:$R$2088,7,FALSE)</f>
        <v>Hats</v>
      </c>
      <c r="B5359" t="str">
        <f>VLOOKUP(C5359,STYLES!$1:$1048576,6,FALSE)</f>
        <v>UltraClub</v>
      </c>
      <c r="C5359" s="101">
        <v>8136</v>
      </c>
      <c r="E5359" t="str">
        <f>VLOOKUP(C5359,STYLES!$1:$1048576,12,FALSE)</f>
        <v>Knit Pom-Pom Beanie with Cuff</v>
      </c>
      <c r="F5359" s="113" t="s">
        <v>2800</v>
      </c>
      <c r="G5359" s="113" t="s">
        <v>2801</v>
      </c>
      <c r="H5359" s="113" t="str">
        <f>VLOOKUP(C5359,STYLES!$1:$1048576,9,FALSE)</f>
        <v>DNR</v>
      </c>
      <c r="I5359" s="113" t="str">
        <f>VLOOKUP(C5359,STYLES!$1:$1048576,10,FALSE)</f>
        <v>Not Available</v>
      </c>
      <c r="J5359" s="113" t="s">
        <v>3819</v>
      </c>
      <c r="K5359" s="139">
        <f>IFERROR(VLOOKUP(J5359,LISTS!G:H,2,FALSE),"0")</f>
        <v>1</v>
      </c>
      <c r="L5359" s="68">
        <f t="shared" si="263"/>
        <v>1</v>
      </c>
      <c r="M5359" s="134" t="s">
        <v>775</v>
      </c>
      <c r="N5359" s="140" t="str">
        <f>IFERROR(VLOOKUP(M5359,LISTS!G:H,2,FALSE),"0")</f>
        <v>0</v>
      </c>
      <c r="O5359" s="68" t="str">
        <f t="shared" si="264"/>
        <v/>
      </c>
      <c r="P5359" s="117" t="s">
        <v>2720</v>
      </c>
      <c r="Q5359" s="113" t="s">
        <v>3775</v>
      </c>
      <c r="R5359" s="113" t="s">
        <v>775</v>
      </c>
      <c r="S5359" s="113" t="s">
        <v>3776</v>
      </c>
      <c r="T5359" s="113" t="s">
        <v>775</v>
      </c>
    </row>
    <row r="5360" spans="1:21">
      <c r="C5360" s="101"/>
      <c r="F5360" s="113"/>
      <c r="G5360" s="113"/>
      <c r="H5360" s="113"/>
      <c r="I5360" s="113"/>
      <c r="J5360" s="113"/>
      <c r="K5360" s="139"/>
      <c r="L5360" s="81">
        <f>SUM(L5356:L5359)</f>
        <v>4</v>
      </c>
      <c r="M5360" s="134"/>
      <c r="N5360" s="140"/>
      <c r="O5360" s="81">
        <f>SUM(O5356:O5359)</f>
        <v>0</v>
      </c>
      <c r="Q5360" s="113"/>
      <c r="R5360" s="113"/>
      <c r="S5360" s="113"/>
      <c r="T5360" s="113"/>
    </row>
    <row r="5361" spans="1:21">
      <c r="A5361" t="str">
        <f>VLOOKUP(C5361,STYLES!$A$1:$R$2088,7,FALSE)</f>
        <v>Hats</v>
      </c>
      <c r="B5361" t="str">
        <f>VLOOKUP(C5361,STYLES!$1:$1048576,6,FALSE)</f>
        <v>UltraClub</v>
      </c>
      <c r="C5361" s="101">
        <v>8150</v>
      </c>
      <c r="E5361" t="str">
        <f>VLOOKUP(C5361,STYLES!$1:$1048576,12,FALSE)</f>
        <v>Flexfit® Cool &amp; Dry Cap</v>
      </c>
      <c r="F5361" s="113" t="s">
        <v>2718</v>
      </c>
      <c r="G5361" s="113" t="s">
        <v>2718</v>
      </c>
      <c r="H5361" s="113" t="str">
        <f>VLOOKUP(C5361,STYLES!$1:$1048576,9,FALSE)</f>
        <v>DNR</v>
      </c>
      <c r="I5361" s="113" t="str">
        <f>VLOOKUP(C5361,STYLES!$1:$1048576,10,FALSE)</f>
        <v>Not Available</v>
      </c>
      <c r="J5361" s="113" t="s">
        <v>3825</v>
      </c>
      <c r="K5361" s="139">
        <f>IFERROR(VLOOKUP(J5361,LISTS!G:H,2,FALSE),"0")</f>
        <v>2</v>
      </c>
      <c r="L5361" s="68">
        <f t="shared" si="263"/>
        <v>2</v>
      </c>
      <c r="M5361" s="134" t="s">
        <v>775</v>
      </c>
      <c r="N5361" s="140" t="str">
        <f>IFERROR(VLOOKUP(M5361,LISTS!G:H,2,FALSE),"0")</f>
        <v>0</v>
      </c>
      <c r="O5361" s="68" t="str">
        <f t="shared" si="264"/>
        <v/>
      </c>
      <c r="P5361" s="117" t="s">
        <v>2720</v>
      </c>
      <c r="Q5361" s="113" t="s">
        <v>2850</v>
      </c>
      <c r="R5361" s="113" t="s">
        <v>775</v>
      </c>
      <c r="S5361" s="113" t="s">
        <v>2722</v>
      </c>
      <c r="T5361" s="113" t="s">
        <v>775</v>
      </c>
    </row>
    <row r="5362" spans="1:21">
      <c r="A5362" t="str">
        <f>VLOOKUP(C5362,STYLES!$A$1:$R$2088,7,FALSE)</f>
        <v>Hats</v>
      </c>
      <c r="B5362" t="str">
        <f>VLOOKUP(C5362,STYLES!$1:$1048576,6,FALSE)</f>
        <v>UltraClub</v>
      </c>
      <c r="C5362" s="101">
        <v>8150</v>
      </c>
      <c r="E5362" t="str">
        <f>VLOOKUP(C5362,STYLES!$1:$1048576,12,FALSE)</f>
        <v>Flexfit® Cool &amp; Dry Cap</v>
      </c>
      <c r="F5362" s="113" t="s">
        <v>2739</v>
      </c>
      <c r="G5362" s="113" t="s">
        <v>2740</v>
      </c>
      <c r="H5362" s="113" t="str">
        <f>VLOOKUP(C5362,STYLES!$1:$1048576,9,FALSE)</f>
        <v>DNR</v>
      </c>
      <c r="I5362" s="113" t="str">
        <f>VLOOKUP(C5362,STYLES!$1:$1048576,10,FALSE)</f>
        <v>Not Available</v>
      </c>
      <c r="J5362" s="113" t="s">
        <v>3825</v>
      </c>
      <c r="K5362" s="139">
        <f>IFERROR(VLOOKUP(J5362,LISTS!G:H,2,FALSE),"0")</f>
        <v>2</v>
      </c>
      <c r="L5362" s="68">
        <f t="shared" si="263"/>
        <v>2</v>
      </c>
      <c r="M5362" s="134" t="s">
        <v>775</v>
      </c>
      <c r="N5362" s="140" t="str">
        <f>IFERROR(VLOOKUP(M5362,LISTS!G:H,2,FALSE),"0")</f>
        <v>0</v>
      </c>
      <c r="O5362" s="68" t="str">
        <f t="shared" si="264"/>
        <v/>
      </c>
      <c r="P5362" s="117" t="s">
        <v>2720</v>
      </c>
      <c r="Q5362" s="113" t="s">
        <v>2741</v>
      </c>
      <c r="R5362" s="113" t="s">
        <v>775</v>
      </c>
      <c r="S5362" s="113" t="s">
        <v>2742</v>
      </c>
      <c r="T5362" s="113" t="s">
        <v>775</v>
      </c>
    </row>
    <row r="5363" spans="1:21">
      <c r="C5363" s="101"/>
      <c r="F5363" s="113"/>
      <c r="G5363" s="113"/>
      <c r="H5363" s="113"/>
      <c r="I5363" s="113"/>
      <c r="J5363" s="113"/>
      <c r="K5363" s="139"/>
      <c r="L5363" s="81">
        <f>SUM(L5361:L5362)</f>
        <v>4</v>
      </c>
      <c r="M5363" s="134"/>
      <c r="N5363" s="140"/>
      <c r="O5363" s="81">
        <f>SUM(O5361:O5362)</f>
        <v>0</v>
      </c>
      <c r="Q5363" s="113"/>
      <c r="R5363" s="113"/>
      <c r="S5363" s="113"/>
      <c r="T5363" s="113"/>
    </row>
    <row r="5364" spans="1:21">
      <c r="A5364" t="str">
        <f>VLOOKUP(C5364,STYLES!$A$1:$R$2088,7,FALSE)</f>
        <v>Hats</v>
      </c>
      <c r="B5364" t="str">
        <f>VLOOKUP(C5364,STYLES!$1:$1048576,6,FALSE)</f>
        <v>UltraClub</v>
      </c>
      <c r="C5364" s="101">
        <v>8151</v>
      </c>
      <c r="E5364" t="str">
        <f>VLOOKUP(C5364,STYLES!$1:$1048576,12,FALSE)</f>
        <v>Flexfit® Piqué Mesh Cool &amp; Dry Cap</v>
      </c>
      <c r="F5364" s="113" t="s">
        <v>2718</v>
      </c>
      <c r="G5364" s="113" t="s">
        <v>2718</v>
      </c>
      <c r="H5364" s="113" t="str">
        <f>VLOOKUP(C5364,STYLES!$1:$1048576,9,FALSE)</f>
        <v>DNR</v>
      </c>
      <c r="I5364" s="113" t="str">
        <f>VLOOKUP(C5364,STYLES!$1:$1048576,10,FALSE)</f>
        <v>Not Available</v>
      </c>
      <c r="J5364" s="113" t="s">
        <v>3825</v>
      </c>
      <c r="K5364" s="139">
        <f>IFERROR(VLOOKUP(J5364,LISTS!G:H,2,FALSE),"0")</f>
        <v>2</v>
      </c>
      <c r="L5364" s="68">
        <f t="shared" si="263"/>
        <v>2</v>
      </c>
      <c r="M5364" s="134" t="s">
        <v>775</v>
      </c>
      <c r="N5364" s="140" t="str">
        <f>IFERROR(VLOOKUP(M5364,LISTS!G:H,2,FALSE),"0")</f>
        <v>0</v>
      </c>
      <c r="O5364" s="68" t="str">
        <f t="shared" si="264"/>
        <v/>
      </c>
      <c r="P5364" s="117" t="s">
        <v>2720</v>
      </c>
      <c r="Q5364" s="113" t="s">
        <v>2850</v>
      </c>
      <c r="R5364" s="113" t="s">
        <v>775</v>
      </c>
      <c r="S5364" s="113" t="s">
        <v>2722</v>
      </c>
      <c r="T5364" s="113" t="s">
        <v>775</v>
      </c>
    </row>
    <row r="5365" spans="1:21">
      <c r="A5365" t="str">
        <f>VLOOKUP(C5365,STYLES!$A$1:$R$2088,7,FALSE)</f>
        <v>Hats</v>
      </c>
      <c r="B5365" t="str">
        <f>VLOOKUP(C5365,STYLES!$1:$1048576,6,FALSE)</f>
        <v>UltraClub</v>
      </c>
      <c r="C5365" s="101">
        <v>8151</v>
      </c>
      <c r="E5365" t="str">
        <f>VLOOKUP(C5365,STYLES!$1:$1048576,12,FALSE)</f>
        <v>Flexfit® Piqué Mesh Cool &amp; Dry Cap</v>
      </c>
      <c r="F5365" s="113" t="s">
        <v>2739</v>
      </c>
      <c r="G5365" s="113" t="s">
        <v>2740</v>
      </c>
      <c r="H5365" s="113" t="str">
        <f>VLOOKUP(C5365,STYLES!$1:$1048576,9,FALSE)</f>
        <v>DNR</v>
      </c>
      <c r="I5365" s="113" t="str">
        <f>VLOOKUP(C5365,STYLES!$1:$1048576,10,FALSE)</f>
        <v>Not Available</v>
      </c>
      <c r="J5365" s="113" t="s">
        <v>3825</v>
      </c>
      <c r="K5365" s="139">
        <f>IFERROR(VLOOKUP(J5365,LISTS!G:H,2,FALSE),"0")</f>
        <v>2</v>
      </c>
      <c r="L5365" s="68">
        <f t="shared" si="263"/>
        <v>2</v>
      </c>
      <c r="M5365" s="134" t="s">
        <v>775</v>
      </c>
      <c r="N5365" s="140" t="str">
        <f>IFERROR(VLOOKUP(M5365,LISTS!G:H,2,FALSE),"0")</f>
        <v>0</v>
      </c>
      <c r="O5365" s="68" t="str">
        <f t="shared" si="264"/>
        <v/>
      </c>
      <c r="P5365" s="117" t="s">
        <v>2720</v>
      </c>
      <c r="Q5365" s="113"/>
      <c r="R5365" s="113"/>
      <c r="S5365" s="113"/>
      <c r="T5365" s="113"/>
    </row>
    <row r="5366" spans="1:21">
      <c r="A5366" t="str">
        <f>VLOOKUP(C5366,STYLES!$A$1:$R$2088,7,FALSE)</f>
        <v>Hats</v>
      </c>
      <c r="B5366" t="str">
        <f>VLOOKUP(C5366,STYLES!$1:$1048576,6,FALSE)</f>
        <v>UltraClub</v>
      </c>
      <c r="C5366" s="101">
        <v>8151</v>
      </c>
      <c r="E5366" t="str">
        <f>VLOOKUP(C5366,STYLES!$1:$1048576,12,FALSE)</f>
        <v>Flexfit® Piqué Mesh Cool &amp; Dry Cap</v>
      </c>
      <c r="F5366" s="113" t="s">
        <v>2754</v>
      </c>
      <c r="G5366" s="113" t="s">
        <v>2755</v>
      </c>
      <c r="H5366" s="113" t="str">
        <f>VLOOKUP(C5366,STYLES!$1:$1048576,9,FALSE)</f>
        <v>DNR</v>
      </c>
      <c r="I5366" s="113" t="str">
        <f>VLOOKUP(C5366,STYLES!$1:$1048576,10,FALSE)</f>
        <v>Not Available</v>
      </c>
      <c r="J5366" s="113" t="s">
        <v>3825</v>
      </c>
      <c r="K5366" s="139">
        <f>IFERROR(VLOOKUP(J5366,LISTS!G:H,2,FALSE),"0")</f>
        <v>2</v>
      </c>
      <c r="L5366" s="68">
        <f t="shared" si="263"/>
        <v>2</v>
      </c>
      <c r="M5366" s="134" t="s">
        <v>775</v>
      </c>
      <c r="N5366" s="140" t="str">
        <f>IFERROR(VLOOKUP(M5366,LISTS!G:H,2,FALSE),"0")</f>
        <v>0</v>
      </c>
      <c r="O5366" s="68" t="str">
        <f t="shared" ref="O5366:O5429" si="265">IF(OR(I5366="ACTIVE",I5366="NEW",I5366="DNR",I5366="Pre-Closeout"),N5366,"")</f>
        <v/>
      </c>
      <c r="P5366" s="117" t="s">
        <v>2720</v>
      </c>
      <c r="Q5366" s="113" t="s">
        <v>3003</v>
      </c>
      <c r="R5366" s="113" t="s">
        <v>775</v>
      </c>
      <c r="S5366" s="113" t="s">
        <v>3004</v>
      </c>
      <c r="T5366" s="113" t="s">
        <v>775</v>
      </c>
    </row>
    <row r="5367" spans="1:21">
      <c r="C5367" s="101"/>
      <c r="F5367" s="113"/>
      <c r="G5367" s="113"/>
      <c r="H5367" s="113"/>
      <c r="I5367" s="113"/>
      <c r="J5367" s="113"/>
      <c r="K5367" s="139"/>
      <c r="L5367" s="81">
        <f>SUM(L5364:L5366)</f>
        <v>6</v>
      </c>
      <c r="M5367" s="134"/>
      <c r="N5367" s="140"/>
      <c r="O5367" s="81">
        <f>SUM(O5364:O5366)</f>
        <v>0</v>
      </c>
      <c r="Q5367" s="113"/>
      <c r="R5367" s="113"/>
      <c r="S5367" s="113"/>
      <c r="T5367" s="113"/>
    </row>
    <row r="5368" spans="1:21">
      <c r="A5368" t="str">
        <f>VLOOKUP(C5368,STYLES!$A$1:$R$2088,7,FALSE)</f>
        <v>Hats</v>
      </c>
      <c r="B5368" t="str">
        <f>VLOOKUP(C5368,STYLES!$1:$1048576,6,FALSE)</f>
        <v>UltraClub</v>
      </c>
      <c r="C5368" s="101">
        <v>8160</v>
      </c>
      <c r="E5368" t="str">
        <f>VLOOKUP(C5368,STYLES!$1:$1048576,12,FALSE)</f>
        <v>Flat Bill Cap</v>
      </c>
      <c r="F5368" s="113" t="s">
        <v>2718</v>
      </c>
      <c r="G5368" s="113" t="s">
        <v>2718</v>
      </c>
      <c r="H5368" s="113" t="str">
        <f>VLOOKUP(C5368,STYLES!$1:$1048576,9,FALSE)</f>
        <v>DNR</v>
      </c>
      <c r="I5368" s="113" t="str">
        <f>VLOOKUP(C5368,STYLES!$1:$1048576,10,FALSE)</f>
        <v>Not Available</v>
      </c>
      <c r="J5368" s="113" t="s">
        <v>3038</v>
      </c>
      <c r="K5368" s="139">
        <f>IFERROR(VLOOKUP(J5368,LISTS!G:H,2,FALSE),"0")</f>
        <v>1</v>
      </c>
      <c r="L5368" s="68">
        <f t="shared" si="263"/>
        <v>1</v>
      </c>
      <c r="M5368" s="134" t="s">
        <v>775</v>
      </c>
      <c r="N5368" s="140" t="str">
        <f>IFERROR(VLOOKUP(M5368,LISTS!G:H,2,FALSE),"0")</f>
        <v>0</v>
      </c>
      <c r="O5368" s="68" t="str">
        <f t="shared" si="265"/>
        <v/>
      </c>
      <c r="P5368" s="117" t="s">
        <v>2720</v>
      </c>
      <c r="Q5368" s="113" t="s">
        <v>2850</v>
      </c>
      <c r="R5368" s="113" t="s">
        <v>775</v>
      </c>
      <c r="S5368" s="113" t="s">
        <v>2722</v>
      </c>
      <c r="T5368" s="113" t="s">
        <v>775</v>
      </c>
    </row>
    <row r="5369" spans="1:21" s="12" customFormat="1">
      <c r="A5369" s="12" t="str">
        <f>VLOOKUP(C5369,STYLES!$A$1:$R$2088,7,FALSE)</f>
        <v>Hats</v>
      </c>
      <c r="B5369" s="12" t="str">
        <f>VLOOKUP(C5369,STYLES!$1:$1048576,6,FALSE)</f>
        <v>UltraClub</v>
      </c>
      <c r="C5369" s="136">
        <v>8160</v>
      </c>
      <c r="D5369" s="18"/>
      <c r="E5369" s="12" t="str">
        <f>VLOOKUP(C5369,STYLES!$1:$1048576,12,FALSE)</f>
        <v>Flat Bill Cap</v>
      </c>
      <c r="F5369" s="116" t="s">
        <v>3791</v>
      </c>
      <c r="G5369" s="116" t="s">
        <v>2736</v>
      </c>
      <c r="H5369" s="116" t="s">
        <v>437</v>
      </c>
      <c r="I5369" s="116" t="str">
        <f>VLOOKUP(C5369,STYLES!$1:$1048576,10,FALSE)</f>
        <v>Not Available</v>
      </c>
      <c r="J5369" s="116" t="s">
        <v>3038</v>
      </c>
      <c r="K5369" s="194">
        <f>IFERROR(VLOOKUP(J5369,LISTS!G:H,2,FALSE),"0")</f>
        <v>1</v>
      </c>
      <c r="L5369" s="12" t="str">
        <f t="shared" si="263"/>
        <v/>
      </c>
      <c r="M5369" s="231" t="s">
        <v>775</v>
      </c>
      <c r="N5369" s="195" t="str">
        <f>IFERROR(VLOOKUP(M5369,LISTS!G:H,2,FALSE),"0")</f>
        <v>0</v>
      </c>
      <c r="O5369" s="12" t="str">
        <f t="shared" si="265"/>
        <v/>
      </c>
      <c r="P5369" s="128" t="s">
        <v>2720</v>
      </c>
      <c r="Q5369" s="116" t="s">
        <v>3356</v>
      </c>
      <c r="R5369" s="116" t="s">
        <v>775</v>
      </c>
      <c r="S5369" s="116" t="s">
        <v>3357</v>
      </c>
      <c r="T5369" s="116" t="s">
        <v>775</v>
      </c>
      <c r="U5369" s="128" t="s">
        <v>3180</v>
      </c>
    </row>
    <row r="5370" spans="1:21">
      <c r="A5370" t="str">
        <f>VLOOKUP(C5370,STYLES!$A$1:$R$2088,7,FALSE)</f>
        <v>Hats</v>
      </c>
      <c r="B5370" t="str">
        <f>VLOOKUP(C5370,STYLES!$1:$1048576,6,FALSE)</f>
        <v>UltraClub</v>
      </c>
      <c r="C5370" s="101">
        <v>8160</v>
      </c>
      <c r="E5370" t="str">
        <f>VLOOKUP(C5370,STYLES!$1:$1048576,12,FALSE)</f>
        <v>Flat Bill Cap</v>
      </c>
      <c r="F5370" s="113" t="s">
        <v>2739</v>
      </c>
      <c r="G5370" s="113" t="s">
        <v>2740</v>
      </c>
      <c r="H5370" s="113" t="s">
        <v>437</v>
      </c>
      <c r="I5370" s="113" t="str">
        <f>VLOOKUP(C5370,STYLES!$1:$1048576,10,FALSE)</f>
        <v>Not Available</v>
      </c>
      <c r="J5370" s="113" t="s">
        <v>3038</v>
      </c>
      <c r="K5370" s="139">
        <f>IFERROR(VLOOKUP(J5370,LISTS!G:H,2,FALSE),"0")</f>
        <v>1</v>
      </c>
      <c r="L5370" s="68" t="str">
        <f t="shared" ref="L5370:L5436" si="266">IF(OR(H5370="ACTIVE",H5370="NEW",H5370="DNR",H5370="Pre-Closeout"),K5370,"")</f>
        <v/>
      </c>
      <c r="M5370" s="134" t="s">
        <v>775</v>
      </c>
      <c r="N5370" s="140" t="str">
        <f>IFERROR(VLOOKUP(M5370,LISTS!G:H,2,FALSE),"0")</f>
        <v>0</v>
      </c>
      <c r="O5370" s="68" t="str">
        <f t="shared" si="265"/>
        <v/>
      </c>
      <c r="P5370" s="117" t="s">
        <v>2720</v>
      </c>
      <c r="Q5370" s="113" t="s">
        <v>2741</v>
      </c>
      <c r="R5370" s="113" t="s">
        <v>775</v>
      </c>
      <c r="S5370" s="113" t="s">
        <v>2742</v>
      </c>
      <c r="T5370" s="113" t="s">
        <v>775</v>
      </c>
    </row>
    <row r="5371" spans="1:21" s="12" customFormat="1">
      <c r="A5371" s="12" t="str">
        <f>VLOOKUP(C5371,STYLES!$A$1:$R$2088,7,FALSE)</f>
        <v>Hats</v>
      </c>
      <c r="B5371" s="12" t="str">
        <f>VLOOKUP(C5371,STYLES!$1:$1048576,6,FALSE)</f>
        <v>UltraClub</v>
      </c>
      <c r="C5371" s="136">
        <v>8160</v>
      </c>
      <c r="D5371" s="18"/>
      <c r="E5371" s="12" t="str">
        <f>VLOOKUP(C5371,STYLES!$1:$1048576,12,FALSE)</f>
        <v>Flat Bill Cap</v>
      </c>
      <c r="F5371" s="116" t="s">
        <v>2754</v>
      </c>
      <c r="G5371" s="116" t="s">
        <v>2755</v>
      </c>
      <c r="H5371" s="116" t="s">
        <v>437</v>
      </c>
      <c r="I5371" s="116" t="str">
        <f>VLOOKUP(C5371,STYLES!$1:$1048576,10,FALSE)</f>
        <v>Not Available</v>
      </c>
      <c r="J5371" s="116" t="s">
        <v>3038</v>
      </c>
      <c r="K5371" s="194">
        <f>IFERROR(VLOOKUP(J5371,LISTS!G:H,2,FALSE),"0")</f>
        <v>1</v>
      </c>
      <c r="L5371" s="12" t="str">
        <f t="shared" si="266"/>
        <v/>
      </c>
      <c r="M5371" s="231" t="s">
        <v>775</v>
      </c>
      <c r="N5371" s="195" t="str">
        <f>IFERROR(VLOOKUP(M5371,LISTS!G:H,2,FALSE),"0")</f>
        <v>0</v>
      </c>
      <c r="O5371" s="12" t="str">
        <f t="shared" si="265"/>
        <v/>
      </c>
      <c r="P5371" s="128" t="s">
        <v>2720</v>
      </c>
      <c r="Q5371" s="116" t="s">
        <v>3003</v>
      </c>
      <c r="R5371" s="116" t="s">
        <v>775</v>
      </c>
      <c r="S5371" s="116" t="s">
        <v>3004</v>
      </c>
      <c r="T5371" s="116" t="s">
        <v>775</v>
      </c>
      <c r="U5371" s="128" t="s">
        <v>3180</v>
      </c>
    </row>
    <row r="5372" spans="1:21">
      <c r="A5372" t="str">
        <f>VLOOKUP(C5372,STYLES!$A$1:$R$2088,7,FALSE)</f>
        <v>Hats</v>
      </c>
      <c r="B5372" t="str">
        <f>VLOOKUP(C5372,STYLES!$1:$1048576,6,FALSE)</f>
        <v>UltraClub</v>
      </c>
      <c r="C5372" s="101">
        <v>8160</v>
      </c>
      <c r="E5372" t="str">
        <f>VLOOKUP(C5372,STYLES!$1:$1048576,12,FALSE)</f>
        <v>Flat Bill Cap</v>
      </c>
      <c r="F5372" s="113" t="s">
        <v>3750</v>
      </c>
      <c r="G5372" s="113" t="s">
        <v>2809</v>
      </c>
      <c r="H5372" s="113" t="str">
        <f>VLOOKUP(C5372,STYLES!$1:$1048576,9,FALSE)</f>
        <v>DNR</v>
      </c>
      <c r="I5372" s="113" t="str">
        <f>VLOOKUP(C5372,STYLES!$1:$1048576,10,FALSE)</f>
        <v>Not Available</v>
      </c>
      <c r="J5372" s="113" t="s">
        <v>3038</v>
      </c>
      <c r="K5372" s="139">
        <f>IFERROR(VLOOKUP(J5372,LISTS!G:H,2,FALSE),"0")</f>
        <v>1</v>
      </c>
      <c r="L5372" s="68">
        <f t="shared" si="266"/>
        <v>1</v>
      </c>
      <c r="M5372" s="134" t="s">
        <v>775</v>
      </c>
      <c r="N5372" s="140" t="str">
        <f>IFERROR(VLOOKUP(M5372,LISTS!G:H,2,FALSE),"0")</f>
        <v>0</v>
      </c>
      <c r="O5372" s="68" t="str">
        <f t="shared" si="265"/>
        <v/>
      </c>
      <c r="P5372" s="117" t="s">
        <v>2720</v>
      </c>
      <c r="Q5372" s="113" t="s">
        <v>3751</v>
      </c>
      <c r="R5372" s="113" t="s">
        <v>775</v>
      </c>
      <c r="S5372" s="113" t="s">
        <v>3752</v>
      </c>
      <c r="T5372" s="113" t="s">
        <v>775</v>
      </c>
    </row>
    <row r="5373" spans="1:21">
      <c r="C5373" s="101"/>
      <c r="F5373" s="113"/>
      <c r="G5373" s="113"/>
      <c r="H5373" s="113"/>
      <c r="I5373" s="113"/>
      <c r="J5373" s="113"/>
      <c r="K5373" s="139"/>
      <c r="L5373" s="81">
        <f>SUM(L5368:L5372)</f>
        <v>2</v>
      </c>
      <c r="M5373" s="134"/>
      <c r="N5373" s="140"/>
      <c r="O5373" s="81">
        <f>SUM(O5368:O5372)</f>
        <v>0</v>
      </c>
      <c r="Q5373" s="113"/>
      <c r="R5373" s="113"/>
      <c r="S5373" s="113"/>
      <c r="T5373" s="113"/>
    </row>
    <row r="5374" spans="1:21">
      <c r="A5374" t="str">
        <f>VLOOKUP(C5374,STYLES!$A$1:$R$2088,7,FALSE)</f>
        <v>Knits_Layering</v>
      </c>
      <c r="B5374" t="str">
        <f>VLOOKUP(C5374,STYLES!$1:$1048576,6,FALSE)</f>
        <v>UltraClub</v>
      </c>
      <c r="C5374" s="101">
        <v>8230</v>
      </c>
      <c r="E5374" t="str">
        <f>VLOOKUP(C5374,STYLES!$1:$1048576,12,FALSE)</f>
        <v>UltraClub® Men's Cool &amp; Dry Sport 1/4-Zip Pullover</v>
      </c>
      <c r="F5374" s="113" t="s">
        <v>2718</v>
      </c>
      <c r="G5374" s="113" t="s">
        <v>2718</v>
      </c>
      <c r="H5374" s="113" t="str">
        <f>VLOOKUP(C5374,STYLES!$1:$1048576,9,FALSE)</f>
        <v>Active</v>
      </c>
      <c r="I5374" s="113" t="str">
        <f>VLOOKUP(C5374,STYLES!$1:$1048576,10,FALSE)</f>
        <v>Not Available</v>
      </c>
      <c r="J5374" s="113" t="s">
        <v>2719</v>
      </c>
      <c r="K5374" s="139">
        <f>IFERROR(VLOOKUP(J5374,LISTS!G:H,2,FALSE),"0")</f>
        <v>8</v>
      </c>
      <c r="L5374" s="68">
        <f t="shared" si="266"/>
        <v>8</v>
      </c>
      <c r="M5374" s="134" t="s">
        <v>775</v>
      </c>
      <c r="N5374" s="140" t="str">
        <f>IFERROR(VLOOKUP(M5374,LISTS!G:H,2,FALSE),"0")</f>
        <v>0</v>
      </c>
      <c r="O5374" s="68" t="str">
        <f t="shared" si="265"/>
        <v/>
      </c>
      <c r="P5374" s="117" t="s">
        <v>2720</v>
      </c>
      <c r="Q5374" s="113" t="s">
        <v>2850</v>
      </c>
      <c r="R5374" s="113" t="s">
        <v>775</v>
      </c>
      <c r="S5374" s="113" t="s">
        <v>2722</v>
      </c>
      <c r="T5374" s="113" t="s">
        <v>775</v>
      </c>
    </row>
    <row r="5375" spans="1:21">
      <c r="A5375" t="str">
        <f>VLOOKUP(C5375,STYLES!$A$1:$R$2088,7,FALSE)</f>
        <v>Knits_Layering</v>
      </c>
      <c r="B5375" t="str">
        <f>VLOOKUP(C5375,STYLES!$1:$1048576,6,FALSE)</f>
        <v>UltraClub</v>
      </c>
      <c r="C5375" s="101">
        <v>8230</v>
      </c>
      <c r="E5375" t="str">
        <f>VLOOKUP(C5375,STYLES!$1:$1048576,12,FALSE)</f>
        <v>UltraClub® Men's Cool &amp; Dry Sport 1/4-Zip Pullover</v>
      </c>
      <c r="F5375" s="113" t="s">
        <v>2978</v>
      </c>
      <c r="G5375" s="113" t="s">
        <v>2763</v>
      </c>
      <c r="H5375" s="113" t="str">
        <f>VLOOKUP(C5375,STYLES!$1:$1048576,9,FALSE)</f>
        <v>Active</v>
      </c>
      <c r="I5375" s="113" t="str">
        <f>VLOOKUP(C5375,STYLES!$1:$1048576,10,FALSE)</f>
        <v>Not Available</v>
      </c>
      <c r="J5375" s="113" t="s">
        <v>2719</v>
      </c>
      <c r="K5375" s="139">
        <f>IFERROR(VLOOKUP(J5375,LISTS!G:H,2,FALSE),"0")</f>
        <v>8</v>
      </c>
      <c r="L5375" s="68">
        <f t="shared" si="266"/>
        <v>8</v>
      </c>
      <c r="M5375" s="134" t="s">
        <v>775</v>
      </c>
      <c r="N5375" s="140" t="str">
        <f>IFERROR(VLOOKUP(M5375,LISTS!G:H,2,FALSE),"0")</f>
        <v>0</v>
      </c>
      <c r="O5375" s="68" t="str">
        <f t="shared" si="265"/>
        <v/>
      </c>
      <c r="P5375" s="117" t="s">
        <v>2720</v>
      </c>
      <c r="Q5375" s="113" t="s">
        <v>3748</v>
      </c>
      <c r="R5375" s="113" t="s">
        <v>775</v>
      </c>
      <c r="S5375" s="113" t="s">
        <v>3749</v>
      </c>
      <c r="T5375" s="113" t="s">
        <v>775</v>
      </c>
    </row>
    <row r="5376" spans="1:21">
      <c r="A5376" t="str">
        <f>VLOOKUP(C5376,STYLES!$A$1:$R$2088,7,FALSE)</f>
        <v>Knits_Layering</v>
      </c>
      <c r="B5376" t="str">
        <f>VLOOKUP(C5376,STYLES!$1:$1048576,6,FALSE)</f>
        <v>UltraClub</v>
      </c>
      <c r="C5376" s="101">
        <v>8230</v>
      </c>
      <c r="E5376" t="str">
        <f>VLOOKUP(C5376,STYLES!$1:$1048576,12,FALSE)</f>
        <v>UltraClub® Men's Cool &amp; Dry Sport 1/4-Zip Pullover</v>
      </c>
      <c r="F5376" s="113" t="s">
        <v>3768</v>
      </c>
      <c r="G5376" s="113" t="s">
        <v>2732</v>
      </c>
      <c r="H5376" s="113" t="str">
        <f>VLOOKUP(C5376,STYLES!$1:$1048576,9,FALSE)</f>
        <v>Active</v>
      </c>
      <c r="I5376" s="113" t="str">
        <f>VLOOKUP(C5376,STYLES!$1:$1048576,10,FALSE)</f>
        <v>Not Available</v>
      </c>
      <c r="J5376" s="113" t="s">
        <v>2719</v>
      </c>
      <c r="K5376" s="139">
        <f>IFERROR(VLOOKUP(J5376,LISTS!G:H,2,FALSE),"0")</f>
        <v>8</v>
      </c>
      <c r="L5376" s="68">
        <f t="shared" si="266"/>
        <v>8</v>
      </c>
      <c r="M5376" s="134" t="s">
        <v>775</v>
      </c>
      <c r="N5376" s="140" t="str">
        <f>IFERROR(VLOOKUP(M5376,LISTS!G:H,2,FALSE),"0")</f>
        <v>0</v>
      </c>
      <c r="O5376" s="68" t="str">
        <f t="shared" si="265"/>
        <v/>
      </c>
      <c r="P5376" s="117" t="s">
        <v>2720</v>
      </c>
      <c r="Q5376" s="101">
        <v>115740</v>
      </c>
      <c r="R5376" s="113" t="s">
        <v>775</v>
      </c>
      <c r="S5376" s="113" t="s">
        <v>3623</v>
      </c>
      <c r="T5376" s="113" t="s">
        <v>775</v>
      </c>
    </row>
    <row r="5377" spans="1:20">
      <c r="A5377" t="str">
        <f>VLOOKUP(C5377,STYLES!$A$1:$R$2088,7,FALSE)</f>
        <v>Knits_Layering</v>
      </c>
      <c r="B5377" t="str">
        <f>VLOOKUP(C5377,STYLES!$1:$1048576,6,FALSE)</f>
        <v>UltraClub</v>
      </c>
      <c r="C5377" s="101">
        <v>8230</v>
      </c>
      <c r="E5377" t="str">
        <f>VLOOKUP(C5377,STYLES!$1:$1048576,12,FALSE)</f>
        <v>UltraClub® Men's Cool &amp; Dry Sport 1/4-Zip Pullover</v>
      </c>
      <c r="F5377" s="113" t="s">
        <v>3791</v>
      </c>
      <c r="G5377" s="113" t="s">
        <v>2736</v>
      </c>
      <c r="H5377" s="113" t="str">
        <f>VLOOKUP(C5377,STYLES!$1:$1048576,9,FALSE)</f>
        <v>Active</v>
      </c>
      <c r="I5377" s="113" t="str">
        <f>VLOOKUP(C5377,STYLES!$1:$1048576,10,FALSE)</f>
        <v>Not Available</v>
      </c>
      <c r="J5377" s="113" t="s">
        <v>2719</v>
      </c>
      <c r="K5377" s="139">
        <f>IFERROR(VLOOKUP(J5377,LISTS!G:H,2,FALSE),"0")</f>
        <v>8</v>
      </c>
      <c r="L5377" s="68">
        <f t="shared" si="266"/>
        <v>8</v>
      </c>
      <c r="M5377" s="134" t="s">
        <v>775</v>
      </c>
      <c r="N5377" s="140" t="str">
        <f>IFERROR(VLOOKUP(M5377,LISTS!G:H,2,FALSE),"0")</f>
        <v>0</v>
      </c>
      <c r="O5377" s="68" t="str">
        <f t="shared" si="265"/>
        <v/>
      </c>
      <c r="P5377" s="117" t="s">
        <v>2720</v>
      </c>
      <c r="Q5377" s="113" t="s">
        <v>3356</v>
      </c>
      <c r="R5377" s="113" t="s">
        <v>775</v>
      </c>
      <c r="S5377" s="113" t="s">
        <v>3357</v>
      </c>
      <c r="T5377" s="113" t="s">
        <v>775</v>
      </c>
    </row>
    <row r="5378" spans="1:20">
      <c r="A5378" t="str">
        <f>VLOOKUP(C5378,STYLES!$A$1:$R$2088,7,FALSE)</f>
        <v>Knits_Layering</v>
      </c>
      <c r="B5378" t="str">
        <f>VLOOKUP(C5378,STYLES!$1:$1048576,6,FALSE)</f>
        <v>UltraClub</v>
      </c>
      <c r="C5378" s="101">
        <v>8230</v>
      </c>
      <c r="E5378" t="str">
        <f>VLOOKUP(C5378,STYLES!$1:$1048576,12,FALSE)</f>
        <v>UltraClub® Men's Cool &amp; Dry Sport 1/4-Zip Pullover</v>
      </c>
      <c r="F5378" s="113" t="s">
        <v>3826</v>
      </c>
      <c r="G5378" s="113" t="s">
        <v>2809</v>
      </c>
      <c r="H5378" s="113" t="str">
        <f>VLOOKUP(C5378,STYLES!$1:$1048576,9,FALSE)</f>
        <v>Active</v>
      </c>
      <c r="I5378" s="113" t="str">
        <f>VLOOKUP(C5378,STYLES!$1:$1048576,10,FALSE)</f>
        <v>Not Available</v>
      </c>
      <c r="J5378" s="113" t="s">
        <v>2719</v>
      </c>
      <c r="K5378" s="139">
        <f>IFERROR(VLOOKUP(J5378,LISTS!G:H,2,FALSE),"0")</f>
        <v>8</v>
      </c>
      <c r="L5378" s="68">
        <f t="shared" si="266"/>
        <v>8</v>
      </c>
      <c r="M5378" s="134" t="s">
        <v>775</v>
      </c>
      <c r="N5378" s="140" t="str">
        <f>IFERROR(VLOOKUP(M5378,LISTS!G:H,2,FALSE),"0")</f>
        <v>0</v>
      </c>
      <c r="O5378" s="68" t="str">
        <f t="shared" si="265"/>
        <v/>
      </c>
      <c r="P5378" s="117" t="s">
        <v>2720</v>
      </c>
      <c r="Q5378" s="113"/>
      <c r="R5378" s="113"/>
      <c r="S5378" s="113"/>
      <c r="T5378" s="113"/>
    </row>
    <row r="5379" spans="1:20">
      <c r="A5379" t="str">
        <f>VLOOKUP(C5379,STYLES!$A$1:$R$2088,7,FALSE)</f>
        <v>Knits_Layering</v>
      </c>
      <c r="B5379" t="str">
        <f>VLOOKUP(C5379,STYLES!$1:$1048576,6,FALSE)</f>
        <v>UltraClub</v>
      </c>
      <c r="C5379" s="101">
        <v>8230</v>
      </c>
      <c r="E5379" t="str">
        <f>VLOOKUP(C5379,STYLES!$1:$1048576,12,FALSE)</f>
        <v>UltraClub® Men's Cool &amp; Dry Sport 1/4-Zip Pullover</v>
      </c>
      <c r="F5379" s="113" t="s">
        <v>3204</v>
      </c>
      <c r="G5379" s="113" t="s">
        <v>2724</v>
      </c>
      <c r="H5379" s="113" t="str">
        <f>VLOOKUP(C5379,STYLES!$1:$1048576,9,FALSE)</f>
        <v>Active</v>
      </c>
      <c r="I5379" s="113" t="str">
        <f>VLOOKUP(C5379,STYLES!$1:$1048576,10,FALSE)</f>
        <v>Not Available</v>
      </c>
      <c r="J5379" s="113" t="s">
        <v>2719</v>
      </c>
      <c r="K5379" s="139">
        <f>IFERROR(VLOOKUP(J5379,LISTS!G:H,2,FALSE),"0")</f>
        <v>8</v>
      </c>
      <c r="L5379" s="68">
        <f t="shared" si="266"/>
        <v>8</v>
      </c>
      <c r="M5379" s="134" t="s">
        <v>775</v>
      </c>
      <c r="N5379" s="140" t="str">
        <f>IFERROR(VLOOKUP(M5379,LISTS!G:H,2,FALSE),"0")</f>
        <v>0</v>
      </c>
      <c r="O5379" s="68" t="str">
        <f t="shared" si="265"/>
        <v/>
      </c>
      <c r="P5379" s="117" t="s">
        <v>2720</v>
      </c>
      <c r="Q5379" s="113" t="s">
        <v>2794</v>
      </c>
      <c r="R5379" s="113" t="s">
        <v>775</v>
      </c>
      <c r="S5379" s="113" t="s">
        <v>2795</v>
      </c>
      <c r="T5379" s="113" t="s">
        <v>775</v>
      </c>
    </row>
    <row r="5380" spans="1:20">
      <c r="A5380" t="str">
        <f>VLOOKUP(C5380,STYLES!$A$1:$R$2088,7,FALSE)</f>
        <v>Knits_Layering</v>
      </c>
      <c r="B5380" t="str">
        <f>VLOOKUP(C5380,STYLES!$1:$1048576,6,FALSE)</f>
        <v>UltraClub</v>
      </c>
      <c r="C5380" s="101">
        <v>8230</v>
      </c>
      <c r="E5380" t="str">
        <f>VLOOKUP(C5380,STYLES!$1:$1048576,12,FALSE)</f>
        <v>UltraClub® Men's Cool &amp; Dry Sport 1/4-Zip Pullover</v>
      </c>
      <c r="F5380" s="113" t="s">
        <v>2739</v>
      </c>
      <c r="G5380" s="113" t="s">
        <v>2740</v>
      </c>
      <c r="H5380" s="113" t="str">
        <f>VLOOKUP(C5380,STYLES!$1:$1048576,9,FALSE)</f>
        <v>Active</v>
      </c>
      <c r="I5380" s="113" t="str">
        <f>VLOOKUP(C5380,STYLES!$1:$1048576,10,FALSE)</f>
        <v>Not Available</v>
      </c>
      <c r="J5380" s="113" t="s">
        <v>2719</v>
      </c>
      <c r="K5380" s="139">
        <f>IFERROR(VLOOKUP(J5380,LISTS!G:H,2,FALSE),"0")</f>
        <v>8</v>
      </c>
      <c r="L5380" s="68">
        <f t="shared" si="266"/>
        <v>8</v>
      </c>
      <c r="M5380" s="134" t="s">
        <v>775</v>
      </c>
      <c r="N5380" s="140" t="str">
        <f>IFERROR(VLOOKUP(M5380,LISTS!G:H,2,FALSE),"0")</f>
        <v>0</v>
      </c>
      <c r="O5380" s="68" t="str">
        <f t="shared" si="265"/>
        <v/>
      </c>
      <c r="P5380" s="117" t="s">
        <v>2720</v>
      </c>
      <c r="Q5380" s="113" t="s">
        <v>2741</v>
      </c>
      <c r="R5380" s="113" t="s">
        <v>775</v>
      </c>
      <c r="S5380" s="113" t="s">
        <v>2742</v>
      </c>
      <c r="T5380" s="113" t="s">
        <v>775</v>
      </c>
    </row>
    <row r="5381" spans="1:20">
      <c r="A5381" t="str">
        <f>VLOOKUP(C5381,STYLES!$A$1:$R$2088,7,FALSE)</f>
        <v>Knits_Layering</v>
      </c>
      <c r="B5381" t="str">
        <f>VLOOKUP(C5381,STYLES!$1:$1048576,6,FALSE)</f>
        <v>UltraClub</v>
      </c>
      <c r="C5381" s="101">
        <v>8230</v>
      </c>
      <c r="E5381" t="str">
        <f>VLOOKUP(C5381,STYLES!$1:$1048576,12,FALSE)</f>
        <v>UltraClub® Men's Cool &amp; Dry Sport 1/4-Zip Pullover</v>
      </c>
      <c r="F5381" s="113" t="s">
        <v>2754</v>
      </c>
      <c r="G5381" s="113" t="s">
        <v>2755</v>
      </c>
      <c r="H5381" s="113" t="str">
        <f>VLOOKUP(C5381,STYLES!$1:$1048576,9,FALSE)</f>
        <v>Active</v>
      </c>
      <c r="I5381" s="113" t="str">
        <f>VLOOKUP(C5381,STYLES!$1:$1048576,10,FALSE)</f>
        <v>Not Available</v>
      </c>
      <c r="J5381" s="113" t="s">
        <v>2719</v>
      </c>
      <c r="K5381" s="139">
        <f>IFERROR(VLOOKUP(J5381,LISTS!G:H,2,FALSE),"0")</f>
        <v>8</v>
      </c>
      <c r="L5381" s="68">
        <f t="shared" si="266"/>
        <v>8</v>
      </c>
      <c r="M5381" s="134" t="s">
        <v>775</v>
      </c>
      <c r="N5381" s="140" t="str">
        <f>IFERROR(VLOOKUP(M5381,LISTS!G:H,2,FALSE),"0")</f>
        <v>0</v>
      </c>
      <c r="O5381" s="68" t="str">
        <f t="shared" si="265"/>
        <v/>
      </c>
      <c r="P5381" s="117" t="s">
        <v>2720</v>
      </c>
      <c r="Q5381" s="113" t="s">
        <v>3003</v>
      </c>
      <c r="R5381" s="113" t="s">
        <v>775</v>
      </c>
      <c r="S5381" s="113" t="s">
        <v>3004</v>
      </c>
      <c r="T5381" s="113" t="s">
        <v>775</v>
      </c>
    </row>
    <row r="5382" spans="1:20">
      <c r="A5382" t="str">
        <f>VLOOKUP(C5382,STYLES!$A$1:$R$2088,7,FALSE)</f>
        <v>Knits_Layering</v>
      </c>
      <c r="B5382" t="str">
        <f>VLOOKUP(C5382,STYLES!$1:$1048576,6,FALSE)</f>
        <v>UltraClub</v>
      </c>
      <c r="C5382" s="101">
        <v>8230</v>
      </c>
      <c r="E5382" t="str">
        <f>VLOOKUP(C5382,STYLES!$1:$1048576,12,FALSE)</f>
        <v>UltraClub® Men's Cool &amp; Dry Sport 1/4-Zip Pullover</v>
      </c>
      <c r="F5382" s="113" t="s">
        <v>2743</v>
      </c>
      <c r="G5382" s="113" t="s">
        <v>2743</v>
      </c>
      <c r="H5382" s="113" t="str">
        <f>VLOOKUP(C5382,STYLES!$1:$1048576,9,FALSE)</f>
        <v>Active</v>
      </c>
      <c r="I5382" s="113" t="str">
        <f>VLOOKUP(C5382,STYLES!$1:$1048576,10,FALSE)</f>
        <v>Not Available</v>
      </c>
      <c r="J5382" s="113" t="s">
        <v>2719</v>
      </c>
      <c r="K5382" s="139">
        <f>IFERROR(VLOOKUP(J5382,LISTS!G:H,2,FALSE),"0")</f>
        <v>8</v>
      </c>
      <c r="L5382" s="68">
        <f t="shared" si="266"/>
        <v>8</v>
      </c>
      <c r="M5382" s="134" t="s">
        <v>775</v>
      </c>
      <c r="N5382" s="140" t="str">
        <f>IFERROR(VLOOKUP(M5382,LISTS!G:H,2,FALSE),"0")</f>
        <v>0</v>
      </c>
      <c r="O5382" s="68" t="str">
        <f t="shared" si="265"/>
        <v/>
      </c>
      <c r="P5382" s="117" t="s">
        <v>2720</v>
      </c>
      <c r="Q5382" s="113"/>
      <c r="R5382" s="113"/>
      <c r="S5382" s="113"/>
      <c r="T5382" s="113"/>
    </row>
    <row r="5383" spans="1:20">
      <c r="C5383" s="101"/>
      <c r="F5383" s="113"/>
      <c r="G5383" s="113"/>
      <c r="H5383" s="113"/>
      <c r="I5383" s="113"/>
      <c r="J5383" s="113"/>
      <c r="K5383" s="139"/>
      <c r="L5383" s="81">
        <f>SUM(L5374:L5382)</f>
        <v>72</v>
      </c>
      <c r="M5383" s="134"/>
      <c r="N5383" s="140"/>
      <c r="O5383" s="81">
        <f>SUM(O5374:O5382)</f>
        <v>0</v>
      </c>
      <c r="Q5383" s="113"/>
      <c r="R5383" s="113"/>
      <c r="S5383" s="113"/>
      <c r="T5383" s="113"/>
    </row>
    <row r="5384" spans="1:20">
      <c r="A5384" t="str">
        <f>VLOOKUP(C5384,STYLES!$A$1:$R$2088,7,FALSE)</f>
        <v>Knits_Layering</v>
      </c>
      <c r="B5384" t="str">
        <f>VLOOKUP(C5384,STYLES!$1:$1048576,6,FALSE)</f>
        <v>UltraClub</v>
      </c>
      <c r="C5384" s="101" t="s">
        <v>2308</v>
      </c>
      <c r="E5384" t="str">
        <f>VLOOKUP(C5384,STYLES!$1:$1048576,12,FALSE)</f>
        <v>UltraClub® Ladies' Cool &amp; Dry Sport 1/4-Zip Pullover</v>
      </c>
      <c r="F5384" s="113" t="s">
        <v>2718</v>
      </c>
      <c r="G5384" s="113" t="s">
        <v>2718</v>
      </c>
      <c r="H5384" s="113" t="str">
        <f>VLOOKUP(C5384,STYLES!$1:$1048576,9,FALSE)</f>
        <v>Active</v>
      </c>
      <c r="I5384" s="113" t="str">
        <f>VLOOKUP(C5384,STYLES!$1:$1048576,10,FALSE)</f>
        <v>Not Available</v>
      </c>
      <c r="J5384" s="113" t="s">
        <v>2768</v>
      </c>
      <c r="K5384" s="139">
        <f>IFERROR(VLOOKUP(J5384,LISTS!G:H,2,FALSE),"0")</f>
        <v>6</v>
      </c>
      <c r="L5384" s="68">
        <f t="shared" si="266"/>
        <v>6</v>
      </c>
      <c r="M5384" s="134" t="s">
        <v>775</v>
      </c>
      <c r="N5384" s="140" t="str">
        <f>IFERROR(VLOOKUP(M5384,LISTS!G:H,2,FALSE),"0")</f>
        <v>0</v>
      </c>
      <c r="O5384" s="68" t="str">
        <f t="shared" si="265"/>
        <v/>
      </c>
      <c r="P5384" s="117" t="s">
        <v>2720</v>
      </c>
      <c r="Q5384" s="113" t="s">
        <v>2850</v>
      </c>
      <c r="R5384" s="113" t="s">
        <v>775</v>
      </c>
      <c r="S5384" s="113" t="s">
        <v>2722</v>
      </c>
      <c r="T5384" s="113" t="s">
        <v>775</v>
      </c>
    </row>
    <row r="5385" spans="1:20">
      <c r="A5385" t="str">
        <f>VLOOKUP(C5385,STYLES!$A$1:$R$2088,7,FALSE)</f>
        <v>Knits_Layering</v>
      </c>
      <c r="B5385" t="str">
        <f>VLOOKUP(C5385,STYLES!$1:$1048576,6,FALSE)</f>
        <v>UltraClub</v>
      </c>
      <c r="C5385" s="101" t="s">
        <v>2308</v>
      </c>
      <c r="E5385" t="str">
        <f>VLOOKUP(C5385,STYLES!$1:$1048576,12,FALSE)</f>
        <v>UltraClub® Ladies' Cool &amp; Dry Sport 1/4-Zip Pullover</v>
      </c>
      <c r="F5385" s="113" t="s">
        <v>2978</v>
      </c>
      <c r="G5385" s="113" t="s">
        <v>2763</v>
      </c>
      <c r="H5385" s="113" t="str">
        <f>VLOOKUP(C5385,STYLES!$1:$1048576,9,FALSE)</f>
        <v>Active</v>
      </c>
      <c r="I5385" s="113" t="str">
        <f>VLOOKUP(C5385,STYLES!$1:$1048576,10,FALSE)</f>
        <v>Not Available</v>
      </c>
      <c r="J5385" s="113" t="s">
        <v>2768</v>
      </c>
      <c r="K5385" s="139">
        <f>IFERROR(VLOOKUP(J5385,LISTS!G:H,2,FALSE),"0")</f>
        <v>6</v>
      </c>
      <c r="L5385" s="68">
        <f t="shared" si="266"/>
        <v>6</v>
      </c>
      <c r="M5385" s="134" t="s">
        <v>775</v>
      </c>
      <c r="N5385" s="140" t="str">
        <f>IFERROR(VLOOKUP(M5385,LISTS!G:H,2,FALSE),"0")</f>
        <v>0</v>
      </c>
      <c r="O5385" s="68" t="str">
        <f t="shared" si="265"/>
        <v/>
      </c>
      <c r="P5385" s="117" t="s">
        <v>2720</v>
      </c>
      <c r="Q5385" s="113" t="s">
        <v>3748</v>
      </c>
      <c r="R5385" s="113" t="s">
        <v>775</v>
      </c>
      <c r="S5385" s="113" t="s">
        <v>3749</v>
      </c>
      <c r="T5385" s="113" t="s">
        <v>775</v>
      </c>
    </row>
    <row r="5386" spans="1:20">
      <c r="A5386" t="str">
        <f>VLOOKUP(C5386,STYLES!$A$1:$R$2088,7,FALSE)</f>
        <v>Knits_Layering</v>
      </c>
      <c r="B5386" t="str">
        <f>VLOOKUP(C5386,STYLES!$1:$1048576,6,FALSE)</f>
        <v>UltraClub</v>
      </c>
      <c r="C5386" s="101" t="s">
        <v>2308</v>
      </c>
      <c r="E5386" t="str">
        <f>VLOOKUP(C5386,STYLES!$1:$1048576,12,FALSE)</f>
        <v>UltraClub® Ladies' Cool &amp; Dry Sport 1/4-Zip Pullover</v>
      </c>
      <c r="F5386" s="113" t="s">
        <v>3791</v>
      </c>
      <c r="G5386" s="113" t="s">
        <v>2736</v>
      </c>
      <c r="H5386" s="113" t="str">
        <f>VLOOKUP(C5386,STYLES!$1:$1048576,9,FALSE)</f>
        <v>Active</v>
      </c>
      <c r="I5386" s="113" t="str">
        <f>VLOOKUP(C5386,STYLES!$1:$1048576,10,FALSE)</f>
        <v>Not Available</v>
      </c>
      <c r="J5386" s="113" t="s">
        <v>2768</v>
      </c>
      <c r="K5386" s="139">
        <f>IFERROR(VLOOKUP(J5386,LISTS!G:H,2,FALSE),"0")</f>
        <v>6</v>
      </c>
      <c r="L5386" s="68">
        <f t="shared" si="266"/>
        <v>6</v>
      </c>
      <c r="M5386" s="134" t="s">
        <v>775</v>
      </c>
      <c r="N5386" s="140" t="str">
        <f>IFERROR(VLOOKUP(M5386,LISTS!G:H,2,FALSE),"0")</f>
        <v>0</v>
      </c>
      <c r="O5386" s="68" t="str">
        <f t="shared" si="265"/>
        <v/>
      </c>
      <c r="P5386" s="117" t="s">
        <v>2720</v>
      </c>
      <c r="Q5386" s="113" t="s">
        <v>3356</v>
      </c>
      <c r="R5386" s="113" t="s">
        <v>775</v>
      </c>
      <c r="S5386" s="113" t="s">
        <v>3357</v>
      </c>
      <c r="T5386" s="113" t="s">
        <v>775</v>
      </c>
    </row>
    <row r="5387" spans="1:20">
      <c r="A5387" t="str">
        <f>VLOOKUP(C5387,STYLES!$A$1:$R$2088,7,FALSE)</f>
        <v>Knits_Layering</v>
      </c>
      <c r="B5387" t="str">
        <f>VLOOKUP(C5387,STYLES!$1:$1048576,6,FALSE)</f>
        <v>UltraClub</v>
      </c>
      <c r="C5387" s="101" t="s">
        <v>2308</v>
      </c>
      <c r="E5387" t="str">
        <f>VLOOKUP(C5387,STYLES!$1:$1048576,12,FALSE)</f>
        <v>UltraClub® Ladies' Cool &amp; Dry Sport 1/4-Zip Pullover</v>
      </c>
      <c r="F5387" s="113" t="s">
        <v>3827</v>
      </c>
      <c r="G5387" s="113" t="s">
        <v>2747</v>
      </c>
      <c r="H5387" s="113" t="str">
        <f>VLOOKUP(C5387,STYLES!$1:$1048576,9,FALSE)</f>
        <v>Active</v>
      </c>
      <c r="I5387" s="113" t="str">
        <f>VLOOKUP(C5387,STYLES!$1:$1048576,10,FALSE)</f>
        <v>Not Available</v>
      </c>
      <c r="J5387" s="113" t="s">
        <v>2768</v>
      </c>
      <c r="K5387" s="139">
        <f>IFERROR(VLOOKUP(J5387,LISTS!G:H,2,FALSE),"0")</f>
        <v>6</v>
      </c>
      <c r="L5387" s="68">
        <f t="shared" si="266"/>
        <v>6</v>
      </c>
      <c r="M5387" s="134" t="s">
        <v>775</v>
      </c>
      <c r="N5387" s="140" t="str">
        <f>IFERROR(VLOOKUP(M5387,LISTS!G:H,2,FALSE),"0")</f>
        <v>0</v>
      </c>
      <c r="O5387" s="68" t="str">
        <f t="shared" si="265"/>
        <v/>
      </c>
      <c r="P5387" s="117" t="s">
        <v>2720</v>
      </c>
      <c r="Q5387" s="113"/>
      <c r="R5387" s="113"/>
      <c r="S5387" s="113"/>
      <c r="T5387" s="113"/>
    </row>
    <row r="5388" spans="1:20">
      <c r="A5388" t="str">
        <f>VLOOKUP(C5388,STYLES!$A$1:$R$2088,7,FALSE)</f>
        <v>Knits_Layering</v>
      </c>
      <c r="B5388" t="str">
        <f>VLOOKUP(C5388,STYLES!$1:$1048576,6,FALSE)</f>
        <v>UltraClub</v>
      </c>
      <c r="C5388" s="101" t="s">
        <v>2308</v>
      </c>
      <c r="E5388" t="str">
        <f>VLOOKUP(C5388,STYLES!$1:$1048576,12,FALSE)</f>
        <v>UltraClub® Ladies' Cool &amp; Dry Sport 1/4-Zip Pullover</v>
      </c>
      <c r="F5388" s="113" t="s">
        <v>3826</v>
      </c>
      <c r="G5388" s="113" t="s">
        <v>2809</v>
      </c>
      <c r="H5388" s="113" t="str">
        <f>VLOOKUP(C5388,STYLES!$1:$1048576,9,FALSE)</f>
        <v>Active</v>
      </c>
      <c r="I5388" s="113" t="str">
        <f>VLOOKUP(C5388,STYLES!$1:$1048576,10,FALSE)</f>
        <v>Not Available</v>
      </c>
      <c r="J5388" s="113" t="s">
        <v>2768</v>
      </c>
      <c r="K5388" s="139">
        <f>IFERROR(VLOOKUP(J5388,LISTS!G:H,2,FALSE),"0")</f>
        <v>6</v>
      </c>
      <c r="L5388" s="68">
        <f t="shared" si="266"/>
        <v>6</v>
      </c>
      <c r="M5388" s="134" t="s">
        <v>775</v>
      </c>
      <c r="N5388" s="140" t="str">
        <f>IFERROR(VLOOKUP(M5388,LISTS!G:H,2,FALSE),"0")</f>
        <v>0</v>
      </c>
      <c r="O5388" s="68" t="str">
        <f t="shared" si="265"/>
        <v/>
      </c>
      <c r="P5388" s="117" t="s">
        <v>2720</v>
      </c>
      <c r="Q5388" s="113"/>
      <c r="R5388" s="113"/>
      <c r="S5388" s="113"/>
      <c r="T5388" s="113"/>
    </row>
    <row r="5389" spans="1:20">
      <c r="A5389" t="str">
        <f>VLOOKUP(C5389,STYLES!$A$1:$R$2088,7,FALSE)</f>
        <v>Knits_Layering</v>
      </c>
      <c r="B5389" t="str">
        <f>VLOOKUP(C5389,STYLES!$1:$1048576,6,FALSE)</f>
        <v>UltraClub</v>
      </c>
      <c r="C5389" s="101" t="s">
        <v>2308</v>
      </c>
      <c r="E5389" t="str">
        <f>VLOOKUP(C5389,STYLES!$1:$1048576,12,FALSE)</f>
        <v>UltraClub® Ladies' Cool &amp; Dry Sport 1/4-Zip Pullover</v>
      </c>
      <c r="F5389" s="113" t="s">
        <v>2739</v>
      </c>
      <c r="G5389" s="113" t="s">
        <v>2740</v>
      </c>
      <c r="H5389" s="113" t="str">
        <f>VLOOKUP(C5389,STYLES!$1:$1048576,9,FALSE)</f>
        <v>Active</v>
      </c>
      <c r="I5389" s="113" t="str">
        <f>VLOOKUP(C5389,STYLES!$1:$1048576,10,FALSE)</f>
        <v>Not Available</v>
      </c>
      <c r="J5389" s="113" t="s">
        <v>2768</v>
      </c>
      <c r="K5389" s="139">
        <f>IFERROR(VLOOKUP(J5389,LISTS!G:H,2,FALSE),"0")</f>
        <v>6</v>
      </c>
      <c r="L5389" s="68">
        <f t="shared" si="266"/>
        <v>6</v>
      </c>
      <c r="M5389" s="134" t="s">
        <v>775</v>
      </c>
      <c r="N5389" s="140" t="str">
        <f>IFERROR(VLOOKUP(M5389,LISTS!G:H,2,FALSE),"0")</f>
        <v>0</v>
      </c>
      <c r="O5389" s="68" t="str">
        <f t="shared" si="265"/>
        <v/>
      </c>
      <c r="P5389" s="117" t="s">
        <v>2720</v>
      </c>
      <c r="Q5389" s="113" t="s">
        <v>2741</v>
      </c>
      <c r="R5389" s="113" t="s">
        <v>775</v>
      </c>
      <c r="S5389" s="113" t="s">
        <v>2742</v>
      </c>
      <c r="T5389" s="113" t="s">
        <v>775</v>
      </c>
    </row>
    <row r="5390" spans="1:20">
      <c r="A5390" t="str">
        <f>VLOOKUP(C5390,STYLES!$A$1:$R$2088,7,FALSE)</f>
        <v>Knits_Layering</v>
      </c>
      <c r="B5390" t="str">
        <f>VLOOKUP(C5390,STYLES!$1:$1048576,6,FALSE)</f>
        <v>UltraClub</v>
      </c>
      <c r="C5390" s="101" t="s">
        <v>2308</v>
      </c>
      <c r="E5390" t="str">
        <f>VLOOKUP(C5390,STYLES!$1:$1048576,12,FALSE)</f>
        <v>UltraClub® Ladies' Cool &amp; Dry Sport 1/4-Zip Pullover</v>
      </c>
      <c r="F5390" s="113" t="s">
        <v>2754</v>
      </c>
      <c r="G5390" s="113" t="s">
        <v>2755</v>
      </c>
      <c r="H5390" s="113" t="str">
        <f>VLOOKUP(C5390,STYLES!$1:$1048576,9,FALSE)</f>
        <v>Active</v>
      </c>
      <c r="I5390" s="113" t="str">
        <f>VLOOKUP(C5390,STYLES!$1:$1048576,10,FALSE)</f>
        <v>Not Available</v>
      </c>
      <c r="J5390" s="113" t="s">
        <v>2768</v>
      </c>
      <c r="K5390" s="139">
        <f>IFERROR(VLOOKUP(J5390,LISTS!G:H,2,FALSE),"0")</f>
        <v>6</v>
      </c>
      <c r="L5390" s="68">
        <f t="shared" si="266"/>
        <v>6</v>
      </c>
      <c r="M5390" s="134" t="s">
        <v>775</v>
      </c>
      <c r="N5390" s="140" t="str">
        <f>IFERROR(VLOOKUP(M5390,LISTS!G:H,2,FALSE),"0")</f>
        <v>0</v>
      </c>
      <c r="O5390" s="68" t="str">
        <f t="shared" si="265"/>
        <v/>
      </c>
      <c r="P5390" s="117" t="s">
        <v>2720</v>
      </c>
      <c r="Q5390" s="113" t="s">
        <v>3003</v>
      </c>
      <c r="R5390" s="113" t="s">
        <v>775</v>
      </c>
      <c r="S5390" s="113" t="s">
        <v>3004</v>
      </c>
      <c r="T5390" s="113" t="s">
        <v>775</v>
      </c>
    </row>
    <row r="5391" spans="1:20">
      <c r="A5391" t="str">
        <f>VLOOKUP(C5391,STYLES!$A$1:$R$2088,7,FALSE)</f>
        <v>Knits_Layering</v>
      </c>
      <c r="B5391" t="str">
        <f>VLOOKUP(C5391,STYLES!$1:$1048576,6,FALSE)</f>
        <v>UltraClub</v>
      </c>
      <c r="C5391" s="101" t="s">
        <v>2308</v>
      </c>
      <c r="E5391" t="str">
        <f>VLOOKUP(C5391,STYLES!$1:$1048576,12,FALSE)</f>
        <v>UltraClub® Ladies' Cool &amp; Dry Sport 1/4-Zip Pullover</v>
      </c>
      <c r="F5391" s="113" t="s">
        <v>2743</v>
      </c>
      <c r="G5391" s="113" t="s">
        <v>2743</v>
      </c>
      <c r="H5391" s="113" t="str">
        <f>VLOOKUP(C5391,STYLES!$1:$1048576,9,FALSE)</f>
        <v>Active</v>
      </c>
      <c r="I5391" s="113" t="str">
        <f>VLOOKUP(C5391,STYLES!$1:$1048576,10,FALSE)</f>
        <v>Not Available</v>
      </c>
      <c r="J5391" s="113" t="s">
        <v>2768</v>
      </c>
      <c r="K5391" s="139">
        <f>IFERROR(VLOOKUP(J5391,LISTS!G:H,2,FALSE),"0")</f>
        <v>6</v>
      </c>
      <c r="L5391" s="68">
        <f t="shared" si="266"/>
        <v>6</v>
      </c>
      <c r="M5391" s="134" t="s">
        <v>775</v>
      </c>
      <c r="N5391" s="140" t="str">
        <f>IFERROR(VLOOKUP(M5391,LISTS!G:H,2,FALSE),"0")</f>
        <v>0</v>
      </c>
      <c r="O5391" s="68" t="str">
        <f t="shared" si="265"/>
        <v/>
      </c>
      <c r="P5391" s="117" t="s">
        <v>2720</v>
      </c>
      <c r="Q5391" s="113"/>
      <c r="R5391" s="113"/>
      <c r="S5391" s="113"/>
      <c r="T5391" s="113"/>
    </row>
    <row r="5392" spans="1:20">
      <c r="C5392" s="101"/>
      <c r="F5392" s="113"/>
      <c r="G5392" s="113"/>
      <c r="H5392" s="113"/>
      <c r="I5392" s="113"/>
      <c r="J5392" s="113"/>
      <c r="K5392" s="139"/>
      <c r="L5392" s="81">
        <f>SUM(L5384:L5391)</f>
        <v>48</v>
      </c>
      <c r="M5392" s="134"/>
      <c r="N5392" s="140"/>
      <c r="O5392" s="81">
        <f>SUM(O5384:O5391)</f>
        <v>0</v>
      </c>
      <c r="Q5392" s="113"/>
      <c r="R5392" s="113"/>
      <c r="S5392" s="113"/>
      <c r="T5392" s="113"/>
    </row>
    <row r="5393" spans="1:21" s="12" customFormat="1">
      <c r="A5393" s="12" t="str">
        <f>VLOOKUP(C5393,STYLES!$A$1:$R$2088,7,FALSE)</f>
        <v>Knits_Layering</v>
      </c>
      <c r="B5393" s="12" t="str">
        <f>VLOOKUP(C5393,STYLES!$1:$1048576,6,FALSE)</f>
        <v>UltraClub</v>
      </c>
      <c r="C5393" s="136">
        <v>8231</v>
      </c>
      <c r="D5393" s="18"/>
      <c r="E5393" s="12" t="str">
        <f>VLOOKUP(C5393,STYLES!$1:$1048576,12,FALSE)</f>
        <v>UltraClub® Adult Cool &amp; Dry Sport Hooded Pullover</v>
      </c>
      <c r="F5393" s="116" t="s">
        <v>3828</v>
      </c>
      <c r="G5393" s="116" t="s">
        <v>2718</v>
      </c>
      <c r="H5393" s="116" t="s">
        <v>437</v>
      </c>
      <c r="I5393" s="116" t="str">
        <f>VLOOKUP(C5393,STYLES!$1:$1048576,10,FALSE)</f>
        <v>Not Available</v>
      </c>
      <c r="J5393" s="116" t="s">
        <v>2768</v>
      </c>
      <c r="K5393" s="194">
        <f>IFERROR(VLOOKUP(J5393,LISTS!G:H,2,FALSE),"0")</f>
        <v>6</v>
      </c>
      <c r="L5393" s="12" t="str">
        <f t="shared" si="266"/>
        <v/>
      </c>
      <c r="M5393" s="231" t="s">
        <v>775</v>
      </c>
      <c r="N5393" s="195" t="str">
        <f>IFERROR(VLOOKUP(M5393,LISTS!G:H,2,FALSE),"0")</f>
        <v>0</v>
      </c>
      <c r="O5393" s="12" t="str">
        <f t="shared" si="265"/>
        <v/>
      </c>
      <c r="P5393" s="128" t="s">
        <v>2720</v>
      </c>
      <c r="Q5393" s="113" t="s">
        <v>2850</v>
      </c>
      <c r="R5393" s="116"/>
      <c r="S5393" s="113" t="s">
        <v>2722</v>
      </c>
      <c r="T5393" s="116"/>
      <c r="U5393" s="128"/>
    </row>
    <row r="5394" spans="1:21" s="232" customFormat="1">
      <c r="A5394" s="232" t="str">
        <f>VLOOKUP(C5394,STYLES!$A$1:$R$2088,7,FALSE)</f>
        <v>Knits_Layering</v>
      </c>
      <c r="B5394" s="232" t="str">
        <f>VLOOKUP(C5394,STYLES!$1:$1048576,6,FALSE)</f>
        <v>UltraClub</v>
      </c>
      <c r="C5394" s="233">
        <v>8231</v>
      </c>
      <c r="D5394" s="234"/>
      <c r="E5394" s="232" t="str">
        <f>VLOOKUP(C5394,STYLES!$1:$1048576,12,FALSE)</f>
        <v>UltraClub® Adult Cool &amp; Dry Sport Hooded Pullover</v>
      </c>
      <c r="F5394" s="235" t="s">
        <v>3829</v>
      </c>
      <c r="G5394" s="235" t="s">
        <v>2809</v>
      </c>
      <c r="H5394" s="235" t="str">
        <f>VLOOKUP(C5394,STYLES!$1:$1048576,9,FALSE)</f>
        <v>DROP - Closeout</v>
      </c>
      <c r="I5394" s="235" t="str">
        <f>VLOOKUP(C5394,STYLES!$1:$1048576,10,FALSE)</f>
        <v>Not Available</v>
      </c>
      <c r="J5394" s="235" t="s">
        <v>2768</v>
      </c>
      <c r="K5394" s="236">
        <f>IFERROR(VLOOKUP(J5394,LISTS!G:H,2,FALSE),"0")</f>
        <v>6</v>
      </c>
      <c r="L5394" s="232" t="str">
        <f t="shared" si="266"/>
        <v/>
      </c>
      <c r="M5394" s="237" t="s">
        <v>775</v>
      </c>
      <c r="N5394" s="238" t="str">
        <f>IFERROR(VLOOKUP(M5394,LISTS!G:H,2,FALSE),"0")</f>
        <v>0</v>
      </c>
      <c r="O5394" s="232" t="str">
        <f t="shared" si="265"/>
        <v/>
      </c>
      <c r="P5394" s="239" t="s">
        <v>2720</v>
      </c>
      <c r="Q5394" s="235"/>
      <c r="R5394" s="235"/>
      <c r="S5394" s="235"/>
      <c r="T5394" s="235"/>
      <c r="U5394" s="239"/>
    </row>
    <row r="5395" spans="1:21" s="232" customFormat="1">
      <c r="A5395" s="232" t="str">
        <f>VLOOKUP(C5395,STYLES!$A$1:$R$2088,7,FALSE)</f>
        <v>Knits_Layering</v>
      </c>
      <c r="B5395" s="232" t="str">
        <f>VLOOKUP(C5395,STYLES!$1:$1048576,6,FALSE)</f>
        <v>UltraClub</v>
      </c>
      <c r="C5395" s="233">
        <v>8231</v>
      </c>
      <c r="D5395" s="234"/>
      <c r="E5395" s="232" t="str">
        <f>VLOOKUP(C5395,STYLES!$1:$1048576,12,FALSE)</f>
        <v>UltraClub® Adult Cool &amp; Dry Sport Hooded Pullover</v>
      </c>
      <c r="F5395" s="235" t="s">
        <v>3830</v>
      </c>
      <c r="G5395" s="235" t="s">
        <v>2740</v>
      </c>
      <c r="H5395" s="235" t="str">
        <f>VLOOKUP(C5395,STYLES!$1:$1048576,9,FALSE)</f>
        <v>DROP - Closeout</v>
      </c>
      <c r="I5395" s="235" t="str">
        <f>VLOOKUP(C5395,STYLES!$1:$1048576,10,FALSE)</f>
        <v>Not Available</v>
      </c>
      <c r="J5395" s="235" t="s">
        <v>2768</v>
      </c>
      <c r="K5395" s="236">
        <f>IFERROR(VLOOKUP(J5395,LISTS!G:H,2,FALSE),"0")</f>
        <v>6</v>
      </c>
      <c r="L5395" s="232" t="str">
        <f t="shared" si="266"/>
        <v/>
      </c>
      <c r="M5395" s="237" t="s">
        <v>775</v>
      </c>
      <c r="N5395" s="238" t="str">
        <f>IFERROR(VLOOKUP(M5395,LISTS!G:H,2,FALSE),"0")</f>
        <v>0</v>
      </c>
      <c r="O5395" s="232" t="str">
        <f t="shared" si="265"/>
        <v/>
      </c>
      <c r="P5395" s="239" t="s">
        <v>2720</v>
      </c>
      <c r="Q5395" s="113" t="s">
        <v>2741</v>
      </c>
      <c r="R5395" s="235"/>
      <c r="S5395" s="113" t="s">
        <v>2742</v>
      </c>
      <c r="T5395" s="235"/>
      <c r="U5395" s="239"/>
    </row>
    <row r="5396" spans="1:21" s="232" customFormat="1">
      <c r="A5396" s="232" t="str">
        <f>VLOOKUP(C5396,STYLES!$A$1:$R$2088,7,FALSE)</f>
        <v>Knits_Layering</v>
      </c>
      <c r="B5396" s="232" t="str">
        <f>VLOOKUP(C5396,STYLES!$1:$1048576,6,FALSE)</f>
        <v>UltraClub</v>
      </c>
      <c r="C5396" s="233">
        <v>8231</v>
      </c>
      <c r="D5396" s="234"/>
      <c r="E5396" s="232" t="str">
        <f>VLOOKUP(C5396,STYLES!$1:$1048576,12,FALSE)</f>
        <v>UltraClub® Adult Cool &amp; Dry Sport Hooded Pullover</v>
      </c>
      <c r="F5396" s="235" t="s">
        <v>3831</v>
      </c>
      <c r="G5396" s="235" t="s">
        <v>2755</v>
      </c>
      <c r="H5396" s="235" t="str">
        <f>VLOOKUP(C5396,STYLES!$1:$1048576,9,FALSE)</f>
        <v>DROP - Closeout</v>
      </c>
      <c r="I5396" s="235" t="str">
        <f>VLOOKUP(C5396,STYLES!$1:$1048576,10,FALSE)</f>
        <v>Not Available</v>
      </c>
      <c r="J5396" s="235" t="s">
        <v>2768</v>
      </c>
      <c r="K5396" s="236">
        <f>IFERROR(VLOOKUP(J5396,LISTS!G:H,2,FALSE),"0")</f>
        <v>6</v>
      </c>
      <c r="L5396" s="232" t="str">
        <f t="shared" si="266"/>
        <v/>
      </c>
      <c r="M5396" s="237" t="s">
        <v>775</v>
      </c>
      <c r="N5396" s="238" t="str">
        <f>IFERROR(VLOOKUP(M5396,LISTS!G:H,2,FALSE),"0")</f>
        <v>0</v>
      </c>
      <c r="O5396" s="232" t="str">
        <f t="shared" si="265"/>
        <v/>
      </c>
      <c r="P5396" s="239" t="s">
        <v>2720</v>
      </c>
      <c r="Q5396" s="113" t="s">
        <v>3003</v>
      </c>
      <c r="R5396" s="235"/>
      <c r="S5396" s="113" t="s">
        <v>3004</v>
      </c>
      <c r="T5396" s="235"/>
      <c r="U5396" s="239"/>
    </row>
    <row r="5397" spans="1:21">
      <c r="C5397" s="101"/>
      <c r="F5397" s="113"/>
      <c r="G5397" s="113"/>
      <c r="H5397" s="113"/>
      <c r="I5397" s="113"/>
      <c r="J5397" s="113"/>
      <c r="K5397" s="139"/>
      <c r="L5397" s="81">
        <f>SUM(L5393:L5396)</f>
        <v>0</v>
      </c>
      <c r="M5397" s="134"/>
      <c r="N5397" s="140"/>
      <c r="O5397" s="81">
        <f>SUM(O5393:O5396)</f>
        <v>0</v>
      </c>
      <c r="Q5397" s="113"/>
      <c r="R5397" s="113"/>
      <c r="S5397" s="113"/>
      <c r="T5397" s="113"/>
    </row>
    <row r="5398" spans="1:21" s="12" customFormat="1">
      <c r="A5398" s="12" t="str">
        <f>VLOOKUP(C5398,STYLES!$A$1:$R$2088,7,FALSE)</f>
        <v>Knits_Layering</v>
      </c>
      <c r="B5398" s="12" t="str">
        <f>VLOOKUP(C5398,STYLES!$1:$1048576,6,FALSE)</f>
        <v>UltraClub</v>
      </c>
      <c r="C5398" s="136">
        <v>8232</v>
      </c>
      <c r="D5398" s="18"/>
      <c r="E5398" s="12" t="str">
        <f>VLOOKUP(C5398,STYLES!$1:$1048576,12,FALSE)</f>
        <v>UltraClub® Adult Cool &amp; Dry Sport 2-Tone 1/4-Zip Pullover</v>
      </c>
      <c r="F5398" s="116" t="s">
        <v>3231</v>
      </c>
      <c r="G5398" s="116" t="s">
        <v>2736</v>
      </c>
      <c r="H5398" s="116" t="s">
        <v>437</v>
      </c>
      <c r="I5398" s="116" t="str">
        <f>VLOOKUP(C5398,STYLES!$1:$1048576,10,FALSE)</f>
        <v>Not Available</v>
      </c>
      <c r="J5398" s="116" t="s">
        <v>2764</v>
      </c>
      <c r="K5398" s="194">
        <f>IFERROR(VLOOKUP(J5398,LISTS!G:H,2,FALSE),"0")</f>
        <v>7</v>
      </c>
      <c r="L5398" s="12" t="str">
        <f t="shared" si="266"/>
        <v/>
      </c>
      <c r="M5398" s="231" t="s">
        <v>775</v>
      </c>
      <c r="N5398" s="195" t="str">
        <f>IFERROR(VLOOKUP(M5398,LISTS!G:H,2,FALSE),"0")</f>
        <v>0</v>
      </c>
      <c r="O5398" s="12" t="str">
        <f t="shared" si="265"/>
        <v/>
      </c>
      <c r="P5398" s="128" t="s">
        <v>2720</v>
      </c>
      <c r="Q5398" s="116"/>
      <c r="R5398" s="116" t="s">
        <v>2850</v>
      </c>
      <c r="S5398" s="116"/>
      <c r="T5398" s="116" t="s">
        <v>2722</v>
      </c>
      <c r="U5398" s="128" t="s">
        <v>3180</v>
      </c>
    </row>
    <row r="5399" spans="1:21">
      <c r="A5399" t="str">
        <f>VLOOKUP(C5399,STYLES!$A$1:$R$2088,7,FALSE)</f>
        <v>Knits_Layering</v>
      </c>
      <c r="B5399" t="str">
        <f>VLOOKUP(C5399,STYLES!$1:$1048576,6,FALSE)</f>
        <v>UltraClub</v>
      </c>
      <c r="C5399" s="101">
        <v>8232</v>
      </c>
      <c r="E5399" t="str">
        <f>VLOOKUP(C5399,STYLES!$1:$1048576,12,FALSE)</f>
        <v>UltraClub® Adult Cool &amp; Dry Sport 2-Tone 1/4-Zip Pullover</v>
      </c>
      <c r="F5399" s="113" t="s">
        <v>3832</v>
      </c>
      <c r="G5399" s="113" t="s">
        <v>2736</v>
      </c>
      <c r="H5399" s="113" t="str">
        <f>VLOOKUP(C5399,STYLES!$1:$1048576,9,FALSE)</f>
        <v>DNR</v>
      </c>
      <c r="I5399" s="113" t="str">
        <f>VLOOKUP(C5399,STYLES!$1:$1048576,10,FALSE)</f>
        <v>Not Available</v>
      </c>
      <c r="J5399" s="113" t="s">
        <v>2764</v>
      </c>
      <c r="K5399" s="139">
        <f>IFERROR(VLOOKUP(J5399,LISTS!G:H,2,FALSE),"0")</f>
        <v>7</v>
      </c>
      <c r="L5399" s="68">
        <f t="shared" si="266"/>
        <v>7</v>
      </c>
      <c r="M5399" s="134" t="s">
        <v>775</v>
      </c>
      <c r="N5399" s="140" t="str">
        <f>IFERROR(VLOOKUP(M5399,LISTS!G:H,2,FALSE),"0")</f>
        <v>0</v>
      </c>
      <c r="O5399" s="68" t="str">
        <f t="shared" si="265"/>
        <v/>
      </c>
      <c r="P5399" s="117" t="s">
        <v>2720</v>
      </c>
      <c r="Q5399" s="113"/>
      <c r="R5399" s="113"/>
      <c r="S5399" s="113"/>
      <c r="T5399" s="113"/>
    </row>
    <row r="5400" spans="1:21">
      <c r="A5400" t="str">
        <f>VLOOKUP(C5400,STYLES!$A$1:$R$2088,7,FALSE)</f>
        <v>Knits_Layering</v>
      </c>
      <c r="B5400" t="str">
        <f>VLOOKUP(C5400,STYLES!$1:$1048576,6,FALSE)</f>
        <v>UltraClub</v>
      </c>
      <c r="C5400" s="101">
        <v>8232</v>
      </c>
      <c r="E5400" t="str">
        <f>VLOOKUP(C5400,STYLES!$1:$1048576,12,FALSE)</f>
        <v>UltraClub® Adult Cool &amp; Dry Sport 2-Tone 1/4-Zip Pullover</v>
      </c>
      <c r="F5400" s="113" t="s">
        <v>2839</v>
      </c>
      <c r="G5400" s="113" t="s">
        <v>2736</v>
      </c>
      <c r="H5400" s="113" t="str">
        <f>VLOOKUP(C5400,STYLES!$1:$1048576,9,FALSE)</f>
        <v>DNR</v>
      </c>
      <c r="I5400" s="113" t="str">
        <f>VLOOKUP(C5400,STYLES!$1:$1048576,10,FALSE)</f>
        <v>Not Available</v>
      </c>
      <c r="J5400" s="113" t="s">
        <v>2764</v>
      </c>
      <c r="K5400" s="139">
        <f>IFERROR(VLOOKUP(J5400,LISTS!G:H,2,FALSE),"0")</f>
        <v>7</v>
      </c>
      <c r="L5400" s="68">
        <f t="shared" si="266"/>
        <v>7</v>
      </c>
      <c r="M5400" s="134" t="s">
        <v>775</v>
      </c>
      <c r="N5400" s="140" t="str">
        <f>IFERROR(VLOOKUP(M5400,LISTS!G:H,2,FALSE),"0")</f>
        <v>0</v>
      </c>
      <c r="O5400" s="68" t="str">
        <f t="shared" si="265"/>
        <v/>
      </c>
      <c r="P5400" s="117" t="s">
        <v>2720</v>
      </c>
      <c r="Q5400" s="113"/>
      <c r="R5400" s="113" t="s">
        <v>2741</v>
      </c>
      <c r="S5400" s="113"/>
      <c r="T5400" s="113" t="s">
        <v>2742</v>
      </c>
    </row>
    <row r="5401" spans="1:21">
      <c r="A5401" t="str">
        <f>VLOOKUP(C5401,STYLES!$A$1:$R$2088,7,FALSE)</f>
        <v>Knits_Layering</v>
      </c>
      <c r="B5401" t="str">
        <f>VLOOKUP(C5401,STYLES!$1:$1048576,6,FALSE)</f>
        <v>UltraClub</v>
      </c>
      <c r="C5401" s="101">
        <v>8232</v>
      </c>
      <c r="E5401" t="str">
        <f>VLOOKUP(C5401,STYLES!$1:$1048576,12,FALSE)</f>
        <v>UltraClub® Adult Cool &amp; Dry Sport 2-Tone 1/4-Zip Pullover</v>
      </c>
      <c r="F5401" s="113" t="s">
        <v>3833</v>
      </c>
      <c r="G5401" s="113" t="s">
        <v>2736</v>
      </c>
      <c r="H5401" s="113" t="str">
        <f>VLOOKUP(C5401,STYLES!$1:$1048576,9,FALSE)</f>
        <v>DNR</v>
      </c>
      <c r="I5401" s="113" t="str">
        <f>VLOOKUP(C5401,STYLES!$1:$1048576,10,FALSE)</f>
        <v>Not Available</v>
      </c>
      <c r="J5401" s="113" t="s">
        <v>2764</v>
      </c>
      <c r="K5401" s="139">
        <f>IFERROR(VLOOKUP(J5401,LISTS!G:H,2,FALSE),"0")</f>
        <v>7</v>
      </c>
      <c r="L5401" s="68">
        <f t="shared" si="266"/>
        <v>7</v>
      </c>
      <c r="M5401" s="134" t="s">
        <v>775</v>
      </c>
      <c r="N5401" s="140" t="str">
        <f>IFERROR(VLOOKUP(M5401,LISTS!G:H,2,FALSE),"0")</f>
        <v>0</v>
      </c>
      <c r="O5401" s="68" t="str">
        <f t="shared" si="265"/>
        <v/>
      </c>
      <c r="P5401" s="117" t="s">
        <v>2720</v>
      </c>
      <c r="Q5401" s="113"/>
      <c r="R5401" s="113" t="s">
        <v>3003</v>
      </c>
      <c r="S5401" s="113"/>
      <c r="T5401" s="113" t="s">
        <v>3004</v>
      </c>
    </row>
    <row r="5402" spans="1:21">
      <c r="C5402" s="101"/>
      <c r="F5402" s="113"/>
      <c r="G5402" s="113"/>
      <c r="H5402" s="113"/>
      <c r="I5402" s="113"/>
      <c r="J5402" s="113"/>
      <c r="K5402" s="139"/>
      <c r="L5402" s="81">
        <f>SUM(L5398:L5401)</f>
        <v>21</v>
      </c>
      <c r="M5402" s="134"/>
      <c r="N5402" s="140"/>
      <c r="O5402" s="81">
        <f>SUM(O5398:O5401)</f>
        <v>0</v>
      </c>
      <c r="Q5402" s="113"/>
      <c r="R5402" s="113"/>
      <c r="S5402" s="113"/>
      <c r="T5402" s="113"/>
    </row>
    <row r="5403" spans="1:21">
      <c r="A5403" t="str">
        <f>VLOOKUP(C5403,STYLES!$A$1:$R$2088,7,FALSE)</f>
        <v>Knits_Layering</v>
      </c>
      <c r="B5403" t="str">
        <f>VLOOKUP(C5403,STYLES!$1:$1048576,6,FALSE)</f>
        <v>UltraClub</v>
      </c>
      <c r="C5403" s="101">
        <v>8233</v>
      </c>
      <c r="E5403" t="str">
        <f>VLOOKUP(C5403,STYLES!$1:$1048576,12,FALSE)</f>
        <v>UltraClub® Adult Cool &amp; Dry Sport Color Block 1/4-Zip Pullover</v>
      </c>
      <c r="F5403" s="113" t="s">
        <v>3834</v>
      </c>
      <c r="G5403" s="113" t="s">
        <v>2740</v>
      </c>
      <c r="H5403" s="113" t="str">
        <f>VLOOKUP(C5403,STYLES!$1:$1048576,9,FALSE)</f>
        <v>Active</v>
      </c>
      <c r="I5403" s="113" t="str">
        <f>VLOOKUP(C5403,STYLES!$1:$1048576,10,FALSE)</f>
        <v>Not Available</v>
      </c>
      <c r="J5403" s="113" t="s">
        <v>2745</v>
      </c>
      <c r="K5403" s="139">
        <f>IFERROR(VLOOKUP(J5403,LISTS!G:H,2,FALSE),"0")</f>
        <v>7</v>
      </c>
      <c r="L5403" s="68">
        <f t="shared" si="266"/>
        <v>7</v>
      </c>
      <c r="M5403" s="134" t="s">
        <v>775</v>
      </c>
      <c r="N5403" s="140" t="str">
        <f>IFERROR(VLOOKUP(M5403,LISTS!G:H,2,FALSE),"0")</f>
        <v>0</v>
      </c>
      <c r="O5403" s="68" t="str">
        <f t="shared" si="265"/>
        <v/>
      </c>
      <c r="P5403" s="117" t="s">
        <v>2720</v>
      </c>
      <c r="Q5403" s="113"/>
      <c r="R5403" s="113" t="s">
        <v>2741</v>
      </c>
      <c r="S5403" s="113"/>
      <c r="T5403" s="113" t="s">
        <v>2742</v>
      </c>
    </row>
    <row r="5404" spans="1:21">
      <c r="A5404" t="str">
        <f>VLOOKUP(C5404,STYLES!$A$1:$R$2088,7,FALSE)</f>
        <v>Knits_Layering</v>
      </c>
      <c r="B5404" t="str">
        <f>VLOOKUP(C5404,STYLES!$1:$1048576,6,FALSE)</f>
        <v>UltraClub</v>
      </c>
      <c r="C5404" s="101">
        <v>8233</v>
      </c>
      <c r="E5404" t="str">
        <f>VLOOKUP(C5404,STYLES!$1:$1048576,12,FALSE)</f>
        <v>UltraClub® Adult Cool &amp; Dry Sport Color Block 1/4-Zip Pullover</v>
      </c>
      <c r="F5404" s="113" t="s">
        <v>3835</v>
      </c>
      <c r="G5404" s="113" t="s">
        <v>2763</v>
      </c>
      <c r="H5404" s="113" t="str">
        <f>VLOOKUP(C5404,STYLES!$1:$1048576,9,FALSE)</f>
        <v>Active</v>
      </c>
      <c r="I5404" s="113" t="str">
        <f>VLOOKUP(C5404,STYLES!$1:$1048576,10,FALSE)</f>
        <v>Not Available</v>
      </c>
      <c r="J5404" s="113" t="s">
        <v>2745</v>
      </c>
      <c r="K5404" s="139">
        <f>IFERROR(VLOOKUP(J5404,LISTS!G:H,2,FALSE),"0")</f>
        <v>7</v>
      </c>
      <c r="L5404" s="68">
        <f t="shared" si="266"/>
        <v>7</v>
      </c>
      <c r="M5404" s="134" t="s">
        <v>775</v>
      </c>
      <c r="N5404" s="140" t="str">
        <f>IFERROR(VLOOKUP(M5404,LISTS!G:H,2,FALSE),"0")</f>
        <v>0</v>
      </c>
      <c r="O5404" s="68" t="str">
        <f t="shared" si="265"/>
        <v/>
      </c>
      <c r="P5404" s="117" t="s">
        <v>2720</v>
      </c>
      <c r="Q5404" s="113"/>
      <c r="R5404" s="113"/>
      <c r="S5404" s="113"/>
      <c r="T5404" s="113"/>
    </row>
    <row r="5405" spans="1:21">
      <c r="A5405" t="str">
        <f>VLOOKUP(C5405,STYLES!$A$1:$R$2088,7,FALSE)</f>
        <v>Knits_Layering</v>
      </c>
      <c r="B5405" t="str">
        <f>VLOOKUP(C5405,STYLES!$1:$1048576,6,FALSE)</f>
        <v>UltraClub</v>
      </c>
      <c r="C5405" s="101">
        <v>8233</v>
      </c>
      <c r="E5405" t="str">
        <f>VLOOKUP(C5405,STYLES!$1:$1048576,12,FALSE)</f>
        <v>UltraClub® Adult Cool &amp; Dry Sport Color Block 1/4-Zip Pullover</v>
      </c>
      <c r="F5405" s="113" t="s">
        <v>3836</v>
      </c>
      <c r="G5405" s="113" t="s">
        <v>2786</v>
      </c>
      <c r="H5405" s="113" t="str">
        <f>VLOOKUP(C5405,STYLES!$1:$1048576,9,FALSE)</f>
        <v>Active</v>
      </c>
      <c r="I5405" s="113" t="str">
        <f>VLOOKUP(C5405,STYLES!$1:$1048576,10,FALSE)</f>
        <v>Not Available</v>
      </c>
      <c r="J5405" s="113" t="s">
        <v>2745</v>
      </c>
      <c r="K5405" s="139">
        <f>IFERROR(VLOOKUP(J5405,LISTS!G:H,2,FALSE),"0")</f>
        <v>7</v>
      </c>
      <c r="L5405" s="68">
        <f t="shared" si="266"/>
        <v>7</v>
      </c>
      <c r="M5405" s="134" t="s">
        <v>775</v>
      </c>
      <c r="N5405" s="140" t="str">
        <f>IFERROR(VLOOKUP(M5405,LISTS!G:H,2,FALSE),"0")</f>
        <v>0</v>
      </c>
      <c r="O5405" s="68" t="str">
        <f t="shared" si="265"/>
        <v/>
      </c>
      <c r="P5405" s="117" t="s">
        <v>2720</v>
      </c>
      <c r="Q5405" s="113" t="s">
        <v>3356</v>
      </c>
      <c r="R5405" s="113" t="s">
        <v>3748</v>
      </c>
      <c r="S5405" s="113" t="s">
        <v>3357</v>
      </c>
      <c r="T5405" s="113" t="s">
        <v>3749</v>
      </c>
    </row>
    <row r="5406" spans="1:21">
      <c r="A5406" t="str">
        <f>VLOOKUP(C5406,STYLES!$A$1:$R$2088,7,FALSE)</f>
        <v>Knits_Layering</v>
      </c>
      <c r="B5406" t="str">
        <f>VLOOKUP(C5406,STYLES!$1:$1048576,6,FALSE)</f>
        <v>UltraClub</v>
      </c>
      <c r="C5406" s="101">
        <v>8233</v>
      </c>
      <c r="E5406" t="str">
        <f>VLOOKUP(C5406,STYLES!$1:$1048576,12,FALSE)</f>
        <v>UltraClub® Adult Cool &amp; Dry Sport Color Block 1/4-Zip Pullover</v>
      </c>
      <c r="F5406" s="113" t="s">
        <v>3837</v>
      </c>
      <c r="G5406" s="113" t="s">
        <v>2743</v>
      </c>
      <c r="H5406" s="113" t="str">
        <f>VLOOKUP(C5406,STYLES!$1:$1048576,9,FALSE)</f>
        <v>Active</v>
      </c>
      <c r="I5406" s="113" t="str">
        <f>VLOOKUP(C5406,STYLES!$1:$1048576,10,FALSE)</f>
        <v>Not Available</v>
      </c>
      <c r="J5406" s="113" t="s">
        <v>2745</v>
      </c>
      <c r="K5406" s="139">
        <f>IFERROR(VLOOKUP(J5406,LISTS!G:H,2,FALSE),"0")</f>
        <v>7</v>
      </c>
      <c r="L5406" s="68">
        <f t="shared" si="266"/>
        <v>7</v>
      </c>
      <c r="M5406" s="134" t="s">
        <v>775</v>
      </c>
      <c r="N5406" s="140" t="str">
        <f>IFERROR(VLOOKUP(M5406,LISTS!G:H,2,FALSE),"0")</f>
        <v>0</v>
      </c>
      <c r="O5406" s="68" t="str">
        <f t="shared" si="265"/>
        <v/>
      </c>
      <c r="P5406" s="117" t="s">
        <v>2720</v>
      </c>
      <c r="Q5406" s="113"/>
      <c r="R5406" s="113" t="s">
        <v>3356</v>
      </c>
      <c r="S5406" s="113"/>
      <c r="T5406" s="113" t="s">
        <v>3357</v>
      </c>
    </row>
    <row r="5407" spans="1:21">
      <c r="C5407" s="101"/>
      <c r="F5407" s="113"/>
      <c r="G5407" s="113"/>
      <c r="H5407" s="113"/>
      <c r="I5407" s="113"/>
      <c r="J5407" s="113"/>
      <c r="K5407" s="139"/>
      <c r="L5407" s="81">
        <f>SUM(L5403:L5406)</f>
        <v>28</v>
      </c>
      <c r="M5407" s="134"/>
      <c r="N5407" s="140"/>
      <c r="O5407" s="81">
        <f>SUM(O5403:O5406)</f>
        <v>0</v>
      </c>
      <c r="Q5407" s="113"/>
      <c r="R5407" s="113"/>
      <c r="S5407" s="113"/>
      <c r="T5407" s="113"/>
    </row>
    <row r="5408" spans="1:21">
      <c r="A5408" t="str">
        <f>VLOOKUP(C5408,STYLES!$A$1:$R$2088,7,FALSE)</f>
        <v>Knits_Layering</v>
      </c>
      <c r="B5408" t="str">
        <f>VLOOKUP(C5408,STYLES!$1:$1048576,6,FALSE)</f>
        <v>UltraClub</v>
      </c>
      <c r="C5408" s="101">
        <v>8235</v>
      </c>
      <c r="E5408" t="str">
        <f>VLOOKUP(C5408,STYLES!$1:$1048576,12,FALSE)</f>
        <v>UltraClub® Adult Striped 1/4-Zip Pullover</v>
      </c>
      <c r="F5408" s="113" t="s">
        <v>3275</v>
      </c>
      <c r="G5408" s="113" t="s">
        <v>2763</v>
      </c>
      <c r="H5408" s="113" t="str">
        <f>VLOOKUP(C5408,STYLES!$1:$1048576,9,FALSE)</f>
        <v>Active</v>
      </c>
      <c r="I5408" s="113" t="str">
        <f>VLOOKUP(C5408,STYLES!$1:$1048576,10,FALSE)</f>
        <v>Not Available</v>
      </c>
      <c r="J5408" s="113" t="s">
        <v>2745</v>
      </c>
      <c r="K5408" s="139">
        <f>IFERROR(VLOOKUP(J5408,LISTS!G:H,2,FALSE),"0")</f>
        <v>7</v>
      </c>
      <c r="L5408" s="68">
        <f t="shared" si="266"/>
        <v>7</v>
      </c>
      <c r="M5408" s="134" t="s">
        <v>775</v>
      </c>
      <c r="N5408" s="140" t="str">
        <f>IFERROR(VLOOKUP(M5408,LISTS!G:H,2,FALSE),"0")</f>
        <v>0</v>
      </c>
      <c r="O5408" s="68" t="str">
        <f t="shared" si="265"/>
        <v/>
      </c>
      <c r="P5408" s="117" t="s">
        <v>2720</v>
      </c>
      <c r="Q5408" s="113"/>
      <c r="R5408" s="113"/>
      <c r="S5408" s="113"/>
      <c r="T5408" s="113"/>
    </row>
    <row r="5409" spans="1:20">
      <c r="A5409" t="str">
        <f>VLOOKUP(C5409,STYLES!$A$1:$R$2088,7,FALSE)</f>
        <v>Knits_Layering</v>
      </c>
      <c r="B5409" t="str">
        <f>VLOOKUP(C5409,STYLES!$1:$1048576,6,FALSE)</f>
        <v>UltraClub</v>
      </c>
      <c r="C5409" s="101">
        <v>8235</v>
      </c>
      <c r="E5409" t="str">
        <f>VLOOKUP(C5409,STYLES!$1:$1048576,12,FALSE)</f>
        <v>UltraClub® Adult Striped 1/4-Zip Pullover</v>
      </c>
      <c r="F5409" s="113" t="s">
        <v>2739</v>
      </c>
      <c r="G5409" s="113" t="s">
        <v>2740</v>
      </c>
      <c r="H5409" s="113" t="str">
        <f>VLOOKUP(C5409,STYLES!$1:$1048576,9,FALSE)</f>
        <v>Active</v>
      </c>
      <c r="I5409" s="113" t="str">
        <f>VLOOKUP(C5409,STYLES!$1:$1048576,10,FALSE)</f>
        <v>Not Available</v>
      </c>
      <c r="J5409" s="113" t="s">
        <v>2745</v>
      </c>
      <c r="K5409" s="139">
        <f>IFERROR(VLOOKUP(J5409,LISTS!G:H,2,FALSE),"0")</f>
        <v>7</v>
      </c>
      <c r="L5409" s="68">
        <f t="shared" si="266"/>
        <v>7</v>
      </c>
      <c r="M5409" s="134" t="s">
        <v>775</v>
      </c>
      <c r="N5409" s="140" t="str">
        <f>IFERROR(VLOOKUP(M5409,LISTS!G:H,2,FALSE),"0")</f>
        <v>0</v>
      </c>
      <c r="O5409" s="68" t="str">
        <f t="shared" si="265"/>
        <v/>
      </c>
      <c r="P5409" s="117" t="s">
        <v>2720</v>
      </c>
      <c r="Q5409" s="113" t="s">
        <v>2741</v>
      </c>
      <c r="R5409" s="113" t="s">
        <v>775</v>
      </c>
      <c r="S5409" s="113" t="s">
        <v>2742</v>
      </c>
      <c r="T5409" s="113" t="s">
        <v>775</v>
      </c>
    </row>
    <row r="5410" spans="1:20">
      <c r="A5410" t="str">
        <f>VLOOKUP(C5410,STYLES!$A$1:$R$2088,7,FALSE)</f>
        <v>Knits_Layering</v>
      </c>
      <c r="B5410" t="str">
        <f>VLOOKUP(C5410,STYLES!$1:$1048576,6,FALSE)</f>
        <v>UltraClub</v>
      </c>
      <c r="C5410" s="101">
        <v>8235</v>
      </c>
      <c r="E5410" t="str">
        <f>VLOOKUP(C5410,STYLES!$1:$1048576,12,FALSE)</f>
        <v>UltraClub® Adult Striped 1/4-Zip Pullover</v>
      </c>
      <c r="F5410" s="113" t="s">
        <v>2785</v>
      </c>
      <c r="G5410" s="113" t="s">
        <v>2786</v>
      </c>
      <c r="H5410" s="113" t="str">
        <f>VLOOKUP(C5410,STYLES!$1:$1048576,9,FALSE)</f>
        <v>Active</v>
      </c>
      <c r="I5410" s="113" t="str">
        <f>VLOOKUP(C5410,STYLES!$1:$1048576,10,FALSE)</f>
        <v>Not Available</v>
      </c>
      <c r="J5410" s="113" t="s">
        <v>2745</v>
      </c>
      <c r="K5410" s="139">
        <f>IFERROR(VLOOKUP(J5410,LISTS!G:H,2,FALSE),"0")</f>
        <v>7</v>
      </c>
      <c r="L5410" s="68">
        <f t="shared" si="266"/>
        <v>7</v>
      </c>
      <c r="M5410" s="134" t="s">
        <v>775</v>
      </c>
      <c r="N5410" s="140" t="str">
        <f>IFERROR(VLOOKUP(M5410,LISTS!G:H,2,FALSE),"0")</f>
        <v>0</v>
      </c>
      <c r="O5410" s="68" t="str">
        <f t="shared" si="265"/>
        <v/>
      </c>
      <c r="P5410" s="117" t="s">
        <v>2720</v>
      </c>
      <c r="Q5410" s="113" t="s">
        <v>3356</v>
      </c>
      <c r="R5410" s="113" t="s">
        <v>775</v>
      </c>
      <c r="S5410" s="113" t="s">
        <v>3357</v>
      </c>
      <c r="T5410" s="113" t="s">
        <v>775</v>
      </c>
    </row>
    <row r="5411" spans="1:20">
      <c r="A5411" t="str">
        <f>VLOOKUP(C5411,STYLES!$A$1:$R$2088,7,FALSE)</f>
        <v>Knits_Layering</v>
      </c>
      <c r="B5411" t="str">
        <f>VLOOKUP(C5411,STYLES!$1:$1048576,6,FALSE)</f>
        <v>UltraClub</v>
      </c>
      <c r="C5411" s="101">
        <v>8235</v>
      </c>
      <c r="E5411" t="str">
        <f>VLOOKUP(C5411,STYLES!$1:$1048576,12,FALSE)</f>
        <v>UltraClub® Adult Striped 1/4-Zip Pullover</v>
      </c>
      <c r="F5411" s="113" t="s">
        <v>2743</v>
      </c>
      <c r="G5411" s="113" t="s">
        <v>2743</v>
      </c>
      <c r="H5411" s="113" t="str">
        <f>VLOOKUP(C5411,STYLES!$1:$1048576,9,FALSE)</f>
        <v>Active</v>
      </c>
      <c r="I5411" s="113" t="str">
        <f>VLOOKUP(C5411,STYLES!$1:$1048576,10,FALSE)</f>
        <v>Not Available</v>
      </c>
      <c r="J5411" s="113" t="s">
        <v>2745</v>
      </c>
      <c r="K5411" s="139">
        <f>IFERROR(VLOOKUP(J5411,LISTS!G:H,2,FALSE),"0")</f>
        <v>7</v>
      </c>
      <c r="L5411" s="68">
        <f t="shared" si="266"/>
        <v>7</v>
      </c>
      <c r="M5411" s="134" t="s">
        <v>775</v>
      </c>
      <c r="N5411" s="140" t="str">
        <f>IFERROR(VLOOKUP(M5411,LISTS!G:H,2,FALSE),"0")</f>
        <v>0</v>
      </c>
      <c r="O5411" s="68" t="str">
        <f t="shared" si="265"/>
        <v/>
      </c>
      <c r="P5411" s="117" t="s">
        <v>2720</v>
      </c>
      <c r="Q5411" s="113"/>
      <c r="R5411" s="113"/>
      <c r="S5411" s="113"/>
      <c r="T5411" s="113"/>
    </row>
    <row r="5412" spans="1:20">
      <c r="C5412" s="101"/>
      <c r="F5412" s="113"/>
      <c r="G5412" s="113"/>
      <c r="H5412" s="113"/>
      <c r="I5412" s="113"/>
      <c r="J5412" s="113"/>
      <c r="K5412" s="139"/>
      <c r="L5412" s="81">
        <f>SUM(L5408:L5411)</f>
        <v>28</v>
      </c>
      <c r="M5412" s="134"/>
      <c r="N5412" s="140"/>
      <c r="O5412" s="81">
        <f>SUM(O5408:O5411)</f>
        <v>0</v>
      </c>
      <c r="Q5412" s="113"/>
      <c r="R5412" s="113"/>
      <c r="S5412" s="113"/>
      <c r="T5412" s="113"/>
    </row>
    <row r="5413" spans="1:20">
      <c r="A5413" t="str">
        <f>VLOOKUP(C5413,STYLES!$A$1:$R$2088,7,FALSE)</f>
        <v>Knits_Layering</v>
      </c>
      <c r="B5413" t="str">
        <f>VLOOKUP(C5413,STYLES!$1:$1048576,6,FALSE)</f>
        <v>UltraClub</v>
      </c>
      <c r="C5413" s="101">
        <v>8237</v>
      </c>
      <c r="E5413" t="str">
        <f>VLOOKUP(C5413,STYLES!$1:$1048576,12,FALSE)</f>
        <v>UltraClub® Adult 2-Tone Keyhole Mesh 1/4-Zip Pullover</v>
      </c>
      <c r="F5413" s="113" t="s">
        <v>3838</v>
      </c>
      <c r="G5413" s="113" t="s">
        <v>2763</v>
      </c>
      <c r="H5413" s="113" t="str">
        <f>VLOOKUP(C5413,STYLES!$1:$1048576,9,FALSE)</f>
        <v>DNR</v>
      </c>
      <c r="I5413" s="113" t="str">
        <f>VLOOKUP(C5413,STYLES!$1:$1048576,10,FALSE)</f>
        <v>Not Available</v>
      </c>
      <c r="J5413" s="113" t="s">
        <v>2745</v>
      </c>
      <c r="K5413" s="139">
        <f>IFERROR(VLOOKUP(J5413,LISTS!G:H,2,FALSE),"0")</f>
        <v>7</v>
      </c>
      <c r="L5413" s="68">
        <f t="shared" si="266"/>
        <v>7</v>
      </c>
      <c r="M5413" s="134" t="s">
        <v>775</v>
      </c>
      <c r="N5413" s="140" t="str">
        <f>IFERROR(VLOOKUP(M5413,LISTS!G:H,2,FALSE),"0")</f>
        <v>0</v>
      </c>
      <c r="O5413" s="68" t="str">
        <f t="shared" si="265"/>
        <v/>
      </c>
      <c r="P5413" s="117" t="s">
        <v>2720</v>
      </c>
      <c r="Q5413" s="113"/>
      <c r="R5413" s="113" t="s">
        <v>2850</v>
      </c>
      <c r="S5413" s="113"/>
      <c r="T5413" s="113" t="s">
        <v>2722</v>
      </c>
    </row>
    <row r="5414" spans="1:20">
      <c r="A5414" t="str">
        <f>VLOOKUP(C5414,STYLES!$A$1:$R$2088,7,FALSE)</f>
        <v>Knits_Layering</v>
      </c>
      <c r="B5414" t="str">
        <f>VLOOKUP(C5414,STYLES!$1:$1048576,6,FALSE)</f>
        <v>UltraClub</v>
      </c>
      <c r="C5414" s="101">
        <v>8237</v>
      </c>
      <c r="E5414" t="str">
        <f>VLOOKUP(C5414,STYLES!$1:$1048576,12,FALSE)</f>
        <v>UltraClub® Adult 2-Tone Keyhole Mesh 1/4-Zip Pullover</v>
      </c>
      <c r="F5414" s="113" t="s">
        <v>3313</v>
      </c>
      <c r="G5414" s="113" t="s">
        <v>2740</v>
      </c>
      <c r="H5414" s="113" t="str">
        <f>VLOOKUP(C5414,STYLES!$1:$1048576,9,FALSE)</f>
        <v>DNR</v>
      </c>
      <c r="I5414" s="113" t="str">
        <f>VLOOKUP(C5414,STYLES!$1:$1048576,10,FALSE)</f>
        <v>Not Available</v>
      </c>
      <c r="J5414" s="113" t="s">
        <v>2745</v>
      </c>
      <c r="K5414" s="139">
        <f>IFERROR(VLOOKUP(J5414,LISTS!G:H,2,FALSE),"0")</f>
        <v>7</v>
      </c>
      <c r="L5414" s="68">
        <f t="shared" si="266"/>
        <v>7</v>
      </c>
      <c r="M5414" s="134" t="s">
        <v>775</v>
      </c>
      <c r="N5414" s="140" t="str">
        <f>IFERROR(VLOOKUP(M5414,LISTS!G:H,2,FALSE),"0")</f>
        <v>0</v>
      </c>
      <c r="O5414" s="68" t="str">
        <f t="shared" si="265"/>
        <v/>
      </c>
      <c r="P5414" s="117" t="s">
        <v>2720</v>
      </c>
      <c r="Q5414" s="113" t="s">
        <v>2741</v>
      </c>
      <c r="R5414" s="113" t="s">
        <v>2850</v>
      </c>
      <c r="S5414" s="113" t="s">
        <v>2742</v>
      </c>
      <c r="T5414" s="113" t="s">
        <v>2722</v>
      </c>
    </row>
    <row r="5415" spans="1:20">
      <c r="A5415" t="str">
        <f>VLOOKUP(C5415,STYLES!$A$1:$R$2088,7,FALSE)</f>
        <v>Knits_Layering</v>
      </c>
      <c r="B5415" t="str">
        <f>VLOOKUP(C5415,STYLES!$1:$1048576,6,FALSE)</f>
        <v>UltraClub</v>
      </c>
      <c r="C5415" s="101">
        <v>8237</v>
      </c>
      <c r="E5415" t="str">
        <f>VLOOKUP(C5415,STYLES!$1:$1048576,12,FALSE)</f>
        <v>UltraClub® Adult 2-Tone Keyhole Mesh 1/4-Zip Pullover</v>
      </c>
      <c r="F5415" s="113" t="s">
        <v>3839</v>
      </c>
      <c r="G5415" s="113" t="s">
        <v>2743</v>
      </c>
      <c r="H5415" s="113" t="str">
        <f>VLOOKUP(C5415,STYLES!$1:$1048576,9,FALSE)</f>
        <v>DNR</v>
      </c>
      <c r="I5415" s="113" t="str">
        <f>VLOOKUP(C5415,STYLES!$1:$1048576,10,FALSE)</f>
        <v>Not Available</v>
      </c>
      <c r="J5415" s="113" t="s">
        <v>2745</v>
      </c>
      <c r="K5415" s="139">
        <f>IFERROR(VLOOKUP(J5415,LISTS!G:H,2,FALSE),"0")</f>
        <v>7</v>
      </c>
      <c r="L5415" s="68">
        <f t="shared" si="266"/>
        <v>7</v>
      </c>
      <c r="M5415" s="134" t="s">
        <v>775</v>
      </c>
      <c r="N5415" s="140" t="str">
        <f>IFERROR(VLOOKUP(M5415,LISTS!G:H,2,FALSE),"0")</f>
        <v>0</v>
      </c>
      <c r="O5415" s="68" t="str">
        <f t="shared" si="265"/>
        <v/>
      </c>
      <c r="P5415" s="117" t="s">
        <v>2720</v>
      </c>
      <c r="Q5415" s="113"/>
      <c r="R5415" s="113" t="s">
        <v>3748</v>
      </c>
      <c r="S5415" s="113"/>
      <c r="T5415" s="113" t="s">
        <v>3749</v>
      </c>
    </row>
    <row r="5416" spans="1:20">
      <c r="C5416" s="101"/>
      <c r="F5416" s="113"/>
      <c r="G5416" s="113"/>
      <c r="H5416" s="113"/>
      <c r="I5416" s="113"/>
      <c r="J5416" s="113"/>
      <c r="K5416" s="139"/>
      <c r="L5416" s="81">
        <f>SUM(L5413:L5415)</f>
        <v>21</v>
      </c>
      <c r="M5416" s="134"/>
      <c r="N5416" s="140"/>
      <c r="O5416" s="81">
        <f>SUM(O5413:O5415)</f>
        <v>0</v>
      </c>
      <c r="Q5416" s="113"/>
      <c r="R5416" s="113"/>
      <c r="S5416" s="113"/>
      <c r="T5416" s="113"/>
    </row>
    <row r="5417" spans="1:20">
      <c r="A5417" t="str">
        <f>VLOOKUP(C5417,STYLES!$A$1:$R$2088,7,FALSE)</f>
        <v>Knits_Layering</v>
      </c>
      <c r="B5417" t="str">
        <f>VLOOKUP(C5417,STYLES!$1:$1048576,6,FALSE)</f>
        <v>UltraClub</v>
      </c>
      <c r="C5417" s="101">
        <v>8398</v>
      </c>
      <c r="E5417" t="str">
        <f>VLOOKUP(C5417,STYLES!$1:$1048576,12,FALSE)</f>
        <v>UltraClub® Adult Cool &amp; Dry Sport 1/4-Zip Pullover with Side &amp; Sleeve Panels</v>
      </c>
      <c r="F5417" s="113" t="s">
        <v>3828</v>
      </c>
      <c r="G5417" s="113" t="s">
        <v>2718</v>
      </c>
      <c r="H5417" s="113" t="str">
        <f>VLOOKUP(C5417,STYLES!$1:$1048576,9,FALSE)</f>
        <v>DNR</v>
      </c>
      <c r="I5417" s="113" t="str">
        <f>VLOOKUP(C5417,STYLES!$1:$1048576,10,FALSE)</f>
        <v>Not Available</v>
      </c>
      <c r="J5417" s="113" t="s">
        <v>2768</v>
      </c>
      <c r="K5417" s="139">
        <f>IFERROR(VLOOKUP(J5417,LISTS!G:H,2,FALSE),"0")</f>
        <v>6</v>
      </c>
      <c r="L5417" s="68">
        <f t="shared" si="266"/>
        <v>6</v>
      </c>
      <c r="M5417" s="134" t="s">
        <v>775</v>
      </c>
      <c r="N5417" s="140" t="str">
        <f>IFERROR(VLOOKUP(M5417,LISTS!G:H,2,FALSE),"0")</f>
        <v>0</v>
      </c>
      <c r="O5417" s="68" t="str">
        <f t="shared" si="265"/>
        <v/>
      </c>
      <c r="P5417" s="117" t="s">
        <v>2720</v>
      </c>
      <c r="Q5417" s="113" t="s">
        <v>2850</v>
      </c>
      <c r="R5417" s="113" t="s">
        <v>3748</v>
      </c>
      <c r="S5417" s="113" t="s">
        <v>2722</v>
      </c>
      <c r="T5417" s="113" t="s">
        <v>3749</v>
      </c>
    </row>
    <row r="5418" spans="1:20">
      <c r="A5418" t="str">
        <f>VLOOKUP(C5418,STYLES!$A$1:$R$2088,7,FALSE)</f>
        <v>Knits_Layering</v>
      </c>
      <c r="B5418" t="str">
        <f>VLOOKUP(C5418,STYLES!$1:$1048576,6,FALSE)</f>
        <v>UltraClub</v>
      </c>
      <c r="C5418" s="101">
        <v>8398</v>
      </c>
      <c r="E5418" t="str">
        <f>VLOOKUP(C5418,STYLES!$1:$1048576,12,FALSE)</f>
        <v>UltraClub® Adult Cool &amp; Dry Sport 1/4-Zip Pullover with Side &amp; Sleeve Panels</v>
      </c>
      <c r="F5418" s="113" t="s">
        <v>3840</v>
      </c>
      <c r="G5418" s="113" t="s">
        <v>2740</v>
      </c>
      <c r="H5418" s="113" t="str">
        <f>VLOOKUP(C5418,STYLES!$1:$1048576,9,FALSE)</f>
        <v>DNR</v>
      </c>
      <c r="I5418" s="113" t="str">
        <f>VLOOKUP(C5418,STYLES!$1:$1048576,10,FALSE)</f>
        <v>Not Available</v>
      </c>
      <c r="J5418" s="113" t="s">
        <v>2768</v>
      </c>
      <c r="K5418" s="139">
        <f>IFERROR(VLOOKUP(J5418,LISTS!G:H,2,FALSE),"0")</f>
        <v>6</v>
      </c>
      <c r="L5418" s="68">
        <f t="shared" si="266"/>
        <v>6</v>
      </c>
      <c r="M5418" s="134" t="s">
        <v>775</v>
      </c>
      <c r="N5418" s="140" t="str">
        <f>IFERROR(VLOOKUP(M5418,LISTS!G:H,2,FALSE),"0")</f>
        <v>0</v>
      </c>
      <c r="O5418" s="68" t="str">
        <f t="shared" si="265"/>
        <v/>
      </c>
      <c r="P5418" s="117" t="s">
        <v>2720</v>
      </c>
      <c r="Q5418" s="113" t="s">
        <v>2741</v>
      </c>
      <c r="R5418" s="113"/>
      <c r="S5418" s="113" t="s">
        <v>2742</v>
      </c>
      <c r="T5418" s="113"/>
    </row>
    <row r="5419" spans="1:20">
      <c r="A5419" t="str">
        <f>VLOOKUP(C5419,STYLES!$A$1:$R$2088,7,FALSE)</f>
        <v>Knits_Layering</v>
      </c>
      <c r="B5419" t="str">
        <f>VLOOKUP(C5419,STYLES!$1:$1048576,6,FALSE)</f>
        <v>UltraClub</v>
      </c>
      <c r="C5419" s="101">
        <v>8398</v>
      </c>
      <c r="E5419" t="str">
        <f>VLOOKUP(C5419,STYLES!$1:$1048576,12,FALSE)</f>
        <v>UltraClub® Adult Cool &amp; Dry Sport 1/4-Zip Pullover with Side &amp; Sleeve Panels</v>
      </c>
      <c r="F5419" s="113" t="s">
        <v>3314</v>
      </c>
      <c r="G5419" s="113" t="s">
        <v>2755</v>
      </c>
      <c r="H5419" s="113" t="str">
        <f>VLOOKUP(C5419,STYLES!$1:$1048576,9,FALSE)</f>
        <v>DNR</v>
      </c>
      <c r="I5419" s="113" t="str">
        <f>VLOOKUP(C5419,STYLES!$1:$1048576,10,FALSE)</f>
        <v>Not Available</v>
      </c>
      <c r="J5419" s="113" t="s">
        <v>2768</v>
      </c>
      <c r="K5419" s="139">
        <f>IFERROR(VLOOKUP(J5419,LISTS!G:H,2,FALSE),"0")</f>
        <v>6</v>
      </c>
      <c r="L5419" s="68">
        <f t="shared" si="266"/>
        <v>6</v>
      </c>
      <c r="M5419" s="134" t="s">
        <v>775</v>
      </c>
      <c r="N5419" s="140" t="str">
        <f>IFERROR(VLOOKUP(M5419,LISTS!G:H,2,FALSE),"0")</f>
        <v>0</v>
      </c>
      <c r="O5419" s="68" t="str">
        <f t="shared" si="265"/>
        <v/>
      </c>
      <c r="P5419" s="117" t="s">
        <v>2720</v>
      </c>
      <c r="Q5419" s="113" t="s">
        <v>3003</v>
      </c>
      <c r="R5419" s="113"/>
      <c r="S5419" s="113" t="s">
        <v>3004</v>
      </c>
      <c r="T5419" s="113"/>
    </row>
    <row r="5420" spans="1:20">
      <c r="C5420" s="101"/>
      <c r="F5420" s="113"/>
      <c r="G5420" s="113"/>
      <c r="H5420" s="113"/>
      <c r="I5420" s="113"/>
      <c r="J5420" s="113"/>
      <c r="K5420" s="139"/>
      <c r="L5420" s="81">
        <f>SUM(L5417:L5419)</f>
        <v>18</v>
      </c>
      <c r="M5420" s="134"/>
      <c r="N5420" s="140"/>
      <c r="O5420" s="81">
        <f>SUM(O5417:O5419)</f>
        <v>0</v>
      </c>
      <c r="Q5420" s="113"/>
      <c r="R5420" s="113"/>
      <c r="S5420" s="113"/>
      <c r="T5420" s="113"/>
    </row>
    <row r="5421" spans="1:20">
      <c r="A5421" t="str">
        <f>VLOOKUP(C5421,STYLES!$A$1:$R$2088,7,FALSE)</f>
        <v>Knits_Layering</v>
      </c>
      <c r="B5421" t="str">
        <f>VLOOKUP(C5421,STYLES!$1:$1048576,6,FALSE)</f>
        <v>UltraClub</v>
      </c>
      <c r="C5421" s="101">
        <v>8424</v>
      </c>
      <c r="E5421" t="str">
        <f>VLOOKUP(C5421,STYLES!$1:$1048576,12,FALSE)</f>
        <v>UltraClub® Men’s Cool &amp; Dry Sport Performance Interlock 1/4-Zip Pullover</v>
      </c>
      <c r="F5421" s="113" t="s">
        <v>2718</v>
      </c>
      <c r="G5421" s="113" t="s">
        <v>2718</v>
      </c>
      <c r="H5421" s="113" t="str">
        <f>VLOOKUP(C5421,STYLES!$1:$1048576,9,FALSE)</f>
        <v>Active</v>
      </c>
      <c r="I5421" s="113" t="str">
        <f>VLOOKUP(C5421,STYLES!$1:$1048576,10,FALSE)</f>
        <v>Not Available</v>
      </c>
      <c r="J5421" s="113" t="s">
        <v>2768</v>
      </c>
      <c r="K5421" s="139">
        <f>IFERROR(VLOOKUP(J5421,LISTS!G:H,2,FALSE),"0")</f>
        <v>6</v>
      </c>
      <c r="L5421" s="68">
        <f t="shared" si="266"/>
        <v>6</v>
      </c>
      <c r="M5421" s="134" t="s">
        <v>775</v>
      </c>
      <c r="N5421" s="140" t="str">
        <f>IFERROR(VLOOKUP(M5421,LISTS!G:H,2,FALSE),"0")</f>
        <v>0</v>
      </c>
      <c r="O5421" s="68" t="str">
        <f t="shared" si="265"/>
        <v/>
      </c>
      <c r="P5421" s="117" t="s">
        <v>2720</v>
      </c>
      <c r="Q5421" s="113" t="s">
        <v>2850</v>
      </c>
      <c r="R5421" s="113" t="s">
        <v>775</v>
      </c>
      <c r="S5421" s="113" t="s">
        <v>2722</v>
      </c>
      <c r="T5421" s="113" t="s">
        <v>775</v>
      </c>
    </row>
    <row r="5422" spans="1:20">
      <c r="A5422" t="str">
        <f>VLOOKUP(C5422,STYLES!$A$1:$R$2088,7,FALSE)</f>
        <v>Knits_Layering</v>
      </c>
      <c r="B5422" t="str">
        <f>VLOOKUP(C5422,STYLES!$1:$1048576,6,FALSE)</f>
        <v>UltraClub</v>
      </c>
      <c r="C5422" s="101">
        <v>8424</v>
      </c>
      <c r="E5422" t="str">
        <f>VLOOKUP(C5422,STYLES!$1:$1048576,12,FALSE)</f>
        <v>UltraClub® Men’s Cool &amp; Dry Sport Performance Interlock 1/4-Zip Pullover</v>
      </c>
      <c r="F5422" s="113" t="s">
        <v>2978</v>
      </c>
      <c r="G5422" s="113" t="s">
        <v>2763</v>
      </c>
      <c r="H5422" s="113" t="str">
        <f>VLOOKUP(C5422,STYLES!$1:$1048576,9,FALSE)</f>
        <v>Active</v>
      </c>
      <c r="I5422" s="113" t="str">
        <f>VLOOKUP(C5422,STYLES!$1:$1048576,10,FALSE)</f>
        <v>Not Available</v>
      </c>
      <c r="J5422" s="113" t="s">
        <v>2768</v>
      </c>
      <c r="K5422" s="139">
        <f>IFERROR(VLOOKUP(J5422,LISTS!G:H,2,FALSE),"0")</f>
        <v>6</v>
      </c>
      <c r="L5422" s="68">
        <f t="shared" si="266"/>
        <v>6</v>
      </c>
      <c r="M5422" s="134" t="s">
        <v>775</v>
      </c>
      <c r="N5422" s="140" t="str">
        <f>IFERROR(VLOOKUP(M5422,LISTS!G:H,2,FALSE),"0")</f>
        <v>0</v>
      </c>
      <c r="O5422" s="68" t="str">
        <f t="shared" si="265"/>
        <v/>
      </c>
      <c r="P5422" s="117" t="s">
        <v>2720</v>
      </c>
      <c r="Q5422" s="113" t="s">
        <v>3748</v>
      </c>
      <c r="R5422" s="113" t="s">
        <v>775</v>
      </c>
      <c r="S5422" s="113" t="s">
        <v>3749</v>
      </c>
      <c r="T5422" s="113" t="s">
        <v>775</v>
      </c>
    </row>
    <row r="5423" spans="1:20">
      <c r="A5423" t="str">
        <f>VLOOKUP(C5423,STYLES!$A$1:$R$2088,7,FALSE)</f>
        <v>Knits_Layering</v>
      </c>
      <c r="B5423" t="str">
        <f>VLOOKUP(C5423,STYLES!$1:$1048576,6,FALSE)</f>
        <v>UltraClub</v>
      </c>
      <c r="C5423" s="101">
        <v>8424</v>
      </c>
      <c r="E5423" t="str">
        <f>VLOOKUP(C5423,STYLES!$1:$1048576,12,FALSE)</f>
        <v>UltraClub® Men’s Cool &amp; Dry Sport Performance Interlock 1/4-Zip Pullover</v>
      </c>
      <c r="F5423" s="113" t="s">
        <v>2739</v>
      </c>
      <c r="G5423" s="113" t="s">
        <v>2740</v>
      </c>
      <c r="H5423" s="113" t="str">
        <f>VLOOKUP(C5423,STYLES!$1:$1048576,9,FALSE)</f>
        <v>Active</v>
      </c>
      <c r="I5423" s="113" t="str">
        <f>VLOOKUP(C5423,STYLES!$1:$1048576,10,FALSE)</f>
        <v>Not Available</v>
      </c>
      <c r="J5423" s="113" t="s">
        <v>2768</v>
      </c>
      <c r="K5423" s="139">
        <f>IFERROR(VLOOKUP(J5423,LISTS!G:H,2,FALSE),"0")</f>
        <v>6</v>
      </c>
      <c r="L5423" s="68">
        <f t="shared" si="266"/>
        <v>6</v>
      </c>
      <c r="M5423" s="134" t="s">
        <v>775</v>
      </c>
      <c r="N5423" s="140" t="str">
        <f>IFERROR(VLOOKUP(M5423,LISTS!G:H,2,FALSE),"0")</f>
        <v>0</v>
      </c>
      <c r="O5423" s="68" t="str">
        <f t="shared" si="265"/>
        <v/>
      </c>
      <c r="P5423" s="117" t="s">
        <v>2720</v>
      </c>
      <c r="Q5423" s="113" t="s">
        <v>2741</v>
      </c>
      <c r="R5423" s="113" t="s">
        <v>775</v>
      </c>
      <c r="S5423" s="113" t="s">
        <v>2742</v>
      </c>
      <c r="T5423" s="113" t="s">
        <v>775</v>
      </c>
    </row>
    <row r="5424" spans="1:20">
      <c r="A5424" t="str">
        <f>VLOOKUP(C5424,STYLES!$A$1:$R$2088,7,FALSE)</f>
        <v>Knits_Layering</v>
      </c>
      <c r="B5424" t="str">
        <f>VLOOKUP(C5424,STYLES!$1:$1048576,6,FALSE)</f>
        <v>UltraClub</v>
      </c>
      <c r="C5424" s="101">
        <v>8424</v>
      </c>
      <c r="E5424" t="str">
        <f>VLOOKUP(C5424,STYLES!$1:$1048576,12,FALSE)</f>
        <v>UltraClub® Men’s Cool &amp; Dry Sport Performance Interlock 1/4-Zip Pullover</v>
      </c>
      <c r="F5424" s="113" t="s">
        <v>2754</v>
      </c>
      <c r="G5424" s="113" t="s">
        <v>2755</v>
      </c>
      <c r="H5424" s="113" t="str">
        <f>VLOOKUP(C5424,STYLES!$1:$1048576,9,FALSE)</f>
        <v>Active</v>
      </c>
      <c r="I5424" s="113" t="str">
        <f>VLOOKUP(C5424,STYLES!$1:$1048576,10,FALSE)</f>
        <v>Not Available</v>
      </c>
      <c r="J5424" s="113" t="s">
        <v>2768</v>
      </c>
      <c r="K5424" s="139">
        <f>IFERROR(VLOOKUP(J5424,LISTS!G:H,2,FALSE),"0")</f>
        <v>6</v>
      </c>
      <c r="L5424" s="68">
        <f t="shared" si="266"/>
        <v>6</v>
      </c>
      <c r="M5424" s="134" t="s">
        <v>775</v>
      </c>
      <c r="N5424" s="140" t="str">
        <f>IFERROR(VLOOKUP(M5424,LISTS!G:H,2,FALSE),"0")</f>
        <v>0</v>
      </c>
      <c r="O5424" s="68" t="str">
        <f t="shared" si="265"/>
        <v/>
      </c>
      <c r="P5424" s="117" t="s">
        <v>2720</v>
      </c>
      <c r="Q5424" s="113" t="s">
        <v>3003</v>
      </c>
      <c r="R5424" s="113" t="s">
        <v>775</v>
      </c>
      <c r="S5424" s="113" t="s">
        <v>3004</v>
      </c>
      <c r="T5424" s="113" t="s">
        <v>775</v>
      </c>
    </row>
    <row r="5425" spans="1:20">
      <c r="A5425" t="str">
        <f>VLOOKUP(C5425,STYLES!$A$1:$R$2088,7,FALSE)</f>
        <v>Knits_Layering</v>
      </c>
      <c r="B5425" t="str">
        <f>VLOOKUP(C5425,STYLES!$1:$1048576,6,FALSE)</f>
        <v>UltraClub</v>
      </c>
      <c r="C5425" s="101">
        <v>8424</v>
      </c>
      <c r="E5425" t="str">
        <f>VLOOKUP(C5425,STYLES!$1:$1048576,12,FALSE)</f>
        <v>UltraClub® Men’s Cool &amp; Dry Sport Performance Interlock 1/4-Zip Pullover</v>
      </c>
      <c r="F5425" s="113" t="s">
        <v>3750</v>
      </c>
      <c r="G5425" s="113" t="s">
        <v>2809</v>
      </c>
      <c r="H5425" s="113" t="str">
        <f>VLOOKUP(C5425,STYLES!$1:$1048576,9,FALSE)</f>
        <v>Active</v>
      </c>
      <c r="I5425" s="113" t="str">
        <f>VLOOKUP(C5425,STYLES!$1:$1048576,10,FALSE)</f>
        <v>Not Available</v>
      </c>
      <c r="J5425" s="113" t="s">
        <v>2768</v>
      </c>
      <c r="K5425" s="139">
        <f>IFERROR(VLOOKUP(J5425,LISTS!G:H,2,FALSE),"0")</f>
        <v>6</v>
      </c>
      <c r="L5425" s="68">
        <f t="shared" si="266"/>
        <v>6</v>
      </c>
      <c r="M5425" s="134" t="s">
        <v>775</v>
      </c>
      <c r="N5425" s="140" t="str">
        <f>IFERROR(VLOOKUP(M5425,LISTS!G:H,2,FALSE),"0")</f>
        <v>0</v>
      </c>
      <c r="O5425" s="68" t="str">
        <f t="shared" si="265"/>
        <v/>
      </c>
      <c r="P5425" s="117" t="s">
        <v>2720</v>
      </c>
      <c r="Q5425" s="113" t="s">
        <v>3751</v>
      </c>
      <c r="R5425" s="113" t="s">
        <v>775</v>
      </c>
      <c r="S5425" s="113" t="s">
        <v>3752</v>
      </c>
      <c r="T5425" s="113" t="s">
        <v>775</v>
      </c>
    </row>
    <row r="5426" spans="1:20">
      <c r="A5426" t="str">
        <f>VLOOKUP(C5426,STYLES!$A$1:$R$2088,7,FALSE)</f>
        <v>Knits_Layering</v>
      </c>
      <c r="B5426" t="str">
        <f>VLOOKUP(C5426,STYLES!$1:$1048576,6,FALSE)</f>
        <v>UltraClub</v>
      </c>
      <c r="C5426" s="101">
        <v>8424</v>
      </c>
      <c r="E5426" t="str">
        <f>VLOOKUP(C5426,STYLES!$1:$1048576,12,FALSE)</f>
        <v>UltraClub® Men’s Cool &amp; Dry Sport Performance Interlock 1/4-Zip Pullover</v>
      </c>
      <c r="F5426" s="113" t="s">
        <v>2743</v>
      </c>
      <c r="G5426" s="113" t="s">
        <v>2743</v>
      </c>
      <c r="H5426" s="113" t="str">
        <f>VLOOKUP(C5426,STYLES!$1:$1048576,9,FALSE)</f>
        <v>Active</v>
      </c>
      <c r="I5426" s="113" t="str">
        <f>VLOOKUP(C5426,STYLES!$1:$1048576,10,FALSE)</f>
        <v>Not Available</v>
      </c>
      <c r="J5426" s="113" t="s">
        <v>2768</v>
      </c>
      <c r="K5426" s="139">
        <f>IFERROR(VLOOKUP(J5426,LISTS!G:H,2,FALSE),"0")</f>
        <v>6</v>
      </c>
      <c r="L5426" s="68">
        <f t="shared" si="266"/>
        <v>6</v>
      </c>
      <c r="M5426" s="134" t="s">
        <v>775</v>
      </c>
      <c r="N5426" s="140" t="str">
        <f>IFERROR(VLOOKUP(M5426,LISTS!G:H,2,FALSE),"0")</f>
        <v>0</v>
      </c>
      <c r="O5426" s="68" t="str">
        <f t="shared" si="265"/>
        <v/>
      </c>
      <c r="P5426" s="117" t="s">
        <v>2720</v>
      </c>
      <c r="Q5426" s="113"/>
      <c r="R5426" s="113"/>
      <c r="S5426" s="113"/>
      <c r="T5426" s="113"/>
    </row>
    <row r="5427" spans="1:20">
      <c r="C5427" s="101"/>
      <c r="F5427" s="113"/>
      <c r="G5427" s="113"/>
      <c r="H5427" s="113"/>
      <c r="I5427" s="113"/>
      <c r="J5427" s="113"/>
      <c r="K5427" s="139"/>
      <c r="L5427" s="81">
        <f>SUM(L5421:L5426)</f>
        <v>36</v>
      </c>
      <c r="M5427" s="134"/>
      <c r="N5427" s="140"/>
      <c r="O5427" s="81">
        <f>SUM(O5421:O5426)</f>
        <v>0</v>
      </c>
      <c r="Q5427" s="113"/>
      <c r="R5427" s="113"/>
      <c r="S5427" s="113"/>
      <c r="T5427" s="113"/>
    </row>
    <row r="5428" spans="1:20">
      <c r="A5428" t="str">
        <f>VLOOKUP(C5428,STYLES!$A$1:$R$2088,7,FALSE)</f>
        <v>Knits_Layering</v>
      </c>
      <c r="B5428" t="str">
        <f>VLOOKUP(C5428,STYLES!$1:$1048576,6,FALSE)</f>
        <v>UltraClub</v>
      </c>
      <c r="C5428" s="101" t="s">
        <v>2327</v>
      </c>
      <c r="E5428" t="str">
        <f>VLOOKUP(C5428,STYLES!$1:$1048576,12,FALSE)</f>
        <v>UltraClub® Ladies' Cool &amp; Dry Sport Performance Interlock 1/4-Zip Pullover</v>
      </c>
      <c r="F5428" s="113" t="s">
        <v>2718</v>
      </c>
      <c r="G5428" s="113" t="s">
        <v>2718</v>
      </c>
      <c r="H5428" s="113" t="str">
        <f>VLOOKUP(C5428,STYLES!$1:$1048576,9,FALSE)</f>
        <v>Active</v>
      </c>
      <c r="I5428" s="113" t="str">
        <f>VLOOKUP(C5428,STYLES!$1:$1048576,10,FALSE)</f>
        <v>Not Available</v>
      </c>
      <c r="J5428" s="113" t="s">
        <v>2768</v>
      </c>
      <c r="K5428" s="139">
        <f>IFERROR(VLOOKUP(J5428,LISTS!G:H,2,FALSE),"0")</f>
        <v>6</v>
      </c>
      <c r="L5428" s="68">
        <f t="shared" si="266"/>
        <v>6</v>
      </c>
      <c r="M5428" s="134" t="s">
        <v>775</v>
      </c>
      <c r="N5428" s="140" t="str">
        <f>IFERROR(VLOOKUP(M5428,LISTS!G:H,2,FALSE),"0")</f>
        <v>0</v>
      </c>
      <c r="O5428" s="68" t="str">
        <f t="shared" si="265"/>
        <v/>
      </c>
      <c r="P5428" s="117" t="s">
        <v>2720</v>
      </c>
      <c r="Q5428" s="113" t="s">
        <v>2850</v>
      </c>
      <c r="R5428" s="113" t="s">
        <v>775</v>
      </c>
      <c r="S5428" s="113" t="s">
        <v>2722</v>
      </c>
      <c r="T5428" s="113" t="s">
        <v>775</v>
      </c>
    </row>
    <row r="5429" spans="1:20">
      <c r="A5429" t="str">
        <f>VLOOKUP(C5429,STYLES!$A$1:$R$2088,7,FALSE)</f>
        <v>Knits_Layering</v>
      </c>
      <c r="B5429" t="str">
        <f>VLOOKUP(C5429,STYLES!$1:$1048576,6,FALSE)</f>
        <v>UltraClub</v>
      </c>
      <c r="C5429" s="101" t="s">
        <v>2327</v>
      </c>
      <c r="E5429" t="str">
        <f>VLOOKUP(C5429,STYLES!$1:$1048576,12,FALSE)</f>
        <v>UltraClub® Ladies' Cool &amp; Dry Sport Performance Interlock 1/4-Zip Pullover</v>
      </c>
      <c r="F5429" s="113" t="s">
        <v>2978</v>
      </c>
      <c r="G5429" s="113" t="s">
        <v>2763</v>
      </c>
      <c r="H5429" s="113" t="str">
        <f>VLOOKUP(C5429,STYLES!$1:$1048576,9,FALSE)</f>
        <v>Active</v>
      </c>
      <c r="I5429" s="113" t="str">
        <f>VLOOKUP(C5429,STYLES!$1:$1048576,10,FALSE)</f>
        <v>Not Available</v>
      </c>
      <c r="J5429" s="113" t="s">
        <v>2768</v>
      </c>
      <c r="K5429" s="139">
        <f>IFERROR(VLOOKUP(J5429,LISTS!G:H,2,FALSE),"0")</f>
        <v>6</v>
      </c>
      <c r="L5429" s="68">
        <f t="shared" si="266"/>
        <v>6</v>
      </c>
      <c r="M5429" s="134" t="s">
        <v>775</v>
      </c>
      <c r="N5429" s="140" t="str">
        <f>IFERROR(VLOOKUP(M5429,LISTS!G:H,2,FALSE),"0")</f>
        <v>0</v>
      </c>
      <c r="O5429" s="68" t="str">
        <f t="shared" si="265"/>
        <v/>
      </c>
      <c r="P5429" s="117" t="s">
        <v>2720</v>
      </c>
      <c r="Q5429" s="113" t="s">
        <v>3748</v>
      </c>
      <c r="R5429" s="113" t="s">
        <v>775</v>
      </c>
      <c r="S5429" s="113" t="s">
        <v>3749</v>
      </c>
      <c r="T5429" s="113" t="s">
        <v>775</v>
      </c>
    </row>
    <row r="5430" spans="1:20">
      <c r="A5430" t="str">
        <f>VLOOKUP(C5430,STYLES!$A$1:$R$2088,7,FALSE)</f>
        <v>Knits_Layering</v>
      </c>
      <c r="B5430" t="str">
        <f>VLOOKUP(C5430,STYLES!$1:$1048576,6,FALSE)</f>
        <v>UltraClub</v>
      </c>
      <c r="C5430" s="101" t="s">
        <v>2327</v>
      </c>
      <c r="E5430" t="str">
        <f>VLOOKUP(C5430,STYLES!$1:$1048576,12,FALSE)</f>
        <v>UltraClub® Ladies' Cool &amp; Dry Sport Performance Interlock 1/4-Zip Pullover</v>
      </c>
      <c r="F5430" s="113" t="s">
        <v>2739</v>
      </c>
      <c r="G5430" s="113" t="s">
        <v>2740</v>
      </c>
      <c r="H5430" s="113" t="str">
        <f>VLOOKUP(C5430,STYLES!$1:$1048576,9,FALSE)</f>
        <v>Active</v>
      </c>
      <c r="I5430" s="113" t="str">
        <f>VLOOKUP(C5430,STYLES!$1:$1048576,10,FALSE)</f>
        <v>Not Available</v>
      </c>
      <c r="J5430" s="113" t="s">
        <v>2768</v>
      </c>
      <c r="K5430" s="139">
        <f>IFERROR(VLOOKUP(J5430,LISTS!G:H,2,FALSE),"0")</f>
        <v>6</v>
      </c>
      <c r="L5430" s="68">
        <f t="shared" si="266"/>
        <v>6</v>
      </c>
      <c r="M5430" s="134" t="s">
        <v>775</v>
      </c>
      <c r="N5430" s="140" t="str">
        <f>IFERROR(VLOOKUP(M5430,LISTS!G:H,2,FALSE),"0")</f>
        <v>0</v>
      </c>
      <c r="O5430" s="68" t="str">
        <f t="shared" ref="O5430:O5493" si="267">IF(OR(I5430="ACTIVE",I5430="NEW",I5430="DNR",I5430="Pre-Closeout"),N5430,"")</f>
        <v/>
      </c>
      <c r="P5430" s="117" t="s">
        <v>2720</v>
      </c>
      <c r="Q5430" s="113" t="s">
        <v>2741</v>
      </c>
      <c r="R5430" s="113" t="s">
        <v>775</v>
      </c>
      <c r="S5430" s="113" t="s">
        <v>2742</v>
      </c>
      <c r="T5430" s="113" t="s">
        <v>775</v>
      </c>
    </row>
    <row r="5431" spans="1:20">
      <c r="A5431" t="str">
        <f>VLOOKUP(C5431,STYLES!$A$1:$R$2088,7,FALSE)</f>
        <v>Knits_Layering</v>
      </c>
      <c r="B5431" t="str">
        <f>VLOOKUP(C5431,STYLES!$1:$1048576,6,FALSE)</f>
        <v>UltraClub</v>
      </c>
      <c r="C5431" s="101" t="s">
        <v>2327</v>
      </c>
      <c r="E5431" t="str">
        <f>VLOOKUP(C5431,STYLES!$1:$1048576,12,FALSE)</f>
        <v>UltraClub® Ladies' Cool &amp; Dry Sport Performance Interlock 1/4-Zip Pullover</v>
      </c>
      <c r="F5431" s="113" t="s">
        <v>2754</v>
      </c>
      <c r="G5431" s="113" t="s">
        <v>2755</v>
      </c>
      <c r="H5431" s="113" t="str">
        <f>VLOOKUP(C5431,STYLES!$1:$1048576,9,FALSE)</f>
        <v>Active</v>
      </c>
      <c r="I5431" s="113" t="str">
        <f>VLOOKUP(C5431,STYLES!$1:$1048576,10,FALSE)</f>
        <v>Not Available</v>
      </c>
      <c r="J5431" s="113" t="s">
        <v>2768</v>
      </c>
      <c r="K5431" s="139">
        <f>IFERROR(VLOOKUP(J5431,LISTS!G:H,2,FALSE),"0")</f>
        <v>6</v>
      </c>
      <c r="L5431" s="68">
        <f t="shared" si="266"/>
        <v>6</v>
      </c>
      <c r="M5431" s="134" t="s">
        <v>775</v>
      </c>
      <c r="N5431" s="140" t="str">
        <f>IFERROR(VLOOKUP(M5431,LISTS!G:H,2,FALSE),"0")</f>
        <v>0</v>
      </c>
      <c r="O5431" s="68" t="str">
        <f t="shared" si="267"/>
        <v/>
      </c>
      <c r="P5431" s="117" t="s">
        <v>2720</v>
      </c>
      <c r="Q5431" s="113" t="s">
        <v>3003</v>
      </c>
      <c r="R5431" s="113" t="s">
        <v>775</v>
      </c>
      <c r="S5431" s="113" t="s">
        <v>3004</v>
      </c>
      <c r="T5431" s="113" t="s">
        <v>775</v>
      </c>
    </row>
    <row r="5432" spans="1:20">
      <c r="A5432" t="str">
        <f>VLOOKUP(C5432,STYLES!$A$1:$R$2088,7,FALSE)</f>
        <v>Knits_Layering</v>
      </c>
      <c r="B5432" t="str">
        <f>VLOOKUP(C5432,STYLES!$1:$1048576,6,FALSE)</f>
        <v>UltraClub</v>
      </c>
      <c r="C5432" s="101" t="s">
        <v>2327</v>
      </c>
      <c r="E5432" t="str">
        <f>VLOOKUP(C5432,STYLES!$1:$1048576,12,FALSE)</f>
        <v>UltraClub® Ladies' Cool &amp; Dry Sport Performance Interlock 1/4-Zip Pullover</v>
      </c>
      <c r="F5432" s="113" t="s">
        <v>3750</v>
      </c>
      <c r="G5432" s="113" t="s">
        <v>2809</v>
      </c>
      <c r="H5432" s="113" t="str">
        <f>VLOOKUP(C5432,STYLES!$1:$1048576,9,FALSE)</f>
        <v>Active</v>
      </c>
      <c r="I5432" s="113" t="str">
        <f>VLOOKUP(C5432,STYLES!$1:$1048576,10,FALSE)</f>
        <v>Not Available</v>
      </c>
      <c r="J5432" s="113" t="s">
        <v>2768</v>
      </c>
      <c r="K5432" s="139">
        <f>IFERROR(VLOOKUP(J5432,LISTS!G:H,2,FALSE),"0")</f>
        <v>6</v>
      </c>
      <c r="L5432" s="68">
        <f t="shared" si="266"/>
        <v>6</v>
      </c>
      <c r="M5432" s="134" t="s">
        <v>775</v>
      </c>
      <c r="N5432" s="140" t="str">
        <f>IFERROR(VLOOKUP(M5432,LISTS!G:H,2,FALSE),"0")</f>
        <v>0</v>
      </c>
      <c r="O5432" s="68" t="str">
        <f t="shared" si="267"/>
        <v/>
      </c>
      <c r="P5432" s="117" t="s">
        <v>2720</v>
      </c>
      <c r="Q5432" s="113" t="s">
        <v>3751</v>
      </c>
      <c r="R5432" s="113" t="s">
        <v>775</v>
      </c>
      <c r="S5432" s="113" t="s">
        <v>3752</v>
      </c>
      <c r="T5432" s="113" t="s">
        <v>775</v>
      </c>
    </row>
    <row r="5433" spans="1:20">
      <c r="A5433" t="str">
        <f>VLOOKUP(C5433,STYLES!$A$1:$R$2088,7,FALSE)</f>
        <v>Knits_Layering</v>
      </c>
      <c r="B5433" t="str">
        <f>VLOOKUP(C5433,STYLES!$1:$1048576,6,FALSE)</f>
        <v>UltraClub</v>
      </c>
      <c r="C5433" s="101" t="s">
        <v>2327</v>
      </c>
      <c r="E5433" t="str">
        <f>VLOOKUP(C5433,STYLES!$1:$1048576,12,FALSE)</f>
        <v>UltraClub® Ladies' Cool &amp; Dry Sport Performance Interlock 1/4-Zip Pullover</v>
      </c>
      <c r="F5433" s="113" t="s">
        <v>2743</v>
      </c>
      <c r="G5433" s="113" t="s">
        <v>2743</v>
      </c>
      <c r="H5433" s="113" t="str">
        <f>VLOOKUP(C5433,STYLES!$1:$1048576,9,FALSE)</f>
        <v>Active</v>
      </c>
      <c r="I5433" s="113" t="str">
        <f>VLOOKUP(C5433,STYLES!$1:$1048576,10,FALSE)</f>
        <v>Not Available</v>
      </c>
      <c r="J5433" s="113" t="s">
        <v>2768</v>
      </c>
      <c r="K5433" s="139">
        <f>IFERROR(VLOOKUP(J5433,LISTS!G:H,2,FALSE),"0")</f>
        <v>6</v>
      </c>
      <c r="L5433" s="68">
        <f t="shared" si="266"/>
        <v>6</v>
      </c>
      <c r="M5433" s="134" t="s">
        <v>775</v>
      </c>
      <c r="N5433" s="140" t="str">
        <f>IFERROR(VLOOKUP(M5433,LISTS!G:H,2,FALSE),"0")</f>
        <v>0</v>
      </c>
      <c r="O5433" s="68" t="str">
        <f t="shared" si="267"/>
        <v/>
      </c>
      <c r="P5433" s="117" t="s">
        <v>2720</v>
      </c>
      <c r="Q5433" s="113"/>
      <c r="R5433" s="113"/>
      <c r="S5433" s="113"/>
      <c r="T5433" s="113"/>
    </row>
    <row r="5434" spans="1:20">
      <c r="C5434" s="101"/>
      <c r="F5434" s="113"/>
      <c r="G5434" s="113"/>
      <c r="H5434" s="113"/>
      <c r="I5434" s="113"/>
      <c r="J5434" s="113"/>
      <c r="K5434" s="139"/>
      <c r="L5434" s="81">
        <f>SUM(L5428:L5433)</f>
        <v>36</v>
      </c>
      <c r="M5434" s="134"/>
      <c r="N5434" s="140"/>
      <c r="O5434" s="81">
        <f>SUM(O5428:O5433)</f>
        <v>0</v>
      </c>
      <c r="Q5434" s="113"/>
      <c r="R5434" s="113"/>
      <c r="S5434" s="113"/>
      <c r="T5434" s="113"/>
    </row>
    <row r="5435" spans="1:20">
      <c r="A5435" t="str">
        <f>VLOOKUP(C5435,STYLES!$A$1:$R$2088,7,FALSE)</f>
        <v>Polos</v>
      </c>
      <c r="B5435" t="str">
        <f>VLOOKUP(C5435,STYLES!$1:$1048576,6,FALSE)</f>
        <v>UltraClub</v>
      </c>
      <c r="C5435" s="101">
        <v>8425</v>
      </c>
      <c r="E5435" t="str">
        <f>VLOOKUP(C5435,STYLES!$1:$1048576,12,FALSE)</f>
        <v>UltraClub® Men's Cool &amp; Dry Sport Performance Interlock Polo</v>
      </c>
      <c r="F5435" s="113" t="s">
        <v>2718</v>
      </c>
      <c r="G5435" s="113" t="s">
        <v>2718</v>
      </c>
      <c r="H5435" s="113" t="str">
        <f>VLOOKUP(C5435,STYLES!$1:$1048576,9,FALSE)</f>
        <v>Active</v>
      </c>
      <c r="I5435" s="113" t="str">
        <f>VLOOKUP(C5435,STYLES!$1:$1048576,10,FALSE)</f>
        <v>Not Available</v>
      </c>
      <c r="J5435" s="113" t="s">
        <v>2962</v>
      </c>
      <c r="K5435" s="139">
        <f>IFERROR(VLOOKUP(J5435,LISTS!G:H,2,FALSE),"0")</f>
        <v>9</v>
      </c>
      <c r="L5435" s="68">
        <f t="shared" si="266"/>
        <v>9</v>
      </c>
      <c r="M5435" s="134" t="s">
        <v>775</v>
      </c>
      <c r="N5435" s="140" t="str">
        <f>IFERROR(VLOOKUP(M5435,LISTS!G:H,2,FALSE),"0")</f>
        <v>0</v>
      </c>
      <c r="O5435" s="68" t="str">
        <f t="shared" si="267"/>
        <v/>
      </c>
      <c r="P5435" s="117" t="s">
        <v>2720</v>
      </c>
      <c r="Q5435" s="113" t="s">
        <v>2850</v>
      </c>
      <c r="R5435" s="113" t="s">
        <v>775</v>
      </c>
      <c r="S5435" s="113" t="s">
        <v>2722</v>
      </c>
      <c r="T5435" s="113" t="s">
        <v>775</v>
      </c>
    </row>
    <row r="5436" spans="1:20">
      <c r="A5436" t="str">
        <f>VLOOKUP(C5436,STYLES!$A$1:$R$2088,7,FALSE)</f>
        <v>Polos</v>
      </c>
      <c r="B5436" t="str">
        <f>VLOOKUP(C5436,STYLES!$1:$1048576,6,FALSE)</f>
        <v>UltraClub</v>
      </c>
      <c r="C5436" s="101">
        <v>8425</v>
      </c>
      <c r="E5436" t="str">
        <f>VLOOKUP(C5436,STYLES!$1:$1048576,12,FALSE)</f>
        <v>UltraClub® Men's Cool &amp; Dry Sport Performance Interlock Polo</v>
      </c>
      <c r="F5436" s="113" t="s">
        <v>3841</v>
      </c>
      <c r="G5436" s="113" t="s">
        <v>2991</v>
      </c>
      <c r="H5436" s="113" t="str">
        <f>VLOOKUP(C5436,STYLES!$1:$1048576,9,FALSE)</f>
        <v>Active</v>
      </c>
      <c r="I5436" s="113" t="str">
        <f>VLOOKUP(C5436,STYLES!$1:$1048576,10,FALSE)</f>
        <v>Not Available</v>
      </c>
      <c r="J5436" s="113" t="s">
        <v>2962</v>
      </c>
      <c r="K5436" s="139">
        <f>IFERROR(VLOOKUP(J5436,LISTS!G:H,2,FALSE),"0")</f>
        <v>9</v>
      </c>
      <c r="L5436" s="68">
        <f t="shared" si="266"/>
        <v>9</v>
      </c>
      <c r="M5436" s="134" t="s">
        <v>775</v>
      </c>
      <c r="N5436" s="140" t="str">
        <f>IFERROR(VLOOKUP(M5436,LISTS!G:H,2,FALSE),"0")</f>
        <v>0</v>
      </c>
      <c r="O5436" s="68" t="str">
        <f t="shared" si="267"/>
        <v/>
      </c>
      <c r="P5436" s="117" t="s">
        <v>2720</v>
      </c>
      <c r="Q5436" s="113"/>
      <c r="R5436" s="113"/>
      <c r="S5436" s="113"/>
      <c r="T5436" s="113"/>
    </row>
    <row r="5437" spans="1:20">
      <c r="A5437" t="str">
        <f>VLOOKUP(C5437,STYLES!$A$1:$R$2088,7,FALSE)</f>
        <v>Polos</v>
      </c>
      <c r="B5437" t="str">
        <f>VLOOKUP(C5437,STYLES!$1:$1048576,6,FALSE)</f>
        <v>UltraClub</v>
      </c>
      <c r="C5437" s="101">
        <v>8425</v>
      </c>
      <c r="E5437" t="str">
        <f>VLOOKUP(C5437,STYLES!$1:$1048576,12,FALSE)</f>
        <v>UltraClub® Men's Cool &amp; Dry Sport Performance Interlock Polo</v>
      </c>
      <c r="F5437" s="113" t="s">
        <v>3815</v>
      </c>
      <c r="G5437" s="113" t="s">
        <v>2763</v>
      </c>
      <c r="H5437" s="113" t="str">
        <f>VLOOKUP(C5437,STYLES!$1:$1048576,9,FALSE)</f>
        <v>Active</v>
      </c>
      <c r="I5437" s="113" t="str">
        <f>VLOOKUP(C5437,STYLES!$1:$1048576,10,FALSE)</f>
        <v>Not Available</v>
      </c>
      <c r="J5437" s="113" t="s">
        <v>2962</v>
      </c>
      <c r="K5437" s="139">
        <f>IFERROR(VLOOKUP(J5437,LISTS!G:H,2,FALSE),"0")</f>
        <v>9</v>
      </c>
      <c r="L5437" s="68">
        <f t="shared" ref="L5437:L5501" si="268">IF(OR(H5437="ACTIVE",H5437="NEW",H5437="DNR",H5437="Pre-Closeout"),K5437,"")</f>
        <v>9</v>
      </c>
      <c r="M5437" s="134" t="s">
        <v>775</v>
      </c>
      <c r="N5437" s="140" t="str">
        <f>IFERROR(VLOOKUP(M5437,LISTS!G:H,2,FALSE),"0")</f>
        <v>0</v>
      </c>
      <c r="O5437" s="68" t="str">
        <f t="shared" si="267"/>
        <v/>
      </c>
      <c r="P5437" s="117" t="s">
        <v>2720</v>
      </c>
      <c r="Q5437" s="113" t="s">
        <v>3748</v>
      </c>
      <c r="R5437" s="113" t="s">
        <v>775</v>
      </c>
      <c r="S5437" s="113" t="s">
        <v>3749</v>
      </c>
      <c r="T5437" s="113" t="s">
        <v>775</v>
      </c>
    </row>
    <row r="5438" spans="1:20">
      <c r="A5438" t="str">
        <f>VLOOKUP(C5438,STYLES!$A$1:$R$2088,7,FALSE)</f>
        <v>Polos</v>
      </c>
      <c r="B5438" t="str">
        <f>VLOOKUP(C5438,STYLES!$1:$1048576,6,FALSE)</f>
        <v>UltraClub</v>
      </c>
      <c r="C5438" s="101">
        <v>8425</v>
      </c>
      <c r="E5438" t="str">
        <f>VLOOKUP(C5438,STYLES!$1:$1048576,12,FALSE)</f>
        <v>UltraClub® Men's Cool &amp; Dry Sport Performance Interlock Polo</v>
      </c>
      <c r="F5438" s="113" t="s">
        <v>3842</v>
      </c>
      <c r="G5438" s="113" t="s">
        <v>2751</v>
      </c>
      <c r="H5438" s="113" t="str">
        <f>VLOOKUP(C5438,STYLES!$1:$1048576,9,FALSE)</f>
        <v>Active</v>
      </c>
      <c r="I5438" s="113" t="str">
        <f>VLOOKUP(C5438,STYLES!$1:$1048576,10,FALSE)</f>
        <v>Not Available</v>
      </c>
      <c r="J5438" s="113" t="s">
        <v>2962</v>
      </c>
      <c r="K5438" s="139">
        <f>IFERROR(VLOOKUP(J5438,LISTS!G:H,2,FALSE),"0")</f>
        <v>9</v>
      </c>
      <c r="L5438" s="68">
        <f t="shared" si="268"/>
        <v>9</v>
      </c>
      <c r="M5438" s="134" t="s">
        <v>775</v>
      </c>
      <c r="N5438" s="140" t="str">
        <f>IFERROR(VLOOKUP(M5438,LISTS!G:H,2,FALSE),"0")</f>
        <v>0</v>
      </c>
      <c r="O5438" s="68" t="str">
        <f t="shared" si="267"/>
        <v/>
      </c>
      <c r="P5438" s="117" t="s">
        <v>2720</v>
      </c>
      <c r="Q5438" s="113"/>
      <c r="R5438" s="113"/>
      <c r="S5438" s="113"/>
      <c r="T5438" s="113"/>
    </row>
    <row r="5439" spans="1:20">
      <c r="A5439" t="str">
        <f>VLOOKUP(C5439,STYLES!$A$1:$R$2088,7,FALSE)</f>
        <v>Polos</v>
      </c>
      <c r="B5439" t="str">
        <f>VLOOKUP(C5439,STYLES!$1:$1048576,6,FALSE)</f>
        <v>UltraClub</v>
      </c>
      <c r="C5439" s="101">
        <v>8425</v>
      </c>
      <c r="E5439" t="str">
        <f>VLOOKUP(C5439,STYLES!$1:$1048576,12,FALSE)</f>
        <v>UltraClub® Men's Cool &amp; Dry Sport Performance Interlock Polo</v>
      </c>
      <c r="F5439" s="113" t="s">
        <v>3768</v>
      </c>
      <c r="G5439" s="113" t="s">
        <v>2732</v>
      </c>
      <c r="H5439" s="113" t="str">
        <f>VLOOKUP(C5439,STYLES!$1:$1048576,9,FALSE)</f>
        <v>Active</v>
      </c>
      <c r="I5439" s="113" t="str">
        <f>VLOOKUP(C5439,STYLES!$1:$1048576,10,FALSE)</f>
        <v>Not Available</v>
      </c>
      <c r="J5439" s="113" t="s">
        <v>2962</v>
      </c>
      <c r="K5439" s="139">
        <f>IFERROR(VLOOKUP(J5439,LISTS!G:H,2,FALSE),"0")</f>
        <v>9</v>
      </c>
      <c r="L5439" s="68">
        <f t="shared" si="268"/>
        <v>9</v>
      </c>
      <c r="M5439" s="134" t="s">
        <v>775</v>
      </c>
      <c r="N5439" s="140" t="str">
        <f>IFERROR(VLOOKUP(M5439,LISTS!G:H,2,FALSE),"0")</f>
        <v>0</v>
      </c>
      <c r="O5439" s="68" t="str">
        <f t="shared" si="267"/>
        <v/>
      </c>
      <c r="P5439" s="117" t="s">
        <v>2720</v>
      </c>
      <c r="Q5439" s="101">
        <v>115740</v>
      </c>
      <c r="R5439" s="113" t="s">
        <v>775</v>
      </c>
      <c r="S5439" s="113" t="s">
        <v>3623</v>
      </c>
      <c r="T5439" s="113" t="s">
        <v>775</v>
      </c>
    </row>
    <row r="5440" spans="1:20">
      <c r="A5440" t="str">
        <f>VLOOKUP(C5440,STYLES!$A$1:$R$2088,7,FALSE)</f>
        <v>Polos</v>
      </c>
      <c r="B5440" t="str">
        <f>VLOOKUP(C5440,STYLES!$1:$1048576,6,FALSE)</f>
        <v>UltraClub</v>
      </c>
      <c r="C5440" s="101">
        <v>8425</v>
      </c>
      <c r="E5440" t="str">
        <f>VLOOKUP(C5440,STYLES!$1:$1048576,12,FALSE)</f>
        <v>UltraClub® Men's Cool &amp; Dry Sport Performance Interlock Polo</v>
      </c>
      <c r="F5440" s="113" t="s">
        <v>3248</v>
      </c>
      <c r="G5440" s="113" t="s">
        <v>2991</v>
      </c>
      <c r="H5440" s="113" t="str">
        <f>VLOOKUP(C5440,STYLES!$1:$1048576,9,FALSE)</f>
        <v>Active</v>
      </c>
      <c r="I5440" s="113" t="str">
        <f>VLOOKUP(C5440,STYLES!$1:$1048576,10,FALSE)</f>
        <v>Not Available</v>
      </c>
      <c r="J5440" s="113" t="s">
        <v>2962</v>
      </c>
      <c r="K5440" s="139">
        <f>IFERROR(VLOOKUP(J5440,LISTS!G:H,2,FALSE),"0")</f>
        <v>9</v>
      </c>
      <c r="L5440" s="68">
        <f t="shared" si="268"/>
        <v>9</v>
      </c>
      <c r="M5440" s="134" t="s">
        <v>775</v>
      </c>
      <c r="N5440" s="140" t="str">
        <f>IFERROR(VLOOKUP(M5440,LISTS!G:H,2,FALSE),"0")</f>
        <v>0</v>
      </c>
      <c r="O5440" s="68" t="str">
        <f t="shared" si="267"/>
        <v/>
      </c>
      <c r="P5440" s="117" t="s">
        <v>2720</v>
      </c>
      <c r="Q5440" s="113"/>
      <c r="R5440" s="113"/>
      <c r="S5440" s="113"/>
      <c r="T5440" s="113"/>
    </row>
    <row r="5441" spans="1:20">
      <c r="A5441" t="str">
        <f>VLOOKUP(C5441,STYLES!$A$1:$R$2088,7,FALSE)</f>
        <v>Polos</v>
      </c>
      <c r="B5441" t="str">
        <f>VLOOKUP(C5441,STYLES!$1:$1048576,6,FALSE)</f>
        <v>UltraClub</v>
      </c>
      <c r="C5441" s="101">
        <v>8425</v>
      </c>
      <c r="E5441" t="str">
        <f>VLOOKUP(C5441,STYLES!$1:$1048576,12,FALSE)</f>
        <v>UltraClub® Men's Cool &amp; Dry Sport Performance Interlock Polo</v>
      </c>
      <c r="F5441" s="113" t="s">
        <v>3791</v>
      </c>
      <c r="G5441" s="113" t="s">
        <v>2736</v>
      </c>
      <c r="H5441" s="113" t="str">
        <f>VLOOKUP(C5441,STYLES!$1:$1048576,9,FALSE)</f>
        <v>Active</v>
      </c>
      <c r="I5441" s="113" t="str">
        <f>VLOOKUP(C5441,STYLES!$1:$1048576,10,FALSE)</f>
        <v>Not Available</v>
      </c>
      <c r="J5441" s="113" t="s">
        <v>2962</v>
      </c>
      <c r="K5441" s="139">
        <f>IFERROR(VLOOKUP(J5441,LISTS!G:H,2,FALSE),"0")</f>
        <v>9</v>
      </c>
      <c r="L5441" s="68">
        <f t="shared" si="268"/>
        <v>9</v>
      </c>
      <c r="M5441" s="134" t="s">
        <v>775</v>
      </c>
      <c r="N5441" s="140" t="str">
        <f>IFERROR(VLOOKUP(M5441,LISTS!G:H,2,FALSE),"0")</f>
        <v>0</v>
      </c>
      <c r="O5441" s="68" t="str">
        <f t="shared" si="267"/>
        <v/>
      </c>
      <c r="P5441" s="117" t="s">
        <v>2720</v>
      </c>
      <c r="Q5441" s="113" t="s">
        <v>3356</v>
      </c>
      <c r="R5441" s="113" t="s">
        <v>775</v>
      </c>
      <c r="S5441" s="113" t="s">
        <v>3357</v>
      </c>
      <c r="T5441" s="113" t="s">
        <v>775</v>
      </c>
    </row>
    <row r="5442" spans="1:20">
      <c r="A5442" t="str">
        <f>VLOOKUP(C5442,STYLES!$A$1:$R$2088,7,FALSE)</f>
        <v>Polos</v>
      </c>
      <c r="B5442" t="str">
        <f>VLOOKUP(C5442,STYLES!$1:$1048576,6,FALSE)</f>
        <v>UltraClub</v>
      </c>
      <c r="C5442" s="101">
        <v>8425</v>
      </c>
      <c r="E5442" t="str">
        <f>VLOOKUP(C5442,STYLES!$1:$1048576,12,FALSE)</f>
        <v>UltraClub® Men's Cool &amp; Dry Sport Performance Interlock Polo</v>
      </c>
      <c r="F5442" s="113" t="s">
        <v>3814</v>
      </c>
      <c r="G5442" s="113" t="s">
        <v>2728</v>
      </c>
      <c r="H5442" s="113" t="str">
        <f>VLOOKUP(C5442,STYLES!$1:$1048576,9,FALSE)</f>
        <v>Active</v>
      </c>
      <c r="I5442" s="113" t="str">
        <f>VLOOKUP(C5442,STYLES!$1:$1048576,10,FALSE)</f>
        <v>Not Available</v>
      </c>
      <c r="J5442" s="113" t="s">
        <v>2962</v>
      </c>
      <c r="K5442" s="139">
        <f>IFERROR(VLOOKUP(J5442,LISTS!G:H,2,FALSE),"0")</f>
        <v>9</v>
      </c>
      <c r="L5442" s="68">
        <f t="shared" si="268"/>
        <v>9</v>
      </c>
      <c r="M5442" s="134" t="s">
        <v>775</v>
      </c>
      <c r="N5442" s="140" t="str">
        <f>IFERROR(VLOOKUP(M5442,LISTS!G:H,2,FALSE),"0")</f>
        <v>0</v>
      </c>
      <c r="O5442" s="68" t="str">
        <f t="shared" si="267"/>
        <v/>
      </c>
      <c r="P5442" s="117" t="s">
        <v>2720</v>
      </c>
      <c r="Q5442" s="113"/>
      <c r="R5442" s="113"/>
      <c r="S5442" s="113"/>
      <c r="T5442" s="113"/>
    </row>
    <row r="5443" spans="1:20">
      <c r="A5443" t="str">
        <f>VLOOKUP(C5443,STYLES!$A$1:$R$2088,7,FALSE)</f>
        <v>Polos</v>
      </c>
      <c r="B5443" t="str">
        <f>VLOOKUP(C5443,STYLES!$1:$1048576,6,FALSE)</f>
        <v>UltraClub</v>
      </c>
      <c r="C5443" s="101">
        <v>8425</v>
      </c>
      <c r="E5443" t="str">
        <f>VLOOKUP(C5443,STYLES!$1:$1048576,12,FALSE)</f>
        <v>UltraClub® Men's Cool &amp; Dry Sport Performance Interlock Polo</v>
      </c>
      <c r="F5443" s="113" t="s">
        <v>3204</v>
      </c>
      <c r="G5443" s="113" t="s">
        <v>2724</v>
      </c>
      <c r="H5443" s="113" t="str">
        <f>VLOOKUP(C5443,STYLES!$1:$1048576,9,FALSE)</f>
        <v>Active</v>
      </c>
      <c r="I5443" s="113" t="str">
        <f>VLOOKUP(C5443,STYLES!$1:$1048576,10,FALSE)</f>
        <v>Not Available</v>
      </c>
      <c r="J5443" s="113" t="s">
        <v>2962</v>
      </c>
      <c r="K5443" s="139">
        <f>IFERROR(VLOOKUP(J5443,LISTS!G:H,2,FALSE),"0")</f>
        <v>9</v>
      </c>
      <c r="L5443" s="68">
        <f t="shared" si="268"/>
        <v>9</v>
      </c>
      <c r="M5443" s="134" t="s">
        <v>775</v>
      </c>
      <c r="N5443" s="140" t="str">
        <f>IFERROR(VLOOKUP(M5443,LISTS!G:H,2,FALSE),"0")</f>
        <v>0</v>
      </c>
      <c r="O5443" s="68" t="str">
        <f t="shared" si="267"/>
        <v/>
      </c>
      <c r="P5443" s="117" t="s">
        <v>2720</v>
      </c>
      <c r="Q5443" s="113" t="s">
        <v>2794</v>
      </c>
      <c r="R5443" s="113" t="s">
        <v>775</v>
      </c>
      <c r="S5443" s="113" t="s">
        <v>2795</v>
      </c>
      <c r="T5443" s="113" t="s">
        <v>775</v>
      </c>
    </row>
    <row r="5444" spans="1:20">
      <c r="A5444" t="str">
        <f>VLOOKUP(C5444,STYLES!$A$1:$R$2088,7,FALSE)</f>
        <v>Polos</v>
      </c>
      <c r="B5444" t="str">
        <f>VLOOKUP(C5444,STYLES!$1:$1048576,6,FALSE)</f>
        <v>UltraClub</v>
      </c>
      <c r="C5444" s="101">
        <v>8425</v>
      </c>
      <c r="E5444" t="str">
        <f>VLOOKUP(C5444,STYLES!$1:$1048576,12,FALSE)</f>
        <v>UltraClub® Men's Cool &amp; Dry Sport Performance Interlock Polo</v>
      </c>
      <c r="F5444" s="113" t="s">
        <v>2739</v>
      </c>
      <c r="G5444" s="113" t="s">
        <v>2740</v>
      </c>
      <c r="H5444" s="113" t="str">
        <f>VLOOKUP(C5444,STYLES!$1:$1048576,9,FALSE)</f>
        <v>Active</v>
      </c>
      <c r="I5444" s="113" t="str">
        <f>VLOOKUP(C5444,STYLES!$1:$1048576,10,FALSE)</f>
        <v>Not Available</v>
      </c>
      <c r="J5444" s="113" t="s">
        <v>2962</v>
      </c>
      <c r="K5444" s="139">
        <f>IFERROR(VLOOKUP(J5444,LISTS!G:H,2,FALSE),"0")</f>
        <v>9</v>
      </c>
      <c r="L5444" s="68">
        <f t="shared" si="268"/>
        <v>9</v>
      </c>
      <c r="M5444" s="134" t="s">
        <v>775</v>
      </c>
      <c r="N5444" s="140" t="str">
        <f>IFERROR(VLOOKUP(M5444,LISTS!G:H,2,FALSE),"0")</f>
        <v>0</v>
      </c>
      <c r="O5444" s="68" t="str">
        <f t="shared" si="267"/>
        <v/>
      </c>
      <c r="P5444" s="117" t="s">
        <v>2720</v>
      </c>
      <c r="Q5444" s="113" t="s">
        <v>2741</v>
      </c>
      <c r="R5444" s="113" t="s">
        <v>775</v>
      </c>
      <c r="S5444" s="113" t="s">
        <v>2742</v>
      </c>
      <c r="T5444" s="113" t="s">
        <v>775</v>
      </c>
    </row>
    <row r="5445" spans="1:20">
      <c r="A5445" t="str">
        <f>VLOOKUP(C5445,STYLES!$A$1:$R$2088,7,FALSE)</f>
        <v>Polos</v>
      </c>
      <c r="B5445" t="str">
        <f>VLOOKUP(C5445,STYLES!$1:$1048576,6,FALSE)</f>
        <v>UltraClub</v>
      </c>
      <c r="C5445" s="101">
        <v>8425</v>
      </c>
      <c r="E5445" t="str">
        <f>VLOOKUP(C5445,STYLES!$1:$1048576,12,FALSE)</f>
        <v>UltraClub® Men's Cool &amp; Dry Sport Performance Interlock Polo</v>
      </c>
      <c r="F5445" s="113" t="s">
        <v>3345</v>
      </c>
      <c r="G5445" s="113" t="s">
        <v>2797</v>
      </c>
      <c r="H5445" s="113" t="str">
        <f>VLOOKUP(C5445,STYLES!$1:$1048576,9,FALSE)</f>
        <v>Active</v>
      </c>
      <c r="I5445" s="113" t="str">
        <f>VLOOKUP(C5445,STYLES!$1:$1048576,10,FALSE)</f>
        <v>Not Available</v>
      </c>
      <c r="J5445" s="113" t="s">
        <v>2962</v>
      </c>
      <c r="K5445" s="139">
        <f>IFERROR(VLOOKUP(J5445,LISTS!G:H,2,FALSE),"0")</f>
        <v>9</v>
      </c>
      <c r="L5445" s="68">
        <f t="shared" si="268"/>
        <v>9</v>
      </c>
      <c r="M5445" s="134" t="s">
        <v>775</v>
      </c>
      <c r="N5445" s="140" t="str">
        <f>IFERROR(VLOOKUP(M5445,LISTS!G:H,2,FALSE),"0")</f>
        <v>0</v>
      </c>
      <c r="O5445" s="68" t="str">
        <f t="shared" si="267"/>
        <v/>
      </c>
      <c r="P5445" s="117" t="s">
        <v>2720</v>
      </c>
      <c r="Q5445" s="113"/>
      <c r="R5445" s="113"/>
      <c r="S5445" s="113"/>
      <c r="T5445" s="113"/>
    </row>
    <row r="5446" spans="1:20">
      <c r="A5446" t="str">
        <f>VLOOKUP(C5446,STYLES!$A$1:$R$2088,7,FALSE)</f>
        <v>Polos</v>
      </c>
      <c r="B5446" t="str">
        <f>VLOOKUP(C5446,STYLES!$1:$1048576,6,FALSE)</f>
        <v>UltraClub</v>
      </c>
      <c r="C5446" s="101">
        <v>8425</v>
      </c>
      <c r="E5446" t="str">
        <f>VLOOKUP(C5446,STYLES!$1:$1048576,12,FALSE)</f>
        <v>UltraClub® Men's Cool &amp; Dry Sport Performance Interlock Polo</v>
      </c>
      <c r="F5446" s="113" t="s">
        <v>3346</v>
      </c>
      <c r="G5446" s="113" t="s">
        <v>2879</v>
      </c>
      <c r="H5446" s="113" t="str">
        <f>VLOOKUP(C5446,STYLES!$1:$1048576,9,FALSE)</f>
        <v>Active</v>
      </c>
      <c r="I5446" s="113" t="str">
        <f>VLOOKUP(C5446,STYLES!$1:$1048576,10,FALSE)</f>
        <v>Not Available</v>
      </c>
      <c r="J5446" s="113" t="s">
        <v>2962</v>
      </c>
      <c r="K5446" s="139">
        <f>IFERROR(VLOOKUP(J5446,LISTS!G:H,2,FALSE),"0")</f>
        <v>9</v>
      </c>
      <c r="L5446" s="68">
        <f t="shared" si="268"/>
        <v>9</v>
      </c>
      <c r="M5446" s="134" t="s">
        <v>775</v>
      </c>
      <c r="N5446" s="140" t="str">
        <f>IFERROR(VLOOKUP(M5446,LISTS!G:H,2,FALSE),"0")</f>
        <v>0</v>
      </c>
      <c r="O5446" s="68" t="str">
        <f t="shared" si="267"/>
        <v/>
      </c>
      <c r="P5446" s="117" t="s">
        <v>2720</v>
      </c>
      <c r="Q5446" s="113"/>
      <c r="R5446" s="113"/>
      <c r="S5446" s="113"/>
      <c r="T5446" s="113"/>
    </row>
    <row r="5447" spans="1:20">
      <c r="A5447" t="str">
        <f>VLOOKUP(C5447,STYLES!$A$1:$R$2088,7,FALSE)</f>
        <v>Polos</v>
      </c>
      <c r="B5447" t="str">
        <f>VLOOKUP(C5447,STYLES!$1:$1048576,6,FALSE)</f>
        <v>UltraClub</v>
      </c>
      <c r="C5447" s="101">
        <v>8425</v>
      </c>
      <c r="E5447" t="str">
        <f>VLOOKUP(C5447,STYLES!$1:$1048576,12,FALSE)</f>
        <v>UltraClub® Men's Cool &amp; Dry Sport Performance Interlock Polo</v>
      </c>
      <c r="F5447" s="113" t="s">
        <v>2754</v>
      </c>
      <c r="G5447" s="113" t="s">
        <v>2755</v>
      </c>
      <c r="H5447" s="113" t="str">
        <f>VLOOKUP(C5447,STYLES!$1:$1048576,9,FALSE)</f>
        <v>Active</v>
      </c>
      <c r="I5447" s="113" t="str">
        <f>VLOOKUP(C5447,STYLES!$1:$1048576,10,FALSE)</f>
        <v>Not Available</v>
      </c>
      <c r="J5447" s="113" t="s">
        <v>2962</v>
      </c>
      <c r="K5447" s="139">
        <f>IFERROR(VLOOKUP(J5447,LISTS!G:H,2,FALSE),"0")</f>
        <v>9</v>
      </c>
      <c r="L5447" s="68">
        <f t="shared" si="268"/>
        <v>9</v>
      </c>
      <c r="M5447" s="134" t="s">
        <v>775</v>
      </c>
      <c r="N5447" s="140" t="str">
        <f>IFERROR(VLOOKUP(M5447,LISTS!G:H,2,FALSE),"0")</f>
        <v>0</v>
      </c>
      <c r="O5447" s="68" t="str">
        <f t="shared" si="267"/>
        <v/>
      </c>
      <c r="P5447" s="117" t="s">
        <v>2720</v>
      </c>
      <c r="Q5447" s="113" t="s">
        <v>3003</v>
      </c>
      <c r="R5447" s="113" t="s">
        <v>775</v>
      </c>
      <c r="S5447" s="113" t="s">
        <v>3004</v>
      </c>
      <c r="T5447" s="113" t="s">
        <v>775</v>
      </c>
    </row>
    <row r="5448" spans="1:20">
      <c r="A5448" t="str">
        <f>VLOOKUP(C5448,STYLES!$A$1:$R$2088,7,FALSE)</f>
        <v>Polos</v>
      </c>
      <c r="B5448" t="str">
        <f>VLOOKUP(C5448,STYLES!$1:$1048576,6,FALSE)</f>
        <v>UltraClub</v>
      </c>
      <c r="C5448" s="101">
        <v>8425</v>
      </c>
      <c r="E5448" t="str">
        <f>VLOOKUP(C5448,STYLES!$1:$1048576,12,FALSE)</f>
        <v>UltraClub® Men's Cool &amp; Dry Sport Performance Interlock Polo</v>
      </c>
      <c r="F5448" s="113" t="s">
        <v>3750</v>
      </c>
      <c r="G5448" s="113" t="s">
        <v>2809</v>
      </c>
      <c r="H5448" s="113" t="str">
        <f>VLOOKUP(C5448,STYLES!$1:$1048576,9,FALSE)</f>
        <v>Active</v>
      </c>
      <c r="I5448" s="113" t="str">
        <f>VLOOKUP(C5448,STYLES!$1:$1048576,10,FALSE)</f>
        <v>Not Available</v>
      </c>
      <c r="J5448" s="113" t="s">
        <v>2962</v>
      </c>
      <c r="K5448" s="139">
        <f>IFERROR(VLOOKUP(J5448,LISTS!G:H,2,FALSE),"0")</f>
        <v>9</v>
      </c>
      <c r="L5448" s="68">
        <f t="shared" si="268"/>
        <v>9</v>
      </c>
      <c r="M5448" s="134" t="s">
        <v>775</v>
      </c>
      <c r="N5448" s="140" t="str">
        <f>IFERROR(VLOOKUP(M5448,LISTS!G:H,2,FALSE),"0")</f>
        <v>0</v>
      </c>
      <c r="O5448" s="68" t="str">
        <f t="shared" si="267"/>
        <v/>
      </c>
      <c r="P5448" s="117" t="s">
        <v>2720</v>
      </c>
      <c r="Q5448" s="113" t="s">
        <v>3751</v>
      </c>
      <c r="R5448" s="113" t="s">
        <v>775</v>
      </c>
      <c r="S5448" s="113" t="s">
        <v>3752</v>
      </c>
      <c r="T5448" s="113" t="s">
        <v>775</v>
      </c>
    </row>
    <row r="5449" spans="1:20">
      <c r="A5449" t="str">
        <f>VLOOKUP(C5449,STYLES!$A$1:$R$2088,7,FALSE)</f>
        <v>Polos</v>
      </c>
      <c r="B5449" t="str">
        <f>VLOOKUP(C5449,STYLES!$1:$1048576,6,FALSE)</f>
        <v>UltraClub</v>
      </c>
      <c r="C5449" s="101">
        <v>8425</v>
      </c>
      <c r="E5449" t="str">
        <f>VLOOKUP(C5449,STYLES!$1:$1048576,12,FALSE)</f>
        <v>UltraClub® Men's Cool &amp; Dry Sport Performance Interlock Polo</v>
      </c>
      <c r="F5449" s="113" t="s">
        <v>3843</v>
      </c>
      <c r="G5449" s="113" t="s">
        <v>2809</v>
      </c>
      <c r="H5449" s="113" t="str">
        <f>VLOOKUP(C5449,STYLES!$1:$1048576,9,FALSE)</f>
        <v>Active</v>
      </c>
      <c r="I5449" s="113" t="str">
        <f>VLOOKUP(C5449,STYLES!$1:$1048576,10,FALSE)</f>
        <v>Not Available</v>
      </c>
      <c r="J5449" s="113" t="s">
        <v>2962</v>
      </c>
      <c r="K5449" s="139">
        <f>IFERROR(VLOOKUP(J5449,LISTS!G:H,2,FALSE),"0")</f>
        <v>9</v>
      </c>
      <c r="L5449" s="68">
        <f t="shared" si="268"/>
        <v>9</v>
      </c>
      <c r="M5449" s="134" t="s">
        <v>775</v>
      </c>
      <c r="N5449" s="140" t="str">
        <f>IFERROR(VLOOKUP(M5449,LISTS!G:H,2,FALSE),"0")</f>
        <v>0</v>
      </c>
      <c r="O5449" s="68" t="str">
        <f t="shared" si="267"/>
        <v/>
      </c>
      <c r="P5449" s="117" t="s">
        <v>2720</v>
      </c>
      <c r="Q5449" s="113"/>
      <c r="R5449" s="113"/>
      <c r="S5449" s="113"/>
      <c r="T5449" s="113"/>
    </row>
    <row r="5450" spans="1:20">
      <c r="A5450" t="str">
        <f>VLOOKUP(C5450,STYLES!$A$1:$R$2088,7,FALSE)</f>
        <v>Polos</v>
      </c>
      <c r="B5450" t="str">
        <f>VLOOKUP(C5450,STYLES!$1:$1048576,6,FALSE)</f>
        <v>UltraClub</v>
      </c>
      <c r="C5450" s="101">
        <v>8425</v>
      </c>
      <c r="E5450" t="str">
        <f>VLOOKUP(C5450,STYLES!$1:$1048576,12,FALSE)</f>
        <v>UltraClub® Men's Cool &amp; Dry Sport Performance Interlock Polo</v>
      </c>
      <c r="F5450" s="113" t="s">
        <v>2812</v>
      </c>
      <c r="G5450" s="113" t="s">
        <v>3509</v>
      </c>
      <c r="H5450" s="113" t="str">
        <f>VLOOKUP(C5450,STYLES!$1:$1048576,9,FALSE)</f>
        <v>Active</v>
      </c>
      <c r="I5450" s="113" t="str">
        <f>VLOOKUP(C5450,STYLES!$1:$1048576,10,FALSE)</f>
        <v>Not Available</v>
      </c>
      <c r="J5450" s="113" t="s">
        <v>2962</v>
      </c>
      <c r="K5450" s="139">
        <f>IFERROR(VLOOKUP(J5450,LISTS!G:H,2,FALSE),"0")</f>
        <v>9</v>
      </c>
      <c r="L5450" s="68">
        <f t="shared" si="268"/>
        <v>9</v>
      </c>
      <c r="M5450" s="134" t="s">
        <v>775</v>
      </c>
      <c r="N5450" s="140" t="str">
        <f>IFERROR(VLOOKUP(M5450,LISTS!G:H,2,FALSE),"0")</f>
        <v>0</v>
      </c>
      <c r="O5450" s="68" t="str">
        <f t="shared" si="267"/>
        <v/>
      </c>
      <c r="P5450" s="117" t="s">
        <v>2720</v>
      </c>
      <c r="Q5450" s="113" t="s">
        <v>3792</v>
      </c>
      <c r="R5450" s="113" t="s">
        <v>775</v>
      </c>
      <c r="S5450" s="113" t="s">
        <v>3530</v>
      </c>
      <c r="T5450" s="113" t="s">
        <v>775</v>
      </c>
    </row>
    <row r="5451" spans="1:20">
      <c r="A5451" t="str">
        <f>VLOOKUP(C5451,STYLES!$A$1:$R$2088,7,FALSE)</f>
        <v>Polos</v>
      </c>
      <c r="B5451" t="str">
        <f>VLOOKUP(C5451,STYLES!$1:$1048576,6,FALSE)</f>
        <v>UltraClub</v>
      </c>
      <c r="C5451" s="101">
        <v>8425</v>
      </c>
      <c r="E5451" t="str">
        <f>VLOOKUP(C5451,STYLES!$1:$1048576,12,FALSE)</f>
        <v>UltraClub® Men's Cool &amp; Dry Sport Performance Interlock Polo</v>
      </c>
      <c r="F5451" s="113" t="s">
        <v>2743</v>
      </c>
      <c r="G5451" s="113" t="s">
        <v>2743</v>
      </c>
      <c r="H5451" s="113" t="str">
        <f>VLOOKUP(C5451,STYLES!$1:$1048576,9,FALSE)</f>
        <v>Active</v>
      </c>
      <c r="I5451" s="113" t="str">
        <f>VLOOKUP(C5451,STYLES!$1:$1048576,10,FALSE)</f>
        <v>Not Available</v>
      </c>
      <c r="J5451" s="113" t="s">
        <v>2962</v>
      </c>
      <c r="K5451" s="139">
        <f>IFERROR(VLOOKUP(J5451,LISTS!G:H,2,FALSE),"0")</f>
        <v>9</v>
      </c>
      <c r="L5451" s="68">
        <f t="shared" si="268"/>
        <v>9</v>
      </c>
      <c r="M5451" s="134" t="s">
        <v>775</v>
      </c>
      <c r="N5451" s="140" t="str">
        <f>IFERROR(VLOOKUP(M5451,LISTS!G:H,2,FALSE),"0")</f>
        <v>0</v>
      </c>
      <c r="O5451" s="68" t="str">
        <f t="shared" si="267"/>
        <v/>
      </c>
      <c r="P5451" s="117" t="s">
        <v>2720</v>
      </c>
      <c r="Q5451" s="113"/>
      <c r="R5451" s="113"/>
      <c r="S5451" s="113"/>
      <c r="T5451" s="113"/>
    </row>
    <row r="5452" spans="1:20">
      <c r="C5452" s="101"/>
      <c r="F5452" s="113"/>
      <c r="G5452" s="113"/>
      <c r="H5452" s="113"/>
      <c r="I5452" s="113"/>
      <c r="J5452" s="113"/>
      <c r="K5452" s="139"/>
      <c r="L5452" s="81">
        <f>SUM(L5435:L5451)</f>
        <v>153</v>
      </c>
      <c r="M5452" s="134"/>
      <c r="N5452" s="140"/>
      <c r="O5452" s="81">
        <f>SUM(O5435:O5451)</f>
        <v>0</v>
      </c>
      <c r="Q5452" s="113"/>
      <c r="R5452" s="113"/>
      <c r="S5452" s="113"/>
      <c r="T5452" s="113"/>
    </row>
    <row r="5453" spans="1:20">
      <c r="A5453" t="str">
        <f>VLOOKUP(C5453,STYLES!$A$1:$R$2088,7,FALSE)</f>
        <v>Polos</v>
      </c>
      <c r="B5453" t="str">
        <f>VLOOKUP(C5453,STYLES!$1:$1048576,6,FALSE)</f>
        <v>UltraClub</v>
      </c>
      <c r="C5453" s="101" t="s">
        <v>2424</v>
      </c>
      <c r="E5453" t="str">
        <f>VLOOKUP(C5453,STYLES!$1:$1048576,12,FALSE)</f>
        <v>UltraClub® Ladies' Cool &amp; Dry Sport Performance Interlock Polo</v>
      </c>
      <c r="F5453" s="113" t="s">
        <v>2718</v>
      </c>
      <c r="G5453" s="113" t="s">
        <v>2718</v>
      </c>
      <c r="H5453" s="113" t="str">
        <f>VLOOKUP(C5453,STYLES!$1:$1048576,9,FALSE)</f>
        <v>Active</v>
      </c>
      <c r="I5453" s="113" t="str">
        <f>VLOOKUP(C5453,STYLES!$1:$1048576,10,FALSE)</f>
        <v>Not Available</v>
      </c>
      <c r="J5453" s="113" t="s">
        <v>2745</v>
      </c>
      <c r="K5453" s="139">
        <f>IFERROR(VLOOKUP(J5453,LISTS!G:H,2,FALSE),"0")</f>
        <v>7</v>
      </c>
      <c r="L5453" s="68">
        <f t="shared" si="268"/>
        <v>7</v>
      </c>
      <c r="M5453" s="134" t="s">
        <v>775</v>
      </c>
      <c r="N5453" s="140" t="str">
        <f>IFERROR(VLOOKUP(M5453,LISTS!G:H,2,FALSE),"0")</f>
        <v>0</v>
      </c>
      <c r="O5453" s="68" t="str">
        <f t="shared" si="267"/>
        <v/>
      </c>
      <c r="P5453" s="117" t="s">
        <v>2720</v>
      </c>
      <c r="Q5453" s="113" t="s">
        <v>2850</v>
      </c>
      <c r="R5453" s="113" t="s">
        <v>775</v>
      </c>
      <c r="S5453" s="113" t="s">
        <v>2722</v>
      </c>
      <c r="T5453" s="113" t="s">
        <v>775</v>
      </c>
    </row>
    <row r="5454" spans="1:20">
      <c r="A5454" t="str">
        <f>VLOOKUP(C5454,STYLES!$A$1:$R$2088,7,FALSE)</f>
        <v>Polos</v>
      </c>
      <c r="B5454" t="str">
        <f>VLOOKUP(C5454,STYLES!$1:$1048576,6,FALSE)</f>
        <v>UltraClub</v>
      </c>
      <c r="C5454" s="101" t="s">
        <v>2424</v>
      </c>
      <c r="E5454" t="str">
        <f>VLOOKUP(C5454,STYLES!$1:$1048576,12,FALSE)</f>
        <v>UltraClub® Ladies' Cool &amp; Dry Sport Performance Interlock Polo</v>
      </c>
      <c r="F5454" s="113" t="s">
        <v>3841</v>
      </c>
      <c r="G5454" s="113" t="s">
        <v>2991</v>
      </c>
      <c r="H5454" s="113" t="str">
        <f>VLOOKUP(C5454,STYLES!$1:$1048576,9,FALSE)</f>
        <v>Active</v>
      </c>
      <c r="I5454" s="113" t="str">
        <f>VLOOKUP(C5454,STYLES!$1:$1048576,10,FALSE)</f>
        <v>Not Available</v>
      </c>
      <c r="J5454" s="113" t="s">
        <v>2745</v>
      </c>
      <c r="K5454" s="139">
        <f>IFERROR(VLOOKUP(J5454,LISTS!G:H,2,FALSE),"0")</f>
        <v>7</v>
      </c>
      <c r="L5454" s="68">
        <f t="shared" si="268"/>
        <v>7</v>
      </c>
      <c r="M5454" s="134" t="s">
        <v>775</v>
      </c>
      <c r="N5454" s="140" t="str">
        <f>IFERROR(VLOOKUP(M5454,LISTS!G:H,2,FALSE),"0")</f>
        <v>0</v>
      </c>
      <c r="O5454" s="68" t="str">
        <f t="shared" si="267"/>
        <v/>
      </c>
      <c r="P5454" s="117" t="s">
        <v>2720</v>
      </c>
      <c r="Q5454" s="113"/>
      <c r="R5454" s="113"/>
      <c r="S5454" s="113"/>
      <c r="T5454" s="113"/>
    </row>
    <row r="5455" spans="1:20">
      <c r="A5455" t="str">
        <f>VLOOKUP(C5455,STYLES!$A$1:$R$2088,7,FALSE)</f>
        <v>Polos</v>
      </c>
      <c r="B5455" t="str">
        <f>VLOOKUP(C5455,STYLES!$1:$1048576,6,FALSE)</f>
        <v>UltraClub</v>
      </c>
      <c r="C5455" s="101" t="s">
        <v>2424</v>
      </c>
      <c r="E5455" t="str">
        <f>VLOOKUP(C5455,STYLES!$1:$1048576,12,FALSE)</f>
        <v>UltraClub® Ladies' Cool &amp; Dry Sport Performance Interlock Polo</v>
      </c>
      <c r="F5455" s="113" t="s">
        <v>2978</v>
      </c>
      <c r="G5455" s="113" t="s">
        <v>2763</v>
      </c>
      <c r="H5455" s="113" t="str">
        <f>VLOOKUP(C5455,STYLES!$1:$1048576,9,FALSE)</f>
        <v>Active</v>
      </c>
      <c r="I5455" s="113" t="str">
        <f>VLOOKUP(C5455,STYLES!$1:$1048576,10,FALSE)</f>
        <v>Not Available</v>
      </c>
      <c r="J5455" s="113" t="s">
        <v>2745</v>
      </c>
      <c r="K5455" s="139">
        <f>IFERROR(VLOOKUP(J5455,LISTS!G:H,2,FALSE),"0")</f>
        <v>7</v>
      </c>
      <c r="L5455" s="68">
        <f t="shared" si="268"/>
        <v>7</v>
      </c>
      <c r="M5455" s="134" t="s">
        <v>775</v>
      </c>
      <c r="N5455" s="140" t="str">
        <f>IFERROR(VLOOKUP(M5455,LISTS!G:H,2,FALSE),"0")</f>
        <v>0</v>
      </c>
      <c r="O5455" s="68" t="str">
        <f t="shared" si="267"/>
        <v/>
      </c>
      <c r="P5455" s="117" t="s">
        <v>2720</v>
      </c>
      <c r="Q5455" s="113" t="s">
        <v>3748</v>
      </c>
      <c r="R5455" s="113" t="s">
        <v>775</v>
      </c>
      <c r="S5455" s="113" t="s">
        <v>3749</v>
      </c>
      <c r="T5455" s="113" t="s">
        <v>775</v>
      </c>
    </row>
    <row r="5456" spans="1:20">
      <c r="A5456" t="str">
        <f>VLOOKUP(C5456,STYLES!$A$1:$R$2088,7,FALSE)</f>
        <v>Polos</v>
      </c>
      <c r="B5456" t="str">
        <f>VLOOKUP(C5456,STYLES!$1:$1048576,6,FALSE)</f>
        <v>UltraClub</v>
      </c>
      <c r="C5456" s="101" t="s">
        <v>2424</v>
      </c>
      <c r="E5456" t="str">
        <f>VLOOKUP(C5456,STYLES!$1:$1048576,12,FALSE)</f>
        <v>UltraClub® Ladies' Cool &amp; Dry Sport Performance Interlock Polo</v>
      </c>
      <c r="F5456" s="113" t="s">
        <v>3842</v>
      </c>
      <c r="G5456" s="113" t="s">
        <v>2751</v>
      </c>
      <c r="H5456" s="113" t="str">
        <f>VLOOKUP(C5456,STYLES!$1:$1048576,9,FALSE)</f>
        <v>Active</v>
      </c>
      <c r="I5456" s="113" t="str">
        <f>VLOOKUP(C5456,STYLES!$1:$1048576,10,FALSE)</f>
        <v>Not Available</v>
      </c>
      <c r="J5456" s="113" t="s">
        <v>2745</v>
      </c>
      <c r="K5456" s="139">
        <f>IFERROR(VLOOKUP(J5456,LISTS!G:H,2,FALSE),"0")</f>
        <v>7</v>
      </c>
      <c r="L5456" s="68">
        <f t="shared" si="268"/>
        <v>7</v>
      </c>
      <c r="M5456" s="134" t="s">
        <v>775</v>
      </c>
      <c r="N5456" s="140" t="str">
        <f>IFERROR(VLOOKUP(M5456,LISTS!G:H,2,FALSE),"0")</f>
        <v>0</v>
      </c>
      <c r="O5456" s="68" t="str">
        <f t="shared" si="267"/>
        <v/>
      </c>
      <c r="P5456" s="117" t="s">
        <v>2720</v>
      </c>
      <c r="Q5456" s="113"/>
      <c r="R5456" s="113"/>
      <c r="S5456" s="113"/>
      <c r="T5456" s="113"/>
    </row>
    <row r="5457" spans="1:20">
      <c r="A5457" t="str">
        <f>VLOOKUP(C5457,STYLES!$A$1:$R$2088,7,FALSE)</f>
        <v>Polos</v>
      </c>
      <c r="B5457" t="str">
        <f>VLOOKUP(C5457,STYLES!$1:$1048576,6,FALSE)</f>
        <v>UltraClub</v>
      </c>
      <c r="C5457" s="101" t="s">
        <v>2424</v>
      </c>
      <c r="E5457" t="str">
        <f>VLOOKUP(C5457,STYLES!$1:$1048576,12,FALSE)</f>
        <v>UltraClub® Ladies' Cool &amp; Dry Sport Performance Interlock Polo</v>
      </c>
      <c r="F5457" s="113" t="s">
        <v>3768</v>
      </c>
      <c r="G5457" s="113" t="s">
        <v>2732</v>
      </c>
      <c r="H5457" s="113" t="str">
        <f>VLOOKUP(C5457,STYLES!$1:$1048576,9,FALSE)</f>
        <v>Active</v>
      </c>
      <c r="I5457" s="113" t="str">
        <f>VLOOKUP(C5457,STYLES!$1:$1048576,10,FALSE)</f>
        <v>Not Available</v>
      </c>
      <c r="J5457" s="113" t="s">
        <v>2745</v>
      </c>
      <c r="K5457" s="139">
        <f>IFERROR(VLOOKUP(J5457,LISTS!G:H,2,FALSE),"0")</f>
        <v>7</v>
      </c>
      <c r="L5457" s="68">
        <f t="shared" si="268"/>
        <v>7</v>
      </c>
      <c r="M5457" s="134" t="s">
        <v>775</v>
      </c>
      <c r="N5457" s="140" t="str">
        <f>IFERROR(VLOOKUP(M5457,LISTS!G:H,2,FALSE),"0")</f>
        <v>0</v>
      </c>
      <c r="O5457" s="68" t="str">
        <f t="shared" si="267"/>
        <v/>
      </c>
      <c r="P5457" s="117" t="s">
        <v>2720</v>
      </c>
      <c r="Q5457" s="101">
        <v>115740</v>
      </c>
      <c r="R5457" s="113" t="s">
        <v>775</v>
      </c>
      <c r="S5457" s="113" t="s">
        <v>3623</v>
      </c>
      <c r="T5457" s="113" t="s">
        <v>775</v>
      </c>
    </row>
    <row r="5458" spans="1:20">
      <c r="A5458" t="str">
        <f>VLOOKUP(C5458,STYLES!$A$1:$R$2088,7,FALSE)</f>
        <v>Polos</v>
      </c>
      <c r="B5458" t="str">
        <f>VLOOKUP(C5458,STYLES!$1:$1048576,6,FALSE)</f>
        <v>UltraClub</v>
      </c>
      <c r="C5458" s="101" t="s">
        <v>2424</v>
      </c>
      <c r="E5458" t="str">
        <f>VLOOKUP(C5458,STYLES!$1:$1048576,12,FALSE)</f>
        <v>UltraClub® Ladies' Cool &amp; Dry Sport Performance Interlock Polo</v>
      </c>
      <c r="F5458" s="113" t="s">
        <v>3248</v>
      </c>
      <c r="G5458" s="113" t="s">
        <v>2991</v>
      </c>
      <c r="H5458" s="113" t="str">
        <f>VLOOKUP(C5458,STYLES!$1:$1048576,9,FALSE)</f>
        <v>Active</v>
      </c>
      <c r="I5458" s="113" t="str">
        <f>VLOOKUP(C5458,STYLES!$1:$1048576,10,FALSE)</f>
        <v>Not Available</v>
      </c>
      <c r="J5458" s="113" t="s">
        <v>2745</v>
      </c>
      <c r="K5458" s="139">
        <f>IFERROR(VLOOKUP(J5458,LISTS!G:H,2,FALSE),"0")</f>
        <v>7</v>
      </c>
      <c r="L5458" s="68">
        <f t="shared" si="268"/>
        <v>7</v>
      </c>
      <c r="M5458" s="134" t="s">
        <v>775</v>
      </c>
      <c r="N5458" s="140" t="str">
        <f>IFERROR(VLOOKUP(M5458,LISTS!G:H,2,FALSE),"0")</f>
        <v>0</v>
      </c>
      <c r="O5458" s="68" t="str">
        <f t="shared" si="267"/>
        <v/>
      </c>
      <c r="P5458" s="117" t="s">
        <v>2720</v>
      </c>
      <c r="Q5458" s="113"/>
      <c r="R5458" s="113"/>
      <c r="S5458" s="113"/>
      <c r="T5458" s="113"/>
    </row>
    <row r="5459" spans="1:20">
      <c r="A5459" t="str">
        <f>VLOOKUP(C5459,STYLES!$A$1:$R$2088,7,FALSE)</f>
        <v>Polos</v>
      </c>
      <c r="B5459" t="str">
        <f>VLOOKUP(C5459,STYLES!$1:$1048576,6,FALSE)</f>
        <v>UltraClub</v>
      </c>
      <c r="C5459" s="101" t="s">
        <v>2424</v>
      </c>
      <c r="E5459" t="str">
        <f>VLOOKUP(C5459,STYLES!$1:$1048576,12,FALSE)</f>
        <v>UltraClub® Ladies' Cool &amp; Dry Sport Performance Interlock Polo</v>
      </c>
      <c r="F5459" s="113" t="s">
        <v>3814</v>
      </c>
      <c r="G5459" s="113" t="s">
        <v>2728</v>
      </c>
      <c r="H5459" s="113" t="str">
        <f>VLOOKUP(C5459,STYLES!$1:$1048576,9,FALSE)</f>
        <v>Active</v>
      </c>
      <c r="I5459" s="113" t="str">
        <f>VLOOKUP(C5459,STYLES!$1:$1048576,10,FALSE)</f>
        <v>Not Available</v>
      </c>
      <c r="J5459" s="113" t="s">
        <v>2745</v>
      </c>
      <c r="K5459" s="139">
        <f>IFERROR(VLOOKUP(J5459,LISTS!G:H,2,FALSE),"0")</f>
        <v>7</v>
      </c>
      <c r="L5459" s="68">
        <f t="shared" si="268"/>
        <v>7</v>
      </c>
      <c r="M5459" s="134" t="s">
        <v>775</v>
      </c>
      <c r="N5459" s="140" t="str">
        <f>IFERROR(VLOOKUP(M5459,LISTS!G:H,2,FALSE),"0")</f>
        <v>0</v>
      </c>
      <c r="O5459" s="68" t="str">
        <f t="shared" si="267"/>
        <v/>
      </c>
      <c r="P5459" s="117" t="s">
        <v>2720</v>
      </c>
      <c r="Q5459" s="113"/>
      <c r="R5459" s="113"/>
      <c r="S5459" s="113"/>
      <c r="T5459" s="113"/>
    </row>
    <row r="5460" spans="1:20">
      <c r="A5460" t="str">
        <f>VLOOKUP(C5460,STYLES!$A$1:$R$2088,7,FALSE)</f>
        <v>Polos</v>
      </c>
      <c r="B5460" t="str">
        <f>VLOOKUP(C5460,STYLES!$1:$1048576,6,FALSE)</f>
        <v>UltraClub</v>
      </c>
      <c r="C5460" s="101" t="s">
        <v>2424</v>
      </c>
      <c r="E5460" t="str">
        <f>VLOOKUP(C5460,STYLES!$1:$1048576,12,FALSE)</f>
        <v>UltraClub® Ladies' Cool &amp; Dry Sport Performance Interlock Polo</v>
      </c>
      <c r="F5460" s="113" t="s">
        <v>3204</v>
      </c>
      <c r="G5460" s="113" t="s">
        <v>2724</v>
      </c>
      <c r="H5460" s="113" t="str">
        <f>VLOOKUP(C5460,STYLES!$1:$1048576,9,FALSE)</f>
        <v>Active</v>
      </c>
      <c r="I5460" s="113" t="str">
        <f>VLOOKUP(C5460,STYLES!$1:$1048576,10,FALSE)</f>
        <v>Not Available</v>
      </c>
      <c r="J5460" s="113" t="s">
        <v>2745</v>
      </c>
      <c r="K5460" s="139">
        <f>IFERROR(VLOOKUP(J5460,LISTS!G:H,2,FALSE),"0")</f>
        <v>7</v>
      </c>
      <c r="L5460" s="68">
        <f t="shared" si="268"/>
        <v>7</v>
      </c>
      <c r="M5460" s="134" t="s">
        <v>775</v>
      </c>
      <c r="N5460" s="140" t="str">
        <f>IFERROR(VLOOKUP(M5460,LISTS!G:H,2,FALSE),"0")</f>
        <v>0</v>
      </c>
      <c r="O5460" s="68" t="str">
        <f t="shared" si="267"/>
        <v/>
      </c>
      <c r="P5460" s="117" t="s">
        <v>2720</v>
      </c>
      <c r="Q5460" s="113" t="s">
        <v>2794</v>
      </c>
      <c r="R5460" s="113" t="s">
        <v>775</v>
      </c>
      <c r="S5460" s="113" t="s">
        <v>2795</v>
      </c>
      <c r="T5460" s="113" t="s">
        <v>775</v>
      </c>
    </row>
    <row r="5461" spans="1:20">
      <c r="A5461" t="str">
        <f>VLOOKUP(C5461,STYLES!$A$1:$R$2088,7,FALSE)</f>
        <v>Polos</v>
      </c>
      <c r="B5461" t="str">
        <f>VLOOKUP(C5461,STYLES!$1:$1048576,6,FALSE)</f>
        <v>UltraClub</v>
      </c>
      <c r="C5461" s="101" t="s">
        <v>2424</v>
      </c>
      <c r="E5461" t="str">
        <f>VLOOKUP(C5461,STYLES!$1:$1048576,12,FALSE)</f>
        <v>UltraClub® Ladies' Cool &amp; Dry Sport Performance Interlock Polo</v>
      </c>
      <c r="F5461" s="113" t="s">
        <v>2739</v>
      </c>
      <c r="G5461" s="113" t="s">
        <v>2740</v>
      </c>
      <c r="H5461" s="113" t="str">
        <f>VLOOKUP(C5461,STYLES!$1:$1048576,9,FALSE)</f>
        <v>Active</v>
      </c>
      <c r="I5461" s="113" t="str">
        <f>VLOOKUP(C5461,STYLES!$1:$1048576,10,FALSE)</f>
        <v>Not Available</v>
      </c>
      <c r="J5461" s="113" t="s">
        <v>2745</v>
      </c>
      <c r="K5461" s="139">
        <f>IFERROR(VLOOKUP(J5461,LISTS!G:H,2,FALSE),"0")</f>
        <v>7</v>
      </c>
      <c r="L5461" s="68">
        <f t="shared" si="268"/>
        <v>7</v>
      </c>
      <c r="M5461" s="134" t="s">
        <v>775</v>
      </c>
      <c r="N5461" s="140" t="str">
        <f>IFERROR(VLOOKUP(M5461,LISTS!G:H,2,FALSE),"0")</f>
        <v>0</v>
      </c>
      <c r="O5461" s="68" t="str">
        <f t="shared" si="267"/>
        <v/>
      </c>
      <c r="P5461" s="117" t="s">
        <v>2720</v>
      </c>
      <c r="Q5461" s="113" t="s">
        <v>2741</v>
      </c>
      <c r="R5461" s="113" t="s">
        <v>775</v>
      </c>
      <c r="S5461" s="113" t="s">
        <v>2742</v>
      </c>
      <c r="T5461" s="113" t="s">
        <v>775</v>
      </c>
    </row>
    <row r="5462" spans="1:20">
      <c r="A5462" t="str">
        <f>VLOOKUP(C5462,STYLES!$A$1:$R$2088,7,FALSE)</f>
        <v>Polos</v>
      </c>
      <c r="B5462" t="str">
        <f>VLOOKUP(C5462,STYLES!$1:$1048576,6,FALSE)</f>
        <v>UltraClub</v>
      </c>
      <c r="C5462" s="101" t="s">
        <v>2424</v>
      </c>
      <c r="E5462" t="str">
        <f>VLOOKUP(C5462,STYLES!$1:$1048576,12,FALSE)</f>
        <v>UltraClub® Ladies' Cool &amp; Dry Sport Performance Interlock Polo</v>
      </c>
      <c r="F5462" s="113" t="s">
        <v>3345</v>
      </c>
      <c r="G5462" s="113" t="s">
        <v>2797</v>
      </c>
      <c r="H5462" s="113" t="str">
        <f>VLOOKUP(C5462,STYLES!$1:$1048576,9,FALSE)</f>
        <v>Active</v>
      </c>
      <c r="I5462" s="113" t="str">
        <f>VLOOKUP(C5462,STYLES!$1:$1048576,10,FALSE)</f>
        <v>Not Available</v>
      </c>
      <c r="J5462" s="113" t="s">
        <v>2745</v>
      </c>
      <c r="K5462" s="139">
        <f>IFERROR(VLOOKUP(J5462,LISTS!G:H,2,FALSE),"0")</f>
        <v>7</v>
      </c>
      <c r="L5462" s="68">
        <f t="shared" si="268"/>
        <v>7</v>
      </c>
      <c r="M5462" s="134" t="s">
        <v>775</v>
      </c>
      <c r="N5462" s="140" t="str">
        <f>IFERROR(VLOOKUP(M5462,LISTS!G:H,2,FALSE),"0")</f>
        <v>0</v>
      </c>
      <c r="O5462" s="68" t="str">
        <f t="shared" si="267"/>
        <v/>
      </c>
      <c r="P5462" s="117" t="s">
        <v>2720</v>
      </c>
      <c r="Q5462" s="113"/>
      <c r="R5462" s="113"/>
      <c r="S5462" s="113"/>
      <c r="T5462" s="113"/>
    </row>
    <row r="5463" spans="1:20">
      <c r="A5463" t="str">
        <f>VLOOKUP(C5463,STYLES!$A$1:$R$2088,7,FALSE)</f>
        <v>Polos</v>
      </c>
      <c r="B5463" t="str">
        <f>VLOOKUP(C5463,STYLES!$1:$1048576,6,FALSE)</f>
        <v>UltraClub</v>
      </c>
      <c r="C5463" s="101" t="s">
        <v>2424</v>
      </c>
      <c r="E5463" t="str">
        <f>VLOOKUP(C5463,STYLES!$1:$1048576,12,FALSE)</f>
        <v>UltraClub® Ladies' Cool &amp; Dry Sport Performance Interlock Polo</v>
      </c>
      <c r="F5463" s="113" t="s">
        <v>3346</v>
      </c>
      <c r="G5463" s="113" t="s">
        <v>2879</v>
      </c>
      <c r="H5463" s="113" t="str">
        <f>VLOOKUP(C5463,STYLES!$1:$1048576,9,FALSE)</f>
        <v>Active</v>
      </c>
      <c r="I5463" s="113" t="str">
        <f>VLOOKUP(C5463,STYLES!$1:$1048576,10,FALSE)</f>
        <v>Not Available</v>
      </c>
      <c r="J5463" s="113" t="s">
        <v>2745</v>
      </c>
      <c r="K5463" s="139">
        <f>IFERROR(VLOOKUP(J5463,LISTS!G:H,2,FALSE),"0")</f>
        <v>7</v>
      </c>
      <c r="L5463" s="68">
        <f t="shared" si="268"/>
        <v>7</v>
      </c>
      <c r="M5463" s="134" t="s">
        <v>775</v>
      </c>
      <c r="N5463" s="140" t="str">
        <f>IFERROR(VLOOKUP(M5463,LISTS!G:H,2,FALSE),"0")</f>
        <v>0</v>
      </c>
      <c r="O5463" s="68" t="str">
        <f t="shared" si="267"/>
        <v/>
      </c>
      <c r="P5463" s="117" t="s">
        <v>2720</v>
      </c>
      <c r="Q5463" s="113"/>
      <c r="R5463" s="113"/>
      <c r="S5463" s="113"/>
      <c r="T5463" s="113"/>
    </row>
    <row r="5464" spans="1:20">
      <c r="A5464" t="str">
        <f>VLOOKUP(C5464,STYLES!$A$1:$R$2088,7,FALSE)</f>
        <v>Polos</v>
      </c>
      <c r="B5464" t="str">
        <f>VLOOKUP(C5464,STYLES!$1:$1048576,6,FALSE)</f>
        <v>UltraClub</v>
      </c>
      <c r="C5464" s="101" t="s">
        <v>2424</v>
      </c>
      <c r="E5464" t="str">
        <f>VLOOKUP(C5464,STYLES!$1:$1048576,12,FALSE)</f>
        <v>UltraClub® Ladies' Cool &amp; Dry Sport Performance Interlock Polo</v>
      </c>
      <c r="F5464" s="113" t="s">
        <v>2754</v>
      </c>
      <c r="G5464" s="113" t="s">
        <v>2755</v>
      </c>
      <c r="H5464" s="113" t="str">
        <f>VLOOKUP(C5464,STYLES!$1:$1048576,9,FALSE)</f>
        <v>Active</v>
      </c>
      <c r="I5464" s="113" t="str">
        <f>VLOOKUP(C5464,STYLES!$1:$1048576,10,FALSE)</f>
        <v>Not Available</v>
      </c>
      <c r="J5464" s="113" t="s">
        <v>2745</v>
      </c>
      <c r="K5464" s="139">
        <f>IFERROR(VLOOKUP(J5464,LISTS!G:H,2,FALSE),"0")</f>
        <v>7</v>
      </c>
      <c r="L5464" s="68">
        <f t="shared" si="268"/>
        <v>7</v>
      </c>
      <c r="M5464" s="134" t="s">
        <v>775</v>
      </c>
      <c r="N5464" s="140" t="str">
        <f>IFERROR(VLOOKUP(M5464,LISTS!G:H,2,FALSE),"0")</f>
        <v>0</v>
      </c>
      <c r="O5464" s="68" t="str">
        <f t="shared" si="267"/>
        <v/>
      </c>
      <c r="P5464" s="117" t="s">
        <v>2720</v>
      </c>
      <c r="Q5464" s="113" t="s">
        <v>3003</v>
      </c>
      <c r="R5464" s="113" t="s">
        <v>775</v>
      </c>
      <c r="S5464" s="113" t="s">
        <v>3004</v>
      </c>
      <c r="T5464" s="113" t="s">
        <v>775</v>
      </c>
    </row>
    <row r="5465" spans="1:20">
      <c r="A5465" t="str">
        <f>VLOOKUP(C5465,STYLES!$A$1:$R$2088,7,FALSE)</f>
        <v>Polos</v>
      </c>
      <c r="B5465" t="str">
        <f>VLOOKUP(C5465,STYLES!$1:$1048576,6,FALSE)</f>
        <v>UltraClub</v>
      </c>
      <c r="C5465" s="101" t="s">
        <v>2424</v>
      </c>
      <c r="E5465" t="str">
        <f>VLOOKUP(C5465,STYLES!$1:$1048576,12,FALSE)</f>
        <v>UltraClub® Ladies' Cool &amp; Dry Sport Performance Interlock Polo</v>
      </c>
      <c r="F5465" s="113" t="s">
        <v>3750</v>
      </c>
      <c r="G5465" s="113" t="s">
        <v>2809</v>
      </c>
      <c r="H5465" s="113" t="str">
        <f>VLOOKUP(C5465,STYLES!$1:$1048576,9,FALSE)</f>
        <v>Active</v>
      </c>
      <c r="I5465" s="113" t="str">
        <f>VLOOKUP(C5465,STYLES!$1:$1048576,10,FALSE)</f>
        <v>Not Available</v>
      </c>
      <c r="J5465" s="113" t="s">
        <v>2745</v>
      </c>
      <c r="K5465" s="139">
        <f>IFERROR(VLOOKUP(J5465,LISTS!G:H,2,FALSE),"0")</f>
        <v>7</v>
      </c>
      <c r="L5465" s="68">
        <f t="shared" si="268"/>
        <v>7</v>
      </c>
      <c r="M5465" s="134" t="s">
        <v>775</v>
      </c>
      <c r="N5465" s="140" t="str">
        <f>IFERROR(VLOOKUP(M5465,LISTS!G:H,2,FALSE),"0")</f>
        <v>0</v>
      </c>
      <c r="O5465" s="68" t="str">
        <f t="shared" si="267"/>
        <v/>
      </c>
      <c r="P5465" s="117" t="s">
        <v>2720</v>
      </c>
      <c r="Q5465" s="113" t="s">
        <v>3751</v>
      </c>
      <c r="R5465" s="113" t="s">
        <v>775</v>
      </c>
      <c r="S5465" s="113" t="s">
        <v>3752</v>
      </c>
      <c r="T5465" s="113" t="s">
        <v>775</v>
      </c>
    </row>
    <row r="5466" spans="1:20">
      <c r="A5466" t="str">
        <f>VLOOKUP(C5466,STYLES!$A$1:$R$2088,7,FALSE)</f>
        <v>Polos</v>
      </c>
      <c r="B5466" t="str">
        <f>VLOOKUP(C5466,STYLES!$1:$1048576,6,FALSE)</f>
        <v>UltraClub</v>
      </c>
      <c r="C5466" s="101" t="s">
        <v>2424</v>
      </c>
      <c r="E5466" t="str">
        <f>VLOOKUP(C5466,STYLES!$1:$1048576,12,FALSE)</f>
        <v>UltraClub® Ladies' Cool &amp; Dry Sport Performance Interlock Polo</v>
      </c>
      <c r="F5466" s="113" t="s">
        <v>3843</v>
      </c>
      <c r="G5466" s="113" t="s">
        <v>2809</v>
      </c>
      <c r="H5466" s="113" t="str">
        <f>VLOOKUP(C5466,STYLES!$1:$1048576,9,FALSE)</f>
        <v>Active</v>
      </c>
      <c r="I5466" s="113" t="str">
        <f>VLOOKUP(C5466,STYLES!$1:$1048576,10,FALSE)</f>
        <v>Not Available</v>
      </c>
      <c r="J5466" s="113" t="s">
        <v>2745</v>
      </c>
      <c r="K5466" s="139">
        <f>IFERROR(VLOOKUP(J5466,LISTS!G:H,2,FALSE),"0")</f>
        <v>7</v>
      </c>
      <c r="L5466" s="68">
        <f t="shared" si="268"/>
        <v>7</v>
      </c>
      <c r="M5466" s="134" t="s">
        <v>775</v>
      </c>
      <c r="N5466" s="140" t="str">
        <f>IFERROR(VLOOKUP(M5466,LISTS!G:H,2,FALSE),"0")</f>
        <v>0</v>
      </c>
      <c r="O5466" s="68" t="str">
        <f t="shared" si="267"/>
        <v/>
      </c>
      <c r="P5466" s="117" t="s">
        <v>2720</v>
      </c>
      <c r="Q5466" s="113"/>
      <c r="R5466" s="113"/>
      <c r="S5466" s="113"/>
      <c r="T5466" s="113"/>
    </row>
    <row r="5467" spans="1:20">
      <c r="A5467" t="str">
        <f>VLOOKUP(C5467,STYLES!$A$1:$R$2088,7,FALSE)</f>
        <v>Polos</v>
      </c>
      <c r="B5467" t="str">
        <f>VLOOKUP(C5467,STYLES!$1:$1048576,6,FALSE)</f>
        <v>UltraClub</v>
      </c>
      <c r="C5467" s="101" t="s">
        <v>2424</v>
      </c>
      <c r="E5467" t="str">
        <f>VLOOKUP(C5467,STYLES!$1:$1048576,12,FALSE)</f>
        <v>UltraClub® Ladies' Cool &amp; Dry Sport Performance Interlock Polo</v>
      </c>
      <c r="F5467" s="113" t="s">
        <v>2812</v>
      </c>
      <c r="G5467" s="113" t="s">
        <v>3509</v>
      </c>
      <c r="H5467" s="113" t="str">
        <f>VLOOKUP(C5467,STYLES!$1:$1048576,9,FALSE)</f>
        <v>Active</v>
      </c>
      <c r="I5467" s="113" t="str">
        <f>VLOOKUP(C5467,STYLES!$1:$1048576,10,FALSE)</f>
        <v>Not Available</v>
      </c>
      <c r="J5467" s="113" t="s">
        <v>2745</v>
      </c>
      <c r="K5467" s="139">
        <f>IFERROR(VLOOKUP(J5467,LISTS!G:H,2,FALSE),"0")</f>
        <v>7</v>
      </c>
      <c r="L5467" s="68">
        <f t="shared" si="268"/>
        <v>7</v>
      </c>
      <c r="M5467" s="134" t="s">
        <v>775</v>
      </c>
      <c r="N5467" s="140" t="str">
        <f>IFERROR(VLOOKUP(M5467,LISTS!G:H,2,FALSE),"0")</f>
        <v>0</v>
      </c>
      <c r="O5467" s="68" t="str">
        <f t="shared" si="267"/>
        <v/>
      </c>
      <c r="P5467" s="117" t="s">
        <v>2720</v>
      </c>
      <c r="Q5467" s="113" t="s">
        <v>3792</v>
      </c>
      <c r="R5467" s="113" t="s">
        <v>775</v>
      </c>
      <c r="S5467" s="113" t="s">
        <v>3530</v>
      </c>
      <c r="T5467" s="113" t="s">
        <v>775</v>
      </c>
    </row>
    <row r="5468" spans="1:20">
      <c r="A5468" t="str">
        <f>VLOOKUP(C5468,STYLES!$A$1:$R$2088,7,FALSE)</f>
        <v>Polos</v>
      </c>
      <c r="B5468" t="str">
        <f>VLOOKUP(C5468,STYLES!$1:$1048576,6,FALSE)</f>
        <v>UltraClub</v>
      </c>
      <c r="C5468" s="101" t="s">
        <v>2424</v>
      </c>
      <c r="E5468" t="str">
        <f>VLOOKUP(C5468,STYLES!$1:$1048576,12,FALSE)</f>
        <v>UltraClub® Ladies' Cool &amp; Dry Sport Performance Interlock Polo</v>
      </c>
      <c r="F5468" s="113" t="s">
        <v>2743</v>
      </c>
      <c r="G5468" s="113" t="s">
        <v>2743</v>
      </c>
      <c r="H5468" s="113" t="str">
        <f>VLOOKUP(C5468,STYLES!$1:$1048576,9,FALSE)</f>
        <v>Active</v>
      </c>
      <c r="I5468" s="113" t="str">
        <f>VLOOKUP(C5468,STYLES!$1:$1048576,10,FALSE)</f>
        <v>Not Available</v>
      </c>
      <c r="J5468" s="113" t="s">
        <v>2745</v>
      </c>
      <c r="K5468" s="139">
        <f>IFERROR(VLOOKUP(J5468,LISTS!G:H,2,FALSE),"0")</f>
        <v>7</v>
      </c>
      <c r="L5468" s="68">
        <f t="shared" si="268"/>
        <v>7</v>
      </c>
      <c r="M5468" s="134" t="s">
        <v>775</v>
      </c>
      <c r="N5468" s="140" t="str">
        <f>IFERROR(VLOOKUP(M5468,LISTS!G:H,2,FALSE),"0")</f>
        <v>0</v>
      </c>
      <c r="O5468" s="68" t="str">
        <f t="shared" si="267"/>
        <v/>
      </c>
      <c r="P5468" s="117" t="s">
        <v>2720</v>
      </c>
      <c r="Q5468" s="113"/>
      <c r="R5468" s="113"/>
      <c r="S5468" s="113"/>
      <c r="T5468" s="113"/>
    </row>
    <row r="5469" spans="1:20">
      <c r="C5469" s="101"/>
      <c r="F5469" s="113"/>
      <c r="G5469" s="113"/>
      <c r="H5469" s="113"/>
      <c r="I5469" s="113"/>
      <c r="J5469" s="113"/>
      <c r="K5469" s="139"/>
      <c r="L5469" s="81">
        <f>SUM(L5453:L5468)</f>
        <v>112</v>
      </c>
      <c r="M5469" s="134"/>
      <c r="N5469" s="140"/>
      <c r="O5469" s="81">
        <f>SUM(O5453:O5468)</f>
        <v>0</v>
      </c>
      <c r="Q5469" s="113"/>
      <c r="R5469" s="113"/>
      <c r="S5469" s="113"/>
      <c r="T5469" s="113"/>
    </row>
    <row r="5470" spans="1:20">
      <c r="A5470" t="str">
        <f>VLOOKUP(C5470,STYLES!$A$1:$R$2088,7,FALSE)</f>
        <v>Knits_Layering</v>
      </c>
      <c r="B5470" t="str">
        <f>VLOOKUP(C5470,STYLES!$1:$1048576,6,FALSE)</f>
        <v>UltraClub</v>
      </c>
      <c r="C5470" s="101">
        <v>8432</v>
      </c>
      <c r="E5470" t="str">
        <f>VLOOKUP(C5470,STYLES!$1:$1048576,12,FALSE)</f>
        <v>UltraClub® Adult Cool &amp; Dry Sport 1/4-Zip Pullover with Side Panels</v>
      </c>
      <c r="F5470" s="113" t="s">
        <v>3844</v>
      </c>
      <c r="G5470" s="113" t="s">
        <v>2718</v>
      </c>
      <c r="H5470" s="113" t="str">
        <f>VLOOKUP(C5470,STYLES!$1:$1048576,9,FALSE)</f>
        <v>DROP - Closeout</v>
      </c>
      <c r="I5470" s="113" t="str">
        <f>VLOOKUP(C5470,STYLES!$1:$1048576,10,FALSE)</f>
        <v>Not Available</v>
      </c>
      <c r="J5470" s="113" t="s">
        <v>2768</v>
      </c>
      <c r="K5470" s="139">
        <f>IFERROR(VLOOKUP(J5470,LISTS!G:H,2,FALSE),"0")</f>
        <v>6</v>
      </c>
      <c r="L5470" s="68" t="str">
        <f t="shared" si="268"/>
        <v/>
      </c>
      <c r="M5470" s="134" t="s">
        <v>775</v>
      </c>
      <c r="N5470" s="140" t="str">
        <f>IFERROR(VLOOKUP(M5470,LISTS!G:H,2,FALSE),"0")</f>
        <v>0</v>
      </c>
      <c r="O5470" s="68" t="str">
        <f t="shared" si="267"/>
        <v/>
      </c>
      <c r="P5470" s="117" t="s">
        <v>2720</v>
      </c>
      <c r="Q5470" s="113" t="s">
        <v>2850</v>
      </c>
      <c r="R5470" s="113"/>
      <c r="S5470" s="113" t="s">
        <v>2722</v>
      </c>
      <c r="T5470" s="113"/>
    </row>
    <row r="5471" spans="1:20">
      <c r="A5471" t="str">
        <f>VLOOKUP(C5471,STYLES!$A$1:$R$2088,7,FALSE)</f>
        <v>Knits_Layering</v>
      </c>
      <c r="B5471" t="str">
        <f>VLOOKUP(C5471,STYLES!$1:$1048576,6,FALSE)</f>
        <v>UltraClub</v>
      </c>
      <c r="C5471" s="101">
        <v>8432</v>
      </c>
      <c r="E5471" t="str">
        <f>VLOOKUP(C5471,STYLES!$1:$1048576,12,FALSE)</f>
        <v>UltraClub® Adult Cool &amp; Dry Sport 1/4-Zip Pullover with Side Panels</v>
      </c>
      <c r="F5471" s="113" t="s">
        <v>3845</v>
      </c>
      <c r="G5471" s="113" t="s">
        <v>2736</v>
      </c>
      <c r="H5471" s="113" t="str">
        <f>VLOOKUP(C5471,STYLES!$1:$1048576,9,FALSE)</f>
        <v>DROP - Closeout</v>
      </c>
      <c r="I5471" s="113" t="str">
        <f>VLOOKUP(C5471,STYLES!$1:$1048576,10,FALSE)</f>
        <v>Not Available</v>
      </c>
      <c r="J5471" s="113" t="s">
        <v>2768</v>
      </c>
      <c r="K5471" s="139">
        <f>IFERROR(VLOOKUP(J5471,LISTS!G:H,2,FALSE),"0")</f>
        <v>6</v>
      </c>
      <c r="L5471" s="68" t="str">
        <f t="shared" si="268"/>
        <v/>
      </c>
      <c r="M5471" s="134" t="s">
        <v>775</v>
      </c>
      <c r="N5471" s="140" t="str">
        <f>IFERROR(VLOOKUP(M5471,LISTS!G:H,2,FALSE),"0")</f>
        <v>0</v>
      </c>
      <c r="O5471" s="68" t="str">
        <f t="shared" si="267"/>
        <v/>
      </c>
      <c r="P5471" s="117" t="s">
        <v>2720</v>
      </c>
      <c r="Q5471" s="113" t="s">
        <v>3356</v>
      </c>
      <c r="R5471" s="113" t="s">
        <v>3748</v>
      </c>
      <c r="S5471" s="113"/>
      <c r="T5471" s="113" t="s">
        <v>3749</v>
      </c>
    </row>
    <row r="5472" spans="1:20">
      <c r="A5472" t="str">
        <f>VLOOKUP(C5472,STYLES!$A$1:$R$2088,7,FALSE)</f>
        <v>Knits_Layering</v>
      </c>
      <c r="B5472" t="str">
        <f>VLOOKUP(C5472,STYLES!$1:$1048576,6,FALSE)</f>
        <v>UltraClub</v>
      </c>
      <c r="C5472" s="101">
        <v>8432</v>
      </c>
      <c r="E5472" t="str">
        <f>VLOOKUP(C5472,STYLES!$1:$1048576,12,FALSE)</f>
        <v>UltraClub® Adult Cool &amp; Dry Sport 1/4-Zip Pullover with Side Panels</v>
      </c>
      <c r="F5472" s="113" t="s">
        <v>2827</v>
      </c>
      <c r="G5472" s="113" t="s">
        <v>2740</v>
      </c>
      <c r="H5472" s="113" t="str">
        <f>VLOOKUP(C5472,STYLES!$1:$1048576,9,FALSE)</f>
        <v>DROP - Closeout</v>
      </c>
      <c r="I5472" s="113" t="str">
        <f>VLOOKUP(C5472,STYLES!$1:$1048576,10,FALSE)</f>
        <v>Not Available</v>
      </c>
      <c r="J5472" s="113" t="s">
        <v>2768</v>
      </c>
      <c r="K5472" s="139">
        <f>IFERROR(VLOOKUP(J5472,LISTS!G:H,2,FALSE),"0")</f>
        <v>6</v>
      </c>
      <c r="L5472" s="68" t="str">
        <f t="shared" si="268"/>
        <v/>
      </c>
      <c r="M5472" s="134" t="s">
        <v>775</v>
      </c>
      <c r="N5472" s="140" t="str">
        <f>IFERROR(VLOOKUP(M5472,LISTS!G:H,2,FALSE),"0")</f>
        <v>0</v>
      </c>
      <c r="O5472" s="68" t="str">
        <f t="shared" si="267"/>
        <v/>
      </c>
      <c r="P5472" s="117" t="s">
        <v>2720</v>
      </c>
      <c r="Q5472" s="113" t="s">
        <v>2741</v>
      </c>
      <c r="R5472" s="113"/>
      <c r="S5472" s="113" t="s">
        <v>2742</v>
      </c>
      <c r="T5472" s="113"/>
    </row>
    <row r="5473" spans="1:21" s="12" customFormat="1">
      <c r="A5473" s="12" t="str">
        <f>VLOOKUP(C5473,STYLES!$A$1:$R$2088,7,FALSE)</f>
        <v>Knits_Layering</v>
      </c>
      <c r="B5473" s="12" t="str">
        <f>VLOOKUP(C5473,STYLES!$1:$1048576,6,FALSE)</f>
        <v>UltraClub</v>
      </c>
      <c r="C5473" s="136">
        <v>8432</v>
      </c>
      <c r="D5473" s="18"/>
      <c r="E5473" s="12" t="str">
        <f>VLOOKUP(C5473,STYLES!$1:$1048576,12,FALSE)</f>
        <v>UltraClub® Adult Cool &amp; Dry Sport 1/4-Zip Pullover with Side Panels</v>
      </c>
      <c r="F5473" s="116" t="s">
        <v>3846</v>
      </c>
      <c r="G5473" s="116" t="s">
        <v>2743</v>
      </c>
      <c r="H5473" s="116" t="s">
        <v>437</v>
      </c>
      <c r="I5473" s="116" t="s">
        <v>178</v>
      </c>
      <c r="J5473" s="116" t="s">
        <v>2768</v>
      </c>
      <c r="K5473" s="139">
        <f>IFERROR(VLOOKUP(J5473,LISTS!G:H,2,FALSE),"0")</f>
        <v>6</v>
      </c>
      <c r="L5473" s="68" t="str">
        <f t="shared" si="268"/>
        <v/>
      </c>
      <c r="M5473" s="134" t="s">
        <v>775</v>
      </c>
      <c r="N5473" s="140" t="str">
        <f>IFERROR(VLOOKUP(M5473,LISTS!G:H,2,FALSE),"0")</f>
        <v>0</v>
      </c>
      <c r="O5473" s="68" t="str">
        <f t="shared" si="267"/>
        <v/>
      </c>
      <c r="P5473" s="117" t="s">
        <v>2720</v>
      </c>
      <c r="Q5473" s="116"/>
      <c r="R5473" s="116"/>
      <c r="S5473" s="116"/>
      <c r="T5473" s="116"/>
      <c r="U5473" s="116" t="s">
        <v>3764</v>
      </c>
    </row>
    <row r="5474" spans="1:21">
      <c r="C5474" s="101"/>
      <c r="F5474" s="113"/>
      <c r="G5474" s="113"/>
      <c r="H5474" s="113"/>
      <c r="I5474" s="113"/>
      <c r="J5474" s="113"/>
      <c r="K5474" s="139"/>
      <c r="L5474" s="81">
        <f>SUM(L5470:L5473)</f>
        <v>0</v>
      </c>
      <c r="M5474" s="134"/>
      <c r="N5474" s="140"/>
      <c r="O5474" s="81">
        <f>SUM(O5470:O5473)</f>
        <v>0</v>
      </c>
      <c r="Q5474" s="113"/>
      <c r="R5474" s="113"/>
      <c r="S5474" s="113"/>
      <c r="T5474" s="113"/>
    </row>
    <row r="5475" spans="1:21">
      <c r="A5475" t="str">
        <f>VLOOKUP(C5475,STYLES!$A$1:$R$2088,7,FALSE)</f>
        <v>Knits_Layering</v>
      </c>
      <c r="B5475" t="str">
        <f>VLOOKUP(C5475,STYLES!$1:$1048576,6,FALSE)</f>
        <v>UltraClub</v>
      </c>
      <c r="C5475" s="101">
        <v>8434</v>
      </c>
      <c r="E5475" t="str">
        <f>VLOOKUP(C5475,STYLES!$1:$1048576,12,FALSE)</f>
        <v>UltraClub® Adult Cool &amp; Dry Color Block Dimple Mesh 1/4-Zip Pullover</v>
      </c>
      <c r="F5475" s="113" t="s">
        <v>3847</v>
      </c>
      <c r="G5475" s="113" t="s">
        <v>2718</v>
      </c>
      <c r="H5475" s="113" t="str">
        <f>VLOOKUP(C5475,STYLES!$1:$1048576,9,FALSE)</f>
        <v>DROP - Closeout</v>
      </c>
      <c r="I5475" s="113" t="str">
        <f>VLOOKUP(C5475,STYLES!$1:$1048576,10,FALSE)</f>
        <v>Not Available</v>
      </c>
      <c r="J5475" s="113" t="s">
        <v>2764</v>
      </c>
      <c r="K5475" s="139">
        <f>IFERROR(VLOOKUP(J5475,LISTS!G:H,2,FALSE),"0")</f>
        <v>7</v>
      </c>
      <c r="L5475" s="68" t="str">
        <f t="shared" si="268"/>
        <v/>
      </c>
      <c r="M5475" s="134" t="s">
        <v>775</v>
      </c>
      <c r="N5475" s="140" t="str">
        <f>IFERROR(VLOOKUP(M5475,LISTS!G:H,2,FALSE),"0")</f>
        <v>0</v>
      </c>
      <c r="O5475" s="68" t="str">
        <f t="shared" si="267"/>
        <v/>
      </c>
      <c r="P5475" s="117" t="s">
        <v>2720</v>
      </c>
      <c r="Q5475" s="113" t="s">
        <v>2850</v>
      </c>
      <c r="R5475" s="113"/>
      <c r="S5475" s="113" t="s">
        <v>2722</v>
      </c>
      <c r="T5475" s="113"/>
    </row>
    <row r="5476" spans="1:21" s="12" customFormat="1">
      <c r="A5476" s="12" t="str">
        <f>VLOOKUP(C5476,STYLES!$A$1:$R$2088,7,FALSE)</f>
        <v>Knits_Layering</v>
      </c>
      <c r="B5476" s="12" t="str">
        <f>VLOOKUP(C5476,STYLES!$1:$1048576,6,FALSE)</f>
        <v>UltraClub</v>
      </c>
      <c r="C5476" s="136">
        <v>8434</v>
      </c>
      <c r="D5476" s="18"/>
      <c r="E5476" s="12" t="str">
        <f>VLOOKUP(C5476,STYLES!$1:$1048576,12,FALSE)</f>
        <v>UltraClub® Adult Cool &amp; Dry Color Block Dimple Mesh 1/4-Zip Pullover</v>
      </c>
      <c r="F5476" s="116" t="s">
        <v>3848</v>
      </c>
      <c r="G5476" s="116" t="s">
        <v>2991</v>
      </c>
      <c r="H5476" s="116" t="s">
        <v>437</v>
      </c>
      <c r="I5476" s="116" t="str">
        <f>VLOOKUP(C5476,STYLES!$1:$1048576,8,FALSE)</f>
        <v>Performance</v>
      </c>
      <c r="J5476" s="116" t="s">
        <v>2764</v>
      </c>
      <c r="K5476" s="194">
        <f>IFERROR(VLOOKUP(J5476,LISTS!G:H,2,FALSE),"0")</f>
        <v>7</v>
      </c>
      <c r="L5476" s="12" t="str">
        <f t="shared" si="268"/>
        <v/>
      </c>
      <c r="M5476" s="231" t="s">
        <v>775</v>
      </c>
      <c r="N5476" s="195" t="str">
        <f>IFERROR(VLOOKUP(M5476,LISTS!G:H,2,FALSE),"0")</f>
        <v>0</v>
      </c>
      <c r="O5476" s="12" t="str">
        <f t="shared" si="267"/>
        <v/>
      </c>
      <c r="P5476" s="128" t="s">
        <v>2720</v>
      </c>
      <c r="Q5476" s="116"/>
      <c r="R5476" s="116"/>
      <c r="S5476" s="116"/>
      <c r="T5476" s="116"/>
      <c r="U5476" s="128"/>
    </row>
    <row r="5477" spans="1:21">
      <c r="A5477" t="str">
        <f>VLOOKUP(C5477,STYLES!$A$1:$R$2088,7,FALSE)</f>
        <v>Knits_Layering</v>
      </c>
      <c r="B5477" t="str">
        <f>VLOOKUP(C5477,STYLES!$1:$1048576,6,FALSE)</f>
        <v>UltraClub</v>
      </c>
      <c r="C5477" s="101">
        <v>8434</v>
      </c>
      <c r="E5477" t="str">
        <f>VLOOKUP(C5477,STYLES!$1:$1048576,12,FALSE)</f>
        <v>UltraClub® Adult Cool &amp; Dry Color Block Dimple Mesh 1/4-Zip Pullover</v>
      </c>
      <c r="F5477" s="113" t="s">
        <v>3835</v>
      </c>
      <c r="G5477" s="113" t="s">
        <v>2763</v>
      </c>
      <c r="H5477" s="113" t="str">
        <f>VLOOKUP(C5477,STYLES!$1:$1048576,9,FALSE)</f>
        <v>DROP - Closeout</v>
      </c>
      <c r="I5477" s="113" t="str">
        <f>VLOOKUP(C5477,STYLES!$1:$1048576,10,FALSE)</f>
        <v>Not Available</v>
      </c>
      <c r="J5477" s="113" t="s">
        <v>2764</v>
      </c>
      <c r="K5477" s="139">
        <f>IFERROR(VLOOKUP(J5477,LISTS!G:H,2,FALSE),"0")</f>
        <v>7</v>
      </c>
      <c r="L5477" s="68" t="str">
        <f t="shared" si="268"/>
        <v/>
      </c>
      <c r="M5477" s="134" t="s">
        <v>775</v>
      </c>
      <c r="N5477" s="140" t="str">
        <f>IFERROR(VLOOKUP(M5477,LISTS!G:H,2,FALSE),"0")</f>
        <v>0</v>
      </c>
      <c r="O5477" s="68" t="str">
        <f t="shared" si="267"/>
        <v/>
      </c>
      <c r="P5477" s="117" t="s">
        <v>2720</v>
      </c>
      <c r="Q5477" s="113"/>
      <c r="R5477" s="113" t="s">
        <v>2850</v>
      </c>
      <c r="S5477" s="113"/>
      <c r="T5477" s="113" t="s">
        <v>2722</v>
      </c>
    </row>
    <row r="5478" spans="1:21">
      <c r="A5478" t="str">
        <f>VLOOKUP(C5478,STYLES!$A$1:$R$2088,7,FALSE)</f>
        <v>Knits_Layering</v>
      </c>
      <c r="B5478" t="str">
        <f>VLOOKUP(C5478,STYLES!$1:$1048576,6,FALSE)</f>
        <v>UltraClub</v>
      </c>
      <c r="C5478" s="101">
        <v>8434</v>
      </c>
      <c r="E5478" t="str">
        <f>VLOOKUP(C5478,STYLES!$1:$1048576,12,FALSE)</f>
        <v>UltraClub® Adult Cool &amp; Dry Color Block Dimple Mesh 1/4-Zip Pullover</v>
      </c>
      <c r="F5478" s="113" t="s">
        <v>3849</v>
      </c>
      <c r="G5478" s="113" t="s">
        <v>2740</v>
      </c>
      <c r="H5478" s="113" t="str">
        <f>VLOOKUP(C5478,STYLES!$1:$1048576,9,FALSE)</f>
        <v>DROP - Closeout</v>
      </c>
      <c r="I5478" s="113" t="str">
        <f>VLOOKUP(C5478,STYLES!$1:$1048576,10,FALSE)</f>
        <v>Not Available</v>
      </c>
      <c r="J5478" s="113" t="s">
        <v>2764</v>
      </c>
      <c r="K5478" s="139">
        <f>IFERROR(VLOOKUP(J5478,LISTS!G:H,2,FALSE),"0")</f>
        <v>7</v>
      </c>
      <c r="L5478" s="68" t="str">
        <f t="shared" si="268"/>
        <v/>
      </c>
      <c r="M5478" s="134" t="s">
        <v>775</v>
      </c>
      <c r="N5478" s="140" t="str">
        <f>IFERROR(VLOOKUP(M5478,LISTS!G:H,2,FALSE),"0")</f>
        <v>0</v>
      </c>
      <c r="O5478" s="68" t="str">
        <f t="shared" si="267"/>
        <v/>
      </c>
      <c r="P5478" s="117" t="s">
        <v>2720</v>
      </c>
      <c r="Q5478" s="113" t="s">
        <v>2741</v>
      </c>
      <c r="R5478" s="113"/>
      <c r="S5478" s="113" t="s">
        <v>2742</v>
      </c>
      <c r="T5478" s="113"/>
    </row>
    <row r="5479" spans="1:21">
      <c r="A5479" t="str">
        <f>VLOOKUP(C5479,STYLES!$A$1:$R$2088,7,FALSE)</f>
        <v>Knits_Layering</v>
      </c>
      <c r="B5479" t="str">
        <f>VLOOKUP(C5479,STYLES!$1:$1048576,6,FALSE)</f>
        <v>UltraClub</v>
      </c>
      <c r="C5479" s="101">
        <v>8434</v>
      </c>
      <c r="E5479" t="str">
        <f>VLOOKUP(C5479,STYLES!$1:$1048576,12,FALSE)</f>
        <v>UltraClub® Adult Cool &amp; Dry Color Block Dimple Mesh 1/4-Zip Pullover</v>
      </c>
      <c r="F5479" s="113" t="s">
        <v>3850</v>
      </c>
      <c r="G5479" s="113" t="s">
        <v>2755</v>
      </c>
      <c r="H5479" s="113" t="str">
        <f>VLOOKUP(C5479,STYLES!$1:$1048576,9,FALSE)</f>
        <v>DROP - Closeout</v>
      </c>
      <c r="I5479" s="113" t="str">
        <f>VLOOKUP(C5479,STYLES!$1:$1048576,10,FALSE)</f>
        <v>Not Available</v>
      </c>
      <c r="J5479" s="113" t="s">
        <v>2764</v>
      </c>
      <c r="K5479" s="139">
        <f>IFERROR(VLOOKUP(J5479,LISTS!G:H,2,FALSE),"0")</f>
        <v>7</v>
      </c>
      <c r="L5479" s="68" t="str">
        <f t="shared" si="268"/>
        <v/>
      </c>
      <c r="M5479" s="134" t="s">
        <v>775</v>
      </c>
      <c r="N5479" s="140" t="str">
        <f>IFERROR(VLOOKUP(M5479,LISTS!G:H,2,FALSE),"0")</f>
        <v>0</v>
      </c>
      <c r="O5479" s="68" t="str">
        <f t="shared" si="267"/>
        <v/>
      </c>
      <c r="P5479" s="117" t="s">
        <v>2720</v>
      </c>
      <c r="Q5479" s="113" t="s">
        <v>3003</v>
      </c>
      <c r="R5479" s="113"/>
      <c r="S5479" s="113" t="s">
        <v>3004</v>
      </c>
      <c r="T5479" s="113"/>
    </row>
    <row r="5480" spans="1:21">
      <c r="A5480" t="str">
        <f>VLOOKUP(C5480,STYLES!$A$1:$R$2088,7,FALSE)</f>
        <v>Knits_Layering</v>
      </c>
      <c r="B5480" t="str">
        <f>VLOOKUP(C5480,STYLES!$1:$1048576,6,FALSE)</f>
        <v>UltraClub</v>
      </c>
      <c r="C5480" s="101">
        <v>8434</v>
      </c>
      <c r="E5480" t="str">
        <f>VLOOKUP(C5480,STYLES!$1:$1048576,12,FALSE)</f>
        <v>UltraClub® Adult Cool &amp; Dry Color Block Dimple Mesh 1/4-Zip Pullover</v>
      </c>
      <c r="F5480" s="113" t="s">
        <v>3851</v>
      </c>
      <c r="G5480" s="113" t="s">
        <v>2740</v>
      </c>
      <c r="H5480" s="113" t="str">
        <f>VLOOKUP(C5480,STYLES!$1:$1048576,9,FALSE)</f>
        <v>DROP - Closeout</v>
      </c>
      <c r="I5480" s="113" t="str">
        <f>VLOOKUP(C5480,STYLES!$1:$1048576,10,FALSE)</f>
        <v>Not Available</v>
      </c>
      <c r="J5480" s="113" t="s">
        <v>2764</v>
      </c>
      <c r="K5480" s="139">
        <f>IFERROR(VLOOKUP(J5480,LISTS!G:H,2,FALSE),"0")</f>
        <v>7</v>
      </c>
      <c r="L5480" s="68" t="str">
        <f t="shared" si="268"/>
        <v/>
      </c>
      <c r="M5480" s="134" t="s">
        <v>775</v>
      </c>
      <c r="N5480" s="140" t="str">
        <f>IFERROR(VLOOKUP(M5480,LISTS!G:H,2,FALSE),"0")</f>
        <v>0</v>
      </c>
      <c r="O5480" s="68" t="str">
        <f t="shared" si="267"/>
        <v/>
      </c>
      <c r="P5480" s="117" t="s">
        <v>2720</v>
      </c>
      <c r="Q5480" s="113"/>
      <c r="R5480" s="113"/>
      <c r="S5480" s="113"/>
      <c r="T5480" s="113"/>
    </row>
    <row r="5481" spans="1:21">
      <c r="C5481" s="101"/>
      <c r="F5481" s="113"/>
      <c r="G5481" s="113"/>
      <c r="H5481" s="113"/>
      <c r="I5481" s="113"/>
      <c r="J5481" s="113"/>
      <c r="K5481" s="139"/>
      <c r="L5481" s="81">
        <f>SUM(L5475:L5480)</f>
        <v>0</v>
      </c>
      <c r="M5481" s="134"/>
      <c r="N5481" s="140"/>
      <c r="O5481" s="81">
        <f>SUM(O5475:O5480)</f>
        <v>0</v>
      </c>
      <c r="Q5481" s="113"/>
      <c r="R5481" s="113"/>
      <c r="S5481" s="113"/>
      <c r="T5481" s="113"/>
    </row>
    <row r="5482" spans="1:21">
      <c r="A5482" t="str">
        <f>VLOOKUP(C5482,STYLES!$A$1:$R$2088,7,FALSE)</f>
        <v>Knits_Layering</v>
      </c>
      <c r="B5482" t="str">
        <f>VLOOKUP(C5482,STYLES!$1:$1048576,6,FALSE)</f>
        <v>UltraClub</v>
      </c>
      <c r="C5482" s="101">
        <v>8455</v>
      </c>
      <c r="E5482" t="str">
        <f>VLOOKUP(C5482,STYLES!$1:$1048576,12,FALSE)</f>
        <v>Adult Mini Thermal Crew Neck</v>
      </c>
      <c r="F5482" s="113" t="s">
        <v>2718</v>
      </c>
      <c r="G5482" s="113" t="s">
        <v>2718</v>
      </c>
      <c r="H5482" s="113" t="str">
        <f>VLOOKUP(C5482,STYLES!$1:$1048576,9,FALSE)</f>
        <v>DROP - Closeout</v>
      </c>
      <c r="I5482" s="113" t="str">
        <f>VLOOKUP(C5482,STYLES!$1:$1048576,10,FALSE)</f>
        <v>Not Available</v>
      </c>
      <c r="J5482" s="113" t="s">
        <v>2768</v>
      </c>
      <c r="K5482" s="139">
        <f>IFERROR(VLOOKUP(J5482,LISTS!G:H,2,FALSE),"0")</f>
        <v>6</v>
      </c>
      <c r="L5482" s="68" t="str">
        <f t="shared" si="268"/>
        <v/>
      </c>
      <c r="M5482" s="134" t="s">
        <v>775</v>
      </c>
      <c r="N5482" s="140" t="str">
        <f>IFERROR(VLOOKUP(M5482,LISTS!G:H,2,FALSE),"0")</f>
        <v>0</v>
      </c>
      <c r="O5482" s="68" t="str">
        <f t="shared" si="267"/>
        <v/>
      </c>
      <c r="P5482" s="117" t="s">
        <v>2720</v>
      </c>
      <c r="Q5482" s="113" t="s">
        <v>2850</v>
      </c>
      <c r="R5482" s="113" t="s">
        <v>775</v>
      </c>
      <c r="S5482" s="113" t="s">
        <v>2722</v>
      </c>
      <c r="T5482" s="113" t="s">
        <v>775</v>
      </c>
    </row>
    <row r="5483" spans="1:21">
      <c r="A5483" t="str">
        <f>VLOOKUP(C5483,STYLES!$A$1:$R$2088,7,FALSE)</f>
        <v>Knits_Layering</v>
      </c>
      <c r="B5483" t="str">
        <f>VLOOKUP(C5483,STYLES!$1:$1048576,6,FALSE)</f>
        <v>UltraClub</v>
      </c>
      <c r="C5483" s="101">
        <v>8455</v>
      </c>
      <c r="E5483" t="str">
        <f>VLOOKUP(C5483,STYLES!$1:$1048576,12,FALSE)</f>
        <v>Adult Mini Thermal Crew Neck</v>
      </c>
      <c r="F5483" s="113" t="s">
        <v>2978</v>
      </c>
      <c r="G5483" s="113" t="s">
        <v>2763</v>
      </c>
      <c r="H5483" s="113" t="str">
        <f>VLOOKUP(C5483,STYLES!$1:$1048576,9,FALSE)</f>
        <v>DROP - Closeout</v>
      </c>
      <c r="I5483" s="113" t="str">
        <f>VLOOKUP(C5483,STYLES!$1:$1048576,10,FALSE)</f>
        <v>Not Available</v>
      </c>
      <c r="J5483" s="113" t="s">
        <v>2768</v>
      </c>
      <c r="K5483" s="139">
        <f>IFERROR(VLOOKUP(J5483,LISTS!G:H,2,FALSE),"0")</f>
        <v>6</v>
      </c>
      <c r="L5483" s="68" t="str">
        <f t="shared" si="268"/>
        <v/>
      </c>
      <c r="M5483" s="134" t="s">
        <v>775</v>
      </c>
      <c r="N5483" s="140" t="str">
        <f>IFERROR(VLOOKUP(M5483,LISTS!G:H,2,FALSE),"0")</f>
        <v>0</v>
      </c>
      <c r="O5483" s="68" t="str">
        <f t="shared" si="267"/>
        <v/>
      </c>
      <c r="P5483" s="117" t="s">
        <v>2720</v>
      </c>
      <c r="Q5483" s="113" t="s">
        <v>3748</v>
      </c>
      <c r="R5483" s="113" t="s">
        <v>775</v>
      </c>
      <c r="S5483" s="113" t="s">
        <v>3749</v>
      </c>
      <c r="T5483" s="113" t="s">
        <v>775</v>
      </c>
    </row>
    <row r="5484" spans="1:21">
      <c r="A5484" t="str">
        <f>VLOOKUP(C5484,STYLES!$A$1:$R$2088,7,FALSE)</f>
        <v>Knits_Layering</v>
      </c>
      <c r="B5484" t="str">
        <f>VLOOKUP(C5484,STYLES!$1:$1048576,6,FALSE)</f>
        <v>UltraClub</v>
      </c>
      <c r="C5484" s="101">
        <v>8455</v>
      </c>
      <c r="E5484" t="str">
        <f>VLOOKUP(C5484,STYLES!$1:$1048576,12,FALSE)</f>
        <v>Adult Mini Thermal Crew Neck</v>
      </c>
      <c r="F5484" s="113" t="s">
        <v>2739</v>
      </c>
      <c r="G5484" s="113" t="s">
        <v>2740</v>
      </c>
      <c r="H5484" s="113" t="str">
        <f>VLOOKUP(C5484,STYLES!$1:$1048576,9,FALSE)</f>
        <v>DROP - Closeout</v>
      </c>
      <c r="I5484" s="113" t="str">
        <f>VLOOKUP(C5484,STYLES!$1:$1048576,10,FALSE)</f>
        <v>Not Available</v>
      </c>
      <c r="J5484" s="113" t="s">
        <v>2768</v>
      </c>
      <c r="K5484" s="139">
        <f>IFERROR(VLOOKUP(J5484,LISTS!G:H,2,FALSE),"0")</f>
        <v>6</v>
      </c>
      <c r="L5484" s="68" t="str">
        <f t="shared" si="268"/>
        <v/>
      </c>
      <c r="M5484" s="134" t="s">
        <v>775</v>
      </c>
      <c r="N5484" s="140" t="str">
        <f>IFERROR(VLOOKUP(M5484,LISTS!G:H,2,FALSE),"0")</f>
        <v>0</v>
      </c>
      <c r="O5484" s="68" t="str">
        <f t="shared" si="267"/>
        <v/>
      </c>
      <c r="P5484" s="117" t="s">
        <v>2720</v>
      </c>
      <c r="Q5484" s="113" t="s">
        <v>2741</v>
      </c>
      <c r="R5484" s="113" t="s">
        <v>775</v>
      </c>
      <c r="S5484" s="113" t="s">
        <v>2742</v>
      </c>
      <c r="T5484" s="113" t="s">
        <v>775</v>
      </c>
    </row>
    <row r="5485" spans="1:21" s="12" customFormat="1">
      <c r="A5485" s="12" t="str">
        <f>VLOOKUP(C5485,STYLES!$A$1:$R$2088,7,FALSE)</f>
        <v>Knits_Layering</v>
      </c>
      <c r="B5485" s="12" t="str">
        <f>VLOOKUP(C5485,STYLES!$1:$1048576,6,FALSE)</f>
        <v>UltraClub</v>
      </c>
      <c r="C5485" s="136">
        <v>8455</v>
      </c>
      <c r="D5485" s="18"/>
      <c r="E5485" s="12" t="str">
        <f>VLOOKUP(C5485,STYLES!$1:$1048576,12,FALSE)</f>
        <v>Adult Mini Thermal Crew Neck</v>
      </c>
      <c r="F5485" s="116" t="s">
        <v>3852</v>
      </c>
      <c r="G5485" s="116" t="s">
        <v>2743</v>
      </c>
      <c r="H5485" s="116" t="s">
        <v>437</v>
      </c>
      <c r="I5485" s="116" t="s">
        <v>178</v>
      </c>
      <c r="J5485" s="116" t="s">
        <v>2768</v>
      </c>
      <c r="K5485" s="139">
        <f>IFERROR(VLOOKUP(J5485,LISTS!G:H,2,FALSE),"0")</f>
        <v>6</v>
      </c>
      <c r="L5485" s="68" t="str">
        <f t="shared" si="268"/>
        <v/>
      </c>
      <c r="M5485" s="134" t="s">
        <v>775</v>
      </c>
      <c r="N5485" s="140" t="str">
        <f>IFERROR(VLOOKUP(M5485,LISTS!G:H,2,FALSE),"0")</f>
        <v>0</v>
      </c>
      <c r="O5485" s="68" t="str">
        <f t="shared" si="267"/>
        <v/>
      </c>
      <c r="P5485" s="117" t="s">
        <v>2720</v>
      </c>
      <c r="Q5485" s="116"/>
      <c r="R5485" s="116"/>
      <c r="S5485" s="116"/>
      <c r="T5485" s="116"/>
      <c r="U5485" s="116" t="s">
        <v>3764</v>
      </c>
    </row>
    <row r="5486" spans="1:21">
      <c r="C5486" s="101"/>
      <c r="F5486" s="113"/>
      <c r="G5486" s="113"/>
      <c r="H5486" s="113"/>
      <c r="I5486" s="113"/>
      <c r="J5486" s="113"/>
      <c r="K5486" s="139"/>
      <c r="L5486" s="81">
        <f>SUM(L5482:L5485)</f>
        <v>0</v>
      </c>
      <c r="M5486" s="134"/>
      <c r="N5486" s="140"/>
      <c r="O5486" s="81">
        <f>SUM(O5482:O5485)</f>
        <v>0</v>
      </c>
      <c r="Q5486" s="113"/>
      <c r="R5486" s="113"/>
      <c r="S5486" s="113"/>
      <c r="T5486" s="113"/>
    </row>
    <row r="5487" spans="1:21">
      <c r="A5487" t="str">
        <f>VLOOKUP(C5487,STYLES!$A$1:$R$2088,7,FALSE)</f>
        <v>Knits_Layering</v>
      </c>
      <c r="B5487" t="str">
        <f>VLOOKUP(C5487,STYLES!$1:$1048576,6,FALSE)</f>
        <v>UltraClub</v>
      </c>
      <c r="C5487" s="101">
        <v>8456</v>
      </c>
      <c r="E5487" t="str">
        <f>VLOOKUP(C5487,STYLES!$1:$1048576,12,FALSE)</f>
        <v>Adult Mini Thermal Henley</v>
      </c>
      <c r="F5487" s="113" t="s">
        <v>2718</v>
      </c>
      <c r="G5487" s="113" t="s">
        <v>2718</v>
      </c>
      <c r="H5487" s="113" t="str">
        <f>VLOOKUP(C5487,STYLES!$1:$1048576,9,FALSE)</f>
        <v>Active</v>
      </c>
      <c r="I5487" s="113" t="str">
        <f>VLOOKUP(C5487,STYLES!$1:$1048576,10,FALSE)</f>
        <v>Not Available</v>
      </c>
      <c r="J5487" s="113" t="s">
        <v>2768</v>
      </c>
      <c r="K5487" s="139">
        <f>IFERROR(VLOOKUP(J5487,LISTS!G:H,2,FALSE),"0")</f>
        <v>6</v>
      </c>
      <c r="L5487" s="68">
        <f t="shared" si="268"/>
        <v>6</v>
      </c>
      <c r="M5487" s="134" t="s">
        <v>775</v>
      </c>
      <c r="N5487" s="140" t="str">
        <f>IFERROR(VLOOKUP(M5487,LISTS!G:H,2,FALSE),"0")</f>
        <v>0</v>
      </c>
      <c r="O5487" s="68" t="str">
        <f t="shared" si="267"/>
        <v/>
      </c>
      <c r="P5487" s="117" t="s">
        <v>2720</v>
      </c>
      <c r="Q5487" s="113" t="s">
        <v>2850</v>
      </c>
      <c r="R5487" s="113" t="s">
        <v>775</v>
      </c>
      <c r="S5487" s="113" t="s">
        <v>2722</v>
      </c>
      <c r="T5487" s="113" t="s">
        <v>775</v>
      </c>
    </row>
    <row r="5488" spans="1:21">
      <c r="A5488" t="str">
        <f>VLOOKUP(C5488,STYLES!$A$1:$R$2088,7,FALSE)</f>
        <v>Knits_Layering</v>
      </c>
      <c r="B5488" t="str">
        <f>VLOOKUP(C5488,STYLES!$1:$1048576,6,FALSE)</f>
        <v>UltraClub</v>
      </c>
      <c r="C5488" s="101">
        <v>8456</v>
      </c>
      <c r="E5488" t="str">
        <f>VLOOKUP(C5488,STYLES!$1:$1048576,12,FALSE)</f>
        <v>Adult Mini Thermal Henley</v>
      </c>
      <c r="F5488" s="113" t="s">
        <v>3853</v>
      </c>
      <c r="G5488" s="113" t="s">
        <v>2820</v>
      </c>
      <c r="H5488" s="113" t="str">
        <f>VLOOKUP(C5488,STYLES!$1:$1048576,9,FALSE)</f>
        <v>Active</v>
      </c>
      <c r="I5488" s="113" t="str">
        <f>VLOOKUP(C5488,STYLES!$1:$1048576,10,FALSE)</f>
        <v>Not Available</v>
      </c>
      <c r="J5488" s="113" t="s">
        <v>2768</v>
      </c>
      <c r="K5488" s="139">
        <f>IFERROR(VLOOKUP(J5488,LISTS!G:H,2,FALSE),"0")</f>
        <v>6</v>
      </c>
      <c r="L5488" s="68">
        <f t="shared" si="268"/>
        <v>6</v>
      </c>
      <c r="M5488" s="134" t="s">
        <v>775</v>
      </c>
      <c r="N5488" s="140" t="str">
        <f>IFERROR(VLOOKUP(M5488,LISTS!G:H,2,FALSE),"0")</f>
        <v>0</v>
      </c>
      <c r="O5488" s="68" t="str">
        <f t="shared" si="267"/>
        <v/>
      </c>
      <c r="P5488" s="117" t="s">
        <v>2720</v>
      </c>
      <c r="Q5488" s="113"/>
      <c r="R5488" s="113"/>
      <c r="S5488" s="113"/>
      <c r="T5488" s="113"/>
    </row>
    <row r="5489" spans="1:20">
      <c r="A5489" t="str">
        <f>VLOOKUP(C5489,STYLES!$A$1:$R$2088,7,FALSE)</f>
        <v>Knits_Layering</v>
      </c>
      <c r="B5489" t="str">
        <f>VLOOKUP(C5489,STYLES!$1:$1048576,6,FALSE)</f>
        <v>UltraClub</v>
      </c>
      <c r="C5489" s="101">
        <v>8456</v>
      </c>
      <c r="E5489" t="str">
        <f>VLOOKUP(C5489,STYLES!$1:$1048576,12,FALSE)</f>
        <v>Adult Mini Thermal Henley</v>
      </c>
      <c r="F5489" s="113" t="s">
        <v>3738</v>
      </c>
      <c r="G5489" s="113" t="s">
        <v>2736</v>
      </c>
      <c r="H5489" s="113" t="str">
        <f>VLOOKUP(C5489,STYLES!$1:$1048576,9,FALSE)</f>
        <v>Active</v>
      </c>
      <c r="I5489" s="113" t="str">
        <f>VLOOKUP(C5489,STYLES!$1:$1048576,10,FALSE)</f>
        <v>Not Available</v>
      </c>
      <c r="J5489" s="113" t="s">
        <v>2768</v>
      </c>
      <c r="K5489" s="139">
        <f>IFERROR(VLOOKUP(J5489,LISTS!G:H,2,FALSE),"0")</f>
        <v>6</v>
      </c>
      <c r="L5489" s="68">
        <f t="shared" si="268"/>
        <v>6</v>
      </c>
      <c r="M5489" s="134" t="s">
        <v>775</v>
      </c>
      <c r="N5489" s="140" t="str">
        <f>IFERROR(VLOOKUP(M5489,LISTS!G:H,2,FALSE),"0")</f>
        <v>0</v>
      </c>
      <c r="O5489" s="68" t="str">
        <f t="shared" si="267"/>
        <v/>
      </c>
      <c r="P5489" s="117" t="s">
        <v>2720</v>
      </c>
      <c r="Q5489" s="113"/>
      <c r="R5489" s="113"/>
      <c r="S5489" s="113"/>
      <c r="T5489" s="113"/>
    </row>
    <row r="5490" spans="1:20">
      <c r="A5490" t="str">
        <f>VLOOKUP(C5490,STYLES!$A$1:$R$2088,7,FALSE)</f>
        <v>Knits_Layering</v>
      </c>
      <c r="B5490" t="str">
        <f>VLOOKUP(C5490,STYLES!$1:$1048576,6,FALSE)</f>
        <v>UltraClub</v>
      </c>
      <c r="C5490" s="101">
        <v>8456</v>
      </c>
      <c r="E5490" t="str">
        <f>VLOOKUP(C5490,STYLES!$1:$1048576,12,FALSE)</f>
        <v>Adult Mini Thermal Henley</v>
      </c>
      <c r="F5490" s="113" t="s">
        <v>2739</v>
      </c>
      <c r="G5490" s="113" t="s">
        <v>2740</v>
      </c>
      <c r="H5490" s="113" t="str">
        <f>VLOOKUP(C5490,STYLES!$1:$1048576,9,FALSE)</f>
        <v>Active</v>
      </c>
      <c r="I5490" s="113" t="str">
        <f>VLOOKUP(C5490,STYLES!$1:$1048576,10,FALSE)</f>
        <v>Not Available</v>
      </c>
      <c r="J5490" s="113" t="s">
        <v>2768</v>
      </c>
      <c r="K5490" s="139">
        <f>IFERROR(VLOOKUP(J5490,LISTS!G:H,2,FALSE),"0")</f>
        <v>6</v>
      </c>
      <c r="L5490" s="68">
        <f t="shared" si="268"/>
        <v>6</v>
      </c>
      <c r="M5490" s="134" t="s">
        <v>775</v>
      </c>
      <c r="N5490" s="140" t="str">
        <f>IFERROR(VLOOKUP(M5490,LISTS!G:H,2,FALSE),"0")</f>
        <v>0</v>
      </c>
      <c r="O5490" s="68" t="str">
        <f t="shared" si="267"/>
        <v/>
      </c>
      <c r="P5490" s="117" t="s">
        <v>2720</v>
      </c>
      <c r="Q5490" s="113" t="s">
        <v>2741</v>
      </c>
      <c r="R5490" s="113" t="s">
        <v>775</v>
      </c>
      <c r="S5490" s="113" t="s">
        <v>2742</v>
      </c>
      <c r="T5490" s="113" t="s">
        <v>775</v>
      </c>
    </row>
    <row r="5491" spans="1:20">
      <c r="C5491" s="101"/>
      <c r="F5491" s="113"/>
      <c r="G5491" s="113"/>
      <c r="H5491" s="113"/>
      <c r="I5491" s="113"/>
      <c r="J5491" s="113"/>
      <c r="K5491" s="139"/>
      <c r="L5491" s="81">
        <f>SUM(L5487:L5490)</f>
        <v>24</v>
      </c>
      <c r="M5491" s="134"/>
      <c r="N5491" s="140"/>
      <c r="O5491" s="81">
        <f>SUM(O5487:O5490)</f>
        <v>0</v>
      </c>
      <c r="Q5491" s="113"/>
      <c r="R5491" s="113"/>
      <c r="S5491" s="113"/>
      <c r="T5491" s="113"/>
    </row>
    <row r="5492" spans="1:20">
      <c r="A5492" t="str">
        <f>VLOOKUP(C5492,STYLES!$A$1:$R$2088,7,FALSE)</f>
        <v>Knits_Layering</v>
      </c>
      <c r="B5492" t="str">
        <f>VLOOKUP(C5492,STYLES!$1:$1048576,6,FALSE)</f>
        <v>UltraClub</v>
      </c>
      <c r="C5492" s="101">
        <v>8510</v>
      </c>
      <c r="E5492" t="str">
        <f>VLOOKUP(C5492,STYLES!$1:$1048576,12,FALSE)</f>
        <v>Adult Egyptian Interlock Long-Sleeve Mock Turtleneck</v>
      </c>
      <c r="F5492" s="113" t="s">
        <v>2718</v>
      </c>
      <c r="G5492" s="113" t="s">
        <v>2718</v>
      </c>
      <c r="H5492" s="113" t="str">
        <f>VLOOKUP(C5492,STYLES!$1:$1048576,9,FALSE)</f>
        <v>Active</v>
      </c>
      <c r="I5492" s="113" t="str">
        <f>VLOOKUP(C5492,STYLES!$1:$1048576,10,FALSE)</f>
        <v>Not Available</v>
      </c>
      <c r="J5492" s="113" t="s">
        <v>2768</v>
      </c>
      <c r="K5492" s="139">
        <f>IFERROR(VLOOKUP(J5492,LISTS!G:H,2,FALSE),"0")</f>
        <v>6</v>
      </c>
      <c r="L5492" s="68">
        <f t="shared" si="268"/>
        <v>6</v>
      </c>
      <c r="M5492" s="134" t="s">
        <v>775</v>
      </c>
      <c r="N5492" s="140" t="str">
        <f>IFERROR(VLOOKUP(M5492,LISTS!G:H,2,FALSE),"0")</f>
        <v>0</v>
      </c>
      <c r="O5492" s="68" t="str">
        <f t="shared" si="267"/>
        <v/>
      </c>
      <c r="P5492" s="117" t="s">
        <v>2720</v>
      </c>
      <c r="Q5492" s="113" t="s">
        <v>2850</v>
      </c>
      <c r="R5492" s="113" t="s">
        <v>775</v>
      </c>
      <c r="S5492" s="113" t="s">
        <v>2722</v>
      </c>
      <c r="T5492" s="113" t="s">
        <v>775</v>
      </c>
    </row>
    <row r="5493" spans="1:20">
      <c r="A5493" t="str">
        <f>VLOOKUP(C5493,STYLES!$A$1:$R$2088,7,FALSE)</f>
        <v>Knits_Layering</v>
      </c>
      <c r="B5493" t="str">
        <f>VLOOKUP(C5493,STYLES!$1:$1048576,6,FALSE)</f>
        <v>UltraClub</v>
      </c>
      <c r="C5493" s="101">
        <v>8510</v>
      </c>
      <c r="E5493" t="str">
        <f>VLOOKUP(C5493,STYLES!$1:$1048576,12,FALSE)</f>
        <v>Adult Egyptian Interlock Long-Sleeve Mock Turtleneck</v>
      </c>
      <c r="F5493" s="113" t="s">
        <v>3738</v>
      </c>
      <c r="G5493" s="113" t="s">
        <v>2736</v>
      </c>
      <c r="H5493" s="113" t="str">
        <f>VLOOKUP(C5493,STYLES!$1:$1048576,9,FALSE)</f>
        <v>Active</v>
      </c>
      <c r="I5493" s="113" t="str">
        <f>VLOOKUP(C5493,STYLES!$1:$1048576,10,FALSE)</f>
        <v>Not Available</v>
      </c>
      <c r="J5493" s="113" t="s">
        <v>2768</v>
      </c>
      <c r="K5493" s="139">
        <f>IFERROR(VLOOKUP(J5493,LISTS!G:H,2,FALSE),"0")</f>
        <v>6</v>
      </c>
      <c r="L5493" s="68">
        <f t="shared" si="268"/>
        <v>6</v>
      </c>
      <c r="M5493" s="134" t="s">
        <v>775</v>
      </c>
      <c r="N5493" s="140" t="str">
        <f>IFERROR(VLOOKUP(M5493,LISTS!G:H,2,FALSE),"0")</f>
        <v>0</v>
      </c>
      <c r="O5493" s="68" t="str">
        <f t="shared" si="267"/>
        <v/>
      </c>
      <c r="P5493" s="117" t="s">
        <v>2720</v>
      </c>
      <c r="Q5493" s="113"/>
      <c r="R5493" s="113"/>
      <c r="S5493" s="113"/>
      <c r="T5493" s="113"/>
    </row>
    <row r="5494" spans="1:20">
      <c r="A5494" t="str">
        <f>VLOOKUP(C5494,STYLES!$A$1:$R$2088,7,FALSE)</f>
        <v>Knits_Layering</v>
      </c>
      <c r="B5494" t="str">
        <f>VLOOKUP(C5494,STYLES!$1:$1048576,6,FALSE)</f>
        <v>UltraClub</v>
      </c>
      <c r="C5494" s="101">
        <v>8510</v>
      </c>
      <c r="E5494" t="str">
        <f>VLOOKUP(C5494,STYLES!$1:$1048576,12,FALSE)</f>
        <v>Adult Egyptian Interlock Long-Sleeve Mock Turtleneck</v>
      </c>
      <c r="F5494" s="113" t="s">
        <v>2739</v>
      </c>
      <c r="G5494" s="113" t="s">
        <v>2740</v>
      </c>
      <c r="H5494" s="113" t="str">
        <f>VLOOKUP(C5494,STYLES!$1:$1048576,9,FALSE)</f>
        <v>Active</v>
      </c>
      <c r="I5494" s="113" t="str">
        <f>VLOOKUP(C5494,STYLES!$1:$1048576,10,FALSE)</f>
        <v>Not Available</v>
      </c>
      <c r="J5494" s="113" t="s">
        <v>2768</v>
      </c>
      <c r="K5494" s="139">
        <f>IFERROR(VLOOKUP(J5494,LISTS!G:H,2,FALSE),"0")</f>
        <v>6</v>
      </c>
      <c r="L5494" s="68">
        <f t="shared" si="268"/>
        <v>6</v>
      </c>
      <c r="M5494" s="134" t="s">
        <v>775</v>
      </c>
      <c r="N5494" s="140" t="str">
        <f>IFERROR(VLOOKUP(M5494,LISTS!G:H,2,FALSE),"0")</f>
        <v>0</v>
      </c>
      <c r="O5494" s="68" t="str">
        <f t="shared" ref="O5494:O5559" si="269">IF(OR(I5494="ACTIVE",I5494="NEW",I5494="DNR",I5494="Pre-Closeout"),N5494,"")</f>
        <v/>
      </c>
      <c r="P5494" s="117" t="s">
        <v>2720</v>
      </c>
      <c r="Q5494" s="113" t="s">
        <v>2741</v>
      </c>
      <c r="R5494" s="113" t="s">
        <v>775</v>
      </c>
      <c r="S5494" s="113" t="s">
        <v>2742</v>
      </c>
      <c r="T5494" s="113" t="s">
        <v>775</v>
      </c>
    </row>
    <row r="5495" spans="1:20">
      <c r="A5495" t="str">
        <f>VLOOKUP(C5495,STYLES!$A$1:$R$2088,7,FALSE)</f>
        <v>Knits_Layering</v>
      </c>
      <c r="B5495" t="str">
        <f>VLOOKUP(C5495,STYLES!$1:$1048576,6,FALSE)</f>
        <v>UltraClub</v>
      </c>
      <c r="C5495" s="101">
        <v>8510</v>
      </c>
      <c r="E5495" t="str">
        <f>VLOOKUP(C5495,STYLES!$1:$1048576,12,FALSE)</f>
        <v>Adult Egyptian Interlock Long-Sleeve Mock Turtleneck</v>
      </c>
      <c r="F5495" s="113" t="s">
        <v>2812</v>
      </c>
      <c r="G5495" s="113" t="s">
        <v>3509</v>
      </c>
      <c r="H5495" s="113" t="str">
        <f>VLOOKUP(C5495,STYLES!$1:$1048576,9,FALSE)</f>
        <v>Active</v>
      </c>
      <c r="I5495" s="113" t="str">
        <f>VLOOKUP(C5495,STYLES!$1:$1048576,10,FALSE)</f>
        <v>Not Available</v>
      </c>
      <c r="J5495" s="113" t="s">
        <v>2768</v>
      </c>
      <c r="K5495" s="139">
        <f>IFERROR(VLOOKUP(J5495,LISTS!G:H,2,FALSE),"0")</f>
        <v>6</v>
      </c>
      <c r="L5495" s="68">
        <f t="shared" si="268"/>
        <v>6</v>
      </c>
      <c r="M5495" s="134" t="s">
        <v>775</v>
      </c>
      <c r="N5495" s="140" t="str">
        <f>IFERROR(VLOOKUP(M5495,LISTS!G:H,2,FALSE),"0")</f>
        <v>0</v>
      </c>
      <c r="O5495" s="68" t="str">
        <f t="shared" si="269"/>
        <v/>
      </c>
      <c r="P5495" s="117" t="s">
        <v>2720</v>
      </c>
      <c r="Q5495" s="113" t="s">
        <v>3792</v>
      </c>
      <c r="R5495" s="113" t="s">
        <v>775</v>
      </c>
      <c r="S5495" s="113" t="s">
        <v>3530</v>
      </c>
      <c r="T5495" s="113" t="s">
        <v>775</v>
      </c>
    </row>
    <row r="5496" spans="1:20">
      <c r="A5496" t="str">
        <f>VLOOKUP(C5496,STYLES!$A$1:$R$2088,7,FALSE)</f>
        <v>Knits_Layering</v>
      </c>
      <c r="B5496" t="str">
        <f>VLOOKUP(C5496,STYLES!$1:$1048576,6,FALSE)</f>
        <v>UltraClub</v>
      </c>
      <c r="C5496" s="101">
        <v>8510</v>
      </c>
      <c r="E5496" t="str">
        <f>VLOOKUP(C5496,STYLES!$1:$1048576,12,FALSE)</f>
        <v>Adult Egyptian Interlock Long-Sleeve Mock Turtleneck</v>
      </c>
      <c r="F5496" s="113" t="s">
        <v>2743</v>
      </c>
      <c r="G5496" s="113" t="s">
        <v>2743</v>
      </c>
      <c r="H5496" s="113" t="str">
        <f>VLOOKUP(C5496,STYLES!$1:$1048576,9,FALSE)</f>
        <v>Active</v>
      </c>
      <c r="I5496" s="113" t="str">
        <f>VLOOKUP(C5496,STYLES!$1:$1048576,10,FALSE)</f>
        <v>Not Available</v>
      </c>
      <c r="J5496" s="113" t="s">
        <v>2768</v>
      </c>
      <c r="K5496" s="139">
        <f>IFERROR(VLOOKUP(J5496,LISTS!G:H,2,FALSE),"0")</f>
        <v>6</v>
      </c>
      <c r="L5496" s="68">
        <f t="shared" si="268"/>
        <v>6</v>
      </c>
      <c r="M5496" s="134" t="s">
        <v>775</v>
      </c>
      <c r="N5496" s="140" t="str">
        <f>IFERROR(VLOOKUP(M5496,LISTS!G:H,2,FALSE),"0")</f>
        <v>0</v>
      </c>
      <c r="O5496" s="68" t="str">
        <f t="shared" si="269"/>
        <v/>
      </c>
      <c r="P5496" s="117" t="s">
        <v>2720</v>
      </c>
      <c r="Q5496" s="113"/>
      <c r="R5496" s="113"/>
      <c r="S5496" s="113"/>
      <c r="T5496" s="113"/>
    </row>
    <row r="5497" spans="1:20">
      <c r="A5497" t="str">
        <f>VLOOKUP(C5497,STYLES!$A$1:$R$2088,7,FALSE)</f>
        <v>Knits_Layering</v>
      </c>
      <c r="B5497" t="str">
        <f>VLOOKUP(C5497,STYLES!$1:$1048576,6,FALSE)</f>
        <v>UltraClub</v>
      </c>
      <c r="C5497" s="101">
        <v>8516</v>
      </c>
      <c r="E5497" t="str">
        <f>VLOOKUP(C5497,STYLES!$1:$1048576,12,FALSE)</f>
        <v>Adult Egyptian Interlock Long-Sleeve Turtleneck</v>
      </c>
      <c r="F5497" s="113" t="s">
        <v>2718</v>
      </c>
      <c r="G5497" s="113" t="s">
        <v>2718</v>
      </c>
      <c r="H5497" s="113" t="str">
        <f>VLOOKUP(C5497,STYLES!$1:$1048576,9,FALSE)</f>
        <v>Active</v>
      </c>
      <c r="I5497" s="113" t="str">
        <f>VLOOKUP(C5497,STYLES!$1:$1048576,10,FALSE)</f>
        <v>Not Available</v>
      </c>
      <c r="J5497" s="113" t="s">
        <v>2768</v>
      </c>
      <c r="K5497" s="139">
        <f>IFERROR(VLOOKUP(J5497,LISTS!G:H,2,FALSE),"0")</f>
        <v>6</v>
      </c>
      <c r="L5497" s="68">
        <f t="shared" si="268"/>
        <v>6</v>
      </c>
      <c r="M5497" s="134" t="s">
        <v>775</v>
      </c>
      <c r="N5497" s="140" t="str">
        <f>IFERROR(VLOOKUP(M5497,LISTS!G:H,2,FALSE),"0")</f>
        <v>0</v>
      </c>
      <c r="O5497" s="68" t="str">
        <f t="shared" si="269"/>
        <v/>
      </c>
      <c r="P5497" s="117" t="s">
        <v>2720</v>
      </c>
      <c r="Q5497" s="113"/>
      <c r="R5497" s="113"/>
      <c r="S5497" s="113"/>
      <c r="T5497" s="113"/>
    </row>
    <row r="5498" spans="1:20">
      <c r="A5498" t="str">
        <f>VLOOKUP(C5498,STYLES!$A$1:$R$2088,7,FALSE)</f>
        <v>Knits_Layering</v>
      </c>
      <c r="B5498" t="str">
        <f>VLOOKUP(C5498,STYLES!$1:$1048576,6,FALSE)</f>
        <v>UltraClub</v>
      </c>
      <c r="C5498" s="101">
        <v>8516</v>
      </c>
      <c r="E5498" t="str">
        <f>VLOOKUP(C5498,STYLES!$1:$1048576,12,FALSE)</f>
        <v>Adult Egyptian Interlock Long-Sleeve Turtleneck</v>
      </c>
      <c r="F5498" s="113" t="s">
        <v>2739</v>
      </c>
      <c r="G5498" s="113" t="s">
        <v>2740</v>
      </c>
      <c r="H5498" s="113" t="str">
        <f>VLOOKUP(C5498,STYLES!$1:$1048576,9,FALSE)</f>
        <v>Active</v>
      </c>
      <c r="I5498" s="113" t="str">
        <f>VLOOKUP(C5498,STYLES!$1:$1048576,10,FALSE)</f>
        <v>Not Available</v>
      </c>
      <c r="J5498" s="113" t="s">
        <v>2768</v>
      </c>
      <c r="K5498" s="139">
        <f>IFERROR(VLOOKUP(J5498,LISTS!G:H,2,FALSE),"0")</f>
        <v>6</v>
      </c>
      <c r="L5498" s="68">
        <f t="shared" si="268"/>
        <v>6</v>
      </c>
      <c r="M5498" s="134" t="s">
        <v>775</v>
      </c>
      <c r="N5498" s="140" t="str">
        <f>IFERROR(VLOOKUP(M5498,LISTS!G:H,2,FALSE),"0")</f>
        <v>0</v>
      </c>
      <c r="O5498" s="68" t="str">
        <f t="shared" si="269"/>
        <v/>
      </c>
      <c r="P5498" s="117" t="s">
        <v>2720</v>
      </c>
      <c r="Q5498" s="113" t="s">
        <v>2741</v>
      </c>
      <c r="R5498" s="113" t="s">
        <v>775</v>
      </c>
      <c r="S5498" s="113" t="s">
        <v>2742</v>
      </c>
      <c r="T5498" s="113" t="s">
        <v>775</v>
      </c>
    </row>
    <row r="5499" spans="1:20">
      <c r="C5499" s="101"/>
      <c r="F5499" s="113"/>
      <c r="G5499" s="113"/>
      <c r="H5499" s="113"/>
      <c r="I5499" s="113"/>
      <c r="J5499" s="113"/>
      <c r="K5499" s="139"/>
      <c r="L5499" s="81">
        <f>SUM(L5492:L5498)</f>
        <v>42</v>
      </c>
      <c r="M5499" s="134"/>
      <c r="N5499" s="140"/>
      <c r="O5499" s="81">
        <f>SUM(O5492:O5498)</f>
        <v>0</v>
      </c>
      <c r="Q5499" s="113"/>
      <c r="R5499" s="113"/>
      <c r="S5499" s="113"/>
      <c r="T5499" s="113"/>
    </row>
    <row r="5500" spans="1:20">
      <c r="A5500" t="str">
        <f>VLOOKUP(C5500,STYLES!$A$1:$R$2088,7,FALSE)</f>
        <v>Outerwear</v>
      </c>
      <c r="B5500" t="str">
        <f>VLOOKUP(C5500,STYLES!$1:$1048576,6,FALSE)</f>
        <v>UltraClub</v>
      </c>
      <c r="C5500" s="101">
        <v>8265</v>
      </c>
      <c r="E5500" t="str">
        <f>VLOOKUP(C5500,STYLES!$1:$1048576,12,FALSE)</f>
        <v>Men's Soft Shell Jacket</v>
      </c>
      <c r="F5500" s="113" t="s">
        <v>2718</v>
      </c>
      <c r="G5500" s="113" t="s">
        <v>2718</v>
      </c>
      <c r="H5500" s="113" t="str">
        <f>VLOOKUP(C5500,STYLES!$1:$1048576,9,FALSE)</f>
        <v>Active</v>
      </c>
      <c r="I5500" s="113" t="str">
        <f>VLOOKUP(C5500,STYLES!$1:$1048576,10,FALSE)</f>
        <v>Not Available</v>
      </c>
      <c r="J5500" s="113" t="s">
        <v>2764</v>
      </c>
      <c r="K5500" s="139">
        <f>IFERROR(VLOOKUP(J5500,LISTS!G:H,2,FALSE),"0")</f>
        <v>7</v>
      </c>
      <c r="L5500" s="68">
        <f t="shared" si="268"/>
        <v>7</v>
      </c>
      <c r="M5500" s="134" t="s">
        <v>775</v>
      </c>
      <c r="N5500" s="140" t="str">
        <f>IFERROR(VLOOKUP(M5500,LISTS!G:H,2,FALSE),"0")</f>
        <v>0</v>
      </c>
      <c r="O5500" s="68" t="str">
        <f t="shared" si="269"/>
        <v/>
      </c>
      <c r="P5500" s="117" t="s">
        <v>2720</v>
      </c>
      <c r="Q5500" s="113" t="s">
        <v>2850</v>
      </c>
      <c r="R5500" s="113" t="s">
        <v>775</v>
      </c>
      <c r="S5500" s="113" t="s">
        <v>2722</v>
      </c>
      <c r="T5500" s="113" t="s">
        <v>775</v>
      </c>
    </row>
    <row r="5501" spans="1:20">
      <c r="A5501" t="str">
        <f>VLOOKUP(C5501,STYLES!$A$1:$R$2088,7,FALSE)</f>
        <v>Outerwear</v>
      </c>
      <c r="B5501" t="str">
        <f>VLOOKUP(C5501,STYLES!$1:$1048576,6,FALSE)</f>
        <v>UltraClub</v>
      </c>
      <c r="C5501" s="101">
        <v>8265</v>
      </c>
      <c r="E5501" t="str">
        <f>VLOOKUP(C5501,STYLES!$1:$1048576,12,FALSE)</f>
        <v>Men's Soft Shell Jacket</v>
      </c>
      <c r="F5501" s="113" t="s">
        <v>3854</v>
      </c>
      <c r="G5501" s="113" t="s">
        <v>2809</v>
      </c>
      <c r="H5501" s="113" t="str">
        <f>VLOOKUP(C5501,STYLES!$1:$1048576,9,FALSE)</f>
        <v>Active</v>
      </c>
      <c r="I5501" s="113" t="str">
        <f>VLOOKUP(C5501,STYLES!$1:$1048576,10,FALSE)</f>
        <v>Not Available</v>
      </c>
      <c r="J5501" s="113" t="s">
        <v>2764</v>
      </c>
      <c r="K5501" s="139">
        <f>IFERROR(VLOOKUP(J5501,LISTS!G:H,2,FALSE),"0")</f>
        <v>7</v>
      </c>
      <c r="L5501" s="68">
        <f t="shared" si="268"/>
        <v>7</v>
      </c>
      <c r="M5501" s="134" t="s">
        <v>775</v>
      </c>
      <c r="N5501" s="140" t="str">
        <f>IFERROR(VLOOKUP(M5501,LISTS!G:H,2,FALSE),"0")</f>
        <v>0</v>
      </c>
      <c r="O5501" s="68" t="str">
        <f t="shared" si="269"/>
        <v/>
      </c>
      <c r="P5501" s="117" t="s">
        <v>2720</v>
      </c>
      <c r="Q5501" s="113"/>
      <c r="R5501" s="113"/>
      <c r="S5501" s="113"/>
      <c r="T5501" s="113"/>
    </row>
    <row r="5502" spans="1:20">
      <c r="A5502" t="str">
        <f>VLOOKUP(C5502,STYLES!$A$1:$R$2088,7,FALSE)</f>
        <v>Outerwear</v>
      </c>
      <c r="B5502" t="str">
        <f>VLOOKUP(C5502,STYLES!$1:$1048576,6,FALSE)</f>
        <v>UltraClub</v>
      </c>
      <c r="C5502" s="101">
        <v>8265</v>
      </c>
      <c r="E5502" t="str">
        <f>VLOOKUP(C5502,STYLES!$1:$1048576,12,FALSE)</f>
        <v>Men's Soft Shell Jacket</v>
      </c>
      <c r="F5502" s="113" t="s">
        <v>3855</v>
      </c>
      <c r="G5502" s="113" t="s">
        <v>2763</v>
      </c>
      <c r="H5502" s="113" t="str">
        <f>VLOOKUP(C5502,STYLES!$1:$1048576,9,FALSE)</f>
        <v>Active</v>
      </c>
      <c r="I5502" s="113" t="str">
        <f>VLOOKUP(C5502,STYLES!$1:$1048576,10,FALSE)</f>
        <v>Not Available</v>
      </c>
      <c r="J5502" s="113" t="s">
        <v>2764</v>
      </c>
      <c r="K5502" s="139">
        <f>IFERROR(VLOOKUP(J5502,LISTS!G:H,2,FALSE),"0")</f>
        <v>7</v>
      </c>
      <c r="L5502" s="68">
        <f t="shared" ref="L5502:L5567" si="270">IF(OR(H5502="ACTIVE",H5502="NEW",H5502="DNR",H5502="Pre-Closeout"),K5502,"")</f>
        <v>7</v>
      </c>
      <c r="M5502" s="134" t="s">
        <v>775</v>
      </c>
      <c r="N5502" s="140" t="str">
        <f>IFERROR(VLOOKUP(M5502,LISTS!G:H,2,FALSE),"0")</f>
        <v>0</v>
      </c>
      <c r="O5502" s="68" t="str">
        <f t="shared" si="269"/>
        <v/>
      </c>
      <c r="P5502" s="117" t="s">
        <v>2720</v>
      </c>
      <c r="Q5502" s="113"/>
      <c r="R5502" s="113"/>
      <c r="S5502" s="113"/>
      <c r="T5502" s="113"/>
    </row>
    <row r="5503" spans="1:20">
      <c r="A5503" t="str">
        <f>VLOOKUP(C5503,STYLES!$A$1:$R$2088,7,FALSE)</f>
        <v>Outerwear</v>
      </c>
      <c r="B5503" t="str">
        <f>VLOOKUP(C5503,STYLES!$1:$1048576,6,FALSE)</f>
        <v>UltraClub</v>
      </c>
      <c r="C5503" s="101">
        <v>8265</v>
      </c>
      <c r="E5503" t="str">
        <f>VLOOKUP(C5503,STYLES!$1:$1048576,12,FALSE)</f>
        <v>Men's Soft Shell Jacket</v>
      </c>
      <c r="F5503" s="113" t="s">
        <v>2739</v>
      </c>
      <c r="G5503" s="113" t="s">
        <v>2740</v>
      </c>
      <c r="H5503" s="113" t="str">
        <f>VLOOKUP(C5503,STYLES!$1:$1048576,9,FALSE)</f>
        <v>Active</v>
      </c>
      <c r="I5503" s="113" t="str">
        <f>VLOOKUP(C5503,STYLES!$1:$1048576,10,FALSE)</f>
        <v>Not Available</v>
      </c>
      <c r="J5503" s="113" t="s">
        <v>2764</v>
      </c>
      <c r="K5503" s="139">
        <f>IFERROR(VLOOKUP(J5503,LISTS!G:H,2,FALSE),"0")</f>
        <v>7</v>
      </c>
      <c r="L5503" s="68">
        <f t="shared" si="270"/>
        <v>7</v>
      </c>
      <c r="M5503" s="134" t="s">
        <v>775</v>
      </c>
      <c r="N5503" s="140" t="str">
        <f>IFERROR(VLOOKUP(M5503,LISTS!G:H,2,FALSE),"0")</f>
        <v>0</v>
      </c>
      <c r="O5503" s="68" t="str">
        <f t="shared" si="269"/>
        <v/>
      </c>
      <c r="P5503" s="117" t="s">
        <v>2720</v>
      </c>
      <c r="Q5503" s="113" t="s">
        <v>2741</v>
      </c>
      <c r="R5503" s="113" t="s">
        <v>775</v>
      </c>
      <c r="S5503" s="113" t="s">
        <v>2742</v>
      </c>
      <c r="T5503" s="113" t="s">
        <v>775</v>
      </c>
    </row>
    <row r="5504" spans="1:20">
      <c r="C5504" s="101"/>
      <c r="F5504" s="113"/>
      <c r="G5504" s="113"/>
      <c r="H5504" s="113"/>
      <c r="I5504" s="113"/>
      <c r="J5504" s="113"/>
      <c r="K5504" s="139"/>
      <c r="L5504" s="81">
        <f>SUM(L5500:L5503)</f>
        <v>28</v>
      </c>
      <c r="M5504" s="134"/>
      <c r="N5504" s="140"/>
      <c r="O5504" s="81">
        <f>SUM(O5500:O5503)</f>
        <v>0</v>
      </c>
      <c r="Q5504" s="113"/>
      <c r="R5504" s="113"/>
      <c r="S5504" s="113"/>
      <c r="T5504" s="113"/>
    </row>
    <row r="5505" spans="1:21">
      <c r="A5505" t="str">
        <f>VLOOKUP(C5505,STYLES!$A$1:$R$2088,7,FALSE)</f>
        <v>Outerwear</v>
      </c>
      <c r="B5505" t="str">
        <f>VLOOKUP(C5505,STYLES!$1:$1048576,6,FALSE)</f>
        <v>UltraClub</v>
      </c>
      <c r="C5505" s="101" t="s">
        <v>2369</v>
      </c>
      <c r="E5505" t="str">
        <f>VLOOKUP(C5505,STYLES!$1:$1048576,12,FALSE)</f>
        <v>Ladies' Soft Shell Jacket</v>
      </c>
      <c r="F5505" s="113" t="s">
        <v>2718</v>
      </c>
      <c r="G5505" s="113" t="s">
        <v>2718</v>
      </c>
      <c r="H5505" s="113" t="str">
        <f>VLOOKUP(C5505,STYLES!$1:$1048576,9,FALSE)</f>
        <v>Active</v>
      </c>
      <c r="I5505" s="113" t="str">
        <f>VLOOKUP(C5505,STYLES!$1:$1048576,10,FALSE)</f>
        <v>Not Available</v>
      </c>
      <c r="J5505" s="113" t="s">
        <v>2768</v>
      </c>
      <c r="K5505" s="139">
        <f>IFERROR(VLOOKUP(J5505,LISTS!G:H,2,FALSE),"0")</f>
        <v>6</v>
      </c>
      <c r="L5505" s="68">
        <f t="shared" si="270"/>
        <v>6</v>
      </c>
      <c r="M5505" s="134" t="s">
        <v>775</v>
      </c>
      <c r="N5505" s="140" t="str">
        <f>IFERROR(VLOOKUP(M5505,LISTS!G:H,2,FALSE),"0")</f>
        <v>0</v>
      </c>
      <c r="O5505" s="68" t="str">
        <f t="shared" si="269"/>
        <v/>
      </c>
      <c r="P5505" s="117" t="s">
        <v>2720</v>
      </c>
      <c r="Q5505" s="113" t="s">
        <v>2850</v>
      </c>
      <c r="R5505" s="113" t="s">
        <v>775</v>
      </c>
      <c r="S5505" s="113" t="s">
        <v>2722</v>
      </c>
      <c r="T5505" s="113"/>
    </row>
    <row r="5506" spans="1:21">
      <c r="C5506" s="101"/>
      <c r="F5506" s="113"/>
      <c r="G5506" s="113"/>
      <c r="H5506" s="113"/>
      <c r="I5506" s="113"/>
      <c r="J5506" s="113"/>
      <c r="K5506" s="139"/>
      <c r="L5506" s="81">
        <f>SUM(L5505)</f>
        <v>6</v>
      </c>
      <c r="M5506" s="134"/>
      <c r="N5506" s="140"/>
      <c r="O5506" s="81">
        <f>SUM(O5505)</f>
        <v>0</v>
      </c>
      <c r="Q5506" s="113"/>
      <c r="R5506" s="113"/>
      <c r="S5506" s="113"/>
      <c r="T5506" s="113"/>
    </row>
    <row r="5507" spans="1:21">
      <c r="A5507" t="str">
        <f>VLOOKUP(C5507,STYLES!$A$1:$R$2088,7,FALSE)</f>
        <v>Outerwear</v>
      </c>
      <c r="B5507" t="str">
        <f>VLOOKUP(C5507,STYLES!$1:$1048576,6,FALSE)</f>
        <v>UltraClub</v>
      </c>
      <c r="C5507" s="101">
        <v>8271</v>
      </c>
      <c r="E5507" t="str">
        <f>VLOOKUP(C5507,STYLES!$1:$1048576,12,FALSE)</f>
        <v>Adult Lightweight Soft Shell Jacket</v>
      </c>
      <c r="F5507" s="113" t="s">
        <v>2718</v>
      </c>
      <c r="G5507" s="113" t="s">
        <v>2718</v>
      </c>
      <c r="H5507" s="113" t="str">
        <f>VLOOKUP(C5507,STYLES!$1:$1048576,9,FALSE)</f>
        <v>DROP - Closeout</v>
      </c>
      <c r="I5507" s="113" t="str">
        <f>VLOOKUP(C5507,STYLES!$1:$1048576,10,FALSE)</f>
        <v>Not Available</v>
      </c>
      <c r="J5507" s="113" t="s">
        <v>2764</v>
      </c>
      <c r="K5507" s="139">
        <f>IFERROR(VLOOKUP(J5507,LISTS!G:H,2,FALSE),"0")</f>
        <v>7</v>
      </c>
      <c r="L5507" s="68" t="str">
        <f t="shared" si="270"/>
        <v/>
      </c>
      <c r="M5507" s="134" t="s">
        <v>775</v>
      </c>
      <c r="N5507" s="140" t="str">
        <f>IFERROR(VLOOKUP(M5507,LISTS!G:H,2,FALSE),"0")</f>
        <v>0</v>
      </c>
      <c r="O5507" s="68" t="str">
        <f t="shared" si="269"/>
        <v/>
      </c>
      <c r="P5507" s="117" t="s">
        <v>2720</v>
      </c>
      <c r="Q5507" s="113" t="s">
        <v>2850</v>
      </c>
      <c r="R5507" s="113" t="s">
        <v>775</v>
      </c>
      <c r="S5507" s="113" t="s">
        <v>2722</v>
      </c>
      <c r="T5507" s="113"/>
    </row>
    <row r="5508" spans="1:21" s="12" customFormat="1">
      <c r="A5508" s="12" t="str">
        <f>VLOOKUP(C5508,STYLES!$A$1:$R$2088,7,FALSE)</f>
        <v>Outerwear</v>
      </c>
      <c r="B5508" s="12" t="str">
        <f>VLOOKUP(C5508,STYLES!$1:$1048576,6,FALSE)</f>
        <v>UltraClub</v>
      </c>
      <c r="C5508" s="136">
        <v>8271</v>
      </c>
      <c r="D5508" s="18"/>
      <c r="E5508" s="12" t="str">
        <f>VLOOKUP(C5508,STYLES!$1:$1048576,12,FALSE)</f>
        <v>Adult Lightweight Soft Shell Jacket</v>
      </c>
      <c r="F5508" s="116" t="s">
        <v>2739</v>
      </c>
      <c r="G5508" s="116" t="s">
        <v>2740</v>
      </c>
      <c r="H5508" s="116" t="s">
        <v>437</v>
      </c>
      <c r="I5508" s="116" t="str">
        <f>VLOOKUP(C5508,STYLES!$1:$1048576,10,FALSE)</f>
        <v>Not Available</v>
      </c>
      <c r="J5508" s="116" t="s">
        <v>2764</v>
      </c>
      <c r="K5508" s="139">
        <f>IFERROR(VLOOKUP(J5508,LISTS!G:H,2,FALSE),"0")</f>
        <v>7</v>
      </c>
      <c r="L5508" s="68" t="str">
        <f t="shared" si="270"/>
        <v/>
      </c>
      <c r="M5508" s="134" t="s">
        <v>775</v>
      </c>
      <c r="N5508" s="140" t="str">
        <f>IFERROR(VLOOKUP(M5508,LISTS!G:H,2,FALSE),"0")</f>
        <v>0</v>
      </c>
      <c r="O5508" s="68" t="str">
        <f t="shared" si="269"/>
        <v/>
      </c>
      <c r="P5508" s="117" t="s">
        <v>2720</v>
      </c>
      <c r="Q5508" s="113" t="s">
        <v>2741</v>
      </c>
      <c r="R5508" s="113" t="s">
        <v>775</v>
      </c>
      <c r="S5508" s="113" t="s">
        <v>2742</v>
      </c>
      <c r="T5508" s="113" t="s">
        <v>775</v>
      </c>
      <c r="U5508" s="128"/>
    </row>
    <row r="5509" spans="1:21">
      <c r="C5509" s="101"/>
      <c r="F5509" s="113"/>
      <c r="G5509" s="113"/>
      <c r="H5509" s="113"/>
      <c r="I5509" s="113"/>
      <c r="J5509" s="113"/>
      <c r="K5509" s="139"/>
      <c r="L5509">
        <f>SUM(L5507:L5508)</f>
        <v>0</v>
      </c>
      <c r="M5509" s="134" t="s">
        <v>775</v>
      </c>
      <c r="N5509" s="140"/>
      <c r="P5509" s="117" t="s">
        <v>2720</v>
      </c>
      <c r="Q5509" s="113"/>
      <c r="R5509" s="113"/>
      <c r="S5509" s="113"/>
      <c r="T5509" s="113"/>
    </row>
    <row r="5510" spans="1:21">
      <c r="A5510" t="str">
        <f>VLOOKUP(C5510,STYLES!$A$1:$R$2088,7,FALSE)</f>
        <v>Outerwear</v>
      </c>
      <c r="B5510" t="str">
        <f>VLOOKUP(C5510,STYLES!$1:$1048576,6,FALSE)</f>
        <v>UltraClub</v>
      </c>
      <c r="C5510" s="101">
        <v>8275</v>
      </c>
      <c r="E5510" t="str">
        <f>VLOOKUP(C5510,STYLES!$1:$1048576,12,FALSE)</f>
        <v>Adult 2-Tone Soft Shell Jacket</v>
      </c>
      <c r="F5510" s="113" t="s">
        <v>2887</v>
      </c>
      <c r="G5510" s="113" t="s">
        <v>2718</v>
      </c>
      <c r="H5510" s="113" t="str">
        <f>VLOOKUP(C5510,STYLES!$1:$1048576,9,FALSE)</f>
        <v>Active</v>
      </c>
      <c r="I5510" s="113" t="str">
        <f>VLOOKUP(C5510,STYLES!$1:$1048576,10,FALSE)</f>
        <v>Not Available</v>
      </c>
      <c r="J5510" s="113" t="s">
        <v>2764</v>
      </c>
      <c r="K5510" s="139">
        <f>IFERROR(VLOOKUP(J5510,LISTS!G:H,2,FALSE),"0")</f>
        <v>7</v>
      </c>
      <c r="L5510" s="68">
        <f t="shared" si="270"/>
        <v>7</v>
      </c>
      <c r="M5510" s="134" t="s">
        <v>775</v>
      </c>
      <c r="N5510" s="140" t="str">
        <f>IFERROR(VLOOKUP(M5510,LISTS!G:H,2,FALSE),"0")</f>
        <v>0</v>
      </c>
      <c r="O5510" s="68" t="str">
        <f t="shared" si="269"/>
        <v/>
      </c>
      <c r="P5510" s="117" t="s">
        <v>2720</v>
      </c>
      <c r="Q5510" s="113" t="s">
        <v>2850</v>
      </c>
      <c r="R5510" s="113" t="s">
        <v>2850</v>
      </c>
      <c r="S5510" s="113" t="s">
        <v>2722</v>
      </c>
      <c r="T5510" s="113" t="s">
        <v>2722</v>
      </c>
    </row>
    <row r="5511" spans="1:21">
      <c r="A5511" t="str">
        <f>VLOOKUP(C5511,STYLES!$A$1:$R$2088,7,FALSE)</f>
        <v>Outerwear</v>
      </c>
      <c r="B5511" t="str">
        <f>VLOOKUP(C5511,STYLES!$1:$1048576,6,FALSE)</f>
        <v>UltraClub</v>
      </c>
      <c r="C5511" s="101">
        <v>8275</v>
      </c>
      <c r="E5511" t="str">
        <f>VLOOKUP(C5511,STYLES!$1:$1048576,12,FALSE)</f>
        <v>Adult 2-Tone Soft Shell Jacket</v>
      </c>
      <c r="F5511" s="113" t="s">
        <v>3828</v>
      </c>
      <c r="G5511" s="113" t="s">
        <v>2718</v>
      </c>
      <c r="H5511" s="113" t="str">
        <f>VLOOKUP(C5511,STYLES!$1:$1048576,9,FALSE)</f>
        <v>Active</v>
      </c>
      <c r="I5511" s="113" t="str">
        <f>VLOOKUP(C5511,STYLES!$1:$1048576,10,FALSE)</f>
        <v>Not Available</v>
      </c>
      <c r="J5511" s="113" t="s">
        <v>2764</v>
      </c>
      <c r="K5511" s="139">
        <f>IFERROR(VLOOKUP(J5511,LISTS!G:H,2,FALSE),"0")</f>
        <v>7</v>
      </c>
      <c r="L5511" s="68">
        <f t="shared" si="270"/>
        <v>7</v>
      </c>
      <c r="M5511" s="134" t="s">
        <v>775</v>
      </c>
      <c r="N5511" s="140" t="str">
        <f>IFERROR(VLOOKUP(M5511,LISTS!G:H,2,FALSE),"0")</f>
        <v>0</v>
      </c>
      <c r="O5511" s="68" t="str">
        <f t="shared" si="269"/>
        <v/>
      </c>
      <c r="P5511" s="117" t="s">
        <v>2720</v>
      </c>
      <c r="Q5511" s="113" t="s">
        <v>2850</v>
      </c>
      <c r="R5511" s="113" t="s">
        <v>3748</v>
      </c>
      <c r="S5511" s="113" t="s">
        <v>2722</v>
      </c>
      <c r="T5511" s="113" t="s">
        <v>3749</v>
      </c>
    </row>
    <row r="5512" spans="1:21">
      <c r="A5512" t="str">
        <f>VLOOKUP(C5512,STYLES!$A$1:$R$2088,7,FALSE)</f>
        <v>Outerwear</v>
      </c>
      <c r="B5512" t="str">
        <f>VLOOKUP(C5512,STYLES!$1:$1048576,6,FALSE)</f>
        <v>UltraClub</v>
      </c>
      <c r="C5512" s="101">
        <v>8275</v>
      </c>
      <c r="E5512" t="str">
        <f>VLOOKUP(C5512,STYLES!$1:$1048576,12,FALSE)</f>
        <v>Adult 2-Tone Soft Shell Jacket</v>
      </c>
      <c r="F5512" s="113" t="s">
        <v>3856</v>
      </c>
      <c r="G5512" s="113" t="s">
        <v>2736</v>
      </c>
      <c r="H5512" s="113" t="str">
        <f>VLOOKUP(C5512,STYLES!$1:$1048576,9,FALSE)</f>
        <v>Active</v>
      </c>
      <c r="I5512" s="113" t="str">
        <f>VLOOKUP(C5512,STYLES!$1:$1048576,10,FALSE)</f>
        <v>Not Available</v>
      </c>
      <c r="J5512" s="113" t="s">
        <v>2764</v>
      </c>
      <c r="K5512" s="139">
        <f>IFERROR(VLOOKUP(J5512,LISTS!G:H,2,FALSE),"0")</f>
        <v>7</v>
      </c>
      <c r="L5512" s="68">
        <f t="shared" si="270"/>
        <v>7</v>
      </c>
      <c r="M5512" s="134" t="s">
        <v>775</v>
      </c>
      <c r="N5512" s="140" t="str">
        <f>IFERROR(VLOOKUP(M5512,LISTS!G:H,2,FALSE),"0")</f>
        <v>0</v>
      </c>
      <c r="O5512" s="68" t="str">
        <f t="shared" si="269"/>
        <v/>
      </c>
      <c r="P5512" s="117" t="s">
        <v>2720</v>
      </c>
      <c r="Q5512" s="113"/>
      <c r="R5512" s="113" t="s">
        <v>3748</v>
      </c>
      <c r="S5512" s="113"/>
      <c r="T5512" s="113" t="s">
        <v>3749</v>
      </c>
    </row>
    <row r="5513" spans="1:21">
      <c r="A5513" t="str">
        <f>VLOOKUP(C5513,STYLES!$A$1:$R$2088,7,FALSE)</f>
        <v>Outerwear</v>
      </c>
      <c r="B5513" t="str">
        <f>VLOOKUP(C5513,STYLES!$1:$1048576,6,FALSE)</f>
        <v>UltraClub</v>
      </c>
      <c r="C5513" s="101">
        <v>8275</v>
      </c>
      <c r="E5513" t="str">
        <f>VLOOKUP(C5513,STYLES!$1:$1048576,12,FALSE)</f>
        <v>Adult 2-Tone Soft Shell Jacket</v>
      </c>
      <c r="F5513" s="113" t="s">
        <v>2889</v>
      </c>
      <c r="G5513" s="113" t="s">
        <v>2740</v>
      </c>
      <c r="H5513" s="113" t="str">
        <f>VLOOKUP(C5513,STYLES!$1:$1048576,9,FALSE)</f>
        <v>Active</v>
      </c>
      <c r="I5513" s="113" t="str">
        <f>VLOOKUP(C5513,STYLES!$1:$1048576,10,FALSE)</f>
        <v>Not Available</v>
      </c>
      <c r="J5513" s="113" t="s">
        <v>2764</v>
      </c>
      <c r="K5513" s="139">
        <f>IFERROR(VLOOKUP(J5513,LISTS!G:H,2,FALSE),"0")</f>
        <v>7</v>
      </c>
      <c r="L5513" s="68">
        <f t="shared" si="270"/>
        <v>7</v>
      </c>
      <c r="M5513" s="134" t="s">
        <v>775</v>
      </c>
      <c r="N5513" s="140" t="str">
        <f>IFERROR(VLOOKUP(M5513,LISTS!G:H,2,FALSE),"0")</f>
        <v>0</v>
      </c>
      <c r="O5513" s="68" t="str">
        <f t="shared" si="269"/>
        <v/>
      </c>
      <c r="P5513" s="117" t="s">
        <v>2720</v>
      </c>
      <c r="Q5513" s="113" t="s">
        <v>2741</v>
      </c>
      <c r="R5513" s="113" t="s">
        <v>2741</v>
      </c>
      <c r="S5513" s="113" t="s">
        <v>2742</v>
      </c>
      <c r="T5513" s="113" t="s">
        <v>2742</v>
      </c>
    </row>
    <row r="5514" spans="1:21">
      <c r="C5514" s="101"/>
      <c r="F5514" s="113"/>
      <c r="G5514" s="113"/>
      <c r="H5514" s="113"/>
      <c r="I5514" s="113"/>
      <c r="J5514" s="113"/>
      <c r="K5514" s="139"/>
      <c r="L5514" s="81">
        <f>SUM(L5510:L5513)</f>
        <v>28</v>
      </c>
      <c r="M5514" s="134"/>
      <c r="N5514" s="140"/>
      <c r="O5514" s="81">
        <f>SUM(O5510:O5513)</f>
        <v>0</v>
      </c>
      <c r="Q5514" s="113"/>
      <c r="R5514" s="113"/>
      <c r="S5514" s="113"/>
      <c r="T5514" s="113"/>
    </row>
    <row r="5515" spans="1:21">
      <c r="A5515" t="str">
        <f>VLOOKUP(C5515,STYLES!$A$1:$R$2088,7,FALSE)</f>
        <v>Outerwear</v>
      </c>
      <c r="B5515" t="str">
        <f>VLOOKUP(C5515,STYLES!$1:$1048576,6,FALSE)</f>
        <v>UltraClub</v>
      </c>
      <c r="C5515" s="101">
        <v>8277</v>
      </c>
      <c r="E5515" t="str">
        <f>VLOOKUP(C5515,STYLES!$1:$1048576,12,FALSE)</f>
        <v>Adult Printed Soft Shell Jacket</v>
      </c>
      <c r="F5515" s="113" t="s">
        <v>2718</v>
      </c>
      <c r="G5515" s="113" t="s">
        <v>2718</v>
      </c>
      <c r="H5515" s="113" t="str">
        <f>VLOOKUP(C5515,STYLES!$1:$1048576,9,FALSE)</f>
        <v>DNR</v>
      </c>
      <c r="I5515" s="113" t="str">
        <f>VLOOKUP(C5515,STYLES!$1:$1048576,10,FALSE)</f>
        <v>Not Available</v>
      </c>
      <c r="J5515" s="113" t="s">
        <v>2768</v>
      </c>
      <c r="K5515" s="139">
        <f>IFERROR(VLOOKUP(J5515,LISTS!G:H,2,FALSE),"0")</f>
        <v>6</v>
      </c>
      <c r="L5515" s="68">
        <f t="shared" si="270"/>
        <v>6</v>
      </c>
      <c r="M5515" s="134" t="s">
        <v>775</v>
      </c>
      <c r="N5515" s="140" t="str">
        <f>IFERROR(VLOOKUP(M5515,LISTS!G:H,2,FALSE),"0")</f>
        <v>0</v>
      </c>
      <c r="O5515" s="68" t="str">
        <f t="shared" si="269"/>
        <v/>
      </c>
      <c r="P5515" s="117" t="s">
        <v>2720</v>
      </c>
      <c r="Q5515" s="113" t="s">
        <v>2850</v>
      </c>
      <c r="R5515" s="113" t="s">
        <v>775</v>
      </c>
      <c r="S5515" s="113" t="s">
        <v>2722</v>
      </c>
      <c r="T5515" s="113" t="s">
        <v>775</v>
      </c>
    </row>
    <row r="5516" spans="1:21">
      <c r="A5516" t="str">
        <f>VLOOKUP(C5516,STYLES!$A$1:$R$2088,7,FALSE)</f>
        <v>Outerwear</v>
      </c>
      <c r="B5516" t="str">
        <f>VLOOKUP(C5516,STYLES!$1:$1048576,6,FALSE)</f>
        <v>UltraClub</v>
      </c>
      <c r="C5516" s="101">
        <v>8277</v>
      </c>
      <c r="E5516" t="str">
        <f>VLOOKUP(C5516,STYLES!$1:$1048576,12,FALSE)</f>
        <v>Adult Printed Soft Shell Jacket</v>
      </c>
      <c r="F5516" s="113" t="s">
        <v>3857</v>
      </c>
      <c r="G5516" s="113" t="s">
        <v>2763</v>
      </c>
      <c r="H5516" s="113" t="str">
        <f>VLOOKUP(C5516,STYLES!$1:$1048576,9,FALSE)</f>
        <v>DNR</v>
      </c>
      <c r="I5516" s="113" t="str">
        <f>VLOOKUP(C5516,STYLES!$1:$1048576,10,FALSE)</f>
        <v>Not Available</v>
      </c>
      <c r="J5516" s="113" t="s">
        <v>2768</v>
      </c>
      <c r="K5516" s="139">
        <f>IFERROR(VLOOKUP(J5516,LISTS!G:H,2,FALSE),"0")</f>
        <v>6</v>
      </c>
      <c r="L5516" s="68">
        <f t="shared" si="270"/>
        <v>6</v>
      </c>
      <c r="M5516" s="134" t="s">
        <v>775</v>
      </c>
      <c r="N5516" s="140" t="str">
        <f>IFERROR(VLOOKUP(M5516,LISTS!G:H,2,FALSE),"0")</f>
        <v>0</v>
      </c>
      <c r="O5516" s="68" t="str">
        <f t="shared" si="269"/>
        <v/>
      </c>
      <c r="P5516" s="117" t="s">
        <v>2720</v>
      </c>
      <c r="Q5516" s="113"/>
      <c r="R5516" s="113"/>
      <c r="S5516" s="113"/>
      <c r="T5516" s="113"/>
    </row>
    <row r="5517" spans="1:21">
      <c r="C5517" s="101"/>
      <c r="F5517" s="113"/>
      <c r="G5517" s="113"/>
      <c r="H5517" s="113"/>
      <c r="I5517" s="113"/>
      <c r="J5517" s="113"/>
      <c r="K5517" s="139"/>
      <c r="L5517" s="81">
        <f>SUM(L5515:L5516)</f>
        <v>12</v>
      </c>
      <c r="M5517" s="134"/>
      <c r="N5517" s="140"/>
      <c r="O5517" s="81">
        <f>SUM(O5515:O5516)</f>
        <v>0</v>
      </c>
      <c r="Q5517" s="113"/>
      <c r="R5517" s="113"/>
      <c r="S5517" s="113"/>
      <c r="T5517" s="113"/>
    </row>
    <row r="5518" spans="1:21">
      <c r="A5518" t="str">
        <f>VLOOKUP(C5518,STYLES!$A$1:$R$2088,7,FALSE)</f>
        <v>Outerwear</v>
      </c>
      <c r="B5518" t="str">
        <f>VLOOKUP(C5518,STYLES!$1:$1048576,6,FALSE)</f>
        <v>UltraClub</v>
      </c>
      <c r="C5518" s="101" t="s">
        <v>2380</v>
      </c>
      <c r="E5518" t="str">
        <f>VLOOKUP(C5518,STYLES!$1:$1048576,12,FALSE)</f>
        <v>Ladies' Printed Soft Shell Jacket</v>
      </c>
      <c r="F5518" s="113" t="s">
        <v>2718</v>
      </c>
      <c r="G5518" s="113" t="s">
        <v>2718</v>
      </c>
      <c r="H5518" s="113" t="str">
        <f>VLOOKUP(C5518,STYLES!$1:$1048576,9,FALSE)</f>
        <v>DROP - Closeout</v>
      </c>
      <c r="I5518" s="113" t="str">
        <f>VLOOKUP(C5518,STYLES!$1:$1048576,10,FALSE)</f>
        <v>Not Available</v>
      </c>
      <c r="J5518" s="113" t="s">
        <v>2824</v>
      </c>
      <c r="K5518" s="139">
        <f>IFERROR(VLOOKUP(J5518,LISTS!G:H,2,FALSE),"0")</f>
        <v>5</v>
      </c>
      <c r="L5518" s="68" t="str">
        <f t="shared" si="270"/>
        <v/>
      </c>
      <c r="M5518" s="134" t="s">
        <v>775</v>
      </c>
      <c r="N5518" s="140" t="str">
        <f>IFERROR(VLOOKUP(M5518,LISTS!G:H,2,FALSE),"0")</f>
        <v>0</v>
      </c>
      <c r="O5518" s="68" t="str">
        <f t="shared" si="269"/>
        <v/>
      </c>
      <c r="P5518" s="117" t="s">
        <v>2720</v>
      </c>
      <c r="Q5518" s="113" t="s">
        <v>2850</v>
      </c>
      <c r="R5518" s="113" t="s">
        <v>775</v>
      </c>
      <c r="S5518" s="113" t="s">
        <v>2722</v>
      </c>
      <c r="T5518" s="113" t="s">
        <v>775</v>
      </c>
    </row>
    <row r="5519" spans="1:21">
      <c r="A5519" t="str">
        <f>VLOOKUP(C5519,STYLES!$A$1:$R$2088,7,FALSE)</f>
        <v>Outerwear</v>
      </c>
      <c r="B5519" t="str">
        <f>VLOOKUP(C5519,STYLES!$1:$1048576,6,FALSE)</f>
        <v>UltraClub</v>
      </c>
      <c r="C5519" s="101" t="s">
        <v>2380</v>
      </c>
      <c r="E5519" t="str">
        <f>VLOOKUP(C5519,STYLES!$1:$1048576,12,FALSE)</f>
        <v>Ladies' Printed Soft Shell Jacket</v>
      </c>
      <c r="F5519" s="113" t="s">
        <v>3857</v>
      </c>
      <c r="G5519" s="113" t="s">
        <v>2763</v>
      </c>
      <c r="H5519" s="113" t="str">
        <f>VLOOKUP(C5519,STYLES!$1:$1048576,9,FALSE)</f>
        <v>DROP - Closeout</v>
      </c>
      <c r="I5519" s="113" t="str">
        <f>VLOOKUP(C5519,STYLES!$1:$1048576,10,FALSE)</f>
        <v>Not Available</v>
      </c>
      <c r="J5519" s="113" t="s">
        <v>2824</v>
      </c>
      <c r="K5519" s="139">
        <f>IFERROR(VLOOKUP(J5519,LISTS!G:H,2,FALSE),"0")</f>
        <v>5</v>
      </c>
      <c r="L5519" s="68" t="str">
        <f t="shared" si="270"/>
        <v/>
      </c>
      <c r="M5519" s="134" t="s">
        <v>775</v>
      </c>
      <c r="N5519" s="140" t="str">
        <f>IFERROR(VLOOKUP(M5519,LISTS!G:H,2,FALSE),"0")</f>
        <v>0</v>
      </c>
      <c r="O5519" s="68" t="str">
        <f t="shared" si="269"/>
        <v/>
      </c>
      <c r="P5519" s="117" t="s">
        <v>2720</v>
      </c>
      <c r="Q5519" s="113"/>
      <c r="R5519" s="113"/>
      <c r="S5519" s="113"/>
      <c r="T5519" s="113"/>
    </row>
    <row r="5520" spans="1:21">
      <c r="C5520" s="101"/>
      <c r="F5520" s="113"/>
      <c r="G5520" s="113"/>
      <c r="H5520" s="113"/>
      <c r="I5520" s="113"/>
      <c r="J5520" s="113"/>
      <c r="K5520" s="139"/>
      <c r="L5520" s="81">
        <f>SUM(L5518:L5519)</f>
        <v>0</v>
      </c>
      <c r="M5520" s="134"/>
      <c r="N5520" s="140"/>
      <c r="O5520" s="81">
        <f>SUM(O5518:O5519)</f>
        <v>0</v>
      </c>
      <c r="Q5520" s="113"/>
      <c r="R5520" s="113"/>
      <c r="S5520" s="113"/>
      <c r="T5520" s="113"/>
    </row>
    <row r="5521" spans="1:20">
      <c r="A5521" t="str">
        <f>VLOOKUP(C5521,STYLES!$A$1:$R$2088,7,FALSE)</f>
        <v>Outerwear</v>
      </c>
      <c r="B5521" t="str">
        <f>VLOOKUP(C5521,STYLES!$1:$1048576,6,FALSE)</f>
        <v>UltraClub</v>
      </c>
      <c r="C5521" s="101">
        <v>8280</v>
      </c>
      <c r="E5521" t="str">
        <f>VLOOKUP(C5521,STYLES!$1:$1048576,12,FALSE)</f>
        <v>Adult Ripstop Soft Shell Jacket with Cadet Collar</v>
      </c>
      <c r="F5521" s="113" t="s">
        <v>2718</v>
      </c>
      <c r="G5521" s="113" t="s">
        <v>2718</v>
      </c>
      <c r="H5521" s="113" t="str">
        <f>VLOOKUP(C5521,STYLES!$1:$1048576,9,FALSE)</f>
        <v>Active</v>
      </c>
      <c r="I5521" s="113" t="str">
        <f>VLOOKUP(C5521,STYLES!$1:$1048576,10,FALSE)</f>
        <v>Not Available</v>
      </c>
      <c r="J5521" s="113" t="s">
        <v>2764</v>
      </c>
      <c r="K5521" s="139">
        <f>IFERROR(VLOOKUP(J5521,LISTS!G:H,2,FALSE),"0")</f>
        <v>7</v>
      </c>
      <c r="L5521" s="68">
        <f t="shared" si="270"/>
        <v>7</v>
      </c>
      <c r="M5521" s="134" t="s">
        <v>775</v>
      </c>
      <c r="N5521" s="140" t="str">
        <f>IFERROR(VLOOKUP(M5521,LISTS!G:H,2,FALSE),"0")</f>
        <v>0</v>
      </c>
      <c r="O5521" s="68" t="str">
        <f t="shared" si="269"/>
        <v/>
      </c>
      <c r="P5521" s="117" t="s">
        <v>2720</v>
      </c>
      <c r="Q5521" s="113" t="s">
        <v>2850</v>
      </c>
      <c r="R5521" s="113" t="s">
        <v>775</v>
      </c>
      <c r="S5521" s="113" t="s">
        <v>2722</v>
      </c>
      <c r="T5521" s="113" t="s">
        <v>775</v>
      </c>
    </row>
    <row r="5522" spans="1:20">
      <c r="A5522" t="str">
        <f>VLOOKUP(C5522,STYLES!$A$1:$R$2088,7,FALSE)</f>
        <v>Outerwear</v>
      </c>
      <c r="B5522" t="str">
        <f>VLOOKUP(C5522,STYLES!$1:$1048576,6,FALSE)</f>
        <v>UltraClub</v>
      </c>
      <c r="C5522" s="101">
        <v>8280</v>
      </c>
      <c r="E5522" t="str">
        <f>VLOOKUP(C5522,STYLES!$1:$1048576,12,FALSE)</f>
        <v>Adult Ripstop Soft Shell Jacket with Cadet Collar</v>
      </c>
      <c r="F5522" s="113" t="s">
        <v>3858</v>
      </c>
      <c r="G5522" s="113" t="s">
        <v>2736</v>
      </c>
      <c r="H5522" s="113" t="str">
        <f>VLOOKUP(C5522,STYLES!$1:$1048576,9,FALSE)</f>
        <v>Active</v>
      </c>
      <c r="I5522" s="113" t="str">
        <f>VLOOKUP(C5522,STYLES!$1:$1048576,10,FALSE)</f>
        <v>Not Available</v>
      </c>
      <c r="J5522" s="113" t="s">
        <v>2764</v>
      </c>
      <c r="K5522" s="139">
        <f>IFERROR(VLOOKUP(J5522,LISTS!G:H,2,FALSE),"0")</f>
        <v>7</v>
      </c>
      <c r="L5522" s="68">
        <f t="shared" si="270"/>
        <v>7</v>
      </c>
      <c r="M5522" s="134" t="s">
        <v>775</v>
      </c>
      <c r="N5522" s="140" t="str">
        <f>IFERROR(VLOOKUP(M5522,LISTS!G:H,2,FALSE),"0")</f>
        <v>0</v>
      </c>
      <c r="O5522" s="68" t="str">
        <f t="shared" si="269"/>
        <v/>
      </c>
      <c r="P5522" s="117" t="s">
        <v>2720</v>
      </c>
      <c r="Q5522" s="113"/>
      <c r="R5522" s="113"/>
      <c r="S5522" s="113"/>
      <c r="T5522" s="113"/>
    </row>
    <row r="5523" spans="1:20">
      <c r="A5523" t="str">
        <f>VLOOKUP(C5523,STYLES!$A$1:$R$2088,7,FALSE)</f>
        <v>Outerwear</v>
      </c>
      <c r="B5523" t="str">
        <f>VLOOKUP(C5523,STYLES!$1:$1048576,6,FALSE)</f>
        <v>UltraClub</v>
      </c>
      <c r="C5523" s="101">
        <v>8280</v>
      </c>
      <c r="E5523" t="str">
        <f>VLOOKUP(C5523,STYLES!$1:$1048576,12,FALSE)</f>
        <v>Adult Ripstop Soft Shell Jacket with Cadet Collar</v>
      </c>
      <c r="F5523" s="113" t="s">
        <v>2739</v>
      </c>
      <c r="G5523" s="113" t="s">
        <v>2740</v>
      </c>
      <c r="H5523" s="113" t="str">
        <f>VLOOKUP(C5523,STYLES!$1:$1048576,9,FALSE)</f>
        <v>Active</v>
      </c>
      <c r="I5523" s="113" t="str">
        <f>VLOOKUP(C5523,STYLES!$1:$1048576,10,FALSE)</f>
        <v>Not Available</v>
      </c>
      <c r="J5523" s="113" t="s">
        <v>2764</v>
      </c>
      <c r="K5523" s="139">
        <f>IFERROR(VLOOKUP(J5523,LISTS!G:H,2,FALSE),"0")</f>
        <v>7</v>
      </c>
      <c r="L5523" s="68">
        <f t="shared" si="270"/>
        <v>7</v>
      </c>
      <c r="M5523" s="134" t="s">
        <v>775</v>
      </c>
      <c r="N5523" s="140" t="str">
        <f>IFERROR(VLOOKUP(M5523,LISTS!G:H,2,FALSE),"0")</f>
        <v>0</v>
      </c>
      <c r="O5523" s="68" t="str">
        <f t="shared" si="269"/>
        <v/>
      </c>
      <c r="P5523" s="117" t="s">
        <v>2720</v>
      </c>
      <c r="Q5523" s="113" t="s">
        <v>2741</v>
      </c>
      <c r="R5523" s="113" t="s">
        <v>775</v>
      </c>
      <c r="S5523" s="113" t="s">
        <v>2742</v>
      </c>
      <c r="T5523" s="113" t="s">
        <v>775</v>
      </c>
    </row>
    <row r="5524" spans="1:20">
      <c r="C5524" s="101"/>
      <c r="F5524" s="113"/>
      <c r="G5524" s="113"/>
      <c r="H5524" s="113"/>
      <c r="I5524" s="113"/>
      <c r="J5524" s="113"/>
      <c r="K5524" s="139"/>
      <c r="L5524" s="81">
        <f>SUM(L5521:L5523)</f>
        <v>21</v>
      </c>
      <c r="M5524" s="134"/>
      <c r="N5524" s="140"/>
      <c r="O5524" s="81">
        <f>SUM(O5521:O5523)</f>
        <v>0</v>
      </c>
      <c r="Q5524" s="113"/>
      <c r="R5524" s="113"/>
      <c r="S5524" s="113"/>
      <c r="T5524" s="113"/>
    </row>
    <row r="5525" spans="1:20">
      <c r="A5525" t="str">
        <f>VLOOKUP(C5525,STYLES!$A$1:$R$2088,7,FALSE)</f>
        <v>Outerwear</v>
      </c>
      <c r="B5525" t="str">
        <f>VLOOKUP(C5525,STYLES!$1:$1048576,6,FALSE)</f>
        <v>UltraClub</v>
      </c>
      <c r="C5525" s="101">
        <v>8290</v>
      </c>
      <c r="E5525" t="str">
        <f>VLOOKUP(C5525,STYLES!$1:$1048576,12,FALSE)</f>
        <v>Adult Color Block 3-in-1 Systems Hooded Soft Shell Jacket</v>
      </c>
      <c r="F5525" s="113" t="s">
        <v>3859</v>
      </c>
      <c r="G5525" s="113" t="s">
        <v>2809</v>
      </c>
      <c r="H5525" s="113" t="str">
        <f>VLOOKUP(C5525,STYLES!$1:$1048576,9,FALSE)</f>
        <v>Active</v>
      </c>
      <c r="I5525" s="113" t="str">
        <f>VLOOKUP(C5525,STYLES!$1:$1048576,10,FALSE)</f>
        <v>Not Available</v>
      </c>
      <c r="J5525" s="113" t="s">
        <v>2764</v>
      </c>
      <c r="K5525" s="139">
        <f>IFERROR(VLOOKUP(J5525,LISTS!G:H,2,FALSE),"0")</f>
        <v>7</v>
      </c>
      <c r="L5525" s="68">
        <f t="shared" si="270"/>
        <v>7</v>
      </c>
      <c r="M5525" s="134" t="s">
        <v>775</v>
      </c>
      <c r="N5525" s="140" t="str">
        <f>IFERROR(VLOOKUP(M5525,LISTS!G:H,2,FALSE),"0")</f>
        <v>0</v>
      </c>
      <c r="O5525" s="68" t="str">
        <f t="shared" si="269"/>
        <v/>
      </c>
      <c r="P5525" s="117" t="s">
        <v>2720</v>
      </c>
      <c r="Q5525" s="113"/>
      <c r="R5525" s="113" t="s">
        <v>2850</v>
      </c>
      <c r="S5525" s="113"/>
      <c r="T5525" s="113" t="s">
        <v>2722</v>
      </c>
    </row>
    <row r="5526" spans="1:20">
      <c r="A5526" t="str">
        <f>VLOOKUP(C5526,STYLES!$A$1:$R$2088,7,FALSE)</f>
        <v>Outerwear</v>
      </c>
      <c r="B5526" t="str">
        <f>VLOOKUP(C5526,STYLES!$1:$1048576,6,FALSE)</f>
        <v>UltraClub</v>
      </c>
      <c r="C5526" s="101">
        <v>8290</v>
      </c>
      <c r="E5526" t="str">
        <f>VLOOKUP(C5526,STYLES!$1:$1048576,12,FALSE)</f>
        <v>Adult Color Block 3-in-1 Systems Hooded Soft Shell Jacket</v>
      </c>
      <c r="F5526" s="113" t="s">
        <v>3860</v>
      </c>
      <c r="G5526" s="113" t="s">
        <v>2763</v>
      </c>
      <c r="H5526" s="113" t="str">
        <f>VLOOKUP(C5526,STYLES!$1:$1048576,9,FALSE)</f>
        <v>Active</v>
      </c>
      <c r="I5526" s="113" t="str">
        <f>VLOOKUP(C5526,STYLES!$1:$1048576,10,FALSE)</f>
        <v>Not Available</v>
      </c>
      <c r="J5526" s="113" t="s">
        <v>2764</v>
      </c>
      <c r="K5526" s="139">
        <f>IFERROR(VLOOKUP(J5526,LISTS!G:H,2,FALSE),"0")</f>
        <v>7</v>
      </c>
      <c r="L5526" s="68">
        <f t="shared" si="270"/>
        <v>7</v>
      </c>
      <c r="M5526" s="134" t="s">
        <v>775</v>
      </c>
      <c r="N5526" s="140" t="str">
        <f>IFERROR(VLOOKUP(M5526,LISTS!G:H,2,FALSE),"0")</f>
        <v>0</v>
      </c>
      <c r="O5526" s="68" t="str">
        <f t="shared" si="269"/>
        <v/>
      </c>
      <c r="P5526" s="117" t="s">
        <v>2720</v>
      </c>
      <c r="Q5526" s="113"/>
      <c r="R5526" s="113" t="s">
        <v>2850</v>
      </c>
      <c r="S5526" s="113"/>
      <c r="T5526" s="113" t="s">
        <v>2722</v>
      </c>
    </row>
    <row r="5527" spans="1:20">
      <c r="A5527" t="str">
        <f>VLOOKUP(C5527,STYLES!$A$1:$R$2088,7,FALSE)</f>
        <v>Outerwear</v>
      </c>
      <c r="B5527" t="str">
        <f>VLOOKUP(C5527,STYLES!$1:$1048576,6,FALSE)</f>
        <v>UltraClub</v>
      </c>
      <c r="C5527" s="101">
        <v>8290</v>
      </c>
      <c r="E5527" t="str">
        <f>VLOOKUP(C5527,STYLES!$1:$1048576,12,FALSE)</f>
        <v>Adult Color Block 3-in-1 Systems Hooded Soft Shell Jacket</v>
      </c>
      <c r="F5527" s="113" t="s">
        <v>3314</v>
      </c>
      <c r="G5527" s="113" t="s">
        <v>2755</v>
      </c>
      <c r="H5527" s="113" t="str">
        <f>VLOOKUP(C5527,STYLES!$1:$1048576,9,FALSE)</f>
        <v>Active</v>
      </c>
      <c r="I5527" s="113" t="str">
        <f>VLOOKUP(C5527,STYLES!$1:$1048576,10,FALSE)</f>
        <v>Not Available</v>
      </c>
      <c r="J5527" s="113" t="s">
        <v>2764</v>
      </c>
      <c r="K5527" s="139">
        <f>IFERROR(VLOOKUP(J5527,LISTS!G:H,2,FALSE),"0")</f>
        <v>7</v>
      </c>
      <c r="L5527" s="68">
        <f t="shared" si="270"/>
        <v>7</v>
      </c>
      <c r="M5527" s="134" t="s">
        <v>775</v>
      </c>
      <c r="N5527" s="140" t="str">
        <f>IFERROR(VLOOKUP(M5527,LISTS!G:H,2,FALSE),"0")</f>
        <v>0</v>
      </c>
      <c r="O5527" s="68" t="str">
        <f t="shared" si="269"/>
        <v/>
      </c>
      <c r="P5527" s="117" t="s">
        <v>2720</v>
      </c>
      <c r="Q5527" s="113" t="s">
        <v>3003</v>
      </c>
      <c r="R5527" s="113" t="s">
        <v>2850</v>
      </c>
      <c r="S5527" s="113" t="s">
        <v>3004</v>
      </c>
      <c r="T5527" s="113" t="s">
        <v>2722</v>
      </c>
    </row>
    <row r="5528" spans="1:20">
      <c r="A5528" t="str">
        <f>VLOOKUP(C5528,STYLES!$A$1:$R$2088,7,FALSE)</f>
        <v>Outerwear</v>
      </c>
      <c r="B5528" t="str">
        <f>VLOOKUP(C5528,STYLES!$1:$1048576,6,FALSE)</f>
        <v>UltraClub</v>
      </c>
      <c r="C5528" s="101">
        <v>8290</v>
      </c>
      <c r="E5528" t="str">
        <f>VLOOKUP(C5528,STYLES!$1:$1048576,12,FALSE)</f>
        <v>Adult Color Block 3-in-1 Systems Hooded Soft Shell Jacket</v>
      </c>
      <c r="F5528" s="113" t="s">
        <v>3828</v>
      </c>
      <c r="G5528" s="113" t="s">
        <v>2718</v>
      </c>
      <c r="H5528" s="113" t="str">
        <f>VLOOKUP(C5528,STYLES!$1:$1048576,9,FALSE)</f>
        <v>Active</v>
      </c>
      <c r="I5528" s="113" t="str">
        <f>VLOOKUP(C5528,STYLES!$1:$1048576,10,FALSE)</f>
        <v>Not Available</v>
      </c>
      <c r="J5528" s="113" t="s">
        <v>2764</v>
      </c>
      <c r="K5528" s="139">
        <f>IFERROR(VLOOKUP(J5528,LISTS!G:H,2,FALSE),"0")</f>
        <v>7</v>
      </c>
      <c r="L5528" s="68">
        <f t="shared" si="270"/>
        <v>7</v>
      </c>
      <c r="M5528" s="134" t="s">
        <v>775</v>
      </c>
      <c r="N5528" s="140" t="str">
        <f>IFERROR(VLOOKUP(M5528,LISTS!G:H,2,FALSE),"0")</f>
        <v>0</v>
      </c>
      <c r="O5528" s="68" t="str">
        <f t="shared" si="269"/>
        <v/>
      </c>
      <c r="P5528" s="117" t="s">
        <v>2720</v>
      </c>
      <c r="Q5528" s="113" t="s">
        <v>2850</v>
      </c>
      <c r="R5528" s="113" t="s">
        <v>3748</v>
      </c>
      <c r="S5528" s="113" t="s">
        <v>2722</v>
      </c>
      <c r="T5528" s="113" t="s">
        <v>3749</v>
      </c>
    </row>
    <row r="5529" spans="1:20">
      <c r="C5529" s="101"/>
      <c r="F5529" s="113"/>
      <c r="G5529" s="113"/>
      <c r="H5529" s="113"/>
      <c r="I5529" s="113"/>
      <c r="J5529" s="113"/>
      <c r="K5529" s="139"/>
      <c r="L5529" s="81">
        <f>SUM(L5525:L5528)</f>
        <v>28</v>
      </c>
      <c r="M5529" s="134"/>
      <c r="N5529" s="140"/>
      <c r="O5529" s="81">
        <f>SUM(O5525:O5528)</f>
        <v>0</v>
      </c>
      <c r="Q5529" s="113"/>
      <c r="R5529" s="113"/>
      <c r="S5529" s="113"/>
      <c r="T5529" s="113"/>
    </row>
    <row r="5530" spans="1:20">
      <c r="A5530" t="str">
        <f>VLOOKUP(C5530,STYLES!$A$1:$R$2088,7,FALSE)</f>
        <v>Outerwear</v>
      </c>
      <c r="B5530" t="str">
        <f>VLOOKUP(C5530,STYLES!$1:$1048576,6,FALSE)</f>
        <v>UltraClub</v>
      </c>
      <c r="C5530" s="101">
        <v>8467</v>
      </c>
      <c r="E5530" t="str">
        <f>VLOOKUP(C5530,STYLES!$1:$1048576,12,FALSE)</f>
        <v>Adult Puffy Workwear Jacket with Quilted Lining</v>
      </c>
      <c r="F5530" s="113" t="s">
        <v>2718</v>
      </c>
      <c r="G5530" s="113" t="s">
        <v>2718</v>
      </c>
      <c r="H5530" s="113" t="str">
        <f>VLOOKUP(C5530,STYLES!$1:$1048576,9,FALSE)</f>
        <v>DNR</v>
      </c>
      <c r="I5530" s="113" t="str">
        <f>VLOOKUP(C5530,STYLES!$1:$1048576,10,FALSE)</f>
        <v>Not Available</v>
      </c>
      <c r="J5530" s="113" t="s">
        <v>2764</v>
      </c>
      <c r="K5530" s="139">
        <f>IFERROR(VLOOKUP(J5530,LISTS!G:H,2,FALSE),"0")</f>
        <v>7</v>
      </c>
      <c r="L5530" s="68">
        <f t="shared" si="270"/>
        <v>7</v>
      </c>
      <c r="M5530" s="134" t="s">
        <v>775</v>
      </c>
      <c r="N5530" s="140" t="str">
        <f>IFERROR(VLOOKUP(M5530,LISTS!G:H,2,FALSE),"0")</f>
        <v>0</v>
      </c>
      <c r="O5530" s="68" t="str">
        <f t="shared" si="269"/>
        <v/>
      </c>
      <c r="P5530" s="117" t="s">
        <v>2720</v>
      </c>
      <c r="Q5530" s="113" t="s">
        <v>2850</v>
      </c>
      <c r="R5530" s="113" t="s">
        <v>775</v>
      </c>
      <c r="S5530" s="113" t="s">
        <v>2722</v>
      </c>
      <c r="T5530" s="113" t="s">
        <v>775</v>
      </c>
    </row>
    <row r="5531" spans="1:20">
      <c r="A5531" t="str">
        <f>VLOOKUP(C5531,STYLES!$A$1:$R$2088,7,FALSE)</f>
        <v>Outerwear</v>
      </c>
      <c r="B5531" t="str">
        <f>VLOOKUP(C5531,STYLES!$1:$1048576,6,FALSE)</f>
        <v>UltraClub</v>
      </c>
      <c r="C5531" s="101">
        <v>8467</v>
      </c>
      <c r="E5531" t="str">
        <f>VLOOKUP(C5531,STYLES!$1:$1048576,12,FALSE)</f>
        <v>Adult Puffy Workwear Jacket with Quilted Lining</v>
      </c>
      <c r="F5531" s="113" t="s">
        <v>2739</v>
      </c>
      <c r="G5531" s="113" t="s">
        <v>2740</v>
      </c>
      <c r="H5531" s="113" t="str">
        <f>VLOOKUP(C5531,STYLES!$1:$1048576,9,FALSE)</f>
        <v>DNR</v>
      </c>
      <c r="I5531" s="113" t="str">
        <f>VLOOKUP(C5531,STYLES!$1:$1048576,10,FALSE)</f>
        <v>Not Available</v>
      </c>
      <c r="J5531" s="113" t="s">
        <v>2764</v>
      </c>
      <c r="K5531" s="139">
        <f>IFERROR(VLOOKUP(J5531,LISTS!G:H,2,FALSE),"0")</f>
        <v>7</v>
      </c>
      <c r="L5531" s="68">
        <f t="shared" si="270"/>
        <v>7</v>
      </c>
      <c r="M5531" s="134" t="s">
        <v>775</v>
      </c>
      <c r="N5531" s="140" t="str">
        <f>IFERROR(VLOOKUP(M5531,LISTS!G:H,2,FALSE),"0")</f>
        <v>0</v>
      </c>
      <c r="O5531" s="68" t="str">
        <f t="shared" si="269"/>
        <v/>
      </c>
      <c r="P5531" s="117" t="s">
        <v>2720</v>
      </c>
      <c r="Q5531" s="113" t="s">
        <v>2741</v>
      </c>
      <c r="R5531" s="113" t="s">
        <v>775</v>
      </c>
      <c r="S5531" s="113" t="s">
        <v>2742</v>
      </c>
      <c r="T5531" s="113" t="s">
        <v>775</v>
      </c>
    </row>
    <row r="5532" spans="1:20">
      <c r="C5532" s="101"/>
      <c r="F5532" s="113"/>
      <c r="G5532" s="113"/>
      <c r="H5532" s="113"/>
      <c r="I5532" s="113"/>
      <c r="J5532" s="113"/>
      <c r="K5532" s="139"/>
      <c r="L5532" s="81">
        <f>SUM(L5530:L5531)</f>
        <v>14</v>
      </c>
      <c r="M5532" s="134"/>
      <c r="N5532" s="140"/>
      <c r="O5532" s="81">
        <f>SUM(O5530:O5531)</f>
        <v>0</v>
      </c>
      <c r="Q5532" s="113"/>
      <c r="R5532" s="113"/>
      <c r="S5532" s="113"/>
      <c r="T5532" s="113"/>
    </row>
    <row r="5533" spans="1:20">
      <c r="A5533" t="str">
        <f>VLOOKUP(C5533,STYLES!$A$1:$R$2088,7,FALSE)</f>
        <v>Outerwear</v>
      </c>
      <c r="B5533" t="str">
        <f>VLOOKUP(C5533,STYLES!$1:$1048576,6,FALSE)</f>
        <v>UltraClub</v>
      </c>
      <c r="C5533" s="101">
        <v>8469</v>
      </c>
      <c r="E5533" t="str">
        <f>VLOOKUP(C5533,STYLES!$1:$1048576,12,FALSE)</f>
        <v>Adult Quilted Puffy Jacket</v>
      </c>
      <c r="F5533" s="113" t="s">
        <v>2718</v>
      </c>
      <c r="G5533" s="113" t="s">
        <v>2718</v>
      </c>
      <c r="H5533" s="113" t="str">
        <f>VLOOKUP(C5533,STYLES!$1:$1048576,9,FALSE)</f>
        <v>DNR</v>
      </c>
      <c r="I5533" s="113" t="str">
        <f>VLOOKUP(C5533,STYLES!$1:$1048576,10,FALSE)</f>
        <v>Not Available</v>
      </c>
      <c r="J5533" s="113" t="s">
        <v>2768</v>
      </c>
      <c r="K5533" s="139">
        <f>IFERROR(VLOOKUP(J5533,LISTS!G:H,2,FALSE),"0")</f>
        <v>6</v>
      </c>
      <c r="L5533" s="68">
        <f t="shared" si="270"/>
        <v>6</v>
      </c>
      <c r="M5533" s="134" t="s">
        <v>775</v>
      </c>
      <c r="N5533" s="140" t="str">
        <f>IFERROR(VLOOKUP(M5533,LISTS!G:H,2,FALSE),"0")</f>
        <v>0</v>
      </c>
      <c r="O5533" s="68" t="str">
        <f t="shared" si="269"/>
        <v/>
      </c>
      <c r="P5533" s="117" t="s">
        <v>2720</v>
      </c>
      <c r="Q5533" s="113" t="s">
        <v>2850</v>
      </c>
      <c r="R5533" s="113" t="s">
        <v>775</v>
      </c>
      <c r="S5533" s="113" t="s">
        <v>2722</v>
      </c>
      <c r="T5533" s="113" t="s">
        <v>775</v>
      </c>
    </row>
    <row r="5534" spans="1:20">
      <c r="A5534" t="str">
        <f>VLOOKUP(C5534,STYLES!$A$1:$R$2088,7,FALSE)</f>
        <v>Outerwear</v>
      </c>
      <c r="B5534" t="str">
        <f>VLOOKUP(C5534,STYLES!$1:$1048576,6,FALSE)</f>
        <v>UltraClub</v>
      </c>
      <c r="C5534" s="101">
        <v>8469</v>
      </c>
      <c r="E5534" t="str">
        <f>VLOOKUP(C5534,STYLES!$1:$1048576,12,FALSE)</f>
        <v>Adult Quilted Puffy Jacket</v>
      </c>
      <c r="F5534" s="113" t="s">
        <v>2739</v>
      </c>
      <c r="G5534" s="113" t="s">
        <v>2740</v>
      </c>
      <c r="H5534" s="113" t="str">
        <f>VLOOKUP(C5534,STYLES!$1:$1048576,9,FALSE)</f>
        <v>DNR</v>
      </c>
      <c r="I5534" s="113" t="str">
        <f>VLOOKUP(C5534,STYLES!$1:$1048576,10,FALSE)</f>
        <v>Not Available</v>
      </c>
      <c r="J5534" s="113" t="s">
        <v>2768</v>
      </c>
      <c r="K5534" s="139">
        <f>IFERROR(VLOOKUP(J5534,LISTS!G:H,2,FALSE),"0")</f>
        <v>6</v>
      </c>
      <c r="L5534" s="68">
        <f t="shared" si="270"/>
        <v>6</v>
      </c>
      <c r="M5534" s="134" t="s">
        <v>775</v>
      </c>
      <c r="N5534" s="140" t="str">
        <f>IFERROR(VLOOKUP(M5534,LISTS!G:H,2,FALSE),"0")</f>
        <v>0</v>
      </c>
      <c r="O5534" s="68" t="str">
        <f t="shared" si="269"/>
        <v/>
      </c>
      <c r="P5534" s="117" t="s">
        <v>2720</v>
      </c>
      <c r="Q5534" s="113" t="s">
        <v>2741</v>
      </c>
      <c r="R5534" s="113" t="s">
        <v>775</v>
      </c>
      <c r="S5534" s="113" t="s">
        <v>2742</v>
      </c>
      <c r="T5534" s="113" t="s">
        <v>775</v>
      </c>
    </row>
    <row r="5535" spans="1:20">
      <c r="A5535" t="str">
        <f>VLOOKUP(C5535,STYLES!$A$1:$R$2088,7,FALSE)</f>
        <v>Outerwear</v>
      </c>
      <c r="B5535" t="str">
        <f>VLOOKUP(C5535,STYLES!$1:$1048576,6,FALSE)</f>
        <v>UltraClub</v>
      </c>
      <c r="C5535" s="101">
        <v>8469</v>
      </c>
      <c r="E5535" t="str">
        <f>VLOOKUP(C5535,STYLES!$1:$1048576,12,FALSE)</f>
        <v>Adult Quilted Puffy Jacket</v>
      </c>
      <c r="F5535" s="113" t="s">
        <v>2785</v>
      </c>
      <c r="G5535" s="113" t="s">
        <v>2786</v>
      </c>
      <c r="H5535" s="113" t="str">
        <f>VLOOKUP(C5535,STYLES!$1:$1048576,9,FALSE)</f>
        <v>DNR</v>
      </c>
      <c r="I5535" s="113" t="str">
        <f>VLOOKUP(C5535,STYLES!$1:$1048576,10,FALSE)</f>
        <v>Not Available</v>
      </c>
      <c r="J5535" s="113" t="s">
        <v>2768</v>
      </c>
      <c r="K5535" s="139">
        <f>IFERROR(VLOOKUP(J5535,LISTS!G:H,2,FALSE),"0")</f>
        <v>6</v>
      </c>
      <c r="L5535" s="68">
        <f t="shared" si="270"/>
        <v>6</v>
      </c>
      <c r="M5535" s="134" t="s">
        <v>775</v>
      </c>
      <c r="N5535" s="140" t="str">
        <f>IFERROR(VLOOKUP(M5535,LISTS!G:H,2,FALSE),"0")</f>
        <v>0</v>
      </c>
      <c r="O5535" s="68" t="str">
        <f t="shared" si="269"/>
        <v/>
      </c>
      <c r="P5535" s="117" t="s">
        <v>2720</v>
      </c>
      <c r="Q5535" s="113"/>
      <c r="R5535" s="113"/>
      <c r="S5535" s="113"/>
      <c r="T5535" s="113"/>
    </row>
    <row r="5536" spans="1:20">
      <c r="C5536" s="101"/>
      <c r="F5536" s="113"/>
      <c r="G5536" s="113"/>
      <c r="H5536" s="113"/>
      <c r="I5536" s="113"/>
      <c r="J5536" s="113"/>
      <c r="K5536" s="139"/>
      <c r="L5536" s="81">
        <f>SUM(L5533:L5535)</f>
        <v>18</v>
      </c>
      <c r="M5536" s="134"/>
      <c r="N5536" s="140"/>
      <c r="O5536" s="81">
        <f>SUM(O5533:O5535)</f>
        <v>0</v>
      </c>
      <c r="Q5536" s="113"/>
      <c r="R5536" s="113"/>
      <c r="S5536" s="113"/>
      <c r="T5536" s="113"/>
    </row>
    <row r="5537" spans="1:21">
      <c r="A5537" t="str">
        <f>VLOOKUP(C5537,STYLES!$A$1:$R$2088,7,FALSE)</f>
        <v>Outerwear</v>
      </c>
      <c r="B5537" t="str">
        <f>VLOOKUP(C5537,STYLES!$1:$1048576,6,FALSE)</f>
        <v>UltraClub</v>
      </c>
      <c r="C5537" s="101">
        <v>8477</v>
      </c>
      <c r="E5537" t="str">
        <f>VLOOKUP(C5537,STYLES!$1:$1048576,12,FALSE)</f>
        <v>Men's Solid Soft Shell Jacket</v>
      </c>
      <c r="F5537" s="113" t="s">
        <v>2718</v>
      </c>
      <c r="G5537" s="113" t="s">
        <v>2718</v>
      </c>
      <c r="H5537" s="113" t="str">
        <f>VLOOKUP(C5537,STYLES!$1:$1048576,9,FALSE)</f>
        <v>DNR</v>
      </c>
      <c r="I5537" s="113" t="str">
        <f>VLOOKUP(C5537,STYLES!$1:$1048576,10,FALSE)</f>
        <v>Not Available</v>
      </c>
      <c r="J5537" s="113" t="s">
        <v>2764</v>
      </c>
      <c r="K5537" s="139">
        <f>IFERROR(VLOOKUP(J5537,LISTS!G:H,2,FALSE),"0")</f>
        <v>7</v>
      </c>
      <c r="L5537" s="68">
        <f t="shared" si="270"/>
        <v>7</v>
      </c>
      <c r="M5537" s="134" t="s">
        <v>775</v>
      </c>
      <c r="N5537" s="140" t="str">
        <f>IFERROR(VLOOKUP(M5537,LISTS!G:H,2,FALSE),"0")</f>
        <v>0</v>
      </c>
      <c r="O5537" s="68" t="str">
        <f t="shared" si="269"/>
        <v/>
      </c>
      <c r="P5537" s="117" t="s">
        <v>2720</v>
      </c>
      <c r="Q5537" s="113" t="s">
        <v>2850</v>
      </c>
      <c r="R5537" s="113" t="s">
        <v>775</v>
      </c>
      <c r="S5537" s="113" t="s">
        <v>2722</v>
      </c>
      <c r="T5537" s="113" t="s">
        <v>775</v>
      </c>
    </row>
    <row r="5538" spans="1:21" s="12" customFormat="1">
      <c r="A5538" s="12" t="str">
        <f>VLOOKUP(C5538,STYLES!$A$1:$R$2088,7,FALSE)</f>
        <v>Outerwear</v>
      </c>
      <c r="B5538" s="12" t="str">
        <f>VLOOKUP(C5538,STYLES!$1:$1048576,6,FALSE)</f>
        <v>UltraClub</v>
      </c>
      <c r="C5538" s="136">
        <v>8477</v>
      </c>
      <c r="D5538" s="18"/>
      <c r="E5538" s="12" t="str">
        <f>VLOOKUP(C5538,STYLES!$1:$1048576,12,FALSE)</f>
        <v>Men's Solid Soft Shell Jacket</v>
      </c>
      <c r="F5538" s="116" t="s">
        <v>3861</v>
      </c>
      <c r="G5538" s="116" t="s">
        <v>2740</v>
      </c>
      <c r="H5538" s="116" t="s">
        <v>437</v>
      </c>
      <c r="I5538" s="116" t="str">
        <f>VLOOKUP(C5538,STYLES!$1:$1048576,10,FALSE)</f>
        <v>Not Available</v>
      </c>
      <c r="J5538" s="116" t="s">
        <v>2764</v>
      </c>
      <c r="K5538" s="139">
        <f>IFERROR(VLOOKUP(J5538,LISTS!G:H,2,FALSE),"0")</f>
        <v>7</v>
      </c>
      <c r="L5538" s="68" t="str">
        <f t="shared" si="270"/>
        <v/>
      </c>
      <c r="M5538" s="134" t="s">
        <v>775</v>
      </c>
      <c r="N5538" s="140" t="str">
        <f>IFERROR(VLOOKUP(M5538,LISTS!G:H,2,FALSE),"0")</f>
        <v>0</v>
      </c>
      <c r="O5538" s="68" t="str">
        <f t="shared" si="269"/>
        <v/>
      </c>
      <c r="P5538" s="117" t="s">
        <v>2720</v>
      </c>
      <c r="Q5538" s="116"/>
      <c r="R5538" s="116"/>
      <c r="S5538" s="116"/>
      <c r="T5538" s="116"/>
      <c r="U5538" s="116" t="s">
        <v>3764</v>
      </c>
    </row>
    <row r="5539" spans="1:21" s="12" customFormat="1">
      <c r="A5539" s="12" t="str">
        <f>VLOOKUP(C5539,STYLES!$A$1:$R$2088,7,FALSE)</f>
        <v>Outerwear</v>
      </c>
      <c r="B5539" s="12" t="str">
        <f>VLOOKUP(C5539,STYLES!$1:$1048576,6,FALSE)</f>
        <v>UltraClub</v>
      </c>
      <c r="C5539" s="136">
        <v>8477</v>
      </c>
      <c r="D5539" s="18"/>
      <c r="E5539" s="12" t="str">
        <f>VLOOKUP(C5539,STYLES!$1:$1048576,12,FALSE)</f>
        <v>Men's Solid Soft Shell Jacket</v>
      </c>
      <c r="F5539" s="116" t="s">
        <v>3791</v>
      </c>
      <c r="G5539" s="116" t="s">
        <v>2736</v>
      </c>
      <c r="H5539" s="116" t="s">
        <v>437</v>
      </c>
      <c r="I5539" s="116" t="str">
        <f>VLOOKUP(C5539,STYLES!$1:$1048576,10,FALSE)</f>
        <v>Not Available</v>
      </c>
      <c r="J5539" s="116" t="s">
        <v>2764</v>
      </c>
      <c r="K5539" s="139">
        <f>IFERROR(VLOOKUP(J5539,LISTS!G:H,2,FALSE),"0")</f>
        <v>7</v>
      </c>
      <c r="L5539" s="68" t="str">
        <f t="shared" si="270"/>
        <v/>
      </c>
      <c r="M5539" s="134" t="s">
        <v>775</v>
      </c>
      <c r="N5539" s="140" t="str">
        <f>IFERROR(VLOOKUP(M5539,LISTS!G:H,2,FALSE),"0")</f>
        <v>0</v>
      </c>
      <c r="O5539" s="68" t="str">
        <f t="shared" si="269"/>
        <v/>
      </c>
      <c r="P5539" s="117" t="s">
        <v>2720</v>
      </c>
      <c r="Q5539" s="116"/>
      <c r="R5539" s="116"/>
      <c r="S5539" s="116"/>
      <c r="T5539" s="116"/>
      <c r="U5539" s="116" t="s">
        <v>3764</v>
      </c>
    </row>
    <row r="5540" spans="1:21">
      <c r="A5540" t="str">
        <f>VLOOKUP(C5540,STYLES!$A$1:$R$2088,7,FALSE)</f>
        <v>Outerwear</v>
      </c>
      <c r="B5540" t="str">
        <f>VLOOKUP(C5540,STYLES!$1:$1048576,6,FALSE)</f>
        <v>UltraClub</v>
      </c>
      <c r="C5540" s="101">
        <v>8477</v>
      </c>
      <c r="E5540" t="str">
        <f>VLOOKUP(C5540,STYLES!$1:$1048576,12,FALSE)</f>
        <v>Men's Solid Soft Shell Jacket</v>
      </c>
      <c r="F5540" s="113" t="s">
        <v>2739</v>
      </c>
      <c r="G5540" s="113" t="s">
        <v>2740</v>
      </c>
      <c r="H5540" s="113" t="str">
        <f>VLOOKUP(C5540,STYLES!$1:$1048576,9,FALSE)</f>
        <v>DNR</v>
      </c>
      <c r="I5540" s="113" t="str">
        <f>VLOOKUP(C5540,STYLES!$1:$1048576,10,FALSE)</f>
        <v>Not Available</v>
      </c>
      <c r="J5540" s="113" t="s">
        <v>2764</v>
      </c>
      <c r="K5540" s="139">
        <f>IFERROR(VLOOKUP(J5540,LISTS!G:H,2,FALSE),"0")</f>
        <v>7</v>
      </c>
      <c r="L5540" s="68">
        <f t="shared" si="270"/>
        <v>7</v>
      </c>
      <c r="M5540" s="134" t="s">
        <v>775</v>
      </c>
      <c r="N5540" s="140" t="str">
        <f>IFERROR(VLOOKUP(M5540,LISTS!G:H,2,FALSE),"0")</f>
        <v>0</v>
      </c>
      <c r="O5540" s="68" t="str">
        <f t="shared" si="269"/>
        <v/>
      </c>
      <c r="P5540" s="117" t="s">
        <v>2720</v>
      </c>
      <c r="Q5540" s="113" t="s">
        <v>2741</v>
      </c>
      <c r="R5540" s="113" t="s">
        <v>775</v>
      </c>
      <c r="S5540" s="113" t="s">
        <v>2742</v>
      </c>
      <c r="T5540" s="113" t="s">
        <v>775</v>
      </c>
      <c r="U5540" s="113"/>
    </row>
    <row r="5541" spans="1:21" s="12" customFormat="1">
      <c r="A5541" s="12" t="str">
        <f>VLOOKUP(C5541,STYLES!$A$1:$R$2088,7,FALSE)</f>
        <v>Outerwear</v>
      </c>
      <c r="B5541" s="12" t="str">
        <f>VLOOKUP(C5541,STYLES!$1:$1048576,6,FALSE)</f>
        <v>UltraClub</v>
      </c>
      <c r="C5541" s="136">
        <v>8477</v>
      </c>
      <c r="D5541" s="18"/>
      <c r="E5541" s="12" t="str">
        <f>VLOOKUP(C5541,STYLES!$1:$1048576,12,FALSE)</f>
        <v>Men's Solid Soft Shell Jacket</v>
      </c>
      <c r="F5541" s="116" t="s">
        <v>2754</v>
      </c>
      <c r="G5541" s="116" t="s">
        <v>2755</v>
      </c>
      <c r="H5541" s="116" t="s">
        <v>437</v>
      </c>
      <c r="I5541" s="116" t="str">
        <f>VLOOKUP(C5541,STYLES!$1:$1048576,10,FALSE)</f>
        <v>Not Available</v>
      </c>
      <c r="J5541" s="116" t="s">
        <v>2764</v>
      </c>
      <c r="K5541" s="139">
        <f>IFERROR(VLOOKUP(J5541,LISTS!G:H,2,FALSE),"0")</f>
        <v>7</v>
      </c>
      <c r="L5541" s="68" t="str">
        <f t="shared" si="270"/>
        <v/>
      </c>
      <c r="M5541" s="134" t="s">
        <v>775</v>
      </c>
      <c r="N5541" s="140" t="str">
        <f>IFERROR(VLOOKUP(M5541,LISTS!G:H,2,FALSE),"0")</f>
        <v>0</v>
      </c>
      <c r="O5541" s="68" t="str">
        <f t="shared" si="269"/>
        <v/>
      </c>
      <c r="P5541" s="117" t="s">
        <v>2720</v>
      </c>
      <c r="Q5541" s="113" t="s">
        <v>3003</v>
      </c>
      <c r="R5541" s="113" t="s">
        <v>775</v>
      </c>
      <c r="S5541" s="113" t="s">
        <v>3004</v>
      </c>
      <c r="T5541" s="113" t="s">
        <v>775</v>
      </c>
      <c r="U5541" s="116" t="s">
        <v>3764</v>
      </c>
    </row>
    <row r="5542" spans="1:21">
      <c r="C5542" s="101"/>
      <c r="F5542" s="113"/>
      <c r="G5542" s="113"/>
      <c r="H5542" s="113"/>
      <c r="I5542" s="113"/>
      <c r="J5542" s="113"/>
      <c r="K5542" s="139"/>
      <c r="L5542" s="81">
        <f>SUM(L5537:L5541)</f>
        <v>14</v>
      </c>
      <c r="M5542" s="134"/>
      <c r="N5542" s="140"/>
      <c r="O5542" s="81">
        <f>SUM(O5537:O5541)</f>
        <v>0</v>
      </c>
      <c r="Q5542" s="113"/>
      <c r="R5542" s="113"/>
      <c r="S5542" s="113"/>
      <c r="T5542" s="113"/>
    </row>
    <row r="5543" spans="1:21">
      <c r="A5543" t="str">
        <f>VLOOKUP(C5543,STYLES!$A$1:$R$2088,7,FALSE)</f>
        <v>Outerwear</v>
      </c>
      <c r="B5543" t="str">
        <f>VLOOKUP(C5543,STYLES!$1:$1048576,6,FALSE)</f>
        <v>UltraClub</v>
      </c>
      <c r="C5543" s="101" t="s">
        <v>2397</v>
      </c>
      <c r="E5543" t="str">
        <f>VLOOKUP(C5543,STYLES!$1:$1048576,12,FALSE)</f>
        <v>Ladies’ Soft Shell Jacket</v>
      </c>
      <c r="F5543" s="113" t="s">
        <v>2718</v>
      </c>
      <c r="G5543" s="113" t="s">
        <v>2718</v>
      </c>
      <c r="H5543" s="113" t="str">
        <f>VLOOKUP(C5543,STYLES!$1:$1048576,9,FALSE)</f>
        <v>DNR</v>
      </c>
      <c r="I5543" s="113" t="str">
        <f>VLOOKUP(C5543,STYLES!$1:$1048576,10,FALSE)</f>
        <v>Not Available</v>
      </c>
      <c r="J5543" s="113" t="s">
        <v>2824</v>
      </c>
      <c r="K5543" s="139">
        <f>IFERROR(VLOOKUP(J5543,LISTS!G:H,2,FALSE),"0")</f>
        <v>5</v>
      </c>
      <c r="L5543" s="68">
        <f t="shared" si="270"/>
        <v>5</v>
      </c>
      <c r="M5543" s="134" t="s">
        <v>775</v>
      </c>
      <c r="N5543" s="140" t="str">
        <f>IFERROR(VLOOKUP(M5543,LISTS!G:H,2,FALSE),"0")</f>
        <v>0</v>
      </c>
      <c r="O5543" s="68" t="str">
        <f t="shared" si="269"/>
        <v/>
      </c>
      <c r="P5543" s="117" t="s">
        <v>2720</v>
      </c>
      <c r="Q5543" s="113" t="s">
        <v>2850</v>
      </c>
      <c r="R5543" s="113" t="s">
        <v>775</v>
      </c>
      <c r="S5543" s="113" t="s">
        <v>2722</v>
      </c>
      <c r="T5543" s="113" t="s">
        <v>775</v>
      </c>
    </row>
    <row r="5544" spans="1:21">
      <c r="C5544" s="101"/>
      <c r="F5544" s="113"/>
      <c r="G5544" s="113"/>
      <c r="H5544" s="113"/>
      <c r="I5544" s="113"/>
      <c r="J5544" s="113"/>
      <c r="K5544" s="139"/>
      <c r="L5544" s="81">
        <f>SUM(L5543)</f>
        <v>5</v>
      </c>
      <c r="M5544" s="134"/>
      <c r="N5544" s="140"/>
      <c r="O5544" s="81">
        <f>SUM(O5543)</f>
        <v>0</v>
      </c>
      <c r="Q5544" s="113"/>
      <c r="R5544" s="113"/>
      <c r="S5544" s="113"/>
      <c r="T5544" s="113"/>
    </row>
    <row r="5545" spans="1:21">
      <c r="A5545" t="str">
        <f>VLOOKUP(C5545,STYLES!$A$1:$R$2088,7,FALSE)</f>
        <v>Outerwear</v>
      </c>
      <c r="B5545" t="str">
        <f>VLOOKUP(C5545,STYLES!$1:$1048576,6,FALSE)</f>
        <v>UltraClub</v>
      </c>
      <c r="C5545" s="101">
        <v>8908</v>
      </c>
      <c r="E5545" t="str">
        <f>VLOOKUP(C5545,STYLES!$1:$1048576,12,FALSE)</f>
        <v>Adult Microfiber Full-Zip Hooded Jacket</v>
      </c>
      <c r="F5545" s="113" t="s">
        <v>2718</v>
      </c>
      <c r="G5545" s="113" t="s">
        <v>2718</v>
      </c>
      <c r="H5545" s="113" t="str">
        <f>VLOOKUP(C5545,STYLES!$1:$1048576,9,FALSE)</f>
        <v>Active</v>
      </c>
      <c r="I5545" s="113" t="str">
        <f>VLOOKUP(C5545,STYLES!$1:$1048576,10,FALSE)</f>
        <v>Not Available</v>
      </c>
      <c r="J5545" s="113" t="s">
        <v>2719</v>
      </c>
      <c r="K5545" s="139">
        <f>IFERROR(VLOOKUP(J5545,LISTS!G:H,2,FALSE),"0")</f>
        <v>8</v>
      </c>
      <c r="L5545" s="68">
        <f t="shared" si="270"/>
        <v>8</v>
      </c>
      <c r="M5545" s="134" t="s">
        <v>775</v>
      </c>
      <c r="N5545" s="140" t="str">
        <f>IFERROR(VLOOKUP(M5545,LISTS!G:H,2,FALSE),"0")</f>
        <v>0</v>
      </c>
      <c r="O5545" s="68" t="str">
        <f t="shared" si="269"/>
        <v/>
      </c>
      <c r="P5545" s="117" t="s">
        <v>2720</v>
      </c>
      <c r="Q5545" s="113" t="s">
        <v>2850</v>
      </c>
      <c r="R5545" s="113" t="s">
        <v>775</v>
      </c>
      <c r="S5545" s="113" t="s">
        <v>2722</v>
      </c>
      <c r="T5545" s="113" t="s">
        <v>775</v>
      </c>
    </row>
    <row r="5546" spans="1:21">
      <c r="A5546" t="str">
        <f>VLOOKUP(C5546,STYLES!$A$1:$R$2088,7,FALSE)</f>
        <v>Outerwear</v>
      </c>
      <c r="B5546" t="str">
        <f>VLOOKUP(C5546,STYLES!$1:$1048576,6,FALSE)</f>
        <v>UltraClub</v>
      </c>
      <c r="C5546" s="101">
        <v>8908</v>
      </c>
      <c r="E5546" t="str">
        <f>VLOOKUP(C5546,STYLES!$1:$1048576,12,FALSE)</f>
        <v>Adult Microfiber Full-Zip Hooded Jacket</v>
      </c>
      <c r="F5546" s="113" t="s">
        <v>3862</v>
      </c>
      <c r="G5546" s="113" t="s">
        <v>2975</v>
      </c>
      <c r="H5546" s="113" t="str">
        <f>VLOOKUP(C5546,STYLES!$1:$1048576,9,FALSE)</f>
        <v>Active</v>
      </c>
      <c r="I5546" s="113" t="str">
        <f>VLOOKUP(C5546,STYLES!$1:$1048576,10,FALSE)</f>
        <v>Not Available</v>
      </c>
      <c r="J5546" s="113" t="s">
        <v>2719</v>
      </c>
      <c r="K5546" s="139">
        <f>IFERROR(VLOOKUP(J5546,LISTS!G:H,2,FALSE),"0")</f>
        <v>8</v>
      </c>
      <c r="L5546" s="68">
        <f t="shared" si="270"/>
        <v>8</v>
      </c>
      <c r="M5546" s="134" t="s">
        <v>775</v>
      </c>
      <c r="N5546" s="140" t="str">
        <f>IFERROR(VLOOKUP(M5546,LISTS!G:H,2,FALSE),"0")</f>
        <v>0</v>
      </c>
      <c r="O5546" s="68" t="str">
        <f t="shared" si="269"/>
        <v/>
      </c>
      <c r="P5546" s="117" t="s">
        <v>2720</v>
      </c>
      <c r="Q5546" s="113"/>
      <c r="R5546" s="113"/>
      <c r="S5546" s="113"/>
      <c r="T5546" s="113"/>
    </row>
    <row r="5547" spans="1:21">
      <c r="A5547" t="str">
        <f>VLOOKUP(C5547,STYLES!$A$1:$R$2088,7,FALSE)</f>
        <v>Outerwear</v>
      </c>
      <c r="B5547" t="str">
        <f>VLOOKUP(C5547,STYLES!$1:$1048576,6,FALSE)</f>
        <v>UltraClub</v>
      </c>
      <c r="C5547" s="101">
        <v>8908</v>
      </c>
      <c r="E5547" t="str">
        <f>VLOOKUP(C5547,STYLES!$1:$1048576,12,FALSE)</f>
        <v>Adult Microfiber Full-Zip Hooded Jacket</v>
      </c>
      <c r="F5547" s="113" t="s">
        <v>3768</v>
      </c>
      <c r="G5547" s="113" t="s">
        <v>2732</v>
      </c>
      <c r="H5547" s="113" t="str">
        <f>VLOOKUP(C5547,STYLES!$1:$1048576,9,FALSE)</f>
        <v>Active</v>
      </c>
      <c r="I5547" s="113" t="str">
        <f>VLOOKUP(C5547,STYLES!$1:$1048576,10,FALSE)</f>
        <v>Not Available</v>
      </c>
      <c r="J5547" s="113" t="s">
        <v>2719</v>
      </c>
      <c r="K5547" s="139">
        <f>IFERROR(VLOOKUP(J5547,LISTS!G:H,2,FALSE),"0")</f>
        <v>8</v>
      </c>
      <c r="L5547" s="68">
        <f t="shared" si="270"/>
        <v>8</v>
      </c>
      <c r="M5547" s="134" t="s">
        <v>775</v>
      </c>
      <c r="N5547" s="140" t="str">
        <f>IFERROR(VLOOKUP(M5547,LISTS!G:H,2,FALSE),"0")</f>
        <v>0</v>
      </c>
      <c r="O5547" s="68" t="str">
        <f t="shared" si="269"/>
        <v/>
      </c>
      <c r="P5547" s="117" t="s">
        <v>2720</v>
      </c>
      <c r="Q5547" s="101">
        <v>115740</v>
      </c>
      <c r="R5547" s="113" t="s">
        <v>775</v>
      </c>
      <c r="S5547" s="113" t="s">
        <v>3623</v>
      </c>
      <c r="T5547" s="113" t="s">
        <v>775</v>
      </c>
    </row>
    <row r="5548" spans="1:21">
      <c r="A5548" t="str">
        <f>VLOOKUP(C5548,STYLES!$A$1:$R$2088,7,FALSE)</f>
        <v>Outerwear</v>
      </c>
      <c r="B5548" t="str">
        <f>VLOOKUP(C5548,STYLES!$1:$1048576,6,FALSE)</f>
        <v>UltraClub</v>
      </c>
      <c r="C5548" s="101">
        <v>8908</v>
      </c>
      <c r="E5548" t="str">
        <f>VLOOKUP(C5548,STYLES!$1:$1048576,12,FALSE)</f>
        <v>Adult Microfiber Full-Zip Hooded Jacket</v>
      </c>
      <c r="F5548" s="113" t="s">
        <v>2739</v>
      </c>
      <c r="G5548" s="113" t="s">
        <v>2740</v>
      </c>
      <c r="H5548" s="113" t="str">
        <f>VLOOKUP(C5548,STYLES!$1:$1048576,9,FALSE)</f>
        <v>Active</v>
      </c>
      <c r="I5548" s="113" t="str">
        <f>VLOOKUP(C5548,STYLES!$1:$1048576,10,FALSE)</f>
        <v>Not Available</v>
      </c>
      <c r="J5548" s="113" t="s">
        <v>2719</v>
      </c>
      <c r="K5548" s="139">
        <f>IFERROR(VLOOKUP(J5548,LISTS!G:H,2,FALSE),"0")</f>
        <v>8</v>
      </c>
      <c r="L5548" s="68">
        <f t="shared" si="270"/>
        <v>8</v>
      </c>
      <c r="M5548" s="134" t="s">
        <v>775</v>
      </c>
      <c r="N5548" s="140" t="str">
        <f>IFERROR(VLOOKUP(M5548,LISTS!G:H,2,FALSE),"0")</f>
        <v>0</v>
      </c>
      <c r="O5548" s="68" t="str">
        <f t="shared" si="269"/>
        <v/>
      </c>
      <c r="P5548" s="117" t="s">
        <v>2720</v>
      </c>
      <c r="Q5548" s="113" t="s">
        <v>2741</v>
      </c>
      <c r="R5548" s="113" t="s">
        <v>775</v>
      </c>
      <c r="S5548" s="113" t="s">
        <v>2742</v>
      </c>
      <c r="T5548" s="113" t="s">
        <v>775</v>
      </c>
    </row>
    <row r="5549" spans="1:21">
      <c r="A5549" t="str">
        <f>VLOOKUP(C5549,STYLES!$A$1:$R$2088,7,FALSE)</f>
        <v>Outerwear</v>
      </c>
      <c r="B5549" t="str">
        <f>VLOOKUP(C5549,STYLES!$1:$1048576,6,FALSE)</f>
        <v>UltraClub</v>
      </c>
      <c r="C5549" s="101">
        <v>8908</v>
      </c>
      <c r="E5549" t="str">
        <f>VLOOKUP(C5549,STYLES!$1:$1048576,12,FALSE)</f>
        <v>Adult Microfiber Full-Zip Hooded Jacket</v>
      </c>
      <c r="F5549" s="113" t="s">
        <v>2981</v>
      </c>
      <c r="G5549" s="113" t="s">
        <v>2732</v>
      </c>
      <c r="H5549" s="113" t="str">
        <f>VLOOKUP(C5549,STYLES!$1:$1048576,9,FALSE)</f>
        <v>Active</v>
      </c>
      <c r="I5549" s="113" t="str">
        <f>VLOOKUP(C5549,STYLES!$1:$1048576,10,FALSE)</f>
        <v>Not Available</v>
      </c>
      <c r="J5549" s="113" t="s">
        <v>2719</v>
      </c>
      <c r="K5549" s="139">
        <f>IFERROR(VLOOKUP(J5549,LISTS!G:H,2,FALSE),"0")</f>
        <v>8</v>
      </c>
      <c r="L5549" s="68">
        <f t="shared" si="270"/>
        <v>8</v>
      </c>
      <c r="M5549" s="134" t="s">
        <v>775</v>
      </c>
      <c r="N5549" s="140" t="str">
        <f>IFERROR(VLOOKUP(M5549,LISTS!G:H,2,FALSE),"0")</f>
        <v>0</v>
      </c>
      <c r="O5549" s="68" t="str">
        <f t="shared" si="269"/>
        <v/>
      </c>
      <c r="P5549" s="117" t="s">
        <v>2720</v>
      </c>
      <c r="Q5549" s="113"/>
      <c r="R5549" s="113"/>
      <c r="S5549" s="113"/>
      <c r="T5549" s="113"/>
    </row>
    <row r="5550" spans="1:21">
      <c r="C5550" s="101"/>
      <c r="F5550" s="113"/>
      <c r="G5550" s="113"/>
      <c r="H5550" s="113"/>
      <c r="I5550" s="113"/>
      <c r="J5550" s="113"/>
      <c r="K5550" s="139"/>
      <c r="L5550" s="81">
        <f>SUM(L5545:L5549)</f>
        <v>40</v>
      </c>
      <c r="M5550" s="134"/>
      <c r="N5550" s="140"/>
      <c r="O5550" s="81">
        <f>SUM(O5545:O5549)</f>
        <v>0</v>
      </c>
      <c r="Q5550" s="113"/>
      <c r="R5550" s="113"/>
      <c r="S5550" s="113"/>
      <c r="T5550" s="113"/>
    </row>
    <row r="5551" spans="1:21">
      <c r="A5551" t="str">
        <f>VLOOKUP(C5551,STYLES!$A$1:$R$2088,7,FALSE)</f>
        <v>Outerwear</v>
      </c>
      <c r="B5551" t="str">
        <f>VLOOKUP(C5551,STYLES!$1:$1048576,6,FALSE)</f>
        <v>UltraClub</v>
      </c>
      <c r="C5551" s="101">
        <v>8915</v>
      </c>
      <c r="E5551" t="str">
        <f>VLOOKUP(C5551,STYLES!$1:$1048576,12,FALSE)</f>
        <v>Adult Fleece-Lined Hooded Jacket</v>
      </c>
      <c r="F5551" s="113" t="s">
        <v>2718</v>
      </c>
      <c r="G5551" s="113" t="s">
        <v>2718</v>
      </c>
      <c r="H5551" s="113" t="str">
        <f>VLOOKUP(C5551,STYLES!$1:$1048576,9,FALSE)</f>
        <v>Active</v>
      </c>
      <c r="I5551" s="113" t="str">
        <f>VLOOKUP(C5551,STYLES!$1:$1048576,10,FALSE)</f>
        <v>Not Available</v>
      </c>
      <c r="J5551" s="113" t="s">
        <v>2764</v>
      </c>
      <c r="K5551" s="139">
        <f>IFERROR(VLOOKUP(J5551,LISTS!G:H,2,FALSE),"0")</f>
        <v>7</v>
      </c>
      <c r="L5551" s="68">
        <f t="shared" si="270"/>
        <v>7</v>
      </c>
      <c r="M5551" s="134" t="s">
        <v>775</v>
      </c>
      <c r="N5551" s="140" t="str">
        <f>IFERROR(VLOOKUP(M5551,LISTS!G:H,2,FALSE),"0")</f>
        <v>0</v>
      </c>
      <c r="O5551" s="68" t="str">
        <f t="shared" si="269"/>
        <v/>
      </c>
      <c r="P5551" s="117" t="s">
        <v>2720</v>
      </c>
      <c r="Q5551" s="113" t="s">
        <v>2850</v>
      </c>
      <c r="R5551" s="113" t="s">
        <v>775</v>
      </c>
      <c r="S5551" s="113" t="s">
        <v>2722</v>
      </c>
      <c r="T5551" s="113" t="s">
        <v>775</v>
      </c>
    </row>
    <row r="5552" spans="1:21">
      <c r="A5552" t="str">
        <f>VLOOKUP(C5552,STYLES!$A$1:$R$2088,7,FALSE)</f>
        <v>Outerwear</v>
      </c>
      <c r="B5552" t="str">
        <f>VLOOKUP(C5552,STYLES!$1:$1048576,6,FALSE)</f>
        <v>UltraClub</v>
      </c>
      <c r="C5552" s="101">
        <v>8915</v>
      </c>
      <c r="E5552" t="str">
        <f>VLOOKUP(C5552,STYLES!$1:$1048576,12,FALSE)</f>
        <v>Adult Fleece-Lined Hooded Jacket</v>
      </c>
      <c r="F5552" s="113" t="s">
        <v>2793</v>
      </c>
      <c r="G5552" s="113" t="s">
        <v>2724</v>
      </c>
      <c r="H5552" s="113" t="str">
        <f>VLOOKUP(C5552,STYLES!$1:$1048576,9,FALSE)</f>
        <v>Active</v>
      </c>
      <c r="I5552" s="113" t="str">
        <f>VLOOKUP(C5552,STYLES!$1:$1048576,10,FALSE)</f>
        <v>Not Available</v>
      </c>
      <c r="J5552" s="113" t="s">
        <v>2764</v>
      </c>
      <c r="K5552" s="139">
        <f>IFERROR(VLOOKUP(J5552,LISTS!G:H,2,FALSE),"0")</f>
        <v>7</v>
      </c>
      <c r="L5552" s="68">
        <f t="shared" si="270"/>
        <v>7</v>
      </c>
      <c r="M5552" s="134" t="s">
        <v>775</v>
      </c>
      <c r="N5552" s="140" t="str">
        <f>IFERROR(VLOOKUP(M5552,LISTS!G:H,2,FALSE),"0")</f>
        <v>0</v>
      </c>
      <c r="O5552" s="68" t="str">
        <f t="shared" si="269"/>
        <v/>
      </c>
      <c r="P5552" s="117" t="s">
        <v>2720</v>
      </c>
      <c r="Q5552" s="113"/>
      <c r="R5552" s="113"/>
      <c r="S5552" s="113"/>
      <c r="T5552" s="113"/>
    </row>
    <row r="5553" spans="1:20">
      <c r="A5553" t="str">
        <f>VLOOKUP(C5553,STYLES!$A$1:$R$2088,7,FALSE)</f>
        <v>Outerwear</v>
      </c>
      <c r="B5553" t="str">
        <f>VLOOKUP(C5553,STYLES!$1:$1048576,6,FALSE)</f>
        <v>UltraClub</v>
      </c>
      <c r="C5553" s="101">
        <v>8915</v>
      </c>
      <c r="E5553" t="str">
        <f>VLOOKUP(C5553,STYLES!$1:$1048576,12,FALSE)</f>
        <v>Adult Fleece-Lined Hooded Jacket</v>
      </c>
      <c r="F5553" s="113" t="s">
        <v>3768</v>
      </c>
      <c r="G5553" s="113" t="s">
        <v>2732</v>
      </c>
      <c r="H5553" s="113" t="str">
        <f>VLOOKUP(C5553,STYLES!$1:$1048576,9,FALSE)</f>
        <v>Active</v>
      </c>
      <c r="I5553" s="113" t="str">
        <f>VLOOKUP(C5553,STYLES!$1:$1048576,10,FALSE)</f>
        <v>Not Available</v>
      </c>
      <c r="J5553" s="113" t="s">
        <v>2764</v>
      </c>
      <c r="K5553" s="139">
        <f>IFERROR(VLOOKUP(J5553,LISTS!G:H,2,FALSE),"0")</f>
        <v>7</v>
      </c>
      <c r="L5553" s="68">
        <f t="shared" si="270"/>
        <v>7</v>
      </c>
      <c r="M5553" s="134" t="s">
        <v>775</v>
      </c>
      <c r="N5553" s="140" t="str">
        <f>IFERROR(VLOOKUP(M5553,LISTS!G:H,2,FALSE),"0")</f>
        <v>0</v>
      </c>
      <c r="O5553" s="68" t="str">
        <f t="shared" si="269"/>
        <v/>
      </c>
      <c r="P5553" s="117" t="s">
        <v>2720</v>
      </c>
      <c r="Q5553" s="101">
        <v>115740</v>
      </c>
      <c r="R5553" s="113" t="s">
        <v>775</v>
      </c>
      <c r="S5553" s="113" t="s">
        <v>3623</v>
      </c>
      <c r="T5553" s="113" t="s">
        <v>775</v>
      </c>
    </row>
    <row r="5554" spans="1:20">
      <c r="A5554" t="str">
        <f>VLOOKUP(C5554,STYLES!$A$1:$R$2088,7,FALSE)</f>
        <v>Outerwear</v>
      </c>
      <c r="B5554" t="str">
        <f>VLOOKUP(C5554,STYLES!$1:$1048576,6,FALSE)</f>
        <v>UltraClub</v>
      </c>
      <c r="C5554" s="101">
        <v>8915</v>
      </c>
      <c r="E5554" t="str">
        <f>VLOOKUP(C5554,STYLES!$1:$1048576,12,FALSE)</f>
        <v>Adult Fleece-Lined Hooded Jacket</v>
      </c>
      <c r="F5554" s="113" t="s">
        <v>2739</v>
      </c>
      <c r="G5554" s="113" t="s">
        <v>2740</v>
      </c>
      <c r="H5554" s="113" t="str">
        <f>VLOOKUP(C5554,STYLES!$1:$1048576,9,FALSE)</f>
        <v>Active</v>
      </c>
      <c r="I5554" s="113" t="str">
        <f>VLOOKUP(C5554,STYLES!$1:$1048576,10,FALSE)</f>
        <v>Not Available</v>
      </c>
      <c r="J5554" s="113" t="s">
        <v>2764</v>
      </c>
      <c r="K5554" s="139">
        <f>IFERROR(VLOOKUP(J5554,LISTS!G:H,2,FALSE),"0")</f>
        <v>7</v>
      </c>
      <c r="L5554" s="68">
        <f t="shared" si="270"/>
        <v>7</v>
      </c>
      <c r="M5554" s="134" t="s">
        <v>775</v>
      </c>
      <c r="N5554" s="140" t="str">
        <f>IFERROR(VLOOKUP(M5554,LISTS!G:H,2,FALSE),"0")</f>
        <v>0</v>
      </c>
      <c r="O5554" s="68" t="str">
        <f t="shared" si="269"/>
        <v/>
      </c>
      <c r="P5554" s="117" t="s">
        <v>2720</v>
      </c>
      <c r="Q5554" s="113" t="s">
        <v>2741</v>
      </c>
      <c r="R5554" s="113" t="s">
        <v>775</v>
      </c>
      <c r="S5554" s="113" t="s">
        <v>2742</v>
      </c>
      <c r="T5554" s="113" t="s">
        <v>775</v>
      </c>
    </row>
    <row r="5555" spans="1:20">
      <c r="A5555" t="str">
        <f>VLOOKUP(C5555,STYLES!$A$1:$R$2088,7,FALSE)</f>
        <v>Outerwear</v>
      </c>
      <c r="B5555" t="str">
        <f>VLOOKUP(C5555,STYLES!$1:$1048576,6,FALSE)</f>
        <v>UltraClub</v>
      </c>
      <c r="C5555" s="101">
        <v>8915</v>
      </c>
      <c r="E5555" t="str">
        <f>VLOOKUP(C5555,STYLES!$1:$1048576,12,FALSE)</f>
        <v>Adult Fleece-Lined Hooded Jacket</v>
      </c>
      <c r="F5555" s="113" t="s">
        <v>2754</v>
      </c>
      <c r="G5555" s="113" t="s">
        <v>2755</v>
      </c>
      <c r="H5555" s="113" t="str">
        <f>VLOOKUP(C5555,STYLES!$1:$1048576,9,FALSE)</f>
        <v>Active</v>
      </c>
      <c r="I5555" s="113" t="str">
        <f>VLOOKUP(C5555,STYLES!$1:$1048576,10,FALSE)</f>
        <v>Not Available</v>
      </c>
      <c r="J5555" s="113" t="s">
        <v>2764</v>
      </c>
      <c r="K5555" s="139">
        <f>IFERROR(VLOOKUP(J5555,LISTS!G:H,2,FALSE),"0")</f>
        <v>7</v>
      </c>
      <c r="L5555" s="68">
        <f t="shared" si="270"/>
        <v>7</v>
      </c>
      <c r="M5555" s="134" t="s">
        <v>775</v>
      </c>
      <c r="N5555" s="140" t="str">
        <f>IFERROR(VLOOKUP(M5555,LISTS!G:H,2,FALSE),"0")</f>
        <v>0</v>
      </c>
      <c r="O5555" s="68" t="str">
        <f t="shared" si="269"/>
        <v/>
      </c>
      <c r="P5555" s="117" t="s">
        <v>2720</v>
      </c>
      <c r="Q5555" s="113" t="s">
        <v>3003</v>
      </c>
      <c r="R5555" s="113" t="s">
        <v>775</v>
      </c>
      <c r="S5555" s="113" t="s">
        <v>3004</v>
      </c>
      <c r="T5555" s="113" t="s">
        <v>775</v>
      </c>
    </row>
    <row r="5556" spans="1:20">
      <c r="A5556" t="str">
        <f>VLOOKUP(C5556,STYLES!$A$1:$R$2088,7,FALSE)</f>
        <v>Outerwear</v>
      </c>
      <c r="B5556" t="str">
        <f>VLOOKUP(C5556,STYLES!$1:$1048576,6,FALSE)</f>
        <v>UltraClub</v>
      </c>
      <c r="C5556" s="101">
        <v>8915</v>
      </c>
      <c r="E5556" t="str">
        <f>VLOOKUP(C5556,STYLES!$1:$1048576,12,FALSE)</f>
        <v>Adult Fleece-Lined Hooded Jacket</v>
      </c>
      <c r="F5556" s="113" t="s">
        <v>3750</v>
      </c>
      <c r="G5556" s="113" t="s">
        <v>2809</v>
      </c>
      <c r="H5556" s="113" t="str">
        <f>VLOOKUP(C5556,STYLES!$1:$1048576,9,FALSE)</f>
        <v>Active</v>
      </c>
      <c r="I5556" s="113" t="str">
        <f>VLOOKUP(C5556,STYLES!$1:$1048576,10,FALSE)</f>
        <v>Not Available</v>
      </c>
      <c r="J5556" s="113" t="s">
        <v>2764</v>
      </c>
      <c r="K5556" s="139">
        <f>IFERROR(VLOOKUP(J5556,LISTS!G:H,2,FALSE),"0")</f>
        <v>7</v>
      </c>
      <c r="L5556" s="68">
        <f t="shared" si="270"/>
        <v>7</v>
      </c>
      <c r="M5556" s="134" t="s">
        <v>775</v>
      </c>
      <c r="N5556" s="140" t="str">
        <f>IFERROR(VLOOKUP(M5556,LISTS!G:H,2,FALSE),"0")</f>
        <v>0</v>
      </c>
      <c r="O5556" s="68" t="str">
        <f t="shared" si="269"/>
        <v/>
      </c>
      <c r="P5556" s="117" t="s">
        <v>2720</v>
      </c>
      <c r="Q5556" s="113" t="s">
        <v>3751</v>
      </c>
      <c r="R5556" s="113" t="s">
        <v>775</v>
      </c>
      <c r="S5556" s="113" t="s">
        <v>3752</v>
      </c>
      <c r="T5556" s="113" t="s">
        <v>775</v>
      </c>
    </row>
    <row r="5557" spans="1:20">
      <c r="C5557" s="101"/>
      <c r="F5557" s="113"/>
      <c r="G5557" s="113"/>
      <c r="H5557" s="113"/>
      <c r="I5557" s="113"/>
      <c r="J5557" s="113"/>
      <c r="K5557" s="139" t="str">
        <f>IFERROR(VLOOKUP(J5557,LISTS!G:H,2,FALSE),"0")</f>
        <v>0</v>
      </c>
      <c r="L5557" s="81">
        <f>SUM(L5551:L5556)</f>
        <v>42</v>
      </c>
      <c r="M5557" s="134"/>
      <c r="N5557" s="140" t="str">
        <f>IFERROR(VLOOKUP(M5557,LISTS!G:H,2,FALSE),"0")</f>
        <v>0</v>
      </c>
      <c r="O5557" s="81">
        <f>SUM(O5551:O5556)</f>
        <v>0</v>
      </c>
      <c r="Q5557" s="113"/>
      <c r="R5557" s="113"/>
      <c r="S5557" s="113"/>
      <c r="T5557" s="113"/>
    </row>
    <row r="5558" spans="1:20">
      <c r="A5558" t="str">
        <f>VLOOKUP(C5558,STYLES!$A$1:$R$2088,7,FALSE)</f>
        <v>Outerwear</v>
      </c>
      <c r="B5558" t="str">
        <f>VLOOKUP(C5558,STYLES!$1:$1048576,6,FALSE)</f>
        <v>UltraClub</v>
      </c>
      <c r="C5558" s="101">
        <v>8921</v>
      </c>
      <c r="E5558" t="str">
        <f>VLOOKUP(C5558,STYLES!$1:$1048576,12,FALSE)</f>
        <v>Adult Adventure All-Weather Jacket</v>
      </c>
      <c r="F5558" s="113" t="s">
        <v>3828</v>
      </c>
      <c r="G5558" s="113" t="s">
        <v>2718</v>
      </c>
      <c r="H5558" s="113" t="str">
        <f>VLOOKUP(C5558,STYLES!$1:$1048576,9,FALSE)</f>
        <v>Active</v>
      </c>
      <c r="I5558" s="113" t="str">
        <f>VLOOKUP(C5558,STYLES!$1:$1048576,10,FALSE)</f>
        <v>Not Available</v>
      </c>
      <c r="J5558" s="113" t="s">
        <v>2719</v>
      </c>
      <c r="K5558" s="139">
        <f>IFERROR(VLOOKUP(J5558,LISTS!G:H,2,FALSE),"0")</f>
        <v>8</v>
      </c>
      <c r="L5558" s="68">
        <f t="shared" si="270"/>
        <v>8</v>
      </c>
      <c r="M5558" s="134" t="s">
        <v>775</v>
      </c>
      <c r="N5558" s="140" t="str">
        <f>IFERROR(VLOOKUP(M5558,LISTS!G:H,2,FALSE),"0")</f>
        <v>0</v>
      </c>
      <c r="O5558" s="68" t="str">
        <f t="shared" si="269"/>
        <v/>
      </c>
      <c r="P5558" s="117" t="s">
        <v>2720</v>
      </c>
      <c r="Q5558" s="113" t="s">
        <v>2850</v>
      </c>
      <c r="R5558" s="113" t="s">
        <v>3748</v>
      </c>
      <c r="S5558" s="113" t="s">
        <v>2722</v>
      </c>
      <c r="T5558" s="113" t="s">
        <v>3749</v>
      </c>
    </row>
    <row r="5559" spans="1:20">
      <c r="A5559" t="str">
        <f>VLOOKUP(C5559,STYLES!$A$1:$R$2088,7,FALSE)</f>
        <v>Outerwear</v>
      </c>
      <c r="B5559" t="str">
        <f>VLOOKUP(C5559,STYLES!$1:$1048576,6,FALSE)</f>
        <v>UltraClub</v>
      </c>
      <c r="C5559" s="101">
        <v>8921</v>
      </c>
      <c r="E5559" t="str">
        <f>VLOOKUP(C5559,STYLES!$1:$1048576,12,FALSE)</f>
        <v>Adult Adventure All-Weather Jacket</v>
      </c>
      <c r="F5559" s="113" t="s">
        <v>3863</v>
      </c>
      <c r="G5559" s="113" t="s">
        <v>2813</v>
      </c>
      <c r="H5559" s="113" t="str">
        <f>VLOOKUP(C5559,STYLES!$1:$1048576,9,FALSE)</f>
        <v>Active</v>
      </c>
      <c r="I5559" s="113" t="str">
        <f>VLOOKUP(C5559,STYLES!$1:$1048576,10,FALSE)</f>
        <v>Not Available</v>
      </c>
      <c r="J5559" s="113" t="s">
        <v>2719</v>
      </c>
      <c r="K5559" s="139">
        <f>IFERROR(VLOOKUP(J5559,LISTS!G:H,2,FALSE),"0")</f>
        <v>8</v>
      </c>
      <c r="L5559" s="68">
        <f t="shared" si="270"/>
        <v>8</v>
      </c>
      <c r="M5559" s="134" t="s">
        <v>775</v>
      </c>
      <c r="N5559" s="140" t="str">
        <f>IFERROR(VLOOKUP(M5559,LISTS!G:H,2,FALSE),"0")</f>
        <v>0</v>
      </c>
      <c r="O5559" s="68" t="str">
        <f t="shared" si="269"/>
        <v/>
      </c>
      <c r="P5559" s="117" t="s">
        <v>2720</v>
      </c>
      <c r="Q5559" s="113"/>
      <c r="R5559" s="113" t="s">
        <v>2850</v>
      </c>
      <c r="S5559" s="113"/>
      <c r="T5559" s="113" t="s">
        <v>2722</v>
      </c>
    </row>
    <row r="5560" spans="1:20">
      <c r="A5560" t="str">
        <f>VLOOKUP(C5560,STYLES!$A$1:$R$2088,7,FALSE)</f>
        <v>Outerwear</v>
      </c>
      <c r="B5560" t="str">
        <f>VLOOKUP(C5560,STYLES!$1:$1048576,6,FALSE)</f>
        <v>UltraClub</v>
      </c>
      <c r="C5560" s="101">
        <v>8921</v>
      </c>
      <c r="E5560" t="str">
        <f>VLOOKUP(C5560,STYLES!$1:$1048576,12,FALSE)</f>
        <v>Adult Adventure All-Weather Jacket</v>
      </c>
      <c r="F5560" s="113" t="s">
        <v>3830</v>
      </c>
      <c r="G5560" s="113" t="s">
        <v>2740</v>
      </c>
      <c r="H5560" s="113" t="str">
        <f>VLOOKUP(C5560,STYLES!$1:$1048576,9,FALSE)</f>
        <v>Active</v>
      </c>
      <c r="I5560" s="113" t="str">
        <f>VLOOKUP(C5560,STYLES!$1:$1048576,10,FALSE)</f>
        <v>Not Available</v>
      </c>
      <c r="J5560" s="113" t="s">
        <v>2719</v>
      </c>
      <c r="K5560" s="139">
        <f>IFERROR(VLOOKUP(J5560,LISTS!G:H,2,FALSE),"0")</f>
        <v>8</v>
      </c>
      <c r="L5560" s="68">
        <f t="shared" si="270"/>
        <v>8</v>
      </c>
      <c r="M5560" s="134" t="s">
        <v>775</v>
      </c>
      <c r="N5560" s="140" t="str">
        <f>IFERROR(VLOOKUP(M5560,LISTS!G:H,2,FALSE),"0")</f>
        <v>0</v>
      </c>
      <c r="O5560" s="68" t="str">
        <f t="shared" ref="O5560:O5623" si="271">IF(OR(I5560="ACTIVE",I5560="NEW",I5560="DNR",I5560="Pre-Closeout"),N5560,"")</f>
        <v/>
      </c>
      <c r="P5560" s="117" t="s">
        <v>2720</v>
      </c>
      <c r="Q5560" s="113" t="s">
        <v>2741</v>
      </c>
      <c r="R5560" s="113"/>
      <c r="S5560" s="113" t="s">
        <v>2742</v>
      </c>
      <c r="T5560" s="113"/>
    </row>
    <row r="5561" spans="1:20">
      <c r="A5561" t="str">
        <f>VLOOKUP(C5561,STYLES!$A$1:$R$2088,7,FALSE)</f>
        <v>Outerwear</v>
      </c>
      <c r="B5561" t="str">
        <f>VLOOKUP(C5561,STYLES!$1:$1048576,6,FALSE)</f>
        <v>UltraClub</v>
      </c>
      <c r="C5561" s="101">
        <v>8921</v>
      </c>
      <c r="E5561" t="str">
        <f>VLOOKUP(C5561,STYLES!$1:$1048576,12,FALSE)</f>
        <v>Adult Adventure All-Weather Jacket</v>
      </c>
      <c r="F5561" s="113" t="s">
        <v>2889</v>
      </c>
      <c r="G5561" s="113" t="s">
        <v>2740</v>
      </c>
      <c r="H5561" s="113" t="str">
        <f>VLOOKUP(C5561,STYLES!$1:$1048576,9,FALSE)</f>
        <v>Active</v>
      </c>
      <c r="I5561" s="113" t="str">
        <f>VLOOKUP(C5561,STYLES!$1:$1048576,10,FALSE)</f>
        <v>Not Available</v>
      </c>
      <c r="J5561" s="113" t="s">
        <v>2719</v>
      </c>
      <c r="K5561" s="139">
        <f>IFERROR(VLOOKUP(J5561,LISTS!G:H,2,FALSE),"0")</f>
        <v>8</v>
      </c>
      <c r="L5561" s="68">
        <f t="shared" si="270"/>
        <v>8</v>
      </c>
      <c r="M5561" s="134" t="s">
        <v>775</v>
      </c>
      <c r="N5561" s="140" t="str">
        <f>IFERROR(VLOOKUP(M5561,LISTS!G:H,2,FALSE),"0")</f>
        <v>0</v>
      </c>
      <c r="O5561" s="68" t="str">
        <f t="shared" si="271"/>
        <v/>
      </c>
      <c r="P5561" s="117" t="s">
        <v>2720</v>
      </c>
      <c r="Q5561" s="113" t="s">
        <v>2741</v>
      </c>
      <c r="R5561" s="113" t="s">
        <v>2741</v>
      </c>
      <c r="S5561" s="113" t="s">
        <v>2742</v>
      </c>
      <c r="T5561" s="113" t="s">
        <v>2742</v>
      </c>
    </row>
    <row r="5562" spans="1:20">
      <c r="A5562" t="str">
        <f>VLOOKUP(C5562,STYLES!$A$1:$R$2088,7,FALSE)</f>
        <v>Outerwear</v>
      </c>
      <c r="B5562" t="str">
        <f>VLOOKUP(C5562,STYLES!$1:$1048576,6,FALSE)</f>
        <v>UltraClub</v>
      </c>
      <c r="C5562" s="101">
        <v>8921</v>
      </c>
      <c r="E5562" t="str">
        <f>VLOOKUP(C5562,STYLES!$1:$1048576,12,FALSE)</f>
        <v>Adult Adventure All-Weather Jacket</v>
      </c>
      <c r="F5562" s="113" t="s">
        <v>3831</v>
      </c>
      <c r="G5562" s="113" t="s">
        <v>2755</v>
      </c>
      <c r="H5562" s="113" t="str">
        <f>VLOOKUP(C5562,STYLES!$1:$1048576,9,FALSE)</f>
        <v>Active</v>
      </c>
      <c r="I5562" s="113" t="str">
        <f>VLOOKUP(C5562,STYLES!$1:$1048576,10,FALSE)</f>
        <v>Not Available</v>
      </c>
      <c r="J5562" s="113" t="s">
        <v>2719</v>
      </c>
      <c r="K5562" s="139">
        <f>IFERROR(VLOOKUP(J5562,LISTS!G:H,2,FALSE),"0")</f>
        <v>8</v>
      </c>
      <c r="L5562" s="68">
        <f t="shared" si="270"/>
        <v>8</v>
      </c>
      <c r="M5562" s="134" t="s">
        <v>775</v>
      </c>
      <c r="N5562" s="140" t="str">
        <f>IFERROR(VLOOKUP(M5562,LISTS!G:H,2,FALSE),"0")</f>
        <v>0</v>
      </c>
      <c r="O5562" s="68" t="str">
        <f t="shared" si="271"/>
        <v/>
      </c>
      <c r="P5562" s="117" t="s">
        <v>2720</v>
      </c>
      <c r="Q5562" s="113" t="s">
        <v>3003</v>
      </c>
      <c r="R5562" s="113" t="s">
        <v>3748</v>
      </c>
      <c r="S5562" s="113" t="s">
        <v>3004</v>
      </c>
      <c r="T5562" s="113" t="s">
        <v>3749</v>
      </c>
    </row>
    <row r="5563" spans="1:20">
      <c r="A5563" t="str">
        <f>VLOOKUP(C5563,STYLES!$A$1:$R$2088,7,FALSE)</f>
        <v>Outerwear</v>
      </c>
      <c r="B5563" t="str">
        <f>VLOOKUP(C5563,STYLES!$1:$1048576,6,FALSE)</f>
        <v>UltraClub</v>
      </c>
      <c r="C5563" s="101">
        <v>8921</v>
      </c>
      <c r="E5563" t="str">
        <f>VLOOKUP(C5563,STYLES!$1:$1048576,12,FALSE)</f>
        <v>Adult Adventure All-Weather Jacket</v>
      </c>
      <c r="F5563" s="113" t="s">
        <v>3864</v>
      </c>
      <c r="G5563" s="113" t="s">
        <v>2809</v>
      </c>
      <c r="H5563" s="113" t="str">
        <f>VLOOKUP(C5563,STYLES!$1:$1048576,9,FALSE)</f>
        <v>Active</v>
      </c>
      <c r="I5563" s="113" t="str">
        <f>VLOOKUP(C5563,STYLES!$1:$1048576,10,FALSE)</f>
        <v>Not Available</v>
      </c>
      <c r="J5563" s="113" t="s">
        <v>2719</v>
      </c>
      <c r="K5563" s="139">
        <f>IFERROR(VLOOKUP(J5563,LISTS!G:H,2,FALSE),"0")</f>
        <v>8</v>
      </c>
      <c r="L5563" s="68">
        <f t="shared" si="270"/>
        <v>8</v>
      </c>
      <c r="M5563" s="134" t="s">
        <v>775</v>
      </c>
      <c r="N5563" s="140" t="str">
        <f>IFERROR(VLOOKUP(M5563,LISTS!G:H,2,FALSE),"0")</f>
        <v>0</v>
      </c>
      <c r="O5563" s="68" t="str">
        <f t="shared" si="271"/>
        <v/>
      </c>
      <c r="P5563" s="117" t="s">
        <v>2720</v>
      </c>
      <c r="Q5563" s="113" t="s">
        <v>3751</v>
      </c>
      <c r="R5563" s="113" t="s">
        <v>3748</v>
      </c>
      <c r="S5563" s="113" t="s">
        <v>3752</v>
      </c>
      <c r="T5563" s="113" t="s">
        <v>3749</v>
      </c>
    </row>
    <row r="5564" spans="1:20">
      <c r="A5564" t="str">
        <f>VLOOKUP(C5564,STYLES!$A$1:$R$2088,7,FALSE)</f>
        <v>Outerwear</v>
      </c>
      <c r="B5564" t="str">
        <f>VLOOKUP(C5564,STYLES!$1:$1048576,6,FALSE)</f>
        <v>UltraClub</v>
      </c>
      <c r="C5564" s="101">
        <v>8921</v>
      </c>
      <c r="E5564" t="str">
        <f>VLOOKUP(C5564,STYLES!$1:$1048576,12,FALSE)</f>
        <v>Adult Adventure All-Weather Jacket</v>
      </c>
      <c r="F5564" s="113" t="s">
        <v>2887</v>
      </c>
      <c r="G5564" s="113" t="s">
        <v>2718</v>
      </c>
      <c r="H5564" s="113" t="str">
        <f>VLOOKUP(C5564,STYLES!$1:$1048576,9,FALSE)</f>
        <v>Active</v>
      </c>
      <c r="I5564" s="113" t="str">
        <f>VLOOKUP(C5564,STYLES!$1:$1048576,10,FALSE)</f>
        <v>Not Available</v>
      </c>
      <c r="J5564" s="113" t="s">
        <v>2719</v>
      </c>
      <c r="K5564" s="139">
        <f>IFERROR(VLOOKUP(J5564,LISTS!G:H,2,FALSE),"0")</f>
        <v>8</v>
      </c>
      <c r="L5564" s="68">
        <f t="shared" si="270"/>
        <v>8</v>
      </c>
      <c r="M5564" s="134" t="s">
        <v>775</v>
      </c>
      <c r="N5564" s="140" t="str">
        <f>IFERROR(VLOOKUP(M5564,LISTS!G:H,2,FALSE),"0")</f>
        <v>0</v>
      </c>
      <c r="O5564" s="68" t="str">
        <f t="shared" si="271"/>
        <v/>
      </c>
      <c r="P5564" s="117" t="s">
        <v>2720</v>
      </c>
      <c r="Q5564" s="113" t="s">
        <v>2850</v>
      </c>
      <c r="R5564" s="113" t="s">
        <v>2850</v>
      </c>
      <c r="S5564" s="113" t="s">
        <v>2722</v>
      </c>
      <c r="T5564" s="113" t="s">
        <v>2722</v>
      </c>
    </row>
    <row r="5565" spans="1:20">
      <c r="C5565" s="101"/>
      <c r="F5565" s="113"/>
      <c r="G5565" s="113"/>
      <c r="H5565" s="113"/>
      <c r="I5565" s="113"/>
      <c r="J5565" s="113"/>
      <c r="K5565" s="139"/>
      <c r="L5565" s="81">
        <f>SUM(L5558:L5564)</f>
        <v>56</v>
      </c>
      <c r="M5565" s="134"/>
      <c r="N5565" s="140"/>
      <c r="O5565" s="81">
        <f>SUM(O5558:O5564)</f>
        <v>0</v>
      </c>
      <c r="Q5565" s="113"/>
      <c r="R5565" s="113"/>
      <c r="S5565" s="113"/>
      <c r="T5565" s="113"/>
    </row>
    <row r="5566" spans="1:20">
      <c r="A5566" t="str">
        <f>VLOOKUP(C5566,STYLES!$A$1:$R$2088,7,FALSE)</f>
        <v>Outerwear</v>
      </c>
      <c r="B5566" t="str">
        <f>VLOOKUP(C5566,STYLES!$1:$1048576,6,FALSE)</f>
        <v>UltraClub</v>
      </c>
      <c r="C5566" s="101">
        <v>8925</v>
      </c>
      <c r="E5566" t="str">
        <f>VLOOKUP(C5566,STYLES!$1:$1048576,12,FALSE)</f>
        <v>Adult 1/4-Zip Hooded Pullover Pack-Away Jacket</v>
      </c>
      <c r="F5566" s="113" t="s">
        <v>2718</v>
      </c>
      <c r="G5566" s="113" t="s">
        <v>2718</v>
      </c>
      <c r="H5566" s="113" t="str">
        <f>VLOOKUP(C5566,STYLES!$1:$1048576,9,FALSE)</f>
        <v>Active</v>
      </c>
      <c r="I5566" s="113" t="str">
        <f>VLOOKUP(C5566,STYLES!$1:$1048576,10,FALSE)</f>
        <v>Not Available</v>
      </c>
      <c r="J5566" s="113" t="s">
        <v>2764</v>
      </c>
      <c r="K5566" s="139">
        <f>IFERROR(VLOOKUP(J5566,LISTS!G:H,2,FALSE),"0")</f>
        <v>7</v>
      </c>
      <c r="L5566" s="68">
        <f t="shared" si="270"/>
        <v>7</v>
      </c>
      <c r="M5566" s="134" t="s">
        <v>775</v>
      </c>
      <c r="N5566" s="140" t="str">
        <f>IFERROR(VLOOKUP(M5566,LISTS!G:H,2,FALSE),"0")</f>
        <v>0</v>
      </c>
      <c r="O5566" s="68" t="str">
        <f t="shared" si="271"/>
        <v/>
      </c>
      <c r="P5566" s="117" t="s">
        <v>2720</v>
      </c>
      <c r="Q5566" s="113" t="s">
        <v>2850</v>
      </c>
      <c r="R5566" s="113" t="s">
        <v>775</v>
      </c>
      <c r="S5566" s="113" t="s">
        <v>2722</v>
      </c>
      <c r="T5566" s="113" t="s">
        <v>775</v>
      </c>
    </row>
    <row r="5567" spans="1:20">
      <c r="A5567" t="str">
        <f>VLOOKUP(C5567,STYLES!$A$1:$R$2088,7,FALSE)</f>
        <v>Outerwear</v>
      </c>
      <c r="B5567" t="str">
        <f>VLOOKUP(C5567,STYLES!$1:$1048576,6,FALSE)</f>
        <v>UltraClub</v>
      </c>
      <c r="C5567" s="101">
        <v>8925</v>
      </c>
      <c r="E5567" t="str">
        <f>VLOOKUP(C5567,STYLES!$1:$1048576,12,FALSE)</f>
        <v>Adult 1/4-Zip Hooded Pullover Pack-Away Jacket</v>
      </c>
      <c r="F5567" s="113" t="s">
        <v>3865</v>
      </c>
      <c r="G5567" s="113" t="s">
        <v>2797</v>
      </c>
      <c r="H5567" s="113" t="str">
        <f>VLOOKUP(C5567,STYLES!$1:$1048576,9,FALSE)</f>
        <v>Active</v>
      </c>
      <c r="I5567" s="113" t="str">
        <f>VLOOKUP(C5567,STYLES!$1:$1048576,10,FALSE)</f>
        <v>Not Available</v>
      </c>
      <c r="J5567" s="113" t="s">
        <v>2764</v>
      </c>
      <c r="K5567" s="139">
        <f>IFERROR(VLOOKUP(J5567,LISTS!G:H,2,FALSE),"0")</f>
        <v>7</v>
      </c>
      <c r="L5567" s="68">
        <f t="shared" si="270"/>
        <v>7</v>
      </c>
      <c r="M5567" s="134" t="s">
        <v>775</v>
      </c>
      <c r="N5567" s="140" t="str">
        <f>IFERROR(VLOOKUP(M5567,LISTS!G:H,2,FALSE),"0")</f>
        <v>0</v>
      </c>
      <c r="O5567" s="68" t="str">
        <f t="shared" si="271"/>
        <v/>
      </c>
      <c r="P5567" s="117" t="s">
        <v>2720</v>
      </c>
      <c r="Q5567" s="113"/>
      <c r="R5567" s="113"/>
      <c r="S5567" s="113"/>
      <c r="T5567" s="113"/>
    </row>
    <row r="5568" spans="1:20">
      <c r="A5568" t="str">
        <f>VLOOKUP(C5568,STYLES!$A$1:$R$2088,7,FALSE)</f>
        <v>Outerwear</v>
      </c>
      <c r="B5568" t="str">
        <f>VLOOKUP(C5568,STYLES!$1:$1048576,6,FALSE)</f>
        <v>UltraClub</v>
      </c>
      <c r="C5568" s="101">
        <v>8925</v>
      </c>
      <c r="E5568" t="str">
        <f>VLOOKUP(C5568,STYLES!$1:$1048576,12,FALSE)</f>
        <v>Adult 1/4-Zip Hooded Pullover Pack-Away Jacket</v>
      </c>
      <c r="F5568" s="113" t="s">
        <v>3841</v>
      </c>
      <c r="G5568" s="113" t="s">
        <v>2991</v>
      </c>
      <c r="H5568" s="113" t="str">
        <f>VLOOKUP(C5568,STYLES!$1:$1048576,9,FALSE)</f>
        <v>Active</v>
      </c>
      <c r="I5568" s="113" t="str">
        <f>VLOOKUP(C5568,STYLES!$1:$1048576,10,FALSE)</f>
        <v>Not Available</v>
      </c>
      <c r="J5568" s="113" t="s">
        <v>2764</v>
      </c>
      <c r="K5568" s="139">
        <f>IFERROR(VLOOKUP(J5568,LISTS!G:H,2,FALSE),"0")</f>
        <v>7</v>
      </c>
      <c r="L5568" s="68">
        <f t="shared" ref="L5568:L5632" si="272">IF(OR(H5568="ACTIVE",H5568="NEW",H5568="DNR",H5568="Pre-Closeout"),K5568,"")</f>
        <v>7</v>
      </c>
      <c r="M5568" s="134" t="s">
        <v>775</v>
      </c>
      <c r="N5568" s="140" t="str">
        <f>IFERROR(VLOOKUP(M5568,LISTS!G:H,2,FALSE),"0")</f>
        <v>0</v>
      </c>
      <c r="O5568" s="68" t="str">
        <f t="shared" si="271"/>
        <v/>
      </c>
      <c r="P5568" s="117" t="s">
        <v>2720</v>
      </c>
      <c r="Q5568" s="113"/>
      <c r="R5568" s="113"/>
      <c r="S5568" s="113"/>
      <c r="T5568" s="113"/>
    </row>
    <row r="5569" spans="1:20">
      <c r="A5569" t="str">
        <f>VLOOKUP(C5569,STYLES!$A$1:$R$2088,7,FALSE)</f>
        <v>Outerwear</v>
      </c>
      <c r="B5569" t="str">
        <f>VLOOKUP(C5569,STYLES!$1:$1048576,6,FALSE)</f>
        <v>UltraClub</v>
      </c>
      <c r="C5569" s="101">
        <v>8925</v>
      </c>
      <c r="E5569" t="str">
        <f>VLOOKUP(C5569,STYLES!$1:$1048576,12,FALSE)</f>
        <v>Adult 1/4-Zip Hooded Pullover Pack-Away Jacket</v>
      </c>
      <c r="F5569" s="113" t="s">
        <v>3768</v>
      </c>
      <c r="G5569" s="113" t="s">
        <v>2732</v>
      </c>
      <c r="H5569" s="113" t="str">
        <f>VLOOKUP(C5569,STYLES!$1:$1048576,9,FALSE)</f>
        <v>Active</v>
      </c>
      <c r="I5569" s="113" t="str">
        <f>VLOOKUP(C5569,STYLES!$1:$1048576,10,FALSE)</f>
        <v>Not Available</v>
      </c>
      <c r="J5569" s="113" t="s">
        <v>2764</v>
      </c>
      <c r="K5569" s="139">
        <f>IFERROR(VLOOKUP(J5569,LISTS!G:H,2,FALSE),"0")</f>
        <v>7</v>
      </c>
      <c r="L5569" s="68">
        <f t="shared" si="272"/>
        <v>7</v>
      </c>
      <c r="M5569" s="134" t="s">
        <v>775</v>
      </c>
      <c r="N5569" s="140" t="str">
        <f>IFERROR(VLOOKUP(M5569,LISTS!G:H,2,FALSE),"0")</f>
        <v>0</v>
      </c>
      <c r="O5569" s="68" t="str">
        <f t="shared" si="271"/>
        <v/>
      </c>
      <c r="P5569" s="117" t="s">
        <v>2720</v>
      </c>
      <c r="Q5569" s="101">
        <v>115740</v>
      </c>
      <c r="R5569" s="113" t="s">
        <v>775</v>
      </c>
      <c r="S5569" s="113" t="s">
        <v>3623</v>
      </c>
      <c r="T5569" s="113" t="s">
        <v>775</v>
      </c>
    </row>
    <row r="5570" spans="1:20">
      <c r="A5570" t="str">
        <f>VLOOKUP(C5570,STYLES!$A$1:$R$2088,7,FALSE)</f>
        <v>Outerwear</v>
      </c>
      <c r="B5570" t="str">
        <f>VLOOKUP(C5570,STYLES!$1:$1048576,6,FALSE)</f>
        <v>UltraClub</v>
      </c>
      <c r="C5570" s="101">
        <v>8925</v>
      </c>
      <c r="E5570" t="str">
        <f>VLOOKUP(C5570,STYLES!$1:$1048576,12,FALSE)</f>
        <v>Adult 1/4-Zip Hooded Pullover Pack-Away Jacket</v>
      </c>
      <c r="F5570" s="113" t="s">
        <v>2739</v>
      </c>
      <c r="G5570" s="113" t="s">
        <v>2740</v>
      </c>
      <c r="H5570" s="113" t="str">
        <f>VLOOKUP(C5570,STYLES!$1:$1048576,9,FALSE)</f>
        <v>Active</v>
      </c>
      <c r="I5570" s="113" t="str">
        <f>VLOOKUP(C5570,STYLES!$1:$1048576,10,FALSE)</f>
        <v>Not Available</v>
      </c>
      <c r="J5570" s="113" t="s">
        <v>2764</v>
      </c>
      <c r="K5570" s="139">
        <f>IFERROR(VLOOKUP(J5570,LISTS!G:H,2,FALSE),"0")</f>
        <v>7</v>
      </c>
      <c r="L5570" s="68">
        <f t="shared" si="272"/>
        <v>7</v>
      </c>
      <c r="M5570" s="134" t="s">
        <v>775</v>
      </c>
      <c r="N5570" s="140" t="str">
        <f>IFERROR(VLOOKUP(M5570,LISTS!G:H,2,FALSE),"0")</f>
        <v>0</v>
      </c>
      <c r="O5570" s="68" t="str">
        <f t="shared" si="271"/>
        <v/>
      </c>
      <c r="P5570" s="117" t="s">
        <v>2720</v>
      </c>
      <c r="Q5570" s="113" t="s">
        <v>2741</v>
      </c>
      <c r="R5570" s="113" t="s">
        <v>775</v>
      </c>
      <c r="S5570" s="113" t="s">
        <v>2742</v>
      </c>
      <c r="T5570" s="113" t="s">
        <v>775</v>
      </c>
    </row>
    <row r="5571" spans="1:20">
      <c r="A5571" t="str">
        <f>VLOOKUP(C5571,STYLES!$A$1:$R$2088,7,FALSE)</f>
        <v>Outerwear</v>
      </c>
      <c r="B5571" t="str">
        <f>VLOOKUP(C5571,STYLES!$1:$1048576,6,FALSE)</f>
        <v>UltraClub</v>
      </c>
      <c r="C5571" s="101">
        <v>8925</v>
      </c>
      <c r="E5571" t="str">
        <f>VLOOKUP(C5571,STYLES!$1:$1048576,12,FALSE)</f>
        <v>Adult 1/4-Zip Hooded Pullover Pack-Away Jacket</v>
      </c>
      <c r="F5571" s="113" t="s">
        <v>2754</v>
      </c>
      <c r="G5571" s="113" t="s">
        <v>2755</v>
      </c>
      <c r="H5571" s="113" t="str">
        <f>VLOOKUP(C5571,STYLES!$1:$1048576,9,FALSE)</f>
        <v>Active</v>
      </c>
      <c r="I5571" s="113" t="str">
        <f>VLOOKUP(C5571,STYLES!$1:$1048576,10,FALSE)</f>
        <v>Not Available</v>
      </c>
      <c r="J5571" s="113" t="s">
        <v>2764</v>
      </c>
      <c r="K5571" s="139">
        <f>IFERROR(VLOOKUP(J5571,LISTS!G:H,2,FALSE),"0")</f>
        <v>7</v>
      </c>
      <c r="L5571" s="68">
        <f t="shared" si="272"/>
        <v>7</v>
      </c>
      <c r="M5571" s="134" t="s">
        <v>775</v>
      </c>
      <c r="N5571" s="140" t="str">
        <f>IFERROR(VLOOKUP(M5571,LISTS!G:H,2,FALSE),"0")</f>
        <v>0</v>
      </c>
      <c r="O5571" s="68" t="str">
        <f t="shared" si="271"/>
        <v/>
      </c>
      <c r="P5571" s="117" t="s">
        <v>2720</v>
      </c>
      <c r="Q5571" s="113" t="s">
        <v>3003</v>
      </c>
      <c r="R5571" s="113" t="s">
        <v>775</v>
      </c>
      <c r="S5571" s="113" t="s">
        <v>3004</v>
      </c>
      <c r="T5571" s="113" t="s">
        <v>775</v>
      </c>
    </row>
    <row r="5572" spans="1:20">
      <c r="A5572" t="str">
        <f>VLOOKUP(C5572,STYLES!$A$1:$R$2088,7,FALSE)</f>
        <v>Outerwear</v>
      </c>
      <c r="B5572" t="str">
        <f>VLOOKUP(C5572,STYLES!$1:$1048576,6,FALSE)</f>
        <v>UltraClub</v>
      </c>
      <c r="C5572" s="101">
        <v>8925</v>
      </c>
      <c r="E5572" t="str">
        <f>VLOOKUP(C5572,STYLES!$1:$1048576,12,FALSE)</f>
        <v>Adult 1/4-Zip Hooded Pullover Pack-Away Jacket</v>
      </c>
      <c r="F5572" s="113" t="s">
        <v>3750</v>
      </c>
      <c r="G5572" s="113" t="s">
        <v>2809</v>
      </c>
      <c r="H5572" s="113" t="str">
        <f>VLOOKUP(C5572,STYLES!$1:$1048576,9,FALSE)</f>
        <v>Active</v>
      </c>
      <c r="I5572" s="113" t="str">
        <f>VLOOKUP(C5572,STYLES!$1:$1048576,10,FALSE)</f>
        <v>Not Available</v>
      </c>
      <c r="J5572" s="113" t="s">
        <v>2764</v>
      </c>
      <c r="K5572" s="139">
        <f>IFERROR(VLOOKUP(J5572,LISTS!G:H,2,FALSE),"0")</f>
        <v>7</v>
      </c>
      <c r="L5572" s="68">
        <f t="shared" si="272"/>
        <v>7</v>
      </c>
      <c r="M5572" s="134" t="s">
        <v>775</v>
      </c>
      <c r="N5572" s="140" t="str">
        <f>IFERROR(VLOOKUP(M5572,LISTS!G:H,2,FALSE),"0")</f>
        <v>0</v>
      </c>
      <c r="O5572" s="68" t="str">
        <f t="shared" si="271"/>
        <v/>
      </c>
      <c r="P5572" s="117" t="s">
        <v>2720</v>
      </c>
      <c r="Q5572" s="113" t="s">
        <v>3751</v>
      </c>
      <c r="R5572" s="113" t="s">
        <v>775</v>
      </c>
      <c r="S5572" s="113" t="s">
        <v>3752</v>
      </c>
      <c r="T5572" s="113" t="s">
        <v>775</v>
      </c>
    </row>
    <row r="5573" spans="1:20">
      <c r="C5573" s="101"/>
      <c r="F5573" s="113"/>
      <c r="G5573" s="113"/>
      <c r="H5573" s="113"/>
      <c r="I5573" s="113"/>
      <c r="J5573" s="113"/>
      <c r="K5573" s="139"/>
      <c r="L5573" s="81">
        <f>SUM(L5566:L5572)</f>
        <v>49</v>
      </c>
      <c r="M5573" s="134"/>
      <c r="N5573" s="140"/>
      <c r="O5573" s="81">
        <f>SUM(O5566:O5572)</f>
        <v>0</v>
      </c>
      <c r="Q5573" s="113"/>
      <c r="R5573" s="113"/>
      <c r="S5573" s="113"/>
      <c r="T5573" s="113"/>
    </row>
    <row r="5574" spans="1:20">
      <c r="A5574" t="str">
        <f>VLOOKUP(C5574,STYLES!$A$1:$R$2088,7,FALSE)</f>
        <v>Outerwear</v>
      </c>
      <c r="B5574" t="str">
        <f>VLOOKUP(C5574,STYLES!$1:$1048576,6,FALSE)</f>
        <v>UltraClub</v>
      </c>
      <c r="C5574" s="101">
        <v>8926</v>
      </c>
      <c r="E5574" t="str">
        <f>VLOOKUP(C5574,STYLES!$1:$1048576,12,FALSE)</f>
        <v>Adult Long-Sleeve Microfiber Crossover V-Neck Windshirt</v>
      </c>
      <c r="F5574" s="113" t="s">
        <v>3866</v>
      </c>
      <c r="G5574" s="113" t="s">
        <v>2718</v>
      </c>
      <c r="H5574" s="113" t="str">
        <f>VLOOKUP(C5574,STYLES!$1:$1048576,9,FALSE)</f>
        <v>Active</v>
      </c>
      <c r="I5574" s="113" t="str">
        <f>VLOOKUP(C5574,STYLES!$1:$1048576,10,FALSE)</f>
        <v>Not Available</v>
      </c>
      <c r="J5574" s="113" t="s">
        <v>2764</v>
      </c>
      <c r="K5574" s="139">
        <f>IFERROR(VLOOKUP(J5574,LISTS!G:H,2,FALSE),"0")</f>
        <v>7</v>
      </c>
      <c r="L5574" s="68">
        <f t="shared" si="272"/>
        <v>7</v>
      </c>
      <c r="M5574" s="134" t="s">
        <v>775</v>
      </c>
      <c r="N5574" s="140" t="str">
        <f>IFERROR(VLOOKUP(M5574,LISTS!G:H,2,FALSE),"0")</f>
        <v>0</v>
      </c>
      <c r="O5574" s="68" t="str">
        <f t="shared" si="271"/>
        <v/>
      </c>
      <c r="P5574" s="117" t="s">
        <v>2720</v>
      </c>
      <c r="Q5574" s="113" t="s">
        <v>2850</v>
      </c>
      <c r="R5574" s="113"/>
      <c r="S5574" s="113" t="s">
        <v>2722</v>
      </c>
      <c r="T5574" s="113"/>
    </row>
    <row r="5575" spans="1:20">
      <c r="A5575" t="str">
        <f>VLOOKUP(C5575,STYLES!$A$1:$R$2088,7,FALSE)</f>
        <v>Outerwear</v>
      </c>
      <c r="B5575" t="str">
        <f>VLOOKUP(C5575,STYLES!$1:$1048576,6,FALSE)</f>
        <v>UltraClub</v>
      </c>
      <c r="C5575" s="101">
        <v>8926</v>
      </c>
      <c r="E5575" t="str">
        <f>VLOOKUP(C5575,STYLES!$1:$1048576,12,FALSE)</f>
        <v>Adult Long-Sleeve Microfiber Crossover V-Neck Windshirt</v>
      </c>
      <c r="F5575" s="113" t="s">
        <v>2887</v>
      </c>
      <c r="G5575" s="113" t="s">
        <v>2718</v>
      </c>
      <c r="H5575" s="113" t="str">
        <f>VLOOKUP(C5575,STYLES!$1:$1048576,9,FALSE)</f>
        <v>Active</v>
      </c>
      <c r="I5575" s="113" t="str">
        <f>VLOOKUP(C5575,STYLES!$1:$1048576,10,FALSE)</f>
        <v>Not Available</v>
      </c>
      <c r="J5575" s="113" t="s">
        <v>2764</v>
      </c>
      <c r="K5575" s="139">
        <f>IFERROR(VLOOKUP(J5575,LISTS!G:H,2,FALSE),"0")</f>
        <v>7</v>
      </c>
      <c r="L5575" s="68">
        <f t="shared" si="272"/>
        <v>7</v>
      </c>
      <c r="M5575" s="134" t="s">
        <v>775</v>
      </c>
      <c r="N5575" s="140" t="str">
        <f>IFERROR(VLOOKUP(M5575,LISTS!G:H,2,FALSE),"0")</f>
        <v>0</v>
      </c>
      <c r="O5575" s="68" t="str">
        <f t="shared" si="271"/>
        <v/>
      </c>
      <c r="P5575" s="117" t="s">
        <v>2720</v>
      </c>
      <c r="Q5575" s="113" t="s">
        <v>2850</v>
      </c>
      <c r="R5575" s="113" t="s">
        <v>2850</v>
      </c>
      <c r="S5575" s="113" t="s">
        <v>2722</v>
      </c>
      <c r="T5575" s="113" t="s">
        <v>2722</v>
      </c>
    </row>
    <row r="5576" spans="1:20">
      <c r="A5576" t="str">
        <f>VLOOKUP(C5576,STYLES!$A$1:$R$2088,7,FALSE)</f>
        <v>Outerwear</v>
      </c>
      <c r="B5576" t="str">
        <f>VLOOKUP(C5576,STYLES!$1:$1048576,6,FALSE)</f>
        <v>UltraClub</v>
      </c>
      <c r="C5576" s="101">
        <v>8926</v>
      </c>
      <c r="E5576" t="str">
        <f>VLOOKUP(C5576,STYLES!$1:$1048576,12,FALSE)</f>
        <v>Adult Long-Sleeve Microfiber Crossover V-Neck Windshirt</v>
      </c>
      <c r="F5576" s="113" t="s">
        <v>3867</v>
      </c>
      <c r="G5576" s="113" t="s">
        <v>2732</v>
      </c>
      <c r="H5576" s="113" t="str">
        <f>VLOOKUP(C5576,STYLES!$1:$1048576,9,FALSE)</f>
        <v>Active</v>
      </c>
      <c r="I5576" s="113" t="str">
        <f>VLOOKUP(C5576,STYLES!$1:$1048576,10,FALSE)</f>
        <v>Not Available</v>
      </c>
      <c r="J5576" s="113" t="s">
        <v>2764</v>
      </c>
      <c r="K5576" s="139">
        <f>IFERROR(VLOOKUP(J5576,LISTS!G:H,2,FALSE),"0")</f>
        <v>7</v>
      </c>
      <c r="L5576" s="68">
        <f t="shared" si="272"/>
        <v>7</v>
      </c>
      <c r="M5576" s="134" t="s">
        <v>775</v>
      </c>
      <c r="N5576" s="140" t="str">
        <f>IFERROR(VLOOKUP(M5576,LISTS!G:H,2,FALSE),"0")</f>
        <v>0</v>
      </c>
      <c r="O5576" s="68" t="str">
        <f t="shared" si="271"/>
        <v/>
      </c>
      <c r="P5576" s="117" t="s">
        <v>2720</v>
      </c>
      <c r="Q5576" s="113"/>
      <c r="R5576" s="113"/>
      <c r="S5576" s="113"/>
      <c r="T5576" s="113"/>
    </row>
    <row r="5577" spans="1:20">
      <c r="A5577" t="str">
        <f>VLOOKUP(C5577,STYLES!$A$1:$R$2088,7,FALSE)</f>
        <v>Outerwear</v>
      </c>
      <c r="B5577" t="str">
        <f>VLOOKUP(C5577,STYLES!$1:$1048576,6,FALSE)</f>
        <v>UltraClub</v>
      </c>
      <c r="C5577" s="101">
        <v>8926</v>
      </c>
      <c r="E5577" t="str">
        <f>VLOOKUP(C5577,STYLES!$1:$1048576,12,FALSE)</f>
        <v>Adult Long-Sleeve Microfiber Crossover V-Neck Windshirt</v>
      </c>
      <c r="F5577" s="113" t="s">
        <v>3868</v>
      </c>
      <c r="G5577" s="113" t="s">
        <v>2740</v>
      </c>
      <c r="H5577" s="113" t="str">
        <f>VLOOKUP(C5577,STYLES!$1:$1048576,9,FALSE)</f>
        <v>Active</v>
      </c>
      <c r="I5577" s="113" t="str">
        <f>VLOOKUP(C5577,STYLES!$1:$1048576,10,FALSE)</f>
        <v>Not Available</v>
      </c>
      <c r="J5577" s="113" t="s">
        <v>2764</v>
      </c>
      <c r="K5577" s="139">
        <f>IFERROR(VLOOKUP(J5577,LISTS!G:H,2,FALSE),"0")</f>
        <v>7</v>
      </c>
      <c r="L5577" s="68">
        <f t="shared" si="272"/>
        <v>7</v>
      </c>
      <c r="M5577" s="134" t="s">
        <v>775</v>
      </c>
      <c r="N5577" s="140" t="str">
        <f>IFERROR(VLOOKUP(M5577,LISTS!G:H,2,FALSE),"0")</f>
        <v>0</v>
      </c>
      <c r="O5577" s="68" t="str">
        <f t="shared" si="271"/>
        <v/>
      </c>
      <c r="P5577" s="117" t="s">
        <v>2720</v>
      </c>
      <c r="Q5577" s="113" t="s">
        <v>2741</v>
      </c>
      <c r="R5577" s="113"/>
      <c r="S5577" s="113" t="s">
        <v>2742</v>
      </c>
      <c r="T5577" s="113"/>
    </row>
    <row r="5578" spans="1:20">
      <c r="A5578" t="str">
        <f>VLOOKUP(C5578,STYLES!$A$1:$R$2088,7,FALSE)</f>
        <v>Outerwear</v>
      </c>
      <c r="B5578" t="str">
        <f>VLOOKUP(C5578,STYLES!$1:$1048576,6,FALSE)</f>
        <v>UltraClub</v>
      </c>
      <c r="C5578" s="101">
        <v>8926</v>
      </c>
      <c r="E5578" t="str">
        <f>VLOOKUP(C5578,STYLES!$1:$1048576,12,FALSE)</f>
        <v>Adult Long-Sleeve Microfiber Crossover V-Neck Windshirt</v>
      </c>
      <c r="F5578" s="113" t="s">
        <v>2889</v>
      </c>
      <c r="G5578" s="113" t="s">
        <v>2740</v>
      </c>
      <c r="H5578" s="113" t="str">
        <f>VLOOKUP(C5578,STYLES!$1:$1048576,9,FALSE)</f>
        <v>Active</v>
      </c>
      <c r="I5578" s="113" t="str">
        <f>VLOOKUP(C5578,STYLES!$1:$1048576,10,FALSE)</f>
        <v>Not Available</v>
      </c>
      <c r="J5578" s="113" t="s">
        <v>2764</v>
      </c>
      <c r="K5578" s="139">
        <f>IFERROR(VLOOKUP(J5578,LISTS!G:H,2,FALSE),"0")</f>
        <v>7</v>
      </c>
      <c r="L5578" s="68">
        <f t="shared" si="272"/>
        <v>7</v>
      </c>
      <c r="M5578" s="134" t="s">
        <v>775</v>
      </c>
      <c r="N5578" s="140" t="str">
        <f>IFERROR(VLOOKUP(M5578,LISTS!G:H,2,FALSE),"0")</f>
        <v>0</v>
      </c>
      <c r="O5578" s="68" t="str">
        <f t="shared" si="271"/>
        <v/>
      </c>
      <c r="P5578" s="117" t="s">
        <v>2720</v>
      </c>
      <c r="Q5578" s="113" t="s">
        <v>2741</v>
      </c>
      <c r="R5578" s="113"/>
      <c r="S5578" s="113" t="s">
        <v>2742</v>
      </c>
      <c r="T5578" s="113"/>
    </row>
    <row r="5579" spans="1:20">
      <c r="A5579" t="str">
        <f>VLOOKUP(C5579,STYLES!$A$1:$R$2088,7,FALSE)</f>
        <v>Outerwear</v>
      </c>
      <c r="B5579" t="str">
        <f>VLOOKUP(C5579,STYLES!$1:$1048576,6,FALSE)</f>
        <v>UltraClub</v>
      </c>
      <c r="C5579" s="101">
        <v>8926</v>
      </c>
      <c r="E5579" t="str">
        <f>VLOOKUP(C5579,STYLES!$1:$1048576,12,FALSE)</f>
        <v>Adult Long-Sleeve Microfiber Crossover V-Neck Windshirt</v>
      </c>
      <c r="F5579" s="113" t="s">
        <v>2828</v>
      </c>
      <c r="G5579" s="113" t="s">
        <v>2755</v>
      </c>
      <c r="H5579" s="113" t="str">
        <f>VLOOKUP(C5579,STYLES!$1:$1048576,9,FALSE)</f>
        <v>Active</v>
      </c>
      <c r="I5579" s="113" t="str">
        <f>VLOOKUP(C5579,STYLES!$1:$1048576,10,FALSE)</f>
        <v>Not Available</v>
      </c>
      <c r="J5579" s="113" t="s">
        <v>2764</v>
      </c>
      <c r="K5579" s="139">
        <f>IFERROR(VLOOKUP(J5579,LISTS!G:H,2,FALSE),"0")</f>
        <v>7</v>
      </c>
      <c r="L5579" s="68">
        <f t="shared" si="272"/>
        <v>7</v>
      </c>
      <c r="M5579" s="134" t="s">
        <v>775</v>
      </c>
      <c r="N5579" s="140" t="str">
        <f>IFERROR(VLOOKUP(M5579,LISTS!G:H,2,FALSE),"0")</f>
        <v>0</v>
      </c>
      <c r="O5579" s="68" t="str">
        <f t="shared" si="271"/>
        <v/>
      </c>
      <c r="P5579" s="117" t="s">
        <v>2720</v>
      </c>
      <c r="Q5579" s="113" t="s">
        <v>3003</v>
      </c>
      <c r="R5579" s="113"/>
      <c r="S5579" s="113" t="s">
        <v>3004</v>
      </c>
      <c r="T5579" s="113"/>
    </row>
    <row r="5580" spans="1:20">
      <c r="A5580" t="str">
        <f>VLOOKUP(C5580,STYLES!$A$1:$R$2088,7,FALSE)</f>
        <v>Outerwear</v>
      </c>
      <c r="B5580" t="str">
        <f>VLOOKUP(C5580,STYLES!$1:$1048576,6,FALSE)</f>
        <v>UltraClub</v>
      </c>
      <c r="C5580" s="101">
        <v>8926</v>
      </c>
      <c r="E5580" t="str">
        <f>VLOOKUP(C5580,STYLES!$1:$1048576,12,FALSE)</f>
        <v>Adult Long-Sleeve Microfiber Crossover V-Neck Windshirt</v>
      </c>
      <c r="F5580" s="113" t="s">
        <v>3799</v>
      </c>
      <c r="G5580" s="113" t="s">
        <v>2809</v>
      </c>
      <c r="H5580" s="113" t="str">
        <f>VLOOKUP(C5580,STYLES!$1:$1048576,9,FALSE)</f>
        <v>Active</v>
      </c>
      <c r="I5580" s="113" t="str">
        <f>VLOOKUP(C5580,STYLES!$1:$1048576,10,FALSE)</f>
        <v>Not Available</v>
      </c>
      <c r="J5580" s="113" t="s">
        <v>2764</v>
      </c>
      <c r="K5580" s="139">
        <f>IFERROR(VLOOKUP(J5580,LISTS!G:H,2,FALSE),"0")</f>
        <v>7</v>
      </c>
      <c r="L5580" s="68">
        <f t="shared" si="272"/>
        <v>7</v>
      </c>
      <c r="M5580" s="134" t="s">
        <v>775</v>
      </c>
      <c r="N5580" s="140" t="str">
        <f>IFERROR(VLOOKUP(M5580,LISTS!G:H,2,FALSE),"0")</f>
        <v>0</v>
      </c>
      <c r="O5580" s="68" t="str">
        <f t="shared" si="271"/>
        <v/>
      </c>
      <c r="P5580" s="117" t="s">
        <v>2720</v>
      </c>
      <c r="Q5580" s="113" t="s">
        <v>3751</v>
      </c>
      <c r="R5580" s="113"/>
      <c r="S5580" s="113" t="s">
        <v>3752</v>
      </c>
      <c r="T5580" s="113"/>
    </row>
    <row r="5581" spans="1:20">
      <c r="A5581" t="str">
        <f>VLOOKUP(C5581,STYLES!$A$1:$R$2088,7,FALSE)</f>
        <v>Outerwear</v>
      </c>
      <c r="B5581" t="str">
        <f>VLOOKUP(C5581,STYLES!$1:$1048576,6,FALSE)</f>
        <v>UltraClub</v>
      </c>
      <c r="C5581" s="101">
        <v>8926</v>
      </c>
      <c r="E5581" t="str">
        <f>VLOOKUP(C5581,STYLES!$1:$1048576,12,FALSE)</f>
        <v>Adult Long-Sleeve Microfiber Crossover V-Neck Windshirt</v>
      </c>
      <c r="F5581" s="113" t="s">
        <v>3869</v>
      </c>
      <c r="G5581" s="113" t="s">
        <v>3509</v>
      </c>
      <c r="H5581" s="113" t="str">
        <f>VLOOKUP(C5581,STYLES!$1:$1048576,9,FALSE)</f>
        <v>Active</v>
      </c>
      <c r="I5581" s="113" t="str">
        <f>VLOOKUP(C5581,STYLES!$1:$1048576,10,FALSE)</f>
        <v>Not Available</v>
      </c>
      <c r="J5581" s="113" t="s">
        <v>2764</v>
      </c>
      <c r="K5581" s="139">
        <f>IFERROR(VLOOKUP(J5581,LISTS!G:H,2,FALSE),"0")</f>
        <v>7</v>
      </c>
      <c r="L5581" s="68">
        <f t="shared" si="272"/>
        <v>7</v>
      </c>
      <c r="M5581" s="134" t="s">
        <v>775</v>
      </c>
      <c r="N5581" s="140" t="str">
        <f>IFERROR(VLOOKUP(M5581,LISTS!G:H,2,FALSE),"0")</f>
        <v>0</v>
      </c>
      <c r="O5581" s="68" t="str">
        <f t="shared" si="271"/>
        <v/>
      </c>
      <c r="P5581" s="117" t="s">
        <v>2720</v>
      </c>
      <c r="Q5581" s="113"/>
      <c r="R5581" s="113" t="s">
        <v>2741</v>
      </c>
      <c r="S5581" s="113"/>
      <c r="T5581" s="113" t="s">
        <v>2742</v>
      </c>
    </row>
    <row r="5582" spans="1:20">
      <c r="C5582" s="101"/>
      <c r="F5582" s="113"/>
      <c r="G5582" s="113"/>
      <c r="H5582" s="113"/>
      <c r="I5582" s="113"/>
      <c r="J5582" s="113"/>
      <c r="K5582" s="139"/>
      <c r="L5582" s="81">
        <f>SUM(L5574:L5581)</f>
        <v>56</v>
      </c>
      <c r="M5582" s="134"/>
      <c r="N5582" s="140"/>
      <c r="O5582" s="81">
        <f>SUM(O5574:O5581)</f>
        <v>0</v>
      </c>
      <c r="Q5582" s="113"/>
      <c r="R5582" s="113"/>
      <c r="S5582" s="113"/>
      <c r="T5582" s="113"/>
    </row>
    <row r="5583" spans="1:20">
      <c r="A5583" t="str">
        <f>VLOOKUP(C5583,STYLES!$A$1:$R$2088,7,FALSE)</f>
        <v>Outerwear</v>
      </c>
      <c r="B5583" t="str">
        <f>VLOOKUP(C5583,STYLES!$1:$1048576,6,FALSE)</f>
        <v>UltraClub</v>
      </c>
      <c r="C5583" s="101">
        <v>8929</v>
      </c>
      <c r="E5583" t="str">
        <f>VLOOKUP(C5583,STYLES!$1:$1048576,12,FALSE)</f>
        <v>Adult Full-Zip Hooded Pack-Away Jacket</v>
      </c>
      <c r="F5583" s="113" t="s">
        <v>2718</v>
      </c>
      <c r="G5583" s="113" t="s">
        <v>2718</v>
      </c>
      <c r="H5583" s="113" t="str">
        <f>VLOOKUP(C5583,STYLES!$1:$1048576,9,FALSE)</f>
        <v>Active</v>
      </c>
      <c r="I5583" s="113" t="str">
        <f>VLOOKUP(C5583,STYLES!$1:$1048576,10,FALSE)</f>
        <v>Not Available</v>
      </c>
      <c r="J5583" s="113" t="s">
        <v>2764</v>
      </c>
      <c r="K5583" s="139">
        <f>IFERROR(VLOOKUP(J5583,LISTS!G:H,2,FALSE),"0")</f>
        <v>7</v>
      </c>
      <c r="L5583" s="68">
        <f t="shared" si="272"/>
        <v>7</v>
      </c>
      <c r="M5583" s="134" t="s">
        <v>775</v>
      </c>
      <c r="N5583" s="140" t="str">
        <f>IFERROR(VLOOKUP(M5583,LISTS!G:H,2,FALSE),"0")</f>
        <v>0</v>
      </c>
      <c r="O5583" s="68" t="str">
        <f t="shared" si="271"/>
        <v/>
      </c>
      <c r="P5583" s="117" t="s">
        <v>2720</v>
      </c>
      <c r="Q5583" s="113" t="s">
        <v>2850</v>
      </c>
      <c r="R5583" s="113" t="s">
        <v>775</v>
      </c>
      <c r="S5583" s="113" t="s">
        <v>2722</v>
      </c>
      <c r="T5583" s="113" t="s">
        <v>775</v>
      </c>
    </row>
    <row r="5584" spans="1:20">
      <c r="A5584" t="str">
        <f>VLOOKUP(C5584,STYLES!$A$1:$R$2088,7,FALSE)</f>
        <v>Outerwear</v>
      </c>
      <c r="B5584" t="str">
        <f>VLOOKUP(C5584,STYLES!$1:$1048576,6,FALSE)</f>
        <v>UltraClub</v>
      </c>
      <c r="C5584" s="101">
        <v>8929</v>
      </c>
      <c r="E5584" t="str">
        <f>VLOOKUP(C5584,STYLES!$1:$1048576,12,FALSE)</f>
        <v>Adult Full-Zip Hooded Pack-Away Jacket</v>
      </c>
      <c r="F5584" s="113" t="s">
        <v>3865</v>
      </c>
      <c r="G5584" s="113" t="s">
        <v>2797</v>
      </c>
      <c r="H5584" s="113" t="str">
        <f>VLOOKUP(C5584,STYLES!$1:$1048576,9,FALSE)</f>
        <v>Active</v>
      </c>
      <c r="I5584" s="113" t="str">
        <f>VLOOKUP(C5584,STYLES!$1:$1048576,10,FALSE)</f>
        <v>Not Available</v>
      </c>
      <c r="J5584" s="113" t="s">
        <v>2764</v>
      </c>
      <c r="K5584" s="139">
        <f>IFERROR(VLOOKUP(J5584,LISTS!G:H,2,FALSE),"0")</f>
        <v>7</v>
      </c>
      <c r="L5584" s="68">
        <f t="shared" si="272"/>
        <v>7</v>
      </c>
      <c r="M5584" s="134" t="s">
        <v>775</v>
      </c>
      <c r="N5584" s="140" t="str">
        <f>IFERROR(VLOOKUP(M5584,LISTS!G:H,2,FALSE),"0")</f>
        <v>0</v>
      </c>
      <c r="O5584" s="68" t="str">
        <f t="shared" si="271"/>
        <v/>
      </c>
      <c r="P5584" s="117" t="s">
        <v>2720</v>
      </c>
      <c r="Q5584" s="113"/>
      <c r="R5584" s="113"/>
      <c r="S5584" s="113"/>
      <c r="T5584" s="113"/>
    </row>
    <row r="5585" spans="1:21">
      <c r="A5585" t="str">
        <f>VLOOKUP(C5585,STYLES!$A$1:$R$2088,7,FALSE)</f>
        <v>Outerwear</v>
      </c>
      <c r="B5585" t="str">
        <f>VLOOKUP(C5585,STYLES!$1:$1048576,6,FALSE)</f>
        <v>UltraClub</v>
      </c>
      <c r="C5585" s="101">
        <v>8929</v>
      </c>
      <c r="E5585" t="str">
        <f>VLOOKUP(C5585,STYLES!$1:$1048576,12,FALSE)</f>
        <v>Adult Full-Zip Hooded Pack-Away Jacket</v>
      </c>
      <c r="F5585" s="113" t="s">
        <v>3841</v>
      </c>
      <c r="G5585" s="113" t="s">
        <v>2991</v>
      </c>
      <c r="H5585" s="113" t="str">
        <f>VLOOKUP(C5585,STYLES!$1:$1048576,9,FALSE)</f>
        <v>Active</v>
      </c>
      <c r="I5585" s="113" t="str">
        <f>VLOOKUP(C5585,STYLES!$1:$1048576,10,FALSE)</f>
        <v>Not Available</v>
      </c>
      <c r="J5585" s="113" t="s">
        <v>2764</v>
      </c>
      <c r="K5585" s="139">
        <f>IFERROR(VLOOKUP(J5585,LISTS!G:H,2,FALSE),"0")</f>
        <v>7</v>
      </c>
      <c r="L5585" s="68">
        <f t="shared" si="272"/>
        <v>7</v>
      </c>
      <c r="M5585" s="134" t="s">
        <v>775</v>
      </c>
      <c r="N5585" s="140" t="str">
        <f>IFERROR(VLOOKUP(M5585,LISTS!G:H,2,FALSE),"0")</f>
        <v>0</v>
      </c>
      <c r="O5585" s="68" t="str">
        <f t="shared" si="271"/>
        <v/>
      </c>
      <c r="P5585" s="117" t="s">
        <v>2720</v>
      </c>
      <c r="Q5585" s="113"/>
      <c r="R5585" s="113"/>
      <c r="S5585" s="113"/>
      <c r="T5585" s="113"/>
    </row>
    <row r="5586" spans="1:21">
      <c r="A5586" t="str">
        <f>VLOOKUP(C5586,STYLES!$A$1:$R$2088,7,FALSE)</f>
        <v>Outerwear</v>
      </c>
      <c r="B5586" t="str">
        <f>VLOOKUP(C5586,STYLES!$1:$1048576,6,FALSE)</f>
        <v>UltraClub</v>
      </c>
      <c r="C5586" s="101">
        <v>8929</v>
      </c>
      <c r="E5586" t="str">
        <f>VLOOKUP(C5586,STYLES!$1:$1048576,12,FALSE)</f>
        <v>Adult Full-Zip Hooded Pack-Away Jacket</v>
      </c>
      <c r="F5586" s="113" t="s">
        <v>2739</v>
      </c>
      <c r="G5586" s="113" t="s">
        <v>2740</v>
      </c>
      <c r="H5586" s="113" t="str">
        <f>VLOOKUP(C5586,STYLES!$1:$1048576,9,FALSE)</f>
        <v>Active</v>
      </c>
      <c r="I5586" s="113" t="str">
        <f>VLOOKUP(C5586,STYLES!$1:$1048576,10,FALSE)</f>
        <v>Not Available</v>
      </c>
      <c r="J5586" s="113" t="s">
        <v>2764</v>
      </c>
      <c r="K5586" s="139">
        <f>IFERROR(VLOOKUP(J5586,LISTS!G:H,2,FALSE),"0")</f>
        <v>7</v>
      </c>
      <c r="L5586" s="68">
        <f t="shared" si="272"/>
        <v>7</v>
      </c>
      <c r="M5586" s="134" t="s">
        <v>775</v>
      </c>
      <c r="N5586" s="140" t="str">
        <f>IFERROR(VLOOKUP(M5586,LISTS!G:H,2,FALSE),"0")</f>
        <v>0</v>
      </c>
      <c r="O5586" s="68" t="str">
        <f t="shared" si="271"/>
        <v/>
      </c>
      <c r="P5586" s="117" t="s">
        <v>2720</v>
      </c>
      <c r="Q5586" s="113" t="s">
        <v>2741</v>
      </c>
      <c r="R5586" s="113" t="s">
        <v>775</v>
      </c>
      <c r="S5586" s="113" t="s">
        <v>2742</v>
      </c>
      <c r="T5586" s="113" t="s">
        <v>775</v>
      </c>
    </row>
    <row r="5587" spans="1:21">
      <c r="A5587" t="str">
        <f>VLOOKUP(C5587,STYLES!$A$1:$R$2088,7,FALSE)</f>
        <v>Outerwear</v>
      </c>
      <c r="B5587" t="str">
        <f>VLOOKUP(C5587,STYLES!$1:$1048576,6,FALSE)</f>
        <v>UltraClub</v>
      </c>
      <c r="C5587" s="101">
        <v>8929</v>
      </c>
      <c r="E5587" t="str">
        <f>VLOOKUP(C5587,STYLES!$1:$1048576,12,FALSE)</f>
        <v>Adult Full-Zip Hooded Pack-Away Jacket</v>
      </c>
      <c r="F5587" s="113" t="s">
        <v>2754</v>
      </c>
      <c r="G5587" s="113" t="s">
        <v>2755</v>
      </c>
      <c r="H5587" s="113" t="str">
        <f>VLOOKUP(C5587,STYLES!$1:$1048576,9,FALSE)</f>
        <v>Active</v>
      </c>
      <c r="I5587" s="113" t="str">
        <f>VLOOKUP(C5587,STYLES!$1:$1048576,10,FALSE)</f>
        <v>Not Available</v>
      </c>
      <c r="J5587" s="113" t="s">
        <v>2764</v>
      </c>
      <c r="K5587" s="139">
        <f>IFERROR(VLOOKUP(J5587,LISTS!G:H,2,FALSE),"0")</f>
        <v>7</v>
      </c>
      <c r="L5587" s="68">
        <f t="shared" si="272"/>
        <v>7</v>
      </c>
      <c r="M5587" s="134" t="s">
        <v>775</v>
      </c>
      <c r="N5587" s="140" t="str">
        <f>IFERROR(VLOOKUP(M5587,LISTS!G:H,2,FALSE),"0")</f>
        <v>0</v>
      </c>
      <c r="O5587" s="68" t="str">
        <f t="shared" si="271"/>
        <v/>
      </c>
      <c r="P5587" s="117" t="s">
        <v>2720</v>
      </c>
      <c r="Q5587" s="113" t="s">
        <v>3003</v>
      </c>
      <c r="R5587" s="113" t="s">
        <v>775</v>
      </c>
      <c r="S5587" s="113" t="s">
        <v>3004</v>
      </c>
      <c r="T5587" s="113" t="s">
        <v>775</v>
      </c>
    </row>
    <row r="5588" spans="1:21">
      <c r="A5588" t="str">
        <f>VLOOKUP(C5588,STYLES!$A$1:$R$2088,7,FALSE)</f>
        <v>Outerwear</v>
      </c>
      <c r="B5588" t="str">
        <f>VLOOKUP(C5588,STYLES!$1:$1048576,6,FALSE)</f>
        <v>UltraClub</v>
      </c>
      <c r="C5588" s="101">
        <v>8929</v>
      </c>
      <c r="E5588" t="str">
        <f>VLOOKUP(C5588,STYLES!$1:$1048576,12,FALSE)</f>
        <v>Adult Full-Zip Hooded Pack-Away Jacket</v>
      </c>
      <c r="F5588" s="113" t="s">
        <v>3750</v>
      </c>
      <c r="G5588" s="113" t="s">
        <v>2809</v>
      </c>
      <c r="H5588" s="113" t="str">
        <f>VLOOKUP(C5588,STYLES!$1:$1048576,9,FALSE)</f>
        <v>Active</v>
      </c>
      <c r="I5588" s="113" t="str">
        <f>VLOOKUP(C5588,STYLES!$1:$1048576,10,FALSE)</f>
        <v>Not Available</v>
      </c>
      <c r="J5588" s="113" t="s">
        <v>2764</v>
      </c>
      <c r="K5588" s="139">
        <f>IFERROR(VLOOKUP(J5588,LISTS!G:H,2,FALSE),"0")</f>
        <v>7</v>
      </c>
      <c r="L5588" s="68">
        <f t="shared" si="272"/>
        <v>7</v>
      </c>
      <c r="M5588" s="134" t="s">
        <v>775</v>
      </c>
      <c r="N5588" s="140" t="str">
        <f>IFERROR(VLOOKUP(M5588,LISTS!G:H,2,FALSE),"0")</f>
        <v>0</v>
      </c>
      <c r="O5588" s="68" t="str">
        <f t="shared" si="271"/>
        <v/>
      </c>
      <c r="P5588" s="117" t="s">
        <v>2720</v>
      </c>
      <c r="Q5588" s="113" t="s">
        <v>3751</v>
      </c>
      <c r="R5588" s="113" t="s">
        <v>775</v>
      </c>
      <c r="S5588" s="113" t="s">
        <v>3752</v>
      </c>
      <c r="T5588" s="113" t="s">
        <v>775</v>
      </c>
    </row>
    <row r="5589" spans="1:21">
      <c r="C5589" s="101"/>
      <c r="F5589" s="113"/>
      <c r="G5589" s="113"/>
      <c r="H5589" s="113"/>
      <c r="I5589" s="113"/>
      <c r="J5589" s="113"/>
      <c r="K5589" s="139"/>
      <c r="L5589" s="81">
        <f>SUM(L5583:L5588)</f>
        <v>42</v>
      </c>
      <c r="M5589" s="134"/>
      <c r="N5589" s="140"/>
      <c r="O5589" s="81">
        <f>SUM(O5583:O5588)</f>
        <v>0</v>
      </c>
      <c r="Q5589" s="113"/>
      <c r="R5589" s="113"/>
      <c r="S5589" s="113"/>
      <c r="T5589" s="113"/>
    </row>
    <row r="5590" spans="1:21">
      <c r="A5590" t="str">
        <f>VLOOKUP(C5590,STYLES!$A$1:$R$2088,7,FALSE)</f>
        <v>Outerwear</v>
      </c>
      <c r="B5590" t="str">
        <f>VLOOKUP(C5590,STYLES!$1:$1048576,6,FALSE)</f>
        <v>UltraClub</v>
      </c>
      <c r="C5590" s="101">
        <v>8936</v>
      </c>
      <c r="E5590" t="str">
        <f>VLOOKUP(C5590,STYLES!$1:$1048576,12,FALSE)</f>
        <v>Adult Micro-Poly 1/4-Zip Windshirt</v>
      </c>
      <c r="F5590" s="113" t="s">
        <v>2718</v>
      </c>
      <c r="G5590" s="113" t="s">
        <v>2718</v>
      </c>
      <c r="H5590" s="113" t="str">
        <f>VLOOKUP(C5590,STYLES!$1:$1048576,9,FALSE)</f>
        <v>Active</v>
      </c>
      <c r="I5590" s="113" t="str">
        <f>VLOOKUP(C5590,STYLES!$1:$1048576,10,FALSE)</f>
        <v>Not Available</v>
      </c>
      <c r="J5590" s="113" t="s">
        <v>2764</v>
      </c>
      <c r="K5590" s="139">
        <f>IFERROR(VLOOKUP(J5590,LISTS!G:H,2,FALSE),"0")</f>
        <v>7</v>
      </c>
      <c r="L5590" s="68">
        <f t="shared" si="272"/>
        <v>7</v>
      </c>
      <c r="M5590" s="134" t="s">
        <v>775</v>
      </c>
      <c r="N5590" s="140" t="str">
        <f>IFERROR(VLOOKUP(M5590,LISTS!G:H,2,FALSE),"0")</f>
        <v>0</v>
      </c>
      <c r="O5590" s="68" t="str">
        <f t="shared" si="271"/>
        <v/>
      </c>
      <c r="P5590" s="117" t="s">
        <v>2720</v>
      </c>
      <c r="Q5590" s="113" t="s">
        <v>2850</v>
      </c>
      <c r="R5590" s="113" t="s">
        <v>775</v>
      </c>
      <c r="S5590" s="113" t="s">
        <v>2722</v>
      </c>
      <c r="T5590" s="113" t="s">
        <v>775</v>
      </c>
    </row>
    <row r="5591" spans="1:21">
      <c r="A5591" t="str">
        <f>VLOOKUP(C5591,STYLES!$A$1:$R$2088,7,FALSE)</f>
        <v>Outerwear</v>
      </c>
      <c r="B5591" t="str">
        <f>VLOOKUP(C5591,STYLES!$1:$1048576,6,FALSE)</f>
        <v>UltraClub</v>
      </c>
      <c r="C5591" s="101">
        <v>8936</v>
      </c>
      <c r="E5591" t="str">
        <f>VLOOKUP(C5591,STYLES!$1:$1048576,12,FALSE)</f>
        <v>Adult Micro-Poly 1/4-Zip Windshirt</v>
      </c>
      <c r="F5591" s="113" t="s">
        <v>2754</v>
      </c>
      <c r="G5591" s="113" t="s">
        <v>2755</v>
      </c>
      <c r="H5591" s="113" t="str">
        <f>VLOOKUP(C5591,STYLES!$1:$1048576,9,FALSE)</f>
        <v>Active</v>
      </c>
      <c r="I5591" s="113" t="str">
        <f>VLOOKUP(C5591,STYLES!$1:$1048576,10,FALSE)</f>
        <v>Not Available</v>
      </c>
      <c r="J5591" s="113" t="s">
        <v>2764</v>
      </c>
      <c r="K5591" s="139">
        <f>IFERROR(VLOOKUP(J5591,LISTS!G:H,2,FALSE),"0")</f>
        <v>7</v>
      </c>
      <c r="L5591" s="68">
        <f t="shared" si="272"/>
        <v>7</v>
      </c>
      <c r="M5591" s="134" t="s">
        <v>775</v>
      </c>
      <c r="N5591" s="140" t="str">
        <f>IFERROR(VLOOKUP(M5591,LISTS!G:H,2,FALSE),"0")</f>
        <v>0</v>
      </c>
      <c r="O5591" s="68" t="str">
        <f t="shared" si="271"/>
        <v/>
      </c>
      <c r="P5591" s="117" t="s">
        <v>2720</v>
      </c>
      <c r="Q5591" s="113" t="s">
        <v>3003</v>
      </c>
      <c r="R5591" s="113" t="s">
        <v>775</v>
      </c>
      <c r="S5591" s="113" t="s">
        <v>3004</v>
      </c>
      <c r="T5591" s="113" t="s">
        <v>775</v>
      </c>
    </row>
    <row r="5592" spans="1:21">
      <c r="A5592" t="str">
        <f>VLOOKUP(C5592,STYLES!$A$1:$R$2088,7,FALSE)</f>
        <v>Outerwear</v>
      </c>
      <c r="B5592" t="str">
        <f>VLOOKUP(C5592,STYLES!$1:$1048576,6,FALSE)</f>
        <v>UltraClub</v>
      </c>
      <c r="C5592" s="101">
        <v>8936</v>
      </c>
      <c r="E5592" t="str">
        <f>VLOOKUP(C5592,STYLES!$1:$1048576,12,FALSE)</f>
        <v>Adult Micro-Poly 1/4-Zip Windshirt</v>
      </c>
      <c r="F5592" s="113" t="s">
        <v>3750</v>
      </c>
      <c r="G5592" s="113" t="s">
        <v>2809</v>
      </c>
      <c r="H5592" s="113" t="str">
        <f>VLOOKUP(C5592,STYLES!$1:$1048576,9,FALSE)</f>
        <v>Active</v>
      </c>
      <c r="I5592" s="113" t="str">
        <f>VLOOKUP(C5592,STYLES!$1:$1048576,10,FALSE)</f>
        <v>Not Available</v>
      </c>
      <c r="J5592" s="113" t="s">
        <v>2764</v>
      </c>
      <c r="K5592" s="139">
        <f>IFERROR(VLOOKUP(J5592,LISTS!G:H,2,FALSE),"0")</f>
        <v>7</v>
      </c>
      <c r="L5592" s="68">
        <f t="shared" si="272"/>
        <v>7</v>
      </c>
      <c r="M5592" s="134" t="s">
        <v>775</v>
      </c>
      <c r="N5592" s="140" t="str">
        <f>IFERROR(VLOOKUP(M5592,LISTS!G:H,2,FALSE),"0")</f>
        <v>0</v>
      </c>
      <c r="O5592" s="68" t="str">
        <f t="shared" si="271"/>
        <v/>
      </c>
      <c r="P5592" s="117" t="s">
        <v>2720</v>
      </c>
      <c r="Q5592" s="113" t="s">
        <v>3751</v>
      </c>
      <c r="R5592" s="113" t="s">
        <v>775</v>
      </c>
      <c r="S5592" s="113" t="s">
        <v>3752</v>
      </c>
      <c r="T5592" s="113" t="s">
        <v>775</v>
      </c>
    </row>
    <row r="5593" spans="1:21">
      <c r="A5593" t="str">
        <f>VLOOKUP(C5593,STYLES!$A$1:$R$2088,7,FALSE)</f>
        <v>Outerwear</v>
      </c>
      <c r="B5593" t="str">
        <f>VLOOKUP(C5593,STYLES!$1:$1048576,6,FALSE)</f>
        <v>UltraClub</v>
      </c>
      <c r="C5593" s="101">
        <v>8936</v>
      </c>
      <c r="E5593" t="str">
        <f>VLOOKUP(C5593,STYLES!$1:$1048576,12,FALSE)</f>
        <v>Adult Micro-Poly 1/4-Zip Windshirt</v>
      </c>
      <c r="F5593" s="113" t="s">
        <v>3289</v>
      </c>
      <c r="G5593" s="113" t="s">
        <v>3509</v>
      </c>
      <c r="H5593" s="113" t="str">
        <f>VLOOKUP(C5593,STYLES!$1:$1048576,9,FALSE)</f>
        <v>Active</v>
      </c>
      <c r="I5593" s="113" t="str">
        <f>VLOOKUP(C5593,STYLES!$1:$1048576,10,FALSE)</f>
        <v>Not Available</v>
      </c>
      <c r="J5593" s="113" t="s">
        <v>2764</v>
      </c>
      <c r="K5593" s="139">
        <f>IFERROR(VLOOKUP(J5593,LISTS!G:H,2,FALSE),"0")</f>
        <v>7</v>
      </c>
      <c r="L5593" s="68">
        <f t="shared" si="272"/>
        <v>7</v>
      </c>
      <c r="M5593" s="134" t="s">
        <v>775</v>
      </c>
      <c r="N5593" s="140" t="str">
        <f>IFERROR(VLOOKUP(M5593,LISTS!G:H,2,FALSE),"0")</f>
        <v>0</v>
      </c>
      <c r="O5593" s="68" t="str">
        <f t="shared" si="271"/>
        <v/>
      </c>
      <c r="P5593" s="117" t="s">
        <v>2720</v>
      </c>
      <c r="Q5593" s="113"/>
      <c r="R5593" s="113"/>
      <c r="S5593" s="113"/>
      <c r="T5593" s="113"/>
    </row>
    <row r="5594" spans="1:21">
      <c r="A5594" t="str">
        <f>VLOOKUP(C5594,STYLES!$A$1:$R$2088,7,FALSE)</f>
        <v>Outerwear</v>
      </c>
      <c r="B5594" t="str">
        <f>VLOOKUP(C5594,STYLES!$1:$1048576,6,FALSE)</f>
        <v>UltraClub</v>
      </c>
      <c r="C5594" s="101">
        <v>8936</v>
      </c>
      <c r="E5594" t="str">
        <f>VLOOKUP(C5594,STYLES!$1:$1048576,12,FALSE)</f>
        <v>Adult Micro-Poly 1/4-Zip Windshirt</v>
      </c>
      <c r="F5594" s="113" t="s">
        <v>3870</v>
      </c>
      <c r="G5594" s="113" t="s">
        <v>2740</v>
      </c>
      <c r="H5594" s="113" t="str">
        <f>VLOOKUP(C5594,STYLES!$1:$1048576,9,FALSE)</f>
        <v>Active</v>
      </c>
      <c r="I5594" s="113" t="str">
        <f>VLOOKUP(C5594,STYLES!$1:$1048576,10,FALSE)</f>
        <v>Not Available</v>
      </c>
      <c r="J5594" s="113" t="s">
        <v>2764</v>
      </c>
      <c r="K5594" s="139">
        <f>IFERROR(VLOOKUP(J5594,LISTS!G:H,2,FALSE),"0")</f>
        <v>7</v>
      </c>
      <c r="L5594" s="68">
        <f t="shared" si="272"/>
        <v>7</v>
      </c>
      <c r="M5594" s="134" t="s">
        <v>775</v>
      </c>
      <c r="N5594" s="140" t="str">
        <f>IFERROR(VLOOKUP(M5594,LISTS!G:H,2,FALSE),"0")</f>
        <v>0</v>
      </c>
      <c r="O5594" s="68" t="str">
        <f t="shared" si="271"/>
        <v/>
      </c>
      <c r="P5594" s="117" t="s">
        <v>2720</v>
      </c>
      <c r="Q5594" s="113"/>
      <c r="R5594" s="113"/>
      <c r="S5594" s="113"/>
      <c r="T5594" s="113"/>
    </row>
    <row r="5595" spans="1:21">
      <c r="C5595" s="101"/>
      <c r="F5595" s="113"/>
      <c r="G5595" s="113"/>
      <c r="H5595" s="113"/>
      <c r="I5595" s="113"/>
      <c r="J5595" s="113"/>
      <c r="K5595" s="139"/>
      <c r="L5595" s="81">
        <f>SUM(L5590:L5594)</f>
        <v>35</v>
      </c>
      <c r="M5595" s="134"/>
      <c r="N5595" s="140"/>
      <c r="O5595" s="81">
        <f>SUM(O5590:O5594)</f>
        <v>0</v>
      </c>
      <c r="Q5595" s="113"/>
      <c r="R5595" s="113"/>
      <c r="S5595" s="113"/>
      <c r="T5595" s="113"/>
    </row>
    <row r="5596" spans="1:21" s="12" customFormat="1">
      <c r="A5596" s="12" t="str">
        <f>VLOOKUP(C5596,STYLES!$A$1:$R$2088,7,FALSE)</f>
        <v>Outerwear</v>
      </c>
      <c r="B5596" s="12" t="str">
        <f>VLOOKUP(C5596,STYLES!$1:$1048576,6,FALSE)</f>
        <v>UltraClub</v>
      </c>
      <c r="C5596" s="136">
        <v>8939</v>
      </c>
      <c r="D5596" s="18"/>
      <c r="E5596" s="12" t="str">
        <f>VLOOKUP(C5596,STYLES!$1:$1048576,12,FALSE)</f>
        <v>Adult Color Block 3-in-1 Systems Hooded Jacket</v>
      </c>
      <c r="F5596" s="116" t="s">
        <v>3871</v>
      </c>
      <c r="G5596" s="116" t="s">
        <v>2740</v>
      </c>
      <c r="H5596" s="116" t="s">
        <v>437</v>
      </c>
      <c r="I5596" s="116" t="str">
        <f>VLOOKUP(C5596,STYLES!$1:$1048576,10,FALSE)</f>
        <v>Not Available</v>
      </c>
      <c r="J5596" s="116" t="s">
        <v>2764</v>
      </c>
      <c r="K5596" s="194">
        <f>IFERROR(VLOOKUP(J5596,LISTS!G:H,2,FALSE),"0")</f>
        <v>7</v>
      </c>
      <c r="L5596" s="12" t="str">
        <f t="shared" si="272"/>
        <v/>
      </c>
      <c r="M5596" s="231" t="s">
        <v>775</v>
      </c>
      <c r="N5596" s="195" t="str">
        <f>IFERROR(VLOOKUP(M5596,LISTS!G:H,2,FALSE),"0")</f>
        <v>0</v>
      </c>
      <c r="O5596" s="12" t="str">
        <f t="shared" si="271"/>
        <v/>
      </c>
      <c r="P5596" s="128" t="s">
        <v>2720</v>
      </c>
      <c r="Q5596" s="116"/>
      <c r="R5596" s="113" t="s">
        <v>2850</v>
      </c>
      <c r="S5596" s="116"/>
      <c r="T5596" s="113" t="s">
        <v>2722</v>
      </c>
      <c r="U5596" s="116" t="s">
        <v>3872</v>
      </c>
    </row>
    <row r="5597" spans="1:21" s="68" customFormat="1">
      <c r="A5597" s="68" t="str">
        <f>VLOOKUP(C5597,STYLES!$A$1:$R$2088,7,FALSE)</f>
        <v>Outerwear</v>
      </c>
      <c r="B5597" s="68" t="str">
        <f>VLOOKUP(C5597,STYLES!$1:$1048576,6,FALSE)</f>
        <v>UltraClub</v>
      </c>
      <c r="C5597" s="102">
        <v>8939</v>
      </c>
      <c r="D5597" s="69"/>
      <c r="E5597" s="68" t="str">
        <f>VLOOKUP(C5597,STYLES!$1:$1048576,12,FALSE)</f>
        <v>Adult Color Block 3-in-1 Systems Hooded Jacket</v>
      </c>
      <c r="F5597" s="124" t="s">
        <v>3873</v>
      </c>
      <c r="G5597" s="124" t="s">
        <v>2718</v>
      </c>
      <c r="H5597" s="113" t="str">
        <f>VLOOKUP(C5597,STYLES!$1:$1048576,9,FALSE)</f>
        <v>DROP - Pre-Closeout</v>
      </c>
      <c r="I5597" s="113" t="str">
        <f>VLOOKUP(C5597,STYLES!$1:$1048576,10,FALSE)</f>
        <v>Not Available</v>
      </c>
      <c r="J5597" s="113" t="s">
        <v>2764</v>
      </c>
      <c r="K5597" s="139">
        <f>IFERROR(VLOOKUP(J5597,LISTS!G:H,2,FALSE),"0")</f>
        <v>7</v>
      </c>
      <c r="L5597" s="68" t="str">
        <f t="shared" si="272"/>
        <v/>
      </c>
      <c r="M5597" s="134" t="s">
        <v>775</v>
      </c>
      <c r="N5597" s="140" t="str">
        <f>IFERROR(VLOOKUP(M5597,LISTS!G:H,2,FALSE),"0")</f>
        <v>0</v>
      </c>
      <c r="O5597" s="68" t="str">
        <f t="shared" si="271"/>
        <v/>
      </c>
      <c r="P5597" s="117" t="s">
        <v>2720</v>
      </c>
      <c r="Q5597" s="113" t="s">
        <v>2850</v>
      </c>
      <c r="R5597" s="124"/>
      <c r="S5597" s="113" t="s">
        <v>2722</v>
      </c>
      <c r="T5597" s="124"/>
      <c r="U5597" s="124" t="s">
        <v>3872</v>
      </c>
    </row>
    <row r="5598" spans="1:21">
      <c r="C5598" s="101"/>
      <c r="F5598" s="113"/>
      <c r="G5598" s="113"/>
      <c r="H5598" s="113"/>
      <c r="I5598" s="113"/>
      <c r="J5598" s="113"/>
      <c r="K5598" s="139"/>
      <c r="L5598" s="81">
        <f>SUM(L5596:L5597)</f>
        <v>0</v>
      </c>
      <c r="M5598" s="134"/>
      <c r="N5598" s="140"/>
      <c r="O5598" s="81">
        <f>SUM(O5596:O5597)</f>
        <v>0</v>
      </c>
      <c r="Q5598" s="113"/>
      <c r="R5598" s="113"/>
      <c r="S5598" s="113"/>
      <c r="T5598" s="113"/>
    </row>
    <row r="5599" spans="1:21">
      <c r="A5599" t="str">
        <f>VLOOKUP(C5599,STYLES!$A$1:$R$2088,7,FALSE)</f>
        <v>Outerwear</v>
      </c>
      <c r="B5599" t="str">
        <f>VLOOKUP(C5599,STYLES!$1:$1048576,6,FALSE)</f>
        <v>UltraClub</v>
      </c>
      <c r="C5599" s="101">
        <v>8944</v>
      </c>
      <c r="E5599" t="str">
        <f>VLOOKUP(C5599,STYLES!$1:$1048576,12,FALSE)</f>
        <v>Adult Nylon Coaches' Jacket</v>
      </c>
      <c r="F5599" s="113" t="s">
        <v>2718</v>
      </c>
      <c r="G5599" s="113" t="s">
        <v>2718</v>
      </c>
      <c r="H5599" s="113" t="str">
        <f>VLOOKUP(C5599,STYLES!$1:$1048576,9,FALSE)</f>
        <v>Active</v>
      </c>
      <c r="I5599" s="113" t="str">
        <f>VLOOKUP(C5599,STYLES!$1:$1048576,10,FALSE)</f>
        <v>Not Available</v>
      </c>
      <c r="J5599" s="113" t="s">
        <v>2768</v>
      </c>
      <c r="K5599" s="139">
        <f>IFERROR(VLOOKUP(J5599,LISTS!G:H,2,FALSE),"0")</f>
        <v>6</v>
      </c>
      <c r="L5599" s="68">
        <f t="shared" si="272"/>
        <v>6</v>
      </c>
      <c r="M5599" s="134" t="s">
        <v>775</v>
      </c>
      <c r="N5599" s="140" t="str">
        <f>IFERROR(VLOOKUP(M5599,LISTS!G:H,2,FALSE),"0")</f>
        <v>0</v>
      </c>
      <c r="O5599" s="68" t="str">
        <f t="shared" si="271"/>
        <v/>
      </c>
      <c r="P5599" s="117" t="s">
        <v>2720</v>
      </c>
      <c r="Q5599" s="113" t="s">
        <v>2850</v>
      </c>
      <c r="R5599" s="113" t="s">
        <v>775</v>
      </c>
      <c r="S5599" s="113" t="s">
        <v>2722</v>
      </c>
      <c r="T5599" s="113" t="s">
        <v>775</v>
      </c>
    </row>
    <row r="5600" spans="1:21">
      <c r="A5600" t="str">
        <f>VLOOKUP(C5600,STYLES!$A$1:$R$2088,7,FALSE)</f>
        <v>Outerwear</v>
      </c>
      <c r="B5600" t="str">
        <f>VLOOKUP(C5600,STYLES!$1:$1048576,6,FALSE)</f>
        <v>UltraClub</v>
      </c>
      <c r="C5600" s="101">
        <v>8944</v>
      </c>
      <c r="E5600" t="str">
        <f>VLOOKUP(C5600,STYLES!$1:$1048576,12,FALSE)</f>
        <v>Adult Nylon Coaches' Jacket</v>
      </c>
      <c r="F5600" s="113" t="s">
        <v>3768</v>
      </c>
      <c r="G5600" s="113" t="s">
        <v>2732</v>
      </c>
      <c r="H5600" s="113" t="str">
        <f>VLOOKUP(C5600,STYLES!$1:$1048576,9,FALSE)</f>
        <v>Active</v>
      </c>
      <c r="I5600" s="113" t="str">
        <f>VLOOKUP(C5600,STYLES!$1:$1048576,10,FALSE)</f>
        <v>Not Available</v>
      </c>
      <c r="J5600" s="113" t="s">
        <v>2768</v>
      </c>
      <c r="K5600" s="139">
        <f>IFERROR(VLOOKUP(J5600,LISTS!G:H,2,FALSE),"0")</f>
        <v>6</v>
      </c>
      <c r="L5600" s="68">
        <f t="shared" si="272"/>
        <v>6</v>
      </c>
      <c r="M5600" s="134" t="s">
        <v>775</v>
      </c>
      <c r="N5600" s="140" t="str">
        <f>IFERROR(VLOOKUP(M5600,LISTS!G:H,2,FALSE),"0")</f>
        <v>0</v>
      </c>
      <c r="O5600" s="68" t="str">
        <f t="shared" si="271"/>
        <v/>
      </c>
      <c r="P5600" s="117" t="s">
        <v>2720</v>
      </c>
      <c r="Q5600" s="101">
        <v>115740</v>
      </c>
      <c r="R5600" s="113" t="s">
        <v>775</v>
      </c>
      <c r="S5600" s="113" t="s">
        <v>3623</v>
      </c>
      <c r="T5600" s="113" t="s">
        <v>775</v>
      </c>
    </row>
    <row r="5601" spans="1:20">
      <c r="A5601" t="str">
        <f>VLOOKUP(C5601,STYLES!$A$1:$R$2088,7,FALSE)</f>
        <v>Outerwear</v>
      </c>
      <c r="B5601" t="str">
        <f>VLOOKUP(C5601,STYLES!$1:$1048576,6,FALSE)</f>
        <v>UltraClub</v>
      </c>
      <c r="C5601" s="101">
        <v>8944</v>
      </c>
      <c r="E5601" t="str">
        <f>VLOOKUP(C5601,STYLES!$1:$1048576,12,FALSE)</f>
        <v>Adult Nylon Coaches' Jacket</v>
      </c>
      <c r="F5601" s="113" t="s">
        <v>2739</v>
      </c>
      <c r="G5601" s="113" t="s">
        <v>2740</v>
      </c>
      <c r="H5601" s="113" t="str">
        <f>VLOOKUP(C5601,STYLES!$1:$1048576,9,FALSE)</f>
        <v>Active</v>
      </c>
      <c r="I5601" s="113" t="str">
        <f>VLOOKUP(C5601,STYLES!$1:$1048576,10,FALSE)</f>
        <v>Not Available</v>
      </c>
      <c r="J5601" s="113" t="s">
        <v>2768</v>
      </c>
      <c r="K5601" s="139">
        <f>IFERROR(VLOOKUP(J5601,LISTS!G:H,2,FALSE),"0")</f>
        <v>6</v>
      </c>
      <c r="L5601" s="68">
        <f t="shared" si="272"/>
        <v>6</v>
      </c>
      <c r="M5601" s="134" t="s">
        <v>775</v>
      </c>
      <c r="N5601" s="140" t="str">
        <f>IFERROR(VLOOKUP(M5601,LISTS!G:H,2,FALSE),"0")</f>
        <v>0</v>
      </c>
      <c r="O5601" s="68" t="str">
        <f t="shared" si="271"/>
        <v/>
      </c>
      <c r="P5601" s="117" t="s">
        <v>2720</v>
      </c>
      <c r="Q5601" s="113"/>
      <c r="R5601" s="113"/>
      <c r="S5601" s="113"/>
      <c r="T5601" s="113"/>
    </row>
    <row r="5602" spans="1:20">
      <c r="A5602" t="str">
        <f>VLOOKUP(C5602,STYLES!$A$1:$R$2088,7,FALSE)</f>
        <v>Outerwear</v>
      </c>
      <c r="B5602" t="str">
        <f>VLOOKUP(C5602,STYLES!$1:$1048576,6,FALSE)</f>
        <v>UltraClub</v>
      </c>
      <c r="C5602" s="101">
        <v>8944</v>
      </c>
      <c r="E5602" t="str">
        <f>VLOOKUP(C5602,STYLES!$1:$1048576,12,FALSE)</f>
        <v>Adult Nylon Coaches' Jacket</v>
      </c>
      <c r="F5602" s="113" t="s">
        <v>2754</v>
      </c>
      <c r="G5602" s="113" t="s">
        <v>2755</v>
      </c>
      <c r="H5602" s="113" t="str">
        <f>VLOOKUP(C5602,STYLES!$1:$1048576,9,FALSE)</f>
        <v>Active</v>
      </c>
      <c r="I5602" s="113" t="str">
        <f>VLOOKUP(C5602,STYLES!$1:$1048576,10,FALSE)</f>
        <v>Not Available</v>
      </c>
      <c r="J5602" s="113" t="s">
        <v>2768</v>
      </c>
      <c r="K5602" s="139">
        <f>IFERROR(VLOOKUP(J5602,LISTS!G:H,2,FALSE),"0")</f>
        <v>6</v>
      </c>
      <c r="L5602" s="68">
        <f t="shared" si="272"/>
        <v>6</v>
      </c>
      <c r="M5602" s="134" t="s">
        <v>775</v>
      </c>
      <c r="N5602" s="140" t="str">
        <f>IFERROR(VLOOKUP(M5602,LISTS!G:H,2,FALSE),"0")</f>
        <v>0</v>
      </c>
      <c r="O5602" s="68" t="str">
        <f t="shared" si="271"/>
        <v/>
      </c>
      <c r="P5602" s="117" t="s">
        <v>2720</v>
      </c>
      <c r="Q5602" s="113" t="s">
        <v>3003</v>
      </c>
      <c r="R5602" s="113" t="s">
        <v>775</v>
      </c>
      <c r="S5602" s="113" t="s">
        <v>3004</v>
      </c>
      <c r="T5602" s="113" t="s">
        <v>775</v>
      </c>
    </row>
    <row r="5603" spans="1:20">
      <c r="A5603" t="str">
        <f>VLOOKUP(C5603,STYLES!$A$1:$R$2088,7,FALSE)</f>
        <v>Outerwear</v>
      </c>
      <c r="B5603" t="str">
        <f>VLOOKUP(C5603,STYLES!$1:$1048576,6,FALSE)</f>
        <v>UltraClub</v>
      </c>
      <c r="C5603" s="101">
        <v>8944</v>
      </c>
      <c r="E5603" t="str">
        <f>VLOOKUP(C5603,STYLES!$1:$1048576,12,FALSE)</f>
        <v>Adult Nylon Coaches' Jacket</v>
      </c>
      <c r="F5603" s="113" t="s">
        <v>3750</v>
      </c>
      <c r="G5603" s="113" t="s">
        <v>2809</v>
      </c>
      <c r="H5603" s="113" t="str">
        <f>VLOOKUP(C5603,STYLES!$1:$1048576,9,FALSE)</f>
        <v>Active</v>
      </c>
      <c r="I5603" s="113" t="str">
        <f>VLOOKUP(C5603,STYLES!$1:$1048576,10,FALSE)</f>
        <v>Not Available</v>
      </c>
      <c r="J5603" s="113" t="s">
        <v>2768</v>
      </c>
      <c r="K5603" s="139">
        <f>IFERROR(VLOOKUP(J5603,LISTS!G:H,2,FALSE),"0")</f>
        <v>6</v>
      </c>
      <c r="L5603" s="68">
        <f t="shared" si="272"/>
        <v>6</v>
      </c>
      <c r="M5603" s="134" t="s">
        <v>775</v>
      </c>
      <c r="N5603" s="140" t="str">
        <f>IFERROR(VLOOKUP(M5603,LISTS!G:H,2,FALSE),"0")</f>
        <v>0</v>
      </c>
      <c r="O5603" s="68" t="str">
        <f t="shared" si="271"/>
        <v/>
      </c>
      <c r="P5603" s="117" t="s">
        <v>2720</v>
      </c>
      <c r="Q5603" s="113" t="s">
        <v>3751</v>
      </c>
      <c r="R5603" s="113" t="s">
        <v>775</v>
      </c>
      <c r="S5603" s="113" t="s">
        <v>3752</v>
      </c>
      <c r="T5603" s="113" t="s">
        <v>775</v>
      </c>
    </row>
    <row r="5604" spans="1:20">
      <c r="C5604" s="101"/>
      <c r="F5604" s="113"/>
      <c r="G5604" s="113"/>
      <c r="H5604" s="113"/>
      <c r="I5604" s="113"/>
      <c r="J5604" s="113"/>
      <c r="K5604" s="139"/>
      <c r="L5604" s="81">
        <f>SUM(L5599:L5603)</f>
        <v>30</v>
      </c>
      <c r="M5604" s="134"/>
      <c r="N5604" s="140"/>
      <c r="O5604" s="81">
        <f>SUM(O5599:O5603)</f>
        <v>0</v>
      </c>
      <c r="Q5604" s="113"/>
      <c r="R5604" s="113"/>
      <c r="S5604" s="113"/>
      <c r="T5604" s="113"/>
    </row>
    <row r="5605" spans="1:20">
      <c r="A5605" t="str">
        <f>VLOOKUP(C5605,STYLES!$A$1:$R$2088,7,FALSE)</f>
        <v>Polos</v>
      </c>
      <c r="B5605" t="str">
        <f>VLOOKUP(C5605,STYLES!$1:$1048576,6,FALSE)</f>
        <v>UltraClub</v>
      </c>
      <c r="C5605" s="101">
        <v>7510</v>
      </c>
      <c r="E5605" t="str">
        <f>VLOOKUP(C5605,STYLES!$1:$1048576,12,FALSE)</f>
        <v>UltraClub® Men’s Platinum Honeycomb Piqué Polo</v>
      </c>
      <c r="F5605" s="113" t="s">
        <v>3874</v>
      </c>
      <c r="G5605" s="113" t="s">
        <v>2809</v>
      </c>
      <c r="H5605" s="113" t="str">
        <f>VLOOKUP(C5605,STYLES!$1:$1048576,9,FALSE)</f>
        <v>Active</v>
      </c>
      <c r="I5605" s="113" t="str">
        <f>VLOOKUP(C5605,STYLES!$1:$1048576,10,FALSE)</f>
        <v>Not Available</v>
      </c>
      <c r="J5605" s="113" t="s">
        <v>2764</v>
      </c>
      <c r="K5605" s="139">
        <f>IFERROR(VLOOKUP(J5605,LISTS!G:H,2,FALSE),"0")</f>
        <v>7</v>
      </c>
      <c r="L5605" s="68">
        <f t="shared" si="272"/>
        <v>7</v>
      </c>
      <c r="M5605" s="134" t="s">
        <v>775</v>
      </c>
      <c r="N5605" s="140" t="str">
        <f>IFERROR(VLOOKUP(M5605,LISTS!G:H,2,FALSE),"0")</f>
        <v>0</v>
      </c>
      <c r="O5605" s="68" t="str">
        <f t="shared" si="271"/>
        <v/>
      </c>
      <c r="P5605" s="117" t="s">
        <v>2720</v>
      </c>
      <c r="Q5605" s="113"/>
      <c r="R5605" s="113"/>
      <c r="S5605" s="113"/>
      <c r="T5605" s="113"/>
    </row>
    <row r="5606" spans="1:20">
      <c r="A5606" t="str">
        <f>VLOOKUP(C5606,STYLES!$A$1:$R$2088,7,FALSE)</f>
        <v>Polos</v>
      </c>
      <c r="B5606" t="str">
        <f>VLOOKUP(C5606,STYLES!$1:$1048576,6,FALSE)</f>
        <v>UltraClub</v>
      </c>
      <c r="C5606" s="101">
        <v>7510</v>
      </c>
      <c r="E5606" t="str">
        <f>VLOOKUP(C5606,STYLES!$1:$1048576,12,FALSE)</f>
        <v>UltraClub® Men’s Platinum Honeycomb Piqué Polo</v>
      </c>
      <c r="F5606" s="113" t="s">
        <v>3875</v>
      </c>
      <c r="G5606" s="113" t="s">
        <v>2718</v>
      </c>
      <c r="H5606" s="113" t="str">
        <f>VLOOKUP(C5606,STYLES!$1:$1048576,9,FALSE)</f>
        <v>Active</v>
      </c>
      <c r="I5606" s="113" t="str">
        <f>VLOOKUP(C5606,STYLES!$1:$1048576,10,FALSE)</f>
        <v>Not Available</v>
      </c>
      <c r="J5606" s="113" t="s">
        <v>2764</v>
      </c>
      <c r="K5606" s="139">
        <f>IFERROR(VLOOKUP(J5606,LISTS!G:H,2,FALSE),"0")</f>
        <v>7</v>
      </c>
      <c r="L5606" s="68">
        <f t="shared" si="272"/>
        <v>7</v>
      </c>
      <c r="M5606" s="134" t="s">
        <v>775</v>
      </c>
      <c r="N5606" s="140" t="str">
        <f>IFERROR(VLOOKUP(M5606,LISTS!G:H,2,FALSE),"0")</f>
        <v>0</v>
      </c>
      <c r="O5606" s="68" t="str">
        <f t="shared" si="271"/>
        <v/>
      </c>
      <c r="P5606" s="117" t="s">
        <v>2720</v>
      </c>
      <c r="Q5606" s="113" t="s">
        <v>2850</v>
      </c>
      <c r="R5606" s="113" t="s">
        <v>775</v>
      </c>
      <c r="S5606" s="113" t="s">
        <v>2722</v>
      </c>
      <c r="T5606" s="113" t="s">
        <v>775</v>
      </c>
    </row>
    <row r="5607" spans="1:20">
      <c r="A5607" t="str">
        <f>VLOOKUP(C5607,STYLES!$A$1:$R$2088,7,FALSE)</f>
        <v>Polos</v>
      </c>
      <c r="B5607" t="str">
        <f>VLOOKUP(C5607,STYLES!$1:$1048576,6,FALSE)</f>
        <v>UltraClub</v>
      </c>
      <c r="C5607" s="101">
        <v>7510</v>
      </c>
      <c r="E5607" t="str">
        <f>VLOOKUP(C5607,STYLES!$1:$1048576,12,FALSE)</f>
        <v>UltraClub® Men’s Platinum Honeycomb Piqué Polo</v>
      </c>
      <c r="F5607" s="113" t="s">
        <v>2978</v>
      </c>
      <c r="G5607" s="113" t="s">
        <v>2763</v>
      </c>
      <c r="H5607" s="113" t="str">
        <f>VLOOKUP(C5607,STYLES!$1:$1048576,9,FALSE)</f>
        <v>Active</v>
      </c>
      <c r="I5607" s="113" t="str">
        <f>VLOOKUP(C5607,STYLES!$1:$1048576,10,FALSE)</f>
        <v>Not Available</v>
      </c>
      <c r="J5607" s="113" t="s">
        <v>2764</v>
      </c>
      <c r="K5607" s="139">
        <f>IFERROR(VLOOKUP(J5607,LISTS!G:H,2,FALSE),"0")</f>
        <v>7</v>
      </c>
      <c r="L5607" s="68">
        <f t="shared" si="272"/>
        <v>7</v>
      </c>
      <c r="M5607" s="134" t="s">
        <v>775</v>
      </c>
      <c r="N5607" s="140" t="str">
        <f>IFERROR(VLOOKUP(M5607,LISTS!G:H,2,FALSE),"0")</f>
        <v>0</v>
      </c>
      <c r="O5607" s="68" t="str">
        <f t="shared" si="271"/>
        <v/>
      </c>
      <c r="P5607" s="117" t="s">
        <v>2720</v>
      </c>
      <c r="Q5607" s="113" t="s">
        <v>3748</v>
      </c>
      <c r="R5607" s="113" t="s">
        <v>775</v>
      </c>
      <c r="S5607" s="113" t="s">
        <v>3749</v>
      </c>
      <c r="T5607" s="113" t="s">
        <v>775</v>
      </c>
    </row>
    <row r="5608" spans="1:20">
      <c r="A5608" t="str">
        <f>VLOOKUP(C5608,STYLES!$A$1:$R$2088,7,FALSE)</f>
        <v>Polos</v>
      </c>
      <c r="B5608" t="str">
        <f>VLOOKUP(C5608,STYLES!$1:$1048576,6,FALSE)</f>
        <v>UltraClub</v>
      </c>
      <c r="C5608" s="101">
        <v>7510</v>
      </c>
      <c r="E5608" t="str">
        <f>VLOOKUP(C5608,STYLES!$1:$1048576,12,FALSE)</f>
        <v>UltraClub® Men’s Platinum Honeycomb Piqué Polo</v>
      </c>
      <c r="F5608" s="113" t="s">
        <v>3876</v>
      </c>
      <c r="G5608" s="113" t="s">
        <v>2809</v>
      </c>
      <c r="H5608" s="113" t="str">
        <f>VLOOKUP(C5608,STYLES!$1:$1048576,9,FALSE)</f>
        <v>Active</v>
      </c>
      <c r="I5608" s="113" t="str">
        <f>VLOOKUP(C5608,STYLES!$1:$1048576,10,FALSE)</f>
        <v>Not Available</v>
      </c>
      <c r="J5608" s="113" t="s">
        <v>2764</v>
      </c>
      <c r="K5608" s="139">
        <f>IFERROR(VLOOKUP(J5608,LISTS!G:H,2,FALSE),"0")</f>
        <v>7</v>
      </c>
      <c r="L5608" s="68">
        <f t="shared" si="272"/>
        <v>7</v>
      </c>
      <c r="M5608" s="134" t="s">
        <v>775</v>
      </c>
      <c r="N5608" s="140" t="str">
        <f>IFERROR(VLOOKUP(M5608,LISTS!G:H,2,FALSE),"0")</f>
        <v>0</v>
      </c>
      <c r="O5608" s="68" t="str">
        <f t="shared" si="271"/>
        <v/>
      </c>
      <c r="P5608" s="117" t="s">
        <v>2720</v>
      </c>
      <c r="Q5608" s="113"/>
      <c r="R5608" s="113"/>
      <c r="S5608" s="113"/>
      <c r="T5608" s="113"/>
    </row>
    <row r="5609" spans="1:20">
      <c r="A5609" t="str">
        <f>VLOOKUP(C5609,STYLES!$A$1:$R$2088,7,FALSE)</f>
        <v>Polos</v>
      </c>
      <c r="B5609" t="str">
        <f>VLOOKUP(C5609,STYLES!$1:$1048576,6,FALSE)</f>
        <v>UltraClub</v>
      </c>
      <c r="C5609" s="101">
        <v>7510</v>
      </c>
      <c r="E5609" t="str">
        <f>VLOOKUP(C5609,STYLES!$1:$1048576,12,FALSE)</f>
        <v>UltraClub® Men’s Platinum Honeycomb Piqué Polo</v>
      </c>
      <c r="F5609" s="113" t="s">
        <v>3768</v>
      </c>
      <c r="G5609" s="113" t="s">
        <v>2732</v>
      </c>
      <c r="H5609" s="113" t="str">
        <f>VLOOKUP(C5609,STYLES!$1:$1048576,9,FALSE)</f>
        <v>Active</v>
      </c>
      <c r="I5609" s="113" t="str">
        <f>VLOOKUP(C5609,STYLES!$1:$1048576,10,FALSE)</f>
        <v>Not Available</v>
      </c>
      <c r="J5609" s="113" t="s">
        <v>2764</v>
      </c>
      <c r="K5609" s="139">
        <f>IFERROR(VLOOKUP(J5609,LISTS!G:H,2,FALSE),"0")</f>
        <v>7</v>
      </c>
      <c r="L5609" s="68">
        <f t="shared" si="272"/>
        <v>7</v>
      </c>
      <c r="M5609" s="134" t="s">
        <v>775</v>
      </c>
      <c r="N5609" s="140" t="str">
        <f>IFERROR(VLOOKUP(M5609,LISTS!G:H,2,FALSE),"0")</f>
        <v>0</v>
      </c>
      <c r="O5609" s="68" t="str">
        <f t="shared" si="271"/>
        <v/>
      </c>
      <c r="P5609" s="117" t="s">
        <v>2720</v>
      </c>
      <c r="Q5609" s="101">
        <v>115740</v>
      </c>
      <c r="R5609" s="113" t="s">
        <v>775</v>
      </c>
      <c r="S5609" s="113" t="s">
        <v>3623</v>
      </c>
      <c r="T5609" s="113" t="s">
        <v>775</v>
      </c>
    </row>
    <row r="5610" spans="1:20">
      <c r="A5610" t="str">
        <f>VLOOKUP(C5610,STYLES!$A$1:$R$2088,7,FALSE)</f>
        <v>Polos</v>
      </c>
      <c r="B5610" t="str">
        <f>VLOOKUP(C5610,STYLES!$1:$1048576,6,FALSE)</f>
        <v>UltraClub</v>
      </c>
      <c r="C5610" s="101">
        <v>7510</v>
      </c>
      <c r="E5610" t="str">
        <f>VLOOKUP(C5610,STYLES!$1:$1048576,12,FALSE)</f>
        <v>UltraClub® Men’s Platinum Honeycomb Piqué Polo</v>
      </c>
      <c r="F5610" s="113" t="s">
        <v>3738</v>
      </c>
      <c r="G5610" s="113" t="s">
        <v>2736</v>
      </c>
      <c r="H5610" s="113" t="str">
        <f>VLOOKUP(C5610,STYLES!$1:$1048576,9,FALSE)</f>
        <v>Active</v>
      </c>
      <c r="I5610" s="113" t="str">
        <f>VLOOKUP(C5610,STYLES!$1:$1048576,10,FALSE)</f>
        <v>Not Available</v>
      </c>
      <c r="J5610" s="113" t="s">
        <v>2764</v>
      </c>
      <c r="K5610" s="139">
        <f>IFERROR(VLOOKUP(J5610,LISTS!G:H,2,FALSE),"0")</f>
        <v>7</v>
      </c>
      <c r="L5610" s="68">
        <f t="shared" si="272"/>
        <v>7</v>
      </c>
      <c r="M5610" s="134" t="s">
        <v>775</v>
      </c>
      <c r="N5610" s="140" t="str">
        <f>IFERROR(VLOOKUP(M5610,LISTS!G:H,2,FALSE),"0")</f>
        <v>0</v>
      </c>
      <c r="O5610" s="68" t="str">
        <f t="shared" si="271"/>
        <v/>
      </c>
      <c r="P5610" s="117" t="s">
        <v>2720</v>
      </c>
      <c r="Q5610" s="113"/>
      <c r="R5610" s="113"/>
      <c r="S5610" s="113"/>
      <c r="T5610" s="113"/>
    </row>
    <row r="5611" spans="1:20">
      <c r="A5611" t="str">
        <f>VLOOKUP(C5611,STYLES!$A$1:$R$2088,7,FALSE)</f>
        <v>Polos</v>
      </c>
      <c r="B5611" t="str">
        <f>VLOOKUP(C5611,STYLES!$1:$1048576,6,FALSE)</f>
        <v>UltraClub</v>
      </c>
      <c r="C5611" s="101">
        <v>7510</v>
      </c>
      <c r="E5611" t="str">
        <f>VLOOKUP(C5611,STYLES!$1:$1048576,12,FALSE)</f>
        <v>UltraClub® Men’s Platinum Honeycomb Piqué Polo</v>
      </c>
      <c r="F5611" s="113" t="s">
        <v>3877</v>
      </c>
      <c r="G5611" s="113" t="s">
        <v>2759</v>
      </c>
      <c r="H5611" s="113" t="str">
        <f>VLOOKUP(C5611,STYLES!$1:$1048576,9,FALSE)</f>
        <v>Active</v>
      </c>
      <c r="I5611" s="113" t="str">
        <f>VLOOKUP(C5611,STYLES!$1:$1048576,10,FALSE)</f>
        <v>Not Available</v>
      </c>
      <c r="J5611" s="113" t="s">
        <v>2764</v>
      </c>
      <c r="K5611" s="139">
        <f>IFERROR(VLOOKUP(J5611,LISTS!G:H,2,FALSE),"0")</f>
        <v>7</v>
      </c>
      <c r="L5611" s="68">
        <f t="shared" si="272"/>
        <v>7</v>
      </c>
      <c r="M5611" s="134" t="s">
        <v>775</v>
      </c>
      <c r="N5611" s="140" t="str">
        <f>IFERROR(VLOOKUP(M5611,LISTS!G:H,2,FALSE),"0")</f>
        <v>0</v>
      </c>
      <c r="O5611" s="68" t="str">
        <f t="shared" si="271"/>
        <v/>
      </c>
      <c r="P5611" s="117" t="s">
        <v>2720</v>
      </c>
      <c r="Q5611" s="113"/>
      <c r="R5611" s="113"/>
      <c r="S5611" s="113"/>
      <c r="T5611" s="113"/>
    </row>
    <row r="5612" spans="1:20">
      <c r="A5612" t="str">
        <f>VLOOKUP(C5612,STYLES!$A$1:$R$2088,7,FALSE)</f>
        <v>Polos</v>
      </c>
      <c r="B5612" t="str">
        <f>VLOOKUP(C5612,STYLES!$1:$1048576,6,FALSE)</f>
        <v>UltraClub</v>
      </c>
      <c r="C5612" s="101">
        <v>7510</v>
      </c>
      <c r="E5612" t="str">
        <f>VLOOKUP(C5612,STYLES!$1:$1048576,12,FALSE)</f>
        <v>UltraClub® Men’s Platinum Honeycomb Piqué Polo</v>
      </c>
      <c r="F5612" s="113" t="s">
        <v>2739</v>
      </c>
      <c r="G5612" s="113" t="s">
        <v>2740</v>
      </c>
      <c r="H5612" s="113" t="str">
        <f>VLOOKUP(C5612,STYLES!$1:$1048576,9,FALSE)</f>
        <v>Active</v>
      </c>
      <c r="I5612" s="113" t="str">
        <f>VLOOKUP(C5612,STYLES!$1:$1048576,10,FALSE)</f>
        <v>Not Available</v>
      </c>
      <c r="J5612" s="113" t="s">
        <v>2764</v>
      </c>
      <c r="K5612" s="139">
        <f>IFERROR(VLOOKUP(J5612,LISTS!G:H,2,FALSE),"0")</f>
        <v>7</v>
      </c>
      <c r="L5612" s="68">
        <f t="shared" si="272"/>
        <v>7</v>
      </c>
      <c r="M5612" s="134" t="s">
        <v>775</v>
      </c>
      <c r="N5612" s="140" t="str">
        <f>IFERROR(VLOOKUP(M5612,LISTS!G:H,2,FALSE),"0")</f>
        <v>0</v>
      </c>
      <c r="O5612" s="68" t="str">
        <f t="shared" si="271"/>
        <v/>
      </c>
      <c r="P5612" s="117" t="s">
        <v>2720</v>
      </c>
      <c r="Q5612" s="113" t="s">
        <v>2741</v>
      </c>
      <c r="R5612" s="113" t="s">
        <v>775</v>
      </c>
      <c r="S5612" s="113" t="s">
        <v>2742</v>
      </c>
      <c r="T5612" s="113" t="s">
        <v>775</v>
      </c>
    </row>
    <row r="5613" spans="1:20">
      <c r="A5613" t="str">
        <f>VLOOKUP(C5613,STYLES!$A$1:$R$2088,7,FALSE)</f>
        <v>Polos</v>
      </c>
      <c r="B5613" t="str">
        <f>VLOOKUP(C5613,STYLES!$1:$1048576,6,FALSE)</f>
        <v>UltraClub</v>
      </c>
      <c r="C5613" s="101">
        <v>7510</v>
      </c>
      <c r="E5613" t="str">
        <f>VLOOKUP(C5613,STYLES!$1:$1048576,12,FALSE)</f>
        <v>UltraClub® Men’s Platinum Honeycomb Piqué Polo</v>
      </c>
      <c r="F5613" s="113" t="s">
        <v>2754</v>
      </c>
      <c r="G5613" s="113" t="s">
        <v>2755</v>
      </c>
      <c r="H5613" s="113" t="str">
        <f>VLOOKUP(C5613,STYLES!$1:$1048576,9,FALSE)</f>
        <v>Active</v>
      </c>
      <c r="I5613" s="113" t="str">
        <f>VLOOKUP(C5613,STYLES!$1:$1048576,10,FALSE)</f>
        <v>Not Available</v>
      </c>
      <c r="J5613" s="113" t="s">
        <v>2764</v>
      </c>
      <c r="K5613" s="139">
        <f>IFERROR(VLOOKUP(J5613,LISTS!G:H,2,FALSE),"0")</f>
        <v>7</v>
      </c>
      <c r="L5613" s="68">
        <f t="shared" si="272"/>
        <v>7</v>
      </c>
      <c r="M5613" s="134" t="s">
        <v>775</v>
      </c>
      <c r="N5613" s="140" t="str">
        <f>IFERROR(VLOOKUP(M5613,LISTS!G:H,2,FALSE),"0")</f>
        <v>0</v>
      </c>
      <c r="O5613" s="68" t="str">
        <f t="shared" si="271"/>
        <v/>
      </c>
      <c r="P5613" s="117" t="s">
        <v>2720</v>
      </c>
      <c r="Q5613" s="113" t="s">
        <v>3003</v>
      </c>
      <c r="R5613" s="113" t="s">
        <v>775</v>
      </c>
      <c r="S5613" s="113" t="s">
        <v>3004</v>
      </c>
      <c r="T5613" s="113" t="s">
        <v>775</v>
      </c>
    </row>
    <row r="5614" spans="1:20">
      <c r="A5614" t="str">
        <f>VLOOKUP(C5614,STYLES!$A$1:$R$2088,7,FALSE)</f>
        <v>Polos</v>
      </c>
      <c r="B5614" t="str">
        <f>VLOOKUP(C5614,STYLES!$1:$1048576,6,FALSE)</f>
        <v>UltraClub</v>
      </c>
      <c r="C5614" s="101">
        <v>7510</v>
      </c>
      <c r="E5614" t="str">
        <f>VLOOKUP(C5614,STYLES!$1:$1048576,12,FALSE)</f>
        <v>UltraClub® Men’s Platinum Honeycomb Piqué Polo</v>
      </c>
      <c r="F5614" s="113" t="s">
        <v>3750</v>
      </c>
      <c r="G5614" s="113" t="s">
        <v>2809</v>
      </c>
      <c r="H5614" s="113" t="str">
        <f>VLOOKUP(C5614,STYLES!$1:$1048576,9,FALSE)</f>
        <v>Active</v>
      </c>
      <c r="I5614" s="113" t="str">
        <f>VLOOKUP(C5614,STYLES!$1:$1048576,10,FALSE)</f>
        <v>Not Available</v>
      </c>
      <c r="J5614" s="113" t="s">
        <v>2764</v>
      </c>
      <c r="K5614" s="139">
        <f>IFERROR(VLOOKUP(J5614,LISTS!G:H,2,FALSE),"0")</f>
        <v>7</v>
      </c>
      <c r="L5614" s="68">
        <f t="shared" si="272"/>
        <v>7</v>
      </c>
      <c r="M5614" s="134" t="s">
        <v>775</v>
      </c>
      <c r="N5614" s="140" t="str">
        <f>IFERROR(VLOOKUP(M5614,LISTS!G:H,2,FALSE),"0")</f>
        <v>0</v>
      </c>
      <c r="O5614" s="68" t="str">
        <f t="shared" si="271"/>
        <v/>
      </c>
      <c r="P5614" s="117" t="s">
        <v>2720</v>
      </c>
      <c r="Q5614" s="113" t="s">
        <v>3751</v>
      </c>
      <c r="R5614" s="113" t="s">
        <v>775</v>
      </c>
      <c r="S5614" s="113" t="s">
        <v>3752</v>
      </c>
      <c r="T5614" s="113" t="s">
        <v>775</v>
      </c>
    </row>
    <row r="5615" spans="1:20">
      <c r="A5615" t="str">
        <f>VLOOKUP(C5615,STYLES!$A$1:$R$2088,7,FALSE)</f>
        <v>Polos</v>
      </c>
      <c r="B5615" t="str">
        <f>VLOOKUP(C5615,STYLES!$1:$1048576,6,FALSE)</f>
        <v>UltraClub</v>
      </c>
      <c r="C5615" s="101">
        <v>7510</v>
      </c>
      <c r="E5615" t="str">
        <f>VLOOKUP(C5615,STYLES!$1:$1048576,12,FALSE)</f>
        <v>UltraClub® Men’s Platinum Honeycomb Piqué Polo</v>
      </c>
      <c r="F5615" s="113" t="s">
        <v>2743</v>
      </c>
      <c r="G5615" s="113" t="s">
        <v>2743</v>
      </c>
      <c r="H5615" s="113" t="str">
        <f>VLOOKUP(C5615,STYLES!$1:$1048576,9,FALSE)</f>
        <v>Active</v>
      </c>
      <c r="I5615" s="113" t="str">
        <f>VLOOKUP(C5615,STYLES!$1:$1048576,10,FALSE)</f>
        <v>Not Available</v>
      </c>
      <c r="J5615" s="113" t="s">
        <v>2764</v>
      </c>
      <c r="K5615" s="139">
        <f>IFERROR(VLOOKUP(J5615,LISTS!G:H,2,FALSE),"0")</f>
        <v>7</v>
      </c>
      <c r="L5615" s="68">
        <f t="shared" si="272"/>
        <v>7</v>
      </c>
      <c r="M5615" s="134" t="s">
        <v>775</v>
      </c>
      <c r="N5615" s="140" t="str">
        <f>IFERROR(VLOOKUP(M5615,LISTS!G:H,2,FALSE),"0")</f>
        <v>0</v>
      </c>
      <c r="O5615" s="68" t="str">
        <f t="shared" si="271"/>
        <v/>
      </c>
      <c r="P5615" s="117" t="s">
        <v>2720</v>
      </c>
      <c r="Q5615" s="113"/>
      <c r="R5615" s="113"/>
      <c r="S5615" s="113"/>
      <c r="T5615" s="113"/>
    </row>
    <row r="5616" spans="1:20">
      <c r="A5616" t="str">
        <f>VLOOKUP(C5616,STYLES!$A$1:$R$2088,7,FALSE)</f>
        <v>Polos</v>
      </c>
      <c r="B5616" t="str">
        <f>VLOOKUP(C5616,STYLES!$1:$1048576,6,FALSE)</f>
        <v>UltraClub</v>
      </c>
      <c r="C5616" s="101">
        <v>7510</v>
      </c>
      <c r="E5616" t="str">
        <f>VLOOKUP(C5616,STYLES!$1:$1048576,12,FALSE)</f>
        <v>UltraClub® Men’s Platinum Honeycomb Piqué Polo</v>
      </c>
      <c r="F5616" s="113" t="s">
        <v>3226</v>
      </c>
      <c r="G5616" s="113" t="s">
        <v>2724</v>
      </c>
      <c r="H5616" s="113" t="str">
        <f>VLOOKUP(C5616,STYLES!$1:$1048576,9,FALSE)</f>
        <v>Active</v>
      </c>
      <c r="I5616" s="113" t="str">
        <f>VLOOKUP(C5616,STYLES!$1:$1048576,10,FALSE)</f>
        <v>Not Available</v>
      </c>
      <c r="J5616" s="113" t="s">
        <v>2764</v>
      </c>
      <c r="K5616" s="139">
        <f>IFERROR(VLOOKUP(J5616,LISTS!G:H,2,FALSE),"0")</f>
        <v>7</v>
      </c>
      <c r="L5616" s="68">
        <f t="shared" si="272"/>
        <v>7</v>
      </c>
      <c r="M5616" s="134" t="s">
        <v>775</v>
      </c>
      <c r="N5616" s="140" t="str">
        <f>IFERROR(VLOOKUP(M5616,LISTS!G:H,2,FALSE),"0")</f>
        <v>0</v>
      </c>
      <c r="O5616" s="68" t="str">
        <f t="shared" si="271"/>
        <v/>
      </c>
      <c r="P5616" s="117" t="s">
        <v>2720</v>
      </c>
      <c r="Q5616" s="113"/>
      <c r="R5616" s="113"/>
      <c r="S5616" s="113"/>
      <c r="T5616" s="113"/>
    </row>
    <row r="5617" spans="1:20">
      <c r="C5617" s="101"/>
      <c r="F5617" s="113"/>
      <c r="G5617" s="113"/>
      <c r="H5617" s="113"/>
      <c r="I5617" s="113"/>
      <c r="J5617" s="113"/>
      <c r="K5617" s="139"/>
      <c r="L5617" s="81">
        <f>SUM(L5605:L5616)</f>
        <v>84</v>
      </c>
      <c r="M5617" s="134"/>
      <c r="N5617" s="140"/>
      <c r="O5617" s="81">
        <f>SUM(O5605:O5616)</f>
        <v>0</v>
      </c>
      <c r="Q5617" s="113"/>
      <c r="R5617" s="113"/>
      <c r="S5617" s="113"/>
      <c r="T5617" s="113"/>
    </row>
    <row r="5618" spans="1:20">
      <c r="A5618" t="str">
        <f>VLOOKUP(C5618,STYLES!$A$1:$R$2088,7,FALSE)</f>
        <v>Polos</v>
      </c>
      <c r="B5618" t="str">
        <f>VLOOKUP(C5618,STYLES!$1:$1048576,6,FALSE)</f>
        <v>UltraClub</v>
      </c>
      <c r="C5618" s="101" t="s">
        <v>2432</v>
      </c>
      <c r="E5618" t="str">
        <f>VLOOKUP(C5618,STYLES!$1:$1048576,12,FALSE)</f>
        <v>UltraClub® Ladies’ Platinum Honeycomb Piqué Polo</v>
      </c>
      <c r="F5618" s="113" t="s">
        <v>3878</v>
      </c>
      <c r="G5618" s="113" t="s">
        <v>2809</v>
      </c>
      <c r="H5618" s="113" t="str">
        <f>VLOOKUP(C5618,STYLES!$1:$1048576,9,FALSE)</f>
        <v>Active</v>
      </c>
      <c r="I5618" s="113" t="str">
        <f>VLOOKUP(C5618,STYLES!$1:$1048576,10,FALSE)</f>
        <v>Not Available</v>
      </c>
      <c r="J5618" s="113" t="s">
        <v>2768</v>
      </c>
      <c r="K5618" s="139">
        <f>IFERROR(VLOOKUP(J5618,LISTS!G:H,2,FALSE),"0")</f>
        <v>6</v>
      </c>
      <c r="L5618" s="68">
        <f t="shared" si="272"/>
        <v>6</v>
      </c>
      <c r="M5618" s="134" t="s">
        <v>775</v>
      </c>
      <c r="N5618" s="140" t="str">
        <f>IFERROR(VLOOKUP(M5618,LISTS!G:H,2,FALSE),"0")</f>
        <v>0</v>
      </c>
      <c r="O5618" s="68" t="str">
        <f t="shared" si="271"/>
        <v/>
      </c>
      <c r="P5618" s="117" t="s">
        <v>2720</v>
      </c>
      <c r="Q5618" s="113"/>
      <c r="R5618" s="113"/>
      <c r="S5618" s="113"/>
      <c r="T5618" s="113"/>
    </row>
    <row r="5619" spans="1:20">
      <c r="A5619" t="str">
        <f>VLOOKUP(C5619,STYLES!$A$1:$R$2088,7,FALSE)</f>
        <v>Polos</v>
      </c>
      <c r="B5619" t="str">
        <f>VLOOKUP(C5619,STYLES!$1:$1048576,6,FALSE)</f>
        <v>UltraClub</v>
      </c>
      <c r="C5619" s="101" t="s">
        <v>2432</v>
      </c>
      <c r="E5619" t="str">
        <f>VLOOKUP(C5619,STYLES!$1:$1048576,12,FALSE)</f>
        <v>UltraClub® Ladies’ Platinum Honeycomb Piqué Polo</v>
      </c>
      <c r="F5619" s="113" t="s">
        <v>2718</v>
      </c>
      <c r="G5619" s="113" t="s">
        <v>2718</v>
      </c>
      <c r="H5619" s="113" t="str">
        <f>VLOOKUP(C5619,STYLES!$1:$1048576,9,FALSE)</f>
        <v>Active</v>
      </c>
      <c r="I5619" s="113" t="str">
        <f>VLOOKUP(C5619,STYLES!$1:$1048576,10,FALSE)</f>
        <v>Not Available</v>
      </c>
      <c r="J5619" s="113" t="s">
        <v>2768</v>
      </c>
      <c r="K5619" s="139">
        <f>IFERROR(VLOOKUP(J5619,LISTS!G:H,2,FALSE),"0")</f>
        <v>6</v>
      </c>
      <c r="L5619" s="68">
        <f t="shared" si="272"/>
        <v>6</v>
      </c>
      <c r="M5619" s="134" t="s">
        <v>775</v>
      </c>
      <c r="N5619" s="140" t="str">
        <f>IFERROR(VLOOKUP(M5619,LISTS!G:H,2,FALSE),"0")</f>
        <v>0</v>
      </c>
      <c r="O5619" s="68" t="str">
        <f t="shared" si="271"/>
        <v/>
      </c>
      <c r="P5619" s="117" t="s">
        <v>2720</v>
      </c>
      <c r="Q5619" s="113" t="s">
        <v>2850</v>
      </c>
      <c r="R5619" s="113" t="s">
        <v>775</v>
      </c>
      <c r="S5619" s="113" t="s">
        <v>2722</v>
      </c>
      <c r="T5619" s="113" t="s">
        <v>775</v>
      </c>
    </row>
    <row r="5620" spans="1:20">
      <c r="A5620" t="str">
        <f>VLOOKUP(C5620,STYLES!$A$1:$R$2088,7,FALSE)</f>
        <v>Polos</v>
      </c>
      <c r="B5620" t="str">
        <f>VLOOKUP(C5620,STYLES!$1:$1048576,6,FALSE)</f>
        <v>UltraClub</v>
      </c>
      <c r="C5620" s="101" t="s">
        <v>2432</v>
      </c>
      <c r="E5620" t="str">
        <f>VLOOKUP(C5620,STYLES!$1:$1048576,12,FALSE)</f>
        <v>UltraClub® Ladies’ Platinum Honeycomb Piqué Polo</v>
      </c>
      <c r="F5620" s="113" t="s">
        <v>2978</v>
      </c>
      <c r="G5620" s="113" t="s">
        <v>2763</v>
      </c>
      <c r="H5620" s="113" t="str">
        <f>VLOOKUP(C5620,STYLES!$1:$1048576,9,FALSE)</f>
        <v>Active</v>
      </c>
      <c r="I5620" s="113" t="str">
        <f>VLOOKUP(C5620,STYLES!$1:$1048576,10,FALSE)</f>
        <v>Not Available</v>
      </c>
      <c r="J5620" s="113" t="s">
        <v>2768</v>
      </c>
      <c r="K5620" s="139">
        <f>IFERROR(VLOOKUP(J5620,LISTS!G:H,2,FALSE),"0")</f>
        <v>6</v>
      </c>
      <c r="L5620" s="68">
        <f t="shared" si="272"/>
        <v>6</v>
      </c>
      <c r="M5620" s="134" t="s">
        <v>775</v>
      </c>
      <c r="N5620" s="140" t="str">
        <f>IFERROR(VLOOKUP(M5620,LISTS!G:H,2,FALSE),"0")</f>
        <v>0</v>
      </c>
      <c r="O5620" s="68" t="str">
        <f t="shared" si="271"/>
        <v/>
      </c>
      <c r="P5620" s="117" t="s">
        <v>2720</v>
      </c>
      <c r="Q5620" s="113" t="s">
        <v>3748</v>
      </c>
      <c r="R5620" s="113" t="s">
        <v>775</v>
      </c>
      <c r="S5620" s="113" t="s">
        <v>3749</v>
      </c>
      <c r="T5620" s="113" t="s">
        <v>775</v>
      </c>
    </row>
    <row r="5621" spans="1:20">
      <c r="A5621" t="str">
        <f>VLOOKUP(C5621,STYLES!$A$1:$R$2088,7,FALSE)</f>
        <v>Polos</v>
      </c>
      <c r="B5621" t="str">
        <f>VLOOKUP(C5621,STYLES!$1:$1048576,6,FALSE)</f>
        <v>UltraClub</v>
      </c>
      <c r="C5621" s="101" t="s">
        <v>2432</v>
      </c>
      <c r="E5621" t="str">
        <f>VLOOKUP(C5621,STYLES!$1:$1048576,12,FALSE)</f>
        <v>UltraClub® Ladies’ Platinum Honeycomb Piqué Polo</v>
      </c>
      <c r="F5621" s="113" t="s">
        <v>3876</v>
      </c>
      <c r="G5621" s="113" t="s">
        <v>2809</v>
      </c>
      <c r="H5621" s="113" t="str">
        <f>VLOOKUP(C5621,STYLES!$1:$1048576,9,FALSE)</f>
        <v>Active</v>
      </c>
      <c r="I5621" s="113" t="str">
        <f>VLOOKUP(C5621,STYLES!$1:$1048576,10,FALSE)</f>
        <v>Not Available</v>
      </c>
      <c r="J5621" s="113" t="s">
        <v>2768</v>
      </c>
      <c r="K5621" s="139">
        <f>IFERROR(VLOOKUP(J5621,LISTS!G:H,2,FALSE),"0")</f>
        <v>6</v>
      </c>
      <c r="L5621" s="68">
        <f t="shared" si="272"/>
        <v>6</v>
      </c>
      <c r="M5621" s="134" t="s">
        <v>775</v>
      </c>
      <c r="N5621" s="140" t="str">
        <f>IFERROR(VLOOKUP(M5621,LISTS!G:H,2,FALSE),"0")</f>
        <v>0</v>
      </c>
      <c r="O5621" s="68" t="str">
        <f t="shared" si="271"/>
        <v/>
      </c>
      <c r="P5621" s="117" t="s">
        <v>2720</v>
      </c>
      <c r="Q5621" s="113"/>
      <c r="R5621" s="113"/>
      <c r="S5621" s="113"/>
      <c r="T5621" s="113"/>
    </row>
    <row r="5622" spans="1:20">
      <c r="A5622" t="str">
        <f>VLOOKUP(C5622,STYLES!$A$1:$R$2088,7,FALSE)</f>
        <v>Polos</v>
      </c>
      <c r="B5622" t="str">
        <f>VLOOKUP(C5622,STYLES!$1:$1048576,6,FALSE)</f>
        <v>UltraClub</v>
      </c>
      <c r="C5622" s="101" t="s">
        <v>2432</v>
      </c>
      <c r="E5622" t="str">
        <f>VLOOKUP(C5622,STYLES!$1:$1048576,12,FALSE)</f>
        <v>UltraClub® Ladies’ Platinum Honeycomb Piqué Polo</v>
      </c>
      <c r="F5622" s="113" t="s">
        <v>3768</v>
      </c>
      <c r="G5622" s="113" t="s">
        <v>2732</v>
      </c>
      <c r="H5622" s="113" t="str">
        <f>VLOOKUP(C5622,STYLES!$1:$1048576,9,FALSE)</f>
        <v>Active</v>
      </c>
      <c r="I5622" s="113" t="str">
        <f>VLOOKUP(C5622,STYLES!$1:$1048576,10,FALSE)</f>
        <v>Not Available</v>
      </c>
      <c r="J5622" s="113" t="s">
        <v>2768</v>
      </c>
      <c r="K5622" s="139">
        <f>IFERROR(VLOOKUP(J5622,LISTS!G:H,2,FALSE),"0")</f>
        <v>6</v>
      </c>
      <c r="L5622" s="68">
        <f t="shared" si="272"/>
        <v>6</v>
      </c>
      <c r="M5622" s="134" t="s">
        <v>775</v>
      </c>
      <c r="N5622" s="140" t="str">
        <f>IFERROR(VLOOKUP(M5622,LISTS!G:H,2,FALSE),"0")</f>
        <v>0</v>
      </c>
      <c r="O5622" s="68" t="str">
        <f t="shared" si="271"/>
        <v/>
      </c>
      <c r="P5622" s="117" t="s">
        <v>2720</v>
      </c>
      <c r="Q5622" s="101">
        <v>115740</v>
      </c>
      <c r="R5622" s="113" t="s">
        <v>775</v>
      </c>
      <c r="S5622" s="113" t="s">
        <v>3623</v>
      </c>
      <c r="T5622" s="113" t="s">
        <v>775</v>
      </c>
    </row>
    <row r="5623" spans="1:20">
      <c r="A5623" t="str">
        <f>VLOOKUP(C5623,STYLES!$A$1:$R$2088,7,FALSE)</f>
        <v>Polos</v>
      </c>
      <c r="B5623" t="str">
        <f>VLOOKUP(C5623,STYLES!$1:$1048576,6,FALSE)</f>
        <v>UltraClub</v>
      </c>
      <c r="C5623" s="101" t="s">
        <v>2432</v>
      </c>
      <c r="E5623" t="str">
        <f>VLOOKUP(C5623,STYLES!$1:$1048576,12,FALSE)</f>
        <v>UltraClub® Ladies’ Platinum Honeycomb Piqué Polo</v>
      </c>
      <c r="F5623" s="113" t="s">
        <v>3738</v>
      </c>
      <c r="G5623" s="113" t="s">
        <v>2736</v>
      </c>
      <c r="H5623" s="113" t="str">
        <f>VLOOKUP(C5623,STYLES!$1:$1048576,9,FALSE)</f>
        <v>Active</v>
      </c>
      <c r="I5623" s="113" t="str">
        <f>VLOOKUP(C5623,STYLES!$1:$1048576,10,FALSE)</f>
        <v>Not Available</v>
      </c>
      <c r="J5623" s="113" t="s">
        <v>2768</v>
      </c>
      <c r="K5623" s="139">
        <f>IFERROR(VLOOKUP(J5623,LISTS!G:H,2,FALSE),"0")</f>
        <v>6</v>
      </c>
      <c r="L5623" s="68">
        <f t="shared" si="272"/>
        <v>6</v>
      </c>
      <c r="M5623" s="134" t="s">
        <v>775</v>
      </c>
      <c r="N5623" s="140" t="str">
        <f>IFERROR(VLOOKUP(M5623,LISTS!G:H,2,FALSE),"0")</f>
        <v>0</v>
      </c>
      <c r="O5623" s="68" t="str">
        <f t="shared" si="271"/>
        <v/>
      </c>
      <c r="P5623" s="117" t="s">
        <v>2720</v>
      </c>
      <c r="Q5623" s="113"/>
      <c r="R5623" s="113"/>
      <c r="S5623" s="113"/>
      <c r="T5623" s="113"/>
    </row>
    <row r="5624" spans="1:20">
      <c r="A5624" t="str">
        <f>VLOOKUP(C5624,STYLES!$A$1:$R$2088,7,FALSE)</f>
        <v>Polos</v>
      </c>
      <c r="B5624" t="str">
        <f>VLOOKUP(C5624,STYLES!$1:$1048576,6,FALSE)</f>
        <v>UltraClub</v>
      </c>
      <c r="C5624" s="101" t="s">
        <v>2432</v>
      </c>
      <c r="E5624" t="str">
        <f>VLOOKUP(C5624,STYLES!$1:$1048576,12,FALSE)</f>
        <v>UltraClub® Ladies’ Platinum Honeycomb Piqué Polo</v>
      </c>
      <c r="F5624" s="113" t="s">
        <v>3877</v>
      </c>
      <c r="G5624" s="113" t="s">
        <v>2759</v>
      </c>
      <c r="H5624" s="113" t="str">
        <f>VLOOKUP(C5624,STYLES!$1:$1048576,9,FALSE)</f>
        <v>Active</v>
      </c>
      <c r="I5624" s="113" t="str">
        <f>VLOOKUP(C5624,STYLES!$1:$1048576,10,FALSE)</f>
        <v>Not Available</v>
      </c>
      <c r="J5624" s="113" t="s">
        <v>2768</v>
      </c>
      <c r="K5624" s="139">
        <f>IFERROR(VLOOKUP(J5624,LISTS!G:H,2,FALSE),"0")</f>
        <v>6</v>
      </c>
      <c r="L5624" s="68">
        <f t="shared" si="272"/>
        <v>6</v>
      </c>
      <c r="M5624" s="134" t="s">
        <v>775</v>
      </c>
      <c r="N5624" s="140" t="str">
        <f>IFERROR(VLOOKUP(M5624,LISTS!G:H,2,FALSE),"0")</f>
        <v>0</v>
      </c>
      <c r="O5624" s="68" t="str">
        <f t="shared" ref="O5624:O5687" si="273">IF(OR(I5624="ACTIVE",I5624="NEW",I5624="DNR",I5624="Pre-Closeout"),N5624,"")</f>
        <v/>
      </c>
      <c r="P5624" s="117" t="s">
        <v>2720</v>
      </c>
      <c r="Q5624" s="113"/>
      <c r="R5624" s="113"/>
      <c r="S5624" s="113"/>
      <c r="T5624" s="113"/>
    </row>
    <row r="5625" spans="1:20">
      <c r="A5625" t="str">
        <f>VLOOKUP(C5625,STYLES!$A$1:$R$2088,7,FALSE)</f>
        <v>Polos</v>
      </c>
      <c r="B5625" t="str">
        <f>VLOOKUP(C5625,STYLES!$1:$1048576,6,FALSE)</f>
        <v>UltraClub</v>
      </c>
      <c r="C5625" s="101" t="s">
        <v>2432</v>
      </c>
      <c r="E5625" t="str">
        <f>VLOOKUP(C5625,STYLES!$1:$1048576,12,FALSE)</f>
        <v>UltraClub® Ladies’ Platinum Honeycomb Piqué Polo</v>
      </c>
      <c r="F5625" s="113" t="s">
        <v>2739</v>
      </c>
      <c r="G5625" s="113" t="s">
        <v>2740</v>
      </c>
      <c r="H5625" s="113" t="str">
        <f>VLOOKUP(C5625,STYLES!$1:$1048576,9,FALSE)</f>
        <v>Active</v>
      </c>
      <c r="I5625" s="113" t="str">
        <f>VLOOKUP(C5625,STYLES!$1:$1048576,10,FALSE)</f>
        <v>Not Available</v>
      </c>
      <c r="J5625" s="113" t="s">
        <v>2768</v>
      </c>
      <c r="K5625" s="139">
        <f>IFERROR(VLOOKUP(J5625,LISTS!G:H,2,FALSE),"0")</f>
        <v>6</v>
      </c>
      <c r="L5625" s="68">
        <f t="shared" si="272"/>
        <v>6</v>
      </c>
      <c r="M5625" s="134" t="s">
        <v>775</v>
      </c>
      <c r="N5625" s="140" t="str">
        <f>IFERROR(VLOOKUP(M5625,LISTS!G:H,2,FALSE),"0")</f>
        <v>0</v>
      </c>
      <c r="O5625" s="68" t="str">
        <f t="shared" si="273"/>
        <v/>
      </c>
      <c r="P5625" s="117" t="s">
        <v>2720</v>
      </c>
      <c r="Q5625" s="113" t="s">
        <v>2741</v>
      </c>
      <c r="R5625" s="113" t="s">
        <v>775</v>
      </c>
      <c r="S5625" s="113" t="s">
        <v>2742</v>
      </c>
      <c r="T5625" s="113" t="s">
        <v>775</v>
      </c>
    </row>
    <row r="5626" spans="1:20">
      <c r="A5626" t="str">
        <f>VLOOKUP(C5626,STYLES!$A$1:$R$2088,7,FALSE)</f>
        <v>Polos</v>
      </c>
      <c r="B5626" t="str">
        <f>VLOOKUP(C5626,STYLES!$1:$1048576,6,FALSE)</f>
        <v>UltraClub</v>
      </c>
      <c r="C5626" s="101" t="s">
        <v>2432</v>
      </c>
      <c r="E5626" t="str">
        <f>VLOOKUP(C5626,STYLES!$1:$1048576,12,FALSE)</f>
        <v>UltraClub® Ladies’ Platinum Honeycomb Piqué Polo</v>
      </c>
      <c r="F5626" s="113" t="s">
        <v>2754</v>
      </c>
      <c r="G5626" s="113" t="s">
        <v>2755</v>
      </c>
      <c r="H5626" s="113" t="str">
        <f>VLOOKUP(C5626,STYLES!$1:$1048576,9,FALSE)</f>
        <v>Active</v>
      </c>
      <c r="I5626" s="113" t="str">
        <f>VLOOKUP(C5626,STYLES!$1:$1048576,10,FALSE)</f>
        <v>Not Available</v>
      </c>
      <c r="J5626" s="113" t="s">
        <v>2768</v>
      </c>
      <c r="K5626" s="139">
        <f>IFERROR(VLOOKUP(J5626,LISTS!G:H,2,FALSE),"0")</f>
        <v>6</v>
      </c>
      <c r="L5626" s="68">
        <f t="shared" si="272"/>
        <v>6</v>
      </c>
      <c r="M5626" s="134" t="s">
        <v>775</v>
      </c>
      <c r="N5626" s="140" t="str">
        <f>IFERROR(VLOOKUP(M5626,LISTS!G:H,2,FALSE),"0")</f>
        <v>0</v>
      </c>
      <c r="O5626" s="68" t="str">
        <f t="shared" si="273"/>
        <v/>
      </c>
      <c r="P5626" s="117" t="s">
        <v>2720</v>
      </c>
      <c r="Q5626" s="113" t="s">
        <v>3003</v>
      </c>
      <c r="R5626" s="113" t="s">
        <v>775</v>
      </c>
      <c r="S5626" s="113" t="s">
        <v>3004</v>
      </c>
      <c r="T5626" s="113" t="s">
        <v>775</v>
      </c>
    </row>
    <row r="5627" spans="1:20">
      <c r="A5627" t="str">
        <f>VLOOKUP(C5627,STYLES!$A$1:$R$2088,7,FALSE)</f>
        <v>Polos</v>
      </c>
      <c r="B5627" t="str">
        <f>VLOOKUP(C5627,STYLES!$1:$1048576,6,FALSE)</f>
        <v>UltraClub</v>
      </c>
      <c r="C5627" s="101" t="s">
        <v>2432</v>
      </c>
      <c r="E5627" t="str">
        <f>VLOOKUP(C5627,STYLES!$1:$1048576,12,FALSE)</f>
        <v>UltraClub® Ladies’ Platinum Honeycomb Piqué Polo</v>
      </c>
      <c r="F5627" s="113" t="s">
        <v>3750</v>
      </c>
      <c r="G5627" s="113" t="s">
        <v>2809</v>
      </c>
      <c r="H5627" s="113" t="str">
        <f>VLOOKUP(C5627,STYLES!$1:$1048576,9,FALSE)</f>
        <v>Active</v>
      </c>
      <c r="I5627" s="113" t="str">
        <f>VLOOKUP(C5627,STYLES!$1:$1048576,10,FALSE)</f>
        <v>Not Available</v>
      </c>
      <c r="J5627" s="113" t="s">
        <v>2768</v>
      </c>
      <c r="K5627" s="139">
        <f>IFERROR(VLOOKUP(J5627,LISTS!G:H,2,FALSE),"0")</f>
        <v>6</v>
      </c>
      <c r="L5627" s="68">
        <f t="shared" si="272"/>
        <v>6</v>
      </c>
      <c r="M5627" s="134" t="s">
        <v>775</v>
      </c>
      <c r="N5627" s="140" t="str">
        <f>IFERROR(VLOOKUP(M5627,LISTS!G:H,2,FALSE),"0")</f>
        <v>0</v>
      </c>
      <c r="O5627" s="68" t="str">
        <f t="shared" si="273"/>
        <v/>
      </c>
      <c r="P5627" s="117" t="s">
        <v>2720</v>
      </c>
      <c r="Q5627" s="113"/>
      <c r="R5627" s="113"/>
      <c r="S5627" s="113"/>
      <c r="T5627" s="113"/>
    </row>
    <row r="5628" spans="1:20">
      <c r="A5628" t="str">
        <f>VLOOKUP(C5628,STYLES!$A$1:$R$2088,7,FALSE)</f>
        <v>Polos</v>
      </c>
      <c r="B5628" t="str">
        <f>VLOOKUP(C5628,STYLES!$1:$1048576,6,FALSE)</f>
        <v>UltraClub</v>
      </c>
      <c r="C5628" s="101" t="s">
        <v>2432</v>
      </c>
      <c r="E5628" t="str">
        <f>VLOOKUP(C5628,STYLES!$1:$1048576,12,FALSE)</f>
        <v>UltraClub® Ladies’ Platinum Honeycomb Piqué Polo</v>
      </c>
      <c r="F5628" s="113" t="s">
        <v>2743</v>
      </c>
      <c r="G5628" s="113" t="s">
        <v>2743</v>
      </c>
      <c r="H5628" s="113" t="str">
        <f>VLOOKUP(C5628,STYLES!$1:$1048576,9,FALSE)</f>
        <v>Active</v>
      </c>
      <c r="I5628" s="113" t="str">
        <f>VLOOKUP(C5628,STYLES!$1:$1048576,10,FALSE)</f>
        <v>Not Available</v>
      </c>
      <c r="J5628" s="113" t="s">
        <v>2768</v>
      </c>
      <c r="K5628" s="139">
        <f>IFERROR(VLOOKUP(J5628,LISTS!G:H,2,FALSE),"0")</f>
        <v>6</v>
      </c>
      <c r="L5628" s="68">
        <f t="shared" si="272"/>
        <v>6</v>
      </c>
      <c r="M5628" s="134" t="s">
        <v>775</v>
      </c>
      <c r="N5628" s="140" t="str">
        <f>IFERROR(VLOOKUP(M5628,LISTS!G:H,2,FALSE),"0")</f>
        <v>0</v>
      </c>
      <c r="O5628" s="68" t="str">
        <f t="shared" si="273"/>
        <v/>
      </c>
      <c r="P5628" s="117" t="s">
        <v>2720</v>
      </c>
      <c r="Q5628" s="113"/>
      <c r="R5628" s="113"/>
      <c r="S5628" s="113"/>
      <c r="T5628" s="113"/>
    </row>
    <row r="5629" spans="1:20">
      <c r="A5629" t="str">
        <f>VLOOKUP(C5629,STYLES!$A$1:$R$2088,7,FALSE)</f>
        <v>Polos</v>
      </c>
      <c r="B5629" t="str">
        <f>VLOOKUP(C5629,STYLES!$1:$1048576,6,FALSE)</f>
        <v>UltraClub</v>
      </c>
      <c r="C5629" s="101" t="s">
        <v>2432</v>
      </c>
      <c r="E5629" t="str">
        <f>VLOOKUP(C5629,STYLES!$1:$1048576,12,FALSE)</f>
        <v>UltraClub® Ladies’ Platinum Honeycomb Piqué Polo</v>
      </c>
      <c r="F5629" s="113" t="s">
        <v>3226</v>
      </c>
      <c r="G5629" s="113" t="s">
        <v>2724</v>
      </c>
      <c r="H5629" s="113" t="str">
        <f>VLOOKUP(C5629,STYLES!$1:$1048576,9,FALSE)</f>
        <v>Active</v>
      </c>
      <c r="I5629" s="113" t="str">
        <f>VLOOKUP(C5629,STYLES!$1:$1048576,10,FALSE)</f>
        <v>Not Available</v>
      </c>
      <c r="J5629" s="113" t="s">
        <v>2768</v>
      </c>
      <c r="K5629" s="139">
        <f>IFERROR(VLOOKUP(J5629,LISTS!G:H,2,FALSE),"0")</f>
        <v>6</v>
      </c>
      <c r="L5629" s="68">
        <f t="shared" si="272"/>
        <v>6</v>
      </c>
      <c r="M5629" s="134" t="s">
        <v>775</v>
      </c>
      <c r="N5629" s="140" t="str">
        <f>IFERROR(VLOOKUP(M5629,LISTS!G:H,2,FALSE),"0")</f>
        <v>0</v>
      </c>
      <c r="O5629" s="68" t="str">
        <f t="shared" si="273"/>
        <v/>
      </c>
      <c r="P5629" s="117" t="s">
        <v>2720</v>
      </c>
      <c r="Q5629" s="113"/>
      <c r="R5629" s="113"/>
      <c r="S5629" s="113"/>
      <c r="T5629" s="113"/>
    </row>
    <row r="5630" spans="1:20">
      <c r="C5630" s="101"/>
      <c r="F5630" s="113"/>
      <c r="G5630" s="113"/>
      <c r="H5630" s="113"/>
      <c r="I5630" s="113"/>
      <c r="J5630" s="113"/>
      <c r="K5630" s="139"/>
      <c r="L5630" s="81">
        <f>SUM(L5618:L5629)</f>
        <v>72</v>
      </c>
      <c r="M5630" s="134"/>
      <c r="N5630" s="140"/>
      <c r="O5630" s="81">
        <f>SUM(O5618:O5629)</f>
        <v>0</v>
      </c>
      <c r="Q5630" s="113"/>
      <c r="R5630" s="113"/>
      <c r="S5630" s="113"/>
      <c r="T5630" s="113"/>
    </row>
    <row r="5631" spans="1:20">
      <c r="A5631" t="str">
        <f>VLOOKUP(C5631,STYLES!$A$1:$R$2088,7,FALSE)</f>
        <v>Polos</v>
      </c>
      <c r="B5631" t="str">
        <f>VLOOKUP(C5631,STYLES!$1:$1048576,6,FALSE)</f>
        <v>UltraClub</v>
      </c>
      <c r="C5631" s="101">
        <v>8210</v>
      </c>
      <c r="E5631" t="str">
        <f>VLOOKUP(C5631,STYLES!$1:$1048576,12,FALSE)</f>
        <v>UltraClub® Men's Cool &amp; Dry Mesh Piqué Polo</v>
      </c>
      <c r="F5631" s="113" t="s">
        <v>2718</v>
      </c>
      <c r="G5631" s="113" t="s">
        <v>2718</v>
      </c>
      <c r="H5631" s="113" t="str">
        <f>VLOOKUP(C5631,STYLES!$1:$1048576,9,FALSE)</f>
        <v>Active</v>
      </c>
      <c r="I5631" s="113" t="str">
        <f>VLOOKUP(C5631,STYLES!$1:$1048576,10,FALSE)</f>
        <v>Not Available</v>
      </c>
      <c r="J5631" s="113" t="s">
        <v>2962</v>
      </c>
      <c r="K5631" s="139">
        <f>IFERROR(VLOOKUP(J5631,LISTS!G:H,2,FALSE),"0")</f>
        <v>9</v>
      </c>
      <c r="L5631" s="68">
        <f t="shared" si="272"/>
        <v>9</v>
      </c>
      <c r="M5631" s="134" t="s">
        <v>775</v>
      </c>
      <c r="N5631" s="140" t="str">
        <f>IFERROR(VLOOKUP(M5631,LISTS!G:H,2,FALSE),"0")</f>
        <v>0</v>
      </c>
      <c r="O5631" s="68" t="str">
        <f t="shared" si="273"/>
        <v/>
      </c>
      <c r="P5631" s="117" t="s">
        <v>2720</v>
      </c>
      <c r="Q5631" s="113" t="s">
        <v>2850</v>
      </c>
      <c r="R5631" s="113" t="s">
        <v>775</v>
      </c>
      <c r="S5631" s="113" t="s">
        <v>2722</v>
      </c>
      <c r="T5631" s="113" t="s">
        <v>775</v>
      </c>
    </row>
    <row r="5632" spans="1:20">
      <c r="A5632" t="str">
        <f>VLOOKUP(C5632,STYLES!$A$1:$R$2088,7,FALSE)</f>
        <v>Polos</v>
      </c>
      <c r="B5632" t="str">
        <f>VLOOKUP(C5632,STYLES!$1:$1048576,6,FALSE)</f>
        <v>UltraClub</v>
      </c>
      <c r="C5632" s="101">
        <v>8210</v>
      </c>
      <c r="E5632" t="str">
        <f>VLOOKUP(C5632,STYLES!$1:$1048576,12,FALSE)</f>
        <v>UltraClub® Men's Cool &amp; Dry Mesh Piqué Polo</v>
      </c>
      <c r="F5632" s="113" t="s">
        <v>3841</v>
      </c>
      <c r="G5632" s="113" t="s">
        <v>2991</v>
      </c>
      <c r="H5632" s="113" t="str">
        <f>VLOOKUP(C5632,STYLES!$1:$1048576,9,FALSE)</f>
        <v>Active</v>
      </c>
      <c r="I5632" s="113" t="str">
        <f>VLOOKUP(C5632,STYLES!$1:$1048576,10,FALSE)</f>
        <v>Not Available</v>
      </c>
      <c r="J5632" s="113" t="s">
        <v>2962</v>
      </c>
      <c r="K5632" s="139">
        <f>IFERROR(VLOOKUP(J5632,LISTS!G:H,2,FALSE),"0")</f>
        <v>9</v>
      </c>
      <c r="L5632" s="68">
        <f t="shared" si="272"/>
        <v>9</v>
      </c>
      <c r="M5632" s="134" t="s">
        <v>775</v>
      </c>
      <c r="N5632" s="140" t="str">
        <f>IFERROR(VLOOKUP(M5632,LISTS!G:H,2,FALSE),"0")</f>
        <v>0</v>
      </c>
      <c r="O5632" s="68" t="str">
        <f t="shared" si="273"/>
        <v/>
      </c>
      <c r="P5632" s="117" t="s">
        <v>2720</v>
      </c>
      <c r="Q5632" s="113"/>
      <c r="R5632" s="113"/>
      <c r="S5632" s="113"/>
      <c r="T5632" s="113"/>
    </row>
    <row r="5633" spans="1:20">
      <c r="A5633" t="str">
        <f>VLOOKUP(C5633,STYLES!$A$1:$R$2088,7,FALSE)</f>
        <v>Polos</v>
      </c>
      <c r="B5633" t="str">
        <f>VLOOKUP(C5633,STYLES!$1:$1048576,6,FALSE)</f>
        <v>UltraClub</v>
      </c>
      <c r="C5633" s="101">
        <v>8210</v>
      </c>
      <c r="E5633" t="str">
        <f>VLOOKUP(C5633,STYLES!$1:$1048576,12,FALSE)</f>
        <v>UltraClub® Men's Cool &amp; Dry Mesh Piqué Polo</v>
      </c>
      <c r="F5633" s="113" t="s">
        <v>3879</v>
      </c>
      <c r="G5633" s="113" t="s">
        <v>2755</v>
      </c>
      <c r="H5633" s="113" t="str">
        <f>VLOOKUP(C5633,STYLES!$1:$1048576,9,FALSE)</f>
        <v>Active</v>
      </c>
      <c r="I5633" s="113" t="str">
        <f>VLOOKUP(C5633,STYLES!$1:$1048576,10,FALSE)</f>
        <v>Not Available</v>
      </c>
      <c r="J5633" s="113" t="s">
        <v>2962</v>
      </c>
      <c r="K5633" s="139">
        <f>IFERROR(VLOOKUP(J5633,LISTS!G:H,2,FALSE),"0")</f>
        <v>9</v>
      </c>
      <c r="L5633" s="68">
        <f t="shared" ref="L5633:L5699" si="274">IF(OR(H5633="ACTIVE",H5633="NEW",H5633="DNR",H5633="Pre-Closeout"),K5633,"")</f>
        <v>9</v>
      </c>
      <c r="M5633" s="134" t="s">
        <v>775</v>
      </c>
      <c r="N5633" s="140" t="str">
        <f>IFERROR(VLOOKUP(M5633,LISTS!G:H,2,FALSE),"0")</f>
        <v>0</v>
      </c>
      <c r="O5633" s="68" t="str">
        <f t="shared" si="273"/>
        <v/>
      </c>
      <c r="P5633" s="117" t="s">
        <v>2720</v>
      </c>
      <c r="Q5633" s="113" t="s">
        <v>3808</v>
      </c>
      <c r="R5633" s="113" t="s">
        <v>775</v>
      </c>
      <c r="S5633" s="113" t="s">
        <v>3809</v>
      </c>
      <c r="T5633" s="113" t="s">
        <v>775</v>
      </c>
    </row>
    <row r="5634" spans="1:20">
      <c r="A5634" t="str">
        <f>VLOOKUP(C5634,STYLES!$A$1:$R$2088,7,FALSE)</f>
        <v>Polos</v>
      </c>
      <c r="B5634" t="str">
        <f>VLOOKUP(C5634,STYLES!$1:$1048576,6,FALSE)</f>
        <v>UltraClub</v>
      </c>
      <c r="C5634" s="101">
        <v>8210</v>
      </c>
      <c r="E5634" t="str">
        <f>VLOOKUP(C5634,STYLES!$1:$1048576,12,FALSE)</f>
        <v>UltraClub® Men's Cool &amp; Dry Mesh Piqué Polo</v>
      </c>
      <c r="F5634" s="113" t="s">
        <v>2978</v>
      </c>
      <c r="G5634" s="113" t="s">
        <v>2763</v>
      </c>
      <c r="H5634" s="113" t="str">
        <f>VLOOKUP(C5634,STYLES!$1:$1048576,9,FALSE)</f>
        <v>Active</v>
      </c>
      <c r="I5634" s="113" t="str">
        <f>VLOOKUP(C5634,STYLES!$1:$1048576,10,FALSE)</f>
        <v>Not Available</v>
      </c>
      <c r="J5634" s="113" t="s">
        <v>2962</v>
      </c>
      <c r="K5634" s="139">
        <f>IFERROR(VLOOKUP(J5634,LISTS!G:H,2,FALSE),"0")</f>
        <v>9</v>
      </c>
      <c r="L5634" s="68">
        <f t="shared" si="274"/>
        <v>9</v>
      </c>
      <c r="M5634" s="134" t="s">
        <v>775</v>
      </c>
      <c r="N5634" s="140" t="str">
        <f>IFERROR(VLOOKUP(M5634,LISTS!G:H,2,FALSE),"0")</f>
        <v>0</v>
      </c>
      <c r="O5634" s="68" t="str">
        <f t="shared" si="273"/>
        <v/>
      </c>
      <c r="P5634" s="117" t="s">
        <v>2720</v>
      </c>
      <c r="Q5634" s="113" t="s">
        <v>3748</v>
      </c>
      <c r="R5634" s="113" t="s">
        <v>775</v>
      </c>
      <c r="S5634" s="113" t="s">
        <v>3749</v>
      </c>
      <c r="T5634" s="113" t="s">
        <v>775</v>
      </c>
    </row>
    <row r="5635" spans="1:20">
      <c r="A5635" t="str">
        <f>VLOOKUP(C5635,STYLES!$A$1:$R$2088,7,FALSE)</f>
        <v>Polos</v>
      </c>
      <c r="B5635" t="str">
        <f>VLOOKUP(C5635,STYLES!$1:$1048576,6,FALSE)</f>
        <v>UltraClub</v>
      </c>
      <c r="C5635" s="101">
        <v>8210</v>
      </c>
      <c r="E5635" t="str">
        <f>VLOOKUP(C5635,STYLES!$1:$1048576,12,FALSE)</f>
        <v>UltraClub® Men's Cool &amp; Dry Mesh Piqué Polo</v>
      </c>
      <c r="F5635" s="113" t="s">
        <v>3880</v>
      </c>
      <c r="G5635" s="113" t="s">
        <v>2809</v>
      </c>
      <c r="H5635" s="113" t="str">
        <f>VLOOKUP(C5635,STYLES!$1:$1048576,9,FALSE)</f>
        <v>Active</v>
      </c>
      <c r="I5635" s="113" t="str">
        <f>VLOOKUP(C5635,STYLES!$1:$1048576,10,FALSE)</f>
        <v>Not Available</v>
      </c>
      <c r="J5635" s="113" t="s">
        <v>2962</v>
      </c>
      <c r="K5635" s="139">
        <f>IFERROR(VLOOKUP(J5635,LISTS!G:H,2,FALSE),"0")</f>
        <v>9</v>
      </c>
      <c r="L5635" s="68">
        <f t="shared" si="274"/>
        <v>9</v>
      </c>
      <c r="M5635" s="134" t="s">
        <v>775</v>
      </c>
      <c r="N5635" s="140" t="str">
        <f>IFERROR(VLOOKUP(M5635,LISTS!G:H,2,FALSE),"0")</f>
        <v>0</v>
      </c>
      <c r="O5635" s="68" t="str">
        <f t="shared" si="273"/>
        <v/>
      </c>
      <c r="P5635" s="117" t="s">
        <v>2720</v>
      </c>
      <c r="Q5635" s="113"/>
      <c r="R5635" s="113"/>
      <c r="S5635" s="113"/>
      <c r="T5635" s="113"/>
    </row>
    <row r="5636" spans="1:20">
      <c r="A5636" t="str">
        <f>VLOOKUP(C5636,STYLES!$A$1:$R$2088,7,FALSE)</f>
        <v>Polos</v>
      </c>
      <c r="B5636" t="str">
        <f>VLOOKUP(C5636,STYLES!$1:$1048576,6,FALSE)</f>
        <v>UltraClub</v>
      </c>
      <c r="C5636" s="101">
        <v>8210</v>
      </c>
      <c r="E5636" t="str">
        <f>VLOOKUP(C5636,STYLES!$1:$1048576,12,FALSE)</f>
        <v>UltraClub® Men's Cool &amp; Dry Mesh Piqué Polo</v>
      </c>
      <c r="F5636" s="113" t="s">
        <v>3842</v>
      </c>
      <c r="G5636" s="113" t="s">
        <v>2751</v>
      </c>
      <c r="H5636" s="113" t="str">
        <f>VLOOKUP(C5636,STYLES!$1:$1048576,9,FALSE)</f>
        <v>Active</v>
      </c>
      <c r="I5636" s="113" t="str">
        <f>VLOOKUP(C5636,STYLES!$1:$1048576,10,FALSE)</f>
        <v>Not Available</v>
      </c>
      <c r="J5636" s="113" t="s">
        <v>2962</v>
      </c>
      <c r="K5636" s="139">
        <f>IFERROR(VLOOKUP(J5636,LISTS!G:H,2,FALSE),"0")</f>
        <v>9</v>
      </c>
      <c r="L5636" s="68">
        <f t="shared" si="274"/>
        <v>9</v>
      </c>
      <c r="M5636" s="134" t="s">
        <v>775</v>
      </c>
      <c r="N5636" s="140" t="str">
        <f>IFERROR(VLOOKUP(M5636,LISTS!G:H,2,FALSE),"0")</f>
        <v>0</v>
      </c>
      <c r="O5636" s="68" t="str">
        <f t="shared" si="273"/>
        <v/>
      </c>
      <c r="P5636" s="117" t="s">
        <v>2720</v>
      </c>
      <c r="Q5636" s="113"/>
      <c r="R5636" s="113"/>
      <c r="S5636" s="113"/>
      <c r="T5636" s="113"/>
    </row>
    <row r="5637" spans="1:20">
      <c r="A5637" t="str">
        <f>VLOOKUP(C5637,STYLES!$A$1:$R$2088,7,FALSE)</f>
        <v>Polos</v>
      </c>
      <c r="B5637" t="str">
        <f>VLOOKUP(C5637,STYLES!$1:$1048576,6,FALSE)</f>
        <v>UltraClub</v>
      </c>
      <c r="C5637" s="101">
        <v>8210</v>
      </c>
      <c r="E5637" t="str">
        <f>VLOOKUP(C5637,STYLES!$1:$1048576,12,FALSE)</f>
        <v>UltraClub® Men's Cool &amp; Dry Mesh Piqué Polo</v>
      </c>
      <c r="F5637" s="113" t="s">
        <v>3768</v>
      </c>
      <c r="G5637" s="113" t="s">
        <v>2732</v>
      </c>
      <c r="H5637" s="113" t="str">
        <f>VLOOKUP(C5637,STYLES!$1:$1048576,9,FALSE)</f>
        <v>Active</v>
      </c>
      <c r="I5637" s="113" t="str">
        <f>VLOOKUP(C5637,STYLES!$1:$1048576,10,FALSE)</f>
        <v>Not Available</v>
      </c>
      <c r="J5637" s="113" t="s">
        <v>2962</v>
      </c>
      <c r="K5637" s="139">
        <f>IFERROR(VLOOKUP(J5637,LISTS!G:H,2,FALSE),"0")</f>
        <v>9</v>
      </c>
      <c r="L5637" s="68">
        <f t="shared" si="274"/>
        <v>9</v>
      </c>
      <c r="M5637" s="134" t="s">
        <v>775</v>
      </c>
      <c r="N5637" s="140" t="str">
        <f>IFERROR(VLOOKUP(M5637,LISTS!G:H,2,FALSE),"0")</f>
        <v>0</v>
      </c>
      <c r="O5637" s="68" t="str">
        <f t="shared" si="273"/>
        <v/>
      </c>
      <c r="P5637" s="117" t="s">
        <v>2720</v>
      </c>
      <c r="Q5637" s="101">
        <v>115740</v>
      </c>
      <c r="R5637" s="113" t="s">
        <v>775</v>
      </c>
      <c r="S5637" s="113" t="s">
        <v>3623</v>
      </c>
      <c r="T5637" s="113" t="s">
        <v>775</v>
      </c>
    </row>
    <row r="5638" spans="1:20">
      <c r="A5638" t="str">
        <f>VLOOKUP(C5638,STYLES!$A$1:$R$2088,7,FALSE)</f>
        <v>Polos</v>
      </c>
      <c r="B5638" t="str">
        <f>VLOOKUP(C5638,STYLES!$1:$1048576,6,FALSE)</f>
        <v>UltraClub</v>
      </c>
      <c r="C5638" s="101">
        <v>8210</v>
      </c>
      <c r="E5638" t="str">
        <f>VLOOKUP(C5638,STYLES!$1:$1048576,12,FALSE)</f>
        <v>UltraClub® Men's Cool &amp; Dry Mesh Piqué Polo</v>
      </c>
      <c r="F5638" s="113" t="s">
        <v>3248</v>
      </c>
      <c r="G5638" s="113" t="s">
        <v>2991</v>
      </c>
      <c r="H5638" s="113" t="str">
        <f>VLOOKUP(C5638,STYLES!$1:$1048576,9,FALSE)</f>
        <v>Active</v>
      </c>
      <c r="I5638" s="113" t="str">
        <f>VLOOKUP(C5638,STYLES!$1:$1048576,10,FALSE)</f>
        <v>Not Available</v>
      </c>
      <c r="J5638" s="113" t="s">
        <v>2962</v>
      </c>
      <c r="K5638" s="139">
        <f>IFERROR(VLOOKUP(J5638,LISTS!G:H,2,FALSE),"0")</f>
        <v>9</v>
      </c>
      <c r="L5638" s="68">
        <f t="shared" si="274"/>
        <v>9</v>
      </c>
      <c r="M5638" s="134" t="s">
        <v>775</v>
      </c>
      <c r="N5638" s="140" t="str">
        <f>IFERROR(VLOOKUP(M5638,LISTS!G:H,2,FALSE),"0")</f>
        <v>0</v>
      </c>
      <c r="O5638" s="68" t="str">
        <f t="shared" si="273"/>
        <v/>
      </c>
      <c r="P5638" s="117" t="s">
        <v>2720</v>
      </c>
      <c r="Q5638" s="113"/>
      <c r="R5638" s="113"/>
      <c r="S5638" s="113"/>
      <c r="T5638" s="113"/>
    </row>
    <row r="5639" spans="1:20">
      <c r="A5639" t="str">
        <f>VLOOKUP(C5639,STYLES!$A$1:$R$2088,7,FALSE)</f>
        <v>Polos</v>
      </c>
      <c r="B5639" t="str">
        <f>VLOOKUP(C5639,STYLES!$1:$1048576,6,FALSE)</f>
        <v>UltraClub</v>
      </c>
      <c r="C5639" s="101">
        <v>8210</v>
      </c>
      <c r="E5639" t="str">
        <f>VLOOKUP(C5639,STYLES!$1:$1048576,12,FALSE)</f>
        <v>UltraClub® Men's Cool &amp; Dry Mesh Piqué Polo</v>
      </c>
      <c r="F5639" s="113" t="s">
        <v>3881</v>
      </c>
      <c r="G5639" s="113" t="s">
        <v>2728</v>
      </c>
      <c r="H5639" s="113" t="str">
        <f>VLOOKUP(C5639,STYLES!$1:$1048576,9,FALSE)</f>
        <v>Active</v>
      </c>
      <c r="I5639" s="113" t="str">
        <f>VLOOKUP(C5639,STYLES!$1:$1048576,10,FALSE)</f>
        <v>Not Available</v>
      </c>
      <c r="J5639" s="113" t="s">
        <v>2962</v>
      </c>
      <c r="K5639" s="139">
        <f>IFERROR(VLOOKUP(J5639,LISTS!G:H,2,FALSE),"0")</f>
        <v>9</v>
      </c>
      <c r="L5639" s="68">
        <f t="shared" si="274"/>
        <v>9</v>
      </c>
      <c r="M5639" s="134" t="s">
        <v>775</v>
      </c>
      <c r="N5639" s="140" t="str">
        <f>IFERROR(VLOOKUP(M5639,LISTS!G:H,2,FALSE),"0")</f>
        <v>0</v>
      </c>
      <c r="O5639" s="68" t="str">
        <f t="shared" si="273"/>
        <v/>
      </c>
      <c r="P5639" s="117" t="s">
        <v>2720</v>
      </c>
      <c r="Q5639" s="113"/>
      <c r="R5639" s="113"/>
      <c r="S5639" s="113"/>
      <c r="T5639" s="113"/>
    </row>
    <row r="5640" spans="1:20">
      <c r="A5640" t="str">
        <f>VLOOKUP(C5640,STYLES!$A$1:$R$2088,7,FALSE)</f>
        <v>Polos</v>
      </c>
      <c r="B5640" t="str">
        <f>VLOOKUP(C5640,STYLES!$1:$1048576,6,FALSE)</f>
        <v>UltraClub</v>
      </c>
      <c r="C5640" s="101">
        <v>8210</v>
      </c>
      <c r="E5640" t="str">
        <f>VLOOKUP(C5640,STYLES!$1:$1048576,12,FALSE)</f>
        <v>UltraClub® Men's Cool &amp; Dry Mesh Piqué Polo</v>
      </c>
      <c r="F5640" s="113" t="s">
        <v>3814</v>
      </c>
      <c r="G5640" s="113" t="s">
        <v>2728</v>
      </c>
      <c r="H5640" s="113" t="str">
        <f>VLOOKUP(C5640,STYLES!$1:$1048576,9,FALSE)</f>
        <v>Active</v>
      </c>
      <c r="I5640" s="113" t="str">
        <f>VLOOKUP(C5640,STYLES!$1:$1048576,10,FALSE)</f>
        <v>Not Available</v>
      </c>
      <c r="J5640" s="113" t="s">
        <v>2962</v>
      </c>
      <c r="K5640" s="139">
        <f>IFERROR(VLOOKUP(J5640,LISTS!G:H,2,FALSE),"0")</f>
        <v>9</v>
      </c>
      <c r="L5640" s="68">
        <f t="shared" si="274"/>
        <v>9</v>
      </c>
      <c r="M5640" s="134" t="s">
        <v>775</v>
      </c>
      <c r="N5640" s="140" t="str">
        <f>IFERROR(VLOOKUP(M5640,LISTS!G:H,2,FALSE),"0")</f>
        <v>0</v>
      </c>
      <c r="O5640" s="68" t="str">
        <f t="shared" si="273"/>
        <v/>
      </c>
      <c r="P5640" s="117" t="s">
        <v>2720</v>
      </c>
      <c r="Q5640" s="113"/>
      <c r="R5640" s="113"/>
      <c r="S5640" s="113"/>
      <c r="T5640" s="113"/>
    </row>
    <row r="5641" spans="1:20">
      <c r="A5641" t="str">
        <f>VLOOKUP(C5641,STYLES!$A$1:$R$2088,7,FALSE)</f>
        <v>Polos</v>
      </c>
      <c r="B5641" t="str">
        <f>VLOOKUP(C5641,STYLES!$1:$1048576,6,FALSE)</f>
        <v>UltraClub</v>
      </c>
      <c r="C5641" s="101">
        <v>8210</v>
      </c>
      <c r="E5641" t="str">
        <f>VLOOKUP(C5641,STYLES!$1:$1048576,12,FALSE)</f>
        <v>UltraClub® Men's Cool &amp; Dry Mesh Piqué Polo</v>
      </c>
      <c r="F5641" s="113" t="s">
        <v>3877</v>
      </c>
      <c r="G5641" s="113" t="s">
        <v>2759</v>
      </c>
      <c r="H5641" s="113" t="str">
        <f>VLOOKUP(C5641,STYLES!$1:$1048576,9,FALSE)</f>
        <v>Active</v>
      </c>
      <c r="I5641" s="113" t="str">
        <f>VLOOKUP(C5641,STYLES!$1:$1048576,10,FALSE)</f>
        <v>Not Available</v>
      </c>
      <c r="J5641" s="113" t="s">
        <v>2962</v>
      </c>
      <c r="K5641" s="139">
        <f>IFERROR(VLOOKUP(J5641,LISTS!G:H,2,FALSE),"0")</f>
        <v>9</v>
      </c>
      <c r="L5641" s="68">
        <f t="shared" si="274"/>
        <v>9</v>
      </c>
      <c r="M5641" s="134" t="s">
        <v>775</v>
      </c>
      <c r="N5641" s="140" t="str">
        <f>IFERROR(VLOOKUP(M5641,LISTS!G:H,2,FALSE),"0")</f>
        <v>0</v>
      </c>
      <c r="O5641" s="68" t="str">
        <f t="shared" si="273"/>
        <v/>
      </c>
      <c r="P5641" s="117" t="s">
        <v>2720</v>
      </c>
      <c r="Q5641" s="113"/>
      <c r="R5641" s="113"/>
      <c r="S5641" s="113"/>
      <c r="T5641" s="113"/>
    </row>
    <row r="5642" spans="1:20">
      <c r="A5642" t="str">
        <f>VLOOKUP(C5642,STYLES!$A$1:$R$2088,7,FALSE)</f>
        <v>Polos</v>
      </c>
      <c r="B5642" t="str">
        <f>VLOOKUP(C5642,STYLES!$1:$1048576,6,FALSE)</f>
        <v>UltraClub</v>
      </c>
      <c r="C5642" s="101">
        <v>8210</v>
      </c>
      <c r="E5642" t="str">
        <f>VLOOKUP(C5642,STYLES!$1:$1048576,12,FALSE)</f>
        <v>UltraClub® Men's Cool &amp; Dry Mesh Piqué Polo</v>
      </c>
      <c r="F5642" s="113" t="s">
        <v>3204</v>
      </c>
      <c r="G5642" s="113" t="s">
        <v>2724</v>
      </c>
      <c r="H5642" s="113" t="str">
        <f>VLOOKUP(C5642,STYLES!$1:$1048576,9,FALSE)</f>
        <v>Active</v>
      </c>
      <c r="I5642" s="113" t="str">
        <f>VLOOKUP(C5642,STYLES!$1:$1048576,10,FALSE)</f>
        <v>Not Available</v>
      </c>
      <c r="J5642" s="113" t="s">
        <v>2962</v>
      </c>
      <c r="K5642" s="139">
        <f>IFERROR(VLOOKUP(J5642,LISTS!G:H,2,FALSE),"0")</f>
        <v>9</v>
      </c>
      <c r="L5642" s="68">
        <f t="shared" si="274"/>
        <v>9</v>
      </c>
      <c r="M5642" s="134" t="s">
        <v>775</v>
      </c>
      <c r="N5642" s="140" t="str">
        <f>IFERROR(VLOOKUP(M5642,LISTS!G:H,2,FALSE),"0")</f>
        <v>0</v>
      </c>
      <c r="O5642" s="68" t="str">
        <f t="shared" si="273"/>
        <v/>
      </c>
      <c r="P5642" s="117" t="s">
        <v>2720</v>
      </c>
      <c r="Q5642" s="113" t="s">
        <v>2794</v>
      </c>
      <c r="R5642" s="113" t="s">
        <v>775</v>
      </c>
      <c r="S5642" s="113" t="s">
        <v>2795</v>
      </c>
      <c r="T5642" s="113" t="s">
        <v>775</v>
      </c>
    </row>
    <row r="5643" spans="1:20">
      <c r="A5643" t="str">
        <f>VLOOKUP(C5643,STYLES!$A$1:$R$2088,7,FALSE)</f>
        <v>Polos</v>
      </c>
      <c r="B5643" t="str">
        <f>VLOOKUP(C5643,STYLES!$1:$1048576,6,FALSE)</f>
        <v>UltraClub</v>
      </c>
      <c r="C5643" s="101">
        <v>8210</v>
      </c>
      <c r="E5643" t="str">
        <f>VLOOKUP(C5643,STYLES!$1:$1048576,12,FALSE)</f>
        <v>UltraClub® Men's Cool &amp; Dry Mesh Piqué Polo</v>
      </c>
      <c r="F5643" s="113" t="s">
        <v>2739</v>
      </c>
      <c r="G5643" s="113" t="s">
        <v>2740</v>
      </c>
      <c r="H5643" s="113" t="str">
        <f>VLOOKUP(C5643,STYLES!$1:$1048576,9,FALSE)</f>
        <v>Active</v>
      </c>
      <c r="I5643" s="113" t="str">
        <f>VLOOKUP(C5643,STYLES!$1:$1048576,10,FALSE)</f>
        <v>Not Available</v>
      </c>
      <c r="J5643" s="113" t="s">
        <v>2962</v>
      </c>
      <c r="K5643" s="139">
        <f>IFERROR(VLOOKUP(J5643,LISTS!G:H,2,FALSE),"0")</f>
        <v>9</v>
      </c>
      <c r="L5643" s="68">
        <f t="shared" si="274"/>
        <v>9</v>
      </c>
      <c r="M5643" s="134" t="s">
        <v>775</v>
      </c>
      <c r="N5643" s="140" t="str">
        <f>IFERROR(VLOOKUP(M5643,LISTS!G:H,2,FALSE),"0")</f>
        <v>0</v>
      </c>
      <c r="O5643" s="68" t="str">
        <f t="shared" si="273"/>
        <v/>
      </c>
      <c r="P5643" s="117" t="s">
        <v>2720</v>
      </c>
      <c r="Q5643" s="113" t="s">
        <v>2741</v>
      </c>
      <c r="R5643" s="113" t="s">
        <v>775</v>
      </c>
      <c r="S5643" s="113" t="s">
        <v>2742</v>
      </c>
      <c r="T5643" s="113" t="s">
        <v>775</v>
      </c>
    </row>
    <row r="5644" spans="1:20">
      <c r="A5644" t="str">
        <f>VLOOKUP(C5644,STYLES!$A$1:$R$2088,7,FALSE)</f>
        <v>Polos</v>
      </c>
      <c r="B5644" t="str">
        <f>VLOOKUP(C5644,STYLES!$1:$1048576,6,FALSE)</f>
        <v>UltraClub</v>
      </c>
      <c r="C5644" s="101">
        <v>8210</v>
      </c>
      <c r="E5644" t="str">
        <f>VLOOKUP(C5644,STYLES!$1:$1048576,12,FALSE)</f>
        <v>UltraClub® Men's Cool &amp; Dry Mesh Piqué Polo</v>
      </c>
      <c r="F5644" s="113" t="s">
        <v>3345</v>
      </c>
      <c r="G5644" s="113" t="s">
        <v>2797</v>
      </c>
      <c r="H5644" s="113" t="str">
        <f>VLOOKUP(C5644,STYLES!$1:$1048576,9,FALSE)</f>
        <v>Active</v>
      </c>
      <c r="I5644" s="113" t="str">
        <f>VLOOKUP(C5644,STYLES!$1:$1048576,10,FALSE)</f>
        <v>Not Available</v>
      </c>
      <c r="J5644" s="113" t="s">
        <v>2962</v>
      </c>
      <c r="K5644" s="139">
        <f>IFERROR(VLOOKUP(J5644,LISTS!G:H,2,FALSE),"0")</f>
        <v>9</v>
      </c>
      <c r="L5644" s="68">
        <f t="shared" si="274"/>
        <v>9</v>
      </c>
      <c r="M5644" s="134" t="s">
        <v>775</v>
      </c>
      <c r="N5644" s="140" t="str">
        <f>IFERROR(VLOOKUP(M5644,LISTS!G:H,2,FALSE),"0")</f>
        <v>0</v>
      </c>
      <c r="O5644" s="68" t="str">
        <f t="shared" si="273"/>
        <v/>
      </c>
      <c r="P5644" s="117" t="s">
        <v>2720</v>
      </c>
      <c r="Q5644" s="113"/>
      <c r="R5644" s="113"/>
      <c r="S5644" s="113"/>
      <c r="T5644" s="113"/>
    </row>
    <row r="5645" spans="1:20">
      <c r="A5645" t="str">
        <f>VLOOKUP(C5645,STYLES!$A$1:$R$2088,7,FALSE)</f>
        <v>Polos</v>
      </c>
      <c r="B5645" t="str">
        <f>VLOOKUP(C5645,STYLES!$1:$1048576,6,FALSE)</f>
        <v>UltraClub</v>
      </c>
      <c r="C5645" s="101">
        <v>8210</v>
      </c>
      <c r="E5645" t="str">
        <f>VLOOKUP(C5645,STYLES!$1:$1048576,12,FALSE)</f>
        <v>UltraClub® Men's Cool &amp; Dry Mesh Piqué Polo</v>
      </c>
      <c r="F5645" s="113" t="s">
        <v>3882</v>
      </c>
      <c r="G5645" s="113" t="s">
        <v>2809</v>
      </c>
      <c r="H5645" s="113" t="str">
        <f>VLOOKUP(C5645,STYLES!$1:$1048576,9,FALSE)</f>
        <v>Active</v>
      </c>
      <c r="I5645" s="113" t="str">
        <f>VLOOKUP(C5645,STYLES!$1:$1048576,10,FALSE)</f>
        <v>Not Available</v>
      </c>
      <c r="J5645" s="113" t="s">
        <v>2962</v>
      </c>
      <c r="K5645" s="139">
        <f>IFERROR(VLOOKUP(J5645,LISTS!G:H,2,FALSE),"0")</f>
        <v>9</v>
      </c>
      <c r="L5645" s="68">
        <f t="shared" si="274"/>
        <v>9</v>
      </c>
      <c r="M5645" s="134" t="s">
        <v>775</v>
      </c>
      <c r="N5645" s="140" t="str">
        <f>IFERROR(VLOOKUP(M5645,LISTS!G:H,2,FALSE),"0")</f>
        <v>0</v>
      </c>
      <c r="O5645" s="68" t="str">
        <f t="shared" si="273"/>
        <v/>
      </c>
      <c r="P5645" s="117" t="s">
        <v>2720</v>
      </c>
      <c r="Q5645" s="113"/>
      <c r="R5645" s="113"/>
      <c r="S5645" s="113"/>
      <c r="T5645" s="113"/>
    </row>
    <row r="5646" spans="1:20">
      <c r="A5646" t="str">
        <f>VLOOKUP(C5646,STYLES!$A$1:$R$2088,7,FALSE)</f>
        <v>Polos</v>
      </c>
      <c r="B5646" t="str">
        <f>VLOOKUP(C5646,STYLES!$1:$1048576,6,FALSE)</f>
        <v>UltraClub</v>
      </c>
      <c r="C5646" s="101">
        <v>8210</v>
      </c>
      <c r="E5646" t="str">
        <f>VLOOKUP(C5646,STYLES!$1:$1048576,12,FALSE)</f>
        <v>UltraClub® Men's Cool &amp; Dry Mesh Piqué Polo</v>
      </c>
      <c r="F5646" s="113" t="s">
        <v>3346</v>
      </c>
      <c r="G5646" s="113" t="s">
        <v>2879</v>
      </c>
      <c r="H5646" s="113" t="str">
        <f>VLOOKUP(C5646,STYLES!$1:$1048576,9,FALSE)</f>
        <v>Active</v>
      </c>
      <c r="I5646" s="113" t="str">
        <f>VLOOKUP(C5646,STYLES!$1:$1048576,10,FALSE)</f>
        <v>Not Available</v>
      </c>
      <c r="J5646" s="113" t="s">
        <v>2962</v>
      </c>
      <c r="K5646" s="139">
        <f>IFERROR(VLOOKUP(J5646,LISTS!G:H,2,FALSE),"0")</f>
        <v>9</v>
      </c>
      <c r="L5646" s="68">
        <f t="shared" si="274"/>
        <v>9</v>
      </c>
      <c r="M5646" s="134" t="s">
        <v>775</v>
      </c>
      <c r="N5646" s="140" t="str">
        <f>IFERROR(VLOOKUP(M5646,LISTS!G:H,2,FALSE),"0")</f>
        <v>0</v>
      </c>
      <c r="O5646" s="68" t="str">
        <f t="shared" si="273"/>
        <v/>
      </c>
      <c r="P5646" s="117" t="s">
        <v>2720</v>
      </c>
      <c r="Q5646" s="113"/>
      <c r="R5646" s="113"/>
      <c r="S5646" s="113"/>
      <c r="T5646" s="113"/>
    </row>
    <row r="5647" spans="1:20">
      <c r="A5647" t="str">
        <f>VLOOKUP(C5647,STYLES!$A$1:$R$2088,7,FALSE)</f>
        <v>Polos</v>
      </c>
      <c r="B5647" t="str">
        <f>VLOOKUP(C5647,STYLES!$1:$1048576,6,FALSE)</f>
        <v>UltraClub</v>
      </c>
      <c r="C5647" s="101">
        <v>8210</v>
      </c>
      <c r="E5647" t="str">
        <f>VLOOKUP(C5647,STYLES!$1:$1048576,12,FALSE)</f>
        <v>UltraClub® Men's Cool &amp; Dry Mesh Piqué Polo</v>
      </c>
      <c r="F5647" s="113" t="s">
        <v>2754</v>
      </c>
      <c r="G5647" s="113" t="s">
        <v>2755</v>
      </c>
      <c r="H5647" s="113" t="str">
        <f>VLOOKUP(C5647,STYLES!$1:$1048576,9,FALSE)</f>
        <v>Active</v>
      </c>
      <c r="I5647" s="113" t="str">
        <f>VLOOKUP(C5647,STYLES!$1:$1048576,10,FALSE)</f>
        <v>Not Available</v>
      </c>
      <c r="J5647" s="113" t="s">
        <v>2962</v>
      </c>
      <c r="K5647" s="139">
        <f>IFERROR(VLOOKUP(J5647,LISTS!G:H,2,FALSE),"0")</f>
        <v>9</v>
      </c>
      <c r="L5647" s="68">
        <f t="shared" si="274"/>
        <v>9</v>
      </c>
      <c r="M5647" s="134" t="s">
        <v>775</v>
      </c>
      <c r="N5647" s="140" t="str">
        <f>IFERROR(VLOOKUP(M5647,LISTS!G:H,2,FALSE),"0")</f>
        <v>0</v>
      </c>
      <c r="O5647" s="68" t="str">
        <f t="shared" si="273"/>
        <v/>
      </c>
      <c r="P5647" s="117" t="s">
        <v>2720</v>
      </c>
      <c r="Q5647" s="113" t="s">
        <v>3003</v>
      </c>
      <c r="R5647" s="113" t="s">
        <v>775</v>
      </c>
      <c r="S5647" s="113" t="s">
        <v>3004</v>
      </c>
      <c r="T5647" s="113" t="s">
        <v>775</v>
      </c>
    </row>
    <row r="5648" spans="1:20">
      <c r="A5648" t="str">
        <f>VLOOKUP(C5648,STYLES!$A$1:$R$2088,7,FALSE)</f>
        <v>Polos</v>
      </c>
      <c r="B5648" t="str">
        <f>VLOOKUP(C5648,STYLES!$1:$1048576,6,FALSE)</f>
        <v>UltraClub</v>
      </c>
      <c r="C5648" s="101">
        <v>8210</v>
      </c>
      <c r="E5648" t="str">
        <f>VLOOKUP(C5648,STYLES!$1:$1048576,12,FALSE)</f>
        <v>UltraClub® Men's Cool &amp; Dry Mesh Piqué Polo</v>
      </c>
      <c r="F5648" s="113" t="s">
        <v>3750</v>
      </c>
      <c r="G5648" s="113" t="s">
        <v>2809</v>
      </c>
      <c r="H5648" s="113" t="str">
        <f>VLOOKUP(C5648,STYLES!$1:$1048576,9,FALSE)</f>
        <v>Active</v>
      </c>
      <c r="I5648" s="113" t="str">
        <f>VLOOKUP(C5648,STYLES!$1:$1048576,10,FALSE)</f>
        <v>Not Available</v>
      </c>
      <c r="J5648" s="113" t="s">
        <v>2962</v>
      </c>
      <c r="K5648" s="139">
        <f>IFERROR(VLOOKUP(J5648,LISTS!G:H,2,FALSE),"0")</f>
        <v>9</v>
      </c>
      <c r="L5648" s="68">
        <f t="shared" si="274"/>
        <v>9</v>
      </c>
      <c r="M5648" s="134" t="s">
        <v>775</v>
      </c>
      <c r="N5648" s="140" t="str">
        <f>IFERROR(VLOOKUP(M5648,LISTS!G:H,2,FALSE),"0")</f>
        <v>0</v>
      </c>
      <c r="O5648" s="68" t="str">
        <f t="shared" si="273"/>
        <v/>
      </c>
      <c r="P5648" s="117" t="s">
        <v>2720</v>
      </c>
      <c r="Q5648" s="113" t="s">
        <v>3751</v>
      </c>
      <c r="R5648" s="113" t="s">
        <v>775</v>
      </c>
      <c r="S5648" s="113" t="s">
        <v>3752</v>
      </c>
      <c r="T5648" s="113" t="s">
        <v>775</v>
      </c>
    </row>
    <row r="5649" spans="1:20">
      <c r="A5649" t="str">
        <f>VLOOKUP(C5649,STYLES!$A$1:$R$2088,7,FALSE)</f>
        <v>Polos</v>
      </c>
      <c r="B5649" t="str">
        <f>VLOOKUP(C5649,STYLES!$1:$1048576,6,FALSE)</f>
        <v>UltraClub</v>
      </c>
      <c r="C5649" s="101">
        <v>8210</v>
      </c>
      <c r="E5649" t="str">
        <f>VLOOKUP(C5649,STYLES!$1:$1048576,12,FALSE)</f>
        <v>UltraClub® Men's Cool &amp; Dry Mesh Piqué Polo</v>
      </c>
      <c r="F5649" s="113" t="s">
        <v>2785</v>
      </c>
      <c r="G5649" s="113" t="s">
        <v>2786</v>
      </c>
      <c r="H5649" s="113" t="str">
        <f>VLOOKUP(C5649,STYLES!$1:$1048576,9,FALSE)</f>
        <v>Active</v>
      </c>
      <c r="I5649" s="113" t="str">
        <f>VLOOKUP(C5649,STYLES!$1:$1048576,10,FALSE)</f>
        <v>Not Available</v>
      </c>
      <c r="J5649" s="113" t="s">
        <v>2962</v>
      </c>
      <c r="K5649" s="139">
        <f>IFERROR(VLOOKUP(J5649,LISTS!G:H,2,FALSE),"0")</f>
        <v>9</v>
      </c>
      <c r="L5649" s="68">
        <f t="shared" si="274"/>
        <v>9</v>
      </c>
      <c r="M5649" s="134" t="s">
        <v>775</v>
      </c>
      <c r="N5649" s="140" t="str">
        <f>IFERROR(VLOOKUP(M5649,LISTS!G:H,2,FALSE),"0")</f>
        <v>0</v>
      </c>
      <c r="O5649" s="68" t="str">
        <f t="shared" si="273"/>
        <v/>
      </c>
      <c r="P5649" s="117" t="s">
        <v>2720</v>
      </c>
      <c r="Q5649" s="113" t="s">
        <v>3356</v>
      </c>
      <c r="R5649" s="113" t="s">
        <v>775</v>
      </c>
      <c r="S5649" s="113" t="s">
        <v>3357</v>
      </c>
      <c r="T5649" s="113" t="s">
        <v>775</v>
      </c>
    </row>
    <row r="5650" spans="1:20">
      <c r="A5650" t="str">
        <f>VLOOKUP(C5650,STYLES!$A$1:$R$2088,7,FALSE)</f>
        <v>Polos</v>
      </c>
      <c r="B5650" t="str">
        <f>VLOOKUP(C5650,STYLES!$1:$1048576,6,FALSE)</f>
        <v>UltraClub</v>
      </c>
      <c r="C5650" s="101">
        <v>8210</v>
      </c>
      <c r="E5650" t="str">
        <f>VLOOKUP(C5650,STYLES!$1:$1048576,12,FALSE)</f>
        <v>UltraClub® Men's Cool &amp; Dry Mesh Piqué Polo</v>
      </c>
      <c r="F5650" s="113" t="s">
        <v>2812</v>
      </c>
      <c r="G5650" s="113" t="s">
        <v>3509</v>
      </c>
      <c r="H5650" s="113" t="str">
        <f>VLOOKUP(C5650,STYLES!$1:$1048576,9,FALSE)</f>
        <v>Active</v>
      </c>
      <c r="I5650" s="113" t="str">
        <f>VLOOKUP(C5650,STYLES!$1:$1048576,10,FALSE)</f>
        <v>Not Available</v>
      </c>
      <c r="J5650" s="113" t="s">
        <v>2962</v>
      </c>
      <c r="K5650" s="139">
        <f>IFERROR(VLOOKUP(J5650,LISTS!G:H,2,FALSE),"0")</f>
        <v>9</v>
      </c>
      <c r="L5650" s="68">
        <f t="shared" si="274"/>
        <v>9</v>
      </c>
      <c r="M5650" s="134" t="s">
        <v>775</v>
      </c>
      <c r="N5650" s="140" t="str">
        <f>IFERROR(VLOOKUP(M5650,LISTS!G:H,2,FALSE),"0")</f>
        <v>0</v>
      </c>
      <c r="O5650" s="68" t="str">
        <f t="shared" si="273"/>
        <v/>
      </c>
      <c r="P5650" s="117" t="s">
        <v>2720</v>
      </c>
      <c r="Q5650" s="113" t="s">
        <v>3792</v>
      </c>
      <c r="R5650" s="113" t="s">
        <v>775</v>
      </c>
      <c r="S5650" s="113" t="s">
        <v>3530</v>
      </c>
      <c r="T5650" s="113" t="s">
        <v>775</v>
      </c>
    </row>
    <row r="5651" spans="1:20">
      <c r="A5651" t="str">
        <f>VLOOKUP(C5651,STYLES!$A$1:$R$2088,7,FALSE)</f>
        <v>Polos</v>
      </c>
      <c r="B5651" t="str">
        <f>VLOOKUP(C5651,STYLES!$1:$1048576,6,FALSE)</f>
        <v>UltraClub</v>
      </c>
      <c r="C5651" s="101">
        <v>8210</v>
      </c>
      <c r="E5651" t="str">
        <f>VLOOKUP(C5651,STYLES!$1:$1048576,12,FALSE)</f>
        <v>UltraClub® Men's Cool &amp; Dry Mesh Piqué Polo</v>
      </c>
      <c r="F5651" s="113" t="s">
        <v>2743</v>
      </c>
      <c r="G5651" s="113" t="s">
        <v>2743</v>
      </c>
      <c r="H5651" s="113" t="str">
        <f>VLOOKUP(C5651,STYLES!$1:$1048576,9,FALSE)</f>
        <v>Active</v>
      </c>
      <c r="I5651" s="113" t="str">
        <f>VLOOKUP(C5651,STYLES!$1:$1048576,10,FALSE)</f>
        <v>Not Available</v>
      </c>
      <c r="J5651" s="113" t="s">
        <v>2962</v>
      </c>
      <c r="K5651" s="139">
        <f>IFERROR(VLOOKUP(J5651,LISTS!G:H,2,FALSE),"0")</f>
        <v>9</v>
      </c>
      <c r="L5651" s="68">
        <f t="shared" si="274"/>
        <v>9</v>
      </c>
      <c r="M5651" s="134" t="s">
        <v>775</v>
      </c>
      <c r="N5651" s="140" t="str">
        <f>IFERROR(VLOOKUP(M5651,LISTS!G:H,2,FALSE),"0")</f>
        <v>0</v>
      </c>
      <c r="O5651" s="68" t="str">
        <f t="shared" si="273"/>
        <v/>
      </c>
      <c r="P5651" s="117" t="s">
        <v>2720</v>
      </c>
      <c r="Q5651" s="113"/>
      <c r="R5651" s="113"/>
      <c r="S5651" s="113"/>
      <c r="T5651" s="113"/>
    </row>
    <row r="5652" spans="1:20">
      <c r="A5652" t="str">
        <f>VLOOKUP(C5652,STYLES!$A$1:$R$2088,7,FALSE)</f>
        <v>Polos</v>
      </c>
      <c r="B5652" t="str">
        <f>VLOOKUP(C5652,STYLES!$1:$1048576,6,FALSE)</f>
        <v>UltraClub</v>
      </c>
      <c r="C5652" s="101">
        <v>8210</v>
      </c>
      <c r="E5652" t="str">
        <f>VLOOKUP(C5652,STYLES!$1:$1048576,12,FALSE)</f>
        <v>UltraClub® Men's Cool &amp; Dry Mesh Piqué Polo</v>
      </c>
      <c r="F5652" s="113" t="s">
        <v>3883</v>
      </c>
      <c r="G5652" s="113" t="s">
        <v>2991</v>
      </c>
      <c r="H5652" s="113" t="str">
        <f>VLOOKUP(C5652,STYLES!$1:$1048576,9,FALSE)</f>
        <v>Active</v>
      </c>
      <c r="I5652" s="113" t="str">
        <f>VLOOKUP(C5652,STYLES!$1:$1048576,10,FALSE)</f>
        <v>Not Available</v>
      </c>
      <c r="J5652" s="113" t="s">
        <v>2962</v>
      </c>
      <c r="K5652" s="139">
        <f>IFERROR(VLOOKUP(J5652,LISTS!G:H,2,FALSE),"0")</f>
        <v>9</v>
      </c>
      <c r="L5652" s="68">
        <f t="shared" si="274"/>
        <v>9</v>
      </c>
      <c r="M5652" s="134" t="s">
        <v>775</v>
      </c>
      <c r="N5652" s="140" t="str">
        <f>IFERROR(VLOOKUP(M5652,LISTS!G:H,2,FALSE),"0")</f>
        <v>0</v>
      </c>
      <c r="O5652" s="68" t="str">
        <f t="shared" si="273"/>
        <v/>
      </c>
      <c r="P5652" s="117" t="s">
        <v>2720</v>
      </c>
      <c r="Q5652" s="113"/>
      <c r="R5652" s="113"/>
      <c r="S5652" s="113"/>
      <c r="T5652" s="113"/>
    </row>
    <row r="5653" spans="1:20">
      <c r="C5653" s="101"/>
      <c r="F5653" s="113"/>
      <c r="G5653" s="113"/>
      <c r="H5653" s="113"/>
      <c r="I5653" s="113"/>
      <c r="J5653" s="113"/>
      <c r="K5653" s="139"/>
      <c r="L5653" s="81">
        <f>SUM(L5631:L5652)</f>
        <v>198</v>
      </c>
      <c r="M5653" s="134"/>
      <c r="N5653" s="140"/>
      <c r="O5653" s="81">
        <f>SUM(O5631:O5652)</f>
        <v>0</v>
      </c>
      <c r="Q5653" s="113"/>
      <c r="R5653" s="113"/>
      <c r="S5653" s="113"/>
      <c r="T5653" s="113"/>
    </row>
    <row r="5654" spans="1:20">
      <c r="A5654" t="str">
        <f>VLOOKUP(C5654,STYLES!$A$1:$R$2088,7,FALSE)</f>
        <v>Polos</v>
      </c>
      <c r="B5654" t="str">
        <f>VLOOKUP(C5654,STYLES!$1:$1048576,6,FALSE)</f>
        <v>UltraClub</v>
      </c>
      <c r="C5654" s="101" t="s">
        <v>2436</v>
      </c>
      <c r="E5654" t="str">
        <f>VLOOKUP(C5654,STYLES!$1:$1048576,12,FALSE)</f>
        <v>UltraClub® Ladies' Cool &amp; Dry Mesh Piqué Polo</v>
      </c>
      <c r="F5654" s="113" t="s">
        <v>2718</v>
      </c>
      <c r="G5654" s="113" t="s">
        <v>2718</v>
      </c>
      <c r="H5654" s="113" t="str">
        <f>VLOOKUP(C5654,STYLES!$1:$1048576,9,FALSE)</f>
        <v>Active</v>
      </c>
      <c r="I5654" s="113" t="str">
        <f>VLOOKUP(C5654,STYLES!$1:$1048576,10,FALSE)</f>
        <v>Not Available</v>
      </c>
      <c r="J5654" s="113" t="s">
        <v>2768</v>
      </c>
      <c r="K5654" s="139">
        <f>IFERROR(VLOOKUP(J5654,LISTS!G:H,2,FALSE),"0")</f>
        <v>6</v>
      </c>
      <c r="L5654" s="68">
        <f t="shared" si="274"/>
        <v>6</v>
      </c>
      <c r="M5654" s="134" t="s">
        <v>775</v>
      </c>
      <c r="N5654" s="140" t="str">
        <f>IFERROR(VLOOKUP(M5654,LISTS!G:H,2,FALSE),"0")</f>
        <v>0</v>
      </c>
      <c r="O5654" s="68" t="str">
        <f t="shared" si="273"/>
        <v/>
      </c>
      <c r="P5654" s="117" t="s">
        <v>2720</v>
      </c>
      <c r="Q5654" s="113" t="s">
        <v>2850</v>
      </c>
      <c r="R5654" s="113" t="s">
        <v>775</v>
      </c>
      <c r="S5654" s="113" t="s">
        <v>2722</v>
      </c>
      <c r="T5654" s="113" t="s">
        <v>775</v>
      </c>
    </row>
    <row r="5655" spans="1:20">
      <c r="A5655" t="str">
        <f>VLOOKUP(C5655,STYLES!$A$1:$R$2088,7,FALSE)</f>
        <v>Polos</v>
      </c>
      <c r="B5655" t="str">
        <f>VLOOKUP(C5655,STYLES!$1:$1048576,6,FALSE)</f>
        <v>UltraClub</v>
      </c>
      <c r="C5655" s="101" t="s">
        <v>2436</v>
      </c>
      <c r="E5655" t="str">
        <f>VLOOKUP(C5655,STYLES!$1:$1048576,12,FALSE)</f>
        <v>UltraClub® Ladies' Cool &amp; Dry Mesh Piqué Polo</v>
      </c>
      <c r="F5655" s="113" t="s">
        <v>3841</v>
      </c>
      <c r="G5655" s="113" t="s">
        <v>2991</v>
      </c>
      <c r="H5655" s="113" t="str">
        <f>VLOOKUP(C5655,STYLES!$1:$1048576,9,FALSE)</f>
        <v>Active</v>
      </c>
      <c r="I5655" s="113" t="str">
        <f>VLOOKUP(C5655,STYLES!$1:$1048576,10,FALSE)</f>
        <v>Not Available</v>
      </c>
      <c r="J5655" s="113" t="s">
        <v>2768</v>
      </c>
      <c r="K5655" s="139">
        <f>IFERROR(VLOOKUP(J5655,LISTS!G:H,2,FALSE),"0")</f>
        <v>6</v>
      </c>
      <c r="L5655" s="68">
        <f t="shared" si="274"/>
        <v>6</v>
      </c>
      <c r="M5655" s="134" t="s">
        <v>775</v>
      </c>
      <c r="N5655" s="140" t="str">
        <f>IFERROR(VLOOKUP(M5655,LISTS!G:H,2,FALSE),"0")</f>
        <v>0</v>
      </c>
      <c r="O5655" s="68" t="str">
        <f t="shared" si="273"/>
        <v/>
      </c>
      <c r="P5655" s="117" t="s">
        <v>2720</v>
      </c>
      <c r="Q5655" s="113"/>
      <c r="R5655" s="113"/>
      <c r="S5655" s="113"/>
      <c r="T5655" s="113"/>
    </row>
    <row r="5656" spans="1:20">
      <c r="A5656" t="str">
        <f>VLOOKUP(C5656,STYLES!$A$1:$R$2088,7,FALSE)</f>
        <v>Polos</v>
      </c>
      <c r="B5656" t="str">
        <f>VLOOKUP(C5656,STYLES!$1:$1048576,6,FALSE)</f>
        <v>UltraClub</v>
      </c>
      <c r="C5656" s="101" t="s">
        <v>2436</v>
      </c>
      <c r="E5656" t="str">
        <f>VLOOKUP(C5656,STYLES!$1:$1048576,12,FALSE)</f>
        <v>UltraClub® Ladies' Cool &amp; Dry Mesh Piqué Polo</v>
      </c>
      <c r="F5656" s="113" t="s">
        <v>3879</v>
      </c>
      <c r="G5656" s="113" t="s">
        <v>2755</v>
      </c>
      <c r="H5656" s="113" t="str">
        <f>VLOOKUP(C5656,STYLES!$1:$1048576,9,FALSE)</f>
        <v>Active</v>
      </c>
      <c r="I5656" s="113" t="str">
        <f>VLOOKUP(C5656,STYLES!$1:$1048576,10,FALSE)</f>
        <v>Not Available</v>
      </c>
      <c r="J5656" s="113" t="s">
        <v>2768</v>
      </c>
      <c r="K5656" s="139">
        <f>IFERROR(VLOOKUP(J5656,LISTS!G:H,2,FALSE),"0")</f>
        <v>6</v>
      </c>
      <c r="L5656" s="68">
        <f t="shared" si="274"/>
        <v>6</v>
      </c>
      <c r="M5656" s="134" t="s">
        <v>775</v>
      </c>
      <c r="N5656" s="140" t="str">
        <f>IFERROR(VLOOKUP(M5656,LISTS!G:H,2,FALSE),"0")</f>
        <v>0</v>
      </c>
      <c r="O5656" s="68" t="str">
        <f t="shared" si="273"/>
        <v/>
      </c>
      <c r="P5656" s="117" t="s">
        <v>2720</v>
      </c>
      <c r="Q5656" s="113" t="s">
        <v>3808</v>
      </c>
      <c r="R5656" s="113" t="s">
        <v>775</v>
      </c>
      <c r="S5656" s="113" t="s">
        <v>3809</v>
      </c>
      <c r="T5656" s="113" t="s">
        <v>775</v>
      </c>
    </row>
    <row r="5657" spans="1:20">
      <c r="A5657" t="str">
        <f>VLOOKUP(C5657,STYLES!$A$1:$R$2088,7,FALSE)</f>
        <v>Polos</v>
      </c>
      <c r="B5657" t="str">
        <f>VLOOKUP(C5657,STYLES!$1:$1048576,6,FALSE)</f>
        <v>UltraClub</v>
      </c>
      <c r="C5657" s="101" t="s">
        <v>2436</v>
      </c>
      <c r="E5657" t="str">
        <f>VLOOKUP(C5657,STYLES!$1:$1048576,12,FALSE)</f>
        <v>UltraClub® Ladies' Cool &amp; Dry Mesh Piqué Polo</v>
      </c>
      <c r="F5657" s="113" t="s">
        <v>2978</v>
      </c>
      <c r="G5657" s="113" t="s">
        <v>2763</v>
      </c>
      <c r="H5657" s="113" t="str">
        <f>VLOOKUP(C5657,STYLES!$1:$1048576,9,FALSE)</f>
        <v>Active</v>
      </c>
      <c r="I5657" s="113" t="str">
        <f>VLOOKUP(C5657,STYLES!$1:$1048576,10,FALSE)</f>
        <v>Not Available</v>
      </c>
      <c r="J5657" s="113" t="s">
        <v>2768</v>
      </c>
      <c r="K5657" s="139">
        <f>IFERROR(VLOOKUP(J5657,LISTS!G:H,2,FALSE),"0")</f>
        <v>6</v>
      </c>
      <c r="L5657" s="68">
        <f t="shared" si="274"/>
        <v>6</v>
      </c>
      <c r="M5657" s="134" t="s">
        <v>775</v>
      </c>
      <c r="N5657" s="140" t="str">
        <f>IFERROR(VLOOKUP(M5657,LISTS!G:H,2,FALSE),"0")</f>
        <v>0</v>
      </c>
      <c r="O5657" s="68" t="str">
        <f t="shared" si="273"/>
        <v/>
      </c>
      <c r="P5657" s="117" t="s">
        <v>2720</v>
      </c>
      <c r="Q5657" s="113" t="s">
        <v>3748</v>
      </c>
      <c r="R5657" s="113" t="s">
        <v>775</v>
      </c>
      <c r="S5657" s="113" t="s">
        <v>3749</v>
      </c>
      <c r="T5657" s="113" t="s">
        <v>775</v>
      </c>
    </row>
    <row r="5658" spans="1:20">
      <c r="A5658" t="str">
        <f>VLOOKUP(C5658,STYLES!$A$1:$R$2088,7,FALSE)</f>
        <v>Polos</v>
      </c>
      <c r="B5658" t="str">
        <f>VLOOKUP(C5658,STYLES!$1:$1048576,6,FALSE)</f>
        <v>UltraClub</v>
      </c>
      <c r="C5658" s="101" t="s">
        <v>2436</v>
      </c>
      <c r="E5658" t="str">
        <f>VLOOKUP(C5658,STYLES!$1:$1048576,12,FALSE)</f>
        <v>UltraClub® Ladies' Cool &amp; Dry Mesh Piqué Polo</v>
      </c>
      <c r="F5658" s="113" t="s">
        <v>3876</v>
      </c>
      <c r="G5658" s="113" t="s">
        <v>2809</v>
      </c>
      <c r="H5658" s="113" t="str">
        <f>VLOOKUP(C5658,STYLES!$1:$1048576,9,FALSE)</f>
        <v>Active</v>
      </c>
      <c r="I5658" s="113" t="str">
        <f>VLOOKUP(C5658,STYLES!$1:$1048576,10,FALSE)</f>
        <v>Not Available</v>
      </c>
      <c r="J5658" s="113" t="s">
        <v>2768</v>
      </c>
      <c r="K5658" s="139">
        <f>IFERROR(VLOOKUP(J5658,LISTS!G:H,2,FALSE),"0")</f>
        <v>6</v>
      </c>
      <c r="L5658" s="68">
        <f t="shared" si="274"/>
        <v>6</v>
      </c>
      <c r="M5658" s="134" t="s">
        <v>775</v>
      </c>
      <c r="N5658" s="140" t="str">
        <f>IFERROR(VLOOKUP(M5658,LISTS!G:H,2,FALSE),"0")</f>
        <v>0</v>
      </c>
      <c r="O5658" s="68" t="str">
        <f t="shared" si="273"/>
        <v/>
      </c>
      <c r="P5658" s="117" t="s">
        <v>2720</v>
      </c>
      <c r="Q5658" s="113"/>
      <c r="R5658" s="113"/>
      <c r="S5658" s="113"/>
      <c r="T5658" s="113"/>
    </row>
    <row r="5659" spans="1:20">
      <c r="A5659" t="str">
        <f>VLOOKUP(C5659,STYLES!$A$1:$R$2088,7,FALSE)</f>
        <v>Polos</v>
      </c>
      <c r="B5659" t="str">
        <f>VLOOKUP(C5659,STYLES!$1:$1048576,6,FALSE)</f>
        <v>UltraClub</v>
      </c>
      <c r="C5659" s="101" t="s">
        <v>2436</v>
      </c>
      <c r="E5659" t="str">
        <f>VLOOKUP(C5659,STYLES!$1:$1048576,12,FALSE)</f>
        <v>UltraClub® Ladies' Cool &amp; Dry Mesh Piqué Polo</v>
      </c>
      <c r="F5659" s="113" t="s">
        <v>3842</v>
      </c>
      <c r="G5659" s="113" t="s">
        <v>2751</v>
      </c>
      <c r="H5659" s="113" t="str">
        <f>VLOOKUP(C5659,STYLES!$1:$1048576,9,FALSE)</f>
        <v>Active</v>
      </c>
      <c r="I5659" s="113" t="str">
        <f>VLOOKUP(C5659,STYLES!$1:$1048576,10,FALSE)</f>
        <v>Not Available</v>
      </c>
      <c r="J5659" s="113" t="s">
        <v>2768</v>
      </c>
      <c r="K5659" s="139">
        <f>IFERROR(VLOOKUP(J5659,LISTS!G:H,2,FALSE),"0")</f>
        <v>6</v>
      </c>
      <c r="L5659" s="68">
        <f t="shared" si="274"/>
        <v>6</v>
      </c>
      <c r="M5659" s="134" t="s">
        <v>775</v>
      </c>
      <c r="N5659" s="140" t="str">
        <f>IFERROR(VLOOKUP(M5659,LISTS!G:H,2,FALSE),"0")</f>
        <v>0</v>
      </c>
      <c r="O5659" s="68" t="str">
        <f t="shared" si="273"/>
        <v/>
      </c>
      <c r="P5659" s="117" t="s">
        <v>2720</v>
      </c>
      <c r="Q5659" s="113"/>
      <c r="R5659" s="113"/>
      <c r="S5659" s="113"/>
      <c r="T5659" s="113"/>
    </row>
    <row r="5660" spans="1:20">
      <c r="A5660" t="str">
        <f>VLOOKUP(C5660,STYLES!$A$1:$R$2088,7,FALSE)</f>
        <v>Polos</v>
      </c>
      <c r="B5660" t="str">
        <f>VLOOKUP(C5660,STYLES!$1:$1048576,6,FALSE)</f>
        <v>UltraClub</v>
      </c>
      <c r="C5660" s="101" t="s">
        <v>2436</v>
      </c>
      <c r="E5660" t="str">
        <f>VLOOKUP(C5660,STYLES!$1:$1048576,12,FALSE)</f>
        <v>UltraClub® Ladies' Cool &amp; Dry Mesh Piqué Polo</v>
      </c>
      <c r="F5660" s="113" t="s">
        <v>3768</v>
      </c>
      <c r="G5660" s="113" t="s">
        <v>2732</v>
      </c>
      <c r="H5660" s="113" t="str">
        <f>VLOOKUP(C5660,STYLES!$1:$1048576,9,FALSE)</f>
        <v>Active</v>
      </c>
      <c r="I5660" s="113" t="str">
        <f>VLOOKUP(C5660,STYLES!$1:$1048576,10,FALSE)</f>
        <v>Not Available</v>
      </c>
      <c r="J5660" s="113" t="s">
        <v>2768</v>
      </c>
      <c r="K5660" s="139">
        <f>IFERROR(VLOOKUP(J5660,LISTS!G:H,2,FALSE),"0")</f>
        <v>6</v>
      </c>
      <c r="L5660" s="68">
        <f t="shared" si="274"/>
        <v>6</v>
      </c>
      <c r="M5660" s="134" t="s">
        <v>775</v>
      </c>
      <c r="N5660" s="140" t="str">
        <f>IFERROR(VLOOKUP(M5660,LISTS!G:H,2,FALSE),"0")</f>
        <v>0</v>
      </c>
      <c r="O5660" s="68" t="str">
        <f t="shared" si="273"/>
        <v/>
      </c>
      <c r="P5660" s="117" t="s">
        <v>2720</v>
      </c>
      <c r="Q5660" s="101">
        <v>115740</v>
      </c>
      <c r="R5660" s="113" t="s">
        <v>775</v>
      </c>
      <c r="S5660" s="113" t="s">
        <v>3623</v>
      </c>
      <c r="T5660" s="113" t="s">
        <v>775</v>
      </c>
    </row>
    <row r="5661" spans="1:20">
      <c r="A5661" t="str">
        <f>VLOOKUP(C5661,STYLES!$A$1:$R$2088,7,FALSE)</f>
        <v>Polos</v>
      </c>
      <c r="B5661" t="str">
        <f>VLOOKUP(C5661,STYLES!$1:$1048576,6,FALSE)</f>
        <v>UltraClub</v>
      </c>
      <c r="C5661" s="101" t="s">
        <v>2436</v>
      </c>
      <c r="E5661" t="str">
        <f>VLOOKUP(C5661,STYLES!$1:$1048576,12,FALSE)</f>
        <v>UltraClub® Ladies' Cool &amp; Dry Mesh Piqué Polo</v>
      </c>
      <c r="F5661" s="113" t="s">
        <v>3248</v>
      </c>
      <c r="G5661" s="113" t="s">
        <v>2991</v>
      </c>
      <c r="H5661" s="113" t="str">
        <f>VLOOKUP(C5661,STYLES!$1:$1048576,9,FALSE)</f>
        <v>Active</v>
      </c>
      <c r="I5661" s="113" t="str">
        <f>VLOOKUP(C5661,STYLES!$1:$1048576,10,FALSE)</f>
        <v>Not Available</v>
      </c>
      <c r="J5661" s="113" t="s">
        <v>2768</v>
      </c>
      <c r="K5661" s="139">
        <f>IFERROR(VLOOKUP(J5661,LISTS!G:H,2,FALSE),"0")</f>
        <v>6</v>
      </c>
      <c r="L5661" s="68">
        <f t="shared" si="274"/>
        <v>6</v>
      </c>
      <c r="M5661" s="134" t="s">
        <v>775</v>
      </c>
      <c r="N5661" s="140" t="str">
        <f>IFERROR(VLOOKUP(M5661,LISTS!G:H,2,FALSE),"0")</f>
        <v>0</v>
      </c>
      <c r="O5661" s="68" t="str">
        <f t="shared" si="273"/>
        <v/>
      </c>
      <c r="P5661" s="117" t="s">
        <v>2720</v>
      </c>
      <c r="Q5661" s="113"/>
      <c r="R5661" s="113"/>
      <c r="S5661" s="113"/>
      <c r="T5661" s="113"/>
    </row>
    <row r="5662" spans="1:20">
      <c r="A5662" t="str">
        <f>VLOOKUP(C5662,STYLES!$A$1:$R$2088,7,FALSE)</f>
        <v>Polos</v>
      </c>
      <c r="B5662" t="str">
        <f>VLOOKUP(C5662,STYLES!$1:$1048576,6,FALSE)</f>
        <v>UltraClub</v>
      </c>
      <c r="C5662" s="101" t="s">
        <v>2436</v>
      </c>
      <c r="E5662" t="str">
        <f>VLOOKUP(C5662,STYLES!$1:$1048576,12,FALSE)</f>
        <v>UltraClub® Ladies' Cool &amp; Dry Mesh Piqué Polo</v>
      </c>
      <c r="F5662" s="113" t="s">
        <v>3827</v>
      </c>
      <c r="G5662" s="113" t="s">
        <v>2747</v>
      </c>
      <c r="H5662" s="113" t="str">
        <f>VLOOKUP(C5662,STYLES!$1:$1048576,9,FALSE)</f>
        <v>Active</v>
      </c>
      <c r="I5662" s="113" t="str">
        <f>VLOOKUP(C5662,STYLES!$1:$1048576,10,FALSE)</f>
        <v>Not Available</v>
      </c>
      <c r="J5662" s="113" t="s">
        <v>2768</v>
      </c>
      <c r="K5662" s="139">
        <f>IFERROR(VLOOKUP(J5662,LISTS!G:H,2,FALSE),"0")</f>
        <v>6</v>
      </c>
      <c r="L5662" s="68">
        <f t="shared" si="274"/>
        <v>6</v>
      </c>
      <c r="M5662" s="134" t="s">
        <v>775</v>
      </c>
      <c r="N5662" s="140" t="str">
        <f>IFERROR(VLOOKUP(M5662,LISTS!G:H,2,FALSE),"0")</f>
        <v>0</v>
      </c>
      <c r="O5662" s="68" t="str">
        <f t="shared" si="273"/>
        <v/>
      </c>
      <c r="P5662" s="117" t="s">
        <v>2720</v>
      </c>
      <c r="Q5662" s="113"/>
      <c r="R5662" s="113"/>
      <c r="S5662" s="113"/>
      <c r="T5662" s="113"/>
    </row>
    <row r="5663" spans="1:20">
      <c r="A5663" t="str">
        <f>VLOOKUP(C5663,STYLES!$A$1:$R$2088,7,FALSE)</f>
        <v>Polos</v>
      </c>
      <c r="B5663" t="str">
        <f>VLOOKUP(C5663,STYLES!$1:$1048576,6,FALSE)</f>
        <v>UltraClub</v>
      </c>
      <c r="C5663" s="101" t="s">
        <v>2436</v>
      </c>
      <c r="E5663" t="str">
        <f>VLOOKUP(C5663,STYLES!$1:$1048576,12,FALSE)</f>
        <v>UltraClub® Ladies' Cool &amp; Dry Mesh Piqué Polo</v>
      </c>
      <c r="F5663" s="113" t="s">
        <v>3881</v>
      </c>
      <c r="G5663" s="113" t="s">
        <v>2728</v>
      </c>
      <c r="H5663" s="113" t="str">
        <f>VLOOKUP(C5663,STYLES!$1:$1048576,9,FALSE)</f>
        <v>Active</v>
      </c>
      <c r="I5663" s="113" t="str">
        <f>VLOOKUP(C5663,STYLES!$1:$1048576,10,FALSE)</f>
        <v>Not Available</v>
      </c>
      <c r="J5663" s="113" t="s">
        <v>2768</v>
      </c>
      <c r="K5663" s="139">
        <f>IFERROR(VLOOKUP(J5663,LISTS!G:H,2,FALSE),"0")</f>
        <v>6</v>
      </c>
      <c r="L5663" s="68">
        <f t="shared" si="274"/>
        <v>6</v>
      </c>
      <c r="M5663" s="134" t="s">
        <v>775</v>
      </c>
      <c r="N5663" s="140" t="str">
        <f>IFERROR(VLOOKUP(M5663,LISTS!G:H,2,FALSE),"0")</f>
        <v>0</v>
      </c>
      <c r="O5663" s="68" t="str">
        <f t="shared" si="273"/>
        <v/>
      </c>
      <c r="P5663" s="117" t="s">
        <v>2720</v>
      </c>
      <c r="Q5663" s="113"/>
      <c r="R5663" s="113"/>
      <c r="S5663" s="113"/>
      <c r="T5663" s="113"/>
    </row>
    <row r="5664" spans="1:20">
      <c r="A5664" t="str">
        <f>VLOOKUP(C5664,STYLES!$A$1:$R$2088,7,FALSE)</f>
        <v>Polos</v>
      </c>
      <c r="B5664" t="str">
        <f>VLOOKUP(C5664,STYLES!$1:$1048576,6,FALSE)</f>
        <v>UltraClub</v>
      </c>
      <c r="C5664" s="101" t="s">
        <v>2436</v>
      </c>
      <c r="E5664" t="str">
        <f>VLOOKUP(C5664,STYLES!$1:$1048576,12,FALSE)</f>
        <v>UltraClub® Ladies' Cool &amp; Dry Mesh Piqué Polo</v>
      </c>
      <c r="F5664" s="113" t="s">
        <v>3814</v>
      </c>
      <c r="G5664" s="113" t="s">
        <v>2728</v>
      </c>
      <c r="H5664" s="113" t="str">
        <f>VLOOKUP(C5664,STYLES!$1:$1048576,9,FALSE)</f>
        <v>Active</v>
      </c>
      <c r="I5664" s="113" t="str">
        <f>VLOOKUP(C5664,STYLES!$1:$1048576,10,FALSE)</f>
        <v>Not Available</v>
      </c>
      <c r="J5664" s="113" t="s">
        <v>2768</v>
      </c>
      <c r="K5664" s="139">
        <f>IFERROR(VLOOKUP(J5664,LISTS!G:H,2,FALSE),"0")</f>
        <v>6</v>
      </c>
      <c r="L5664" s="68">
        <f t="shared" si="274"/>
        <v>6</v>
      </c>
      <c r="M5664" s="134" t="s">
        <v>775</v>
      </c>
      <c r="N5664" s="140" t="str">
        <f>IFERROR(VLOOKUP(M5664,LISTS!G:H,2,FALSE),"0")</f>
        <v>0</v>
      </c>
      <c r="O5664" s="68" t="str">
        <f t="shared" si="273"/>
        <v/>
      </c>
      <c r="P5664" s="117" t="s">
        <v>2720</v>
      </c>
      <c r="Q5664" s="113"/>
      <c r="R5664" s="113"/>
      <c r="S5664" s="113"/>
      <c r="T5664" s="113"/>
    </row>
    <row r="5665" spans="1:20">
      <c r="A5665" t="str">
        <f>VLOOKUP(C5665,STYLES!$A$1:$R$2088,7,FALSE)</f>
        <v>Polos</v>
      </c>
      <c r="B5665" t="str">
        <f>VLOOKUP(C5665,STYLES!$1:$1048576,6,FALSE)</f>
        <v>UltraClub</v>
      </c>
      <c r="C5665" s="101" t="s">
        <v>2436</v>
      </c>
      <c r="E5665" t="str">
        <f>VLOOKUP(C5665,STYLES!$1:$1048576,12,FALSE)</f>
        <v>UltraClub® Ladies' Cool &amp; Dry Mesh Piqué Polo</v>
      </c>
      <c r="F5665" s="113" t="s">
        <v>3877</v>
      </c>
      <c r="G5665" s="113" t="s">
        <v>2759</v>
      </c>
      <c r="H5665" s="113" t="str">
        <f>VLOOKUP(C5665,STYLES!$1:$1048576,9,FALSE)</f>
        <v>Active</v>
      </c>
      <c r="I5665" s="113" t="str">
        <f>VLOOKUP(C5665,STYLES!$1:$1048576,10,FALSE)</f>
        <v>Not Available</v>
      </c>
      <c r="J5665" s="113" t="s">
        <v>2768</v>
      </c>
      <c r="K5665" s="139">
        <f>IFERROR(VLOOKUP(J5665,LISTS!G:H,2,FALSE),"0")</f>
        <v>6</v>
      </c>
      <c r="L5665" s="68">
        <f t="shared" si="274"/>
        <v>6</v>
      </c>
      <c r="M5665" s="134" t="s">
        <v>775</v>
      </c>
      <c r="N5665" s="140" t="str">
        <f>IFERROR(VLOOKUP(M5665,LISTS!G:H,2,FALSE),"0")</f>
        <v>0</v>
      </c>
      <c r="O5665" s="68" t="str">
        <f t="shared" si="273"/>
        <v/>
      </c>
      <c r="P5665" s="117" t="s">
        <v>2720</v>
      </c>
      <c r="Q5665" s="113"/>
      <c r="R5665" s="113"/>
      <c r="S5665" s="113"/>
      <c r="T5665" s="113"/>
    </row>
    <row r="5666" spans="1:20">
      <c r="A5666" t="str">
        <f>VLOOKUP(C5666,STYLES!$A$1:$R$2088,7,FALSE)</f>
        <v>Polos</v>
      </c>
      <c r="B5666" t="str">
        <f>VLOOKUP(C5666,STYLES!$1:$1048576,6,FALSE)</f>
        <v>UltraClub</v>
      </c>
      <c r="C5666" s="101" t="s">
        <v>2436</v>
      </c>
      <c r="E5666" t="str">
        <f>VLOOKUP(C5666,STYLES!$1:$1048576,12,FALSE)</f>
        <v>UltraClub® Ladies' Cool &amp; Dry Mesh Piqué Polo</v>
      </c>
      <c r="F5666" s="113" t="s">
        <v>3204</v>
      </c>
      <c r="G5666" s="113" t="s">
        <v>2724</v>
      </c>
      <c r="H5666" s="113" t="str">
        <f>VLOOKUP(C5666,STYLES!$1:$1048576,9,FALSE)</f>
        <v>Active</v>
      </c>
      <c r="I5666" s="113" t="str">
        <f>VLOOKUP(C5666,STYLES!$1:$1048576,10,FALSE)</f>
        <v>Not Available</v>
      </c>
      <c r="J5666" s="113" t="s">
        <v>2768</v>
      </c>
      <c r="K5666" s="139">
        <f>IFERROR(VLOOKUP(J5666,LISTS!G:H,2,FALSE),"0")</f>
        <v>6</v>
      </c>
      <c r="L5666" s="68">
        <f t="shared" si="274"/>
        <v>6</v>
      </c>
      <c r="M5666" s="134" t="s">
        <v>775</v>
      </c>
      <c r="N5666" s="140" t="str">
        <f>IFERROR(VLOOKUP(M5666,LISTS!G:H,2,FALSE),"0")</f>
        <v>0</v>
      </c>
      <c r="O5666" s="68" t="str">
        <f t="shared" si="273"/>
        <v/>
      </c>
      <c r="P5666" s="117" t="s">
        <v>2720</v>
      </c>
      <c r="Q5666" s="113" t="s">
        <v>2794</v>
      </c>
      <c r="R5666" s="113" t="s">
        <v>775</v>
      </c>
      <c r="S5666" s="113" t="s">
        <v>2795</v>
      </c>
      <c r="T5666" s="113" t="s">
        <v>775</v>
      </c>
    </row>
    <row r="5667" spans="1:20">
      <c r="A5667" t="str">
        <f>VLOOKUP(C5667,STYLES!$A$1:$R$2088,7,FALSE)</f>
        <v>Polos</v>
      </c>
      <c r="B5667" t="str">
        <f>VLOOKUP(C5667,STYLES!$1:$1048576,6,FALSE)</f>
        <v>UltraClub</v>
      </c>
      <c r="C5667" s="101" t="s">
        <v>2436</v>
      </c>
      <c r="E5667" t="str">
        <f>VLOOKUP(C5667,STYLES!$1:$1048576,12,FALSE)</f>
        <v>UltraClub® Ladies' Cool &amp; Dry Mesh Piqué Polo</v>
      </c>
      <c r="F5667" s="113" t="s">
        <v>2739</v>
      </c>
      <c r="G5667" s="113" t="s">
        <v>2740</v>
      </c>
      <c r="H5667" s="113" t="str">
        <f>VLOOKUP(C5667,STYLES!$1:$1048576,9,FALSE)</f>
        <v>Active</v>
      </c>
      <c r="I5667" s="113" t="str">
        <f>VLOOKUP(C5667,STYLES!$1:$1048576,10,FALSE)</f>
        <v>Not Available</v>
      </c>
      <c r="J5667" s="113" t="s">
        <v>2768</v>
      </c>
      <c r="K5667" s="139">
        <f>IFERROR(VLOOKUP(J5667,LISTS!G:H,2,FALSE),"0")</f>
        <v>6</v>
      </c>
      <c r="L5667" s="68">
        <f t="shared" si="274"/>
        <v>6</v>
      </c>
      <c r="M5667" s="134" t="s">
        <v>775</v>
      </c>
      <c r="N5667" s="140" t="str">
        <f>IFERROR(VLOOKUP(M5667,LISTS!G:H,2,FALSE),"0")</f>
        <v>0</v>
      </c>
      <c r="O5667" s="68" t="str">
        <f t="shared" si="273"/>
        <v/>
      </c>
      <c r="P5667" s="117" t="s">
        <v>2720</v>
      </c>
      <c r="Q5667" s="113" t="s">
        <v>2741</v>
      </c>
      <c r="R5667" s="113" t="s">
        <v>775</v>
      </c>
      <c r="S5667" s="113" t="s">
        <v>2742</v>
      </c>
      <c r="T5667" s="113" t="s">
        <v>775</v>
      </c>
    </row>
    <row r="5668" spans="1:20">
      <c r="A5668" t="str">
        <f>VLOOKUP(C5668,STYLES!$A$1:$R$2088,7,FALSE)</f>
        <v>Polos</v>
      </c>
      <c r="B5668" t="str">
        <f>VLOOKUP(C5668,STYLES!$1:$1048576,6,FALSE)</f>
        <v>UltraClub</v>
      </c>
      <c r="C5668" s="101" t="s">
        <v>2436</v>
      </c>
      <c r="E5668" t="str">
        <f>VLOOKUP(C5668,STYLES!$1:$1048576,12,FALSE)</f>
        <v>UltraClub® Ladies' Cool &amp; Dry Mesh Piqué Polo</v>
      </c>
      <c r="F5668" s="113" t="s">
        <v>3345</v>
      </c>
      <c r="G5668" s="113" t="s">
        <v>2797</v>
      </c>
      <c r="H5668" s="113" t="str">
        <f>VLOOKUP(C5668,STYLES!$1:$1048576,9,FALSE)</f>
        <v>Active</v>
      </c>
      <c r="I5668" s="113" t="str">
        <f>VLOOKUP(C5668,STYLES!$1:$1048576,10,FALSE)</f>
        <v>Not Available</v>
      </c>
      <c r="J5668" s="113" t="s">
        <v>2768</v>
      </c>
      <c r="K5668" s="139">
        <f>IFERROR(VLOOKUP(J5668,LISTS!G:H,2,FALSE),"0")</f>
        <v>6</v>
      </c>
      <c r="L5668" s="68">
        <f t="shared" si="274"/>
        <v>6</v>
      </c>
      <c r="M5668" s="134" t="s">
        <v>775</v>
      </c>
      <c r="N5668" s="140" t="str">
        <f>IFERROR(VLOOKUP(M5668,LISTS!G:H,2,FALSE),"0")</f>
        <v>0</v>
      </c>
      <c r="O5668" s="68" t="str">
        <f t="shared" si="273"/>
        <v/>
      </c>
      <c r="P5668" s="117" t="s">
        <v>2720</v>
      </c>
      <c r="Q5668" s="113"/>
      <c r="R5668" s="113"/>
      <c r="S5668" s="113"/>
      <c r="T5668" s="113"/>
    </row>
    <row r="5669" spans="1:20">
      <c r="A5669" t="str">
        <f>VLOOKUP(C5669,STYLES!$A$1:$R$2088,7,FALSE)</f>
        <v>Polos</v>
      </c>
      <c r="B5669" t="str">
        <f>VLOOKUP(C5669,STYLES!$1:$1048576,6,FALSE)</f>
        <v>UltraClub</v>
      </c>
      <c r="C5669" s="101" t="s">
        <v>2436</v>
      </c>
      <c r="E5669" t="str">
        <f>VLOOKUP(C5669,STYLES!$1:$1048576,12,FALSE)</f>
        <v>UltraClub® Ladies' Cool &amp; Dry Mesh Piqué Polo</v>
      </c>
      <c r="F5669" s="113" t="s">
        <v>3882</v>
      </c>
      <c r="G5669" s="113" t="s">
        <v>2809</v>
      </c>
      <c r="H5669" s="113" t="str">
        <f>VLOOKUP(C5669,STYLES!$1:$1048576,9,FALSE)</f>
        <v>Active</v>
      </c>
      <c r="I5669" s="113" t="str">
        <f>VLOOKUP(C5669,STYLES!$1:$1048576,10,FALSE)</f>
        <v>Not Available</v>
      </c>
      <c r="J5669" s="113" t="s">
        <v>2768</v>
      </c>
      <c r="K5669" s="139">
        <f>IFERROR(VLOOKUP(J5669,LISTS!G:H,2,FALSE),"0")</f>
        <v>6</v>
      </c>
      <c r="L5669" s="68">
        <f t="shared" si="274"/>
        <v>6</v>
      </c>
      <c r="M5669" s="134" t="s">
        <v>775</v>
      </c>
      <c r="N5669" s="140" t="str">
        <f>IFERROR(VLOOKUP(M5669,LISTS!G:H,2,FALSE),"0")</f>
        <v>0</v>
      </c>
      <c r="O5669" s="68" t="str">
        <f t="shared" si="273"/>
        <v/>
      </c>
      <c r="P5669" s="117" t="s">
        <v>2720</v>
      </c>
      <c r="Q5669" s="113"/>
      <c r="R5669" s="113"/>
      <c r="S5669" s="113"/>
      <c r="T5669" s="113"/>
    </row>
    <row r="5670" spans="1:20">
      <c r="A5670" t="str">
        <f>VLOOKUP(C5670,STYLES!$A$1:$R$2088,7,FALSE)</f>
        <v>Polos</v>
      </c>
      <c r="B5670" t="str">
        <f>VLOOKUP(C5670,STYLES!$1:$1048576,6,FALSE)</f>
        <v>UltraClub</v>
      </c>
      <c r="C5670" s="101" t="s">
        <v>2436</v>
      </c>
      <c r="E5670" t="str">
        <f>VLOOKUP(C5670,STYLES!$1:$1048576,12,FALSE)</f>
        <v>UltraClub® Ladies' Cool &amp; Dry Mesh Piqué Polo</v>
      </c>
      <c r="F5670" s="113" t="s">
        <v>3346</v>
      </c>
      <c r="G5670" s="113" t="s">
        <v>2879</v>
      </c>
      <c r="H5670" s="113" t="str">
        <f>VLOOKUP(C5670,STYLES!$1:$1048576,9,FALSE)</f>
        <v>Active</v>
      </c>
      <c r="I5670" s="113" t="str">
        <f>VLOOKUP(C5670,STYLES!$1:$1048576,10,FALSE)</f>
        <v>Not Available</v>
      </c>
      <c r="J5670" s="113" t="s">
        <v>2768</v>
      </c>
      <c r="K5670" s="139">
        <f>IFERROR(VLOOKUP(J5670,LISTS!G:H,2,FALSE),"0")</f>
        <v>6</v>
      </c>
      <c r="L5670" s="68">
        <f t="shared" si="274"/>
        <v>6</v>
      </c>
      <c r="M5670" s="134" t="s">
        <v>775</v>
      </c>
      <c r="N5670" s="140" t="str">
        <f>IFERROR(VLOOKUP(M5670,LISTS!G:H,2,FALSE),"0")</f>
        <v>0</v>
      </c>
      <c r="O5670" s="68" t="str">
        <f t="shared" si="273"/>
        <v/>
      </c>
      <c r="P5670" s="117" t="s">
        <v>2720</v>
      </c>
      <c r="Q5670" s="113"/>
      <c r="R5670" s="113"/>
      <c r="S5670" s="113"/>
      <c r="T5670" s="113"/>
    </row>
    <row r="5671" spans="1:20">
      <c r="A5671" t="str">
        <f>VLOOKUP(C5671,STYLES!$A$1:$R$2088,7,FALSE)</f>
        <v>Polos</v>
      </c>
      <c r="B5671" t="str">
        <f>VLOOKUP(C5671,STYLES!$1:$1048576,6,FALSE)</f>
        <v>UltraClub</v>
      </c>
      <c r="C5671" s="101" t="s">
        <v>2436</v>
      </c>
      <c r="E5671" t="str">
        <f>VLOOKUP(C5671,STYLES!$1:$1048576,12,FALSE)</f>
        <v>UltraClub® Ladies' Cool &amp; Dry Mesh Piqué Polo</v>
      </c>
      <c r="F5671" s="113" t="s">
        <v>2754</v>
      </c>
      <c r="G5671" s="113" t="s">
        <v>2755</v>
      </c>
      <c r="H5671" s="113" t="str">
        <f>VLOOKUP(C5671,STYLES!$1:$1048576,9,FALSE)</f>
        <v>Active</v>
      </c>
      <c r="I5671" s="113" t="str">
        <f>VLOOKUP(C5671,STYLES!$1:$1048576,10,FALSE)</f>
        <v>Not Available</v>
      </c>
      <c r="J5671" s="113" t="s">
        <v>2768</v>
      </c>
      <c r="K5671" s="139">
        <f>IFERROR(VLOOKUP(J5671,LISTS!G:H,2,FALSE),"0")</f>
        <v>6</v>
      </c>
      <c r="L5671" s="68">
        <f t="shared" si="274"/>
        <v>6</v>
      </c>
      <c r="M5671" s="134" t="s">
        <v>775</v>
      </c>
      <c r="N5671" s="140" t="str">
        <f>IFERROR(VLOOKUP(M5671,LISTS!G:H,2,FALSE),"0")</f>
        <v>0</v>
      </c>
      <c r="O5671" s="68" t="str">
        <f t="shared" si="273"/>
        <v/>
      </c>
      <c r="P5671" s="117" t="s">
        <v>2720</v>
      </c>
      <c r="Q5671" s="113" t="s">
        <v>3003</v>
      </c>
      <c r="R5671" s="113" t="s">
        <v>775</v>
      </c>
      <c r="S5671" s="113" t="s">
        <v>3004</v>
      </c>
      <c r="T5671" s="113" t="s">
        <v>775</v>
      </c>
    </row>
    <row r="5672" spans="1:20">
      <c r="A5672" t="str">
        <f>VLOOKUP(C5672,STYLES!$A$1:$R$2088,7,FALSE)</f>
        <v>Polos</v>
      </c>
      <c r="B5672" t="str">
        <f>VLOOKUP(C5672,STYLES!$1:$1048576,6,FALSE)</f>
        <v>UltraClub</v>
      </c>
      <c r="C5672" s="101" t="s">
        <v>2436</v>
      </c>
      <c r="E5672" t="str">
        <f>VLOOKUP(C5672,STYLES!$1:$1048576,12,FALSE)</f>
        <v>UltraClub® Ladies' Cool &amp; Dry Mesh Piqué Polo</v>
      </c>
      <c r="F5672" s="113" t="s">
        <v>3750</v>
      </c>
      <c r="G5672" s="113" t="s">
        <v>2809</v>
      </c>
      <c r="H5672" s="113" t="str">
        <f>VLOOKUP(C5672,STYLES!$1:$1048576,9,FALSE)</f>
        <v>Active</v>
      </c>
      <c r="I5672" s="113" t="str">
        <f>VLOOKUP(C5672,STYLES!$1:$1048576,10,FALSE)</f>
        <v>Not Available</v>
      </c>
      <c r="J5672" s="113" t="s">
        <v>2768</v>
      </c>
      <c r="K5672" s="139">
        <f>IFERROR(VLOOKUP(J5672,LISTS!G:H,2,FALSE),"0")</f>
        <v>6</v>
      </c>
      <c r="L5672" s="68">
        <f t="shared" si="274"/>
        <v>6</v>
      </c>
      <c r="M5672" s="134" t="s">
        <v>775</v>
      </c>
      <c r="N5672" s="140" t="str">
        <f>IFERROR(VLOOKUP(M5672,LISTS!G:H,2,FALSE),"0")</f>
        <v>0</v>
      </c>
      <c r="O5672" s="68" t="str">
        <f t="shared" si="273"/>
        <v/>
      </c>
      <c r="P5672" s="117" t="s">
        <v>2720</v>
      </c>
      <c r="Q5672" s="113" t="s">
        <v>3751</v>
      </c>
      <c r="R5672" s="113" t="s">
        <v>775</v>
      </c>
      <c r="S5672" s="113" t="s">
        <v>3752</v>
      </c>
      <c r="T5672" s="113" t="s">
        <v>775</v>
      </c>
    </row>
    <row r="5673" spans="1:20">
      <c r="A5673" t="str">
        <f>VLOOKUP(C5673,STYLES!$A$1:$R$2088,7,FALSE)</f>
        <v>Polos</v>
      </c>
      <c r="B5673" t="str">
        <f>VLOOKUP(C5673,STYLES!$1:$1048576,6,FALSE)</f>
        <v>UltraClub</v>
      </c>
      <c r="C5673" s="101" t="s">
        <v>2436</v>
      </c>
      <c r="E5673" t="str">
        <f>VLOOKUP(C5673,STYLES!$1:$1048576,12,FALSE)</f>
        <v>UltraClub® Ladies' Cool &amp; Dry Mesh Piqué Polo</v>
      </c>
      <c r="F5673" s="113" t="s">
        <v>2785</v>
      </c>
      <c r="G5673" s="113" t="s">
        <v>2786</v>
      </c>
      <c r="H5673" s="113" t="str">
        <f>VLOOKUP(C5673,STYLES!$1:$1048576,9,FALSE)</f>
        <v>Active</v>
      </c>
      <c r="I5673" s="113" t="str">
        <f>VLOOKUP(C5673,STYLES!$1:$1048576,10,FALSE)</f>
        <v>Not Available</v>
      </c>
      <c r="J5673" s="113" t="s">
        <v>2768</v>
      </c>
      <c r="K5673" s="139">
        <f>IFERROR(VLOOKUP(J5673,LISTS!G:H,2,FALSE),"0")</f>
        <v>6</v>
      </c>
      <c r="L5673" s="68">
        <f t="shared" si="274"/>
        <v>6</v>
      </c>
      <c r="M5673" s="134" t="s">
        <v>775</v>
      </c>
      <c r="N5673" s="140" t="str">
        <f>IFERROR(VLOOKUP(M5673,LISTS!G:H,2,FALSE),"0")</f>
        <v>0</v>
      </c>
      <c r="O5673" s="68" t="str">
        <f t="shared" si="273"/>
        <v/>
      </c>
      <c r="P5673" s="117" t="s">
        <v>2720</v>
      </c>
      <c r="Q5673" s="113" t="s">
        <v>3356</v>
      </c>
      <c r="R5673" s="113" t="s">
        <v>775</v>
      </c>
      <c r="S5673" s="113" t="s">
        <v>3357</v>
      </c>
      <c r="T5673" s="113" t="s">
        <v>775</v>
      </c>
    </row>
    <row r="5674" spans="1:20">
      <c r="A5674" t="str">
        <f>VLOOKUP(C5674,STYLES!$A$1:$R$2088,7,FALSE)</f>
        <v>Polos</v>
      </c>
      <c r="B5674" t="str">
        <f>VLOOKUP(C5674,STYLES!$1:$1048576,6,FALSE)</f>
        <v>UltraClub</v>
      </c>
      <c r="C5674" s="101" t="s">
        <v>2436</v>
      </c>
      <c r="E5674" t="str">
        <f>VLOOKUP(C5674,STYLES!$1:$1048576,12,FALSE)</f>
        <v>UltraClub® Ladies' Cool &amp; Dry Mesh Piqué Polo</v>
      </c>
      <c r="F5674" s="113" t="s">
        <v>2812</v>
      </c>
      <c r="G5674" s="113" t="s">
        <v>3509</v>
      </c>
      <c r="H5674" s="113" t="str">
        <f>VLOOKUP(C5674,STYLES!$1:$1048576,9,FALSE)</f>
        <v>Active</v>
      </c>
      <c r="I5674" s="113" t="str">
        <f>VLOOKUP(C5674,STYLES!$1:$1048576,10,FALSE)</f>
        <v>Not Available</v>
      </c>
      <c r="J5674" s="113" t="s">
        <v>2768</v>
      </c>
      <c r="K5674" s="139">
        <f>IFERROR(VLOOKUP(J5674,LISTS!G:H,2,FALSE),"0")</f>
        <v>6</v>
      </c>
      <c r="L5674" s="68">
        <f t="shared" si="274"/>
        <v>6</v>
      </c>
      <c r="M5674" s="134" t="s">
        <v>775</v>
      </c>
      <c r="N5674" s="140" t="str">
        <f>IFERROR(VLOOKUP(M5674,LISTS!G:H,2,FALSE),"0")</f>
        <v>0</v>
      </c>
      <c r="O5674" s="68" t="str">
        <f t="shared" si="273"/>
        <v/>
      </c>
      <c r="P5674" s="117" t="s">
        <v>2720</v>
      </c>
      <c r="Q5674" s="113" t="s">
        <v>3792</v>
      </c>
      <c r="R5674" s="113" t="s">
        <v>775</v>
      </c>
      <c r="S5674" s="113" t="s">
        <v>3530</v>
      </c>
      <c r="T5674" s="113" t="s">
        <v>775</v>
      </c>
    </row>
    <row r="5675" spans="1:20">
      <c r="A5675" t="str">
        <f>VLOOKUP(C5675,STYLES!$A$1:$R$2088,7,FALSE)</f>
        <v>Polos</v>
      </c>
      <c r="B5675" t="str">
        <f>VLOOKUP(C5675,STYLES!$1:$1048576,6,FALSE)</f>
        <v>UltraClub</v>
      </c>
      <c r="C5675" s="101" t="s">
        <v>2436</v>
      </c>
      <c r="E5675" t="str">
        <f>VLOOKUP(C5675,STYLES!$1:$1048576,12,FALSE)</f>
        <v>UltraClub® Ladies' Cool &amp; Dry Mesh Piqué Polo</v>
      </c>
      <c r="F5675" s="113" t="s">
        <v>2743</v>
      </c>
      <c r="G5675" s="113" t="s">
        <v>2743</v>
      </c>
      <c r="H5675" s="113" t="str">
        <f>VLOOKUP(C5675,STYLES!$1:$1048576,9,FALSE)</f>
        <v>Active</v>
      </c>
      <c r="I5675" s="113" t="str">
        <f>VLOOKUP(C5675,STYLES!$1:$1048576,10,FALSE)</f>
        <v>Not Available</v>
      </c>
      <c r="J5675" s="113" t="s">
        <v>2768</v>
      </c>
      <c r="K5675" s="139">
        <f>IFERROR(VLOOKUP(J5675,LISTS!G:H,2,FALSE),"0")</f>
        <v>6</v>
      </c>
      <c r="L5675" s="68">
        <f t="shared" si="274"/>
        <v>6</v>
      </c>
      <c r="M5675" s="134" t="s">
        <v>775</v>
      </c>
      <c r="N5675" s="140" t="str">
        <f>IFERROR(VLOOKUP(M5675,LISTS!G:H,2,FALSE),"0")</f>
        <v>0</v>
      </c>
      <c r="O5675" s="68" t="str">
        <f t="shared" si="273"/>
        <v/>
      </c>
      <c r="P5675" s="117" t="s">
        <v>2720</v>
      </c>
      <c r="Q5675" s="113"/>
      <c r="R5675" s="113"/>
      <c r="S5675" s="113"/>
      <c r="T5675" s="113"/>
    </row>
    <row r="5676" spans="1:20">
      <c r="A5676" t="str">
        <f>VLOOKUP(C5676,STYLES!$A$1:$R$2088,7,FALSE)</f>
        <v>Polos</v>
      </c>
      <c r="B5676" t="str">
        <f>VLOOKUP(C5676,STYLES!$1:$1048576,6,FALSE)</f>
        <v>UltraClub</v>
      </c>
      <c r="C5676" s="101" t="s">
        <v>2436</v>
      </c>
      <c r="E5676" t="str">
        <f>VLOOKUP(C5676,STYLES!$1:$1048576,12,FALSE)</f>
        <v>UltraClub® Ladies' Cool &amp; Dry Mesh Piqué Polo</v>
      </c>
      <c r="F5676" s="113" t="s">
        <v>3883</v>
      </c>
      <c r="G5676" s="113" t="s">
        <v>2991</v>
      </c>
      <c r="H5676" s="113" t="str">
        <f>VLOOKUP(C5676,STYLES!$1:$1048576,9,FALSE)</f>
        <v>Active</v>
      </c>
      <c r="I5676" s="113" t="str">
        <f>VLOOKUP(C5676,STYLES!$1:$1048576,10,FALSE)</f>
        <v>Not Available</v>
      </c>
      <c r="J5676" s="113" t="s">
        <v>2768</v>
      </c>
      <c r="K5676" s="139">
        <f>IFERROR(VLOOKUP(J5676,LISTS!G:H,2,FALSE),"0")</f>
        <v>6</v>
      </c>
      <c r="L5676" s="68">
        <f t="shared" si="274"/>
        <v>6</v>
      </c>
      <c r="M5676" s="134" t="s">
        <v>775</v>
      </c>
      <c r="N5676" s="140" t="str">
        <f>IFERROR(VLOOKUP(M5676,LISTS!G:H,2,FALSE),"0")</f>
        <v>0</v>
      </c>
      <c r="O5676" s="68" t="str">
        <f t="shared" si="273"/>
        <v/>
      </c>
      <c r="P5676" s="117" t="s">
        <v>2720</v>
      </c>
      <c r="Q5676" s="113"/>
      <c r="R5676" s="113"/>
      <c r="S5676" s="113"/>
      <c r="T5676" s="113"/>
    </row>
    <row r="5677" spans="1:20">
      <c r="C5677" s="101"/>
      <c r="F5677" s="113"/>
      <c r="G5677" s="113"/>
      <c r="H5677" s="113"/>
      <c r="I5677" s="113"/>
      <c r="J5677" s="113"/>
      <c r="K5677" s="139"/>
      <c r="L5677" s="81">
        <f>SUM(L5654:L5676)</f>
        <v>138</v>
      </c>
      <c r="M5677" s="134"/>
      <c r="N5677" s="140"/>
      <c r="O5677" s="81">
        <f>SUM(O5654:O5676)</f>
        <v>0</v>
      </c>
      <c r="Q5677" s="113"/>
      <c r="R5677" s="113"/>
      <c r="S5677" s="113"/>
      <c r="T5677" s="113"/>
    </row>
    <row r="5678" spans="1:20">
      <c r="A5678" t="str">
        <f>VLOOKUP(C5678,STYLES!$A$1:$R$2088,7,FALSE)</f>
        <v>Polos</v>
      </c>
      <c r="B5678" t="str">
        <f>VLOOKUP(C5678,STYLES!$1:$1048576,6,FALSE)</f>
        <v>UltraClub</v>
      </c>
      <c r="C5678" s="101" t="s">
        <v>2440</v>
      </c>
      <c r="E5678" t="str">
        <f>VLOOKUP(C5678,STYLES!$1:$1048576,12,FALSE)</f>
        <v>UltraClub® Adult Cool &amp; Dry Long-Sleeve Mesh Piqué Polo</v>
      </c>
      <c r="F5678" s="113" t="s">
        <v>2718</v>
      </c>
      <c r="G5678" s="113" t="s">
        <v>2718</v>
      </c>
      <c r="H5678" s="113" t="str">
        <f>VLOOKUP(C5678,STYLES!$1:$1048576,9,FALSE)</f>
        <v>Active</v>
      </c>
      <c r="I5678" s="113" t="str">
        <f>VLOOKUP(C5678,STYLES!$1:$1048576,10,FALSE)</f>
        <v>Not Available</v>
      </c>
      <c r="J5678" s="113" t="s">
        <v>2764</v>
      </c>
      <c r="K5678" s="139">
        <f>IFERROR(VLOOKUP(J5678,LISTS!G:H,2,FALSE),"0")</f>
        <v>7</v>
      </c>
      <c r="L5678" s="68">
        <f t="shared" si="274"/>
        <v>7</v>
      </c>
      <c r="M5678" s="134" t="s">
        <v>775</v>
      </c>
      <c r="N5678" s="140" t="str">
        <f>IFERROR(VLOOKUP(M5678,LISTS!G:H,2,FALSE),"0")</f>
        <v>0</v>
      </c>
      <c r="O5678" s="68" t="str">
        <f t="shared" si="273"/>
        <v/>
      </c>
      <c r="P5678" s="117" t="s">
        <v>2720</v>
      </c>
      <c r="Q5678" s="113" t="s">
        <v>2850</v>
      </c>
      <c r="R5678" s="113" t="s">
        <v>775</v>
      </c>
      <c r="S5678" s="113" t="s">
        <v>2722</v>
      </c>
      <c r="T5678" s="113" t="s">
        <v>775</v>
      </c>
    </row>
    <row r="5679" spans="1:20">
      <c r="A5679" t="str">
        <f>VLOOKUP(C5679,STYLES!$A$1:$R$2088,7,FALSE)</f>
        <v>Polos</v>
      </c>
      <c r="B5679" t="str">
        <f>VLOOKUP(C5679,STYLES!$1:$1048576,6,FALSE)</f>
        <v>UltraClub</v>
      </c>
      <c r="C5679" s="101" t="s">
        <v>2440</v>
      </c>
      <c r="E5679" t="str">
        <f>VLOOKUP(C5679,STYLES!$1:$1048576,12,FALSE)</f>
        <v>UltraClub® Adult Cool &amp; Dry Long-Sleeve Mesh Piqué Polo</v>
      </c>
      <c r="F5679" s="113" t="s">
        <v>2978</v>
      </c>
      <c r="G5679" s="113" t="s">
        <v>2763</v>
      </c>
      <c r="H5679" s="113" t="str">
        <f>VLOOKUP(C5679,STYLES!$1:$1048576,9,FALSE)</f>
        <v>Active</v>
      </c>
      <c r="I5679" s="113" t="str">
        <f>VLOOKUP(C5679,STYLES!$1:$1048576,10,FALSE)</f>
        <v>Not Available</v>
      </c>
      <c r="J5679" s="113" t="s">
        <v>2764</v>
      </c>
      <c r="K5679" s="139">
        <f>IFERROR(VLOOKUP(J5679,LISTS!G:H,2,FALSE),"0")</f>
        <v>7</v>
      </c>
      <c r="L5679" s="68">
        <f t="shared" si="274"/>
        <v>7</v>
      </c>
      <c r="M5679" s="134" t="s">
        <v>775</v>
      </c>
      <c r="N5679" s="140" t="str">
        <f>IFERROR(VLOOKUP(M5679,LISTS!G:H,2,FALSE),"0")</f>
        <v>0</v>
      </c>
      <c r="O5679" s="68" t="str">
        <f t="shared" si="273"/>
        <v/>
      </c>
      <c r="P5679" s="117" t="s">
        <v>2720</v>
      </c>
      <c r="Q5679" s="113" t="s">
        <v>3748</v>
      </c>
      <c r="R5679" s="113" t="s">
        <v>775</v>
      </c>
      <c r="S5679" s="113" t="s">
        <v>3749</v>
      </c>
      <c r="T5679" s="113" t="s">
        <v>775</v>
      </c>
    </row>
    <row r="5680" spans="1:20">
      <c r="A5680" t="str">
        <f>VLOOKUP(C5680,STYLES!$A$1:$R$2088,7,FALSE)</f>
        <v>Polos</v>
      </c>
      <c r="B5680" t="str">
        <f>VLOOKUP(C5680,STYLES!$1:$1048576,6,FALSE)</f>
        <v>UltraClub</v>
      </c>
      <c r="C5680" s="101" t="s">
        <v>2440</v>
      </c>
      <c r="E5680" t="str">
        <f>VLOOKUP(C5680,STYLES!$1:$1048576,12,FALSE)</f>
        <v>UltraClub® Adult Cool &amp; Dry Long-Sleeve Mesh Piqué Polo</v>
      </c>
      <c r="F5680" s="113" t="s">
        <v>2739</v>
      </c>
      <c r="G5680" s="113" t="s">
        <v>2740</v>
      </c>
      <c r="H5680" s="113" t="str">
        <f>VLOOKUP(C5680,STYLES!$1:$1048576,9,FALSE)</f>
        <v>Active</v>
      </c>
      <c r="I5680" s="113" t="str">
        <f>VLOOKUP(C5680,STYLES!$1:$1048576,10,FALSE)</f>
        <v>Not Available</v>
      </c>
      <c r="J5680" s="113" t="s">
        <v>2764</v>
      </c>
      <c r="K5680" s="139">
        <f>IFERROR(VLOOKUP(J5680,LISTS!G:H,2,FALSE),"0")</f>
        <v>7</v>
      </c>
      <c r="L5680" s="68">
        <f t="shared" si="274"/>
        <v>7</v>
      </c>
      <c r="M5680" s="134" t="s">
        <v>775</v>
      </c>
      <c r="N5680" s="140" t="str">
        <f>IFERROR(VLOOKUP(M5680,LISTS!G:H,2,FALSE),"0")</f>
        <v>0</v>
      </c>
      <c r="O5680" s="68" t="str">
        <f t="shared" si="273"/>
        <v/>
      </c>
      <c r="P5680" s="117" t="s">
        <v>2720</v>
      </c>
      <c r="Q5680" s="113" t="s">
        <v>2741</v>
      </c>
      <c r="R5680" s="113" t="s">
        <v>775</v>
      </c>
      <c r="S5680" s="113" t="s">
        <v>2742</v>
      </c>
      <c r="T5680" s="113" t="s">
        <v>775</v>
      </c>
    </row>
    <row r="5681" spans="1:20">
      <c r="A5681" t="str">
        <f>VLOOKUP(C5681,STYLES!$A$1:$R$2088,7,FALSE)</f>
        <v>Polos</v>
      </c>
      <c r="B5681" t="str">
        <f>VLOOKUP(C5681,STYLES!$1:$1048576,6,FALSE)</f>
        <v>UltraClub</v>
      </c>
      <c r="C5681" s="101" t="s">
        <v>2440</v>
      </c>
      <c r="E5681" t="str">
        <f>VLOOKUP(C5681,STYLES!$1:$1048576,12,FALSE)</f>
        <v>UltraClub® Adult Cool &amp; Dry Long-Sleeve Mesh Piqué Polo</v>
      </c>
      <c r="F5681" s="113" t="s">
        <v>3750</v>
      </c>
      <c r="G5681" s="113" t="s">
        <v>2809</v>
      </c>
      <c r="H5681" s="113" t="str">
        <f>VLOOKUP(C5681,STYLES!$1:$1048576,9,FALSE)</f>
        <v>Active</v>
      </c>
      <c r="I5681" s="113" t="str">
        <f>VLOOKUP(C5681,STYLES!$1:$1048576,10,FALSE)</f>
        <v>Not Available</v>
      </c>
      <c r="J5681" s="113" t="s">
        <v>2764</v>
      </c>
      <c r="K5681" s="139">
        <f>IFERROR(VLOOKUP(J5681,LISTS!G:H,2,FALSE),"0")</f>
        <v>7</v>
      </c>
      <c r="L5681" s="68">
        <f t="shared" si="274"/>
        <v>7</v>
      </c>
      <c r="M5681" s="134" t="s">
        <v>775</v>
      </c>
      <c r="N5681" s="140" t="str">
        <f>IFERROR(VLOOKUP(M5681,LISTS!G:H,2,FALSE),"0")</f>
        <v>0</v>
      </c>
      <c r="O5681" s="68" t="str">
        <f t="shared" si="273"/>
        <v/>
      </c>
      <c r="P5681" s="117" t="s">
        <v>2720</v>
      </c>
      <c r="Q5681" s="113" t="s">
        <v>3751</v>
      </c>
      <c r="R5681" s="113" t="s">
        <v>775</v>
      </c>
      <c r="S5681" s="113" t="s">
        <v>3752</v>
      </c>
      <c r="T5681" s="113" t="s">
        <v>775</v>
      </c>
    </row>
    <row r="5682" spans="1:20">
      <c r="A5682" t="str">
        <f>VLOOKUP(C5682,STYLES!$A$1:$R$2088,7,FALSE)</f>
        <v>Polos</v>
      </c>
      <c r="B5682" t="str">
        <f>VLOOKUP(C5682,STYLES!$1:$1048576,6,FALSE)</f>
        <v>UltraClub</v>
      </c>
      <c r="C5682" s="101" t="s">
        <v>2440</v>
      </c>
      <c r="E5682" t="str">
        <f>VLOOKUP(C5682,STYLES!$1:$1048576,12,FALSE)</f>
        <v>UltraClub® Adult Cool &amp; Dry Long-Sleeve Mesh Piqué Polo</v>
      </c>
      <c r="F5682" s="113" t="s">
        <v>2785</v>
      </c>
      <c r="G5682" s="113" t="s">
        <v>2786</v>
      </c>
      <c r="H5682" s="113" t="str">
        <f>VLOOKUP(C5682,STYLES!$1:$1048576,9,FALSE)</f>
        <v>Active</v>
      </c>
      <c r="I5682" s="113" t="str">
        <f>VLOOKUP(C5682,STYLES!$1:$1048576,10,FALSE)</f>
        <v>Not Available</v>
      </c>
      <c r="J5682" s="113" t="s">
        <v>2764</v>
      </c>
      <c r="K5682" s="139">
        <f>IFERROR(VLOOKUP(J5682,LISTS!G:H,2,FALSE),"0")</f>
        <v>7</v>
      </c>
      <c r="L5682" s="68">
        <f t="shared" si="274"/>
        <v>7</v>
      </c>
      <c r="M5682" s="134" t="s">
        <v>775</v>
      </c>
      <c r="N5682" s="140" t="str">
        <f>IFERROR(VLOOKUP(M5682,LISTS!G:H,2,FALSE),"0")</f>
        <v>0</v>
      </c>
      <c r="O5682" s="68" t="str">
        <f t="shared" si="273"/>
        <v/>
      </c>
      <c r="P5682" s="117" t="s">
        <v>2720</v>
      </c>
      <c r="Q5682" s="113" t="s">
        <v>3356</v>
      </c>
      <c r="R5682" s="113" t="s">
        <v>775</v>
      </c>
      <c r="S5682" s="113" t="s">
        <v>3357</v>
      </c>
      <c r="T5682" s="113" t="s">
        <v>775</v>
      </c>
    </row>
    <row r="5683" spans="1:20">
      <c r="A5683" t="str">
        <f>VLOOKUP(C5683,STYLES!$A$1:$R$2088,7,FALSE)</f>
        <v>Polos</v>
      </c>
      <c r="B5683" t="str">
        <f>VLOOKUP(C5683,STYLES!$1:$1048576,6,FALSE)</f>
        <v>UltraClub</v>
      </c>
      <c r="C5683" s="101" t="s">
        <v>2440</v>
      </c>
      <c r="E5683" t="str">
        <f>VLOOKUP(C5683,STYLES!$1:$1048576,12,FALSE)</f>
        <v>UltraClub® Adult Cool &amp; Dry Long-Sleeve Mesh Piqué Polo</v>
      </c>
      <c r="F5683" s="113" t="s">
        <v>2743</v>
      </c>
      <c r="G5683" s="113" t="s">
        <v>2743</v>
      </c>
      <c r="H5683" s="113" t="str">
        <f>VLOOKUP(C5683,STYLES!$1:$1048576,9,FALSE)</f>
        <v>Active</v>
      </c>
      <c r="I5683" s="113" t="str">
        <f>VLOOKUP(C5683,STYLES!$1:$1048576,10,FALSE)</f>
        <v>Not Available</v>
      </c>
      <c r="J5683" s="113" t="s">
        <v>2764</v>
      </c>
      <c r="K5683" s="139">
        <f>IFERROR(VLOOKUP(J5683,LISTS!G:H,2,FALSE),"0")</f>
        <v>7</v>
      </c>
      <c r="L5683" s="68">
        <f t="shared" si="274"/>
        <v>7</v>
      </c>
      <c r="M5683" s="134" t="s">
        <v>775</v>
      </c>
      <c r="N5683" s="140" t="str">
        <f>IFERROR(VLOOKUP(M5683,LISTS!G:H,2,FALSE),"0")</f>
        <v>0</v>
      </c>
      <c r="O5683" s="68" t="str">
        <f t="shared" si="273"/>
        <v/>
      </c>
      <c r="P5683" s="117" t="s">
        <v>2720</v>
      </c>
      <c r="Q5683" s="113"/>
      <c r="R5683" s="113"/>
      <c r="S5683" s="113"/>
      <c r="T5683" s="113"/>
    </row>
    <row r="5684" spans="1:20">
      <c r="C5684" s="101"/>
      <c r="F5684" s="113"/>
      <c r="G5684" s="113"/>
      <c r="H5684" s="113"/>
      <c r="I5684" s="113"/>
      <c r="J5684" s="113"/>
      <c r="K5684" s="139"/>
      <c r="L5684" s="81">
        <f>SUM(L5678:L5683)</f>
        <v>42</v>
      </c>
      <c r="M5684" s="134"/>
      <c r="N5684" s="140"/>
      <c r="O5684" s="81">
        <f>SUM(O5678:O5683)</f>
        <v>0</v>
      </c>
      <c r="Q5684" s="113"/>
      <c r="R5684" s="113"/>
      <c r="S5684" s="113"/>
      <c r="T5684" s="113"/>
    </row>
    <row r="5685" spans="1:20">
      <c r="A5685" t="str">
        <f>VLOOKUP(C5685,STYLES!$A$1:$R$2088,7,FALSE)</f>
        <v>Polos</v>
      </c>
      <c r="B5685" t="str">
        <f>VLOOKUP(C5685,STYLES!$1:$1048576,6,FALSE)</f>
        <v>UltraClub</v>
      </c>
      <c r="C5685" s="101" t="s">
        <v>2442</v>
      </c>
      <c r="E5685" t="str">
        <f>VLOOKUP(C5685,STYLES!$1:$1048576,12,FALSE)</f>
        <v>UltraClub® Adult Cool &amp; Dry Mesh Piqué Polo with Pocket</v>
      </c>
      <c r="F5685" s="113" t="s">
        <v>2718</v>
      </c>
      <c r="G5685" s="113" t="s">
        <v>2718</v>
      </c>
      <c r="H5685" s="113" t="str">
        <f>VLOOKUP(C5685,STYLES!$1:$1048576,9,FALSE)</f>
        <v>Active</v>
      </c>
      <c r="I5685" s="113" t="str">
        <f>VLOOKUP(C5685,STYLES!$1:$1048576,10,FALSE)</f>
        <v>Not Available</v>
      </c>
      <c r="J5685" s="113" t="s">
        <v>2764</v>
      </c>
      <c r="K5685" s="139">
        <f>IFERROR(VLOOKUP(J5685,LISTS!G:H,2,FALSE),"0")</f>
        <v>7</v>
      </c>
      <c r="L5685" s="68">
        <f t="shared" si="274"/>
        <v>7</v>
      </c>
      <c r="M5685" s="134" t="s">
        <v>775</v>
      </c>
      <c r="N5685" s="140" t="str">
        <f>IFERROR(VLOOKUP(M5685,LISTS!G:H,2,FALSE),"0")</f>
        <v>0</v>
      </c>
      <c r="O5685" s="68" t="str">
        <f t="shared" si="273"/>
        <v/>
      </c>
      <c r="P5685" s="117" t="s">
        <v>2720</v>
      </c>
      <c r="Q5685" s="113" t="s">
        <v>2850</v>
      </c>
      <c r="R5685" s="113" t="s">
        <v>775</v>
      </c>
      <c r="S5685" s="113" t="s">
        <v>2722</v>
      </c>
      <c r="T5685" s="113" t="s">
        <v>775</v>
      </c>
    </row>
    <row r="5686" spans="1:20">
      <c r="A5686" t="str">
        <f>VLOOKUP(C5686,STYLES!$A$1:$R$2088,7,FALSE)</f>
        <v>Polos</v>
      </c>
      <c r="B5686" t="str">
        <f>VLOOKUP(C5686,STYLES!$1:$1048576,6,FALSE)</f>
        <v>UltraClub</v>
      </c>
      <c r="C5686" s="101" t="s">
        <v>2442</v>
      </c>
      <c r="E5686" t="str">
        <f>VLOOKUP(C5686,STYLES!$1:$1048576,12,FALSE)</f>
        <v>UltraClub® Adult Cool &amp; Dry Mesh Piqué Polo with Pocket</v>
      </c>
      <c r="F5686" s="113" t="s">
        <v>2739</v>
      </c>
      <c r="G5686" s="113" t="s">
        <v>2740</v>
      </c>
      <c r="H5686" s="113" t="str">
        <f>VLOOKUP(C5686,STYLES!$1:$1048576,9,FALSE)</f>
        <v>Active</v>
      </c>
      <c r="I5686" s="113" t="str">
        <f>VLOOKUP(C5686,STYLES!$1:$1048576,10,FALSE)</f>
        <v>Not Available</v>
      </c>
      <c r="J5686" s="113" t="s">
        <v>2764</v>
      </c>
      <c r="K5686" s="139">
        <f>IFERROR(VLOOKUP(J5686,LISTS!G:H,2,FALSE),"0")</f>
        <v>7</v>
      </c>
      <c r="L5686" s="68">
        <f t="shared" si="274"/>
        <v>7</v>
      </c>
      <c r="M5686" s="134" t="s">
        <v>775</v>
      </c>
      <c r="N5686" s="140" t="str">
        <f>IFERROR(VLOOKUP(M5686,LISTS!G:H,2,FALSE),"0")</f>
        <v>0</v>
      </c>
      <c r="O5686" s="68" t="str">
        <f t="shared" si="273"/>
        <v/>
      </c>
      <c r="P5686" s="117" t="s">
        <v>2720</v>
      </c>
      <c r="Q5686" s="113" t="s">
        <v>2741</v>
      </c>
      <c r="R5686" s="113" t="s">
        <v>775</v>
      </c>
      <c r="S5686" s="113" t="s">
        <v>2742</v>
      </c>
      <c r="T5686" s="113" t="s">
        <v>775</v>
      </c>
    </row>
    <row r="5687" spans="1:20">
      <c r="A5687" t="str">
        <f>VLOOKUP(C5687,STYLES!$A$1:$R$2088,7,FALSE)</f>
        <v>Polos</v>
      </c>
      <c r="B5687" t="str">
        <f>VLOOKUP(C5687,STYLES!$1:$1048576,6,FALSE)</f>
        <v>UltraClub</v>
      </c>
      <c r="C5687" s="101" t="s">
        <v>2442</v>
      </c>
      <c r="E5687" t="str">
        <f>VLOOKUP(C5687,STYLES!$1:$1048576,12,FALSE)</f>
        <v>UltraClub® Adult Cool &amp; Dry Mesh Piqué Polo with Pocket</v>
      </c>
      <c r="F5687" s="113" t="s">
        <v>3750</v>
      </c>
      <c r="G5687" s="113" t="s">
        <v>2809</v>
      </c>
      <c r="H5687" s="113" t="str">
        <f>VLOOKUP(C5687,STYLES!$1:$1048576,9,FALSE)</f>
        <v>Active</v>
      </c>
      <c r="I5687" s="113" t="str">
        <f>VLOOKUP(C5687,STYLES!$1:$1048576,10,FALSE)</f>
        <v>Not Available</v>
      </c>
      <c r="J5687" s="113" t="s">
        <v>2764</v>
      </c>
      <c r="K5687" s="139">
        <f>IFERROR(VLOOKUP(J5687,LISTS!G:H,2,FALSE),"0")</f>
        <v>7</v>
      </c>
      <c r="L5687" s="68">
        <f t="shared" si="274"/>
        <v>7</v>
      </c>
      <c r="M5687" s="134" t="s">
        <v>775</v>
      </c>
      <c r="N5687" s="140" t="str">
        <f>IFERROR(VLOOKUP(M5687,LISTS!G:H,2,FALSE),"0")</f>
        <v>0</v>
      </c>
      <c r="O5687" s="68" t="str">
        <f t="shared" si="273"/>
        <v/>
      </c>
      <c r="P5687" s="117" t="s">
        <v>2720</v>
      </c>
      <c r="Q5687" s="113"/>
      <c r="R5687" s="113"/>
      <c r="S5687" s="113"/>
      <c r="T5687" s="113"/>
    </row>
    <row r="5688" spans="1:20">
      <c r="A5688" t="str">
        <f>VLOOKUP(C5688,STYLES!$A$1:$R$2088,7,FALSE)</f>
        <v>Polos</v>
      </c>
      <c r="B5688" t="str">
        <f>VLOOKUP(C5688,STYLES!$1:$1048576,6,FALSE)</f>
        <v>UltraClub</v>
      </c>
      <c r="C5688" s="101" t="s">
        <v>2442</v>
      </c>
      <c r="E5688" t="str">
        <f>VLOOKUP(C5688,STYLES!$1:$1048576,12,FALSE)</f>
        <v>UltraClub® Adult Cool &amp; Dry Mesh Piqué Polo with Pocket</v>
      </c>
      <c r="F5688" s="113" t="s">
        <v>2785</v>
      </c>
      <c r="G5688" s="113" t="s">
        <v>2786</v>
      </c>
      <c r="H5688" s="113" t="str">
        <f>VLOOKUP(C5688,STYLES!$1:$1048576,9,FALSE)</f>
        <v>Active</v>
      </c>
      <c r="I5688" s="113" t="str">
        <f>VLOOKUP(C5688,STYLES!$1:$1048576,10,FALSE)</f>
        <v>Not Available</v>
      </c>
      <c r="J5688" s="113" t="s">
        <v>2764</v>
      </c>
      <c r="K5688" s="139">
        <f>IFERROR(VLOOKUP(J5688,LISTS!G:H,2,FALSE),"0")</f>
        <v>7</v>
      </c>
      <c r="L5688" s="68">
        <f t="shared" si="274"/>
        <v>7</v>
      </c>
      <c r="M5688" s="134" t="s">
        <v>775</v>
      </c>
      <c r="N5688" s="140" t="str">
        <f>IFERROR(VLOOKUP(M5688,LISTS!G:H,2,FALSE),"0")</f>
        <v>0</v>
      </c>
      <c r="O5688" s="68" t="str">
        <f t="shared" ref="O5688:O5751" si="275">IF(OR(I5688="ACTIVE",I5688="NEW",I5688="DNR",I5688="Pre-Closeout"),N5688,"")</f>
        <v/>
      </c>
      <c r="P5688" s="117" t="s">
        <v>2720</v>
      </c>
      <c r="Q5688" s="113" t="s">
        <v>3356</v>
      </c>
      <c r="R5688" s="113" t="s">
        <v>775</v>
      </c>
      <c r="S5688" s="113" t="s">
        <v>3357</v>
      </c>
      <c r="T5688" s="113" t="s">
        <v>775</v>
      </c>
    </row>
    <row r="5689" spans="1:20">
      <c r="A5689" t="str">
        <f>VLOOKUP(C5689,STYLES!$A$1:$R$2088,7,FALSE)</f>
        <v>Polos</v>
      </c>
      <c r="B5689" t="str">
        <f>VLOOKUP(C5689,STYLES!$1:$1048576,6,FALSE)</f>
        <v>UltraClub</v>
      </c>
      <c r="C5689" s="101" t="s">
        <v>2442</v>
      </c>
      <c r="E5689" t="str">
        <f>VLOOKUP(C5689,STYLES!$1:$1048576,12,FALSE)</f>
        <v>UltraClub® Adult Cool &amp; Dry Mesh Piqué Polo with Pocket</v>
      </c>
      <c r="F5689" s="113" t="s">
        <v>2743</v>
      </c>
      <c r="G5689" s="113" t="s">
        <v>2743</v>
      </c>
      <c r="H5689" s="113" t="str">
        <f>VLOOKUP(C5689,STYLES!$1:$1048576,9,FALSE)</f>
        <v>Active</v>
      </c>
      <c r="I5689" s="113" t="str">
        <f>VLOOKUP(C5689,STYLES!$1:$1048576,10,FALSE)</f>
        <v>Not Available</v>
      </c>
      <c r="J5689" s="113" t="s">
        <v>2764</v>
      </c>
      <c r="K5689" s="139">
        <f>IFERROR(VLOOKUP(J5689,LISTS!G:H,2,FALSE),"0")</f>
        <v>7</v>
      </c>
      <c r="L5689" s="68">
        <f t="shared" si="274"/>
        <v>7</v>
      </c>
      <c r="M5689" s="134" t="s">
        <v>775</v>
      </c>
      <c r="N5689" s="140" t="str">
        <f>IFERROR(VLOOKUP(M5689,LISTS!G:H,2,FALSE),"0")</f>
        <v>0</v>
      </c>
      <c r="O5689" s="68" t="str">
        <f t="shared" si="275"/>
        <v/>
      </c>
      <c r="P5689" s="117" t="s">
        <v>2720</v>
      </c>
      <c r="Q5689" s="113"/>
      <c r="R5689" s="113"/>
      <c r="S5689" s="113"/>
      <c r="T5689" s="113"/>
    </row>
    <row r="5690" spans="1:20">
      <c r="C5690" s="101"/>
      <c r="F5690" s="113"/>
      <c r="G5690" s="113"/>
      <c r="H5690" s="113"/>
      <c r="I5690" s="113"/>
      <c r="J5690" s="113"/>
      <c r="K5690" s="139"/>
      <c r="L5690" s="81">
        <f>SUM(L5685:L5689)</f>
        <v>35</v>
      </c>
      <c r="M5690" s="134"/>
      <c r="N5690" s="140"/>
      <c r="O5690" s="81">
        <f>SUM(O5685:O5689)</f>
        <v>0</v>
      </c>
      <c r="Q5690" s="113"/>
      <c r="R5690" s="113"/>
      <c r="S5690" s="113"/>
      <c r="T5690" s="113"/>
    </row>
    <row r="5691" spans="1:20">
      <c r="A5691" t="str">
        <f>VLOOKUP(C5691,STYLES!$A$1:$R$2088,7,FALSE)</f>
        <v>Polos</v>
      </c>
      <c r="B5691" t="str">
        <f>VLOOKUP(C5691,STYLES!$1:$1048576,6,FALSE)</f>
        <v>UltraClub</v>
      </c>
      <c r="C5691" s="101" t="s">
        <v>2437</v>
      </c>
      <c r="E5691" t="str">
        <f>VLOOKUP(C5691,STYLES!$1:$1048576,12,FALSE)</f>
        <v>UltraClub® Men's Tall Cool &amp; Dry Mesh Piqué Polo</v>
      </c>
      <c r="F5691" s="113" t="s">
        <v>2718</v>
      </c>
      <c r="G5691" s="113" t="s">
        <v>2718</v>
      </c>
      <c r="H5691" s="113" t="str">
        <f>VLOOKUP(C5691,STYLES!$1:$1048576,9,FALSE)</f>
        <v>Active</v>
      </c>
      <c r="I5691" s="113" t="str">
        <f>VLOOKUP(C5691,STYLES!$1:$1048576,10,FALSE)</f>
        <v>Not Available</v>
      </c>
      <c r="J5691" s="113" t="s">
        <v>3884</v>
      </c>
      <c r="K5691" s="139" t="str">
        <f>IFERROR(VLOOKUP(J5691,LISTS!G:H,2,FALSE),"0")</f>
        <v>0</v>
      </c>
      <c r="L5691" s="68" t="str">
        <f t="shared" si="274"/>
        <v>0</v>
      </c>
      <c r="M5691" s="134" t="s">
        <v>775</v>
      </c>
      <c r="N5691" s="140" t="str">
        <f>IFERROR(VLOOKUP(M5691,LISTS!G:H,2,FALSE),"0")</f>
        <v>0</v>
      </c>
      <c r="O5691" s="68" t="str">
        <f t="shared" si="275"/>
        <v/>
      </c>
      <c r="P5691" s="117" t="s">
        <v>2720</v>
      </c>
      <c r="Q5691" s="113" t="s">
        <v>2850</v>
      </c>
      <c r="R5691" s="113" t="s">
        <v>775</v>
      </c>
      <c r="S5691" s="113" t="s">
        <v>2722</v>
      </c>
      <c r="T5691" s="113" t="s">
        <v>775</v>
      </c>
    </row>
    <row r="5692" spans="1:20">
      <c r="A5692" t="str">
        <f>VLOOKUP(C5692,STYLES!$A$1:$R$2088,7,FALSE)</f>
        <v>Polos</v>
      </c>
      <c r="B5692" t="str">
        <f>VLOOKUP(C5692,STYLES!$1:$1048576,6,FALSE)</f>
        <v>UltraClub</v>
      </c>
      <c r="C5692" s="101" t="s">
        <v>2437</v>
      </c>
      <c r="E5692" t="str">
        <f>VLOOKUP(C5692,STYLES!$1:$1048576,12,FALSE)</f>
        <v>UltraClub® Men's Tall Cool &amp; Dry Mesh Piqué Polo</v>
      </c>
      <c r="F5692" s="113" t="s">
        <v>2739</v>
      </c>
      <c r="G5692" s="113" t="s">
        <v>2740</v>
      </c>
      <c r="H5692" s="113" t="str">
        <f>VLOOKUP(C5692,STYLES!$1:$1048576,9,FALSE)</f>
        <v>Active</v>
      </c>
      <c r="I5692" s="113" t="str">
        <f>VLOOKUP(C5692,STYLES!$1:$1048576,10,FALSE)</f>
        <v>Not Available</v>
      </c>
      <c r="J5692" s="113" t="s">
        <v>3884</v>
      </c>
      <c r="K5692" s="139" t="str">
        <f>IFERROR(VLOOKUP(J5692,LISTS!G:H,2,FALSE),"0")</f>
        <v>0</v>
      </c>
      <c r="L5692" s="68" t="str">
        <f t="shared" si="274"/>
        <v>0</v>
      </c>
      <c r="M5692" s="134" t="s">
        <v>775</v>
      </c>
      <c r="N5692" s="140" t="str">
        <f>IFERROR(VLOOKUP(M5692,LISTS!G:H,2,FALSE),"0")</f>
        <v>0</v>
      </c>
      <c r="O5692" s="68" t="str">
        <f t="shared" si="275"/>
        <v/>
      </c>
      <c r="P5692" s="117" t="s">
        <v>2720</v>
      </c>
      <c r="Q5692" s="113" t="s">
        <v>2741</v>
      </c>
      <c r="R5692" s="113" t="s">
        <v>775</v>
      </c>
      <c r="S5692" s="113" t="s">
        <v>2742</v>
      </c>
      <c r="T5692" s="113" t="s">
        <v>775</v>
      </c>
    </row>
    <row r="5693" spans="1:20">
      <c r="A5693" t="str">
        <f>VLOOKUP(C5693,STYLES!$A$1:$R$2088,7,FALSE)</f>
        <v>Polos</v>
      </c>
      <c r="B5693" t="str">
        <f>VLOOKUP(C5693,STYLES!$1:$1048576,6,FALSE)</f>
        <v>UltraClub</v>
      </c>
      <c r="C5693" s="101" t="s">
        <v>2437</v>
      </c>
      <c r="E5693" t="str">
        <f>VLOOKUP(C5693,STYLES!$1:$1048576,12,FALSE)</f>
        <v>UltraClub® Men's Tall Cool &amp; Dry Mesh Piqué Polo</v>
      </c>
      <c r="F5693" s="113" t="s">
        <v>2754</v>
      </c>
      <c r="G5693" s="113" t="s">
        <v>2755</v>
      </c>
      <c r="H5693" s="113" t="str">
        <f>VLOOKUP(C5693,STYLES!$1:$1048576,9,FALSE)</f>
        <v>Active</v>
      </c>
      <c r="I5693" s="113" t="str">
        <f>VLOOKUP(C5693,STYLES!$1:$1048576,10,FALSE)</f>
        <v>Not Available</v>
      </c>
      <c r="J5693" s="113" t="s">
        <v>3884</v>
      </c>
      <c r="K5693" s="139" t="str">
        <f>IFERROR(VLOOKUP(J5693,LISTS!G:H,2,FALSE),"0")</f>
        <v>0</v>
      </c>
      <c r="L5693" s="68" t="str">
        <f t="shared" si="274"/>
        <v>0</v>
      </c>
      <c r="M5693" s="134" t="s">
        <v>775</v>
      </c>
      <c r="N5693" s="140" t="str">
        <f>IFERROR(VLOOKUP(M5693,LISTS!G:H,2,FALSE),"0")</f>
        <v>0</v>
      </c>
      <c r="O5693" s="68" t="str">
        <f t="shared" si="275"/>
        <v/>
      </c>
      <c r="P5693" s="117" t="s">
        <v>2720</v>
      </c>
      <c r="Q5693" s="113" t="s">
        <v>3003</v>
      </c>
      <c r="R5693" s="113" t="s">
        <v>775</v>
      </c>
      <c r="S5693" s="113" t="s">
        <v>3004</v>
      </c>
      <c r="T5693" s="113" t="s">
        <v>775</v>
      </c>
    </row>
    <row r="5694" spans="1:20">
      <c r="A5694" t="str">
        <f>VLOOKUP(C5694,STYLES!$A$1:$R$2088,7,FALSE)</f>
        <v>Polos</v>
      </c>
      <c r="B5694" t="str">
        <f>VLOOKUP(C5694,STYLES!$1:$1048576,6,FALSE)</f>
        <v>UltraClub</v>
      </c>
      <c r="C5694" s="101" t="s">
        <v>2437</v>
      </c>
      <c r="E5694" t="str">
        <f>VLOOKUP(C5694,STYLES!$1:$1048576,12,FALSE)</f>
        <v>UltraClub® Men's Tall Cool &amp; Dry Mesh Piqué Polo</v>
      </c>
      <c r="F5694" s="113" t="s">
        <v>3750</v>
      </c>
      <c r="G5694" s="113" t="s">
        <v>2809</v>
      </c>
      <c r="H5694" s="113" t="str">
        <f>VLOOKUP(C5694,STYLES!$1:$1048576,9,FALSE)</f>
        <v>Active</v>
      </c>
      <c r="I5694" s="113" t="str">
        <f>VLOOKUP(C5694,STYLES!$1:$1048576,10,FALSE)</f>
        <v>Not Available</v>
      </c>
      <c r="J5694" s="113" t="s">
        <v>3884</v>
      </c>
      <c r="K5694" s="139" t="str">
        <f>IFERROR(VLOOKUP(J5694,LISTS!G:H,2,FALSE),"0")</f>
        <v>0</v>
      </c>
      <c r="L5694" s="68" t="str">
        <f t="shared" si="274"/>
        <v>0</v>
      </c>
      <c r="M5694" s="134" t="s">
        <v>775</v>
      </c>
      <c r="N5694" s="140" t="str">
        <f>IFERROR(VLOOKUP(M5694,LISTS!G:H,2,FALSE),"0")</f>
        <v>0</v>
      </c>
      <c r="O5694" s="68" t="str">
        <f t="shared" si="275"/>
        <v/>
      </c>
      <c r="P5694" s="117" t="s">
        <v>2720</v>
      </c>
      <c r="Q5694" s="113" t="s">
        <v>3751</v>
      </c>
      <c r="R5694" s="113" t="s">
        <v>775</v>
      </c>
      <c r="S5694" s="113" t="s">
        <v>3752</v>
      </c>
      <c r="T5694" s="113" t="s">
        <v>775</v>
      </c>
    </row>
    <row r="5695" spans="1:20">
      <c r="A5695" t="str">
        <f>VLOOKUP(C5695,STYLES!$A$1:$R$2088,7,FALSE)</f>
        <v>Polos</v>
      </c>
      <c r="B5695" t="str">
        <f>VLOOKUP(C5695,STYLES!$1:$1048576,6,FALSE)</f>
        <v>UltraClub</v>
      </c>
      <c r="C5695" s="101" t="s">
        <v>2437</v>
      </c>
      <c r="E5695" t="str">
        <f>VLOOKUP(C5695,STYLES!$1:$1048576,12,FALSE)</f>
        <v>UltraClub® Men's Tall Cool &amp; Dry Mesh Piqué Polo</v>
      </c>
      <c r="F5695" s="113" t="s">
        <v>2785</v>
      </c>
      <c r="G5695" s="113" t="s">
        <v>2786</v>
      </c>
      <c r="H5695" s="113" t="str">
        <f>VLOOKUP(C5695,STYLES!$1:$1048576,9,FALSE)</f>
        <v>Active</v>
      </c>
      <c r="I5695" s="113" t="str">
        <f>VLOOKUP(C5695,STYLES!$1:$1048576,10,FALSE)</f>
        <v>Not Available</v>
      </c>
      <c r="J5695" s="113" t="s">
        <v>3884</v>
      </c>
      <c r="K5695" s="139" t="str">
        <f>IFERROR(VLOOKUP(J5695,LISTS!G:H,2,FALSE),"0")</f>
        <v>0</v>
      </c>
      <c r="L5695" s="68" t="str">
        <f t="shared" si="274"/>
        <v>0</v>
      </c>
      <c r="M5695" s="134" t="s">
        <v>775</v>
      </c>
      <c r="N5695" s="140" t="str">
        <f>IFERROR(VLOOKUP(M5695,LISTS!G:H,2,FALSE),"0")</f>
        <v>0</v>
      </c>
      <c r="O5695" s="68" t="str">
        <f t="shared" si="275"/>
        <v/>
      </c>
      <c r="P5695" s="117" t="s">
        <v>2720</v>
      </c>
      <c r="Q5695" s="113" t="s">
        <v>3356</v>
      </c>
      <c r="R5695" s="113" t="s">
        <v>775</v>
      </c>
      <c r="S5695" s="113" t="s">
        <v>3357</v>
      </c>
      <c r="T5695" s="113" t="s">
        <v>775</v>
      </c>
    </row>
    <row r="5696" spans="1:20">
      <c r="A5696" t="str">
        <f>VLOOKUP(C5696,STYLES!$A$1:$R$2088,7,FALSE)</f>
        <v>Polos</v>
      </c>
      <c r="B5696" t="str">
        <f>VLOOKUP(C5696,STYLES!$1:$1048576,6,FALSE)</f>
        <v>UltraClub</v>
      </c>
      <c r="C5696" s="101" t="s">
        <v>2437</v>
      </c>
      <c r="E5696" t="str">
        <f>VLOOKUP(C5696,STYLES!$1:$1048576,12,FALSE)</f>
        <v>UltraClub® Men's Tall Cool &amp; Dry Mesh Piqué Polo</v>
      </c>
      <c r="F5696" s="113" t="s">
        <v>2743</v>
      </c>
      <c r="G5696" s="113" t="s">
        <v>2743</v>
      </c>
      <c r="H5696" s="113" t="str">
        <f>VLOOKUP(C5696,STYLES!$1:$1048576,9,FALSE)</f>
        <v>Active</v>
      </c>
      <c r="I5696" s="113" t="str">
        <f>VLOOKUP(C5696,STYLES!$1:$1048576,10,FALSE)</f>
        <v>Not Available</v>
      </c>
      <c r="J5696" s="113" t="s">
        <v>3884</v>
      </c>
      <c r="K5696" s="139" t="str">
        <f>IFERROR(VLOOKUP(J5696,LISTS!G:H,2,FALSE),"0")</f>
        <v>0</v>
      </c>
      <c r="L5696" s="68" t="str">
        <f t="shared" si="274"/>
        <v>0</v>
      </c>
      <c r="M5696" s="134" t="s">
        <v>775</v>
      </c>
      <c r="N5696" s="140" t="str">
        <f>IFERROR(VLOOKUP(M5696,LISTS!G:H,2,FALSE),"0")</f>
        <v>0</v>
      </c>
      <c r="O5696" s="68" t="str">
        <f t="shared" si="275"/>
        <v/>
      </c>
      <c r="P5696" s="117" t="s">
        <v>2720</v>
      </c>
      <c r="Q5696" s="113"/>
      <c r="R5696" s="113"/>
      <c r="S5696" s="113"/>
      <c r="T5696" s="113"/>
    </row>
    <row r="5697" spans="1:20">
      <c r="C5697" s="101"/>
      <c r="F5697" s="113"/>
      <c r="G5697" s="113"/>
      <c r="H5697" s="113"/>
      <c r="I5697" s="113"/>
      <c r="J5697" s="113"/>
      <c r="K5697" s="139"/>
      <c r="L5697" s="81">
        <f>SUM(L5691:L5696)</f>
        <v>0</v>
      </c>
      <c r="M5697" s="134"/>
      <c r="N5697" s="140"/>
      <c r="O5697" s="81">
        <f>SUM(O5691:O5696)</f>
        <v>0</v>
      </c>
      <c r="Q5697" s="113"/>
      <c r="R5697" s="113"/>
      <c r="S5697" s="113"/>
      <c r="T5697" s="113"/>
    </row>
    <row r="5698" spans="1:20">
      <c r="A5698" t="str">
        <f>VLOOKUP(C5698,STYLES!$A$1:$R$2088,7,FALSE)</f>
        <v>Polos</v>
      </c>
      <c r="B5698" t="str">
        <f>VLOOKUP(C5698,STYLES!$1:$1048576,6,FALSE)</f>
        <v>UltraClub</v>
      </c>
      <c r="C5698" s="101" t="s">
        <v>2438</v>
      </c>
      <c r="E5698" t="str">
        <f>VLOOKUP(C5698,STYLES!$1:$1048576,12,FALSE)</f>
        <v>UltraClub® Youth Cool &amp; Dry Mesh Piqué Polo</v>
      </c>
      <c r="F5698" s="113" t="s">
        <v>2718</v>
      </c>
      <c r="G5698" s="113" t="s">
        <v>2718</v>
      </c>
      <c r="H5698" s="113" t="str">
        <f>VLOOKUP(C5698,STYLES!$1:$1048576,9,FALSE)</f>
        <v>Active</v>
      </c>
      <c r="I5698" s="113" t="str">
        <f>VLOOKUP(C5698,STYLES!$1:$1048576,10,FALSE)</f>
        <v>Not Available</v>
      </c>
      <c r="J5698" s="113" t="s">
        <v>3021</v>
      </c>
      <c r="K5698" s="139">
        <f>IFERROR(VLOOKUP(J5698,LISTS!G:H,2,FALSE),"0")</f>
        <v>4</v>
      </c>
      <c r="L5698" s="68">
        <f t="shared" si="274"/>
        <v>4</v>
      </c>
      <c r="M5698" s="134" t="s">
        <v>775</v>
      </c>
      <c r="N5698" s="140" t="str">
        <f>IFERROR(VLOOKUP(M5698,LISTS!G:H,2,FALSE),"0")</f>
        <v>0</v>
      </c>
      <c r="O5698" s="68" t="str">
        <f t="shared" si="275"/>
        <v/>
      </c>
      <c r="P5698" s="117" t="s">
        <v>2720</v>
      </c>
      <c r="Q5698" s="113" t="s">
        <v>2850</v>
      </c>
      <c r="R5698" s="113" t="s">
        <v>775</v>
      </c>
      <c r="S5698" s="113" t="s">
        <v>2722</v>
      </c>
      <c r="T5698" s="113" t="s">
        <v>775</v>
      </c>
    </row>
    <row r="5699" spans="1:20">
      <c r="A5699" t="str">
        <f>VLOOKUP(C5699,STYLES!$A$1:$R$2088,7,FALSE)</f>
        <v>Polos</v>
      </c>
      <c r="B5699" t="str">
        <f>VLOOKUP(C5699,STYLES!$1:$1048576,6,FALSE)</f>
        <v>UltraClub</v>
      </c>
      <c r="C5699" s="101" t="s">
        <v>2438</v>
      </c>
      <c r="E5699" t="str">
        <f>VLOOKUP(C5699,STYLES!$1:$1048576,12,FALSE)</f>
        <v>UltraClub® Youth Cool &amp; Dry Mesh Piqué Polo</v>
      </c>
      <c r="F5699" s="113" t="s">
        <v>3842</v>
      </c>
      <c r="G5699" s="113" t="s">
        <v>2751</v>
      </c>
      <c r="H5699" s="113" t="str">
        <f>VLOOKUP(C5699,STYLES!$1:$1048576,9,FALSE)</f>
        <v>Active</v>
      </c>
      <c r="I5699" s="113" t="str">
        <f>VLOOKUP(C5699,STYLES!$1:$1048576,10,FALSE)</f>
        <v>Not Available</v>
      </c>
      <c r="J5699" s="113" t="s">
        <v>3021</v>
      </c>
      <c r="K5699" s="139">
        <f>IFERROR(VLOOKUP(J5699,LISTS!G:H,2,FALSE),"0")</f>
        <v>4</v>
      </c>
      <c r="L5699" s="68">
        <f t="shared" si="274"/>
        <v>4</v>
      </c>
      <c r="M5699" s="134" t="s">
        <v>775</v>
      </c>
      <c r="N5699" s="140" t="str">
        <f>IFERROR(VLOOKUP(M5699,LISTS!G:H,2,FALSE),"0")</f>
        <v>0</v>
      </c>
      <c r="O5699" s="68" t="str">
        <f t="shared" si="275"/>
        <v/>
      </c>
      <c r="P5699" s="117" t="s">
        <v>2720</v>
      </c>
      <c r="Q5699" s="113"/>
      <c r="R5699" s="113"/>
      <c r="S5699" s="113"/>
      <c r="T5699" s="113"/>
    </row>
    <row r="5700" spans="1:20">
      <c r="A5700" t="str">
        <f>VLOOKUP(C5700,STYLES!$A$1:$R$2088,7,FALSE)</f>
        <v>Polos</v>
      </c>
      <c r="B5700" t="str">
        <f>VLOOKUP(C5700,STYLES!$1:$1048576,6,FALSE)</f>
        <v>UltraClub</v>
      </c>
      <c r="C5700" s="101" t="s">
        <v>2438</v>
      </c>
      <c r="E5700" t="str">
        <f>VLOOKUP(C5700,STYLES!$1:$1048576,12,FALSE)</f>
        <v>UltraClub® Youth Cool &amp; Dry Mesh Piqué Polo</v>
      </c>
      <c r="F5700" s="113" t="s">
        <v>3768</v>
      </c>
      <c r="G5700" s="113" t="s">
        <v>2732</v>
      </c>
      <c r="H5700" s="113" t="str">
        <f>VLOOKUP(C5700,STYLES!$1:$1048576,9,FALSE)</f>
        <v>Active</v>
      </c>
      <c r="I5700" s="113" t="str">
        <f>VLOOKUP(C5700,STYLES!$1:$1048576,10,FALSE)</f>
        <v>Not Available</v>
      </c>
      <c r="J5700" s="113" t="s">
        <v>3021</v>
      </c>
      <c r="K5700" s="139">
        <f>IFERROR(VLOOKUP(J5700,LISTS!G:H,2,FALSE),"0")</f>
        <v>4</v>
      </c>
      <c r="L5700" s="68">
        <f t="shared" ref="L5700:L5763" si="276">IF(OR(H5700="ACTIVE",H5700="NEW",H5700="DNR",H5700="Pre-Closeout"),K5700,"")</f>
        <v>4</v>
      </c>
      <c r="M5700" s="134" t="s">
        <v>775</v>
      </c>
      <c r="N5700" s="140" t="str">
        <f>IFERROR(VLOOKUP(M5700,LISTS!G:H,2,FALSE),"0")</f>
        <v>0</v>
      </c>
      <c r="O5700" s="68" t="str">
        <f t="shared" si="275"/>
        <v/>
      </c>
      <c r="P5700" s="117" t="s">
        <v>2720</v>
      </c>
      <c r="Q5700" s="101">
        <v>115740</v>
      </c>
      <c r="R5700" s="113" t="s">
        <v>775</v>
      </c>
      <c r="S5700" s="113" t="s">
        <v>3623</v>
      </c>
      <c r="T5700" s="113" t="s">
        <v>775</v>
      </c>
    </row>
    <row r="5701" spans="1:20">
      <c r="A5701" t="str">
        <f>VLOOKUP(C5701,STYLES!$A$1:$R$2088,7,FALSE)</f>
        <v>Polos</v>
      </c>
      <c r="B5701" t="str">
        <f>VLOOKUP(C5701,STYLES!$1:$1048576,6,FALSE)</f>
        <v>UltraClub</v>
      </c>
      <c r="C5701" s="101" t="s">
        <v>2438</v>
      </c>
      <c r="E5701" t="str">
        <f>VLOOKUP(C5701,STYLES!$1:$1048576,12,FALSE)</f>
        <v>UltraClub® Youth Cool &amp; Dry Mesh Piqué Polo</v>
      </c>
      <c r="F5701" s="113" t="s">
        <v>3248</v>
      </c>
      <c r="G5701" s="113" t="s">
        <v>2991</v>
      </c>
      <c r="H5701" s="113" t="str">
        <f>VLOOKUP(C5701,STYLES!$1:$1048576,9,FALSE)</f>
        <v>Active</v>
      </c>
      <c r="I5701" s="113" t="str">
        <f>VLOOKUP(C5701,STYLES!$1:$1048576,10,FALSE)</f>
        <v>Not Available</v>
      </c>
      <c r="J5701" s="113" t="s">
        <v>3021</v>
      </c>
      <c r="K5701" s="139">
        <f>IFERROR(VLOOKUP(J5701,LISTS!G:H,2,FALSE),"0")</f>
        <v>4</v>
      </c>
      <c r="L5701" s="68">
        <f t="shared" si="276"/>
        <v>4</v>
      </c>
      <c r="M5701" s="134" t="s">
        <v>775</v>
      </c>
      <c r="N5701" s="140" t="str">
        <f>IFERROR(VLOOKUP(M5701,LISTS!G:H,2,FALSE),"0")</f>
        <v>0</v>
      </c>
      <c r="O5701" s="68" t="str">
        <f t="shared" si="275"/>
        <v/>
      </c>
      <c r="P5701" s="117" t="s">
        <v>2720</v>
      </c>
      <c r="Q5701" s="113"/>
      <c r="R5701" s="113"/>
      <c r="S5701" s="113"/>
      <c r="T5701" s="113"/>
    </row>
    <row r="5702" spans="1:20">
      <c r="A5702" t="str">
        <f>VLOOKUP(C5702,STYLES!$A$1:$R$2088,7,FALSE)</f>
        <v>Polos</v>
      </c>
      <c r="B5702" t="str">
        <f>VLOOKUP(C5702,STYLES!$1:$1048576,6,FALSE)</f>
        <v>UltraClub</v>
      </c>
      <c r="C5702" s="101" t="s">
        <v>2438</v>
      </c>
      <c r="E5702" t="str">
        <f>VLOOKUP(C5702,STYLES!$1:$1048576,12,FALSE)</f>
        <v>UltraClub® Youth Cool &amp; Dry Mesh Piqué Polo</v>
      </c>
      <c r="F5702" s="113" t="s">
        <v>2739</v>
      </c>
      <c r="G5702" s="113" t="s">
        <v>2740</v>
      </c>
      <c r="H5702" s="113" t="str">
        <f>VLOOKUP(C5702,STYLES!$1:$1048576,9,FALSE)</f>
        <v>Active</v>
      </c>
      <c r="I5702" s="113" t="str">
        <f>VLOOKUP(C5702,STYLES!$1:$1048576,10,FALSE)</f>
        <v>Not Available</v>
      </c>
      <c r="J5702" s="113" t="s">
        <v>3021</v>
      </c>
      <c r="K5702" s="139">
        <f>IFERROR(VLOOKUP(J5702,LISTS!G:H,2,FALSE),"0")</f>
        <v>4</v>
      </c>
      <c r="L5702" s="68">
        <f t="shared" si="276"/>
        <v>4</v>
      </c>
      <c r="M5702" s="134" t="s">
        <v>775</v>
      </c>
      <c r="N5702" s="140" t="str">
        <f>IFERROR(VLOOKUP(M5702,LISTS!G:H,2,FALSE),"0")</f>
        <v>0</v>
      </c>
      <c r="O5702" s="68" t="str">
        <f t="shared" si="275"/>
        <v/>
      </c>
      <c r="P5702" s="117" t="s">
        <v>2720</v>
      </c>
      <c r="Q5702" s="113" t="s">
        <v>2741</v>
      </c>
      <c r="R5702" s="113" t="s">
        <v>775</v>
      </c>
      <c r="S5702" s="113" t="s">
        <v>2742</v>
      </c>
      <c r="T5702" s="113" t="s">
        <v>775</v>
      </c>
    </row>
    <row r="5703" spans="1:20">
      <c r="A5703" t="str">
        <f>VLOOKUP(C5703,STYLES!$A$1:$R$2088,7,FALSE)</f>
        <v>Polos</v>
      </c>
      <c r="B5703" t="str">
        <f>VLOOKUP(C5703,STYLES!$1:$1048576,6,FALSE)</f>
        <v>UltraClub</v>
      </c>
      <c r="C5703" s="101" t="s">
        <v>2438</v>
      </c>
      <c r="E5703" t="str">
        <f>VLOOKUP(C5703,STYLES!$1:$1048576,12,FALSE)</f>
        <v>UltraClub® Youth Cool &amp; Dry Mesh Piqué Polo</v>
      </c>
      <c r="F5703" s="113" t="s">
        <v>2754</v>
      </c>
      <c r="G5703" s="113" t="s">
        <v>2755</v>
      </c>
      <c r="H5703" s="113" t="str">
        <f>VLOOKUP(C5703,STYLES!$1:$1048576,9,FALSE)</f>
        <v>Active</v>
      </c>
      <c r="I5703" s="113" t="str">
        <f>VLOOKUP(C5703,STYLES!$1:$1048576,10,FALSE)</f>
        <v>Not Available</v>
      </c>
      <c r="J5703" s="113" t="s">
        <v>3021</v>
      </c>
      <c r="K5703" s="139">
        <f>IFERROR(VLOOKUP(J5703,LISTS!G:H,2,FALSE),"0")</f>
        <v>4</v>
      </c>
      <c r="L5703" s="68">
        <f t="shared" si="276"/>
        <v>4</v>
      </c>
      <c r="M5703" s="134" t="s">
        <v>775</v>
      </c>
      <c r="N5703" s="140" t="str">
        <f>IFERROR(VLOOKUP(M5703,LISTS!G:H,2,FALSE),"0")</f>
        <v>0</v>
      </c>
      <c r="O5703" s="68" t="str">
        <f t="shared" si="275"/>
        <v/>
      </c>
      <c r="P5703" s="117" t="s">
        <v>2720</v>
      </c>
      <c r="Q5703" s="113" t="s">
        <v>3003</v>
      </c>
      <c r="R5703" s="113" t="s">
        <v>775</v>
      </c>
      <c r="S5703" s="113" t="s">
        <v>3004</v>
      </c>
      <c r="T5703" s="113" t="s">
        <v>775</v>
      </c>
    </row>
    <row r="5704" spans="1:20">
      <c r="A5704" t="str">
        <f>VLOOKUP(C5704,STYLES!$A$1:$R$2088,7,FALSE)</f>
        <v>Polos</v>
      </c>
      <c r="B5704" t="str">
        <f>VLOOKUP(C5704,STYLES!$1:$1048576,6,FALSE)</f>
        <v>UltraClub</v>
      </c>
      <c r="C5704" s="101" t="s">
        <v>2438</v>
      </c>
      <c r="E5704" t="str">
        <f>VLOOKUP(C5704,STYLES!$1:$1048576,12,FALSE)</f>
        <v>UltraClub® Youth Cool &amp; Dry Mesh Piqué Polo</v>
      </c>
      <c r="F5704" s="113" t="s">
        <v>3750</v>
      </c>
      <c r="G5704" s="113" t="s">
        <v>2809</v>
      </c>
      <c r="H5704" s="113" t="str">
        <f>VLOOKUP(C5704,STYLES!$1:$1048576,9,FALSE)</f>
        <v>Active</v>
      </c>
      <c r="I5704" s="113" t="str">
        <f>VLOOKUP(C5704,STYLES!$1:$1048576,10,FALSE)</f>
        <v>Not Available</v>
      </c>
      <c r="J5704" s="113" t="s">
        <v>3021</v>
      </c>
      <c r="K5704" s="139">
        <f>IFERROR(VLOOKUP(J5704,LISTS!G:H,2,FALSE),"0")</f>
        <v>4</v>
      </c>
      <c r="L5704" s="68">
        <f t="shared" si="276"/>
        <v>4</v>
      </c>
      <c r="M5704" s="134" t="s">
        <v>775</v>
      </c>
      <c r="N5704" s="140" t="str">
        <f>IFERROR(VLOOKUP(M5704,LISTS!G:H,2,FALSE),"0")</f>
        <v>0</v>
      </c>
      <c r="O5704" s="68" t="str">
        <f t="shared" si="275"/>
        <v/>
      </c>
      <c r="P5704" s="117" t="s">
        <v>2720</v>
      </c>
      <c r="Q5704" s="113" t="s">
        <v>3751</v>
      </c>
      <c r="R5704" s="113" t="s">
        <v>775</v>
      </c>
      <c r="S5704" s="113" t="s">
        <v>3752</v>
      </c>
      <c r="T5704" s="113" t="s">
        <v>775</v>
      </c>
    </row>
    <row r="5705" spans="1:20">
      <c r="A5705" t="str">
        <f>VLOOKUP(C5705,STYLES!$A$1:$R$2088,7,FALSE)</f>
        <v>Polos</v>
      </c>
      <c r="B5705" t="str">
        <f>VLOOKUP(C5705,STYLES!$1:$1048576,6,FALSE)</f>
        <v>UltraClub</v>
      </c>
      <c r="C5705" s="101" t="s">
        <v>2438</v>
      </c>
      <c r="E5705" t="str">
        <f>VLOOKUP(C5705,STYLES!$1:$1048576,12,FALSE)</f>
        <v>UltraClub® Youth Cool &amp; Dry Mesh Piqué Polo</v>
      </c>
      <c r="F5705" s="113" t="s">
        <v>2743</v>
      </c>
      <c r="G5705" s="113" t="s">
        <v>2743</v>
      </c>
      <c r="H5705" s="113" t="str">
        <f>VLOOKUP(C5705,STYLES!$1:$1048576,9,FALSE)</f>
        <v>Active</v>
      </c>
      <c r="I5705" s="113" t="str">
        <f>VLOOKUP(C5705,STYLES!$1:$1048576,10,FALSE)</f>
        <v>Not Available</v>
      </c>
      <c r="J5705" s="113" t="s">
        <v>3021</v>
      </c>
      <c r="K5705" s="139">
        <f>IFERROR(VLOOKUP(J5705,LISTS!G:H,2,FALSE),"0")</f>
        <v>4</v>
      </c>
      <c r="L5705" s="68">
        <f t="shared" si="276"/>
        <v>4</v>
      </c>
      <c r="M5705" s="134" t="s">
        <v>775</v>
      </c>
      <c r="N5705" s="140" t="str">
        <f>IFERROR(VLOOKUP(M5705,LISTS!G:H,2,FALSE),"0")</f>
        <v>0</v>
      </c>
      <c r="O5705" s="68" t="str">
        <f t="shared" si="275"/>
        <v/>
      </c>
      <c r="P5705" s="117" t="s">
        <v>2720</v>
      </c>
      <c r="Q5705" s="113"/>
      <c r="R5705" s="113"/>
      <c r="S5705" s="113"/>
      <c r="T5705" s="113"/>
    </row>
    <row r="5706" spans="1:20">
      <c r="C5706" s="101"/>
      <c r="F5706" s="113"/>
      <c r="G5706" s="113"/>
      <c r="H5706" s="113"/>
      <c r="I5706" s="113"/>
      <c r="J5706" s="113"/>
      <c r="K5706" s="139"/>
      <c r="L5706" s="81">
        <f>SUM(L5698:L5705)</f>
        <v>32</v>
      </c>
      <c r="M5706" s="134"/>
      <c r="N5706" s="140"/>
      <c r="O5706" s="81">
        <f>SUM(O5698:O5705)</f>
        <v>0</v>
      </c>
      <c r="Q5706" s="113"/>
      <c r="R5706" s="113"/>
      <c r="S5706" s="113"/>
      <c r="T5706" s="113"/>
    </row>
    <row r="5707" spans="1:20">
      <c r="A5707" t="str">
        <f>VLOOKUP(C5707,STYLES!$A$1:$R$2088,7,FALSE)</f>
        <v>Polos</v>
      </c>
      <c r="B5707" t="str">
        <f>VLOOKUP(C5707,STYLES!$1:$1048576,6,FALSE)</f>
        <v>UltraClub</v>
      </c>
      <c r="C5707" s="101">
        <v>8215</v>
      </c>
      <c r="E5707" t="str">
        <f>VLOOKUP(C5707,STYLES!$1:$1048576,12,FALSE)</f>
        <v>UltraClub® Adult Cool &amp; Dry 2-Tone Mesh Piqué Polo</v>
      </c>
      <c r="F5707" s="113" t="s">
        <v>3885</v>
      </c>
      <c r="G5707" s="113" t="s">
        <v>2718</v>
      </c>
      <c r="H5707" s="113" t="str">
        <f>VLOOKUP(C5707,STYLES!$1:$1048576,9,FALSE)</f>
        <v>Active</v>
      </c>
      <c r="I5707" s="113" t="str">
        <f>VLOOKUP(C5707,STYLES!$1:$1048576,10,FALSE)</f>
        <v>Not Available</v>
      </c>
      <c r="J5707" s="113" t="s">
        <v>2764</v>
      </c>
      <c r="K5707" s="139">
        <f>IFERROR(VLOOKUP(J5707,LISTS!G:H,2,FALSE),"0")</f>
        <v>7</v>
      </c>
      <c r="L5707" s="68">
        <f t="shared" si="276"/>
        <v>7</v>
      </c>
      <c r="M5707" s="134" t="s">
        <v>775</v>
      </c>
      <c r="N5707" s="140" t="str">
        <f>IFERROR(VLOOKUP(M5707,LISTS!G:H,2,FALSE),"0")</f>
        <v>0</v>
      </c>
      <c r="O5707" s="68" t="str">
        <f t="shared" si="275"/>
        <v/>
      </c>
      <c r="P5707" s="117" t="s">
        <v>2720</v>
      </c>
      <c r="Q5707" s="113" t="s">
        <v>2850</v>
      </c>
      <c r="R5707" s="113"/>
      <c r="S5707" s="113" t="s">
        <v>2722</v>
      </c>
      <c r="T5707" s="113"/>
    </row>
    <row r="5708" spans="1:20">
      <c r="A5708" t="str">
        <f>VLOOKUP(C5708,STYLES!$A$1:$R$2088,7,FALSE)</f>
        <v>Polos</v>
      </c>
      <c r="B5708" t="str">
        <f>VLOOKUP(C5708,STYLES!$1:$1048576,6,FALSE)</f>
        <v>UltraClub</v>
      </c>
      <c r="C5708" s="101">
        <v>8215</v>
      </c>
      <c r="E5708" t="str">
        <f>VLOOKUP(C5708,STYLES!$1:$1048576,12,FALSE)</f>
        <v>UltraClub® Adult Cool &amp; Dry 2-Tone Mesh Piqué Polo</v>
      </c>
      <c r="F5708" s="113" t="s">
        <v>3886</v>
      </c>
      <c r="G5708" s="113" t="s">
        <v>2763</v>
      </c>
      <c r="H5708" s="113" t="str">
        <f>VLOOKUP(C5708,STYLES!$1:$1048576,9,FALSE)</f>
        <v>Active</v>
      </c>
      <c r="I5708" s="113" t="str">
        <f>VLOOKUP(C5708,STYLES!$1:$1048576,10,FALSE)</f>
        <v>Not Available</v>
      </c>
      <c r="J5708" s="113" t="s">
        <v>2764</v>
      </c>
      <c r="K5708" s="139">
        <f>IFERROR(VLOOKUP(J5708,LISTS!G:H,2,FALSE),"0")</f>
        <v>7</v>
      </c>
      <c r="L5708" s="68">
        <f t="shared" si="276"/>
        <v>7</v>
      </c>
      <c r="M5708" s="134" t="s">
        <v>775</v>
      </c>
      <c r="N5708" s="140" t="str">
        <f>IFERROR(VLOOKUP(M5708,LISTS!G:H,2,FALSE),"0")</f>
        <v>0</v>
      </c>
      <c r="O5708" s="68" t="str">
        <f t="shared" si="275"/>
        <v/>
      </c>
      <c r="P5708" s="117" t="s">
        <v>2720</v>
      </c>
      <c r="Q5708" s="113"/>
      <c r="R5708" s="113" t="s">
        <v>2850</v>
      </c>
      <c r="S5708" s="113"/>
      <c r="T5708" s="113" t="s">
        <v>2722</v>
      </c>
    </row>
    <row r="5709" spans="1:20">
      <c r="A5709" t="str">
        <f>VLOOKUP(C5709,STYLES!$A$1:$R$2088,7,FALSE)</f>
        <v>Polos</v>
      </c>
      <c r="B5709" t="str">
        <f>VLOOKUP(C5709,STYLES!$1:$1048576,6,FALSE)</f>
        <v>UltraClub</v>
      </c>
      <c r="C5709" s="101">
        <v>8215</v>
      </c>
      <c r="E5709" t="str">
        <f>VLOOKUP(C5709,STYLES!$1:$1048576,12,FALSE)</f>
        <v>UltraClub® Adult Cool &amp; Dry 2-Tone Mesh Piqué Polo</v>
      </c>
      <c r="F5709" s="113" t="s">
        <v>3830</v>
      </c>
      <c r="G5709" s="113" t="s">
        <v>2740</v>
      </c>
      <c r="H5709" s="113" t="str">
        <f>VLOOKUP(C5709,STYLES!$1:$1048576,9,FALSE)</f>
        <v>Active</v>
      </c>
      <c r="I5709" s="113" t="str">
        <f>VLOOKUP(C5709,STYLES!$1:$1048576,10,FALSE)</f>
        <v>Not Available</v>
      </c>
      <c r="J5709" s="113" t="s">
        <v>2764</v>
      </c>
      <c r="K5709" s="139">
        <f>IFERROR(VLOOKUP(J5709,LISTS!G:H,2,FALSE),"0")</f>
        <v>7</v>
      </c>
      <c r="L5709" s="68">
        <f t="shared" si="276"/>
        <v>7</v>
      </c>
      <c r="M5709" s="134" t="s">
        <v>775</v>
      </c>
      <c r="N5709" s="140" t="str">
        <f>IFERROR(VLOOKUP(M5709,LISTS!G:H,2,FALSE),"0")</f>
        <v>0</v>
      </c>
      <c r="O5709" s="68" t="str">
        <f t="shared" si="275"/>
        <v/>
      </c>
      <c r="P5709" s="117" t="s">
        <v>2720</v>
      </c>
      <c r="Q5709" s="113" t="s">
        <v>2741</v>
      </c>
      <c r="R5709" s="113" t="s">
        <v>3748</v>
      </c>
      <c r="S5709" s="113" t="s">
        <v>2742</v>
      </c>
      <c r="T5709" s="113" t="s">
        <v>3749</v>
      </c>
    </row>
    <row r="5710" spans="1:20">
      <c r="A5710" t="str">
        <f>VLOOKUP(C5710,STYLES!$A$1:$R$2088,7,FALSE)</f>
        <v>Polos</v>
      </c>
      <c r="B5710" t="str">
        <f>VLOOKUP(C5710,STYLES!$1:$1048576,6,FALSE)</f>
        <v>UltraClub</v>
      </c>
      <c r="C5710" s="101">
        <v>8215</v>
      </c>
      <c r="E5710" t="str">
        <f>VLOOKUP(C5710,STYLES!$1:$1048576,12,FALSE)</f>
        <v>UltraClub® Adult Cool &amp; Dry 2-Tone Mesh Piqué Polo</v>
      </c>
      <c r="F5710" s="113" t="s">
        <v>3831</v>
      </c>
      <c r="G5710" s="113" t="s">
        <v>2755</v>
      </c>
      <c r="H5710" s="113" t="str">
        <f>VLOOKUP(C5710,STYLES!$1:$1048576,9,FALSE)</f>
        <v>Active</v>
      </c>
      <c r="I5710" s="113" t="str">
        <f>VLOOKUP(C5710,STYLES!$1:$1048576,10,FALSE)</f>
        <v>Not Available</v>
      </c>
      <c r="J5710" s="113" t="s">
        <v>2764</v>
      </c>
      <c r="K5710" s="139">
        <f>IFERROR(VLOOKUP(J5710,LISTS!G:H,2,FALSE),"0")</f>
        <v>7</v>
      </c>
      <c r="L5710" s="68">
        <f t="shared" si="276"/>
        <v>7</v>
      </c>
      <c r="M5710" s="134" t="s">
        <v>775</v>
      </c>
      <c r="N5710" s="140" t="str">
        <f>IFERROR(VLOOKUP(M5710,LISTS!G:H,2,FALSE),"0")</f>
        <v>0</v>
      </c>
      <c r="O5710" s="68" t="str">
        <f t="shared" si="275"/>
        <v/>
      </c>
      <c r="P5710" s="117" t="s">
        <v>2720</v>
      </c>
      <c r="Q5710" s="113" t="s">
        <v>3003</v>
      </c>
      <c r="R5710" s="113" t="s">
        <v>3748</v>
      </c>
      <c r="S5710" s="113" t="s">
        <v>3004</v>
      </c>
      <c r="T5710" s="113" t="s">
        <v>3749</v>
      </c>
    </row>
    <row r="5711" spans="1:20">
      <c r="A5711" t="str">
        <f>VLOOKUP(C5711,STYLES!$A$1:$R$2088,7,FALSE)</f>
        <v>Polos</v>
      </c>
      <c r="B5711" t="str">
        <f>VLOOKUP(C5711,STYLES!$1:$1048576,6,FALSE)</f>
        <v>UltraClub</v>
      </c>
      <c r="C5711" s="101">
        <v>8215</v>
      </c>
      <c r="E5711" t="str">
        <f>VLOOKUP(C5711,STYLES!$1:$1048576,12,FALSE)</f>
        <v>UltraClub® Adult Cool &amp; Dry 2-Tone Mesh Piqué Polo</v>
      </c>
      <c r="F5711" s="113" t="s">
        <v>3864</v>
      </c>
      <c r="G5711" s="113" t="s">
        <v>2809</v>
      </c>
      <c r="H5711" s="113" t="str">
        <f>VLOOKUP(C5711,STYLES!$1:$1048576,9,FALSE)</f>
        <v>Active</v>
      </c>
      <c r="I5711" s="113" t="str">
        <f>VLOOKUP(C5711,STYLES!$1:$1048576,10,FALSE)</f>
        <v>Not Available</v>
      </c>
      <c r="J5711" s="113" t="s">
        <v>2764</v>
      </c>
      <c r="K5711" s="139">
        <f>IFERROR(VLOOKUP(J5711,LISTS!G:H,2,FALSE),"0")</f>
        <v>7</v>
      </c>
      <c r="L5711" s="68">
        <f t="shared" si="276"/>
        <v>7</v>
      </c>
      <c r="M5711" s="134" t="s">
        <v>775</v>
      </c>
      <c r="N5711" s="140" t="str">
        <f>IFERROR(VLOOKUP(M5711,LISTS!G:H,2,FALSE),"0")</f>
        <v>0</v>
      </c>
      <c r="O5711" s="68" t="str">
        <f t="shared" si="275"/>
        <v/>
      </c>
      <c r="P5711" s="117" t="s">
        <v>2720</v>
      </c>
      <c r="Q5711" s="113" t="s">
        <v>3751</v>
      </c>
      <c r="R5711" s="113" t="s">
        <v>3748</v>
      </c>
      <c r="S5711" s="113" t="s">
        <v>3752</v>
      </c>
      <c r="T5711" s="113" t="s">
        <v>3749</v>
      </c>
    </row>
    <row r="5712" spans="1:20">
      <c r="A5712" t="str">
        <f>VLOOKUP(C5712,STYLES!$A$1:$R$2088,7,FALSE)</f>
        <v>Polos</v>
      </c>
      <c r="B5712" t="str">
        <f>VLOOKUP(C5712,STYLES!$1:$1048576,6,FALSE)</f>
        <v>UltraClub</v>
      </c>
      <c r="C5712" s="101">
        <v>8215</v>
      </c>
      <c r="E5712" t="str">
        <f>VLOOKUP(C5712,STYLES!$1:$1048576,12,FALSE)</f>
        <v>UltraClub® Adult Cool &amp; Dry 2-Tone Mesh Piqué Polo</v>
      </c>
      <c r="F5712" s="113" t="s">
        <v>3839</v>
      </c>
      <c r="G5712" s="113" t="s">
        <v>2743</v>
      </c>
      <c r="H5712" s="113" t="str">
        <f>VLOOKUP(C5712,STYLES!$1:$1048576,9,FALSE)</f>
        <v>Active</v>
      </c>
      <c r="I5712" s="113" t="str">
        <f>VLOOKUP(C5712,STYLES!$1:$1048576,10,FALSE)</f>
        <v>Not Available</v>
      </c>
      <c r="J5712" s="113" t="s">
        <v>2764</v>
      </c>
      <c r="K5712" s="139">
        <f>IFERROR(VLOOKUP(J5712,LISTS!G:H,2,FALSE),"0")</f>
        <v>7</v>
      </c>
      <c r="L5712" s="68">
        <f t="shared" si="276"/>
        <v>7</v>
      </c>
      <c r="M5712" s="134" t="s">
        <v>775</v>
      </c>
      <c r="N5712" s="140" t="str">
        <f>IFERROR(VLOOKUP(M5712,LISTS!G:H,2,FALSE),"0")</f>
        <v>0</v>
      </c>
      <c r="O5712" s="68" t="str">
        <f t="shared" si="275"/>
        <v/>
      </c>
      <c r="P5712" s="117" t="s">
        <v>2720</v>
      </c>
      <c r="Q5712" s="113"/>
      <c r="R5712" s="113" t="s">
        <v>3748</v>
      </c>
      <c r="S5712" s="113"/>
      <c r="T5712" s="113" t="s">
        <v>3749</v>
      </c>
    </row>
    <row r="5713" spans="1:21">
      <c r="C5713" s="101"/>
      <c r="F5713" s="113"/>
      <c r="G5713" s="113"/>
      <c r="H5713" s="113"/>
      <c r="I5713" s="113"/>
      <c r="J5713" s="113"/>
      <c r="K5713" s="139"/>
      <c r="L5713" s="81">
        <f>SUM(L5707:L5712)</f>
        <v>42</v>
      </c>
      <c r="M5713" s="134"/>
      <c r="N5713" s="140"/>
      <c r="O5713" s="81">
        <f>SUM(O5707:O5712)</f>
        <v>0</v>
      </c>
      <c r="Q5713" s="113"/>
      <c r="R5713" s="113"/>
      <c r="S5713" s="113"/>
      <c r="T5713" s="113"/>
    </row>
    <row r="5714" spans="1:21">
      <c r="A5714" t="str">
        <f>VLOOKUP(C5714,STYLES!$A$1:$R$2088,7,FALSE)</f>
        <v>Polos</v>
      </c>
      <c r="B5714" t="str">
        <f>VLOOKUP(C5714,STYLES!$1:$1048576,6,FALSE)</f>
        <v>UltraClub</v>
      </c>
      <c r="C5714" s="101">
        <v>8220</v>
      </c>
      <c r="E5714" t="str">
        <f>VLOOKUP(C5714,STYLES!$1:$1048576,12,FALSE)</f>
        <v>UltraClub® Men's Cool &amp; Dry Jacquard Stripe Polo</v>
      </c>
      <c r="F5714" s="113" t="s">
        <v>2718</v>
      </c>
      <c r="G5714" s="113" t="s">
        <v>2718</v>
      </c>
      <c r="H5714" s="113" t="str">
        <f>VLOOKUP(C5714,STYLES!$1:$1048576,9,FALSE)</f>
        <v>Active</v>
      </c>
      <c r="I5714" s="113" t="str">
        <f>VLOOKUP(C5714,STYLES!$1:$1048576,10,FALSE)</f>
        <v>Not Available</v>
      </c>
      <c r="J5714" s="113" t="s">
        <v>2764</v>
      </c>
      <c r="K5714" s="139">
        <f>IFERROR(VLOOKUP(J5714,LISTS!G:H,2,FALSE),"0")</f>
        <v>7</v>
      </c>
      <c r="L5714" s="68">
        <f t="shared" si="276"/>
        <v>7</v>
      </c>
      <c r="M5714" s="134" t="s">
        <v>775</v>
      </c>
      <c r="N5714" s="140" t="str">
        <f>IFERROR(VLOOKUP(M5714,LISTS!G:H,2,FALSE),"0")</f>
        <v>0</v>
      </c>
      <c r="O5714" s="68" t="str">
        <f t="shared" si="275"/>
        <v/>
      </c>
      <c r="P5714" s="117" t="s">
        <v>2720</v>
      </c>
      <c r="Q5714" s="113" t="s">
        <v>2850</v>
      </c>
      <c r="R5714" s="113" t="s">
        <v>775</v>
      </c>
      <c r="S5714" s="113" t="s">
        <v>2722</v>
      </c>
      <c r="T5714" s="113" t="s">
        <v>775</v>
      </c>
    </row>
    <row r="5715" spans="1:21">
      <c r="A5715" t="str">
        <f>VLOOKUP(C5715,STYLES!$A$1:$R$2088,7,FALSE)</f>
        <v>Polos</v>
      </c>
      <c r="B5715" t="str">
        <f>VLOOKUP(C5715,STYLES!$1:$1048576,6,FALSE)</f>
        <v>UltraClub</v>
      </c>
      <c r="C5715" s="101">
        <v>8220</v>
      </c>
      <c r="E5715" t="str">
        <f>VLOOKUP(C5715,STYLES!$1:$1048576,12,FALSE)</f>
        <v>UltraClub® Men's Cool &amp; Dry Jacquard Stripe Polo</v>
      </c>
      <c r="F5715" s="113" t="s">
        <v>3876</v>
      </c>
      <c r="G5715" s="113" t="s">
        <v>2809</v>
      </c>
      <c r="H5715" s="113" t="str">
        <f>VLOOKUP(C5715,STYLES!$1:$1048576,9,FALSE)</f>
        <v>Active</v>
      </c>
      <c r="I5715" s="113" t="str">
        <f>VLOOKUP(C5715,STYLES!$1:$1048576,10,FALSE)</f>
        <v>Not Available</v>
      </c>
      <c r="J5715" s="113" t="s">
        <v>2764</v>
      </c>
      <c r="K5715" s="139">
        <f>IFERROR(VLOOKUP(J5715,LISTS!G:H,2,FALSE),"0")</f>
        <v>7</v>
      </c>
      <c r="L5715" s="68">
        <f t="shared" si="276"/>
        <v>7</v>
      </c>
      <c r="M5715" s="134" t="s">
        <v>775</v>
      </c>
      <c r="N5715" s="140" t="str">
        <f>IFERROR(VLOOKUP(M5715,LISTS!G:H,2,FALSE),"0")</f>
        <v>0</v>
      </c>
      <c r="O5715" s="68" t="str">
        <f t="shared" si="275"/>
        <v/>
      </c>
      <c r="P5715" s="117" t="s">
        <v>2720</v>
      </c>
      <c r="Q5715" s="113"/>
      <c r="R5715" s="113"/>
      <c r="S5715" s="113"/>
      <c r="T5715" s="113"/>
    </row>
    <row r="5716" spans="1:21">
      <c r="A5716" t="str">
        <f>VLOOKUP(C5716,STYLES!$A$1:$R$2088,7,FALSE)</f>
        <v>Polos</v>
      </c>
      <c r="B5716" t="str">
        <f>VLOOKUP(C5716,STYLES!$1:$1048576,6,FALSE)</f>
        <v>UltraClub</v>
      </c>
      <c r="C5716" s="101">
        <v>8220</v>
      </c>
      <c r="E5716" t="str">
        <f>VLOOKUP(C5716,STYLES!$1:$1048576,12,FALSE)</f>
        <v>UltraClub® Men's Cool &amp; Dry Jacquard Stripe Polo</v>
      </c>
      <c r="F5716" s="113" t="s">
        <v>3877</v>
      </c>
      <c r="G5716" s="113" t="s">
        <v>2759</v>
      </c>
      <c r="H5716" s="113" t="str">
        <f>VLOOKUP(C5716,STYLES!$1:$1048576,9,FALSE)</f>
        <v>Active</v>
      </c>
      <c r="I5716" s="113" t="str">
        <f>VLOOKUP(C5716,STYLES!$1:$1048576,10,FALSE)</f>
        <v>Not Available</v>
      </c>
      <c r="J5716" s="113" t="s">
        <v>2764</v>
      </c>
      <c r="K5716" s="139">
        <f>IFERROR(VLOOKUP(J5716,LISTS!G:H,2,FALSE),"0")</f>
        <v>7</v>
      </c>
      <c r="L5716" s="68">
        <f t="shared" si="276"/>
        <v>7</v>
      </c>
      <c r="M5716" s="134" t="s">
        <v>775</v>
      </c>
      <c r="N5716" s="140" t="str">
        <f>IFERROR(VLOOKUP(M5716,LISTS!G:H,2,FALSE),"0")</f>
        <v>0</v>
      </c>
      <c r="O5716" s="68" t="str">
        <f t="shared" si="275"/>
        <v/>
      </c>
      <c r="P5716" s="117" t="s">
        <v>2720</v>
      </c>
      <c r="Q5716" s="113"/>
      <c r="R5716" s="113"/>
      <c r="S5716" s="113"/>
      <c r="T5716" s="113"/>
    </row>
    <row r="5717" spans="1:21">
      <c r="A5717" t="str">
        <f>VLOOKUP(C5717,STYLES!$A$1:$R$2088,7,FALSE)</f>
        <v>Polos</v>
      </c>
      <c r="B5717" t="str">
        <f>VLOOKUP(C5717,STYLES!$1:$1048576,6,FALSE)</f>
        <v>UltraClub</v>
      </c>
      <c r="C5717" s="101">
        <v>8220</v>
      </c>
      <c r="E5717" t="str">
        <f>VLOOKUP(C5717,STYLES!$1:$1048576,12,FALSE)</f>
        <v>UltraClub® Men's Cool &amp; Dry Jacquard Stripe Polo</v>
      </c>
      <c r="F5717" s="113" t="s">
        <v>2739</v>
      </c>
      <c r="G5717" s="113" t="s">
        <v>2740</v>
      </c>
      <c r="H5717" s="113" t="str">
        <f>VLOOKUP(C5717,STYLES!$1:$1048576,9,FALSE)</f>
        <v>Active</v>
      </c>
      <c r="I5717" s="113" t="str">
        <f>VLOOKUP(C5717,STYLES!$1:$1048576,10,FALSE)</f>
        <v>Not Available</v>
      </c>
      <c r="J5717" s="113" t="s">
        <v>2764</v>
      </c>
      <c r="K5717" s="139">
        <f>IFERROR(VLOOKUP(J5717,LISTS!G:H,2,FALSE),"0")</f>
        <v>7</v>
      </c>
      <c r="L5717" s="68">
        <f t="shared" si="276"/>
        <v>7</v>
      </c>
      <c r="M5717" s="134" t="s">
        <v>775</v>
      </c>
      <c r="N5717" s="140" t="str">
        <f>IFERROR(VLOOKUP(M5717,LISTS!G:H,2,FALSE),"0")</f>
        <v>0</v>
      </c>
      <c r="O5717" s="68" t="str">
        <f t="shared" si="275"/>
        <v/>
      </c>
      <c r="P5717" s="117" t="s">
        <v>2720</v>
      </c>
      <c r="Q5717" s="113" t="s">
        <v>2741</v>
      </c>
      <c r="R5717" s="113" t="s">
        <v>775</v>
      </c>
      <c r="S5717" s="113" t="s">
        <v>2742</v>
      </c>
      <c r="T5717" s="113" t="s">
        <v>775</v>
      </c>
    </row>
    <row r="5718" spans="1:21">
      <c r="A5718" t="str">
        <f>VLOOKUP(C5718,STYLES!$A$1:$R$2088,7,FALSE)</f>
        <v>Polos</v>
      </c>
      <c r="B5718" t="str">
        <f>VLOOKUP(C5718,STYLES!$1:$1048576,6,FALSE)</f>
        <v>UltraClub</v>
      </c>
      <c r="C5718" s="101">
        <v>8220</v>
      </c>
      <c r="E5718" t="str">
        <f>VLOOKUP(C5718,STYLES!$1:$1048576,12,FALSE)</f>
        <v>UltraClub® Men's Cool &amp; Dry Jacquard Stripe Polo</v>
      </c>
      <c r="F5718" s="113" t="s">
        <v>2754</v>
      </c>
      <c r="G5718" s="113" t="s">
        <v>2755</v>
      </c>
      <c r="H5718" s="113" t="str">
        <f>VLOOKUP(C5718,STYLES!$1:$1048576,9,FALSE)</f>
        <v>Active</v>
      </c>
      <c r="I5718" s="113" t="str">
        <f>VLOOKUP(C5718,STYLES!$1:$1048576,10,FALSE)</f>
        <v>Not Available</v>
      </c>
      <c r="J5718" s="113" t="s">
        <v>2764</v>
      </c>
      <c r="K5718" s="139">
        <f>IFERROR(VLOOKUP(J5718,LISTS!G:H,2,FALSE),"0")</f>
        <v>7</v>
      </c>
      <c r="L5718" s="68">
        <f t="shared" si="276"/>
        <v>7</v>
      </c>
      <c r="M5718" s="134" t="s">
        <v>775</v>
      </c>
      <c r="N5718" s="140" t="str">
        <f>IFERROR(VLOOKUP(M5718,LISTS!G:H,2,FALSE),"0")</f>
        <v>0</v>
      </c>
      <c r="O5718" s="68" t="str">
        <f t="shared" si="275"/>
        <v/>
      </c>
      <c r="P5718" s="117" t="s">
        <v>2720</v>
      </c>
      <c r="Q5718" s="113" t="s">
        <v>3003</v>
      </c>
      <c r="R5718" s="113" t="s">
        <v>775</v>
      </c>
      <c r="S5718" s="113" t="s">
        <v>3004</v>
      </c>
      <c r="T5718" s="113" t="s">
        <v>775</v>
      </c>
    </row>
    <row r="5719" spans="1:21">
      <c r="C5719" s="101"/>
      <c r="F5719" s="113"/>
      <c r="G5719" s="113"/>
      <c r="H5719" s="113"/>
      <c r="I5719" s="113"/>
      <c r="J5719" s="113"/>
      <c r="K5719" s="139"/>
      <c r="L5719" s="81">
        <f>SUM(L5714:L5718)</f>
        <v>35</v>
      </c>
      <c r="M5719" s="134"/>
      <c r="N5719" s="140"/>
      <c r="O5719" s="81">
        <f>SUM(O5714:O5718)</f>
        <v>0</v>
      </c>
      <c r="Q5719" s="113"/>
      <c r="R5719" s="113"/>
      <c r="S5719" s="113"/>
      <c r="T5719" s="113"/>
    </row>
    <row r="5720" spans="1:21">
      <c r="A5720" t="str">
        <f>VLOOKUP(C5720,STYLES!$A$1:$R$2088,7,FALSE)</f>
        <v>Polos</v>
      </c>
      <c r="B5720" t="str">
        <f>VLOOKUP(C5720,STYLES!$1:$1048576,6,FALSE)</f>
        <v>UltraClub</v>
      </c>
      <c r="C5720" s="101" t="s">
        <v>2451</v>
      </c>
      <c r="E5720" t="str">
        <f>VLOOKUP(C5720,STYLES!$1:$1048576,12,FALSE)</f>
        <v>UltraClub® Ladies' Cool &amp; Dry Jacquard Stripe Polo</v>
      </c>
      <c r="F5720" s="113" t="s">
        <v>2718</v>
      </c>
      <c r="G5720" s="113" t="s">
        <v>2718</v>
      </c>
      <c r="H5720" s="113" t="str">
        <f>VLOOKUP(C5720,STYLES!$1:$1048576,9,FALSE)</f>
        <v>Active</v>
      </c>
      <c r="I5720" s="113" t="str">
        <f>VLOOKUP(C5720,STYLES!$1:$1048576,10,FALSE)</f>
        <v>Not Available</v>
      </c>
      <c r="J5720" s="113" t="s">
        <v>2824</v>
      </c>
      <c r="K5720" s="139">
        <f>IFERROR(VLOOKUP(J5720,LISTS!G:H,2,FALSE),"0")</f>
        <v>5</v>
      </c>
      <c r="L5720" s="68">
        <f t="shared" si="276"/>
        <v>5</v>
      </c>
      <c r="M5720" s="134" t="s">
        <v>775</v>
      </c>
      <c r="N5720" s="140" t="str">
        <f>IFERROR(VLOOKUP(M5720,LISTS!G:H,2,FALSE),"0")</f>
        <v>0</v>
      </c>
      <c r="O5720" s="68" t="str">
        <f t="shared" si="275"/>
        <v/>
      </c>
      <c r="P5720" s="117" t="s">
        <v>2720</v>
      </c>
      <c r="Q5720" s="113" t="s">
        <v>2850</v>
      </c>
      <c r="R5720" s="113" t="s">
        <v>775</v>
      </c>
      <c r="S5720" s="113" t="s">
        <v>2722</v>
      </c>
      <c r="T5720" s="113" t="s">
        <v>775</v>
      </c>
    </row>
    <row r="5721" spans="1:21">
      <c r="A5721" t="str">
        <f>VLOOKUP(C5721,STYLES!$A$1:$R$2088,7,FALSE)</f>
        <v>Polos</v>
      </c>
      <c r="B5721" t="str">
        <f>VLOOKUP(C5721,STYLES!$1:$1048576,6,FALSE)</f>
        <v>UltraClub</v>
      </c>
      <c r="C5721" s="101" t="s">
        <v>2451</v>
      </c>
      <c r="E5721" t="str">
        <f>VLOOKUP(C5721,STYLES!$1:$1048576,12,FALSE)</f>
        <v>UltraClub® Ladies' Cool &amp; Dry Jacquard Stripe Polo</v>
      </c>
      <c r="F5721" s="113" t="s">
        <v>3876</v>
      </c>
      <c r="G5721" s="113" t="s">
        <v>2809</v>
      </c>
      <c r="H5721" s="113" t="str">
        <f>VLOOKUP(C5721,STYLES!$1:$1048576,9,FALSE)</f>
        <v>Active</v>
      </c>
      <c r="I5721" s="113" t="str">
        <f>VLOOKUP(C5721,STYLES!$1:$1048576,10,FALSE)</f>
        <v>Not Available</v>
      </c>
      <c r="J5721" s="113" t="s">
        <v>2824</v>
      </c>
      <c r="K5721" s="139">
        <f>IFERROR(VLOOKUP(J5721,LISTS!G:H,2,FALSE),"0")</f>
        <v>5</v>
      </c>
      <c r="L5721" s="68">
        <f t="shared" si="276"/>
        <v>5</v>
      </c>
      <c r="M5721" s="134" t="s">
        <v>775</v>
      </c>
      <c r="N5721" s="140" t="str">
        <f>IFERROR(VLOOKUP(M5721,LISTS!G:H,2,FALSE),"0")</f>
        <v>0</v>
      </c>
      <c r="O5721" s="68" t="str">
        <f t="shared" si="275"/>
        <v/>
      </c>
      <c r="P5721" s="117" t="s">
        <v>2720</v>
      </c>
      <c r="Q5721" s="113"/>
      <c r="R5721" s="113"/>
      <c r="S5721" s="113"/>
      <c r="T5721" s="113"/>
    </row>
    <row r="5722" spans="1:21">
      <c r="A5722" t="str">
        <f>VLOOKUP(C5722,STYLES!$A$1:$R$2088,7,FALSE)</f>
        <v>Polos</v>
      </c>
      <c r="B5722" t="str">
        <f>VLOOKUP(C5722,STYLES!$1:$1048576,6,FALSE)</f>
        <v>UltraClub</v>
      </c>
      <c r="C5722" s="101" t="s">
        <v>2451</v>
      </c>
      <c r="E5722" t="str">
        <f>VLOOKUP(C5722,STYLES!$1:$1048576,12,FALSE)</f>
        <v>UltraClub® Ladies' Cool &amp; Dry Jacquard Stripe Polo</v>
      </c>
      <c r="F5722" s="113" t="s">
        <v>3877</v>
      </c>
      <c r="G5722" s="113" t="s">
        <v>2759</v>
      </c>
      <c r="H5722" s="113" t="str">
        <f>VLOOKUP(C5722,STYLES!$1:$1048576,9,FALSE)</f>
        <v>Active</v>
      </c>
      <c r="I5722" s="113" t="str">
        <f>VLOOKUP(C5722,STYLES!$1:$1048576,10,FALSE)</f>
        <v>Not Available</v>
      </c>
      <c r="J5722" s="113" t="s">
        <v>2824</v>
      </c>
      <c r="K5722" s="139">
        <f>IFERROR(VLOOKUP(J5722,LISTS!G:H,2,FALSE),"0")</f>
        <v>5</v>
      </c>
      <c r="L5722" s="68">
        <f t="shared" si="276"/>
        <v>5</v>
      </c>
      <c r="M5722" s="134" t="s">
        <v>775</v>
      </c>
      <c r="N5722" s="140" t="str">
        <f>IFERROR(VLOOKUP(M5722,LISTS!G:H,2,FALSE),"0")</f>
        <v>0</v>
      </c>
      <c r="O5722" s="68" t="str">
        <f t="shared" si="275"/>
        <v/>
      </c>
      <c r="P5722" s="117" t="s">
        <v>2720</v>
      </c>
      <c r="Q5722" s="113"/>
      <c r="R5722" s="113"/>
      <c r="S5722" s="113"/>
      <c r="T5722" s="113"/>
    </row>
    <row r="5723" spans="1:21">
      <c r="A5723" t="str">
        <f>VLOOKUP(C5723,STYLES!$A$1:$R$2088,7,FALSE)</f>
        <v>Polos</v>
      </c>
      <c r="B5723" t="str">
        <f>VLOOKUP(C5723,STYLES!$1:$1048576,6,FALSE)</f>
        <v>UltraClub</v>
      </c>
      <c r="C5723" s="101" t="s">
        <v>2451</v>
      </c>
      <c r="E5723" t="str">
        <f>VLOOKUP(C5723,STYLES!$1:$1048576,12,FALSE)</f>
        <v>UltraClub® Ladies' Cool &amp; Dry Jacquard Stripe Polo</v>
      </c>
      <c r="F5723" s="113" t="s">
        <v>2739</v>
      </c>
      <c r="G5723" s="113" t="s">
        <v>2740</v>
      </c>
      <c r="H5723" s="113" t="str">
        <f>VLOOKUP(C5723,STYLES!$1:$1048576,9,FALSE)</f>
        <v>Active</v>
      </c>
      <c r="I5723" s="113" t="str">
        <f>VLOOKUP(C5723,STYLES!$1:$1048576,10,FALSE)</f>
        <v>Not Available</v>
      </c>
      <c r="J5723" s="113" t="s">
        <v>2824</v>
      </c>
      <c r="K5723" s="139">
        <f>IFERROR(VLOOKUP(J5723,LISTS!G:H,2,FALSE),"0")</f>
        <v>5</v>
      </c>
      <c r="L5723" s="68">
        <f t="shared" si="276"/>
        <v>5</v>
      </c>
      <c r="M5723" s="134" t="s">
        <v>775</v>
      </c>
      <c r="N5723" s="140" t="str">
        <f>IFERROR(VLOOKUP(M5723,LISTS!G:H,2,FALSE),"0")</f>
        <v>0</v>
      </c>
      <c r="O5723" s="68" t="str">
        <f t="shared" si="275"/>
        <v/>
      </c>
      <c r="P5723" s="117" t="s">
        <v>2720</v>
      </c>
      <c r="Q5723" s="113" t="s">
        <v>2741</v>
      </c>
      <c r="R5723" s="113" t="s">
        <v>775</v>
      </c>
      <c r="S5723" s="113" t="s">
        <v>2742</v>
      </c>
      <c r="T5723" s="113" t="s">
        <v>775</v>
      </c>
    </row>
    <row r="5724" spans="1:21">
      <c r="A5724" t="str">
        <f>VLOOKUP(C5724,STYLES!$A$1:$R$2088,7,FALSE)</f>
        <v>Polos</v>
      </c>
      <c r="B5724" t="str">
        <f>VLOOKUP(C5724,STYLES!$1:$1048576,6,FALSE)</f>
        <v>UltraClub</v>
      </c>
      <c r="C5724" s="101" t="s">
        <v>2451</v>
      </c>
      <c r="E5724" t="str">
        <f>VLOOKUP(C5724,STYLES!$1:$1048576,12,FALSE)</f>
        <v>UltraClub® Ladies' Cool &amp; Dry Jacquard Stripe Polo</v>
      </c>
      <c r="F5724" s="113" t="s">
        <v>2754</v>
      </c>
      <c r="G5724" s="113" t="s">
        <v>2755</v>
      </c>
      <c r="H5724" s="113" t="str">
        <f>VLOOKUP(C5724,STYLES!$1:$1048576,9,FALSE)</f>
        <v>Active</v>
      </c>
      <c r="I5724" s="113" t="str">
        <f>VLOOKUP(C5724,STYLES!$1:$1048576,10,FALSE)</f>
        <v>Not Available</v>
      </c>
      <c r="J5724" s="113" t="s">
        <v>2824</v>
      </c>
      <c r="K5724" s="139">
        <f>IFERROR(VLOOKUP(J5724,LISTS!G:H,2,FALSE),"0")</f>
        <v>5</v>
      </c>
      <c r="L5724" s="68">
        <f t="shared" si="276"/>
        <v>5</v>
      </c>
      <c r="M5724" s="134" t="s">
        <v>775</v>
      </c>
      <c r="N5724" s="140" t="str">
        <f>IFERROR(VLOOKUP(M5724,LISTS!G:H,2,FALSE),"0")</f>
        <v>0</v>
      </c>
      <c r="O5724" s="68" t="str">
        <f t="shared" si="275"/>
        <v/>
      </c>
      <c r="P5724" s="117" t="s">
        <v>2720</v>
      </c>
      <c r="Q5724" s="113" t="s">
        <v>3003</v>
      </c>
      <c r="R5724" s="113" t="s">
        <v>775</v>
      </c>
      <c r="S5724" s="113" t="s">
        <v>3004</v>
      </c>
      <c r="T5724" s="113" t="s">
        <v>775</v>
      </c>
    </row>
    <row r="5725" spans="1:21">
      <c r="C5725" s="101"/>
      <c r="F5725" s="113"/>
      <c r="G5725" s="113"/>
      <c r="H5725" s="113"/>
      <c r="I5725" s="113"/>
      <c r="J5725" s="113"/>
      <c r="K5725" s="139"/>
      <c r="L5725" s="81">
        <f>SUM(L5720:L5724)</f>
        <v>25</v>
      </c>
      <c r="M5725" s="134"/>
      <c r="N5725" s="140"/>
      <c r="O5725" s="81">
        <f>SUM(O5720:O5724)</f>
        <v>0</v>
      </c>
      <c r="Q5725" s="113"/>
      <c r="R5725" s="113"/>
      <c r="S5725" s="113"/>
      <c r="T5725" s="113"/>
    </row>
    <row r="5726" spans="1:21">
      <c r="A5726" t="str">
        <f>VLOOKUP(C5726,STYLES!$A$1:$R$2088,7,FALSE)</f>
        <v>Polos</v>
      </c>
      <c r="B5726" t="str">
        <f>VLOOKUP(C5726,STYLES!$1:$1048576,6,FALSE)</f>
        <v>UltraClub</v>
      </c>
      <c r="C5726" s="101">
        <v>8255</v>
      </c>
      <c r="E5726" t="str">
        <f>VLOOKUP(C5726,STYLES!$1:$1048576,12,FALSE)</f>
        <v>UltraClub® Men's Cool &amp; Dry Jacquard Performance Polo</v>
      </c>
      <c r="F5726" s="113" t="s">
        <v>2718</v>
      </c>
      <c r="G5726" s="113" t="s">
        <v>2718</v>
      </c>
      <c r="H5726" s="113" t="str">
        <f>VLOOKUP(C5726,STYLES!$1:$1048576,9,FALSE)</f>
        <v>DROP - Closeout</v>
      </c>
      <c r="I5726" s="113" t="str">
        <f>VLOOKUP(C5726,STYLES!$1:$1048576,10,FALSE)</f>
        <v>Not Available</v>
      </c>
      <c r="J5726" s="113" t="s">
        <v>2764</v>
      </c>
      <c r="K5726" s="139">
        <f>IFERROR(VLOOKUP(J5726,LISTS!G:H,2,FALSE),"0")</f>
        <v>7</v>
      </c>
      <c r="L5726" s="68" t="str">
        <f t="shared" si="276"/>
        <v/>
      </c>
      <c r="M5726" s="134" t="s">
        <v>775</v>
      </c>
      <c r="N5726" s="140" t="str">
        <f>IFERROR(VLOOKUP(M5726,LISTS!G:H,2,FALSE),"0")</f>
        <v>0</v>
      </c>
      <c r="O5726" s="68" t="str">
        <f t="shared" si="275"/>
        <v/>
      </c>
      <c r="P5726" s="117" t="s">
        <v>2720</v>
      </c>
      <c r="Q5726" s="113" t="s">
        <v>2850</v>
      </c>
      <c r="R5726" s="113" t="s">
        <v>775</v>
      </c>
      <c r="S5726" s="113" t="s">
        <v>2722</v>
      </c>
      <c r="T5726" s="113" t="s">
        <v>775</v>
      </c>
    </row>
    <row r="5727" spans="1:21">
      <c r="A5727" t="str">
        <f>VLOOKUP(C5727,STYLES!$A$1:$R$2088,7,FALSE)</f>
        <v>Polos</v>
      </c>
      <c r="B5727" t="str">
        <f>VLOOKUP(C5727,STYLES!$1:$1048576,6,FALSE)</f>
        <v>UltraClub</v>
      </c>
      <c r="C5727" s="101">
        <v>8255</v>
      </c>
      <c r="E5727" t="str">
        <f>VLOOKUP(C5727,STYLES!$1:$1048576,12,FALSE)</f>
        <v>UltraClub® Men's Cool &amp; Dry Jacquard Performance Polo</v>
      </c>
      <c r="F5727" s="113" t="s">
        <v>3842</v>
      </c>
      <c r="G5727" s="113" t="s">
        <v>2751</v>
      </c>
      <c r="H5727" s="113" t="str">
        <f>VLOOKUP(C5727,STYLES!$1:$1048576,9,FALSE)</f>
        <v>DROP - Closeout</v>
      </c>
      <c r="I5727" s="113" t="str">
        <f>VLOOKUP(C5727,STYLES!$1:$1048576,10,FALSE)</f>
        <v>Not Available</v>
      </c>
      <c r="J5727" s="113" t="s">
        <v>2764</v>
      </c>
      <c r="K5727" s="139">
        <f>IFERROR(VLOOKUP(J5727,LISTS!G:H,2,FALSE),"0")</f>
        <v>7</v>
      </c>
      <c r="L5727" s="68" t="str">
        <f t="shared" si="276"/>
        <v/>
      </c>
      <c r="M5727" s="134" t="s">
        <v>775</v>
      </c>
      <c r="N5727" s="140" t="str">
        <f>IFERROR(VLOOKUP(M5727,LISTS!G:H,2,FALSE),"0")</f>
        <v>0</v>
      </c>
      <c r="O5727" s="68" t="str">
        <f t="shared" si="275"/>
        <v/>
      </c>
      <c r="P5727" s="117" t="s">
        <v>2720</v>
      </c>
      <c r="Q5727" s="113"/>
      <c r="R5727" s="113"/>
      <c r="S5727" s="113"/>
      <c r="T5727" s="113"/>
      <c r="U5727" s="113"/>
    </row>
    <row r="5728" spans="1:21">
      <c r="A5728" t="str">
        <f>VLOOKUP(C5728,STYLES!$A$1:$R$2088,7,FALSE)</f>
        <v>Polos</v>
      </c>
      <c r="B5728" t="str">
        <f>VLOOKUP(C5728,STYLES!$1:$1048576,6,FALSE)</f>
        <v>UltraClub</v>
      </c>
      <c r="C5728" s="101">
        <v>8255</v>
      </c>
      <c r="E5728" t="str">
        <f>VLOOKUP(C5728,STYLES!$1:$1048576,12,FALSE)</f>
        <v>UltraClub® Men's Cool &amp; Dry Jacquard Performance Polo</v>
      </c>
      <c r="F5728" s="113" t="s">
        <v>2739</v>
      </c>
      <c r="G5728" s="113" t="s">
        <v>2740</v>
      </c>
      <c r="H5728" s="113" t="str">
        <f>VLOOKUP(C5728,STYLES!$1:$1048576,9,FALSE)</f>
        <v>DROP - Closeout</v>
      </c>
      <c r="I5728" s="113" t="str">
        <f>VLOOKUP(C5728,STYLES!$1:$1048576,10,FALSE)</f>
        <v>Not Available</v>
      </c>
      <c r="J5728" s="113" t="s">
        <v>2764</v>
      </c>
      <c r="K5728" s="139">
        <f>IFERROR(VLOOKUP(J5728,LISTS!G:H,2,FALSE),"0")</f>
        <v>7</v>
      </c>
      <c r="L5728" s="68" t="str">
        <f t="shared" si="276"/>
        <v/>
      </c>
      <c r="M5728" s="134" t="s">
        <v>775</v>
      </c>
      <c r="N5728" s="140" t="str">
        <f>IFERROR(VLOOKUP(M5728,LISTS!G:H,2,FALSE),"0")</f>
        <v>0</v>
      </c>
      <c r="O5728" s="68" t="str">
        <f t="shared" si="275"/>
        <v/>
      </c>
      <c r="P5728" s="117" t="s">
        <v>2720</v>
      </c>
      <c r="Q5728" s="113" t="s">
        <v>2741</v>
      </c>
      <c r="R5728" s="113" t="s">
        <v>775</v>
      </c>
      <c r="S5728" s="113" t="s">
        <v>2742</v>
      </c>
      <c r="T5728" s="113" t="s">
        <v>775</v>
      </c>
      <c r="U5728" s="113"/>
    </row>
    <row r="5729" spans="1:21">
      <c r="A5729" t="str">
        <f>VLOOKUP(C5729,STYLES!$A$1:$R$2088,7,FALSE)</f>
        <v>Polos</v>
      </c>
      <c r="B5729" t="str">
        <f>VLOOKUP(C5729,STYLES!$1:$1048576,6,FALSE)</f>
        <v>UltraClub</v>
      </c>
      <c r="C5729" s="101">
        <v>8255</v>
      </c>
      <c r="E5729" t="str">
        <f>VLOOKUP(C5729,STYLES!$1:$1048576,12,FALSE)</f>
        <v>UltraClub® Men's Cool &amp; Dry Jacquard Performance Polo</v>
      </c>
      <c r="F5729" s="113" t="s">
        <v>2754</v>
      </c>
      <c r="G5729" s="113" t="s">
        <v>2755</v>
      </c>
      <c r="H5729" s="113" t="str">
        <f>VLOOKUP(C5729,STYLES!$1:$1048576,9,FALSE)</f>
        <v>DROP - Closeout</v>
      </c>
      <c r="I5729" s="113" t="str">
        <f>VLOOKUP(C5729,STYLES!$1:$1048576,10,FALSE)</f>
        <v>Not Available</v>
      </c>
      <c r="J5729" s="113" t="s">
        <v>2764</v>
      </c>
      <c r="K5729" s="139">
        <f>IFERROR(VLOOKUP(J5729,LISTS!G:H,2,FALSE),"0")</f>
        <v>7</v>
      </c>
      <c r="L5729" s="68" t="str">
        <f t="shared" si="276"/>
        <v/>
      </c>
      <c r="M5729" s="134" t="s">
        <v>775</v>
      </c>
      <c r="N5729" s="140" t="str">
        <f>IFERROR(VLOOKUP(M5729,LISTS!G:H,2,FALSE),"0")</f>
        <v>0</v>
      </c>
      <c r="O5729" s="68" t="str">
        <f t="shared" si="275"/>
        <v/>
      </c>
      <c r="P5729" s="117" t="s">
        <v>2720</v>
      </c>
      <c r="Q5729" s="113" t="s">
        <v>3003</v>
      </c>
      <c r="R5729" s="113" t="s">
        <v>775</v>
      </c>
      <c r="S5729" s="113" t="s">
        <v>3004</v>
      </c>
      <c r="T5729" s="113" t="s">
        <v>775</v>
      </c>
      <c r="U5729" s="113"/>
    </row>
    <row r="5730" spans="1:21">
      <c r="A5730" t="str">
        <f>VLOOKUP(C5730,STYLES!$A$1:$R$2088,7,FALSE)</f>
        <v>Polos</v>
      </c>
      <c r="B5730" t="str">
        <f>VLOOKUP(C5730,STYLES!$1:$1048576,6,FALSE)</f>
        <v>UltraClub</v>
      </c>
      <c r="C5730" s="101">
        <v>8255</v>
      </c>
      <c r="E5730" t="str">
        <f>VLOOKUP(C5730,STYLES!$1:$1048576,12,FALSE)</f>
        <v>UltraClub® Men's Cool &amp; Dry Jacquard Performance Polo</v>
      </c>
      <c r="F5730" s="113" t="s">
        <v>3750</v>
      </c>
      <c r="G5730" s="113" t="s">
        <v>2809</v>
      </c>
      <c r="H5730" s="113" t="str">
        <f>VLOOKUP(C5730,STYLES!$1:$1048576,9,FALSE)</f>
        <v>DROP - Closeout</v>
      </c>
      <c r="I5730" s="113" t="str">
        <f>VLOOKUP(C5730,STYLES!$1:$1048576,10,FALSE)</f>
        <v>Not Available</v>
      </c>
      <c r="J5730" s="113" t="s">
        <v>2764</v>
      </c>
      <c r="K5730" s="139">
        <f>IFERROR(VLOOKUP(J5730,LISTS!G:H,2,FALSE),"0")</f>
        <v>7</v>
      </c>
      <c r="L5730" s="68" t="str">
        <f t="shared" si="276"/>
        <v/>
      </c>
      <c r="M5730" s="134" t="s">
        <v>775</v>
      </c>
      <c r="N5730" s="140" t="str">
        <f>IFERROR(VLOOKUP(M5730,LISTS!G:H,2,FALSE),"0")</f>
        <v>0</v>
      </c>
      <c r="O5730" s="68" t="str">
        <f t="shared" si="275"/>
        <v/>
      </c>
      <c r="P5730" s="117" t="s">
        <v>2720</v>
      </c>
      <c r="Q5730" s="113" t="s">
        <v>3751</v>
      </c>
      <c r="R5730" s="113" t="s">
        <v>775</v>
      </c>
      <c r="S5730" s="113" t="s">
        <v>3752</v>
      </c>
      <c r="T5730" s="113" t="s">
        <v>775</v>
      </c>
      <c r="U5730" s="113"/>
    </row>
    <row r="5731" spans="1:21">
      <c r="A5731" t="str">
        <f>VLOOKUP(C5731,STYLES!$A$1:$R$2088,7,FALSE)</f>
        <v>Polos</v>
      </c>
      <c r="B5731" t="str">
        <f>VLOOKUP(C5731,STYLES!$1:$1048576,6,FALSE)</f>
        <v>UltraClub</v>
      </c>
      <c r="C5731" s="101">
        <v>8255</v>
      </c>
      <c r="E5731" t="str">
        <f>VLOOKUP(C5731,STYLES!$1:$1048576,12,FALSE)</f>
        <v>UltraClub® Men's Cool &amp; Dry Jacquard Performance Polo</v>
      </c>
      <c r="F5731" s="113" t="s">
        <v>2743</v>
      </c>
      <c r="G5731" s="113" t="s">
        <v>2743</v>
      </c>
      <c r="H5731" s="113" t="str">
        <f>VLOOKUP(C5731,STYLES!$1:$1048576,9,FALSE)</f>
        <v>DROP - Closeout</v>
      </c>
      <c r="I5731" s="113" t="str">
        <f>VLOOKUP(C5731,STYLES!$1:$1048576,10,FALSE)</f>
        <v>Not Available</v>
      </c>
      <c r="J5731" s="113" t="s">
        <v>2764</v>
      </c>
      <c r="K5731" s="139">
        <f>IFERROR(VLOOKUP(J5731,LISTS!G:H,2,FALSE),"0")</f>
        <v>7</v>
      </c>
      <c r="L5731" s="68" t="str">
        <f t="shared" si="276"/>
        <v/>
      </c>
      <c r="M5731" s="134" t="s">
        <v>775</v>
      </c>
      <c r="N5731" s="140" t="str">
        <f>IFERROR(VLOOKUP(M5731,LISTS!G:H,2,FALSE),"0")</f>
        <v>0</v>
      </c>
      <c r="O5731" s="68" t="str">
        <f t="shared" si="275"/>
        <v/>
      </c>
      <c r="P5731" s="117" t="s">
        <v>2720</v>
      </c>
      <c r="Q5731" s="113"/>
      <c r="R5731" s="113"/>
      <c r="S5731" s="113"/>
      <c r="T5731" s="113"/>
      <c r="U5731" s="113"/>
    </row>
    <row r="5732" spans="1:21">
      <c r="C5732" s="101"/>
      <c r="F5732" s="113"/>
      <c r="G5732" s="113"/>
      <c r="H5732" s="113"/>
      <c r="I5732" s="113"/>
      <c r="J5732" s="113"/>
      <c r="K5732" s="139"/>
      <c r="L5732" s="81">
        <f>SUM(L5726:L5731)</f>
        <v>0</v>
      </c>
      <c r="M5732" s="134"/>
      <c r="N5732" s="140"/>
      <c r="O5732" s="81">
        <f>SUM(O5726:O5731)</f>
        <v>0</v>
      </c>
      <c r="Q5732" s="113"/>
      <c r="R5732" s="113"/>
      <c r="S5732" s="113"/>
      <c r="T5732" s="113"/>
    </row>
    <row r="5733" spans="1:21" s="12" customFormat="1">
      <c r="A5733" s="12" t="str">
        <f>VLOOKUP(C5733,STYLES!$A$1:$R$2088,7,FALSE)</f>
        <v>Polos</v>
      </c>
      <c r="B5733" s="12" t="str">
        <f>VLOOKUP(C5733,STYLES!$1:$1048576,6,FALSE)</f>
        <v>UltraClub</v>
      </c>
      <c r="C5733" s="136" t="s">
        <v>2456</v>
      </c>
      <c r="D5733" s="18"/>
      <c r="E5733" s="12" t="str">
        <f>VLOOKUP(C5733,STYLES!$1:$1048576,12,FALSE)</f>
        <v>UltraClub® Ladies' Cool &amp; Dry Jacquard Performance Polo</v>
      </c>
      <c r="F5733" s="116" t="s">
        <v>2718</v>
      </c>
      <c r="G5733" s="116" t="s">
        <v>2718</v>
      </c>
      <c r="H5733" s="116" t="str">
        <f>VLOOKUP(C5733,STYLES!$1:$1048576,9,FALSE)</f>
        <v>DROP - Closeout</v>
      </c>
      <c r="I5733" s="116" t="str">
        <f>VLOOKUP(C5733,STYLES!$1:$1048576,10,FALSE)</f>
        <v>Not Available</v>
      </c>
      <c r="J5733" s="116" t="s">
        <v>2768</v>
      </c>
      <c r="K5733" s="194">
        <f>IFERROR(VLOOKUP(J5733,LISTS!G:H,2,FALSE),"0")</f>
        <v>6</v>
      </c>
      <c r="L5733" s="12" t="str">
        <f t="shared" si="276"/>
        <v/>
      </c>
      <c r="M5733" s="231" t="s">
        <v>775</v>
      </c>
      <c r="N5733" s="195" t="str">
        <f>IFERROR(VLOOKUP(M5733,LISTS!G:H,2,FALSE),"0")</f>
        <v>0</v>
      </c>
      <c r="O5733" s="12" t="str">
        <f t="shared" si="275"/>
        <v/>
      </c>
      <c r="P5733" s="128" t="s">
        <v>2720</v>
      </c>
      <c r="Q5733" s="116" t="s">
        <v>2850</v>
      </c>
      <c r="R5733" s="116" t="s">
        <v>775</v>
      </c>
      <c r="S5733" s="116" t="s">
        <v>2722</v>
      </c>
      <c r="T5733" s="116" t="s">
        <v>775</v>
      </c>
      <c r="U5733" s="128"/>
    </row>
    <row r="5734" spans="1:21" s="12" customFormat="1">
      <c r="A5734" s="12" t="str">
        <f>VLOOKUP(C5734,STYLES!$A$1:$R$2088,7,FALSE)</f>
        <v>Polos</v>
      </c>
      <c r="B5734" s="12" t="str">
        <f>VLOOKUP(C5734,STYLES!$1:$1048576,6,FALSE)</f>
        <v>UltraClub</v>
      </c>
      <c r="C5734" s="136" t="s">
        <v>2456</v>
      </c>
      <c r="D5734" s="18"/>
      <c r="E5734" s="12" t="str">
        <f>VLOOKUP(C5734,STYLES!$1:$1048576,12,FALSE)</f>
        <v>UltraClub® Ladies' Cool &amp; Dry Jacquard Performance Polo</v>
      </c>
      <c r="F5734" s="116" t="s">
        <v>3842</v>
      </c>
      <c r="G5734" s="116" t="s">
        <v>2751</v>
      </c>
      <c r="H5734" s="116" t="str">
        <f>VLOOKUP(C5734,STYLES!$1:$1048576,9,FALSE)</f>
        <v>DROP - Closeout</v>
      </c>
      <c r="I5734" s="116" t="str">
        <f>VLOOKUP(C5734,STYLES!$1:$1048576,10,FALSE)</f>
        <v>Not Available</v>
      </c>
      <c r="J5734" s="116" t="s">
        <v>2768</v>
      </c>
      <c r="K5734" s="194">
        <f>IFERROR(VLOOKUP(J5734,LISTS!G:H,2,FALSE),"0")</f>
        <v>6</v>
      </c>
      <c r="L5734" s="12" t="str">
        <f t="shared" si="276"/>
        <v/>
      </c>
      <c r="M5734" s="231" t="s">
        <v>775</v>
      </c>
      <c r="N5734" s="195" t="str">
        <f>IFERROR(VLOOKUP(M5734,LISTS!G:H,2,FALSE),"0")</f>
        <v>0</v>
      </c>
      <c r="O5734" s="12" t="str">
        <f t="shared" si="275"/>
        <v/>
      </c>
      <c r="P5734" s="128" t="s">
        <v>2720</v>
      </c>
      <c r="Q5734" s="116"/>
      <c r="R5734" s="116"/>
      <c r="S5734" s="116"/>
      <c r="T5734" s="116"/>
      <c r="U5734" s="116"/>
    </row>
    <row r="5735" spans="1:21" s="12" customFormat="1">
      <c r="A5735" s="12" t="str">
        <f>VLOOKUP(C5735,STYLES!$A$1:$R$2088,7,FALSE)</f>
        <v>Polos</v>
      </c>
      <c r="B5735" s="12" t="str">
        <f>VLOOKUP(C5735,STYLES!$1:$1048576,6,FALSE)</f>
        <v>UltraClub</v>
      </c>
      <c r="C5735" s="136" t="s">
        <v>2456</v>
      </c>
      <c r="D5735" s="18"/>
      <c r="E5735" s="12" t="str">
        <f>VLOOKUP(C5735,STYLES!$1:$1048576,12,FALSE)</f>
        <v>UltraClub® Ladies' Cool &amp; Dry Jacquard Performance Polo</v>
      </c>
      <c r="F5735" s="116" t="s">
        <v>2739</v>
      </c>
      <c r="G5735" s="116" t="s">
        <v>2740</v>
      </c>
      <c r="H5735" s="116" t="str">
        <f>VLOOKUP(C5735,STYLES!$1:$1048576,9,FALSE)</f>
        <v>DROP - Closeout</v>
      </c>
      <c r="I5735" s="116" t="str">
        <f>VLOOKUP(C5735,STYLES!$1:$1048576,10,FALSE)</f>
        <v>Not Available</v>
      </c>
      <c r="J5735" s="116" t="s">
        <v>2768</v>
      </c>
      <c r="K5735" s="194">
        <f>IFERROR(VLOOKUP(J5735,LISTS!G:H,2,FALSE),"0")</f>
        <v>6</v>
      </c>
      <c r="L5735" s="12" t="str">
        <f t="shared" si="276"/>
        <v/>
      </c>
      <c r="M5735" s="231" t="s">
        <v>775</v>
      </c>
      <c r="N5735" s="195" t="str">
        <f>IFERROR(VLOOKUP(M5735,LISTS!G:H,2,FALSE),"0")</f>
        <v>0</v>
      </c>
      <c r="O5735" s="12" t="str">
        <f t="shared" si="275"/>
        <v/>
      </c>
      <c r="P5735" s="128" t="s">
        <v>2720</v>
      </c>
      <c r="Q5735" s="116" t="s">
        <v>2741</v>
      </c>
      <c r="R5735" s="116" t="s">
        <v>775</v>
      </c>
      <c r="S5735" s="116" t="s">
        <v>2742</v>
      </c>
      <c r="T5735" s="116" t="s">
        <v>775</v>
      </c>
      <c r="U5735" s="116"/>
    </row>
    <row r="5736" spans="1:21" s="12" customFormat="1">
      <c r="A5736" s="12" t="str">
        <f>VLOOKUP(C5736,STYLES!$A$1:$R$2088,7,FALSE)</f>
        <v>Polos</v>
      </c>
      <c r="B5736" s="12" t="str">
        <f>VLOOKUP(C5736,STYLES!$1:$1048576,6,FALSE)</f>
        <v>UltraClub</v>
      </c>
      <c r="C5736" s="136" t="s">
        <v>2456</v>
      </c>
      <c r="D5736" s="18"/>
      <c r="E5736" s="12" t="str">
        <f>VLOOKUP(C5736,STYLES!$1:$1048576,12,FALSE)</f>
        <v>UltraClub® Ladies' Cool &amp; Dry Jacquard Performance Polo</v>
      </c>
      <c r="F5736" s="116" t="s">
        <v>2754</v>
      </c>
      <c r="G5736" s="116" t="s">
        <v>2755</v>
      </c>
      <c r="H5736" s="116" t="str">
        <f>VLOOKUP(C5736,STYLES!$1:$1048576,9,FALSE)</f>
        <v>DROP - Closeout</v>
      </c>
      <c r="I5736" s="116" t="str">
        <f>VLOOKUP(C5736,STYLES!$1:$1048576,10,FALSE)</f>
        <v>Not Available</v>
      </c>
      <c r="J5736" s="116" t="s">
        <v>2768</v>
      </c>
      <c r="K5736" s="194">
        <f>IFERROR(VLOOKUP(J5736,LISTS!G:H,2,FALSE),"0")</f>
        <v>6</v>
      </c>
      <c r="L5736" s="12" t="str">
        <f t="shared" si="276"/>
        <v/>
      </c>
      <c r="M5736" s="231" t="s">
        <v>775</v>
      </c>
      <c r="N5736" s="195" t="str">
        <f>IFERROR(VLOOKUP(M5736,LISTS!G:H,2,FALSE),"0")</f>
        <v>0</v>
      </c>
      <c r="O5736" s="12" t="str">
        <f t="shared" si="275"/>
        <v/>
      </c>
      <c r="P5736" s="128" t="s">
        <v>2720</v>
      </c>
      <c r="Q5736" s="116" t="s">
        <v>3003</v>
      </c>
      <c r="R5736" s="116" t="s">
        <v>775</v>
      </c>
      <c r="S5736" s="116" t="s">
        <v>3004</v>
      </c>
      <c r="T5736" s="116" t="s">
        <v>775</v>
      </c>
      <c r="U5736" s="116"/>
    </row>
    <row r="5737" spans="1:21" s="12" customFormat="1">
      <c r="A5737" s="12" t="str">
        <f>VLOOKUP(C5737,STYLES!$A$1:$R$2088,7,FALSE)</f>
        <v>Polos</v>
      </c>
      <c r="B5737" s="12" t="str">
        <f>VLOOKUP(C5737,STYLES!$1:$1048576,6,FALSE)</f>
        <v>UltraClub</v>
      </c>
      <c r="C5737" s="136" t="s">
        <v>2456</v>
      </c>
      <c r="D5737" s="18"/>
      <c r="E5737" s="12" t="str">
        <f>VLOOKUP(C5737,STYLES!$1:$1048576,12,FALSE)</f>
        <v>UltraClub® Ladies' Cool &amp; Dry Jacquard Performance Polo</v>
      </c>
      <c r="F5737" s="116" t="s">
        <v>3750</v>
      </c>
      <c r="G5737" s="116" t="s">
        <v>2809</v>
      </c>
      <c r="H5737" s="116" t="str">
        <f>VLOOKUP(C5737,STYLES!$1:$1048576,9,FALSE)</f>
        <v>DROP - Closeout</v>
      </c>
      <c r="I5737" s="116" t="str">
        <f>VLOOKUP(C5737,STYLES!$1:$1048576,10,FALSE)</f>
        <v>Not Available</v>
      </c>
      <c r="J5737" s="116" t="s">
        <v>2768</v>
      </c>
      <c r="K5737" s="194">
        <f>IFERROR(VLOOKUP(J5737,LISTS!G:H,2,FALSE),"0")</f>
        <v>6</v>
      </c>
      <c r="L5737" s="12" t="str">
        <f t="shared" si="276"/>
        <v/>
      </c>
      <c r="M5737" s="231" t="s">
        <v>775</v>
      </c>
      <c r="N5737" s="195" t="str">
        <f>IFERROR(VLOOKUP(M5737,LISTS!G:H,2,FALSE),"0")</f>
        <v>0</v>
      </c>
      <c r="O5737" s="12" t="str">
        <f t="shared" si="275"/>
        <v/>
      </c>
      <c r="P5737" s="128" t="s">
        <v>2720</v>
      </c>
      <c r="Q5737" s="116" t="s">
        <v>3751</v>
      </c>
      <c r="R5737" s="116" t="s">
        <v>775</v>
      </c>
      <c r="S5737" s="116" t="s">
        <v>3752</v>
      </c>
      <c r="T5737" s="116" t="s">
        <v>775</v>
      </c>
      <c r="U5737" s="116"/>
    </row>
    <row r="5738" spans="1:21" s="12" customFormat="1">
      <c r="A5738" s="12" t="str">
        <f>VLOOKUP(C5738,STYLES!$A$1:$R$2088,7,FALSE)</f>
        <v>Polos</v>
      </c>
      <c r="B5738" s="12" t="str">
        <f>VLOOKUP(C5738,STYLES!$1:$1048576,6,FALSE)</f>
        <v>UltraClub</v>
      </c>
      <c r="C5738" s="136" t="s">
        <v>2456</v>
      </c>
      <c r="D5738" s="18"/>
      <c r="E5738" s="12" t="str">
        <f>VLOOKUP(C5738,STYLES!$1:$1048576,12,FALSE)</f>
        <v>UltraClub® Ladies' Cool &amp; Dry Jacquard Performance Polo</v>
      </c>
      <c r="F5738" s="116" t="s">
        <v>2743</v>
      </c>
      <c r="G5738" s="116" t="s">
        <v>2743</v>
      </c>
      <c r="H5738" s="116" t="str">
        <f>VLOOKUP(C5738,STYLES!$1:$1048576,9,FALSE)</f>
        <v>DROP - Closeout</v>
      </c>
      <c r="I5738" s="116" t="str">
        <f>VLOOKUP(C5738,STYLES!$1:$1048576,10,FALSE)</f>
        <v>Not Available</v>
      </c>
      <c r="J5738" s="116" t="s">
        <v>2768</v>
      </c>
      <c r="K5738" s="194">
        <f>IFERROR(VLOOKUP(J5738,LISTS!G:H,2,FALSE),"0")</f>
        <v>6</v>
      </c>
      <c r="L5738" s="12" t="str">
        <f t="shared" si="276"/>
        <v/>
      </c>
      <c r="M5738" s="231" t="s">
        <v>775</v>
      </c>
      <c r="N5738" s="195" t="str">
        <f>IFERROR(VLOOKUP(M5738,LISTS!G:H,2,FALSE),"0")</f>
        <v>0</v>
      </c>
      <c r="O5738" s="12" t="str">
        <f t="shared" si="275"/>
        <v/>
      </c>
      <c r="P5738" s="128" t="s">
        <v>2720</v>
      </c>
      <c r="Q5738" s="116"/>
      <c r="R5738" s="116"/>
      <c r="S5738" s="116"/>
      <c r="T5738" s="116"/>
      <c r="U5738" s="116"/>
    </row>
    <row r="5739" spans="1:21">
      <c r="C5739" s="101"/>
      <c r="F5739" s="113"/>
      <c r="G5739" s="113"/>
      <c r="H5739" s="113"/>
      <c r="I5739" s="113"/>
      <c r="J5739" s="113"/>
      <c r="K5739" s="139"/>
      <c r="L5739" s="81">
        <f>SUM(L5733:L5738)</f>
        <v>0</v>
      </c>
      <c r="M5739" s="134"/>
      <c r="N5739" s="140"/>
      <c r="O5739" s="81">
        <f>SUM(O5733:O5738)</f>
        <v>0</v>
      </c>
      <c r="Q5739" s="113"/>
      <c r="R5739" s="113"/>
      <c r="S5739" s="113"/>
      <c r="T5739" s="113"/>
    </row>
    <row r="5740" spans="1:21" s="232" customFormat="1">
      <c r="A5740" s="232" t="str">
        <f>VLOOKUP(C5740,STYLES!$A$1:$R$2088,7,FALSE)</f>
        <v>Polos</v>
      </c>
      <c r="B5740" s="232" t="str">
        <f>VLOOKUP(C5740,STYLES!$1:$1048576,6,FALSE)</f>
        <v>UltraClub</v>
      </c>
      <c r="C5740" s="233">
        <v>8305</v>
      </c>
      <c r="D5740" s="234"/>
      <c r="E5740" s="232" t="str">
        <f>VLOOKUP(C5740,STYLES!$1:$1048576,12,FALSE)</f>
        <v>UltraClub® Men's Cool &amp; Dry Elite Mini-Check Jacquard Polo</v>
      </c>
      <c r="F5740" s="235" t="s">
        <v>2718</v>
      </c>
      <c r="G5740" s="235" t="s">
        <v>2718</v>
      </c>
      <c r="H5740" s="235" t="str">
        <f>VLOOKUP(C5740,STYLES!$1:$1048576,9,FALSE)</f>
        <v>DNR</v>
      </c>
      <c r="I5740" s="235" t="str">
        <f>VLOOKUP(C5740,STYLES!$1:$1048576,10,FALSE)</f>
        <v>Not Available</v>
      </c>
      <c r="J5740" s="235" t="s">
        <v>2764</v>
      </c>
      <c r="K5740" s="236">
        <f>IFERROR(VLOOKUP(J5740,LISTS!G:H,2,FALSE),"0")</f>
        <v>7</v>
      </c>
      <c r="L5740" s="232">
        <f t="shared" si="276"/>
        <v>7</v>
      </c>
      <c r="M5740" s="237" t="s">
        <v>775</v>
      </c>
      <c r="N5740" s="238" t="str">
        <f>IFERROR(VLOOKUP(M5740,LISTS!G:H,2,FALSE),"0")</f>
        <v>0</v>
      </c>
      <c r="O5740" s="232" t="str">
        <f t="shared" si="275"/>
        <v/>
      </c>
      <c r="P5740" s="239" t="s">
        <v>2720</v>
      </c>
      <c r="Q5740" s="235" t="s">
        <v>2850</v>
      </c>
      <c r="R5740" s="235" t="s">
        <v>775</v>
      </c>
      <c r="S5740" s="235" t="s">
        <v>2722</v>
      </c>
      <c r="T5740" s="235" t="s">
        <v>775</v>
      </c>
      <c r="U5740" s="239"/>
    </row>
    <row r="5741" spans="1:21" s="232" customFormat="1">
      <c r="A5741" s="232" t="str">
        <f>VLOOKUP(C5741,STYLES!$A$1:$R$2088,7,FALSE)</f>
        <v>Polos</v>
      </c>
      <c r="B5741" s="232" t="str">
        <f>VLOOKUP(C5741,STYLES!$1:$1048576,6,FALSE)</f>
        <v>UltraClub</v>
      </c>
      <c r="C5741" s="233">
        <v>8305</v>
      </c>
      <c r="D5741" s="234"/>
      <c r="E5741" s="232" t="str">
        <f>VLOOKUP(C5741,STYLES!$1:$1048576,12,FALSE)</f>
        <v>UltraClub® Men's Cool &amp; Dry Elite Mini-Check Jacquard Polo</v>
      </c>
      <c r="F5741" s="235" t="s">
        <v>2978</v>
      </c>
      <c r="G5741" s="235" t="s">
        <v>2763</v>
      </c>
      <c r="H5741" s="235" t="str">
        <f>VLOOKUP(C5741,STYLES!$1:$1048576,9,FALSE)</f>
        <v>DNR</v>
      </c>
      <c r="I5741" s="235" t="str">
        <f>VLOOKUP(C5741,STYLES!$1:$1048576,10,FALSE)</f>
        <v>Not Available</v>
      </c>
      <c r="J5741" s="235" t="s">
        <v>2764</v>
      </c>
      <c r="K5741" s="236">
        <f>IFERROR(VLOOKUP(J5741,LISTS!G:H,2,FALSE),"0")</f>
        <v>7</v>
      </c>
      <c r="L5741" s="232">
        <f t="shared" si="276"/>
        <v>7</v>
      </c>
      <c r="M5741" s="237" t="s">
        <v>775</v>
      </c>
      <c r="N5741" s="238" t="str">
        <f>IFERROR(VLOOKUP(M5741,LISTS!G:H,2,FALSE),"0")</f>
        <v>0</v>
      </c>
      <c r="O5741" s="232" t="str">
        <f t="shared" si="275"/>
        <v/>
      </c>
      <c r="P5741" s="239" t="s">
        <v>2720</v>
      </c>
      <c r="Q5741" s="235" t="s">
        <v>3748</v>
      </c>
      <c r="R5741" s="235" t="s">
        <v>775</v>
      </c>
      <c r="S5741" s="235" t="s">
        <v>3749</v>
      </c>
      <c r="T5741" s="235" t="s">
        <v>775</v>
      </c>
      <c r="U5741" s="239"/>
    </row>
    <row r="5742" spans="1:21" s="12" customFormat="1">
      <c r="A5742" s="12" t="str">
        <f>VLOOKUP(C5742,STYLES!$A$1:$R$2088,7,FALSE)</f>
        <v>Polos</v>
      </c>
      <c r="B5742" s="12" t="str">
        <f>VLOOKUP(C5742,STYLES!$1:$1048576,6,FALSE)</f>
        <v>UltraClub</v>
      </c>
      <c r="C5742" s="136">
        <v>8305</v>
      </c>
      <c r="D5742" s="18"/>
      <c r="E5742" s="12" t="str">
        <f>VLOOKUP(C5742,STYLES!$1:$1048576,12,FALSE)</f>
        <v>UltraClub® Men's Cool &amp; Dry Elite Mini-Check Jacquard Polo</v>
      </c>
      <c r="F5742" s="116" t="s">
        <v>2739</v>
      </c>
      <c r="G5742" s="116" t="s">
        <v>2740</v>
      </c>
      <c r="H5742" s="116" t="s">
        <v>437</v>
      </c>
      <c r="I5742" s="116" t="str">
        <f>VLOOKUP(C5742,STYLES!$1:$1048576,10,FALSE)</f>
        <v>Not Available</v>
      </c>
      <c r="J5742" s="116" t="s">
        <v>2764</v>
      </c>
      <c r="K5742" s="194">
        <f>IFERROR(VLOOKUP(J5742,LISTS!G:H,2,FALSE),"0")</f>
        <v>7</v>
      </c>
      <c r="L5742" s="12" t="str">
        <f t="shared" si="276"/>
        <v/>
      </c>
      <c r="M5742" s="231" t="s">
        <v>775</v>
      </c>
      <c r="N5742" s="195" t="str">
        <f>IFERROR(VLOOKUP(M5742,LISTS!G:H,2,FALSE),"0")</f>
        <v>0</v>
      </c>
      <c r="O5742" s="12" t="str">
        <f t="shared" si="275"/>
        <v/>
      </c>
      <c r="P5742" s="128" t="s">
        <v>2720</v>
      </c>
      <c r="Q5742" s="116" t="s">
        <v>2741</v>
      </c>
      <c r="R5742" s="116" t="s">
        <v>775</v>
      </c>
      <c r="S5742" s="116" t="s">
        <v>2742</v>
      </c>
      <c r="T5742" s="116" t="s">
        <v>775</v>
      </c>
      <c r="U5742" s="128"/>
    </row>
    <row r="5743" spans="1:21" s="232" customFormat="1">
      <c r="A5743" s="232" t="str">
        <f>VLOOKUP(C5743,STYLES!$A$1:$R$2088,7,FALSE)</f>
        <v>Polos</v>
      </c>
      <c r="B5743" s="232" t="str">
        <f>VLOOKUP(C5743,STYLES!$1:$1048576,6,FALSE)</f>
        <v>UltraClub</v>
      </c>
      <c r="C5743" s="233">
        <v>8305</v>
      </c>
      <c r="D5743" s="234"/>
      <c r="E5743" s="232" t="str">
        <f>VLOOKUP(C5743,STYLES!$1:$1048576,12,FALSE)</f>
        <v>UltraClub® Men's Cool &amp; Dry Elite Mini-Check Jacquard Polo</v>
      </c>
      <c r="F5743" s="235" t="s">
        <v>3882</v>
      </c>
      <c r="G5743" s="235" t="s">
        <v>2809</v>
      </c>
      <c r="H5743" s="235" t="str">
        <f>VLOOKUP(C5743,STYLES!$1:$1048576,9,FALSE)</f>
        <v>DNR</v>
      </c>
      <c r="I5743" s="235" t="str">
        <f>VLOOKUP(C5743,STYLES!$1:$1048576,10,FALSE)</f>
        <v>Not Available</v>
      </c>
      <c r="J5743" s="235" t="s">
        <v>2764</v>
      </c>
      <c r="K5743" s="236">
        <f>IFERROR(VLOOKUP(J5743,LISTS!G:H,2,FALSE),"0")</f>
        <v>7</v>
      </c>
      <c r="L5743" s="232">
        <f t="shared" si="276"/>
        <v>7</v>
      </c>
      <c r="M5743" s="237" t="s">
        <v>775</v>
      </c>
      <c r="N5743" s="238" t="str">
        <f>IFERROR(VLOOKUP(M5743,LISTS!G:H,2,FALSE),"0")</f>
        <v>0</v>
      </c>
      <c r="O5743" s="232" t="str">
        <f t="shared" si="275"/>
        <v/>
      </c>
      <c r="P5743" s="239" t="s">
        <v>2720</v>
      </c>
      <c r="Q5743" s="235"/>
      <c r="R5743" s="235"/>
      <c r="S5743" s="235"/>
      <c r="T5743" s="235"/>
      <c r="U5743" s="239"/>
    </row>
    <row r="5744" spans="1:21" s="232" customFormat="1">
      <c r="A5744" s="232" t="str">
        <f>VLOOKUP(C5744,STYLES!$A$1:$R$2088,7,FALSE)</f>
        <v>Polos</v>
      </c>
      <c r="B5744" s="232" t="str">
        <f>VLOOKUP(C5744,STYLES!$1:$1048576,6,FALSE)</f>
        <v>UltraClub</v>
      </c>
      <c r="C5744" s="233">
        <v>8305</v>
      </c>
      <c r="D5744" s="234"/>
      <c r="E5744" s="232" t="str">
        <f>VLOOKUP(C5744,STYLES!$1:$1048576,12,FALSE)</f>
        <v>UltraClub® Men's Cool &amp; Dry Elite Mini-Check Jacquard Polo</v>
      </c>
      <c r="F5744" s="235" t="s">
        <v>2754</v>
      </c>
      <c r="G5744" s="235" t="s">
        <v>2755</v>
      </c>
      <c r="H5744" s="235" t="str">
        <f>VLOOKUP(C5744,STYLES!$1:$1048576,9,FALSE)</f>
        <v>DNR</v>
      </c>
      <c r="I5744" s="235" t="str">
        <f>VLOOKUP(C5744,STYLES!$1:$1048576,10,FALSE)</f>
        <v>Not Available</v>
      </c>
      <c r="J5744" s="235" t="s">
        <v>2764</v>
      </c>
      <c r="K5744" s="236">
        <f>IFERROR(VLOOKUP(J5744,LISTS!G:H,2,FALSE),"0")</f>
        <v>7</v>
      </c>
      <c r="L5744" s="232">
        <f t="shared" si="276"/>
        <v>7</v>
      </c>
      <c r="M5744" s="237" t="s">
        <v>775</v>
      </c>
      <c r="N5744" s="238" t="str">
        <f>IFERROR(VLOOKUP(M5744,LISTS!G:H,2,FALSE),"0")</f>
        <v>0</v>
      </c>
      <c r="O5744" s="232" t="str">
        <f t="shared" si="275"/>
        <v/>
      </c>
      <c r="P5744" s="239" t="s">
        <v>2720</v>
      </c>
      <c r="Q5744" s="235" t="s">
        <v>3003</v>
      </c>
      <c r="R5744" s="235" t="s">
        <v>775</v>
      </c>
      <c r="S5744" s="235" t="s">
        <v>3004</v>
      </c>
      <c r="T5744" s="235" t="s">
        <v>775</v>
      </c>
      <c r="U5744" s="239"/>
    </row>
    <row r="5745" spans="1:21" s="232" customFormat="1">
      <c r="A5745" s="232" t="str">
        <f>VLOOKUP(C5745,STYLES!$A$1:$R$2088,7,FALSE)</f>
        <v>Polos</v>
      </c>
      <c r="B5745" s="232" t="str">
        <f>VLOOKUP(C5745,STYLES!$1:$1048576,6,FALSE)</f>
        <v>UltraClub</v>
      </c>
      <c r="C5745" s="233">
        <v>8305</v>
      </c>
      <c r="D5745" s="234"/>
      <c r="E5745" s="232" t="str">
        <f>VLOOKUP(C5745,STYLES!$1:$1048576,12,FALSE)</f>
        <v>UltraClub® Men's Cool &amp; Dry Elite Mini-Check Jacquard Polo</v>
      </c>
      <c r="F5745" s="235" t="s">
        <v>3750</v>
      </c>
      <c r="G5745" s="235" t="s">
        <v>2809</v>
      </c>
      <c r="H5745" s="235" t="str">
        <f>VLOOKUP(C5745,STYLES!$1:$1048576,9,FALSE)</f>
        <v>DNR</v>
      </c>
      <c r="I5745" s="235" t="str">
        <f>VLOOKUP(C5745,STYLES!$1:$1048576,10,FALSE)</f>
        <v>Not Available</v>
      </c>
      <c r="J5745" s="235" t="s">
        <v>2764</v>
      </c>
      <c r="K5745" s="236">
        <f>IFERROR(VLOOKUP(J5745,LISTS!G:H,2,FALSE),"0")</f>
        <v>7</v>
      </c>
      <c r="L5745" s="232">
        <f t="shared" si="276"/>
        <v>7</v>
      </c>
      <c r="M5745" s="237" t="s">
        <v>775</v>
      </c>
      <c r="N5745" s="238" t="str">
        <f>IFERROR(VLOOKUP(M5745,LISTS!G:H,2,FALSE),"0")</f>
        <v>0</v>
      </c>
      <c r="O5745" s="232" t="str">
        <f t="shared" si="275"/>
        <v/>
      </c>
      <c r="P5745" s="239" t="s">
        <v>2720</v>
      </c>
      <c r="Q5745" s="235" t="s">
        <v>3751</v>
      </c>
      <c r="R5745" s="235" t="s">
        <v>775</v>
      </c>
      <c r="S5745" s="235" t="s">
        <v>3752</v>
      </c>
      <c r="T5745" s="235" t="s">
        <v>775</v>
      </c>
      <c r="U5745" s="239"/>
    </row>
    <row r="5746" spans="1:21" s="12" customFormat="1">
      <c r="A5746" s="12" t="str">
        <f>VLOOKUP(C5746,STYLES!$A$1:$R$2088,7,FALSE)</f>
        <v>Polos</v>
      </c>
      <c r="B5746" s="12" t="str">
        <f>VLOOKUP(C5746,STYLES!$1:$1048576,6,FALSE)</f>
        <v>UltraClub</v>
      </c>
      <c r="C5746" s="136">
        <v>8305</v>
      </c>
      <c r="D5746" s="18"/>
      <c r="E5746" s="12" t="str">
        <f>VLOOKUP(C5746,STYLES!$1:$1048576,12,FALSE)</f>
        <v>UltraClub® Men's Cool &amp; Dry Elite Mini-Check Jacquard Polo</v>
      </c>
      <c r="F5746" s="116" t="s">
        <v>2743</v>
      </c>
      <c r="G5746" s="116" t="s">
        <v>2743</v>
      </c>
      <c r="H5746" s="116" t="s">
        <v>437</v>
      </c>
      <c r="I5746" s="116" t="str">
        <f>VLOOKUP(C5746,STYLES!$1:$1048576,10,FALSE)</f>
        <v>Not Available</v>
      </c>
      <c r="J5746" s="116" t="s">
        <v>2764</v>
      </c>
      <c r="K5746" s="194">
        <f>IFERROR(VLOOKUP(J5746,LISTS!G:H,2,FALSE),"0")</f>
        <v>7</v>
      </c>
      <c r="L5746" s="12" t="str">
        <f t="shared" si="276"/>
        <v/>
      </c>
      <c r="M5746" s="231" t="s">
        <v>775</v>
      </c>
      <c r="N5746" s="195" t="str">
        <f>IFERROR(VLOOKUP(M5746,LISTS!G:H,2,FALSE),"0")</f>
        <v>0</v>
      </c>
      <c r="O5746" s="12" t="str">
        <f t="shared" si="275"/>
        <v/>
      </c>
      <c r="P5746" s="128" t="s">
        <v>2720</v>
      </c>
      <c r="Q5746" s="116"/>
      <c r="R5746" s="116"/>
      <c r="S5746" s="116"/>
      <c r="T5746" s="116"/>
      <c r="U5746" s="128"/>
    </row>
    <row r="5747" spans="1:21">
      <c r="C5747" s="101"/>
      <c r="F5747" s="113"/>
      <c r="G5747" s="113"/>
      <c r="H5747" s="113"/>
      <c r="I5747" s="113"/>
      <c r="J5747" s="113"/>
      <c r="K5747" s="139"/>
      <c r="L5747" s="81">
        <f>SUM(L5740:L5746)</f>
        <v>35</v>
      </c>
      <c r="M5747" s="134"/>
      <c r="N5747" s="140"/>
      <c r="O5747" s="81">
        <f>SUM(O5740:O5746)</f>
        <v>0</v>
      </c>
      <c r="Q5747" s="113"/>
      <c r="R5747" s="113"/>
      <c r="S5747" s="113"/>
      <c r="T5747" s="113"/>
    </row>
    <row r="5748" spans="1:21" s="12" customFormat="1">
      <c r="A5748" s="12" t="str">
        <f>VLOOKUP(C5748,STYLES!$A$1:$R$2088,7,FALSE)</f>
        <v>Polos</v>
      </c>
      <c r="B5748" s="12" t="str">
        <f>VLOOKUP(C5748,STYLES!$1:$1048576,6,FALSE)</f>
        <v>UltraClub</v>
      </c>
      <c r="C5748" s="136" t="s">
        <v>2461</v>
      </c>
      <c r="D5748" s="18"/>
      <c r="E5748" s="12" t="str">
        <f>VLOOKUP(C5748,STYLES!$1:$1048576,12,FALSE)</f>
        <v>UltraClub® Ladies’ Cool &amp; Dry Elite Mini-Check Jacquard Polo</v>
      </c>
      <c r="F5748" s="116" t="s">
        <v>2718</v>
      </c>
      <c r="G5748" s="116" t="s">
        <v>2718</v>
      </c>
      <c r="H5748" s="116" t="str">
        <f>VLOOKUP(C5748,STYLES!$1:$1048576,9,FALSE)</f>
        <v>DROP - Closeout</v>
      </c>
      <c r="I5748" s="116" t="str">
        <f>VLOOKUP(C5748,STYLES!$1:$1048576,10,FALSE)</f>
        <v>Not Available</v>
      </c>
      <c r="J5748" s="116" t="s">
        <v>2768</v>
      </c>
      <c r="K5748" s="194">
        <f>IFERROR(VLOOKUP(J5748,LISTS!G:H,2,FALSE),"0")</f>
        <v>6</v>
      </c>
      <c r="L5748" s="12" t="str">
        <f t="shared" si="276"/>
        <v/>
      </c>
      <c r="M5748" s="231" t="s">
        <v>775</v>
      </c>
      <c r="N5748" s="195" t="str">
        <f>IFERROR(VLOOKUP(M5748,LISTS!G:H,2,FALSE),"0")</f>
        <v>0</v>
      </c>
      <c r="O5748" s="12" t="str">
        <f t="shared" si="275"/>
        <v/>
      </c>
      <c r="P5748" s="128" t="s">
        <v>2720</v>
      </c>
      <c r="Q5748" s="116" t="s">
        <v>2850</v>
      </c>
      <c r="R5748" s="116" t="s">
        <v>775</v>
      </c>
      <c r="S5748" s="116" t="s">
        <v>2722</v>
      </c>
      <c r="T5748" s="116" t="s">
        <v>775</v>
      </c>
      <c r="U5748" s="128"/>
    </row>
    <row r="5749" spans="1:21" s="12" customFormat="1">
      <c r="A5749" s="12" t="str">
        <f>VLOOKUP(C5749,STYLES!$A$1:$R$2088,7,FALSE)</f>
        <v>Polos</v>
      </c>
      <c r="B5749" s="12" t="str">
        <f>VLOOKUP(C5749,STYLES!$1:$1048576,6,FALSE)</f>
        <v>UltraClub</v>
      </c>
      <c r="C5749" s="136" t="s">
        <v>2461</v>
      </c>
      <c r="D5749" s="18"/>
      <c r="E5749" s="12" t="str">
        <f>VLOOKUP(C5749,STYLES!$1:$1048576,12,FALSE)</f>
        <v>UltraClub® Ladies’ Cool &amp; Dry Elite Mini-Check Jacquard Polo</v>
      </c>
      <c r="F5749" s="116" t="s">
        <v>2978</v>
      </c>
      <c r="G5749" s="116" t="s">
        <v>2763</v>
      </c>
      <c r="H5749" s="116" t="str">
        <f>VLOOKUP(C5749,STYLES!$1:$1048576,9,FALSE)</f>
        <v>DROP - Closeout</v>
      </c>
      <c r="I5749" s="116" t="str">
        <f>VLOOKUP(C5749,STYLES!$1:$1048576,10,FALSE)</f>
        <v>Not Available</v>
      </c>
      <c r="J5749" s="116" t="s">
        <v>2768</v>
      </c>
      <c r="K5749" s="194">
        <f>IFERROR(VLOOKUP(J5749,LISTS!G:H,2,FALSE),"0")</f>
        <v>6</v>
      </c>
      <c r="L5749" s="12" t="str">
        <f t="shared" si="276"/>
        <v/>
      </c>
      <c r="M5749" s="231" t="s">
        <v>775</v>
      </c>
      <c r="N5749" s="195" t="str">
        <f>IFERROR(VLOOKUP(M5749,LISTS!G:H,2,FALSE),"0")</f>
        <v>0</v>
      </c>
      <c r="O5749" s="12" t="str">
        <f t="shared" si="275"/>
        <v/>
      </c>
      <c r="P5749" s="128" t="s">
        <v>2720</v>
      </c>
      <c r="Q5749" s="116" t="s">
        <v>3748</v>
      </c>
      <c r="R5749" s="116" t="s">
        <v>775</v>
      </c>
      <c r="S5749" s="116" t="s">
        <v>3749</v>
      </c>
      <c r="T5749" s="116" t="s">
        <v>775</v>
      </c>
      <c r="U5749" s="128"/>
    </row>
    <row r="5750" spans="1:21" s="12" customFormat="1">
      <c r="A5750" s="12" t="str">
        <f>VLOOKUP(C5750,STYLES!$A$1:$R$2088,7,FALSE)</f>
        <v>Polos</v>
      </c>
      <c r="B5750" s="12" t="str">
        <f>VLOOKUP(C5750,STYLES!$1:$1048576,6,FALSE)</f>
        <v>UltraClub</v>
      </c>
      <c r="C5750" s="136" t="s">
        <v>2461</v>
      </c>
      <c r="D5750" s="18"/>
      <c r="E5750" s="12" t="str">
        <f>VLOOKUP(C5750,STYLES!$1:$1048576,12,FALSE)</f>
        <v>UltraClub® Ladies’ Cool &amp; Dry Elite Mini-Check Jacquard Polo</v>
      </c>
      <c r="F5750" s="116" t="s">
        <v>2739</v>
      </c>
      <c r="G5750" s="116" t="s">
        <v>2740</v>
      </c>
      <c r="H5750" s="116" t="str">
        <f>VLOOKUP(C5750,STYLES!$1:$1048576,9,FALSE)</f>
        <v>DROP - Closeout</v>
      </c>
      <c r="I5750" s="116" t="str">
        <f>VLOOKUP(C5750,STYLES!$1:$1048576,10,FALSE)</f>
        <v>Not Available</v>
      </c>
      <c r="J5750" s="116" t="s">
        <v>2768</v>
      </c>
      <c r="K5750" s="194">
        <f>IFERROR(VLOOKUP(J5750,LISTS!G:H,2,FALSE),"0")</f>
        <v>6</v>
      </c>
      <c r="L5750" s="12" t="str">
        <f t="shared" si="276"/>
        <v/>
      </c>
      <c r="M5750" s="231" t="s">
        <v>775</v>
      </c>
      <c r="N5750" s="195" t="str">
        <f>IFERROR(VLOOKUP(M5750,LISTS!G:H,2,FALSE),"0")</f>
        <v>0</v>
      </c>
      <c r="O5750" s="12" t="str">
        <f t="shared" si="275"/>
        <v/>
      </c>
      <c r="P5750" s="128" t="s">
        <v>2720</v>
      </c>
      <c r="Q5750" s="116" t="s">
        <v>2741</v>
      </c>
      <c r="R5750" s="116" t="s">
        <v>775</v>
      </c>
      <c r="S5750" s="116" t="s">
        <v>2742</v>
      </c>
      <c r="T5750" s="116" t="s">
        <v>775</v>
      </c>
      <c r="U5750" s="128"/>
    </row>
    <row r="5751" spans="1:21" s="12" customFormat="1">
      <c r="A5751" s="12" t="str">
        <f>VLOOKUP(C5751,STYLES!$A$1:$R$2088,7,FALSE)</f>
        <v>Polos</v>
      </c>
      <c r="B5751" s="12" t="str">
        <f>VLOOKUP(C5751,STYLES!$1:$1048576,6,FALSE)</f>
        <v>UltraClub</v>
      </c>
      <c r="C5751" s="136" t="s">
        <v>2461</v>
      </c>
      <c r="D5751" s="18"/>
      <c r="E5751" s="12" t="str">
        <f>VLOOKUP(C5751,STYLES!$1:$1048576,12,FALSE)</f>
        <v>UltraClub® Ladies’ Cool &amp; Dry Elite Mini-Check Jacquard Polo</v>
      </c>
      <c r="F5751" s="116" t="s">
        <v>3882</v>
      </c>
      <c r="G5751" s="116" t="s">
        <v>2809</v>
      </c>
      <c r="H5751" s="116" t="str">
        <f>VLOOKUP(C5751,STYLES!$1:$1048576,9,FALSE)</f>
        <v>DROP - Closeout</v>
      </c>
      <c r="I5751" s="116" t="str">
        <f>VLOOKUP(C5751,STYLES!$1:$1048576,10,FALSE)</f>
        <v>Not Available</v>
      </c>
      <c r="J5751" s="116" t="s">
        <v>2768</v>
      </c>
      <c r="K5751" s="194">
        <f>IFERROR(VLOOKUP(J5751,LISTS!G:H,2,FALSE),"0")</f>
        <v>6</v>
      </c>
      <c r="L5751" s="12" t="str">
        <f t="shared" si="276"/>
        <v/>
      </c>
      <c r="M5751" s="231" t="s">
        <v>775</v>
      </c>
      <c r="N5751" s="195" t="str">
        <f>IFERROR(VLOOKUP(M5751,LISTS!G:H,2,FALSE),"0")</f>
        <v>0</v>
      </c>
      <c r="O5751" s="12" t="str">
        <f t="shared" si="275"/>
        <v/>
      </c>
      <c r="P5751" s="128" t="s">
        <v>2720</v>
      </c>
      <c r="Q5751" s="116"/>
      <c r="R5751" s="116"/>
      <c r="S5751" s="116"/>
      <c r="T5751" s="116"/>
      <c r="U5751" s="128"/>
    </row>
    <row r="5752" spans="1:21" s="12" customFormat="1">
      <c r="A5752" s="12" t="str">
        <f>VLOOKUP(C5752,STYLES!$A$1:$R$2088,7,FALSE)</f>
        <v>Polos</v>
      </c>
      <c r="B5752" s="12" t="str">
        <f>VLOOKUP(C5752,STYLES!$1:$1048576,6,FALSE)</f>
        <v>UltraClub</v>
      </c>
      <c r="C5752" s="136" t="s">
        <v>2461</v>
      </c>
      <c r="D5752" s="18"/>
      <c r="E5752" s="12" t="str">
        <f>VLOOKUP(C5752,STYLES!$1:$1048576,12,FALSE)</f>
        <v>UltraClub® Ladies’ Cool &amp; Dry Elite Mini-Check Jacquard Polo</v>
      </c>
      <c r="F5752" s="116" t="s">
        <v>2754</v>
      </c>
      <c r="G5752" s="116" t="s">
        <v>2755</v>
      </c>
      <c r="H5752" s="116" t="str">
        <f>VLOOKUP(C5752,STYLES!$1:$1048576,9,FALSE)</f>
        <v>DROP - Closeout</v>
      </c>
      <c r="I5752" s="116" t="str">
        <f>VLOOKUP(C5752,STYLES!$1:$1048576,10,FALSE)</f>
        <v>Not Available</v>
      </c>
      <c r="J5752" s="116" t="s">
        <v>2768</v>
      </c>
      <c r="K5752" s="194">
        <f>IFERROR(VLOOKUP(J5752,LISTS!G:H,2,FALSE),"0")</f>
        <v>6</v>
      </c>
      <c r="L5752" s="12" t="str">
        <f t="shared" si="276"/>
        <v/>
      </c>
      <c r="M5752" s="231" t="s">
        <v>775</v>
      </c>
      <c r="N5752" s="195" t="str">
        <f>IFERROR(VLOOKUP(M5752,LISTS!G:H,2,FALSE),"0")</f>
        <v>0</v>
      </c>
      <c r="O5752" s="12" t="str">
        <f t="shared" ref="O5752:O5815" si="277">IF(OR(I5752="ACTIVE",I5752="NEW",I5752="DNR",I5752="Pre-Closeout"),N5752,"")</f>
        <v/>
      </c>
      <c r="P5752" s="128" t="s">
        <v>2720</v>
      </c>
      <c r="Q5752" s="116" t="s">
        <v>3003</v>
      </c>
      <c r="R5752" s="116" t="s">
        <v>775</v>
      </c>
      <c r="S5752" s="116" t="s">
        <v>3004</v>
      </c>
      <c r="T5752" s="116" t="s">
        <v>775</v>
      </c>
      <c r="U5752" s="128"/>
    </row>
    <row r="5753" spans="1:21" s="12" customFormat="1">
      <c r="A5753" s="12" t="str">
        <f>VLOOKUP(C5753,STYLES!$A$1:$R$2088,7,FALSE)</f>
        <v>Polos</v>
      </c>
      <c r="B5753" s="12" t="str">
        <f>VLOOKUP(C5753,STYLES!$1:$1048576,6,FALSE)</f>
        <v>UltraClub</v>
      </c>
      <c r="C5753" s="136" t="s">
        <v>2461</v>
      </c>
      <c r="D5753" s="18"/>
      <c r="E5753" s="12" t="str">
        <f>VLOOKUP(C5753,STYLES!$1:$1048576,12,FALSE)</f>
        <v>UltraClub® Ladies’ Cool &amp; Dry Elite Mini-Check Jacquard Polo</v>
      </c>
      <c r="F5753" s="116" t="s">
        <v>3750</v>
      </c>
      <c r="G5753" s="116" t="s">
        <v>2809</v>
      </c>
      <c r="H5753" s="116" t="str">
        <f>VLOOKUP(C5753,STYLES!$1:$1048576,9,FALSE)</f>
        <v>DROP - Closeout</v>
      </c>
      <c r="I5753" s="116" t="str">
        <f>VLOOKUP(C5753,STYLES!$1:$1048576,10,FALSE)</f>
        <v>Not Available</v>
      </c>
      <c r="J5753" s="116" t="s">
        <v>2768</v>
      </c>
      <c r="K5753" s="194">
        <f>IFERROR(VLOOKUP(J5753,LISTS!G:H,2,FALSE),"0")</f>
        <v>6</v>
      </c>
      <c r="L5753" s="12" t="str">
        <f t="shared" si="276"/>
        <v/>
      </c>
      <c r="M5753" s="231" t="s">
        <v>775</v>
      </c>
      <c r="N5753" s="195" t="str">
        <f>IFERROR(VLOOKUP(M5753,LISTS!G:H,2,FALSE),"0")</f>
        <v>0</v>
      </c>
      <c r="O5753" s="12" t="str">
        <f t="shared" si="277"/>
        <v/>
      </c>
      <c r="P5753" s="128" t="s">
        <v>2720</v>
      </c>
      <c r="Q5753" s="116" t="s">
        <v>3751</v>
      </c>
      <c r="R5753" s="116" t="s">
        <v>775</v>
      </c>
      <c r="S5753" s="116" t="s">
        <v>3752</v>
      </c>
      <c r="T5753" s="116" t="s">
        <v>775</v>
      </c>
      <c r="U5753" s="128"/>
    </row>
    <row r="5754" spans="1:21" s="12" customFormat="1">
      <c r="A5754" s="12" t="str">
        <f>VLOOKUP(C5754,STYLES!$A$1:$R$2088,7,FALSE)</f>
        <v>Polos</v>
      </c>
      <c r="B5754" s="12" t="str">
        <f>VLOOKUP(C5754,STYLES!$1:$1048576,6,FALSE)</f>
        <v>UltraClub</v>
      </c>
      <c r="C5754" s="136" t="s">
        <v>2461</v>
      </c>
      <c r="D5754" s="18"/>
      <c r="E5754" s="12" t="str">
        <f>VLOOKUP(C5754,STYLES!$1:$1048576,12,FALSE)</f>
        <v>UltraClub® Ladies’ Cool &amp; Dry Elite Mini-Check Jacquard Polo</v>
      </c>
      <c r="F5754" s="116" t="s">
        <v>2743</v>
      </c>
      <c r="G5754" s="116" t="s">
        <v>2743</v>
      </c>
      <c r="H5754" s="116" t="str">
        <f>VLOOKUP(C5754,STYLES!$1:$1048576,9,FALSE)</f>
        <v>DROP - Closeout</v>
      </c>
      <c r="I5754" s="116" t="str">
        <f>VLOOKUP(C5754,STYLES!$1:$1048576,10,FALSE)</f>
        <v>Not Available</v>
      </c>
      <c r="J5754" s="116" t="s">
        <v>2768</v>
      </c>
      <c r="K5754" s="194">
        <f>IFERROR(VLOOKUP(J5754,LISTS!G:H,2,FALSE),"0")</f>
        <v>6</v>
      </c>
      <c r="L5754" s="12" t="str">
        <f t="shared" si="276"/>
        <v/>
      </c>
      <c r="M5754" s="231" t="s">
        <v>775</v>
      </c>
      <c r="N5754" s="195" t="str">
        <f>IFERROR(VLOOKUP(M5754,LISTS!G:H,2,FALSE),"0")</f>
        <v>0</v>
      </c>
      <c r="O5754" s="12" t="str">
        <f t="shared" si="277"/>
        <v/>
      </c>
      <c r="P5754" s="128" t="s">
        <v>2720</v>
      </c>
      <c r="Q5754" s="116"/>
      <c r="R5754" s="116"/>
      <c r="S5754" s="116"/>
      <c r="T5754" s="116"/>
      <c r="U5754" s="128"/>
    </row>
    <row r="5755" spans="1:21">
      <c r="C5755" s="101"/>
      <c r="F5755" s="113"/>
      <c r="G5755" s="113"/>
      <c r="H5755" s="113"/>
      <c r="I5755" s="113"/>
      <c r="J5755" s="113"/>
      <c r="K5755" s="139"/>
      <c r="L5755" s="81">
        <f>SUM(L5748:L5754)</f>
        <v>0</v>
      </c>
      <c r="M5755" s="134"/>
      <c r="N5755" s="140"/>
      <c r="O5755" s="81">
        <f>SUM(O5748:O5754)</f>
        <v>0</v>
      </c>
      <c r="Q5755" s="113"/>
      <c r="R5755" s="113"/>
      <c r="S5755" s="113"/>
      <c r="T5755" s="113"/>
    </row>
    <row r="5756" spans="1:21">
      <c r="A5756" t="str">
        <f>VLOOKUP(C5756,STYLES!$A$1:$R$2088,7,FALSE)</f>
        <v>Polos</v>
      </c>
      <c r="B5756" t="str">
        <f>VLOOKUP(C5756,STYLES!$1:$1048576,6,FALSE)</f>
        <v>UltraClub</v>
      </c>
      <c r="C5756" s="101" t="s">
        <v>2464</v>
      </c>
      <c r="E5756" t="str">
        <f>VLOOKUP(C5756,STYLES!$1:$1048576,12,FALSE)</f>
        <v>UltraClub® Men's Platinum Performance Piqué Polo with TempControl Technology</v>
      </c>
      <c r="F5756" s="113" t="s">
        <v>2718</v>
      </c>
      <c r="G5756" s="113" t="s">
        <v>2718</v>
      </c>
      <c r="H5756" s="113" t="str">
        <f>VLOOKUP(C5756,STYLES!$1:$1048576,9,FALSE)</f>
        <v>Active</v>
      </c>
      <c r="I5756" s="113" t="str">
        <f>VLOOKUP(C5756,STYLES!$1:$1048576,10,FALSE)</f>
        <v>Not Available</v>
      </c>
      <c r="J5756" s="113" t="s">
        <v>2764</v>
      </c>
      <c r="K5756" s="139">
        <f>IFERROR(VLOOKUP(J5756,LISTS!G:H,2,FALSE),"0")</f>
        <v>7</v>
      </c>
      <c r="L5756" s="68">
        <f t="shared" si="276"/>
        <v>7</v>
      </c>
      <c r="M5756" s="134" t="s">
        <v>775</v>
      </c>
      <c r="N5756" s="140" t="str">
        <f>IFERROR(VLOOKUP(M5756,LISTS!G:H,2,FALSE),"0")</f>
        <v>0</v>
      </c>
      <c r="O5756" s="68" t="str">
        <f t="shared" si="277"/>
        <v/>
      </c>
      <c r="P5756" s="117" t="s">
        <v>2720</v>
      </c>
      <c r="Q5756" s="113" t="s">
        <v>2850</v>
      </c>
      <c r="R5756" s="113" t="s">
        <v>775</v>
      </c>
      <c r="S5756" s="113" t="s">
        <v>2722</v>
      </c>
      <c r="T5756" s="113" t="s">
        <v>775</v>
      </c>
    </row>
    <row r="5757" spans="1:21">
      <c r="A5757" t="str">
        <f>VLOOKUP(C5757,STYLES!$A$1:$R$2088,7,FALSE)</f>
        <v>Polos</v>
      </c>
      <c r="B5757" t="str">
        <f>VLOOKUP(C5757,STYLES!$1:$1048576,6,FALSE)</f>
        <v>UltraClub</v>
      </c>
      <c r="C5757" s="101" t="s">
        <v>2464</v>
      </c>
      <c r="E5757" t="str">
        <f>VLOOKUP(C5757,STYLES!$1:$1048576,12,FALSE)</f>
        <v>UltraClub® Men's Platinum Performance Piqué Polo with TempControl Technology</v>
      </c>
      <c r="F5757" s="113" t="s">
        <v>2978</v>
      </c>
      <c r="G5757" s="113" t="s">
        <v>2763</v>
      </c>
      <c r="H5757" s="113" t="str">
        <f>VLOOKUP(C5757,STYLES!$1:$1048576,9,FALSE)</f>
        <v>Active</v>
      </c>
      <c r="I5757" s="113" t="str">
        <f>VLOOKUP(C5757,STYLES!$1:$1048576,10,FALSE)</f>
        <v>Not Available</v>
      </c>
      <c r="J5757" s="113" t="s">
        <v>2764</v>
      </c>
      <c r="K5757" s="139">
        <f>IFERROR(VLOOKUP(J5757,LISTS!G:H,2,FALSE),"0")</f>
        <v>7</v>
      </c>
      <c r="L5757" s="68">
        <f t="shared" si="276"/>
        <v>7</v>
      </c>
      <c r="M5757" s="134" t="s">
        <v>775</v>
      </c>
      <c r="N5757" s="140" t="str">
        <f>IFERROR(VLOOKUP(M5757,LISTS!G:H,2,FALSE),"0")</f>
        <v>0</v>
      </c>
      <c r="O5757" s="68" t="str">
        <f t="shared" si="277"/>
        <v/>
      </c>
      <c r="P5757" s="117" t="s">
        <v>2720</v>
      </c>
      <c r="Q5757" s="113" t="s">
        <v>3748</v>
      </c>
      <c r="R5757" s="113" t="s">
        <v>775</v>
      </c>
      <c r="S5757" s="113" t="s">
        <v>3749</v>
      </c>
      <c r="T5757" s="113" t="s">
        <v>775</v>
      </c>
    </row>
    <row r="5758" spans="1:21">
      <c r="A5758" t="str">
        <f>VLOOKUP(C5758,STYLES!$A$1:$R$2088,7,FALSE)</f>
        <v>Polos</v>
      </c>
      <c r="B5758" t="str">
        <f>VLOOKUP(C5758,STYLES!$1:$1048576,6,FALSE)</f>
        <v>UltraClub</v>
      </c>
      <c r="C5758" s="101" t="s">
        <v>2464</v>
      </c>
      <c r="E5758" t="str">
        <f>VLOOKUP(C5758,STYLES!$1:$1048576,12,FALSE)</f>
        <v>UltraClub® Men's Platinum Performance Piqué Polo with TempControl Technology</v>
      </c>
      <c r="F5758" s="113" t="s">
        <v>3887</v>
      </c>
      <c r="G5758" s="113" t="s">
        <v>2809</v>
      </c>
      <c r="H5758" s="113" t="str">
        <f>VLOOKUP(C5758,STYLES!$1:$1048576,9,FALSE)</f>
        <v>Active</v>
      </c>
      <c r="I5758" s="113" t="str">
        <f>VLOOKUP(C5758,STYLES!$1:$1048576,10,FALSE)</f>
        <v>Not Available</v>
      </c>
      <c r="J5758" s="113" t="s">
        <v>2764</v>
      </c>
      <c r="K5758" s="139">
        <f>IFERROR(VLOOKUP(J5758,LISTS!G:H,2,FALSE),"0")</f>
        <v>7</v>
      </c>
      <c r="L5758" s="68">
        <f t="shared" si="276"/>
        <v>7</v>
      </c>
      <c r="M5758" s="134" t="s">
        <v>775</v>
      </c>
      <c r="N5758" s="140" t="str">
        <f>IFERROR(VLOOKUP(M5758,LISTS!G:H,2,FALSE),"0")</f>
        <v>0</v>
      </c>
      <c r="O5758" s="68" t="str">
        <f t="shared" si="277"/>
        <v/>
      </c>
      <c r="P5758" s="117" t="s">
        <v>2720</v>
      </c>
      <c r="Q5758" s="113"/>
      <c r="R5758" s="113"/>
      <c r="S5758" s="113"/>
      <c r="T5758" s="113"/>
    </row>
    <row r="5759" spans="1:21">
      <c r="A5759" t="str">
        <f>VLOOKUP(C5759,STYLES!$A$1:$R$2088,7,FALSE)</f>
        <v>Polos</v>
      </c>
      <c r="B5759" t="str">
        <f>VLOOKUP(C5759,STYLES!$1:$1048576,6,FALSE)</f>
        <v>UltraClub</v>
      </c>
      <c r="C5759" s="101" t="s">
        <v>2464</v>
      </c>
      <c r="E5759" t="str">
        <f>VLOOKUP(C5759,STYLES!$1:$1048576,12,FALSE)</f>
        <v>UltraClub® Men's Platinum Performance Piqué Polo with TempControl Technology</v>
      </c>
      <c r="F5759" s="113" t="s">
        <v>3768</v>
      </c>
      <c r="G5759" s="113" t="s">
        <v>2732</v>
      </c>
      <c r="H5759" s="113" t="str">
        <f>VLOOKUP(C5759,STYLES!$1:$1048576,9,FALSE)</f>
        <v>Active</v>
      </c>
      <c r="I5759" s="113" t="str">
        <f>VLOOKUP(C5759,STYLES!$1:$1048576,10,FALSE)</f>
        <v>Not Available</v>
      </c>
      <c r="J5759" s="113" t="s">
        <v>2764</v>
      </c>
      <c r="K5759" s="139">
        <f>IFERROR(VLOOKUP(J5759,LISTS!G:H,2,FALSE),"0")</f>
        <v>7</v>
      </c>
      <c r="L5759" s="68">
        <f t="shared" si="276"/>
        <v>7</v>
      </c>
      <c r="M5759" s="134" t="s">
        <v>775</v>
      </c>
      <c r="N5759" s="140" t="str">
        <f>IFERROR(VLOOKUP(M5759,LISTS!G:H,2,FALSE),"0")</f>
        <v>0</v>
      </c>
      <c r="O5759" s="68" t="str">
        <f t="shared" si="277"/>
        <v/>
      </c>
      <c r="P5759" s="117" t="s">
        <v>2720</v>
      </c>
      <c r="Q5759" s="101">
        <v>115740</v>
      </c>
      <c r="R5759" s="113" t="s">
        <v>775</v>
      </c>
      <c r="S5759" s="113" t="s">
        <v>3623</v>
      </c>
      <c r="T5759" s="113" t="s">
        <v>775</v>
      </c>
    </row>
    <row r="5760" spans="1:21">
      <c r="A5760" t="str">
        <f>VLOOKUP(C5760,STYLES!$A$1:$R$2088,7,FALSE)</f>
        <v>Polos</v>
      </c>
      <c r="B5760" t="str">
        <f>VLOOKUP(C5760,STYLES!$1:$1048576,6,FALSE)</f>
        <v>UltraClub</v>
      </c>
      <c r="C5760" s="101" t="s">
        <v>2464</v>
      </c>
      <c r="E5760" t="str">
        <f>VLOOKUP(C5760,STYLES!$1:$1048576,12,FALSE)</f>
        <v>UltraClub® Men's Platinum Performance Piqué Polo with TempControl Technology</v>
      </c>
      <c r="F5760" s="113" t="s">
        <v>3791</v>
      </c>
      <c r="G5760" s="113" t="s">
        <v>2736</v>
      </c>
      <c r="H5760" s="113" t="str">
        <f>VLOOKUP(C5760,STYLES!$1:$1048576,9,FALSE)</f>
        <v>Active</v>
      </c>
      <c r="I5760" s="113" t="str">
        <f>VLOOKUP(C5760,STYLES!$1:$1048576,10,FALSE)</f>
        <v>Not Available</v>
      </c>
      <c r="J5760" s="113" t="s">
        <v>2764</v>
      </c>
      <c r="K5760" s="139">
        <f>IFERROR(VLOOKUP(J5760,LISTS!G:H,2,FALSE),"0")</f>
        <v>7</v>
      </c>
      <c r="L5760" s="68">
        <f t="shared" si="276"/>
        <v>7</v>
      </c>
      <c r="M5760" s="134" t="s">
        <v>775</v>
      </c>
      <c r="N5760" s="140" t="str">
        <f>IFERROR(VLOOKUP(M5760,LISTS!G:H,2,FALSE),"0")</f>
        <v>0</v>
      </c>
      <c r="O5760" s="68" t="str">
        <f t="shared" si="277"/>
        <v/>
      </c>
      <c r="P5760" s="117" t="s">
        <v>2720</v>
      </c>
      <c r="Q5760" s="113" t="s">
        <v>3356</v>
      </c>
      <c r="R5760" s="113" t="s">
        <v>775</v>
      </c>
      <c r="S5760" s="113" t="s">
        <v>3357</v>
      </c>
      <c r="T5760" s="113" t="s">
        <v>775</v>
      </c>
    </row>
    <row r="5761" spans="1:20">
      <c r="A5761" t="str">
        <f>VLOOKUP(C5761,STYLES!$A$1:$R$2088,7,FALSE)</f>
        <v>Polos</v>
      </c>
      <c r="B5761" t="str">
        <f>VLOOKUP(C5761,STYLES!$1:$1048576,6,FALSE)</f>
        <v>UltraClub</v>
      </c>
      <c r="C5761" s="101" t="s">
        <v>2464</v>
      </c>
      <c r="E5761" t="str">
        <f>VLOOKUP(C5761,STYLES!$1:$1048576,12,FALSE)</f>
        <v>UltraClub® Men's Platinum Performance Piqué Polo with TempControl Technology</v>
      </c>
      <c r="F5761" s="113" t="s">
        <v>3877</v>
      </c>
      <c r="G5761" s="113" t="s">
        <v>2759</v>
      </c>
      <c r="H5761" s="113" t="str">
        <f>VLOOKUP(C5761,STYLES!$1:$1048576,9,FALSE)</f>
        <v>Active</v>
      </c>
      <c r="I5761" s="113" t="str">
        <f>VLOOKUP(C5761,STYLES!$1:$1048576,10,FALSE)</f>
        <v>Not Available</v>
      </c>
      <c r="J5761" s="113" t="s">
        <v>2764</v>
      </c>
      <c r="K5761" s="139">
        <f>IFERROR(VLOOKUP(J5761,LISTS!G:H,2,FALSE),"0")</f>
        <v>7</v>
      </c>
      <c r="L5761" s="68">
        <f t="shared" si="276"/>
        <v>7</v>
      </c>
      <c r="M5761" s="134" t="s">
        <v>775</v>
      </c>
      <c r="N5761" s="140" t="str">
        <f>IFERROR(VLOOKUP(M5761,LISTS!G:H,2,FALSE),"0")</f>
        <v>0</v>
      </c>
      <c r="O5761" s="68" t="str">
        <f t="shared" si="277"/>
        <v/>
      </c>
      <c r="P5761" s="117" t="s">
        <v>2720</v>
      </c>
      <c r="Q5761" s="113"/>
      <c r="R5761" s="113"/>
      <c r="S5761" s="113"/>
      <c r="T5761" s="113"/>
    </row>
    <row r="5762" spans="1:20">
      <c r="A5762" t="str">
        <f>VLOOKUP(C5762,STYLES!$A$1:$R$2088,7,FALSE)</f>
        <v>Polos</v>
      </c>
      <c r="B5762" t="str">
        <f>VLOOKUP(C5762,STYLES!$1:$1048576,6,FALSE)</f>
        <v>UltraClub</v>
      </c>
      <c r="C5762" s="101" t="s">
        <v>2464</v>
      </c>
      <c r="E5762" t="str">
        <f>VLOOKUP(C5762,STYLES!$1:$1048576,12,FALSE)</f>
        <v>UltraClub® Men's Platinum Performance Piqué Polo with TempControl Technology</v>
      </c>
      <c r="F5762" s="113" t="s">
        <v>3204</v>
      </c>
      <c r="G5762" s="113" t="s">
        <v>2724</v>
      </c>
      <c r="H5762" s="113" t="str">
        <f>VLOOKUP(C5762,STYLES!$1:$1048576,9,FALSE)</f>
        <v>Active</v>
      </c>
      <c r="I5762" s="113" t="str">
        <f>VLOOKUP(C5762,STYLES!$1:$1048576,10,FALSE)</f>
        <v>Not Available</v>
      </c>
      <c r="J5762" s="113" t="s">
        <v>2764</v>
      </c>
      <c r="K5762" s="139">
        <f>IFERROR(VLOOKUP(J5762,LISTS!G:H,2,FALSE),"0")</f>
        <v>7</v>
      </c>
      <c r="L5762" s="68">
        <f t="shared" si="276"/>
        <v>7</v>
      </c>
      <c r="M5762" s="134" t="s">
        <v>775</v>
      </c>
      <c r="N5762" s="140" t="str">
        <f>IFERROR(VLOOKUP(M5762,LISTS!G:H,2,FALSE),"0")</f>
        <v>0</v>
      </c>
      <c r="O5762" s="68" t="str">
        <f t="shared" si="277"/>
        <v/>
      </c>
      <c r="P5762" s="117" t="s">
        <v>2720</v>
      </c>
      <c r="Q5762" s="113" t="s">
        <v>2794</v>
      </c>
      <c r="R5762" s="113" t="s">
        <v>775</v>
      </c>
      <c r="S5762" s="113" t="s">
        <v>2795</v>
      </c>
      <c r="T5762" s="113" t="s">
        <v>775</v>
      </c>
    </row>
    <row r="5763" spans="1:20">
      <c r="A5763" t="str">
        <f>VLOOKUP(C5763,STYLES!$A$1:$R$2088,7,FALSE)</f>
        <v>Polos</v>
      </c>
      <c r="B5763" t="str">
        <f>VLOOKUP(C5763,STYLES!$1:$1048576,6,FALSE)</f>
        <v>UltraClub</v>
      </c>
      <c r="C5763" s="101" t="s">
        <v>2464</v>
      </c>
      <c r="E5763" t="str">
        <f>VLOOKUP(C5763,STYLES!$1:$1048576,12,FALSE)</f>
        <v>UltraClub® Men's Platinum Performance Piqué Polo with TempControl Technology</v>
      </c>
      <c r="F5763" s="113" t="s">
        <v>2739</v>
      </c>
      <c r="G5763" s="113" t="s">
        <v>2740</v>
      </c>
      <c r="H5763" s="113" t="str">
        <f>VLOOKUP(C5763,STYLES!$1:$1048576,9,FALSE)</f>
        <v>Active</v>
      </c>
      <c r="I5763" s="113" t="str">
        <f>VLOOKUP(C5763,STYLES!$1:$1048576,10,FALSE)</f>
        <v>Not Available</v>
      </c>
      <c r="J5763" s="113" t="s">
        <v>2764</v>
      </c>
      <c r="K5763" s="139">
        <f>IFERROR(VLOOKUP(J5763,LISTS!G:H,2,FALSE),"0")</f>
        <v>7</v>
      </c>
      <c r="L5763" s="68">
        <f t="shared" si="276"/>
        <v>7</v>
      </c>
      <c r="M5763" s="134" t="s">
        <v>775</v>
      </c>
      <c r="N5763" s="140" t="str">
        <f>IFERROR(VLOOKUP(M5763,LISTS!G:H,2,FALSE),"0")</f>
        <v>0</v>
      </c>
      <c r="O5763" s="68" t="str">
        <f t="shared" si="277"/>
        <v/>
      </c>
      <c r="P5763" s="117" t="s">
        <v>2720</v>
      </c>
      <c r="Q5763" s="113" t="s">
        <v>2741</v>
      </c>
      <c r="R5763" s="113" t="s">
        <v>775</v>
      </c>
      <c r="S5763" s="113" t="s">
        <v>2742</v>
      </c>
      <c r="T5763" s="113" t="s">
        <v>775</v>
      </c>
    </row>
    <row r="5764" spans="1:20">
      <c r="A5764" t="str">
        <f>VLOOKUP(C5764,STYLES!$A$1:$R$2088,7,FALSE)</f>
        <v>Polos</v>
      </c>
      <c r="B5764" t="str">
        <f>VLOOKUP(C5764,STYLES!$1:$1048576,6,FALSE)</f>
        <v>UltraClub</v>
      </c>
      <c r="C5764" s="101" t="s">
        <v>2464</v>
      </c>
      <c r="E5764" t="str">
        <f>VLOOKUP(C5764,STYLES!$1:$1048576,12,FALSE)</f>
        <v>UltraClub® Men's Platinum Performance Piqué Polo with TempControl Technology</v>
      </c>
      <c r="F5764" s="113" t="s">
        <v>2864</v>
      </c>
      <c r="G5764" s="113" t="s">
        <v>2751</v>
      </c>
      <c r="H5764" s="113" t="str">
        <f>VLOOKUP(C5764,STYLES!$1:$1048576,9,FALSE)</f>
        <v>Active</v>
      </c>
      <c r="I5764" s="113" t="str">
        <f>VLOOKUP(C5764,STYLES!$1:$1048576,10,FALSE)</f>
        <v>Not Available</v>
      </c>
      <c r="J5764" s="113" t="s">
        <v>2764</v>
      </c>
      <c r="K5764" s="139">
        <f>IFERROR(VLOOKUP(J5764,LISTS!G:H,2,FALSE),"0")</f>
        <v>7</v>
      </c>
      <c r="L5764" s="68">
        <f t="shared" ref="L5764:L5827" si="278">IF(OR(H5764="ACTIVE",H5764="NEW",H5764="DNR",H5764="Pre-Closeout"),K5764,"")</f>
        <v>7</v>
      </c>
      <c r="M5764" s="134" t="s">
        <v>775</v>
      </c>
      <c r="N5764" s="140" t="str">
        <f>IFERROR(VLOOKUP(M5764,LISTS!G:H,2,FALSE),"0")</f>
        <v>0</v>
      </c>
      <c r="O5764" s="68" t="str">
        <f t="shared" si="277"/>
        <v/>
      </c>
      <c r="P5764" s="117" t="s">
        <v>2720</v>
      </c>
      <c r="Q5764" s="113"/>
      <c r="R5764" s="113"/>
      <c r="S5764" s="113"/>
      <c r="T5764" s="113"/>
    </row>
    <row r="5765" spans="1:20">
      <c r="A5765" t="str">
        <f>VLOOKUP(C5765,STYLES!$A$1:$R$2088,7,FALSE)</f>
        <v>Polos</v>
      </c>
      <c r="B5765" t="str">
        <f>VLOOKUP(C5765,STYLES!$1:$1048576,6,FALSE)</f>
        <v>UltraClub</v>
      </c>
      <c r="C5765" s="101" t="s">
        <v>2464</v>
      </c>
      <c r="E5765" t="str">
        <f>VLOOKUP(C5765,STYLES!$1:$1048576,12,FALSE)</f>
        <v>UltraClub® Men's Platinum Performance Piqué Polo with TempControl Technology</v>
      </c>
      <c r="F5765" s="113" t="s">
        <v>2754</v>
      </c>
      <c r="G5765" s="113" t="s">
        <v>2755</v>
      </c>
      <c r="H5765" s="113" t="str">
        <f>VLOOKUP(C5765,STYLES!$1:$1048576,9,FALSE)</f>
        <v>Active</v>
      </c>
      <c r="I5765" s="113" t="str">
        <f>VLOOKUP(C5765,STYLES!$1:$1048576,10,FALSE)</f>
        <v>Not Available</v>
      </c>
      <c r="J5765" s="113" t="s">
        <v>2764</v>
      </c>
      <c r="K5765" s="139">
        <f>IFERROR(VLOOKUP(J5765,LISTS!G:H,2,FALSE),"0")</f>
        <v>7</v>
      </c>
      <c r="L5765" s="68">
        <f t="shared" si="278"/>
        <v>7</v>
      </c>
      <c r="M5765" s="134" t="s">
        <v>775</v>
      </c>
      <c r="N5765" s="140" t="str">
        <f>IFERROR(VLOOKUP(M5765,LISTS!G:H,2,FALSE),"0")</f>
        <v>0</v>
      </c>
      <c r="O5765" s="68" t="str">
        <f t="shared" si="277"/>
        <v/>
      </c>
      <c r="P5765" s="117" t="s">
        <v>2720</v>
      </c>
      <c r="Q5765" s="113" t="s">
        <v>3003</v>
      </c>
      <c r="R5765" s="113" t="s">
        <v>775</v>
      </c>
      <c r="S5765" s="113" t="s">
        <v>3004</v>
      </c>
      <c r="T5765" s="113" t="s">
        <v>775</v>
      </c>
    </row>
    <row r="5766" spans="1:20">
      <c r="A5766" t="str">
        <f>VLOOKUP(C5766,STYLES!$A$1:$R$2088,7,FALSE)</f>
        <v>Polos</v>
      </c>
      <c r="B5766" t="str">
        <f>VLOOKUP(C5766,STYLES!$1:$1048576,6,FALSE)</f>
        <v>UltraClub</v>
      </c>
      <c r="C5766" s="101" t="s">
        <v>2464</v>
      </c>
      <c r="E5766" t="str">
        <f>VLOOKUP(C5766,STYLES!$1:$1048576,12,FALSE)</f>
        <v>UltraClub® Men's Platinum Performance Piqué Polo with TempControl Technology</v>
      </c>
      <c r="F5766" s="113" t="s">
        <v>3750</v>
      </c>
      <c r="G5766" s="113" t="s">
        <v>2809</v>
      </c>
      <c r="H5766" s="113" t="str">
        <f>VLOOKUP(C5766,STYLES!$1:$1048576,9,FALSE)</f>
        <v>Active</v>
      </c>
      <c r="I5766" s="113" t="str">
        <f>VLOOKUP(C5766,STYLES!$1:$1048576,10,FALSE)</f>
        <v>Not Available</v>
      </c>
      <c r="J5766" s="113" t="s">
        <v>2764</v>
      </c>
      <c r="K5766" s="139">
        <f>IFERROR(VLOOKUP(J5766,LISTS!G:H,2,FALSE),"0")</f>
        <v>7</v>
      </c>
      <c r="L5766" s="68">
        <f t="shared" si="278"/>
        <v>7</v>
      </c>
      <c r="M5766" s="134" t="s">
        <v>775</v>
      </c>
      <c r="N5766" s="140" t="str">
        <f>IFERROR(VLOOKUP(M5766,LISTS!G:H,2,FALSE),"0")</f>
        <v>0</v>
      </c>
      <c r="O5766" s="68" t="str">
        <f t="shared" si="277"/>
        <v/>
      </c>
      <c r="P5766" s="117" t="s">
        <v>2720</v>
      </c>
      <c r="Q5766" s="113" t="s">
        <v>3751</v>
      </c>
      <c r="R5766" s="113" t="s">
        <v>775</v>
      </c>
      <c r="S5766" s="113" t="s">
        <v>3752</v>
      </c>
      <c r="T5766" s="113" t="s">
        <v>775</v>
      </c>
    </row>
    <row r="5767" spans="1:20">
      <c r="A5767" t="str">
        <f>VLOOKUP(C5767,STYLES!$A$1:$R$2088,7,FALSE)</f>
        <v>Polos</v>
      </c>
      <c r="B5767" t="str">
        <f>VLOOKUP(C5767,STYLES!$1:$1048576,6,FALSE)</f>
        <v>UltraClub</v>
      </c>
      <c r="C5767" s="101" t="s">
        <v>2464</v>
      </c>
      <c r="E5767" t="str">
        <f>VLOOKUP(C5767,STYLES!$1:$1048576,12,FALSE)</f>
        <v>UltraClub® Men's Platinum Performance Piqué Polo with TempControl Technology</v>
      </c>
      <c r="F5767" s="113" t="s">
        <v>2812</v>
      </c>
      <c r="G5767" s="113" t="s">
        <v>3509</v>
      </c>
      <c r="H5767" s="113" t="str">
        <f>VLOOKUP(C5767,STYLES!$1:$1048576,9,FALSE)</f>
        <v>Active</v>
      </c>
      <c r="I5767" s="113" t="str">
        <f>VLOOKUP(C5767,STYLES!$1:$1048576,10,FALSE)</f>
        <v>Not Available</v>
      </c>
      <c r="J5767" s="113" t="s">
        <v>2764</v>
      </c>
      <c r="K5767" s="139">
        <f>IFERROR(VLOOKUP(J5767,LISTS!G:H,2,FALSE),"0")</f>
        <v>7</v>
      </c>
      <c r="L5767" s="68">
        <f t="shared" si="278"/>
        <v>7</v>
      </c>
      <c r="M5767" s="134" t="s">
        <v>775</v>
      </c>
      <c r="N5767" s="140" t="str">
        <f>IFERROR(VLOOKUP(M5767,LISTS!G:H,2,FALSE),"0")</f>
        <v>0</v>
      </c>
      <c r="O5767" s="68" t="str">
        <f t="shared" si="277"/>
        <v/>
      </c>
      <c r="P5767" s="117" t="s">
        <v>2720</v>
      </c>
      <c r="Q5767" s="113" t="s">
        <v>3792</v>
      </c>
      <c r="R5767" s="113" t="s">
        <v>775</v>
      </c>
      <c r="S5767" s="113" t="s">
        <v>3530</v>
      </c>
      <c r="T5767" s="113" t="s">
        <v>775</v>
      </c>
    </row>
    <row r="5768" spans="1:20">
      <c r="A5768" t="str">
        <f>VLOOKUP(C5768,STYLES!$A$1:$R$2088,7,FALSE)</f>
        <v>Polos</v>
      </c>
      <c r="B5768" t="str">
        <f>VLOOKUP(C5768,STYLES!$1:$1048576,6,FALSE)</f>
        <v>UltraClub</v>
      </c>
      <c r="C5768" s="101" t="s">
        <v>2464</v>
      </c>
      <c r="E5768" t="str">
        <f>VLOOKUP(C5768,STYLES!$1:$1048576,12,FALSE)</f>
        <v>UltraClub® Men's Platinum Performance Piqué Polo with TempControl Technology</v>
      </c>
      <c r="F5768" s="113" t="s">
        <v>2743</v>
      </c>
      <c r="G5768" s="113" t="s">
        <v>2743</v>
      </c>
      <c r="H5768" s="113" t="str">
        <f>VLOOKUP(C5768,STYLES!$1:$1048576,9,FALSE)</f>
        <v>Active</v>
      </c>
      <c r="I5768" s="113" t="str">
        <f>VLOOKUP(C5768,STYLES!$1:$1048576,10,FALSE)</f>
        <v>Not Available</v>
      </c>
      <c r="J5768" s="113" t="s">
        <v>2764</v>
      </c>
      <c r="K5768" s="139">
        <f>IFERROR(VLOOKUP(J5768,LISTS!G:H,2,FALSE),"0")</f>
        <v>7</v>
      </c>
      <c r="L5768" s="68">
        <f t="shared" si="278"/>
        <v>7</v>
      </c>
      <c r="M5768" s="134" t="s">
        <v>775</v>
      </c>
      <c r="N5768" s="140" t="str">
        <f>IFERROR(VLOOKUP(M5768,LISTS!G:H,2,FALSE),"0")</f>
        <v>0</v>
      </c>
      <c r="O5768" s="68" t="str">
        <f t="shared" si="277"/>
        <v/>
      </c>
      <c r="P5768" s="117" t="s">
        <v>2720</v>
      </c>
      <c r="Q5768" s="113"/>
      <c r="R5768" s="113"/>
      <c r="S5768" s="113"/>
      <c r="T5768" s="113"/>
    </row>
    <row r="5769" spans="1:20">
      <c r="C5769" s="101"/>
      <c r="F5769" s="113"/>
      <c r="G5769" s="113"/>
      <c r="H5769" s="113"/>
      <c r="I5769" s="113"/>
      <c r="J5769" s="113"/>
      <c r="K5769" s="139"/>
      <c r="L5769" s="81">
        <f>SUM(L5756:L5768)</f>
        <v>91</v>
      </c>
      <c r="M5769" s="134"/>
      <c r="N5769" s="140"/>
      <c r="O5769" s="81">
        <f>SUM(O5756:O5768)</f>
        <v>0</v>
      </c>
      <c r="Q5769" s="113"/>
      <c r="R5769" s="113"/>
      <c r="S5769" s="113"/>
      <c r="T5769" s="113"/>
    </row>
    <row r="5770" spans="1:20">
      <c r="A5770" t="str">
        <f>VLOOKUP(C5770,STYLES!$A$1:$R$2088,7,FALSE)</f>
        <v>Polos</v>
      </c>
      <c r="B5770" t="str">
        <f>VLOOKUP(C5770,STYLES!$1:$1048576,6,FALSE)</f>
        <v>UltraClub</v>
      </c>
      <c r="C5770" s="101" t="s">
        <v>2468</v>
      </c>
      <c r="E5770" t="str">
        <f>VLOOKUP(C5770,STYLES!$1:$1048576,12,FALSE)</f>
        <v>UltraClub® Ladies' Platinum Performance Piqué Polo with TempControl Technology</v>
      </c>
      <c r="F5770" s="113" t="s">
        <v>2718</v>
      </c>
      <c r="G5770" s="113" t="s">
        <v>2718</v>
      </c>
      <c r="H5770" s="113" t="str">
        <f>VLOOKUP(C5770,STYLES!$1:$1048576,9,FALSE)</f>
        <v>Active</v>
      </c>
      <c r="I5770" s="113" t="str">
        <f>VLOOKUP(C5770,STYLES!$1:$1048576,10,FALSE)</f>
        <v>Not Available</v>
      </c>
      <c r="J5770" s="113" t="s">
        <v>2768</v>
      </c>
      <c r="K5770" s="139">
        <f>IFERROR(VLOOKUP(J5770,LISTS!G:H,2,FALSE),"0")</f>
        <v>6</v>
      </c>
      <c r="L5770" s="68">
        <f t="shared" si="278"/>
        <v>6</v>
      </c>
      <c r="M5770" s="134" t="s">
        <v>775</v>
      </c>
      <c r="N5770" s="140" t="str">
        <f>IFERROR(VLOOKUP(M5770,LISTS!G:H,2,FALSE),"0")</f>
        <v>0</v>
      </c>
      <c r="O5770" s="68" t="str">
        <f t="shared" si="277"/>
        <v/>
      </c>
      <c r="P5770" s="117" t="s">
        <v>2720</v>
      </c>
      <c r="Q5770" s="113" t="s">
        <v>2850</v>
      </c>
      <c r="R5770" s="113" t="s">
        <v>775</v>
      </c>
      <c r="S5770" s="113" t="s">
        <v>2722</v>
      </c>
      <c r="T5770" s="113" t="s">
        <v>775</v>
      </c>
    </row>
    <row r="5771" spans="1:20">
      <c r="A5771" t="str">
        <f>VLOOKUP(C5771,STYLES!$A$1:$R$2088,7,FALSE)</f>
        <v>Polos</v>
      </c>
      <c r="B5771" t="str">
        <f>VLOOKUP(C5771,STYLES!$1:$1048576,6,FALSE)</f>
        <v>UltraClub</v>
      </c>
      <c r="C5771" s="101" t="s">
        <v>2468</v>
      </c>
      <c r="E5771" t="str">
        <f>VLOOKUP(C5771,STYLES!$1:$1048576,12,FALSE)</f>
        <v>UltraClub® Ladies' Platinum Performance Piqué Polo with TempControl Technology</v>
      </c>
      <c r="F5771" s="113" t="s">
        <v>2978</v>
      </c>
      <c r="G5771" s="113" t="s">
        <v>2763</v>
      </c>
      <c r="H5771" s="113" t="str">
        <f>VLOOKUP(C5771,STYLES!$1:$1048576,9,FALSE)</f>
        <v>Active</v>
      </c>
      <c r="I5771" s="113" t="str">
        <f>VLOOKUP(C5771,STYLES!$1:$1048576,10,FALSE)</f>
        <v>Not Available</v>
      </c>
      <c r="J5771" s="113" t="s">
        <v>2768</v>
      </c>
      <c r="K5771" s="139">
        <f>IFERROR(VLOOKUP(J5771,LISTS!G:H,2,FALSE),"0")</f>
        <v>6</v>
      </c>
      <c r="L5771" s="68">
        <f t="shared" si="278"/>
        <v>6</v>
      </c>
      <c r="M5771" s="134" t="s">
        <v>775</v>
      </c>
      <c r="N5771" s="140" t="str">
        <f>IFERROR(VLOOKUP(M5771,LISTS!G:H,2,FALSE),"0")</f>
        <v>0</v>
      </c>
      <c r="O5771" s="68" t="str">
        <f t="shared" si="277"/>
        <v/>
      </c>
      <c r="P5771" s="117" t="s">
        <v>2720</v>
      </c>
      <c r="Q5771" s="113" t="s">
        <v>3748</v>
      </c>
      <c r="R5771" s="113" t="s">
        <v>775</v>
      </c>
      <c r="S5771" s="113" t="s">
        <v>3749</v>
      </c>
      <c r="T5771" s="113" t="s">
        <v>775</v>
      </c>
    </row>
    <row r="5772" spans="1:20">
      <c r="A5772" t="str">
        <f>VLOOKUP(C5772,STYLES!$A$1:$R$2088,7,FALSE)</f>
        <v>Polos</v>
      </c>
      <c r="B5772" t="str">
        <f>VLOOKUP(C5772,STYLES!$1:$1048576,6,FALSE)</f>
        <v>UltraClub</v>
      </c>
      <c r="C5772" s="101" t="s">
        <v>2468</v>
      </c>
      <c r="E5772" t="str">
        <f>VLOOKUP(C5772,STYLES!$1:$1048576,12,FALSE)</f>
        <v>UltraClub® Ladies' Platinum Performance Piqué Polo with TempControl Technology</v>
      </c>
      <c r="F5772" s="113" t="s">
        <v>3887</v>
      </c>
      <c r="G5772" s="113" t="s">
        <v>2809</v>
      </c>
      <c r="H5772" s="113" t="str">
        <f>VLOOKUP(C5772,STYLES!$1:$1048576,9,FALSE)</f>
        <v>Active</v>
      </c>
      <c r="I5772" s="113" t="str">
        <f>VLOOKUP(C5772,STYLES!$1:$1048576,10,FALSE)</f>
        <v>Not Available</v>
      </c>
      <c r="J5772" s="113" t="s">
        <v>2768</v>
      </c>
      <c r="K5772" s="139">
        <f>IFERROR(VLOOKUP(J5772,LISTS!G:H,2,FALSE),"0")</f>
        <v>6</v>
      </c>
      <c r="L5772" s="68">
        <f t="shared" si="278"/>
        <v>6</v>
      </c>
      <c r="M5772" s="134" t="s">
        <v>775</v>
      </c>
      <c r="N5772" s="140" t="str">
        <f>IFERROR(VLOOKUP(M5772,LISTS!G:H,2,FALSE),"0")</f>
        <v>0</v>
      </c>
      <c r="O5772" s="68" t="str">
        <f t="shared" si="277"/>
        <v/>
      </c>
      <c r="P5772" s="117" t="s">
        <v>2720</v>
      </c>
      <c r="Q5772" s="113"/>
      <c r="R5772" s="113"/>
      <c r="S5772" s="113"/>
      <c r="T5772" s="113"/>
    </row>
    <row r="5773" spans="1:20">
      <c r="A5773" t="str">
        <f>VLOOKUP(C5773,STYLES!$A$1:$R$2088,7,FALSE)</f>
        <v>Polos</v>
      </c>
      <c r="B5773" t="str">
        <f>VLOOKUP(C5773,STYLES!$1:$1048576,6,FALSE)</f>
        <v>UltraClub</v>
      </c>
      <c r="C5773" s="101" t="s">
        <v>2468</v>
      </c>
      <c r="E5773" t="str">
        <f>VLOOKUP(C5773,STYLES!$1:$1048576,12,FALSE)</f>
        <v>UltraClub® Ladies' Platinum Performance Piqué Polo with TempControl Technology</v>
      </c>
      <c r="F5773" s="113" t="s">
        <v>3768</v>
      </c>
      <c r="G5773" s="113" t="s">
        <v>2732</v>
      </c>
      <c r="H5773" s="113" t="str">
        <f>VLOOKUP(C5773,STYLES!$1:$1048576,9,FALSE)</f>
        <v>Active</v>
      </c>
      <c r="I5773" s="113" t="str">
        <f>VLOOKUP(C5773,STYLES!$1:$1048576,10,FALSE)</f>
        <v>Not Available</v>
      </c>
      <c r="J5773" s="113" t="s">
        <v>2768</v>
      </c>
      <c r="K5773" s="139">
        <f>IFERROR(VLOOKUP(J5773,LISTS!G:H,2,FALSE),"0")</f>
        <v>6</v>
      </c>
      <c r="L5773" s="68">
        <f t="shared" si="278"/>
        <v>6</v>
      </c>
      <c r="M5773" s="134" t="s">
        <v>775</v>
      </c>
      <c r="N5773" s="140" t="str">
        <f>IFERROR(VLOOKUP(M5773,LISTS!G:H,2,FALSE),"0")</f>
        <v>0</v>
      </c>
      <c r="O5773" s="68" t="str">
        <f t="shared" si="277"/>
        <v/>
      </c>
      <c r="P5773" s="117" t="s">
        <v>2720</v>
      </c>
      <c r="Q5773" s="101">
        <v>115740</v>
      </c>
      <c r="R5773" s="113" t="s">
        <v>775</v>
      </c>
      <c r="S5773" s="113" t="s">
        <v>3623</v>
      </c>
      <c r="T5773" s="113" t="s">
        <v>775</v>
      </c>
    </row>
    <row r="5774" spans="1:20">
      <c r="A5774" t="str">
        <f>VLOOKUP(C5774,STYLES!$A$1:$R$2088,7,FALSE)</f>
        <v>Polos</v>
      </c>
      <c r="B5774" t="str">
        <f>VLOOKUP(C5774,STYLES!$1:$1048576,6,FALSE)</f>
        <v>UltraClub</v>
      </c>
      <c r="C5774" s="101" t="s">
        <v>2468</v>
      </c>
      <c r="E5774" t="str">
        <f>VLOOKUP(C5774,STYLES!$1:$1048576,12,FALSE)</f>
        <v>UltraClub® Ladies' Platinum Performance Piqué Polo with TempControl Technology</v>
      </c>
      <c r="F5774" s="113" t="s">
        <v>3791</v>
      </c>
      <c r="G5774" s="113" t="s">
        <v>2736</v>
      </c>
      <c r="H5774" s="113" t="str">
        <f>VLOOKUP(C5774,STYLES!$1:$1048576,9,FALSE)</f>
        <v>Active</v>
      </c>
      <c r="I5774" s="113" t="str">
        <f>VLOOKUP(C5774,STYLES!$1:$1048576,10,FALSE)</f>
        <v>Not Available</v>
      </c>
      <c r="J5774" s="113" t="s">
        <v>2768</v>
      </c>
      <c r="K5774" s="139">
        <f>IFERROR(VLOOKUP(J5774,LISTS!G:H,2,FALSE),"0")</f>
        <v>6</v>
      </c>
      <c r="L5774" s="68">
        <f t="shared" si="278"/>
        <v>6</v>
      </c>
      <c r="M5774" s="134" t="s">
        <v>775</v>
      </c>
      <c r="N5774" s="140" t="str">
        <f>IFERROR(VLOOKUP(M5774,LISTS!G:H,2,FALSE),"0")</f>
        <v>0</v>
      </c>
      <c r="O5774" s="68" t="str">
        <f t="shared" si="277"/>
        <v/>
      </c>
      <c r="P5774" s="117" t="s">
        <v>2720</v>
      </c>
      <c r="Q5774" s="113" t="s">
        <v>3356</v>
      </c>
      <c r="R5774" s="113" t="s">
        <v>775</v>
      </c>
      <c r="S5774" s="113" t="s">
        <v>3357</v>
      </c>
      <c r="T5774" s="113" t="s">
        <v>775</v>
      </c>
    </row>
    <row r="5775" spans="1:20">
      <c r="A5775" t="str">
        <f>VLOOKUP(C5775,STYLES!$A$1:$R$2088,7,FALSE)</f>
        <v>Polos</v>
      </c>
      <c r="B5775" t="str">
        <f>VLOOKUP(C5775,STYLES!$1:$1048576,6,FALSE)</f>
        <v>UltraClub</v>
      </c>
      <c r="C5775" s="101" t="s">
        <v>2468</v>
      </c>
      <c r="E5775" t="str">
        <f>VLOOKUP(C5775,STYLES!$1:$1048576,12,FALSE)</f>
        <v>UltraClub® Ladies' Platinum Performance Piqué Polo with TempControl Technology</v>
      </c>
      <c r="F5775" s="113" t="s">
        <v>3877</v>
      </c>
      <c r="G5775" s="113" t="s">
        <v>2759</v>
      </c>
      <c r="H5775" s="113" t="str">
        <f>VLOOKUP(C5775,STYLES!$1:$1048576,9,FALSE)</f>
        <v>Active</v>
      </c>
      <c r="I5775" s="113" t="str">
        <f>VLOOKUP(C5775,STYLES!$1:$1048576,10,FALSE)</f>
        <v>Not Available</v>
      </c>
      <c r="J5775" s="113" t="s">
        <v>2768</v>
      </c>
      <c r="K5775" s="139">
        <f>IFERROR(VLOOKUP(J5775,LISTS!G:H,2,FALSE),"0")</f>
        <v>6</v>
      </c>
      <c r="L5775" s="68">
        <f t="shared" si="278"/>
        <v>6</v>
      </c>
      <c r="M5775" s="134" t="s">
        <v>775</v>
      </c>
      <c r="N5775" s="140" t="str">
        <f>IFERROR(VLOOKUP(M5775,LISTS!G:H,2,FALSE),"0")</f>
        <v>0</v>
      </c>
      <c r="O5775" s="68" t="str">
        <f t="shared" si="277"/>
        <v/>
      </c>
      <c r="P5775" s="117" t="s">
        <v>2720</v>
      </c>
      <c r="Q5775" s="113"/>
      <c r="R5775" s="113"/>
      <c r="S5775" s="113"/>
      <c r="T5775" s="113"/>
    </row>
    <row r="5776" spans="1:20">
      <c r="A5776" t="str">
        <f>VLOOKUP(C5776,STYLES!$A$1:$R$2088,7,FALSE)</f>
        <v>Polos</v>
      </c>
      <c r="B5776" t="str">
        <f>VLOOKUP(C5776,STYLES!$1:$1048576,6,FALSE)</f>
        <v>UltraClub</v>
      </c>
      <c r="C5776" s="101" t="s">
        <v>2468</v>
      </c>
      <c r="E5776" t="str">
        <f>VLOOKUP(C5776,STYLES!$1:$1048576,12,FALSE)</f>
        <v>UltraClub® Ladies' Platinum Performance Piqué Polo with TempControl Technology</v>
      </c>
      <c r="F5776" s="113" t="s">
        <v>3204</v>
      </c>
      <c r="G5776" s="113" t="s">
        <v>2724</v>
      </c>
      <c r="H5776" s="113" t="str">
        <f>VLOOKUP(C5776,STYLES!$1:$1048576,9,FALSE)</f>
        <v>Active</v>
      </c>
      <c r="I5776" s="113" t="str">
        <f>VLOOKUP(C5776,STYLES!$1:$1048576,10,FALSE)</f>
        <v>Not Available</v>
      </c>
      <c r="J5776" s="113" t="s">
        <v>2768</v>
      </c>
      <c r="K5776" s="139">
        <f>IFERROR(VLOOKUP(J5776,LISTS!G:H,2,FALSE),"0")</f>
        <v>6</v>
      </c>
      <c r="L5776" s="68">
        <f t="shared" si="278"/>
        <v>6</v>
      </c>
      <c r="M5776" s="134" t="s">
        <v>775</v>
      </c>
      <c r="N5776" s="140" t="str">
        <f>IFERROR(VLOOKUP(M5776,LISTS!G:H,2,FALSE),"0")</f>
        <v>0</v>
      </c>
      <c r="O5776" s="68" t="str">
        <f t="shared" si="277"/>
        <v/>
      </c>
      <c r="P5776" s="117" t="s">
        <v>2720</v>
      </c>
      <c r="Q5776" s="113" t="s">
        <v>2794</v>
      </c>
      <c r="R5776" s="113" t="s">
        <v>775</v>
      </c>
      <c r="S5776" s="113" t="s">
        <v>2795</v>
      </c>
      <c r="T5776" s="113" t="s">
        <v>775</v>
      </c>
    </row>
    <row r="5777" spans="1:21">
      <c r="A5777" t="str">
        <f>VLOOKUP(C5777,STYLES!$A$1:$R$2088,7,FALSE)</f>
        <v>Polos</v>
      </c>
      <c r="B5777" t="str">
        <f>VLOOKUP(C5777,STYLES!$1:$1048576,6,FALSE)</f>
        <v>UltraClub</v>
      </c>
      <c r="C5777" s="101" t="s">
        <v>2468</v>
      </c>
      <c r="E5777" t="str">
        <f>VLOOKUP(C5777,STYLES!$1:$1048576,12,FALSE)</f>
        <v>UltraClub® Ladies' Platinum Performance Piqué Polo with TempControl Technology</v>
      </c>
      <c r="F5777" s="113" t="s">
        <v>2739</v>
      </c>
      <c r="G5777" s="113" t="s">
        <v>2740</v>
      </c>
      <c r="H5777" s="113" t="str">
        <f>VLOOKUP(C5777,STYLES!$1:$1048576,9,FALSE)</f>
        <v>Active</v>
      </c>
      <c r="I5777" s="113" t="str">
        <f>VLOOKUP(C5777,STYLES!$1:$1048576,10,FALSE)</f>
        <v>Not Available</v>
      </c>
      <c r="J5777" s="113" t="s">
        <v>2768</v>
      </c>
      <c r="K5777" s="139">
        <f>IFERROR(VLOOKUP(J5777,LISTS!G:H,2,FALSE),"0")</f>
        <v>6</v>
      </c>
      <c r="L5777" s="68">
        <f t="shared" si="278"/>
        <v>6</v>
      </c>
      <c r="M5777" s="134" t="s">
        <v>775</v>
      </c>
      <c r="N5777" s="140" t="str">
        <f>IFERROR(VLOOKUP(M5777,LISTS!G:H,2,FALSE),"0")</f>
        <v>0</v>
      </c>
      <c r="O5777" s="68" t="str">
        <f t="shared" si="277"/>
        <v/>
      </c>
      <c r="P5777" s="117" t="s">
        <v>2720</v>
      </c>
      <c r="Q5777" s="113" t="s">
        <v>2741</v>
      </c>
      <c r="R5777" s="113" t="s">
        <v>775</v>
      </c>
      <c r="S5777" s="113" t="s">
        <v>2742</v>
      </c>
      <c r="T5777" s="113" t="s">
        <v>775</v>
      </c>
    </row>
    <row r="5778" spans="1:21">
      <c r="A5778" t="str">
        <f>VLOOKUP(C5778,STYLES!$A$1:$R$2088,7,FALSE)</f>
        <v>Polos</v>
      </c>
      <c r="B5778" t="str">
        <f>VLOOKUP(C5778,STYLES!$1:$1048576,6,FALSE)</f>
        <v>UltraClub</v>
      </c>
      <c r="C5778" s="101" t="s">
        <v>2468</v>
      </c>
      <c r="E5778" t="str">
        <f>VLOOKUP(C5778,STYLES!$1:$1048576,12,FALSE)</f>
        <v>UltraClub® Ladies' Platinum Performance Piqué Polo with TempControl Technology</v>
      </c>
      <c r="F5778" s="113" t="s">
        <v>2864</v>
      </c>
      <c r="G5778" s="113" t="s">
        <v>2751</v>
      </c>
      <c r="H5778" s="113" t="str">
        <f>VLOOKUP(C5778,STYLES!$1:$1048576,9,FALSE)</f>
        <v>Active</v>
      </c>
      <c r="I5778" s="113" t="str">
        <f>VLOOKUP(C5778,STYLES!$1:$1048576,10,FALSE)</f>
        <v>Not Available</v>
      </c>
      <c r="J5778" s="113" t="s">
        <v>2768</v>
      </c>
      <c r="K5778" s="139">
        <f>IFERROR(VLOOKUP(J5778,LISTS!G:H,2,FALSE),"0")</f>
        <v>6</v>
      </c>
      <c r="L5778" s="68">
        <f t="shared" si="278"/>
        <v>6</v>
      </c>
      <c r="M5778" s="134" t="s">
        <v>775</v>
      </c>
      <c r="N5778" s="140" t="str">
        <f>IFERROR(VLOOKUP(M5778,LISTS!G:H,2,FALSE),"0")</f>
        <v>0</v>
      </c>
      <c r="O5778" s="68" t="str">
        <f t="shared" si="277"/>
        <v/>
      </c>
      <c r="P5778" s="117" t="s">
        <v>2720</v>
      </c>
      <c r="Q5778" s="113"/>
      <c r="R5778" s="113"/>
      <c r="S5778" s="113"/>
      <c r="T5778" s="113"/>
    </row>
    <row r="5779" spans="1:21">
      <c r="A5779" t="str">
        <f>VLOOKUP(C5779,STYLES!$A$1:$R$2088,7,FALSE)</f>
        <v>Polos</v>
      </c>
      <c r="B5779" t="str">
        <f>VLOOKUP(C5779,STYLES!$1:$1048576,6,FALSE)</f>
        <v>UltraClub</v>
      </c>
      <c r="C5779" s="101" t="s">
        <v>2468</v>
      </c>
      <c r="E5779" t="str">
        <f>VLOOKUP(C5779,STYLES!$1:$1048576,12,FALSE)</f>
        <v>UltraClub® Ladies' Platinum Performance Piqué Polo with TempControl Technology</v>
      </c>
      <c r="F5779" s="113" t="s">
        <v>2754</v>
      </c>
      <c r="G5779" s="113" t="s">
        <v>2755</v>
      </c>
      <c r="H5779" s="113" t="str">
        <f>VLOOKUP(C5779,STYLES!$1:$1048576,9,FALSE)</f>
        <v>Active</v>
      </c>
      <c r="I5779" s="113" t="str">
        <f>VLOOKUP(C5779,STYLES!$1:$1048576,10,FALSE)</f>
        <v>Not Available</v>
      </c>
      <c r="J5779" s="113" t="s">
        <v>2768</v>
      </c>
      <c r="K5779" s="139">
        <f>IFERROR(VLOOKUP(J5779,LISTS!G:H,2,FALSE),"0")</f>
        <v>6</v>
      </c>
      <c r="L5779" s="68">
        <f t="shared" si="278"/>
        <v>6</v>
      </c>
      <c r="M5779" s="134" t="s">
        <v>775</v>
      </c>
      <c r="N5779" s="140" t="str">
        <f>IFERROR(VLOOKUP(M5779,LISTS!G:H,2,FALSE),"0")</f>
        <v>0</v>
      </c>
      <c r="O5779" s="68" t="str">
        <f t="shared" si="277"/>
        <v/>
      </c>
      <c r="P5779" s="117" t="s">
        <v>2720</v>
      </c>
      <c r="Q5779" s="113" t="s">
        <v>3003</v>
      </c>
      <c r="R5779" s="113" t="s">
        <v>775</v>
      </c>
      <c r="S5779" s="113" t="s">
        <v>3004</v>
      </c>
      <c r="T5779" s="113" t="s">
        <v>775</v>
      </c>
    </row>
    <row r="5780" spans="1:21">
      <c r="A5780" t="str">
        <f>VLOOKUP(C5780,STYLES!$A$1:$R$2088,7,FALSE)</f>
        <v>Polos</v>
      </c>
      <c r="B5780" t="str">
        <f>VLOOKUP(C5780,STYLES!$1:$1048576,6,FALSE)</f>
        <v>UltraClub</v>
      </c>
      <c r="C5780" s="101" t="s">
        <v>2468</v>
      </c>
      <c r="E5780" t="str">
        <f>VLOOKUP(C5780,STYLES!$1:$1048576,12,FALSE)</f>
        <v>UltraClub® Ladies' Platinum Performance Piqué Polo with TempControl Technology</v>
      </c>
      <c r="F5780" s="113" t="s">
        <v>3750</v>
      </c>
      <c r="G5780" s="113" t="s">
        <v>2809</v>
      </c>
      <c r="H5780" s="113" t="str">
        <f>VLOOKUP(C5780,STYLES!$1:$1048576,9,FALSE)</f>
        <v>Active</v>
      </c>
      <c r="I5780" s="113" t="str">
        <f>VLOOKUP(C5780,STYLES!$1:$1048576,10,FALSE)</f>
        <v>Not Available</v>
      </c>
      <c r="J5780" s="113" t="s">
        <v>2768</v>
      </c>
      <c r="K5780" s="139">
        <f>IFERROR(VLOOKUP(J5780,LISTS!G:H,2,FALSE),"0")</f>
        <v>6</v>
      </c>
      <c r="L5780" s="68">
        <f t="shared" si="278"/>
        <v>6</v>
      </c>
      <c r="M5780" s="134" t="s">
        <v>775</v>
      </c>
      <c r="N5780" s="140" t="str">
        <f>IFERROR(VLOOKUP(M5780,LISTS!G:H,2,FALSE),"0")</f>
        <v>0</v>
      </c>
      <c r="O5780" s="68" t="str">
        <f t="shared" si="277"/>
        <v/>
      </c>
      <c r="P5780" s="117" t="s">
        <v>2720</v>
      </c>
      <c r="Q5780" s="113" t="s">
        <v>3751</v>
      </c>
      <c r="R5780" s="113" t="s">
        <v>775</v>
      </c>
      <c r="S5780" s="113" t="s">
        <v>3752</v>
      </c>
      <c r="T5780" s="113" t="s">
        <v>775</v>
      </c>
    </row>
    <row r="5781" spans="1:21">
      <c r="A5781" t="str">
        <f>VLOOKUP(C5781,STYLES!$A$1:$R$2088,7,FALSE)</f>
        <v>Polos</v>
      </c>
      <c r="B5781" t="str">
        <f>VLOOKUP(C5781,STYLES!$1:$1048576,6,FALSE)</f>
        <v>UltraClub</v>
      </c>
      <c r="C5781" s="101" t="s">
        <v>2468</v>
      </c>
      <c r="E5781" t="str">
        <f>VLOOKUP(C5781,STYLES!$1:$1048576,12,FALSE)</f>
        <v>UltraClub® Ladies' Platinum Performance Piqué Polo with TempControl Technology</v>
      </c>
      <c r="F5781" s="113" t="s">
        <v>2812</v>
      </c>
      <c r="G5781" s="113" t="s">
        <v>3509</v>
      </c>
      <c r="H5781" s="113" t="str">
        <f>VLOOKUP(C5781,STYLES!$1:$1048576,9,FALSE)</f>
        <v>Active</v>
      </c>
      <c r="I5781" s="113" t="str">
        <f>VLOOKUP(C5781,STYLES!$1:$1048576,10,FALSE)</f>
        <v>Not Available</v>
      </c>
      <c r="J5781" s="113" t="s">
        <v>2768</v>
      </c>
      <c r="K5781" s="139">
        <f>IFERROR(VLOOKUP(J5781,LISTS!G:H,2,FALSE),"0")</f>
        <v>6</v>
      </c>
      <c r="L5781" s="68">
        <f t="shared" si="278"/>
        <v>6</v>
      </c>
      <c r="M5781" s="134" t="s">
        <v>775</v>
      </c>
      <c r="N5781" s="140" t="str">
        <f>IFERROR(VLOOKUP(M5781,LISTS!G:H,2,FALSE),"0")</f>
        <v>0</v>
      </c>
      <c r="O5781" s="68" t="str">
        <f t="shared" si="277"/>
        <v/>
      </c>
      <c r="P5781" s="117" t="s">
        <v>2720</v>
      </c>
      <c r="Q5781" s="113" t="s">
        <v>3792</v>
      </c>
      <c r="R5781" s="113" t="s">
        <v>775</v>
      </c>
      <c r="S5781" s="113" t="s">
        <v>3530</v>
      </c>
      <c r="T5781" s="113" t="s">
        <v>775</v>
      </c>
    </row>
    <row r="5782" spans="1:21">
      <c r="A5782" t="str">
        <f>VLOOKUP(C5782,STYLES!$A$1:$R$2088,7,FALSE)</f>
        <v>Polos</v>
      </c>
      <c r="B5782" t="str">
        <f>VLOOKUP(C5782,STYLES!$1:$1048576,6,FALSE)</f>
        <v>UltraClub</v>
      </c>
      <c r="C5782" s="101" t="s">
        <v>2468</v>
      </c>
      <c r="E5782" t="str">
        <f>VLOOKUP(C5782,STYLES!$1:$1048576,12,FALSE)</f>
        <v>UltraClub® Ladies' Platinum Performance Piqué Polo with TempControl Technology</v>
      </c>
      <c r="F5782" s="113" t="s">
        <v>2743</v>
      </c>
      <c r="G5782" s="113" t="s">
        <v>2743</v>
      </c>
      <c r="H5782" s="113" t="str">
        <f>VLOOKUP(C5782,STYLES!$1:$1048576,9,FALSE)</f>
        <v>Active</v>
      </c>
      <c r="I5782" s="113" t="str">
        <f>VLOOKUP(C5782,STYLES!$1:$1048576,10,FALSE)</f>
        <v>Not Available</v>
      </c>
      <c r="J5782" s="113" t="s">
        <v>2768</v>
      </c>
      <c r="K5782" s="139">
        <f>IFERROR(VLOOKUP(J5782,LISTS!G:H,2,FALSE),"0")</f>
        <v>6</v>
      </c>
      <c r="L5782" s="68">
        <f t="shared" si="278"/>
        <v>6</v>
      </c>
      <c r="M5782" s="134" t="s">
        <v>775</v>
      </c>
      <c r="N5782" s="140" t="str">
        <f>IFERROR(VLOOKUP(M5782,LISTS!G:H,2,FALSE),"0")</f>
        <v>0</v>
      </c>
      <c r="O5782" s="68" t="str">
        <f t="shared" si="277"/>
        <v/>
      </c>
      <c r="P5782" s="117" t="s">
        <v>2720</v>
      </c>
      <c r="Q5782" s="113"/>
      <c r="R5782" s="113"/>
      <c r="S5782" s="113"/>
      <c r="T5782" s="113"/>
    </row>
    <row r="5783" spans="1:21">
      <c r="C5783" s="101"/>
      <c r="F5783" s="113"/>
      <c r="G5783" s="113"/>
      <c r="H5783" s="113"/>
      <c r="I5783" s="113"/>
      <c r="J5783" s="113"/>
      <c r="K5783" s="139"/>
      <c r="L5783" s="81">
        <f>SUM(L5770:L5782)</f>
        <v>78</v>
      </c>
      <c r="M5783" s="134"/>
      <c r="N5783" s="140"/>
      <c r="O5783" s="81">
        <f>SUM(O5770:O5782)</f>
        <v>0</v>
      </c>
      <c r="Q5783" s="113"/>
      <c r="R5783" s="113"/>
      <c r="S5783" s="113"/>
      <c r="T5783" s="113"/>
    </row>
    <row r="5784" spans="1:21" s="232" customFormat="1">
      <c r="A5784" s="232" t="str">
        <f>VLOOKUP(C5784,STYLES!$A$1:$R$2088,7,FALSE)</f>
        <v>Polos</v>
      </c>
      <c r="B5784" s="232" t="str">
        <f>VLOOKUP(C5784,STYLES!$1:$1048576,6,FALSE)</f>
        <v>UltraClub</v>
      </c>
      <c r="C5784" s="233">
        <v>8320</v>
      </c>
      <c r="D5784" s="234"/>
      <c r="E5784" s="232" t="str">
        <f>VLOOKUP(C5784,STYLES!$1:$1048576,12,FALSE)</f>
        <v>UltraClub® Men's Platinum Performance Jacquard Polo with TempControl Technology</v>
      </c>
      <c r="F5784" s="235" t="s">
        <v>2718</v>
      </c>
      <c r="G5784" s="235" t="s">
        <v>2718</v>
      </c>
      <c r="H5784" s="235" t="str">
        <f>VLOOKUP(C5784,STYLES!$1:$1048576,9,FALSE)</f>
        <v>DNR</v>
      </c>
      <c r="I5784" s="235" t="str">
        <f>VLOOKUP(C5784,STYLES!$1:$1048576,10,FALSE)</f>
        <v>Not Available</v>
      </c>
      <c r="J5784" s="235" t="s">
        <v>2764</v>
      </c>
      <c r="K5784" s="236">
        <f>IFERROR(VLOOKUP(J5784,LISTS!G:H,2,FALSE),"0")</f>
        <v>7</v>
      </c>
      <c r="L5784" s="232">
        <f t="shared" si="278"/>
        <v>7</v>
      </c>
      <c r="M5784" s="237" t="s">
        <v>775</v>
      </c>
      <c r="N5784" s="238" t="str">
        <f>IFERROR(VLOOKUP(M5784,LISTS!G:H,2,FALSE),"0")</f>
        <v>0</v>
      </c>
      <c r="O5784" s="232" t="str">
        <f t="shared" si="277"/>
        <v/>
      </c>
      <c r="P5784" s="239" t="s">
        <v>2720</v>
      </c>
      <c r="Q5784" s="235" t="s">
        <v>2850</v>
      </c>
      <c r="R5784" s="235" t="s">
        <v>775</v>
      </c>
      <c r="S5784" s="235" t="s">
        <v>2722</v>
      </c>
      <c r="T5784" s="235" t="s">
        <v>775</v>
      </c>
      <c r="U5784" s="239"/>
    </row>
    <row r="5785" spans="1:21" s="12" customFormat="1">
      <c r="A5785" s="12" t="str">
        <f>VLOOKUP(C5785,STYLES!$A$1:$R$2088,7,FALSE)</f>
        <v>Polos</v>
      </c>
      <c r="B5785" s="12" t="str">
        <f>VLOOKUP(C5785,STYLES!$1:$1048576,6,FALSE)</f>
        <v>UltraClub</v>
      </c>
      <c r="C5785" s="136">
        <v>8320</v>
      </c>
      <c r="D5785" s="18"/>
      <c r="E5785" s="12" t="str">
        <f>VLOOKUP(C5785,STYLES!$1:$1048576,12,FALSE)</f>
        <v>UltraClub® Men's Platinum Performance Jacquard Polo with TempControl Technology</v>
      </c>
      <c r="F5785" s="116" t="s">
        <v>3791</v>
      </c>
      <c r="G5785" s="116" t="s">
        <v>2736</v>
      </c>
      <c r="H5785" s="116" t="s">
        <v>437</v>
      </c>
      <c r="I5785" s="116" t="str">
        <f>VLOOKUP(C5785,STYLES!$1:$1048576,10,FALSE)</f>
        <v>Not Available</v>
      </c>
      <c r="J5785" s="116" t="s">
        <v>2764</v>
      </c>
      <c r="K5785" s="194">
        <f>IFERROR(VLOOKUP(J5785,LISTS!G:H,2,FALSE),"0")</f>
        <v>7</v>
      </c>
      <c r="L5785" s="12" t="str">
        <f t="shared" si="278"/>
        <v/>
      </c>
      <c r="M5785" s="231" t="s">
        <v>775</v>
      </c>
      <c r="N5785" s="195" t="str">
        <f>IFERROR(VLOOKUP(M5785,LISTS!G:H,2,FALSE),"0")</f>
        <v>0</v>
      </c>
      <c r="O5785" s="12" t="str">
        <f t="shared" si="277"/>
        <v/>
      </c>
      <c r="P5785" s="128" t="s">
        <v>2720</v>
      </c>
      <c r="Q5785" s="116" t="s">
        <v>3356</v>
      </c>
      <c r="R5785" s="116" t="s">
        <v>775</v>
      </c>
      <c r="S5785" s="116" t="s">
        <v>3357</v>
      </c>
      <c r="T5785" s="116" t="s">
        <v>775</v>
      </c>
      <c r="U5785" s="128" t="s">
        <v>3180</v>
      </c>
    </row>
    <row r="5786" spans="1:21" s="232" customFormat="1">
      <c r="A5786" s="232" t="str">
        <f>VLOOKUP(C5786,STYLES!$A$1:$R$2088,7,FALSE)</f>
        <v>Polos</v>
      </c>
      <c r="B5786" s="232" t="str">
        <f>VLOOKUP(C5786,STYLES!$1:$1048576,6,FALSE)</f>
        <v>UltraClub</v>
      </c>
      <c r="C5786" s="233">
        <v>8320</v>
      </c>
      <c r="D5786" s="234"/>
      <c r="E5786" s="232" t="str">
        <f>VLOOKUP(C5786,STYLES!$1:$1048576,12,FALSE)</f>
        <v>UltraClub® Men's Platinum Performance Jacquard Polo with TempControl Technology</v>
      </c>
      <c r="F5786" s="235" t="s">
        <v>2739</v>
      </c>
      <c r="G5786" s="235" t="s">
        <v>2740</v>
      </c>
      <c r="H5786" s="235" t="str">
        <f>VLOOKUP(C5786,STYLES!$1:$1048576,9,FALSE)</f>
        <v>DNR</v>
      </c>
      <c r="I5786" s="235" t="str">
        <f>VLOOKUP(C5786,STYLES!$1:$1048576,10,FALSE)</f>
        <v>Not Available</v>
      </c>
      <c r="J5786" s="235" t="s">
        <v>2764</v>
      </c>
      <c r="K5786" s="236">
        <f>IFERROR(VLOOKUP(J5786,LISTS!G:H,2,FALSE),"0")</f>
        <v>7</v>
      </c>
      <c r="L5786" s="232">
        <f t="shared" si="278"/>
        <v>7</v>
      </c>
      <c r="M5786" s="237" t="s">
        <v>775</v>
      </c>
      <c r="N5786" s="238" t="str">
        <f>IFERROR(VLOOKUP(M5786,LISTS!G:H,2,FALSE),"0")</f>
        <v>0</v>
      </c>
      <c r="O5786" s="232" t="str">
        <f t="shared" si="277"/>
        <v/>
      </c>
      <c r="P5786" s="239" t="s">
        <v>2720</v>
      </c>
      <c r="Q5786" s="235" t="s">
        <v>2741</v>
      </c>
      <c r="R5786" s="235" t="s">
        <v>775</v>
      </c>
      <c r="S5786" s="235" t="s">
        <v>2742</v>
      </c>
      <c r="T5786" s="235" t="s">
        <v>775</v>
      </c>
      <c r="U5786" s="239"/>
    </row>
    <row r="5787" spans="1:21" s="12" customFormat="1">
      <c r="A5787" s="12" t="str">
        <f>VLOOKUP(C5787,STYLES!$A$1:$R$2088,7,FALSE)</f>
        <v>Polos</v>
      </c>
      <c r="B5787" s="12" t="str">
        <f>VLOOKUP(C5787,STYLES!$1:$1048576,6,FALSE)</f>
        <v>UltraClub</v>
      </c>
      <c r="C5787" s="136">
        <v>8320</v>
      </c>
      <c r="D5787" s="18"/>
      <c r="E5787" s="12" t="str">
        <f>VLOOKUP(C5787,STYLES!$1:$1048576,12,FALSE)</f>
        <v>UltraClub® Men's Platinum Performance Jacquard Polo with TempControl Technology</v>
      </c>
      <c r="F5787" s="116" t="s">
        <v>2754</v>
      </c>
      <c r="G5787" s="116" t="s">
        <v>2755</v>
      </c>
      <c r="H5787" s="116" t="s">
        <v>437</v>
      </c>
      <c r="I5787" s="116" t="str">
        <f>VLOOKUP(C5787,STYLES!$1:$1048576,10,FALSE)</f>
        <v>Not Available</v>
      </c>
      <c r="J5787" s="116" t="s">
        <v>2764</v>
      </c>
      <c r="K5787" s="194">
        <f>IFERROR(VLOOKUP(J5787,LISTS!G:H,2,FALSE),"0")</f>
        <v>7</v>
      </c>
      <c r="L5787" s="12" t="str">
        <f t="shared" si="278"/>
        <v/>
      </c>
      <c r="M5787" s="231" t="s">
        <v>775</v>
      </c>
      <c r="N5787" s="195" t="str">
        <f>IFERROR(VLOOKUP(M5787,LISTS!G:H,2,FALSE),"0")</f>
        <v>0</v>
      </c>
      <c r="O5787" s="12" t="str">
        <f t="shared" si="277"/>
        <v/>
      </c>
      <c r="P5787" s="128" t="s">
        <v>2720</v>
      </c>
      <c r="Q5787" s="116" t="s">
        <v>3003</v>
      </c>
      <c r="R5787" s="116" t="s">
        <v>775</v>
      </c>
      <c r="S5787" s="116" t="s">
        <v>3004</v>
      </c>
      <c r="T5787" s="116" t="s">
        <v>775</v>
      </c>
      <c r="U5787" s="128" t="s">
        <v>3180</v>
      </c>
    </row>
    <row r="5788" spans="1:21" s="12" customFormat="1">
      <c r="A5788" s="12" t="str">
        <f>VLOOKUP(C5788,STYLES!$A$1:$R$2088,7,FALSE)</f>
        <v>Polos</v>
      </c>
      <c r="B5788" s="12" t="str">
        <f>VLOOKUP(C5788,STYLES!$1:$1048576,6,FALSE)</f>
        <v>UltraClub</v>
      </c>
      <c r="C5788" s="136">
        <v>8320</v>
      </c>
      <c r="D5788" s="18"/>
      <c r="E5788" s="12" t="str">
        <f>VLOOKUP(C5788,STYLES!$1:$1048576,12,FALSE)</f>
        <v>UltraClub® Men's Platinum Performance Jacquard Polo with TempControl Technology</v>
      </c>
      <c r="F5788" s="116" t="s">
        <v>3750</v>
      </c>
      <c r="G5788" s="116" t="s">
        <v>2809</v>
      </c>
      <c r="H5788" s="116" t="s">
        <v>437</v>
      </c>
      <c r="I5788" s="116" t="str">
        <f>VLOOKUP(C5788,STYLES!$1:$1048576,10,FALSE)</f>
        <v>Not Available</v>
      </c>
      <c r="J5788" s="116" t="s">
        <v>2764</v>
      </c>
      <c r="K5788" s="194">
        <f>IFERROR(VLOOKUP(J5788,LISTS!G:H,2,FALSE),"0")</f>
        <v>7</v>
      </c>
      <c r="L5788" s="12" t="str">
        <f t="shared" si="278"/>
        <v/>
      </c>
      <c r="M5788" s="231" t="s">
        <v>775</v>
      </c>
      <c r="N5788" s="195" t="str">
        <f>IFERROR(VLOOKUP(M5788,LISTS!G:H,2,FALSE),"0")</f>
        <v>0</v>
      </c>
      <c r="O5788" s="12" t="str">
        <f t="shared" si="277"/>
        <v/>
      </c>
      <c r="P5788" s="128" t="s">
        <v>2720</v>
      </c>
      <c r="Q5788" s="116" t="s">
        <v>3751</v>
      </c>
      <c r="R5788" s="116" t="s">
        <v>775</v>
      </c>
      <c r="S5788" s="116" t="s">
        <v>3752</v>
      </c>
      <c r="T5788" s="116" t="s">
        <v>775</v>
      </c>
      <c r="U5788" s="128" t="s">
        <v>3180</v>
      </c>
    </row>
    <row r="5789" spans="1:21" s="12" customFormat="1">
      <c r="A5789" s="12" t="str">
        <f>VLOOKUP(C5789,STYLES!$A$1:$R$2088,7,FALSE)</f>
        <v>Polos</v>
      </c>
      <c r="B5789" s="12" t="str">
        <f>VLOOKUP(C5789,STYLES!$1:$1048576,6,FALSE)</f>
        <v>UltraClub</v>
      </c>
      <c r="C5789" s="136">
        <v>8320</v>
      </c>
      <c r="D5789" s="18"/>
      <c r="E5789" s="12" t="str">
        <f>VLOOKUP(C5789,STYLES!$1:$1048576,12,FALSE)</f>
        <v>UltraClub® Men's Platinum Performance Jacquard Polo with TempControl Technology</v>
      </c>
      <c r="F5789" s="116" t="s">
        <v>2743</v>
      </c>
      <c r="G5789" s="116" t="s">
        <v>2743</v>
      </c>
      <c r="H5789" s="116" t="s">
        <v>437</v>
      </c>
      <c r="I5789" s="116" t="str">
        <f>VLOOKUP(C5789,STYLES!$1:$1048576,10,FALSE)</f>
        <v>Not Available</v>
      </c>
      <c r="J5789" s="116" t="s">
        <v>2764</v>
      </c>
      <c r="K5789" s="194">
        <f>IFERROR(VLOOKUP(J5789,LISTS!G:H,2,FALSE),"0")</f>
        <v>7</v>
      </c>
      <c r="L5789" s="12" t="str">
        <f t="shared" si="278"/>
        <v/>
      </c>
      <c r="M5789" s="231" t="s">
        <v>775</v>
      </c>
      <c r="N5789" s="195" t="str">
        <f>IFERROR(VLOOKUP(M5789,LISTS!G:H,2,FALSE),"0")</f>
        <v>0</v>
      </c>
      <c r="O5789" s="12" t="str">
        <f t="shared" si="277"/>
        <v/>
      </c>
      <c r="P5789" s="128" t="s">
        <v>2720</v>
      </c>
      <c r="Q5789" s="116"/>
      <c r="R5789" s="116"/>
      <c r="S5789" s="116"/>
      <c r="T5789" s="116"/>
      <c r="U5789" s="128" t="s">
        <v>3180</v>
      </c>
    </row>
    <row r="5790" spans="1:21">
      <c r="C5790" s="101"/>
      <c r="F5790" s="113"/>
      <c r="G5790" s="113"/>
      <c r="H5790" s="113"/>
      <c r="I5790" s="113"/>
      <c r="J5790" s="113"/>
      <c r="K5790" s="139"/>
      <c r="L5790" s="81">
        <f>SUM(L5784:L5789)</f>
        <v>14</v>
      </c>
      <c r="M5790" s="134"/>
      <c r="N5790" s="140"/>
      <c r="O5790" s="81">
        <f>SUM(O5784:O5789)</f>
        <v>0</v>
      </c>
      <c r="Q5790" s="113"/>
      <c r="R5790" s="113"/>
      <c r="S5790" s="113"/>
      <c r="T5790" s="113"/>
    </row>
    <row r="5791" spans="1:21" s="232" customFormat="1">
      <c r="A5791" s="232" t="str">
        <f>VLOOKUP(C5791,STYLES!$A$1:$R$2088,7,FALSE)</f>
        <v>Polos</v>
      </c>
      <c r="B5791" s="232" t="str">
        <f>VLOOKUP(C5791,STYLES!$1:$1048576,6,FALSE)</f>
        <v>UltraClub</v>
      </c>
      <c r="C5791" s="233" t="s">
        <v>2473</v>
      </c>
      <c r="D5791" s="234"/>
      <c r="E5791" s="232" t="str">
        <f>VLOOKUP(C5791,STYLES!$1:$1048576,12,FALSE)</f>
        <v>UltraClub® Ladies' Platinum Performance Jacquard Polo with TempControl Technology</v>
      </c>
      <c r="F5791" s="235" t="s">
        <v>2718</v>
      </c>
      <c r="G5791" s="235" t="s">
        <v>2718</v>
      </c>
      <c r="H5791" s="235" t="str">
        <f>VLOOKUP(C5791,STYLES!$1:$1048576,9,FALSE)</f>
        <v>DNR</v>
      </c>
      <c r="I5791" s="235" t="str">
        <f>VLOOKUP(C5791,STYLES!$1:$1048576,10,FALSE)</f>
        <v>Not Available</v>
      </c>
      <c r="J5791" s="235" t="s">
        <v>2768</v>
      </c>
      <c r="K5791" s="236">
        <f>IFERROR(VLOOKUP(J5791,LISTS!G:H,2,FALSE),"0")</f>
        <v>6</v>
      </c>
      <c r="L5791" s="232">
        <f t="shared" si="278"/>
        <v>6</v>
      </c>
      <c r="M5791" s="237" t="s">
        <v>775</v>
      </c>
      <c r="N5791" s="238" t="str">
        <f>IFERROR(VLOOKUP(M5791,LISTS!G:H,2,FALSE),"0")</f>
        <v>0</v>
      </c>
      <c r="O5791" s="232" t="str">
        <f t="shared" si="277"/>
        <v/>
      </c>
      <c r="P5791" s="239" t="s">
        <v>2720</v>
      </c>
      <c r="Q5791" s="235" t="s">
        <v>2850</v>
      </c>
      <c r="R5791" s="235" t="s">
        <v>775</v>
      </c>
      <c r="S5791" s="235" t="s">
        <v>2722</v>
      </c>
      <c r="T5791" s="235" t="s">
        <v>775</v>
      </c>
      <c r="U5791" s="239"/>
    </row>
    <row r="5792" spans="1:21" s="232" customFormat="1">
      <c r="A5792" s="232" t="str">
        <f>VLOOKUP(C5792,STYLES!$A$1:$R$2088,7,FALSE)</f>
        <v>Polos</v>
      </c>
      <c r="B5792" s="232" t="str">
        <f>VLOOKUP(C5792,STYLES!$1:$1048576,6,FALSE)</f>
        <v>UltraClub</v>
      </c>
      <c r="C5792" s="233" t="s">
        <v>2473</v>
      </c>
      <c r="D5792" s="234"/>
      <c r="E5792" s="232" t="str">
        <f>VLOOKUP(C5792,STYLES!$1:$1048576,12,FALSE)</f>
        <v>UltraClub® Ladies' Platinum Performance Jacquard Polo with TempControl Technology</v>
      </c>
      <c r="F5792" s="235" t="s">
        <v>3791</v>
      </c>
      <c r="G5792" s="235" t="s">
        <v>2736</v>
      </c>
      <c r="H5792" s="235" t="str">
        <f>VLOOKUP(C5792,STYLES!$1:$1048576,9,FALSE)</f>
        <v>DNR</v>
      </c>
      <c r="I5792" s="235" t="str">
        <f>VLOOKUP(C5792,STYLES!$1:$1048576,10,FALSE)</f>
        <v>Not Available</v>
      </c>
      <c r="J5792" s="235" t="s">
        <v>2768</v>
      </c>
      <c r="K5792" s="236">
        <f>IFERROR(VLOOKUP(J5792,LISTS!G:H,2,FALSE),"0")</f>
        <v>6</v>
      </c>
      <c r="L5792" s="232">
        <f t="shared" si="278"/>
        <v>6</v>
      </c>
      <c r="M5792" s="237" t="s">
        <v>775</v>
      </c>
      <c r="N5792" s="238" t="str">
        <f>IFERROR(VLOOKUP(M5792,LISTS!G:H,2,FALSE),"0")</f>
        <v>0</v>
      </c>
      <c r="O5792" s="232" t="str">
        <f t="shared" si="277"/>
        <v/>
      </c>
      <c r="P5792" s="239" t="s">
        <v>2720</v>
      </c>
      <c r="Q5792" s="235" t="s">
        <v>3356</v>
      </c>
      <c r="R5792" s="235" t="s">
        <v>775</v>
      </c>
      <c r="S5792" s="235" t="s">
        <v>3357</v>
      </c>
      <c r="T5792" s="235" t="s">
        <v>775</v>
      </c>
      <c r="U5792" s="239"/>
    </row>
    <row r="5793" spans="1:21" s="12" customFormat="1">
      <c r="A5793" s="12" t="str">
        <f>VLOOKUP(C5793,STYLES!$A$1:$R$2088,7,FALSE)</f>
        <v>Polos</v>
      </c>
      <c r="B5793" s="12" t="str">
        <f>VLOOKUP(C5793,STYLES!$1:$1048576,6,FALSE)</f>
        <v>UltraClub</v>
      </c>
      <c r="C5793" s="136" t="s">
        <v>2473</v>
      </c>
      <c r="D5793" s="18"/>
      <c r="E5793" s="12" t="str">
        <f>VLOOKUP(C5793,STYLES!$1:$1048576,12,FALSE)</f>
        <v>UltraClub® Ladies' Platinum Performance Jacquard Polo with TempControl Technology</v>
      </c>
      <c r="F5793" s="116" t="s">
        <v>2739</v>
      </c>
      <c r="G5793" s="116" t="s">
        <v>2740</v>
      </c>
      <c r="H5793" s="116" t="s">
        <v>437</v>
      </c>
      <c r="I5793" s="116" t="str">
        <f>VLOOKUP(C5793,STYLES!$1:$1048576,10,FALSE)</f>
        <v>Not Available</v>
      </c>
      <c r="J5793" s="116" t="s">
        <v>2768</v>
      </c>
      <c r="K5793" s="194">
        <f>IFERROR(VLOOKUP(J5793,LISTS!G:H,2,FALSE),"0")</f>
        <v>6</v>
      </c>
      <c r="L5793" s="12" t="str">
        <f t="shared" si="278"/>
        <v/>
      </c>
      <c r="M5793" s="231" t="s">
        <v>775</v>
      </c>
      <c r="N5793" s="195" t="str">
        <f>IFERROR(VLOOKUP(M5793,LISTS!G:H,2,FALSE),"0")</f>
        <v>0</v>
      </c>
      <c r="O5793" s="12" t="str">
        <f t="shared" si="277"/>
        <v/>
      </c>
      <c r="P5793" s="128" t="s">
        <v>2720</v>
      </c>
      <c r="Q5793" s="116" t="s">
        <v>2741</v>
      </c>
      <c r="R5793" s="116" t="s">
        <v>775</v>
      </c>
      <c r="S5793" s="116" t="s">
        <v>2742</v>
      </c>
      <c r="T5793" s="116" t="s">
        <v>775</v>
      </c>
      <c r="U5793" s="128" t="s">
        <v>3180</v>
      </c>
    </row>
    <row r="5794" spans="1:21" s="232" customFormat="1">
      <c r="A5794" s="232" t="str">
        <f>VLOOKUP(C5794,STYLES!$A$1:$R$2088,7,FALSE)</f>
        <v>Polos</v>
      </c>
      <c r="B5794" s="232" t="str">
        <f>VLOOKUP(C5794,STYLES!$1:$1048576,6,FALSE)</f>
        <v>UltraClub</v>
      </c>
      <c r="C5794" s="233" t="s">
        <v>2473</v>
      </c>
      <c r="D5794" s="234"/>
      <c r="E5794" s="232" t="str">
        <f>VLOOKUP(C5794,STYLES!$1:$1048576,12,FALSE)</f>
        <v>UltraClub® Ladies' Platinum Performance Jacquard Polo with TempControl Technology</v>
      </c>
      <c r="F5794" s="235" t="s">
        <v>2754</v>
      </c>
      <c r="G5794" s="235" t="s">
        <v>2755</v>
      </c>
      <c r="H5794" s="235" t="str">
        <f>VLOOKUP(C5794,STYLES!$1:$1048576,9,FALSE)</f>
        <v>DNR</v>
      </c>
      <c r="I5794" s="235" t="str">
        <f>VLOOKUP(C5794,STYLES!$1:$1048576,10,FALSE)</f>
        <v>Not Available</v>
      </c>
      <c r="J5794" s="235" t="s">
        <v>2768</v>
      </c>
      <c r="K5794" s="236">
        <f>IFERROR(VLOOKUP(J5794,LISTS!G:H,2,FALSE),"0")</f>
        <v>6</v>
      </c>
      <c r="L5794" s="232">
        <f t="shared" si="278"/>
        <v>6</v>
      </c>
      <c r="M5794" s="237" t="s">
        <v>775</v>
      </c>
      <c r="N5794" s="238" t="str">
        <f>IFERROR(VLOOKUP(M5794,LISTS!G:H,2,FALSE),"0")</f>
        <v>0</v>
      </c>
      <c r="O5794" s="232" t="str">
        <f t="shared" si="277"/>
        <v/>
      </c>
      <c r="P5794" s="239" t="s">
        <v>2720</v>
      </c>
      <c r="Q5794" s="235" t="s">
        <v>3003</v>
      </c>
      <c r="R5794" s="235" t="s">
        <v>775</v>
      </c>
      <c r="S5794" s="235" t="s">
        <v>3004</v>
      </c>
      <c r="T5794" s="235" t="s">
        <v>775</v>
      </c>
      <c r="U5794" s="239"/>
    </row>
    <row r="5795" spans="1:21" s="12" customFormat="1">
      <c r="A5795" s="12" t="str">
        <f>VLOOKUP(C5795,STYLES!$A$1:$R$2088,7,FALSE)</f>
        <v>Polos</v>
      </c>
      <c r="B5795" s="12" t="str">
        <f>VLOOKUP(C5795,STYLES!$1:$1048576,6,FALSE)</f>
        <v>UltraClub</v>
      </c>
      <c r="C5795" s="136" t="s">
        <v>2473</v>
      </c>
      <c r="D5795" s="18"/>
      <c r="E5795" s="12" t="str">
        <f>VLOOKUP(C5795,STYLES!$1:$1048576,12,FALSE)</f>
        <v>UltraClub® Ladies' Platinum Performance Jacquard Polo with TempControl Technology</v>
      </c>
      <c r="F5795" s="116" t="s">
        <v>3750</v>
      </c>
      <c r="G5795" s="116" t="s">
        <v>2809</v>
      </c>
      <c r="H5795" s="116" t="s">
        <v>437</v>
      </c>
      <c r="I5795" s="116" t="str">
        <f>VLOOKUP(C5795,STYLES!$1:$1048576,10,FALSE)</f>
        <v>Not Available</v>
      </c>
      <c r="J5795" s="116" t="s">
        <v>2768</v>
      </c>
      <c r="K5795" s="194">
        <f>IFERROR(VLOOKUP(J5795,LISTS!G:H,2,FALSE),"0")</f>
        <v>6</v>
      </c>
      <c r="L5795" s="12" t="str">
        <f t="shared" si="278"/>
        <v/>
      </c>
      <c r="M5795" s="231" t="s">
        <v>775</v>
      </c>
      <c r="N5795" s="195" t="str">
        <f>IFERROR(VLOOKUP(M5795,LISTS!G:H,2,FALSE),"0")</f>
        <v>0</v>
      </c>
      <c r="O5795" s="12" t="str">
        <f t="shared" si="277"/>
        <v/>
      </c>
      <c r="P5795" s="128" t="s">
        <v>2720</v>
      </c>
      <c r="Q5795" s="116" t="s">
        <v>3751</v>
      </c>
      <c r="R5795" s="116" t="s">
        <v>775</v>
      </c>
      <c r="S5795" s="116" t="s">
        <v>3752</v>
      </c>
      <c r="T5795" s="116" t="s">
        <v>775</v>
      </c>
      <c r="U5795" s="128" t="s">
        <v>3180</v>
      </c>
    </row>
    <row r="5796" spans="1:21" s="232" customFormat="1">
      <c r="A5796" s="232" t="str">
        <f>VLOOKUP(C5796,STYLES!$A$1:$R$2088,7,FALSE)</f>
        <v>Polos</v>
      </c>
      <c r="B5796" s="232" t="str">
        <f>VLOOKUP(C5796,STYLES!$1:$1048576,6,FALSE)</f>
        <v>UltraClub</v>
      </c>
      <c r="C5796" s="233" t="s">
        <v>2473</v>
      </c>
      <c r="D5796" s="234"/>
      <c r="E5796" s="232" t="str">
        <f>VLOOKUP(C5796,STYLES!$1:$1048576,12,FALSE)</f>
        <v>UltraClub® Ladies' Platinum Performance Jacquard Polo with TempControl Technology</v>
      </c>
      <c r="F5796" s="235" t="s">
        <v>2743</v>
      </c>
      <c r="G5796" s="235" t="s">
        <v>2743</v>
      </c>
      <c r="H5796" s="235" t="str">
        <f>VLOOKUP(C5796,STYLES!$1:$1048576,9,FALSE)</f>
        <v>DNR</v>
      </c>
      <c r="I5796" s="235" t="str">
        <f>VLOOKUP(C5796,STYLES!$1:$1048576,10,FALSE)</f>
        <v>Not Available</v>
      </c>
      <c r="J5796" s="235" t="s">
        <v>2768</v>
      </c>
      <c r="K5796" s="236">
        <f>IFERROR(VLOOKUP(J5796,LISTS!G:H,2,FALSE),"0")</f>
        <v>6</v>
      </c>
      <c r="L5796" s="232">
        <f t="shared" si="278"/>
        <v>6</v>
      </c>
      <c r="M5796" s="237" t="s">
        <v>775</v>
      </c>
      <c r="N5796" s="238" t="str">
        <f>IFERROR(VLOOKUP(M5796,LISTS!G:H,2,FALSE),"0")</f>
        <v>0</v>
      </c>
      <c r="O5796" s="232" t="str">
        <f t="shared" si="277"/>
        <v/>
      </c>
      <c r="P5796" s="239" t="s">
        <v>2720</v>
      </c>
      <c r="Q5796" s="235"/>
      <c r="R5796" s="235"/>
      <c r="S5796" s="235"/>
      <c r="T5796" s="235"/>
      <c r="U5796" s="239"/>
    </row>
    <row r="5797" spans="1:21">
      <c r="C5797" s="101"/>
      <c r="F5797" s="113"/>
      <c r="G5797" s="113"/>
      <c r="H5797" s="113"/>
      <c r="I5797" s="113"/>
      <c r="J5797" s="113"/>
      <c r="K5797" s="139"/>
      <c r="L5797" s="81">
        <f>SUM(L5791:L5796)</f>
        <v>24</v>
      </c>
      <c r="M5797" s="134"/>
      <c r="N5797" s="140"/>
      <c r="O5797" s="81">
        <f>SUM(O5791:O5796)</f>
        <v>0</v>
      </c>
      <c r="Q5797" s="113"/>
      <c r="R5797" s="113"/>
      <c r="S5797" s="113"/>
      <c r="T5797" s="113"/>
    </row>
    <row r="5798" spans="1:21">
      <c r="A5798" t="str">
        <f>VLOOKUP(C5798,STYLES!$A$1:$R$2088,7,FALSE)</f>
        <v>Polos</v>
      </c>
      <c r="B5798" t="str">
        <f>VLOOKUP(C5798,STYLES!$1:$1048576,6,FALSE)</f>
        <v>UltraClub</v>
      </c>
      <c r="C5798" s="101">
        <v>8325</v>
      </c>
      <c r="E5798" t="str">
        <f>VLOOKUP(C5798,STYLES!$1:$1048576,12,FALSE)</f>
        <v>UltraClub® Men's Platinum Performance Birdseye Polo with TempControl Technology</v>
      </c>
      <c r="F5798" s="113" t="s">
        <v>2718</v>
      </c>
      <c r="G5798" s="113" t="s">
        <v>2718</v>
      </c>
      <c r="H5798" s="113" t="str">
        <f>VLOOKUP(C5798,STYLES!$1:$1048576,9,FALSE)</f>
        <v>DROP - Closeout</v>
      </c>
      <c r="I5798" s="113" t="str">
        <f>VLOOKUP(C5798,STYLES!$1:$1048576,10,FALSE)</f>
        <v>Not Available</v>
      </c>
      <c r="J5798" s="113" t="s">
        <v>2764</v>
      </c>
      <c r="K5798" s="139">
        <f>IFERROR(VLOOKUP(J5798,LISTS!G:H,2,FALSE),"0")</f>
        <v>7</v>
      </c>
      <c r="L5798" s="68" t="str">
        <f t="shared" si="278"/>
        <v/>
      </c>
      <c r="M5798" s="134" t="s">
        <v>775</v>
      </c>
      <c r="N5798" s="140" t="str">
        <f>IFERROR(VLOOKUP(M5798,LISTS!G:H,2,FALSE),"0")</f>
        <v>0</v>
      </c>
      <c r="O5798" s="68" t="str">
        <f t="shared" si="277"/>
        <v/>
      </c>
      <c r="P5798" s="117" t="s">
        <v>2720</v>
      </c>
      <c r="Q5798" s="113" t="s">
        <v>2850</v>
      </c>
      <c r="R5798" s="113" t="s">
        <v>775</v>
      </c>
      <c r="S5798" s="113" t="s">
        <v>2722</v>
      </c>
      <c r="T5798" s="113" t="s">
        <v>775</v>
      </c>
    </row>
    <row r="5799" spans="1:21">
      <c r="A5799" t="str">
        <f>VLOOKUP(C5799,STYLES!$A$1:$R$2088,7,FALSE)</f>
        <v>Polos</v>
      </c>
      <c r="B5799" t="str">
        <f>VLOOKUP(C5799,STYLES!$1:$1048576,6,FALSE)</f>
        <v>UltraClub</v>
      </c>
      <c r="C5799" s="101">
        <v>8325</v>
      </c>
      <c r="E5799" t="str">
        <f>VLOOKUP(C5799,STYLES!$1:$1048576,12,FALSE)</f>
        <v>UltraClub® Men's Platinum Performance Birdseye Polo with TempControl Technology</v>
      </c>
      <c r="F5799" s="113" t="s">
        <v>2978</v>
      </c>
      <c r="G5799" s="113" t="s">
        <v>2763</v>
      </c>
      <c r="H5799" s="113" t="str">
        <f>VLOOKUP(C5799,STYLES!$1:$1048576,9,FALSE)</f>
        <v>DROP - Closeout</v>
      </c>
      <c r="I5799" s="113" t="str">
        <f>VLOOKUP(C5799,STYLES!$1:$1048576,10,FALSE)</f>
        <v>Not Available</v>
      </c>
      <c r="J5799" s="113" t="s">
        <v>2764</v>
      </c>
      <c r="K5799" s="139">
        <f>IFERROR(VLOOKUP(J5799,LISTS!G:H,2,FALSE),"0")</f>
        <v>7</v>
      </c>
      <c r="L5799" s="68" t="str">
        <f t="shared" si="278"/>
        <v/>
      </c>
      <c r="M5799" s="134" t="s">
        <v>775</v>
      </c>
      <c r="N5799" s="140" t="str">
        <f>IFERROR(VLOOKUP(M5799,LISTS!G:H,2,FALSE),"0")</f>
        <v>0</v>
      </c>
      <c r="O5799" s="68" t="str">
        <f t="shared" si="277"/>
        <v/>
      </c>
      <c r="P5799" s="117" t="s">
        <v>2720</v>
      </c>
      <c r="Q5799" s="113" t="s">
        <v>3748</v>
      </c>
      <c r="R5799" s="113" t="s">
        <v>775</v>
      </c>
      <c r="S5799" s="113" t="s">
        <v>3749</v>
      </c>
      <c r="T5799" s="113" t="s">
        <v>775</v>
      </c>
    </row>
    <row r="5800" spans="1:21">
      <c r="A5800" t="str">
        <f>VLOOKUP(C5800,STYLES!$A$1:$R$2088,7,FALSE)</f>
        <v>Polos</v>
      </c>
      <c r="B5800" t="str">
        <f>VLOOKUP(C5800,STYLES!$1:$1048576,6,FALSE)</f>
        <v>UltraClub</v>
      </c>
      <c r="C5800" s="101">
        <v>8325</v>
      </c>
      <c r="E5800" t="str">
        <f>VLOOKUP(C5800,STYLES!$1:$1048576,12,FALSE)</f>
        <v>UltraClub® Men's Platinum Performance Birdseye Polo with TempControl Technology</v>
      </c>
      <c r="F5800" s="113" t="s">
        <v>3842</v>
      </c>
      <c r="G5800" s="113" t="s">
        <v>2751</v>
      </c>
      <c r="H5800" s="113" t="str">
        <f>VLOOKUP(C5800,STYLES!$1:$1048576,9,FALSE)</f>
        <v>DROP - Closeout</v>
      </c>
      <c r="I5800" s="113" t="str">
        <f>VLOOKUP(C5800,STYLES!$1:$1048576,10,FALSE)</f>
        <v>Not Available</v>
      </c>
      <c r="J5800" s="113" t="s">
        <v>2764</v>
      </c>
      <c r="K5800" s="139">
        <f>IFERROR(VLOOKUP(J5800,LISTS!G:H,2,FALSE),"0")</f>
        <v>7</v>
      </c>
      <c r="L5800" s="68" t="str">
        <f t="shared" si="278"/>
        <v/>
      </c>
      <c r="M5800" s="134" t="s">
        <v>775</v>
      </c>
      <c r="N5800" s="140" t="str">
        <f>IFERROR(VLOOKUP(M5800,LISTS!G:H,2,FALSE),"0")</f>
        <v>0</v>
      </c>
      <c r="O5800" s="68" t="str">
        <f t="shared" si="277"/>
        <v/>
      </c>
      <c r="P5800" s="117" t="s">
        <v>2720</v>
      </c>
      <c r="Q5800" s="113"/>
      <c r="R5800" s="113"/>
      <c r="S5800" s="113"/>
      <c r="T5800" s="113"/>
    </row>
    <row r="5801" spans="1:21">
      <c r="A5801" t="str">
        <f>VLOOKUP(C5801,STYLES!$A$1:$R$2088,7,FALSE)</f>
        <v>Polos</v>
      </c>
      <c r="B5801" t="str">
        <f>VLOOKUP(C5801,STYLES!$1:$1048576,6,FALSE)</f>
        <v>UltraClub</v>
      </c>
      <c r="C5801" s="101">
        <v>8325</v>
      </c>
      <c r="E5801" t="str">
        <f>VLOOKUP(C5801,STYLES!$1:$1048576,12,FALSE)</f>
        <v>UltraClub® Men's Platinum Performance Birdseye Polo with TempControl Technology</v>
      </c>
      <c r="F5801" s="113" t="s">
        <v>2739</v>
      </c>
      <c r="G5801" s="113" t="s">
        <v>2740</v>
      </c>
      <c r="H5801" s="113" t="str">
        <f>VLOOKUP(C5801,STYLES!$1:$1048576,9,FALSE)</f>
        <v>DROP - Closeout</v>
      </c>
      <c r="I5801" s="113" t="str">
        <f>VLOOKUP(C5801,STYLES!$1:$1048576,10,FALSE)</f>
        <v>Not Available</v>
      </c>
      <c r="J5801" s="113" t="s">
        <v>2764</v>
      </c>
      <c r="K5801" s="139">
        <f>IFERROR(VLOOKUP(J5801,LISTS!G:H,2,FALSE),"0")</f>
        <v>7</v>
      </c>
      <c r="L5801" s="68" t="str">
        <f t="shared" si="278"/>
        <v/>
      </c>
      <c r="M5801" s="134" t="s">
        <v>775</v>
      </c>
      <c r="N5801" s="140" t="str">
        <f>IFERROR(VLOOKUP(M5801,LISTS!G:H,2,FALSE),"0")</f>
        <v>0</v>
      </c>
      <c r="O5801" s="68" t="str">
        <f t="shared" si="277"/>
        <v/>
      </c>
      <c r="P5801" s="117" t="s">
        <v>2720</v>
      </c>
      <c r="Q5801" s="113" t="s">
        <v>2741</v>
      </c>
      <c r="R5801" s="113" t="s">
        <v>775</v>
      </c>
      <c r="S5801" s="113" t="s">
        <v>2742</v>
      </c>
      <c r="T5801" s="113" t="s">
        <v>775</v>
      </c>
    </row>
    <row r="5802" spans="1:21">
      <c r="C5802" s="101"/>
      <c r="F5802" s="113"/>
      <c r="G5802" s="113"/>
      <c r="H5802" s="113"/>
      <c r="I5802" s="113"/>
      <c r="J5802" s="113"/>
      <c r="K5802" s="139"/>
      <c r="L5802" s="81">
        <f>SUM(L5798:L5801)</f>
        <v>0</v>
      </c>
      <c r="M5802" s="134"/>
      <c r="N5802" s="140"/>
      <c r="O5802" s="81">
        <f>SUM(O5798:O5801)</f>
        <v>0</v>
      </c>
      <c r="Q5802" s="113"/>
      <c r="R5802" s="113"/>
      <c r="S5802" s="113"/>
      <c r="T5802" s="113"/>
    </row>
    <row r="5803" spans="1:21">
      <c r="A5803" t="str">
        <f>VLOOKUP(C5803,STYLES!$A$1:$R$2088,7,FALSE)</f>
        <v>Polos</v>
      </c>
      <c r="B5803" t="str">
        <f>VLOOKUP(C5803,STYLES!$1:$1048576,6,FALSE)</f>
        <v>UltraClub</v>
      </c>
      <c r="C5803" s="101" t="s">
        <v>2478</v>
      </c>
      <c r="E5803" t="str">
        <f>VLOOKUP(C5803,STYLES!$1:$1048576,12,FALSE)</f>
        <v>UltraClub® Ladies' Platinum Performance Birdseye Polo with TempControl Technology</v>
      </c>
      <c r="F5803" s="113" t="s">
        <v>2718</v>
      </c>
      <c r="G5803" s="113" t="s">
        <v>2718</v>
      </c>
      <c r="H5803" s="113" t="str">
        <f>VLOOKUP(C5803,STYLES!$1:$1048576,9,FALSE)</f>
        <v>DROP - Closeout</v>
      </c>
      <c r="I5803" s="113" t="str">
        <f>VLOOKUP(C5803,STYLES!$1:$1048576,10,FALSE)</f>
        <v>Not Available</v>
      </c>
      <c r="J5803" s="113" t="s">
        <v>2768</v>
      </c>
      <c r="K5803" s="139">
        <f>IFERROR(VLOOKUP(J5803,LISTS!G:H,2,FALSE),"0")</f>
        <v>6</v>
      </c>
      <c r="L5803" s="68" t="str">
        <f t="shared" si="278"/>
        <v/>
      </c>
      <c r="M5803" s="134" t="s">
        <v>775</v>
      </c>
      <c r="N5803" s="140" t="str">
        <f>IFERROR(VLOOKUP(M5803,LISTS!G:H,2,FALSE),"0")</f>
        <v>0</v>
      </c>
      <c r="O5803" s="68" t="str">
        <f t="shared" si="277"/>
        <v/>
      </c>
      <c r="P5803" s="117" t="s">
        <v>2720</v>
      </c>
      <c r="Q5803" s="113" t="s">
        <v>2850</v>
      </c>
      <c r="R5803" s="113" t="s">
        <v>775</v>
      </c>
      <c r="S5803" s="113" t="s">
        <v>2722</v>
      </c>
      <c r="T5803" s="113" t="s">
        <v>775</v>
      </c>
    </row>
    <row r="5804" spans="1:21">
      <c r="A5804" t="str">
        <f>VLOOKUP(C5804,STYLES!$A$1:$R$2088,7,FALSE)</f>
        <v>Polos</v>
      </c>
      <c r="B5804" t="str">
        <f>VLOOKUP(C5804,STYLES!$1:$1048576,6,FALSE)</f>
        <v>UltraClub</v>
      </c>
      <c r="C5804" s="101" t="s">
        <v>2478</v>
      </c>
      <c r="E5804" t="str">
        <f>VLOOKUP(C5804,STYLES!$1:$1048576,12,FALSE)</f>
        <v>UltraClub® Ladies' Platinum Performance Birdseye Polo with TempControl Technology</v>
      </c>
      <c r="F5804" s="113" t="s">
        <v>2978</v>
      </c>
      <c r="G5804" s="113" t="s">
        <v>2763</v>
      </c>
      <c r="H5804" s="113" t="str">
        <f>VLOOKUP(C5804,STYLES!$1:$1048576,9,FALSE)</f>
        <v>DROP - Closeout</v>
      </c>
      <c r="I5804" s="113" t="str">
        <f>VLOOKUP(C5804,STYLES!$1:$1048576,10,FALSE)</f>
        <v>Not Available</v>
      </c>
      <c r="J5804" s="113" t="s">
        <v>2768</v>
      </c>
      <c r="K5804" s="139">
        <f>IFERROR(VLOOKUP(J5804,LISTS!G:H,2,FALSE),"0")</f>
        <v>6</v>
      </c>
      <c r="L5804" s="68" t="str">
        <f t="shared" si="278"/>
        <v/>
      </c>
      <c r="M5804" s="134" t="s">
        <v>775</v>
      </c>
      <c r="N5804" s="140" t="str">
        <f>IFERROR(VLOOKUP(M5804,LISTS!G:H,2,FALSE),"0")</f>
        <v>0</v>
      </c>
      <c r="O5804" s="68" t="str">
        <f t="shared" si="277"/>
        <v/>
      </c>
      <c r="P5804" s="117" t="s">
        <v>2720</v>
      </c>
      <c r="Q5804" s="113" t="s">
        <v>3748</v>
      </c>
      <c r="R5804" s="113" t="s">
        <v>775</v>
      </c>
      <c r="S5804" s="113" t="s">
        <v>3749</v>
      </c>
      <c r="T5804" s="113" t="s">
        <v>775</v>
      </c>
    </row>
    <row r="5805" spans="1:21">
      <c r="A5805" t="str">
        <f>VLOOKUP(C5805,STYLES!$A$1:$R$2088,7,FALSE)</f>
        <v>Polos</v>
      </c>
      <c r="B5805" t="str">
        <f>VLOOKUP(C5805,STYLES!$1:$1048576,6,FALSE)</f>
        <v>UltraClub</v>
      </c>
      <c r="C5805" s="101" t="s">
        <v>2478</v>
      </c>
      <c r="E5805" t="str">
        <f>VLOOKUP(C5805,STYLES!$1:$1048576,12,FALSE)</f>
        <v>UltraClub® Ladies' Platinum Performance Birdseye Polo with TempControl Technology</v>
      </c>
      <c r="F5805" s="113" t="s">
        <v>3842</v>
      </c>
      <c r="G5805" s="113" t="s">
        <v>2751</v>
      </c>
      <c r="H5805" s="113" t="str">
        <f>VLOOKUP(C5805,STYLES!$1:$1048576,9,FALSE)</f>
        <v>DROP - Closeout</v>
      </c>
      <c r="I5805" s="113" t="str">
        <f>VLOOKUP(C5805,STYLES!$1:$1048576,10,FALSE)</f>
        <v>Not Available</v>
      </c>
      <c r="J5805" s="113" t="s">
        <v>2768</v>
      </c>
      <c r="K5805" s="139">
        <f>IFERROR(VLOOKUP(J5805,LISTS!G:H,2,FALSE),"0")</f>
        <v>6</v>
      </c>
      <c r="L5805" s="68" t="str">
        <f t="shared" si="278"/>
        <v/>
      </c>
      <c r="M5805" s="134" t="s">
        <v>775</v>
      </c>
      <c r="N5805" s="140" t="str">
        <f>IFERROR(VLOOKUP(M5805,LISTS!G:H,2,FALSE),"0")</f>
        <v>0</v>
      </c>
      <c r="O5805" s="68" t="str">
        <f t="shared" si="277"/>
        <v/>
      </c>
      <c r="P5805" s="117" t="s">
        <v>2720</v>
      </c>
      <c r="Q5805" s="113"/>
      <c r="R5805" s="113"/>
      <c r="S5805" s="113"/>
      <c r="T5805" s="113"/>
    </row>
    <row r="5806" spans="1:21" s="12" customFormat="1">
      <c r="A5806" s="12" t="str">
        <f>VLOOKUP(C5806,STYLES!$A$1:$R$2088,7,FALSE)</f>
        <v>Polos</v>
      </c>
      <c r="B5806" s="12" t="str">
        <f>VLOOKUP(C5806,STYLES!$1:$1048576,6,FALSE)</f>
        <v>UltraClub</v>
      </c>
      <c r="C5806" s="136" t="s">
        <v>2478</v>
      </c>
      <c r="D5806" s="18"/>
      <c r="E5806" s="12" t="str">
        <f>VLOOKUP(C5806,STYLES!$1:$1048576,12,FALSE)</f>
        <v>UltraClub® Ladies' Platinum Performance Birdseye Polo with TempControl Technology</v>
      </c>
      <c r="F5806" s="116" t="s">
        <v>2739</v>
      </c>
      <c r="G5806" s="116" t="s">
        <v>2740</v>
      </c>
      <c r="H5806" s="116" t="s">
        <v>437</v>
      </c>
      <c r="I5806" s="116" t="str">
        <f>VLOOKUP(C5806,STYLES!$1:$1048576,10,FALSE)</f>
        <v>Not Available</v>
      </c>
      <c r="J5806" s="116" t="s">
        <v>2768</v>
      </c>
      <c r="K5806" s="194">
        <f>IFERROR(VLOOKUP(J5806,LISTS!G:H,2,FALSE),"0")</f>
        <v>6</v>
      </c>
      <c r="L5806" s="12" t="str">
        <f t="shared" si="278"/>
        <v/>
      </c>
      <c r="M5806" s="231" t="s">
        <v>775</v>
      </c>
      <c r="N5806" s="195" t="str">
        <f>IFERROR(VLOOKUP(M5806,LISTS!G:H,2,FALSE),"0")</f>
        <v>0</v>
      </c>
      <c r="O5806" s="12" t="str">
        <f t="shared" si="277"/>
        <v/>
      </c>
      <c r="P5806" s="128" t="s">
        <v>2720</v>
      </c>
      <c r="Q5806" s="113" t="s">
        <v>2741</v>
      </c>
      <c r="R5806" s="113" t="s">
        <v>775</v>
      </c>
      <c r="S5806" s="113" t="s">
        <v>2742</v>
      </c>
      <c r="T5806" s="113" t="s">
        <v>775</v>
      </c>
      <c r="U5806" s="128"/>
    </row>
    <row r="5807" spans="1:21">
      <c r="C5807" s="101"/>
      <c r="F5807" s="113"/>
      <c r="G5807" s="113"/>
      <c r="H5807" s="113"/>
      <c r="I5807" s="113"/>
      <c r="J5807" s="113"/>
      <c r="K5807" s="139"/>
      <c r="L5807" s="81">
        <f>SUM(L5803:L5806)</f>
        <v>0</v>
      </c>
      <c r="M5807" s="134"/>
      <c r="N5807" s="140"/>
      <c r="O5807" s="81">
        <f>SUM(O5803:O5806)</f>
        <v>0</v>
      </c>
      <c r="Q5807" s="113"/>
      <c r="R5807" s="113"/>
      <c r="S5807" s="113"/>
      <c r="T5807" s="113"/>
    </row>
    <row r="5808" spans="1:21">
      <c r="A5808" t="str">
        <f>VLOOKUP(C5808,STYLES!$A$1:$R$2088,7,FALSE)</f>
        <v>Polos</v>
      </c>
      <c r="B5808" t="str">
        <f>VLOOKUP(C5808,STYLES!$1:$1048576,6,FALSE)</f>
        <v>UltraClub</v>
      </c>
      <c r="C5808" s="101">
        <v>8404</v>
      </c>
      <c r="E5808" t="str">
        <f>VLOOKUP(C5808,STYLES!$1:$1048576,12,FALSE)</f>
        <v>UltraClub® Ladies’ Cool &amp; Dry Sport Polo</v>
      </c>
      <c r="F5808" s="113" t="s">
        <v>2718</v>
      </c>
      <c r="G5808" s="113" t="s">
        <v>2718</v>
      </c>
      <c r="H5808" s="113" t="str">
        <f>VLOOKUP(C5808,STYLES!$1:$1048576,9,FALSE)</f>
        <v>Active</v>
      </c>
      <c r="I5808" s="113" t="str">
        <f>VLOOKUP(C5808,STYLES!$1:$1048576,10,FALSE)</f>
        <v>Not Available</v>
      </c>
      <c r="J5808" s="113" t="s">
        <v>2745</v>
      </c>
      <c r="K5808" s="139">
        <f>IFERROR(VLOOKUP(J5808,LISTS!G:H,2,FALSE),"0")</f>
        <v>7</v>
      </c>
      <c r="L5808" s="68">
        <f t="shared" si="278"/>
        <v>7</v>
      </c>
      <c r="M5808" s="134" t="s">
        <v>775</v>
      </c>
      <c r="N5808" s="140" t="str">
        <f>IFERROR(VLOOKUP(M5808,LISTS!G:H,2,FALSE),"0")</f>
        <v>0</v>
      </c>
      <c r="O5808" s="68" t="str">
        <f t="shared" si="277"/>
        <v/>
      </c>
      <c r="P5808" s="117" t="s">
        <v>2720</v>
      </c>
      <c r="Q5808" s="113" t="s">
        <v>2850</v>
      </c>
      <c r="R5808" s="113" t="s">
        <v>775</v>
      </c>
      <c r="S5808" s="113" t="s">
        <v>2722</v>
      </c>
      <c r="T5808" s="113" t="s">
        <v>775</v>
      </c>
    </row>
    <row r="5809" spans="1:21">
      <c r="A5809" t="str">
        <f>VLOOKUP(C5809,STYLES!$A$1:$R$2088,7,FALSE)</f>
        <v>Polos</v>
      </c>
      <c r="B5809" t="str">
        <f>VLOOKUP(C5809,STYLES!$1:$1048576,6,FALSE)</f>
        <v>UltraClub</v>
      </c>
      <c r="C5809" s="101">
        <v>8404</v>
      </c>
      <c r="E5809" t="str">
        <f>VLOOKUP(C5809,STYLES!$1:$1048576,12,FALSE)</f>
        <v>UltraClub® Ladies’ Cool &amp; Dry Sport Polo</v>
      </c>
      <c r="F5809" s="113" t="s">
        <v>2978</v>
      </c>
      <c r="G5809" s="113" t="s">
        <v>2763</v>
      </c>
      <c r="H5809" s="113" t="str">
        <f>VLOOKUP(C5809,STYLES!$1:$1048576,9,FALSE)</f>
        <v>Active</v>
      </c>
      <c r="I5809" s="113" t="str">
        <f>VLOOKUP(C5809,STYLES!$1:$1048576,10,FALSE)</f>
        <v>Not Available</v>
      </c>
      <c r="J5809" s="113" t="s">
        <v>2745</v>
      </c>
      <c r="K5809" s="139">
        <f>IFERROR(VLOOKUP(J5809,LISTS!G:H,2,FALSE),"0")</f>
        <v>7</v>
      </c>
      <c r="L5809" s="68">
        <f t="shared" si="278"/>
        <v>7</v>
      </c>
      <c r="M5809" s="134" t="s">
        <v>775</v>
      </c>
      <c r="N5809" s="140" t="str">
        <f>IFERROR(VLOOKUP(M5809,LISTS!G:H,2,FALSE),"0")</f>
        <v>0</v>
      </c>
      <c r="O5809" s="68" t="str">
        <f t="shared" si="277"/>
        <v/>
      </c>
      <c r="P5809" s="117" t="s">
        <v>2720</v>
      </c>
      <c r="Q5809" s="113" t="s">
        <v>3748</v>
      </c>
      <c r="R5809" s="113" t="s">
        <v>775</v>
      </c>
      <c r="S5809" s="113" t="s">
        <v>3749</v>
      </c>
      <c r="T5809" s="113" t="s">
        <v>775</v>
      </c>
    </row>
    <row r="5810" spans="1:21">
      <c r="A5810" t="str">
        <f>VLOOKUP(C5810,STYLES!$A$1:$R$2088,7,FALSE)</f>
        <v>Polos</v>
      </c>
      <c r="B5810" t="str">
        <f>VLOOKUP(C5810,STYLES!$1:$1048576,6,FALSE)</f>
        <v>UltraClub</v>
      </c>
      <c r="C5810" s="101">
        <v>8404</v>
      </c>
      <c r="E5810" t="str">
        <f>VLOOKUP(C5810,STYLES!$1:$1048576,12,FALSE)</f>
        <v>UltraClub® Ladies’ Cool &amp; Dry Sport Polo</v>
      </c>
      <c r="F5810" s="113" t="s">
        <v>3842</v>
      </c>
      <c r="G5810" s="113" t="s">
        <v>2751</v>
      </c>
      <c r="H5810" s="113" t="str">
        <f>VLOOKUP(C5810,STYLES!$1:$1048576,9,FALSE)</f>
        <v>Active</v>
      </c>
      <c r="I5810" s="113" t="str">
        <f>VLOOKUP(C5810,STYLES!$1:$1048576,10,FALSE)</f>
        <v>Not Available</v>
      </c>
      <c r="J5810" s="113" t="s">
        <v>2745</v>
      </c>
      <c r="K5810" s="139">
        <f>IFERROR(VLOOKUP(J5810,LISTS!G:H,2,FALSE),"0")</f>
        <v>7</v>
      </c>
      <c r="L5810" s="68">
        <f t="shared" si="278"/>
        <v>7</v>
      </c>
      <c r="M5810" s="134" t="s">
        <v>775</v>
      </c>
      <c r="N5810" s="140" t="str">
        <f>IFERROR(VLOOKUP(M5810,LISTS!G:H,2,FALSE),"0")</f>
        <v>0</v>
      </c>
      <c r="O5810" s="68" t="str">
        <f t="shared" si="277"/>
        <v/>
      </c>
      <c r="P5810" s="117" t="s">
        <v>2720</v>
      </c>
      <c r="Q5810" s="113"/>
      <c r="R5810" s="113"/>
      <c r="S5810" s="113"/>
      <c r="T5810" s="113"/>
    </row>
    <row r="5811" spans="1:21">
      <c r="A5811" t="str">
        <f>VLOOKUP(C5811,STYLES!$A$1:$R$2088,7,FALSE)</f>
        <v>Polos</v>
      </c>
      <c r="B5811" t="str">
        <f>VLOOKUP(C5811,STYLES!$1:$1048576,6,FALSE)</f>
        <v>UltraClub</v>
      </c>
      <c r="C5811" s="101">
        <v>8404</v>
      </c>
      <c r="E5811" t="str">
        <f>VLOOKUP(C5811,STYLES!$1:$1048576,12,FALSE)</f>
        <v>UltraClub® Ladies’ Cool &amp; Dry Sport Polo</v>
      </c>
      <c r="F5811" s="113" t="s">
        <v>3768</v>
      </c>
      <c r="G5811" s="113" t="s">
        <v>2732</v>
      </c>
      <c r="H5811" s="113" t="str">
        <f>VLOOKUP(C5811,STYLES!$1:$1048576,9,FALSE)</f>
        <v>Active</v>
      </c>
      <c r="I5811" s="113" t="str">
        <f>VLOOKUP(C5811,STYLES!$1:$1048576,10,FALSE)</f>
        <v>Not Available</v>
      </c>
      <c r="J5811" s="113" t="s">
        <v>2745</v>
      </c>
      <c r="K5811" s="139">
        <f>IFERROR(VLOOKUP(J5811,LISTS!G:H,2,FALSE),"0")</f>
        <v>7</v>
      </c>
      <c r="L5811" s="68">
        <f t="shared" si="278"/>
        <v>7</v>
      </c>
      <c r="M5811" s="134" t="s">
        <v>775</v>
      </c>
      <c r="N5811" s="140" t="str">
        <f>IFERROR(VLOOKUP(M5811,LISTS!G:H,2,FALSE),"0")</f>
        <v>0</v>
      </c>
      <c r="O5811" s="68" t="str">
        <f t="shared" si="277"/>
        <v/>
      </c>
      <c r="P5811" s="117" t="s">
        <v>2720</v>
      </c>
      <c r="Q5811" s="101">
        <v>115740</v>
      </c>
      <c r="R5811" s="113" t="s">
        <v>775</v>
      </c>
      <c r="S5811" s="113" t="s">
        <v>3623</v>
      </c>
      <c r="T5811" s="113" t="s">
        <v>775</v>
      </c>
    </row>
    <row r="5812" spans="1:21">
      <c r="A5812" t="str">
        <f>VLOOKUP(C5812,STYLES!$A$1:$R$2088,7,FALSE)</f>
        <v>Polos</v>
      </c>
      <c r="B5812" t="str">
        <f>VLOOKUP(C5812,STYLES!$1:$1048576,6,FALSE)</f>
        <v>UltraClub</v>
      </c>
      <c r="C5812" s="101">
        <v>8404</v>
      </c>
      <c r="E5812" t="str">
        <f>VLOOKUP(C5812,STYLES!$1:$1048576,12,FALSE)</f>
        <v>UltraClub® Ladies’ Cool &amp; Dry Sport Polo</v>
      </c>
      <c r="F5812" s="113" t="s">
        <v>3791</v>
      </c>
      <c r="G5812" s="113" t="s">
        <v>2736</v>
      </c>
      <c r="H5812" s="113" t="str">
        <f>VLOOKUP(C5812,STYLES!$1:$1048576,9,FALSE)</f>
        <v>Active</v>
      </c>
      <c r="I5812" s="113" t="str">
        <f>VLOOKUP(C5812,STYLES!$1:$1048576,10,FALSE)</f>
        <v>Not Available</v>
      </c>
      <c r="J5812" s="113" t="s">
        <v>2745</v>
      </c>
      <c r="K5812" s="139">
        <f>IFERROR(VLOOKUP(J5812,LISTS!G:H,2,FALSE),"0")</f>
        <v>7</v>
      </c>
      <c r="L5812" s="68">
        <f t="shared" si="278"/>
        <v>7</v>
      </c>
      <c r="M5812" s="134" t="s">
        <v>775</v>
      </c>
      <c r="N5812" s="140" t="str">
        <f>IFERROR(VLOOKUP(M5812,LISTS!G:H,2,FALSE),"0")</f>
        <v>0</v>
      </c>
      <c r="O5812" s="68" t="str">
        <f t="shared" si="277"/>
        <v/>
      </c>
      <c r="P5812" s="117" t="s">
        <v>2720</v>
      </c>
      <c r="Q5812" s="113" t="s">
        <v>3356</v>
      </c>
      <c r="R5812" s="113" t="s">
        <v>775</v>
      </c>
      <c r="S5812" s="113" t="s">
        <v>3357</v>
      </c>
      <c r="T5812" s="113" t="s">
        <v>775</v>
      </c>
    </row>
    <row r="5813" spans="1:21">
      <c r="A5813" t="str">
        <f>VLOOKUP(C5813,STYLES!$A$1:$R$2088,7,FALSE)</f>
        <v>Polos</v>
      </c>
      <c r="B5813" t="str">
        <f>VLOOKUP(C5813,STYLES!$1:$1048576,6,FALSE)</f>
        <v>UltraClub</v>
      </c>
      <c r="C5813" s="101">
        <v>8404</v>
      </c>
      <c r="E5813" t="str">
        <f>VLOOKUP(C5813,STYLES!$1:$1048576,12,FALSE)</f>
        <v>UltraClub® Ladies’ Cool &amp; Dry Sport Polo</v>
      </c>
      <c r="F5813" s="113" t="s">
        <v>3814</v>
      </c>
      <c r="G5813" s="113" t="s">
        <v>2728</v>
      </c>
      <c r="H5813" s="113" t="str">
        <f>VLOOKUP(C5813,STYLES!$1:$1048576,9,FALSE)</f>
        <v>Active</v>
      </c>
      <c r="I5813" s="113" t="str">
        <f>VLOOKUP(C5813,STYLES!$1:$1048576,10,FALSE)</f>
        <v>Not Available</v>
      </c>
      <c r="J5813" s="113" t="s">
        <v>2745</v>
      </c>
      <c r="K5813" s="139">
        <f>IFERROR(VLOOKUP(J5813,LISTS!G:H,2,FALSE),"0")</f>
        <v>7</v>
      </c>
      <c r="L5813" s="68">
        <f t="shared" si="278"/>
        <v>7</v>
      </c>
      <c r="M5813" s="134" t="s">
        <v>775</v>
      </c>
      <c r="N5813" s="140" t="str">
        <f>IFERROR(VLOOKUP(M5813,LISTS!G:H,2,FALSE),"0")</f>
        <v>0</v>
      </c>
      <c r="O5813" s="68" t="str">
        <f t="shared" si="277"/>
        <v/>
      </c>
      <c r="P5813" s="117" t="s">
        <v>2720</v>
      </c>
      <c r="Q5813" s="113"/>
      <c r="R5813" s="113"/>
      <c r="S5813" s="113"/>
      <c r="T5813" s="113"/>
    </row>
    <row r="5814" spans="1:21" s="12" customFormat="1">
      <c r="A5814" s="12" t="str">
        <f>VLOOKUP(C5814,STYLES!$A$1:$R$2088,7,FALSE)</f>
        <v>Polos</v>
      </c>
      <c r="B5814" s="12" t="str">
        <f>VLOOKUP(C5814,STYLES!$1:$1048576,6,FALSE)</f>
        <v>UltraClub</v>
      </c>
      <c r="C5814" s="136">
        <v>8404</v>
      </c>
      <c r="D5814" s="18"/>
      <c r="E5814" s="12" t="str">
        <f>VLOOKUP(C5814,STYLES!$1:$1048576,12,FALSE)</f>
        <v>UltraClub® Ladies’ Cool &amp; Dry Sport Polo</v>
      </c>
      <c r="F5814" s="116" t="s">
        <v>3204</v>
      </c>
      <c r="G5814" s="116" t="s">
        <v>2724</v>
      </c>
      <c r="H5814" s="116" t="s">
        <v>437</v>
      </c>
      <c r="I5814" s="116" t="str">
        <f>VLOOKUP(C5814,STYLES!$1:$1048576,10,FALSE)</f>
        <v>Not Available</v>
      </c>
      <c r="J5814" s="116" t="s">
        <v>2745</v>
      </c>
      <c r="K5814" s="139">
        <f>IFERROR(VLOOKUP(J5814,LISTS!G:H,2,FALSE),"0")</f>
        <v>7</v>
      </c>
      <c r="L5814" s="68" t="str">
        <f t="shared" si="278"/>
        <v/>
      </c>
      <c r="M5814" s="134" t="s">
        <v>775</v>
      </c>
      <c r="N5814" s="140" t="str">
        <f>IFERROR(VLOOKUP(M5814,LISTS!G:H,2,FALSE),"0")</f>
        <v>0</v>
      </c>
      <c r="O5814" s="68" t="str">
        <f t="shared" si="277"/>
        <v/>
      </c>
      <c r="P5814" s="117" t="s">
        <v>2720</v>
      </c>
      <c r="Q5814" s="113" t="s">
        <v>2794</v>
      </c>
      <c r="R5814" s="113" t="s">
        <v>775</v>
      </c>
      <c r="S5814" s="113" t="s">
        <v>2795</v>
      </c>
      <c r="T5814" s="113" t="s">
        <v>775</v>
      </c>
      <c r="U5814" s="116" t="s">
        <v>3764</v>
      </c>
    </row>
    <row r="5815" spans="1:21">
      <c r="A5815" t="str">
        <f>VLOOKUP(C5815,STYLES!$A$1:$R$2088,7,FALSE)</f>
        <v>Polos</v>
      </c>
      <c r="B5815" t="str">
        <f>VLOOKUP(C5815,STYLES!$1:$1048576,6,FALSE)</f>
        <v>UltraClub</v>
      </c>
      <c r="C5815" s="101">
        <v>8404</v>
      </c>
      <c r="E5815" t="str">
        <f>VLOOKUP(C5815,STYLES!$1:$1048576,12,FALSE)</f>
        <v>UltraClub® Ladies’ Cool &amp; Dry Sport Polo</v>
      </c>
      <c r="F5815" s="113" t="s">
        <v>2739</v>
      </c>
      <c r="G5815" s="113" t="s">
        <v>2740</v>
      </c>
      <c r="H5815" s="113" t="str">
        <f>VLOOKUP(C5815,STYLES!$1:$1048576,9,FALSE)</f>
        <v>Active</v>
      </c>
      <c r="I5815" s="113" t="str">
        <f>VLOOKUP(C5815,STYLES!$1:$1048576,10,FALSE)</f>
        <v>Not Available</v>
      </c>
      <c r="J5815" s="113" t="s">
        <v>2745</v>
      </c>
      <c r="K5815" s="139">
        <f>IFERROR(VLOOKUP(J5815,LISTS!G:H,2,FALSE),"0")</f>
        <v>7</v>
      </c>
      <c r="L5815" s="68">
        <f t="shared" si="278"/>
        <v>7</v>
      </c>
      <c r="M5815" s="134" t="s">
        <v>775</v>
      </c>
      <c r="N5815" s="140" t="str">
        <f>IFERROR(VLOOKUP(M5815,LISTS!G:H,2,FALSE),"0")</f>
        <v>0</v>
      </c>
      <c r="O5815" s="68" t="str">
        <f t="shared" si="277"/>
        <v/>
      </c>
      <c r="P5815" s="117" t="s">
        <v>2720</v>
      </c>
      <c r="Q5815" s="113" t="s">
        <v>2741</v>
      </c>
      <c r="R5815" s="113" t="s">
        <v>775</v>
      </c>
      <c r="S5815" s="113" t="s">
        <v>2742</v>
      </c>
      <c r="T5815" s="113" t="s">
        <v>775</v>
      </c>
    </row>
    <row r="5816" spans="1:21">
      <c r="A5816" t="str">
        <f>VLOOKUP(C5816,STYLES!$A$1:$R$2088,7,FALSE)</f>
        <v>Polos</v>
      </c>
      <c r="B5816" t="str">
        <f>VLOOKUP(C5816,STYLES!$1:$1048576,6,FALSE)</f>
        <v>UltraClub</v>
      </c>
      <c r="C5816" s="101">
        <v>8404</v>
      </c>
      <c r="E5816" t="str">
        <f>VLOOKUP(C5816,STYLES!$1:$1048576,12,FALSE)</f>
        <v>UltraClub® Ladies’ Cool &amp; Dry Sport Polo</v>
      </c>
      <c r="F5816" s="113" t="s">
        <v>3345</v>
      </c>
      <c r="G5816" s="113" t="s">
        <v>2797</v>
      </c>
      <c r="H5816" s="113" t="str">
        <f>VLOOKUP(C5816,STYLES!$1:$1048576,9,FALSE)</f>
        <v>Active</v>
      </c>
      <c r="I5816" s="113" t="str">
        <f>VLOOKUP(C5816,STYLES!$1:$1048576,10,FALSE)</f>
        <v>Not Available</v>
      </c>
      <c r="J5816" s="113" t="s">
        <v>2745</v>
      </c>
      <c r="K5816" s="139">
        <f>IFERROR(VLOOKUP(J5816,LISTS!G:H,2,FALSE),"0")</f>
        <v>7</v>
      </c>
      <c r="L5816" s="68">
        <f t="shared" si="278"/>
        <v>7</v>
      </c>
      <c r="M5816" s="134" t="s">
        <v>775</v>
      </c>
      <c r="N5816" s="140" t="str">
        <f>IFERROR(VLOOKUP(M5816,LISTS!G:H,2,FALSE),"0")</f>
        <v>0</v>
      </c>
      <c r="O5816" s="68" t="str">
        <f t="shared" ref="O5816:O5879" si="279">IF(OR(I5816="ACTIVE",I5816="NEW",I5816="DNR",I5816="Pre-Closeout"),N5816,"")</f>
        <v/>
      </c>
      <c r="P5816" s="117" t="s">
        <v>2720</v>
      </c>
      <c r="Q5816" s="113"/>
      <c r="R5816" s="113"/>
      <c r="S5816" s="113"/>
      <c r="T5816" s="113"/>
    </row>
    <row r="5817" spans="1:21">
      <c r="A5817" t="str">
        <f>VLOOKUP(C5817,STYLES!$A$1:$R$2088,7,FALSE)</f>
        <v>Polos</v>
      </c>
      <c r="B5817" t="str">
        <f>VLOOKUP(C5817,STYLES!$1:$1048576,6,FALSE)</f>
        <v>UltraClub</v>
      </c>
      <c r="C5817" s="101">
        <v>8404</v>
      </c>
      <c r="E5817" t="str">
        <f>VLOOKUP(C5817,STYLES!$1:$1048576,12,FALSE)</f>
        <v>UltraClub® Ladies’ Cool &amp; Dry Sport Polo</v>
      </c>
      <c r="F5817" s="113" t="s">
        <v>2800</v>
      </c>
      <c r="G5817" s="113" t="s">
        <v>2801</v>
      </c>
      <c r="H5817" s="113" t="str">
        <f>VLOOKUP(C5817,STYLES!$1:$1048576,9,FALSE)</f>
        <v>Active</v>
      </c>
      <c r="I5817" s="113" t="str">
        <f>VLOOKUP(C5817,STYLES!$1:$1048576,10,FALSE)</f>
        <v>Not Available</v>
      </c>
      <c r="J5817" s="113" t="s">
        <v>2745</v>
      </c>
      <c r="K5817" s="139">
        <f>IFERROR(VLOOKUP(J5817,LISTS!G:H,2,FALSE),"0")</f>
        <v>7</v>
      </c>
      <c r="L5817" s="68">
        <f t="shared" si="278"/>
        <v>7</v>
      </c>
      <c r="M5817" s="134" t="s">
        <v>775</v>
      </c>
      <c r="N5817" s="140" t="str">
        <f>IFERROR(VLOOKUP(M5817,LISTS!G:H,2,FALSE),"0")</f>
        <v>0</v>
      </c>
      <c r="O5817" s="68" t="str">
        <f t="shared" si="279"/>
        <v/>
      </c>
      <c r="P5817" s="117" t="s">
        <v>2720</v>
      </c>
      <c r="Q5817" s="113" t="s">
        <v>3775</v>
      </c>
      <c r="R5817" s="113" t="s">
        <v>775</v>
      </c>
      <c r="S5817" s="113" t="s">
        <v>3776</v>
      </c>
      <c r="T5817" s="113" t="s">
        <v>775</v>
      </c>
    </row>
    <row r="5818" spans="1:21">
      <c r="A5818" t="str">
        <f>VLOOKUP(C5818,STYLES!$A$1:$R$2088,7,FALSE)</f>
        <v>Polos</v>
      </c>
      <c r="B5818" t="str">
        <f>VLOOKUP(C5818,STYLES!$1:$1048576,6,FALSE)</f>
        <v>UltraClub</v>
      </c>
      <c r="C5818" s="101">
        <v>8404</v>
      </c>
      <c r="E5818" t="str">
        <f>VLOOKUP(C5818,STYLES!$1:$1048576,12,FALSE)</f>
        <v>UltraClub® Ladies’ Cool &amp; Dry Sport Polo</v>
      </c>
      <c r="F5818" s="113" t="s">
        <v>3346</v>
      </c>
      <c r="G5818" s="113" t="s">
        <v>2879</v>
      </c>
      <c r="H5818" s="113" t="str">
        <f>VLOOKUP(C5818,STYLES!$1:$1048576,9,FALSE)</f>
        <v>Active</v>
      </c>
      <c r="I5818" s="113" t="str">
        <f>VLOOKUP(C5818,STYLES!$1:$1048576,10,FALSE)</f>
        <v>Not Available</v>
      </c>
      <c r="J5818" s="113" t="s">
        <v>2745</v>
      </c>
      <c r="K5818" s="139">
        <f>IFERROR(VLOOKUP(J5818,LISTS!G:H,2,FALSE),"0")</f>
        <v>7</v>
      </c>
      <c r="L5818" s="68">
        <f t="shared" si="278"/>
        <v>7</v>
      </c>
      <c r="M5818" s="134" t="s">
        <v>775</v>
      </c>
      <c r="N5818" s="140" t="str">
        <f>IFERROR(VLOOKUP(M5818,LISTS!G:H,2,FALSE),"0")</f>
        <v>0</v>
      </c>
      <c r="O5818" s="68" t="str">
        <f t="shared" si="279"/>
        <v/>
      </c>
      <c r="P5818" s="117" t="s">
        <v>2720</v>
      </c>
      <c r="Q5818" s="113"/>
      <c r="R5818" s="113"/>
      <c r="S5818" s="113"/>
      <c r="T5818" s="113"/>
    </row>
    <row r="5819" spans="1:21">
      <c r="A5819" t="str">
        <f>VLOOKUP(C5819,STYLES!$A$1:$R$2088,7,FALSE)</f>
        <v>Polos</v>
      </c>
      <c r="B5819" t="str">
        <f>VLOOKUP(C5819,STYLES!$1:$1048576,6,FALSE)</f>
        <v>UltraClub</v>
      </c>
      <c r="C5819" s="101">
        <v>8404</v>
      </c>
      <c r="E5819" t="str">
        <f>VLOOKUP(C5819,STYLES!$1:$1048576,12,FALSE)</f>
        <v>UltraClub® Ladies’ Cool &amp; Dry Sport Polo</v>
      </c>
      <c r="F5819" s="113" t="s">
        <v>2754</v>
      </c>
      <c r="G5819" s="113" t="s">
        <v>2755</v>
      </c>
      <c r="H5819" s="113" t="str">
        <f>VLOOKUP(C5819,STYLES!$1:$1048576,9,FALSE)</f>
        <v>Active</v>
      </c>
      <c r="I5819" s="113" t="str">
        <f>VLOOKUP(C5819,STYLES!$1:$1048576,10,FALSE)</f>
        <v>Not Available</v>
      </c>
      <c r="J5819" s="113" t="s">
        <v>2745</v>
      </c>
      <c r="K5819" s="139">
        <f>IFERROR(VLOOKUP(J5819,LISTS!G:H,2,FALSE),"0")</f>
        <v>7</v>
      </c>
      <c r="L5819" s="68">
        <f t="shared" si="278"/>
        <v>7</v>
      </c>
      <c r="M5819" s="134" t="s">
        <v>775</v>
      </c>
      <c r="N5819" s="140" t="str">
        <f>IFERROR(VLOOKUP(M5819,LISTS!G:H,2,FALSE),"0")</f>
        <v>0</v>
      </c>
      <c r="O5819" s="68" t="str">
        <f t="shared" si="279"/>
        <v/>
      </c>
      <c r="P5819" s="117" t="s">
        <v>2720</v>
      </c>
      <c r="Q5819" s="113" t="s">
        <v>3003</v>
      </c>
      <c r="R5819" s="113" t="s">
        <v>775</v>
      </c>
      <c r="S5819" s="113" t="s">
        <v>3004</v>
      </c>
      <c r="T5819" s="113" t="s">
        <v>775</v>
      </c>
    </row>
    <row r="5820" spans="1:21">
      <c r="A5820" t="str">
        <f>VLOOKUP(C5820,STYLES!$A$1:$R$2088,7,FALSE)</f>
        <v>Polos</v>
      </c>
      <c r="B5820" t="str">
        <f>VLOOKUP(C5820,STYLES!$1:$1048576,6,FALSE)</f>
        <v>UltraClub</v>
      </c>
      <c r="C5820" s="101">
        <v>8404</v>
      </c>
      <c r="E5820" t="str">
        <f>VLOOKUP(C5820,STYLES!$1:$1048576,12,FALSE)</f>
        <v>UltraClub® Ladies’ Cool &amp; Dry Sport Polo</v>
      </c>
      <c r="F5820" s="113" t="s">
        <v>3750</v>
      </c>
      <c r="G5820" s="113" t="s">
        <v>2809</v>
      </c>
      <c r="H5820" s="113" t="str">
        <f>VLOOKUP(C5820,STYLES!$1:$1048576,9,FALSE)</f>
        <v>Active</v>
      </c>
      <c r="I5820" s="113" t="str">
        <f>VLOOKUP(C5820,STYLES!$1:$1048576,10,FALSE)</f>
        <v>Not Available</v>
      </c>
      <c r="J5820" s="113" t="s">
        <v>2745</v>
      </c>
      <c r="K5820" s="139">
        <f>IFERROR(VLOOKUP(J5820,LISTS!G:H,2,FALSE),"0")</f>
        <v>7</v>
      </c>
      <c r="L5820" s="68">
        <f t="shared" si="278"/>
        <v>7</v>
      </c>
      <c r="M5820" s="134" t="s">
        <v>775</v>
      </c>
      <c r="N5820" s="140" t="str">
        <f>IFERROR(VLOOKUP(M5820,LISTS!G:H,2,FALSE),"0")</f>
        <v>0</v>
      </c>
      <c r="O5820" s="68" t="str">
        <f t="shared" si="279"/>
        <v/>
      </c>
      <c r="P5820" s="117" t="s">
        <v>2720</v>
      </c>
      <c r="Q5820" s="113" t="s">
        <v>3751</v>
      </c>
      <c r="R5820" s="113" t="s">
        <v>775</v>
      </c>
      <c r="S5820" s="113" t="s">
        <v>3752</v>
      </c>
      <c r="T5820" s="113" t="s">
        <v>775</v>
      </c>
    </row>
    <row r="5821" spans="1:21" s="12" customFormat="1">
      <c r="A5821" s="12" t="str">
        <f>VLOOKUP(C5821,STYLES!$A$1:$R$2088,7,FALSE)</f>
        <v>Polos</v>
      </c>
      <c r="B5821" s="12" t="str">
        <f>VLOOKUP(C5821,STYLES!$1:$1048576,6,FALSE)</f>
        <v>UltraClub</v>
      </c>
      <c r="C5821" s="136">
        <v>8404</v>
      </c>
      <c r="D5821" s="18"/>
      <c r="E5821" s="12" t="str">
        <f>VLOOKUP(C5821,STYLES!$1:$1048576,12,FALSE)</f>
        <v>UltraClub® Ladies’ Cool &amp; Dry Sport Polo</v>
      </c>
      <c r="F5821" s="116" t="s">
        <v>2812</v>
      </c>
      <c r="G5821" s="116" t="s">
        <v>3509</v>
      </c>
      <c r="H5821" s="116" t="s">
        <v>437</v>
      </c>
      <c r="I5821" s="116" t="str">
        <f>VLOOKUP(C5821,STYLES!$1:$1048576,10,FALSE)</f>
        <v>Not Available</v>
      </c>
      <c r="J5821" s="116" t="s">
        <v>2745</v>
      </c>
      <c r="K5821" s="139">
        <f>IFERROR(VLOOKUP(J5821,LISTS!G:H,2,FALSE),"0")</f>
        <v>7</v>
      </c>
      <c r="L5821" s="68" t="str">
        <f t="shared" si="278"/>
        <v/>
      </c>
      <c r="M5821" s="134" t="s">
        <v>775</v>
      </c>
      <c r="N5821" s="140" t="str">
        <f>IFERROR(VLOOKUP(M5821,LISTS!G:H,2,FALSE),"0")</f>
        <v>0</v>
      </c>
      <c r="O5821" s="68" t="str">
        <f t="shared" si="279"/>
        <v/>
      </c>
      <c r="P5821" s="117" t="s">
        <v>2720</v>
      </c>
      <c r="Q5821" s="113" t="s">
        <v>3792</v>
      </c>
      <c r="R5821" s="113" t="s">
        <v>775</v>
      </c>
      <c r="S5821" s="113" t="s">
        <v>3530</v>
      </c>
      <c r="T5821" s="113" t="s">
        <v>775</v>
      </c>
      <c r="U5821" s="116" t="s">
        <v>3764</v>
      </c>
    </row>
    <row r="5822" spans="1:21">
      <c r="A5822" t="str">
        <f>VLOOKUP(C5822,STYLES!$A$1:$R$2088,7,FALSE)</f>
        <v>Polos</v>
      </c>
      <c r="B5822" t="str">
        <f>VLOOKUP(C5822,STYLES!$1:$1048576,6,FALSE)</f>
        <v>UltraClub</v>
      </c>
      <c r="C5822" s="101">
        <v>8404</v>
      </c>
      <c r="E5822" t="str">
        <f>VLOOKUP(C5822,STYLES!$1:$1048576,12,FALSE)</f>
        <v>UltraClub® Ladies’ Cool &amp; Dry Sport Polo</v>
      </c>
      <c r="F5822" s="113" t="s">
        <v>2743</v>
      </c>
      <c r="G5822" s="113" t="s">
        <v>2743</v>
      </c>
      <c r="H5822" s="113" t="str">
        <f>VLOOKUP(C5822,STYLES!$1:$1048576,9,FALSE)</f>
        <v>Active</v>
      </c>
      <c r="I5822" s="113" t="str">
        <f>VLOOKUP(C5822,STYLES!$1:$1048576,10,FALSE)</f>
        <v>Not Available</v>
      </c>
      <c r="J5822" s="113" t="s">
        <v>2745</v>
      </c>
      <c r="K5822" s="139">
        <f>IFERROR(VLOOKUP(J5822,LISTS!G:H,2,FALSE),"0")</f>
        <v>7</v>
      </c>
      <c r="L5822" s="68">
        <f t="shared" si="278"/>
        <v>7</v>
      </c>
      <c r="M5822" s="134" t="s">
        <v>775</v>
      </c>
      <c r="N5822" s="140" t="str">
        <f>IFERROR(VLOOKUP(M5822,LISTS!G:H,2,FALSE),"0")</f>
        <v>0</v>
      </c>
      <c r="O5822" s="68" t="str">
        <f t="shared" si="279"/>
        <v/>
      </c>
      <c r="P5822" s="117" t="s">
        <v>2720</v>
      </c>
      <c r="Q5822" s="113"/>
      <c r="R5822" s="113"/>
      <c r="S5822" s="113"/>
      <c r="T5822" s="113"/>
    </row>
    <row r="5823" spans="1:21">
      <c r="C5823" s="101"/>
      <c r="F5823" s="113"/>
      <c r="G5823" s="113"/>
      <c r="H5823" s="113"/>
      <c r="I5823" s="113"/>
      <c r="J5823" s="113"/>
      <c r="K5823" s="139"/>
      <c r="L5823" s="81">
        <f>SUM(L5808:L5822)</f>
        <v>91</v>
      </c>
      <c r="M5823" s="134"/>
      <c r="N5823" s="140"/>
      <c r="O5823" s="81">
        <f>SUM(O5808:O5822)</f>
        <v>0</v>
      </c>
      <c r="Q5823" s="113"/>
      <c r="R5823" s="113"/>
      <c r="S5823" s="113"/>
      <c r="T5823" s="113"/>
    </row>
    <row r="5824" spans="1:21">
      <c r="A5824" t="str">
        <f>VLOOKUP(C5824,STYLES!$A$1:$R$2088,7,FALSE)</f>
        <v>Polos</v>
      </c>
      <c r="B5824" t="str">
        <f>VLOOKUP(C5824,STYLES!$1:$1048576,6,FALSE)</f>
        <v>UltraClub</v>
      </c>
      <c r="C5824" s="101">
        <v>8405</v>
      </c>
      <c r="E5824" t="str">
        <f>VLOOKUP(C5824,STYLES!$1:$1048576,12,FALSE)</f>
        <v>UltraClub® Men's Cool &amp; Dry Sport Polo</v>
      </c>
      <c r="F5824" s="113" t="s">
        <v>2718</v>
      </c>
      <c r="G5824" s="113" t="s">
        <v>2718</v>
      </c>
      <c r="H5824" s="113" t="str">
        <f>VLOOKUP(C5824,STYLES!$1:$1048576,9,FALSE)</f>
        <v>Active</v>
      </c>
      <c r="I5824" s="113" t="str">
        <f>VLOOKUP(C5824,STYLES!$1:$1048576,10,FALSE)</f>
        <v>Not Available</v>
      </c>
      <c r="J5824" s="113" t="s">
        <v>2962</v>
      </c>
      <c r="K5824" s="139">
        <f>IFERROR(VLOOKUP(J5824,LISTS!G:H,2,FALSE),"0")</f>
        <v>9</v>
      </c>
      <c r="L5824" s="68">
        <f t="shared" si="278"/>
        <v>9</v>
      </c>
      <c r="M5824" s="134" t="s">
        <v>775</v>
      </c>
      <c r="N5824" s="140" t="str">
        <f>IFERROR(VLOOKUP(M5824,LISTS!G:H,2,FALSE),"0")</f>
        <v>0</v>
      </c>
      <c r="O5824" s="68" t="str">
        <f t="shared" si="279"/>
        <v/>
      </c>
      <c r="P5824" s="117" t="s">
        <v>2720</v>
      </c>
      <c r="Q5824" s="113" t="s">
        <v>2850</v>
      </c>
      <c r="R5824" s="113" t="s">
        <v>775</v>
      </c>
      <c r="S5824" s="113" t="s">
        <v>2722</v>
      </c>
      <c r="T5824" s="113" t="s">
        <v>775</v>
      </c>
    </row>
    <row r="5825" spans="1:20">
      <c r="A5825" t="str">
        <f>VLOOKUP(C5825,STYLES!$A$1:$R$2088,7,FALSE)</f>
        <v>Polos</v>
      </c>
      <c r="B5825" t="str">
        <f>VLOOKUP(C5825,STYLES!$1:$1048576,6,FALSE)</f>
        <v>UltraClub</v>
      </c>
      <c r="C5825" s="101">
        <v>8405</v>
      </c>
      <c r="E5825" t="str">
        <f>VLOOKUP(C5825,STYLES!$1:$1048576,12,FALSE)</f>
        <v>UltraClub® Men's Cool &amp; Dry Sport Polo</v>
      </c>
      <c r="F5825" s="113" t="s">
        <v>2978</v>
      </c>
      <c r="G5825" s="113" t="s">
        <v>2763</v>
      </c>
      <c r="H5825" s="113" t="str">
        <f>VLOOKUP(C5825,STYLES!$1:$1048576,9,FALSE)</f>
        <v>Active</v>
      </c>
      <c r="I5825" s="113" t="str">
        <f>VLOOKUP(C5825,STYLES!$1:$1048576,10,FALSE)</f>
        <v>Not Available</v>
      </c>
      <c r="J5825" s="113" t="s">
        <v>2962</v>
      </c>
      <c r="K5825" s="139">
        <f>IFERROR(VLOOKUP(J5825,LISTS!G:H,2,FALSE),"0")</f>
        <v>9</v>
      </c>
      <c r="L5825" s="68">
        <f t="shared" si="278"/>
        <v>9</v>
      </c>
      <c r="M5825" s="134" t="s">
        <v>775</v>
      </c>
      <c r="N5825" s="140" t="str">
        <f>IFERROR(VLOOKUP(M5825,LISTS!G:H,2,FALSE),"0")</f>
        <v>0</v>
      </c>
      <c r="O5825" s="68" t="str">
        <f t="shared" si="279"/>
        <v/>
      </c>
      <c r="P5825" s="117" t="s">
        <v>2720</v>
      </c>
      <c r="Q5825" s="113" t="s">
        <v>3748</v>
      </c>
      <c r="R5825" s="113" t="s">
        <v>775</v>
      </c>
      <c r="S5825" s="113" t="s">
        <v>3749</v>
      </c>
      <c r="T5825" s="113" t="s">
        <v>775</v>
      </c>
    </row>
    <row r="5826" spans="1:20">
      <c r="A5826" t="str">
        <f>VLOOKUP(C5826,STYLES!$A$1:$R$2088,7,FALSE)</f>
        <v>Polos</v>
      </c>
      <c r="B5826" t="str">
        <f>VLOOKUP(C5826,STYLES!$1:$1048576,6,FALSE)</f>
        <v>UltraClub</v>
      </c>
      <c r="C5826" s="101">
        <v>8405</v>
      </c>
      <c r="E5826" t="str">
        <f>VLOOKUP(C5826,STYLES!$1:$1048576,12,FALSE)</f>
        <v>UltraClub® Men's Cool &amp; Dry Sport Polo</v>
      </c>
      <c r="F5826" s="113" t="s">
        <v>3842</v>
      </c>
      <c r="G5826" s="113" t="s">
        <v>2751</v>
      </c>
      <c r="H5826" s="113" t="str">
        <f>VLOOKUP(C5826,STYLES!$1:$1048576,9,FALSE)</f>
        <v>Active</v>
      </c>
      <c r="I5826" s="113" t="str">
        <f>VLOOKUP(C5826,STYLES!$1:$1048576,10,FALSE)</f>
        <v>Not Available</v>
      </c>
      <c r="J5826" s="113" t="s">
        <v>2962</v>
      </c>
      <c r="K5826" s="139">
        <f>IFERROR(VLOOKUP(J5826,LISTS!G:H,2,FALSE),"0")</f>
        <v>9</v>
      </c>
      <c r="L5826" s="68">
        <f t="shared" si="278"/>
        <v>9</v>
      </c>
      <c r="M5826" s="134" t="s">
        <v>775</v>
      </c>
      <c r="N5826" s="140" t="str">
        <f>IFERROR(VLOOKUP(M5826,LISTS!G:H,2,FALSE),"0")</f>
        <v>0</v>
      </c>
      <c r="O5826" s="68" t="str">
        <f t="shared" si="279"/>
        <v/>
      </c>
      <c r="P5826" s="117" t="s">
        <v>2720</v>
      </c>
      <c r="Q5826" s="113"/>
      <c r="R5826" s="113"/>
      <c r="S5826" s="113"/>
      <c r="T5826" s="113"/>
    </row>
    <row r="5827" spans="1:20">
      <c r="A5827" t="str">
        <f>VLOOKUP(C5827,STYLES!$A$1:$R$2088,7,FALSE)</f>
        <v>Polos</v>
      </c>
      <c r="B5827" t="str">
        <f>VLOOKUP(C5827,STYLES!$1:$1048576,6,FALSE)</f>
        <v>UltraClub</v>
      </c>
      <c r="C5827" s="101">
        <v>8405</v>
      </c>
      <c r="E5827" t="str">
        <f>VLOOKUP(C5827,STYLES!$1:$1048576,12,FALSE)</f>
        <v>UltraClub® Men's Cool &amp; Dry Sport Polo</v>
      </c>
      <c r="F5827" s="113" t="s">
        <v>3768</v>
      </c>
      <c r="G5827" s="113" t="s">
        <v>2732</v>
      </c>
      <c r="H5827" s="113" t="str">
        <f>VLOOKUP(C5827,STYLES!$1:$1048576,9,FALSE)</f>
        <v>Active</v>
      </c>
      <c r="I5827" s="113" t="str">
        <f>VLOOKUP(C5827,STYLES!$1:$1048576,10,FALSE)</f>
        <v>Not Available</v>
      </c>
      <c r="J5827" s="113" t="s">
        <v>2962</v>
      </c>
      <c r="K5827" s="139">
        <f>IFERROR(VLOOKUP(J5827,LISTS!G:H,2,FALSE),"0")</f>
        <v>9</v>
      </c>
      <c r="L5827" s="68">
        <f t="shared" si="278"/>
        <v>9</v>
      </c>
      <c r="M5827" s="134" t="s">
        <v>775</v>
      </c>
      <c r="N5827" s="140" t="str">
        <f>IFERROR(VLOOKUP(M5827,LISTS!G:H,2,FALSE),"0")</f>
        <v>0</v>
      </c>
      <c r="O5827" s="68" t="str">
        <f t="shared" si="279"/>
        <v/>
      </c>
      <c r="P5827" s="117" t="s">
        <v>2720</v>
      </c>
      <c r="Q5827" s="101">
        <v>115740</v>
      </c>
      <c r="R5827" s="113" t="s">
        <v>775</v>
      </c>
      <c r="S5827" s="113" t="s">
        <v>3623</v>
      </c>
      <c r="T5827" s="113" t="s">
        <v>775</v>
      </c>
    </row>
    <row r="5828" spans="1:20">
      <c r="A5828" t="str">
        <f>VLOOKUP(C5828,STYLES!$A$1:$R$2088,7,FALSE)</f>
        <v>Polos</v>
      </c>
      <c r="B5828" t="str">
        <f>VLOOKUP(C5828,STYLES!$1:$1048576,6,FALSE)</f>
        <v>UltraClub</v>
      </c>
      <c r="C5828" s="101">
        <v>8405</v>
      </c>
      <c r="E5828" t="str">
        <f>VLOOKUP(C5828,STYLES!$1:$1048576,12,FALSE)</f>
        <v>UltraClub® Men's Cool &amp; Dry Sport Polo</v>
      </c>
      <c r="F5828" s="113" t="s">
        <v>3791</v>
      </c>
      <c r="G5828" s="113" t="s">
        <v>2736</v>
      </c>
      <c r="H5828" s="113" t="str">
        <f>VLOOKUP(C5828,STYLES!$1:$1048576,9,FALSE)</f>
        <v>Active</v>
      </c>
      <c r="I5828" s="113" t="str">
        <f>VLOOKUP(C5828,STYLES!$1:$1048576,10,FALSE)</f>
        <v>Not Available</v>
      </c>
      <c r="J5828" s="113" t="s">
        <v>2962</v>
      </c>
      <c r="K5828" s="139">
        <f>IFERROR(VLOOKUP(J5828,LISTS!G:H,2,FALSE),"0")</f>
        <v>9</v>
      </c>
      <c r="L5828" s="68">
        <f t="shared" ref="L5828:L5891" si="280">IF(OR(H5828="ACTIVE",H5828="NEW",H5828="DNR",H5828="Pre-Closeout"),K5828,"")</f>
        <v>9</v>
      </c>
      <c r="M5828" s="134" t="s">
        <v>775</v>
      </c>
      <c r="N5828" s="140" t="str">
        <f>IFERROR(VLOOKUP(M5828,LISTS!G:H,2,FALSE),"0")</f>
        <v>0</v>
      </c>
      <c r="O5828" s="68" t="str">
        <f t="shared" si="279"/>
        <v/>
      </c>
      <c r="P5828" s="117" t="s">
        <v>2720</v>
      </c>
      <c r="Q5828" s="113" t="s">
        <v>3356</v>
      </c>
      <c r="R5828" s="113" t="s">
        <v>775</v>
      </c>
      <c r="S5828" s="113" t="s">
        <v>3357</v>
      </c>
      <c r="T5828" s="113" t="s">
        <v>775</v>
      </c>
    </row>
    <row r="5829" spans="1:20">
      <c r="A5829" t="str">
        <f>VLOOKUP(C5829,STYLES!$A$1:$R$2088,7,FALSE)</f>
        <v>Polos</v>
      </c>
      <c r="B5829" t="str">
        <f>VLOOKUP(C5829,STYLES!$1:$1048576,6,FALSE)</f>
        <v>UltraClub</v>
      </c>
      <c r="C5829" s="101">
        <v>8405</v>
      </c>
      <c r="E5829" t="str">
        <f>VLOOKUP(C5829,STYLES!$1:$1048576,12,FALSE)</f>
        <v>UltraClub® Men's Cool &amp; Dry Sport Polo</v>
      </c>
      <c r="F5829" s="113" t="s">
        <v>3814</v>
      </c>
      <c r="G5829" s="113" t="s">
        <v>2728</v>
      </c>
      <c r="H5829" s="113" t="str">
        <f>VLOOKUP(C5829,STYLES!$1:$1048576,9,FALSE)</f>
        <v>Active</v>
      </c>
      <c r="I5829" s="113" t="str">
        <f>VLOOKUP(C5829,STYLES!$1:$1048576,10,FALSE)</f>
        <v>Not Available</v>
      </c>
      <c r="J5829" s="113" t="s">
        <v>2962</v>
      </c>
      <c r="K5829" s="139">
        <f>IFERROR(VLOOKUP(J5829,LISTS!G:H,2,FALSE),"0")</f>
        <v>9</v>
      </c>
      <c r="L5829" s="68">
        <f t="shared" si="280"/>
        <v>9</v>
      </c>
      <c r="M5829" s="134" t="s">
        <v>775</v>
      </c>
      <c r="N5829" s="140" t="str">
        <f>IFERROR(VLOOKUP(M5829,LISTS!G:H,2,FALSE),"0")</f>
        <v>0</v>
      </c>
      <c r="O5829" s="68" t="str">
        <f t="shared" si="279"/>
        <v/>
      </c>
      <c r="P5829" s="117" t="s">
        <v>2720</v>
      </c>
      <c r="Q5829" s="113"/>
      <c r="R5829" s="113"/>
      <c r="S5829" s="113"/>
      <c r="T5829" s="113"/>
    </row>
    <row r="5830" spans="1:20">
      <c r="A5830" t="str">
        <f>VLOOKUP(C5830,STYLES!$A$1:$R$2088,7,FALSE)</f>
        <v>Polos</v>
      </c>
      <c r="B5830" t="str">
        <f>VLOOKUP(C5830,STYLES!$1:$1048576,6,FALSE)</f>
        <v>UltraClub</v>
      </c>
      <c r="C5830" s="101">
        <v>8405</v>
      </c>
      <c r="E5830" t="str">
        <f>VLOOKUP(C5830,STYLES!$1:$1048576,12,FALSE)</f>
        <v>UltraClub® Men's Cool &amp; Dry Sport Polo</v>
      </c>
      <c r="F5830" s="113" t="s">
        <v>3204</v>
      </c>
      <c r="G5830" s="113" t="s">
        <v>2724</v>
      </c>
      <c r="H5830" s="113" t="str">
        <f>VLOOKUP(C5830,STYLES!$1:$1048576,9,FALSE)</f>
        <v>Active</v>
      </c>
      <c r="I5830" s="113" t="str">
        <f>VLOOKUP(C5830,STYLES!$1:$1048576,10,FALSE)</f>
        <v>Not Available</v>
      </c>
      <c r="J5830" s="113" t="s">
        <v>2962</v>
      </c>
      <c r="K5830" s="139">
        <f>IFERROR(VLOOKUP(J5830,LISTS!G:H,2,FALSE),"0")</f>
        <v>9</v>
      </c>
      <c r="L5830" s="68">
        <f t="shared" si="280"/>
        <v>9</v>
      </c>
      <c r="M5830" s="134" t="s">
        <v>775</v>
      </c>
      <c r="N5830" s="140" t="str">
        <f>IFERROR(VLOOKUP(M5830,LISTS!G:H,2,FALSE),"0")</f>
        <v>0</v>
      </c>
      <c r="O5830" s="68" t="str">
        <f t="shared" si="279"/>
        <v/>
      </c>
      <c r="P5830" s="117" t="s">
        <v>2720</v>
      </c>
      <c r="Q5830" s="113" t="s">
        <v>2794</v>
      </c>
      <c r="R5830" s="113" t="s">
        <v>775</v>
      </c>
      <c r="S5830" s="113" t="s">
        <v>2795</v>
      </c>
      <c r="T5830" s="113" t="s">
        <v>775</v>
      </c>
    </row>
    <row r="5831" spans="1:20">
      <c r="A5831" t="str">
        <f>VLOOKUP(C5831,STYLES!$A$1:$R$2088,7,FALSE)</f>
        <v>Polos</v>
      </c>
      <c r="B5831" t="str">
        <f>VLOOKUP(C5831,STYLES!$1:$1048576,6,FALSE)</f>
        <v>UltraClub</v>
      </c>
      <c r="C5831" s="101">
        <v>8405</v>
      </c>
      <c r="E5831" t="str">
        <f>VLOOKUP(C5831,STYLES!$1:$1048576,12,FALSE)</f>
        <v>UltraClub® Men's Cool &amp; Dry Sport Polo</v>
      </c>
      <c r="F5831" s="113" t="s">
        <v>2739</v>
      </c>
      <c r="G5831" s="113" t="s">
        <v>2740</v>
      </c>
      <c r="H5831" s="113" t="str">
        <f>VLOOKUP(C5831,STYLES!$1:$1048576,9,FALSE)</f>
        <v>Active</v>
      </c>
      <c r="I5831" s="113" t="str">
        <f>VLOOKUP(C5831,STYLES!$1:$1048576,10,FALSE)</f>
        <v>Not Available</v>
      </c>
      <c r="J5831" s="113" t="s">
        <v>2962</v>
      </c>
      <c r="K5831" s="139">
        <f>IFERROR(VLOOKUP(J5831,LISTS!G:H,2,FALSE),"0")</f>
        <v>9</v>
      </c>
      <c r="L5831" s="68">
        <f t="shared" si="280"/>
        <v>9</v>
      </c>
      <c r="M5831" s="134" t="s">
        <v>775</v>
      </c>
      <c r="N5831" s="140" t="str">
        <f>IFERROR(VLOOKUP(M5831,LISTS!G:H,2,FALSE),"0")</f>
        <v>0</v>
      </c>
      <c r="O5831" s="68" t="str">
        <f t="shared" si="279"/>
        <v/>
      </c>
      <c r="P5831" s="117" t="s">
        <v>2720</v>
      </c>
      <c r="Q5831" s="113" t="s">
        <v>2741</v>
      </c>
      <c r="R5831" s="113" t="s">
        <v>775</v>
      </c>
      <c r="S5831" s="113" t="s">
        <v>2742</v>
      </c>
      <c r="T5831" s="113" t="s">
        <v>775</v>
      </c>
    </row>
    <row r="5832" spans="1:20">
      <c r="A5832" t="str">
        <f>VLOOKUP(C5832,STYLES!$A$1:$R$2088,7,FALSE)</f>
        <v>Polos</v>
      </c>
      <c r="B5832" t="str">
        <f>VLOOKUP(C5832,STYLES!$1:$1048576,6,FALSE)</f>
        <v>UltraClub</v>
      </c>
      <c r="C5832" s="101">
        <v>8405</v>
      </c>
      <c r="E5832" t="str">
        <f>VLOOKUP(C5832,STYLES!$1:$1048576,12,FALSE)</f>
        <v>UltraClub® Men's Cool &amp; Dry Sport Polo</v>
      </c>
      <c r="F5832" s="113" t="s">
        <v>3345</v>
      </c>
      <c r="G5832" s="113" t="s">
        <v>2797</v>
      </c>
      <c r="H5832" s="113" t="str">
        <f>VLOOKUP(C5832,STYLES!$1:$1048576,9,FALSE)</f>
        <v>Active</v>
      </c>
      <c r="I5832" s="113" t="str">
        <f>VLOOKUP(C5832,STYLES!$1:$1048576,10,FALSE)</f>
        <v>Not Available</v>
      </c>
      <c r="J5832" s="113" t="s">
        <v>2962</v>
      </c>
      <c r="K5832" s="139">
        <f>IFERROR(VLOOKUP(J5832,LISTS!G:H,2,FALSE),"0")</f>
        <v>9</v>
      </c>
      <c r="L5832" s="68">
        <f t="shared" si="280"/>
        <v>9</v>
      </c>
      <c r="M5832" s="134" t="s">
        <v>775</v>
      </c>
      <c r="N5832" s="140" t="str">
        <f>IFERROR(VLOOKUP(M5832,LISTS!G:H,2,FALSE),"0")</f>
        <v>0</v>
      </c>
      <c r="O5832" s="68" t="str">
        <f t="shared" si="279"/>
        <v/>
      </c>
      <c r="P5832" s="117" t="s">
        <v>2720</v>
      </c>
      <c r="Q5832" s="113"/>
      <c r="R5832" s="113"/>
      <c r="S5832" s="113"/>
      <c r="T5832" s="113"/>
    </row>
    <row r="5833" spans="1:20">
      <c r="A5833" t="str">
        <f>VLOOKUP(C5833,STYLES!$A$1:$R$2088,7,FALSE)</f>
        <v>Polos</v>
      </c>
      <c r="B5833" t="str">
        <f>VLOOKUP(C5833,STYLES!$1:$1048576,6,FALSE)</f>
        <v>UltraClub</v>
      </c>
      <c r="C5833" s="101">
        <v>8405</v>
      </c>
      <c r="E5833" t="str">
        <f>VLOOKUP(C5833,STYLES!$1:$1048576,12,FALSE)</f>
        <v>UltraClub® Men's Cool &amp; Dry Sport Polo</v>
      </c>
      <c r="F5833" s="113" t="s">
        <v>3346</v>
      </c>
      <c r="G5833" s="113" t="s">
        <v>2879</v>
      </c>
      <c r="H5833" s="113" t="str">
        <f>VLOOKUP(C5833,STYLES!$1:$1048576,9,FALSE)</f>
        <v>Active</v>
      </c>
      <c r="I5833" s="113" t="str">
        <f>VLOOKUP(C5833,STYLES!$1:$1048576,10,FALSE)</f>
        <v>Not Available</v>
      </c>
      <c r="J5833" s="113" t="s">
        <v>2962</v>
      </c>
      <c r="K5833" s="139">
        <f>IFERROR(VLOOKUP(J5833,LISTS!G:H,2,FALSE),"0")</f>
        <v>9</v>
      </c>
      <c r="L5833" s="68">
        <f t="shared" si="280"/>
        <v>9</v>
      </c>
      <c r="M5833" s="134" t="s">
        <v>775</v>
      </c>
      <c r="N5833" s="140" t="str">
        <f>IFERROR(VLOOKUP(M5833,LISTS!G:H,2,FALSE),"0")</f>
        <v>0</v>
      </c>
      <c r="O5833" s="68" t="str">
        <f t="shared" si="279"/>
        <v/>
      </c>
      <c r="P5833" s="117" t="s">
        <v>2720</v>
      </c>
      <c r="Q5833" s="113"/>
      <c r="R5833" s="113"/>
      <c r="S5833" s="113"/>
      <c r="T5833" s="113"/>
    </row>
    <row r="5834" spans="1:20">
      <c r="A5834" t="str">
        <f>VLOOKUP(C5834,STYLES!$A$1:$R$2088,7,FALSE)</f>
        <v>Polos</v>
      </c>
      <c r="B5834" t="str">
        <f>VLOOKUP(C5834,STYLES!$1:$1048576,6,FALSE)</f>
        <v>UltraClub</v>
      </c>
      <c r="C5834" s="101">
        <v>8405</v>
      </c>
      <c r="E5834" t="str">
        <f>VLOOKUP(C5834,STYLES!$1:$1048576,12,FALSE)</f>
        <v>UltraClub® Men's Cool &amp; Dry Sport Polo</v>
      </c>
      <c r="F5834" s="113" t="s">
        <v>2754</v>
      </c>
      <c r="G5834" s="113" t="s">
        <v>2755</v>
      </c>
      <c r="H5834" s="113" t="str">
        <f>VLOOKUP(C5834,STYLES!$1:$1048576,9,FALSE)</f>
        <v>Active</v>
      </c>
      <c r="I5834" s="113" t="str">
        <f>VLOOKUP(C5834,STYLES!$1:$1048576,10,FALSE)</f>
        <v>Not Available</v>
      </c>
      <c r="J5834" s="113" t="s">
        <v>2962</v>
      </c>
      <c r="K5834" s="139">
        <f>IFERROR(VLOOKUP(J5834,LISTS!G:H,2,FALSE),"0")</f>
        <v>9</v>
      </c>
      <c r="L5834" s="68">
        <f t="shared" si="280"/>
        <v>9</v>
      </c>
      <c r="M5834" s="134" t="s">
        <v>775</v>
      </c>
      <c r="N5834" s="140" t="str">
        <f>IFERROR(VLOOKUP(M5834,LISTS!G:H,2,FALSE),"0")</f>
        <v>0</v>
      </c>
      <c r="O5834" s="68" t="str">
        <f t="shared" si="279"/>
        <v/>
      </c>
      <c r="P5834" s="117" t="s">
        <v>2720</v>
      </c>
      <c r="Q5834" s="113" t="s">
        <v>3003</v>
      </c>
      <c r="R5834" s="113" t="s">
        <v>775</v>
      </c>
      <c r="S5834" s="113" t="s">
        <v>3004</v>
      </c>
      <c r="T5834" s="113" t="s">
        <v>775</v>
      </c>
    </row>
    <row r="5835" spans="1:20">
      <c r="A5835" t="str">
        <f>VLOOKUP(C5835,STYLES!$A$1:$R$2088,7,FALSE)</f>
        <v>Polos</v>
      </c>
      <c r="B5835" t="str">
        <f>VLOOKUP(C5835,STYLES!$1:$1048576,6,FALSE)</f>
        <v>UltraClub</v>
      </c>
      <c r="C5835" s="101">
        <v>8405</v>
      </c>
      <c r="E5835" t="str">
        <f>VLOOKUP(C5835,STYLES!$1:$1048576,12,FALSE)</f>
        <v>UltraClub® Men's Cool &amp; Dry Sport Polo</v>
      </c>
      <c r="F5835" s="113" t="s">
        <v>3750</v>
      </c>
      <c r="G5835" s="113" t="s">
        <v>2809</v>
      </c>
      <c r="H5835" s="113" t="str">
        <f>VLOOKUP(C5835,STYLES!$1:$1048576,9,FALSE)</f>
        <v>Active</v>
      </c>
      <c r="I5835" s="113" t="str">
        <f>VLOOKUP(C5835,STYLES!$1:$1048576,10,FALSE)</f>
        <v>Not Available</v>
      </c>
      <c r="J5835" s="113" t="s">
        <v>2962</v>
      </c>
      <c r="K5835" s="139">
        <f>IFERROR(VLOOKUP(J5835,LISTS!G:H,2,FALSE),"0")</f>
        <v>9</v>
      </c>
      <c r="L5835" s="68">
        <f t="shared" si="280"/>
        <v>9</v>
      </c>
      <c r="M5835" s="134" t="s">
        <v>775</v>
      </c>
      <c r="N5835" s="140" t="str">
        <f>IFERROR(VLOOKUP(M5835,LISTS!G:H,2,FALSE),"0")</f>
        <v>0</v>
      </c>
      <c r="O5835" s="68" t="str">
        <f t="shared" si="279"/>
        <v/>
      </c>
      <c r="P5835" s="117" t="s">
        <v>2720</v>
      </c>
      <c r="Q5835" s="113" t="s">
        <v>3751</v>
      </c>
      <c r="R5835" s="113" t="s">
        <v>775</v>
      </c>
      <c r="S5835" s="113" t="s">
        <v>3752</v>
      </c>
      <c r="T5835" s="113" t="s">
        <v>775</v>
      </c>
    </row>
    <row r="5836" spans="1:20">
      <c r="A5836" t="str">
        <f>VLOOKUP(C5836,STYLES!$A$1:$R$2088,7,FALSE)</f>
        <v>Polos</v>
      </c>
      <c r="B5836" t="str">
        <f>VLOOKUP(C5836,STYLES!$1:$1048576,6,FALSE)</f>
        <v>UltraClub</v>
      </c>
      <c r="C5836" s="101">
        <v>8405</v>
      </c>
      <c r="E5836" t="str">
        <f>VLOOKUP(C5836,STYLES!$1:$1048576,12,FALSE)</f>
        <v>UltraClub® Men's Cool &amp; Dry Sport Polo</v>
      </c>
      <c r="F5836" s="113" t="s">
        <v>2812</v>
      </c>
      <c r="G5836" s="113" t="s">
        <v>3509</v>
      </c>
      <c r="H5836" s="113" t="str">
        <f>VLOOKUP(C5836,STYLES!$1:$1048576,9,FALSE)</f>
        <v>Active</v>
      </c>
      <c r="I5836" s="113" t="str">
        <f>VLOOKUP(C5836,STYLES!$1:$1048576,10,FALSE)</f>
        <v>Not Available</v>
      </c>
      <c r="J5836" s="113" t="s">
        <v>2962</v>
      </c>
      <c r="K5836" s="139">
        <f>IFERROR(VLOOKUP(J5836,LISTS!G:H,2,FALSE),"0")</f>
        <v>9</v>
      </c>
      <c r="L5836" s="68">
        <f t="shared" si="280"/>
        <v>9</v>
      </c>
      <c r="M5836" s="134" t="s">
        <v>775</v>
      </c>
      <c r="N5836" s="140" t="str">
        <f>IFERROR(VLOOKUP(M5836,LISTS!G:H,2,FALSE),"0")</f>
        <v>0</v>
      </c>
      <c r="O5836" s="68" t="str">
        <f t="shared" si="279"/>
        <v/>
      </c>
      <c r="P5836" s="117" t="s">
        <v>2720</v>
      </c>
      <c r="Q5836" s="113" t="s">
        <v>3792</v>
      </c>
      <c r="R5836" s="113" t="s">
        <v>775</v>
      </c>
      <c r="S5836" s="113" t="s">
        <v>3530</v>
      </c>
      <c r="T5836" s="113" t="s">
        <v>775</v>
      </c>
    </row>
    <row r="5837" spans="1:20">
      <c r="A5837" t="str">
        <f>VLOOKUP(C5837,STYLES!$A$1:$R$2088,7,FALSE)</f>
        <v>Polos</v>
      </c>
      <c r="B5837" t="str">
        <f>VLOOKUP(C5837,STYLES!$1:$1048576,6,FALSE)</f>
        <v>UltraClub</v>
      </c>
      <c r="C5837" s="101">
        <v>8405</v>
      </c>
      <c r="E5837" t="str">
        <f>VLOOKUP(C5837,STYLES!$1:$1048576,12,FALSE)</f>
        <v>UltraClub® Men's Cool &amp; Dry Sport Polo</v>
      </c>
      <c r="F5837" s="113" t="s">
        <v>2743</v>
      </c>
      <c r="G5837" s="113" t="s">
        <v>2743</v>
      </c>
      <c r="H5837" s="113" t="str">
        <f>VLOOKUP(C5837,STYLES!$1:$1048576,9,FALSE)</f>
        <v>Active</v>
      </c>
      <c r="I5837" s="113" t="str">
        <f>VLOOKUP(C5837,STYLES!$1:$1048576,10,FALSE)</f>
        <v>Not Available</v>
      </c>
      <c r="J5837" s="113" t="s">
        <v>2962</v>
      </c>
      <c r="K5837" s="139">
        <f>IFERROR(VLOOKUP(J5837,LISTS!G:H,2,FALSE),"0")</f>
        <v>9</v>
      </c>
      <c r="L5837" s="68">
        <f t="shared" si="280"/>
        <v>9</v>
      </c>
      <c r="M5837" s="134" t="s">
        <v>775</v>
      </c>
      <c r="N5837" s="140" t="str">
        <f>IFERROR(VLOOKUP(M5837,LISTS!G:H,2,FALSE),"0")</f>
        <v>0</v>
      </c>
      <c r="O5837" s="68" t="str">
        <f t="shared" si="279"/>
        <v/>
      </c>
      <c r="P5837" s="117" t="s">
        <v>2720</v>
      </c>
      <c r="Q5837" s="113"/>
      <c r="R5837" s="113"/>
      <c r="S5837" s="113"/>
      <c r="T5837" s="113"/>
    </row>
    <row r="5838" spans="1:20">
      <c r="C5838" s="101"/>
      <c r="F5838" s="113"/>
      <c r="G5838" s="113"/>
      <c r="H5838" s="113"/>
      <c r="I5838" s="113"/>
      <c r="J5838" s="113"/>
      <c r="K5838" s="139"/>
      <c r="L5838" s="81">
        <f>SUM(L5824:L5837)</f>
        <v>126</v>
      </c>
      <c r="M5838" s="134"/>
      <c r="N5838" s="140"/>
      <c r="O5838" s="81">
        <f>SUM(O5824:O5837)</f>
        <v>0</v>
      </c>
      <c r="Q5838" s="113"/>
      <c r="R5838" s="113"/>
      <c r="S5838" s="113"/>
      <c r="T5838" s="113"/>
    </row>
    <row r="5839" spans="1:20">
      <c r="A5839" t="str">
        <f>VLOOKUP(C5839,STYLES!$A$1:$R$2088,7,FALSE)</f>
        <v>Polos</v>
      </c>
      <c r="B5839" t="str">
        <f>VLOOKUP(C5839,STYLES!$1:$1048576,6,FALSE)</f>
        <v>UltraClub</v>
      </c>
      <c r="C5839" s="101" t="s">
        <v>2486</v>
      </c>
      <c r="E5839" t="str">
        <f>VLOOKUP(C5839,STYLES!$1:$1048576,12,FALSE)</f>
        <v>UltraClub® Adult Cool &amp; Dry Sport Long-Sleeve Polo</v>
      </c>
      <c r="F5839" s="113" t="s">
        <v>2718</v>
      </c>
      <c r="G5839" s="113" t="s">
        <v>2718</v>
      </c>
      <c r="H5839" s="113" t="str">
        <f>VLOOKUP(C5839,STYLES!$1:$1048576,9,FALSE)</f>
        <v>Active</v>
      </c>
      <c r="I5839" s="113" t="str">
        <f>VLOOKUP(C5839,STYLES!$1:$1048576,10,FALSE)</f>
        <v>Not Available</v>
      </c>
      <c r="J5839" s="113" t="s">
        <v>2764</v>
      </c>
      <c r="K5839" s="139">
        <f>IFERROR(VLOOKUP(J5839,LISTS!G:H,2,FALSE),"0")</f>
        <v>7</v>
      </c>
      <c r="L5839" s="68">
        <f t="shared" si="280"/>
        <v>7</v>
      </c>
      <c r="M5839" s="134" t="s">
        <v>775</v>
      </c>
      <c r="N5839" s="140" t="str">
        <f>IFERROR(VLOOKUP(M5839,LISTS!G:H,2,FALSE),"0")</f>
        <v>0</v>
      </c>
      <c r="O5839" s="68" t="str">
        <f t="shared" si="279"/>
        <v/>
      </c>
      <c r="P5839" s="117" t="s">
        <v>2720</v>
      </c>
      <c r="Q5839" s="113" t="s">
        <v>2850</v>
      </c>
      <c r="R5839" s="113" t="s">
        <v>775</v>
      </c>
      <c r="S5839" s="113" t="s">
        <v>2722</v>
      </c>
      <c r="T5839" s="113" t="s">
        <v>775</v>
      </c>
    </row>
    <row r="5840" spans="1:20">
      <c r="A5840" t="str">
        <f>VLOOKUP(C5840,STYLES!$A$1:$R$2088,7,FALSE)</f>
        <v>Polos</v>
      </c>
      <c r="B5840" t="str">
        <f>VLOOKUP(C5840,STYLES!$1:$1048576,6,FALSE)</f>
        <v>UltraClub</v>
      </c>
      <c r="C5840" s="101" t="s">
        <v>2486</v>
      </c>
      <c r="E5840" t="str">
        <f>VLOOKUP(C5840,STYLES!$1:$1048576,12,FALSE)</f>
        <v>UltraClub® Adult Cool &amp; Dry Sport Long-Sleeve Polo</v>
      </c>
      <c r="F5840" s="113" t="s">
        <v>3842</v>
      </c>
      <c r="G5840" s="113" t="s">
        <v>2751</v>
      </c>
      <c r="H5840" s="113" t="str">
        <f>VLOOKUP(C5840,STYLES!$1:$1048576,9,FALSE)</f>
        <v>Active</v>
      </c>
      <c r="I5840" s="113" t="str">
        <f>VLOOKUP(C5840,STYLES!$1:$1048576,10,FALSE)</f>
        <v>Not Available</v>
      </c>
      <c r="J5840" s="113" t="s">
        <v>2764</v>
      </c>
      <c r="K5840" s="139">
        <f>IFERROR(VLOOKUP(J5840,LISTS!G:H,2,FALSE),"0")</f>
        <v>7</v>
      </c>
      <c r="L5840" s="68">
        <f t="shared" si="280"/>
        <v>7</v>
      </c>
      <c r="M5840" s="134" t="s">
        <v>775</v>
      </c>
      <c r="N5840" s="140" t="str">
        <f>IFERROR(VLOOKUP(M5840,LISTS!G:H,2,FALSE),"0")</f>
        <v>0</v>
      </c>
      <c r="O5840" s="68" t="str">
        <f t="shared" si="279"/>
        <v/>
      </c>
      <c r="P5840" s="117" t="s">
        <v>2720</v>
      </c>
      <c r="Q5840" s="113"/>
      <c r="R5840" s="113"/>
      <c r="S5840" s="113"/>
      <c r="T5840" s="113"/>
    </row>
    <row r="5841" spans="1:20">
      <c r="A5841" t="str">
        <f>VLOOKUP(C5841,STYLES!$A$1:$R$2088,7,FALSE)</f>
        <v>Polos</v>
      </c>
      <c r="B5841" t="str">
        <f>VLOOKUP(C5841,STYLES!$1:$1048576,6,FALSE)</f>
        <v>UltraClub</v>
      </c>
      <c r="C5841" s="101" t="s">
        <v>2486</v>
      </c>
      <c r="E5841" t="str">
        <f>VLOOKUP(C5841,STYLES!$1:$1048576,12,FALSE)</f>
        <v>UltraClub® Adult Cool &amp; Dry Sport Long-Sleeve Polo</v>
      </c>
      <c r="F5841" s="113" t="s">
        <v>3791</v>
      </c>
      <c r="G5841" s="113" t="s">
        <v>2736</v>
      </c>
      <c r="H5841" s="113" t="str">
        <f>VLOOKUP(C5841,STYLES!$1:$1048576,9,FALSE)</f>
        <v>Active</v>
      </c>
      <c r="I5841" s="113" t="str">
        <f>VLOOKUP(C5841,STYLES!$1:$1048576,10,FALSE)</f>
        <v>Not Available</v>
      </c>
      <c r="J5841" s="113" t="s">
        <v>2764</v>
      </c>
      <c r="K5841" s="139">
        <f>IFERROR(VLOOKUP(J5841,LISTS!G:H,2,FALSE),"0")</f>
        <v>7</v>
      </c>
      <c r="L5841" s="68">
        <f t="shared" si="280"/>
        <v>7</v>
      </c>
      <c r="M5841" s="134" t="s">
        <v>775</v>
      </c>
      <c r="N5841" s="140" t="str">
        <f>IFERROR(VLOOKUP(M5841,LISTS!G:H,2,FALSE),"0")</f>
        <v>0</v>
      </c>
      <c r="O5841" s="68" t="str">
        <f t="shared" si="279"/>
        <v/>
      </c>
      <c r="P5841" s="117" t="s">
        <v>2720</v>
      </c>
      <c r="Q5841" s="113" t="s">
        <v>3356</v>
      </c>
      <c r="R5841" s="113" t="s">
        <v>775</v>
      </c>
      <c r="S5841" s="113" t="s">
        <v>3357</v>
      </c>
      <c r="T5841" s="113" t="s">
        <v>775</v>
      </c>
    </row>
    <row r="5842" spans="1:20">
      <c r="A5842" t="str">
        <f>VLOOKUP(C5842,STYLES!$A$1:$R$2088,7,FALSE)</f>
        <v>Polos</v>
      </c>
      <c r="B5842" t="str">
        <f>VLOOKUP(C5842,STYLES!$1:$1048576,6,FALSE)</f>
        <v>UltraClub</v>
      </c>
      <c r="C5842" s="101" t="s">
        <v>2486</v>
      </c>
      <c r="E5842" t="str">
        <f>VLOOKUP(C5842,STYLES!$1:$1048576,12,FALSE)</f>
        <v>UltraClub® Adult Cool &amp; Dry Sport Long-Sleeve Polo</v>
      </c>
      <c r="F5842" s="113" t="s">
        <v>2739</v>
      </c>
      <c r="G5842" s="113" t="s">
        <v>2740</v>
      </c>
      <c r="H5842" s="113" t="str">
        <f>VLOOKUP(C5842,STYLES!$1:$1048576,9,FALSE)</f>
        <v>Active</v>
      </c>
      <c r="I5842" s="113" t="str">
        <f>VLOOKUP(C5842,STYLES!$1:$1048576,10,FALSE)</f>
        <v>Not Available</v>
      </c>
      <c r="J5842" s="113" t="s">
        <v>2764</v>
      </c>
      <c r="K5842" s="139">
        <f>IFERROR(VLOOKUP(J5842,LISTS!G:H,2,FALSE),"0")</f>
        <v>7</v>
      </c>
      <c r="L5842" s="68">
        <f t="shared" si="280"/>
        <v>7</v>
      </c>
      <c r="M5842" s="134" t="s">
        <v>775</v>
      </c>
      <c r="N5842" s="140" t="str">
        <f>IFERROR(VLOOKUP(M5842,LISTS!G:H,2,FALSE),"0")</f>
        <v>0</v>
      </c>
      <c r="O5842" s="68" t="str">
        <f t="shared" si="279"/>
        <v/>
      </c>
      <c r="P5842" s="117" t="s">
        <v>2720</v>
      </c>
      <c r="Q5842" s="113" t="s">
        <v>2741</v>
      </c>
      <c r="R5842" s="113" t="s">
        <v>775</v>
      </c>
      <c r="S5842" s="113" t="s">
        <v>2742</v>
      </c>
      <c r="T5842" s="113" t="s">
        <v>775</v>
      </c>
    </row>
    <row r="5843" spans="1:20">
      <c r="A5843" t="str">
        <f>VLOOKUP(C5843,STYLES!$A$1:$R$2088,7,FALSE)</f>
        <v>Polos</v>
      </c>
      <c r="B5843" t="str">
        <f>VLOOKUP(C5843,STYLES!$1:$1048576,6,FALSE)</f>
        <v>UltraClub</v>
      </c>
      <c r="C5843" s="101" t="s">
        <v>2486</v>
      </c>
      <c r="E5843" t="str">
        <f>VLOOKUP(C5843,STYLES!$1:$1048576,12,FALSE)</f>
        <v>UltraClub® Adult Cool &amp; Dry Sport Long-Sleeve Polo</v>
      </c>
      <c r="F5843" s="113" t="s">
        <v>2743</v>
      </c>
      <c r="G5843" s="113" t="s">
        <v>2743</v>
      </c>
      <c r="H5843" s="113" t="str">
        <f>VLOOKUP(C5843,STYLES!$1:$1048576,9,FALSE)</f>
        <v>Active</v>
      </c>
      <c r="I5843" s="113" t="str">
        <f>VLOOKUP(C5843,STYLES!$1:$1048576,10,FALSE)</f>
        <v>Not Available</v>
      </c>
      <c r="J5843" s="113" t="s">
        <v>2764</v>
      </c>
      <c r="K5843" s="139">
        <f>IFERROR(VLOOKUP(J5843,LISTS!G:H,2,FALSE),"0")</f>
        <v>7</v>
      </c>
      <c r="L5843" s="68">
        <f t="shared" si="280"/>
        <v>7</v>
      </c>
      <c r="M5843" s="134" t="s">
        <v>775</v>
      </c>
      <c r="N5843" s="140" t="str">
        <f>IFERROR(VLOOKUP(M5843,LISTS!G:H,2,FALSE),"0")</f>
        <v>0</v>
      </c>
      <c r="O5843" s="68" t="str">
        <f t="shared" si="279"/>
        <v/>
      </c>
      <c r="P5843" s="117" t="s">
        <v>2720</v>
      </c>
      <c r="Q5843" s="113"/>
      <c r="R5843" s="113"/>
      <c r="S5843" s="113"/>
      <c r="T5843" s="113"/>
    </row>
    <row r="5844" spans="1:20">
      <c r="C5844" s="101"/>
      <c r="F5844" s="113"/>
      <c r="G5844" s="113"/>
      <c r="H5844" s="113"/>
      <c r="I5844" s="113"/>
      <c r="J5844" s="113"/>
      <c r="K5844" s="139"/>
      <c r="L5844" s="81">
        <f>SUM(L5839:L5843)</f>
        <v>35</v>
      </c>
      <c r="M5844" s="134"/>
      <c r="N5844" s="140"/>
      <c r="O5844" s="81">
        <f>SUM(O5839:O5843)</f>
        <v>0</v>
      </c>
      <c r="Q5844" s="113"/>
      <c r="R5844" s="113"/>
      <c r="S5844" s="113"/>
      <c r="T5844" s="113"/>
    </row>
    <row r="5845" spans="1:20">
      <c r="A5845" t="str">
        <f>VLOOKUP(C5845,STYLES!$A$1:$R$2088,7,FALSE)</f>
        <v>Polos</v>
      </c>
      <c r="B5845" t="str">
        <f>VLOOKUP(C5845,STYLES!$1:$1048576,6,FALSE)</f>
        <v>UltraClub</v>
      </c>
      <c r="C5845" s="101" t="s">
        <v>2488</v>
      </c>
      <c r="E5845" t="str">
        <f>VLOOKUP(C5845,STYLES!$1:$1048576,12,FALSE)</f>
        <v>UltraClub® Adult Cool &amp; Dry Sport Polo with Pocket</v>
      </c>
      <c r="F5845" s="113" t="s">
        <v>2718</v>
      </c>
      <c r="G5845" s="113" t="s">
        <v>2718</v>
      </c>
      <c r="H5845" s="113" t="str">
        <f>VLOOKUP(C5845,STYLES!$1:$1048576,9,FALSE)</f>
        <v>DNR</v>
      </c>
      <c r="I5845" s="113" t="str">
        <f>VLOOKUP(C5845,STYLES!$1:$1048576,10,FALSE)</f>
        <v>Not Available</v>
      </c>
      <c r="J5845" s="113" t="s">
        <v>2764</v>
      </c>
      <c r="K5845" s="139">
        <f>IFERROR(VLOOKUP(J5845,LISTS!G:H,2,FALSE),"0")</f>
        <v>7</v>
      </c>
      <c r="L5845" s="68">
        <f t="shared" si="280"/>
        <v>7</v>
      </c>
      <c r="M5845" s="134" t="s">
        <v>775</v>
      </c>
      <c r="N5845" s="140" t="str">
        <f>IFERROR(VLOOKUP(M5845,LISTS!G:H,2,FALSE),"0")</f>
        <v>0</v>
      </c>
      <c r="O5845" s="68" t="str">
        <f t="shared" si="279"/>
        <v/>
      </c>
      <c r="P5845" s="117" t="s">
        <v>2720</v>
      </c>
      <c r="Q5845" s="113" t="s">
        <v>2850</v>
      </c>
      <c r="R5845" s="113" t="s">
        <v>775</v>
      </c>
      <c r="S5845" s="113" t="s">
        <v>2722</v>
      </c>
      <c r="T5845" s="113" t="s">
        <v>775</v>
      </c>
    </row>
    <row r="5846" spans="1:20">
      <c r="A5846" t="str">
        <f>VLOOKUP(C5846,STYLES!$A$1:$R$2088,7,FALSE)</f>
        <v>Polos</v>
      </c>
      <c r="B5846" t="str">
        <f>VLOOKUP(C5846,STYLES!$1:$1048576,6,FALSE)</f>
        <v>UltraClub</v>
      </c>
      <c r="C5846" s="101" t="s">
        <v>2488</v>
      </c>
      <c r="E5846" t="str">
        <f>VLOOKUP(C5846,STYLES!$1:$1048576,12,FALSE)</f>
        <v>UltraClub® Adult Cool &amp; Dry Sport Polo with Pocket</v>
      </c>
      <c r="F5846" s="113" t="s">
        <v>3791</v>
      </c>
      <c r="G5846" s="113" t="s">
        <v>2736</v>
      </c>
      <c r="H5846" s="113" t="str">
        <f>VLOOKUP(C5846,STYLES!$1:$1048576,9,FALSE)</f>
        <v>DNR</v>
      </c>
      <c r="I5846" s="113" t="str">
        <f>VLOOKUP(C5846,STYLES!$1:$1048576,10,FALSE)</f>
        <v>Not Available</v>
      </c>
      <c r="J5846" s="113" t="s">
        <v>2764</v>
      </c>
      <c r="K5846" s="139">
        <f>IFERROR(VLOOKUP(J5846,LISTS!G:H,2,FALSE),"0")</f>
        <v>7</v>
      </c>
      <c r="L5846" s="68">
        <f t="shared" si="280"/>
        <v>7</v>
      </c>
      <c r="M5846" s="134" t="s">
        <v>775</v>
      </c>
      <c r="N5846" s="140" t="str">
        <f>IFERROR(VLOOKUP(M5846,LISTS!G:H,2,FALSE),"0")</f>
        <v>0</v>
      </c>
      <c r="O5846" s="68" t="str">
        <f t="shared" si="279"/>
        <v/>
      </c>
      <c r="P5846" s="117" t="s">
        <v>2720</v>
      </c>
      <c r="Q5846" s="113"/>
      <c r="R5846" s="113"/>
      <c r="S5846" s="113"/>
      <c r="T5846" s="113"/>
    </row>
    <row r="5847" spans="1:20">
      <c r="A5847" t="str">
        <f>VLOOKUP(C5847,STYLES!$A$1:$R$2088,7,FALSE)</f>
        <v>Polos</v>
      </c>
      <c r="B5847" t="str">
        <f>VLOOKUP(C5847,STYLES!$1:$1048576,6,FALSE)</f>
        <v>UltraClub</v>
      </c>
      <c r="C5847" s="101" t="s">
        <v>2488</v>
      </c>
      <c r="E5847" t="str">
        <f>VLOOKUP(C5847,STYLES!$1:$1048576,12,FALSE)</f>
        <v>UltraClub® Adult Cool &amp; Dry Sport Polo with Pocket</v>
      </c>
      <c r="F5847" s="113" t="s">
        <v>2739</v>
      </c>
      <c r="G5847" s="113" t="s">
        <v>2740</v>
      </c>
      <c r="H5847" s="113" t="str">
        <f>VLOOKUP(C5847,STYLES!$1:$1048576,9,FALSE)</f>
        <v>DNR</v>
      </c>
      <c r="I5847" s="113" t="str">
        <f>VLOOKUP(C5847,STYLES!$1:$1048576,10,FALSE)</f>
        <v>Not Available</v>
      </c>
      <c r="J5847" s="113" t="s">
        <v>2764</v>
      </c>
      <c r="K5847" s="139">
        <f>IFERROR(VLOOKUP(J5847,LISTS!G:H,2,FALSE),"0")</f>
        <v>7</v>
      </c>
      <c r="L5847" s="68">
        <f t="shared" si="280"/>
        <v>7</v>
      </c>
      <c r="M5847" s="134" t="s">
        <v>775</v>
      </c>
      <c r="N5847" s="140" t="str">
        <f>IFERROR(VLOOKUP(M5847,LISTS!G:H,2,FALSE),"0")</f>
        <v>0</v>
      </c>
      <c r="O5847" s="68" t="str">
        <f t="shared" si="279"/>
        <v/>
      </c>
      <c r="P5847" s="117" t="s">
        <v>2720</v>
      </c>
      <c r="Q5847" s="113" t="s">
        <v>2741</v>
      </c>
      <c r="R5847" s="113" t="s">
        <v>775</v>
      </c>
      <c r="S5847" s="113" t="s">
        <v>2742</v>
      </c>
      <c r="T5847" s="113" t="s">
        <v>775</v>
      </c>
    </row>
    <row r="5848" spans="1:20">
      <c r="A5848" t="str">
        <f>VLOOKUP(C5848,STYLES!$A$1:$R$2088,7,FALSE)</f>
        <v>Polos</v>
      </c>
      <c r="B5848" t="str">
        <f>VLOOKUP(C5848,STYLES!$1:$1048576,6,FALSE)</f>
        <v>UltraClub</v>
      </c>
      <c r="C5848" s="101" t="s">
        <v>2488</v>
      </c>
      <c r="E5848" t="str">
        <f>VLOOKUP(C5848,STYLES!$1:$1048576,12,FALSE)</f>
        <v>UltraClub® Adult Cool &amp; Dry Sport Polo with Pocket</v>
      </c>
      <c r="F5848" s="113" t="s">
        <v>2743</v>
      </c>
      <c r="G5848" s="113" t="s">
        <v>2743</v>
      </c>
      <c r="H5848" s="113" t="str">
        <f>VLOOKUP(C5848,STYLES!$1:$1048576,9,FALSE)</f>
        <v>DNR</v>
      </c>
      <c r="I5848" s="113" t="str">
        <f>VLOOKUP(C5848,STYLES!$1:$1048576,10,FALSE)</f>
        <v>Not Available</v>
      </c>
      <c r="J5848" s="113" t="s">
        <v>2764</v>
      </c>
      <c r="K5848" s="139">
        <f>IFERROR(VLOOKUP(J5848,LISTS!G:H,2,FALSE),"0")</f>
        <v>7</v>
      </c>
      <c r="L5848" s="68">
        <f t="shared" si="280"/>
        <v>7</v>
      </c>
      <c r="M5848" s="134" t="s">
        <v>775</v>
      </c>
      <c r="N5848" s="140" t="str">
        <f>IFERROR(VLOOKUP(M5848,LISTS!G:H,2,FALSE),"0")</f>
        <v>0</v>
      </c>
      <c r="O5848" s="68" t="str">
        <f t="shared" si="279"/>
        <v/>
      </c>
      <c r="P5848" s="117" t="s">
        <v>2720</v>
      </c>
      <c r="Q5848" s="113"/>
      <c r="R5848" s="113"/>
      <c r="S5848" s="113"/>
      <c r="T5848" s="113"/>
    </row>
    <row r="5849" spans="1:20">
      <c r="C5849" s="101"/>
      <c r="F5849" s="113"/>
      <c r="G5849" s="113"/>
      <c r="H5849" s="113"/>
      <c r="I5849" s="113"/>
      <c r="J5849" s="113"/>
      <c r="K5849" s="139"/>
      <c r="L5849" s="81">
        <f>SUM(L5845:L5848)</f>
        <v>28</v>
      </c>
      <c r="M5849" s="134"/>
      <c r="N5849" s="140"/>
      <c r="O5849" s="81">
        <f>SUM(O5845:O5848)</f>
        <v>0</v>
      </c>
      <c r="Q5849" s="113"/>
      <c r="R5849" s="113"/>
      <c r="S5849" s="113"/>
      <c r="T5849" s="113"/>
    </row>
    <row r="5850" spans="1:20">
      <c r="A5850" t="str">
        <f>VLOOKUP(C5850,STYLES!$A$1:$R$2088,7,FALSE)</f>
        <v>Polos</v>
      </c>
      <c r="B5850" t="str">
        <f>VLOOKUP(C5850,STYLES!$1:$1048576,6,FALSE)</f>
        <v>UltraClub</v>
      </c>
      <c r="C5850" s="101" t="s">
        <v>2485</v>
      </c>
      <c r="E5850" t="str">
        <f>VLOOKUP(C5850,STYLES!$1:$1048576,12,FALSE)</f>
        <v>UltraClub® Men's Tall Cool &amp; Dry Sport Polo</v>
      </c>
      <c r="F5850" s="113" t="s">
        <v>2718</v>
      </c>
      <c r="G5850" s="113" t="s">
        <v>2718</v>
      </c>
      <c r="H5850" s="113" t="str">
        <f>VLOOKUP(C5850,STYLES!$1:$1048576,9,FALSE)</f>
        <v>Active</v>
      </c>
      <c r="I5850" s="113" t="str">
        <f>VLOOKUP(C5850,STYLES!$1:$1048576,10,FALSE)</f>
        <v>Not Available</v>
      </c>
      <c r="J5850" s="113" t="s">
        <v>3884</v>
      </c>
      <c r="K5850" s="139" t="str">
        <f>IFERROR(VLOOKUP(J5850,LISTS!G:H,2,FALSE),"0")</f>
        <v>0</v>
      </c>
      <c r="L5850" s="68" t="str">
        <f t="shared" si="280"/>
        <v>0</v>
      </c>
      <c r="M5850" s="134" t="s">
        <v>775</v>
      </c>
      <c r="N5850" s="140" t="str">
        <f>IFERROR(VLOOKUP(M5850,LISTS!G:H,2,FALSE),"0")</f>
        <v>0</v>
      </c>
      <c r="O5850" s="68" t="str">
        <f t="shared" si="279"/>
        <v/>
      </c>
      <c r="P5850" s="117" t="s">
        <v>2720</v>
      </c>
      <c r="Q5850" s="113" t="s">
        <v>2850</v>
      </c>
      <c r="R5850" s="113" t="s">
        <v>775</v>
      </c>
      <c r="S5850" s="113" t="s">
        <v>2722</v>
      </c>
      <c r="T5850" s="113" t="s">
        <v>775</v>
      </c>
    </row>
    <row r="5851" spans="1:20">
      <c r="A5851" t="str">
        <f>VLOOKUP(C5851,STYLES!$A$1:$R$2088,7,FALSE)</f>
        <v>Polos</v>
      </c>
      <c r="B5851" t="str">
        <f>VLOOKUP(C5851,STYLES!$1:$1048576,6,FALSE)</f>
        <v>UltraClub</v>
      </c>
      <c r="C5851" s="101" t="s">
        <v>2485</v>
      </c>
      <c r="E5851" t="str">
        <f>VLOOKUP(C5851,STYLES!$1:$1048576,12,FALSE)</f>
        <v>UltraClub® Men's Tall Cool &amp; Dry Sport Polo</v>
      </c>
      <c r="F5851" s="113" t="s">
        <v>2978</v>
      </c>
      <c r="G5851" s="113" t="s">
        <v>2763</v>
      </c>
      <c r="H5851" s="113" t="str">
        <f>VLOOKUP(C5851,STYLES!$1:$1048576,9,FALSE)</f>
        <v>Active</v>
      </c>
      <c r="I5851" s="113" t="str">
        <f>VLOOKUP(C5851,STYLES!$1:$1048576,10,FALSE)</f>
        <v>Not Available</v>
      </c>
      <c r="J5851" s="113" t="s">
        <v>3884</v>
      </c>
      <c r="K5851" s="139" t="str">
        <f>IFERROR(VLOOKUP(J5851,LISTS!G:H,2,FALSE),"0")</f>
        <v>0</v>
      </c>
      <c r="L5851" s="68" t="str">
        <f t="shared" si="280"/>
        <v>0</v>
      </c>
      <c r="M5851" s="134" t="s">
        <v>775</v>
      </c>
      <c r="N5851" s="140" t="str">
        <f>IFERROR(VLOOKUP(M5851,LISTS!G:H,2,FALSE),"0")</f>
        <v>0</v>
      </c>
      <c r="O5851" s="68" t="str">
        <f t="shared" si="279"/>
        <v/>
      </c>
      <c r="P5851" s="117" t="s">
        <v>2720</v>
      </c>
      <c r="Q5851" s="113" t="s">
        <v>3748</v>
      </c>
      <c r="R5851" s="113" t="s">
        <v>775</v>
      </c>
      <c r="S5851" s="113" t="s">
        <v>3749</v>
      </c>
      <c r="T5851" s="113" t="s">
        <v>775</v>
      </c>
    </row>
    <row r="5852" spans="1:20">
      <c r="A5852" t="str">
        <f>VLOOKUP(C5852,STYLES!$A$1:$R$2088,7,FALSE)</f>
        <v>Polos</v>
      </c>
      <c r="B5852" t="str">
        <f>VLOOKUP(C5852,STYLES!$1:$1048576,6,FALSE)</f>
        <v>UltraClub</v>
      </c>
      <c r="C5852" s="101" t="s">
        <v>2485</v>
      </c>
      <c r="E5852" t="str">
        <f>VLOOKUP(C5852,STYLES!$1:$1048576,12,FALSE)</f>
        <v>UltraClub® Men's Tall Cool &amp; Dry Sport Polo</v>
      </c>
      <c r="F5852" s="113" t="s">
        <v>3842</v>
      </c>
      <c r="G5852" s="113" t="s">
        <v>2751</v>
      </c>
      <c r="H5852" s="113" t="str">
        <f>VLOOKUP(C5852,STYLES!$1:$1048576,9,FALSE)</f>
        <v>Active</v>
      </c>
      <c r="I5852" s="113" t="str">
        <f>VLOOKUP(C5852,STYLES!$1:$1048576,10,FALSE)</f>
        <v>Not Available</v>
      </c>
      <c r="J5852" s="113" t="s">
        <v>3884</v>
      </c>
      <c r="K5852" s="139" t="str">
        <f>IFERROR(VLOOKUP(J5852,LISTS!G:H,2,FALSE),"0")</f>
        <v>0</v>
      </c>
      <c r="L5852" s="68" t="str">
        <f t="shared" si="280"/>
        <v>0</v>
      </c>
      <c r="M5852" s="134" t="s">
        <v>775</v>
      </c>
      <c r="N5852" s="140" t="str">
        <f>IFERROR(VLOOKUP(M5852,LISTS!G:H,2,FALSE),"0")</f>
        <v>0</v>
      </c>
      <c r="O5852" s="68" t="str">
        <f t="shared" si="279"/>
        <v/>
      </c>
      <c r="P5852" s="117" t="s">
        <v>2720</v>
      </c>
      <c r="Q5852" s="113"/>
      <c r="R5852" s="113"/>
      <c r="S5852" s="113"/>
      <c r="T5852" s="113"/>
    </row>
    <row r="5853" spans="1:20">
      <c r="A5853" t="str">
        <f>VLOOKUP(C5853,STYLES!$A$1:$R$2088,7,FALSE)</f>
        <v>Polos</v>
      </c>
      <c r="B5853" t="str">
        <f>VLOOKUP(C5853,STYLES!$1:$1048576,6,FALSE)</f>
        <v>UltraClub</v>
      </c>
      <c r="C5853" s="101" t="s">
        <v>2485</v>
      </c>
      <c r="E5853" t="str">
        <f>VLOOKUP(C5853,STYLES!$1:$1048576,12,FALSE)</f>
        <v>UltraClub® Men's Tall Cool &amp; Dry Sport Polo</v>
      </c>
      <c r="F5853" s="113" t="s">
        <v>3768</v>
      </c>
      <c r="G5853" s="113" t="s">
        <v>2732</v>
      </c>
      <c r="H5853" s="113" t="str">
        <f>VLOOKUP(C5853,STYLES!$1:$1048576,9,FALSE)</f>
        <v>Active</v>
      </c>
      <c r="I5853" s="113" t="str">
        <f>VLOOKUP(C5853,STYLES!$1:$1048576,10,FALSE)</f>
        <v>Not Available</v>
      </c>
      <c r="J5853" s="113" t="s">
        <v>3884</v>
      </c>
      <c r="K5853" s="139" t="str">
        <f>IFERROR(VLOOKUP(J5853,LISTS!G:H,2,FALSE),"0")</f>
        <v>0</v>
      </c>
      <c r="L5853" s="68" t="str">
        <f t="shared" si="280"/>
        <v>0</v>
      </c>
      <c r="M5853" s="134" t="s">
        <v>775</v>
      </c>
      <c r="N5853" s="140" t="str">
        <f>IFERROR(VLOOKUP(M5853,LISTS!G:H,2,FALSE),"0")</f>
        <v>0</v>
      </c>
      <c r="O5853" s="68" t="str">
        <f t="shared" si="279"/>
        <v/>
      </c>
      <c r="P5853" s="117" t="s">
        <v>2720</v>
      </c>
      <c r="Q5853" s="101">
        <v>115740</v>
      </c>
      <c r="R5853" s="113" t="s">
        <v>775</v>
      </c>
      <c r="S5853" s="113" t="s">
        <v>3623</v>
      </c>
      <c r="T5853" s="113" t="s">
        <v>775</v>
      </c>
    </row>
    <row r="5854" spans="1:20">
      <c r="A5854" t="str">
        <f>VLOOKUP(C5854,STYLES!$A$1:$R$2088,7,FALSE)</f>
        <v>Polos</v>
      </c>
      <c r="B5854" t="str">
        <f>VLOOKUP(C5854,STYLES!$1:$1048576,6,FALSE)</f>
        <v>UltraClub</v>
      </c>
      <c r="C5854" s="101" t="s">
        <v>2485</v>
      </c>
      <c r="E5854" t="str">
        <f>VLOOKUP(C5854,STYLES!$1:$1048576,12,FALSE)</f>
        <v>UltraClub® Men's Tall Cool &amp; Dry Sport Polo</v>
      </c>
      <c r="F5854" s="113" t="s">
        <v>3791</v>
      </c>
      <c r="G5854" s="113" t="s">
        <v>2736</v>
      </c>
      <c r="H5854" s="113" t="str">
        <f>VLOOKUP(C5854,STYLES!$1:$1048576,9,FALSE)</f>
        <v>Active</v>
      </c>
      <c r="I5854" s="113" t="str">
        <f>VLOOKUP(C5854,STYLES!$1:$1048576,10,FALSE)</f>
        <v>Not Available</v>
      </c>
      <c r="J5854" s="113" t="s">
        <v>3884</v>
      </c>
      <c r="K5854" s="139" t="str">
        <f>IFERROR(VLOOKUP(J5854,LISTS!G:H,2,FALSE),"0")</f>
        <v>0</v>
      </c>
      <c r="L5854" s="68" t="str">
        <f t="shared" si="280"/>
        <v>0</v>
      </c>
      <c r="M5854" s="134" t="s">
        <v>775</v>
      </c>
      <c r="N5854" s="140" t="str">
        <f>IFERROR(VLOOKUP(M5854,LISTS!G:H,2,FALSE),"0")</f>
        <v>0</v>
      </c>
      <c r="O5854" s="68" t="str">
        <f t="shared" si="279"/>
        <v/>
      </c>
      <c r="P5854" s="117" t="s">
        <v>2720</v>
      </c>
      <c r="Q5854" s="113" t="s">
        <v>3356</v>
      </c>
      <c r="R5854" s="113" t="s">
        <v>775</v>
      </c>
      <c r="S5854" s="113" t="s">
        <v>3357</v>
      </c>
      <c r="T5854" s="113" t="s">
        <v>775</v>
      </c>
    </row>
    <row r="5855" spans="1:20">
      <c r="A5855" t="str">
        <f>VLOOKUP(C5855,STYLES!$A$1:$R$2088,7,FALSE)</f>
        <v>Polos</v>
      </c>
      <c r="B5855" t="str">
        <f>VLOOKUP(C5855,STYLES!$1:$1048576,6,FALSE)</f>
        <v>UltraClub</v>
      </c>
      <c r="C5855" s="101" t="s">
        <v>2485</v>
      </c>
      <c r="E5855" t="str">
        <f>VLOOKUP(C5855,STYLES!$1:$1048576,12,FALSE)</f>
        <v>UltraClub® Men's Tall Cool &amp; Dry Sport Polo</v>
      </c>
      <c r="F5855" s="113" t="s">
        <v>3204</v>
      </c>
      <c r="G5855" s="113" t="s">
        <v>2724</v>
      </c>
      <c r="H5855" s="113" t="str">
        <f>VLOOKUP(C5855,STYLES!$1:$1048576,9,FALSE)</f>
        <v>Active</v>
      </c>
      <c r="I5855" s="113" t="str">
        <f>VLOOKUP(C5855,STYLES!$1:$1048576,10,FALSE)</f>
        <v>Not Available</v>
      </c>
      <c r="J5855" s="113" t="s">
        <v>3884</v>
      </c>
      <c r="K5855" s="139" t="str">
        <f>IFERROR(VLOOKUP(J5855,LISTS!G:H,2,FALSE),"0")</f>
        <v>0</v>
      </c>
      <c r="L5855" s="68" t="str">
        <f t="shared" si="280"/>
        <v>0</v>
      </c>
      <c r="M5855" s="134" t="s">
        <v>775</v>
      </c>
      <c r="N5855" s="140" t="str">
        <f>IFERROR(VLOOKUP(M5855,LISTS!G:H,2,FALSE),"0")</f>
        <v>0</v>
      </c>
      <c r="O5855" s="68" t="str">
        <f t="shared" si="279"/>
        <v/>
      </c>
      <c r="P5855" s="117" t="s">
        <v>2720</v>
      </c>
      <c r="Q5855" s="113" t="s">
        <v>2794</v>
      </c>
      <c r="R5855" s="113" t="s">
        <v>775</v>
      </c>
      <c r="S5855" s="113" t="s">
        <v>2795</v>
      </c>
      <c r="T5855" s="113" t="s">
        <v>775</v>
      </c>
    </row>
    <row r="5856" spans="1:20">
      <c r="A5856" t="str">
        <f>VLOOKUP(C5856,STYLES!$A$1:$R$2088,7,FALSE)</f>
        <v>Polos</v>
      </c>
      <c r="B5856" t="str">
        <f>VLOOKUP(C5856,STYLES!$1:$1048576,6,FALSE)</f>
        <v>UltraClub</v>
      </c>
      <c r="C5856" s="101" t="s">
        <v>2485</v>
      </c>
      <c r="E5856" t="str">
        <f>VLOOKUP(C5856,STYLES!$1:$1048576,12,FALSE)</f>
        <v>UltraClub® Men's Tall Cool &amp; Dry Sport Polo</v>
      </c>
      <c r="F5856" s="113" t="s">
        <v>2739</v>
      </c>
      <c r="G5856" s="113" t="s">
        <v>2740</v>
      </c>
      <c r="H5856" s="113" t="str">
        <f>VLOOKUP(C5856,STYLES!$1:$1048576,9,FALSE)</f>
        <v>Active</v>
      </c>
      <c r="I5856" s="113" t="str">
        <f>VLOOKUP(C5856,STYLES!$1:$1048576,10,FALSE)</f>
        <v>Not Available</v>
      </c>
      <c r="J5856" s="113" t="s">
        <v>3884</v>
      </c>
      <c r="K5856" s="139" t="str">
        <f>IFERROR(VLOOKUP(J5856,LISTS!G:H,2,FALSE),"0")</f>
        <v>0</v>
      </c>
      <c r="L5856" s="68" t="str">
        <f t="shared" si="280"/>
        <v>0</v>
      </c>
      <c r="M5856" s="134" t="s">
        <v>775</v>
      </c>
      <c r="N5856" s="140" t="str">
        <f>IFERROR(VLOOKUP(M5856,LISTS!G:H,2,FALSE),"0")</f>
        <v>0</v>
      </c>
      <c r="O5856" s="68" t="str">
        <f t="shared" si="279"/>
        <v/>
      </c>
      <c r="P5856" s="117" t="s">
        <v>2720</v>
      </c>
      <c r="Q5856" s="113" t="s">
        <v>2741</v>
      </c>
      <c r="R5856" s="113" t="s">
        <v>775</v>
      </c>
      <c r="S5856" s="113" t="s">
        <v>2742</v>
      </c>
      <c r="T5856" s="113" t="s">
        <v>775</v>
      </c>
    </row>
    <row r="5857" spans="1:20">
      <c r="A5857" t="str">
        <f>VLOOKUP(C5857,STYLES!$A$1:$R$2088,7,FALSE)</f>
        <v>Polos</v>
      </c>
      <c r="B5857" t="str">
        <f>VLOOKUP(C5857,STYLES!$1:$1048576,6,FALSE)</f>
        <v>UltraClub</v>
      </c>
      <c r="C5857" s="101" t="s">
        <v>2485</v>
      </c>
      <c r="E5857" t="str">
        <f>VLOOKUP(C5857,STYLES!$1:$1048576,12,FALSE)</f>
        <v>UltraClub® Men's Tall Cool &amp; Dry Sport Polo</v>
      </c>
      <c r="F5857" s="113" t="s">
        <v>3345</v>
      </c>
      <c r="G5857" s="113" t="s">
        <v>2797</v>
      </c>
      <c r="H5857" s="113" t="str">
        <f>VLOOKUP(C5857,STYLES!$1:$1048576,9,FALSE)</f>
        <v>Active</v>
      </c>
      <c r="I5857" s="113" t="str">
        <f>VLOOKUP(C5857,STYLES!$1:$1048576,10,FALSE)</f>
        <v>Not Available</v>
      </c>
      <c r="J5857" s="113" t="s">
        <v>3884</v>
      </c>
      <c r="K5857" s="139" t="str">
        <f>IFERROR(VLOOKUP(J5857,LISTS!G:H,2,FALSE),"0")</f>
        <v>0</v>
      </c>
      <c r="L5857" s="68" t="str">
        <f t="shared" si="280"/>
        <v>0</v>
      </c>
      <c r="M5857" s="134" t="s">
        <v>775</v>
      </c>
      <c r="N5857" s="140" t="str">
        <f>IFERROR(VLOOKUP(M5857,LISTS!G:H,2,FALSE),"0")</f>
        <v>0</v>
      </c>
      <c r="O5857" s="68" t="str">
        <f t="shared" si="279"/>
        <v/>
      </c>
      <c r="P5857" s="117" t="s">
        <v>2720</v>
      </c>
      <c r="Q5857" s="113"/>
      <c r="R5857" s="113"/>
      <c r="S5857" s="113"/>
      <c r="T5857" s="113"/>
    </row>
    <row r="5858" spans="1:20">
      <c r="A5858" t="str">
        <f>VLOOKUP(C5858,STYLES!$A$1:$R$2088,7,FALSE)</f>
        <v>Polos</v>
      </c>
      <c r="B5858" t="str">
        <f>VLOOKUP(C5858,STYLES!$1:$1048576,6,FALSE)</f>
        <v>UltraClub</v>
      </c>
      <c r="C5858" s="101" t="s">
        <v>2485</v>
      </c>
      <c r="E5858" t="str">
        <f>VLOOKUP(C5858,STYLES!$1:$1048576,12,FALSE)</f>
        <v>UltraClub® Men's Tall Cool &amp; Dry Sport Polo</v>
      </c>
      <c r="F5858" s="113" t="s">
        <v>2754</v>
      </c>
      <c r="G5858" s="113" t="s">
        <v>2755</v>
      </c>
      <c r="H5858" s="113" t="str">
        <f>VLOOKUP(C5858,STYLES!$1:$1048576,9,FALSE)</f>
        <v>Active</v>
      </c>
      <c r="I5858" s="113" t="str">
        <f>VLOOKUP(C5858,STYLES!$1:$1048576,10,FALSE)</f>
        <v>Not Available</v>
      </c>
      <c r="J5858" s="113" t="s">
        <v>3884</v>
      </c>
      <c r="K5858" s="139" t="str">
        <f>IFERROR(VLOOKUP(J5858,LISTS!G:H,2,FALSE),"0")</f>
        <v>0</v>
      </c>
      <c r="L5858" s="68" t="str">
        <f t="shared" si="280"/>
        <v>0</v>
      </c>
      <c r="M5858" s="134" t="s">
        <v>775</v>
      </c>
      <c r="N5858" s="140" t="str">
        <f>IFERROR(VLOOKUP(M5858,LISTS!G:H,2,FALSE),"0")</f>
        <v>0</v>
      </c>
      <c r="O5858" s="68" t="str">
        <f t="shared" si="279"/>
        <v/>
      </c>
      <c r="P5858" s="117" t="s">
        <v>2720</v>
      </c>
      <c r="Q5858" s="113" t="s">
        <v>3003</v>
      </c>
      <c r="R5858" s="113" t="s">
        <v>775</v>
      </c>
      <c r="S5858" s="113" t="s">
        <v>3004</v>
      </c>
      <c r="T5858" s="113" t="s">
        <v>775</v>
      </c>
    </row>
    <row r="5859" spans="1:20">
      <c r="A5859" t="str">
        <f>VLOOKUP(C5859,STYLES!$A$1:$R$2088,7,FALSE)</f>
        <v>Polos</v>
      </c>
      <c r="B5859" t="str">
        <f>VLOOKUP(C5859,STYLES!$1:$1048576,6,FALSE)</f>
        <v>UltraClub</v>
      </c>
      <c r="C5859" s="101" t="s">
        <v>2485</v>
      </c>
      <c r="E5859" t="str">
        <f>VLOOKUP(C5859,STYLES!$1:$1048576,12,FALSE)</f>
        <v>UltraClub® Men's Tall Cool &amp; Dry Sport Polo</v>
      </c>
      <c r="F5859" s="113" t="s">
        <v>3750</v>
      </c>
      <c r="G5859" s="113" t="s">
        <v>2809</v>
      </c>
      <c r="H5859" s="113" t="str">
        <f>VLOOKUP(C5859,STYLES!$1:$1048576,9,FALSE)</f>
        <v>Active</v>
      </c>
      <c r="I5859" s="113" t="str">
        <f>VLOOKUP(C5859,STYLES!$1:$1048576,10,FALSE)</f>
        <v>Not Available</v>
      </c>
      <c r="J5859" s="113" t="s">
        <v>3884</v>
      </c>
      <c r="K5859" s="139" t="str">
        <f>IFERROR(VLOOKUP(J5859,LISTS!G:H,2,FALSE),"0")</f>
        <v>0</v>
      </c>
      <c r="L5859" s="68" t="str">
        <f t="shared" si="280"/>
        <v>0</v>
      </c>
      <c r="M5859" s="134" t="s">
        <v>775</v>
      </c>
      <c r="N5859" s="140" t="str">
        <f>IFERROR(VLOOKUP(M5859,LISTS!G:H,2,FALSE),"0")</f>
        <v>0</v>
      </c>
      <c r="O5859" s="68" t="str">
        <f t="shared" si="279"/>
        <v/>
      </c>
      <c r="P5859" s="117" t="s">
        <v>2720</v>
      </c>
      <c r="Q5859" s="113" t="s">
        <v>3751</v>
      </c>
      <c r="R5859" s="113" t="s">
        <v>775</v>
      </c>
      <c r="S5859" s="113" t="s">
        <v>3752</v>
      </c>
      <c r="T5859" s="113" t="s">
        <v>775</v>
      </c>
    </row>
    <row r="5860" spans="1:20">
      <c r="A5860" t="str">
        <f>VLOOKUP(C5860,STYLES!$A$1:$R$2088,7,FALSE)</f>
        <v>Polos</v>
      </c>
      <c r="B5860" t="str">
        <f>VLOOKUP(C5860,STYLES!$1:$1048576,6,FALSE)</f>
        <v>UltraClub</v>
      </c>
      <c r="C5860" s="101" t="s">
        <v>2485</v>
      </c>
      <c r="E5860" t="str">
        <f>VLOOKUP(C5860,STYLES!$1:$1048576,12,FALSE)</f>
        <v>UltraClub® Men's Tall Cool &amp; Dry Sport Polo</v>
      </c>
      <c r="F5860" s="113" t="s">
        <v>2812</v>
      </c>
      <c r="G5860" s="113" t="s">
        <v>3509</v>
      </c>
      <c r="H5860" s="113" t="str">
        <f>VLOOKUP(C5860,STYLES!$1:$1048576,9,FALSE)</f>
        <v>Active</v>
      </c>
      <c r="I5860" s="113" t="str">
        <f>VLOOKUP(C5860,STYLES!$1:$1048576,10,FALSE)</f>
        <v>Not Available</v>
      </c>
      <c r="J5860" s="113" t="s">
        <v>3884</v>
      </c>
      <c r="K5860" s="139" t="str">
        <f>IFERROR(VLOOKUP(J5860,LISTS!G:H,2,FALSE),"0")</f>
        <v>0</v>
      </c>
      <c r="L5860" s="68" t="str">
        <f t="shared" si="280"/>
        <v>0</v>
      </c>
      <c r="M5860" s="134" t="s">
        <v>775</v>
      </c>
      <c r="N5860" s="140" t="str">
        <f>IFERROR(VLOOKUP(M5860,LISTS!G:H,2,FALSE),"0")</f>
        <v>0</v>
      </c>
      <c r="O5860" s="68" t="str">
        <f t="shared" si="279"/>
        <v/>
      </c>
      <c r="P5860" s="117" t="s">
        <v>2720</v>
      </c>
      <c r="Q5860" s="113" t="s">
        <v>3792</v>
      </c>
      <c r="R5860" s="113" t="s">
        <v>775</v>
      </c>
      <c r="S5860" s="113" t="s">
        <v>3530</v>
      </c>
      <c r="T5860" s="113" t="s">
        <v>775</v>
      </c>
    </row>
    <row r="5861" spans="1:20">
      <c r="A5861" t="str">
        <f>VLOOKUP(C5861,STYLES!$A$1:$R$2088,7,FALSE)</f>
        <v>Polos</v>
      </c>
      <c r="B5861" t="str">
        <f>VLOOKUP(C5861,STYLES!$1:$1048576,6,FALSE)</f>
        <v>UltraClub</v>
      </c>
      <c r="C5861" s="101" t="s">
        <v>2485</v>
      </c>
      <c r="E5861" t="str">
        <f>VLOOKUP(C5861,STYLES!$1:$1048576,12,FALSE)</f>
        <v>UltraClub® Men's Tall Cool &amp; Dry Sport Polo</v>
      </c>
      <c r="F5861" s="113" t="s">
        <v>2743</v>
      </c>
      <c r="G5861" s="113" t="s">
        <v>2743</v>
      </c>
      <c r="H5861" s="113" t="str">
        <f>VLOOKUP(C5861,STYLES!$1:$1048576,9,FALSE)</f>
        <v>Active</v>
      </c>
      <c r="I5861" s="113" t="str">
        <f>VLOOKUP(C5861,STYLES!$1:$1048576,10,FALSE)</f>
        <v>Not Available</v>
      </c>
      <c r="J5861" s="113" t="s">
        <v>3884</v>
      </c>
      <c r="K5861" s="139" t="str">
        <f>IFERROR(VLOOKUP(J5861,LISTS!G:H,2,FALSE),"0")</f>
        <v>0</v>
      </c>
      <c r="L5861" s="68" t="str">
        <f t="shared" si="280"/>
        <v>0</v>
      </c>
      <c r="M5861" s="134" t="s">
        <v>775</v>
      </c>
      <c r="N5861" s="140" t="str">
        <f>IFERROR(VLOOKUP(M5861,LISTS!G:H,2,FALSE),"0")</f>
        <v>0</v>
      </c>
      <c r="O5861" s="68" t="str">
        <f t="shared" si="279"/>
        <v/>
      </c>
      <c r="P5861" s="117" t="s">
        <v>2720</v>
      </c>
      <c r="Q5861" s="113"/>
      <c r="R5861" s="113"/>
      <c r="S5861" s="113"/>
      <c r="T5861" s="113"/>
    </row>
    <row r="5862" spans="1:20">
      <c r="C5862" s="101"/>
      <c r="F5862" s="113"/>
      <c r="G5862" s="113"/>
      <c r="H5862" s="113"/>
      <c r="I5862" s="113"/>
      <c r="J5862" s="113"/>
      <c r="K5862" s="139"/>
      <c r="L5862" s="81">
        <f>SUM(L5850:L5861)</f>
        <v>0</v>
      </c>
      <c r="M5862" s="134"/>
      <c r="N5862" s="140"/>
      <c r="O5862" s="81">
        <f>SUM(O5850:O5861)</f>
        <v>0</v>
      </c>
      <c r="Q5862" s="113"/>
      <c r="R5862" s="113"/>
      <c r="S5862" s="113"/>
      <c r="T5862" s="113"/>
    </row>
    <row r="5863" spans="1:20">
      <c r="A5863" t="str">
        <f>VLOOKUP(C5863,STYLES!$A$1:$R$2088,7,FALSE)</f>
        <v>Polos</v>
      </c>
      <c r="B5863" t="str">
        <f>VLOOKUP(C5863,STYLES!$1:$1048576,6,FALSE)</f>
        <v>UltraClub</v>
      </c>
      <c r="C5863" s="101">
        <v>8406</v>
      </c>
      <c r="E5863" t="str">
        <f>VLOOKUP(C5863,STYLES!$1:$1048576,12,FALSE)</f>
        <v>UltraClub® Men's Cool &amp; Dry Sport 2-Tone Polo</v>
      </c>
      <c r="F5863" s="113" t="s">
        <v>3885</v>
      </c>
      <c r="G5863" s="113" t="s">
        <v>2718</v>
      </c>
      <c r="H5863" s="113" t="str">
        <f>VLOOKUP(C5863,STYLES!$1:$1048576,9,FALSE)</f>
        <v>Active</v>
      </c>
      <c r="I5863" s="113" t="str">
        <f>VLOOKUP(C5863,STYLES!$1:$1048576,10,FALSE)</f>
        <v>Not Available</v>
      </c>
      <c r="J5863" s="113" t="s">
        <v>2962</v>
      </c>
      <c r="K5863" s="139">
        <f>IFERROR(VLOOKUP(J5863,LISTS!G:H,2,FALSE),"0")</f>
        <v>9</v>
      </c>
      <c r="L5863" s="68">
        <f t="shared" si="280"/>
        <v>9</v>
      </c>
      <c r="M5863" s="134" t="s">
        <v>775</v>
      </c>
      <c r="N5863" s="140" t="str">
        <f>IFERROR(VLOOKUP(M5863,LISTS!G:H,2,FALSE),"0")</f>
        <v>0</v>
      </c>
      <c r="O5863" s="68" t="str">
        <f t="shared" si="279"/>
        <v/>
      </c>
      <c r="P5863" s="117" t="s">
        <v>2720</v>
      </c>
      <c r="Q5863" s="113" t="s">
        <v>2850</v>
      </c>
      <c r="R5863" s="113" t="s">
        <v>3003</v>
      </c>
      <c r="S5863" s="113" t="s">
        <v>2722</v>
      </c>
      <c r="T5863" s="113" t="s">
        <v>3004</v>
      </c>
    </row>
    <row r="5864" spans="1:20">
      <c r="A5864" t="str">
        <f>VLOOKUP(C5864,STYLES!$A$1:$R$2088,7,FALSE)</f>
        <v>Polos</v>
      </c>
      <c r="B5864" t="str">
        <f>VLOOKUP(C5864,STYLES!$1:$1048576,6,FALSE)</f>
        <v>UltraClub</v>
      </c>
      <c r="C5864" s="101">
        <v>8406</v>
      </c>
      <c r="E5864" t="str">
        <f>VLOOKUP(C5864,STYLES!$1:$1048576,12,FALSE)</f>
        <v>UltraClub® Men's Cool &amp; Dry Sport 2-Tone Polo</v>
      </c>
      <c r="F5864" s="113" t="s">
        <v>3306</v>
      </c>
      <c r="G5864" s="113" t="s">
        <v>2718</v>
      </c>
      <c r="H5864" s="113" t="str">
        <f>VLOOKUP(C5864,STYLES!$1:$1048576,9,FALSE)</f>
        <v>Active</v>
      </c>
      <c r="I5864" s="113" t="str">
        <f>VLOOKUP(C5864,STYLES!$1:$1048576,10,FALSE)</f>
        <v>Not Available</v>
      </c>
      <c r="J5864" s="113" t="s">
        <v>2962</v>
      </c>
      <c r="K5864" s="139">
        <f>IFERROR(VLOOKUP(J5864,LISTS!G:H,2,FALSE),"0")</f>
        <v>9</v>
      </c>
      <c r="L5864" s="68">
        <f t="shared" si="280"/>
        <v>9</v>
      </c>
      <c r="M5864" s="134" t="s">
        <v>775</v>
      </c>
      <c r="N5864" s="140" t="str">
        <f>IFERROR(VLOOKUP(M5864,LISTS!G:H,2,FALSE),"0")</f>
        <v>0</v>
      </c>
      <c r="O5864" s="68" t="str">
        <f t="shared" si="279"/>
        <v/>
      </c>
      <c r="P5864" s="117" t="s">
        <v>2720</v>
      </c>
      <c r="Q5864" s="113" t="s">
        <v>2850</v>
      </c>
      <c r="R5864" s="113" t="s">
        <v>3792</v>
      </c>
      <c r="S5864" s="113" t="s">
        <v>2722</v>
      </c>
      <c r="T5864" s="113"/>
    </row>
    <row r="5865" spans="1:20">
      <c r="A5865" t="str">
        <f>VLOOKUP(C5865,STYLES!$A$1:$R$2088,7,FALSE)</f>
        <v>Polos</v>
      </c>
      <c r="B5865" t="str">
        <f>VLOOKUP(C5865,STYLES!$1:$1048576,6,FALSE)</f>
        <v>UltraClub</v>
      </c>
      <c r="C5865" s="101">
        <v>8406</v>
      </c>
      <c r="E5865" t="str">
        <f>VLOOKUP(C5865,STYLES!$1:$1048576,12,FALSE)</f>
        <v>UltraClub® Men's Cool &amp; Dry Sport 2-Tone Polo</v>
      </c>
      <c r="F5865" s="113" t="s">
        <v>3888</v>
      </c>
      <c r="G5865" s="113" t="s">
        <v>2751</v>
      </c>
      <c r="H5865" s="113" t="str">
        <f>VLOOKUP(C5865,STYLES!$1:$1048576,9,FALSE)</f>
        <v>Active</v>
      </c>
      <c r="I5865" s="113" t="str">
        <f>VLOOKUP(C5865,STYLES!$1:$1048576,10,FALSE)</f>
        <v>Not Available</v>
      </c>
      <c r="J5865" s="113" t="s">
        <v>2962</v>
      </c>
      <c r="K5865" s="139">
        <f>IFERROR(VLOOKUP(J5865,LISTS!G:H,2,FALSE),"0")</f>
        <v>9</v>
      </c>
      <c r="L5865" s="68">
        <f t="shared" si="280"/>
        <v>9</v>
      </c>
      <c r="M5865" s="134" t="s">
        <v>775</v>
      </c>
      <c r="N5865" s="140" t="str">
        <f>IFERROR(VLOOKUP(M5865,LISTS!G:H,2,FALSE),"0")</f>
        <v>0</v>
      </c>
      <c r="O5865" s="68" t="str">
        <f t="shared" si="279"/>
        <v/>
      </c>
      <c r="P5865" s="117" t="s">
        <v>2720</v>
      </c>
      <c r="Q5865" s="113"/>
      <c r="R5865" s="113"/>
      <c r="S5865" s="113"/>
      <c r="T5865" s="113"/>
    </row>
    <row r="5866" spans="1:20">
      <c r="A5866" t="str">
        <f>VLOOKUP(C5866,STYLES!$A$1:$R$2088,7,FALSE)</f>
        <v>Polos</v>
      </c>
      <c r="B5866" t="str">
        <f>VLOOKUP(C5866,STYLES!$1:$1048576,6,FALSE)</f>
        <v>UltraClub</v>
      </c>
      <c r="C5866" s="101">
        <v>8406</v>
      </c>
      <c r="E5866" t="str">
        <f>VLOOKUP(C5866,STYLES!$1:$1048576,12,FALSE)</f>
        <v>UltraClub® Men's Cool &amp; Dry Sport 2-Tone Polo</v>
      </c>
      <c r="F5866" s="113" t="s">
        <v>3804</v>
      </c>
      <c r="G5866" s="113" t="s">
        <v>2732</v>
      </c>
      <c r="H5866" s="113" t="str">
        <f>VLOOKUP(C5866,STYLES!$1:$1048576,9,FALSE)</f>
        <v>Active</v>
      </c>
      <c r="I5866" s="113" t="str">
        <f>VLOOKUP(C5866,STYLES!$1:$1048576,10,FALSE)</f>
        <v>Not Available</v>
      </c>
      <c r="J5866" s="113" t="s">
        <v>2962</v>
      </c>
      <c r="K5866" s="139">
        <f>IFERROR(VLOOKUP(J5866,LISTS!G:H,2,FALSE),"0")</f>
        <v>9</v>
      </c>
      <c r="L5866" s="68">
        <f t="shared" si="280"/>
        <v>9</v>
      </c>
      <c r="M5866" s="134" t="s">
        <v>775</v>
      </c>
      <c r="N5866" s="140" t="str">
        <f>IFERROR(VLOOKUP(M5866,LISTS!G:H,2,FALSE),"0")</f>
        <v>0</v>
      </c>
      <c r="O5866" s="68" t="str">
        <f t="shared" si="279"/>
        <v/>
      </c>
      <c r="P5866" s="117" t="s">
        <v>2720</v>
      </c>
      <c r="Q5866" s="101">
        <v>115740</v>
      </c>
      <c r="R5866" s="113"/>
      <c r="S5866" s="113" t="s">
        <v>3623</v>
      </c>
      <c r="T5866" s="113"/>
    </row>
    <row r="5867" spans="1:20">
      <c r="A5867" t="str">
        <f>VLOOKUP(C5867,STYLES!$A$1:$R$2088,7,FALSE)</f>
        <v>Polos</v>
      </c>
      <c r="B5867" t="str">
        <f>VLOOKUP(C5867,STYLES!$1:$1048576,6,FALSE)</f>
        <v>UltraClub</v>
      </c>
      <c r="C5867" s="101">
        <v>8406</v>
      </c>
      <c r="E5867" t="str">
        <f>VLOOKUP(C5867,STYLES!$1:$1048576,12,FALSE)</f>
        <v>UltraClub® Men's Cool &amp; Dry Sport 2-Tone Polo</v>
      </c>
      <c r="F5867" s="113" t="s">
        <v>3889</v>
      </c>
      <c r="G5867" s="113" t="s">
        <v>2736</v>
      </c>
      <c r="H5867" s="113" t="str">
        <f>VLOOKUP(C5867,STYLES!$1:$1048576,9,FALSE)</f>
        <v>Active</v>
      </c>
      <c r="I5867" s="113" t="str">
        <f>VLOOKUP(C5867,STYLES!$1:$1048576,10,FALSE)</f>
        <v>Not Available</v>
      </c>
      <c r="J5867" s="113" t="s">
        <v>2962</v>
      </c>
      <c r="K5867" s="139">
        <f>IFERROR(VLOOKUP(J5867,LISTS!G:H,2,FALSE),"0")</f>
        <v>9</v>
      </c>
      <c r="L5867" s="68">
        <f t="shared" si="280"/>
        <v>9</v>
      </c>
      <c r="M5867" s="134" t="s">
        <v>775</v>
      </c>
      <c r="N5867" s="140" t="str">
        <f>IFERROR(VLOOKUP(M5867,LISTS!G:H,2,FALSE),"0")</f>
        <v>0</v>
      </c>
      <c r="O5867" s="68" t="str">
        <f t="shared" si="279"/>
        <v/>
      </c>
      <c r="P5867" s="117" t="s">
        <v>2720</v>
      </c>
      <c r="Q5867" s="113" t="s">
        <v>3356</v>
      </c>
      <c r="R5867" s="113" t="s">
        <v>2850</v>
      </c>
      <c r="S5867" s="113" t="s">
        <v>3357</v>
      </c>
      <c r="T5867" s="113" t="s">
        <v>2722</v>
      </c>
    </row>
    <row r="5868" spans="1:20">
      <c r="A5868" t="str">
        <f>VLOOKUP(C5868,STYLES!$A$1:$R$2088,7,FALSE)</f>
        <v>Polos</v>
      </c>
      <c r="B5868" t="str">
        <f>VLOOKUP(C5868,STYLES!$1:$1048576,6,FALSE)</f>
        <v>UltraClub</v>
      </c>
      <c r="C5868" s="101">
        <v>8406</v>
      </c>
      <c r="E5868" t="str">
        <f>VLOOKUP(C5868,STYLES!$1:$1048576,12,FALSE)</f>
        <v>UltraClub® Men's Cool &amp; Dry Sport 2-Tone Polo</v>
      </c>
      <c r="F5868" s="113" t="s">
        <v>2888</v>
      </c>
      <c r="G5868" s="113" t="s">
        <v>2728</v>
      </c>
      <c r="H5868" s="113" t="str">
        <f>VLOOKUP(C5868,STYLES!$1:$1048576,9,FALSE)</f>
        <v>Active</v>
      </c>
      <c r="I5868" s="113" t="str">
        <f>VLOOKUP(C5868,STYLES!$1:$1048576,10,FALSE)</f>
        <v>Not Available</v>
      </c>
      <c r="J5868" s="113" t="s">
        <v>2962</v>
      </c>
      <c r="K5868" s="139">
        <f>IFERROR(VLOOKUP(J5868,LISTS!G:H,2,FALSE),"0")</f>
        <v>9</v>
      </c>
      <c r="L5868" s="68">
        <f t="shared" si="280"/>
        <v>9</v>
      </c>
      <c r="M5868" s="134" t="s">
        <v>775</v>
      </c>
      <c r="N5868" s="140" t="str">
        <f>IFERROR(VLOOKUP(M5868,LISTS!G:H,2,FALSE),"0")</f>
        <v>0</v>
      </c>
      <c r="O5868" s="68" t="str">
        <f t="shared" si="279"/>
        <v/>
      </c>
      <c r="P5868" s="117" t="s">
        <v>2720</v>
      </c>
      <c r="Q5868" s="113"/>
      <c r="R5868" s="113"/>
      <c r="S5868" s="113"/>
      <c r="T5868" s="113"/>
    </row>
    <row r="5869" spans="1:20">
      <c r="A5869" t="str">
        <f>VLOOKUP(C5869,STYLES!$A$1:$R$2088,7,FALSE)</f>
        <v>Polos</v>
      </c>
      <c r="B5869" t="str">
        <f>VLOOKUP(C5869,STYLES!$1:$1048576,6,FALSE)</f>
        <v>UltraClub</v>
      </c>
      <c r="C5869" s="101">
        <v>8406</v>
      </c>
      <c r="E5869" t="str">
        <f>VLOOKUP(C5869,STYLES!$1:$1048576,12,FALSE)</f>
        <v>UltraClub® Men's Cool &amp; Dry Sport 2-Tone Polo</v>
      </c>
      <c r="F5869" s="113" t="s">
        <v>3209</v>
      </c>
      <c r="G5869" s="113" t="s">
        <v>2724</v>
      </c>
      <c r="H5869" s="113" t="str">
        <f>VLOOKUP(C5869,STYLES!$1:$1048576,9,FALSE)</f>
        <v>Active</v>
      </c>
      <c r="I5869" s="113" t="str">
        <f>VLOOKUP(C5869,STYLES!$1:$1048576,10,FALSE)</f>
        <v>Not Available</v>
      </c>
      <c r="J5869" s="113" t="s">
        <v>2962</v>
      </c>
      <c r="K5869" s="139">
        <f>IFERROR(VLOOKUP(J5869,LISTS!G:H,2,FALSE),"0")</f>
        <v>9</v>
      </c>
      <c r="L5869" s="68">
        <f t="shared" si="280"/>
        <v>9</v>
      </c>
      <c r="M5869" s="134" t="s">
        <v>775</v>
      </c>
      <c r="N5869" s="140" t="str">
        <f>IFERROR(VLOOKUP(M5869,LISTS!G:H,2,FALSE),"0")</f>
        <v>0</v>
      </c>
      <c r="O5869" s="68" t="str">
        <f t="shared" si="279"/>
        <v/>
      </c>
      <c r="P5869" s="117" t="s">
        <v>2720</v>
      </c>
      <c r="Q5869" s="113" t="s">
        <v>2794</v>
      </c>
      <c r="R5869" s="113"/>
      <c r="S5869" s="113" t="s">
        <v>2795</v>
      </c>
      <c r="T5869" s="113"/>
    </row>
    <row r="5870" spans="1:20">
      <c r="A5870" t="str">
        <f>VLOOKUP(C5870,STYLES!$A$1:$R$2088,7,FALSE)</f>
        <v>Polos</v>
      </c>
      <c r="B5870" t="str">
        <f>VLOOKUP(C5870,STYLES!$1:$1048576,6,FALSE)</f>
        <v>UltraClub</v>
      </c>
      <c r="C5870" s="101">
        <v>8406</v>
      </c>
      <c r="E5870" t="str">
        <f>VLOOKUP(C5870,STYLES!$1:$1048576,12,FALSE)</f>
        <v>UltraClub® Men's Cool &amp; Dry Sport 2-Tone Polo</v>
      </c>
      <c r="F5870" s="113" t="s">
        <v>3890</v>
      </c>
      <c r="G5870" s="113" t="s">
        <v>2740</v>
      </c>
      <c r="H5870" s="113" t="str">
        <f>VLOOKUP(C5870,STYLES!$1:$1048576,9,FALSE)</f>
        <v>Active</v>
      </c>
      <c r="I5870" s="113" t="str">
        <f>VLOOKUP(C5870,STYLES!$1:$1048576,10,FALSE)</f>
        <v>Not Available</v>
      </c>
      <c r="J5870" s="113" t="s">
        <v>2962</v>
      </c>
      <c r="K5870" s="139">
        <f>IFERROR(VLOOKUP(J5870,LISTS!G:H,2,FALSE),"0")</f>
        <v>9</v>
      </c>
      <c r="L5870" s="68">
        <f t="shared" si="280"/>
        <v>9</v>
      </c>
      <c r="M5870" s="134" t="s">
        <v>775</v>
      </c>
      <c r="N5870" s="140" t="str">
        <f>IFERROR(VLOOKUP(M5870,LISTS!G:H,2,FALSE),"0")</f>
        <v>0</v>
      </c>
      <c r="O5870" s="68" t="str">
        <f t="shared" si="279"/>
        <v/>
      </c>
      <c r="P5870" s="117" t="s">
        <v>2720</v>
      </c>
      <c r="Q5870" s="113"/>
      <c r="R5870" s="113"/>
      <c r="S5870" s="113"/>
      <c r="T5870" s="113"/>
    </row>
    <row r="5871" spans="1:20">
      <c r="A5871" t="str">
        <f>VLOOKUP(C5871,STYLES!$A$1:$R$2088,7,FALSE)</f>
        <v>Polos</v>
      </c>
      <c r="B5871" t="str">
        <f>VLOOKUP(C5871,STYLES!$1:$1048576,6,FALSE)</f>
        <v>UltraClub</v>
      </c>
      <c r="C5871" s="101">
        <v>8406</v>
      </c>
      <c r="E5871" t="str">
        <f>VLOOKUP(C5871,STYLES!$1:$1048576,12,FALSE)</f>
        <v>UltraClub® Men's Cool &amp; Dry Sport 2-Tone Polo</v>
      </c>
      <c r="F5871" s="113" t="s">
        <v>2827</v>
      </c>
      <c r="G5871" s="113" t="s">
        <v>2740</v>
      </c>
      <c r="H5871" s="113" t="str">
        <f>VLOOKUP(C5871,STYLES!$1:$1048576,9,FALSE)</f>
        <v>Active</v>
      </c>
      <c r="I5871" s="113" t="str">
        <f>VLOOKUP(C5871,STYLES!$1:$1048576,10,FALSE)</f>
        <v>Not Available</v>
      </c>
      <c r="J5871" s="113" t="s">
        <v>2962</v>
      </c>
      <c r="K5871" s="139">
        <f>IFERROR(VLOOKUP(J5871,LISTS!G:H,2,FALSE),"0")</f>
        <v>9</v>
      </c>
      <c r="L5871" s="68">
        <f t="shared" si="280"/>
        <v>9</v>
      </c>
      <c r="M5871" s="134" t="s">
        <v>775</v>
      </c>
      <c r="N5871" s="140" t="str">
        <f>IFERROR(VLOOKUP(M5871,LISTS!G:H,2,FALSE),"0")</f>
        <v>0</v>
      </c>
      <c r="O5871" s="68" t="str">
        <f t="shared" si="279"/>
        <v/>
      </c>
      <c r="P5871" s="117" t="s">
        <v>2720</v>
      </c>
      <c r="Q5871" s="113"/>
      <c r="R5871" s="113"/>
      <c r="S5871" s="113"/>
      <c r="T5871" s="113"/>
    </row>
    <row r="5872" spans="1:20">
      <c r="A5872" t="str">
        <f>VLOOKUP(C5872,STYLES!$A$1:$R$2088,7,FALSE)</f>
        <v>Polos</v>
      </c>
      <c r="B5872" t="str">
        <f>VLOOKUP(C5872,STYLES!$1:$1048576,6,FALSE)</f>
        <v>UltraClub</v>
      </c>
      <c r="C5872" s="101">
        <v>8406</v>
      </c>
      <c r="E5872" t="str">
        <f>VLOOKUP(C5872,STYLES!$1:$1048576,12,FALSE)</f>
        <v>UltraClub® Men's Cool &amp; Dry Sport 2-Tone Polo</v>
      </c>
      <c r="F5872" s="113" t="s">
        <v>3891</v>
      </c>
      <c r="G5872" s="113" t="s">
        <v>2879</v>
      </c>
      <c r="H5872" s="113" t="str">
        <f>VLOOKUP(C5872,STYLES!$1:$1048576,9,FALSE)</f>
        <v>Active</v>
      </c>
      <c r="I5872" s="113" t="str">
        <f>VLOOKUP(C5872,STYLES!$1:$1048576,10,FALSE)</f>
        <v>Not Available</v>
      </c>
      <c r="J5872" s="113" t="s">
        <v>2962</v>
      </c>
      <c r="K5872" s="139">
        <f>IFERROR(VLOOKUP(J5872,LISTS!G:H,2,FALSE),"0")</f>
        <v>9</v>
      </c>
      <c r="L5872" s="68">
        <f t="shared" si="280"/>
        <v>9</v>
      </c>
      <c r="M5872" s="134" t="s">
        <v>775</v>
      </c>
      <c r="N5872" s="140" t="str">
        <f>IFERROR(VLOOKUP(M5872,LISTS!G:H,2,FALSE),"0")</f>
        <v>0</v>
      </c>
      <c r="O5872" s="68" t="str">
        <f t="shared" si="279"/>
        <v/>
      </c>
      <c r="P5872" s="117" t="s">
        <v>2720</v>
      </c>
      <c r="Q5872" s="113"/>
      <c r="R5872" s="113"/>
      <c r="S5872" s="113"/>
      <c r="T5872" s="113"/>
    </row>
    <row r="5873" spans="1:20">
      <c r="A5873" t="str">
        <f>VLOOKUP(C5873,STYLES!$A$1:$R$2088,7,FALSE)</f>
        <v>Polos</v>
      </c>
      <c r="B5873" t="str">
        <f>VLOOKUP(C5873,STYLES!$1:$1048576,6,FALSE)</f>
        <v>UltraClub</v>
      </c>
      <c r="C5873" s="101">
        <v>8406</v>
      </c>
      <c r="E5873" t="str">
        <f>VLOOKUP(C5873,STYLES!$1:$1048576,12,FALSE)</f>
        <v>UltraClub® Men's Cool &amp; Dry Sport 2-Tone Polo</v>
      </c>
      <c r="F5873" s="113" t="s">
        <v>2828</v>
      </c>
      <c r="G5873" s="113" t="s">
        <v>2755</v>
      </c>
      <c r="H5873" s="113" t="str">
        <f>VLOOKUP(C5873,STYLES!$1:$1048576,9,FALSE)</f>
        <v>Active</v>
      </c>
      <c r="I5873" s="113" t="str">
        <f>VLOOKUP(C5873,STYLES!$1:$1048576,10,FALSE)</f>
        <v>Not Available</v>
      </c>
      <c r="J5873" s="113" t="s">
        <v>2962</v>
      </c>
      <c r="K5873" s="139">
        <f>IFERROR(VLOOKUP(J5873,LISTS!G:H,2,FALSE),"0")</f>
        <v>9</v>
      </c>
      <c r="L5873" s="68">
        <f t="shared" si="280"/>
        <v>9</v>
      </c>
      <c r="M5873" s="134" t="s">
        <v>775</v>
      </c>
      <c r="N5873" s="140" t="str">
        <f>IFERROR(VLOOKUP(M5873,LISTS!G:H,2,FALSE),"0")</f>
        <v>0</v>
      </c>
      <c r="O5873" s="68" t="str">
        <f t="shared" si="279"/>
        <v/>
      </c>
      <c r="P5873" s="117" t="s">
        <v>2720</v>
      </c>
      <c r="Q5873" s="113" t="s">
        <v>3003</v>
      </c>
      <c r="R5873" s="113"/>
      <c r="S5873" s="113" t="s">
        <v>3004</v>
      </c>
      <c r="T5873" s="113"/>
    </row>
    <row r="5874" spans="1:20">
      <c r="A5874" t="str">
        <f>VLOOKUP(C5874,STYLES!$A$1:$R$2088,7,FALSE)</f>
        <v>Polos</v>
      </c>
      <c r="B5874" t="str">
        <f>VLOOKUP(C5874,STYLES!$1:$1048576,6,FALSE)</f>
        <v>UltraClub</v>
      </c>
      <c r="C5874" s="101">
        <v>8406</v>
      </c>
      <c r="E5874" t="str">
        <f>VLOOKUP(C5874,STYLES!$1:$1048576,12,FALSE)</f>
        <v>UltraClub® Men's Cool &amp; Dry Sport 2-Tone Polo</v>
      </c>
      <c r="F5874" s="113" t="s">
        <v>3799</v>
      </c>
      <c r="G5874" s="113" t="s">
        <v>2809</v>
      </c>
      <c r="H5874" s="113" t="str">
        <f>VLOOKUP(C5874,STYLES!$1:$1048576,9,FALSE)</f>
        <v>Active</v>
      </c>
      <c r="I5874" s="113" t="str">
        <f>VLOOKUP(C5874,STYLES!$1:$1048576,10,FALSE)</f>
        <v>Not Available</v>
      </c>
      <c r="J5874" s="113" t="s">
        <v>2962</v>
      </c>
      <c r="K5874" s="139">
        <f>IFERROR(VLOOKUP(J5874,LISTS!G:H,2,FALSE),"0")</f>
        <v>9</v>
      </c>
      <c r="L5874" s="68">
        <f t="shared" si="280"/>
        <v>9</v>
      </c>
      <c r="M5874" s="134" t="s">
        <v>775</v>
      </c>
      <c r="N5874" s="140" t="str">
        <f>IFERROR(VLOOKUP(M5874,LISTS!G:H,2,FALSE),"0")</f>
        <v>0</v>
      </c>
      <c r="O5874" s="68" t="str">
        <f t="shared" si="279"/>
        <v/>
      </c>
      <c r="P5874" s="117" t="s">
        <v>2720</v>
      </c>
      <c r="Q5874" s="113" t="s">
        <v>3751</v>
      </c>
      <c r="R5874" s="113"/>
      <c r="S5874" s="113" t="s">
        <v>3752</v>
      </c>
      <c r="T5874" s="113"/>
    </row>
    <row r="5875" spans="1:20">
      <c r="C5875" s="101"/>
      <c r="F5875" s="113"/>
      <c r="G5875" s="113"/>
      <c r="H5875" s="113"/>
      <c r="I5875" s="113"/>
      <c r="J5875" s="113"/>
      <c r="K5875" s="139"/>
      <c r="L5875" s="81">
        <f>SUM(L5863:L5874)</f>
        <v>108</v>
      </c>
      <c r="M5875" s="134"/>
      <c r="N5875" s="140"/>
      <c r="O5875" s="81">
        <f>SUM(O5863:O5874)</f>
        <v>0</v>
      </c>
      <c r="Q5875" s="113"/>
      <c r="R5875" s="113"/>
      <c r="S5875" s="113"/>
      <c r="T5875" s="113"/>
    </row>
    <row r="5876" spans="1:20">
      <c r="A5876" t="str">
        <f>VLOOKUP(C5876,STYLES!$A$1:$R$2088,7,FALSE)</f>
        <v>Polos</v>
      </c>
      <c r="B5876" t="str">
        <f>VLOOKUP(C5876,STYLES!$1:$1048576,6,FALSE)</f>
        <v>UltraClub</v>
      </c>
      <c r="C5876" s="101" t="s">
        <v>2495</v>
      </c>
      <c r="E5876" t="str">
        <f>VLOOKUP(C5876,STYLES!$1:$1048576,12,FALSE)</f>
        <v>UltraClub® Ladies’ Cool &amp; Dry Sport 2-Tone Polo</v>
      </c>
      <c r="F5876" s="113" t="s">
        <v>3885</v>
      </c>
      <c r="G5876" s="113" t="s">
        <v>2718</v>
      </c>
      <c r="H5876" s="113" t="str">
        <f>VLOOKUP(C5876,STYLES!$1:$1048576,9,FALSE)</f>
        <v>Active</v>
      </c>
      <c r="I5876" s="113" t="str">
        <f>VLOOKUP(C5876,STYLES!$1:$1048576,10,FALSE)</f>
        <v>Not Available</v>
      </c>
      <c r="J5876" s="113" t="s">
        <v>2745</v>
      </c>
      <c r="K5876" s="139">
        <f>IFERROR(VLOOKUP(J5876,LISTS!G:H,2,FALSE),"0")</f>
        <v>7</v>
      </c>
      <c r="L5876" s="68">
        <f t="shared" si="280"/>
        <v>7</v>
      </c>
      <c r="M5876" s="134" t="s">
        <v>775</v>
      </c>
      <c r="N5876" s="140" t="str">
        <f>IFERROR(VLOOKUP(M5876,LISTS!G:H,2,FALSE),"0")</f>
        <v>0</v>
      </c>
      <c r="O5876" s="68" t="str">
        <f t="shared" si="279"/>
        <v/>
      </c>
      <c r="P5876" s="117" t="s">
        <v>2720</v>
      </c>
      <c r="Q5876" s="113" t="s">
        <v>2850</v>
      </c>
      <c r="R5876" s="113" t="s">
        <v>3003</v>
      </c>
      <c r="S5876" s="113" t="s">
        <v>2722</v>
      </c>
      <c r="T5876" s="113" t="s">
        <v>3004</v>
      </c>
    </row>
    <row r="5877" spans="1:20">
      <c r="A5877" t="str">
        <f>VLOOKUP(C5877,STYLES!$A$1:$R$2088,7,FALSE)</f>
        <v>Polos</v>
      </c>
      <c r="B5877" t="str">
        <f>VLOOKUP(C5877,STYLES!$1:$1048576,6,FALSE)</f>
        <v>UltraClub</v>
      </c>
      <c r="C5877" s="101" t="s">
        <v>2495</v>
      </c>
      <c r="E5877" t="str">
        <f>VLOOKUP(C5877,STYLES!$1:$1048576,12,FALSE)</f>
        <v>UltraClub® Ladies’ Cool &amp; Dry Sport 2-Tone Polo</v>
      </c>
      <c r="F5877" s="113" t="s">
        <v>3306</v>
      </c>
      <c r="G5877" s="113" t="s">
        <v>2718</v>
      </c>
      <c r="H5877" s="113" t="str">
        <f>VLOOKUP(C5877,STYLES!$1:$1048576,9,FALSE)</f>
        <v>Active</v>
      </c>
      <c r="I5877" s="113" t="str">
        <f>VLOOKUP(C5877,STYLES!$1:$1048576,10,FALSE)</f>
        <v>Not Available</v>
      </c>
      <c r="J5877" s="113" t="s">
        <v>2745</v>
      </c>
      <c r="K5877" s="139">
        <f>IFERROR(VLOOKUP(J5877,LISTS!G:H,2,FALSE),"0")</f>
        <v>7</v>
      </c>
      <c r="L5877" s="68">
        <f t="shared" si="280"/>
        <v>7</v>
      </c>
      <c r="M5877" s="134" t="s">
        <v>775</v>
      </c>
      <c r="N5877" s="140" t="str">
        <f>IFERROR(VLOOKUP(M5877,LISTS!G:H,2,FALSE),"0")</f>
        <v>0</v>
      </c>
      <c r="O5877" s="68" t="str">
        <f t="shared" si="279"/>
        <v/>
      </c>
      <c r="P5877" s="117" t="s">
        <v>2720</v>
      </c>
      <c r="Q5877" s="113" t="s">
        <v>2850</v>
      </c>
      <c r="R5877" s="113" t="s">
        <v>3792</v>
      </c>
      <c r="S5877" s="113" t="s">
        <v>2722</v>
      </c>
      <c r="T5877" s="113"/>
    </row>
    <row r="5878" spans="1:20">
      <c r="A5878" t="str">
        <f>VLOOKUP(C5878,STYLES!$A$1:$R$2088,7,FALSE)</f>
        <v>Polos</v>
      </c>
      <c r="B5878" t="str">
        <f>VLOOKUP(C5878,STYLES!$1:$1048576,6,FALSE)</f>
        <v>UltraClub</v>
      </c>
      <c r="C5878" s="101" t="s">
        <v>2495</v>
      </c>
      <c r="E5878" t="str">
        <f>VLOOKUP(C5878,STYLES!$1:$1048576,12,FALSE)</f>
        <v>UltraClub® Ladies’ Cool &amp; Dry Sport 2-Tone Polo</v>
      </c>
      <c r="F5878" s="113" t="s">
        <v>3888</v>
      </c>
      <c r="G5878" s="113" t="s">
        <v>2751</v>
      </c>
      <c r="H5878" s="113" t="str">
        <f>VLOOKUP(C5878,STYLES!$1:$1048576,9,FALSE)</f>
        <v>Active</v>
      </c>
      <c r="I5878" s="113" t="str">
        <f>VLOOKUP(C5878,STYLES!$1:$1048576,10,FALSE)</f>
        <v>Not Available</v>
      </c>
      <c r="J5878" s="113" t="s">
        <v>2745</v>
      </c>
      <c r="K5878" s="139">
        <f>IFERROR(VLOOKUP(J5878,LISTS!G:H,2,FALSE),"0")</f>
        <v>7</v>
      </c>
      <c r="L5878" s="68">
        <f t="shared" si="280"/>
        <v>7</v>
      </c>
      <c r="M5878" s="134" t="s">
        <v>775</v>
      </c>
      <c r="N5878" s="140" t="str">
        <f>IFERROR(VLOOKUP(M5878,LISTS!G:H,2,FALSE),"0")</f>
        <v>0</v>
      </c>
      <c r="O5878" s="68" t="str">
        <f t="shared" si="279"/>
        <v/>
      </c>
      <c r="P5878" s="117" t="s">
        <v>2720</v>
      </c>
      <c r="Q5878" s="113"/>
      <c r="R5878" s="113"/>
      <c r="S5878" s="113"/>
      <c r="T5878" s="113"/>
    </row>
    <row r="5879" spans="1:20">
      <c r="A5879" t="str">
        <f>VLOOKUP(C5879,STYLES!$A$1:$R$2088,7,FALSE)</f>
        <v>Polos</v>
      </c>
      <c r="B5879" t="str">
        <f>VLOOKUP(C5879,STYLES!$1:$1048576,6,FALSE)</f>
        <v>UltraClub</v>
      </c>
      <c r="C5879" s="101" t="s">
        <v>2495</v>
      </c>
      <c r="E5879" t="str">
        <f>VLOOKUP(C5879,STYLES!$1:$1048576,12,FALSE)</f>
        <v>UltraClub® Ladies’ Cool &amp; Dry Sport 2-Tone Polo</v>
      </c>
      <c r="F5879" s="113" t="s">
        <v>3804</v>
      </c>
      <c r="G5879" s="113" t="s">
        <v>2732</v>
      </c>
      <c r="H5879" s="113" t="str">
        <f>VLOOKUP(C5879,STYLES!$1:$1048576,9,FALSE)</f>
        <v>Active</v>
      </c>
      <c r="I5879" s="113" t="str">
        <f>VLOOKUP(C5879,STYLES!$1:$1048576,10,FALSE)</f>
        <v>Not Available</v>
      </c>
      <c r="J5879" s="113" t="s">
        <v>2745</v>
      </c>
      <c r="K5879" s="139">
        <f>IFERROR(VLOOKUP(J5879,LISTS!G:H,2,FALSE),"0")</f>
        <v>7</v>
      </c>
      <c r="L5879" s="68">
        <f t="shared" si="280"/>
        <v>7</v>
      </c>
      <c r="M5879" s="134" t="s">
        <v>775</v>
      </c>
      <c r="N5879" s="140" t="str">
        <f>IFERROR(VLOOKUP(M5879,LISTS!G:H,2,FALSE),"0")</f>
        <v>0</v>
      </c>
      <c r="O5879" s="68" t="str">
        <f t="shared" si="279"/>
        <v/>
      </c>
      <c r="P5879" s="117" t="s">
        <v>2720</v>
      </c>
      <c r="Q5879" s="101">
        <v>115740</v>
      </c>
      <c r="R5879" s="113"/>
      <c r="S5879" s="113" t="s">
        <v>3623</v>
      </c>
      <c r="T5879" s="113"/>
    </row>
    <row r="5880" spans="1:20">
      <c r="A5880" t="str">
        <f>VLOOKUP(C5880,STYLES!$A$1:$R$2088,7,FALSE)</f>
        <v>Polos</v>
      </c>
      <c r="B5880" t="str">
        <f>VLOOKUP(C5880,STYLES!$1:$1048576,6,FALSE)</f>
        <v>UltraClub</v>
      </c>
      <c r="C5880" s="101" t="s">
        <v>2495</v>
      </c>
      <c r="E5880" t="str">
        <f>VLOOKUP(C5880,STYLES!$1:$1048576,12,FALSE)</f>
        <v>UltraClub® Ladies’ Cool &amp; Dry Sport 2-Tone Polo</v>
      </c>
      <c r="F5880" s="113" t="s">
        <v>3889</v>
      </c>
      <c r="G5880" s="113" t="s">
        <v>2736</v>
      </c>
      <c r="H5880" s="113" t="str">
        <f>VLOOKUP(C5880,STYLES!$1:$1048576,9,FALSE)</f>
        <v>Active</v>
      </c>
      <c r="I5880" s="113" t="str">
        <f>VLOOKUP(C5880,STYLES!$1:$1048576,10,FALSE)</f>
        <v>Not Available</v>
      </c>
      <c r="J5880" s="113" t="s">
        <v>2745</v>
      </c>
      <c r="K5880" s="139">
        <f>IFERROR(VLOOKUP(J5880,LISTS!G:H,2,FALSE),"0")</f>
        <v>7</v>
      </c>
      <c r="L5880" s="68">
        <f t="shared" si="280"/>
        <v>7</v>
      </c>
      <c r="M5880" s="134" t="s">
        <v>775</v>
      </c>
      <c r="N5880" s="140" t="str">
        <f>IFERROR(VLOOKUP(M5880,LISTS!G:H,2,FALSE),"0")</f>
        <v>0</v>
      </c>
      <c r="O5880" s="68" t="str">
        <f t="shared" ref="O5880:O5943" si="281">IF(OR(I5880="ACTIVE",I5880="NEW",I5880="DNR",I5880="Pre-Closeout"),N5880,"")</f>
        <v/>
      </c>
      <c r="P5880" s="117" t="s">
        <v>2720</v>
      </c>
      <c r="Q5880" s="113" t="s">
        <v>3356</v>
      </c>
      <c r="R5880" s="113" t="s">
        <v>2850</v>
      </c>
      <c r="S5880" s="113" t="s">
        <v>3357</v>
      </c>
      <c r="T5880" s="113" t="s">
        <v>2722</v>
      </c>
    </row>
    <row r="5881" spans="1:20">
      <c r="A5881" t="str">
        <f>VLOOKUP(C5881,STYLES!$A$1:$R$2088,7,FALSE)</f>
        <v>Polos</v>
      </c>
      <c r="B5881" t="str">
        <f>VLOOKUP(C5881,STYLES!$1:$1048576,6,FALSE)</f>
        <v>UltraClub</v>
      </c>
      <c r="C5881" s="101" t="s">
        <v>2495</v>
      </c>
      <c r="E5881" t="str">
        <f>VLOOKUP(C5881,STYLES!$1:$1048576,12,FALSE)</f>
        <v>UltraClub® Ladies’ Cool &amp; Dry Sport 2-Tone Polo</v>
      </c>
      <c r="F5881" s="113" t="s">
        <v>2888</v>
      </c>
      <c r="G5881" s="113" t="s">
        <v>2728</v>
      </c>
      <c r="H5881" s="113" t="str">
        <f>VLOOKUP(C5881,STYLES!$1:$1048576,9,FALSE)</f>
        <v>Active</v>
      </c>
      <c r="I5881" s="113" t="str">
        <f>VLOOKUP(C5881,STYLES!$1:$1048576,10,FALSE)</f>
        <v>Not Available</v>
      </c>
      <c r="J5881" s="113" t="s">
        <v>2745</v>
      </c>
      <c r="K5881" s="139">
        <f>IFERROR(VLOOKUP(J5881,LISTS!G:H,2,FALSE),"0")</f>
        <v>7</v>
      </c>
      <c r="L5881" s="68">
        <f t="shared" si="280"/>
        <v>7</v>
      </c>
      <c r="M5881" s="134" t="s">
        <v>775</v>
      </c>
      <c r="N5881" s="140" t="str">
        <f>IFERROR(VLOOKUP(M5881,LISTS!G:H,2,FALSE),"0")</f>
        <v>0</v>
      </c>
      <c r="O5881" s="68" t="str">
        <f t="shared" si="281"/>
        <v/>
      </c>
      <c r="P5881" s="117" t="s">
        <v>2720</v>
      </c>
      <c r="Q5881" s="113"/>
      <c r="R5881" s="113"/>
      <c r="S5881" s="113"/>
      <c r="T5881" s="113"/>
    </row>
    <row r="5882" spans="1:20">
      <c r="A5882" t="str">
        <f>VLOOKUP(C5882,STYLES!$A$1:$R$2088,7,FALSE)</f>
        <v>Polos</v>
      </c>
      <c r="B5882" t="str">
        <f>VLOOKUP(C5882,STYLES!$1:$1048576,6,FALSE)</f>
        <v>UltraClub</v>
      </c>
      <c r="C5882" s="101" t="s">
        <v>2495</v>
      </c>
      <c r="E5882" t="str">
        <f>VLOOKUP(C5882,STYLES!$1:$1048576,12,FALSE)</f>
        <v>UltraClub® Ladies’ Cool &amp; Dry Sport 2-Tone Polo</v>
      </c>
      <c r="F5882" s="113" t="s">
        <v>3209</v>
      </c>
      <c r="G5882" s="113" t="s">
        <v>2724</v>
      </c>
      <c r="H5882" s="113" t="str">
        <f>VLOOKUP(C5882,STYLES!$1:$1048576,9,FALSE)</f>
        <v>Active</v>
      </c>
      <c r="I5882" s="113" t="str">
        <f>VLOOKUP(C5882,STYLES!$1:$1048576,10,FALSE)</f>
        <v>Not Available</v>
      </c>
      <c r="J5882" s="113" t="s">
        <v>2745</v>
      </c>
      <c r="K5882" s="139">
        <f>IFERROR(VLOOKUP(J5882,LISTS!G:H,2,FALSE),"0")</f>
        <v>7</v>
      </c>
      <c r="L5882" s="68">
        <f t="shared" si="280"/>
        <v>7</v>
      </c>
      <c r="M5882" s="134" t="s">
        <v>775</v>
      </c>
      <c r="N5882" s="140" t="str">
        <f>IFERROR(VLOOKUP(M5882,LISTS!G:H,2,FALSE),"0")</f>
        <v>0</v>
      </c>
      <c r="O5882" s="68" t="str">
        <f t="shared" si="281"/>
        <v/>
      </c>
      <c r="P5882" s="117" t="s">
        <v>2720</v>
      </c>
      <c r="Q5882" s="113" t="s">
        <v>2794</v>
      </c>
      <c r="R5882" s="113"/>
      <c r="S5882" s="113"/>
      <c r="T5882" s="113"/>
    </row>
    <row r="5883" spans="1:20">
      <c r="A5883" t="str">
        <f>VLOOKUP(C5883,STYLES!$A$1:$R$2088,7,FALSE)</f>
        <v>Polos</v>
      </c>
      <c r="B5883" t="str">
        <f>VLOOKUP(C5883,STYLES!$1:$1048576,6,FALSE)</f>
        <v>UltraClub</v>
      </c>
      <c r="C5883" s="101" t="s">
        <v>2495</v>
      </c>
      <c r="E5883" t="str">
        <f>VLOOKUP(C5883,STYLES!$1:$1048576,12,FALSE)</f>
        <v>UltraClub® Ladies’ Cool &amp; Dry Sport 2-Tone Polo</v>
      </c>
      <c r="F5883" s="113" t="s">
        <v>3890</v>
      </c>
      <c r="G5883" s="113" t="s">
        <v>2740</v>
      </c>
      <c r="H5883" s="113" t="str">
        <f>VLOOKUP(C5883,STYLES!$1:$1048576,9,FALSE)</f>
        <v>Active</v>
      </c>
      <c r="I5883" s="113" t="str">
        <f>VLOOKUP(C5883,STYLES!$1:$1048576,10,FALSE)</f>
        <v>Not Available</v>
      </c>
      <c r="J5883" s="113" t="s">
        <v>2745</v>
      </c>
      <c r="K5883" s="139">
        <f>IFERROR(VLOOKUP(J5883,LISTS!G:H,2,FALSE),"0")</f>
        <v>7</v>
      </c>
      <c r="L5883" s="68">
        <f t="shared" si="280"/>
        <v>7</v>
      </c>
      <c r="M5883" s="134" t="s">
        <v>775</v>
      </c>
      <c r="N5883" s="140" t="str">
        <f>IFERROR(VLOOKUP(M5883,LISTS!G:H,2,FALSE),"0")</f>
        <v>0</v>
      </c>
      <c r="O5883" s="68" t="str">
        <f t="shared" si="281"/>
        <v/>
      </c>
      <c r="P5883" s="117" t="s">
        <v>2720</v>
      </c>
      <c r="Q5883" s="113" t="s">
        <v>2741</v>
      </c>
      <c r="R5883" s="113"/>
      <c r="S5883" s="113" t="s">
        <v>2742</v>
      </c>
      <c r="T5883" s="113"/>
    </row>
    <row r="5884" spans="1:20">
      <c r="A5884" t="str">
        <f>VLOOKUP(C5884,STYLES!$A$1:$R$2088,7,FALSE)</f>
        <v>Polos</v>
      </c>
      <c r="B5884" t="str">
        <f>VLOOKUP(C5884,STYLES!$1:$1048576,6,FALSE)</f>
        <v>UltraClub</v>
      </c>
      <c r="C5884" s="101" t="s">
        <v>2495</v>
      </c>
      <c r="E5884" t="str">
        <f>VLOOKUP(C5884,STYLES!$1:$1048576,12,FALSE)</f>
        <v>UltraClub® Ladies’ Cool &amp; Dry Sport 2-Tone Polo</v>
      </c>
      <c r="F5884" s="113" t="s">
        <v>2827</v>
      </c>
      <c r="G5884" s="113" t="s">
        <v>2740</v>
      </c>
      <c r="H5884" s="113" t="str">
        <f>VLOOKUP(C5884,STYLES!$1:$1048576,9,FALSE)</f>
        <v>Active</v>
      </c>
      <c r="I5884" s="113" t="str">
        <f>VLOOKUP(C5884,STYLES!$1:$1048576,10,FALSE)</f>
        <v>Not Available</v>
      </c>
      <c r="J5884" s="113" t="s">
        <v>2745</v>
      </c>
      <c r="K5884" s="139">
        <f>IFERROR(VLOOKUP(J5884,LISTS!G:H,2,FALSE),"0")</f>
        <v>7</v>
      </c>
      <c r="L5884" s="68">
        <f t="shared" si="280"/>
        <v>7</v>
      </c>
      <c r="M5884" s="134" t="s">
        <v>775</v>
      </c>
      <c r="N5884" s="140" t="str">
        <f>IFERROR(VLOOKUP(M5884,LISTS!G:H,2,FALSE),"0")</f>
        <v>0</v>
      </c>
      <c r="O5884" s="68" t="str">
        <f t="shared" si="281"/>
        <v/>
      </c>
      <c r="P5884" s="117" t="s">
        <v>2720</v>
      </c>
      <c r="Q5884" s="113" t="s">
        <v>2741</v>
      </c>
      <c r="R5884" s="113"/>
      <c r="S5884" s="113" t="s">
        <v>2742</v>
      </c>
      <c r="T5884" s="113"/>
    </row>
    <row r="5885" spans="1:20">
      <c r="A5885" t="str">
        <f>VLOOKUP(C5885,STYLES!$A$1:$R$2088,7,FALSE)</f>
        <v>Polos</v>
      </c>
      <c r="B5885" t="str">
        <f>VLOOKUP(C5885,STYLES!$1:$1048576,6,FALSE)</f>
        <v>UltraClub</v>
      </c>
      <c r="C5885" s="101" t="s">
        <v>2495</v>
      </c>
      <c r="E5885" t="str">
        <f>VLOOKUP(C5885,STYLES!$1:$1048576,12,FALSE)</f>
        <v>UltraClub® Ladies’ Cool &amp; Dry Sport 2-Tone Polo</v>
      </c>
      <c r="F5885" s="113" t="s">
        <v>3891</v>
      </c>
      <c r="G5885" s="113" t="s">
        <v>2879</v>
      </c>
      <c r="H5885" s="113" t="str">
        <f>VLOOKUP(C5885,STYLES!$1:$1048576,9,FALSE)</f>
        <v>Active</v>
      </c>
      <c r="I5885" s="113" t="str">
        <f>VLOOKUP(C5885,STYLES!$1:$1048576,10,FALSE)</f>
        <v>Not Available</v>
      </c>
      <c r="J5885" s="113" t="s">
        <v>2745</v>
      </c>
      <c r="K5885" s="139">
        <f>IFERROR(VLOOKUP(J5885,LISTS!G:H,2,FALSE),"0")</f>
        <v>7</v>
      </c>
      <c r="L5885" s="68">
        <f t="shared" si="280"/>
        <v>7</v>
      </c>
      <c r="M5885" s="134" t="s">
        <v>775</v>
      </c>
      <c r="N5885" s="140" t="str">
        <f>IFERROR(VLOOKUP(M5885,LISTS!G:H,2,FALSE),"0")</f>
        <v>0</v>
      </c>
      <c r="O5885" s="68" t="str">
        <f t="shared" si="281"/>
        <v/>
      </c>
      <c r="P5885" s="117" t="s">
        <v>2720</v>
      </c>
      <c r="Q5885" s="113"/>
      <c r="R5885" s="113"/>
      <c r="S5885" s="113"/>
      <c r="T5885" s="113"/>
    </row>
    <row r="5886" spans="1:20">
      <c r="A5886" t="str">
        <f>VLOOKUP(C5886,STYLES!$A$1:$R$2088,7,FALSE)</f>
        <v>Polos</v>
      </c>
      <c r="B5886" t="str">
        <f>VLOOKUP(C5886,STYLES!$1:$1048576,6,FALSE)</f>
        <v>UltraClub</v>
      </c>
      <c r="C5886" s="101" t="s">
        <v>2495</v>
      </c>
      <c r="E5886" t="str">
        <f>VLOOKUP(C5886,STYLES!$1:$1048576,12,FALSE)</f>
        <v>UltraClub® Ladies’ Cool &amp; Dry Sport 2-Tone Polo</v>
      </c>
      <c r="F5886" s="113" t="s">
        <v>2828</v>
      </c>
      <c r="G5886" s="113" t="s">
        <v>2755</v>
      </c>
      <c r="H5886" s="113" t="str">
        <f>VLOOKUP(C5886,STYLES!$1:$1048576,9,FALSE)</f>
        <v>Active</v>
      </c>
      <c r="I5886" s="113" t="str">
        <f>VLOOKUP(C5886,STYLES!$1:$1048576,10,FALSE)</f>
        <v>Not Available</v>
      </c>
      <c r="J5886" s="113" t="s">
        <v>2745</v>
      </c>
      <c r="K5886" s="139">
        <f>IFERROR(VLOOKUP(J5886,LISTS!G:H,2,FALSE),"0")</f>
        <v>7</v>
      </c>
      <c r="L5886" s="68">
        <f t="shared" si="280"/>
        <v>7</v>
      </c>
      <c r="M5886" s="134" t="s">
        <v>775</v>
      </c>
      <c r="N5886" s="140" t="str">
        <f>IFERROR(VLOOKUP(M5886,LISTS!G:H,2,FALSE),"0")</f>
        <v>0</v>
      </c>
      <c r="O5886" s="68" t="str">
        <f t="shared" si="281"/>
        <v/>
      </c>
      <c r="P5886" s="117" t="s">
        <v>2720</v>
      </c>
      <c r="Q5886" s="113" t="s">
        <v>3003</v>
      </c>
      <c r="R5886" s="113"/>
      <c r="S5886" s="113" t="s">
        <v>3004</v>
      </c>
      <c r="T5886" s="113"/>
    </row>
    <row r="5887" spans="1:20">
      <c r="A5887" t="str">
        <f>VLOOKUP(C5887,STYLES!$A$1:$R$2088,7,FALSE)</f>
        <v>Polos</v>
      </c>
      <c r="B5887" t="str">
        <f>VLOOKUP(C5887,STYLES!$1:$1048576,6,FALSE)</f>
        <v>UltraClub</v>
      </c>
      <c r="C5887" s="101" t="s">
        <v>2495</v>
      </c>
      <c r="E5887" t="str">
        <f>VLOOKUP(C5887,STYLES!$1:$1048576,12,FALSE)</f>
        <v>UltraClub® Ladies’ Cool &amp; Dry Sport 2-Tone Polo</v>
      </c>
      <c r="F5887" s="113" t="s">
        <v>3799</v>
      </c>
      <c r="G5887" s="113" t="s">
        <v>2809</v>
      </c>
      <c r="H5887" s="113" t="str">
        <f>VLOOKUP(C5887,STYLES!$1:$1048576,9,FALSE)</f>
        <v>Active</v>
      </c>
      <c r="I5887" s="113" t="str">
        <f>VLOOKUP(C5887,STYLES!$1:$1048576,10,FALSE)</f>
        <v>Not Available</v>
      </c>
      <c r="J5887" s="113" t="s">
        <v>2745</v>
      </c>
      <c r="K5887" s="139">
        <f>IFERROR(VLOOKUP(J5887,LISTS!G:H,2,FALSE),"0")</f>
        <v>7</v>
      </c>
      <c r="L5887" s="68">
        <f t="shared" si="280"/>
        <v>7</v>
      </c>
      <c r="M5887" s="134" t="s">
        <v>775</v>
      </c>
      <c r="N5887" s="140" t="str">
        <f>IFERROR(VLOOKUP(M5887,LISTS!G:H,2,FALSE),"0")</f>
        <v>0</v>
      </c>
      <c r="O5887" s="68" t="str">
        <f t="shared" si="281"/>
        <v/>
      </c>
      <c r="P5887" s="117" t="s">
        <v>2720</v>
      </c>
      <c r="Q5887" s="113" t="s">
        <v>3751</v>
      </c>
      <c r="R5887" s="113"/>
      <c r="S5887" s="113" t="s">
        <v>3752</v>
      </c>
      <c r="T5887" s="113"/>
    </row>
    <row r="5888" spans="1:20">
      <c r="C5888" s="101"/>
      <c r="F5888" s="113"/>
      <c r="G5888" s="113"/>
      <c r="H5888" s="113"/>
      <c r="I5888" s="113"/>
      <c r="J5888" s="113"/>
      <c r="K5888" s="139"/>
      <c r="L5888" s="81">
        <f>SUM(L5876:L5887)</f>
        <v>84</v>
      </c>
      <c r="M5888" s="134"/>
      <c r="N5888" s="140"/>
      <c r="O5888" s="81">
        <f>SUM(O5876:O5887)</f>
        <v>0</v>
      </c>
      <c r="Q5888" s="113"/>
      <c r="R5888" s="113"/>
      <c r="S5888" s="113"/>
      <c r="T5888" s="113"/>
    </row>
    <row r="5889" spans="1:21">
      <c r="A5889" t="str">
        <f>VLOOKUP(C5889,STYLES!$A$1:$R$2088,7,FALSE)</f>
        <v>Polos</v>
      </c>
      <c r="B5889" t="str">
        <f>VLOOKUP(C5889,STYLES!$1:$1048576,6,FALSE)</f>
        <v>UltraClub</v>
      </c>
      <c r="C5889" s="101">
        <v>8407</v>
      </c>
      <c r="E5889" t="str">
        <f>VLOOKUP(C5889,STYLES!$1:$1048576,12,FALSE)</f>
        <v>UltraClub® Ladies' Cool &amp; Dry Sport Pullover</v>
      </c>
      <c r="F5889" s="113" t="s">
        <v>2718</v>
      </c>
      <c r="G5889" s="113" t="s">
        <v>2718</v>
      </c>
      <c r="H5889" s="113" t="str">
        <f>VLOOKUP(C5889,STYLES!$1:$1048576,9,FALSE)</f>
        <v>DNR</v>
      </c>
      <c r="I5889" s="113" t="str">
        <f>VLOOKUP(C5889,STYLES!$1:$1048576,10,FALSE)</f>
        <v>Not Available</v>
      </c>
      <c r="J5889" s="113" t="s">
        <v>2745</v>
      </c>
      <c r="K5889" s="139">
        <f>IFERROR(VLOOKUP(J5889,LISTS!G:H,2,FALSE),"0")</f>
        <v>7</v>
      </c>
      <c r="L5889" s="68">
        <f t="shared" si="280"/>
        <v>7</v>
      </c>
      <c r="M5889" s="134" t="s">
        <v>775</v>
      </c>
      <c r="N5889" s="140" t="str">
        <f>IFERROR(VLOOKUP(M5889,LISTS!G:H,2,FALSE),"0")</f>
        <v>0</v>
      </c>
      <c r="O5889" s="68" t="str">
        <f t="shared" si="281"/>
        <v/>
      </c>
      <c r="P5889" s="117" t="s">
        <v>2720</v>
      </c>
      <c r="Q5889" s="113" t="s">
        <v>2850</v>
      </c>
      <c r="R5889" s="113" t="s">
        <v>775</v>
      </c>
      <c r="S5889" s="113" t="s">
        <v>2722</v>
      </c>
      <c r="T5889" s="113" t="s">
        <v>775</v>
      </c>
    </row>
    <row r="5890" spans="1:21" s="12" customFormat="1">
      <c r="A5890" s="12" t="str">
        <f>VLOOKUP(C5890,STYLES!$A$1:$R$2088,7,FALSE)</f>
        <v>Polos</v>
      </c>
      <c r="B5890" s="12" t="str">
        <f>VLOOKUP(C5890,STYLES!$1:$1048576,6,FALSE)</f>
        <v>UltraClub</v>
      </c>
      <c r="C5890" s="136">
        <v>8407</v>
      </c>
      <c r="D5890" s="18"/>
      <c r="E5890" s="12" t="str">
        <f>VLOOKUP(C5890,STYLES!$1:$1048576,12,FALSE)</f>
        <v>UltraClub® Ladies' Cool &amp; Dry Sport Pullover</v>
      </c>
      <c r="F5890" s="116" t="s">
        <v>3842</v>
      </c>
      <c r="G5890" s="116" t="s">
        <v>2751</v>
      </c>
      <c r="H5890" s="116" t="s">
        <v>437</v>
      </c>
      <c r="I5890" s="116" t="str">
        <f>VLOOKUP(C5890,STYLES!$1:$1048576,10,FALSE)</f>
        <v>Not Available</v>
      </c>
      <c r="J5890" s="116" t="s">
        <v>2745</v>
      </c>
      <c r="K5890" s="139">
        <f>IFERROR(VLOOKUP(J5890,LISTS!G:H,2,FALSE),"0")</f>
        <v>7</v>
      </c>
      <c r="L5890" s="68" t="str">
        <f t="shared" si="280"/>
        <v/>
      </c>
      <c r="M5890" s="134" t="s">
        <v>775</v>
      </c>
      <c r="N5890" s="140" t="str">
        <f>IFERROR(VLOOKUP(M5890,LISTS!G:H,2,FALSE),"0")</f>
        <v>0</v>
      </c>
      <c r="O5890" s="68" t="str">
        <f t="shared" si="281"/>
        <v/>
      </c>
      <c r="P5890" s="117" t="s">
        <v>2720</v>
      </c>
      <c r="Q5890" s="116"/>
      <c r="R5890" s="116"/>
      <c r="S5890" s="116"/>
      <c r="T5890" s="116"/>
      <c r="U5890" s="116" t="s">
        <v>3764</v>
      </c>
    </row>
    <row r="5891" spans="1:21">
      <c r="A5891" t="str">
        <f>VLOOKUP(C5891,STYLES!$A$1:$R$2088,7,FALSE)</f>
        <v>Polos</v>
      </c>
      <c r="B5891" t="str">
        <f>VLOOKUP(C5891,STYLES!$1:$1048576,6,FALSE)</f>
        <v>UltraClub</v>
      </c>
      <c r="C5891" s="101">
        <v>8407</v>
      </c>
      <c r="E5891" t="str">
        <f>VLOOKUP(C5891,STYLES!$1:$1048576,12,FALSE)</f>
        <v>UltraClub® Ladies' Cool &amp; Dry Sport Pullover</v>
      </c>
      <c r="F5891" s="113" t="s">
        <v>2739</v>
      </c>
      <c r="G5891" s="113" t="s">
        <v>2740</v>
      </c>
      <c r="H5891" s="113" t="str">
        <f>VLOOKUP(C5891,STYLES!$1:$1048576,9,FALSE)</f>
        <v>DNR</v>
      </c>
      <c r="I5891" s="113" t="str">
        <f>VLOOKUP(C5891,STYLES!$1:$1048576,10,FALSE)</f>
        <v>Not Available</v>
      </c>
      <c r="J5891" s="113" t="s">
        <v>2745</v>
      </c>
      <c r="K5891" s="139">
        <f>IFERROR(VLOOKUP(J5891,LISTS!G:H,2,FALSE),"0")</f>
        <v>7</v>
      </c>
      <c r="L5891" s="68">
        <f t="shared" si="280"/>
        <v>7</v>
      </c>
      <c r="M5891" s="134" t="s">
        <v>775</v>
      </c>
      <c r="N5891" s="140" t="str">
        <f>IFERROR(VLOOKUP(M5891,LISTS!G:H,2,FALSE),"0")</f>
        <v>0</v>
      </c>
      <c r="O5891" s="68" t="str">
        <f t="shared" si="281"/>
        <v/>
      </c>
      <c r="P5891" s="117" t="s">
        <v>2720</v>
      </c>
      <c r="Q5891" s="113" t="s">
        <v>2741</v>
      </c>
      <c r="R5891" s="113" t="s">
        <v>775</v>
      </c>
      <c r="S5891" s="113" t="s">
        <v>2742</v>
      </c>
      <c r="T5891" s="113" t="s">
        <v>775</v>
      </c>
    </row>
    <row r="5892" spans="1:21" s="12" customFormat="1">
      <c r="A5892" s="12" t="str">
        <f>VLOOKUP(C5892,STYLES!$A$1:$R$2088,7,FALSE)</f>
        <v>Polos</v>
      </c>
      <c r="B5892" s="12" t="str">
        <f>VLOOKUP(C5892,STYLES!$1:$1048576,6,FALSE)</f>
        <v>UltraClub</v>
      </c>
      <c r="C5892" s="136">
        <v>8407</v>
      </c>
      <c r="D5892" s="18"/>
      <c r="E5892" s="12" t="str">
        <f>VLOOKUP(C5892,STYLES!$1:$1048576,12,FALSE)</f>
        <v>UltraClub® Ladies' Cool &amp; Dry Sport Pullover</v>
      </c>
      <c r="F5892" s="116" t="s">
        <v>2800</v>
      </c>
      <c r="G5892" s="116" t="s">
        <v>2801</v>
      </c>
      <c r="H5892" s="116" t="s">
        <v>437</v>
      </c>
      <c r="I5892" s="116" t="str">
        <f>VLOOKUP(C5892,STYLES!$1:$1048576,10,FALSE)</f>
        <v>Not Available</v>
      </c>
      <c r="J5892" s="116" t="s">
        <v>2745</v>
      </c>
      <c r="K5892" s="139">
        <f>IFERROR(VLOOKUP(J5892,LISTS!G:H,2,FALSE),"0")</f>
        <v>7</v>
      </c>
      <c r="L5892" s="68" t="str">
        <f t="shared" ref="L5892:L5955" si="282">IF(OR(H5892="ACTIVE",H5892="NEW",H5892="DNR",H5892="Pre-Closeout"),K5892,"")</f>
        <v/>
      </c>
      <c r="M5892" s="134" t="s">
        <v>775</v>
      </c>
      <c r="N5892" s="140" t="str">
        <f>IFERROR(VLOOKUP(M5892,LISTS!G:H,2,FALSE),"0")</f>
        <v>0</v>
      </c>
      <c r="O5892" s="68" t="str">
        <f t="shared" si="281"/>
        <v/>
      </c>
      <c r="P5892" s="117" t="s">
        <v>2720</v>
      </c>
      <c r="Q5892" s="113" t="s">
        <v>3775</v>
      </c>
      <c r="R5892" s="113" t="s">
        <v>775</v>
      </c>
      <c r="S5892" s="113" t="s">
        <v>3776</v>
      </c>
      <c r="T5892" s="113" t="s">
        <v>775</v>
      </c>
      <c r="U5892" s="116" t="s">
        <v>3764</v>
      </c>
    </row>
    <row r="5893" spans="1:21" s="12" customFormat="1">
      <c r="A5893" s="12" t="str">
        <f>VLOOKUP(C5893,STYLES!$A$1:$R$2088,7,FALSE)</f>
        <v>Polos</v>
      </c>
      <c r="B5893" s="12" t="str">
        <f>VLOOKUP(C5893,STYLES!$1:$1048576,6,FALSE)</f>
        <v>UltraClub</v>
      </c>
      <c r="C5893" s="136">
        <v>8407</v>
      </c>
      <c r="D5893" s="18"/>
      <c r="E5893" s="12" t="str">
        <f>VLOOKUP(C5893,STYLES!$1:$1048576,12,FALSE)</f>
        <v>UltraClub® Ladies' Cool &amp; Dry Sport Pullover</v>
      </c>
      <c r="F5893" s="116" t="s">
        <v>2754</v>
      </c>
      <c r="G5893" s="116" t="s">
        <v>2755</v>
      </c>
      <c r="H5893" s="116" t="s">
        <v>437</v>
      </c>
      <c r="I5893" s="116" t="str">
        <f>VLOOKUP(C5893,STYLES!$1:$1048576,10,FALSE)</f>
        <v>Not Available</v>
      </c>
      <c r="J5893" s="116" t="s">
        <v>2745</v>
      </c>
      <c r="K5893" s="139">
        <f>IFERROR(VLOOKUP(J5893,LISTS!G:H,2,FALSE),"0")</f>
        <v>7</v>
      </c>
      <c r="L5893" s="68" t="str">
        <f t="shared" si="282"/>
        <v/>
      </c>
      <c r="M5893" s="134" t="s">
        <v>775</v>
      </c>
      <c r="N5893" s="140" t="str">
        <f>IFERROR(VLOOKUP(M5893,LISTS!G:H,2,FALSE),"0")</f>
        <v>0</v>
      </c>
      <c r="O5893" s="68" t="str">
        <f t="shared" si="281"/>
        <v/>
      </c>
      <c r="P5893" s="117" t="s">
        <v>2720</v>
      </c>
      <c r="Q5893" s="113" t="s">
        <v>3003</v>
      </c>
      <c r="R5893" s="113" t="s">
        <v>775</v>
      </c>
      <c r="S5893" s="113" t="s">
        <v>3004</v>
      </c>
      <c r="T5893" s="113" t="s">
        <v>775</v>
      </c>
      <c r="U5893" s="116" t="s">
        <v>3764</v>
      </c>
    </row>
    <row r="5894" spans="1:21">
      <c r="A5894" t="str">
        <f>VLOOKUP(C5894,STYLES!$A$1:$R$2088,7,FALSE)</f>
        <v>Polos</v>
      </c>
      <c r="B5894" t="str">
        <f>VLOOKUP(C5894,STYLES!$1:$1048576,6,FALSE)</f>
        <v>UltraClub</v>
      </c>
      <c r="C5894" s="101">
        <v>8407</v>
      </c>
      <c r="E5894" t="str">
        <f>VLOOKUP(C5894,STYLES!$1:$1048576,12,FALSE)</f>
        <v>UltraClub® Ladies' Cool &amp; Dry Sport Pullover</v>
      </c>
      <c r="F5894" s="113" t="s">
        <v>3750</v>
      </c>
      <c r="G5894" s="113" t="s">
        <v>2809</v>
      </c>
      <c r="H5894" s="113" t="str">
        <f>VLOOKUP(C5894,STYLES!$1:$1048576,9,FALSE)</f>
        <v>DNR</v>
      </c>
      <c r="I5894" s="113" t="str">
        <f>VLOOKUP(C5894,STYLES!$1:$1048576,10,FALSE)</f>
        <v>Not Available</v>
      </c>
      <c r="J5894" s="113" t="s">
        <v>2745</v>
      </c>
      <c r="K5894" s="139">
        <f>IFERROR(VLOOKUP(J5894,LISTS!G:H,2,FALSE),"0")</f>
        <v>7</v>
      </c>
      <c r="L5894" s="68">
        <f t="shared" si="282"/>
        <v>7</v>
      </c>
      <c r="M5894" s="134" t="s">
        <v>775</v>
      </c>
      <c r="N5894" s="140" t="str">
        <f>IFERROR(VLOOKUP(M5894,LISTS!G:H,2,FALSE),"0")</f>
        <v>0</v>
      </c>
      <c r="O5894" s="68" t="str">
        <f t="shared" si="281"/>
        <v/>
      </c>
      <c r="P5894" s="117" t="s">
        <v>2720</v>
      </c>
      <c r="Q5894" s="113" t="s">
        <v>3751</v>
      </c>
      <c r="R5894" s="113" t="s">
        <v>775</v>
      </c>
      <c r="S5894" s="113" t="s">
        <v>3752</v>
      </c>
      <c r="T5894" s="113" t="s">
        <v>775</v>
      </c>
    </row>
    <row r="5895" spans="1:21" s="12" customFormat="1">
      <c r="A5895" s="12" t="str">
        <f>VLOOKUP(C5895,STYLES!$A$1:$R$2088,7,FALSE)</f>
        <v>Polos</v>
      </c>
      <c r="B5895" s="12" t="str">
        <f>VLOOKUP(C5895,STYLES!$1:$1048576,6,FALSE)</f>
        <v>UltraClub</v>
      </c>
      <c r="C5895" s="136">
        <v>8407</v>
      </c>
      <c r="D5895" s="18"/>
      <c r="E5895" s="12" t="str">
        <f>VLOOKUP(C5895,STYLES!$1:$1048576,12,FALSE)</f>
        <v>UltraClub® Ladies' Cool &amp; Dry Sport Pullover</v>
      </c>
      <c r="F5895" s="116" t="s">
        <v>2743</v>
      </c>
      <c r="G5895" s="116" t="s">
        <v>2743</v>
      </c>
      <c r="H5895" s="116" t="s">
        <v>437</v>
      </c>
      <c r="I5895" s="116" t="str">
        <f>VLOOKUP(C5895,STYLES!$1:$1048576,10,FALSE)</f>
        <v>Not Available</v>
      </c>
      <c r="J5895" s="116" t="s">
        <v>2745</v>
      </c>
      <c r="K5895" s="194">
        <f>IFERROR(VLOOKUP(J5895,LISTS!G:H,2,FALSE),"0")</f>
        <v>7</v>
      </c>
      <c r="L5895" s="12" t="str">
        <f t="shared" si="282"/>
        <v/>
      </c>
      <c r="M5895" s="231" t="s">
        <v>775</v>
      </c>
      <c r="N5895" s="195" t="str">
        <f>IFERROR(VLOOKUP(M5895,LISTS!G:H,2,FALSE),"0")</f>
        <v>0</v>
      </c>
      <c r="O5895" s="12" t="str">
        <f t="shared" si="281"/>
        <v/>
      </c>
      <c r="P5895" s="128" t="s">
        <v>2720</v>
      </c>
      <c r="Q5895" s="116"/>
      <c r="R5895" s="116"/>
      <c r="S5895" s="116"/>
      <c r="T5895" s="116"/>
      <c r="U5895" s="128" t="s">
        <v>3180</v>
      </c>
    </row>
    <row r="5896" spans="1:21">
      <c r="C5896" s="101"/>
      <c r="F5896" s="113"/>
      <c r="G5896" s="113"/>
      <c r="H5896" s="113"/>
      <c r="I5896" s="113"/>
      <c r="J5896" s="113"/>
      <c r="K5896" s="139"/>
      <c r="L5896" s="81">
        <f>SUM(L5889:L5895)</f>
        <v>21</v>
      </c>
      <c r="M5896" s="134"/>
      <c r="N5896" s="140"/>
      <c r="O5896" s="81">
        <f>SUM(O5889:O5895)</f>
        <v>0</v>
      </c>
      <c r="Q5896" s="113"/>
      <c r="R5896" s="113"/>
      <c r="S5896" s="113"/>
      <c r="T5896" s="113"/>
    </row>
    <row r="5897" spans="1:21">
      <c r="A5897" t="str">
        <f>VLOOKUP(C5897,STYLES!$A$1:$R$2088,7,FALSE)</f>
        <v>Polos</v>
      </c>
      <c r="B5897" t="str">
        <f>VLOOKUP(C5897,STYLES!$1:$1048576,6,FALSE)</f>
        <v>UltraClub</v>
      </c>
      <c r="C5897" s="101">
        <v>8408</v>
      </c>
      <c r="E5897" t="str">
        <f>VLOOKUP(C5897,STYLES!$1:$1048576,12,FALSE)</f>
        <v>UltraClub® Adult Cool &amp; Dry Sport Polo</v>
      </c>
      <c r="F5897" s="113" t="s">
        <v>2825</v>
      </c>
      <c r="G5897" s="113" t="s">
        <v>2718</v>
      </c>
      <c r="H5897" s="113" t="str">
        <f>VLOOKUP(C5897,STYLES!$1:$1048576,9,FALSE)</f>
        <v>Active</v>
      </c>
      <c r="I5897" s="113" t="str">
        <f>VLOOKUP(C5897,STYLES!$1:$1048576,10,FALSE)</f>
        <v>Not Available</v>
      </c>
      <c r="J5897" s="113" t="s">
        <v>2764</v>
      </c>
      <c r="K5897" s="139">
        <f>IFERROR(VLOOKUP(J5897,LISTS!G:H,2,FALSE),"0")</f>
        <v>7</v>
      </c>
      <c r="L5897" s="68">
        <f t="shared" si="282"/>
        <v>7</v>
      </c>
      <c r="M5897" s="134" t="s">
        <v>775</v>
      </c>
      <c r="N5897" s="140" t="str">
        <f>IFERROR(VLOOKUP(M5897,LISTS!G:H,2,FALSE),"0")</f>
        <v>0</v>
      </c>
      <c r="O5897" s="68" t="str">
        <f t="shared" si="281"/>
        <v/>
      </c>
      <c r="P5897" s="117" t="s">
        <v>2720</v>
      </c>
      <c r="Q5897" s="113" t="s">
        <v>2850</v>
      </c>
      <c r="R5897" s="113"/>
      <c r="S5897" s="113" t="s">
        <v>2722</v>
      </c>
      <c r="T5897" s="113"/>
    </row>
    <row r="5898" spans="1:21">
      <c r="A5898" t="str">
        <f>VLOOKUP(C5898,STYLES!$A$1:$R$2088,7,FALSE)</f>
        <v>Polos</v>
      </c>
      <c r="B5898" t="str">
        <f>VLOOKUP(C5898,STYLES!$1:$1048576,6,FALSE)</f>
        <v>UltraClub</v>
      </c>
      <c r="C5898" s="101">
        <v>8408</v>
      </c>
      <c r="E5898" t="str">
        <f>VLOOKUP(C5898,STYLES!$1:$1048576,12,FALSE)</f>
        <v>UltraClub® Adult Cool &amp; Dry Sport Polo</v>
      </c>
      <c r="F5898" s="113" t="s">
        <v>3888</v>
      </c>
      <c r="G5898" s="113" t="s">
        <v>2751</v>
      </c>
      <c r="H5898" s="113" t="str">
        <f>VLOOKUP(C5898,STYLES!$1:$1048576,9,FALSE)</f>
        <v>Active</v>
      </c>
      <c r="I5898" s="113" t="str">
        <f>VLOOKUP(C5898,STYLES!$1:$1048576,10,FALSE)</f>
        <v>Not Available</v>
      </c>
      <c r="J5898" s="113" t="s">
        <v>2764</v>
      </c>
      <c r="K5898" s="139">
        <f>IFERROR(VLOOKUP(J5898,LISTS!G:H,2,FALSE),"0")</f>
        <v>7</v>
      </c>
      <c r="L5898" s="68">
        <f t="shared" si="282"/>
        <v>7</v>
      </c>
      <c r="M5898" s="134" t="s">
        <v>775</v>
      </c>
      <c r="N5898" s="140" t="str">
        <f>IFERROR(VLOOKUP(M5898,LISTS!G:H,2,FALSE),"0")</f>
        <v>0</v>
      </c>
      <c r="O5898" s="68" t="str">
        <f t="shared" si="281"/>
        <v/>
      </c>
      <c r="P5898" s="117" t="s">
        <v>2720</v>
      </c>
      <c r="Q5898" s="113"/>
      <c r="R5898" s="113"/>
      <c r="S5898" s="113"/>
      <c r="T5898" s="113"/>
    </row>
    <row r="5899" spans="1:21">
      <c r="A5899" t="str">
        <f>VLOOKUP(C5899,STYLES!$A$1:$R$2088,7,FALSE)</f>
        <v>Polos</v>
      </c>
      <c r="B5899" t="str">
        <f>VLOOKUP(C5899,STYLES!$1:$1048576,6,FALSE)</f>
        <v>UltraClub</v>
      </c>
      <c r="C5899" s="101">
        <v>8408</v>
      </c>
      <c r="E5899" t="str">
        <f>VLOOKUP(C5899,STYLES!$1:$1048576,12,FALSE)</f>
        <v>UltraClub® Adult Cool &amp; Dry Sport Polo</v>
      </c>
      <c r="F5899" s="113" t="s">
        <v>3307</v>
      </c>
      <c r="G5899" s="113" t="s">
        <v>2740</v>
      </c>
      <c r="H5899" s="113" t="str">
        <f>VLOOKUP(C5899,STYLES!$1:$1048576,9,FALSE)</f>
        <v>Active</v>
      </c>
      <c r="I5899" s="113" t="str">
        <f>VLOOKUP(C5899,STYLES!$1:$1048576,10,FALSE)</f>
        <v>Not Available</v>
      </c>
      <c r="J5899" s="113" t="s">
        <v>2764</v>
      </c>
      <c r="K5899" s="139">
        <f>IFERROR(VLOOKUP(J5899,LISTS!G:H,2,FALSE),"0")</f>
        <v>7</v>
      </c>
      <c r="L5899" s="68">
        <f t="shared" si="282"/>
        <v>7</v>
      </c>
      <c r="M5899" s="134" t="s">
        <v>775</v>
      </c>
      <c r="N5899" s="140" t="str">
        <f>IFERROR(VLOOKUP(M5899,LISTS!G:H,2,FALSE),"0")</f>
        <v>0</v>
      </c>
      <c r="O5899" s="68" t="str">
        <f t="shared" si="281"/>
        <v/>
      </c>
      <c r="P5899" s="117" t="s">
        <v>2720</v>
      </c>
      <c r="Q5899" s="113" t="s">
        <v>2741</v>
      </c>
      <c r="R5899" s="113" t="s">
        <v>3792</v>
      </c>
      <c r="S5899" s="113" t="s">
        <v>2742</v>
      </c>
      <c r="T5899" s="113" t="s">
        <v>3530</v>
      </c>
    </row>
    <row r="5900" spans="1:21">
      <c r="A5900" t="str">
        <f>VLOOKUP(C5900,STYLES!$A$1:$R$2088,7,FALSE)</f>
        <v>Polos</v>
      </c>
      <c r="B5900" t="str">
        <f>VLOOKUP(C5900,STYLES!$1:$1048576,6,FALSE)</f>
        <v>UltraClub</v>
      </c>
      <c r="C5900" s="101">
        <v>8408</v>
      </c>
      <c r="E5900" t="str">
        <f>VLOOKUP(C5900,STYLES!$1:$1048576,12,FALSE)</f>
        <v>UltraClub® Adult Cool &amp; Dry Sport Polo</v>
      </c>
      <c r="F5900" s="113" t="s">
        <v>3314</v>
      </c>
      <c r="G5900" s="113" t="s">
        <v>2755</v>
      </c>
      <c r="H5900" s="113" t="str">
        <f>VLOOKUP(C5900,STYLES!$1:$1048576,9,FALSE)</f>
        <v>Active</v>
      </c>
      <c r="I5900" s="113" t="str">
        <f>VLOOKUP(C5900,STYLES!$1:$1048576,10,FALSE)</f>
        <v>Not Available</v>
      </c>
      <c r="J5900" s="113" t="s">
        <v>2764</v>
      </c>
      <c r="K5900" s="139">
        <f>IFERROR(VLOOKUP(J5900,LISTS!G:H,2,FALSE),"0")</f>
        <v>7</v>
      </c>
      <c r="L5900" s="68">
        <f t="shared" si="282"/>
        <v>7</v>
      </c>
      <c r="M5900" s="134" t="s">
        <v>775</v>
      </c>
      <c r="N5900" s="140" t="str">
        <f>IFERROR(VLOOKUP(M5900,LISTS!G:H,2,FALSE),"0")</f>
        <v>0</v>
      </c>
      <c r="O5900" s="68" t="str">
        <f t="shared" si="281"/>
        <v/>
      </c>
      <c r="P5900" s="117" t="s">
        <v>2720</v>
      </c>
      <c r="Q5900" s="113" t="s">
        <v>3003</v>
      </c>
      <c r="R5900" s="113" t="s">
        <v>2850</v>
      </c>
      <c r="S5900" s="113" t="s">
        <v>3004</v>
      </c>
      <c r="T5900" s="113" t="s">
        <v>2722</v>
      </c>
    </row>
    <row r="5901" spans="1:21">
      <c r="A5901" t="str">
        <f>VLOOKUP(C5901,STYLES!$A$1:$R$2088,7,FALSE)</f>
        <v>Polos</v>
      </c>
      <c r="B5901" t="str">
        <f>VLOOKUP(C5901,STYLES!$1:$1048576,6,FALSE)</f>
        <v>UltraClub</v>
      </c>
      <c r="C5901" s="101">
        <v>8408</v>
      </c>
      <c r="E5901" t="str">
        <f>VLOOKUP(C5901,STYLES!$1:$1048576,12,FALSE)</f>
        <v>UltraClub® Adult Cool &amp; Dry Sport Polo</v>
      </c>
      <c r="F5901" s="113" t="s">
        <v>3799</v>
      </c>
      <c r="G5901" s="113" t="s">
        <v>2809</v>
      </c>
      <c r="H5901" s="113" t="str">
        <f>VLOOKUP(C5901,STYLES!$1:$1048576,9,FALSE)</f>
        <v>Active</v>
      </c>
      <c r="I5901" s="113" t="str">
        <f>VLOOKUP(C5901,STYLES!$1:$1048576,10,FALSE)</f>
        <v>Not Available</v>
      </c>
      <c r="J5901" s="113" t="s">
        <v>2764</v>
      </c>
      <c r="K5901" s="139">
        <f>IFERROR(VLOOKUP(J5901,LISTS!G:H,2,FALSE),"0")</f>
        <v>7</v>
      </c>
      <c r="L5901" s="68">
        <f t="shared" si="282"/>
        <v>7</v>
      </c>
      <c r="M5901" s="134" t="s">
        <v>775</v>
      </c>
      <c r="N5901" s="140" t="str">
        <f>IFERROR(VLOOKUP(M5901,LISTS!G:H,2,FALSE),"0")</f>
        <v>0</v>
      </c>
      <c r="O5901" s="68" t="str">
        <f t="shared" si="281"/>
        <v/>
      </c>
      <c r="P5901" s="117" t="s">
        <v>2720</v>
      </c>
      <c r="Q5901" s="113" t="s">
        <v>3751</v>
      </c>
      <c r="R5901" s="113"/>
      <c r="S5901" s="113" t="s">
        <v>3752</v>
      </c>
      <c r="T5901" s="113"/>
    </row>
    <row r="5902" spans="1:21">
      <c r="A5902" t="str">
        <f>VLOOKUP(C5902,STYLES!$A$1:$R$2088,7,FALSE)</f>
        <v>Polos</v>
      </c>
      <c r="B5902" t="str">
        <f>VLOOKUP(C5902,STYLES!$1:$1048576,6,FALSE)</f>
        <v>UltraClub</v>
      </c>
      <c r="C5902" s="101">
        <v>8408</v>
      </c>
      <c r="E5902" t="str">
        <f>VLOOKUP(C5902,STYLES!$1:$1048576,12,FALSE)</f>
        <v>UltraClub® Adult Cool &amp; Dry Sport Polo</v>
      </c>
      <c r="F5902" s="113" t="s">
        <v>3305</v>
      </c>
      <c r="G5902" s="113" t="s">
        <v>3509</v>
      </c>
      <c r="H5902" s="113" t="str">
        <f>VLOOKUP(C5902,STYLES!$1:$1048576,9,FALSE)</f>
        <v>Active</v>
      </c>
      <c r="I5902" s="113" t="str">
        <f>VLOOKUP(C5902,STYLES!$1:$1048576,10,FALSE)</f>
        <v>Not Available</v>
      </c>
      <c r="J5902" s="113" t="s">
        <v>2764</v>
      </c>
      <c r="K5902" s="139">
        <f>IFERROR(VLOOKUP(J5902,LISTS!G:H,2,FALSE),"0")</f>
        <v>7</v>
      </c>
      <c r="L5902" s="68">
        <f t="shared" si="282"/>
        <v>7</v>
      </c>
      <c r="M5902" s="134" t="s">
        <v>775</v>
      </c>
      <c r="N5902" s="140" t="str">
        <f>IFERROR(VLOOKUP(M5902,LISTS!G:H,2,FALSE),"0")</f>
        <v>0</v>
      </c>
      <c r="O5902" s="68" t="str">
        <f t="shared" si="281"/>
        <v/>
      </c>
      <c r="P5902" s="117" t="s">
        <v>2720</v>
      </c>
      <c r="Q5902" s="113"/>
      <c r="R5902" s="113" t="s">
        <v>2850</v>
      </c>
      <c r="S5902" s="113"/>
      <c r="T5902" s="113" t="s">
        <v>2722</v>
      </c>
    </row>
    <row r="5903" spans="1:21">
      <c r="A5903" t="str">
        <f>VLOOKUP(C5903,STYLES!$A$1:$R$2088,7,FALSE)</f>
        <v>Polos</v>
      </c>
      <c r="B5903" t="str">
        <f>VLOOKUP(C5903,STYLES!$1:$1048576,6,FALSE)</f>
        <v>UltraClub</v>
      </c>
      <c r="C5903" s="101">
        <v>8408</v>
      </c>
      <c r="E5903" t="str">
        <f>VLOOKUP(C5903,STYLES!$1:$1048576,12,FALSE)</f>
        <v>UltraClub® Adult Cool &amp; Dry Sport Polo</v>
      </c>
      <c r="F5903" s="113" t="s">
        <v>3846</v>
      </c>
      <c r="G5903" s="113" t="s">
        <v>2743</v>
      </c>
      <c r="H5903" s="113" t="str">
        <f>VLOOKUP(C5903,STYLES!$1:$1048576,9,FALSE)</f>
        <v>Active</v>
      </c>
      <c r="I5903" s="113" t="str">
        <f>VLOOKUP(C5903,STYLES!$1:$1048576,10,FALSE)</f>
        <v>Not Available</v>
      </c>
      <c r="J5903" s="113" t="s">
        <v>2764</v>
      </c>
      <c r="K5903" s="139">
        <f>IFERROR(VLOOKUP(J5903,LISTS!G:H,2,FALSE),"0")</f>
        <v>7</v>
      </c>
      <c r="L5903" s="68">
        <f t="shared" si="282"/>
        <v>7</v>
      </c>
      <c r="M5903" s="134" t="s">
        <v>775</v>
      </c>
      <c r="N5903" s="140" t="str">
        <f>IFERROR(VLOOKUP(M5903,LISTS!G:H,2,FALSE),"0")</f>
        <v>0</v>
      </c>
      <c r="O5903" s="68" t="str">
        <f t="shared" si="281"/>
        <v/>
      </c>
      <c r="P5903" s="117" t="s">
        <v>2720</v>
      </c>
      <c r="Q5903" s="113"/>
      <c r="R5903" s="113" t="s">
        <v>3356</v>
      </c>
      <c r="S5903" s="113"/>
      <c r="T5903" s="113" t="s">
        <v>3357</v>
      </c>
    </row>
    <row r="5904" spans="1:21">
      <c r="C5904" s="101"/>
      <c r="F5904" s="113"/>
      <c r="G5904" s="113"/>
      <c r="H5904" s="113"/>
      <c r="I5904" s="113"/>
      <c r="J5904" s="113"/>
      <c r="K5904" s="139"/>
      <c r="L5904" s="81">
        <f>SUM(L5897:L5903)</f>
        <v>49</v>
      </c>
      <c r="M5904" s="134"/>
      <c r="N5904" s="140"/>
      <c r="O5904" s="81">
        <f>SUM(O5897:O5903)</f>
        <v>0</v>
      </c>
      <c r="Q5904" s="113"/>
      <c r="R5904" s="113"/>
      <c r="S5904" s="113"/>
      <c r="T5904" s="113"/>
    </row>
    <row r="5905" spans="1:21" s="12" customFormat="1">
      <c r="A5905" s="12" t="str">
        <f>VLOOKUP(C5905,STYLES!$A$1:$R$2088,7,FALSE)</f>
        <v>Polos</v>
      </c>
      <c r="B5905" s="12" t="str">
        <f>VLOOKUP(C5905,STYLES!$1:$1048576,6,FALSE)</f>
        <v>UltraClub</v>
      </c>
      <c r="C5905" s="136">
        <v>8409</v>
      </c>
      <c r="D5905" s="18"/>
      <c r="E5905" s="12" t="str">
        <f>VLOOKUP(C5905,STYLES!$1:$1048576,12,FALSE)</f>
        <v>UltraClub® Adult Cool &amp; Dry Sport Shoulder Block Polo</v>
      </c>
      <c r="F5905" s="116" t="s">
        <v>3828</v>
      </c>
      <c r="G5905" s="116" t="s">
        <v>2718</v>
      </c>
      <c r="H5905" s="116" t="s">
        <v>437</v>
      </c>
      <c r="I5905" s="116" t="str">
        <f>VLOOKUP(C5905,STYLES!$1:$1048576,10,FALSE)</f>
        <v>Not Available</v>
      </c>
      <c r="J5905" s="116" t="s">
        <v>2764</v>
      </c>
      <c r="K5905" s="194">
        <f>IFERROR(VLOOKUP(J5905,LISTS!G:H,2,FALSE),"0")</f>
        <v>7</v>
      </c>
      <c r="L5905" s="12" t="str">
        <f t="shared" si="282"/>
        <v/>
      </c>
      <c r="M5905" s="231" t="s">
        <v>775</v>
      </c>
      <c r="N5905" s="195" t="str">
        <f>IFERROR(VLOOKUP(M5905,LISTS!G:H,2,FALSE),"0")</f>
        <v>0</v>
      </c>
      <c r="O5905" s="12" t="str">
        <f t="shared" si="281"/>
        <v/>
      </c>
      <c r="P5905" s="128" t="s">
        <v>2720</v>
      </c>
      <c r="Q5905" s="116" t="s">
        <v>2850</v>
      </c>
      <c r="R5905" s="116" t="s">
        <v>3748</v>
      </c>
      <c r="S5905" s="116" t="s">
        <v>2722</v>
      </c>
      <c r="T5905" s="116" t="s">
        <v>3749</v>
      </c>
      <c r="U5905" s="128" t="s">
        <v>3180</v>
      </c>
    </row>
    <row r="5906" spans="1:21" s="12" customFormat="1">
      <c r="A5906" s="12" t="str">
        <f>VLOOKUP(C5906,STYLES!$A$1:$R$2088,7,FALSE)</f>
        <v>Polos</v>
      </c>
      <c r="B5906" s="12" t="str">
        <f>VLOOKUP(C5906,STYLES!$1:$1048576,6,FALSE)</f>
        <v>UltraClub</v>
      </c>
      <c r="C5906" s="136">
        <v>8409</v>
      </c>
      <c r="D5906" s="18"/>
      <c r="E5906" s="12" t="str">
        <f>VLOOKUP(C5906,STYLES!$1:$1048576,12,FALSE)</f>
        <v>UltraClub® Adult Cool &amp; Dry Sport Shoulder Block Polo</v>
      </c>
      <c r="F5906" s="116" t="s">
        <v>3804</v>
      </c>
      <c r="G5906" s="116" t="s">
        <v>2732</v>
      </c>
      <c r="H5906" s="116" t="s">
        <v>437</v>
      </c>
      <c r="I5906" s="116" t="str">
        <f>VLOOKUP(C5906,STYLES!$1:$1048576,10,FALSE)</f>
        <v>Not Available</v>
      </c>
      <c r="J5906" s="116" t="s">
        <v>2764</v>
      </c>
      <c r="K5906" s="194">
        <f>IFERROR(VLOOKUP(J5906,LISTS!G:H,2,FALSE),"0")</f>
        <v>7</v>
      </c>
      <c r="L5906" s="12" t="str">
        <f t="shared" si="282"/>
        <v/>
      </c>
      <c r="M5906" s="231" t="s">
        <v>775</v>
      </c>
      <c r="N5906" s="195" t="str">
        <f>IFERROR(VLOOKUP(M5906,LISTS!G:H,2,FALSE),"0")</f>
        <v>0</v>
      </c>
      <c r="O5906" s="12" t="str">
        <f t="shared" si="281"/>
        <v/>
      </c>
      <c r="P5906" s="128" t="s">
        <v>2720</v>
      </c>
      <c r="Q5906" s="136">
        <v>115740</v>
      </c>
      <c r="R5906" s="116"/>
      <c r="S5906" s="116"/>
      <c r="T5906" s="116"/>
      <c r="U5906" s="128" t="s">
        <v>3180</v>
      </c>
    </row>
    <row r="5907" spans="1:21" s="12" customFormat="1">
      <c r="A5907" s="12" t="str">
        <f>VLOOKUP(C5907,STYLES!$A$1:$R$2088,7,FALSE)</f>
        <v>Polos</v>
      </c>
      <c r="B5907" s="12" t="str">
        <f>VLOOKUP(C5907,STYLES!$1:$1048576,6,FALSE)</f>
        <v>UltraClub</v>
      </c>
      <c r="C5907" s="136">
        <v>8409</v>
      </c>
      <c r="D5907" s="18"/>
      <c r="E5907" s="12" t="str">
        <f>VLOOKUP(C5907,STYLES!$1:$1048576,12,FALSE)</f>
        <v>UltraClub® Adult Cool &amp; Dry Sport Shoulder Block Polo</v>
      </c>
      <c r="F5907" s="116" t="s">
        <v>3889</v>
      </c>
      <c r="G5907" s="116" t="s">
        <v>2736</v>
      </c>
      <c r="H5907" s="116" t="s">
        <v>437</v>
      </c>
      <c r="I5907" s="116" t="str">
        <f>VLOOKUP(C5907,STYLES!$1:$1048576,10,FALSE)</f>
        <v>Not Available</v>
      </c>
      <c r="J5907" s="116" t="s">
        <v>2764</v>
      </c>
      <c r="K5907" s="194">
        <f>IFERROR(VLOOKUP(J5907,LISTS!G:H,2,FALSE),"0")</f>
        <v>7</v>
      </c>
      <c r="L5907" s="12" t="str">
        <f t="shared" si="282"/>
        <v/>
      </c>
      <c r="M5907" s="231" t="s">
        <v>775</v>
      </c>
      <c r="N5907" s="195" t="str">
        <f>IFERROR(VLOOKUP(M5907,LISTS!G:H,2,FALSE),"0")</f>
        <v>0</v>
      </c>
      <c r="O5907" s="12" t="str">
        <f t="shared" si="281"/>
        <v/>
      </c>
      <c r="P5907" s="128" t="s">
        <v>2720</v>
      </c>
      <c r="Q5907" s="116" t="s">
        <v>3356</v>
      </c>
      <c r="R5907" s="116" t="s">
        <v>2850</v>
      </c>
      <c r="S5907" s="116" t="s">
        <v>3357</v>
      </c>
      <c r="T5907" s="116" t="s">
        <v>2722</v>
      </c>
      <c r="U5907" s="128" t="s">
        <v>3180</v>
      </c>
    </row>
    <row r="5908" spans="1:21" s="232" customFormat="1">
      <c r="A5908" s="232" t="str">
        <f>VLOOKUP(C5908,STYLES!$A$1:$R$2088,7,FALSE)</f>
        <v>Polos</v>
      </c>
      <c r="B5908" s="232" t="str">
        <f>VLOOKUP(C5908,STYLES!$1:$1048576,6,FALSE)</f>
        <v>UltraClub</v>
      </c>
      <c r="C5908" s="233">
        <v>8409</v>
      </c>
      <c r="D5908" s="234"/>
      <c r="E5908" s="232" t="str">
        <f>VLOOKUP(C5908,STYLES!$1:$1048576,12,FALSE)</f>
        <v>UltraClub® Adult Cool &amp; Dry Sport Shoulder Block Polo</v>
      </c>
      <c r="F5908" s="235" t="s">
        <v>3892</v>
      </c>
      <c r="G5908" s="235" t="s">
        <v>2740</v>
      </c>
      <c r="H5908" s="235" t="str">
        <f>VLOOKUP(C5908,STYLES!$1:$1048576,9,FALSE)</f>
        <v>DNR</v>
      </c>
      <c r="I5908" s="235" t="str">
        <f>VLOOKUP(C5908,STYLES!$1:$1048576,10,FALSE)</f>
        <v>Not Available</v>
      </c>
      <c r="J5908" s="235" t="s">
        <v>2764</v>
      </c>
      <c r="K5908" s="236">
        <f>IFERROR(VLOOKUP(J5908,LISTS!G:H,2,FALSE),"0")</f>
        <v>7</v>
      </c>
      <c r="L5908" s="232">
        <f t="shared" si="282"/>
        <v>7</v>
      </c>
      <c r="M5908" s="237" t="s">
        <v>775</v>
      </c>
      <c r="N5908" s="238" t="str">
        <f>IFERROR(VLOOKUP(M5908,LISTS!G:H,2,FALSE),"0")</f>
        <v>0</v>
      </c>
      <c r="O5908" s="232" t="str">
        <f t="shared" si="281"/>
        <v/>
      </c>
      <c r="P5908" s="239" t="s">
        <v>2720</v>
      </c>
      <c r="Q5908" s="235" t="s">
        <v>2741</v>
      </c>
      <c r="R5908" s="235"/>
      <c r="S5908" s="235" t="s">
        <v>2742</v>
      </c>
      <c r="T5908" s="235"/>
      <c r="U5908" s="239"/>
    </row>
    <row r="5909" spans="1:21" s="232" customFormat="1">
      <c r="A5909" s="232" t="str">
        <f>VLOOKUP(C5909,STYLES!$A$1:$R$2088,7,FALSE)</f>
        <v>Polos</v>
      </c>
      <c r="B5909" s="232" t="str">
        <f>VLOOKUP(C5909,STYLES!$1:$1048576,6,FALSE)</f>
        <v>UltraClub</v>
      </c>
      <c r="C5909" s="233">
        <v>8409</v>
      </c>
      <c r="D5909" s="234"/>
      <c r="E5909" s="232" t="str">
        <f>VLOOKUP(C5909,STYLES!$1:$1048576,12,FALSE)</f>
        <v>UltraClub® Adult Cool &amp; Dry Sport Shoulder Block Polo</v>
      </c>
      <c r="F5909" s="235" t="s">
        <v>3314</v>
      </c>
      <c r="G5909" s="235" t="s">
        <v>2755</v>
      </c>
      <c r="H5909" s="235" t="str">
        <f>VLOOKUP(C5909,STYLES!$1:$1048576,9,FALSE)</f>
        <v>DNR</v>
      </c>
      <c r="I5909" s="235" t="str">
        <f>VLOOKUP(C5909,STYLES!$1:$1048576,10,FALSE)</f>
        <v>Not Available</v>
      </c>
      <c r="J5909" s="235" t="s">
        <v>2764</v>
      </c>
      <c r="K5909" s="236">
        <f>IFERROR(VLOOKUP(J5909,LISTS!G:H,2,FALSE),"0")</f>
        <v>7</v>
      </c>
      <c r="L5909" s="232">
        <f t="shared" si="282"/>
        <v>7</v>
      </c>
      <c r="M5909" s="237" t="s">
        <v>775</v>
      </c>
      <c r="N5909" s="238" t="str">
        <f>IFERROR(VLOOKUP(M5909,LISTS!G:H,2,FALSE),"0")</f>
        <v>0</v>
      </c>
      <c r="O5909" s="232" t="str">
        <f t="shared" si="281"/>
        <v/>
      </c>
      <c r="P5909" s="239" t="s">
        <v>2720</v>
      </c>
      <c r="Q5909" s="235" t="s">
        <v>3003</v>
      </c>
      <c r="R5909" s="235" t="s">
        <v>2850</v>
      </c>
      <c r="S5909" s="235" t="s">
        <v>3004</v>
      </c>
      <c r="T5909" s="235" t="s">
        <v>2722</v>
      </c>
      <c r="U5909" s="239"/>
    </row>
    <row r="5910" spans="1:21" s="232" customFormat="1">
      <c r="A5910" s="232" t="str">
        <f>VLOOKUP(C5910,STYLES!$A$1:$R$2088,7,FALSE)</f>
        <v>Polos</v>
      </c>
      <c r="B5910" s="232" t="str">
        <f>VLOOKUP(C5910,STYLES!$1:$1048576,6,FALSE)</f>
        <v>UltraClub</v>
      </c>
      <c r="C5910" s="233">
        <v>8409</v>
      </c>
      <c r="D5910" s="234"/>
      <c r="E5910" s="232" t="str">
        <f>VLOOKUP(C5910,STYLES!$1:$1048576,12,FALSE)</f>
        <v>UltraClub® Adult Cool &amp; Dry Sport Shoulder Block Polo</v>
      </c>
      <c r="F5910" s="235" t="s">
        <v>3799</v>
      </c>
      <c r="G5910" s="235" t="s">
        <v>2809</v>
      </c>
      <c r="H5910" s="235" t="str">
        <f>VLOOKUP(C5910,STYLES!$1:$1048576,9,FALSE)</f>
        <v>DNR</v>
      </c>
      <c r="I5910" s="235" t="str">
        <f>VLOOKUP(C5910,STYLES!$1:$1048576,10,FALSE)</f>
        <v>Not Available</v>
      </c>
      <c r="J5910" s="235" t="s">
        <v>2764</v>
      </c>
      <c r="K5910" s="236">
        <f>IFERROR(VLOOKUP(J5910,LISTS!G:H,2,FALSE),"0")</f>
        <v>7</v>
      </c>
      <c r="L5910" s="232">
        <f t="shared" si="282"/>
        <v>7</v>
      </c>
      <c r="M5910" s="237" t="s">
        <v>775</v>
      </c>
      <c r="N5910" s="238" t="str">
        <f>IFERROR(VLOOKUP(M5910,LISTS!G:H,2,FALSE),"0")</f>
        <v>0</v>
      </c>
      <c r="O5910" s="232" t="str">
        <f t="shared" si="281"/>
        <v/>
      </c>
      <c r="P5910" s="239" t="s">
        <v>2720</v>
      </c>
      <c r="Q5910" s="235" t="s">
        <v>3751</v>
      </c>
      <c r="R5910" s="235"/>
      <c r="S5910" s="235" t="s">
        <v>3752</v>
      </c>
      <c r="T5910" s="235"/>
      <c r="U5910" s="239"/>
    </row>
    <row r="5911" spans="1:21" s="12" customFormat="1">
      <c r="A5911" s="12" t="str">
        <f>VLOOKUP(C5911,STYLES!$A$1:$R$2088,7,FALSE)</f>
        <v>Polos</v>
      </c>
      <c r="B5911" s="12" t="str">
        <f>VLOOKUP(C5911,STYLES!$1:$1048576,6,FALSE)</f>
        <v>UltraClub</v>
      </c>
      <c r="C5911" s="136">
        <v>8409</v>
      </c>
      <c r="D5911" s="18"/>
      <c r="E5911" s="12" t="str">
        <f>VLOOKUP(C5911,STYLES!$1:$1048576,12,FALSE)</f>
        <v>UltraClub® Adult Cool &amp; Dry Sport Shoulder Block Polo</v>
      </c>
      <c r="F5911" s="116" t="s">
        <v>3846</v>
      </c>
      <c r="G5911" s="116" t="s">
        <v>2743</v>
      </c>
      <c r="H5911" s="116" t="s">
        <v>437</v>
      </c>
      <c r="I5911" s="116" t="str">
        <f>VLOOKUP(C5911,STYLES!$1:$1048576,10,FALSE)</f>
        <v>Not Available</v>
      </c>
      <c r="J5911" s="116" t="s">
        <v>2764</v>
      </c>
      <c r="K5911" s="194">
        <f>IFERROR(VLOOKUP(J5911,LISTS!G:H,2,FALSE),"0")</f>
        <v>7</v>
      </c>
      <c r="L5911" s="12" t="str">
        <f t="shared" si="282"/>
        <v/>
      </c>
      <c r="M5911" s="231" t="s">
        <v>775</v>
      </c>
      <c r="N5911" s="195" t="str">
        <f>IFERROR(VLOOKUP(M5911,LISTS!G:H,2,FALSE),"0")</f>
        <v>0</v>
      </c>
      <c r="O5911" s="12" t="str">
        <f t="shared" si="281"/>
        <v/>
      </c>
      <c r="P5911" s="128" t="s">
        <v>2720</v>
      </c>
      <c r="Q5911" s="116"/>
      <c r="R5911" s="116" t="s">
        <v>3356</v>
      </c>
      <c r="S5911" s="116"/>
      <c r="T5911" s="116" t="s">
        <v>3357</v>
      </c>
      <c r="U5911" s="128" t="s">
        <v>3180</v>
      </c>
    </row>
    <row r="5912" spans="1:21">
      <c r="C5912" s="101"/>
      <c r="F5912" s="113"/>
      <c r="G5912" s="113"/>
      <c r="H5912" s="113"/>
      <c r="I5912" s="113"/>
      <c r="J5912" s="113"/>
      <c r="K5912" s="139"/>
      <c r="L5912" s="81">
        <f>SUM(L5905:L5911)</f>
        <v>21</v>
      </c>
      <c r="M5912" s="134"/>
      <c r="N5912" s="140"/>
      <c r="O5912" s="81">
        <f>SUM(O5905:O5911)</f>
        <v>0</v>
      </c>
      <c r="Q5912" s="113"/>
      <c r="R5912" s="113"/>
      <c r="S5912" s="113"/>
      <c r="T5912" s="113"/>
    </row>
    <row r="5913" spans="1:21">
      <c r="A5913" t="str">
        <f>VLOOKUP(C5913,STYLES!$A$1:$R$2088,7,FALSE)</f>
        <v>Polos</v>
      </c>
      <c r="B5913" t="str">
        <f>VLOOKUP(C5913,STYLES!$1:$1048576,6,FALSE)</f>
        <v>UltraClub</v>
      </c>
      <c r="C5913" s="101">
        <v>8413</v>
      </c>
      <c r="E5913" t="str">
        <f>VLOOKUP(C5913,STYLES!$1:$1048576,12,FALSE)</f>
        <v>UltraClub® Men's Cool &amp; Dry Elite Tonal Stripe Performance Polo</v>
      </c>
      <c r="F5913" s="113" t="s">
        <v>3893</v>
      </c>
      <c r="G5913" s="113" t="s">
        <v>2759</v>
      </c>
      <c r="H5913" s="113" t="str">
        <f>VLOOKUP(C5913,STYLES!$1:$1048576,9,FALSE)</f>
        <v>Active</v>
      </c>
      <c r="I5913" s="113" t="str">
        <f>VLOOKUP(C5913,STYLES!$1:$1048576,10,FALSE)</f>
        <v>Not Available</v>
      </c>
      <c r="J5913" s="113" t="s">
        <v>2962</v>
      </c>
      <c r="K5913" s="139">
        <f>IFERROR(VLOOKUP(J5913,LISTS!G:H,2,FALSE),"0")</f>
        <v>9</v>
      </c>
      <c r="L5913" s="68">
        <f t="shared" si="282"/>
        <v>9</v>
      </c>
      <c r="M5913" s="134" t="s">
        <v>775</v>
      </c>
      <c r="N5913" s="140" t="str">
        <f>IFERROR(VLOOKUP(M5913,LISTS!G:H,2,FALSE),"0")</f>
        <v>0</v>
      </c>
      <c r="O5913" s="68" t="str">
        <f t="shared" si="281"/>
        <v/>
      </c>
      <c r="P5913" s="117" t="s">
        <v>2720</v>
      </c>
      <c r="Q5913" s="113"/>
      <c r="R5913" s="113"/>
      <c r="S5913" s="113"/>
      <c r="T5913" s="113"/>
    </row>
    <row r="5914" spans="1:21">
      <c r="A5914" t="str">
        <f>VLOOKUP(C5914,STYLES!$A$1:$R$2088,7,FALSE)</f>
        <v>Polos</v>
      </c>
      <c r="B5914" t="str">
        <f>VLOOKUP(C5914,STYLES!$1:$1048576,6,FALSE)</f>
        <v>UltraClub</v>
      </c>
      <c r="C5914" s="101">
        <v>8413</v>
      </c>
      <c r="E5914" t="str">
        <f>VLOOKUP(C5914,STYLES!$1:$1048576,12,FALSE)</f>
        <v>UltraClub® Men's Cool &amp; Dry Elite Tonal Stripe Performance Polo</v>
      </c>
      <c r="F5914" s="113" t="s">
        <v>2718</v>
      </c>
      <c r="G5914" s="113" t="s">
        <v>2718</v>
      </c>
      <c r="H5914" s="113" t="str">
        <f>VLOOKUP(C5914,STYLES!$1:$1048576,9,FALSE)</f>
        <v>Active</v>
      </c>
      <c r="I5914" s="113" t="str">
        <f>VLOOKUP(C5914,STYLES!$1:$1048576,10,FALSE)</f>
        <v>Not Available</v>
      </c>
      <c r="J5914" s="113" t="s">
        <v>2962</v>
      </c>
      <c r="K5914" s="139">
        <f>IFERROR(VLOOKUP(J5914,LISTS!G:H,2,FALSE),"0")</f>
        <v>9</v>
      </c>
      <c r="L5914" s="68">
        <f t="shared" si="282"/>
        <v>9</v>
      </c>
      <c r="M5914" s="134" t="s">
        <v>775</v>
      </c>
      <c r="N5914" s="140" t="str">
        <f>IFERROR(VLOOKUP(M5914,LISTS!G:H,2,FALSE),"0")</f>
        <v>0</v>
      </c>
      <c r="O5914" s="68" t="str">
        <f t="shared" si="281"/>
        <v/>
      </c>
      <c r="P5914" s="117" t="s">
        <v>2720</v>
      </c>
      <c r="Q5914" s="113" t="s">
        <v>2850</v>
      </c>
      <c r="R5914" s="113" t="s">
        <v>775</v>
      </c>
      <c r="S5914" s="113" t="s">
        <v>2722</v>
      </c>
      <c r="T5914" s="113" t="s">
        <v>775</v>
      </c>
    </row>
    <row r="5915" spans="1:21">
      <c r="A5915" t="str">
        <f>VLOOKUP(C5915,STYLES!$A$1:$R$2088,7,FALSE)</f>
        <v>Polos</v>
      </c>
      <c r="B5915" t="str">
        <f>VLOOKUP(C5915,STYLES!$1:$1048576,6,FALSE)</f>
        <v>UltraClub</v>
      </c>
      <c r="C5915" s="101">
        <v>8413</v>
      </c>
      <c r="E5915" t="str">
        <f>VLOOKUP(C5915,STYLES!$1:$1048576,12,FALSE)</f>
        <v>UltraClub® Men's Cool &amp; Dry Elite Tonal Stripe Performance Polo</v>
      </c>
      <c r="F5915" s="113" t="s">
        <v>3769</v>
      </c>
      <c r="G5915" s="113" t="s">
        <v>2751</v>
      </c>
      <c r="H5915" s="113" t="str">
        <f>VLOOKUP(C5915,STYLES!$1:$1048576,9,FALSE)</f>
        <v>Active</v>
      </c>
      <c r="I5915" s="113" t="str">
        <f>VLOOKUP(C5915,STYLES!$1:$1048576,10,FALSE)</f>
        <v>Not Available</v>
      </c>
      <c r="J5915" s="113" t="s">
        <v>2962</v>
      </c>
      <c r="K5915" s="139">
        <f>IFERROR(VLOOKUP(J5915,LISTS!G:H,2,FALSE),"0")</f>
        <v>9</v>
      </c>
      <c r="L5915" s="68">
        <f t="shared" si="282"/>
        <v>9</v>
      </c>
      <c r="M5915" s="134" t="s">
        <v>775</v>
      </c>
      <c r="N5915" s="140" t="str">
        <f>IFERROR(VLOOKUP(M5915,LISTS!G:H,2,FALSE),"0")</f>
        <v>0</v>
      </c>
      <c r="O5915" s="68" t="str">
        <f t="shared" si="281"/>
        <v/>
      </c>
      <c r="P5915" s="117" t="s">
        <v>2720</v>
      </c>
      <c r="Q5915" s="113" t="s">
        <v>3770</v>
      </c>
      <c r="R5915" s="113" t="s">
        <v>775</v>
      </c>
      <c r="S5915" s="113" t="s">
        <v>3771</v>
      </c>
      <c r="T5915" s="113" t="s">
        <v>775</v>
      </c>
    </row>
    <row r="5916" spans="1:21">
      <c r="A5916" t="str">
        <f>VLOOKUP(C5916,STYLES!$A$1:$R$2088,7,FALSE)</f>
        <v>Polos</v>
      </c>
      <c r="B5916" t="str">
        <f>VLOOKUP(C5916,STYLES!$1:$1048576,6,FALSE)</f>
        <v>UltraClub</v>
      </c>
      <c r="C5916" s="101">
        <v>8413</v>
      </c>
      <c r="E5916" t="str">
        <f>VLOOKUP(C5916,STYLES!$1:$1048576,12,FALSE)</f>
        <v>UltraClub® Men's Cool &amp; Dry Elite Tonal Stripe Performance Polo</v>
      </c>
      <c r="F5916" s="113" t="s">
        <v>2978</v>
      </c>
      <c r="G5916" s="113" t="s">
        <v>2763</v>
      </c>
      <c r="H5916" s="113" t="str">
        <f>VLOOKUP(C5916,STYLES!$1:$1048576,9,FALSE)</f>
        <v>Active</v>
      </c>
      <c r="I5916" s="113" t="str">
        <f>VLOOKUP(C5916,STYLES!$1:$1048576,10,FALSE)</f>
        <v>Not Available</v>
      </c>
      <c r="J5916" s="113" t="s">
        <v>2962</v>
      </c>
      <c r="K5916" s="139">
        <f>IFERROR(VLOOKUP(J5916,LISTS!G:H,2,FALSE),"0")</f>
        <v>9</v>
      </c>
      <c r="L5916" s="68">
        <f t="shared" si="282"/>
        <v>9</v>
      </c>
      <c r="M5916" s="134" t="s">
        <v>775</v>
      </c>
      <c r="N5916" s="140" t="str">
        <f>IFERROR(VLOOKUP(M5916,LISTS!G:H,2,FALSE),"0")</f>
        <v>0</v>
      </c>
      <c r="O5916" s="68" t="str">
        <f t="shared" si="281"/>
        <v/>
      </c>
      <c r="P5916" s="117" t="s">
        <v>2720</v>
      </c>
      <c r="Q5916" s="113" t="s">
        <v>3748</v>
      </c>
      <c r="R5916" s="113" t="s">
        <v>775</v>
      </c>
      <c r="S5916" s="113" t="s">
        <v>3749</v>
      </c>
      <c r="T5916" s="113" t="s">
        <v>775</v>
      </c>
    </row>
    <row r="5917" spans="1:21">
      <c r="A5917" t="str">
        <f>VLOOKUP(C5917,STYLES!$A$1:$R$2088,7,FALSE)</f>
        <v>Polos</v>
      </c>
      <c r="B5917" t="str">
        <f>VLOOKUP(C5917,STYLES!$1:$1048576,6,FALSE)</f>
        <v>UltraClub</v>
      </c>
      <c r="C5917" s="101">
        <v>8413</v>
      </c>
      <c r="E5917" t="str">
        <f>VLOOKUP(C5917,STYLES!$1:$1048576,12,FALSE)</f>
        <v>UltraClub® Men's Cool &amp; Dry Elite Tonal Stripe Performance Polo</v>
      </c>
      <c r="F5917" s="113" t="s">
        <v>3887</v>
      </c>
      <c r="G5917" s="113" t="s">
        <v>2809</v>
      </c>
      <c r="H5917" s="113" t="str">
        <f>VLOOKUP(C5917,STYLES!$1:$1048576,9,FALSE)</f>
        <v>Active</v>
      </c>
      <c r="I5917" s="113" t="str">
        <f>VLOOKUP(C5917,STYLES!$1:$1048576,10,FALSE)</f>
        <v>Not Available</v>
      </c>
      <c r="J5917" s="113" t="s">
        <v>2962</v>
      </c>
      <c r="K5917" s="139">
        <f>IFERROR(VLOOKUP(J5917,LISTS!G:H,2,FALSE),"0")</f>
        <v>9</v>
      </c>
      <c r="L5917" s="68">
        <f t="shared" si="282"/>
        <v>9</v>
      </c>
      <c r="M5917" s="134" t="s">
        <v>775</v>
      </c>
      <c r="N5917" s="140" t="str">
        <f>IFERROR(VLOOKUP(M5917,LISTS!G:H,2,FALSE),"0")</f>
        <v>0</v>
      </c>
      <c r="O5917" s="68" t="str">
        <f t="shared" si="281"/>
        <v/>
      </c>
      <c r="P5917" s="117" t="s">
        <v>2720</v>
      </c>
      <c r="Q5917" s="113"/>
      <c r="R5917" s="113"/>
      <c r="S5917" s="113"/>
      <c r="T5917" s="113"/>
    </row>
    <row r="5918" spans="1:21">
      <c r="A5918" t="str">
        <f>VLOOKUP(C5918,STYLES!$A$1:$R$2088,7,FALSE)</f>
        <v>Polos</v>
      </c>
      <c r="B5918" t="str">
        <f>VLOOKUP(C5918,STYLES!$1:$1048576,6,FALSE)</f>
        <v>UltraClub</v>
      </c>
      <c r="C5918" s="101">
        <v>8413</v>
      </c>
      <c r="E5918" t="str">
        <f>VLOOKUP(C5918,STYLES!$1:$1048576,12,FALSE)</f>
        <v>UltraClub® Men's Cool &amp; Dry Elite Tonal Stripe Performance Polo</v>
      </c>
      <c r="F5918" s="113" t="s">
        <v>2754</v>
      </c>
      <c r="G5918" s="113" t="s">
        <v>2755</v>
      </c>
      <c r="H5918" s="113" t="str">
        <f>VLOOKUP(C5918,STYLES!$1:$1048576,9,FALSE)</f>
        <v>Active</v>
      </c>
      <c r="I5918" s="113" t="str">
        <f>VLOOKUP(C5918,STYLES!$1:$1048576,10,FALSE)</f>
        <v>Not Available</v>
      </c>
      <c r="J5918" s="113" t="s">
        <v>2962</v>
      </c>
      <c r="K5918" s="139">
        <f>IFERROR(VLOOKUP(J5918,LISTS!G:H,2,FALSE),"0")</f>
        <v>9</v>
      </c>
      <c r="L5918" s="68">
        <f t="shared" si="282"/>
        <v>9</v>
      </c>
      <c r="M5918" s="134" t="s">
        <v>775</v>
      </c>
      <c r="N5918" s="140" t="str">
        <f>IFERROR(VLOOKUP(M5918,LISTS!G:H,2,FALSE),"0")</f>
        <v>0</v>
      </c>
      <c r="O5918" s="68" t="str">
        <f t="shared" si="281"/>
        <v/>
      </c>
      <c r="P5918" s="117" t="s">
        <v>2720</v>
      </c>
      <c r="Q5918" s="113" t="s">
        <v>3003</v>
      </c>
      <c r="R5918" s="113" t="s">
        <v>775</v>
      </c>
      <c r="S5918" s="113" t="s">
        <v>3004</v>
      </c>
      <c r="T5918" s="113" t="s">
        <v>775</v>
      </c>
    </row>
    <row r="5919" spans="1:21">
      <c r="A5919" t="str">
        <f>VLOOKUP(C5919,STYLES!$A$1:$R$2088,7,FALSE)</f>
        <v>Polos</v>
      </c>
      <c r="B5919" t="str">
        <f>VLOOKUP(C5919,STYLES!$1:$1048576,6,FALSE)</f>
        <v>UltraClub</v>
      </c>
      <c r="C5919" s="101">
        <v>8413</v>
      </c>
      <c r="E5919" t="str">
        <f>VLOOKUP(C5919,STYLES!$1:$1048576,12,FALSE)</f>
        <v>UltraClub® Men's Cool &amp; Dry Elite Tonal Stripe Performance Polo</v>
      </c>
      <c r="F5919" s="113" t="s">
        <v>3750</v>
      </c>
      <c r="G5919" s="113" t="s">
        <v>2809</v>
      </c>
      <c r="H5919" s="113" t="str">
        <f>VLOOKUP(C5919,STYLES!$1:$1048576,9,FALSE)</f>
        <v>Active</v>
      </c>
      <c r="I5919" s="113" t="str">
        <f>VLOOKUP(C5919,STYLES!$1:$1048576,10,FALSE)</f>
        <v>Not Available</v>
      </c>
      <c r="J5919" s="113" t="s">
        <v>2962</v>
      </c>
      <c r="K5919" s="139">
        <f>IFERROR(VLOOKUP(J5919,LISTS!G:H,2,FALSE),"0")</f>
        <v>9</v>
      </c>
      <c r="L5919" s="68">
        <f t="shared" si="282"/>
        <v>9</v>
      </c>
      <c r="M5919" s="134" t="s">
        <v>775</v>
      </c>
      <c r="N5919" s="140" t="str">
        <f>IFERROR(VLOOKUP(M5919,LISTS!G:H,2,FALSE),"0")</f>
        <v>0</v>
      </c>
      <c r="O5919" s="68" t="str">
        <f t="shared" si="281"/>
        <v/>
      </c>
      <c r="P5919" s="117" t="s">
        <v>2720</v>
      </c>
      <c r="Q5919" s="113" t="s">
        <v>3751</v>
      </c>
      <c r="R5919" s="113" t="s">
        <v>775</v>
      </c>
      <c r="S5919" s="113" t="s">
        <v>3752</v>
      </c>
      <c r="T5919" s="113" t="s">
        <v>775</v>
      </c>
    </row>
    <row r="5920" spans="1:21">
      <c r="A5920" t="str">
        <f>VLOOKUP(C5920,STYLES!$A$1:$R$2088,7,FALSE)</f>
        <v>Polos</v>
      </c>
      <c r="B5920" t="str">
        <f>VLOOKUP(C5920,STYLES!$1:$1048576,6,FALSE)</f>
        <v>UltraClub</v>
      </c>
      <c r="C5920" s="101">
        <v>8413</v>
      </c>
      <c r="E5920" t="str">
        <f>VLOOKUP(C5920,STYLES!$1:$1048576,12,FALSE)</f>
        <v>UltraClub® Men's Cool &amp; Dry Elite Tonal Stripe Performance Polo</v>
      </c>
      <c r="F5920" s="113" t="s">
        <v>3870</v>
      </c>
      <c r="G5920" s="113" t="s">
        <v>2740</v>
      </c>
      <c r="H5920" s="113" t="str">
        <f>VLOOKUP(C5920,STYLES!$1:$1048576,9,FALSE)</f>
        <v>Active</v>
      </c>
      <c r="I5920" s="113" t="str">
        <f>VLOOKUP(C5920,STYLES!$1:$1048576,10,FALSE)</f>
        <v>Not Available</v>
      </c>
      <c r="J5920" s="113" t="s">
        <v>2962</v>
      </c>
      <c r="K5920" s="139">
        <f>IFERROR(VLOOKUP(J5920,LISTS!G:H,2,FALSE),"0")</f>
        <v>9</v>
      </c>
      <c r="L5920" s="68">
        <f t="shared" si="282"/>
        <v>9</v>
      </c>
      <c r="M5920" s="134" t="s">
        <v>775</v>
      </c>
      <c r="N5920" s="140" t="str">
        <f>IFERROR(VLOOKUP(M5920,LISTS!G:H,2,FALSE),"0")</f>
        <v>0</v>
      </c>
      <c r="O5920" s="68" t="str">
        <f t="shared" si="281"/>
        <v/>
      </c>
      <c r="P5920" s="117" t="s">
        <v>2720</v>
      </c>
      <c r="Q5920" s="113"/>
      <c r="R5920" s="113"/>
      <c r="S5920" s="113"/>
      <c r="T5920" s="113"/>
    </row>
    <row r="5921" spans="1:20">
      <c r="A5921" t="str">
        <f>VLOOKUP(C5921,STYLES!$A$1:$R$2088,7,FALSE)</f>
        <v>Polos</v>
      </c>
      <c r="B5921" t="str">
        <f>VLOOKUP(C5921,STYLES!$1:$1048576,6,FALSE)</f>
        <v>UltraClub</v>
      </c>
      <c r="C5921" s="101">
        <v>8413</v>
      </c>
      <c r="E5921" t="str">
        <f>VLOOKUP(C5921,STYLES!$1:$1048576,12,FALSE)</f>
        <v>UltraClub® Men's Cool &amp; Dry Elite Tonal Stripe Performance Polo</v>
      </c>
      <c r="F5921" s="113" t="s">
        <v>2743</v>
      </c>
      <c r="G5921" s="113" t="s">
        <v>2743</v>
      </c>
      <c r="H5921" s="113" t="str">
        <f>VLOOKUP(C5921,STYLES!$1:$1048576,9,FALSE)</f>
        <v>Active</v>
      </c>
      <c r="I5921" s="113" t="str">
        <f>VLOOKUP(C5921,STYLES!$1:$1048576,10,FALSE)</f>
        <v>Not Available</v>
      </c>
      <c r="J5921" s="113" t="s">
        <v>2962</v>
      </c>
      <c r="K5921" s="139">
        <f>IFERROR(VLOOKUP(J5921,LISTS!G:H,2,FALSE),"0")</f>
        <v>9</v>
      </c>
      <c r="L5921" s="68">
        <f t="shared" si="282"/>
        <v>9</v>
      </c>
      <c r="M5921" s="134" t="s">
        <v>775</v>
      </c>
      <c r="N5921" s="140" t="str">
        <f>IFERROR(VLOOKUP(M5921,LISTS!G:H,2,FALSE),"0")</f>
        <v>0</v>
      </c>
      <c r="O5921" s="68" t="str">
        <f t="shared" si="281"/>
        <v/>
      </c>
      <c r="P5921" s="117" t="s">
        <v>2720</v>
      </c>
      <c r="Q5921" s="113"/>
      <c r="R5921" s="113"/>
      <c r="S5921" s="113"/>
      <c r="T5921" s="113"/>
    </row>
    <row r="5922" spans="1:20">
      <c r="C5922" s="101"/>
      <c r="F5922" s="113"/>
      <c r="G5922" s="113"/>
      <c r="H5922" s="113"/>
      <c r="I5922" s="113"/>
      <c r="J5922" s="113"/>
      <c r="K5922" s="139"/>
      <c r="L5922" s="81">
        <f>SUM(L5913:L5921)</f>
        <v>81</v>
      </c>
      <c r="M5922" s="134"/>
      <c r="N5922" s="140"/>
      <c r="O5922" s="81">
        <f>SUM(O5913:O5921)</f>
        <v>0</v>
      </c>
      <c r="Q5922" s="113"/>
      <c r="R5922" s="113"/>
      <c r="S5922" s="113"/>
      <c r="T5922" s="113"/>
    </row>
    <row r="5923" spans="1:20">
      <c r="A5923" t="str">
        <f>VLOOKUP(C5923,STYLES!$A$1:$R$2088,7,FALSE)</f>
        <v>Polos</v>
      </c>
      <c r="B5923" t="str">
        <f>VLOOKUP(C5923,STYLES!$1:$1048576,6,FALSE)</f>
        <v>UltraClub</v>
      </c>
      <c r="C5923" s="101" t="s">
        <v>2507</v>
      </c>
      <c r="E5923" t="str">
        <f>VLOOKUP(C5923,STYLES!$1:$1048576,12,FALSE)</f>
        <v>UltraClub® Ladies' Cool &amp; Dry Elite Tonal Stripe Performance Polo</v>
      </c>
      <c r="F5923" s="113" t="s">
        <v>3893</v>
      </c>
      <c r="G5923" s="113" t="s">
        <v>2759</v>
      </c>
      <c r="H5923" s="113" t="str">
        <f>VLOOKUP(C5923,STYLES!$1:$1048576,9,FALSE)</f>
        <v>Active</v>
      </c>
      <c r="I5923" s="113" t="str">
        <f>VLOOKUP(C5923,STYLES!$1:$1048576,10,FALSE)</f>
        <v>Not Available</v>
      </c>
      <c r="J5923" s="113" t="s">
        <v>2768</v>
      </c>
      <c r="K5923" s="139">
        <f>IFERROR(VLOOKUP(J5923,LISTS!G:H,2,FALSE),"0")</f>
        <v>6</v>
      </c>
      <c r="L5923" s="68">
        <f t="shared" si="282"/>
        <v>6</v>
      </c>
      <c r="M5923" s="134" t="s">
        <v>775</v>
      </c>
      <c r="N5923" s="140" t="str">
        <f>IFERROR(VLOOKUP(M5923,LISTS!G:H,2,FALSE),"0")</f>
        <v>0</v>
      </c>
      <c r="O5923" s="68" t="str">
        <f t="shared" si="281"/>
        <v/>
      </c>
      <c r="P5923" s="117" t="s">
        <v>2720</v>
      </c>
      <c r="Q5923" s="113"/>
      <c r="R5923" s="113"/>
      <c r="S5923" s="113"/>
      <c r="T5923" s="113"/>
    </row>
    <row r="5924" spans="1:20">
      <c r="A5924" t="str">
        <f>VLOOKUP(C5924,STYLES!$A$1:$R$2088,7,FALSE)</f>
        <v>Polos</v>
      </c>
      <c r="B5924" t="str">
        <f>VLOOKUP(C5924,STYLES!$1:$1048576,6,FALSE)</f>
        <v>UltraClub</v>
      </c>
      <c r="C5924" s="101" t="s">
        <v>2507</v>
      </c>
      <c r="E5924" t="str">
        <f>VLOOKUP(C5924,STYLES!$1:$1048576,12,FALSE)</f>
        <v>UltraClub® Ladies' Cool &amp; Dry Elite Tonal Stripe Performance Polo</v>
      </c>
      <c r="F5924" s="113" t="s">
        <v>2718</v>
      </c>
      <c r="G5924" s="113" t="s">
        <v>2718</v>
      </c>
      <c r="H5924" s="113" t="str">
        <f>VLOOKUP(C5924,STYLES!$1:$1048576,9,FALSE)</f>
        <v>Active</v>
      </c>
      <c r="I5924" s="113" t="str">
        <f>VLOOKUP(C5924,STYLES!$1:$1048576,10,FALSE)</f>
        <v>Not Available</v>
      </c>
      <c r="J5924" s="113" t="s">
        <v>2768</v>
      </c>
      <c r="K5924" s="139">
        <f>IFERROR(VLOOKUP(J5924,LISTS!G:H,2,FALSE),"0")</f>
        <v>6</v>
      </c>
      <c r="L5924" s="68">
        <f t="shared" si="282"/>
        <v>6</v>
      </c>
      <c r="M5924" s="134" t="s">
        <v>775</v>
      </c>
      <c r="N5924" s="140" t="str">
        <f>IFERROR(VLOOKUP(M5924,LISTS!G:H,2,FALSE),"0")</f>
        <v>0</v>
      </c>
      <c r="O5924" s="68" t="str">
        <f t="shared" si="281"/>
        <v/>
      </c>
      <c r="P5924" s="117" t="s">
        <v>2720</v>
      </c>
      <c r="Q5924" s="113" t="s">
        <v>2850</v>
      </c>
      <c r="R5924" s="113" t="s">
        <v>775</v>
      </c>
      <c r="S5924" s="113" t="s">
        <v>2722</v>
      </c>
      <c r="T5924" s="113" t="s">
        <v>775</v>
      </c>
    </row>
    <row r="5925" spans="1:20">
      <c r="A5925" t="str">
        <f>VLOOKUP(C5925,STYLES!$A$1:$R$2088,7,FALSE)</f>
        <v>Polos</v>
      </c>
      <c r="B5925" t="str">
        <f>VLOOKUP(C5925,STYLES!$1:$1048576,6,FALSE)</f>
        <v>UltraClub</v>
      </c>
      <c r="C5925" s="101" t="s">
        <v>2507</v>
      </c>
      <c r="E5925" t="str">
        <f>VLOOKUP(C5925,STYLES!$1:$1048576,12,FALSE)</f>
        <v>UltraClub® Ladies' Cool &amp; Dry Elite Tonal Stripe Performance Polo</v>
      </c>
      <c r="F5925" s="113" t="s">
        <v>3769</v>
      </c>
      <c r="G5925" s="113" t="s">
        <v>2751</v>
      </c>
      <c r="H5925" s="113" t="str">
        <f>VLOOKUP(C5925,STYLES!$1:$1048576,9,FALSE)</f>
        <v>Active</v>
      </c>
      <c r="I5925" s="113" t="str">
        <f>VLOOKUP(C5925,STYLES!$1:$1048576,10,FALSE)</f>
        <v>Not Available</v>
      </c>
      <c r="J5925" s="113" t="s">
        <v>2768</v>
      </c>
      <c r="K5925" s="139">
        <f>IFERROR(VLOOKUP(J5925,LISTS!G:H,2,FALSE),"0")</f>
        <v>6</v>
      </c>
      <c r="L5925" s="68">
        <f t="shared" si="282"/>
        <v>6</v>
      </c>
      <c r="M5925" s="134" t="s">
        <v>775</v>
      </c>
      <c r="N5925" s="140" t="str">
        <f>IFERROR(VLOOKUP(M5925,LISTS!G:H,2,FALSE),"0")</f>
        <v>0</v>
      </c>
      <c r="O5925" s="68" t="str">
        <f t="shared" si="281"/>
        <v/>
      </c>
      <c r="P5925" s="117" t="s">
        <v>2720</v>
      </c>
      <c r="Q5925" s="113"/>
      <c r="R5925" s="113"/>
      <c r="S5925" s="113"/>
      <c r="T5925" s="113"/>
    </row>
    <row r="5926" spans="1:20">
      <c r="A5926" t="str">
        <f>VLOOKUP(C5926,STYLES!$A$1:$R$2088,7,FALSE)</f>
        <v>Polos</v>
      </c>
      <c r="B5926" t="str">
        <f>VLOOKUP(C5926,STYLES!$1:$1048576,6,FALSE)</f>
        <v>UltraClub</v>
      </c>
      <c r="C5926" s="101" t="s">
        <v>2507</v>
      </c>
      <c r="E5926" t="str">
        <f>VLOOKUP(C5926,STYLES!$1:$1048576,12,FALSE)</f>
        <v>UltraClub® Ladies' Cool &amp; Dry Elite Tonal Stripe Performance Polo</v>
      </c>
      <c r="F5926" s="113" t="s">
        <v>2978</v>
      </c>
      <c r="G5926" s="113" t="s">
        <v>2763</v>
      </c>
      <c r="H5926" s="113" t="str">
        <f>VLOOKUP(C5926,STYLES!$1:$1048576,9,FALSE)</f>
        <v>Active</v>
      </c>
      <c r="I5926" s="113" t="str">
        <f>VLOOKUP(C5926,STYLES!$1:$1048576,10,FALSE)</f>
        <v>Not Available</v>
      </c>
      <c r="J5926" s="113" t="s">
        <v>2768</v>
      </c>
      <c r="K5926" s="139">
        <f>IFERROR(VLOOKUP(J5926,LISTS!G:H,2,FALSE),"0")</f>
        <v>6</v>
      </c>
      <c r="L5926" s="68">
        <f t="shared" si="282"/>
        <v>6</v>
      </c>
      <c r="M5926" s="134" t="s">
        <v>775</v>
      </c>
      <c r="N5926" s="140" t="str">
        <f>IFERROR(VLOOKUP(M5926,LISTS!G:H,2,FALSE),"0")</f>
        <v>0</v>
      </c>
      <c r="O5926" s="68" t="str">
        <f t="shared" si="281"/>
        <v/>
      </c>
      <c r="P5926" s="117" t="s">
        <v>2720</v>
      </c>
      <c r="Q5926" s="113" t="s">
        <v>3748</v>
      </c>
      <c r="R5926" s="113" t="s">
        <v>775</v>
      </c>
      <c r="S5926" s="113" t="s">
        <v>3749</v>
      </c>
      <c r="T5926" s="113" t="s">
        <v>775</v>
      </c>
    </row>
    <row r="5927" spans="1:20">
      <c r="A5927" t="str">
        <f>VLOOKUP(C5927,STYLES!$A$1:$R$2088,7,FALSE)</f>
        <v>Polos</v>
      </c>
      <c r="B5927" t="str">
        <f>VLOOKUP(C5927,STYLES!$1:$1048576,6,FALSE)</f>
        <v>UltraClub</v>
      </c>
      <c r="C5927" s="101" t="s">
        <v>2507</v>
      </c>
      <c r="E5927" t="str">
        <f>VLOOKUP(C5927,STYLES!$1:$1048576,12,FALSE)</f>
        <v>UltraClub® Ladies' Cool &amp; Dry Elite Tonal Stripe Performance Polo</v>
      </c>
      <c r="F5927" s="113" t="s">
        <v>3887</v>
      </c>
      <c r="G5927" s="113" t="s">
        <v>2809</v>
      </c>
      <c r="H5927" s="113" t="str">
        <f>VLOOKUP(C5927,STYLES!$1:$1048576,9,FALSE)</f>
        <v>Active</v>
      </c>
      <c r="I5927" s="113" t="str">
        <f>VLOOKUP(C5927,STYLES!$1:$1048576,10,FALSE)</f>
        <v>Not Available</v>
      </c>
      <c r="J5927" s="113" t="s">
        <v>2768</v>
      </c>
      <c r="K5927" s="139">
        <f>IFERROR(VLOOKUP(J5927,LISTS!G:H,2,FALSE),"0")</f>
        <v>6</v>
      </c>
      <c r="L5927" s="68">
        <f t="shared" si="282"/>
        <v>6</v>
      </c>
      <c r="M5927" s="134" t="s">
        <v>775</v>
      </c>
      <c r="N5927" s="140" t="str">
        <f>IFERROR(VLOOKUP(M5927,LISTS!G:H,2,FALSE),"0")</f>
        <v>0</v>
      </c>
      <c r="O5927" s="68" t="str">
        <f t="shared" si="281"/>
        <v/>
      </c>
      <c r="P5927" s="117" t="s">
        <v>2720</v>
      </c>
      <c r="Q5927" s="113"/>
      <c r="R5927" s="113"/>
      <c r="S5927" s="113"/>
      <c r="T5927" s="113"/>
    </row>
    <row r="5928" spans="1:20">
      <c r="A5928" t="str">
        <f>VLOOKUP(C5928,STYLES!$A$1:$R$2088,7,FALSE)</f>
        <v>Polos</v>
      </c>
      <c r="B5928" t="str">
        <f>VLOOKUP(C5928,STYLES!$1:$1048576,6,FALSE)</f>
        <v>UltraClub</v>
      </c>
      <c r="C5928" s="101" t="s">
        <v>2507</v>
      </c>
      <c r="E5928" t="str">
        <f>VLOOKUP(C5928,STYLES!$1:$1048576,12,FALSE)</f>
        <v>UltraClub® Ladies' Cool &amp; Dry Elite Tonal Stripe Performance Polo</v>
      </c>
      <c r="F5928" s="113" t="s">
        <v>2754</v>
      </c>
      <c r="G5928" s="113" t="s">
        <v>2755</v>
      </c>
      <c r="H5928" s="113" t="str">
        <f>VLOOKUP(C5928,STYLES!$1:$1048576,9,FALSE)</f>
        <v>Active</v>
      </c>
      <c r="I5928" s="113" t="str">
        <f>VLOOKUP(C5928,STYLES!$1:$1048576,10,FALSE)</f>
        <v>Not Available</v>
      </c>
      <c r="J5928" s="113" t="s">
        <v>2768</v>
      </c>
      <c r="K5928" s="139">
        <f>IFERROR(VLOOKUP(J5928,LISTS!G:H,2,FALSE),"0")</f>
        <v>6</v>
      </c>
      <c r="L5928" s="68">
        <f t="shared" si="282"/>
        <v>6</v>
      </c>
      <c r="M5928" s="134" t="s">
        <v>775</v>
      </c>
      <c r="N5928" s="140" t="str">
        <f>IFERROR(VLOOKUP(M5928,LISTS!G:H,2,FALSE),"0")</f>
        <v>0</v>
      </c>
      <c r="O5928" s="68" t="str">
        <f t="shared" si="281"/>
        <v/>
      </c>
      <c r="P5928" s="117" t="s">
        <v>2720</v>
      </c>
      <c r="Q5928" s="113" t="s">
        <v>3003</v>
      </c>
      <c r="R5928" s="113" t="s">
        <v>775</v>
      </c>
      <c r="S5928" s="113" t="s">
        <v>3004</v>
      </c>
      <c r="T5928" s="113" t="s">
        <v>775</v>
      </c>
    </row>
    <row r="5929" spans="1:20">
      <c r="A5929" t="str">
        <f>VLOOKUP(C5929,STYLES!$A$1:$R$2088,7,FALSE)</f>
        <v>Polos</v>
      </c>
      <c r="B5929" t="str">
        <f>VLOOKUP(C5929,STYLES!$1:$1048576,6,FALSE)</f>
        <v>UltraClub</v>
      </c>
      <c r="C5929" s="101" t="s">
        <v>2507</v>
      </c>
      <c r="E5929" t="str">
        <f>VLOOKUP(C5929,STYLES!$1:$1048576,12,FALSE)</f>
        <v>UltraClub® Ladies' Cool &amp; Dry Elite Tonal Stripe Performance Polo</v>
      </c>
      <c r="F5929" s="113" t="s">
        <v>3750</v>
      </c>
      <c r="G5929" s="113" t="s">
        <v>2809</v>
      </c>
      <c r="H5929" s="113" t="str">
        <f>VLOOKUP(C5929,STYLES!$1:$1048576,9,FALSE)</f>
        <v>Active</v>
      </c>
      <c r="I5929" s="113" t="str">
        <f>VLOOKUP(C5929,STYLES!$1:$1048576,10,FALSE)</f>
        <v>Not Available</v>
      </c>
      <c r="J5929" s="113" t="s">
        <v>2768</v>
      </c>
      <c r="K5929" s="139">
        <f>IFERROR(VLOOKUP(J5929,LISTS!G:H,2,FALSE),"0")</f>
        <v>6</v>
      </c>
      <c r="L5929" s="68">
        <f t="shared" si="282"/>
        <v>6</v>
      </c>
      <c r="M5929" s="134" t="s">
        <v>775</v>
      </c>
      <c r="N5929" s="140" t="str">
        <f>IFERROR(VLOOKUP(M5929,LISTS!G:H,2,FALSE),"0")</f>
        <v>0</v>
      </c>
      <c r="O5929" s="68" t="str">
        <f t="shared" si="281"/>
        <v/>
      </c>
      <c r="P5929" s="117" t="s">
        <v>2720</v>
      </c>
      <c r="Q5929" s="113" t="s">
        <v>3751</v>
      </c>
      <c r="R5929" s="113" t="s">
        <v>775</v>
      </c>
      <c r="S5929" s="113" t="s">
        <v>3752</v>
      </c>
      <c r="T5929" s="113" t="s">
        <v>775</v>
      </c>
    </row>
    <row r="5930" spans="1:20">
      <c r="A5930" t="str">
        <f>VLOOKUP(C5930,STYLES!$A$1:$R$2088,7,FALSE)</f>
        <v>Polos</v>
      </c>
      <c r="B5930" t="str">
        <f>VLOOKUP(C5930,STYLES!$1:$1048576,6,FALSE)</f>
        <v>UltraClub</v>
      </c>
      <c r="C5930" s="101" t="s">
        <v>2507</v>
      </c>
      <c r="E5930" t="str">
        <f>VLOOKUP(C5930,STYLES!$1:$1048576,12,FALSE)</f>
        <v>UltraClub® Ladies' Cool &amp; Dry Elite Tonal Stripe Performance Polo</v>
      </c>
      <c r="F5930" s="113" t="s">
        <v>3870</v>
      </c>
      <c r="G5930" s="113" t="s">
        <v>2740</v>
      </c>
      <c r="H5930" s="113" t="str">
        <f>VLOOKUP(C5930,STYLES!$1:$1048576,9,FALSE)</f>
        <v>Active</v>
      </c>
      <c r="I5930" s="113" t="str">
        <f>VLOOKUP(C5930,STYLES!$1:$1048576,10,FALSE)</f>
        <v>Not Available</v>
      </c>
      <c r="J5930" s="113" t="s">
        <v>2768</v>
      </c>
      <c r="K5930" s="139">
        <f>IFERROR(VLOOKUP(J5930,LISTS!G:H,2,FALSE),"0")</f>
        <v>6</v>
      </c>
      <c r="L5930" s="68">
        <f t="shared" si="282"/>
        <v>6</v>
      </c>
      <c r="M5930" s="134" t="s">
        <v>775</v>
      </c>
      <c r="N5930" s="140" t="str">
        <f>IFERROR(VLOOKUP(M5930,LISTS!G:H,2,FALSE),"0")</f>
        <v>0</v>
      </c>
      <c r="O5930" s="68" t="str">
        <f t="shared" si="281"/>
        <v/>
      </c>
      <c r="P5930" s="117" t="s">
        <v>2720</v>
      </c>
      <c r="Q5930" s="113"/>
      <c r="R5930" s="113"/>
      <c r="S5930" s="113"/>
      <c r="T5930" s="113"/>
    </row>
    <row r="5931" spans="1:20">
      <c r="A5931" t="str">
        <f>VLOOKUP(C5931,STYLES!$A$1:$R$2088,7,FALSE)</f>
        <v>Polos</v>
      </c>
      <c r="B5931" t="str">
        <f>VLOOKUP(C5931,STYLES!$1:$1048576,6,FALSE)</f>
        <v>UltraClub</v>
      </c>
      <c r="C5931" s="101" t="s">
        <v>2507</v>
      </c>
      <c r="E5931" t="str">
        <f>VLOOKUP(C5931,STYLES!$1:$1048576,12,FALSE)</f>
        <v>UltraClub® Ladies' Cool &amp; Dry Elite Tonal Stripe Performance Polo</v>
      </c>
      <c r="F5931" s="113" t="s">
        <v>2743</v>
      </c>
      <c r="G5931" s="113" t="s">
        <v>2743</v>
      </c>
      <c r="H5931" s="113" t="str">
        <f>VLOOKUP(C5931,STYLES!$1:$1048576,9,FALSE)</f>
        <v>Active</v>
      </c>
      <c r="I5931" s="113" t="str">
        <f>VLOOKUP(C5931,STYLES!$1:$1048576,10,FALSE)</f>
        <v>Not Available</v>
      </c>
      <c r="J5931" s="113" t="s">
        <v>2768</v>
      </c>
      <c r="K5931" s="139">
        <f>IFERROR(VLOOKUP(J5931,LISTS!G:H,2,FALSE),"0")</f>
        <v>6</v>
      </c>
      <c r="L5931" s="68">
        <f t="shared" si="282"/>
        <v>6</v>
      </c>
      <c r="M5931" s="134" t="s">
        <v>775</v>
      </c>
      <c r="N5931" s="140" t="str">
        <f>IFERROR(VLOOKUP(M5931,LISTS!G:H,2,FALSE),"0")</f>
        <v>0</v>
      </c>
      <c r="O5931" s="68" t="str">
        <f t="shared" si="281"/>
        <v/>
      </c>
      <c r="P5931" s="117" t="s">
        <v>2720</v>
      </c>
      <c r="Q5931" s="113"/>
      <c r="R5931" s="113"/>
      <c r="S5931" s="113"/>
      <c r="T5931" s="113"/>
    </row>
    <row r="5932" spans="1:20">
      <c r="C5932" s="101"/>
      <c r="F5932" s="113"/>
      <c r="G5932" s="113"/>
      <c r="H5932" s="113"/>
      <c r="I5932" s="113"/>
      <c r="J5932" s="113"/>
      <c r="K5932" s="139"/>
      <c r="L5932" s="81">
        <f>SUM(L5923:L5931)</f>
        <v>54</v>
      </c>
      <c r="M5932" s="134"/>
      <c r="N5932" s="140"/>
      <c r="O5932" s="81">
        <f>SUM(O5923:O5931)</f>
        <v>0</v>
      </c>
      <c r="Q5932" s="113"/>
      <c r="R5932" s="113"/>
      <c r="S5932" s="113"/>
      <c r="T5932" s="113"/>
    </row>
    <row r="5933" spans="1:20">
      <c r="A5933" t="str">
        <f>VLOOKUP(C5933,STYLES!$A$1:$R$2088,7,FALSE)</f>
        <v>Polos</v>
      </c>
      <c r="B5933" t="str">
        <f>VLOOKUP(C5933,STYLES!$1:$1048576,6,FALSE)</f>
        <v>UltraClub</v>
      </c>
      <c r="C5933" s="101">
        <v>8414</v>
      </c>
      <c r="E5933" t="str">
        <f>VLOOKUP(C5933,STYLES!$1:$1048576,12,FALSE)</f>
        <v>UltraClub® Ladies' Cool &amp; Dry Elite Performance Polo</v>
      </c>
      <c r="F5933" s="113" t="s">
        <v>3893</v>
      </c>
      <c r="G5933" s="113" t="s">
        <v>2759</v>
      </c>
      <c r="H5933" s="113" t="str">
        <f>VLOOKUP(C5933,STYLES!$1:$1048576,9,FALSE)</f>
        <v>Active</v>
      </c>
      <c r="I5933" s="113" t="str">
        <f>VLOOKUP(C5933,STYLES!$1:$1048576,10,FALSE)</f>
        <v>Not Available</v>
      </c>
      <c r="J5933" s="113" t="s">
        <v>2745</v>
      </c>
      <c r="K5933" s="139">
        <f>IFERROR(VLOOKUP(J5933,LISTS!G:H,2,FALSE),"0")</f>
        <v>7</v>
      </c>
      <c r="L5933" s="68">
        <f t="shared" si="282"/>
        <v>7</v>
      </c>
      <c r="M5933" s="134" t="s">
        <v>775</v>
      </c>
      <c r="N5933" s="140" t="str">
        <f>IFERROR(VLOOKUP(M5933,LISTS!G:H,2,FALSE),"0")</f>
        <v>0</v>
      </c>
      <c r="O5933" s="68" t="str">
        <f t="shared" si="281"/>
        <v/>
      </c>
      <c r="P5933" s="117" t="s">
        <v>2720</v>
      </c>
      <c r="Q5933" s="113"/>
      <c r="R5933" s="113"/>
      <c r="S5933" s="113"/>
      <c r="T5933" s="113"/>
    </row>
    <row r="5934" spans="1:20">
      <c r="A5934" t="str">
        <f>VLOOKUP(C5934,STYLES!$A$1:$R$2088,7,FALSE)</f>
        <v>Polos</v>
      </c>
      <c r="B5934" t="str">
        <f>VLOOKUP(C5934,STYLES!$1:$1048576,6,FALSE)</f>
        <v>UltraClub</v>
      </c>
      <c r="C5934" s="101">
        <v>8414</v>
      </c>
      <c r="E5934" t="str">
        <f>VLOOKUP(C5934,STYLES!$1:$1048576,12,FALSE)</f>
        <v>UltraClub® Ladies' Cool &amp; Dry Elite Performance Polo</v>
      </c>
      <c r="F5934" s="113" t="s">
        <v>2718</v>
      </c>
      <c r="G5934" s="113" t="s">
        <v>2718</v>
      </c>
      <c r="H5934" s="113" t="str">
        <f>VLOOKUP(C5934,STYLES!$1:$1048576,9,FALSE)</f>
        <v>Active</v>
      </c>
      <c r="I5934" s="113" t="str">
        <f>VLOOKUP(C5934,STYLES!$1:$1048576,10,FALSE)</f>
        <v>Not Available</v>
      </c>
      <c r="J5934" s="113" t="s">
        <v>2745</v>
      </c>
      <c r="K5934" s="139">
        <f>IFERROR(VLOOKUP(J5934,LISTS!G:H,2,FALSE),"0")</f>
        <v>7</v>
      </c>
      <c r="L5934" s="68">
        <f t="shared" si="282"/>
        <v>7</v>
      </c>
      <c r="M5934" s="134" t="s">
        <v>775</v>
      </c>
      <c r="N5934" s="140" t="str">
        <f>IFERROR(VLOOKUP(M5934,LISTS!G:H,2,FALSE),"0")</f>
        <v>0</v>
      </c>
      <c r="O5934" s="68" t="str">
        <f t="shared" si="281"/>
        <v/>
      </c>
      <c r="P5934" s="117" t="s">
        <v>2720</v>
      </c>
      <c r="Q5934" s="113" t="s">
        <v>2850</v>
      </c>
      <c r="R5934" s="113" t="s">
        <v>775</v>
      </c>
      <c r="S5934" s="113" t="s">
        <v>2722</v>
      </c>
      <c r="T5934" s="113" t="s">
        <v>775</v>
      </c>
    </row>
    <row r="5935" spans="1:20">
      <c r="A5935" t="str">
        <f>VLOOKUP(C5935,STYLES!$A$1:$R$2088,7,FALSE)</f>
        <v>Polos</v>
      </c>
      <c r="B5935" t="str">
        <f>VLOOKUP(C5935,STYLES!$1:$1048576,6,FALSE)</f>
        <v>UltraClub</v>
      </c>
      <c r="C5935" s="101">
        <v>8414</v>
      </c>
      <c r="E5935" t="str">
        <f>VLOOKUP(C5935,STYLES!$1:$1048576,12,FALSE)</f>
        <v>UltraClub® Ladies' Cool &amp; Dry Elite Performance Polo</v>
      </c>
      <c r="F5935" s="113" t="s">
        <v>2978</v>
      </c>
      <c r="G5935" s="113" t="s">
        <v>2763</v>
      </c>
      <c r="H5935" s="113" t="str">
        <f>VLOOKUP(C5935,STYLES!$1:$1048576,9,FALSE)</f>
        <v>Active</v>
      </c>
      <c r="I5935" s="113" t="str">
        <f>VLOOKUP(C5935,STYLES!$1:$1048576,10,FALSE)</f>
        <v>Not Available</v>
      </c>
      <c r="J5935" s="113" t="s">
        <v>2745</v>
      </c>
      <c r="K5935" s="139">
        <f>IFERROR(VLOOKUP(J5935,LISTS!G:H,2,FALSE),"0")</f>
        <v>7</v>
      </c>
      <c r="L5935" s="68">
        <f t="shared" si="282"/>
        <v>7</v>
      </c>
      <c r="M5935" s="134" t="s">
        <v>775</v>
      </c>
      <c r="N5935" s="140" t="str">
        <f>IFERROR(VLOOKUP(M5935,LISTS!G:H,2,FALSE),"0")</f>
        <v>0</v>
      </c>
      <c r="O5935" s="68" t="str">
        <f t="shared" si="281"/>
        <v/>
      </c>
      <c r="P5935" s="117" t="s">
        <v>2720</v>
      </c>
      <c r="Q5935" s="113" t="s">
        <v>3748</v>
      </c>
      <c r="R5935" s="113" t="s">
        <v>775</v>
      </c>
      <c r="S5935" s="113" t="s">
        <v>3749</v>
      </c>
      <c r="T5935" s="113" t="s">
        <v>775</v>
      </c>
    </row>
    <row r="5936" spans="1:20">
      <c r="A5936" t="str">
        <f>VLOOKUP(C5936,STYLES!$A$1:$R$2088,7,FALSE)</f>
        <v>Polos</v>
      </c>
      <c r="B5936" t="str">
        <f>VLOOKUP(C5936,STYLES!$1:$1048576,6,FALSE)</f>
        <v>UltraClub</v>
      </c>
      <c r="C5936" s="101">
        <v>8414</v>
      </c>
      <c r="E5936" t="str">
        <f>VLOOKUP(C5936,STYLES!$1:$1048576,12,FALSE)</f>
        <v>UltraClub® Ladies' Cool &amp; Dry Elite Performance Polo</v>
      </c>
      <c r="F5936" s="113" t="s">
        <v>3842</v>
      </c>
      <c r="G5936" s="113" t="s">
        <v>2751</v>
      </c>
      <c r="H5936" s="113" t="str">
        <f>VLOOKUP(C5936,STYLES!$1:$1048576,9,FALSE)</f>
        <v>Active</v>
      </c>
      <c r="I5936" s="113" t="str">
        <f>VLOOKUP(C5936,STYLES!$1:$1048576,10,FALSE)</f>
        <v>Not Available</v>
      </c>
      <c r="J5936" s="113" t="s">
        <v>2745</v>
      </c>
      <c r="K5936" s="139">
        <f>IFERROR(VLOOKUP(J5936,LISTS!G:H,2,FALSE),"0")</f>
        <v>7</v>
      </c>
      <c r="L5936" s="68">
        <f t="shared" si="282"/>
        <v>7</v>
      </c>
      <c r="M5936" s="134" t="s">
        <v>775</v>
      </c>
      <c r="N5936" s="140" t="str">
        <f>IFERROR(VLOOKUP(M5936,LISTS!G:H,2,FALSE),"0")</f>
        <v>0</v>
      </c>
      <c r="O5936" s="68" t="str">
        <f t="shared" si="281"/>
        <v/>
      </c>
      <c r="P5936" s="117" t="s">
        <v>2720</v>
      </c>
      <c r="Q5936" s="113"/>
      <c r="R5936" s="113"/>
      <c r="S5936" s="113"/>
      <c r="T5936" s="113"/>
    </row>
    <row r="5937" spans="1:21">
      <c r="A5937" t="str">
        <f>VLOOKUP(C5937,STYLES!$A$1:$R$2088,7,FALSE)</f>
        <v>Polos</v>
      </c>
      <c r="B5937" t="str">
        <f>VLOOKUP(C5937,STYLES!$1:$1048576,6,FALSE)</f>
        <v>UltraClub</v>
      </c>
      <c r="C5937" s="101">
        <v>8414</v>
      </c>
      <c r="E5937" t="str">
        <f>VLOOKUP(C5937,STYLES!$1:$1048576,12,FALSE)</f>
        <v>UltraClub® Ladies' Cool &amp; Dry Elite Performance Polo</v>
      </c>
      <c r="F5937" s="113" t="s">
        <v>3768</v>
      </c>
      <c r="G5937" s="113" t="s">
        <v>2732</v>
      </c>
      <c r="H5937" s="113" t="str">
        <f>VLOOKUP(C5937,STYLES!$1:$1048576,9,FALSE)</f>
        <v>Active</v>
      </c>
      <c r="I5937" s="113" t="str">
        <f>VLOOKUP(C5937,STYLES!$1:$1048576,10,FALSE)</f>
        <v>Not Available</v>
      </c>
      <c r="J5937" s="113" t="s">
        <v>2745</v>
      </c>
      <c r="K5937" s="139">
        <f>IFERROR(VLOOKUP(J5937,LISTS!G:H,2,FALSE),"0")</f>
        <v>7</v>
      </c>
      <c r="L5937" s="68">
        <f t="shared" si="282"/>
        <v>7</v>
      </c>
      <c r="M5937" s="134" t="s">
        <v>775</v>
      </c>
      <c r="N5937" s="140" t="str">
        <f>IFERROR(VLOOKUP(M5937,LISTS!G:H,2,FALSE),"0")</f>
        <v>0</v>
      </c>
      <c r="O5937" s="68" t="str">
        <f t="shared" si="281"/>
        <v/>
      </c>
      <c r="P5937" s="117" t="s">
        <v>2720</v>
      </c>
      <c r="Q5937" s="113"/>
      <c r="R5937" s="113"/>
      <c r="S5937" s="113"/>
      <c r="T5937" s="113"/>
    </row>
    <row r="5938" spans="1:21">
      <c r="A5938" t="str">
        <f>VLOOKUP(C5938,STYLES!$A$1:$R$2088,7,FALSE)</f>
        <v>Polos</v>
      </c>
      <c r="B5938" t="str">
        <f>VLOOKUP(C5938,STYLES!$1:$1048576,6,FALSE)</f>
        <v>UltraClub</v>
      </c>
      <c r="C5938" s="101">
        <v>8414</v>
      </c>
      <c r="E5938" t="str">
        <f>VLOOKUP(C5938,STYLES!$1:$1048576,12,FALSE)</f>
        <v>UltraClub® Ladies' Cool &amp; Dry Elite Performance Polo</v>
      </c>
      <c r="F5938" s="113" t="s">
        <v>3791</v>
      </c>
      <c r="G5938" s="113" t="s">
        <v>2736</v>
      </c>
      <c r="H5938" s="113" t="str">
        <f>VLOOKUP(C5938,STYLES!$1:$1048576,9,FALSE)</f>
        <v>Active</v>
      </c>
      <c r="I5938" s="113" t="str">
        <f>VLOOKUP(C5938,STYLES!$1:$1048576,10,FALSE)</f>
        <v>Not Available</v>
      </c>
      <c r="J5938" s="113" t="s">
        <v>2745</v>
      </c>
      <c r="K5938" s="139">
        <f>IFERROR(VLOOKUP(J5938,LISTS!G:H,2,FALSE),"0")</f>
        <v>7</v>
      </c>
      <c r="L5938" s="68">
        <f t="shared" si="282"/>
        <v>7</v>
      </c>
      <c r="M5938" s="134" t="s">
        <v>775</v>
      </c>
      <c r="N5938" s="140" t="str">
        <f>IFERROR(VLOOKUP(M5938,LISTS!G:H,2,FALSE),"0")</f>
        <v>0</v>
      </c>
      <c r="O5938" s="68" t="str">
        <f t="shared" si="281"/>
        <v/>
      </c>
      <c r="P5938" s="117" t="s">
        <v>2720</v>
      </c>
      <c r="Q5938" s="113" t="s">
        <v>3356</v>
      </c>
      <c r="R5938" s="113" t="s">
        <v>775</v>
      </c>
      <c r="S5938" s="113" t="s">
        <v>3357</v>
      </c>
      <c r="T5938" s="113" t="s">
        <v>775</v>
      </c>
    </row>
    <row r="5939" spans="1:21" s="12" customFormat="1">
      <c r="A5939" s="12" t="str">
        <f>VLOOKUP(C5939,STYLES!$A$1:$R$2088,7,FALSE)</f>
        <v>Polos</v>
      </c>
      <c r="B5939" s="12" t="str">
        <f>VLOOKUP(C5939,STYLES!$1:$1048576,6,FALSE)</f>
        <v>UltraClub</v>
      </c>
      <c r="C5939" s="136">
        <v>8414</v>
      </c>
      <c r="D5939" s="18"/>
      <c r="E5939" s="12" t="str">
        <f>VLOOKUP(C5939,STYLES!$1:$1048576,12,FALSE)</f>
        <v>UltraClub® Ladies' Cool &amp; Dry Elite Performance Polo</v>
      </c>
      <c r="F5939" s="116" t="s">
        <v>3204</v>
      </c>
      <c r="G5939" s="116" t="s">
        <v>2724</v>
      </c>
      <c r="H5939" s="116" t="s">
        <v>437</v>
      </c>
      <c r="I5939" s="116" t="str">
        <f>VLOOKUP(C5939,STYLES!$1:$1048576,10,FALSE)</f>
        <v>Not Available</v>
      </c>
      <c r="J5939" s="116" t="s">
        <v>2745</v>
      </c>
      <c r="K5939" s="139">
        <f>IFERROR(VLOOKUP(J5939,LISTS!G:H,2,FALSE),"0")</f>
        <v>7</v>
      </c>
      <c r="L5939" s="68" t="str">
        <f t="shared" si="282"/>
        <v/>
      </c>
      <c r="M5939" s="134" t="s">
        <v>775</v>
      </c>
      <c r="N5939" s="140" t="str">
        <f>IFERROR(VLOOKUP(M5939,LISTS!G:H,2,FALSE),"0")</f>
        <v>0</v>
      </c>
      <c r="O5939" s="68" t="str">
        <f t="shared" si="281"/>
        <v/>
      </c>
      <c r="P5939" s="117" t="s">
        <v>2720</v>
      </c>
      <c r="Q5939" s="113" t="s">
        <v>2794</v>
      </c>
      <c r="R5939" s="113" t="s">
        <v>775</v>
      </c>
      <c r="S5939" s="113" t="s">
        <v>2795</v>
      </c>
      <c r="T5939" s="113" t="s">
        <v>775</v>
      </c>
      <c r="U5939" s="116" t="s">
        <v>3894</v>
      </c>
    </row>
    <row r="5940" spans="1:21">
      <c r="A5940" t="str">
        <f>VLOOKUP(C5940,STYLES!$A$1:$R$2088,7,FALSE)</f>
        <v>Polos</v>
      </c>
      <c r="B5940" t="str">
        <f>VLOOKUP(C5940,STYLES!$1:$1048576,6,FALSE)</f>
        <v>UltraClub</v>
      </c>
      <c r="C5940" s="101">
        <v>8414</v>
      </c>
      <c r="E5940" t="str">
        <f>VLOOKUP(C5940,STYLES!$1:$1048576,12,FALSE)</f>
        <v>UltraClub® Ladies' Cool &amp; Dry Elite Performance Polo</v>
      </c>
      <c r="F5940" s="113" t="s">
        <v>2739</v>
      </c>
      <c r="G5940" s="113" t="s">
        <v>2740</v>
      </c>
      <c r="H5940" s="113" t="str">
        <f>VLOOKUP(C5940,STYLES!$1:$1048576,9,FALSE)</f>
        <v>Active</v>
      </c>
      <c r="I5940" s="113" t="str">
        <f>VLOOKUP(C5940,STYLES!$1:$1048576,10,FALSE)</f>
        <v>Not Available</v>
      </c>
      <c r="J5940" s="113" t="s">
        <v>2745</v>
      </c>
      <c r="K5940" s="139">
        <f>IFERROR(VLOOKUP(J5940,LISTS!G:H,2,FALSE),"0")</f>
        <v>7</v>
      </c>
      <c r="L5940" s="68">
        <f t="shared" si="282"/>
        <v>7</v>
      </c>
      <c r="M5940" s="134" t="s">
        <v>775</v>
      </c>
      <c r="N5940" s="140" t="str">
        <f>IFERROR(VLOOKUP(M5940,LISTS!G:H,2,FALSE),"0")</f>
        <v>0</v>
      </c>
      <c r="O5940" s="68" t="str">
        <f t="shared" si="281"/>
        <v/>
      </c>
      <c r="P5940" s="117" t="s">
        <v>2720</v>
      </c>
      <c r="Q5940" s="113" t="s">
        <v>2741</v>
      </c>
      <c r="R5940" s="113" t="s">
        <v>775</v>
      </c>
      <c r="S5940" s="113" t="s">
        <v>2742</v>
      </c>
      <c r="T5940" s="113" t="s">
        <v>775</v>
      </c>
    </row>
    <row r="5941" spans="1:21" s="12" customFormat="1">
      <c r="A5941" s="12" t="str">
        <f>VLOOKUP(C5941,STYLES!$A$1:$R$2088,7,FALSE)</f>
        <v>Polos</v>
      </c>
      <c r="B5941" s="12" t="str">
        <f>VLOOKUP(C5941,STYLES!$1:$1048576,6,FALSE)</f>
        <v>UltraClub</v>
      </c>
      <c r="C5941" s="136">
        <v>8414</v>
      </c>
      <c r="D5941" s="18"/>
      <c r="E5941" s="12" t="str">
        <f>VLOOKUP(C5941,STYLES!$1:$1048576,12,FALSE)</f>
        <v>UltraClub® Ladies' Cool &amp; Dry Elite Performance Polo</v>
      </c>
      <c r="F5941" s="116" t="s">
        <v>3345</v>
      </c>
      <c r="G5941" s="116" t="s">
        <v>2797</v>
      </c>
      <c r="H5941" s="116" t="s">
        <v>437</v>
      </c>
      <c r="I5941" s="116" t="str">
        <f>VLOOKUP(C5941,STYLES!$1:$1048576,10,FALSE)</f>
        <v>Not Available</v>
      </c>
      <c r="J5941" s="116" t="s">
        <v>2745</v>
      </c>
      <c r="K5941" s="139">
        <f>IFERROR(VLOOKUP(J5941,LISTS!G:H,2,FALSE),"0")</f>
        <v>7</v>
      </c>
      <c r="L5941" s="68" t="str">
        <f t="shared" si="282"/>
        <v/>
      </c>
      <c r="M5941" s="134" t="s">
        <v>775</v>
      </c>
      <c r="N5941" s="140" t="str">
        <f>IFERROR(VLOOKUP(M5941,LISTS!G:H,2,FALSE),"0")</f>
        <v>0</v>
      </c>
      <c r="O5941" s="68" t="str">
        <f t="shared" si="281"/>
        <v/>
      </c>
      <c r="P5941" s="117" t="s">
        <v>2720</v>
      </c>
      <c r="Q5941" s="116"/>
      <c r="R5941" s="116"/>
      <c r="S5941" s="116"/>
      <c r="T5941" s="116"/>
      <c r="U5941" s="116" t="s">
        <v>3894</v>
      </c>
    </row>
    <row r="5942" spans="1:21">
      <c r="A5942" t="str">
        <f>VLOOKUP(C5942,STYLES!$A$1:$R$2088,7,FALSE)</f>
        <v>Polos</v>
      </c>
      <c r="B5942" t="str">
        <f>VLOOKUP(C5942,STYLES!$1:$1048576,6,FALSE)</f>
        <v>UltraClub</v>
      </c>
      <c r="C5942" s="101">
        <v>8414</v>
      </c>
      <c r="E5942" t="str">
        <f>VLOOKUP(C5942,STYLES!$1:$1048576,12,FALSE)</f>
        <v>UltraClub® Ladies' Cool &amp; Dry Elite Performance Polo</v>
      </c>
      <c r="F5942" s="113" t="s">
        <v>3882</v>
      </c>
      <c r="G5942" s="113" t="s">
        <v>2809</v>
      </c>
      <c r="H5942" s="113" t="str">
        <f>VLOOKUP(C5942,STYLES!$1:$1048576,9,FALSE)</f>
        <v>Active</v>
      </c>
      <c r="I5942" s="113" t="str">
        <f>VLOOKUP(C5942,STYLES!$1:$1048576,10,FALSE)</f>
        <v>Not Available</v>
      </c>
      <c r="J5942" s="113" t="s">
        <v>2745</v>
      </c>
      <c r="K5942" s="139">
        <f>IFERROR(VLOOKUP(J5942,LISTS!G:H,2,FALSE),"0")</f>
        <v>7</v>
      </c>
      <c r="L5942" s="68">
        <f t="shared" si="282"/>
        <v>7</v>
      </c>
      <c r="M5942" s="134" t="s">
        <v>775</v>
      </c>
      <c r="N5942" s="140" t="str">
        <f>IFERROR(VLOOKUP(M5942,LISTS!G:H,2,FALSE),"0")</f>
        <v>0</v>
      </c>
      <c r="O5942" s="68" t="str">
        <f t="shared" si="281"/>
        <v/>
      </c>
      <c r="P5942" s="117" t="s">
        <v>2720</v>
      </c>
      <c r="Q5942" s="113"/>
      <c r="R5942" s="113"/>
      <c r="S5942" s="113"/>
      <c r="T5942" s="113"/>
    </row>
    <row r="5943" spans="1:21">
      <c r="A5943" t="str">
        <f>VLOOKUP(C5943,STYLES!$A$1:$R$2088,7,FALSE)</f>
        <v>Polos</v>
      </c>
      <c r="B5943" t="str">
        <f>VLOOKUP(C5943,STYLES!$1:$1048576,6,FALSE)</f>
        <v>UltraClub</v>
      </c>
      <c r="C5943" s="101">
        <v>8414</v>
      </c>
      <c r="E5943" t="str">
        <f>VLOOKUP(C5943,STYLES!$1:$1048576,12,FALSE)</f>
        <v>UltraClub® Ladies' Cool &amp; Dry Elite Performance Polo</v>
      </c>
      <c r="F5943" s="113" t="s">
        <v>2754</v>
      </c>
      <c r="G5943" s="113" t="s">
        <v>2755</v>
      </c>
      <c r="H5943" s="113" t="str">
        <f>VLOOKUP(C5943,STYLES!$1:$1048576,9,FALSE)</f>
        <v>Active</v>
      </c>
      <c r="I5943" s="113" t="str">
        <f>VLOOKUP(C5943,STYLES!$1:$1048576,10,FALSE)</f>
        <v>Not Available</v>
      </c>
      <c r="J5943" s="113" t="s">
        <v>2745</v>
      </c>
      <c r="K5943" s="139">
        <f>IFERROR(VLOOKUP(J5943,LISTS!G:H,2,FALSE),"0")</f>
        <v>7</v>
      </c>
      <c r="L5943" s="68">
        <f t="shared" si="282"/>
        <v>7</v>
      </c>
      <c r="M5943" s="134" t="s">
        <v>775</v>
      </c>
      <c r="N5943" s="140" t="str">
        <f>IFERROR(VLOOKUP(M5943,LISTS!G:H,2,FALSE),"0")</f>
        <v>0</v>
      </c>
      <c r="O5943" s="68" t="str">
        <f t="shared" si="281"/>
        <v/>
      </c>
      <c r="P5943" s="117" t="s">
        <v>2720</v>
      </c>
      <c r="Q5943" s="113" t="s">
        <v>3003</v>
      </c>
      <c r="R5943" s="113" t="s">
        <v>775</v>
      </c>
      <c r="S5943" s="113" t="s">
        <v>3004</v>
      </c>
      <c r="T5943" s="113" t="s">
        <v>775</v>
      </c>
    </row>
    <row r="5944" spans="1:21">
      <c r="A5944" t="str">
        <f>VLOOKUP(C5944,STYLES!$A$1:$R$2088,7,FALSE)</f>
        <v>Polos</v>
      </c>
      <c r="B5944" t="str">
        <f>VLOOKUP(C5944,STYLES!$1:$1048576,6,FALSE)</f>
        <v>UltraClub</v>
      </c>
      <c r="C5944" s="101">
        <v>8414</v>
      </c>
      <c r="E5944" t="str">
        <f>VLOOKUP(C5944,STYLES!$1:$1048576,12,FALSE)</f>
        <v>UltraClub® Ladies' Cool &amp; Dry Elite Performance Polo</v>
      </c>
      <c r="F5944" s="113" t="s">
        <v>3750</v>
      </c>
      <c r="G5944" s="113" t="s">
        <v>2809</v>
      </c>
      <c r="H5944" s="113" t="str">
        <f>VLOOKUP(C5944,STYLES!$1:$1048576,9,FALSE)</f>
        <v>Active</v>
      </c>
      <c r="I5944" s="113" t="str">
        <f>VLOOKUP(C5944,STYLES!$1:$1048576,10,FALSE)</f>
        <v>Not Available</v>
      </c>
      <c r="J5944" s="113" t="s">
        <v>2745</v>
      </c>
      <c r="K5944" s="139">
        <f>IFERROR(VLOOKUP(J5944,LISTS!G:H,2,FALSE),"0")</f>
        <v>7</v>
      </c>
      <c r="L5944" s="68">
        <f t="shared" si="282"/>
        <v>7</v>
      </c>
      <c r="M5944" s="134" t="s">
        <v>775</v>
      </c>
      <c r="N5944" s="140" t="str">
        <f>IFERROR(VLOOKUP(M5944,LISTS!G:H,2,FALSE),"0")</f>
        <v>0</v>
      </c>
      <c r="O5944" s="68" t="str">
        <f t="shared" ref="O5944:O6010" si="283">IF(OR(I5944="ACTIVE",I5944="NEW",I5944="DNR",I5944="Pre-Closeout"),N5944,"")</f>
        <v/>
      </c>
      <c r="P5944" s="117" t="s">
        <v>2720</v>
      </c>
      <c r="Q5944" s="113" t="s">
        <v>3751</v>
      </c>
      <c r="R5944" s="113" t="s">
        <v>775</v>
      </c>
      <c r="S5944" s="113" t="s">
        <v>3752</v>
      </c>
      <c r="T5944" s="113" t="s">
        <v>775</v>
      </c>
    </row>
    <row r="5945" spans="1:21" s="12" customFormat="1">
      <c r="A5945" s="12" t="str">
        <f>VLOOKUP(C5945,STYLES!$A$1:$R$2088,7,FALSE)</f>
        <v>Polos</v>
      </c>
      <c r="B5945" s="12" t="str">
        <f>VLOOKUP(C5945,STYLES!$1:$1048576,6,FALSE)</f>
        <v>UltraClub</v>
      </c>
      <c r="C5945" s="136">
        <v>8414</v>
      </c>
      <c r="D5945" s="18"/>
      <c r="E5945" s="12" t="str">
        <f>VLOOKUP(C5945,STYLES!$1:$1048576,12,FALSE)</f>
        <v>UltraClub® Ladies' Cool &amp; Dry Elite Performance Polo</v>
      </c>
      <c r="F5945" s="116" t="s">
        <v>2812</v>
      </c>
      <c r="G5945" s="116" t="s">
        <v>3509</v>
      </c>
      <c r="H5945" s="116" t="s">
        <v>437</v>
      </c>
      <c r="I5945" s="116" t="str">
        <f>VLOOKUP(C5945,STYLES!$1:$1048576,10,FALSE)</f>
        <v>Not Available</v>
      </c>
      <c r="J5945" s="116" t="s">
        <v>2745</v>
      </c>
      <c r="K5945" s="139">
        <f>IFERROR(VLOOKUP(J5945,LISTS!G:H,2,FALSE),"0")</f>
        <v>7</v>
      </c>
      <c r="L5945" s="68" t="str">
        <f t="shared" si="282"/>
        <v/>
      </c>
      <c r="M5945" s="134" t="s">
        <v>775</v>
      </c>
      <c r="N5945" s="140" t="str">
        <f>IFERROR(VLOOKUP(M5945,LISTS!G:H,2,FALSE),"0")</f>
        <v>0</v>
      </c>
      <c r="O5945" s="68" t="str">
        <f t="shared" si="283"/>
        <v/>
      </c>
      <c r="P5945" s="117" t="s">
        <v>2720</v>
      </c>
      <c r="Q5945" s="113" t="s">
        <v>3792</v>
      </c>
      <c r="R5945" s="113" t="s">
        <v>775</v>
      </c>
      <c r="S5945" s="113" t="s">
        <v>3530</v>
      </c>
      <c r="T5945" s="113" t="s">
        <v>775</v>
      </c>
      <c r="U5945" s="116" t="s">
        <v>3894</v>
      </c>
    </row>
    <row r="5946" spans="1:21">
      <c r="A5946" t="str">
        <f>VLOOKUP(C5946,STYLES!$A$1:$R$2088,7,FALSE)</f>
        <v>Polos</v>
      </c>
      <c r="B5946" t="str">
        <f>VLOOKUP(C5946,STYLES!$1:$1048576,6,FALSE)</f>
        <v>UltraClub</v>
      </c>
      <c r="C5946" s="101">
        <v>8414</v>
      </c>
      <c r="E5946" t="str">
        <f>VLOOKUP(C5946,STYLES!$1:$1048576,12,FALSE)</f>
        <v>UltraClub® Ladies' Cool &amp; Dry Elite Performance Polo</v>
      </c>
      <c r="F5946" s="113" t="s">
        <v>2743</v>
      </c>
      <c r="G5946" s="113" t="s">
        <v>2743</v>
      </c>
      <c r="H5946" s="113" t="str">
        <f>VLOOKUP(C5946,STYLES!$1:$1048576,9,FALSE)</f>
        <v>Active</v>
      </c>
      <c r="I5946" s="113" t="str">
        <f>VLOOKUP(C5946,STYLES!$1:$1048576,10,FALSE)</f>
        <v>Not Available</v>
      </c>
      <c r="J5946" s="113" t="s">
        <v>2745</v>
      </c>
      <c r="K5946" s="139">
        <f>IFERROR(VLOOKUP(J5946,LISTS!G:H,2,FALSE),"0")</f>
        <v>7</v>
      </c>
      <c r="L5946" s="68">
        <f t="shared" si="282"/>
        <v>7</v>
      </c>
      <c r="M5946" s="134" t="s">
        <v>775</v>
      </c>
      <c r="N5946" s="140" t="str">
        <f>IFERROR(VLOOKUP(M5946,LISTS!G:H,2,FALSE),"0")</f>
        <v>0</v>
      </c>
      <c r="O5946" s="68" t="str">
        <f t="shared" si="283"/>
        <v/>
      </c>
      <c r="P5946" s="117" t="s">
        <v>2720</v>
      </c>
      <c r="Q5946" s="113"/>
      <c r="R5946" s="113"/>
      <c r="S5946" s="113"/>
      <c r="T5946" s="113"/>
    </row>
    <row r="5947" spans="1:21">
      <c r="C5947" s="101"/>
      <c r="F5947" s="113"/>
      <c r="G5947" s="113"/>
      <c r="H5947" s="113"/>
      <c r="I5947" s="113" t="e">
        <f>VLOOKUP(C5947,STYLES!$1:$1048576,10,FALSE)</f>
        <v>#N/A</v>
      </c>
      <c r="J5947" s="113"/>
      <c r="K5947" s="139"/>
      <c r="L5947" s="81">
        <f>SUM(L5933:L5946)</f>
        <v>77</v>
      </c>
      <c r="M5947" s="134"/>
      <c r="N5947" s="140"/>
      <c r="O5947" s="81">
        <f>SUM(O5933:O5946)</f>
        <v>0</v>
      </c>
      <c r="Q5947" s="113"/>
      <c r="R5947" s="113"/>
      <c r="S5947" s="113"/>
      <c r="T5947" s="113"/>
    </row>
    <row r="5948" spans="1:21">
      <c r="A5948" t="str">
        <f>VLOOKUP(C5948,STYLES!$A$1:$R$2088,7,FALSE)</f>
        <v>Polos</v>
      </c>
      <c r="B5948" t="str">
        <f>VLOOKUP(C5948,STYLES!$1:$1048576,6,FALSE)</f>
        <v>UltraClub</v>
      </c>
      <c r="C5948" s="101">
        <v>8415</v>
      </c>
      <c r="E5948" t="str">
        <f>VLOOKUP(C5948,STYLES!$1:$1048576,12,FALSE)</f>
        <v>UltraClub® Men's Cool &amp; Dry Elite Performance Polo</v>
      </c>
      <c r="F5948" s="113" t="s">
        <v>3893</v>
      </c>
      <c r="G5948" s="113" t="s">
        <v>2759</v>
      </c>
      <c r="H5948" s="113" t="str">
        <f>VLOOKUP(C5948,STYLES!$1:$1048576,9,FALSE)</f>
        <v>Active</v>
      </c>
      <c r="I5948" s="113" t="str">
        <f>VLOOKUP(C5948,STYLES!$1:$1048576,10,FALSE)</f>
        <v>Not Available</v>
      </c>
      <c r="J5948" s="113" t="s">
        <v>2962</v>
      </c>
      <c r="K5948" s="139">
        <f>IFERROR(VLOOKUP(J5948,LISTS!G:H,2,FALSE),"0")</f>
        <v>9</v>
      </c>
      <c r="L5948" s="68">
        <f t="shared" si="282"/>
        <v>9</v>
      </c>
      <c r="M5948" s="134" t="s">
        <v>775</v>
      </c>
      <c r="N5948" s="140" t="str">
        <f>IFERROR(VLOOKUP(M5948,LISTS!G:H,2,FALSE),"0")</f>
        <v>0</v>
      </c>
      <c r="O5948" s="68" t="str">
        <f t="shared" si="283"/>
        <v/>
      </c>
      <c r="P5948" s="117" t="s">
        <v>2720</v>
      </c>
      <c r="Q5948" s="113"/>
      <c r="R5948" s="113"/>
      <c r="S5948" s="113"/>
      <c r="T5948" s="113"/>
    </row>
    <row r="5949" spans="1:21">
      <c r="A5949" t="str">
        <f>VLOOKUP(C5949,STYLES!$A$1:$R$2088,7,FALSE)</f>
        <v>Polos</v>
      </c>
      <c r="B5949" t="str">
        <f>VLOOKUP(C5949,STYLES!$1:$1048576,6,FALSE)</f>
        <v>UltraClub</v>
      </c>
      <c r="C5949" s="101">
        <v>8415</v>
      </c>
      <c r="E5949" t="str">
        <f>VLOOKUP(C5949,STYLES!$1:$1048576,12,FALSE)</f>
        <v>UltraClub® Men's Cool &amp; Dry Elite Performance Polo</v>
      </c>
      <c r="F5949" s="113" t="s">
        <v>2718</v>
      </c>
      <c r="G5949" s="113" t="s">
        <v>2718</v>
      </c>
      <c r="H5949" s="113" t="str">
        <f>VLOOKUP(C5949,STYLES!$1:$1048576,9,FALSE)</f>
        <v>Active</v>
      </c>
      <c r="I5949" s="113" t="str">
        <f>VLOOKUP(C5949,STYLES!$1:$1048576,10,FALSE)</f>
        <v>Not Available</v>
      </c>
      <c r="J5949" s="113" t="s">
        <v>2962</v>
      </c>
      <c r="K5949" s="139">
        <f>IFERROR(VLOOKUP(J5949,LISTS!G:H,2,FALSE),"0")</f>
        <v>9</v>
      </c>
      <c r="L5949" s="68">
        <f t="shared" si="282"/>
        <v>9</v>
      </c>
      <c r="M5949" s="134" t="s">
        <v>775</v>
      </c>
      <c r="N5949" s="140" t="str">
        <f>IFERROR(VLOOKUP(M5949,LISTS!G:H,2,FALSE),"0")</f>
        <v>0</v>
      </c>
      <c r="O5949" s="68" t="str">
        <f t="shared" si="283"/>
        <v/>
      </c>
      <c r="P5949" s="117" t="s">
        <v>2720</v>
      </c>
      <c r="Q5949" s="113" t="s">
        <v>2850</v>
      </c>
      <c r="R5949" s="113" t="s">
        <v>775</v>
      </c>
      <c r="S5949" s="113" t="s">
        <v>2722</v>
      </c>
      <c r="T5949" s="113" t="s">
        <v>775</v>
      </c>
    </row>
    <row r="5950" spans="1:21">
      <c r="A5950" t="str">
        <f>VLOOKUP(C5950,STYLES!$A$1:$R$2088,7,FALSE)</f>
        <v>Polos</v>
      </c>
      <c r="B5950" t="str">
        <f>VLOOKUP(C5950,STYLES!$1:$1048576,6,FALSE)</f>
        <v>UltraClub</v>
      </c>
      <c r="C5950" s="101">
        <v>8415</v>
      </c>
      <c r="E5950" t="str">
        <f>VLOOKUP(C5950,STYLES!$1:$1048576,12,FALSE)</f>
        <v>UltraClub® Men's Cool &amp; Dry Elite Performance Polo</v>
      </c>
      <c r="F5950" s="113" t="s">
        <v>2978</v>
      </c>
      <c r="G5950" s="113" t="s">
        <v>2763</v>
      </c>
      <c r="H5950" s="113" t="str">
        <f>VLOOKUP(C5950,STYLES!$1:$1048576,9,FALSE)</f>
        <v>Active</v>
      </c>
      <c r="I5950" s="113" t="str">
        <f>VLOOKUP(C5950,STYLES!$1:$1048576,10,FALSE)</f>
        <v>Not Available</v>
      </c>
      <c r="J5950" s="113" t="s">
        <v>2962</v>
      </c>
      <c r="K5950" s="139">
        <f>IFERROR(VLOOKUP(J5950,LISTS!G:H,2,FALSE),"0")</f>
        <v>9</v>
      </c>
      <c r="L5950" s="68">
        <f t="shared" si="282"/>
        <v>9</v>
      </c>
      <c r="M5950" s="134" t="s">
        <v>775</v>
      </c>
      <c r="N5950" s="140" t="str">
        <f>IFERROR(VLOOKUP(M5950,LISTS!G:H,2,FALSE),"0")</f>
        <v>0</v>
      </c>
      <c r="O5950" s="68" t="str">
        <f t="shared" si="283"/>
        <v/>
      </c>
      <c r="P5950" s="117" t="s">
        <v>2720</v>
      </c>
      <c r="Q5950" s="113" t="s">
        <v>3748</v>
      </c>
      <c r="R5950" s="113" t="s">
        <v>775</v>
      </c>
      <c r="S5950" s="113" t="s">
        <v>3749</v>
      </c>
      <c r="T5950" s="113" t="s">
        <v>775</v>
      </c>
    </row>
    <row r="5951" spans="1:21">
      <c r="A5951" t="str">
        <f>VLOOKUP(C5951,STYLES!$A$1:$R$2088,7,FALSE)</f>
        <v>Polos</v>
      </c>
      <c r="B5951" t="str">
        <f>VLOOKUP(C5951,STYLES!$1:$1048576,6,FALSE)</f>
        <v>UltraClub</v>
      </c>
      <c r="C5951" s="101">
        <v>8415</v>
      </c>
      <c r="E5951" t="str">
        <f>VLOOKUP(C5951,STYLES!$1:$1048576,12,FALSE)</f>
        <v>UltraClub® Men's Cool &amp; Dry Elite Performance Polo</v>
      </c>
      <c r="F5951" s="113" t="s">
        <v>3842</v>
      </c>
      <c r="G5951" s="113" t="s">
        <v>2751</v>
      </c>
      <c r="H5951" s="113" t="str">
        <f>VLOOKUP(C5951,STYLES!$1:$1048576,9,FALSE)</f>
        <v>Active</v>
      </c>
      <c r="I5951" s="113" t="str">
        <f>VLOOKUP(C5951,STYLES!$1:$1048576,10,FALSE)</f>
        <v>Not Available</v>
      </c>
      <c r="J5951" s="113" t="s">
        <v>2962</v>
      </c>
      <c r="K5951" s="139">
        <f>IFERROR(VLOOKUP(J5951,LISTS!G:H,2,FALSE),"0")</f>
        <v>9</v>
      </c>
      <c r="L5951" s="68">
        <f t="shared" si="282"/>
        <v>9</v>
      </c>
      <c r="M5951" s="134" t="s">
        <v>775</v>
      </c>
      <c r="N5951" s="140" t="str">
        <f>IFERROR(VLOOKUP(M5951,LISTS!G:H,2,FALSE),"0")</f>
        <v>0</v>
      </c>
      <c r="O5951" s="68" t="str">
        <f t="shared" si="283"/>
        <v/>
      </c>
      <c r="P5951" s="117" t="s">
        <v>2720</v>
      </c>
      <c r="Q5951" s="113"/>
      <c r="R5951" s="113"/>
      <c r="S5951" s="113"/>
      <c r="T5951" s="113"/>
    </row>
    <row r="5952" spans="1:21">
      <c r="A5952" t="str">
        <f>VLOOKUP(C5952,STYLES!$A$1:$R$2088,7,FALSE)</f>
        <v>Polos</v>
      </c>
      <c r="B5952" t="str">
        <f>VLOOKUP(C5952,STYLES!$1:$1048576,6,FALSE)</f>
        <v>UltraClub</v>
      </c>
      <c r="C5952" s="101">
        <v>8415</v>
      </c>
      <c r="E5952" t="str">
        <f>VLOOKUP(C5952,STYLES!$1:$1048576,12,FALSE)</f>
        <v>UltraClub® Men's Cool &amp; Dry Elite Performance Polo</v>
      </c>
      <c r="F5952" s="113" t="s">
        <v>3768</v>
      </c>
      <c r="G5952" s="113" t="s">
        <v>2732</v>
      </c>
      <c r="H5952" s="113" t="str">
        <f>VLOOKUP(C5952,STYLES!$1:$1048576,9,FALSE)</f>
        <v>Active</v>
      </c>
      <c r="I5952" s="113" t="str">
        <f>VLOOKUP(C5952,STYLES!$1:$1048576,10,FALSE)</f>
        <v>Not Available</v>
      </c>
      <c r="J5952" s="113" t="s">
        <v>2962</v>
      </c>
      <c r="K5952" s="139">
        <f>IFERROR(VLOOKUP(J5952,LISTS!G:H,2,FALSE),"0")</f>
        <v>9</v>
      </c>
      <c r="L5952" s="68">
        <f t="shared" si="282"/>
        <v>9</v>
      </c>
      <c r="M5952" s="134" t="s">
        <v>775</v>
      </c>
      <c r="N5952" s="140" t="str">
        <f>IFERROR(VLOOKUP(M5952,LISTS!G:H,2,FALSE),"0")</f>
        <v>0</v>
      </c>
      <c r="O5952" s="68" t="str">
        <f t="shared" si="283"/>
        <v/>
      </c>
      <c r="P5952" s="117" t="s">
        <v>2720</v>
      </c>
      <c r="Q5952" s="101">
        <v>115740</v>
      </c>
      <c r="R5952" s="113" t="s">
        <v>775</v>
      </c>
      <c r="S5952" s="113" t="s">
        <v>3623</v>
      </c>
      <c r="T5952" s="113" t="s">
        <v>775</v>
      </c>
    </row>
    <row r="5953" spans="1:20">
      <c r="A5953" t="str">
        <f>VLOOKUP(C5953,STYLES!$A$1:$R$2088,7,FALSE)</f>
        <v>Polos</v>
      </c>
      <c r="B5953" t="str">
        <f>VLOOKUP(C5953,STYLES!$1:$1048576,6,FALSE)</f>
        <v>UltraClub</v>
      </c>
      <c r="C5953" s="101">
        <v>8415</v>
      </c>
      <c r="E5953" t="str">
        <f>VLOOKUP(C5953,STYLES!$1:$1048576,12,FALSE)</f>
        <v>UltraClub® Men's Cool &amp; Dry Elite Performance Polo</v>
      </c>
      <c r="F5953" s="113" t="s">
        <v>3791</v>
      </c>
      <c r="G5953" s="113" t="s">
        <v>2736</v>
      </c>
      <c r="H5953" s="113" t="str">
        <f>VLOOKUP(C5953,STYLES!$1:$1048576,9,FALSE)</f>
        <v>Active</v>
      </c>
      <c r="I5953" s="113" t="str">
        <f>VLOOKUP(C5953,STYLES!$1:$1048576,10,FALSE)</f>
        <v>Not Available</v>
      </c>
      <c r="J5953" s="113" t="s">
        <v>2962</v>
      </c>
      <c r="K5953" s="139">
        <f>IFERROR(VLOOKUP(J5953,LISTS!G:H,2,FALSE),"0")</f>
        <v>9</v>
      </c>
      <c r="L5953" s="68">
        <f t="shared" si="282"/>
        <v>9</v>
      </c>
      <c r="M5953" s="134" t="s">
        <v>775</v>
      </c>
      <c r="N5953" s="140" t="str">
        <f>IFERROR(VLOOKUP(M5953,LISTS!G:H,2,FALSE),"0")</f>
        <v>0</v>
      </c>
      <c r="O5953" s="68" t="str">
        <f t="shared" si="283"/>
        <v/>
      </c>
      <c r="P5953" s="117" t="s">
        <v>2720</v>
      </c>
      <c r="Q5953" s="113" t="s">
        <v>3356</v>
      </c>
      <c r="R5953" s="113" t="s">
        <v>775</v>
      </c>
      <c r="S5953" s="113" t="s">
        <v>3357</v>
      </c>
      <c r="T5953" s="113" t="s">
        <v>775</v>
      </c>
    </row>
    <row r="5954" spans="1:20">
      <c r="A5954" t="str">
        <f>VLOOKUP(C5954,STYLES!$A$1:$R$2088,7,FALSE)</f>
        <v>Polos</v>
      </c>
      <c r="B5954" t="str">
        <f>VLOOKUP(C5954,STYLES!$1:$1048576,6,FALSE)</f>
        <v>UltraClub</v>
      </c>
      <c r="C5954" s="101">
        <v>8415</v>
      </c>
      <c r="E5954" t="str">
        <f>VLOOKUP(C5954,STYLES!$1:$1048576,12,FALSE)</f>
        <v>UltraClub® Men's Cool &amp; Dry Elite Performance Polo</v>
      </c>
      <c r="F5954" s="113" t="s">
        <v>3204</v>
      </c>
      <c r="G5954" s="113" t="s">
        <v>2724</v>
      </c>
      <c r="H5954" s="113" t="str">
        <f>VLOOKUP(C5954,STYLES!$1:$1048576,9,FALSE)</f>
        <v>Active</v>
      </c>
      <c r="I5954" s="113" t="str">
        <f>VLOOKUP(C5954,STYLES!$1:$1048576,10,FALSE)</f>
        <v>Not Available</v>
      </c>
      <c r="J5954" s="113" t="s">
        <v>2962</v>
      </c>
      <c r="K5954" s="139">
        <f>IFERROR(VLOOKUP(J5954,LISTS!G:H,2,FALSE),"0")</f>
        <v>9</v>
      </c>
      <c r="L5954" s="68">
        <f t="shared" si="282"/>
        <v>9</v>
      </c>
      <c r="M5954" s="134" t="s">
        <v>775</v>
      </c>
      <c r="N5954" s="140" t="str">
        <f>IFERROR(VLOOKUP(M5954,LISTS!G:H,2,FALSE),"0")</f>
        <v>0</v>
      </c>
      <c r="O5954" s="68" t="str">
        <f t="shared" si="283"/>
        <v/>
      </c>
      <c r="P5954" s="117" t="s">
        <v>2720</v>
      </c>
      <c r="Q5954" s="113" t="s">
        <v>2794</v>
      </c>
      <c r="R5954" s="113" t="s">
        <v>775</v>
      </c>
      <c r="S5954" s="113" t="s">
        <v>2795</v>
      </c>
      <c r="T5954" s="113" t="s">
        <v>775</v>
      </c>
    </row>
    <row r="5955" spans="1:20">
      <c r="A5955" t="str">
        <f>VLOOKUP(C5955,STYLES!$A$1:$R$2088,7,FALSE)</f>
        <v>Polos</v>
      </c>
      <c r="B5955" t="str">
        <f>VLOOKUP(C5955,STYLES!$1:$1048576,6,FALSE)</f>
        <v>UltraClub</v>
      </c>
      <c r="C5955" s="101">
        <v>8415</v>
      </c>
      <c r="E5955" t="str">
        <f>VLOOKUP(C5955,STYLES!$1:$1048576,12,FALSE)</f>
        <v>UltraClub® Men's Cool &amp; Dry Elite Performance Polo</v>
      </c>
      <c r="F5955" s="113" t="s">
        <v>2739</v>
      </c>
      <c r="G5955" s="113" t="s">
        <v>2740</v>
      </c>
      <c r="H5955" s="113" t="str">
        <f>VLOOKUP(C5955,STYLES!$1:$1048576,9,FALSE)</f>
        <v>Active</v>
      </c>
      <c r="I5955" s="113" t="str">
        <f>VLOOKUP(C5955,STYLES!$1:$1048576,10,FALSE)</f>
        <v>Not Available</v>
      </c>
      <c r="J5955" s="113" t="s">
        <v>2962</v>
      </c>
      <c r="K5955" s="139">
        <f>IFERROR(VLOOKUP(J5955,LISTS!G:H,2,FALSE),"0")</f>
        <v>9</v>
      </c>
      <c r="L5955" s="68">
        <f t="shared" si="282"/>
        <v>9</v>
      </c>
      <c r="M5955" s="134" t="s">
        <v>775</v>
      </c>
      <c r="N5955" s="140" t="str">
        <f>IFERROR(VLOOKUP(M5955,LISTS!G:H,2,FALSE),"0")</f>
        <v>0</v>
      </c>
      <c r="O5955" s="68" t="str">
        <f t="shared" si="283"/>
        <v/>
      </c>
      <c r="P5955" s="117" t="s">
        <v>2720</v>
      </c>
      <c r="Q5955" s="113" t="s">
        <v>2741</v>
      </c>
      <c r="R5955" s="113" t="s">
        <v>775</v>
      </c>
      <c r="S5955" s="113" t="s">
        <v>2742</v>
      </c>
      <c r="T5955" s="113" t="s">
        <v>775</v>
      </c>
    </row>
    <row r="5956" spans="1:20">
      <c r="A5956" t="str">
        <f>VLOOKUP(C5956,STYLES!$A$1:$R$2088,7,FALSE)</f>
        <v>Polos</v>
      </c>
      <c r="B5956" t="str">
        <f>VLOOKUP(C5956,STYLES!$1:$1048576,6,FALSE)</f>
        <v>UltraClub</v>
      </c>
      <c r="C5956" s="101">
        <v>8415</v>
      </c>
      <c r="E5956" t="str">
        <f>VLOOKUP(C5956,STYLES!$1:$1048576,12,FALSE)</f>
        <v>UltraClub® Men's Cool &amp; Dry Elite Performance Polo</v>
      </c>
      <c r="F5956" s="113" t="s">
        <v>3345</v>
      </c>
      <c r="G5956" s="113" t="s">
        <v>2797</v>
      </c>
      <c r="H5956" s="113" t="str">
        <f>VLOOKUP(C5956,STYLES!$1:$1048576,9,FALSE)</f>
        <v>Active</v>
      </c>
      <c r="I5956" s="113" t="str">
        <f>VLOOKUP(C5956,STYLES!$1:$1048576,10,FALSE)</f>
        <v>Not Available</v>
      </c>
      <c r="J5956" s="113" t="s">
        <v>2962</v>
      </c>
      <c r="K5956" s="139">
        <f>IFERROR(VLOOKUP(J5956,LISTS!G:H,2,FALSE),"0")</f>
        <v>9</v>
      </c>
      <c r="L5956" s="68">
        <f t="shared" ref="L5956:L6019" si="284">IF(OR(H5956="ACTIVE",H5956="NEW",H5956="DNR",H5956="Pre-Closeout"),K5956,"")</f>
        <v>9</v>
      </c>
      <c r="M5956" s="134" t="s">
        <v>775</v>
      </c>
      <c r="N5956" s="140" t="str">
        <f>IFERROR(VLOOKUP(M5956,LISTS!G:H,2,FALSE),"0")</f>
        <v>0</v>
      </c>
      <c r="O5956" s="68" t="str">
        <f t="shared" si="283"/>
        <v/>
      </c>
      <c r="P5956" s="117" t="s">
        <v>2720</v>
      </c>
      <c r="Q5956" s="113"/>
      <c r="R5956" s="113"/>
      <c r="S5956" s="113"/>
      <c r="T5956" s="113"/>
    </row>
    <row r="5957" spans="1:20">
      <c r="A5957" t="str">
        <f>VLOOKUP(C5957,STYLES!$A$1:$R$2088,7,FALSE)</f>
        <v>Polos</v>
      </c>
      <c r="B5957" t="str">
        <f>VLOOKUP(C5957,STYLES!$1:$1048576,6,FALSE)</f>
        <v>UltraClub</v>
      </c>
      <c r="C5957" s="101">
        <v>8415</v>
      </c>
      <c r="E5957" t="str">
        <f>VLOOKUP(C5957,STYLES!$1:$1048576,12,FALSE)</f>
        <v>UltraClub® Men's Cool &amp; Dry Elite Performance Polo</v>
      </c>
      <c r="F5957" s="113" t="s">
        <v>3882</v>
      </c>
      <c r="G5957" s="113" t="s">
        <v>2809</v>
      </c>
      <c r="H5957" s="113" t="str">
        <f>VLOOKUP(C5957,STYLES!$1:$1048576,9,FALSE)</f>
        <v>Active</v>
      </c>
      <c r="I5957" s="113" t="str">
        <f>VLOOKUP(C5957,STYLES!$1:$1048576,10,FALSE)</f>
        <v>Not Available</v>
      </c>
      <c r="J5957" s="113" t="s">
        <v>2962</v>
      </c>
      <c r="K5957" s="139">
        <f>IFERROR(VLOOKUP(J5957,LISTS!G:H,2,FALSE),"0")</f>
        <v>9</v>
      </c>
      <c r="L5957" s="68">
        <f t="shared" si="284"/>
        <v>9</v>
      </c>
      <c r="M5957" s="134" t="s">
        <v>775</v>
      </c>
      <c r="N5957" s="140" t="str">
        <f>IFERROR(VLOOKUP(M5957,LISTS!G:H,2,FALSE),"0")</f>
        <v>0</v>
      </c>
      <c r="O5957" s="68" t="str">
        <f t="shared" si="283"/>
        <v/>
      </c>
      <c r="P5957" s="117" t="s">
        <v>2720</v>
      </c>
      <c r="Q5957" s="113"/>
      <c r="R5957" s="113"/>
      <c r="S5957" s="113"/>
      <c r="T5957" s="113"/>
    </row>
    <row r="5958" spans="1:20">
      <c r="A5958" t="str">
        <f>VLOOKUP(C5958,STYLES!$A$1:$R$2088,7,FALSE)</f>
        <v>Polos</v>
      </c>
      <c r="B5958" t="str">
        <f>VLOOKUP(C5958,STYLES!$1:$1048576,6,FALSE)</f>
        <v>UltraClub</v>
      </c>
      <c r="C5958" s="101">
        <v>8415</v>
      </c>
      <c r="E5958" t="str">
        <f>VLOOKUP(C5958,STYLES!$1:$1048576,12,FALSE)</f>
        <v>UltraClub® Men's Cool &amp; Dry Elite Performance Polo</v>
      </c>
      <c r="F5958" s="113" t="s">
        <v>2754</v>
      </c>
      <c r="G5958" s="113" t="s">
        <v>2755</v>
      </c>
      <c r="H5958" s="113" t="str">
        <f>VLOOKUP(C5958,STYLES!$1:$1048576,9,FALSE)</f>
        <v>Active</v>
      </c>
      <c r="I5958" s="113" t="str">
        <f>VLOOKUP(C5958,STYLES!$1:$1048576,10,FALSE)</f>
        <v>Not Available</v>
      </c>
      <c r="J5958" s="113" t="s">
        <v>2962</v>
      </c>
      <c r="K5958" s="139">
        <f>IFERROR(VLOOKUP(J5958,LISTS!G:H,2,FALSE),"0")</f>
        <v>9</v>
      </c>
      <c r="L5958" s="68">
        <f t="shared" si="284"/>
        <v>9</v>
      </c>
      <c r="M5958" s="134" t="s">
        <v>775</v>
      </c>
      <c r="N5958" s="140" t="str">
        <f>IFERROR(VLOOKUP(M5958,LISTS!G:H,2,FALSE),"0")</f>
        <v>0</v>
      </c>
      <c r="O5958" s="68" t="str">
        <f t="shared" si="283"/>
        <v/>
      </c>
      <c r="P5958" s="117" t="s">
        <v>2720</v>
      </c>
      <c r="Q5958" s="113" t="s">
        <v>3003</v>
      </c>
      <c r="R5958" s="113" t="s">
        <v>775</v>
      </c>
      <c r="S5958" s="113" t="s">
        <v>3004</v>
      </c>
      <c r="T5958" s="113" t="s">
        <v>775</v>
      </c>
    </row>
    <row r="5959" spans="1:20">
      <c r="A5959" t="str">
        <f>VLOOKUP(C5959,STYLES!$A$1:$R$2088,7,FALSE)</f>
        <v>Polos</v>
      </c>
      <c r="B5959" t="str">
        <f>VLOOKUP(C5959,STYLES!$1:$1048576,6,FALSE)</f>
        <v>UltraClub</v>
      </c>
      <c r="C5959" s="101">
        <v>8415</v>
      </c>
      <c r="E5959" t="str">
        <f>VLOOKUP(C5959,STYLES!$1:$1048576,12,FALSE)</f>
        <v>UltraClub® Men's Cool &amp; Dry Elite Performance Polo</v>
      </c>
      <c r="F5959" s="113" t="s">
        <v>3750</v>
      </c>
      <c r="G5959" s="113" t="s">
        <v>2809</v>
      </c>
      <c r="H5959" s="113" t="str">
        <f>VLOOKUP(C5959,STYLES!$1:$1048576,9,FALSE)</f>
        <v>Active</v>
      </c>
      <c r="I5959" s="113" t="str">
        <f>VLOOKUP(C5959,STYLES!$1:$1048576,10,FALSE)</f>
        <v>Not Available</v>
      </c>
      <c r="J5959" s="113" t="s">
        <v>2962</v>
      </c>
      <c r="K5959" s="139">
        <f>IFERROR(VLOOKUP(J5959,LISTS!G:H,2,FALSE),"0")</f>
        <v>9</v>
      </c>
      <c r="L5959" s="68">
        <f t="shared" si="284"/>
        <v>9</v>
      </c>
      <c r="M5959" s="134" t="s">
        <v>775</v>
      </c>
      <c r="N5959" s="140" t="str">
        <f>IFERROR(VLOOKUP(M5959,LISTS!G:H,2,FALSE),"0")</f>
        <v>0</v>
      </c>
      <c r="O5959" s="68" t="str">
        <f t="shared" si="283"/>
        <v/>
      </c>
      <c r="P5959" s="117" t="s">
        <v>2720</v>
      </c>
      <c r="Q5959" s="113" t="s">
        <v>3751</v>
      </c>
      <c r="R5959" s="113" t="s">
        <v>775</v>
      </c>
      <c r="S5959" s="113" t="s">
        <v>3752</v>
      </c>
      <c r="T5959" s="113" t="s">
        <v>775</v>
      </c>
    </row>
    <row r="5960" spans="1:20">
      <c r="A5960" t="str">
        <f>VLOOKUP(C5960,STYLES!$A$1:$R$2088,7,FALSE)</f>
        <v>Polos</v>
      </c>
      <c r="B5960" t="str">
        <f>VLOOKUP(C5960,STYLES!$1:$1048576,6,FALSE)</f>
        <v>UltraClub</v>
      </c>
      <c r="C5960" s="101">
        <v>8415</v>
      </c>
      <c r="E5960" t="str">
        <f>VLOOKUP(C5960,STYLES!$1:$1048576,12,FALSE)</f>
        <v>UltraClub® Men's Cool &amp; Dry Elite Performance Polo</v>
      </c>
      <c r="F5960" s="113" t="s">
        <v>2812</v>
      </c>
      <c r="G5960" s="113" t="s">
        <v>3509</v>
      </c>
      <c r="H5960" s="113" t="str">
        <f>VLOOKUP(C5960,STYLES!$1:$1048576,9,FALSE)</f>
        <v>Active</v>
      </c>
      <c r="I5960" s="113" t="str">
        <f>VLOOKUP(C5960,STYLES!$1:$1048576,10,FALSE)</f>
        <v>Not Available</v>
      </c>
      <c r="J5960" s="113" t="s">
        <v>2962</v>
      </c>
      <c r="K5960" s="139">
        <f>IFERROR(VLOOKUP(J5960,LISTS!G:H,2,FALSE),"0")</f>
        <v>9</v>
      </c>
      <c r="L5960" s="68">
        <f t="shared" si="284"/>
        <v>9</v>
      </c>
      <c r="M5960" s="134" t="s">
        <v>775</v>
      </c>
      <c r="N5960" s="140" t="str">
        <f>IFERROR(VLOOKUP(M5960,LISTS!G:H,2,FALSE),"0")</f>
        <v>0</v>
      </c>
      <c r="O5960" s="68" t="str">
        <f t="shared" si="283"/>
        <v/>
      </c>
      <c r="P5960" s="117" t="s">
        <v>2720</v>
      </c>
      <c r="Q5960" s="113" t="s">
        <v>3792</v>
      </c>
      <c r="R5960" s="113" t="s">
        <v>775</v>
      </c>
      <c r="S5960" s="113" t="s">
        <v>3530</v>
      </c>
      <c r="T5960" s="113" t="s">
        <v>775</v>
      </c>
    </row>
    <row r="5961" spans="1:20">
      <c r="A5961" t="str">
        <f>VLOOKUP(C5961,STYLES!$A$1:$R$2088,7,FALSE)</f>
        <v>Polos</v>
      </c>
      <c r="B5961" t="str">
        <f>VLOOKUP(C5961,STYLES!$1:$1048576,6,FALSE)</f>
        <v>UltraClub</v>
      </c>
      <c r="C5961" s="101">
        <v>8415</v>
      </c>
      <c r="E5961" t="str">
        <f>VLOOKUP(C5961,STYLES!$1:$1048576,12,FALSE)</f>
        <v>UltraClub® Men's Cool &amp; Dry Elite Performance Polo</v>
      </c>
      <c r="F5961" s="113" t="s">
        <v>2743</v>
      </c>
      <c r="G5961" s="113" t="s">
        <v>2743</v>
      </c>
      <c r="H5961" s="113" t="str">
        <f>VLOOKUP(C5961,STYLES!$1:$1048576,9,FALSE)</f>
        <v>Active</v>
      </c>
      <c r="I5961" s="113" t="str">
        <f>VLOOKUP(C5961,STYLES!$1:$1048576,10,FALSE)</f>
        <v>Not Available</v>
      </c>
      <c r="J5961" s="113" t="s">
        <v>2962</v>
      </c>
      <c r="K5961" s="139">
        <f>IFERROR(VLOOKUP(J5961,LISTS!G:H,2,FALSE),"0")</f>
        <v>9</v>
      </c>
      <c r="L5961" s="68">
        <f t="shared" si="284"/>
        <v>9</v>
      </c>
      <c r="M5961" s="134" t="s">
        <v>775</v>
      </c>
      <c r="N5961" s="140" t="str">
        <f>IFERROR(VLOOKUP(M5961,LISTS!G:H,2,FALSE),"0")</f>
        <v>0</v>
      </c>
      <c r="O5961" s="68" t="str">
        <f t="shared" si="283"/>
        <v/>
      </c>
      <c r="P5961" s="117" t="s">
        <v>2720</v>
      </c>
      <c r="Q5961" s="113"/>
      <c r="R5961" s="113"/>
      <c r="S5961" s="113"/>
      <c r="T5961" s="113"/>
    </row>
    <row r="5962" spans="1:20">
      <c r="C5962" s="101"/>
      <c r="F5962" s="113"/>
      <c r="G5962" s="113"/>
      <c r="H5962" s="113"/>
      <c r="I5962" s="113"/>
      <c r="J5962" s="113"/>
      <c r="K5962" s="139"/>
      <c r="L5962" s="81">
        <f>SUM(L5948:L5961)</f>
        <v>126</v>
      </c>
      <c r="M5962" s="134"/>
      <c r="N5962" s="140"/>
      <c r="O5962" s="81">
        <f>SUM(O5948:O5961)</f>
        <v>0</v>
      </c>
      <c r="Q5962" s="113"/>
      <c r="R5962" s="113"/>
      <c r="S5962" s="113"/>
      <c r="T5962" s="113"/>
    </row>
    <row r="5963" spans="1:20">
      <c r="A5963" t="str">
        <f>VLOOKUP(C5963,STYLES!$A$1:$R$2088,7,FALSE)</f>
        <v>Polos</v>
      </c>
      <c r="B5963" t="str">
        <f>VLOOKUP(C5963,STYLES!$1:$1048576,6,FALSE)</f>
        <v>UltraClub</v>
      </c>
      <c r="C5963" s="101" t="s">
        <v>2514</v>
      </c>
      <c r="E5963" t="str">
        <f>VLOOKUP(C5963,STYLES!$1:$1048576,12,FALSE)</f>
        <v>UltraClub® Men's Tall Cool &amp; Dry Elite Performance Polo</v>
      </c>
      <c r="F5963" s="113" t="s">
        <v>3893</v>
      </c>
      <c r="G5963" s="113" t="s">
        <v>2759</v>
      </c>
      <c r="H5963" s="113" t="str">
        <f>VLOOKUP(C5963,STYLES!$1:$1048576,9,FALSE)</f>
        <v>Active</v>
      </c>
      <c r="I5963" s="113" t="str">
        <f>VLOOKUP(C5963,STYLES!$1:$1048576,10,FALSE)</f>
        <v>Not Available</v>
      </c>
      <c r="J5963" s="113" t="s">
        <v>3884</v>
      </c>
      <c r="K5963" s="139" t="str">
        <f>IFERROR(VLOOKUP(J5963,LISTS!G:H,2,FALSE),"0")</f>
        <v>0</v>
      </c>
      <c r="L5963" s="68" t="str">
        <f t="shared" si="284"/>
        <v>0</v>
      </c>
      <c r="M5963" s="134" t="s">
        <v>775</v>
      </c>
      <c r="N5963" s="140" t="str">
        <f>IFERROR(VLOOKUP(M5963,LISTS!G:H,2,FALSE),"0")</f>
        <v>0</v>
      </c>
      <c r="O5963" s="68" t="str">
        <f t="shared" si="283"/>
        <v/>
      </c>
      <c r="P5963" s="117" t="s">
        <v>2720</v>
      </c>
      <c r="Q5963" s="113"/>
      <c r="R5963" s="113"/>
      <c r="S5963" s="113"/>
      <c r="T5963" s="113"/>
    </row>
    <row r="5964" spans="1:20">
      <c r="A5964" t="str">
        <f>VLOOKUP(C5964,STYLES!$A$1:$R$2088,7,FALSE)</f>
        <v>Polos</v>
      </c>
      <c r="B5964" t="str">
        <f>VLOOKUP(C5964,STYLES!$1:$1048576,6,FALSE)</f>
        <v>UltraClub</v>
      </c>
      <c r="C5964" s="101" t="s">
        <v>2514</v>
      </c>
      <c r="E5964" t="str">
        <f>VLOOKUP(C5964,STYLES!$1:$1048576,12,FALSE)</f>
        <v>UltraClub® Men's Tall Cool &amp; Dry Elite Performance Polo</v>
      </c>
      <c r="F5964" s="113" t="s">
        <v>2718</v>
      </c>
      <c r="G5964" s="113" t="s">
        <v>2718</v>
      </c>
      <c r="H5964" s="113" t="str">
        <f>VLOOKUP(C5964,STYLES!$1:$1048576,9,FALSE)</f>
        <v>Active</v>
      </c>
      <c r="I5964" s="113" t="str">
        <f>VLOOKUP(C5964,STYLES!$1:$1048576,10,FALSE)</f>
        <v>Not Available</v>
      </c>
      <c r="J5964" s="113" t="s">
        <v>3884</v>
      </c>
      <c r="K5964" s="139" t="str">
        <f>IFERROR(VLOOKUP(J5964,LISTS!G:H,2,FALSE),"0")</f>
        <v>0</v>
      </c>
      <c r="L5964" s="68" t="str">
        <f t="shared" si="284"/>
        <v>0</v>
      </c>
      <c r="M5964" s="134" t="s">
        <v>775</v>
      </c>
      <c r="N5964" s="140" t="str">
        <f>IFERROR(VLOOKUP(M5964,LISTS!G:H,2,FALSE),"0")</f>
        <v>0</v>
      </c>
      <c r="O5964" s="68" t="str">
        <f t="shared" si="283"/>
        <v/>
      </c>
      <c r="P5964" s="117" t="s">
        <v>2720</v>
      </c>
      <c r="Q5964" s="113" t="s">
        <v>2850</v>
      </c>
      <c r="R5964" s="113" t="s">
        <v>775</v>
      </c>
      <c r="S5964" s="113" t="s">
        <v>2722</v>
      </c>
      <c r="T5964" s="113" t="s">
        <v>775</v>
      </c>
    </row>
    <row r="5965" spans="1:20">
      <c r="A5965" t="str">
        <f>VLOOKUP(C5965,STYLES!$A$1:$R$2088,7,FALSE)</f>
        <v>Polos</v>
      </c>
      <c r="B5965" t="str">
        <f>VLOOKUP(C5965,STYLES!$1:$1048576,6,FALSE)</f>
        <v>UltraClub</v>
      </c>
      <c r="C5965" s="101" t="s">
        <v>2514</v>
      </c>
      <c r="E5965" t="str">
        <f>VLOOKUP(C5965,STYLES!$1:$1048576,12,FALSE)</f>
        <v>UltraClub® Men's Tall Cool &amp; Dry Elite Performance Polo</v>
      </c>
      <c r="F5965" s="113" t="s">
        <v>2978</v>
      </c>
      <c r="G5965" s="113" t="s">
        <v>2763</v>
      </c>
      <c r="H5965" s="113" t="str">
        <f>VLOOKUP(C5965,STYLES!$1:$1048576,9,FALSE)</f>
        <v>Active</v>
      </c>
      <c r="I5965" s="113" t="str">
        <f>VLOOKUP(C5965,STYLES!$1:$1048576,10,FALSE)</f>
        <v>Not Available</v>
      </c>
      <c r="J5965" s="113" t="s">
        <v>3884</v>
      </c>
      <c r="K5965" s="139" t="str">
        <f>IFERROR(VLOOKUP(J5965,LISTS!G:H,2,FALSE),"0")</f>
        <v>0</v>
      </c>
      <c r="L5965" s="68" t="str">
        <f t="shared" si="284"/>
        <v>0</v>
      </c>
      <c r="M5965" s="134" t="s">
        <v>775</v>
      </c>
      <c r="N5965" s="140" t="str">
        <f>IFERROR(VLOOKUP(M5965,LISTS!G:H,2,FALSE),"0")</f>
        <v>0</v>
      </c>
      <c r="O5965" s="68" t="str">
        <f t="shared" si="283"/>
        <v/>
      </c>
      <c r="P5965" s="117" t="s">
        <v>2720</v>
      </c>
      <c r="Q5965" s="113" t="s">
        <v>3748</v>
      </c>
      <c r="R5965" s="113" t="s">
        <v>775</v>
      </c>
      <c r="S5965" s="113" t="s">
        <v>3749</v>
      </c>
      <c r="T5965" s="113" t="s">
        <v>775</v>
      </c>
    </row>
    <row r="5966" spans="1:20">
      <c r="A5966" t="str">
        <f>VLOOKUP(C5966,STYLES!$A$1:$R$2088,7,FALSE)</f>
        <v>Polos</v>
      </c>
      <c r="B5966" t="str">
        <f>VLOOKUP(C5966,STYLES!$1:$1048576,6,FALSE)</f>
        <v>UltraClub</v>
      </c>
      <c r="C5966" s="101" t="s">
        <v>2514</v>
      </c>
      <c r="E5966" t="str">
        <f>VLOOKUP(C5966,STYLES!$1:$1048576,12,FALSE)</f>
        <v>UltraClub® Men's Tall Cool &amp; Dry Elite Performance Polo</v>
      </c>
      <c r="F5966" s="113" t="s">
        <v>3842</v>
      </c>
      <c r="G5966" s="113" t="s">
        <v>2751</v>
      </c>
      <c r="H5966" s="113" t="str">
        <f>VLOOKUP(C5966,STYLES!$1:$1048576,9,FALSE)</f>
        <v>Active</v>
      </c>
      <c r="I5966" s="113" t="str">
        <f>VLOOKUP(C5966,STYLES!$1:$1048576,10,FALSE)</f>
        <v>Not Available</v>
      </c>
      <c r="J5966" s="113" t="s">
        <v>3884</v>
      </c>
      <c r="K5966" s="139" t="str">
        <f>IFERROR(VLOOKUP(J5966,LISTS!G:H,2,FALSE),"0")</f>
        <v>0</v>
      </c>
      <c r="L5966" s="68" t="str">
        <f t="shared" si="284"/>
        <v>0</v>
      </c>
      <c r="M5966" s="134" t="s">
        <v>775</v>
      </c>
      <c r="N5966" s="140" t="str">
        <f>IFERROR(VLOOKUP(M5966,LISTS!G:H,2,FALSE),"0")</f>
        <v>0</v>
      </c>
      <c r="O5966" s="68" t="str">
        <f t="shared" si="283"/>
        <v/>
      </c>
      <c r="P5966" s="117" t="s">
        <v>2720</v>
      </c>
      <c r="Q5966" s="113"/>
      <c r="R5966" s="113"/>
      <c r="S5966" s="113"/>
      <c r="T5966" s="113"/>
    </row>
    <row r="5967" spans="1:20">
      <c r="A5967" t="str">
        <f>VLOOKUP(C5967,STYLES!$A$1:$R$2088,7,FALSE)</f>
        <v>Polos</v>
      </c>
      <c r="B5967" t="str">
        <f>VLOOKUP(C5967,STYLES!$1:$1048576,6,FALSE)</f>
        <v>UltraClub</v>
      </c>
      <c r="C5967" s="101" t="s">
        <v>2514</v>
      </c>
      <c r="E5967" t="str">
        <f>VLOOKUP(C5967,STYLES!$1:$1048576,12,FALSE)</f>
        <v>UltraClub® Men's Tall Cool &amp; Dry Elite Performance Polo</v>
      </c>
      <c r="F5967" s="113" t="s">
        <v>3768</v>
      </c>
      <c r="G5967" s="113" t="s">
        <v>2732</v>
      </c>
      <c r="H5967" s="113" t="str">
        <f>VLOOKUP(C5967,STYLES!$1:$1048576,9,FALSE)</f>
        <v>Active</v>
      </c>
      <c r="I5967" s="113" t="str">
        <f>VLOOKUP(C5967,STYLES!$1:$1048576,10,FALSE)</f>
        <v>Not Available</v>
      </c>
      <c r="J5967" s="113" t="s">
        <v>3884</v>
      </c>
      <c r="K5967" s="139" t="str">
        <f>IFERROR(VLOOKUP(J5967,LISTS!G:H,2,FALSE),"0")</f>
        <v>0</v>
      </c>
      <c r="L5967" s="68" t="str">
        <f t="shared" si="284"/>
        <v>0</v>
      </c>
      <c r="M5967" s="134" t="s">
        <v>775</v>
      </c>
      <c r="N5967" s="140" t="str">
        <f>IFERROR(VLOOKUP(M5967,LISTS!G:H,2,FALSE),"0")</f>
        <v>0</v>
      </c>
      <c r="O5967" s="68" t="str">
        <f t="shared" si="283"/>
        <v/>
      </c>
      <c r="P5967" s="117" t="s">
        <v>2720</v>
      </c>
      <c r="Q5967" s="101">
        <v>115740</v>
      </c>
      <c r="R5967" s="113" t="s">
        <v>775</v>
      </c>
      <c r="S5967" s="113" t="s">
        <v>3623</v>
      </c>
      <c r="T5967" s="113" t="s">
        <v>775</v>
      </c>
    </row>
    <row r="5968" spans="1:20">
      <c r="A5968" t="str">
        <f>VLOOKUP(C5968,STYLES!$A$1:$R$2088,7,FALSE)</f>
        <v>Polos</v>
      </c>
      <c r="B5968" t="str">
        <f>VLOOKUP(C5968,STYLES!$1:$1048576,6,FALSE)</f>
        <v>UltraClub</v>
      </c>
      <c r="C5968" s="101" t="s">
        <v>2514</v>
      </c>
      <c r="E5968" t="str">
        <f>VLOOKUP(C5968,STYLES!$1:$1048576,12,FALSE)</f>
        <v>UltraClub® Men's Tall Cool &amp; Dry Elite Performance Polo</v>
      </c>
      <c r="F5968" s="113" t="s">
        <v>3791</v>
      </c>
      <c r="G5968" s="113" t="s">
        <v>2736</v>
      </c>
      <c r="H5968" s="113" t="str">
        <f>VLOOKUP(C5968,STYLES!$1:$1048576,9,FALSE)</f>
        <v>Active</v>
      </c>
      <c r="I5968" s="113" t="str">
        <f>VLOOKUP(C5968,STYLES!$1:$1048576,10,FALSE)</f>
        <v>Not Available</v>
      </c>
      <c r="J5968" s="113" t="s">
        <v>3884</v>
      </c>
      <c r="K5968" s="139" t="str">
        <f>IFERROR(VLOOKUP(J5968,LISTS!G:H,2,FALSE),"0")</f>
        <v>0</v>
      </c>
      <c r="L5968" s="68" t="str">
        <f t="shared" si="284"/>
        <v>0</v>
      </c>
      <c r="M5968" s="134" t="s">
        <v>775</v>
      </c>
      <c r="N5968" s="140" t="str">
        <f>IFERROR(VLOOKUP(M5968,LISTS!G:H,2,FALSE),"0")</f>
        <v>0</v>
      </c>
      <c r="O5968" s="68" t="str">
        <f t="shared" si="283"/>
        <v/>
      </c>
      <c r="P5968" s="117" t="s">
        <v>2720</v>
      </c>
      <c r="Q5968" s="113" t="s">
        <v>3356</v>
      </c>
      <c r="R5968" s="113" t="s">
        <v>775</v>
      </c>
      <c r="S5968" s="113" t="s">
        <v>3357</v>
      </c>
      <c r="T5968" s="113" t="s">
        <v>775</v>
      </c>
    </row>
    <row r="5969" spans="1:20">
      <c r="A5969" t="str">
        <f>VLOOKUP(C5969,STYLES!$A$1:$R$2088,7,FALSE)</f>
        <v>Polos</v>
      </c>
      <c r="B5969" t="str">
        <f>VLOOKUP(C5969,STYLES!$1:$1048576,6,FALSE)</f>
        <v>UltraClub</v>
      </c>
      <c r="C5969" s="101" t="s">
        <v>2514</v>
      </c>
      <c r="E5969" t="str">
        <f>VLOOKUP(C5969,STYLES!$1:$1048576,12,FALSE)</f>
        <v>UltraClub® Men's Tall Cool &amp; Dry Elite Performance Polo</v>
      </c>
      <c r="F5969" s="113" t="s">
        <v>3204</v>
      </c>
      <c r="G5969" s="113" t="s">
        <v>2724</v>
      </c>
      <c r="H5969" s="113" t="str">
        <f>VLOOKUP(C5969,STYLES!$1:$1048576,9,FALSE)</f>
        <v>Active</v>
      </c>
      <c r="I5969" s="113" t="str">
        <f>VLOOKUP(C5969,STYLES!$1:$1048576,10,FALSE)</f>
        <v>Not Available</v>
      </c>
      <c r="J5969" s="113" t="s">
        <v>3884</v>
      </c>
      <c r="K5969" s="139" t="str">
        <f>IFERROR(VLOOKUP(J5969,LISTS!G:H,2,FALSE),"0")</f>
        <v>0</v>
      </c>
      <c r="L5969" s="68" t="str">
        <f t="shared" si="284"/>
        <v>0</v>
      </c>
      <c r="M5969" s="134" t="s">
        <v>775</v>
      </c>
      <c r="N5969" s="140" t="str">
        <f>IFERROR(VLOOKUP(M5969,LISTS!G:H,2,FALSE),"0")</f>
        <v>0</v>
      </c>
      <c r="O5969" s="68" t="str">
        <f t="shared" si="283"/>
        <v/>
      </c>
      <c r="P5969" s="117" t="s">
        <v>2720</v>
      </c>
      <c r="Q5969" s="113" t="s">
        <v>2794</v>
      </c>
      <c r="R5969" s="113" t="s">
        <v>775</v>
      </c>
      <c r="S5969" s="113" t="s">
        <v>2795</v>
      </c>
      <c r="T5969" s="113" t="s">
        <v>775</v>
      </c>
    </row>
    <row r="5970" spans="1:20">
      <c r="A5970" t="str">
        <f>VLOOKUP(C5970,STYLES!$A$1:$R$2088,7,FALSE)</f>
        <v>Polos</v>
      </c>
      <c r="B5970" t="str">
        <f>VLOOKUP(C5970,STYLES!$1:$1048576,6,FALSE)</f>
        <v>UltraClub</v>
      </c>
      <c r="C5970" s="101" t="s">
        <v>2514</v>
      </c>
      <c r="E5970" t="str">
        <f>VLOOKUP(C5970,STYLES!$1:$1048576,12,FALSE)</f>
        <v>UltraClub® Men's Tall Cool &amp; Dry Elite Performance Polo</v>
      </c>
      <c r="F5970" s="113" t="s">
        <v>2739</v>
      </c>
      <c r="G5970" s="113" t="s">
        <v>2740</v>
      </c>
      <c r="H5970" s="113" t="str">
        <f>VLOOKUP(C5970,STYLES!$1:$1048576,9,FALSE)</f>
        <v>Active</v>
      </c>
      <c r="I5970" s="113" t="str">
        <f>VLOOKUP(C5970,STYLES!$1:$1048576,10,FALSE)</f>
        <v>Not Available</v>
      </c>
      <c r="J5970" s="113" t="s">
        <v>3884</v>
      </c>
      <c r="K5970" s="139" t="str">
        <f>IFERROR(VLOOKUP(J5970,LISTS!G:H,2,FALSE),"0")</f>
        <v>0</v>
      </c>
      <c r="L5970" s="68" t="str">
        <f t="shared" si="284"/>
        <v>0</v>
      </c>
      <c r="M5970" s="134" t="s">
        <v>775</v>
      </c>
      <c r="N5970" s="140" t="str">
        <f>IFERROR(VLOOKUP(M5970,LISTS!G:H,2,FALSE),"0")</f>
        <v>0</v>
      </c>
      <c r="O5970" s="68" t="str">
        <f t="shared" si="283"/>
        <v/>
      </c>
      <c r="P5970" s="117" t="s">
        <v>2720</v>
      </c>
      <c r="Q5970" s="113" t="s">
        <v>2741</v>
      </c>
      <c r="R5970" s="113" t="s">
        <v>775</v>
      </c>
      <c r="S5970" s="113" t="s">
        <v>2742</v>
      </c>
      <c r="T5970" s="113" t="s">
        <v>775</v>
      </c>
    </row>
    <row r="5971" spans="1:20">
      <c r="A5971" t="str">
        <f>VLOOKUP(C5971,STYLES!$A$1:$R$2088,7,FALSE)</f>
        <v>Polos</v>
      </c>
      <c r="B5971" t="str">
        <f>VLOOKUP(C5971,STYLES!$1:$1048576,6,FALSE)</f>
        <v>UltraClub</v>
      </c>
      <c r="C5971" s="101" t="s">
        <v>2514</v>
      </c>
      <c r="E5971" t="str">
        <f>VLOOKUP(C5971,STYLES!$1:$1048576,12,FALSE)</f>
        <v>UltraClub® Men's Tall Cool &amp; Dry Elite Performance Polo</v>
      </c>
      <c r="F5971" s="113" t="s">
        <v>3882</v>
      </c>
      <c r="G5971" s="113" t="s">
        <v>2809</v>
      </c>
      <c r="H5971" s="113" t="str">
        <f>VLOOKUP(C5971,STYLES!$1:$1048576,9,FALSE)</f>
        <v>Active</v>
      </c>
      <c r="I5971" s="113" t="str">
        <f>VLOOKUP(C5971,STYLES!$1:$1048576,10,FALSE)</f>
        <v>Not Available</v>
      </c>
      <c r="J5971" s="113" t="s">
        <v>3884</v>
      </c>
      <c r="K5971" s="139" t="str">
        <f>IFERROR(VLOOKUP(J5971,LISTS!G:H,2,FALSE),"0")</f>
        <v>0</v>
      </c>
      <c r="L5971" s="68" t="str">
        <f t="shared" si="284"/>
        <v>0</v>
      </c>
      <c r="M5971" s="134" t="s">
        <v>775</v>
      </c>
      <c r="N5971" s="140" t="str">
        <f>IFERROR(VLOOKUP(M5971,LISTS!G:H,2,FALSE),"0")</f>
        <v>0</v>
      </c>
      <c r="O5971" s="68" t="str">
        <f t="shared" si="283"/>
        <v/>
      </c>
      <c r="P5971" s="117" t="s">
        <v>2720</v>
      </c>
      <c r="Q5971" s="113"/>
      <c r="R5971" s="113"/>
      <c r="S5971" s="113"/>
      <c r="T5971" s="113"/>
    </row>
    <row r="5972" spans="1:20">
      <c r="A5972" t="str">
        <f>VLOOKUP(C5972,STYLES!$A$1:$R$2088,7,FALSE)</f>
        <v>Polos</v>
      </c>
      <c r="B5972" t="str">
        <f>VLOOKUP(C5972,STYLES!$1:$1048576,6,FALSE)</f>
        <v>UltraClub</v>
      </c>
      <c r="C5972" s="101" t="s">
        <v>2514</v>
      </c>
      <c r="E5972" t="str">
        <f>VLOOKUP(C5972,STYLES!$1:$1048576,12,FALSE)</f>
        <v>UltraClub® Men's Tall Cool &amp; Dry Elite Performance Polo</v>
      </c>
      <c r="F5972" s="113" t="s">
        <v>2754</v>
      </c>
      <c r="G5972" s="113" t="s">
        <v>2755</v>
      </c>
      <c r="H5972" s="113" t="str">
        <f>VLOOKUP(C5972,STYLES!$1:$1048576,9,FALSE)</f>
        <v>Active</v>
      </c>
      <c r="I5972" s="113" t="str">
        <f>VLOOKUP(C5972,STYLES!$1:$1048576,10,FALSE)</f>
        <v>Not Available</v>
      </c>
      <c r="J5972" s="113" t="s">
        <v>3884</v>
      </c>
      <c r="K5972" s="139" t="str">
        <f>IFERROR(VLOOKUP(J5972,LISTS!G:H,2,FALSE),"0")</f>
        <v>0</v>
      </c>
      <c r="L5972" s="68" t="str">
        <f t="shared" si="284"/>
        <v>0</v>
      </c>
      <c r="M5972" s="134" t="s">
        <v>775</v>
      </c>
      <c r="N5972" s="140" t="str">
        <f>IFERROR(VLOOKUP(M5972,LISTS!G:H,2,FALSE),"0")</f>
        <v>0</v>
      </c>
      <c r="O5972" s="68" t="str">
        <f t="shared" si="283"/>
        <v/>
      </c>
      <c r="P5972" s="117" t="s">
        <v>2720</v>
      </c>
      <c r="Q5972" s="113" t="s">
        <v>3003</v>
      </c>
      <c r="R5972" s="113" t="s">
        <v>775</v>
      </c>
      <c r="S5972" s="113" t="s">
        <v>3004</v>
      </c>
      <c r="T5972" s="113" t="s">
        <v>775</v>
      </c>
    </row>
    <row r="5973" spans="1:20">
      <c r="A5973" t="str">
        <f>VLOOKUP(C5973,STYLES!$A$1:$R$2088,7,FALSE)</f>
        <v>Polos</v>
      </c>
      <c r="B5973" t="str">
        <f>VLOOKUP(C5973,STYLES!$1:$1048576,6,FALSE)</f>
        <v>UltraClub</v>
      </c>
      <c r="C5973" s="101" t="s">
        <v>2514</v>
      </c>
      <c r="E5973" t="str">
        <f>VLOOKUP(C5973,STYLES!$1:$1048576,12,FALSE)</f>
        <v>UltraClub® Men's Tall Cool &amp; Dry Elite Performance Polo</v>
      </c>
      <c r="F5973" s="113" t="s">
        <v>3750</v>
      </c>
      <c r="G5973" s="113" t="s">
        <v>2809</v>
      </c>
      <c r="H5973" s="113" t="str">
        <f>VLOOKUP(C5973,STYLES!$1:$1048576,9,FALSE)</f>
        <v>Active</v>
      </c>
      <c r="I5973" s="113" t="str">
        <f>VLOOKUP(C5973,STYLES!$1:$1048576,10,FALSE)</f>
        <v>Not Available</v>
      </c>
      <c r="J5973" s="113" t="s">
        <v>3884</v>
      </c>
      <c r="K5973" s="139" t="str">
        <f>IFERROR(VLOOKUP(J5973,LISTS!G:H,2,FALSE),"0")</f>
        <v>0</v>
      </c>
      <c r="L5973" s="68" t="str">
        <f t="shared" si="284"/>
        <v>0</v>
      </c>
      <c r="M5973" s="134" t="s">
        <v>775</v>
      </c>
      <c r="N5973" s="140" t="str">
        <f>IFERROR(VLOOKUP(M5973,LISTS!G:H,2,FALSE),"0")</f>
        <v>0</v>
      </c>
      <c r="O5973" s="68" t="str">
        <f t="shared" si="283"/>
        <v/>
      </c>
      <c r="P5973" s="117" t="s">
        <v>2720</v>
      </c>
      <c r="Q5973" s="113" t="s">
        <v>3751</v>
      </c>
      <c r="R5973" s="113" t="s">
        <v>775</v>
      </c>
      <c r="S5973" s="113" t="s">
        <v>3752</v>
      </c>
      <c r="T5973" s="113" t="s">
        <v>775</v>
      </c>
    </row>
    <row r="5974" spans="1:20">
      <c r="A5974" t="str">
        <f>VLOOKUP(C5974,STYLES!$A$1:$R$2088,7,FALSE)</f>
        <v>Polos</v>
      </c>
      <c r="B5974" t="str">
        <f>VLOOKUP(C5974,STYLES!$1:$1048576,6,FALSE)</f>
        <v>UltraClub</v>
      </c>
      <c r="C5974" s="101" t="s">
        <v>2514</v>
      </c>
      <c r="E5974" t="str">
        <f>VLOOKUP(C5974,STYLES!$1:$1048576,12,FALSE)</f>
        <v>UltraClub® Men's Tall Cool &amp; Dry Elite Performance Polo</v>
      </c>
      <c r="F5974" s="113" t="s">
        <v>2743</v>
      </c>
      <c r="G5974" s="113" t="s">
        <v>2743</v>
      </c>
      <c r="H5974" s="113" t="str">
        <f>VLOOKUP(C5974,STYLES!$1:$1048576,9,FALSE)</f>
        <v>Active</v>
      </c>
      <c r="I5974" s="113" t="str">
        <f>VLOOKUP(C5974,STYLES!$1:$1048576,10,FALSE)</f>
        <v>Not Available</v>
      </c>
      <c r="J5974" s="113" t="s">
        <v>3884</v>
      </c>
      <c r="K5974" s="139" t="str">
        <f>IFERROR(VLOOKUP(J5974,LISTS!G:H,2,FALSE),"0")</f>
        <v>0</v>
      </c>
      <c r="L5974" s="68" t="str">
        <f t="shared" si="284"/>
        <v>0</v>
      </c>
      <c r="M5974" s="134" t="s">
        <v>775</v>
      </c>
      <c r="N5974" s="140" t="str">
        <f>IFERROR(VLOOKUP(M5974,LISTS!G:H,2,FALSE),"0")</f>
        <v>0</v>
      </c>
      <c r="O5974" s="68" t="str">
        <f t="shared" si="283"/>
        <v/>
      </c>
      <c r="P5974" s="117" t="s">
        <v>2720</v>
      </c>
      <c r="Q5974" s="113"/>
      <c r="R5974" s="113"/>
      <c r="S5974" s="113"/>
      <c r="T5974" s="113"/>
    </row>
    <row r="5975" spans="1:20">
      <c r="C5975" s="101"/>
      <c r="F5975" s="113"/>
      <c r="G5975" s="113"/>
      <c r="H5975" s="113"/>
      <c r="I5975" s="113"/>
      <c r="J5975" s="113"/>
      <c r="K5975" s="139"/>
      <c r="L5975" s="81">
        <f>SUM(L5963:L5974)</f>
        <v>0</v>
      </c>
      <c r="M5975" s="134"/>
      <c r="N5975" s="140"/>
      <c r="O5975" s="81">
        <f>SUM(O5963:O5974)</f>
        <v>0</v>
      </c>
      <c r="Q5975" s="113"/>
      <c r="R5975" s="113"/>
      <c r="S5975" s="113"/>
      <c r="T5975" s="113"/>
    </row>
    <row r="5976" spans="1:20">
      <c r="A5976" t="str">
        <f>VLOOKUP(C5976,STYLES!$A$1:$R$2088,7,FALSE)</f>
        <v>Polos</v>
      </c>
      <c r="B5976" t="str">
        <f>VLOOKUP(C5976,STYLES!$1:$1048576,6,FALSE)</f>
        <v>UltraClub</v>
      </c>
      <c r="C5976" s="101">
        <v>8427</v>
      </c>
      <c r="E5976" t="str">
        <f>VLOOKUP(C5976,STYLES!$1:$1048576,12,FALSE)</f>
        <v>UltraClub® Adult Cool &amp; Dry Sport Performance Color Block Interlock Polo</v>
      </c>
      <c r="F5976" s="113" t="s">
        <v>2825</v>
      </c>
      <c r="G5976" s="113" t="s">
        <v>2718</v>
      </c>
      <c r="H5976" s="113" t="str">
        <f>VLOOKUP(C5976,STYLES!$1:$1048576,9,FALSE)</f>
        <v>Active</v>
      </c>
      <c r="I5976" s="113" t="str">
        <f>VLOOKUP(C5976,STYLES!$1:$1048576,10,FALSE)</f>
        <v>Not Available</v>
      </c>
      <c r="J5976" s="113" t="s">
        <v>2764</v>
      </c>
      <c r="K5976" s="139">
        <f>IFERROR(VLOOKUP(J5976,LISTS!G:H,2,FALSE),"0")</f>
        <v>7</v>
      </c>
      <c r="L5976" s="68">
        <f t="shared" si="284"/>
        <v>7</v>
      </c>
      <c r="M5976" s="134" t="s">
        <v>775</v>
      </c>
      <c r="N5976" s="140" t="str">
        <f>IFERROR(VLOOKUP(M5976,LISTS!G:H,2,FALSE),"0")</f>
        <v>0</v>
      </c>
      <c r="O5976" s="68" t="str">
        <f t="shared" si="283"/>
        <v/>
      </c>
      <c r="P5976" s="117" t="s">
        <v>2720</v>
      </c>
      <c r="Q5976" s="113" t="s">
        <v>2850</v>
      </c>
      <c r="R5976" s="113"/>
      <c r="S5976" s="113" t="s">
        <v>2722</v>
      </c>
      <c r="T5976" s="113"/>
    </row>
    <row r="5977" spans="1:20">
      <c r="A5977" t="str">
        <f>VLOOKUP(C5977,STYLES!$A$1:$R$2088,7,FALSE)</f>
        <v>Polos</v>
      </c>
      <c r="B5977" t="str">
        <f>VLOOKUP(C5977,STYLES!$1:$1048576,6,FALSE)</f>
        <v>UltraClub</v>
      </c>
      <c r="C5977" s="101">
        <v>8427</v>
      </c>
      <c r="E5977" t="str">
        <f>VLOOKUP(C5977,STYLES!$1:$1048576,12,FALSE)</f>
        <v>UltraClub® Adult Cool &amp; Dry Sport Performance Color Block Interlock Polo</v>
      </c>
      <c r="F5977" s="113" t="s">
        <v>3886</v>
      </c>
      <c r="G5977" s="113" t="s">
        <v>2763</v>
      </c>
      <c r="H5977" s="113" t="str">
        <f>VLOOKUP(C5977,STYLES!$1:$1048576,9,FALSE)</f>
        <v>Active</v>
      </c>
      <c r="I5977" s="113" t="str">
        <f>VLOOKUP(C5977,STYLES!$1:$1048576,10,FALSE)</f>
        <v>Not Available</v>
      </c>
      <c r="J5977" s="113" t="s">
        <v>2764</v>
      </c>
      <c r="K5977" s="139">
        <f>IFERROR(VLOOKUP(J5977,LISTS!G:H,2,FALSE),"0")</f>
        <v>7</v>
      </c>
      <c r="L5977" s="68">
        <f t="shared" si="284"/>
        <v>7</v>
      </c>
      <c r="M5977" s="134" t="s">
        <v>775</v>
      </c>
      <c r="N5977" s="140" t="str">
        <f>IFERROR(VLOOKUP(M5977,LISTS!G:H,2,FALSE),"0")</f>
        <v>0</v>
      </c>
      <c r="O5977" s="68" t="str">
        <f t="shared" si="283"/>
        <v/>
      </c>
      <c r="P5977" s="117" t="s">
        <v>2720</v>
      </c>
      <c r="Q5977" s="113" t="s">
        <v>3748</v>
      </c>
      <c r="R5977" s="113" t="s">
        <v>2850</v>
      </c>
      <c r="S5977" s="113" t="s">
        <v>3749</v>
      </c>
      <c r="T5977" s="113" t="s">
        <v>2722</v>
      </c>
    </row>
    <row r="5978" spans="1:20">
      <c r="A5978" t="str">
        <f>VLOOKUP(C5978,STYLES!$A$1:$R$2088,7,FALSE)</f>
        <v>Polos</v>
      </c>
      <c r="B5978" t="str">
        <f>VLOOKUP(C5978,STYLES!$1:$1048576,6,FALSE)</f>
        <v>UltraClub</v>
      </c>
      <c r="C5978" s="101">
        <v>8427</v>
      </c>
      <c r="E5978" t="str">
        <f>VLOOKUP(C5978,STYLES!$1:$1048576,12,FALSE)</f>
        <v>UltraClub® Adult Cool &amp; Dry Sport Performance Color Block Interlock Polo</v>
      </c>
      <c r="F5978" s="113" t="s">
        <v>3895</v>
      </c>
      <c r="G5978" s="113" t="s">
        <v>2763</v>
      </c>
      <c r="H5978" s="113" t="str">
        <f>VLOOKUP(C5978,STYLES!$1:$1048576,9,FALSE)</f>
        <v>Active</v>
      </c>
      <c r="I5978" s="113" t="str">
        <f>VLOOKUP(C5978,STYLES!$1:$1048576,10,FALSE)</f>
        <v>Not Available</v>
      </c>
      <c r="J5978" s="113" t="s">
        <v>2764</v>
      </c>
      <c r="K5978" s="139">
        <f>IFERROR(VLOOKUP(J5978,LISTS!G:H,2,FALSE),"0")</f>
        <v>7</v>
      </c>
      <c r="L5978" s="68">
        <f t="shared" si="284"/>
        <v>7</v>
      </c>
      <c r="M5978" s="134" t="s">
        <v>775</v>
      </c>
      <c r="N5978" s="140" t="str">
        <f>IFERROR(VLOOKUP(M5978,LISTS!G:H,2,FALSE),"0")</f>
        <v>0</v>
      </c>
      <c r="O5978" s="68" t="str">
        <f t="shared" si="283"/>
        <v/>
      </c>
      <c r="P5978" s="117" t="s">
        <v>2720</v>
      </c>
      <c r="Q5978" s="113" t="s">
        <v>3748</v>
      </c>
      <c r="R5978" s="113"/>
      <c r="S5978" s="113" t="s">
        <v>3749</v>
      </c>
      <c r="T5978" s="113"/>
    </row>
    <row r="5979" spans="1:20">
      <c r="A5979" t="str">
        <f>VLOOKUP(C5979,STYLES!$A$1:$R$2088,7,FALSE)</f>
        <v>Polos</v>
      </c>
      <c r="B5979" t="str">
        <f>VLOOKUP(C5979,STYLES!$1:$1048576,6,FALSE)</f>
        <v>UltraClub</v>
      </c>
      <c r="C5979" s="101">
        <v>8427</v>
      </c>
      <c r="E5979" t="str">
        <f>VLOOKUP(C5979,STYLES!$1:$1048576,12,FALSE)</f>
        <v>UltraClub® Adult Cool &amp; Dry Sport Performance Color Block Interlock Polo</v>
      </c>
      <c r="F5979" s="113" t="s">
        <v>3896</v>
      </c>
      <c r="G5979" s="113" t="s">
        <v>2763</v>
      </c>
      <c r="H5979" s="113" t="str">
        <f>VLOOKUP(C5979,STYLES!$1:$1048576,9,FALSE)</f>
        <v>Active</v>
      </c>
      <c r="I5979" s="113" t="str">
        <f>VLOOKUP(C5979,STYLES!$1:$1048576,10,FALSE)</f>
        <v>Not Available</v>
      </c>
      <c r="J5979" s="113" t="s">
        <v>2764</v>
      </c>
      <c r="K5979" s="139">
        <f>IFERROR(VLOOKUP(J5979,LISTS!G:H,2,FALSE),"0")</f>
        <v>7</v>
      </c>
      <c r="L5979" s="68">
        <f t="shared" si="284"/>
        <v>7</v>
      </c>
      <c r="M5979" s="134" t="s">
        <v>775</v>
      </c>
      <c r="N5979" s="140" t="str">
        <f>IFERROR(VLOOKUP(M5979,LISTS!G:H,2,FALSE),"0")</f>
        <v>0</v>
      </c>
      <c r="O5979" s="68" t="str">
        <f t="shared" si="283"/>
        <v/>
      </c>
      <c r="P5979" s="117" t="s">
        <v>2720</v>
      </c>
      <c r="Q5979" s="113" t="s">
        <v>3748</v>
      </c>
      <c r="R5979" s="113" t="s">
        <v>2741</v>
      </c>
      <c r="S5979" s="113" t="s">
        <v>3749</v>
      </c>
      <c r="T5979" s="113" t="s">
        <v>2742</v>
      </c>
    </row>
    <row r="5980" spans="1:20">
      <c r="A5980" t="str">
        <f>VLOOKUP(C5980,STYLES!$A$1:$R$2088,7,FALSE)</f>
        <v>Polos</v>
      </c>
      <c r="B5980" t="str">
        <f>VLOOKUP(C5980,STYLES!$1:$1048576,6,FALSE)</f>
        <v>UltraClub</v>
      </c>
      <c r="C5980" s="101">
        <v>8427</v>
      </c>
      <c r="E5980" t="str">
        <f>VLOOKUP(C5980,STYLES!$1:$1048576,12,FALSE)</f>
        <v>UltraClub® Adult Cool &amp; Dry Sport Performance Color Block Interlock Polo</v>
      </c>
      <c r="F5980" s="113" t="s">
        <v>3897</v>
      </c>
      <c r="G5980" s="113" t="s">
        <v>2763</v>
      </c>
      <c r="H5980" s="113" t="str">
        <f>VLOOKUP(C5980,STYLES!$1:$1048576,9,FALSE)</f>
        <v>Active</v>
      </c>
      <c r="I5980" s="113" t="str">
        <f>VLOOKUP(C5980,STYLES!$1:$1048576,10,FALSE)</f>
        <v>Not Available</v>
      </c>
      <c r="J5980" s="113" t="s">
        <v>2764</v>
      </c>
      <c r="K5980" s="139">
        <f>IFERROR(VLOOKUP(J5980,LISTS!G:H,2,FALSE),"0")</f>
        <v>7</v>
      </c>
      <c r="L5980" s="68">
        <f t="shared" si="284"/>
        <v>7</v>
      </c>
      <c r="M5980" s="134" t="s">
        <v>775</v>
      </c>
      <c r="N5980" s="140" t="str">
        <f>IFERROR(VLOOKUP(M5980,LISTS!G:H,2,FALSE),"0")</f>
        <v>0</v>
      </c>
      <c r="O5980" s="68" t="str">
        <f t="shared" si="283"/>
        <v/>
      </c>
      <c r="P5980" s="117" t="s">
        <v>2720</v>
      </c>
      <c r="Q5980" s="113" t="s">
        <v>3748</v>
      </c>
      <c r="R5980" s="113" t="s">
        <v>3003</v>
      </c>
      <c r="S5980" s="113" t="s">
        <v>3749</v>
      </c>
      <c r="T5980" s="113" t="s">
        <v>3004</v>
      </c>
    </row>
    <row r="5981" spans="1:20">
      <c r="A5981" t="str">
        <f>VLOOKUP(C5981,STYLES!$A$1:$R$2088,7,FALSE)</f>
        <v>Polos</v>
      </c>
      <c r="B5981" t="str">
        <f>VLOOKUP(C5981,STYLES!$1:$1048576,6,FALSE)</f>
        <v>UltraClub</v>
      </c>
      <c r="C5981" s="101">
        <v>8427</v>
      </c>
      <c r="E5981" t="str">
        <f>VLOOKUP(C5981,STYLES!$1:$1048576,12,FALSE)</f>
        <v>UltraClub® Adult Cool &amp; Dry Sport Performance Color Block Interlock Polo</v>
      </c>
      <c r="F5981" s="113" t="s">
        <v>3898</v>
      </c>
      <c r="G5981" s="113" t="s">
        <v>2763</v>
      </c>
      <c r="H5981" s="113" t="str">
        <f>VLOOKUP(C5981,STYLES!$1:$1048576,9,FALSE)</f>
        <v>Active</v>
      </c>
      <c r="I5981" s="113" t="str">
        <f>VLOOKUP(C5981,STYLES!$1:$1048576,10,FALSE)</f>
        <v>Not Available</v>
      </c>
      <c r="J5981" s="113" t="s">
        <v>2764</v>
      </c>
      <c r="K5981" s="139">
        <f>IFERROR(VLOOKUP(J5981,LISTS!G:H,2,FALSE),"0")</f>
        <v>7</v>
      </c>
      <c r="L5981" s="68">
        <f t="shared" si="284"/>
        <v>7</v>
      </c>
      <c r="M5981" s="134" t="s">
        <v>775</v>
      </c>
      <c r="N5981" s="140" t="str">
        <f>IFERROR(VLOOKUP(M5981,LISTS!G:H,2,FALSE),"0")</f>
        <v>0</v>
      </c>
      <c r="O5981" s="68" t="str">
        <f t="shared" si="283"/>
        <v/>
      </c>
      <c r="P5981" s="117" t="s">
        <v>2720</v>
      </c>
      <c r="Q5981" s="113" t="s">
        <v>3748</v>
      </c>
      <c r="R5981" s="113"/>
      <c r="S5981" s="113" t="s">
        <v>3749</v>
      </c>
      <c r="T5981" s="113"/>
    </row>
    <row r="5982" spans="1:20">
      <c r="A5982" t="str">
        <f>VLOOKUP(C5982,STYLES!$A$1:$R$2088,7,FALSE)</f>
        <v>Polos</v>
      </c>
      <c r="B5982" t="str">
        <f>VLOOKUP(C5982,STYLES!$1:$1048576,6,FALSE)</f>
        <v>UltraClub</v>
      </c>
      <c r="C5982" s="101">
        <v>8427</v>
      </c>
      <c r="E5982" t="str">
        <f>VLOOKUP(C5982,STYLES!$1:$1048576,12,FALSE)</f>
        <v>UltraClub® Adult Cool &amp; Dry Sport Performance Color Block Interlock Polo</v>
      </c>
      <c r="F5982" s="113" t="s">
        <v>3804</v>
      </c>
      <c r="G5982" s="113" t="s">
        <v>2732</v>
      </c>
      <c r="H5982" s="113" t="str">
        <f>VLOOKUP(C5982,STYLES!$1:$1048576,9,FALSE)</f>
        <v>Active</v>
      </c>
      <c r="I5982" s="113" t="str">
        <f>VLOOKUP(C5982,STYLES!$1:$1048576,10,FALSE)</f>
        <v>Not Available</v>
      </c>
      <c r="J5982" s="113" t="s">
        <v>2764</v>
      </c>
      <c r="K5982" s="139">
        <f>IFERROR(VLOOKUP(J5982,LISTS!G:H,2,FALSE),"0")</f>
        <v>7</v>
      </c>
      <c r="L5982" s="68">
        <f t="shared" si="284"/>
        <v>7</v>
      </c>
      <c r="M5982" s="134" t="s">
        <v>775</v>
      </c>
      <c r="N5982" s="140" t="str">
        <f>IFERROR(VLOOKUP(M5982,LISTS!G:H,2,FALSE),"0")</f>
        <v>0</v>
      </c>
      <c r="O5982" s="68" t="str">
        <f t="shared" si="283"/>
        <v/>
      </c>
      <c r="P5982" s="117" t="s">
        <v>2720</v>
      </c>
      <c r="Q5982" s="113"/>
      <c r="R5982" s="113"/>
      <c r="S5982" s="113"/>
      <c r="T5982" s="113"/>
    </row>
    <row r="5983" spans="1:20">
      <c r="A5983" t="str">
        <f>VLOOKUP(C5983,STYLES!$A$1:$R$2088,7,FALSE)</f>
        <v>Polos</v>
      </c>
      <c r="B5983" t="str">
        <f>VLOOKUP(C5983,STYLES!$1:$1048576,6,FALSE)</f>
        <v>UltraClub</v>
      </c>
      <c r="C5983" s="101">
        <v>8427</v>
      </c>
      <c r="E5983" t="str">
        <f>VLOOKUP(C5983,STYLES!$1:$1048576,12,FALSE)</f>
        <v>UltraClub® Adult Cool &amp; Dry Sport Performance Color Block Interlock Polo</v>
      </c>
      <c r="F5983" s="113" t="s">
        <v>3889</v>
      </c>
      <c r="G5983" s="113" t="s">
        <v>2736</v>
      </c>
      <c r="H5983" s="113" t="str">
        <f>VLOOKUP(C5983,STYLES!$1:$1048576,9,FALSE)</f>
        <v>Active</v>
      </c>
      <c r="I5983" s="113" t="str">
        <f>VLOOKUP(C5983,STYLES!$1:$1048576,10,FALSE)</f>
        <v>Not Available</v>
      </c>
      <c r="J5983" s="113" t="s">
        <v>2764</v>
      </c>
      <c r="K5983" s="139">
        <f>IFERROR(VLOOKUP(J5983,LISTS!G:H,2,FALSE),"0")</f>
        <v>7</v>
      </c>
      <c r="L5983" s="68">
        <f t="shared" si="284"/>
        <v>7</v>
      </c>
      <c r="M5983" s="134" t="s">
        <v>775</v>
      </c>
      <c r="N5983" s="140" t="str">
        <f>IFERROR(VLOOKUP(M5983,LISTS!G:H,2,FALSE),"0")</f>
        <v>0</v>
      </c>
      <c r="O5983" s="68" t="str">
        <f t="shared" si="283"/>
        <v/>
      </c>
      <c r="P5983" s="117" t="s">
        <v>2720</v>
      </c>
      <c r="Q5983" s="113" t="s">
        <v>3356</v>
      </c>
      <c r="R5983" s="113" t="s">
        <v>2850</v>
      </c>
      <c r="S5983" s="113" t="s">
        <v>3357</v>
      </c>
      <c r="T5983" s="113" t="s">
        <v>2722</v>
      </c>
    </row>
    <row r="5984" spans="1:20">
      <c r="A5984" t="str">
        <f>VLOOKUP(C5984,STYLES!$A$1:$R$2088,7,FALSE)</f>
        <v>Polos</v>
      </c>
      <c r="B5984" t="str">
        <f>VLOOKUP(C5984,STYLES!$1:$1048576,6,FALSE)</f>
        <v>UltraClub</v>
      </c>
      <c r="C5984" s="101">
        <v>8427</v>
      </c>
      <c r="E5984" t="str">
        <f>VLOOKUP(C5984,STYLES!$1:$1048576,12,FALSE)</f>
        <v>UltraClub® Adult Cool &amp; Dry Sport Performance Color Block Interlock Polo</v>
      </c>
      <c r="F5984" s="113" t="s">
        <v>2827</v>
      </c>
      <c r="G5984" s="113" t="s">
        <v>2740</v>
      </c>
      <c r="H5984" s="113" t="str">
        <f>VLOOKUP(C5984,STYLES!$1:$1048576,9,FALSE)</f>
        <v>Active</v>
      </c>
      <c r="I5984" s="113" t="str">
        <f>VLOOKUP(C5984,STYLES!$1:$1048576,10,FALSE)</f>
        <v>Not Available</v>
      </c>
      <c r="J5984" s="113" t="s">
        <v>2764</v>
      </c>
      <c r="K5984" s="139">
        <f>IFERROR(VLOOKUP(J5984,LISTS!G:H,2,FALSE),"0")</f>
        <v>7</v>
      </c>
      <c r="L5984" s="68">
        <f t="shared" si="284"/>
        <v>7</v>
      </c>
      <c r="M5984" s="134" t="s">
        <v>775</v>
      </c>
      <c r="N5984" s="140" t="str">
        <f>IFERROR(VLOOKUP(M5984,LISTS!G:H,2,FALSE),"0")</f>
        <v>0</v>
      </c>
      <c r="O5984" s="68" t="str">
        <f t="shared" si="283"/>
        <v/>
      </c>
      <c r="P5984" s="117" t="s">
        <v>2720</v>
      </c>
      <c r="Q5984" s="113"/>
      <c r="R5984" s="113"/>
      <c r="S5984" s="113"/>
      <c r="T5984" s="113"/>
    </row>
    <row r="5985" spans="1:20">
      <c r="A5985" t="str">
        <f>VLOOKUP(C5985,STYLES!$A$1:$R$2088,7,FALSE)</f>
        <v>Polos</v>
      </c>
      <c r="B5985" t="str">
        <f>VLOOKUP(C5985,STYLES!$1:$1048576,6,FALSE)</f>
        <v>UltraClub</v>
      </c>
      <c r="C5985" s="101">
        <v>8427</v>
      </c>
      <c r="E5985" t="str">
        <f>VLOOKUP(C5985,STYLES!$1:$1048576,12,FALSE)</f>
        <v>UltraClub® Adult Cool &amp; Dry Sport Performance Color Block Interlock Polo</v>
      </c>
      <c r="F5985" s="113" t="s">
        <v>2828</v>
      </c>
      <c r="G5985" s="113" t="s">
        <v>2755</v>
      </c>
      <c r="H5985" s="113" t="str">
        <f>VLOOKUP(C5985,STYLES!$1:$1048576,9,FALSE)</f>
        <v>Active</v>
      </c>
      <c r="I5985" s="113" t="str">
        <f>VLOOKUP(C5985,STYLES!$1:$1048576,10,FALSE)</f>
        <v>Not Available</v>
      </c>
      <c r="J5985" s="113" t="s">
        <v>2764</v>
      </c>
      <c r="K5985" s="139">
        <f>IFERROR(VLOOKUP(J5985,LISTS!G:H,2,FALSE),"0")</f>
        <v>7</v>
      </c>
      <c r="L5985" s="68">
        <f t="shared" si="284"/>
        <v>7</v>
      </c>
      <c r="M5985" s="134" t="s">
        <v>775</v>
      </c>
      <c r="N5985" s="140" t="str">
        <f>IFERROR(VLOOKUP(M5985,LISTS!G:H,2,FALSE),"0")</f>
        <v>0</v>
      </c>
      <c r="O5985" s="68" t="str">
        <f t="shared" si="283"/>
        <v/>
      </c>
      <c r="P5985" s="117" t="s">
        <v>2720</v>
      </c>
      <c r="Q5985" s="113" t="s">
        <v>3003</v>
      </c>
      <c r="R5985" s="113"/>
      <c r="S5985" s="113" t="s">
        <v>3004</v>
      </c>
      <c r="T5985" s="113"/>
    </row>
    <row r="5986" spans="1:20">
      <c r="A5986" t="str">
        <f>VLOOKUP(C5986,STYLES!$A$1:$R$2088,7,FALSE)</f>
        <v>Polos</v>
      </c>
      <c r="B5986" t="str">
        <f>VLOOKUP(C5986,STYLES!$1:$1048576,6,FALSE)</f>
        <v>UltraClub</v>
      </c>
      <c r="C5986" s="101">
        <v>8427</v>
      </c>
      <c r="E5986" t="str">
        <f>VLOOKUP(C5986,STYLES!$1:$1048576,12,FALSE)</f>
        <v>UltraClub® Adult Cool &amp; Dry Sport Performance Color Block Interlock Polo</v>
      </c>
      <c r="F5986" s="113" t="s">
        <v>3799</v>
      </c>
      <c r="G5986" s="113" t="s">
        <v>2809</v>
      </c>
      <c r="H5986" s="113" t="str">
        <f>VLOOKUP(C5986,STYLES!$1:$1048576,9,FALSE)</f>
        <v>Active</v>
      </c>
      <c r="I5986" s="113" t="str">
        <f>VLOOKUP(C5986,STYLES!$1:$1048576,10,FALSE)</f>
        <v>Not Available</v>
      </c>
      <c r="J5986" s="113" t="s">
        <v>2764</v>
      </c>
      <c r="K5986" s="139">
        <f>IFERROR(VLOOKUP(J5986,LISTS!G:H,2,FALSE),"0")</f>
        <v>7</v>
      </c>
      <c r="L5986" s="68">
        <f t="shared" si="284"/>
        <v>7</v>
      </c>
      <c r="M5986" s="134" t="s">
        <v>775</v>
      </c>
      <c r="N5986" s="140" t="str">
        <f>IFERROR(VLOOKUP(M5986,LISTS!G:H,2,FALSE),"0")</f>
        <v>0</v>
      </c>
      <c r="O5986" s="68" t="str">
        <f t="shared" si="283"/>
        <v/>
      </c>
      <c r="P5986" s="117" t="s">
        <v>2720</v>
      </c>
      <c r="Q5986" s="113" t="s">
        <v>3751</v>
      </c>
      <c r="R5986" s="113"/>
      <c r="S5986" s="113" t="s">
        <v>3752</v>
      </c>
      <c r="T5986" s="113"/>
    </row>
    <row r="5987" spans="1:20">
      <c r="C5987" s="101"/>
      <c r="F5987" s="113"/>
      <c r="G5987" s="113"/>
      <c r="H5987" s="113"/>
      <c r="I5987" s="113"/>
      <c r="J5987" s="113"/>
      <c r="K5987" s="139"/>
      <c r="L5987" s="81">
        <f>SUM(L5976:L5986)</f>
        <v>77</v>
      </c>
      <c r="M5987" s="134"/>
      <c r="N5987" s="140"/>
      <c r="O5987" s="81">
        <f>SUM(O5976:O5986)</f>
        <v>0</v>
      </c>
      <c r="Q5987" s="113"/>
      <c r="R5987" s="113"/>
      <c r="S5987" s="113"/>
      <c r="T5987" s="113"/>
    </row>
    <row r="5988" spans="1:20">
      <c r="A5988" t="str">
        <f>VLOOKUP(C5988,STYLES!$A$1:$R$2088,7,FALSE)</f>
        <v>Polos</v>
      </c>
      <c r="B5988" t="str">
        <f>VLOOKUP(C5988,STYLES!$1:$1048576,6,FALSE)</f>
        <v>UltraClub</v>
      </c>
      <c r="C5988" s="101">
        <v>8445</v>
      </c>
      <c r="E5988" t="str">
        <f>VLOOKUP(C5988,STYLES!$1:$1048576,12,FALSE)</f>
        <v>UltraClub® Men's Cool &amp; Dry Stain-Release Performance Polo</v>
      </c>
      <c r="F5988" s="113" t="s">
        <v>2718</v>
      </c>
      <c r="G5988" s="113" t="s">
        <v>2718</v>
      </c>
      <c r="H5988" s="113" t="str">
        <f>VLOOKUP(C5988,STYLES!$1:$1048576,9,FALSE)</f>
        <v>Active</v>
      </c>
      <c r="I5988" s="113" t="str">
        <f>VLOOKUP(C5988,STYLES!$1:$1048576,10,FALSE)</f>
        <v>Not Available</v>
      </c>
      <c r="J5988" s="113" t="s">
        <v>2962</v>
      </c>
      <c r="K5988" s="139">
        <f>IFERROR(VLOOKUP(J5988,LISTS!G:H,2,FALSE),"0")</f>
        <v>9</v>
      </c>
      <c r="L5988" s="68">
        <f t="shared" si="284"/>
        <v>9</v>
      </c>
      <c r="M5988" s="134" t="s">
        <v>775</v>
      </c>
      <c r="N5988" s="140" t="str">
        <f>IFERROR(VLOOKUP(M5988,LISTS!G:H,2,FALSE),"0")</f>
        <v>0</v>
      </c>
      <c r="O5988" s="68" t="str">
        <f t="shared" si="283"/>
        <v/>
      </c>
      <c r="P5988" s="117" t="s">
        <v>2720</v>
      </c>
      <c r="Q5988" s="113" t="s">
        <v>2850</v>
      </c>
      <c r="R5988" s="113" t="s">
        <v>775</v>
      </c>
      <c r="S5988" s="113" t="s">
        <v>2722</v>
      </c>
      <c r="T5988" s="113" t="s">
        <v>775</v>
      </c>
    </row>
    <row r="5989" spans="1:20">
      <c r="A5989" t="str">
        <f>VLOOKUP(C5989,STYLES!$A$1:$R$2088,7,FALSE)</f>
        <v>Polos</v>
      </c>
      <c r="B5989" t="str">
        <f>VLOOKUP(C5989,STYLES!$1:$1048576,6,FALSE)</f>
        <v>UltraClub</v>
      </c>
      <c r="C5989" s="101">
        <v>8445</v>
      </c>
      <c r="E5989" t="str">
        <f>VLOOKUP(C5989,STYLES!$1:$1048576,12,FALSE)</f>
        <v>UltraClub® Men's Cool &amp; Dry Stain-Release Performance Polo</v>
      </c>
      <c r="F5989" s="113" t="s">
        <v>3879</v>
      </c>
      <c r="G5989" s="113" t="s">
        <v>2755</v>
      </c>
      <c r="H5989" s="113" t="str">
        <f>VLOOKUP(C5989,STYLES!$1:$1048576,9,FALSE)</f>
        <v>Active</v>
      </c>
      <c r="I5989" s="113" t="str">
        <f>VLOOKUP(C5989,STYLES!$1:$1048576,10,FALSE)</f>
        <v>Not Available</v>
      </c>
      <c r="J5989" s="113" t="s">
        <v>2962</v>
      </c>
      <c r="K5989" s="139">
        <f>IFERROR(VLOOKUP(J5989,LISTS!G:H,2,FALSE),"0")</f>
        <v>9</v>
      </c>
      <c r="L5989" s="68">
        <f t="shared" si="284"/>
        <v>9</v>
      </c>
      <c r="M5989" s="134" t="s">
        <v>775</v>
      </c>
      <c r="N5989" s="140" t="str">
        <f>IFERROR(VLOOKUP(M5989,LISTS!G:H,2,FALSE),"0")</f>
        <v>0</v>
      </c>
      <c r="O5989" s="68" t="str">
        <f t="shared" si="283"/>
        <v/>
      </c>
      <c r="P5989" s="117" t="s">
        <v>2720</v>
      </c>
      <c r="Q5989" s="113" t="s">
        <v>3808</v>
      </c>
      <c r="R5989" s="113" t="s">
        <v>775</v>
      </c>
      <c r="S5989" s="113" t="s">
        <v>3809</v>
      </c>
      <c r="T5989" s="113" t="s">
        <v>775</v>
      </c>
    </row>
    <row r="5990" spans="1:20">
      <c r="A5990" t="str">
        <f>VLOOKUP(C5990,STYLES!$A$1:$R$2088,7,FALSE)</f>
        <v>Polos</v>
      </c>
      <c r="B5990" t="str">
        <f>VLOOKUP(C5990,STYLES!$1:$1048576,6,FALSE)</f>
        <v>UltraClub</v>
      </c>
      <c r="C5990" s="101">
        <v>8445</v>
      </c>
      <c r="E5990" t="str">
        <f>VLOOKUP(C5990,STYLES!$1:$1048576,12,FALSE)</f>
        <v>UltraClub® Men's Cool &amp; Dry Stain-Release Performance Polo</v>
      </c>
      <c r="F5990" s="113" t="s">
        <v>2978</v>
      </c>
      <c r="G5990" s="113" t="s">
        <v>2763</v>
      </c>
      <c r="H5990" s="113" t="str">
        <f>VLOOKUP(C5990,STYLES!$1:$1048576,9,FALSE)</f>
        <v>Active</v>
      </c>
      <c r="I5990" s="113" t="str">
        <f>VLOOKUP(C5990,STYLES!$1:$1048576,10,FALSE)</f>
        <v>Not Available</v>
      </c>
      <c r="J5990" s="113" t="s">
        <v>2962</v>
      </c>
      <c r="K5990" s="139">
        <f>IFERROR(VLOOKUP(J5990,LISTS!G:H,2,FALSE),"0")</f>
        <v>9</v>
      </c>
      <c r="L5990" s="68">
        <f t="shared" si="284"/>
        <v>9</v>
      </c>
      <c r="M5990" s="134" t="s">
        <v>775</v>
      </c>
      <c r="N5990" s="140" t="str">
        <f>IFERROR(VLOOKUP(M5990,LISTS!G:H,2,FALSE),"0")</f>
        <v>0</v>
      </c>
      <c r="O5990" s="68" t="str">
        <f t="shared" si="283"/>
        <v/>
      </c>
      <c r="P5990" s="117" t="s">
        <v>2720</v>
      </c>
      <c r="Q5990" s="113" t="s">
        <v>3748</v>
      </c>
      <c r="R5990" s="113" t="s">
        <v>775</v>
      </c>
      <c r="S5990" s="113" t="s">
        <v>3749</v>
      </c>
      <c r="T5990" s="113" t="s">
        <v>775</v>
      </c>
    </row>
    <row r="5991" spans="1:20">
      <c r="A5991" t="str">
        <f>VLOOKUP(C5991,STYLES!$A$1:$R$2088,7,FALSE)</f>
        <v>Polos</v>
      </c>
      <c r="B5991" t="str">
        <f>VLOOKUP(C5991,STYLES!$1:$1048576,6,FALSE)</f>
        <v>UltraClub</v>
      </c>
      <c r="C5991" s="101">
        <v>8445</v>
      </c>
      <c r="E5991" t="str">
        <f>VLOOKUP(C5991,STYLES!$1:$1048576,12,FALSE)</f>
        <v>UltraClub® Men's Cool &amp; Dry Stain-Release Performance Polo</v>
      </c>
      <c r="F5991" s="113" t="s">
        <v>3887</v>
      </c>
      <c r="G5991" s="113" t="s">
        <v>2809</v>
      </c>
      <c r="H5991" s="113" t="str">
        <f>VLOOKUP(C5991,STYLES!$1:$1048576,9,FALSE)</f>
        <v>Active</v>
      </c>
      <c r="I5991" s="113" t="str">
        <f>VLOOKUP(C5991,STYLES!$1:$1048576,10,FALSE)</f>
        <v>Not Available</v>
      </c>
      <c r="J5991" s="113" t="s">
        <v>2962</v>
      </c>
      <c r="K5991" s="139">
        <f>IFERROR(VLOOKUP(J5991,LISTS!G:H,2,FALSE),"0")</f>
        <v>9</v>
      </c>
      <c r="L5991" s="68">
        <f t="shared" si="284"/>
        <v>9</v>
      </c>
      <c r="M5991" s="134" t="s">
        <v>775</v>
      </c>
      <c r="N5991" s="140" t="str">
        <f>IFERROR(VLOOKUP(M5991,LISTS!G:H,2,FALSE),"0")</f>
        <v>0</v>
      </c>
      <c r="O5991" s="68" t="str">
        <f t="shared" si="283"/>
        <v/>
      </c>
      <c r="P5991" s="117" t="s">
        <v>2720</v>
      </c>
      <c r="Q5991" s="113"/>
      <c r="R5991" s="113"/>
      <c r="S5991" s="113"/>
      <c r="T5991" s="113"/>
    </row>
    <row r="5992" spans="1:20">
      <c r="A5992" t="str">
        <f>VLOOKUP(C5992,STYLES!$A$1:$R$2088,7,FALSE)</f>
        <v>Polos</v>
      </c>
      <c r="B5992" t="str">
        <f>VLOOKUP(C5992,STYLES!$1:$1048576,6,FALSE)</f>
        <v>UltraClub</v>
      </c>
      <c r="C5992" s="101">
        <v>8445</v>
      </c>
      <c r="E5992" t="str">
        <f>VLOOKUP(C5992,STYLES!$1:$1048576,12,FALSE)</f>
        <v>UltraClub® Men's Cool &amp; Dry Stain-Release Performance Polo</v>
      </c>
      <c r="F5992" s="113" t="s">
        <v>3842</v>
      </c>
      <c r="G5992" s="113" t="s">
        <v>2751</v>
      </c>
      <c r="H5992" s="113" t="str">
        <f>VLOOKUP(C5992,STYLES!$1:$1048576,9,FALSE)</f>
        <v>Active</v>
      </c>
      <c r="I5992" s="113" t="str">
        <f>VLOOKUP(C5992,STYLES!$1:$1048576,10,FALSE)</f>
        <v>Not Available</v>
      </c>
      <c r="J5992" s="113" t="s">
        <v>2962</v>
      </c>
      <c r="K5992" s="139">
        <f>IFERROR(VLOOKUP(J5992,LISTS!G:H,2,FALSE),"0")</f>
        <v>9</v>
      </c>
      <c r="L5992" s="68">
        <f t="shared" si="284"/>
        <v>9</v>
      </c>
      <c r="M5992" s="134" t="s">
        <v>775</v>
      </c>
      <c r="N5992" s="140" t="str">
        <f>IFERROR(VLOOKUP(M5992,LISTS!G:H,2,FALSE),"0")</f>
        <v>0</v>
      </c>
      <c r="O5992" s="68" t="str">
        <f t="shared" si="283"/>
        <v/>
      </c>
      <c r="P5992" s="117" t="s">
        <v>2720</v>
      </c>
      <c r="Q5992" s="113"/>
      <c r="R5992" s="113"/>
      <c r="S5992" s="113"/>
      <c r="T5992" s="113"/>
    </row>
    <row r="5993" spans="1:20">
      <c r="A5993" t="str">
        <f>VLOOKUP(C5993,STYLES!$A$1:$R$2088,7,FALSE)</f>
        <v>Polos</v>
      </c>
      <c r="B5993" t="str">
        <f>VLOOKUP(C5993,STYLES!$1:$1048576,6,FALSE)</f>
        <v>UltraClub</v>
      </c>
      <c r="C5993" s="101">
        <v>8445</v>
      </c>
      <c r="E5993" t="str">
        <f>VLOOKUP(C5993,STYLES!$1:$1048576,12,FALSE)</f>
        <v>UltraClub® Men's Cool &amp; Dry Stain-Release Performance Polo</v>
      </c>
      <c r="F5993" s="113" t="s">
        <v>3899</v>
      </c>
      <c r="G5993" s="113" t="s">
        <v>2728</v>
      </c>
      <c r="H5993" s="113" t="str">
        <f>VLOOKUP(C5993,STYLES!$1:$1048576,9,FALSE)</f>
        <v>Active</v>
      </c>
      <c r="I5993" s="113" t="str">
        <f>VLOOKUP(C5993,STYLES!$1:$1048576,10,FALSE)</f>
        <v>Not Available</v>
      </c>
      <c r="J5993" s="113" t="s">
        <v>2962</v>
      </c>
      <c r="K5993" s="139">
        <f>IFERROR(VLOOKUP(J5993,LISTS!G:H,2,FALSE),"0")</f>
        <v>9</v>
      </c>
      <c r="L5993" s="68">
        <f t="shared" si="284"/>
        <v>9</v>
      </c>
      <c r="M5993" s="134" t="s">
        <v>775</v>
      </c>
      <c r="N5993" s="140" t="str">
        <f>IFERROR(VLOOKUP(M5993,LISTS!G:H,2,FALSE),"0")</f>
        <v>0</v>
      </c>
      <c r="O5993" s="68" t="str">
        <f t="shared" si="283"/>
        <v/>
      </c>
      <c r="P5993" s="117" t="s">
        <v>2720</v>
      </c>
      <c r="Q5993" s="113"/>
      <c r="R5993" s="113"/>
      <c r="S5993" s="113"/>
      <c r="T5993" s="113"/>
    </row>
    <row r="5994" spans="1:20">
      <c r="A5994" t="str">
        <f>VLOOKUP(C5994,STYLES!$A$1:$R$2088,7,FALSE)</f>
        <v>Polos</v>
      </c>
      <c r="B5994" t="str">
        <f>VLOOKUP(C5994,STYLES!$1:$1048576,6,FALSE)</f>
        <v>UltraClub</v>
      </c>
      <c r="C5994" s="101">
        <v>8445</v>
      </c>
      <c r="E5994" t="str">
        <f>VLOOKUP(C5994,STYLES!$1:$1048576,12,FALSE)</f>
        <v>UltraClub® Men's Cool &amp; Dry Stain-Release Performance Polo</v>
      </c>
      <c r="F5994" s="113" t="s">
        <v>3768</v>
      </c>
      <c r="G5994" s="113" t="s">
        <v>2732</v>
      </c>
      <c r="H5994" s="113" t="str">
        <f>VLOOKUP(C5994,STYLES!$1:$1048576,9,FALSE)</f>
        <v>Active</v>
      </c>
      <c r="I5994" s="113" t="str">
        <f>VLOOKUP(C5994,STYLES!$1:$1048576,10,FALSE)</f>
        <v>Not Available</v>
      </c>
      <c r="J5994" s="113" t="s">
        <v>2962</v>
      </c>
      <c r="K5994" s="139">
        <f>IFERROR(VLOOKUP(J5994,LISTS!G:H,2,FALSE),"0")</f>
        <v>9</v>
      </c>
      <c r="L5994" s="68">
        <f t="shared" si="284"/>
        <v>9</v>
      </c>
      <c r="M5994" s="134" t="s">
        <v>775</v>
      </c>
      <c r="N5994" s="140" t="str">
        <f>IFERROR(VLOOKUP(M5994,LISTS!G:H,2,FALSE),"0")</f>
        <v>0</v>
      </c>
      <c r="O5994" s="68" t="str">
        <f t="shared" si="283"/>
        <v/>
      </c>
      <c r="P5994" s="117" t="s">
        <v>2720</v>
      </c>
      <c r="Q5994" s="101">
        <v>115740</v>
      </c>
      <c r="R5994" s="113" t="s">
        <v>775</v>
      </c>
      <c r="S5994" s="113" t="s">
        <v>3623</v>
      </c>
      <c r="T5994" s="113" t="s">
        <v>775</v>
      </c>
    </row>
    <row r="5995" spans="1:20">
      <c r="A5995" t="str">
        <f>VLOOKUP(C5995,STYLES!$A$1:$R$2088,7,FALSE)</f>
        <v>Polos</v>
      </c>
      <c r="B5995" t="str">
        <f>VLOOKUP(C5995,STYLES!$1:$1048576,6,FALSE)</f>
        <v>UltraClub</v>
      </c>
      <c r="C5995" s="101">
        <v>8445</v>
      </c>
      <c r="E5995" t="str">
        <f>VLOOKUP(C5995,STYLES!$1:$1048576,12,FALSE)</f>
        <v>UltraClub® Men's Cool &amp; Dry Stain-Release Performance Polo</v>
      </c>
      <c r="F5995" s="113" t="s">
        <v>3248</v>
      </c>
      <c r="G5995" s="113" t="s">
        <v>2991</v>
      </c>
      <c r="H5995" s="113" t="str">
        <f>VLOOKUP(C5995,STYLES!$1:$1048576,9,FALSE)</f>
        <v>Active</v>
      </c>
      <c r="I5995" s="113" t="str">
        <f>VLOOKUP(C5995,STYLES!$1:$1048576,10,FALSE)</f>
        <v>Not Available</v>
      </c>
      <c r="J5995" s="113" t="s">
        <v>2962</v>
      </c>
      <c r="K5995" s="139">
        <f>IFERROR(VLOOKUP(J5995,LISTS!G:H,2,FALSE),"0")</f>
        <v>9</v>
      </c>
      <c r="L5995" s="68">
        <f t="shared" si="284"/>
        <v>9</v>
      </c>
      <c r="M5995" s="134" t="s">
        <v>775</v>
      </c>
      <c r="N5995" s="140" t="str">
        <f>IFERROR(VLOOKUP(M5995,LISTS!G:H,2,FALSE),"0")</f>
        <v>0</v>
      </c>
      <c r="O5995" s="68" t="str">
        <f t="shared" si="283"/>
        <v/>
      </c>
      <c r="P5995" s="117" t="s">
        <v>2720</v>
      </c>
      <c r="Q5995" s="113"/>
      <c r="R5995" s="113"/>
      <c r="S5995" s="113"/>
      <c r="T5995" s="113"/>
    </row>
    <row r="5996" spans="1:20">
      <c r="A5996" t="str">
        <f>VLOOKUP(C5996,STYLES!$A$1:$R$2088,7,FALSE)</f>
        <v>Polos</v>
      </c>
      <c r="B5996" t="str">
        <f>VLOOKUP(C5996,STYLES!$1:$1048576,6,FALSE)</f>
        <v>UltraClub</v>
      </c>
      <c r="C5996" s="101">
        <v>8445</v>
      </c>
      <c r="E5996" t="str">
        <f>VLOOKUP(C5996,STYLES!$1:$1048576,12,FALSE)</f>
        <v>UltraClub® Men's Cool &amp; Dry Stain-Release Performance Polo</v>
      </c>
      <c r="F5996" s="113" t="s">
        <v>3881</v>
      </c>
      <c r="G5996" s="113" t="s">
        <v>2728</v>
      </c>
      <c r="H5996" s="113" t="str">
        <f>VLOOKUP(C5996,STYLES!$1:$1048576,9,FALSE)</f>
        <v>Active</v>
      </c>
      <c r="I5996" s="113" t="str">
        <f>VLOOKUP(C5996,STYLES!$1:$1048576,10,FALSE)</f>
        <v>Not Available</v>
      </c>
      <c r="J5996" s="113" t="s">
        <v>2962</v>
      </c>
      <c r="K5996" s="139">
        <f>IFERROR(VLOOKUP(J5996,LISTS!G:H,2,FALSE),"0")</f>
        <v>9</v>
      </c>
      <c r="L5996" s="68">
        <f t="shared" si="284"/>
        <v>9</v>
      </c>
      <c r="M5996" s="134" t="s">
        <v>775</v>
      </c>
      <c r="N5996" s="140" t="str">
        <f>IFERROR(VLOOKUP(M5996,LISTS!G:H,2,FALSE),"0")</f>
        <v>0</v>
      </c>
      <c r="O5996" s="68" t="str">
        <f t="shared" si="283"/>
        <v/>
      </c>
      <c r="P5996" s="117" t="s">
        <v>2720</v>
      </c>
      <c r="Q5996" s="113"/>
      <c r="R5996" s="113"/>
      <c r="S5996" s="113"/>
      <c r="T5996" s="113"/>
    </row>
    <row r="5997" spans="1:20">
      <c r="A5997" t="str">
        <f>VLOOKUP(C5997,STYLES!$A$1:$R$2088,7,FALSE)</f>
        <v>Polos</v>
      </c>
      <c r="B5997" t="str">
        <f>VLOOKUP(C5997,STYLES!$1:$1048576,6,FALSE)</f>
        <v>UltraClub</v>
      </c>
      <c r="C5997" s="101">
        <v>8445</v>
      </c>
      <c r="E5997" t="str">
        <f>VLOOKUP(C5997,STYLES!$1:$1048576,12,FALSE)</f>
        <v>UltraClub® Men's Cool &amp; Dry Stain-Release Performance Polo</v>
      </c>
      <c r="F5997" s="113" t="s">
        <v>3877</v>
      </c>
      <c r="G5997" s="113" t="s">
        <v>2759</v>
      </c>
      <c r="H5997" s="113" t="str">
        <f>VLOOKUP(C5997,STYLES!$1:$1048576,9,FALSE)</f>
        <v>Active</v>
      </c>
      <c r="I5997" s="113" t="str">
        <f>VLOOKUP(C5997,STYLES!$1:$1048576,10,FALSE)</f>
        <v>Not Available</v>
      </c>
      <c r="J5997" s="113" t="s">
        <v>2962</v>
      </c>
      <c r="K5997" s="139">
        <f>IFERROR(VLOOKUP(J5997,LISTS!G:H,2,FALSE),"0")</f>
        <v>9</v>
      </c>
      <c r="L5997" s="68">
        <f t="shared" si="284"/>
        <v>9</v>
      </c>
      <c r="M5997" s="134" t="s">
        <v>775</v>
      </c>
      <c r="N5997" s="140" t="str">
        <f>IFERROR(VLOOKUP(M5997,LISTS!G:H,2,FALSE),"0")</f>
        <v>0</v>
      </c>
      <c r="O5997" s="68" t="str">
        <f t="shared" si="283"/>
        <v/>
      </c>
      <c r="P5997" s="117" t="s">
        <v>2720</v>
      </c>
      <c r="Q5997" s="113"/>
      <c r="R5997" s="113"/>
      <c r="S5997" s="113"/>
      <c r="T5997" s="113"/>
    </row>
    <row r="5998" spans="1:20">
      <c r="A5998" t="str">
        <f>VLOOKUP(C5998,STYLES!$A$1:$R$2088,7,FALSE)</f>
        <v>Polos</v>
      </c>
      <c r="B5998" t="str">
        <f>VLOOKUP(C5998,STYLES!$1:$1048576,6,FALSE)</f>
        <v>UltraClub</v>
      </c>
      <c r="C5998" s="101">
        <v>8445</v>
      </c>
      <c r="E5998" t="str">
        <f>VLOOKUP(C5998,STYLES!$1:$1048576,12,FALSE)</f>
        <v>UltraClub® Men's Cool &amp; Dry Stain-Release Performance Polo</v>
      </c>
      <c r="F5998" s="113" t="s">
        <v>3204</v>
      </c>
      <c r="G5998" s="113" t="s">
        <v>2724</v>
      </c>
      <c r="H5998" s="113" t="str">
        <f>VLOOKUP(C5998,STYLES!$1:$1048576,9,FALSE)</f>
        <v>Active</v>
      </c>
      <c r="I5998" s="113" t="str">
        <f>VLOOKUP(C5998,STYLES!$1:$1048576,10,FALSE)</f>
        <v>Not Available</v>
      </c>
      <c r="J5998" s="113" t="s">
        <v>2962</v>
      </c>
      <c r="K5998" s="139">
        <f>IFERROR(VLOOKUP(J5998,LISTS!G:H,2,FALSE),"0")</f>
        <v>9</v>
      </c>
      <c r="L5998" s="68">
        <f t="shared" si="284"/>
        <v>9</v>
      </c>
      <c r="M5998" s="134" t="s">
        <v>775</v>
      </c>
      <c r="N5998" s="140" t="str">
        <f>IFERROR(VLOOKUP(M5998,LISTS!G:H,2,FALSE),"0")</f>
        <v>0</v>
      </c>
      <c r="O5998" s="68" t="str">
        <f t="shared" si="283"/>
        <v/>
      </c>
      <c r="P5998" s="117" t="s">
        <v>2720</v>
      </c>
      <c r="Q5998" s="113" t="s">
        <v>2794</v>
      </c>
      <c r="R5998" s="113" t="s">
        <v>775</v>
      </c>
      <c r="S5998" s="113" t="s">
        <v>2795</v>
      </c>
      <c r="T5998" s="113" t="s">
        <v>775</v>
      </c>
    </row>
    <row r="5999" spans="1:20">
      <c r="A5999" t="str">
        <f>VLOOKUP(C5999,STYLES!$A$1:$R$2088,7,FALSE)</f>
        <v>Polos</v>
      </c>
      <c r="B5999" t="str">
        <f>VLOOKUP(C5999,STYLES!$1:$1048576,6,FALSE)</f>
        <v>UltraClub</v>
      </c>
      <c r="C5999" s="101">
        <v>8445</v>
      </c>
      <c r="E5999" t="str">
        <f>VLOOKUP(C5999,STYLES!$1:$1048576,12,FALSE)</f>
        <v>UltraClub® Men's Cool &amp; Dry Stain-Release Performance Polo</v>
      </c>
      <c r="F5999" s="113" t="s">
        <v>2739</v>
      </c>
      <c r="G5999" s="113" t="s">
        <v>2740</v>
      </c>
      <c r="H5999" s="113" t="str">
        <f>VLOOKUP(C5999,STYLES!$1:$1048576,9,FALSE)</f>
        <v>Active</v>
      </c>
      <c r="I5999" s="113" t="str">
        <f>VLOOKUP(C5999,STYLES!$1:$1048576,10,FALSE)</f>
        <v>Not Available</v>
      </c>
      <c r="J5999" s="113" t="s">
        <v>2962</v>
      </c>
      <c r="K5999" s="139">
        <f>IFERROR(VLOOKUP(J5999,LISTS!G:H,2,FALSE),"0")</f>
        <v>9</v>
      </c>
      <c r="L5999" s="68">
        <f t="shared" si="284"/>
        <v>9</v>
      </c>
      <c r="M5999" s="134" t="s">
        <v>775</v>
      </c>
      <c r="N5999" s="140" t="str">
        <f>IFERROR(VLOOKUP(M5999,LISTS!G:H,2,FALSE),"0")</f>
        <v>0</v>
      </c>
      <c r="O5999" s="68" t="str">
        <f t="shared" si="283"/>
        <v/>
      </c>
      <c r="P5999" s="117" t="s">
        <v>2720</v>
      </c>
      <c r="Q5999" s="113" t="s">
        <v>2741</v>
      </c>
      <c r="R5999" s="113" t="s">
        <v>775</v>
      </c>
      <c r="S5999" s="113" t="s">
        <v>2742</v>
      </c>
      <c r="T5999" s="113" t="s">
        <v>775</v>
      </c>
    </row>
    <row r="6000" spans="1:20">
      <c r="A6000" t="str">
        <f>VLOOKUP(C6000,STYLES!$A$1:$R$2088,7,FALSE)</f>
        <v>Polos</v>
      </c>
      <c r="B6000" t="str">
        <f>VLOOKUP(C6000,STYLES!$1:$1048576,6,FALSE)</f>
        <v>UltraClub</v>
      </c>
      <c r="C6000" s="101">
        <v>8445</v>
      </c>
      <c r="E6000" t="str">
        <f>VLOOKUP(C6000,STYLES!$1:$1048576,12,FALSE)</f>
        <v>UltraClub® Men's Cool &amp; Dry Stain-Release Performance Polo</v>
      </c>
      <c r="F6000" s="113" t="s">
        <v>3345</v>
      </c>
      <c r="G6000" s="113" t="s">
        <v>2797</v>
      </c>
      <c r="H6000" s="113" t="str">
        <f>VLOOKUP(C6000,STYLES!$1:$1048576,9,FALSE)</f>
        <v>Active</v>
      </c>
      <c r="I6000" s="113" t="str">
        <f>VLOOKUP(C6000,STYLES!$1:$1048576,10,FALSE)</f>
        <v>Not Available</v>
      </c>
      <c r="J6000" s="113" t="s">
        <v>2962</v>
      </c>
      <c r="K6000" s="139">
        <f>IFERROR(VLOOKUP(J6000,LISTS!G:H,2,FALSE),"0")</f>
        <v>9</v>
      </c>
      <c r="L6000" s="68">
        <f t="shared" si="284"/>
        <v>9</v>
      </c>
      <c r="M6000" s="134" t="s">
        <v>775</v>
      </c>
      <c r="N6000" s="140" t="str">
        <f>IFERROR(VLOOKUP(M6000,LISTS!G:H,2,FALSE),"0")</f>
        <v>0</v>
      </c>
      <c r="O6000" s="68" t="str">
        <f t="shared" si="283"/>
        <v/>
      </c>
      <c r="P6000" s="117" t="s">
        <v>2720</v>
      </c>
      <c r="Q6000" s="113"/>
      <c r="R6000" s="113"/>
      <c r="S6000" s="113"/>
      <c r="T6000" s="113"/>
    </row>
    <row r="6001" spans="1:20">
      <c r="A6001" t="str">
        <f>VLOOKUP(C6001,STYLES!$A$1:$R$2088,7,FALSE)</f>
        <v>Polos</v>
      </c>
      <c r="B6001" t="str">
        <f>VLOOKUP(C6001,STYLES!$1:$1048576,6,FALSE)</f>
        <v>UltraClub</v>
      </c>
      <c r="C6001" s="101">
        <v>8445</v>
      </c>
      <c r="E6001" t="str">
        <f>VLOOKUP(C6001,STYLES!$1:$1048576,12,FALSE)</f>
        <v>UltraClub® Men's Cool &amp; Dry Stain-Release Performance Polo</v>
      </c>
      <c r="F6001" s="113" t="s">
        <v>3882</v>
      </c>
      <c r="G6001" s="113" t="s">
        <v>2809</v>
      </c>
      <c r="H6001" s="113" t="str">
        <f>VLOOKUP(C6001,STYLES!$1:$1048576,9,FALSE)</f>
        <v>Active</v>
      </c>
      <c r="I6001" s="113" t="str">
        <f>VLOOKUP(C6001,STYLES!$1:$1048576,10,FALSE)</f>
        <v>Not Available</v>
      </c>
      <c r="J6001" s="113" t="s">
        <v>2962</v>
      </c>
      <c r="K6001" s="139">
        <f>IFERROR(VLOOKUP(J6001,LISTS!G:H,2,FALSE),"0")</f>
        <v>9</v>
      </c>
      <c r="L6001" s="68">
        <f t="shared" si="284"/>
        <v>9</v>
      </c>
      <c r="M6001" s="134" t="s">
        <v>775</v>
      </c>
      <c r="N6001" s="140" t="str">
        <f>IFERROR(VLOOKUP(M6001,LISTS!G:H,2,FALSE),"0")</f>
        <v>0</v>
      </c>
      <c r="O6001" s="68" t="str">
        <f t="shared" si="283"/>
        <v/>
      </c>
      <c r="P6001" s="117" t="s">
        <v>2720</v>
      </c>
      <c r="Q6001" s="113"/>
      <c r="R6001" s="113"/>
      <c r="S6001" s="113"/>
      <c r="T6001" s="113"/>
    </row>
    <row r="6002" spans="1:20">
      <c r="A6002" t="str">
        <f>VLOOKUP(C6002,STYLES!$A$1:$R$2088,7,FALSE)</f>
        <v>Polos</v>
      </c>
      <c r="B6002" t="str">
        <f>VLOOKUP(C6002,STYLES!$1:$1048576,6,FALSE)</f>
        <v>UltraClub</v>
      </c>
      <c r="C6002" s="101">
        <v>8445</v>
      </c>
      <c r="E6002" t="str">
        <f>VLOOKUP(C6002,STYLES!$1:$1048576,12,FALSE)</f>
        <v>UltraClub® Men's Cool &amp; Dry Stain-Release Performance Polo</v>
      </c>
      <c r="F6002" s="113" t="s">
        <v>3346</v>
      </c>
      <c r="G6002" s="113" t="s">
        <v>2879</v>
      </c>
      <c r="H6002" s="113" t="str">
        <f>VLOOKUP(C6002,STYLES!$1:$1048576,9,FALSE)</f>
        <v>Active</v>
      </c>
      <c r="I6002" s="113" t="str">
        <f>VLOOKUP(C6002,STYLES!$1:$1048576,10,FALSE)</f>
        <v>Not Available</v>
      </c>
      <c r="J6002" s="113" t="s">
        <v>2962</v>
      </c>
      <c r="K6002" s="139">
        <f>IFERROR(VLOOKUP(J6002,LISTS!G:H,2,FALSE),"0")</f>
        <v>9</v>
      </c>
      <c r="L6002" s="68">
        <f t="shared" si="284"/>
        <v>9</v>
      </c>
      <c r="M6002" s="134" t="s">
        <v>775</v>
      </c>
      <c r="N6002" s="140" t="str">
        <f>IFERROR(VLOOKUP(M6002,LISTS!G:H,2,FALSE),"0")</f>
        <v>0</v>
      </c>
      <c r="O6002" s="68" t="str">
        <f t="shared" si="283"/>
        <v/>
      </c>
      <c r="P6002" s="117" t="s">
        <v>2720</v>
      </c>
      <c r="Q6002" s="113"/>
      <c r="R6002" s="113"/>
      <c r="S6002" s="113"/>
      <c r="T6002" s="113"/>
    </row>
    <row r="6003" spans="1:20">
      <c r="A6003" t="str">
        <f>VLOOKUP(C6003,STYLES!$A$1:$R$2088,7,FALSE)</f>
        <v>Polos</v>
      </c>
      <c r="B6003" t="str">
        <f>VLOOKUP(C6003,STYLES!$1:$1048576,6,FALSE)</f>
        <v>UltraClub</v>
      </c>
      <c r="C6003" s="101">
        <v>8445</v>
      </c>
      <c r="E6003" t="str">
        <f>VLOOKUP(C6003,STYLES!$1:$1048576,12,FALSE)</f>
        <v>UltraClub® Men's Cool &amp; Dry Stain-Release Performance Polo</v>
      </c>
      <c r="F6003" s="113" t="s">
        <v>2754</v>
      </c>
      <c r="G6003" s="113" t="s">
        <v>2755</v>
      </c>
      <c r="H6003" s="113" t="str">
        <f>VLOOKUP(C6003,STYLES!$1:$1048576,9,FALSE)</f>
        <v>Active</v>
      </c>
      <c r="I6003" s="113" t="str">
        <f>VLOOKUP(C6003,STYLES!$1:$1048576,10,FALSE)</f>
        <v>Not Available</v>
      </c>
      <c r="J6003" s="113" t="s">
        <v>2962</v>
      </c>
      <c r="K6003" s="139">
        <f>IFERROR(VLOOKUP(J6003,LISTS!G:H,2,FALSE),"0")</f>
        <v>9</v>
      </c>
      <c r="L6003" s="68">
        <f t="shared" si="284"/>
        <v>9</v>
      </c>
      <c r="M6003" s="134" t="s">
        <v>775</v>
      </c>
      <c r="N6003" s="140" t="str">
        <f>IFERROR(VLOOKUP(M6003,LISTS!G:H,2,FALSE),"0")</f>
        <v>0</v>
      </c>
      <c r="O6003" s="68" t="str">
        <f t="shared" si="283"/>
        <v/>
      </c>
      <c r="P6003" s="117" t="s">
        <v>2720</v>
      </c>
      <c r="Q6003" s="113" t="s">
        <v>3003</v>
      </c>
      <c r="R6003" s="113" t="s">
        <v>775</v>
      </c>
      <c r="S6003" s="113" t="s">
        <v>3004</v>
      </c>
      <c r="T6003" s="113" t="s">
        <v>775</v>
      </c>
    </row>
    <row r="6004" spans="1:20">
      <c r="A6004" t="str">
        <f>VLOOKUP(C6004,STYLES!$A$1:$R$2088,7,FALSE)</f>
        <v>Polos</v>
      </c>
      <c r="B6004" t="str">
        <f>VLOOKUP(C6004,STYLES!$1:$1048576,6,FALSE)</f>
        <v>UltraClub</v>
      </c>
      <c r="C6004" s="101">
        <v>8445</v>
      </c>
      <c r="E6004" t="str">
        <f>VLOOKUP(C6004,STYLES!$1:$1048576,12,FALSE)</f>
        <v>UltraClub® Men's Cool &amp; Dry Stain-Release Performance Polo</v>
      </c>
      <c r="F6004" s="113" t="s">
        <v>3750</v>
      </c>
      <c r="G6004" s="113" t="s">
        <v>2809</v>
      </c>
      <c r="H6004" s="113" t="str">
        <f>VLOOKUP(C6004,STYLES!$1:$1048576,9,FALSE)</f>
        <v>Active</v>
      </c>
      <c r="I6004" s="113" t="str">
        <f>VLOOKUP(C6004,STYLES!$1:$1048576,10,FALSE)</f>
        <v>Not Available</v>
      </c>
      <c r="J6004" s="113" t="s">
        <v>2962</v>
      </c>
      <c r="K6004" s="139">
        <f>IFERROR(VLOOKUP(J6004,LISTS!G:H,2,FALSE),"0")</f>
        <v>9</v>
      </c>
      <c r="L6004" s="68">
        <f t="shared" si="284"/>
        <v>9</v>
      </c>
      <c r="M6004" s="134" t="s">
        <v>775</v>
      </c>
      <c r="N6004" s="140" t="str">
        <f>IFERROR(VLOOKUP(M6004,LISTS!G:H,2,FALSE),"0")</f>
        <v>0</v>
      </c>
      <c r="O6004" s="68" t="str">
        <f t="shared" si="283"/>
        <v/>
      </c>
      <c r="P6004" s="117" t="s">
        <v>2720</v>
      </c>
      <c r="Q6004" s="113" t="s">
        <v>3751</v>
      </c>
      <c r="R6004" s="113" t="s">
        <v>775</v>
      </c>
      <c r="S6004" s="113" t="s">
        <v>3752</v>
      </c>
      <c r="T6004" s="113" t="s">
        <v>775</v>
      </c>
    </row>
    <row r="6005" spans="1:20">
      <c r="A6005" t="str">
        <f>VLOOKUP(C6005,STYLES!$A$1:$R$2088,7,FALSE)</f>
        <v>Polos</v>
      </c>
      <c r="B6005" t="str">
        <f>VLOOKUP(C6005,STYLES!$1:$1048576,6,FALSE)</f>
        <v>UltraClub</v>
      </c>
      <c r="C6005" s="101">
        <v>8445</v>
      </c>
      <c r="E6005" t="str">
        <f>VLOOKUP(C6005,STYLES!$1:$1048576,12,FALSE)</f>
        <v>UltraClub® Men's Cool &amp; Dry Stain-Release Performance Polo</v>
      </c>
      <c r="F6005" s="113" t="s">
        <v>2785</v>
      </c>
      <c r="G6005" s="113" t="s">
        <v>2786</v>
      </c>
      <c r="H6005" s="113" t="str">
        <f>VLOOKUP(C6005,STYLES!$1:$1048576,9,FALSE)</f>
        <v>Active</v>
      </c>
      <c r="I6005" s="113" t="str">
        <f>VLOOKUP(C6005,STYLES!$1:$1048576,10,FALSE)</f>
        <v>Not Available</v>
      </c>
      <c r="J6005" s="113" t="s">
        <v>2962</v>
      </c>
      <c r="K6005" s="139">
        <f>IFERROR(VLOOKUP(J6005,LISTS!G:H,2,FALSE),"0")</f>
        <v>9</v>
      </c>
      <c r="L6005" s="68">
        <f t="shared" si="284"/>
        <v>9</v>
      </c>
      <c r="M6005" s="134" t="s">
        <v>775</v>
      </c>
      <c r="N6005" s="140" t="str">
        <f>IFERROR(VLOOKUP(M6005,LISTS!G:H,2,FALSE),"0")</f>
        <v>0</v>
      </c>
      <c r="O6005" s="68" t="str">
        <f t="shared" si="283"/>
        <v/>
      </c>
      <c r="P6005" s="117" t="s">
        <v>2720</v>
      </c>
      <c r="Q6005" s="113" t="s">
        <v>3356</v>
      </c>
      <c r="R6005" s="113" t="s">
        <v>775</v>
      </c>
      <c r="S6005" s="113" t="s">
        <v>3357</v>
      </c>
      <c r="T6005" s="113" t="s">
        <v>775</v>
      </c>
    </row>
    <row r="6006" spans="1:20">
      <c r="A6006" t="str">
        <f>VLOOKUP(C6006,STYLES!$A$1:$R$2088,7,FALSE)</f>
        <v>Polos</v>
      </c>
      <c r="B6006" t="str">
        <f>VLOOKUP(C6006,STYLES!$1:$1048576,6,FALSE)</f>
        <v>UltraClub</v>
      </c>
      <c r="C6006" s="101">
        <v>8445</v>
      </c>
      <c r="E6006" t="str">
        <f>VLOOKUP(C6006,STYLES!$1:$1048576,12,FALSE)</f>
        <v>UltraClub® Men's Cool &amp; Dry Stain-Release Performance Polo</v>
      </c>
      <c r="F6006" s="113" t="s">
        <v>2812</v>
      </c>
      <c r="G6006" s="113" t="s">
        <v>3509</v>
      </c>
      <c r="H6006" s="113" t="str">
        <f>VLOOKUP(C6006,STYLES!$1:$1048576,9,FALSE)</f>
        <v>Active</v>
      </c>
      <c r="I6006" s="113" t="str">
        <f>VLOOKUP(C6006,STYLES!$1:$1048576,10,FALSE)</f>
        <v>Not Available</v>
      </c>
      <c r="J6006" s="113" t="s">
        <v>2962</v>
      </c>
      <c r="K6006" s="139">
        <f>IFERROR(VLOOKUP(J6006,LISTS!G:H,2,FALSE),"0")</f>
        <v>9</v>
      </c>
      <c r="L6006" s="68">
        <f t="shared" si="284"/>
        <v>9</v>
      </c>
      <c r="M6006" s="134" t="s">
        <v>775</v>
      </c>
      <c r="N6006" s="140" t="str">
        <f>IFERROR(VLOOKUP(M6006,LISTS!G:H,2,FALSE),"0")</f>
        <v>0</v>
      </c>
      <c r="O6006" s="68" t="str">
        <f t="shared" si="283"/>
        <v/>
      </c>
      <c r="P6006" s="117" t="s">
        <v>2720</v>
      </c>
      <c r="Q6006" s="113" t="s">
        <v>3792</v>
      </c>
      <c r="R6006" s="113" t="s">
        <v>775</v>
      </c>
      <c r="S6006" s="113" t="s">
        <v>3530</v>
      </c>
      <c r="T6006" s="113" t="s">
        <v>775</v>
      </c>
    </row>
    <row r="6007" spans="1:20">
      <c r="A6007" t="str">
        <f>VLOOKUP(C6007,STYLES!$A$1:$R$2088,7,FALSE)</f>
        <v>Polos</v>
      </c>
      <c r="B6007" t="str">
        <f>VLOOKUP(C6007,STYLES!$1:$1048576,6,FALSE)</f>
        <v>UltraClub</v>
      </c>
      <c r="C6007" s="101">
        <v>8445</v>
      </c>
      <c r="E6007" t="str">
        <f>VLOOKUP(C6007,STYLES!$1:$1048576,12,FALSE)</f>
        <v>UltraClub® Men's Cool &amp; Dry Stain-Release Performance Polo</v>
      </c>
      <c r="F6007" s="113" t="s">
        <v>2743</v>
      </c>
      <c r="G6007" s="113" t="s">
        <v>2743</v>
      </c>
      <c r="H6007" s="113" t="str">
        <f>VLOOKUP(C6007,STYLES!$1:$1048576,9,FALSE)</f>
        <v>Active</v>
      </c>
      <c r="I6007" s="113" t="str">
        <f>VLOOKUP(C6007,STYLES!$1:$1048576,10,FALSE)</f>
        <v>Not Available</v>
      </c>
      <c r="J6007" s="113" t="s">
        <v>2962</v>
      </c>
      <c r="K6007" s="139">
        <f>IFERROR(VLOOKUP(J6007,LISTS!G:H,2,FALSE),"0")</f>
        <v>9</v>
      </c>
      <c r="L6007" s="68">
        <f t="shared" si="284"/>
        <v>9</v>
      </c>
      <c r="M6007" s="134" t="s">
        <v>775</v>
      </c>
      <c r="N6007" s="140" t="str">
        <f>IFERROR(VLOOKUP(M6007,LISTS!G:H,2,FALSE),"0")</f>
        <v>0</v>
      </c>
      <c r="O6007" s="68" t="str">
        <f t="shared" si="283"/>
        <v/>
      </c>
      <c r="P6007" s="117" t="s">
        <v>2720</v>
      </c>
      <c r="Q6007" s="113"/>
      <c r="R6007" s="113"/>
      <c r="S6007" s="113"/>
      <c r="T6007" s="113"/>
    </row>
    <row r="6008" spans="1:20">
      <c r="C6008" s="101"/>
      <c r="F6008" s="113"/>
      <c r="G6008" s="113"/>
      <c r="H6008" s="113"/>
      <c r="I6008" s="113"/>
      <c r="J6008" s="113"/>
      <c r="K6008" s="139"/>
      <c r="L6008" s="81">
        <f>SUM(L5988:L6007)</f>
        <v>180</v>
      </c>
      <c r="M6008" s="134"/>
      <c r="N6008" s="140"/>
      <c r="O6008" s="81">
        <f>SUM(O5988:O6007)</f>
        <v>0</v>
      </c>
      <c r="Q6008" s="113"/>
      <c r="R6008" s="113"/>
      <c r="S6008" s="113"/>
      <c r="T6008" s="113"/>
    </row>
    <row r="6009" spans="1:20">
      <c r="A6009" t="str">
        <f>VLOOKUP(C6009,STYLES!$A$1:$R$2088,7,FALSE)</f>
        <v>Polos</v>
      </c>
      <c r="B6009" t="str">
        <f>VLOOKUP(C6009,STYLES!$1:$1048576,6,FALSE)</f>
        <v>UltraClub</v>
      </c>
      <c r="C6009" s="101" t="s">
        <v>2522</v>
      </c>
      <c r="E6009" t="str">
        <f>VLOOKUP(C6009,STYLES!$1:$1048576,12,FALSE)</f>
        <v>UltraClub® Ladies' Cool &amp; Dry Stain-Release Performance Polo</v>
      </c>
      <c r="F6009" s="113" t="s">
        <v>2718</v>
      </c>
      <c r="G6009" s="113" t="s">
        <v>2718</v>
      </c>
      <c r="H6009" s="113" t="str">
        <f>VLOOKUP(C6009,STYLES!$1:$1048576,9,FALSE)</f>
        <v>Active</v>
      </c>
      <c r="I6009" s="113" t="str">
        <f>VLOOKUP(C6009,STYLES!$1:$1048576,10,FALSE)</f>
        <v>Not Available</v>
      </c>
      <c r="J6009" s="113" t="s">
        <v>2745</v>
      </c>
      <c r="K6009" s="139">
        <f>IFERROR(VLOOKUP(J6009,LISTS!G:H,2,FALSE),"0")</f>
        <v>7</v>
      </c>
      <c r="L6009" s="68">
        <f t="shared" si="284"/>
        <v>7</v>
      </c>
      <c r="M6009" s="134" t="s">
        <v>775</v>
      </c>
      <c r="N6009" s="140" t="str">
        <f>IFERROR(VLOOKUP(M6009,LISTS!G:H,2,FALSE),"0")</f>
        <v>0</v>
      </c>
      <c r="O6009" s="68" t="str">
        <f t="shared" si="283"/>
        <v/>
      </c>
      <c r="P6009" s="117" t="s">
        <v>2720</v>
      </c>
      <c r="Q6009" s="113" t="s">
        <v>2850</v>
      </c>
      <c r="R6009" s="113" t="s">
        <v>775</v>
      </c>
      <c r="S6009" s="113" t="s">
        <v>2722</v>
      </c>
      <c r="T6009" s="113" t="s">
        <v>775</v>
      </c>
    </row>
    <row r="6010" spans="1:20">
      <c r="A6010" t="str">
        <f>VLOOKUP(C6010,STYLES!$A$1:$R$2088,7,FALSE)</f>
        <v>Polos</v>
      </c>
      <c r="B6010" t="str">
        <f>VLOOKUP(C6010,STYLES!$1:$1048576,6,FALSE)</f>
        <v>UltraClub</v>
      </c>
      <c r="C6010" s="101" t="s">
        <v>2522</v>
      </c>
      <c r="E6010" t="str">
        <f>VLOOKUP(C6010,STYLES!$1:$1048576,12,FALSE)</f>
        <v>UltraClub® Ladies' Cool &amp; Dry Stain-Release Performance Polo</v>
      </c>
      <c r="F6010" s="113" t="s">
        <v>3879</v>
      </c>
      <c r="G6010" s="113" t="s">
        <v>2755</v>
      </c>
      <c r="H6010" s="113" t="str">
        <f>VLOOKUP(C6010,STYLES!$1:$1048576,9,FALSE)</f>
        <v>Active</v>
      </c>
      <c r="I6010" s="113" t="str">
        <f>VLOOKUP(C6010,STYLES!$1:$1048576,10,FALSE)</f>
        <v>Not Available</v>
      </c>
      <c r="J6010" s="113" t="s">
        <v>2745</v>
      </c>
      <c r="K6010" s="139">
        <f>IFERROR(VLOOKUP(J6010,LISTS!G:H,2,FALSE),"0")</f>
        <v>7</v>
      </c>
      <c r="L6010" s="68">
        <f t="shared" si="284"/>
        <v>7</v>
      </c>
      <c r="M6010" s="134" t="s">
        <v>775</v>
      </c>
      <c r="N6010" s="140" t="str">
        <f>IFERROR(VLOOKUP(M6010,LISTS!G:H,2,FALSE),"0")</f>
        <v>0</v>
      </c>
      <c r="O6010" s="68" t="str">
        <f t="shared" si="283"/>
        <v/>
      </c>
      <c r="P6010" s="117" t="s">
        <v>2720</v>
      </c>
      <c r="Q6010" s="113" t="s">
        <v>3808</v>
      </c>
      <c r="R6010" s="113" t="s">
        <v>775</v>
      </c>
      <c r="S6010" s="113" t="s">
        <v>3809</v>
      </c>
      <c r="T6010" s="113" t="s">
        <v>775</v>
      </c>
    </row>
    <row r="6011" spans="1:20">
      <c r="A6011" t="str">
        <f>VLOOKUP(C6011,STYLES!$A$1:$R$2088,7,FALSE)</f>
        <v>Polos</v>
      </c>
      <c r="B6011" t="str">
        <f>VLOOKUP(C6011,STYLES!$1:$1048576,6,FALSE)</f>
        <v>UltraClub</v>
      </c>
      <c r="C6011" s="101" t="s">
        <v>2522</v>
      </c>
      <c r="E6011" t="str">
        <f>VLOOKUP(C6011,STYLES!$1:$1048576,12,FALSE)</f>
        <v>UltraClub® Ladies' Cool &amp; Dry Stain-Release Performance Polo</v>
      </c>
      <c r="F6011" s="113" t="s">
        <v>2978</v>
      </c>
      <c r="G6011" s="113" t="s">
        <v>2763</v>
      </c>
      <c r="H6011" s="113" t="str">
        <f>VLOOKUP(C6011,STYLES!$1:$1048576,9,FALSE)</f>
        <v>Active</v>
      </c>
      <c r="I6011" s="113" t="str">
        <f>VLOOKUP(C6011,STYLES!$1:$1048576,10,FALSE)</f>
        <v>Not Available</v>
      </c>
      <c r="J6011" s="113" t="s">
        <v>2745</v>
      </c>
      <c r="K6011" s="139">
        <f>IFERROR(VLOOKUP(J6011,LISTS!G:H,2,FALSE),"0")</f>
        <v>7</v>
      </c>
      <c r="L6011" s="68">
        <f t="shared" si="284"/>
        <v>7</v>
      </c>
      <c r="M6011" s="134" t="s">
        <v>775</v>
      </c>
      <c r="N6011" s="140" t="str">
        <f>IFERROR(VLOOKUP(M6011,LISTS!G:H,2,FALSE),"0")</f>
        <v>0</v>
      </c>
      <c r="O6011" s="68" t="str">
        <f t="shared" ref="O6011:O6074" si="285">IF(OR(I6011="ACTIVE",I6011="NEW",I6011="DNR",I6011="Pre-Closeout"),N6011,"")</f>
        <v/>
      </c>
      <c r="P6011" s="117" t="s">
        <v>2720</v>
      </c>
      <c r="Q6011" s="113" t="s">
        <v>3748</v>
      </c>
      <c r="R6011" s="113" t="s">
        <v>775</v>
      </c>
      <c r="S6011" s="113" t="s">
        <v>3749</v>
      </c>
      <c r="T6011" s="113" t="s">
        <v>775</v>
      </c>
    </row>
    <row r="6012" spans="1:20">
      <c r="A6012" t="str">
        <f>VLOOKUP(C6012,STYLES!$A$1:$R$2088,7,FALSE)</f>
        <v>Polos</v>
      </c>
      <c r="B6012" t="str">
        <f>VLOOKUP(C6012,STYLES!$1:$1048576,6,FALSE)</f>
        <v>UltraClub</v>
      </c>
      <c r="C6012" s="101" t="s">
        <v>2522</v>
      </c>
      <c r="E6012" t="str">
        <f>VLOOKUP(C6012,STYLES!$1:$1048576,12,FALSE)</f>
        <v>UltraClub® Ladies' Cool &amp; Dry Stain-Release Performance Polo</v>
      </c>
      <c r="F6012" s="113" t="s">
        <v>3887</v>
      </c>
      <c r="G6012" s="113" t="s">
        <v>2809</v>
      </c>
      <c r="H6012" s="113" t="str">
        <f>VLOOKUP(C6012,STYLES!$1:$1048576,9,FALSE)</f>
        <v>Active</v>
      </c>
      <c r="I6012" s="113" t="str">
        <f>VLOOKUP(C6012,STYLES!$1:$1048576,10,FALSE)</f>
        <v>Not Available</v>
      </c>
      <c r="J6012" s="113" t="s">
        <v>2745</v>
      </c>
      <c r="K6012" s="139">
        <f>IFERROR(VLOOKUP(J6012,LISTS!G:H,2,FALSE),"0")</f>
        <v>7</v>
      </c>
      <c r="L6012" s="68">
        <f t="shared" si="284"/>
        <v>7</v>
      </c>
      <c r="M6012" s="134" t="s">
        <v>775</v>
      </c>
      <c r="N6012" s="140" t="str">
        <f>IFERROR(VLOOKUP(M6012,LISTS!G:H,2,FALSE),"0")</f>
        <v>0</v>
      </c>
      <c r="O6012" s="68" t="str">
        <f t="shared" si="285"/>
        <v/>
      </c>
      <c r="P6012" s="117" t="s">
        <v>2720</v>
      </c>
      <c r="Q6012" s="113"/>
      <c r="R6012" s="113"/>
      <c r="S6012" s="113"/>
      <c r="T6012" s="113"/>
    </row>
    <row r="6013" spans="1:20">
      <c r="A6013" t="str">
        <f>VLOOKUP(C6013,STYLES!$A$1:$R$2088,7,FALSE)</f>
        <v>Polos</v>
      </c>
      <c r="B6013" t="str">
        <f>VLOOKUP(C6013,STYLES!$1:$1048576,6,FALSE)</f>
        <v>UltraClub</v>
      </c>
      <c r="C6013" s="101" t="s">
        <v>2522</v>
      </c>
      <c r="E6013" t="str">
        <f>VLOOKUP(C6013,STYLES!$1:$1048576,12,FALSE)</f>
        <v>UltraClub® Ladies' Cool &amp; Dry Stain-Release Performance Polo</v>
      </c>
      <c r="F6013" s="113" t="s">
        <v>3842</v>
      </c>
      <c r="G6013" s="113" t="s">
        <v>2751</v>
      </c>
      <c r="H6013" s="113" t="str">
        <f>VLOOKUP(C6013,STYLES!$1:$1048576,9,FALSE)</f>
        <v>Active</v>
      </c>
      <c r="I6013" s="113" t="str">
        <f>VLOOKUP(C6013,STYLES!$1:$1048576,10,FALSE)</f>
        <v>Not Available</v>
      </c>
      <c r="J6013" s="113" t="s">
        <v>2745</v>
      </c>
      <c r="K6013" s="139">
        <f>IFERROR(VLOOKUP(J6013,LISTS!G:H,2,FALSE),"0")</f>
        <v>7</v>
      </c>
      <c r="L6013" s="68">
        <f t="shared" si="284"/>
        <v>7</v>
      </c>
      <c r="M6013" s="134" t="s">
        <v>775</v>
      </c>
      <c r="N6013" s="140" t="str">
        <f>IFERROR(VLOOKUP(M6013,LISTS!G:H,2,FALSE),"0")</f>
        <v>0</v>
      </c>
      <c r="O6013" s="68" t="str">
        <f t="shared" si="285"/>
        <v/>
      </c>
      <c r="P6013" s="117" t="s">
        <v>2720</v>
      </c>
      <c r="Q6013" s="113"/>
      <c r="R6013" s="113"/>
      <c r="S6013" s="113"/>
      <c r="T6013" s="113"/>
    </row>
    <row r="6014" spans="1:20">
      <c r="A6014" t="str">
        <f>VLOOKUP(C6014,STYLES!$A$1:$R$2088,7,FALSE)</f>
        <v>Polos</v>
      </c>
      <c r="B6014" t="str">
        <f>VLOOKUP(C6014,STYLES!$1:$1048576,6,FALSE)</f>
        <v>UltraClub</v>
      </c>
      <c r="C6014" s="101" t="s">
        <v>2522</v>
      </c>
      <c r="E6014" t="str">
        <f>VLOOKUP(C6014,STYLES!$1:$1048576,12,FALSE)</f>
        <v>UltraClub® Ladies' Cool &amp; Dry Stain-Release Performance Polo</v>
      </c>
      <c r="F6014" s="113" t="s">
        <v>3899</v>
      </c>
      <c r="G6014" s="113" t="s">
        <v>2728</v>
      </c>
      <c r="H6014" s="113" t="str">
        <f>VLOOKUP(C6014,STYLES!$1:$1048576,9,FALSE)</f>
        <v>Active</v>
      </c>
      <c r="I6014" s="113" t="str">
        <f>VLOOKUP(C6014,STYLES!$1:$1048576,10,FALSE)</f>
        <v>Not Available</v>
      </c>
      <c r="J6014" s="113" t="s">
        <v>2745</v>
      </c>
      <c r="K6014" s="139">
        <f>IFERROR(VLOOKUP(J6014,LISTS!G:H,2,FALSE),"0")</f>
        <v>7</v>
      </c>
      <c r="L6014" s="68">
        <f t="shared" si="284"/>
        <v>7</v>
      </c>
      <c r="M6014" s="134" t="s">
        <v>775</v>
      </c>
      <c r="N6014" s="140" t="str">
        <f>IFERROR(VLOOKUP(M6014,LISTS!G:H,2,FALSE),"0")</f>
        <v>0</v>
      </c>
      <c r="O6014" s="68" t="str">
        <f t="shared" si="285"/>
        <v/>
      </c>
      <c r="P6014" s="117" t="s">
        <v>2720</v>
      </c>
      <c r="Q6014" s="113"/>
      <c r="R6014" s="113"/>
      <c r="S6014" s="113"/>
      <c r="T6014" s="113"/>
    </row>
    <row r="6015" spans="1:20">
      <c r="A6015" t="str">
        <f>VLOOKUP(C6015,STYLES!$A$1:$R$2088,7,FALSE)</f>
        <v>Polos</v>
      </c>
      <c r="B6015" t="str">
        <f>VLOOKUP(C6015,STYLES!$1:$1048576,6,FALSE)</f>
        <v>UltraClub</v>
      </c>
      <c r="C6015" s="101" t="s">
        <v>2522</v>
      </c>
      <c r="E6015" t="str">
        <f>VLOOKUP(C6015,STYLES!$1:$1048576,12,FALSE)</f>
        <v>UltraClub® Ladies' Cool &amp; Dry Stain-Release Performance Polo</v>
      </c>
      <c r="F6015" s="113" t="s">
        <v>3768</v>
      </c>
      <c r="G6015" s="113" t="s">
        <v>2732</v>
      </c>
      <c r="H6015" s="113" t="str">
        <f>VLOOKUP(C6015,STYLES!$1:$1048576,9,FALSE)</f>
        <v>Active</v>
      </c>
      <c r="I6015" s="113" t="str">
        <f>VLOOKUP(C6015,STYLES!$1:$1048576,10,FALSE)</f>
        <v>Not Available</v>
      </c>
      <c r="J6015" s="113" t="s">
        <v>2745</v>
      </c>
      <c r="K6015" s="139">
        <f>IFERROR(VLOOKUP(J6015,LISTS!G:H,2,FALSE),"0")</f>
        <v>7</v>
      </c>
      <c r="L6015" s="68">
        <f t="shared" si="284"/>
        <v>7</v>
      </c>
      <c r="M6015" s="134" t="s">
        <v>775</v>
      </c>
      <c r="N6015" s="140" t="str">
        <f>IFERROR(VLOOKUP(M6015,LISTS!G:H,2,FALSE),"0")</f>
        <v>0</v>
      </c>
      <c r="O6015" s="68" t="str">
        <f t="shared" si="285"/>
        <v/>
      </c>
      <c r="P6015" s="117" t="s">
        <v>2720</v>
      </c>
      <c r="Q6015" s="101">
        <v>115740</v>
      </c>
      <c r="R6015" s="113" t="s">
        <v>775</v>
      </c>
      <c r="S6015" s="113" t="s">
        <v>3623</v>
      </c>
      <c r="T6015" s="113" t="s">
        <v>775</v>
      </c>
    </row>
    <row r="6016" spans="1:20">
      <c r="A6016" t="str">
        <f>VLOOKUP(C6016,STYLES!$A$1:$R$2088,7,FALSE)</f>
        <v>Polos</v>
      </c>
      <c r="B6016" t="str">
        <f>VLOOKUP(C6016,STYLES!$1:$1048576,6,FALSE)</f>
        <v>UltraClub</v>
      </c>
      <c r="C6016" s="101" t="s">
        <v>2522</v>
      </c>
      <c r="E6016" t="str">
        <f>VLOOKUP(C6016,STYLES!$1:$1048576,12,FALSE)</f>
        <v>UltraClub® Ladies' Cool &amp; Dry Stain-Release Performance Polo</v>
      </c>
      <c r="F6016" s="113" t="s">
        <v>3248</v>
      </c>
      <c r="G6016" s="113" t="s">
        <v>2991</v>
      </c>
      <c r="H6016" s="113" t="str">
        <f>VLOOKUP(C6016,STYLES!$1:$1048576,9,FALSE)</f>
        <v>Active</v>
      </c>
      <c r="I6016" s="113" t="str">
        <f>VLOOKUP(C6016,STYLES!$1:$1048576,10,FALSE)</f>
        <v>Not Available</v>
      </c>
      <c r="J6016" s="113" t="s">
        <v>2745</v>
      </c>
      <c r="K6016" s="139">
        <f>IFERROR(VLOOKUP(J6016,LISTS!G:H,2,FALSE),"0")</f>
        <v>7</v>
      </c>
      <c r="L6016" s="68">
        <f t="shared" si="284"/>
        <v>7</v>
      </c>
      <c r="M6016" s="134" t="s">
        <v>775</v>
      </c>
      <c r="N6016" s="140" t="str">
        <f>IFERROR(VLOOKUP(M6016,LISTS!G:H,2,FALSE),"0")</f>
        <v>0</v>
      </c>
      <c r="O6016" s="68" t="str">
        <f t="shared" si="285"/>
        <v/>
      </c>
      <c r="P6016" s="117" t="s">
        <v>2720</v>
      </c>
      <c r="Q6016" s="113"/>
      <c r="R6016" s="113"/>
      <c r="S6016" s="113"/>
      <c r="T6016" s="113"/>
    </row>
    <row r="6017" spans="1:20">
      <c r="A6017" t="str">
        <f>VLOOKUP(C6017,STYLES!$A$1:$R$2088,7,FALSE)</f>
        <v>Polos</v>
      </c>
      <c r="B6017" t="str">
        <f>VLOOKUP(C6017,STYLES!$1:$1048576,6,FALSE)</f>
        <v>UltraClub</v>
      </c>
      <c r="C6017" s="101" t="s">
        <v>2522</v>
      </c>
      <c r="E6017" t="str">
        <f>VLOOKUP(C6017,STYLES!$1:$1048576,12,FALSE)</f>
        <v>UltraClub® Ladies' Cool &amp; Dry Stain-Release Performance Polo</v>
      </c>
      <c r="F6017" s="113" t="s">
        <v>3881</v>
      </c>
      <c r="G6017" s="113" t="s">
        <v>2728</v>
      </c>
      <c r="H6017" s="113" t="str">
        <f>VLOOKUP(C6017,STYLES!$1:$1048576,9,FALSE)</f>
        <v>Active</v>
      </c>
      <c r="I6017" s="113" t="str">
        <f>VLOOKUP(C6017,STYLES!$1:$1048576,10,FALSE)</f>
        <v>Not Available</v>
      </c>
      <c r="J6017" s="113" t="s">
        <v>2745</v>
      </c>
      <c r="K6017" s="139">
        <f>IFERROR(VLOOKUP(J6017,LISTS!G:H,2,FALSE),"0")</f>
        <v>7</v>
      </c>
      <c r="L6017" s="68">
        <f t="shared" si="284"/>
        <v>7</v>
      </c>
      <c r="M6017" s="134" t="s">
        <v>775</v>
      </c>
      <c r="N6017" s="140" t="str">
        <f>IFERROR(VLOOKUP(M6017,LISTS!G:H,2,FALSE),"0")</f>
        <v>0</v>
      </c>
      <c r="O6017" s="68" t="str">
        <f t="shared" si="285"/>
        <v/>
      </c>
      <c r="P6017" s="117" t="s">
        <v>2720</v>
      </c>
      <c r="Q6017" s="113"/>
      <c r="R6017" s="113"/>
      <c r="S6017" s="113"/>
      <c r="T6017" s="113"/>
    </row>
    <row r="6018" spans="1:20">
      <c r="A6018" t="str">
        <f>VLOOKUP(C6018,STYLES!$A$1:$R$2088,7,FALSE)</f>
        <v>Polos</v>
      </c>
      <c r="B6018" t="str">
        <f>VLOOKUP(C6018,STYLES!$1:$1048576,6,FALSE)</f>
        <v>UltraClub</v>
      </c>
      <c r="C6018" s="101" t="s">
        <v>2522</v>
      </c>
      <c r="E6018" t="str">
        <f>VLOOKUP(C6018,STYLES!$1:$1048576,12,FALSE)</f>
        <v>UltraClub® Ladies' Cool &amp; Dry Stain-Release Performance Polo</v>
      </c>
      <c r="F6018" s="113" t="s">
        <v>3877</v>
      </c>
      <c r="G6018" s="113" t="s">
        <v>2759</v>
      </c>
      <c r="H6018" s="113" t="str">
        <f>VLOOKUP(C6018,STYLES!$1:$1048576,9,FALSE)</f>
        <v>Active</v>
      </c>
      <c r="I6018" s="113" t="str">
        <f>VLOOKUP(C6018,STYLES!$1:$1048576,10,FALSE)</f>
        <v>Not Available</v>
      </c>
      <c r="J6018" s="113" t="s">
        <v>2745</v>
      </c>
      <c r="K6018" s="139">
        <f>IFERROR(VLOOKUP(J6018,LISTS!G:H,2,FALSE),"0")</f>
        <v>7</v>
      </c>
      <c r="L6018" s="68">
        <f t="shared" si="284"/>
        <v>7</v>
      </c>
      <c r="M6018" s="134" t="s">
        <v>775</v>
      </c>
      <c r="N6018" s="140" t="str">
        <f>IFERROR(VLOOKUP(M6018,LISTS!G:H,2,FALSE),"0")</f>
        <v>0</v>
      </c>
      <c r="O6018" s="68" t="str">
        <f t="shared" si="285"/>
        <v/>
      </c>
      <c r="P6018" s="117" t="s">
        <v>2720</v>
      </c>
      <c r="Q6018" s="113"/>
      <c r="R6018" s="113"/>
      <c r="S6018" s="113"/>
      <c r="T6018" s="113"/>
    </row>
    <row r="6019" spans="1:20">
      <c r="A6019" t="str">
        <f>VLOOKUP(C6019,STYLES!$A$1:$R$2088,7,FALSE)</f>
        <v>Polos</v>
      </c>
      <c r="B6019" t="str">
        <f>VLOOKUP(C6019,STYLES!$1:$1048576,6,FALSE)</f>
        <v>UltraClub</v>
      </c>
      <c r="C6019" s="101" t="s">
        <v>2522</v>
      </c>
      <c r="E6019" t="str">
        <f>VLOOKUP(C6019,STYLES!$1:$1048576,12,FALSE)</f>
        <v>UltraClub® Ladies' Cool &amp; Dry Stain-Release Performance Polo</v>
      </c>
      <c r="F6019" s="113" t="s">
        <v>3204</v>
      </c>
      <c r="G6019" s="113" t="s">
        <v>2724</v>
      </c>
      <c r="H6019" s="113" t="str">
        <f>VLOOKUP(C6019,STYLES!$1:$1048576,9,FALSE)</f>
        <v>Active</v>
      </c>
      <c r="I6019" s="113" t="str">
        <f>VLOOKUP(C6019,STYLES!$1:$1048576,10,FALSE)</f>
        <v>Not Available</v>
      </c>
      <c r="J6019" s="113" t="s">
        <v>2745</v>
      </c>
      <c r="K6019" s="139">
        <f>IFERROR(VLOOKUP(J6019,LISTS!G:H,2,FALSE),"0")</f>
        <v>7</v>
      </c>
      <c r="L6019" s="68">
        <f t="shared" si="284"/>
        <v>7</v>
      </c>
      <c r="M6019" s="134" t="s">
        <v>775</v>
      </c>
      <c r="N6019" s="140" t="str">
        <f>IFERROR(VLOOKUP(M6019,LISTS!G:H,2,FALSE),"0")</f>
        <v>0</v>
      </c>
      <c r="O6019" s="68" t="str">
        <f t="shared" si="285"/>
        <v/>
      </c>
      <c r="P6019" s="117" t="s">
        <v>2720</v>
      </c>
      <c r="Q6019" s="113" t="s">
        <v>2794</v>
      </c>
      <c r="R6019" s="113" t="s">
        <v>775</v>
      </c>
      <c r="S6019" s="113" t="s">
        <v>2795</v>
      </c>
      <c r="T6019" s="113" t="s">
        <v>775</v>
      </c>
    </row>
    <row r="6020" spans="1:20">
      <c r="A6020" t="str">
        <f>VLOOKUP(C6020,STYLES!$A$1:$R$2088,7,FALSE)</f>
        <v>Polos</v>
      </c>
      <c r="B6020" t="str">
        <f>VLOOKUP(C6020,STYLES!$1:$1048576,6,FALSE)</f>
        <v>UltraClub</v>
      </c>
      <c r="C6020" s="101" t="s">
        <v>2522</v>
      </c>
      <c r="E6020" t="str">
        <f>VLOOKUP(C6020,STYLES!$1:$1048576,12,FALSE)</f>
        <v>UltraClub® Ladies' Cool &amp; Dry Stain-Release Performance Polo</v>
      </c>
      <c r="F6020" s="113" t="s">
        <v>2739</v>
      </c>
      <c r="G6020" s="113" t="s">
        <v>2740</v>
      </c>
      <c r="H6020" s="113" t="str">
        <f>VLOOKUP(C6020,STYLES!$1:$1048576,9,FALSE)</f>
        <v>Active</v>
      </c>
      <c r="I6020" s="113" t="str">
        <f>VLOOKUP(C6020,STYLES!$1:$1048576,10,FALSE)</f>
        <v>Not Available</v>
      </c>
      <c r="J6020" s="113" t="s">
        <v>2745</v>
      </c>
      <c r="K6020" s="139">
        <f>IFERROR(VLOOKUP(J6020,LISTS!G:H,2,FALSE),"0")</f>
        <v>7</v>
      </c>
      <c r="L6020" s="68">
        <f t="shared" ref="L6020:L6083" si="286">IF(OR(H6020="ACTIVE",H6020="NEW",H6020="DNR",H6020="Pre-Closeout"),K6020,"")</f>
        <v>7</v>
      </c>
      <c r="M6020" s="134" t="s">
        <v>775</v>
      </c>
      <c r="N6020" s="140" t="str">
        <f>IFERROR(VLOOKUP(M6020,LISTS!G:H,2,FALSE),"0")</f>
        <v>0</v>
      </c>
      <c r="O6020" s="68" t="str">
        <f t="shared" si="285"/>
        <v/>
      </c>
      <c r="P6020" s="117" t="s">
        <v>2720</v>
      </c>
      <c r="Q6020" s="113" t="s">
        <v>2741</v>
      </c>
      <c r="R6020" s="113" t="s">
        <v>775</v>
      </c>
      <c r="S6020" s="113" t="s">
        <v>2742</v>
      </c>
      <c r="T6020" s="113" t="s">
        <v>775</v>
      </c>
    </row>
    <row r="6021" spans="1:20">
      <c r="A6021" t="str">
        <f>VLOOKUP(C6021,STYLES!$A$1:$R$2088,7,FALSE)</f>
        <v>Polos</v>
      </c>
      <c r="B6021" t="str">
        <f>VLOOKUP(C6021,STYLES!$1:$1048576,6,FALSE)</f>
        <v>UltraClub</v>
      </c>
      <c r="C6021" s="101" t="s">
        <v>2522</v>
      </c>
      <c r="E6021" t="str">
        <f>VLOOKUP(C6021,STYLES!$1:$1048576,12,FALSE)</f>
        <v>UltraClub® Ladies' Cool &amp; Dry Stain-Release Performance Polo</v>
      </c>
      <c r="F6021" s="113" t="s">
        <v>3345</v>
      </c>
      <c r="G6021" s="113" t="s">
        <v>2797</v>
      </c>
      <c r="H6021" s="113" t="str">
        <f>VLOOKUP(C6021,STYLES!$1:$1048576,9,FALSE)</f>
        <v>Active</v>
      </c>
      <c r="I6021" s="113" t="str">
        <f>VLOOKUP(C6021,STYLES!$1:$1048576,10,FALSE)</f>
        <v>Not Available</v>
      </c>
      <c r="J6021" s="113" t="s">
        <v>2745</v>
      </c>
      <c r="K6021" s="139">
        <f>IFERROR(VLOOKUP(J6021,LISTS!G:H,2,FALSE),"0")</f>
        <v>7</v>
      </c>
      <c r="L6021" s="68">
        <f t="shared" si="286"/>
        <v>7</v>
      </c>
      <c r="M6021" s="134" t="s">
        <v>775</v>
      </c>
      <c r="N6021" s="140" t="str">
        <f>IFERROR(VLOOKUP(M6021,LISTS!G:H,2,FALSE),"0")</f>
        <v>0</v>
      </c>
      <c r="O6021" s="68" t="str">
        <f t="shared" si="285"/>
        <v/>
      </c>
      <c r="P6021" s="117" t="s">
        <v>2720</v>
      </c>
      <c r="Q6021" s="113"/>
      <c r="R6021" s="113"/>
      <c r="S6021" s="113"/>
      <c r="T6021" s="113"/>
    </row>
    <row r="6022" spans="1:20">
      <c r="A6022" t="str">
        <f>VLOOKUP(C6022,STYLES!$A$1:$R$2088,7,FALSE)</f>
        <v>Polos</v>
      </c>
      <c r="B6022" t="str">
        <f>VLOOKUP(C6022,STYLES!$1:$1048576,6,FALSE)</f>
        <v>UltraClub</v>
      </c>
      <c r="C6022" s="101" t="s">
        <v>2522</v>
      </c>
      <c r="E6022" t="str">
        <f>VLOOKUP(C6022,STYLES!$1:$1048576,12,FALSE)</f>
        <v>UltraClub® Ladies' Cool &amp; Dry Stain-Release Performance Polo</v>
      </c>
      <c r="F6022" s="113" t="s">
        <v>3882</v>
      </c>
      <c r="G6022" s="113" t="s">
        <v>2809</v>
      </c>
      <c r="H6022" s="113" t="str">
        <f>VLOOKUP(C6022,STYLES!$1:$1048576,9,FALSE)</f>
        <v>Active</v>
      </c>
      <c r="I6022" s="113" t="str">
        <f>VLOOKUP(C6022,STYLES!$1:$1048576,10,FALSE)</f>
        <v>Not Available</v>
      </c>
      <c r="J6022" s="113" t="s">
        <v>2745</v>
      </c>
      <c r="K6022" s="139">
        <f>IFERROR(VLOOKUP(J6022,LISTS!G:H,2,FALSE),"0")</f>
        <v>7</v>
      </c>
      <c r="L6022" s="68">
        <f t="shared" si="286"/>
        <v>7</v>
      </c>
      <c r="M6022" s="134" t="s">
        <v>775</v>
      </c>
      <c r="N6022" s="140" t="str">
        <f>IFERROR(VLOOKUP(M6022,LISTS!G:H,2,FALSE),"0")</f>
        <v>0</v>
      </c>
      <c r="O6022" s="68" t="str">
        <f t="shared" si="285"/>
        <v/>
      </c>
      <c r="P6022" s="117" t="s">
        <v>2720</v>
      </c>
      <c r="Q6022" s="113"/>
      <c r="R6022" s="113"/>
      <c r="S6022" s="113"/>
      <c r="T6022" s="113"/>
    </row>
    <row r="6023" spans="1:20">
      <c r="A6023" t="str">
        <f>VLOOKUP(C6023,STYLES!$A$1:$R$2088,7,FALSE)</f>
        <v>Polos</v>
      </c>
      <c r="B6023" t="str">
        <f>VLOOKUP(C6023,STYLES!$1:$1048576,6,FALSE)</f>
        <v>UltraClub</v>
      </c>
      <c r="C6023" s="101" t="s">
        <v>2522</v>
      </c>
      <c r="E6023" t="str">
        <f>VLOOKUP(C6023,STYLES!$1:$1048576,12,FALSE)</f>
        <v>UltraClub® Ladies' Cool &amp; Dry Stain-Release Performance Polo</v>
      </c>
      <c r="F6023" s="113" t="s">
        <v>2800</v>
      </c>
      <c r="G6023" s="113" t="s">
        <v>2801</v>
      </c>
      <c r="H6023" s="113" t="str">
        <f>VLOOKUP(C6023,STYLES!$1:$1048576,9,FALSE)</f>
        <v>Active</v>
      </c>
      <c r="I6023" s="113" t="str">
        <f>VLOOKUP(C6023,STYLES!$1:$1048576,10,FALSE)</f>
        <v>Not Available</v>
      </c>
      <c r="J6023" s="113" t="s">
        <v>2745</v>
      </c>
      <c r="K6023" s="139">
        <f>IFERROR(VLOOKUP(J6023,LISTS!G:H,2,FALSE),"0")</f>
        <v>7</v>
      </c>
      <c r="L6023" s="68">
        <f t="shared" si="286"/>
        <v>7</v>
      </c>
      <c r="M6023" s="134" t="s">
        <v>775</v>
      </c>
      <c r="N6023" s="140" t="str">
        <f>IFERROR(VLOOKUP(M6023,LISTS!G:H,2,FALSE),"0")</f>
        <v>0</v>
      </c>
      <c r="O6023" s="68" t="str">
        <f t="shared" si="285"/>
        <v/>
      </c>
      <c r="P6023" s="117" t="s">
        <v>2720</v>
      </c>
      <c r="Q6023" s="113" t="s">
        <v>3775</v>
      </c>
      <c r="R6023" s="113" t="s">
        <v>775</v>
      </c>
      <c r="S6023" s="113" t="s">
        <v>3776</v>
      </c>
      <c r="T6023" s="113" t="s">
        <v>775</v>
      </c>
    </row>
    <row r="6024" spans="1:20">
      <c r="A6024" t="str">
        <f>VLOOKUP(C6024,STYLES!$A$1:$R$2088,7,FALSE)</f>
        <v>Polos</v>
      </c>
      <c r="B6024" t="str">
        <f>VLOOKUP(C6024,STYLES!$1:$1048576,6,FALSE)</f>
        <v>UltraClub</v>
      </c>
      <c r="C6024" s="101" t="s">
        <v>2522</v>
      </c>
      <c r="E6024" t="str">
        <f>VLOOKUP(C6024,STYLES!$1:$1048576,12,FALSE)</f>
        <v>UltraClub® Ladies' Cool &amp; Dry Stain-Release Performance Polo</v>
      </c>
      <c r="F6024" s="113" t="s">
        <v>3346</v>
      </c>
      <c r="G6024" s="113" t="s">
        <v>2879</v>
      </c>
      <c r="H6024" s="113" t="str">
        <f>VLOOKUP(C6024,STYLES!$1:$1048576,9,FALSE)</f>
        <v>Active</v>
      </c>
      <c r="I6024" s="113" t="str">
        <f>VLOOKUP(C6024,STYLES!$1:$1048576,10,FALSE)</f>
        <v>Not Available</v>
      </c>
      <c r="J6024" s="113" t="s">
        <v>2745</v>
      </c>
      <c r="K6024" s="139">
        <f>IFERROR(VLOOKUP(J6024,LISTS!G:H,2,FALSE),"0")</f>
        <v>7</v>
      </c>
      <c r="L6024" s="68">
        <f t="shared" si="286"/>
        <v>7</v>
      </c>
      <c r="M6024" s="134" t="s">
        <v>775</v>
      </c>
      <c r="N6024" s="140" t="str">
        <f>IFERROR(VLOOKUP(M6024,LISTS!G:H,2,FALSE),"0")</f>
        <v>0</v>
      </c>
      <c r="O6024" s="68" t="str">
        <f t="shared" si="285"/>
        <v/>
      </c>
      <c r="P6024" s="117" t="s">
        <v>2720</v>
      </c>
      <c r="Q6024" s="113"/>
      <c r="R6024" s="113"/>
      <c r="S6024" s="113"/>
      <c r="T6024" s="113"/>
    </row>
    <row r="6025" spans="1:20">
      <c r="A6025" t="str">
        <f>VLOOKUP(C6025,STYLES!$A$1:$R$2088,7,FALSE)</f>
        <v>Polos</v>
      </c>
      <c r="B6025" t="str">
        <f>VLOOKUP(C6025,STYLES!$1:$1048576,6,FALSE)</f>
        <v>UltraClub</v>
      </c>
      <c r="C6025" s="101" t="s">
        <v>2522</v>
      </c>
      <c r="E6025" t="str">
        <f>VLOOKUP(C6025,STYLES!$1:$1048576,12,FALSE)</f>
        <v>UltraClub® Ladies' Cool &amp; Dry Stain-Release Performance Polo</v>
      </c>
      <c r="F6025" s="113" t="s">
        <v>2754</v>
      </c>
      <c r="G6025" s="113" t="s">
        <v>2755</v>
      </c>
      <c r="H6025" s="113" t="str">
        <f>VLOOKUP(C6025,STYLES!$1:$1048576,9,FALSE)</f>
        <v>Active</v>
      </c>
      <c r="I6025" s="113" t="str">
        <f>VLOOKUP(C6025,STYLES!$1:$1048576,10,FALSE)</f>
        <v>Not Available</v>
      </c>
      <c r="J6025" s="113" t="s">
        <v>2745</v>
      </c>
      <c r="K6025" s="139">
        <f>IFERROR(VLOOKUP(J6025,LISTS!G:H,2,FALSE),"0")</f>
        <v>7</v>
      </c>
      <c r="L6025" s="68">
        <f t="shared" si="286"/>
        <v>7</v>
      </c>
      <c r="M6025" s="134" t="s">
        <v>775</v>
      </c>
      <c r="N6025" s="140" t="str">
        <f>IFERROR(VLOOKUP(M6025,LISTS!G:H,2,FALSE),"0")</f>
        <v>0</v>
      </c>
      <c r="O6025" s="68" t="str">
        <f t="shared" si="285"/>
        <v/>
      </c>
      <c r="P6025" s="117" t="s">
        <v>2720</v>
      </c>
      <c r="Q6025" s="113" t="s">
        <v>3003</v>
      </c>
      <c r="R6025" s="113" t="s">
        <v>775</v>
      </c>
      <c r="S6025" s="113" t="s">
        <v>3004</v>
      </c>
      <c r="T6025" s="113" t="s">
        <v>775</v>
      </c>
    </row>
    <row r="6026" spans="1:20">
      <c r="A6026" t="str">
        <f>VLOOKUP(C6026,STYLES!$A$1:$R$2088,7,FALSE)</f>
        <v>Polos</v>
      </c>
      <c r="B6026" t="str">
        <f>VLOOKUP(C6026,STYLES!$1:$1048576,6,FALSE)</f>
        <v>UltraClub</v>
      </c>
      <c r="C6026" s="101" t="s">
        <v>2522</v>
      </c>
      <c r="E6026" t="str">
        <f>VLOOKUP(C6026,STYLES!$1:$1048576,12,FALSE)</f>
        <v>UltraClub® Ladies' Cool &amp; Dry Stain-Release Performance Polo</v>
      </c>
      <c r="F6026" s="113" t="s">
        <v>3750</v>
      </c>
      <c r="G6026" s="113" t="s">
        <v>2809</v>
      </c>
      <c r="H6026" s="113" t="str">
        <f>VLOOKUP(C6026,STYLES!$1:$1048576,9,FALSE)</f>
        <v>Active</v>
      </c>
      <c r="I6026" s="113" t="str">
        <f>VLOOKUP(C6026,STYLES!$1:$1048576,10,FALSE)</f>
        <v>Not Available</v>
      </c>
      <c r="J6026" s="113" t="s">
        <v>2745</v>
      </c>
      <c r="K6026" s="139">
        <f>IFERROR(VLOOKUP(J6026,LISTS!G:H,2,FALSE),"0")</f>
        <v>7</v>
      </c>
      <c r="L6026" s="68">
        <f t="shared" si="286"/>
        <v>7</v>
      </c>
      <c r="M6026" s="134" t="s">
        <v>775</v>
      </c>
      <c r="N6026" s="140" t="str">
        <f>IFERROR(VLOOKUP(M6026,LISTS!G:H,2,FALSE),"0")</f>
        <v>0</v>
      </c>
      <c r="O6026" s="68" t="str">
        <f t="shared" si="285"/>
        <v/>
      </c>
      <c r="P6026" s="117" t="s">
        <v>2720</v>
      </c>
      <c r="Q6026" s="113" t="s">
        <v>3751</v>
      </c>
      <c r="R6026" s="113" t="s">
        <v>775</v>
      </c>
      <c r="S6026" s="113" t="s">
        <v>3752</v>
      </c>
      <c r="T6026" s="113" t="s">
        <v>775</v>
      </c>
    </row>
    <row r="6027" spans="1:20">
      <c r="A6027" t="str">
        <f>VLOOKUP(C6027,STYLES!$A$1:$R$2088,7,FALSE)</f>
        <v>Polos</v>
      </c>
      <c r="B6027" t="str">
        <f>VLOOKUP(C6027,STYLES!$1:$1048576,6,FALSE)</f>
        <v>UltraClub</v>
      </c>
      <c r="C6027" s="101" t="s">
        <v>2522</v>
      </c>
      <c r="E6027" t="str">
        <f>VLOOKUP(C6027,STYLES!$1:$1048576,12,FALSE)</f>
        <v>UltraClub® Ladies' Cool &amp; Dry Stain-Release Performance Polo</v>
      </c>
      <c r="F6027" s="113" t="s">
        <v>2785</v>
      </c>
      <c r="G6027" s="113" t="s">
        <v>2786</v>
      </c>
      <c r="H6027" s="113" t="str">
        <f>VLOOKUP(C6027,STYLES!$1:$1048576,9,FALSE)</f>
        <v>Active</v>
      </c>
      <c r="I6027" s="113" t="str">
        <f>VLOOKUP(C6027,STYLES!$1:$1048576,10,FALSE)</f>
        <v>Not Available</v>
      </c>
      <c r="J6027" s="113" t="s">
        <v>2745</v>
      </c>
      <c r="K6027" s="139">
        <f>IFERROR(VLOOKUP(J6027,LISTS!G:H,2,FALSE),"0")</f>
        <v>7</v>
      </c>
      <c r="L6027" s="68">
        <f t="shared" si="286"/>
        <v>7</v>
      </c>
      <c r="M6027" s="134" t="s">
        <v>775</v>
      </c>
      <c r="N6027" s="140" t="str">
        <f>IFERROR(VLOOKUP(M6027,LISTS!G:H,2,FALSE),"0")</f>
        <v>0</v>
      </c>
      <c r="O6027" s="68" t="str">
        <f t="shared" si="285"/>
        <v/>
      </c>
      <c r="P6027" s="117" t="s">
        <v>2720</v>
      </c>
      <c r="Q6027" s="113" t="s">
        <v>3356</v>
      </c>
      <c r="R6027" s="113" t="s">
        <v>775</v>
      </c>
      <c r="S6027" s="113" t="s">
        <v>3357</v>
      </c>
      <c r="T6027" s="113" t="s">
        <v>775</v>
      </c>
    </row>
    <row r="6028" spans="1:20">
      <c r="A6028" t="str">
        <f>VLOOKUP(C6028,STYLES!$A$1:$R$2088,7,FALSE)</f>
        <v>Polos</v>
      </c>
      <c r="B6028" t="str">
        <f>VLOOKUP(C6028,STYLES!$1:$1048576,6,FALSE)</f>
        <v>UltraClub</v>
      </c>
      <c r="C6028" s="101" t="s">
        <v>2522</v>
      </c>
      <c r="E6028" t="str">
        <f>VLOOKUP(C6028,STYLES!$1:$1048576,12,FALSE)</f>
        <v>UltraClub® Ladies' Cool &amp; Dry Stain-Release Performance Polo</v>
      </c>
      <c r="F6028" s="113" t="s">
        <v>2812</v>
      </c>
      <c r="G6028" s="113" t="s">
        <v>3509</v>
      </c>
      <c r="H6028" s="113" t="str">
        <f>VLOOKUP(C6028,STYLES!$1:$1048576,9,FALSE)</f>
        <v>Active</v>
      </c>
      <c r="I6028" s="113" t="str">
        <f>VLOOKUP(C6028,STYLES!$1:$1048576,10,FALSE)</f>
        <v>Not Available</v>
      </c>
      <c r="J6028" s="113" t="s">
        <v>2745</v>
      </c>
      <c r="K6028" s="139">
        <f>IFERROR(VLOOKUP(J6028,LISTS!G:H,2,FALSE),"0")</f>
        <v>7</v>
      </c>
      <c r="L6028" s="68">
        <f t="shared" si="286"/>
        <v>7</v>
      </c>
      <c r="M6028" s="134" t="s">
        <v>775</v>
      </c>
      <c r="N6028" s="140" t="str">
        <f>IFERROR(VLOOKUP(M6028,LISTS!G:H,2,FALSE),"0")</f>
        <v>0</v>
      </c>
      <c r="O6028" s="68" t="str">
        <f t="shared" si="285"/>
        <v/>
      </c>
      <c r="P6028" s="117" t="s">
        <v>2720</v>
      </c>
      <c r="Q6028" s="113" t="s">
        <v>3792</v>
      </c>
      <c r="R6028" s="113" t="s">
        <v>775</v>
      </c>
      <c r="S6028" s="113" t="s">
        <v>3530</v>
      </c>
      <c r="T6028" s="113" t="s">
        <v>775</v>
      </c>
    </row>
    <row r="6029" spans="1:20">
      <c r="A6029" t="str">
        <f>VLOOKUP(C6029,STYLES!$A$1:$R$2088,7,FALSE)</f>
        <v>Polos</v>
      </c>
      <c r="B6029" t="str">
        <f>VLOOKUP(C6029,STYLES!$1:$1048576,6,FALSE)</f>
        <v>UltraClub</v>
      </c>
      <c r="C6029" s="101" t="s">
        <v>2522</v>
      </c>
      <c r="E6029" t="str">
        <f>VLOOKUP(C6029,STYLES!$1:$1048576,12,FALSE)</f>
        <v>UltraClub® Ladies' Cool &amp; Dry Stain-Release Performance Polo</v>
      </c>
      <c r="F6029" s="113" t="s">
        <v>2743</v>
      </c>
      <c r="G6029" s="113" t="s">
        <v>2743</v>
      </c>
      <c r="H6029" s="113" t="str">
        <f>VLOOKUP(C6029,STYLES!$1:$1048576,9,FALSE)</f>
        <v>Active</v>
      </c>
      <c r="I6029" s="113" t="str">
        <f>VLOOKUP(C6029,STYLES!$1:$1048576,10,FALSE)</f>
        <v>Not Available</v>
      </c>
      <c r="J6029" s="113" t="s">
        <v>2745</v>
      </c>
      <c r="K6029" s="139">
        <f>IFERROR(VLOOKUP(J6029,LISTS!G:H,2,FALSE),"0")</f>
        <v>7</v>
      </c>
      <c r="L6029" s="68">
        <f t="shared" si="286"/>
        <v>7</v>
      </c>
      <c r="M6029" s="134" t="s">
        <v>775</v>
      </c>
      <c r="N6029" s="140" t="str">
        <f>IFERROR(VLOOKUP(M6029,LISTS!G:H,2,FALSE),"0")</f>
        <v>0</v>
      </c>
      <c r="O6029" s="68" t="str">
        <f t="shared" si="285"/>
        <v/>
      </c>
      <c r="P6029" s="117" t="s">
        <v>2720</v>
      </c>
      <c r="Q6029" s="113"/>
      <c r="R6029" s="113"/>
      <c r="S6029" s="113"/>
      <c r="T6029" s="113"/>
    </row>
    <row r="6030" spans="1:20">
      <c r="C6030" s="101"/>
      <c r="F6030" s="113"/>
      <c r="G6030" s="113"/>
      <c r="H6030" s="113"/>
      <c r="I6030" s="113"/>
      <c r="J6030" s="113"/>
      <c r="K6030" s="139"/>
      <c r="L6030" s="81">
        <f>SUM(L6009:L6029)</f>
        <v>147</v>
      </c>
      <c r="M6030" s="134"/>
      <c r="N6030" s="140"/>
      <c r="O6030" s="81">
        <f>SUM(O6009:O6029)</f>
        <v>0</v>
      </c>
      <c r="Q6030" s="113"/>
      <c r="R6030" s="113"/>
      <c r="S6030" s="113"/>
      <c r="T6030" s="113"/>
    </row>
    <row r="6031" spans="1:20">
      <c r="A6031" t="str">
        <f>VLOOKUP(C6031,STYLES!$A$1:$R$2088,7,FALSE)</f>
        <v>Polos</v>
      </c>
      <c r="B6031" t="str">
        <f>VLOOKUP(C6031,STYLES!$1:$1048576,6,FALSE)</f>
        <v>UltraClub</v>
      </c>
      <c r="C6031" s="101" t="s">
        <v>2524</v>
      </c>
      <c r="E6031" t="str">
        <f>VLOOKUP(C6031,STYLES!$1:$1048576,12,FALSE)</f>
        <v>UltraClub® Adult Cool &amp; Dry Long-Sleeve Stain-Release Performance Polo</v>
      </c>
      <c r="F6031" s="113" t="s">
        <v>2718</v>
      </c>
      <c r="G6031" s="113" t="s">
        <v>2718</v>
      </c>
      <c r="H6031" s="113" t="str">
        <f>VLOOKUP(C6031,STYLES!$1:$1048576,9,FALSE)</f>
        <v>DROP - Closeout</v>
      </c>
      <c r="I6031" s="113" t="str">
        <f>VLOOKUP(C6031,STYLES!$1:$1048576,10,FALSE)</f>
        <v>Not Available</v>
      </c>
      <c r="J6031" s="113" t="s">
        <v>2764</v>
      </c>
      <c r="K6031" s="139">
        <f>IFERROR(VLOOKUP(J6031,LISTS!G:H,2,FALSE),"0")</f>
        <v>7</v>
      </c>
      <c r="L6031" s="68" t="str">
        <f t="shared" si="286"/>
        <v/>
      </c>
      <c r="M6031" s="134" t="s">
        <v>775</v>
      </c>
      <c r="N6031" s="140" t="str">
        <f>IFERROR(VLOOKUP(M6031,LISTS!G:H,2,FALSE),"0")</f>
        <v>0</v>
      </c>
      <c r="O6031" s="68" t="str">
        <f t="shared" si="285"/>
        <v/>
      </c>
      <c r="P6031" s="117" t="s">
        <v>2720</v>
      </c>
      <c r="Q6031" s="113" t="s">
        <v>2850</v>
      </c>
      <c r="R6031" s="113" t="s">
        <v>775</v>
      </c>
      <c r="S6031" s="113" t="s">
        <v>2722</v>
      </c>
      <c r="T6031" s="113" t="s">
        <v>775</v>
      </c>
    </row>
    <row r="6032" spans="1:20">
      <c r="A6032" t="str">
        <f>VLOOKUP(C6032,STYLES!$A$1:$R$2088,7,FALSE)</f>
        <v>Polos</v>
      </c>
      <c r="B6032" t="str">
        <f>VLOOKUP(C6032,STYLES!$1:$1048576,6,FALSE)</f>
        <v>UltraClub</v>
      </c>
      <c r="C6032" s="101" t="s">
        <v>2524</v>
      </c>
      <c r="E6032" t="str">
        <f>VLOOKUP(C6032,STYLES!$1:$1048576,12,FALSE)</f>
        <v>UltraClub® Adult Cool &amp; Dry Long-Sleeve Stain-Release Performance Polo</v>
      </c>
      <c r="F6032" s="113" t="s">
        <v>2739</v>
      </c>
      <c r="G6032" s="113" t="s">
        <v>2740</v>
      </c>
      <c r="H6032" s="113" t="str">
        <f>VLOOKUP(C6032,STYLES!$1:$1048576,9,FALSE)</f>
        <v>DROP - Closeout</v>
      </c>
      <c r="I6032" s="113" t="str">
        <f>VLOOKUP(C6032,STYLES!$1:$1048576,10,FALSE)</f>
        <v>Not Available</v>
      </c>
      <c r="J6032" s="113" t="s">
        <v>2764</v>
      </c>
      <c r="K6032" s="139">
        <f>IFERROR(VLOOKUP(J6032,LISTS!G:H,2,FALSE),"0")</f>
        <v>7</v>
      </c>
      <c r="L6032" s="68" t="str">
        <f t="shared" si="286"/>
        <v/>
      </c>
      <c r="M6032" s="134" t="s">
        <v>775</v>
      </c>
      <c r="N6032" s="140" t="str">
        <f>IFERROR(VLOOKUP(M6032,LISTS!G:H,2,FALSE),"0")</f>
        <v>0</v>
      </c>
      <c r="O6032" s="68" t="str">
        <f t="shared" si="285"/>
        <v/>
      </c>
      <c r="P6032" s="117" t="s">
        <v>2720</v>
      </c>
      <c r="Q6032" s="113"/>
      <c r="R6032" s="113"/>
      <c r="S6032" s="113"/>
      <c r="T6032" s="113"/>
    </row>
    <row r="6033" spans="1:21">
      <c r="A6033" t="str">
        <f>VLOOKUP(C6033,STYLES!$A$1:$R$2088,7,FALSE)</f>
        <v>Polos</v>
      </c>
      <c r="B6033" t="str">
        <f>VLOOKUP(C6033,STYLES!$1:$1048576,6,FALSE)</f>
        <v>UltraClub</v>
      </c>
      <c r="C6033" s="101" t="s">
        <v>2524</v>
      </c>
      <c r="E6033" t="str">
        <f>VLOOKUP(C6033,STYLES!$1:$1048576,12,FALSE)</f>
        <v>UltraClub® Adult Cool &amp; Dry Long-Sleeve Stain-Release Performance Polo</v>
      </c>
      <c r="F6033" s="113" t="s">
        <v>2743</v>
      </c>
      <c r="G6033" s="113" t="s">
        <v>2743</v>
      </c>
      <c r="H6033" s="113" t="str">
        <f>VLOOKUP(C6033,STYLES!$1:$1048576,9,FALSE)</f>
        <v>DROP - Closeout</v>
      </c>
      <c r="I6033" s="113" t="str">
        <f>VLOOKUP(C6033,STYLES!$1:$1048576,10,FALSE)</f>
        <v>Not Available</v>
      </c>
      <c r="J6033" s="113" t="s">
        <v>2764</v>
      </c>
      <c r="K6033" s="139">
        <f>IFERROR(VLOOKUP(J6033,LISTS!G:H,2,FALSE),"0")</f>
        <v>7</v>
      </c>
      <c r="L6033" s="68" t="str">
        <f t="shared" si="286"/>
        <v/>
      </c>
      <c r="M6033" s="134" t="s">
        <v>775</v>
      </c>
      <c r="N6033" s="140" t="str">
        <f>IFERROR(VLOOKUP(M6033,LISTS!G:H,2,FALSE),"0")</f>
        <v>0</v>
      </c>
      <c r="O6033" s="68" t="str">
        <f t="shared" si="285"/>
        <v/>
      </c>
      <c r="P6033" s="117" t="s">
        <v>2720</v>
      </c>
      <c r="Q6033" s="113"/>
      <c r="R6033" s="113"/>
      <c r="S6033" s="113"/>
      <c r="T6033" s="113"/>
    </row>
    <row r="6034" spans="1:21">
      <c r="C6034" s="101"/>
      <c r="F6034" s="113"/>
      <c r="G6034" s="113"/>
      <c r="H6034" s="113"/>
      <c r="I6034" s="113"/>
      <c r="J6034" s="113"/>
      <c r="K6034" s="139"/>
      <c r="L6034" s="81">
        <f>SUM(L6031:L6033)</f>
        <v>0</v>
      </c>
      <c r="M6034" s="134"/>
      <c r="N6034" s="140"/>
      <c r="O6034" s="81">
        <f>SUM(O6031:O6033)</f>
        <v>0</v>
      </c>
      <c r="Q6034" s="113"/>
      <c r="R6034" s="113"/>
      <c r="S6034" s="113"/>
      <c r="T6034" s="113"/>
    </row>
    <row r="6035" spans="1:21" s="232" customFormat="1">
      <c r="A6035" s="232" t="str">
        <f>VLOOKUP(C6035,STYLES!$A$1:$R$2088,7,FALSE)</f>
        <v>Polos</v>
      </c>
      <c r="B6035" s="232" t="str">
        <f>VLOOKUP(C6035,STYLES!$1:$1048576,6,FALSE)</f>
        <v>UltraClub</v>
      </c>
      <c r="C6035" s="233">
        <v>8447</v>
      </c>
      <c r="D6035" s="234"/>
      <c r="E6035" s="232" t="str">
        <f>VLOOKUP(C6035,STYLES!$1:$1048576,12,FALSE)</f>
        <v>UltraClub® Adult Cool &amp; Dry Stain-Release 2-Tone Performance Polo</v>
      </c>
      <c r="F6035" s="235" t="s">
        <v>3885</v>
      </c>
      <c r="G6035" s="235" t="s">
        <v>2718</v>
      </c>
      <c r="H6035" s="235" t="str">
        <f>VLOOKUP(C6035,STYLES!$1:$1048576,9,FALSE)</f>
        <v>DNR</v>
      </c>
      <c r="I6035" s="235" t="str">
        <f>VLOOKUP(C6035,STYLES!$1:$1048576,10,FALSE)</f>
        <v>Not Available</v>
      </c>
      <c r="J6035" s="235" t="s">
        <v>2768</v>
      </c>
      <c r="K6035" s="236">
        <f>IFERROR(VLOOKUP(J6035,LISTS!G:H,2,FALSE),"0")</f>
        <v>6</v>
      </c>
      <c r="L6035" s="232">
        <f t="shared" si="286"/>
        <v>6</v>
      </c>
      <c r="M6035" s="237" t="s">
        <v>775</v>
      </c>
      <c r="N6035" s="238" t="str">
        <f>IFERROR(VLOOKUP(M6035,LISTS!G:H,2,FALSE),"0")</f>
        <v>0</v>
      </c>
      <c r="O6035" s="232" t="str">
        <f t="shared" si="285"/>
        <v/>
      </c>
      <c r="P6035" s="239" t="s">
        <v>2720</v>
      </c>
      <c r="Q6035" s="235" t="s">
        <v>2850</v>
      </c>
      <c r="R6035" s="235" t="s">
        <v>3003</v>
      </c>
      <c r="S6035" s="235" t="s">
        <v>2722</v>
      </c>
      <c r="T6035" s="235" t="s">
        <v>3004</v>
      </c>
      <c r="U6035" s="239"/>
    </row>
    <row r="6036" spans="1:21" s="12" customFormat="1">
      <c r="A6036" s="12" t="str">
        <f>VLOOKUP(C6036,STYLES!$A$1:$R$2088,7,FALSE)</f>
        <v>Polos</v>
      </c>
      <c r="B6036" s="12" t="str">
        <f>VLOOKUP(C6036,STYLES!$1:$1048576,6,FALSE)</f>
        <v>UltraClub</v>
      </c>
      <c r="C6036" s="136">
        <v>8447</v>
      </c>
      <c r="D6036" s="18"/>
      <c r="E6036" s="12" t="str">
        <f>VLOOKUP(C6036,STYLES!$1:$1048576,12,FALSE)</f>
        <v>UltraClub® Adult Cool &amp; Dry Stain-Release 2-Tone Performance Polo</v>
      </c>
      <c r="F6036" s="116" t="s">
        <v>3886</v>
      </c>
      <c r="G6036" s="116" t="s">
        <v>2763</v>
      </c>
      <c r="H6036" s="116" t="s">
        <v>437</v>
      </c>
      <c r="I6036" s="116" t="str">
        <f>VLOOKUP(C6036,STYLES!$1:$1048576,10,FALSE)</f>
        <v>Not Available</v>
      </c>
      <c r="J6036" s="116" t="s">
        <v>2768</v>
      </c>
      <c r="K6036" s="194">
        <f>IFERROR(VLOOKUP(J6036,LISTS!G:H,2,FALSE),"0")</f>
        <v>6</v>
      </c>
      <c r="L6036" s="12" t="str">
        <f t="shared" si="286"/>
        <v/>
      </c>
      <c r="M6036" s="231" t="s">
        <v>775</v>
      </c>
      <c r="N6036" s="195" t="str">
        <f>IFERROR(VLOOKUP(M6036,LISTS!G:H,2,FALSE),"0")</f>
        <v>0</v>
      </c>
      <c r="O6036" s="12" t="str">
        <f t="shared" si="285"/>
        <v/>
      </c>
      <c r="P6036" s="128" t="s">
        <v>2720</v>
      </c>
      <c r="Q6036" s="116" t="s">
        <v>3748</v>
      </c>
      <c r="R6036" s="116" t="s">
        <v>2850</v>
      </c>
      <c r="S6036" s="116" t="s">
        <v>3749</v>
      </c>
      <c r="T6036" s="116" t="s">
        <v>2722</v>
      </c>
      <c r="U6036" s="128" t="s">
        <v>3180</v>
      </c>
    </row>
    <row r="6037" spans="1:21" s="232" customFormat="1">
      <c r="A6037" s="232" t="str">
        <f>VLOOKUP(C6037,STYLES!$A$1:$R$2088,7,FALSE)</f>
        <v>Polos</v>
      </c>
      <c r="B6037" s="232" t="str">
        <f>VLOOKUP(C6037,STYLES!$1:$1048576,6,FALSE)</f>
        <v>UltraClub</v>
      </c>
      <c r="C6037" s="233">
        <v>8447</v>
      </c>
      <c r="D6037" s="234"/>
      <c r="E6037" s="232" t="str">
        <f>VLOOKUP(C6037,STYLES!$1:$1048576,12,FALSE)</f>
        <v>UltraClub® Adult Cool &amp; Dry Stain-Release 2-Tone Performance Polo</v>
      </c>
      <c r="F6037" s="235" t="s">
        <v>3900</v>
      </c>
      <c r="G6037" s="235" t="s">
        <v>2751</v>
      </c>
      <c r="H6037" s="235" t="str">
        <f>VLOOKUP(C6037,STYLES!$1:$1048576,9,FALSE)</f>
        <v>DNR</v>
      </c>
      <c r="I6037" s="235" t="str">
        <f>VLOOKUP(C6037,STYLES!$1:$1048576,10,FALSE)</f>
        <v>Not Available</v>
      </c>
      <c r="J6037" s="235" t="s">
        <v>2768</v>
      </c>
      <c r="K6037" s="236">
        <f>IFERROR(VLOOKUP(J6037,LISTS!G:H,2,FALSE),"0")</f>
        <v>6</v>
      </c>
      <c r="L6037" s="232">
        <f t="shared" si="286"/>
        <v>6</v>
      </c>
      <c r="M6037" s="237" t="s">
        <v>775</v>
      </c>
      <c r="N6037" s="238" t="str">
        <f>IFERROR(VLOOKUP(M6037,LISTS!G:H,2,FALSE),"0")</f>
        <v>0</v>
      </c>
      <c r="O6037" s="232" t="str">
        <f t="shared" si="285"/>
        <v/>
      </c>
      <c r="P6037" s="239" t="s">
        <v>2720</v>
      </c>
      <c r="Q6037" s="235"/>
      <c r="R6037" s="235" t="s">
        <v>2741</v>
      </c>
      <c r="S6037" s="235"/>
      <c r="T6037" s="235" t="s">
        <v>2742</v>
      </c>
      <c r="U6037" s="239"/>
    </row>
    <row r="6038" spans="1:21" s="232" customFormat="1">
      <c r="A6038" s="232" t="str">
        <f>VLOOKUP(C6038,STYLES!$A$1:$R$2088,7,FALSE)</f>
        <v>Polos</v>
      </c>
      <c r="B6038" s="232" t="str">
        <f>VLOOKUP(C6038,STYLES!$1:$1048576,6,FALSE)</f>
        <v>UltraClub</v>
      </c>
      <c r="C6038" s="233">
        <v>8447</v>
      </c>
      <c r="D6038" s="234"/>
      <c r="E6038" s="232" t="str">
        <f>VLOOKUP(C6038,STYLES!$1:$1048576,12,FALSE)</f>
        <v>UltraClub® Adult Cool &amp; Dry Stain-Release 2-Tone Performance Polo</v>
      </c>
      <c r="F6038" s="235" t="s">
        <v>3890</v>
      </c>
      <c r="G6038" s="235" t="s">
        <v>2740</v>
      </c>
      <c r="H6038" s="235" t="str">
        <f>VLOOKUP(C6038,STYLES!$1:$1048576,9,FALSE)</f>
        <v>DNR</v>
      </c>
      <c r="I6038" s="235" t="str">
        <f>VLOOKUP(C6038,STYLES!$1:$1048576,10,FALSE)</f>
        <v>Not Available</v>
      </c>
      <c r="J6038" s="235" t="s">
        <v>2768</v>
      </c>
      <c r="K6038" s="236">
        <f>IFERROR(VLOOKUP(J6038,LISTS!G:H,2,FALSE),"0")</f>
        <v>6</v>
      </c>
      <c r="L6038" s="232">
        <f t="shared" si="286"/>
        <v>6</v>
      </c>
      <c r="M6038" s="237" t="s">
        <v>775</v>
      </c>
      <c r="N6038" s="238" t="str">
        <f>IFERROR(VLOOKUP(M6038,LISTS!G:H,2,FALSE),"0")</f>
        <v>0</v>
      </c>
      <c r="O6038" s="232" t="str">
        <f t="shared" si="285"/>
        <v/>
      </c>
      <c r="P6038" s="239" t="s">
        <v>2720</v>
      </c>
      <c r="Q6038" s="235" t="s">
        <v>2741</v>
      </c>
      <c r="R6038" s="235"/>
      <c r="S6038" s="235" t="s">
        <v>2742</v>
      </c>
      <c r="T6038" s="235"/>
      <c r="U6038" s="239"/>
    </row>
    <row r="6039" spans="1:21" s="232" customFormat="1">
      <c r="A6039" s="232" t="str">
        <f>VLOOKUP(C6039,STYLES!$A$1:$R$2088,7,FALSE)</f>
        <v>Polos</v>
      </c>
      <c r="B6039" s="232" t="str">
        <f>VLOOKUP(C6039,STYLES!$1:$1048576,6,FALSE)</f>
        <v>UltraClub</v>
      </c>
      <c r="C6039" s="233">
        <v>8447</v>
      </c>
      <c r="D6039" s="234"/>
      <c r="E6039" s="232" t="str">
        <f>VLOOKUP(C6039,STYLES!$1:$1048576,12,FALSE)</f>
        <v>UltraClub® Adult Cool &amp; Dry Stain-Release 2-Tone Performance Polo</v>
      </c>
      <c r="F6039" s="235" t="s">
        <v>3901</v>
      </c>
      <c r="G6039" s="235" t="s">
        <v>2740</v>
      </c>
      <c r="H6039" s="235" t="str">
        <f>VLOOKUP(C6039,STYLES!$1:$1048576,9,FALSE)</f>
        <v>DNR</v>
      </c>
      <c r="I6039" s="235" t="str">
        <f>VLOOKUP(C6039,STYLES!$1:$1048576,10,FALSE)</f>
        <v>Not Available</v>
      </c>
      <c r="J6039" s="235" t="s">
        <v>2768</v>
      </c>
      <c r="K6039" s="236">
        <f>IFERROR(VLOOKUP(J6039,LISTS!G:H,2,FALSE),"0")</f>
        <v>6</v>
      </c>
      <c r="L6039" s="232">
        <f t="shared" si="286"/>
        <v>6</v>
      </c>
      <c r="M6039" s="237" t="s">
        <v>775</v>
      </c>
      <c r="N6039" s="238" t="str">
        <f>IFERROR(VLOOKUP(M6039,LISTS!G:H,2,FALSE),"0")</f>
        <v>0</v>
      </c>
      <c r="O6039" s="232" t="str">
        <f t="shared" si="285"/>
        <v/>
      </c>
      <c r="P6039" s="239" t="s">
        <v>2720</v>
      </c>
      <c r="Q6039" s="235" t="s">
        <v>2741</v>
      </c>
      <c r="R6039" s="235" t="s">
        <v>3356</v>
      </c>
      <c r="S6039" s="235" t="s">
        <v>2742</v>
      </c>
      <c r="T6039" s="235" t="s">
        <v>3357</v>
      </c>
      <c r="U6039" s="239"/>
    </row>
    <row r="6040" spans="1:21" s="232" customFormat="1">
      <c r="A6040" s="232" t="str">
        <f>VLOOKUP(C6040,STYLES!$A$1:$R$2088,7,FALSE)</f>
        <v>Polos</v>
      </c>
      <c r="B6040" s="232" t="str">
        <f>VLOOKUP(C6040,STYLES!$1:$1048576,6,FALSE)</f>
        <v>UltraClub</v>
      </c>
      <c r="C6040" s="233">
        <v>8447</v>
      </c>
      <c r="D6040" s="234"/>
      <c r="E6040" s="232" t="str">
        <f>VLOOKUP(C6040,STYLES!$1:$1048576,12,FALSE)</f>
        <v>UltraClub® Adult Cool &amp; Dry Stain-Release 2-Tone Performance Polo</v>
      </c>
      <c r="F6040" s="235" t="s">
        <v>3902</v>
      </c>
      <c r="G6040" s="235" t="s">
        <v>2755</v>
      </c>
      <c r="H6040" s="235" t="str">
        <f>VLOOKUP(C6040,STYLES!$1:$1048576,9,FALSE)</f>
        <v>DNR</v>
      </c>
      <c r="I6040" s="235" t="str">
        <f>VLOOKUP(C6040,STYLES!$1:$1048576,10,FALSE)</f>
        <v>Not Available</v>
      </c>
      <c r="J6040" s="235" t="s">
        <v>2768</v>
      </c>
      <c r="K6040" s="236">
        <f>IFERROR(VLOOKUP(J6040,LISTS!G:H,2,FALSE),"0")</f>
        <v>6</v>
      </c>
      <c r="L6040" s="232">
        <f t="shared" si="286"/>
        <v>6</v>
      </c>
      <c r="M6040" s="237" t="s">
        <v>775</v>
      </c>
      <c r="N6040" s="238" t="str">
        <f>IFERROR(VLOOKUP(M6040,LISTS!G:H,2,FALSE),"0")</f>
        <v>0</v>
      </c>
      <c r="O6040" s="232" t="str">
        <f t="shared" si="285"/>
        <v/>
      </c>
      <c r="P6040" s="239" t="s">
        <v>2720</v>
      </c>
      <c r="Q6040" s="235" t="s">
        <v>3003</v>
      </c>
      <c r="R6040" s="235" t="s">
        <v>3356</v>
      </c>
      <c r="S6040" s="235" t="s">
        <v>3004</v>
      </c>
      <c r="T6040" s="235" t="s">
        <v>3357</v>
      </c>
      <c r="U6040" s="239"/>
    </row>
    <row r="6041" spans="1:21" s="232" customFormat="1">
      <c r="A6041" s="232" t="str">
        <f>VLOOKUP(C6041,STYLES!$A$1:$R$2088,7,FALSE)</f>
        <v>Polos</v>
      </c>
      <c r="B6041" s="232" t="str">
        <f>VLOOKUP(C6041,STYLES!$1:$1048576,6,FALSE)</f>
        <v>UltraClub</v>
      </c>
      <c r="C6041" s="233">
        <v>8447</v>
      </c>
      <c r="D6041" s="234"/>
      <c r="E6041" s="232" t="str">
        <f>VLOOKUP(C6041,STYLES!$1:$1048576,12,FALSE)</f>
        <v>UltraClub® Adult Cool &amp; Dry Stain-Release 2-Tone Performance Polo</v>
      </c>
      <c r="F6041" s="235" t="s">
        <v>3903</v>
      </c>
      <c r="G6041" s="235" t="s">
        <v>2809</v>
      </c>
      <c r="H6041" s="235" t="str">
        <f>VLOOKUP(C6041,STYLES!$1:$1048576,9,FALSE)</f>
        <v>DNR</v>
      </c>
      <c r="I6041" s="235" t="str">
        <f>VLOOKUP(C6041,STYLES!$1:$1048576,10,FALSE)</f>
        <v>Not Available</v>
      </c>
      <c r="J6041" s="235" t="s">
        <v>2768</v>
      </c>
      <c r="K6041" s="236">
        <f>IFERROR(VLOOKUP(J6041,LISTS!G:H,2,FALSE),"0")</f>
        <v>6</v>
      </c>
      <c r="L6041" s="232">
        <f t="shared" si="286"/>
        <v>6</v>
      </c>
      <c r="M6041" s="237" t="s">
        <v>775</v>
      </c>
      <c r="N6041" s="238" t="str">
        <f>IFERROR(VLOOKUP(M6041,LISTS!G:H,2,FALSE),"0")</f>
        <v>0</v>
      </c>
      <c r="O6041" s="232" t="str">
        <f t="shared" si="285"/>
        <v/>
      </c>
      <c r="P6041" s="239" t="s">
        <v>2720</v>
      </c>
      <c r="Q6041" s="235" t="s">
        <v>3751</v>
      </c>
      <c r="R6041" s="235" t="s">
        <v>3356</v>
      </c>
      <c r="S6041" s="235" t="s">
        <v>3752</v>
      </c>
      <c r="T6041" s="235" t="s">
        <v>3357</v>
      </c>
      <c r="U6041" s="239"/>
    </row>
    <row r="6042" spans="1:21">
      <c r="C6042" s="101"/>
      <c r="F6042" s="113"/>
      <c r="G6042" s="113"/>
      <c r="H6042" s="113"/>
      <c r="I6042" s="113"/>
      <c r="J6042" s="113"/>
      <c r="K6042" s="139"/>
      <c r="L6042" s="81">
        <f>SUM(L6035:L6041)</f>
        <v>36</v>
      </c>
      <c r="M6042" s="134"/>
      <c r="N6042" s="140"/>
      <c r="O6042" s="81">
        <f>SUM(O6035:O6041)</f>
        <v>0</v>
      </c>
      <c r="Q6042" s="113"/>
      <c r="R6042" s="113"/>
      <c r="S6042" s="113"/>
      <c r="T6042" s="113"/>
    </row>
    <row r="6043" spans="1:21">
      <c r="A6043" t="str">
        <f>VLOOKUP(C6043,STYLES!$A$1:$R$2088,7,FALSE)</f>
        <v>Polos</v>
      </c>
      <c r="B6043" t="str">
        <f>VLOOKUP(C6043,STYLES!$1:$1048576,6,FALSE)</f>
        <v>UltraClub</v>
      </c>
      <c r="C6043" s="101" t="s">
        <v>2530</v>
      </c>
      <c r="E6043" t="str">
        <f>VLOOKUP(C6043,STYLES!$1:$1048576,12,FALSE)</f>
        <v>Men's Egyptian Interlock Long-Sleeve Polo</v>
      </c>
      <c r="F6043" s="113" t="s">
        <v>2718</v>
      </c>
      <c r="G6043" s="113" t="s">
        <v>2718</v>
      </c>
      <c r="H6043" s="113" t="str">
        <f>VLOOKUP(C6043,STYLES!$1:$1048576,9,FALSE)</f>
        <v>DROP - Closeout</v>
      </c>
      <c r="I6043" s="113" t="str">
        <f>VLOOKUP(C6043,STYLES!$1:$1048576,10,FALSE)</f>
        <v>Not Available</v>
      </c>
      <c r="J6043" s="113" t="s">
        <v>2764</v>
      </c>
      <c r="K6043" s="139">
        <f>IFERROR(VLOOKUP(J6043,LISTS!G:H,2,FALSE),"0")</f>
        <v>7</v>
      </c>
      <c r="L6043" s="68" t="str">
        <f t="shared" si="286"/>
        <v/>
      </c>
      <c r="M6043" s="134" t="s">
        <v>775</v>
      </c>
      <c r="N6043" s="140" t="str">
        <f>IFERROR(VLOOKUP(M6043,LISTS!G:H,2,FALSE),"0")</f>
        <v>0</v>
      </c>
      <c r="O6043" s="68" t="str">
        <f t="shared" si="285"/>
        <v/>
      </c>
      <c r="P6043" s="117" t="s">
        <v>2720</v>
      </c>
      <c r="Q6043" s="113" t="s">
        <v>2850</v>
      </c>
      <c r="R6043" s="113" t="s">
        <v>775</v>
      </c>
      <c r="S6043" s="113" t="s">
        <v>2722</v>
      </c>
      <c r="T6043" s="113" t="s">
        <v>775</v>
      </c>
    </row>
    <row r="6044" spans="1:21">
      <c r="A6044" t="str">
        <f>VLOOKUP(C6044,STYLES!$A$1:$R$2088,7,FALSE)</f>
        <v>Polos</v>
      </c>
      <c r="B6044" t="str">
        <f>VLOOKUP(C6044,STYLES!$1:$1048576,6,FALSE)</f>
        <v>UltraClub</v>
      </c>
      <c r="C6044" s="101" t="s">
        <v>2530</v>
      </c>
      <c r="E6044" t="str">
        <f>VLOOKUP(C6044,STYLES!$1:$1048576,12,FALSE)</f>
        <v>Men's Egyptian Interlock Long-Sleeve Polo</v>
      </c>
      <c r="F6044" s="113" t="s">
        <v>3904</v>
      </c>
      <c r="G6044" s="113" t="s">
        <v>2809</v>
      </c>
      <c r="H6044" s="113" t="str">
        <f>VLOOKUP(C6044,STYLES!$1:$1048576,9,FALSE)</f>
        <v>DROP - Closeout</v>
      </c>
      <c r="I6044" s="113" t="str">
        <f>VLOOKUP(C6044,STYLES!$1:$1048576,10,FALSE)</f>
        <v>Not Available</v>
      </c>
      <c r="J6044" s="113" t="s">
        <v>2764</v>
      </c>
      <c r="K6044" s="139">
        <f>IFERROR(VLOOKUP(J6044,LISTS!G:H,2,FALSE),"0")</f>
        <v>7</v>
      </c>
      <c r="L6044" s="68" t="str">
        <f t="shared" si="286"/>
        <v/>
      </c>
      <c r="M6044" s="134" t="s">
        <v>775</v>
      </c>
      <c r="N6044" s="140" t="str">
        <f>IFERROR(VLOOKUP(M6044,LISTS!G:H,2,FALSE),"0")</f>
        <v>0</v>
      </c>
      <c r="O6044" s="68" t="str">
        <f t="shared" si="285"/>
        <v/>
      </c>
      <c r="P6044" s="117" t="s">
        <v>2720</v>
      </c>
      <c r="Q6044" s="113"/>
      <c r="R6044" s="113"/>
      <c r="S6044" s="113"/>
      <c r="T6044" s="113"/>
    </row>
    <row r="6045" spans="1:21" s="12" customFormat="1">
      <c r="A6045" s="12" t="str">
        <f>VLOOKUP(C6045,STYLES!$A$1:$R$2088,7,FALSE)</f>
        <v>Polos</v>
      </c>
      <c r="B6045" s="12" t="str">
        <f>VLOOKUP(C6045,STYLES!$1:$1048576,6,FALSE)</f>
        <v>UltraClub</v>
      </c>
      <c r="C6045" s="136" t="s">
        <v>2530</v>
      </c>
      <c r="D6045" s="18"/>
      <c r="E6045" s="12" t="str">
        <f>VLOOKUP(C6045,STYLES!$1:$1048576,12,FALSE)</f>
        <v>Men's Egyptian Interlock Long-Sleeve Polo</v>
      </c>
      <c r="F6045" s="116" t="s">
        <v>3738</v>
      </c>
      <c r="G6045" s="116" t="s">
        <v>2736</v>
      </c>
      <c r="H6045" s="116" t="s">
        <v>437</v>
      </c>
      <c r="I6045" s="116" t="str">
        <f>VLOOKUP(C6045,STYLES!$1:$1048576,10,FALSE)</f>
        <v>Not Available</v>
      </c>
      <c r="J6045" s="116" t="s">
        <v>2764</v>
      </c>
      <c r="K6045" s="194">
        <f>IFERROR(VLOOKUP(J6045,LISTS!G:H,2,FALSE),"0")</f>
        <v>7</v>
      </c>
      <c r="L6045" s="12" t="str">
        <f t="shared" si="286"/>
        <v/>
      </c>
      <c r="M6045" s="231" t="s">
        <v>775</v>
      </c>
      <c r="N6045" s="195" t="str">
        <f>IFERROR(VLOOKUP(M6045,LISTS!G:H,2,FALSE),"0")</f>
        <v>0</v>
      </c>
      <c r="O6045" s="12" t="str">
        <f t="shared" si="285"/>
        <v/>
      </c>
      <c r="P6045" s="128" t="s">
        <v>2720</v>
      </c>
      <c r="Q6045" s="116"/>
      <c r="R6045" s="116"/>
      <c r="S6045" s="116"/>
      <c r="T6045" s="116"/>
      <c r="U6045" s="128"/>
    </row>
    <row r="6046" spans="1:21">
      <c r="A6046" t="str">
        <f>VLOOKUP(C6046,STYLES!$A$1:$R$2088,7,FALSE)</f>
        <v>Polos</v>
      </c>
      <c r="B6046" t="str">
        <f>VLOOKUP(C6046,STYLES!$1:$1048576,6,FALSE)</f>
        <v>UltraClub</v>
      </c>
      <c r="C6046" s="101" t="s">
        <v>2530</v>
      </c>
      <c r="E6046" t="str">
        <f>VLOOKUP(C6046,STYLES!$1:$1048576,12,FALSE)</f>
        <v>Men's Egyptian Interlock Long-Sleeve Polo</v>
      </c>
      <c r="F6046" s="113" t="s">
        <v>2739</v>
      </c>
      <c r="G6046" s="113" t="s">
        <v>2740</v>
      </c>
      <c r="H6046" s="113" t="str">
        <f>VLOOKUP(C6046,STYLES!$1:$1048576,9,FALSE)</f>
        <v>DROP - Closeout</v>
      </c>
      <c r="I6046" s="113" t="str">
        <f>VLOOKUP(C6046,STYLES!$1:$1048576,10,FALSE)</f>
        <v>Not Available</v>
      </c>
      <c r="J6046" s="113" t="s">
        <v>2764</v>
      </c>
      <c r="K6046" s="139">
        <f>IFERROR(VLOOKUP(J6046,LISTS!G:H,2,FALSE),"0")</f>
        <v>7</v>
      </c>
      <c r="L6046" s="68" t="str">
        <f t="shared" si="286"/>
        <v/>
      </c>
      <c r="M6046" s="134" t="s">
        <v>775</v>
      </c>
      <c r="N6046" s="140" t="str">
        <f>IFERROR(VLOOKUP(M6046,LISTS!G:H,2,FALSE),"0")</f>
        <v>0</v>
      </c>
      <c r="O6046" s="68" t="str">
        <f t="shared" si="285"/>
        <v/>
      </c>
      <c r="P6046" s="117" t="s">
        <v>2720</v>
      </c>
      <c r="Q6046" s="113"/>
      <c r="R6046" s="113"/>
      <c r="S6046" s="113"/>
      <c r="T6046" s="113"/>
    </row>
    <row r="6047" spans="1:21">
      <c r="A6047" t="str">
        <f>VLOOKUP(C6047,STYLES!$A$1:$R$2088,7,FALSE)</f>
        <v>Polos</v>
      </c>
      <c r="B6047" t="str">
        <f>VLOOKUP(C6047,STYLES!$1:$1048576,6,FALSE)</f>
        <v>UltraClub</v>
      </c>
      <c r="C6047" s="101" t="s">
        <v>2530</v>
      </c>
      <c r="E6047" t="str">
        <f>VLOOKUP(C6047,STYLES!$1:$1048576,12,FALSE)</f>
        <v>Men's Egyptian Interlock Long-Sleeve Polo</v>
      </c>
      <c r="F6047" s="113" t="s">
        <v>2743</v>
      </c>
      <c r="G6047" s="113" t="s">
        <v>2743</v>
      </c>
      <c r="H6047" s="113" t="str">
        <f>VLOOKUP(C6047,STYLES!$1:$1048576,9,FALSE)</f>
        <v>DROP - Closeout</v>
      </c>
      <c r="I6047" s="113" t="str">
        <f>VLOOKUP(C6047,STYLES!$1:$1048576,10,FALSE)</f>
        <v>Not Available</v>
      </c>
      <c r="J6047" s="113" t="s">
        <v>2764</v>
      </c>
      <c r="K6047" s="139">
        <f>IFERROR(VLOOKUP(J6047,LISTS!G:H,2,FALSE),"0")</f>
        <v>7</v>
      </c>
      <c r="L6047" s="68" t="str">
        <f t="shared" si="286"/>
        <v/>
      </c>
      <c r="M6047" s="134" t="s">
        <v>775</v>
      </c>
      <c r="N6047" s="140" t="str">
        <f>IFERROR(VLOOKUP(M6047,LISTS!G:H,2,FALSE),"0")</f>
        <v>0</v>
      </c>
      <c r="O6047" s="68" t="str">
        <f t="shared" si="285"/>
        <v/>
      </c>
      <c r="P6047" s="117" t="s">
        <v>2720</v>
      </c>
      <c r="Q6047" s="113"/>
      <c r="R6047" s="113"/>
      <c r="S6047" s="113"/>
      <c r="T6047" s="113"/>
    </row>
    <row r="6048" spans="1:21">
      <c r="C6048" s="101"/>
      <c r="F6048" s="113"/>
      <c r="G6048" s="113"/>
      <c r="H6048" s="113"/>
      <c r="I6048" s="113"/>
      <c r="J6048" s="113"/>
      <c r="K6048" s="139"/>
      <c r="L6048" s="81">
        <f>SUM(L6043:L6047)</f>
        <v>0</v>
      </c>
      <c r="M6048" s="134"/>
      <c r="N6048" s="140"/>
      <c r="O6048" s="81">
        <f>SUM(O6043:O6047)</f>
        <v>0</v>
      </c>
      <c r="Q6048" s="113"/>
      <c r="R6048" s="113"/>
      <c r="S6048" s="113"/>
      <c r="T6048" s="113"/>
    </row>
    <row r="6049" spans="1:21">
      <c r="A6049" t="str">
        <f>VLOOKUP(C6049,STYLES!$A$1:$R$2088,7,FALSE)</f>
        <v>Polos</v>
      </c>
      <c r="B6049" t="str">
        <f>VLOOKUP(C6049,STYLES!$1:$1048576,6,FALSE)</f>
        <v>UltraClub</v>
      </c>
      <c r="C6049" s="101">
        <v>8530</v>
      </c>
      <c r="E6049" t="str">
        <f>VLOOKUP(C6049,STYLES!$1:$1048576,12,FALSE)</f>
        <v>Ladies' Classic Piqué Polo</v>
      </c>
      <c r="F6049" s="113" t="s">
        <v>3905</v>
      </c>
      <c r="G6049" s="113" t="s">
        <v>2759</v>
      </c>
      <c r="H6049" s="113" t="str">
        <f>VLOOKUP(C6049,STYLES!$1:$1048576,9,FALSE)</f>
        <v>Active</v>
      </c>
      <c r="I6049" s="113" t="str">
        <f>VLOOKUP(C6049,STYLES!$1:$1048576,10,FALSE)</f>
        <v>Not Available</v>
      </c>
      <c r="J6049" s="113" t="s">
        <v>2745</v>
      </c>
      <c r="K6049" s="139">
        <f>IFERROR(VLOOKUP(J6049,LISTS!G:H,2,FALSE),"0")</f>
        <v>7</v>
      </c>
      <c r="L6049" s="68">
        <f t="shared" si="286"/>
        <v>7</v>
      </c>
      <c r="M6049" s="134" t="s">
        <v>775</v>
      </c>
      <c r="N6049" s="140" t="str">
        <f>IFERROR(VLOOKUP(M6049,LISTS!G:H,2,FALSE),"0")</f>
        <v>0</v>
      </c>
      <c r="O6049" s="68" t="str">
        <f t="shared" si="285"/>
        <v/>
      </c>
      <c r="P6049" s="117" t="s">
        <v>2720</v>
      </c>
      <c r="Q6049" s="113"/>
      <c r="R6049" s="113"/>
      <c r="S6049" s="113"/>
      <c r="T6049" s="113"/>
    </row>
    <row r="6050" spans="1:21">
      <c r="A6050" t="str">
        <f>VLOOKUP(C6050,STYLES!$A$1:$R$2088,7,FALSE)</f>
        <v>Polos</v>
      </c>
      <c r="B6050" t="str">
        <f>VLOOKUP(C6050,STYLES!$1:$1048576,6,FALSE)</f>
        <v>UltraClub</v>
      </c>
      <c r="C6050" s="101">
        <v>8530</v>
      </c>
      <c r="E6050" t="str">
        <f>VLOOKUP(C6050,STYLES!$1:$1048576,12,FALSE)</f>
        <v>Ladies' Classic Piqué Polo</v>
      </c>
      <c r="F6050" s="113" t="s">
        <v>3906</v>
      </c>
      <c r="G6050" s="113" t="s">
        <v>2751</v>
      </c>
      <c r="H6050" s="113" t="str">
        <f>VLOOKUP(C6050,STYLES!$1:$1048576,9,FALSE)</f>
        <v>Active</v>
      </c>
      <c r="I6050" s="113" t="str">
        <f>VLOOKUP(C6050,STYLES!$1:$1048576,10,FALSE)</f>
        <v>Not Available</v>
      </c>
      <c r="J6050" s="113" t="s">
        <v>2745</v>
      </c>
      <c r="K6050" s="139">
        <f>IFERROR(VLOOKUP(J6050,LISTS!G:H,2,FALSE),"0")</f>
        <v>7</v>
      </c>
      <c r="L6050" s="68">
        <f t="shared" si="286"/>
        <v>7</v>
      </c>
      <c r="M6050" s="134" t="s">
        <v>775</v>
      </c>
      <c r="N6050" s="140" t="str">
        <f>IFERROR(VLOOKUP(M6050,LISTS!G:H,2,FALSE),"0")</f>
        <v>0</v>
      </c>
      <c r="O6050" s="68" t="str">
        <f t="shared" si="285"/>
        <v/>
      </c>
      <c r="P6050" s="117" t="s">
        <v>2720</v>
      </c>
      <c r="Q6050" s="113"/>
      <c r="R6050" s="113"/>
      <c r="S6050" s="113"/>
      <c r="T6050" s="113"/>
    </row>
    <row r="6051" spans="1:21">
      <c r="A6051" t="str">
        <f>VLOOKUP(C6051,STYLES!$A$1:$R$2088,7,FALSE)</f>
        <v>Polos</v>
      </c>
      <c r="B6051" t="str">
        <f>VLOOKUP(C6051,STYLES!$1:$1048576,6,FALSE)</f>
        <v>UltraClub</v>
      </c>
      <c r="C6051" s="101">
        <v>8530</v>
      </c>
      <c r="E6051" t="str">
        <f>VLOOKUP(C6051,STYLES!$1:$1048576,12,FALSE)</f>
        <v>Ladies' Classic Piqué Polo</v>
      </c>
      <c r="F6051" s="113" t="s">
        <v>2718</v>
      </c>
      <c r="G6051" s="113" t="s">
        <v>2718</v>
      </c>
      <c r="H6051" s="113" t="str">
        <f>VLOOKUP(C6051,STYLES!$1:$1048576,9,FALSE)</f>
        <v>Active</v>
      </c>
      <c r="I6051" s="113" t="str">
        <f>VLOOKUP(C6051,STYLES!$1:$1048576,10,FALSE)</f>
        <v>Not Available</v>
      </c>
      <c r="J6051" s="113" t="s">
        <v>2745</v>
      </c>
      <c r="K6051" s="139">
        <f>IFERROR(VLOOKUP(J6051,LISTS!G:H,2,FALSE),"0")</f>
        <v>7</v>
      </c>
      <c r="L6051" s="68">
        <f t="shared" si="286"/>
        <v>7</v>
      </c>
      <c r="M6051" s="134" t="s">
        <v>775</v>
      </c>
      <c r="N6051" s="140" t="str">
        <f>IFERROR(VLOOKUP(M6051,LISTS!G:H,2,FALSE),"0")</f>
        <v>0</v>
      </c>
      <c r="O6051" s="68" t="str">
        <f t="shared" si="285"/>
        <v/>
      </c>
      <c r="P6051" s="117" t="s">
        <v>2720</v>
      </c>
      <c r="Q6051" s="113" t="s">
        <v>2850</v>
      </c>
      <c r="R6051" s="113" t="s">
        <v>775</v>
      </c>
      <c r="S6051" s="113" t="s">
        <v>2722</v>
      </c>
      <c r="T6051" s="113" t="s">
        <v>775</v>
      </c>
    </row>
    <row r="6052" spans="1:21">
      <c r="A6052" t="str">
        <f>VLOOKUP(C6052,STYLES!$A$1:$R$2088,7,FALSE)</f>
        <v>Polos</v>
      </c>
      <c r="B6052" t="str">
        <f>VLOOKUP(C6052,STYLES!$1:$1048576,6,FALSE)</f>
        <v>UltraClub</v>
      </c>
      <c r="C6052" s="101">
        <v>8530</v>
      </c>
      <c r="E6052" t="str">
        <f>VLOOKUP(C6052,STYLES!$1:$1048576,12,FALSE)</f>
        <v>Ladies' Classic Piqué Polo</v>
      </c>
      <c r="F6052" s="113" t="s">
        <v>2793</v>
      </c>
      <c r="G6052" s="113" t="s">
        <v>2724</v>
      </c>
      <c r="H6052" s="113" t="str">
        <f>VLOOKUP(C6052,STYLES!$1:$1048576,9,FALSE)</f>
        <v>Active</v>
      </c>
      <c r="I6052" s="113" t="str">
        <f>VLOOKUP(C6052,STYLES!$1:$1048576,10,FALSE)</f>
        <v>Not Available</v>
      </c>
      <c r="J6052" s="113" t="s">
        <v>2745</v>
      </c>
      <c r="K6052" s="139">
        <f>IFERROR(VLOOKUP(J6052,LISTS!G:H,2,FALSE),"0")</f>
        <v>7</v>
      </c>
      <c r="L6052" s="68">
        <f t="shared" si="286"/>
        <v>7</v>
      </c>
      <c r="M6052" s="134" t="s">
        <v>775</v>
      </c>
      <c r="N6052" s="140" t="str">
        <f>IFERROR(VLOOKUP(M6052,LISTS!G:H,2,FALSE),"0")</f>
        <v>0</v>
      </c>
      <c r="O6052" s="68" t="str">
        <f t="shared" si="285"/>
        <v/>
      </c>
      <c r="P6052" s="117" t="s">
        <v>2720</v>
      </c>
      <c r="Q6052" s="113"/>
      <c r="R6052" s="113"/>
      <c r="S6052" s="113"/>
      <c r="T6052" s="113"/>
    </row>
    <row r="6053" spans="1:21">
      <c r="A6053" t="str">
        <f>VLOOKUP(C6053,STYLES!$A$1:$R$2088,7,FALSE)</f>
        <v>Polos</v>
      </c>
      <c r="B6053" t="str">
        <f>VLOOKUP(C6053,STYLES!$1:$1048576,6,FALSE)</f>
        <v>UltraClub</v>
      </c>
      <c r="C6053" s="101">
        <v>8530</v>
      </c>
      <c r="E6053" t="str">
        <f>VLOOKUP(C6053,STYLES!$1:$1048576,12,FALSE)</f>
        <v>Ladies' Classic Piqué Polo</v>
      </c>
      <c r="F6053" s="113" t="s">
        <v>3879</v>
      </c>
      <c r="G6053" s="113" t="s">
        <v>2755</v>
      </c>
      <c r="H6053" s="113" t="str">
        <f>VLOOKUP(C6053,STYLES!$1:$1048576,9,FALSE)</f>
        <v>Active</v>
      </c>
      <c r="I6053" s="113" t="str">
        <f>VLOOKUP(C6053,STYLES!$1:$1048576,10,FALSE)</f>
        <v>Not Available</v>
      </c>
      <c r="J6053" s="113" t="s">
        <v>2745</v>
      </c>
      <c r="K6053" s="139">
        <f>IFERROR(VLOOKUP(J6053,LISTS!G:H,2,FALSE),"0")</f>
        <v>7</v>
      </c>
      <c r="L6053" s="68">
        <f t="shared" si="286"/>
        <v>7</v>
      </c>
      <c r="M6053" s="134" t="s">
        <v>775</v>
      </c>
      <c r="N6053" s="140" t="str">
        <f>IFERROR(VLOOKUP(M6053,LISTS!G:H,2,FALSE),"0")</f>
        <v>0</v>
      </c>
      <c r="O6053" s="68" t="str">
        <f t="shared" si="285"/>
        <v/>
      </c>
      <c r="P6053" s="117" t="s">
        <v>2720</v>
      </c>
      <c r="Q6053" s="113" t="s">
        <v>3808</v>
      </c>
      <c r="R6053" s="113" t="s">
        <v>775</v>
      </c>
      <c r="S6053" s="113" t="s">
        <v>3809</v>
      </c>
      <c r="T6053" s="113" t="s">
        <v>775</v>
      </c>
    </row>
    <row r="6054" spans="1:21">
      <c r="A6054" t="str">
        <f>VLOOKUP(C6054,STYLES!$A$1:$R$2088,7,FALSE)</f>
        <v>Polos</v>
      </c>
      <c r="B6054" t="str">
        <f>VLOOKUP(C6054,STYLES!$1:$1048576,6,FALSE)</f>
        <v>UltraClub</v>
      </c>
      <c r="C6054" s="101">
        <v>8530</v>
      </c>
      <c r="E6054" t="str">
        <f>VLOOKUP(C6054,STYLES!$1:$1048576,12,FALSE)</f>
        <v>Ladies' Classic Piqué Polo</v>
      </c>
      <c r="F6054" s="113" t="s">
        <v>3904</v>
      </c>
      <c r="G6054" s="113" t="s">
        <v>2809</v>
      </c>
      <c r="H6054" s="113" t="str">
        <f>VLOOKUP(C6054,STYLES!$1:$1048576,9,FALSE)</f>
        <v>Active</v>
      </c>
      <c r="I6054" s="113" t="str">
        <f>VLOOKUP(C6054,STYLES!$1:$1048576,10,FALSE)</f>
        <v>Not Available</v>
      </c>
      <c r="J6054" s="113" t="s">
        <v>2745</v>
      </c>
      <c r="K6054" s="139">
        <f>IFERROR(VLOOKUP(J6054,LISTS!G:H,2,FALSE),"0")</f>
        <v>7</v>
      </c>
      <c r="L6054" s="68">
        <f t="shared" si="286"/>
        <v>7</v>
      </c>
      <c r="M6054" s="134" t="s">
        <v>775</v>
      </c>
      <c r="N6054" s="140" t="str">
        <f>IFERROR(VLOOKUP(M6054,LISTS!G:H,2,FALSE),"0")</f>
        <v>0</v>
      </c>
      <c r="O6054" s="68" t="str">
        <f t="shared" si="285"/>
        <v/>
      </c>
      <c r="P6054" s="117" t="s">
        <v>2720</v>
      </c>
      <c r="Q6054" s="113"/>
      <c r="R6054" s="113"/>
      <c r="S6054" s="113"/>
      <c r="T6054" s="113"/>
    </row>
    <row r="6055" spans="1:21" s="12" customFormat="1">
      <c r="A6055" s="12" t="str">
        <f>VLOOKUP(C6055,STYLES!$A$1:$R$2088,7,FALSE)</f>
        <v>Polos</v>
      </c>
      <c r="B6055" s="12" t="str">
        <f>VLOOKUP(C6055,STYLES!$1:$1048576,6,FALSE)</f>
        <v>UltraClub</v>
      </c>
      <c r="C6055" s="136">
        <v>8530</v>
      </c>
      <c r="D6055" s="18"/>
      <c r="E6055" s="12" t="str">
        <f>VLOOKUP(C6055,STYLES!$1:$1048576,12,FALSE)</f>
        <v>Ladies' Classic Piqué Polo</v>
      </c>
      <c r="F6055" s="116" t="s">
        <v>3907</v>
      </c>
      <c r="G6055" s="116" t="s">
        <v>2740</v>
      </c>
      <c r="H6055" s="116" t="s">
        <v>437</v>
      </c>
      <c r="I6055" s="116" t="str">
        <f>VLOOKUP(C6055,STYLES!$1:$1048576,10,FALSE)</f>
        <v>Not Available</v>
      </c>
      <c r="J6055" s="116" t="s">
        <v>2745</v>
      </c>
      <c r="K6055" s="139">
        <f>IFERROR(VLOOKUP(J6055,LISTS!G:H,2,FALSE),"0")</f>
        <v>7</v>
      </c>
      <c r="L6055" s="68" t="str">
        <f t="shared" si="286"/>
        <v/>
      </c>
      <c r="M6055" s="134" t="s">
        <v>775</v>
      </c>
      <c r="N6055" s="140" t="str">
        <f>IFERROR(VLOOKUP(M6055,LISTS!G:H,2,FALSE),"0")</f>
        <v>0</v>
      </c>
      <c r="O6055" s="68" t="str">
        <f t="shared" si="285"/>
        <v/>
      </c>
      <c r="P6055" s="117" t="s">
        <v>2720</v>
      </c>
      <c r="Q6055" s="116"/>
      <c r="R6055" s="116"/>
      <c r="S6055" s="116"/>
      <c r="T6055" s="116"/>
      <c r="U6055" s="116" t="s">
        <v>3908</v>
      </c>
    </row>
    <row r="6056" spans="1:21">
      <c r="A6056" t="str">
        <f>VLOOKUP(C6056,STYLES!$A$1:$R$2088,7,FALSE)</f>
        <v>Polos</v>
      </c>
      <c r="B6056" t="str">
        <f>VLOOKUP(C6056,STYLES!$1:$1048576,6,FALSE)</f>
        <v>UltraClub</v>
      </c>
      <c r="C6056" s="101">
        <v>8530</v>
      </c>
      <c r="E6056" t="str">
        <f>VLOOKUP(C6056,STYLES!$1:$1048576,12,FALSE)</f>
        <v>Ladies' Classic Piqué Polo</v>
      </c>
      <c r="F6056" s="113" t="s">
        <v>3881</v>
      </c>
      <c r="G6056" s="113" t="s">
        <v>2728</v>
      </c>
      <c r="H6056" s="113" t="str">
        <f>VLOOKUP(C6056,STYLES!$1:$1048576,9,FALSE)</f>
        <v>Active</v>
      </c>
      <c r="I6056" s="113" t="str">
        <f>VLOOKUP(C6056,STYLES!$1:$1048576,10,FALSE)</f>
        <v>Not Available</v>
      </c>
      <c r="J6056" s="113" t="s">
        <v>2745</v>
      </c>
      <c r="K6056" s="139">
        <f>IFERROR(VLOOKUP(J6056,LISTS!G:H,2,FALSE),"0")</f>
        <v>7</v>
      </c>
      <c r="L6056" s="68">
        <f t="shared" si="286"/>
        <v>7</v>
      </c>
      <c r="M6056" s="134" t="s">
        <v>775</v>
      </c>
      <c r="N6056" s="140" t="str">
        <f>IFERROR(VLOOKUP(M6056,LISTS!G:H,2,FALSE),"0")</f>
        <v>0</v>
      </c>
      <c r="O6056" s="68" t="str">
        <f t="shared" si="285"/>
        <v/>
      </c>
      <c r="P6056" s="117" t="s">
        <v>2720</v>
      </c>
      <c r="Q6056" s="113"/>
      <c r="R6056" s="113"/>
      <c r="S6056" s="113"/>
      <c r="T6056" s="113"/>
    </row>
    <row r="6057" spans="1:21" s="12" customFormat="1">
      <c r="A6057" s="12" t="str">
        <f>VLOOKUP(C6057,STYLES!$A$1:$R$2088,7,FALSE)</f>
        <v>Polos</v>
      </c>
      <c r="B6057" s="12" t="str">
        <f>VLOOKUP(C6057,STYLES!$1:$1048576,6,FALSE)</f>
        <v>UltraClub</v>
      </c>
      <c r="C6057" s="136">
        <v>8530</v>
      </c>
      <c r="D6057" s="18"/>
      <c r="E6057" s="12" t="str">
        <f>VLOOKUP(C6057,STYLES!$1:$1048576,12,FALSE)</f>
        <v>Ladies' Classic Piqué Polo</v>
      </c>
      <c r="F6057" s="116" t="s">
        <v>3909</v>
      </c>
      <c r="G6057" s="116" t="s">
        <v>2728</v>
      </c>
      <c r="H6057" s="116" t="s">
        <v>437</v>
      </c>
      <c r="I6057" s="116" t="str">
        <f>VLOOKUP(C6057,STYLES!$1:$1048576,10,FALSE)</f>
        <v>Not Available</v>
      </c>
      <c r="J6057" s="116" t="s">
        <v>2745</v>
      </c>
      <c r="K6057" s="139">
        <f>IFERROR(VLOOKUP(J6057,LISTS!G:H,2,FALSE),"0")</f>
        <v>7</v>
      </c>
      <c r="L6057" s="68" t="str">
        <f t="shared" si="286"/>
        <v/>
      </c>
      <c r="M6057" s="134" t="s">
        <v>775</v>
      </c>
      <c r="N6057" s="140" t="str">
        <f>IFERROR(VLOOKUP(M6057,LISTS!G:H,2,FALSE),"0")</f>
        <v>0</v>
      </c>
      <c r="O6057" s="68" t="str">
        <f t="shared" si="285"/>
        <v/>
      </c>
      <c r="P6057" s="117" t="s">
        <v>2720</v>
      </c>
      <c r="Q6057" s="116"/>
      <c r="R6057" s="116"/>
      <c r="S6057" s="116"/>
      <c r="T6057" s="116"/>
      <c r="U6057" s="116" t="s">
        <v>3908</v>
      </c>
    </row>
    <row r="6058" spans="1:21">
      <c r="A6058" t="str">
        <f>VLOOKUP(C6058,STYLES!$A$1:$R$2088,7,FALSE)</f>
        <v>Polos</v>
      </c>
      <c r="B6058" t="str">
        <f>VLOOKUP(C6058,STYLES!$1:$1048576,6,FALSE)</f>
        <v>UltraClub</v>
      </c>
      <c r="C6058" s="101">
        <v>8530</v>
      </c>
      <c r="E6058" t="str">
        <f>VLOOKUP(C6058,STYLES!$1:$1048576,12,FALSE)</f>
        <v>Ladies' Classic Piqué Polo</v>
      </c>
      <c r="F6058" s="113" t="s">
        <v>2739</v>
      </c>
      <c r="G6058" s="113" t="s">
        <v>2740</v>
      </c>
      <c r="H6058" s="113" t="str">
        <f>VLOOKUP(C6058,STYLES!$1:$1048576,9,FALSE)</f>
        <v>Active</v>
      </c>
      <c r="I6058" s="113" t="str">
        <f>VLOOKUP(C6058,STYLES!$1:$1048576,10,FALSE)</f>
        <v>Not Available</v>
      </c>
      <c r="J6058" s="113" t="s">
        <v>2745</v>
      </c>
      <c r="K6058" s="139">
        <f>IFERROR(VLOOKUP(J6058,LISTS!G:H,2,FALSE),"0")</f>
        <v>7</v>
      </c>
      <c r="L6058" s="68">
        <f t="shared" si="286"/>
        <v>7</v>
      </c>
      <c r="M6058" s="134" t="s">
        <v>775</v>
      </c>
      <c r="N6058" s="140" t="str">
        <f>IFERROR(VLOOKUP(M6058,LISTS!G:H,2,FALSE),"0")</f>
        <v>0</v>
      </c>
      <c r="O6058" s="68" t="str">
        <f t="shared" si="285"/>
        <v/>
      </c>
      <c r="P6058" s="117" t="s">
        <v>2720</v>
      </c>
      <c r="Q6058" s="113" t="s">
        <v>2741</v>
      </c>
      <c r="R6058" s="113" t="s">
        <v>775</v>
      </c>
      <c r="S6058" s="113" t="s">
        <v>2742</v>
      </c>
      <c r="T6058" s="113" t="s">
        <v>775</v>
      </c>
    </row>
    <row r="6059" spans="1:21">
      <c r="A6059" t="str">
        <f>VLOOKUP(C6059,STYLES!$A$1:$R$2088,7,FALSE)</f>
        <v>Polos</v>
      </c>
      <c r="B6059" t="str">
        <f>VLOOKUP(C6059,STYLES!$1:$1048576,6,FALSE)</f>
        <v>UltraClub</v>
      </c>
      <c r="C6059" s="101">
        <v>8530</v>
      </c>
      <c r="E6059" t="str">
        <f>VLOOKUP(C6059,STYLES!$1:$1048576,12,FALSE)</f>
        <v>Ladies' Classic Piqué Polo</v>
      </c>
      <c r="F6059" s="113" t="s">
        <v>2800</v>
      </c>
      <c r="G6059" s="113" t="s">
        <v>2801</v>
      </c>
      <c r="H6059" s="113" t="str">
        <f>VLOOKUP(C6059,STYLES!$1:$1048576,9,FALSE)</f>
        <v>Active</v>
      </c>
      <c r="I6059" s="113" t="str">
        <f>VLOOKUP(C6059,STYLES!$1:$1048576,10,FALSE)</f>
        <v>Not Available</v>
      </c>
      <c r="J6059" s="113" t="s">
        <v>2745</v>
      </c>
      <c r="K6059" s="139">
        <f>IFERROR(VLOOKUP(J6059,LISTS!G:H,2,FALSE),"0")</f>
        <v>7</v>
      </c>
      <c r="L6059" s="68">
        <f t="shared" si="286"/>
        <v>7</v>
      </c>
      <c r="M6059" s="134" t="s">
        <v>775</v>
      </c>
      <c r="N6059" s="140" t="str">
        <f>IFERROR(VLOOKUP(M6059,LISTS!G:H,2,FALSE),"0")</f>
        <v>0</v>
      </c>
      <c r="O6059" s="68" t="str">
        <f t="shared" si="285"/>
        <v/>
      </c>
      <c r="P6059" s="117" t="s">
        <v>2720</v>
      </c>
      <c r="Q6059" s="113" t="s">
        <v>3775</v>
      </c>
      <c r="R6059" s="113" t="s">
        <v>775</v>
      </c>
      <c r="S6059" s="113" t="s">
        <v>3776</v>
      </c>
      <c r="T6059" s="113" t="s">
        <v>775</v>
      </c>
    </row>
    <row r="6060" spans="1:21">
      <c r="A6060" t="str">
        <f>VLOOKUP(C6060,STYLES!$A$1:$R$2088,7,FALSE)</f>
        <v>Polos</v>
      </c>
      <c r="B6060" t="str">
        <f>VLOOKUP(C6060,STYLES!$1:$1048576,6,FALSE)</f>
        <v>UltraClub</v>
      </c>
      <c r="C6060" s="101">
        <v>8530</v>
      </c>
      <c r="E6060" t="str">
        <f>VLOOKUP(C6060,STYLES!$1:$1048576,12,FALSE)</f>
        <v>Ladies' Classic Piqué Polo</v>
      </c>
      <c r="F6060" s="113" t="s">
        <v>3346</v>
      </c>
      <c r="G6060" s="113" t="s">
        <v>2879</v>
      </c>
      <c r="H6060" s="113" t="str">
        <f>VLOOKUP(C6060,STYLES!$1:$1048576,9,FALSE)</f>
        <v>Active</v>
      </c>
      <c r="I6060" s="113" t="str">
        <f>VLOOKUP(C6060,STYLES!$1:$1048576,10,FALSE)</f>
        <v>Not Available</v>
      </c>
      <c r="J6060" s="113" t="s">
        <v>2745</v>
      </c>
      <c r="K6060" s="139">
        <f>IFERROR(VLOOKUP(J6060,LISTS!G:H,2,FALSE),"0")</f>
        <v>7</v>
      </c>
      <c r="L6060" s="68">
        <f t="shared" si="286"/>
        <v>7</v>
      </c>
      <c r="M6060" s="134" t="s">
        <v>775</v>
      </c>
      <c r="N6060" s="140" t="str">
        <f>IFERROR(VLOOKUP(M6060,LISTS!G:H,2,FALSE),"0")</f>
        <v>0</v>
      </c>
      <c r="O6060" s="68" t="str">
        <f t="shared" si="285"/>
        <v/>
      </c>
      <c r="P6060" s="117" t="s">
        <v>2720</v>
      </c>
      <c r="Q6060" s="113"/>
      <c r="R6060" s="113"/>
      <c r="S6060" s="113"/>
      <c r="T6060" s="113"/>
    </row>
    <row r="6061" spans="1:21">
      <c r="A6061" t="str">
        <f>VLOOKUP(C6061,STYLES!$A$1:$R$2088,7,FALSE)</f>
        <v>Polos</v>
      </c>
      <c r="B6061" t="str">
        <f>VLOOKUP(C6061,STYLES!$1:$1048576,6,FALSE)</f>
        <v>UltraClub</v>
      </c>
      <c r="C6061" s="101">
        <v>8530</v>
      </c>
      <c r="E6061" t="str">
        <f>VLOOKUP(C6061,STYLES!$1:$1048576,12,FALSE)</f>
        <v>Ladies' Classic Piqué Polo</v>
      </c>
      <c r="F6061" s="113" t="s">
        <v>2754</v>
      </c>
      <c r="G6061" s="113" t="s">
        <v>2755</v>
      </c>
      <c r="H6061" s="113" t="str">
        <f>VLOOKUP(C6061,STYLES!$1:$1048576,9,FALSE)</f>
        <v>Active</v>
      </c>
      <c r="I6061" s="113" t="str">
        <f>VLOOKUP(C6061,STYLES!$1:$1048576,10,FALSE)</f>
        <v>Not Available</v>
      </c>
      <c r="J6061" s="113" t="s">
        <v>2745</v>
      </c>
      <c r="K6061" s="139">
        <f>IFERROR(VLOOKUP(J6061,LISTS!G:H,2,FALSE),"0")</f>
        <v>7</v>
      </c>
      <c r="L6061" s="68">
        <f t="shared" si="286"/>
        <v>7</v>
      </c>
      <c r="M6061" s="134" t="s">
        <v>775</v>
      </c>
      <c r="N6061" s="140" t="str">
        <f>IFERROR(VLOOKUP(M6061,LISTS!G:H,2,FALSE),"0")</f>
        <v>0</v>
      </c>
      <c r="O6061" s="68" t="str">
        <f t="shared" si="285"/>
        <v/>
      </c>
      <c r="P6061" s="117" t="s">
        <v>2720</v>
      </c>
      <c r="Q6061" s="113" t="s">
        <v>3003</v>
      </c>
      <c r="R6061" s="113" t="s">
        <v>775</v>
      </c>
      <c r="S6061" s="113" t="s">
        <v>3004</v>
      </c>
      <c r="T6061" s="113" t="s">
        <v>775</v>
      </c>
    </row>
    <row r="6062" spans="1:21">
      <c r="A6062" t="str">
        <f>VLOOKUP(C6062,STYLES!$A$1:$R$2088,7,FALSE)</f>
        <v>Polos</v>
      </c>
      <c r="B6062" t="str">
        <f>VLOOKUP(C6062,STYLES!$1:$1048576,6,FALSE)</f>
        <v>UltraClub</v>
      </c>
      <c r="C6062" s="101">
        <v>8530</v>
      </c>
      <c r="E6062" t="str">
        <f>VLOOKUP(C6062,STYLES!$1:$1048576,12,FALSE)</f>
        <v>Ladies' Classic Piqué Polo</v>
      </c>
      <c r="F6062" s="113" t="s">
        <v>3750</v>
      </c>
      <c r="G6062" s="113" t="s">
        <v>2809</v>
      </c>
      <c r="H6062" s="113" t="str">
        <f>VLOOKUP(C6062,STYLES!$1:$1048576,9,FALSE)</f>
        <v>Active</v>
      </c>
      <c r="I6062" s="113" t="str">
        <f>VLOOKUP(C6062,STYLES!$1:$1048576,10,FALSE)</f>
        <v>Not Available</v>
      </c>
      <c r="J6062" s="113" t="s">
        <v>2745</v>
      </c>
      <c r="K6062" s="139">
        <f>IFERROR(VLOOKUP(J6062,LISTS!G:H,2,FALSE),"0")</f>
        <v>7</v>
      </c>
      <c r="L6062" s="68">
        <f t="shared" si="286"/>
        <v>7</v>
      </c>
      <c r="M6062" s="134" t="s">
        <v>775</v>
      </c>
      <c r="N6062" s="140" t="str">
        <f>IFERROR(VLOOKUP(M6062,LISTS!G:H,2,FALSE),"0")</f>
        <v>0</v>
      </c>
      <c r="O6062" s="68" t="str">
        <f t="shared" si="285"/>
        <v/>
      </c>
      <c r="P6062" s="117" t="s">
        <v>2720</v>
      </c>
      <c r="Q6062" s="113" t="s">
        <v>3751</v>
      </c>
      <c r="R6062" s="113" t="s">
        <v>775</v>
      </c>
      <c r="S6062" s="113" t="s">
        <v>3752</v>
      </c>
      <c r="T6062" s="113" t="s">
        <v>775</v>
      </c>
    </row>
    <row r="6063" spans="1:21">
      <c r="A6063" t="str">
        <f>VLOOKUP(C6063,STYLES!$A$1:$R$2088,7,FALSE)</f>
        <v>Polos</v>
      </c>
      <c r="B6063" t="str">
        <f>VLOOKUP(C6063,STYLES!$1:$1048576,6,FALSE)</f>
        <v>UltraClub</v>
      </c>
      <c r="C6063" s="101">
        <v>8530</v>
      </c>
      <c r="E6063" t="str">
        <f>VLOOKUP(C6063,STYLES!$1:$1048576,12,FALSE)</f>
        <v>Ladies' Classic Piqué Polo</v>
      </c>
      <c r="F6063" s="113" t="s">
        <v>2785</v>
      </c>
      <c r="G6063" s="113" t="s">
        <v>2786</v>
      </c>
      <c r="H6063" s="113" t="str">
        <f>VLOOKUP(C6063,STYLES!$1:$1048576,9,FALSE)</f>
        <v>Active</v>
      </c>
      <c r="I6063" s="113" t="str">
        <f>VLOOKUP(C6063,STYLES!$1:$1048576,10,FALSE)</f>
        <v>Not Available</v>
      </c>
      <c r="J6063" s="113" t="s">
        <v>2745</v>
      </c>
      <c r="K6063" s="139">
        <f>IFERROR(VLOOKUP(J6063,LISTS!G:H,2,FALSE),"0")</f>
        <v>7</v>
      </c>
      <c r="L6063" s="68">
        <f t="shared" si="286"/>
        <v>7</v>
      </c>
      <c r="M6063" s="134" t="s">
        <v>775</v>
      </c>
      <c r="N6063" s="140" t="str">
        <f>IFERROR(VLOOKUP(M6063,LISTS!G:H,2,FALSE),"0")</f>
        <v>0</v>
      </c>
      <c r="O6063" s="68" t="str">
        <f t="shared" si="285"/>
        <v/>
      </c>
      <c r="P6063" s="117" t="s">
        <v>2720</v>
      </c>
      <c r="Q6063" s="113" t="s">
        <v>3356</v>
      </c>
      <c r="R6063" s="113" t="s">
        <v>775</v>
      </c>
      <c r="S6063" s="113" t="s">
        <v>3357</v>
      </c>
      <c r="T6063" s="113" t="s">
        <v>775</v>
      </c>
    </row>
    <row r="6064" spans="1:21" s="12" customFormat="1">
      <c r="A6064" s="12" t="str">
        <f>VLOOKUP(C6064,STYLES!$A$1:$R$2088,7,FALSE)</f>
        <v>Polos</v>
      </c>
      <c r="B6064" s="12" t="str">
        <f>VLOOKUP(C6064,STYLES!$1:$1048576,6,FALSE)</f>
        <v>UltraClub</v>
      </c>
      <c r="C6064" s="136">
        <v>8530</v>
      </c>
      <c r="D6064" s="18"/>
      <c r="E6064" s="12" t="str">
        <f>VLOOKUP(C6064,STYLES!$1:$1048576,12,FALSE)</f>
        <v>Ladies' Classic Piqué Polo</v>
      </c>
      <c r="F6064" s="116" t="s">
        <v>2812</v>
      </c>
      <c r="G6064" s="116" t="s">
        <v>3509</v>
      </c>
      <c r="H6064" s="116" t="s">
        <v>437</v>
      </c>
      <c r="I6064" s="116" t="str">
        <f>VLOOKUP(C6064,STYLES!$1:$1048576,10,FALSE)</f>
        <v>Not Available</v>
      </c>
      <c r="J6064" s="116" t="s">
        <v>2745</v>
      </c>
      <c r="K6064" s="139">
        <f>IFERROR(VLOOKUP(J6064,LISTS!G:H,2,FALSE),"0")</f>
        <v>7</v>
      </c>
      <c r="L6064" s="68" t="str">
        <f t="shared" si="286"/>
        <v/>
      </c>
      <c r="M6064" s="134" t="s">
        <v>775</v>
      </c>
      <c r="N6064" s="140" t="str">
        <f>IFERROR(VLOOKUP(M6064,LISTS!G:H,2,FALSE),"0")</f>
        <v>0</v>
      </c>
      <c r="O6064" s="68" t="str">
        <f t="shared" si="285"/>
        <v/>
      </c>
      <c r="P6064" s="117" t="s">
        <v>2720</v>
      </c>
      <c r="Q6064" s="113" t="s">
        <v>3792</v>
      </c>
      <c r="R6064" s="113" t="s">
        <v>775</v>
      </c>
      <c r="S6064" s="113" t="s">
        <v>3530</v>
      </c>
      <c r="T6064" s="113" t="s">
        <v>775</v>
      </c>
      <c r="U6064" s="116" t="s">
        <v>3908</v>
      </c>
    </row>
    <row r="6065" spans="1:20">
      <c r="A6065" t="str">
        <f>VLOOKUP(C6065,STYLES!$A$1:$R$2088,7,FALSE)</f>
        <v>Polos</v>
      </c>
      <c r="B6065" t="str">
        <f>VLOOKUP(C6065,STYLES!$1:$1048576,6,FALSE)</f>
        <v>UltraClub</v>
      </c>
      <c r="C6065" s="101">
        <v>8530</v>
      </c>
      <c r="E6065" t="str">
        <f>VLOOKUP(C6065,STYLES!$1:$1048576,12,FALSE)</f>
        <v>Ladies' Classic Piqué Polo</v>
      </c>
      <c r="F6065" s="113" t="s">
        <v>3796</v>
      </c>
      <c r="G6065" s="113" t="s">
        <v>2797</v>
      </c>
      <c r="H6065" s="113" t="str">
        <f>VLOOKUP(C6065,STYLES!$1:$1048576,9,FALSE)</f>
        <v>Active</v>
      </c>
      <c r="I6065" s="113" t="str">
        <f>VLOOKUP(C6065,STYLES!$1:$1048576,10,FALSE)</f>
        <v>Not Available</v>
      </c>
      <c r="J6065" s="113" t="s">
        <v>2745</v>
      </c>
      <c r="K6065" s="139">
        <f>IFERROR(VLOOKUP(J6065,LISTS!G:H,2,FALSE),"0")</f>
        <v>7</v>
      </c>
      <c r="L6065" s="68">
        <f t="shared" si="286"/>
        <v>7</v>
      </c>
      <c r="M6065" s="134" t="s">
        <v>775</v>
      </c>
      <c r="N6065" s="140" t="str">
        <f>IFERROR(VLOOKUP(M6065,LISTS!G:H,2,FALSE),"0")</f>
        <v>0</v>
      </c>
      <c r="O6065" s="68" t="str">
        <f t="shared" si="285"/>
        <v/>
      </c>
      <c r="P6065" s="117" t="s">
        <v>2720</v>
      </c>
      <c r="Q6065" s="113" t="s">
        <v>3797</v>
      </c>
      <c r="R6065" s="113" t="s">
        <v>775</v>
      </c>
      <c r="S6065" s="113" t="s">
        <v>3798</v>
      </c>
      <c r="T6065" s="113" t="s">
        <v>775</v>
      </c>
    </row>
    <row r="6066" spans="1:20">
      <c r="A6066" t="str">
        <f>VLOOKUP(C6066,STYLES!$A$1:$R$2088,7,FALSE)</f>
        <v>Polos</v>
      </c>
      <c r="B6066" t="str">
        <f>VLOOKUP(C6066,STYLES!$1:$1048576,6,FALSE)</f>
        <v>UltraClub</v>
      </c>
      <c r="C6066" s="101">
        <v>8530</v>
      </c>
      <c r="E6066" t="str">
        <f>VLOOKUP(C6066,STYLES!$1:$1048576,12,FALSE)</f>
        <v>Ladies' Classic Piqué Polo</v>
      </c>
      <c r="F6066" s="113" t="s">
        <v>2743</v>
      </c>
      <c r="G6066" s="113" t="s">
        <v>2743</v>
      </c>
      <c r="H6066" s="113" t="str">
        <f>VLOOKUP(C6066,STYLES!$1:$1048576,9,FALSE)</f>
        <v>Active</v>
      </c>
      <c r="I6066" s="113" t="str">
        <f>VLOOKUP(C6066,STYLES!$1:$1048576,10,FALSE)</f>
        <v>Not Available</v>
      </c>
      <c r="J6066" s="113" t="s">
        <v>2745</v>
      </c>
      <c r="K6066" s="139">
        <f>IFERROR(VLOOKUP(J6066,LISTS!G:H,2,FALSE),"0")</f>
        <v>7</v>
      </c>
      <c r="L6066" s="68">
        <f t="shared" si="286"/>
        <v>7</v>
      </c>
      <c r="M6066" s="134" t="s">
        <v>775</v>
      </c>
      <c r="N6066" s="140" t="str">
        <f>IFERROR(VLOOKUP(M6066,LISTS!G:H,2,FALSE),"0")</f>
        <v>0</v>
      </c>
      <c r="O6066" s="68" t="str">
        <f t="shared" si="285"/>
        <v/>
      </c>
      <c r="P6066" s="117" t="s">
        <v>2720</v>
      </c>
      <c r="Q6066" s="113"/>
      <c r="R6066" s="113"/>
      <c r="S6066" s="113"/>
      <c r="T6066" s="113"/>
    </row>
    <row r="6067" spans="1:20">
      <c r="A6067" t="str">
        <f>VLOOKUP(C6067,STYLES!$A$1:$R$2088,7,FALSE)</f>
        <v>Polos</v>
      </c>
      <c r="B6067" t="str">
        <f>VLOOKUP(C6067,STYLES!$1:$1048576,6,FALSE)</f>
        <v>UltraClub</v>
      </c>
      <c r="C6067" s="101">
        <v>8530</v>
      </c>
      <c r="E6067" t="str">
        <f>VLOOKUP(C6067,STYLES!$1:$1048576,12,FALSE)</f>
        <v>Ladies' Classic Piqué Polo</v>
      </c>
      <c r="F6067" s="113" t="s">
        <v>3910</v>
      </c>
      <c r="G6067" s="113" t="s">
        <v>2991</v>
      </c>
      <c r="H6067" s="113" t="str">
        <f>VLOOKUP(C6067,STYLES!$1:$1048576,9,FALSE)</f>
        <v>Active</v>
      </c>
      <c r="I6067" s="113" t="str">
        <f>VLOOKUP(C6067,STYLES!$1:$1048576,10,FALSE)</f>
        <v>Not Available</v>
      </c>
      <c r="J6067" s="113" t="s">
        <v>2745</v>
      </c>
      <c r="K6067" s="139">
        <f>IFERROR(VLOOKUP(J6067,LISTS!G:H,2,FALSE),"0")</f>
        <v>7</v>
      </c>
      <c r="L6067" s="68">
        <f t="shared" si="286"/>
        <v>7</v>
      </c>
      <c r="M6067" s="134" t="s">
        <v>775</v>
      </c>
      <c r="N6067" s="140" t="str">
        <f>IFERROR(VLOOKUP(M6067,LISTS!G:H,2,FALSE),"0")</f>
        <v>0</v>
      </c>
      <c r="O6067" s="68" t="str">
        <f t="shared" si="285"/>
        <v/>
      </c>
      <c r="P6067" s="117" t="s">
        <v>2720</v>
      </c>
      <c r="Q6067" s="113"/>
      <c r="R6067" s="113"/>
      <c r="S6067" s="113"/>
      <c r="T6067" s="113"/>
    </row>
    <row r="6068" spans="1:20">
      <c r="C6068" s="101"/>
      <c r="F6068" s="113"/>
      <c r="G6068" s="113"/>
      <c r="H6068" s="113"/>
      <c r="I6068" s="113"/>
      <c r="J6068" s="113"/>
      <c r="K6068" s="139"/>
      <c r="L6068" s="81">
        <f>SUM(L6049:L6067)</f>
        <v>112</v>
      </c>
      <c r="M6068" s="134"/>
      <c r="N6068" s="140"/>
      <c r="O6068" s="81">
        <f>SUM(O6049:O6067)</f>
        <v>0</v>
      </c>
      <c r="Q6068" s="113"/>
      <c r="R6068" s="113"/>
      <c r="S6068" s="113"/>
      <c r="T6068" s="113"/>
    </row>
    <row r="6069" spans="1:20">
      <c r="A6069" t="str">
        <f>VLOOKUP(C6069,STYLES!$A$1:$R$2088,7,FALSE)</f>
        <v>Polos</v>
      </c>
      <c r="B6069" t="str">
        <f>VLOOKUP(C6069,STYLES!$1:$1048576,6,FALSE)</f>
        <v>UltraClub</v>
      </c>
      <c r="C6069" s="101">
        <v>8532</v>
      </c>
      <c r="E6069" t="str">
        <f>VLOOKUP(C6069,STYLES!$1:$1048576,12,FALSE)</f>
        <v>Adult Long-Sleeve Classic Piqué Polo</v>
      </c>
      <c r="F6069" s="113" t="s">
        <v>2718</v>
      </c>
      <c r="G6069" s="113" t="s">
        <v>2718</v>
      </c>
      <c r="H6069" s="113" t="str">
        <f>VLOOKUP(C6069,STYLES!$1:$1048576,9,FALSE)</f>
        <v>Active</v>
      </c>
      <c r="I6069" s="113" t="str">
        <f>VLOOKUP(C6069,STYLES!$1:$1048576,10,FALSE)</f>
        <v>Not Available</v>
      </c>
      <c r="J6069" s="113" t="s">
        <v>2764</v>
      </c>
      <c r="K6069" s="139">
        <f>IFERROR(VLOOKUP(J6069,LISTS!G:H,2,FALSE),"0")</f>
        <v>7</v>
      </c>
      <c r="L6069" s="68">
        <f t="shared" si="286"/>
        <v>7</v>
      </c>
      <c r="M6069" s="134" t="s">
        <v>775</v>
      </c>
      <c r="N6069" s="140" t="str">
        <f>IFERROR(VLOOKUP(M6069,LISTS!G:H,2,FALSE),"0")</f>
        <v>0</v>
      </c>
      <c r="O6069" s="68" t="str">
        <f t="shared" si="285"/>
        <v/>
      </c>
      <c r="P6069" s="117" t="s">
        <v>2720</v>
      </c>
      <c r="Q6069" s="113" t="s">
        <v>2850</v>
      </c>
      <c r="R6069" s="113" t="s">
        <v>775</v>
      </c>
      <c r="S6069" s="113" t="s">
        <v>2722</v>
      </c>
      <c r="T6069" s="113" t="s">
        <v>775</v>
      </c>
    </row>
    <row r="6070" spans="1:20">
      <c r="A6070" t="str">
        <f>VLOOKUP(C6070,STYLES!$A$1:$R$2088,7,FALSE)</f>
        <v>Polos</v>
      </c>
      <c r="B6070" t="str">
        <f>VLOOKUP(C6070,STYLES!$1:$1048576,6,FALSE)</f>
        <v>UltraClub</v>
      </c>
      <c r="C6070" s="101">
        <v>8532</v>
      </c>
      <c r="E6070" t="str">
        <f>VLOOKUP(C6070,STYLES!$1:$1048576,12,FALSE)</f>
        <v>Adult Long-Sleeve Classic Piqué Polo</v>
      </c>
      <c r="F6070" s="113" t="s">
        <v>2793</v>
      </c>
      <c r="G6070" s="113" t="s">
        <v>2724</v>
      </c>
      <c r="H6070" s="113" t="str">
        <f>VLOOKUP(C6070,STYLES!$1:$1048576,9,FALSE)</f>
        <v>Active</v>
      </c>
      <c r="I6070" s="113" t="str">
        <f>VLOOKUP(C6070,STYLES!$1:$1048576,10,FALSE)</f>
        <v>Not Available</v>
      </c>
      <c r="J6070" s="113" t="s">
        <v>2764</v>
      </c>
      <c r="K6070" s="139">
        <f>IFERROR(VLOOKUP(J6070,LISTS!G:H,2,FALSE),"0")</f>
        <v>7</v>
      </c>
      <c r="L6070" s="68">
        <f t="shared" si="286"/>
        <v>7</v>
      </c>
      <c r="M6070" s="134" t="s">
        <v>775</v>
      </c>
      <c r="N6070" s="140" t="str">
        <f>IFERROR(VLOOKUP(M6070,LISTS!G:H,2,FALSE),"0")</f>
        <v>0</v>
      </c>
      <c r="O6070" s="68" t="str">
        <f t="shared" si="285"/>
        <v/>
      </c>
      <c r="P6070" s="117" t="s">
        <v>2720</v>
      </c>
      <c r="Q6070" s="113"/>
      <c r="R6070" s="113"/>
      <c r="S6070" s="113"/>
      <c r="T6070" s="113"/>
    </row>
    <row r="6071" spans="1:20">
      <c r="A6071" t="str">
        <f>VLOOKUP(C6071,STYLES!$A$1:$R$2088,7,FALSE)</f>
        <v>Polos</v>
      </c>
      <c r="B6071" t="str">
        <f>VLOOKUP(C6071,STYLES!$1:$1048576,6,FALSE)</f>
        <v>UltraClub</v>
      </c>
      <c r="C6071" s="101">
        <v>8532</v>
      </c>
      <c r="E6071" t="str">
        <f>VLOOKUP(C6071,STYLES!$1:$1048576,12,FALSE)</f>
        <v>Adult Long-Sleeve Classic Piqué Polo</v>
      </c>
      <c r="F6071" s="113" t="s">
        <v>3904</v>
      </c>
      <c r="G6071" s="113" t="s">
        <v>2809</v>
      </c>
      <c r="H6071" s="113" t="str">
        <f>VLOOKUP(C6071,STYLES!$1:$1048576,9,FALSE)</f>
        <v>Active</v>
      </c>
      <c r="I6071" s="113" t="str">
        <f>VLOOKUP(C6071,STYLES!$1:$1048576,10,FALSE)</f>
        <v>Not Available</v>
      </c>
      <c r="J6071" s="113" t="s">
        <v>2764</v>
      </c>
      <c r="K6071" s="139">
        <f>IFERROR(VLOOKUP(J6071,LISTS!G:H,2,FALSE),"0")</f>
        <v>7</v>
      </c>
      <c r="L6071" s="68">
        <f t="shared" si="286"/>
        <v>7</v>
      </c>
      <c r="M6071" s="134" t="s">
        <v>775</v>
      </c>
      <c r="N6071" s="140" t="str">
        <f>IFERROR(VLOOKUP(M6071,LISTS!G:H,2,FALSE),"0")</f>
        <v>0</v>
      </c>
      <c r="O6071" s="68" t="str">
        <f t="shared" si="285"/>
        <v/>
      </c>
      <c r="P6071" s="117" t="s">
        <v>2720</v>
      </c>
      <c r="Q6071" s="113"/>
      <c r="R6071" s="113"/>
      <c r="S6071" s="113"/>
      <c r="T6071" s="113"/>
    </row>
    <row r="6072" spans="1:20">
      <c r="A6072" t="str">
        <f>VLOOKUP(C6072,STYLES!$A$1:$R$2088,7,FALSE)</f>
        <v>Polos</v>
      </c>
      <c r="B6072" t="str">
        <f>VLOOKUP(C6072,STYLES!$1:$1048576,6,FALSE)</f>
        <v>UltraClub</v>
      </c>
      <c r="C6072" s="101">
        <v>8532</v>
      </c>
      <c r="E6072" t="str">
        <f>VLOOKUP(C6072,STYLES!$1:$1048576,12,FALSE)</f>
        <v>Adult Long-Sleeve Classic Piqué Polo</v>
      </c>
      <c r="F6072" s="113" t="s">
        <v>3768</v>
      </c>
      <c r="G6072" s="113" t="s">
        <v>2732</v>
      </c>
      <c r="H6072" s="113" t="str">
        <f>VLOOKUP(C6072,STYLES!$1:$1048576,9,FALSE)</f>
        <v>Active</v>
      </c>
      <c r="I6072" s="113" t="str">
        <f>VLOOKUP(C6072,STYLES!$1:$1048576,10,FALSE)</f>
        <v>Not Available</v>
      </c>
      <c r="J6072" s="113" t="s">
        <v>2764</v>
      </c>
      <c r="K6072" s="139">
        <f>IFERROR(VLOOKUP(J6072,LISTS!G:H,2,FALSE),"0")</f>
        <v>7</v>
      </c>
      <c r="L6072" s="68">
        <f t="shared" si="286"/>
        <v>7</v>
      </c>
      <c r="M6072" s="134" t="s">
        <v>775</v>
      </c>
      <c r="N6072" s="140" t="str">
        <f>IFERROR(VLOOKUP(M6072,LISTS!G:H,2,FALSE),"0")</f>
        <v>0</v>
      </c>
      <c r="O6072" s="68" t="str">
        <f t="shared" si="285"/>
        <v/>
      </c>
      <c r="P6072" s="117" t="s">
        <v>2720</v>
      </c>
      <c r="Q6072" s="101">
        <v>115740</v>
      </c>
      <c r="R6072" s="113" t="s">
        <v>775</v>
      </c>
      <c r="S6072" s="113" t="s">
        <v>3623</v>
      </c>
      <c r="T6072" s="113" t="s">
        <v>775</v>
      </c>
    </row>
    <row r="6073" spans="1:20">
      <c r="A6073" t="str">
        <f>VLOOKUP(C6073,STYLES!$A$1:$R$2088,7,FALSE)</f>
        <v>Polos</v>
      </c>
      <c r="B6073" t="str">
        <f>VLOOKUP(C6073,STYLES!$1:$1048576,6,FALSE)</f>
        <v>UltraClub</v>
      </c>
      <c r="C6073" s="101">
        <v>8532</v>
      </c>
      <c r="E6073" t="str">
        <f>VLOOKUP(C6073,STYLES!$1:$1048576,12,FALSE)</f>
        <v>Adult Long-Sleeve Classic Piqué Polo</v>
      </c>
      <c r="F6073" s="113" t="s">
        <v>3738</v>
      </c>
      <c r="G6073" s="113" t="s">
        <v>2736</v>
      </c>
      <c r="H6073" s="113" t="str">
        <f>VLOOKUP(C6073,STYLES!$1:$1048576,9,FALSE)</f>
        <v>Active</v>
      </c>
      <c r="I6073" s="113" t="str">
        <f>VLOOKUP(C6073,STYLES!$1:$1048576,10,FALSE)</f>
        <v>Not Available</v>
      </c>
      <c r="J6073" s="113" t="s">
        <v>2764</v>
      </c>
      <c r="K6073" s="139">
        <f>IFERROR(VLOOKUP(J6073,LISTS!G:H,2,FALSE),"0")</f>
        <v>7</v>
      </c>
      <c r="L6073" s="68">
        <f t="shared" si="286"/>
        <v>7</v>
      </c>
      <c r="M6073" s="134" t="s">
        <v>775</v>
      </c>
      <c r="N6073" s="140" t="str">
        <f>IFERROR(VLOOKUP(M6073,LISTS!G:H,2,FALSE),"0")</f>
        <v>0</v>
      </c>
      <c r="O6073" s="68" t="str">
        <f t="shared" si="285"/>
        <v/>
      </c>
      <c r="P6073" s="117" t="s">
        <v>2720</v>
      </c>
      <c r="Q6073" s="113"/>
      <c r="R6073" s="113"/>
      <c r="S6073" s="113"/>
      <c r="T6073" s="113"/>
    </row>
    <row r="6074" spans="1:20">
      <c r="A6074" t="str">
        <f>VLOOKUP(C6074,STYLES!$A$1:$R$2088,7,FALSE)</f>
        <v>Polos</v>
      </c>
      <c r="B6074" t="str">
        <f>VLOOKUP(C6074,STYLES!$1:$1048576,6,FALSE)</f>
        <v>UltraClub</v>
      </c>
      <c r="C6074" s="101">
        <v>8532</v>
      </c>
      <c r="E6074" t="str">
        <f>VLOOKUP(C6074,STYLES!$1:$1048576,12,FALSE)</f>
        <v>Adult Long-Sleeve Classic Piqué Polo</v>
      </c>
      <c r="F6074" s="113" t="s">
        <v>2739</v>
      </c>
      <c r="G6074" s="113" t="s">
        <v>2740</v>
      </c>
      <c r="H6074" s="113" t="str">
        <f>VLOOKUP(C6074,STYLES!$1:$1048576,9,FALSE)</f>
        <v>Active</v>
      </c>
      <c r="I6074" s="113" t="str">
        <f>VLOOKUP(C6074,STYLES!$1:$1048576,10,FALSE)</f>
        <v>Not Available</v>
      </c>
      <c r="J6074" s="113" t="s">
        <v>2764</v>
      </c>
      <c r="K6074" s="139">
        <f>IFERROR(VLOOKUP(J6074,LISTS!G:H,2,FALSE),"0")</f>
        <v>7</v>
      </c>
      <c r="L6074" s="68">
        <f t="shared" si="286"/>
        <v>7</v>
      </c>
      <c r="M6074" s="134" t="s">
        <v>775</v>
      </c>
      <c r="N6074" s="140" t="str">
        <f>IFERROR(VLOOKUP(M6074,LISTS!G:H,2,FALSE),"0")</f>
        <v>0</v>
      </c>
      <c r="O6074" s="68" t="str">
        <f t="shared" si="285"/>
        <v/>
      </c>
      <c r="P6074" s="117" t="s">
        <v>2720</v>
      </c>
      <c r="Q6074" s="113" t="s">
        <v>2741</v>
      </c>
      <c r="R6074" s="113" t="s">
        <v>775</v>
      </c>
      <c r="S6074" s="113" t="s">
        <v>2742</v>
      </c>
      <c r="T6074" s="113" t="s">
        <v>775</v>
      </c>
    </row>
    <row r="6075" spans="1:20">
      <c r="A6075" t="str">
        <f>VLOOKUP(C6075,STYLES!$A$1:$R$2088,7,FALSE)</f>
        <v>Polos</v>
      </c>
      <c r="B6075" t="str">
        <f>VLOOKUP(C6075,STYLES!$1:$1048576,6,FALSE)</f>
        <v>UltraClub</v>
      </c>
      <c r="C6075" s="101">
        <v>8532</v>
      </c>
      <c r="E6075" t="str">
        <f>VLOOKUP(C6075,STYLES!$1:$1048576,12,FALSE)</f>
        <v>Adult Long-Sleeve Classic Piqué Polo</v>
      </c>
      <c r="F6075" s="113" t="s">
        <v>3750</v>
      </c>
      <c r="G6075" s="113" t="s">
        <v>2809</v>
      </c>
      <c r="H6075" s="113" t="str">
        <f>VLOOKUP(C6075,STYLES!$1:$1048576,9,FALSE)</f>
        <v>Active</v>
      </c>
      <c r="I6075" s="113" t="str">
        <f>VLOOKUP(C6075,STYLES!$1:$1048576,10,FALSE)</f>
        <v>Not Available</v>
      </c>
      <c r="J6075" s="113" t="s">
        <v>2764</v>
      </c>
      <c r="K6075" s="139">
        <f>IFERROR(VLOOKUP(J6075,LISTS!G:H,2,FALSE),"0")</f>
        <v>7</v>
      </c>
      <c r="L6075" s="68">
        <f t="shared" si="286"/>
        <v>7</v>
      </c>
      <c r="M6075" s="134" t="s">
        <v>775</v>
      </c>
      <c r="N6075" s="140" t="str">
        <f>IFERROR(VLOOKUP(M6075,LISTS!G:H,2,FALSE),"0")</f>
        <v>0</v>
      </c>
      <c r="O6075" s="68" t="str">
        <f t="shared" ref="O6075:O6138" si="287">IF(OR(I6075="ACTIVE",I6075="NEW",I6075="DNR",I6075="Pre-Closeout"),N6075,"")</f>
        <v/>
      </c>
      <c r="P6075" s="117" t="s">
        <v>2720</v>
      </c>
      <c r="Q6075" s="113" t="s">
        <v>3751</v>
      </c>
      <c r="R6075" s="113" t="s">
        <v>775</v>
      </c>
      <c r="S6075" s="113" t="s">
        <v>3752</v>
      </c>
      <c r="T6075" s="113" t="s">
        <v>775</v>
      </c>
    </row>
    <row r="6076" spans="1:20">
      <c r="A6076" t="str">
        <f>VLOOKUP(C6076,STYLES!$A$1:$R$2088,7,FALSE)</f>
        <v>Polos</v>
      </c>
      <c r="B6076" t="str">
        <f>VLOOKUP(C6076,STYLES!$1:$1048576,6,FALSE)</f>
        <v>UltraClub</v>
      </c>
      <c r="C6076" s="101">
        <v>8532</v>
      </c>
      <c r="E6076" t="str">
        <f>VLOOKUP(C6076,STYLES!$1:$1048576,12,FALSE)</f>
        <v>Adult Long-Sleeve Classic Piqué Polo</v>
      </c>
      <c r="F6076" s="113" t="s">
        <v>2812</v>
      </c>
      <c r="G6076" s="113" t="s">
        <v>3509</v>
      </c>
      <c r="H6076" s="113" t="str">
        <f>VLOOKUP(C6076,STYLES!$1:$1048576,9,FALSE)</f>
        <v>Active</v>
      </c>
      <c r="I6076" s="113" t="str">
        <f>VLOOKUP(C6076,STYLES!$1:$1048576,10,FALSE)</f>
        <v>Not Available</v>
      </c>
      <c r="J6076" s="113" t="s">
        <v>2764</v>
      </c>
      <c r="K6076" s="139">
        <f>IFERROR(VLOOKUP(J6076,LISTS!G:H,2,FALSE),"0")</f>
        <v>7</v>
      </c>
      <c r="L6076" s="68">
        <f t="shared" si="286"/>
        <v>7</v>
      </c>
      <c r="M6076" s="134" t="s">
        <v>775</v>
      </c>
      <c r="N6076" s="140" t="str">
        <f>IFERROR(VLOOKUP(M6076,LISTS!G:H,2,FALSE),"0")</f>
        <v>0</v>
      </c>
      <c r="O6076" s="68" t="str">
        <f t="shared" si="287"/>
        <v/>
      </c>
      <c r="P6076" s="117" t="s">
        <v>2720</v>
      </c>
      <c r="Q6076" s="113" t="s">
        <v>3792</v>
      </c>
      <c r="R6076" s="113" t="s">
        <v>775</v>
      </c>
      <c r="S6076" s="113" t="s">
        <v>3530</v>
      </c>
      <c r="T6076" s="113" t="s">
        <v>775</v>
      </c>
    </row>
    <row r="6077" spans="1:20">
      <c r="A6077" t="str">
        <f>VLOOKUP(C6077,STYLES!$A$1:$R$2088,7,FALSE)</f>
        <v>Polos</v>
      </c>
      <c r="B6077" t="str">
        <f>VLOOKUP(C6077,STYLES!$1:$1048576,6,FALSE)</f>
        <v>UltraClub</v>
      </c>
      <c r="C6077" s="101">
        <v>8532</v>
      </c>
      <c r="E6077" t="str">
        <f>VLOOKUP(C6077,STYLES!$1:$1048576,12,FALSE)</f>
        <v>Adult Long-Sleeve Classic Piqué Polo</v>
      </c>
      <c r="F6077" s="113" t="s">
        <v>3911</v>
      </c>
      <c r="G6077" s="113" t="s">
        <v>2740</v>
      </c>
      <c r="H6077" s="113" t="str">
        <f>VLOOKUP(C6077,STYLES!$1:$1048576,9,FALSE)</f>
        <v>Active</v>
      </c>
      <c r="I6077" s="113" t="str">
        <f>VLOOKUP(C6077,STYLES!$1:$1048576,10,FALSE)</f>
        <v>Not Available</v>
      </c>
      <c r="J6077" s="113" t="s">
        <v>2764</v>
      </c>
      <c r="K6077" s="139">
        <f>IFERROR(VLOOKUP(J6077,LISTS!G:H,2,FALSE),"0")</f>
        <v>7</v>
      </c>
      <c r="L6077" s="68">
        <f t="shared" si="286"/>
        <v>7</v>
      </c>
      <c r="M6077" s="134" t="s">
        <v>775</v>
      </c>
      <c r="N6077" s="140" t="str">
        <f>IFERROR(VLOOKUP(M6077,LISTS!G:H,2,FALSE),"0")</f>
        <v>0</v>
      </c>
      <c r="O6077" s="68" t="str">
        <f t="shared" si="287"/>
        <v/>
      </c>
      <c r="P6077" s="117" t="s">
        <v>2720</v>
      </c>
      <c r="Q6077" s="113"/>
      <c r="R6077" s="113"/>
      <c r="S6077" s="113"/>
      <c r="T6077" s="113"/>
    </row>
    <row r="6078" spans="1:20">
      <c r="A6078" t="str">
        <f>VLOOKUP(C6078,STYLES!$A$1:$R$2088,7,FALSE)</f>
        <v>Polos</v>
      </c>
      <c r="B6078" t="str">
        <f>VLOOKUP(C6078,STYLES!$1:$1048576,6,FALSE)</f>
        <v>UltraClub</v>
      </c>
      <c r="C6078" s="101">
        <v>8532</v>
      </c>
      <c r="E6078" t="str">
        <f>VLOOKUP(C6078,STYLES!$1:$1048576,12,FALSE)</f>
        <v>Adult Long-Sleeve Classic Piqué Polo</v>
      </c>
      <c r="F6078" s="113" t="s">
        <v>2743</v>
      </c>
      <c r="G6078" s="113" t="s">
        <v>2743</v>
      </c>
      <c r="H6078" s="113" t="str">
        <f>VLOOKUP(C6078,STYLES!$1:$1048576,9,FALSE)</f>
        <v>Active</v>
      </c>
      <c r="I6078" s="113" t="str">
        <f>VLOOKUP(C6078,STYLES!$1:$1048576,10,FALSE)</f>
        <v>Not Available</v>
      </c>
      <c r="J6078" s="113" t="s">
        <v>2764</v>
      </c>
      <c r="K6078" s="139">
        <f>IFERROR(VLOOKUP(J6078,LISTS!G:H,2,FALSE),"0")</f>
        <v>7</v>
      </c>
      <c r="L6078" s="68">
        <f t="shared" si="286"/>
        <v>7</v>
      </c>
      <c r="M6078" s="134" t="s">
        <v>775</v>
      </c>
      <c r="N6078" s="140" t="str">
        <f>IFERROR(VLOOKUP(M6078,LISTS!G:H,2,FALSE),"0")</f>
        <v>0</v>
      </c>
      <c r="O6078" s="68" t="str">
        <f t="shared" si="287"/>
        <v/>
      </c>
      <c r="P6078" s="117" t="s">
        <v>2720</v>
      </c>
      <c r="Q6078" s="113"/>
      <c r="R6078" s="113"/>
      <c r="S6078" s="113"/>
      <c r="T6078" s="113"/>
    </row>
    <row r="6079" spans="1:20">
      <c r="C6079" s="101"/>
      <c r="F6079" s="113"/>
      <c r="G6079" s="113"/>
      <c r="H6079" s="113"/>
      <c r="I6079" s="113"/>
      <c r="J6079" s="113"/>
      <c r="K6079" s="139"/>
      <c r="L6079" s="81">
        <f>SUM(L6069:L6078)</f>
        <v>70</v>
      </c>
      <c r="M6079" s="134"/>
      <c r="N6079" s="140"/>
      <c r="O6079" s="81">
        <f>SUM(O6069:O6078)</f>
        <v>0</v>
      </c>
      <c r="Q6079" s="113"/>
      <c r="R6079" s="113"/>
      <c r="S6079" s="113"/>
      <c r="T6079" s="113"/>
    </row>
    <row r="6080" spans="1:20">
      <c r="A6080" t="str">
        <f>VLOOKUP(C6080,STYLES!$A$1:$R$2088,7,FALSE)</f>
        <v>Polos</v>
      </c>
      <c r="B6080" t="str">
        <f>VLOOKUP(C6080,STYLES!$1:$1048576,6,FALSE)</f>
        <v>UltraClub</v>
      </c>
      <c r="C6080" s="101">
        <v>8534</v>
      </c>
      <c r="E6080" t="str">
        <f>VLOOKUP(C6080,STYLES!$1:$1048576,12,FALSE)</f>
        <v>Adult Classic Piqué Polo with Pocket</v>
      </c>
      <c r="F6080" s="113" t="s">
        <v>2718</v>
      </c>
      <c r="G6080" s="113" t="s">
        <v>2718</v>
      </c>
      <c r="H6080" s="113" t="str">
        <f>VLOOKUP(C6080,STYLES!$1:$1048576,9,FALSE)</f>
        <v>Active</v>
      </c>
      <c r="I6080" s="113" t="str">
        <f>VLOOKUP(C6080,STYLES!$1:$1048576,10,FALSE)</f>
        <v>Not Available</v>
      </c>
      <c r="J6080" s="113" t="s">
        <v>2764</v>
      </c>
      <c r="K6080" s="139">
        <f>IFERROR(VLOOKUP(J6080,LISTS!G:H,2,FALSE),"0")</f>
        <v>7</v>
      </c>
      <c r="L6080" s="68">
        <f t="shared" si="286"/>
        <v>7</v>
      </c>
      <c r="M6080" s="134" t="s">
        <v>775</v>
      </c>
      <c r="N6080" s="140" t="str">
        <f>IFERROR(VLOOKUP(M6080,LISTS!G:H,2,FALSE),"0")</f>
        <v>0</v>
      </c>
      <c r="O6080" s="68" t="str">
        <f t="shared" si="287"/>
        <v/>
      </c>
      <c r="P6080" s="117" t="s">
        <v>2720</v>
      </c>
      <c r="Q6080" s="113" t="s">
        <v>2850</v>
      </c>
      <c r="R6080" s="113" t="s">
        <v>775</v>
      </c>
      <c r="S6080" s="113" t="s">
        <v>2722</v>
      </c>
      <c r="T6080" s="113" t="s">
        <v>775</v>
      </c>
    </row>
    <row r="6081" spans="1:20">
      <c r="A6081" t="str">
        <f>VLOOKUP(C6081,STYLES!$A$1:$R$2088,7,FALSE)</f>
        <v>Polos</v>
      </c>
      <c r="B6081" t="str">
        <f>VLOOKUP(C6081,STYLES!$1:$1048576,6,FALSE)</f>
        <v>UltraClub</v>
      </c>
      <c r="C6081" s="101">
        <v>8534</v>
      </c>
      <c r="E6081" t="str">
        <f>VLOOKUP(C6081,STYLES!$1:$1048576,12,FALSE)</f>
        <v>Adult Classic Piqué Polo with Pocket</v>
      </c>
      <c r="F6081" s="113" t="s">
        <v>2793</v>
      </c>
      <c r="G6081" s="113" t="s">
        <v>2724</v>
      </c>
      <c r="H6081" s="113" t="str">
        <f>VLOOKUP(C6081,STYLES!$1:$1048576,9,FALSE)</f>
        <v>Active</v>
      </c>
      <c r="I6081" s="113" t="str">
        <f>VLOOKUP(C6081,STYLES!$1:$1048576,10,FALSE)</f>
        <v>Not Available</v>
      </c>
      <c r="J6081" s="113" t="s">
        <v>2764</v>
      </c>
      <c r="K6081" s="139">
        <f>IFERROR(VLOOKUP(J6081,LISTS!G:H,2,FALSE),"0")</f>
        <v>7</v>
      </c>
      <c r="L6081" s="68">
        <f t="shared" si="286"/>
        <v>7</v>
      </c>
      <c r="M6081" s="134" t="s">
        <v>775</v>
      </c>
      <c r="N6081" s="140" t="str">
        <f>IFERROR(VLOOKUP(M6081,LISTS!G:H,2,FALSE),"0")</f>
        <v>0</v>
      </c>
      <c r="O6081" s="68" t="str">
        <f t="shared" si="287"/>
        <v/>
      </c>
      <c r="P6081" s="117" t="s">
        <v>2720</v>
      </c>
      <c r="Q6081" s="113"/>
      <c r="R6081" s="113"/>
      <c r="S6081" s="113"/>
      <c r="T6081" s="113"/>
    </row>
    <row r="6082" spans="1:20">
      <c r="A6082" t="str">
        <f>VLOOKUP(C6082,STYLES!$A$1:$R$2088,7,FALSE)</f>
        <v>Polos</v>
      </c>
      <c r="B6082" t="str">
        <f>VLOOKUP(C6082,STYLES!$1:$1048576,6,FALSE)</f>
        <v>UltraClub</v>
      </c>
      <c r="C6082" s="101">
        <v>8534</v>
      </c>
      <c r="E6082" t="str">
        <f>VLOOKUP(C6082,STYLES!$1:$1048576,12,FALSE)</f>
        <v>Adult Classic Piqué Polo with Pocket</v>
      </c>
      <c r="F6082" s="113" t="s">
        <v>3904</v>
      </c>
      <c r="G6082" s="113" t="s">
        <v>2809</v>
      </c>
      <c r="H6082" s="113" t="str">
        <f>VLOOKUP(C6082,STYLES!$1:$1048576,9,FALSE)</f>
        <v>Active</v>
      </c>
      <c r="I6082" s="113" t="str">
        <f>VLOOKUP(C6082,STYLES!$1:$1048576,10,FALSE)</f>
        <v>Not Available</v>
      </c>
      <c r="J6082" s="113" t="s">
        <v>2764</v>
      </c>
      <c r="K6082" s="139">
        <f>IFERROR(VLOOKUP(J6082,LISTS!G:H,2,FALSE),"0")</f>
        <v>7</v>
      </c>
      <c r="L6082" s="68">
        <f t="shared" si="286"/>
        <v>7</v>
      </c>
      <c r="M6082" s="134" t="s">
        <v>775</v>
      </c>
      <c r="N6082" s="140" t="str">
        <f>IFERROR(VLOOKUP(M6082,LISTS!G:H,2,FALSE),"0")</f>
        <v>0</v>
      </c>
      <c r="O6082" s="68" t="str">
        <f t="shared" si="287"/>
        <v/>
      </c>
      <c r="P6082" s="117" t="s">
        <v>2720</v>
      </c>
      <c r="Q6082" s="113"/>
      <c r="R6082" s="113"/>
      <c r="S6082" s="113"/>
      <c r="T6082" s="113"/>
    </row>
    <row r="6083" spans="1:20">
      <c r="A6083" t="str">
        <f>VLOOKUP(C6083,STYLES!$A$1:$R$2088,7,FALSE)</f>
        <v>Polos</v>
      </c>
      <c r="B6083" t="str">
        <f>VLOOKUP(C6083,STYLES!$1:$1048576,6,FALSE)</f>
        <v>UltraClub</v>
      </c>
      <c r="C6083" s="101">
        <v>8534</v>
      </c>
      <c r="E6083" t="str">
        <f>VLOOKUP(C6083,STYLES!$1:$1048576,12,FALSE)</f>
        <v>Adult Classic Piqué Polo with Pocket</v>
      </c>
      <c r="F6083" s="113" t="s">
        <v>3768</v>
      </c>
      <c r="G6083" s="113" t="s">
        <v>2732</v>
      </c>
      <c r="H6083" s="113" t="str">
        <f>VLOOKUP(C6083,STYLES!$1:$1048576,9,FALSE)</f>
        <v>Active</v>
      </c>
      <c r="I6083" s="113" t="str">
        <f>VLOOKUP(C6083,STYLES!$1:$1048576,10,FALSE)</f>
        <v>Not Available</v>
      </c>
      <c r="J6083" s="113" t="s">
        <v>2764</v>
      </c>
      <c r="K6083" s="139">
        <f>IFERROR(VLOOKUP(J6083,LISTS!G:H,2,FALSE),"0")</f>
        <v>7</v>
      </c>
      <c r="L6083" s="68">
        <f t="shared" si="286"/>
        <v>7</v>
      </c>
      <c r="M6083" s="134" t="s">
        <v>775</v>
      </c>
      <c r="N6083" s="140" t="str">
        <f>IFERROR(VLOOKUP(M6083,LISTS!G:H,2,FALSE),"0")</f>
        <v>0</v>
      </c>
      <c r="O6083" s="68" t="str">
        <f t="shared" si="287"/>
        <v/>
      </c>
      <c r="P6083" s="117" t="s">
        <v>2720</v>
      </c>
      <c r="Q6083" s="113"/>
      <c r="R6083" s="113"/>
      <c r="S6083" s="113"/>
      <c r="T6083" s="113"/>
    </row>
    <row r="6084" spans="1:20">
      <c r="A6084" t="str">
        <f>VLOOKUP(C6084,STYLES!$A$1:$R$2088,7,FALSE)</f>
        <v>Polos</v>
      </c>
      <c r="B6084" t="str">
        <f>VLOOKUP(C6084,STYLES!$1:$1048576,6,FALSE)</f>
        <v>UltraClub</v>
      </c>
      <c r="C6084" s="101">
        <v>8534</v>
      </c>
      <c r="E6084" t="str">
        <f>VLOOKUP(C6084,STYLES!$1:$1048576,12,FALSE)</f>
        <v>Adult Classic Piqué Polo with Pocket</v>
      </c>
      <c r="F6084" s="113" t="s">
        <v>3738</v>
      </c>
      <c r="G6084" s="113" t="s">
        <v>2736</v>
      </c>
      <c r="H6084" s="113" t="str">
        <f>VLOOKUP(C6084,STYLES!$1:$1048576,9,FALSE)</f>
        <v>Active</v>
      </c>
      <c r="I6084" s="113" t="str">
        <f>VLOOKUP(C6084,STYLES!$1:$1048576,10,FALSE)</f>
        <v>Not Available</v>
      </c>
      <c r="J6084" s="113" t="s">
        <v>2764</v>
      </c>
      <c r="K6084" s="139">
        <f>IFERROR(VLOOKUP(J6084,LISTS!G:H,2,FALSE),"0")</f>
        <v>7</v>
      </c>
      <c r="L6084" s="68">
        <f t="shared" ref="L6084:L6147" si="288">IF(OR(H6084="ACTIVE",H6084="NEW",H6084="DNR",H6084="Pre-Closeout"),K6084,"")</f>
        <v>7</v>
      </c>
      <c r="M6084" s="134" t="s">
        <v>775</v>
      </c>
      <c r="N6084" s="140" t="str">
        <f>IFERROR(VLOOKUP(M6084,LISTS!G:H,2,FALSE),"0")</f>
        <v>0</v>
      </c>
      <c r="O6084" s="68" t="str">
        <f t="shared" si="287"/>
        <v/>
      </c>
      <c r="P6084" s="117" t="s">
        <v>2720</v>
      </c>
      <c r="Q6084" s="113"/>
      <c r="R6084" s="113"/>
      <c r="S6084" s="113"/>
      <c r="T6084" s="113"/>
    </row>
    <row r="6085" spans="1:20">
      <c r="A6085" t="str">
        <f>VLOOKUP(C6085,STYLES!$A$1:$R$2088,7,FALSE)</f>
        <v>Polos</v>
      </c>
      <c r="B6085" t="str">
        <f>VLOOKUP(C6085,STYLES!$1:$1048576,6,FALSE)</f>
        <v>UltraClub</v>
      </c>
      <c r="C6085" s="101">
        <v>8534</v>
      </c>
      <c r="E6085" t="str">
        <f>VLOOKUP(C6085,STYLES!$1:$1048576,12,FALSE)</f>
        <v>Adult Classic Piqué Polo with Pocket</v>
      </c>
      <c r="F6085" s="113" t="s">
        <v>2739</v>
      </c>
      <c r="G6085" s="113" t="s">
        <v>2740</v>
      </c>
      <c r="H6085" s="113" t="str">
        <f>VLOOKUP(C6085,STYLES!$1:$1048576,9,FALSE)</f>
        <v>Active</v>
      </c>
      <c r="I6085" s="113" t="str">
        <f>VLOOKUP(C6085,STYLES!$1:$1048576,10,FALSE)</f>
        <v>Not Available</v>
      </c>
      <c r="J6085" s="113" t="s">
        <v>2764</v>
      </c>
      <c r="K6085" s="139">
        <f>IFERROR(VLOOKUP(J6085,LISTS!G:H,2,FALSE),"0")</f>
        <v>7</v>
      </c>
      <c r="L6085" s="68">
        <f t="shared" si="288"/>
        <v>7</v>
      </c>
      <c r="M6085" s="134" t="s">
        <v>775</v>
      </c>
      <c r="N6085" s="140" t="str">
        <f>IFERROR(VLOOKUP(M6085,LISTS!G:H,2,FALSE),"0")</f>
        <v>0</v>
      </c>
      <c r="O6085" s="68" t="str">
        <f t="shared" si="287"/>
        <v/>
      </c>
      <c r="P6085" s="117" t="s">
        <v>2720</v>
      </c>
      <c r="Q6085" s="113" t="s">
        <v>2741</v>
      </c>
      <c r="R6085" s="113" t="s">
        <v>775</v>
      </c>
      <c r="S6085" s="113" t="s">
        <v>2742</v>
      </c>
      <c r="T6085" s="113" t="s">
        <v>775</v>
      </c>
    </row>
    <row r="6086" spans="1:20">
      <c r="A6086" t="str">
        <f>VLOOKUP(C6086,STYLES!$A$1:$R$2088,7,FALSE)</f>
        <v>Polos</v>
      </c>
      <c r="B6086" t="str">
        <f>VLOOKUP(C6086,STYLES!$1:$1048576,6,FALSE)</f>
        <v>UltraClub</v>
      </c>
      <c r="C6086" s="101">
        <v>8534</v>
      </c>
      <c r="E6086" t="str">
        <f>VLOOKUP(C6086,STYLES!$1:$1048576,12,FALSE)</f>
        <v>Adult Classic Piqué Polo with Pocket</v>
      </c>
      <c r="F6086" s="113" t="s">
        <v>2754</v>
      </c>
      <c r="G6086" s="113" t="s">
        <v>2755</v>
      </c>
      <c r="H6086" s="113" t="str">
        <f>VLOOKUP(C6086,STYLES!$1:$1048576,9,FALSE)</f>
        <v>Active</v>
      </c>
      <c r="I6086" s="113" t="str">
        <f>VLOOKUP(C6086,STYLES!$1:$1048576,10,FALSE)</f>
        <v>Not Available</v>
      </c>
      <c r="J6086" s="113" t="s">
        <v>2764</v>
      </c>
      <c r="K6086" s="139">
        <f>IFERROR(VLOOKUP(J6086,LISTS!G:H,2,FALSE),"0")</f>
        <v>7</v>
      </c>
      <c r="L6086" s="68">
        <f t="shared" si="288"/>
        <v>7</v>
      </c>
      <c r="M6086" s="134" t="s">
        <v>775</v>
      </c>
      <c r="N6086" s="140" t="str">
        <f>IFERROR(VLOOKUP(M6086,LISTS!G:H,2,FALSE),"0")</f>
        <v>0</v>
      </c>
      <c r="O6086" s="68" t="str">
        <f t="shared" si="287"/>
        <v/>
      </c>
      <c r="P6086" s="117" t="s">
        <v>2720</v>
      </c>
      <c r="Q6086" s="113" t="s">
        <v>3003</v>
      </c>
      <c r="R6086" s="113" t="s">
        <v>775</v>
      </c>
      <c r="S6086" s="113" t="s">
        <v>3004</v>
      </c>
      <c r="T6086" s="113" t="s">
        <v>775</v>
      </c>
    </row>
    <row r="6087" spans="1:20">
      <c r="A6087" t="str">
        <f>VLOOKUP(C6087,STYLES!$A$1:$R$2088,7,FALSE)</f>
        <v>Polos</v>
      </c>
      <c r="B6087" t="str">
        <f>VLOOKUP(C6087,STYLES!$1:$1048576,6,FALSE)</f>
        <v>UltraClub</v>
      </c>
      <c r="C6087" s="101">
        <v>8534</v>
      </c>
      <c r="E6087" t="str">
        <f>VLOOKUP(C6087,STYLES!$1:$1048576,12,FALSE)</f>
        <v>Adult Classic Piqué Polo with Pocket</v>
      </c>
      <c r="F6087" s="113" t="s">
        <v>3750</v>
      </c>
      <c r="G6087" s="113" t="s">
        <v>2809</v>
      </c>
      <c r="H6087" s="113" t="str">
        <f>VLOOKUP(C6087,STYLES!$1:$1048576,9,FALSE)</f>
        <v>Active</v>
      </c>
      <c r="I6087" s="113" t="str">
        <f>VLOOKUP(C6087,STYLES!$1:$1048576,10,FALSE)</f>
        <v>Not Available</v>
      </c>
      <c r="J6087" s="113" t="s">
        <v>2764</v>
      </c>
      <c r="K6087" s="139">
        <f>IFERROR(VLOOKUP(J6087,LISTS!G:H,2,FALSE),"0")</f>
        <v>7</v>
      </c>
      <c r="L6087" s="68">
        <f t="shared" si="288"/>
        <v>7</v>
      </c>
      <c r="M6087" s="134" t="s">
        <v>775</v>
      </c>
      <c r="N6087" s="140" t="str">
        <f>IFERROR(VLOOKUP(M6087,LISTS!G:H,2,FALSE),"0")</f>
        <v>0</v>
      </c>
      <c r="O6087" s="68" t="str">
        <f t="shared" si="287"/>
        <v/>
      </c>
      <c r="P6087" s="117" t="s">
        <v>2720</v>
      </c>
      <c r="Q6087" s="113" t="s">
        <v>3751</v>
      </c>
      <c r="R6087" s="113" t="s">
        <v>775</v>
      </c>
      <c r="S6087" s="113" t="s">
        <v>3752</v>
      </c>
      <c r="T6087" s="113" t="s">
        <v>775</v>
      </c>
    </row>
    <row r="6088" spans="1:20">
      <c r="A6088" t="str">
        <f>VLOOKUP(C6088,STYLES!$A$1:$R$2088,7,FALSE)</f>
        <v>Polos</v>
      </c>
      <c r="B6088" t="str">
        <f>VLOOKUP(C6088,STYLES!$1:$1048576,6,FALSE)</f>
        <v>UltraClub</v>
      </c>
      <c r="C6088" s="101">
        <v>8534</v>
      </c>
      <c r="E6088" t="str">
        <f>VLOOKUP(C6088,STYLES!$1:$1048576,12,FALSE)</f>
        <v>Adult Classic Piqué Polo with Pocket</v>
      </c>
      <c r="F6088" s="113" t="s">
        <v>2812</v>
      </c>
      <c r="G6088" s="113" t="s">
        <v>3509</v>
      </c>
      <c r="H6088" s="113" t="str">
        <f>VLOOKUP(C6088,STYLES!$1:$1048576,9,FALSE)</f>
        <v>Active</v>
      </c>
      <c r="I6088" s="113" t="str">
        <f>VLOOKUP(C6088,STYLES!$1:$1048576,10,FALSE)</f>
        <v>Not Available</v>
      </c>
      <c r="J6088" s="113" t="s">
        <v>2764</v>
      </c>
      <c r="K6088" s="139">
        <f>IFERROR(VLOOKUP(J6088,LISTS!G:H,2,FALSE),"0")</f>
        <v>7</v>
      </c>
      <c r="L6088" s="68">
        <f t="shared" si="288"/>
        <v>7</v>
      </c>
      <c r="M6088" s="134" t="s">
        <v>775</v>
      </c>
      <c r="N6088" s="140" t="str">
        <f>IFERROR(VLOOKUP(M6088,LISTS!G:H,2,FALSE),"0")</f>
        <v>0</v>
      </c>
      <c r="O6088" s="68" t="str">
        <f t="shared" si="287"/>
        <v/>
      </c>
      <c r="P6088" s="117" t="s">
        <v>2720</v>
      </c>
      <c r="Q6088" s="113" t="s">
        <v>3792</v>
      </c>
      <c r="R6088" s="113" t="s">
        <v>775</v>
      </c>
      <c r="S6088" s="113" t="s">
        <v>3530</v>
      </c>
      <c r="T6088" s="113" t="s">
        <v>775</v>
      </c>
    </row>
    <row r="6089" spans="1:20">
      <c r="A6089" t="str">
        <f>VLOOKUP(C6089,STYLES!$A$1:$R$2088,7,FALSE)</f>
        <v>Polos</v>
      </c>
      <c r="B6089" t="str">
        <f>VLOOKUP(C6089,STYLES!$1:$1048576,6,FALSE)</f>
        <v>UltraClub</v>
      </c>
      <c r="C6089" s="101">
        <v>8534</v>
      </c>
      <c r="E6089" t="str">
        <f>VLOOKUP(C6089,STYLES!$1:$1048576,12,FALSE)</f>
        <v>Adult Classic Piqué Polo with Pocket</v>
      </c>
      <c r="F6089" s="113" t="s">
        <v>2743</v>
      </c>
      <c r="G6089" s="113" t="s">
        <v>2743</v>
      </c>
      <c r="H6089" s="113" t="str">
        <f>VLOOKUP(C6089,STYLES!$1:$1048576,9,FALSE)</f>
        <v>Active</v>
      </c>
      <c r="I6089" s="113" t="str">
        <f>VLOOKUP(C6089,STYLES!$1:$1048576,10,FALSE)</f>
        <v>Not Available</v>
      </c>
      <c r="J6089" s="113" t="s">
        <v>2764</v>
      </c>
      <c r="K6089" s="139">
        <f>IFERROR(VLOOKUP(J6089,LISTS!G:H,2,FALSE),"0")</f>
        <v>7</v>
      </c>
      <c r="L6089" s="68">
        <f t="shared" si="288"/>
        <v>7</v>
      </c>
      <c r="M6089" s="134" t="s">
        <v>775</v>
      </c>
      <c r="N6089" s="140" t="str">
        <f>IFERROR(VLOOKUP(M6089,LISTS!G:H,2,FALSE),"0")</f>
        <v>0</v>
      </c>
      <c r="O6089" s="68" t="str">
        <f t="shared" si="287"/>
        <v/>
      </c>
      <c r="P6089" s="117" t="s">
        <v>2720</v>
      </c>
      <c r="Q6089" s="113"/>
      <c r="R6089" s="113"/>
      <c r="S6089" s="113"/>
      <c r="T6089" s="113"/>
    </row>
    <row r="6090" spans="1:20">
      <c r="C6090" s="101"/>
      <c r="F6090" s="113"/>
      <c r="G6090" s="113"/>
      <c r="H6090" s="113"/>
      <c r="I6090" s="113"/>
      <c r="J6090" s="113"/>
      <c r="K6090" s="139"/>
      <c r="L6090" s="81">
        <f>SUM(L6080:L6089)</f>
        <v>70</v>
      </c>
      <c r="M6090" s="134"/>
      <c r="N6090" s="140"/>
      <c r="O6090" s="81">
        <f>SUM(O6080:O6089)</f>
        <v>0</v>
      </c>
      <c r="Q6090" s="113"/>
      <c r="R6090" s="113"/>
      <c r="S6090" s="113"/>
      <c r="T6090" s="113"/>
    </row>
    <row r="6091" spans="1:20">
      <c r="A6091" t="str">
        <f>VLOOKUP(C6091,STYLES!$A$1:$R$2088,7,FALSE)</f>
        <v>Polos</v>
      </c>
      <c r="B6091" t="str">
        <f>VLOOKUP(C6091,STYLES!$1:$1048576,6,FALSE)</f>
        <v>UltraClub</v>
      </c>
      <c r="C6091" s="101">
        <v>8535</v>
      </c>
      <c r="E6091" t="str">
        <f>VLOOKUP(C6091,STYLES!$1:$1048576,12,FALSE)</f>
        <v>Men's Classic Piqué Polo</v>
      </c>
      <c r="F6091" s="113" t="s">
        <v>3893</v>
      </c>
      <c r="G6091" s="113" t="s">
        <v>2759</v>
      </c>
      <c r="H6091" s="113" t="str">
        <f>VLOOKUP(C6091,STYLES!$1:$1048576,9,FALSE)</f>
        <v>Active</v>
      </c>
      <c r="I6091" s="113" t="str">
        <f>VLOOKUP(C6091,STYLES!$1:$1048576,10,FALSE)</f>
        <v>Not Available</v>
      </c>
      <c r="J6091" s="113" t="s">
        <v>2962</v>
      </c>
      <c r="K6091" s="139">
        <f>IFERROR(VLOOKUP(J6091,LISTS!G:H,2,FALSE),"0")</f>
        <v>9</v>
      </c>
      <c r="L6091" s="68">
        <f t="shared" si="288"/>
        <v>9</v>
      </c>
      <c r="M6091" s="134" t="s">
        <v>775</v>
      </c>
      <c r="N6091" s="140" t="str">
        <f>IFERROR(VLOOKUP(M6091,LISTS!G:H,2,FALSE),"0")</f>
        <v>0</v>
      </c>
      <c r="O6091" s="68" t="str">
        <f t="shared" si="287"/>
        <v/>
      </c>
      <c r="P6091" s="117" t="s">
        <v>2720</v>
      </c>
      <c r="Q6091" s="113"/>
      <c r="R6091" s="113"/>
      <c r="S6091" s="113"/>
      <c r="T6091" s="113"/>
    </row>
    <row r="6092" spans="1:20">
      <c r="A6092" t="str">
        <f>VLOOKUP(C6092,STYLES!$A$1:$R$2088,7,FALSE)</f>
        <v>Polos</v>
      </c>
      <c r="B6092" t="str">
        <f>VLOOKUP(C6092,STYLES!$1:$1048576,6,FALSE)</f>
        <v>UltraClub</v>
      </c>
      <c r="C6092" s="101">
        <v>8535</v>
      </c>
      <c r="E6092" t="str">
        <f>VLOOKUP(C6092,STYLES!$1:$1048576,12,FALSE)</f>
        <v>Men's Classic Piqué Polo</v>
      </c>
      <c r="F6092" s="113" t="s">
        <v>3906</v>
      </c>
      <c r="G6092" s="113" t="s">
        <v>2751</v>
      </c>
      <c r="H6092" s="113" t="str">
        <f>VLOOKUP(C6092,STYLES!$1:$1048576,9,FALSE)</f>
        <v>Active</v>
      </c>
      <c r="I6092" s="113" t="str">
        <f>VLOOKUP(C6092,STYLES!$1:$1048576,10,FALSE)</f>
        <v>Not Available</v>
      </c>
      <c r="J6092" s="113" t="s">
        <v>2962</v>
      </c>
      <c r="K6092" s="139">
        <f>IFERROR(VLOOKUP(J6092,LISTS!G:H,2,FALSE),"0")</f>
        <v>9</v>
      </c>
      <c r="L6092" s="68">
        <f t="shared" si="288"/>
        <v>9</v>
      </c>
      <c r="M6092" s="134" t="s">
        <v>775</v>
      </c>
      <c r="N6092" s="140" t="str">
        <f>IFERROR(VLOOKUP(M6092,LISTS!G:H,2,FALSE),"0")</f>
        <v>0</v>
      </c>
      <c r="O6092" s="68" t="str">
        <f t="shared" si="287"/>
        <v/>
      </c>
      <c r="P6092" s="117" t="s">
        <v>2720</v>
      </c>
      <c r="Q6092" s="113"/>
      <c r="R6092" s="113"/>
      <c r="S6092" s="113"/>
      <c r="T6092" s="113"/>
    </row>
    <row r="6093" spans="1:20">
      <c r="A6093" t="str">
        <f>VLOOKUP(C6093,STYLES!$A$1:$R$2088,7,FALSE)</f>
        <v>Polos</v>
      </c>
      <c r="B6093" t="str">
        <f>VLOOKUP(C6093,STYLES!$1:$1048576,6,FALSE)</f>
        <v>UltraClub</v>
      </c>
      <c r="C6093" s="101">
        <v>8535</v>
      </c>
      <c r="E6093" t="str">
        <f>VLOOKUP(C6093,STYLES!$1:$1048576,12,FALSE)</f>
        <v>Men's Classic Piqué Polo</v>
      </c>
      <c r="F6093" s="113" t="s">
        <v>2718</v>
      </c>
      <c r="G6093" s="113" t="s">
        <v>2718</v>
      </c>
      <c r="H6093" s="113" t="str">
        <f>VLOOKUP(C6093,STYLES!$1:$1048576,9,FALSE)</f>
        <v>Active</v>
      </c>
      <c r="I6093" s="113" t="str">
        <f>VLOOKUP(C6093,STYLES!$1:$1048576,10,FALSE)</f>
        <v>Not Available</v>
      </c>
      <c r="J6093" s="113" t="s">
        <v>2962</v>
      </c>
      <c r="K6093" s="139">
        <f>IFERROR(VLOOKUP(J6093,LISTS!G:H,2,FALSE),"0")</f>
        <v>9</v>
      </c>
      <c r="L6093" s="68">
        <f t="shared" si="288"/>
        <v>9</v>
      </c>
      <c r="M6093" s="134" t="s">
        <v>775</v>
      </c>
      <c r="N6093" s="140" t="str">
        <f>IFERROR(VLOOKUP(M6093,LISTS!G:H,2,FALSE),"0")</f>
        <v>0</v>
      </c>
      <c r="O6093" s="68" t="str">
        <f t="shared" si="287"/>
        <v/>
      </c>
      <c r="P6093" s="117" t="s">
        <v>2720</v>
      </c>
      <c r="Q6093" s="113" t="s">
        <v>2850</v>
      </c>
      <c r="R6093" s="113" t="s">
        <v>775</v>
      </c>
      <c r="S6093" s="113" t="s">
        <v>2722</v>
      </c>
      <c r="T6093" s="113" t="s">
        <v>775</v>
      </c>
    </row>
    <row r="6094" spans="1:20">
      <c r="A6094" t="str">
        <f>VLOOKUP(C6094,STYLES!$A$1:$R$2088,7,FALSE)</f>
        <v>Polos</v>
      </c>
      <c r="B6094" t="str">
        <f>VLOOKUP(C6094,STYLES!$1:$1048576,6,FALSE)</f>
        <v>UltraClub</v>
      </c>
      <c r="C6094" s="101">
        <v>8535</v>
      </c>
      <c r="E6094" t="str">
        <f>VLOOKUP(C6094,STYLES!$1:$1048576,12,FALSE)</f>
        <v>Men's Classic Piqué Polo</v>
      </c>
      <c r="F6094" s="113" t="s">
        <v>2793</v>
      </c>
      <c r="G6094" s="113" t="s">
        <v>2724</v>
      </c>
      <c r="H6094" s="113" t="str">
        <f>VLOOKUP(C6094,STYLES!$1:$1048576,9,FALSE)</f>
        <v>Active</v>
      </c>
      <c r="I6094" s="113" t="str">
        <f>VLOOKUP(C6094,STYLES!$1:$1048576,10,FALSE)</f>
        <v>Not Available</v>
      </c>
      <c r="J6094" s="113" t="s">
        <v>2962</v>
      </c>
      <c r="K6094" s="139">
        <f>IFERROR(VLOOKUP(J6094,LISTS!G:H,2,FALSE),"0")</f>
        <v>9</v>
      </c>
      <c r="L6094" s="68">
        <f t="shared" si="288"/>
        <v>9</v>
      </c>
      <c r="M6094" s="134" t="s">
        <v>775</v>
      </c>
      <c r="N6094" s="140" t="str">
        <f>IFERROR(VLOOKUP(M6094,LISTS!G:H,2,FALSE),"0")</f>
        <v>0</v>
      </c>
      <c r="O6094" s="68" t="str">
        <f t="shared" si="287"/>
        <v/>
      </c>
      <c r="P6094" s="117" t="s">
        <v>2720</v>
      </c>
      <c r="Q6094" s="113"/>
      <c r="R6094" s="113"/>
      <c r="S6094" s="113"/>
      <c r="T6094" s="113"/>
    </row>
    <row r="6095" spans="1:20">
      <c r="A6095" t="str">
        <f>VLOOKUP(C6095,STYLES!$A$1:$R$2088,7,FALSE)</f>
        <v>Polos</v>
      </c>
      <c r="B6095" t="str">
        <f>VLOOKUP(C6095,STYLES!$1:$1048576,6,FALSE)</f>
        <v>UltraClub</v>
      </c>
      <c r="C6095" s="101">
        <v>8535</v>
      </c>
      <c r="E6095" t="str">
        <f>VLOOKUP(C6095,STYLES!$1:$1048576,12,FALSE)</f>
        <v>Men's Classic Piqué Polo</v>
      </c>
      <c r="F6095" s="113" t="s">
        <v>3879</v>
      </c>
      <c r="G6095" s="113" t="s">
        <v>2755</v>
      </c>
      <c r="H6095" s="113" t="str">
        <f>VLOOKUP(C6095,STYLES!$1:$1048576,9,FALSE)</f>
        <v>Active</v>
      </c>
      <c r="I6095" s="113" t="str">
        <f>VLOOKUP(C6095,STYLES!$1:$1048576,10,FALSE)</f>
        <v>Not Available</v>
      </c>
      <c r="J6095" s="113" t="s">
        <v>2962</v>
      </c>
      <c r="K6095" s="139">
        <f>IFERROR(VLOOKUP(J6095,LISTS!G:H,2,FALSE),"0")</f>
        <v>9</v>
      </c>
      <c r="L6095" s="68">
        <f t="shared" si="288"/>
        <v>9</v>
      </c>
      <c r="M6095" s="134" t="s">
        <v>775</v>
      </c>
      <c r="N6095" s="140" t="str">
        <f>IFERROR(VLOOKUP(M6095,LISTS!G:H,2,FALSE),"0")</f>
        <v>0</v>
      </c>
      <c r="O6095" s="68" t="str">
        <f t="shared" si="287"/>
        <v/>
      </c>
      <c r="P6095" s="117" t="s">
        <v>2720</v>
      </c>
      <c r="Q6095" s="113" t="s">
        <v>3808</v>
      </c>
      <c r="R6095" s="113" t="s">
        <v>775</v>
      </c>
      <c r="S6095" s="113" t="s">
        <v>3809</v>
      </c>
      <c r="T6095" s="113" t="s">
        <v>775</v>
      </c>
    </row>
    <row r="6096" spans="1:20">
      <c r="A6096" t="str">
        <f>VLOOKUP(C6096,STYLES!$A$1:$R$2088,7,FALSE)</f>
        <v>Polos</v>
      </c>
      <c r="B6096" t="str">
        <f>VLOOKUP(C6096,STYLES!$1:$1048576,6,FALSE)</f>
        <v>UltraClub</v>
      </c>
      <c r="C6096" s="101">
        <v>8535</v>
      </c>
      <c r="E6096" t="str">
        <f>VLOOKUP(C6096,STYLES!$1:$1048576,12,FALSE)</f>
        <v>Men's Classic Piqué Polo</v>
      </c>
      <c r="F6096" s="113" t="s">
        <v>3904</v>
      </c>
      <c r="G6096" s="113" t="s">
        <v>2809</v>
      </c>
      <c r="H6096" s="113" t="str">
        <f>VLOOKUP(C6096,STYLES!$1:$1048576,9,FALSE)</f>
        <v>Active</v>
      </c>
      <c r="I6096" s="113" t="str">
        <f>VLOOKUP(C6096,STYLES!$1:$1048576,10,FALSE)</f>
        <v>Not Available</v>
      </c>
      <c r="J6096" s="113" t="s">
        <v>2962</v>
      </c>
      <c r="K6096" s="139">
        <f>IFERROR(VLOOKUP(J6096,LISTS!G:H,2,FALSE),"0")</f>
        <v>9</v>
      </c>
      <c r="L6096" s="68">
        <f t="shared" si="288"/>
        <v>9</v>
      </c>
      <c r="M6096" s="134" t="s">
        <v>775</v>
      </c>
      <c r="N6096" s="140" t="str">
        <f>IFERROR(VLOOKUP(M6096,LISTS!G:H,2,FALSE),"0")</f>
        <v>0</v>
      </c>
      <c r="O6096" s="68" t="str">
        <f t="shared" si="287"/>
        <v/>
      </c>
      <c r="P6096" s="117" t="s">
        <v>2720</v>
      </c>
      <c r="Q6096" s="113"/>
      <c r="R6096" s="113"/>
      <c r="S6096" s="113"/>
      <c r="T6096" s="113"/>
    </row>
    <row r="6097" spans="1:20">
      <c r="A6097" t="str">
        <f>VLOOKUP(C6097,STYLES!$A$1:$R$2088,7,FALSE)</f>
        <v>Polos</v>
      </c>
      <c r="B6097" t="str">
        <f>VLOOKUP(C6097,STYLES!$1:$1048576,6,FALSE)</f>
        <v>UltraClub</v>
      </c>
      <c r="C6097" s="101">
        <v>8535</v>
      </c>
      <c r="E6097" t="str">
        <f>VLOOKUP(C6097,STYLES!$1:$1048576,12,FALSE)</f>
        <v>Men's Classic Piqué Polo</v>
      </c>
      <c r="F6097" s="113" t="s">
        <v>3768</v>
      </c>
      <c r="G6097" s="113" t="s">
        <v>2732</v>
      </c>
      <c r="H6097" s="113" t="str">
        <f>VLOOKUP(C6097,STYLES!$1:$1048576,9,FALSE)</f>
        <v>Active</v>
      </c>
      <c r="I6097" s="113" t="str">
        <f>VLOOKUP(C6097,STYLES!$1:$1048576,10,FALSE)</f>
        <v>Not Available</v>
      </c>
      <c r="J6097" s="113" t="s">
        <v>2962</v>
      </c>
      <c r="K6097" s="139">
        <f>IFERROR(VLOOKUP(J6097,LISTS!G:H,2,FALSE),"0")</f>
        <v>9</v>
      </c>
      <c r="L6097" s="68">
        <f t="shared" si="288"/>
        <v>9</v>
      </c>
      <c r="M6097" s="134" t="s">
        <v>775</v>
      </c>
      <c r="N6097" s="140" t="str">
        <f>IFERROR(VLOOKUP(M6097,LISTS!G:H,2,FALSE),"0")</f>
        <v>0</v>
      </c>
      <c r="O6097" s="68" t="str">
        <f t="shared" si="287"/>
        <v/>
      </c>
      <c r="P6097" s="117" t="s">
        <v>2720</v>
      </c>
      <c r="Q6097" s="101">
        <v>115740</v>
      </c>
      <c r="R6097" s="113" t="s">
        <v>775</v>
      </c>
      <c r="S6097" s="113" t="s">
        <v>3623</v>
      </c>
      <c r="T6097" s="113" t="s">
        <v>775</v>
      </c>
    </row>
    <row r="6098" spans="1:20">
      <c r="A6098" t="str">
        <f>VLOOKUP(C6098,STYLES!$A$1:$R$2088,7,FALSE)</f>
        <v>Polos</v>
      </c>
      <c r="B6098" t="str">
        <f>VLOOKUP(C6098,STYLES!$1:$1048576,6,FALSE)</f>
        <v>UltraClub</v>
      </c>
      <c r="C6098" s="101">
        <v>8535</v>
      </c>
      <c r="E6098" t="str">
        <f>VLOOKUP(C6098,STYLES!$1:$1048576,12,FALSE)</f>
        <v>Men's Classic Piqué Polo</v>
      </c>
      <c r="F6098" s="113" t="s">
        <v>2782</v>
      </c>
      <c r="G6098" s="113" t="s">
        <v>2763</v>
      </c>
      <c r="H6098" s="113" t="str">
        <f>VLOOKUP(C6098,STYLES!$1:$1048576,9,FALSE)</f>
        <v>Active</v>
      </c>
      <c r="I6098" s="113" t="str">
        <f>VLOOKUP(C6098,STYLES!$1:$1048576,10,FALSE)</f>
        <v>Not Available</v>
      </c>
      <c r="J6098" s="113" t="s">
        <v>2962</v>
      </c>
      <c r="K6098" s="139">
        <f>IFERROR(VLOOKUP(J6098,LISTS!G:H,2,FALSE),"0")</f>
        <v>9</v>
      </c>
      <c r="L6098" s="68">
        <f t="shared" si="288"/>
        <v>9</v>
      </c>
      <c r="M6098" s="134" t="s">
        <v>775</v>
      </c>
      <c r="N6098" s="140" t="str">
        <f>IFERROR(VLOOKUP(M6098,LISTS!G:H,2,FALSE),"0")</f>
        <v>0</v>
      </c>
      <c r="O6098" s="68" t="str">
        <f t="shared" si="287"/>
        <v/>
      </c>
      <c r="P6098" s="117" t="s">
        <v>2720</v>
      </c>
      <c r="Q6098" s="113"/>
      <c r="R6098" s="113"/>
      <c r="S6098" s="113"/>
      <c r="T6098" s="113"/>
    </row>
    <row r="6099" spans="1:20">
      <c r="A6099" t="str">
        <f>VLOOKUP(C6099,STYLES!$A$1:$R$2088,7,FALSE)</f>
        <v>Polos</v>
      </c>
      <c r="B6099" t="str">
        <f>VLOOKUP(C6099,STYLES!$1:$1048576,6,FALSE)</f>
        <v>UltraClub</v>
      </c>
      <c r="C6099" s="101">
        <v>8535</v>
      </c>
      <c r="E6099" t="str">
        <f>VLOOKUP(C6099,STYLES!$1:$1048576,12,FALSE)</f>
        <v>Men's Classic Piqué Polo</v>
      </c>
      <c r="F6099" s="113" t="s">
        <v>3738</v>
      </c>
      <c r="G6099" s="113" t="s">
        <v>2736</v>
      </c>
      <c r="H6099" s="113" t="str">
        <f>VLOOKUP(C6099,STYLES!$1:$1048576,9,FALSE)</f>
        <v>Active</v>
      </c>
      <c r="I6099" s="113" t="str">
        <f>VLOOKUP(C6099,STYLES!$1:$1048576,10,FALSE)</f>
        <v>Not Available</v>
      </c>
      <c r="J6099" s="113" t="s">
        <v>2962</v>
      </c>
      <c r="K6099" s="139">
        <f>IFERROR(VLOOKUP(J6099,LISTS!G:H,2,FALSE),"0")</f>
        <v>9</v>
      </c>
      <c r="L6099" s="68">
        <f t="shared" si="288"/>
        <v>9</v>
      </c>
      <c r="M6099" s="134" t="s">
        <v>775</v>
      </c>
      <c r="N6099" s="140" t="str">
        <f>IFERROR(VLOOKUP(M6099,LISTS!G:H,2,FALSE),"0")</f>
        <v>0</v>
      </c>
      <c r="O6099" s="68" t="str">
        <f t="shared" si="287"/>
        <v/>
      </c>
      <c r="P6099" s="117" t="s">
        <v>2720</v>
      </c>
      <c r="Q6099" s="113"/>
      <c r="R6099" s="113"/>
      <c r="S6099" s="113"/>
      <c r="T6099" s="113"/>
    </row>
    <row r="6100" spans="1:20">
      <c r="A6100" t="str">
        <f>VLOOKUP(C6100,STYLES!$A$1:$R$2088,7,FALSE)</f>
        <v>Polos</v>
      </c>
      <c r="B6100" t="str">
        <f>VLOOKUP(C6100,STYLES!$1:$1048576,6,FALSE)</f>
        <v>UltraClub</v>
      </c>
      <c r="C6100" s="101">
        <v>8535</v>
      </c>
      <c r="E6100" t="str">
        <f>VLOOKUP(C6100,STYLES!$1:$1048576,12,FALSE)</f>
        <v>Men's Classic Piqué Polo</v>
      </c>
      <c r="F6100" s="113" t="s">
        <v>3907</v>
      </c>
      <c r="G6100" s="113" t="s">
        <v>2740</v>
      </c>
      <c r="H6100" s="113" t="str">
        <f>VLOOKUP(C6100,STYLES!$1:$1048576,9,FALSE)</f>
        <v>Active</v>
      </c>
      <c r="I6100" s="113" t="str">
        <f>VLOOKUP(C6100,STYLES!$1:$1048576,10,FALSE)</f>
        <v>Not Available</v>
      </c>
      <c r="J6100" s="113" t="s">
        <v>2962</v>
      </c>
      <c r="K6100" s="139">
        <f>IFERROR(VLOOKUP(J6100,LISTS!G:H,2,FALSE),"0")</f>
        <v>9</v>
      </c>
      <c r="L6100" s="68">
        <f t="shared" si="288"/>
        <v>9</v>
      </c>
      <c r="M6100" s="134" t="s">
        <v>775</v>
      </c>
      <c r="N6100" s="140" t="str">
        <f>IFERROR(VLOOKUP(M6100,LISTS!G:H,2,FALSE),"0")</f>
        <v>0</v>
      </c>
      <c r="O6100" s="68" t="str">
        <f t="shared" si="287"/>
        <v/>
      </c>
      <c r="P6100" s="117" t="s">
        <v>2720</v>
      </c>
      <c r="Q6100" s="113"/>
      <c r="R6100" s="113"/>
      <c r="S6100" s="113"/>
      <c r="T6100" s="113"/>
    </row>
    <row r="6101" spans="1:20">
      <c r="A6101" t="str">
        <f>VLOOKUP(C6101,STYLES!$A$1:$R$2088,7,FALSE)</f>
        <v>Polos</v>
      </c>
      <c r="B6101" t="str">
        <f>VLOOKUP(C6101,STYLES!$1:$1048576,6,FALSE)</f>
        <v>UltraClub</v>
      </c>
      <c r="C6101" s="101">
        <v>8535</v>
      </c>
      <c r="E6101" t="str">
        <f>VLOOKUP(C6101,STYLES!$1:$1048576,12,FALSE)</f>
        <v>Men's Classic Piqué Polo</v>
      </c>
      <c r="F6101" s="113" t="s">
        <v>3881</v>
      </c>
      <c r="G6101" s="113" t="s">
        <v>2728</v>
      </c>
      <c r="H6101" s="113" t="str">
        <f>VLOOKUP(C6101,STYLES!$1:$1048576,9,FALSE)</f>
        <v>Active</v>
      </c>
      <c r="I6101" s="113" t="str">
        <f>VLOOKUP(C6101,STYLES!$1:$1048576,10,FALSE)</f>
        <v>Not Available</v>
      </c>
      <c r="J6101" s="113" t="s">
        <v>2962</v>
      </c>
      <c r="K6101" s="139">
        <f>IFERROR(VLOOKUP(J6101,LISTS!G:H,2,FALSE),"0")</f>
        <v>9</v>
      </c>
      <c r="L6101" s="68">
        <f t="shared" si="288"/>
        <v>9</v>
      </c>
      <c r="M6101" s="134" t="s">
        <v>775</v>
      </c>
      <c r="N6101" s="140" t="str">
        <f>IFERROR(VLOOKUP(M6101,LISTS!G:H,2,FALSE),"0")</f>
        <v>0</v>
      </c>
      <c r="O6101" s="68" t="str">
        <f t="shared" si="287"/>
        <v/>
      </c>
      <c r="P6101" s="117" t="s">
        <v>2720</v>
      </c>
      <c r="Q6101" s="113"/>
      <c r="R6101" s="113"/>
      <c r="S6101" s="113"/>
      <c r="T6101" s="113"/>
    </row>
    <row r="6102" spans="1:20">
      <c r="A6102" t="str">
        <f>VLOOKUP(C6102,STYLES!$A$1:$R$2088,7,FALSE)</f>
        <v>Polos</v>
      </c>
      <c r="B6102" t="str">
        <f>VLOOKUP(C6102,STYLES!$1:$1048576,6,FALSE)</f>
        <v>UltraClub</v>
      </c>
      <c r="C6102" s="101">
        <v>8535</v>
      </c>
      <c r="E6102" t="str">
        <f>VLOOKUP(C6102,STYLES!$1:$1048576,12,FALSE)</f>
        <v>Men's Classic Piqué Polo</v>
      </c>
      <c r="F6102" s="113" t="s">
        <v>3909</v>
      </c>
      <c r="G6102" s="113" t="s">
        <v>2728</v>
      </c>
      <c r="H6102" s="113" t="str">
        <f>VLOOKUP(C6102,STYLES!$1:$1048576,9,FALSE)</f>
        <v>Active</v>
      </c>
      <c r="I6102" s="113" t="str">
        <f>VLOOKUP(C6102,STYLES!$1:$1048576,10,FALSE)</f>
        <v>Not Available</v>
      </c>
      <c r="J6102" s="113" t="s">
        <v>2962</v>
      </c>
      <c r="K6102" s="139">
        <f>IFERROR(VLOOKUP(J6102,LISTS!G:H,2,FALSE),"0")</f>
        <v>9</v>
      </c>
      <c r="L6102" s="68">
        <f t="shared" si="288"/>
        <v>9</v>
      </c>
      <c r="M6102" s="134" t="s">
        <v>775</v>
      </c>
      <c r="N6102" s="140" t="str">
        <f>IFERROR(VLOOKUP(M6102,LISTS!G:H,2,FALSE),"0")</f>
        <v>0</v>
      </c>
      <c r="O6102" s="68" t="str">
        <f t="shared" si="287"/>
        <v/>
      </c>
      <c r="P6102" s="117" t="s">
        <v>2720</v>
      </c>
      <c r="Q6102" s="113"/>
      <c r="R6102" s="113"/>
      <c r="S6102" s="113"/>
      <c r="T6102" s="113"/>
    </row>
    <row r="6103" spans="1:20">
      <c r="A6103" t="str">
        <f>VLOOKUP(C6103,STYLES!$A$1:$R$2088,7,FALSE)</f>
        <v>Polos</v>
      </c>
      <c r="B6103" t="str">
        <f>VLOOKUP(C6103,STYLES!$1:$1048576,6,FALSE)</f>
        <v>UltraClub</v>
      </c>
      <c r="C6103" s="101">
        <v>8535</v>
      </c>
      <c r="E6103" t="str">
        <f>VLOOKUP(C6103,STYLES!$1:$1048576,12,FALSE)</f>
        <v>Men's Classic Piqué Polo</v>
      </c>
      <c r="F6103" s="113" t="s">
        <v>2739</v>
      </c>
      <c r="G6103" s="113" t="s">
        <v>2740</v>
      </c>
      <c r="H6103" s="113" t="str">
        <f>VLOOKUP(C6103,STYLES!$1:$1048576,9,FALSE)</f>
        <v>Active</v>
      </c>
      <c r="I6103" s="113" t="str">
        <f>VLOOKUP(C6103,STYLES!$1:$1048576,10,FALSE)</f>
        <v>Not Available</v>
      </c>
      <c r="J6103" s="113" t="s">
        <v>2962</v>
      </c>
      <c r="K6103" s="139">
        <f>IFERROR(VLOOKUP(J6103,LISTS!G:H,2,FALSE),"0")</f>
        <v>9</v>
      </c>
      <c r="L6103" s="68">
        <f t="shared" si="288"/>
        <v>9</v>
      </c>
      <c r="M6103" s="134" t="s">
        <v>775</v>
      </c>
      <c r="N6103" s="140" t="str">
        <f>IFERROR(VLOOKUP(M6103,LISTS!G:H,2,FALSE),"0")</f>
        <v>0</v>
      </c>
      <c r="O6103" s="68" t="str">
        <f t="shared" si="287"/>
        <v/>
      </c>
      <c r="P6103" s="117" t="s">
        <v>2720</v>
      </c>
      <c r="Q6103" s="113" t="s">
        <v>2741</v>
      </c>
      <c r="R6103" s="113" t="s">
        <v>775</v>
      </c>
      <c r="S6103" s="113" t="s">
        <v>2742</v>
      </c>
      <c r="T6103" s="113" t="s">
        <v>775</v>
      </c>
    </row>
    <row r="6104" spans="1:20">
      <c r="A6104" t="str">
        <f>VLOOKUP(C6104,STYLES!$A$1:$R$2088,7,FALSE)</f>
        <v>Polos</v>
      </c>
      <c r="B6104" t="str">
        <f>VLOOKUP(C6104,STYLES!$1:$1048576,6,FALSE)</f>
        <v>UltraClub</v>
      </c>
      <c r="C6104" s="101">
        <v>8535</v>
      </c>
      <c r="E6104" t="str">
        <f>VLOOKUP(C6104,STYLES!$1:$1048576,12,FALSE)</f>
        <v>Men's Classic Piqué Polo</v>
      </c>
      <c r="F6104" s="113" t="s">
        <v>3346</v>
      </c>
      <c r="G6104" s="113" t="s">
        <v>2879</v>
      </c>
      <c r="H6104" s="113" t="str">
        <f>VLOOKUP(C6104,STYLES!$1:$1048576,9,FALSE)</f>
        <v>Active</v>
      </c>
      <c r="I6104" s="113" t="str">
        <f>VLOOKUP(C6104,STYLES!$1:$1048576,10,FALSE)</f>
        <v>Not Available</v>
      </c>
      <c r="J6104" s="113" t="s">
        <v>2962</v>
      </c>
      <c r="K6104" s="139">
        <f>IFERROR(VLOOKUP(J6104,LISTS!G:H,2,FALSE),"0")</f>
        <v>9</v>
      </c>
      <c r="L6104" s="68">
        <f t="shared" si="288"/>
        <v>9</v>
      </c>
      <c r="M6104" s="134" t="s">
        <v>775</v>
      </c>
      <c r="N6104" s="140" t="str">
        <f>IFERROR(VLOOKUP(M6104,LISTS!G:H,2,FALSE),"0")</f>
        <v>0</v>
      </c>
      <c r="O6104" s="68" t="str">
        <f t="shared" si="287"/>
        <v/>
      </c>
      <c r="P6104" s="117" t="s">
        <v>2720</v>
      </c>
      <c r="Q6104" s="113"/>
      <c r="R6104" s="113"/>
      <c r="S6104" s="113"/>
      <c r="T6104" s="113"/>
    </row>
    <row r="6105" spans="1:20">
      <c r="A6105" t="str">
        <f>VLOOKUP(C6105,STYLES!$A$1:$R$2088,7,FALSE)</f>
        <v>Polos</v>
      </c>
      <c r="B6105" t="str">
        <f>VLOOKUP(C6105,STYLES!$1:$1048576,6,FALSE)</f>
        <v>UltraClub</v>
      </c>
      <c r="C6105" s="101">
        <v>8535</v>
      </c>
      <c r="E6105" t="str">
        <f>VLOOKUP(C6105,STYLES!$1:$1048576,12,FALSE)</f>
        <v>Men's Classic Piqué Polo</v>
      </c>
      <c r="F6105" s="113" t="s">
        <v>3580</v>
      </c>
      <c r="G6105" s="113" t="s">
        <v>2813</v>
      </c>
      <c r="H6105" s="113" t="str">
        <f>VLOOKUP(C6105,STYLES!$1:$1048576,9,FALSE)</f>
        <v>Active</v>
      </c>
      <c r="I6105" s="113" t="str">
        <f>VLOOKUP(C6105,STYLES!$1:$1048576,10,FALSE)</f>
        <v>Not Available</v>
      </c>
      <c r="J6105" s="113" t="s">
        <v>2962</v>
      </c>
      <c r="K6105" s="139">
        <f>IFERROR(VLOOKUP(J6105,LISTS!G:H,2,FALSE),"0")</f>
        <v>9</v>
      </c>
      <c r="L6105" s="68">
        <f t="shared" si="288"/>
        <v>9</v>
      </c>
      <c r="M6105" s="134" t="s">
        <v>775</v>
      </c>
      <c r="N6105" s="140" t="str">
        <f>IFERROR(VLOOKUP(M6105,LISTS!G:H,2,FALSE),"0")</f>
        <v>0</v>
      </c>
      <c r="O6105" s="68" t="str">
        <f t="shared" si="287"/>
        <v/>
      </c>
      <c r="P6105" s="117" t="s">
        <v>2720</v>
      </c>
      <c r="Q6105" s="113"/>
      <c r="R6105" s="113"/>
      <c r="S6105" s="113"/>
      <c r="T6105" s="113"/>
    </row>
    <row r="6106" spans="1:20">
      <c r="A6106" t="str">
        <f>VLOOKUP(C6106,STYLES!$A$1:$R$2088,7,FALSE)</f>
        <v>Polos</v>
      </c>
      <c r="B6106" t="str">
        <f>VLOOKUP(C6106,STYLES!$1:$1048576,6,FALSE)</f>
        <v>UltraClub</v>
      </c>
      <c r="C6106" s="101">
        <v>8535</v>
      </c>
      <c r="E6106" t="str">
        <f>VLOOKUP(C6106,STYLES!$1:$1048576,12,FALSE)</f>
        <v>Men's Classic Piqué Polo</v>
      </c>
      <c r="F6106" s="113" t="s">
        <v>2754</v>
      </c>
      <c r="G6106" s="113" t="s">
        <v>2755</v>
      </c>
      <c r="H6106" s="113" t="str">
        <f>VLOOKUP(C6106,STYLES!$1:$1048576,9,FALSE)</f>
        <v>Active</v>
      </c>
      <c r="I6106" s="113" t="str">
        <f>VLOOKUP(C6106,STYLES!$1:$1048576,10,FALSE)</f>
        <v>Not Available</v>
      </c>
      <c r="J6106" s="113" t="s">
        <v>2962</v>
      </c>
      <c r="K6106" s="139">
        <f>IFERROR(VLOOKUP(J6106,LISTS!G:H,2,FALSE),"0")</f>
        <v>9</v>
      </c>
      <c r="L6106" s="68">
        <f t="shared" si="288"/>
        <v>9</v>
      </c>
      <c r="M6106" s="134" t="s">
        <v>775</v>
      </c>
      <c r="N6106" s="140" t="str">
        <f>IFERROR(VLOOKUP(M6106,LISTS!G:H,2,FALSE),"0")</f>
        <v>0</v>
      </c>
      <c r="O6106" s="68" t="str">
        <f t="shared" si="287"/>
        <v/>
      </c>
      <c r="P6106" s="117" t="s">
        <v>2720</v>
      </c>
      <c r="Q6106" s="113" t="s">
        <v>3003</v>
      </c>
      <c r="R6106" s="113" t="s">
        <v>775</v>
      </c>
      <c r="S6106" s="113" t="s">
        <v>3004</v>
      </c>
      <c r="T6106" s="113" t="s">
        <v>775</v>
      </c>
    </row>
    <row r="6107" spans="1:20">
      <c r="A6107" t="str">
        <f>VLOOKUP(C6107,STYLES!$A$1:$R$2088,7,FALSE)</f>
        <v>Polos</v>
      </c>
      <c r="B6107" t="str">
        <f>VLOOKUP(C6107,STYLES!$1:$1048576,6,FALSE)</f>
        <v>UltraClub</v>
      </c>
      <c r="C6107" s="101">
        <v>8535</v>
      </c>
      <c r="E6107" t="str">
        <f>VLOOKUP(C6107,STYLES!$1:$1048576,12,FALSE)</f>
        <v>Men's Classic Piqué Polo</v>
      </c>
      <c r="F6107" s="113" t="s">
        <v>3750</v>
      </c>
      <c r="G6107" s="113" t="s">
        <v>2809</v>
      </c>
      <c r="H6107" s="113" t="str">
        <f>VLOOKUP(C6107,STYLES!$1:$1048576,9,FALSE)</f>
        <v>Active</v>
      </c>
      <c r="I6107" s="113" t="str">
        <f>VLOOKUP(C6107,STYLES!$1:$1048576,10,FALSE)</f>
        <v>Not Available</v>
      </c>
      <c r="J6107" s="113" t="s">
        <v>2962</v>
      </c>
      <c r="K6107" s="139">
        <f>IFERROR(VLOOKUP(J6107,LISTS!G:H,2,FALSE),"0")</f>
        <v>9</v>
      </c>
      <c r="L6107" s="68">
        <f t="shared" si="288"/>
        <v>9</v>
      </c>
      <c r="M6107" s="134" t="s">
        <v>775</v>
      </c>
      <c r="N6107" s="140" t="str">
        <f>IFERROR(VLOOKUP(M6107,LISTS!G:H,2,FALSE),"0")</f>
        <v>0</v>
      </c>
      <c r="O6107" s="68" t="str">
        <f t="shared" si="287"/>
        <v/>
      </c>
      <c r="P6107" s="117" t="s">
        <v>2720</v>
      </c>
      <c r="Q6107" s="113" t="s">
        <v>3751</v>
      </c>
      <c r="R6107" s="113" t="s">
        <v>775</v>
      </c>
      <c r="S6107" s="113" t="s">
        <v>3752</v>
      </c>
      <c r="T6107" s="113" t="s">
        <v>775</v>
      </c>
    </row>
    <row r="6108" spans="1:20">
      <c r="A6108" t="str">
        <f>VLOOKUP(C6108,STYLES!$A$1:$R$2088,7,FALSE)</f>
        <v>Polos</v>
      </c>
      <c r="B6108" t="str">
        <f>VLOOKUP(C6108,STYLES!$1:$1048576,6,FALSE)</f>
        <v>UltraClub</v>
      </c>
      <c r="C6108" s="101">
        <v>8535</v>
      </c>
      <c r="E6108" t="str">
        <f>VLOOKUP(C6108,STYLES!$1:$1048576,12,FALSE)</f>
        <v>Men's Classic Piqué Polo</v>
      </c>
      <c r="F6108" s="113" t="s">
        <v>2785</v>
      </c>
      <c r="G6108" s="113" t="s">
        <v>2786</v>
      </c>
      <c r="H6108" s="113" t="str">
        <f>VLOOKUP(C6108,STYLES!$1:$1048576,9,FALSE)</f>
        <v>Active</v>
      </c>
      <c r="I6108" s="113" t="str">
        <f>VLOOKUP(C6108,STYLES!$1:$1048576,10,FALSE)</f>
        <v>Not Available</v>
      </c>
      <c r="J6108" s="113" t="s">
        <v>2962</v>
      </c>
      <c r="K6108" s="139">
        <f>IFERROR(VLOOKUP(J6108,LISTS!G:H,2,FALSE),"0")</f>
        <v>9</v>
      </c>
      <c r="L6108" s="68">
        <f t="shared" si="288"/>
        <v>9</v>
      </c>
      <c r="M6108" s="134" t="s">
        <v>775</v>
      </c>
      <c r="N6108" s="140" t="str">
        <f>IFERROR(VLOOKUP(M6108,LISTS!G:H,2,FALSE),"0")</f>
        <v>0</v>
      </c>
      <c r="O6108" s="68" t="str">
        <f t="shared" si="287"/>
        <v/>
      </c>
      <c r="P6108" s="117" t="s">
        <v>2720</v>
      </c>
      <c r="Q6108" s="113" t="s">
        <v>3356</v>
      </c>
      <c r="R6108" s="113" t="s">
        <v>775</v>
      </c>
      <c r="S6108" s="113" t="s">
        <v>3357</v>
      </c>
      <c r="T6108" s="113" t="s">
        <v>775</v>
      </c>
    </row>
    <row r="6109" spans="1:20">
      <c r="A6109" t="str">
        <f>VLOOKUP(C6109,STYLES!$A$1:$R$2088,7,FALSE)</f>
        <v>Polos</v>
      </c>
      <c r="B6109" t="str">
        <f>VLOOKUP(C6109,STYLES!$1:$1048576,6,FALSE)</f>
        <v>UltraClub</v>
      </c>
      <c r="C6109" s="101">
        <v>8535</v>
      </c>
      <c r="E6109" t="str">
        <f>VLOOKUP(C6109,STYLES!$1:$1048576,12,FALSE)</f>
        <v>Men's Classic Piqué Polo</v>
      </c>
      <c r="F6109" s="113" t="s">
        <v>2812</v>
      </c>
      <c r="G6109" s="113" t="s">
        <v>3509</v>
      </c>
      <c r="H6109" s="113" t="str">
        <f>VLOOKUP(C6109,STYLES!$1:$1048576,9,FALSE)</f>
        <v>Active</v>
      </c>
      <c r="I6109" s="113" t="str">
        <f>VLOOKUP(C6109,STYLES!$1:$1048576,10,FALSE)</f>
        <v>Not Available</v>
      </c>
      <c r="J6109" s="113" t="s">
        <v>2962</v>
      </c>
      <c r="K6109" s="139">
        <f>IFERROR(VLOOKUP(J6109,LISTS!G:H,2,FALSE),"0")</f>
        <v>9</v>
      </c>
      <c r="L6109" s="68">
        <f t="shared" si="288"/>
        <v>9</v>
      </c>
      <c r="M6109" s="134" t="s">
        <v>775</v>
      </c>
      <c r="N6109" s="140" t="str">
        <f>IFERROR(VLOOKUP(M6109,LISTS!G:H,2,FALSE),"0")</f>
        <v>0</v>
      </c>
      <c r="O6109" s="68" t="str">
        <f t="shared" si="287"/>
        <v/>
      </c>
      <c r="P6109" s="117" t="s">
        <v>2720</v>
      </c>
      <c r="Q6109" s="113" t="s">
        <v>3792</v>
      </c>
      <c r="R6109" s="113" t="s">
        <v>775</v>
      </c>
      <c r="S6109" s="113" t="s">
        <v>3530</v>
      </c>
      <c r="T6109" s="113" t="s">
        <v>775</v>
      </c>
    </row>
    <row r="6110" spans="1:20">
      <c r="A6110" t="str">
        <f>VLOOKUP(C6110,STYLES!$A$1:$R$2088,7,FALSE)</f>
        <v>Polos</v>
      </c>
      <c r="B6110" t="str">
        <f>VLOOKUP(C6110,STYLES!$1:$1048576,6,FALSE)</f>
        <v>UltraClub</v>
      </c>
      <c r="C6110" s="101">
        <v>8535</v>
      </c>
      <c r="E6110" t="str">
        <f>VLOOKUP(C6110,STYLES!$1:$1048576,12,FALSE)</f>
        <v>Men's Classic Piqué Polo</v>
      </c>
      <c r="F6110" s="113" t="s">
        <v>3911</v>
      </c>
      <c r="G6110" s="113" t="s">
        <v>2740</v>
      </c>
      <c r="H6110" s="113" t="str">
        <f>VLOOKUP(C6110,STYLES!$1:$1048576,9,FALSE)</f>
        <v>Active</v>
      </c>
      <c r="I6110" s="113" t="str">
        <f>VLOOKUP(C6110,STYLES!$1:$1048576,10,FALSE)</f>
        <v>Not Available</v>
      </c>
      <c r="J6110" s="113" t="s">
        <v>2962</v>
      </c>
      <c r="K6110" s="139">
        <f>IFERROR(VLOOKUP(J6110,LISTS!G:H,2,FALSE),"0")</f>
        <v>9</v>
      </c>
      <c r="L6110" s="68">
        <f t="shared" si="288"/>
        <v>9</v>
      </c>
      <c r="M6110" s="134" t="s">
        <v>775</v>
      </c>
      <c r="N6110" s="140" t="str">
        <f>IFERROR(VLOOKUP(M6110,LISTS!G:H,2,FALSE),"0")</f>
        <v>0</v>
      </c>
      <c r="O6110" s="68" t="str">
        <f t="shared" si="287"/>
        <v/>
      </c>
      <c r="P6110" s="117" t="s">
        <v>2720</v>
      </c>
      <c r="Q6110" s="113"/>
      <c r="R6110" s="113"/>
      <c r="S6110" s="113"/>
      <c r="T6110" s="113"/>
    </row>
    <row r="6111" spans="1:20">
      <c r="A6111" t="str">
        <f>VLOOKUP(C6111,STYLES!$A$1:$R$2088,7,FALSE)</f>
        <v>Polos</v>
      </c>
      <c r="B6111" t="str">
        <f>VLOOKUP(C6111,STYLES!$1:$1048576,6,FALSE)</f>
        <v>UltraClub</v>
      </c>
      <c r="C6111" s="101">
        <v>8535</v>
      </c>
      <c r="E6111" t="str">
        <f>VLOOKUP(C6111,STYLES!$1:$1048576,12,FALSE)</f>
        <v>Men's Classic Piqué Polo</v>
      </c>
      <c r="F6111" s="113" t="s">
        <v>3796</v>
      </c>
      <c r="G6111" s="113" t="s">
        <v>2797</v>
      </c>
      <c r="H6111" s="113" t="str">
        <f>VLOOKUP(C6111,STYLES!$1:$1048576,9,FALSE)</f>
        <v>Active</v>
      </c>
      <c r="I6111" s="113" t="str">
        <f>VLOOKUP(C6111,STYLES!$1:$1048576,10,FALSE)</f>
        <v>Not Available</v>
      </c>
      <c r="J6111" s="113" t="s">
        <v>2962</v>
      </c>
      <c r="K6111" s="139">
        <f>IFERROR(VLOOKUP(J6111,LISTS!G:H,2,FALSE),"0")</f>
        <v>9</v>
      </c>
      <c r="L6111" s="68">
        <f t="shared" si="288"/>
        <v>9</v>
      </c>
      <c r="M6111" s="134" t="s">
        <v>775</v>
      </c>
      <c r="N6111" s="140" t="str">
        <f>IFERROR(VLOOKUP(M6111,LISTS!G:H,2,FALSE),"0")</f>
        <v>0</v>
      </c>
      <c r="O6111" s="68" t="str">
        <f t="shared" si="287"/>
        <v/>
      </c>
      <c r="P6111" s="117" t="s">
        <v>2720</v>
      </c>
      <c r="Q6111" s="113" t="s">
        <v>3797</v>
      </c>
      <c r="R6111" s="113" t="s">
        <v>775</v>
      </c>
      <c r="S6111" s="113" t="s">
        <v>3798</v>
      </c>
      <c r="T6111" s="113" t="s">
        <v>775</v>
      </c>
    </row>
    <row r="6112" spans="1:20">
      <c r="A6112" t="str">
        <f>VLOOKUP(C6112,STYLES!$A$1:$R$2088,7,FALSE)</f>
        <v>Polos</v>
      </c>
      <c r="B6112" t="str">
        <f>VLOOKUP(C6112,STYLES!$1:$1048576,6,FALSE)</f>
        <v>UltraClub</v>
      </c>
      <c r="C6112" s="101">
        <v>8535</v>
      </c>
      <c r="E6112" t="str">
        <f>VLOOKUP(C6112,STYLES!$1:$1048576,12,FALSE)</f>
        <v>Men's Classic Piqué Polo</v>
      </c>
      <c r="F6112" s="113" t="s">
        <v>2743</v>
      </c>
      <c r="G6112" s="113" t="s">
        <v>2743</v>
      </c>
      <c r="H6112" s="113" t="str">
        <f>VLOOKUP(C6112,STYLES!$1:$1048576,9,FALSE)</f>
        <v>Active</v>
      </c>
      <c r="I6112" s="113" t="str">
        <f>VLOOKUP(C6112,STYLES!$1:$1048576,10,FALSE)</f>
        <v>Not Available</v>
      </c>
      <c r="J6112" s="113" t="s">
        <v>2962</v>
      </c>
      <c r="K6112" s="139">
        <f>IFERROR(VLOOKUP(J6112,LISTS!G:H,2,FALSE),"0")</f>
        <v>9</v>
      </c>
      <c r="L6112" s="68">
        <f t="shared" si="288"/>
        <v>9</v>
      </c>
      <c r="M6112" s="134" t="s">
        <v>775</v>
      </c>
      <c r="N6112" s="140" t="str">
        <f>IFERROR(VLOOKUP(M6112,LISTS!G:H,2,FALSE),"0")</f>
        <v>0</v>
      </c>
      <c r="O6112" s="68" t="str">
        <f t="shared" si="287"/>
        <v/>
      </c>
      <c r="P6112" s="117" t="s">
        <v>2720</v>
      </c>
      <c r="Q6112" s="113"/>
      <c r="R6112" s="113"/>
      <c r="S6112" s="113"/>
      <c r="T6112" s="113"/>
    </row>
    <row r="6113" spans="1:21">
      <c r="A6113" t="str">
        <f>VLOOKUP(C6113,STYLES!$A$1:$R$2088,7,FALSE)</f>
        <v>Polos</v>
      </c>
      <c r="B6113" t="str">
        <f>VLOOKUP(C6113,STYLES!$1:$1048576,6,FALSE)</f>
        <v>UltraClub</v>
      </c>
      <c r="C6113" s="101">
        <v>8535</v>
      </c>
      <c r="E6113" t="str">
        <f>VLOOKUP(C6113,STYLES!$1:$1048576,12,FALSE)</f>
        <v>Men's Classic Piqué Polo</v>
      </c>
      <c r="F6113" s="113" t="s">
        <v>3910</v>
      </c>
      <c r="G6113" s="113" t="s">
        <v>2991</v>
      </c>
      <c r="H6113" s="113" t="str">
        <f>VLOOKUP(C6113,STYLES!$1:$1048576,9,FALSE)</f>
        <v>Active</v>
      </c>
      <c r="I6113" s="113" t="str">
        <f>VLOOKUP(C6113,STYLES!$1:$1048576,10,FALSE)</f>
        <v>Not Available</v>
      </c>
      <c r="J6113" s="113" t="s">
        <v>2962</v>
      </c>
      <c r="K6113" s="139">
        <f>IFERROR(VLOOKUP(J6113,LISTS!G:H,2,FALSE),"0")</f>
        <v>9</v>
      </c>
      <c r="L6113" s="68">
        <f t="shared" si="288"/>
        <v>9</v>
      </c>
      <c r="M6113" s="134" t="s">
        <v>775</v>
      </c>
      <c r="N6113" s="140" t="str">
        <f>IFERROR(VLOOKUP(M6113,LISTS!G:H,2,FALSE),"0")</f>
        <v>0</v>
      </c>
      <c r="O6113" s="68" t="str">
        <f t="shared" si="287"/>
        <v/>
      </c>
      <c r="P6113" s="117" t="s">
        <v>2720</v>
      </c>
      <c r="Q6113" s="113"/>
      <c r="R6113" s="113"/>
      <c r="S6113" s="113"/>
      <c r="T6113" s="113"/>
    </row>
    <row r="6114" spans="1:21">
      <c r="C6114" s="101"/>
      <c r="F6114" s="113"/>
      <c r="G6114" s="113"/>
      <c r="H6114" s="113"/>
      <c r="I6114" s="113"/>
      <c r="J6114" s="113"/>
      <c r="K6114" s="139"/>
      <c r="L6114" s="81">
        <f>SUM(L6091:L6113)</f>
        <v>207</v>
      </c>
      <c r="M6114" s="134"/>
      <c r="N6114" s="140"/>
      <c r="O6114" s="81">
        <f>SUM(O6091:O6113)</f>
        <v>0</v>
      </c>
      <c r="Q6114" s="113"/>
      <c r="R6114" s="113"/>
      <c r="S6114" s="113"/>
      <c r="T6114" s="113"/>
    </row>
    <row r="6115" spans="1:21">
      <c r="A6115" t="str">
        <f>VLOOKUP(C6115,STYLES!$A$1:$R$2088,7,FALSE)</f>
        <v>Polos</v>
      </c>
      <c r="B6115" t="str">
        <f>VLOOKUP(C6115,STYLES!$1:$1048576,6,FALSE)</f>
        <v>UltraClub</v>
      </c>
      <c r="C6115" s="101" t="s">
        <v>2543</v>
      </c>
      <c r="E6115" t="str">
        <f>VLOOKUP(C6115,STYLES!$1:$1048576,12,FALSE)</f>
        <v>Adult Tall Classic Piqué Polo</v>
      </c>
      <c r="F6115" s="113" t="s">
        <v>2718</v>
      </c>
      <c r="G6115" s="113" t="s">
        <v>2718</v>
      </c>
      <c r="H6115" s="113" t="str">
        <f>VLOOKUP(C6115,STYLES!$1:$1048576,9,FALSE)</f>
        <v>Active</v>
      </c>
      <c r="I6115" s="113" t="str">
        <f>VLOOKUP(C6115,STYLES!$1:$1048576,10,FALSE)</f>
        <v>Not Available</v>
      </c>
      <c r="J6115" s="113" t="s">
        <v>3884</v>
      </c>
      <c r="K6115" s="139" t="str">
        <f>IFERROR(VLOOKUP(J6115,LISTS!G:H,2,FALSE),"0")</f>
        <v>0</v>
      </c>
      <c r="L6115" s="68" t="str">
        <f t="shared" si="288"/>
        <v>0</v>
      </c>
      <c r="M6115" s="134" t="s">
        <v>775</v>
      </c>
      <c r="N6115" s="140" t="str">
        <f>IFERROR(VLOOKUP(M6115,LISTS!G:H,2,FALSE),"0")</f>
        <v>0</v>
      </c>
      <c r="O6115" s="68" t="str">
        <f t="shared" si="287"/>
        <v/>
      </c>
      <c r="P6115" s="117" t="s">
        <v>2720</v>
      </c>
      <c r="Q6115" s="113" t="s">
        <v>2850</v>
      </c>
      <c r="R6115" s="113" t="s">
        <v>775</v>
      </c>
      <c r="S6115" s="113" t="s">
        <v>2722</v>
      </c>
      <c r="T6115" s="113" t="s">
        <v>775</v>
      </c>
    </row>
    <row r="6116" spans="1:21">
      <c r="A6116" t="str">
        <f>VLOOKUP(C6116,STYLES!$A$1:$R$2088,7,FALSE)</f>
        <v>Polos</v>
      </c>
      <c r="B6116" t="str">
        <f>VLOOKUP(C6116,STYLES!$1:$1048576,6,FALSE)</f>
        <v>UltraClub</v>
      </c>
      <c r="C6116" s="101" t="s">
        <v>2543</v>
      </c>
      <c r="E6116" t="str">
        <f>VLOOKUP(C6116,STYLES!$1:$1048576,12,FALSE)</f>
        <v>Adult Tall Classic Piqué Polo</v>
      </c>
      <c r="F6116" s="113" t="s">
        <v>3738</v>
      </c>
      <c r="G6116" s="113" t="s">
        <v>2736</v>
      </c>
      <c r="H6116" s="113" t="str">
        <f>VLOOKUP(C6116,STYLES!$1:$1048576,9,FALSE)</f>
        <v>Active</v>
      </c>
      <c r="I6116" s="113" t="str">
        <f>VLOOKUP(C6116,STYLES!$1:$1048576,10,FALSE)</f>
        <v>Not Available</v>
      </c>
      <c r="J6116" s="113" t="s">
        <v>3884</v>
      </c>
      <c r="K6116" s="139" t="str">
        <f>IFERROR(VLOOKUP(J6116,LISTS!G:H,2,FALSE),"0")</f>
        <v>0</v>
      </c>
      <c r="L6116" s="68" t="str">
        <f t="shared" si="288"/>
        <v>0</v>
      </c>
      <c r="M6116" s="134" t="s">
        <v>775</v>
      </c>
      <c r="N6116" s="140" t="str">
        <f>IFERROR(VLOOKUP(M6116,LISTS!G:H,2,FALSE),"0")</f>
        <v>0</v>
      </c>
      <c r="O6116" s="68" t="str">
        <f t="shared" si="287"/>
        <v/>
      </c>
      <c r="P6116" s="117" t="s">
        <v>2720</v>
      </c>
      <c r="Q6116" s="113"/>
      <c r="R6116" s="113"/>
      <c r="S6116" s="113"/>
      <c r="T6116" s="113"/>
    </row>
    <row r="6117" spans="1:21">
      <c r="A6117" t="str">
        <f>VLOOKUP(C6117,STYLES!$A$1:$R$2088,7,FALSE)</f>
        <v>Polos</v>
      </c>
      <c r="B6117" t="str">
        <f>VLOOKUP(C6117,STYLES!$1:$1048576,6,FALSE)</f>
        <v>UltraClub</v>
      </c>
      <c r="C6117" s="101" t="s">
        <v>2543</v>
      </c>
      <c r="E6117" t="str">
        <f>VLOOKUP(C6117,STYLES!$1:$1048576,12,FALSE)</f>
        <v>Adult Tall Classic Piqué Polo</v>
      </c>
      <c r="F6117" s="113" t="s">
        <v>2739</v>
      </c>
      <c r="G6117" s="113" t="s">
        <v>2740</v>
      </c>
      <c r="H6117" s="113" t="str">
        <f>VLOOKUP(C6117,STYLES!$1:$1048576,9,FALSE)</f>
        <v>Active</v>
      </c>
      <c r="I6117" s="113" t="str">
        <f>VLOOKUP(C6117,STYLES!$1:$1048576,10,FALSE)</f>
        <v>Not Available</v>
      </c>
      <c r="J6117" s="113" t="s">
        <v>3884</v>
      </c>
      <c r="K6117" s="139" t="str">
        <f>IFERROR(VLOOKUP(J6117,LISTS!G:H,2,FALSE),"0")</f>
        <v>0</v>
      </c>
      <c r="L6117" s="68" t="str">
        <f t="shared" si="288"/>
        <v>0</v>
      </c>
      <c r="M6117" s="134" t="s">
        <v>775</v>
      </c>
      <c r="N6117" s="140" t="str">
        <f>IFERROR(VLOOKUP(M6117,LISTS!G:H,2,FALSE),"0")</f>
        <v>0</v>
      </c>
      <c r="O6117" s="68" t="str">
        <f t="shared" si="287"/>
        <v/>
      </c>
      <c r="P6117" s="117" t="s">
        <v>2720</v>
      </c>
      <c r="Q6117" s="113" t="s">
        <v>2741</v>
      </c>
      <c r="R6117" s="113" t="s">
        <v>775</v>
      </c>
      <c r="S6117" s="113" t="s">
        <v>2742</v>
      </c>
      <c r="T6117" s="113" t="s">
        <v>775</v>
      </c>
    </row>
    <row r="6118" spans="1:21">
      <c r="A6118" t="str">
        <f>VLOOKUP(C6118,STYLES!$A$1:$R$2088,7,FALSE)</f>
        <v>Polos</v>
      </c>
      <c r="B6118" t="str">
        <f>VLOOKUP(C6118,STYLES!$1:$1048576,6,FALSE)</f>
        <v>UltraClub</v>
      </c>
      <c r="C6118" s="101" t="s">
        <v>2543</v>
      </c>
      <c r="E6118" t="str">
        <f>VLOOKUP(C6118,STYLES!$1:$1048576,12,FALSE)</f>
        <v>Adult Tall Classic Piqué Polo</v>
      </c>
      <c r="F6118" s="113" t="s">
        <v>2743</v>
      </c>
      <c r="G6118" s="113" t="s">
        <v>2743</v>
      </c>
      <c r="H6118" s="113" t="str">
        <f>VLOOKUP(C6118,STYLES!$1:$1048576,9,FALSE)</f>
        <v>Active</v>
      </c>
      <c r="I6118" s="113" t="str">
        <f>VLOOKUP(C6118,STYLES!$1:$1048576,10,FALSE)</f>
        <v>Not Available</v>
      </c>
      <c r="J6118" s="113" t="s">
        <v>3884</v>
      </c>
      <c r="K6118" s="139" t="str">
        <f>IFERROR(VLOOKUP(J6118,LISTS!G:H,2,FALSE),"0")</f>
        <v>0</v>
      </c>
      <c r="L6118" s="68" t="str">
        <f t="shared" si="288"/>
        <v>0</v>
      </c>
      <c r="M6118" s="134" t="s">
        <v>775</v>
      </c>
      <c r="N6118" s="140" t="str">
        <f>IFERROR(VLOOKUP(M6118,LISTS!G:H,2,FALSE),"0")</f>
        <v>0</v>
      </c>
      <c r="O6118" s="68" t="str">
        <f t="shared" si="287"/>
        <v/>
      </c>
      <c r="P6118" s="117" t="s">
        <v>2720</v>
      </c>
      <c r="Q6118" s="113"/>
      <c r="R6118" s="113"/>
      <c r="S6118" s="113"/>
      <c r="T6118" s="113"/>
    </row>
    <row r="6119" spans="1:21">
      <c r="C6119" s="101"/>
      <c r="F6119" s="113"/>
      <c r="G6119" s="113"/>
      <c r="H6119" s="113"/>
      <c r="I6119" s="113"/>
      <c r="J6119" s="113"/>
      <c r="K6119" s="139"/>
      <c r="L6119" s="81">
        <f>SUM(L6115:L6118)</f>
        <v>0</v>
      </c>
      <c r="M6119" s="134"/>
      <c r="N6119" s="140"/>
      <c r="O6119" s="81">
        <f>SUM(O6115:O6118)</f>
        <v>0</v>
      </c>
      <c r="Q6119" s="113"/>
      <c r="R6119" s="113"/>
      <c r="S6119" s="113"/>
      <c r="T6119" s="113"/>
    </row>
    <row r="6120" spans="1:21">
      <c r="A6120" t="str">
        <f>VLOOKUP(C6120,STYLES!$A$1:$R$2088,7,FALSE)</f>
        <v>Polos</v>
      </c>
      <c r="B6120" t="str">
        <f>VLOOKUP(C6120,STYLES!$1:$1048576,6,FALSE)</f>
        <v>UltraClub</v>
      </c>
      <c r="C6120" s="101">
        <v>8536</v>
      </c>
      <c r="E6120" t="str">
        <f>VLOOKUP(C6120,STYLES!$1:$1048576,12,FALSE)</f>
        <v>Adult White-Body Classic Piqué Polo with Contrast Multi-Stripe Trim</v>
      </c>
      <c r="F6120" s="113" t="s">
        <v>3107</v>
      </c>
      <c r="G6120" s="113" t="s">
        <v>2743</v>
      </c>
      <c r="H6120" s="113" t="str">
        <f>VLOOKUP(C6120,STYLES!$1:$1048576,9,FALSE)</f>
        <v>DROP - Closeout</v>
      </c>
      <c r="I6120" s="113" t="str">
        <f>VLOOKUP(C6120,STYLES!$1:$1048576,10,FALSE)</f>
        <v>Not Available</v>
      </c>
      <c r="J6120" s="113" t="s">
        <v>2764</v>
      </c>
      <c r="K6120" s="139">
        <f>IFERROR(VLOOKUP(J6120,LISTS!G:H,2,FALSE),"0")</f>
        <v>7</v>
      </c>
      <c r="L6120" s="68" t="str">
        <f t="shared" si="288"/>
        <v/>
      </c>
      <c r="M6120" s="134" t="s">
        <v>775</v>
      </c>
      <c r="N6120" s="140" t="str">
        <f>IFERROR(VLOOKUP(M6120,LISTS!G:H,2,FALSE),"0")</f>
        <v>0</v>
      </c>
      <c r="O6120" s="68" t="str">
        <f t="shared" si="287"/>
        <v/>
      </c>
      <c r="P6120" s="117" t="s">
        <v>2720</v>
      </c>
      <c r="Q6120" s="113"/>
      <c r="R6120" s="113"/>
      <c r="S6120" s="113"/>
      <c r="T6120" s="113"/>
    </row>
    <row r="6121" spans="1:21">
      <c r="A6121" t="str">
        <f>VLOOKUP(C6121,STYLES!$A$1:$R$2088,7,FALSE)</f>
        <v>Polos</v>
      </c>
      <c r="B6121" t="str">
        <f>VLOOKUP(C6121,STYLES!$1:$1048576,6,FALSE)</f>
        <v>UltraClub</v>
      </c>
      <c r="C6121" s="101">
        <v>8536</v>
      </c>
      <c r="E6121" t="str">
        <f>VLOOKUP(C6121,STYLES!$1:$1048576,12,FALSE)</f>
        <v>Adult White-Body Classic Piqué Polo with Contrast Multi-Stripe Trim</v>
      </c>
      <c r="F6121" s="113" t="s">
        <v>2833</v>
      </c>
      <c r="G6121" s="113" t="s">
        <v>2743</v>
      </c>
      <c r="H6121" s="113" t="str">
        <f>VLOOKUP(C6121,STYLES!$1:$1048576,9,FALSE)</f>
        <v>DROP - Closeout</v>
      </c>
      <c r="I6121" s="113" t="str">
        <f>VLOOKUP(C6121,STYLES!$1:$1048576,10,FALSE)</f>
        <v>Not Available</v>
      </c>
      <c r="J6121" s="113" t="s">
        <v>2764</v>
      </c>
      <c r="K6121" s="139">
        <f>IFERROR(VLOOKUP(J6121,LISTS!G:H,2,FALSE),"0")</f>
        <v>7</v>
      </c>
      <c r="L6121" s="68" t="str">
        <f t="shared" si="288"/>
        <v/>
      </c>
      <c r="M6121" s="134" t="s">
        <v>775</v>
      </c>
      <c r="N6121" s="140" t="str">
        <f>IFERROR(VLOOKUP(M6121,LISTS!G:H,2,FALSE),"0")</f>
        <v>0</v>
      </c>
      <c r="O6121" s="68" t="str">
        <f t="shared" si="287"/>
        <v/>
      </c>
      <c r="P6121" s="117" t="s">
        <v>2720</v>
      </c>
      <c r="Q6121" s="113"/>
      <c r="R6121" s="113"/>
      <c r="S6121" s="113"/>
      <c r="T6121" s="113"/>
    </row>
    <row r="6122" spans="1:21">
      <c r="C6122" s="101"/>
      <c r="F6122" s="113"/>
      <c r="G6122" s="113"/>
      <c r="H6122" s="113"/>
      <c r="I6122" s="113"/>
      <c r="J6122" s="113"/>
      <c r="K6122" s="139"/>
      <c r="L6122" s="81">
        <f>SUM(L6120:L6121)</f>
        <v>0</v>
      </c>
      <c r="M6122" s="134"/>
      <c r="N6122" s="140"/>
      <c r="O6122" s="81">
        <f>SUM(O6120:O6121)</f>
        <v>0</v>
      </c>
      <c r="Q6122" s="113"/>
      <c r="R6122" s="113"/>
      <c r="S6122" s="113"/>
      <c r="T6122" s="113"/>
    </row>
    <row r="6123" spans="1:21" s="12" customFormat="1">
      <c r="A6123" s="12" t="str">
        <f>VLOOKUP(C6123,STYLES!$A$1:$R$2088,7,FALSE)</f>
        <v>Polos</v>
      </c>
      <c r="B6123" s="12" t="str">
        <f>VLOOKUP(C6123,STYLES!$1:$1048576,6,FALSE)</f>
        <v>UltraClub</v>
      </c>
      <c r="C6123" s="136">
        <v>8537</v>
      </c>
      <c r="D6123" s="18"/>
      <c r="E6123" s="12" t="str">
        <f>VLOOKUP(C6123,STYLES!$1:$1048576,12,FALSE)</f>
        <v>Adult Color-Body Classic Piqué Polo with Contrast Multi-Stripe Trim</v>
      </c>
      <c r="F6123" s="116" t="s">
        <v>2825</v>
      </c>
      <c r="G6123" s="116" t="s">
        <v>2718</v>
      </c>
      <c r="H6123" s="116" t="s">
        <v>437</v>
      </c>
      <c r="I6123" s="116" t="str">
        <f>VLOOKUP(C6123,STYLES!$1:$1048576,10,FALSE)</f>
        <v>Not Available</v>
      </c>
      <c r="J6123" s="116" t="s">
        <v>2764</v>
      </c>
      <c r="K6123" s="194">
        <f>IFERROR(VLOOKUP(J6123,LISTS!G:H,2,FALSE),"0")</f>
        <v>7</v>
      </c>
      <c r="L6123" s="12" t="str">
        <f t="shared" si="288"/>
        <v/>
      </c>
      <c r="M6123" s="231" t="s">
        <v>775</v>
      </c>
      <c r="N6123" s="195" t="str">
        <f>IFERROR(VLOOKUP(M6123,LISTS!G:H,2,FALSE),"0")</f>
        <v>0</v>
      </c>
      <c r="O6123" s="12" t="str">
        <f t="shared" si="287"/>
        <v/>
      </c>
      <c r="P6123" s="128" t="s">
        <v>2720</v>
      </c>
      <c r="Q6123" s="116" t="s">
        <v>2850</v>
      </c>
      <c r="R6123" s="116"/>
      <c r="S6123" s="116" t="s">
        <v>2722</v>
      </c>
      <c r="T6123" s="116"/>
      <c r="U6123" s="128" t="s">
        <v>3180</v>
      </c>
    </row>
    <row r="6124" spans="1:21" s="12" customFormat="1">
      <c r="A6124" s="12" t="str">
        <f>VLOOKUP(C6124,STYLES!$A$1:$R$2088,7,FALSE)</f>
        <v>Polos</v>
      </c>
      <c r="B6124" s="12" t="str">
        <f>VLOOKUP(C6124,STYLES!$1:$1048576,6,FALSE)</f>
        <v>UltraClub</v>
      </c>
      <c r="C6124" s="136">
        <v>8537</v>
      </c>
      <c r="D6124" s="18"/>
      <c r="E6124" s="12" t="str">
        <f>VLOOKUP(C6124,STYLES!$1:$1048576,12,FALSE)</f>
        <v>Adult Color-Body Classic Piqué Polo with Contrast Multi-Stripe Trim</v>
      </c>
      <c r="F6124" s="116" t="s">
        <v>2953</v>
      </c>
      <c r="G6124" s="116" t="s">
        <v>2724</v>
      </c>
      <c r="H6124" s="116" t="s">
        <v>437</v>
      </c>
      <c r="I6124" s="116" t="str">
        <f>VLOOKUP(C6124,STYLES!$1:$1048576,10,FALSE)</f>
        <v>Not Available</v>
      </c>
      <c r="J6124" s="116" t="s">
        <v>2764</v>
      </c>
      <c r="K6124" s="194">
        <f>IFERROR(VLOOKUP(J6124,LISTS!G:H,2,FALSE),"0")</f>
        <v>7</v>
      </c>
      <c r="L6124" s="12" t="str">
        <f t="shared" si="288"/>
        <v/>
      </c>
      <c r="M6124" s="231" t="s">
        <v>775</v>
      </c>
      <c r="N6124" s="195" t="str">
        <f>IFERROR(VLOOKUP(M6124,LISTS!G:H,2,FALSE),"0")</f>
        <v>0</v>
      </c>
      <c r="O6124" s="12" t="str">
        <f t="shared" si="287"/>
        <v/>
      </c>
      <c r="P6124" s="128" t="s">
        <v>2720</v>
      </c>
      <c r="Q6124" s="116"/>
      <c r="R6124" s="116"/>
      <c r="S6124" s="116"/>
      <c r="T6124" s="116"/>
      <c r="U6124" s="128" t="s">
        <v>3180</v>
      </c>
    </row>
    <row r="6125" spans="1:21" s="232" customFormat="1">
      <c r="A6125" s="232" t="str">
        <f>VLOOKUP(C6125,STYLES!$A$1:$R$2088,7,FALSE)</f>
        <v>Polos</v>
      </c>
      <c r="B6125" s="232" t="str">
        <f>VLOOKUP(C6125,STYLES!$1:$1048576,6,FALSE)</f>
        <v>UltraClub</v>
      </c>
      <c r="C6125" s="233">
        <v>8537</v>
      </c>
      <c r="D6125" s="234"/>
      <c r="E6125" s="232" t="str">
        <f>VLOOKUP(C6125,STYLES!$1:$1048576,12,FALSE)</f>
        <v>Adult Color-Body Classic Piqué Polo with Contrast Multi-Stripe Trim</v>
      </c>
      <c r="F6125" s="235" t="s">
        <v>3804</v>
      </c>
      <c r="G6125" s="235" t="s">
        <v>2732</v>
      </c>
      <c r="H6125" s="235" t="str">
        <f>VLOOKUP(C6125,STYLES!$1:$1048576,9,FALSE)</f>
        <v>DNR</v>
      </c>
      <c r="I6125" s="235" t="str">
        <f>VLOOKUP(C6125,STYLES!$1:$1048576,10,FALSE)</f>
        <v>Not Available</v>
      </c>
      <c r="J6125" s="235" t="s">
        <v>2764</v>
      </c>
      <c r="K6125" s="236">
        <f>IFERROR(VLOOKUP(J6125,LISTS!G:H,2,FALSE),"0")</f>
        <v>7</v>
      </c>
      <c r="L6125" s="232">
        <f t="shared" si="288"/>
        <v>7</v>
      </c>
      <c r="M6125" s="237" t="s">
        <v>775</v>
      </c>
      <c r="N6125" s="238" t="str">
        <f>IFERROR(VLOOKUP(M6125,LISTS!G:H,2,FALSE),"0")</f>
        <v>0</v>
      </c>
      <c r="O6125" s="232" t="str">
        <f t="shared" si="287"/>
        <v/>
      </c>
      <c r="P6125" s="239" t="s">
        <v>2720</v>
      </c>
      <c r="Q6125" s="233">
        <v>115740</v>
      </c>
      <c r="R6125" s="235"/>
      <c r="S6125" s="235" t="s">
        <v>3623</v>
      </c>
      <c r="T6125" s="235"/>
      <c r="U6125" s="239"/>
    </row>
    <row r="6126" spans="1:21" s="232" customFormat="1">
      <c r="A6126" s="232" t="str">
        <f>VLOOKUP(C6126,STYLES!$A$1:$R$2088,7,FALSE)</f>
        <v>Polos</v>
      </c>
      <c r="B6126" s="232" t="str">
        <f>VLOOKUP(C6126,STYLES!$1:$1048576,6,FALSE)</f>
        <v>UltraClub</v>
      </c>
      <c r="C6126" s="233">
        <v>8537</v>
      </c>
      <c r="D6126" s="234"/>
      <c r="E6126" s="232" t="str">
        <f>VLOOKUP(C6126,STYLES!$1:$1048576,12,FALSE)</f>
        <v>Adult Color-Body Classic Piqué Polo with Contrast Multi-Stripe Trim</v>
      </c>
      <c r="F6126" s="235" t="s">
        <v>3912</v>
      </c>
      <c r="G6126" s="235" t="s">
        <v>2736</v>
      </c>
      <c r="H6126" s="235" t="str">
        <f>VLOOKUP(C6126,STYLES!$1:$1048576,9,FALSE)</f>
        <v>DNR</v>
      </c>
      <c r="I6126" s="235" t="str">
        <f>VLOOKUP(C6126,STYLES!$1:$1048576,10,FALSE)</f>
        <v>Not Available</v>
      </c>
      <c r="J6126" s="235" t="s">
        <v>2764</v>
      </c>
      <c r="K6126" s="236">
        <f>IFERROR(VLOOKUP(J6126,LISTS!G:H,2,FALSE),"0")</f>
        <v>7</v>
      </c>
      <c r="L6126" s="232">
        <f t="shared" si="288"/>
        <v>7</v>
      </c>
      <c r="M6126" s="237" t="s">
        <v>775</v>
      </c>
      <c r="N6126" s="238" t="str">
        <f>IFERROR(VLOOKUP(M6126,LISTS!G:H,2,FALSE),"0")</f>
        <v>0</v>
      </c>
      <c r="O6126" s="232" t="str">
        <f t="shared" si="287"/>
        <v/>
      </c>
      <c r="P6126" s="239" t="s">
        <v>2720</v>
      </c>
      <c r="Q6126" s="235"/>
      <c r="R6126" s="235" t="s">
        <v>2741</v>
      </c>
      <c r="S6126" s="235"/>
      <c r="T6126" s="235" t="s">
        <v>2742</v>
      </c>
      <c r="U6126" s="239"/>
    </row>
    <row r="6127" spans="1:21" s="12" customFormat="1">
      <c r="A6127" s="12" t="str">
        <f>VLOOKUP(C6127,STYLES!$A$1:$R$2088,7,FALSE)</f>
        <v>Polos</v>
      </c>
      <c r="B6127" s="12" t="str">
        <f>VLOOKUP(C6127,STYLES!$1:$1048576,6,FALSE)</f>
        <v>UltraClub</v>
      </c>
      <c r="C6127" s="136">
        <v>8537</v>
      </c>
      <c r="D6127" s="18"/>
      <c r="E6127" s="12" t="str">
        <f>VLOOKUP(C6127,STYLES!$1:$1048576,12,FALSE)</f>
        <v>Adult Color-Body Classic Piqué Polo with Contrast Multi-Stripe Trim</v>
      </c>
      <c r="F6127" s="116" t="s">
        <v>3913</v>
      </c>
      <c r="G6127" s="116" t="s">
        <v>3509</v>
      </c>
      <c r="H6127" s="116" t="s">
        <v>437</v>
      </c>
      <c r="I6127" s="116" t="str">
        <f>VLOOKUP(C6127,STYLES!$1:$1048576,10,FALSE)</f>
        <v>Not Available</v>
      </c>
      <c r="J6127" s="116" t="s">
        <v>2764</v>
      </c>
      <c r="K6127" s="139">
        <f>IFERROR(VLOOKUP(J6127,LISTS!G:H,2,FALSE),"0")</f>
        <v>7</v>
      </c>
      <c r="L6127" s="68" t="str">
        <f t="shared" si="288"/>
        <v/>
      </c>
      <c r="M6127" s="134" t="s">
        <v>775</v>
      </c>
      <c r="N6127" s="140" t="str">
        <f>IFERROR(VLOOKUP(M6127,LISTS!G:H,2,FALSE),"0")</f>
        <v>0</v>
      </c>
      <c r="O6127" s="68" t="str">
        <f t="shared" si="287"/>
        <v/>
      </c>
      <c r="P6127" s="117" t="s">
        <v>2720</v>
      </c>
      <c r="Q6127" s="116"/>
      <c r="R6127" s="116"/>
      <c r="S6127" s="116"/>
      <c r="T6127" s="116"/>
      <c r="U6127" s="116" t="s">
        <v>3908</v>
      </c>
    </row>
    <row r="6128" spans="1:21" s="232" customFormat="1">
      <c r="A6128" s="232" t="str">
        <f>VLOOKUP(C6128,STYLES!$A$1:$R$2088,7,FALSE)</f>
        <v>Polos</v>
      </c>
      <c r="B6128" s="232" t="str">
        <f>VLOOKUP(C6128,STYLES!$1:$1048576,6,FALSE)</f>
        <v>UltraClub</v>
      </c>
      <c r="C6128" s="233">
        <v>8537</v>
      </c>
      <c r="D6128" s="234"/>
      <c r="E6128" s="232" t="str">
        <f>VLOOKUP(C6128,STYLES!$1:$1048576,12,FALSE)</f>
        <v>Adult Color-Body Classic Piqué Polo with Contrast Multi-Stripe Trim</v>
      </c>
      <c r="F6128" s="235" t="s">
        <v>2827</v>
      </c>
      <c r="G6128" s="235" t="s">
        <v>2740</v>
      </c>
      <c r="H6128" s="235" t="str">
        <f>VLOOKUP(C6128,STYLES!$1:$1048576,9,FALSE)</f>
        <v>DNR</v>
      </c>
      <c r="I6128" s="235" t="str">
        <f>VLOOKUP(C6128,STYLES!$1:$1048576,10,FALSE)</f>
        <v>Not Available</v>
      </c>
      <c r="J6128" s="235" t="s">
        <v>2764</v>
      </c>
      <c r="K6128" s="236">
        <f>IFERROR(VLOOKUP(J6128,LISTS!G:H,2,FALSE),"0")</f>
        <v>7</v>
      </c>
      <c r="L6128" s="232">
        <f t="shared" si="288"/>
        <v>7</v>
      </c>
      <c r="M6128" s="237" t="s">
        <v>775</v>
      </c>
      <c r="N6128" s="238" t="str">
        <f>IFERROR(VLOOKUP(M6128,LISTS!G:H,2,FALSE),"0")</f>
        <v>0</v>
      </c>
      <c r="O6128" s="232" t="str">
        <f t="shared" si="287"/>
        <v/>
      </c>
      <c r="P6128" s="239" t="s">
        <v>2720</v>
      </c>
      <c r="Q6128" s="235" t="s">
        <v>2741</v>
      </c>
      <c r="R6128" s="235"/>
      <c r="S6128" s="235" t="s">
        <v>2742</v>
      </c>
      <c r="T6128" s="235"/>
      <c r="U6128" s="239"/>
    </row>
    <row r="6129" spans="1:21" s="232" customFormat="1">
      <c r="A6129" s="232" t="str">
        <f>VLOOKUP(C6129,STYLES!$A$1:$R$2088,7,FALSE)</f>
        <v>Polos</v>
      </c>
      <c r="B6129" s="232" t="str">
        <f>VLOOKUP(C6129,STYLES!$1:$1048576,6,FALSE)</f>
        <v>UltraClub</v>
      </c>
      <c r="C6129" s="233">
        <v>8537</v>
      </c>
      <c r="D6129" s="234"/>
      <c r="E6129" s="232" t="str">
        <f>VLOOKUP(C6129,STYLES!$1:$1048576,12,FALSE)</f>
        <v>Adult Color-Body Classic Piqué Polo with Contrast Multi-Stripe Trim</v>
      </c>
      <c r="F6129" s="235" t="s">
        <v>2828</v>
      </c>
      <c r="G6129" s="235" t="s">
        <v>2755</v>
      </c>
      <c r="H6129" s="235" t="str">
        <f>VLOOKUP(C6129,STYLES!$1:$1048576,9,FALSE)</f>
        <v>DNR</v>
      </c>
      <c r="I6129" s="235" t="str">
        <f>VLOOKUP(C6129,STYLES!$1:$1048576,10,FALSE)</f>
        <v>Not Available</v>
      </c>
      <c r="J6129" s="235" t="s">
        <v>2764</v>
      </c>
      <c r="K6129" s="236">
        <f>IFERROR(VLOOKUP(J6129,LISTS!G:H,2,FALSE),"0")</f>
        <v>7</v>
      </c>
      <c r="L6129" s="232">
        <f t="shared" si="288"/>
        <v>7</v>
      </c>
      <c r="M6129" s="237" t="s">
        <v>775</v>
      </c>
      <c r="N6129" s="238" t="str">
        <f>IFERROR(VLOOKUP(M6129,LISTS!G:H,2,FALSE),"0")</f>
        <v>0</v>
      </c>
      <c r="O6129" s="232" t="str">
        <f t="shared" si="287"/>
        <v/>
      </c>
      <c r="P6129" s="239" t="s">
        <v>2720</v>
      </c>
      <c r="Q6129" s="235" t="s">
        <v>3003</v>
      </c>
      <c r="R6129" s="235"/>
      <c r="S6129" s="235" t="s">
        <v>3004</v>
      </c>
      <c r="T6129" s="235"/>
      <c r="U6129" s="239"/>
    </row>
    <row r="6130" spans="1:21" s="12" customFormat="1">
      <c r="A6130" s="12" t="str">
        <f>VLOOKUP(C6130,STYLES!$A$1:$R$2088,7,FALSE)</f>
        <v>Polos</v>
      </c>
      <c r="B6130" s="12" t="str">
        <f>VLOOKUP(C6130,STYLES!$1:$1048576,6,FALSE)</f>
        <v>UltraClub</v>
      </c>
      <c r="C6130" s="136">
        <v>8537</v>
      </c>
      <c r="D6130" s="18"/>
      <c r="E6130" s="12" t="str">
        <f>VLOOKUP(C6130,STYLES!$1:$1048576,12,FALSE)</f>
        <v>Adult Color-Body Classic Piqué Polo with Contrast Multi-Stripe Trim</v>
      </c>
      <c r="F6130" s="116" t="s">
        <v>3799</v>
      </c>
      <c r="G6130" s="116" t="s">
        <v>2809</v>
      </c>
      <c r="H6130" s="116" t="s">
        <v>437</v>
      </c>
      <c r="I6130" s="116" t="str">
        <f>VLOOKUP(C6130,STYLES!$1:$1048576,10,FALSE)</f>
        <v>Not Available</v>
      </c>
      <c r="J6130" s="116" t="s">
        <v>2764</v>
      </c>
      <c r="K6130" s="194">
        <f>IFERROR(VLOOKUP(J6130,LISTS!G:H,2,FALSE),"0")</f>
        <v>7</v>
      </c>
      <c r="L6130" s="12" t="str">
        <f t="shared" si="288"/>
        <v/>
      </c>
      <c r="M6130" s="231" t="s">
        <v>775</v>
      </c>
      <c r="N6130" s="195" t="str">
        <f>IFERROR(VLOOKUP(M6130,LISTS!G:H,2,FALSE),"0")</f>
        <v>0</v>
      </c>
      <c r="O6130" s="12" t="str">
        <f t="shared" si="287"/>
        <v/>
      </c>
      <c r="P6130" s="128" t="s">
        <v>2720</v>
      </c>
      <c r="Q6130" s="116" t="s">
        <v>3751</v>
      </c>
      <c r="R6130" s="116"/>
      <c r="S6130" s="116" t="s">
        <v>3752</v>
      </c>
      <c r="T6130" s="116"/>
      <c r="U6130" s="128" t="s">
        <v>3180</v>
      </c>
    </row>
    <row r="6131" spans="1:21">
      <c r="C6131" s="101"/>
      <c r="F6131" s="113"/>
      <c r="G6131" s="113"/>
      <c r="H6131" s="113"/>
      <c r="I6131" s="113"/>
      <c r="J6131" s="113"/>
      <c r="K6131" s="139"/>
      <c r="L6131" s="81">
        <f>SUM(L6123:L6130)</f>
        <v>28</v>
      </c>
      <c r="M6131" s="134"/>
      <c r="N6131" s="140"/>
      <c r="O6131" s="81">
        <f>SUM(O6123:O6130)</f>
        <v>0</v>
      </c>
      <c r="Q6131" s="113"/>
      <c r="R6131" s="113"/>
      <c r="S6131" s="113"/>
      <c r="T6131" s="113"/>
    </row>
    <row r="6132" spans="1:21">
      <c r="A6132" t="str">
        <f>VLOOKUP(C6132,STYLES!$A$1:$R$2088,7,FALSE)</f>
        <v>Polos</v>
      </c>
      <c r="B6132" t="str">
        <f>VLOOKUP(C6132,STYLES!$1:$1048576,6,FALSE)</f>
        <v>UltraClub</v>
      </c>
      <c r="C6132" s="101">
        <v>8540</v>
      </c>
      <c r="E6132" t="str">
        <f>VLOOKUP(C6132,STYLES!$1:$1048576,12,FALSE)</f>
        <v>Men's Whisper Piqué Polo</v>
      </c>
      <c r="F6132" s="113" t="s">
        <v>3893</v>
      </c>
      <c r="G6132" s="113" t="s">
        <v>2759</v>
      </c>
      <c r="H6132" s="113" t="str">
        <f>VLOOKUP(C6132,STYLES!$1:$1048576,9,FALSE)</f>
        <v>Active</v>
      </c>
      <c r="I6132" s="113" t="str">
        <f>VLOOKUP(C6132,STYLES!$1:$1048576,10,FALSE)</f>
        <v>Not Available</v>
      </c>
      <c r="J6132" s="113" t="s">
        <v>2962</v>
      </c>
      <c r="K6132" s="139">
        <f>IFERROR(VLOOKUP(J6132,LISTS!G:H,2,FALSE),"0")</f>
        <v>9</v>
      </c>
      <c r="L6132" s="68">
        <f t="shared" si="288"/>
        <v>9</v>
      </c>
      <c r="M6132" s="134" t="s">
        <v>775</v>
      </c>
      <c r="N6132" s="140" t="str">
        <f>IFERROR(VLOOKUP(M6132,LISTS!G:H,2,FALSE),"0")</f>
        <v>0</v>
      </c>
      <c r="O6132" s="68" t="str">
        <f t="shared" si="287"/>
        <v/>
      </c>
      <c r="P6132" s="117" t="s">
        <v>2720</v>
      </c>
      <c r="Q6132" s="113"/>
      <c r="R6132" s="113"/>
      <c r="S6132" s="113"/>
      <c r="T6132" s="113"/>
    </row>
    <row r="6133" spans="1:21">
      <c r="A6133" t="str">
        <f>VLOOKUP(C6133,STYLES!$A$1:$R$2088,7,FALSE)</f>
        <v>Polos</v>
      </c>
      <c r="B6133" t="str">
        <f>VLOOKUP(C6133,STYLES!$1:$1048576,6,FALSE)</f>
        <v>UltraClub</v>
      </c>
      <c r="C6133" s="101">
        <v>8540</v>
      </c>
      <c r="E6133" t="str">
        <f>VLOOKUP(C6133,STYLES!$1:$1048576,12,FALSE)</f>
        <v>Men's Whisper Piqué Polo</v>
      </c>
      <c r="F6133" s="113" t="s">
        <v>3906</v>
      </c>
      <c r="G6133" s="113" t="s">
        <v>2751</v>
      </c>
      <c r="H6133" s="113" t="str">
        <f>VLOOKUP(C6133,STYLES!$1:$1048576,9,FALSE)</f>
        <v>Active</v>
      </c>
      <c r="I6133" s="113" t="str">
        <f>VLOOKUP(C6133,STYLES!$1:$1048576,10,FALSE)</f>
        <v>Not Available</v>
      </c>
      <c r="J6133" s="113" t="s">
        <v>2962</v>
      </c>
      <c r="K6133" s="139">
        <f>IFERROR(VLOOKUP(J6133,LISTS!G:H,2,FALSE),"0")</f>
        <v>9</v>
      </c>
      <c r="L6133" s="68">
        <f t="shared" si="288"/>
        <v>9</v>
      </c>
      <c r="M6133" s="134" t="s">
        <v>775</v>
      </c>
      <c r="N6133" s="140" t="str">
        <f>IFERROR(VLOOKUP(M6133,LISTS!G:H,2,FALSE),"0")</f>
        <v>0</v>
      </c>
      <c r="O6133" s="68" t="str">
        <f t="shared" si="287"/>
        <v/>
      </c>
      <c r="P6133" s="117" t="s">
        <v>2720</v>
      </c>
      <c r="Q6133" s="113"/>
      <c r="R6133" s="113"/>
      <c r="S6133" s="113"/>
      <c r="T6133" s="113"/>
    </row>
    <row r="6134" spans="1:21">
      <c r="A6134" t="str">
        <f>VLOOKUP(C6134,STYLES!$A$1:$R$2088,7,FALSE)</f>
        <v>Polos</v>
      </c>
      <c r="B6134" t="str">
        <f>VLOOKUP(C6134,STYLES!$1:$1048576,6,FALSE)</f>
        <v>UltraClub</v>
      </c>
      <c r="C6134" s="101">
        <v>8540</v>
      </c>
      <c r="E6134" t="str">
        <f>VLOOKUP(C6134,STYLES!$1:$1048576,12,FALSE)</f>
        <v>Men's Whisper Piqué Polo</v>
      </c>
      <c r="F6134" s="113" t="s">
        <v>2718</v>
      </c>
      <c r="G6134" s="113" t="s">
        <v>2718</v>
      </c>
      <c r="H6134" s="113" t="str">
        <f>VLOOKUP(C6134,STYLES!$1:$1048576,9,FALSE)</f>
        <v>Active</v>
      </c>
      <c r="I6134" s="113" t="str">
        <f>VLOOKUP(C6134,STYLES!$1:$1048576,10,FALSE)</f>
        <v>Not Available</v>
      </c>
      <c r="J6134" s="113" t="s">
        <v>2962</v>
      </c>
      <c r="K6134" s="139">
        <f>IFERROR(VLOOKUP(J6134,LISTS!G:H,2,FALSE),"0")</f>
        <v>9</v>
      </c>
      <c r="L6134" s="68">
        <f t="shared" si="288"/>
        <v>9</v>
      </c>
      <c r="M6134" s="134" t="s">
        <v>775</v>
      </c>
      <c r="N6134" s="140" t="str">
        <f>IFERROR(VLOOKUP(M6134,LISTS!G:H,2,FALSE),"0")</f>
        <v>0</v>
      </c>
      <c r="O6134" s="68" t="str">
        <f t="shared" si="287"/>
        <v/>
      </c>
      <c r="P6134" s="117" t="s">
        <v>2720</v>
      </c>
      <c r="Q6134" s="113" t="s">
        <v>2850</v>
      </c>
      <c r="R6134" s="113" t="s">
        <v>775</v>
      </c>
      <c r="S6134" s="113" t="s">
        <v>2722</v>
      </c>
      <c r="T6134" s="113" t="s">
        <v>775</v>
      </c>
    </row>
    <row r="6135" spans="1:21" s="12" customFormat="1">
      <c r="A6135" s="12" t="str">
        <f>VLOOKUP(C6135,STYLES!$A$1:$R$2088,7,FALSE)</f>
        <v>Polos</v>
      </c>
      <c r="B6135" s="12" t="str">
        <f>VLOOKUP(C6135,STYLES!$1:$1048576,6,FALSE)</f>
        <v>UltraClub</v>
      </c>
      <c r="C6135" s="136">
        <v>8540</v>
      </c>
      <c r="D6135" s="18"/>
      <c r="E6135" s="12" t="str">
        <f>VLOOKUP(C6135,STYLES!$1:$1048576,12,FALSE)</f>
        <v>Men's Whisper Piqué Polo</v>
      </c>
      <c r="F6135" s="116" t="s">
        <v>2867</v>
      </c>
      <c r="G6135" s="116" t="s">
        <v>2718</v>
      </c>
      <c r="H6135" s="116" t="s">
        <v>437</v>
      </c>
      <c r="I6135" s="116" t="str">
        <f>VLOOKUP(C6135,STYLES!$1:$1048576,10,FALSE)</f>
        <v>Not Available</v>
      </c>
      <c r="J6135" s="116" t="s">
        <v>2962</v>
      </c>
      <c r="K6135" s="139">
        <f>IFERROR(VLOOKUP(J6135,LISTS!G:H,2,FALSE),"0")</f>
        <v>9</v>
      </c>
      <c r="L6135" s="68" t="str">
        <f t="shared" si="288"/>
        <v/>
      </c>
      <c r="M6135" s="134" t="s">
        <v>775</v>
      </c>
      <c r="N6135" s="140" t="str">
        <f>IFERROR(VLOOKUP(M6135,LISTS!G:H,2,FALSE),"0")</f>
        <v>0</v>
      </c>
      <c r="O6135" s="68" t="str">
        <f t="shared" si="287"/>
        <v/>
      </c>
      <c r="P6135" s="117" t="s">
        <v>2720</v>
      </c>
      <c r="Q6135" s="113" t="s">
        <v>2850</v>
      </c>
      <c r="R6135" s="113" t="s">
        <v>775</v>
      </c>
      <c r="S6135" s="113" t="s">
        <v>2722</v>
      </c>
      <c r="T6135" s="113" t="s">
        <v>775</v>
      </c>
      <c r="U6135" s="116" t="s">
        <v>3908</v>
      </c>
    </row>
    <row r="6136" spans="1:21">
      <c r="A6136" t="str">
        <f>VLOOKUP(C6136,STYLES!$A$1:$R$2088,7,FALSE)</f>
        <v>Polos</v>
      </c>
      <c r="B6136" t="str">
        <f>VLOOKUP(C6136,STYLES!$1:$1048576,6,FALSE)</f>
        <v>UltraClub</v>
      </c>
      <c r="C6136" s="101">
        <v>8540</v>
      </c>
      <c r="E6136" t="str">
        <f>VLOOKUP(C6136,STYLES!$1:$1048576,12,FALSE)</f>
        <v>Men's Whisper Piqué Polo</v>
      </c>
      <c r="F6136" s="113" t="s">
        <v>3879</v>
      </c>
      <c r="G6136" s="113" t="s">
        <v>2755</v>
      </c>
      <c r="H6136" s="113" t="str">
        <f>VLOOKUP(C6136,STYLES!$1:$1048576,9,FALSE)</f>
        <v>Active</v>
      </c>
      <c r="I6136" s="113" t="str">
        <f>VLOOKUP(C6136,STYLES!$1:$1048576,10,FALSE)</f>
        <v>Not Available</v>
      </c>
      <c r="J6136" s="113" t="s">
        <v>2962</v>
      </c>
      <c r="K6136" s="139">
        <f>IFERROR(VLOOKUP(J6136,LISTS!G:H,2,FALSE),"0")</f>
        <v>9</v>
      </c>
      <c r="L6136" s="68">
        <f t="shared" si="288"/>
        <v>9</v>
      </c>
      <c r="M6136" s="134" t="s">
        <v>775</v>
      </c>
      <c r="N6136" s="140" t="str">
        <f>IFERROR(VLOOKUP(M6136,LISTS!G:H,2,FALSE),"0")</f>
        <v>0</v>
      </c>
      <c r="O6136" s="68" t="str">
        <f t="shared" si="287"/>
        <v/>
      </c>
      <c r="P6136" s="117" t="s">
        <v>2720</v>
      </c>
      <c r="Q6136" s="113" t="s">
        <v>3808</v>
      </c>
      <c r="R6136" s="113" t="s">
        <v>775</v>
      </c>
      <c r="S6136" s="113" t="s">
        <v>3809</v>
      </c>
      <c r="T6136" s="113" t="s">
        <v>775</v>
      </c>
    </row>
    <row r="6137" spans="1:21">
      <c r="A6137" t="str">
        <f>VLOOKUP(C6137,STYLES!$A$1:$R$2088,7,FALSE)</f>
        <v>Polos</v>
      </c>
      <c r="B6137" t="str">
        <f>VLOOKUP(C6137,STYLES!$1:$1048576,6,FALSE)</f>
        <v>UltraClub</v>
      </c>
      <c r="C6137" s="101">
        <v>8540</v>
      </c>
      <c r="E6137" t="str">
        <f>VLOOKUP(C6137,STYLES!$1:$1048576,12,FALSE)</f>
        <v>Men's Whisper Piqué Polo</v>
      </c>
      <c r="F6137" s="113" t="s">
        <v>3853</v>
      </c>
      <c r="G6137" s="113" t="s">
        <v>2820</v>
      </c>
      <c r="H6137" s="113" t="str">
        <f>VLOOKUP(C6137,STYLES!$1:$1048576,9,FALSE)</f>
        <v>Active</v>
      </c>
      <c r="I6137" s="113" t="str">
        <f>VLOOKUP(C6137,STYLES!$1:$1048576,10,FALSE)</f>
        <v>Not Available</v>
      </c>
      <c r="J6137" s="113" t="s">
        <v>2962</v>
      </c>
      <c r="K6137" s="139">
        <f>IFERROR(VLOOKUP(J6137,LISTS!G:H,2,FALSE),"0")</f>
        <v>9</v>
      </c>
      <c r="L6137" s="68">
        <f t="shared" si="288"/>
        <v>9</v>
      </c>
      <c r="M6137" s="134" t="s">
        <v>775</v>
      </c>
      <c r="N6137" s="140" t="str">
        <f>IFERROR(VLOOKUP(M6137,LISTS!G:H,2,FALSE),"0")</f>
        <v>0</v>
      </c>
      <c r="O6137" s="68" t="str">
        <f t="shared" si="287"/>
        <v/>
      </c>
      <c r="P6137" s="117" t="s">
        <v>2720</v>
      </c>
      <c r="Q6137" s="113"/>
      <c r="R6137" s="113"/>
      <c r="S6137" s="113"/>
      <c r="T6137" s="113"/>
    </row>
    <row r="6138" spans="1:21">
      <c r="A6138" t="str">
        <f>VLOOKUP(C6138,STYLES!$A$1:$R$2088,7,FALSE)</f>
        <v>Polos</v>
      </c>
      <c r="B6138" t="str">
        <f>VLOOKUP(C6138,STYLES!$1:$1048576,6,FALSE)</f>
        <v>UltraClub</v>
      </c>
      <c r="C6138" s="101">
        <v>8540</v>
      </c>
      <c r="E6138" t="str">
        <f>VLOOKUP(C6138,STYLES!$1:$1048576,12,FALSE)</f>
        <v>Men's Whisper Piqué Polo</v>
      </c>
      <c r="F6138" s="113" t="s">
        <v>3904</v>
      </c>
      <c r="G6138" s="113" t="s">
        <v>2809</v>
      </c>
      <c r="H6138" s="113" t="str">
        <f>VLOOKUP(C6138,STYLES!$1:$1048576,9,FALSE)</f>
        <v>Active</v>
      </c>
      <c r="I6138" s="113" t="str">
        <f>VLOOKUP(C6138,STYLES!$1:$1048576,10,FALSE)</f>
        <v>Not Available</v>
      </c>
      <c r="J6138" s="113" t="s">
        <v>2962</v>
      </c>
      <c r="K6138" s="139">
        <f>IFERROR(VLOOKUP(J6138,LISTS!G:H,2,FALSE),"0")</f>
        <v>9</v>
      </c>
      <c r="L6138" s="68">
        <f t="shared" si="288"/>
        <v>9</v>
      </c>
      <c r="M6138" s="134" t="s">
        <v>775</v>
      </c>
      <c r="N6138" s="140" t="str">
        <f>IFERROR(VLOOKUP(M6138,LISTS!G:H,2,FALSE),"0")</f>
        <v>0</v>
      </c>
      <c r="O6138" s="68" t="str">
        <f t="shared" si="287"/>
        <v/>
      </c>
      <c r="P6138" s="117" t="s">
        <v>2720</v>
      </c>
      <c r="Q6138" s="113"/>
      <c r="R6138" s="113"/>
      <c r="S6138" s="113"/>
      <c r="T6138" s="113"/>
    </row>
    <row r="6139" spans="1:21">
      <c r="A6139" t="str">
        <f>VLOOKUP(C6139,STYLES!$A$1:$R$2088,7,FALSE)</f>
        <v>Polos</v>
      </c>
      <c r="B6139" t="str">
        <f>VLOOKUP(C6139,STYLES!$1:$1048576,6,FALSE)</f>
        <v>UltraClub</v>
      </c>
      <c r="C6139" s="101">
        <v>8540</v>
      </c>
      <c r="E6139" t="str">
        <f>VLOOKUP(C6139,STYLES!$1:$1048576,12,FALSE)</f>
        <v>Men's Whisper Piqué Polo</v>
      </c>
      <c r="F6139" s="113" t="s">
        <v>3768</v>
      </c>
      <c r="G6139" s="113" t="s">
        <v>2732</v>
      </c>
      <c r="H6139" s="113" t="str">
        <f>VLOOKUP(C6139,STYLES!$1:$1048576,9,FALSE)</f>
        <v>Active</v>
      </c>
      <c r="I6139" s="113" t="str">
        <f>VLOOKUP(C6139,STYLES!$1:$1048576,10,FALSE)</f>
        <v>Not Available</v>
      </c>
      <c r="J6139" s="113" t="s">
        <v>2962</v>
      </c>
      <c r="K6139" s="139">
        <f>IFERROR(VLOOKUP(J6139,LISTS!G:H,2,FALSE),"0")</f>
        <v>9</v>
      </c>
      <c r="L6139" s="68">
        <f t="shared" si="288"/>
        <v>9</v>
      </c>
      <c r="M6139" s="134" t="s">
        <v>775</v>
      </c>
      <c r="N6139" s="140" t="str">
        <f>IFERROR(VLOOKUP(M6139,LISTS!G:H,2,FALSE),"0")</f>
        <v>0</v>
      </c>
      <c r="O6139" s="68" t="str">
        <f t="shared" ref="O6139:O6202" si="289">IF(OR(I6139="ACTIVE",I6139="NEW",I6139="DNR",I6139="Pre-Closeout"),N6139,"")</f>
        <v/>
      </c>
      <c r="P6139" s="117" t="s">
        <v>2720</v>
      </c>
      <c r="Q6139" s="101">
        <v>115740</v>
      </c>
      <c r="R6139" s="113" t="s">
        <v>775</v>
      </c>
      <c r="S6139" s="113" t="s">
        <v>3623</v>
      </c>
      <c r="T6139" s="113" t="s">
        <v>775</v>
      </c>
    </row>
    <row r="6140" spans="1:21">
      <c r="A6140" t="str">
        <f>VLOOKUP(C6140,STYLES!$A$1:$R$2088,7,FALSE)</f>
        <v>Polos</v>
      </c>
      <c r="B6140" t="str">
        <f>VLOOKUP(C6140,STYLES!$1:$1048576,6,FALSE)</f>
        <v>UltraClub</v>
      </c>
      <c r="C6140" s="101">
        <v>8540</v>
      </c>
      <c r="E6140" t="str">
        <f>VLOOKUP(C6140,STYLES!$1:$1048576,12,FALSE)</f>
        <v>Men's Whisper Piqué Polo</v>
      </c>
      <c r="F6140" s="113" t="s">
        <v>2750</v>
      </c>
      <c r="G6140" s="113" t="s">
        <v>2809</v>
      </c>
      <c r="H6140" s="113" t="str">
        <f>VLOOKUP(C6140,STYLES!$1:$1048576,9,FALSE)</f>
        <v>Active</v>
      </c>
      <c r="I6140" s="113" t="str">
        <f>VLOOKUP(C6140,STYLES!$1:$1048576,10,FALSE)</f>
        <v>Not Available</v>
      </c>
      <c r="J6140" s="113" t="s">
        <v>2962</v>
      </c>
      <c r="K6140" s="139">
        <f>IFERROR(VLOOKUP(J6140,LISTS!G:H,2,FALSE),"0")</f>
        <v>9</v>
      </c>
      <c r="L6140" s="68">
        <f t="shared" si="288"/>
        <v>9</v>
      </c>
      <c r="M6140" s="134" t="s">
        <v>775</v>
      </c>
      <c r="N6140" s="140" t="str">
        <f>IFERROR(VLOOKUP(M6140,LISTS!G:H,2,FALSE),"0")</f>
        <v>0</v>
      </c>
      <c r="O6140" s="68" t="str">
        <f t="shared" si="289"/>
        <v/>
      </c>
      <c r="P6140" s="117" t="s">
        <v>2720</v>
      </c>
      <c r="Q6140" s="113"/>
      <c r="R6140" s="113"/>
      <c r="S6140" s="113"/>
      <c r="T6140" s="113"/>
    </row>
    <row r="6141" spans="1:21">
      <c r="A6141" t="str">
        <f>VLOOKUP(C6141,STYLES!$A$1:$R$2088,7,FALSE)</f>
        <v>Polos</v>
      </c>
      <c r="B6141" t="str">
        <f>VLOOKUP(C6141,STYLES!$1:$1048576,6,FALSE)</f>
        <v>UltraClub</v>
      </c>
      <c r="C6141" s="101">
        <v>8540</v>
      </c>
      <c r="E6141" t="str">
        <f>VLOOKUP(C6141,STYLES!$1:$1048576,12,FALSE)</f>
        <v>Men's Whisper Piqué Polo</v>
      </c>
      <c r="F6141" s="113" t="s">
        <v>3248</v>
      </c>
      <c r="G6141" s="113" t="s">
        <v>2991</v>
      </c>
      <c r="H6141" s="113" t="str">
        <f>VLOOKUP(C6141,STYLES!$1:$1048576,9,FALSE)</f>
        <v>Active</v>
      </c>
      <c r="I6141" s="113" t="str">
        <f>VLOOKUP(C6141,STYLES!$1:$1048576,10,FALSE)</f>
        <v>Not Available</v>
      </c>
      <c r="J6141" s="113" t="s">
        <v>2962</v>
      </c>
      <c r="K6141" s="139">
        <f>IFERROR(VLOOKUP(J6141,LISTS!G:H,2,FALSE),"0")</f>
        <v>9</v>
      </c>
      <c r="L6141" s="68">
        <f t="shared" si="288"/>
        <v>9</v>
      </c>
      <c r="M6141" s="134" t="s">
        <v>775</v>
      </c>
      <c r="N6141" s="140" t="str">
        <f>IFERROR(VLOOKUP(M6141,LISTS!G:H,2,FALSE),"0")</f>
        <v>0</v>
      </c>
      <c r="O6141" s="68" t="str">
        <f t="shared" si="289"/>
        <v/>
      </c>
      <c r="P6141" s="117" t="s">
        <v>2720</v>
      </c>
      <c r="Q6141" s="113"/>
      <c r="R6141" s="113"/>
      <c r="S6141" s="113"/>
      <c r="T6141" s="113"/>
    </row>
    <row r="6142" spans="1:21">
      <c r="A6142" t="str">
        <f>VLOOKUP(C6142,STYLES!$A$1:$R$2088,7,FALSE)</f>
        <v>Polos</v>
      </c>
      <c r="B6142" t="str">
        <f>VLOOKUP(C6142,STYLES!$1:$1048576,6,FALSE)</f>
        <v>UltraClub</v>
      </c>
      <c r="C6142" s="101">
        <v>8540</v>
      </c>
      <c r="E6142" t="str">
        <f>VLOOKUP(C6142,STYLES!$1:$1048576,12,FALSE)</f>
        <v>Men's Whisper Piqué Polo</v>
      </c>
      <c r="F6142" s="113" t="s">
        <v>2782</v>
      </c>
      <c r="G6142" s="113" t="s">
        <v>2763</v>
      </c>
      <c r="H6142" s="113" t="str">
        <f>VLOOKUP(C6142,STYLES!$1:$1048576,9,FALSE)</f>
        <v>Active</v>
      </c>
      <c r="I6142" s="113" t="str">
        <f>VLOOKUP(C6142,STYLES!$1:$1048576,10,FALSE)</f>
        <v>Not Available</v>
      </c>
      <c r="J6142" s="113" t="s">
        <v>2962</v>
      </c>
      <c r="K6142" s="139">
        <f>IFERROR(VLOOKUP(J6142,LISTS!G:H,2,FALSE),"0")</f>
        <v>9</v>
      </c>
      <c r="L6142" s="68">
        <f t="shared" si="288"/>
        <v>9</v>
      </c>
      <c r="M6142" s="134" t="s">
        <v>775</v>
      </c>
      <c r="N6142" s="140" t="str">
        <f>IFERROR(VLOOKUP(M6142,LISTS!G:H,2,FALSE),"0")</f>
        <v>0</v>
      </c>
      <c r="O6142" s="68" t="str">
        <f t="shared" si="289"/>
        <v/>
      </c>
      <c r="P6142" s="117" t="s">
        <v>2720</v>
      </c>
      <c r="Q6142" s="113"/>
      <c r="R6142" s="113"/>
      <c r="S6142" s="113"/>
      <c r="T6142" s="113"/>
    </row>
    <row r="6143" spans="1:21">
      <c r="A6143" t="str">
        <f>VLOOKUP(C6143,STYLES!$A$1:$R$2088,7,FALSE)</f>
        <v>Polos</v>
      </c>
      <c r="B6143" t="str">
        <f>VLOOKUP(C6143,STYLES!$1:$1048576,6,FALSE)</f>
        <v>UltraClub</v>
      </c>
      <c r="C6143" s="101">
        <v>8540</v>
      </c>
      <c r="E6143" t="str">
        <f>VLOOKUP(C6143,STYLES!$1:$1048576,12,FALSE)</f>
        <v>Men's Whisper Piqué Polo</v>
      </c>
      <c r="F6143" s="113" t="s">
        <v>3738</v>
      </c>
      <c r="G6143" s="113" t="s">
        <v>2736</v>
      </c>
      <c r="H6143" s="113" t="str">
        <f>VLOOKUP(C6143,STYLES!$1:$1048576,9,FALSE)</f>
        <v>Active</v>
      </c>
      <c r="I6143" s="113" t="str">
        <f>VLOOKUP(C6143,STYLES!$1:$1048576,10,FALSE)</f>
        <v>Not Available</v>
      </c>
      <c r="J6143" s="113" t="s">
        <v>2962</v>
      </c>
      <c r="K6143" s="139">
        <f>IFERROR(VLOOKUP(J6143,LISTS!G:H,2,FALSE),"0")</f>
        <v>9</v>
      </c>
      <c r="L6143" s="68">
        <f t="shared" si="288"/>
        <v>9</v>
      </c>
      <c r="M6143" s="134" t="s">
        <v>775</v>
      </c>
      <c r="N6143" s="140" t="str">
        <f>IFERROR(VLOOKUP(M6143,LISTS!G:H,2,FALSE),"0")</f>
        <v>0</v>
      </c>
      <c r="O6143" s="68" t="str">
        <f t="shared" si="289"/>
        <v/>
      </c>
      <c r="P6143" s="117" t="s">
        <v>2720</v>
      </c>
      <c r="Q6143" s="113"/>
      <c r="R6143" s="113"/>
      <c r="S6143" s="113"/>
      <c r="T6143" s="113"/>
    </row>
    <row r="6144" spans="1:21">
      <c r="A6144" t="str">
        <f>VLOOKUP(C6144,STYLES!$A$1:$R$2088,7,FALSE)</f>
        <v>Polos</v>
      </c>
      <c r="B6144" t="str">
        <f>VLOOKUP(C6144,STYLES!$1:$1048576,6,FALSE)</f>
        <v>UltraClub</v>
      </c>
      <c r="C6144" s="101">
        <v>8540</v>
      </c>
      <c r="E6144" t="str">
        <f>VLOOKUP(C6144,STYLES!$1:$1048576,12,FALSE)</f>
        <v>Men's Whisper Piqué Polo</v>
      </c>
      <c r="F6144" s="113" t="s">
        <v>3907</v>
      </c>
      <c r="G6144" s="113" t="s">
        <v>2740</v>
      </c>
      <c r="H6144" s="113" t="str">
        <f>VLOOKUP(C6144,STYLES!$1:$1048576,9,FALSE)</f>
        <v>Active</v>
      </c>
      <c r="I6144" s="113" t="str">
        <f>VLOOKUP(C6144,STYLES!$1:$1048576,10,FALSE)</f>
        <v>Not Available</v>
      </c>
      <c r="J6144" s="113" t="s">
        <v>2962</v>
      </c>
      <c r="K6144" s="139">
        <f>IFERROR(VLOOKUP(J6144,LISTS!G:H,2,FALSE),"0")</f>
        <v>9</v>
      </c>
      <c r="L6144" s="68">
        <f t="shared" si="288"/>
        <v>9</v>
      </c>
      <c r="M6144" s="134" t="s">
        <v>775</v>
      </c>
      <c r="N6144" s="140" t="str">
        <f>IFERROR(VLOOKUP(M6144,LISTS!G:H,2,FALSE),"0")</f>
        <v>0</v>
      </c>
      <c r="O6144" s="68" t="str">
        <f t="shared" si="289"/>
        <v/>
      </c>
      <c r="P6144" s="117" t="s">
        <v>2720</v>
      </c>
      <c r="Q6144" s="113"/>
      <c r="R6144" s="113"/>
      <c r="S6144" s="113"/>
      <c r="T6144" s="113"/>
    </row>
    <row r="6145" spans="1:21">
      <c r="A6145" t="str">
        <f>VLOOKUP(C6145,STYLES!$A$1:$R$2088,7,FALSE)</f>
        <v>Polos</v>
      </c>
      <c r="B6145" t="str">
        <f>VLOOKUP(C6145,STYLES!$1:$1048576,6,FALSE)</f>
        <v>UltraClub</v>
      </c>
      <c r="C6145" s="101">
        <v>8540</v>
      </c>
      <c r="E6145" t="str">
        <f>VLOOKUP(C6145,STYLES!$1:$1048576,12,FALSE)</f>
        <v>Men's Whisper Piqué Polo</v>
      </c>
      <c r="F6145" s="113" t="s">
        <v>3881</v>
      </c>
      <c r="G6145" s="113" t="s">
        <v>2728</v>
      </c>
      <c r="H6145" s="113" t="str">
        <f>VLOOKUP(C6145,STYLES!$1:$1048576,9,FALSE)</f>
        <v>Active</v>
      </c>
      <c r="I6145" s="113" t="str">
        <f>VLOOKUP(C6145,STYLES!$1:$1048576,10,FALSE)</f>
        <v>Not Available</v>
      </c>
      <c r="J6145" s="113" t="s">
        <v>2962</v>
      </c>
      <c r="K6145" s="139">
        <f>IFERROR(VLOOKUP(J6145,LISTS!G:H,2,FALSE),"0")</f>
        <v>9</v>
      </c>
      <c r="L6145" s="68">
        <f t="shared" si="288"/>
        <v>9</v>
      </c>
      <c r="M6145" s="134" t="s">
        <v>775</v>
      </c>
      <c r="N6145" s="140" t="str">
        <f>IFERROR(VLOOKUP(M6145,LISTS!G:H,2,FALSE),"0")</f>
        <v>0</v>
      </c>
      <c r="O6145" s="68" t="str">
        <f t="shared" si="289"/>
        <v/>
      </c>
      <c r="P6145" s="117" t="s">
        <v>2720</v>
      </c>
      <c r="Q6145" s="113"/>
      <c r="R6145" s="113"/>
      <c r="S6145" s="113"/>
      <c r="T6145" s="113"/>
    </row>
    <row r="6146" spans="1:21">
      <c r="A6146" t="str">
        <f>VLOOKUP(C6146,STYLES!$A$1:$R$2088,7,FALSE)</f>
        <v>Polos</v>
      </c>
      <c r="B6146" t="str">
        <f>VLOOKUP(C6146,STYLES!$1:$1048576,6,FALSE)</f>
        <v>UltraClub</v>
      </c>
      <c r="C6146" s="101">
        <v>8540</v>
      </c>
      <c r="E6146" t="str">
        <f>VLOOKUP(C6146,STYLES!$1:$1048576,12,FALSE)</f>
        <v>Men's Whisper Piqué Polo</v>
      </c>
      <c r="F6146" s="113" t="s">
        <v>3909</v>
      </c>
      <c r="G6146" s="113" t="s">
        <v>2728</v>
      </c>
      <c r="H6146" s="113" t="str">
        <f>VLOOKUP(C6146,STYLES!$1:$1048576,9,FALSE)</f>
        <v>Active</v>
      </c>
      <c r="I6146" s="113" t="str">
        <f>VLOOKUP(C6146,STYLES!$1:$1048576,10,FALSE)</f>
        <v>Not Available</v>
      </c>
      <c r="J6146" s="113" t="s">
        <v>2962</v>
      </c>
      <c r="K6146" s="139">
        <f>IFERROR(VLOOKUP(J6146,LISTS!G:H,2,FALSE),"0")</f>
        <v>9</v>
      </c>
      <c r="L6146" s="68">
        <f t="shared" si="288"/>
        <v>9</v>
      </c>
      <c r="M6146" s="134" t="s">
        <v>775</v>
      </c>
      <c r="N6146" s="140" t="str">
        <f>IFERROR(VLOOKUP(M6146,LISTS!G:H,2,FALSE),"0")</f>
        <v>0</v>
      </c>
      <c r="O6146" s="68" t="str">
        <f t="shared" si="289"/>
        <v/>
      </c>
      <c r="P6146" s="117" t="s">
        <v>2720</v>
      </c>
      <c r="Q6146" s="113"/>
      <c r="R6146" s="113"/>
      <c r="S6146" s="113"/>
      <c r="T6146" s="113"/>
    </row>
    <row r="6147" spans="1:21">
      <c r="A6147" t="str">
        <f>VLOOKUP(C6147,STYLES!$A$1:$R$2088,7,FALSE)</f>
        <v>Polos</v>
      </c>
      <c r="B6147" t="str">
        <f>VLOOKUP(C6147,STYLES!$1:$1048576,6,FALSE)</f>
        <v>UltraClub</v>
      </c>
      <c r="C6147" s="101">
        <v>8540</v>
      </c>
      <c r="E6147" t="str">
        <f>VLOOKUP(C6147,STYLES!$1:$1048576,12,FALSE)</f>
        <v>Men's Whisper Piqué Polo</v>
      </c>
      <c r="F6147" s="113" t="s">
        <v>3914</v>
      </c>
      <c r="G6147" s="113" t="s">
        <v>2740</v>
      </c>
      <c r="H6147" s="113" t="str">
        <f>VLOOKUP(C6147,STYLES!$1:$1048576,9,FALSE)</f>
        <v>Active</v>
      </c>
      <c r="I6147" s="113" t="str">
        <f>VLOOKUP(C6147,STYLES!$1:$1048576,10,FALSE)</f>
        <v>Not Available</v>
      </c>
      <c r="J6147" s="113" t="s">
        <v>2962</v>
      </c>
      <c r="K6147" s="139">
        <f>IFERROR(VLOOKUP(J6147,LISTS!G:H,2,FALSE),"0")</f>
        <v>9</v>
      </c>
      <c r="L6147" s="68">
        <f t="shared" si="288"/>
        <v>9</v>
      </c>
      <c r="M6147" s="134" t="s">
        <v>775</v>
      </c>
      <c r="N6147" s="140" t="str">
        <f>IFERROR(VLOOKUP(M6147,LISTS!G:H,2,FALSE),"0")</f>
        <v>0</v>
      </c>
      <c r="O6147" s="68" t="str">
        <f t="shared" si="289"/>
        <v/>
      </c>
      <c r="P6147" s="117" t="s">
        <v>2720</v>
      </c>
      <c r="Q6147" s="113" t="s">
        <v>2741</v>
      </c>
      <c r="R6147" s="113" t="s">
        <v>775</v>
      </c>
      <c r="S6147" s="113" t="s">
        <v>2742</v>
      </c>
      <c r="T6147" s="113" t="s">
        <v>775</v>
      </c>
    </row>
    <row r="6148" spans="1:21" s="12" customFormat="1">
      <c r="A6148" s="12" t="str">
        <f>VLOOKUP(C6148,STYLES!$A$1:$R$2088,7,FALSE)</f>
        <v>Polos</v>
      </c>
      <c r="B6148" s="12" t="str">
        <f>VLOOKUP(C6148,STYLES!$1:$1048576,6,FALSE)</f>
        <v>UltraClub</v>
      </c>
      <c r="C6148" s="136">
        <v>8540</v>
      </c>
      <c r="D6148" s="18"/>
      <c r="E6148" s="12" t="str">
        <f>VLOOKUP(C6148,STYLES!$1:$1048576,12,FALSE)</f>
        <v>Men's Whisper Piqué Polo</v>
      </c>
      <c r="F6148" s="116" t="s">
        <v>2767</v>
      </c>
      <c r="G6148" s="116" t="s">
        <v>2740</v>
      </c>
      <c r="H6148" s="116" t="s">
        <v>437</v>
      </c>
      <c r="I6148" s="116" t="str">
        <f>VLOOKUP(C6148,STYLES!$1:$1048576,10,FALSE)</f>
        <v>Not Available</v>
      </c>
      <c r="J6148" s="116" t="s">
        <v>2962</v>
      </c>
      <c r="K6148" s="139">
        <f>IFERROR(VLOOKUP(J6148,LISTS!G:H,2,FALSE),"0")</f>
        <v>9</v>
      </c>
      <c r="L6148" s="68" t="str">
        <f t="shared" ref="L6148:L6213" si="290">IF(OR(H6148="ACTIVE",H6148="NEW",H6148="DNR",H6148="Pre-Closeout"),K6148,"")</f>
        <v/>
      </c>
      <c r="M6148" s="134" t="s">
        <v>775</v>
      </c>
      <c r="N6148" s="140" t="str">
        <f>IFERROR(VLOOKUP(M6148,LISTS!G:H,2,FALSE),"0")</f>
        <v>0</v>
      </c>
      <c r="O6148" s="68" t="str">
        <f t="shared" si="289"/>
        <v/>
      </c>
      <c r="P6148" s="117" t="s">
        <v>2720</v>
      </c>
      <c r="Q6148" s="116"/>
      <c r="R6148" s="116"/>
      <c r="S6148" s="116"/>
      <c r="T6148" s="116"/>
      <c r="U6148" s="116" t="s">
        <v>3908</v>
      </c>
    </row>
    <row r="6149" spans="1:21">
      <c r="A6149" t="str">
        <f>VLOOKUP(C6149,STYLES!$A$1:$R$2088,7,FALSE)</f>
        <v>Polos</v>
      </c>
      <c r="B6149" t="str">
        <f>VLOOKUP(C6149,STYLES!$1:$1048576,6,FALSE)</f>
        <v>UltraClub</v>
      </c>
      <c r="C6149" s="101">
        <v>8540</v>
      </c>
      <c r="E6149" t="str">
        <f>VLOOKUP(C6149,STYLES!$1:$1048576,12,FALSE)</f>
        <v>Men's Whisper Piqué Polo</v>
      </c>
      <c r="F6149" s="113" t="s">
        <v>3346</v>
      </c>
      <c r="G6149" s="113" t="s">
        <v>2879</v>
      </c>
      <c r="H6149" s="113" t="str">
        <f>VLOOKUP(C6149,STYLES!$1:$1048576,9,FALSE)</f>
        <v>Active</v>
      </c>
      <c r="I6149" s="113" t="str">
        <f>VLOOKUP(C6149,STYLES!$1:$1048576,10,FALSE)</f>
        <v>Not Available</v>
      </c>
      <c r="J6149" s="113" t="s">
        <v>2962</v>
      </c>
      <c r="K6149" s="139">
        <f>IFERROR(VLOOKUP(J6149,LISTS!G:H,2,FALSE),"0")</f>
        <v>9</v>
      </c>
      <c r="L6149" s="68">
        <f t="shared" si="290"/>
        <v>9</v>
      </c>
      <c r="M6149" s="134" t="s">
        <v>775</v>
      </c>
      <c r="N6149" s="140" t="str">
        <f>IFERROR(VLOOKUP(M6149,LISTS!G:H,2,FALSE),"0")</f>
        <v>0</v>
      </c>
      <c r="O6149" s="68" t="str">
        <f t="shared" si="289"/>
        <v/>
      </c>
      <c r="P6149" s="117" t="s">
        <v>2720</v>
      </c>
      <c r="Q6149" s="113"/>
      <c r="R6149" s="113"/>
      <c r="S6149" s="113"/>
      <c r="T6149" s="113"/>
    </row>
    <row r="6150" spans="1:21">
      <c r="A6150" t="str">
        <f>VLOOKUP(C6150,STYLES!$A$1:$R$2088,7,FALSE)</f>
        <v>Polos</v>
      </c>
      <c r="B6150" t="str">
        <f>VLOOKUP(C6150,STYLES!$1:$1048576,6,FALSE)</f>
        <v>UltraClub</v>
      </c>
      <c r="C6150" s="101">
        <v>8540</v>
      </c>
      <c r="E6150" t="str">
        <f>VLOOKUP(C6150,STYLES!$1:$1048576,12,FALSE)</f>
        <v>Men's Whisper Piqué Polo</v>
      </c>
      <c r="F6150" s="113" t="s">
        <v>3580</v>
      </c>
      <c r="G6150" s="113" t="s">
        <v>2813</v>
      </c>
      <c r="H6150" s="113" t="str">
        <f>VLOOKUP(C6150,STYLES!$1:$1048576,9,FALSE)</f>
        <v>Active</v>
      </c>
      <c r="I6150" s="113" t="str">
        <f>VLOOKUP(C6150,STYLES!$1:$1048576,10,FALSE)</f>
        <v>Not Available</v>
      </c>
      <c r="J6150" s="113" t="s">
        <v>2962</v>
      </c>
      <c r="K6150" s="139">
        <f>IFERROR(VLOOKUP(J6150,LISTS!G:H,2,FALSE),"0")</f>
        <v>9</v>
      </c>
      <c r="L6150" s="68">
        <f t="shared" si="290"/>
        <v>9</v>
      </c>
      <c r="M6150" s="134" t="s">
        <v>775</v>
      </c>
      <c r="N6150" s="140" t="str">
        <f>IFERROR(VLOOKUP(M6150,LISTS!G:H,2,FALSE),"0")</f>
        <v>0</v>
      </c>
      <c r="O6150" s="68" t="str">
        <f t="shared" si="289"/>
        <v/>
      </c>
      <c r="P6150" s="117" t="s">
        <v>2720</v>
      </c>
      <c r="Q6150" s="113"/>
      <c r="R6150" s="113"/>
      <c r="S6150" s="113"/>
      <c r="T6150" s="113"/>
    </row>
    <row r="6151" spans="1:21">
      <c r="A6151" t="str">
        <f>VLOOKUP(C6151,STYLES!$A$1:$R$2088,7,FALSE)</f>
        <v>Polos</v>
      </c>
      <c r="B6151" t="str">
        <f>VLOOKUP(C6151,STYLES!$1:$1048576,6,FALSE)</f>
        <v>UltraClub</v>
      </c>
      <c r="C6151" s="101">
        <v>8540</v>
      </c>
      <c r="E6151" t="str">
        <f>VLOOKUP(C6151,STYLES!$1:$1048576,12,FALSE)</f>
        <v>Men's Whisper Piqué Polo</v>
      </c>
      <c r="F6151" s="113" t="s">
        <v>2754</v>
      </c>
      <c r="G6151" s="113" t="s">
        <v>2755</v>
      </c>
      <c r="H6151" s="113" t="str">
        <f>VLOOKUP(C6151,STYLES!$1:$1048576,9,FALSE)</f>
        <v>Active</v>
      </c>
      <c r="I6151" s="113" t="str">
        <f>VLOOKUP(C6151,STYLES!$1:$1048576,10,FALSE)</f>
        <v>Not Available</v>
      </c>
      <c r="J6151" s="113" t="s">
        <v>2962</v>
      </c>
      <c r="K6151" s="139">
        <f>IFERROR(VLOOKUP(J6151,LISTS!G:H,2,FALSE),"0")</f>
        <v>9</v>
      </c>
      <c r="L6151" s="68">
        <f t="shared" si="290"/>
        <v>9</v>
      </c>
      <c r="M6151" s="134" t="s">
        <v>775</v>
      </c>
      <c r="N6151" s="140" t="str">
        <f>IFERROR(VLOOKUP(M6151,LISTS!G:H,2,FALSE),"0")</f>
        <v>0</v>
      </c>
      <c r="O6151" s="68" t="str">
        <f t="shared" si="289"/>
        <v/>
      </c>
      <c r="P6151" s="117" t="s">
        <v>2720</v>
      </c>
      <c r="Q6151" s="113" t="s">
        <v>3003</v>
      </c>
      <c r="R6151" s="113" t="s">
        <v>775</v>
      </c>
      <c r="S6151" s="113" t="s">
        <v>3004</v>
      </c>
      <c r="T6151" s="113" t="s">
        <v>775</v>
      </c>
    </row>
    <row r="6152" spans="1:21">
      <c r="A6152" t="str">
        <f>VLOOKUP(C6152,STYLES!$A$1:$R$2088,7,FALSE)</f>
        <v>Polos</v>
      </c>
      <c r="B6152" t="str">
        <f>VLOOKUP(C6152,STYLES!$1:$1048576,6,FALSE)</f>
        <v>UltraClub</v>
      </c>
      <c r="C6152" s="101">
        <v>8540</v>
      </c>
      <c r="E6152" t="str">
        <f>VLOOKUP(C6152,STYLES!$1:$1048576,12,FALSE)</f>
        <v>Men's Whisper Piqué Polo</v>
      </c>
      <c r="F6152" s="113" t="s">
        <v>3750</v>
      </c>
      <c r="G6152" s="113" t="s">
        <v>2809</v>
      </c>
      <c r="H6152" s="113" t="str">
        <f>VLOOKUP(C6152,STYLES!$1:$1048576,9,FALSE)</f>
        <v>Active</v>
      </c>
      <c r="I6152" s="113" t="str">
        <f>VLOOKUP(C6152,STYLES!$1:$1048576,10,FALSE)</f>
        <v>Not Available</v>
      </c>
      <c r="J6152" s="113" t="s">
        <v>2962</v>
      </c>
      <c r="K6152" s="139">
        <f>IFERROR(VLOOKUP(J6152,LISTS!G:H,2,FALSE),"0")</f>
        <v>9</v>
      </c>
      <c r="L6152" s="68">
        <f t="shared" si="290"/>
        <v>9</v>
      </c>
      <c r="M6152" s="134" t="s">
        <v>775</v>
      </c>
      <c r="N6152" s="140" t="str">
        <f>IFERROR(VLOOKUP(M6152,LISTS!G:H,2,FALSE),"0")</f>
        <v>0</v>
      </c>
      <c r="O6152" s="68" t="str">
        <f t="shared" si="289"/>
        <v/>
      </c>
      <c r="P6152" s="117" t="s">
        <v>2720</v>
      </c>
      <c r="Q6152" s="113" t="s">
        <v>3751</v>
      </c>
      <c r="R6152" s="113" t="s">
        <v>775</v>
      </c>
      <c r="S6152" s="113" t="s">
        <v>3752</v>
      </c>
      <c r="T6152" s="113" t="s">
        <v>775</v>
      </c>
    </row>
    <row r="6153" spans="1:21" s="12" customFormat="1">
      <c r="A6153" s="12" t="str">
        <f>VLOOKUP(C6153,STYLES!$A$1:$R$2088,7,FALSE)</f>
        <v>Polos</v>
      </c>
      <c r="B6153" s="12" t="str">
        <f>VLOOKUP(C6153,STYLES!$1:$1048576,6,FALSE)</f>
        <v>UltraClub</v>
      </c>
      <c r="C6153" s="136">
        <v>8540</v>
      </c>
      <c r="D6153" s="18"/>
      <c r="E6153" s="12" t="str">
        <f>VLOOKUP(C6153,STYLES!$1:$1048576,12,FALSE)</f>
        <v>Men's Whisper Piqué Polo</v>
      </c>
      <c r="F6153" s="116" t="s">
        <v>3915</v>
      </c>
      <c r="G6153" s="116" t="s">
        <v>2809</v>
      </c>
      <c r="H6153" s="116" t="s">
        <v>437</v>
      </c>
      <c r="I6153" s="116" t="str">
        <f>VLOOKUP(C6153,STYLES!$1:$1048576,10,FALSE)</f>
        <v>Not Available</v>
      </c>
      <c r="J6153" s="116" t="s">
        <v>2962</v>
      </c>
      <c r="K6153" s="139">
        <f>IFERROR(VLOOKUP(J6153,LISTS!G:H,2,FALSE),"0")</f>
        <v>9</v>
      </c>
      <c r="L6153" s="68" t="str">
        <f t="shared" si="290"/>
        <v/>
      </c>
      <c r="M6153" s="134" t="s">
        <v>775</v>
      </c>
      <c r="N6153" s="140" t="str">
        <f>IFERROR(VLOOKUP(M6153,LISTS!G:H,2,FALSE),"0")</f>
        <v>0</v>
      </c>
      <c r="O6153" s="68" t="str">
        <f t="shared" si="289"/>
        <v/>
      </c>
      <c r="P6153" s="117" t="s">
        <v>2720</v>
      </c>
      <c r="Q6153" s="116"/>
      <c r="R6153" s="116"/>
      <c r="S6153" s="116"/>
      <c r="T6153" s="116"/>
      <c r="U6153" s="116" t="s">
        <v>3908</v>
      </c>
    </row>
    <row r="6154" spans="1:21">
      <c r="A6154" t="str">
        <f>VLOOKUP(C6154,STYLES!$A$1:$R$2088,7,FALSE)</f>
        <v>Polos</v>
      </c>
      <c r="B6154" t="str">
        <f>VLOOKUP(C6154,STYLES!$1:$1048576,6,FALSE)</f>
        <v>UltraClub</v>
      </c>
      <c r="C6154" s="101">
        <v>8540</v>
      </c>
      <c r="E6154" t="str">
        <f>VLOOKUP(C6154,STYLES!$1:$1048576,12,FALSE)</f>
        <v>Men's Whisper Piqué Polo</v>
      </c>
      <c r="F6154" s="113" t="s">
        <v>2812</v>
      </c>
      <c r="G6154" s="113" t="s">
        <v>3509</v>
      </c>
      <c r="H6154" s="113" t="str">
        <f>VLOOKUP(C6154,STYLES!$1:$1048576,9,FALSE)</f>
        <v>Active</v>
      </c>
      <c r="I6154" s="113" t="str">
        <f>VLOOKUP(C6154,STYLES!$1:$1048576,10,FALSE)</f>
        <v>Not Available</v>
      </c>
      <c r="J6154" s="113" t="s">
        <v>2962</v>
      </c>
      <c r="K6154" s="139">
        <f>IFERROR(VLOOKUP(J6154,LISTS!G:H,2,FALSE),"0")</f>
        <v>9</v>
      </c>
      <c r="L6154" s="68">
        <f t="shared" si="290"/>
        <v>9</v>
      </c>
      <c r="M6154" s="134" t="s">
        <v>775</v>
      </c>
      <c r="N6154" s="140" t="str">
        <f>IFERROR(VLOOKUP(M6154,LISTS!G:H,2,FALSE),"0")</f>
        <v>0</v>
      </c>
      <c r="O6154" s="68" t="str">
        <f t="shared" si="289"/>
        <v/>
      </c>
      <c r="P6154" s="117" t="s">
        <v>2720</v>
      </c>
      <c r="Q6154" s="113"/>
      <c r="R6154" s="113"/>
      <c r="S6154" s="113"/>
      <c r="T6154" s="113"/>
    </row>
    <row r="6155" spans="1:21">
      <c r="A6155" t="str">
        <f>VLOOKUP(C6155,STYLES!$A$1:$R$2088,7,FALSE)</f>
        <v>Polos</v>
      </c>
      <c r="B6155" t="str">
        <f>VLOOKUP(C6155,STYLES!$1:$1048576,6,FALSE)</f>
        <v>UltraClub</v>
      </c>
      <c r="C6155" s="101">
        <v>8540</v>
      </c>
      <c r="E6155" t="str">
        <f>VLOOKUP(C6155,STYLES!$1:$1048576,12,FALSE)</f>
        <v>Men's Whisper Piqué Polo</v>
      </c>
      <c r="F6155" s="113" t="s">
        <v>2743</v>
      </c>
      <c r="G6155" s="113" t="s">
        <v>2743</v>
      </c>
      <c r="H6155" s="113" t="str">
        <f>VLOOKUP(C6155,STYLES!$1:$1048576,9,FALSE)</f>
        <v>Active</v>
      </c>
      <c r="I6155" s="113" t="str">
        <f>VLOOKUP(C6155,STYLES!$1:$1048576,10,FALSE)</f>
        <v>Not Available</v>
      </c>
      <c r="J6155" s="113" t="s">
        <v>2962</v>
      </c>
      <c r="K6155" s="139">
        <f>IFERROR(VLOOKUP(J6155,LISTS!G:H,2,FALSE),"0")</f>
        <v>9</v>
      </c>
      <c r="L6155" s="68">
        <f t="shared" si="290"/>
        <v>9</v>
      </c>
      <c r="M6155" s="134" t="s">
        <v>775</v>
      </c>
      <c r="N6155" s="140" t="str">
        <f>IFERROR(VLOOKUP(M6155,LISTS!G:H,2,FALSE),"0")</f>
        <v>0</v>
      </c>
      <c r="O6155" s="68" t="str">
        <f t="shared" si="289"/>
        <v/>
      </c>
      <c r="P6155" s="117" t="s">
        <v>2720</v>
      </c>
      <c r="Q6155" s="113"/>
      <c r="R6155" s="113"/>
      <c r="S6155" s="113"/>
      <c r="T6155" s="113"/>
    </row>
    <row r="6156" spans="1:21">
      <c r="A6156" t="str">
        <f>VLOOKUP(C6156,STYLES!$A$1:$R$2088,7,FALSE)</f>
        <v>Polos</v>
      </c>
      <c r="B6156" t="str">
        <f>VLOOKUP(C6156,STYLES!$1:$1048576,6,FALSE)</f>
        <v>UltraClub</v>
      </c>
      <c r="C6156" s="101">
        <v>8540</v>
      </c>
      <c r="E6156" t="str">
        <f>VLOOKUP(C6156,STYLES!$1:$1048576,12,FALSE)</f>
        <v>Men's Whisper Piqué Polo</v>
      </c>
      <c r="F6156" s="113" t="s">
        <v>3226</v>
      </c>
      <c r="G6156" s="113" t="s">
        <v>2724</v>
      </c>
      <c r="H6156" s="113" t="str">
        <f>VLOOKUP(C6156,STYLES!$1:$1048576,9,FALSE)</f>
        <v>Active</v>
      </c>
      <c r="I6156" s="113" t="str">
        <f>VLOOKUP(C6156,STYLES!$1:$1048576,10,FALSE)</f>
        <v>Not Available</v>
      </c>
      <c r="J6156" s="113" t="s">
        <v>2962</v>
      </c>
      <c r="K6156" s="139">
        <f>IFERROR(VLOOKUP(J6156,LISTS!G:H,2,FALSE),"0")</f>
        <v>9</v>
      </c>
      <c r="L6156" s="68">
        <f t="shared" si="290"/>
        <v>9</v>
      </c>
      <c r="M6156" s="134" t="s">
        <v>775</v>
      </c>
      <c r="N6156" s="140" t="str">
        <f>IFERROR(VLOOKUP(M6156,LISTS!G:H,2,FALSE),"0")</f>
        <v>0</v>
      </c>
      <c r="O6156" s="68" t="str">
        <f t="shared" si="289"/>
        <v/>
      </c>
      <c r="P6156" s="117" t="s">
        <v>2720</v>
      </c>
      <c r="Q6156" s="113"/>
      <c r="R6156" s="113"/>
      <c r="S6156" s="113"/>
      <c r="T6156" s="113"/>
    </row>
    <row r="6157" spans="1:21">
      <c r="A6157" t="str">
        <f>VLOOKUP(C6157,STYLES!$A$1:$R$2088,7,FALSE)</f>
        <v>Polos</v>
      </c>
      <c r="B6157" t="str">
        <f>VLOOKUP(C6157,STYLES!$1:$1048576,6,FALSE)</f>
        <v>UltraClub</v>
      </c>
      <c r="C6157" s="101">
        <v>8540</v>
      </c>
      <c r="E6157" t="str">
        <f>VLOOKUP(C6157,STYLES!$1:$1048576,12,FALSE)</f>
        <v>Men's Whisper Piqué Polo</v>
      </c>
      <c r="F6157" s="113" t="s">
        <v>3910</v>
      </c>
      <c r="G6157" s="113" t="s">
        <v>2991</v>
      </c>
      <c r="H6157" s="113" t="str">
        <f>VLOOKUP(C6157,STYLES!$1:$1048576,9,FALSE)</f>
        <v>Active</v>
      </c>
      <c r="I6157" s="113" t="str">
        <f>VLOOKUP(C6157,STYLES!$1:$1048576,10,FALSE)</f>
        <v>Not Available</v>
      </c>
      <c r="J6157" s="113" t="s">
        <v>2962</v>
      </c>
      <c r="K6157" s="139">
        <f>IFERROR(VLOOKUP(J6157,LISTS!G:H,2,FALSE),"0")</f>
        <v>9</v>
      </c>
      <c r="L6157" s="68">
        <f t="shared" si="290"/>
        <v>9</v>
      </c>
      <c r="M6157" s="134" t="s">
        <v>775</v>
      </c>
      <c r="N6157" s="140" t="str">
        <f>IFERROR(VLOOKUP(M6157,LISTS!G:H,2,FALSE),"0")</f>
        <v>0</v>
      </c>
      <c r="O6157" s="68" t="str">
        <f t="shared" si="289"/>
        <v/>
      </c>
      <c r="P6157" s="117" t="s">
        <v>2720</v>
      </c>
      <c r="Q6157" s="113"/>
      <c r="R6157" s="113"/>
      <c r="S6157" s="113"/>
      <c r="T6157" s="113"/>
    </row>
    <row r="6158" spans="1:21">
      <c r="C6158" s="101"/>
      <c r="F6158" s="113"/>
      <c r="G6158" s="113"/>
      <c r="H6158" s="113"/>
      <c r="I6158" s="113"/>
      <c r="J6158" s="113"/>
      <c r="K6158" s="139"/>
      <c r="L6158" s="81">
        <f>SUM(L6132:L6157)</f>
        <v>207</v>
      </c>
      <c r="M6158" s="134"/>
      <c r="N6158" s="140"/>
      <c r="O6158" s="81">
        <f>SUM(O6132:O6157)</f>
        <v>0</v>
      </c>
      <c r="Q6158" s="113"/>
      <c r="R6158" s="113"/>
      <c r="S6158" s="113"/>
      <c r="T6158" s="113"/>
    </row>
    <row r="6159" spans="1:21">
      <c r="A6159" t="str">
        <f>VLOOKUP(C6159,STYLES!$A$1:$R$2088,7,FALSE)</f>
        <v>Polos</v>
      </c>
      <c r="B6159" t="str">
        <f>VLOOKUP(C6159,STYLES!$1:$1048576,6,FALSE)</f>
        <v>UltraClub</v>
      </c>
      <c r="C6159" s="101" t="s">
        <v>2554</v>
      </c>
      <c r="E6159" t="str">
        <f>VLOOKUP(C6159,STYLES!$1:$1048576,12,FALSE)</f>
        <v>Men's Tall Whisper Piqué Polo</v>
      </c>
      <c r="F6159" s="113" t="s">
        <v>2718</v>
      </c>
      <c r="G6159" s="113" t="s">
        <v>2718</v>
      </c>
      <c r="H6159" s="113" t="str">
        <f>VLOOKUP(C6159,STYLES!$1:$1048576,9,FALSE)</f>
        <v>Active</v>
      </c>
      <c r="I6159" s="113" t="str">
        <f>VLOOKUP(C6159,STYLES!$1:$1048576,10,FALSE)</f>
        <v>Not Available</v>
      </c>
      <c r="J6159" s="113" t="s">
        <v>3884</v>
      </c>
      <c r="K6159" s="139" t="str">
        <f>IFERROR(VLOOKUP(J6159,LISTS!G:H,2,FALSE),"0")</f>
        <v>0</v>
      </c>
      <c r="L6159" s="68" t="str">
        <f t="shared" si="290"/>
        <v>0</v>
      </c>
      <c r="M6159" s="134" t="s">
        <v>775</v>
      </c>
      <c r="N6159" s="140" t="str">
        <f>IFERROR(VLOOKUP(M6159,LISTS!G:H,2,FALSE),"0")</f>
        <v>0</v>
      </c>
      <c r="O6159" s="68" t="str">
        <f t="shared" si="289"/>
        <v/>
      </c>
      <c r="P6159" s="117" t="s">
        <v>2720</v>
      </c>
      <c r="Q6159" s="113" t="s">
        <v>2850</v>
      </c>
      <c r="R6159" s="113" t="s">
        <v>775</v>
      </c>
      <c r="S6159" s="113" t="s">
        <v>2722</v>
      </c>
      <c r="T6159" s="113" t="s">
        <v>775</v>
      </c>
    </row>
    <row r="6160" spans="1:21">
      <c r="A6160" t="str">
        <f>VLOOKUP(C6160,STYLES!$A$1:$R$2088,7,FALSE)</f>
        <v>Polos</v>
      </c>
      <c r="B6160" t="str">
        <f>VLOOKUP(C6160,STYLES!$1:$1048576,6,FALSE)</f>
        <v>UltraClub</v>
      </c>
      <c r="C6160" s="101" t="s">
        <v>2554</v>
      </c>
      <c r="E6160" t="str">
        <f>VLOOKUP(C6160,STYLES!$1:$1048576,12,FALSE)</f>
        <v>Men's Tall Whisper Piqué Polo</v>
      </c>
      <c r="F6160" s="113" t="s">
        <v>3904</v>
      </c>
      <c r="G6160" s="113" t="s">
        <v>2809</v>
      </c>
      <c r="H6160" s="113" t="str">
        <f>VLOOKUP(C6160,STYLES!$1:$1048576,9,FALSE)</f>
        <v>Active</v>
      </c>
      <c r="I6160" s="113" t="str">
        <f>VLOOKUP(C6160,STYLES!$1:$1048576,10,FALSE)</f>
        <v>Not Available</v>
      </c>
      <c r="J6160" s="113" t="s">
        <v>3884</v>
      </c>
      <c r="K6160" s="139" t="str">
        <f>IFERROR(VLOOKUP(J6160,LISTS!G:H,2,FALSE),"0")</f>
        <v>0</v>
      </c>
      <c r="L6160" s="68" t="str">
        <f t="shared" si="290"/>
        <v>0</v>
      </c>
      <c r="M6160" s="134" t="s">
        <v>775</v>
      </c>
      <c r="N6160" s="140" t="str">
        <f>IFERROR(VLOOKUP(M6160,LISTS!G:H,2,FALSE),"0")</f>
        <v>0</v>
      </c>
      <c r="O6160" s="68" t="str">
        <f t="shared" si="289"/>
        <v/>
      </c>
      <c r="P6160" s="117" t="s">
        <v>2720</v>
      </c>
      <c r="Q6160" s="113"/>
      <c r="R6160" s="113"/>
      <c r="S6160" s="113"/>
      <c r="T6160" s="113"/>
    </row>
    <row r="6161" spans="1:21">
      <c r="A6161" t="str">
        <f>VLOOKUP(C6161,STYLES!$A$1:$R$2088,7,FALSE)</f>
        <v>Polos</v>
      </c>
      <c r="B6161" t="str">
        <f>VLOOKUP(C6161,STYLES!$1:$1048576,6,FALSE)</f>
        <v>UltraClub</v>
      </c>
      <c r="C6161" s="101" t="s">
        <v>2554</v>
      </c>
      <c r="E6161" t="str">
        <f>VLOOKUP(C6161,STYLES!$1:$1048576,12,FALSE)</f>
        <v>Men's Tall Whisper Piqué Polo</v>
      </c>
      <c r="F6161" s="113" t="s">
        <v>3768</v>
      </c>
      <c r="G6161" s="113" t="s">
        <v>2732</v>
      </c>
      <c r="H6161" s="113" t="str">
        <f>VLOOKUP(C6161,STYLES!$1:$1048576,9,FALSE)</f>
        <v>Active</v>
      </c>
      <c r="I6161" s="113" t="str">
        <f>VLOOKUP(C6161,STYLES!$1:$1048576,10,FALSE)</f>
        <v>Not Available</v>
      </c>
      <c r="J6161" s="113" t="s">
        <v>3884</v>
      </c>
      <c r="K6161" s="139" t="str">
        <f>IFERROR(VLOOKUP(J6161,LISTS!G:H,2,FALSE),"0")</f>
        <v>0</v>
      </c>
      <c r="L6161" s="68" t="str">
        <f t="shared" si="290"/>
        <v>0</v>
      </c>
      <c r="M6161" s="134" t="s">
        <v>775</v>
      </c>
      <c r="N6161" s="140" t="str">
        <f>IFERROR(VLOOKUP(M6161,LISTS!G:H,2,FALSE),"0")</f>
        <v>0</v>
      </c>
      <c r="O6161" s="68" t="str">
        <f t="shared" si="289"/>
        <v/>
      </c>
      <c r="P6161" s="117" t="s">
        <v>2720</v>
      </c>
      <c r="Q6161" s="101">
        <v>115740</v>
      </c>
      <c r="R6161" s="113" t="s">
        <v>775</v>
      </c>
      <c r="S6161" s="113" t="s">
        <v>3623</v>
      </c>
      <c r="T6161" s="113" t="s">
        <v>775</v>
      </c>
    </row>
    <row r="6162" spans="1:21">
      <c r="A6162" t="str">
        <f>VLOOKUP(C6162,STYLES!$A$1:$R$2088,7,FALSE)</f>
        <v>Polos</v>
      </c>
      <c r="B6162" t="str">
        <f>VLOOKUP(C6162,STYLES!$1:$1048576,6,FALSE)</f>
        <v>UltraClub</v>
      </c>
      <c r="C6162" s="101" t="s">
        <v>2554</v>
      </c>
      <c r="E6162" t="str">
        <f>VLOOKUP(C6162,STYLES!$1:$1048576,12,FALSE)</f>
        <v>Men's Tall Whisper Piqué Polo</v>
      </c>
      <c r="F6162" s="113" t="s">
        <v>2782</v>
      </c>
      <c r="G6162" s="113" t="s">
        <v>2763</v>
      </c>
      <c r="H6162" s="113" t="str">
        <f>VLOOKUP(C6162,STYLES!$1:$1048576,9,FALSE)</f>
        <v>Active</v>
      </c>
      <c r="I6162" s="113" t="str">
        <f>VLOOKUP(C6162,STYLES!$1:$1048576,10,FALSE)</f>
        <v>Not Available</v>
      </c>
      <c r="J6162" s="113" t="s">
        <v>3884</v>
      </c>
      <c r="K6162" s="139" t="str">
        <f>IFERROR(VLOOKUP(J6162,LISTS!G:H,2,FALSE),"0")</f>
        <v>0</v>
      </c>
      <c r="L6162" s="68" t="str">
        <f t="shared" si="290"/>
        <v>0</v>
      </c>
      <c r="M6162" s="134" t="s">
        <v>775</v>
      </c>
      <c r="N6162" s="140" t="str">
        <f>IFERROR(VLOOKUP(M6162,LISTS!G:H,2,FALSE),"0")</f>
        <v>0</v>
      </c>
      <c r="O6162" s="68" t="str">
        <f t="shared" si="289"/>
        <v/>
      </c>
      <c r="P6162" s="117" t="s">
        <v>2720</v>
      </c>
      <c r="Q6162" s="113"/>
      <c r="R6162" s="113"/>
      <c r="S6162" s="113"/>
      <c r="T6162" s="113"/>
    </row>
    <row r="6163" spans="1:21">
      <c r="A6163" t="str">
        <f>VLOOKUP(C6163,STYLES!$A$1:$R$2088,7,FALSE)</f>
        <v>Polos</v>
      </c>
      <c r="B6163" t="str">
        <f>VLOOKUP(C6163,STYLES!$1:$1048576,6,FALSE)</f>
        <v>UltraClub</v>
      </c>
      <c r="C6163" s="101" t="s">
        <v>2554</v>
      </c>
      <c r="E6163" t="str">
        <f>VLOOKUP(C6163,STYLES!$1:$1048576,12,FALSE)</f>
        <v>Men's Tall Whisper Piqué Polo</v>
      </c>
      <c r="F6163" s="113" t="s">
        <v>3738</v>
      </c>
      <c r="G6163" s="113" t="s">
        <v>2736</v>
      </c>
      <c r="H6163" s="113" t="str">
        <f>VLOOKUP(C6163,STYLES!$1:$1048576,9,FALSE)</f>
        <v>Active</v>
      </c>
      <c r="I6163" s="113" t="str">
        <f>VLOOKUP(C6163,STYLES!$1:$1048576,10,FALSE)</f>
        <v>Not Available</v>
      </c>
      <c r="J6163" s="113" t="s">
        <v>3884</v>
      </c>
      <c r="K6163" s="139" t="str">
        <f>IFERROR(VLOOKUP(J6163,LISTS!G:H,2,FALSE),"0")</f>
        <v>0</v>
      </c>
      <c r="L6163" s="68" t="str">
        <f t="shared" si="290"/>
        <v>0</v>
      </c>
      <c r="M6163" s="134" t="s">
        <v>775</v>
      </c>
      <c r="N6163" s="140" t="str">
        <f>IFERROR(VLOOKUP(M6163,LISTS!G:H,2,FALSE),"0")</f>
        <v>0</v>
      </c>
      <c r="O6163" s="68" t="str">
        <f t="shared" si="289"/>
        <v/>
      </c>
      <c r="P6163" s="117" t="s">
        <v>2720</v>
      </c>
      <c r="Q6163" s="113"/>
      <c r="R6163" s="113"/>
      <c r="S6163" s="113"/>
      <c r="T6163" s="113"/>
    </row>
    <row r="6164" spans="1:21">
      <c r="A6164" t="str">
        <f>VLOOKUP(C6164,STYLES!$A$1:$R$2088,7,FALSE)</f>
        <v>Polos</v>
      </c>
      <c r="B6164" t="str">
        <f>VLOOKUP(C6164,STYLES!$1:$1048576,6,FALSE)</f>
        <v>UltraClub</v>
      </c>
      <c r="C6164" s="101" t="s">
        <v>2554</v>
      </c>
      <c r="E6164" t="str">
        <f>VLOOKUP(C6164,STYLES!$1:$1048576,12,FALSE)</f>
        <v>Men's Tall Whisper Piqué Polo</v>
      </c>
      <c r="F6164" s="113" t="s">
        <v>2739</v>
      </c>
      <c r="G6164" s="113" t="s">
        <v>2740</v>
      </c>
      <c r="H6164" s="113" t="str">
        <f>VLOOKUP(C6164,STYLES!$1:$1048576,9,FALSE)</f>
        <v>Active</v>
      </c>
      <c r="I6164" s="113" t="str">
        <f>VLOOKUP(C6164,STYLES!$1:$1048576,10,FALSE)</f>
        <v>Not Available</v>
      </c>
      <c r="J6164" s="113" t="s">
        <v>3884</v>
      </c>
      <c r="K6164" s="139" t="str">
        <f>IFERROR(VLOOKUP(J6164,LISTS!G:H,2,FALSE),"0")</f>
        <v>0</v>
      </c>
      <c r="L6164" s="68" t="str">
        <f t="shared" si="290"/>
        <v>0</v>
      </c>
      <c r="M6164" s="134" t="s">
        <v>775</v>
      </c>
      <c r="N6164" s="140" t="str">
        <f>IFERROR(VLOOKUP(M6164,LISTS!G:H,2,FALSE),"0")</f>
        <v>0</v>
      </c>
      <c r="O6164" s="68" t="str">
        <f t="shared" si="289"/>
        <v/>
      </c>
      <c r="P6164" s="117" t="s">
        <v>2720</v>
      </c>
      <c r="Q6164" s="113" t="s">
        <v>2741</v>
      </c>
      <c r="R6164" s="113" t="s">
        <v>775</v>
      </c>
      <c r="S6164" s="113" t="s">
        <v>2742</v>
      </c>
      <c r="T6164" s="113" t="s">
        <v>775</v>
      </c>
    </row>
    <row r="6165" spans="1:21">
      <c r="A6165" t="str">
        <f>VLOOKUP(C6165,STYLES!$A$1:$R$2088,7,FALSE)</f>
        <v>Polos</v>
      </c>
      <c r="B6165" t="str">
        <f>VLOOKUP(C6165,STYLES!$1:$1048576,6,FALSE)</f>
        <v>UltraClub</v>
      </c>
      <c r="C6165" s="101" t="s">
        <v>2554</v>
      </c>
      <c r="E6165" t="str">
        <f>VLOOKUP(C6165,STYLES!$1:$1048576,12,FALSE)</f>
        <v>Men's Tall Whisper Piqué Polo</v>
      </c>
      <c r="F6165" s="113" t="s">
        <v>2754</v>
      </c>
      <c r="G6165" s="113" t="s">
        <v>2755</v>
      </c>
      <c r="H6165" s="113" t="str">
        <f>VLOOKUP(C6165,STYLES!$1:$1048576,9,FALSE)</f>
        <v>Active</v>
      </c>
      <c r="I6165" s="113" t="str">
        <f>VLOOKUP(C6165,STYLES!$1:$1048576,10,FALSE)</f>
        <v>Not Available</v>
      </c>
      <c r="J6165" s="113" t="s">
        <v>3884</v>
      </c>
      <c r="K6165" s="139" t="str">
        <f>IFERROR(VLOOKUP(J6165,LISTS!G:H,2,FALSE),"0")</f>
        <v>0</v>
      </c>
      <c r="L6165" s="68" t="str">
        <f t="shared" si="290"/>
        <v>0</v>
      </c>
      <c r="M6165" s="134" t="s">
        <v>775</v>
      </c>
      <c r="N6165" s="140" t="str">
        <f>IFERROR(VLOOKUP(M6165,LISTS!G:H,2,FALSE),"0")</f>
        <v>0</v>
      </c>
      <c r="O6165" s="68" t="str">
        <f t="shared" si="289"/>
        <v/>
      </c>
      <c r="P6165" s="117" t="s">
        <v>2720</v>
      </c>
      <c r="Q6165" s="113" t="s">
        <v>3003</v>
      </c>
      <c r="R6165" s="113" t="s">
        <v>775</v>
      </c>
      <c r="S6165" s="113" t="s">
        <v>3004</v>
      </c>
      <c r="T6165" s="113" t="s">
        <v>775</v>
      </c>
    </row>
    <row r="6166" spans="1:21">
      <c r="A6166" t="str">
        <f>VLOOKUP(C6166,STYLES!$A$1:$R$2088,7,FALSE)</f>
        <v>Polos</v>
      </c>
      <c r="B6166" t="str">
        <f>VLOOKUP(C6166,STYLES!$1:$1048576,6,FALSE)</f>
        <v>UltraClub</v>
      </c>
      <c r="C6166" s="101" t="s">
        <v>2554</v>
      </c>
      <c r="E6166" t="str">
        <f>VLOOKUP(C6166,STYLES!$1:$1048576,12,FALSE)</f>
        <v>Men's Tall Whisper Piqué Polo</v>
      </c>
      <c r="F6166" s="113" t="s">
        <v>3916</v>
      </c>
      <c r="G6166" s="113" t="s">
        <v>2809</v>
      </c>
      <c r="H6166" s="113" t="str">
        <f>VLOOKUP(C6166,STYLES!$1:$1048576,9,FALSE)</f>
        <v>Active</v>
      </c>
      <c r="I6166" s="113" t="str">
        <f>VLOOKUP(C6166,STYLES!$1:$1048576,10,FALSE)</f>
        <v>Not Available</v>
      </c>
      <c r="J6166" s="113" t="s">
        <v>3884</v>
      </c>
      <c r="K6166" s="139" t="str">
        <f>IFERROR(VLOOKUP(J6166,LISTS!G:H,2,FALSE),"0")</f>
        <v>0</v>
      </c>
      <c r="L6166" s="68" t="str">
        <f t="shared" si="290"/>
        <v>0</v>
      </c>
      <c r="M6166" s="134" t="s">
        <v>775</v>
      </c>
      <c r="N6166" s="140" t="str">
        <f>IFERROR(VLOOKUP(M6166,LISTS!G:H,2,FALSE),"0")</f>
        <v>0</v>
      </c>
      <c r="O6166" s="68" t="str">
        <f t="shared" si="289"/>
        <v/>
      </c>
      <c r="P6166" s="117" t="s">
        <v>2720</v>
      </c>
      <c r="Q6166" s="113" t="s">
        <v>3751</v>
      </c>
      <c r="R6166" s="113" t="s">
        <v>775</v>
      </c>
      <c r="S6166" s="113" t="s">
        <v>3752</v>
      </c>
      <c r="T6166" s="113" t="s">
        <v>775</v>
      </c>
    </row>
    <row r="6167" spans="1:21">
      <c r="A6167" t="str">
        <f>VLOOKUP(C6167,STYLES!$A$1:$R$2088,7,FALSE)</f>
        <v>Polos</v>
      </c>
      <c r="B6167" t="str">
        <f>VLOOKUP(C6167,STYLES!$1:$1048576,6,FALSE)</f>
        <v>UltraClub</v>
      </c>
      <c r="C6167" s="101" t="s">
        <v>2554</v>
      </c>
      <c r="E6167" t="str">
        <f>VLOOKUP(C6167,STYLES!$1:$1048576,12,FALSE)</f>
        <v>Men's Tall Whisper Piqué Polo</v>
      </c>
      <c r="F6167" s="113" t="s">
        <v>2743</v>
      </c>
      <c r="G6167" s="113" t="s">
        <v>2743</v>
      </c>
      <c r="H6167" s="113" t="str">
        <f>VLOOKUP(C6167,STYLES!$1:$1048576,9,FALSE)</f>
        <v>Active</v>
      </c>
      <c r="I6167" s="113" t="str">
        <f>VLOOKUP(C6167,STYLES!$1:$1048576,10,FALSE)</f>
        <v>Not Available</v>
      </c>
      <c r="J6167" s="113" t="s">
        <v>3884</v>
      </c>
      <c r="K6167" s="139" t="str">
        <f>IFERROR(VLOOKUP(J6167,LISTS!G:H,2,FALSE),"0")</f>
        <v>0</v>
      </c>
      <c r="L6167" s="68" t="str">
        <f t="shared" si="290"/>
        <v>0</v>
      </c>
      <c r="M6167" s="134" t="s">
        <v>775</v>
      </c>
      <c r="N6167" s="140" t="str">
        <f>IFERROR(VLOOKUP(M6167,LISTS!G:H,2,FALSE),"0")</f>
        <v>0</v>
      </c>
      <c r="O6167" s="68" t="str">
        <f t="shared" si="289"/>
        <v/>
      </c>
      <c r="P6167" s="117" t="s">
        <v>2720</v>
      </c>
      <c r="Q6167" s="113"/>
      <c r="R6167" s="113"/>
      <c r="S6167" s="113"/>
      <c r="T6167" s="113"/>
    </row>
    <row r="6168" spans="1:21">
      <c r="A6168" t="str">
        <f>VLOOKUP(C6168,STYLES!$A$1:$R$2088,7,FALSE)</f>
        <v>Polos</v>
      </c>
      <c r="B6168" t="str">
        <f>VLOOKUP(C6168,STYLES!$1:$1048576,6,FALSE)</f>
        <v>UltraClub</v>
      </c>
      <c r="C6168" s="101" t="s">
        <v>2554</v>
      </c>
      <c r="E6168" t="str">
        <f>VLOOKUP(C6168,STYLES!$1:$1048576,12,FALSE)</f>
        <v>Men's Tall Whisper Piqué Polo</v>
      </c>
      <c r="F6168" s="113" t="s">
        <v>3226</v>
      </c>
      <c r="G6168" s="113" t="s">
        <v>2724</v>
      </c>
      <c r="H6168" s="113" t="str">
        <f>VLOOKUP(C6168,STYLES!$1:$1048576,9,FALSE)</f>
        <v>Active</v>
      </c>
      <c r="I6168" s="113" t="str">
        <f>VLOOKUP(C6168,STYLES!$1:$1048576,10,FALSE)</f>
        <v>Not Available</v>
      </c>
      <c r="J6168" s="113" t="s">
        <v>3884</v>
      </c>
      <c r="K6168" s="139" t="str">
        <f>IFERROR(VLOOKUP(J6168,LISTS!G:H,2,FALSE),"0")</f>
        <v>0</v>
      </c>
      <c r="L6168" s="68" t="str">
        <f t="shared" si="290"/>
        <v>0</v>
      </c>
      <c r="M6168" s="134" t="s">
        <v>775</v>
      </c>
      <c r="N6168" s="140" t="str">
        <f>IFERROR(VLOOKUP(M6168,LISTS!G:H,2,FALSE),"0")</f>
        <v>0</v>
      </c>
      <c r="O6168" s="68" t="str">
        <f t="shared" si="289"/>
        <v/>
      </c>
      <c r="P6168" s="117" t="s">
        <v>2720</v>
      </c>
      <c r="Q6168" s="113"/>
      <c r="R6168" s="113"/>
      <c r="S6168" s="113"/>
      <c r="T6168" s="113"/>
    </row>
    <row r="6169" spans="1:21">
      <c r="C6169" s="101"/>
      <c r="F6169" s="113"/>
      <c r="G6169" s="113"/>
      <c r="H6169" s="113"/>
      <c r="I6169" s="113"/>
      <c r="J6169" s="113"/>
      <c r="K6169" s="139"/>
      <c r="L6169" s="81">
        <f>SUM(L6159:L6168)</f>
        <v>0</v>
      </c>
      <c r="M6169" s="134"/>
      <c r="N6169" s="140"/>
      <c r="O6169" s="81">
        <f>SUM(O6159:O6168)</f>
        <v>0</v>
      </c>
      <c r="Q6169" s="113"/>
      <c r="R6169" s="113"/>
      <c r="S6169" s="113"/>
      <c r="T6169" s="113"/>
    </row>
    <row r="6170" spans="1:21">
      <c r="A6170" t="str">
        <f>VLOOKUP(C6170,STYLES!$A$1:$R$2088,7,FALSE)</f>
        <v>Polos</v>
      </c>
      <c r="B6170" t="str">
        <f>VLOOKUP(C6170,STYLES!$1:$1048576,6,FALSE)</f>
        <v>UltraClub</v>
      </c>
      <c r="C6170" s="101">
        <v>8541</v>
      </c>
      <c r="E6170" t="str">
        <f>VLOOKUP(C6170,STYLES!$1:$1048576,12,FALSE)</f>
        <v>Ladies' Whisper Piqué Polo</v>
      </c>
      <c r="F6170" s="113" t="s">
        <v>3893</v>
      </c>
      <c r="G6170" s="113" t="s">
        <v>2759</v>
      </c>
      <c r="H6170" s="113" t="str">
        <f>VLOOKUP(C6170,STYLES!$1:$1048576,9,FALSE)</f>
        <v>Active</v>
      </c>
      <c r="I6170" s="113" t="str">
        <f>VLOOKUP(C6170,STYLES!$1:$1048576,10,FALSE)</f>
        <v>Not Available</v>
      </c>
      <c r="J6170" s="113" t="s">
        <v>2745</v>
      </c>
      <c r="K6170" s="139">
        <f>IFERROR(VLOOKUP(J6170,LISTS!G:H,2,FALSE),"0")</f>
        <v>7</v>
      </c>
      <c r="L6170" s="68">
        <f t="shared" si="290"/>
        <v>7</v>
      </c>
      <c r="M6170" s="134" t="s">
        <v>775</v>
      </c>
      <c r="N6170" s="140" t="str">
        <f>IFERROR(VLOOKUP(M6170,LISTS!G:H,2,FALSE),"0")</f>
        <v>0</v>
      </c>
      <c r="O6170" s="68" t="str">
        <f t="shared" si="289"/>
        <v/>
      </c>
      <c r="P6170" s="117" t="s">
        <v>2720</v>
      </c>
      <c r="Q6170" s="113"/>
      <c r="R6170" s="113"/>
      <c r="S6170" s="113"/>
      <c r="T6170" s="113"/>
    </row>
    <row r="6171" spans="1:21">
      <c r="A6171" t="str">
        <f>VLOOKUP(C6171,STYLES!$A$1:$R$2088,7,FALSE)</f>
        <v>Polos</v>
      </c>
      <c r="B6171" t="str">
        <f>VLOOKUP(C6171,STYLES!$1:$1048576,6,FALSE)</f>
        <v>UltraClub</v>
      </c>
      <c r="C6171" s="101">
        <v>8541</v>
      </c>
      <c r="E6171" t="str">
        <f>VLOOKUP(C6171,STYLES!$1:$1048576,12,FALSE)</f>
        <v>Ladies' Whisper Piqué Polo</v>
      </c>
      <c r="F6171" s="113" t="s">
        <v>3906</v>
      </c>
      <c r="G6171" s="113" t="s">
        <v>2751</v>
      </c>
      <c r="H6171" s="113" t="str">
        <f>VLOOKUP(C6171,STYLES!$1:$1048576,9,FALSE)</f>
        <v>Active</v>
      </c>
      <c r="I6171" s="113" t="str">
        <f>VLOOKUP(C6171,STYLES!$1:$1048576,10,FALSE)</f>
        <v>Not Available</v>
      </c>
      <c r="J6171" s="113" t="s">
        <v>2745</v>
      </c>
      <c r="K6171" s="139">
        <f>IFERROR(VLOOKUP(J6171,LISTS!G:H,2,FALSE),"0")</f>
        <v>7</v>
      </c>
      <c r="L6171" s="68">
        <f t="shared" si="290"/>
        <v>7</v>
      </c>
      <c r="M6171" s="134" t="s">
        <v>775</v>
      </c>
      <c r="N6171" s="140" t="str">
        <f>IFERROR(VLOOKUP(M6171,LISTS!G:H,2,FALSE),"0")</f>
        <v>0</v>
      </c>
      <c r="O6171" s="68" t="str">
        <f t="shared" si="289"/>
        <v/>
      </c>
      <c r="P6171" s="117" t="s">
        <v>2720</v>
      </c>
      <c r="Q6171" s="113"/>
      <c r="R6171" s="113"/>
      <c r="S6171" s="113"/>
      <c r="T6171" s="113"/>
    </row>
    <row r="6172" spans="1:21">
      <c r="A6172" t="str">
        <f>VLOOKUP(C6172,STYLES!$A$1:$R$2088,7,FALSE)</f>
        <v>Polos</v>
      </c>
      <c r="B6172" t="str">
        <f>VLOOKUP(C6172,STYLES!$1:$1048576,6,FALSE)</f>
        <v>UltraClub</v>
      </c>
      <c r="C6172" s="101">
        <v>8541</v>
      </c>
      <c r="E6172" t="str">
        <f>VLOOKUP(C6172,STYLES!$1:$1048576,12,FALSE)</f>
        <v>Ladies' Whisper Piqué Polo</v>
      </c>
      <c r="F6172" s="113" t="s">
        <v>2718</v>
      </c>
      <c r="G6172" s="113" t="s">
        <v>2718</v>
      </c>
      <c r="H6172" s="113" t="str">
        <f>VLOOKUP(C6172,STYLES!$1:$1048576,9,FALSE)</f>
        <v>Active</v>
      </c>
      <c r="I6172" s="113" t="str">
        <f>VLOOKUP(C6172,STYLES!$1:$1048576,10,FALSE)</f>
        <v>Not Available</v>
      </c>
      <c r="J6172" s="113" t="s">
        <v>2745</v>
      </c>
      <c r="K6172" s="139">
        <f>IFERROR(VLOOKUP(J6172,LISTS!G:H,2,FALSE),"0")</f>
        <v>7</v>
      </c>
      <c r="L6172" s="68">
        <f t="shared" si="290"/>
        <v>7</v>
      </c>
      <c r="M6172" s="134" t="s">
        <v>775</v>
      </c>
      <c r="N6172" s="140" t="str">
        <f>IFERROR(VLOOKUP(M6172,LISTS!G:H,2,FALSE),"0")</f>
        <v>0</v>
      </c>
      <c r="O6172" s="68" t="str">
        <f t="shared" si="289"/>
        <v/>
      </c>
      <c r="P6172" s="117" t="s">
        <v>2720</v>
      </c>
      <c r="Q6172" s="113" t="s">
        <v>2850</v>
      </c>
      <c r="R6172" s="113" t="s">
        <v>775</v>
      </c>
      <c r="S6172" s="113" t="s">
        <v>2722</v>
      </c>
      <c r="T6172" s="113" t="s">
        <v>775</v>
      </c>
    </row>
    <row r="6173" spans="1:21" s="12" customFormat="1">
      <c r="A6173" s="12" t="str">
        <f>VLOOKUP(C6173,STYLES!$A$1:$R$2088,7,FALSE)</f>
        <v>Polos</v>
      </c>
      <c r="B6173" s="12" t="str">
        <f>VLOOKUP(C6173,STYLES!$1:$1048576,6,FALSE)</f>
        <v>UltraClub</v>
      </c>
      <c r="C6173" s="136">
        <v>8541</v>
      </c>
      <c r="D6173" s="18"/>
      <c r="E6173" s="12" t="str">
        <f>VLOOKUP(C6173,STYLES!$1:$1048576,12,FALSE)</f>
        <v>Ladies' Whisper Piqué Polo</v>
      </c>
      <c r="F6173" s="116" t="s">
        <v>2867</v>
      </c>
      <c r="G6173" s="116" t="s">
        <v>2718</v>
      </c>
      <c r="H6173" s="116" t="s">
        <v>437</v>
      </c>
      <c r="I6173" s="116" t="str">
        <f>VLOOKUP(C6173,STYLES!$1:$1048576,10,FALSE)</f>
        <v>Not Available</v>
      </c>
      <c r="J6173" s="116" t="s">
        <v>2745</v>
      </c>
      <c r="K6173" s="139">
        <f>IFERROR(VLOOKUP(J6173,LISTS!G:H,2,FALSE),"0")</f>
        <v>7</v>
      </c>
      <c r="L6173" s="68" t="str">
        <f t="shared" si="290"/>
        <v/>
      </c>
      <c r="M6173" s="134" t="s">
        <v>775</v>
      </c>
      <c r="N6173" s="140" t="str">
        <f>IFERROR(VLOOKUP(M6173,LISTS!G:H,2,FALSE),"0")</f>
        <v>0</v>
      </c>
      <c r="O6173" s="68" t="str">
        <f t="shared" si="289"/>
        <v/>
      </c>
      <c r="P6173" s="117" t="s">
        <v>2720</v>
      </c>
      <c r="Q6173" s="116"/>
      <c r="R6173" s="116"/>
      <c r="S6173" s="116"/>
      <c r="T6173" s="116"/>
      <c r="U6173" s="116" t="s">
        <v>3908</v>
      </c>
    </row>
    <row r="6174" spans="1:21">
      <c r="A6174" t="str">
        <f>VLOOKUP(C6174,STYLES!$A$1:$R$2088,7,FALSE)</f>
        <v>Polos</v>
      </c>
      <c r="B6174" t="str">
        <f>VLOOKUP(C6174,STYLES!$1:$1048576,6,FALSE)</f>
        <v>UltraClub</v>
      </c>
      <c r="C6174" s="101">
        <v>8541</v>
      </c>
      <c r="E6174" t="str">
        <f>VLOOKUP(C6174,STYLES!$1:$1048576,12,FALSE)</f>
        <v>Ladies' Whisper Piqué Polo</v>
      </c>
      <c r="F6174" s="113" t="s">
        <v>3879</v>
      </c>
      <c r="G6174" s="113" t="s">
        <v>2755</v>
      </c>
      <c r="H6174" s="113" t="str">
        <f>VLOOKUP(C6174,STYLES!$1:$1048576,9,FALSE)</f>
        <v>Active</v>
      </c>
      <c r="I6174" s="113" t="str">
        <f>VLOOKUP(C6174,STYLES!$1:$1048576,10,FALSE)</f>
        <v>Not Available</v>
      </c>
      <c r="J6174" s="113" t="s">
        <v>2745</v>
      </c>
      <c r="K6174" s="139">
        <f>IFERROR(VLOOKUP(J6174,LISTS!G:H,2,FALSE),"0")</f>
        <v>7</v>
      </c>
      <c r="L6174" s="68">
        <f t="shared" si="290"/>
        <v>7</v>
      </c>
      <c r="M6174" s="134" t="s">
        <v>775</v>
      </c>
      <c r="N6174" s="140" t="str">
        <f>IFERROR(VLOOKUP(M6174,LISTS!G:H,2,FALSE),"0")</f>
        <v>0</v>
      </c>
      <c r="O6174" s="68" t="str">
        <f t="shared" si="289"/>
        <v/>
      </c>
      <c r="P6174" s="117" t="s">
        <v>2720</v>
      </c>
      <c r="Q6174" s="113" t="s">
        <v>3808</v>
      </c>
      <c r="R6174" s="113" t="s">
        <v>775</v>
      </c>
      <c r="S6174" s="113" t="s">
        <v>3809</v>
      </c>
      <c r="T6174" s="113" t="s">
        <v>775</v>
      </c>
    </row>
    <row r="6175" spans="1:21">
      <c r="A6175" t="str">
        <f>VLOOKUP(C6175,STYLES!$A$1:$R$2088,7,FALSE)</f>
        <v>Polos</v>
      </c>
      <c r="B6175" t="str">
        <f>VLOOKUP(C6175,STYLES!$1:$1048576,6,FALSE)</f>
        <v>UltraClub</v>
      </c>
      <c r="C6175" s="101">
        <v>8541</v>
      </c>
      <c r="E6175" t="str">
        <f>VLOOKUP(C6175,STYLES!$1:$1048576,12,FALSE)</f>
        <v>Ladies' Whisper Piqué Polo</v>
      </c>
      <c r="F6175" s="113" t="s">
        <v>3904</v>
      </c>
      <c r="G6175" s="113" t="s">
        <v>2809</v>
      </c>
      <c r="H6175" s="113" t="str">
        <f>VLOOKUP(C6175,STYLES!$1:$1048576,9,FALSE)</f>
        <v>Active</v>
      </c>
      <c r="I6175" s="113" t="str">
        <f>VLOOKUP(C6175,STYLES!$1:$1048576,10,FALSE)</f>
        <v>Not Available</v>
      </c>
      <c r="J6175" s="113" t="s">
        <v>2745</v>
      </c>
      <c r="K6175" s="139">
        <f>IFERROR(VLOOKUP(J6175,LISTS!G:H,2,FALSE),"0")</f>
        <v>7</v>
      </c>
      <c r="L6175" s="68">
        <f t="shared" si="290"/>
        <v>7</v>
      </c>
      <c r="M6175" s="134" t="s">
        <v>775</v>
      </c>
      <c r="N6175" s="140" t="str">
        <f>IFERROR(VLOOKUP(M6175,LISTS!G:H,2,FALSE),"0")</f>
        <v>0</v>
      </c>
      <c r="O6175" s="68" t="str">
        <f t="shared" si="289"/>
        <v/>
      </c>
      <c r="P6175" s="117" t="s">
        <v>2720</v>
      </c>
      <c r="Q6175" s="113"/>
      <c r="R6175" s="113"/>
      <c r="S6175" s="113"/>
      <c r="T6175" s="113"/>
    </row>
    <row r="6176" spans="1:21">
      <c r="A6176" t="str">
        <f>VLOOKUP(C6176,STYLES!$A$1:$R$2088,7,FALSE)</f>
        <v>Polos</v>
      </c>
      <c r="B6176" t="str">
        <f>VLOOKUP(C6176,STYLES!$1:$1048576,6,FALSE)</f>
        <v>UltraClub</v>
      </c>
      <c r="C6176" s="101">
        <v>8541</v>
      </c>
      <c r="E6176" t="str">
        <f>VLOOKUP(C6176,STYLES!$1:$1048576,12,FALSE)</f>
        <v>Ladies' Whisper Piqué Polo</v>
      </c>
      <c r="F6176" s="113" t="s">
        <v>3768</v>
      </c>
      <c r="G6176" s="113" t="s">
        <v>2732</v>
      </c>
      <c r="H6176" s="113" t="str">
        <f>VLOOKUP(C6176,STYLES!$1:$1048576,9,FALSE)</f>
        <v>Active</v>
      </c>
      <c r="I6176" s="113" t="str">
        <f>VLOOKUP(C6176,STYLES!$1:$1048576,10,FALSE)</f>
        <v>Not Available</v>
      </c>
      <c r="J6176" s="113" t="s">
        <v>2745</v>
      </c>
      <c r="K6176" s="139">
        <f>IFERROR(VLOOKUP(J6176,LISTS!G:H,2,FALSE),"0")</f>
        <v>7</v>
      </c>
      <c r="L6176" s="68">
        <f t="shared" si="290"/>
        <v>7</v>
      </c>
      <c r="M6176" s="134" t="s">
        <v>775</v>
      </c>
      <c r="N6176" s="140" t="str">
        <f>IFERROR(VLOOKUP(M6176,LISTS!G:H,2,FALSE),"0")</f>
        <v>0</v>
      </c>
      <c r="O6176" s="68" t="str">
        <f t="shared" si="289"/>
        <v/>
      </c>
      <c r="P6176" s="117" t="s">
        <v>2720</v>
      </c>
      <c r="Q6176" s="101">
        <v>115740</v>
      </c>
      <c r="R6176" s="113" t="s">
        <v>775</v>
      </c>
      <c r="S6176" s="113" t="s">
        <v>3623</v>
      </c>
      <c r="T6176" s="113" t="s">
        <v>775</v>
      </c>
    </row>
    <row r="6177" spans="1:21">
      <c r="A6177" t="str">
        <f>VLOOKUP(C6177,STYLES!$A$1:$R$2088,7,FALSE)</f>
        <v>Polos</v>
      </c>
      <c r="B6177" t="str">
        <f>VLOOKUP(C6177,STYLES!$1:$1048576,6,FALSE)</f>
        <v>UltraClub</v>
      </c>
      <c r="C6177" s="101">
        <v>8541</v>
      </c>
      <c r="E6177" t="str">
        <f>VLOOKUP(C6177,STYLES!$1:$1048576,12,FALSE)</f>
        <v>Ladies' Whisper Piqué Polo</v>
      </c>
      <c r="F6177" s="113" t="s">
        <v>2750</v>
      </c>
      <c r="G6177" s="113" t="s">
        <v>2809</v>
      </c>
      <c r="H6177" s="113" t="str">
        <f>VLOOKUP(C6177,STYLES!$1:$1048576,9,FALSE)</f>
        <v>Active</v>
      </c>
      <c r="I6177" s="113" t="str">
        <f>VLOOKUP(C6177,STYLES!$1:$1048576,10,FALSE)</f>
        <v>Not Available</v>
      </c>
      <c r="J6177" s="113" t="s">
        <v>2745</v>
      </c>
      <c r="K6177" s="139">
        <f>IFERROR(VLOOKUP(J6177,LISTS!G:H,2,FALSE),"0")</f>
        <v>7</v>
      </c>
      <c r="L6177" s="68">
        <f t="shared" si="290"/>
        <v>7</v>
      </c>
      <c r="M6177" s="134" t="s">
        <v>775</v>
      </c>
      <c r="N6177" s="140" t="str">
        <f>IFERROR(VLOOKUP(M6177,LISTS!G:H,2,FALSE),"0")</f>
        <v>0</v>
      </c>
      <c r="O6177" s="68" t="str">
        <f t="shared" si="289"/>
        <v/>
      </c>
      <c r="P6177" s="117" t="s">
        <v>2720</v>
      </c>
      <c r="Q6177" s="113"/>
      <c r="R6177" s="113"/>
      <c r="S6177" s="113"/>
      <c r="T6177" s="113"/>
    </row>
    <row r="6178" spans="1:21">
      <c r="A6178" t="str">
        <f>VLOOKUP(C6178,STYLES!$A$1:$R$2088,7,FALSE)</f>
        <v>Polos</v>
      </c>
      <c r="B6178" t="str">
        <f>VLOOKUP(C6178,STYLES!$1:$1048576,6,FALSE)</f>
        <v>UltraClub</v>
      </c>
      <c r="C6178" s="101">
        <v>8541</v>
      </c>
      <c r="E6178" t="str">
        <f>VLOOKUP(C6178,STYLES!$1:$1048576,12,FALSE)</f>
        <v>Ladies' Whisper Piqué Polo</v>
      </c>
      <c r="F6178" s="113" t="s">
        <v>3248</v>
      </c>
      <c r="G6178" s="113" t="s">
        <v>2991</v>
      </c>
      <c r="H6178" s="113" t="str">
        <f>VLOOKUP(C6178,STYLES!$1:$1048576,9,FALSE)</f>
        <v>Active</v>
      </c>
      <c r="I6178" s="113" t="str">
        <f>VLOOKUP(C6178,STYLES!$1:$1048576,10,FALSE)</f>
        <v>Not Available</v>
      </c>
      <c r="J6178" s="113" t="s">
        <v>2745</v>
      </c>
      <c r="K6178" s="139">
        <f>IFERROR(VLOOKUP(J6178,LISTS!G:H,2,FALSE),"0")</f>
        <v>7</v>
      </c>
      <c r="L6178" s="68">
        <f t="shared" si="290"/>
        <v>7</v>
      </c>
      <c r="M6178" s="134" t="s">
        <v>775</v>
      </c>
      <c r="N6178" s="140" t="str">
        <f>IFERROR(VLOOKUP(M6178,LISTS!G:H,2,FALSE),"0")</f>
        <v>0</v>
      </c>
      <c r="O6178" s="68" t="str">
        <f t="shared" si="289"/>
        <v/>
      </c>
      <c r="P6178" s="117" t="s">
        <v>2720</v>
      </c>
      <c r="Q6178" s="113"/>
      <c r="R6178" s="113"/>
      <c r="S6178" s="113"/>
      <c r="T6178" s="113"/>
    </row>
    <row r="6179" spans="1:21">
      <c r="A6179" t="str">
        <f>VLOOKUP(C6179,STYLES!$A$1:$R$2088,7,FALSE)</f>
        <v>Polos</v>
      </c>
      <c r="B6179" t="str">
        <f>VLOOKUP(C6179,STYLES!$1:$1048576,6,FALSE)</f>
        <v>UltraClub</v>
      </c>
      <c r="C6179" s="101">
        <v>8541</v>
      </c>
      <c r="E6179" t="str">
        <f>VLOOKUP(C6179,STYLES!$1:$1048576,12,FALSE)</f>
        <v>Ladies' Whisper Piqué Polo</v>
      </c>
      <c r="F6179" s="113" t="s">
        <v>2782</v>
      </c>
      <c r="G6179" s="113" t="s">
        <v>2763</v>
      </c>
      <c r="H6179" s="113" t="str">
        <f>VLOOKUP(C6179,STYLES!$1:$1048576,9,FALSE)</f>
        <v>Active</v>
      </c>
      <c r="I6179" s="113" t="str">
        <f>VLOOKUP(C6179,STYLES!$1:$1048576,10,FALSE)</f>
        <v>Not Available</v>
      </c>
      <c r="J6179" s="113" t="s">
        <v>2745</v>
      </c>
      <c r="K6179" s="139">
        <f>IFERROR(VLOOKUP(J6179,LISTS!G:H,2,FALSE),"0")</f>
        <v>7</v>
      </c>
      <c r="L6179" s="68">
        <f t="shared" si="290"/>
        <v>7</v>
      </c>
      <c r="M6179" s="134" t="s">
        <v>775</v>
      </c>
      <c r="N6179" s="140" t="str">
        <f>IFERROR(VLOOKUP(M6179,LISTS!G:H,2,FALSE),"0")</f>
        <v>0</v>
      </c>
      <c r="O6179" s="68" t="str">
        <f t="shared" si="289"/>
        <v/>
      </c>
      <c r="P6179" s="117" t="s">
        <v>2720</v>
      </c>
      <c r="Q6179" s="113"/>
      <c r="R6179" s="113"/>
      <c r="S6179" s="113"/>
      <c r="T6179" s="113"/>
    </row>
    <row r="6180" spans="1:21">
      <c r="A6180" t="str">
        <f>VLOOKUP(C6180,STYLES!$A$1:$R$2088,7,FALSE)</f>
        <v>Polos</v>
      </c>
      <c r="B6180" t="str">
        <f>VLOOKUP(C6180,STYLES!$1:$1048576,6,FALSE)</f>
        <v>UltraClub</v>
      </c>
      <c r="C6180" s="101">
        <v>8541</v>
      </c>
      <c r="E6180" t="str">
        <f>VLOOKUP(C6180,STYLES!$1:$1048576,12,FALSE)</f>
        <v>Ladies' Whisper Piqué Polo</v>
      </c>
      <c r="F6180" s="113" t="s">
        <v>3738</v>
      </c>
      <c r="G6180" s="113" t="s">
        <v>2736</v>
      </c>
      <c r="H6180" s="113" t="str">
        <f>VLOOKUP(C6180,STYLES!$1:$1048576,9,FALSE)</f>
        <v>Active</v>
      </c>
      <c r="I6180" s="113" t="str">
        <f>VLOOKUP(C6180,STYLES!$1:$1048576,10,FALSE)</f>
        <v>Not Available</v>
      </c>
      <c r="J6180" s="113" t="s">
        <v>2745</v>
      </c>
      <c r="K6180" s="139">
        <f>IFERROR(VLOOKUP(J6180,LISTS!G:H,2,FALSE),"0")</f>
        <v>7</v>
      </c>
      <c r="L6180" s="68">
        <f t="shared" si="290"/>
        <v>7</v>
      </c>
      <c r="M6180" s="134" t="s">
        <v>775</v>
      </c>
      <c r="N6180" s="140" t="str">
        <f>IFERROR(VLOOKUP(M6180,LISTS!G:H,2,FALSE),"0")</f>
        <v>0</v>
      </c>
      <c r="O6180" s="68" t="str">
        <f t="shared" si="289"/>
        <v/>
      </c>
      <c r="P6180" s="117" t="s">
        <v>2720</v>
      </c>
      <c r="Q6180" s="113"/>
      <c r="R6180" s="113"/>
      <c r="S6180" s="113"/>
      <c r="T6180" s="113"/>
    </row>
    <row r="6181" spans="1:21">
      <c r="A6181" t="str">
        <f>VLOOKUP(C6181,STYLES!$A$1:$R$2088,7,FALSE)</f>
        <v>Polos</v>
      </c>
      <c r="B6181" t="str">
        <f>VLOOKUP(C6181,STYLES!$1:$1048576,6,FALSE)</f>
        <v>UltraClub</v>
      </c>
      <c r="C6181" s="101">
        <v>8541</v>
      </c>
      <c r="E6181" t="str">
        <f>VLOOKUP(C6181,STYLES!$1:$1048576,12,FALSE)</f>
        <v>Ladies' Whisper Piqué Polo</v>
      </c>
      <c r="F6181" s="113" t="s">
        <v>3907</v>
      </c>
      <c r="G6181" s="113" t="s">
        <v>2740</v>
      </c>
      <c r="H6181" s="113" t="str">
        <f>VLOOKUP(C6181,STYLES!$1:$1048576,9,FALSE)</f>
        <v>Active</v>
      </c>
      <c r="I6181" s="113" t="str">
        <f>VLOOKUP(C6181,STYLES!$1:$1048576,10,FALSE)</f>
        <v>Not Available</v>
      </c>
      <c r="J6181" s="113" t="s">
        <v>2745</v>
      </c>
      <c r="K6181" s="139">
        <f>IFERROR(VLOOKUP(J6181,LISTS!G:H,2,FALSE),"0")</f>
        <v>7</v>
      </c>
      <c r="L6181" s="68">
        <f t="shared" si="290"/>
        <v>7</v>
      </c>
      <c r="M6181" s="134" t="s">
        <v>775</v>
      </c>
      <c r="N6181" s="140" t="str">
        <f>IFERROR(VLOOKUP(M6181,LISTS!G:H,2,FALSE),"0")</f>
        <v>0</v>
      </c>
      <c r="O6181" s="68" t="str">
        <f t="shared" si="289"/>
        <v/>
      </c>
      <c r="P6181" s="117" t="s">
        <v>2720</v>
      </c>
      <c r="Q6181" s="113"/>
      <c r="R6181" s="113"/>
      <c r="S6181" s="113"/>
      <c r="T6181" s="113"/>
    </row>
    <row r="6182" spans="1:21">
      <c r="A6182" t="str">
        <f>VLOOKUP(C6182,STYLES!$A$1:$R$2088,7,FALSE)</f>
        <v>Polos</v>
      </c>
      <c r="B6182" t="str">
        <f>VLOOKUP(C6182,STYLES!$1:$1048576,6,FALSE)</f>
        <v>UltraClub</v>
      </c>
      <c r="C6182" s="101">
        <v>8541</v>
      </c>
      <c r="E6182" t="str">
        <f>VLOOKUP(C6182,STYLES!$1:$1048576,12,FALSE)</f>
        <v>Ladies' Whisper Piqué Polo</v>
      </c>
      <c r="F6182" s="113" t="s">
        <v>3881</v>
      </c>
      <c r="G6182" s="113" t="s">
        <v>2728</v>
      </c>
      <c r="H6182" s="113" t="str">
        <f>VLOOKUP(C6182,STYLES!$1:$1048576,9,FALSE)</f>
        <v>Active</v>
      </c>
      <c r="I6182" s="113" t="str">
        <f>VLOOKUP(C6182,STYLES!$1:$1048576,10,FALSE)</f>
        <v>Not Available</v>
      </c>
      <c r="J6182" s="113" t="s">
        <v>2745</v>
      </c>
      <c r="K6182" s="139">
        <f>IFERROR(VLOOKUP(J6182,LISTS!G:H,2,FALSE),"0")</f>
        <v>7</v>
      </c>
      <c r="L6182" s="68">
        <f t="shared" si="290"/>
        <v>7</v>
      </c>
      <c r="M6182" s="134" t="s">
        <v>775</v>
      </c>
      <c r="N6182" s="140" t="str">
        <f>IFERROR(VLOOKUP(M6182,LISTS!G:H,2,FALSE),"0")</f>
        <v>0</v>
      </c>
      <c r="O6182" s="68" t="str">
        <f t="shared" si="289"/>
        <v/>
      </c>
      <c r="P6182" s="117" t="s">
        <v>2720</v>
      </c>
      <c r="Q6182" s="113"/>
      <c r="R6182" s="113"/>
      <c r="S6182" s="113"/>
      <c r="T6182" s="113"/>
    </row>
    <row r="6183" spans="1:21">
      <c r="A6183" t="str">
        <f>VLOOKUP(C6183,STYLES!$A$1:$R$2088,7,FALSE)</f>
        <v>Polos</v>
      </c>
      <c r="B6183" t="str">
        <f>VLOOKUP(C6183,STYLES!$1:$1048576,6,FALSE)</f>
        <v>UltraClub</v>
      </c>
      <c r="C6183" s="101">
        <v>8541</v>
      </c>
      <c r="E6183" t="str">
        <f>VLOOKUP(C6183,STYLES!$1:$1048576,12,FALSE)</f>
        <v>Ladies' Whisper Piqué Polo</v>
      </c>
      <c r="F6183" s="113" t="s">
        <v>3909</v>
      </c>
      <c r="G6183" s="113" t="s">
        <v>2728</v>
      </c>
      <c r="H6183" s="113" t="str">
        <f>VLOOKUP(C6183,STYLES!$1:$1048576,9,FALSE)</f>
        <v>Active</v>
      </c>
      <c r="I6183" s="113" t="str">
        <f>VLOOKUP(C6183,STYLES!$1:$1048576,10,FALSE)</f>
        <v>Not Available</v>
      </c>
      <c r="J6183" s="113" t="s">
        <v>2745</v>
      </c>
      <c r="K6183" s="139">
        <f>IFERROR(VLOOKUP(J6183,LISTS!G:H,2,FALSE),"0")</f>
        <v>7</v>
      </c>
      <c r="L6183" s="68">
        <f t="shared" si="290"/>
        <v>7</v>
      </c>
      <c r="M6183" s="134" t="s">
        <v>775</v>
      </c>
      <c r="N6183" s="140" t="str">
        <f>IFERROR(VLOOKUP(M6183,LISTS!G:H,2,FALSE),"0")</f>
        <v>0</v>
      </c>
      <c r="O6183" s="68" t="str">
        <f t="shared" si="289"/>
        <v/>
      </c>
      <c r="P6183" s="117" t="s">
        <v>2720</v>
      </c>
      <c r="Q6183" s="113"/>
      <c r="R6183" s="113"/>
      <c r="S6183" s="113"/>
      <c r="T6183" s="113"/>
    </row>
    <row r="6184" spans="1:21">
      <c r="A6184" t="str">
        <f>VLOOKUP(C6184,STYLES!$A$1:$R$2088,7,FALSE)</f>
        <v>Polos</v>
      </c>
      <c r="B6184" t="str">
        <f>VLOOKUP(C6184,STYLES!$1:$1048576,6,FALSE)</f>
        <v>UltraClub</v>
      </c>
      <c r="C6184" s="101">
        <v>8541</v>
      </c>
      <c r="E6184" t="str">
        <f>VLOOKUP(C6184,STYLES!$1:$1048576,12,FALSE)</f>
        <v>Ladies' Whisper Piqué Polo</v>
      </c>
      <c r="F6184" s="113" t="s">
        <v>3914</v>
      </c>
      <c r="G6184" s="113" t="s">
        <v>2740</v>
      </c>
      <c r="H6184" s="113" t="str">
        <f>VLOOKUP(C6184,STYLES!$1:$1048576,9,FALSE)</f>
        <v>Active</v>
      </c>
      <c r="I6184" s="113" t="str">
        <f>VLOOKUP(C6184,STYLES!$1:$1048576,10,FALSE)</f>
        <v>Not Available</v>
      </c>
      <c r="J6184" s="113" t="s">
        <v>2745</v>
      </c>
      <c r="K6184" s="139">
        <f>IFERROR(VLOOKUP(J6184,LISTS!G:H,2,FALSE),"0")</f>
        <v>7</v>
      </c>
      <c r="L6184" s="68">
        <f t="shared" si="290"/>
        <v>7</v>
      </c>
      <c r="M6184" s="134" t="s">
        <v>775</v>
      </c>
      <c r="N6184" s="140" t="str">
        <f>IFERROR(VLOOKUP(M6184,LISTS!G:H,2,FALSE),"0")</f>
        <v>0</v>
      </c>
      <c r="O6184" s="68" t="str">
        <f t="shared" si="289"/>
        <v/>
      </c>
      <c r="P6184" s="117" t="s">
        <v>2720</v>
      </c>
      <c r="Q6184" s="113" t="s">
        <v>2741</v>
      </c>
      <c r="R6184" s="113" t="s">
        <v>775</v>
      </c>
      <c r="S6184" s="113" t="s">
        <v>2742</v>
      </c>
      <c r="T6184" s="113" t="s">
        <v>775</v>
      </c>
    </row>
    <row r="6185" spans="1:21" s="12" customFormat="1">
      <c r="A6185" s="12" t="str">
        <f>VLOOKUP(C6185,STYLES!$A$1:$R$2088,7,FALSE)</f>
        <v>Polos</v>
      </c>
      <c r="B6185" s="12" t="str">
        <f>VLOOKUP(C6185,STYLES!$1:$1048576,6,FALSE)</f>
        <v>UltraClub</v>
      </c>
      <c r="C6185" s="136">
        <v>8541</v>
      </c>
      <c r="D6185" s="18"/>
      <c r="E6185" s="12" t="str">
        <f>VLOOKUP(C6185,STYLES!$1:$1048576,12,FALSE)</f>
        <v>Ladies' Whisper Piqué Polo</v>
      </c>
      <c r="F6185" s="116" t="s">
        <v>2767</v>
      </c>
      <c r="G6185" s="116" t="s">
        <v>2740</v>
      </c>
      <c r="H6185" s="116" t="s">
        <v>437</v>
      </c>
      <c r="I6185" s="116" t="str">
        <f>VLOOKUP(C6185,STYLES!$1:$1048576,10,FALSE)</f>
        <v>Not Available</v>
      </c>
      <c r="J6185" s="116" t="s">
        <v>2745</v>
      </c>
      <c r="K6185" s="139">
        <f>IFERROR(VLOOKUP(J6185,LISTS!G:H,2,FALSE),"0")</f>
        <v>7</v>
      </c>
      <c r="L6185" s="68" t="str">
        <f t="shared" si="290"/>
        <v/>
      </c>
      <c r="M6185" s="134" t="s">
        <v>775</v>
      </c>
      <c r="N6185" s="140" t="str">
        <f>IFERROR(VLOOKUP(M6185,LISTS!G:H,2,FALSE),"0")</f>
        <v>0</v>
      </c>
      <c r="O6185" s="68" t="str">
        <f t="shared" si="289"/>
        <v/>
      </c>
      <c r="P6185" s="117" t="s">
        <v>2720</v>
      </c>
      <c r="Q6185" s="116"/>
      <c r="R6185" s="116"/>
      <c r="S6185" s="116"/>
      <c r="T6185" s="116"/>
      <c r="U6185" s="116" t="s">
        <v>3908</v>
      </c>
    </row>
    <row r="6186" spans="1:21">
      <c r="A6186" t="str">
        <f>VLOOKUP(C6186,STYLES!$A$1:$R$2088,7,FALSE)</f>
        <v>Polos</v>
      </c>
      <c r="B6186" t="str">
        <f>VLOOKUP(C6186,STYLES!$1:$1048576,6,FALSE)</f>
        <v>UltraClub</v>
      </c>
      <c r="C6186" s="101">
        <v>8541</v>
      </c>
      <c r="E6186" t="str">
        <f>VLOOKUP(C6186,STYLES!$1:$1048576,12,FALSE)</f>
        <v>Ladies' Whisper Piqué Polo</v>
      </c>
      <c r="F6186" s="113" t="s">
        <v>2800</v>
      </c>
      <c r="G6186" s="113" t="s">
        <v>2801</v>
      </c>
      <c r="H6186" s="113" t="str">
        <f>VLOOKUP(C6186,STYLES!$1:$1048576,9,FALSE)</f>
        <v>Active</v>
      </c>
      <c r="I6186" s="113" t="str">
        <f>VLOOKUP(C6186,STYLES!$1:$1048576,10,FALSE)</f>
        <v>Not Available</v>
      </c>
      <c r="J6186" s="113" t="s">
        <v>2745</v>
      </c>
      <c r="K6186" s="139">
        <f>IFERROR(VLOOKUP(J6186,LISTS!G:H,2,FALSE),"0")</f>
        <v>7</v>
      </c>
      <c r="L6186" s="68">
        <f t="shared" si="290"/>
        <v>7</v>
      </c>
      <c r="M6186" s="134" t="s">
        <v>775</v>
      </c>
      <c r="N6186" s="140" t="str">
        <f>IFERROR(VLOOKUP(M6186,LISTS!G:H,2,FALSE),"0")</f>
        <v>0</v>
      </c>
      <c r="O6186" s="68" t="str">
        <f t="shared" si="289"/>
        <v/>
      </c>
      <c r="P6186" s="117" t="s">
        <v>2720</v>
      </c>
      <c r="Q6186" s="113" t="s">
        <v>3775</v>
      </c>
      <c r="R6186" s="113" t="s">
        <v>775</v>
      </c>
      <c r="S6186" s="113" t="s">
        <v>3776</v>
      </c>
      <c r="T6186" s="113" t="s">
        <v>775</v>
      </c>
    </row>
    <row r="6187" spans="1:21">
      <c r="A6187" t="str">
        <f>VLOOKUP(C6187,STYLES!$A$1:$R$2088,7,FALSE)</f>
        <v>Polos</v>
      </c>
      <c r="B6187" t="str">
        <f>VLOOKUP(C6187,STYLES!$1:$1048576,6,FALSE)</f>
        <v>UltraClub</v>
      </c>
      <c r="C6187" s="101">
        <v>8541</v>
      </c>
      <c r="E6187" t="str">
        <f>VLOOKUP(C6187,STYLES!$1:$1048576,12,FALSE)</f>
        <v>Ladies' Whisper Piqué Polo</v>
      </c>
      <c r="F6187" s="113" t="s">
        <v>3346</v>
      </c>
      <c r="G6187" s="113" t="s">
        <v>2879</v>
      </c>
      <c r="H6187" s="113" t="str">
        <f>VLOOKUP(C6187,STYLES!$1:$1048576,9,FALSE)</f>
        <v>Active</v>
      </c>
      <c r="I6187" s="113" t="str">
        <f>VLOOKUP(C6187,STYLES!$1:$1048576,10,FALSE)</f>
        <v>Not Available</v>
      </c>
      <c r="J6187" s="113" t="s">
        <v>2745</v>
      </c>
      <c r="K6187" s="139">
        <f>IFERROR(VLOOKUP(J6187,LISTS!G:H,2,FALSE),"0")</f>
        <v>7</v>
      </c>
      <c r="L6187" s="68">
        <f t="shared" si="290"/>
        <v>7</v>
      </c>
      <c r="M6187" s="134" t="s">
        <v>775</v>
      </c>
      <c r="N6187" s="140" t="str">
        <f>IFERROR(VLOOKUP(M6187,LISTS!G:H,2,FALSE),"0")</f>
        <v>0</v>
      </c>
      <c r="O6187" s="68" t="str">
        <f t="shared" si="289"/>
        <v/>
      </c>
      <c r="P6187" s="117" t="s">
        <v>2720</v>
      </c>
      <c r="Q6187" s="113"/>
      <c r="R6187" s="113"/>
      <c r="S6187" s="113"/>
      <c r="T6187" s="113"/>
    </row>
    <row r="6188" spans="1:21">
      <c r="A6188" t="str">
        <f>VLOOKUP(C6188,STYLES!$A$1:$R$2088,7,FALSE)</f>
        <v>Polos</v>
      </c>
      <c r="B6188" t="str">
        <f>VLOOKUP(C6188,STYLES!$1:$1048576,6,FALSE)</f>
        <v>UltraClub</v>
      </c>
      <c r="C6188" s="101">
        <v>8541</v>
      </c>
      <c r="E6188" t="str">
        <f>VLOOKUP(C6188,STYLES!$1:$1048576,12,FALSE)</f>
        <v>Ladies' Whisper Piqué Polo</v>
      </c>
      <c r="F6188" s="113" t="s">
        <v>3580</v>
      </c>
      <c r="G6188" s="113" t="s">
        <v>2813</v>
      </c>
      <c r="H6188" s="113" t="str">
        <f>VLOOKUP(C6188,STYLES!$1:$1048576,9,FALSE)</f>
        <v>Active</v>
      </c>
      <c r="I6188" s="113" t="str">
        <f>VLOOKUP(C6188,STYLES!$1:$1048576,10,FALSE)</f>
        <v>Not Available</v>
      </c>
      <c r="J6188" s="113" t="s">
        <v>2745</v>
      </c>
      <c r="K6188" s="139">
        <f>IFERROR(VLOOKUP(J6188,LISTS!G:H,2,FALSE),"0")</f>
        <v>7</v>
      </c>
      <c r="L6188" s="68">
        <f t="shared" si="290"/>
        <v>7</v>
      </c>
      <c r="M6188" s="134" t="s">
        <v>775</v>
      </c>
      <c r="N6188" s="140" t="str">
        <f>IFERROR(VLOOKUP(M6188,LISTS!G:H,2,FALSE),"0")</f>
        <v>0</v>
      </c>
      <c r="O6188" s="68" t="str">
        <f t="shared" si="289"/>
        <v/>
      </c>
      <c r="P6188" s="117" t="s">
        <v>2720</v>
      </c>
      <c r="Q6188" s="113"/>
      <c r="R6188" s="113"/>
      <c r="S6188" s="113"/>
      <c r="T6188" s="113"/>
    </row>
    <row r="6189" spans="1:21">
      <c r="A6189" t="str">
        <f>VLOOKUP(C6189,STYLES!$A$1:$R$2088,7,FALSE)</f>
        <v>Polos</v>
      </c>
      <c r="B6189" t="str">
        <f>VLOOKUP(C6189,STYLES!$1:$1048576,6,FALSE)</f>
        <v>UltraClub</v>
      </c>
      <c r="C6189" s="101">
        <v>8541</v>
      </c>
      <c r="E6189" t="str">
        <f>VLOOKUP(C6189,STYLES!$1:$1048576,12,FALSE)</f>
        <v>Ladies' Whisper Piqué Polo</v>
      </c>
      <c r="F6189" s="113" t="s">
        <v>2754</v>
      </c>
      <c r="G6189" s="113" t="s">
        <v>2755</v>
      </c>
      <c r="H6189" s="113" t="str">
        <f>VLOOKUP(C6189,STYLES!$1:$1048576,9,FALSE)</f>
        <v>Active</v>
      </c>
      <c r="I6189" s="113" t="str">
        <f>VLOOKUP(C6189,STYLES!$1:$1048576,10,FALSE)</f>
        <v>Not Available</v>
      </c>
      <c r="J6189" s="113" t="s">
        <v>2745</v>
      </c>
      <c r="K6189" s="139">
        <f>IFERROR(VLOOKUP(J6189,LISTS!G:H,2,FALSE),"0")</f>
        <v>7</v>
      </c>
      <c r="L6189" s="68">
        <f t="shared" si="290"/>
        <v>7</v>
      </c>
      <c r="M6189" s="134" t="s">
        <v>775</v>
      </c>
      <c r="N6189" s="140" t="str">
        <f>IFERROR(VLOOKUP(M6189,LISTS!G:H,2,FALSE),"0")</f>
        <v>0</v>
      </c>
      <c r="O6189" s="68" t="str">
        <f t="shared" si="289"/>
        <v/>
      </c>
      <c r="P6189" s="117" t="s">
        <v>2720</v>
      </c>
      <c r="Q6189" s="113" t="s">
        <v>3003</v>
      </c>
      <c r="R6189" s="113" t="s">
        <v>775</v>
      </c>
      <c r="S6189" s="113" t="s">
        <v>3004</v>
      </c>
      <c r="T6189" s="113" t="s">
        <v>775</v>
      </c>
    </row>
    <row r="6190" spans="1:21">
      <c r="A6190" t="str">
        <f>VLOOKUP(C6190,STYLES!$A$1:$R$2088,7,FALSE)</f>
        <v>Polos</v>
      </c>
      <c r="B6190" t="str">
        <f>VLOOKUP(C6190,STYLES!$1:$1048576,6,FALSE)</f>
        <v>UltraClub</v>
      </c>
      <c r="C6190" s="101">
        <v>8541</v>
      </c>
      <c r="E6190" t="str">
        <f>VLOOKUP(C6190,STYLES!$1:$1048576,12,FALSE)</f>
        <v>Ladies' Whisper Piqué Polo</v>
      </c>
      <c r="F6190" s="113" t="s">
        <v>3816</v>
      </c>
      <c r="G6190" s="113" t="s">
        <v>2809</v>
      </c>
      <c r="H6190" s="113" t="str">
        <f>VLOOKUP(C6190,STYLES!$1:$1048576,9,FALSE)</f>
        <v>Active</v>
      </c>
      <c r="I6190" s="113" t="str">
        <f>VLOOKUP(C6190,STYLES!$1:$1048576,10,FALSE)</f>
        <v>Not Available</v>
      </c>
      <c r="J6190" s="113" t="s">
        <v>2745</v>
      </c>
      <c r="K6190" s="139">
        <f>IFERROR(VLOOKUP(J6190,LISTS!G:H,2,FALSE),"0")</f>
        <v>7</v>
      </c>
      <c r="L6190" s="68">
        <f t="shared" si="290"/>
        <v>7</v>
      </c>
      <c r="M6190" s="134" t="s">
        <v>775</v>
      </c>
      <c r="N6190" s="140" t="str">
        <f>IFERROR(VLOOKUP(M6190,LISTS!G:H,2,FALSE),"0")</f>
        <v>0</v>
      </c>
      <c r="O6190" s="68" t="str">
        <f t="shared" si="289"/>
        <v/>
      </c>
      <c r="P6190" s="117" t="s">
        <v>2720</v>
      </c>
      <c r="Q6190" s="113" t="s">
        <v>3751</v>
      </c>
      <c r="R6190" s="113" t="s">
        <v>775</v>
      </c>
      <c r="S6190" s="113" t="s">
        <v>3752</v>
      </c>
      <c r="T6190" s="113" t="s">
        <v>775</v>
      </c>
    </row>
    <row r="6191" spans="1:21" s="12" customFormat="1">
      <c r="A6191" s="12" t="str">
        <f>VLOOKUP(C6191,STYLES!$A$1:$R$2088,7,FALSE)</f>
        <v>Polos</v>
      </c>
      <c r="B6191" s="12" t="str">
        <f>VLOOKUP(C6191,STYLES!$1:$1048576,6,FALSE)</f>
        <v>UltraClub</v>
      </c>
      <c r="C6191" s="136">
        <v>8541</v>
      </c>
      <c r="D6191" s="18"/>
      <c r="E6191" s="12" t="str">
        <f>VLOOKUP(C6191,STYLES!$1:$1048576,12,FALSE)</f>
        <v>Ladies' Whisper Piqué Polo</v>
      </c>
      <c r="F6191" s="116" t="s">
        <v>3915</v>
      </c>
      <c r="G6191" s="116" t="s">
        <v>2809</v>
      </c>
      <c r="H6191" s="116" t="s">
        <v>437</v>
      </c>
      <c r="I6191" s="116" t="str">
        <f>VLOOKUP(C6191,STYLES!$1:$1048576,10,FALSE)</f>
        <v>Not Available</v>
      </c>
      <c r="J6191" s="116" t="s">
        <v>2745</v>
      </c>
      <c r="K6191" s="139">
        <f>IFERROR(VLOOKUP(J6191,LISTS!G:H,2,FALSE),"0")</f>
        <v>7</v>
      </c>
      <c r="L6191" s="68" t="str">
        <f t="shared" si="290"/>
        <v/>
      </c>
      <c r="M6191" s="134" t="s">
        <v>775</v>
      </c>
      <c r="N6191" s="140" t="str">
        <f>IFERROR(VLOOKUP(M6191,LISTS!G:H,2,FALSE),"0")</f>
        <v>0</v>
      </c>
      <c r="O6191" s="68" t="str">
        <f t="shared" si="289"/>
        <v/>
      </c>
      <c r="P6191" s="117" t="s">
        <v>2720</v>
      </c>
      <c r="Q6191" s="113" t="s">
        <v>3751</v>
      </c>
      <c r="R6191" s="113" t="s">
        <v>775</v>
      </c>
      <c r="S6191" s="113" t="s">
        <v>3752</v>
      </c>
      <c r="T6191" s="113" t="s">
        <v>775</v>
      </c>
      <c r="U6191" s="116" t="s">
        <v>3908</v>
      </c>
    </row>
    <row r="6192" spans="1:21">
      <c r="A6192" t="str">
        <f>VLOOKUP(C6192,STYLES!$A$1:$R$2088,7,FALSE)</f>
        <v>Polos</v>
      </c>
      <c r="B6192" t="str">
        <f>VLOOKUP(C6192,STYLES!$1:$1048576,6,FALSE)</f>
        <v>UltraClub</v>
      </c>
      <c r="C6192" s="101">
        <v>8541</v>
      </c>
      <c r="E6192" t="str">
        <f>VLOOKUP(C6192,STYLES!$1:$1048576,12,FALSE)</f>
        <v>Ladies' Whisper Piqué Polo</v>
      </c>
      <c r="F6192" s="113" t="s">
        <v>2812</v>
      </c>
      <c r="G6192" s="113" t="s">
        <v>3509</v>
      </c>
      <c r="H6192" s="113" t="str">
        <f>VLOOKUP(C6192,STYLES!$1:$1048576,9,FALSE)</f>
        <v>Active</v>
      </c>
      <c r="I6192" s="113" t="str">
        <f>VLOOKUP(C6192,STYLES!$1:$1048576,10,FALSE)</f>
        <v>Not Available</v>
      </c>
      <c r="J6192" s="113" t="s">
        <v>2745</v>
      </c>
      <c r="K6192" s="139">
        <f>IFERROR(VLOOKUP(J6192,LISTS!G:H,2,FALSE),"0")</f>
        <v>7</v>
      </c>
      <c r="L6192" s="68">
        <f t="shared" si="290"/>
        <v>7</v>
      </c>
      <c r="M6192" s="134" t="s">
        <v>775</v>
      </c>
      <c r="N6192" s="140" t="str">
        <f>IFERROR(VLOOKUP(M6192,LISTS!G:H,2,FALSE),"0")</f>
        <v>0</v>
      </c>
      <c r="O6192" s="68" t="str">
        <f t="shared" si="289"/>
        <v/>
      </c>
      <c r="P6192" s="117" t="s">
        <v>2720</v>
      </c>
      <c r="Q6192" s="113" t="s">
        <v>3792</v>
      </c>
      <c r="R6192" s="113" t="s">
        <v>775</v>
      </c>
      <c r="S6192" s="113" t="s">
        <v>3530</v>
      </c>
      <c r="T6192" s="113" t="s">
        <v>775</v>
      </c>
    </row>
    <row r="6193" spans="1:21">
      <c r="A6193" t="str">
        <f>VLOOKUP(C6193,STYLES!$A$1:$R$2088,7,FALSE)</f>
        <v>Polos</v>
      </c>
      <c r="B6193" t="str">
        <f>VLOOKUP(C6193,STYLES!$1:$1048576,6,FALSE)</f>
        <v>UltraClub</v>
      </c>
      <c r="C6193" s="101">
        <v>8541</v>
      </c>
      <c r="E6193" t="str">
        <f>VLOOKUP(C6193,STYLES!$1:$1048576,12,FALSE)</f>
        <v>Ladies' Whisper Piqué Polo</v>
      </c>
      <c r="F6193" s="113" t="s">
        <v>2743</v>
      </c>
      <c r="G6193" s="113" t="s">
        <v>2743</v>
      </c>
      <c r="H6193" s="113" t="str">
        <f>VLOOKUP(C6193,STYLES!$1:$1048576,9,FALSE)</f>
        <v>Active</v>
      </c>
      <c r="I6193" s="113" t="str">
        <f>VLOOKUP(C6193,STYLES!$1:$1048576,10,FALSE)</f>
        <v>Not Available</v>
      </c>
      <c r="J6193" s="113" t="s">
        <v>2745</v>
      </c>
      <c r="K6193" s="139">
        <f>IFERROR(VLOOKUP(J6193,LISTS!G:H,2,FALSE),"0")</f>
        <v>7</v>
      </c>
      <c r="L6193" s="68">
        <f t="shared" si="290"/>
        <v>7</v>
      </c>
      <c r="M6193" s="134" t="s">
        <v>775</v>
      </c>
      <c r="N6193" s="140" t="str">
        <f>IFERROR(VLOOKUP(M6193,LISTS!G:H,2,FALSE),"0")</f>
        <v>0</v>
      </c>
      <c r="O6193" s="68" t="str">
        <f t="shared" si="289"/>
        <v/>
      </c>
      <c r="P6193" s="117" t="s">
        <v>2720</v>
      </c>
      <c r="Q6193" s="113"/>
      <c r="R6193" s="113"/>
      <c r="S6193" s="113"/>
      <c r="T6193" s="113"/>
    </row>
    <row r="6194" spans="1:21">
      <c r="A6194" t="str">
        <f>VLOOKUP(C6194,STYLES!$A$1:$R$2088,7,FALSE)</f>
        <v>Polos</v>
      </c>
      <c r="B6194" t="str">
        <f>VLOOKUP(C6194,STYLES!$1:$1048576,6,FALSE)</f>
        <v>UltraClub</v>
      </c>
      <c r="C6194" s="101">
        <v>8541</v>
      </c>
      <c r="E6194" t="str">
        <f>VLOOKUP(C6194,STYLES!$1:$1048576,12,FALSE)</f>
        <v>Ladies' Whisper Piqué Polo</v>
      </c>
      <c r="F6194" s="113" t="s">
        <v>3226</v>
      </c>
      <c r="G6194" s="113" t="s">
        <v>2724</v>
      </c>
      <c r="H6194" s="113" t="str">
        <f>VLOOKUP(C6194,STYLES!$1:$1048576,9,FALSE)</f>
        <v>Active</v>
      </c>
      <c r="I6194" s="113" t="str">
        <f>VLOOKUP(C6194,STYLES!$1:$1048576,10,FALSE)</f>
        <v>Not Available</v>
      </c>
      <c r="J6194" s="113" t="s">
        <v>2745</v>
      </c>
      <c r="K6194" s="139">
        <f>IFERROR(VLOOKUP(J6194,LISTS!G:H,2,FALSE),"0")</f>
        <v>7</v>
      </c>
      <c r="L6194" s="68">
        <f t="shared" si="290"/>
        <v>7</v>
      </c>
      <c r="M6194" s="134" t="s">
        <v>775</v>
      </c>
      <c r="N6194" s="140" t="str">
        <f>IFERROR(VLOOKUP(M6194,LISTS!G:H,2,FALSE),"0")</f>
        <v>0</v>
      </c>
      <c r="O6194" s="68" t="str">
        <f t="shared" si="289"/>
        <v/>
      </c>
      <c r="P6194" s="117" t="s">
        <v>2720</v>
      </c>
      <c r="Q6194" s="113"/>
      <c r="R6194" s="113"/>
      <c r="S6194" s="113"/>
      <c r="T6194" s="113"/>
    </row>
    <row r="6195" spans="1:21">
      <c r="A6195" t="str">
        <f>VLOOKUP(C6195,STYLES!$A$1:$R$2088,7,FALSE)</f>
        <v>Polos</v>
      </c>
      <c r="B6195" t="str">
        <f>VLOOKUP(C6195,STYLES!$1:$1048576,6,FALSE)</f>
        <v>UltraClub</v>
      </c>
      <c r="C6195" s="101">
        <v>8541</v>
      </c>
      <c r="E6195" t="str">
        <f>VLOOKUP(C6195,STYLES!$1:$1048576,12,FALSE)</f>
        <v>Ladies' Whisper Piqué Polo</v>
      </c>
      <c r="F6195" s="113" t="s">
        <v>3910</v>
      </c>
      <c r="G6195" s="113" t="s">
        <v>2991</v>
      </c>
      <c r="H6195" s="113" t="str">
        <f>VLOOKUP(C6195,STYLES!$1:$1048576,9,FALSE)</f>
        <v>Active</v>
      </c>
      <c r="I6195" s="113" t="str">
        <f>VLOOKUP(C6195,STYLES!$1:$1048576,10,FALSE)</f>
        <v>Not Available</v>
      </c>
      <c r="J6195" s="113" t="s">
        <v>2745</v>
      </c>
      <c r="K6195" s="139">
        <f>IFERROR(VLOOKUP(J6195,LISTS!G:H,2,FALSE),"0")</f>
        <v>7</v>
      </c>
      <c r="L6195" s="68">
        <f t="shared" si="290"/>
        <v>7</v>
      </c>
      <c r="M6195" s="134" t="s">
        <v>775</v>
      </c>
      <c r="N6195" s="140" t="str">
        <f>IFERROR(VLOOKUP(M6195,LISTS!G:H,2,FALSE),"0")</f>
        <v>0</v>
      </c>
      <c r="O6195" s="68" t="str">
        <f t="shared" si="289"/>
        <v/>
      </c>
      <c r="P6195" s="117" t="s">
        <v>2720</v>
      </c>
      <c r="Q6195" s="113"/>
      <c r="R6195" s="113"/>
      <c r="S6195" s="113"/>
      <c r="T6195" s="113"/>
    </row>
    <row r="6196" spans="1:21">
      <c r="C6196" s="101"/>
      <c r="F6196" s="113"/>
      <c r="G6196" s="113"/>
      <c r="H6196" s="113"/>
      <c r="I6196" s="113"/>
      <c r="J6196" s="113"/>
      <c r="K6196" s="139"/>
      <c r="L6196" s="81">
        <f>SUM(L6170:L6195)</f>
        <v>161</v>
      </c>
      <c r="M6196" s="134"/>
      <c r="N6196" s="140"/>
      <c r="O6196" s="81">
        <f>SUM(O6170:O6195)</f>
        <v>0</v>
      </c>
      <c r="Q6196" s="113"/>
      <c r="R6196" s="113"/>
      <c r="S6196" s="113"/>
      <c r="T6196" s="113"/>
    </row>
    <row r="6197" spans="1:21">
      <c r="A6197" t="str">
        <f>VLOOKUP(C6197,STYLES!$A$1:$R$2088,7,FALSE)</f>
        <v>Polos</v>
      </c>
      <c r="B6197" t="str">
        <f>VLOOKUP(C6197,STYLES!$1:$1048576,6,FALSE)</f>
        <v>UltraClub</v>
      </c>
      <c r="C6197" s="101">
        <v>8542</v>
      </c>
      <c r="E6197" t="str">
        <f>VLOOKUP(C6197,STYLES!$1:$1048576,12,FALSE)</f>
        <v>Adult Long-Sleeve Whisper Piqué Polo</v>
      </c>
      <c r="F6197" s="113" t="s">
        <v>2718</v>
      </c>
      <c r="G6197" s="113" t="s">
        <v>2718</v>
      </c>
      <c r="H6197" s="113" t="str">
        <f>VLOOKUP(C6197,STYLES!$1:$1048576,9,FALSE)</f>
        <v>Active</v>
      </c>
      <c r="I6197" s="113" t="str">
        <f>VLOOKUP(C6197,STYLES!$1:$1048576,10,FALSE)</f>
        <v>Not Available</v>
      </c>
      <c r="J6197" s="113" t="s">
        <v>2962</v>
      </c>
      <c r="K6197" s="139">
        <f>IFERROR(VLOOKUP(J6197,LISTS!G:H,2,FALSE),"0")</f>
        <v>9</v>
      </c>
      <c r="L6197" s="68">
        <f t="shared" si="290"/>
        <v>9</v>
      </c>
      <c r="M6197" s="134" t="s">
        <v>775</v>
      </c>
      <c r="N6197" s="140" t="str">
        <f>IFERROR(VLOOKUP(M6197,LISTS!G:H,2,FALSE),"0")</f>
        <v>0</v>
      </c>
      <c r="O6197" s="68" t="str">
        <f t="shared" si="289"/>
        <v/>
      </c>
      <c r="P6197" s="117" t="s">
        <v>2720</v>
      </c>
      <c r="Q6197" s="113" t="s">
        <v>2850</v>
      </c>
      <c r="R6197" s="113" t="s">
        <v>775</v>
      </c>
      <c r="S6197" s="113" t="s">
        <v>2722</v>
      </c>
      <c r="T6197" s="113" t="s">
        <v>775</v>
      </c>
    </row>
    <row r="6198" spans="1:21">
      <c r="A6198" t="str">
        <f>VLOOKUP(C6198,STYLES!$A$1:$R$2088,7,FALSE)</f>
        <v>Polos</v>
      </c>
      <c r="B6198" t="str">
        <f>VLOOKUP(C6198,STYLES!$1:$1048576,6,FALSE)</f>
        <v>UltraClub</v>
      </c>
      <c r="C6198" s="101">
        <v>8542</v>
      </c>
      <c r="E6198" t="str">
        <f>VLOOKUP(C6198,STYLES!$1:$1048576,12,FALSE)</f>
        <v>Adult Long-Sleeve Whisper Piqué Polo</v>
      </c>
      <c r="F6198" s="113" t="s">
        <v>3768</v>
      </c>
      <c r="G6198" s="113" t="s">
        <v>2732</v>
      </c>
      <c r="H6198" s="113" t="str">
        <f>VLOOKUP(C6198,STYLES!$1:$1048576,9,FALSE)</f>
        <v>Active</v>
      </c>
      <c r="I6198" s="113" t="str">
        <f>VLOOKUP(C6198,STYLES!$1:$1048576,10,FALSE)</f>
        <v>Not Available</v>
      </c>
      <c r="J6198" s="113" t="s">
        <v>2962</v>
      </c>
      <c r="K6198" s="139">
        <f>IFERROR(VLOOKUP(J6198,LISTS!G:H,2,FALSE),"0")</f>
        <v>9</v>
      </c>
      <c r="L6198" s="68">
        <f t="shared" si="290"/>
        <v>9</v>
      </c>
      <c r="M6198" s="134" t="s">
        <v>775</v>
      </c>
      <c r="N6198" s="140" t="str">
        <f>IFERROR(VLOOKUP(M6198,LISTS!G:H,2,FALSE),"0")</f>
        <v>0</v>
      </c>
      <c r="O6198" s="68" t="str">
        <f t="shared" si="289"/>
        <v/>
      </c>
      <c r="P6198" s="117" t="s">
        <v>2720</v>
      </c>
      <c r="Q6198" s="101">
        <v>115740</v>
      </c>
      <c r="R6198" s="113" t="s">
        <v>775</v>
      </c>
      <c r="S6198" s="113" t="s">
        <v>3623</v>
      </c>
      <c r="T6198" s="113" t="s">
        <v>775</v>
      </c>
    </row>
    <row r="6199" spans="1:21">
      <c r="A6199" t="str">
        <f>VLOOKUP(C6199,STYLES!$A$1:$R$2088,7,FALSE)</f>
        <v>Polos</v>
      </c>
      <c r="B6199" t="str">
        <f>VLOOKUP(C6199,STYLES!$1:$1048576,6,FALSE)</f>
        <v>UltraClub</v>
      </c>
      <c r="C6199" s="101">
        <v>8542</v>
      </c>
      <c r="E6199" t="str">
        <f>VLOOKUP(C6199,STYLES!$1:$1048576,12,FALSE)</f>
        <v>Adult Long-Sleeve Whisper Piqué Polo</v>
      </c>
      <c r="F6199" s="113" t="s">
        <v>3738</v>
      </c>
      <c r="G6199" s="113" t="s">
        <v>2736</v>
      </c>
      <c r="H6199" s="113" t="str">
        <f>VLOOKUP(C6199,STYLES!$1:$1048576,9,FALSE)</f>
        <v>Active</v>
      </c>
      <c r="I6199" s="113" t="str">
        <f>VLOOKUP(C6199,STYLES!$1:$1048576,10,FALSE)</f>
        <v>Not Available</v>
      </c>
      <c r="J6199" s="113" t="s">
        <v>2962</v>
      </c>
      <c r="K6199" s="139">
        <f>IFERROR(VLOOKUP(J6199,LISTS!G:H,2,FALSE),"0")</f>
        <v>9</v>
      </c>
      <c r="L6199" s="68">
        <f t="shared" si="290"/>
        <v>9</v>
      </c>
      <c r="M6199" s="134" t="s">
        <v>775</v>
      </c>
      <c r="N6199" s="140" t="str">
        <f>IFERROR(VLOOKUP(M6199,LISTS!G:H,2,FALSE),"0")</f>
        <v>0</v>
      </c>
      <c r="O6199" s="68" t="str">
        <f t="shared" si="289"/>
        <v/>
      </c>
      <c r="P6199" s="117" t="s">
        <v>2720</v>
      </c>
      <c r="Q6199" s="113"/>
      <c r="R6199" s="113"/>
      <c r="S6199" s="113"/>
      <c r="T6199" s="113"/>
    </row>
    <row r="6200" spans="1:21">
      <c r="A6200" t="str">
        <f>VLOOKUP(C6200,STYLES!$A$1:$R$2088,7,FALSE)</f>
        <v>Polos</v>
      </c>
      <c r="B6200" t="str">
        <f>VLOOKUP(C6200,STYLES!$1:$1048576,6,FALSE)</f>
        <v>UltraClub</v>
      </c>
      <c r="C6200" s="101">
        <v>8542</v>
      </c>
      <c r="E6200" t="str">
        <f>VLOOKUP(C6200,STYLES!$1:$1048576,12,FALSE)</f>
        <v>Adult Long-Sleeve Whisper Piqué Polo</v>
      </c>
      <c r="F6200" s="113" t="s">
        <v>2739</v>
      </c>
      <c r="G6200" s="113" t="s">
        <v>2740</v>
      </c>
      <c r="H6200" s="113" t="str">
        <f>VLOOKUP(C6200,STYLES!$1:$1048576,9,FALSE)</f>
        <v>Active</v>
      </c>
      <c r="I6200" s="113" t="str">
        <f>VLOOKUP(C6200,STYLES!$1:$1048576,10,FALSE)</f>
        <v>Not Available</v>
      </c>
      <c r="J6200" s="113" t="s">
        <v>2962</v>
      </c>
      <c r="K6200" s="139">
        <f>IFERROR(VLOOKUP(J6200,LISTS!G:H,2,FALSE),"0")</f>
        <v>9</v>
      </c>
      <c r="L6200" s="68">
        <f t="shared" si="290"/>
        <v>9</v>
      </c>
      <c r="M6200" s="134" t="s">
        <v>775</v>
      </c>
      <c r="N6200" s="140" t="str">
        <f>IFERROR(VLOOKUP(M6200,LISTS!G:H,2,FALSE),"0")</f>
        <v>0</v>
      </c>
      <c r="O6200" s="68" t="str">
        <f t="shared" si="289"/>
        <v/>
      </c>
      <c r="P6200" s="117" t="s">
        <v>2720</v>
      </c>
      <c r="Q6200" s="113" t="s">
        <v>2741</v>
      </c>
      <c r="R6200" s="113" t="s">
        <v>775</v>
      </c>
      <c r="S6200" s="113" t="s">
        <v>2742</v>
      </c>
      <c r="T6200" s="113" t="s">
        <v>775</v>
      </c>
    </row>
    <row r="6201" spans="1:21">
      <c r="A6201" t="str">
        <f>VLOOKUP(C6201,STYLES!$A$1:$R$2088,7,FALSE)</f>
        <v>Polos</v>
      </c>
      <c r="B6201" t="str">
        <f>VLOOKUP(C6201,STYLES!$1:$1048576,6,FALSE)</f>
        <v>UltraClub</v>
      </c>
      <c r="C6201" s="101">
        <v>8542</v>
      </c>
      <c r="E6201" t="str">
        <f>VLOOKUP(C6201,STYLES!$1:$1048576,12,FALSE)</f>
        <v>Adult Long-Sleeve Whisper Piqué Polo</v>
      </c>
      <c r="F6201" s="113" t="s">
        <v>3750</v>
      </c>
      <c r="G6201" s="113" t="s">
        <v>2809</v>
      </c>
      <c r="H6201" s="113" t="str">
        <f>VLOOKUP(C6201,STYLES!$1:$1048576,9,FALSE)</f>
        <v>Active</v>
      </c>
      <c r="I6201" s="113" t="str">
        <f>VLOOKUP(C6201,STYLES!$1:$1048576,10,FALSE)</f>
        <v>Not Available</v>
      </c>
      <c r="J6201" s="113" t="s">
        <v>2962</v>
      </c>
      <c r="K6201" s="139">
        <f>IFERROR(VLOOKUP(J6201,LISTS!G:H,2,FALSE),"0")</f>
        <v>9</v>
      </c>
      <c r="L6201" s="68">
        <f t="shared" si="290"/>
        <v>9</v>
      </c>
      <c r="M6201" s="134" t="s">
        <v>775</v>
      </c>
      <c r="N6201" s="140" t="str">
        <f>IFERROR(VLOOKUP(M6201,LISTS!G:H,2,FALSE),"0")</f>
        <v>0</v>
      </c>
      <c r="O6201" s="68" t="str">
        <f t="shared" si="289"/>
        <v/>
      </c>
      <c r="P6201" s="117" t="s">
        <v>2720</v>
      </c>
      <c r="Q6201" s="113" t="s">
        <v>3751</v>
      </c>
      <c r="R6201" s="113" t="s">
        <v>775</v>
      </c>
      <c r="S6201" s="113" t="s">
        <v>3752</v>
      </c>
      <c r="T6201" s="113" t="s">
        <v>775</v>
      </c>
    </row>
    <row r="6202" spans="1:21">
      <c r="A6202" t="str">
        <f>VLOOKUP(C6202,STYLES!$A$1:$R$2088,7,FALSE)</f>
        <v>Polos</v>
      </c>
      <c r="B6202" t="str">
        <f>VLOOKUP(C6202,STYLES!$1:$1048576,6,FALSE)</f>
        <v>UltraClub</v>
      </c>
      <c r="C6202" s="101">
        <v>8542</v>
      </c>
      <c r="E6202" t="str">
        <f>VLOOKUP(C6202,STYLES!$1:$1048576,12,FALSE)</f>
        <v>Adult Long-Sleeve Whisper Piqué Polo</v>
      </c>
      <c r="F6202" s="113" t="s">
        <v>2743</v>
      </c>
      <c r="G6202" s="113" t="s">
        <v>2743</v>
      </c>
      <c r="H6202" s="113" t="str">
        <f>VLOOKUP(C6202,STYLES!$1:$1048576,9,FALSE)</f>
        <v>Active</v>
      </c>
      <c r="I6202" s="113" t="str">
        <f>VLOOKUP(C6202,STYLES!$1:$1048576,10,FALSE)</f>
        <v>Not Available</v>
      </c>
      <c r="J6202" s="113" t="s">
        <v>2962</v>
      </c>
      <c r="K6202" s="139">
        <f>IFERROR(VLOOKUP(J6202,LISTS!G:H,2,FALSE),"0")</f>
        <v>9</v>
      </c>
      <c r="L6202" s="68">
        <f t="shared" si="290"/>
        <v>9</v>
      </c>
      <c r="M6202" s="134" t="s">
        <v>775</v>
      </c>
      <c r="N6202" s="140" t="str">
        <f>IFERROR(VLOOKUP(M6202,LISTS!G:H,2,FALSE),"0")</f>
        <v>0</v>
      </c>
      <c r="O6202" s="68" t="str">
        <f t="shared" si="289"/>
        <v/>
      </c>
      <c r="P6202" s="117" t="s">
        <v>2720</v>
      </c>
      <c r="Q6202" s="113"/>
      <c r="R6202" s="113"/>
      <c r="S6202" s="113"/>
      <c r="T6202" s="113"/>
    </row>
    <row r="6203" spans="1:21">
      <c r="A6203" t="str">
        <f>VLOOKUP(C6203,STYLES!$A$1:$R$2088,7,FALSE)</f>
        <v>Polos</v>
      </c>
      <c r="B6203" t="str">
        <f>VLOOKUP(C6203,STYLES!$1:$1048576,6,FALSE)</f>
        <v>UltraClub</v>
      </c>
      <c r="C6203" s="101">
        <v>8542</v>
      </c>
      <c r="E6203" t="str">
        <f>VLOOKUP(C6203,STYLES!$1:$1048576,12,FALSE)</f>
        <v>Adult Long-Sleeve Whisper Piqué Polo</v>
      </c>
      <c r="F6203" s="113" t="s">
        <v>3226</v>
      </c>
      <c r="G6203" s="113" t="s">
        <v>2724</v>
      </c>
      <c r="H6203" s="113" t="str">
        <f>VLOOKUP(C6203,STYLES!$1:$1048576,9,FALSE)</f>
        <v>Active</v>
      </c>
      <c r="I6203" s="113" t="str">
        <f>VLOOKUP(C6203,STYLES!$1:$1048576,10,FALSE)</f>
        <v>Not Available</v>
      </c>
      <c r="J6203" s="113" t="s">
        <v>2962</v>
      </c>
      <c r="K6203" s="139">
        <f>IFERROR(VLOOKUP(J6203,LISTS!G:H,2,FALSE),"0")</f>
        <v>9</v>
      </c>
      <c r="L6203" s="68">
        <f t="shared" si="290"/>
        <v>9</v>
      </c>
      <c r="M6203" s="134" t="s">
        <v>775</v>
      </c>
      <c r="N6203" s="140" t="str">
        <f>IFERROR(VLOOKUP(M6203,LISTS!G:H,2,FALSE),"0")</f>
        <v>0</v>
      </c>
      <c r="O6203" s="68" t="str">
        <f t="shared" ref="O6203:O6266" si="291">IF(OR(I6203="ACTIVE",I6203="NEW",I6203="DNR",I6203="Pre-Closeout"),N6203,"")</f>
        <v/>
      </c>
      <c r="P6203" s="117" t="s">
        <v>2720</v>
      </c>
      <c r="Q6203" s="113"/>
      <c r="R6203" s="113"/>
      <c r="S6203" s="113"/>
      <c r="T6203" s="113"/>
    </row>
    <row r="6204" spans="1:21">
      <c r="C6204" s="101"/>
      <c r="F6204" s="113"/>
      <c r="G6204" s="113"/>
      <c r="H6204" s="113"/>
      <c r="I6204" s="113"/>
      <c r="J6204" s="113"/>
      <c r="K6204" s="139"/>
      <c r="L6204" s="81">
        <f>SUM(L6197:L6203)</f>
        <v>63</v>
      </c>
      <c r="M6204" s="134"/>
      <c r="N6204" s="140"/>
      <c r="O6204" s="81">
        <f>SUM(O6197:O6203)</f>
        <v>0</v>
      </c>
      <c r="Q6204" s="113"/>
      <c r="R6204" s="113"/>
      <c r="S6204" s="113"/>
      <c r="T6204" s="113"/>
    </row>
    <row r="6205" spans="1:21" s="12" customFormat="1">
      <c r="A6205" s="12" t="str">
        <f>VLOOKUP(C6205,STYLES!$A$1:$R$2088,7,FALSE)</f>
        <v>Polos</v>
      </c>
      <c r="B6205" s="12" t="str">
        <f>VLOOKUP(C6205,STYLES!$1:$1048576,6,FALSE)</f>
        <v>UltraClub</v>
      </c>
      <c r="C6205" s="136">
        <v>8544</v>
      </c>
      <c r="D6205" s="18"/>
      <c r="E6205" s="12" t="str">
        <f>VLOOKUP(C6205,STYLES!$1:$1048576,12,FALSE)</f>
        <v>Adult Whisper Piqué Polo with Pocket</v>
      </c>
      <c r="F6205" s="116" t="s">
        <v>2718</v>
      </c>
      <c r="G6205" s="116" t="s">
        <v>2718</v>
      </c>
      <c r="H6205" s="116" t="s">
        <v>437</v>
      </c>
      <c r="I6205" s="116" t="str">
        <f>VLOOKUP(C6205,STYLES!$1:$1048576,10,FALSE)</f>
        <v>Not Available</v>
      </c>
      <c r="J6205" s="116" t="s">
        <v>2962</v>
      </c>
      <c r="K6205" s="194">
        <f>IFERROR(VLOOKUP(J6205,LISTS!G:H,2,FALSE),"0")</f>
        <v>9</v>
      </c>
      <c r="L6205" s="12" t="str">
        <f t="shared" si="290"/>
        <v/>
      </c>
      <c r="M6205" s="231" t="s">
        <v>775</v>
      </c>
      <c r="N6205" s="195" t="str">
        <f>IFERROR(VLOOKUP(M6205,LISTS!G:H,2,FALSE),"0")</f>
        <v>0</v>
      </c>
      <c r="O6205" s="12" t="str">
        <f t="shared" si="291"/>
        <v/>
      </c>
      <c r="P6205" s="128" t="s">
        <v>2720</v>
      </c>
      <c r="Q6205" s="116" t="s">
        <v>2850</v>
      </c>
      <c r="R6205" s="116" t="s">
        <v>775</v>
      </c>
      <c r="S6205" s="116" t="s">
        <v>2722</v>
      </c>
      <c r="T6205" s="116" t="s">
        <v>775</v>
      </c>
      <c r="U6205" s="128" t="s">
        <v>3180</v>
      </c>
    </row>
    <row r="6206" spans="1:21" s="12" customFormat="1">
      <c r="A6206" s="12" t="str">
        <f>VLOOKUP(C6206,STYLES!$A$1:$R$2088,7,FALSE)</f>
        <v>Polos</v>
      </c>
      <c r="B6206" s="12" t="str">
        <f>VLOOKUP(C6206,STYLES!$1:$1048576,6,FALSE)</f>
        <v>UltraClub</v>
      </c>
      <c r="C6206" s="136">
        <v>8544</v>
      </c>
      <c r="D6206" s="18"/>
      <c r="E6206" s="12" t="str">
        <f>VLOOKUP(C6206,STYLES!$1:$1048576,12,FALSE)</f>
        <v>Adult Whisper Piqué Polo with Pocket</v>
      </c>
      <c r="F6206" s="116" t="s">
        <v>3768</v>
      </c>
      <c r="G6206" s="116" t="s">
        <v>2732</v>
      </c>
      <c r="H6206" s="116" t="s">
        <v>437</v>
      </c>
      <c r="I6206" s="116" t="str">
        <f>VLOOKUP(C6206,STYLES!$1:$1048576,10,FALSE)</f>
        <v>Not Available</v>
      </c>
      <c r="J6206" s="116" t="s">
        <v>2962</v>
      </c>
      <c r="K6206" s="194">
        <f>IFERROR(VLOOKUP(J6206,LISTS!G:H,2,FALSE),"0")</f>
        <v>9</v>
      </c>
      <c r="L6206" s="12" t="str">
        <f t="shared" si="290"/>
        <v/>
      </c>
      <c r="M6206" s="231" t="s">
        <v>775</v>
      </c>
      <c r="N6206" s="195" t="str">
        <f>IFERROR(VLOOKUP(M6206,LISTS!G:H,2,FALSE),"0")</f>
        <v>0</v>
      </c>
      <c r="O6206" s="12" t="str">
        <f t="shared" si="291"/>
        <v/>
      </c>
      <c r="P6206" s="128" t="s">
        <v>2720</v>
      </c>
      <c r="Q6206" s="136">
        <v>115740</v>
      </c>
      <c r="R6206" s="116" t="s">
        <v>775</v>
      </c>
      <c r="S6206" s="116" t="s">
        <v>3623</v>
      </c>
      <c r="T6206" s="116" t="s">
        <v>775</v>
      </c>
      <c r="U6206" s="128" t="s">
        <v>3180</v>
      </c>
    </row>
    <row r="6207" spans="1:21" s="232" customFormat="1">
      <c r="A6207" s="232" t="str">
        <f>VLOOKUP(C6207,STYLES!$A$1:$R$2088,7,FALSE)</f>
        <v>Polos</v>
      </c>
      <c r="B6207" s="232" t="str">
        <f>VLOOKUP(C6207,STYLES!$1:$1048576,6,FALSE)</f>
        <v>UltraClub</v>
      </c>
      <c r="C6207" s="233">
        <v>8544</v>
      </c>
      <c r="D6207" s="234"/>
      <c r="E6207" s="232" t="str">
        <f>VLOOKUP(C6207,STYLES!$1:$1048576,12,FALSE)</f>
        <v>Adult Whisper Piqué Polo with Pocket</v>
      </c>
      <c r="F6207" s="235" t="s">
        <v>3738</v>
      </c>
      <c r="G6207" s="235" t="s">
        <v>2736</v>
      </c>
      <c r="H6207" s="235" t="str">
        <f>VLOOKUP(C6207,STYLES!$1:$1048576,9,FALSE)</f>
        <v>DNR</v>
      </c>
      <c r="I6207" s="235" t="str">
        <f>VLOOKUP(C6207,STYLES!$1:$1048576,10,FALSE)</f>
        <v>Not Available</v>
      </c>
      <c r="J6207" s="235" t="s">
        <v>2962</v>
      </c>
      <c r="K6207" s="236">
        <f>IFERROR(VLOOKUP(J6207,LISTS!G:H,2,FALSE),"0")</f>
        <v>9</v>
      </c>
      <c r="L6207" s="232">
        <f t="shared" si="290"/>
        <v>9</v>
      </c>
      <c r="M6207" s="237" t="s">
        <v>775</v>
      </c>
      <c r="N6207" s="238" t="str">
        <f>IFERROR(VLOOKUP(M6207,LISTS!G:H,2,FALSE),"0")</f>
        <v>0</v>
      </c>
      <c r="O6207" s="232" t="str">
        <f t="shared" si="291"/>
        <v/>
      </c>
      <c r="P6207" s="239" t="s">
        <v>2720</v>
      </c>
      <c r="Q6207" s="235"/>
      <c r="R6207" s="235"/>
      <c r="S6207" s="235"/>
      <c r="T6207" s="235"/>
      <c r="U6207" s="239"/>
    </row>
    <row r="6208" spans="1:21" s="232" customFormat="1">
      <c r="A6208" s="232" t="str">
        <f>VLOOKUP(C6208,STYLES!$A$1:$R$2088,7,FALSE)</f>
        <v>Polos</v>
      </c>
      <c r="B6208" s="232" t="str">
        <f>VLOOKUP(C6208,STYLES!$1:$1048576,6,FALSE)</f>
        <v>UltraClub</v>
      </c>
      <c r="C6208" s="233">
        <v>8544</v>
      </c>
      <c r="D6208" s="234"/>
      <c r="E6208" s="232" t="str">
        <f>VLOOKUP(C6208,STYLES!$1:$1048576,12,FALSE)</f>
        <v>Adult Whisper Piqué Polo with Pocket</v>
      </c>
      <c r="F6208" s="235" t="s">
        <v>2739</v>
      </c>
      <c r="G6208" s="235" t="s">
        <v>2740</v>
      </c>
      <c r="H6208" s="235" t="str">
        <f>VLOOKUP(C6208,STYLES!$1:$1048576,9,FALSE)</f>
        <v>DNR</v>
      </c>
      <c r="I6208" s="235" t="str">
        <f>VLOOKUP(C6208,STYLES!$1:$1048576,10,FALSE)</f>
        <v>Not Available</v>
      </c>
      <c r="J6208" s="235" t="s">
        <v>2962</v>
      </c>
      <c r="K6208" s="236">
        <f>IFERROR(VLOOKUP(J6208,LISTS!G:H,2,FALSE),"0")</f>
        <v>9</v>
      </c>
      <c r="L6208" s="232">
        <f t="shared" si="290"/>
        <v>9</v>
      </c>
      <c r="M6208" s="237" t="s">
        <v>775</v>
      </c>
      <c r="N6208" s="238" t="str">
        <f>IFERROR(VLOOKUP(M6208,LISTS!G:H,2,FALSE),"0")</f>
        <v>0</v>
      </c>
      <c r="O6208" s="232" t="str">
        <f t="shared" si="291"/>
        <v/>
      </c>
      <c r="P6208" s="239" t="s">
        <v>2720</v>
      </c>
      <c r="Q6208" s="235" t="s">
        <v>2741</v>
      </c>
      <c r="R6208" s="235" t="s">
        <v>775</v>
      </c>
      <c r="S6208" s="235" t="s">
        <v>2742</v>
      </c>
      <c r="T6208" s="235" t="s">
        <v>775</v>
      </c>
      <c r="U6208" s="239"/>
    </row>
    <row r="6209" spans="1:21" s="12" customFormat="1">
      <c r="A6209" s="12" t="str">
        <f>VLOOKUP(C6209,STYLES!$A$1:$R$2088,7,FALSE)</f>
        <v>Polos</v>
      </c>
      <c r="B6209" s="12" t="str">
        <f>VLOOKUP(C6209,STYLES!$1:$1048576,6,FALSE)</f>
        <v>UltraClub</v>
      </c>
      <c r="C6209" s="136">
        <v>8544</v>
      </c>
      <c r="D6209" s="18"/>
      <c r="E6209" s="12" t="str">
        <f>VLOOKUP(C6209,STYLES!$1:$1048576,12,FALSE)</f>
        <v>Adult Whisper Piqué Polo with Pocket</v>
      </c>
      <c r="F6209" s="116" t="s">
        <v>2743</v>
      </c>
      <c r="G6209" s="116" t="s">
        <v>2743</v>
      </c>
      <c r="H6209" s="116" t="s">
        <v>437</v>
      </c>
      <c r="I6209" s="116" t="str">
        <f>VLOOKUP(C6209,STYLES!$1:$1048576,10,FALSE)</f>
        <v>Not Available</v>
      </c>
      <c r="J6209" s="116" t="s">
        <v>2962</v>
      </c>
      <c r="K6209" s="194">
        <f>IFERROR(VLOOKUP(J6209,LISTS!G:H,2,FALSE),"0")</f>
        <v>9</v>
      </c>
      <c r="L6209" s="12" t="str">
        <f t="shared" si="290"/>
        <v/>
      </c>
      <c r="M6209" s="231" t="s">
        <v>775</v>
      </c>
      <c r="N6209" s="195" t="str">
        <f>IFERROR(VLOOKUP(M6209,LISTS!G:H,2,FALSE),"0")</f>
        <v>0</v>
      </c>
      <c r="O6209" s="12" t="str">
        <f t="shared" si="291"/>
        <v/>
      </c>
      <c r="P6209" s="128" t="s">
        <v>2720</v>
      </c>
      <c r="Q6209" s="116"/>
      <c r="R6209" s="116"/>
      <c r="S6209" s="116"/>
      <c r="T6209" s="116"/>
      <c r="U6209" s="128" t="s">
        <v>3180</v>
      </c>
    </row>
    <row r="6210" spans="1:21" s="12" customFormat="1">
      <c r="A6210" s="12" t="str">
        <f>VLOOKUP(C6210,STYLES!$A$1:$R$2088,7,FALSE)</f>
        <v>Polos</v>
      </c>
      <c r="B6210" s="12" t="str">
        <f>VLOOKUP(C6210,STYLES!$1:$1048576,6,FALSE)</f>
        <v>UltraClub</v>
      </c>
      <c r="C6210" s="136">
        <v>8544</v>
      </c>
      <c r="D6210" s="18"/>
      <c r="E6210" s="12" t="str">
        <f>VLOOKUP(C6210,STYLES!$1:$1048576,12,FALSE)</f>
        <v>Adult Whisper Piqué Polo with Pocket</v>
      </c>
      <c r="F6210" s="116" t="s">
        <v>3226</v>
      </c>
      <c r="G6210" s="116" t="s">
        <v>2724</v>
      </c>
      <c r="H6210" s="116" t="s">
        <v>437</v>
      </c>
      <c r="I6210" s="116" t="str">
        <f>VLOOKUP(C6210,STYLES!$1:$1048576,10,FALSE)</f>
        <v>Not Available</v>
      </c>
      <c r="J6210" s="116" t="s">
        <v>2962</v>
      </c>
      <c r="K6210" s="194">
        <f>IFERROR(VLOOKUP(J6210,LISTS!G:H,2,FALSE),"0")</f>
        <v>9</v>
      </c>
      <c r="L6210" s="12" t="str">
        <f t="shared" si="290"/>
        <v/>
      </c>
      <c r="M6210" s="231" t="s">
        <v>775</v>
      </c>
      <c r="N6210" s="195" t="str">
        <f>IFERROR(VLOOKUP(M6210,LISTS!G:H,2,FALSE),"0")</f>
        <v>0</v>
      </c>
      <c r="O6210" s="12" t="str">
        <f t="shared" si="291"/>
        <v/>
      </c>
      <c r="P6210" s="128" t="s">
        <v>2720</v>
      </c>
      <c r="Q6210" s="116"/>
      <c r="R6210" s="116"/>
      <c r="S6210" s="116"/>
      <c r="T6210" s="116"/>
      <c r="U6210" s="128" t="s">
        <v>3180</v>
      </c>
    </row>
    <row r="6211" spans="1:21">
      <c r="C6211" s="101"/>
      <c r="F6211" s="113"/>
      <c r="G6211" s="113"/>
      <c r="H6211" s="113"/>
      <c r="I6211" s="113"/>
      <c r="J6211" s="113"/>
      <c r="K6211" s="139"/>
      <c r="L6211" s="81">
        <f>SUM(L6205:L6210)</f>
        <v>18</v>
      </c>
      <c r="M6211" s="134"/>
      <c r="N6211" s="140"/>
      <c r="O6211" s="81">
        <f>SUM(O6205:O6210)</f>
        <v>0</v>
      </c>
      <c r="Q6211" s="113"/>
      <c r="R6211" s="113"/>
      <c r="S6211" s="113"/>
      <c r="T6211" s="113"/>
    </row>
    <row r="6212" spans="1:21">
      <c r="A6212" t="str">
        <f>VLOOKUP(C6212,STYLES!$A$1:$R$2088,7,FALSE)</f>
        <v>Polos</v>
      </c>
      <c r="B6212" t="str">
        <f>VLOOKUP(C6212,STYLES!$1:$1048576,6,FALSE)</f>
        <v>UltraClub</v>
      </c>
      <c r="C6212" s="101">
        <v>8545</v>
      </c>
      <c r="E6212" t="str">
        <f>VLOOKUP(C6212,STYLES!$1:$1048576,12,FALSE)</f>
        <v>Men's Short-Sleeve Whisper Piqué Polo with Tipped Collar and Cuffs</v>
      </c>
      <c r="F6212" s="113" t="s">
        <v>2825</v>
      </c>
      <c r="G6212" s="113" t="s">
        <v>2718</v>
      </c>
      <c r="H6212" s="113" t="str">
        <f>VLOOKUP(C6212,STYLES!$1:$1048576,9,FALSE)</f>
        <v>Active</v>
      </c>
      <c r="I6212" s="113" t="str">
        <f>VLOOKUP(C6212,STYLES!$1:$1048576,10,FALSE)</f>
        <v>Not Available</v>
      </c>
      <c r="J6212" s="113" t="s">
        <v>2764</v>
      </c>
      <c r="K6212" s="139">
        <f>IFERROR(VLOOKUP(J6212,LISTS!G:H,2,FALSE),"0")</f>
        <v>7</v>
      </c>
      <c r="L6212" s="68">
        <f t="shared" si="290"/>
        <v>7</v>
      </c>
      <c r="M6212" s="134" t="s">
        <v>775</v>
      </c>
      <c r="N6212" s="140" t="str">
        <f>IFERROR(VLOOKUP(M6212,LISTS!G:H,2,FALSE),"0")</f>
        <v>0</v>
      </c>
      <c r="O6212" s="68" t="str">
        <f t="shared" si="291"/>
        <v/>
      </c>
      <c r="P6212" s="117" t="s">
        <v>2720</v>
      </c>
      <c r="Q6212" s="113" t="s">
        <v>2850</v>
      </c>
      <c r="R6212" s="113"/>
      <c r="S6212" s="113" t="s">
        <v>2722</v>
      </c>
      <c r="T6212" s="113"/>
    </row>
    <row r="6213" spans="1:21">
      <c r="A6213" t="str">
        <f>VLOOKUP(C6213,STYLES!$A$1:$R$2088,7,FALSE)</f>
        <v>Polos</v>
      </c>
      <c r="B6213" t="str">
        <f>VLOOKUP(C6213,STYLES!$1:$1048576,6,FALSE)</f>
        <v>UltraClub</v>
      </c>
      <c r="C6213" s="101">
        <v>8545</v>
      </c>
      <c r="E6213" t="str">
        <f>VLOOKUP(C6213,STYLES!$1:$1048576,12,FALSE)</f>
        <v>Men's Short-Sleeve Whisper Piqué Polo with Tipped Collar and Cuffs</v>
      </c>
      <c r="F6213" s="113" t="s">
        <v>3917</v>
      </c>
      <c r="G6213" s="113" t="s">
        <v>2809</v>
      </c>
      <c r="H6213" s="113" t="str">
        <f>VLOOKUP(C6213,STYLES!$1:$1048576,9,FALSE)</f>
        <v>Active</v>
      </c>
      <c r="I6213" s="113" t="str">
        <f>VLOOKUP(C6213,STYLES!$1:$1048576,10,FALSE)</f>
        <v>Not Available</v>
      </c>
      <c r="J6213" s="113" t="s">
        <v>2764</v>
      </c>
      <c r="K6213" s="139">
        <f>IFERROR(VLOOKUP(J6213,LISTS!G:H,2,FALSE),"0")</f>
        <v>7</v>
      </c>
      <c r="L6213" s="68">
        <f t="shared" si="290"/>
        <v>7</v>
      </c>
      <c r="M6213" s="134" t="s">
        <v>775</v>
      </c>
      <c r="N6213" s="140" t="str">
        <f>IFERROR(VLOOKUP(M6213,LISTS!G:H,2,FALSE),"0")</f>
        <v>0</v>
      </c>
      <c r="O6213" s="68" t="str">
        <f t="shared" si="291"/>
        <v/>
      </c>
      <c r="P6213" s="117" t="s">
        <v>2720</v>
      </c>
      <c r="Q6213" s="113"/>
      <c r="R6213" s="113"/>
      <c r="S6213" s="113"/>
      <c r="T6213" s="113"/>
    </row>
    <row r="6214" spans="1:21">
      <c r="A6214" t="str">
        <f>VLOOKUP(C6214,STYLES!$A$1:$R$2088,7,FALSE)</f>
        <v>Polos</v>
      </c>
      <c r="B6214" t="str">
        <f>VLOOKUP(C6214,STYLES!$1:$1048576,6,FALSE)</f>
        <v>UltraClub</v>
      </c>
      <c r="C6214" s="101">
        <v>8545</v>
      </c>
      <c r="E6214" t="str">
        <f>VLOOKUP(C6214,STYLES!$1:$1048576,12,FALSE)</f>
        <v>Men's Short-Sleeve Whisper Piqué Polo with Tipped Collar and Cuffs</v>
      </c>
      <c r="F6214" s="113" t="s">
        <v>3804</v>
      </c>
      <c r="G6214" s="113" t="s">
        <v>2732</v>
      </c>
      <c r="H6214" s="113" t="str">
        <f>VLOOKUP(C6214,STYLES!$1:$1048576,9,FALSE)</f>
        <v>Active</v>
      </c>
      <c r="I6214" s="113" t="str">
        <f>VLOOKUP(C6214,STYLES!$1:$1048576,10,FALSE)</f>
        <v>Not Available</v>
      </c>
      <c r="J6214" s="113" t="s">
        <v>2764</v>
      </c>
      <c r="K6214" s="139">
        <f>IFERROR(VLOOKUP(J6214,LISTS!G:H,2,FALSE),"0")</f>
        <v>7</v>
      </c>
      <c r="L6214" s="68">
        <f t="shared" ref="L6214:L6277" si="292">IF(OR(H6214="ACTIVE",H6214="NEW",H6214="DNR",H6214="Pre-Closeout"),K6214,"")</f>
        <v>7</v>
      </c>
      <c r="M6214" s="134" t="s">
        <v>775</v>
      </c>
      <c r="N6214" s="140" t="str">
        <f>IFERROR(VLOOKUP(M6214,LISTS!G:H,2,FALSE),"0")</f>
        <v>0</v>
      </c>
      <c r="O6214" s="68" t="str">
        <f t="shared" si="291"/>
        <v/>
      </c>
      <c r="P6214" s="117" t="s">
        <v>2720</v>
      </c>
      <c r="Q6214" s="101">
        <v>115740</v>
      </c>
      <c r="R6214" s="113"/>
      <c r="S6214" s="113" t="s">
        <v>3623</v>
      </c>
      <c r="T6214" s="113"/>
    </row>
    <row r="6215" spans="1:21">
      <c r="A6215" t="str">
        <f>VLOOKUP(C6215,STYLES!$A$1:$R$2088,7,FALSE)</f>
        <v>Polos</v>
      </c>
      <c r="B6215" t="str">
        <f>VLOOKUP(C6215,STYLES!$1:$1048576,6,FALSE)</f>
        <v>UltraClub</v>
      </c>
      <c r="C6215" s="101">
        <v>8545</v>
      </c>
      <c r="E6215" t="str">
        <f>VLOOKUP(C6215,STYLES!$1:$1048576,12,FALSE)</f>
        <v>Men's Short-Sleeve Whisper Piqué Polo with Tipped Collar and Cuffs</v>
      </c>
      <c r="F6215" s="113" t="s">
        <v>3739</v>
      </c>
      <c r="G6215" s="113" t="s">
        <v>2736</v>
      </c>
      <c r="H6215" s="113" t="str">
        <f>VLOOKUP(C6215,STYLES!$1:$1048576,9,FALSE)</f>
        <v>Active</v>
      </c>
      <c r="I6215" s="113" t="str">
        <f>VLOOKUP(C6215,STYLES!$1:$1048576,10,FALSE)</f>
        <v>Not Available</v>
      </c>
      <c r="J6215" s="113" t="s">
        <v>2764</v>
      </c>
      <c r="K6215" s="139">
        <f>IFERROR(VLOOKUP(J6215,LISTS!G:H,2,FALSE),"0")</f>
        <v>7</v>
      </c>
      <c r="L6215" s="68">
        <f t="shared" si="292"/>
        <v>7</v>
      </c>
      <c r="M6215" s="134" t="s">
        <v>775</v>
      </c>
      <c r="N6215" s="140" t="str">
        <f>IFERROR(VLOOKUP(M6215,LISTS!G:H,2,FALSE),"0")</f>
        <v>0</v>
      </c>
      <c r="O6215" s="68" t="str">
        <f t="shared" si="291"/>
        <v/>
      </c>
      <c r="P6215" s="117" t="s">
        <v>2720</v>
      </c>
      <c r="Q6215" s="113"/>
      <c r="R6215" s="113" t="s">
        <v>2850</v>
      </c>
      <c r="S6215" s="113"/>
      <c r="T6215" s="113" t="s">
        <v>2722</v>
      </c>
    </row>
    <row r="6216" spans="1:21">
      <c r="A6216" t="str">
        <f>VLOOKUP(C6216,STYLES!$A$1:$R$2088,7,FALSE)</f>
        <v>Polos</v>
      </c>
      <c r="B6216" t="str">
        <f>VLOOKUP(C6216,STYLES!$1:$1048576,6,FALSE)</f>
        <v>UltraClub</v>
      </c>
      <c r="C6216" s="101">
        <v>8545</v>
      </c>
      <c r="E6216" t="str">
        <f>VLOOKUP(C6216,STYLES!$1:$1048576,12,FALSE)</f>
        <v>Men's Short-Sleeve Whisper Piqué Polo with Tipped Collar and Cuffs</v>
      </c>
      <c r="F6216" s="113" t="s">
        <v>2827</v>
      </c>
      <c r="G6216" s="113" t="s">
        <v>2740</v>
      </c>
      <c r="H6216" s="113" t="str">
        <f>VLOOKUP(C6216,STYLES!$1:$1048576,9,FALSE)</f>
        <v>Active</v>
      </c>
      <c r="I6216" s="113" t="str">
        <f>VLOOKUP(C6216,STYLES!$1:$1048576,10,FALSE)</f>
        <v>Not Available</v>
      </c>
      <c r="J6216" s="113" t="s">
        <v>2764</v>
      </c>
      <c r="K6216" s="139">
        <f>IFERROR(VLOOKUP(J6216,LISTS!G:H,2,FALSE),"0")</f>
        <v>7</v>
      </c>
      <c r="L6216" s="68">
        <f t="shared" si="292"/>
        <v>7</v>
      </c>
      <c r="M6216" s="134" t="s">
        <v>775</v>
      </c>
      <c r="N6216" s="140" t="str">
        <f>IFERROR(VLOOKUP(M6216,LISTS!G:H,2,FALSE),"0")</f>
        <v>0</v>
      </c>
      <c r="O6216" s="68" t="str">
        <f t="shared" si="291"/>
        <v/>
      </c>
      <c r="P6216" s="117" t="s">
        <v>2720</v>
      </c>
      <c r="Q6216" s="113" t="s">
        <v>2741</v>
      </c>
      <c r="R6216" s="113"/>
      <c r="S6216" s="113" t="s">
        <v>2742</v>
      </c>
      <c r="T6216" s="113"/>
    </row>
    <row r="6217" spans="1:21">
      <c r="A6217" t="str">
        <f>VLOOKUP(C6217,STYLES!$A$1:$R$2088,7,FALSE)</f>
        <v>Polos</v>
      </c>
      <c r="B6217" t="str">
        <f>VLOOKUP(C6217,STYLES!$1:$1048576,6,FALSE)</f>
        <v>UltraClub</v>
      </c>
      <c r="C6217" s="101">
        <v>8545</v>
      </c>
      <c r="E6217" t="str">
        <f>VLOOKUP(C6217,STYLES!$1:$1048576,12,FALSE)</f>
        <v>Men's Short-Sleeve Whisper Piqué Polo with Tipped Collar and Cuffs</v>
      </c>
      <c r="F6217" s="113" t="s">
        <v>2828</v>
      </c>
      <c r="G6217" s="113" t="s">
        <v>2755</v>
      </c>
      <c r="H6217" s="113" t="str">
        <f>VLOOKUP(C6217,STYLES!$1:$1048576,9,FALSE)</f>
        <v>Active</v>
      </c>
      <c r="I6217" s="113" t="str">
        <f>VLOOKUP(C6217,STYLES!$1:$1048576,10,FALSE)</f>
        <v>Not Available</v>
      </c>
      <c r="J6217" s="113" t="s">
        <v>2764</v>
      </c>
      <c r="K6217" s="139">
        <f>IFERROR(VLOOKUP(J6217,LISTS!G:H,2,FALSE),"0")</f>
        <v>7</v>
      </c>
      <c r="L6217" s="68">
        <f t="shared" si="292"/>
        <v>7</v>
      </c>
      <c r="M6217" s="134" t="s">
        <v>775</v>
      </c>
      <c r="N6217" s="140" t="str">
        <f>IFERROR(VLOOKUP(M6217,LISTS!G:H,2,FALSE),"0")</f>
        <v>0</v>
      </c>
      <c r="O6217" s="68" t="str">
        <f t="shared" si="291"/>
        <v/>
      </c>
      <c r="P6217" s="117" t="s">
        <v>2720</v>
      </c>
      <c r="Q6217" s="113" t="s">
        <v>3003</v>
      </c>
      <c r="R6217" s="113"/>
      <c r="S6217" s="113" t="s">
        <v>3004</v>
      </c>
      <c r="T6217" s="113"/>
    </row>
    <row r="6218" spans="1:21">
      <c r="A6218" t="str">
        <f>VLOOKUP(C6218,STYLES!$A$1:$R$2088,7,FALSE)</f>
        <v>Polos</v>
      </c>
      <c r="B6218" t="str">
        <f>VLOOKUP(C6218,STYLES!$1:$1048576,6,FALSE)</f>
        <v>UltraClub</v>
      </c>
      <c r="C6218" s="101">
        <v>8545</v>
      </c>
      <c r="E6218" t="str">
        <f>VLOOKUP(C6218,STYLES!$1:$1048576,12,FALSE)</f>
        <v>Men's Short-Sleeve Whisper Piqué Polo with Tipped Collar and Cuffs</v>
      </c>
      <c r="F6218" s="113" t="s">
        <v>3799</v>
      </c>
      <c r="G6218" s="113" t="s">
        <v>2809</v>
      </c>
      <c r="H6218" s="113" t="str">
        <f>VLOOKUP(C6218,STYLES!$1:$1048576,9,FALSE)</f>
        <v>Active</v>
      </c>
      <c r="I6218" s="113" t="str">
        <f>VLOOKUP(C6218,STYLES!$1:$1048576,10,FALSE)</f>
        <v>Not Available</v>
      </c>
      <c r="J6218" s="113" t="s">
        <v>2764</v>
      </c>
      <c r="K6218" s="139">
        <f>IFERROR(VLOOKUP(J6218,LISTS!G:H,2,FALSE),"0")</f>
        <v>7</v>
      </c>
      <c r="L6218" s="68">
        <f t="shared" si="292"/>
        <v>7</v>
      </c>
      <c r="M6218" s="134" t="s">
        <v>775</v>
      </c>
      <c r="N6218" s="140" t="str">
        <f>IFERROR(VLOOKUP(M6218,LISTS!G:H,2,FALSE),"0")</f>
        <v>0</v>
      </c>
      <c r="O6218" s="68" t="str">
        <f t="shared" si="291"/>
        <v/>
      </c>
      <c r="P6218" s="117" t="s">
        <v>2720</v>
      </c>
      <c r="Q6218" s="113" t="s">
        <v>3751</v>
      </c>
      <c r="R6218" s="113"/>
      <c r="S6218" s="113" t="s">
        <v>3752</v>
      </c>
      <c r="T6218" s="113"/>
    </row>
    <row r="6219" spans="1:21">
      <c r="A6219" t="str">
        <f>VLOOKUP(C6219,STYLES!$A$1:$R$2088,7,FALSE)</f>
        <v>Polos</v>
      </c>
      <c r="B6219" t="str">
        <f>VLOOKUP(C6219,STYLES!$1:$1048576,6,FALSE)</f>
        <v>UltraClub</v>
      </c>
      <c r="C6219" s="101">
        <v>8545</v>
      </c>
      <c r="E6219" t="str">
        <f>VLOOKUP(C6219,STYLES!$1:$1048576,12,FALSE)</f>
        <v>Men's Short-Sleeve Whisper Piqué Polo with Tipped Collar and Cuffs</v>
      </c>
      <c r="F6219" s="113" t="s">
        <v>3107</v>
      </c>
      <c r="G6219" s="113" t="s">
        <v>2743</v>
      </c>
      <c r="H6219" s="113" t="str">
        <f>VLOOKUP(C6219,STYLES!$1:$1048576,9,FALSE)</f>
        <v>Active</v>
      </c>
      <c r="I6219" s="113" t="str">
        <f>VLOOKUP(C6219,STYLES!$1:$1048576,10,FALSE)</f>
        <v>Not Available</v>
      </c>
      <c r="J6219" s="113" t="s">
        <v>2764</v>
      </c>
      <c r="K6219" s="139">
        <f>IFERROR(VLOOKUP(J6219,LISTS!G:H,2,FALSE),"0")</f>
        <v>7</v>
      </c>
      <c r="L6219" s="68">
        <f t="shared" si="292"/>
        <v>7</v>
      </c>
      <c r="M6219" s="134" t="s">
        <v>775</v>
      </c>
      <c r="N6219" s="140" t="str">
        <f>IFERROR(VLOOKUP(M6219,LISTS!G:H,2,FALSE),"0")</f>
        <v>0</v>
      </c>
      <c r="O6219" s="68" t="str">
        <f t="shared" si="291"/>
        <v/>
      </c>
      <c r="P6219" s="117" t="s">
        <v>2720</v>
      </c>
      <c r="Q6219" s="113"/>
      <c r="R6219" s="113" t="s">
        <v>2850</v>
      </c>
      <c r="S6219" s="113"/>
      <c r="T6219" s="113" t="s">
        <v>2722</v>
      </c>
    </row>
    <row r="6220" spans="1:21">
      <c r="A6220" t="str">
        <f>VLOOKUP(C6220,STYLES!$A$1:$R$2088,7,FALSE)</f>
        <v>Polos</v>
      </c>
      <c r="B6220" t="str">
        <f>VLOOKUP(C6220,STYLES!$1:$1048576,6,FALSE)</f>
        <v>UltraClub</v>
      </c>
      <c r="C6220" s="101">
        <v>8545</v>
      </c>
      <c r="E6220" t="str">
        <f>VLOOKUP(C6220,STYLES!$1:$1048576,12,FALSE)</f>
        <v>Men's Short-Sleeve Whisper Piqué Polo with Tipped Collar and Cuffs</v>
      </c>
      <c r="F6220" s="113" t="s">
        <v>3918</v>
      </c>
      <c r="G6220" s="113" t="s">
        <v>2724</v>
      </c>
      <c r="H6220" s="113" t="str">
        <f>VLOOKUP(C6220,STYLES!$1:$1048576,9,FALSE)</f>
        <v>Active</v>
      </c>
      <c r="I6220" s="113" t="str">
        <f>VLOOKUP(C6220,STYLES!$1:$1048576,10,FALSE)</f>
        <v>Not Available</v>
      </c>
      <c r="J6220" s="113" t="s">
        <v>2764</v>
      </c>
      <c r="K6220" s="139">
        <f>IFERROR(VLOOKUP(J6220,LISTS!G:H,2,FALSE),"0")</f>
        <v>7</v>
      </c>
      <c r="L6220" s="68">
        <f t="shared" si="292"/>
        <v>7</v>
      </c>
      <c r="M6220" s="134" t="s">
        <v>775</v>
      </c>
      <c r="N6220" s="140" t="str">
        <f>IFERROR(VLOOKUP(M6220,LISTS!G:H,2,FALSE),"0")</f>
        <v>0</v>
      </c>
      <c r="O6220" s="68" t="str">
        <f t="shared" si="291"/>
        <v/>
      </c>
      <c r="P6220" s="117" t="s">
        <v>2720</v>
      </c>
      <c r="Q6220" s="113"/>
      <c r="R6220" s="113"/>
      <c r="S6220" s="113"/>
      <c r="T6220" s="113"/>
    </row>
    <row r="6221" spans="1:21">
      <c r="C6221" s="101"/>
      <c r="F6221" s="113"/>
      <c r="G6221" s="113"/>
      <c r="H6221" s="113"/>
      <c r="I6221" s="113"/>
      <c r="J6221" s="113"/>
      <c r="K6221" s="139"/>
      <c r="L6221" s="81">
        <f>SUM(L6212:L6220)</f>
        <v>63</v>
      </c>
      <c r="M6221" s="134"/>
      <c r="N6221" s="140"/>
      <c r="O6221" s="81">
        <f>SUM(O6212:O6220)</f>
        <v>0</v>
      </c>
      <c r="Q6221" s="113"/>
      <c r="R6221" s="113"/>
      <c r="S6221" s="113"/>
      <c r="T6221" s="113"/>
    </row>
    <row r="6222" spans="1:21">
      <c r="A6222" t="str">
        <f>VLOOKUP(C6222,STYLES!$A$1:$R$2088,7,FALSE)</f>
        <v>Polos</v>
      </c>
      <c r="B6222" t="str">
        <f>VLOOKUP(C6222,STYLES!$1:$1048576,6,FALSE)</f>
        <v>UltraClub</v>
      </c>
      <c r="C6222" s="101">
        <v>8546</v>
      </c>
      <c r="E6222" t="str">
        <f>VLOOKUP(C6222,STYLES!$1:$1048576,12,FALSE)</f>
        <v>Ladies' Short-Sleeve Whisper Piqué Polo with Tipped Collar</v>
      </c>
      <c r="F6222" s="113" t="s">
        <v>2825</v>
      </c>
      <c r="G6222" s="113" t="s">
        <v>2718</v>
      </c>
      <c r="H6222" s="113" t="str">
        <f>VLOOKUP(C6222,STYLES!$1:$1048576,9,FALSE)</f>
        <v>Active</v>
      </c>
      <c r="I6222" s="113" t="str">
        <f>VLOOKUP(C6222,STYLES!$1:$1048576,10,FALSE)</f>
        <v>Not Available</v>
      </c>
      <c r="J6222" s="113" t="s">
        <v>2824</v>
      </c>
      <c r="K6222" s="139">
        <f>IFERROR(VLOOKUP(J6222,LISTS!G:H,2,FALSE),"0")</f>
        <v>5</v>
      </c>
      <c r="L6222" s="68">
        <f t="shared" si="292"/>
        <v>5</v>
      </c>
      <c r="M6222" s="134" t="s">
        <v>775</v>
      </c>
      <c r="N6222" s="140" t="str">
        <f>IFERROR(VLOOKUP(M6222,LISTS!G:H,2,FALSE),"0")</f>
        <v>0</v>
      </c>
      <c r="O6222" s="68" t="str">
        <f t="shared" si="291"/>
        <v/>
      </c>
      <c r="P6222" s="117" t="s">
        <v>2720</v>
      </c>
      <c r="Q6222" s="113" t="s">
        <v>2850</v>
      </c>
      <c r="R6222" s="113"/>
      <c r="S6222" s="113" t="s">
        <v>2722</v>
      </c>
      <c r="T6222" s="113"/>
    </row>
    <row r="6223" spans="1:21">
      <c r="A6223" t="str">
        <f>VLOOKUP(C6223,STYLES!$A$1:$R$2088,7,FALSE)</f>
        <v>Polos</v>
      </c>
      <c r="B6223" t="str">
        <f>VLOOKUP(C6223,STYLES!$1:$1048576,6,FALSE)</f>
        <v>UltraClub</v>
      </c>
      <c r="C6223" s="101">
        <v>8546</v>
      </c>
      <c r="E6223" t="str">
        <f>VLOOKUP(C6223,STYLES!$1:$1048576,12,FALSE)</f>
        <v>Ladies' Short-Sleeve Whisper Piqué Polo with Tipped Collar</v>
      </c>
      <c r="F6223" s="113" t="s">
        <v>3917</v>
      </c>
      <c r="G6223" s="113" t="s">
        <v>2809</v>
      </c>
      <c r="H6223" s="113" t="str">
        <f>VLOOKUP(C6223,STYLES!$1:$1048576,9,FALSE)</f>
        <v>Active</v>
      </c>
      <c r="I6223" s="113" t="str">
        <f>VLOOKUP(C6223,STYLES!$1:$1048576,10,FALSE)</f>
        <v>Not Available</v>
      </c>
      <c r="J6223" s="113" t="s">
        <v>2824</v>
      </c>
      <c r="K6223" s="139">
        <f>IFERROR(VLOOKUP(J6223,LISTS!G:H,2,FALSE),"0")</f>
        <v>5</v>
      </c>
      <c r="L6223" s="68">
        <f t="shared" si="292"/>
        <v>5</v>
      </c>
      <c r="M6223" s="134" t="s">
        <v>775</v>
      </c>
      <c r="N6223" s="140" t="str">
        <f>IFERROR(VLOOKUP(M6223,LISTS!G:H,2,FALSE),"0")</f>
        <v>0</v>
      </c>
      <c r="O6223" s="68" t="str">
        <f t="shared" si="291"/>
        <v/>
      </c>
      <c r="P6223" s="117" t="s">
        <v>2720</v>
      </c>
      <c r="Q6223" s="113"/>
      <c r="R6223" s="113"/>
      <c r="S6223" s="113"/>
      <c r="T6223" s="113"/>
    </row>
    <row r="6224" spans="1:21">
      <c r="A6224" t="str">
        <f>VLOOKUP(C6224,STYLES!$A$1:$R$2088,7,FALSE)</f>
        <v>Polos</v>
      </c>
      <c r="B6224" t="str">
        <f>VLOOKUP(C6224,STYLES!$1:$1048576,6,FALSE)</f>
        <v>UltraClub</v>
      </c>
      <c r="C6224" s="101">
        <v>8546</v>
      </c>
      <c r="E6224" t="str">
        <f>VLOOKUP(C6224,STYLES!$1:$1048576,12,FALSE)</f>
        <v>Ladies' Short-Sleeve Whisper Piqué Polo with Tipped Collar</v>
      </c>
      <c r="F6224" s="113" t="s">
        <v>3804</v>
      </c>
      <c r="G6224" s="113" t="s">
        <v>2732</v>
      </c>
      <c r="H6224" s="113" t="str">
        <f>VLOOKUP(C6224,STYLES!$1:$1048576,9,FALSE)</f>
        <v>Active</v>
      </c>
      <c r="I6224" s="113" t="str">
        <f>VLOOKUP(C6224,STYLES!$1:$1048576,10,FALSE)</f>
        <v>Not Available</v>
      </c>
      <c r="J6224" s="113" t="s">
        <v>2824</v>
      </c>
      <c r="K6224" s="139">
        <f>IFERROR(VLOOKUP(J6224,LISTS!G:H,2,FALSE),"0")</f>
        <v>5</v>
      </c>
      <c r="L6224" s="68">
        <f t="shared" si="292"/>
        <v>5</v>
      </c>
      <c r="M6224" s="134" t="s">
        <v>775</v>
      </c>
      <c r="N6224" s="140" t="str">
        <f>IFERROR(VLOOKUP(M6224,LISTS!G:H,2,FALSE),"0")</f>
        <v>0</v>
      </c>
      <c r="O6224" s="68" t="str">
        <f t="shared" si="291"/>
        <v/>
      </c>
      <c r="P6224" s="117" t="s">
        <v>2720</v>
      </c>
      <c r="Q6224" s="101">
        <v>115740</v>
      </c>
      <c r="R6224" s="113"/>
      <c r="S6224" s="113" t="s">
        <v>3623</v>
      </c>
      <c r="T6224" s="113"/>
    </row>
    <row r="6225" spans="1:21">
      <c r="A6225" t="str">
        <f>VLOOKUP(C6225,STYLES!$A$1:$R$2088,7,FALSE)</f>
        <v>Polos</v>
      </c>
      <c r="B6225" t="str">
        <f>VLOOKUP(C6225,STYLES!$1:$1048576,6,FALSE)</f>
        <v>UltraClub</v>
      </c>
      <c r="C6225" s="101">
        <v>8546</v>
      </c>
      <c r="E6225" t="str">
        <f>VLOOKUP(C6225,STYLES!$1:$1048576,12,FALSE)</f>
        <v>Ladies' Short-Sleeve Whisper Piqué Polo with Tipped Collar</v>
      </c>
      <c r="F6225" s="113" t="s">
        <v>2827</v>
      </c>
      <c r="G6225" s="113" t="s">
        <v>2740</v>
      </c>
      <c r="H6225" s="113" t="str">
        <f>VLOOKUP(C6225,STYLES!$1:$1048576,9,FALSE)</f>
        <v>Active</v>
      </c>
      <c r="I6225" s="113" t="str">
        <f>VLOOKUP(C6225,STYLES!$1:$1048576,10,FALSE)</f>
        <v>Not Available</v>
      </c>
      <c r="J6225" s="113" t="s">
        <v>2824</v>
      </c>
      <c r="K6225" s="139">
        <f>IFERROR(VLOOKUP(J6225,LISTS!G:H,2,FALSE),"0")</f>
        <v>5</v>
      </c>
      <c r="L6225" s="68">
        <f t="shared" si="292"/>
        <v>5</v>
      </c>
      <c r="M6225" s="134" t="s">
        <v>775</v>
      </c>
      <c r="N6225" s="140" t="str">
        <f>IFERROR(VLOOKUP(M6225,LISTS!G:H,2,FALSE),"0")</f>
        <v>0</v>
      </c>
      <c r="O6225" s="68" t="str">
        <f t="shared" si="291"/>
        <v/>
      </c>
      <c r="P6225" s="117" t="s">
        <v>2720</v>
      </c>
      <c r="Q6225" s="113" t="s">
        <v>2741</v>
      </c>
      <c r="R6225" s="113"/>
      <c r="S6225" s="113" t="s">
        <v>2742</v>
      </c>
      <c r="T6225" s="113"/>
    </row>
    <row r="6226" spans="1:21" s="12" customFormat="1">
      <c r="A6226" s="12" t="str">
        <f>VLOOKUP(C6226,STYLES!$A$1:$R$2088,7,FALSE)</f>
        <v>Polos</v>
      </c>
      <c r="B6226" s="12" t="str">
        <f>VLOOKUP(C6226,STYLES!$1:$1048576,6,FALSE)</f>
        <v>UltraClub</v>
      </c>
      <c r="C6226" s="136">
        <v>8546</v>
      </c>
      <c r="D6226" s="18"/>
      <c r="E6226" s="12" t="str">
        <f>VLOOKUP(C6226,STYLES!$1:$1048576,12,FALSE)</f>
        <v>Ladies' Short-Sleeve Whisper Piqué Polo with Tipped Collar</v>
      </c>
      <c r="F6226" s="116" t="s">
        <v>2828</v>
      </c>
      <c r="G6226" s="116" t="s">
        <v>2755</v>
      </c>
      <c r="H6226" s="116" t="s">
        <v>437</v>
      </c>
      <c r="I6226" s="116" t="str">
        <f>VLOOKUP(C6226,STYLES!$1:$1048576,10,FALSE)</f>
        <v>Not Available</v>
      </c>
      <c r="J6226" s="116" t="s">
        <v>2824</v>
      </c>
      <c r="K6226" s="139">
        <f>IFERROR(VLOOKUP(J6226,LISTS!G:H,2,FALSE),"0")</f>
        <v>5</v>
      </c>
      <c r="L6226" s="68" t="str">
        <f t="shared" si="292"/>
        <v/>
      </c>
      <c r="M6226" s="134" t="s">
        <v>775</v>
      </c>
      <c r="N6226" s="140" t="str">
        <f>IFERROR(VLOOKUP(M6226,LISTS!G:H,2,FALSE),"0")</f>
        <v>0</v>
      </c>
      <c r="O6226" s="68" t="str">
        <f t="shared" si="291"/>
        <v/>
      </c>
      <c r="P6226" s="117" t="s">
        <v>2720</v>
      </c>
      <c r="Q6226" s="113" t="s">
        <v>3003</v>
      </c>
      <c r="R6226" s="116"/>
      <c r="S6226" s="113" t="s">
        <v>3004</v>
      </c>
      <c r="T6226" s="116"/>
      <c r="U6226" s="116" t="s">
        <v>3908</v>
      </c>
    </row>
    <row r="6227" spans="1:21">
      <c r="A6227" t="str">
        <f>VLOOKUP(C6227,STYLES!$A$1:$R$2088,7,FALSE)</f>
        <v>Polos</v>
      </c>
      <c r="B6227" t="str">
        <f>VLOOKUP(C6227,STYLES!$1:$1048576,6,FALSE)</f>
        <v>UltraClub</v>
      </c>
      <c r="C6227" s="101">
        <v>8546</v>
      </c>
      <c r="E6227" t="str">
        <f>VLOOKUP(C6227,STYLES!$1:$1048576,12,FALSE)</f>
        <v>Ladies' Short-Sleeve Whisper Piqué Polo with Tipped Collar</v>
      </c>
      <c r="F6227" s="113" t="s">
        <v>3799</v>
      </c>
      <c r="G6227" s="113" t="s">
        <v>2809</v>
      </c>
      <c r="H6227" s="113" t="str">
        <f>VLOOKUP(C6227,STYLES!$1:$1048576,9,FALSE)</f>
        <v>Active</v>
      </c>
      <c r="I6227" s="113" t="str">
        <f>VLOOKUP(C6227,STYLES!$1:$1048576,10,FALSE)</f>
        <v>Not Available</v>
      </c>
      <c r="J6227" s="113" t="s">
        <v>2824</v>
      </c>
      <c r="K6227" s="139">
        <f>IFERROR(VLOOKUP(J6227,LISTS!G:H,2,FALSE),"0")</f>
        <v>5</v>
      </c>
      <c r="L6227" s="68">
        <f t="shared" si="292"/>
        <v>5</v>
      </c>
      <c r="M6227" s="134" t="s">
        <v>775</v>
      </c>
      <c r="N6227" s="140" t="str">
        <f>IFERROR(VLOOKUP(M6227,LISTS!G:H,2,FALSE),"0")</f>
        <v>0</v>
      </c>
      <c r="O6227" s="68" t="str">
        <f t="shared" si="291"/>
        <v/>
      </c>
      <c r="P6227" s="117" t="s">
        <v>2720</v>
      </c>
      <c r="Q6227" s="113" t="s">
        <v>3751</v>
      </c>
      <c r="R6227" s="113"/>
      <c r="S6227" s="113" t="s">
        <v>3752</v>
      </c>
      <c r="T6227" s="113"/>
    </row>
    <row r="6228" spans="1:21">
      <c r="A6228" t="str">
        <f>VLOOKUP(C6228,STYLES!$A$1:$R$2088,7,FALSE)</f>
        <v>Polos</v>
      </c>
      <c r="B6228" t="str">
        <f>VLOOKUP(C6228,STYLES!$1:$1048576,6,FALSE)</f>
        <v>UltraClub</v>
      </c>
      <c r="C6228" s="101">
        <v>8546</v>
      </c>
      <c r="E6228" t="str">
        <f>VLOOKUP(C6228,STYLES!$1:$1048576,12,FALSE)</f>
        <v>Ladies' Short-Sleeve Whisper Piqué Polo with Tipped Collar</v>
      </c>
      <c r="F6228" s="113" t="s">
        <v>3107</v>
      </c>
      <c r="G6228" s="113" t="s">
        <v>2743</v>
      </c>
      <c r="H6228" s="113" t="str">
        <f>VLOOKUP(C6228,STYLES!$1:$1048576,9,FALSE)</f>
        <v>Active</v>
      </c>
      <c r="I6228" s="113" t="str">
        <f>VLOOKUP(C6228,STYLES!$1:$1048576,10,FALSE)</f>
        <v>Not Available</v>
      </c>
      <c r="J6228" s="113" t="s">
        <v>2824</v>
      </c>
      <c r="K6228" s="139">
        <f>IFERROR(VLOOKUP(J6228,LISTS!G:H,2,FALSE),"0")</f>
        <v>5</v>
      </c>
      <c r="L6228" s="68">
        <f t="shared" si="292"/>
        <v>5</v>
      </c>
      <c r="M6228" s="134" t="s">
        <v>775</v>
      </c>
      <c r="N6228" s="140" t="str">
        <f>IFERROR(VLOOKUP(M6228,LISTS!G:H,2,FALSE),"0")</f>
        <v>0</v>
      </c>
      <c r="O6228" s="68" t="str">
        <f t="shared" si="291"/>
        <v/>
      </c>
      <c r="P6228" s="117" t="s">
        <v>2720</v>
      </c>
      <c r="Q6228" s="113"/>
      <c r="R6228" s="113" t="s">
        <v>2850</v>
      </c>
      <c r="S6228" s="113"/>
      <c r="T6228" s="113" t="s">
        <v>2722</v>
      </c>
    </row>
    <row r="6229" spans="1:21" s="12" customFormat="1">
      <c r="A6229" s="12" t="str">
        <f>VLOOKUP(C6229,STYLES!$A$1:$R$2088,7,FALSE)</f>
        <v>Polos</v>
      </c>
      <c r="B6229" s="12" t="str">
        <f>VLOOKUP(C6229,STYLES!$1:$1048576,6,FALSE)</f>
        <v>UltraClub</v>
      </c>
      <c r="C6229" s="136">
        <v>8546</v>
      </c>
      <c r="D6229" s="18"/>
      <c r="E6229" s="12" t="str">
        <f>VLOOKUP(C6229,STYLES!$1:$1048576,12,FALSE)</f>
        <v>Ladies' Short-Sleeve Whisper Piqué Polo with Tipped Collar</v>
      </c>
      <c r="F6229" s="116" t="s">
        <v>3918</v>
      </c>
      <c r="G6229" s="116" t="s">
        <v>2724</v>
      </c>
      <c r="H6229" s="116" t="s">
        <v>437</v>
      </c>
      <c r="I6229" s="116" t="str">
        <f>VLOOKUP(C6229,STYLES!$1:$1048576,10,FALSE)</f>
        <v>Not Available</v>
      </c>
      <c r="J6229" s="116" t="s">
        <v>2824</v>
      </c>
      <c r="K6229" s="139">
        <f>IFERROR(VLOOKUP(J6229,LISTS!G:H,2,FALSE),"0")</f>
        <v>5</v>
      </c>
      <c r="L6229" s="68" t="str">
        <f t="shared" si="292"/>
        <v/>
      </c>
      <c r="M6229" s="134" t="s">
        <v>775</v>
      </c>
      <c r="N6229" s="140" t="str">
        <f>IFERROR(VLOOKUP(M6229,LISTS!G:H,2,FALSE),"0")</f>
        <v>0</v>
      </c>
      <c r="O6229" s="68" t="str">
        <f t="shared" si="291"/>
        <v/>
      </c>
      <c r="P6229" s="117" t="s">
        <v>2720</v>
      </c>
      <c r="Q6229" s="116"/>
      <c r="R6229" s="116"/>
      <c r="S6229" s="116"/>
      <c r="T6229" s="116"/>
      <c r="U6229" s="116" t="s">
        <v>3908</v>
      </c>
    </row>
    <row r="6230" spans="1:21">
      <c r="C6230" s="101"/>
      <c r="F6230" s="113"/>
      <c r="G6230" s="113"/>
      <c r="H6230" s="113"/>
      <c r="I6230" s="113"/>
      <c r="J6230" s="113"/>
      <c r="K6230" s="139"/>
      <c r="L6230" s="81">
        <f>SUM(L6222:L6229)</f>
        <v>30</v>
      </c>
      <c r="M6230" s="134"/>
      <c r="N6230" s="140"/>
      <c r="O6230" s="81">
        <f>SUM(O6222:O6229)</f>
        <v>0</v>
      </c>
      <c r="Q6230" s="113"/>
      <c r="R6230" s="113"/>
      <c r="S6230" s="113"/>
      <c r="T6230" s="113"/>
    </row>
    <row r="6231" spans="1:21">
      <c r="A6231" t="str">
        <f>VLOOKUP(C6231,STYLES!$A$1:$R$2088,7,FALSE)</f>
        <v>Polos</v>
      </c>
      <c r="B6231" t="str">
        <f>VLOOKUP(C6231,STYLES!$1:$1048576,6,FALSE)</f>
        <v>UltraClub</v>
      </c>
      <c r="C6231" s="101">
        <v>8550</v>
      </c>
      <c r="E6231" t="str">
        <f>VLOOKUP(C6231,STYLES!$1:$1048576,12,FALSE)</f>
        <v>Men's Basic Piqué Polo</v>
      </c>
      <c r="F6231" s="113" t="s">
        <v>2718</v>
      </c>
      <c r="G6231" s="113" t="s">
        <v>2718</v>
      </c>
      <c r="H6231" s="113" t="str">
        <f>VLOOKUP(C6231,STYLES!$1:$1048576,9,FALSE)</f>
        <v>DROP - Closeout</v>
      </c>
      <c r="I6231" s="113" t="str">
        <f>VLOOKUP(C6231,STYLES!$1:$1048576,10,FALSE)</f>
        <v>Not Available</v>
      </c>
      <c r="J6231" s="113" t="s">
        <v>2962</v>
      </c>
      <c r="K6231" s="139">
        <f>IFERROR(VLOOKUP(J6231,LISTS!G:H,2,FALSE),"0")</f>
        <v>9</v>
      </c>
      <c r="L6231" s="68" t="str">
        <f t="shared" si="292"/>
        <v/>
      </c>
      <c r="M6231" s="134" t="s">
        <v>775</v>
      </c>
      <c r="N6231" s="140" t="str">
        <f>IFERROR(VLOOKUP(M6231,LISTS!G:H,2,FALSE),"0")</f>
        <v>0</v>
      </c>
      <c r="O6231" s="68" t="str">
        <f t="shared" si="291"/>
        <v/>
      </c>
      <c r="P6231" s="117" t="s">
        <v>2720</v>
      </c>
      <c r="Q6231" s="113" t="s">
        <v>2850</v>
      </c>
      <c r="R6231" s="113" t="s">
        <v>775</v>
      </c>
      <c r="S6231" s="113" t="s">
        <v>2722</v>
      </c>
      <c r="T6231" s="113" t="s">
        <v>775</v>
      </c>
      <c r="U6231" s="113"/>
    </row>
    <row r="6232" spans="1:21">
      <c r="A6232" t="str">
        <f>VLOOKUP(C6232,STYLES!$A$1:$R$2088,7,FALSE)</f>
        <v>Polos</v>
      </c>
      <c r="B6232" t="str">
        <f>VLOOKUP(C6232,STYLES!$1:$1048576,6,FALSE)</f>
        <v>UltraClub</v>
      </c>
      <c r="C6232" s="101">
        <v>8550</v>
      </c>
      <c r="E6232" t="str">
        <f>VLOOKUP(C6232,STYLES!$1:$1048576,12,FALSE)</f>
        <v>Men's Basic Piqué Polo</v>
      </c>
      <c r="F6232" s="113" t="s">
        <v>2978</v>
      </c>
      <c r="G6232" s="113" t="s">
        <v>2763</v>
      </c>
      <c r="H6232" s="113" t="str">
        <f>VLOOKUP(C6232,STYLES!$1:$1048576,9,FALSE)</f>
        <v>DROP - Closeout</v>
      </c>
      <c r="I6232" s="113" t="str">
        <f>VLOOKUP(C6232,STYLES!$1:$1048576,10,FALSE)</f>
        <v>Not Available</v>
      </c>
      <c r="J6232" s="113" t="s">
        <v>2962</v>
      </c>
      <c r="K6232" s="139">
        <f>IFERROR(VLOOKUP(J6232,LISTS!G:H,2,FALSE),"0")</f>
        <v>9</v>
      </c>
      <c r="L6232" s="68" t="str">
        <f t="shared" si="292"/>
        <v/>
      </c>
      <c r="M6232" s="134" t="s">
        <v>775</v>
      </c>
      <c r="N6232" s="140" t="str">
        <f>IFERROR(VLOOKUP(M6232,LISTS!G:H,2,FALSE),"0")</f>
        <v>0</v>
      </c>
      <c r="O6232" s="68" t="str">
        <f t="shared" si="291"/>
        <v/>
      </c>
      <c r="P6232" s="117" t="s">
        <v>2720</v>
      </c>
      <c r="Q6232" s="113" t="s">
        <v>3748</v>
      </c>
      <c r="R6232" s="113" t="s">
        <v>775</v>
      </c>
      <c r="S6232" s="113" t="s">
        <v>3749</v>
      </c>
      <c r="T6232" s="113" t="s">
        <v>775</v>
      </c>
      <c r="U6232" s="113"/>
    </row>
    <row r="6233" spans="1:21" s="12" customFormat="1">
      <c r="A6233" s="12" t="str">
        <f>VLOOKUP(C6233,STYLES!$A$1:$R$2088,7,FALSE)</f>
        <v>Polos</v>
      </c>
      <c r="B6233" s="12" t="str">
        <f>VLOOKUP(C6233,STYLES!$1:$1048576,6,FALSE)</f>
        <v>UltraClub</v>
      </c>
      <c r="C6233" s="136">
        <v>8550</v>
      </c>
      <c r="D6233" s="18"/>
      <c r="E6233" s="12" t="str">
        <f>VLOOKUP(C6233,STYLES!$1:$1048576,12,FALSE)</f>
        <v>Men's Basic Piqué Polo</v>
      </c>
      <c r="F6233" s="116" t="s">
        <v>3904</v>
      </c>
      <c r="G6233" s="116" t="s">
        <v>2809</v>
      </c>
      <c r="H6233" s="116" t="s">
        <v>437</v>
      </c>
      <c r="I6233" s="116" t="str">
        <f>VLOOKUP(C6233,STYLES!$1:$1048576,10,FALSE)</f>
        <v>Not Available</v>
      </c>
      <c r="J6233" s="116" t="s">
        <v>2962</v>
      </c>
      <c r="K6233" s="139">
        <f>IFERROR(VLOOKUP(J6233,LISTS!G:H,2,FALSE),"0")</f>
        <v>9</v>
      </c>
      <c r="L6233" s="68" t="str">
        <f t="shared" si="292"/>
        <v/>
      </c>
      <c r="M6233" s="134" t="s">
        <v>775</v>
      </c>
      <c r="N6233" s="140" t="str">
        <f>IFERROR(VLOOKUP(M6233,LISTS!G:H,2,FALSE),"0")</f>
        <v>0</v>
      </c>
      <c r="O6233" s="68" t="str">
        <f t="shared" si="291"/>
        <v/>
      </c>
      <c r="P6233" s="117" t="s">
        <v>2720</v>
      </c>
      <c r="Q6233" s="116"/>
      <c r="R6233" s="116"/>
      <c r="S6233" s="116"/>
      <c r="T6233" s="116"/>
      <c r="U6233" s="116" t="s">
        <v>3908</v>
      </c>
    </row>
    <row r="6234" spans="1:21">
      <c r="A6234" t="str">
        <f>VLOOKUP(C6234,STYLES!$A$1:$R$2088,7,FALSE)</f>
        <v>Polos</v>
      </c>
      <c r="B6234" t="str">
        <f>VLOOKUP(C6234,STYLES!$1:$1048576,6,FALSE)</f>
        <v>UltraClub</v>
      </c>
      <c r="C6234" s="101">
        <v>8550</v>
      </c>
      <c r="E6234" t="str">
        <f>VLOOKUP(C6234,STYLES!$1:$1048576,12,FALSE)</f>
        <v>Men's Basic Piqué Polo</v>
      </c>
      <c r="F6234" s="113" t="s">
        <v>3768</v>
      </c>
      <c r="G6234" s="113" t="s">
        <v>2732</v>
      </c>
      <c r="H6234" s="113" t="str">
        <f>VLOOKUP(C6234,STYLES!$1:$1048576,9,FALSE)</f>
        <v>DROP - Closeout</v>
      </c>
      <c r="I6234" s="113" t="str">
        <f>VLOOKUP(C6234,STYLES!$1:$1048576,10,FALSE)</f>
        <v>Not Available</v>
      </c>
      <c r="J6234" s="113" t="s">
        <v>2962</v>
      </c>
      <c r="K6234" s="139">
        <f>IFERROR(VLOOKUP(J6234,LISTS!G:H,2,FALSE),"0")</f>
        <v>9</v>
      </c>
      <c r="L6234" s="68" t="str">
        <f t="shared" si="292"/>
        <v/>
      </c>
      <c r="M6234" s="134" t="s">
        <v>775</v>
      </c>
      <c r="N6234" s="140" t="str">
        <f>IFERROR(VLOOKUP(M6234,LISTS!G:H,2,FALSE),"0")</f>
        <v>0</v>
      </c>
      <c r="O6234" s="68" t="str">
        <f t="shared" si="291"/>
        <v/>
      </c>
      <c r="P6234" s="117" t="s">
        <v>2720</v>
      </c>
      <c r="Q6234" s="101">
        <v>115740</v>
      </c>
      <c r="R6234" s="113" t="s">
        <v>775</v>
      </c>
      <c r="S6234" s="113" t="s">
        <v>3623</v>
      </c>
      <c r="T6234" s="113" t="s">
        <v>775</v>
      </c>
      <c r="U6234" s="113"/>
    </row>
    <row r="6235" spans="1:21">
      <c r="A6235" t="str">
        <f>VLOOKUP(C6235,STYLES!$A$1:$R$2088,7,FALSE)</f>
        <v>Polos</v>
      </c>
      <c r="B6235" t="str">
        <f>VLOOKUP(C6235,STYLES!$1:$1048576,6,FALSE)</f>
        <v>UltraClub</v>
      </c>
      <c r="C6235" s="101">
        <v>8550</v>
      </c>
      <c r="E6235" t="str">
        <f>VLOOKUP(C6235,STYLES!$1:$1048576,12,FALSE)</f>
        <v>Men's Basic Piqué Polo</v>
      </c>
      <c r="F6235" s="113" t="s">
        <v>3738</v>
      </c>
      <c r="G6235" s="113" t="s">
        <v>2736</v>
      </c>
      <c r="H6235" s="113" t="str">
        <f>VLOOKUP(C6235,STYLES!$1:$1048576,9,FALSE)</f>
        <v>DROP - Closeout</v>
      </c>
      <c r="I6235" s="113" t="str">
        <f>VLOOKUP(C6235,STYLES!$1:$1048576,10,FALSE)</f>
        <v>Not Available</v>
      </c>
      <c r="J6235" s="113" t="s">
        <v>2962</v>
      </c>
      <c r="K6235" s="139">
        <f>IFERROR(VLOOKUP(J6235,LISTS!G:H,2,FALSE),"0")</f>
        <v>9</v>
      </c>
      <c r="L6235" s="68" t="str">
        <f t="shared" si="292"/>
        <v/>
      </c>
      <c r="M6235" s="134" t="s">
        <v>775</v>
      </c>
      <c r="N6235" s="140" t="str">
        <f>IFERROR(VLOOKUP(M6235,LISTS!G:H,2,FALSE),"0")</f>
        <v>0</v>
      </c>
      <c r="O6235" s="68" t="str">
        <f t="shared" si="291"/>
        <v/>
      </c>
      <c r="P6235" s="117" t="s">
        <v>2720</v>
      </c>
      <c r="Q6235" s="113"/>
      <c r="R6235" s="113"/>
      <c r="S6235" s="113"/>
      <c r="T6235" s="113"/>
      <c r="U6235" s="113"/>
    </row>
    <row r="6236" spans="1:21">
      <c r="A6236" t="str">
        <f>VLOOKUP(C6236,STYLES!$A$1:$R$2088,7,FALSE)</f>
        <v>Polos</v>
      </c>
      <c r="B6236" t="str">
        <f>VLOOKUP(C6236,STYLES!$1:$1048576,6,FALSE)</f>
        <v>UltraClub</v>
      </c>
      <c r="C6236" s="101">
        <v>8550</v>
      </c>
      <c r="E6236" t="str">
        <f>VLOOKUP(C6236,STYLES!$1:$1048576,12,FALSE)</f>
        <v>Men's Basic Piqué Polo</v>
      </c>
      <c r="F6236" s="113" t="s">
        <v>2923</v>
      </c>
      <c r="G6236" s="113" t="s">
        <v>2813</v>
      </c>
      <c r="H6236" s="113" t="str">
        <f>VLOOKUP(C6236,STYLES!$1:$1048576,9,FALSE)</f>
        <v>DROP - Closeout</v>
      </c>
      <c r="I6236" s="113" t="str">
        <f>VLOOKUP(C6236,STYLES!$1:$1048576,10,FALSE)</f>
        <v>Not Available</v>
      </c>
      <c r="J6236" s="113" t="s">
        <v>2962</v>
      </c>
      <c r="K6236" s="139">
        <f>IFERROR(VLOOKUP(J6236,LISTS!G:H,2,FALSE),"0")</f>
        <v>9</v>
      </c>
      <c r="L6236" s="68" t="str">
        <f t="shared" si="292"/>
        <v/>
      </c>
      <c r="M6236" s="134" t="s">
        <v>775</v>
      </c>
      <c r="N6236" s="140" t="str">
        <f>IFERROR(VLOOKUP(M6236,LISTS!G:H,2,FALSE),"0")</f>
        <v>0</v>
      </c>
      <c r="O6236" s="68" t="str">
        <f t="shared" si="291"/>
        <v/>
      </c>
      <c r="P6236" s="117" t="s">
        <v>2720</v>
      </c>
      <c r="Q6236" s="113"/>
      <c r="R6236" s="113"/>
      <c r="S6236" s="113"/>
      <c r="T6236" s="113"/>
      <c r="U6236" s="113"/>
    </row>
    <row r="6237" spans="1:21">
      <c r="A6237" t="str">
        <f>VLOOKUP(C6237,STYLES!$A$1:$R$2088,7,FALSE)</f>
        <v>Polos</v>
      </c>
      <c r="B6237" t="str">
        <f>VLOOKUP(C6237,STYLES!$1:$1048576,6,FALSE)</f>
        <v>UltraClub</v>
      </c>
      <c r="C6237" s="101">
        <v>8550</v>
      </c>
      <c r="E6237" t="str">
        <f>VLOOKUP(C6237,STYLES!$1:$1048576,12,FALSE)</f>
        <v>Men's Basic Piqué Polo</v>
      </c>
      <c r="F6237" s="113" t="s">
        <v>3204</v>
      </c>
      <c r="G6237" s="113" t="s">
        <v>2724</v>
      </c>
      <c r="H6237" s="113" t="str">
        <f>VLOOKUP(C6237,STYLES!$1:$1048576,9,FALSE)</f>
        <v>DROP - Closeout</v>
      </c>
      <c r="I6237" s="113" t="str">
        <f>VLOOKUP(C6237,STYLES!$1:$1048576,10,FALSE)</f>
        <v>Not Available</v>
      </c>
      <c r="J6237" s="113" t="s">
        <v>2962</v>
      </c>
      <c r="K6237" s="139">
        <f>IFERROR(VLOOKUP(J6237,LISTS!G:H,2,FALSE),"0")</f>
        <v>9</v>
      </c>
      <c r="L6237" s="68" t="str">
        <f t="shared" si="292"/>
        <v/>
      </c>
      <c r="M6237" s="134" t="s">
        <v>775</v>
      </c>
      <c r="N6237" s="140" t="str">
        <f>IFERROR(VLOOKUP(M6237,LISTS!G:H,2,FALSE),"0")</f>
        <v>0</v>
      </c>
      <c r="O6237" s="68" t="str">
        <f t="shared" si="291"/>
        <v/>
      </c>
      <c r="P6237" s="117" t="s">
        <v>2720</v>
      </c>
      <c r="Q6237" s="113" t="s">
        <v>2794</v>
      </c>
      <c r="R6237" s="113" t="s">
        <v>775</v>
      </c>
      <c r="S6237" s="113" t="s">
        <v>2795</v>
      </c>
      <c r="T6237" s="113" t="s">
        <v>775</v>
      </c>
      <c r="U6237" s="113"/>
    </row>
    <row r="6238" spans="1:21">
      <c r="A6238" t="str">
        <f>VLOOKUP(C6238,STYLES!$A$1:$R$2088,7,FALSE)</f>
        <v>Polos</v>
      </c>
      <c r="B6238" t="str">
        <f>VLOOKUP(C6238,STYLES!$1:$1048576,6,FALSE)</f>
        <v>UltraClub</v>
      </c>
      <c r="C6238" s="101">
        <v>8550</v>
      </c>
      <c r="E6238" t="str">
        <f>VLOOKUP(C6238,STYLES!$1:$1048576,12,FALSE)</f>
        <v>Men's Basic Piqué Polo</v>
      </c>
      <c r="F6238" s="113" t="s">
        <v>2739</v>
      </c>
      <c r="G6238" s="113" t="s">
        <v>2740</v>
      </c>
      <c r="H6238" s="113" t="str">
        <f>VLOOKUP(C6238,STYLES!$1:$1048576,9,FALSE)</f>
        <v>DROP - Closeout</v>
      </c>
      <c r="I6238" s="113" t="str">
        <f>VLOOKUP(C6238,STYLES!$1:$1048576,10,FALSE)</f>
        <v>Not Available</v>
      </c>
      <c r="J6238" s="113" t="s">
        <v>2962</v>
      </c>
      <c r="K6238" s="139">
        <f>IFERROR(VLOOKUP(J6238,LISTS!G:H,2,FALSE),"0")</f>
        <v>9</v>
      </c>
      <c r="L6238" s="68" t="str">
        <f t="shared" si="292"/>
        <v/>
      </c>
      <c r="M6238" s="134" t="s">
        <v>775</v>
      </c>
      <c r="N6238" s="140" t="str">
        <f>IFERROR(VLOOKUP(M6238,LISTS!G:H,2,FALSE),"0")</f>
        <v>0</v>
      </c>
      <c r="O6238" s="68" t="str">
        <f t="shared" si="291"/>
        <v/>
      </c>
      <c r="P6238" s="117" t="s">
        <v>2720</v>
      </c>
      <c r="Q6238" s="113" t="s">
        <v>2741</v>
      </c>
      <c r="R6238" s="113" t="s">
        <v>775</v>
      </c>
      <c r="S6238" s="113" t="s">
        <v>2742</v>
      </c>
      <c r="T6238" s="113" t="s">
        <v>775</v>
      </c>
      <c r="U6238" s="113"/>
    </row>
    <row r="6239" spans="1:21" s="12" customFormat="1">
      <c r="A6239" s="12" t="str">
        <f>VLOOKUP(C6239,STYLES!$A$1:$R$2088,7,FALSE)</f>
        <v>Polos</v>
      </c>
      <c r="B6239" s="12" t="str">
        <f>VLOOKUP(C6239,STYLES!$1:$1048576,6,FALSE)</f>
        <v>UltraClub</v>
      </c>
      <c r="C6239" s="136">
        <v>8550</v>
      </c>
      <c r="D6239" s="18"/>
      <c r="E6239" s="12" t="str">
        <f>VLOOKUP(C6239,STYLES!$1:$1048576,12,FALSE)</f>
        <v>Men's Basic Piqué Polo</v>
      </c>
      <c r="F6239" s="116" t="s">
        <v>2754</v>
      </c>
      <c r="G6239" s="116" t="s">
        <v>2755</v>
      </c>
      <c r="H6239" s="116" t="s">
        <v>437</v>
      </c>
      <c r="I6239" s="116" t="str">
        <f>VLOOKUP(C6239,STYLES!$1:$1048576,10,FALSE)</f>
        <v>Not Available</v>
      </c>
      <c r="J6239" s="116" t="s">
        <v>2962</v>
      </c>
      <c r="K6239" s="194">
        <f>IFERROR(VLOOKUP(J6239,LISTS!G:H,2,FALSE),"0")</f>
        <v>9</v>
      </c>
      <c r="L6239" s="12" t="str">
        <f t="shared" si="292"/>
        <v/>
      </c>
      <c r="M6239" s="231" t="s">
        <v>775</v>
      </c>
      <c r="N6239" s="195" t="str">
        <f>IFERROR(VLOOKUP(M6239,LISTS!G:H,2,FALSE),"0")</f>
        <v>0</v>
      </c>
      <c r="O6239" s="12" t="str">
        <f t="shared" si="291"/>
        <v/>
      </c>
      <c r="P6239" s="128" t="s">
        <v>2720</v>
      </c>
      <c r="Q6239" s="113" t="s">
        <v>3003</v>
      </c>
      <c r="R6239" s="113" t="s">
        <v>775</v>
      </c>
      <c r="S6239" s="113" t="s">
        <v>3004</v>
      </c>
      <c r="T6239" s="113" t="s">
        <v>775</v>
      </c>
      <c r="U6239" s="116"/>
    </row>
    <row r="6240" spans="1:21" s="12" customFormat="1">
      <c r="A6240" s="12" t="str">
        <f>VLOOKUP(C6240,STYLES!$A$1:$R$2088,7,FALSE)</f>
        <v>Polos</v>
      </c>
      <c r="B6240" s="12" t="str">
        <f>VLOOKUP(C6240,STYLES!$1:$1048576,6,FALSE)</f>
        <v>UltraClub</v>
      </c>
      <c r="C6240" s="136">
        <v>8550</v>
      </c>
      <c r="D6240" s="18"/>
      <c r="E6240" s="12" t="str">
        <f>VLOOKUP(C6240,STYLES!$1:$1048576,12,FALSE)</f>
        <v>Men's Basic Piqué Polo</v>
      </c>
      <c r="F6240" s="116" t="s">
        <v>3750</v>
      </c>
      <c r="G6240" s="116" t="s">
        <v>2809</v>
      </c>
      <c r="H6240" s="116" t="s">
        <v>437</v>
      </c>
      <c r="I6240" s="116" t="str">
        <f>VLOOKUP(C6240,STYLES!$1:$1048576,10,FALSE)</f>
        <v>Not Available</v>
      </c>
      <c r="J6240" s="116" t="s">
        <v>2962</v>
      </c>
      <c r="K6240" s="139">
        <f>IFERROR(VLOOKUP(J6240,LISTS!G:H,2,FALSE),"0")</f>
        <v>9</v>
      </c>
      <c r="L6240" s="68" t="str">
        <f t="shared" si="292"/>
        <v/>
      </c>
      <c r="M6240" s="134" t="s">
        <v>775</v>
      </c>
      <c r="N6240" s="140" t="str">
        <f>IFERROR(VLOOKUP(M6240,LISTS!G:H,2,FALSE),"0")</f>
        <v>0</v>
      </c>
      <c r="O6240" s="68" t="str">
        <f t="shared" si="291"/>
        <v/>
      </c>
      <c r="P6240" s="117" t="s">
        <v>2720</v>
      </c>
      <c r="Q6240" s="113" t="s">
        <v>3751</v>
      </c>
      <c r="R6240" s="113" t="s">
        <v>775</v>
      </c>
      <c r="S6240" s="113" t="s">
        <v>3752</v>
      </c>
      <c r="T6240" s="113" t="s">
        <v>775</v>
      </c>
      <c r="U6240" s="116" t="s">
        <v>3908</v>
      </c>
    </row>
    <row r="6241" spans="1:21">
      <c r="A6241" t="str">
        <f>VLOOKUP(C6241,STYLES!$A$1:$R$2088,7,FALSE)</f>
        <v>Polos</v>
      </c>
      <c r="B6241" t="str">
        <f>VLOOKUP(C6241,STYLES!$1:$1048576,6,FALSE)</f>
        <v>UltraClub</v>
      </c>
      <c r="C6241" s="101">
        <v>8550</v>
      </c>
      <c r="E6241" t="str">
        <f>VLOOKUP(C6241,STYLES!$1:$1048576,12,FALSE)</f>
        <v>Men's Basic Piqué Polo</v>
      </c>
      <c r="F6241" s="113" t="s">
        <v>2743</v>
      </c>
      <c r="G6241" s="113" t="s">
        <v>2743</v>
      </c>
      <c r="H6241" s="113" t="str">
        <f>VLOOKUP(C6241,STYLES!$1:$1048576,9,FALSE)</f>
        <v>DROP - Closeout</v>
      </c>
      <c r="I6241" s="113" t="str">
        <f>VLOOKUP(C6241,STYLES!$1:$1048576,10,FALSE)</f>
        <v>Not Available</v>
      </c>
      <c r="J6241" s="113" t="s">
        <v>2962</v>
      </c>
      <c r="K6241" s="139">
        <f>IFERROR(VLOOKUP(J6241,LISTS!G:H,2,FALSE),"0")</f>
        <v>9</v>
      </c>
      <c r="L6241" s="68" t="str">
        <f t="shared" si="292"/>
        <v/>
      </c>
      <c r="M6241" s="134" t="s">
        <v>775</v>
      </c>
      <c r="N6241" s="140" t="str">
        <f>IFERROR(VLOOKUP(M6241,LISTS!G:H,2,FALSE),"0")</f>
        <v>0</v>
      </c>
      <c r="O6241" s="68" t="str">
        <f t="shared" si="291"/>
        <v/>
      </c>
      <c r="P6241" s="117" t="s">
        <v>2720</v>
      </c>
      <c r="Q6241" s="113"/>
      <c r="R6241" s="113"/>
      <c r="S6241" s="113"/>
      <c r="T6241" s="113"/>
      <c r="U6241" s="113"/>
    </row>
    <row r="6242" spans="1:21">
      <c r="C6242" s="101"/>
      <c r="F6242" s="113"/>
      <c r="G6242" s="113"/>
      <c r="H6242" s="113"/>
      <c r="I6242" s="113"/>
      <c r="J6242" s="113"/>
      <c r="K6242" s="139"/>
      <c r="L6242" s="81">
        <f>SUM(L6231:L6241)</f>
        <v>0</v>
      </c>
      <c r="M6242" s="134"/>
      <c r="N6242" s="140"/>
      <c r="O6242" s="81">
        <f>SUM(O6231:O6241)</f>
        <v>0</v>
      </c>
      <c r="Q6242" s="113"/>
      <c r="R6242" s="113"/>
      <c r="S6242" s="113"/>
      <c r="T6242" s="113"/>
      <c r="U6242" s="113"/>
    </row>
    <row r="6243" spans="1:21">
      <c r="A6243" t="str">
        <f>VLOOKUP(C6243,STYLES!$A$1:$R$2088,7,FALSE)</f>
        <v>Polos</v>
      </c>
      <c r="B6243" t="str">
        <f>VLOOKUP(C6243,STYLES!$1:$1048576,6,FALSE)</f>
        <v>UltraClub</v>
      </c>
      <c r="C6243" s="101" t="s">
        <v>2570</v>
      </c>
      <c r="E6243" t="str">
        <f>VLOOKUP(C6243,STYLES!$1:$1048576,12,FALSE)</f>
        <v>Ladies' Basic Piqué Polo</v>
      </c>
      <c r="F6243" s="113" t="s">
        <v>2718</v>
      </c>
      <c r="G6243" s="113" t="s">
        <v>2718</v>
      </c>
      <c r="H6243" s="113" t="str">
        <f>VLOOKUP(C6243,STYLES!$1:$1048576,9,FALSE)</f>
        <v>DROP - Closeout</v>
      </c>
      <c r="I6243" s="113" t="str">
        <f>VLOOKUP(C6243,STYLES!$1:$1048576,10,FALSE)</f>
        <v>Not Available</v>
      </c>
      <c r="J6243" s="113" t="s">
        <v>2768</v>
      </c>
      <c r="K6243" s="139">
        <f>IFERROR(VLOOKUP(J6243,LISTS!G:H,2,FALSE),"0")</f>
        <v>6</v>
      </c>
      <c r="L6243" s="68" t="str">
        <f t="shared" si="292"/>
        <v/>
      </c>
      <c r="M6243" s="134" t="s">
        <v>775</v>
      </c>
      <c r="N6243" s="140" t="str">
        <f>IFERROR(VLOOKUP(M6243,LISTS!G:H,2,FALSE),"0")</f>
        <v>0</v>
      </c>
      <c r="O6243" s="68" t="str">
        <f t="shared" si="291"/>
        <v/>
      </c>
      <c r="P6243" s="117" t="s">
        <v>2720</v>
      </c>
      <c r="Q6243" s="113" t="s">
        <v>2850</v>
      </c>
      <c r="R6243" s="113" t="s">
        <v>775</v>
      </c>
      <c r="S6243" s="113" t="s">
        <v>2722</v>
      </c>
      <c r="T6243" s="113" t="s">
        <v>775</v>
      </c>
      <c r="U6243" s="113"/>
    </row>
    <row r="6244" spans="1:21">
      <c r="A6244" t="str">
        <f>VLOOKUP(C6244,STYLES!$A$1:$R$2088,7,FALSE)</f>
        <v>Polos</v>
      </c>
      <c r="B6244" t="str">
        <f>VLOOKUP(C6244,STYLES!$1:$1048576,6,FALSE)</f>
        <v>UltraClub</v>
      </c>
      <c r="C6244" s="101" t="s">
        <v>2570</v>
      </c>
      <c r="E6244" t="str">
        <f>VLOOKUP(C6244,STYLES!$1:$1048576,12,FALSE)</f>
        <v>Ladies' Basic Piqué Polo</v>
      </c>
      <c r="F6244" s="113" t="s">
        <v>2978</v>
      </c>
      <c r="G6244" s="113" t="s">
        <v>2763</v>
      </c>
      <c r="H6244" s="113" t="str">
        <f>VLOOKUP(C6244,STYLES!$1:$1048576,9,FALSE)</f>
        <v>DROP - Closeout</v>
      </c>
      <c r="I6244" s="113" t="str">
        <f>VLOOKUP(C6244,STYLES!$1:$1048576,10,FALSE)</f>
        <v>Not Available</v>
      </c>
      <c r="J6244" s="113" t="s">
        <v>2768</v>
      </c>
      <c r="K6244" s="139">
        <f>IFERROR(VLOOKUP(J6244,LISTS!G:H,2,FALSE),"0")</f>
        <v>6</v>
      </c>
      <c r="L6244" s="68" t="str">
        <f t="shared" si="292"/>
        <v/>
      </c>
      <c r="M6244" s="134" t="s">
        <v>775</v>
      </c>
      <c r="N6244" s="140" t="str">
        <f>IFERROR(VLOOKUP(M6244,LISTS!G:H,2,FALSE),"0")</f>
        <v>0</v>
      </c>
      <c r="O6244" s="68" t="str">
        <f t="shared" si="291"/>
        <v/>
      </c>
      <c r="P6244" s="117" t="s">
        <v>2720</v>
      </c>
      <c r="Q6244" s="113" t="s">
        <v>3748</v>
      </c>
      <c r="R6244" s="113" t="s">
        <v>775</v>
      </c>
      <c r="S6244" s="113" t="s">
        <v>3749</v>
      </c>
      <c r="T6244" s="113" t="s">
        <v>775</v>
      </c>
      <c r="U6244" s="113"/>
    </row>
    <row r="6245" spans="1:21" s="12" customFormat="1">
      <c r="A6245" s="12" t="str">
        <f>VLOOKUP(C6245,STYLES!$A$1:$R$2088,7,FALSE)</f>
        <v>Polos</v>
      </c>
      <c r="B6245" s="12" t="str">
        <f>VLOOKUP(C6245,STYLES!$1:$1048576,6,FALSE)</f>
        <v>UltraClub</v>
      </c>
      <c r="C6245" s="136" t="s">
        <v>2570</v>
      </c>
      <c r="D6245" s="18"/>
      <c r="E6245" s="12" t="str">
        <f>VLOOKUP(C6245,STYLES!$1:$1048576,12,FALSE)</f>
        <v>Ladies' Basic Piqué Polo</v>
      </c>
      <c r="F6245" s="116" t="s">
        <v>3904</v>
      </c>
      <c r="G6245" s="116" t="s">
        <v>2809</v>
      </c>
      <c r="H6245" s="116" t="s">
        <v>437</v>
      </c>
      <c r="I6245" s="116" t="str">
        <f>VLOOKUP(C6245,STYLES!$1:$1048576,10,FALSE)</f>
        <v>Not Available</v>
      </c>
      <c r="J6245" s="116" t="s">
        <v>2768</v>
      </c>
      <c r="K6245" s="139">
        <f>IFERROR(VLOOKUP(J6245,LISTS!G:H,2,FALSE),"0")</f>
        <v>6</v>
      </c>
      <c r="L6245" s="68" t="str">
        <f t="shared" si="292"/>
        <v/>
      </c>
      <c r="M6245" s="134" t="s">
        <v>775</v>
      </c>
      <c r="N6245" s="140" t="str">
        <f>IFERROR(VLOOKUP(M6245,LISTS!G:H,2,FALSE),"0")</f>
        <v>0</v>
      </c>
      <c r="O6245" s="68" t="str">
        <f t="shared" si="291"/>
        <v/>
      </c>
      <c r="P6245" s="117" t="s">
        <v>2720</v>
      </c>
      <c r="Q6245" s="116"/>
      <c r="R6245" s="116"/>
      <c r="S6245" s="116"/>
      <c r="T6245" s="116"/>
      <c r="U6245" s="116" t="s">
        <v>3908</v>
      </c>
    </row>
    <row r="6246" spans="1:21">
      <c r="A6246" t="str">
        <f>VLOOKUP(C6246,STYLES!$A$1:$R$2088,7,FALSE)</f>
        <v>Polos</v>
      </c>
      <c r="B6246" t="str">
        <f>VLOOKUP(C6246,STYLES!$1:$1048576,6,FALSE)</f>
        <v>UltraClub</v>
      </c>
      <c r="C6246" s="101" t="s">
        <v>2570</v>
      </c>
      <c r="E6246" t="str">
        <f>VLOOKUP(C6246,STYLES!$1:$1048576,12,FALSE)</f>
        <v>Ladies' Basic Piqué Polo</v>
      </c>
      <c r="F6246" s="113" t="s">
        <v>3768</v>
      </c>
      <c r="G6246" s="113" t="s">
        <v>2732</v>
      </c>
      <c r="H6246" s="113" t="str">
        <f>VLOOKUP(C6246,STYLES!$1:$1048576,9,FALSE)</f>
        <v>DROP - Closeout</v>
      </c>
      <c r="I6246" s="113" t="str">
        <f>VLOOKUP(C6246,STYLES!$1:$1048576,10,FALSE)</f>
        <v>Not Available</v>
      </c>
      <c r="J6246" s="113" t="s">
        <v>2768</v>
      </c>
      <c r="K6246" s="139">
        <f>IFERROR(VLOOKUP(J6246,LISTS!G:H,2,FALSE),"0")</f>
        <v>6</v>
      </c>
      <c r="L6246" s="68" t="str">
        <f t="shared" si="292"/>
        <v/>
      </c>
      <c r="M6246" s="134" t="s">
        <v>775</v>
      </c>
      <c r="N6246" s="140" t="str">
        <f>IFERROR(VLOOKUP(M6246,LISTS!G:H,2,FALSE),"0")</f>
        <v>0</v>
      </c>
      <c r="O6246" s="68" t="str">
        <f t="shared" si="291"/>
        <v/>
      </c>
      <c r="P6246" s="117" t="s">
        <v>2720</v>
      </c>
      <c r="Q6246" s="101">
        <v>115740</v>
      </c>
      <c r="R6246" s="113" t="s">
        <v>775</v>
      </c>
      <c r="S6246" s="113" t="s">
        <v>3623</v>
      </c>
      <c r="T6246" s="113" t="s">
        <v>775</v>
      </c>
      <c r="U6246" s="113"/>
    </row>
    <row r="6247" spans="1:21">
      <c r="A6247" t="str">
        <f>VLOOKUP(C6247,STYLES!$A$1:$R$2088,7,FALSE)</f>
        <v>Polos</v>
      </c>
      <c r="B6247" t="str">
        <f>VLOOKUP(C6247,STYLES!$1:$1048576,6,FALSE)</f>
        <v>UltraClub</v>
      </c>
      <c r="C6247" s="101" t="s">
        <v>2570</v>
      </c>
      <c r="E6247" t="str">
        <f>VLOOKUP(C6247,STYLES!$1:$1048576,12,FALSE)</f>
        <v>Ladies' Basic Piqué Polo</v>
      </c>
      <c r="F6247" s="113" t="s">
        <v>3738</v>
      </c>
      <c r="G6247" s="113" t="s">
        <v>2736</v>
      </c>
      <c r="H6247" s="113" t="str">
        <f>VLOOKUP(C6247,STYLES!$1:$1048576,9,FALSE)</f>
        <v>DROP - Closeout</v>
      </c>
      <c r="I6247" s="113" t="str">
        <f>VLOOKUP(C6247,STYLES!$1:$1048576,10,FALSE)</f>
        <v>Not Available</v>
      </c>
      <c r="J6247" s="113" t="s">
        <v>2768</v>
      </c>
      <c r="K6247" s="139">
        <f>IFERROR(VLOOKUP(J6247,LISTS!G:H,2,FALSE),"0")</f>
        <v>6</v>
      </c>
      <c r="L6247" s="68" t="str">
        <f t="shared" si="292"/>
        <v/>
      </c>
      <c r="M6247" s="134" t="s">
        <v>775</v>
      </c>
      <c r="N6247" s="140" t="str">
        <f>IFERROR(VLOOKUP(M6247,LISTS!G:H,2,FALSE),"0")</f>
        <v>0</v>
      </c>
      <c r="O6247" s="68" t="str">
        <f t="shared" si="291"/>
        <v/>
      </c>
      <c r="P6247" s="117" t="s">
        <v>2720</v>
      </c>
      <c r="Q6247" s="113"/>
      <c r="R6247" s="113"/>
      <c r="S6247" s="113"/>
      <c r="T6247" s="113"/>
      <c r="U6247" s="113"/>
    </row>
    <row r="6248" spans="1:21">
      <c r="A6248" t="str">
        <f>VLOOKUP(C6248,STYLES!$A$1:$R$2088,7,FALSE)</f>
        <v>Polos</v>
      </c>
      <c r="B6248" t="str">
        <f>VLOOKUP(C6248,STYLES!$1:$1048576,6,FALSE)</f>
        <v>UltraClub</v>
      </c>
      <c r="C6248" s="101" t="s">
        <v>2570</v>
      </c>
      <c r="E6248" t="str">
        <f>VLOOKUP(C6248,STYLES!$1:$1048576,12,FALSE)</f>
        <v>Ladies' Basic Piqué Polo</v>
      </c>
      <c r="F6248" s="113" t="s">
        <v>2923</v>
      </c>
      <c r="G6248" s="113" t="s">
        <v>2813</v>
      </c>
      <c r="H6248" s="113" t="str">
        <f>VLOOKUP(C6248,STYLES!$1:$1048576,9,FALSE)</f>
        <v>DROP - Closeout</v>
      </c>
      <c r="I6248" s="113" t="str">
        <f>VLOOKUP(C6248,STYLES!$1:$1048576,10,FALSE)</f>
        <v>Not Available</v>
      </c>
      <c r="J6248" s="113" t="s">
        <v>2768</v>
      </c>
      <c r="K6248" s="139">
        <f>IFERROR(VLOOKUP(J6248,LISTS!G:H,2,FALSE),"0")</f>
        <v>6</v>
      </c>
      <c r="L6248" s="68" t="str">
        <f t="shared" si="292"/>
        <v/>
      </c>
      <c r="M6248" s="134" t="s">
        <v>775</v>
      </c>
      <c r="N6248" s="140" t="str">
        <f>IFERROR(VLOOKUP(M6248,LISTS!G:H,2,FALSE),"0")</f>
        <v>0</v>
      </c>
      <c r="O6248" s="68" t="str">
        <f t="shared" si="291"/>
        <v/>
      </c>
      <c r="P6248" s="117" t="s">
        <v>2720</v>
      </c>
      <c r="Q6248" s="113"/>
      <c r="R6248" s="113"/>
      <c r="S6248" s="113"/>
      <c r="T6248" s="113"/>
      <c r="U6248" s="113"/>
    </row>
    <row r="6249" spans="1:21">
      <c r="A6249" t="str">
        <f>VLOOKUP(C6249,STYLES!$A$1:$R$2088,7,FALSE)</f>
        <v>Polos</v>
      </c>
      <c r="B6249" t="str">
        <f>VLOOKUP(C6249,STYLES!$1:$1048576,6,FALSE)</f>
        <v>UltraClub</v>
      </c>
      <c r="C6249" s="101" t="s">
        <v>2570</v>
      </c>
      <c r="E6249" t="str">
        <f>VLOOKUP(C6249,STYLES!$1:$1048576,12,FALSE)</f>
        <v>Ladies' Basic Piqué Polo</v>
      </c>
      <c r="F6249" s="113" t="s">
        <v>3204</v>
      </c>
      <c r="G6249" s="113" t="s">
        <v>2724</v>
      </c>
      <c r="H6249" s="113" t="str">
        <f>VLOOKUP(C6249,STYLES!$1:$1048576,9,FALSE)</f>
        <v>DROP - Closeout</v>
      </c>
      <c r="I6249" s="113" t="str">
        <f>VLOOKUP(C6249,STYLES!$1:$1048576,10,FALSE)</f>
        <v>Not Available</v>
      </c>
      <c r="J6249" s="113" t="s">
        <v>2768</v>
      </c>
      <c r="K6249" s="139">
        <f>IFERROR(VLOOKUP(J6249,LISTS!G:H,2,FALSE),"0")</f>
        <v>6</v>
      </c>
      <c r="L6249" s="68" t="str">
        <f t="shared" si="292"/>
        <v/>
      </c>
      <c r="M6249" s="134" t="s">
        <v>775</v>
      </c>
      <c r="N6249" s="140" t="str">
        <f>IFERROR(VLOOKUP(M6249,LISTS!G:H,2,FALSE),"0")</f>
        <v>0</v>
      </c>
      <c r="O6249" s="68" t="str">
        <f t="shared" si="291"/>
        <v/>
      </c>
      <c r="P6249" s="117" t="s">
        <v>2720</v>
      </c>
      <c r="Q6249" s="113" t="s">
        <v>2794</v>
      </c>
      <c r="R6249" s="113" t="s">
        <v>775</v>
      </c>
      <c r="S6249" s="113" t="s">
        <v>2795</v>
      </c>
      <c r="T6249" s="113" t="s">
        <v>775</v>
      </c>
      <c r="U6249" s="113"/>
    </row>
    <row r="6250" spans="1:21">
      <c r="A6250" t="str">
        <f>VLOOKUP(C6250,STYLES!$A$1:$R$2088,7,FALSE)</f>
        <v>Polos</v>
      </c>
      <c r="B6250" t="str">
        <f>VLOOKUP(C6250,STYLES!$1:$1048576,6,FALSE)</f>
        <v>UltraClub</v>
      </c>
      <c r="C6250" s="101" t="s">
        <v>2570</v>
      </c>
      <c r="E6250" t="str">
        <f>VLOOKUP(C6250,STYLES!$1:$1048576,12,FALSE)</f>
        <v>Ladies' Basic Piqué Polo</v>
      </c>
      <c r="F6250" s="113" t="s">
        <v>2739</v>
      </c>
      <c r="G6250" s="113" t="s">
        <v>2740</v>
      </c>
      <c r="H6250" s="113" t="str">
        <f>VLOOKUP(C6250,STYLES!$1:$1048576,9,FALSE)</f>
        <v>DROP - Closeout</v>
      </c>
      <c r="I6250" s="113" t="str">
        <f>VLOOKUP(C6250,STYLES!$1:$1048576,10,FALSE)</f>
        <v>Not Available</v>
      </c>
      <c r="J6250" s="113" t="s">
        <v>2768</v>
      </c>
      <c r="K6250" s="139">
        <f>IFERROR(VLOOKUP(J6250,LISTS!G:H,2,FALSE),"0")</f>
        <v>6</v>
      </c>
      <c r="L6250" s="68" t="str">
        <f t="shared" si="292"/>
        <v/>
      </c>
      <c r="M6250" s="134" t="s">
        <v>775</v>
      </c>
      <c r="N6250" s="140" t="str">
        <f>IFERROR(VLOOKUP(M6250,LISTS!G:H,2,FALSE),"0")</f>
        <v>0</v>
      </c>
      <c r="O6250" s="68" t="str">
        <f t="shared" si="291"/>
        <v/>
      </c>
      <c r="P6250" s="117" t="s">
        <v>2720</v>
      </c>
      <c r="Q6250" s="113" t="s">
        <v>2741</v>
      </c>
      <c r="R6250" s="113" t="s">
        <v>775</v>
      </c>
      <c r="S6250" s="113" t="s">
        <v>2742</v>
      </c>
      <c r="T6250" s="113" t="s">
        <v>775</v>
      </c>
      <c r="U6250" s="113"/>
    </row>
    <row r="6251" spans="1:21" s="12" customFormat="1">
      <c r="A6251" s="12" t="str">
        <f>VLOOKUP(C6251,STYLES!$A$1:$R$2088,7,FALSE)</f>
        <v>Polos</v>
      </c>
      <c r="B6251" s="12" t="str">
        <f>VLOOKUP(C6251,STYLES!$1:$1048576,6,FALSE)</f>
        <v>UltraClub</v>
      </c>
      <c r="C6251" s="136" t="s">
        <v>2570</v>
      </c>
      <c r="D6251" s="18"/>
      <c r="E6251" s="12" t="str">
        <f>VLOOKUP(C6251,STYLES!$1:$1048576,12,FALSE)</f>
        <v>Ladies' Basic Piqué Polo</v>
      </c>
      <c r="F6251" s="116" t="s">
        <v>2754</v>
      </c>
      <c r="G6251" s="116" t="s">
        <v>2755</v>
      </c>
      <c r="H6251" s="116" t="s">
        <v>437</v>
      </c>
      <c r="I6251" s="116" t="str">
        <f>VLOOKUP(C6251,STYLES!$1:$1048576,10,FALSE)</f>
        <v>Not Available</v>
      </c>
      <c r="J6251" s="116" t="s">
        <v>2768</v>
      </c>
      <c r="K6251" s="194">
        <f>IFERROR(VLOOKUP(J6251,LISTS!G:H,2,FALSE),"0")</f>
        <v>6</v>
      </c>
      <c r="L6251" s="12" t="str">
        <f t="shared" si="292"/>
        <v/>
      </c>
      <c r="M6251" s="231" t="s">
        <v>775</v>
      </c>
      <c r="N6251" s="195" t="str">
        <f>IFERROR(VLOOKUP(M6251,LISTS!G:H,2,FALSE),"0")</f>
        <v>0</v>
      </c>
      <c r="O6251" s="12" t="str">
        <f t="shared" si="291"/>
        <v/>
      </c>
      <c r="P6251" s="128" t="s">
        <v>2720</v>
      </c>
      <c r="Q6251" s="113" t="s">
        <v>3003</v>
      </c>
      <c r="R6251" s="113" t="s">
        <v>775</v>
      </c>
      <c r="S6251" s="113" t="s">
        <v>3004</v>
      </c>
      <c r="T6251" s="113" t="s">
        <v>775</v>
      </c>
      <c r="U6251" s="116"/>
    </row>
    <row r="6252" spans="1:21" s="12" customFormat="1">
      <c r="A6252" s="12" t="str">
        <f>VLOOKUP(C6252,STYLES!$A$1:$R$2088,7,FALSE)</f>
        <v>Polos</v>
      </c>
      <c r="B6252" s="12" t="str">
        <f>VLOOKUP(C6252,STYLES!$1:$1048576,6,FALSE)</f>
        <v>UltraClub</v>
      </c>
      <c r="C6252" s="136" t="s">
        <v>2570</v>
      </c>
      <c r="D6252" s="18"/>
      <c r="E6252" s="12" t="str">
        <f>VLOOKUP(C6252,STYLES!$1:$1048576,12,FALSE)</f>
        <v>Ladies' Basic Piqué Polo</v>
      </c>
      <c r="F6252" s="116" t="s">
        <v>3750</v>
      </c>
      <c r="G6252" s="116" t="s">
        <v>2809</v>
      </c>
      <c r="H6252" s="116" t="s">
        <v>437</v>
      </c>
      <c r="I6252" s="116" t="str">
        <f>VLOOKUP(C6252,STYLES!$1:$1048576,10,FALSE)</f>
        <v>Not Available</v>
      </c>
      <c r="J6252" s="116" t="s">
        <v>2768</v>
      </c>
      <c r="K6252" s="139">
        <f>IFERROR(VLOOKUP(J6252,LISTS!G:H,2,FALSE),"0")</f>
        <v>6</v>
      </c>
      <c r="L6252" s="68" t="str">
        <f t="shared" si="292"/>
        <v/>
      </c>
      <c r="M6252" s="134" t="s">
        <v>775</v>
      </c>
      <c r="N6252" s="140" t="str">
        <f>IFERROR(VLOOKUP(M6252,LISTS!G:H,2,FALSE),"0")</f>
        <v>0</v>
      </c>
      <c r="O6252" s="68" t="str">
        <f t="shared" si="291"/>
        <v/>
      </c>
      <c r="P6252" s="117" t="s">
        <v>2720</v>
      </c>
      <c r="Q6252" s="113" t="s">
        <v>3751</v>
      </c>
      <c r="R6252" s="113" t="s">
        <v>775</v>
      </c>
      <c r="S6252" s="113" t="s">
        <v>3752</v>
      </c>
      <c r="T6252" s="113" t="s">
        <v>775</v>
      </c>
      <c r="U6252" s="116" t="s">
        <v>3908</v>
      </c>
    </row>
    <row r="6253" spans="1:21">
      <c r="A6253" t="str">
        <f>VLOOKUP(C6253,STYLES!$A$1:$R$2088,7,FALSE)</f>
        <v>Polos</v>
      </c>
      <c r="B6253" t="str">
        <f>VLOOKUP(C6253,STYLES!$1:$1048576,6,FALSE)</f>
        <v>UltraClub</v>
      </c>
      <c r="C6253" s="101" t="s">
        <v>2570</v>
      </c>
      <c r="E6253" t="str">
        <f>VLOOKUP(C6253,STYLES!$1:$1048576,12,FALSE)</f>
        <v>Ladies' Basic Piqué Polo</v>
      </c>
      <c r="F6253" s="113" t="s">
        <v>2743</v>
      </c>
      <c r="G6253" s="113" t="s">
        <v>2743</v>
      </c>
      <c r="H6253" s="113" t="str">
        <f>VLOOKUP(C6253,STYLES!$1:$1048576,9,FALSE)</f>
        <v>DROP - Closeout</v>
      </c>
      <c r="I6253" s="113" t="str">
        <f>VLOOKUP(C6253,STYLES!$1:$1048576,10,FALSE)</f>
        <v>Not Available</v>
      </c>
      <c r="J6253" s="113" t="s">
        <v>2768</v>
      </c>
      <c r="K6253" s="139">
        <f>IFERROR(VLOOKUP(J6253,LISTS!G:H,2,FALSE),"0")</f>
        <v>6</v>
      </c>
      <c r="L6253" s="68" t="str">
        <f t="shared" si="292"/>
        <v/>
      </c>
      <c r="M6253" s="134" t="s">
        <v>775</v>
      </c>
      <c r="N6253" s="140" t="str">
        <f>IFERROR(VLOOKUP(M6253,LISTS!G:H,2,FALSE),"0")</f>
        <v>0</v>
      </c>
      <c r="O6253" s="68" t="str">
        <f t="shared" si="291"/>
        <v/>
      </c>
      <c r="P6253" s="117" t="s">
        <v>2720</v>
      </c>
      <c r="Q6253" s="113"/>
      <c r="R6253" s="113"/>
      <c r="S6253" s="113"/>
      <c r="T6253" s="113"/>
      <c r="U6253" s="113"/>
    </row>
    <row r="6254" spans="1:21">
      <c r="C6254" s="101"/>
      <c r="F6254" s="113"/>
      <c r="G6254" s="113"/>
      <c r="H6254" s="113"/>
      <c r="I6254" s="113"/>
      <c r="J6254" s="113"/>
      <c r="K6254" s="139"/>
      <c r="L6254" s="81">
        <f>SUM(L6243:L6253)</f>
        <v>0</v>
      </c>
      <c r="M6254" s="134"/>
      <c r="N6254" s="140"/>
      <c r="O6254" s="81">
        <f>SUM(O6243:O6253)</f>
        <v>0</v>
      </c>
      <c r="Q6254" s="113"/>
      <c r="R6254" s="113"/>
      <c r="S6254" s="113"/>
      <c r="T6254" s="113"/>
    </row>
    <row r="6255" spans="1:21">
      <c r="A6255" t="str">
        <f>VLOOKUP(C6255,STYLES!$A$1:$R$2088,7,FALSE)</f>
        <v>Polos</v>
      </c>
      <c r="B6255" t="str">
        <f>VLOOKUP(C6255,STYLES!$1:$1048576,6,FALSE)</f>
        <v>UltraClub</v>
      </c>
      <c r="C6255" s="101">
        <v>8610</v>
      </c>
      <c r="E6255" t="str">
        <f>VLOOKUP(C6255,STYLES!$1:$1048576,12,FALSE)</f>
        <v>UltraClub® Men's Cool &amp; Dry 8 Star Elite Performance Interlock Polo</v>
      </c>
      <c r="F6255" s="113" t="s">
        <v>2718</v>
      </c>
      <c r="G6255" s="113" t="s">
        <v>2718</v>
      </c>
      <c r="H6255" s="113" t="str">
        <f>VLOOKUP(C6255,STYLES!$1:$1048576,9,FALSE)</f>
        <v>Active</v>
      </c>
      <c r="I6255" s="113" t="str">
        <f>VLOOKUP(C6255,STYLES!$1:$1048576,10,FALSE)</f>
        <v>Not Available</v>
      </c>
      <c r="J6255" s="113" t="s">
        <v>2764</v>
      </c>
      <c r="K6255" s="139">
        <f>IFERROR(VLOOKUP(J6255,LISTS!G:H,2,FALSE),"0")</f>
        <v>7</v>
      </c>
      <c r="L6255" s="68">
        <f t="shared" si="292"/>
        <v>7</v>
      </c>
      <c r="M6255" s="134" t="s">
        <v>775</v>
      </c>
      <c r="N6255" s="140" t="str">
        <f>IFERROR(VLOOKUP(M6255,LISTS!G:H,2,FALSE),"0")</f>
        <v>0</v>
      </c>
      <c r="O6255" s="68" t="str">
        <f t="shared" si="291"/>
        <v/>
      </c>
      <c r="P6255" s="117" t="s">
        <v>2720</v>
      </c>
      <c r="Q6255" s="113" t="s">
        <v>2850</v>
      </c>
      <c r="R6255" s="113" t="s">
        <v>775</v>
      </c>
      <c r="S6255" s="113" t="s">
        <v>2722</v>
      </c>
      <c r="T6255" s="113" t="s">
        <v>775</v>
      </c>
    </row>
    <row r="6256" spans="1:21">
      <c r="A6256" t="str">
        <f>VLOOKUP(C6256,STYLES!$A$1:$R$2088,7,FALSE)</f>
        <v>Polos</v>
      </c>
      <c r="B6256" t="str">
        <f>VLOOKUP(C6256,STYLES!$1:$1048576,6,FALSE)</f>
        <v>UltraClub</v>
      </c>
      <c r="C6256" s="101">
        <v>8610</v>
      </c>
      <c r="E6256" t="str">
        <f>VLOOKUP(C6256,STYLES!$1:$1048576,12,FALSE)</f>
        <v>UltraClub® Men's Cool &amp; Dry 8 Star Elite Performance Interlock Polo</v>
      </c>
      <c r="F6256" s="113" t="s">
        <v>2978</v>
      </c>
      <c r="G6256" s="113" t="s">
        <v>2763</v>
      </c>
      <c r="H6256" s="113" t="str">
        <f>VLOOKUP(C6256,STYLES!$1:$1048576,9,FALSE)</f>
        <v>Active</v>
      </c>
      <c r="I6256" s="113" t="str">
        <f>VLOOKUP(C6256,STYLES!$1:$1048576,10,FALSE)</f>
        <v>Not Available</v>
      </c>
      <c r="J6256" s="113" t="s">
        <v>2764</v>
      </c>
      <c r="K6256" s="139">
        <f>IFERROR(VLOOKUP(J6256,LISTS!G:H,2,FALSE),"0")</f>
        <v>7</v>
      </c>
      <c r="L6256" s="68">
        <f t="shared" si="292"/>
        <v>7</v>
      </c>
      <c r="M6256" s="134" t="s">
        <v>775</v>
      </c>
      <c r="N6256" s="140" t="str">
        <f>IFERROR(VLOOKUP(M6256,LISTS!G:H,2,FALSE),"0")</f>
        <v>0</v>
      </c>
      <c r="O6256" s="68" t="str">
        <f t="shared" si="291"/>
        <v/>
      </c>
      <c r="P6256" s="117" t="s">
        <v>2720</v>
      </c>
      <c r="Q6256" s="113" t="s">
        <v>3748</v>
      </c>
      <c r="R6256" s="113" t="s">
        <v>775</v>
      </c>
      <c r="S6256" s="113" t="s">
        <v>3749</v>
      </c>
      <c r="T6256" s="113" t="s">
        <v>775</v>
      </c>
    </row>
    <row r="6257" spans="1:20">
      <c r="A6257" t="str">
        <f>VLOOKUP(C6257,STYLES!$A$1:$R$2088,7,FALSE)</f>
        <v>Polos</v>
      </c>
      <c r="B6257" t="str">
        <f>VLOOKUP(C6257,STYLES!$1:$1048576,6,FALSE)</f>
        <v>UltraClub</v>
      </c>
      <c r="C6257" s="101">
        <v>8610</v>
      </c>
      <c r="E6257" t="str">
        <f>VLOOKUP(C6257,STYLES!$1:$1048576,12,FALSE)</f>
        <v>UltraClub® Men's Cool &amp; Dry 8 Star Elite Performance Interlock Polo</v>
      </c>
      <c r="F6257" s="113" t="s">
        <v>3842</v>
      </c>
      <c r="G6257" s="113" t="s">
        <v>2751</v>
      </c>
      <c r="H6257" s="113" t="str">
        <f>VLOOKUP(C6257,STYLES!$1:$1048576,9,FALSE)</f>
        <v>Active</v>
      </c>
      <c r="I6257" s="113" t="str">
        <f>VLOOKUP(C6257,STYLES!$1:$1048576,10,FALSE)</f>
        <v>Not Available</v>
      </c>
      <c r="J6257" s="113" t="s">
        <v>2764</v>
      </c>
      <c r="K6257" s="139">
        <f>IFERROR(VLOOKUP(J6257,LISTS!G:H,2,FALSE),"0")</f>
        <v>7</v>
      </c>
      <c r="L6257" s="68">
        <f t="shared" si="292"/>
        <v>7</v>
      </c>
      <c r="M6257" s="134" t="s">
        <v>775</v>
      </c>
      <c r="N6257" s="140" t="str">
        <f>IFERROR(VLOOKUP(M6257,LISTS!G:H,2,FALSE),"0")</f>
        <v>0</v>
      </c>
      <c r="O6257" s="68" t="str">
        <f t="shared" si="291"/>
        <v/>
      </c>
      <c r="P6257" s="117" t="s">
        <v>2720</v>
      </c>
      <c r="Q6257" s="113"/>
      <c r="R6257" s="113"/>
      <c r="S6257" s="113"/>
      <c r="T6257" s="113"/>
    </row>
    <row r="6258" spans="1:20">
      <c r="A6258" t="str">
        <f>VLOOKUP(C6258,STYLES!$A$1:$R$2088,7,FALSE)</f>
        <v>Polos</v>
      </c>
      <c r="B6258" t="str">
        <f>VLOOKUP(C6258,STYLES!$1:$1048576,6,FALSE)</f>
        <v>UltraClub</v>
      </c>
      <c r="C6258" s="101">
        <v>8610</v>
      </c>
      <c r="E6258" t="str">
        <f>VLOOKUP(C6258,STYLES!$1:$1048576,12,FALSE)</f>
        <v>UltraClub® Men's Cool &amp; Dry 8 Star Elite Performance Interlock Polo</v>
      </c>
      <c r="F6258" s="113" t="s">
        <v>3877</v>
      </c>
      <c r="G6258" s="113" t="s">
        <v>2759</v>
      </c>
      <c r="H6258" s="113" t="str">
        <f>VLOOKUP(C6258,STYLES!$1:$1048576,9,FALSE)</f>
        <v>Active</v>
      </c>
      <c r="I6258" s="113" t="str">
        <f>VLOOKUP(C6258,STYLES!$1:$1048576,10,FALSE)</f>
        <v>Not Available</v>
      </c>
      <c r="J6258" s="113" t="s">
        <v>2764</v>
      </c>
      <c r="K6258" s="139">
        <f>IFERROR(VLOOKUP(J6258,LISTS!G:H,2,FALSE),"0")</f>
        <v>7</v>
      </c>
      <c r="L6258" s="68">
        <f t="shared" si="292"/>
        <v>7</v>
      </c>
      <c r="M6258" s="134" t="s">
        <v>775</v>
      </c>
      <c r="N6258" s="140" t="str">
        <f>IFERROR(VLOOKUP(M6258,LISTS!G:H,2,FALSE),"0")</f>
        <v>0</v>
      </c>
      <c r="O6258" s="68" t="str">
        <f t="shared" si="291"/>
        <v/>
      </c>
      <c r="P6258" s="117" t="s">
        <v>2720</v>
      </c>
      <c r="Q6258" s="113"/>
      <c r="R6258" s="113"/>
      <c r="S6258" s="113"/>
      <c r="T6258" s="113"/>
    </row>
    <row r="6259" spans="1:20">
      <c r="A6259" t="str">
        <f>VLOOKUP(C6259,STYLES!$A$1:$R$2088,7,FALSE)</f>
        <v>Polos</v>
      </c>
      <c r="B6259" t="str">
        <f>VLOOKUP(C6259,STYLES!$1:$1048576,6,FALSE)</f>
        <v>UltraClub</v>
      </c>
      <c r="C6259" s="101">
        <v>8610</v>
      </c>
      <c r="E6259" t="str">
        <f>VLOOKUP(C6259,STYLES!$1:$1048576,12,FALSE)</f>
        <v>UltraClub® Men's Cool &amp; Dry 8 Star Elite Performance Interlock Polo</v>
      </c>
      <c r="F6259" s="113" t="s">
        <v>2739</v>
      </c>
      <c r="G6259" s="113" t="s">
        <v>2740</v>
      </c>
      <c r="H6259" s="113" t="str">
        <f>VLOOKUP(C6259,STYLES!$1:$1048576,9,FALSE)</f>
        <v>Active</v>
      </c>
      <c r="I6259" s="113" t="str">
        <f>VLOOKUP(C6259,STYLES!$1:$1048576,10,FALSE)</f>
        <v>Not Available</v>
      </c>
      <c r="J6259" s="113" t="s">
        <v>2764</v>
      </c>
      <c r="K6259" s="139">
        <f>IFERROR(VLOOKUP(J6259,LISTS!G:H,2,FALSE),"0")</f>
        <v>7</v>
      </c>
      <c r="L6259" s="68">
        <f t="shared" si="292"/>
        <v>7</v>
      </c>
      <c r="M6259" s="134" t="s">
        <v>775</v>
      </c>
      <c r="N6259" s="140" t="str">
        <f>IFERROR(VLOOKUP(M6259,LISTS!G:H,2,FALSE),"0")</f>
        <v>0</v>
      </c>
      <c r="O6259" s="68" t="str">
        <f t="shared" si="291"/>
        <v/>
      </c>
      <c r="P6259" s="117" t="s">
        <v>2720</v>
      </c>
      <c r="Q6259" s="113"/>
      <c r="R6259" s="113"/>
      <c r="S6259" s="113"/>
      <c r="T6259" s="113"/>
    </row>
    <row r="6260" spans="1:20">
      <c r="A6260" t="str">
        <f>VLOOKUP(C6260,STYLES!$A$1:$R$2088,7,FALSE)</f>
        <v>Polos</v>
      </c>
      <c r="B6260" t="str">
        <f>VLOOKUP(C6260,STYLES!$1:$1048576,6,FALSE)</f>
        <v>UltraClub</v>
      </c>
      <c r="C6260" s="101">
        <v>8610</v>
      </c>
      <c r="E6260" t="str">
        <f>VLOOKUP(C6260,STYLES!$1:$1048576,12,FALSE)</f>
        <v>UltraClub® Men's Cool &amp; Dry 8 Star Elite Performance Interlock Polo</v>
      </c>
      <c r="F6260" s="113" t="s">
        <v>2754</v>
      </c>
      <c r="G6260" s="113" t="s">
        <v>2755</v>
      </c>
      <c r="H6260" s="113" t="str">
        <f>VLOOKUP(C6260,STYLES!$1:$1048576,9,FALSE)</f>
        <v>Active</v>
      </c>
      <c r="I6260" s="113" t="str">
        <f>VLOOKUP(C6260,STYLES!$1:$1048576,10,FALSE)</f>
        <v>Not Available</v>
      </c>
      <c r="J6260" s="113" t="s">
        <v>2764</v>
      </c>
      <c r="K6260" s="139">
        <f>IFERROR(VLOOKUP(J6260,LISTS!G:H,2,FALSE),"0")</f>
        <v>7</v>
      </c>
      <c r="L6260" s="68">
        <f t="shared" si="292"/>
        <v>7</v>
      </c>
      <c r="M6260" s="134" t="s">
        <v>775</v>
      </c>
      <c r="N6260" s="140" t="str">
        <f>IFERROR(VLOOKUP(M6260,LISTS!G:H,2,FALSE),"0")</f>
        <v>0</v>
      </c>
      <c r="O6260" s="68" t="str">
        <f t="shared" si="291"/>
        <v/>
      </c>
      <c r="P6260" s="117" t="s">
        <v>2720</v>
      </c>
      <c r="Q6260" s="113" t="s">
        <v>3003</v>
      </c>
      <c r="R6260" s="113" t="s">
        <v>775</v>
      </c>
      <c r="S6260" s="113" t="s">
        <v>3004</v>
      </c>
      <c r="T6260" s="113" t="s">
        <v>775</v>
      </c>
    </row>
    <row r="6261" spans="1:20">
      <c r="A6261" t="str">
        <f>VLOOKUP(C6261,STYLES!$A$1:$R$2088,7,FALSE)</f>
        <v>Polos</v>
      </c>
      <c r="B6261" t="str">
        <f>VLOOKUP(C6261,STYLES!$1:$1048576,6,FALSE)</f>
        <v>UltraClub</v>
      </c>
      <c r="C6261" s="101">
        <v>8610</v>
      </c>
      <c r="E6261" t="str">
        <f>VLOOKUP(C6261,STYLES!$1:$1048576,12,FALSE)</f>
        <v>UltraClub® Men's Cool &amp; Dry 8 Star Elite Performance Interlock Polo</v>
      </c>
      <c r="F6261" s="113" t="s">
        <v>3750</v>
      </c>
      <c r="G6261" s="113" t="s">
        <v>2809</v>
      </c>
      <c r="H6261" s="113" t="str">
        <f>VLOOKUP(C6261,STYLES!$1:$1048576,9,FALSE)</f>
        <v>Active</v>
      </c>
      <c r="I6261" s="113" t="str">
        <f>VLOOKUP(C6261,STYLES!$1:$1048576,10,FALSE)</f>
        <v>Not Available</v>
      </c>
      <c r="J6261" s="113" t="s">
        <v>2764</v>
      </c>
      <c r="K6261" s="139">
        <f>IFERROR(VLOOKUP(J6261,LISTS!G:H,2,FALSE),"0")</f>
        <v>7</v>
      </c>
      <c r="L6261" s="68">
        <f t="shared" si="292"/>
        <v>7</v>
      </c>
      <c r="M6261" s="134" t="s">
        <v>775</v>
      </c>
      <c r="N6261" s="140" t="str">
        <f>IFERROR(VLOOKUP(M6261,LISTS!G:H,2,FALSE),"0")</f>
        <v>0</v>
      </c>
      <c r="O6261" s="68" t="str">
        <f t="shared" si="291"/>
        <v/>
      </c>
      <c r="P6261" s="117" t="s">
        <v>2720</v>
      </c>
      <c r="Q6261" s="113" t="s">
        <v>3751</v>
      </c>
      <c r="R6261" s="113" t="s">
        <v>775</v>
      </c>
      <c r="S6261" s="113" t="s">
        <v>3752</v>
      </c>
      <c r="T6261" s="113" t="s">
        <v>775</v>
      </c>
    </row>
    <row r="6262" spans="1:20">
      <c r="A6262" t="str">
        <f>VLOOKUP(C6262,STYLES!$A$1:$R$2088,7,FALSE)</f>
        <v>Polos</v>
      </c>
      <c r="B6262" t="str">
        <f>VLOOKUP(C6262,STYLES!$1:$1048576,6,FALSE)</f>
        <v>UltraClub</v>
      </c>
      <c r="C6262" s="101">
        <v>8610</v>
      </c>
      <c r="E6262" t="str">
        <f>VLOOKUP(C6262,STYLES!$1:$1048576,12,FALSE)</f>
        <v>UltraClub® Men's Cool &amp; Dry 8 Star Elite Performance Interlock Polo</v>
      </c>
      <c r="F6262" s="113" t="s">
        <v>2785</v>
      </c>
      <c r="G6262" s="113" t="s">
        <v>2786</v>
      </c>
      <c r="H6262" s="113" t="str">
        <f>VLOOKUP(C6262,STYLES!$1:$1048576,9,FALSE)</f>
        <v>Active</v>
      </c>
      <c r="I6262" s="113" t="str">
        <f>VLOOKUP(C6262,STYLES!$1:$1048576,10,FALSE)</f>
        <v>Not Available</v>
      </c>
      <c r="J6262" s="113" t="s">
        <v>2764</v>
      </c>
      <c r="K6262" s="139">
        <f>IFERROR(VLOOKUP(J6262,LISTS!G:H,2,FALSE),"0")</f>
        <v>7</v>
      </c>
      <c r="L6262" s="68">
        <f t="shared" si="292"/>
        <v>7</v>
      </c>
      <c r="M6262" s="134" t="s">
        <v>775</v>
      </c>
      <c r="N6262" s="140" t="str">
        <f>IFERROR(VLOOKUP(M6262,LISTS!G:H,2,FALSE),"0")</f>
        <v>0</v>
      </c>
      <c r="O6262" s="68" t="str">
        <f t="shared" si="291"/>
        <v/>
      </c>
      <c r="P6262" s="117" t="s">
        <v>2720</v>
      </c>
      <c r="Q6262" s="113" t="s">
        <v>3356</v>
      </c>
      <c r="R6262" s="113" t="s">
        <v>775</v>
      </c>
      <c r="S6262" s="113" t="s">
        <v>3357</v>
      </c>
      <c r="T6262" s="113" t="s">
        <v>775</v>
      </c>
    </row>
    <row r="6263" spans="1:20">
      <c r="A6263" t="str">
        <f>VLOOKUP(C6263,STYLES!$A$1:$R$2088,7,FALSE)</f>
        <v>Polos</v>
      </c>
      <c r="B6263" t="str">
        <f>VLOOKUP(C6263,STYLES!$1:$1048576,6,FALSE)</f>
        <v>UltraClub</v>
      </c>
      <c r="C6263" s="101">
        <v>8610</v>
      </c>
      <c r="E6263" t="str">
        <f>VLOOKUP(C6263,STYLES!$1:$1048576,12,FALSE)</f>
        <v>UltraClub® Men's Cool &amp; Dry 8 Star Elite Performance Interlock Polo</v>
      </c>
      <c r="F6263" s="113" t="s">
        <v>2743</v>
      </c>
      <c r="G6263" s="113" t="s">
        <v>2743</v>
      </c>
      <c r="H6263" s="113" t="str">
        <f>VLOOKUP(C6263,STYLES!$1:$1048576,9,FALSE)</f>
        <v>Active</v>
      </c>
      <c r="I6263" s="113" t="str">
        <f>VLOOKUP(C6263,STYLES!$1:$1048576,10,FALSE)</f>
        <v>Not Available</v>
      </c>
      <c r="J6263" s="113" t="s">
        <v>2764</v>
      </c>
      <c r="K6263" s="139">
        <f>IFERROR(VLOOKUP(J6263,LISTS!G:H,2,FALSE),"0")</f>
        <v>7</v>
      </c>
      <c r="L6263" s="68">
        <f t="shared" si="292"/>
        <v>7</v>
      </c>
      <c r="M6263" s="134" t="s">
        <v>775</v>
      </c>
      <c r="N6263" s="140" t="str">
        <f>IFERROR(VLOOKUP(M6263,LISTS!G:H,2,FALSE),"0")</f>
        <v>0</v>
      </c>
      <c r="O6263" s="68" t="str">
        <f t="shared" si="291"/>
        <v/>
      </c>
      <c r="P6263" s="117" t="s">
        <v>2720</v>
      </c>
      <c r="Q6263" s="113"/>
      <c r="R6263" s="113"/>
      <c r="S6263" s="113"/>
      <c r="T6263" s="113"/>
    </row>
    <row r="6264" spans="1:20">
      <c r="C6264" s="101"/>
      <c r="F6264" s="113"/>
      <c r="G6264" s="113"/>
      <c r="H6264" s="113"/>
      <c r="I6264" s="113"/>
      <c r="J6264" s="113"/>
      <c r="K6264" s="139"/>
      <c r="L6264" s="81">
        <f>SUM(L6255:L6263)</f>
        <v>63</v>
      </c>
      <c r="M6264" s="134"/>
      <c r="N6264" s="140"/>
      <c r="O6264" s="81">
        <f>SUM(O6255:O6263)</f>
        <v>0</v>
      </c>
      <c r="Q6264" s="113"/>
      <c r="R6264" s="113"/>
      <c r="S6264" s="113"/>
      <c r="T6264" s="113"/>
    </row>
    <row r="6265" spans="1:20">
      <c r="A6265" t="str">
        <f>VLOOKUP(C6265,STYLES!$A$1:$R$2088,7,FALSE)</f>
        <v>Polos</v>
      </c>
      <c r="B6265" t="str">
        <f>VLOOKUP(C6265,STYLES!$1:$1048576,6,FALSE)</f>
        <v>UltraClub</v>
      </c>
      <c r="C6265" s="101" t="s">
        <v>2578</v>
      </c>
      <c r="E6265" t="str">
        <f>VLOOKUP(C6265,STYLES!$1:$1048576,12,FALSE)</f>
        <v>UltraClub® Ladies' Cool &amp; Dry 8 Star Elite Performance Interlock Polo</v>
      </c>
      <c r="F6265" s="113" t="s">
        <v>2718</v>
      </c>
      <c r="G6265" s="113" t="s">
        <v>2718</v>
      </c>
      <c r="H6265" s="113" t="str">
        <f>VLOOKUP(C6265,STYLES!$1:$1048576,9,FALSE)</f>
        <v>Active</v>
      </c>
      <c r="I6265" s="113" t="str">
        <f>VLOOKUP(C6265,STYLES!$1:$1048576,10,FALSE)</f>
        <v>Not Available</v>
      </c>
      <c r="J6265" s="113" t="s">
        <v>2768</v>
      </c>
      <c r="K6265" s="139">
        <f>IFERROR(VLOOKUP(J6265,LISTS!G:H,2,FALSE),"0")</f>
        <v>6</v>
      </c>
      <c r="L6265" s="68">
        <f t="shared" si="292"/>
        <v>6</v>
      </c>
      <c r="M6265" s="134" t="s">
        <v>775</v>
      </c>
      <c r="N6265" s="140" t="str">
        <f>IFERROR(VLOOKUP(M6265,LISTS!G:H,2,FALSE),"0")</f>
        <v>0</v>
      </c>
      <c r="O6265" s="68" t="str">
        <f t="shared" si="291"/>
        <v/>
      </c>
      <c r="P6265" s="117" t="s">
        <v>2720</v>
      </c>
      <c r="Q6265" s="113" t="s">
        <v>2850</v>
      </c>
      <c r="R6265" s="113" t="s">
        <v>775</v>
      </c>
      <c r="S6265" s="113" t="s">
        <v>2722</v>
      </c>
      <c r="T6265" s="113" t="s">
        <v>775</v>
      </c>
    </row>
    <row r="6266" spans="1:20">
      <c r="A6266" t="str">
        <f>VLOOKUP(C6266,STYLES!$A$1:$R$2088,7,FALSE)</f>
        <v>Polos</v>
      </c>
      <c r="B6266" t="str">
        <f>VLOOKUP(C6266,STYLES!$1:$1048576,6,FALSE)</f>
        <v>UltraClub</v>
      </c>
      <c r="C6266" s="101" t="s">
        <v>2578</v>
      </c>
      <c r="E6266" t="str">
        <f>VLOOKUP(C6266,STYLES!$1:$1048576,12,FALSE)</f>
        <v>UltraClub® Ladies' Cool &amp; Dry 8 Star Elite Performance Interlock Polo</v>
      </c>
      <c r="F6266" s="113" t="s">
        <v>2978</v>
      </c>
      <c r="G6266" s="113" t="s">
        <v>2763</v>
      </c>
      <c r="H6266" s="113" t="str">
        <f>VLOOKUP(C6266,STYLES!$1:$1048576,9,FALSE)</f>
        <v>Active</v>
      </c>
      <c r="I6266" s="113" t="str">
        <f>VLOOKUP(C6266,STYLES!$1:$1048576,10,FALSE)</f>
        <v>Not Available</v>
      </c>
      <c r="J6266" s="113" t="s">
        <v>2768</v>
      </c>
      <c r="K6266" s="139">
        <f>IFERROR(VLOOKUP(J6266,LISTS!G:H,2,FALSE),"0")</f>
        <v>6</v>
      </c>
      <c r="L6266" s="68">
        <f t="shared" si="292"/>
        <v>6</v>
      </c>
      <c r="M6266" s="134" t="s">
        <v>775</v>
      </c>
      <c r="N6266" s="140" t="str">
        <f>IFERROR(VLOOKUP(M6266,LISTS!G:H,2,FALSE),"0")</f>
        <v>0</v>
      </c>
      <c r="O6266" s="68" t="str">
        <f t="shared" si="291"/>
        <v/>
      </c>
      <c r="P6266" s="117" t="s">
        <v>2720</v>
      </c>
      <c r="Q6266" s="113" t="s">
        <v>3748</v>
      </c>
      <c r="R6266" s="113" t="s">
        <v>775</v>
      </c>
      <c r="S6266" s="113" t="s">
        <v>3749</v>
      </c>
      <c r="T6266" s="113" t="s">
        <v>775</v>
      </c>
    </row>
    <row r="6267" spans="1:20">
      <c r="A6267" t="str">
        <f>VLOOKUP(C6267,STYLES!$A$1:$R$2088,7,FALSE)</f>
        <v>Polos</v>
      </c>
      <c r="B6267" t="str">
        <f>VLOOKUP(C6267,STYLES!$1:$1048576,6,FALSE)</f>
        <v>UltraClub</v>
      </c>
      <c r="C6267" s="101" t="s">
        <v>2578</v>
      </c>
      <c r="E6267" t="str">
        <f>VLOOKUP(C6267,STYLES!$1:$1048576,12,FALSE)</f>
        <v>UltraClub® Ladies' Cool &amp; Dry 8 Star Elite Performance Interlock Polo</v>
      </c>
      <c r="F6267" s="113" t="s">
        <v>3919</v>
      </c>
      <c r="G6267" s="113" t="s">
        <v>2751</v>
      </c>
      <c r="H6267" s="113" t="str">
        <f>VLOOKUP(C6267,STYLES!$1:$1048576,9,FALSE)</f>
        <v>Active</v>
      </c>
      <c r="I6267" s="113" t="str">
        <f>VLOOKUP(C6267,STYLES!$1:$1048576,10,FALSE)</f>
        <v>Not Available</v>
      </c>
      <c r="J6267" s="113" t="s">
        <v>2768</v>
      </c>
      <c r="K6267" s="139">
        <f>IFERROR(VLOOKUP(J6267,LISTS!G:H,2,FALSE),"0")</f>
        <v>6</v>
      </c>
      <c r="L6267" s="68">
        <f t="shared" si="292"/>
        <v>6</v>
      </c>
      <c r="M6267" s="134" t="s">
        <v>775</v>
      </c>
      <c r="N6267" s="140" t="str">
        <f>IFERROR(VLOOKUP(M6267,LISTS!G:H,2,FALSE),"0")</f>
        <v>0</v>
      </c>
      <c r="O6267" s="68" t="str">
        <f t="shared" ref="O6267:O6330" si="293">IF(OR(I6267="ACTIVE",I6267="NEW",I6267="DNR",I6267="Pre-Closeout"),N6267,"")</f>
        <v/>
      </c>
      <c r="P6267" s="117" t="s">
        <v>2720</v>
      </c>
      <c r="Q6267" s="113"/>
      <c r="R6267" s="113"/>
      <c r="S6267" s="113"/>
      <c r="T6267" s="113"/>
    </row>
    <row r="6268" spans="1:20">
      <c r="A6268" t="str">
        <f>VLOOKUP(C6268,STYLES!$A$1:$R$2088,7,FALSE)</f>
        <v>Polos</v>
      </c>
      <c r="B6268" t="str">
        <f>VLOOKUP(C6268,STYLES!$1:$1048576,6,FALSE)</f>
        <v>UltraClub</v>
      </c>
      <c r="C6268" s="101" t="s">
        <v>2578</v>
      </c>
      <c r="E6268" t="str">
        <f>VLOOKUP(C6268,STYLES!$1:$1048576,12,FALSE)</f>
        <v>UltraClub® Ladies' Cool &amp; Dry 8 Star Elite Performance Interlock Polo</v>
      </c>
      <c r="F6268" s="113" t="s">
        <v>3877</v>
      </c>
      <c r="G6268" s="113" t="s">
        <v>2759</v>
      </c>
      <c r="H6268" s="113" t="str">
        <f>VLOOKUP(C6268,STYLES!$1:$1048576,9,FALSE)</f>
        <v>Active</v>
      </c>
      <c r="I6268" s="113" t="str">
        <f>VLOOKUP(C6268,STYLES!$1:$1048576,10,FALSE)</f>
        <v>Not Available</v>
      </c>
      <c r="J6268" s="113" t="s">
        <v>2768</v>
      </c>
      <c r="K6268" s="139">
        <f>IFERROR(VLOOKUP(J6268,LISTS!G:H,2,FALSE),"0")</f>
        <v>6</v>
      </c>
      <c r="L6268" s="68">
        <f t="shared" si="292"/>
        <v>6</v>
      </c>
      <c r="M6268" s="134" t="s">
        <v>775</v>
      </c>
      <c r="N6268" s="140" t="str">
        <f>IFERROR(VLOOKUP(M6268,LISTS!G:H,2,FALSE),"0")</f>
        <v>0</v>
      </c>
      <c r="O6268" s="68" t="str">
        <f t="shared" si="293"/>
        <v/>
      </c>
      <c r="P6268" s="117" t="s">
        <v>2720</v>
      </c>
      <c r="Q6268" s="113"/>
      <c r="R6268" s="113"/>
      <c r="S6268" s="113"/>
      <c r="T6268" s="113"/>
    </row>
    <row r="6269" spans="1:20">
      <c r="A6269" t="str">
        <f>VLOOKUP(C6269,STYLES!$A$1:$R$2088,7,FALSE)</f>
        <v>Polos</v>
      </c>
      <c r="B6269" t="str">
        <f>VLOOKUP(C6269,STYLES!$1:$1048576,6,FALSE)</f>
        <v>UltraClub</v>
      </c>
      <c r="C6269" s="101" t="s">
        <v>2578</v>
      </c>
      <c r="E6269" t="str">
        <f>VLOOKUP(C6269,STYLES!$1:$1048576,12,FALSE)</f>
        <v>UltraClub® Ladies' Cool &amp; Dry 8 Star Elite Performance Interlock Polo</v>
      </c>
      <c r="F6269" s="113" t="s">
        <v>2739</v>
      </c>
      <c r="G6269" s="113" t="s">
        <v>2740</v>
      </c>
      <c r="H6269" s="113" t="str">
        <f>VLOOKUP(C6269,STYLES!$1:$1048576,9,FALSE)</f>
        <v>Active</v>
      </c>
      <c r="I6269" s="113" t="str">
        <f>VLOOKUP(C6269,STYLES!$1:$1048576,10,FALSE)</f>
        <v>Not Available</v>
      </c>
      <c r="J6269" s="113" t="s">
        <v>2768</v>
      </c>
      <c r="K6269" s="139">
        <f>IFERROR(VLOOKUP(J6269,LISTS!G:H,2,FALSE),"0")</f>
        <v>6</v>
      </c>
      <c r="L6269" s="68">
        <f t="shared" si="292"/>
        <v>6</v>
      </c>
      <c r="M6269" s="134" t="s">
        <v>775</v>
      </c>
      <c r="N6269" s="140" t="str">
        <f>IFERROR(VLOOKUP(M6269,LISTS!G:H,2,FALSE),"0")</f>
        <v>0</v>
      </c>
      <c r="O6269" s="68" t="str">
        <f t="shared" si="293"/>
        <v/>
      </c>
      <c r="P6269" s="117" t="s">
        <v>2720</v>
      </c>
      <c r="Q6269" s="113" t="s">
        <v>2741</v>
      </c>
      <c r="R6269" s="113" t="s">
        <v>775</v>
      </c>
      <c r="S6269" s="113" t="s">
        <v>2742</v>
      </c>
      <c r="T6269" s="113" t="s">
        <v>775</v>
      </c>
    </row>
    <row r="6270" spans="1:20">
      <c r="A6270" t="str">
        <f>VLOOKUP(C6270,STYLES!$A$1:$R$2088,7,FALSE)</f>
        <v>Polos</v>
      </c>
      <c r="B6270" t="str">
        <f>VLOOKUP(C6270,STYLES!$1:$1048576,6,FALSE)</f>
        <v>UltraClub</v>
      </c>
      <c r="C6270" s="101" t="s">
        <v>2578</v>
      </c>
      <c r="E6270" t="str">
        <f>VLOOKUP(C6270,STYLES!$1:$1048576,12,FALSE)</f>
        <v>UltraClub® Ladies' Cool &amp; Dry 8 Star Elite Performance Interlock Polo</v>
      </c>
      <c r="F6270" s="113" t="s">
        <v>2754</v>
      </c>
      <c r="G6270" s="113" t="s">
        <v>2755</v>
      </c>
      <c r="H6270" s="113" t="str">
        <f>VLOOKUP(C6270,STYLES!$1:$1048576,9,FALSE)</f>
        <v>Active</v>
      </c>
      <c r="I6270" s="113" t="str">
        <f>VLOOKUP(C6270,STYLES!$1:$1048576,10,FALSE)</f>
        <v>Not Available</v>
      </c>
      <c r="J6270" s="113" t="s">
        <v>2768</v>
      </c>
      <c r="K6270" s="139">
        <f>IFERROR(VLOOKUP(J6270,LISTS!G:H,2,FALSE),"0")</f>
        <v>6</v>
      </c>
      <c r="L6270" s="68">
        <f t="shared" si="292"/>
        <v>6</v>
      </c>
      <c r="M6270" s="134" t="s">
        <v>775</v>
      </c>
      <c r="N6270" s="140" t="str">
        <f>IFERROR(VLOOKUP(M6270,LISTS!G:H,2,FALSE),"0")</f>
        <v>0</v>
      </c>
      <c r="O6270" s="68" t="str">
        <f t="shared" si="293"/>
        <v/>
      </c>
      <c r="P6270" s="117" t="s">
        <v>2720</v>
      </c>
      <c r="Q6270" s="113" t="s">
        <v>3003</v>
      </c>
      <c r="R6270" s="113" t="s">
        <v>775</v>
      </c>
      <c r="S6270" s="113" t="s">
        <v>3004</v>
      </c>
      <c r="T6270" s="113" t="s">
        <v>775</v>
      </c>
    </row>
    <row r="6271" spans="1:20">
      <c r="A6271" t="str">
        <f>VLOOKUP(C6271,STYLES!$A$1:$R$2088,7,FALSE)</f>
        <v>Polos</v>
      </c>
      <c r="B6271" t="str">
        <f>VLOOKUP(C6271,STYLES!$1:$1048576,6,FALSE)</f>
        <v>UltraClub</v>
      </c>
      <c r="C6271" s="101" t="s">
        <v>2578</v>
      </c>
      <c r="E6271" t="str">
        <f>VLOOKUP(C6271,STYLES!$1:$1048576,12,FALSE)</f>
        <v>UltraClub® Ladies' Cool &amp; Dry 8 Star Elite Performance Interlock Polo</v>
      </c>
      <c r="F6271" s="113" t="s">
        <v>3750</v>
      </c>
      <c r="G6271" s="113" t="s">
        <v>2809</v>
      </c>
      <c r="H6271" s="113" t="str">
        <f>VLOOKUP(C6271,STYLES!$1:$1048576,9,FALSE)</f>
        <v>Active</v>
      </c>
      <c r="I6271" s="113" t="str">
        <f>VLOOKUP(C6271,STYLES!$1:$1048576,10,FALSE)</f>
        <v>Not Available</v>
      </c>
      <c r="J6271" s="113" t="s">
        <v>2768</v>
      </c>
      <c r="K6271" s="139">
        <f>IFERROR(VLOOKUP(J6271,LISTS!G:H,2,FALSE),"0")</f>
        <v>6</v>
      </c>
      <c r="L6271" s="68">
        <f t="shared" si="292"/>
        <v>6</v>
      </c>
      <c r="M6271" s="134" t="s">
        <v>775</v>
      </c>
      <c r="N6271" s="140" t="str">
        <f>IFERROR(VLOOKUP(M6271,LISTS!G:H,2,FALSE),"0")</f>
        <v>0</v>
      </c>
      <c r="O6271" s="68" t="str">
        <f t="shared" si="293"/>
        <v/>
      </c>
      <c r="P6271" s="117" t="s">
        <v>2720</v>
      </c>
      <c r="Q6271" s="113" t="s">
        <v>3751</v>
      </c>
      <c r="R6271" s="113" t="s">
        <v>775</v>
      </c>
      <c r="S6271" s="113" t="s">
        <v>3752</v>
      </c>
      <c r="T6271" s="113" t="s">
        <v>775</v>
      </c>
    </row>
    <row r="6272" spans="1:20">
      <c r="A6272" t="str">
        <f>VLOOKUP(C6272,STYLES!$A$1:$R$2088,7,FALSE)</f>
        <v>Polos</v>
      </c>
      <c r="B6272" t="str">
        <f>VLOOKUP(C6272,STYLES!$1:$1048576,6,FALSE)</f>
        <v>UltraClub</v>
      </c>
      <c r="C6272" s="101" t="s">
        <v>2578</v>
      </c>
      <c r="E6272" t="str">
        <f>VLOOKUP(C6272,STYLES!$1:$1048576,12,FALSE)</f>
        <v>UltraClub® Ladies' Cool &amp; Dry 8 Star Elite Performance Interlock Polo</v>
      </c>
      <c r="F6272" s="113" t="s">
        <v>2785</v>
      </c>
      <c r="G6272" s="113" t="s">
        <v>2786</v>
      </c>
      <c r="H6272" s="113" t="str">
        <f>VLOOKUP(C6272,STYLES!$1:$1048576,9,FALSE)</f>
        <v>Active</v>
      </c>
      <c r="I6272" s="113" t="str">
        <f>VLOOKUP(C6272,STYLES!$1:$1048576,10,FALSE)</f>
        <v>Not Available</v>
      </c>
      <c r="J6272" s="113" t="s">
        <v>2768</v>
      </c>
      <c r="K6272" s="139">
        <f>IFERROR(VLOOKUP(J6272,LISTS!G:H,2,FALSE),"0")</f>
        <v>6</v>
      </c>
      <c r="L6272" s="68">
        <f t="shared" si="292"/>
        <v>6</v>
      </c>
      <c r="M6272" s="134" t="s">
        <v>775</v>
      </c>
      <c r="N6272" s="140" t="str">
        <f>IFERROR(VLOOKUP(M6272,LISTS!G:H,2,FALSE),"0")</f>
        <v>0</v>
      </c>
      <c r="O6272" s="68" t="str">
        <f t="shared" si="293"/>
        <v/>
      </c>
      <c r="P6272" s="117" t="s">
        <v>2720</v>
      </c>
      <c r="Q6272" s="113" t="s">
        <v>3356</v>
      </c>
      <c r="R6272" s="113" t="s">
        <v>775</v>
      </c>
      <c r="S6272" s="113" t="s">
        <v>3357</v>
      </c>
      <c r="T6272" s="113" t="s">
        <v>775</v>
      </c>
    </row>
    <row r="6273" spans="1:21">
      <c r="A6273" t="str">
        <f>VLOOKUP(C6273,STYLES!$A$1:$R$2088,7,FALSE)</f>
        <v>Polos</v>
      </c>
      <c r="B6273" t="str">
        <f>VLOOKUP(C6273,STYLES!$1:$1048576,6,FALSE)</f>
        <v>UltraClub</v>
      </c>
      <c r="C6273" s="101" t="s">
        <v>2578</v>
      </c>
      <c r="E6273" t="str">
        <f>VLOOKUP(C6273,STYLES!$1:$1048576,12,FALSE)</f>
        <v>UltraClub® Ladies' Cool &amp; Dry 8 Star Elite Performance Interlock Polo</v>
      </c>
      <c r="F6273" s="113" t="s">
        <v>2743</v>
      </c>
      <c r="G6273" s="113" t="s">
        <v>2743</v>
      </c>
      <c r="H6273" s="113" t="str">
        <f>VLOOKUP(C6273,STYLES!$1:$1048576,9,FALSE)</f>
        <v>Active</v>
      </c>
      <c r="I6273" s="113" t="str">
        <f>VLOOKUP(C6273,STYLES!$1:$1048576,10,FALSE)</f>
        <v>Not Available</v>
      </c>
      <c r="J6273" s="113" t="s">
        <v>2768</v>
      </c>
      <c r="K6273" s="139">
        <f>IFERROR(VLOOKUP(J6273,LISTS!G:H,2,FALSE),"0")</f>
        <v>6</v>
      </c>
      <c r="L6273" s="68">
        <f t="shared" si="292"/>
        <v>6</v>
      </c>
      <c r="M6273" s="134" t="s">
        <v>775</v>
      </c>
      <c r="N6273" s="140" t="str">
        <f>IFERROR(VLOOKUP(M6273,LISTS!G:H,2,FALSE),"0")</f>
        <v>0</v>
      </c>
      <c r="O6273" s="68" t="str">
        <f t="shared" si="293"/>
        <v/>
      </c>
      <c r="P6273" s="117" t="s">
        <v>2720</v>
      </c>
      <c r="Q6273" s="113"/>
      <c r="R6273" s="113"/>
      <c r="S6273" s="113"/>
      <c r="T6273" s="113"/>
    </row>
    <row r="6274" spans="1:21">
      <c r="C6274" s="101"/>
      <c r="F6274" s="113"/>
      <c r="G6274" s="113"/>
      <c r="H6274" s="113"/>
      <c r="I6274" s="113"/>
      <c r="J6274" s="113"/>
      <c r="K6274" s="139"/>
      <c r="L6274" s="81">
        <f>SUM(L6265:L6273)</f>
        <v>54</v>
      </c>
      <c r="M6274" s="134"/>
      <c r="N6274" s="140"/>
      <c r="O6274" s="81">
        <f>SUM(O6265:O6273)</f>
        <v>0</v>
      </c>
      <c r="Q6274" s="113"/>
      <c r="R6274" s="113"/>
      <c r="S6274" s="113"/>
      <c r="T6274" s="113"/>
    </row>
    <row r="6275" spans="1:21">
      <c r="A6275" t="str">
        <f>VLOOKUP(C6275,STYLES!$A$1:$R$2088,7,FALSE)</f>
        <v>Sweatshirts</v>
      </c>
      <c r="B6275" t="str">
        <f>VLOOKUP(C6275,STYLES!$1:$1048576,6,FALSE)</f>
        <v>UltraClub</v>
      </c>
      <c r="C6275" s="101">
        <v>8463</v>
      </c>
      <c r="E6275" t="str">
        <f>VLOOKUP(C6275,STYLES!$1:$1048576,12,FALSE)</f>
        <v>Adult Rugged Wear Thermal-Lined Full-Zip Hooded Fleece</v>
      </c>
      <c r="F6275" s="113" t="s">
        <v>3865</v>
      </c>
      <c r="G6275" s="113" t="s">
        <v>2797</v>
      </c>
      <c r="H6275" s="113" t="str">
        <f>VLOOKUP(C6275,STYLES!$1:$1048576,9,FALSE)</f>
        <v>Active</v>
      </c>
      <c r="I6275" s="113" t="str">
        <f>VLOOKUP(C6275,STYLES!$1:$1048576,10,FALSE)</f>
        <v>Not Available</v>
      </c>
      <c r="J6275" s="113" t="s">
        <v>2764</v>
      </c>
      <c r="K6275" s="139">
        <f>IFERROR(VLOOKUP(J6275,LISTS!G:H,2,FALSE),"0")</f>
        <v>7</v>
      </c>
      <c r="L6275" s="68">
        <f t="shared" si="292"/>
        <v>7</v>
      </c>
      <c r="M6275" s="134" t="s">
        <v>775</v>
      </c>
      <c r="N6275" s="140" t="str">
        <f>IFERROR(VLOOKUP(M6275,LISTS!G:H,2,FALSE),"0")</f>
        <v>0</v>
      </c>
      <c r="O6275" s="68" t="str">
        <f t="shared" si="293"/>
        <v/>
      </c>
      <c r="P6275" s="117" t="s">
        <v>2720</v>
      </c>
      <c r="Q6275" s="113"/>
      <c r="R6275" s="113"/>
      <c r="S6275" s="113"/>
      <c r="T6275" s="113"/>
    </row>
    <row r="6276" spans="1:21">
      <c r="A6276" t="str">
        <f>VLOOKUP(C6276,STYLES!$A$1:$R$2088,7,FALSE)</f>
        <v>Sweatshirts</v>
      </c>
      <c r="B6276" t="str">
        <f>VLOOKUP(C6276,STYLES!$1:$1048576,6,FALSE)</f>
        <v>UltraClub</v>
      </c>
      <c r="C6276" s="101">
        <v>8463</v>
      </c>
      <c r="E6276" t="str">
        <f>VLOOKUP(C6276,STYLES!$1:$1048576,12,FALSE)</f>
        <v>Adult Rugged Wear Thermal-Lined Full-Zip Hooded Fleece</v>
      </c>
      <c r="F6276" s="113" t="s">
        <v>3920</v>
      </c>
      <c r="G6276" s="113" t="s">
        <v>2718</v>
      </c>
      <c r="H6276" s="113" t="str">
        <f>VLOOKUP(C6276,STYLES!$1:$1048576,9,FALSE)</f>
        <v>Active</v>
      </c>
      <c r="I6276" s="113" t="str">
        <f>VLOOKUP(C6276,STYLES!$1:$1048576,10,FALSE)</f>
        <v>Not Available</v>
      </c>
      <c r="J6276" s="113" t="s">
        <v>2764</v>
      </c>
      <c r="K6276" s="139">
        <f>IFERROR(VLOOKUP(J6276,LISTS!G:H,2,FALSE),"0")</f>
        <v>7</v>
      </c>
      <c r="L6276" s="68">
        <f t="shared" si="292"/>
        <v>7</v>
      </c>
      <c r="M6276" s="134" t="s">
        <v>775</v>
      </c>
      <c r="N6276" s="140" t="str">
        <f>IFERROR(VLOOKUP(M6276,LISTS!G:H,2,FALSE),"0")</f>
        <v>0</v>
      </c>
      <c r="O6276" s="68" t="str">
        <f t="shared" si="293"/>
        <v/>
      </c>
      <c r="P6276" s="117" t="s">
        <v>2720</v>
      </c>
      <c r="Q6276" s="113" t="s">
        <v>2850</v>
      </c>
      <c r="R6276" s="113"/>
      <c r="S6276" s="113" t="s">
        <v>2722</v>
      </c>
      <c r="T6276" s="113"/>
    </row>
    <row r="6277" spans="1:21">
      <c r="A6277" t="str">
        <f>VLOOKUP(C6277,STYLES!$A$1:$R$2088,7,FALSE)</f>
        <v>Sweatshirts</v>
      </c>
      <c r="B6277" t="str">
        <f>VLOOKUP(C6277,STYLES!$1:$1048576,6,FALSE)</f>
        <v>UltraClub</v>
      </c>
      <c r="C6277" s="101">
        <v>8463</v>
      </c>
      <c r="E6277" t="str">
        <f>VLOOKUP(C6277,STYLES!$1:$1048576,12,FALSE)</f>
        <v>Adult Rugged Wear Thermal-Lined Full-Zip Hooded Fleece</v>
      </c>
      <c r="F6277" s="113" t="s">
        <v>3921</v>
      </c>
      <c r="G6277" s="113" t="s">
        <v>2763</v>
      </c>
      <c r="H6277" s="113" t="str">
        <f>VLOOKUP(C6277,STYLES!$1:$1048576,9,FALSE)</f>
        <v>Active</v>
      </c>
      <c r="I6277" s="113" t="str">
        <f>VLOOKUP(C6277,STYLES!$1:$1048576,10,FALSE)</f>
        <v>Not Available</v>
      </c>
      <c r="J6277" s="113" t="s">
        <v>2764</v>
      </c>
      <c r="K6277" s="139">
        <f>IFERROR(VLOOKUP(J6277,LISTS!G:H,2,FALSE),"0")</f>
        <v>7</v>
      </c>
      <c r="L6277" s="68">
        <f t="shared" si="292"/>
        <v>7</v>
      </c>
      <c r="M6277" s="134" t="s">
        <v>775</v>
      </c>
      <c r="N6277" s="140" t="str">
        <f>IFERROR(VLOOKUP(M6277,LISTS!G:H,2,FALSE),"0")</f>
        <v>0</v>
      </c>
      <c r="O6277" s="68" t="str">
        <f t="shared" si="293"/>
        <v/>
      </c>
      <c r="P6277" s="117" t="s">
        <v>2720</v>
      </c>
      <c r="Q6277" s="113"/>
      <c r="R6277" s="113"/>
      <c r="S6277" s="113"/>
      <c r="T6277" s="113"/>
    </row>
    <row r="6278" spans="1:21">
      <c r="A6278" t="str">
        <f>VLOOKUP(C6278,STYLES!$A$1:$R$2088,7,FALSE)</f>
        <v>Sweatshirts</v>
      </c>
      <c r="B6278" t="str">
        <f>VLOOKUP(C6278,STYLES!$1:$1048576,6,FALSE)</f>
        <v>UltraClub</v>
      </c>
      <c r="C6278" s="101">
        <v>8463</v>
      </c>
      <c r="E6278" t="str">
        <f>VLOOKUP(C6278,STYLES!$1:$1048576,12,FALSE)</f>
        <v>Adult Rugged Wear Thermal-Lined Full-Zip Hooded Fleece</v>
      </c>
      <c r="F6278" s="113" t="s">
        <v>3922</v>
      </c>
      <c r="G6278" s="113" t="s">
        <v>2732</v>
      </c>
      <c r="H6278" s="113" t="str">
        <f>VLOOKUP(C6278,STYLES!$1:$1048576,9,FALSE)</f>
        <v>Active</v>
      </c>
      <c r="I6278" s="113" t="str">
        <f>VLOOKUP(C6278,STYLES!$1:$1048576,10,FALSE)</f>
        <v>Not Available</v>
      </c>
      <c r="J6278" s="113" t="s">
        <v>2764</v>
      </c>
      <c r="K6278" s="139">
        <f>IFERROR(VLOOKUP(J6278,LISTS!G:H,2,FALSE),"0")</f>
        <v>7</v>
      </c>
      <c r="L6278" s="68">
        <f t="shared" ref="L6278:L6341" si="294">IF(OR(H6278="ACTIVE",H6278="NEW",H6278="DNR",H6278="Pre-Closeout"),K6278,"")</f>
        <v>7</v>
      </c>
      <c r="M6278" s="134" t="s">
        <v>775</v>
      </c>
      <c r="N6278" s="140" t="str">
        <f>IFERROR(VLOOKUP(M6278,LISTS!G:H,2,FALSE),"0")</f>
        <v>0</v>
      </c>
      <c r="O6278" s="68" t="str">
        <f t="shared" si="293"/>
        <v/>
      </c>
      <c r="P6278" s="117" t="s">
        <v>2720</v>
      </c>
      <c r="Q6278" s="101">
        <v>115740</v>
      </c>
      <c r="R6278" s="113"/>
      <c r="S6278" s="113" t="s">
        <v>3623</v>
      </c>
      <c r="T6278" s="113"/>
    </row>
    <row r="6279" spans="1:21">
      <c r="A6279" t="str">
        <f>VLOOKUP(C6279,STYLES!$A$1:$R$2088,7,FALSE)</f>
        <v>Sweatshirts</v>
      </c>
      <c r="B6279" t="str">
        <f>VLOOKUP(C6279,STYLES!$1:$1048576,6,FALSE)</f>
        <v>UltraClub</v>
      </c>
      <c r="C6279" s="101">
        <v>8463</v>
      </c>
      <c r="E6279" t="str">
        <f>VLOOKUP(C6279,STYLES!$1:$1048576,12,FALSE)</f>
        <v>Adult Rugged Wear Thermal-Lined Full-Zip Hooded Fleece</v>
      </c>
      <c r="F6279" s="113" t="s">
        <v>3739</v>
      </c>
      <c r="G6279" s="113" t="s">
        <v>2736</v>
      </c>
      <c r="H6279" s="113" t="str">
        <f>VLOOKUP(C6279,STYLES!$1:$1048576,9,FALSE)</f>
        <v>Active</v>
      </c>
      <c r="I6279" s="113" t="str">
        <f>VLOOKUP(C6279,STYLES!$1:$1048576,10,FALSE)</f>
        <v>Not Available</v>
      </c>
      <c r="J6279" s="113" t="s">
        <v>2764</v>
      </c>
      <c r="K6279" s="139">
        <f>IFERROR(VLOOKUP(J6279,LISTS!G:H,2,FALSE),"0")</f>
        <v>7</v>
      </c>
      <c r="L6279" s="68">
        <f t="shared" si="294"/>
        <v>7</v>
      </c>
      <c r="M6279" s="134" t="s">
        <v>775</v>
      </c>
      <c r="N6279" s="140" t="str">
        <f>IFERROR(VLOOKUP(M6279,LISTS!G:H,2,FALSE),"0")</f>
        <v>0</v>
      </c>
      <c r="O6279" s="68" t="str">
        <f t="shared" si="293"/>
        <v/>
      </c>
      <c r="P6279" s="117" t="s">
        <v>2720</v>
      </c>
      <c r="Q6279" s="113"/>
      <c r="R6279" s="113" t="s">
        <v>2850</v>
      </c>
      <c r="S6279" s="113"/>
      <c r="T6279" s="113" t="s">
        <v>2722</v>
      </c>
    </row>
    <row r="6280" spans="1:21">
      <c r="A6280" t="str">
        <f>VLOOKUP(C6280,STYLES!$A$1:$R$2088,7,FALSE)</f>
        <v>Sweatshirts</v>
      </c>
      <c r="B6280" t="str">
        <f>VLOOKUP(C6280,STYLES!$1:$1048576,6,FALSE)</f>
        <v>UltraClub</v>
      </c>
      <c r="C6280" s="101">
        <v>8463</v>
      </c>
      <c r="E6280" t="str">
        <f>VLOOKUP(C6280,STYLES!$1:$1048576,12,FALSE)</f>
        <v>Adult Rugged Wear Thermal-Lined Full-Zip Hooded Fleece</v>
      </c>
      <c r="F6280" s="113" t="s">
        <v>3821</v>
      </c>
      <c r="G6280" s="113" t="s">
        <v>2728</v>
      </c>
      <c r="H6280" s="113" t="str">
        <f>VLOOKUP(C6280,STYLES!$1:$1048576,9,FALSE)</f>
        <v>Active</v>
      </c>
      <c r="I6280" s="113" t="str">
        <f>VLOOKUP(C6280,STYLES!$1:$1048576,10,FALSE)</f>
        <v>Not Available</v>
      </c>
      <c r="J6280" s="113" t="s">
        <v>2764</v>
      </c>
      <c r="K6280" s="139">
        <f>IFERROR(VLOOKUP(J6280,LISTS!G:H,2,FALSE),"0")</f>
        <v>7</v>
      </c>
      <c r="L6280" s="68">
        <f t="shared" si="294"/>
        <v>7</v>
      </c>
      <c r="M6280" s="134" t="s">
        <v>775</v>
      </c>
      <c r="N6280" s="140" t="str">
        <f>IFERROR(VLOOKUP(M6280,LISTS!G:H,2,FALSE),"0")</f>
        <v>0</v>
      </c>
      <c r="O6280" s="68" t="str">
        <f t="shared" si="293"/>
        <v/>
      </c>
      <c r="P6280" s="117" t="s">
        <v>2720</v>
      </c>
      <c r="Q6280" s="113" t="s">
        <v>3778</v>
      </c>
      <c r="R6280" s="113" t="s">
        <v>775</v>
      </c>
      <c r="S6280" s="113" t="s">
        <v>3779</v>
      </c>
      <c r="T6280" s="113" t="s">
        <v>775</v>
      </c>
    </row>
    <row r="6281" spans="1:21">
      <c r="A6281" t="str">
        <f>VLOOKUP(C6281,STYLES!$A$1:$R$2088,7,FALSE)</f>
        <v>Sweatshirts</v>
      </c>
      <c r="B6281" t="str">
        <f>VLOOKUP(C6281,STYLES!$1:$1048576,6,FALSE)</f>
        <v>UltraClub</v>
      </c>
      <c r="C6281" s="101">
        <v>8463</v>
      </c>
      <c r="E6281" t="str">
        <f>VLOOKUP(C6281,STYLES!$1:$1048576,12,FALSE)</f>
        <v>Adult Rugged Wear Thermal-Lined Full-Zip Hooded Fleece</v>
      </c>
      <c r="F6281" s="113" t="s">
        <v>3923</v>
      </c>
      <c r="G6281" s="113" t="s">
        <v>2740</v>
      </c>
      <c r="H6281" s="113" t="str">
        <f>VLOOKUP(C6281,STYLES!$1:$1048576,9,FALSE)</f>
        <v>Active</v>
      </c>
      <c r="I6281" s="113" t="str">
        <f>VLOOKUP(C6281,STYLES!$1:$1048576,10,FALSE)</f>
        <v>Not Available</v>
      </c>
      <c r="J6281" s="113" t="s">
        <v>2764</v>
      </c>
      <c r="K6281" s="139">
        <f>IFERROR(VLOOKUP(J6281,LISTS!G:H,2,FALSE),"0")</f>
        <v>7</v>
      </c>
      <c r="L6281" s="68">
        <f t="shared" si="294"/>
        <v>7</v>
      </c>
      <c r="M6281" s="134" t="s">
        <v>775</v>
      </c>
      <c r="N6281" s="140" t="str">
        <f>IFERROR(VLOOKUP(M6281,LISTS!G:H,2,FALSE),"0")</f>
        <v>0</v>
      </c>
      <c r="O6281" s="68" t="str">
        <f t="shared" si="293"/>
        <v/>
      </c>
      <c r="P6281" s="117" t="s">
        <v>2720</v>
      </c>
      <c r="Q6281" s="113" t="s">
        <v>2741</v>
      </c>
      <c r="R6281" s="113"/>
      <c r="S6281" s="113" t="s">
        <v>2742</v>
      </c>
      <c r="T6281" s="113"/>
    </row>
    <row r="6282" spans="1:21">
      <c r="C6282" s="101"/>
      <c r="F6282" s="113"/>
      <c r="G6282" s="113"/>
      <c r="H6282" s="113"/>
      <c r="I6282" s="113"/>
      <c r="J6282" s="113"/>
      <c r="K6282" s="139"/>
      <c r="L6282" s="81">
        <f>SUM(L6275:L6281)</f>
        <v>49</v>
      </c>
      <c r="M6282" s="134"/>
      <c r="N6282" s="140"/>
      <c r="O6282" s="81">
        <f>SUM(O6275:O6281)</f>
        <v>0</v>
      </c>
      <c r="Q6282" s="113"/>
      <c r="R6282" s="113"/>
      <c r="S6282" s="113"/>
      <c r="T6282" s="113"/>
    </row>
    <row r="6283" spans="1:21">
      <c r="A6283" t="str">
        <f>VLOOKUP(C6283,STYLES!$A$1:$R$2088,7,FALSE)</f>
        <v>T_Shirts</v>
      </c>
      <c r="B6283" t="str">
        <f>VLOOKUP(C6283,STYLES!$1:$1048576,6,FALSE)</f>
        <v>UltraClub</v>
      </c>
      <c r="C6283" s="101">
        <v>8399</v>
      </c>
      <c r="E6283" t="str">
        <f>VLOOKUP(C6283,STYLES!$1:$1048576,12,FALSE)</f>
        <v>UltraClub® Adult Cool &amp; Dry Sport Color Block Tee</v>
      </c>
      <c r="F6283" s="113" t="s">
        <v>2825</v>
      </c>
      <c r="G6283" s="113" t="s">
        <v>2718</v>
      </c>
      <c r="H6283" s="113" t="str">
        <f>VLOOKUP(C6283,STYLES!$1:$1048576,9,FALSE)</f>
        <v>DROP - Closeout</v>
      </c>
      <c r="I6283" s="113" t="str">
        <f>VLOOKUP(C6283,STYLES!$1:$1048576,10,FALSE)</f>
        <v>Not Available</v>
      </c>
      <c r="J6283" s="113" t="s">
        <v>2768</v>
      </c>
      <c r="K6283" s="139">
        <f>IFERROR(VLOOKUP(J6283,LISTS!G:H,2,FALSE),"0")</f>
        <v>6</v>
      </c>
      <c r="L6283" s="68" t="str">
        <f t="shared" si="294"/>
        <v/>
      </c>
      <c r="M6283" s="134" t="s">
        <v>775</v>
      </c>
      <c r="N6283" s="140" t="str">
        <f>IFERROR(VLOOKUP(M6283,LISTS!G:H,2,FALSE),"0")</f>
        <v>0</v>
      </c>
      <c r="O6283" s="68" t="str">
        <f t="shared" si="293"/>
        <v/>
      </c>
      <c r="P6283" s="117" t="s">
        <v>2720</v>
      </c>
      <c r="Q6283" s="113" t="s">
        <v>2850</v>
      </c>
      <c r="R6283" s="113"/>
      <c r="S6283" s="113" t="s">
        <v>2722</v>
      </c>
      <c r="T6283" s="113"/>
    </row>
    <row r="6284" spans="1:21">
      <c r="A6284" t="str">
        <f>VLOOKUP(C6284,STYLES!$A$1:$R$2088,7,FALSE)</f>
        <v>T_Shirts</v>
      </c>
      <c r="B6284" t="str">
        <f>VLOOKUP(C6284,STYLES!$1:$1048576,6,FALSE)</f>
        <v>UltraClub</v>
      </c>
      <c r="C6284" s="101">
        <v>8399</v>
      </c>
      <c r="E6284" t="str">
        <f>VLOOKUP(C6284,STYLES!$1:$1048576,12,FALSE)</f>
        <v>UltraClub® Adult Cool &amp; Dry Sport Color Block Tee</v>
      </c>
      <c r="F6284" s="113" t="s">
        <v>3804</v>
      </c>
      <c r="G6284" s="113" t="s">
        <v>2732</v>
      </c>
      <c r="H6284" s="113" t="str">
        <f>VLOOKUP(C6284,STYLES!$1:$1048576,9,FALSE)</f>
        <v>DROP - Closeout</v>
      </c>
      <c r="I6284" s="113" t="str">
        <f>VLOOKUP(C6284,STYLES!$1:$1048576,10,FALSE)</f>
        <v>Not Available</v>
      </c>
      <c r="J6284" s="113" t="s">
        <v>2768</v>
      </c>
      <c r="K6284" s="139">
        <f>IFERROR(VLOOKUP(J6284,LISTS!G:H,2,FALSE),"0")</f>
        <v>6</v>
      </c>
      <c r="L6284" s="68" t="str">
        <f t="shared" si="294"/>
        <v/>
      </c>
      <c r="M6284" s="134" t="s">
        <v>775</v>
      </c>
      <c r="N6284" s="140" t="str">
        <f>IFERROR(VLOOKUP(M6284,LISTS!G:H,2,FALSE),"0")</f>
        <v>0</v>
      </c>
      <c r="O6284" s="68" t="str">
        <f t="shared" si="293"/>
        <v/>
      </c>
      <c r="P6284" s="117" t="s">
        <v>2720</v>
      </c>
      <c r="Q6284" s="113"/>
      <c r="R6284" s="113"/>
      <c r="S6284" s="113"/>
      <c r="T6284" s="113"/>
    </row>
    <row r="6285" spans="1:21" s="12" customFormat="1">
      <c r="A6285" s="12" t="str">
        <f>VLOOKUP(C6285,STYLES!$A$1:$R$2088,7,FALSE)</f>
        <v>T_Shirts</v>
      </c>
      <c r="B6285" s="12" t="str">
        <f>VLOOKUP(C6285,STYLES!$1:$1048576,6,FALSE)</f>
        <v>UltraClub</v>
      </c>
      <c r="C6285" s="136">
        <v>8399</v>
      </c>
      <c r="D6285" s="18"/>
      <c r="E6285" s="12" t="str">
        <f>VLOOKUP(C6285,STYLES!$1:$1048576,12,FALSE)</f>
        <v>UltraClub® Adult Cool &amp; Dry Sport Color Block Tee</v>
      </c>
      <c r="F6285" s="116" t="s">
        <v>2827</v>
      </c>
      <c r="G6285" s="116" t="s">
        <v>2740</v>
      </c>
      <c r="H6285" s="116" t="s">
        <v>437</v>
      </c>
      <c r="I6285" s="116" t="str">
        <f>VLOOKUP(C6285,STYLES!$1:$1048576,10,FALSE)</f>
        <v>Not Available</v>
      </c>
      <c r="J6285" s="116" t="s">
        <v>2768</v>
      </c>
      <c r="K6285" s="194">
        <f>IFERROR(VLOOKUP(J6285,LISTS!G:H,2,FALSE),"0")</f>
        <v>6</v>
      </c>
      <c r="L6285" s="12" t="str">
        <f t="shared" si="294"/>
        <v/>
      </c>
      <c r="M6285" s="231" t="s">
        <v>775</v>
      </c>
      <c r="N6285" s="195" t="str">
        <f>IFERROR(VLOOKUP(M6285,LISTS!G:H,2,FALSE),"0")</f>
        <v>0</v>
      </c>
      <c r="O6285" s="12" t="str">
        <f t="shared" si="293"/>
        <v/>
      </c>
      <c r="P6285" s="128" t="s">
        <v>2720</v>
      </c>
      <c r="Q6285" s="116"/>
      <c r="R6285" s="116"/>
      <c r="S6285" s="116"/>
      <c r="T6285" s="116"/>
      <c r="U6285" s="128"/>
    </row>
    <row r="6286" spans="1:21">
      <c r="A6286" t="str">
        <f>VLOOKUP(C6286,STYLES!$A$1:$R$2088,7,FALSE)</f>
        <v>T_Shirts</v>
      </c>
      <c r="B6286" t="str">
        <f>VLOOKUP(C6286,STYLES!$1:$1048576,6,FALSE)</f>
        <v>UltraClub</v>
      </c>
      <c r="C6286" s="101">
        <v>8399</v>
      </c>
      <c r="E6286" t="str">
        <f>VLOOKUP(C6286,STYLES!$1:$1048576,12,FALSE)</f>
        <v>UltraClub® Adult Cool &amp; Dry Sport Color Block Tee</v>
      </c>
      <c r="F6286" s="113" t="s">
        <v>2828</v>
      </c>
      <c r="G6286" s="113" t="s">
        <v>2755</v>
      </c>
      <c r="H6286" s="113" t="str">
        <f>VLOOKUP(C6286,STYLES!$1:$1048576,9,FALSE)</f>
        <v>DROP - Closeout</v>
      </c>
      <c r="I6286" s="113" t="str">
        <f>VLOOKUP(C6286,STYLES!$1:$1048576,10,FALSE)</f>
        <v>Not Available</v>
      </c>
      <c r="J6286" s="113" t="s">
        <v>2768</v>
      </c>
      <c r="K6286" s="139">
        <f>IFERROR(VLOOKUP(J6286,LISTS!G:H,2,FALSE),"0")</f>
        <v>6</v>
      </c>
      <c r="L6286" s="68" t="str">
        <f t="shared" si="294"/>
        <v/>
      </c>
      <c r="M6286" s="134" t="s">
        <v>775</v>
      </c>
      <c r="N6286" s="140" t="str">
        <f>IFERROR(VLOOKUP(M6286,LISTS!G:H,2,FALSE),"0")</f>
        <v>0</v>
      </c>
      <c r="O6286" s="68" t="str">
        <f t="shared" si="293"/>
        <v/>
      </c>
      <c r="P6286" s="117" t="s">
        <v>2720</v>
      </c>
      <c r="Q6286" s="113" t="s">
        <v>3003</v>
      </c>
      <c r="R6286" s="113"/>
      <c r="S6286" s="113" t="s">
        <v>3004</v>
      </c>
      <c r="T6286" s="113"/>
    </row>
    <row r="6287" spans="1:21">
      <c r="A6287" t="str">
        <f>VLOOKUP(C6287,STYLES!$A$1:$R$2088,7,FALSE)</f>
        <v>T_Shirts</v>
      </c>
      <c r="B6287" t="str">
        <f>VLOOKUP(C6287,STYLES!$1:$1048576,6,FALSE)</f>
        <v>UltraClub</v>
      </c>
      <c r="C6287" s="101">
        <v>8399</v>
      </c>
      <c r="E6287" t="str">
        <f>VLOOKUP(C6287,STYLES!$1:$1048576,12,FALSE)</f>
        <v>UltraClub® Adult Cool &amp; Dry Sport Color Block Tee</v>
      </c>
      <c r="F6287" s="113" t="s">
        <v>3799</v>
      </c>
      <c r="G6287" s="113" t="s">
        <v>2809</v>
      </c>
      <c r="H6287" s="113" t="str">
        <f>VLOOKUP(C6287,STYLES!$1:$1048576,9,FALSE)</f>
        <v>DROP - Closeout</v>
      </c>
      <c r="I6287" s="113" t="str">
        <f>VLOOKUP(C6287,STYLES!$1:$1048576,10,FALSE)</f>
        <v>Not Available</v>
      </c>
      <c r="J6287" s="113" t="s">
        <v>2768</v>
      </c>
      <c r="K6287" s="139">
        <f>IFERROR(VLOOKUP(J6287,LISTS!G:H,2,FALSE),"0")</f>
        <v>6</v>
      </c>
      <c r="L6287" s="68" t="str">
        <f t="shared" si="294"/>
        <v/>
      </c>
      <c r="M6287" s="134" t="s">
        <v>775</v>
      </c>
      <c r="N6287" s="140" t="str">
        <f>IFERROR(VLOOKUP(M6287,LISTS!G:H,2,FALSE),"0")</f>
        <v>0</v>
      </c>
      <c r="O6287" s="68" t="str">
        <f t="shared" si="293"/>
        <v/>
      </c>
      <c r="P6287" s="117" t="s">
        <v>2720</v>
      </c>
      <c r="Q6287" s="113"/>
      <c r="R6287" s="113"/>
      <c r="S6287" s="113"/>
      <c r="T6287" s="113"/>
    </row>
    <row r="6288" spans="1:21">
      <c r="C6288" s="101"/>
      <c r="F6288" s="113"/>
      <c r="G6288" s="113"/>
      <c r="H6288" s="113"/>
      <c r="I6288" s="113"/>
      <c r="J6288" s="113"/>
      <c r="K6288" s="139"/>
      <c r="L6288" s="81">
        <f>SUM(L6283:L6287)</f>
        <v>0</v>
      </c>
      <c r="M6288" s="134"/>
      <c r="N6288" s="140"/>
      <c r="O6288" s="81">
        <f>SUM(O6283:O6287)</f>
        <v>0</v>
      </c>
      <c r="Q6288" s="113"/>
      <c r="R6288" s="113"/>
      <c r="S6288" s="113"/>
      <c r="T6288" s="113"/>
    </row>
    <row r="6289" spans="1:21">
      <c r="A6289" t="str">
        <f>VLOOKUP(C6289,STYLES!$A$1:$R$2088,7,FALSE)</f>
        <v>T_Shirts</v>
      </c>
      <c r="B6289" t="str">
        <f>VLOOKUP(C6289,STYLES!$1:$1048576,6,FALSE)</f>
        <v>UltraClub</v>
      </c>
      <c r="C6289" s="101">
        <v>8400</v>
      </c>
      <c r="E6289" t="str">
        <f>VLOOKUP(C6289,STYLES!$1:$1048576,12,FALSE)</f>
        <v>UltraClub® Men's Cool &amp; Dry Sport Tee</v>
      </c>
      <c r="F6289" s="113" t="s">
        <v>2718</v>
      </c>
      <c r="G6289" s="113" t="s">
        <v>2718</v>
      </c>
      <c r="H6289" s="113" t="str">
        <f>VLOOKUP(C6289,STYLES!$1:$1048576,9,FALSE)</f>
        <v>Active</v>
      </c>
      <c r="I6289" s="113" t="str">
        <f>VLOOKUP(C6289,STYLES!$1:$1048576,10,FALSE)</f>
        <v>Not Available</v>
      </c>
      <c r="J6289" s="113" t="s">
        <v>2772</v>
      </c>
      <c r="K6289" s="139">
        <f>IFERROR(VLOOKUP(J6289,LISTS!G:H,2,FALSE),"0")</f>
        <v>10</v>
      </c>
      <c r="L6289" s="68">
        <f t="shared" si="294"/>
        <v>10</v>
      </c>
      <c r="M6289" s="134" t="s">
        <v>775</v>
      </c>
      <c r="N6289" s="140" t="str">
        <f>IFERROR(VLOOKUP(M6289,LISTS!G:H,2,FALSE),"0")</f>
        <v>0</v>
      </c>
      <c r="O6289" s="68" t="str">
        <f t="shared" si="293"/>
        <v/>
      </c>
      <c r="P6289" s="117" t="s">
        <v>2720</v>
      </c>
      <c r="Q6289" s="113" t="s">
        <v>2850</v>
      </c>
      <c r="R6289" s="113" t="s">
        <v>775</v>
      </c>
      <c r="S6289" s="113" t="s">
        <v>2722</v>
      </c>
      <c r="T6289" s="113" t="s">
        <v>775</v>
      </c>
    </row>
    <row r="6290" spans="1:21">
      <c r="A6290" t="str">
        <f>VLOOKUP(C6290,STYLES!$A$1:$R$2088,7,FALSE)</f>
        <v>T_Shirts</v>
      </c>
      <c r="B6290" t="str">
        <f>VLOOKUP(C6290,STYLES!$1:$1048576,6,FALSE)</f>
        <v>UltraClub</v>
      </c>
      <c r="C6290" s="101">
        <v>8400</v>
      </c>
      <c r="E6290" t="str">
        <f>VLOOKUP(C6290,STYLES!$1:$1048576,12,FALSE)</f>
        <v>UltraClub® Men's Cool &amp; Dry Sport Tee</v>
      </c>
      <c r="F6290" s="113" t="s">
        <v>2978</v>
      </c>
      <c r="G6290" s="113" t="s">
        <v>2763</v>
      </c>
      <c r="H6290" s="113" t="str">
        <f>VLOOKUP(C6290,STYLES!$1:$1048576,9,FALSE)</f>
        <v>Active</v>
      </c>
      <c r="I6290" s="113" t="str">
        <f>VLOOKUP(C6290,STYLES!$1:$1048576,10,FALSE)</f>
        <v>Not Available</v>
      </c>
      <c r="J6290" s="113" t="s">
        <v>2772</v>
      </c>
      <c r="K6290" s="139">
        <f>IFERROR(VLOOKUP(J6290,LISTS!G:H,2,FALSE),"0")</f>
        <v>10</v>
      </c>
      <c r="L6290" s="68">
        <f t="shared" si="294"/>
        <v>10</v>
      </c>
      <c r="M6290" s="134" t="s">
        <v>775</v>
      </c>
      <c r="N6290" s="140" t="str">
        <f>IFERROR(VLOOKUP(M6290,LISTS!G:H,2,FALSE),"0")</f>
        <v>0</v>
      </c>
      <c r="O6290" s="68" t="str">
        <f t="shared" si="293"/>
        <v/>
      </c>
      <c r="P6290" s="117" t="s">
        <v>2720</v>
      </c>
      <c r="Q6290" s="113"/>
      <c r="R6290" s="113"/>
      <c r="S6290" s="113"/>
      <c r="T6290" s="113"/>
    </row>
    <row r="6291" spans="1:21">
      <c r="A6291" t="str">
        <f>VLOOKUP(C6291,STYLES!$A$1:$R$2088,7,FALSE)</f>
        <v>T_Shirts</v>
      </c>
      <c r="B6291" t="str">
        <f>VLOOKUP(C6291,STYLES!$1:$1048576,6,FALSE)</f>
        <v>UltraClub</v>
      </c>
      <c r="C6291" s="101">
        <v>8400</v>
      </c>
      <c r="E6291" t="str">
        <f>VLOOKUP(C6291,STYLES!$1:$1048576,12,FALSE)</f>
        <v>UltraClub® Men's Cool &amp; Dry Sport Tee</v>
      </c>
      <c r="F6291" s="113" t="s">
        <v>3919</v>
      </c>
      <c r="G6291" s="113" t="s">
        <v>2751</v>
      </c>
      <c r="H6291" s="113" t="str">
        <f>VLOOKUP(C6291,STYLES!$1:$1048576,9,FALSE)</f>
        <v>Active</v>
      </c>
      <c r="I6291" s="113" t="str">
        <f>VLOOKUP(C6291,STYLES!$1:$1048576,10,FALSE)</f>
        <v>Not Available</v>
      </c>
      <c r="J6291" s="113" t="s">
        <v>2772</v>
      </c>
      <c r="K6291" s="139">
        <f>IFERROR(VLOOKUP(J6291,LISTS!G:H,2,FALSE),"0")</f>
        <v>10</v>
      </c>
      <c r="L6291" s="68">
        <f t="shared" si="294"/>
        <v>10</v>
      </c>
      <c r="M6291" s="134" t="s">
        <v>775</v>
      </c>
      <c r="N6291" s="140" t="str">
        <f>IFERROR(VLOOKUP(M6291,LISTS!G:H,2,FALSE),"0")</f>
        <v>0</v>
      </c>
      <c r="O6291" s="68" t="str">
        <f t="shared" si="293"/>
        <v/>
      </c>
      <c r="P6291" s="117" t="s">
        <v>2720</v>
      </c>
      <c r="Q6291" s="113"/>
      <c r="R6291" s="113"/>
      <c r="S6291" s="113"/>
      <c r="T6291" s="113"/>
    </row>
    <row r="6292" spans="1:21">
      <c r="A6292" t="str">
        <f>VLOOKUP(C6292,STYLES!$A$1:$R$2088,7,FALSE)</f>
        <v>T_Shirts</v>
      </c>
      <c r="B6292" t="str">
        <f>VLOOKUP(C6292,STYLES!$1:$1048576,6,FALSE)</f>
        <v>UltraClub</v>
      </c>
      <c r="C6292" s="101">
        <v>8400</v>
      </c>
      <c r="E6292" t="str">
        <f>VLOOKUP(C6292,STYLES!$1:$1048576,12,FALSE)</f>
        <v>UltraClub® Men's Cool &amp; Dry Sport Tee</v>
      </c>
      <c r="F6292" s="113" t="s">
        <v>3768</v>
      </c>
      <c r="G6292" s="113" t="s">
        <v>2732</v>
      </c>
      <c r="H6292" s="113" t="str">
        <f>VLOOKUP(C6292,STYLES!$1:$1048576,9,FALSE)</f>
        <v>Active</v>
      </c>
      <c r="I6292" s="113" t="str">
        <f>VLOOKUP(C6292,STYLES!$1:$1048576,10,FALSE)</f>
        <v>Not Available</v>
      </c>
      <c r="J6292" s="113" t="s">
        <v>2772</v>
      </c>
      <c r="K6292" s="139">
        <f>IFERROR(VLOOKUP(J6292,LISTS!G:H,2,FALSE),"0")</f>
        <v>10</v>
      </c>
      <c r="L6292" s="68">
        <f t="shared" si="294"/>
        <v>10</v>
      </c>
      <c r="M6292" s="134" t="s">
        <v>775</v>
      </c>
      <c r="N6292" s="140" t="str">
        <f>IFERROR(VLOOKUP(M6292,LISTS!G:H,2,FALSE),"0")</f>
        <v>0</v>
      </c>
      <c r="O6292" s="68" t="str">
        <f t="shared" si="293"/>
        <v/>
      </c>
      <c r="P6292" s="117" t="s">
        <v>2720</v>
      </c>
      <c r="Q6292" s="101">
        <v>115740</v>
      </c>
      <c r="R6292" s="113" t="s">
        <v>775</v>
      </c>
      <c r="S6292" s="113" t="s">
        <v>3623</v>
      </c>
      <c r="T6292" s="113" t="s">
        <v>775</v>
      </c>
    </row>
    <row r="6293" spans="1:21">
      <c r="A6293" t="str">
        <f>VLOOKUP(C6293,STYLES!$A$1:$R$2088,7,FALSE)</f>
        <v>T_Shirts</v>
      </c>
      <c r="B6293" t="str">
        <f>VLOOKUP(C6293,STYLES!$1:$1048576,6,FALSE)</f>
        <v>UltraClub</v>
      </c>
      <c r="C6293" s="101">
        <v>8400</v>
      </c>
      <c r="E6293" t="str">
        <f>VLOOKUP(C6293,STYLES!$1:$1048576,12,FALSE)</f>
        <v>UltraClub® Men's Cool &amp; Dry Sport Tee</v>
      </c>
      <c r="F6293" s="113" t="s">
        <v>3248</v>
      </c>
      <c r="G6293" s="113" t="s">
        <v>2991</v>
      </c>
      <c r="H6293" s="113" t="str">
        <f>VLOOKUP(C6293,STYLES!$1:$1048576,9,FALSE)</f>
        <v>Active</v>
      </c>
      <c r="I6293" s="113" t="str">
        <f>VLOOKUP(C6293,STYLES!$1:$1048576,10,FALSE)</f>
        <v>Not Available</v>
      </c>
      <c r="J6293" s="113" t="s">
        <v>2772</v>
      </c>
      <c r="K6293" s="139">
        <f>IFERROR(VLOOKUP(J6293,LISTS!G:H,2,FALSE),"0")</f>
        <v>10</v>
      </c>
      <c r="L6293" s="68">
        <f t="shared" si="294"/>
        <v>10</v>
      </c>
      <c r="M6293" s="134" t="s">
        <v>775</v>
      </c>
      <c r="N6293" s="140" t="str">
        <f>IFERROR(VLOOKUP(M6293,LISTS!G:H,2,FALSE),"0")</f>
        <v>0</v>
      </c>
      <c r="O6293" s="68" t="str">
        <f t="shared" si="293"/>
        <v/>
      </c>
      <c r="P6293" s="117" t="s">
        <v>2720</v>
      </c>
      <c r="Q6293" s="113"/>
      <c r="R6293" s="113"/>
      <c r="S6293" s="113"/>
      <c r="T6293" s="113"/>
    </row>
    <row r="6294" spans="1:21">
      <c r="A6294" t="str">
        <f>VLOOKUP(C6294,STYLES!$A$1:$R$2088,7,FALSE)</f>
        <v>T_Shirts</v>
      </c>
      <c r="B6294" t="str">
        <f>VLOOKUP(C6294,STYLES!$1:$1048576,6,FALSE)</f>
        <v>UltraClub</v>
      </c>
      <c r="C6294" s="101">
        <v>8400</v>
      </c>
      <c r="E6294" t="str">
        <f>VLOOKUP(C6294,STYLES!$1:$1048576,12,FALSE)</f>
        <v>UltraClub® Men's Cool &amp; Dry Sport Tee</v>
      </c>
      <c r="F6294" s="113" t="s">
        <v>3791</v>
      </c>
      <c r="G6294" s="113" t="s">
        <v>2736</v>
      </c>
      <c r="H6294" s="113" t="str">
        <f>VLOOKUP(C6294,STYLES!$1:$1048576,9,FALSE)</f>
        <v>Active</v>
      </c>
      <c r="I6294" s="113" t="str">
        <f>VLOOKUP(C6294,STYLES!$1:$1048576,10,FALSE)</f>
        <v>Not Available</v>
      </c>
      <c r="J6294" s="113" t="s">
        <v>2772</v>
      </c>
      <c r="K6294" s="139">
        <f>IFERROR(VLOOKUP(J6294,LISTS!G:H,2,FALSE),"0")</f>
        <v>10</v>
      </c>
      <c r="L6294" s="68">
        <f t="shared" si="294"/>
        <v>10</v>
      </c>
      <c r="M6294" s="134" t="s">
        <v>775</v>
      </c>
      <c r="N6294" s="140" t="str">
        <f>IFERROR(VLOOKUP(M6294,LISTS!G:H,2,FALSE),"0")</f>
        <v>0</v>
      </c>
      <c r="O6294" s="68" t="str">
        <f t="shared" si="293"/>
        <v/>
      </c>
      <c r="P6294" s="117" t="s">
        <v>2720</v>
      </c>
      <c r="Q6294" s="113" t="s">
        <v>3356</v>
      </c>
      <c r="R6294" s="113" t="s">
        <v>775</v>
      </c>
      <c r="S6294" s="113" t="s">
        <v>3357</v>
      </c>
      <c r="T6294" s="113" t="s">
        <v>775</v>
      </c>
    </row>
    <row r="6295" spans="1:21" s="12" customFormat="1">
      <c r="A6295" s="12" t="str">
        <f>VLOOKUP(C6295,STYLES!$A$1:$R$2088,7,FALSE)</f>
        <v>T_Shirts</v>
      </c>
      <c r="B6295" s="12" t="str">
        <f>VLOOKUP(C6295,STYLES!$1:$1048576,6,FALSE)</f>
        <v>UltraClub</v>
      </c>
      <c r="C6295" s="136">
        <v>8400</v>
      </c>
      <c r="D6295" s="18"/>
      <c r="E6295" s="12" t="str">
        <f>VLOOKUP(C6295,STYLES!$1:$1048576,12,FALSE)</f>
        <v>UltraClub® Men's Cool &amp; Dry Sport Tee</v>
      </c>
      <c r="F6295" s="116" t="s">
        <v>3814</v>
      </c>
      <c r="G6295" s="116" t="s">
        <v>2728</v>
      </c>
      <c r="H6295" s="116" t="s">
        <v>437</v>
      </c>
      <c r="I6295" s="116" t="str">
        <f>VLOOKUP(C6295,STYLES!$1:$1048576,10,FALSE)</f>
        <v>Not Available</v>
      </c>
      <c r="J6295" s="116" t="s">
        <v>2772</v>
      </c>
      <c r="K6295" s="139">
        <f>IFERROR(VLOOKUP(J6295,LISTS!G:H,2,FALSE),"0")</f>
        <v>10</v>
      </c>
      <c r="L6295" s="68" t="str">
        <f t="shared" si="294"/>
        <v/>
      </c>
      <c r="M6295" s="134" t="s">
        <v>775</v>
      </c>
      <c r="N6295" s="140" t="str">
        <f>IFERROR(VLOOKUP(M6295,LISTS!G:H,2,FALSE),"0")</f>
        <v>0</v>
      </c>
      <c r="O6295" s="68" t="str">
        <f t="shared" si="293"/>
        <v/>
      </c>
      <c r="P6295" s="117" t="s">
        <v>2720</v>
      </c>
      <c r="Q6295" s="116"/>
      <c r="R6295" s="116"/>
      <c r="S6295" s="116"/>
      <c r="T6295" s="116"/>
      <c r="U6295" s="116" t="s">
        <v>3908</v>
      </c>
    </row>
    <row r="6296" spans="1:21">
      <c r="A6296" t="str">
        <f>VLOOKUP(C6296,STYLES!$A$1:$R$2088,7,FALSE)</f>
        <v>T_Shirts</v>
      </c>
      <c r="B6296" t="str">
        <f>VLOOKUP(C6296,STYLES!$1:$1048576,6,FALSE)</f>
        <v>UltraClub</v>
      </c>
      <c r="C6296" s="101">
        <v>8400</v>
      </c>
      <c r="E6296" t="str">
        <f>VLOOKUP(C6296,STYLES!$1:$1048576,12,FALSE)</f>
        <v>UltraClub® Men's Cool &amp; Dry Sport Tee</v>
      </c>
      <c r="F6296" s="113" t="s">
        <v>3204</v>
      </c>
      <c r="G6296" s="113" t="s">
        <v>2724</v>
      </c>
      <c r="H6296" s="113" t="str">
        <f>VLOOKUP(C6296,STYLES!$1:$1048576,9,FALSE)</f>
        <v>Active</v>
      </c>
      <c r="I6296" s="113" t="str">
        <f>VLOOKUP(C6296,STYLES!$1:$1048576,10,FALSE)</f>
        <v>Not Available</v>
      </c>
      <c r="J6296" s="113" t="s">
        <v>2772</v>
      </c>
      <c r="K6296" s="139">
        <f>IFERROR(VLOOKUP(J6296,LISTS!G:H,2,FALSE),"0")</f>
        <v>10</v>
      </c>
      <c r="L6296" s="68">
        <f t="shared" si="294"/>
        <v>10</v>
      </c>
      <c r="M6296" s="134" t="s">
        <v>775</v>
      </c>
      <c r="N6296" s="140" t="str">
        <f>IFERROR(VLOOKUP(M6296,LISTS!G:H,2,FALSE),"0")</f>
        <v>0</v>
      </c>
      <c r="O6296" s="68" t="str">
        <f t="shared" si="293"/>
        <v/>
      </c>
      <c r="P6296" s="117" t="s">
        <v>2720</v>
      </c>
      <c r="Q6296" s="113" t="s">
        <v>2794</v>
      </c>
      <c r="R6296" s="113" t="s">
        <v>775</v>
      </c>
      <c r="S6296" s="113" t="s">
        <v>2795</v>
      </c>
      <c r="T6296" s="113" t="s">
        <v>775</v>
      </c>
    </row>
    <row r="6297" spans="1:21">
      <c r="A6297" t="str">
        <f>VLOOKUP(C6297,STYLES!$A$1:$R$2088,7,FALSE)</f>
        <v>T_Shirts</v>
      </c>
      <c r="B6297" t="str">
        <f>VLOOKUP(C6297,STYLES!$1:$1048576,6,FALSE)</f>
        <v>UltraClub</v>
      </c>
      <c r="C6297" s="101">
        <v>8400</v>
      </c>
      <c r="E6297" t="str">
        <f>VLOOKUP(C6297,STYLES!$1:$1048576,12,FALSE)</f>
        <v>UltraClub® Men's Cool &amp; Dry Sport Tee</v>
      </c>
      <c r="F6297" s="113" t="s">
        <v>2739</v>
      </c>
      <c r="G6297" s="113" t="s">
        <v>2740</v>
      </c>
      <c r="H6297" s="113" t="str">
        <f>VLOOKUP(C6297,STYLES!$1:$1048576,9,FALSE)</f>
        <v>Active</v>
      </c>
      <c r="I6297" s="113" t="str">
        <f>VLOOKUP(C6297,STYLES!$1:$1048576,10,FALSE)</f>
        <v>Not Available</v>
      </c>
      <c r="J6297" s="113" t="s">
        <v>2772</v>
      </c>
      <c r="K6297" s="139">
        <f>IFERROR(VLOOKUP(J6297,LISTS!G:H,2,FALSE),"0")</f>
        <v>10</v>
      </c>
      <c r="L6297" s="68">
        <f t="shared" si="294"/>
        <v>10</v>
      </c>
      <c r="M6297" s="134" t="s">
        <v>775</v>
      </c>
      <c r="N6297" s="140" t="str">
        <f>IFERROR(VLOOKUP(M6297,LISTS!G:H,2,FALSE),"0")</f>
        <v>0</v>
      </c>
      <c r="O6297" s="68" t="str">
        <f t="shared" si="293"/>
        <v/>
      </c>
      <c r="P6297" s="117" t="s">
        <v>2720</v>
      </c>
      <c r="Q6297" s="113" t="s">
        <v>2741</v>
      </c>
      <c r="R6297" s="113" t="s">
        <v>775</v>
      </c>
      <c r="S6297" s="113" t="s">
        <v>2742</v>
      </c>
      <c r="T6297" s="113" t="s">
        <v>775</v>
      </c>
    </row>
    <row r="6298" spans="1:21">
      <c r="A6298" t="str">
        <f>VLOOKUP(C6298,STYLES!$A$1:$R$2088,7,FALSE)</f>
        <v>T_Shirts</v>
      </c>
      <c r="B6298" t="str">
        <f>VLOOKUP(C6298,STYLES!$1:$1048576,6,FALSE)</f>
        <v>UltraClub</v>
      </c>
      <c r="C6298" s="101">
        <v>8400</v>
      </c>
      <c r="E6298" t="str">
        <f>VLOOKUP(C6298,STYLES!$1:$1048576,12,FALSE)</f>
        <v>UltraClub® Men's Cool &amp; Dry Sport Tee</v>
      </c>
      <c r="F6298" s="113" t="s">
        <v>3345</v>
      </c>
      <c r="G6298" s="113" t="s">
        <v>2797</v>
      </c>
      <c r="H6298" s="113" t="str">
        <f>VLOOKUP(C6298,STYLES!$1:$1048576,9,FALSE)</f>
        <v>Active</v>
      </c>
      <c r="I6298" s="113" t="str">
        <f>VLOOKUP(C6298,STYLES!$1:$1048576,10,FALSE)</f>
        <v>Not Available</v>
      </c>
      <c r="J6298" s="113" t="s">
        <v>2772</v>
      </c>
      <c r="K6298" s="139">
        <f>IFERROR(VLOOKUP(J6298,LISTS!G:H,2,FALSE),"0")</f>
        <v>10</v>
      </c>
      <c r="L6298" s="68">
        <f t="shared" si="294"/>
        <v>10</v>
      </c>
      <c r="M6298" s="134" t="s">
        <v>775</v>
      </c>
      <c r="N6298" s="140" t="str">
        <f>IFERROR(VLOOKUP(M6298,LISTS!G:H,2,FALSE),"0")</f>
        <v>0</v>
      </c>
      <c r="O6298" s="68" t="str">
        <f t="shared" si="293"/>
        <v/>
      </c>
      <c r="P6298" s="117" t="s">
        <v>2720</v>
      </c>
      <c r="Q6298" s="113"/>
      <c r="R6298" s="113"/>
      <c r="S6298" s="113"/>
      <c r="T6298" s="113"/>
    </row>
    <row r="6299" spans="1:21">
      <c r="A6299" t="str">
        <f>VLOOKUP(C6299,STYLES!$A$1:$R$2088,7,FALSE)</f>
        <v>T_Shirts</v>
      </c>
      <c r="B6299" t="str">
        <f>VLOOKUP(C6299,STYLES!$1:$1048576,6,FALSE)</f>
        <v>UltraClub</v>
      </c>
      <c r="C6299" s="101">
        <v>8400</v>
      </c>
      <c r="E6299" t="str">
        <f>VLOOKUP(C6299,STYLES!$1:$1048576,12,FALSE)</f>
        <v>UltraClub® Men's Cool &amp; Dry Sport Tee</v>
      </c>
      <c r="F6299" s="113" t="s">
        <v>3346</v>
      </c>
      <c r="G6299" s="113" t="s">
        <v>2879</v>
      </c>
      <c r="H6299" s="113" t="str">
        <f>VLOOKUP(C6299,STYLES!$1:$1048576,9,FALSE)</f>
        <v>Active</v>
      </c>
      <c r="I6299" s="113" t="str">
        <f>VLOOKUP(C6299,STYLES!$1:$1048576,10,FALSE)</f>
        <v>Not Available</v>
      </c>
      <c r="J6299" s="113" t="s">
        <v>2772</v>
      </c>
      <c r="K6299" s="139">
        <f>IFERROR(VLOOKUP(J6299,LISTS!G:H,2,FALSE),"0")</f>
        <v>10</v>
      </c>
      <c r="L6299" s="68">
        <f t="shared" si="294"/>
        <v>10</v>
      </c>
      <c r="M6299" s="134" t="s">
        <v>775</v>
      </c>
      <c r="N6299" s="140" t="str">
        <f>IFERROR(VLOOKUP(M6299,LISTS!G:H,2,FALSE),"0")</f>
        <v>0</v>
      </c>
      <c r="O6299" s="68" t="str">
        <f t="shared" si="293"/>
        <v/>
      </c>
      <c r="P6299" s="117" t="s">
        <v>2720</v>
      </c>
      <c r="Q6299" s="113"/>
      <c r="R6299" s="113"/>
      <c r="S6299" s="113"/>
      <c r="T6299" s="113"/>
    </row>
    <row r="6300" spans="1:21">
      <c r="A6300" t="str">
        <f>VLOOKUP(C6300,STYLES!$A$1:$R$2088,7,FALSE)</f>
        <v>T_Shirts</v>
      </c>
      <c r="B6300" t="str">
        <f>VLOOKUP(C6300,STYLES!$1:$1048576,6,FALSE)</f>
        <v>UltraClub</v>
      </c>
      <c r="C6300" s="101">
        <v>8400</v>
      </c>
      <c r="E6300" t="str">
        <f>VLOOKUP(C6300,STYLES!$1:$1048576,12,FALSE)</f>
        <v>UltraClub® Men's Cool &amp; Dry Sport Tee</v>
      </c>
      <c r="F6300" s="113" t="s">
        <v>2754</v>
      </c>
      <c r="G6300" s="113" t="s">
        <v>2755</v>
      </c>
      <c r="H6300" s="113" t="str">
        <f>VLOOKUP(C6300,STYLES!$1:$1048576,9,FALSE)</f>
        <v>Active</v>
      </c>
      <c r="I6300" s="113" t="str">
        <f>VLOOKUP(C6300,STYLES!$1:$1048576,10,FALSE)</f>
        <v>Not Available</v>
      </c>
      <c r="J6300" s="113" t="s">
        <v>2772</v>
      </c>
      <c r="K6300" s="139">
        <f>IFERROR(VLOOKUP(J6300,LISTS!G:H,2,FALSE),"0")</f>
        <v>10</v>
      </c>
      <c r="L6300" s="68">
        <f t="shared" si="294"/>
        <v>10</v>
      </c>
      <c r="M6300" s="134" t="s">
        <v>775</v>
      </c>
      <c r="N6300" s="140" t="str">
        <f>IFERROR(VLOOKUP(M6300,LISTS!G:H,2,FALSE),"0")</f>
        <v>0</v>
      </c>
      <c r="O6300" s="68" t="str">
        <f t="shared" si="293"/>
        <v/>
      </c>
      <c r="P6300" s="117" t="s">
        <v>2720</v>
      </c>
      <c r="Q6300" s="113" t="s">
        <v>3003</v>
      </c>
      <c r="R6300" s="113" t="s">
        <v>775</v>
      </c>
      <c r="S6300" s="113" t="s">
        <v>3004</v>
      </c>
      <c r="T6300" s="113" t="s">
        <v>775</v>
      </c>
    </row>
    <row r="6301" spans="1:21">
      <c r="A6301" t="str">
        <f>VLOOKUP(C6301,STYLES!$A$1:$R$2088,7,FALSE)</f>
        <v>T_Shirts</v>
      </c>
      <c r="B6301" t="str">
        <f>VLOOKUP(C6301,STYLES!$1:$1048576,6,FALSE)</f>
        <v>UltraClub</v>
      </c>
      <c r="C6301" s="101">
        <v>8400</v>
      </c>
      <c r="E6301" t="str">
        <f>VLOOKUP(C6301,STYLES!$1:$1048576,12,FALSE)</f>
        <v>UltraClub® Men's Cool &amp; Dry Sport Tee</v>
      </c>
      <c r="F6301" s="113" t="s">
        <v>3750</v>
      </c>
      <c r="G6301" s="113" t="s">
        <v>2809</v>
      </c>
      <c r="H6301" s="113" t="str">
        <f>VLOOKUP(C6301,STYLES!$1:$1048576,9,FALSE)</f>
        <v>Active</v>
      </c>
      <c r="I6301" s="113" t="str">
        <f>VLOOKUP(C6301,STYLES!$1:$1048576,10,FALSE)</f>
        <v>Not Available</v>
      </c>
      <c r="J6301" s="113" t="s">
        <v>2772</v>
      </c>
      <c r="K6301" s="139">
        <f>IFERROR(VLOOKUP(J6301,LISTS!G:H,2,FALSE),"0")</f>
        <v>10</v>
      </c>
      <c r="L6301" s="68">
        <f t="shared" si="294"/>
        <v>10</v>
      </c>
      <c r="M6301" s="134" t="s">
        <v>775</v>
      </c>
      <c r="N6301" s="140" t="str">
        <f>IFERROR(VLOOKUP(M6301,LISTS!G:H,2,FALSE),"0")</f>
        <v>0</v>
      </c>
      <c r="O6301" s="68" t="str">
        <f t="shared" si="293"/>
        <v/>
      </c>
      <c r="P6301" s="117" t="s">
        <v>2720</v>
      </c>
      <c r="Q6301" s="113" t="s">
        <v>3751</v>
      </c>
      <c r="R6301" s="113" t="s">
        <v>775</v>
      </c>
      <c r="S6301" s="113" t="s">
        <v>3752</v>
      </c>
      <c r="T6301" s="113" t="s">
        <v>775</v>
      </c>
    </row>
    <row r="6302" spans="1:21">
      <c r="A6302" t="str">
        <f>VLOOKUP(C6302,STYLES!$A$1:$R$2088,7,FALSE)</f>
        <v>T_Shirts</v>
      </c>
      <c r="B6302" t="str">
        <f>VLOOKUP(C6302,STYLES!$1:$1048576,6,FALSE)</f>
        <v>UltraClub</v>
      </c>
      <c r="C6302" s="101">
        <v>8400</v>
      </c>
      <c r="E6302" t="str">
        <f>VLOOKUP(C6302,STYLES!$1:$1048576,12,FALSE)</f>
        <v>UltraClub® Men's Cool &amp; Dry Sport Tee</v>
      </c>
      <c r="F6302" s="113" t="s">
        <v>2743</v>
      </c>
      <c r="G6302" s="113" t="s">
        <v>2743</v>
      </c>
      <c r="H6302" s="113" t="str">
        <f>VLOOKUP(C6302,STYLES!$1:$1048576,9,FALSE)</f>
        <v>Active</v>
      </c>
      <c r="I6302" s="113" t="str">
        <f>VLOOKUP(C6302,STYLES!$1:$1048576,10,FALSE)</f>
        <v>Not Available</v>
      </c>
      <c r="J6302" s="113" t="s">
        <v>2772</v>
      </c>
      <c r="K6302" s="139">
        <f>IFERROR(VLOOKUP(J6302,LISTS!G:H,2,FALSE),"0")</f>
        <v>10</v>
      </c>
      <c r="L6302" s="68">
        <f t="shared" si="294"/>
        <v>10</v>
      </c>
      <c r="M6302" s="134" t="s">
        <v>775</v>
      </c>
      <c r="N6302" s="140" t="str">
        <f>IFERROR(VLOOKUP(M6302,LISTS!G:H,2,FALSE),"0")</f>
        <v>0</v>
      </c>
      <c r="O6302" s="68" t="str">
        <f t="shared" si="293"/>
        <v/>
      </c>
      <c r="P6302" s="117" t="s">
        <v>2720</v>
      </c>
      <c r="Q6302" s="113"/>
      <c r="R6302" s="113"/>
      <c r="S6302" s="113"/>
      <c r="T6302" s="113"/>
    </row>
    <row r="6303" spans="1:21">
      <c r="C6303" s="101"/>
      <c r="F6303" s="113"/>
      <c r="G6303" s="113"/>
      <c r="H6303" s="113"/>
      <c r="I6303" s="113"/>
      <c r="J6303" s="113"/>
      <c r="K6303" s="139"/>
      <c r="L6303" s="81">
        <f>SUM(L6289:L6302)</f>
        <v>130</v>
      </c>
      <c r="M6303" s="134"/>
      <c r="N6303" s="140"/>
      <c r="O6303" s="81">
        <f>SUM(O6289:O6302)</f>
        <v>0</v>
      </c>
      <c r="Q6303" s="113"/>
      <c r="R6303" s="113"/>
      <c r="S6303" s="113"/>
      <c r="T6303" s="113"/>
    </row>
    <row r="6304" spans="1:21">
      <c r="A6304" t="str">
        <f>VLOOKUP(C6304,STYLES!$A$1:$R$2088,7,FALSE)</f>
        <v>T_Shirts</v>
      </c>
      <c r="B6304" t="str">
        <f>VLOOKUP(C6304,STYLES!$1:$1048576,6,FALSE)</f>
        <v>UltraClub</v>
      </c>
      <c r="C6304" s="101" t="s">
        <v>2601</v>
      </c>
      <c r="E6304" t="str">
        <f>VLOOKUP(C6304,STYLES!$1:$1048576,12,FALSE)</f>
        <v>UltraClub® Ladies' Cool &amp; Dry Sport V-Neck Tee</v>
      </c>
      <c r="F6304" s="113" t="s">
        <v>2718</v>
      </c>
      <c r="G6304" s="113" t="s">
        <v>2718</v>
      </c>
      <c r="H6304" s="113" t="str">
        <f>VLOOKUP(C6304,STYLES!$1:$1048576,9,FALSE)</f>
        <v>Active</v>
      </c>
      <c r="I6304" s="113" t="str">
        <f>VLOOKUP(C6304,STYLES!$1:$1048576,10,FALSE)</f>
        <v>Not Available</v>
      </c>
      <c r="J6304" s="113" t="s">
        <v>2745</v>
      </c>
      <c r="K6304" s="139">
        <f>IFERROR(VLOOKUP(J6304,LISTS!G:H,2,FALSE),"0")</f>
        <v>7</v>
      </c>
      <c r="L6304" s="68">
        <f t="shared" si="294"/>
        <v>7</v>
      </c>
      <c r="M6304" s="134" t="s">
        <v>775</v>
      </c>
      <c r="N6304" s="140" t="str">
        <f>IFERROR(VLOOKUP(M6304,LISTS!G:H,2,FALSE),"0")</f>
        <v>0</v>
      </c>
      <c r="O6304" s="68" t="str">
        <f t="shared" si="293"/>
        <v/>
      </c>
      <c r="P6304" s="117" t="s">
        <v>2720</v>
      </c>
      <c r="Q6304" s="113" t="s">
        <v>2850</v>
      </c>
      <c r="R6304" s="113" t="s">
        <v>775</v>
      </c>
      <c r="S6304" s="113" t="s">
        <v>2722</v>
      </c>
      <c r="T6304" s="113" t="s">
        <v>775</v>
      </c>
    </row>
    <row r="6305" spans="1:20">
      <c r="A6305" t="str">
        <f>VLOOKUP(C6305,STYLES!$A$1:$R$2088,7,FALSE)</f>
        <v>T_Shirts</v>
      </c>
      <c r="B6305" t="str">
        <f>VLOOKUP(C6305,STYLES!$1:$1048576,6,FALSE)</f>
        <v>UltraClub</v>
      </c>
      <c r="C6305" s="101" t="s">
        <v>2601</v>
      </c>
      <c r="E6305" t="str">
        <f>VLOOKUP(C6305,STYLES!$1:$1048576,12,FALSE)</f>
        <v>UltraClub® Ladies' Cool &amp; Dry Sport V-Neck Tee</v>
      </c>
      <c r="F6305" s="113" t="s">
        <v>2978</v>
      </c>
      <c r="G6305" s="113" t="s">
        <v>2763</v>
      </c>
      <c r="H6305" s="113" t="str">
        <f>VLOOKUP(C6305,STYLES!$1:$1048576,9,FALSE)</f>
        <v>Active</v>
      </c>
      <c r="I6305" s="113" t="str">
        <f>VLOOKUP(C6305,STYLES!$1:$1048576,10,FALSE)</f>
        <v>Not Available</v>
      </c>
      <c r="J6305" s="113" t="s">
        <v>2745</v>
      </c>
      <c r="K6305" s="139">
        <f>IFERROR(VLOOKUP(J6305,LISTS!G:H,2,FALSE),"0")</f>
        <v>7</v>
      </c>
      <c r="L6305" s="68">
        <f t="shared" si="294"/>
        <v>7</v>
      </c>
      <c r="M6305" s="134" t="s">
        <v>775</v>
      </c>
      <c r="N6305" s="140" t="str">
        <f>IFERROR(VLOOKUP(M6305,LISTS!G:H,2,FALSE),"0")</f>
        <v>0</v>
      </c>
      <c r="O6305" s="68" t="str">
        <f t="shared" si="293"/>
        <v/>
      </c>
      <c r="P6305" s="117" t="s">
        <v>2720</v>
      </c>
      <c r="Q6305" s="113" t="s">
        <v>3748</v>
      </c>
      <c r="R6305" s="113" t="s">
        <v>775</v>
      </c>
      <c r="S6305" s="113" t="s">
        <v>3749</v>
      </c>
      <c r="T6305" s="113" t="s">
        <v>775</v>
      </c>
    </row>
    <row r="6306" spans="1:20">
      <c r="A6306" t="str">
        <f>VLOOKUP(C6306,STYLES!$A$1:$R$2088,7,FALSE)</f>
        <v>T_Shirts</v>
      </c>
      <c r="B6306" t="str">
        <f>VLOOKUP(C6306,STYLES!$1:$1048576,6,FALSE)</f>
        <v>UltraClub</v>
      </c>
      <c r="C6306" s="101" t="s">
        <v>2601</v>
      </c>
      <c r="E6306" t="str">
        <f>VLOOKUP(C6306,STYLES!$1:$1048576,12,FALSE)</f>
        <v>UltraClub® Ladies' Cool &amp; Dry Sport V-Neck Tee</v>
      </c>
      <c r="F6306" s="113" t="s">
        <v>3842</v>
      </c>
      <c r="G6306" s="113" t="s">
        <v>2751</v>
      </c>
      <c r="H6306" s="113" t="str">
        <f>VLOOKUP(C6306,STYLES!$1:$1048576,9,FALSE)</f>
        <v>Active</v>
      </c>
      <c r="I6306" s="113" t="str">
        <f>VLOOKUP(C6306,STYLES!$1:$1048576,10,FALSE)</f>
        <v>Not Available</v>
      </c>
      <c r="J6306" s="113" t="s">
        <v>2745</v>
      </c>
      <c r="K6306" s="139">
        <f>IFERROR(VLOOKUP(J6306,LISTS!G:H,2,FALSE),"0")</f>
        <v>7</v>
      </c>
      <c r="L6306" s="68">
        <f t="shared" si="294"/>
        <v>7</v>
      </c>
      <c r="M6306" s="134" t="s">
        <v>775</v>
      </c>
      <c r="N6306" s="140" t="str">
        <f>IFERROR(VLOOKUP(M6306,LISTS!G:H,2,FALSE),"0")</f>
        <v>0</v>
      </c>
      <c r="O6306" s="68" t="str">
        <f t="shared" si="293"/>
        <v/>
      </c>
      <c r="P6306" s="117" t="s">
        <v>2720</v>
      </c>
      <c r="Q6306" s="113"/>
      <c r="R6306" s="113"/>
      <c r="S6306" s="113"/>
      <c r="T6306" s="113"/>
    </row>
    <row r="6307" spans="1:20">
      <c r="A6307" t="str">
        <f>VLOOKUP(C6307,STYLES!$A$1:$R$2088,7,FALSE)</f>
        <v>T_Shirts</v>
      </c>
      <c r="B6307" t="str">
        <f>VLOOKUP(C6307,STYLES!$1:$1048576,6,FALSE)</f>
        <v>UltraClub</v>
      </c>
      <c r="C6307" s="101" t="s">
        <v>2601</v>
      </c>
      <c r="E6307" t="str">
        <f>VLOOKUP(C6307,STYLES!$1:$1048576,12,FALSE)</f>
        <v>UltraClub® Ladies' Cool &amp; Dry Sport V-Neck Tee</v>
      </c>
      <c r="F6307" s="113" t="s">
        <v>3791</v>
      </c>
      <c r="G6307" s="113" t="s">
        <v>2736</v>
      </c>
      <c r="H6307" s="113" t="str">
        <f>VLOOKUP(C6307,STYLES!$1:$1048576,9,FALSE)</f>
        <v>Active</v>
      </c>
      <c r="I6307" s="113" t="str">
        <f>VLOOKUP(C6307,STYLES!$1:$1048576,10,FALSE)</f>
        <v>Not Available</v>
      </c>
      <c r="J6307" s="113" t="s">
        <v>2745</v>
      </c>
      <c r="K6307" s="139">
        <f>IFERROR(VLOOKUP(J6307,LISTS!G:H,2,FALSE),"0")</f>
        <v>7</v>
      </c>
      <c r="L6307" s="68">
        <f t="shared" si="294"/>
        <v>7</v>
      </c>
      <c r="M6307" s="134" t="s">
        <v>775</v>
      </c>
      <c r="N6307" s="140" t="str">
        <f>IFERROR(VLOOKUP(M6307,LISTS!G:H,2,FALSE),"0")</f>
        <v>0</v>
      </c>
      <c r="O6307" s="68" t="str">
        <f t="shared" si="293"/>
        <v/>
      </c>
      <c r="P6307" s="117" t="s">
        <v>2720</v>
      </c>
      <c r="Q6307" s="113" t="s">
        <v>3356</v>
      </c>
      <c r="R6307" s="113" t="s">
        <v>775</v>
      </c>
      <c r="S6307" s="113" t="s">
        <v>3357</v>
      </c>
      <c r="T6307" s="113" t="s">
        <v>775</v>
      </c>
    </row>
    <row r="6308" spans="1:20">
      <c r="A6308" t="str">
        <f>VLOOKUP(C6308,STYLES!$A$1:$R$2088,7,FALSE)</f>
        <v>T_Shirts</v>
      </c>
      <c r="B6308" t="str">
        <f>VLOOKUP(C6308,STYLES!$1:$1048576,6,FALSE)</f>
        <v>UltraClub</v>
      </c>
      <c r="C6308" s="101" t="s">
        <v>2601</v>
      </c>
      <c r="E6308" t="str">
        <f>VLOOKUP(C6308,STYLES!$1:$1048576,12,FALSE)</f>
        <v>UltraClub® Ladies' Cool &amp; Dry Sport V-Neck Tee</v>
      </c>
      <c r="F6308" s="113" t="s">
        <v>2739</v>
      </c>
      <c r="G6308" s="113" t="s">
        <v>2740</v>
      </c>
      <c r="H6308" s="113" t="str">
        <f>VLOOKUP(C6308,STYLES!$1:$1048576,9,FALSE)</f>
        <v>Active</v>
      </c>
      <c r="I6308" s="113" t="str">
        <f>VLOOKUP(C6308,STYLES!$1:$1048576,10,FALSE)</f>
        <v>Not Available</v>
      </c>
      <c r="J6308" s="113" t="s">
        <v>2745</v>
      </c>
      <c r="K6308" s="139">
        <f>IFERROR(VLOOKUP(J6308,LISTS!G:H,2,FALSE),"0")</f>
        <v>7</v>
      </c>
      <c r="L6308" s="68">
        <f t="shared" si="294"/>
        <v>7</v>
      </c>
      <c r="M6308" s="134" t="s">
        <v>775</v>
      </c>
      <c r="N6308" s="140" t="str">
        <f>IFERROR(VLOOKUP(M6308,LISTS!G:H,2,FALSE),"0")</f>
        <v>0</v>
      </c>
      <c r="O6308" s="68" t="str">
        <f t="shared" si="293"/>
        <v/>
      </c>
      <c r="P6308" s="117" t="s">
        <v>2720</v>
      </c>
      <c r="Q6308" s="113" t="s">
        <v>2741</v>
      </c>
      <c r="R6308" s="113" t="s">
        <v>775</v>
      </c>
      <c r="S6308" s="113" t="s">
        <v>2742</v>
      </c>
      <c r="T6308" s="113" t="s">
        <v>775</v>
      </c>
    </row>
    <row r="6309" spans="1:20">
      <c r="A6309" t="str">
        <f>VLOOKUP(C6309,STYLES!$A$1:$R$2088,7,FALSE)</f>
        <v>T_Shirts</v>
      </c>
      <c r="B6309" t="str">
        <f>VLOOKUP(C6309,STYLES!$1:$1048576,6,FALSE)</f>
        <v>UltraClub</v>
      </c>
      <c r="C6309" s="101" t="s">
        <v>2601</v>
      </c>
      <c r="E6309" t="str">
        <f>VLOOKUP(C6309,STYLES!$1:$1048576,12,FALSE)</f>
        <v>UltraClub® Ladies' Cool &amp; Dry Sport V-Neck Tee</v>
      </c>
      <c r="F6309" s="113" t="s">
        <v>3345</v>
      </c>
      <c r="G6309" s="113" t="s">
        <v>2797</v>
      </c>
      <c r="H6309" s="113" t="str">
        <f>VLOOKUP(C6309,STYLES!$1:$1048576,9,FALSE)</f>
        <v>Active</v>
      </c>
      <c r="I6309" s="113" t="str">
        <f>VLOOKUP(C6309,STYLES!$1:$1048576,10,FALSE)</f>
        <v>Not Available</v>
      </c>
      <c r="J6309" s="113" t="s">
        <v>2745</v>
      </c>
      <c r="K6309" s="139">
        <f>IFERROR(VLOOKUP(J6309,LISTS!G:H,2,FALSE),"0")</f>
        <v>7</v>
      </c>
      <c r="L6309" s="68">
        <f t="shared" si="294"/>
        <v>7</v>
      </c>
      <c r="M6309" s="134" t="s">
        <v>775</v>
      </c>
      <c r="N6309" s="140" t="str">
        <f>IFERROR(VLOOKUP(M6309,LISTS!G:H,2,FALSE),"0")</f>
        <v>0</v>
      </c>
      <c r="O6309" s="68" t="str">
        <f t="shared" si="293"/>
        <v/>
      </c>
      <c r="P6309" s="117" t="s">
        <v>2720</v>
      </c>
      <c r="Q6309" s="113"/>
      <c r="R6309" s="113"/>
      <c r="S6309" s="113"/>
      <c r="T6309" s="113"/>
    </row>
    <row r="6310" spans="1:20">
      <c r="A6310" t="str">
        <f>VLOOKUP(C6310,STYLES!$A$1:$R$2088,7,FALSE)</f>
        <v>T_Shirts</v>
      </c>
      <c r="B6310" t="str">
        <f>VLOOKUP(C6310,STYLES!$1:$1048576,6,FALSE)</f>
        <v>UltraClub</v>
      </c>
      <c r="C6310" s="101" t="s">
        <v>2601</v>
      </c>
      <c r="E6310" t="str">
        <f>VLOOKUP(C6310,STYLES!$1:$1048576,12,FALSE)</f>
        <v>UltraClub® Ladies' Cool &amp; Dry Sport V-Neck Tee</v>
      </c>
      <c r="F6310" s="113" t="s">
        <v>3346</v>
      </c>
      <c r="G6310" s="113" t="s">
        <v>2879</v>
      </c>
      <c r="H6310" s="113" t="str">
        <f>VLOOKUP(C6310,STYLES!$1:$1048576,9,FALSE)</f>
        <v>Active</v>
      </c>
      <c r="I6310" s="113" t="str">
        <f>VLOOKUP(C6310,STYLES!$1:$1048576,10,FALSE)</f>
        <v>Not Available</v>
      </c>
      <c r="J6310" s="113" t="s">
        <v>2745</v>
      </c>
      <c r="K6310" s="139">
        <f>IFERROR(VLOOKUP(J6310,LISTS!G:H,2,FALSE),"0")</f>
        <v>7</v>
      </c>
      <c r="L6310" s="68">
        <f t="shared" si="294"/>
        <v>7</v>
      </c>
      <c r="M6310" s="134" t="s">
        <v>775</v>
      </c>
      <c r="N6310" s="140" t="str">
        <f>IFERROR(VLOOKUP(M6310,LISTS!G:H,2,FALSE),"0")</f>
        <v>0</v>
      </c>
      <c r="O6310" s="68" t="str">
        <f t="shared" si="293"/>
        <v/>
      </c>
      <c r="P6310" s="117" t="s">
        <v>2720</v>
      </c>
      <c r="Q6310" s="113"/>
      <c r="R6310" s="113"/>
      <c r="S6310" s="113"/>
      <c r="T6310" s="113"/>
    </row>
    <row r="6311" spans="1:20">
      <c r="A6311" t="str">
        <f>VLOOKUP(C6311,STYLES!$A$1:$R$2088,7,FALSE)</f>
        <v>T_Shirts</v>
      </c>
      <c r="B6311" t="str">
        <f>VLOOKUP(C6311,STYLES!$1:$1048576,6,FALSE)</f>
        <v>UltraClub</v>
      </c>
      <c r="C6311" s="101" t="s">
        <v>2601</v>
      </c>
      <c r="E6311" t="str">
        <f>VLOOKUP(C6311,STYLES!$1:$1048576,12,FALSE)</f>
        <v>UltraClub® Ladies' Cool &amp; Dry Sport V-Neck Tee</v>
      </c>
      <c r="F6311" s="113" t="s">
        <v>2754</v>
      </c>
      <c r="G6311" s="113" t="s">
        <v>2755</v>
      </c>
      <c r="H6311" s="113" t="str">
        <f>VLOOKUP(C6311,STYLES!$1:$1048576,9,FALSE)</f>
        <v>Active</v>
      </c>
      <c r="I6311" s="113" t="str">
        <f>VLOOKUP(C6311,STYLES!$1:$1048576,10,FALSE)</f>
        <v>Not Available</v>
      </c>
      <c r="J6311" s="113" t="s">
        <v>2745</v>
      </c>
      <c r="K6311" s="139">
        <f>IFERROR(VLOOKUP(J6311,LISTS!G:H,2,FALSE),"0")</f>
        <v>7</v>
      </c>
      <c r="L6311" s="68">
        <f t="shared" si="294"/>
        <v>7</v>
      </c>
      <c r="M6311" s="134" t="s">
        <v>775</v>
      </c>
      <c r="N6311" s="140" t="str">
        <f>IFERROR(VLOOKUP(M6311,LISTS!G:H,2,FALSE),"0")</f>
        <v>0</v>
      </c>
      <c r="O6311" s="68" t="str">
        <f t="shared" si="293"/>
        <v/>
      </c>
      <c r="P6311" s="117" t="s">
        <v>2720</v>
      </c>
      <c r="Q6311" s="113" t="s">
        <v>3003</v>
      </c>
      <c r="R6311" s="113" t="s">
        <v>775</v>
      </c>
      <c r="S6311" s="113" t="s">
        <v>3004</v>
      </c>
      <c r="T6311" s="113" t="s">
        <v>775</v>
      </c>
    </row>
    <row r="6312" spans="1:20">
      <c r="A6312" t="str">
        <f>VLOOKUP(C6312,STYLES!$A$1:$R$2088,7,FALSE)</f>
        <v>T_Shirts</v>
      </c>
      <c r="B6312" t="str">
        <f>VLOOKUP(C6312,STYLES!$1:$1048576,6,FALSE)</f>
        <v>UltraClub</v>
      </c>
      <c r="C6312" s="101" t="s">
        <v>2601</v>
      </c>
      <c r="E6312" t="str">
        <f>VLOOKUP(C6312,STYLES!$1:$1048576,12,FALSE)</f>
        <v>UltraClub® Ladies' Cool &amp; Dry Sport V-Neck Tee</v>
      </c>
      <c r="F6312" s="113" t="s">
        <v>3750</v>
      </c>
      <c r="G6312" s="113" t="s">
        <v>2809</v>
      </c>
      <c r="H6312" s="113" t="str">
        <f>VLOOKUP(C6312,STYLES!$1:$1048576,9,FALSE)</f>
        <v>Active</v>
      </c>
      <c r="I6312" s="113" t="str">
        <f>VLOOKUP(C6312,STYLES!$1:$1048576,10,FALSE)</f>
        <v>Not Available</v>
      </c>
      <c r="J6312" s="113" t="s">
        <v>2745</v>
      </c>
      <c r="K6312" s="139">
        <f>IFERROR(VLOOKUP(J6312,LISTS!G:H,2,FALSE),"0")</f>
        <v>7</v>
      </c>
      <c r="L6312" s="68">
        <f t="shared" si="294"/>
        <v>7</v>
      </c>
      <c r="M6312" s="134" t="s">
        <v>775</v>
      </c>
      <c r="N6312" s="140" t="str">
        <f>IFERROR(VLOOKUP(M6312,LISTS!G:H,2,FALSE),"0")</f>
        <v>0</v>
      </c>
      <c r="O6312" s="68" t="str">
        <f t="shared" si="293"/>
        <v/>
      </c>
      <c r="P6312" s="117" t="s">
        <v>2720</v>
      </c>
      <c r="Q6312" s="113" t="s">
        <v>3751</v>
      </c>
      <c r="R6312" s="113" t="s">
        <v>775</v>
      </c>
      <c r="S6312" s="113" t="s">
        <v>3752</v>
      </c>
      <c r="T6312" s="113" t="s">
        <v>775</v>
      </c>
    </row>
    <row r="6313" spans="1:20">
      <c r="A6313" t="str">
        <f>VLOOKUP(C6313,STYLES!$A$1:$R$2088,7,FALSE)</f>
        <v>T_Shirts</v>
      </c>
      <c r="B6313" t="str">
        <f>VLOOKUP(C6313,STYLES!$1:$1048576,6,FALSE)</f>
        <v>UltraClub</v>
      </c>
      <c r="C6313" s="101" t="s">
        <v>2601</v>
      </c>
      <c r="E6313" t="str">
        <f>VLOOKUP(C6313,STYLES!$1:$1048576,12,FALSE)</f>
        <v>UltraClub® Ladies' Cool &amp; Dry Sport V-Neck Tee</v>
      </c>
      <c r="F6313" s="113" t="s">
        <v>2743</v>
      </c>
      <c r="G6313" s="113" t="s">
        <v>2743</v>
      </c>
      <c r="H6313" s="113" t="str">
        <f>VLOOKUP(C6313,STYLES!$1:$1048576,9,FALSE)</f>
        <v>Active</v>
      </c>
      <c r="I6313" s="113" t="str">
        <f>VLOOKUP(C6313,STYLES!$1:$1048576,10,FALSE)</f>
        <v>Not Available</v>
      </c>
      <c r="J6313" s="113" t="s">
        <v>2745</v>
      </c>
      <c r="K6313" s="139">
        <f>IFERROR(VLOOKUP(J6313,LISTS!G:H,2,FALSE),"0")</f>
        <v>7</v>
      </c>
      <c r="L6313" s="68">
        <f t="shared" si="294"/>
        <v>7</v>
      </c>
      <c r="M6313" s="134" t="s">
        <v>775</v>
      </c>
      <c r="N6313" s="140" t="str">
        <f>IFERROR(VLOOKUP(M6313,LISTS!G:H,2,FALSE),"0")</f>
        <v>0</v>
      </c>
      <c r="O6313" s="68" t="str">
        <f t="shared" si="293"/>
        <v/>
      </c>
      <c r="P6313" s="117" t="s">
        <v>2720</v>
      </c>
      <c r="Q6313" s="113"/>
      <c r="R6313" s="113"/>
      <c r="S6313" s="113"/>
      <c r="T6313" s="113"/>
    </row>
    <row r="6314" spans="1:20">
      <c r="C6314" s="101"/>
      <c r="F6314" s="113"/>
      <c r="G6314" s="113"/>
      <c r="H6314" s="113"/>
      <c r="I6314" s="113"/>
      <c r="J6314" s="113"/>
      <c r="K6314" s="139"/>
      <c r="L6314" s="81">
        <f>SUM(L6304:L6313)</f>
        <v>70</v>
      </c>
      <c r="M6314" s="134"/>
      <c r="N6314" s="140"/>
      <c r="O6314" s="81">
        <f>SUM(O6304:O6313)</f>
        <v>0</v>
      </c>
      <c r="Q6314" s="113"/>
      <c r="R6314" s="113"/>
      <c r="S6314" s="113"/>
      <c r="T6314" s="113"/>
    </row>
    <row r="6315" spans="1:20">
      <c r="A6315" t="str">
        <f>VLOOKUP(C6315,STYLES!$A$1:$R$2088,7,FALSE)</f>
        <v>T_Shirts</v>
      </c>
      <c r="B6315" t="str">
        <f>VLOOKUP(C6315,STYLES!$1:$1048576,6,FALSE)</f>
        <v>UltraClub</v>
      </c>
      <c r="C6315" s="101">
        <v>8401</v>
      </c>
      <c r="E6315" t="str">
        <f>VLOOKUP(C6315,STYLES!$1:$1048576,12,FALSE)</f>
        <v>UltraClub® Adult Cool &amp; Dry Sport Long-Sleeve Tee</v>
      </c>
      <c r="F6315" s="113" t="s">
        <v>2718</v>
      </c>
      <c r="G6315" s="113" t="s">
        <v>2718</v>
      </c>
      <c r="H6315" s="113" t="str">
        <f>VLOOKUP(C6315,STYLES!$1:$1048576,9,FALSE)</f>
        <v>Active</v>
      </c>
      <c r="I6315" s="113" t="str">
        <f>VLOOKUP(C6315,STYLES!$1:$1048576,10,FALSE)</f>
        <v>Not Available</v>
      </c>
      <c r="J6315" s="113" t="s">
        <v>2719</v>
      </c>
      <c r="K6315" s="139">
        <f>IFERROR(VLOOKUP(J6315,LISTS!G:H,2,FALSE),"0")</f>
        <v>8</v>
      </c>
      <c r="L6315" s="68">
        <f t="shared" si="294"/>
        <v>8</v>
      </c>
      <c r="M6315" s="134" t="s">
        <v>775</v>
      </c>
      <c r="N6315" s="140" t="str">
        <f>IFERROR(VLOOKUP(M6315,LISTS!G:H,2,FALSE),"0")</f>
        <v>0</v>
      </c>
      <c r="O6315" s="68" t="str">
        <f t="shared" si="293"/>
        <v/>
      </c>
      <c r="P6315" s="117" t="s">
        <v>2720</v>
      </c>
      <c r="Q6315" s="113" t="s">
        <v>2850</v>
      </c>
      <c r="R6315" s="113" t="s">
        <v>775</v>
      </c>
      <c r="S6315" s="113" t="s">
        <v>2722</v>
      </c>
      <c r="T6315" s="113" t="s">
        <v>775</v>
      </c>
    </row>
    <row r="6316" spans="1:20">
      <c r="A6316" t="str">
        <f>VLOOKUP(C6316,STYLES!$A$1:$R$2088,7,FALSE)</f>
        <v>T_Shirts</v>
      </c>
      <c r="B6316" t="str">
        <f>VLOOKUP(C6316,STYLES!$1:$1048576,6,FALSE)</f>
        <v>UltraClub</v>
      </c>
      <c r="C6316" s="101">
        <v>8401</v>
      </c>
      <c r="E6316" t="str">
        <f>VLOOKUP(C6316,STYLES!$1:$1048576,12,FALSE)</f>
        <v>UltraClub® Adult Cool &amp; Dry Sport Long-Sleeve Tee</v>
      </c>
      <c r="F6316" s="113" t="s">
        <v>3842</v>
      </c>
      <c r="G6316" s="113" t="s">
        <v>2751</v>
      </c>
      <c r="H6316" s="113" t="str">
        <f>VLOOKUP(C6316,STYLES!$1:$1048576,9,FALSE)</f>
        <v>Active</v>
      </c>
      <c r="I6316" s="113" t="str">
        <f>VLOOKUP(C6316,STYLES!$1:$1048576,10,FALSE)</f>
        <v>Not Available</v>
      </c>
      <c r="J6316" s="113" t="s">
        <v>2719</v>
      </c>
      <c r="K6316" s="139">
        <f>IFERROR(VLOOKUP(J6316,LISTS!G:H,2,FALSE),"0")</f>
        <v>8</v>
      </c>
      <c r="L6316" s="68">
        <f t="shared" si="294"/>
        <v>8</v>
      </c>
      <c r="M6316" s="134" t="s">
        <v>775</v>
      </c>
      <c r="N6316" s="140" t="str">
        <f>IFERROR(VLOOKUP(M6316,LISTS!G:H,2,FALSE),"0")</f>
        <v>0</v>
      </c>
      <c r="O6316" s="68" t="str">
        <f t="shared" si="293"/>
        <v/>
      </c>
      <c r="P6316" s="117" t="s">
        <v>2720</v>
      </c>
      <c r="Q6316" s="113"/>
      <c r="R6316" s="113"/>
      <c r="S6316" s="113"/>
      <c r="T6316" s="113"/>
    </row>
    <row r="6317" spans="1:20">
      <c r="A6317" t="str">
        <f>VLOOKUP(C6317,STYLES!$A$1:$R$2088,7,FALSE)</f>
        <v>T_Shirts</v>
      </c>
      <c r="B6317" t="str">
        <f>VLOOKUP(C6317,STYLES!$1:$1048576,6,FALSE)</f>
        <v>UltraClub</v>
      </c>
      <c r="C6317" s="101">
        <v>8401</v>
      </c>
      <c r="E6317" t="str">
        <f>VLOOKUP(C6317,STYLES!$1:$1048576,12,FALSE)</f>
        <v>UltraClub® Adult Cool &amp; Dry Sport Long-Sleeve Tee</v>
      </c>
      <c r="F6317" s="113" t="s">
        <v>3791</v>
      </c>
      <c r="G6317" s="113" t="s">
        <v>2736</v>
      </c>
      <c r="H6317" s="113" t="str">
        <f>VLOOKUP(C6317,STYLES!$1:$1048576,9,FALSE)</f>
        <v>Active</v>
      </c>
      <c r="I6317" s="113" t="str">
        <f>VLOOKUP(C6317,STYLES!$1:$1048576,10,FALSE)</f>
        <v>Not Available</v>
      </c>
      <c r="J6317" s="113" t="s">
        <v>2719</v>
      </c>
      <c r="K6317" s="139">
        <f>IFERROR(VLOOKUP(J6317,LISTS!G:H,2,FALSE),"0")</f>
        <v>8</v>
      </c>
      <c r="L6317" s="68">
        <f t="shared" si="294"/>
        <v>8</v>
      </c>
      <c r="M6317" s="134" t="s">
        <v>775</v>
      </c>
      <c r="N6317" s="140" t="str">
        <f>IFERROR(VLOOKUP(M6317,LISTS!G:H,2,FALSE),"0")</f>
        <v>0</v>
      </c>
      <c r="O6317" s="68" t="str">
        <f t="shared" si="293"/>
        <v/>
      </c>
      <c r="P6317" s="117" t="s">
        <v>2720</v>
      </c>
      <c r="Q6317" s="113" t="s">
        <v>3356</v>
      </c>
      <c r="R6317" s="113" t="s">
        <v>775</v>
      </c>
      <c r="S6317" s="113" t="s">
        <v>3357</v>
      </c>
      <c r="T6317" s="113" t="s">
        <v>775</v>
      </c>
    </row>
    <row r="6318" spans="1:20">
      <c r="A6318" t="str">
        <f>VLOOKUP(C6318,STYLES!$A$1:$R$2088,7,FALSE)</f>
        <v>T_Shirts</v>
      </c>
      <c r="B6318" t="str">
        <f>VLOOKUP(C6318,STYLES!$1:$1048576,6,FALSE)</f>
        <v>UltraClub</v>
      </c>
      <c r="C6318" s="101">
        <v>8401</v>
      </c>
      <c r="E6318" t="str">
        <f>VLOOKUP(C6318,STYLES!$1:$1048576,12,FALSE)</f>
        <v>UltraClub® Adult Cool &amp; Dry Sport Long-Sleeve Tee</v>
      </c>
      <c r="F6318" s="113" t="s">
        <v>2739</v>
      </c>
      <c r="G6318" s="113" t="s">
        <v>2740</v>
      </c>
      <c r="H6318" s="113" t="str">
        <f>VLOOKUP(C6318,STYLES!$1:$1048576,9,FALSE)</f>
        <v>Active</v>
      </c>
      <c r="I6318" s="113" t="str">
        <f>VLOOKUP(C6318,STYLES!$1:$1048576,10,FALSE)</f>
        <v>Not Available</v>
      </c>
      <c r="J6318" s="113" t="s">
        <v>2719</v>
      </c>
      <c r="K6318" s="139">
        <f>IFERROR(VLOOKUP(J6318,LISTS!G:H,2,FALSE),"0")</f>
        <v>8</v>
      </c>
      <c r="L6318" s="68">
        <f t="shared" si="294"/>
        <v>8</v>
      </c>
      <c r="M6318" s="134" t="s">
        <v>775</v>
      </c>
      <c r="N6318" s="140" t="str">
        <f>IFERROR(VLOOKUP(M6318,LISTS!G:H,2,FALSE),"0")</f>
        <v>0</v>
      </c>
      <c r="O6318" s="68" t="str">
        <f t="shared" si="293"/>
        <v/>
      </c>
      <c r="P6318" s="117" t="s">
        <v>2720</v>
      </c>
      <c r="Q6318" s="113" t="s">
        <v>2741</v>
      </c>
      <c r="R6318" s="113" t="s">
        <v>775</v>
      </c>
      <c r="S6318" s="113" t="s">
        <v>2742</v>
      </c>
      <c r="T6318" s="113" t="s">
        <v>775</v>
      </c>
    </row>
    <row r="6319" spans="1:20">
      <c r="A6319" t="str">
        <f>VLOOKUP(C6319,STYLES!$A$1:$R$2088,7,FALSE)</f>
        <v>T_Shirts</v>
      </c>
      <c r="B6319" t="str">
        <f>VLOOKUP(C6319,STYLES!$1:$1048576,6,FALSE)</f>
        <v>UltraClub</v>
      </c>
      <c r="C6319" s="101">
        <v>8401</v>
      </c>
      <c r="E6319" t="str">
        <f>VLOOKUP(C6319,STYLES!$1:$1048576,12,FALSE)</f>
        <v>UltraClub® Adult Cool &amp; Dry Sport Long-Sleeve Tee</v>
      </c>
      <c r="F6319" s="113" t="s">
        <v>2743</v>
      </c>
      <c r="G6319" s="113" t="s">
        <v>2743</v>
      </c>
      <c r="H6319" s="113" t="str">
        <f>VLOOKUP(C6319,STYLES!$1:$1048576,9,FALSE)</f>
        <v>Active</v>
      </c>
      <c r="I6319" s="113" t="str">
        <f>VLOOKUP(C6319,STYLES!$1:$1048576,10,FALSE)</f>
        <v>Not Available</v>
      </c>
      <c r="J6319" s="113" t="s">
        <v>2719</v>
      </c>
      <c r="K6319" s="139">
        <f>IFERROR(VLOOKUP(J6319,LISTS!G:H,2,FALSE),"0")</f>
        <v>8</v>
      </c>
      <c r="L6319" s="68">
        <f t="shared" si="294"/>
        <v>8</v>
      </c>
      <c r="M6319" s="134" t="s">
        <v>775</v>
      </c>
      <c r="N6319" s="140" t="str">
        <f>IFERROR(VLOOKUP(M6319,LISTS!G:H,2,FALSE),"0")</f>
        <v>0</v>
      </c>
      <c r="O6319" s="68" t="str">
        <f t="shared" si="293"/>
        <v/>
      </c>
      <c r="P6319" s="117" t="s">
        <v>2720</v>
      </c>
      <c r="Q6319" s="113"/>
      <c r="R6319" s="113"/>
      <c r="S6319" s="113"/>
      <c r="T6319" s="113"/>
    </row>
    <row r="6320" spans="1:20">
      <c r="C6320" s="101"/>
      <c r="F6320" s="113"/>
      <c r="G6320" s="113"/>
      <c r="H6320" s="113"/>
      <c r="I6320" s="113"/>
      <c r="J6320" s="113"/>
      <c r="K6320" s="139"/>
      <c r="L6320" s="81">
        <f>SUM(L6315:L6319)</f>
        <v>40</v>
      </c>
      <c r="M6320" s="134"/>
      <c r="N6320" s="140"/>
      <c r="O6320" s="81">
        <f>SUM(O6315:O6319)</f>
        <v>0</v>
      </c>
      <c r="Q6320" s="113"/>
      <c r="R6320" s="113"/>
      <c r="S6320" s="113"/>
      <c r="T6320" s="113"/>
    </row>
    <row r="6321" spans="1:20">
      <c r="A6321" t="str">
        <f>VLOOKUP(C6321,STYLES!$A$1:$R$2088,7,FALSE)</f>
        <v>T_Shirts</v>
      </c>
      <c r="B6321" t="str">
        <f>VLOOKUP(C6321,STYLES!$1:$1048576,6,FALSE)</f>
        <v>UltraClub</v>
      </c>
      <c r="C6321" s="101">
        <v>8419</v>
      </c>
      <c r="E6321" t="str">
        <f>VLOOKUP(C6321,STYLES!$1:$1048576,12,FALSE)</f>
        <v>UltraClub® Adult Cool &amp; Dry Sport Performance Interlock Sleeveless Tee</v>
      </c>
      <c r="F6321" s="113" t="s">
        <v>2718</v>
      </c>
      <c r="G6321" s="113" t="s">
        <v>2718</v>
      </c>
      <c r="H6321" s="113" t="str">
        <f>VLOOKUP(C6321,STYLES!$1:$1048576,9,FALSE)</f>
        <v>DNR</v>
      </c>
      <c r="I6321" s="113" t="str">
        <f>VLOOKUP(C6321,STYLES!$1:$1048576,10,FALSE)</f>
        <v>Not Available</v>
      </c>
      <c r="J6321" s="113" t="s">
        <v>2768</v>
      </c>
      <c r="K6321" s="139">
        <f>IFERROR(VLOOKUP(J6321,LISTS!G:H,2,FALSE),"0")</f>
        <v>6</v>
      </c>
      <c r="L6321" s="68">
        <f t="shared" si="294"/>
        <v>6</v>
      </c>
      <c r="M6321" s="134" t="s">
        <v>775</v>
      </c>
      <c r="N6321" s="140" t="str">
        <f>IFERROR(VLOOKUP(M6321,LISTS!G:H,2,FALSE),"0")</f>
        <v>0</v>
      </c>
      <c r="O6321" s="68" t="str">
        <f t="shared" si="293"/>
        <v/>
      </c>
      <c r="P6321" s="117" t="s">
        <v>2720</v>
      </c>
      <c r="Q6321" s="113" t="s">
        <v>2850</v>
      </c>
      <c r="R6321" s="113" t="s">
        <v>775</v>
      </c>
      <c r="S6321" s="113" t="s">
        <v>2722</v>
      </c>
      <c r="T6321" s="113" t="s">
        <v>775</v>
      </c>
    </row>
    <row r="6322" spans="1:20">
      <c r="A6322" t="str">
        <f>VLOOKUP(C6322,STYLES!$A$1:$R$2088,7,FALSE)</f>
        <v>T_Shirts</v>
      </c>
      <c r="B6322" t="str">
        <f>VLOOKUP(C6322,STYLES!$1:$1048576,6,FALSE)</f>
        <v>UltraClub</v>
      </c>
      <c r="C6322" s="101">
        <v>8419</v>
      </c>
      <c r="E6322" t="str">
        <f>VLOOKUP(C6322,STYLES!$1:$1048576,12,FALSE)</f>
        <v>UltraClub® Adult Cool &amp; Dry Sport Performance Interlock Sleeveless Tee</v>
      </c>
      <c r="F6322" s="113" t="s">
        <v>2978</v>
      </c>
      <c r="G6322" s="113" t="s">
        <v>2763</v>
      </c>
      <c r="H6322" s="113" t="str">
        <f>VLOOKUP(C6322,STYLES!$1:$1048576,9,FALSE)</f>
        <v>DNR</v>
      </c>
      <c r="I6322" s="113" t="str">
        <f>VLOOKUP(C6322,STYLES!$1:$1048576,10,FALSE)</f>
        <v>Not Available</v>
      </c>
      <c r="J6322" s="113" t="s">
        <v>2768</v>
      </c>
      <c r="K6322" s="139">
        <f>IFERROR(VLOOKUP(J6322,LISTS!G:H,2,FALSE),"0")</f>
        <v>6</v>
      </c>
      <c r="L6322" s="68">
        <f t="shared" si="294"/>
        <v>6</v>
      </c>
      <c r="M6322" s="134" t="s">
        <v>775</v>
      </c>
      <c r="N6322" s="140" t="str">
        <f>IFERROR(VLOOKUP(M6322,LISTS!G:H,2,FALSE),"0")</f>
        <v>0</v>
      </c>
      <c r="O6322" s="68" t="str">
        <f t="shared" si="293"/>
        <v/>
      </c>
      <c r="P6322" s="117" t="s">
        <v>2720</v>
      </c>
      <c r="Q6322" s="113" t="s">
        <v>3748</v>
      </c>
      <c r="R6322" s="113" t="s">
        <v>775</v>
      </c>
      <c r="S6322" s="113" t="s">
        <v>3749</v>
      </c>
      <c r="T6322" s="113" t="s">
        <v>775</v>
      </c>
    </row>
    <row r="6323" spans="1:20">
      <c r="A6323" t="str">
        <f>VLOOKUP(C6323,STYLES!$A$1:$R$2088,7,FALSE)</f>
        <v>T_Shirts</v>
      </c>
      <c r="B6323" t="str">
        <f>VLOOKUP(C6323,STYLES!$1:$1048576,6,FALSE)</f>
        <v>UltraClub</v>
      </c>
      <c r="C6323" s="101">
        <v>8419</v>
      </c>
      <c r="E6323" t="str">
        <f>VLOOKUP(C6323,STYLES!$1:$1048576,12,FALSE)</f>
        <v>UltraClub® Adult Cool &amp; Dry Sport Performance Interlock Sleeveless Tee</v>
      </c>
      <c r="F6323" s="113" t="s">
        <v>2739</v>
      </c>
      <c r="G6323" s="113" t="s">
        <v>2740</v>
      </c>
      <c r="H6323" s="113" t="str">
        <f>VLOOKUP(C6323,STYLES!$1:$1048576,9,FALSE)</f>
        <v>DNR</v>
      </c>
      <c r="I6323" s="113" t="str">
        <f>VLOOKUP(C6323,STYLES!$1:$1048576,10,FALSE)</f>
        <v>Not Available</v>
      </c>
      <c r="J6323" s="113" t="s">
        <v>2768</v>
      </c>
      <c r="K6323" s="139">
        <f>IFERROR(VLOOKUP(J6323,LISTS!G:H,2,FALSE),"0")</f>
        <v>6</v>
      </c>
      <c r="L6323" s="68">
        <f t="shared" si="294"/>
        <v>6</v>
      </c>
      <c r="M6323" s="134" t="s">
        <v>775</v>
      </c>
      <c r="N6323" s="140" t="str">
        <f>IFERROR(VLOOKUP(M6323,LISTS!G:H,2,FALSE),"0")</f>
        <v>0</v>
      </c>
      <c r="O6323" s="68" t="str">
        <f t="shared" si="293"/>
        <v/>
      </c>
      <c r="P6323" s="117" t="s">
        <v>2720</v>
      </c>
      <c r="Q6323" s="113" t="s">
        <v>2741</v>
      </c>
      <c r="R6323" s="113" t="s">
        <v>775</v>
      </c>
      <c r="S6323" s="113" t="s">
        <v>2742</v>
      </c>
      <c r="T6323" s="113" t="s">
        <v>775</v>
      </c>
    </row>
    <row r="6324" spans="1:20">
      <c r="A6324" t="str">
        <f>VLOOKUP(C6324,STYLES!$A$1:$R$2088,7,FALSE)</f>
        <v>T_Shirts</v>
      </c>
      <c r="B6324" t="str">
        <f>VLOOKUP(C6324,STYLES!$1:$1048576,6,FALSE)</f>
        <v>UltraClub</v>
      </c>
      <c r="C6324" s="101">
        <v>8419</v>
      </c>
      <c r="E6324" t="str">
        <f>VLOOKUP(C6324,STYLES!$1:$1048576,12,FALSE)</f>
        <v>UltraClub® Adult Cool &amp; Dry Sport Performance Interlock Sleeveless Tee</v>
      </c>
      <c r="F6324" s="113" t="s">
        <v>2754</v>
      </c>
      <c r="G6324" s="113" t="s">
        <v>2755</v>
      </c>
      <c r="H6324" s="113" t="str">
        <f>VLOOKUP(C6324,STYLES!$1:$1048576,9,FALSE)</f>
        <v>DNR</v>
      </c>
      <c r="I6324" s="113" t="str">
        <f>VLOOKUP(C6324,STYLES!$1:$1048576,10,FALSE)</f>
        <v>Not Available</v>
      </c>
      <c r="J6324" s="113" t="s">
        <v>2768</v>
      </c>
      <c r="K6324" s="139">
        <f>IFERROR(VLOOKUP(J6324,LISTS!G:H,2,FALSE),"0")</f>
        <v>6</v>
      </c>
      <c r="L6324" s="68">
        <f t="shared" si="294"/>
        <v>6</v>
      </c>
      <c r="M6324" s="134" t="s">
        <v>775</v>
      </c>
      <c r="N6324" s="140" t="str">
        <f>IFERROR(VLOOKUP(M6324,LISTS!G:H,2,FALSE),"0")</f>
        <v>0</v>
      </c>
      <c r="O6324" s="68" t="str">
        <f t="shared" si="293"/>
        <v/>
      </c>
      <c r="P6324" s="117" t="s">
        <v>2720</v>
      </c>
      <c r="Q6324" s="113" t="s">
        <v>3003</v>
      </c>
      <c r="R6324" s="113" t="s">
        <v>775</v>
      </c>
      <c r="S6324" s="113" t="s">
        <v>3004</v>
      </c>
      <c r="T6324" s="113" t="s">
        <v>775</v>
      </c>
    </row>
    <row r="6325" spans="1:20">
      <c r="A6325" t="str">
        <f>VLOOKUP(C6325,STYLES!$A$1:$R$2088,7,FALSE)</f>
        <v>T_Shirts</v>
      </c>
      <c r="B6325" t="str">
        <f>VLOOKUP(C6325,STYLES!$1:$1048576,6,FALSE)</f>
        <v>UltraClub</v>
      </c>
      <c r="C6325" s="101">
        <v>8419</v>
      </c>
      <c r="E6325" t="str">
        <f>VLOOKUP(C6325,STYLES!$1:$1048576,12,FALSE)</f>
        <v>UltraClub® Adult Cool &amp; Dry Sport Performance Interlock Sleeveless Tee</v>
      </c>
      <c r="F6325" s="113" t="s">
        <v>3750</v>
      </c>
      <c r="G6325" s="113" t="s">
        <v>2809</v>
      </c>
      <c r="H6325" s="113" t="str">
        <f>VLOOKUP(C6325,STYLES!$1:$1048576,9,FALSE)</f>
        <v>DNR</v>
      </c>
      <c r="I6325" s="113" t="str">
        <f>VLOOKUP(C6325,STYLES!$1:$1048576,10,FALSE)</f>
        <v>Not Available</v>
      </c>
      <c r="J6325" s="113" t="s">
        <v>2768</v>
      </c>
      <c r="K6325" s="139">
        <f>IFERROR(VLOOKUP(J6325,LISTS!G:H,2,FALSE),"0")</f>
        <v>6</v>
      </c>
      <c r="L6325" s="68">
        <f t="shared" si="294"/>
        <v>6</v>
      </c>
      <c r="M6325" s="134" t="s">
        <v>775</v>
      </c>
      <c r="N6325" s="140" t="str">
        <f>IFERROR(VLOOKUP(M6325,LISTS!G:H,2,FALSE),"0")</f>
        <v>0</v>
      </c>
      <c r="O6325" s="68" t="str">
        <f t="shared" si="293"/>
        <v/>
      </c>
      <c r="P6325" s="117" t="s">
        <v>2720</v>
      </c>
      <c r="Q6325" s="113" t="s">
        <v>3751</v>
      </c>
      <c r="R6325" s="113" t="s">
        <v>775</v>
      </c>
      <c r="S6325" s="113" t="s">
        <v>3752</v>
      </c>
      <c r="T6325" s="113" t="s">
        <v>775</v>
      </c>
    </row>
    <row r="6326" spans="1:20">
      <c r="A6326" t="str">
        <f>VLOOKUP(C6326,STYLES!$A$1:$R$2088,7,FALSE)</f>
        <v>T_Shirts</v>
      </c>
      <c r="B6326" t="str">
        <f>VLOOKUP(C6326,STYLES!$1:$1048576,6,FALSE)</f>
        <v>UltraClub</v>
      </c>
      <c r="C6326" s="101">
        <v>8419</v>
      </c>
      <c r="E6326" t="str">
        <f>VLOOKUP(C6326,STYLES!$1:$1048576,12,FALSE)</f>
        <v>UltraClub® Adult Cool &amp; Dry Sport Performance Interlock Sleeveless Tee</v>
      </c>
      <c r="F6326" s="113" t="s">
        <v>2743</v>
      </c>
      <c r="G6326" s="113" t="s">
        <v>2743</v>
      </c>
      <c r="H6326" s="113" t="str">
        <f>VLOOKUP(C6326,STYLES!$1:$1048576,9,FALSE)</f>
        <v>DNR</v>
      </c>
      <c r="I6326" s="113" t="str">
        <f>VLOOKUP(C6326,STYLES!$1:$1048576,10,FALSE)</f>
        <v>Not Available</v>
      </c>
      <c r="J6326" s="113" t="s">
        <v>2768</v>
      </c>
      <c r="K6326" s="139">
        <f>IFERROR(VLOOKUP(J6326,LISTS!G:H,2,FALSE),"0")</f>
        <v>6</v>
      </c>
      <c r="L6326" s="68">
        <f t="shared" si="294"/>
        <v>6</v>
      </c>
      <c r="M6326" s="134" t="s">
        <v>775</v>
      </c>
      <c r="N6326" s="140" t="str">
        <f>IFERROR(VLOOKUP(M6326,LISTS!G:H,2,FALSE),"0")</f>
        <v>0</v>
      </c>
      <c r="O6326" s="68" t="str">
        <f t="shared" si="293"/>
        <v/>
      </c>
      <c r="P6326" s="117" t="s">
        <v>2720</v>
      </c>
      <c r="Q6326" s="113"/>
      <c r="R6326" s="113"/>
      <c r="S6326" s="113"/>
      <c r="T6326" s="113"/>
    </row>
    <row r="6327" spans="1:20">
      <c r="C6327" s="101"/>
      <c r="F6327" s="113"/>
      <c r="G6327" s="113"/>
      <c r="H6327" s="113"/>
      <c r="I6327" s="113"/>
      <c r="J6327" s="113"/>
      <c r="K6327" s="139"/>
      <c r="L6327" s="81">
        <f>SUM(L6321:L6326)</f>
        <v>36</v>
      </c>
      <c r="M6327" s="134"/>
      <c r="N6327" s="140"/>
      <c r="O6327" s="81">
        <f>SUM(O6321:O6326)</f>
        <v>0</v>
      </c>
      <c r="Q6327" s="113"/>
      <c r="R6327" s="113"/>
      <c r="S6327" s="113"/>
      <c r="T6327" s="113"/>
    </row>
    <row r="6328" spans="1:20">
      <c r="A6328" t="str">
        <f>VLOOKUP(C6328,STYLES!$A$1:$R$2088,7,FALSE)</f>
        <v>T_Shirts</v>
      </c>
      <c r="B6328" t="str">
        <f>VLOOKUP(C6328,STYLES!$1:$1048576,6,FALSE)</f>
        <v>UltraClub</v>
      </c>
      <c r="C6328" s="101">
        <v>8420</v>
      </c>
      <c r="E6328" t="str">
        <f>VLOOKUP(C6328,STYLES!$1:$1048576,12,FALSE)</f>
        <v>UltraClub® Men's Cool &amp; Dry Sport Performance Interlock Tee</v>
      </c>
      <c r="F6328" s="113" t="s">
        <v>2892</v>
      </c>
      <c r="G6328" s="113" t="s">
        <v>2747</v>
      </c>
      <c r="H6328" s="113" t="str">
        <f>VLOOKUP(C6328,STYLES!$1:$1048576,9,FALSE)</f>
        <v>Active</v>
      </c>
      <c r="I6328" s="113" t="str">
        <f>VLOOKUP(C6328,STYLES!$1:$1048576,10,FALSE)</f>
        <v>Not Available</v>
      </c>
      <c r="J6328" s="113" t="s">
        <v>2962</v>
      </c>
      <c r="K6328" s="139">
        <f>IFERROR(VLOOKUP(J6328,LISTS!G:H,2,FALSE),"0")</f>
        <v>9</v>
      </c>
      <c r="L6328" s="68">
        <f t="shared" si="294"/>
        <v>9</v>
      </c>
      <c r="M6328" s="134" t="s">
        <v>775</v>
      </c>
      <c r="N6328" s="140" t="str">
        <f>IFERROR(VLOOKUP(M6328,LISTS!G:H,2,FALSE),"0")</f>
        <v>0</v>
      </c>
      <c r="O6328" s="68" t="str">
        <f t="shared" si="293"/>
        <v/>
      </c>
      <c r="P6328" s="117" t="s">
        <v>2720</v>
      </c>
      <c r="Q6328" s="113"/>
      <c r="R6328" s="113"/>
      <c r="S6328" s="113"/>
      <c r="T6328" s="113"/>
    </row>
    <row r="6329" spans="1:20">
      <c r="A6329" t="str">
        <f>VLOOKUP(C6329,STYLES!$A$1:$R$2088,7,FALSE)</f>
        <v>T_Shirts</v>
      </c>
      <c r="B6329" t="str">
        <f>VLOOKUP(C6329,STYLES!$1:$1048576,6,FALSE)</f>
        <v>UltraClub</v>
      </c>
      <c r="C6329" s="101">
        <v>8420</v>
      </c>
      <c r="E6329" t="str">
        <f>VLOOKUP(C6329,STYLES!$1:$1048576,12,FALSE)</f>
        <v>UltraClub® Men's Cool &amp; Dry Sport Performance Interlock Tee</v>
      </c>
      <c r="F6329" s="113" t="s">
        <v>2718</v>
      </c>
      <c r="G6329" s="113" t="s">
        <v>2718</v>
      </c>
      <c r="H6329" s="113" t="str">
        <f>VLOOKUP(C6329,STYLES!$1:$1048576,9,FALSE)</f>
        <v>Active</v>
      </c>
      <c r="I6329" s="113" t="str">
        <f>VLOOKUP(C6329,STYLES!$1:$1048576,10,FALSE)</f>
        <v>Not Available</v>
      </c>
      <c r="J6329" s="113" t="s">
        <v>2962</v>
      </c>
      <c r="K6329" s="139">
        <f>IFERROR(VLOOKUP(J6329,LISTS!G:H,2,FALSE),"0")</f>
        <v>9</v>
      </c>
      <c r="L6329" s="68">
        <f t="shared" si="294"/>
        <v>9</v>
      </c>
      <c r="M6329" s="134" t="s">
        <v>775</v>
      </c>
      <c r="N6329" s="140" t="str">
        <f>IFERROR(VLOOKUP(M6329,LISTS!G:H,2,FALSE),"0")</f>
        <v>0</v>
      </c>
      <c r="O6329" s="68" t="str">
        <f t="shared" si="293"/>
        <v/>
      </c>
      <c r="P6329" s="117" t="s">
        <v>2720</v>
      </c>
      <c r="Q6329" s="113" t="s">
        <v>2850</v>
      </c>
      <c r="R6329" s="113" t="s">
        <v>775</v>
      </c>
      <c r="S6329" s="113" t="s">
        <v>2722</v>
      </c>
      <c r="T6329" s="113" t="s">
        <v>775</v>
      </c>
    </row>
    <row r="6330" spans="1:20">
      <c r="A6330" t="str">
        <f>VLOOKUP(C6330,STYLES!$A$1:$R$2088,7,FALSE)</f>
        <v>T_Shirts</v>
      </c>
      <c r="B6330" t="str">
        <f>VLOOKUP(C6330,STYLES!$1:$1048576,6,FALSE)</f>
        <v>UltraClub</v>
      </c>
      <c r="C6330" s="101">
        <v>8420</v>
      </c>
      <c r="E6330" t="str">
        <f>VLOOKUP(C6330,STYLES!$1:$1048576,12,FALSE)</f>
        <v>UltraClub® Men's Cool &amp; Dry Sport Performance Interlock Tee</v>
      </c>
      <c r="F6330" s="113" t="s">
        <v>3865</v>
      </c>
      <c r="G6330" s="113" t="s">
        <v>2797</v>
      </c>
      <c r="H6330" s="113" t="str">
        <f>VLOOKUP(C6330,STYLES!$1:$1048576,9,FALSE)</f>
        <v>Active</v>
      </c>
      <c r="I6330" s="113" t="str">
        <f>VLOOKUP(C6330,STYLES!$1:$1048576,10,FALSE)</f>
        <v>Not Available</v>
      </c>
      <c r="J6330" s="113" t="s">
        <v>2962</v>
      </c>
      <c r="K6330" s="139">
        <f>IFERROR(VLOOKUP(J6330,LISTS!G:H,2,FALSE),"0")</f>
        <v>9</v>
      </c>
      <c r="L6330" s="68">
        <f t="shared" si="294"/>
        <v>9</v>
      </c>
      <c r="M6330" s="134" t="s">
        <v>775</v>
      </c>
      <c r="N6330" s="140" t="str">
        <f>IFERROR(VLOOKUP(M6330,LISTS!G:H,2,FALSE),"0")</f>
        <v>0</v>
      </c>
      <c r="O6330" s="68" t="str">
        <f t="shared" si="293"/>
        <v/>
      </c>
      <c r="P6330" s="117" t="s">
        <v>2720</v>
      </c>
      <c r="Q6330" s="113"/>
      <c r="R6330" s="113"/>
      <c r="S6330" s="113"/>
      <c r="T6330" s="113"/>
    </row>
    <row r="6331" spans="1:20">
      <c r="A6331" t="str">
        <f>VLOOKUP(C6331,STYLES!$A$1:$R$2088,7,FALSE)</f>
        <v>T_Shirts</v>
      </c>
      <c r="B6331" t="str">
        <f>VLOOKUP(C6331,STYLES!$1:$1048576,6,FALSE)</f>
        <v>UltraClub</v>
      </c>
      <c r="C6331" s="101">
        <v>8420</v>
      </c>
      <c r="E6331" t="str">
        <f>VLOOKUP(C6331,STYLES!$1:$1048576,12,FALSE)</f>
        <v>UltraClub® Men's Cool &amp; Dry Sport Performance Interlock Tee</v>
      </c>
      <c r="F6331" s="113" t="s">
        <v>3841</v>
      </c>
      <c r="G6331" s="113" t="s">
        <v>2991</v>
      </c>
      <c r="H6331" s="113" t="str">
        <f>VLOOKUP(C6331,STYLES!$1:$1048576,9,FALSE)</f>
        <v>Active</v>
      </c>
      <c r="I6331" s="113" t="str">
        <f>VLOOKUP(C6331,STYLES!$1:$1048576,10,FALSE)</f>
        <v>Not Available</v>
      </c>
      <c r="J6331" s="113" t="s">
        <v>2962</v>
      </c>
      <c r="K6331" s="139">
        <f>IFERROR(VLOOKUP(J6331,LISTS!G:H,2,FALSE),"0")</f>
        <v>9</v>
      </c>
      <c r="L6331" s="68">
        <f t="shared" si="294"/>
        <v>9</v>
      </c>
      <c r="M6331" s="134" t="s">
        <v>775</v>
      </c>
      <c r="N6331" s="140" t="str">
        <f>IFERROR(VLOOKUP(M6331,LISTS!G:H,2,FALSE),"0")</f>
        <v>0</v>
      </c>
      <c r="O6331" s="68" t="str">
        <f t="shared" ref="O6331:O6394" si="295">IF(OR(I6331="ACTIVE",I6331="NEW",I6331="DNR",I6331="Pre-Closeout"),N6331,"")</f>
        <v/>
      </c>
      <c r="P6331" s="117" t="s">
        <v>2720</v>
      </c>
      <c r="Q6331" s="113"/>
      <c r="R6331" s="113"/>
      <c r="S6331" s="113"/>
      <c r="T6331" s="113"/>
    </row>
    <row r="6332" spans="1:20">
      <c r="A6332" t="str">
        <f>VLOOKUP(C6332,STYLES!$A$1:$R$2088,7,FALSE)</f>
        <v>T_Shirts</v>
      </c>
      <c r="B6332" t="str">
        <f>VLOOKUP(C6332,STYLES!$1:$1048576,6,FALSE)</f>
        <v>UltraClub</v>
      </c>
      <c r="C6332" s="101">
        <v>8420</v>
      </c>
      <c r="E6332" t="str">
        <f>VLOOKUP(C6332,STYLES!$1:$1048576,12,FALSE)</f>
        <v>UltraClub® Men's Cool &amp; Dry Sport Performance Interlock Tee</v>
      </c>
      <c r="F6332" s="113" t="s">
        <v>3924</v>
      </c>
      <c r="G6332" s="113" t="s">
        <v>2790</v>
      </c>
      <c r="H6332" s="113" t="str">
        <f>VLOOKUP(C6332,STYLES!$1:$1048576,9,FALSE)</f>
        <v>Active</v>
      </c>
      <c r="I6332" s="113" t="str">
        <f>VLOOKUP(C6332,STYLES!$1:$1048576,10,FALSE)</f>
        <v>Not Available</v>
      </c>
      <c r="J6332" s="113" t="s">
        <v>2962</v>
      </c>
      <c r="K6332" s="139">
        <f>IFERROR(VLOOKUP(J6332,LISTS!G:H,2,FALSE),"0")</f>
        <v>9</v>
      </c>
      <c r="L6332" s="68">
        <f t="shared" si="294"/>
        <v>9</v>
      </c>
      <c r="M6332" s="134" t="s">
        <v>775</v>
      </c>
      <c r="N6332" s="140" t="str">
        <f>IFERROR(VLOOKUP(M6332,LISTS!G:H,2,FALSE),"0")</f>
        <v>0</v>
      </c>
      <c r="O6332" s="68" t="str">
        <f t="shared" si="295"/>
        <v/>
      </c>
      <c r="P6332" s="117" t="s">
        <v>2720</v>
      </c>
      <c r="Q6332" s="113"/>
      <c r="R6332" s="113"/>
      <c r="S6332" s="113"/>
      <c r="T6332" s="113"/>
    </row>
    <row r="6333" spans="1:20">
      <c r="A6333" t="str">
        <f>VLOOKUP(C6333,STYLES!$A$1:$R$2088,7,FALSE)</f>
        <v>T_Shirts</v>
      </c>
      <c r="B6333" t="str">
        <f>VLOOKUP(C6333,STYLES!$1:$1048576,6,FALSE)</f>
        <v>UltraClub</v>
      </c>
      <c r="C6333" s="101">
        <v>8420</v>
      </c>
      <c r="E6333" t="str">
        <f>VLOOKUP(C6333,STYLES!$1:$1048576,12,FALSE)</f>
        <v>UltraClub® Men's Cool &amp; Dry Sport Performance Interlock Tee</v>
      </c>
      <c r="F6333" s="113" t="s">
        <v>3879</v>
      </c>
      <c r="G6333" s="113" t="s">
        <v>2755</v>
      </c>
      <c r="H6333" s="113" t="str">
        <f>VLOOKUP(C6333,STYLES!$1:$1048576,9,FALSE)</f>
        <v>Active</v>
      </c>
      <c r="I6333" s="113" t="str">
        <f>VLOOKUP(C6333,STYLES!$1:$1048576,10,FALSE)</f>
        <v>Not Available</v>
      </c>
      <c r="J6333" s="113" t="s">
        <v>2962</v>
      </c>
      <c r="K6333" s="139">
        <f>IFERROR(VLOOKUP(J6333,LISTS!G:H,2,FALSE),"0")</f>
        <v>9</v>
      </c>
      <c r="L6333" s="68">
        <f t="shared" si="294"/>
        <v>9</v>
      </c>
      <c r="M6333" s="134" t="s">
        <v>775</v>
      </c>
      <c r="N6333" s="140" t="str">
        <f>IFERROR(VLOOKUP(M6333,LISTS!G:H,2,FALSE),"0")</f>
        <v>0</v>
      </c>
      <c r="O6333" s="68" t="str">
        <f t="shared" si="295"/>
        <v/>
      </c>
      <c r="P6333" s="117" t="s">
        <v>2720</v>
      </c>
      <c r="Q6333" s="113" t="s">
        <v>3808</v>
      </c>
      <c r="R6333" s="113" t="s">
        <v>775</v>
      </c>
      <c r="S6333" s="113" t="s">
        <v>3809</v>
      </c>
      <c r="T6333" s="113" t="s">
        <v>775</v>
      </c>
    </row>
    <row r="6334" spans="1:20">
      <c r="A6334" t="str">
        <f>VLOOKUP(C6334,STYLES!$A$1:$R$2088,7,FALSE)</f>
        <v>T_Shirts</v>
      </c>
      <c r="B6334" t="str">
        <f>VLOOKUP(C6334,STYLES!$1:$1048576,6,FALSE)</f>
        <v>UltraClub</v>
      </c>
      <c r="C6334" s="101">
        <v>8420</v>
      </c>
      <c r="E6334" t="str">
        <f>VLOOKUP(C6334,STYLES!$1:$1048576,12,FALSE)</f>
        <v>UltraClub® Men's Cool &amp; Dry Sport Performance Interlock Tee</v>
      </c>
      <c r="F6334" s="113" t="s">
        <v>2978</v>
      </c>
      <c r="G6334" s="113" t="s">
        <v>2763</v>
      </c>
      <c r="H6334" s="113" t="str">
        <f>VLOOKUP(C6334,STYLES!$1:$1048576,9,FALSE)</f>
        <v>Active</v>
      </c>
      <c r="I6334" s="113" t="str">
        <f>VLOOKUP(C6334,STYLES!$1:$1048576,10,FALSE)</f>
        <v>Not Available</v>
      </c>
      <c r="J6334" s="113" t="s">
        <v>2962</v>
      </c>
      <c r="K6334" s="139">
        <f>IFERROR(VLOOKUP(J6334,LISTS!G:H,2,FALSE),"0")</f>
        <v>9</v>
      </c>
      <c r="L6334" s="68">
        <f t="shared" si="294"/>
        <v>9</v>
      </c>
      <c r="M6334" s="134" t="s">
        <v>775</v>
      </c>
      <c r="N6334" s="140" t="str">
        <f>IFERROR(VLOOKUP(M6334,LISTS!G:H,2,FALSE),"0")</f>
        <v>0</v>
      </c>
      <c r="O6334" s="68" t="str">
        <f t="shared" si="295"/>
        <v/>
      </c>
      <c r="P6334" s="117" t="s">
        <v>2720</v>
      </c>
      <c r="Q6334" s="113" t="s">
        <v>3748</v>
      </c>
      <c r="R6334" s="113" t="s">
        <v>775</v>
      </c>
      <c r="S6334" s="113" t="s">
        <v>3749</v>
      </c>
      <c r="T6334" s="113" t="s">
        <v>775</v>
      </c>
    </row>
    <row r="6335" spans="1:20">
      <c r="A6335" t="str">
        <f>VLOOKUP(C6335,STYLES!$A$1:$R$2088,7,FALSE)</f>
        <v>T_Shirts</v>
      </c>
      <c r="B6335" t="str">
        <f>VLOOKUP(C6335,STYLES!$1:$1048576,6,FALSE)</f>
        <v>UltraClub</v>
      </c>
      <c r="C6335" s="101">
        <v>8420</v>
      </c>
      <c r="E6335" t="str">
        <f>VLOOKUP(C6335,STYLES!$1:$1048576,12,FALSE)</f>
        <v>UltraClub® Men's Cool &amp; Dry Sport Performance Interlock Tee</v>
      </c>
      <c r="F6335" s="113" t="s">
        <v>3842</v>
      </c>
      <c r="G6335" s="113" t="s">
        <v>2751</v>
      </c>
      <c r="H6335" s="113" t="str">
        <f>VLOOKUP(C6335,STYLES!$1:$1048576,9,FALSE)</f>
        <v>Active</v>
      </c>
      <c r="I6335" s="113" t="str">
        <f>VLOOKUP(C6335,STYLES!$1:$1048576,10,FALSE)</f>
        <v>Not Available</v>
      </c>
      <c r="J6335" s="113" t="s">
        <v>2962</v>
      </c>
      <c r="K6335" s="139">
        <f>IFERROR(VLOOKUP(J6335,LISTS!G:H,2,FALSE),"0")</f>
        <v>9</v>
      </c>
      <c r="L6335" s="68">
        <f t="shared" si="294"/>
        <v>9</v>
      </c>
      <c r="M6335" s="134" t="s">
        <v>775</v>
      </c>
      <c r="N6335" s="140" t="str">
        <f>IFERROR(VLOOKUP(M6335,LISTS!G:H,2,FALSE),"0")</f>
        <v>0</v>
      </c>
      <c r="O6335" s="68" t="str">
        <f t="shared" si="295"/>
        <v/>
      </c>
      <c r="P6335" s="117" t="s">
        <v>2720</v>
      </c>
      <c r="Q6335" s="113"/>
      <c r="R6335" s="113"/>
      <c r="S6335" s="113"/>
      <c r="T6335" s="113"/>
    </row>
    <row r="6336" spans="1:20">
      <c r="A6336" t="str">
        <f>VLOOKUP(C6336,STYLES!$A$1:$R$2088,7,FALSE)</f>
        <v>T_Shirts</v>
      </c>
      <c r="B6336" t="str">
        <f>VLOOKUP(C6336,STYLES!$1:$1048576,6,FALSE)</f>
        <v>UltraClub</v>
      </c>
      <c r="C6336" s="101">
        <v>8420</v>
      </c>
      <c r="E6336" t="str">
        <f>VLOOKUP(C6336,STYLES!$1:$1048576,12,FALSE)</f>
        <v>UltraClub® Men's Cool &amp; Dry Sport Performance Interlock Tee</v>
      </c>
      <c r="F6336" s="113" t="s">
        <v>3768</v>
      </c>
      <c r="G6336" s="113" t="s">
        <v>2732</v>
      </c>
      <c r="H6336" s="113" t="str">
        <f>VLOOKUP(C6336,STYLES!$1:$1048576,9,FALSE)</f>
        <v>Active</v>
      </c>
      <c r="I6336" s="113" t="str">
        <f>VLOOKUP(C6336,STYLES!$1:$1048576,10,FALSE)</f>
        <v>Not Available</v>
      </c>
      <c r="J6336" s="113" t="s">
        <v>2962</v>
      </c>
      <c r="K6336" s="139">
        <f>IFERROR(VLOOKUP(J6336,LISTS!G:H,2,FALSE),"0")</f>
        <v>9</v>
      </c>
      <c r="L6336" s="68">
        <f t="shared" si="294"/>
        <v>9</v>
      </c>
      <c r="M6336" s="134" t="s">
        <v>775</v>
      </c>
      <c r="N6336" s="140" t="str">
        <f>IFERROR(VLOOKUP(M6336,LISTS!G:H,2,FALSE),"0")</f>
        <v>0</v>
      </c>
      <c r="O6336" s="68" t="str">
        <f t="shared" si="295"/>
        <v/>
      </c>
      <c r="P6336" s="117" t="s">
        <v>2720</v>
      </c>
      <c r="Q6336" s="101">
        <v>115740</v>
      </c>
      <c r="R6336" s="113" t="s">
        <v>775</v>
      </c>
      <c r="S6336" s="113" t="s">
        <v>3623</v>
      </c>
      <c r="T6336" s="113" t="s">
        <v>775</v>
      </c>
    </row>
    <row r="6337" spans="1:20">
      <c r="A6337" t="str">
        <f>VLOOKUP(C6337,STYLES!$A$1:$R$2088,7,FALSE)</f>
        <v>T_Shirts</v>
      </c>
      <c r="B6337" t="str">
        <f>VLOOKUP(C6337,STYLES!$1:$1048576,6,FALSE)</f>
        <v>UltraClub</v>
      </c>
      <c r="C6337" s="101">
        <v>8420</v>
      </c>
      <c r="E6337" t="str">
        <f>VLOOKUP(C6337,STYLES!$1:$1048576,12,FALSE)</f>
        <v>UltraClub® Men's Cool &amp; Dry Sport Performance Interlock Tee</v>
      </c>
      <c r="F6337" s="113" t="s">
        <v>3248</v>
      </c>
      <c r="G6337" s="113" t="s">
        <v>2991</v>
      </c>
      <c r="H6337" s="113" t="str">
        <f>VLOOKUP(C6337,STYLES!$1:$1048576,9,FALSE)</f>
        <v>Active</v>
      </c>
      <c r="I6337" s="113" t="str">
        <f>VLOOKUP(C6337,STYLES!$1:$1048576,10,FALSE)</f>
        <v>Not Available</v>
      </c>
      <c r="J6337" s="113" t="s">
        <v>2962</v>
      </c>
      <c r="K6337" s="139">
        <f>IFERROR(VLOOKUP(J6337,LISTS!G:H,2,FALSE),"0")</f>
        <v>9</v>
      </c>
      <c r="L6337" s="68">
        <f t="shared" si="294"/>
        <v>9</v>
      </c>
      <c r="M6337" s="134" t="s">
        <v>775</v>
      </c>
      <c r="N6337" s="140" t="str">
        <f>IFERROR(VLOOKUP(M6337,LISTS!G:H,2,FALSE),"0")</f>
        <v>0</v>
      </c>
      <c r="O6337" s="68" t="str">
        <f t="shared" si="295"/>
        <v/>
      </c>
      <c r="P6337" s="117" t="s">
        <v>2720</v>
      </c>
      <c r="Q6337" s="113"/>
      <c r="R6337" s="113"/>
      <c r="S6337" s="113"/>
      <c r="T6337" s="113"/>
    </row>
    <row r="6338" spans="1:20">
      <c r="A6338" t="str">
        <f>VLOOKUP(C6338,STYLES!$A$1:$R$2088,7,FALSE)</f>
        <v>T_Shirts</v>
      </c>
      <c r="B6338" t="str">
        <f>VLOOKUP(C6338,STYLES!$1:$1048576,6,FALSE)</f>
        <v>UltraClub</v>
      </c>
      <c r="C6338" s="101">
        <v>8420</v>
      </c>
      <c r="E6338" t="str">
        <f>VLOOKUP(C6338,STYLES!$1:$1048576,12,FALSE)</f>
        <v>UltraClub® Men's Cool &amp; Dry Sport Performance Interlock Tee</v>
      </c>
      <c r="F6338" s="113" t="s">
        <v>3791</v>
      </c>
      <c r="G6338" s="113" t="s">
        <v>2736</v>
      </c>
      <c r="H6338" s="113" t="str">
        <f>VLOOKUP(C6338,STYLES!$1:$1048576,9,FALSE)</f>
        <v>Active</v>
      </c>
      <c r="I6338" s="113" t="str">
        <f>VLOOKUP(C6338,STYLES!$1:$1048576,10,FALSE)</f>
        <v>Not Available</v>
      </c>
      <c r="J6338" s="113" t="s">
        <v>2962</v>
      </c>
      <c r="K6338" s="139">
        <f>IFERROR(VLOOKUP(J6338,LISTS!G:H,2,FALSE),"0")</f>
        <v>9</v>
      </c>
      <c r="L6338" s="68">
        <f t="shared" si="294"/>
        <v>9</v>
      </c>
      <c r="M6338" s="134" t="s">
        <v>775</v>
      </c>
      <c r="N6338" s="140" t="str">
        <f>IFERROR(VLOOKUP(M6338,LISTS!G:H,2,FALSE),"0")</f>
        <v>0</v>
      </c>
      <c r="O6338" s="68" t="str">
        <f t="shared" si="295"/>
        <v/>
      </c>
      <c r="P6338" s="117" t="s">
        <v>2720</v>
      </c>
      <c r="Q6338" s="113" t="s">
        <v>3356</v>
      </c>
      <c r="R6338" s="113" t="s">
        <v>775</v>
      </c>
      <c r="S6338" s="113" t="s">
        <v>3357</v>
      </c>
      <c r="T6338" s="113" t="s">
        <v>775</v>
      </c>
    </row>
    <row r="6339" spans="1:20">
      <c r="A6339" t="str">
        <f>VLOOKUP(C6339,STYLES!$A$1:$R$2088,7,FALSE)</f>
        <v>T_Shirts</v>
      </c>
      <c r="B6339" t="str">
        <f>VLOOKUP(C6339,STYLES!$1:$1048576,6,FALSE)</f>
        <v>UltraClub</v>
      </c>
      <c r="C6339" s="101">
        <v>8420</v>
      </c>
      <c r="E6339" t="str">
        <f>VLOOKUP(C6339,STYLES!$1:$1048576,12,FALSE)</f>
        <v>UltraClub® Men's Cool &amp; Dry Sport Performance Interlock Tee</v>
      </c>
      <c r="F6339" s="113" t="s">
        <v>3827</v>
      </c>
      <c r="G6339" s="113" t="s">
        <v>2747</v>
      </c>
      <c r="H6339" s="113" t="str">
        <f>VLOOKUP(C6339,STYLES!$1:$1048576,9,FALSE)</f>
        <v>Active</v>
      </c>
      <c r="I6339" s="113" t="str">
        <f>VLOOKUP(C6339,STYLES!$1:$1048576,10,FALSE)</f>
        <v>Not Available</v>
      </c>
      <c r="J6339" s="113" t="s">
        <v>2962</v>
      </c>
      <c r="K6339" s="139">
        <f>IFERROR(VLOOKUP(J6339,LISTS!G:H,2,FALSE),"0")</f>
        <v>9</v>
      </c>
      <c r="L6339" s="68">
        <f t="shared" si="294"/>
        <v>9</v>
      </c>
      <c r="M6339" s="134" t="s">
        <v>775</v>
      </c>
      <c r="N6339" s="140" t="str">
        <f>IFERROR(VLOOKUP(M6339,LISTS!G:H,2,FALSE),"0")</f>
        <v>0</v>
      </c>
      <c r="O6339" s="68" t="str">
        <f t="shared" si="295"/>
        <v/>
      </c>
      <c r="P6339" s="117" t="s">
        <v>2720</v>
      </c>
      <c r="Q6339" s="113"/>
      <c r="R6339" s="113"/>
      <c r="S6339" s="113"/>
      <c r="T6339" s="113"/>
    </row>
    <row r="6340" spans="1:20">
      <c r="A6340" t="str">
        <f>VLOOKUP(C6340,STYLES!$A$1:$R$2088,7,FALSE)</f>
        <v>T_Shirts</v>
      </c>
      <c r="B6340" t="str">
        <f>VLOOKUP(C6340,STYLES!$1:$1048576,6,FALSE)</f>
        <v>UltraClub</v>
      </c>
      <c r="C6340" s="101">
        <v>8420</v>
      </c>
      <c r="E6340" t="str">
        <f>VLOOKUP(C6340,STYLES!$1:$1048576,12,FALSE)</f>
        <v>UltraClub® Men's Cool &amp; Dry Sport Performance Interlock Tee</v>
      </c>
      <c r="F6340" s="113" t="s">
        <v>3925</v>
      </c>
      <c r="G6340" s="113" t="s">
        <v>2751</v>
      </c>
      <c r="H6340" s="113" t="str">
        <f>VLOOKUP(C6340,STYLES!$1:$1048576,9,FALSE)</f>
        <v>Active</v>
      </c>
      <c r="I6340" s="113" t="str">
        <f>VLOOKUP(C6340,STYLES!$1:$1048576,10,FALSE)</f>
        <v>Not Available</v>
      </c>
      <c r="J6340" s="113" t="s">
        <v>2962</v>
      </c>
      <c r="K6340" s="139">
        <f>IFERROR(VLOOKUP(J6340,LISTS!G:H,2,FALSE),"0")</f>
        <v>9</v>
      </c>
      <c r="L6340" s="68">
        <f t="shared" si="294"/>
        <v>9</v>
      </c>
      <c r="M6340" s="134" t="s">
        <v>775</v>
      </c>
      <c r="N6340" s="140" t="str">
        <f>IFERROR(VLOOKUP(M6340,LISTS!G:H,2,FALSE),"0")</f>
        <v>0</v>
      </c>
      <c r="O6340" s="68" t="str">
        <f t="shared" si="295"/>
        <v/>
      </c>
      <c r="P6340" s="117" t="s">
        <v>2720</v>
      </c>
      <c r="Q6340" s="113"/>
      <c r="R6340" s="113"/>
      <c r="S6340" s="113"/>
      <c r="T6340" s="113"/>
    </row>
    <row r="6341" spans="1:20">
      <c r="A6341" t="str">
        <f>VLOOKUP(C6341,STYLES!$A$1:$R$2088,7,FALSE)</f>
        <v>T_Shirts</v>
      </c>
      <c r="B6341" t="str">
        <f>VLOOKUP(C6341,STYLES!$1:$1048576,6,FALSE)</f>
        <v>UltraClub</v>
      </c>
      <c r="C6341" s="101">
        <v>8420</v>
      </c>
      <c r="E6341" t="str">
        <f>VLOOKUP(C6341,STYLES!$1:$1048576,12,FALSE)</f>
        <v>UltraClub® Men's Cool &amp; Dry Sport Performance Interlock Tee</v>
      </c>
      <c r="F6341" s="113" t="s">
        <v>3907</v>
      </c>
      <c r="G6341" s="113" t="s">
        <v>2740</v>
      </c>
      <c r="H6341" s="113" t="str">
        <f>VLOOKUP(C6341,STYLES!$1:$1048576,9,FALSE)</f>
        <v>Active</v>
      </c>
      <c r="I6341" s="113" t="str">
        <f>VLOOKUP(C6341,STYLES!$1:$1048576,10,FALSE)</f>
        <v>Not Available</v>
      </c>
      <c r="J6341" s="113" t="s">
        <v>2962</v>
      </c>
      <c r="K6341" s="139">
        <f>IFERROR(VLOOKUP(J6341,LISTS!G:H,2,FALSE),"0")</f>
        <v>9</v>
      </c>
      <c r="L6341" s="68">
        <f t="shared" si="294"/>
        <v>9</v>
      </c>
      <c r="M6341" s="134" t="s">
        <v>775</v>
      </c>
      <c r="N6341" s="140" t="str">
        <f>IFERROR(VLOOKUP(M6341,LISTS!G:H,2,FALSE),"0")</f>
        <v>0</v>
      </c>
      <c r="O6341" s="68" t="str">
        <f t="shared" si="295"/>
        <v/>
      </c>
      <c r="P6341" s="117" t="s">
        <v>2720</v>
      </c>
      <c r="Q6341" s="113"/>
      <c r="R6341" s="113"/>
      <c r="S6341" s="113"/>
      <c r="T6341" s="113"/>
    </row>
    <row r="6342" spans="1:20">
      <c r="A6342" t="str">
        <f>VLOOKUP(C6342,STYLES!$A$1:$R$2088,7,FALSE)</f>
        <v>T_Shirts</v>
      </c>
      <c r="B6342" t="str">
        <f>VLOOKUP(C6342,STYLES!$1:$1048576,6,FALSE)</f>
        <v>UltraClub</v>
      </c>
      <c r="C6342" s="101">
        <v>8420</v>
      </c>
      <c r="E6342" t="str">
        <f>VLOOKUP(C6342,STYLES!$1:$1048576,12,FALSE)</f>
        <v>UltraClub® Men's Cool &amp; Dry Sport Performance Interlock Tee</v>
      </c>
      <c r="F6342" s="113" t="s">
        <v>3881</v>
      </c>
      <c r="G6342" s="113" t="s">
        <v>2728</v>
      </c>
      <c r="H6342" s="113" t="str">
        <f>VLOOKUP(C6342,STYLES!$1:$1048576,9,FALSE)</f>
        <v>Active</v>
      </c>
      <c r="I6342" s="113" t="str">
        <f>VLOOKUP(C6342,STYLES!$1:$1048576,10,FALSE)</f>
        <v>Not Available</v>
      </c>
      <c r="J6342" s="113" t="s">
        <v>2962</v>
      </c>
      <c r="K6342" s="139">
        <f>IFERROR(VLOOKUP(J6342,LISTS!G:H,2,FALSE),"0")</f>
        <v>9</v>
      </c>
      <c r="L6342" s="68">
        <f t="shared" ref="L6342:L6405" si="296">IF(OR(H6342="ACTIVE",H6342="NEW",H6342="DNR",H6342="Pre-Closeout"),K6342,"")</f>
        <v>9</v>
      </c>
      <c r="M6342" s="134" t="s">
        <v>775</v>
      </c>
      <c r="N6342" s="140" t="str">
        <f>IFERROR(VLOOKUP(M6342,LISTS!G:H,2,FALSE),"0")</f>
        <v>0</v>
      </c>
      <c r="O6342" s="68" t="str">
        <f t="shared" si="295"/>
        <v/>
      </c>
      <c r="P6342" s="117" t="s">
        <v>2720</v>
      </c>
      <c r="Q6342" s="113"/>
      <c r="R6342" s="113"/>
      <c r="S6342" s="113"/>
      <c r="T6342" s="113"/>
    </row>
    <row r="6343" spans="1:20">
      <c r="A6343" t="str">
        <f>VLOOKUP(C6343,STYLES!$A$1:$R$2088,7,FALSE)</f>
        <v>T_Shirts</v>
      </c>
      <c r="B6343" t="str">
        <f>VLOOKUP(C6343,STYLES!$1:$1048576,6,FALSE)</f>
        <v>UltraClub</v>
      </c>
      <c r="C6343" s="101">
        <v>8420</v>
      </c>
      <c r="E6343" t="str">
        <f>VLOOKUP(C6343,STYLES!$1:$1048576,12,FALSE)</f>
        <v>UltraClub® Men's Cool &amp; Dry Sport Performance Interlock Tee</v>
      </c>
      <c r="F6343" s="113" t="s">
        <v>3814</v>
      </c>
      <c r="G6343" s="113" t="s">
        <v>2728</v>
      </c>
      <c r="H6343" s="113" t="str">
        <f>VLOOKUP(C6343,STYLES!$1:$1048576,9,FALSE)</f>
        <v>Active</v>
      </c>
      <c r="I6343" s="113" t="str">
        <f>VLOOKUP(C6343,STYLES!$1:$1048576,10,FALSE)</f>
        <v>Not Available</v>
      </c>
      <c r="J6343" s="113" t="s">
        <v>2962</v>
      </c>
      <c r="K6343" s="139">
        <f>IFERROR(VLOOKUP(J6343,LISTS!G:H,2,FALSE),"0")</f>
        <v>9</v>
      </c>
      <c r="L6343" s="68">
        <f t="shared" si="296"/>
        <v>9</v>
      </c>
      <c r="M6343" s="134" t="s">
        <v>775</v>
      </c>
      <c r="N6343" s="140" t="str">
        <f>IFERROR(VLOOKUP(M6343,LISTS!G:H,2,FALSE),"0")</f>
        <v>0</v>
      </c>
      <c r="O6343" s="68" t="str">
        <f t="shared" si="295"/>
        <v/>
      </c>
      <c r="P6343" s="117" t="s">
        <v>2720</v>
      </c>
      <c r="Q6343" s="113"/>
      <c r="R6343" s="113"/>
      <c r="S6343" s="113"/>
      <c r="T6343" s="113"/>
    </row>
    <row r="6344" spans="1:20">
      <c r="A6344" t="str">
        <f>VLOOKUP(C6344,STYLES!$A$1:$R$2088,7,FALSE)</f>
        <v>T_Shirts</v>
      </c>
      <c r="B6344" t="str">
        <f>VLOOKUP(C6344,STYLES!$1:$1048576,6,FALSE)</f>
        <v>UltraClub</v>
      </c>
      <c r="C6344" s="101">
        <v>8420</v>
      </c>
      <c r="E6344" t="str">
        <f>VLOOKUP(C6344,STYLES!$1:$1048576,12,FALSE)</f>
        <v>UltraClub® Men's Cool &amp; Dry Sport Performance Interlock Tee</v>
      </c>
      <c r="F6344" s="113" t="s">
        <v>2758</v>
      </c>
      <c r="G6344" s="113" t="s">
        <v>2728</v>
      </c>
      <c r="H6344" s="113" t="str">
        <f>VLOOKUP(C6344,STYLES!$1:$1048576,9,FALSE)</f>
        <v>Active</v>
      </c>
      <c r="I6344" s="113" t="str">
        <f>VLOOKUP(C6344,STYLES!$1:$1048576,10,FALSE)</f>
        <v>Not Available</v>
      </c>
      <c r="J6344" s="113" t="s">
        <v>2962</v>
      </c>
      <c r="K6344" s="139">
        <f>IFERROR(VLOOKUP(J6344,LISTS!G:H,2,FALSE),"0")</f>
        <v>9</v>
      </c>
      <c r="L6344" s="68">
        <f t="shared" si="296"/>
        <v>9</v>
      </c>
      <c r="M6344" s="134" t="s">
        <v>775</v>
      </c>
      <c r="N6344" s="140" t="str">
        <f>IFERROR(VLOOKUP(M6344,LISTS!G:H,2,FALSE),"0")</f>
        <v>0</v>
      </c>
      <c r="O6344" s="68" t="str">
        <f t="shared" si="295"/>
        <v/>
      </c>
      <c r="P6344" s="117" t="s">
        <v>2720</v>
      </c>
      <c r="Q6344" s="113"/>
      <c r="R6344" s="113"/>
      <c r="S6344" s="113"/>
      <c r="T6344" s="113"/>
    </row>
    <row r="6345" spans="1:20">
      <c r="A6345" t="str">
        <f>VLOOKUP(C6345,STYLES!$A$1:$R$2088,7,FALSE)</f>
        <v>T_Shirts</v>
      </c>
      <c r="B6345" t="str">
        <f>VLOOKUP(C6345,STYLES!$1:$1048576,6,FALSE)</f>
        <v>UltraClub</v>
      </c>
      <c r="C6345" s="101">
        <v>8420</v>
      </c>
      <c r="E6345" t="str">
        <f>VLOOKUP(C6345,STYLES!$1:$1048576,12,FALSE)</f>
        <v>UltraClub® Men's Cool &amp; Dry Sport Performance Interlock Tee</v>
      </c>
      <c r="F6345" s="113" t="s">
        <v>3204</v>
      </c>
      <c r="G6345" s="113" t="s">
        <v>2724</v>
      </c>
      <c r="H6345" s="113" t="str">
        <f>VLOOKUP(C6345,STYLES!$1:$1048576,9,FALSE)</f>
        <v>Active</v>
      </c>
      <c r="I6345" s="113" t="str">
        <f>VLOOKUP(C6345,STYLES!$1:$1048576,10,FALSE)</f>
        <v>Not Available</v>
      </c>
      <c r="J6345" s="113" t="s">
        <v>2962</v>
      </c>
      <c r="K6345" s="139">
        <f>IFERROR(VLOOKUP(J6345,LISTS!G:H,2,FALSE),"0")</f>
        <v>9</v>
      </c>
      <c r="L6345" s="68">
        <f t="shared" si="296"/>
        <v>9</v>
      </c>
      <c r="M6345" s="134" t="s">
        <v>775</v>
      </c>
      <c r="N6345" s="140" t="str">
        <f>IFERROR(VLOOKUP(M6345,LISTS!G:H,2,FALSE),"0")</f>
        <v>0</v>
      </c>
      <c r="O6345" s="68" t="str">
        <f t="shared" si="295"/>
        <v/>
      </c>
      <c r="P6345" s="117" t="s">
        <v>2720</v>
      </c>
      <c r="Q6345" s="113" t="s">
        <v>2794</v>
      </c>
      <c r="R6345" s="113" t="s">
        <v>775</v>
      </c>
      <c r="S6345" s="113" t="s">
        <v>2795</v>
      </c>
      <c r="T6345" s="113" t="s">
        <v>775</v>
      </c>
    </row>
    <row r="6346" spans="1:20">
      <c r="A6346" t="str">
        <f>VLOOKUP(C6346,STYLES!$A$1:$R$2088,7,FALSE)</f>
        <v>T_Shirts</v>
      </c>
      <c r="B6346" t="str">
        <f>VLOOKUP(C6346,STYLES!$1:$1048576,6,FALSE)</f>
        <v>UltraClub</v>
      </c>
      <c r="C6346" s="101">
        <v>8420</v>
      </c>
      <c r="E6346" t="str">
        <f>VLOOKUP(C6346,STYLES!$1:$1048576,12,FALSE)</f>
        <v>UltraClub® Men's Cool &amp; Dry Sport Performance Interlock Tee</v>
      </c>
      <c r="F6346" s="113" t="s">
        <v>3926</v>
      </c>
      <c r="G6346" s="113" t="s">
        <v>2732</v>
      </c>
      <c r="H6346" s="113" t="str">
        <f>VLOOKUP(C6346,STYLES!$1:$1048576,9,FALSE)</f>
        <v>Active</v>
      </c>
      <c r="I6346" s="113" t="str">
        <f>VLOOKUP(C6346,STYLES!$1:$1048576,10,FALSE)</f>
        <v>Not Available</v>
      </c>
      <c r="J6346" s="113" t="s">
        <v>2962</v>
      </c>
      <c r="K6346" s="139">
        <f>IFERROR(VLOOKUP(J6346,LISTS!G:H,2,FALSE),"0")</f>
        <v>9</v>
      </c>
      <c r="L6346" s="68">
        <f t="shared" si="296"/>
        <v>9</v>
      </c>
      <c r="M6346" s="134" t="s">
        <v>775</v>
      </c>
      <c r="N6346" s="140" t="str">
        <f>IFERROR(VLOOKUP(M6346,LISTS!G:H,2,FALSE),"0")</f>
        <v>0</v>
      </c>
      <c r="O6346" s="68" t="str">
        <f t="shared" si="295"/>
        <v/>
      </c>
      <c r="P6346" s="117" t="s">
        <v>2720</v>
      </c>
      <c r="Q6346" s="113"/>
      <c r="R6346" s="113"/>
      <c r="S6346" s="113"/>
      <c r="T6346" s="113"/>
    </row>
    <row r="6347" spans="1:20">
      <c r="A6347" t="str">
        <f>VLOOKUP(C6347,STYLES!$A$1:$R$2088,7,FALSE)</f>
        <v>T_Shirts</v>
      </c>
      <c r="B6347" t="str">
        <f>VLOOKUP(C6347,STYLES!$1:$1048576,6,FALSE)</f>
        <v>UltraClub</v>
      </c>
      <c r="C6347" s="101">
        <v>8420</v>
      </c>
      <c r="E6347" t="str">
        <f>VLOOKUP(C6347,STYLES!$1:$1048576,12,FALSE)</f>
        <v>UltraClub® Men's Cool &amp; Dry Sport Performance Interlock Tee</v>
      </c>
      <c r="F6347" s="113" t="s">
        <v>2739</v>
      </c>
      <c r="G6347" s="113" t="s">
        <v>2740</v>
      </c>
      <c r="H6347" s="113" t="str">
        <f>VLOOKUP(C6347,STYLES!$1:$1048576,9,FALSE)</f>
        <v>Active</v>
      </c>
      <c r="I6347" s="113" t="str">
        <f>VLOOKUP(C6347,STYLES!$1:$1048576,10,FALSE)</f>
        <v>Not Available</v>
      </c>
      <c r="J6347" s="113" t="s">
        <v>2962</v>
      </c>
      <c r="K6347" s="139">
        <f>IFERROR(VLOOKUP(J6347,LISTS!G:H,2,FALSE),"0")</f>
        <v>9</v>
      </c>
      <c r="L6347" s="68">
        <f t="shared" si="296"/>
        <v>9</v>
      </c>
      <c r="M6347" s="134" t="s">
        <v>775</v>
      </c>
      <c r="N6347" s="140" t="str">
        <f>IFERROR(VLOOKUP(M6347,LISTS!G:H,2,FALSE),"0")</f>
        <v>0</v>
      </c>
      <c r="O6347" s="68" t="str">
        <f t="shared" si="295"/>
        <v/>
      </c>
      <c r="P6347" s="117" t="s">
        <v>2720</v>
      </c>
      <c r="Q6347" s="113" t="s">
        <v>2741</v>
      </c>
      <c r="R6347" s="113" t="s">
        <v>775</v>
      </c>
      <c r="S6347" s="113" t="s">
        <v>2742</v>
      </c>
      <c r="T6347" s="113" t="s">
        <v>775</v>
      </c>
    </row>
    <row r="6348" spans="1:20">
      <c r="A6348" t="str">
        <f>VLOOKUP(C6348,STYLES!$A$1:$R$2088,7,FALSE)</f>
        <v>T_Shirts</v>
      </c>
      <c r="B6348" t="str">
        <f>VLOOKUP(C6348,STYLES!$1:$1048576,6,FALSE)</f>
        <v>UltraClub</v>
      </c>
      <c r="C6348" s="101">
        <v>8420</v>
      </c>
      <c r="E6348" t="str">
        <f>VLOOKUP(C6348,STYLES!$1:$1048576,12,FALSE)</f>
        <v>UltraClub® Men's Cool &amp; Dry Sport Performance Interlock Tee</v>
      </c>
      <c r="F6348" s="113" t="s">
        <v>3345</v>
      </c>
      <c r="G6348" s="113" t="s">
        <v>2797</v>
      </c>
      <c r="H6348" s="113" t="str">
        <f>VLOOKUP(C6348,STYLES!$1:$1048576,9,FALSE)</f>
        <v>Active</v>
      </c>
      <c r="I6348" s="113" t="str">
        <f>VLOOKUP(C6348,STYLES!$1:$1048576,10,FALSE)</f>
        <v>Not Available</v>
      </c>
      <c r="J6348" s="113" t="s">
        <v>2962</v>
      </c>
      <c r="K6348" s="139">
        <f>IFERROR(VLOOKUP(J6348,LISTS!G:H,2,FALSE),"0")</f>
        <v>9</v>
      </c>
      <c r="L6348" s="68">
        <f t="shared" si="296"/>
        <v>9</v>
      </c>
      <c r="M6348" s="134" t="s">
        <v>775</v>
      </c>
      <c r="N6348" s="140" t="str">
        <f>IFERROR(VLOOKUP(M6348,LISTS!G:H,2,FALSE),"0")</f>
        <v>0</v>
      </c>
      <c r="O6348" s="68" t="str">
        <f t="shared" si="295"/>
        <v/>
      </c>
      <c r="P6348" s="117" t="s">
        <v>2720</v>
      </c>
      <c r="Q6348" s="113"/>
      <c r="R6348" s="113"/>
      <c r="S6348" s="113"/>
      <c r="T6348" s="113"/>
    </row>
    <row r="6349" spans="1:20">
      <c r="A6349" t="str">
        <f>VLOOKUP(C6349,STYLES!$A$1:$R$2088,7,FALSE)</f>
        <v>T_Shirts</v>
      </c>
      <c r="B6349" t="str">
        <f>VLOOKUP(C6349,STYLES!$1:$1048576,6,FALSE)</f>
        <v>UltraClub</v>
      </c>
      <c r="C6349" s="101">
        <v>8420</v>
      </c>
      <c r="E6349" t="str">
        <f>VLOOKUP(C6349,STYLES!$1:$1048576,12,FALSE)</f>
        <v>UltraClub® Men's Cool &amp; Dry Sport Performance Interlock Tee</v>
      </c>
      <c r="F6349" s="113" t="s">
        <v>3882</v>
      </c>
      <c r="G6349" s="113" t="s">
        <v>2809</v>
      </c>
      <c r="H6349" s="113" t="str">
        <f>VLOOKUP(C6349,STYLES!$1:$1048576,9,FALSE)</f>
        <v>Active</v>
      </c>
      <c r="I6349" s="113" t="str">
        <f>VLOOKUP(C6349,STYLES!$1:$1048576,10,FALSE)</f>
        <v>Not Available</v>
      </c>
      <c r="J6349" s="113" t="s">
        <v>2962</v>
      </c>
      <c r="K6349" s="139">
        <f>IFERROR(VLOOKUP(J6349,LISTS!G:H,2,FALSE),"0")</f>
        <v>9</v>
      </c>
      <c r="L6349" s="68">
        <f t="shared" si="296"/>
        <v>9</v>
      </c>
      <c r="M6349" s="134" t="s">
        <v>775</v>
      </c>
      <c r="N6349" s="140" t="str">
        <f>IFERROR(VLOOKUP(M6349,LISTS!G:H,2,FALSE),"0")</f>
        <v>0</v>
      </c>
      <c r="O6349" s="68" t="str">
        <f t="shared" si="295"/>
        <v/>
      </c>
      <c r="P6349" s="117" t="s">
        <v>2720</v>
      </c>
      <c r="Q6349" s="113"/>
      <c r="R6349" s="113"/>
      <c r="S6349" s="113"/>
      <c r="T6349" s="113"/>
    </row>
    <row r="6350" spans="1:20">
      <c r="A6350" t="str">
        <f>VLOOKUP(C6350,STYLES!$A$1:$R$2088,7,FALSE)</f>
        <v>T_Shirts</v>
      </c>
      <c r="B6350" t="str">
        <f>VLOOKUP(C6350,STYLES!$1:$1048576,6,FALSE)</f>
        <v>UltraClub</v>
      </c>
      <c r="C6350" s="101">
        <v>8420</v>
      </c>
      <c r="E6350" t="str">
        <f>VLOOKUP(C6350,STYLES!$1:$1048576,12,FALSE)</f>
        <v>UltraClub® Men's Cool &amp; Dry Sport Performance Interlock Tee</v>
      </c>
      <c r="F6350" s="113" t="s">
        <v>3346</v>
      </c>
      <c r="G6350" s="113" t="s">
        <v>2879</v>
      </c>
      <c r="H6350" s="113" t="str">
        <f>VLOOKUP(C6350,STYLES!$1:$1048576,9,FALSE)</f>
        <v>Active</v>
      </c>
      <c r="I6350" s="113" t="str">
        <f>VLOOKUP(C6350,STYLES!$1:$1048576,10,FALSE)</f>
        <v>Not Available</v>
      </c>
      <c r="J6350" s="113" t="s">
        <v>2962</v>
      </c>
      <c r="K6350" s="139">
        <f>IFERROR(VLOOKUP(J6350,LISTS!G:H,2,FALSE),"0")</f>
        <v>9</v>
      </c>
      <c r="L6350" s="68">
        <f t="shared" si="296"/>
        <v>9</v>
      </c>
      <c r="M6350" s="134" t="s">
        <v>775</v>
      </c>
      <c r="N6350" s="140" t="str">
        <f>IFERROR(VLOOKUP(M6350,LISTS!G:H,2,FALSE),"0")</f>
        <v>0</v>
      </c>
      <c r="O6350" s="68" t="str">
        <f t="shared" si="295"/>
        <v/>
      </c>
      <c r="P6350" s="117" t="s">
        <v>2720</v>
      </c>
      <c r="Q6350" s="113"/>
      <c r="R6350" s="113"/>
      <c r="S6350" s="113"/>
      <c r="T6350" s="113"/>
    </row>
    <row r="6351" spans="1:20">
      <c r="A6351" t="str">
        <f>VLOOKUP(C6351,STYLES!$A$1:$R$2088,7,FALSE)</f>
        <v>T_Shirts</v>
      </c>
      <c r="B6351" t="str">
        <f>VLOOKUP(C6351,STYLES!$1:$1048576,6,FALSE)</f>
        <v>UltraClub</v>
      </c>
      <c r="C6351" s="101">
        <v>8420</v>
      </c>
      <c r="E6351" t="str">
        <f>VLOOKUP(C6351,STYLES!$1:$1048576,12,FALSE)</f>
        <v>UltraClub® Men's Cool &amp; Dry Sport Performance Interlock Tee</v>
      </c>
      <c r="F6351" s="113" t="s">
        <v>2754</v>
      </c>
      <c r="G6351" s="113" t="s">
        <v>2755</v>
      </c>
      <c r="H6351" s="113" t="str">
        <f>VLOOKUP(C6351,STYLES!$1:$1048576,9,FALSE)</f>
        <v>Active</v>
      </c>
      <c r="I6351" s="113" t="str">
        <f>VLOOKUP(C6351,STYLES!$1:$1048576,10,FALSE)</f>
        <v>Not Available</v>
      </c>
      <c r="J6351" s="113" t="s">
        <v>2962</v>
      </c>
      <c r="K6351" s="139">
        <f>IFERROR(VLOOKUP(J6351,LISTS!G:H,2,FALSE),"0")</f>
        <v>9</v>
      </c>
      <c r="L6351" s="68">
        <f t="shared" si="296"/>
        <v>9</v>
      </c>
      <c r="M6351" s="134" t="s">
        <v>775</v>
      </c>
      <c r="N6351" s="140" t="str">
        <f>IFERROR(VLOOKUP(M6351,LISTS!G:H,2,FALSE),"0")</f>
        <v>0</v>
      </c>
      <c r="O6351" s="68" t="str">
        <f t="shared" si="295"/>
        <v/>
      </c>
      <c r="P6351" s="117" t="s">
        <v>2720</v>
      </c>
      <c r="Q6351" s="113" t="s">
        <v>3003</v>
      </c>
      <c r="R6351" s="113" t="s">
        <v>775</v>
      </c>
      <c r="S6351" s="113" t="s">
        <v>3004</v>
      </c>
      <c r="T6351" s="113" t="s">
        <v>775</v>
      </c>
    </row>
    <row r="6352" spans="1:20">
      <c r="A6352" t="str">
        <f>VLOOKUP(C6352,STYLES!$A$1:$R$2088,7,FALSE)</f>
        <v>T_Shirts</v>
      </c>
      <c r="B6352" t="str">
        <f>VLOOKUP(C6352,STYLES!$1:$1048576,6,FALSE)</f>
        <v>UltraClub</v>
      </c>
      <c r="C6352" s="101">
        <v>8420</v>
      </c>
      <c r="E6352" t="str">
        <f>VLOOKUP(C6352,STYLES!$1:$1048576,12,FALSE)</f>
        <v>UltraClub® Men's Cool &amp; Dry Sport Performance Interlock Tee</v>
      </c>
      <c r="F6352" s="113" t="s">
        <v>3750</v>
      </c>
      <c r="G6352" s="113" t="s">
        <v>2809</v>
      </c>
      <c r="H6352" s="113" t="str">
        <f>VLOOKUP(C6352,STYLES!$1:$1048576,9,FALSE)</f>
        <v>Active</v>
      </c>
      <c r="I6352" s="113" t="str">
        <f>VLOOKUP(C6352,STYLES!$1:$1048576,10,FALSE)</f>
        <v>Not Available</v>
      </c>
      <c r="J6352" s="113" t="s">
        <v>2962</v>
      </c>
      <c r="K6352" s="139">
        <f>IFERROR(VLOOKUP(J6352,LISTS!G:H,2,FALSE),"0")</f>
        <v>9</v>
      </c>
      <c r="L6352" s="68">
        <f t="shared" si="296"/>
        <v>9</v>
      </c>
      <c r="M6352" s="134" t="s">
        <v>775</v>
      </c>
      <c r="N6352" s="140" t="str">
        <f>IFERROR(VLOOKUP(M6352,LISTS!G:H,2,FALSE),"0")</f>
        <v>0</v>
      </c>
      <c r="O6352" s="68" t="str">
        <f t="shared" si="295"/>
        <v/>
      </c>
      <c r="P6352" s="117" t="s">
        <v>2720</v>
      </c>
      <c r="Q6352" s="113" t="s">
        <v>3751</v>
      </c>
      <c r="R6352" s="113" t="s">
        <v>775</v>
      </c>
      <c r="S6352" s="113" t="s">
        <v>3752</v>
      </c>
      <c r="T6352" s="113" t="s">
        <v>775</v>
      </c>
    </row>
    <row r="6353" spans="1:20">
      <c r="A6353" t="str">
        <f>VLOOKUP(C6353,STYLES!$A$1:$R$2088,7,FALSE)</f>
        <v>T_Shirts</v>
      </c>
      <c r="B6353" t="str">
        <f>VLOOKUP(C6353,STYLES!$1:$1048576,6,FALSE)</f>
        <v>UltraClub</v>
      </c>
      <c r="C6353" s="101">
        <v>8420</v>
      </c>
      <c r="E6353" t="str">
        <f>VLOOKUP(C6353,STYLES!$1:$1048576,12,FALSE)</f>
        <v>UltraClub® Men's Cool &amp; Dry Sport Performance Interlock Tee</v>
      </c>
      <c r="F6353" s="113" t="s">
        <v>3289</v>
      </c>
      <c r="G6353" s="113" t="s">
        <v>3509</v>
      </c>
      <c r="H6353" s="113" t="str">
        <f>VLOOKUP(C6353,STYLES!$1:$1048576,9,FALSE)</f>
        <v>Active</v>
      </c>
      <c r="I6353" s="113" t="str">
        <f>VLOOKUP(C6353,STYLES!$1:$1048576,10,FALSE)</f>
        <v>Not Available</v>
      </c>
      <c r="J6353" s="113" t="s">
        <v>2962</v>
      </c>
      <c r="K6353" s="139">
        <f>IFERROR(VLOOKUP(J6353,LISTS!G:H,2,FALSE),"0")</f>
        <v>9</v>
      </c>
      <c r="L6353" s="68">
        <f t="shared" si="296"/>
        <v>9</v>
      </c>
      <c r="M6353" s="134" t="s">
        <v>775</v>
      </c>
      <c r="N6353" s="140" t="str">
        <f>IFERROR(VLOOKUP(M6353,LISTS!G:H,2,FALSE),"0")</f>
        <v>0</v>
      </c>
      <c r="O6353" s="68" t="str">
        <f t="shared" si="295"/>
        <v/>
      </c>
      <c r="P6353" s="117" t="s">
        <v>2720</v>
      </c>
      <c r="Q6353" s="113"/>
      <c r="R6353" s="113"/>
      <c r="S6353" s="113"/>
      <c r="T6353" s="113"/>
    </row>
    <row r="6354" spans="1:20">
      <c r="A6354" t="str">
        <f>VLOOKUP(C6354,STYLES!$A$1:$R$2088,7,FALSE)</f>
        <v>T_Shirts</v>
      </c>
      <c r="B6354" t="str">
        <f>VLOOKUP(C6354,STYLES!$1:$1048576,6,FALSE)</f>
        <v>UltraClub</v>
      </c>
      <c r="C6354" s="101">
        <v>8420</v>
      </c>
      <c r="E6354" t="str">
        <f>VLOOKUP(C6354,STYLES!$1:$1048576,12,FALSE)</f>
        <v>UltraClub® Men's Cool &amp; Dry Sport Performance Interlock Tee</v>
      </c>
      <c r="F6354" s="113" t="s">
        <v>3843</v>
      </c>
      <c r="G6354" s="113" t="s">
        <v>2809</v>
      </c>
      <c r="H6354" s="113" t="str">
        <f>VLOOKUP(C6354,STYLES!$1:$1048576,9,FALSE)</f>
        <v>Active</v>
      </c>
      <c r="I6354" s="113" t="str">
        <f>VLOOKUP(C6354,STYLES!$1:$1048576,10,FALSE)</f>
        <v>Not Available</v>
      </c>
      <c r="J6354" s="113" t="s">
        <v>2962</v>
      </c>
      <c r="K6354" s="139">
        <f>IFERROR(VLOOKUP(J6354,LISTS!G:H,2,FALSE),"0")</f>
        <v>9</v>
      </c>
      <c r="L6354" s="68">
        <f t="shared" si="296"/>
        <v>9</v>
      </c>
      <c r="M6354" s="134" t="s">
        <v>775</v>
      </c>
      <c r="N6354" s="140" t="str">
        <f>IFERROR(VLOOKUP(M6354,LISTS!G:H,2,FALSE),"0")</f>
        <v>0</v>
      </c>
      <c r="O6354" s="68" t="str">
        <f t="shared" si="295"/>
        <v/>
      </c>
      <c r="P6354" s="117" t="s">
        <v>2720</v>
      </c>
      <c r="Q6354" s="113"/>
      <c r="R6354" s="113"/>
      <c r="S6354" s="113"/>
      <c r="T6354" s="113"/>
    </row>
    <row r="6355" spans="1:20">
      <c r="A6355" t="str">
        <f>VLOOKUP(C6355,STYLES!$A$1:$R$2088,7,FALSE)</f>
        <v>T_Shirts</v>
      </c>
      <c r="B6355" t="str">
        <f>VLOOKUP(C6355,STYLES!$1:$1048576,6,FALSE)</f>
        <v>UltraClub</v>
      </c>
      <c r="C6355" s="101">
        <v>8420</v>
      </c>
      <c r="E6355" t="str">
        <f>VLOOKUP(C6355,STYLES!$1:$1048576,12,FALSE)</f>
        <v>UltraClub® Men's Cool &amp; Dry Sport Performance Interlock Tee</v>
      </c>
      <c r="F6355" s="113" t="s">
        <v>3927</v>
      </c>
      <c r="G6355" s="113" t="s">
        <v>2759</v>
      </c>
      <c r="H6355" s="113" t="str">
        <f>VLOOKUP(C6355,STYLES!$1:$1048576,9,FALSE)</f>
        <v>Active</v>
      </c>
      <c r="I6355" s="113" t="str">
        <f>VLOOKUP(C6355,STYLES!$1:$1048576,10,FALSE)</f>
        <v>Not Available</v>
      </c>
      <c r="J6355" s="113" t="s">
        <v>2962</v>
      </c>
      <c r="K6355" s="139">
        <f>IFERROR(VLOOKUP(J6355,LISTS!G:H,2,FALSE),"0")</f>
        <v>9</v>
      </c>
      <c r="L6355" s="68">
        <f t="shared" si="296"/>
        <v>9</v>
      </c>
      <c r="M6355" s="134" t="s">
        <v>775</v>
      </c>
      <c r="N6355" s="140" t="str">
        <f>IFERROR(VLOOKUP(M6355,LISTS!G:H,2,FALSE),"0")</f>
        <v>0</v>
      </c>
      <c r="O6355" s="68" t="str">
        <f t="shared" si="295"/>
        <v/>
      </c>
      <c r="P6355" s="117" t="s">
        <v>2720</v>
      </c>
      <c r="Q6355" s="113"/>
      <c r="R6355" s="113"/>
      <c r="S6355" s="113"/>
      <c r="T6355" s="113"/>
    </row>
    <row r="6356" spans="1:20">
      <c r="A6356" t="str">
        <f>VLOOKUP(C6356,STYLES!$A$1:$R$2088,7,FALSE)</f>
        <v>T_Shirts</v>
      </c>
      <c r="B6356" t="str">
        <f>VLOOKUP(C6356,STYLES!$1:$1048576,6,FALSE)</f>
        <v>UltraClub</v>
      </c>
      <c r="C6356" s="101">
        <v>8420</v>
      </c>
      <c r="E6356" t="str">
        <f>VLOOKUP(C6356,STYLES!$1:$1048576,12,FALSE)</f>
        <v>UltraClub® Men's Cool &amp; Dry Sport Performance Interlock Tee</v>
      </c>
      <c r="F6356" s="113" t="s">
        <v>2812</v>
      </c>
      <c r="G6356" s="113" t="s">
        <v>3509</v>
      </c>
      <c r="H6356" s="113" t="str">
        <f>VLOOKUP(C6356,STYLES!$1:$1048576,9,FALSE)</f>
        <v>Active</v>
      </c>
      <c r="I6356" s="113" t="str">
        <f>VLOOKUP(C6356,STYLES!$1:$1048576,10,FALSE)</f>
        <v>Not Available</v>
      </c>
      <c r="J6356" s="113" t="s">
        <v>2962</v>
      </c>
      <c r="K6356" s="139">
        <f>IFERROR(VLOOKUP(J6356,LISTS!G:H,2,FALSE),"0")</f>
        <v>9</v>
      </c>
      <c r="L6356" s="68">
        <f t="shared" si="296"/>
        <v>9</v>
      </c>
      <c r="M6356" s="134" t="s">
        <v>775</v>
      </c>
      <c r="N6356" s="140" t="str">
        <f>IFERROR(VLOOKUP(M6356,LISTS!G:H,2,FALSE),"0")</f>
        <v>0</v>
      </c>
      <c r="O6356" s="68" t="str">
        <f t="shared" si="295"/>
        <v/>
      </c>
      <c r="P6356" s="117" t="s">
        <v>2720</v>
      </c>
      <c r="Q6356" s="113" t="s">
        <v>3792</v>
      </c>
      <c r="R6356" s="113" t="s">
        <v>775</v>
      </c>
      <c r="S6356" s="113" t="s">
        <v>3530</v>
      </c>
      <c r="T6356" s="113" t="s">
        <v>775</v>
      </c>
    </row>
    <row r="6357" spans="1:20">
      <c r="A6357" t="str">
        <f>VLOOKUP(C6357,STYLES!$A$1:$R$2088,7,FALSE)</f>
        <v>T_Shirts</v>
      </c>
      <c r="B6357" t="str">
        <f>VLOOKUP(C6357,STYLES!$1:$1048576,6,FALSE)</f>
        <v>UltraClub</v>
      </c>
      <c r="C6357" s="101">
        <v>8420</v>
      </c>
      <c r="E6357" t="str">
        <f>VLOOKUP(C6357,STYLES!$1:$1048576,12,FALSE)</f>
        <v>UltraClub® Men's Cool &amp; Dry Sport Performance Interlock Tee</v>
      </c>
      <c r="F6357" s="113" t="s">
        <v>2743</v>
      </c>
      <c r="G6357" s="113" t="s">
        <v>2743</v>
      </c>
      <c r="H6357" s="113" t="str">
        <f>VLOOKUP(C6357,STYLES!$1:$1048576,9,FALSE)</f>
        <v>Active</v>
      </c>
      <c r="I6357" s="113" t="str">
        <f>VLOOKUP(C6357,STYLES!$1:$1048576,10,FALSE)</f>
        <v>Not Available</v>
      </c>
      <c r="J6357" s="113" t="s">
        <v>2962</v>
      </c>
      <c r="K6357" s="139">
        <f>IFERROR(VLOOKUP(J6357,LISTS!G:H,2,FALSE),"0")</f>
        <v>9</v>
      </c>
      <c r="L6357" s="68">
        <f t="shared" si="296"/>
        <v>9</v>
      </c>
      <c r="M6357" s="134" t="s">
        <v>775</v>
      </c>
      <c r="N6357" s="140" t="str">
        <f>IFERROR(VLOOKUP(M6357,LISTS!G:H,2,FALSE),"0")</f>
        <v>0</v>
      </c>
      <c r="O6357" s="68" t="str">
        <f t="shared" si="295"/>
        <v/>
      </c>
      <c r="P6357" s="117" t="s">
        <v>2720</v>
      </c>
      <c r="Q6357" s="113"/>
      <c r="R6357" s="113"/>
      <c r="S6357" s="113"/>
      <c r="T6357" s="113"/>
    </row>
    <row r="6358" spans="1:20">
      <c r="C6358" s="101"/>
      <c r="F6358" s="113"/>
      <c r="G6358" s="113"/>
      <c r="H6358" s="113"/>
      <c r="I6358" s="113"/>
      <c r="J6358" s="113"/>
      <c r="K6358" s="139"/>
      <c r="L6358" s="81">
        <f>SUM(L6328:L6357)</f>
        <v>270</v>
      </c>
      <c r="M6358" s="134"/>
      <c r="N6358" s="140"/>
      <c r="O6358" s="81">
        <f>SUM(O6328:O6357)</f>
        <v>0</v>
      </c>
      <c r="Q6358" s="113"/>
      <c r="R6358" s="113"/>
      <c r="S6358" s="113"/>
      <c r="T6358" s="113"/>
    </row>
    <row r="6359" spans="1:20">
      <c r="A6359" t="str">
        <f>VLOOKUP(C6359,STYLES!$A$1:$R$2088,7,FALSE)</f>
        <v>T_Shirts</v>
      </c>
      <c r="B6359" t="str">
        <f>VLOOKUP(C6359,STYLES!$1:$1048576,6,FALSE)</f>
        <v>UltraClub</v>
      </c>
      <c r="C6359" s="101" t="s">
        <v>2610</v>
      </c>
      <c r="E6359" t="str">
        <f>VLOOKUP(C6359,STYLES!$1:$1048576,12,FALSE)</f>
        <v>UltraClub® Ladies' Cool &amp; Dry Sport Performance Interlock Tee</v>
      </c>
      <c r="F6359" s="113" t="s">
        <v>2892</v>
      </c>
      <c r="G6359" s="113" t="s">
        <v>2747</v>
      </c>
      <c r="H6359" s="113" t="str">
        <f>VLOOKUP(C6359,STYLES!$1:$1048576,9,FALSE)</f>
        <v>Active</v>
      </c>
      <c r="I6359" s="113" t="str">
        <f>VLOOKUP(C6359,STYLES!$1:$1048576,10,FALSE)</f>
        <v>Not Available</v>
      </c>
      <c r="J6359" s="113" t="s">
        <v>2745</v>
      </c>
      <c r="K6359" s="139">
        <f>IFERROR(VLOOKUP(J6359,LISTS!G:H,2,FALSE),"0")</f>
        <v>7</v>
      </c>
      <c r="L6359" s="68">
        <f t="shared" si="296"/>
        <v>7</v>
      </c>
      <c r="M6359" s="134" t="s">
        <v>775</v>
      </c>
      <c r="N6359" s="140" t="str">
        <f>IFERROR(VLOOKUP(M6359,LISTS!G:H,2,FALSE),"0")</f>
        <v>0</v>
      </c>
      <c r="O6359" s="68" t="str">
        <f t="shared" si="295"/>
        <v/>
      </c>
      <c r="P6359" s="117" t="s">
        <v>2720</v>
      </c>
      <c r="Q6359" s="113"/>
      <c r="R6359" s="113"/>
      <c r="S6359" s="113"/>
      <c r="T6359" s="113"/>
    </row>
    <row r="6360" spans="1:20">
      <c r="A6360" t="str">
        <f>VLOOKUP(C6360,STYLES!$A$1:$R$2088,7,FALSE)</f>
        <v>T_Shirts</v>
      </c>
      <c r="B6360" t="str">
        <f>VLOOKUP(C6360,STYLES!$1:$1048576,6,FALSE)</f>
        <v>UltraClub</v>
      </c>
      <c r="C6360" s="101" t="s">
        <v>2610</v>
      </c>
      <c r="E6360" t="str">
        <f>VLOOKUP(C6360,STYLES!$1:$1048576,12,FALSE)</f>
        <v>UltraClub® Ladies' Cool &amp; Dry Sport Performance Interlock Tee</v>
      </c>
      <c r="F6360" s="113" t="s">
        <v>2718</v>
      </c>
      <c r="G6360" s="113" t="s">
        <v>2718</v>
      </c>
      <c r="H6360" s="113" t="str">
        <f>VLOOKUP(C6360,STYLES!$1:$1048576,9,FALSE)</f>
        <v>Active</v>
      </c>
      <c r="I6360" s="113" t="str">
        <f>VLOOKUP(C6360,STYLES!$1:$1048576,10,FALSE)</f>
        <v>Not Available</v>
      </c>
      <c r="J6360" s="113" t="s">
        <v>2745</v>
      </c>
      <c r="K6360" s="139">
        <f>IFERROR(VLOOKUP(J6360,LISTS!G:H,2,FALSE),"0")</f>
        <v>7</v>
      </c>
      <c r="L6360" s="68">
        <f t="shared" si="296"/>
        <v>7</v>
      </c>
      <c r="M6360" s="134" t="s">
        <v>775</v>
      </c>
      <c r="N6360" s="140" t="str">
        <f>IFERROR(VLOOKUP(M6360,LISTS!G:H,2,FALSE),"0")</f>
        <v>0</v>
      </c>
      <c r="O6360" s="68" t="str">
        <f t="shared" si="295"/>
        <v/>
      </c>
      <c r="P6360" s="117" t="s">
        <v>2720</v>
      </c>
      <c r="Q6360" s="113" t="s">
        <v>2850</v>
      </c>
      <c r="R6360" s="113" t="s">
        <v>775</v>
      </c>
      <c r="S6360" s="113" t="s">
        <v>2722</v>
      </c>
      <c r="T6360" s="113" t="s">
        <v>775</v>
      </c>
    </row>
    <row r="6361" spans="1:20">
      <c r="A6361" t="str">
        <f>VLOOKUP(C6361,STYLES!$A$1:$R$2088,7,FALSE)</f>
        <v>T_Shirts</v>
      </c>
      <c r="B6361" t="str">
        <f>VLOOKUP(C6361,STYLES!$1:$1048576,6,FALSE)</f>
        <v>UltraClub</v>
      </c>
      <c r="C6361" s="101" t="s">
        <v>2610</v>
      </c>
      <c r="E6361" t="str">
        <f>VLOOKUP(C6361,STYLES!$1:$1048576,12,FALSE)</f>
        <v>UltraClub® Ladies' Cool &amp; Dry Sport Performance Interlock Tee</v>
      </c>
      <c r="F6361" s="113" t="s">
        <v>3865</v>
      </c>
      <c r="G6361" s="113" t="s">
        <v>2797</v>
      </c>
      <c r="H6361" s="113" t="str">
        <f>VLOOKUP(C6361,STYLES!$1:$1048576,9,FALSE)</f>
        <v>Active</v>
      </c>
      <c r="I6361" s="113" t="str">
        <f>VLOOKUP(C6361,STYLES!$1:$1048576,10,FALSE)</f>
        <v>Not Available</v>
      </c>
      <c r="J6361" s="113" t="s">
        <v>2745</v>
      </c>
      <c r="K6361" s="139">
        <f>IFERROR(VLOOKUP(J6361,LISTS!G:H,2,FALSE),"0")</f>
        <v>7</v>
      </c>
      <c r="L6361" s="68">
        <f t="shared" si="296"/>
        <v>7</v>
      </c>
      <c r="M6361" s="134" t="s">
        <v>775</v>
      </c>
      <c r="N6361" s="140" t="str">
        <f>IFERROR(VLOOKUP(M6361,LISTS!G:H,2,FALSE),"0")</f>
        <v>0</v>
      </c>
      <c r="O6361" s="68" t="str">
        <f t="shared" si="295"/>
        <v/>
      </c>
      <c r="P6361" s="117" t="s">
        <v>2720</v>
      </c>
      <c r="Q6361" s="113"/>
      <c r="R6361" s="113"/>
      <c r="S6361" s="113"/>
      <c r="T6361" s="113"/>
    </row>
    <row r="6362" spans="1:20">
      <c r="A6362" t="str">
        <f>VLOOKUP(C6362,STYLES!$A$1:$R$2088,7,FALSE)</f>
        <v>T_Shirts</v>
      </c>
      <c r="B6362" t="str">
        <f>VLOOKUP(C6362,STYLES!$1:$1048576,6,FALSE)</f>
        <v>UltraClub</v>
      </c>
      <c r="C6362" s="101" t="s">
        <v>2610</v>
      </c>
      <c r="E6362" t="str">
        <f>VLOOKUP(C6362,STYLES!$1:$1048576,12,FALSE)</f>
        <v>UltraClub® Ladies' Cool &amp; Dry Sport Performance Interlock Tee</v>
      </c>
      <c r="F6362" s="113" t="s">
        <v>3841</v>
      </c>
      <c r="G6362" s="113" t="s">
        <v>2991</v>
      </c>
      <c r="H6362" s="113" t="str">
        <f>VLOOKUP(C6362,STYLES!$1:$1048576,9,FALSE)</f>
        <v>Active</v>
      </c>
      <c r="I6362" s="113" t="str">
        <f>VLOOKUP(C6362,STYLES!$1:$1048576,10,FALSE)</f>
        <v>Not Available</v>
      </c>
      <c r="J6362" s="113" t="s">
        <v>2745</v>
      </c>
      <c r="K6362" s="139">
        <f>IFERROR(VLOOKUP(J6362,LISTS!G:H,2,FALSE),"0")</f>
        <v>7</v>
      </c>
      <c r="L6362" s="68">
        <f t="shared" si="296"/>
        <v>7</v>
      </c>
      <c r="M6362" s="134" t="s">
        <v>775</v>
      </c>
      <c r="N6362" s="140" t="str">
        <f>IFERROR(VLOOKUP(M6362,LISTS!G:H,2,FALSE),"0")</f>
        <v>0</v>
      </c>
      <c r="O6362" s="68" t="str">
        <f t="shared" si="295"/>
        <v/>
      </c>
      <c r="P6362" s="117" t="s">
        <v>2720</v>
      </c>
      <c r="Q6362" s="113"/>
      <c r="R6362" s="113"/>
      <c r="S6362" s="113"/>
      <c r="T6362" s="113"/>
    </row>
    <row r="6363" spans="1:20">
      <c r="A6363" t="str">
        <f>VLOOKUP(C6363,STYLES!$A$1:$R$2088,7,FALSE)</f>
        <v>T_Shirts</v>
      </c>
      <c r="B6363" t="str">
        <f>VLOOKUP(C6363,STYLES!$1:$1048576,6,FALSE)</f>
        <v>UltraClub</v>
      </c>
      <c r="C6363" s="101" t="s">
        <v>2610</v>
      </c>
      <c r="E6363" t="str">
        <f>VLOOKUP(C6363,STYLES!$1:$1048576,12,FALSE)</f>
        <v>UltraClub® Ladies' Cool &amp; Dry Sport Performance Interlock Tee</v>
      </c>
      <c r="F6363" s="113" t="s">
        <v>3924</v>
      </c>
      <c r="G6363" s="113" t="s">
        <v>2790</v>
      </c>
      <c r="H6363" s="113" t="str">
        <f>VLOOKUP(C6363,STYLES!$1:$1048576,9,FALSE)</f>
        <v>Active</v>
      </c>
      <c r="I6363" s="113" t="str">
        <f>VLOOKUP(C6363,STYLES!$1:$1048576,10,FALSE)</f>
        <v>Not Available</v>
      </c>
      <c r="J6363" s="113" t="s">
        <v>2745</v>
      </c>
      <c r="K6363" s="139">
        <f>IFERROR(VLOOKUP(J6363,LISTS!G:H,2,FALSE),"0")</f>
        <v>7</v>
      </c>
      <c r="L6363" s="68">
        <f t="shared" si="296"/>
        <v>7</v>
      </c>
      <c r="M6363" s="134" t="s">
        <v>775</v>
      </c>
      <c r="N6363" s="140" t="str">
        <f>IFERROR(VLOOKUP(M6363,LISTS!G:H,2,FALSE),"0")</f>
        <v>0</v>
      </c>
      <c r="O6363" s="68" t="str">
        <f t="shared" si="295"/>
        <v/>
      </c>
      <c r="P6363" s="117" t="s">
        <v>2720</v>
      </c>
      <c r="Q6363" s="113"/>
      <c r="R6363" s="113"/>
      <c r="S6363" s="113"/>
      <c r="T6363" s="113"/>
    </row>
    <row r="6364" spans="1:20">
      <c r="A6364" t="str">
        <f>VLOOKUP(C6364,STYLES!$A$1:$R$2088,7,FALSE)</f>
        <v>T_Shirts</v>
      </c>
      <c r="B6364" t="str">
        <f>VLOOKUP(C6364,STYLES!$1:$1048576,6,FALSE)</f>
        <v>UltraClub</v>
      </c>
      <c r="C6364" s="101" t="s">
        <v>2610</v>
      </c>
      <c r="E6364" t="str">
        <f>VLOOKUP(C6364,STYLES!$1:$1048576,12,FALSE)</f>
        <v>UltraClub® Ladies' Cool &amp; Dry Sport Performance Interlock Tee</v>
      </c>
      <c r="F6364" s="113" t="s">
        <v>3879</v>
      </c>
      <c r="G6364" s="113" t="s">
        <v>2755</v>
      </c>
      <c r="H6364" s="113" t="str">
        <f>VLOOKUP(C6364,STYLES!$1:$1048576,9,FALSE)</f>
        <v>Active</v>
      </c>
      <c r="I6364" s="113" t="str">
        <f>VLOOKUP(C6364,STYLES!$1:$1048576,10,FALSE)</f>
        <v>Not Available</v>
      </c>
      <c r="J6364" s="113" t="s">
        <v>2745</v>
      </c>
      <c r="K6364" s="139">
        <f>IFERROR(VLOOKUP(J6364,LISTS!G:H,2,FALSE),"0")</f>
        <v>7</v>
      </c>
      <c r="L6364" s="68">
        <f t="shared" si="296"/>
        <v>7</v>
      </c>
      <c r="M6364" s="134" t="s">
        <v>775</v>
      </c>
      <c r="N6364" s="140" t="str">
        <f>IFERROR(VLOOKUP(M6364,LISTS!G:H,2,FALSE),"0")</f>
        <v>0</v>
      </c>
      <c r="O6364" s="68" t="str">
        <f t="shared" si="295"/>
        <v/>
      </c>
      <c r="P6364" s="117" t="s">
        <v>2720</v>
      </c>
      <c r="Q6364" s="113" t="s">
        <v>3808</v>
      </c>
      <c r="R6364" s="113" t="s">
        <v>775</v>
      </c>
      <c r="S6364" s="113" t="s">
        <v>3809</v>
      </c>
      <c r="T6364" s="113" t="s">
        <v>775</v>
      </c>
    </row>
    <row r="6365" spans="1:20">
      <c r="A6365" t="str">
        <f>VLOOKUP(C6365,STYLES!$A$1:$R$2088,7,FALSE)</f>
        <v>T_Shirts</v>
      </c>
      <c r="B6365" t="str">
        <f>VLOOKUP(C6365,STYLES!$1:$1048576,6,FALSE)</f>
        <v>UltraClub</v>
      </c>
      <c r="C6365" s="101" t="s">
        <v>2610</v>
      </c>
      <c r="E6365" t="str">
        <f>VLOOKUP(C6365,STYLES!$1:$1048576,12,FALSE)</f>
        <v>UltraClub® Ladies' Cool &amp; Dry Sport Performance Interlock Tee</v>
      </c>
      <c r="F6365" s="113" t="s">
        <v>2978</v>
      </c>
      <c r="G6365" s="113" t="s">
        <v>2763</v>
      </c>
      <c r="H6365" s="113" t="str">
        <f>VLOOKUP(C6365,STYLES!$1:$1048576,9,FALSE)</f>
        <v>Active</v>
      </c>
      <c r="I6365" s="113" t="str">
        <f>VLOOKUP(C6365,STYLES!$1:$1048576,10,FALSE)</f>
        <v>Not Available</v>
      </c>
      <c r="J6365" s="113" t="s">
        <v>2745</v>
      </c>
      <c r="K6365" s="139">
        <f>IFERROR(VLOOKUP(J6365,LISTS!G:H,2,FALSE),"0")</f>
        <v>7</v>
      </c>
      <c r="L6365" s="68">
        <f t="shared" si="296"/>
        <v>7</v>
      </c>
      <c r="M6365" s="134" t="s">
        <v>775</v>
      </c>
      <c r="N6365" s="140" t="str">
        <f>IFERROR(VLOOKUP(M6365,LISTS!G:H,2,FALSE),"0")</f>
        <v>0</v>
      </c>
      <c r="O6365" s="68" t="str">
        <f t="shared" si="295"/>
        <v/>
      </c>
      <c r="P6365" s="117" t="s">
        <v>2720</v>
      </c>
      <c r="Q6365" s="113" t="s">
        <v>3748</v>
      </c>
      <c r="R6365" s="113" t="s">
        <v>775</v>
      </c>
      <c r="S6365" s="113" t="s">
        <v>3749</v>
      </c>
      <c r="T6365" s="113" t="s">
        <v>775</v>
      </c>
    </row>
    <row r="6366" spans="1:20">
      <c r="A6366" t="str">
        <f>VLOOKUP(C6366,STYLES!$A$1:$R$2088,7,FALSE)</f>
        <v>T_Shirts</v>
      </c>
      <c r="B6366" t="str">
        <f>VLOOKUP(C6366,STYLES!$1:$1048576,6,FALSE)</f>
        <v>UltraClub</v>
      </c>
      <c r="C6366" s="101" t="s">
        <v>2610</v>
      </c>
      <c r="E6366" t="str">
        <f>VLOOKUP(C6366,STYLES!$1:$1048576,12,FALSE)</f>
        <v>UltraClub® Ladies' Cool &amp; Dry Sport Performance Interlock Tee</v>
      </c>
      <c r="F6366" s="113" t="s">
        <v>3842</v>
      </c>
      <c r="G6366" s="113" t="s">
        <v>2751</v>
      </c>
      <c r="H6366" s="113" t="str">
        <f>VLOOKUP(C6366,STYLES!$1:$1048576,9,FALSE)</f>
        <v>Active</v>
      </c>
      <c r="I6366" s="113" t="str">
        <f>VLOOKUP(C6366,STYLES!$1:$1048576,10,FALSE)</f>
        <v>Not Available</v>
      </c>
      <c r="J6366" s="113" t="s">
        <v>2745</v>
      </c>
      <c r="K6366" s="139">
        <f>IFERROR(VLOOKUP(J6366,LISTS!G:H,2,FALSE),"0")</f>
        <v>7</v>
      </c>
      <c r="L6366" s="68">
        <f t="shared" si="296"/>
        <v>7</v>
      </c>
      <c r="M6366" s="134" t="s">
        <v>775</v>
      </c>
      <c r="N6366" s="140" t="str">
        <f>IFERROR(VLOOKUP(M6366,LISTS!G:H,2,FALSE),"0")</f>
        <v>0</v>
      </c>
      <c r="O6366" s="68" t="str">
        <f t="shared" si="295"/>
        <v/>
      </c>
      <c r="P6366" s="117" t="s">
        <v>2720</v>
      </c>
      <c r="Q6366" s="113"/>
      <c r="R6366" s="113"/>
      <c r="S6366" s="113"/>
      <c r="T6366" s="113"/>
    </row>
    <row r="6367" spans="1:20">
      <c r="A6367" t="str">
        <f>VLOOKUP(C6367,STYLES!$A$1:$R$2088,7,FALSE)</f>
        <v>T_Shirts</v>
      </c>
      <c r="B6367" t="str">
        <f>VLOOKUP(C6367,STYLES!$1:$1048576,6,FALSE)</f>
        <v>UltraClub</v>
      </c>
      <c r="C6367" s="101" t="s">
        <v>2610</v>
      </c>
      <c r="E6367" t="str">
        <f>VLOOKUP(C6367,STYLES!$1:$1048576,12,FALSE)</f>
        <v>UltraClub® Ladies' Cool &amp; Dry Sport Performance Interlock Tee</v>
      </c>
      <c r="F6367" s="113" t="s">
        <v>3768</v>
      </c>
      <c r="G6367" s="113" t="s">
        <v>2732</v>
      </c>
      <c r="H6367" s="113" t="str">
        <f>VLOOKUP(C6367,STYLES!$1:$1048576,9,FALSE)</f>
        <v>Active</v>
      </c>
      <c r="I6367" s="113" t="str">
        <f>VLOOKUP(C6367,STYLES!$1:$1048576,10,FALSE)</f>
        <v>Not Available</v>
      </c>
      <c r="J6367" s="113" t="s">
        <v>2745</v>
      </c>
      <c r="K6367" s="139">
        <f>IFERROR(VLOOKUP(J6367,LISTS!G:H,2,FALSE),"0")</f>
        <v>7</v>
      </c>
      <c r="L6367" s="68">
        <f t="shared" si="296"/>
        <v>7</v>
      </c>
      <c r="M6367" s="134" t="s">
        <v>775</v>
      </c>
      <c r="N6367" s="140" t="str">
        <f>IFERROR(VLOOKUP(M6367,LISTS!G:H,2,FALSE),"0")</f>
        <v>0</v>
      </c>
      <c r="O6367" s="68" t="str">
        <f t="shared" si="295"/>
        <v/>
      </c>
      <c r="P6367" s="117" t="s">
        <v>2720</v>
      </c>
      <c r="Q6367" s="101">
        <v>115740</v>
      </c>
      <c r="R6367" s="113" t="s">
        <v>775</v>
      </c>
      <c r="S6367" s="113" t="s">
        <v>3623</v>
      </c>
      <c r="T6367" s="113" t="s">
        <v>775</v>
      </c>
    </row>
    <row r="6368" spans="1:20">
      <c r="A6368" t="str">
        <f>VLOOKUP(C6368,STYLES!$A$1:$R$2088,7,FALSE)</f>
        <v>T_Shirts</v>
      </c>
      <c r="B6368" t="str">
        <f>VLOOKUP(C6368,STYLES!$1:$1048576,6,FALSE)</f>
        <v>UltraClub</v>
      </c>
      <c r="C6368" s="101" t="s">
        <v>2610</v>
      </c>
      <c r="E6368" t="str">
        <f>VLOOKUP(C6368,STYLES!$1:$1048576,12,FALSE)</f>
        <v>UltraClub® Ladies' Cool &amp; Dry Sport Performance Interlock Tee</v>
      </c>
      <c r="F6368" s="113" t="s">
        <v>3248</v>
      </c>
      <c r="G6368" s="113" t="s">
        <v>2991</v>
      </c>
      <c r="H6368" s="113" t="str">
        <f>VLOOKUP(C6368,STYLES!$1:$1048576,9,FALSE)</f>
        <v>Active</v>
      </c>
      <c r="I6368" s="113" t="str">
        <f>VLOOKUP(C6368,STYLES!$1:$1048576,10,FALSE)</f>
        <v>Not Available</v>
      </c>
      <c r="J6368" s="113" t="s">
        <v>2745</v>
      </c>
      <c r="K6368" s="139">
        <f>IFERROR(VLOOKUP(J6368,LISTS!G:H,2,FALSE),"0")</f>
        <v>7</v>
      </c>
      <c r="L6368" s="68">
        <f t="shared" si="296"/>
        <v>7</v>
      </c>
      <c r="M6368" s="134" t="s">
        <v>775</v>
      </c>
      <c r="N6368" s="140" t="str">
        <f>IFERROR(VLOOKUP(M6368,LISTS!G:H,2,FALSE),"0")</f>
        <v>0</v>
      </c>
      <c r="O6368" s="68" t="str">
        <f t="shared" si="295"/>
        <v/>
      </c>
      <c r="P6368" s="117" t="s">
        <v>2720</v>
      </c>
      <c r="Q6368" s="113"/>
      <c r="R6368" s="113"/>
      <c r="S6368" s="113"/>
      <c r="T6368" s="113"/>
    </row>
    <row r="6369" spans="1:21">
      <c r="A6369" t="str">
        <f>VLOOKUP(C6369,STYLES!$A$1:$R$2088,7,FALSE)</f>
        <v>T_Shirts</v>
      </c>
      <c r="B6369" t="str">
        <f>VLOOKUP(C6369,STYLES!$1:$1048576,6,FALSE)</f>
        <v>UltraClub</v>
      </c>
      <c r="C6369" s="101" t="s">
        <v>2610</v>
      </c>
      <c r="E6369" t="str">
        <f>VLOOKUP(C6369,STYLES!$1:$1048576,12,FALSE)</f>
        <v>UltraClub® Ladies' Cool &amp; Dry Sport Performance Interlock Tee</v>
      </c>
      <c r="F6369" s="113" t="s">
        <v>3791</v>
      </c>
      <c r="G6369" s="113" t="s">
        <v>2736</v>
      </c>
      <c r="H6369" s="113" t="str">
        <f>VLOOKUP(C6369,STYLES!$1:$1048576,9,FALSE)</f>
        <v>Active</v>
      </c>
      <c r="I6369" s="113" t="str">
        <f>VLOOKUP(C6369,STYLES!$1:$1048576,10,FALSE)</f>
        <v>Not Available</v>
      </c>
      <c r="J6369" s="113" t="s">
        <v>2745</v>
      </c>
      <c r="K6369" s="139">
        <f>IFERROR(VLOOKUP(J6369,LISTS!G:H,2,FALSE),"0")</f>
        <v>7</v>
      </c>
      <c r="L6369" s="68">
        <f t="shared" si="296"/>
        <v>7</v>
      </c>
      <c r="M6369" s="134" t="s">
        <v>775</v>
      </c>
      <c r="N6369" s="140" t="str">
        <f>IFERROR(VLOOKUP(M6369,LISTS!G:H,2,FALSE),"0")</f>
        <v>0</v>
      </c>
      <c r="O6369" s="68" t="str">
        <f t="shared" si="295"/>
        <v/>
      </c>
      <c r="P6369" s="117" t="s">
        <v>2720</v>
      </c>
      <c r="Q6369" s="113" t="s">
        <v>3356</v>
      </c>
      <c r="R6369" s="113" t="s">
        <v>775</v>
      </c>
      <c r="S6369" s="113" t="s">
        <v>3357</v>
      </c>
      <c r="T6369" s="113" t="s">
        <v>775</v>
      </c>
    </row>
    <row r="6370" spans="1:21">
      <c r="A6370" t="str">
        <f>VLOOKUP(C6370,STYLES!$A$1:$R$2088,7,FALSE)</f>
        <v>T_Shirts</v>
      </c>
      <c r="B6370" t="str">
        <f>VLOOKUP(C6370,STYLES!$1:$1048576,6,FALSE)</f>
        <v>UltraClub</v>
      </c>
      <c r="C6370" s="101" t="s">
        <v>2610</v>
      </c>
      <c r="E6370" t="str">
        <f>VLOOKUP(C6370,STYLES!$1:$1048576,12,FALSE)</f>
        <v>UltraClub® Ladies' Cool &amp; Dry Sport Performance Interlock Tee</v>
      </c>
      <c r="F6370" s="113" t="s">
        <v>3827</v>
      </c>
      <c r="G6370" s="113" t="s">
        <v>2747</v>
      </c>
      <c r="H6370" s="113" t="str">
        <f>VLOOKUP(C6370,STYLES!$1:$1048576,9,FALSE)</f>
        <v>Active</v>
      </c>
      <c r="I6370" s="113" t="str">
        <f>VLOOKUP(C6370,STYLES!$1:$1048576,10,FALSE)</f>
        <v>Not Available</v>
      </c>
      <c r="J6370" s="113" t="s">
        <v>2745</v>
      </c>
      <c r="K6370" s="139">
        <f>IFERROR(VLOOKUP(J6370,LISTS!G:H,2,FALSE),"0")</f>
        <v>7</v>
      </c>
      <c r="L6370" s="68">
        <f t="shared" si="296"/>
        <v>7</v>
      </c>
      <c r="M6370" s="134" t="s">
        <v>775</v>
      </c>
      <c r="N6370" s="140" t="str">
        <f>IFERROR(VLOOKUP(M6370,LISTS!G:H,2,FALSE),"0")</f>
        <v>0</v>
      </c>
      <c r="O6370" s="68" t="str">
        <f t="shared" si="295"/>
        <v/>
      </c>
      <c r="P6370" s="117" t="s">
        <v>2720</v>
      </c>
      <c r="Q6370" s="113"/>
      <c r="R6370" s="113"/>
      <c r="S6370" s="113"/>
      <c r="T6370" s="113"/>
    </row>
    <row r="6371" spans="1:21">
      <c r="A6371" t="str">
        <f>VLOOKUP(C6371,STYLES!$A$1:$R$2088,7,FALSE)</f>
        <v>T_Shirts</v>
      </c>
      <c r="B6371" t="str">
        <f>VLOOKUP(C6371,STYLES!$1:$1048576,6,FALSE)</f>
        <v>UltraClub</v>
      </c>
      <c r="C6371" s="101" t="s">
        <v>2610</v>
      </c>
      <c r="E6371" t="str">
        <f>VLOOKUP(C6371,STYLES!$1:$1048576,12,FALSE)</f>
        <v>UltraClub® Ladies' Cool &amp; Dry Sport Performance Interlock Tee</v>
      </c>
      <c r="F6371" s="113" t="s">
        <v>3925</v>
      </c>
      <c r="G6371" s="113" t="s">
        <v>2751</v>
      </c>
      <c r="H6371" s="113" t="str">
        <f>VLOOKUP(C6371,STYLES!$1:$1048576,9,FALSE)</f>
        <v>Active</v>
      </c>
      <c r="I6371" s="113" t="str">
        <f>VLOOKUP(C6371,STYLES!$1:$1048576,10,FALSE)</f>
        <v>Not Available</v>
      </c>
      <c r="J6371" s="113" t="s">
        <v>2745</v>
      </c>
      <c r="K6371" s="139">
        <f>IFERROR(VLOOKUP(J6371,LISTS!G:H,2,FALSE),"0")</f>
        <v>7</v>
      </c>
      <c r="L6371" s="68">
        <f t="shared" si="296"/>
        <v>7</v>
      </c>
      <c r="M6371" s="134" t="s">
        <v>775</v>
      </c>
      <c r="N6371" s="140" t="str">
        <f>IFERROR(VLOOKUP(M6371,LISTS!G:H,2,FALSE),"0")</f>
        <v>0</v>
      </c>
      <c r="O6371" s="68" t="str">
        <f t="shared" si="295"/>
        <v/>
      </c>
      <c r="P6371" s="117" t="s">
        <v>2720</v>
      </c>
      <c r="Q6371" s="113"/>
      <c r="R6371" s="113"/>
      <c r="S6371" s="113"/>
      <c r="T6371" s="113"/>
    </row>
    <row r="6372" spans="1:21">
      <c r="A6372" t="str">
        <f>VLOOKUP(C6372,STYLES!$A$1:$R$2088,7,FALSE)</f>
        <v>T_Shirts</v>
      </c>
      <c r="B6372" t="str">
        <f>VLOOKUP(C6372,STYLES!$1:$1048576,6,FALSE)</f>
        <v>UltraClub</v>
      </c>
      <c r="C6372" s="101" t="s">
        <v>2610</v>
      </c>
      <c r="E6372" t="str">
        <f>VLOOKUP(C6372,STYLES!$1:$1048576,12,FALSE)</f>
        <v>UltraClub® Ladies' Cool &amp; Dry Sport Performance Interlock Tee</v>
      </c>
      <c r="F6372" s="113" t="s">
        <v>3907</v>
      </c>
      <c r="G6372" s="113" t="s">
        <v>2740</v>
      </c>
      <c r="H6372" s="113" t="str">
        <f>VLOOKUP(C6372,STYLES!$1:$1048576,9,FALSE)</f>
        <v>Active</v>
      </c>
      <c r="I6372" s="113" t="str">
        <f>VLOOKUP(C6372,STYLES!$1:$1048576,10,FALSE)</f>
        <v>Not Available</v>
      </c>
      <c r="J6372" s="113" t="s">
        <v>2745</v>
      </c>
      <c r="K6372" s="139">
        <f>IFERROR(VLOOKUP(J6372,LISTS!G:H,2,FALSE),"0")</f>
        <v>7</v>
      </c>
      <c r="L6372" s="68">
        <f t="shared" si="296"/>
        <v>7</v>
      </c>
      <c r="M6372" s="134" t="s">
        <v>775</v>
      </c>
      <c r="N6372" s="140" t="str">
        <f>IFERROR(VLOOKUP(M6372,LISTS!G:H,2,FALSE),"0")</f>
        <v>0</v>
      </c>
      <c r="O6372" s="68" t="str">
        <f t="shared" si="295"/>
        <v/>
      </c>
      <c r="P6372" s="117" t="s">
        <v>2720</v>
      </c>
      <c r="Q6372" s="113"/>
      <c r="R6372" s="113"/>
      <c r="S6372" s="113"/>
      <c r="T6372" s="113"/>
    </row>
    <row r="6373" spans="1:21">
      <c r="A6373" t="str">
        <f>VLOOKUP(C6373,STYLES!$A$1:$R$2088,7,FALSE)</f>
        <v>T_Shirts</v>
      </c>
      <c r="B6373" t="str">
        <f>VLOOKUP(C6373,STYLES!$1:$1048576,6,FALSE)</f>
        <v>UltraClub</v>
      </c>
      <c r="C6373" s="101" t="s">
        <v>2610</v>
      </c>
      <c r="E6373" t="str">
        <f>VLOOKUP(C6373,STYLES!$1:$1048576,12,FALSE)</f>
        <v>UltraClub® Ladies' Cool &amp; Dry Sport Performance Interlock Tee</v>
      </c>
      <c r="F6373" s="113" t="s">
        <v>3881</v>
      </c>
      <c r="G6373" s="113" t="s">
        <v>2728</v>
      </c>
      <c r="H6373" s="113" t="str">
        <f>VLOOKUP(C6373,STYLES!$1:$1048576,9,FALSE)</f>
        <v>Active</v>
      </c>
      <c r="I6373" s="113" t="str">
        <f>VLOOKUP(C6373,STYLES!$1:$1048576,10,FALSE)</f>
        <v>Not Available</v>
      </c>
      <c r="J6373" s="113" t="s">
        <v>2745</v>
      </c>
      <c r="K6373" s="139">
        <f>IFERROR(VLOOKUP(J6373,LISTS!G:H,2,FALSE),"0")</f>
        <v>7</v>
      </c>
      <c r="L6373" s="68">
        <f t="shared" si="296"/>
        <v>7</v>
      </c>
      <c r="M6373" s="134" t="s">
        <v>775</v>
      </c>
      <c r="N6373" s="140" t="str">
        <f>IFERROR(VLOOKUP(M6373,LISTS!G:H,2,FALSE),"0")</f>
        <v>0</v>
      </c>
      <c r="O6373" s="68" t="str">
        <f t="shared" si="295"/>
        <v/>
      </c>
      <c r="P6373" s="117" t="s">
        <v>2720</v>
      </c>
      <c r="Q6373" s="113"/>
      <c r="R6373" s="113"/>
      <c r="S6373" s="113"/>
      <c r="T6373" s="113"/>
    </row>
    <row r="6374" spans="1:21">
      <c r="A6374" t="str">
        <f>VLOOKUP(C6374,STYLES!$A$1:$R$2088,7,FALSE)</f>
        <v>T_Shirts</v>
      </c>
      <c r="B6374" t="str">
        <f>VLOOKUP(C6374,STYLES!$1:$1048576,6,FALSE)</f>
        <v>UltraClub</v>
      </c>
      <c r="C6374" s="101" t="s">
        <v>2610</v>
      </c>
      <c r="E6374" t="str">
        <f>VLOOKUP(C6374,STYLES!$1:$1048576,12,FALSE)</f>
        <v>UltraClub® Ladies' Cool &amp; Dry Sport Performance Interlock Tee</v>
      </c>
      <c r="F6374" s="113" t="s">
        <v>3814</v>
      </c>
      <c r="G6374" s="113" t="s">
        <v>2728</v>
      </c>
      <c r="H6374" s="113" t="str">
        <f>VLOOKUP(C6374,STYLES!$1:$1048576,9,FALSE)</f>
        <v>Active</v>
      </c>
      <c r="I6374" s="113" t="str">
        <f>VLOOKUP(C6374,STYLES!$1:$1048576,10,FALSE)</f>
        <v>Not Available</v>
      </c>
      <c r="J6374" s="113" t="s">
        <v>2745</v>
      </c>
      <c r="K6374" s="139">
        <f>IFERROR(VLOOKUP(J6374,LISTS!G:H,2,FALSE),"0")</f>
        <v>7</v>
      </c>
      <c r="L6374" s="68">
        <f t="shared" si="296"/>
        <v>7</v>
      </c>
      <c r="M6374" s="134" t="s">
        <v>775</v>
      </c>
      <c r="N6374" s="140" t="str">
        <f>IFERROR(VLOOKUP(M6374,LISTS!G:H,2,FALSE),"0")</f>
        <v>0</v>
      </c>
      <c r="O6374" s="68" t="str">
        <f t="shared" si="295"/>
        <v/>
      </c>
      <c r="P6374" s="117" t="s">
        <v>2720</v>
      </c>
      <c r="Q6374" s="113"/>
      <c r="R6374" s="113"/>
      <c r="S6374" s="113"/>
      <c r="T6374" s="113"/>
    </row>
    <row r="6375" spans="1:21">
      <c r="A6375" t="str">
        <f>VLOOKUP(C6375,STYLES!$A$1:$R$2088,7,FALSE)</f>
        <v>T_Shirts</v>
      </c>
      <c r="B6375" t="str">
        <f>VLOOKUP(C6375,STYLES!$1:$1048576,6,FALSE)</f>
        <v>UltraClub</v>
      </c>
      <c r="C6375" s="101" t="s">
        <v>2610</v>
      </c>
      <c r="E6375" t="str">
        <f>VLOOKUP(C6375,STYLES!$1:$1048576,12,FALSE)</f>
        <v>UltraClub® Ladies' Cool &amp; Dry Sport Performance Interlock Tee</v>
      </c>
      <c r="F6375" s="113" t="s">
        <v>2758</v>
      </c>
      <c r="G6375" s="113" t="s">
        <v>2728</v>
      </c>
      <c r="H6375" s="113" t="str">
        <f>VLOOKUP(C6375,STYLES!$1:$1048576,9,FALSE)</f>
        <v>Active</v>
      </c>
      <c r="I6375" s="113" t="str">
        <f>VLOOKUP(C6375,STYLES!$1:$1048576,10,FALSE)</f>
        <v>Not Available</v>
      </c>
      <c r="J6375" s="113" t="s">
        <v>2745</v>
      </c>
      <c r="K6375" s="139">
        <f>IFERROR(VLOOKUP(J6375,LISTS!G:H,2,FALSE),"0")</f>
        <v>7</v>
      </c>
      <c r="L6375" s="68">
        <f t="shared" si="296"/>
        <v>7</v>
      </c>
      <c r="M6375" s="134" t="s">
        <v>775</v>
      </c>
      <c r="N6375" s="140" t="str">
        <f>IFERROR(VLOOKUP(M6375,LISTS!G:H,2,FALSE),"0")</f>
        <v>0</v>
      </c>
      <c r="O6375" s="68" t="str">
        <f t="shared" si="295"/>
        <v/>
      </c>
      <c r="P6375" s="117" t="s">
        <v>2720</v>
      </c>
      <c r="Q6375" s="113" t="s">
        <v>3778</v>
      </c>
      <c r="R6375" s="113" t="s">
        <v>775</v>
      </c>
      <c r="S6375" s="113" t="s">
        <v>3779</v>
      </c>
      <c r="T6375" s="113" t="s">
        <v>775</v>
      </c>
    </row>
    <row r="6376" spans="1:21">
      <c r="A6376" t="str">
        <f>VLOOKUP(C6376,STYLES!$A$1:$R$2088,7,FALSE)</f>
        <v>T_Shirts</v>
      </c>
      <c r="B6376" t="str">
        <f>VLOOKUP(C6376,STYLES!$1:$1048576,6,FALSE)</f>
        <v>UltraClub</v>
      </c>
      <c r="C6376" s="101" t="s">
        <v>2610</v>
      </c>
      <c r="E6376" t="str">
        <f>VLOOKUP(C6376,STYLES!$1:$1048576,12,FALSE)</f>
        <v>UltraClub® Ladies' Cool &amp; Dry Sport Performance Interlock Tee</v>
      </c>
      <c r="F6376" s="113" t="s">
        <v>3204</v>
      </c>
      <c r="G6376" s="113" t="s">
        <v>2724</v>
      </c>
      <c r="H6376" s="113" t="str">
        <f>VLOOKUP(C6376,STYLES!$1:$1048576,9,FALSE)</f>
        <v>Active</v>
      </c>
      <c r="I6376" s="113" t="str">
        <f>VLOOKUP(C6376,STYLES!$1:$1048576,10,FALSE)</f>
        <v>Not Available</v>
      </c>
      <c r="J6376" s="113" t="s">
        <v>2745</v>
      </c>
      <c r="K6376" s="139">
        <f>IFERROR(VLOOKUP(J6376,LISTS!G:H,2,FALSE),"0")</f>
        <v>7</v>
      </c>
      <c r="L6376" s="68">
        <f t="shared" si="296"/>
        <v>7</v>
      </c>
      <c r="M6376" s="134" t="s">
        <v>775</v>
      </c>
      <c r="N6376" s="140" t="str">
        <f>IFERROR(VLOOKUP(M6376,LISTS!G:H,2,FALSE),"0")</f>
        <v>0</v>
      </c>
      <c r="O6376" s="68" t="str">
        <f t="shared" si="295"/>
        <v/>
      </c>
      <c r="P6376" s="117" t="s">
        <v>2720</v>
      </c>
      <c r="Q6376" s="113" t="s">
        <v>2794</v>
      </c>
      <c r="R6376" s="113" t="s">
        <v>775</v>
      </c>
      <c r="S6376" s="113" t="s">
        <v>2795</v>
      </c>
      <c r="T6376" s="113" t="s">
        <v>775</v>
      </c>
    </row>
    <row r="6377" spans="1:21" s="12" customFormat="1">
      <c r="A6377" s="12" t="str">
        <f>VLOOKUP(C6377,STYLES!$A$1:$R$2088,7,FALSE)</f>
        <v>T_Shirts</v>
      </c>
      <c r="B6377" s="12" t="str">
        <f>VLOOKUP(C6377,STYLES!$1:$1048576,6,FALSE)</f>
        <v>UltraClub</v>
      </c>
      <c r="C6377" s="136" t="s">
        <v>2610</v>
      </c>
      <c r="D6377" s="18"/>
      <c r="E6377" s="12" t="str">
        <f>VLOOKUP(C6377,STYLES!$1:$1048576,12,FALSE)</f>
        <v>UltraClub® Ladies' Cool &amp; Dry Sport Performance Interlock Tee</v>
      </c>
      <c r="F6377" s="116" t="s">
        <v>3926</v>
      </c>
      <c r="G6377" s="116" t="s">
        <v>2732</v>
      </c>
      <c r="H6377" s="116" t="s">
        <v>437</v>
      </c>
      <c r="I6377" s="116" t="str">
        <f>VLOOKUP(C6377,STYLES!$1:$1048576,10,FALSE)</f>
        <v>Not Available</v>
      </c>
      <c r="J6377" s="116" t="s">
        <v>2745</v>
      </c>
      <c r="K6377" s="139">
        <f>IFERROR(VLOOKUP(J6377,LISTS!G:H,2,FALSE),"0")</f>
        <v>7</v>
      </c>
      <c r="L6377" s="68" t="str">
        <f t="shared" si="296"/>
        <v/>
      </c>
      <c r="M6377" s="134" t="s">
        <v>775</v>
      </c>
      <c r="N6377" s="140" t="str">
        <f>IFERROR(VLOOKUP(M6377,LISTS!G:H,2,FALSE),"0")</f>
        <v>0</v>
      </c>
      <c r="O6377" s="68" t="str">
        <f t="shared" si="295"/>
        <v/>
      </c>
      <c r="P6377" s="117" t="s">
        <v>2720</v>
      </c>
      <c r="Q6377" s="116"/>
      <c r="R6377" s="116"/>
      <c r="S6377" s="116"/>
      <c r="T6377" s="116"/>
      <c r="U6377" s="116" t="s">
        <v>3908</v>
      </c>
    </row>
    <row r="6378" spans="1:21">
      <c r="A6378" t="str">
        <f>VLOOKUP(C6378,STYLES!$A$1:$R$2088,7,FALSE)</f>
        <v>T_Shirts</v>
      </c>
      <c r="B6378" t="str">
        <f>VLOOKUP(C6378,STYLES!$1:$1048576,6,FALSE)</f>
        <v>UltraClub</v>
      </c>
      <c r="C6378" s="101" t="s">
        <v>2610</v>
      </c>
      <c r="E6378" t="str">
        <f>VLOOKUP(C6378,STYLES!$1:$1048576,12,FALSE)</f>
        <v>UltraClub® Ladies' Cool &amp; Dry Sport Performance Interlock Tee</v>
      </c>
      <c r="F6378" s="113" t="s">
        <v>2739</v>
      </c>
      <c r="G6378" s="113" t="s">
        <v>2740</v>
      </c>
      <c r="H6378" s="113" t="str">
        <f>VLOOKUP(C6378,STYLES!$1:$1048576,9,FALSE)</f>
        <v>Active</v>
      </c>
      <c r="I6378" s="113" t="str">
        <f>VLOOKUP(C6378,STYLES!$1:$1048576,10,FALSE)</f>
        <v>Not Available</v>
      </c>
      <c r="J6378" s="113" t="s">
        <v>2745</v>
      </c>
      <c r="K6378" s="139">
        <f>IFERROR(VLOOKUP(J6378,LISTS!G:H,2,FALSE),"0")</f>
        <v>7</v>
      </c>
      <c r="L6378" s="68">
        <f t="shared" si="296"/>
        <v>7</v>
      </c>
      <c r="M6378" s="134" t="s">
        <v>775</v>
      </c>
      <c r="N6378" s="140" t="str">
        <f>IFERROR(VLOOKUP(M6378,LISTS!G:H,2,FALSE),"0")</f>
        <v>0</v>
      </c>
      <c r="O6378" s="68" t="str">
        <f t="shared" si="295"/>
        <v/>
      </c>
      <c r="P6378" s="117" t="s">
        <v>2720</v>
      </c>
      <c r="Q6378" s="113" t="s">
        <v>2741</v>
      </c>
      <c r="R6378" s="113" t="s">
        <v>775</v>
      </c>
      <c r="S6378" s="113" t="s">
        <v>2742</v>
      </c>
      <c r="T6378" s="113" t="s">
        <v>775</v>
      </c>
    </row>
    <row r="6379" spans="1:21">
      <c r="A6379" t="str">
        <f>VLOOKUP(C6379,STYLES!$A$1:$R$2088,7,FALSE)</f>
        <v>T_Shirts</v>
      </c>
      <c r="B6379" t="str">
        <f>VLOOKUP(C6379,STYLES!$1:$1048576,6,FALSE)</f>
        <v>UltraClub</v>
      </c>
      <c r="C6379" s="101" t="s">
        <v>2610</v>
      </c>
      <c r="E6379" t="str">
        <f>VLOOKUP(C6379,STYLES!$1:$1048576,12,FALSE)</f>
        <v>UltraClub® Ladies' Cool &amp; Dry Sport Performance Interlock Tee</v>
      </c>
      <c r="F6379" s="113" t="s">
        <v>3345</v>
      </c>
      <c r="G6379" s="113" t="s">
        <v>2797</v>
      </c>
      <c r="H6379" s="113" t="str">
        <f>VLOOKUP(C6379,STYLES!$1:$1048576,9,FALSE)</f>
        <v>Active</v>
      </c>
      <c r="I6379" s="113" t="str">
        <f>VLOOKUP(C6379,STYLES!$1:$1048576,10,FALSE)</f>
        <v>Not Available</v>
      </c>
      <c r="J6379" s="113" t="s">
        <v>2745</v>
      </c>
      <c r="K6379" s="139">
        <f>IFERROR(VLOOKUP(J6379,LISTS!G:H,2,FALSE),"0")</f>
        <v>7</v>
      </c>
      <c r="L6379" s="68">
        <f t="shared" si="296"/>
        <v>7</v>
      </c>
      <c r="M6379" s="134" t="s">
        <v>775</v>
      </c>
      <c r="N6379" s="140" t="str">
        <f>IFERROR(VLOOKUP(M6379,LISTS!G:H,2,FALSE),"0")</f>
        <v>0</v>
      </c>
      <c r="O6379" s="68" t="str">
        <f t="shared" si="295"/>
        <v/>
      </c>
      <c r="P6379" s="117" t="s">
        <v>2720</v>
      </c>
      <c r="Q6379" s="113"/>
      <c r="R6379" s="113"/>
      <c r="S6379" s="113"/>
      <c r="T6379" s="113"/>
    </row>
    <row r="6380" spans="1:21">
      <c r="A6380" t="str">
        <f>VLOOKUP(C6380,STYLES!$A$1:$R$2088,7,FALSE)</f>
        <v>T_Shirts</v>
      </c>
      <c r="B6380" t="str">
        <f>VLOOKUP(C6380,STYLES!$1:$1048576,6,FALSE)</f>
        <v>UltraClub</v>
      </c>
      <c r="C6380" s="101" t="s">
        <v>2610</v>
      </c>
      <c r="E6380" t="str">
        <f>VLOOKUP(C6380,STYLES!$1:$1048576,12,FALSE)</f>
        <v>UltraClub® Ladies' Cool &amp; Dry Sport Performance Interlock Tee</v>
      </c>
      <c r="F6380" s="113" t="s">
        <v>3882</v>
      </c>
      <c r="G6380" s="113" t="s">
        <v>2809</v>
      </c>
      <c r="H6380" s="113" t="str">
        <f>VLOOKUP(C6380,STYLES!$1:$1048576,9,FALSE)</f>
        <v>Active</v>
      </c>
      <c r="I6380" s="113" t="str">
        <f>VLOOKUP(C6380,STYLES!$1:$1048576,10,FALSE)</f>
        <v>Not Available</v>
      </c>
      <c r="J6380" s="113" t="s">
        <v>2745</v>
      </c>
      <c r="K6380" s="139">
        <f>IFERROR(VLOOKUP(J6380,LISTS!G:H,2,FALSE),"0")</f>
        <v>7</v>
      </c>
      <c r="L6380" s="68">
        <f t="shared" si="296"/>
        <v>7</v>
      </c>
      <c r="M6380" s="134" t="s">
        <v>775</v>
      </c>
      <c r="N6380" s="140" t="str">
        <f>IFERROR(VLOOKUP(M6380,LISTS!G:H,2,FALSE),"0")</f>
        <v>0</v>
      </c>
      <c r="O6380" s="68" t="str">
        <f t="shared" si="295"/>
        <v/>
      </c>
      <c r="P6380" s="117" t="s">
        <v>2720</v>
      </c>
      <c r="Q6380" s="113"/>
      <c r="R6380" s="113"/>
      <c r="S6380" s="113"/>
      <c r="T6380" s="113"/>
    </row>
    <row r="6381" spans="1:21">
      <c r="A6381" t="str">
        <f>VLOOKUP(C6381,STYLES!$A$1:$R$2088,7,FALSE)</f>
        <v>T_Shirts</v>
      </c>
      <c r="B6381" t="str">
        <f>VLOOKUP(C6381,STYLES!$1:$1048576,6,FALSE)</f>
        <v>UltraClub</v>
      </c>
      <c r="C6381" s="101" t="s">
        <v>2610</v>
      </c>
      <c r="E6381" t="str">
        <f>VLOOKUP(C6381,STYLES!$1:$1048576,12,FALSE)</f>
        <v>UltraClub® Ladies' Cool &amp; Dry Sport Performance Interlock Tee</v>
      </c>
      <c r="F6381" s="113" t="s">
        <v>3346</v>
      </c>
      <c r="G6381" s="113" t="s">
        <v>2879</v>
      </c>
      <c r="H6381" s="113" t="str">
        <f>VLOOKUP(C6381,STYLES!$1:$1048576,9,FALSE)</f>
        <v>Active</v>
      </c>
      <c r="I6381" s="113" t="str">
        <f>VLOOKUP(C6381,STYLES!$1:$1048576,10,FALSE)</f>
        <v>Not Available</v>
      </c>
      <c r="J6381" s="113" t="s">
        <v>2745</v>
      </c>
      <c r="K6381" s="139">
        <f>IFERROR(VLOOKUP(J6381,LISTS!G:H,2,FALSE),"0")</f>
        <v>7</v>
      </c>
      <c r="L6381" s="68">
        <f t="shared" si="296"/>
        <v>7</v>
      </c>
      <c r="M6381" s="134" t="s">
        <v>775</v>
      </c>
      <c r="N6381" s="140" t="str">
        <f>IFERROR(VLOOKUP(M6381,LISTS!G:H,2,FALSE),"0")</f>
        <v>0</v>
      </c>
      <c r="O6381" s="68" t="str">
        <f t="shared" si="295"/>
        <v/>
      </c>
      <c r="P6381" s="117" t="s">
        <v>2720</v>
      </c>
      <c r="Q6381" s="113"/>
      <c r="R6381" s="113"/>
      <c r="S6381" s="113"/>
      <c r="T6381" s="113"/>
    </row>
    <row r="6382" spans="1:21">
      <c r="A6382" t="str">
        <f>VLOOKUP(C6382,STYLES!$A$1:$R$2088,7,FALSE)</f>
        <v>T_Shirts</v>
      </c>
      <c r="B6382" t="str">
        <f>VLOOKUP(C6382,STYLES!$1:$1048576,6,FALSE)</f>
        <v>UltraClub</v>
      </c>
      <c r="C6382" s="101" t="s">
        <v>2610</v>
      </c>
      <c r="E6382" t="str">
        <f>VLOOKUP(C6382,STYLES!$1:$1048576,12,FALSE)</f>
        <v>UltraClub® Ladies' Cool &amp; Dry Sport Performance Interlock Tee</v>
      </c>
      <c r="F6382" s="113" t="s">
        <v>2754</v>
      </c>
      <c r="G6382" s="113" t="s">
        <v>2755</v>
      </c>
      <c r="H6382" s="113" t="str">
        <f>VLOOKUP(C6382,STYLES!$1:$1048576,9,FALSE)</f>
        <v>Active</v>
      </c>
      <c r="I6382" s="113" t="str">
        <f>VLOOKUP(C6382,STYLES!$1:$1048576,10,FALSE)</f>
        <v>Not Available</v>
      </c>
      <c r="J6382" s="113" t="s">
        <v>2745</v>
      </c>
      <c r="K6382" s="139">
        <f>IFERROR(VLOOKUP(J6382,LISTS!G:H,2,FALSE),"0")</f>
        <v>7</v>
      </c>
      <c r="L6382" s="68">
        <f t="shared" si="296"/>
        <v>7</v>
      </c>
      <c r="M6382" s="134" t="s">
        <v>775</v>
      </c>
      <c r="N6382" s="140" t="str">
        <f>IFERROR(VLOOKUP(M6382,LISTS!G:H,2,FALSE),"0")</f>
        <v>0</v>
      </c>
      <c r="O6382" s="68" t="str">
        <f t="shared" si="295"/>
        <v/>
      </c>
      <c r="P6382" s="117" t="s">
        <v>2720</v>
      </c>
      <c r="Q6382" s="113" t="s">
        <v>3003</v>
      </c>
      <c r="R6382" s="113" t="s">
        <v>775</v>
      </c>
      <c r="S6382" s="113" t="s">
        <v>3004</v>
      </c>
      <c r="T6382" s="113" t="s">
        <v>775</v>
      </c>
    </row>
    <row r="6383" spans="1:21">
      <c r="A6383" t="str">
        <f>VLOOKUP(C6383,STYLES!$A$1:$R$2088,7,FALSE)</f>
        <v>T_Shirts</v>
      </c>
      <c r="B6383" t="str">
        <f>VLOOKUP(C6383,STYLES!$1:$1048576,6,FALSE)</f>
        <v>UltraClub</v>
      </c>
      <c r="C6383" s="101" t="s">
        <v>2610</v>
      </c>
      <c r="E6383" t="str">
        <f>VLOOKUP(C6383,STYLES!$1:$1048576,12,FALSE)</f>
        <v>UltraClub® Ladies' Cool &amp; Dry Sport Performance Interlock Tee</v>
      </c>
      <c r="F6383" s="113" t="s">
        <v>3750</v>
      </c>
      <c r="G6383" s="113" t="s">
        <v>2809</v>
      </c>
      <c r="H6383" s="113" t="str">
        <f>VLOOKUP(C6383,STYLES!$1:$1048576,9,FALSE)</f>
        <v>Active</v>
      </c>
      <c r="I6383" s="113" t="str">
        <f>VLOOKUP(C6383,STYLES!$1:$1048576,10,FALSE)</f>
        <v>Not Available</v>
      </c>
      <c r="J6383" s="113" t="s">
        <v>2745</v>
      </c>
      <c r="K6383" s="139">
        <f>IFERROR(VLOOKUP(J6383,LISTS!G:H,2,FALSE),"0")</f>
        <v>7</v>
      </c>
      <c r="L6383" s="68">
        <f t="shared" si="296"/>
        <v>7</v>
      </c>
      <c r="M6383" s="134" t="s">
        <v>775</v>
      </c>
      <c r="N6383" s="140" t="str">
        <f>IFERROR(VLOOKUP(M6383,LISTS!G:H,2,FALSE),"0")</f>
        <v>0</v>
      </c>
      <c r="O6383" s="68" t="str">
        <f t="shared" si="295"/>
        <v/>
      </c>
      <c r="P6383" s="117" t="s">
        <v>2720</v>
      </c>
      <c r="Q6383" s="113" t="s">
        <v>3751</v>
      </c>
      <c r="R6383" s="113" t="s">
        <v>775</v>
      </c>
      <c r="S6383" s="113" t="s">
        <v>3752</v>
      </c>
      <c r="T6383" s="113" t="s">
        <v>775</v>
      </c>
    </row>
    <row r="6384" spans="1:21">
      <c r="A6384" t="str">
        <f>VLOOKUP(C6384,STYLES!$A$1:$R$2088,7,FALSE)</f>
        <v>T_Shirts</v>
      </c>
      <c r="B6384" t="str">
        <f>VLOOKUP(C6384,STYLES!$1:$1048576,6,FALSE)</f>
        <v>UltraClub</v>
      </c>
      <c r="C6384" s="101" t="s">
        <v>2610</v>
      </c>
      <c r="E6384" t="str">
        <f>VLOOKUP(C6384,STYLES!$1:$1048576,12,FALSE)</f>
        <v>UltraClub® Ladies' Cool &amp; Dry Sport Performance Interlock Tee</v>
      </c>
      <c r="F6384" s="113" t="s">
        <v>3843</v>
      </c>
      <c r="G6384" s="113" t="s">
        <v>2809</v>
      </c>
      <c r="H6384" s="113" t="str">
        <f>VLOOKUP(C6384,STYLES!$1:$1048576,9,FALSE)</f>
        <v>Active</v>
      </c>
      <c r="I6384" s="113" t="str">
        <f>VLOOKUP(C6384,STYLES!$1:$1048576,10,FALSE)</f>
        <v>Not Available</v>
      </c>
      <c r="J6384" s="113" t="s">
        <v>2745</v>
      </c>
      <c r="K6384" s="139">
        <f>IFERROR(VLOOKUP(J6384,LISTS!G:H,2,FALSE),"0")</f>
        <v>7</v>
      </c>
      <c r="L6384" s="68">
        <f t="shared" si="296"/>
        <v>7</v>
      </c>
      <c r="M6384" s="134" t="s">
        <v>775</v>
      </c>
      <c r="N6384" s="140" t="str">
        <f>IFERROR(VLOOKUP(M6384,LISTS!G:H,2,FALSE),"0")</f>
        <v>0</v>
      </c>
      <c r="O6384" s="68" t="str">
        <f t="shared" si="295"/>
        <v/>
      </c>
      <c r="P6384" s="117" t="s">
        <v>2720</v>
      </c>
      <c r="Q6384" s="113"/>
      <c r="R6384" s="113"/>
      <c r="S6384" s="113"/>
      <c r="T6384" s="113"/>
    </row>
    <row r="6385" spans="1:21">
      <c r="A6385" t="str">
        <f>VLOOKUP(C6385,STYLES!$A$1:$R$2088,7,FALSE)</f>
        <v>T_Shirts</v>
      </c>
      <c r="B6385" t="str">
        <f>VLOOKUP(C6385,STYLES!$1:$1048576,6,FALSE)</f>
        <v>UltraClub</v>
      </c>
      <c r="C6385" s="101" t="s">
        <v>2610</v>
      </c>
      <c r="E6385" t="str">
        <f>VLOOKUP(C6385,STYLES!$1:$1048576,12,FALSE)</f>
        <v>UltraClub® Ladies' Cool &amp; Dry Sport Performance Interlock Tee</v>
      </c>
      <c r="F6385" s="113" t="s">
        <v>3927</v>
      </c>
      <c r="G6385" s="113" t="s">
        <v>2759</v>
      </c>
      <c r="H6385" s="113" t="str">
        <f>VLOOKUP(C6385,STYLES!$1:$1048576,9,FALSE)</f>
        <v>Active</v>
      </c>
      <c r="I6385" s="113" t="str">
        <f>VLOOKUP(C6385,STYLES!$1:$1048576,10,FALSE)</f>
        <v>Not Available</v>
      </c>
      <c r="J6385" s="113" t="s">
        <v>2745</v>
      </c>
      <c r="K6385" s="139">
        <f>IFERROR(VLOOKUP(J6385,LISTS!G:H,2,FALSE),"0")</f>
        <v>7</v>
      </c>
      <c r="L6385" s="68">
        <f t="shared" si="296"/>
        <v>7</v>
      </c>
      <c r="M6385" s="134" t="s">
        <v>775</v>
      </c>
      <c r="N6385" s="140" t="str">
        <f>IFERROR(VLOOKUP(M6385,LISTS!G:H,2,FALSE),"0")</f>
        <v>0</v>
      </c>
      <c r="O6385" s="68" t="str">
        <f t="shared" si="295"/>
        <v/>
      </c>
      <c r="P6385" s="117" t="s">
        <v>2720</v>
      </c>
      <c r="Q6385" s="113"/>
      <c r="R6385" s="113"/>
      <c r="S6385" s="113"/>
      <c r="T6385" s="113"/>
    </row>
    <row r="6386" spans="1:21" s="12" customFormat="1">
      <c r="A6386" s="12" t="str">
        <f>VLOOKUP(C6386,STYLES!$A$1:$R$2088,7,FALSE)</f>
        <v>T_Shirts</v>
      </c>
      <c r="B6386" s="12" t="str">
        <f>VLOOKUP(C6386,STYLES!$1:$1048576,6,FALSE)</f>
        <v>UltraClub</v>
      </c>
      <c r="C6386" s="136" t="s">
        <v>2610</v>
      </c>
      <c r="D6386" s="18"/>
      <c r="E6386" s="12" t="str">
        <f>VLOOKUP(C6386,STYLES!$1:$1048576,12,FALSE)</f>
        <v>UltraClub® Ladies' Cool &amp; Dry Sport Performance Interlock Tee</v>
      </c>
      <c r="F6386" s="116" t="s">
        <v>2812</v>
      </c>
      <c r="G6386" s="116" t="s">
        <v>3509</v>
      </c>
      <c r="H6386" s="116" t="s">
        <v>437</v>
      </c>
      <c r="I6386" s="116" t="str">
        <f>VLOOKUP(C6386,STYLES!$1:$1048576,10,FALSE)</f>
        <v>Not Available</v>
      </c>
      <c r="J6386" s="116" t="s">
        <v>2745</v>
      </c>
      <c r="K6386" s="139">
        <f>IFERROR(VLOOKUP(J6386,LISTS!G:H,2,FALSE),"0")</f>
        <v>7</v>
      </c>
      <c r="L6386" s="68" t="str">
        <f t="shared" si="296"/>
        <v/>
      </c>
      <c r="M6386" s="134" t="s">
        <v>775</v>
      </c>
      <c r="N6386" s="140" t="str">
        <f>IFERROR(VLOOKUP(M6386,LISTS!G:H,2,FALSE),"0")</f>
        <v>0</v>
      </c>
      <c r="O6386" s="68" t="str">
        <f t="shared" si="295"/>
        <v/>
      </c>
      <c r="P6386" s="117" t="s">
        <v>2720</v>
      </c>
      <c r="Q6386" s="113" t="s">
        <v>3792</v>
      </c>
      <c r="R6386" s="113" t="s">
        <v>775</v>
      </c>
      <c r="S6386" s="113" t="s">
        <v>3530</v>
      </c>
      <c r="T6386" s="113" t="s">
        <v>775</v>
      </c>
      <c r="U6386" s="116" t="s">
        <v>3908</v>
      </c>
    </row>
    <row r="6387" spans="1:21">
      <c r="A6387" t="str">
        <f>VLOOKUP(C6387,STYLES!$A$1:$R$2088,7,FALSE)</f>
        <v>T_Shirts</v>
      </c>
      <c r="B6387" t="str">
        <f>VLOOKUP(C6387,STYLES!$1:$1048576,6,FALSE)</f>
        <v>UltraClub</v>
      </c>
      <c r="C6387" s="101" t="s">
        <v>2610</v>
      </c>
      <c r="E6387" t="str">
        <f>VLOOKUP(C6387,STYLES!$1:$1048576,12,FALSE)</f>
        <v>UltraClub® Ladies' Cool &amp; Dry Sport Performance Interlock Tee</v>
      </c>
      <c r="F6387" s="113" t="s">
        <v>2743</v>
      </c>
      <c r="G6387" s="113" t="s">
        <v>2743</v>
      </c>
      <c r="H6387" s="113" t="str">
        <f>VLOOKUP(C6387,STYLES!$1:$1048576,9,FALSE)</f>
        <v>Active</v>
      </c>
      <c r="I6387" s="113" t="str">
        <f>VLOOKUP(C6387,STYLES!$1:$1048576,10,FALSE)</f>
        <v>Not Available</v>
      </c>
      <c r="J6387" s="113" t="s">
        <v>2745</v>
      </c>
      <c r="K6387" s="139">
        <f>IFERROR(VLOOKUP(J6387,LISTS!G:H,2,FALSE),"0")</f>
        <v>7</v>
      </c>
      <c r="L6387" s="68">
        <f t="shared" si="296"/>
        <v>7</v>
      </c>
      <c r="M6387" s="134" t="s">
        <v>775</v>
      </c>
      <c r="N6387" s="140" t="str">
        <f>IFERROR(VLOOKUP(M6387,LISTS!G:H,2,FALSE),"0")</f>
        <v>0</v>
      </c>
      <c r="O6387" s="68" t="str">
        <f t="shared" si="295"/>
        <v/>
      </c>
      <c r="P6387" s="117" t="s">
        <v>2720</v>
      </c>
      <c r="Q6387" s="113"/>
      <c r="R6387" s="113"/>
      <c r="S6387" s="113"/>
      <c r="T6387" s="113"/>
    </row>
    <row r="6388" spans="1:21">
      <c r="C6388" s="101"/>
      <c r="F6388" s="113"/>
      <c r="G6388" s="113"/>
      <c r="H6388" s="113"/>
      <c r="I6388" s="113"/>
      <c r="J6388" s="113"/>
      <c r="K6388" s="139"/>
      <c r="L6388" s="81">
        <f>SUM(L6359:L6387)</f>
        <v>189</v>
      </c>
      <c r="M6388" s="134"/>
      <c r="N6388" s="140"/>
      <c r="O6388" s="81">
        <f>SUM(O6359:O6387)</f>
        <v>0</v>
      </c>
      <c r="Q6388" s="113"/>
      <c r="R6388" s="113"/>
      <c r="S6388" s="113"/>
      <c r="T6388" s="113"/>
    </row>
    <row r="6389" spans="1:21">
      <c r="A6389" t="str">
        <f>VLOOKUP(C6389,STYLES!$A$1:$R$2088,7,FALSE)</f>
        <v>T_Shirts</v>
      </c>
      <c r="B6389" t="str">
        <f>VLOOKUP(C6389,STYLES!$1:$1048576,6,FALSE)</f>
        <v>UltraClub</v>
      </c>
      <c r="C6389" s="101" t="s">
        <v>2611</v>
      </c>
      <c r="E6389" t="str">
        <f>VLOOKUP(C6389,STYLES!$1:$1048576,12,FALSE)</f>
        <v>UltraClub® Youth Cool &amp; Dry Sport Performance Interlock Tee</v>
      </c>
      <c r="F6389" s="113" t="s">
        <v>2892</v>
      </c>
      <c r="G6389" s="113" t="s">
        <v>2747</v>
      </c>
      <c r="H6389" s="113" t="str">
        <f>VLOOKUP(C6389,STYLES!$1:$1048576,9,FALSE)</f>
        <v>Active</v>
      </c>
      <c r="I6389" s="113" t="str">
        <f>VLOOKUP(C6389,STYLES!$1:$1048576,10,FALSE)</f>
        <v>Not Available</v>
      </c>
      <c r="J6389" s="113" t="s">
        <v>3663</v>
      </c>
      <c r="K6389" s="139">
        <f>IFERROR(VLOOKUP(J6389,LISTS!G:H,2,FALSE),"0")</f>
        <v>5</v>
      </c>
      <c r="L6389" s="68">
        <f t="shared" si="296"/>
        <v>5</v>
      </c>
      <c r="M6389" s="134" t="s">
        <v>775</v>
      </c>
      <c r="N6389" s="140" t="str">
        <f>IFERROR(VLOOKUP(M6389,LISTS!G:H,2,FALSE),"0")</f>
        <v>0</v>
      </c>
      <c r="O6389" s="68" t="str">
        <f t="shared" si="295"/>
        <v/>
      </c>
      <c r="P6389" s="117" t="s">
        <v>2720</v>
      </c>
      <c r="Q6389" s="113"/>
      <c r="R6389" s="113"/>
      <c r="S6389" s="113"/>
      <c r="T6389" s="113"/>
    </row>
    <row r="6390" spans="1:21">
      <c r="A6390" t="str">
        <f>VLOOKUP(C6390,STYLES!$A$1:$R$2088,7,FALSE)</f>
        <v>T_Shirts</v>
      </c>
      <c r="B6390" t="str">
        <f>VLOOKUP(C6390,STYLES!$1:$1048576,6,FALSE)</f>
        <v>UltraClub</v>
      </c>
      <c r="C6390" s="101" t="s">
        <v>2611</v>
      </c>
      <c r="E6390" t="str">
        <f>VLOOKUP(C6390,STYLES!$1:$1048576,12,FALSE)</f>
        <v>UltraClub® Youth Cool &amp; Dry Sport Performance Interlock Tee</v>
      </c>
      <c r="F6390" s="113" t="s">
        <v>2718</v>
      </c>
      <c r="G6390" s="113" t="s">
        <v>2718</v>
      </c>
      <c r="H6390" s="113" t="str">
        <f>VLOOKUP(C6390,STYLES!$1:$1048576,9,FALSE)</f>
        <v>Active</v>
      </c>
      <c r="I6390" s="113" t="str">
        <f>VLOOKUP(C6390,STYLES!$1:$1048576,10,FALSE)</f>
        <v>Not Available</v>
      </c>
      <c r="J6390" s="113" t="s">
        <v>3663</v>
      </c>
      <c r="K6390" s="139">
        <f>IFERROR(VLOOKUP(J6390,LISTS!G:H,2,FALSE),"0")</f>
        <v>5</v>
      </c>
      <c r="L6390" s="68">
        <f t="shared" si="296"/>
        <v>5</v>
      </c>
      <c r="M6390" s="134" t="s">
        <v>775</v>
      </c>
      <c r="N6390" s="140" t="str">
        <f>IFERROR(VLOOKUP(M6390,LISTS!G:H,2,FALSE),"0")</f>
        <v>0</v>
      </c>
      <c r="O6390" s="68" t="str">
        <f t="shared" si="295"/>
        <v/>
      </c>
      <c r="P6390" s="117" t="s">
        <v>2720</v>
      </c>
      <c r="Q6390" s="113" t="s">
        <v>2850</v>
      </c>
      <c r="R6390" s="113" t="s">
        <v>775</v>
      </c>
      <c r="S6390" s="113" t="s">
        <v>2722</v>
      </c>
      <c r="T6390" s="113" t="s">
        <v>775</v>
      </c>
    </row>
    <row r="6391" spans="1:21">
      <c r="A6391" t="str">
        <f>VLOOKUP(C6391,STYLES!$A$1:$R$2088,7,FALSE)</f>
        <v>T_Shirts</v>
      </c>
      <c r="B6391" t="str">
        <f>VLOOKUP(C6391,STYLES!$1:$1048576,6,FALSE)</f>
        <v>UltraClub</v>
      </c>
      <c r="C6391" s="101" t="s">
        <v>2611</v>
      </c>
      <c r="E6391" t="str">
        <f>VLOOKUP(C6391,STYLES!$1:$1048576,12,FALSE)</f>
        <v>UltraClub® Youth Cool &amp; Dry Sport Performance Interlock Tee</v>
      </c>
      <c r="F6391" s="113" t="s">
        <v>3865</v>
      </c>
      <c r="G6391" s="113" t="s">
        <v>2797</v>
      </c>
      <c r="H6391" s="113" t="str">
        <f>VLOOKUP(C6391,STYLES!$1:$1048576,9,FALSE)</f>
        <v>Active</v>
      </c>
      <c r="I6391" s="113" t="str">
        <f>VLOOKUP(C6391,STYLES!$1:$1048576,10,FALSE)</f>
        <v>Not Available</v>
      </c>
      <c r="J6391" s="113" t="s">
        <v>3663</v>
      </c>
      <c r="K6391" s="139">
        <f>IFERROR(VLOOKUP(J6391,LISTS!G:H,2,FALSE),"0")</f>
        <v>5</v>
      </c>
      <c r="L6391" s="68">
        <f t="shared" si="296"/>
        <v>5</v>
      </c>
      <c r="M6391" s="134" t="s">
        <v>775</v>
      </c>
      <c r="N6391" s="140" t="str">
        <f>IFERROR(VLOOKUP(M6391,LISTS!G:H,2,FALSE),"0")</f>
        <v>0</v>
      </c>
      <c r="O6391" s="68" t="str">
        <f t="shared" si="295"/>
        <v/>
      </c>
      <c r="P6391" s="117" t="s">
        <v>2720</v>
      </c>
      <c r="Q6391" s="113"/>
      <c r="R6391" s="113"/>
      <c r="S6391" s="113"/>
      <c r="T6391" s="113"/>
    </row>
    <row r="6392" spans="1:21">
      <c r="A6392" t="str">
        <f>VLOOKUP(C6392,STYLES!$A$1:$R$2088,7,FALSE)</f>
        <v>T_Shirts</v>
      </c>
      <c r="B6392" t="str">
        <f>VLOOKUP(C6392,STYLES!$1:$1048576,6,FALSE)</f>
        <v>UltraClub</v>
      </c>
      <c r="C6392" s="101" t="s">
        <v>2611</v>
      </c>
      <c r="E6392" t="str">
        <f>VLOOKUP(C6392,STYLES!$1:$1048576,12,FALSE)</f>
        <v>UltraClub® Youth Cool &amp; Dry Sport Performance Interlock Tee</v>
      </c>
      <c r="F6392" s="113" t="s">
        <v>3841</v>
      </c>
      <c r="G6392" s="113" t="s">
        <v>2991</v>
      </c>
      <c r="H6392" s="113" t="str">
        <f>VLOOKUP(C6392,STYLES!$1:$1048576,9,FALSE)</f>
        <v>Active</v>
      </c>
      <c r="I6392" s="113" t="str">
        <f>VLOOKUP(C6392,STYLES!$1:$1048576,10,FALSE)</f>
        <v>Not Available</v>
      </c>
      <c r="J6392" s="113" t="s">
        <v>3663</v>
      </c>
      <c r="K6392" s="139">
        <f>IFERROR(VLOOKUP(J6392,LISTS!G:H,2,FALSE),"0")</f>
        <v>5</v>
      </c>
      <c r="L6392" s="68">
        <f t="shared" si="296"/>
        <v>5</v>
      </c>
      <c r="M6392" s="134" t="s">
        <v>775</v>
      </c>
      <c r="N6392" s="140" t="str">
        <f>IFERROR(VLOOKUP(M6392,LISTS!G:H,2,FALSE),"0")</f>
        <v>0</v>
      </c>
      <c r="O6392" s="68" t="str">
        <f t="shared" si="295"/>
        <v/>
      </c>
      <c r="P6392" s="117" t="s">
        <v>2720</v>
      </c>
      <c r="Q6392" s="113"/>
      <c r="R6392" s="113"/>
      <c r="S6392" s="113"/>
      <c r="T6392" s="113"/>
    </row>
    <row r="6393" spans="1:21">
      <c r="A6393" t="str">
        <f>VLOOKUP(C6393,STYLES!$A$1:$R$2088,7,FALSE)</f>
        <v>T_Shirts</v>
      </c>
      <c r="B6393" t="str">
        <f>VLOOKUP(C6393,STYLES!$1:$1048576,6,FALSE)</f>
        <v>UltraClub</v>
      </c>
      <c r="C6393" s="101" t="s">
        <v>2611</v>
      </c>
      <c r="E6393" t="str">
        <f>VLOOKUP(C6393,STYLES!$1:$1048576,12,FALSE)</f>
        <v>UltraClub® Youth Cool &amp; Dry Sport Performance Interlock Tee</v>
      </c>
      <c r="F6393" s="113" t="s">
        <v>3924</v>
      </c>
      <c r="G6393" s="113" t="s">
        <v>2790</v>
      </c>
      <c r="H6393" s="113" t="str">
        <f>VLOOKUP(C6393,STYLES!$1:$1048576,9,FALSE)</f>
        <v>Active</v>
      </c>
      <c r="I6393" s="113" t="str">
        <f>VLOOKUP(C6393,STYLES!$1:$1048576,10,FALSE)</f>
        <v>Not Available</v>
      </c>
      <c r="J6393" s="113" t="s">
        <v>3663</v>
      </c>
      <c r="K6393" s="139">
        <f>IFERROR(VLOOKUP(J6393,LISTS!G:H,2,FALSE),"0")</f>
        <v>5</v>
      </c>
      <c r="L6393" s="68">
        <f t="shared" si="296"/>
        <v>5</v>
      </c>
      <c r="M6393" s="134" t="s">
        <v>775</v>
      </c>
      <c r="N6393" s="140" t="str">
        <f>IFERROR(VLOOKUP(M6393,LISTS!G:H,2,FALSE),"0")</f>
        <v>0</v>
      </c>
      <c r="O6393" s="68" t="str">
        <f t="shared" si="295"/>
        <v/>
      </c>
      <c r="P6393" s="117" t="s">
        <v>2720</v>
      </c>
      <c r="Q6393" s="113"/>
      <c r="R6393" s="113"/>
      <c r="S6393" s="113"/>
      <c r="T6393" s="113"/>
    </row>
    <row r="6394" spans="1:21">
      <c r="A6394" t="str">
        <f>VLOOKUP(C6394,STYLES!$A$1:$R$2088,7,FALSE)</f>
        <v>T_Shirts</v>
      </c>
      <c r="B6394" t="str">
        <f>VLOOKUP(C6394,STYLES!$1:$1048576,6,FALSE)</f>
        <v>UltraClub</v>
      </c>
      <c r="C6394" s="101" t="s">
        <v>2611</v>
      </c>
      <c r="E6394" t="str">
        <f>VLOOKUP(C6394,STYLES!$1:$1048576,12,FALSE)</f>
        <v>UltraClub® Youth Cool &amp; Dry Sport Performance Interlock Tee</v>
      </c>
      <c r="F6394" s="113" t="s">
        <v>3879</v>
      </c>
      <c r="G6394" s="113" t="s">
        <v>2755</v>
      </c>
      <c r="H6394" s="113" t="str">
        <f>VLOOKUP(C6394,STYLES!$1:$1048576,9,FALSE)</f>
        <v>Active</v>
      </c>
      <c r="I6394" s="113" t="str">
        <f>VLOOKUP(C6394,STYLES!$1:$1048576,10,FALSE)</f>
        <v>Not Available</v>
      </c>
      <c r="J6394" s="113" t="s">
        <v>3663</v>
      </c>
      <c r="K6394" s="139">
        <f>IFERROR(VLOOKUP(J6394,LISTS!G:H,2,FALSE),"0")</f>
        <v>5</v>
      </c>
      <c r="L6394" s="68">
        <f t="shared" si="296"/>
        <v>5</v>
      </c>
      <c r="M6394" s="134" t="s">
        <v>775</v>
      </c>
      <c r="N6394" s="140" t="str">
        <f>IFERROR(VLOOKUP(M6394,LISTS!G:H,2,FALSE),"0")</f>
        <v>0</v>
      </c>
      <c r="O6394" s="68" t="str">
        <f t="shared" si="295"/>
        <v/>
      </c>
      <c r="P6394" s="117" t="s">
        <v>2720</v>
      </c>
      <c r="Q6394" s="113" t="s">
        <v>3808</v>
      </c>
      <c r="R6394" s="113" t="s">
        <v>775</v>
      </c>
      <c r="S6394" s="113" t="s">
        <v>3809</v>
      </c>
      <c r="T6394" s="113" t="s">
        <v>775</v>
      </c>
    </row>
    <row r="6395" spans="1:21">
      <c r="A6395" t="str">
        <f>VLOOKUP(C6395,STYLES!$A$1:$R$2088,7,FALSE)</f>
        <v>T_Shirts</v>
      </c>
      <c r="B6395" t="str">
        <f>VLOOKUP(C6395,STYLES!$1:$1048576,6,FALSE)</f>
        <v>UltraClub</v>
      </c>
      <c r="C6395" s="101" t="s">
        <v>2611</v>
      </c>
      <c r="E6395" t="str">
        <f>VLOOKUP(C6395,STYLES!$1:$1048576,12,FALSE)</f>
        <v>UltraClub® Youth Cool &amp; Dry Sport Performance Interlock Tee</v>
      </c>
      <c r="F6395" s="113" t="s">
        <v>2978</v>
      </c>
      <c r="G6395" s="113" t="s">
        <v>2763</v>
      </c>
      <c r="H6395" s="113" t="str">
        <f>VLOOKUP(C6395,STYLES!$1:$1048576,9,FALSE)</f>
        <v>Active</v>
      </c>
      <c r="I6395" s="113" t="str">
        <f>VLOOKUP(C6395,STYLES!$1:$1048576,10,FALSE)</f>
        <v>Not Available</v>
      </c>
      <c r="J6395" s="113" t="s">
        <v>3663</v>
      </c>
      <c r="K6395" s="139">
        <f>IFERROR(VLOOKUP(J6395,LISTS!G:H,2,FALSE),"0")</f>
        <v>5</v>
      </c>
      <c r="L6395" s="68">
        <f t="shared" si="296"/>
        <v>5</v>
      </c>
      <c r="M6395" s="134" t="s">
        <v>775</v>
      </c>
      <c r="N6395" s="140" t="str">
        <f>IFERROR(VLOOKUP(M6395,LISTS!G:H,2,FALSE),"0")</f>
        <v>0</v>
      </c>
      <c r="O6395" s="68" t="str">
        <f t="shared" ref="O6395:O6458" si="297">IF(OR(I6395="ACTIVE",I6395="NEW",I6395="DNR",I6395="Pre-Closeout"),N6395,"")</f>
        <v/>
      </c>
      <c r="P6395" s="117" t="s">
        <v>2720</v>
      </c>
      <c r="Q6395" s="113" t="s">
        <v>3748</v>
      </c>
      <c r="R6395" s="113" t="s">
        <v>775</v>
      </c>
      <c r="S6395" s="113" t="s">
        <v>3749</v>
      </c>
      <c r="T6395" s="113" t="s">
        <v>775</v>
      </c>
    </row>
    <row r="6396" spans="1:21">
      <c r="A6396" t="str">
        <f>VLOOKUP(C6396,STYLES!$A$1:$R$2088,7,FALSE)</f>
        <v>T_Shirts</v>
      </c>
      <c r="B6396" t="str">
        <f>VLOOKUP(C6396,STYLES!$1:$1048576,6,FALSE)</f>
        <v>UltraClub</v>
      </c>
      <c r="C6396" s="101" t="s">
        <v>2611</v>
      </c>
      <c r="E6396" t="str">
        <f>VLOOKUP(C6396,STYLES!$1:$1048576,12,FALSE)</f>
        <v>UltraClub® Youth Cool &amp; Dry Sport Performance Interlock Tee</v>
      </c>
      <c r="F6396" s="113" t="s">
        <v>3842</v>
      </c>
      <c r="G6396" s="113" t="s">
        <v>2751</v>
      </c>
      <c r="H6396" s="113" t="str">
        <f>VLOOKUP(C6396,STYLES!$1:$1048576,9,FALSE)</f>
        <v>Active</v>
      </c>
      <c r="I6396" s="113" t="str">
        <f>VLOOKUP(C6396,STYLES!$1:$1048576,10,FALSE)</f>
        <v>Not Available</v>
      </c>
      <c r="J6396" s="113" t="s">
        <v>3663</v>
      </c>
      <c r="K6396" s="139">
        <f>IFERROR(VLOOKUP(J6396,LISTS!G:H,2,FALSE),"0")</f>
        <v>5</v>
      </c>
      <c r="L6396" s="68">
        <f t="shared" si="296"/>
        <v>5</v>
      </c>
      <c r="M6396" s="134" t="s">
        <v>775</v>
      </c>
      <c r="N6396" s="140" t="str">
        <f>IFERROR(VLOOKUP(M6396,LISTS!G:H,2,FALSE),"0")</f>
        <v>0</v>
      </c>
      <c r="O6396" s="68" t="str">
        <f t="shared" si="297"/>
        <v/>
      </c>
      <c r="P6396" s="117" t="s">
        <v>2720</v>
      </c>
      <c r="Q6396" s="113"/>
      <c r="R6396" s="113"/>
      <c r="S6396" s="113"/>
      <c r="T6396" s="113"/>
    </row>
    <row r="6397" spans="1:21">
      <c r="A6397" t="str">
        <f>VLOOKUP(C6397,STYLES!$A$1:$R$2088,7,FALSE)</f>
        <v>T_Shirts</v>
      </c>
      <c r="B6397" t="str">
        <f>VLOOKUP(C6397,STYLES!$1:$1048576,6,FALSE)</f>
        <v>UltraClub</v>
      </c>
      <c r="C6397" s="101" t="s">
        <v>2611</v>
      </c>
      <c r="E6397" t="str">
        <f>VLOOKUP(C6397,STYLES!$1:$1048576,12,FALSE)</f>
        <v>UltraClub® Youth Cool &amp; Dry Sport Performance Interlock Tee</v>
      </c>
      <c r="F6397" s="113" t="s">
        <v>3768</v>
      </c>
      <c r="G6397" s="113" t="s">
        <v>2732</v>
      </c>
      <c r="H6397" s="113" t="str">
        <f>VLOOKUP(C6397,STYLES!$1:$1048576,9,FALSE)</f>
        <v>Active</v>
      </c>
      <c r="I6397" s="113" t="str">
        <f>VLOOKUP(C6397,STYLES!$1:$1048576,10,FALSE)</f>
        <v>Not Available</v>
      </c>
      <c r="J6397" s="113" t="s">
        <v>3663</v>
      </c>
      <c r="K6397" s="139">
        <f>IFERROR(VLOOKUP(J6397,LISTS!G:H,2,FALSE),"0")</f>
        <v>5</v>
      </c>
      <c r="L6397" s="68">
        <f t="shared" si="296"/>
        <v>5</v>
      </c>
      <c r="M6397" s="134" t="s">
        <v>775</v>
      </c>
      <c r="N6397" s="140" t="str">
        <f>IFERROR(VLOOKUP(M6397,LISTS!G:H,2,FALSE),"0")</f>
        <v>0</v>
      </c>
      <c r="O6397" s="68" t="str">
        <f t="shared" si="297"/>
        <v/>
      </c>
      <c r="P6397" s="117" t="s">
        <v>2720</v>
      </c>
      <c r="Q6397" s="101">
        <v>115740</v>
      </c>
      <c r="R6397" s="113" t="s">
        <v>775</v>
      </c>
      <c r="S6397" s="113" t="s">
        <v>3623</v>
      </c>
      <c r="T6397" s="113" t="s">
        <v>775</v>
      </c>
    </row>
    <row r="6398" spans="1:21">
      <c r="A6398" t="str">
        <f>VLOOKUP(C6398,STYLES!$A$1:$R$2088,7,FALSE)</f>
        <v>T_Shirts</v>
      </c>
      <c r="B6398" t="str">
        <f>VLOOKUP(C6398,STYLES!$1:$1048576,6,FALSE)</f>
        <v>UltraClub</v>
      </c>
      <c r="C6398" s="101" t="s">
        <v>2611</v>
      </c>
      <c r="E6398" t="str">
        <f>VLOOKUP(C6398,STYLES!$1:$1048576,12,FALSE)</f>
        <v>UltraClub® Youth Cool &amp; Dry Sport Performance Interlock Tee</v>
      </c>
      <c r="F6398" s="113" t="s">
        <v>3248</v>
      </c>
      <c r="G6398" s="113" t="s">
        <v>2991</v>
      </c>
      <c r="H6398" s="113" t="str">
        <f>VLOOKUP(C6398,STYLES!$1:$1048576,9,FALSE)</f>
        <v>Active</v>
      </c>
      <c r="I6398" s="113" t="str">
        <f>VLOOKUP(C6398,STYLES!$1:$1048576,10,FALSE)</f>
        <v>Not Available</v>
      </c>
      <c r="J6398" s="113" t="s">
        <v>3663</v>
      </c>
      <c r="K6398" s="139">
        <f>IFERROR(VLOOKUP(J6398,LISTS!G:H,2,FALSE),"0")</f>
        <v>5</v>
      </c>
      <c r="L6398" s="68">
        <f t="shared" si="296"/>
        <v>5</v>
      </c>
      <c r="M6398" s="134" t="s">
        <v>775</v>
      </c>
      <c r="N6398" s="140" t="str">
        <f>IFERROR(VLOOKUP(M6398,LISTS!G:H,2,FALSE),"0")</f>
        <v>0</v>
      </c>
      <c r="O6398" s="68" t="str">
        <f t="shared" si="297"/>
        <v/>
      </c>
      <c r="P6398" s="117" t="s">
        <v>2720</v>
      </c>
      <c r="Q6398" s="113"/>
      <c r="R6398" s="113"/>
      <c r="S6398" s="113"/>
      <c r="T6398" s="113"/>
    </row>
    <row r="6399" spans="1:21">
      <c r="A6399" t="str">
        <f>VLOOKUP(C6399,STYLES!$A$1:$R$2088,7,FALSE)</f>
        <v>T_Shirts</v>
      </c>
      <c r="B6399" t="str">
        <f>VLOOKUP(C6399,STYLES!$1:$1048576,6,FALSE)</f>
        <v>UltraClub</v>
      </c>
      <c r="C6399" s="101" t="s">
        <v>2611</v>
      </c>
      <c r="E6399" t="str">
        <f>VLOOKUP(C6399,STYLES!$1:$1048576,12,FALSE)</f>
        <v>UltraClub® Youth Cool &amp; Dry Sport Performance Interlock Tee</v>
      </c>
      <c r="F6399" s="113" t="s">
        <v>3791</v>
      </c>
      <c r="G6399" s="113" t="s">
        <v>2736</v>
      </c>
      <c r="H6399" s="113" t="str">
        <f>VLOOKUP(C6399,STYLES!$1:$1048576,9,FALSE)</f>
        <v>Active</v>
      </c>
      <c r="I6399" s="113" t="str">
        <f>VLOOKUP(C6399,STYLES!$1:$1048576,10,FALSE)</f>
        <v>Not Available</v>
      </c>
      <c r="J6399" s="113" t="s">
        <v>3663</v>
      </c>
      <c r="K6399" s="139">
        <f>IFERROR(VLOOKUP(J6399,LISTS!G:H,2,FALSE),"0")</f>
        <v>5</v>
      </c>
      <c r="L6399" s="68">
        <f t="shared" si="296"/>
        <v>5</v>
      </c>
      <c r="M6399" s="134" t="s">
        <v>775</v>
      </c>
      <c r="N6399" s="140" t="str">
        <f>IFERROR(VLOOKUP(M6399,LISTS!G:H,2,FALSE),"0")</f>
        <v>0</v>
      </c>
      <c r="O6399" s="68" t="str">
        <f t="shared" si="297"/>
        <v/>
      </c>
      <c r="P6399" s="117" t="s">
        <v>2720</v>
      </c>
      <c r="Q6399" s="113" t="s">
        <v>3356</v>
      </c>
      <c r="R6399" s="113" t="s">
        <v>775</v>
      </c>
      <c r="S6399" s="113" t="s">
        <v>3357</v>
      </c>
      <c r="T6399" s="113" t="s">
        <v>775</v>
      </c>
    </row>
    <row r="6400" spans="1:21">
      <c r="A6400" t="str">
        <f>VLOOKUP(C6400,STYLES!$A$1:$R$2088,7,FALSE)</f>
        <v>T_Shirts</v>
      </c>
      <c r="B6400" t="str">
        <f>VLOOKUP(C6400,STYLES!$1:$1048576,6,FALSE)</f>
        <v>UltraClub</v>
      </c>
      <c r="C6400" s="101" t="s">
        <v>2611</v>
      </c>
      <c r="E6400" t="str">
        <f>VLOOKUP(C6400,STYLES!$1:$1048576,12,FALSE)</f>
        <v>UltraClub® Youth Cool &amp; Dry Sport Performance Interlock Tee</v>
      </c>
      <c r="F6400" s="113" t="s">
        <v>3827</v>
      </c>
      <c r="G6400" s="113" t="s">
        <v>2747</v>
      </c>
      <c r="H6400" s="113" t="str">
        <f>VLOOKUP(C6400,STYLES!$1:$1048576,9,FALSE)</f>
        <v>Active</v>
      </c>
      <c r="I6400" s="113" t="str">
        <f>VLOOKUP(C6400,STYLES!$1:$1048576,10,FALSE)</f>
        <v>Not Available</v>
      </c>
      <c r="J6400" s="113" t="s">
        <v>3663</v>
      </c>
      <c r="K6400" s="139">
        <f>IFERROR(VLOOKUP(J6400,LISTS!G:H,2,FALSE),"0")</f>
        <v>5</v>
      </c>
      <c r="L6400" s="68">
        <f t="shared" si="296"/>
        <v>5</v>
      </c>
      <c r="M6400" s="134" t="s">
        <v>775</v>
      </c>
      <c r="N6400" s="140" t="str">
        <f>IFERROR(VLOOKUP(M6400,LISTS!G:H,2,FALSE),"0")</f>
        <v>0</v>
      </c>
      <c r="O6400" s="68" t="str">
        <f t="shared" si="297"/>
        <v/>
      </c>
      <c r="P6400" s="117" t="s">
        <v>2720</v>
      </c>
      <c r="Q6400" s="113"/>
      <c r="R6400" s="113"/>
      <c r="S6400" s="113"/>
      <c r="T6400" s="113"/>
    </row>
    <row r="6401" spans="1:21">
      <c r="A6401" t="str">
        <f>VLOOKUP(C6401,STYLES!$A$1:$R$2088,7,FALSE)</f>
        <v>T_Shirts</v>
      </c>
      <c r="B6401" t="str">
        <f>VLOOKUP(C6401,STYLES!$1:$1048576,6,FALSE)</f>
        <v>UltraClub</v>
      </c>
      <c r="C6401" s="101" t="s">
        <v>2611</v>
      </c>
      <c r="E6401" t="str">
        <f>VLOOKUP(C6401,STYLES!$1:$1048576,12,FALSE)</f>
        <v>UltraClub® Youth Cool &amp; Dry Sport Performance Interlock Tee</v>
      </c>
      <c r="F6401" s="113" t="s">
        <v>3907</v>
      </c>
      <c r="G6401" s="113" t="s">
        <v>2740</v>
      </c>
      <c r="H6401" s="113" t="str">
        <f>VLOOKUP(C6401,STYLES!$1:$1048576,9,FALSE)</f>
        <v>Active</v>
      </c>
      <c r="I6401" s="113" t="str">
        <f>VLOOKUP(C6401,STYLES!$1:$1048576,10,FALSE)</f>
        <v>Not Available</v>
      </c>
      <c r="J6401" s="113" t="s">
        <v>3663</v>
      </c>
      <c r="K6401" s="139">
        <f>IFERROR(VLOOKUP(J6401,LISTS!G:H,2,FALSE),"0")</f>
        <v>5</v>
      </c>
      <c r="L6401" s="68">
        <f t="shared" si="296"/>
        <v>5</v>
      </c>
      <c r="M6401" s="134" t="s">
        <v>775</v>
      </c>
      <c r="N6401" s="140" t="str">
        <f>IFERROR(VLOOKUP(M6401,LISTS!G:H,2,FALSE),"0")</f>
        <v>0</v>
      </c>
      <c r="O6401" s="68" t="str">
        <f t="shared" si="297"/>
        <v/>
      </c>
      <c r="P6401" s="117" t="s">
        <v>2720</v>
      </c>
      <c r="Q6401" s="113"/>
      <c r="R6401" s="113"/>
      <c r="S6401" s="113"/>
      <c r="T6401" s="113"/>
    </row>
    <row r="6402" spans="1:21">
      <c r="A6402" t="str">
        <f>VLOOKUP(C6402,STYLES!$A$1:$R$2088,7,FALSE)</f>
        <v>T_Shirts</v>
      </c>
      <c r="B6402" t="str">
        <f>VLOOKUP(C6402,STYLES!$1:$1048576,6,FALSE)</f>
        <v>UltraClub</v>
      </c>
      <c r="C6402" s="101" t="s">
        <v>2611</v>
      </c>
      <c r="E6402" t="str">
        <f>VLOOKUP(C6402,STYLES!$1:$1048576,12,FALSE)</f>
        <v>UltraClub® Youth Cool &amp; Dry Sport Performance Interlock Tee</v>
      </c>
      <c r="F6402" s="113" t="s">
        <v>3881</v>
      </c>
      <c r="G6402" s="113" t="s">
        <v>2728</v>
      </c>
      <c r="H6402" s="113" t="str">
        <f>VLOOKUP(C6402,STYLES!$1:$1048576,9,FALSE)</f>
        <v>Active</v>
      </c>
      <c r="I6402" s="113" t="str">
        <f>VLOOKUP(C6402,STYLES!$1:$1048576,10,FALSE)</f>
        <v>Not Available</v>
      </c>
      <c r="J6402" s="113" t="s">
        <v>3663</v>
      </c>
      <c r="K6402" s="139">
        <f>IFERROR(VLOOKUP(J6402,LISTS!G:H,2,FALSE),"0")</f>
        <v>5</v>
      </c>
      <c r="L6402" s="68">
        <f t="shared" si="296"/>
        <v>5</v>
      </c>
      <c r="M6402" s="134" t="s">
        <v>775</v>
      </c>
      <c r="N6402" s="140" t="str">
        <f>IFERROR(VLOOKUP(M6402,LISTS!G:H,2,FALSE),"0")</f>
        <v>0</v>
      </c>
      <c r="O6402" s="68" t="str">
        <f t="shared" si="297"/>
        <v/>
      </c>
      <c r="P6402" s="117" t="s">
        <v>2720</v>
      </c>
      <c r="Q6402" s="113"/>
      <c r="R6402" s="113"/>
      <c r="S6402" s="113"/>
      <c r="T6402" s="113"/>
    </row>
    <row r="6403" spans="1:21">
      <c r="A6403" t="str">
        <f>VLOOKUP(C6403,STYLES!$A$1:$R$2088,7,FALSE)</f>
        <v>T_Shirts</v>
      </c>
      <c r="B6403" t="str">
        <f>VLOOKUP(C6403,STYLES!$1:$1048576,6,FALSE)</f>
        <v>UltraClub</v>
      </c>
      <c r="C6403" s="101" t="s">
        <v>2611</v>
      </c>
      <c r="E6403" t="str">
        <f>VLOOKUP(C6403,STYLES!$1:$1048576,12,FALSE)</f>
        <v>UltraClub® Youth Cool &amp; Dry Sport Performance Interlock Tee</v>
      </c>
      <c r="F6403" s="113" t="s">
        <v>3814</v>
      </c>
      <c r="G6403" s="113" t="s">
        <v>2728</v>
      </c>
      <c r="H6403" s="113" t="str">
        <f>VLOOKUP(C6403,STYLES!$1:$1048576,9,FALSE)</f>
        <v>Active</v>
      </c>
      <c r="I6403" s="113" t="str">
        <f>VLOOKUP(C6403,STYLES!$1:$1048576,10,FALSE)</f>
        <v>Not Available</v>
      </c>
      <c r="J6403" s="113" t="s">
        <v>3663</v>
      </c>
      <c r="K6403" s="139">
        <f>IFERROR(VLOOKUP(J6403,LISTS!G:H,2,FALSE),"0")</f>
        <v>5</v>
      </c>
      <c r="L6403" s="68">
        <f t="shared" si="296"/>
        <v>5</v>
      </c>
      <c r="M6403" s="134" t="s">
        <v>775</v>
      </c>
      <c r="N6403" s="140" t="str">
        <f>IFERROR(VLOOKUP(M6403,LISTS!G:H,2,FALSE),"0")</f>
        <v>0</v>
      </c>
      <c r="O6403" s="68" t="str">
        <f t="shared" si="297"/>
        <v/>
      </c>
      <c r="P6403" s="117" t="s">
        <v>2720</v>
      </c>
      <c r="Q6403" s="113"/>
      <c r="R6403" s="113"/>
      <c r="S6403" s="113"/>
      <c r="T6403" s="113"/>
    </row>
    <row r="6404" spans="1:21">
      <c r="A6404" t="str">
        <f>VLOOKUP(C6404,STYLES!$A$1:$R$2088,7,FALSE)</f>
        <v>T_Shirts</v>
      </c>
      <c r="B6404" t="str">
        <f>VLOOKUP(C6404,STYLES!$1:$1048576,6,FALSE)</f>
        <v>UltraClub</v>
      </c>
      <c r="C6404" s="101" t="s">
        <v>2611</v>
      </c>
      <c r="E6404" t="str">
        <f>VLOOKUP(C6404,STYLES!$1:$1048576,12,FALSE)</f>
        <v>UltraClub® Youth Cool &amp; Dry Sport Performance Interlock Tee</v>
      </c>
      <c r="F6404" s="113" t="s">
        <v>2758</v>
      </c>
      <c r="G6404" s="113" t="s">
        <v>2728</v>
      </c>
      <c r="H6404" s="113" t="str">
        <f>VLOOKUP(C6404,STYLES!$1:$1048576,9,FALSE)</f>
        <v>Active</v>
      </c>
      <c r="I6404" s="113" t="str">
        <f>VLOOKUP(C6404,STYLES!$1:$1048576,10,FALSE)</f>
        <v>Not Available</v>
      </c>
      <c r="J6404" s="113" t="s">
        <v>3663</v>
      </c>
      <c r="K6404" s="139">
        <f>IFERROR(VLOOKUP(J6404,LISTS!G:H,2,FALSE),"0")</f>
        <v>5</v>
      </c>
      <c r="L6404" s="68">
        <f t="shared" si="296"/>
        <v>5</v>
      </c>
      <c r="M6404" s="134" t="s">
        <v>775</v>
      </c>
      <c r="N6404" s="140" t="str">
        <f>IFERROR(VLOOKUP(M6404,LISTS!G:H,2,FALSE),"0")</f>
        <v>0</v>
      </c>
      <c r="O6404" s="68" t="str">
        <f t="shared" si="297"/>
        <v/>
      </c>
      <c r="P6404" s="117" t="s">
        <v>2720</v>
      </c>
      <c r="Q6404" s="113" t="s">
        <v>3778</v>
      </c>
      <c r="R6404" s="113" t="s">
        <v>775</v>
      </c>
      <c r="S6404" s="113" t="s">
        <v>3779</v>
      </c>
      <c r="T6404" s="113" t="s">
        <v>775</v>
      </c>
    </row>
    <row r="6405" spans="1:21">
      <c r="A6405" t="str">
        <f>VLOOKUP(C6405,STYLES!$A$1:$R$2088,7,FALSE)</f>
        <v>T_Shirts</v>
      </c>
      <c r="B6405" t="str">
        <f>VLOOKUP(C6405,STYLES!$1:$1048576,6,FALSE)</f>
        <v>UltraClub</v>
      </c>
      <c r="C6405" s="101" t="s">
        <v>2611</v>
      </c>
      <c r="E6405" t="str">
        <f>VLOOKUP(C6405,STYLES!$1:$1048576,12,FALSE)</f>
        <v>UltraClub® Youth Cool &amp; Dry Sport Performance Interlock Tee</v>
      </c>
      <c r="F6405" s="113" t="s">
        <v>3204</v>
      </c>
      <c r="G6405" s="113" t="s">
        <v>2724</v>
      </c>
      <c r="H6405" s="113" t="str">
        <f>VLOOKUP(C6405,STYLES!$1:$1048576,9,FALSE)</f>
        <v>Active</v>
      </c>
      <c r="I6405" s="113" t="str">
        <f>VLOOKUP(C6405,STYLES!$1:$1048576,10,FALSE)</f>
        <v>Not Available</v>
      </c>
      <c r="J6405" s="113" t="s">
        <v>3663</v>
      </c>
      <c r="K6405" s="139">
        <f>IFERROR(VLOOKUP(J6405,LISTS!G:H,2,FALSE),"0")</f>
        <v>5</v>
      </c>
      <c r="L6405" s="68">
        <f t="shared" si="296"/>
        <v>5</v>
      </c>
      <c r="M6405" s="134" t="s">
        <v>775</v>
      </c>
      <c r="N6405" s="140" t="str">
        <f>IFERROR(VLOOKUP(M6405,LISTS!G:H,2,FALSE),"0")</f>
        <v>0</v>
      </c>
      <c r="O6405" s="68" t="str">
        <f t="shared" si="297"/>
        <v/>
      </c>
      <c r="P6405" s="117" t="s">
        <v>2720</v>
      </c>
      <c r="Q6405" s="113" t="s">
        <v>2794</v>
      </c>
      <c r="R6405" s="113" t="s">
        <v>775</v>
      </c>
      <c r="S6405" s="113" t="s">
        <v>2795</v>
      </c>
      <c r="T6405" s="113" t="s">
        <v>775</v>
      </c>
    </row>
    <row r="6406" spans="1:21" s="12" customFormat="1">
      <c r="A6406" s="12" t="str">
        <f>VLOOKUP(C6406,STYLES!$A$1:$R$2088,7,FALSE)</f>
        <v>T_Shirts</v>
      </c>
      <c r="B6406" s="12" t="str">
        <f>VLOOKUP(C6406,STYLES!$1:$1048576,6,FALSE)</f>
        <v>UltraClub</v>
      </c>
      <c r="C6406" s="136" t="s">
        <v>2611</v>
      </c>
      <c r="D6406" s="18"/>
      <c r="E6406" s="12" t="str">
        <f>VLOOKUP(C6406,STYLES!$1:$1048576,12,FALSE)</f>
        <v>UltraClub® Youth Cool &amp; Dry Sport Performance Interlock Tee</v>
      </c>
      <c r="F6406" s="116" t="s">
        <v>3926</v>
      </c>
      <c r="G6406" s="116" t="s">
        <v>2732</v>
      </c>
      <c r="H6406" s="116" t="s">
        <v>437</v>
      </c>
      <c r="I6406" s="116" t="str">
        <f>VLOOKUP(C6406,STYLES!$1:$1048576,10,FALSE)</f>
        <v>Not Available</v>
      </c>
      <c r="J6406" s="116" t="s">
        <v>3663</v>
      </c>
      <c r="K6406" s="139">
        <f>IFERROR(VLOOKUP(J6406,LISTS!G:H,2,FALSE),"0")</f>
        <v>5</v>
      </c>
      <c r="L6406" s="68" t="str">
        <f t="shared" ref="L6406:L6472" si="298">IF(OR(H6406="ACTIVE",H6406="NEW",H6406="DNR",H6406="Pre-Closeout"),K6406,"")</f>
        <v/>
      </c>
      <c r="M6406" s="134" t="s">
        <v>775</v>
      </c>
      <c r="N6406" s="140" t="str">
        <f>IFERROR(VLOOKUP(M6406,LISTS!G:H,2,FALSE),"0")</f>
        <v>0</v>
      </c>
      <c r="O6406" s="68" t="str">
        <f t="shared" si="297"/>
        <v/>
      </c>
      <c r="P6406" s="117" t="s">
        <v>2720</v>
      </c>
      <c r="Q6406" s="116"/>
      <c r="R6406" s="116"/>
      <c r="S6406" s="116"/>
      <c r="T6406" s="116"/>
      <c r="U6406" s="116" t="s">
        <v>3908</v>
      </c>
    </row>
    <row r="6407" spans="1:21">
      <c r="A6407" t="str">
        <f>VLOOKUP(C6407,STYLES!$A$1:$R$2088,7,FALSE)</f>
        <v>T_Shirts</v>
      </c>
      <c r="B6407" t="str">
        <f>VLOOKUP(C6407,STYLES!$1:$1048576,6,FALSE)</f>
        <v>UltraClub</v>
      </c>
      <c r="C6407" s="101" t="s">
        <v>2611</v>
      </c>
      <c r="E6407" t="str">
        <f>VLOOKUP(C6407,STYLES!$1:$1048576,12,FALSE)</f>
        <v>UltraClub® Youth Cool &amp; Dry Sport Performance Interlock Tee</v>
      </c>
      <c r="F6407" s="113" t="s">
        <v>2739</v>
      </c>
      <c r="G6407" s="113" t="s">
        <v>2740</v>
      </c>
      <c r="H6407" s="113" t="str">
        <f>VLOOKUP(C6407,STYLES!$1:$1048576,9,FALSE)</f>
        <v>Active</v>
      </c>
      <c r="I6407" s="113" t="str">
        <f>VLOOKUP(C6407,STYLES!$1:$1048576,10,FALSE)</f>
        <v>Not Available</v>
      </c>
      <c r="J6407" s="113" t="s">
        <v>3663</v>
      </c>
      <c r="K6407" s="139">
        <f>IFERROR(VLOOKUP(J6407,LISTS!G:H,2,FALSE),"0")</f>
        <v>5</v>
      </c>
      <c r="L6407" s="68">
        <f t="shared" si="298"/>
        <v>5</v>
      </c>
      <c r="M6407" s="134" t="s">
        <v>775</v>
      </c>
      <c r="N6407" s="140" t="str">
        <f>IFERROR(VLOOKUP(M6407,LISTS!G:H,2,FALSE),"0")</f>
        <v>0</v>
      </c>
      <c r="O6407" s="68" t="str">
        <f t="shared" si="297"/>
        <v/>
      </c>
      <c r="P6407" s="117" t="s">
        <v>2720</v>
      </c>
      <c r="Q6407" s="113" t="s">
        <v>2741</v>
      </c>
      <c r="R6407" s="113" t="s">
        <v>775</v>
      </c>
      <c r="S6407" s="113" t="s">
        <v>2742</v>
      </c>
      <c r="T6407" s="113" t="s">
        <v>775</v>
      </c>
    </row>
    <row r="6408" spans="1:21">
      <c r="A6408" t="str">
        <f>VLOOKUP(C6408,STYLES!$A$1:$R$2088,7,FALSE)</f>
        <v>T_Shirts</v>
      </c>
      <c r="B6408" t="str">
        <f>VLOOKUP(C6408,STYLES!$1:$1048576,6,FALSE)</f>
        <v>UltraClub</v>
      </c>
      <c r="C6408" s="101" t="s">
        <v>2611</v>
      </c>
      <c r="E6408" t="str">
        <f>VLOOKUP(C6408,STYLES!$1:$1048576,12,FALSE)</f>
        <v>UltraClub® Youth Cool &amp; Dry Sport Performance Interlock Tee</v>
      </c>
      <c r="F6408" s="113" t="s">
        <v>3345</v>
      </c>
      <c r="G6408" s="113" t="s">
        <v>2797</v>
      </c>
      <c r="H6408" s="113" t="str">
        <f>VLOOKUP(C6408,STYLES!$1:$1048576,9,FALSE)</f>
        <v>Active</v>
      </c>
      <c r="I6408" s="113" t="str">
        <f>VLOOKUP(C6408,STYLES!$1:$1048576,10,FALSE)</f>
        <v>Not Available</v>
      </c>
      <c r="J6408" s="113" t="s">
        <v>3663</v>
      </c>
      <c r="K6408" s="139">
        <f>IFERROR(VLOOKUP(J6408,LISTS!G:H,2,FALSE),"0")</f>
        <v>5</v>
      </c>
      <c r="L6408" s="68">
        <f t="shared" si="298"/>
        <v>5</v>
      </c>
      <c r="M6408" s="134" t="s">
        <v>775</v>
      </c>
      <c r="N6408" s="140" t="str">
        <f>IFERROR(VLOOKUP(M6408,LISTS!G:H,2,FALSE),"0")</f>
        <v>0</v>
      </c>
      <c r="O6408" s="68" t="str">
        <f t="shared" si="297"/>
        <v/>
      </c>
      <c r="P6408" s="117" t="s">
        <v>2720</v>
      </c>
      <c r="Q6408" s="113"/>
      <c r="R6408" s="113"/>
      <c r="S6408" s="113"/>
      <c r="T6408" s="113"/>
    </row>
    <row r="6409" spans="1:21">
      <c r="A6409" t="str">
        <f>VLOOKUP(C6409,STYLES!$A$1:$R$2088,7,FALSE)</f>
        <v>T_Shirts</v>
      </c>
      <c r="B6409" t="str">
        <f>VLOOKUP(C6409,STYLES!$1:$1048576,6,FALSE)</f>
        <v>UltraClub</v>
      </c>
      <c r="C6409" s="101" t="s">
        <v>2611</v>
      </c>
      <c r="E6409" t="str">
        <f>VLOOKUP(C6409,STYLES!$1:$1048576,12,FALSE)</f>
        <v>UltraClub® Youth Cool &amp; Dry Sport Performance Interlock Tee</v>
      </c>
      <c r="F6409" s="113" t="s">
        <v>3346</v>
      </c>
      <c r="G6409" s="113" t="s">
        <v>2879</v>
      </c>
      <c r="H6409" s="113" t="str">
        <f>VLOOKUP(C6409,STYLES!$1:$1048576,9,FALSE)</f>
        <v>Active</v>
      </c>
      <c r="I6409" s="113" t="str">
        <f>VLOOKUP(C6409,STYLES!$1:$1048576,10,FALSE)</f>
        <v>Not Available</v>
      </c>
      <c r="J6409" s="113" t="s">
        <v>3663</v>
      </c>
      <c r="K6409" s="139">
        <f>IFERROR(VLOOKUP(J6409,LISTS!G:H,2,FALSE),"0")</f>
        <v>5</v>
      </c>
      <c r="L6409" s="68">
        <f t="shared" si="298"/>
        <v>5</v>
      </c>
      <c r="M6409" s="134" t="s">
        <v>775</v>
      </c>
      <c r="N6409" s="140" t="str">
        <f>IFERROR(VLOOKUP(M6409,LISTS!G:H,2,FALSE),"0")</f>
        <v>0</v>
      </c>
      <c r="O6409" s="68" t="str">
        <f t="shared" si="297"/>
        <v/>
      </c>
      <c r="P6409" s="117" t="s">
        <v>2720</v>
      </c>
      <c r="Q6409" s="113"/>
      <c r="R6409" s="113"/>
      <c r="S6409" s="113"/>
      <c r="T6409" s="113"/>
    </row>
    <row r="6410" spans="1:21">
      <c r="A6410" t="str">
        <f>VLOOKUP(C6410,STYLES!$A$1:$R$2088,7,FALSE)</f>
        <v>T_Shirts</v>
      </c>
      <c r="B6410" t="str">
        <f>VLOOKUP(C6410,STYLES!$1:$1048576,6,FALSE)</f>
        <v>UltraClub</v>
      </c>
      <c r="C6410" s="101" t="s">
        <v>2611</v>
      </c>
      <c r="E6410" t="str">
        <f>VLOOKUP(C6410,STYLES!$1:$1048576,12,FALSE)</f>
        <v>UltraClub® Youth Cool &amp; Dry Sport Performance Interlock Tee</v>
      </c>
      <c r="F6410" s="113" t="s">
        <v>2754</v>
      </c>
      <c r="G6410" s="113" t="s">
        <v>2755</v>
      </c>
      <c r="H6410" s="113" t="str">
        <f>VLOOKUP(C6410,STYLES!$1:$1048576,9,FALSE)</f>
        <v>Active</v>
      </c>
      <c r="I6410" s="113" t="str">
        <f>VLOOKUP(C6410,STYLES!$1:$1048576,10,FALSE)</f>
        <v>Not Available</v>
      </c>
      <c r="J6410" s="113" t="s">
        <v>3663</v>
      </c>
      <c r="K6410" s="139">
        <f>IFERROR(VLOOKUP(J6410,LISTS!G:H,2,FALSE),"0")</f>
        <v>5</v>
      </c>
      <c r="L6410" s="68">
        <f t="shared" si="298"/>
        <v>5</v>
      </c>
      <c r="M6410" s="134" t="s">
        <v>775</v>
      </c>
      <c r="N6410" s="140" t="str">
        <f>IFERROR(VLOOKUP(M6410,LISTS!G:H,2,FALSE),"0")</f>
        <v>0</v>
      </c>
      <c r="O6410" s="68" t="str">
        <f t="shared" si="297"/>
        <v/>
      </c>
      <c r="P6410" s="117" t="s">
        <v>2720</v>
      </c>
      <c r="Q6410" s="113" t="s">
        <v>3003</v>
      </c>
      <c r="R6410" s="113" t="s">
        <v>775</v>
      </c>
      <c r="S6410" s="113" t="s">
        <v>3004</v>
      </c>
      <c r="T6410" s="113" t="s">
        <v>775</v>
      </c>
    </row>
    <row r="6411" spans="1:21">
      <c r="A6411" t="str">
        <f>VLOOKUP(C6411,STYLES!$A$1:$R$2088,7,FALSE)</f>
        <v>T_Shirts</v>
      </c>
      <c r="B6411" t="str">
        <f>VLOOKUP(C6411,STYLES!$1:$1048576,6,FALSE)</f>
        <v>UltraClub</v>
      </c>
      <c r="C6411" s="101" t="s">
        <v>2611</v>
      </c>
      <c r="E6411" t="str">
        <f>VLOOKUP(C6411,STYLES!$1:$1048576,12,FALSE)</f>
        <v>UltraClub® Youth Cool &amp; Dry Sport Performance Interlock Tee</v>
      </c>
      <c r="F6411" s="113" t="s">
        <v>3750</v>
      </c>
      <c r="G6411" s="113" t="s">
        <v>2809</v>
      </c>
      <c r="H6411" s="113" t="str">
        <f>VLOOKUP(C6411,STYLES!$1:$1048576,9,FALSE)</f>
        <v>Active</v>
      </c>
      <c r="I6411" s="113" t="str">
        <f>VLOOKUP(C6411,STYLES!$1:$1048576,10,FALSE)</f>
        <v>Not Available</v>
      </c>
      <c r="J6411" s="113" t="s">
        <v>3663</v>
      </c>
      <c r="K6411" s="139">
        <f>IFERROR(VLOOKUP(J6411,LISTS!G:H,2,FALSE),"0")</f>
        <v>5</v>
      </c>
      <c r="L6411" s="68">
        <f t="shared" si="298"/>
        <v>5</v>
      </c>
      <c r="M6411" s="134" t="s">
        <v>775</v>
      </c>
      <c r="N6411" s="140" t="str">
        <f>IFERROR(VLOOKUP(M6411,LISTS!G:H,2,FALSE),"0")</f>
        <v>0</v>
      </c>
      <c r="O6411" s="68" t="str">
        <f t="shared" si="297"/>
        <v/>
      </c>
      <c r="P6411" s="117" t="s">
        <v>2720</v>
      </c>
      <c r="Q6411" s="113" t="s">
        <v>3751</v>
      </c>
      <c r="R6411" s="113" t="s">
        <v>775</v>
      </c>
      <c r="S6411" s="113" t="s">
        <v>3752</v>
      </c>
      <c r="T6411" s="113" t="s">
        <v>775</v>
      </c>
    </row>
    <row r="6412" spans="1:21" s="12" customFormat="1">
      <c r="A6412" s="12" t="str">
        <f>VLOOKUP(C6412,STYLES!$A$1:$R$2088,7,FALSE)</f>
        <v>T_Shirts</v>
      </c>
      <c r="B6412" s="12" t="str">
        <f>VLOOKUP(C6412,STYLES!$1:$1048576,6,FALSE)</f>
        <v>UltraClub</v>
      </c>
      <c r="C6412" s="136" t="s">
        <v>2611</v>
      </c>
      <c r="D6412" s="18"/>
      <c r="E6412" s="12" t="str">
        <f>VLOOKUP(C6412,STYLES!$1:$1048576,12,FALSE)</f>
        <v>UltraClub® Youth Cool &amp; Dry Sport Performance Interlock Tee</v>
      </c>
      <c r="F6412" s="116" t="s">
        <v>3289</v>
      </c>
      <c r="G6412" s="116" t="s">
        <v>3509</v>
      </c>
      <c r="H6412" s="116" t="s">
        <v>437</v>
      </c>
      <c r="I6412" s="116" t="str">
        <f>VLOOKUP(C6412,STYLES!$1:$1048576,10,FALSE)</f>
        <v>Not Available</v>
      </c>
      <c r="J6412" s="116" t="s">
        <v>3663</v>
      </c>
      <c r="K6412" s="139">
        <f>IFERROR(VLOOKUP(J6412,LISTS!G:H,2,FALSE),"0")</f>
        <v>5</v>
      </c>
      <c r="L6412" s="68" t="str">
        <f t="shared" si="298"/>
        <v/>
      </c>
      <c r="M6412" s="134" t="s">
        <v>775</v>
      </c>
      <c r="N6412" s="140" t="str">
        <f>IFERROR(VLOOKUP(M6412,LISTS!G:H,2,FALSE),"0")</f>
        <v>0</v>
      </c>
      <c r="O6412" s="68" t="str">
        <f t="shared" si="297"/>
        <v/>
      </c>
      <c r="P6412" s="117" t="s">
        <v>2720</v>
      </c>
      <c r="Q6412" s="116"/>
      <c r="R6412" s="116"/>
      <c r="S6412" s="116"/>
      <c r="T6412" s="116"/>
      <c r="U6412" s="116" t="s">
        <v>3908</v>
      </c>
    </row>
    <row r="6413" spans="1:21">
      <c r="A6413" t="str">
        <f>VLOOKUP(C6413,STYLES!$A$1:$R$2088,7,FALSE)</f>
        <v>T_Shirts</v>
      </c>
      <c r="B6413" t="str">
        <f>VLOOKUP(C6413,STYLES!$1:$1048576,6,FALSE)</f>
        <v>UltraClub</v>
      </c>
      <c r="C6413" s="101" t="s">
        <v>2611</v>
      </c>
      <c r="E6413" t="str">
        <f>VLOOKUP(C6413,STYLES!$1:$1048576,12,FALSE)</f>
        <v>UltraClub® Youth Cool &amp; Dry Sport Performance Interlock Tee</v>
      </c>
      <c r="F6413" s="113" t="s">
        <v>3843</v>
      </c>
      <c r="G6413" s="113" t="s">
        <v>2809</v>
      </c>
      <c r="H6413" s="113" t="str">
        <f>VLOOKUP(C6413,STYLES!$1:$1048576,9,FALSE)</f>
        <v>Active</v>
      </c>
      <c r="I6413" s="113" t="str">
        <f>VLOOKUP(C6413,STYLES!$1:$1048576,10,FALSE)</f>
        <v>Not Available</v>
      </c>
      <c r="J6413" s="113" t="s">
        <v>3663</v>
      </c>
      <c r="K6413" s="139">
        <f>IFERROR(VLOOKUP(J6413,LISTS!G:H,2,FALSE),"0")</f>
        <v>5</v>
      </c>
      <c r="L6413" s="68">
        <f t="shared" si="298"/>
        <v>5</v>
      </c>
      <c r="M6413" s="134" t="s">
        <v>775</v>
      </c>
      <c r="N6413" s="140" t="str">
        <f>IFERROR(VLOOKUP(M6413,LISTS!G:H,2,FALSE),"0")</f>
        <v>0</v>
      </c>
      <c r="O6413" s="68" t="str">
        <f t="shared" si="297"/>
        <v/>
      </c>
      <c r="P6413" s="117" t="s">
        <v>2720</v>
      </c>
      <c r="Q6413" s="113"/>
      <c r="R6413" s="113"/>
      <c r="S6413" s="113"/>
      <c r="T6413" s="113"/>
    </row>
    <row r="6414" spans="1:21" s="12" customFormat="1">
      <c r="A6414" s="12" t="str">
        <f>VLOOKUP(C6414,STYLES!$A$1:$R$2088,7,FALSE)</f>
        <v>T_Shirts</v>
      </c>
      <c r="B6414" s="12" t="str">
        <f>VLOOKUP(C6414,STYLES!$1:$1048576,6,FALSE)</f>
        <v>UltraClub</v>
      </c>
      <c r="C6414" s="136" t="s">
        <v>2611</v>
      </c>
      <c r="D6414" s="18"/>
      <c r="E6414" s="12" t="str">
        <f>VLOOKUP(C6414,STYLES!$1:$1048576,12,FALSE)</f>
        <v>UltraClub® Youth Cool &amp; Dry Sport Performance Interlock Tee</v>
      </c>
      <c r="F6414" s="116" t="s">
        <v>2812</v>
      </c>
      <c r="G6414" s="116" t="s">
        <v>3509</v>
      </c>
      <c r="H6414" s="116" t="s">
        <v>437</v>
      </c>
      <c r="I6414" s="116" t="str">
        <f>VLOOKUP(C6414,STYLES!$1:$1048576,10,FALSE)</f>
        <v>Not Available</v>
      </c>
      <c r="J6414" s="116" t="s">
        <v>3663</v>
      </c>
      <c r="K6414" s="139">
        <f>IFERROR(VLOOKUP(J6414,LISTS!G:H,2,FALSE),"0")</f>
        <v>5</v>
      </c>
      <c r="L6414" s="68" t="str">
        <f t="shared" si="298"/>
        <v/>
      </c>
      <c r="M6414" s="134" t="s">
        <v>775</v>
      </c>
      <c r="N6414" s="140" t="str">
        <f>IFERROR(VLOOKUP(M6414,LISTS!G:H,2,FALSE),"0")</f>
        <v>0</v>
      </c>
      <c r="O6414" s="68" t="str">
        <f t="shared" si="297"/>
        <v/>
      </c>
      <c r="P6414" s="117" t="s">
        <v>2720</v>
      </c>
      <c r="Q6414" s="113" t="s">
        <v>3792</v>
      </c>
      <c r="R6414" s="113" t="s">
        <v>775</v>
      </c>
      <c r="S6414" s="113" t="s">
        <v>3530</v>
      </c>
      <c r="T6414" s="113" t="s">
        <v>775</v>
      </c>
      <c r="U6414" s="116" t="s">
        <v>3908</v>
      </c>
    </row>
    <row r="6415" spans="1:21">
      <c r="A6415" t="str">
        <f>VLOOKUP(C6415,STYLES!$A$1:$R$2088,7,FALSE)</f>
        <v>T_Shirts</v>
      </c>
      <c r="B6415" t="str">
        <f>VLOOKUP(C6415,STYLES!$1:$1048576,6,FALSE)</f>
        <v>UltraClub</v>
      </c>
      <c r="C6415" s="101" t="s">
        <v>2611</v>
      </c>
      <c r="E6415" t="str">
        <f>VLOOKUP(C6415,STYLES!$1:$1048576,12,FALSE)</f>
        <v>UltraClub® Youth Cool &amp; Dry Sport Performance Interlock Tee</v>
      </c>
      <c r="F6415" s="113" t="s">
        <v>2743</v>
      </c>
      <c r="G6415" s="113" t="s">
        <v>2743</v>
      </c>
      <c r="H6415" s="113" t="str">
        <f>VLOOKUP(C6415,STYLES!$1:$1048576,9,FALSE)</f>
        <v>Active</v>
      </c>
      <c r="I6415" s="113" t="str">
        <f>VLOOKUP(C6415,STYLES!$1:$1048576,10,FALSE)</f>
        <v>Not Available</v>
      </c>
      <c r="J6415" s="113" t="s">
        <v>3663</v>
      </c>
      <c r="K6415" s="139">
        <f>IFERROR(VLOOKUP(J6415,LISTS!G:H,2,FALSE),"0")</f>
        <v>5</v>
      </c>
      <c r="L6415" s="68">
        <f t="shared" si="298"/>
        <v>5</v>
      </c>
      <c r="M6415" s="134" t="s">
        <v>775</v>
      </c>
      <c r="N6415" s="140" t="str">
        <f>IFERROR(VLOOKUP(M6415,LISTS!G:H,2,FALSE),"0")</f>
        <v>0</v>
      </c>
      <c r="O6415" s="68" t="str">
        <f t="shared" si="297"/>
        <v/>
      </c>
      <c r="P6415" s="117" t="s">
        <v>2720</v>
      </c>
      <c r="Q6415" s="113"/>
      <c r="R6415" s="113"/>
      <c r="S6415" s="113"/>
      <c r="T6415" s="113"/>
    </row>
    <row r="6416" spans="1:21">
      <c r="C6416" s="101"/>
      <c r="F6416" s="113"/>
      <c r="G6416" s="113"/>
      <c r="H6416" s="113"/>
      <c r="I6416" s="113"/>
      <c r="J6416" s="113"/>
      <c r="K6416" s="139"/>
      <c r="L6416" s="81">
        <f>SUM(L6389:L6415)</f>
        <v>120</v>
      </c>
      <c r="M6416" s="134"/>
      <c r="N6416" s="140"/>
      <c r="O6416" s="81">
        <f>SUM(O6389:O6415)</f>
        <v>0</v>
      </c>
      <c r="Q6416" s="113"/>
      <c r="R6416" s="113"/>
      <c r="S6416" s="113"/>
      <c r="T6416" s="113"/>
    </row>
    <row r="6417" spans="1:21" s="232" customFormat="1">
      <c r="A6417" s="232" t="str">
        <f>VLOOKUP(C6417,STYLES!$A$1:$R$2088,7,FALSE)</f>
        <v>T_Shirts</v>
      </c>
      <c r="B6417" s="232" t="str">
        <f>VLOOKUP(C6417,STYLES!$1:$1048576,6,FALSE)</f>
        <v>UltraClub</v>
      </c>
      <c r="C6417" s="233">
        <v>8421</v>
      </c>
      <c r="D6417" s="234"/>
      <c r="E6417" s="232" t="str">
        <f>VLOOKUP(C6417,STYLES!$1:$1048576,12,FALSE)</f>
        <v>UltraClub® Adult Cool &amp; Dry Sport 2-Tone Performance Interlock Tee</v>
      </c>
      <c r="F6417" s="235" t="s">
        <v>2825</v>
      </c>
      <c r="G6417" s="235" t="s">
        <v>2718</v>
      </c>
      <c r="H6417" s="235" t="str">
        <f>VLOOKUP(C6417,STYLES!$1:$1048576,9,FALSE)</f>
        <v>DNR</v>
      </c>
      <c r="I6417" s="235" t="str">
        <f>VLOOKUP(C6417,STYLES!$1:$1048576,10,FALSE)</f>
        <v>Not Available</v>
      </c>
      <c r="J6417" s="235" t="s">
        <v>2764</v>
      </c>
      <c r="K6417" s="236">
        <f>IFERROR(VLOOKUP(J6417,LISTS!G:H,2,FALSE),"0")</f>
        <v>7</v>
      </c>
      <c r="L6417" s="232">
        <f t="shared" si="298"/>
        <v>7</v>
      </c>
      <c r="M6417" s="237" t="s">
        <v>775</v>
      </c>
      <c r="N6417" s="238" t="str">
        <f>IFERROR(VLOOKUP(M6417,LISTS!G:H,2,FALSE),"0")</f>
        <v>0</v>
      </c>
      <c r="O6417" s="232" t="str">
        <f t="shared" si="297"/>
        <v/>
      </c>
      <c r="P6417" s="239" t="s">
        <v>2720</v>
      </c>
      <c r="Q6417" s="235" t="s">
        <v>2850</v>
      </c>
      <c r="R6417" s="235"/>
      <c r="S6417" s="235" t="s">
        <v>2722</v>
      </c>
      <c r="T6417" s="235"/>
      <c r="U6417" s="239"/>
    </row>
    <row r="6418" spans="1:21" s="12" customFormat="1">
      <c r="A6418" s="12" t="str">
        <f>VLOOKUP(C6418,STYLES!$A$1:$R$2088,7,FALSE)</f>
        <v>T_Shirts</v>
      </c>
      <c r="B6418" s="12" t="str">
        <f>VLOOKUP(C6418,STYLES!$1:$1048576,6,FALSE)</f>
        <v>UltraClub</v>
      </c>
      <c r="C6418" s="136">
        <v>8421</v>
      </c>
      <c r="D6418" s="18"/>
      <c r="E6418" s="12" t="str">
        <f>VLOOKUP(C6418,STYLES!$1:$1048576,12,FALSE)</f>
        <v>UltraClub® Adult Cool &amp; Dry Sport 2-Tone Performance Interlock Tee</v>
      </c>
      <c r="F6418" s="116" t="s">
        <v>3886</v>
      </c>
      <c r="G6418" s="116" t="s">
        <v>2763</v>
      </c>
      <c r="H6418" s="116" t="s">
        <v>437</v>
      </c>
      <c r="I6418" s="116" t="str">
        <f>VLOOKUP(C6418,STYLES!$1:$1048576,10,FALSE)</f>
        <v>Not Available</v>
      </c>
      <c r="J6418" s="116" t="s">
        <v>2764</v>
      </c>
      <c r="K6418" s="194">
        <f>IFERROR(VLOOKUP(J6418,LISTS!G:H,2,FALSE),"0")</f>
        <v>7</v>
      </c>
      <c r="L6418" s="12" t="str">
        <f t="shared" si="298"/>
        <v/>
      </c>
      <c r="M6418" s="231" t="s">
        <v>775</v>
      </c>
      <c r="N6418" s="195" t="str">
        <f>IFERROR(VLOOKUP(M6418,LISTS!G:H,2,FALSE),"0")</f>
        <v>0</v>
      </c>
      <c r="O6418" s="12" t="str">
        <f t="shared" si="297"/>
        <v/>
      </c>
      <c r="P6418" s="128" t="s">
        <v>2720</v>
      </c>
      <c r="Q6418" s="116" t="s">
        <v>3748</v>
      </c>
      <c r="R6418" s="116" t="s">
        <v>2850</v>
      </c>
      <c r="S6418" s="116" t="s">
        <v>3749</v>
      </c>
      <c r="T6418" s="116" t="s">
        <v>2722</v>
      </c>
      <c r="U6418" s="116" t="s">
        <v>3908</v>
      </c>
    </row>
    <row r="6419" spans="1:21" s="232" customFormat="1">
      <c r="A6419" s="232" t="str">
        <f>VLOOKUP(C6419,STYLES!$A$1:$R$2088,7,FALSE)</f>
        <v>T_Shirts</v>
      </c>
      <c r="B6419" s="232" t="str">
        <f>VLOOKUP(C6419,STYLES!$1:$1048576,6,FALSE)</f>
        <v>UltraClub</v>
      </c>
      <c r="C6419" s="233">
        <v>8421</v>
      </c>
      <c r="D6419" s="234"/>
      <c r="E6419" s="232" t="str">
        <f>VLOOKUP(C6419,STYLES!$1:$1048576,12,FALSE)</f>
        <v>UltraClub® Adult Cool &amp; Dry Sport 2-Tone Performance Interlock Tee</v>
      </c>
      <c r="F6419" s="235" t="s">
        <v>3895</v>
      </c>
      <c r="G6419" s="235" t="s">
        <v>2763</v>
      </c>
      <c r="H6419" s="235" t="str">
        <f>VLOOKUP(C6419,STYLES!$1:$1048576,9,FALSE)</f>
        <v>DNR</v>
      </c>
      <c r="I6419" s="235" t="str">
        <f>VLOOKUP(C6419,STYLES!$1:$1048576,10,FALSE)</f>
        <v>Not Available</v>
      </c>
      <c r="J6419" s="235" t="s">
        <v>2764</v>
      </c>
      <c r="K6419" s="236">
        <f>IFERROR(VLOOKUP(J6419,LISTS!G:H,2,FALSE),"0")</f>
        <v>7</v>
      </c>
      <c r="L6419" s="232">
        <f t="shared" si="298"/>
        <v>7</v>
      </c>
      <c r="M6419" s="237" t="s">
        <v>775</v>
      </c>
      <c r="N6419" s="238" t="str">
        <f>IFERROR(VLOOKUP(M6419,LISTS!G:H,2,FALSE),"0")</f>
        <v>0</v>
      </c>
      <c r="O6419" s="232" t="str">
        <f t="shared" si="297"/>
        <v/>
      </c>
      <c r="P6419" s="239" t="s">
        <v>2720</v>
      </c>
      <c r="Q6419" s="235" t="s">
        <v>3748</v>
      </c>
      <c r="R6419" s="235"/>
      <c r="S6419" s="235" t="s">
        <v>3749</v>
      </c>
      <c r="T6419" s="235"/>
      <c r="U6419" s="239"/>
    </row>
    <row r="6420" spans="1:21" s="232" customFormat="1">
      <c r="A6420" s="232" t="str">
        <f>VLOOKUP(C6420,STYLES!$A$1:$R$2088,7,FALSE)</f>
        <v>T_Shirts</v>
      </c>
      <c r="B6420" s="232" t="str">
        <f>VLOOKUP(C6420,STYLES!$1:$1048576,6,FALSE)</f>
        <v>UltraClub</v>
      </c>
      <c r="C6420" s="233">
        <v>8421</v>
      </c>
      <c r="D6420" s="234"/>
      <c r="E6420" s="232" t="str">
        <f>VLOOKUP(C6420,STYLES!$1:$1048576,12,FALSE)</f>
        <v>UltraClub® Adult Cool &amp; Dry Sport 2-Tone Performance Interlock Tee</v>
      </c>
      <c r="F6420" s="235" t="s">
        <v>3896</v>
      </c>
      <c r="G6420" s="235" t="s">
        <v>2763</v>
      </c>
      <c r="H6420" s="235" t="str">
        <f>VLOOKUP(C6420,STYLES!$1:$1048576,9,FALSE)</f>
        <v>DNR</v>
      </c>
      <c r="I6420" s="235" t="str">
        <f>VLOOKUP(C6420,STYLES!$1:$1048576,10,FALSE)</f>
        <v>Not Available</v>
      </c>
      <c r="J6420" s="235" t="s">
        <v>2764</v>
      </c>
      <c r="K6420" s="236">
        <f>IFERROR(VLOOKUP(J6420,LISTS!G:H,2,FALSE),"0")</f>
        <v>7</v>
      </c>
      <c r="L6420" s="232">
        <f t="shared" si="298"/>
        <v>7</v>
      </c>
      <c r="M6420" s="237" t="s">
        <v>775</v>
      </c>
      <c r="N6420" s="238" t="str">
        <f>IFERROR(VLOOKUP(M6420,LISTS!G:H,2,FALSE),"0")</f>
        <v>0</v>
      </c>
      <c r="O6420" s="232" t="str">
        <f t="shared" si="297"/>
        <v/>
      </c>
      <c r="P6420" s="239" t="s">
        <v>2720</v>
      </c>
      <c r="Q6420" s="235" t="s">
        <v>3748</v>
      </c>
      <c r="R6420" s="235" t="s">
        <v>2741</v>
      </c>
      <c r="S6420" s="235" t="s">
        <v>3749</v>
      </c>
      <c r="T6420" s="235" t="s">
        <v>2742</v>
      </c>
      <c r="U6420" s="239"/>
    </row>
    <row r="6421" spans="1:21" s="12" customFormat="1">
      <c r="A6421" s="12" t="str">
        <f>VLOOKUP(C6421,STYLES!$A$1:$R$2088,7,FALSE)</f>
        <v>T_Shirts</v>
      </c>
      <c r="B6421" s="12" t="str">
        <f>VLOOKUP(C6421,STYLES!$1:$1048576,6,FALSE)</f>
        <v>UltraClub</v>
      </c>
      <c r="C6421" s="136">
        <v>8421</v>
      </c>
      <c r="D6421" s="18"/>
      <c r="E6421" s="12" t="str">
        <f>VLOOKUP(C6421,STYLES!$1:$1048576,12,FALSE)</f>
        <v>UltraClub® Adult Cool &amp; Dry Sport 2-Tone Performance Interlock Tee</v>
      </c>
      <c r="F6421" s="116" t="s">
        <v>3897</v>
      </c>
      <c r="G6421" s="116" t="s">
        <v>2763</v>
      </c>
      <c r="H6421" s="116" t="s">
        <v>437</v>
      </c>
      <c r="I6421" s="116" t="str">
        <f>VLOOKUP(C6421,STYLES!$1:$1048576,10,FALSE)</f>
        <v>Not Available</v>
      </c>
      <c r="J6421" s="116" t="s">
        <v>2764</v>
      </c>
      <c r="K6421" s="194">
        <f>IFERROR(VLOOKUP(J6421,LISTS!G:H,2,FALSE),"0")</f>
        <v>7</v>
      </c>
      <c r="L6421" s="12" t="str">
        <f t="shared" si="298"/>
        <v/>
      </c>
      <c r="M6421" s="231" t="s">
        <v>775</v>
      </c>
      <c r="N6421" s="195" t="str">
        <f>IFERROR(VLOOKUP(M6421,LISTS!G:H,2,FALSE),"0")</f>
        <v>0</v>
      </c>
      <c r="O6421" s="12" t="str">
        <f t="shared" si="297"/>
        <v/>
      </c>
      <c r="P6421" s="128" t="s">
        <v>2720</v>
      </c>
      <c r="Q6421" s="116" t="s">
        <v>3748</v>
      </c>
      <c r="R6421" s="116" t="s">
        <v>3003</v>
      </c>
      <c r="S6421" s="116" t="s">
        <v>3749</v>
      </c>
      <c r="T6421" s="116" t="s">
        <v>3004</v>
      </c>
      <c r="U6421" s="128" t="s">
        <v>3180</v>
      </c>
    </row>
    <row r="6422" spans="1:21" s="232" customFormat="1">
      <c r="A6422" s="232" t="str">
        <f>VLOOKUP(C6422,STYLES!$A$1:$R$2088,7,FALSE)</f>
        <v>T_Shirts</v>
      </c>
      <c r="B6422" s="232" t="str">
        <f>VLOOKUP(C6422,STYLES!$1:$1048576,6,FALSE)</f>
        <v>UltraClub</v>
      </c>
      <c r="C6422" s="233">
        <v>8421</v>
      </c>
      <c r="D6422" s="234"/>
      <c r="E6422" s="232" t="str">
        <f>VLOOKUP(C6422,STYLES!$1:$1048576,12,FALSE)</f>
        <v>UltraClub® Adult Cool &amp; Dry Sport 2-Tone Performance Interlock Tee</v>
      </c>
      <c r="F6422" s="235" t="s">
        <v>3898</v>
      </c>
      <c r="G6422" s="235" t="s">
        <v>2763</v>
      </c>
      <c r="H6422" s="235" t="str">
        <f>VLOOKUP(C6422,STYLES!$1:$1048576,9,FALSE)</f>
        <v>DNR</v>
      </c>
      <c r="I6422" s="235" t="str">
        <f>VLOOKUP(C6422,STYLES!$1:$1048576,10,FALSE)</f>
        <v>Not Available</v>
      </c>
      <c r="J6422" s="235" t="s">
        <v>2764</v>
      </c>
      <c r="K6422" s="236">
        <f>IFERROR(VLOOKUP(J6422,LISTS!G:H,2,FALSE),"0")</f>
        <v>7</v>
      </c>
      <c r="L6422" s="232">
        <f t="shared" si="298"/>
        <v>7</v>
      </c>
      <c r="M6422" s="237" t="s">
        <v>775</v>
      </c>
      <c r="N6422" s="238" t="str">
        <f>IFERROR(VLOOKUP(M6422,LISTS!G:H,2,FALSE),"0")</f>
        <v>0</v>
      </c>
      <c r="O6422" s="232" t="str">
        <f t="shared" si="297"/>
        <v/>
      </c>
      <c r="P6422" s="239" t="s">
        <v>2720</v>
      </c>
      <c r="Q6422" s="235" t="s">
        <v>3748</v>
      </c>
      <c r="R6422" s="235"/>
      <c r="S6422" s="235" t="s">
        <v>3749</v>
      </c>
      <c r="T6422" s="235"/>
      <c r="U6422" s="239"/>
    </row>
    <row r="6423" spans="1:21" s="232" customFormat="1">
      <c r="A6423" s="232" t="str">
        <f>VLOOKUP(C6423,STYLES!$A$1:$R$2088,7,FALSE)</f>
        <v>T_Shirts</v>
      </c>
      <c r="B6423" s="232" t="str">
        <f>VLOOKUP(C6423,STYLES!$1:$1048576,6,FALSE)</f>
        <v>UltraClub</v>
      </c>
      <c r="C6423" s="233">
        <v>8421</v>
      </c>
      <c r="D6423" s="234"/>
      <c r="E6423" s="232" t="str">
        <f>VLOOKUP(C6423,STYLES!$1:$1048576,12,FALSE)</f>
        <v>UltraClub® Adult Cool &amp; Dry Sport 2-Tone Performance Interlock Tee</v>
      </c>
      <c r="F6423" s="235" t="s">
        <v>3804</v>
      </c>
      <c r="G6423" s="235" t="s">
        <v>2732</v>
      </c>
      <c r="H6423" s="235" t="str">
        <f>VLOOKUP(C6423,STYLES!$1:$1048576,9,FALSE)</f>
        <v>DNR</v>
      </c>
      <c r="I6423" s="235" t="str">
        <f>VLOOKUP(C6423,STYLES!$1:$1048576,10,FALSE)</f>
        <v>Not Available</v>
      </c>
      <c r="J6423" s="235" t="s">
        <v>2764</v>
      </c>
      <c r="K6423" s="236">
        <f>IFERROR(VLOOKUP(J6423,LISTS!G:H,2,FALSE),"0")</f>
        <v>7</v>
      </c>
      <c r="L6423" s="232">
        <f t="shared" si="298"/>
        <v>7</v>
      </c>
      <c r="M6423" s="237" t="s">
        <v>775</v>
      </c>
      <c r="N6423" s="238" t="str">
        <f>IFERROR(VLOOKUP(M6423,LISTS!G:H,2,FALSE),"0")</f>
        <v>0</v>
      </c>
      <c r="O6423" s="232" t="str">
        <f t="shared" si="297"/>
        <v/>
      </c>
      <c r="P6423" s="239" t="s">
        <v>2720</v>
      </c>
      <c r="Q6423" s="235"/>
      <c r="R6423" s="235"/>
      <c r="S6423" s="235"/>
      <c r="T6423" s="235"/>
      <c r="U6423" s="239"/>
    </row>
    <row r="6424" spans="1:21" s="232" customFormat="1">
      <c r="A6424" s="232" t="str">
        <f>VLOOKUP(C6424,STYLES!$A$1:$R$2088,7,FALSE)</f>
        <v>T_Shirts</v>
      </c>
      <c r="B6424" s="232" t="str">
        <f>VLOOKUP(C6424,STYLES!$1:$1048576,6,FALSE)</f>
        <v>UltraClub</v>
      </c>
      <c r="C6424" s="233">
        <v>8421</v>
      </c>
      <c r="D6424" s="234"/>
      <c r="E6424" s="232" t="str">
        <f>VLOOKUP(C6424,STYLES!$1:$1048576,12,FALSE)</f>
        <v>UltraClub® Adult Cool &amp; Dry Sport 2-Tone Performance Interlock Tee</v>
      </c>
      <c r="F6424" s="235" t="s">
        <v>2827</v>
      </c>
      <c r="G6424" s="235" t="s">
        <v>2740</v>
      </c>
      <c r="H6424" s="235" t="str">
        <f>VLOOKUP(C6424,STYLES!$1:$1048576,9,FALSE)</f>
        <v>DNR</v>
      </c>
      <c r="I6424" s="235" t="str">
        <f>VLOOKUP(C6424,STYLES!$1:$1048576,10,FALSE)</f>
        <v>Not Available</v>
      </c>
      <c r="J6424" s="235" t="s">
        <v>2764</v>
      </c>
      <c r="K6424" s="236">
        <f>IFERROR(VLOOKUP(J6424,LISTS!G:H,2,FALSE),"0")</f>
        <v>7</v>
      </c>
      <c r="L6424" s="232">
        <f t="shared" si="298"/>
        <v>7</v>
      </c>
      <c r="M6424" s="237" t="s">
        <v>775</v>
      </c>
      <c r="N6424" s="238" t="str">
        <f>IFERROR(VLOOKUP(M6424,LISTS!G:H,2,FALSE),"0")</f>
        <v>0</v>
      </c>
      <c r="O6424" s="232" t="str">
        <f t="shared" si="297"/>
        <v/>
      </c>
      <c r="P6424" s="239" t="s">
        <v>2720</v>
      </c>
      <c r="Q6424" s="235" t="s">
        <v>2741</v>
      </c>
      <c r="R6424" s="235"/>
      <c r="S6424" s="235" t="s">
        <v>2742</v>
      </c>
      <c r="T6424" s="235"/>
      <c r="U6424" s="239"/>
    </row>
    <row r="6425" spans="1:21" s="232" customFormat="1">
      <c r="A6425" s="232" t="str">
        <f>VLOOKUP(C6425,STYLES!$A$1:$R$2088,7,FALSE)</f>
        <v>T_Shirts</v>
      </c>
      <c r="B6425" s="232" t="str">
        <f>VLOOKUP(C6425,STYLES!$1:$1048576,6,FALSE)</f>
        <v>UltraClub</v>
      </c>
      <c r="C6425" s="233">
        <v>8421</v>
      </c>
      <c r="D6425" s="234"/>
      <c r="E6425" s="232" t="str">
        <f>VLOOKUP(C6425,STYLES!$1:$1048576,12,FALSE)</f>
        <v>UltraClub® Adult Cool &amp; Dry Sport 2-Tone Performance Interlock Tee</v>
      </c>
      <c r="F6425" s="235" t="s">
        <v>2828</v>
      </c>
      <c r="G6425" s="235" t="s">
        <v>2755</v>
      </c>
      <c r="H6425" s="235" t="str">
        <f>VLOOKUP(C6425,STYLES!$1:$1048576,9,FALSE)</f>
        <v>DNR</v>
      </c>
      <c r="I6425" s="235" t="str">
        <f>VLOOKUP(C6425,STYLES!$1:$1048576,10,FALSE)</f>
        <v>Not Available</v>
      </c>
      <c r="J6425" s="235" t="s">
        <v>2764</v>
      </c>
      <c r="K6425" s="236">
        <f>IFERROR(VLOOKUP(J6425,LISTS!G:H,2,FALSE),"0")</f>
        <v>7</v>
      </c>
      <c r="L6425" s="232">
        <f t="shared" si="298"/>
        <v>7</v>
      </c>
      <c r="M6425" s="237" t="s">
        <v>775</v>
      </c>
      <c r="N6425" s="238" t="str">
        <f>IFERROR(VLOOKUP(M6425,LISTS!G:H,2,FALSE),"0")</f>
        <v>0</v>
      </c>
      <c r="O6425" s="232" t="str">
        <f t="shared" si="297"/>
        <v/>
      </c>
      <c r="P6425" s="239" t="s">
        <v>2720</v>
      </c>
      <c r="Q6425" s="235" t="s">
        <v>3003</v>
      </c>
      <c r="R6425" s="235"/>
      <c r="S6425" s="235" t="s">
        <v>3004</v>
      </c>
      <c r="T6425" s="235"/>
      <c r="U6425" s="239"/>
    </row>
    <row r="6426" spans="1:21" s="232" customFormat="1">
      <c r="A6426" s="232" t="str">
        <f>VLOOKUP(C6426,STYLES!$A$1:$R$2088,7,FALSE)</f>
        <v>T_Shirts</v>
      </c>
      <c r="B6426" s="232" t="str">
        <f>VLOOKUP(C6426,STYLES!$1:$1048576,6,FALSE)</f>
        <v>UltraClub</v>
      </c>
      <c r="C6426" s="233">
        <v>8421</v>
      </c>
      <c r="D6426" s="234"/>
      <c r="E6426" s="232" t="str">
        <f>VLOOKUP(C6426,STYLES!$1:$1048576,12,FALSE)</f>
        <v>UltraClub® Adult Cool &amp; Dry Sport 2-Tone Performance Interlock Tee</v>
      </c>
      <c r="F6426" s="235" t="s">
        <v>3799</v>
      </c>
      <c r="G6426" s="235" t="s">
        <v>2809</v>
      </c>
      <c r="H6426" s="235" t="str">
        <f>VLOOKUP(C6426,STYLES!$1:$1048576,9,FALSE)</f>
        <v>DNR</v>
      </c>
      <c r="I6426" s="235" t="str">
        <f>VLOOKUP(C6426,STYLES!$1:$1048576,10,FALSE)</f>
        <v>Not Available</v>
      </c>
      <c r="J6426" s="235" t="s">
        <v>2764</v>
      </c>
      <c r="K6426" s="236">
        <f>IFERROR(VLOOKUP(J6426,LISTS!G:H,2,FALSE),"0")</f>
        <v>7</v>
      </c>
      <c r="L6426" s="232">
        <f t="shared" si="298"/>
        <v>7</v>
      </c>
      <c r="M6426" s="237" t="s">
        <v>775</v>
      </c>
      <c r="N6426" s="238" t="str">
        <f>IFERROR(VLOOKUP(M6426,LISTS!G:H,2,FALSE),"0")</f>
        <v>0</v>
      </c>
      <c r="O6426" s="232" t="str">
        <f t="shared" si="297"/>
        <v/>
      </c>
      <c r="P6426" s="239" t="s">
        <v>2720</v>
      </c>
      <c r="Q6426" s="235" t="s">
        <v>3751</v>
      </c>
      <c r="R6426" s="235"/>
      <c r="S6426" s="235" t="s">
        <v>3752</v>
      </c>
      <c r="T6426" s="235"/>
      <c r="U6426" s="239"/>
    </row>
    <row r="6427" spans="1:21">
      <c r="C6427" s="101"/>
      <c r="F6427" s="113"/>
      <c r="G6427" s="113"/>
      <c r="H6427" s="113"/>
      <c r="I6427" s="113"/>
      <c r="J6427" s="113"/>
      <c r="K6427" s="139"/>
      <c r="L6427" s="81">
        <f>SUM(L6417:L6426)</f>
        <v>56</v>
      </c>
      <c r="M6427" s="134"/>
      <c r="N6427" s="140"/>
      <c r="O6427" s="81">
        <f>SUM(O6417:O6426)</f>
        <v>0</v>
      </c>
      <c r="Q6427" s="113"/>
      <c r="R6427" s="113"/>
      <c r="S6427" s="113"/>
      <c r="T6427" s="113"/>
    </row>
    <row r="6428" spans="1:21">
      <c r="A6428" t="str">
        <f>VLOOKUP(C6428,STYLES!$A$1:$R$2088,7,FALSE)</f>
        <v>T_Shirts</v>
      </c>
      <c r="B6428" t="str">
        <f>VLOOKUP(C6428,STYLES!$1:$1048576,6,FALSE)</f>
        <v>UltraClub</v>
      </c>
      <c r="C6428" s="101">
        <v>8422</v>
      </c>
      <c r="E6428" t="str">
        <f>VLOOKUP(C6428,STYLES!$1:$1048576,12,FALSE)</f>
        <v>UltraClub® Adult Cool &amp; Dry Sport Long-Sleeve Performance Interlock Tee</v>
      </c>
      <c r="F6428" s="113" t="s">
        <v>2718</v>
      </c>
      <c r="G6428" s="113" t="s">
        <v>2718</v>
      </c>
      <c r="H6428" s="113" t="str">
        <f>VLOOKUP(C6428,STYLES!$1:$1048576,9,FALSE)</f>
        <v>Active</v>
      </c>
      <c r="I6428" s="113" t="str">
        <f>VLOOKUP(C6428,STYLES!$1:$1048576,10,FALSE)</f>
        <v>Not Available</v>
      </c>
      <c r="J6428" s="113" t="s">
        <v>2719</v>
      </c>
      <c r="K6428" s="139">
        <f>IFERROR(VLOOKUP(J6428,LISTS!G:H,2,FALSE),"0")</f>
        <v>8</v>
      </c>
      <c r="L6428" s="68">
        <f t="shared" si="298"/>
        <v>8</v>
      </c>
      <c r="M6428" s="134" t="s">
        <v>775</v>
      </c>
      <c r="N6428" s="140" t="str">
        <f>IFERROR(VLOOKUP(M6428,LISTS!G:H,2,FALSE),"0")</f>
        <v>0</v>
      </c>
      <c r="O6428" s="68" t="str">
        <f t="shared" si="297"/>
        <v/>
      </c>
      <c r="P6428" s="117" t="s">
        <v>2720</v>
      </c>
      <c r="Q6428" s="113" t="s">
        <v>2850</v>
      </c>
      <c r="R6428" s="113" t="s">
        <v>775</v>
      </c>
      <c r="S6428" s="113" t="s">
        <v>2722</v>
      </c>
      <c r="T6428" s="113" t="s">
        <v>775</v>
      </c>
    </row>
    <row r="6429" spans="1:21">
      <c r="A6429" t="str">
        <f>VLOOKUP(C6429,STYLES!$A$1:$R$2088,7,FALSE)</f>
        <v>T_Shirts</v>
      </c>
      <c r="B6429" t="str">
        <f>VLOOKUP(C6429,STYLES!$1:$1048576,6,FALSE)</f>
        <v>UltraClub</v>
      </c>
      <c r="C6429" s="101">
        <v>8422</v>
      </c>
      <c r="E6429" t="str">
        <f>VLOOKUP(C6429,STYLES!$1:$1048576,12,FALSE)</f>
        <v>UltraClub® Adult Cool &amp; Dry Sport Long-Sleeve Performance Interlock Tee</v>
      </c>
      <c r="F6429" s="113" t="s">
        <v>3865</v>
      </c>
      <c r="G6429" s="113" t="s">
        <v>2797</v>
      </c>
      <c r="H6429" s="113" t="str">
        <f>VLOOKUP(C6429,STYLES!$1:$1048576,9,FALSE)</f>
        <v>Active</v>
      </c>
      <c r="I6429" s="113" t="str">
        <f>VLOOKUP(C6429,STYLES!$1:$1048576,10,FALSE)</f>
        <v>Not Available</v>
      </c>
      <c r="J6429" s="113" t="s">
        <v>2719</v>
      </c>
      <c r="K6429" s="139">
        <f>IFERROR(VLOOKUP(J6429,LISTS!G:H,2,FALSE),"0")</f>
        <v>8</v>
      </c>
      <c r="L6429" s="68">
        <f t="shared" si="298"/>
        <v>8</v>
      </c>
      <c r="M6429" s="134" t="s">
        <v>775</v>
      </c>
      <c r="N6429" s="140" t="str">
        <f>IFERROR(VLOOKUP(M6429,LISTS!G:H,2,FALSE),"0")</f>
        <v>0</v>
      </c>
      <c r="O6429" s="68" t="str">
        <f t="shared" si="297"/>
        <v/>
      </c>
      <c r="P6429" s="117" t="s">
        <v>2720</v>
      </c>
      <c r="Q6429" s="113"/>
      <c r="R6429" s="113"/>
      <c r="S6429" s="113"/>
      <c r="T6429" s="113"/>
    </row>
    <row r="6430" spans="1:21">
      <c r="A6430" t="str">
        <f>VLOOKUP(C6430,STYLES!$A$1:$R$2088,7,FALSE)</f>
        <v>T_Shirts</v>
      </c>
      <c r="B6430" t="str">
        <f>VLOOKUP(C6430,STYLES!$1:$1048576,6,FALSE)</f>
        <v>UltraClub</v>
      </c>
      <c r="C6430" s="101">
        <v>8422</v>
      </c>
      <c r="E6430" t="str">
        <f>VLOOKUP(C6430,STYLES!$1:$1048576,12,FALSE)</f>
        <v>UltraClub® Adult Cool &amp; Dry Sport Long-Sleeve Performance Interlock Tee</v>
      </c>
      <c r="F6430" s="113" t="s">
        <v>3841</v>
      </c>
      <c r="G6430" s="113" t="s">
        <v>2991</v>
      </c>
      <c r="H6430" s="113" t="str">
        <f>VLOOKUP(C6430,STYLES!$1:$1048576,9,FALSE)</f>
        <v>Active</v>
      </c>
      <c r="I6430" s="113" t="str">
        <f>VLOOKUP(C6430,STYLES!$1:$1048576,10,FALSE)</f>
        <v>Not Available</v>
      </c>
      <c r="J6430" s="113" t="s">
        <v>2719</v>
      </c>
      <c r="K6430" s="139">
        <f>IFERROR(VLOOKUP(J6430,LISTS!G:H,2,FALSE),"0")</f>
        <v>8</v>
      </c>
      <c r="L6430" s="68">
        <f t="shared" si="298"/>
        <v>8</v>
      </c>
      <c r="M6430" s="134" t="s">
        <v>775</v>
      </c>
      <c r="N6430" s="140" t="str">
        <f>IFERROR(VLOOKUP(M6430,LISTS!G:H,2,FALSE),"0")</f>
        <v>0</v>
      </c>
      <c r="O6430" s="68" t="str">
        <f t="shared" si="297"/>
        <v/>
      </c>
      <c r="P6430" s="117" t="s">
        <v>2720</v>
      </c>
      <c r="Q6430" s="113"/>
      <c r="R6430" s="113"/>
      <c r="S6430" s="113"/>
      <c r="T6430" s="113"/>
    </row>
    <row r="6431" spans="1:21">
      <c r="A6431" t="str">
        <f>VLOOKUP(C6431,STYLES!$A$1:$R$2088,7,FALSE)</f>
        <v>T_Shirts</v>
      </c>
      <c r="B6431" t="str">
        <f>VLOOKUP(C6431,STYLES!$1:$1048576,6,FALSE)</f>
        <v>UltraClub</v>
      </c>
      <c r="C6431" s="101">
        <v>8422</v>
      </c>
      <c r="E6431" t="str">
        <f>VLOOKUP(C6431,STYLES!$1:$1048576,12,FALSE)</f>
        <v>UltraClub® Adult Cool &amp; Dry Sport Long-Sleeve Performance Interlock Tee</v>
      </c>
      <c r="F6431" s="113" t="s">
        <v>3924</v>
      </c>
      <c r="G6431" s="113" t="s">
        <v>2790</v>
      </c>
      <c r="H6431" s="113" t="str">
        <f>VLOOKUP(C6431,STYLES!$1:$1048576,9,FALSE)</f>
        <v>Active</v>
      </c>
      <c r="I6431" s="113" t="str">
        <f>VLOOKUP(C6431,STYLES!$1:$1048576,10,FALSE)</f>
        <v>Not Available</v>
      </c>
      <c r="J6431" s="113" t="s">
        <v>2719</v>
      </c>
      <c r="K6431" s="139">
        <f>IFERROR(VLOOKUP(J6431,LISTS!G:H,2,FALSE),"0")</f>
        <v>8</v>
      </c>
      <c r="L6431" s="68">
        <f t="shared" si="298"/>
        <v>8</v>
      </c>
      <c r="M6431" s="134" t="s">
        <v>775</v>
      </c>
      <c r="N6431" s="140" t="str">
        <f>IFERROR(VLOOKUP(M6431,LISTS!G:H,2,FALSE),"0")</f>
        <v>0</v>
      </c>
      <c r="O6431" s="68" t="str">
        <f t="shared" si="297"/>
        <v/>
      </c>
      <c r="P6431" s="117" t="s">
        <v>2720</v>
      </c>
      <c r="Q6431" s="113"/>
      <c r="R6431" s="113"/>
      <c r="S6431" s="113"/>
      <c r="T6431" s="113"/>
    </row>
    <row r="6432" spans="1:21">
      <c r="A6432" t="str">
        <f>VLOOKUP(C6432,STYLES!$A$1:$R$2088,7,FALSE)</f>
        <v>T_Shirts</v>
      </c>
      <c r="B6432" t="str">
        <f>VLOOKUP(C6432,STYLES!$1:$1048576,6,FALSE)</f>
        <v>UltraClub</v>
      </c>
      <c r="C6432" s="101">
        <v>8422</v>
      </c>
      <c r="E6432" t="str">
        <f>VLOOKUP(C6432,STYLES!$1:$1048576,12,FALSE)</f>
        <v>UltraClub® Adult Cool &amp; Dry Sport Long-Sleeve Performance Interlock Tee</v>
      </c>
      <c r="F6432" s="113" t="s">
        <v>3928</v>
      </c>
      <c r="G6432" s="113" t="s">
        <v>2763</v>
      </c>
      <c r="H6432" s="113" t="str">
        <f>VLOOKUP(C6432,STYLES!$1:$1048576,9,FALSE)</f>
        <v>Active</v>
      </c>
      <c r="I6432" s="113" t="str">
        <f>VLOOKUP(C6432,STYLES!$1:$1048576,10,FALSE)</f>
        <v>Not Available</v>
      </c>
      <c r="J6432" s="113" t="s">
        <v>2719</v>
      </c>
      <c r="K6432" s="139">
        <f>IFERROR(VLOOKUP(J6432,LISTS!G:H,2,FALSE),"0")</f>
        <v>8</v>
      </c>
      <c r="L6432" s="68">
        <f t="shared" si="298"/>
        <v>8</v>
      </c>
      <c r="M6432" s="134" t="s">
        <v>775</v>
      </c>
      <c r="N6432" s="140" t="str">
        <f>IFERROR(VLOOKUP(M6432,LISTS!G:H,2,FALSE),"0")</f>
        <v>0</v>
      </c>
      <c r="O6432" s="68" t="str">
        <f t="shared" si="297"/>
        <v/>
      </c>
      <c r="P6432" s="117" t="s">
        <v>2720</v>
      </c>
      <c r="Q6432" s="113" t="s">
        <v>3748</v>
      </c>
      <c r="R6432" s="113" t="s">
        <v>775</v>
      </c>
      <c r="S6432" s="113" t="s">
        <v>3749</v>
      </c>
      <c r="T6432" s="113" t="s">
        <v>775</v>
      </c>
    </row>
    <row r="6433" spans="1:20">
      <c r="A6433" t="str">
        <f>VLOOKUP(C6433,STYLES!$A$1:$R$2088,7,FALSE)</f>
        <v>T_Shirts</v>
      </c>
      <c r="B6433" t="str">
        <f>VLOOKUP(C6433,STYLES!$1:$1048576,6,FALSE)</f>
        <v>UltraClub</v>
      </c>
      <c r="C6433" s="101">
        <v>8422</v>
      </c>
      <c r="E6433" t="str">
        <f>VLOOKUP(C6433,STYLES!$1:$1048576,12,FALSE)</f>
        <v>UltraClub® Adult Cool &amp; Dry Sport Long-Sleeve Performance Interlock Tee</v>
      </c>
      <c r="F6433" s="113" t="s">
        <v>3919</v>
      </c>
      <c r="G6433" s="113" t="s">
        <v>2751</v>
      </c>
      <c r="H6433" s="113" t="str">
        <f>VLOOKUP(C6433,STYLES!$1:$1048576,9,FALSE)</f>
        <v>Active</v>
      </c>
      <c r="I6433" s="113" t="str">
        <f>VLOOKUP(C6433,STYLES!$1:$1048576,10,FALSE)</f>
        <v>Not Available</v>
      </c>
      <c r="J6433" s="113" t="s">
        <v>2719</v>
      </c>
      <c r="K6433" s="139">
        <f>IFERROR(VLOOKUP(J6433,LISTS!G:H,2,FALSE),"0")</f>
        <v>8</v>
      </c>
      <c r="L6433" s="68">
        <f t="shared" si="298"/>
        <v>8</v>
      </c>
      <c r="M6433" s="134" t="s">
        <v>775</v>
      </c>
      <c r="N6433" s="140" t="str">
        <f>IFERROR(VLOOKUP(M6433,LISTS!G:H,2,FALSE),"0")</f>
        <v>0</v>
      </c>
      <c r="O6433" s="68" t="str">
        <f t="shared" si="297"/>
        <v/>
      </c>
      <c r="P6433" s="117" t="s">
        <v>2720</v>
      </c>
      <c r="Q6433" s="113"/>
      <c r="R6433" s="113"/>
      <c r="S6433" s="113"/>
      <c r="T6433" s="113"/>
    </row>
    <row r="6434" spans="1:20">
      <c r="A6434" t="str">
        <f>VLOOKUP(C6434,STYLES!$A$1:$R$2088,7,FALSE)</f>
        <v>T_Shirts</v>
      </c>
      <c r="B6434" t="str">
        <f>VLOOKUP(C6434,STYLES!$1:$1048576,6,FALSE)</f>
        <v>UltraClub</v>
      </c>
      <c r="C6434" s="101">
        <v>8422</v>
      </c>
      <c r="E6434" t="str">
        <f>VLOOKUP(C6434,STYLES!$1:$1048576,12,FALSE)</f>
        <v>UltraClub® Adult Cool &amp; Dry Sport Long-Sleeve Performance Interlock Tee</v>
      </c>
      <c r="F6434" s="113" t="s">
        <v>3791</v>
      </c>
      <c r="G6434" s="113" t="s">
        <v>2736</v>
      </c>
      <c r="H6434" s="113" t="str">
        <f>VLOOKUP(C6434,STYLES!$1:$1048576,9,FALSE)</f>
        <v>Active</v>
      </c>
      <c r="I6434" s="113" t="str">
        <f>VLOOKUP(C6434,STYLES!$1:$1048576,10,FALSE)</f>
        <v>Not Available</v>
      </c>
      <c r="J6434" s="113" t="s">
        <v>2719</v>
      </c>
      <c r="K6434" s="139">
        <f>IFERROR(VLOOKUP(J6434,LISTS!G:H,2,FALSE),"0")</f>
        <v>8</v>
      </c>
      <c r="L6434" s="68">
        <f t="shared" si="298"/>
        <v>8</v>
      </c>
      <c r="M6434" s="134" t="s">
        <v>775</v>
      </c>
      <c r="N6434" s="140" t="str">
        <f>IFERROR(VLOOKUP(M6434,LISTS!G:H,2,FALSE),"0")</f>
        <v>0</v>
      </c>
      <c r="O6434" s="68" t="str">
        <f t="shared" si="297"/>
        <v/>
      </c>
      <c r="P6434" s="117" t="s">
        <v>2720</v>
      </c>
      <c r="Q6434" s="113"/>
      <c r="R6434" s="113"/>
      <c r="S6434" s="113"/>
      <c r="T6434" s="113"/>
    </row>
    <row r="6435" spans="1:20">
      <c r="A6435" t="str">
        <f>VLOOKUP(C6435,STYLES!$A$1:$R$2088,7,FALSE)</f>
        <v>T_Shirts</v>
      </c>
      <c r="B6435" t="str">
        <f>VLOOKUP(C6435,STYLES!$1:$1048576,6,FALSE)</f>
        <v>UltraClub</v>
      </c>
      <c r="C6435" s="101">
        <v>8422</v>
      </c>
      <c r="E6435" t="str">
        <f>VLOOKUP(C6435,STYLES!$1:$1048576,12,FALSE)</f>
        <v>UltraClub® Adult Cool &amp; Dry Sport Long-Sleeve Performance Interlock Tee</v>
      </c>
      <c r="F6435" s="113" t="s">
        <v>3925</v>
      </c>
      <c r="G6435" s="113" t="s">
        <v>2751</v>
      </c>
      <c r="H6435" s="113" t="str">
        <f>VLOOKUP(C6435,STYLES!$1:$1048576,9,FALSE)</f>
        <v>Active</v>
      </c>
      <c r="I6435" s="113" t="str">
        <f>VLOOKUP(C6435,STYLES!$1:$1048576,10,FALSE)</f>
        <v>Not Available</v>
      </c>
      <c r="J6435" s="113" t="s">
        <v>2719</v>
      </c>
      <c r="K6435" s="139">
        <f>IFERROR(VLOOKUP(J6435,LISTS!G:H,2,FALSE),"0")</f>
        <v>8</v>
      </c>
      <c r="L6435" s="68">
        <f t="shared" si="298"/>
        <v>8</v>
      </c>
      <c r="M6435" s="134" t="s">
        <v>775</v>
      </c>
      <c r="N6435" s="140" t="str">
        <f>IFERROR(VLOOKUP(M6435,LISTS!G:H,2,FALSE),"0")</f>
        <v>0</v>
      </c>
      <c r="O6435" s="68" t="str">
        <f t="shared" si="297"/>
        <v/>
      </c>
      <c r="P6435" s="117" t="s">
        <v>2720</v>
      </c>
      <c r="Q6435" s="113"/>
      <c r="R6435" s="113"/>
      <c r="S6435" s="113"/>
      <c r="T6435" s="113"/>
    </row>
    <row r="6436" spans="1:20">
      <c r="A6436" t="str">
        <f>VLOOKUP(C6436,STYLES!$A$1:$R$2088,7,FALSE)</f>
        <v>T_Shirts</v>
      </c>
      <c r="B6436" t="str">
        <f>VLOOKUP(C6436,STYLES!$1:$1048576,6,FALSE)</f>
        <v>UltraClub</v>
      </c>
      <c r="C6436" s="101">
        <v>8422</v>
      </c>
      <c r="E6436" t="str">
        <f>VLOOKUP(C6436,STYLES!$1:$1048576,12,FALSE)</f>
        <v>UltraClub® Adult Cool &amp; Dry Sport Long-Sleeve Performance Interlock Tee</v>
      </c>
      <c r="F6436" s="113" t="s">
        <v>3926</v>
      </c>
      <c r="G6436" s="113" t="s">
        <v>2732</v>
      </c>
      <c r="H6436" s="113" t="str">
        <f>VLOOKUP(C6436,STYLES!$1:$1048576,9,FALSE)</f>
        <v>Active</v>
      </c>
      <c r="I6436" s="113" t="str">
        <f>VLOOKUP(C6436,STYLES!$1:$1048576,10,FALSE)</f>
        <v>Not Available</v>
      </c>
      <c r="J6436" s="113" t="s">
        <v>2719</v>
      </c>
      <c r="K6436" s="139">
        <f>IFERROR(VLOOKUP(J6436,LISTS!G:H,2,FALSE),"0")</f>
        <v>8</v>
      </c>
      <c r="L6436" s="68">
        <f t="shared" si="298"/>
        <v>8</v>
      </c>
      <c r="M6436" s="134" t="s">
        <v>775</v>
      </c>
      <c r="N6436" s="140" t="str">
        <f>IFERROR(VLOOKUP(M6436,LISTS!G:H,2,FALSE),"0")</f>
        <v>0</v>
      </c>
      <c r="O6436" s="68" t="str">
        <f t="shared" si="297"/>
        <v/>
      </c>
      <c r="P6436" s="117" t="s">
        <v>2720</v>
      </c>
      <c r="Q6436" s="113"/>
      <c r="R6436" s="113"/>
      <c r="S6436" s="113"/>
      <c r="T6436" s="113"/>
    </row>
    <row r="6437" spans="1:20">
      <c r="A6437" t="str">
        <f>VLOOKUP(C6437,STYLES!$A$1:$R$2088,7,FALSE)</f>
        <v>T_Shirts</v>
      </c>
      <c r="B6437" t="str">
        <f>VLOOKUP(C6437,STYLES!$1:$1048576,6,FALSE)</f>
        <v>UltraClub</v>
      </c>
      <c r="C6437" s="101">
        <v>8422</v>
      </c>
      <c r="E6437" t="str">
        <f>VLOOKUP(C6437,STYLES!$1:$1048576,12,FALSE)</f>
        <v>UltraClub® Adult Cool &amp; Dry Sport Long-Sleeve Performance Interlock Tee</v>
      </c>
      <c r="F6437" s="113" t="s">
        <v>2739</v>
      </c>
      <c r="G6437" s="113" t="s">
        <v>2740</v>
      </c>
      <c r="H6437" s="113" t="str">
        <f>VLOOKUP(C6437,STYLES!$1:$1048576,9,FALSE)</f>
        <v>Active</v>
      </c>
      <c r="I6437" s="113" t="str">
        <f>VLOOKUP(C6437,STYLES!$1:$1048576,10,FALSE)</f>
        <v>Not Available</v>
      </c>
      <c r="J6437" s="113" t="s">
        <v>2719</v>
      </c>
      <c r="K6437" s="139">
        <f>IFERROR(VLOOKUP(J6437,LISTS!G:H,2,FALSE),"0")</f>
        <v>8</v>
      </c>
      <c r="L6437" s="68">
        <f t="shared" si="298"/>
        <v>8</v>
      </c>
      <c r="M6437" s="134" t="s">
        <v>775</v>
      </c>
      <c r="N6437" s="140" t="str">
        <f>IFERROR(VLOOKUP(M6437,LISTS!G:H,2,FALSE),"0")</f>
        <v>0</v>
      </c>
      <c r="O6437" s="68" t="str">
        <f t="shared" si="297"/>
        <v/>
      </c>
      <c r="P6437" s="117" t="s">
        <v>2720</v>
      </c>
      <c r="Q6437" s="113" t="s">
        <v>2741</v>
      </c>
      <c r="R6437" s="113" t="s">
        <v>775</v>
      </c>
      <c r="S6437" s="113" t="s">
        <v>2742</v>
      </c>
      <c r="T6437" s="113" t="s">
        <v>775</v>
      </c>
    </row>
    <row r="6438" spans="1:20">
      <c r="A6438" t="str">
        <f>VLOOKUP(C6438,STYLES!$A$1:$R$2088,7,FALSE)</f>
        <v>T_Shirts</v>
      </c>
      <c r="B6438" t="str">
        <f>VLOOKUP(C6438,STYLES!$1:$1048576,6,FALSE)</f>
        <v>UltraClub</v>
      </c>
      <c r="C6438" s="101">
        <v>8422</v>
      </c>
      <c r="E6438" t="str">
        <f>VLOOKUP(C6438,STYLES!$1:$1048576,12,FALSE)</f>
        <v>UltraClub® Adult Cool &amp; Dry Sport Long-Sleeve Performance Interlock Tee</v>
      </c>
      <c r="F6438" s="113" t="s">
        <v>2754</v>
      </c>
      <c r="G6438" s="113" t="s">
        <v>2755</v>
      </c>
      <c r="H6438" s="113" t="str">
        <f>VLOOKUP(C6438,STYLES!$1:$1048576,9,FALSE)</f>
        <v>Active</v>
      </c>
      <c r="I6438" s="113" t="str">
        <f>VLOOKUP(C6438,STYLES!$1:$1048576,10,FALSE)</f>
        <v>Not Available</v>
      </c>
      <c r="J6438" s="113" t="s">
        <v>2719</v>
      </c>
      <c r="K6438" s="139">
        <f>IFERROR(VLOOKUP(J6438,LISTS!G:H,2,FALSE),"0")</f>
        <v>8</v>
      </c>
      <c r="L6438" s="68">
        <f t="shared" si="298"/>
        <v>8</v>
      </c>
      <c r="M6438" s="134" t="s">
        <v>775</v>
      </c>
      <c r="N6438" s="140" t="str">
        <f>IFERROR(VLOOKUP(M6438,LISTS!G:H,2,FALSE),"0")</f>
        <v>0</v>
      </c>
      <c r="O6438" s="68" t="str">
        <f t="shared" si="297"/>
        <v/>
      </c>
      <c r="P6438" s="117" t="s">
        <v>2720</v>
      </c>
      <c r="Q6438" s="113" t="s">
        <v>3003</v>
      </c>
      <c r="R6438" s="113" t="s">
        <v>775</v>
      </c>
      <c r="S6438" s="113" t="s">
        <v>3004</v>
      </c>
      <c r="T6438" s="113" t="s">
        <v>775</v>
      </c>
    </row>
    <row r="6439" spans="1:20">
      <c r="A6439" t="str">
        <f>VLOOKUP(C6439,STYLES!$A$1:$R$2088,7,FALSE)</f>
        <v>T_Shirts</v>
      </c>
      <c r="B6439" t="str">
        <f>VLOOKUP(C6439,STYLES!$1:$1048576,6,FALSE)</f>
        <v>UltraClub</v>
      </c>
      <c r="C6439" s="101">
        <v>8422</v>
      </c>
      <c r="E6439" t="str">
        <f>VLOOKUP(C6439,STYLES!$1:$1048576,12,FALSE)</f>
        <v>UltraClub® Adult Cool &amp; Dry Sport Long-Sleeve Performance Interlock Tee</v>
      </c>
      <c r="F6439" s="113" t="s">
        <v>3750</v>
      </c>
      <c r="G6439" s="113" t="s">
        <v>2809</v>
      </c>
      <c r="H6439" s="113" t="str">
        <f>VLOOKUP(C6439,STYLES!$1:$1048576,9,FALSE)</f>
        <v>Active</v>
      </c>
      <c r="I6439" s="113" t="str">
        <f>VLOOKUP(C6439,STYLES!$1:$1048576,10,FALSE)</f>
        <v>Not Available</v>
      </c>
      <c r="J6439" s="113" t="s">
        <v>2719</v>
      </c>
      <c r="K6439" s="139">
        <f>IFERROR(VLOOKUP(J6439,LISTS!G:H,2,FALSE),"0")</f>
        <v>8</v>
      </c>
      <c r="L6439" s="68">
        <f t="shared" si="298"/>
        <v>8</v>
      </c>
      <c r="M6439" s="134" t="s">
        <v>775</v>
      </c>
      <c r="N6439" s="140" t="str">
        <f>IFERROR(VLOOKUP(M6439,LISTS!G:H,2,FALSE),"0")</f>
        <v>0</v>
      </c>
      <c r="O6439" s="68" t="str">
        <f t="shared" si="297"/>
        <v/>
      </c>
      <c r="P6439" s="117" t="s">
        <v>2720</v>
      </c>
      <c r="Q6439" s="113" t="s">
        <v>3751</v>
      </c>
      <c r="R6439" s="113" t="s">
        <v>775</v>
      </c>
      <c r="S6439" s="113" t="s">
        <v>3752</v>
      </c>
      <c r="T6439" s="113" t="s">
        <v>775</v>
      </c>
    </row>
    <row r="6440" spans="1:20">
      <c r="A6440" t="str">
        <f>VLOOKUP(C6440,STYLES!$A$1:$R$2088,7,FALSE)</f>
        <v>T_Shirts</v>
      </c>
      <c r="B6440" t="str">
        <f>VLOOKUP(C6440,STYLES!$1:$1048576,6,FALSE)</f>
        <v>UltraClub</v>
      </c>
      <c r="C6440" s="101">
        <v>8422</v>
      </c>
      <c r="E6440" t="str">
        <f>VLOOKUP(C6440,STYLES!$1:$1048576,12,FALSE)</f>
        <v>UltraClub® Adult Cool &amp; Dry Sport Long-Sleeve Performance Interlock Tee</v>
      </c>
      <c r="F6440" s="113" t="s">
        <v>3927</v>
      </c>
      <c r="G6440" s="113" t="s">
        <v>2759</v>
      </c>
      <c r="H6440" s="113" t="str">
        <f>VLOOKUP(C6440,STYLES!$1:$1048576,9,FALSE)</f>
        <v>Active</v>
      </c>
      <c r="I6440" s="113" t="str">
        <f>VLOOKUP(C6440,STYLES!$1:$1048576,10,FALSE)</f>
        <v>Not Available</v>
      </c>
      <c r="J6440" s="113" t="s">
        <v>2719</v>
      </c>
      <c r="K6440" s="139">
        <f>IFERROR(VLOOKUP(J6440,LISTS!G:H,2,FALSE),"0")</f>
        <v>8</v>
      </c>
      <c r="L6440" s="68">
        <f t="shared" si="298"/>
        <v>8</v>
      </c>
      <c r="M6440" s="134" t="s">
        <v>775</v>
      </c>
      <c r="N6440" s="140" t="str">
        <f>IFERROR(VLOOKUP(M6440,LISTS!G:H,2,FALSE),"0")</f>
        <v>0</v>
      </c>
      <c r="O6440" s="68" t="str">
        <f t="shared" si="297"/>
        <v/>
      </c>
      <c r="P6440" s="117" t="s">
        <v>2720</v>
      </c>
      <c r="Q6440" s="113"/>
      <c r="R6440" s="113"/>
      <c r="S6440" s="113"/>
      <c r="T6440" s="113"/>
    </row>
    <row r="6441" spans="1:20">
      <c r="A6441" t="str">
        <f>VLOOKUP(C6441,STYLES!$A$1:$R$2088,7,FALSE)</f>
        <v>T_Shirts</v>
      </c>
      <c r="B6441" t="str">
        <f>VLOOKUP(C6441,STYLES!$1:$1048576,6,FALSE)</f>
        <v>UltraClub</v>
      </c>
      <c r="C6441" s="101">
        <v>8422</v>
      </c>
      <c r="E6441" t="str">
        <f>VLOOKUP(C6441,STYLES!$1:$1048576,12,FALSE)</f>
        <v>UltraClub® Adult Cool &amp; Dry Sport Long-Sleeve Performance Interlock Tee</v>
      </c>
      <c r="F6441" s="113" t="s">
        <v>2743</v>
      </c>
      <c r="G6441" s="113" t="s">
        <v>2743</v>
      </c>
      <c r="H6441" s="113" t="str">
        <f>VLOOKUP(C6441,STYLES!$1:$1048576,9,FALSE)</f>
        <v>Active</v>
      </c>
      <c r="I6441" s="113" t="str">
        <f>VLOOKUP(C6441,STYLES!$1:$1048576,10,FALSE)</f>
        <v>Not Available</v>
      </c>
      <c r="J6441" s="113" t="s">
        <v>2719</v>
      </c>
      <c r="K6441" s="139">
        <f>IFERROR(VLOOKUP(J6441,LISTS!G:H,2,FALSE),"0")</f>
        <v>8</v>
      </c>
      <c r="L6441" s="68">
        <f t="shared" si="298"/>
        <v>8</v>
      </c>
      <c r="M6441" s="134" t="s">
        <v>775</v>
      </c>
      <c r="N6441" s="140" t="str">
        <f>IFERROR(VLOOKUP(M6441,LISTS!G:H,2,FALSE),"0")</f>
        <v>0</v>
      </c>
      <c r="O6441" s="68" t="str">
        <f t="shared" si="297"/>
        <v/>
      </c>
      <c r="P6441" s="117" t="s">
        <v>2720</v>
      </c>
      <c r="Q6441" s="113"/>
      <c r="R6441" s="113"/>
      <c r="S6441" s="113"/>
      <c r="T6441" s="113"/>
    </row>
    <row r="6442" spans="1:20">
      <c r="C6442" s="101"/>
      <c r="F6442" s="113"/>
      <c r="G6442" s="113"/>
      <c r="H6442" s="113"/>
      <c r="I6442" s="113"/>
      <c r="J6442" s="113"/>
      <c r="K6442" s="139"/>
      <c r="L6442" s="81">
        <f>SUM(L6428:L6441)</f>
        <v>112</v>
      </c>
      <c r="M6442" s="134"/>
      <c r="N6442" s="140"/>
      <c r="O6442" s="81">
        <f>SUM(O6428:O6441)</f>
        <v>0</v>
      </c>
      <c r="Q6442" s="113"/>
      <c r="R6442" s="113"/>
      <c r="S6442" s="113"/>
      <c r="T6442" s="113"/>
    </row>
    <row r="6443" spans="1:20">
      <c r="A6443" t="str">
        <f>VLOOKUP(C6443,STYLES!$A$1:$R$2088,7,FALSE)</f>
        <v>Knits_Layering</v>
      </c>
      <c r="B6443" t="str">
        <f>VLOOKUP(C6443,STYLES!$1:$1048576,6,FALSE)</f>
        <v>UltraClub</v>
      </c>
      <c r="C6443" s="101">
        <v>8618</v>
      </c>
      <c r="E6443" t="str">
        <f>VLOOKUP(C6443,STYLES!$1:$1048576,12,FALSE)</f>
        <v>Men's Cool &amp; Dry Heathered Performance 1/4 Zip</v>
      </c>
      <c r="F6443" s="113" t="s">
        <v>2867</v>
      </c>
      <c r="G6443" s="113" t="s">
        <v>2718</v>
      </c>
      <c r="H6443" s="113" t="str">
        <f>VLOOKUP(C6443,STYLES!$1:$1048576,9,FALSE)</f>
        <v>Active</v>
      </c>
      <c r="I6443" s="113" t="str">
        <f>VLOOKUP(C6443,STYLES!$1:$1048576,10,FALSE)</f>
        <v>Not Available</v>
      </c>
      <c r="J6443" s="113" t="s">
        <v>2764</v>
      </c>
      <c r="K6443" s="139">
        <f>IFERROR(VLOOKUP(J6443,LISTS!G:H,2,FALSE),"0")</f>
        <v>7</v>
      </c>
      <c r="L6443" s="68">
        <f t="shared" si="298"/>
        <v>7</v>
      </c>
      <c r="M6443" s="134" t="s">
        <v>775</v>
      </c>
      <c r="N6443" s="140" t="str">
        <f>IFERROR(VLOOKUP(M6443,LISTS!G:H,2,FALSE),"0")</f>
        <v>0</v>
      </c>
      <c r="O6443" s="68" t="str">
        <f t="shared" si="297"/>
        <v/>
      </c>
      <c r="P6443" s="117" t="s">
        <v>2720</v>
      </c>
      <c r="Q6443" s="113" t="s">
        <v>2850</v>
      </c>
      <c r="R6443" s="113" t="s">
        <v>775</v>
      </c>
      <c r="S6443" s="113" t="s">
        <v>2722</v>
      </c>
      <c r="T6443" s="113" t="s">
        <v>775</v>
      </c>
    </row>
    <row r="6444" spans="1:20">
      <c r="A6444" t="str">
        <f>VLOOKUP(C6444,STYLES!$A$1:$R$2088,7,FALSE)</f>
        <v>Knits_Layering</v>
      </c>
      <c r="B6444" t="str">
        <f>VLOOKUP(C6444,STYLES!$1:$1048576,6,FALSE)</f>
        <v>UltraClub</v>
      </c>
      <c r="C6444" s="101">
        <v>8618</v>
      </c>
      <c r="E6444" t="str">
        <f>VLOOKUP(C6444,STYLES!$1:$1048576,12,FALSE)</f>
        <v>Men's Cool &amp; Dry Heathered Performance 1/4 Zip</v>
      </c>
      <c r="F6444" s="113" t="s">
        <v>3929</v>
      </c>
      <c r="G6444" s="113" t="s">
        <v>2763</v>
      </c>
      <c r="H6444" s="113" t="str">
        <f>VLOOKUP(C6444,STYLES!$1:$1048576,9,FALSE)</f>
        <v>Active</v>
      </c>
      <c r="I6444" s="113" t="str">
        <f>VLOOKUP(C6444,STYLES!$1:$1048576,10,FALSE)</f>
        <v>Not Available</v>
      </c>
      <c r="J6444" s="113" t="s">
        <v>2764</v>
      </c>
      <c r="K6444" s="139">
        <f>IFERROR(VLOOKUP(J6444,LISTS!G:H,2,FALSE),"0")</f>
        <v>7</v>
      </c>
      <c r="L6444" s="68">
        <f t="shared" si="298"/>
        <v>7</v>
      </c>
      <c r="M6444" s="134" t="s">
        <v>775</v>
      </c>
      <c r="N6444" s="140" t="str">
        <f>IFERROR(VLOOKUP(M6444,LISTS!G:H,2,FALSE),"0")</f>
        <v>0</v>
      </c>
      <c r="O6444" s="68" t="str">
        <f t="shared" si="297"/>
        <v/>
      </c>
      <c r="P6444" s="117" t="s">
        <v>2720</v>
      </c>
      <c r="Q6444" s="113" t="s">
        <v>3748</v>
      </c>
      <c r="R6444" s="113" t="s">
        <v>775</v>
      </c>
      <c r="S6444" s="113" t="s">
        <v>3749</v>
      </c>
      <c r="T6444" s="113" t="s">
        <v>775</v>
      </c>
    </row>
    <row r="6445" spans="1:20" ht="14.15" customHeight="1">
      <c r="A6445" t="str">
        <f>VLOOKUP(C6445,STYLES!$A$1:$R$2088,7,FALSE)</f>
        <v>Knits_Layering</v>
      </c>
      <c r="B6445" t="str">
        <f>VLOOKUP(C6445,STYLES!$1:$1048576,6,FALSE)</f>
        <v>UltraClub</v>
      </c>
      <c r="C6445" s="101">
        <v>8618</v>
      </c>
      <c r="E6445" t="str">
        <f>VLOOKUP(C6445,STYLES!$1:$1048576,12,FALSE)</f>
        <v>Men's Cool &amp; Dry Heathered Performance 1/4 Zip</v>
      </c>
      <c r="F6445" s="113" t="s">
        <v>3784</v>
      </c>
      <c r="G6445" s="113" t="s">
        <v>2751</v>
      </c>
      <c r="H6445" s="113" t="str">
        <f>VLOOKUP(C6445,STYLES!$1:$1048576,9,FALSE)</f>
        <v>Active</v>
      </c>
      <c r="I6445" s="113" t="str">
        <f>VLOOKUP(C6445,STYLES!$1:$1048576,10,FALSE)</f>
        <v>Not Available</v>
      </c>
      <c r="J6445" s="113" t="s">
        <v>2764</v>
      </c>
      <c r="K6445" s="139">
        <f>IFERROR(VLOOKUP(J6445,LISTS!G:H,2,FALSE),"0")</f>
        <v>7</v>
      </c>
      <c r="L6445" s="68">
        <f t="shared" si="298"/>
        <v>7</v>
      </c>
      <c r="M6445" s="134" t="s">
        <v>775</v>
      </c>
      <c r="N6445" s="140" t="str">
        <f>IFERROR(VLOOKUP(M6445,LISTS!G:H,2,FALSE),"0")</f>
        <v>0</v>
      </c>
      <c r="O6445" s="68" t="str">
        <f t="shared" si="297"/>
        <v/>
      </c>
      <c r="P6445" s="117" t="s">
        <v>2720</v>
      </c>
      <c r="Q6445" s="113"/>
      <c r="R6445" s="113"/>
      <c r="S6445" s="113"/>
      <c r="T6445" s="113"/>
    </row>
    <row r="6446" spans="1:20">
      <c r="A6446" t="str">
        <f>VLOOKUP(C6446,STYLES!$A$1:$R$2088,7,FALSE)</f>
        <v>Knits_Layering</v>
      </c>
      <c r="B6446" t="str">
        <f>VLOOKUP(C6446,STYLES!$1:$1048576,6,FALSE)</f>
        <v>UltraClub</v>
      </c>
      <c r="C6446" s="101">
        <v>8618</v>
      </c>
      <c r="E6446" t="str">
        <f>VLOOKUP(C6446,STYLES!$1:$1048576,12,FALSE)</f>
        <v>Men's Cool &amp; Dry Heathered Performance 1/4 Zip</v>
      </c>
      <c r="F6446" s="113" t="s">
        <v>2767</v>
      </c>
      <c r="G6446" s="113" t="s">
        <v>2740</v>
      </c>
      <c r="H6446" s="113" t="str">
        <f>VLOOKUP(C6446,STYLES!$1:$1048576,9,FALSE)</f>
        <v>Active</v>
      </c>
      <c r="I6446" s="113" t="str">
        <f>VLOOKUP(C6446,STYLES!$1:$1048576,10,FALSE)</f>
        <v>Not Available</v>
      </c>
      <c r="J6446" s="113" t="s">
        <v>2764</v>
      </c>
      <c r="K6446" s="139">
        <f>IFERROR(VLOOKUP(J6446,LISTS!G:H,2,FALSE),"0")</f>
        <v>7</v>
      </c>
      <c r="L6446" s="68">
        <f t="shared" si="298"/>
        <v>7</v>
      </c>
      <c r="M6446" s="134" t="s">
        <v>775</v>
      </c>
      <c r="N6446" s="140" t="str">
        <f>IFERROR(VLOOKUP(M6446,LISTS!G:H,2,FALSE),"0")</f>
        <v>0</v>
      </c>
      <c r="O6446" s="68" t="str">
        <f t="shared" si="297"/>
        <v/>
      </c>
      <c r="P6446" s="117" t="s">
        <v>2720</v>
      </c>
      <c r="Q6446" s="113" t="s">
        <v>2741</v>
      </c>
      <c r="R6446" s="113" t="s">
        <v>775</v>
      </c>
      <c r="S6446" s="113" t="s">
        <v>2742</v>
      </c>
      <c r="T6446" s="113" t="s">
        <v>775</v>
      </c>
    </row>
    <row r="6447" spans="1:20">
      <c r="A6447" t="str">
        <f>VLOOKUP(C6447,STYLES!$A$1:$R$2088,7,FALSE)</f>
        <v>Knits_Layering</v>
      </c>
      <c r="B6447" t="str">
        <f>VLOOKUP(C6447,STYLES!$1:$1048576,6,FALSE)</f>
        <v>UltraClub</v>
      </c>
      <c r="C6447" s="101">
        <v>8618</v>
      </c>
      <c r="E6447" t="str">
        <f>VLOOKUP(C6447,STYLES!$1:$1048576,12,FALSE)</f>
        <v>Men's Cool &amp; Dry Heathered Performance 1/4 Zip</v>
      </c>
      <c r="F6447" s="113" t="s">
        <v>2870</v>
      </c>
      <c r="G6447" s="113" t="s">
        <v>2755</v>
      </c>
      <c r="H6447" s="113" t="str">
        <f>VLOOKUP(C6447,STYLES!$1:$1048576,9,FALSE)</f>
        <v>Active</v>
      </c>
      <c r="I6447" s="113" t="str">
        <f>VLOOKUP(C6447,STYLES!$1:$1048576,10,FALSE)</f>
        <v>Not Available</v>
      </c>
      <c r="J6447" s="113" t="s">
        <v>2764</v>
      </c>
      <c r="K6447" s="139">
        <f>IFERROR(VLOOKUP(J6447,LISTS!G:H,2,FALSE),"0")</f>
        <v>7</v>
      </c>
      <c r="L6447" s="68">
        <f t="shared" si="298"/>
        <v>7</v>
      </c>
      <c r="M6447" s="134" t="s">
        <v>775</v>
      </c>
      <c r="N6447" s="140" t="str">
        <f>IFERROR(VLOOKUP(M6447,LISTS!G:H,2,FALSE),"0")</f>
        <v>0</v>
      </c>
      <c r="O6447" s="68" t="str">
        <f t="shared" si="297"/>
        <v/>
      </c>
      <c r="P6447" s="117" t="s">
        <v>2720</v>
      </c>
      <c r="Q6447" s="113" t="s">
        <v>3003</v>
      </c>
      <c r="R6447" s="113" t="s">
        <v>775</v>
      </c>
      <c r="S6447" s="113" t="s">
        <v>3004</v>
      </c>
      <c r="T6447" s="113" t="s">
        <v>775</v>
      </c>
    </row>
    <row r="6448" spans="1:20" ht="15" customHeight="1">
      <c r="A6448" t="str">
        <f>VLOOKUP(C6448,STYLES!$A$1:$R$2088,7,FALSE)</f>
        <v>Knits_Layering</v>
      </c>
      <c r="B6448" t="str">
        <f>VLOOKUP(C6448,STYLES!$1:$1048576,6,FALSE)</f>
        <v>UltraClub</v>
      </c>
      <c r="C6448" s="101">
        <v>8618</v>
      </c>
      <c r="E6448" t="str">
        <f>VLOOKUP(C6448,STYLES!$1:$1048576,12,FALSE)</f>
        <v>Men's Cool &amp; Dry Heathered Performance 1/4 Zip</v>
      </c>
      <c r="F6448" s="113" t="s">
        <v>3915</v>
      </c>
      <c r="G6448" s="113" t="s">
        <v>2809</v>
      </c>
      <c r="H6448" s="113" t="str">
        <f>VLOOKUP(C6448,STYLES!$1:$1048576,9,FALSE)</f>
        <v>Active</v>
      </c>
      <c r="I6448" s="113" t="str">
        <f>VLOOKUP(C6448,STYLES!$1:$1048576,10,FALSE)</f>
        <v>Not Available</v>
      </c>
      <c r="J6448" s="113" t="s">
        <v>2764</v>
      </c>
      <c r="K6448" s="139">
        <f>IFERROR(VLOOKUP(J6448,LISTS!G:H,2,FALSE),"0")</f>
        <v>7</v>
      </c>
      <c r="L6448" s="68">
        <f t="shared" si="298"/>
        <v>7</v>
      </c>
      <c r="M6448" s="134" t="s">
        <v>775</v>
      </c>
      <c r="N6448" s="140" t="str">
        <f>IFERROR(VLOOKUP(M6448,LISTS!G:H,2,FALSE),"0")</f>
        <v>0</v>
      </c>
      <c r="O6448" s="68" t="str">
        <f t="shared" si="297"/>
        <v/>
      </c>
      <c r="P6448" s="117" t="s">
        <v>2720</v>
      </c>
      <c r="Q6448" s="113" t="s">
        <v>3751</v>
      </c>
      <c r="R6448" s="113" t="s">
        <v>775</v>
      </c>
      <c r="S6448" s="113" t="s">
        <v>3752</v>
      </c>
      <c r="T6448" s="113" t="s">
        <v>775</v>
      </c>
    </row>
    <row r="6449" spans="1:20">
      <c r="C6449" s="101"/>
      <c r="F6449" s="113"/>
      <c r="G6449" s="113"/>
      <c r="H6449" s="113"/>
      <c r="I6449" s="113"/>
      <c r="J6449" s="113"/>
      <c r="K6449" s="139"/>
      <c r="L6449" s="81">
        <f>SUM(L6443:L6448)</f>
        <v>42</v>
      </c>
      <c r="M6449" s="134"/>
      <c r="N6449" s="140"/>
      <c r="O6449" s="81">
        <f>SUM(O6443:O6448)</f>
        <v>0</v>
      </c>
      <c r="Q6449" s="113"/>
      <c r="R6449" s="113"/>
      <c r="S6449" s="113"/>
      <c r="T6449" s="113"/>
    </row>
    <row r="6450" spans="1:20">
      <c r="A6450" t="str">
        <f>VLOOKUP(C6450,STYLES!$A$1:$R$2088,7,FALSE)</f>
        <v>Knits_Layering</v>
      </c>
      <c r="B6450" t="str">
        <f>VLOOKUP(C6450,STYLES!$1:$1048576,6,FALSE)</f>
        <v>UltraClub</v>
      </c>
      <c r="C6450" s="101" t="s">
        <v>2350</v>
      </c>
      <c r="E6450" t="str">
        <f>VLOOKUP(C6450,STYLES!$1:$1048576,12,FALSE)</f>
        <v>Ladies' Cool &amp; Dry Heathered Performance 1/4 Zip</v>
      </c>
      <c r="F6450" s="113" t="s">
        <v>2867</v>
      </c>
      <c r="G6450" s="113" t="s">
        <v>2718</v>
      </c>
      <c r="H6450" s="113" t="str">
        <f>VLOOKUP(C6450,STYLES!$1:$1048576,9,FALSE)</f>
        <v>Active</v>
      </c>
      <c r="I6450" s="113" t="str">
        <f>VLOOKUP(C6450,STYLES!$1:$1048576,10,FALSE)</f>
        <v>Not Available</v>
      </c>
      <c r="J6450" s="113" t="s">
        <v>2768</v>
      </c>
      <c r="K6450" s="139">
        <f>IFERROR(VLOOKUP(J6450,LISTS!G:H,2,FALSE),"0")</f>
        <v>6</v>
      </c>
      <c r="L6450" s="68">
        <f t="shared" si="298"/>
        <v>6</v>
      </c>
      <c r="M6450" s="134" t="s">
        <v>775</v>
      </c>
      <c r="N6450" s="140" t="str">
        <f>IFERROR(VLOOKUP(M6450,LISTS!G:H,2,FALSE),"0")</f>
        <v>0</v>
      </c>
      <c r="O6450" s="68" t="str">
        <f t="shared" si="297"/>
        <v/>
      </c>
      <c r="P6450" s="117" t="s">
        <v>2720</v>
      </c>
      <c r="Q6450" s="113" t="s">
        <v>2850</v>
      </c>
      <c r="R6450" s="113" t="s">
        <v>775</v>
      </c>
      <c r="S6450" s="113" t="s">
        <v>2722</v>
      </c>
      <c r="T6450" s="113" t="s">
        <v>775</v>
      </c>
    </row>
    <row r="6451" spans="1:20">
      <c r="A6451" t="str">
        <f>VLOOKUP(C6451,STYLES!$A$1:$R$2088,7,FALSE)</f>
        <v>Knits_Layering</v>
      </c>
      <c r="B6451" t="str">
        <f>VLOOKUP(C6451,STYLES!$1:$1048576,6,FALSE)</f>
        <v>UltraClub</v>
      </c>
      <c r="C6451" s="101" t="s">
        <v>2350</v>
      </c>
      <c r="E6451" t="str">
        <f>VLOOKUP(C6451,STYLES!$1:$1048576,12,FALSE)</f>
        <v>Ladies' Cool &amp; Dry Heathered Performance 1/4 Zip</v>
      </c>
      <c r="F6451" s="113" t="s">
        <v>3929</v>
      </c>
      <c r="G6451" s="113" t="s">
        <v>2763</v>
      </c>
      <c r="H6451" s="113" t="str">
        <f>VLOOKUP(C6451,STYLES!$1:$1048576,9,FALSE)</f>
        <v>Active</v>
      </c>
      <c r="I6451" s="113" t="str">
        <f>VLOOKUP(C6451,STYLES!$1:$1048576,10,FALSE)</f>
        <v>Not Available</v>
      </c>
      <c r="J6451" s="113" t="s">
        <v>2768</v>
      </c>
      <c r="K6451" s="139">
        <f>IFERROR(VLOOKUP(J6451,LISTS!G:H,2,FALSE),"0")</f>
        <v>6</v>
      </c>
      <c r="L6451" s="68">
        <f t="shared" si="298"/>
        <v>6</v>
      </c>
      <c r="M6451" s="134" t="s">
        <v>775</v>
      </c>
      <c r="N6451" s="140" t="str">
        <f>IFERROR(VLOOKUP(M6451,LISTS!G:H,2,FALSE),"0")</f>
        <v>0</v>
      </c>
      <c r="O6451" s="68" t="str">
        <f t="shared" si="297"/>
        <v/>
      </c>
      <c r="P6451" s="117" t="s">
        <v>2720</v>
      </c>
      <c r="Q6451" s="113" t="s">
        <v>3748</v>
      </c>
      <c r="R6451" s="113" t="s">
        <v>775</v>
      </c>
      <c r="S6451" s="113" t="s">
        <v>3749</v>
      </c>
      <c r="T6451" s="113" t="s">
        <v>775</v>
      </c>
    </row>
    <row r="6452" spans="1:20">
      <c r="A6452" t="str">
        <f>VLOOKUP(C6452,STYLES!$A$1:$R$2088,7,FALSE)</f>
        <v>Knits_Layering</v>
      </c>
      <c r="B6452" t="str">
        <f>VLOOKUP(C6452,STYLES!$1:$1048576,6,FALSE)</f>
        <v>UltraClub</v>
      </c>
      <c r="C6452" s="101" t="s">
        <v>2350</v>
      </c>
      <c r="E6452" t="str">
        <f>VLOOKUP(C6452,STYLES!$1:$1048576,12,FALSE)</f>
        <v>Ladies' Cool &amp; Dry Heathered Performance 1/4 Zip</v>
      </c>
      <c r="F6452" s="113" t="s">
        <v>3784</v>
      </c>
      <c r="G6452" s="113" t="s">
        <v>2751</v>
      </c>
      <c r="H6452" s="113" t="str">
        <f>VLOOKUP(C6452,STYLES!$1:$1048576,9,FALSE)</f>
        <v>Active</v>
      </c>
      <c r="I6452" s="113" t="str">
        <f>VLOOKUP(C6452,STYLES!$1:$1048576,10,FALSE)</f>
        <v>Not Available</v>
      </c>
      <c r="J6452" s="113" t="s">
        <v>2768</v>
      </c>
      <c r="K6452" s="139">
        <f>IFERROR(VLOOKUP(J6452,LISTS!G:H,2,FALSE),"0")</f>
        <v>6</v>
      </c>
      <c r="L6452" s="68">
        <f t="shared" si="298"/>
        <v>6</v>
      </c>
      <c r="M6452" s="134" t="s">
        <v>775</v>
      </c>
      <c r="N6452" s="140" t="str">
        <f>IFERROR(VLOOKUP(M6452,LISTS!G:H,2,FALSE),"0")</f>
        <v>0</v>
      </c>
      <c r="O6452" s="68" t="str">
        <f t="shared" si="297"/>
        <v/>
      </c>
      <c r="P6452" s="117" t="s">
        <v>2720</v>
      </c>
      <c r="Q6452" s="113"/>
      <c r="R6452" s="113"/>
      <c r="S6452" s="113"/>
      <c r="T6452" s="113"/>
    </row>
    <row r="6453" spans="1:20">
      <c r="A6453" t="str">
        <f>VLOOKUP(C6453,STYLES!$A$1:$R$2088,7,FALSE)</f>
        <v>Knits_Layering</v>
      </c>
      <c r="B6453" t="str">
        <f>VLOOKUP(C6453,STYLES!$1:$1048576,6,FALSE)</f>
        <v>UltraClub</v>
      </c>
      <c r="C6453" s="101" t="s">
        <v>2350</v>
      </c>
      <c r="E6453" t="str">
        <f>VLOOKUP(C6453,STYLES!$1:$1048576,12,FALSE)</f>
        <v>Ladies' Cool &amp; Dry Heathered Performance 1/4 Zip</v>
      </c>
      <c r="F6453" s="113" t="s">
        <v>2767</v>
      </c>
      <c r="G6453" s="113" t="s">
        <v>2740</v>
      </c>
      <c r="H6453" s="113" t="str">
        <f>VLOOKUP(C6453,STYLES!$1:$1048576,9,FALSE)</f>
        <v>Active</v>
      </c>
      <c r="I6453" s="113" t="str">
        <f>VLOOKUP(C6453,STYLES!$1:$1048576,10,FALSE)</f>
        <v>Not Available</v>
      </c>
      <c r="J6453" s="113" t="s">
        <v>2768</v>
      </c>
      <c r="K6453" s="139">
        <f>IFERROR(VLOOKUP(J6453,LISTS!G:H,2,FALSE),"0")</f>
        <v>6</v>
      </c>
      <c r="L6453" s="68">
        <f t="shared" si="298"/>
        <v>6</v>
      </c>
      <c r="M6453" s="134" t="s">
        <v>775</v>
      </c>
      <c r="N6453" s="140" t="str">
        <f>IFERROR(VLOOKUP(M6453,LISTS!G:H,2,FALSE),"0")</f>
        <v>0</v>
      </c>
      <c r="O6453" s="68" t="str">
        <f t="shared" si="297"/>
        <v/>
      </c>
      <c r="P6453" s="117" t="s">
        <v>2720</v>
      </c>
      <c r="Q6453" s="113" t="s">
        <v>2741</v>
      </c>
      <c r="R6453" s="113" t="s">
        <v>775</v>
      </c>
      <c r="S6453" s="113" t="s">
        <v>2742</v>
      </c>
      <c r="T6453" s="113" t="s">
        <v>775</v>
      </c>
    </row>
    <row r="6454" spans="1:20">
      <c r="A6454" t="str">
        <f>VLOOKUP(C6454,STYLES!$A$1:$R$2088,7,FALSE)</f>
        <v>Knits_Layering</v>
      </c>
      <c r="B6454" t="str">
        <f>VLOOKUP(C6454,STYLES!$1:$1048576,6,FALSE)</f>
        <v>UltraClub</v>
      </c>
      <c r="C6454" s="101" t="s">
        <v>2350</v>
      </c>
      <c r="E6454" t="str">
        <f>VLOOKUP(C6454,STYLES!$1:$1048576,12,FALSE)</f>
        <v>Ladies' Cool &amp; Dry Heathered Performance 1/4 Zip</v>
      </c>
      <c r="F6454" s="113" t="s">
        <v>2870</v>
      </c>
      <c r="G6454" s="113" t="s">
        <v>2755</v>
      </c>
      <c r="H6454" s="113" t="str">
        <f>VLOOKUP(C6454,STYLES!$1:$1048576,9,FALSE)</f>
        <v>Active</v>
      </c>
      <c r="I6454" s="113" t="str">
        <f>VLOOKUP(C6454,STYLES!$1:$1048576,10,FALSE)</f>
        <v>Not Available</v>
      </c>
      <c r="J6454" s="113" t="s">
        <v>2768</v>
      </c>
      <c r="K6454" s="139">
        <f>IFERROR(VLOOKUP(J6454,LISTS!G:H,2,FALSE),"0")</f>
        <v>6</v>
      </c>
      <c r="L6454" s="68">
        <f t="shared" si="298"/>
        <v>6</v>
      </c>
      <c r="M6454" s="134" t="s">
        <v>775</v>
      </c>
      <c r="N6454" s="140" t="str">
        <f>IFERROR(VLOOKUP(M6454,LISTS!G:H,2,FALSE),"0")</f>
        <v>0</v>
      </c>
      <c r="O6454" s="68" t="str">
        <f t="shared" si="297"/>
        <v/>
      </c>
      <c r="P6454" s="117" t="s">
        <v>2720</v>
      </c>
      <c r="Q6454" s="113" t="s">
        <v>3003</v>
      </c>
      <c r="R6454" s="113" t="s">
        <v>775</v>
      </c>
      <c r="S6454" s="113" t="s">
        <v>3004</v>
      </c>
      <c r="T6454" s="113" t="s">
        <v>775</v>
      </c>
    </row>
    <row r="6455" spans="1:20">
      <c r="A6455" t="str">
        <f>VLOOKUP(C6455,STYLES!$A$1:$R$2088,7,FALSE)</f>
        <v>Knits_Layering</v>
      </c>
      <c r="B6455" t="str">
        <f>VLOOKUP(C6455,STYLES!$1:$1048576,6,FALSE)</f>
        <v>UltraClub</v>
      </c>
      <c r="C6455" s="101" t="s">
        <v>2350</v>
      </c>
      <c r="E6455" t="str">
        <f>VLOOKUP(C6455,STYLES!$1:$1048576,12,FALSE)</f>
        <v>Ladies' Cool &amp; Dry Heathered Performance 1/4 Zip</v>
      </c>
      <c r="F6455" s="113" t="s">
        <v>3915</v>
      </c>
      <c r="G6455" s="113" t="s">
        <v>2809</v>
      </c>
      <c r="H6455" s="113" t="str">
        <f>VLOOKUP(C6455,STYLES!$1:$1048576,9,FALSE)</f>
        <v>Active</v>
      </c>
      <c r="I6455" s="113" t="str">
        <f>VLOOKUP(C6455,STYLES!$1:$1048576,10,FALSE)</f>
        <v>Not Available</v>
      </c>
      <c r="J6455" s="113" t="s">
        <v>2768</v>
      </c>
      <c r="K6455" s="139">
        <f>IFERROR(VLOOKUP(J6455,LISTS!G:H,2,FALSE),"0")</f>
        <v>6</v>
      </c>
      <c r="L6455" s="68">
        <f t="shared" si="298"/>
        <v>6</v>
      </c>
      <c r="M6455" s="134" t="s">
        <v>775</v>
      </c>
      <c r="N6455" s="140" t="str">
        <f>IFERROR(VLOOKUP(M6455,LISTS!G:H,2,FALSE),"0")</f>
        <v>0</v>
      </c>
      <c r="O6455" s="68" t="str">
        <f t="shared" si="297"/>
        <v/>
      </c>
      <c r="P6455" s="117" t="s">
        <v>2720</v>
      </c>
      <c r="Q6455" s="113" t="s">
        <v>3751</v>
      </c>
      <c r="R6455" s="113" t="s">
        <v>775</v>
      </c>
      <c r="S6455" s="113" t="s">
        <v>3752</v>
      </c>
      <c r="T6455" s="113" t="s">
        <v>775</v>
      </c>
    </row>
    <row r="6456" spans="1:20">
      <c r="C6456" s="101"/>
      <c r="F6456" s="113"/>
      <c r="G6456" s="113"/>
      <c r="H6456" s="113"/>
      <c r="I6456" s="113"/>
      <c r="J6456" s="113"/>
      <c r="K6456" s="139"/>
      <c r="L6456" s="81">
        <f>SUM(L6450:L6455)</f>
        <v>36</v>
      </c>
      <c r="M6456" s="134"/>
      <c r="N6456" s="140"/>
      <c r="O6456" s="81">
        <f>SUM(O6450:O6455)</f>
        <v>0</v>
      </c>
      <c r="Q6456" s="113"/>
      <c r="R6456" s="113"/>
      <c r="S6456" s="113"/>
      <c r="T6456" s="113"/>
    </row>
    <row r="6457" spans="1:20">
      <c r="A6457" t="str">
        <f>VLOOKUP(C6457,STYLES!$A$1:$R$2088,7,FALSE)</f>
        <v>T_Shirts</v>
      </c>
      <c r="B6457" t="str">
        <f>VLOOKUP(C6457,STYLES!$1:$1048576,6,FALSE)</f>
        <v>UltraClub</v>
      </c>
      <c r="C6457" s="101">
        <v>8619</v>
      </c>
      <c r="E6457" t="str">
        <f>VLOOKUP(C6457,STYLES!$1:$1048576,12,FALSE)</f>
        <v>UltraClub® Men's Cool &amp; Dry Heathered Performance Tee</v>
      </c>
      <c r="F6457" s="113" t="s">
        <v>2867</v>
      </c>
      <c r="G6457" s="113" t="s">
        <v>2718</v>
      </c>
      <c r="H6457" s="113" t="str">
        <f>VLOOKUP(C6457,STYLES!$1:$1048576,9,FALSE)</f>
        <v>Active</v>
      </c>
      <c r="I6457" s="113" t="str">
        <f>VLOOKUP(C6457,STYLES!$1:$1048576,10,FALSE)</f>
        <v>Not Available</v>
      </c>
      <c r="J6457" s="113" t="s">
        <v>2764</v>
      </c>
      <c r="K6457" s="139">
        <f>IFERROR(VLOOKUP(J6457,LISTS!G:H,2,FALSE),"0")</f>
        <v>7</v>
      </c>
      <c r="L6457" s="68">
        <f t="shared" si="298"/>
        <v>7</v>
      </c>
      <c r="M6457" s="134" t="s">
        <v>775</v>
      </c>
      <c r="N6457" s="140" t="str">
        <f>IFERROR(VLOOKUP(M6457,LISTS!G:H,2,FALSE),"0")</f>
        <v>0</v>
      </c>
      <c r="O6457" s="68" t="str">
        <f t="shared" si="297"/>
        <v/>
      </c>
      <c r="P6457" s="117" t="s">
        <v>2720</v>
      </c>
      <c r="Q6457" s="113" t="s">
        <v>2850</v>
      </c>
      <c r="R6457" s="113" t="s">
        <v>775</v>
      </c>
      <c r="S6457" s="113" t="s">
        <v>2722</v>
      </c>
      <c r="T6457" s="113" t="s">
        <v>775</v>
      </c>
    </row>
    <row r="6458" spans="1:20">
      <c r="A6458" t="str">
        <f>VLOOKUP(C6458,STYLES!$A$1:$R$2088,7,FALSE)</f>
        <v>T_Shirts</v>
      </c>
      <c r="B6458" t="str">
        <f>VLOOKUP(C6458,STYLES!$1:$1048576,6,FALSE)</f>
        <v>UltraClub</v>
      </c>
      <c r="C6458" s="101">
        <v>8619</v>
      </c>
      <c r="E6458" t="str">
        <f>VLOOKUP(C6458,STYLES!$1:$1048576,12,FALSE)</f>
        <v>UltraClub® Men's Cool &amp; Dry Heathered Performance Tee</v>
      </c>
      <c r="F6458" s="113" t="s">
        <v>3929</v>
      </c>
      <c r="G6458" s="113" t="s">
        <v>2763</v>
      </c>
      <c r="H6458" s="113" t="str">
        <f>VLOOKUP(C6458,STYLES!$1:$1048576,9,FALSE)</f>
        <v>Active</v>
      </c>
      <c r="I6458" s="113" t="str">
        <f>VLOOKUP(C6458,STYLES!$1:$1048576,10,FALSE)</f>
        <v>Not Available</v>
      </c>
      <c r="J6458" s="113" t="s">
        <v>2764</v>
      </c>
      <c r="K6458" s="139">
        <f>IFERROR(VLOOKUP(J6458,LISTS!G:H,2,FALSE),"0")</f>
        <v>7</v>
      </c>
      <c r="L6458" s="68">
        <f t="shared" si="298"/>
        <v>7</v>
      </c>
      <c r="M6458" s="134" t="s">
        <v>775</v>
      </c>
      <c r="N6458" s="140" t="str">
        <f>IFERROR(VLOOKUP(M6458,LISTS!G:H,2,FALSE),"0")</f>
        <v>0</v>
      </c>
      <c r="O6458" s="68" t="str">
        <f t="shared" si="297"/>
        <v/>
      </c>
      <c r="P6458" s="117" t="s">
        <v>2720</v>
      </c>
      <c r="Q6458" s="113" t="s">
        <v>3748</v>
      </c>
      <c r="R6458" s="113" t="s">
        <v>775</v>
      </c>
      <c r="S6458" s="113" t="s">
        <v>3749</v>
      </c>
      <c r="T6458" s="113" t="s">
        <v>775</v>
      </c>
    </row>
    <row r="6459" spans="1:20">
      <c r="A6459" t="str">
        <f>VLOOKUP(C6459,STYLES!$A$1:$R$2088,7,FALSE)</f>
        <v>T_Shirts</v>
      </c>
      <c r="B6459" t="str">
        <f>VLOOKUP(C6459,STYLES!$1:$1048576,6,FALSE)</f>
        <v>UltraClub</v>
      </c>
      <c r="C6459" s="101">
        <v>8619</v>
      </c>
      <c r="E6459" t="str">
        <f>VLOOKUP(C6459,STYLES!$1:$1048576,12,FALSE)</f>
        <v>UltraClub® Men's Cool &amp; Dry Heathered Performance Tee</v>
      </c>
      <c r="F6459" s="113" t="s">
        <v>3784</v>
      </c>
      <c r="G6459" s="113" t="s">
        <v>2751</v>
      </c>
      <c r="H6459" s="113" t="str">
        <f>VLOOKUP(C6459,STYLES!$1:$1048576,9,FALSE)</f>
        <v>Active</v>
      </c>
      <c r="I6459" s="113" t="str">
        <f>VLOOKUP(C6459,STYLES!$1:$1048576,10,FALSE)</f>
        <v>Not Available</v>
      </c>
      <c r="J6459" s="113" t="s">
        <v>2764</v>
      </c>
      <c r="K6459" s="139">
        <f>IFERROR(VLOOKUP(J6459,LISTS!G:H,2,FALSE),"0")</f>
        <v>7</v>
      </c>
      <c r="L6459" s="68">
        <f t="shared" si="298"/>
        <v>7</v>
      </c>
      <c r="M6459" s="134" t="s">
        <v>775</v>
      </c>
      <c r="N6459" s="140" t="str">
        <f>IFERROR(VLOOKUP(M6459,LISTS!G:H,2,FALSE),"0")</f>
        <v>0</v>
      </c>
      <c r="O6459" s="68" t="str">
        <f t="shared" ref="O6459:O6522" si="299">IF(OR(I6459="ACTIVE",I6459="NEW",I6459="DNR",I6459="Pre-Closeout"),N6459,"")</f>
        <v/>
      </c>
      <c r="P6459" s="117" t="s">
        <v>2720</v>
      </c>
      <c r="Q6459" s="113"/>
      <c r="R6459" s="113"/>
      <c r="S6459" s="113"/>
      <c r="T6459" s="113"/>
    </row>
    <row r="6460" spans="1:20">
      <c r="A6460" t="str">
        <f>VLOOKUP(C6460,STYLES!$A$1:$R$2088,7,FALSE)</f>
        <v>T_Shirts</v>
      </c>
      <c r="B6460" t="str">
        <f>VLOOKUP(C6460,STYLES!$1:$1048576,6,FALSE)</f>
        <v>UltraClub</v>
      </c>
      <c r="C6460" s="101">
        <v>8619</v>
      </c>
      <c r="E6460" t="str">
        <f>VLOOKUP(C6460,STYLES!$1:$1048576,12,FALSE)</f>
        <v>UltraClub® Men's Cool &amp; Dry Heathered Performance Tee</v>
      </c>
      <c r="F6460" s="113" t="s">
        <v>2767</v>
      </c>
      <c r="G6460" s="113" t="s">
        <v>2740</v>
      </c>
      <c r="H6460" s="113" t="str">
        <f>VLOOKUP(C6460,STYLES!$1:$1048576,9,FALSE)</f>
        <v>Active</v>
      </c>
      <c r="I6460" s="113" t="str">
        <f>VLOOKUP(C6460,STYLES!$1:$1048576,10,FALSE)</f>
        <v>Not Available</v>
      </c>
      <c r="J6460" s="113" t="s">
        <v>2764</v>
      </c>
      <c r="K6460" s="139">
        <f>IFERROR(VLOOKUP(J6460,LISTS!G:H,2,FALSE),"0")</f>
        <v>7</v>
      </c>
      <c r="L6460" s="68">
        <f t="shared" si="298"/>
        <v>7</v>
      </c>
      <c r="M6460" s="134" t="s">
        <v>775</v>
      </c>
      <c r="N6460" s="140" t="str">
        <f>IFERROR(VLOOKUP(M6460,LISTS!G:H,2,FALSE),"0")</f>
        <v>0</v>
      </c>
      <c r="O6460" s="68" t="str">
        <f t="shared" si="299"/>
        <v/>
      </c>
      <c r="P6460" s="117" t="s">
        <v>2720</v>
      </c>
      <c r="Q6460" s="113" t="s">
        <v>2741</v>
      </c>
      <c r="R6460" s="113" t="s">
        <v>775</v>
      </c>
      <c r="S6460" s="113" t="s">
        <v>2742</v>
      </c>
      <c r="T6460" s="113" t="s">
        <v>775</v>
      </c>
    </row>
    <row r="6461" spans="1:20">
      <c r="A6461" t="str">
        <f>VLOOKUP(C6461,STYLES!$A$1:$R$2088,7,FALSE)</f>
        <v>T_Shirts</v>
      </c>
      <c r="B6461" t="str">
        <f>VLOOKUP(C6461,STYLES!$1:$1048576,6,FALSE)</f>
        <v>UltraClub</v>
      </c>
      <c r="C6461" s="101">
        <v>8619</v>
      </c>
      <c r="E6461" t="str">
        <f>VLOOKUP(C6461,STYLES!$1:$1048576,12,FALSE)</f>
        <v>UltraClub® Men's Cool &amp; Dry Heathered Performance Tee</v>
      </c>
      <c r="F6461" s="113" t="s">
        <v>2870</v>
      </c>
      <c r="G6461" s="113" t="s">
        <v>2755</v>
      </c>
      <c r="H6461" s="113" t="str">
        <f>VLOOKUP(C6461,STYLES!$1:$1048576,9,FALSE)</f>
        <v>Active</v>
      </c>
      <c r="I6461" s="113" t="str">
        <f>VLOOKUP(C6461,STYLES!$1:$1048576,10,FALSE)</f>
        <v>Not Available</v>
      </c>
      <c r="J6461" s="113" t="s">
        <v>2764</v>
      </c>
      <c r="K6461" s="139">
        <f>IFERROR(VLOOKUP(J6461,LISTS!G:H,2,FALSE),"0")</f>
        <v>7</v>
      </c>
      <c r="L6461" s="68">
        <f t="shared" si="298"/>
        <v>7</v>
      </c>
      <c r="M6461" s="134" t="s">
        <v>775</v>
      </c>
      <c r="N6461" s="140" t="str">
        <f>IFERROR(VLOOKUP(M6461,LISTS!G:H,2,FALSE),"0")</f>
        <v>0</v>
      </c>
      <c r="O6461" s="68" t="str">
        <f t="shared" si="299"/>
        <v/>
      </c>
      <c r="P6461" s="117" t="s">
        <v>2720</v>
      </c>
      <c r="Q6461" s="113" t="s">
        <v>3003</v>
      </c>
      <c r="R6461" s="113" t="s">
        <v>775</v>
      </c>
      <c r="S6461" s="113" t="s">
        <v>3004</v>
      </c>
      <c r="T6461" s="113" t="s">
        <v>775</v>
      </c>
    </row>
    <row r="6462" spans="1:20">
      <c r="A6462" t="str">
        <f>VLOOKUP(C6462,STYLES!$A$1:$R$2088,7,FALSE)</f>
        <v>T_Shirts</v>
      </c>
      <c r="B6462" t="str">
        <f>VLOOKUP(C6462,STYLES!$1:$1048576,6,FALSE)</f>
        <v>UltraClub</v>
      </c>
      <c r="C6462" s="101">
        <v>8619</v>
      </c>
      <c r="E6462" t="str">
        <f>VLOOKUP(C6462,STYLES!$1:$1048576,12,FALSE)</f>
        <v>UltraClub® Men's Cool &amp; Dry Heathered Performance Tee</v>
      </c>
      <c r="F6462" s="113" t="s">
        <v>3915</v>
      </c>
      <c r="G6462" s="113" t="s">
        <v>2809</v>
      </c>
      <c r="H6462" s="113" t="str">
        <f>VLOOKUP(C6462,STYLES!$1:$1048576,9,FALSE)</f>
        <v>Active</v>
      </c>
      <c r="I6462" s="113" t="str">
        <f>VLOOKUP(C6462,STYLES!$1:$1048576,10,FALSE)</f>
        <v>Not Available</v>
      </c>
      <c r="J6462" s="113" t="s">
        <v>2764</v>
      </c>
      <c r="K6462" s="139">
        <f>IFERROR(VLOOKUP(J6462,LISTS!G:H,2,FALSE),"0")</f>
        <v>7</v>
      </c>
      <c r="L6462" s="68">
        <f t="shared" si="298"/>
        <v>7</v>
      </c>
      <c r="M6462" s="134" t="s">
        <v>775</v>
      </c>
      <c r="N6462" s="140" t="str">
        <f>IFERROR(VLOOKUP(M6462,LISTS!G:H,2,FALSE),"0")</f>
        <v>0</v>
      </c>
      <c r="O6462" s="68" t="str">
        <f t="shared" si="299"/>
        <v/>
      </c>
      <c r="P6462" s="117" t="s">
        <v>2720</v>
      </c>
      <c r="Q6462" s="113" t="s">
        <v>3751</v>
      </c>
      <c r="R6462" s="113" t="s">
        <v>775</v>
      </c>
      <c r="S6462" s="113" t="s">
        <v>3752</v>
      </c>
      <c r="T6462" s="113" t="s">
        <v>775</v>
      </c>
    </row>
    <row r="6463" spans="1:20">
      <c r="C6463" s="101"/>
      <c r="F6463" s="113"/>
      <c r="G6463" s="113"/>
      <c r="H6463" s="113"/>
      <c r="I6463" s="113"/>
      <c r="J6463" s="113"/>
      <c r="K6463" s="139"/>
      <c r="L6463" s="81">
        <f>SUM(L6457:L6462)</f>
        <v>42</v>
      </c>
      <c r="M6463" s="134"/>
      <c r="N6463" s="140"/>
      <c r="O6463" s="81">
        <f>SUM(O6457:O6462)</f>
        <v>0</v>
      </c>
      <c r="Q6463" s="113"/>
      <c r="R6463" s="113"/>
      <c r="S6463" s="113"/>
      <c r="T6463" s="113"/>
    </row>
    <row r="6464" spans="1:20">
      <c r="A6464" t="str">
        <f>VLOOKUP(C6464,STYLES!$A$1:$R$2088,7,FALSE)</f>
        <v>T_Shirts</v>
      </c>
      <c r="B6464" t="str">
        <f>VLOOKUP(C6464,STYLES!$1:$1048576,6,FALSE)</f>
        <v>UltraClub</v>
      </c>
      <c r="C6464" s="101" t="s">
        <v>2622</v>
      </c>
      <c r="E6464" t="str">
        <f>VLOOKUP(C6464,STYLES!$1:$1048576,12,FALSE)</f>
        <v>UltraClub® Ladies' Cool &amp; Dry Heathered Performance Tee</v>
      </c>
      <c r="F6464" s="113" t="s">
        <v>2867</v>
      </c>
      <c r="G6464" s="113" t="s">
        <v>2718</v>
      </c>
      <c r="H6464" s="113" t="str">
        <f>VLOOKUP(C6464,STYLES!$1:$1048576,9,FALSE)</f>
        <v>Active</v>
      </c>
      <c r="I6464" s="113" t="str">
        <f>VLOOKUP(C6464,STYLES!$1:$1048576,10,FALSE)</f>
        <v>Not Available</v>
      </c>
      <c r="J6464" s="113" t="s">
        <v>2768</v>
      </c>
      <c r="K6464" s="139">
        <f>IFERROR(VLOOKUP(J6464,LISTS!G:H,2,FALSE),"0")</f>
        <v>6</v>
      </c>
      <c r="L6464" s="68">
        <f t="shared" si="298"/>
        <v>6</v>
      </c>
      <c r="M6464" s="134" t="s">
        <v>775</v>
      </c>
      <c r="N6464" s="140" t="str">
        <f>IFERROR(VLOOKUP(M6464,LISTS!G:H,2,FALSE),"0")</f>
        <v>0</v>
      </c>
      <c r="O6464" s="68" t="str">
        <f t="shared" si="299"/>
        <v/>
      </c>
      <c r="P6464" s="117" t="s">
        <v>2720</v>
      </c>
      <c r="Q6464" s="113" t="s">
        <v>2850</v>
      </c>
      <c r="R6464" s="113" t="s">
        <v>775</v>
      </c>
      <c r="S6464" s="113" t="s">
        <v>2722</v>
      </c>
      <c r="T6464" s="113" t="s">
        <v>775</v>
      </c>
    </row>
    <row r="6465" spans="1:20">
      <c r="A6465" t="str">
        <f>VLOOKUP(C6465,STYLES!$A$1:$R$2088,7,FALSE)</f>
        <v>T_Shirts</v>
      </c>
      <c r="B6465" t="str">
        <f>VLOOKUP(C6465,STYLES!$1:$1048576,6,FALSE)</f>
        <v>UltraClub</v>
      </c>
      <c r="C6465" s="101" t="s">
        <v>2622</v>
      </c>
      <c r="E6465" t="str">
        <f>VLOOKUP(C6465,STYLES!$1:$1048576,12,FALSE)</f>
        <v>UltraClub® Ladies' Cool &amp; Dry Heathered Performance Tee</v>
      </c>
      <c r="F6465" s="113" t="s">
        <v>3929</v>
      </c>
      <c r="G6465" s="113" t="s">
        <v>2763</v>
      </c>
      <c r="H6465" s="113" t="str">
        <f>VLOOKUP(C6465,STYLES!$1:$1048576,9,FALSE)</f>
        <v>Active</v>
      </c>
      <c r="I6465" s="113" t="str">
        <f>VLOOKUP(C6465,STYLES!$1:$1048576,10,FALSE)</f>
        <v>Not Available</v>
      </c>
      <c r="J6465" s="113" t="s">
        <v>2768</v>
      </c>
      <c r="K6465" s="139">
        <f>IFERROR(VLOOKUP(J6465,LISTS!G:H,2,FALSE),"0")</f>
        <v>6</v>
      </c>
      <c r="L6465" s="68">
        <f t="shared" si="298"/>
        <v>6</v>
      </c>
      <c r="M6465" s="134" t="s">
        <v>775</v>
      </c>
      <c r="N6465" s="140" t="str">
        <f>IFERROR(VLOOKUP(M6465,LISTS!G:H,2,FALSE),"0")</f>
        <v>0</v>
      </c>
      <c r="O6465" s="68" t="str">
        <f t="shared" si="299"/>
        <v/>
      </c>
      <c r="P6465" s="117" t="s">
        <v>2720</v>
      </c>
      <c r="Q6465" s="113" t="s">
        <v>3748</v>
      </c>
      <c r="R6465" s="113" t="s">
        <v>775</v>
      </c>
      <c r="S6465" s="113" t="s">
        <v>3749</v>
      </c>
      <c r="T6465" s="113" t="s">
        <v>775</v>
      </c>
    </row>
    <row r="6466" spans="1:20">
      <c r="A6466" t="str">
        <f>VLOOKUP(C6466,STYLES!$A$1:$R$2088,7,FALSE)</f>
        <v>T_Shirts</v>
      </c>
      <c r="B6466" t="str">
        <f>VLOOKUP(C6466,STYLES!$1:$1048576,6,FALSE)</f>
        <v>UltraClub</v>
      </c>
      <c r="C6466" s="101" t="s">
        <v>2622</v>
      </c>
      <c r="E6466" t="str">
        <f>VLOOKUP(C6466,STYLES!$1:$1048576,12,FALSE)</f>
        <v>UltraClub® Ladies' Cool &amp; Dry Heathered Performance Tee</v>
      </c>
      <c r="F6466" s="113" t="s">
        <v>3784</v>
      </c>
      <c r="G6466" s="113" t="s">
        <v>2751</v>
      </c>
      <c r="H6466" s="113" t="str">
        <f>VLOOKUP(C6466,STYLES!$1:$1048576,9,FALSE)</f>
        <v>Active</v>
      </c>
      <c r="I6466" s="113" t="str">
        <f>VLOOKUP(C6466,STYLES!$1:$1048576,10,FALSE)</f>
        <v>Not Available</v>
      </c>
      <c r="J6466" s="113" t="s">
        <v>2768</v>
      </c>
      <c r="K6466" s="139">
        <f>IFERROR(VLOOKUP(J6466,LISTS!G:H,2,FALSE),"0")</f>
        <v>6</v>
      </c>
      <c r="L6466" s="68">
        <f t="shared" si="298"/>
        <v>6</v>
      </c>
      <c r="M6466" s="134" t="s">
        <v>775</v>
      </c>
      <c r="N6466" s="140" t="str">
        <f>IFERROR(VLOOKUP(M6466,LISTS!G:H,2,FALSE),"0")</f>
        <v>0</v>
      </c>
      <c r="O6466" s="68" t="str">
        <f t="shared" si="299"/>
        <v/>
      </c>
      <c r="P6466" s="117" t="s">
        <v>2720</v>
      </c>
      <c r="Q6466" s="113"/>
      <c r="R6466" s="113"/>
      <c r="S6466" s="113"/>
      <c r="T6466" s="113"/>
    </row>
    <row r="6467" spans="1:20">
      <c r="A6467" t="str">
        <f>VLOOKUP(C6467,STYLES!$A$1:$R$2088,7,FALSE)</f>
        <v>T_Shirts</v>
      </c>
      <c r="B6467" t="str">
        <f>VLOOKUP(C6467,STYLES!$1:$1048576,6,FALSE)</f>
        <v>UltraClub</v>
      </c>
      <c r="C6467" s="101" t="s">
        <v>2622</v>
      </c>
      <c r="E6467" t="str">
        <f>VLOOKUP(C6467,STYLES!$1:$1048576,12,FALSE)</f>
        <v>UltraClub® Ladies' Cool &amp; Dry Heathered Performance Tee</v>
      </c>
      <c r="F6467" s="113" t="s">
        <v>2767</v>
      </c>
      <c r="G6467" s="113" t="s">
        <v>2740</v>
      </c>
      <c r="H6467" s="113" t="str">
        <f>VLOOKUP(C6467,STYLES!$1:$1048576,9,FALSE)</f>
        <v>Active</v>
      </c>
      <c r="I6467" s="113" t="str">
        <f>VLOOKUP(C6467,STYLES!$1:$1048576,10,FALSE)</f>
        <v>Not Available</v>
      </c>
      <c r="J6467" s="113" t="s">
        <v>2768</v>
      </c>
      <c r="K6467" s="139">
        <f>IFERROR(VLOOKUP(J6467,LISTS!G:H,2,FALSE),"0")</f>
        <v>6</v>
      </c>
      <c r="L6467" s="68">
        <f t="shared" si="298"/>
        <v>6</v>
      </c>
      <c r="M6467" s="134" t="s">
        <v>775</v>
      </c>
      <c r="N6467" s="140" t="str">
        <f>IFERROR(VLOOKUP(M6467,LISTS!G:H,2,FALSE),"0")</f>
        <v>0</v>
      </c>
      <c r="O6467" s="68" t="str">
        <f t="shared" si="299"/>
        <v/>
      </c>
      <c r="P6467" s="117" t="s">
        <v>2720</v>
      </c>
      <c r="Q6467" s="113" t="s">
        <v>2741</v>
      </c>
      <c r="R6467" s="113" t="s">
        <v>775</v>
      </c>
      <c r="S6467" s="113" t="s">
        <v>2742</v>
      </c>
      <c r="T6467" s="113" t="s">
        <v>775</v>
      </c>
    </row>
    <row r="6468" spans="1:20">
      <c r="A6468" t="str">
        <f>VLOOKUP(C6468,STYLES!$A$1:$R$2088,7,FALSE)</f>
        <v>T_Shirts</v>
      </c>
      <c r="B6468" t="str">
        <f>VLOOKUP(C6468,STYLES!$1:$1048576,6,FALSE)</f>
        <v>UltraClub</v>
      </c>
      <c r="C6468" s="101" t="s">
        <v>2622</v>
      </c>
      <c r="E6468" t="str">
        <f>VLOOKUP(C6468,STYLES!$1:$1048576,12,FALSE)</f>
        <v>UltraClub® Ladies' Cool &amp; Dry Heathered Performance Tee</v>
      </c>
      <c r="F6468" s="113" t="s">
        <v>2870</v>
      </c>
      <c r="G6468" s="113" t="s">
        <v>2755</v>
      </c>
      <c r="H6468" s="113" t="str">
        <f>VLOOKUP(C6468,STYLES!$1:$1048576,9,FALSE)</f>
        <v>Active</v>
      </c>
      <c r="I6468" s="113" t="str">
        <f>VLOOKUP(C6468,STYLES!$1:$1048576,10,FALSE)</f>
        <v>Not Available</v>
      </c>
      <c r="J6468" s="113" t="s">
        <v>2768</v>
      </c>
      <c r="K6468" s="139">
        <f>IFERROR(VLOOKUP(J6468,LISTS!G:H,2,FALSE),"0")</f>
        <v>6</v>
      </c>
      <c r="L6468" s="68">
        <f t="shared" si="298"/>
        <v>6</v>
      </c>
      <c r="M6468" s="134" t="s">
        <v>775</v>
      </c>
      <c r="N6468" s="140" t="str">
        <f>IFERROR(VLOOKUP(M6468,LISTS!G:H,2,FALSE),"0")</f>
        <v>0</v>
      </c>
      <c r="O6468" s="68" t="str">
        <f t="shared" si="299"/>
        <v/>
      </c>
      <c r="P6468" s="117" t="s">
        <v>2720</v>
      </c>
      <c r="Q6468" s="113" t="s">
        <v>3003</v>
      </c>
      <c r="R6468" s="113" t="s">
        <v>775</v>
      </c>
      <c r="S6468" s="113" t="s">
        <v>3004</v>
      </c>
      <c r="T6468" s="113" t="s">
        <v>775</v>
      </c>
    </row>
    <row r="6469" spans="1:20">
      <c r="A6469" t="str">
        <f>VLOOKUP(C6469,STYLES!$A$1:$R$2088,7,FALSE)</f>
        <v>T_Shirts</v>
      </c>
      <c r="B6469" t="str">
        <f>VLOOKUP(C6469,STYLES!$1:$1048576,6,FALSE)</f>
        <v>UltraClub</v>
      </c>
      <c r="C6469" s="101" t="s">
        <v>2622</v>
      </c>
      <c r="E6469" t="str">
        <f>VLOOKUP(C6469,STYLES!$1:$1048576,12,FALSE)</f>
        <v>UltraClub® Ladies' Cool &amp; Dry Heathered Performance Tee</v>
      </c>
      <c r="F6469" s="113" t="s">
        <v>3915</v>
      </c>
      <c r="G6469" s="113" t="s">
        <v>2809</v>
      </c>
      <c r="H6469" s="113" t="str">
        <f>VLOOKUP(C6469,STYLES!$1:$1048576,9,FALSE)</f>
        <v>Active</v>
      </c>
      <c r="I6469" s="113" t="str">
        <f>VLOOKUP(C6469,STYLES!$1:$1048576,10,FALSE)</f>
        <v>Not Available</v>
      </c>
      <c r="J6469" s="113" t="s">
        <v>2768</v>
      </c>
      <c r="K6469" s="139">
        <f>IFERROR(VLOOKUP(J6469,LISTS!G:H,2,FALSE),"0")</f>
        <v>6</v>
      </c>
      <c r="L6469" s="68">
        <f t="shared" si="298"/>
        <v>6</v>
      </c>
      <c r="M6469" s="134" t="s">
        <v>775</v>
      </c>
      <c r="N6469" s="140" t="str">
        <f>IFERROR(VLOOKUP(M6469,LISTS!G:H,2,FALSE),"0")</f>
        <v>0</v>
      </c>
      <c r="O6469" s="68" t="str">
        <f t="shared" si="299"/>
        <v/>
      </c>
      <c r="P6469" s="117" t="s">
        <v>2720</v>
      </c>
      <c r="Q6469" s="113" t="s">
        <v>3751</v>
      </c>
      <c r="R6469" s="113" t="s">
        <v>775</v>
      </c>
      <c r="S6469" s="113" t="s">
        <v>3752</v>
      </c>
      <c r="T6469" s="113" t="s">
        <v>775</v>
      </c>
    </row>
    <row r="6470" spans="1:20">
      <c r="C6470" s="101"/>
      <c r="F6470" s="113"/>
      <c r="G6470" s="113"/>
      <c r="H6470" s="113"/>
      <c r="I6470" s="113"/>
      <c r="J6470" s="113"/>
      <c r="K6470" s="139"/>
      <c r="L6470" s="81">
        <f>SUM(L6464:L6469)</f>
        <v>36</v>
      </c>
      <c r="M6470" s="134"/>
      <c r="N6470" s="140"/>
      <c r="O6470" s="81">
        <f>SUM(O6464:O6469)</f>
        <v>0</v>
      </c>
      <c r="Q6470" s="113"/>
      <c r="R6470" s="113"/>
      <c r="S6470" s="113"/>
      <c r="T6470" s="113"/>
    </row>
    <row r="6471" spans="1:20">
      <c r="A6471" t="str">
        <f>VLOOKUP(C6471,STYLES!$A$1:$R$2088,7,FALSE)</f>
        <v>T_Shirts</v>
      </c>
      <c r="B6471" t="str">
        <f>VLOOKUP(C6471,STYLES!$1:$1048576,6,FALSE)</f>
        <v>UltraClub</v>
      </c>
      <c r="C6471" s="101">
        <v>8620</v>
      </c>
      <c r="E6471" t="str">
        <f>VLOOKUP(C6471,STYLES!$1:$1048576,12,FALSE)</f>
        <v>UltraClub® Men's Cool &amp; Dry Basic Performance Tee</v>
      </c>
      <c r="F6471" s="113" t="s">
        <v>2718</v>
      </c>
      <c r="G6471" s="113" t="s">
        <v>2718</v>
      </c>
      <c r="H6471" s="113" t="str">
        <f>VLOOKUP(C6471,STYLES!$1:$1048576,9,FALSE)</f>
        <v>Active</v>
      </c>
      <c r="I6471" s="113" t="str">
        <f>VLOOKUP(C6471,STYLES!$1:$1048576,10,FALSE)</f>
        <v>Not Available</v>
      </c>
      <c r="J6471" s="113" t="s">
        <v>2962</v>
      </c>
      <c r="K6471" s="139">
        <f>IFERROR(VLOOKUP(J6471,LISTS!G:H,2,FALSE),"0")</f>
        <v>9</v>
      </c>
      <c r="L6471" s="68">
        <f t="shared" si="298"/>
        <v>9</v>
      </c>
      <c r="M6471" s="134" t="s">
        <v>775</v>
      </c>
      <c r="N6471" s="140" t="str">
        <f>IFERROR(VLOOKUP(M6471,LISTS!G:H,2,FALSE),"0")</f>
        <v>0</v>
      </c>
      <c r="O6471" s="68" t="str">
        <f t="shared" si="299"/>
        <v/>
      </c>
      <c r="P6471" s="117" t="s">
        <v>2720</v>
      </c>
      <c r="Q6471" s="113" t="s">
        <v>2850</v>
      </c>
      <c r="R6471" s="113" t="s">
        <v>775</v>
      </c>
      <c r="S6471" s="113" t="s">
        <v>2722</v>
      </c>
      <c r="T6471" s="113" t="s">
        <v>775</v>
      </c>
    </row>
    <row r="6472" spans="1:20">
      <c r="A6472" t="str">
        <f>VLOOKUP(C6472,STYLES!$A$1:$R$2088,7,FALSE)</f>
        <v>T_Shirts</v>
      </c>
      <c r="B6472" t="str">
        <f>VLOOKUP(C6472,STYLES!$1:$1048576,6,FALSE)</f>
        <v>UltraClub</v>
      </c>
      <c r="C6472" s="101">
        <v>8620</v>
      </c>
      <c r="E6472" t="str">
        <f>VLOOKUP(C6472,STYLES!$1:$1048576,12,FALSE)</f>
        <v>UltraClub® Men's Cool &amp; Dry Basic Performance Tee</v>
      </c>
      <c r="F6472" s="113" t="s">
        <v>3865</v>
      </c>
      <c r="G6472" s="113" t="s">
        <v>2797</v>
      </c>
      <c r="H6472" s="113" t="str">
        <f>VLOOKUP(C6472,STYLES!$1:$1048576,9,FALSE)</f>
        <v>Active</v>
      </c>
      <c r="I6472" s="113" t="str">
        <f>VLOOKUP(C6472,STYLES!$1:$1048576,10,FALSE)</f>
        <v>Not Available</v>
      </c>
      <c r="J6472" s="113" t="s">
        <v>2962</v>
      </c>
      <c r="K6472" s="139">
        <f>IFERROR(VLOOKUP(J6472,LISTS!G:H,2,FALSE),"0")</f>
        <v>9</v>
      </c>
      <c r="L6472" s="68">
        <f t="shared" si="298"/>
        <v>9</v>
      </c>
      <c r="M6472" s="134" t="s">
        <v>775</v>
      </c>
      <c r="N6472" s="140" t="str">
        <f>IFERROR(VLOOKUP(M6472,LISTS!G:H,2,FALSE),"0")</f>
        <v>0</v>
      </c>
      <c r="O6472" s="68" t="str">
        <f t="shared" si="299"/>
        <v/>
      </c>
      <c r="P6472" s="117" t="s">
        <v>2720</v>
      </c>
      <c r="Q6472" s="113"/>
      <c r="R6472" s="113"/>
      <c r="S6472" s="113"/>
      <c r="T6472" s="113"/>
    </row>
    <row r="6473" spans="1:20">
      <c r="A6473" t="str">
        <f>VLOOKUP(C6473,STYLES!$A$1:$R$2088,7,FALSE)</f>
        <v>T_Shirts</v>
      </c>
      <c r="B6473" t="str">
        <f>VLOOKUP(C6473,STYLES!$1:$1048576,6,FALSE)</f>
        <v>UltraClub</v>
      </c>
      <c r="C6473" s="101">
        <v>8620</v>
      </c>
      <c r="E6473" t="str">
        <f>VLOOKUP(C6473,STYLES!$1:$1048576,12,FALSE)</f>
        <v>UltraClub® Men's Cool &amp; Dry Basic Performance Tee</v>
      </c>
      <c r="F6473" s="113" t="s">
        <v>3841</v>
      </c>
      <c r="G6473" s="113" t="s">
        <v>2991</v>
      </c>
      <c r="H6473" s="113" t="str">
        <f>VLOOKUP(C6473,STYLES!$1:$1048576,9,FALSE)</f>
        <v>Active</v>
      </c>
      <c r="I6473" s="113" t="str">
        <f>VLOOKUP(C6473,STYLES!$1:$1048576,10,FALSE)</f>
        <v>Not Available</v>
      </c>
      <c r="J6473" s="113" t="s">
        <v>2962</v>
      </c>
      <c r="K6473" s="139">
        <f>IFERROR(VLOOKUP(J6473,LISTS!G:H,2,FALSE),"0")</f>
        <v>9</v>
      </c>
      <c r="L6473" s="68">
        <f t="shared" ref="L6473:L6536" si="300">IF(OR(H6473="ACTIVE",H6473="NEW",H6473="DNR",H6473="Pre-Closeout"),K6473,"")</f>
        <v>9</v>
      </c>
      <c r="M6473" s="134" t="s">
        <v>775</v>
      </c>
      <c r="N6473" s="140" t="str">
        <f>IFERROR(VLOOKUP(M6473,LISTS!G:H,2,FALSE),"0")</f>
        <v>0</v>
      </c>
      <c r="O6473" s="68" t="str">
        <f t="shared" si="299"/>
        <v/>
      </c>
      <c r="P6473" s="117" t="s">
        <v>2720</v>
      </c>
      <c r="Q6473" s="113"/>
      <c r="R6473" s="113"/>
      <c r="S6473" s="113"/>
      <c r="T6473" s="113"/>
    </row>
    <row r="6474" spans="1:20">
      <c r="A6474" t="str">
        <f>VLOOKUP(C6474,STYLES!$A$1:$R$2088,7,FALSE)</f>
        <v>T_Shirts</v>
      </c>
      <c r="B6474" t="str">
        <f>VLOOKUP(C6474,STYLES!$1:$1048576,6,FALSE)</f>
        <v>UltraClub</v>
      </c>
      <c r="C6474" s="101">
        <v>8620</v>
      </c>
      <c r="E6474" t="str">
        <f>VLOOKUP(C6474,STYLES!$1:$1048576,12,FALSE)</f>
        <v>UltraClub® Men's Cool &amp; Dry Basic Performance Tee</v>
      </c>
      <c r="F6474" s="113" t="s">
        <v>2978</v>
      </c>
      <c r="G6474" s="113" t="s">
        <v>2763</v>
      </c>
      <c r="H6474" s="113" t="str">
        <f>VLOOKUP(C6474,STYLES!$1:$1048576,9,FALSE)</f>
        <v>Active</v>
      </c>
      <c r="I6474" s="113" t="str">
        <f>VLOOKUP(C6474,STYLES!$1:$1048576,10,FALSE)</f>
        <v>Not Available</v>
      </c>
      <c r="J6474" s="113" t="s">
        <v>2962</v>
      </c>
      <c r="K6474" s="139">
        <f>IFERROR(VLOOKUP(J6474,LISTS!G:H,2,FALSE),"0")</f>
        <v>9</v>
      </c>
      <c r="L6474" s="68">
        <f t="shared" si="300"/>
        <v>9</v>
      </c>
      <c r="M6474" s="134" t="s">
        <v>775</v>
      </c>
      <c r="N6474" s="140" t="str">
        <f>IFERROR(VLOOKUP(M6474,LISTS!G:H,2,FALSE),"0")</f>
        <v>0</v>
      </c>
      <c r="O6474" s="68" t="str">
        <f t="shared" si="299"/>
        <v/>
      </c>
      <c r="P6474" s="117" t="s">
        <v>2720</v>
      </c>
      <c r="Q6474" s="113" t="s">
        <v>3748</v>
      </c>
      <c r="R6474" s="113" t="s">
        <v>775</v>
      </c>
      <c r="S6474" s="113" t="s">
        <v>3749</v>
      </c>
      <c r="T6474" s="113" t="s">
        <v>775</v>
      </c>
    </row>
    <row r="6475" spans="1:20">
      <c r="A6475" t="str">
        <f>VLOOKUP(C6475,STYLES!$A$1:$R$2088,7,FALSE)</f>
        <v>T_Shirts</v>
      </c>
      <c r="B6475" t="str">
        <f>VLOOKUP(C6475,STYLES!$1:$1048576,6,FALSE)</f>
        <v>UltraClub</v>
      </c>
      <c r="C6475" s="101">
        <v>8620</v>
      </c>
      <c r="E6475" t="str">
        <f>VLOOKUP(C6475,STYLES!$1:$1048576,12,FALSE)</f>
        <v>UltraClub® Men's Cool &amp; Dry Basic Performance Tee</v>
      </c>
      <c r="F6475" s="113" t="s">
        <v>3842</v>
      </c>
      <c r="G6475" s="113" t="s">
        <v>2751</v>
      </c>
      <c r="H6475" s="113" t="str">
        <f>VLOOKUP(C6475,STYLES!$1:$1048576,9,FALSE)</f>
        <v>Active</v>
      </c>
      <c r="I6475" s="113" t="str">
        <f>VLOOKUP(C6475,STYLES!$1:$1048576,10,FALSE)</f>
        <v>Not Available</v>
      </c>
      <c r="J6475" s="113" t="s">
        <v>2962</v>
      </c>
      <c r="K6475" s="139">
        <f>IFERROR(VLOOKUP(J6475,LISTS!G:H,2,FALSE),"0")</f>
        <v>9</v>
      </c>
      <c r="L6475" s="68">
        <f t="shared" si="300"/>
        <v>9</v>
      </c>
      <c r="M6475" s="134" t="s">
        <v>775</v>
      </c>
      <c r="N6475" s="140" t="str">
        <f>IFERROR(VLOOKUP(M6475,LISTS!G:H,2,FALSE),"0")</f>
        <v>0</v>
      </c>
      <c r="O6475" s="68" t="str">
        <f t="shared" si="299"/>
        <v/>
      </c>
      <c r="P6475" s="117" t="s">
        <v>2720</v>
      </c>
      <c r="Q6475" s="113"/>
      <c r="R6475" s="113"/>
      <c r="S6475" s="113"/>
      <c r="T6475" s="113"/>
    </row>
    <row r="6476" spans="1:20">
      <c r="A6476" t="str">
        <f>VLOOKUP(C6476,STYLES!$A$1:$R$2088,7,FALSE)</f>
        <v>T_Shirts</v>
      </c>
      <c r="B6476" t="str">
        <f>VLOOKUP(C6476,STYLES!$1:$1048576,6,FALSE)</f>
        <v>UltraClub</v>
      </c>
      <c r="C6476" s="101">
        <v>8620</v>
      </c>
      <c r="E6476" t="str">
        <f>VLOOKUP(C6476,STYLES!$1:$1048576,12,FALSE)</f>
        <v>UltraClub® Men's Cool &amp; Dry Basic Performance Tee</v>
      </c>
      <c r="F6476" s="113" t="s">
        <v>3768</v>
      </c>
      <c r="G6476" s="113" t="s">
        <v>2732</v>
      </c>
      <c r="H6476" s="113" t="str">
        <f>VLOOKUP(C6476,STYLES!$1:$1048576,9,FALSE)</f>
        <v>Active</v>
      </c>
      <c r="I6476" s="113" t="str">
        <f>VLOOKUP(C6476,STYLES!$1:$1048576,10,FALSE)</f>
        <v>Not Available</v>
      </c>
      <c r="J6476" s="113" t="s">
        <v>2962</v>
      </c>
      <c r="K6476" s="139">
        <f>IFERROR(VLOOKUP(J6476,LISTS!G:H,2,FALSE),"0")</f>
        <v>9</v>
      </c>
      <c r="L6476" s="68">
        <f t="shared" si="300"/>
        <v>9</v>
      </c>
      <c r="M6476" s="134" t="s">
        <v>775</v>
      </c>
      <c r="N6476" s="140" t="str">
        <f>IFERROR(VLOOKUP(M6476,LISTS!G:H,2,FALSE),"0")</f>
        <v>0</v>
      </c>
      <c r="O6476" s="68" t="str">
        <f t="shared" si="299"/>
        <v/>
      </c>
      <c r="P6476" s="117" t="s">
        <v>2720</v>
      </c>
      <c r="Q6476" s="101">
        <v>115740</v>
      </c>
      <c r="R6476" s="113" t="s">
        <v>775</v>
      </c>
      <c r="S6476" s="113" t="s">
        <v>3623</v>
      </c>
      <c r="T6476" s="113" t="s">
        <v>775</v>
      </c>
    </row>
    <row r="6477" spans="1:20">
      <c r="A6477" t="str">
        <f>VLOOKUP(C6477,STYLES!$A$1:$R$2088,7,FALSE)</f>
        <v>T_Shirts</v>
      </c>
      <c r="B6477" t="str">
        <f>VLOOKUP(C6477,STYLES!$1:$1048576,6,FALSE)</f>
        <v>UltraClub</v>
      </c>
      <c r="C6477" s="101">
        <v>8620</v>
      </c>
      <c r="E6477" t="str">
        <f>VLOOKUP(C6477,STYLES!$1:$1048576,12,FALSE)</f>
        <v>UltraClub® Men's Cool &amp; Dry Basic Performance Tee</v>
      </c>
      <c r="F6477" s="113" t="s">
        <v>3248</v>
      </c>
      <c r="G6477" s="113" t="s">
        <v>2991</v>
      </c>
      <c r="H6477" s="113" t="str">
        <f>VLOOKUP(C6477,STYLES!$1:$1048576,9,FALSE)</f>
        <v>Active</v>
      </c>
      <c r="I6477" s="113" t="str">
        <f>VLOOKUP(C6477,STYLES!$1:$1048576,10,FALSE)</f>
        <v>Not Available</v>
      </c>
      <c r="J6477" s="113" t="s">
        <v>2962</v>
      </c>
      <c r="K6477" s="139">
        <f>IFERROR(VLOOKUP(J6477,LISTS!G:H,2,FALSE),"0")</f>
        <v>9</v>
      </c>
      <c r="L6477" s="68">
        <f t="shared" si="300"/>
        <v>9</v>
      </c>
      <c r="M6477" s="134" t="s">
        <v>775</v>
      </c>
      <c r="N6477" s="140" t="str">
        <f>IFERROR(VLOOKUP(M6477,LISTS!G:H,2,FALSE),"0")</f>
        <v>0</v>
      </c>
      <c r="O6477" s="68" t="str">
        <f t="shared" si="299"/>
        <v/>
      </c>
      <c r="P6477" s="117" t="s">
        <v>2720</v>
      </c>
      <c r="Q6477" s="113"/>
      <c r="R6477" s="113"/>
      <c r="S6477" s="113"/>
      <c r="T6477" s="113"/>
    </row>
    <row r="6478" spans="1:20">
      <c r="A6478" t="str">
        <f>VLOOKUP(C6478,STYLES!$A$1:$R$2088,7,FALSE)</f>
        <v>T_Shirts</v>
      </c>
      <c r="B6478" t="str">
        <f>VLOOKUP(C6478,STYLES!$1:$1048576,6,FALSE)</f>
        <v>UltraClub</v>
      </c>
      <c r="C6478" s="101">
        <v>8620</v>
      </c>
      <c r="E6478" t="str">
        <f>VLOOKUP(C6478,STYLES!$1:$1048576,12,FALSE)</f>
        <v>UltraClub® Men's Cool &amp; Dry Basic Performance Tee</v>
      </c>
      <c r="F6478" s="113" t="s">
        <v>3791</v>
      </c>
      <c r="G6478" s="113" t="s">
        <v>2736</v>
      </c>
      <c r="H6478" s="113" t="str">
        <f>VLOOKUP(C6478,STYLES!$1:$1048576,9,FALSE)</f>
        <v>Active</v>
      </c>
      <c r="I6478" s="113" t="str">
        <f>VLOOKUP(C6478,STYLES!$1:$1048576,10,FALSE)</f>
        <v>Not Available</v>
      </c>
      <c r="J6478" s="113" t="s">
        <v>2962</v>
      </c>
      <c r="K6478" s="139">
        <f>IFERROR(VLOOKUP(J6478,LISTS!G:H,2,FALSE),"0")</f>
        <v>9</v>
      </c>
      <c r="L6478" s="68">
        <f t="shared" si="300"/>
        <v>9</v>
      </c>
      <c r="M6478" s="134" t="s">
        <v>775</v>
      </c>
      <c r="N6478" s="140" t="str">
        <f>IFERROR(VLOOKUP(M6478,LISTS!G:H,2,FALSE),"0")</f>
        <v>0</v>
      </c>
      <c r="O6478" s="68" t="str">
        <f t="shared" si="299"/>
        <v/>
      </c>
      <c r="P6478" s="117" t="s">
        <v>2720</v>
      </c>
      <c r="Q6478" s="113" t="s">
        <v>3356</v>
      </c>
      <c r="R6478" s="113" t="s">
        <v>775</v>
      </c>
      <c r="S6478" s="113" t="s">
        <v>3357</v>
      </c>
      <c r="T6478" s="113" t="s">
        <v>775</v>
      </c>
    </row>
    <row r="6479" spans="1:20">
      <c r="A6479" t="str">
        <f>VLOOKUP(C6479,STYLES!$A$1:$R$2088,7,FALSE)</f>
        <v>T_Shirts</v>
      </c>
      <c r="B6479" t="str">
        <f>VLOOKUP(C6479,STYLES!$1:$1048576,6,FALSE)</f>
        <v>UltraClub</v>
      </c>
      <c r="C6479" s="101">
        <v>8620</v>
      </c>
      <c r="E6479" t="str">
        <f>VLOOKUP(C6479,STYLES!$1:$1048576,12,FALSE)</f>
        <v>UltraClub® Men's Cool &amp; Dry Basic Performance Tee</v>
      </c>
      <c r="F6479" s="113" t="s">
        <v>2739</v>
      </c>
      <c r="G6479" s="113" t="s">
        <v>2740</v>
      </c>
      <c r="H6479" s="113" t="str">
        <f>VLOOKUP(C6479,STYLES!$1:$1048576,9,FALSE)</f>
        <v>Active</v>
      </c>
      <c r="I6479" s="113" t="str">
        <f>VLOOKUP(C6479,STYLES!$1:$1048576,10,FALSE)</f>
        <v>Not Available</v>
      </c>
      <c r="J6479" s="113" t="s">
        <v>2962</v>
      </c>
      <c r="K6479" s="139">
        <f>IFERROR(VLOOKUP(J6479,LISTS!G:H,2,FALSE),"0")</f>
        <v>9</v>
      </c>
      <c r="L6479" s="68">
        <f t="shared" si="300"/>
        <v>9</v>
      </c>
      <c r="M6479" s="134" t="s">
        <v>775</v>
      </c>
      <c r="N6479" s="140" t="str">
        <f>IFERROR(VLOOKUP(M6479,LISTS!G:H,2,FALSE),"0")</f>
        <v>0</v>
      </c>
      <c r="O6479" s="68" t="str">
        <f t="shared" si="299"/>
        <v/>
      </c>
      <c r="P6479" s="117" t="s">
        <v>2720</v>
      </c>
      <c r="Q6479" s="113" t="s">
        <v>2741</v>
      </c>
      <c r="R6479" s="113" t="s">
        <v>775</v>
      </c>
      <c r="S6479" s="113" t="s">
        <v>2742</v>
      </c>
      <c r="T6479" s="113" t="s">
        <v>775</v>
      </c>
    </row>
    <row r="6480" spans="1:20">
      <c r="A6480" t="str">
        <f>VLOOKUP(C6480,STYLES!$A$1:$R$2088,7,FALSE)</f>
        <v>T_Shirts</v>
      </c>
      <c r="B6480" t="str">
        <f>VLOOKUP(C6480,STYLES!$1:$1048576,6,FALSE)</f>
        <v>UltraClub</v>
      </c>
      <c r="C6480" s="101">
        <v>8620</v>
      </c>
      <c r="E6480" t="str">
        <f>VLOOKUP(C6480,STYLES!$1:$1048576,12,FALSE)</f>
        <v>UltraClub® Men's Cool &amp; Dry Basic Performance Tee</v>
      </c>
      <c r="F6480" s="113" t="s">
        <v>2754</v>
      </c>
      <c r="G6480" s="113" t="s">
        <v>2755</v>
      </c>
      <c r="H6480" s="113" t="str">
        <f>VLOOKUP(C6480,STYLES!$1:$1048576,9,FALSE)</f>
        <v>Active</v>
      </c>
      <c r="I6480" s="113" t="str">
        <f>VLOOKUP(C6480,STYLES!$1:$1048576,10,FALSE)</f>
        <v>Not Available</v>
      </c>
      <c r="J6480" s="113" t="s">
        <v>2962</v>
      </c>
      <c r="K6480" s="139">
        <f>IFERROR(VLOOKUP(J6480,LISTS!G:H,2,FALSE),"0")</f>
        <v>9</v>
      </c>
      <c r="L6480" s="68">
        <f t="shared" si="300"/>
        <v>9</v>
      </c>
      <c r="M6480" s="134" t="s">
        <v>775</v>
      </c>
      <c r="N6480" s="140" t="str">
        <f>IFERROR(VLOOKUP(M6480,LISTS!G:H,2,FALSE),"0")</f>
        <v>0</v>
      </c>
      <c r="O6480" s="68" t="str">
        <f t="shared" si="299"/>
        <v/>
      </c>
      <c r="P6480" s="117" t="s">
        <v>2720</v>
      </c>
      <c r="Q6480" s="113" t="s">
        <v>3003</v>
      </c>
      <c r="R6480" s="113" t="s">
        <v>775</v>
      </c>
      <c r="S6480" s="113" t="s">
        <v>3004</v>
      </c>
      <c r="T6480" s="113" t="s">
        <v>775</v>
      </c>
    </row>
    <row r="6481" spans="1:20">
      <c r="A6481" t="str">
        <f>VLOOKUP(C6481,STYLES!$A$1:$R$2088,7,FALSE)</f>
        <v>T_Shirts</v>
      </c>
      <c r="B6481" t="str">
        <f>VLOOKUP(C6481,STYLES!$1:$1048576,6,FALSE)</f>
        <v>UltraClub</v>
      </c>
      <c r="C6481" s="101">
        <v>8620</v>
      </c>
      <c r="E6481" t="str">
        <f>VLOOKUP(C6481,STYLES!$1:$1048576,12,FALSE)</f>
        <v>UltraClub® Men's Cool &amp; Dry Basic Performance Tee</v>
      </c>
      <c r="F6481" s="113" t="s">
        <v>3750</v>
      </c>
      <c r="G6481" s="113" t="s">
        <v>2809</v>
      </c>
      <c r="H6481" s="113" t="str">
        <f>VLOOKUP(C6481,STYLES!$1:$1048576,9,FALSE)</f>
        <v>Active</v>
      </c>
      <c r="I6481" s="113" t="str">
        <f>VLOOKUP(C6481,STYLES!$1:$1048576,10,FALSE)</f>
        <v>Not Available</v>
      </c>
      <c r="J6481" s="113" t="s">
        <v>2962</v>
      </c>
      <c r="K6481" s="139">
        <f>IFERROR(VLOOKUP(J6481,LISTS!G:H,2,FALSE),"0")</f>
        <v>9</v>
      </c>
      <c r="L6481" s="68">
        <f t="shared" si="300"/>
        <v>9</v>
      </c>
      <c r="M6481" s="134" t="s">
        <v>775</v>
      </c>
      <c r="N6481" s="140" t="str">
        <f>IFERROR(VLOOKUP(M6481,LISTS!G:H,2,FALSE),"0")</f>
        <v>0</v>
      </c>
      <c r="O6481" s="68" t="str">
        <f t="shared" si="299"/>
        <v/>
      </c>
      <c r="P6481" s="117" t="s">
        <v>2720</v>
      </c>
      <c r="Q6481" s="113" t="s">
        <v>3751</v>
      </c>
      <c r="R6481" s="113" t="s">
        <v>775</v>
      </c>
      <c r="S6481" s="113" t="s">
        <v>3752</v>
      </c>
      <c r="T6481" s="113" t="s">
        <v>775</v>
      </c>
    </row>
    <row r="6482" spans="1:20">
      <c r="A6482" t="str">
        <f>VLOOKUP(C6482,STYLES!$A$1:$R$2088,7,FALSE)</f>
        <v>T_Shirts</v>
      </c>
      <c r="B6482" t="str">
        <f>VLOOKUP(C6482,STYLES!$1:$1048576,6,FALSE)</f>
        <v>UltraClub</v>
      </c>
      <c r="C6482" s="101">
        <v>8620</v>
      </c>
      <c r="E6482" t="str">
        <f>VLOOKUP(C6482,STYLES!$1:$1048576,12,FALSE)</f>
        <v>UltraClub® Men's Cool &amp; Dry Basic Performance Tee</v>
      </c>
      <c r="F6482" s="113" t="s">
        <v>2743</v>
      </c>
      <c r="G6482" s="113" t="s">
        <v>2743</v>
      </c>
      <c r="H6482" s="113" t="str">
        <f>VLOOKUP(C6482,STYLES!$1:$1048576,9,FALSE)</f>
        <v>Active</v>
      </c>
      <c r="I6482" s="113" t="str">
        <f>VLOOKUP(C6482,STYLES!$1:$1048576,10,FALSE)</f>
        <v>Not Available</v>
      </c>
      <c r="J6482" s="113" t="s">
        <v>2962</v>
      </c>
      <c r="K6482" s="139">
        <f>IFERROR(VLOOKUP(J6482,LISTS!G:H,2,FALSE),"0")</f>
        <v>9</v>
      </c>
      <c r="L6482" s="68">
        <f t="shared" si="300"/>
        <v>9</v>
      </c>
      <c r="M6482" s="134" t="s">
        <v>775</v>
      </c>
      <c r="N6482" s="140" t="str">
        <f>IFERROR(VLOOKUP(M6482,LISTS!G:H,2,FALSE),"0")</f>
        <v>0</v>
      </c>
      <c r="O6482" s="68" t="str">
        <f t="shared" si="299"/>
        <v/>
      </c>
      <c r="P6482" s="117" t="s">
        <v>2720</v>
      </c>
      <c r="Q6482" s="113"/>
      <c r="R6482" s="113"/>
      <c r="S6482" s="113"/>
      <c r="T6482" s="113"/>
    </row>
    <row r="6483" spans="1:20">
      <c r="C6483" s="101"/>
      <c r="F6483" s="113"/>
      <c r="G6483" s="113"/>
      <c r="H6483" s="113"/>
      <c r="I6483" s="113"/>
      <c r="J6483" s="113"/>
      <c r="K6483" s="139"/>
      <c r="L6483" s="81">
        <f>SUM(L6471:L6482)</f>
        <v>108</v>
      </c>
      <c r="M6483" s="134"/>
      <c r="N6483" s="140"/>
      <c r="O6483" s="81">
        <f>SUM(O6471:O6482)</f>
        <v>0</v>
      </c>
      <c r="Q6483" s="113"/>
      <c r="R6483" s="113"/>
      <c r="S6483" s="113"/>
      <c r="T6483" s="113"/>
    </row>
    <row r="6484" spans="1:20">
      <c r="A6484" t="str">
        <f>VLOOKUP(C6484,STYLES!$A$1:$R$2088,7,FALSE)</f>
        <v>T_Shirts</v>
      </c>
      <c r="B6484" t="str">
        <f>VLOOKUP(C6484,STYLES!$1:$1048576,6,FALSE)</f>
        <v>UltraClub</v>
      </c>
      <c r="C6484" s="101" t="s">
        <v>2627</v>
      </c>
      <c r="E6484" t="str">
        <f>VLOOKUP(C6484,STYLES!$1:$1048576,12,FALSE)</f>
        <v>UltraClub® Ladies' Cool &amp; Dry Basic Performance Tee</v>
      </c>
      <c r="F6484" s="113" t="s">
        <v>2718</v>
      </c>
      <c r="G6484" s="113" t="s">
        <v>2718</v>
      </c>
      <c r="H6484" s="113" t="str">
        <f>VLOOKUP(C6484,STYLES!$1:$1048576,9,FALSE)</f>
        <v>Active</v>
      </c>
      <c r="I6484" s="113" t="str">
        <f>VLOOKUP(C6484,STYLES!$1:$1048576,10,FALSE)</f>
        <v>Not Available</v>
      </c>
      <c r="J6484" s="113" t="s">
        <v>2768</v>
      </c>
      <c r="K6484" s="139">
        <f>IFERROR(VLOOKUP(J6484,LISTS!G:H,2,FALSE),"0")</f>
        <v>6</v>
      </c>
      <c r="L6484" s="68">
        <f t="shared" si="300"/>
        <v>6</v>
      </c>
      <c r="M6484" s="134" t="s">
        <v>775</v>
      </c>
      <c r="N6484" s="140" t="str">
        <f>IFERROR(VLOOKUP(M6484,LISTS!G:H,2,FALSE),"0")</f>
        <v>0</v>
      </c>
      <c r="O6484" s="68" t="str">
        <f t="shared" si="299"/>
        <v/>
      </c>
      <c r="P6484" s="117" t="s">
        <v>2720</v>
      </c>
      <c r="Q6484" s="113" t="s">
        <v>2850</v>
      </c>
      <c r="R6484" s="113" t="s">
        <v>775</v>
      </c>
      <c r="S6484" s="113" t="s">
        <v>2722</v>
      </c>
      <c r="T6484" s="113" t="s">
        <v>775</v>
      </c>
    </row>
    <row r="6485" spans="1:20">
      <c r="A6485" t="str">
        <f>VLOOKUP(C6485,STYLES!$A$1:$R$2088,7,FALSE)</f>
        <v>T_Shirts</v>
      </c>
      <c r="B6485" t="str">
        <f>VLOOKUP(C6485,STYLES!$1:$1048576,6,FALSE)</f>
        <v>UltraClub</v>
      </c>
      <c r="C6485" s="101" t="s">
        <v>2627</v>
      </c>
      <c r="E6485" t="str">
        <f>VLOOKUP(C6485,STYLES!$1:$1048576,12,FALSE)</f>
        <v>UltraClub® Ladies' Cool &amp; Dry Basic Performance Tee</v>
      </c>
      <c r="F6485" s="113" t="s">
        <v>3865</v>
      </c>
      <c r="G6485" s="113" t="s">
        <v>2797</v>
      </c>
      <c r="H6485" s="113" t="str">
        <f>VLOOKUP(C6485,STYLES!$1:$1048576,9,FALSE)</f>
        <v>Active</v>
      </c>
      <c r="I6485" s="113" t="str">
        <f>VLOOKUP(C6485,STYLES!$1:$1048576,10,FALSE)</f>
        <v>Not Available</v>
      </c>
      <c r="J6485" s="113" t="s">
        <v>2768</v>
      </c>
      <c r="K6485" s="139">
        <f>IFERROR(VLOOKUP(J6485,LISTS!G:H,2,FALSE),"0")</f>
        <v>6</v>
      </c>
      <c r="L6485" s="68">
        <f t="shared" si="300"/>
        <v>6</v>
      </c>
      <c r="M6485" s="134" t="s">
        <v>775</v>
      </c>
      <c r="N6485" s="140" t="str">
        <f>IFERROR(VLOOKUP(M6485,LISTS!G:H,2,FALSE),"0")</f>
        <v>0</v>
      </c>
      <c r="O6485" s="68" t="str">
        <f t="shared" si="299"/>
        <v/>
      </c>
      <c r="P6485" s="117" t="s">
        <v>2720</v>
      </c>
      <c r="Q6485" s="113"/>
      <c r="R6485" s="113"/>
      <c r="S6485" s="113"/>
      <c r="T6485" s="113"/>
    </row>
    <row r="6486" spans="1:20">
      <c r="A6486" t="str">
        <f>VLOOKUP(C6486,STYLES!$A$1:$R$2088,7,FALSE)</f>
        <v>T_Shirts</v>
      </c>
      <c r="B6486" t="str">
        <f>VLOOKUP(C6486,STYLES!$1:$1048576,6,FALSE)</f>
        <v>UltraClub</v>
      </c>
      <c r="C6486" s="101" t="s">
        <v>2627</v>
      </c>
      <c r="E6486" t="str">
        <f>VLOOKUP(C6486,STYLES!$1:$1048576,12,FALSE)</f>
        <v>UltraClub® Ladies' Cool &amp; Dry Basic Performance Tee</v>
      </c>
      <c r="F6486" s="113" t="s">
        <v>3841</v>
      </c>
      <c r="G6486" s="113" t="s">
        <v>2991</v>
      </c>
      <c r="H6486" s="113" t="str">
        <f>VLOOKUP(C6486,STYLES!$1:$1048576,9,FALSE)</f>
        <v>Active</v>
      </c>
      <c r="I6486" s="113" t="str">
        <f>VLOOKUP(C6486,STYLES!$1:$1048576,10,FALSE)</f>
        <v>Not Available</v>
      </c>
      <c r="J6486" s="113" t="s">
        <v>2768</v>
      </c>
      <c r="K6486" s="139">
        <f>IFERROR(VLOOKUP(J6486,LISTS!G:H,2,FALSE),"0")</f>
        <v>6</v>
      </c>
      <c r="L6486" s="68">
        <f t="shared" si="300"/>
        <v>6</v>
      </c>
      <c r="M6486" s="134" t="s">
        <v>775</v>
      </c>
      <c r="N6486" s="140" t="str">
        <f>IFERROR(VLOOKUP(M6486,LISTS!G:H,2,FALSE),"0")</f>
        <v>0</v>
      </c>
      <c r="O6486" s="68" t="str">
        <f t="shared" si="299"/>
        <v/>
      </c>
      <c r="P6486" s="117" t="s">
        <v>2720</v>
      </c>
      <c r="Q6486" s="113"/>
      <c r="R6486" s="113"/>
      <c r="S6486" s="113"/>
      <c r="T6486" s="113"/>
    </row>
    <row r="6487" spans="1:20">
      <c r="A6487" t="str">
        <f>VLOOKUP(C6487,STYLES!$A$1:$R$2088,7,FALSE)</f>
        <v>T_Shirts</v>
      </c>
      <c r="B6487" t="str">
        <f>VLOOKUP(C6487,STYLES!$1:$1048576,6,FALSE)</f>
        <v>UltraClub</v>
      </c>
      <c r="C6487" s="101" t="s">
        <v>2627</v>
      </c>
      <c r="E6487" t="str">
        <f>VLOOKUP(C6487,STYLES!$1:$1048576,12,FALSE)</f>
        <v>UltraClub® Ladies' Cool &amp; Dry Basic Performance Tee</v>
      </c>
      <c r="F6487" s="113" t="s">
        <v>2978</v>
      </c>
      <c r="G6487" s="113" t="s">
        <v>2763</v>
      </c>
      <c r="H6487" s="113" t="str">
        <f>VLOOKUP(C6487,STYLES!$1:$1048576,9,FALSE)</f>
        <v>Active</v>
      </c>
      <c r="I6487" s="113" t="str">
        <f>VLOOKUP(C6487,STYLES!$1:$1048576,10,FALSE)</f>
        <v>Not Available</v>
      </c>
      <c r="J6487" s="113" t="s">
        <v>2768</v>
      </c>
      <c r="K6487" s="139">
        <f>IFERROR(VLOOKUP(J6487,LISTS!G:H,2,FALSE),"0")</f>
        <v>6</v>
      </c>
      <c r="L6487" s="68">
        <f t="shared" si="300"/>
        <v>6</v>
      </c>
      <c r="M6487" s="134" t="s">
        <v>775</v>
      </c>
      <c r="N6487" s="140" t="str">
        <f>IFERROR(VLOOKUP(M6487,LISTS!G:H,2,FALSE),"0")</f>
        <v>0</v>
      </c>
      <c r="O6487" s="68" t="str">
        <f t="shared" si="299"/>
        <v/>
      </c>
      <c r="P6487" s="117" t="s">
        <v>2720</v>
      </c>
      <c r="Q6487" s="113" t="s">
        <v>3748</v>
      </c>
      <c r="R6487" s="113" t="s">
        <v>775</v>
      </c>
      <c r="S6487" s="113" t="s">
        <v>3749</v>
      </c>
      <c r="T6487" s="113" t="s">
        <v>775</v>
      </c>
    </row>
    <row r="6488" spans="1:20">
      <c r="A6488" t="str">
        <f>VLOOKUP(C6488,STYLES!$A$1:$R$2088,7,FALSE)</f>
        <v>T_Shirts</v>
      </c>
      <c r="B6488" t="str">
        <f>VLOOKUP(C6488,STYLES!$1:$1048576,6,FALSE)</f>
        <v>UltraClub</v>
      </c>
      <c r="C6488" s="101" t="s">
        <v>2627</v>
      </c>
      <c r="E6488" t="str">
        <f>VLOOKUP(C6488,STYLES!$1:$1048576,12,FALSE)</f>
        <v>UltraClub® Ladies' Cool &amp; Dry Basic Performance Tee</v>
      </c>
      <c r="F6488" s="113" t="s">
        <v>3842</v>
      </c>
      <c r="G6488" s="113" t="s">
        <v>2751</v>
      </c>
      <c r="H6488" s="113" t="str">
        <f>VLOOKUP(C6488,STYLES!$1:$1048576,9,FALSE)</f>
        <v>Active</v>
      </c>
      <c r="I6488" s="113" t="str">
        <f>VLOOKUP(C6488,STYLES!$1:$1048576,10,FALSE)</f>
        <v>Not Available</v>
      </c>
      <c r="J6488" s="113" t="s">
        <v>2768</v>
      </c>
      <c r="K6488" s="139">
        <f>IFERROR(VLOOKUP(J6488,LISTS!G:H,2,FALSE),"0")</f>
        <v>6</v>
      </c>
      <c r="L6488" s="68">
        <f t="shared" si="300"/>
        <v>6</v>
      </c>
      <c r="M6488" s="134" t="s">
        <v>775</v>
      </c>
      <c r="N6488" s="140" t="str">
        <f>IFERROR(VLOOKUP(M6488,LISTS!G:H,2,FALSE),"0")</f>
        <v>0</v>
      </c>
      <c r="O6488" s="68" t="str">
        <f t="shared" si="299"/>
        <v/>
      </c>
      <c r="P6488" s="117" t="s">
        <v>2720</v>
      </c>
      <c r="Q6488" s="113"/>
      <c r="R6488" s="113"/>
      <c r="S6488" s="113"/>
      <c r="T6488" s="113"/>
    </row>
    <row r="6489" spans="1:20">
      <c r="A6489" t="str">
        <f>VLOOKUP(C6489,STYLES!$A$1:$R$2088,7,FALSE)</f>
        <v>T_Shirts</v>
      </c>
      <c r="B6489" t="str">
        <f>VLOOKUP(C6489,STYLES!$1:$1048576,6,FALSE)</f>
        <v>UltraClub</v>
      </c>
      <c r="C6489" s="101" t="s">
        <v>2627</v>
      </c>
      <c r="E6489" t="str">
        <f>VLOOKUP(C6489,STYLES!$1:$1048576,12,FALSE)</f>
        <v>UltraClub® Ladies' Cool &amp; Dry Basic Performance Tee</v>
      </c>
      <c r="F6489" s="113" t="s">
        <v>3768</v>
      </c>
      <c r="G6489" s="113" t="s">
        <v>2732</v>
      </c>
      <c r="H6489" s="113" t="str">
        <f>VLOOKUP(C6489,STYLES!$1:$1048576,9,FALSE)</f>
        <v>Active</v>
      </c>
      <c r="I6489" s="113" t="str">
        <f>VLOOKUP(C6489,STYLES!$1:$1048576,10,FALSE)</f>
        <v>Not Available</v>
      </c>
      <c r="J6489" s="113" t="s">
        <v>2768</v>
      </c>
      <c r="K6489" s="139">
        <f>IFERROR(VLOOKUP(J6489,LISTS!G:H,2,FALSE),"0")</f>
        <v>6</v>
      </c>
      <c r="L6489" s="68">
        <f t="shared" si="300"/>
        <v>6</v>
      </c>
      <c r="M6489" s="134" t="s">
        <v>775</v>
      </c>
      <c r="N6489" s="140" t="str">
        <f>IFERROR(VLOOKUP(M6489,LISTS!G:H,2,FALSE),"0")</f>
        <v>0</v>
      </c>
      <c r="O6489" s="68" t="str">
        <f t="shared" si="299"/>
        <v/>
      </c>
      <c r="P6489" s="117" t="s">
        <v>2720</v>
      </c>
      <c r="Q6489" s="113"/>
      <c r="R6489" s="113"/>
      <c r="S6489" s="113"/>
      <c r="T6489" s="113"/>
    </row>
    <row r="6490" spans="1:20">
      <c r="A6490" t="str">
        <f>VLOOKUP(C6490,STYLES!$A$1:$R$2088,7,FALSE)</f>
        <v>T_Shirts</v>
      </c>
      <c r="B6490" t="str">
        <f>VLOOKUP(C6490,STYLES!$1:$1048576,6,FALSE)</f>
        <v>UltraClub</v>
      </c>
      <c r="C6490" s="101" t="s">
        <v>2627</v>
      </c>
      <c r="E6490" t="str">
        <f>VLOOKUP(C6490,STYLES!$1:$1048576,12,FALSE)</f>
        <v>UltraClub® Ladies' Cool &amp; Dry Basic Performance Tee</v>
      </c>
      <c r="F6490" s="113" t="s">
        <v>3248</v>
      </c>
      <c r="G6490" s="113" t="s">
        <v>2991</v>
      </c>
      <c r="H6490" s="113" t="str">
        <f>VLOOKUP(C6490,STYLES!$1:$1048576,9,FALSE)</f>
        <v>Active</v>
      </c>
      <c r="I6490" s="113" t="str">
        <f>VLOOKUP(C6490,STYLES!$1:$1048576,10,FALSE)</f>
        <v>Not Available</v>
      </c>
      <c r="J6490" s="113" t="s">
        <v>2768</v>
      </c>
      <c r="K6490" s="139">
        <f>IFERROR(VLOOKUP(J6490,LISTS!G:H,2,FALSE),"0")</f>
        <v>6</v>
      </c>
      <c r="L6490" s="68">
        <f t="shared" si="300"/>
        <v>6</v>
      </c>
      <c r="M6490" s="134" t="s">
        <v>775</v>
      </c>
      <c r="N6490" s="140" t="str">
        <f>IFERROR(VLOOKUP(M6490,LISTS!G:H,2,FALSE),"0")</f>
        <v>0</v>
      </c>
      <c r="O6490" s="68" t="str">
        <f t="shared" si="299"/>
        <v/>
      </c>
      <c r="P6490" s="117" t="s">
        <v>2720</v>
      </c>
      <c r="Q6490" s="113"/>
      <c r="R6490" s="113"/>
      <c r="S6490" s="113"/>
      <c r="T6490" s="113"/>
    </row>
    <row r="6491" spans="1:20">
      <c r="A6491" t="str">
        <f>VLOOKUP(C6491,STYLES!$A$1:$R$2088,7,FALSE)</f>
        <v>T_Shirts</v>
      </c>
      <c r="B6491" t="str">
        <f>VLOOKUP(C6491,STYLES!$1:$1048576,6,FALSE)</f>
        <v>UltraClub</v>
      </c>
      <c r="C6491" s="101" t="s">
        <v>2627</v>
      </c>
      <c r="E6491" t="str">
        <f>VLOOKUP(C6491,STYLES!$1:$1048576,12,FALSE)</f>
        <v>UltraClub® Ladies' Cool &amp; Dry Basic Performance Tee</v>
      </c>
      <c r="F6491" s="113" t="s">
        <v>3791</v>
      </c>
      <c r="G6491" s="113" t="s">
        <v>2736</v>
      </c>
      <c r="H6491" s="113" t="str">
        <f>VLOOKUP(C6491,STYLES!$1:$1048576,9,FALSE)</f>
        <v>Active</v>
      </c>
      <c r="I6491" s="113" t="str">
        <f>VLOOKUP(C6491,STYLES!$1:$1048576,10,FALSE)</f>
        <v>Not Available</v>
      </c>
      <c r="J6491" s="113" t="s">
        <v>2768</v>
      </c>
      <c r="K6491" s="139">
        <f>IFERROR(VLOOKUP(J6491,LISTS!G:H,2,FALSE),"0")</f>
        <v>6</v>
      </c>
      <c r="L6491" s="68">
        <f t="shared" si="300"/>
        <v>6</v>
      </c>
      <c r="M6491" s="134" t="s">
        <v>775</v>
      </c>
      <c r="N6491" s="140" t="str">
        <f>IFERROR(VLOOKUP(M6491,LISTS!G:H,2,FALSE),"0")</f>
        <v>0</v>
      </c>
      <c r="O6491" s="68" t="str">
        <f t="shared" si="299"/>
        <v/>
      </c>
      <c r="P6491" s="117" t="s">
        <v>2720</v>
      </c>
      <c r="Q6491" s="113" t="s">
        <v>3356</v>
      </c>
      <c r="R6491" s="113" t="s">
        <v>775</v>
      </c>
      <c r="S6491" s="113" t="s">
        <v>3357</v>
      </c>
      <c r="T6491" s="113" t="s">
        <v>775</v>
      </c>
    </row>
    <row r="6492" spans="1:20">
      <c r="A6492" t="str">
        <f>VLOOKUP(C6492,STYLES!$A$1:$R$2088,7,FALSE)</f>
        <v>T_Shirts</v>
      </c>
      <c r="B6492" t="str">
        <f>VLOOKUP(C6492,STYLES!$1:$1048576,6,FALSE)</f>
        <v>UltraClub</v>
      </c>
      <c r="C6492" s="101" t="s">
        <v>2627</v>
      </c>
      <c r="E6492" t="str">
        <f>VLOOKUP(C6492,STYLES!$1:$1048576,12,FALSE)</f>
        <v>UltraClub® Ladies' Cool &amp; Dry Basic Performance Tee</v>
      </c>
      <c r="F6492" s="113" t="s">
        <v>2739</v>
      </c>
      <c r="G6492" s="113" t="s">
        <v>2740</v>
      </c>
      <c r="H6492" s="113" t="str">
        <f>VLOOKUP(C6492,STYLES!$1:$1048576,9,FALSE)</f>
        <v>Active</v>
      </c>
      <c r="I6492" s="113" t="str">
        <f>VLOOKUP(C6492,STYLES!$1:$1048576,10,FALSE)</f>
        <v>Not Available</v>
      </c>
      <c r="J6492" s="113" t="s">
        <v>2768</v>
      </c>
      <c r="K6492" s="139">
        <f>IFERROR(VLOOKUP(J6492,LISTS!G:H,2,FALSE),"0")</f>
        <v>6</v>
      </c>
      <c r="L6492" s="68">
        <f t="shared" si="300"/>
        <v>6</v>
      </c>
      <c r="M6492" s="134" t="s">
        <v>775</v>
      </c>
      <c r="N6492" s="140" t="str">
        <f>IFERROR(VLOOKUP(M6492,LISTS!G:H,2,FALSE),"0")</f>
        <v>0</v>
      </c>
      <c r="O6492" s="68" t="str">
        <f t="shared" si="299"/>
        <v/>
      </c>
      <c r="P6492" s="117" t="s">
        <v>2720</v>
      </c>
      <c r="Q6492" s="113" t="s">
        <v>2741</v>
      </c>
      <c r="R6492" s="113" t="s">
        <v>775</v>
      </c>
      <c r="S6492" s="113" t="s">
        <v>2742</v>
      </c>
      <c r="T6492" s="113" t="s">
        <v>775</v>
      </c>
    </row>
    <row r="6493" spans="1:20">
      <c r="A6493" t="str">
        <f>VLOOKUP(C6493,STYLES!$A$1:$R$2088,7,FALSE)</f>
        <v>T_Shirts</v>
      </c>
      <c r="B6493" t="str">
        <f>VLOOKUP(C6493,STYLES!$1:$1048576,6,FALSE)</f>
        <v>UltraClub</v>
      </c>
      <c r="C6493" s="101" t="s">
        <v>2627</v>
      </c>
      <c r="E6493" t="str">
        <f>VLOOKUP(C6493,STYLES!$1:$1048576,12,FALSE)</f>
        <v>UltraClub® Ladies' Cool &amp; Dry Basic Performance Tee</v>
      </c>
      <c r="F6493" s="113" t="s">
        <v>2754</v>
      </c>
      <c r="G6493" s="113" t="s">
        <v>2755</v>
      </c>
      <c r="H6493" s="113" t="str">
        <f>VLOOKUP(C6493,STYLES!$1:$1048576,9,FALSE)</f>
        <v>Active</v>
      </c>
      <c r="I6493" s="113" t="str">
        <f>VLOOKUP(C6493,STYLES!$1:$1048576,10,FALSE)</f>
        <v>Not Available</v>
      </c>
      <c r="J6493" s="113" t="s">
        <v>2768</v>
      </c>
      <c r="K6493" s="139">
        <f>IFERROR(VLOOKUP(J6493,LISTS!G:H,2,FALSE),"0")</f>
        <v>6</v>
      </c>
      <c r="L6493" s="68">
        <f t="shared" si="300"/>
        <v>6</v>
      </c>
      <c r="M6493" s="134" t="s">
        <v>775</v>
      </c>
      <c r="N6493" s="140" t="str">
        <f>IFERROR(VLOOKUP(M6493,LISTS!G:H,2,FALSE),"0")</f>
        <v>0</v>
      </c>
      <c r="O6493" s="68" t="str">
        <f t="shared" si="299"/>
        <v/>
      </c>
      <c r="P6493" s="117" t="s">
        <v>2720</v>
      </c>
      <c r="Q6493" s="113" t="s">
        <v>3003</v>
      </c>
      <c r="R6493" s="113" t="s">
        <v>775</v>
      </c>
      <c r="S6493" s="113" t="s">
        <v>3004</v>
      </c>
      <c r="T6493" s="113" t="s">
        <v>775</v>
      </c>
    </row>
    <row r="6494" spans="1:20">
      <c r="A6494" t="str">
        <f>VLOOKUP(C6494,STYLES!$A$1:$R$2088,7,FALSE)</f>
        <v>T_Shirts</v>
      </c>
      <c r="B6494" t="str">
        <f>VLOOKUP(C6494,STYLES!$1:$1048576,6,FALSE)</f>
        <v>UltraClub</v>
      </c>
      <c r="C6494" s="101" t="s">
        <v>2627</v>
      </c>
      <c r="E6494" t="str">
        <f>VLOOKUP(C6494,STYLES!$1:$1048576,12,FALSE)</f>
        <v>UltraClub® Ladies' Cool &amp; Dry Basic Performance Tee</v>
      </c>
      <c r="F6494" s="113" t="s">
        <v>3750</v>
      </c>
      <c r="G6494" s="113" t="s">
        <v>2809</v>
      </c>
      <c r="H6494" s="113" t="str">
        <f>VLOOKUP(C6494,STYLES!$1:$1048576,9,FALSE)</f>
        <v>Active</v>
      </c>
      <c r="I6494" s="113" t="str">
        <f>VLOOKUP(C6494,STYLES!$1:$1048576,10,FALSE)</f>
        <v>Not Available</v>
      </c>
      <c r="J6494" s="113" t="s">
        <v>2768</v>
      </c>
      <c r="K6494" s="139">
        <f>IFERROR(VLOOKUP(J6494,LISTS!G:H,2,FALSE),"0")</f>
        <v>6</v>
      </c>
      <c r="L6494" s="68">
        <f t="shared" si="300"/>
        <v>6</v>
      </c>
      <c r="M6494" s="134" t="s">
        <v>775</v>
      </c>
      <c r="N6494" s="140" t="str">
        <f>IFERROR(VLOOKUP(M6494,LISTS!G:H,2,FALSE),"0")</f>
        <v>0</v>
      </c>
      <c r="O6494" s="68" t="str">
        <f t="shared" si="299"/>
        <v/>
      </c>
      <c r="P6494" s="117" t="s">
        <v>2720</v>
      </c>
      <c r="Q6494" s="113" t="s">
        <v>3751</v>
      </c>
      <c r="R6494" s="113" t="s">
        <v>775</v>
      </c>
      <c r="S6494" s="113" t="s">
        <v>3752</v>
      </c>
      <c r="T6494" s="113" t="s">
        <v>775</v>
      </c>
    </row>
    <row r="6495" spans="1:20">
      <c r="A6495" t="str">
        <f>VLOOKUP(C6495,STYLES!$A$1:$R$2088,7,FALSE)</f>
        <v>T_Shirts</v>
      </c>
      <c r="B6495" t="str">
        <f>VLOOKUP(C6495,STYLES!$1:$1048576,6,FALSE)</f>
        <v>UltraClub</v>
      </c>
      <c r="C6495" s="101" t="s">
        <v>2627</v>
      </c>
      <c r="E6495" t="str">
        <f>VLOOKUP(C6495,STYLES!$1:$1048576,12,FALSE)</f>
        <v>UltraClub® Ladies' Cool &amp; Dry Basic Performance Tee</v>
      </c>
      <c r="F6495" s="113" t="s">
        <v>2743</v>
      </c>
      <c r="G6495" s="113" t="s">
        <v>2743</v>
      </c>
      <c r="H6495" s="113" t="str">
        <f>VLOOKUP(C6495,STYLES!$1:$1048576,9,FALSE)</f>
        <v>Active</v>
      </c>
      <c r="I6495" s="113" t="str">
        <f>VLOOKUP(C6495,STYLES!$1:$1048576,10,FALSE)</f>
        <v>Not Available</v>
      </c>
      <c r="J6495" s="113" t="s">
        <v>2768</v>
      </c>
      <c r="K6495" s="139">
        <f>IFERROR(VLOOKUP(J6495,LISTS!G:H,2,FALSE),"0")</f>
        <v>6</v>
      </c>
      <c r="L6495" s="68">
        <f t="shared" si="300"/>
        <v>6</v>
      </c>
      <c r="M6495" s="134" t="s">
        <v>775</v>
      </c>
      <c r="N6495" s="140" t="str">
        <f>IFERROR(VLOOKUP(M6495,LISTS!G:H,2,FALSE),"0")</f>
        <v>0</v>
      </c>
      <c r="O6495" s="68" t="str">
        <f t="shared" si="299"/>
        <v/>
      </c>
      <c r="P6495" s="117" t="s">
        <v>2720</v>
      </c>
      <c r="Q6495" s="113"/>
      <c r="R6495" s="113"/>
      <c r="S6495" s="113"/>
      <c r="T6495" s="113"/>
    </row>
    <row r="6496" spans="1:20">
      <c r="C6496" s="101"/>
      <c r="F6496" s="113"/>
      <c r="G6496" s="113"/>
      <c r="H6496" s="113"/>
      <c r="I6496" s="113"/>
      <c r="J6496" s="113"/>
      <c r="K6496" s="139"/>
      <c r="L6496" s="81">
        <f>SUM(L6484:L6495)</f>
        <v>72</v>
      </c>
      <c r="M6496" s="134"/>
      <c r="N6496" s="140"/>
      <c r="O6496" s="81">
        <f>SUM(O6484:O6495)</f>
        <v>0</v>
      </c>
      <c r="Q6496" s="113"/>
      <c r="R6496" s="113"/>
      <c r="S6496" s="113"/>
      <c r="T6496" s="113"/>
    </row>
    <row r="6497" spans="1:20">
      <c r="A6497" t="str">
        <f>VLOOKUP(C6497,STYLES!$A$1:$R$2088,7,FALSE)</f>
        <v>T_Shirts</v>
      </c>
      <c r="B6497" t="str">
        <f>VLOOKUP(C6497,STYLES!$1:$1048576,6,FALSE)</f>
        <v>UltraClub</v>
      </c>
      <c r="C6497" s="101" t="s">
        <v>2628</v>
      </c>
      <c r="E6497" t="str">
        <f>VLOOKUP(C6497,STYLES!$1:$1048576,12,FALSE)</f>
        <v>UltraClub® Youth Cool &amp; Dry Basic Performance Tee</v>
      </c>
      <c r="F6497" s="113" t="s">
        <v>2718</v>
      </c>
      <c r="G6497" s="113" t="s">
        <v>2718</v>
      </c>
      <c r="H6497" s="113" t="str">
        <f>VLOOKUP(C6497,STYLES!$1:$1048576,9,FALSE)</f>
        <v>Active</v>
      </c>
      <c r="I6497" s="113" t="str">
        <f>VLOOKUP(C6497,STYLES!$1:$1048576,10,FALSE)</f>
        <v>Not Available</v>
      </c>
      <c r="J6497" s="113" t="s">
        <v>3663</v>
      </c>
      <c r="K6497" s="139">
        <f>IFERROR(VLOOKUP(J6497,LISTS!G:H,2,FALSE),"0")</f>
        <v>5</v>
      </c>
      <c r="L6497" s="68">
        <f t="shared" si="300"/>
        <v>5</v>
      </c>
      <c r="M6497" s="134" t="s">
        <v>775</v>
      </c>
      <c r="N6497" s="140" t="str">
        <f>IFERROR(VLOOKUP(M6497,LISTS!G:H,2,FALSE),"0")</f>
        <v>0</v>
      </c>
      <c r="O6497" s="68" t="str">
        <f t="shared" si="299"/>
        <v/>
      </c>
      <c r="P6497" s="117" t="s">
        <v>2720</v>
      </c>
      <c r="Q6497" s="113" t="s">
        <v>2850</v>
      </c>
      <c r="R6497" s="113" t="s">
        <v>775</v>
      </c>
      <c r="S6497" s="113" t="s">
        <v>2722</v>
      </c>
      <c r="T6497" s="113" t="s">
        <v>775</v>
      </c>
    </row>
    <row r="6498" spans="1:20">
      <c r="A6498" t="str">
        <f>VLOOKUP(C6498,STYLES!$A$1:$R$2088,7,FALSE)</f>
        <v>T_Shirts</v>
      </c>
      <c r="B6498" t="str">
        <f>VLOOKUP(C6498,STYLES!$1:$1048576,6,FALSE)</f>
        <v>UltraClub</v>
      </c>
      <c r="C6498" s="101" t="s">
        <v>2628</v>
      </c>
      <c r="E6498" t="str">
        <f>VLOOKUP(C6498,STYLES!$1:$1048576,12,FALSE)</f>
        <v>UltraClub® Youth Cool &amp; Dry Basic Performance Tee</v>
      </c>
      <c r="F6498" s="113" t="s">
        <v>2978</v>
      </c>
      <c r="G6498" s="113" t="s">
        <v>2763</v>
      </c>
      <c r="H6498" s="113" t="str">
        <f>VLOOKUP(C6498,STYLES!$1:$1048576,9,FALSE)</f>
        <v>Active</v>
      </c>
      <c r="I6498" s="113" t="str">
        <f>VLOOKUP(C6498,STYLES!$1:$1048576,10,FALSE)</f>
        <v>Not Available</v>
      </c>
      <c r="J6498" s="113" t="s">
        <v>3663</v>
      </c>
      <c r="K6498" s="139">
        <f>IFERROR(VLOOKUP(J6498,LISTS!G:H,2,FALSE),"0")</f>
        <v>5</v>
      </c>
      <c r="L6498" s="68">
        <f t="shared" si="300"/>
        <v>5</v>
      </c>
      <c r="M6498" s="134" t="s">
        <v>775</v>
      </c>
      <c r="N6498" s="140" t="str">
        <f>IFERROR(VLOOKUP(M6498,LISTS!G:H,2,FALSE),"0")</f>
        <v>0</v>
      </c>
      <c r="O6498" s="68" t="str">
        <f t="shared" si="299"/>
        <v/>
      </c>
      <c r="P6498" s="117" t="s">
        <v>2720</v>
      </c>
      <c r="Q6498" s="113" t="s">
        <v>3748</v>
      </c>
      <c r="R6498" s="113" t="s">
        <v>775</v>
      </c>
      <c r="S6498" s="113" t="s">
        <v>3749</v>
      </c>
      <c r="T6498" s="113" t="s">
        <v>775</v>
      </c>
    </row>
    <row r="6499" spans="1:20">
      <c r="A6499" t="str">
        <f>VLOOKUP(C6499,STYLES!$A$1:$R$2088,7,FALSE)</f>
        <v>T_Shirts</v>
      </c>
      <c r="B6499" t="str">
        <f>VLOOKUP(C6499,STYLES!$1:$1048576,6,FALSE)</f>
        <v>UltraClub</v>
      </c>
      <c r="C6499" s="101" t="s">
        <v>2628</v>
      </c>
      <c r="E6499" t="str">
        <f>VLOOKUP(C6499,STYLES!$1:$1048576,12,FALSE)</f>
        <v>UltraClub® Youth Cool &amp; Dry Basic Performance Tee</v>
      </c>
      <c r="F6499" s="113" t="s">
        <v>3919</v>
      </c>
      <c r="G6499" s="113" t="s">
        <v>2751</v>
      </c>
      <c r="H6499" s="113" t="str">
        <f>VLOOKUP(C6499,STYLES!$1:$1048576,9,FALSE)</f>
        <v>Active</v>
      </c>
      <c r="I6499" s="113" t="str">
        <f>VLOOKUP(C6499,STYLES!$1:$1048576,10,FALSE)</f>
        <v>Not Available</v>
      </c>
      <c r="J6499" s="113" t="s">
        <v>3663</v>
      </c>
      <c r="K6499" s="139">
        <f>IFERROR(VLOOKUP(J6499,LISTS!G:H,2,FALSE),"0")</f>
        <v>5</v>
      </c>
      <c r="L6499" s="68">
        <f t="shared" si="300"/>
        <v>5</v>
      </c>
      <c r="M6499" s="134" t="s">
        <v>775</v>
      </c>
      <c r="N6499" s="140" t="str">
        <f>IFERROR(VLOOKUP(M6499,LISTS!G:H,2,FALSE),"0")</f>
        <v>0</v>
      </c>
      <c r="O6499" s="68" t="str">
        <f t="shared" si="299"/>
        <v/>
      </c>
      <c r="P6499" s="117" t="s">
        <v>2720</v>
      </c>
      <c r="Q6499" s="113"/>
      <c r="R6499" s="113"/>
      <c r="S6499" s="113"/>
      <c r="T6499" s="113"/>
    </row>
    <row r="6500" spans="1:20">
      <c r="A6500" t="str">
        <f>VLOOKUP(C6500,STYLES!$A$1:$R$2088,7,FALSE)</f>
        <v>T_Shirts</v>
      </c>
      <c r="B6500" t="str">
        <f>VLOOKUP(C6500,STYLES!$1:$1048576,6,FALSE)</f>
        <v>UltraClub</v>
      </c>
      <c r="C6500" s="101" t="s">
        <v>2628</v>
      </c>
      <c r="E6500" t="str">
        <f>VLOOKUP(C6500,STYLES!$1:$1048576,12,FALSE)</f>
        <v>UltraClub® Youth Cool &amp; Dry Basic Performance Tee</v>
      </c>
      <c r="F6500" s="113" t="s">
        <v>3791</v>
      </c>
      <c r="G6500" s="113" t="s">
        <v>2736</v>
      </c>
      <c r="H6500" s="113" t="str">
        <f>VLOOKUP(C6500,STYLES!$1:$1048576,9,FALSE)</f>
        <v>Active</v>
      </c>
      <c r="I6500" s="113" t="str">
        <f>VLOOKUP(C6500,STYLES!$1:$1048576,10,FALSE)</f>
        <v>Not Available</v>
      </c>
      <c r="J6500" s="113" t="s">
        <v>3663</v>
      </c>
      <c r="K6500" s="139">
        <f>IFERROR(VLOOKUP(J6500,LISTS!G:H,2,FALSE),"0")</f>
        <v>5</v>
      </c>
      <c r="L6500" s="68">
        <f t="shared" si="300"/>
        <v>5</v>
      </c>
      <c r="M6500" s="134" t="s">
        <v>775</v>
      </c>
      <c r="N6500" s="140" t="str">
        <f>IFERROR(VLOOKUP(M6500,LISTS!G:H,2,FALSE),"0")</f>
        <v>0</v>
      </c>
      <c r="O6500" s="68" t="str">
        <f t="shared" si="299"/>
        <v/>
      </c>
      <c r="P6500" s="117" t="s">
        <v>2720</v>
      </c>
      <c r="Q6500" s="113" t="s">
        <v>3356</v>
      </c>
      <c r="R6500" s="113" t="s">
        <v>775</v>
      </c>
      <c r="S6500" s="113" t="s">
        <v>3357</v>
      </c>
      <c r="T6500" s="113" t="s">
        <v>775</v>
      </c>
    </row>
    <row r="6501" spans="1:20">
      <c r="A6501" t="str">
        <f>VLOOKUP(C6501,STYLES!$A$1:$R$2088,7,FALSE)</f>
        <v>T_Shirts</v>
      </c>
      <c r="B6501" t="str">
        <f>VLOOKUP(C6501,STYLES!$1:$1048576,6,FALSE)</f>
        <v>UltraClub</v>
      </c>
      <c r="C6501" s="101" t="s">
        <v>2628</v>
      </c>
      <c r="E6501" t="str">
        <f>VLOOKUP(C6501,STYLES!$1:$1048576,12,FALSE)</f>
        <v>UltraClub® Youth Cool &amp; Dry Basic Performance Tee</v>
      </c>
      <c r="F6501" s="113" t="s">
        <v>2739</v>
      </c>
      <c r="G6501" s="113" t="s">
        <v>2740</v>
      </c>
      <c r="H6501" s="113" t="str">
        <f>VLOOKUP(C6501,STYLES!$1:$1048576,9,FALSE)</f>
        <v>Active</v>
      </c>
      <c r="I6501" s="113" t="str">
        <f>VLOOKUP(C6501,STYLES!$1:$1048576,10,FALSE)</f>
        <v>Not Available</v>
      </c>
      <c r="J6501" s="113" t="s">
        <v>3663</v>
      </c>
      <c r="K6501" s="139">
        <f>IFERROR(VLOOKUP(J6501,LISTS!G:H,2,FALSE),"0")</f>
        <v>5</v>
      </c>
      <c r="L6501" s="68">
        <f t="shared" si="300"/>
        <v>5</v>
      </c>
      <c r="M6501" s="134" t="s">
        <v>775</v>
      </c>
      <c r="N6501" s="140" t="str">
        <f>IFERROR(VLOOKUP(M6501,LISTS!G:H,2,FALSE),"0")</f>
        <v>0</v>
      </c>
      <c r="O6501" s="68" t="str">
        <f t="shared" si="299"/>
        <v/>
      </c>
      <c r="P6501" s="117" t="s">
        <v>2720</v>
      </c>
      <c r="Q6501" s="113" t="s">
        <v>2741</v>
      </c>
      <c r="R6501" s="113" t="s">
        <v>775</v>
      </c>
      <c r="S6501" s="113" t="s">
        <v>2742</v>
      </c>
      <c r="T6501" s="113" t="s">
        <v>775</v>
      </c>
    </row>
    <row r="6502" spans="1:20">
      <c r="A6502" t="str">
        <f>VLOOKUP(C6502,STYLES!$A$1:$R$2088,7,FALSE)</f>
        <v>T_Shirts</v>
      </c>
      <c r="B6502" t="str">
        <f>VLOOKUP(C6502,STYLES!$1:$1048576,6,FALSE)</f>
        <v>UltraClub</v>
      </c>
      <c r="C6502" s="101" t="s">
        <v>2628</v>
      </c>
      <c r="E6502" t="str">
        <f>VLOOKUP(C6502,STYLES!$1:$1048576,12,FALSE)</f>
        <v>UltraClub® Youth Cool &amp; Dry Basic Performance Tee</v>
      </c>
      <c r="F6502" s="113" t="s">
        <v>2754</v>
      </c>
      <c r="G6502" s="113" t="s">
        <v>2755</v>
      </c>
      <c r="H6502" s="113" t="str">
        <f>VLOOKUP(C6502,STYLES!$1:$1048576,9,FALSE)</f>
        <v>Active</v>
      </c>
      <c r="I6502" s="113" t="str">
        <f>VLOOKUP(C6502,STYLES!$1:$1048576,10,FALSE)</f>
        <v>Not Available</v>
      </c>
      <c r="J6502" s="113" t="s">
        <v>3663</v>
      </c>
      <c r="K6502" s="139">
        <f>IFERROR(VLOOKUP(J6502,LISTS!G:H,2,FALSE),"0")</f>
        <v>5</v>
      </c>
      <c r="L6502" s="68">
        <f t="shared" si="300"/>
        <v>5</v>
      </c>
      <c r="M6502" s="134" t="s">
        <v>775</v>
      </c>
      <c r="N6502" s="140" t="str">
        <f>IFERROR(VLOOKUP(M6502,LISTS!G:H,2,FALSE),"0")</f>
        <v>0</v>
      </c>
      <c r="O6502" s="68" t="str">
        <f t="shared" si="299"/>
        <v/>
      </c>
      <c r="P6502" s="117" t="s">
        <v>2720</v>
      </c>
      <c r="Q6502" s="113" t="s">
        <v>3003</v>
      </c>
      <c r="R6502" s="113" t="s">
        <v>775</v>
      </c>
      <c r="S6502" s="113" t="s">
        <v>3004</v>
      </c>
      <c r="T6502" s="113" t="s">
        <v>775</v>
      </c>
    </row>
    <row r="6503" spans="1:20">
      <c r="A6503" t="str">
        <f>VLOOKUP(C6503,STYLES!$A$1:$R$2088,7,FALSE)</f>
        <v>T_Shirts</v>
      </c>
      <c r="B6503" t="str">
        <f>VLOOKUP(C6503,STYLES!$1:$1048576,6,FALSE)</f>
        <v>UltraClub</v>
      </c>
      <c r="C6503" s="101" t="s">
        <v>2628</v>
      </c>
      <c r="E6503" t="str">
        <f>VLOOKUP(C6503,STYLES!$1:$1048576,12,FALSE)</f>
        <v>UltraClub® Youth Cool &amp; Dry Basic Performance Tee</v>
      </c>
      <c r="F6503" s="113" t="s">
        <v>3750</v>
      </c>
      <c r="G6503" s="113" t="s">
        <v>2809</v>
      </c>
      <c r="H6503" s="113" t="str">
        <f>VLOOKUP(C6503,STYLES!$1:$1048576,9,FALSE)</f>
        <v>Active</v>
      </c>
      <c r="I6503" s="113" t="str">
        <f>VLOOKUP(C6503,STYLES!$1:$1048576,10,FALSE)</f>
        <v>Not Available</v>
      </c>
      <c r="J6503" s="113" t="s">
        <v>3663</v>
      </c>
      <c r="K6503" s="139">
        <f>IFERROR(VLOOKUP(J6503,LISTS!G:H,2,FALSE),"0")</f>
        <v>5</v>
      </c>
      <c r="L6503" s="68">
        <f t="shared" si="300"/>
        <v>5</v>
      </c>
      <c r="M6503" s="134" t="s">
        <v>775</v>
      </c>
      <c r="N6503" s="140" t="str">
        <f>IFERROR(VLOOKUP(M6503,LISTS!G:H,2,FALSE),"0")</f>
        <v>0</v>
      </c>
      <c r="O6503" s="68" t="str">
        <f t="shared" si="299"/>
        <v/>
      </c>
      <c r="P6503" s="117" t="s">
        <v>2720</v>
      </c>
      <c r="Q6503" s="113" t="s">
        <v>3751</v>
      </c>
      <c r="R6503" s="113" t="s">
        <v>775</v>
      </c>
      <c r="S6503" s="113" t="s">
        <v>3752</v>
      </c>
      <c r="T6503" s="113" t="s">
        <v>775</v>
      </c>
    </row>
    <row r="6504" spans="1:20">
      <c r="A6504" t="str">
        <f>VLOOKUP(C6504,STYLES!$A$1:$R$2088,7,FALSE)</f>
        <v>T_Shirts</v>
      </c>
      <c r="B6504" t="str">
        <f>VLOOKUP(C6504,STYLES!$1:$1048576,6,FALSE)</f>
        <v>UltraClub</v>
      </c>
      <c r="C6504" s="101" t="s">
        <v>2628</v>
      </c>
      <c r="E6504" t="str">
        <f>VLOOKUP(C6504,STYLES!$1:$1048576,12,FALSE)</f>
        <v>UltraClub® Youth Cool &amp; Dry Basic Performance Tee</v>
      </c>
      <c r="F6504" s="113" t="s">
        <v>2743</v>
      </c>
      <c r="G6504" s="113" t="s">
        <v>2743</v>
      </c>
      <c r="H6504" s="113" t="str">
        <f>VLOOKUP(C6504,STYLES!$1:$1048576,9,FALSE)</f>
        <v>Active</v>
      </c>
      <c r="I6504" s="113" t="str">
        <f>VLOOKUP(C6504,STYLES!$1:$1048576,10,FALSE)</f>
        <v>Not Available</v>
      </c>
      <c r="J6504" s="113" t="s">
        <v>3663</v>
      </c>
      <c r="K6504" s="139">
        <f>IFERROR(VLOOKUP(J6504,LISTS!G:H,2,FALSE),"0")</f>
        <v>5</v>
      </c>
      <c r="L6504" s="68">
        <f t="shared" si="300"/>
        <v>5</v>
      </c>
      <c r="M6504" s="134" t="s">
        <v>775</v>
      </c>
      <c r="N6504" s="140" t="str">
        <f>IFERROR(VLOOKUP(M6504,LISTS!G:H,2,FALSE),"0")</f>
        <v>0</v>
      </c>
      <c r="O6504" s="68" t="str">
        <f t="shared" si="299"/>
        <v/>
      </c>
      <c r="P6504" s="117" t="s">
        <v>2720</v>
      </c>
      <c r="Q6504" s="113"/>
      <c r="R6504" s="113"/>
      <c r="S6504" s="113"/>
      <c r="T6504" s="113"/>
    </row>
    <row r="6505" spans="1:20">
      <c r="C6505" s="101"/>
      <c r="F6505" s="113"/>
      <c r="G6505" s="113"/>
      <c r="H6505" s="113"/>
      <c r="I6505" s="113"/>
      <c r="J6505" s="113"/>
      <c r="K6505" s="139"/>
      <c r="L6505" s="81">
        <f>SUM(L6497:L6504)</f>
        <v>40</v>
      </c>
      <c r="M6505" s="134"/>
      <c r="N6505" s="140"/>
      <c r="O6505" s="81">
        <f>SUM(O6497:O6504)</f>
        <v>0</v>
      </c>
      <c r="Q6505" s="113"/>
      <c r="R6505" s="113"/>
      <c r="S6505" s="113"/>
      <c r="T6505" s="113"/>
    </row>
    <row r="6506" spans="1:20">
      <c r="A6506" t="str">
        <f>VLOOKUP(C6506,STYLES!$A$1:$R$2088,7,FALSE)</f>
        <v>Knits_Layering</v>
      </c>
      <c r="B6506" t="str">
        <f>VLOOKUP(C6506,STYLES!$1:$1048576,6,FALSE)</f>
        <v>UltraClub</v>
      </c>
      <c r="C6506" s="101">
        <v>8622</v>
      </c>
      <c r="E6506" t="str">
        <f>VLOOKUP(C6506,STYLES!$1:$1048576,12,FALSE)</f>
        <v>Men's Cool &amp; Dry Performance L/S Top</v>
      </c>
      <c r="F6506" s="113" t="s">
        <v>2718</v>
      </c>
      <c r="G6506" s="113" t="s">
        <v>2718</v>
      </c>
      <c r="H6506" s="113" t="str">
        <f>VLOOKUP(C6506,STYLES!$1:$1048576,9,FALSE)</f>
        <v>Active</v>
      </c>
      <c r="I6506" s="113" t="str">
        <f>VLOOKUP(C6506,STYLES!$1:$1048576,10,FALSE)</f>
        <v>Not Available</v>
      </c>
      <c r="J6506" s="113" t="s">
        <v>2962</v>
      </c>
      <c r="K6506" s="139">
        <f>IFERROR(VLOOKUP(J6506,LISTS!G:H,2,FALSE),"0")</f>
        <v>9</v>
      </c>
      <c r="L6506" s="68">
        <f t="shared" si="300"/>
        <v>9</v>
      </c>
      <c r="M6506" s="134" t="s">
        <v>775</v>
      </c>
      <c r="N6506" s="140" t="str">
        <f>IFERROR(VLOOKUP(M6506,LISTS!G:H,2,FALSE),"0")</f>
        <v>0</v>
      </c>
      <c r="O6506" s="68" t="str">
        <f t="shared" si="299"/>
        <v/>
      </c>
      <c r="P6506" s="117" t="s">
        <v>2720</v>
      </c>
      <c r="Q6506" s="113" t="s">
        <v>2850</v>
      </c>
      <c r="R6506" s="113" t="s">
        <v>775</v>
      </c>
      <c r="S6506" s="113" t="s">
        <v>2722</v>
      </c>
      <c r="T6506" s="113" t="s">
        <v>775</v>
      </c>
    </row>
    <row r="6507" spans="1:20">
      <c r="A6507" t="str">
        <f>VLOOKUP(C6507,STYLES!$A$1:$R$2088,7,FALSE)</f>
        <v>Knits_Layering</v>
      </c>
      <c r="B6507" t="str">
        <f>VLOOKUP(C6507,STYLES!$1:$1048576,6,FALSE)</f>
        <v>UltraClub</v>
      </c>
      <c r="C6507" s="101">
        <v>8622</v>
      </c>
      <c r="E6507" t="str">
        <f>VLOOKUP(C6507,STYLES!$1:$1048576,12,FALSE)</f>
        <v>Men's Cool &amp; Dry Performance L/S Top</v>
      </c>
      <c r="F6507" s="113" t="s">
        <v>3865</v>
      </c>
      <c r="G6507" s="113" t="s">
        <v>2797</v>
      </c>
      <c r="H6507" s="113" t="str">
        <f>VLOOKUP(C6507,STYLES!$1:$1048576,9,FALSE)</f>
        <v>Active</v>
      </c>
      <c r="I6507" s="113" t="str">
        <f>VLOOKUP(C6507,STYLES!$1:$1048576,10,FALSE)</f>
        <v>Not Available</v>
      </c>
      <c r="J6507" s="113" t="s">
        <v>2962</v>
      </c>
      <c r="K6507" s="139">
        <f>IFERROR(VLOOKUP(J6507,LISTS!G:H,2,FALSE),"0")</f>
        <v>9</v>
      </c>
      <c r="L6507" s="68">
        <f t="shared" si="300"/>
        <v>9</v>
      </c>
      <c r="M6507" s="134" t="s">
        <v>775</v>
      </c>
      <c r="N6507" s="140" t="str">
        <f>IFERROR(VLOOKUP(M6507,LISTS!G:H,2,FALSE),"0")</f>
        <v>0</v>
      </c>
      <c r="O6507" s="68" t="str">
        <f t="shared" si="299"/>
        <v/>
      </c>
      <c r="P6507" s="117" t="s">
        <v>2720</v>
      </c>
      <c r="Q6507" s="113"/>
      <c r="R6507" s="113"/>
      <c r="S6507" s="113"/>
      <c r="T6507" s="113"/>
    </row>
    <row r="6508" spans="1:20">
      <c r="A6508" t="str">
        <f>VLOOKUP(C6508,STYLES!$A$1:$R$2088,7,FALSE)</f>
        <v>Knits_Layering</v>
      </c>
      <c r="B6508" t="str">
        <f>VLOOKUP(C6508,STYLES!$1:$1048576,6,FALSE)</f>
        <v>UltraClub</v>
      </c>
      <c r="C6508" s="101">
        <v>8622</v>
      </c>
      <c r="E6508" t="str">
        <f>VLOOKUP(C6508,STYLES!$1:$1048576,12,FALSE)</f>
        <v>Men's Cool &amp; Dry Performance L/S Top</v>
      </c>
      <c r="F6508" s="113" t="s">
        <v>3841</v>
      </c>
      <c r="G6508" s="113" t="s">
        <v>2991</v>
      </c>
      <c r="H6508" s="113" t="str">
        <f>VLOOKUP(C6508,STYLES!$1:$1048576,9,FALSE)</f>
        <v>Active</v>
      </c>
      <c r="I6508" s="113" t="str">
        <f>VLOOKUP(C6508,STYLES!$1:$1048576,10,FALSE)</f>
        <v>Not Available</v>
      </c>
      <c r="J6508" s="113" t="s">
        <v>2962</v>
      </c>
      <c r="K6508" s="139">
        <f>IFERROR(VLOOKUP(J6508,LISTS!G:H,2,FALSE),"0")</f>
        <v>9</v>
      </c>
      <c r="L6508" s="68">
        <f t="shared" si="300"/>
        <v>9</v>
      </c>
      <c r="M6508" s="134" t="s">
        <v>775</v>
      </c>
      <c r="N6508" s="140" t="str">
        <f>IFERROR(VLOOKUP(M6508,LISTS!G:H,2,FALSE),"0")</f>
        <v>0</v>
      </c>
      <c r="O6508" s="68" t="str">
        <f t="shared" si="299"/>
        <v/>
      </c>
      <c r="P6508" s="117" t="s">
        <v>2720</v>
      </c>
      <c r="Q6508" s="113"/>
      <c r="R6508" s="113"/>
      <c r="S6508" s="113"/>
      <c r="T6508" s="113"/>
    </row>
    <row r="6509" spans="1:20">
      <c r="A6509" t="str">
        <f>VLOOKUP(C6509,STYLES!$A$1:$R$2088,7,FALSE)</f>
        <v>Knits_Layering</v>
      </c>
      <c r="B6509" t="str">
        <f>VLOOKUP(C6509,STYLES!$1:$1048576,6,FALSE)</f>
        <v>UltraClub</v>
      </c>
      <c r="C6509" s="101">
        <v>8622</v>
      </c>
      <c r="E6509" t="str">
        <f>VLOOKUP(C6509,STYLES!$1:$1048576,12,FALSE)</f>
        <v>Men's Cool &amp; Dry Performance L/S Top</v>
      </c>
      <c r="F6509" s="113" t="s">
        <v>2978</v>
      </c>
      <c r="G6509" s="113" t="s">
        <v>2763</v>
      </c>
      <c r="H6509" s="113" t="str">
        <f>VLOOKUP(C6509,STYLES!$1:$1048576,9,FALSE)</f>
        <v>Active</v>
      </c>
      <c r="I6509" s="113" t="str">
        <f>VLOOKUP(C6509,STYLES!$1:$1048576,10,FALSE)</f>
        <v>Not Available</v>
      </c>
      <c r="J6509" s="113" t="s">
        <v>2962</v>
      </c>
      <c r="K6509" s="139">
        <f>IFERROR(VLOOKUP(J6509,LISTS!G:H,2,FALSE),"0")</f>
        <v>9</v>
      </c>
      <c r="L6509" s="68">
        <f t="shared" si="300"/>
        <v>9</v>
      </c>
      <c r="M6509" s="134" t="s">
        <v>775</v>
      </c>
      <c r="N6509" s="140" t="str">
        <f>IFERROR(VLOOKUP(M6509,LISTS!G:H,2,FALSE),"0")</f>
        <v>0</v>
      </c>
      <c r="O6509" s="68" t="str">
        <f t="shared" si="299"/>
        <v/>
      </c>
      <c r="P6509" s="117" t="s">
        <v>2720</v>
      </c>
      <c r="Q6509" s="113" t="s">
        <v>3748</v>
      </c>
      <c r="R6509" s="113" t="s">
        <v>775</v>
      </c>
      <c r="S6509" s="113" t="s">
        <v>3749</v>
      </c>
      <c r="T6509" s="113" t="s">
        <v>775</v>
      </c>
    </row>
    <row r="6510" spans="1:20">
      <c r="A6510" t="str">
        <f>VLOOKUP(C6510,STYLES!$A$1:$R$2088,7,FALSE)</f>
        <v>Knits_Layering</v>
      </c>
      <c r="B6510" t="str">
        <f>VLOOKUP(C6510,STYLES!$1:$1048576,6,FALSE)</f>
        <v>UltraClub</v>
      </c>
      <c r="C6510" s="101">
        <v>8622</v>
      </c>
      <c r="E6510" t="str">
        <f>VLOOKUP(C6510,STYLES!$1:$1048576,12,FALSE)</f>
        <v>Men's Cool &amp; Dry Performance L/S Top</v>
      </c>
      <c r="F6510" s="113" t="s">
        <v>3919</v>
      </c>
      <c r="G6510" s="113" t="s">
        <v>2751</v>
      </c>
      <c r="H6510" s="113" t="str">
        <f>VLOOKUP(C6510,STYLES!$1:$1048576,9,FALSE)</f>
        <v>Active</v>
      </c>
      <c r="I6510" s="113" t="str">
        <f>VLOOKUP(C6510,STYLES!$1:$1048576,10,FALSE)</f>
        <v>Not Available</v>
      </c>
      <c r="J6510" s="113" t="s">
        <v>2962</v>
      </c>
      <c r="K6510" s="139">
        <f>IFERROR(VLOOKUP(J6510,LISTS!G:H,2,FALSE),"0")</f>
        <v>9</v>
      </c>
      <c r="L6510" s="68">
        <f t="shared" si="300"/>
        <v>9</v>
      </c>
      <c r="M6510" s="134" t="s">
        <v>775</v>
      </c>
      <c r="N6510" s="140" t="str">
        <f>IFERROR(VLOOKUP(M6510,LISTS!G:H,2,FALSE),"0")</f>
        <v>0</v>
      </c>
      <c r="O6510" s="68" t="str">
        <f t="shared" si="299"/>
        <v/>
      </c>
      <c r="P6510" s="117" t="s">
        <v>2720</v>
      </c>
      <c r="Q6510" s="113"/>
      <c r="R6510" s="113"/>
      <c r="S6510" s="113"/>
      <c r="T6510" s="113"/>
    </row>
    <row r="6511" spans="1:20">
      <c r="A6511" t="str">
        <f>VLOOKUP(C6511,STYLES!$A$1:$R$2088,7,FALSE)</f>
        <v>Knits_Layering</v>
      </c>
      <c r="B6511" t="str">
        <f>VLOOKUP(C6511,STYLES!$1:$1048576,6,FALSE)</f>
        <v>UltraClub</v>
      </c>
      <c r="C6511" s="101">
        <v>8622</v>
      </c>
      <c r="E6511" t="str">
        <f>VLOOKUP(C6511,STYLES!$1:$1048576,12,FALSE)</f>
        <v>Men's Cool &amp; Dry Performance L/S Top</v>
      </c>
      <c r="F6511" s="113" t="s">
        <v>3768</v>
      </c>
      <c r="G6511" s="113" t="s">
        <v>2732</v>
      </c>
      <c r="H6511" s="113" t="str">
        <f>VLOOKUP(C6511,STYLES!$1:$1048576,9,FALSE)</f>
        <v>Active</v>
      </c>
      <c r="I6511" s="113" t="str">
        <f>VLOOKUP(C6511,STYLES!$1:$1048576,10,FALSE)</f>
        <v>Not Available</v>
      </c>
      <c r="J6511" s="113" t="s">
        <v>2962</v>
      </c>
      <c r="K6511" s="139">
        <f>IFERROR(VLOOKUP(J6511,LISTS!G:H,2,FALSE),"0")</f>
        <v>9</v>
      </c>
      <c r="L6511" s="68">
        <f t="shared" si="300"/>
        <v>9</v>
      </c>
      <c r="M6511" s="134" t="s">
        <v>775</v>
      </c>
      <c r="N6511" s="140" t="str">
        <f>IFERROR(VLOOKUP(M6511,LISTS!G:H,2,FALSE),"0")</f>
        <v>0</v>
      </c>
      <c r="O6511" s="68" t="str">
        <f t="shared" si="299"/>
        <v/>
      </c>
      <c r="P6511" s="117" t="s">
        <v>2720</v>
      </c>
      <c r="Q6511" s="101">
        <v>115740</v>
      </c>
      <c r="R6511" s="113" t="s">
        <v>775</v>
      </c>
      <c r="S6511" s="113" t="s">
        <v>3623</v>
      </c>
      <c r="T6511" s="113" t="s">
        <v>775</v>
      </c>
    </row>
    <row r="6512" spans="1:20">
      <c r="A6512" t="str">
        <f>VLOOKUP(C6512,STYLES!$A$1:$R$2088,7,FALSE)</f>
        <v>Knits_Layering</v>
      </c>
      <c r="B6512" t="str">
        <f>VLOOKUP(C6512,STYLES!$1:$1048576,6,FALSE)</f>
        <v>UltraClub</v>
      </c>
      <c r="C6512" s="101">
        <v>8622</v>
      </c>
      <c r="E6512" t="str">
        <f>VLOOKUP(C6512,STYLES!$1:$1048576,12,FALSE)</f>
        <v>Men's Cool &amp; Dry Performance L/S Top</v>
      </c>
      <c r="F6512" s="113" t="s">
        <v>3248</v>
      </c>
      <c r="G6512" s="113" t="s">
        <v>2991</v>
      </c>
      <c r="H6512" s="113" t="str">
        <f>VLOOKUP(C6512,STYLES!$1:$1048576,9,FALSE)</f>
        <v>Active</v>
      </c>
      <c r="I6512" s="113" t="str">
        <f>VLOOKUP(C6512,STYLES!$1:$1048576,10,FALSE)</f>
        <v>Not Available</v>
      </c>
      <c r="J6512" s="113" t="s">
        <v>2962</v>
      </c>
      <c r="K6512" s="139">
        <f>IFERROR(VLOOKUP(J6512,LISTS!G:H,2,FALSE),"0")</f>
        <v>9</v>
      </c>
      <c r="L6512" s="68">
        <f t="shared" si="300"/>
        <v>9</v>
      </c>
      <c r="M6512" s="134" t="s">
        <v>775</v>
      </c>
      <c r="N6512" s="140" t="str">
        <f>IFERROR(VLOOKUP(M6512,LISTS!G:H,2,FALSE),"0")</f>
        <v>0</v>
      </c>
      <c r="O6512" s="68" t="str">
        <f t="shared" si="299"/>
        <v/>
      </c>
      <c r="P6512" s="117" t="s">
        <v>2720</v>
      </c>
      <c r="Q6512" s="113"/>
      <c r="R6512" s="113"/>
      <c r="S6512" s="113"/>
      <c r="T6512" s="113"/>
    </row>
    <row r="6513" spans="1:20">
      <c r="A6513" t="str">
        <f>VLOOKUP(C6513,STYLES!$A$1:$R$2088,7,FALSE)</f>
        <v>Knits_Layering</v>
      </c>
      <c r="B6513" t="str">
        <f>VLOOKUP(C6513,STYLES!$1:$1048576,6,FALSE)</f>
        <v>UltraClub</v>
      </c>
      <c r="C6513" s="101">
        <v>8622</v>
      </c>
      <c r="E6513" t="str">
        <f>VLOOKUP(C6513,STYLES!$1:$1048576,12,FALSE)</f>
        <v>Men's Cool &amp; Dry Performance L/S Top</v>
      </c>
      <c r="F6513" s="113" t="s">
        <v>3791</v>
      </c>
      <c r="G6513" s="113" t="s">
        <v>2736</v>
      </c>
      <c r="H6513" s="113" t="str">
        <f>VLOOKUP(C6513,STYLES!$1:$1048576,9,FALSE)</f>
        <v>Active</v>
      </c>
      <c r="I6513" s="113" t="str">
        <f>VLOOKUP(C6513,STYLES!$1:$1048576,10,FALSE)</f>
        <v>Not Available</v>
      </c>
      <c r="J6513" s="113" t="s">
        <v>2962</v>
      </c>
      <c r="K6513" s="139">
        <f>IFERROR(VLOOKUP(J6513,LISTS!G:H,2,FALSE),"0")</f>
        <v>9</v>
      </c>
      <c r="L6513" s="68">
        <f t="shared" si="300"/>
        <v>9</v>
      </c>
      <c r="M6513" s="134" t="s">
        <v>775</v>
      </c>
      <c r="N6513" s="140" t="str">
        <f>IFERROR(VLOOKUP(M6513,LISTS!G:H,2,FALSE),"0")</f>
        <v>0</v>
      </c>
      <c r="O6513" s="68" t="str">
        <f t="shared" si="299"/>
        <v/>
      </c>
      <c r="P6513" s="117" t="s">
        <v>2720</v>
      </c>
      <c r="Q6513" s="113" t="s">
        <v>3356</v>
      </c>
      <c r="R6513" s="113" t="s">
        <v>775</v>
      </c>
      <c r="S6513" s="113" t="s">
        <v>3357</v>
      </c>
      <c r="T6513" s="113" t="s">
        <v>775</v>
      </c>
    </row>
    <row r="6514" spans="1:20">
      <c r="A6514" t="str">
        <f>VLOOKUP(C6514,STYLES!$A$1:$R$2088,7,FALSE)</f>
        <v>Knits_Layering</v>
      </c>
      <c r="B6514" t="str">
        <f>VLOOKUP(C6514,STYLES!$1:$1048576,6,FALSE)</f>
        <v>UltraClub</v>
      </c>
      <c r="C6514" s="101">
        <v>8622</v>
      </c>
      <c r="E6514" t="str">
        <f>VLOOKUP(C6514,STYLES!$1:$1048576,12,FALSE)</f>
        <v>Men's Cool &amp; Dry Performance L/S Top</v>
      </c>
      <c r="F6514" s="113" t="s">
        <v>2739</v>
      </c>
      <c r="G6514" s="113" t="s">
        <v>2740</v>
      </c>
      <c r="H6514" s="113" t="str">
        <f>VLOOKUP(C6514,STYLES!$1:$1048576,9,FALSE)</f>
        <v>Active</v>
      </c>
      <c r="I6514" s="113" t="str">
        <f>VLOOKUP(C6514,STYLES!$1:$1048576,10,FALSE)</f>
        <v>Not Available</v>
      </c>
      <c r="J6514" s="113" t="s">
        <v>2962</v>
      </c>
      <c r="K6514" s="139">
        <f>IFERROR(VLOOKUP(J6514,LISTS!G:H,2,FALSE),"0")</f>
        <v>9</v>
      </c>
      <c r="L6514" s="68">
        <f t="shared" si="300"/>
        <v>9</v>
      </c>
      <c r="M6514" s="134" t="s">
        <v>775</v>
      </c>
      <c r="N6514" s="140" t="str">
        <f>IFERROR(VLOOKUP(M6514,LISTS!G:H,2,FALSE),"0")</f>
        <v>0</v>
      </c>
      <c r="O6514" s="68" t="str">
        <f t="shared" si="299"/>
        <v/>
      </c>
      <c r="P6514" s="117" t="s">
        <v>2720</v>
      </c>
      <c r="Q6514" s="113" t="s">
        <v>2741</v>
      </c>
      <c r="R6514" s="113" t="s">
        <v>775</v>
      </c>
      <c r="S6514" s="113" t="s">
        <v>2742</v>
      </c>
      <c r="T6514" s="113" t="s">
        <v>775</v>
      </c>
    </row>
    <row r="6515" spans="1:20">
      <c r="A6515" t="str">
        <f>VLOOKUP(C6515,STYLES!$A$1:$R$2088,7,FALSE)</f>
        <v>Knits_Layering</v>
      </c>
      <c r="B6515" t="str">
        <f>VLOOKUP(C6515,STYLES!$1:$1048576,6,FALSE)</f>
        <v>UltraClub</v>
      </c>
      <c r="C6515" s="101">
        <v>8622</v>
      </c>
      <c r="E6515" t="str">
        <f>VLOOKUP(C6515,STYLES!$1:$1048576,12,FALSE)</f>
        <v>Men's Cool &amp; Dry Performance L/S Top</v>
      </c>
      <c r="F6515" s="113" t="s">
        <v>2754</v>
      </c>
      <c r="G6515" s="113" t="s">
        <v>2755</v>
      </c>
      <c r="H6515" s="113" t="str">
        <f>VLOOKUP(C6515,STYLES!$1:$1048576,9,FALSE)</f>
        <v>Active</v>
      </c>
      <c r="I6515" s="113" t="str">
        <f>VLOOKUP(C6515,STYLES!$1:$1048576,10,FALSE)</f>
        <v>Not Available</v>
      </c>
      <c r="J6515" s="113" t="s">
        <v>2962</v>
      </c>
      <c r="K6515" s="139">
        <f>IFERROR(VLOOKUP(J6515,LISTS!G:H,2,FALSE),"0")</f>
        <v>9</v>
      </c>
      <c r="L6515" s="68">
        <f t="shared" si="300"/>
        <v>9</v>
      </c>
      <c r="M6515" s="134" t="s">
        <v>775</v>
      </c>
      <c r="N6515" s="140" t="str">
        <f>IFERROR(VLOOKUP(M6515,LISTS!G:H,2,FALSE),"0")</f>
        <v>0</v>
      </c>
      <c r="O6515" s="68" t="str">
        <f t="shared" si="299"/>
        <v/>
      </c>
      <c r="P6515" s="117" t="s">
        <v>2720</v>
      </c>
      <c r="Q6515" s="113" t="s">
        <v>3003</v>
      </c>
      <c r="R6515" s="113" t="s">
        <v>775</v>
      </c>
      <c r="S6515" s="113" t="s">
        <v>3004</v>
      </c>
      <c r="T6515" s="113" t="s">
        <v>775</v>
      </c>
    </row>
    <row r="6516" spans="1:20">
      <c r="A6516" t="str">
        <f>VLOOKUP(C6516,STYLES!$A$1:$R$2088,7,FALSE)</f>
        <v>Knits_Layering</v>
      </c>
      <c r="B6516" t="str">
        <f>VLOOKUP(C6516,STYLES!$1:$1048576,6,FALSE)</f>
        <v>UltraClub</v>
      </c>
      <c r="C6516" s="101">
        <v>8622</v>
      </c>
      <c r="E6516" t="str">
        <f>VLOOKUP(C6516,STYLES!$1:$1048576,12,FALSE)</f>
        <v>Men's Cool &amp; Dry Performance L/S Top</v>
      </c>
      <c r="F6516" s="113" t="s">
        <v>3750</v>
      </c>
      <c r="G6516" s="113" t="s">
        <v>2809</v>
      </c>
      <c r="H6516" s="113" t="str">
        <f>VLOOKUP(C6516,STYLES!$1:$1048576,9,FALSE)</f>
        <v>Active</v>
      </c>
      <c r="I6516" s="113" t="str">
        <f>VLOOKUP(C6516,STYLES!$1:$1048576,10,FALSE)</f>
        <v>Not Available</v>
      </c>
      <c r="J6516" s="113" t="s">
        <v>2962</v>
      </c>
      <c r="K6516" s="139">
        <f>IFERROR(VLOOKUP(J6516,LISTS!G:H,2,FALSE),"0")</f>
        <v>9</v>
      </c>
      <c r="L6516" s="68">
        <f t="shared" si="300"/>
        <v>9</v>
      </c>
      <c r="M6516" s="134" t="s">
        <v>775</v>
      </c>
      <c r="N6516" s="140" t="str">
        <f>IFERROR(VLOOKUP(M6516,LISTS!G:H,2,FALSE),"0")</f>
        <v>0</v>
      </c>
      <c r="O6516" s="68" t="str">
        <f t="shared" si="299"/>
        <v/>
      </c>
      <c r="P6516" s="117" t="s">
        <v>2720</v>
      </c>
      <c r="Q6516" s="113" t="s">
        <v>3751</v>
      </c>
      <c r="R6516" s="113" t="s">
        <v>775</v>
      </c>
      <c r="S6516" s="113" t="s">
        <v>3752</v>
      </c>
      <c r="T6516" s="113" t="s">
        <v>775</v>
      </c>
    </row>
    <row r="6517" spans="1:20">
      <c r="A6517" t="str">
        <f>VLOOKUP(C6517,STYLES!$A$1:$R$2088,7,FALSE)</f>
        <v>Knits_Layering</v>
      </c>
      <c r="B6517" t="str">
        <f>VLOOKUP(C6517,STYLES!$1:$1048576,6,FALSE)</f>
        <v>UltraClub</v>
      </c>
      <c r="C6517" s="101">
        <v>8622</v>
      </c>
      <c r="E6517" t="str">
        <f>VLOOKUP(C6517,STYLES!$1:$1048576,12,FALSE)</f>
        <v>Men's Cool &amp; Dry Performance L/S Top</v>
      </c>
      <c r="F6517" s="113" t="s">
        <v>2743</v>
      </c>
      <c r="G6517" s="113" t="s">
        <v>2743</v>
      </c>
      <c r="H6517" s="113" t="str">
        <f>VLOOKUP(C6517,STYLES!$1:$1048576,9,FALSE)</f>
        <v>Active</v>
      </c>
      <c r="I6517" s="113" t="str">
        <f>VLOOKUP(C6517,STYLES!$1:$1048576,10,FALSE)</f>
        <v>Not Available</v>
      </c>
      <c r="J6517" s="113" t="s">
        <v>2962</v>
      </c>
      <c r="K6517" s="139">
        <f>IFERROR(VLOOKUP(J6517,LISTS!G:H,2,FALSE),"0")</f>
        <v>9</v>
      </c>
      <c r="L6517" s="68">
        <f t="shared" si="300"/>
        <v>9</v>
      </c>
      <c r="M6517" s="134" t="s">
        <v>775</v>
      </c>
      <c r="N6517" s="140" t="str">
        <f>IFERROR(VLOOKUP(M6517,LISTS!G:H,2,FALSE),"0")</f>
        <v>0</v>
      </c>
      <c r="O6517" s="68" t="str">
        <f t="shared" si="299"/>
        <v/>
      </c>
      <c r="P6517" s="117" t="s">
        <v>2720</v>
      </c>
      <c r="Q6517" s="113"/>
      <c r="R6517" s="113"/>
      <c r="S6517" s="113"/>
      <c r="T6517" s="113"/>
    </row>
    <row r="6518" spans="1:20">
      <c r="C6518" s="101"/>
      <c r="F6518" s="129"/>
      <c r="G6518" s="113"/>
      <c r="H6518" s="113"/>
      <c r="I6518" s="113"/>
      <c r="J6518" s="113"/>
      <c r="K6518" s="139"/>
      <c r="L6518" s="81">
        <f>SUM(L6506:L6517)</f>
        <v>108</v>
      </c>
      <c r="M6518" s="134"/>
      <c r="N6518" s="140"/>
      <c r="O6518" s="81">
        <f>SUM(O6506:O6517)</f>
        <v>0</v>
      </c>
      <c r="Q6518" s="113"/>
      <c r="R6518" s="113"/>
      <c r="S6518" s="113"/>
      <c r="T6518" s="113"/>
    </row>
    <row r="6519" spans="1:20">
      <c r="A6519" t="str">
        <f>VLOOKUP(C6519,STYLES!$A$1:$R$2088,7,FALSE)</f>
        <v>Knits_Layering</v>
      </c>
      <c r="B6519" t="str">
        <f>VLOOKUP(C6519,STYLES!$1:$1048576,6,FALSE)</f>
        <v>UltraClub</v>
      </c>
      <c r="C6519" s="101" t="s">
        <v>2354</v>
      </c>
      <c r="E6519" t="str">
        <f>VLOOKUP(C6519,STYLES!$1:$1048576,12,FALSE)</f>
        <v>Ladies' Cool &amp; Dry Performance L/S Top</v>
      </c>
      <c r="F6519" s="113" t="s">
        <v>2718</v>
      </c>
      <c r="G6519" s="113" t="s">
        <v>2718</v>
      </c>
      <c r="H6519" s="113" t="str">
        <f>VLOOKUP(C6519,STYLES!$1:$1048576,9,FALSE)</f>
        <v>Active</v>
      </c>
      <c r="I6519" s="113" t="str">
        <f>VLOOKUP(C6519,STYLES!$1:$1048576,10,FALSE)</f>
        <v>Not Available</v>
      </c>
      <c r="J6519" s="113" t="s">
        <v>2768</v>
      </c>
      <c r="K6519" s="139">
        <f>IFERROR(VLOOKUP(J6519,LISTS!G:H,2,FALSE),"0")</f>
        <v>6</v>
      </c>
      <c r="L6519" s="68">
        <f t="shared" si="300"/>
        <v>6</v>
      </c>
      <c r="M6519" s="134" t="s">
        <v>775</v>
      </c>
      <c r="N6519" s="140" t="str">
        <f>IFERROR(VLOOKUP(M6519,LISTS!G:H,2,FALSE),"0")</f>
        <v>0</v>
      </c>
      <c r="O6519" s="68" t="str">
        <f t="shared" si="299"/>
        <v/>
      </c>
      <c r="P6519" s="117" t="s">
        <v>2720</v>
      </c>
      <c r="Q6519" s="113" t="s">
        <v>2850</v>
      </c>
      <c r="R6519" s="113" t="s">
        <v>775</v>
      </c>
      <c r="S6519" s="113" t="s">
        <v>2722</v>
      </c>
      <c r="T6519" s="113" t="s">
        <v>775</v>
      </c>
    </row>
    <row r="6520" spans="1:20">
      <c r="A6520" t="str">
        <f>VLOOKUP(C6520,STYLES!$A$1:$R$2088,7,FALSE)</f>
        <v>Knits_Layering</v>
      </c>
      <c r="B6520" t="str">
        <f>VLOOKUP(C6520,STYLES!$1:$1048576,6,FALSE)</f>
        <v>UltraClub</v>
      </c>
      <c r="C6520" s="101" t="s">
        <v>2354</v>
      </c>
      <c r="E6520" t="str">
        <f>VLOOKUP(C6520,STYLES!$1:$1048576,12,FALSE)</f>
        <v>Ladies' Cool &amp; Dry Performance L/S Top</v>
      </c>
      <c r="F6520" s="113" t="s">
        <v>3865</v>
      </c>
      <c r="G6520" s="113" t="s">
        <v>2797</v>
      </c>
      <c r="H6520" s="113" t="str">
        <f>VLOOKUP(C6520,STYLES!$1:$1048576,9,FALSE)</f>
        <v>Active</v>
      </c>
      <c r="I6520" s="113" t="str">
        <f>VLOOKUP(C6520,STYLES!$1:$1048576,10,FALSE)</f>
        <v>Not Available</v>
      </c>
      <c r="J6520" s="113" t="s">
        <v>2768</v>
      </c>
      <c r="K6520" s="139">
        <f>IFERROR(VLOOKUP(J6520,LISTS!G:H,2,FALSE),"0")</f>
        <v>6</v>
      </c>
      <c r="L6520" s="68">
        <f t="shared" si="300"/>
        <v>6</v>
      </c>
      <c r="M6520" s="134" t="s">
        <v>775</v>
      </c>
      <c r="N6520" s="140" t="str">
        <f>IFERROR(VLOOKUP(M6520,LISTS!G:H,2,FALSE),"0")</f>
        <v>0</v>
      </c>
      <c r="O6520" s="68" t="str">
        <f t="shared" si="299"/>
        <v/>
      </c>
      <c r="P6520" s="117" t="s">
        <v>2720</v>
      </c>
      <c r="Q6520" s="113"/>
      <c r="R6520" s="113"/>
      <c r="S6520" s="113"/>
      <c r="T6520" s="113"/>
    </row>
    <row r="6521" spans="1:20">
      <c r="A6521" t="str">
        <f>VLOOKUP(C6521,STYLES!$A$1:$R$2088,7,FALSE)</f>
        <v>Knits_Layering</v>
      </c>
      <c r="B6521" t="str">
        <f>VLOOKUP(C6521,STYLES!$1:$1048576,6,FALSE)</f>
        <v>UltraClub</v>
      </c>
      <c r="C6521" s="101" t="s">
        <v>2354</v>
      </c>
      <c r="E6521" t="str">
        <f>VLOOKUP(C6521,STYLES!$1:$1048576,12,FALSE)</f>
        <v>Ladies' Cool &amp; Dry Performance L/S Top</v>
      </c>
      <c r="F6521" s="113" t="s">
        <v>3841</v>
      </c>
      <c r="G6521" s="113" t="s">
        <v>2991</v>
      </c>
      <c r="H6521" s="113" t="str">
        <f>VLOOKUP(C6521,STYLES!$1:$1048576,9,FALSE)</f>
        <v>Active</v>
      </c>
      <c r="I6521" s="113" t="str">
        <f>VLOOKUP(C6521,STYLES!$1:$1048576,10,FALSE)</f>
        <v>Not Available</v>
      </c>
      <c r="J6521" s="113" t="s">
        <v>2768</v>
      </c>
      <c r="K6521" s="139">
        <f>IFERROR(VLOOKUP(J6521,LISTS!G:H,2,FALSE),"0")</f>
        <v>6</v>
      </c>
      <c r="L6521" s="68">
        <f t="shared" si="300"/>
        <v>6</v>
      </c>
      <c r="M6521" s="134" t="s">
        <v>775</v>
      </c>
      <c r="N6521" s="140" t="str">
        <f>IFERROR(VLOOKUP(M6521,LISTS!G:H,2,FALSE),"0")</f>
        <v>0</v>
      </c>
      <c r="O6521" s="68" t="str">
        <f t="shared" si="299"/>
        <v/>
      </c>
      <c r="P6521" s="117" t="s">
        <v>2720</v>
      </c>
      <c r="Q6521" s="113"/>
      <c r="R6521" s="113"/>
      <c r="S6521" s="113"/>
      <c r="T6521" s="113"/>
    </row>
    <row r="6522" spans="1:20">
      <c r="A6522" t="str">
        <f>VLOOKUP(C6522,STYLES!$A$1:$R$2088,7,FALSE)</f>
        <v>Knits_Layering</v>
      </c>
      <c r="B6522" t="str">
        <f>VLOOKUP(C6522,STYLES!$1:$1048576,6,FALSE)</f>
        <v>UltraClub</v>
      </c>
      <c r="C6522" s="101" t="s">
        <v>2354</v>
      </c>
      <c r="E6522" t="str">
        <f>VLOOKUP(C6522,STYLES!$1:$1048576,12,FALSE)</f>
        <v>Ladies' Cool &amp; Dry Performance L/S Top</v>
      </c>
      <c r="F6522" s="113" t="s">
        <v>2978</v>
      </c>
      <c r="G6522" s="113" t="s">
        <v>2763</v>
      </c>
      <c r="H6522" s="113" t="str">
        <f>VLOOKUP(C6522,STYLES!$1:$1048576,9,FALSE)</f>
        <v>Active</v>
      </c>
      <c r="I6522" s="113" t="str">
        <f>VLOOKUP(C6522,STYLES!$1:$1048576,10,FALSE)</f>
        <v>Not Available</v>
      </c>
      <c r="J6522" s="113" t="s">
        <v>2768</v>
      </c>
      <c r="K6522" s="139">
        <f>IFERROR(VLOOKUP(J6522,LISTS!G:H,2,FALSE),"0")</f>
        <v>6</v>
      </c>
      <c r="L6522" s="68">
        <f t="shared" si="300"/>
        <v>6</v>
      </c>
      <c r="M6522" s="134" t="s">
        <v>775</v>
      </c>
      <c r="N6522" s="140" t="str">
        <f>IFERROR(VLOOKUP(M6522,LISTS!G:H,2,FALSE),"0")</f>
        <v>0</v>
      </c>
      <c r="O6522" s="68" t="str">
        <f t="shared" si="299"/>
        <v/>
      </c>
      <c r="P6522" s="117" t="s">
        <v>2720</v>
      </c>
      <c r="Q6522" s="113" t="s">
        <v>3748</v>
      </c>
      <c r="R6522" s="113" t="s">
        <v>775</v>
      </c>
      <c r="S6522" s="113" t="s">
        <v>3749</v>
      </c>
      <c r="T6522" s="113" t="s">
        <v>775</v>
      </c>
    </row>
    <row r="6523" spans="1:20">
      <c r="A6523" t="str">
        <f>VLOOKUP(C6523,STYLES!$A$1:$R$2088,7,FALSE)</f>
        <v>Knits_Layering</v>
      </c>
      <c r="B6523" t="str">
        <f>VLOOKUP(C6523,STYLES!$1:$1048576,6,FALSE)</f>
        <v>UltraClub</v>
      </c>
      <c r="C6523" s="101" t="s">
        <v>2354</v>
      </c>
      <c r="E6523" t="str">
        <f>VLOOKUP(C6523,STYLES!$1:$1048576,12,FALSE)</f>
        <v>Ladies' Cool &amp; Dry Performance L/S Top</v>
      </c>
      <c r="F6523" s="113" t="s">
        <v>3842</v>
      </c>
      <c r="G6523" s="113" t="s">
        <v>2751</v>
      </c>
      <c r="H6523" s="113" t="str">
        <f>VLOOKUP(C6523,STYLES!$1:$1048576,9,FALSE)</f>
        <v>Active</v>
      </c>
      <c r="I6523" s="113" t="str">
        <f>VLOOKUP(C6523,STYLES!$1:$1048576,10,FALSE)</f>
        <v>Not Available</v>
      </c>
      <c r="J6523" s="113" t="s">
        <v>2768</v>
      </c>
      <c r="K6523" s="139">
        <f>IFERROR(VLOOKUP(J6523,LISTS!G:H,2,FALSE),"0")</f>
        <v>6</v>
      </c>
      <c r="L6523" s="68">
        <f t="shared" si="300"/>
        <v>6</v>
      </c>
      <c r="M6523" s="134" t="s">
        <v>775</v>
      </c>
      <c r="N6523" s="140" t="str">
        <f>IFERROR(VLOOKUP(M6523,LISTS!G:H,2,FALSE),"0")</f>
        <v>0</v>
      </c>
      <c r="O6523" s="68" t="str">
        <f t="shared" ref="O6523:O6593" si="301">IF(OR(I6523="ACTIVE",I6523="NEW",I6523="DNR",I6523="Pre-Closeout"),N6523,"")</f>
        <v/>
      </c>
      <c r="P6523" s="117" t="s">
        <v>2720</v>
      </c>
      <c r="Q6523" s="113"/>
      <c r="R6523" s="113"/>
      <c r="S6523" s="113"/>
      <c r="T6523" s="113"/>
    </row>
    <row r="6524" spans="1:20">
      <c r="A6524" t="str">
        <f>VLOOKUP(C6524,STYLES!$A$1:$R$2088,7,FALSE)</f>
        <v>Knits_Layering</v>
      </c>
      <c r="B6524" t="str">
        <f>VLOOKUP(C6524,STYLES!$1:$1048576,6,FALSE)</f>
        <v>UltraClub</v>
      </c>
      <c r="C6524" s="101" t="s">
        <v>2354</v>
      </c>
      <c r="E6524" t="str">
        <f>VLOOKUP(C6524,STYLES!$1:$1048576,12,FALSE)</f>
        <v>Ladies' Cool &amp; Dry Performance L/S Top</v>
      </c>
      <c r="F6524" s="113" t="s">
        <v>3768</v>
      </c>
      <c r="G6524" s="113" t="s">
        <v>2732</v>
      </c>
      <c r="H6524" s="113" t="str">
        <f>VLOOKUP(C6524,STYLES!$1:$1048576,9,FALSE)</f>
        <v>Active</v>
      </c>
      <c r="I6524" s="113" t="str">
        <f>VLOOKUP(C6524,STYLES!$1:$1048576,10,FALSE)</f>
        <v>Not Available</v>
      </c>
      <c r="J6524" s="113" t="s">
        <v>2768</v>
      </c>
      <c r="K6524" s="139">
        <f>IFERROR(VLOOKUP(J6524,LISTS!G:H,2,FALSE),"0")</f>
        <v>6</v>
      </c>
      <c r="L6524" s="68">
        <f t="shared" si="300"/>
        <v>6</v>
      </c>
      <c r="M6524" s="134" t="s">
        <v>775</v>
      </c>
      <c r="N6524" s="140" t="str">
        <f>IFERROR(VLOOKUP(M6524,LISTS!G:H,2,FALSE),"0")</f>
        <v>0</v>
      </c>
      <c r="O6524" s="68" t="str">
        <f t="shared" si="301"/>
        <v/>
      </c>
      <c r="P6524" s="117" t="s">
        <v>2720</v>
      </c>
      <c r="Q6524" s="101">
        <v>115740</v>
      </c>
      <c r="R6524" s="113" t="s">
        <v>775</v>
      </c>
      <c r="S6524" s="113" t="s">
        <v>3623</v>
      </c>
      <c r="T6524" s="113" t="s">
        <v>775</v>
      </c>
    </row>
    <row r="6525" spans="1:20">
      <c r="A6525" t="str">
        <f>VLOOKUP(C6525,STYLES!$A$1:$R$2088,7,FALSE)</f>
        <v>Knits_Layering</v>
      </c>
      <c r="B6525" t="str">
        <f>VLOOKUP(C6525,STYLES!$1:$1048576,6,FALSE)</f>
        <v>UltraClub</v>
      </c>
      <c r="C6525" s="101" t="s">
        <v>2354</v>
      </c>
      <c r="E6525" t="str">
        <f>VLOOKUP(C6525,STYLES!$1:$1048576,12,FALSE)</f>
        <v>Ladies' Cool &amp; Dry Performance L/S Top</v>
      </c>
      <c r="F6525" s="113" t="s">
        <v>3248</v>
      </c>
      <c r="G6525" s="113" t="s">
        <v>2991</v>
      </c>
      <c r="H6525" s="113" t="str">
        <f>VLOOKUP(C6525,STYLES!$1:$1048576,9,FALSE)</f>
        <v>Active</v>
      </c>
      <c r="I6525" s="113" t="str">
        <f>VLOOKUP(C6525,STYLES!$1:$1048576,10,FALSE)</f>
        <v>Not Available</v>
      </c>
      <c r="J6525" s="113" t="s">
        <v>2768</v>
      </c>
      <c r="K6525" s="139">
        <f>IFERROR(VLOOKUP(J6525,LISTS!G:H,2,FALSE),"0")</f>
        <v>6</v>
      </c>
      <c r="L6525" s="68">
        <f t="shared" si="300"/>
        <v>6</v>
      </c>
      <c r="M6525" s="134" t="s">
        <v>775</v>
      </c>
      <c r="N6525" s="140" t="str">
        <f>IFERROR(VLOOKUP(M6525,LISTS!G:H,2,FALSE),"0")</f>
        <v>0</v>
      </c>
      <c r="O6525" s="68" t="str">
        <f t="shared" si="301"/>
        <v/>
      </c>
      <c r="P6525" s="117" t="s">
        <v>2720</v>
      </c>
      <c r="Q6525" s="113"/>
      <c r="R6525" s="113"/>
      <c r="S6525" s="113"/>
      <c r="T6525" s="113"/>
    </row>
    <row r="6526" spans="1:20">
      <c r="A6526" t="str">
        <f>VLOOKUP(C6526,STYLES!$A$1:$R$2088,7,FALSE)</f>
        <v>Knits_Layering</v>
      </c>
      <c r="B6526" t="str">
        <f>VLOOKUP(C6526,STYLES!$1:$1048576,6,FALSE)</f>
        <v>UltraClub</v>
      </c>
      <c r="C6526" s="101" t="s">
        <v>2354</v>
      </c>
      <c r="E6526" t="str">
        <f>VLOOKUP(C6526,STYLES!$1:$1048576,12,FALSE)</f>
        <v>Ladies' Cool &amp; Dry Performance L/S Top</v>
      </c>
      <c r="F6526" s="113" t="s">
        <v>3791</v>
      </c>
      <c r="G6526" s="113" t="s">
        <v>2736</v>
      </c>
      <c r="H6526" s="113" t="str">
        <f>VLOOKUP(C6526,STYLES!$1:$1048576,9,FALSE)</f>
        <v>Active</v>
      </c>
      <c r="I6526" s="113" t="str">
        <f>VLOOKUP(C6526,STYLES!$1:$1048576,10,FALSE)</f>
        <v>Not Available</v>
      </c>
      <c r="J6526" s="113" t="s">
        <v>2768</v>
      </c>
      <c r="K6526" s="139">
        <f>IFERROR(VLOOKUP(J6526,LISTS!G:H,2,FALSE),"0")</f>
        <v>6</v>
      </c>
      <c r="L6526" s="68">
        <f t="shared" si="300"/>
        <v>6</v>
      </c>
      <c r="M6526" s="134" t="s">
        <v>775</v>
      </c>
      <c r="N6526" s="140" t="str">
        <f>IFERROR(VLOOKUP(M6526,LISTS!G:H,2,FALSE),"0")</f>
        <v>0</v>
      </c>
      <c r="O6526" s="68" t="str">
        <f t="shared" si="301"/>
        <v/>
      </c>
      <c r="P6526" s="117" t="s">
        <v>2720</v>
      </c>
      <c r="Q6526" s="113" t="s">
        <v>3356</v>
      </c>
      <c r="R6526" s="113" t="s">
        <v>775</v>
      </c>
      <c r="S6526" s="113" t="s">
        <v>3357</v>
      </c>
      <c r="T6526" s="113" t="s">
        <v>775</v>
      </c>
    </row>
    <row r="6527" spans="1:20">
      <c r="A6527" t="str">
        <f>VLOOKUP(C6527,STYLES!$A$1:$R$2088,7,FALSE)</f>
        <v>Knits_Layering</v>
      </c>
      <c r="B6527" t="str">
        <f>VLOOKUP(C6527,STYLES!$1:$1048576,6,FALSE)</f>
        <v>UltraClub</v>
      </c>
      <c r="C6527" s="101" t="s">
        <v>2354</v>
      </c>
      <c r="E6527" t="str">
        <f>VLOOKUP(C6527,STYLES!$1:$1048576,12,FALSE)</f>
        <v>Ladies' Cool &amp; Dry Performance L/S Top</v>
      </c>
      <c r="F6527" s="113" t="s">
        <v>2739</v>
      </c>
      <c r="G6527" s="113" t="s">
        <v>2740</v>
      </c>
      <c r="H6527" s="113" t="str">
        <f>VLOOKUP(C6527,STYLES!$1:$1048576,9,FALSE)</f>
        <v>Active</v>
      </c>
      <c r="I6527" s="113" t="str">
        <f>VLOOKUP(C6527,STYLES!$1:$1048576,10,FALSE)</f>
        <v>Not Available</v>
      </c>
      <c r="J6527" s="113" t="s">
        <v>2768</v>
      </c>
      <c r="K6527" s="139">
        <f>IFERROR(VLOOKUP(J6527,LISTS!G:H,2,FALSE),"0")</f>
        <v>6</v>
      </c>
      <c r="L6527" s="68">
        <f t="shared" si="300"/>
        <v>6</v>
      </c>
      <c r="M6527" s="134" t="s">
        <v>775</v>
      </c>
      <c r="N6527" s="140" t="str">
        <f>IFERROR(VLOOKUP(M6527,LISTS!G:H,2,FALSE),"0")</f>
        <v>0</v>
      </c>
      <c r="O6527" s="68" t="str">
        <f t="shared" si="301"/>
        <v/>
      </c>
      <c r="P6527" s="117" t="s">
        <v>2720</v>
      </c>
      <c r="Q6527" s="113" t="s">
        <v>2741</v>
      </c>
      <c r="R6527" s="113" t="s">
        <v>775</v>
      </c>
      <c r="S6527" s="113" t="s">
        <v>2742</v>
      </c>
      <c r="T6527" s="113" t="s">
        <v>775</v>
      </c>
    </row>
    <row r="6528" spans="1:20">
      <c r="A6528" t="str">
        <f>VLOOKUP(C6528,STYLES!$A$1:$R$2088,7,FALSE)</f>
        <v>Knits_Layering</v>
      </c>
      <c r="B6528" t="str">
        <f>VLOOKUP(C6528,STYLES!$1:$1048576,6,FALSE)</f>
        <v>UltraClub</v>
      </c>
      <c r="C6528" s="101" t="s">
        <v>2354</v>
      </c>
      <c r="E6528" t="str">
        <f>VLOOKUP(C6528,STYLES!$1:$1048576,12,FALSE)</f>
        <v>Ladies' Cool &amp; Dry Performance L/S Top</v>
      </c>
      <c r="F6528" s="113" t="s">
        <v>2754</v>
      </c>
      <c r="G6528" s="113" t="s">
        <v>2755</v>
      </c>
      <c r="H6528" s="113" t="str">
        <f>VLOOKUP(C6528,STYLES!$1:$1048576,9,FALSE)</f>
        <v>Active</v>
      </c>
      <c r="I6528" s="113" t="str">
        <f>VLOOKUP(C6528,STYLES!$1:$1048576,10,FALSE)</f>
        <v>Not Available</v>
      </c>
      <c r="J6528" s="113" t="s">
        <v>2768</v>
      </c>
      <c r="K6528" s="139">
        <f>IFERROR(VLOOKUP(J6528,LISTS!G:H,2,FALSE),"0")</f>
        <v>6</v>
      </c>
      <c r="L6528" s="68">
        <f t="shared" si="300"/>
        <v>6</v>
      </c>
      <c r="M6528" s="134" t="s">
        <v>775</v>
      </c>
      <c r="N6528" s="140" t="str">
        <f>IFERROR(VLOOKUP(M6528,LISTS!G:H,2,FALSE),"0")</f>
        <v>0</v>
      </c>
      <c r="O6528" s="68" t="str">
        <f t="shared" si="301"/>
        <v/>
      </c>
      <c r="P6528" s="117" t="s">
        <v>2720</v>
      </c>
      <c r="Q6528" s="113" t="s">
        <v>3003</v>
      </c>
      <c r="R6528" s="113" t="s">
        <v>775</v>
      </c>
      <c r="S6528" s="113" t="s">
        <v>3004</v>
      </c>
      <c r="T6528" s="113" t="s">
        <v>775</v>
      </c>
    </row>
    <row r="6529" spans="1:20">
      <c r="A6529" t="str">
        <f>VLOOKUP(C6529,STYLES!$A$1:$R$2088,7,FALSE)</f>
        <v>Knits_Layering</v>
      </c>
      <c r="B6529" t="str">
        <f>VLOOKUP(C6529,STYLES!$1:$1048576,6,FALSE)</f>
        <v>UltraClub</v>
      </c>
      <c r="C6529" s="101" t="s">
        <v>2354</v>
      </c>
      <c r="E6529" t="str">
        <f>VLOOKUP(C6529,STYLES!$1:$1048576,12,FALSE)</f>
        <v>Ladies' Cool &amp; Dry Performance L/S Top</v>
      </c>
      <c r="F6529" s="113" t="s">
        <v>3750</v>
      </c>
      <c r="G6529" s="113" t="s">
        <v>2809</v>
      </c>
      <c r="H6529" s="113" t="str">
        <f>VLOOKUP(C6529,STYLES!$1:$1048576,9,FALSE)</f>
        <v>Active</v>
      </c>
      <c r="I6529" s="113" t="str">
        <f>VLOOKUP(C6529,STYLES!$1:$1048576,10,FALSE)</f>
        <v>Not Available</v>
      </c>
      <c r="J6529" s="113" t="s">
        <v>2768</v>
      </c>
      <c r="K6529" s="139">
        <f>IFERROR(VLOOKUP(J6529,LISTS!G:H,2,FALSE),"0")</f>
        <v>6</v>
      </c>
      <c r="L6529" s="68">
        <f t="shared" si="300"/>
        <v>6</v>
      </c>
      <c r="M6529" s="134" t="s">
        <v>775</v>
      </c>
      <c r="N6529" s="140" t="str">
        <f>IFERROR(VLOOKUP(M6529,LISTS!G:H,2,FALSE),"0")</f>
        <v>0</v>
      </c>
      <c r="O6529" s="68" t="str">
        <f t="shared" si="301"/>
        <v/>
      </c>
      <c r="P6529" s="117" t="s">
        <v>2720</v>
      </c>
      <c r="Q6529" s="113" t="s">
        <v>3751</v>
      </c>
      <c r="R6529" s="113" t="s">
        <v>775</v>
      </c>
      <c r="S6529" s="113" t="s">
        <v>3752</v>
      </c>
      <c r="T6529" s="113" t="s">
        <v>775</v>
      </c>
    </row>
    <row r="6530" spans="1:20">
      <c r="A6530" t="str">
        <f>VLOOKUP(C6530,STYLES!$A$1:$R$2088,7,FALSE)</f>
        <v>Knits_Layering</v>
      </c>
      <c r="B6530" t="str">
        <f>VLOOKUP(C6530,STYLES!$1:$1048576,6,FALSE)</f>
        <v>UltraClub</v>
      </c>
      <c r="C6530" s="101" t="s">
        <v>2354</v>
      </c>
      <c r="E6530" t="str">
        <f>VLOOKUP(C6530,STYLES!$1:$1048576,12,FALSE)</f>
        <v>Ladies' Cool &amp; Dry Performance L/S Top</v>
      </c>
      <c r="F6530" s="113" t="s">
        <v>2743</v>
      </c>
      <c r="G6530" s="113" t="s">
        <v>2743</v>
      </c>
      <c r="H6530" s="113" t="str">
        <f>VLOOKUP(C6530,STYLES!$1:$1048576,9,FALSE)</f>
        <v>Active</v>
      </c>
      <c r="I6530" s="113" t="str">
        <f>VLOOKUP(C6530,STYLES!$1:$1048576,10,FALSE)</f>
        <v>Not Available</v>
      </c>
      <c r="J6530" s="113" t="s">
        <v>2768</v>
      </c>
      <c r="K6530" s="139">
        <f>IFERROR(VLOOKUP(J6530,LISTS!G:H,2,FALSE),"0")</f>
        <v>6</v>
      </c>
      <c r="L6530" s="68">
        <f t="shared" si="300"/>
        <v>6</v>
      </c>
      <c r="M6530" s="134" t="s">
        <v>775</v>
      </c>
      <c r="N6530" s="140" t="str">
        <f>IFERROR(VLOOKUP(M6530,LISTS!G:H,2,FALSE),"0")</f>
        <v>0</v>
      </c>
      <c r="O6530" s="68" t="str">
        <f t="shared" si="301"/>
        <v/>
      </c>
      <c r="P6530" s="117" t="s">
        <v>2720</v>
      </c>
      <c r="Q6530" s="113"/>
      <c r="R6530" s="113"/>
      <c r="S6530" s="113"/>
      <c r="T6530" s="113"/>
    </row>
    <row r="6531" spans="1:20">
      <c r="C6531" s="101"/>
      <c r="F6531" s="129"/>
      <c r="G6531" s="113"/>
      <c r="H6531" s="113"/>
      <c r="I6531" s="113"/>
      <c r="J6531" s="113"/>
      <c r="K6531" s="139"/>
      <c r="L6531" s="81">
        <f>SUM(L6519:L6530)</f>
        <v>72</v>
      </c>
      <c r="M6531" s="134"/>
      <c r="N6531" s="140"/>
      <c r="O6531" s="81">
        <f>SUM(O6519:O6530)</f>
        <v>0</v>
      </c>
      <c r="Q6531" s="113"/>
      <c r="R6531" s="113"/>
      <c r="S6531" s="113"/>
      <c r="T6531" s="113"/>
    </row>
    <row r="6532" spans="1:20">
      <c r="A6532" t="str">
        <f>VLOOKUP(C6532,STYLES!$A$1:$R$2088,7,FALSE)</f>
        <v>Knits_Layering</v>
      </c>
      <c r="B6532" t="str">
        <f>VLOOKUP(C6532,STYLES!$1:$1048576,6,FALSE)</f>
        <v>UltraClub</v>
      </c>
      <c r="C6532" s="101" t="s">
        <v>2355</v>
      </c>
      <c r="E6532" t="str">
        <f>VLOOKUP(C6532,STYLES!$1:$1048576,12,FALSE)</f>
        <v>Youth Cool &amp; Dry Performance L/S Top</v>
      </c>
      <c r="F6532" s="113" t="s">
        <v>2718</v>
      </c>
      <c r="G6532" s="113" t="s">
        <v>2718</v>
      </c>
      <c r="H6532" s="113" t="str">
        <f>VLOOKUP(C6532,STYLES!$1:$1048576,9,FALSE)</f>
        <v>Active</v>
      </c>
      <c r="I6532" s="113" t="str">
        <f>VLOOKUP(C6532,STYLES!$1:$1048576,10,FALSE)</f>
        <v>Not Available</v>
      </c>
      <c r="J6532" s="113" t="s">
        <v>3663</v>
      </c>
      <c r="K6532" s="139">
        <f>IFERROR(VLOOKUP(J6532,LISTS!G:H,2,FALSE),"0")</f>
        <v>5</v>
      </c>
      <c r="L6532" s="68">
        <f t="shared" si="300"/>
        <v>5</v>
      </c>
      <c r="M6532" s="134" t="s">
        <v>775</v>
      </c>
      <c r="N6532" s="140" t="str">
        <f>IFERROR(VLOOKUP(M6532,LISTS!G:H,2,FALSE),"0")</f>
        <v>0</v>
      </c>
      <c r="O6532" s="68" t="str">
        <f t="shared" si="301"/>
        <v/>
      </c>
      <c r="P6532" s="117" t="s">
        <v>2720</v>
      </c>
      <c r="Q6532" s="113" t="s">
        <v>2850</v>
      </c>
      <c r="R6532" s="113" t="s">
        <v>775</v>
      </c>
      <c r="S6532" s="113" t="s">
        <v>2722</v>
      </c>
      <c r="T6532" s="113" t="s">
        <v>775</v>
      </c>
    </row>
    <row r="6533" spans="1:20">
      <c r="A6533" t="str">
        <f>VLOOKUP(C6533,STYLES!$A$1:$R$2088,7,FALSE)</f>
        <v>Knits_Layering</v>
      </c>
      <c r="B6533" t="str">
        <f>VLOOKUP(C6533,STYLES!$1:$1048576,6,FALSE)</f>
        <v>UltraClub</v>
      </c>
      <c r="C6533" s="101" t="s">
        <v>2355</v>
      </c>
      <c r="E6533" t="str">
        <f>VLOOKUP(C6533,STYLES!$1:$1048576,12,FALSE)</f>
        <v>Youth Cool &amp; Dry Performance L/S Top</v>
      </c>
      <c r="F6533" s="113" t="s">
        <v>2978</v>
      </c>
      <c r="G6533" s="113" t="s">
        <v>2763</v>
      </c>
      <c r="H6533" s="113" t="str">
        <f>VLOOKUP(C6533,STYLES!$1:$1048576,9,FALSE)</f>
        <v>Active</v>
      </c>
      <c r="I6533" s="113" t="str">
        <f>VLOOKUP(C6533,STYLES!$1:$1048576,10,FALSE)</f>
        <v>Not Available</v>
      </c>
      <c r="J6533" s="113" t="s">
        <v>3663</v>
      </c>
      <c r="K6533" s="139">
        <f>IFERROR(VLOOKUP(J6533,LISTS!G:H,2,FALSE),"0")</f>
        <v>5</v>
      </c>
      <c r="L6533" s="68">
        <f t="shared" si="300"/>
        <v>5</v>
      </c>
      <c r="M6533" s="134" t="s">
        <v>775</v>
      </c>
      <c r="N6533" s="140" t="str">
        <f>IFERROR(VLOOKUP(M6533,LISTS!G:H,2,FALSE),"0")</f>
        <v>0</v>
      </c>
      <c r="O6533" s="68" t="str">
        <f t="shared" si="301"/>
        <v/>
      </c>
      <c r="P6533" s="117" t="s">
        <v>2720</v>
      </c>
      <c r="Q6533" s="113" t="s">
        <v>3748</v>
      </c>
      <c r="R6533" s="113" t="s">
        <v>775</v>
      </c>
      <c r="S6533" s="113" t="s">
        <v>3749</v>
      </c>
      <c r="T6533" s="113" t="s">
        <v>775</v>
      </c>
    </row>
    <row r="6534" spans="1:20">
      <c r="A6534" t="str">
        <f>VLOOKUP(C6534,STYLES!$A$1:$R$2088,7,FALSE)</f>
        <v>Knits_Layering</v>
      </c>
      <c r="B6534" t="str">
        <f>VLOOKUP(C6534,STYLES!$1:$1048576,6,FALSE)</f>
        <v>UltraClub</v>
      </c>
      <c r="C6534" s="101" t="s">
        <v>2355</v>
      </c>
      <c r="E6534" t="str">
        <f>VLOOKUP(C6534,STYLES!$1:$1048576,12,FALSE)</f>
        <v>Youth Cool &amp; Dry Performance L/S Top</v>
      </c>
      <c r="F6534" s="113" t="s">
        <v>3842</v>
      </c>
      <c r="G6534" s="113" t="s">
        <v>2751</v>
      </c>
      <c r="H6534" s="113" t="str">
        <f>VLOOKUP(C6534,STYLES!$1:$1048576,9,FALSE)</f>
        <v>Active</v>
      </c>
      <c r="I6534" s="113" t="str">
        <f>VLOOKUP(C6534,STYLES!$1:$1048576,10,FALSE)</f>
        <v>Not Available</v>
      </c>
      <c r="J6534" s="113" t="s">
        <v>3663</v>
      </c>
      <c r="K6534" s="139">
        <f>IFERROR(VLOOKUP(J6534,LISTS!G:H,2,FALSE),"0")</f>
        <v>5</v>
      </c>
      <c r="L6534" s="68">
        <f t="shared" si="300"/>
        <v>5</v>
      </c>
      <c r="M6534" s="134" t="s">
        <v>775</v>
      </c>
      <c r="N6534" s="140" t="str">
        <f>IFERROR(VLOOKUP(M6534,LISTS!G:H,2,FALSE),"0")</f>
        <v>0</v>
      </c>
      <c r="O6534" s="68" t="str">
        <f t="shared" si="301"/>
        <v/>
      </c>
      <c r="P6534" s="117" t="s">
        <v>2720</v>
      </c>
      <c r="Q6534" s="113"/>
      <c r="R6534" s="113"/>
      <c r="S6534" s="113"/>
      <c r="T6534" s="113"/>
    </row>
    <row r="6535" spans="1:20">
      <c r="A6535" t="str">
        <f>VLOOKUP(C6535,STYLES!$A$1:$R$2088,7,FALSE)</f>
        <v>Knits_Layering</v>
      </c>
      <c r="B6535" t="str">
        <f>VLOOKUP(C6535,STYLES!$1:$1048576,6,FALSE)</f>
        <v>UltraClub</v>
      </c>
      <c r="C6535" s="101" t="s">
        <v>2355</v>
      </c>
      <c r="E6535" t="str">
        <f>VLOOKUP(C6535,STYLES!$1:$1048576,12,FALSE)</f>
        <v>Youth Cool &amp; Dry Performance L/S Top</v>
      </c>
      <c r="F6535" s="113" t="s">
        <v>3791</v>
      </c>
      <c r="G6535" s="113" t="s">
        <v>2736</v>
      </c>
      <c r="H6535" s="113" t="str">
        <f>VLOOKUP(C6535,STYLES!$1:$1048576,9,FALSE)</f>
        <v>Active</v>
      </c>
      <c r="I6535" s="113" t="str">
        <f>VLOOKUP(C6535,STYLES!$1:$1048576,10,FALSE)</f>
        <v>Not Available</v>
      </c>
      <c r="J6535" s="113" t="s">
        <v>3663</v>
      </c>
      <c r="K6535" s="139">
        <f>IFERROR(VLOOKUP(J6535,LISTS!G:H,2,FALSE),"0")</f>
        <v>5</v>
      </c>
      <c r="L6535" s="68">
        <f t="shared" si="300"/>
        <v>5</v>
      </c>
      <c r="M6535" s="134" t="s">
        <v>775</v>
      </c>
      <c r="N6535" s="140" t="str">
        <f>IFERROR(VLOOKUP(M6535,LISTS!G:H,2,FALSE),"0")</f>
        <v>0</v>
      </c>
      <c r="O6535" s="68" t="str">
        <f t="shared" si="301"/>
        <v/>
      </c>
      <c r="P6535" s="117" t="s">
        <v>2720</v>
      </c>
      <c r="Q6535" s="113" t="s">
        <v>3356</v>
      </c>
      <c r="R6535" s="113" t="s">
        <v>775</v>
      </c>
      <c r="S6535" s="113" t="s">
        <v>3357</v>
      </c>
      <c r="T6535" s="113" t="s">
        <v>775</v>
      </c>
    </row>
    <row r="6536" spans="1:20">
      <c r="A6536" t="str">
        <f>VLOOKUP(C6536,STYLES!$A$1:$R$2088,7,FALSE)</f>
        <v>Knits_Layering</v>
      </c>
      <c r="B6536" t="str">
        <f>VLOOKUP(C6536,STYLES!$1:$1048576,6,FALSE)</f>
        <v>UltraClub</v>
      </c>
      <c r="C6536" s="101" t="s">
        <v>2355</v>
      </c>
      <c r="E6536" t="str">
        <f>VLOOKUP(C6536,STYLES!$1:$1048576,12,FALSE)</f>
        <v>Youth Cool &amp; Dry Performance L/S Top</v>
      </c>
      <c r="F6536" s="113" t="s">
        <v>2739</v>
      </c>
      <c r="G6536" s="113" t="s">
        <v>2740</v>
      </c>
      <c r="H6536" s="113" t="str">
        <f>VLOOKUP(C6536,STYLES!$1:$1048576,9,FALSE)</f>
        <v>Active</v>
      </c>
      <c r="I6536" s="113" t="str">
        <f>VLOOKUP(C6536,STYLES!$1:$1048576,10,FALSE)</f>
        <v>Not Available</v>
      </c>
      <c r="J6536" s="113" t="s">
        <v>3663</v>
      </c>
      <c r="K6536" s="139">
        <f>IFERROR(VLOOKUP(J6536,LISTS!G:H,2,FALSE),"0")</f>
        <v>5</v>
      </c>
      <c r="L6536" s="68">
        <f t="shared" si="300"/>
        <v>5</v>
      </c>
      <c r="M6536" s="134" t="s">
        <v>775</v>
      </c>
      <c r="N6536" s="140" t="str">
        <f>IFERROR(VLOOKUP(M6536,LISTS!G:H,2,FALSE),"0")</f>
        <v>0</v>
      </c>
      <c r="O6536" s="68" t="str">
        <f t="shared" si="301"/>
        <v/>
      </c>
      <c r="P6536" s="117" t="s">
        <v>2720</v>
      </c>
      <c r="Q6536" s="113" t="s">
        <v>2741</v>
      </c>
      <c r="R6536" s="113" t="s">
        <v>775</v>
      </c>
      <c r="S6536" s="113" t="s">
        <v>2742</v>
      </c>
      <c r="T6536" s="113" t="s">
        <v>775</v>
      </c>
    </row>
    <row r="6537" spans="1:20">
      <c r="A6537" t="str">
        <f>VLOOKUP(C6537,STYLES!$A$1:$R$2088,7,FALSE)</f>
        <v>Knits_Layering</v>
      </c>
      <c r="B6537" t="str">
        <f>VLOOKUP(C6537,STYLES!$1:$1048576,6,FALSE)</f>
        <v>UltraClub</v>
      </c>
      <c r="C6537" s="101" t="s">
        <v>2355</v>
      </c>
      <c r="E6537" t="str">
        <f>VLOOKUP(C6537,STYLES!$1:$1048576,12,FALSE)</f>
        <v>Youth Cool &amp; Dry Performance L/S Top</v>
      </c>
      <c r="F6537" s="113" t="s">
        <v>2754</v>
      </c>
      <c r="G6537" s="113" t="s">
        <v>2755</v>
      </c>
      <c r="H6537" s="113" t="str">
        <f>VLOOKUP(C6537,STYLES!$1:$1048576,9,FALSE)</f>
        <v>Active</v>
      </c>
      <c r="I6537" s="113" t="str">
        <f>VLOOKUP(C6537,STYLES!$1:$1048576,10,FALSE)</f>
        <v>Not Available</v>
      </c>
      <c r="J6537" s="113" t="s">
        <v>3663</v>
      </c>
      <c r="K6537" s="139">
        <f>IFERROR(VLOOKUP(J6537,LISTS!G:H,2,FALSE),"0")</f>
        <v>5</v>
      </c>
      <c r="L6537" s="68">
        <f t="shared" ref="L6537:L6607" si="302">IF(OR(H6537="ACTIVE",H6537="NEW",H6537="DNR",H6537="Pre-Closeout"),K6537,"")</f>
        <v>5</v>
      </c>
      <c r="M6537" s="134" t="s">
        <v>775</v>
      </c>
      <c r="N6537" s="140" t="str">
        <f>IFERROR(VLOOKUP(M6537,LISTS!G:H,2,FALSE),"0")</f>
        <v>0</v>
      </c>
      <c r="O6537" s="68" t="str">
        <f t="shared" si="301"/>
        <v/>
      </c>
      <c r="P6537" s="117" t="s">
        <v>2720</v>
      </c>
      <c r="Q6537" s="113" t="s">
        <v>3003</v>
      </c>
      <c r="R6537" s="113" t="s">
        <v>775</v>
      </c>
      <c r="S6537" s="113" t="s">
        <v>3004</v>
      </c>
      <c r="T6537" s="113" t="s">
        <v>775</v>
      </c>
    </row>
    <row r="6538" spans="1:20">
      <c r="A6538" t="str">
        <f>VLOOKUP(C6538,STYLES!$A$1:$R$2088,7,FALSE)</f>
        <v>Knits_Layering</v>
      </c>
      <c r="B6538" t="str">
        <f>VLOOKUP(C6538,STYLES!$1:$1048576,6,FALSE)</f>
        <v>UltraClub</v>
      </c>
      <c r="C6538" s="101" t="s">
        <v>2355</v>
      </c>
      <c r="E6538" t="str">
        <f>VLOOKUP(C6538,STYLES!$1:$1048576,12,FALSE)</f>
        <v>Youth Cool &amp; Dry Performance L/S Top</v>
      </c>
      <c r="F6538" s="113" t="s">
        <v>3750</v>
      </c>
      <c r="G6538" s="113" t="s">
        <v>2809</v>
      </c>
      <c r="H6538" s="113" t="str">
        <f>VLOOKUP(C6538,STYLES!$1:$1048576,9,FALSE)</f>
        <v>Active</v>
      </c>
      <c r="I6538" s="113" t="str">
        <f>VLOOKUP(C6538,STYLES!$1:$1048576,10,FALSE)</f>
        <v>Not Available</v>
      </c>
      <c r="J6538" s="113" t="s">
        <v>3663</v>
      </c>
      <c r="K6538" s="139">
        <f>IFERROR(VLOOKUP(J6538,LISTS!G:H,2,FALSE),"0")</f>
        <v>5</v>
      </c>
      <c r="L6538" s="68">
        <f t="shared" si="302"/>
        <v>5</v>
      </c>
      <c r="M6538" s="134" t="s">
        <v>775</v>
      </c>
      <c r="N6538" s="140" t="str">
        <f>IFERROR(VLOOKUP(M6538,LISTS!G:H,2,FALSE),"0")</f>
        <v>0</v>
      </c>
      <c r="O6538" s="68" t="str">
        <f t="shared" si="301"/>
        <v/>
      </c>
      <c r="P6538" s="117" t="s">
        <v>2720</v>
      </c>
      <c r="Q6538" s="113" t="s">
        <v>3751</v>
      </c>
      <c r="R6538" s="113" t="s">
        <v>775</v>
      </c>
      <c r="S6538" s="113" t="s">
        <v>3752</v>
      </c>
      <c r="T6538" s="113" t="s">
        <v>775</v>
      </c>
    </row>
    <row r="6539" spans="1:20">
      <c r="A6539" t="str">
        <f>VLOOKUP(C6539,STYLES!$A$1:$R$2088,7,FALSE)</f>
        <v>Knits_Layering</v>
      </c>
      <c r="B6539" t="str">
        <f>VLOOKUP(C6539,STYLES!$1:$1048576,6,FALSE)</f>
        <v>UltraClub</v>
      </c>
      <c r="C6539" s="101" t="s">
        <v>2355</v>
      </c>
      <c r="E6539" t="str">
        <f>VLOOKUP(C6539,STYLES!$1:$1048576,12,FALSE)</f>
        <v>Youth Cool &amp; Dry Performance L/S Top</v>
      </c>
      <c r="F6539" s="113" t="s">
        <v>2743</v>
      </c>
      <c r="G6539" s="113" t="s">
        <v>2743</v>
      </c>
      <c r="H6539" s="113" t="str">
        <f>VLOOKUP(C6539,STYLES!$1:$1048576,9,FALSE)</f>
        <v>Active</v>
      </c>
      <c r="I6539" s="113" t="str">
        <f>VLOOKUP(C6539,STYLES!$1:$1048576,10,FALSE)</f>
        <v>Not Available</v>
      </c>
      <c r="J6539" s="113" t="s">
        <v>3663</v>
      </c>
      <c r="K6539" s="139">
        <f>IFERROR(VLOOKUP(J6539,LISTS!G:H,2,FALSE),"0")</f>
        <v>5</v>
      </c>
      <c r="L6539" s="68">
        <f t="shared" si="302"/>
        <v>5</v>
      </c>
      <c r="M6539" s="134" t="s">
        <v>775</v>
      </c>
      <c r="N6539" s="140" t="str">
        <f>IFERROR(VLOOKUP(M6539,LISTS!G:H,2,FALSE),"0")</f>
        <v>0</v>
      </c>
      <c r="O6539" s="68" t="str">
        <f t="shared" si="301"/>
        <v/>
      </c>
      <c r="P6539" s="117" t="s">
        <v>2720</v>
      </c>
      <c r="Q6539" s="113"/>
      <c r="R6539" s="113"/>
      <c r="S6539" s="113"/>
      <c r="T6539" s="113"/>
    </row>
    <row r="6540" spans="1:20">
      <c r="C6540" s="101"/>
      <c r="F6540" s="113"/>
      <c r="G6540" s="113"/>
      <c r="H6540" s="113"/>
      <c r="I6540" s="113"/>
      <c r="J6540" s="113"/>
      <c r="K6540" s="139"/>
      <c r="L6540" s="68"/>
      <c r="M6540" s="134"/>
      <c r="N6540" s="140"/>
      <c r="O6540" s="68"/>
      <c r="Q6540" s="113"/>
      <c r="R6540" s="113"/>
      <c r="S6540" s="113"/>
      <c r="T6540" s="113"/>
    </row>
    <row r="6541" spans="1:20">
      <c r="A6541" t="str">
        <f>VLOOKUP(C6541,STYLES!$A$1:$R$2088,7,FALSE)</f>
        <v>Knits_Layering</v>
      </c>
      <c r="B6541" t="str">
        <f>VLOOKUP(C6541,STYLES!$1:$1048576,6,FALSE)</f>
        <v>UltraClub</v>
      </c>
      <c r="C6541" s="101" t="s">
        <v>2359</v>
      </c>
      <c r="E6541" t="str">
        <f>VLOOKUP(C6541,STYLES!$1:$1048576,12,FALSE)</f>
        <v>Navigator Heather Performance Full-Zip</v>
      </c>
      <c r="F6541" s="113" t="s">
        <v>3929</v>
      </c>
      <c r="G6541" s="113" t="s">
        <v>2763</v>
      </c>
      <c r="H6541" s="113" t="str">
        <f>VLOOKUP(C6541,STYLES!$1:$1048576,9,FALSE)</f>
        <v>New</v>
      </c>
      <c r="I6541" s="113" t="str">
        <f>VLOOKUP(C6541,STYLES!$1:$1048576,10,FALSE)</f>
        <v>Not Available</v>
      </c>
      <c r="J6541" s="113" t="s">
        <v>2764</v>
      </c>
      <c r="K6541" s="139">
        <f>IFERROR(VLOOKUP(J6541,LISTS!G:H,2,FALSE),"0")</f>
        <v>7</v>
      </c>
      <c r="L6541" s="68">
        <f t="shared" ref="L6541:L6542" si="303">IF(OR(H6541="ACTIVE",H6541="NEW",H6541="DNR",H6541="Pre-Closeout"),K6541,"")</f>
        <v>7</v>
      </c>
      <c r="M6541" s="134" t="s">
        <v>775</v>
      </c>
      <c r="N6541" s="140" t="str">
        <f>IFERROR(VLOOKUP(M6541,LISTS!G:H,2,FALSE),"0")</f>
        <v>0</v>
      </c>
      <c r="O6541" s="68" t="str">
        <f t="shared" ref="O6541:O6542" si="304">IF(OR(I6541="ACTIVE",I6541="NEW",I6541="DNR",I6541="Pre-Closeout"),N6541,"")</f>
        <v/>
      </c>
      <c r="P6541" s="117" t="s">
        <v>2720</v>
      </c>
      <c r="Q6541" s="113" t="s">
        <v>3748</v>
      </c>
      <c r="R6541" s="113" t="s">
        <v>775</v>
      </c>
      <c r="S6541" s="113" t="s">
        <v>3749</v>
      </c>
      <c r="T6541" s="113" t="s">
        <v>775</v>
      </c>
    </row>
    <row r="6542" spans="1:20">
      <c r="A6542" t="str">
        <f>VLOOKUP(C6542,STYLES!$A$1:$R$2088,7,FALSE)</f>
        <v>Knits_Layering</v>
      </c>
      <c r="B6542" t="str">
        <f>VLOOKUP(C6542,STYLES!$1:$1048576,6,FALSE)</f>
        <v>UltraClub</v>
      </c>
      <c r="C6542" s="101" t="s">
        <v>2359</v>
      </c>
      <c r="E6542" t="str">
        <f>VLOOKUP(C6542,STYLES!$1:$1048576,12,FALSE)</f>
        <v>Navigator Heather Performance Full-Zip</v>
      </c>
      <c r="F6542" s="113" t="s">
        <v>2739</v>
      </c>
      <c r="G6542" s="113" t="s">
        <v>2740</v>
      </c>
      <c r="H6542" s="113" t="str">
        <f>VLOOKUP(C6542,STYLES!$1:$1048576,9,FALSE)</f>
        <v>New</v>
      </c>
      <c r="I6542" s="113" t="str">
        <f>VLOOKUP(C6542,STYLES!$1:$1048576,10,FALSE)</f>
        <v>Not Available</v>
      </c>
      <c r="J6542" s="113" t="s">
        <v>2764</v>
      </c>
      <c r="K6542" s="139">
        <f>IFERROR(VLOOKUP(J6542,LISTS!G:H,2,FALSE),"0")</f>
        <v>7</v>
      </c>
      <c r="L6542" s="68">
        <f t="shared" si="303"/>
        <v>7</v>
      </c>
      <c r="M6542" s="134" t="s">
        <v>775</v>
      </c>
      <c r="N6542" s="140" t="str">
        <f>IFERROR(VLOOKUP(M6542,LISTS!G:H,2,FALSE),"0")</f>
        <v>0</v>
      </c>
      <c r="O6542" s="68" t="str">
        <f t="shared" si="304"/>
        <v/>
      </c>
      <c r="P6542" s="117" t="s">
        <v>2720</v>
      </c>
      <c r="Q6542" s="113" t="s">
        <v>2741</v>
      </c>
      <c r="R6542" s="113" t="s">
        <v>775</v>
      </c>
      <c r="S6542" s="113" t="s">
        <v>2742</v>
      </c>
      <c r="T6542" s="113" t="s">
        <v>775</v>
      </c>
    </row>
    <row r="6543" spans="1:20">
      <c r="C6543" s="101"/>
      <c r="F6543" s="113"/>
      <c r="G6543" s="113"/>
      <c r="H6543" s="113"/>
      <c r="I6543" s="113"/>
      <c r="J6543" s="113"/>
      <c r="K6543" s="139"/>
      <c r="L6543" s="68"/>
      <c r="M6543" s="134"/>
      <c r="N6543" s="140"/>
      <c r="O6543" s="68"/>
      <c r="Q6543" s="113"/>
      <c r="R6543" s="113"/>
      <c r="S6543" s="113"/>
      <c r="T6543" s="113"/>
    </row>
    <row r="6544" spans="1:20">
      <c r="A6544" t="str">
        <f>VLOOKUP(C6544,STYLES!$A$1:$R$2088,7,FALSE)</f>
        <v>Knits_Layering</v>
      </c>
      <c r="B6544" t="str">
        <f>VLOOKUP(C6544,STYLES!$1:$1048576,6,FALSE)</f>
        <v>UltraClub</v>
      </c>
      <c r="C6544" s="101" t="s">
        <v>2363</v>
      </c>
      <c r="E6544" t="str">
        <f>VLOOKUP(C6544,STYLES!$1:$1048576,12,FALSE)</f>
        <v>Navigator Heather Performance Full-Zip</v>
      </c>
      <c r="F6544" s="113" t="s">
        <v>3929</v>
      </c>
      <c r="G6544" s="113" t="s">
        <v>2763</v>
      </c>
      <c r="H6544" s="113" t="str">
        <f>VLOOKUP(C6544,STYLES!$1:$1048576,9,FALSE)</f>
        <v>New</v>
      </c>
      <c r="I6544" s="113" t="str">
        <f>VLOOKUP(C6544,STYLES!$1:$1048576,10,FALSE)</f>
        <v>Not Available</v>
      </c>
      <c r="J6544" s="113" t="s">
        <v>2745</v>
      </c>
      <c r="K6544" s="139">
        <f>IFERROR(VLOOKUP(J6544,LISTS!G:H,2,FALSE),"0")</f>
        <v>7</v>
      </c>
      <c r="L6544" s="68">
        <f t="shared" ref="L6544:L6545" si="305">IF(OR(H6544="ACTIVE",H6544="NEW",H6544="DNR",H6544="Pre-Closeout"),K6544,"")</f>
        <v>7</v>
      </c>
      <c r="M6544" s="134" t="s">
        <v>775</v>
      </c>
      <c r="N6544" s="140" t="str">
        <f>IFERROR(VLOOKUP(M6544,LISTS!G:H,2,FALSE),"0")</f>
        <v>0</v>
      </c>
      <c r="O6544" s="68" t="str">
        <f t="shared" ref="O6544:O6545" si="306">IF(OR(I6544="ACTIVE",I6544="NEW",I6544="DNR",I6544="Pre-Closeout"),N6544,"")</f>
        <v/>
      </c>
      <c r="P6544" s="117" t="s">
        <v>2720</v>
      </c>
      <c r="Q6544" s="113" t="s">
        <v>3748</v>
      </c>
      <c r="R6544" s="113" t="s">
        <v>775</v>
      </c>
      <c r="S6544" s="113" t="s">
        <v>3749</v>
      </c>
      <c r="T6544" s="113" t="s">
        <v>775</v>
      </c>
    </row>
    <row r="6545" spans="1:21">
      <c r="A6545" t="str">
        <f>VLOOKUP(C6545,STYLES!$A$1:$R$2088,7,FALSE)</f>
        <v>Knits_Layering</v>
      </c>
      <c r="B6545" t="str">
        <f>VLOOKUP(C6545,STYLES!$1:$1048576,6,FALSE)</f>
        <v>UltraClub</v>
      </c>
      <c r="C6545" s="101" t="s">
        <v>2363</v>
      </c>
      <c r="E6545" t="str">
        <f>VLOOKUP(C6545,STYLES!$1:$1048576,12,FALSE)</f>
        <v>Navigator Heather Performance Full-Zip</v>
      </c>
      <c r="F6545" s="113" t="s">
        <v>2739</v>
      </c>
      <c r="G6545" s="113" t="s">
        <v>2740</v>
      </c>
      <c r="H6545" s="113" t="str">
        <f>VLOOKUP(C6545,STYLES!$1:$1048576,9,FALSE)</f>
        <v>New</v>
      </c>
      <c r="I6545" s="113" t="str">
        <f>VLOOKUP(C6545,STYLES!$1:$1048576,10,FALSE)</f>
        <v>Not Available</v>
      </c>
      <c r="J6545" s="113" t="s">
        <v>2745</v>
      </c>
      <c r="K6545" s="139">
        <f>IFERROR(VLOOKUP(J6545,LISTS!G:H,2,FALSE),"0")</f>
        <v>7</v>
      </c>
      <c r="L6545" s="68">
        <f t="shared" si="305"/>
        <v>7</v>
      </c>
      <c r="M6545" s="134" t="s">
        <v>775</v>
      </c>
      <c r="N6545" s="140" t="str">
        <f>IFERROR(VLOOKUP(M6545,LISTS!G:H,2,FALSE),"0")</f>
        <v>0</v>
      </c>
      <c r="O6545" s="68" t="str">
        <f t="shared" si="306"/>
        <v/>
      </c>
      <c r="P6545" s="117" t="s">
        <v>2720</v>
      </c>
      <c r="Q6545" s="113" t="s">
        <v>2741</v>
      </c>
      <c r="R6545" s="113" t="s">
        <v>775</v>
      </c>
      <c r="S6545" s="113" t="s">
        <v>2742</v>
      </c>
      <c r="T6545" s="113" t="s">
        <v>775</v>
      </c>
    </row>
    <row r="6546" spans="1:21">
      <c r="C6546" s="101"/>
      <c r="F6546" s="129"/>
      <c r="G6546" s="113"/>
      <c r="H6546" s="113"/>
      <c r="I6546" s="113"/>
      <c r="J6546" s="113"/>
      <c r="K6546" s="139"/>
      <c r="L6546" s="81">
        <f>SUM(L6532:L6539)</f>
        <v>40</v>
      </c>
      <c r="M6546" s="134"/>
      <c r="N6546" s="140"/>
      <c r="O6546" s="81">
        <f>SUM(O6532:O6539)</f>
        <v>0</v>
      </c>
      <c r="Q6546" s="113"/>
      <c r="R6546" s="113"/>
      <c r="S6546" s="113"/>
      <c r="T6546" s="113"/>
    </row>
    <row r="6547" spans="1:21" s="232" customFormat="1">
      <c r="A6547" s="232" t="str">
        <f>VLOOKUP(C6547,STYLES!$A$1:$R$2088,7,FALSE)</f>
        <v>Wovens</v>
      </c>
      <c r="B6547" s="232" t="str">
        <f>VLOOKUP(C6547,STYLES!$1:$1048576,6,FALSE)</f>
        <v>UltraClub</v>
      </c>
      <c r="C6547" s="233">
        <v>8330</v>
      </c>
      <c r="D6547" s="234"/>
      <c r="E6547" s="232" t="str">
        <f>VLOOKUP(C6547,STYLES!$1:$1048576,12,FALSE)</f>
        <v>Men's Performance Poplin</v>
      </c>
      <c r="F6547" s="235" t="s">
        <v>2718</v>
      </c>
      <c r="G6547" s="235" t="s">
        <v>2718</v>
      </c>
      <c r="H6547" s="235" t="str">
        <f>VLOOKUP(C6547,STYLES!$1:$1048576,9,FALSE)</f>
        <v>DNR</v>
      </c>
      <c r="I6547" s="235" t="str">
        <f>VLOOKUP(C6547,STYLES!$1:$1048576,10,FALSE)</f>
        <v>Not Available</v>
      </c>
      <c r="J6547" s="235" t="s">
        <v>2764</v>
      </c>
      <c r="K6547" s="236">
        <f>IFERROR(VLOOKUP(J6547,LISTS!G:H,2,FALSE),"0")</f>
        <v>7</v>
      </c>
      <c r="L6547" s="232">
        <f t="shared" si="302"/>
        <v>7</v>
      </c>
      <c r="M6547" s="237" t="s">
        <v>775</v>
      </c>
      <c r="N6547" s="238" t="str">
        <f>IFERROR(VLOOKUP(M6547,LISTS!G:H,2,FALSE),"0")</f>
        <v>0</v>
      </c>
      <c r="O6547" s="232" t="str">
        <f t="shared" si="301"/>
        <v/>
      </c>
      <c r="P6547" s="239" t="s">
        <v>2720</v>
      </c>
      <c r="Q6547" s="235" t="s">
        <v>2850</v>
      </c>
      <c r="R6547" s="235" t="s">
        <v>775</v>
      </c>
      <c r="S6547" s="235" t="s">
        <v>2722</v>
      </c>
      <c r="T6547" s="235" t="s">
        <v>775</v>
      </c>
      <c r="U6547" s="239"/>
    </row>
    <row r="6548" spans="1:21" s="232" customFormat="1">
      <c r="A6548" s="232" t="str">
        <f>VLOOKUP(C6548,STYLES!$A$1:$R$2088,7,FALSE)</f>
        <v>Wovens</v>
      </c>
      <c r="B6548" s="232" t="str">
        <f>VLOOKUP(C6548,STYLES!$1:$1048576,6,FALSE)</f>
        <v>UltraClub</v>
      </c>
      <c r="C6548" s="233">
        <v>8330</v>
      </c>
      <c r="D6548" s="234"/>
      <c r="E6548" s="232" t="str">
        <f>VLOOKUP(C6548,STYLES!$1:$1048576,12,FALSE)</f>
        <v>Men's Performance Poplin</v>
      </c>
      <c r="F6548" s="235" t="s">
        <v>2750</v>
      </c>
      <c r="G6548" s="235" t="s">
        <v>2809</v>
      </c>
      <c r="H6548" s="235" t="str">
        <f>VLOOKUP(C6548,STYLES!$1:$1048576,9,FALSE)</f>
        <v>DNR</v>
      </c>
      <c r="I6548" s="235" t="str">
        <f>VLOOKUP(C6548,STYLES!$1:$1048576,10,FALSE)</f>
        <v>Not Available</v>
      </c>
      <c r="J6548" s="235" t="s">
        <v>2764</v>
      </c>
      <c r="K6548" s="236">
        <f>IFERROR(VLOOKUP(J6548,LISTS!G:H,2,FALSE),"0")</f>
        <v>7</v>
      </c>
      <c r="L6548" s="232">
        <f t="shared" si="302"/>
        <v>7</v>
      </c>
      <c r="M6548" s="237" t="s">
        <v>775</v>
      </c>
      <c r="N6548" s="238" t="str">
        <f>IFERROR(VLOOKUP(M6548,LISTS!G:H,2,FALSE),"0")</f>
        <v>0</v>
      </c>
      <c r="O6548" s="232" t="str">
        <f t="shared" si="301"/>
        <v/>
      </c>
      <c r="P6548" s="239" t="s">
        <v>2720</v>
      </c>
      <c r="Q6548" s="235"/>
      <c r="R6548" s="235"/>
      <c r="S6548" s="235"/>
      <c r="T6548" s="235"/>
      <c r="U6548" s="239"/>
    </row>
    <row r="6549" spans="1:21" s="12" customFormat="1">
      <c r="A6549" s="12" t="str">
        <f>VLOOKUP(C6549,STYLES!$A$1:$R$2088,7,FALSE)</f>
        <v>Wovens</v>
      </c>
      <c r="B6549" s="12" t="str">
        <f>VLOOKUP(C6549,STYLES!$1:$1048576,6,FALSE)</f>
        <v>UltraClub</v>
      </c>
      <c r="C6549" s="136">
        <v>8330</v>
      </c>
      <c r="D6549" s="18"/>
      <c r="E6549" s="12" t="str">
        <f>VLOOKUP(C6549,STYLES!$1:$1048576,12,FALSE)</f>
        <v>Men's Performance Poplin</v>
      </c>
      <c r="F6549" s="116" t="s">
        <v>2754</v>
      </c>
      <c r="G6549" s="116" t="s">
        <v>2755</v>
      </c>
      <c r="H6549" s="116" t="s">
        <v>437</v>
      </c>
      <c r="I6549" s="116" t="str">
        <f>VLOOKUP(C6549,STYLES!$1:$1048576,10,FALSE)</f>
        <v>Not Available</v>
      </c>
      <c r="J6549" s="116" t="s">
        <v>2764</v>
      </c>
      <c r="K6549" s="194">
        <f>IFERROR(VLOOKUP(J6549,LISTS!G:H,2,FALSE),"0")</f>
        <v>7</v>
      </c>
      <c r="L6549" s="12" t="str">
        <f t="shared" si="302"/>
        <v/>
      </c>
      <c r="M6549" s="231" t="s">
        <v>775</v>
      </c>
      <c r="N6549" s="195" t="str">
        <f>IFERROR(VLOOKUP(M6549,LISTS!G:H,2,FALSE),"0")</f>
        <v>0</v>
      </c>
      <c r="O6549" s="12" t="str">
        <f t="shared" si="301"/>
        <v/>
      </c>
      <c r="P6549" s="128" t="s">
        <v>2720</v>
      </c>
      <c r="Q6549" s="116" t="s">
        <v>3003</v>
      </c>
      <c r="R6549" s="116" t="s">
        <v>775</v>
      </c>
      <c r="S6549" s="116" t="s">
        <v>3004</v>
      </c>
      <c r="T6549" s="116" t="s">
        <v>775</v>
      </c>
      <c r="U6549" s="128" t="s">
        <v>3180</v>
      </c>
    </row>
    <row r="6550" spans="1:21" s="232" customFormat="1">
      <c r="A6550" s="232" t="str">
        <f>VLOOKUP(C6550,STYLES!$A$1:$R$2088,7,FALSE)</f>
        <v>Wovens</v>
      </c>
      <c r="B6550" s="232" t="str">
        <f>VLOOKUP(C6550,STYLES!$1:$1048576,6,FALSE)</f>
        <v>UltraClub</v>
      </c>
      <c r="C6550" s="233">
        <v>8330</v>
      </c>
      <c r="D6550" s="234"/>
      <c r="E6550" s="232" t="str">
        <f>VLOOKUP(C6550,STYLES!$1:$1048576,12,FALSE)</f>
        <v>Men's Performance Poplin</v>
      </c>
      <c r="F6550" s="235" t="s">
        <v>2743</v>
      </c>
      <c r="G6550" s="235" t="s">
        <v>2743</v>
      </c>
      <c r="H6550" s="235" t="str">
        <f>VLOOKUP(C6550,STYLES!$1:$1048576,9,FALSE)</f>
        <v>DNR</v>
      </c>
      <c r="I6550" s="235" t="str">
        <f>VLOOKUP(C6550,STYLES!$1:$1048576,10,FALSE)</f>
        <v>Not Available</v>
      </c>
      <c r="J6550" s="235" t="s">
        <v>2764</v>
      </c>
      <c r="K6550" s="236">
        <f>IFERROR(VLOOKUP(J6550,LISTS!G:H,2,FALSE),"0")</f>
        <v>7</v>
      </c>
      <c r="L6550" s="232">
        <f t="shared" si="302"/>
        <v>7</v>
      </c>
      <c r="M6550" s="237" t="s">
        <v>775</v>
      </c>
      <c r="N6550" s="238" t="str">
        <f>IFERROR(VLOOKUP(M6550,LISTS!G:H,2,FALSE),"0")</f>
        <v>0</v>
      </c>
      <c r="O6550" s="232" t="str">
        <f t="shared" si="301"/>
        <v/>
      </c>
      <c r="P6550" s="239" t="s">
        <v>2720</v>
      </c>
      <c r="Q6550" s="235"/>
      <c r="R6550" s="235"/>
      <c r="S6550" s="235"/>
      <c r="T6550" s="235"/>
      <c r="U6550" s="239"/>
    </row>
    <row r="6551" spans="1:21">
      <c r="C6551" s="101"/>
      <c r="F6551" s="113"/>
      <c r="G6551" s="113"/>
      <c r="H6551" s="113"/>
      <c r="I6551" s="113"/>
      <c r="J6551" s="113"/>
      <c r="K6551" s="139"/>
      <c r="L6551" s="81">
        <f>SUM(L6547:L6550)</f>
        <v>21</v>
      </c>
      <c r="M6551" s="134"/>
      <c r="N6551" s="140"/>
      <c r="O6551" s="81">
        <f>SUM(O6547:O6550)</f>
        <v>0</v>
      </c>
      <c r="Q6551" s="113"/>
      <c r="R6551" s="113"/>
      <c r="S6551" s="113"/>
      <c r="T6551" s="113"/>
    </row>
    <row r="6552" spans="1:21" s="232" customFormat="1">
      <c r="A6552" s="232" t="str">
        <f>VLOOKUP(C6552,STYLES!$A$1:$R$2088,7,FALSE)</f>
        <v>Wovens</v>
      </c>
      <c r="B6552" s="232" t="str">
        <f>VLOOKUP(C6552,STYLES!$1:$1048576,6,FALSE)</f>
        <v>UltraClub</v>
      </c>
      <c r="C6552" s="233">
        <v>8331</v>
      </c>
      <c r="D6552" s="234"/>
      <c r="E6552" s="232" t="str">
        <f>VLOOKUP(C6552,STYLES!$1:$1048576,12,FALSE)</f>
        <v>Ladies' Performance Poplin</v>
      </c>
      <c r="F6552" s="235" t="s">
        <v>2718</v>
      </c>
      <c r="G6552" s="235" t="s">
        <v>2718</v>
      </c>
      <c r="H6552" s="235" t="str">
        <f>VLOOKUP(C6552,STYLES!$1:$1048576,9,FALSE)</f>
        <v>DNR</v>
      </c>
      <c r="I6552" s="235" t="str">
        <f>VLOOKUP(C6552,STYLES!$1:$1048576,10,FALSE)</f>
        <v>Not Available</v>
      </c>
      <c r="J6552" s="235" t="s">
        <v>2824</v>
      </c>
      <c r="K6552" s="236">
        <f>IFERROR(VLOOKUP(J6552,LISTS!G:H,2,FALSE),"0")</f>
        <v>5</v>
      </c>
      <c r="L6552" s="232">
        <f t="shared" si="302"/>
        <v>5</v>
      </c>
      <c r="M6552" s="237" t="s">
        <v>775</v>
      </c>
      <c r="N6552" s="238" t="str">
        <f>IFERROR(VLOOKUP(M6552,LISTS!G:H,2,FALSE),"0")</f>
        <v>0</v>
      </c>
      <c r="O6552" s="232" t="str">
        <f t="shared" si="301"/>
        <v/>
      </c>
      <c r="P6552" s="239" t="s">
        <v>2720</v>
      </c>
      <c r="Q6552" s="235" t="s">
        <v>2850</v>
      </c>
      <c r="R6552" s="235" t="s">
        <v>775</v>
      </c>
      <c r="S6552" s="235" t="s">
        <v>2722</v>
      </c>
      <c r="T6552" s="235" t="s">
        <v>775</v>
      </c>
      <c r="U6552" s="239"/>
    </row>
    <row r="6553" spans="1:21" s="12" customFormat="1">
      <c r="A6553" s="12" t="str">
        <f>VLOOKUP(C6553,STYLES!$A$1:$R$2088,7,FALSE)</f>
        <v>Wovens</v>
      </c>
      <c r="B6553" s="12" t="str">
        <f>VLOOKUP(C6553,STYLES!$1:$1048576,6,FALSE)</f>
        <v>UltraClub</v>
      </c>
      <c r="C6553" s="136">
        <v>8331</v>
      </c>
      <c r="D6553" s="18"/>
      <c r="E6553" s="12" t="str">
        <f>VLOOKUP(C6553,STYLES!$1:$1048576,12,FALSE)</f>
        <v>Ladies' Performance Poplin</v>
      </c>
      <c r="F6553" s="116" t="s">
        <v>2750</v>
      </c>
      <c r="G6553" s="116" t="s">
        <v>2809</v>
      </c>
      <c r="H6553" s="116" t="s">
        <v>437</v>
      </c>
      <c r="I6553" s="116" t="str">
        <f>VLOOKUP(C6553,STYLES!$1:$1048576,10,FALSE)</f>
        <v>Not Available</v>
      </c>
      <c r="J6553" s="116" t="s">
        <v>2824</v>
      </c>
      <c r="K6553" s="194">
        <f>IFERROR(VLOOKUP(J6553,LISTS!G:H,2,FALSE),"0")</f>
        <v>5</v>
      </c>
      <c r="L6553" s="12" t="str">
        <f t="shared" si="302"/>
        <v/>
      </c>
      <c r="M6553" s="231" t="s">
        <v>775</v>
      </c>
      <c r="N6553" s="195" t="str">
        <f>IFERROR(VLOOKUP(M6553,LISTS!G:H,2,FALSE),"0")</f>
        <v>0</v>
      </c>
      <c r="O6553" s="12" t="str">
        <f t="shared" si="301"/>
        <v/>
      </c>
      <c r="P6553" s="128" t="s">
        <v>2720</v>
      </c>
      <c r="Q6553" s="116"/>
      <c r="R6553" s="116"/>
      <c r="S6553" s="116"/>
      <c r="T6553" s="116"/>
      <c r="U6553" s="128" t="s">
        <v>3180</v>
      </c>
    </row>
    <row r="6554" spans="1:21" s="232" customFormat="1">
      <c r="A6554" s="232" t="str">
        <f>VLOOKUP(C6554,STYLES!$A$1:$R$2088,7,FALSE)</f>
        <v>Wovens</v>
      </c>
      <c r="B6554" s="232" t="str">
        <f>VLOOKUP(C6554,STYLES!$1:$1048576,6,FALSE)</f>
        <v>UltraClub</v>
      </c>
      <c r="C6554" s="233">
        <v>8331</v>
      </c>
      <c r="D6554" s="234"/>
      <c r="E6554" s="232" t="str">
        <f>VLOOKUP(C6554,STYLES!$1:$1048576,12,FALSE)</f>
        <v>Ladies' Performance Poplin</v>
      </c>
      <c r="F6554" s="235" t="s">
        <v>2754</v>
      </c>
      <c r="G6554" s="235" t="s">
        <v>2755</v>
      </c>
      <c r="H6554" s="235" t="str">
        <f>VLOOKUP(C6554,STYLES!$1:$1048576,9,FALSE)</f>
        <v>DNR</v>
      </c>
      <c r="I6554" s="235" t="str">
        <f>VLOOKUP(C6554,STYLES!$1:$1048576,10,FALSE)</f>
        <v>Not Available</v>
      </c>
      <c r="J6554" s="235" t="s">
        <v>2824</v>
      </c>
      <c r="K6554" s="236">
        <f>IFERROR(VLOOKUP(J6554,LISTS!G:H,2,FALSE),"0")</f>
        <v>5</v>
      </c>
      <c r="L6554" s="232">
        <f t="shared" si="302"/>
        <v>5</v>
      </c>
      <c r="M6554" s="237" t="s">
        <v>775</v>
      </c>
      <c r="N6554" s="238" t="str">
        <f>IFERROR(VLOOKUP(M6554,LISTS!G:H,2,FALSE),"0")</f>
        <v>0</v>
      </c>
      <c r="O6554" s="232" t="str">
        <f t="shared" si="301"/>
        <v/>
      </c>
      <c r="P6554" s="239" t="s">
        <v>2720</v>
      </c>
      <c r="Q6554" s="235" t="s">
        <v>3003</v>
      </c>
      <c r="R6554" s="235" t="s">
        <v>775</v>
      </c>
      <c r="S6554" s="235" t="s">
        <v>3004</v>
      </c>
      <c r="T6554" s="235" t="s">
        <v>775</v>
      </c>
      <c r="U6554" s="239"/>
    </row>
    <row r="6555" spans="1:21" s="232" customFormat="1">
      <c r="A6555" s="232" t="str">
        <f>VLOOKUP(C6555,STYLES!$A$1:$R$2088,7,FALSE)</f>
        <v>Wovens</v>
      </c>
      <c r="B6555" s="232" t="str">
        <f>VLOOKUP(C6555,STYLES!$1:$1048576,6,FALSE)</f>
        <v>UltraClub</v>
      </c>
      <c r="C6555" s="233">
        <v>8331</v>
      </c>
      <c r="D6555" s="234"/>
      <c r="E6555" s="232" t="str">
        <f>VLOOKUP(C6555,STYLES!$1:$1048576,12,FALSE)</f>
        <v>Ladies' Performance Poplin</v>
      </c>
      <c r="F6555" s="235" t="s">
        <v>2743</v>
      </c>
      <c r="G6555" s="235" t="s">
        <v>2743</v>
      </c>
      <c r="H6555" s="235" t="str">
        <f>VLOOKUP(C6555,STYLES!$1:$1048576,9,FALSE)</f>
        <v>DNR</v>
      </c>
      <c r="I6555" s="235" t="str">
        <f>VLOOKUP(C6555,STYLES!$1:$1048576,10,FALSE)</f>
        <v>Not Available</v>
      </c>
      <c r="J6555" s="235" t="s">
        <v>2824</v>
      </c>
      <c r="K6555" s="236">
        <f>IFERROR(VLOOKUP(J6555,LISTS!G:H,2,FALSE),"0")</f>
        <v>5</v>
      </c>
      <c r="L6555" s="232">
        <f t="shared" si="302"/>
        <v>5</v>
      </c>
      <c r="M6555" s="237" t="s">
        <v>775</v>
      </c>
      <c r="N6555" s="238" t="str">
        <f>IFERROR(VLOOKUP(M6555,LISTS!G:H,2,FALSE),"0")</f>
        <v>0</v>
      </c>
      <c r="O6555" s="232" t="str">
        <f t="shared" si="301"/>
        <v/>
      </c>
      <c r="P6555" s="239" t="s">
        <v>2720</v>
      </c>
      <c r="Q6555" s="235"/>
      <c r="R6555" s="235"/>
      <c r="S6555" s="235"/>
      <c r="T6555" s="235"/>
      <c r="U6555" s="239"/>
    </row>
    <row r="6556" spans="1:21">
      <c r="C6556" s="101"/>
      <c r="F6556" s="113"/>
      <c r="G6556" s="113"/>
      <c r="H6556" s="113"/>
      <c r="I6556" s="113"/>
      <c r="J6556" s="113"/>
      <c r="K6556" s="139"/>
      <c r="L6556" s="81">
        <f>SUM(L6552:L6555)</f>
        <v>15</v>
      </c>
      <c r="M6556" s="134"/>
      <c r="N6556" s="140"/>
      <c r="O6556" s="81">
        <f>SUM(O6552:O6555)</f>
        <v>0</v>
      </c>
      <c r="Q6556" s="113"/>
      <c r="R6556" s="113"/>
      <c r="S6556" s="113"/>
      <c r="T6556" s="113"/>
    </row>
    <row r="6557" spans="1:21">
      <c r="A6557" t="str">
        <f>VLOOKUP(C6557,STYLES!$A$1:$R$2088,7,FALSE)</f>
        <v>Wovens</v>
      </c>
      <c r="B6557" t="str">
        <f>VLOOKUP(C6557,STYLES!$1:$1048576,6,FALSE)</f>
        <v>UltraClub</v>
      </c>
      <c r="C6557" s="101">
        <v>8340</v>
      </c>
      <c r="E6557" t="str">
        <f>VLOOKUP(C6557,STYLES!$1:$1048576,12,FALSE)</f>
        <v>Men's Wrinkle-Resistant End-on-End</v>
      </c>
      <c r="F6557" s="113" t="s">
        <v>2718</v>
      </c>
      <c r="G6557" s="113" t="s">
        <v>2718</v>
      </c>
      <c r="H6557" s="113" t="str">
        <f>VLOOKUP(C6557,STYLES!$1:$1048576,9,FALSE)</f>
        <v>DNR</v>
      </c>
      <c r="I6557" s="113" t="str">
        <f>VLOOKUP(C6557,STYLES!$1:$1048576,10,FALSE)</f>
        <v>Not Available</v>
      </c>
      <c r="J6557" s="113" t="s">
        <v>2764</v>
      </c>
      <c r="K6557" s="139">
        <f>IFERROR(VLOOKUP(J6557,LISTS!G:H,2,FALSE),"0")</f>
        <v>7</v>
      </c>
      <c r="L6557" s="68">
        <f t="shared" si="302"/>
        <v>7</v>
      </c>
      <c r="M6557" s="134" t="s">
        <v>775</v>
      </c>
      <c r="N6557" s="140" t="str">
        <f>IFERROR(VLOOKUP(M6557,LISTS!G:H,2,FALSE),"0")</f>
        <v>0</v>
      </c>
      <c r="O6557" s="68" t="str">
        <f t="shared" si="301"/>
        <v/>
      </c>
      <c r="P6557" s="117" t="s">
        <v>2720</v>
      </c>
      <c r="Q6557" s="113" t="s">
        <v>2850</v>
      </c>
      <c r="R6557" s="113" t="s">
        <v>775</v>
      </c>
      <c r="S6557" s="113" t="s">
        <v>2722</v>
      </c>
      <c r="T6557" s="113" t="s">
        <v>775</v>
      </c>
    </row>
    <row r="6558" spans="1:21">
      <c r="A6558" t="str">
        <f>VLOOKUP(C6558,STYLES!$A$1:$R$2088,7,FALSE)</f>
        <v>Wovens</v>
      </c>
      <c r="B6558" t="str">
        <f>VLOOKUP(C6558,STYLES!$1:$1048576,6,FALSE)</f>
        <v>UltraClub</v>
      </c>
      <c r="C6558" s="101">
        <v>8340</v>
      </c>
      <c r="E6558" t="str">
        <f>VLOOKUP(C6558,STYLES!$1:$1048576,12,FALSE)</f>
        <v>Men's Wrinkle-Resistant End-on-End</v>
      </c>
      <c r="F6558" s="113" t="s">
        <v>3930</v>
      </c>
      <c r="G6558" s="113" t="s">
        <v>2809</v>
      </c>
      <c r="H6558" s="113" t="str">
        <f>VLOOKUP(C6558,STYLES!$1:$1048576,9,FALSE)</f>
        <v>DNR</v>
      </c>
      <c r="I6558" s="113" t="str">
        <f>VLOOKUP(C6558,STYLES!$1:$1048576,10,FALSE)</f>
        <v>Not Available</v>
      </c>
      <c r="J6558" s="113" t="s">
        <v>2764</v>
      </c>
      <c r="K6558" s="139">
        <f>IFERROR(VLOOKUP(J6558,LISTS!G:H,2,FALSE),"0")</f>
        <v>7</v>
      </c>
      <c r="L6558" s="68">
        <f t="shared" si="302"/>
        <v>7</v>
      </c>
      <c r="M6558" s="134" t="s">
        <v>775</v>
      </c>
      <c r="N6558" s="140" t="str">
        <f>IFERROR(VLOOKUP(M6558,LISTS!G:H,2,FALSE),"0")</f>
        <v>0</v>
      </c>
      <c r="O6558" s="68" t="str">
        <f t="shared" si="301"/>
        <v/>
      </c>
      <c r="P6558" s="117" t="s">
        <v>2720</v>
      </c>
      <c r="Q6558" s="113"/>
      <c r="R6558" s="113"/>
      <c r="S6558" s="113"/>
      <c r="T6558" s="113"/>
    </row>
    <row r="6559" spans="1:21">
      <c r="A6559" t="str">
        <f>VLOOKUP(C6559,STYLES!$A$1:$R$2088,7,FALSE)</f>
        <v>Wovens</v>
      </c>
      <c r="B6559" t="str">
        <f>VLOOKUP(C6559,STYLES!$1:$1048576,6,FALSE)</f>
        <v>UltraClub</v>
      </c>
      <c r="C6559" s="101">
        <v>8340</v>
      </c>
      <c r="E6559" t="str">
        <f>VLOOKUP(C6559,STYLES!$1:$1048576,12,FALSE)</f>
        <v>Men's Wrinkle-Resistant End-on-End</v>
      </c>
      <c r="F6559" s="113" t="s">
        <v>2750</v>
      </c>
      <c r="G6559" s="113" t="s">
        <v>2809</v>
      </c>
      <c r="H6559" s="113" t="str">
        <f>VLOOKUP(C6559,STYLES!$1:$1048576,9,FALSE)</f>
        <v>DNR</v>
      </c>
      <c r="I6559" s="113" t="str">
        <f>VLOOKUP(C6559,STYLES!$1:$1048576,10,FALSE)</f>
        <v>Not Available</v>
      </c>
      <c r="J6559" s="113" t="s">
        <v>2764</v>
      </c>
      <c r="K6559" s="139">
        <f>IFERROR(VLOOKUP(J6559,LISTS!G:H,2,FALSE),"0")</f>
        <v>7</v>
      </c>
      <c r="L6559" s="68">
        <f t="shared" si="302"/>
        <v>7</v>
      </c>
      <c r="M6559" s="134" t="s">
        <v>775</v>
      </c>
      <c r="N6559" s="140" t="str">
        <f>IFERROR(VLOOKUP(M6559,LISTS!G:H,2,FALSE),"0")</f>
        <v>0</v>
      </c>
      <c r="O6559" s="68" t="str">
        <f t="shared" si="301"/>
        <v/>
      </c>
      <c r="P6559" s="117" t="s">
        <v>2720</v>
      </c>
      <c r="Q6559" s="113"/>
      <c r="R6559" s="113"/>
      <c r="S6559" s="113"/>
      <c r="T6559" s="113"/>
    </row>
    <row r="6560" spans="1:21" s="12" customFormat="1">
      <c r="A6560" s="12" t="str">
        <f>VLOOKUP(C6560,STYLES!$A$1:$R$2088,7,FALSE)</f>
        <v>Wovens</v>
      </c>
      <c r="B6560" s="12" t="str">
        <f>VLOOKUP(C6560,STYLES!$1:$1048576,6,FALSE)</f>
        <v>UltraClub</v>
      </c>
      <c r="C6560" s="136">
        <v>8340</v>
      </c>
      <c r="D6560" s="18"/>
      <c r="E6560" s="12" t="str">
        <f>VLOOKUP(C6560,STYLES!$1:$1048576,12,FALSE)</f>
        <v>Men's Wrinkle-Resistant End-on-End</v>
      </c>
      <c r="F6560" s="116" t="s">
        <v>2923</v>
      </c>
      <c r="G6560" s="116" t="s">
        <v>2813</v>
      </c>
      <c r="H6560" s="116" t="s">
        <v>437</v>
      </c>
      <c r="I6560" s="116" t="str">
        <f>VLOOKUP(C6560,STYLES!$1:$1048576,10,FALSE)</f>
        <v>Not Available</v>
      </c>
      <c r="J6560" s="116" t="s">
        <v>2764</v>
      </c>
      <c r="K6560" s="139">
        <f>IFERROR(VLOOKUP(J6560,LISTS!G:H,2,FALSE),"0")</f>
        <v>7</v>
      </c>
      <c r="L6560" s="68" t="str">
        <f t="shared" si="302"/>
        <v/>
      </c>
      <c r="M6560" s="134" t="s">
        <v>775</v>
      </c>
      <c r="N6560" s="140" t="str">
        <f>IFERROR(VLOOKUP(M6560,LISTS!G:H,2,FALSE),"0")</f>
        <v>0</v>
      </c>
      <c r="O6560" s="68" t="str">
        <f t="shared" si="301"/>
        <v/>
      </c>
      <c r="P6560" s="117" t="s">
        <v>2720</v>
      </c>
      <c r="Q6560" s="116"/>
      <c r="R6560" s="116"/>
      <c r="S6560" s="116"/>
      <c r="T6560" s="116"/>
      <c r="U6560" s="116" t="s">
        <v>3180</v>
      </c>
    </row>
    <row r="6561" spans="1:21">
      <c r="C6561" s="101"/>
      <c r="F6561" s="113"/>
      <c r="G6561" s="113"/>
      <c r="H6561" s="113"/>
      <c r="I6561" s="113"/>
      <c r="J6561" s="113"/>
      <c r="K6561" s="139"/>
      <c r="L6561" s="81">
        <f>SUM(L6557:L6560)</f>
        <v>21</v>
      </c>
      <c r="M6561" s="134"/>
      <c r="N6561" s="140"/>
      <c r="O6561" s="81">
        <f>SUM(O6557:O6560)</f>
        <v>0</v>
      </c>
      <c r="Q6561" s="113"/>
      <c r="R6561" s="113"/>
      <c r="S6561" s="113"/>
      <c r="T6561" s="113"/>
    </row>
    <row r="6562" spans="1:21" s="12" customFormat="1">
      <c r="A6562" s="12" t="str">
        <f>VLOOKUP(C6562,STYLES!$A$1:$R$2088,7,FALSE)</f>
        <v>Wovens</v>
      </c>
      <c r="B6562" s="12" t="str">
        <f>VLOOKUP(C6562,STYLES!$1:$1048576,6,FALSE)</f>
        <v>UltraClub</v>
      </c>
      <c r="C6562" s="136">
        <v>8341</v>
      </c>
      <c r="D6562" s="18"/>
      <c r="E6562" s="12" t="str">
        <f>VLOOKUP(C6562,STYLES!$1:$1048576,12,FALSE)</f>
        <v>Ladies' Wrinkle-Resistant End-on-End</v>
      </c>
      <c r="F6562" s="116" t="s">
        <v>2718</v>
      </c>
      <c r="G6562" s="116" t="s">
        <v>2718</v>
      </c>
      <c r="H6562" s="116" t="s">
        <v>437</v>
      </c>
      <c r="I6562" s="116" t="str">
        <f>VLOOKUP(C6562,STYLES!$1:$1048576,10,FALSE)</f>
        <v>Not Available</v>
      </c>
      <c r="J6562" s="116" t="s">
        <v>2824</v>
      </c>
      <c r="K6562" s="194">
        <f>IFERROR(VLOOKUP(J6562,LISTS!G:H,2,FALSE),"0")</f>
        <v>5</v>
      </c>
      <c r="L6562" s="12" t="str">
        <f t="shared" si="302"/>
        <v/>
      </c>
      <c r="M6562" s="231" t="s">
        <v>775</v>
      </c>
      <c r="N6562" s="195" t="str">
        <f>IFERROR(VLOOKUP(M6562,LISTS!G:H,2,FALSE),"0")</f>
        <v>0</v>
      </c>
      <c r="O6562" s="12" t="str">
        <f t="shared" si="301"/>
        <v/>
      </c>
      <c r="P6562" s="128" t="s">
        <v>2720</v>
      </c>
      <c r="Q6562" s="116" t="s">
        <v>2850</v>
      </c>
      <c r="R6562" s="116" t="s">
        <v>775</v>
      </c>
      <c r="S6562" s="116" t="s">
        <v>2722</v>
      </c>
      <c r="T6562" s="116" t="s">
        <v>775</v>
      </c>
      <c r="U6562" s="128"/>
    </row>
    <row r="6563" spans="1:21" s="12" customFormat="1">
      <c r="A6563" s="12" t="str">
        <f>VLOOKUP(C6563,STYLES!$A$1:$R$2088,7,FALSE)</f>
        <v>Wovens</v>
      </c>
      <c r="B6563" s="12" t="str">
        <f>VLOOKUP(C6563,STYLES!$1:$1048576,6,FALSE)</f>
        <v>UltraClub</v>
      </c>
      <c r="C6563" s="136">
        <v>8341</v>
      </c>
      <c r="D6563" s="18"/>
      <c r="E6563" s="12" t="str">
        <f>VLOOKUP(C6563,STYLES!$1:$1048576,12,FALSE)</f>
        <v>Ladies' Wrinkle-Resistant End-on-End</v>
      </c>
      <c r="F6563" s="116" t="s">
        <v>3930</v>
      </c>
      <c r="G6563" s="116" t="s">
        <v>2809</v>
      </c>
      <c r="H6563" s="116" t="s">
        <v>437</v>
      </c>
      <c r="I6563" s="116" t="str">
        <f>VLOOKUP(C6563,STYLES!$1:$1048576,10,FALSE)</f>
        <v>Not Available</v>
      </c>
      <c r="J6563" s="116" t="s">
        <v>2824</v>
      </c>
      <c r="K6563" s="194">
        <f>IFERROR(VLOOKUP(J6563,LISTS!G:H,2,FALSE),"0")</f>
        <v>5</v>
      </c>
      <c r="L6563" s="12" t="str">
        <f t="shared" si="302"/>
        <v/>
      </c>
      <c r="M6563" s="231" t="s">
        <v>775</v>
      </c>
      <c r="N6563" s="195" t="str">
        <f>IFERROR(VLOOKUP(M6563,LISTS!G:H,2,FALSE),"0")</f>
        <v>0</v>
      </c>
      <c r="O6563" s="12" t="str">
        <f t="shared" si="301"/>
        <v/>
      </c>
      <c r="P6563" s="128" t="s">
        <v>2720</v>
      </c>
      <c r="Q6563" s="116"/>
      <c r="R6563" s="116"/>
      <c r="S6563" s="116"/>
      <c r="T6563" s="116"/>
      <c r="U6563" s="128"/>
    </row>
    <row r="6564" spans="1:21" s="12" customFormat="1">
      <c r="A6564" s="12" t="str">
        <f>VLOOKUP(C6564,STYLES!$A$1:$R$2088,7,FALSE)</f>
        <v>Wovens</v>
      </c>
      <c r="B6564" s="12" t="str">
        <f>VLOOKUP(C6564,STYLES!$1:$1048576,6,FALSE)</f>
        <v>UltraClub</v>
      </c>
      <c r="C6564" s="136">
        <v>8341</v>
      </c>
      <c r="D6564" s="18"/>
      <c r="E6564" s="12" t="str">
        <f>VLOOKUP(C6564,STYLES!$1:$1048576,12,FALSE)</f>
        <v>Ladies' Wrinkle-Resistant End-on-End</v>
      </c>
      <c r="F6564" s="116" t="s">
        <v>2750</v>
      </c>
      <c r="G6564" s="116" t="s">
        <v>2809</v>
      </c>
      <c r="H6564" s="116" t="s">
        <v>437</v>
      </c>
      <c r="I6564" s="116" t="str">
        <f>VLOOKUP(C6564,STYLES!$1:$1048576,10,FALSE)</f>
        <v>Not Available</v>
      </c>
      <c r="J6564" s="116" t="s">
        <v>2824</v>
      </c>
      <c r="K6564" s="194">
        <f>IFERROR(VLOOKUP(J6564,LISTS!G:H,2,FALSE),"0")</f>
        <v>5</v>
      </c>
      <c r="L6564" s="12" t="str">
        <f t="shared" si="302"/>
        <v/>
      </c>
      <c r="M6564" s="231" t="s">
        <v>775</v>
      </c>
      <c r="N6564" s="195" t="str">
        <f>IFERROR(VLOOKUP(M6564,LISTS!G:H,2,FALSE),"0")</f>
        <v>0</v>
      </c>
      <c r="O6564" s="12" t="str">
        <f t="shared" si="301"/>
        <v/>
      </c>
      <c r="P6564" s="128" t="s">
        <v>2720</v>
      </c>
      <c r="Q6564" s="116"/>
      <c r="R6564" s="116"/>
      <c r="S6564" s="116"/>
      <c r="T6564" s="116"/>
      <c r="U6564" s="128"/>
    </row>
    <row r="6565" spans="1:21" s="12" customFormat="1">
      <c r="A6565" s="12" t="str">
        <f>VLOOKUP(C6565,STYLES!$A$1:$R$2088,7,FALSE)</f>
        <v>Wovens</v>
      </c>
      <c r="B6565" s="12" t="str">
        <f>VLOOKUP(C6565,STYLES!$1:$1048576,6,FALSE)</f>
        <v>UltraClub</v>
      </c>
      <c r="C6565" s="136">
        <v>8341</v>
      </c>
      <c r="D6565" s="18"/>
      <c r="E6565" s="12" t="str">
        <f>VLOOKUP(C6565,STYLES!$1:$1048576,12,FALSE)</f>
        <v>Ladies' Wrinkle-Resistant End-on-End</v>
      </c>
      <c r="F6565" s="116" t="s">
        <v>2923</v>
      </c>
      <c r="G6565" s="116" t="s">
        <v>2813</v>
      </c>
      <c r="H6565" s="116" t="s">
        <v>437</v>
      </c>
      <c r="I6565" s="116" t="str">
        <f>VLOOKUP(C6565,STYLES!$1:$1048576,10,FALSE)</f>
        <v>Not Available</v>
      </c>
      <c r="J6565" s="116" t="s">
        <v>2824</v>
      </c>
      <c r="K6565" s="194">
        <f>IFERROR(VLOOKUP(J6565,LISTS!G:H,2,FALSE),"0")</f>
        <v>5</v>
      </c>
      <c r="L6565" s="12" t="str">
        <f t="shared" si="302"/>
        <v/>
      </c>
      <c r="M6565" s="231" t="s">
        <v>775</v>
      </c>
      <c r="N6565" s="195" t="str">
        <f>IFERROR(VLOOKUP(M6565,LISTS!G:H,2,FALSE),"0")</f>
        <v>0</v>
      </c>
      <c r="O6565" s="12" t="str">
        <f t="shared" si="301"/>
        <v/>
      </c>
      <c r="P6565" s="128" t="s">
        <v>2720</v>
      </c>
      <c r="Q6565" s="116"/>
      <c r="R6565" s="116"/>
      <c r="S6565" s="116"/>
      <c r="T6565" s="116"/>
      <c r="U6565" s="116" t="s">
        <v>3908</v>
      </c>
    </row>
    <row r="6566" spans="1:21">
      <c r="C6566" s="101"/>
      <c r="F6566" s="113"/>
      <c r="G6566" s="113"/>
      <c r="H6566" s="113"/>
      <c r="I6566" s="113"/>
      <c r="J6566" s="113"/>
      <c r="K6566" s="139"/>
      <c r="L6566" s="81">
        <f>SUM(L6562:L6565)</f>
        <v>0</v>
      </c>
      <c r="M6566" s="134"/>
      <c r="N6566" s="140"/>
      <c r="O6566" s="81">
        <f>SUM(O6562:O6565)</f>
        <v>0</v>
      </c>
      <c r="Q6566" s="113"/>
      <c r="R6566" s="113"/>
      <c r="S6566" s="113"/>
      <c r="T6566" s="113"/>
    </row>
    <row r="6567" spans="1:21">
      <c r="A6567" t="str">
        <f>VLOOKUP(C6567,STYLES!$A$1:$R$2088,7,FALSE)</f>
        <v>Wovens</v>
      </c>
      <c r="B6567" t="str">
        <f>VLOOKUP(C6567,STYLES!$1:$1048576,6,FALSE)</f>
        <v>UltraClub</v>
      </c>
      <c r="C6567" s="101">
        <v>8355</v>
      </c>
      <c r="E6567" t="str">
        <f>VLOOKUP(C6567,STYLES!$1:$1048576,12,FALSE)</f>
        <v>Men's Easy-Care Broadcloth</v>
      </c>
      <c r="F6567" s="113" t="s">
        <v>2718</v>
      </c>
      <c r="G6567" s="113" t="s">
        <v>2718</v>
      </c>
      <c r="H6567" s="113" t="str">
        <f>VLOOKUP(C6567,STYLES!$1:$1048576,9,FALSE)</f>
        <v>DNR</v>
      </c>
      <c r="I6567" s="113" t="str">
        <f>VLOOKUP(C6567,STYLES!$1:$1048576,10,FALSE)</f>
        <v>Not Available</v>
      </c>
      <c r="J6567" s="113" t="s">
        <v>2764</v>
      </c>
      <c r="K6567" s="139">
        <f>IFERROR(VLOOKUP(J6567,LISTS!G:H,2,FALSE),"0")</f>
        <v>7</v>
      </c>
      <c r="L6567" s="68">
        <f t="shared" si="302"/>
        <v>7</v>
      </c>
      <c r="M6567" s="134" t="s">
        <v>775</v>
      </c>
      <c r="N6567" s="140" t="str">
        <f>IFERROR(VLOOKUP(M6567,LISTS!G:H,2,FALSE),"0")</f>
        <v>0</v>
      </c>
      <c r="O6567" s="68" t="str">
        <f t="shared" si="301"/>
        <v/>
      </c>
      <c r="P6567" s="117" t="s">
        <v>2720</v>
      </c>
      <c r="Q6567" s="113" t="s">
        <v>2850</v>
      </c>
      <c r="R6567" s="113" t="s">
        <v>775</v>
      </c>
      <c r="S6567" s="113" t="s">
        <v>2722</v>
      </c>
      <c r="T6567" s="113" t="s">
        <v>775</v>
      </c>
    </row>
    <row r="6568" spans="1:21">
      <c r="A6568" t="str">
        <f>VLOOKUP(C6568,STYLES!$A$1:$R$2088,7,FALSE)</f>
        <v>Wovens</v>
      </c>
      <c r="B6568" t="str">
        <f>VLOOKUP(C6568,STYLES!$1:$1048576,6,FALSE)</f>
        <v>UltraClub</v>
      </c>
      <c r="C6568" s="101">
        <v>8355</v>
      </c>
      <c r="E6568" t="str">
        <f>VLOOKUP(C6568,STYLES!$1:$1048576,12,FALSE)</f>
        <v>Men's Easy-Care Broadcloth</v>
      </c>
      <c r="F6568" s="113" t="s">
        <v>2750</v>
      </c>
      <c r="G6568" s="113" t="s">
        <v>2809</v>
      </c>
      <c r="H6568" s="113" t="str">
        <f>VLOOKUP(C6568,STYLES!$1:$1048576,9,FALSE)</f>
        <v>DNR</v>
      </c>
      <c r="I6568" s="113" t="str">
        <f>VLOOKUP(C6568,STYLES!$1:$1048576,10,FALSE)</f>
        <v>Not Available</v>
      </c>
      <c r="J6568" s="113" t="s">
        <v>2764</v>
      </c>
      <c r="K6568" s="139">
        <f>IFERROR(VLOOKUP(J6568,LISTS!G:H,2,FALSE),"0")</f>
        <v>7</v>
      </c>
      <c r="L6568" s="68">
        <f t="shared" si="302"/>
        <v>7</v>
      </c>
      <c r="M6568" s="134" t="s">
        <v>775</v>
      </c>
      <c r="N6568" s="140" t="str">
        <f>IFERROR(VLOOKUP(M6568,LISTS!G:H,2,FALSE),"0")</f>
        <v>0</v>
      </c>
      <c r="O6568" s="68" t="str">
        <f t="shared" si="301"/>
        <v/>
      </c>
      <c r="P6568" s="117" t="s">
        <v>2720</v>
      </c>
      <c r="Q6568" s="113"/>
      <c r="R6568" s="113"/>
      <c r="S6568" s="113"/>
      <c r="T6568" s="113"/>
    </row>
    <row r="6569" spans="1:21">
      <c r="A6569" t="str">
        <f>VLOOKUP(C6569,STYLES!$A$1:$R$2088,7,FALSE)</f>
        <v>Wovens</v>
      </c>
      <c r="B6569" t="str">
        <f>VLOOKUP(C6569,STYLES!$1:$1048576,6,FALSE)</f>
        <v>UltraClub</v>
      </c>
      <c r="C6569" s="101">
        <v>8355</v>
      </c>
      <c r="E6569" t="str">
        <f>VLOOKUP(C6569,STYLES!$1:$1048576,12,FALSE)</f>
        <v>Men's Easy-Care Broadcloth</v>
      </c>
      <c r="F6569" s="113" t="s">
        <v>2907</v>
      </c>
      <c r="G6569" s="113" t="s">
        <v>2751</v>
      </c>
      <c r="H6569" s="113" t="str">
        <f>VLOOKUP(C6569,STYLES!$1:$1048576,9,FALSE)</f>
        <v>DNR</v>
      </c>
      <c r="I6569" s="113" t="str">
        <f>VLOOKUP(C6569,STYLES!$1:$1048576,10,FALSE)</f>
        <v>Not Available</v>
      </c>
      <c r="J6569" s="113" t="s">
        <v>2764</v>
      </c>
      <c r="K6569" s="139">
        <f>IFERROR(VLOOKUP(J6569,LISTS!G:H,2,FALSE),"0")</f>
        <v>7</v>
      </c>
      <c r="L6569" s="68">
        <f t="shared" si="302"/>
        <v>7</v>
      </c>
      <c r="M6569" s="134" t="s">
        <v>775</v>
      </c>
      <c r="N6569" s="140" t="str">
        <f>IFERROR(VLOOKUP(M6569,LISTS!G:H,2,FALSE),"0")</f>
        <v>0</v>
      </c>
      <c r="O6569" s="68" t="str">
        <f t="shared" si="301"/>
        <v/>
      </c>
      <c r="P6569" s="117" t="s">
        <v>2720</v>
      </c>
      <c r="Q6569" s="113" t="s">
        <v>3794</v>
      </c>
      <c r="R6569" s="113" t="s">
        <v>775</v>
      </c>
      <c r="S6569" s="113" t="s">
        <v>3795</v>
      </c>
      <c r="T6569" s="113" t="s">
        <v>775</v>
      </c>
    </row>
    <row r="6570" spans="1:21" s="12" customFormat="1">
      <c r="A6570" s="12" t="str">
        <f>VLOOKUP(C6570,STYLES!$A$1:$R$2088,7,FALSE)</f>
        <v>Wovens</v>
      </c>
      <c r="B6570" s="12" t="str">
        <f>VLOOKUP(C6570,STYLES!$1:$1048576,6,FALSE)</f>
        <v>UltraClub</v>
      </c>
      <c r="C6570" s="136">
        <v>8355</v>
      </c>
      <c r="D6570" s="18"/>
      <c r="E6570" s="12" t="str">
        <f>VLOOKUP(C6570,STYLES!$1:$1048576,12,FALSE)</f>
        <v>Men's Easy-Care Broadcloth</v>
      </c>
      <c r="F6570" s="116" t="s">
        <v>2754</v>
      </c>
      <c r="G6570" s="116" t="s">
        <v>2755</v>
      </c>
      <c r="H6570" s="116" t="s">
        <v>437</v>
      </c>
      <c r="I6570" s="116" t="str">
        <f>VLOOKUP(C6570,STYLES!$1:$1048576,10,FALSE)</f>
        <v>Not Available</v>
      </c>
      <c r="J6570" s="116" t="s">
        <v>2764</v>
      </c>
      <c r="K6570" s="194">
        <f>IFERROR(VLOOKUP(J6570,LISTS!G:H,2,FALSE),"0")</f>
        <v>7</v>
      </c>
      <c r="L6570" s="12" t="str">
        <f t="shared" si="302"/>
        <v/>
      </c>
      <c r="M6570" s="231" t="s">
        <v>775</v>
      </c>
      <c r="N6570" s="195" t="str">
        <f>IFERROR(VLOOKUP(M6570,LISTS!G:H,2,FALSE),"0")</f>
        <v>0</v>
      </c>
      <c r="O6570" s="12" t="str">
        <f t="shared" si="301"/>
        <v/>
      </c>
      <c r="P6570" s="128" t="s">
        <v>2720</v>
      </c>
      <c r="Q6570" s="116"/>
      <c r="R6570" s="116"/>
      <c r="S6570" s="116"/>
      <c r="T6570" s="116"/>
      <c r="U6570" s="128" t="s">
        <v>3180</v>
      </c>
    </row>
    <row r="6571" spans="1:21">
      <c r="A6571" t="str">
        <f>VLOOKUP(C6571,STYLES!$A$1:$R$2088,7,FALSE)</f>
        <v>Wovens</v>
      </c>
      <c r="B6571" t="str">
        <f>VLOOKUP(C6571,STYLES!$1:$1048576,6,FALSE)</f>
        <v>UltraClub</v>
      </c>
      <c r="C6571" s="101">
        <v>8355</v>
      </c>
      <c r="E6571" t="str">
        <f>VLOOKUP(C6571,STYLES!$1:$1048576,12,FALSE)</f>
        <v>Men's Easy-Care Broadcloth</v>
      </c>
      <c r="F6571" s="113" t="s">
        <v>2743</v>
      </c>
      <c r="G6571" s="113" t="s">
        <v>2743</v>
      </c>
      <c r="H6571" s="113" t="str">
        <f>VLOOKUP(C6571,STYLES!$1:$1048576,9,FALSE)</f>
        <v>DNR</v>
      </c>
      <c r="I6571" s="113" t="str">
        <f>VLOOKUP(C6571,STYLES!$1:$1048576,10,FALSE)</f>
        <v>Not Available</v>
      </c>
      <c r="J6571" s="113" t="s">
        <v>2764</v>
      </c>
      <c r="K6571" s="139">
        <f>IFERROR(VLOOKUP(J6571,LISTS!G:H,2,FALSE),"0")</f>
        <v>7</v>
      </c>
      <c r="L6571" s="68">
        <f t="shared" ref="L6571" si="307">IF(OR(H6571="ACTIVE",H6571="NEW",H6571="DNR",H6571="Pre-Closeout"),K6571,"")</f>
        <v>7</v>
      </c>
      <c r="M6571" s="134" t="s">
        <v>775</v>
      </c>
      <c r="N6571" s="140" t="str">
        <f>IFERROR(VLOOKUP(M6571,LISTS!G:H,2,FALSE),"0")</f>
        <v>0</v>
      </c>
      <c r="O6571" s="68" t="str">
        <f t="shared" ref="O6571" si="308">IF(OR(I6571="ACTIVE",I6571="NEW",I6571="DNR",I6571="Pre-Closeout"),N6571,"")</f>
        <v/>
      </c>
      <c r="P6571" s="117" t="s">
        <v>2720</v>
      </c>
      <c r="Q6571" s="113"/>
      <c r="R6571" s="113"/>
      <c r="S6571" s="113"/>
      <c r="T6571" s="113"/>
    </row>
    <row r="6572" spans="1:21">
      <c r="C6572" s="101"/>
      <c r="F6572" s="113"/>
      <c r="G6572" s="113"/>
      <c r="H6572" s="113"/>
      <c r="I6572" s="113"/>
      <c r="J6572" s="113"/>
      <c r="K6572" s="139"/>
      <c r="L6572" s="81">
        <f>SUM(L6567:L6570)</f>
        <v>21</v>
      </c>
      <c r="M6572" s="134"/>
      <c r="N6572" s="140"/>
      <c r="O6572" s="81">
        <f>SUM(O6567:O6570)</f>
        <v>0</v>
      </c>
      <c r="Q6572" s="113"/>
      <c r="R6572" s="113"/>
      <c r="S6572" s="113"/>
      <c r="T6572" s="113"/>
    </row>
    <row r="6573" spans="1:21">
      <c r="A6573" t="str">
        <f>VLOOKUP(C6573,STYLES!$A$1:$R$2088,7,FALSE)</f>
        <v>Wovens</v>
      </c>
      <c r="B6573" t="str">
        <f>VLOOKUP(C6573,STYLES!$1:$1048576,6,FALSE)</f>
        <v>UltraClub</v>
      </c>
      <c r="C6573" s="101" t="s">
        <v>2646</v>
      </c>
      <c r="E6573" t="str">
        <f>VLOOKUP(C6573,STYLES!$1:$1048576,12,FALSE)</f>
        <v>Ladies' Easy-Care Broadcloth</v>
      </c>
      <c r="F6573" s="113" t="s">
        <v>2718</v>
      </c>
      <c r="G6573" s="113" t="s">
        <v>2718</v>
      </c>
      <c r="H6573" s="113" t="str">
        <f>VLOOKUP(C6573,STYLES!$1:$1048576,9,FALSE)</f>
        <v>DNR</v>
      </c>
      <c r="I6573" s="113" t="str">
        <f>VLOOKUP(C6573,STYLES!$1:$1048576,10,FALSE)</f>
        <v>Not Available</v>
      </c>
      <c r="J6573" s="113" t="s">
        <v>2768</v>
      </c>
      <c r="K6573" s="139">
        <f>IFERROR(VLOOKUP(J6573,LISTS!G:H,2,FALSE),"0")</f>
        <v>6</v>
      </c>
      <c r="L6573" s="68">
        <f t="shared" si="302"/>
        <v>6</v>
      </c>
      <c r="M6573" s="134" t="s">
        <v>775</v>
      </c>
      <c r="N6573" s="140" t="str">
        <f>IFERROR(VLOOKUP(M6573,LISTS!G:H,2,FALSE),"0")</f>
        <v>0</v>
      </c>
      <c r="O6573" s="68" t="str">
        <f t="shared" si="301"/>
        <v/>
      </c>
      <c r="P6573" s="117" t="s">
        <v>2720</v>
      </c>
      <c r="Q6573" s="113" t="s">
        <v>2850</v>
      </c>
      <c r="R6573" s="113" t="s">
        <v>775</v>
      </c>
      <c r="S6573" s="113" t="s">
        <v>2722</v>
      </c>
      <c r="T6573" s="113" t="s">
        <v>775</v>
      </c>
    </row>
    <row r="6574" spans="1:21">
      <c r="A6574" t="str">
        <f>VLOOKUP(C6574,STYLES!$A$1:$R$2088,7,FALSE)</f>
        <v>Wovens</v>
      </c>
      <c r="B6574" t="str">
        <f>VLOOKUP(C6574,STYLES!$1:$1048576,6,FALSE)</f>
        <v>UltraClub</v>
      </c>
      <c r="C6574" s="101" t="s">
        <v>2646</v>
      </c>
      <c r="E6574" t="str">
        <f>VLOOKUP(C6574,STYLES!$1:$1048576,12,FALSE)</f>
        <v>Ladies' Easy-Care Broadcloth</v>
      </c>
      <c r="F6574" s="113" t="s">
        <v>2750</v>
      </c>
      <c r="G6574" s="113" t="s">
        <v>2809</v>
      </c>
      <c r="H6574" s="113" t="str">
        <f>VLOOKUP(C6574,STYLES!$1:$1048576,9,FALSE)</f>
        <v>DNR</v>
      </c>
      <c r="I6574" s="113" t="str">
        <f>VLOOKUP(C6574,STYLES!$1:$1048576,10,FALSE)</f>
        <v>Not Available</v>
      </c>
      <c r="J6574" s="113" t="s">
        <v>2768</v>
      </c>
      <c r="K6574" s="139">
        <f>IFERROR(VLOOKUP(J6574,LISTS!G:H,2,FALSE),"0")</f>
        <v>6</v>
      </c>
      <c r="L6574" s="68">
        <f t="shared" si="302"/>
        <v>6</v>
      </c>
      <c r="M6574" s="134" t="s">
        <v>775</v>
      </c>
      <c r="N6574" s="140" t="str">
        <f>IFERROR(VLOOKUP(M6574,LISTS!G:H,2,FALSE),"0")</f>
        <v>0</v>
      </c>
      <c r="O6574" s="68" t="str">
        <f t="shared" si="301"/>
        <v/>
      </c>
      <c r="P6574" s="117" t="s">
        <v>2720</v>
      </c>
      <c r="Q6574" s="113"/>
      <c r="R6574" s="113"/>
      <c r="S6574" s="113"/>
      <c r="T6574" s="113"/>
    </row>
    <row r="6575" spans="1:21">
      <c r="A6575" t="str">
        <f>VLOOKUP(C6575,STYLES!$A$1:$R$2088,7,FALSE)</f>
        <v>Wovens</v>
      </c>
      <c r="B6575" t="str">
        <f>VLOOKUP(C6575,STYLES!$1:$1048576,6,FALSE)</f>
        <v>UltraClub</v>
      </c>
      <c r="C6575" s="101" t="s">
        <v>2646</v>
      </c>
      <c r="E6575" t="str">
        <f>VLOOKUP(C6575,STYLES!$1:$1048576,12,FALSE)</f>
        <v>Ladies' Easy-Care Broadcloth</v>
      </c>
      <c r="F6575" s="113" t="s">
        <v>2907</v>
      </c>
      <c r="G6575" s="113" t="s">
        <v>2751</v>
      </c>
      <c r="H6575" s="113" t="str">
        <f>VLOOKUP(C6575,STYLES!$1:$1048576,9,FALSE)</f>
        <v>DNR</v>
      </c>
      <c r="I6575" s="113" t="str">
        <f>VLOOKUP(C6575,STYLES!$1:$1048576,10,FALSE)</f>
        <v>Not Available</v>
      </c>
      <c r="J6575" s="113" t="s">
        <v>2768</v>
      </c>
      <c r="K6575" s="139">
        <f>IFERROR(VLOOKUP(J6575,LISTS!G:H,2,FALSE),"0")</f>
        <v>6</v>
      </c>
      <c r="L6575" s="68">
        <f t="shared" si="302"/>
        <v>6</v>
      </c>
      <c r="M6575" s="134" t="s">
        <v>775</v>
      </c>
      <c r="N6575" s="140" t="str">
        <f>IFERROR(VLOOKUP(M6575,LISTS!G:H,2,FALSE),"0")</f>
        <v>0</v>
      </c>
      <c r="O6575" s="68" t="str">
        <f t="shared" si="301"/>
        <v/>
      </c>
      <c r="P6575" s="117" t="s">
        <v>2720</v>
      </c>
      <c r="Q6575" s="113" t="s">
        <v>3794</v>
      </c>
      <c r="R6575" s="113" t="s">
        <v>775</v>
      </c>
      <c r="S6575" s="113" t="s">
        <v>3795</v>
      </c>
      <c r="T6575" s="113" t="s">
        <v>775</v>
      </c>
    </row>
    <row r="6576" spans="1:21">
      <c r="A6576" t="str">
        <f>VLOOKUP(C6576,STYLES!$A$1:$R$2088,7,FALSE)</f>
        <v>Wovens</v>
      </c>
      <c r="B6576" t="str">
        <f>VLOOKUP(C6576,STYLES!$1:$1048576,6,FALSE)</f>
        <v>UltraClub</v>
      </c>
      <c r="C6576" s="101" t="s">
        <v>2646</v>
      </c>
      <c r="E6576" t="str">
        <f>VLOOKUP(C6576,STYLES!$1:$1048576,12,FALSE)</f>
        <v>Ladies' Easy-Care Broadcloth</v>
      </c>
      <c r="F6576" s="113" t="s">
        <v>2743</v>
      </c>
      <c r="G6576" s="113" t="s">
        <v>2743</v>
      </c>
      <c r="H6576" s="113" t="str">
        <f>VLOOKUP(C6576,STYLES!$1:$1048576,9,FALSE)</f>
        <v>DNR</v>
      </c>
      <c r="I6576" s="113" t="str">
        <f>VLOOKUP(C6576,STYLES!$1:$1048576,10,FALSE)</f>
        <v>Not Available</v>
      </c>
      <c r="J6576" s="113" t="s">
        <v>2768</v>
      </c>
      <c r="K6576" s="139">
        <f>IFERROR(VLOOKUP(J6576,LISTS!G:H,2,FALSE),"0")</f>
        <v>6</v>
      </c>
      <c r="L6576" s="68">
        <f t="shared" si="302"/>
        <v>6</v>
      </c>
      <c r="M6576" s="134" t="s">
        <v>775</v>
      </c>
      <c r="N6576" s="140" t="str">
        <f>IFERROR(VLOOKUP(M6576,LISTS!G:H,2,FALSE),"0")</f>
        <v>0</v>
      </c>
      <c r="O6576" s="68" t="str">
        <f t="shared" si="301"/>
        <v/>
      </c>
      <c r="P6576" s="117" t="s">
        <v>2720</v>
      </c>
      <c r="Q6576" s="113"/>
      <c r="R6576" s="113"/>
      <c r="S6576" s="113"/>
      <c r="T6576" s="113"/>
    </row>
    <row r="6577" spans="1:21">
      <c r="C6577" s="101"/>
      <c r="F6577" s="113"/>
      <c r="G6577" s="113"/>
      <c r="H6577" s="113"/>
      <c r="I6577" s="113"/>
      <c r="J6577" s="113"/>
      <c r="K6577" s="139"/>
      <c r="L6577" s="81">
        <f>SUM(L6573:L6576)</f>
        <v>24</v>
      </c>
      <c r="M6577" s="134"/>
      <c r="N6577" s="140"/>
      <c r="O6577" s="81">
        <f>SUM(O6573:O6576)</f>
        <v>0</v>
      </c>
      <c r="Q6577" s="113"/>
      <c r="R6577" s="113"/>
      <c r="S6577" s="113"/>
      <c r="T6577" s="113"/>
    </row>
    <row r="6578" spans="1:21" s="12" customFormat="1">
      <c r="A6578" s="12" t="str">
        <f>VLOOKUP(C6578,STYLES!$A$1:$R$2088,7,FALSE)</f>
        <v>Wovens</v>
      </c>
      <c r="B6578" s="12" t="str">
        <f>VLOOKUP(C6578,STYLES!$1:$1048576,6,FALSE)</f>
        <v>UltraClub</v>
      </c>
      <c r="C6578" s="136" t="s">
        <v>2649</v>
      </c>
      <c r="D6578" s="18"/>
      <c r="E6578" s="12" t="str">
        <f>VLOOKUP(C6578,STYLES!$1:$1048576,12,FALSE)</f>
        <v>Men's Long-Sleeve Performance Pinpoint</v>
      </c>
      <c r="F6578" s="116" t="s">
        <v>2750</v>
      </c>
      <c r="G6578" s="116" t="s">
        <v>2809</v>
      </c>
      <c r="H6578" s="116" t="s">
        <v>437</v>
      </c>
      <c r="I6578" s="116" t="str">
        <f>VLOOKUP(C6578,STYLES!$1:$1048576,10,FALSE)</f>
        <v>Not Available</v>
      </c>
      <c r="J6578" s="116" t="s">
        <v>2764</v>
      </c>
      <c r="K6578" s="194">
        <f>IFERROR(VLOOKUP(J6578,LISTS!G:H,2,FALSE),"0")</f>
        <v>7</v>
      </c>
      <c r="L6578" s="12" t="str">
        <f t="shared" si="302"/>
        <v/>
      </c>
      <c r="M6578" s="231" t="s">
        <v>775</v>
      </c>
      <c r="N6578" s="195" t="str">
        <f>IFERROR(VLOOKUP(M6578,LISTS!G:H,2,FALSE),"0")</f>
        <v>0</v>
      </c>
      <c r="O6578" s="12" t="str">
        <f t="shared" si="301"/>
        <v/>
      </c>
      <c r="P6578" s="128" t="s">
        <v>2720</v>
      </c>
      <c r="Q6578" s="116"/>
      <c r="R6578" s="116"/>
      <c r="S6578" s="116"/>
      <c r="T6578" s="116"/>
      <c r="U6578" s="128" t="s">
        <v>3180</v>
      </c>
    </row>
    <row r="6579" spans="1:21" s="232" customFormat="1">
      <c r="A6579" s="232" t="str">
        <f>VLOOKUP(C6579,STYLES!$A$1:$R$2088,7,FALSE)</f>
        <v>Wovens</v>
      </c>
      <c r="B6579" s="232" t="str">
        <f>VLOOKUP(C6579,STYLES!$1:$1048576,6,FALSE)</f>
        <v>UltraClub</v>
      </c>
      <c r="C6579" s="233" t="s">
        <v>2649</v>
      </c>
      <c r="D6579" s="234"/>
      <c r="E6579" s="232" t="str">
        <f>VLOOKUP(C6579,STYLES!$1:$1048576,12,FALSE)</f>
        <v>Men's Long-Sleeve Performance Pinpoint</v>
      </c>
      <c r="F6579" s="235" t="s">
        <v>2907</v>
      </c>
      <c r="G6579" s="235" t="s">
        <v>2751</v>
      </c>
      <c r="H6579" s="235" t="str">
        <f>VLOOKUP(C6579,STYLES!$1:$1048576,9,FALSE)</f>
        <v>DNR</v>
      </c>
      <c r="I6579" s="235" t="str">
        <f>VLOOKUP(C6579,STYLES!$1:$1048576,10,FALSE)</f>
        <v>Not Available</v>
      </c>
      <c r="J6579" s="235" t="s">
        <v>2764</v>
      </c>
      <c r="K6579" s="236">
        <f>IFERROR(VLOOKUP(J6579,LISTS!G:H,2,FALSE),"0")</f>
        <v>7</v>
      </c>
      <c r="L6579" s="232">
        <f t="shared" si="302"/>
        <v>7</v>
      </c>
      <c r="M6579" s="237" t="s">
        <v>775</v>
      </c>
      <c r="N6579" s="238" t="str">
        <f>IFERROR(VLOOKUP(M6579,LISTS!G:H,2,FALSE),"0")</f>
        <v>0</v>
      </c>
      <c r="O6579" s="232" t="str">
        <f t="shared" si="301"/>
        <v/>
      </c>
      <c r="P6579" s="239" t="s">
        <v>2720</v>
      </c>
      <c r="Q6579" s="235" t="s">
        <v>3794</v>
      </c>
      <c r="R6579" s="235" t="s">
        <v>775</v>
      </c>
      <c r="S6579" s="235" t="s">
        <v>3795</v>
      </c>
      <c r="T6579" s="235" t="s">
        <v>775</v>
      </c>
      <c r="U6579" s="239"/>
    </row>
    <row r="6580" spans="1:21" s="12" customFormat="1">
      <c r="A6580" s="12" t="str">
        <f>VLOOKUP(C6580,STYLES!$A$1:$R$2088,7,FALSE)</f>
        <v>Wovens</v>
      </c>
      <c r="B6580" s="12" t="str">
        <f>VLOOKUP(C6580,STYLES!$1:$1048576,6,FALSE)</f>
        <v>UltraClub</v>
      </c>
      <c r="C6580" s="136" t="s">
        <v>2649</v>
      </c>
      <c r="D6580" s="18"/>
      <c r="E6580" s="12" t="str">
        <f>VLOOKUP(C6580,STYLES!$1:$1048576,12,FALSE)</f>
        <v>Men's Long-Sleeve Performance Pinpoint</v>
      </c>
      <c r="F6580" s="116" t="s">
        <v>2743</v>
      </c>
      <c r="G6580" s="116" t="s">
        <v>2743</v>
      </c>
      <c r="H6580" s="116" t="s">
        <v>437</v>
      </c>
      <c r="I6580" s="116" t="str">
        <f>VLOOKUP(C6580,STYLES!$1:$1048576,10,FALSE)</f>
        <v>Not Available</v>
      </c>
      <c r="J6580" s="116" t="s">
        <v>2764</v>
      </c>
      <c r="K6580" s="194">
        <f>IFERROR(VLOOKUP(J6580,LISTS!G:H,2,FALSE),"0")</f>
        <v>7</v>
      </c>
      <c r="L6580" s="12" t="str">
        <f t="shared" si="302"/>
        <v/>
      </c>
      <c r="M6580" s="231" t="s">
        <v>775</v>
      </c>
      <c r="N6580" s="195" t="str">
        <f>IFERROR(VLOOKUP(M6580,LISTS!G:H,2,FALSE),"0")</f>
        <v>0</v>
      </c>
      <c r="O6580" s="12" t="str">
        <f t="shared" si="301"/>
        <v/>
      </c>
      <c r="P6580" s="128" t="s">
        <v>2720</v>
      </c>
      <c r="Q6580" s="116"/>
      <c r="R6580" s="116"/>
      <c r="S6580" s="116"/>
      <c r="T6580" s="116"/>
      <c r="U6580" s="128" t="s">
        <v>3180</v>
      </c>
    </row>
    <row r="6581" spans="1:21">
      <c r="C6581" s="101"/>
      <c r="F6581" s="113"/>
      <c r="G6581" s="113"/>
      <c r="H6581" s="113"/>
      <c r="I6581" s="113"/>
      <c r="J6581" s="113"/>
      <c r="K6581" s="139"/>
      <c r="L6581" s="81">
        <f>SUM(L6578:L6580)</f>
        <v>7</v>
      </c>
      <c r="M6581" s="134"/>
      <c r="N6581" s="140"/>
      <c r="O6581" s="81">
        <f>SUM(O6578:O6580)</f>
        <v>0</v>
      </c>
      <c r="Q6581" s="113"/>
      <c r="R6581" s="113"/>
      <c r="S6581" s="113"/>
      <c r="T6581" s="113"/>
    </row>
    <row r="6582" spans="1:21">
      <c r="A6582" t="str">
        <f>VLOOKUP(C6582,STYLES!$A$1:$R$2088,7,FALSE)</f>
        <v>Wovens</v>
      </c>
      <c r="B6582" t="str">
        <f>VLOOKUP(C6582,STYLES!$1:$1048576,6,FALSE)</f>
        <v>UltraClub</v>
      </c>
      <c r="C6582" s="101">
        <v>8361</v>
      </c>
      <c r="E6582" t="str">
        <f>VLOOKUP(C6582,STYLES!$1:$1048576,12,FALSE)</f>
        <v>Ladies' Long-Sleeve Performance Pinpoint</v>
      </c>
      <c r="F6582" s="113" t="s">
        <v>2750</v>
      </c>
      <c r="G6582" s="113" t="s">
        <v>2809</v>
      </c>
      <c r="H6582" s="113" t="str">
        <f>VLOOKUP(C6582,STYLES!$1:$1048576,9,FALSE)</f>
        <v>DNR</v>
      </c>
      <c r="I6582" s="113" t="str">
        <f>VLOOKUP(C6582,STYLES!$1:$1048576,10,FALSE)</f>
        <v>Not Available</v>
      </c>
      <c r="J6582" s="113" t="s">
        <v>2824</v>
      </c>
      <c r="K6582" s="139">
        <f>IFERROR(VLOOKUP(J6582,LISTS!G:H,2,FALSE),"0")</f>
        <v>5</v>
      </c>
      <c r="L6582" s="68">
        <f t="shared" si="302"/>
        <v>5</v>
      </c>
      <c r="M6582" s="134" t="s">
        <v>775</v>
      </c>
      <c r="N6582" s="140" t="str">
        <f>IFERROR(VLOOKUP(M6582,LISTS!G:H,2,FALSE),"0")</f>
        <v>0</v>
      </c>
      <c r="O6582" s="68" t="str">
        <f t="shared" si="301"/>
        <v/>
      </c>
      <c r="P6582" s="117" t="s">
        <v>2720</v>
      </c>
      <c r="Q6582" s="113"/>
      <c r="R6582" s="113"/>
      <c r="S6582" s="113"/>
      <c r="T6582" s="113"/>
    </row>
    <row r="6583" spans="1:21">
      <c r="A6583" t="str">
        <f>VLOOKUP(C6583,STYLES!$A$1:$R$2088,7,FALSE)</f>
        <v>Wovens</v>
      </c>
      <c r="B6583" t="str">
        <f>VLOOKUP(C6583,STYLES!$1:$1048576,6,FALSE)</f>
        <v>UltraClub</v>
      </c>
      <c r="C6583" s="101">
        <v>8361</v>
      </c>
      <c r="E6583" t="str">
        <f>VLOOKUP(C6583,STYLES!$1:$1048576,12,FALSE)</f>
        <v>Ladies' Long-Sleeve Performance Pinpoint</v>
      </c>
      <c r="F6583" s="113" t="s">
        <v>2907</v>
      </c>
      <c r="G6583" s="113" t="s">
        <v>2751</v>
      </c>
      <c r="H6583" s="113" t="str">
        <f>VLOOKUP(C6583,STYLES!$1:$1048576,9,FALSE)</f>
        <v>DNR</v>
      </c>
      <c r="I6583" s="113" t="str">
        <f>VLOOKUP(C6583,STYLES!$1:$1048576,10,FALSE)</f>
        <v>Not Available</v>
      </c>
      <c r="J6583" s="113" t="s">
        <v>2824</v>
      </c>
      <c r="K6583" s="139">
        <f>IFERROR(VLOOKUP(J6583,LISTS!G:H,2,FALSE),"0")</f>
        <v>5</v>
      </c>
      <c r="L6583" s="68">
        <f t="shared" si="302"/>
        <v>5</v>
      </c>
      <c r="M6583" s="134" t="s">
        <v>775</v>
      </c>
      <c r="N6583" s="140" t="str">
        <f>IFERROR(VLOOKUP(M6583,LISTS!G:H,2,FALSE),"0")</f>
        <v>0</v>
      </c>
      <c r="O6583" s="68" t="str">
        <f t="shared" si="301"/>
        <v/>
      </c>
      <c r="P6583" s="117" t="s">
        <v>2720</v>
      </c>
      <c r="Q6583" s="113" t="s">
        <v>3794</v>
      </c>
      <c r="R6583" s="113" t="s">
        <v>775</v>
      </c>
      <c r="S6583" s="113" t="s">
        <v>3795</v>
      </c>
      <c r="T6583" s="113" t="s">
        <v>775</v>
      </c>
    </row>
    <row r="6584" spans="1:21" s="12" customFormat="1">
      <c r="A6584" s="12" t="str">
        <f>VLOOKUP(C6584,STYLES!$A$1:$R$2088,7,FALSE)</f>
        <v>Wovens</v>
      </c>
      <c r="B6584" s="12" t="str">
        <f>VLOOKUP(C6584,STYLES!$1:$1048576,6,FALSE)</f>
        <v>UltraClub</v>
      </c>
      <c r="C6584" s="136">
        <v>8361</v>
      </c>
      <c r="D6584" s="18"/>
      <c r="E6584" s="12" t="str">
        <f>VLOOKUP(C6584,STYLES!$1:$1048576,12,FALSE)</f>
        <v>Ladies' Long-Sleeve Performance Pinpoint</v>
      </c>
      <c r="F6584" s="116" t="s">
        <v>2743</v>
      </c>
      <c r="G6584" s="116" t="s">
        <v>2743</v>
      </c>
      <c r="H6584" s="116" t="s">
        <v>437</v>
      </c>
      <c r="I6584" s="116" t="str">
        <f>VLOOKUP(C6584,STYLES!$1:$1048576,10,FALSE)</f>
        <v>Not Available</v>
      </c>
      <c r="J6584" s="116" t="s">
        <v>2824</v>
      </c>
      <c r="K6584" s="194">
        <f>IFERROR(VLOOKUP(J6584,LISTS!G:H,2,FALSE),"0")</f>
        <v>5</v>
      </c>
      <c r="L6584" s="12" t="str">
        <f t="shared" si="302"/>
        <v/>
      </c>
      <c r="M6584" s="231" t="s">
        <v>775</v>
      </c>
      <c r="N6584" s="195" t="str">
        <f>IFERROR(VLOOKUP(M6584,LISTS!G:H,2,FALSE),"0")</f>
        <v>0</v>
      </c>
      <c r="O6584" s="12" t="str">
        <f t="shared" si="301"/>
        <v/>
      </c>
      <c r="P6584" s="128" t="s">
        <v>2720</v>
      </c>
      <c r="Q6584" s="116"/>
      <c r="R6584" s="116"/>
      <c r="S6584" s="116"/>
      <c r="T6584" s="116"/>
      <c r="U6584" s="128" t="s">
        <v>3180</v>
      </c>
    </row>
    <row r="6585" spans="1:21">
      <c r="C6585" s="101"/>
      <c r="F6585" s="113"/>
      <c r="G6585" s="113"/>
      <c r="H6585" s="113"/>
      <c r="I6585" s="113"/>
      <c r="J6585" s="113"/>
      <c r="K6585" s="139"/>
      <c r="L6585" s="81">
        <f>SUM(L6582:L6584)</f>
        <v>10</v>
      </c>
      <c r="M6585" s="134"/>
      <c r="N6585" s="140"/>
      <c r="O6585" s="81">
        <f>SUM(O6582:O6584)</f>
        <v>0</v>
      </c>
      <c r="Q6585" s="113"/>
      <c r="R6585" s="113"/>
      <c r="S6585" s="113"/>
      <c r="T6585" s="113"/>
    </row>
    <row r="6586" spans="1:21">
      <c r="A6586" t="str">
        <f>VLOOKUP(C6586,STYLES!$A$1:$R$2088,7,FALSE)</f>
        <v>Wovens</v>
      </c>
      <c r="B6586" t="str">
        <f>VLOOKUP(C6586,STYLES!$1:$1048576,6,FALSE)</f>
        <v>UltraClub</v>
      </c>
      <c r="C6586" s="101">
        <v>8380</v>
      </c>
      <c r="E6586" t="str">
        <f>VLOOKUP(C6586,STYLES!$1:$1048576,12,FALSE)</f>
        <v>Men's Non-Iron Pinpoint</v>
      </c>
      <c r="F6586" s="113" t="s">
        <v>3931</v>
      </c>
      <c r="G6586" s="113" t="s">
        <v>2751</v>
      </c>
      <c r="H6586" s="113" t="str">
        <f>VLOOKUP(C6586,STYLES!$1:$1048576,9,FALSE)</f>
        <v>DNR</v>
      </c>
      <c r="I6586" s="113" t="str">
        <f>VLOOKUP(C6586,STYLES!$1:$1048576,10,FALSE)</f>
        <v>Not Available</v>
      </c>
      <c r="J6586" s="113" t="s">
        <v>2764</v>
      </c>
      <c r="K6586" s="139">
        <f>IFERROR(VLOOKUP(J6586,LISTS!G:H,2,FALSE),"0")</f>
        <v>7</v>
      </c>
      <c r="L6586" s="68">
        <f t="shared" si="302"/>
        <v>7</v>
      </c>
      <c r="M6586" s="134" t="s">
        <v>775</v>
      </c>
      <c r="N6586" s="140" t="str">
        <f>IFERROR(VLOOKUP(M6586,LISTS!G:H,2,FALSE),"0")</f>
        <v>0</v>
      </c>
      <c r="O6586" s="68" t="str">
        <f t="shared" si="301"/>
        <v/>
      </c>
      <c r="P6586" s="117" t="s">
        <v>2720</v>
      </c>
      <c r="Q6586" s="113"/>
      <c r="R6586" s="113"/>
      <c r="S6586" s="113"/>
      <c r="T6586" s="113"/>
    </row>
    <row r="6587" spans="1:21">
      <c r="A6587" t="str">
        <f>VLOOKUP(C6587,STYLES!$A$1:$R$2088,7,FALSE)</f>
        <v>Wovens</v>
      </c>
      <c r="B6587" t="str">
        <f>VLOOKUP(C6587,STYLES!$1:$1048576,6,FALSE)</f>
        <v>UltraClub</v>
      </c>
      <c r="C6587" s="101">
        <v>8380</v>
      </c>
      <c r="E6587" t="str">
        <f>VLOOKUP(C6587,STYLES!$1:$1048576,12,FALSE)</f>
        <v>Men's Non-Iron Pinpoint</v>
      </c>
      <c r="F6587" s="113" t="s">
        <v>2743</v>
      </c>
      <c r="G6587" s="113" t="s">
        <v>2743</v>
      </c>
      <c r="H6587" s="113" t="str">
        <f>VLOOKUP(C6587,STYLES!$1:$1048576,9,FALSE)</f>
        <v>DNR</v>
      </c>
      <c r="I6587" s="113" t="str">
        <f>VLOOKUP(C6587,STYLES!$1:$1048576,10,FALSE)</f>
        <v>Not Available</v>
      </c>
      <c r="J6587" s="113" t="s">
        <v>2764</v>
      </c>
      <c r="K6587" s="139">
        <f>IFERROR(VLOOKUP(J6587,LISTS!G:H,2,FALSE),"0")</f>
        <v>7</v>
      </c>
      <c r="L6587" s="68">
        <f t="shared" si="302"/>
        <v>7</v>
      </c>
      <c r="M6587" s="134" t="s">
        <v>775</v>
      </c>
      <c r="N6587" s="140" t="str">
        <f>IFERROR(VLOOKUP(M6587,LISTS!G:H,2,FALSE),"0")</f>
        <v>0</v>
      </c>
      <c r="O6587" s="68" t="str">
        <f t="shared" si="301"/>
        <v/>
      </c>
      <c r="P6587" s="117" t="s">
        <v>2720</v>
      </c>
      <c r="Q6587" s="113"/>
      <c r="R6587" s="113"/>
      <c r="S6587" s="113"/>
      <c r="T6587" s="113"/>
    </row>
    <row r="6588" spans="1:21">
      <c r="C6588" s="101"/>
      <c r="F6588" s="113"/>
      <c r="G6588" s="113"/>
      <c r="H6588" s="113"/>
      <c r="I6588" s="113"/>
      <c r="J6588" s="113"/>
      <c r="K6588" s="139"/>
      <c r="L6588" s="81">
        <f>SUM(L6586:L6587)</f>
        <v>14</v>
      </c>
      <c r="M6588" s="134"/>
      <c r="N6588" s="140"/>
      <c r="O6588" s="81">
        <f>SUM(O6586:O6587)</f>
        <v>0</v>
      </c>
      <c r="Q6588" s="113"/>
      <c r="R6588" s="113"/>
      <c r="S6588" s="113"/>
      <c r="T6588" s="113"/>
    </row>
    <row r="6589" spans="1:21">
      <c r="A6589" t="str">
        <f>VLOOKUP(C6589,STYLES!$A$1:$R$2088,7,FALSE)</f>
        <v>Wovens</v>
      </c>
      <c r="B6589" t="str">
        <f>VLOOKUP(C6589,STYLES!$1:$1048576,6,FALSE)</f>
        <v>UltraClub</v>
      </c>
      <c r="C6589" s="101">
        <v>8381</v>
      </c>
      <c r="E6589" t="str">
        <f>VLOOKUP(C6589,STYLES!$1:$1048576,12,FALSE)</f>
        <v>Ladies' Non-Iron Pinpoint</v>
      </c>
      <c r="F6589" s="113" t="s">
        <v>3932</v>
      </c>
      <c r="G6589" s="113" t="s">
        <v>2751</v>
      </c>
      <c r="H6589" s="113" t="str">
        <f>VLOOKUP(C6589,STYLES!$1:$1048576,9,FALSE)</f>
        <v>DNR</v>
      </c>
      <c r="I6589" s="113" t="str">
        <f>VLOOKUP(C6589,STYLES!$1:$1048576,10,FALSE)</f>
        <v>Not Available</v>
      </c>
      <c r="J6589" s="113" t="s">
        <v>2768</v>
      </c>
      <c r="K6589" s="139">
        <f>IFERROR(VLOOKUP(J6589,LISTS!G:H,2,FALSE),"0")</f>
        <v>6</v>
      </c>
      <c r="L6589" s="68">
        <f t="shared" si="302"/>
        <v>6</v>
      </c>
      <c r="M6589" s="134" t="s">
        <v>775</v>
      </c>
      <c r="N6589" s="140" t="str">
        <f>IFERROR(VLOOKUP(M6589,LISTS!G:H,2,FALSE),"0")</f>
        <v>0</v>
      </c>
      <c r="O6589" s="68" t="str">
        <f t="shared" si="301"/>
        <v/>
      </c>
      <c r="P6589" s="117" t="s">
        <v>2720</v>
      </c>
      <c r="Q6589" s="113"/>
      <c r="R6589" s="113"/>
      <c r="S6589" s="113"/>
      <c r="T6589" s="113"/>
    </row>
    <row r="6590" spans="1:21">
      <c r="A6590" t="str">
        <f>VLOOKUP(C6590,STYLES!$A$1:$R$2088,7,FALSE)</f>
        <v>Wovens</v>
      </c>
      <c r="B6590" t="str">
        <f>VLOOKUP(C6590,STYLES!$1:$1048576,6,FALSE)</f>
        <v>UltraClub</v>
      </c>
      <c r="C6590" s="101">
        <v>8381</v>
      </c>
      <c r="E6590" t="str">
        <f>VLOOKUP(C6590,STYLES!$1:$1048576,12,FALSE)</f>
        <v>Ladies' Non-Iron Pinpoint</v>
      </c>
      <c r="F6590" s="113" t="s">
        <v>2743</v>
      </c>
      <c r="G6590" s="113" t="s">
        <v>2743</v>
      </c>
      <c r="H6590" s="113" t="str">
        <f>VLOOKUP(C6590,STYLES!$1:$1048576,9,FALSE)</f>
        <v>DNR</v>
      </c>
      <c r="I6590" s="113" t="str">
        <f>VLOOKUP(C6590,STYLES!$1:$1048576,10,FALSE)</f>
        <v>Not Available</v>
      </c>
      <c r="J6590" s="113" t="s">
        <v>2768</v>
      </c>
      <c r="K6590" s="139">
        <f>IFERROR(VLOOKUP(J6590,LISTS!G:H,2,FALSE),"0")</f>
        <v>6</v>
      </c>
      <c r="L6590" s="68">
        <f t="shared" si="302"/>
        <v>6</v>
      </c>
      <c r="M6590" s="134" t="s">
        <v>775</v>
      </c>
      <c r="N6590" s="140" t="str">
        <f>IFERROR(VLOOKUP(M6590,LISTS!G:H,2,FALSE),"0")</f>
        <v>0</v>
      </c>
      <c r="O6590" s="68" t="str">
        <f t="shared" si="301"/>
        <v/>
      </c>
      <c r="P6590" s="117" t="s">
        <v>2720</v>
      </c>
      <c r="Q6590" s="113"/>
      <c r="R6590" s="113"/>
      <c r="S6590" s="113"/>
      <c r="T6590" s="113"/>
    </row>
    <row r="6591" spans="1:21">
      <c r="C6591" s="101"/>
      <c r="F6591" s="113"/>
      <c r="G6591" s="113"/>
      <c r="H6591" s="113"/>
      <c r="I6591" s="113"/>
      <c r="J6591" s="113"/>
      <c r="K6591" s="139"/>
      <c r="L6591" s="81">
        <f>SUM(L6589:L6590)</f>
        <v>12</v>
      </c>
      <c r="M6591" s="134"/>
      <c r="N6591" s="140"/>
      <c r="O6591" s="81">
        <f>SUM(O6589:O6590)</f>
        <v>0</v>
      </c>
      <c r="Q6591" s="113"/>
      <c r="R6591" s="113"/>
      <c r="S6591" s="113"/>
      <c r="T6591" s="113"/>
    </row>
    <row r="6592" spans="1:21">
      <c r="A6592" t="str">
        <f>VLOOKUP(C6592,STYLES!$A$1:$R$2088,7,FALSE)</f>
        <v>Wovens</v>
      </c>
      <c r="B6592" t="str">
        <f>VLOOKUP(C6592,STYLES!$1:$1048576,6,FALSE)</f>
        <v>UltraClub</v>
      </c>
      <c r="C6592" s="101">
        <v>8385</v>
      </c>
      <c r="E6592" t="str">
        <f>VLOOKUP(C6592,STYLES!$1:$1048576,12,FALSE)</f>
        <v>Men's Medium-Check Woven</v>
      </c>
      <c r="F6592" s="113" t="s">
        <v>2718</v>
      </c>
      <c r="G6592" s="113" t="s">
        <v>2718</v>
      </c>
      <c r="H6592" s="113" t="str">
        <f>VLOOKUP(C6592,STYLES!$1:$1048576,9,FALSE)</f>
        <v>DNR</v>
      </c>
      <c r="I6592" s="113" t="str">
        <f>VLOOKUP(C6592,STYLES!$1:$1048576,10,FALSE)</f>
        <v>Not Available</v>
      </c>
      <c r="J6592" s="113" t="s">
        <v>2768</v>
      </c>
      <c r="K6592" s="139">
        <f>IFERROR(VLOOKUP(J6592,LISTS!G:H,2,FALSE),"0")</f>
        <v>6</v>
      </c>
      <c r="L6592" s="68">
        <f t="shared" si="302"/>
        <v>6</v>
      </c>
      <c r="M6592" s="134" t="s">
        <v>775</v>
      </c>
      <c r="N6592" s="140" t="str">
        <f>IFERROR(VLOOKUP(M6592,LISTS!G:H,2,FALSE),"0")</f>
        <v>0</v>
      </c>
      <c r="O6592" s="68" t="str">
        <f t="shared" si="301"/>
        <v/>
      </c>
      <c r="P6592" s="117" t="s">
        <v>2720</v>
      </c>
      <c r="Q6592" s="113" t="s">
        <v>2850</v>
      </c>
      <c r="R6592" s="113" t="s">
        <v>775</v>
      </c>
      <c r="S6592" s="113" t="s">
        <v>2722</v>
      </c>
      <c r="T6592" s="113" t="s">
        <v>775</v>
      </c>
    </row>
    <row r="6593" spans="1:20">
      <c r="A6593" t="str">
        <f>VLOOKUP(C6593,STYLES!$A$1:$R$2088,7,FALSE)</f>
        <v>Wovens</v>
      </c>
      <c r="B6593" t="str">
        <f>VLOOKUP(C6593,STYLES!$1:$1048576,6,FALSE)</f>
        <v>UltraClub</v>
      </c>
      <c r="C6593" s="101">
        <v>8385</v>
      </c>
      <c r="E6593" t="str">
        <f>VLOOKUP(C6593,STYLES!$1:$1048576,12,FALSE)</f>
        <v>Men's Medium-Check Woven</v>
      </c>
      <c r="F6593" s="113" t="s">
        <v>2907</v>
      </c>
      <c r="G6593" s="113" t="s">
        <v>2751</v>
      </c>
      <c r="H6593" s="113" t="str">
        <f>VLOOKUP(C6593,STYLES!$1:$1048576,9,FALSE)</f>
        <v>DNR</v>
      </c>
      <c r="I6593" s="113" t="str">
        <f>VLOOKUP(C6593,STYLES!$1:$1048576,10,FALSE)</f>
        <v>Not Available</v>
      </c>
      <c r="J6593" s="113" t="s">
        <v>2768</v>
      </c>
      <c r="K6593" s="139">
        <f>IFERROR(VLOOKUP(J6593,LISTS!G:H,2,FALSE),"0")</f>
        <v>6</v>
      </c>
      <c r="L6593" s="68">
        <f t="shared" si="302"/>
        <v>6</v>
      </c>
      <c r="M6593" s="134" t="s">
        <v>775</v>
      </c>
      <c r="N6593" s="140" t="str">
        <f>IFERROR(VLOOKUP(M6593,LISTS!G:H,2,FALSE),"0")</f>
        <v>0</v>
      </c>
      <c r="O6593" s="68" t="str">
        <f t="shared" si="301"/>
        <v/>
      </c>
      <c r="P6593" s="117" t="s">
        <v>2720</v>
      </c>
      <c r="Q6593" s="113" t="s">
        <v>3794</v>
      </c>
      <c r="R6593" s="113" t="s">
        <v>775</v>
      </c>
      <c r="S6593" s="113" t="s">
        <v>3795</v>
      </c>
      <c r="T6593" s="113" t="s">
        <v>775</v>
      </c>
    </row>
    <row r="6594" spans="1:20">
      <c r="A6594" t="str">
        <f>VLOOKUP(C6594,STYLES!$A$1:$R$2088,7,FALSE)</f>
        <v>Wovens</v>
      </c>
      <c r="B6594" t="str">
        <f>VLOOKUP(C6594,STYLES!$1:$1048576,6,FALSE)</f>
        <v>UltraClub</v>
      </c>
      <c r="C6594" s="101">
        <v>8385</v>
      </c>
      <c r="E6594" t="str">
        <f>VLOOKUP(C6594,STYLES!$1:$1048576,12,FALSE)</f>
        <v>Men's Medium-Check Woven</v>
      </c>
      <c r="F6594" s="113" t="s">
        <v>3933</v>
      </c>
      <c r="G6594" s="113" t="s">
        <v>2909</v>
      </c>
      <c r="H6594" s="113" t="str">
        <f>VLOOKUP(C6594,STYLES!$1:$1048576,9,FALSE)</f>
        <v>DNR</v>
      </c>
      <c r="I6594" s="113" t="str">
        <f>VLOOKUP(C6594,STYLES!$1:$1048576,10,FALSE)</f>
        <v>Not Available</v>
      </c>
      <c r="J6594" s="113" t="s">
        <v>2768</v>
      </c>
      <c r="K6594" s="139">
        <f>IFERROR(VLOOKUP(J6594,LISTS!G:H,2,FALSE),"0")</f>
        <v>6</v>
      </c>
      <c r="L6594" s="68">
        <f t="shared" si="302"/>
        <v>6</v>
      </c>
      <c r="M6594" s="134" t="s">
        <v>775</v>
      </c>
      <c r="N6594" s="140" t="str">
        <f>IFERROR(VLOOKUP(M6594,LISTS!G:H,2,FALSE),"0")</f>
        <v>0</v>
      </c>
      <c r="O6594" s="68" t="str">
        <f t="shared" ref="O6594:O6659" si="309">IF(OR(I6594="ACTIVE",I6594="NEW",I6594="DNR",I6594="Pre-Closeout"),N6594,"")</f>
        <v/>
      </c>
      <c r="P6594" s="117" t="s">
        <v>2720</v>
      </c>
      <c r="Q6594" s="113"/>
      <c r="R6594" s="113"/>
      <c r="S6594" s="113"/>
      <c r="T6594" s="113"/>
    </row>
    <row r="6595" spans="1:20">
      <c r="C6595" s="101"/>
      <c r="F6595" s="113"/>
      <c r="G6595" s="113"/>
      <c r="H6595" s="113"/>
      <c r="I6595" s="113"/>
      <c r="J6595" s="113"/>
      <c r="K6595" s="139"/>
      <c r="L6595" s="81">
        <f>SUM(L6592:L6594)</f>
        <v>18</v>
      </c>
      <c r="M6595" s="134"/>
      <c r="N6595" s="140"/>
      <c r="O6595" s="81">
        <f>SUM(O6592:O6594)</f>
        <v>0</v>
      </c>
      <c r="Q6595" s="113"/>
      <c r="R6595" s="113"/>
      <c r="S6595" s="113"/>
      <c r="T6595" s="113"/>
    </row>
    <row r="6596" spans="1:20">
      <c r="A6596" t="str">
        <f>VLOOKUP(C6596,STYLES!$A$1:$R$2088,7,FALSE)</f>
        <v>Wovens</v>
      </c>
      <c r="B6596" t="str">
        <f>VLOOKUP(C6596,STYLES!$1:$1048576,6,FALSE)</f>
        <v>UltraClub</v>
      </c>
      <c r="C6596" s="101" t="s">
        <v>2662</v>
      </c>
      <c r="E6596" t="str">
        <f>VLOOKUP(C6596,STYLES!$1:$1048576,12,FALSE)</f>
        <v>Ladies' Medium-Check Woven</v>
      </c>
      <c r="F6596" s="113" t="s">
        <v>2718</v>
      </c>
      <c r="G6596" s="113" t="s">
        <v>2718</v>
      </c>
      <c r="H6596" s="113" t="str">
        <f>VLOOKUP(C6596,STYLES!$1:$1048576,9,FALSE)</f>
        <v>DNR</v>
      </c>
      <c r="I6596" s="113" t="str">
        <f>VLOOKUP(C6596,STYLES!$1:$1048576,10,FALSE)</f>
        <v>Not Available</v>
      </c>
      <c r="J6596" s="113" t="s">
        <v>2824</v>
      </c>
      <c r="K6596" s="139">
        <f>IFERROR(VLOOKUP(J6596,LISTS!G:H,2,FALSE),"0")</f>
        <v>5</v>
      </c>
      <c r="L6596" s="68">
        <f t="shared" si="302"/>
        <v>5</v>
      </c>
      <c r="M6596" s="134" t="s">
        <v>775</v>
      </c>
      <c r="N6596" s="140" t="str">
        <f>IFERROR(VLOOKUP(M6596,LISTS!G:H,2,FALSE),"0")</f>
        <v>0</v>
      </c>
      <c r="O6596" s="68" t="str">
        <f t="shared" si="309"/>
        <v/>
      </c>
      <c r="P6596" s="117" t="s">
        <v>2720</v>
      </c>
      <c r="Q6596" s="113" t="s">
        <v>2850</v>
      </c>
      <c r="R6596" s="113" t="s">
        <v>775</v>
      </c>
      <c r="S6596" s="113" t="s">
        <v>2722</v>
      </c>
      <c r="T6596" s="113" t="s">
        <v>775</v>
      </c>
    </row>
    <row r="6597" spans="1:20">
      <c r="A6597" t="str">
        <f>VLOOKUP(C6597,STYLES!$A$1:$R$2088,7,FALSE)</f>
        <v>Wovens</v>
      </c>
      <c r="B6597" t="str">
        <f>VLOOKUP(C6597,STYLES!$1:$1048576,6,FALSE)</f>
        <v>UltraClub</v>
      </c>
      <c r="C6597" s="101" t="s">
        <v>2662</v>
      </c>
      <c r="E6597" t="str">
        <f>VLOOKUP(C6597,STYLES!$1:$1048576,12,FALSE)</f>
        <v>Ladies' Medium-Check Woven</v>
      </c>
      <c r="F6597" s="113" t="s">
        <v>2907</v>
      </c>
      <c r="G6597" s="113" t="s">
        <v>2751</v>
      </c>
      <c r="H6597" s="113" t="str">
        <f>VLOOKUP(C6597,STYLES!$1:$1048576,9,FALSE)</f>
        <v>DNR</v>
      </c>
      <c r="I6597" s="113" t="str">
        <f>VLOOKUP(C6597,STYLES!$1:$1048576,10,FALSE)</f>
        <v>Not Available</v>
      </c>
      <c r="J6597" s="113" t="s">
        <v>2824</v>
      </c>
      <c r="K6597" s="139">
        <f>IFERROR(VLOOKUP(J6597,LISTS!G:H,2,FALSE),"0")</f>
        <v>5</v>
      </c>
      <c r="L6597" s="68">
        <f t="shared" si="302"/>
        <v>5</v>
      </c>
      <c r="M6597" s="134" t="s">
        <v>775</v>
      </c>
      <c r="N6597" s="140" t="str">
        <f>IFERROR(VLOOKUP(M6597,LISTS!G:H,2,FALSE),"0")</f>
        <v>0</v>
      </c>
      <c r="O6597" s="68" t="str">
        <f t="shared" si="309"/>
        <v/>
      </c>
      <c r="P6597" s="117" t="s">
        <v>2720</v>
      </c>
      <c r="Q6597" s="113" t="s">
        <v>3794</v>
      </c>
      <c r="R6597" s="113" t="s">
        <v>775</v>
      </c>
      <c r="S6597" s="113" t="s">
        <v>3795</v>
      </c>
      <c r="T6597" s="113" t="s">
        <v>775</v>
      </c>
    </row>
    <row r="6598" spans="1:20">
      <c r="A6598" t="str">
        <f>VLOOKUP(C6598,STYLES!$A$1:$R$2088,7,FALSE)</f>
        <v>Wovens</v>
      </c>
      <c r="B6598" t="str">
        <f>VLOOKUP(C6598,STYLES!$1:$1048576,6,FALSE)</f>
        <v>UltraClub</v>
      </c>
      <c r="C6598" s="101" t="s">
        <v>2662</v>
      </c>
      <c r="E6598" t="str">
        <f>VLOOKUP(C6598,STYLES!$1:$1048576,12,FALSE)</f>
        <v>Ladies' Medium-Check Woven</v>
      </c>
      <c r="F6598" s="113" t="s">
        <v>3933</v>
      </c>
      <c r="G6598" s="113" t="s">
        <v>2909</v>
      </c>
      <c r="H6598" s="113" t="str">
        <f>VLOOKUP(C6598,STYLES!$1:$1048576,9,FALSE)</f>
        <v>DNR</v>
      </c>
      <c r="I6598" s="113" t="str">
        <f>VLOOKUP(C6598,STYLES!$1:$1048576,10,FALSE)</f>
        <v>Not Available</v>
      </c>
      <c r="J6598" s="113" t="s">
        <v>2824</v>
      </c>
      <c r="K6598" s="139">
        <f>IFERROR(VLOOKUP(J6598,LISTS!G:H,2,FALSE),"0")</f>
        <v>5</v>
      </c>
      <c r="L6598" s="68">
        <f t="shared" si="302"/>
        <v>5</v>
      </c>
      <c r="M6598" s="134" t="s">
        <v>775</v>
      </c>
      <c r="N6598" s="140" t="str">
        <f>IFERROR(VLOOKUP(M6598,LISTS!G:H,2,FALSE),"0")</f>
        <v>0</v>
      </c>
      <c r="O6598" s="68" t="str">
        <f t="shared" si="309"/>
        <v/>
      </c>
      <c r="P6598" s="117" t="s">
        <v>2720</v>
      </c>
      <c r="Q6598" s="113"/>
      <c r="R6598" s="113"/>
      <c r="S6598" s="113"/>
      <c r="T6598" s="113"/>
    </row>
    <row r="6599" spans="1:20">
      <c r="C6599" s="101"/>
      <c r="F6599" s="113"/>
      <c r="G6599" s="113"/>
      <c r="H6599" s="113"/>
      <c r="I6599" s="113"/>
      <c r="J6599" s="113"/>
      <c r="K6599" s="139"/>
      <c r="L6599" s="81">
        <f>SUM(L6596:L6598)</f>
        <v>15</v>
      </c>
      <c r="M6599" s="134"/>
      <c r="N6599" s="140"/>
      <c r="O6599" s="81">
        <f>SUM(O6596:O6598)</f>
        <v>0</v>
      </c>
      <c r="Q6599" s="113"/>
      <c r="R6599" s="113"/>
      <c r="S6599" s="113"/>
      <c r="T6599" s="113"/>
    </row>
    <row r="6600" spans="1:20">
      <c r="A6600" t="str">
        <f>VLOOKUP(C6600,STYLES!$A$1:$R$2088,7,FALSE)</f>
        <v>Wovens</v>
      </c>
      <c r="B6600" t="str">
        <f>VLOOKUP(C6600,STYLES!$1:$1048576,6,FALSE)</f>
        <v>UltraClub</v>
      </c>
      <c r="C6600" s="101">
        <v>8960</v>
      </c>
      <c r="E6600" t="str">
        <f>VLOOKUP(C6600,STYLES!$1:$1048576,12,FALSE)</f>
        <v>Men's Cypress Denim with Pocket</v>
      </c>
      <c r="F6600" s="113" t="s">
        <v>3907</v>
      </c>
      <c r="G6600" s="113" t="s">
        <v>2740</v>
      </c>
      <c r="H6600" s="113" t="str">
        <f>VLOOKUP(C6600,STYLES!$1:$1048576,9,FALSE)</f>
        <v>Active</v>
      </c>
      <c r="I6600" s="113" t="str">
        <f>VLOOKUP(C6600,STYLES!$1:$1048576,10,FALSE)</f>
        <v>Not Available</v>
      </c>
      <c r="J6600" s="113" t="s">
        <v>2962</v>
      </c>
      <c r="K6600" s="139">
        <f>IFERROR(VLOOKUP(J6600,LISTS!G:H,2,FALSE),"0")</f>
        <v>9</v>
      </c>
      <c r="L6600" s="68">
        <f t="shared" si="302"/>
        <v>9</v>
      </c>
      <c r="M6600" s="134" t="s">
        <v>775</v>
      </c>
      <c r="N6600" s="140" t="str">
        <f>IFERROR(VLOOKUP(M6600,LISTS!G:H,2,FALSE),"0")</f>
        <v>0</v>
      </c>
      <c r="O6600" s="68" t="str">
        <f t="shared" si="309"/>
        <v/>
      </c>
      <c r="P6600" s="117" t="s">
        <v>2720</v>
      </c>
      <c r="Q6600" s="113"/>
      <c r="R6600" s="113"/>
      <c r="S6600" s="113"/>
      <c r="T6600" s="113"/>
    </row>
    <row r="6601" spans="1:20">
      <c r="A6601" t="str">
        <f>VLOOKUP(C6601,STYLES!$A$1:$R$2088,7,FALSE)</f>
        <v>Wovens</v>
      </c>
      <c r="B6601" t="str">
        <f>VLOOKUP(C6601,STYLES!$1:$1048576,6,FALSE)</f>
        <v>UltraClub</v>
      </c>
      <c r="C6601" s="101">
        <v>8960</v>
      </c>
      <c r="E6601" t="str">
        <f>VLOOKUP(C6601,STYLES!$1:$1048576,12,FALSE)</f>
        <v>Men's Cypress Denim with Pocket</v>
      </c>
      <c r="F6601" s="113" t="s">
        <v>2907</v>
      </c>
      <c r="G6601" s="113" t="s">
        <v>2751</v>
      </c>
      <c r="H6601" s="113" t="str">
        <f>VLOOKUP(C6601,STYLES!$1:$1048576,9,FALSE)</f>
        <v>Active</v>
      </c>
      <c r="I6601" s="113" t="str">
        <f>VLOOKUP(C6601,STYLES!$1:$1048576,10,FALSE)</f>
        <v>Not Available</v>
      </c>
      <c r="J6601" s="113" t="s">
        <v>2962</v>
      </c>
      <c r="K6601" s="139">
        <f>IFERROR(VLOOKUP(J6601,LISTS!G:H,2,FALSE),"0")</f>
        <v>9</v>
      </c>
      <c r="L6601" s="68">
        <f t="shared" si="302"/>
        <v>9</v>
      </c>
      <c r="M6601" s="134" t="s">
        <v>775</v>
      </c>
      <c r="N6601" s="140" t="str">
        <f>IFERROR(VLOOKUP(M6601,LISTS!G:H,2,FALSE),"0")</f>
        <v>0</v>
      </c>
      <c r="O6601" s="68" t="str">
        <f t="shared" si="309"/>
        <v/>
      </c>
      <c r="P6601" s="117" t="s">
        <v>2720</v>
      </c>
      <c r="Q6601" s="113" t="s">
        <v>3794</v>
      </c>
      <c r="R6601" s="113" t="s">
        <v>775</v>
      </c>
      <c r="S6601" s="113" t="s">
        <v>3795</v>
      </c>
      <c r="T6601" s="113" t="s">
        <v>775</v>
      </c>
    </row>
    <row r="6602" spans="1:20">
      <c r="C6602" s="101"/>
      <c r="F6602" s="113"/>
      <c r="G6602" s="113"/>
      <c r="H6602" s="113"/>
      <c r="I6602" s="113"/>
      <c r="J6602" s="113"/>
      <c r="K6602" s="139"/>
      <c r="L6602" s="81">
        <f>SUM(L6600:L6601)</f>
        <v>18</v>
      </c>
      <c r="M6602" s="134"/>
      <c r="N6602" s="140"/>
      <c r="O6602" s="81">
        <f>SUM(O6600:O6601)</f>
        <v>0</v>
      </c>
      <c r="Q6602" s="113"/>
      <c r="R6602" s="113"/>
      <c r="S6602" s="113"/>
      <c r="T6602" s="113"/>
    </row>
    <row r="6603" spans="1:20">
      <c r="A6603" t="str">
        <f>VLOOKUP(C6603,STYLES!$A$1:$R$2088,7,FALSE)</f>
        <v>Wovens</v>
      </c>
      <c r="B6603" t="str">
        <f>VLOOKUP(C6603,STYLES!$1:$1048576,6,FALSE)</f>
        <v>UltraClub</v>
      </c>
      <c r="C6603" s="101" t="s">
        <v>2668</v>
      </c>
      <c r="E6603" t="str">
        <f>VLOOKUP(C6603,STYLES!$1:$1048576,12,FALSE)</f>
        <v>Adult Cypress Twill with Pocket</v>
      </c>
      <c r="F6603" s="113" t="s">
        <v>2718</v>
      </c>
      <c r="G6603" s="113" t="s">
        <v>2718</v>
      </c>
      <c r="H6603" s="113" t="str">
        <f>VLOOKUP(C6603,STYLES!$1:$1048576,9,FALSE)</f>
        <v>Active</v>
      </c>
      <c r="I6603" s="113" t="str">
        <f>VLOOKUP(C6603,STYLES!$1:$1048576,10,FALSE)</f>
        <v>Not Available</v>
      </c>
      <c r="J6603" s="113" t="s">
        <v>2764</v>
      </c>
      <c r="K6603" s="139">
        <f>IFERROR(VLOOKUP(J6603,LISTS!G:H,2,FALSE),"0")</f>
        <v>7</v>
      </c>
      <c r="L6603" s="68">
        <f t="shared" si="302"/>
        <v>7</v>
      </c>
      <c r="M6603" s="134" t="s">
        <v>775</v>
      </c>
      <c r="N6603" s="140" t="str">
        <f>IFERROR(VLOOKUP(M6603,LISTS!G:H,2,FALSE),"0")</f>
        <v>0</v>
      </c>
      <c r="O6603" s="68" t="str">
        <f t="shared" si="309"/>
        <v/>
      </c>
      <c r="P6603" s="117" t="s">
        <v>2720</v>
      </c>
      <c r="Q6603" s="113" t="s">
        <v>2850</v>
      </c>
      <c r="R6603" s="113" t="s">
        <v>775</v>
      </c>
      <c r="S6603" s="113" t="s">
        <v>2722</v>
      </c>
      <c r="T6603" s="113" t="s">
        <v>775</v>
      </c>
    </row>
    <row r="6604" spans="1:20">
      <c r="A6604" t="str">
        <f>VLOOKUP(C6604,STYLES!$A$1:$R$2088,7,FALSE)</f>
        <v>Wovens</v>
      </c>
      <c r="B6604" t="str">
        <f>VLOOKUP(C6604,STYLES!$1:$1048576,6,FALSE)</f>
        <v>UltraClub</v>
      </c>
      <c r="C6604" s="101" t="s">
        <v>2668</v>
      </c>
      <c r="E6604" t="str">
        <f>VLOOKUP(C6604,STYLES!$1:$1048576,12,FALSE)</f>
        <v>Adult Cypress Twill with Pocket</v>
      </c>
      <c r="F6604" s="113" t="s">
        <v>2793</v>
      </c>
      <c r="G6604" s="113" t="s">
        <v>2724</v>
      </c>
      <c r="H6604" s="113" t="str">
        <f>VLOOKUP(C6604,STYLES!$1:$1048576,9,FALSE)</f>
        <v>Active</v>
      </c>
      <c r="I6604" s="113" t="str">
        <f>VLOOKUP(C6604,STYLES!$1:$1048576,10,FALSE)</f>
        <v>Not Available</v>
      </c>
      <c r="J6604" s="113" t="s">
        <v>2764</v>
      </c>
      <c r="K6604" s="139">
        <f>IFERROR(VLOOKUP(J6604,LISTS!G:H,2,FALSE),"0")</f>
        <v>7</v>
      </c>
      <c r="L6604" s="68">
        <f t="shared" si="302"/>
        <v>7</v>
      </c>
      <c r="M6604" s="134" t="s">
        <v>775</v>
      </c>
      <c r="N6604" s="140" t="str">
        <f>IFERROR(VLOOKUP(M6604,LISTS!G:H,2,FALSE),"0")</f>
        <v>0</v>
      </c>
      <c r="O6604" s="68" t="str">
        <f t="shared" si="309"/>
        <v/>
      </c>
      <c r="P6604" s="117" t="s">
        <v>2720</v>
      </c>
      <c r="Q6604" s="113"/>
      <c r="R6604" s="113"/>
      <c r="S6604" s="113"/>
      <c r="T6604" s="113"/>
    </row>
    <row r="6605" spans="1:20">
      <c r="A6605" t="str">
        <f>VLOOKUP(C6605,STYLES!$A$1:$R$2088,7,FALSE)</f>
        <v>Wovens</v>
      </c>
      <c r="B6605" t="str">
        <f>VLOOKUP(C6605,STYLES!$1:$1048576,6,FALSE)</f>
        <v>UltraClub</v>
      </c>
      <c r="C6605" s="101" t="s">
        <v>2668</v>
      </c>
      <c r="E6605" t="str">
        <f>VLOOKUP(C6605,STYLES!$1:$1048576,12,FALSE)</f>
        <v>Adult Cypress Twill with Pocket</v>
      </c>
      <c r="F6605" s="113" t="s">
        <v>3768</v>
      </c>
      <c r="G6605" s="113" t="s">
        <v>2732</v>
      </c>
      <c r="H6605" s="113" t="str">
        <f>VLOOKUP(C6605,STYLES!$1:$1048576,9,FALSE)</f>
        <v>Active</v>
      </c>
      <c r="I6605" s="113" t="str">
        <f>VLOOKUP(C6605,STYLES!$1:$1048576,10,FALSE)</f>
        <v>Not Available</v>
      </c>
      <c r="J6605" s="113" t="s">
        <v>2764</v>
      </c>
      <c r="K6605" s="139">
        <f>IFERROR(VLOOKUP(J6605,LISTS!G:H,2,FALSE),"0")</f>
        <v>7</v>
      </c>
      <c r="L6605" s="68">
        <f t="shared" si="302"/>
        <v>7</v>
      </c>
      <c r="M6605" s="134" t="s">
        <v>775</v>
      </c>
      <c r="N6605" s="140" t="str">
        <f>IFERROR(VLOOKUP(M6605,LISTS!G:H,2,FALSE),"0")</f>
        <v>0</v>
      </c>
      <c r="O6605" s="68" t="str">
        <f t="shared" si="309"/>
        <v/>
      </c>
      <c r="P6605" s="117" t="s">
        <v>2720</v>
      </c>
      <c r="Q6605" s="113"/>
      <c r="R6605" s="113"/>
      <c r="S6605" s="113"/>
      <c r="T6605" s="113"/>
    </row>
    <row r="6606" spans="1:20">
      <c r="A6606" t="str">
        <f>VLOOKUP(C6606,STYLES!$A$1:$R$2088,7,FALSE)</f>
        <v>Wovens</v>
      </c>
      <c r="B6606" t="str">
        <f>VLOOKUP(C6606,STYLES!$1:$1048576,6,FALSE)</f>
        <v>UltraClub</v>
      </c>
      <c r="C6606" s="101" t="s">
        <v>2668</v>
      </c>
      <c r="E6606" t="str">
        <f>VLOOKUP(C6606,STYLES!$1:$1048576,12,FALSE)</f>
        <v>Adult Cypress Twill with Pocket</v>
      </c>
      <c r="F6606" s="113" t="s">
        <v>2923</v>
      </c>
      <c r="G6606" s="113" t="s">
        <v>2813</v>
      </c>
      <c r="H6606" s="113" t="str">
        <f>VLOOKUP(C6606,STYLES!$1:$1048576,9,FALSE)</f>
        <v>Active</v>
      </c>
      <c r="I6606" s="113" t="str">
        <f>VLOOKUP(C6606,STYLES!$1:$1048576,10,FALSE)</f>
        <v>Not Available</v>
      </c>
      <c r="J6606" s="113" t="s">
        <v>2764</v>
      </c>
      <c r="K6606" s="139">
        <f>IFERROR(VLOOKUP(J6606,LISTS!G:H,2,FALSE),"0")</f>
        <v>7</v>
      </c>
      <c r="L6606" s="68">
        <f t="shared" si="302"/>
        <v>7</v>
      </c>
      <c r="M6606" s="134" t="s">
        <v>775</v>
      </c>
      <c r="N6606" s="140" t="str">
        <f>IFERROR(VLOOKUP(M6606,LISTS!G:H,2,FALSE),"0")</f>
        <v>0</v>
      </c>
      <c r="O6606" s="68" t="str">
        <f t="shared" si="309"/>
        <v/>
      </c>
      <c r="P6606" s="117" t="s">
        <v>2720</v>
      </c>
      <c r="Q6606" s="113"/>
      <c r="R6606" s="113"/>
      <c r="S6606" s="113"/>
      <c r="T6606" s="113"/>
    </row>
    <row r="6607" spans="1:20">
      <c r="A6607" t="str">
        <f>VLOOKUP(C6607,STYLES!$A$1:$R$2088,7,FALSE)</f>
        <v>Wovens</v>
      </c>
      <c r="B6607" t="str">
        <f>VLOOKUP(C6607,STYLES!$1:$1048576,6,FALSE)</f>
        <v>UltraClub</v>
      </c>
      <c r="C6607" s="101" t="s">
        <v>2668</v>
      </c>
      <c r="E6607" t="str">
        <f>VLOOKUP(C6607,STYLES!$1:$1048576,12,FALSE)</f>
        <v>Adult Cypress Twill with Pocket</v>
      </c>
      <c r="F6607" s="113" t="s">
        <v>3934</v>
      </c>
      <c r="G6607" s="113" t="s">
        <v>3509</v>
      </c>
      <c r="H6607" s="113" t="str">
        <f>VLOOKUP(C6607,STYLES!$1:$1048576,9,FALSE)</f>
        <v>Active</v>
      </c>
      <c r="I6607" s="113" t="str">
        <f>VLOOKUP(C6607,STYLES!$1:$1048576,10,FALSE)</f>
        <v>Not Available</v>
      </c>
      <c r="J6607" s="113" t="s">
        <v>2764</v>
      </c>
      <c r="K6607" s="139">
        <f>IFERROR(VLOOKUP(J6607,LISTS!G:H,2,FALSE),"0")</f>
        <v>7</v>
      </c>
      <c r="L6607" s="68">
        <f t="shared" si="302"/>
        <v>7</v>
      </c>
      <c r="M6607" s="134" t="s">
        <v>775</v>
      </c>
      <c r="N6607" s="140" t="str">
        <f>IFERROR(VLOOKUP(M6607,LISTS!G:H,2,FALSE),"0")</f>
        <v>0</v>
      </c>
      <c r="O6607" s="68" t="str">
        <f t="shared" si="309"/>
        <v/>
      </c>
      <c r="P6607" s="117" t="s">
        <v>2720</v>
      </c>
      <c r="Q6607" s="113"/>
      <c r="R6607" s="113"/>
      <c r="S6607" s="113"/>
      <c r="T6607" s="113"/>
    </row>
    <row r="6608" spans="1:20">
      <c r="A6608" t="str">
        <f>VLOOKUP(C6608,STYLES!$A$1:$R$2088,7,FALSE)</f>
        <v>Wovens</v>
      </c>
      <c r="B6608" t="str">
        <f>VLOOKUP(C6608,STYLES!$1:$1048576,6,FALSE)</f>
        <v>UltraClub</v>
      </c>
      <c r="C6608" s="101" t="s">
        <v>2668</v>
      </c>
      <c r="E6608" t="str">
        <f>VLOOKUP(C6608,STYLES!$1:$1048576,12,FALSE)</f>
        <v>Adult Cypress Twill with Pocket</v>
      </c>
      <c r="F6608" s="113" t="s">
        <v>2739</v>
      </c>
      <c r="G6608" s="113" t="s">
        <v>2740</v>
      </c>
      <c r="H6608" s="113" t="str">
        <f>VLOOKUP(C6608,STYLES!$1:$1048576,9,FALSE)</f>
        <v>Active</v>
      </c>
      <c r="I6608" s="113" t="str">
        <f>VLOOKUP(C6608,STYLES!$1:$1048576,10,FALSE)</f>
        <v>Not Available</v>
      </c>
      <c r="J6608" s="113" t="s">
        <v>2764</v>
      </c>
      <c r="K6608" s="139">
        <f>IFERROR(VLOOKUP(J6608,LISTS!G:H,2,FALSE),"0")</f>
        <v>7</v>
      </c>
      <c r="L6608" s="68">
        <f t="shared" ref="L6608:L6674" si="310">IF(OR(H6608="ACTIVE",H6608="NEW",H6608="DNR",H6608="Pre-Closeout"),K6608,"")</f>
        <v>7</v>
      </c>
      <c r="M6608" s="134" t="s">
        <v>775</v>
      </c>
      <c r="N6608" s="140" t="str">
        <f>IFERROR(VLOOKUP(M6608,LISTS!G:H,2,FALSE),"0")</f>
        <v>0</v>
      </c>
      <c r="O6608" s="68" t="str">
        <f t="shared" si="309"/>
        <v/>
      </c>
      <c r="P6608" s="117" t="s">
        <v>2720</v>
      </c>
      <c r="Q6608" s="113" t="s">
        <v>2741</v>
      </c>
      <c r="R6608" s="113" t="s">
        <v>775</v>
      </c>
      <c r="S6608" s="113" t="s">
        <v>2742</v>
      </c>
      <c r="T6608" s="113" t="s">
        <v>775</v>
      </c>
    </row>
    <row r="6609" spans="1:21">
      <c r="A6609" t="str">
        <f>VLOOKUP(C6609,STYLES!$A$1:$R$2088,7,FALSE)</f>
        <v>Wovens</v>
      </c>
      <c r="B6609" t="str">
        <f>VLOOKUP(C6609,STYLES!$1:$1048576,6,FALSE)</f>
        <v>UltraClub</v>
      </c>
      <c r="C6609" s="101" t="s">
        <v>2668</v>
      </c>
      <c r="E6609" t="str">
        <f>VLOOKUP(C6609,STYLES!$1:$1048576,12,FALSE)</f>
        <v>Adult Cypress Twill with Pocket</v>
      </c>
      <c r="F6609" s="113" t="s">
        <v>2754</v>
      </c>
      <c r="G6609" s="113" t="s">
        <v>2755</v>
      </c>
      <c r="H6609" s="113" t="str">
        <f>VLOOKUP(C6609,STYLES!$1:$1048576,9,FALSE)</f>
        <v>Active</v>
      </c>
      <c r="I6609" s="113" t="str">
        <f>VLOOKUP(C6609,STYLES!$1:$1048576,10,FALSE)</f>
        <v>Not Available</v>
      </c>
      <c r="J6609" s="113" t="s">
        <v>2764</v>
      </c>
      <c r="K6609" s="139">
        <f>IFERROR(VLOOKUP(J6609,LISTS!G:H,2,FALSE),"0")</f>
        <v>7</v>
      </c>
      <c r="L6609" s="68">
        <f t="shared" si="310"/>
        <v>7</v>
      </c>
      <c r="M6609" s="134" t="s">
        <v>775</v>
      </c>
      <c r="N6609" s="140" t="str">
        <f>IFERROR(VLOOKUP(M6609,LISTS!G:H,2,FALSE),"0")</f>
        <v>0</v>
      </c>
      <c r="O6609" s="68" t="str">
        <f t="shared" si="309"/>
        <v/>
      </c>
      <c r="P6609" s="117" t="s">
        <v>2720</v>
      </c>
      <c r="Q6609" s="113" t="s">
        <v>3003</v>
      </c>
      <c r="R6609" s="113" t="s">
        <v>775</v>
      </c>
      <c r="S6609" s="113" t="s">
        <v>3004</v>
      </c>
      <c r="T6609" s="113" t="s">
        <v>775</v>
      </c>
    </row>
    <row r="6610" spans="1:21">
      <c r="A6610" t="str">
        <f>VLOOKUP(C6610,STYLES!$A$1:$R$2088,7,FALSE)</f>
        <v>Wovens</v>
      </c>
      <c r="B6610" t="str">
        <f>VLOOKUP(C6610,STYLES!$1:$1048576,6,FALSE)</f>
        <v>UltraClub</v>
      </c>
      <c r="C6610" s="101" t="s">
        <v>2668</v>
      </c>
      <c r="E6610" t="str">
        <f>VLOOKUP(C6610,STYLES!$1:$1048576,12,FALSE)</f>
        <v>Adult Cypress Twill with Pocket</v>
      </c>
      <c r="F6610" s="113" t="s">
        <v>2743</v>
      </c>
      <c r="G6610" s="113" t="s">
        <v>2743</v>
      </c>
      <c r="H6610" s="113" t="str">
        <f>VLOOKUP(C6610,STYLES!$1:$1048576,9,FALSE)</f>
        <v>Active</v>
      </c>
      <c r="I6610" s="113" t="str">
        <f>VLOOKUP(C6610,STYLES!$1:$1048576,10,FALSE)</f>
        <v>Not Available</v>
      </c>
      <c r="J6610" s="113" t="s">
        <v>2764</v>
      </c>
      <c r="K6610" s="139">
        <f>IFERROR(VLOOKUP(J6610,LISTS!G:H,2,FALSE),"0")</f>
        <v>7</v>
      </c>
      <c r="L6610" s="68">
        <f t="shared" si="310"/>
        <v>7</v>
      </c>
      <c r="M6610" s="134" t="s">
        <v>775</v>
      </c>
      <c r="N6610" s="140" t="str">
        <f>IFERROR(VLOOKUP(M6610,LISTS!G:H,2,FALSE),"0")</f>
        <v>0</v>
      </c>
      <c r="O6610" s="68" t="str">
        <f t="shared" si="309"/>
        <v/>
      </c>
      <c r="P6610" s="117" t="s">
        <v>2720</v>
      </c>
      <c r="Q6610" s="113"/>
      <c r="R6610" s="113"/>
      <c r="S6610" s="113"/>
      <c r="T6610" s="113"/>
    </row>
    <row r="6611" spans="1:21">
      <c r="C6611" s="101"/>
      <c r="F6611" s="113"/>
      <c r="G6611" s="113"/>
      <c r="H6611" s="113"/>
      <c r="I6611" s="113"/>
      <c r="J6611" s="113"/>
      <c r="K6611" s="139"/>
      <c r="L6611" s="81">
        <f>SUM(L6603:L6604)</f>
        <v>14</v>
      </c>
      <c r="M6611" s="134"/>
      <c r="N6611" s="140"/>
      <c r="O6611" s="81">
        <f>SUM(O6603:O6604)</f>
        <v>0</v>
      </c>
      <c r="Q6611" s="113"/>
      <c r="R6611" s="113"/>
      <c r="S6611" s="113"/>
      <c r="T6611" s="113"/>
    </row>
    <row r="6612" spans="1:21">
      <c r="A6612" t="str">
        <f>VLOOKUP(C6612,STYLES!$A$1:$R$2088,7,FALSE)</f>
        <v>Wovens</v>
      </c>
      <c r="B6612" t="str">
        <f>VLOOKUP(C6612,STYLES!$1:$1048576,6,FALSE)</f>
        <v>UltraClub</v>
      </c>
      <c r="C6612" s="101" t="s">
        <v>2667</v>
      </c>
      <c r="E6612" t="str">
        <f>VLOOKUP(C6612,STYLES!$1:$1048576,12,FALSE)</f>
        <v>Men's Tall Cypress Denim with Pocket</v>
      </c>
      <c r="F6612" s="113" t="s">
        <v>3907</v>
      </c>
      <c r="G6612" s="113" t="s">
        <v>2740</v>
      </c>
      <c r="H6612" s="113" t="str">
        <f>VLOOKUP(C6612,STYLES!$1:$1048576,9,FALSE)</f>
        <v>Active</v>
      </c>
      <c r="I6612" s="113" t="str">
        <f>VLOOKUP(C6612,STYLES!$1:$1048576,10,FALSE)</f>
        <v>Not Available</v>
      </c>
      <c r="J6612" s="113" t="s">
        <v>3884</v>
      </c>
      <c r="K6612" s="139" t="str">
        <f>IFERROR(VLOOKUP(J6612,LISTS!G:H,2,FALSE),"0")</f>
        <v>0</v>
      </c>
      <c r="L6612" s="68" t="str">
        <f t="shared" si="310"/>
        <v>0</v>
      </c>
      <c r="M6612" s="134" t="s">
        <v>775</v>
      </c>
      <c r="N6612" s="140" t="str">
        <f>IFERROR(VLOOKUP(M6612,LISTS!G:H,2,FALSE),"0")</f>
        <v>0</v>
      </c>
      <c r="O6612" s="68" t="str">
        <f t="shared" si="309"/>
        <v/>
      </c>
      <c r="P6612" s="117" t="s">
        <v>2720</v>
      </c>
      <c r="Q6612" s="113"/>
      <c r="R6612" s="113"/>
      <c r="S6612" s="113"/>
      <c r="T6612" s="113"/>
    </row>
    <row r="6613" spans="1:21">
      <c r="A6613" t="str">
        <f>VLOOKUP(C6613,STYLES!$A$1:$R$2088,7,FALSE)</f>
        <v>Wovens</v>
      </c>
      <c r="B6613" t="str">
        <f>VLOOKUP(C6613,STYLES!$1:$1048576,6,FALSE)</f>
        <v>UltraClub</v>
      </c>
      <c r="C6613" s="101" t="s">
        <v>2667</v>
      </c>
      <c r="E6613" t="str">
        <f>VLOOKUP(C6613,STYLES!$1:$1048576,12,FALSE)</f>
        <v>Men's Tall Cypress Denim with Pocket</v>
      </c>
      <c r="F6613" s="113" t="s">
        <v>2907</v>
      </c>
      <c r="G6613" s="113" t="s">
        <v>2751</v>
      </c>
      <c r="H6613" s="113" t="str">
        <f>VLOOKUP(C6613,STYLES!$1:$1048576,9,FALSE)</f>
        <v>Active</v>
      </c>
      <c r="I6613" s="113" t="str">
        <f>VLOOKUP(C6613,STYLES!$1:$1048576,10,FALSE)</f>
        <v>Not Available</v>
      </c>
      <c r="J6613" s="113" t="s">
        <v>3884</v>
      </c>
      <c r="K6613" s="139" t="str">
        <f>IFERROR(VLOOKUP(J6613,LISTS!G:H,2,FALSE),"0")</f>
        <v>0</v>
      </c>
      <c r="L6613" s="68" t="str">
        <f t="shared" si="310"/>
        <v>0</v>
      </c>
      <c r="M6613" s="134" t="s">
        <v>775</v>
      </c>
      <c r="N6613" s="140" t="str">
        <f>IFERROR(VLOOKUP(M6613,LISTS!G:H,2,FALSE),"0")</f>
        <v>0</v>
      </c>
      <c r="O6613" s="68" t="str">
        <f t="shared" si="309"/>
        <v/>
      </c>
      <c r="P6613" s="117" t="s">
        <v>2720</v>
      </c>
      <c r="Q6613" s="113" t="s">
        <v>3794</v>
      </c>
      <c r="R6613" s="113" t="s">
        <v>775</v>
      </c>
      <c r="S6613" s="113" t="s">
        <v>3795</v>
      </c>
      <c r="T6613" s="113" t="s">
        <v>775</v>
      </c>
    </row>
    <row r="6614" spans="1:21">
      <c r="C6614" s="101"/>
      <c r="F6614" s="113"/>
      <c r="G6614" s="113"/>
      <c r="H6614" s="113"/>
      <c r="I6614" s="113"/>
      <c r="J6614" s="113"/>
      <c r="K6614" s="139"/>
      <c r="L6614" s="81">
        <f>SUM(L6612:L6613)</f>
        <v>0</v>
      </c>
      <c r="M6614" s="134"/>
      <c r="N6614" s="140"/>
      <c r="O6614" s="81">
        <f>SUM(O6612:O6613)</f>
        <v>0</v>
      </c>
      <c r="Q6614" s="113"/>
      <c r="R6614" s="113"/>
      <c r="S6614" s="113"/>
      <c r="T6614" s="113"/>
    </row>
    <row r="6615" spans="1:21" s="232" customFormat="1">
      <c r="A6615" s="232" t="str">
        <f>VLOOKUP(C6615,STYLES!$A$1:$R$2088,7,FALSE)</f>
        <v>Wovens</v>
      </c>
      <c r="B6615" s="232" t="str">
        <f>VLOOKUP(C6615,STYLES!$1:$1048576,6,FALSE)</f>
        <v>UltraClub</v>
      </c>
      <c r="C6615" s="233">
        <v>8965</v>
      </c>
      <c r="D6615" s="234"/>
      <c r="E6615" s="232" t="str">
        <f>VLOOKUP(C6615,STYLES!$1:$1048576,12,FALSE)</f>
        <v>Adult Short-Sleeve Cypress Denim with Pocket</v>
      </c>
      <c r="F6615" s="235" t="s">
        <v>3907</v>
      </c>
      <c r="G6615" s="235" t="s">
        <v>2740</v>
      </c>
      <c r="H6615" s="235" t="str">
        <f>VLOOKUP(C6615,STYLES!$1:$1048576,9,FALSE)</f>
        <v>DNR</v>
      </c>
      <c r="I6615" s="235" t="str">
        <f>VLOOKUP(C6615,STYLES!$1:$1048576,10,FALSE)</f>
        <v>Not Available</v>
      </c>
      <c r="J6615" s="235" t="s">
        <v>2962</v>
      </c>
      <c r="K6615" s="236">
        <f>IFERROR(VLOOKUP(J6615,LISTS!G:H,2,FALSE),"0")</f>
        <v>9</v>
      </c>
      <c r="L6615" s="232">
        <f t="shared" si="310"/>
        <v>9</v>
      </c>
      <c r="M6615" s="237" t="s">
        <v>775</v>
      </c>
      <c r="N6615" s="238" t="str">
        <f>IFERROR(VLOOKUP(M6615,LISTS!G:H,2,FALSE),"0")</f>
        <v>0</v>
      </c>
      <c r="O6615" s="232" t="str">
        <f t="shared" si="309"/>
        <v/>
      </c>
      <c r="P6615" s="239" t="s">
        <v>2720</v>
      </c>
      <c r="Q6615" s="235"/>
      <c r="R6615" s="235"/>
      <c r="S6615" s="235"/>
      <c r="T6615" s="235"/>
      <c r="U6615" s="239"/>
    </row>
    <row r="6616" spans="1:21" s="232" customFormat="1">
      <c r="A6616" s="232" t="str">
        <f>VLOOKUP(C6616,STYLES!$A$1:$R$2088,7,FALSE)</f>
        <v>Wovens</v>
      </c>
      <c r="B6616" s="232" t="str">
        <f>VLOOKUP(C6616,STYLES!$1:$1048576,6,FALSE)</f>
        <v>UltraClub</v>
      </c>
      <c r="C6616" s="233">
        <v>8965</v>
      </c>
      <c r="D6616" s="234"/>
      <c r="E6616" s="232" t="str">
        <f>VLOOKUP(C6616,STYLES!$1:$1048576,12,FALSE)</f>
        <v>Adult Short-Sleeve Cypress Denim with Pocket</v>
      </c>
      <c r="F6616" s="235" t="s">
        <v>2907</v>
      </c>
      <c r="G6616" s="235" t="s">
        <v>2751</v>
      </c>
      <c r="H6616" s="235" t="str">
        <f>VLOOKUP(C6616,STYLES!$1:$1048576,9,FALSE)</f>
        <v>DNR</v>
      </c>
      <c r="I6616" s="235" t="str">
        <f>VLOOKUP(C6616,STYLES!$1:$1048576,10,FALSE)</f>
        <v>Not Available</v>
      </c>
      <c r="J6616" s="235" t="s">
        <v>2962</v>
      </c>
      <c r="K6616" s="236">
        <f>IFERROR(VLOOKUP(J6616,LISTS!G:H,2,FALSE),"0")</f>
        <v>9</v>
      </c>
      <c r="L6616" s="232">
        <f t="shared" si="310"/>
        <v>9</v>
      </c>
      <c r="M6616" s="237" t="s">
        <v>775</v>
      </c>
      <c r="N6616" s="238" t="str">
        <f>IFERROR(VLOOKUP(M6616,LISTS!G:H,2,FALSE),"0")</f>
        <v>0</v>
      </c>
      <c r="O6616" s="232" t="str">
        <f t="shared" si="309"/>
        <v/>
      </c>
      <c r="P6616" s="239" t="s">
        <v>2720</v>
      </c>
      <c r="Q6616" s="235" t="s">
        <v>3794</v>
      </c>
      <c r="R6616" s="235" t="s">
        <v>775</v>
      </c>
      <c r="S6616" s="235" t="s">
        <v>3795</v>
      </c>
      <c r="T6616" s="235" t="s">
        <v>775</v>
      </c>
      <c r="U6616" s="239"/>
    </row>
    <row r="6617" spans="1:21">
      <c r="C6617" s="101"/>
      <c r="F6617" s="113"/>
      <c r="G6617" s="113"/>
      <c r="H6617" s="113"/>
      <c r="I6617" s="113"/>
      <c r="J6617" s="113"/>
      <c r="K6617" s="139"/>
      <c r="L6617" s="81">
        <f>SUM(L6615:L6616)</f>
        <v>18</v>
      </c>
      <c r="M6617" s="134"/>
      <c r="N6617" s="140"/>
      <c r="O6617" s="81">
        <f>SUM(O6615:O6616)</f>
        <v>0</v>
      </c>
      <c r="Q6617" s="113"/>
      <c r="R6617" s="113"/>
      <c r="S6617" s="113"/>
      <c r="T6617" s="113"/>
    </row>
    <row r="6618" spans="1:21" s="12" customFormat="1">
      <c r="A6618" s="12" t="str">
        <f>VLOOKUP(C6618,STYLES!$A$1:$R$2088,7,FALSE)</f>
        <v>Wovens</v>
      </c>
      <c r="B6618" s="12" t="str">
        <f>VLOOKUP(C6618,STYLES!$1:$1048576,6,FALSE)</f>
        <v>UltraClub</v>
      </c>
      <c r="C6618" s="136" t="s">
        <v>2676</v>
      </c>
      <c r="D6618" s="18"/>
      <c r="E6618" s="12" t="str">
        <f>VLOOKUP(C6618,STYLES!$1:$1048576,12,FALSE)</f>
        <v>Adult Short-Sleeve Cypress Twill with Pocket</v>
      </c>
      <c r="F6618" s="116" t="s">
        <v>2718</v>
      </c>
      <c r="G6618" s="116" t="s">
        <v>2718</v>
      </c>
      <c r="H6618" s="116" t="s">
        <v>437</v>
      </c>
      <c r="I6618" s="116" t="str">
        <f>VLOOKUP(C6618,STYLES!$1:$1048576,10,FALSE)</f>
        <v>Not Available</v>
      </c>
      <c r="J6618" s="116" t="s">
        <v>2764</v>
      </c>
      <c r="K6618" s="194">
        <f>IFERROR(VLOOKUP(J6618,LISTS!G:H,2,FALSE),"0")</f>
        <v>7</v>
      </c>
      <c r="L6618" s="12" t="str">
        <f t="shared" si="310"/>
        <v/>
      </c>
      <c r="M6618" s="231" t="s">
        <v>775</v>
      </c>
      <c r="N6618" s="195" t="str">
        <f>IFERROR(VLOOKUP(M6618,LISTS!G:H,2,FALSE),"0")</f>
        <v>0</v>
      </c>
      <c r="O6618" s="12" t="str">
        <f t="shared" si="309"/>
        <v/>
      </c>
      <c r="P6618" s="128" t="s">
        <v>2720</v>
      </c>
      <c r="Q6618" s="116" t="s">
        <v>2850</v>
      </c>
      <c r="R6618" s="116" t="s">
        <v>775</v>
      </c>
      <c r="S6618" s="116" t="s">
        <v>2722</v>
      </c>
      <c r="T6618" s="116" t="s">
        <v>775</v>
      </c>
      <c r="U6618" s="128" t="s">
        <v>3180</v>
      </c>
    </row>
    <row r="6619" spans="1:21" s="12" customFormat="1">
      <c r="A6619" s="12" t="str">
        <f>VLOOKUP(C6619,STYLES!$A$1:$R$2088,7,FALSE)</f>
        <v>Wovens</v>
      </c>
      <c r="B6619" s="12" t="str">
        <f>VLOOKUP(C6619,STYLES!$1:$1048576,6,FALSE)</f>
        <v>UltraClub</v>
      </c>
      <c r="C6619" s="136" t="s">
        <v>2676</v>
      </c>
      <c r="D6619" s="18"/>
      <c r="E6619" s="12" t="str">
        <f>VLOOKUP(C6619,STYLES!$1:$1048576,12,FALSE)</f>
        <v>Adult Short-Sleeve Cypress Twill with Pocket</v>
      </c>
      <c r="F6619" s="116" t="s">
        <v>3768</v>
      </c>
      <c r="G6619" s="116" t="s">
        <v>2732</v>
      </c>
      <c r="H6619" s="116" t="s">
        <v>437</v>
      </c>
      <c r="I6619" s="116" t="str">
        <f>VLOOKUP(C6619,STYLES!$1:$1048576,10,FALSE)</f>
        <v>Not Available</v>
      </c>
      <c r="J6619" s="116" t="s">
        <v>2764</v>
      </c>
      <c r="K6619" s="194">
        <f>IFERROR(VLOOKUP(J6619,LISTS!G:H,2,FALSE),"0")</f>
        <v>7</v>
      </c>
      <c r="L6619" s="12" t="str">
        <f t="shared" si="310"/>
        <v/>
      </c>
      <c r="M6619" s="231" t="s">
        <v>775</v>
      </c>
      <c r="N6619" s="195" t="str">
        <f>IFERROR(VLOOKUP(M6619,LISTS!G:H,2,FALSE),"0")</f>
        <v>0</v>
      </c>
      <c r="O6619" s="12" t="str">
        <f t="shared" si="309"/>
        <v/>
      </c>
      <c r="P6619" s="128" t="s">
        <v>2720</v>
      </c>
      <c r="Q6619" s="116"/>
      <c r="R6619" s="116"/>
      <c r="S6619" s="116"/>
      <c r="T6619" s="116"/>
      <c r="U6619" s="128" t="s">
        <v>3180</v>
      </c>
    </row>
    <row r="6620" spans="1:21" s="12" customFormat="1">
      <c r="A6620" s="12" t="str">
        <f>VLOOKUP(C6620,STYLES!$A$1:$R$2088,7,FALSE)</f>
        <v>Wovens</v>
      </c>
      <c r="B6620" s="12" t="str">
        <f>VLOOKUP(C6620,STYLES!$1:$1048576,6,FALSE)</f>
        <v>UltraClub</v>
      </c>
      <c r="C6620" s="136" t="s">
        <v>2676</v>
      </c>
      <c r="D6620" s="18"/>
      <c r="E6620" s="12" t="str">
        <f>VLOOKUP(C6620,STYLES!$1:$1048576,12,FALSE)</f>
        <v>Adult Short-Sleeve Cypress Twill with Pocket</v>
      </c>
      <c r="F6620" s="116" t="s">
        <v>2923</v>
      </c>
      <c r="G6620" s="116" t="s">
        <v>2813</v>
      </c>
      <c r="H6620" s="116" t="s">
        <v>437</v>
      </c>
      <c r="I6620" s="116" t="str">
        <f>VLOOKUP(C6620,STYLES!$1:$1048576,10,FALSE)</f>
        <v>Not Available</v>
      </c>
      <c r="J6620" s="116" t="s">
        <v>2764</v>
      </c>
      <c r="K6620" s="194">
        <f>IFERROR(VLOOKUP(J6620,LISTS!G:H,2,FALSE),"0")</f>
        <v>7</v>
      </c>
      <c r="L6620" s="12" t="str">
        <f t="shared" si="310"/>
        <v/>
      </c>
      <c r="M6620" s="231" t="s">
        <v>775</v>
      </c>
      <c r="N6620" s="195" t="str">
        <f>IFERROR(VLOOKUP(M6620,LISTS!G:H,2,FALSE),"0")</f>
        <v>0</v>
      </c>
      <c r="O6620" s="12" t="str">
        <f t="shared" si="309"/>
        <v/>
      </c>
      <c r="P6620" s="128" t="s">
        <v>2720</v>
      </c>
      <c r="Q6620" s="116"/>
      <c r="R6620" s="116"/>
      <c r="S6620" s="116"/>
      <c r="T6620" s="116"/>
      <c r="U6620" s="128" t="s">
        <v>3180</v>
      </c>
    </row>
    <row r="6621" spans="1:21" s="232" customFormat="1">
      <c r="A6621" s="232" t="str">
        <f>VLOOKUP(C6621,STYLES!$A$1:$R$2088,7,FALSE)</f>
        <v>Wovens</v>
      </c>
      <c r="B6621" s="232" t="str">
        <f>VLOOKUP(C6621,STYLES!$1:$1048576,6,FALSE)</f>
        <v>UltraClub</v>
      </c>
      <c r="C6621" s="233" t="s">
        <v>2676</v>
      </c>
      <c r="D6621" s="234"/>
      <c r="E6621" s="232" t="str">
        <f>VLOOKUP(C6621,STYLES!$1:$1048576,12,FALSE)</f>
        <v>Adult Short-Sleeve Cypress Twill with Pocket</v>
      </c>
      <c r="F6621" s="235" t="s">
        <v>3934</v>
      </c>
      <c r="G6621" s="235" t="s">
        <v>3509</v>
      </c>
      <c r="H6621" s="235" t="str">
        <f>VLOOKUP(C6621,STYLES!$1:$1048576,9,FALSE)</f>
        <v>DNR</v>
      </c>
      <c r="I6621" s="235" t="str">
        <f>VLOOKUP(C6621,STYLES!$1:$1048576,10,FALSE)</f>
        <v>Not Available</v>
      </c>
      <c r="J6621" s="235" t="s">
        <v>2764</v>
      </c>
      <c r="K6621" s="236">
        <f>IFERROR(VLOOKUP(J6621,LISTS!G:H,2,FALSE),"0")</f>
        <v>7</v>
      </c>
      <c r="L6621" s="232">
        <f t="shared" si="310"/>
        <v>7</v>
      </c>
      <c r="M6621" s="237" t="s">
        <v>775</v>
      </c>
      <c r="N6621" s="238" t="str">
        <f>IFERROR(VLOOKUP(M6621,LISTS!G:H,2,FALSE),"0")</f>
        <v>0</v>
      </c>
      <c r="O6621" s="232" t="str">
        <f t="shared" si="309"/>
        <v/>
      </c>
      <c r="P6621" s="239" t="s">
        <v>2720</v>
      </c>
      <c r="Q6621" s="235"/>
      <c r="R6621" s="235"/>
      <c r="S6621" s="235"/>
      <c r="T6621" s="235"/>
      <c r="U6621" s="239"/>
    </row>
    <row r="6622" spans="1:21" s="232" customFormat="1">
      <c r="A6622" s="232" t="str">
        <f>VLOOKUP(C6622,STYLES!$A$1:$R$2088,7,FALSE)</f>
        <v>Wovens</v>
      </c>
      <c r="B6622" s="232" t="str">
        <f>VLOOKUP(C6622,STYLES!$1:$1048576,6,FALSE)</f>
        <v>UltraClub</v>
      </c>
      <c r="C6622" s="233" t="s">
        <v>2676</v>
      </c>
      <c r="D6622" s="234"/>
      <c r="E6622" s="232" t="str">
        <f>VLOOKUP(C6622,STYLES!$1:$1048576,12,FALSE)</f>
        <v>Adult Short-Sleeve Cypress Twill with Pocket</v>
      </c>
      <c r="F6622" s="235" t="s">
        <v>2739</v>
      </c>
      <c r="G6622" s="235" t="s">
        <v>2740</v>
      </c>
      <c r="H6622" s="235" t="str">
        <f>VLOOKUP(C6622,STYLES!$1:$1048576,9,FALSE)</f>
        <v>DNR</v>
      </c>
      <c r="I6622" s="235" t="str">
        <f>VLOOKUP(C6622,STYLES!$1:$1048576,10,FALSE)</f>
        <v>Not Available</v>
      </c>
      <c r="J6622" s="235" t="s">
        <v>2764</v>
      </c>
      <c r="K6622" s="236">
        <f>IFERROR(VLOOKUP(J6622,LISTS!G:H,2,FALSE),"0")</f>
        <v>7</v>
      </c>
      <c r="L6622" s="232">
        <f t="shared" si="310"/>
        <v>7</v>
      </c>
      <c r="M6622" s="237" t="s">
        <v>775</v>
      </c>
      <c r="N6622" s="238" t="str">
        <f>IFERROR(VLOOKUP(M6622,LISTS!G:H,2,FALSE),"0")</f>
        <v>0</v>
      </c>
      <c r="O6622" s="232" t="str">
        <f t="shared" si="309"/>
        <v/>
      </c>
      <c r="P6622" s="239" t="s">
        <v>2720</v>
      </c>
      <c r="Q6622" s="235" t="s">
        <v>2741</v>
      </c>
      <c r="R6622" s="235" t="s">
        <v>775</v>
      </c>
      <c r="S6622" s="235" t="s">
        <v>2742</v>
      </c>
      <c r="T6622" s="235" t="s">
        <v>775</v>
      </c>
      <c r="U6622" s="239"/>
    </row>
    <row r="6623" spans="1:21" s="12" customFormat="1">
      <c r="A6623" s="12" t="str">
        <f>VLOOKUP(C6623,STYLES!$A$1:$R$2088,7,FALSE)</f>
        <v>Wovens</v>
      </c>
      <c r="B6623" s="12" t="str">
        <f>VLOOKUP(C6623,STYLES!$1:$1048576,6,FALSE)</f>
        <v>UltraClub</v>
      </c>
      <c r="C6623" s="136" t="s">
        <v>2676</v>
      </c>
      <c r="D6623" s="18"/>
      <c r="E6623" s="12" t="str">
        <f>VLOOKUP(C6623,STYLES!$1:$1048576,12,FALSE)</f>
        <v>Adult Short-Sleeve Cypress Twill with Pocket</v>
      </c>
      <c r="F6623" s="116" t="s">
        <v>2754</v>
      </c>
      <c r="G6623" s="116" t="s">
        <v>2755</v>
      </c>
      <c r="H6623" s="116" t="s">
        <v>437</v>
      </c>
      <c r="I6623" s="116" t="str">
        <f>VLOOKUP(C6623,STYLES!$1:$1048576,10,FALSE)</f>
        <v>Not Available</v>
      </c>
      <c r="J6623" s="116" t="s">
        <v>2764</v>
      </c>
      <c r="K6623" s="194">
        <f>IFERROR(VLOOKUP(J6623,LISTS!G:H,2,FALSE),"0")</f>
        <v>7</v>
      </c>
      <c r="L6623" s="12" t="str">
        <f t="shared" si="310"/>
        <v/>
      </c>
      <c r="M6623" s="231" t="s">
        <v>775</v>
      </c>
      <c r="N6623" s="195" t="str">
        <f>IFERROR(VLOOKUP(M6623,LISTS!G:H,2,FALSE),"0")</f>
        <v>0</v>
      </c>
      <c r="O6623" s="12" t="str">
        <f t="shared" si="309"/>
        <v/>
      </c>
      <c r="P6623" s="128" t="s">
        <v>2720</v>
      </c>
      <c r="Q6623" s="116" t="s">
        <v>3003</v>
      </c>
      <c r="R6623" s="116" t="s">
        <v>775</v>
      </c>
      <c r="S6623" s="116" t="s">
        <v>3004</v>
      </c>
      <c r="T6623" s="116" t="s">
        <v>775</v>
      </c>
      <c r="U6623" s="128" t="s">
        <v>3180</v>
      </c>
    </row>
    <row r="6624" spans="1:21" s="12" customFormat="1">
      <c r="A6624" s="12" t="str">
        <f>VLOOKUP(C6624,STYLES!$A$1:$R$2088,7,FALSE)</f>
        <v>Wovens</v>
      </c>
      <c r="B6624" s="12" t="str">
        <f>VLOOKUP(C6624,STYLES!$1:$1048576,6,FALSE)</f>
        <v>UltraClub</v>
      </c>
      <c r="C6624" s="136" t="s">
        <v>2676</v>
      </c>
      <c r="D6624" s="18"/>
      <c r="E6624" s="12" t="str">
        <f>VLOOKUP(C6624,STYLES!$1:$1048576,12,FALSE)</f>
        <v>Adult Short-Sleeve Cypress Twill with Pocket</v>
      </c>
      <c r="F6624" s="116" t="s">
        <v>2743</v>
      </c>
      <c r="G6624" s="116" t="s">
        <v>2743</v>
      </c>
      <c r="H6624" s="116" t="s">
        <v>437</v>
      </c>
      <c r="I6624" s="116" t="str">
        <f>VLOOKUP(C6624,STYLES!$1:$1048576,10,FALSE)</f>
        <v>Not Available</v>
      </c>
      <c r="J6624" s="116" t="s">
        <v>2764</v>
      </c>
      <c r="K6624" s="194">
        <f>IFERROR(VLOOKUP(J6624,LISTS!G:H,2,FALSE),"0")</f>
        <v>7</v>
      </c>
      <c r="L6624" s="12" t="str">
        <f t="shared" si="310"/>
        <v/>
      </c>
      <c r="M6624" s="231" t="s">
        <v>775</v>
      </c>
      <c r="N6624" s="195" t="str">
        <f>IFERROR(VLOOKUP(M6624,LISTS!G:H,2,FALSE),"0")</f>
        <v>0</v>
      </c>
      <c r="O6624" s="12" t="str">
        <f t="shared" si="309"/>
        <v/>
      </c>
      <c r="P6624" s="128" t="s">
        <v>2720</v>
      </c>
      <c r="Q6624" s="116"/>
      <c r="R6624" s="116"/>
      <c r="S6624" s="116"/>
      <c r="T6624" s="116"/>
      <c r="U6624" s="128" t="s">
        <v>3180</v>
      </c>
    </row>
    <row r="6625" spans="1:20">
      <c r="C6625" s="101"/>
      <c r="F6625" s="113"/>
      <c r="G6625" s="113"/>
      <c r="H6625" s="113"/>
      <c r="I6625" s="113"/>
      <c r="J6625" s="113"/>
      <c r="K6625" s="139"/>
      <c r="L6625" s="81">
        <f>SUM(L6615:L6616)</f>
        <v>18</v>
      </c>
      <c r="M6625" s="134"/>
      <c r="N6625" s="140"/>
      <c r="O6625" s="81">
        <f>SUM(O6615:O6616)</f>
        <v>0</v>
      </c>
      <c r="Q6625" s="113"/>
      <c r="R6625" s="113"/>
      <c r="S6625" s="113"/>
      <c r="T6625" s="113"/>
    </row>
    <row r="6626" spans="1:20">
      <c r="A6626" t="str">
        <f>VLOOKUP(C6626,STYLES!$A$1:$R$2088,7,FALSE)</f>
        <v>Wovens</v>
      </c>
      <c r="B6626" t="str">
        <f>VLOOKUP(C6626,STYLES!$1:$1048576,6,FALSE)</f>
        <v>UltraClub</v>
      </c>
      <c r="C6626" s="101">
        <v>8966</v>
      </c>
      <c r="E6626" t="str">
        <f>VLOOKUP(C6626,STYLES!$1:$1048576,12,FALSE)</f>
        <v>Ladies' Cypress Denim</v>
      </c>
      <c r="F6626" s="113" t="s">
        <v>3907</v>
      </c>
      <c r="G6626" s="113" t="s">
        <v>2740</v>
      </c>
      <c r="H6626" s="113" t="str">
        <f>VLOOKUP(C6626,STYLES!$1:$1048576,9,FALSE)</f>
        <v>Active</v>
      </c>
      <c r="I6626" s="113" t="str">
        <f>VLOOKUP(C6626,STYLES!$1:$1048576,10,FALSE)</f>
        <v>Not Available</v>
      </c>
      <c r="J6626" s="113" t="s">
        <v>2768</v>
      </c>
      <c r="K6626" s="139">
        <f>IFERROR(VLOOKUP(J6626,LISTS!G:H,2,FALSE),"0")</f>
        <v>6</v>
      </c>
      <c r="L6626" s="68">
        <f t="shared" si="310"/>
        <v>6</v>
      </c>
      <c r="M6626" s="134" t="s">
        <v>775</v>
      </c>
      <c r="N6626" s="140" t="str">
        <f>IFERROR(VLOOKUP(M6626,LISTS!G:H,2,FALSE),"0")</f>
        <v>0</v>
      </c>
      <c r="O6626" s="68" t="str">
        <f t="shared" si="309"/>
        <v/>
      </c>
      <c r="P6626" s="117" t="s">
        <v>2720</v>
      </c>
      <c r="Q6626" s="113"/>
      <c r="R6626" s="113"/>
      <c r="S6626" s="113"/>
      <c r="T6626" s="113"/>
    </row>
    <row r="6627" spans="1:20">
      <c r="A6627" t="str">
        <f>VLOOKUP(C6627,STYLES!$A$1:$R$2088,7,FALSE)</f>
        <v>Wovens</v>
      </c>
      <c r="B6627" t="str">
        <f>VLOOKUP(C6627,STYLES!$1:$1048576,6,FALSE)</f>
        <v>UltraClub</v>
      </c>
      <c r="C6627" s="101">
        <v>8966</v>
      </c>
      <c r="E6627" t="str">
        <f>VLOOKUP(C6627,STYLES!$1:$1048576,12,FALSE)</f>
        <v>Ladies' Cypress Denim</v>
      </c>
      <c r="F6627" s="113" t="s">
        <v>2907</v>
      </c>
      <c r="G6627" s="113" t="s">
        <v>2751</v>
      </c>
      <c r="H6627" s="113" t="str">
        <f>VLOOKUP(C6627,STYLES!$1:$1048576,9,FALSE)</f>
        <v>Active</v>
      </c>
      <c r="I6627" s="113" t="str">
        <f>VLOOKUP(C6627,STYLES!$1:$1048576,10,FALSE)</f>
        <v>Not Available</v>
      </c>
      <c r="J6627" s="113" t="s">
        <v>2768</v>
      </c>
      <c r="K6627" s="139">
        <f>IFERROR(VLOOKUP(J6627,LISTS!G:H,2,FALSE),"0")</f>
        <v>6</v>
      </c>
      <c r="L6627" s="68">
        <f t="shared" si="310"/>
        <v>6</v>
      </c>
      <c r="M6627" s="134" t="s">
        <v>775</v>
      </c>
      <c r="N6627" s="140" t="str">
        <f>IFERROR(VLOOKUP(M6627,LISTS!G:H,2,FALSE),"0")</f>
        <v>0</v>
      </c>
      <c r="O6627" s="68" t="str">
        <f t="shared" si="309"/>
        <v/>
      </c>
      <c r="P6627" s="117" t="s">
        <v>2720</v>
      </c>
      <c r="Q6627" s="113" t="s">
        <v>3794</v>
      </c>
      <c r="R6627" s="113" t="s">
        <v>775</v>
      </c>
      <c r="S6627" s="113" t="s">
        <v>3795</v>
      </c>
      <c r="T6627" s="113" t="s">
        <v>775</v>
      </c>
    </row>
    <row r="6628" spans="1:20">
      <c r="C6628" s="101"/>
      <c r="F6628" s="113"/>
      <c r="G6628" s="113"/>
      <c r="H6628" s="113"/>
      <c r="I6628" s="113"/>
      <c r="J6628" s="113"/>
      <c r="K6628" s="139"/>
      <c r="L6628" s="81">
        <f>SUM(L6626:L6627)</f>
        <v>12</v>
      </c>
      <c r="M6628" s="134"/>
      <c r="N6628" s="140"/>
      <c r="O6628" s="81">
        <f>SUM(O6626:O6627)</f>
        <v>0</v>
      </c>
      <c r="Q6628" s="113"/>
      <c r="R6628" s="113"/>
      <c r="S6628" s="113"/>
      <c r="T6628" s="113"/>
    </row>
    <row r="6629" spans="1:20">
      <c r="A6629" t="str">
        <f>VLOOKUP(C6629,STYLES!$A$1:$R$2088,7,FALSE)</f>
        <v>Wovens</v>
      </c>
      <c r="B6629" t="str">
        <f>VLOOKUP(C6629,STYLES!$1:$1048576,6,FALSE)</f>
        <v>UltraClub</v>
      </c>
      <c r="C6629" s="101">
        <v>8970</v>
      </c>
      <c r="E6629" t="str">
        <f>VLOOKUP(C6629,STYLES!$1:$1048576,12,FALSE)</f>
        <v>Men's Classic Wrinkle-Resistant Long-Sleeve Oxford</v>
      </c>
      <c r="F6629" s="113" t="s">
        <v>2907</v>
      </c>
      <c r="G6629" s="113" t="s">
        <v>2751</v>
      </c>
      <c r="H6629" s="113" t="str">
        <f>VLOOKUP(C6629,STYLES!$1:$1048576,9,FALSE)</f>
        <v>Active</v>
      </c>
      <c r="I6629" s="113" t="str">
        <f>VLOOKUP(C6629,STYLES!$1:$1048576,10,FALSE)</f>
        <v>Not Available</v>
      </c>
      <c r="J6629" s="113" t="s">
        <v>2962</v>
      </c>
      <c r="K6629" s="139">
        <f>IFERROR(VLOOKUP(J6629,LISTS!G:H,2,FALSE),"0")</f>
        <v>9</v>
      </c>
      <c r="L6629" s="68">
        <f t="shared" si="310"/>
        <v>9</v>
      </c>
      <c r="M6629" s="134" t="s">
        <v>775</v>
      </c>
      <c r="N6629" s="140" t="str">
        <f>IFERROR(VLOOKUP(M6629,LISTS!G:H,2,FALSE),"0")</f>
        <v>0</v>
      </c>
      <c r="O6629" s="68" t="str">
        <f t="shared" si="309"/>
        <v/>
      </c>
      <c r="P6629" s="117" t="s">
        <v>2720</v>
      </c>
      <c r="Q6629" s="113" t="s">
        <v>3794</v>
      </c>
      <c r="R6629" s="113" t="s">
        <v>775</v>
      </c>
      <c r="S6629" s="113" t="s">
        <v>3795</v>
      </c>
      <c r="T6629" s="113" t="s">
        <v>775</v>
      </c>
    </row>
    <row r="6630" spans="1:20">
      <c r="A6630" t="str">
        <f>VLOOKUP(C6630,STYLES!$A$1:$R$2088,7,FALSE)</f>
        <v>Wovens</v>
      </c>
      <c r="B6630" t="str">
        <f>VLOOKUP(C6630,STYLES!$1:$1048576,6,FALSE)</f>
        <v>UltraClub</v>
      </c>
      <c r="C6630" s="101">
        <v>8970</v>
      </c>
      <c r="E6630" t="str">
        <f>VLOOKUP(C6630,STYLES!$1:$1048576,12,FALSE)</f>
        <v>Men's Classic Wrinkle-Resistant Long-Sleeve Oxford</v>
      </c>
      <c r="F6630" s="113" t="s">
        <v>2743</v>
      </c>
      <c r="G6630" s="113" t="s">
        <v>2743</v>
      </c>
      <c r="H6630" s="113" t="str">
        <f>VLOOKUP(C6630,STYLES!$1:$1048576,9,FALSE)</f>
        <v>Active</v>
      </c>
      <c r="I6630" s="113" t="str">
        <f>VLOOKUP(C6630,STYLES!$1:$1048576,10,FALSE)</f>
        <v>Not Available</v>
      </c>
      <c r="J6630" s="113" t="s">
        <v>2962</v>
      </c>
      <c r="K6630" s="139">
        <f>IFERROR(VLOOKUP(J6630,LISTS!G:H,2,FALSE),"0")</f>
        <v>9</v>
      </c>
      <c r="L6630" s="68">
        <f t="shared" si="310"/>
        <v>9</v>
      </c>
      <c r="M6630" s="134" t="s">
        <v>775</v>
      </c>
      <c r="N6630" s="140" t="str">
        <f>IFERROR(VLOOKUP(M6630,LISTS!G:H,2,FALSE),"0")</f>
        <v>0</v>
      </c>
      <c r="O6630" s="68" t="str">
        <f t="shared" si="309"/>
        <v/>
      </c>
      <c r="P6630" s="117" t="s">
        <v>2720</v>
      </c>
      <c r="Q6630" s="113"/>
      <c r="R6630" s="113"/>
      <c r="S6630" s="113"/>
      <c r="T6630" s="113"/>
    </row>
    <row r="6631" spans="1:20">
      <c r="A6631" t="str">
        <f>VLOOKUP(C6631,STYLES!$A$1:$R$2088,7,FALSE)</f>
        <v>Wovens</v>
      </c>
      <c r="B6631" t="str">
        <f>VLOOKUP(C6631,STYLES!$1:$1048576,6,FALSE)</f>
        <v>UltraClub</v>
      </c>
      <c r="C6631" s="101">
        <v>8970</v>
      </c>
      <c r="E6631" t="str">
        <f>VLOOKUP(C6631,STYLES!$1:$1048576,12,FALSE)</f>
        <v>Men's Classic Wrinkle-Resistant Long-Sleeve Oxford</v>
      </c>
      <c r="F6631" s="113" t="s">
        <v>3935</v>
      </c>
      <c r="G6631" s="113" t="s">
        <v>2751</v>
      </c>
      <c r="H6631" s="113" t="str">
        <f>VLOOKUP(C6631,STYLES!$1:$1048576,9,FALSE)</f>
        <v>Active</v>
      </c>
      <c r="I6631" s="113" t="str">
        <f>VLOOKUP(C6631,STYLES!$1:$1048576,10,FALSE)</f>
        <v>Not Available</v>
      </c>
      <c r="J6631" s="113" t="s">
        <v>2962</v>
      </c>
      <c r="K6631" s="139">
        <f>IFERROR(VLOOKUP(J6631,LISTS!G:H,2,FALSE),"0")</f>
        <v>9</v>
      </c>
      <c r="L6631" s="68">
        <f t="shared" si="310"/>
        <v>9</v>
      </c>
      <c r="M6631" s="134" t="s">
        <v>775</v>
      </c>
      <c r="N6631" s="140" t="str">
        <f>IFERROR(VLOOKUP(M6631,LISTS!G:H,2,FALSE),"0")</f>
        <v>0</v>
      </c>
      <c r="O6631" s="68" t="str">
        <f t="shared" si="309"/>
        <v/>
      </c>
      <c r="P6631" s="117" t="s">
        <v>2720</v>
      </c>
      <c r="Q6631" s="113"/>
      <c r="R6631" s="113"/>
      <c r="S6631" s="113"/>
      <c r="T6631" s="113"/>
    </row>
    <row r="6632" spans="1:20">
      <c r="A6632" t="str">
        <f>VLOOKUP(C6632,STYLES!$A$1:$R$2088,7,FALSE)</f>
        <v>Wovens</v>
      </c>
      <c r="B6632" t="str">
        <f>VLOOKUP(C6632,STYLES!$1:$1048576,6,FALSE)</f>
        <v>UltraClub</v>
      </c>
      <c r="C6632" s="101">
        <v>8970</v>
      </c>
      <c r="E6632" t="str">
        <f>VLOOKUP(C6632,STYLES!$1:$1048576,12,FALSE)</f>
        <v>Men's Classic Wrinkle-Resistant Long-Sleeve Oxford</v>
      </c>
      <c r="F6632" s="113" t="s">
        <v>3924</v>
      </c>
      <c r="G6632" s="113" t="s">
        <v>2790</v>
      </c>
      <c r="H6632" s="113" t="str">
        <f>VLOOKUP(C6632,STYLES!$1:$1048576,9,FALSE)</f>
        <v>Active</v>
      </c>
      <c r="I6632" s="113" t="str">
        <f>VLOOKUP(C6632,STYLES!$1:$1048576,10,FALSE)</f>
        <v>Not Available</v>
      </c>
      <c r="J6632" s="113" t="s">
        <v>2962</v>
      </c>
      <c r="K6632" s="139">
        <f>IFERROR(VLOOKUP(J6632,LISTS!G:H,2,FALSE),"0")</f>
        <v>9</v>
      </c>
      <c r="L6632" s="68">
        <f t="shared" si="310"/>
        <v>9</v>
      </c>
      <c r="M6632" s="134" t="s">
        <v>775</v>
      </c>
      <c r="N6632" s="140" t="str">
        <f>IFERROR(VLOOKUP(M6632,LISTS!G:H,2,FALSE),"0")</f>
        <v>0</v>
      </c>
      <c r="O6632" s="68" t="str">
        <f t="shared" si="309"/>
        <v/>
      </c>
      <c r="P6632" s="117" t="s">
        <v>2720</v>
      </c>
      <c r="Q6632" s="113"/>
      <c r="R6632" s="113"/>
      <c r="S6632" s="113"/>
      <c r="T6632" s="113"/>
    </row>
    <row r="6633" spans="1:20">
      <c r="A6633" t="str">
        <f>VLOOKUP(C6633,STYLES!$A$1:$R$2088,7,FALSE)</f>
        <v>Wovens</v>
      </c>
      <c r="B6633" t="str">
        <f>VLOOKUP(C6633,STYLES!$1:$1048576,6,FALSE)</f>
        <v>UltraClub</v>
      </c>
      <c r="C6633" s="101">
        <v>8970</v>
      </c>
      <c r="E6633" t="str">
        <f>VLOOKUP(C6633,STYLES!$1:$1048576,12,FALSE)</f>
        <v>Men's Classic Wrinkle-Resistant Long-Sleeve Oxford</v>
      </c>
      <c r="F6633" s="113" t="s">
        <v>2978</v>
      </c>
      <c r="G6633" s="113" t="s">
        <v>2763</v>
      </c>
      <c r="H6633" s="113" t="str">
        <f>VLOOKUP(C6633,STYLES!$1:$1048576,9,FALSE)</f>
        <v>Active</v>
      </c>
      <c r="I6633" s="113" t="str">
        <f>VLOOKUP(C6633,STYLES!$1:$1048576,10,FALSE)</f>
        <v>Not Available</v>
      </c>
      <c r="J6633" s="113" t="s">
        <v>2962</v>
      </c>
      <c r="K6633" s="139">
        <f>IFERROR(VLOOKUP(J6633,LISTS!G:H,2,FALSE),"0")</f>
        <v>9</v>
      </c>
      <c r="L6633" s="68">
        <f t="shared" si="310"/>
        <v>9</v>
      </c>
      <c r="M6633" s="134" t="s">
        <v>775</v>
      </c>
      <c r="N6633" s="140" t="str">
        <f>IFERROR(VLOOKUP(M6633,LISTS!G:H,2,FALSE),"0")</f>
        <v>0</v>
      </c>
      <c r="O6633" s="68" t="str">
        <f t="shared" si="309"/>
        <v/>
      </c>
      <c r="P6633" s="117" t="s">
        <v>2720</v>
      </c>
      <c r="Q6633" s="113"/>
      <c r="R6633" s="113"/>
      <c r="S6633" s="113"/>
      <c r="T6633" s="113"/>
    </row>
    <row r="6634" spans="1:20">
      <c r="A6634" t="str">
        <f>VLOOKUP(C6634,STYLES!$A$1:$R$2088,7,FALSE)</f>
        <v>Wovens</v>
      </c>
      <c r="B6634" t="str">
        <f>VLOOKUP(C6634,STYLES!$1:$1048576,6,FALSE)</f>
        <v>UltraClub</v>
      </c>
      <c r="C6634" s="101">
        <v>8970</v>
      </c>
      <c r="E6634" t="str">
        <f>VLOOKUP(C6634,STYLES!$1:$1048576,12,FALSE)</f>
        <v>Men's Classic Wrinkle-Resistant Long-Sleeve Oxford</v>
      </c>
      <c r="F6634" s="113" t="s">
        <v>2750</v>
      </c>
      <c r="G6634" s="113" t="s">
        <v>2809</v>
      </c>
      <c r="H6634" s="113" t="str">
        <f>VLOOKUP(C6634,STYLES!$1:$1048576,9,FALSE)</f>
        <v>Active</v>
      </c>
      <c r="I6634" s="113" t="str">
        <f>VLOOKUP(C6634,STYLES!$1:$1048576,10,FALSE)</f>
        <v>Not Available</v>
      </c>
      <c r="J6634" s="113" t="s">
        <v>2962</v>
      </c>
      <c r="K6634" s="139">
        <f>IFERROR(VLOOKUP(J6634,LISTS!G:H,2,FALSE),"0")</f>
        <v>9</v>
      </c>
      <c r="L6634" s="68">
        <f t="shared" si="310"/>
        <v>9</v>
      </c>
      <c r="M6634" s="134" t="s">
        <v>775</v>
      </c>
      <c r="N6634" s="140" t="str">
        <f>IFERROR(VLOOKUP(M6634,LISTS!G:H,2,FALSE),"0")</f>
        <v>0</v>
      </c>
      <c r="O6634" s="68" t="str">
        <f t="shared" si="309"/>
        <v/>
      </c>
      <c r="P6634" s="117" t="s">
        <v>2720</v>
      </c>
      <c r="Q6634" s="113"/>
      <c r="R6634" s="113"/>
      <c r="S6634" s="113"/>
      <c r="T6634" s="113"/>
    </row>
    <row r="6635" spans="1:20">
      <c r="A6635" t="str">
        <f>VLOOKUP(C6635,STYLES!$A$1:$R$2088,7,FALSE)</f>
        <v>Wovens</v>
      </c>
      <c r="B6635" t="str">
        <f>VLOOKUP(C6635,STYLES!$1:$1048576,6,FALSE)</f>
        <v>UltraClub</v>
      </c>
      <c r="C6635" s="101">
        <v>8970</v>
      </c>
      <c r="E6635" t="str">
        <f>VLOOKUP(C6635,STYLES!$1:$1048576,12,FALSE)</f>
        <v>Men's Classic Wrinkle-Resistant Long-Sleeve Oxford</v>
      </c>
      <c r="F6635" s="113" t="s">
        <v>2758</v>
      </c>
      <c r="G6635" s="113" t="s">
        <v>2728</v>
      </c>
      <c r="H6635" s="113" t="str">
        <f>VLOOKUP(C6635,STYLES!$1:$1048576,9,FALSE)</f>
        <v>Active</v>
      </c>
      <c r="I6635" s="113" t="str">
        <f>VLOOKUP(C6635,STYLES!$1:$1048576,10,FALSE)</f>
        <v>Not Available</v>
      </c>
      <c r="J6635" s="113" t="s">
        <v>2764</v>
      </c>
      <c r="K6635" s="139">
        <f>IFERROR(VLOOKUP(J6635,LISTS!G:H,2,FALSE),"0")</f>
        <v>7</v>
      </c>
      <c r="L6635" s="68">
        <f t="shared" si="310"/>
        <v>7</v>
      </c>
      <c r="M6635" s="134" t="s">
        <v>775</v>
      </c>
      <c r="N6635" s="140" t="str">
        <f>IFERROR(VLOOKUP(M6635,LISTS!G:H,2,FALSE),"0")</f>
        <v>0</v>
      </c>
      <c r="O6635" s="68" t="str">
        <f t="shared" si="309"/>
        <v/>
      </c>
      <c r="P6635" s="117" t="s">
        <v>2720</v>
      </c>
      <c r="Q6635" s="113" t="s">
        <v>3778</v>
      </c>
      <c r="R6635" s="113" t="s">
        <v>775</v>
      </c>
      <c r="S6635" s="113" t="s">
        <v>3779</v>
      </c>
      <c r="T6635" s="113" t="s">
        <v>775</v>
      </c>
    </row>
    <row r="6636" spans="1:20">
      <c r="A6636" t="str">
        <f>VLOOKUP(C6636,STYLES!$A$1:$R$2088,7,FALSE)</f>
        <v>Wovens</v>
      </c>
      <c r="B6636" t="str">
        <f>VLOOKUP(C6636,STYLES!$1:$1048576,6,FALSE)</f>
        <v>UltraClub</v>
      </c>
      <c r="C6636" s="101">
        <v>8970</v>
      </c>
      <c r="E6636" t="str">
        <f>VLOOKUP(C6636,STYLES!$1:$1048576,12,FALSE)</f>
        <v>Men's Classic Wrinkle-Resistant Long-Sleeve Oxford</v>
      </c>
      <c r="F6636" s="113" t="s">
        <v>2800</v>
      </c>
      <c r="G6636" s="113" t="s">
        <v>2801</v>
      </c>
      <c r="H6636" s="113" t="str">
        <f>VLOOKUP(C6636,STYLES!$1:$1048576,9,FALSE)</f>
        <v>Active</v>
      </c>
      <c r="I6636" s="113" t="str">
        <f>VLOOKUP(C6636,STYLES!$1:$1048576,10,FALSE)</f>
        <v>Not Available</v>
      </c>
      <c r="J6636" s="113" t="s">
        <v>2764</v>
      </c>
      <c r="K6636" s="139">
        <f>IFERROR(VLOOKUP(J6636,LISTS!G:H,2,FALSE),"0")</f>
        <v>7</v>
      </c>
      <c r="L6636" s="68">
        <f t="shared" si="310"/>
        <v>7</v>
      </c>
      <c r="M6636" s="134" t="s">
        <v>775</v>
      </c>
      <c r="N6636" s="140" t="str">
        <f>IFERROR(VLOOKUP(M6636,LISTS!G:H,2,FALSE),"0")</f>
        <v>0</v>
      </c>
      <c r="O6636" s="68" t="str">
        <f t="shared" si="309"/>
        <v/>
      </c>
      <c r="P6636" s="117" t="s">
        <v>2720</v>
      </c>
      <c r="Q6636" s="113" t="s">
        <v>3775</v>
      </c>
      <c r="R6636" s="113" t="s">
        <v>775</v>
      </c>
      <c r="S6636" s="113" t="s">
        <v>3776</v>
      </c>
      <c r="T6636" s="113" t="s">
        <v>775</v>
      </c>
    </row>
    <row r="6637" spans="1:20">
      <c r="A6637" t="str">
        <f>VLOOKUP(C6637,STYLES!$A$1:$R$2088,7,FALSE)</f>
        <v>Wovens</v>
      </c>
      <c r="B6637" t="str">
        <f>VLOOKUP(C6637,STYLES!$1:$1048576,6,FALSE)</f>
        <v>UltraClub</v>
      </c>
      <c r="C6637" s="101">
        <v>8970</v>
      </c>
      <c r="E6637" t="str">
        <f>VLOOKUP(C6637,STYLES!$1:$1048576,12,FALSE)</f>
        <v>Men's Classic Wrinkle-Resistant Long-Sleeve Oxford</v>
      </c>
      <c r="F6637" s="113" t="s">
        <v>3936</v>
      </c>
      <c r="G6637" s="113" t="s">
        <v>3509</v>
      </c>
      <c r="H6637" s="113" t="str">
        <f>VLOOKUP(C6637,STYLES!$1:$1048576,9,FALSE)</f>
        <v>Active</v>
      </c>
      <c r="I6637" s="113" t="str">
        <f>VLOOKUP(C6637,STYLES!$1:$1048576,10,FALSE)</f>
        <v>Not Available</v>
      </c>
      <c r="J6637" s="113" t="s">
        <v>2962</v>
      </c>
      <c r="K6637" s="139">
        <f>IFERROR(VLOOKUP(J6637,LISTS!G:H,2,FALSE),"0")</f>
        <v>9</v>
      </c>
      <c r="L6637" s="68">
        <f t="shared" si="310"/>
        <v>9</v>
      </c>
      <c r="M6637" s="134" t="s">
        <v>775</v>
      </c>
      <c r="N6637" s="140" t="str">
        <f>IFERROR(VLOOKUP(M6637,LISTS!G:H,2,FALSE),"0")</f>
        <v>0</v>
      </c>
      <c r="O6637" s="68" t="str">
        <f t="shared" si="309"/>
        <v/>
      </c>
      <c r="P6637" s="117" t="s">
        <v>2720</v>
      </c>
      <c r="Q6637" s="113"/>
      <c r="R6637" s="113"/>
      <c r="S6637" s="113"/>
      <c r="T6637" s="113"/>
    </row>
    <row r="6638" spans="1:20">
      <c r="C6638" s="101"/>
      <c r="F6638" s="113"/>
      <c r="G6638" s="113"/>
      <c r="H6638" s="113"/>
      <c r="I6638" s="113"/>
      <c r="J6638" s="113"/>
      <c r="K6638" s="139"/>
      <c r="L6638" s="81">
        <f>SUM(L6629:L6637)</f>
        <v>77</v>
      </c>
      <c r="M6638" s="134"/>
      <c r="N6638" s="140"/>
      <c r="O6638" s="81">
        <f>SUM(O6629:O6637)</f>
        <v>0</v>
      </c>
      <c r="Q6638" s="113"/>
      <c r="R6638" s="113"/>
      <c r="S6638" s="113"/>
      <c r="T6638" s="113"/>
    </row>
    <row r="6639" spans="1:20">
      <c r="A6639" t="str">
        <f>VLOOKUP(C6639,STYLES!$A$1:$R$2088,7,FALSE)</f>
        <v>Wovens</v>
      </c>
      <c r="B6639" t="str">
        <f>VLOOKUP(C6639,STYLES!$1:$1048576,6,FALSE)</f>
        <v>UltraClub</v>
      </c>
      <c r="C6639" s="101" t="s">
        <v>2682</v>
      </c>
      <c r="E6639" t="str">
        <f>VLOOKUP(C6639,STYLES!$1:$1048576,12,FALSE)</f>
        <v>Men's Tall Classic Wrinkle-Resistant Long-Sleeve Oxford</v>
      </c>
      <c r="F6639" s="113" t="s">
        <v>2907</v>
      </c>
      <c r="G6639" s="113" t="s">
        <v>2751</v>
      </c>
      <c r="H6639" s="113" t="str">
        <f>VLOOKUP(C6639,STYLES!$1:$1048576,9,FALSE)</f>
        <v>Active</v>
      </c>
      <c r="I6639" s="113" t="str">
        <f>VLOOKUP(C6639,STYLES!$1:$1048576,10,FALSE)</f>
        <v>Not Available</v>
      </c>
      <c r="J6639" s="113" t="s">
        <v>3884</v>
      </c>
      <c r="K6639" s="139" t="str">
        <f>IFERROR(VLOOKUP(J6639,LISTS!G:H,2,FALSE),"0")</f>
        <v>0</v>
      </c>
      <c r="L6639" s="68" t="str">
        <f t="shared" si="310"/>
        <v>0</v>
      </c>
      <c r="M6639" s="134" t="s">
        <v>775</v>
      </c>
      <c r="N6639" s="140" t="str">
        <f>IFERROR(VLOOKUP(M6639,LISTS!G:H,2,FALSE),"0")</f>
        <v>0</v>
      </c>
      <c r="O6639" s="68" t="str">
        <f t="shared" si="309"/>
        <v/>
      </c>
      <c r="P6639" s="117" t="s">
        <v>2720</v>
      </c>
      <c r="Q6639" s="113" t="s">
        <v>3794</v>
      </c>
      <c r="R6639" s="113" t="s">
        <v>775</v>
      </c>
      <c r="S6639" s="113" t="s">
        <v>3795</v>
      </c>
      <c r="T6639" s="113" t="s">
        <v>775</v>
      </c>
    </row>
    <row r="6640" spans="1:20">
      <c r="A6640" t="str">
        <f>VLOOKUP(C6640,STYLES!$A$1:$R$2088,7,FALSE)</f>
        <v>Wovens</v>
      </c>
      <c r="B6640" t="str">
        <f>VLOOKUP(C6640,STYLES!$1:$1048576,6,FALSE)</f>
        <v>UltraClub</v>
      </c>
      <c r="C6640" s="101" t="s">
        <v>2682</v>
      </c>
      <c r="E6640" t="str">
        <f>VLOOKUP(C6640,STYLES!$1:$1048576,12,FALSE)</f>
        <v>Men's Tall Classic Wrinkle-Resistant Long-Sleeve Oxford</v>
      </c>
      <c r="F6640" s="113" t="s">
        <v>2743</v>
      </c>
      <c r="G6640" s="113" t="s">
        <v>2743</v>
      </c>
      <c r="H6640" s="113" t="str">
        <f>VLOOKUP(C6640,STYLES!$1:$1048576,9,FALSE)</f>
        <v>Active</v>
      </c>
      <c r="I6640" s="113" t="str">
        <f>VLOOKUP(C6640,STYLES!$1:$1048576,10,FALSE)</f>
        <v>Not Available</v>
      </c>
      <c r="J6640" s="113" t="s">
        <v>3884</v>
      </c>
      <c r="K6640" s="139" t="str">
        <f>IFERROR(VLOOKUP(J6640,LISTS!G:H,2,FALSE),"0")</f>
        <v>0</v>
      </c>
      <c r="L6640" s="68" t="str">
        <f t="shared" si="310"/>
        <v>0</v>
      </c>
      <c r="M6640" s="134" t="s">
        <v>775</v>
      </c>
      <c r="N6640" s="140" t="str">
        <f>IFERROR(VLOOKUP(M6640,LISTS!G:H,2,FALSE),"0")</f>
        <v>0</v>
      </c>
      <c r="O6640" s="68" t="str">
        <f t="shared" si="309"/>
        <v/>
      </c>
      <c r="P6640" s="117" t="s">
        <v>2720</v>
      </c>
      <c r="Q6640" s="113"/>
      <c r="R6640" s="113"/>
      <c r="S6640" s="113"/>
      <c r="T6640" s="113"/>
    </row>
    <row r="6641" spans="1:20">
      <c r="A6641" t="str">
        <f>VLOOKUP(C6641,STYLES!$A$1:$R$2088,7,FALSE)</f>
        <v>Wovens</v>
      </c>
      <c r="B6641" t="str">
        <f>VLOOKUP(C6641,STYLES!$1:$1048576,6,FALSE)</f>
        <v>UltraClub</v>
      </c>
      <c r="C6641" s="101" t="s">
        <v>2682</v>
      </c>
      <c r="E6641" t="str">
        <f>VLOOKUP(C6641,STYLES!$1:$1048576,12,FALSE)</f>
        <v>Men's Tall Classic Wrinkle-Resistant Long-Sleeve Oxford</v>
      </c>
      <c r="F6641" s="113" t="s">
        <v>2978</v>
      </c>
      <c r="G6641" s="113" t="s">
        <v>2763</v>
      </c>
      <c r="H6641" s="113" t="str">
        <f>VLOOKUP(C6641,STYLES!$1:$1048576,9,FALSE)</f>
        <v>Active</v>
      </c>
      <c r="I6641" s="113" t="str">
        <f>VLOOKUP(C6641,STYLES!$1:$1048576,10,FALSE)</f>
        <v>Not Available</v>
      </c>
      <c r="J6641" s="113" t="s">
        <v>3884</v>
      </c>
      <c r="K6641" s="139" t="str">
        <f>IFERROR(VLOOKUP(J6641,LISTS!G:H,2,FALSE),"0")</f>
        <v>0</v>
      </c>
      <c r="L6641" s="68" t="str">
        <f t="shared" si="310"/>
        <v>0</v>
      </c>
      <c r="M6641" s="134" t="s">
        <v>775</v>
      </c>
      <c r="N6641" s="140" t="str">
        <f>IFERROR(VLOOKUP(M6641,LISTS!G:H,2,FALSE),"0")</f>
        <v>0</v>
      </c>
      <c r="O6641" s="68" t="str">
        <f t="shared" si="309"/>
        <v/>
      </c>
      <c r="P6641" s="117" t="s">
        <v>2720</v>
      </c>
      <c r="Q6641" s="113"/>
      <c r="R6641" s="113"/>
      <c r="S6641" s="113"/>
      <c r="T6641" s="113"/>
    </row>
    <row r="6642" spans="1:20">
      <c r="A6642" t="str">
        <f>VLOOKUP(C6642,STYLES!$A$1:$R$2088,7,FALSE)</f>
        <v>Wovens</v>
      </c>
      <c r="B6642" t="str">
        <f>VLOOKUP(C6642,STYLES!$1:$1048576,6,FALSE)</f>
        <v>UltraClub</v>
      </c>
      <c r="C6642" s="101" t="s">
        <v>2682</v>
      </c>
      <c r="E6642" t="str">
        <f>VLOOKUP(C6642,STYLES!$1:$1048576,12,FALSE)</f>
        <v>Men's Tall Classic Wrinkle-Resistant Long-Sleeve Oxford</v>
      </c>
      <c r="F6642" s="113" t="s">
        <v>2750</v>
      </c>
      <c r="G6642" s="113" t="s">
        <v>2809</v>
      </c>
      <c r="H6642" s="113" t="str">
        <f>VLOOKUP(C6642,STYLES!$1:$1048576,9,FALSE)</f>
        <v>Active</v>
      </c>
      <c r="I6642" s="113" t="str">
        <f>VLOOKUP(C6642,STYLES!$1:$1048576,10,FALSE)</f>
        <v>Not Available</v>
      </c>
      <c r="J6642" s="113" t="s">
        <v>3884</v>
      </c>
      <c r="K6642" s="139" t="str">
        <f>IFERROR(VLOOKUP(J6642,LISTS!G:H,2,FALSE),"0")</f>
        <v>0</v>
      </c>
      <c r="L6642" s="68" t="str">
        <f t="shared" si="310"/>
        <v>0</v>
      </c>
      <c r="M6642" s="134" t="s">
        <v>775</v>
      </c>
      <c r="N6642" s="140" t="str">
        <f>IFERROR(VLOOKUP(M6642,LISTS!G:H,2,FALSE),"0")</f>
        <v>0</v>
      </c>
      <c r="O6642" s="68" t="str">
        <f t="shared" si="309"/>
        <v/>
      </c>
      <c r="P6642" s="117" t="s">
        <v>2720</v>
      </c>
      <c r="Q6642" s="113"/>
      <c r="R6642" s="113"/>
      <c r="S6642" s="113"/>
      <c r="T6642" s="113"/>
    </row>
    <row r="6643" spans="1:20">
      <c r="C6643" s="101"/>
      <c r="F6643" s="113"/>
      <c r="G6643" s="113"/>
      <c r="H6643" s="113"/>
      <c r="I6643" s="113"/>
      <c r="J6643" s="113"/>
      <c r="K6643" s="139"/>
      <c r="L6643" s="81">
        <f>SUM(L6639:L6642)</f>
        <v>0</v>
      </c>
      <c r="M6643" s="134"/>
      <c r="N6643" s="140"/>
      <c r="O6643" s="81">
        <f>SUM(O6639:O6642)</f>
        <v>0</v>
      </c>
      <c r="Q6643" s="113"/>
      <c r="R6643" s="113"/>
      <c r="S6643" s="113"/>
      <c r="T6643" s="113"/>
    </row>
    <row r="6644" spans="1:20">
      <c r="A6644" t="str">
        <f>VLOOKUP(C6644,STYLES!$A$1:$R$2088,7,FALSE)</f>
        <v>Wovens</v>
      </c>
      <c r="B6644" t="str">
        <f>VLOOKUP(C6644,STYLES!$1:$1048576,6,FALSE)</f>
        <v>UltraClub</v>
      </c>
      <c r="C6644" s="101">
        <v>8972</v>
      </c>
      <c r="E6644" t="str">
        <f>VLOOKUP(C6644,STYLES!$1:$1048576,12,FALSE)</f>
        <v>Men’s Classic Wrinkle-Resistant Short-Sleeve Oxford</v>
      </c>
      <c r="F6644" s="113" t="s">
        <v>2907</v>
      </c>
      <c r="G6644" s="113" t="s">
        <v>2751</v>
      </c>
      <c r="H6644" s="113" t="str">
        <f>VLOOKUP(C6644,STYLES!$1:$1048576,9,FALSE)</f>
        <v>Active</v>
      </c>
      <c r="I6644" s="113" t="str">
        <f>VLOOKUP(C6644,STYLES!$1:$1048576,10,FALSE)</f>
        <v>Not Available</v>
      </c>
      <c r="J6644" s="113" t="s">
        <v>2962</v>
      </c>
      <c r="K6644" s="139">
        <f>IFERROR(VLOOKUP(J6644,LISTS!G:H,2,FALSE),"0")</f>
        <v>9</v>
      </c>
      <c r="L6644" s="68">
        <f t="shared" si="310"/>
        <v>9</v>
      </c>
      <c r="M6644" s="134" t="s">
        <v>775</v>
      </c>
      <c r="N6644" s="140" t="str">
        <f>IFERROR(VLOOKUP(M6644,LISTS!G:H,2,FALSE),"0")</f>
        <v>0</v>
      </c>
      <c r="O6644" s="68" t="str">
        <f t="shared" si="309"/>
        <v/>
      </c>
      <c r="P6644" s="117" t="s">
        <v>2720</v>
      </c>
      <c r="Q6644" s="113" t="s">
        <v>3794</v>
      </c>
      <c r="R6644" s="113" t="s">
        <v>775</v>
      </c>
      <c r="S6644" s="113" t="s">
        <v>3795</v>
      </c>
      <c r="T6644" s="113" t="s">
        <v>775</v>
      </c>
    </row>
    <row r="6645" spans="1:20">
      <c r="A6645" t="str">
        <f>VLOOKUP(C6645,STYLES!$A$1:$R$2088,7,FALSE)</f>
        <v>Wovens</v>
      </c>
      <c r="B6645" t="str">
        <f>VLOOKUP(C6645,STYLES!$1:$1048576,6,FALSE)</f>
        <v>UltraClub</v>
      </c>
      <c r="C6645" s="101">
        <v>8972</v>
      </c>
      <c r="E6645" t="str">
        <f>VLOOKUP(C6645,STYLES!$1:$1048576,12,FALSE)</f>
        <v>Men’s Classic Wrinkle-Resistant Short-Sleeve Oxford</v>
      </c>
      <c r="F6645" s="113" t="s">
        <v>2743</v>
      </c>
      <c r="G6645" s="113" t="s">
        <v>2743</v>
      </c>
      <c r="H6645" s="113" t="str">
        <f>VLOOKUP(C6645,STYLES!$1:$1048576,9,FALSE)</f>
        <v>Active</v>
      </c>
      <c r="I6645" s="113" t="str">
        <f>VLOOKUP(C6645,STYLES!$1:$1048576,10,FALSE)</f>
        <v>Not Available</v>
      </c>
      <c r="J6645" s="113" t="s">
        <v>2962</v>
      </c>
      <c r="K6645" s="139">
        <f>IFERROR(VLOOKUP(J6645,LISTS!G:H,2,FALSE),"0")</f>
        <v>9</v>
      </c>
      <c r="L6645" s="68">
        <f t="shared" si="310"/>
        <v>9</v>
      </c>
      <c r="M6645" s="134" t="s">
        <v>775</v>
      </c>
      <c r="N6645" s="140" t="str">
        <f>IFERROR(VLOOKUP(M6645,LISTS!G:H,2,FALSE),"0")</f>
        <v>0</v>
      </c>
      <c r="O6645" s="68" t="str">
        <f t="shared" si="309"/>
        <v/>
      </c>
      <c r="P6645" s="117" t="s">
        <v>2720</v>
      </c>
      <c r="Q6645" s="113"/>
      <c r="R6645" s="113"/>
      <c r="S6645" s="113"/>
      <c r="T6645" s="113"/>
    </row>
    <row r="6646" spans="1:20">
      <c r="A6646" t="str">
        <f>VLOOKUP(C6646,STYLES!$A$1:$R$2088,7,FALSE)</f>
        <v>Wovens</v>
      </c>
      <c r="B6646" t="str">
        <f>VLOOKUP(C6646,STYLES!$1:$1048576,6,FALSE)</f>
        <v>UltraClub</v>
      </c>
      <c r="C6646" s="101">
        <v>8972</v>
      </c>
      <c r="E6646" t="str">
        <f>VLOOKUP(C6646,STYLES!$1:$1048576,12,FALSE)</f>
        <v>Men’s Classic Wrinkle-Resistant Short-Sleeve Oxford</v>
      </c>
      <c r="F6646" s="113" t="s">
        <v>3935</v>
      </c>
      <c r="G6646" s="113" t="s">
        <v>2751</v>
      </c>
      <c r="H6646" s="113" t="str">
        <f>VLOOKUP(C6646,STYLES!$1:$1048576,9,FALSE)</f>
        <v>Active</v>
      </c>
      <c r="I6646" s="113" t="str">
        <f>VLOOKUP(C6646,STYLES!$1:$1048576,10,FALSE)</f>
        <v>Not Available</v>
      </c>
      <c r="J6646" s="113" t="s">
        <v>2962</v>
      </c>
      <c r="K6646" s="139">
        <f>IFERROR(VLOOKUP(J6646,LISTS!G:H,2,FALSE),"0")</f>
        <v>9</v>
      </c>
      <c r="L6646" s="68">
        <f t="shared" si="310"/>
        <v>9</v>
      </c>
      <c r="M6646" s="134" t="s">
        <v>775</v>
      </c>
      <c r="N6646" s="140" t="str">
        <f>IFERROR(VLOOKUP(M6646,LISTS!G:H,2,FALSE),"0")</f>
        <v>0</v>
      </c>
      <c r="O6646" s="68" t="str">
        <f t="shared" si="309"/>
        <v/>
      </c>
      <c r="P6646" s="117" t="s">
        <v>2720</v>
      </c>
      <c r="Q6646" s="113"/>
      <c r="R6646" s="113"/>
      <c r="S6646" s="113"/>
      <c r="T6646" s="113"/>
    </row>
    <row r="6647" spans="1:20">
      <c r="A6647" t="str">
        <f>VLOOKUP(C6647,STYLES!$A$1:$R$2088,7,FALSE)</f>
        <v>Wovens</v>
      </c>
      <c r="B6647" t="str">
        <f>VLOOKUP(C6647,STYLES!$1:$1048576,6,FALSE)</f>
        <v>UltraClub</v>
      </c>
      <c r="C6647" s="101">
        <v>8972</v>
      </c>
      <c r="E6647" t="str">
        <f>VLOOKUP(C6647,STYLES!$1:$1048576,12,FALSE)</f>
        <v>Men’s Classic Wrinkle-Resistant Short-Sleeve Oxford</v>
      </c>
      <c r="F6647" s="113" t="s">
        <v>3924</v>
      </c>
      <c r="G6647" s="113" t="s">
        <v>2790</v>
      </c>
      <c r="H6647" s="113" t="str">
        <f>VLOOKUP(C6647,STYLES!$1:$1048576,9,FALSE)</f>
        <v>Active</v>
      </c>
      <c r="I6647" s="113" t="str">
        <f>VLOOKUP(C6647,STYLES!$1:$1048576,10,FALSE)</f>
        <v>Not Available</v>
      </c>
      <c r="J6647" s="113" t="s">
        <v>2962</v>
      </c>
      <c r="K6647" s="139">
        <f>IFERROR(VLOOKUP(J6647,LISTS!G:H,2,FALSE),"0")</f>
        <v>9</v>
      </c>
      <c r="L6647" s="68">
        <f t="shared" si="310"/>
        <v>9</v>
      </c>
      <c r="M6647" s="134" t="s">
        <v>775</v>
      </c>
      <c r="N6647" s="140" t="str">
        <f>IFERROR(VLOOKUP(M6647,LISTS!G:H,2,FALSE),"0")</f>
        <v>0</v>
      </c>
      <c r="O6647" s="68" t="str">
        <f t="shared" si="309"/>
        <v/>
      </c>
      <c r="P6647" s="117" t="s">
        <v>2720</v>
      </c>
      <c r="Q6647" s="113"/>
      <c r="R6647" s="113"/>
      <c r="S6647" s="113"/>
      <c r="T6647" s="113"/>
    </row>
    <row r="6648" spans="1:20">
      <c r="A6648" t="str">
        <f>VLOOKUP(C6648,STYLES!$A$1:$R$2088,7,FALSE)</f>
        <v>Wovens</v>
      </c>
      <c r="B6648" t="str">
        <f>VLOOKUP(C6648,STYLES!$1:$1048576,6,FALSE)</f>
        <v>UltraClub</v>
      </c>
      <c r="C6648" s="101">
        <v>8972</v>
      </c>
      <c r="E6648" t="str">
        <f>VLOOKUP(C6648,STYLES!$1:$1048576,12,FALSE)</f>
        <v>Men’s Classic Wrinkle-Resistant Short-Sleeve Oxford</v>
      </c>
      <c r="F6648" s="113" t="s">
        <v>2978</v>
      </c>
      <c r="G6648" s="113" t="s">
        <v>2763</v>
      </c>
      <c r="H6648" s="113" t="str">
        <f>VLOOKUP(C6648,STYLES!$1:$1048576,9,FALSE)</f>
        <v>Active</v>
      </c>
      <c r="I6648" s="113" t="str">
        <f>VLOOKUP(C6648,STYLES!$1:$1048576,10,FALSE)</f>
        <v>Not Available</v>
      </c>
      <c r="J6648" s="113" t="s">
        <v>2962</v>
      </c>
      <c r="K6648" s="139">
        <f>IFERROR(VLOOKUP(J6648,LISTS!G:H,2,FALSE),"0")</f>
        <v>9</v>
      </c>
      <c r="L6648" s="68">
        <f t="shared" si="310"/>
        <v>9</v>
      </c>
      <c r="M6648" s="134" t="s">
        <v>775</v>
      </c>
      <c r="N6648" s="140" t="str">
        <f>IFERROR(VLOOKUP(M6648,LISTS!G:H,2,FALSE),"0")</f>
        <v>0</v>
      </c>
      <c r="O6648" s="68" t="str">
        <f t="shared" si="309"/>
        <v/>
      </c>
      <c r="P6648" s="117" t="s">
        <v>2720</v>
      </c>
      <c r="Q6648" s="113"/>
      <c r="R6648" s="113"/>
      <c r="S6648" s="113"/>
      <c r="T6648" s="113"/>
    </row>
    <row r="6649" spans="1:20">
      <c r="A6649" t="str">
        <f>VLOOKUP(C6649,STYLES!$A$1:$R$2088,7,FALSE)</f>
        <v>Wovens</v>
      </c>
      <c r="B6649" t="str">
        <f>VLOOKUP(C6649,STYLES!$1:$1048576,6,FALSE)</f>
        <v>UltraClub</v>
      </c>
      <c r="C6649" s="101">
        <v>8972</v>
      </c>
      <c r="E6649" t="str">
        <f>VLOOKUP(C6649,STYLES!$1:$1048576,12,FALSE)</f>
        <v>Men’s Classic Wrinkle-Resistant Short-Sleeve Oxford</v>
      </c>
      <c r="F6649" s="113" t="s">
        <v>2750</v>
      </c>
      <c r="G6649" s="113" t="s">
        <v>2809</v>
      </c>
      <c r="H6649" s="113" t="str">
        <f>VLOOKUP(C6649,STYLES!$1:$1048576,9,FALSE)</f>
        <v>Active</v>
      </c>
      <c r="I6649" s="113" t="str">
        <f>VLOOKUP(C6649,STYLES!$1:$1048576,10,FALSE)</f>
        <v>Not Available</v>
      </c>
      <c r="J6649" s="113" t="s">
        <v>2962</v>
      </c>
      <c r="K6649" s="139">
        <f>IFERROR(VLOOKUP(J6649,LISTS!G:H,2,FALSE),"0")</f>
        <v>9</v>
      </c>
      <c r="L6649" s="68">
        <f t="shared" si="310"/>
        <v>9</v>
      </c>
      <c r="M6649" s="134" t="s">
        <v>775</v>
      </c>
      <c r="N6649" s="140" t="str">
        <f>IFERROR(VLOOKUP(M6649,LISTS!G:H,2,FALSE),"0")</f>
        <v>0</v>
      </c>
      <c r="O6649" s="68" t="str">
        <f t="shared" si="309"/>
        <v/>
      </c>
      <c r="P6649" s="117" t="s">
        <v>2720</v>
      </c>
      <c r="Q6649" s="113"/>
      <c r="R6649" s="113"/>
      <c r="S6649" s="113"/>
      <c r="T6649" s="113"/>
    </row>
    <row r="6650" spans="1:20">
      <c r="A6650" t="str">
        <f>VLOOKUP(C6650,STYLES!$A$1:$R$2088,7,FALSE)</f>
        <v>Wovens</v>
      </c>
      <c r="B6650" t="str">
        <f>VLOOKUP(C6650,STYLES!$1:$1048576,6,FALSE)</f>
        <v>UltraClub</v>
      </c>
      <c r="C6650" s="101">
        <v>8972</v>
      </c>
      <c r="E6650" t="str">
        <f>VLOOKUP(C6650,STYLES!$1:$1048576,12,FALSE)</f>
        <v>Men’s Classic Wrinkle-Resistant Short-Sleeve Oxford</v>
      </c>
      <c r="F6650" s="113" t="s">
        <v>2800</v>
      </c>
      <c r="G6650" s="113" t="s">
        <v>2801</v>
      </c>
      <c r="H6650" s="113" t="str">
        <f>VLOOKUP(C6650,STYLES!$1:$1048576,9,FALSE)</f>
        <v>Active</v>
      </c>
      <c r="I6650" s="113" t="str">
        <f>VLOOKUP(C6650,STYLES!$1:$1048576,10,FALSE)</f>
        <v>Not Available</v>
      </c>
      <c r="J6650" s="113" t="s">
        <v>2764</v>
      </c>
      <c r="K6650" s="139">
        <f>IFERROR(VLOOKUP(J6650,LISTS!G:H,2,FALSE),"0")</f>
        <v>7</v>
      </c>
      <c r="L6650" s="68">
        <f t="shared" si="310"/>
        <v>7</v>
      </c>
      <c r="M6650" s="134" t="s">
        <v>775</v>
      </c>
      <c r="N6650" s="140" t="str">
        <f>IFERROR(VLOOKUP(M6650,LISTS!G:H,2,FALSE),"0")</f>
        <v>0</v>
      </c>
      <c r="O6650" s="68" t="str">
        <f t="shared" si="309"/>
        <v/>
      </c>
      <c r="P6650" s="117" t="s">
        <v>2720</v>
      </c>
      <c r="Q6650" s="113" t="s">
        <v>3775</v>
      </c>
      <c r="R6650" s="113" t="s">
        <v>775</v>
      </c>
      <c r="S6650" s="113" t="s">
        <v>3776</v>
      </c>
      <c r="T6650" s="113" t="s">
        <v>775</v>
      </c>
    </row>
    <row r="6651" spans="1:20">
      <c r="A6651" t="str">
        <f>VLOOKUP(C6651,STYLES!$A$1:$R$2088,7,FALSE)</f>
        <v>Wovens</v>
      </c>
      <c r="B6651" t="str">
        <f>VLOOKUP(C6651,STYLES!$1:$1048576,6,FALSE)</f>
        <v>UltraClub</v>
      </c>
      <c r="C6651" s="101">
        <v>8972</v>
      </c>
      <c r="E6651" t="str">
        <f>VLOOKUP(C6651,STYLES!$1:$1048576,12,FALSE)</f>
        <v>Men’s Classic Wrinkle-Resistant Short-Sleeve Oxford</v>
      </c>
      <c r="F6651" s="113" t="s">
        <v>3936</v>
      </c>
      <c r="G6651" s="113" t="s">
        <v>3509</v>
      </c>
      <c r="H6651" s="113" t="str">
        <f>VLOOKUP(C6651,STYLES!$1:$1048576,9,FALSE)</f>
        <v>Active</v>
      </c>
      <c r="I6651" s="113" t="str">
        <f>VLOOKUP(C6651,STYLES!$1:$1048576,10,FALSE)</f>
        <v>Not Available</v>
      </c>
      <c r="J6651" s="113" t="s">
        <v>2962</v>
      </c>
      <c r="K6651" s="139">
        <f>IFERROR(VLOOKUP(J6651,LISTS!G:H,2,FALSE),"0")</f>
        <v>9</v>
      </c>
      <c r="L6651" s="68">
        <f t="shared" si="310"/>
        <v>9</v>
      </c>
      <c r="M6651" s="134" t="s">
        <v>775</v>
      </c>
      <c r="N6651" s="140" t="str">
        <f>IFERROR(VLOOKUP(M6651,LISTS!G:H,2,FALSE),"0")</f>
        <v>0</v>
      </c>
      <c r="O6651" s="68" t="str">
        <f t="shared" si="309"/>
        <v/>
      </c>
      <c r="P6651" s="117" t="s">
        <v>2720</v>
      </c>
      <c r="Q6651" s="113"/>
      <c r="R6651" s="113"/>
      <c r="S6651" s="113"/>
      <c r="T6651" s="113"/>
    </row>
    <row r="6652" spans="1:20">
      <c r="C6652" s="101"/>
      <c r="F6652" s="113"/>
      <c r="G6652" s="113"/>
      <c r="H6652" s="113"/>
      <c r="I6652" s="113"/>
      <c r="J6652" s="113"/>
      <c r="K6652" s="139"/>
      <c r="L6652" s="81">
        <f>SUM(L6644:L6651)</f>
        <v>70</v>
      </c>
      <c r="M6652" s="134"/>
      <c r="N6652" s="140"/>
      <c r="O6652" s="81">
        <f>SUM(O6644:O6651)</f>
        <v>0</v>
      </c>
      <c r="Q6652" s="113"/>
      <c r="R6652" s="113"/>
      <c r="S6652" s="113"/>
      <c r="T6652" s="113"/>
    </row>
    <row r="6653" spans="1:20">
      <c r="A6653" t="str">
        <f>VLOOKUP(C6653,STYLES!$A$1:$R$2088,7,FALSE)</f>
        <v>Wovens</v>
      </c>
      <c r="B6653" t="str">
        <f>VLOOKUP(C6653,STYLES!$1:$1048576,6,FALSE)</f>
        <v>UltraClub</v>
      </c>
      <c r="C6653" s="101" t="s">
        <v>2685</v>
      </c>
      <c r="E6653" t="str">
        <f>VLOOKUP(C6653,STYLES!$1:$1048576,12,FALSE)</f>
        <v>Men’s Tall Classic Wrinkle-Resistant Short-Sleeve Oxford</v>
      </c>
      <c r="F6653" s="113" t="s">
        <v>2907</v>
      </c>
      <c r="G6653" s="113" t="s">
        <v>2751</v>
      </c>
      <c r="H6653" s="113" t="str">
        <f>VLOOKUP(C6653,STYLES!$1:$1048576,9,FALSE)</f>
        <v>Active</v>
      </c>
      <c r="I6653" s="113" t="str">
        <f>VLOOKUP(C6653,STYLES!$1:$1048576,10,FALSE)</f>
        <v>Not Available</v>
      </c>
      <c r="J6653" s="113" t="s">
        <v>3884</v>
      </c>
      <c r="K6653" s="139" t="str">
        <f>IFERROR(VLOOKUP(J6653,LISTS!G:H,2,FALSE),"0")</f>
        <v>0</v>
      </c>
      <c r="L6653" s="68" t="str">
        <f t="shared" si="310"/>
        <v>0</v>
      </c>
      <c r="M6653" s="134" t="s">
        <v>775</v>
      </c>
      <c r="N6653" s="140" t="str">
        <f>IFERROR(VLOOKUP(M6653,LISTS!G:H,2,FALSE),"0")</f>
        <v>0</v>
      </c>
      <c r="O6653" s="68" t="str">
        <f t="shared" si="309"/>
        <v/>
      </c>
      <c r="P6653" s="117" t="s">
        <v>2720</v>
      </c>
      <c r="Q6653" s="113" t="s">
        <v>3794</v>
      </c>
      <c r="R6653" s="113" t="s">
        <v>775</v>
      </c>
      <c r="S6653" s="113" t="s">
        <v>3795</v>
      </c>
      <c r="T6653" s="113" t="s">
        <v>775</v>
      </c>
    </row>
    <row r="6654" spans="1:20">
      <c r="A6654" t="str">
        <f>VLOOKUP(C6654,STYLES!$A$1:$R$2088,7,FALSE)</f>
        <v>Wovens</v>
      </c>
      <c r="B6654" t="str">
        <f>VLOOKUP(C6654,STYLES!$1:$1048576,6,FALSE)</f>
        <v>UltraClub</v>
      </c>
      <c r="C6654" s="101" t="s">
        <v>2685</v>
      </c>
      <c r="E6654" t="str">
        <f>VLOOKUP(C6654,STYLES!$1:$1048576,12,FALSE)</f>
        <v>Men’s Tall Classic Wrinkle-Resistant Short-Sleeve Oxford</v>
      </c>
      <c r="F6654" s="113" t="s">
        <v>2743</v>
      </c>
      <c r="G6654" s="113" t="s">
        <v>2743</v>
      </c>
      <c r="H6654" s="113" t="str">
        <f>VLOOKUP(C6654,STYLES!$1:$1048576,9,FALSE)</f>
        <v>Active</v>
      </c>
      <c r="I6654" s="113" t="str">
        <f>VLOOKUP(C6654,STYLES!$1:$1048576,10,FALSE)</f>
        <v>Not Available</v>
      </c>
      <c r="J6654" s="113" t="s">
        <v>3884</v>
      </c>
      <c r="K6654" s="139" t="str">
        <f>IFERROR(VLOOKUP(J6654,LISTS!G:H,2,FALSE),"0")</f>
        <v>0</v>
      </c>
      <c r="L6654" s="68" t="str">
        <f t="shared" si="310"/>
        <v>0</v>
      </c>
      <c r="M6654" s="134" t="s">
        <v>775</v>
      </c>
      <c r="N6654" s="140" t="str">
        <f>IFERROR(VLOOKUP(M6654,LISTS!G:H,2,FALSE),"0")</f>
        <v>0</v>
      </c>
      <c r="O6654" s="68" t="str">
        <f t="shared" si="309"/>
        <v/>
      </c>
      <c r="P6654" s="117" t="s">
        <v>2720</v>
      </c>
      <c r="Q6654" s="113"/>
      <c r="R6654" s="113"/>
      <c r="S6654" s="113"/>
      <c r="T6654" s="113"/>
    </row>
    <row r="6655" spans="1:20">
      <c r="A6655" t="str">
        <f>VLOOKUP(C6655,STYLES!$A$1:$R$2088,7,FALSE)</f>
        <v>Wovens</v>
      </c>
      <c r="B6655" t="str">
        <f>VLOOKUP(C6655,STYLES!$1:$1048576,6,FALSE)</f>
        <v>UltraClub</v>
      </c>
      <c r="C6655" s="101" t="s">
        <v>2685</v>
      </c>
      <c r="E6655" t="str">
        <f>VLOOKUP(C6655,STYLES!$1:$1048576,12,FALSE)</f>
        <v>Men’s Tall Classic Wrinkle-Resistant Short-Sleeve Oxford</v>
      </c>
      <c r="F6655" s="113" t="s">
        <v>2978</v>
      </c>
      <c r="G6655" s="113" t="s">
        <v>2763</v>
      </c>
      <c r="H6655" s="113" t="str">
        <f>VLOOKUP(C6655,STYLES!$1:$1048576,9,FALSE)</f>
        <v>Active</v>
      </c>
      <c r="I6655" s="113" t="str">
        <f>VLOOKUP(C6655,STYLES!$1:$1048576,10,FALSE)</f>
        <v>Not Available</v>
      </c>
      <c r="J6655" s="113" t="s">
        <v>3884</v>
      </c>
      <c r="K6655" s="139" t="str">
        <f>IFERROR(VLOOKUP(J6655,LISTS!G:H,2,FALSE),"0")</f>
        <v>0</v>
      </c>
      <c r="L6655" s="68" t="str">
        <f t="shared" si="310"/>
        <v>0</v>
      </c>
      <c r="M6655" s="134" t="s">
        <v>775</v>
      </c>
      <c r="N6655" s="140" t="str">
        <f>IFERROR(VLOOKUP(M6655,LISTS!G:H,2,FALSE),"0")</f>
        <v>0</v>
      </c>
      <c r="O6655" s="68" t="str">
        <f t="shared" si="309"/>
        <v/>
      </c>
      <c r="P6655" s="117" t="s">
        <v>2720</v>
      </c>
      <c r="Q6655" s="113"/>
      <c r="R6655" s="113"/>
      <c r="S6655" s="113"/>
      <c r="T6655" s="113"/>
    </row>
    <row r="6656" spans="1:20">
      <c r="A6656" t="str">
        <f>VLOOKUP(C6656,STYLES!$A$1:$R$2088,7,FALSE)</f>
        <v>Wovens</v>
      </c>
      <c r="B6656" t="str">
        <f>VLOOKUP(C6656,STYLES!$1:$1048576,6,FALSE)</f>
        <v>UltraClub</v>
      </c>
      <c r="C6656" s="101" t="s">
        <v>2685</v>
      </c>
      <c r="E6656" t="str">
        <f>VLOOKUP(C6656,STYLES!$1:$1048576,12,FALSE)</f>
        <v>Men’s Tall Classic Wrinkle-Resistant Short-Sleeve Oxford</v>
      </c>
      <c r="F6656" s="113" t="s">
        <v>2750</v>
      </c>
      <c r="G6656" s="113" t="s">
        <v>2809</v>
      </c>
      <c r="H6656" s="113" t="str">
        <f>VLOOKUP(C6656,STYLES!$1:$1048576,9,FALSE)</f>
        <v>Active</v>
      </c>
      <c r="I6656" s="113" t="str">
        <f>VLOOKUP(C6656,STYLES!$1:$1048576,10,FALSE)</f>
        <v>Not Available</v>
      </c>
      <c r="J6656" s="113" t="s">
        <v>3884</v>
      </c>
      <c r="K6656" s="139" t="str">
        <f>IFERROR(VLOOKUP(J6656,LISTS!G:H,2,FALSE),"0")</f>
        <v>0</v>
      </c>
      <c r="L6656" s="68" t="str">
        <f t="shared" si="310"/>
        <v>0</v>
      </c>
      <c r="M6656" s="134" t="s">
        <v>775</v>
      </c>
      <c r="N6656" s="140" t="str">
        <f>IFERROR(VLOOKUP(M6656,LISTS!G:H,2,FALSE),"0")</f>
        <v>0</v>
      </c>
      <c r="O6656" s="68" t="str">
        <f t="shared" si="309"/>
        <v/>
      </c>
      <c r="P6656" s="117" t="s">
        <v>2720</v>
      </c>
      <c r="Q6656" s="113"/>
      <c r="R6656" s="113"/>
      <c r="S6656" s="113"/>
      <c r="T6656" s="113"/>
    </row>
    <row r="6657" spans="1:21">
      <c r="C6657" s="101"/>
      <c r="F6657" s="113"/>
      <c r="G6657" s="113"/>
      <c r="H6657" s="113"/>
      <c r="I6657" s="113"/>
      <c r="J6657" s="113"/>
      <c r="K6657" s="139"/>
      <c r="L6657" s="81">
        <f>SUM(L6653:L6656)</f>
        <v>0</v>
      </c>
      <c r="M6657" s="134"/>
      <c r="N6657" s="140"/>
      <c r="O6657" s="81">
        <f>SUM(O6653:O6656)</f>
        <v>0</v>
      </c>
      <c r="Q6657" s="113"/>
      <c r="R6657" s="113"/>
      <c r="S6657" s="113"/>
      <c r="T6657" s="113"/>
    </row>
    <row r="6658" spans="1:21">
      <c r="A6658" t="str">
        <f>VLOOKUP(C6658,STYLES!$A$1:$R$2088,7,FALSE)</f>
        <v>Wovens</v>
      </c>
      <c r="B6658" t="str">
        <f>VLOOKUP(C6658,STYLES!$1:$1048576,6,FALSE)</f>
        <v>UltraClub</v>
      </c>
      <c r="C6658" s="101">
        <v>8973</v>
      </c>
      <c r="E6658" t="str">
        <f>VLOOKUP(C6658,STYLES!$1:$1048576,12,FALSE)</f>
        <v>Ladies’ Classic Wrinkle-Resistant Short-Sleeve Oxford</v>
      </c>
      <c r="F6658" s="113" t="s">
        <v>2907</v>
      </c>
      <c r="G6658" s="113" t="s">
        <v>2751</v>
      </c>
      <c r="H6658" s="113" t="str">
        <f>VLOOKUP(C6658,STYLES!$1:$1048576,9,FALSE)</f>
        <v>Active</v>
      </c>
      <c r="I6658" s="113" t="str">
        <f>VLOOKUP(C6658,STYLES!$1:$1048576,10,FALSE)</f>
        <v>Not Available</v>
      </c>
      <c r="J6658" s="113" t="s">
        <v>2824</v>
      </c>
      <c r="K6658" s="139">
        <f>IFERROR(VLOOKUP(J6658,LISTS!G:H,2,FALSE),"0")</f>
        <v>5</v>
      </c>
      <c r="L6658" s="68">
        <f t="shared" si="310"/>
        <v>5</v>
      </c>
      <c r="M6658" s="134" t="s">
        <v>775</v>
      </c>
      <c r="N6658" s="140" t="str">
        <f>IFERROR(VLOOKUP(M6658,LISTS!G:H,2,FALSE),"0")</f>
        <v>0</v>
      </c>
      <c r="O6658" s="68" t="str">
        <f t="shared" si="309"/>
        <v/>
      </c>
      <c r="P6658" s="117" t="s">
        <v>2720</v>
      </c>
      <c r="Q6658" s="113" t="s">
        <v>3794</v>
      </c>
      <c r="R6658" s="113" t="s">
        <v>775</v>
      </c>
      <c r="S6658" s="113" t="s">
        <v>3795</v>
      </c>
      <c r="T6658" s="113" t="s">
        <v>775</v>
      </c>
    </row>
    <row r="6659" spans="1:21">
      <c r="A6659" t="str">
        <f>VLOOKUP(C6659,STYLES!$A$1:$R$2088,7,FALSE)</f>
        <v>Wovens</v>
      </c>
      <c r="B6659" t="str">
        <f>VLOOKUP(C6659,STYLES!$1:$1048576,6,FALSE)</f>
        <v>UltraClub</v>
      </c>
      <c r="C6659" s="101">
        <v>8973</v>
      </c>
      <c r="E6659" t="str">
        <f>VLOOKUP(C6659,STYLES!$1:$1048576,12,FALSE)</f>
        <v>Ladies’ Classic Wrinkle-Resistant Short-Sleeve Oxford</v>
      </c>
      <c r="F6659" s="113" t="s">
        <v>2743</v>
      </c>
      <c r="G6659" s="113" t="s">
        <v>2743</v>
      </c>
      <c r="H6659" s="113" t="str">
        <f>VLOOKUP(C6659,STYLES!$1:$1048576,9,FALSE)</f>
        <v>Active</v>
      </c>
      <c r="I6659" s="113" t="str">
        <f>VLOOKUP(C6659,STYLES!$1:$1048576,10,FALSE)</f>
        <v>Not Available</v>
      </c>
      <c r="J6659" s="113" t="s">
        <v>2824</v>
      </c>
      <c r="K6659" s="139">
        <f>IFERROR(VLOOKUP(J6659,LISTS!G:H,2,FALSE),"0")</f>
        <v>5</v>
      </c>
      <c r="L6659" s="68">
        <f t="shared" si="310"/>
        <v>5</v>
      </c>
      <c r="M6659" s="134" t="s">
        <v>775</v>
      </c>
      <c r="N6659" s="140" t="str">
        <f>IFERROR(VLOOKUP(M6659,LISTS!G:H,2,FALSE),"0")</f>
        <v>0</v>
      </c>
      <c r="O6659" s="68" t="str">
        <f t="shared" si="309"/>
        <v/>
      </c>
      <c r="P6659" s="117" t="s">
        <v>2720</v>
      </c>
      <c r="Q6659" s="113"/>
      <c r="R6659" s="113"/>
      <c r="S6659" s="113"/>
      <c r="T6659" s="113"/>
    </row>
    <row r="6660" spans="1:21" s="12" customFormat="1">
      <c r="A6660" s="12" t="str">
        <f>VLOOKUP(C6660,STYLES!$A$1:$R$2088,7,FALSE)</f>
        <v>Wovens</v>
      </c>
      <c r="B6660" s="12" t="str">
        <f>VLOOKUP(C6660,STYLES!$1:$1048576,6,FALSE)</f>
        <v>UltraClub</v>
      </c>
      <c r="C6660" s="136">
        <v>8973</v>
      </c>
      <c r="D6660" s="18"/>
      <c r="E6660" s="12" t="str">
        <f>VLOOKUP(C6660,STYLES!$1:$1048576,12,FALSE)</f>
        <v>Ladies’ Classic Wrinkle-Resistant Short-Sleeve Oxford</v>
      </c>
      <c r="F6660" s="116" t="s">
        <v>3924</v>
      </c>
      <c r="G6660" s="116" t="s">
        <v>2790</v>
      </c>
      <c r="H6660" s="116" t="s">
        <v>437</v>
      </c>
      <c r="I6660" s="116" t="str">
        <f>VLOOKUP(C6660,STYLES!$1:$1048576,10,FALSE)</f>
        <v>Not Available</v>
      </c>
      <c r="J6660" s="116" t="s">
        <v>2824</v>
      </c>
      <c r="K6660" s="139">
        <f>IFERROR(VLOOKUP(J6660,LISTS!G:H,2,FALSE),"0")</f>
        <v>5</v>
      </c>
      <c r="L6660" s="68" t="str">
        <f t="shared" si="310"/>
        <v/>
      </c>
      <c r="M6660" s="134" t="s">
        <v>775</v>
      </c>
      <c r="N6660" s="140" t="str">
        <f>IFERROR(VLOOKUP(M6660,LISTS!G:H,2,FALSE),"0")</f>
        <v>0</v>
      </c>
      <c r="O6660" s="68" t="str">
        <f t="shared" ref="O6660:O6723" si="311">IF(OR(I6660="ACTIVE",I6660="NEW",I6660="DNR",I6660="Pre-Closeout"),N6660,"")</f>
        <v/>
      </c>
      <c r="P6660" s="117" t="s">
        <v>2720</v>
      </c>
      <c r="Q6660" s="116"/>
      <c r="R6660" s="116"/>
      <c r="S6660" s="116"/>
      <c r="T6660" s="116"/>
      <c r="U6660" s="116" t="s">
        <v>3908</v>
      </c>
    </row>
    <row r="6661" spans="1:21">
      <c r="A6661" t="str">
        <f>VLOOKUP(C6661,STYLES!$A$1:$R$2088,7,FALSE)</f>
        <v>Wovens</v>
      </c>
      <c r="B6661" t="str">
        <f>VLOOKUP(C6661,STYLES!$1:$1048576,6,FALSE)</f>
        <v>UltraClub</v>
      </c>
      <c r="C6661" s="101">
        <v>8973</v>
      </c>
      <c r="E6661" t="str">
        <f>VLOOKUP(C6661,STYLES!$1:$1048576,12,FALSE)</f>
        <v>Ladies’ Classic Wrinkle-Resistant Short-Sleeve Oxford</v>
      </c>
      <c r="F6661" s="113" t="s">
        <v>2750</v>
      </c>
      <c r="G6661" s="113" t="s">
        <v>2809</v>
      </c>
      <c r="H6661" s="113" t="str">
        <f>VLOOKUP(C6661,STYLES!$1:$1048576,9,FALSE)</f>
        <v>Active</v>
      </c>
      <c r="I6661" s="113" t="str">
        <f>VLOOKUP(C6661,STYLES!$1:$1048576,10,FALSE)</f>
        <v>Not Available</v>
      </c>
      <c r="J6661" s="113" t="s">
        <v>2824</v>
      </c>
      <c r="K6661" s="139">
        <f>IFERROR(VLOOKUP(J6661,LISTS!G:H,2,FALSE),"0")</f>
        <v>5</v>
      </c>
      <c r="L6661" s="68">
        <f t="shared" si="310"/>
        <v>5</v>
      </c>
      <c r="M6661" s="134" t="s">
        <v>775</v>
      </c>
      <c r="N6661" s="140" t="str">
        <f>IFERROR(VLOOKUP(M6661,LISTS!G:H,2,FALSE),"0")</f>
        <v>0</v>
      </c>
      <c r="O6661" s="68" t="str">
        <f t="shared" si="311"/>
        <v/>
      </c>
      <c r="P6661" s="117" t="s">
        <v>2720</v>
      </c>
      <c r="Q6661" s="113"/>
      <c r="R6661" s="113"/>
      <c r="S6661" s="113"/>
      <c r="T6661" s="113"/>
    </row>
    <row r="6662" spans="1:21" s="12" customFormat="1">
      <c r="A6662" s="12" t="str">
        <f>VLOOKUP(C6662,STYLES!$A$1:$R$2088,7,FALSE)</f>
        <v>Wovens</v>
      </c>
      <c r="B6662" s="12" t="str">
        <f>VLOOKUP(C6662,STYLES!$1:$1048576,6,FALSE)</f>
        <v>UltraClub</v>
      </c>
      <c r="C6662" s="136">
        <v>8973</v>
      </c>
      <c r="D6662" s="18"/>
      <c r="E6662" s="12" t="str">
        <f>VLOOKUP(C6662,STYLES!$1:$1048576,12,FALSE)</f>
        <v>Ladies’ Classic Wrinkle-Resistant Short-Sleeve Oxford</v>
      </c>
      <c r="F6662" s="116" t="s">
        <v>2800</v>
      </c>
      <c r="G6662" s="116" t="s">
        <v>2801</v>
      </c>
      <c r="H6662" s="116" t="s">
        <v>437</v>
      </c>
      <c r="I6662" s="116" t="str">
        <f>VLOOKUP(C6662,STYLES!$1:$1048576,10,FALSE)</f>
        <v>Not Available</v>
      </c>
      <c r="J6662" s="116" t="s">
        <v>2824</v>
      </c>
      <c r="K6662" s="139">
        <f>IFERROR(VLOOKUP(J6662,LISTS!G:H,2,FALSE),"0")</f>
        <v>5</v>
      </c>
      <c r="L6662" s="68" t="str">
        <f t="shared" si="310"/>
        <v/>
      </c>
      <c r="M6662" s="134" t="s">
        <v>775</v>
      </c>
      <c r="N6662" s="140" t="str">
        <f>IFERROR(VLOOKUP(M6662,LISTS!G:H,2,FALSE),"0")</f>
        <v>0</v>
      </c>
      <c r="O6662" s="68" t="str">
        <f t="shared" si="311"/>
        <v/>
      </c>
      <c r="P6662" s="117" t="s">
        <v>2720</v>
      </c>
      <c r="Q6662" s="113" t="s">
        <v>3775</v>
      </c>
      <c r="R6662" s="113" t="s">
        <v>775</v>
      </c>
      <c r="S6662" s="113" t="s">
        <v>3776</v>
      </c>
      <c r="T6662" s="113" t="s">
        <v>775</v>
      </c>
      <c r="U6662" s="116" t="s">
        <v>3908</v>
      </c>
    </row>
    <row r="6663" spans="1:21">
      <c r="C6663" s="101"/>
      <c r="F6663" s="113"/>
      <c r="G6663" s="113"/>
      <c r="H6663" s="113"/>
      <c r="I6663" s="113"/>
      <c r="J6663" s="113"/>
      <c r="K6663" s="139"/>
      <c r="L6663" s="81">
        <f>SUM(L6658:L6662)</f>
        <v>15</v>
      </c>
      <c r="M6663" s="134"/>
      <c r="N6663" s="140"/>
      <c r="O6663" s="81">
        <f>SUM(O6658:O6662)</f>
        <v>0</v>
      </c>
      <c r="Q6663" s="113"/>
      <c r="R6663" s="113"/>
      <c r="S6663" s="113"/>
      <c r="T6663" s="113"/>
    </row>
    <row r="6664" spans="1:21">
      <c r="A6664" t="str">
        <f>VLOOKUP(C6664,STYLES!$A$1:$R$2088,7,FALSE)</f>
        <v>Wovens</v>
      </c>
      <c r="B6664" t="str">
        <f>VLOOKUP(C6664,STYLES!$1:$1048576,6,FALSE)</f>
        <v>UltraClub</v>
      </c>
      <c r="C6664" s="101">
        <v>8990</v>
      </c>
      <c r="E6664" t="str">
        <f>VLOOKUP(C6664,STYLES!$1:$1048576,12,FALSE)</f>
        <v>Ladies' Classic Wrinkle-Resistant Long-Sleeve Oxford</v>
      </c>
      <c r="F6664" s="113" t="s">
        <v>2907</v>
      </c>
      <c r="G6664" s="113" t="s">
        <v>2751</v>
      </c>
      <c r="H6664" s="113" t="str">
        <f>VLOOKUP(C6664,STYLES!$1:$1048576,9,FALSE)</f>
        <v>Active</v>
      </c>
      <c r="I6664" s="113" t="str">
        <f>VLOOKUP(C6664,STYLES!$1:$1048576,10,FALSE)</f>
        <v>Not Available</v>
      </c>
      <c r="J6664" s="113" t="s">
        <v>2745</v>
      </c>
      <c r="K6664" s="139">
        <f>IFERROR(VLOOKUP(J6664,LISTS!G:H,2,FALSE),"0")</f>
        <v>7</v>
      </c>
      <c r="L6664" s="68">
        <f t="shared" si="310"/>
        <v>7</v>
      </c>
      <c r="M6664" s="134" t="s">
        <v>775</v>
      </c>
      <c r="N6664" s="140" t="str">
        <f>IFERROR(VLOOKUP(M6664,LISTS!G:H,2,FALSE),"0")</f>
        <v>0</v>
      </c>
      <c r="O6664" s="68" t="str">
        <f t="shared" si="311"/>
        <v/>
      </c>
      <c r="P6664" s="117" t="s">
        <v>2720</v>
      </c>
      <c r="Q6664" s="113" t="s">
        <v>3794</v>
      </c>
      <c r="R6664" s="113" t="s">
        <v>775</v>
      </c>
      <c r="S6664" s="113" t="s">
        <v>3795</v>
      </c>
      <c r="T6664" s="113" t="s">
        <v>775</v>
      </c>
    </row>
    <row r="6665" spans="1:21">
      <c r="A6665" t="str">
        <f>VLOOKUP(C6665,STYLES!$A$1:$R$2088,7,FALSE)</f>
        <v>Wovens</v>
      </c>
      <c r="B6665" t="str">
        <f>VLOOKUP(C6665,STYLES!$1:$1048576,6,FALSE)</f>
        <v>UltraClub</v>
      </c>
      <c r="C6665" s="101">
        <v>8990</v>
      </c>
      <c r="E6665" t="str">
        <f>VLOOKUP(C6665,STYLES!$1:$1048576,12,FALSE)</f>
        <v>Ladies' Classic Wrinkle-Resistant Long-Sleeve Oxford</v>
      </c>
      <c r="F6665" s="113" t="s">
        <v>2743</v>
      </c>
      <c r="G6665" s="113" t="s">
        <v>2743</v>
      </c>
      <c r="H6665" s="113" t="str">
        <f>VLOOKUP(C6665,STYLES!$1:$1048576,9,FALSE)</f>
        <v>Active</v>
      </c>
      <c r="I6665" s="113" t="str">
        <f>VLOOKUP(C6665,STYLES!$1:$1048576,10,FALSE)</f>
        <v>Not Available</v>
      </c>
      <c r="J6665" s="113" t="s">
        <v>2745</v>
      </c>
      <c r="K6665" s="139">
        <f>IFERROR(VLOOKUP(J6665,LISTS!G:H,2,FALSE),"0")</f>
        <v>7</v>
      </c>
      <c r="L6665" s="68">
        <f t="shared" si="310"/>
        <v>7</v>
      </c>
      <c r="M6665" s="134" t="s">
        <v>775</v>
      </c>
      <c r="N6665" s="140" t="str">
        <f>IFERROR(VLOOKUP(M6665,LISTS!G:H,2,FALSE),"0")</f>
        <v>0</v>
      </c>
      <c r="O6665" s="68" t="str">
        <f t="shared" si="311"/>
        <v/>
      </c>
      <c r="P6665" s="117" t="s">
        <v>2720</v>
      </c>
      <c r="Q6665" s="113"/>
      <c r="R6665" s="113"/>
      <c r="S6665" s="113"/>
      <c r="T6665" s="113"/>
    </row>
    <row r="6666" spans="1:21">
      <c r="A6666" t="str">
        <f>VLOOKUP(C6666,STYLES!$A$1:$R$2088,7,FALSE)</f>
        <v>Wovens</v>
      </c>
      <c r="B6666" t="str">
        <f>VLOOKUP(C6666,STYLES!$1:$1048576,6,FALSE)</f>
        <v>UltraClub</v>
      </c>
      <c r="C6666" s="101">
        <v>8990</v>
      </c>
      <c r="E6666" t="str">
        <f>VLOOKUP(C6666,STYLES!$1:$1048576,12,FALSE)</f>
        <v>Ladies' Classic Wrinkle-Resistant Long-Sleeve Oxford</v>
      </c>
      <c r="F6666" s="113" t="s">
        <v>3924</v>
      </c>
      <c r="G6666" s="113" t="s">
        <v>2790</v>
      </c>
      <c r="H6666" s="113" t="str">
        <f>VLOOKUP(C6666,STYLES!$1:$1048576,9,FALSE)</f>
        <v>Active</v>
      </c>
      <c r="I6666" s="113" t="str">
        <f>VLOOKUP(C6666,STYLES!$1:$1048576,10,FALSE)</f>
        <v>Not Available</v>
      </c>
      <c r="J6666" s="113" t="s">
        <v>2745</v>
      </c>
      <c r="K6666" s="139">
        <f>IFERROR(VLOOKUP(J6666,LISTS!G:H,2,FALSE),"0")</f>
        <v>7</v>
      </c>
      <c r="L6666" s="68">
        <f t="shared" si="310"/>
        <v>7</v>
      </c>
      <c r="M6666" s="134" t="s">
        <v>775</v>
      </c>
      <c r="N6666" s="140" t="str">
        <f>IFERROR(VLOOKUP(M6666,LISTS!G:H,2,FALSE),"0")</f>
        <v>0</v>
      </c>
      <c r="O6666" s="68" t="str">
        <f t="shared" si="311"/>
        <v/>
      </c>
      <c r="P6666" s="117" t="s">
        <v>2720</v>
      </c>
      <c r="Q6666" s="113"/>
      <c r="R6666" s="113"/>
      <c r="S6666" s="113"/>
      <c r="T6666" s="113"/>
    </row>
    <row r="6667" spans="1:21">
      <c r="A6667" t="str">
        <f>VLOOKUP(C6667,STYLES!$A$1:$R$2088,7,FALSE)</f>
        <v>Wovens</v>
      </c>
      <c r="B6667" t="str">
        <f>VLOOKUP(C6667,STYLES!$1:$1048576,6,FALSE)</f>
        <v>UltraClub</v>
      </c>
      <c r="C6667" s="101">
        <v>8990</v>
      </c>
      <c r="E6667" t="str">
        <f>VLOOKUP(C6667,STYLES!$1:$1048576,12,FALSE)</f>
        <v>Ladies' Classic Wrinkle-Resistant Long-Sleeve Oxford</v>
      </c>
      <c r="F6667" s="113" t="s">
        <v>2978</v>
      </c>
      <c r="G6667" s="113" t="s">
        <v>2763</v>
      </c>
      <c r="H6667" s="113" t="str">
        <f>VLOOKUP(C6667,STYLES!$1:$1048576,9,FALSE)</f>
        <v>Active</v>
      </c>
      <c r="I6667" s="113" t="str">
        <f>VLOOKUP(C6667,STYLES!$1:$1048576,10,FALSE)</f>
        <v>Not Available</v>
      </c>
      <c r="J6667" s="113" t="s">
        <v>2745</v>
      </c>
      <c r="K6667" s="139">
        <f>IFERROR(VLOOKUP(J6667,LISTS!G:H,2,FALSE),"0")</f>
        <v>7</v>
      </c>
      <c r="L6667" s="68">
        <f t="shared" si="310"/>
        <v>7</v>
      </c>
      <c r="M6667" s="134" t="s">
        <v>775</v>
      </c>
      <c r="N6667" s="140" t="str">
        <f>IFERROR(VLOOKUP(M6667,LISTS!G:H,2,FALSE),"0")</f>
        <v>0</v>
      </c>
      <c r="O6667" s="68" t="str">
        <f t="shared" si="311"/>
        <v/>
      </c>
      <c r="P6667" s="117" t="s">
        <v>2720</v>
      </c>
      <c r="Q6667" s="113" t="s">
        <v>3748</v>
      </c>
      <c r="R6667" s="113" t="s">
        <v>775</v>
      </c>
      <c r="S6667" s="113" t="s">
        <v>3749</v>
      </c>
      <c r="T6667" s="113" t="s">
        <v>775</v>
      </c>
    </row>
    <row r="6668" spans="1:21">
      <c r="A6668" t="str">
        <f>VLOOKUP(C6668,STYLES!$A$1:$R$2088,7,FALSE)</f>
        <v>Wovens</v>
      </c>
      <c r="B6668" t="str">
        <f>VLOOKUP(C6668,STYLES!$1:$1048576,6,FALSE)</f>
        <v>UltraClub</v>
      </c>
      <c r="C6668" s="101">
        <v>8990</v>
      </c>
      <c r="E6668" t="str">
        <f>VLOOKUP(C6668,STYLES!$1:$1048576,12,FALSE)</f>
        <v>Ladies' Classic Wrinkle-Resistant Long-Sleeve Oxford</v>
      </c>
      <c r="F6668" s="113" t="s">
        <v>2750</v>
      </c>
      <c r="G6668" s="113" t="s">
        <v>2809</v>
      </c>
      <c r="H6668" s="113" t="str">
        <f>VLOOKUP(C6668,STYLES!$1:$1048576,9,FALSE)</f>
        <v>Active</v>
      </c>
      <c r="I6668" s="113" t="str">
        <f>VLOOKUP(C6668,STYLES!$1:$1048576,10,FALSE)</f>
        <v>Not Available</v>
      </c>
      <c r="J6668" s="113" t="s">
        <v>2745</v>
      </c>
      <c r="K6668" s="139">
        <f>IFERROR(VLOOKUP(J6668,LISTS!G:H,2,FALSE),"0")</f>
        <v>7</v>
      </c>
      <c r="L6668" s="68">
        <f t="shared" si="310"/>
        <v>7</v>
      </c>
      <c r="M6668" s="134" t="s">
        <v>775</v>
      </c>
      <c r="N6668" s="140" t="str">
        <f>IFERROR(VLOOKUP(M6668,LISTS!G:H,2,FALSE),"0")</f>
        <v>0</v>
      </c>
      <c r="O6668" s="68" t="str">
        <f t="shared" si="311"/>
        <v/>
      </c>
      <c r="P6668" s="117" t="s">
        <v>2720</v>
      </c>
      <c r="Q6668" s="113"/>
      <c r="R6668" s="113"/>
      <c r="S6668" s="113"/>
      <c r="T6668" s="113"/>
    </row>
    <row r="6669" spans="1:21" s="12" customFormat="1">
      <c r="A6669" s="12" t="str">
        <f>VLOOKUP(C6669,STYLES!$A$1:$R$2088,7,FALSE)</f>
        <v>Wovens</v>
      </c>
      <c r="B6669" s="12" t="str">
        <f>VLOOKUP(C6669,STYLES!$1:$1048576,6,FALSE)</f>
        <v>UltraClub</v>
      </c>
      <c r="C6669" s="136">
        <v>8990</v>
      </c>
      <c r="D6669" s="18"/>
      <c r="E6669" s="12" t="str">
        <f>VLOOKUP(C6669,STYLES!$1:$1048576,12,FALSE)</f>
        <v>Ladies' Classic Wrinkle-Resistant Long-Sleeve Oxford</v>
      </c>
      <c r="F6669" s="116" t="s">
        <v>2758</v>
      </c>
      <c r="G6669" s="116" t="s">
        <v>2728</v>
      </c>
      <c r="H6669" s="116" t="s">
        <v>437</v>
      </c>
      <c r="I6669" s="116" t="str">
        <f>VLOOKUP(C6669,STYLES!$1:$1048576,10,FALSE)</f>
        <v>Not Available</v>
      </c>
      <c r="J6669" s="116" t="s">
        <v>2745</v>
      </c>
      <c r="K6669" s="139">
        <f>IFERROR(VLOOKUP(J6669,LISTS!G:H,2,FALSE),"0")</f>
        <v>7</v>
      </c>
      <c r="L6669" s="68" t="str">
        <f t="shared" si="310"/>
        <v/>
      </c>
      <c r="M6669" s="134" t="s">
        <v>775</v>
      </c>
      <c r="N6669" s="140" t="str">
        <f>IFERROR(VLOOKUP(M6669,LISTS!G:H,2,FALSE),"0")</f>
        <v>0</v>
      </c>
      <c r="O6669" s="68" t="str">
        <f t="shared" si="311"/>
        <v/>
      </c>
      <c r="P6669" s="117" t="s">
        <v>2720</v>
      </c>
      <c r="Q6669" s="113" t="s">
        <v>3778</v>
      </c>
      <c r="R6669" s="113" t="s">
        <v>775</v>
      </c>
      <c r="S6669" s="113" t="s">
        <v>3779</v>
      </c>
      <c r="T6669" s="113" t="s">
        <v>775</v>
      </c>
      <c r="U6669" s="116" t="s">
        <v>3908</v>
      </c>
    </row>
    <row r="6670" spans="1:21">
      <c r="A6670" t="str">
        <f>VLOOKUP(C6670,STYLES!$A$1:$R$2088,7,FALSE)</f>
        <v>Wovens</v>
      </c>
      <c r="B6670" t="str">
        <f>VLOOKUP(C6670,STYLES!$1:$1048576,6,FALSE)</f>
        <v>UltraClub</v>
      </c>
      <c r="C6670" s="101">
        <v>8990</v>
      </c>
      <c r="E6670" t="str">
        <f>VLOOKUP(C6670,STYLES!$1:$1048576,12,FALSE)</f>
        <v>Ladies' Classic Wrinkle-Resistant Long-Sleeve Oxford</v>
      </c>
      <c r="F6670" s="113" t="s">
        <v>2800</v>
      </c>
      <c r="G6670" s="113" t="s">
        <v>2801</v>
      </c>
      <c r="H6670" s="113" t="str">
        <f>VLOOKUP(C6670,STYLES!$1:$1048576,9,FALSE)</f>
        <v>Active</v>
      </c>
      <c r="I6670" s="113" t="str">
        <f>VLOOKUP(C6670,STYLES!$1:$1048576,10,FALSE)</f>
        <v>Not Available</v>
      </c>
      <c r="J6670" s="113" t="s">
        <v>2745</v>
      </c>
      <c r="K6670" s="139">
        <f>IFERROR(VLOOKUP(J6670,LISTS!G:H,2,FALSE),"0")</f>
        <v>7</v>
      </c>
      <c r="L6670" s="68">
        <f t="shared" si="310"/>
        <v>7</v>
      </c>
      <c r="M6670" s="134" t="s">
        <v>775</v>
      </c>
      <c r="N6670" s="140" t="str">
        <f>IFERROR(VLOOKUP(M6670,LISTS!G:H,2,FALSE),"0")</f>
        <v>0</v>
      </c>
      <c r="O6670" s="68" t="str">
        <f t="shared" si="311"/>
        <v/>
      </c>
      <c r="P6670" s="117" t="s">
        <v>2720</v>
      </c>
      <c r="Q6670" s="113" t="s">
        <v>3775</v>
      </c>
      <c r="R6670" s="113" t="s">
        <v>775</v>
      </c>
      <c r="S6670" s="113" t="s">
        <v>3776</v>
      </c>
      <c r="T6670" s="113" t="s">
        <v>775</v>
      </c>
    </row>
    <row r="6671" spans="1:21" s="12" customFormat="1">
      <c r="A6671" s="12" t="str">
        <f>VLOOKUP(C6671,STYLES!$A$1:$R$2088,7,FALSE)</f>
        <v>Wovens</v>
      </c>
      <c r="B6671" s="12" t="str">
        <f>VLOOKUP(C6671,STYLES!$1:$1048576,6,FALSE)</f>
        <v>UltraClub</v>
      </c>
      <c r="C6671" s="136">
        <v>8990</v>
      </c>
      <c r="D6671" s="18"/>
      <c r="E6671" s="12" t="str">
        <f>VLOOKUP(C6671,STYLES!$1:$1048576,12,FALSE)</f>
        <v>Ladies' Classic Wrinkle-Resistant Long-Sleeve Oxford</v>
      </c>
      <c r="F6671" s="116" t="s">
        <v>3936</v>
      </c>
      <c r="G6671" s="116" t="s">
        <v>3509</v>
      </c>
      <c r="H6671" s="116" t="s">
        <v>437</v>
      </c>
      <c r="I6671" s="116" t="str">
        <f>VLOOKUP(C6671,STYLES!$1:$1048576,10,FALSE)</f>
        <v>Not Available</v>
      </c>
      <c r="J6671" s="116" t="s">
        <v>2745</v>
      </c>
      <c r="K6671" s="139">
        <f>IFERROR(VLOOKUP(J6671,LISTS!G:H,2,FALSE),"0")</f>
        <v>7</v>
      </c>
      <c r="L6671" s="68" t="str">
        <f t="shared" si="310"/>
        <v/>
      </c>
      <c r="M6671" s="134" t="s">
        <v>775</v>
      </c>
      <c r="N6671" s="140" t="str">
        <f>IFERROR(VLOOKUP(M6671,LISTS!G:H,2,FALSE),"0")</f>
        <v>0</v>
      </c>
      <c r="O6671" s="68" t="str">
        <f t="shared" si="311"/>
        <v/>
      </c>
      <c r="P6671" s="117" t="s">
        <v>2720</v>
      </c>
      <c r="Q6671" s="116"/>
      <c r="R6671" s="116"/>
      <c r="S6671" s="116"/>
      <c r="T6671" s="116"/>
      <c r="U6671" s="116" t="s">
        <v>3908</v>
      </c>
    </row>
    <row r="6672" spans="1:21">
      <c r="C6672" s="101"/>
      <c r="F6672" s="113"/>
      <c r="G6672" s="113"/>
      <c r="H6672" s="113"/>
      <c r="I6672" s="113"/>
      <c r="J6672" s="113"/>
      <c r="K6672" s="139"/>
      <c r="L6672" s="81">
        <f>SUM(L6664:L6671)</f>
        <v>42</v>
      </c>
      <c r="M6672" s="134"/>
      <c r="N6672" s="140"/>
      <c r="O6672" s="81">
        <f>SUM(O6664:O6671)</f>
        <v>0</v>
      </c>
      <c r="Q6672" s="113"/>
      <c r="R6672" s="113"/>
      <c r="S6672" s="113"/>
      <c r="T6672" s="113"/>
    </row>
    <row r="6673" spans="1:20">
      <c r="A6673" t="str">
        <f>VLOOKUP(C6673,STYLES!$A$1:$R$2088,7,FALSE)</f>
        <v>Wovens</v>
      </c>
      <c r="B6673" t="str">
        <f>VLOOKUP(C6673,STYLES!$1:$1048576,6,FALSE)</f>
        <v>UltraClub</v>
      </c>
      <c r="C6673" s="101">
        <v>8975</v>
      </c>
      <c r="E6673" t="str">
        <f>VLOOKUP(C6673,STYLES!$1:$1048576,12,FALSE)</f>
        <v>Men's Whisper Twill</v>
      </c>
      <c r="F6673" s="113" t="s">
        <v>2718</v>
      </c>
      <c r="G6673" s="113" t="s">
        <v>2718</v>
      </c>
      <c r="H6673" s="113" t="str">
        <f>VLOOKUP(C6673,STYLES!$1:$1048576,9,FALSE)</f>
        <v>Active</v>
      </c>
      <c r="I6673" s="113" t="str">
        <f>VLOOKUP(C6673,STYLES!$1:$1048576,10,FALSE)</f>
        <v>Not Available</v>
      </c>
      <c r="J6673" s="113" t="s">
        <v>2962</v>
      </c>
      <c r="K6673" s="139">
        <f>IFERROR(VLOOKUP(J6673,LISTS!G:H,2,FALSE),"0")</f>
        <v>9</v>
      </c>
      <c r="L6673" s="68">
        <f t="shared" si="310"/>
        <v>9</v>
      </c>
      <c r="M6673" s="134" t="s">
        <v>775</v>
      </c>
      <c r="N6673" s="140" t="str">
        <f>IFERROR(VLOOKUP(M6673,LISTS!G:H,2,FALSE),"0")</f>
        <v>0</v>
      </c>
      <c r="O6673" s="68" t="str">
        <f t="shared" si="311"/>
        <v/>
      </c>
      <c r="P6673" s="117" t="s">
        <v>2720</v>
      </c>
      <c r="Q6673" s="113" t="s">
        <v>2850</v>
      </c>
      <c r="R6673" s="113" t="s">
        <v>775</v>
      </c>
      <c r="S6673" s="113" t="s">
        <v>2722</v>
      </c>
      <c r="T6673" s="113" t="s">
        <v>775</v>
      </c>
    </row>
    <row r="6674" spans="1:20">
      <c r="A6674" t="str">
        <f>VLOOKUP(C6674,STYLES!$A$1:$R$2088,7,FALSE)</f>
        <v>Wovens</v>
      </c>
      <c r="B6674" t="str">
        <f>VLOOKUP(C6674,STYLES!$1:$1048576,6,FALSE)</f>
        <v>UltraClub</v>
      </c>
      <c r="C6674" s="101">
        <v>8975</v>
      </c>
      <c r="E6674" t="str">
        <f>VLOOKUP(C6674,STYLES!$1:$1048576,12,FALSE)</f>
        <v>Men's Whisper Twill</v>
      </c>
      <c r="F6674" s="113" t="s">
        <v>3768</v>
      </c>
      <c r="G6674" s="113" t="s">
        <v>2732</v>
      </c>
      <c r="H6674" s="113" t="str">
        <f>VLOOKUP(C6674,STYLES!$1:$1048576,9,FALSE)</f>
        <v>Active</v>
      </c>
      <c r="I6674" s="113" t="str">
        <f>VLOOKUP(C6674,STYLES!$1:$1048576,10,FALSE)</f>
        <v>Not Available</v>
      </c>
      <c r="J6674" s="113" t="s">
        <v>2962</v>
      </c>
      <c r="K6674" s="139">
        <f>IFERROR(VLOOKUP(J6674,LISTS!G:H,2,FALSE),"0")</f>
        <v>9</v>
      </c>
      <c r="L6674" s="68">
        <f t="shared" si="310"/>
        <v>9</v>
      </c>
      <c r="M6674" s="134" t="s">
        <v>775</v>
      </c>
      <c r="N6674" s="140" t="str">
        <f>IFERROR(VLOOKUP(M6674,LISTS!G:H,2,FALSE),"0")</f>
        <v>0</v>
      </c>
      <c r="O6674" s="68" t="str">
        <f t="shared" si="311"/>
        <v/>
      </c>
      <c r="P6674" s="117" t="s">
        <v>2720</v>
      </c>
      <c r="Q6674" s="101">
        <v>115740</v>
      </c>
      <c r="R6674" s="113" t="s">
        <v>775</v>
      </c>
      <c r="S6674" s="113" t="s">
        <v>3623</v>
      </c>
      <c r="T6674" s="113" t="s">
        <v>775</v>
      </c>
    </row>
    <row r="6675" spans="1:20">
      <c r="A6675" t="str">
        <f>VLOOKUP(C6675,STYLES!$A$1:$R$2088,7,FALSE)</f>
        <v>Wovens</v>
      </c>
      <c r="B6675" t="str">
        <f>VLOOKUP(C6675,STYLES!$1:$1048576,6,FALSE)</f>
        <v>UltraClub</v>
      </c>
      <c r="C6675" s="101">
        <v>8975</v>
      </c>
      <c r="E6675" t="str">
        <f>VLOOKUP(C6675,STYLES!$1:$1048576,12,FALSE)</f>
        <v>Men's Whisper Twill</v>
      </c>
      <c r="F6675" s="113" t="s">
        <v>2750</v>
      </c>
      <c r="G6675" s="113" t="s">
        <v>2809</v>
      </c>
      <c r="H6675" s="113" t="str">
        <f>VLOOKUP(C6675,STYLES!$1:$1048576,9,FALSE)</f>
        <v>Active</v>
      </c>
      <c r="I6675" s="113" t="str">
        <f>VLOOKUP(C6675,STYLES!$1:$1048576,10,FALSE)</f>
        <v>Not Available</v>
      </c>
      <c r="J6675" s="113" t="s">
        <v>2962</v>
      </c>
      <c r="K6675" s="139">
        <f>IFERROR(VLOOKUP(J6675,LISTS!G:H,2,FALSE),"0")</f>
        <v>9</v>
      </c>
      <c r="L6675" s="68">
        <f t="shared" ref="L6675:L6738" si="312">IF(OR(H6675="ACTIVE",H6675="NEW",H6675="DNR",H6675="Pre-Closeout"),K6675,"")</f>
        <v>9</v>
      </c>
      <c r="M6675" s="134" t="s">
        <v>775</v>
      </c>
      <c r="N6675" s="140" t="str">
        <f>IFERROR(VLOOKUP(M6675,LISTS!G:H,2,FALSE),"0")</f>
        <v>0</v>
      </c>
      <c r="O6675" s="68" t="str">
        <f t="shared" si="311"/>
        <v/>
      </c>
      <c r="P6675" s="117" t="s">
        <v>2720</v>
      </c>
      <c r="Q6675" s="113"/>
      <c r="R6675" s="113"/>
      <c r="S6675" s="113"/>
      <c r="T6675" s="113"/>
    </row>
    <row r="6676" spans="1:20">
      <c r="A6676" t="str">
        <f>VLOOKUP(C6676,STYLES!$A$1:$R$2088,7,FALSE)</f>
        <v>Wovens</v>
      </c>
      <c r="B6676" t="str">
        <f>VLOOKUP(C6676,STYLES!$1:$1048576,6,FALSE)</f>
        <v>UltraClub</v>
      </c>
      <c r="C6676" s="101">
        <v>8975</v>
      </c>
      <c r="E6676" t="str">
        <f>VLOOKUP(C6676,STYLES!$1:$1048576,12,FALSE)</f>
        <v>Men's Whisper Twill</v>
      </c>
      <c r="F6676" s="113" t="s">
        <v>2782</v>
      </c>
      <c r="G6676" s="113" t="s">
        <v>2763</v>
      </c>
      <c r="H6676" s="113" t="str">
        <f>VLOOKUP(C6676,STYLES!$1:$1048576,9,FALSE)</f>
        <v>Active</v>
      </c>
      <c r="I6676" s="113" t="str">
        <f>VLOOKUP(C6676,STYLES!$1:$1048576,10,FALSE)</f>
        <v>Not Available</v>
      </c>
      <c r="J6676" s="113" t="s">
        <v>2962</v>
      </c>
      <c r="K6676" s="139">
        <f>IFERROR(VLOOKUP(J6676,LISTS!G:H,2,FALSE),"0")</f>
        <v>9</v>
      </c>
      <c r="L6676" s="68">
        <f t="shared" si="312"/>
        <v>9</v>
      </c>
      <c r="M6676" s="134" t="s">
        <v>775</v>
      </c>
      <c r="N6676" s="140" t="str">
        <f>IFERROR(VLOOKUP(M6676,LISTS!G:H,2,FALSE),"0")</f>
        <v>0</v>
      </c>
      <c r="O6676" s="68" t="str">
        <f t="shared" si="311"/>
        <v/>
      </c>
      <c r="P6676" s="117" t="s">
        <v>2720</v>
      </c>
      <c r="Q6676" s="113"/>
      <c r="R6676" s="113"/>
      <c r="S6676" s="113"/>
      <c r="T6676" s="113"/>
    </row>
    <row r="6677" spans="1:20">
      <c r="A6677" t="str">
        <f>VLOOKUP(C6677,STYLES!$A$1:$R$2088,7,FALSE)</f>
        <v>Wovens</v>
      </c>
      <c r="B6677" t="str">
        <f>VLOOKUP(C6677,STYLES!$1:$1048576,6,FALSE)</f>
        <v>UltraClub</v>
      </c>
      <c r="C6677" s="101">
        <v>8975</v>
      </c>
      <c r="E6677" t="str">
        <f>VLOOKUP(C6677,STYLES!$1:$1048576,12,FALSE)</f>
        <v>Men's Whisper Twill</v>
      </c>
      <c r="F6677" s="113" t="s">
        <v>2739</v>
      </c>
      <c r="G6677" s="113" t="s">
        <v>2740</v>
      </c>
      <c r="H6677" s="113" t="str">
        <f>VLOOKUP(C6677,STYLES!$1:$1048576,9,FALSE)</f>
        <v>Active</v>
      </c>
      <c r="I6677" s="113" t="str">
        <f>VLOOKUP(C6677,STYLES!$1:$1048576,10,FALSE)</f>
        <v>Not Available</v>
      </c>
      <c r="J6677" s="113" t="s">
        <v>2962</v>
      </c>
      <c r="K6677" s="139">
        <f>IFERROR(VLOOKUP(J6677,LISTS!G:H,2,FALSE),"0")</f>
        <v>9</v>
      </c>
      <c r="L6677" s="68">
        <f t="shared" si="312"/>
        <v>9</v>
      </c>
      <c r="M6677" s="134" t="s">
        <v>775</v>
      </c>
      <c r="N6677" s="140" t="str">
        <f>IFERROR(VLOOKUP(M6677,LISTS!G:H,2,FALSE),"0")</f>
        <v>0</v>
      </c>
      <c r="O6677" s="68" t="str">
        <f t="shared" si="311"/>
        <v/>
      </c>
      <c r="P6677" s="117" t="s">
        <v>2720</v>
      </c>
      <c r="Q6677" s="113" t="s">
        <v>2741</v>
      </c>
      <c r="R6677" s="113" t="s">
        <v>775</v>
      </c>
      <c r="S6677" s="113" t="s">
        <v>2742</v>
      </c>
      <c r="T6677" s="113" t="s">
        <v>775</v>
      </c>
    </row>
    <row r="6678" spans="1:20">
      <c r="A6678" t="str">
        <f>VLOOKUP(C6678,STYLES!$A$1:$R$2088,7,FALSE)</f>
        <v>Wovens</v>
      </c>
      <c r="B6678" t="str">
        <f>VLOOKUP(C6678,STYLES!$1:$1048576,6,FALSE)</f>
        <v>UltraClub</v>
      </c>
      <c r="C6678" s="101">
        <v>8975</v>
      </c>
      <c r="E6678" t="str">
        <f>VLOOKUP(C6678,STYLES!$1:$1048576,12,FALSE)</f>
        <v>Men's Whisper Twill</v>
      </c>
      <c r="F6678" s="113" t="s">
        <v>2754</v>
      </c>
      <c r="G6678" s="113" t="s">
        <v>2755</v>
      </c>
      <c r="H6678" s="113" t="str">
        <f>VLOOKUP(C6678,STYLES!$1:$1048576,9,FALSE)</f>
        <v>Active</v>
      </c>
      <c r="I6678" s="113" t="str">
        <f>VLOOKUP(C6678,STYLES!$1:$1048576,10,FALSE)</f>
        <v>Not Available</v>
      </c>
      <c r="J6678" s="113" t="s">
        <v>2962</v>
      </c>
      <c r="K6678" s="139">
        <f>IFERROR(VLOOKUP(J6678,LISTS!G:H,2,FALSE),"0")</f>
        <v>9</v>
      </c>
      <c r="L6678" s="68">
        <f t="shared" si="312"/>
        <v>9</v>
      </c>
      <c r="M6678" s="134" t="s">
        <v>775</v>
      </c>
      <c r="N6678" s="140" t="str">
        <f>IFERROR(VLOOKUP(M6678,LISTS!G:H,2,FALSE),"0")</f>
        <v>0</v>
      </c>
      <c r="O6678" s="68" t="str">
        <f t="shared" si="311"/>
        <v/>
      </c>
      <c r="P6678" s="117" t="s">
        <v>2720</v>
      </c>
      <c r="Q6678" s="113" t="s">
        <v>3003</v>
      </c>
      <c r="R6678" s="113" t="s">
        <v>775</v>
      </c>
      <c r="S6678" s="113" t="s">
        <v>3004</v>
      </c>
      <c r="T6678" s="113" t="s">
        <v>775</v>
      </c>
    </row>
    <row r="6679" spans="1:20">
      <c r="A6679" t="str">
        <f>VLOOKUP(C6679,STYLES!$A$1:$R$2088,7,FALSE)</f>
        <v>Wovens</v>
      </c>
      <c r="B6679" t="str">
        <f>VLOOKUP(C6679,STYLES!$1:$1048576,6,FALSE)</f>
        <v>UltraClub</v>
      </c>
      <c r="C6679" s="101">
        <v>8975</v>
      </c>
      <c r="E6679" t="str">
        <f>VLOOKUP(C6679,STYLES!$1:$1048576,12,FALSE)</f>
        <v>Men's Whisper Twill</v>
      </c>
      <c r="F6679" s="113" t="s">
        <v>3750</v>
      </c>
      <c r="G6679" s="113" t="s">
        <v>2809</v>
      </c>
      <c r="H6679" s="113" t="str">
        <f>VLOOKUP(C6679,STYLES!$1:$1048576,9,FALSE)</f>
        <v>Active</v>
      </c>
      <c r="I6679" s="113" t="str">
        <f>VLOOKUP(C6679,STYLES!$1:$1048576,10,FALSE)</f>
        <v>Not Available</v>
      </c>
      <c r="J6679" s="113" t="s">
        <v>2962</v>
      </c>
      <c r="K6679" s="139">
        <f>IFERROR(VLOOKUP(J6679,LISTS!G:H,2,FALSE),"0")</f>
        <v>9</v>
      </c>
      <c r="L6679" s="68">
        <f t="shared" si="312"/>
        <v>9</v>
      </c>
      <c r="M6679" s="134" t="s">
        <v>775</v>
      </c>
      <c r="N6679" s="140" t="str">
        <f>IFERROR(VLOOKUP(M6679,LISTS!G:H,2,FALSE),"0")</f>
        <v>0</v>
      </c>
      <c r="O6679" s="68" t="str">
        <f t="shared" si="311"/>
        <v/>
      </c>
      <c r="P6679" s="117" t="s">
        <v>2720</v>
      </c>
      <c r="Q6679" s="113" t="s">
        <v>3751</v>
      </c>
      <c r="R6679" s="113" t="s">
        <v>775</v>
      </c>
      <c r="S6679" s="113" t="s">
        <v>3752</v>
      </c>
      <c r="T6679" s="113" t="s">
        <v>775</v>
      </c>
    </row>
    <row r="6680" spans="1:20">
      <c r="A6680" t="str">
        <f>VLOOKUP(C6680,STYLES!$A$1:$R$2088,7,FALSE)</f>
        <v>Wovens</v>
      </c>
      <c r="B6680" t="str">
        <f>VLOOKUP(C6680,STYLES!$1:$1048576,6,FALSE)</f>
        <v>UltraClub</v>
      </c>
      <c r="C6680" s="101">
        <v>8975</v>
      </c>
      <c r="E6680" t="str">
        <f>VLOOKUP(C6680,STYLES!$1:$1048576,12,FALSE)</f>
        <v>Men's Whisper Twill</v>
      </c>
      <c r="F6680" s="113" t="s">
        <v>3937</v>
      </c>
      <c r="G6680" s="113" t="s">
        <v>2751</v>
      </c>
      <c r="H6680" s="113" t="str">
        <f>VLOOKUP(C6680,STYLES!$1:$1048576,9,FALSE)</f>
        <v>Active</v>
      </c>
      <c r="I6680" s="113" t="str">
        <f>VLOOKUP(C6680,STYLES!$1:$1048576,10,FALSE)</f>
        <v>Not Available</v>
      </c>
      <c r="J6680" s="113" t="s">
        <v>2962</v>
      </c>
      <c r="K6680" s="139">
        <f>IFERROR(VLOOKUP(J6680,LISTS!G:H,2,FALSE),"0")</f>
        <v>9</v>
      </c>
      <c r="L6680" s="68">
        <f t="shared" si="312"/>
        <v>9</v>
      </c>
      <c r="M6680" s="134" t="s">
        <v>775</v>
      </c>
      <c r="N6680" s="140" t="str">
        <f>IFERROR(VLOOKUP(M6680,LISTS!G:H,2,FALSE),"0")</f>
        <v>0</v>
      </c>
      <c r="O6680" s="68" t="str">
        <f t="shared" si="311"/>
        <v/>
      </c>
      <c r="P6680" s="117" t="s">
        <v>2720</v>
      </c>
      <c r="Q6680" s="113"/>
      <c r="R6680" s="113"/>
      <c r="S6680" s="113"/>
      <c r="T6680" s="113"/>
    </row>
    <row r="6681" spans="1:20">
      <c r="A6681" t="str">
        <f>VLOOKUP(C6681,STYLES!$A$1:$R$2088,7,FALSE)</f>
        <v>Wovens</v>
      </c>
      <c r="B6681" t="str">
        <f>VLOOKUP(C6681,STYLES!$1:$1048576,6,FALSE)</f>
        <v>UltraClub</v>
      </c>
      <c r="C6681" s="101">
        <v>8975</v>
      </c>
      <c r="E6681" t="str">
        <f>VLOOKUP(C6681,STYLES!$1:$1048576,12,FALSE)</f>
        <v>Men's Whisper Twill</v>
      </c>
      <c r="F6681" s="113" t="s">
        <v>2812</v>
      </c>
      <c r="G6681" s="113" t="s">
        <v>3509</v>
      </c>
      <c r="H6681" s="113" t="str">
        <f>VLOOKUP(C6681,STYLES!$1:$1048576,9,FALSE)</f>
        <v>Active</v>
      </c>
      <c r="I6681" s="113" t="str">
        <f>VLOOKUP(C6681,STYLES!$1:$1048576,10,FALSE)</f>
        <v>Not Available</v>
      </c>
      <c r="J6681" s="113" t="s">
        <v>2962</v>
      </c>
      <c r="K6681" s="139">
        <f>IFERROR(VLOOKUP(J6681,LISTS!G:H,2,FALSE),"0")</f>
        <v>9</v>
      </c>
      <c r="L6681" s="68">
        <f t="shared" si="312"/>
        <v>9</v>
      </c>
      <c r="M6681" s="134" t="s">
        <v>775</v>
      </c>
      <c r="N6681" s="140" t="str">
        <f>IFERROR(VLOOKUP(M6681,LISTS!G:H,2,FALSE),"0")</f>
        <v>0</v>
      </c>
      <c r="O6681" s="68" t="str">
        <f t="shared" si="311"/>
        <v/>
      </c>
      <c r="P6681" s="117" t="s">
        <v>2720</v>
      </c>
      <c r="Q6681" s="113" t="s">
        <v>3792</v>
      </c>
      <c r="R6681" s="113" t="s">
        <v>775</v>
      </c>
      <c r="S6681" s="113" t="s">
        <v>3530</v>
      </c>
      <c r="T6681" s="113" t="s">
        <v>775</v>
      </c>
    </row>
    <row r="6682" spans="1:20">
      <c r="A6682" t="str">
        <f>VLOOKUP(C6682,STYLES!$A$1:$R$2088,7,FALSE)</f>
        <v>Wovens</v>
      </c>
      <c r="B6682" t="str">
        <f>VLOOKUP(C6682,STYLES!$1:$1048576,6,FALSE)</f>
        <v>UltraClub</v>
      </c>
      <c r="C6682" s="101">
        <v>8975</v>
      </c>
      <c r="E6682" t="str">
        <f>VLOOKUP(C6682,STYLES!$1:$1048576,12,FALSE)</f>
        <v>Men's Whisper Twill</v>
      </c>
      <c r="F6682" s="113" t="s">
        <v>2743</v>
      </c>
      <c r="G6682" s="113" t="s">
        <v>2743</v>
      </c>
      <c r="H6682" s="113" t="str">
        <f>VLOOKUP(C6682,STYLES!$1:$1048576,9,FALSE)</f>
        <v>Active</v>
      </c>
      <c r="I6682" s="113" t="str">
        <f>VLOOKUP(C6682,STYLES!$1:$1048576,10,FALSE)</f>
        <v>Not Available</v>
      </c>
      <c r="J6682" s="113" t="s">
        <v>2962</v>
      </c>
      <c r="K6682" s="139">
        <f>IFERROR(VLOOKUP(J6682,LISTS!G:H,2,FALSE),"0")</f>
        <v>9</v>
      </c>
      <c r="L6682" s="68">
        <f t="shared" si="312"/>
        <v>9</v>
      </c>
      <c r="M6682" s="134" t="s">
        <v>775</v>
      </c>
      <c r="N6682" s="140" t="str">
        <f>IFERROR(VLOOKUP(M6682,LISTS!G:H,2,FALSE),"0")</f>
        <v>0</v>
      </c>
      <c r="O6682" s="68" t="str">
        <f t="shared" si="311"/>
        <v/>
      </c>
      <c r="P6682" s="117" t="s">
        <v>2720</v>
      </c>
      <c r="Q6682" s="113"/>
      <c r="R6682" s="113"/>
      <c r="S6682" s="113"/>
      <c r="T6682" s="113"/>
    </row>
    <row r="6683" spans="1:20">
      <c r="A6683" t="str">
        <f>VLOOKUP(C6683,STYLES!$A$1:$R$2088,7,FALSE)</f>
        <v>Wovens</v>
      </c>
      <c r="B6683" t="str">
        <f>VLOOKUP(C6683,STYLES!$1:$1048576,6,FALSE)</f>
        <v>UltraClub</v>
      </c>
      <c r="C6683" s="101">
        <v>8975</v>
      </c>
      <c r="E6683" t="str">
        <f>VLOOKUP(C6683,STYLES!$1:$1048576,12,FALSE)</f>
        <v>Men's Whisper Twill</v>
      </c>
      <c r="F6683" s="113" t="s">
        <v>3226</v>
      </c>
      <c r="G6683" s="113" t="s">
        <v>2724</v>
      </c>
      <c r="H6683" s="113" t="str">
        <f>VLOOKUP(C6683,STYLES!$1:$1048576,9,FALSE)</f>
        <v>Active</v>
      </c>
      <c r="I6683" s="113" t="str">
        <f>VLOOKUP(C6683,STYLES!$1:$1048576,10,FALSE)</f>
        <v>Not Available</v>
      </c>
      <c r="J6683" s="113" t="s">
        <v>2962</v>
      </c>
      <c r="K6683" s="139">
        <f>IFERROR(VLOOKUP(J6683,LISTS!G:H,2,FALSE),"0")</f>
        <v>9</v>
      </c>
      <c r="L6683" s="68">
        <f t="shared" si="312"/>
        <v>9</v>
      </c>
      <c r="M6683" s="134" t="s">
        <v>775</v>
      </c>
      <c r="N6683" s="140" t="str">
        <f>IFERROR(VLOOKUP(M6683,LISTS!G:H,2,FALSE),"0")</f>
        <v>0</v>
      </c>
      <c r="O6683" s="68" t="str">
        <f t="shared" si="311"/>
        <v/>
      </c>
      <c r="P6683" s="117" t="s">
        <v>2720</v>
      </c>
      <c r="Q6683" s="113"/>
      <c r="R6683" s="113"/>
      <c r="S6683" s="113"/>
      <c r="T6683" s="113"/>
    </row>
    <row r="6684" spans="1:20">
      <c r="C6684" s="101"/>
      <c r="F6684" s="113"/>
      <c r="G6684" s="113"/>
      <c r="H6684" s="113"/>
      <c r="I6684" s="113"/>
      <c r="J6684" s="113"/>
      <c r="K6684" s="139"/>
      <c r="L6684" s="81">
        <f>SUM(L6673:L6683)</f>
        <v>99</v>
      </c>
      <c r="M6684" s="134"/>
      <c r="N6684" s="140"/>
      <c r="O6684" s="81">
        <f>SUM(O6673:O6683)</f>
        <v>0</v>
      </c>
      <c r="Q6684" s="113"/>
      <c r="R6684" s="113"/>
      <c r="S6684" s="113"/>
      <c r="T6684" s="113"/>
    </row>
    <row r="6685" spans="1:20">
      <c r="A6685" t="str">
        <f>VLOOKUP(C6685,STYLES!$A$1:$R$2088,7,FALSE)</f>
        <v>Wovens</v>
      </c>
      <c r="B6685" t="str">
        <f>VLOOKUP(C6685,STYLES!$1:$1048576,6,FALSE)</f>
        <v>UltraClub</v>
      </c>
      <c r="C6685" s="101" t="s">
        <v>2692</v>
      </c>
      <c r="E6685" t="str">
        <f>VLOOKUP(C6685,STYLES!$1:$1048576,12,FALSE)</f>
        <v>Men's Tall Whisper Twill</v>
      </c>
      <c r="F6685" s="113" t="s">
        <v>2718</v>
      </c>
      <c r="G6685" s="113" t="s">
        <v>2718</v>
      </c>
      <c r="H6685" s="113" t="str">
        <f>VLOOKUP(C6685,STYLES!$1:$1048576,9,FALSE)</f>
        <v>Active</v>
      </c>
      <c r="I6685" s="113" t="str">
        <f>VLOOKUP(C6685,STYLES!$1:$1048576,10,FALSE)</f>
        <v>Not Available</v>
      </c>
      <c r="J6685" s="113" t="s">
        <v>3884</v>
      </c>
      <c r="K6685" s="139" t="str">
        <f>IFERROR(VLOOKUP(J6685,LISTS!G:H,2,FALSE),"0")</f>
        <v>0</v>
      </c>
      <c r="L6685" s="68" t="str">
        <f t="shared" si="312"/>
        <v>0</v>
      </c>
      <c r="M6685" s="134" t="s">
        <v>775</v>
      </c>
      <c r="N6685" s="140" t="str">
        <f>IFERROR(VLOOKUP(M6685,LISTS!G:H,2,FALSE),"0")</f>
        <v>0</v>
      </c>
      <c r="O6685" s="68" t="str">
        <f t="shared" si="311"/>
        <v/>
      </c>
      <c r="P6685" s="117" t="s">
        <v>2720</v>
      </c>
      <c r="Q6685" s="113" t="s">
        <v>2850</v>
      </c>
      <c r="R6685" s="113" t="s">
        <v>775</v>
      </c>
      <c r="S6685" s="113" t="s">
        <v>2722</v>
      </c>
      <c r="T6685" s="113" t="s">
        <v>775</v>
      </c>
    </row>
    <row r="6686" spans="1:20">
      <c r="A6686" t="str">
        <f>VLOOKUP(C6686,STYLES!$A$1:$R$2088,7,FALSE)</f>
        <v>Wovens</v>
      </c>
      <c r="B6686" t="str">
        <f>VLOOKUP(C6686,STYLES!$1:$1048576,6,FALSE)</f>
        <v>UltraClub</v>
      </c>
      <c r="C6686" s="101" t="s">
        <v>2692</v>
      </c>
      <c r="E6686" t="str">
        <f>VLOOKUP(C6686,STYLES!$1:$1048576,12,FALSE)</f>
        <v>Men's Tall Whisper Twill</v>
      </c>
      <c r="F6686" s="113" t="s">
        <v>2750</v>
      </c>
      <c r="G6686" s="113" t="s">
        <v>2809</v>
      </c>
      <c r="H6686" s="113" t="str">
        <f>VLOOKUP(C6686,STYLES!$1:$1048576,9,FALSE)</f>
        <v>Active</v>
      </c>
      <c r="I6686" s="113" t="str">
        <f>VLOOKUP(C6686,STYLES!$1:$1048576,10,FALSE)</f>
        <v>Not Available</v>
      </c>
      <c r="J6686" s="113" t="s">
        <v>3884</v>
      </c>
      <c r="K6686" s="139" t="str">
        <f>IFERROR(VLOOKUP(J6686,LISTS!G:H,2,FALSE),"0")</f>
        <v>0</v>
      </c>
      <c r="L6686" s="68" t="str">
        <f t="shared" si="312"/>
        <v>0</v>
      </c>
      <c r="M6686" s="134" t="s">
        <v>775</v>
      </c>
      <c r="N6686" s="140" t="str">
        <f>IFERROR(VLOOKUP(M6686,LISTS!G:H,2,FALSE),"0")</f>
        <v>0</v>
      </c>
      <c r="O6686" s="68" t="str">
        <f t="shared" si="311"/>
        <v/>
      </c>
      <c r="P6686" s="117" t="s">
        <v>2720</v>
      </c>
      <c r="Q6686" s="113"/>
      <c r="R6686" s="113"/>
      <c r="S6686" s="113"/>
      <c r="T6686" s="113"/>
    </row>
    <row r="6687" spans="1:20">
      <c r="A6687" t="str">
        <f>VLOOKUP(C6687,STYLES!$A$1:$R$2088,7,FALSE)</f>
        <v>Wovens</v>
      </c>
      <c r="B6687" t="str">
        <f>VLOOKUP(C6687,STYLES!$1:$1048576,6,FALSE)</f>
        <v>UltraClub</v>
      </c>
      <c r="C6687" s="101" t="s">
        <v>2692</v>
      </c>
      <c r="E6687" t="str">
        <f>VLOOKUP(C6687,STYLES!$1:$1048576,12,FALSE)</f>
        <v>Men's Tall Whisper Twill</v>
      </c>
      <c r="F6687" s="113" t="s">
        <v>2739</v>
      </c>
      <c r="G6687" s="113" t="s">
        <v>2740</v>
      </c>
      <c r="H6687" s="113" t="str">
        <f>VLOOKUP(C6687,STYLES!$1:$1048576,9,FALSE)</f>
        <v>Active</v>
      </c>
      <c r="I6687" s="113" t="str">
        <f>VLOOKUP(C6687,STYLES!$1:$1048576,10,FALSE)</f>
        <v>Not Available</v>
      </c>
      <c r="J6687" s="113" t="s">
        <v>3884</v>
      </c>
      <c r="K6687" s="139" t="str">
        <f>IFERROR(VLOOKUP(J6687,LISTS!G:H,2,FALSE),"0")</f>
        <v>0</v>
      </c>
      <c r="L6687" s="68" t="str">
        <f t="shared" si="312"/>
        <v>0</v>
      </c>
      <c r="M6687" s="134" t="s">
        <v>775</v>
      </c>
      <c r="N6687" s="140" t="str">
        <f>IFERROR(VLOOKUP(M6687,LISTS!G:H,2,FALSE),"0")</f>
        <v>0</v>
      </c>
      <c r="O6687" s="68" t="str">
        <f t="shared" si="311"/>
        <v/>
      </c>
      <c r="P6687" s="117" t="s">
        <v>2720</v>
      </c>
      <c r="Q6687" s="113" t="s">
        <v>2741</v>
      </c>
      <c r="R6687" s="113" t="s">
        <v>775</v>
      </c>
      <c r="S6687" s="113" t="s">
        <v>2742</v>
      </c>
      <c r="T6687" s="113" t="s">
        <v>775</v>
      </c>
    </row>
    <row r="6688" spans="1:20">
      <c r="A6688" t="str">
        <f>VLOOKUP(C6688,STYLES!$A$1:$R$2088,7,FALSE)</f>
        <v>Wovens</v>
      </c>
      <c r="B6688" t="str">
        <f>VLOOKUP(C6688,STYLES!$1:$1048576,6,FALSE)</f>
        <v>UltraClub</v>
      </c>
      <c r="C6688" s="101" t="s">
        <v>2692</v>
      </c>
      <c r="E6688" t="str">
        <f>VLOOKUP(C6688,STYLES!$1:$1048576,12,FALSE)</f>
        <v>Men's Tall Whisper Twill</v>
      </c>
      <c r="F6688" s="113" t="s">
        <v>2754</v>
      </c>
      <c r="G6688" s="113" t="s">
        <v>2755</v>
      </c>
      <c r="H6688" s="113" t="str">
        <f>VLOOKUP(C6688,STYLES!$1:$1048576,9,FALSE)</f>
        <v>Active</v>
      </c>
      <c r="I6688" s="113" t="str">
        <f>VLOOKUP(C6688,STYLES!$1:$1048576,10,FALSE)</f>
        <v>Not Available</v>
      </c>
      <c r="J6688" s="113" t="s">
        <v>3884</v>
      </c>
      <c r="K6688" s="139" t="str">
        <f>IFERROR(VLOOKUP(J6688,LISTS!G:H,2,FALSE),"0")</f>
        <v>0</v>
      </c>
      <c r="L6688" s="68" t="str">
        <f t="shared" si="312"/>
        <v>0</v>
      </c>
      <c r="M6688" s="134" t="s">
        <v>775</v>
      </c>
      <c r="N6688" s="140" t="str">
        <f>IFERROR(VLOOKUP(M6688,LISTS!G:H,2,FALSE),"0")</f>
        <v>0</v>
      </c>
      <c r="O6688" s="68" t="str">
        <f t="shared" si="311"/>
        <v/>
      </c>
      <c r="P6688" s="117" t="s">
        <v>2720</v>
      </c>
      <c r="Q6688" s="113" t="s">
        <v>3003</v>
      </c>
      <c r="R6688" s="113" t="s">
        <v>775</v>
      </c>
      <c r="S6688" s="113" t="s">
        <v>3004</v>
      </c>
      <c r="T6688" s="113" t="s">
        <v>775</v>
      </c>
    </row>
    <row r="6689" spans="1:20">
      <c r="A6689" t="str">
        <f>VLOOKUP(C6689,STYLES!$A$1:$R$2088,7,FALSE)</f>
        <v>Wovens</v>
      </c>
      <c r="B6689" t="str">
        <f>VLOOKUP(C6689,STYLES!$1:$1048576,6,FALSE)</f>
        <v>UltraClub</v>
      </c>
      <c r="C6689" s="101" t="s">
        <v>2692</v>
      </c>
      <c r="E6689" t="str">
        <f>VLOOKUP(C6689,STYLES!$1:$1048576,12,FALSE)</f>
        <v>Men's Tall Whisper Twill</v>
      </c>
      <c r="F6689" s="113" t="s">
        <v>2812</v>
      </c>
      <c r="G6689" s="113" t="s">
        <v>3509</v>
      </c>
      <c r="H6689" s="113" t="str">
        <f>VLOOKUP(C6689,STYLES!$1:$1048576,9,FALSE)</f>
        <v>Active</v>
      </c>
      <c r="I6689" s="113" t="str">
        <f>VLOOKUP(C6689,STYLES!$1:$1048576,10,FALSE)</f>
        <v>Not Available</v>
      </c>
      <c r="J6689" s="113" t="s">
        <v>3884</v>
      </c>
      <c r="K6689" s="139" t="str">
        <f>IFERROR(VLOOKUP(J6689,LISTS!G:H,2,FALSE),"0")</f>
        <v>0</v>
      </c>
      <c r="L6689" s="68" t="str">
        <f t="shared" si="312"/>
        <v>0</v>
      </c>
      <c r="M6689" s="134" t="s">
        <v>775</v>
      </c>
      <c r="N6689" s="140" t="str">
        <f>IFERROR(VLOOKUP(M6689,LISTS!G:H,2,FALSE),"0")</f>
        <v>0</v>
      </c>
      <c r="O6689" s="68" t="str">
        <f t="shared" si="311"/>
        <v/>
      </c>
      <c r="P6689" s="117" t="s">
        <v>2720</v>
      </c>
      <c r="Q6689" s="113" t="s">
        <v>3792</v>
      </c>
      <c r="R6689" s="113" t="s">
        <v>775</v>
      </c>
      <c r="S6689" s="113" t="s">
        <v>3530</v>
      </c>
      <c r="T6689" s="113" t="s">
        <v>775</v>
      </c>
    </row>
    <row r="6690" spans="1:20">
      <c r="A6690" t="str">
        <f>VLOOKUP(C6690,STYLES!$A$1:$R$2088,7,FALSE)</f>
        <v>Wovens</v>
      </c>
      <c r="B6690" t="str">
        <f>VLOOKUP(C6690,STYLES!$1:$1048576,6,FALSE)</f>
        <v>UltraClub</v>
      </c>
      <c r="C6690" s="101" t="s">
        <v>2692</v>
      </c>
      <c r="E6690" t="str">
        <f>VLOOKUP(C6690,STYLES!$1:$1048576,12,FALSE)</f>
        <v>Men's Tall Whisper Twill</v>
      </c>
      <c r="F6690" s="113" t="s">
        <v>2743</v>
      </c>
      <c r="G6690" s="113" t="s">
        <v>2743</v>
      </c>
      <c r="H6690" s="113" t="str">
        <f>VLOOKUP(C6690,STYLES!$1:$1048576,9,FALSE)</f>
        <v>Active</v>
      </c>
      <c r="I6690" s="113" t="str">
        <f>VLOOKUP(C6690,STYLES!$1:$1048576,10,FALSE)</f>
        <v>Not Available</v>
      </c>
      <c r="J6690" s="113" t="s">
        <v>3884</v>
      </c>
      <c r="K6690" s="139" t="str">
        <f>IFERROR(VLOOKUP(J6690,LISTS!G:H,2,FALSE),"0")</f>
        <v>0</v>
      </c>
      <c r="L6690" s="68" t="str">
        <f t="shared" si="312"/>
        <v>0</v>
      </c>
      <c r="M6690" s="134" t="s">
        <v>775</v>
      </c>
      <c r="N6690" s="140" t="str">
        <f>IFERROR(VLOOKUP(M6690,LISTS!G:H,2,FALSE),"0")</f>
        <v>0</v>
      </c>
      <c r="O6690" s="68" t="str">
        <f t="shared" si="311"/>
        <v/>
      </c>
      <c r="P6690" s="117" t="s">
        <v>2720</v>
      </c>
      <c r="Q6690" s="113"/>
      <c r="R6690" s="113"/>
      <c r="S6690" s="113"/>
      <c r="T6690" s="113"/>
    </row>
    <row r="6691" spans="1:20">
      <c r="C6691" s="101"/>
      <c r="F6691" s="113"/>
      <c r="G6691" s="113"/>
      <c r="H6691" s="113"/>
      <c r="I6691" s="113"/>
      <c r="J6691" s="113"/>
      <c r="K6691" s="139"/>
      <c r="L6691" s="81">
        <f>SUM(L6685:L6690)</f>
        <v>0</v>
      </c>
      <c r="M6691" s="134"/>
      <c r="N6691" s="140"/>
      <c r="O6691" s="81">
        <f>SUM(O6685:O6690)</f>
        <v>0</v>
      </c>
      <c r="Q6691" s="113"/>
      <c r="R6691" s="113"/>
      <c r="S6691" s="113"/>
      <c r="T6691" s="113"/>
    </row>
    <row r="6692" spans="1:20">
      <c r="A6692" t="str">
        <f>VLOOKUP(C6692,STYLES!$A$1:$R$2088,7,FALSE)</f>
        <v>Wovens</v>
      </c>
      <c r="B6692" t="str">
        <f>VLOOKUP(C6692,STYLES!$1:$1048576,6,FALSE)</f>
        <v>UltraClub</v>
      </c>
      <c r="C6692" s="101">
        <v>8976</v>
      </c>
      <c r="E6692" t="str">
        <f>VLOOKUP(C6692,STYLES!$1:$1048576,12,FALSE)</f>
        <v>Ladies' Whisper Twill</v>
      </c>
      <c r="F6692" s="113" t="s">
        <v>2718</v>
      </c>
      <c r="G6692" s="113" t="s">
        <v>2718</v>
      </c>
      <c r="H6692" s="113" t="str">
        <f>VLOOKUP(C6692,STYLES!$1:$1048576,9,FALSE)</f>
        <v>Active</v>
      </c>
      <c r="I6692" s="113" t="str">
        <f>VLOOKUP(C6692,STYLES!$1:$1048576,10,FALSE)</f>
        <v>Not Available</v>
      </c>
      <c r="J6692" s="113" t="s">
        <v>2745</v>
      </c>
      <c r="K6692" s="139">
        <f>IFERROR(VLOOKUP(J6692,LISTS!G:H,2,FALSE),"0")</f>
        <v>7</v>
      </c>
      <c r="L6692" s="68">
        <f t="shared" si="312"/>
        <v>7</v>
      </c>
      <c r="M6692" s="134" t="s">
        <v>775</v>
      </c>
      <c r="N6692" s="140" t="str">
        <f>IFERROR(VLOOKUP(M6692,LISTS!G:H,2,FALSE),"0")</f>
        <v>0</v>
      </c>
      <c r="O6692" s="68" t="str">
        <f t="shared" si="311"/>
        <v/>
      </c>
      <c r="P6692" s="117" t="s">
        <v>2720</v>
      </c>
      <c r="Q6692" s="113" t="s">
        <v>2850</v>
      </c>
      <c r="R6692" s="113" t="s">
        <v>775</v>
      </c>
      <c r="S6692" s="113" t="s">
        <v>2722</v>
      </c>
      <c r="T6692" s="113" t="s">
        <v>775</v>
      </c>
    </row>
    <row r="6693" spans="1:20">
      <c r="A6693" t="str">
        <f>VLOOKUP(C6693,STYLES!$A$1:$R$2088,7,FALSE)</f>
        <v>Wovens</v>
      </c>
      <c r="B6693" t="str">
        <f>VLOOKUP(C6693,STYLES!$1:$1048576,6,FALSE)</f>
        <v>UltraClub</v>
      </c>
      <c r="C6693" s="101">
        <v>8976</v>
      </c>
      <c r="E6693" t="str">
        <f>VLOOKUP(C6693,STYLES!$1:$1048576,12,FALSE)</f>
        <v>Ladies' Whisper Twill</v>
      </c>
      <c r="F6693" s="113" t="s">
        <v>2750</v>
      </c>
      <c r="G6693" s="113" t="s">
        <v>2809</v>
      </c>
      <c r="H6693" s="113" t="str">
        <f>VLOOKUP(C6693,STYLES!$1:$1048576,9,FALSE)</f>
        <v>Active</v>
      </c>
      <c r="I6693" s="113" t="str">
        <f>VLOOKUP(C6693,STYLES!$1:$1048576,10,FALSE)</f>
        <v>Not Available</v>
      </c>
      <c r="J6693" s="113" t="s">
        <v>2745</v>
      </c>
      <c r="K6693" s="139">
        <f>IFERROR(VLOOKUP(J6693,LISTS!G:H,2,FALSE),"0")</f>
        <v>7</v>
      </c>
      <c r="L6693" s="68">
        <f t="shared" si="312"/>
        <v>7</v>
      </c>
      <c r="M6693" s="134" t="s">
        <v>775</v>
      </c>
      <c r="N6693" s="140" t="str">
        <f>IFERROR(VLOOKUP(M6693,LISTS!G:H,2,FALSE),"0")</f>
        <v>0</v>
      </c>
      <c r="O6693" s="68" t="str">
        <f t="shared" si="311"/>
        <v/>
      </c>
      <c r="P6693" s="117" t="s">
        <v>2720</v>
      </c>
      <c r="Q6693" s="113"/>
      <c r="R6693" s="113"/>
      <c r="S6693" s="113"/>
      <c r="T6693" s="113"/>
    </row>
    <row r="6694" spans="1:20">
      <c r="A6694" t="str">
        <f>VLOOKUP(C6694,STYLES!$A$1:$R$2088,7,FALSE)</f>
        <v>Wovens</v>
      </c>
      <c r="B6694" t="str">
        <f>VLOOKUP(C6694,STYLES!$1:$1048576,6,FALSE)</f>
        <v>UltraClub</v>
      </c>
      <c r="C6694" s="101">
        <v>8976</v>
      </c>
      <c r="E6694" t="str">
        <f>VLOOKUP(C6694,STYLES!$1:$1048576,12,FALSE)</f>
        <v>Ladies' Whisper Twill</v>
      </c>
      <c r="F6694" s="113" t="s">
        <v>2782</v>
      </c>
      <c r="G6694" s="113" t="s">
        <v>2763</v>
      </c>
      <c r="H6694" s="113" t="str">
        <f>VLOOKUP(C6694,STYLES!$1:$1048576,9,FALSE)</f>
        <v>Active</v>
      </c>
      <c r="I6694" s="113" t="str">
        <f>VLOOKUP(C6694,STYLES!$1:$1048576,10,FALSE)</f>
        <v>Not Available</v>
      </c>
      <c r="J6694" s="113" t="s">
        <v>2745</v>
      </c>
      <c r="K6694" s="139">
        <f>IFERROR(VLOOKUP(J6694,LISTS!G:H,2,FALSE),"0")</f>
        <v>7</v>
      </c>
      <c r="L6694" s="68">
        <f t="shared" si="312"/>
        <v>7</v>
      </c>
      <c r="M6694" s="134" t="s">
        <v>775</v>
      </c>
      <c r="N6694" s="140" t="str">
        <f>IFERROR(VLOOKUP(M6694,LISTS!G:H,2,FALSE),"0")</f>
        <v>0</v>
      </c>
      <c r="O6694" s="68" t="str">
        <f t="shared" si="311"/>
        <v/>
      </c>
      <c r="P6694" s="117" t="s">
        <v>2720</v>
      </c>
      <c r="Q6694" s="113"/>
      <c r="R6694" s="113"/>
      <c r="S6694" s="113"/>
      <c r="T6694" s="113"/>
    </row>
    <row r="6695" spans="1:20">
      <c r="A6695" t="str">
        <f>VLOOKUP(C6695,STYLES!$A$1:$R$2088,7,FALSE)</f>
        <v>Wovens</v>
      </c>
      <c r="B6695" t="str">
        <f>VLOOKUP(C6695,STYLES!$1:$1048576,6,FALSE)</f>
        <v>UltraClub</v>
      </c>
      <c r="C6695" s="101">
        <v>8976</v>
      </c>
      <c r="E6695" t="str">
        <f>VLOOKUP(C6695,STYLES!$1:$1048576,12,FALSE)</f>
        <v>Ladies' Whisper Twill</v>
      </c>
      <c r="F6695" s="113" t="s">
        <v>2739</v>
      </c>
      <c r="G6695" s="113" t="s">
        <v>2740</v>
      </c>
      <c r="H6695" s="113" t="str">
        <f>VLOOKUP(C6695,STYLES!$1:$1048576,9,FALSE)</f>
        <v>Active</v>
      </c>
      <c r="I6695" s="113" t="str">
        <f>VLOOKUP(C6695,STYLES!$1:$1048576,10,FALSE)</f>
        <v>Not Available</v>
      </c>
      <c r="J6695" s="113" t="s">
        <v>2745</v>
      </c>
      <c r="K6695" s="139">
        <f>IFERROR(VLOOKUP(J6695,LISTS!G:H,2,FALSE),"0")</f>
        <v>7</v>
      </c>
      <c r="L6695" s="68">
        <f t="shared" si="312"/>
        <v>7</v>
      </c>
      <c r="M6695" s="134" t="s">
        <v>775</v>
      </c>
      <c r="N6695" s="140" t="str">
        <f>IFERROR(VLOOKUP(M6695,LISTS!G:H,2,FALSE),"0")</f>
        <v>0</v>
      </c>
      <c r="O6695" s="68" t="str">
        <f t="shared" si="311"/>
        <v/>
      </c>
      <c r="P6695" s="117" t="s">
        <v>2720</v>
      </c>
      <c r="Q6695" s="113" t="s">
        <v>2741</v>
      </c>
      <c r="R6695" s="113" t="s">
        <v>775</v>
      </c>
      <c r="S6695" s="113" t="s">
        <v>2742</v>
      </c>
      <c r="T6695" s="113" t="s">
        <v>775</v>
      </c>
    </row>
    <row r="6696" spans="1:20">
      <c r="A6696" t="str">
        <f>VLOOKUP(C6696,STYLES!$A$1:$R$2088,7,FALSE)</f>
        <v>Wovens</v>
      </c>
      <c r="B6696" t="str">
        <f>VLOOKUP(C6696,STYLES!$1:$1048576,6,FALSE)</f>
        <v>UltraClub</v>
      </c>
      <c r="C6696" s="101">
        <v>8976</v>
      </c>
      <c r="E6696" t="str">
        <f>VLOOKUP(C6696,STYLES!$1:$1048576,12,FALSE)</f>
        <v>Ladies' Whisper Twill</v>
      </c>
      <c r="F6696" s="113" t="s">
        <v>2754</v>
      </c>
      <c r="G6696" s="113" t="s">
        <v>2755</v>
      </c>
      <c r="H6696" s="113" t="str">
        <f>VLOOKUP(C6696,STYLES!$1:$1048576,9,FALSE)</f>
        <v>Active</v>
      </c>
      <c r="I6696" s="113" t="str">
        <f>VLOOKUP(C6696,STYLES!$1:$1048576,10,FALSE)</f>
        <v>Not Available</v>
      </c>
      <c r="J6696" s="113" t="s">
        <v>2745</v>
      </c>
      <c r="K6696" s="139">
        <f>IFERROR(VLOOKUP(J6696,LISTS!G:H,2,FALSE),"0")</f>
        <v>7</v>
      </c>
      <c r="L6696" s="68">
        <f t="shared" si="312"/>
        <v>7</v>
      </c>
      <c r="M6696" s="134" t="s">
        <v>775</v>
      </c>
      <c r="N6696" s="140" t="str">
        <f>IFERROR(VLOOKUP(M6696,LISTS!G:H,2,FALSE),"0")</f>
        <v>0</v>
      </c>
      <c r="O6696" s="68" t="str">
        <f t="shared" si="311"/>
        <v/>
      </c>
      <c r="P6696" s="117" t="s">
        <v>2720</v>
      </c>
      <c r="Q6696" s="113" t="s">
        <v>3003</v>
      </c>
      <c r="R6696" s="113" t="s">
        <v>775</v>
      </c>
      <c r="S6696" s="113" t="s">
        <v>3004</v>
      </c>
      <c r="T6696" s="113" t="s">
        <v>775</v>
      </c>
    </row>
    <row r="6697" spans="1:20">
      <c r="A6697" t="str">
        <f>VLOOKUP(C6697,STYLES!$A$1:$R$2088,7,FALSE)</f>
        <v>Wovens</v>
      </c>
      <c r="B6697" t="str">
        <f>VLOOKUP(C6697,STYLES!$1:$1048576,6,FALSE)</f>
        <v>UltraClub</v>
      </c>
      <c r="C6697" s="101">
        <v>8976</v>
      </c>
      <c r="E6697" t="str">
        <f>VLOOKUP(C6697,STYLES!$1:$1048576,12,FALSE)</f>
        <v>Ladies' Whisper Twill</v>
      </c>
      <c r="F6697" s="113" t="s">
        <v>3750</v>
      </c>
      <c r="G6697" s="113" t="s">
        <v>2809</v>
      </c>
      <c r="H6697" s="113" t="str">
        <f>VLOOKUP(C6697,STYLES!$1:$1048576,9,FALSE)</f>
        <v>Active</v>
      </c>
      <c r="I6697" s="113" t="str">
        <f>VLOOKUP(C6697,STYLES!$1:$1048576,10,FALSE)</f>
        <v>Not Available</v>
      </c>
      <c r="J6697" s="113" t="s">
        <v>2745</v>
      </c>
      <c r="K6697" s="139">
        <f>IFERROR(VLOOKUP(J6697,LISTS!G:H,2,FALSE),"0")</f>
        <v>7</v>
      </c>
      <c r="L6697" s="68">
        <f t="shared" si="312"/>
        <v>7</v>
      </c>
      <c r="M6697" s="134" t="s">
        <v>775</v>
      </c>
      <c r="N6697" s="140" t="str">
        <f>IFERROR(VLOOKUP(M6697,LISTS!G:H,2,FALSE),"0")</f>
        <v>0</v>
      </c>
      <c r="O6697" s="68" t="str">
        <f t="shared" si="311"/>
        <v/>
      </c>
      <c r="P6697" s="117" t="s">
        <v>2720</v>
      </c>
      <c r="Q6697" s="113" t="s">
        <v>3751</v>
      </c>
      <c r="R6697" s="113" t="s">
        <v>775</v>
      </c>
      <c r="S6697" s="113" t="s">
        <v>3752</v>
      </c>
      <c r="T6697" s="113" t="s">
        <v>775</v>
      </c>
    </row>
    <row r="6698" spans="1:20">
      <c r="A6698" t="str">
        <f>VLOOKUP(C6698,STYLES!$A$1:$R$2088,7,FALSE)</f>
        <v>Wovens</v>
      </c>
      <c r="B6698" t="str">
        <f>VLOOKUP(C6698,STYLES!$1:$1048576,6,FALSE)</f>
        <v>UltraClub</v>
      </c>
      <c r="C6698" s="101">
        <v>8976</v>
      </c>
      <c r="E6698" t="str">
        <f>VLOOKUP(C6698,STYLES!$1:$1048576,12,FALSE)</f>
        <v>Ladies' Whisper Twill</v>
      </c>
      <c r="F6698" s="113" t="s">
        <v>3937</v>
      </c>
      <c r="G6698" s="113" t="s">
        <v>2751</v>
      </c>
      <c r="H6698" s="113" t="str">
        <f>VLOOKUP(C6698,STYLES!$1:$1048576,9,FALSE)</f>
        <v>Active</v>
      </c>
      <c r="I6698" s="113" t="str">
        <f>VLOOKUP(C6698,STYLES!$1:$1048576,10,FALSE)</f>
        <v>Not Available</v>
      </c>
      <c r="J6698" s="113" t="s">
        <v>2745</v>
      </c>
      <c r="K6698" s="139">
        <f>IFERROR(VLOOKUP(J6698,LISTS!G:H,2,FALSE),"0")</f>
        <v>7</v>
      </c>
      <c r="L6698" s="68">
        <f t="shared" si="312"/>
        <v>7</v>
      </c>
      <c r="M6698" s="134" t="s">
        <v>775</v>
      </c>
      <c r="N6698" s="140" t="str">
        <f>IFERROR(VLOOKUP(M6698,LISTS!G:H,2,FALSE),"0")</f>
        <v>0</v>
      </c>
      <c r="O6698" s="68" t="str">
        <f t="shared" si="311"/>
        <v/>
      </c>
      <c r="P6698" s="117" t="s">
        <v>2720</v>
      </c>
      <c r="Q6698" s="113"/>
      <c r="R6698" s="113"/>
      <c r="S6698" s="113"/>
      <c r="T6698" s="113"/>
    </row>
    <row r="6699" spans="1:20">
      <c r="A6699" t="str">
        <f>VLOOKUP(C6699,STYLES!$A$1:$R$2088,7,FALSE)</f>
        <v>Wovens</v>
      </c>
      <c r="B6699" t="str">
        <f>VLOOKUP(C6699,STYLES!$1:$1048576,6,FALSE)</f>
        <v>UltraClub</v>
      </c>
      <c r="C6699" s="101">
        <v>8976</v>
      </c>
      <c r="E6699" t="str">
        <f>VLOOKUP(C6699,STYLES!$1:$1048576,12,FALSE)</f>
        <v>Ladies' Whisper Twill</v>
      </c>
      <c r="F6699" s="113" t="s">
        <v>2812</v>
      </c>
      <c r="G6699" s="113" t="s">
        <v>3509</v>
      </c>
      <c r="H6699" s="113" t="str">
        <f>VLOOKUP(C6699,STYLES!$1:$1048576,9,FALSE)</f>
        <v>Active</v>
      </c>
      <c r="I6699" s="113" t="str">
        <f>VLOOKUP(C6699,STYLES!$1:$1048576,10,FALSE)</f>
        <v>Not Available</v>
      </c>
      <c r="J6699" s="113" t="s">
        <v>2745</v>
      </c>
      <c r="K6699" s="139">
        <f>IFERROR(VLOOKUP(J6699,LISTS!G:H,2,FALSE),"0")</f>
        <v>7</v>
      </c>
      <c r="L6699" s="68">
        <f t="shared" si="312"/>
        <v>7</v>
      </c>
      <c r="M6699" s="134" t="s">
        <v>775</v>
      </c>
      <c r="N6699" s="140" t="str">
        <f>IFERROR(VLOOKUP(M6699,LISTS!G:H,2,FALSE),"0")</f>
        <v>0</v>
      </c>
      <c r="O6699" s="68" t="str">
        <f t="shared" si="311"/>
        <v/>
      </c>
      <c r="P6699" s="117" t="s">
        <v>2720</v>
      </c>
      <c r="Q6699" s="113" t="s">
        <v>3792</v>
      </c>
      <c r="R6699" s="113" t="s">
        <v>775</v>
      </c>
      <c r="S6699" s="113" t="s">
        <v>3530</v>
      </c>
      <c r="T6699" s="113" t="s">
        <v>775</v>
      </c>
    </row>
    <row r="6700" spans="1:20">
      <c r="A6700" t="str">
        <f>VLOOKUP(C6700,STYLES!$A$1:$R$2088,7,FALSE)</f>
        <v>Wovens</v>
      </c>
      <c r="B6700" t="str">
        <f>VLOOKUP(C6700,STYLES!$1:$1048576,6,FALSE)</f>
        <v>UltraClub</v>
      </c>
      <c r="C6700" s="101">
        <v>8976</v>
      </c>
      <c r="E6700" t="str">
        <f>VLOOKUP(C6700,STYLES!$1:$1048576,12,FALSE)</f>
        <v>Ladies' Whisper Twill</v>
      </c>
      <c r="F6700" s="113" t="s">
        <v>2743</v>
      </c>
      <c r="G6700" s="113" t="s">
        <v>2743</v>
      </c>
      <c r="H6700" s="113" t="str">
        <f>VLOOKUP(C6700,STYLES!$1:$1048576,9,FALSE)</f>
        <v>Active</v>
      </c>
      <c r="I6700" s="113" t="str">
        <f>VLOOKUP(C6700,STYLES!$1:$1048576,10,FALSE)</f>
        <v>Not Available</v>
      </c>
      <c r="J6700" s="113" t="s">
        <v>2745</v>
      </c>
      <c r="K6700" s="139">
        <f>IFERROR(VLOOKUP(J6700,LISTS!G:H,2,FALSE),"0")</f>
        <v>7</v>
      </c>
      <c r="L6700" s="68">
        <f t="shared" si="312"/>
        <v>7</v>
      </c>
      <c r="M6700" s="134" t="s">
        <v>775</v>
      </c>
      <c r="N6700" s="140" t="str">
        <f>IFERROR(VLOOKUP(M6700,LISTS!G:H,2,FALSE),"0")</f>
        <v>0</v>
      </c>
      <c r="O6700" s="68" t="str">
        <f t="shared" si="311"/>
        <v/>
      </c>
      <c r="P6700" s="117" t="s">
        <v>2720</v>
      </c>
      <c r="Q6700" s="113"/>
      <c r="R6700" s="113"/>
      <c r="S6700" s="113"/>
      <c r="T6700" s="113"/>
    </row>
    <row r="6701" spans="1:20">
      <c r="A6701" t="str">
        <f>VLOOKUP(C6701,STYLES!$A$1:$R$2088,7,FALSE)</f>
        <v>Wovens</v>
      </c>
      <c r="B6701" t="str">
        <f>VLOOKUP(C6701,STYLES!$1:$1048576,6,FALSE)</f>
        <v>UltraClub</v>
      </c>
      <c r="C6701" s="101">
        <v>8976</v>
      </c>
      <c r="E6701" t="str">
        <f>VLOOKUP(C6701,STYLES!$1:$1048576,12,FALSE)</f>
        <v>Ladies' Whisper Twill</v>
      </c>
      <c r="F6701" s="113" t="s">
        <v>3226</v>
      </c>
      <c r="G6701" s="113" t="s">
        <v>2724</v>
      </c>
      <c r="H6701" s="113" t="str">
        <f>VLOOKUP(C6701,STYLES!$1:$1048576,9,FALSE)</f>
        <v>Active</v>
      </c>
      <c r="I6701" s="113" t="str">
        <f>VLOOKUP(C6701,STYLES!$1:$1048576,10,FALSE)</f>
        <v>Not Available</v>
      </c>
      <c r="J6701" s="113" t="s">
        <v>2745</v>
      </c>
      <c r="K6701" s="139">
        <f>IFERROR(VLOOKUP(J6701,LISTS!G:H,2,FALSE),"0")</f>
        <v>7</v>
      </c>
      <c r="L6701" s="68">
        <f t="shared" si="312"/>
        <v>7</v>
      </c>
      <c r="M6701" s="134" t="s">
        <v>775</v>
      </c>
      <c r="N6701" s="140" t="str">
        <f>IFERROR(VLOOKUP(M6701,LISTS!G:H,2,FALSE),"0")</f>
        <v>0</v>
      </c>
      <c r="O6701" s="68" t="str">
        <f t="shared" si="311"/>
        <v/>
      </c>
      <c r="P6701" s="117" t="s">
        <v>2720</v>
      </c>
      <c r="Q6701" s="113"/>
      <c r="R6701" s="113"/>
      <c r="S6701" s="113"/>
      <c r="T6701" s="113"/>
    </row>
    <row r="6702" spans="1:20">
      <c r="C6702" s="101"/>
      <c r="F6702" s="113"/>
      <c r="G6702" s="113"/>
      <c r="H6702" s="113"/>
      <c r="I6702" s="113"/>
      <c r="J6702" s="113"/>
      <c r="K6702" s="139"/>
      <c r="L6702" s="81">
        <f>SUM(L6692:L6701)</f>
        <v>70</v>
      </c>
      <c r="M6702" s="134"/>
      <c r="N6702" s="140"/>
      <c r="O6702" s="81">
        <f>SUM(O6692:O6701)</f>
        <v>0</v>
      </c>
      <c r="Q6702" s="113"/>
      <c r="R6702" s="113"/>
      <c r="S6702" s="113"/>
      <c r="T6702" s="113"/>
    </row>
    <row r="6703" spans="1:20">
      <c r="A6703" t="str">
        <f>VLOOKUP(C6703,STYLES!$A$1:$R$2088,7,FALSE)</f>
        <v>Wovens</v>
      </c>
      <c r="B6703" t="str">
        <f>VLOOKUP(C6703,STYLES!$1:$1048576,6,FALSE)</f>
        <v>UltraClub</v>
      </c>
      <c r="C6703" s="101">
        <v>8977</v>
      </c>
      <c r="E6703" t="str">
        <f>VLOOKUP(C6703,STYLES!$1:$1048576,12,FALSE)</f>
        <v>Adult Short-Sleeve Whisper Twill</v>
      </c>
      <c r="F6703" s="113" t="s">
        <v>2718</v>
      </c>
      <c r="G6703" s="113" t="s">
        <v>2718</v>
      </c>
      <c r="H6703" s="113" t="str">
        <f>VLOOKUP(C6703,STYLES!$1:$1048576,9,FALSE)</f>
        <v>Active</v>
      </c>
      <c r="I6703" s="113" t="str">
        <f>VLOOKUP(C6703,STYLES!$1:$1048576,10,FALSE)</f>
        <v>Not Available</v>
      </c>
      <c r="J6703" s="113" t="s">
        <v>2962</v>
      </c>
      <c r="K6703" s="139">
        <f>IFERROR(VLOOKUP(J6703,LISTS!G:H,2,FALSE),"0")</f>
        <v>9</v>
      </c>
      <c r="L6703" s="68">
        <f t="shared" si="312"/>
        <v>9</v>
      </c>
      <c r="M6703" s="134" t="s">
        <v>775</v>
      </c>
      <c r="N6703" s="140" t="str">
        <f>IFERROR(VLOOKUP(M6703,LISTS!G:H,2,FALSE),"0")</f>
        <v>0</v>
      </c>
      <c r="O6703" s="68" t="str">
        <f t="shared" si="311"/>
        <v/>
      </c>
      <c r="P6703" s="117" t="s">
        <v>2720</v>
      </c>
      <c r="Q6703" s="113" t="s">
        <v>2850</v>
      </c>
      <c r="R6703" s="113" t="s">
        <v>775</v>
      </c>
      <c r="S6703" s="113" t="s">
        <v>2722</v>
      </c>
      <c r="T6703" s="113" t="s">
        <v>775</v>
      </c>
    </row>
    <row r="6704" spans="1:20">
      <c r="A6704" t="str">
        <f>VLOOKUP(C6704,STYLES!$A$1:$R$2088,7,FALSE)</f>
        <v>Wovens</v>
      </c>
      <c r="B6704" t="str">
        <f>VLOOKUP(C6704,STYLES!$1:$1048576,6,FALSE)</f>
        <v>UltraClub</v>
      </c>
      <c r="C6704" s="101">
        <v>8977</v>
      </c>
      <c r="E6704" t="str">
        <f>VLOOKUP(C6704,STYLES!$1:$1048576,12,FALSE)</f>
        <v>Adult Short-Sleeve Whisper Twill</v>
      </c>
      <c r="F6704" s="113" t="s">
        <v>3768</v>
      </c>
      <c r="G6704" s="113" t="s">
        <v>2732</v>
      </c>
      <c r="H6704" s="113" t="str">
        <f>VLOOKUP(C6704,STYLES!$1:$1048576,9,FALSE)</f>
        <v>Active</v>
      </c>
      <c r="I6704" s="113" t="str">
        <f>VLOOKUP(C6704,STYLES!$1:$1048576,10,FALSE)</f>
        <v>Not Available</v>
      </c>
      <c r="J6704" s="113" t="s">
        <v>2962</v>
      </c>
      <c r="K6704" s="139">
        <f>IFERROR(VLOOKUP(J6704,LISTS!G:H,2,FALSE),"0")</f>
        <v>9</v>
      </c>
      <c r="L6704" s="68">
        <f t="shared" si="312"/>
        <v>9</v>
      </c>
      <c r="M6704" s="134" t="s">
        <v>775</v>
      </c>
      <c r="N6704" s="140" t="str">
        <f>IFERROR(VLOOKUP(M6704,LISTS!G:H,2,FALSE),"0")</f>
        <v>0</v>
      </c>
      <c r="O6704" s="68" t="str">
        <f t="shared" si="311"/>
        <v/>
      </c>
      <c r="P6704" s="117" t="s">
        <v>2720</v>
      </c>
      <c r="Q6704" s="101">
        <v>115740</v>
      </c>
      <c r="R6704" s="113" t="s">
        <v>775</v>
      </c>
      <c r="S6704" s="113" t="s">
        <v>3623</v>
      </c>
      <c r="T6704" s="113" t="s">
        <v>775</v>
      </c>
    </row>
    <row r="6705" spans="1:20">
      <c r="A6705" t="str">
        <f>VLOOKUP(C6705,STYLES!$A$1:$R$2088,7,FALSE)</f>
        <v>Wovens</v>
      </c>
      <c r="B6705" t="str">
        <f>VLOOKUP(C6705,STYLES!$1:$1048576,6,FALSE)</f>
        <v>UltraClub</v>
      </c>
      <c r="C6705" s="101">
        <v>8977</v>
      </c>
      <c r="E6705" t="str">
        <f>VLOOKUP(C6705,STYLES!$1:$1048576,12,FALSE)</f>
        <v>Adult Short-Sleeve Whisper Twill</v>
      </c>
      <c r="F6705" s="113" t="s">
        <v>2750</v>
      </c>
      <c r="G6705" s="113" t="s">
        <v>2809</v>
      </c>
      <c r="H6705" s="113" t="str">
        <f>VLOOKUP(C6705,STYLES!$1:$1048576,9,FALSE)</f>
        <v>Active</v>
      </c>
      <c r="I6705" s="113" t="str">
        <f>VLOOKUP(C6705,STYLES!$1:$1048576,10,FALSE)</f>
        <v>Not Available</v>
      </c>
      <c r="J6705" s="113" t="s">
        <v>2962</v>
      </c>
      <c r="K6705" s="139">
        <f>IFERROR(VLOOKUP(J6705,LISTS!G:H,2,FALSE),"0")</f>
        <v>9</v>
      </c>
      <c r="L6705" s="68">
        <f t="shared" si="312"/>
        <v>9</v>
      </c>
      <c r="M6705" s="134" t="s">
        <v>775</v>
      </c>
      <c r="N6705" s="140" t="str">
        <f>IFERROR(VLOOKUP(M6705,LISTS!G:H,2,FALSE),"0")</f>
        <v>0</v>
      </c>
      <c r="O6705" s="68" t="str">
        <f t="shared" si="311"/>
        <v/>
      </c>
      <c r="P6705" s="117" t="s">
        <v>2720</v>
      </c>
      <c r="Q6705" s="113"/>
      <c r="R6705" s="113"/>
      <c r="S6705" s="113"/>
      <c r="T6705" s="113"/>
    </row>
    <row r="6706" spans="1:20">
      <c r="A6706" t="str">
        <f>VLOOKUP(C6706,STYLES!$A$1:$R$2088,7,FALSE)</f>
        <v>Wovens</v>
      </c>
      <c r="B6706" t="str">
        <f>VLOOKUP(C6706,STYLES!$1:$1048576,6,FALSE)</f>
        <v>UltraClub</v>
      </c>
      <c r="C6706" s="101">
        <v>8977</v>
      </c>
      <c r="E6706" t="str">
        <f>VLOOKUP(C6706,STYLES!$1:$1048576,12,FALSE)</f>
        <v>Adult Short-Sleeve Whisper Twill</v>
      </c>
      <c r="F6706" s="113" t="s">
        <v>2739</v>
      </c>
      <c r="G6706" s="113" t="s">
        <v>2740</v>
      </c>
      <c r="H6706" s="113" t="str">
        <f>VLOOKUP(C6706,STYLES!$1:$1048576,9,FALSE)</f>
        <v>Active</v>
      </c>
      <c r="I6706" s="113" t="str">
        <f>VLOOKUP(C6706,STYLES!$1:$1048576,10,FALSE)</f>
        <v>Not Available</v>
      </c>
      <c r="J6706" s="113" t="s">
        <v>2962</v>
      </c>
      <c r="K6706" s="139">
        <f>IFERROR(VLOOKUP(J6706,LISTS!G:H,2,FALSE),"0")</f>
        <v>9</v>
      </c>
      <c r="L6706" s="68">
        <f t="shared" si="312"/>
        <v>9</v>
      </c>
      <c r="M6706" s="134" t="s">
        <v>775</v>
      </c>
      <c r="N6706" s="140" t="str">
        <f>IFERROR(VLOOKUP(M6706,LISTS!G:H,2,FALSE),"0")</f>
        <v>0</v>
      </c>
      <c r="O6706" s="68" t="str">
        <f t="shared" si="311"/>
        <v/>
      </c>
      <c r="P6706" s="117" t="s">
        <v>2720</v>
      </c>
      <c r="Q6706" s="113" t="s">
        <v>2741</v>
      </c>
      <c r="R6706" s="113" t="s">
        <v>775</v>
      </c>
      <c r="S6706" s="113" t="s">
        <v>2742</v>
      </c>
      <c r="T6706" s="113" t="s">
        <v>775</v>
      </c>
    </row>
    <row r="6707" spans="1:20">
      <c r="A6707" t="str">
        <f>VLOOKUP(C6707,STYLES!$A$1:$R$2088,7,FALSE)</f>
        <v>Wovens</v>
      </c>
      <c r="B6707" t="str">
        <f>VLOOKUP(C6707,STYLES!$1:$1048576,6,FALSE)</f>
        <v>UltraClub</v>
      </c>
      <c r="C6707" s="101">
        <v>8977</v>
      </c>
      <c r="E6707" t="str">
        <f>VLOOKUP(C6707,STYLES!$1:$1048576,12,FALSE)</f>
        <v>Adult Short-Sleeve Whisper Twill</v>
      </c>
      <c r="F6707" s="113" t="s">
        <v>3750</v>
      </c>
      <c r="G6707" s="113" t="s">
        <v>2809</v>
      </c>
      <c r="H6707" s="113" t="str">
        <f>VLOOKUP(C6707,STYLES!$1:$1048576,9,FALSE)</f>
        <v>Active</v>
      </c>
      <c r="I6707" s="113" t="str">
        <f>VLOOKUP(C6707,STYLES!$1:$1048576,10,FALSE)</f>
        <v>Not Available</v>
      </c>
      <c r="J6707" s="113" t="s">
        <v>2962</v>
      </c>
      <c r="K6707" s="139">
        <f>IFERROR(VLOOKUP(J6707,LISTS!G:H,2,FALSE),"0")</f>
        <v>9</v>
      </c>
      <c r="L6707" s="68">
        <f t="shared" si="312"/>
        <v>9</v>
      </c>
      <c r="M6707" s="134" t="s">
        <v>775</v>
      </c>
      <c r="N6707" s="140" t="str">
        <f>IFERROR(VLOOKUP(M6707,LISTS!G:H,2,FALSE),"0")</f>
        <v>0</v>
      </c>
      <c r="O6707" s="68" t="str">
        <f t="shared" si="311"/>
        <v/>
      </c>
      <c r="P6707" s="117" t="s">
        <v>2720</v>
      </c>
      <c r="Q6707" s="113" t="s">
        <v>3751</v>
      </c>
      <c r="R6707" s="113" t="s">
        <v>775</v>
      </c>
      <c r="S6707" s="113" t="s">
        <v>3752</v>
      </c>
      <c r="T6707" s="113" t="s">
        <v>775</v>
      </c>
    </row>
    <row r="6708" spans="1:20">
      <c r="A6708" t="str">
        <f>VLOOKUP(C6708,STYLES!$A$1:$R$2088,7,FALSE)</f>
        <v>Wovens</v>
      </c>
      <c r="B6708" t="str">
        <f>VLOOKUP(C6708,STYLES!$1:$1048576,6,FALSE)</f>
        <v>UltraClub</v>
      </c>
      <c r="C6708" s="101">
        <v>8977</v>
      </c>
      <c r="E6708" t="str">
        <f>VLOOKUP(C6708,STYLES!$1:$1048576,12,FALSE)</f>
        <v>Adult Short-Sleeve Whisper Twill</v>
      </c>
      <c r="F6708" s="113" t="s">
        <v>3937</v>
      </c>
      <c r="G6708" s="113" t="s">
        <v>2751</v>
      </c>
      <c r="H6708" s="113" t="str">
        <f>VLOOKUP(C6708,STYLES!$1:$1048576,9,FALSE)</f>
        <v>Active</v>
      </c>
      <c r="I6708" s="113" t="str">
        <f>VLOOKUP(C6708,STYLES!$1:$1048576,10,FALSE)</f>
        <v>Not Available</v>
      </c>
      <c r="J6708" s="113" t="s">
        <v>2962</v>
      </c>
      <c r="K6708" s="139">
        <f>IFERROR(VLOOKUP(J6708,LISTS!G:H,2,FALSE),"0")</f>
        <v>9</v>
      </c>
      <c r="L6708" s="68">
        <f t="shared" si="312"/>
        <v>9</v>
      </c>
      <c r="M6708" s="134" t="s">
        <v>775</v>
      </c>
      <c r="N6708" s="140" t="str">
        <f>IFERROR(VLOOKUP(M6708,LISTS!G:H,2,FALSE),"0")</f>
        <v>0</v>
      </c>
      <c r="O6708" s="68" t="str">
        <f t="shared" si="311"/>
        <v/>
      </c>
      <c r="P6708" s="117" t="s">
        <v>2720</v>
      </c>
      <c r="Q6708" s="113"/>
      <c r="R6708" s="113"/>
      <c r="S6708" s="113"/>
      <c r="T6708" s="113"/>
    </row>
    <row r="6709" spans="1:20">
      <c r="A6709" t="str">
        <f>VLOOKUP(C6709,STYLES!$A$1:$R$2088,7,FALSE)</f>
        <v>Wovens</v>
      </c>
      <c r="B6709" t="str">
        <f>VLOOKUP(C6709,STYLES!$1:$1048576,6,FALSE)</f>
        <v>UltraClub</v>
      </c>
      <c r="C6709" s="101">
        <v>8977</v>
      </c>
      <c r="E6709" t="str">
        <f>VLOOKUP(C6709,STYLES!$1:$1048576,12,FALSE)</f>
        <v>Adult Short-Sleeve Whisper Twill</v>
      </c>
      <c r="F6709" s="113" t="s">
        <v>2812</v>
      </c>
      <c r="G6709" s="113" t="s">
        <v>3509</v>
      </c>
      <c r="H6709" s="113" t="str">
        <f>VLOOKUP(C6709,STYLES!$1:$1048576,9,FALSE)</f>
        <v>Active</v>
      </c>
      <c r="I6709" s="113" t="str">
        <f>VLOOKUP(C6709,STYLES!$1:$1048576,10,FALSE)</f>
        <v>Not Available</v>
      </c>
      <c r="J6709" s="113" t="s">
        <v>2962</v>
      </c>
      <c r="K6709" s="139">
        <f>IFERROR(VLOOKUP(J6709,LISTS!G:H,2,FALSE),"0")</f>
        <v>9</v>
      </c>
      <c r="L6709" s="68">
        <f t="shared" si="312"/>
        <v>9</v>
      </c>
      <c r="M6709" s="134" t="s">
        <v>775</v>
      </c>
      <c r="N6709" s="140" t="str">
        <f>IFERROR(VLOOKUP(M6709,LISTS!G:H,2,FALSE),"0")</f>
        <v>0</v>
      </c>
      <c r="O6709" s="68" t="str">
        <f t="shared" si="311"/>
        <v/>
      </c>
      <c r="P6709" s="117" t="s">
        <v>2720</v>
      </c>
      <c r="Q6709" s="113"/>
      <c r="R6709" s="113"/>
      <c r="S6709" s="113"/>
      <c r="T6709" s="113"/>
    </row>
    <row r="6710" spans="1:20">
      <c r="A6710" t="str">
        <f>VLOOKUP(C6710,STYLES!$A$1:$R$2088,7,FALSE)</f>
        <v>Wovens</v>
      </c>
      <c r="B6710" t="str">
        <f>VLOOKUP(C6710,STYLES!$1:$1048576,6,FALSE)</f>
        <v>UltraClub</v>
      </c>
      <c r="C6710" s="101">
        <v>8977</v>
      </c>
      <c r="E6710" t="str">
        <f>VLOOKUP(C6710,STYLES!$1:$1048576,12,FALSE)</f>
        <v>Adult Short-Sleeve Whisper Twill</v>
      </c>
      <c r="F6710" s="113" t="s">
        <v>2743</v>
      </c>
      <c r="G6710" s="113" t="s">
        <v>2743</v>
      </c>
      <c r="H6710" s="113" t="str">
        <f>VLOOKUP(C6710,STYLES!$1:$1048576,9,FALSE)</f>
        <v>Active</v>
      </c>
      <c r="I6710" s="113" t="str">
        <f>VLOOKUP(C6710,STYLES!$1:$1048576,10,FALSE)</f>
        <v>Not Available</v>
      </c>
      <c r="J6710" s="113" t="s">
        <v>2962</v>
      </c>
      <c r="K6710" s="139">
        <f>IFERROR(VLOOKUP(J6710,LISTS!G:H,2,FALSE),"0")</f>
        <v>9</v>
      </c>
      <c r="L6710" s="68">
        <f t="shared" si="312"/>
        <v>9</v>
      </c>
      <c r="M6710" s="134" t="s">
        <v>775</v>
      </c>
      <c r="N6710" s="140" t="str">
        <f>IFERROR(VLOOKUP(M6710,LISTS!G:H,2,FALSE),"0")</f>
        <v>0</v>
      </c>
      <c r="O6710" s="68" t="str">
        <f t="shared" si="311"/>
        <v/>
      </c>
      <c r="P6710" s="117" t="s">
        <v>2720</v>
      </c>
      <c r="Q6710" s="113"/>
      <c r="R6710" s="113"/>
      <c r="S6710" s="113"/>
      <c r="T6710" s="113"/>
    </row>
    <row r="6711" spans="1:20">
      <c r="C6711" s="101"/>
      <c r="F6711" s="113"/>
      <c r="G6711" s="113"/>
      <c r="H6711" s="113"/>
      <c r="I6711" s="113"/>
      <c r="J6711" s="113"/>
      <c r="K6711" s="139"/>
      <c r="L6711" s="81">
        <f>SUM(L6703:L6710)</f>
        <v>72</v>
      </c>
      <c r="M6711" s="134"/>
      <c r="N6711" s="140"/>
      <c r="O6711" s="81">
        <f>SUM(O6703:O6710)</f>
        <v>0</v>
      </c>
      <c r="Q6711" s="113"/>
      <c r="R6711" s="113"/>
      <c r="S6711" s="113"/>
      <c r="T6711" s="113"/>
    </row>
    <row r="6712" spans="1:20">
      <c r="A6712" t="str">
        <f>VLOOKUP(C6712,STYLES!$A$1:$R$2088,7,FALSE)</f>
        <v>Wovens</v>
      </c>
      <c r="B6712" t="str">
        <f>VLOOKUP(C6712,STYLES!$1:$1048576,6,FALSE)</f>
        <v>UltraClub</v>
      </c>
      <c r="C6712" s="101">
        <v>8980</v>
      </c>
      <c r="E6712" t="str">
        <f>VLOOKUP(C6712,STYLES!$1:$1048576,12,FALSE)</f>
        <v>Men's Cabana Breeze Camp Shirt</v>
      </c>
      <c r="F6712" s="113" t="s">
        <v>3938</v>
      </c>
      <c r="G6712" s="113" t="s">
        <v>2790</v>
      </c>
      <c r="H6712" s="113" t="str">
        <f>VLOOKUP(C6712,STYLES!$1:$1048576,9,FALSE)</f>
        <v>Active</v>
      </c>
      <c r="I6712" s="113" t="str">
        <f>VLOOKUP(C6712,STYLES!$1:$1048576,10,FALSE)</f>
        <v>Not Available</v>
      </c>
      <c r="J6712" s="113" t="s">
        <v>2962</v>
      </c>
      <c r="K6712" s="139">
        <f>IFERROR(VLOOKUP(J6712,LISTS!G:H,2,FALSE),"0")</f>
        <v>9</v>
      </c>
      <c r="L6712" s="68">
        <f t="shared" si="312"/>
        <v>9</v>
      </c>
      <c r="M6712" s="134" t="s">
        <v>775</v>
      </c>
      <c r="N6712" s="140" t="str">
        <f>IFERROR(VLOOKUP(M6712,LISTS!G:H,2,FALSE),"0")</f>
        <v>0</v>
      </c>
      <c r="O6712" s="68" t="str">
        <f t="shared" si="311"/>
        <v/>
      </c>
      <c r="P6712" s="117" t="s">
        <v>2720</v>
      </c>
      <c r="Q6712" s="113"/>
      <c r="R6712" s="113"/>
      <c r="S6712" s="113"/>
      <c r="T6712" s="113"/>
    </row>
    <row r="6713" spans="1:20">
      <c r="A6713" t="str">
        <f>VLOOKUP(C6713,STYLES!$A$1:$R$2088,7,FALSE)</f>
        <v>Wovens</v>
      </c>
      <c r="B6713" t="str">
        <f>VLOOKUP(C6713,STYLES!$1:$1048576,6,FALSE)</f>
        <v>UltraClub</v>
      </c>
      <c r="C6713" s="101">
        <v>8980</v>
      </c>
      <c r="E6713" t="str">
        <f>VLOOKUP(C6713,STYLES!$1:$1048576,12,FALSE)</f>
        <v>Men's Cabana Breeze Camp Shirt</v>
      </c>
      <c r="F6713" s="113" t="s">
        <v>2718</v>
      </c>
      <c r="G6713" s="113" t="s">
        <v>2718</v>
      </c>
      <c r="H6713" s="113" t="str">
        <f>VLOOKUP(C6713,STYLES!$1:$1048576,9,FALSE)</f>
        <v>Active</v>
      </c>
      <c r="I6713" s="113" t="str">
        <f>VLOOKUP(C6713,STYLES!$1:$1048576,10,FALSE)</f>
        <v>Not Available</v>
      </c>
      <c r="J6713" s="113" t="s">
        <v>2962</v>
      </c>
      <c r="K6713" s="139">
        <f>IFERROR(VLOOKUP(J6713,LISTS!G:H,2,FALSE),"0")</f>
        <v>9</v>
      </c>
      <c r="L6713" s="68">
        <f t="shared" si="312"/>
        <v>9</v>
      </c>
      <c r="M6713" s="134" t="s">
        <v>775</v>
      </c>
      <c r="N6713" s="140" t="str">
        <f>IFERROR(VLOOKUP(M6713,LISTS!G:H,2,FALSE),"0")</f>
        <v>0</v>
      </c>
      <c r="O6713" s="68" t="str">
        <f t="shared" si="311"/>
        <v/>
      </c>
      <c r="P6713" s="117" t="s">
        <v>2720</v>
      </c>
      <c r="Q6713" s="113" t="s">
        <v>2850</v>
      </c>
      <c r="R6713" s="113" t="s">
        <v>775</v>
      </c>
      <c r="S6713" s="113" t="s">
        <v>2722</v>
      </c>
      <c r="T6713" s="113" t="s">
        <v>775</v>
      </c>
    </row>
    <row r="6714" spans="1:20">
      <c r="A6714" t="str">
        <f>VLOOKUP(C6714,STYLES!$A$1:$R$2088,7,FALSE)</f>
        <v>Wovens</v>
      </c>
      <c r="B6714" t="str">
        <f>VLOOKUP(C6714,STYLES!$1:$1048576,6,FALSE)</f>
        <v>UltraClub</v>
      </c>
      <c r="C6714" s="101">
        <v>8980</v>
      </c>
      <c r="E6714" t="str">
        <f>VLOOKUP(C6714,STYLES!$1:$1048576,12,FALSE)</f>
        <v>Men's Cabana Breeze Camp Shirt</v>
      </c>
      <c r="F6714" s="113" t="s">
        <v>3939</v>
      </c>
      <c r="G6714" s="113" t="s">
        <v>2805</v>
      </c>
      <c r="H6714" s="113" t="str">
        <f>VLOOKUP(C6714,STYLES!$1:$1048576,9,FALSE)</f>
        <v>Active</v>
      </c>
      <c r="I6714" s="113" t="str">
        <f>VLOOKUP(C6714,STYLES!$1:$1048576,10,FALSE)</f>
        <v>Not Available</v>
      </c>
      <c r="J6714" s="113" t="s">
        <v>2962</v>
      </c>
      <c r="K6714" s="139">
        <f>IFERROR(VLOOKUP(J6714,LISTS!G:H,2,FALSE),"0")</f>
        <v>9</v>
      </c>
      <c r="L6714" s="68">
        <f t="shared" si="312"/>
        <v>9</v>
      </c>
      <c r="M6714" s="134" t="s">
        <v>775</v>
      </c>
      <c r="N6714" s="140" t="str">
        <f>IFERROR(VLOOKUP(M6714,LISTS!G:H,2,FALSE),"0")</f>
        <v>0</v>
      </c>
      <c r="O6714" s="68" t="str">
        <f t="shared" si="311"/>
        <v/>
      </c>
      <c r="P6714" s="117" t="s">
        <v>2720</v>
      </c>
      <c r="Q6714" s="113"/>
      <c r="R6714" s="113"/>
      <c r="S6714" s="113"/>
      <c r="T6714" s="113"/>
    </row>
    <row r="6715" spans="1:20">
      <c r="A6715" t="str">
        <f>VLOOKUP(C6715,STYLES!$A$1:$R$2088,7,FALSE)</f>
        <v>Wovens</v>
      </c>
      <c r="B6715" t="str">
        <f>VLOOKUP(C6715,STYLES!$1:$1048576,6,FALSE)</f>
        <v>UltraClub</v>
      </c>
      <c r="C6715" s="101">
        <v>8980</v>
      </c>
      <c r="E6715" t="str">
        <f>VLOOKUP(C6715,STYLES!$1:$1048576,12,FALSE)</f>
        <v>Men's Cabana Breeze Camp Shirt</v>
      </c>
      <c r="F6715" s="113" t="s">
        <v>3940</v>
      </c>
      <c r="G6715" s="113" t="s">
        <v>2751</v>
      </c>
      <c r="H6715" s="113" t="str">
        <f>VLOOKUP(C6715,STYLES!$1:$1048576,9,FALSE)</f>
        <v>Active</v>
      </c>
      <c r="I6715" s="113" t="str">
        <f>VLOOKUP(C6715,STYLES!$1:$1048576,10,FALSE)</f>
        <v>Not Available</v>
      </c>
      <c r="J6715" s="113" t="s">
        <v>2962</v>
      </c>
      <c r="K6715" s="139">
        <f>IFERROR(VLOOKUP(J6715,LISTS!G:H,2,FALSE),"0")</f>
        <v>9</v>
      </c>
      <c r="L6715" s="68">
        <f t="shared" si="312"/>
        <v>9</v>
      </c>
      <c r="M6715" s="134" t="s">
        <v>775</v>
      </c>
      <c r="N6715" s="140" t="str">
        <f>IFERROR(VLOOKUP(M6715,LISTS!G:H,2,FALSE),"0")</f>
        <v>0</v>
      </c>
      <c r="O6715" s="68" t="str">
        <f t="shared" si="311"/>
        <v/>
      </c>
      <c r="P6715" s="117" t="s">
        <v>2720</v>
      </c>
      <c r="Q6715" s="113"/>
      <c r="R6715" s="113"/>
      <c r="S6715" s="113"/>
      <c r="T6715" s="113"/>
    </row>
    <row r="6716" spans="1:20">
      <c r="A6716" t="str">
        <f>VLOOKUP(C6716,STYLES!$A$1:$R$2088,7,FALSE)</f>
        <v>Wovens</v>
      </c>
      <c r="B6716" t="str">
        <f>VLOOKUP(C6716,STYLES!$1:$1048576,6,FALSE)</f>
        <v>UltraClub</v>
      </c>
      <c r="C6716" s="101">
        <v>8980</v>
      </c>
      <c r="E6716" t="str">
        <f>VLOOKUP(C6716,STYLES!$1:$1048576,12,FALSE)</f>
        <v>Men's Cabana Breeze Camp Shirt</v>
      </c>
      <c r="F6716" s="113" t="s">
        <v>2739</v>
      </c>
      <c r="G6716" s="113" t="s">
        <v>2740</v>
      </c>
      <c r="H6716" s="113" t="str">
        <f>VLOOKUP(C6716,STYLES!$1:$1048576,9,FALSE)</f>
        <v>Active</v>
      </c>
      <c r="I6716" s="113" t="str">
        <f>VLOOKUP(C6716,STYLES!$1:$1048576,10,FALSE)</f>
        <v>Not Available</v>
      </c>
      <c r="J6716" s="113" t="s">
        <v>2962</v>
      </c>
      <c r="K6716" s="139">
        <f>IFERROR(VLOOKUP(J6716,LISTS!G:H,2,FALSE),"0")</f>
        <v>9</v>
      </c>
      <c r="L6716" s="68">
        <f t="shared" si="312"/>
        <v>9</v>
      </c>
      <c r="M6716" s="134" t="s">
        <v>775</v>
      </c>
      <c r="N6716" s="140" t="str">
        <f>IFERROR(VLOOKUP(M6716,LISTS!G:H,2,FALSE),"0")</f>
        <v>0</v>
      </c>
      <c r="O6716" s="68" t="str">
        <f t="shared" si="311"/>
        <v/>
      </c>
      <c r="P6716" s="117" t="s">
        <v>2720</v>
      </c>
      <c r="Q6716" s="113" t="s">
        <v>2741</v>
      </c>
      <c r="R6716" s="113" t="s">
        <v>775</v>
      </c>
      <c r="S6716" s="113" t="s">
        <v>2742</v>
      </c>
      <c r="T6716" s="113" t="s">
        <v>775</v>
      </c>
    </row>
    <row r="6717" spans="1:20">
      <c r="A6717" t="str">
        <f>VLOOKUP(C6717,STYLES!$A$1:$R$2088,7,FALSE)</f>
        <v>Wovens</v>
      </c>
      <c r="B6717" t="str">
        <f>VLOOKUP(C6717,STYLES!$1:$1048576,6,FALSE)</f>
        <v>UltraClub</v>
      </c>
      <c r="C6717" s="101">
        <v>8980</v>
      </c>
      <c r="E6717" t="str">
        <f>VLOOKUP(C6717,STYLES!$1:$1048576,12,FALSE)</f>
        <v>Men's Cabana Breeze Camp Shirt</v>
      </c>
      <c r="F6717" s="113" t="s">
        <v>3941</v>
      </c>
      <c r="G6717" s="113" t="s">
        <v>2759</v>
      </c>
      <c r="H6717" s="113" t="str">
        <f>VLOOKUP(C6717,STYLES!$1:$1048576,9,FALSE)</f>
        <v>Active</v>
      </c>
      <c r="I6717" s="113" t="str">
        <f>VLOOKUP(C6717,STYLES!$1:$1048576,10,FALSE)</f>
        <v>Not Available</v>
      </c>
      <c r="J6717" s="113" t="s">
        <v>2962</v>
      </c>
      <c r="K6717" s="139">
        <f>IFERROR(VLOOKUP(J6717,LISTS!G:H,2,FALSE),"0")</f>
        <v>9</v>
      </c>
      <c r="L6717" s="68">
        <f t="shared" si="312"/>
        <v>9</v>
      </c>
      <c r="M6717" s="134" t="s">
        <v>775</v>
      </c>
      <c r="N6717" s="140" t="str">
        <f>IFERROR(VLOOKUP(M6717,LISTS!G:H,2,FALSE),"0")</f>
        <v>0</v>
      </c>
      <c r="O6717" s="68" t="str">
        <f t="shared" si="311"/>
        <v/>
      </c>
      <c r="P6717" s="117" t="s">
        <v>2720</v>
      </c>
      <c r="Q6717" s="113"/>
      <c r="R6717" s="113"/>
      <c r="S6717" s="113"/>
      <c r="T6717" s="113"/>
    </row>
    <row r="6718" spans="1:20">
      <c r="A6718" t="str">
        <f>VLOOKUP(C6718,STYLES!$A$1:$R$2088,7,FALSE)</f>
        <v>Wovens</v>
      </c>
      <c r="B6718" t="str">
        <f>VLOOKUP(C6718,STYLES!$1:$1048576,6,FALSE)</f>
        <v>UltraClub</v>
      </c>
      <c r="C6718" s="101">
        <v>8980</v>
      </c>
      <c r="E6718" t="str">
        <f>VLOOKUP(C6718,STYLES!$1:$1048576,12,FALSE)</f>
        <v>Men's Cabana Breeze Camp Shirt</v>
      </c>
      <c r="F6718" s="113" t="s">
        <v>2812</v>
      </c>
      <c r="G6718" s="113" t="s">
        <v>3509</v>
      </c>
      <c r="H6718" s="113" t="str">
        <f>VLOOKUP(C6718,STYLES!$1:$1048576,9,FALSE)</f>
        <v>Active</v>
      </c>
      <c r="I6718" s="113" t="str">
        <f>VLOOKUP(C6718,STYLES!$1:$1048576,10,FALSE)</f>
        <v>Not Available</v>
      </c>
      <c r="J6718" s="113" t="s">
        <v>2962</v>
      </c>
      <c r="K6718" s="139">
        <f>IFERROR(VLOOKUP(J6718,LISTS!G:H,2,FALSE),"0")</f>
        <v>9</v>
      </c>
      <c r="L6718" s="68">
        <f t="shared" si="312"/>
        <v>9</v>
      </c>
      <c r="M6718" s="134" t="s">
        <v>775</v>
      </c>
      <c r="N6718" s="140" t="str">
        <f>IFERROR(VLOOKUP(M6718,LISTS!G:H,2,FALSE),"0")</f>
        <v>0</v>
      </c>
      <c r="O6718" s="68" t="str">
        <f t="shared" si="311"/>
        <v/>
      </c>
      <c r="P6718" s="117" t="s">
        <v>2720</v>
      </c>
      <c r="Q6718" s="113" t="s">
        <v>3792</v>
      </c>
      <c r="R6718" s="113" t="s">
        <v>775</v>
      </c>
      <c r="S6718" s="113" t="s">
        <v>3530</v>
      </c>
      <c r="T6718" s="113" t="s">
        <v>775</v>
      </c>
    </row>
    <row r="6719" spans="1:20">
      <c r="A6719" t="str">
        <f>VLOOKUP(C6719,STYLES!$A$1:$R$2088,7,FALSE)</f>
        <v>Wovens</v>
      </c>
      <c r="B6719" t="str">
        <f>VLOOKUP(C6719,STYLES!$1:$1048576,6,FALSE)</f>
        <v>UltraClub</v>
      </c>
      <c r="C6719" s="101">
        <v>8980</v>
      </c>
      <c r="E6719" t="str">
        <f>VLOOKUP(C6719,STYLES!$1:$1048576,12,FALSE)</f>
        <v>Men's Cabana Breeze Camp Shirt</v>
      </c>
      <c r="F6719" s="113" t="s">
        <v>3942</v>
      </c>
      <c r="G6719" s="113" t="s">
        <v>2809</v>
      </c>
      <c r="H6719" s="113" t="str">
        <f>VLOOKUP(C6719,STYLES!$1:$1048576,9,FALSE)</f>
        <v>Active</v>
      </c>
      <c r="I6719" s="113" t="str">
        <f>VLOOKUP(C6719,STYLES!$1:$1048576,10,FALSE)</f>
        <v>Not Available</v>
      </c>
      <c r="J6719" s="113" t="s">
        <v>2962</v>
      </c>
      <c r="K6719" s="139">
        <f>IFERROR(VLOOKUP(J6719,LISTS!G:H,2,FALSE),"0")</f>
        <v>9</v>
      </c>
      <c r="L6719" s="68">
        <f t="shared" si="312"/>
        <v>9</v>
      </c>
      <c r="M6719" s="134" t="s">
        <v>775</v>
      </c>
      <c r="N6719" s="140" t="str">
        <f>IFERROR(VLOOKUP(M6719,LISTS!G:H,2,FALSE),"0")</f>
        <v>0</v>
      </c>
      <c r="O6719" s="68" t="str">
        <f t="shared" si="311"/>
        <v/>
      </c>
      <c r="P6719" s="117" t="s">
        <v>2720</v>
      </c>
      <c r="Q6719" s="113"/>
      <c r="R6719" s="113"/>
      <c r="S6719" s="113"/>
      <c r="T6719" s="113"/>
    </row>
    <row r="6720" spans="1:20">
      <c r="A6720" t="str">
        <f>VLOOKUP(C6720,STYLES!$A$1:$R$2088,7,FALSE)</f>
        <v>Wovens</v>
      </c>
      <c r="B6720" t="str">
        <f>VLOOKUP(C6720,STYLES!$1:$1048576,6,FALSE)</f>
        <v>UltraClub</v>
      </c>
      <c r="C6720" s="101">
        <v>8980</v>
      </c>
      <c r="E6720" t="str">
        <f>VLOOKUP(C6720,STYLES!$1:$1048576,12,FALSE)</f>
        <v>Men's Cabana Breeze Camp Shirt</v>
      </c>
      <c r="F6720" s="113" t="s">
        <v>2743</v>
      </c>
      <c r="G6720" s="113" t="s">
        <v>2743</v>
      </c>
      <c r="H6720" s="113" t="str">
        <f>VLOOKUP(C6720,STYLES!$1:$1048576,9,FALSE)</f>
        <v>Active</v>
      </c>
      <c r="I6720" s="113" t="str">
        <f>VLOOKUP(C6720,STYLES!$1:$1048576,10,FALSE)</f>
        <v>Not Available</v>
      </c>
      <c r="J6720" s="113" t="s">
        <v>2764</v>
      </c>
      <c r="K6720" s="139">
        <f>IFERROR(VLOOKUP(J6720,LISTS!G:H,2,FALSE),"0")</f>
        <v>7</v>
      </c>
      <c r="L6720" s="68">
        <f t="shared" si="312"/>
        <v>7</v>
      </c>
      <c r="M6720" s="134" t="s">
        <v>775</v>
      </c>
      <c r="N6720" s="140" t="str">
        <f>IFERROR(VLOOKUP(M6720,LISTS!G:H,2,FALSE),"0")</f>
        <v>0</v>
      </c>
      <c r="O6720" s="68" t="str">
        <f t="shared" si="311"/>
        <v/>
      </c>
      <c r="P6720" s="117" t="s">
        <v>2720</v>
      </c>
      <c r="Q6720" s="113"/>
      <c r="R6720" s="113"/>
      <c r="S6720" s="113"/>
      <c r="T6720" s="113"/>
    </row>
    <row r="6721" spans="1:21">
      <c r="C6721" s="101"/>
      <c r="F6721" s="113"/>
      <c r="G6721" s="113"/>
      <c r="H6721" s="113"/>
      <c r="I6721" s="113"/>
      <c r="J6721" s="113"/>
      <c r="K6721" s="139"/>
      <c r="L6721" s="81">
        <f>SUM(L6712:L6720)</f>
        <v>79</v>
      </c>
      <c r="M6721" s="134"/>
      <c r="N6721" s="140"/>
      <c r="O6721" s="81">
        <f>SUM(O6712:O6720)</f>
        <v>0</v>
      </c>
      <c r="Q6721" s="113"/>
      <c r="R6721" s="113"/>
      <c r="S6721" s="113"/>
      <c r="T6721" s="113"/>
    </row>
    <row r="6722" spans="1:21">
      <c r="A6722" t="str">
        <f>VLOOKUP(C6722,STYLES!$A$1:$R$2088,7,FALSE)</f>
        <v>Wovens</v>
      </c>
      <c r="B6722" t="str">
        <f>VLOOKUP(C6722,STYLES!$1:$1048576,6,FALSE)</f>
        <v>UltraClub</v>
      </c>
      <c r="C6722" s="101">
        <v>8981</v>
      </c>
      <c r="E6722" t="str">
        <f>VLOOKUP(C6722,STYLES!$1:$1048576,12,FALSE)</f>
        <v>Ladies' Cabana Breeze Camp Shirt</v>
      </c>
      <c r="F6722" s="113" t="s">
        <v>3938</v>
      </c>
      <c r="G6722" s="113" t="s">
        <v>2790</v>
      </c>
      <c r="H6722" s="113" t="str">
        <f>VLOOKUP(C6722,STYLES!$1:$1048576,9,FALSE)</f>
        <v>Active</v>
      </c>
      <c r="I6722" s="113" t="str">
        <f>VLOOKUP(C6722,STYLES!$1:$1048576,10,FALSE)</f>
        <v>Not Available</v>
      </c>
      <c r="J6722" s="113" t="s">
        <v>2745</v>
      </c>
      <c r="K6722" s="139">
        <f>IFERROR(VLOOKUP(J6722,LISTS!G:H,2,FALSE),"0")</f>
        <v>7</v>
      </c>
      <c r="L6722" s="68">
        <f t="shared" si="312"/>
        <v>7</v>
      </c>
      <c r="M6722" s="134" t="s">
        <v>775</v>
      </c>
      <c r="N6722" s="140" t="str">
        <f>IFERROR(VLOOKUP(M6722,LISTS!G:H,2,FALSE),"0")</f>
        <v>0</v>
      </c>
      <c r="O6722" s="68" t="str">
        <f t="shared" si="311"/>
        <v/>
      </c>
      <c r="P6722" s="117" t="s">
        <v>2720</v>
      </c>
      <c r="Q6722" s="113"/>
      <c r="R6722" s="113"/>
      <c r="S6722" s="113"/>
      <c r="T6722" s="113"/>
    </row>
    <row r="6723" spans="1:21">
      <c r="A6723" t="str">
        <f>VLOOKUP(C6723,STYLES!$A$1:$R$2088,7,FALSE)</f>
        <v>Wovens</v>
      </c>
      <c r="B6723" t="str">
        <f>VLOOKUP(C6723,STYLES!$1:$1048576,6,FALSE)</f>
        <v>UltraClub</v>
      </c>
      <c r="C6723" s="101">
        <v>8981</v>
      </c>
      <c r="E6723" t="str">
        <f>VLOOKUP(C6723,STYLES!$1:$1048576,12,FALSE)</f>
        <v>Ladies' Cabana Breeze Camp Shirt</v>
      </c>
      <c r="F6723" s="113" t="s">
        <v>2718</v>
      </c>
      <c r="G6723" s="113" t="s">
        <v>2718</v>
      </c>
      <c r="H6723" s="113" t="str">
        <f>VLOOKUP(C6723,STYLES!$1:$1048576,9,FALSE)</f>
        <v>Active</v>
      </c>
      <c r="I6723" s="113" t="str">
        <f>VLOOKUP(C6723,STYLES!$1:$1048576,10,FALSE)</f>
        <v>Not Available</v>
      </c>
      <c r="J6723" s="113" t="s">
        <v>2745</v>
      </c>
      <c r="K6723" s="139">
        <f>IFERROR(VLOOKUP(J6723,LISTS!G:H,2,FALSE),"0")</f>
        <v>7</v>
      </c>
      <c r="L6723" s="68">
        <f t="shared" si="312"/>
        <v>7</v>
      </c>
      <c r="M6723" s="134" t="s">
        <v>775</v>
      </c>
      <c r="N6723" s="140" t="str">
        <f>IFERROR(VLOOKUP(M6723,LISTS!G:H,2,FALSE),"0")</f>
        <v>0</v>
      </c>
      <c r="O6723" s="68" t="str">
        <f t="shared" si="311"/>
        <v/>
      </c>
      <c r="P6723" s="117" t="s">
        <v>2720</v>
      </c>
      <c r="Q6723" s="113" t="s">
        <v>2850</v>
      </c>
      <c r="R6723" s="113" t="s">
        <v>775</v>
      </c>
      <c r="S6723" s="113" t="s">
        <v>2722</v>
      </c>
      <c r="T6723" s="113" t="s">
        <v>775</v>
      </c>
    </row>
    <row r="6724" spans="1:21">
      <c r="A6724" t="str">
        <f>VLOOKUP(C6724,STYLES!$A$1:$R$2088,7,FALSE)</f>
        <v>Wovens</v>
      </c>
      <c r="B6724" t="str">
        <f>VLOOKUP(C6724,STYLES!$1:$1048576,6,FALSE)</f>
        <v>UltraClub</v>
      </c>
      <c r="C6724" s="101">
        <v>8981</v>
      </c>
      <c r="E6724" t="str">
        <f>VLOOKUP(C6724,STYLES!$1:$1048576,12,FALSE)</f>
        <v>Ladies' Cabana Breeze Camp Shirt</v>
      </c>
      <c r="F6724" s="113" t="s">
        <v>3939</v>
      </c>
      <c r="G6724" s="113" t="s">
        <v>2805</v>
      </c>
      <c r="H6724" s="113" t="str">
        <f>VLOOKUP(C6724,STYLES!$1:$1048576,9,FALSE)</f>
        <v>Active</v>
      </c>
      <c r="I6724" s="113" t="str">
        <f>VLOOKUP(C6724,STYLES!$1:$1048576,10,FALSE)</f>
        <v>Not Available</v>
      </c>
      <c r="J6724" s="113" t="s">
        <v>2745</v>
      </c>
      <c r="K6724" s="139">
        <f>IFERROR(VLOOKUP(J6724,LISTS!G:H,2,FALSE),"0")</f>
        <v>7</v>
      </c>
      <c r="L6724" s="68">
        <f t="shared" si="312"/>
        <v>7</v>
      </c>
      <c r="M6724" s="134" t="s">
        <v>775</v>
      </c>
      <c r="N6724" s="140" t="str">
        <f>IFERROR(VLOOKUP(M6724,LISTS!G:H,2,FALSE),"0")</f>
        <v>0</v>
      </c>
      <c r="O6724" s="68" t="str">
        <f t="shared" ref="O6724:O6760" si="313">IF(OR(I6724="ACTIVE",I6724="NEW",I6724="DNR",I6724="Pre-Closeout"),N6724,"")</f>
        <v/>
      </c>
      <c r="P6724" s="117" t="s">
        <v>2720</v>
      </c>
      <c r="Q6724" s="113"/>
      <c r="R6724" s="113"/>
      <c r="S6724" s="113"/>
      <c r="T6724" s="113"/>
    </row>
    <row r="6725" spans="1:21">
      <c r="A6725" t="str">
        <f>VLOOKUP(C6725,STYLES!$A$1:$R$2088,7,FALSE)</f>
        <v>Wovens</v>
      </c>
      <c r="B6725" t="str">
        <f>VLOOKUP(C6725,STYLES!$1:$1048576,6,FALSE)</f>
        <v>UltraClub</v>
      </c>
      <c r="C6725" s="101">
        <v>8981</v>
      </c>
      <c r="E6725" t="str">
        <f>VLOOKUP(C6725,STYLES!$1:$1048576,12,FALSE)</f>
        <v>Ladies' Cabana Breeze Camp Shirt</v>
      </c>
      <c r="F6725" s="113" t="s">
        <v>3940</v>
      </c>
      <c r="G6725" s="113" t="s">
        <v>2751</v>
      </c>
      <c r="H6725" s="113" t="str">
        <f>VLOOKUP(C6725,STYLES!$1:$1048576,9,FALSE)</f>
        <v>Active</v>
      </c>
      <c r="I6725" s="113" t="str">
        <f>VLOOKUP(C6725,STYLES!$1:$1048576,10,FALSE)</f>
        <v>Not Available</v>
      </c>
      <c r="J6725" s="113" t="s">
        <v>2745</v>
      </c>
      <c r="K6725" s="139">
        <f>IFERROR(VLOOKUP(J6725,LISTS!G:H,2,FALSE),"0")</f>
        <v>7</v>
      </c>
      <c r="L6725" s="68">
        <f t="shared" si="312"/>
        <v>7</v>
      </c>
      <c r="M6725" s="134" t="s">
        <v>775</v>
      </c>
      <c r="N6725" s="140" t="str">
        <f>IFERROR(VLOOKUP(M6725,LISTS!G:H,2,FALSE),"0")</f>
        <v>0</v>
      </c>
      <c r="O6725" s="68" t="str">
        <f t="shared" si="313"/>
        <v/>
      </c>
      <c r="P6725" s="117" t="s">
        <v>2720</v>
      </c>
      <c r="Q6725" s="113"/>
      <c r="R6725" s="113"/>
      <c r="S6725" s="113"/>
      <c r="T6725" s="113"/>
    </row>
    <row r="6726" spans="1:21">
      <c r="A6726" t="str">
        <f>VLOOKUP(C6726,STYLES!$A$1:$R$2088,7,FALSE)</f>
        <v>Wovens</v>
      </c>
      <c r="B6726" t="str">
        <f>VLOOKUP(C6726,STYLES!$1:$1048576,6,FALSE)</f>
        <v>UltraClub</v>
      </c>
      <c r="C6726" s="101">
        <v>8981</v>
      </c>
      <c r="E6726" t="str">
        <f>VLOOKUP(C6726,STYLES!$1:$1048576,12,FALSE)</f>
        <v>Ladies' Cabana Breeze Camp Shirt</v>
      </c>
      <c r="F6726" s="113" t="s">
        <v>3941</v>
      </c>
      <c r="G6726" s="113" t="s">
        <v>2759</v>
      </c>
      <c r="H6726" s="113" t="str">
        <f>VLOOKUP(C6726,STYLES!$1:$1048576,9,FALSE)</f>
        <v>Active</v>
      </c>
      <c r="I6726" s="113" t="str">
        <f>VLOOKUP(C6726,STYLES!$1:$1048576,10,FALSE)</f>
        <v>Not Available</v>
      </c>
      <c r="J6726" s="113" t="s">
        <v>2745</v>
      </c>
      <c r="K6726" s="139">
        <f>IFERROR(VLOOKUP(J6726,LISTS!G:H,2,FALSE),"0")</f>
        <v>7</v>
      </c>
      <c r="L6726" s="68">
        <f t="shared" si="312"/>
        <v>7</v>
      </c>
      <c r="M6726" s="134" t="s">
        <v>775</v>
      </c>
      <c r="N6726" s="140" t="str">
        <f>IFERROR(VLOOKUP(M6726,LISTS!G:H,2,FALSE),"0")</f>
        <v>0</v>
      </c>
      <c r="O6726" s="68" t="str">
        <f t="shared" si="313"/>
        <v/>
      </c>
      <c r="P6726" s="117" t="s">
        <v>2720</v>
      </c>
      <c r="Q6726" s="113"/>
      <c r="R6726" s="113"/>
      <c r="S6726" s="113"/>
      <c r="T6726" s="113"/>
    </row>
    <row r="6727" spans="1:21">
      <c r="A6727" t="str">
        <f>VLOOKUP(C6727,STYLES!$A$1:$R$2088,7,FALSE)</f>
        <v>Wovens</v>
      </c>
      <c r="B6727" t="str">
        <f>VLOOKUP(C6727,STYLES!$1:$1048576,6,FALSE)</f>
        <v>UltraClub</v>
      </c>
      <c r="C6727" s="101">
        <v>8981</v>
      </c>
      <c r="E6727" t="str">
        <f>VLOOKUP(C6727,STYLES!$1:$1048576,12,FALSE)</f>
        <v>Ladies' Cabana Breeze Camp Shirt</v>
      </c>
      <c r="F6727" s="113" t="s">
        <v>2812</v>
      </c>
      <c r="G6727" s="113" t="s">
        <v>3509</v>
      </c>
      <c r="H6727" s="113" t="str">
        <f>VLOOKUP(C6727,STYLES!$1:$1048576,9,FALSE)</f>
        <v>Active</v>
      </c>
      <c r="I6727" s="113" t="str">
        <f>VLOOKUP(C6727,STYLES!$1:$1048576,10,FALSE)</f>
        <v>Not Available</v>
      </c>
      <c r="J6727" s="113" t="s">
        <v>2745</v>
      </c>
      <c r="K6727" s="139">
        <f>IFERROR(VLOOKUP(J6727,LISTS!G:H,2,FALSE),"0")</f>
        <v>7</v>
      </c>
      <c r="L6727" s="68">
        <f t="shared" si="312"/>
        <v>7</v>
      </c>
      <c r="M6727" s="134" t="s">
        <v>775</v>
      </c>
      <c r="N6727" s="140" t="str">
        <f>IFERROR(VLOOKUP(M6727,LISTS!G:H,2,FALSE),"0")</f>
        <v>0</v>
      </c>
      <c r="O6727" s="68" t="str">
        <f t="shared" si="313"/>
        <v/>
      </c>
      <c r="P6727" s="117" t="s">
        <v>2720</v>
      </c>
      <c r="Q6727" s="113" t="s">
        <v>3792</v>
      </c>
      <c r="R6727" s="113" t="s">
        <v>775</v>
      </c>
      <c r="S6727" s="113" t="s">
        <v>3530</v>
      </c>
      <c r="T6727" s="113" t="s">
        <v>775</v>
      </c>
    </row>
    <row r="6728" spans="1:21">
      <c r="A6728" t="str">
        <f>VLOOKUP(C6728,STYLES!$A$1:$R$2088,7,FALSE)</f>
        <v>Wovens</v>
      </c>
      <c r="B6728" t="str">
        <f>VLOOKUP(C6728,STYLES!$1:$1048576,6,FALSE)</f>
        <v>UltraClub</v>
      </c>
      <c r="C6728" s="101">
        <v>8981</v>
      </c>
      <c r="E6728" t="str">
        <f>VLOOKUP(C6728,STYLES!$1:$1048576,12,FALSE)</f>
        <v>Ladies' Cabana Breeze Camp Shirt</v>
      </c>
      <c r="F6728" s="113" t="s">
        <v>3942</v>
      </c>
      <c r="G6728" s="113" t="s">
        <v>2809</v>
      </c>
      <c r="H6728" s="113" t="str">
        <f>VLOOKUP(C6728,STYLES!$1:$1048576,9,FALSE)</f>
        <v>Active</v>
      </c>
      <c r="I6728" s="113" t="str">
        <f>VLOOKUP(C6728,STYLES!$1:$1048576,10,FALSE)</f>
        <v>Not Available</v>
      </c>
      <c r="J6728" s="113" t="s">
        <v>2745</v>
      </c>
      <c r="K6728" s="139">
        <f>IFERROR(VLOOKUP(J6728,LISTS!G:H,2,FALSE),"0")</f>
        <v>7</v>
      </c>
      <c r="L6728" s="68">
        <f t="shared" si="312"/>
        <v>7</v>
      </c>
      <c r="M6728" s="134" t="s">
        <v>775</v>
      </c>
      <c r="N6728" s="140" t="str">
        <f>IFERROR(VLOOKUP(M6728,LISTS!G:H,2,FALSE),"0")</f>
        <v>0</v>
      </c>
      <c r="O6728" s="68" t="str">
        <f t="shared" si="313"/>
        <v/>
      </c>
      <c r="P6728" s="117" t="s">
        <v>2720</v>
      </c>
      <c r="Q6728" s="113"/>
      <c r="R6728" s="113"/>
      <c r="S6728" s="113"/>
      <c r="T6728" s="113"/>
    </row>
    <row r="6729" spans="1:21">
      <c r="C6729" s="101"/>
      <c r="F6729" s="113"/>
      <c r="G6729" s="113"/>
      <c r="H6729" s="113"/>
      <c r="I6729" s="113"/>
      <c r="J6729" s="113"/>
      <c r="K6729" s="139"/>
      <c r="L6729" s="81">
        <f>SUM(L6722:L6728)</f>
        <v>49</v>
      </c>
      <c r="M6729" s="134"/>
      <c r="N6729" s="140"/>
      <c r="O6729" s="81">
        <f>SUM(O6722:O6728)</f>
        <v>0</v>
      </c>
      <c r="Q6729" s="113"/>
      <c r="R6729" s="113"/>
      <c r="S6729" s="113"/>
      <c r="T6729" s="113"/>
    </row>
    <row r="6730" spans="1:21" s="232" customFormat="1">
      <c r="A6730" s="232" t="str">
        <f>VLOOKUP(C6730,STYLES!$A$1:$R$2088,7,FALSE)</f>
        <v>Wovens</v>
      </c>
      <c r="B6730" s="232" t="str">
        <f>VLOOKUP(C6730,STYLES!$1:$1048576,6,FALSE)</f>
        <v>UltraClub</v>
      </c>
      <c r="C6730" s="233">
        <v>8991</v>
      </c>
      <c r="D6730" s="234"/>
      <c r="E6730" s="232" t="str">
        <f>VLOOKUP(C6730,STYLES!$1:$1048576,12,FALSE)</f>
        <v>Men's Whisper Elite Twill</v>
      </c>
      <c r="F6730" s="235" t="s">
        <v>2718</v>
      </c>
      <c r="G6730" s="235" t="s">
        <v>2718</v>
      </c>
      <c r="H6730" s="235" t="str">
        <f>VLOOKUP(C6730,STYLES!$1:$1048576,9,FALSE)</f>
        <v>DNR</v>
      </c>
      <c r="I6730" s="235" t="str">
        <f>VLOOKUP(C6730,STYLES!$1:$1048576,10,FALSE)</f>
        <v>Not Available</v>
      </c>
      <c r="J6730" s="235" t="s">
        <v>2768</v>
      </c>
      <c r="K6730" s="236">
        <f>IFERROR(VLOOKUP(J6730,LISTS!G:H,2,FALSE),"0")</f>
        <v>6</v>
      </c>
      <c r="L6730" s="232">
        <f t="shared" si="312"/>
        <v>6</v>
      </c>
      <c r="M6730" s="237" t="s">
        <v>775</v>
      </c>
      <c r="N6730" s="238" t="str">
        <f>IFERROR(VLOOKUP(M6730,LISTS!G:H,2,FALSE),"0")</f>
        <v>0</v>
      </c>
      <c r="O6730" s="232" t="str">
        <f t="shared" si="313"/>
        <v/>
      </c>
      <c r="P6730" s="239" t="s">
        <v>2720</v>
      </c>
      <c r="Q6730" s="235" t="s">
        <v>2850</v>
      </c>
      <c r="R6730" s="235" t="s">
        <v>775</v>
      </c>
      <c r="S6730" s="235" t="s">
        <v>2722</v>
      </c>
      <c r="T6730" s="235" t="s">
        <v>775</v>
      </c>
      <c r="U6730" s="239"/>
    </row>
    <row r="6731" spans="1:21" s="12" customFormat="1">
      <c r="A6731" s="12" t="str">
        <f>VLOOKUP(C6731,STYLES!$A$1:$R$2088,7,FALSE)</f>
        <v>Wovens</v>
      </c>
      <c r="B6731" s="12" t="str">
        <f>VLOOKUP(C6731,STYLES!$1:$1048576,6,FALSE)</f>
        <v>UltraClub</v>
      </c>
      <c r="C6731" s="136">
        <v>8991</v>
      </c>
      <c r="D6731" s="18"/>
      <c r="E6731" s="12" t="str">
        <f>VLOOKUP(C6731,STYLES!$1:$1048576,12,FALSE)</f>
        <v>Men's Whisper Elite Twill</v>
      </c>
      <c r="F6731" s="116" t="s">
        <v>3879</v>
      </c>
      <c r="G6731" s="116" t="s">
        <v>2755</v>
      </c>
      <c r="H6731" s="116" t="s">
        <v>437</v>
      </c>
      <c r="I6731" s="116" t="str">
        <f>VLOOKUP(C6731,STYLES!$1:$1048576,10,FALSE)</f>
        <v>Not Available</v>
      </c>
      <c r="J6731" s="116" t="s">
        <v>2768</v>
      </c>
      <c r="K6731" s="194">
        <f>IFERROR(VLOOKUP(J6731,LISTS!G:H,2,FALSE),"0")</f>
        <v>6</v>
      </c>
      <c r="L6731" s="12" t="str">
        <f t="shared" si="312"/>
        <v/>
      </c>
      <c r="M6731" s="231" t="s">
        <v>775</v>
      </c>
      <c r="N6731" s="195" t="str">
        <f>IFERROR(VLOOKUP(M6731,LISTS!G:H,2,FALSE),"0")</f>
        <v>0</v>
      </c>
      <c r="O6731" s="12" t="str">
        <f t="shared" si="313"/>
        <v/>
      </c>
      <c r="P6731" s="128" t="s">
        <v>2720</v>
      </c>
      <c r="Q6731" s="116" t="s">
        <v>3808</v>
      </c>
      <c r="R6731" s="116" t="s">
        <v>775</v>
      </c>
      <c r="S6731" s="116" t="s">
        <v>3809</v>
      </c>
      <c r="T6731" s="116" t="s">
        <v>775</v>
      </c>
      <c r="U6731" s="128" t="s">
        <v>3180</v>
      </c>
    </row>
    <row r="6732" spans="1:21" s="232" customFormat="1">
      <c r="A6732" s="232" t="str">
        <f>VLOOKUP(C6732,STYLES!$A$1:$R$2088,7,FALSE)</f>
        <v>Wovens</v>
      </c>
      <c r="B6732" s="232" t="str">
        <f>VLOOKUP(C6732,STYLES!$1:$1048576,6,FALSE)</f>
        <v>UltraClub</v>
      </c>
      <c r="C6732" s="233">
        <v>8991</v>
      </c>
      <c r="D6732" s="234"/>
      <c r="E6732" s="232" t="str">
        <f>VLOOKUP(C6732,STYLES!$1:$1048576,12,FALSE)</f>
        <v>Men's Whisper Elite Twill</v>
      </c>
      <c r="F6732" s="235" t="s">
        <v>2739</v>
      </c>
      <c r="G6732" s="235" t="s">
        <v>2740</v>
      </c>
      <c r="H6732" s="235" t="str">
        <f>VLOOKUP(C6732,STYLES!$1:$1048576,9,FALSE)</f>
        <v>DNR</v>
      </c>
      <c r="I6732" s="235" t="str">
        <f>VLOOKUP(C6732,STYLES!$1:$1048576,10,FALSE)</f>
        <v>Not Available</v>
      </c>
      <c r="J6732" s="235" t="s">
        <v>2768</v>
      </c>
      <c r="K6732" s="236">
        <f>IFERROR(VLOOKUP(J6732,LISTS!G:H,2,FALSE),"0")</f>
        <v>6</v>
      </c>
      <c r="L6732" s="232">
        <f t="shared" si="312"/>
        <v>6</v>
      </c>
      <c r="M6732" s="237" t="s">
        <v>775</v>
      </c>
      <c r="N6732" s="238" t="str">
        <f>IFERROR(VLOOKUP(M6732,LISTS!G:H,2,FALSE),"0")</f>
        <v>0</v>
      </c>
      <c r="O6732" s="232" t="str">
        <f t="shared" si="313"/>
        <v/>
      </c>
      <c r="P6732" s="239" t="s">
        <v>2720</v>
      </c>
      <c r="Q6732" s="235" t="s">
        <v>2741</v>
      </c>
      <c r="R6732" s="235" t="s">
        <v>775</v>
      </c>
      <c r="S6732" s="235" t="s">
        <v>2742</v>
      </c>
      <c r="T6732" s="235" t="s">
        <v>775</v>
      </c>
      <c r="U6732" s="239"/>
    </row>
    <row r="6733" spans="1:21" s="12" customFormat="1">
      <c r="A6733" s="12" t="str">
        <f>VLOOKUP(C6733,STYLES!$A$1:$R$2088,7,FALSE)</f>
        <v>Wovens</v>
      </c>
      <c r="B6733" s="12" t="str">
        <f>VLOOKUP(C6733,STYLES!$1:$1048576,6,FALSE)</f>
        <v>UltraClub</v>
      </c>
      <c r="C6733" s="136">
        <v>8991</v>
      </c>
      <c r="D6733" s="18"/>
      <c r="E6733" s="12" t="str">
        <f>VLOOKUP(C6733,STYLES!$1:$1048576,12,FALSE)</f>
        <v>Men's Whisper Elite Twill</v>
      </c>
      <c r="F6733" s="116" t="s">
        <v>3943</v>
      </c>
      <c r="G6733" s="116" t="s">
        <v>2809</v>
      </c>
      <c r="H6733" s="116" t="s">
        <v>437</v>
      </c>
      <c r="I6733" s="116" t="str">
        <f>VLOOKUP(C6733,STYLES!$1:$1048576,10,FALSE)</f>
        <v>Not Available</v>
      </c>
      <c r="J6733" s="116" t="s">
        <v>2768</v>
      </c>
      <c r="K6733" s="194">
        <f>IFERROR(VLOOKUP(J6733,LISTS!G:H,2,FALSE),"0")</f>
        <v>6</v>
      </c>
      <c r="L6733" s="12" t="str">
        <f t="shared" si="312"/>
        <v/>
      </c>
      <c r="M6733" s="231" t="s">
        <v>775</v>
      </c>
      <c r="N6733" s="195" t="str">
        <f>IFERROR(VLOOKUP(M6733,LISTS!G:H,2,FALSE),"0")</f>
        <v>0</v>
      </c>
      <c r="O6733" s="12" t="str">
        <f t="shared" si="313"/>
        <v/>
      </c>
      <c r="P6733" s="128" t="s">
        <v>2720</v>
      </c>
      <c r="Q6733" s="116"/>
      <c r="R6733" s="116"/>
      <c r="S6733" s="116"/>
      <c r="T6733" s="116"/>
      <c r="U6733" s="128" t="s">
        <v>3180</v>
      </c>
    </row>
    <row r="6734" spans="1:21" s="232" customFormat="1">
      <c r="A6734" s="232" t="str">
        <f>VLOOKUP(C6734,STYLES!$A$1:$R$2088,7,FALSE)</f>
        <v>Wovens</v>
      </c>
      <c r="B6734" s="232" t="str">
        <f>VLOOKUP(C6734,STYLES!$1:$1048576,6,FALSE)</f>
        <v>UltraClub</v>
      </c>
      <c r="C6734" s="233">
        <v>8991</v>
      </c>
      <c r="D6734" s="234"/>
      <c r="E6734" s="232" t="str">
        <f>VLOOKUP(C6734,STYLES!$1:$1048576,12,FALSE)</f>
        <v>Men's Whisper Elite Twill</v>
      </c>
      <c r="F6734" s="235" t="s">
        <v>2743</v>
      </c>
      <c r="G6734" s="235" t="s">
        <v>2743</v>
      </c>
      <c r="H6734" s="235" t="str">
        <f>VLOOKUP(C6734,STYLES!$1:$1048576,9,FALSE)</f>
        <v>DNR</v>
      </c>
      <c r="I6734" s="235" t="str">
        <f>VLOOKUP(C6734,STYLES!$1:$1048576,10,FALSE)</f>
        <v>Not Available</v>
      </c>
      <c r="J6734" s="235" t="s">
        <v>2768</v>
      </c>
      <c r="K6734" s="236">
        <f>IFERROR(VLOOKUP(J6734,LISTS!G:H,2,FALSE),"0")</f>
        <v>6</v>
      </c>
      <c r="L6734" s="232">
        <f t="shared" si="312"/>
        <v>6</v>
      </c>
      <c r="M6734" s="237" t="s">
        <v>775</v>
      </c>
      <c r="N6734" s="238" t="str">
        <f>IFERROR(VLOOKUP(M6734,LISTS!G:H,2,FALSE),"0")</f>
        <v>0</v>
      </c>
      <c r="O6734" s="232" t="str">
        <f t="shared" si="313"/>
        <v/>
      </c>
      <c r="P6734" s="239" t="s">
        <v>2720</v>
      </c>
      <c r="Q6734" s="235"/>
      <c r="R6734" s="235"/>
      <c r="S6734" s="235"/>
      <c r="T6734" s="235"/>
      <c r="U6734" s="239"/>
    </row>
    <row r="6735" spans="1:21">
      <c r="C6735" s="101"/>
      <c r="F6735" s="113"/>
      <c r="G6735" s="113"/>
      <c r="H6735" s="113"/>
      <c r="I6735" s="113"/>
      <c r="J6735" s="113"/>
      <c r="K6735" s="139"/>
      <c r="L6735" s="81">
        <f>SUM(L6730:L6734)</f>
        <v>18</v>
      </c>
      <c r="M6735" s="134"/>
      <c r="N6735" s="140"/>
      <c r="O6735" s="81">
        <f>SUM(O6730:O6734)</f>
        <v>0</v>
      </c>
      <c r="Q6735" s="113"/>
      <c r="R6735" s="113"/>
      <c r="S6735" s="113"/>
      <c r="T6735" s="113"/>
    </row>
    <row r="6736" spans="1:21" s="232" customFormat="1">
      <c r="A6736" s="232" t="str">
        <f>VLOOKUP(C6736,STYLES!$A$1:$R$2088,7,FALSE)</f>
        <v>Wovens</v>
      </c>
      <c r="B6736" s="232" t="str">
        <f>VLOOKUP(C6736,STYLES!$1:$1048576,6,FALSE)</f>
        <v>UltraClub</v>
      </c>
      <c r="C6736" s="233">
        <v>8992</v>
      </c>
      <c r="D6736" s="234"/>
      <c r="E6736" s="232" t="str">
        <f>VLOOKUP(C6736,STYLES!$1:$1048576,12,FALSE)</f>
        <v>Ladies' Whisper Elite Twill</v>
      </c>
      <c r="F6736" s="235" t="s">
        <v>2718</v>
      </c>
      <c r="G6736" s="235" t="s">
        <v>2718</v>
      </c>
      <c r="H6736" s="235" t="str">
        <f>VLOOKUP(C6736,STYLES!$1:$1048576,9,FALSE)</f>
        <v>DNR</v>
      </c>
      <c r="I6736" s="235" t="str">
        <f>VLOOKUP(C6736,STYLES!$1:$1048576,10,FALSE)</f>
        <v>Not Available</v>
      </c>
      <c r="J6736" s="235" t="s">
        <v>2824</v>
      </c>
      <c r="K6736" s="236">
        <f>IFERROR(VLOOKUP(J6736,LISTS!G:H,2,FALSE),"0")</f>
        <v>5</v>
      </c>
      <c r="L6736" s="232">
        <f t="shared" si="312"/>
        <v>5</v>
      </c>
      <c r="M6736" s="237" t="s">
        <v>775</v>
      </c>
      <c r="N6736" s="238" t="str">
        <f>IFERROR(VLOOKUP(M6736,LISTS!G:H,2,FALSE),"0")</f>
        <v>0</v>
      </c>
      <c r="O6736" s="232" t="str">
        <f t="shared" si="313"/>
        <v/>
      </c>
      <c r="P6736" s="239" t="s">
        <v>2720</v>
      </c>
      <c r="Q6736" s="235" t="s">
        <v>2850</v>
      </c>
      <c r="R6736" s="235" t="s">
        <v>775</v>
      </c>
      <c r="S6736" s="235" t="s">
        <v>2722</v>
      </c>
      <c r="T6736" s="235" t="s">
        <v>775</v>
      </c>
      <c r="U6736" s="239"/>
    </row>
    <row r="6737" spans="1:21" s="232" customFormat="1">
      <c r="A6737" s="232" t="str">
        <f>VLOOKUP(C6737,STYLES!$A$1:$R$2088,7,FALSE)</f>
        <v>Wovens</v>
      </c>
      <c r="B6737" s="232" t="str">
        <f>VLOOKUP(C6737,STYLES!$1:$1048576,6,FALSE)</f>
        <v>UltraClub</v>
      </c>
      <c r="C6737" s="233">
        <v>8992</v>
      </c>
      <c r="D6737" s="234"/>
      <c r="E6737" s="232" t="str">
        <f>VLOOKUP(C6737,STYLES!$1:$1048576,12,FALSE)</f>
        <v>Ladies' Whisper Elite Twill</v>
      </c>
      <c r="F6737" s="235" t="s">
        <v>3879</v>
      </c>
      <c r="G6737" s="235" t="s">
        <v>2755</v>
      </c>
      <c r="H6737" s="235" t="str">
        <f>VLOOKUP(C6737,STYLES!$1:$1048576,9,FALSE)</f>
        <v>DNR</v>
      </c>
      <c r="I6737" s="235" t="str">
        <f>VLOOKUP(C6737,STYLES!$1:$1048576,10,FALSE)</f>
        <v>Not Available</v>
      </c>
      <c r="J6737" s="235" t="s">
        <v>2824</v>
      </c>
      <c r="K6737" s="236">
        <f>IFERROR(VLOOKUP(J6737,LISTS!G:H,2,FALSE),"0")</f>
        <v>5</v>
      </c>
      <c r="L6737" s="232">
        <f t="shared" si="312"/>
        <v>5</v>
      </c>
      <c r="M6737" s="237" t="s">
        <v>775</v>
      </c>
      <c r="N6737" s="238" t="str">
        <f>IFERROR(VLOOKUP(M6737,LISTS!G:H,2,FALSE),"0")</f>
        <v>0</v>
      </c>
      <c r="O6737" s="232" t="str">
        <f t="shared" si="313"/>
        <v/>
      </c>
      <c r="P6737" s="239" t="s">
        <v>2720</v>
      </c>
      <c r="Q6737" s="235" t="s">
        <v>3808</v>
      </c>
      <c r="R6737" s="235" t="s">
        <v>775</v>
      </c>
      <c r="S6737" s="235" t="s">
        <v>3809</v>
      </c>
      <c r="T6737" s="235" t="s">
        <v>775</v>
      </c>
      <c r="U6737" s="239"/>
    </row>
    <row r="6738" spans="1:21" s="232" customFormat="1">
      <c r="A6738" s="232" t="str">
        <f>VLOOKUP(C6738,STYLES!$A$1:$R$2088,7,FALSE)</f>
        <v>Wovens</v>
      </c>
      <c r="B6738" s="232" t="str">
        <f>VLOOKUP(C6738,STYLES!$1:$1048576,6,FALSE)</f>
        <v>UltraClub</v>
      </c>
      <c r="C6738" s="233">
        <v>8992</v>
      </c>
      <c r="D6738" s="234"/>
      <c r="E6738" s="232" t="str">
        <f>VLOOKUP(C6738,STYLES!$1:$1048576,12,FALSE)</f>
        <v>Ladies' Whisper Elite Twill</v>
      </c>
      <c r="F6738" s="235" t="s">
        <v>2739</v>
      </c>
      <c r="G6738" s="235" t="s">
        <v>2740</v>
      </c>
      <c r="H6738" s="235" t="str">
        <f>VLOOKUP(C6738,STYLES!$1:$1048576,9,FALSE)</f>
        <v>DNR</v>
      </c>
      <c r="I6738" s="235" t="str">
        <f>VLOOKUP(C6738,STYLES!$1:$1048576,10,FALSE)</f>
        <v>Not Available</v>
      </c>
      <c r="J6738" s="235" t="s">
        <v>2824</v>
      </c>
      <c r="K6738" s="236">
        <f>IFERROR(VLOOKUP(J6738,LISTS!G:H,2,FALSE),"0")</f>
        <v>5</v>
      </c>
      <c r="L6738" s="232">
        <f t="shared" si="312"/>
        <v>5</v>
      </c>
      <c r="M6738" s="237" t="s">
        <v>775</v>
      </c>
      <c r="N6738" s="238" t="str">
        <f>IFERROR(VLOOKUP(M6738,LISTS!G:H,2,FALSE),"0")</f>
        <v>0</v>
      </c>
      <c r="O6738" s="232" t="str">
        <f t="shared" si="313"/>
        <v/>
      </c>
      <c r="P6738" s="239" t="s">
        <v>2720</v>
      </c>
      <c r="Q6738" s="235" t="s">
        <v>2741</v>
      </c>
      <c r="R6738" s="235" t="s">
        <v>775</v>
      </c>
      <c r="S6738" s="235" t="s">
        <v>2742</v>
      </c>
      <c r="T6738" s="235" t="s">
        <v>775</v>
      </c>
      <c r="U6738" s="239"/>
    </row>
    <row r="6739" spans="1:21" s="232" customFormat="1">
      <c r="A6739" s="232" t="str">
        <f>VLOOKUP(C6739,STYLES!$A$1:$R$2088,7,FALSE)</f>
        <v>Wovens</v>
      </c>
      <c r="B6739" s="232" t="str">
        <f>VLOOKUP(C6739,STYLES!$1:$1048576,6,FALSE)</f>
        <v>UltraClub</v>
      </c>
      <c r="C6739" s="233">
        <v>8992</v>
      </c>
      <c r="D6739" s="234"/>
      <c r="E6739" s="232" t="str">
        <f>VLOOKUP(C6739,STYLES!$1:$1048576,12,FALSE)</f>
        <v>Ladies' Whisper Elite Twill</v>
      </c>
      <c r="F6739" s="235" t="s">
        <v>3943</v>
      </c>
      <c r="G6739" s="235" t="s">
        <v>2809</v>
      </c>
      <c r="H6739" s="235" t="str">
        <f>VLOOKUP(C6739,STYLES!$1:$1048576,9,FALSE)</f>
        <v>DNR</v>
      </c>
      <c r="I6739" s="235" t="str">
        <f>VLOOKUP(C6739,STYLES!$1:$1048576,10,FALSE)</f>
        <v>Not Available</v>
      </c>
      <c r="J6739" s="235" t="s">
        <v>2824</v>
      </c>
      <c r="K6739" s="236">
        <f>IFERROR(VLOOKUP(J6739,LISTS!G:H,2,FALSE),"0")</f>
        <v>5</v>
      </c>
      <c r="L6739" s="232">
        <f t="shared" ref="L6739:L6760" si="314">IF(OR(H6739="ACTIVE",H6739="NEW",H6739="DNR",H6739="Pre-Closeout"),K6739,"")</f>
        <v>5</v>
      </c>
      <c r="M6739" s="237" t="s">
        <v>775</v>
      </c>
      <c r="N6739" s="238" t="str">
        <f>IFERROR(VLOOKUP(M6739,LISTS!G:H,2,FALSE),"0")</f>
        <v>0</v>
      </c>
      <c r="O6739" s="232" t="str">
        <f t="shared" si="313"/>
        <v/>
      </c>
      <c r="P6739" s="239" t="s">
        <v>2720</v>
      </c>
      <c r="Q6739" s="235"/>
      <c r="R6739" s="235"/>
      <c r="S6739" s="235"/>
      <c r="T6739" s="235"/>
      <c r="U6739" s="239"/>
    </row>
    <row r="6740" spans="1:21" s="12" customFormat="1">
      <c r="A6740" s="12" t="str">
        <f>VLOOKUP(C6740,STYLES!$A$1:$R$2088,7,FALSE)</f>
        <v>Wovens</v>
      </c>
      <c r="B6740" s="12" t="str">
        <f>VLOOKUP(C6740,STYLES!$1:$1048576,6,FALSE)</f>
        <v>UltraClub</v>
      </c>
      <c r="C6740" s="136">
        <v>8992</v>
      </c>
      <c r="D6740" s="18"/>
      <c r="E6740" s="12" t="str">
        <f>VLOOKUP(C6740,STYLES!$1:$1048576,12,FALSE)</f>
        <v>Ladies' Whisper Elite Twill</v>
      </c>
      <c r="F6740" s="116" t="s">
        <v>2743</v>
      </c>
      <c r="G6740" s="116" t="s">
        <v>2743</v>
      </c>
      <c r="H6740" s="116" t="s">
        <v>437</v>
      </c>
      <c r="I6740" s="116" t="str">
        <f>VLOOKUP(C6740,STYLES!$1:$1048576,10,FALSE)</f>
        <v>Not Available</v>
      </c>
      <c r="J6740" s="116" t="s">
        <v>2824</v>
      </c>
      <c r="K6740" s="194">
        <f>IFERROR(VLOOKUP(J6740,LISTS!G:H,2,FALSE),"0")</f>
        <v>5</v>
      </c>
      <c r="L6740" s="12" t="str">
        <f t="shared" si="314"/>
        <v/>
      </c>
      <c r="M6740" s="231" t="s">
        <v>775</v>
      </c>
      <c r="N6740" s="195" t="str">
        <f>IFERROR(VLOOKUP(M6740,LISTS!G:H,2,FALSE),"0")</f>
        <v>0</v>
      </c>
      <c r="O6740" s="12" t="str">
        <f t="shared" si="313"/>
        <v/>
      </c>
      <c r="P6740" s="128" t="s">
        <v>2720</v>
      </c>
      <c r="Q6740" s="116"/>
      <c r="R6740" s="116"/>
      <c r="S6740" s="116"/>
      <c r="T6740" s="116"/>
      <c r="U6740" s="128" t="s">
        <v>3180</v>
      </c>
    </row>
    <row r="6741" spans="1:21">
      <c r="C6741" s="101"/>
      <c r="F6741" s="113"/>
      <c r="G6741" s="113"/>
      <c r="H6741" s="113"/>
      <c r="I6741" s="113"/>
      <c r="J6741" s="113"/>
      <c r="K6741" s="139"/>
      <c r="L6741" s="81">
        <f>SUM(L6736:L6740)</f>
        <v>20</v>
      </c>
      <c r="M6741" s="134"/>
      <c r="N6741" s="140"/>
      <c r="O6741" s="81">
        <f>SUM(O6736:O6740)</f>
        <v>0</v>
      </c>
      <c r="Q6741" s="113"/>
      <c r="R6741" s="113"/>
      <c r="S6741" s="113"/>
      <c r="T6741" s="113"/>
    </row>
    <row r="6742" spans="1:21" s="210" customFormat="1">
      <c r="A6742" s="210" t="str">
        <f>VLOOKUP(C6742,STYLES!$A$1:$R$2088,7,FALSE)</f>
        <v>Wovens</v>
      </c>
      <c r="B6742" s="210" t="str">
        <f>VLOOKUP(C6742,STYLES!$1:$1048576,6,FALSE)</f>
        <v>UltraClub</v>
      </c>
      <c r="C6742" s="295">
        <v>8995</v>
      </c>
      <c r="D6742" s="296"/>
      <c r="E6742" s="210" t="str">
        <f>VLOOKUP(C6742,STYLES!$1:$1048576,12,FALSE)</f>
        <v>Men's Yarn-Dyed Micro-Check Woven</v>
      </c>
      <c r="F6742" s="297" t="s">
        <v>2718</v>
      </c>
      <c r="G6742" s="297" t="s">
        <v>2718</v>
      </c>
      <c r="H6742" s="297" t="str">
        <f>VLOOKUP(C6742,STYLES!$1:$1048576,9,FALSE)</f>
        <v>DROP - Pre-Closeout</v>
      </c>
      <c r="I6742" s="297" t="str">
        <f>VLOOKUP(C6742,STYLES!$1:$1048576,10,FALSE)</f>
        <v>Not Available</v>
      </c>
      <c r="J6742" s="297" t="s">
        <v>2764</v>
      </c>
      <c r="K6742" s="298">
        <f>IFERROR(VLOOKUP(J6742,LISTS!G:H,2,FALSE),"0")</f>
        <v>7</v>
      </c>
      <c r="L6742" s="210" t="str">
        <f t="shared" si="314"/>
        <v/>
      </c>
      <c r="M6742" s="299" t="s">
        <v>775</v>
      </c>
      <c r="N6742" s="300" t="str">
        <f>IFERROR(VLOOKUP(M6742,LISTS!G:H,2,FALSE),"0")</f>
        <v>0</v>
      </c>
      <c r="O6742" s="210" t="str">
        <f t="shared" si="313"/>
        <v/>
      </c>
      <c r="P6742" s="301" t="s">
        <v>2720</v>
      </c>
      <c r="Q6742" s="297" t="s">
        <v>2850</v>
      </c>
      <c r="R6742" s="297" t="s">
        <v>775</v>
      </c>
      <c r="S6742" s="297" t="s">
        <v>2722</v>
      </c>
      <c r="T6742" s="297" t="s">
        <v>775</v>
      </c>
      <c r="U6742" s="301"/>
    </row>
    <row r="6743" spans="1:21" s="210" customFormat="1">
      <c r="A6743" s="210" t="str">
        <f>VLOOKUP(C6743,STYLES!$A$1:$R$2088,7,FALSE)</f>
        <v>Wovens</v>
      </c>
      <c r="B6743" s="210" t="str">
        <f>VLOOKUP(C6743,STYLES!$1:$1048576,6,FALSE)</f>
        <v>UltraClub</v>
      </c>
      <c r="C6743" s="295">
        <v>8995</v>
      </c>
      <c r="D6743" s="296"/>
      <c r="E6743" s="210" t="str">
        <f>VLOOKUP(C6743,STYLES!$1:$1048576,12,FALSE)</f>
        <v>Men's Yarn-Dyed Micro-Check Woven</v>
      </c>
      <c r="F6743" s="297" t="s">
        <v>2750</v>
      </c>
      <c r="G6743" s="297" t="s">
        <v>2809</v>
      </c>
      <c r="H6743" s="297" t="str">
        <f>VLOOKUP(C6743,STYLES!$1:$1048576,9,FALSE)</f>
        <v>DROP - Pre-Closeout</v>
      </c>
      <c r="I6743" s="297" t="str">
        <f>VLOOKUP(C6743,STYLES!$1:$1048576,10,FALSE)</f>
        <v>Not Available</v>
      </c>
      <c r="J6743" s="297" t="s">
        <v>2764</v>
      </c>
      <c r="K6743" s="298">
        <f>IFERROR(VLOOKUP(J6743,LISTS!G:H,2,FALSE),"0")</f>
        <v>7</v>
      </c>
      <c r="L6743" s="210" t="str">
        <f t="shared" si="314"/>
        <v/>
      </c>
      <c r="M6743" s="299" t="s">
        <v>775</v>
      </c>
      <c r="N6743" s="300" t="str">
        <f>IFERROR(VLOOKUP(M6743,LISTS!G:H,2,FALSE),"0")</f>
        <v>0</v>
      </c>
      <c r="O6743" s="210" t="str">
        <f t="shared" si="313"/>
        <v/>
      </c>
      <c r="P6743" s="301" t="s">
        <v>2720</v>
      </c>
      <c r="Q6743" s="297"/>
      <c r="R6743" s="297"/>
      <c r="S6743" s="297"/>
      <c r="T6743" s="297"/>
      <c r="U6743" s="301"/>
    </row>
    <row r="6744" spans="1:21" s="12" customFormat="1">
      <c r="A6744" s="12" t="str">
        <f>VLOOKUP(C6744,STYLES!$A$1:$R$2088,7,FALSE)</f>
        <v>Wovens</v>
      </c>
      <c r="B6744" s="12" t="str">
        <f>VLOOKUP(C6744,STYLES!$1:$1048576,6,FALSE)</f>
        <v>UltraClub</v>
      </c>
      <c r="C6744" s="136">
        <v>8995</v>
      </c>
      <c r="D6744" s="18"/>
      <c r="E6744" s="12" t="str">
        <f>VLOOKUP(C6744,STYLES!$1:$1048576,12,FALSE)</f>
        <v>Men's Yarn-Dyed Micro-Check Woven</v>
      </c>
      <c r="F6744" s="116" t="s">
        <v>2907</v>
      </c>
      <c r="G6744" s="116" t="s">
        <v>2751</v>
      </c>
      <c r="H6744" s="116" t="s">
        <v>437</v>
      </c>
      <c r="I6744" s="116" t="str">
        <f>VLOOKUP(C6744,STYLES!$1:$1048576,10,FALSE)</f>
        <v>Not Available</v>
      </c>
      <c r="J6744" s="116" t="s">
        <v>2764</v>
      </c>
      <c r="K6744" s="194">
        <f>IFERROR(VLOOKUP(J6744,LISTS!G:H,2,FALSE),"0")</f>
        <v>7</v>
      </c>
      <c r="L6744" s="12" t="str">
        <f t="shared" si="314"/>
        <v/>
      </c>
      <c r="M6744" s="231" t="s">
        <v>775</v>
      </c>
      <c r="N6744" s="195" t="str">
        <f>IFERROR(VLOOKUP(M6744,LISTS!G:H,2,FALSE),"0")</f>
        <v>0</v>
      </c>
      <c r="O6744" s="12" t="str">
        <f t="shared" si="313"/>
        <v/>
      </c>
      <c r="P6744" s="128" t="s">
        <v>2720</v>
      </c>
      <c r="Q6744" s="116" t="s">
        <v>3794</v>
      </c>
      <c r="R6744" s="116" t="s">
        <v>775</v>
      </c>
      <c r="S6744" s="116" t="s">
        <v>3795</v>
      </c>
      <c r="T6744" s="116" t="s">
        <v>775</v>
      </c>
      <c r="U6744" s="128" t="s">
        <v>3180</v>
      </c>
    </row>
    <row r="6745" spans="1:21">
      <c r="C6745" s="101"/>
      <c r="F6745" s="113"/>
      <c r="G6745" s="113"/>
      <c r="H6745" s="113"/>
      <c r="I6745" s="113"/>
      <c r="J6745" s="113"/>
      <c r="K6745" s="139"/>
      <c r="L6745" s="81">
        <f>SUM(L6742:L6744)</f>
        <v>0</v>
      </c>
      <c r="M6745" s="134"/>
      <c r="N6745" s="140"/>
      <c r="O6745" s="81">
        <f>SUM(O6742:O6744)</f>
        <v>0</v>
      </c>
      <c r="Q6745" s="113"/>
      <c r="R6745" s="113"/>
      <c r="S6745" s="113"/>
      <c r="T6745" s="113"/>
    </row>
    <row r="6746" spans="1:21">
      <c r="A6746" t="str">
        <f>VLOOKUP(C6746,STYLES!$A$1:$R$2088,7,FALSE)</f>
        <v>Wovens</v>
      </c>
      <c r="B6746" t="str">
        <f>VLOOKUP(C6746,STYLES!$1:$1048576,6,FALSE)</f>
        <v>UltraClub</v>
      </c>
      <c r="C6746" s="101">
        <v>8996</v>
      </c>
      <c r="E6746" t="str">
        <f>VLOOKUP(C6746,STYLES!$1:$1048576,12,FALSE)</f>
        <v>Ladies' Yarn-Dyed Micro-Check Woven</v>
      </c>
      <c r="F6746" s="113" t="s">
        <v>2718</v>
      </c>
      <c r="G6746" s="113" t="s">
        <v>2718</v>
      </c>
      <c r="H6746" s="113" t="str">
        <f>VLOOKUP(C6746,STYLES!$1:$1048576,9,FALSE)</f>
        <v>DROP - Closeout</v>
      </c>
      <c r="I6746" s="113" t="str">
        <f>VLOOKUP(C6746,STYLES!$1:$1048576,10,FALSE)</f>
        <v>Not Available</v>
      </c>
      <c r="J6746" s="113" t="s">
        <v>2824</v>
      </c>
      <c r="K6746" s="139">
        <f>IFERROR(VLOOKUP(J6746,LISTS!G:H,2,FALSE),"0")</f>
        <v>5</v>
      </c>
      <c r="L6746" s="68" t="str">
        <f t="shared" si="314"/>
        <v/>
      </c>
      <c r="M6746" s="134" t="s">
        <v>775</v>
      </c>
      <c r="N6746" s="140" t="str">
        <f>IFERROR(VLOOKUP(M6746,LISTS!G:H,2,FALSE),"0")</f>
        <v>0</v>
      </c>
      <c r="O6746" s="68" t="str">
        <f t="shared" si="313"/>
        <v/>
      </c>
      <c r="P6746" s="117" t="s">
        <v>2720</v>
      </c>
      <c r="Q6746" s="113" t="s">
        <v>2850</v>
      </c>
      <c r="R6746" s="113" t="s">
        <v>775</v>
      </c>
      <c r="S6746" s="113" t="s">
        <v>2722</v>
      </c>
      <c r="T6746" s="113" t="s">
        <v>775</v>
      </c>
    </row>
    <row r="6747" spans="1:21">
      <c r="A6747" t="str">
        <f>VLOOKUP(C6747,STYLES!$A$1:$R$2088,7,FALSE)</f>
        <v>Wovens</v>
      </c>
      <c r="B6747" t="str">
        <f>VLOOKUP(C6747,STYLES!$1:$1048576,6,FALSE)</f>
        <v>UltraClub</v>
      </c>
      <c r="C6747" s="101">
        <v>8996</v>
      </c>
      <c r="E6747" t="str">
        <f>VLOOKUP(C6747,STYLES!$1:$1048576,12,FALSE)</f>
        <v>Ladies' Yarn-Dyed Micro-Check Woven</v>
      </c>
      <c r="F6747" s="113" t="s">
        <v>2750</v>
      </c>
      <c r="G6747" s="113" t="s">
        <v>2809</v>
      </c>
      <c r="H6747" s="113" t="str">
        <f>VLOOKUP(C6747,STYLES!$1:$1048576,9,FALSE)</f>
        <v>DROP - Closeout</v>
      </c>
      <c r="I6747" s="113" t="str">
        <f>VLOOKUP(C6747,STYLES!$1:$1048576,10,FALSE)</f>
        <v>Not Available</v>
      </c>
      <c r="J6747" s="113" t="s">
        <v>2824</v>
      </c>
      <c r="K6747" s="139">
        <f>IFERROR(VLOOKUP(J6747,LISTS!G:H,2,FALSE),"0")</f>
        <v>5</v>
      </c>
      <c r="L6747" s="68" t="str">
        <f t="shared" si="314"/>
        <v/>
      </c>
      <c r="M6747" s="134" t="s">
        <v>775</v>
      </c>
      <c r="N6747" s="140" t="str">
        <f>IFERROR(VLOOKUP(M6747,LISTS!G:H,2,FALSE),"0")</f>
        <v>0</v>
      </c>
      <c r="O6747" s="68" t="str">
        <f t="shared" si="313"/>
        <v/>
      </c>
      <c r="P6747" s="117" t="s">
        <v>2720</v>
      </c>
      <c r="Q6747" s="113"/>
      <c r="R6747" s="113"/>
      <c r="S6747" s="113"/>
      <c r="T6747" s="113"/>
    </row>
    <row r="6748" spans="1:21">
      <c r="A6748" t="str">
        <f>VLOOKUP(C6748,STYLES!$A$1:$R$2088,7,FALSE)</f>
        <v>Wovens</v>
      </c>
      <c r="B6748" t="str">
        <f>VLOOKUP(C6748,STYLES!$1:$1048576,6,FALSE)</f>
        <v>UltraClub</v>
      </c>
      <c r="C6748" s="101">
        <v>8996</v>
      </c>
      <c r="E6748" t="str">
        <f>VLOOKUP(C6748,STYLES!$1:$1048576,12,FALSE)</f>
        <v>Ladies' Yarn-Dyed Micro-Check Woven</v>
      </c>
      <c r="F6748" s="113" t="s">
        <v>2907</v>
      </c>
      <c r="G6748" s="113" t="s">
        <v>2751</v>
      </c>
      <c r="H6748" s="113" t="str">
        <f>VLOOKUP(C6748,STYLES!$1:$1048576,9,FALSE)</f>
        <v>DROP - Closeout</v>
      </c>
      <c r="I6748" s="113" t="str">
        <f>VLOOKUP(C6748,STYLES!$1:$1048576,10,FALSE)</f>
        <v>Not Available</v>
      </c>
      <c r="J6748" s="113" t="s">
        <v>2824</v>
      </c>
      <c r="K6748" s="139">
        <f>IFERROR(VLOOKUP(J6748,LISTS!G:H,2,FALSE),"0")</f>
        <v>5</v>
      </c>
      <c r="L6748" s="68" t="str">
        <f t="shared" si="314"/>
        <v/>
      </c>
      <c r="M6748" s="134" t="s">
        <v>775</v>
      </c>
      <c r="N6748" s="140" t="str">
        <f>IFERROR(VLOOKUP(M6748,LISTS!G:H,2,FALSE),"0")</f>
        <v>0</v>
      </c>
      <c r="O6748" s="68" t="str">
        <f t="shared" si="313"/>
        <v/>
      </c>
      <c r="P6748" s="117" t="s">
        <v>2720</v>
      </c>
      <c r="Q6748" s="113" t="s">
        <v>3794</v>
      </c>
      <c r="R6748" s="113" t="s">
        <v>775</v>
      </c>
      <c r="S6748" s="113" t="s">
        <v>3795</v>
      </c>
      <c r="T6748" s="113" t="s">
        <v>775</v>
      </c>
    </row>
    <row r="6749" spans="1:21">
      <c r="C6749" s="101"/>
      <c r="F6749" s="113"/>
      <c r="G6749" s="113"/>
      <c r="H6749" s="113"/>
      <c r="I6749" s="113"/>
      <c r="J6749" s="113"/>
      <c r="K6749" s="139"/>
      <c r="L6749" s="81">
        <f>SUM(L6746:L6748)</f>
        <v>0</v>
      </c>
      <c r="M6749" s="134"/>
      <c r="N6749" s="140"/>
      <c r="O6749" s="81">
        <f>SUM(O6746:O6748)</f>
        <v>0</v>
      </c>
      <c r="Q6749" s="113"/>
      <c r="R6749" s="113"/>
      <c r="S6749" s="113"/>
      <c r="T6749" s="113"/>
    </row>
    <row r="6750" spans="1:21">
      <c r="A6750" t="str">
        <f>VLOOKUP(C6750,STYLES!$A$1:$R$2088,7,FALSE)</f>
        <v>Polos</v>
      </c>
      <c r="B6750" t="str">
        <f>VLOOKUP(C6750,STYLES!$1:$1048576,6,FALSE)</f>
        <v>UltraClub</v>
      </c>
      <c r="C6750" s="101" t="s">
        <v>2581</v>
      </c>
      <c r="E6750" t="str">
        <f>VLOOKUP(C6750,STYLES!$1:$1048576,12,FALSE)</f>
        <v>Heathered Pique Polo</v>
      </c>
      <c r="F6750" s="113" t="s">
        <v>2867</v>
      </c>
      <c r="G6750" s="113" t="s">
        <v>2718</v>
      </c>
      <c r="H6750" s="113" t="str">
        <f>VLOOKUP(C6750,STYLES!$1:$1048576,9,FALSE)</f>
        <v>Active</v>
      </c>
      <c r="I6750" s="113" t="str">
        <f>VLOOKUP(C6750,STYLES!$1:$1048576,10,FALSE)</f>
        <v>Not Available</v>
      </c>
      <c r="J6750" s="113" t="s">
        <v>2764</v>
      </c>
      <c r="K6750" s="139">
        <f>IFERROR(VLOOKUP(J6750,LISTS!G:H,2,FALSE),"0")</f>
        <v>7</v>
      </c>
      <c r="L6750" s="68">
        <f t="shared" si="314"/>
        <v>7</v>
      </c>
      <c r="M6750" s="134" t="s">
        <v>775</v>
      </c>
      <c r="N6750" s="140" t="str">
        <f>IFERROR(VLOOKUP(M6750,LISTS!G:H,2,FALSE),"0")</f>
        <v>0</v>
      </c>
      <c r="O6750" s="68" t="str">
        <f t="shared" si="313"/>
        <v/>
      </c>
      <c r="P6750" s="117" t="s">
        <v>2720</v>
      </c>
      <c r="Q6750" s="113" t="s">
        <v>2850</v>
      </c>
      <c r="R6750" s="113" t="s">
        <v>775</v>
      </c>
      <c r="S6750" s="113" t="s">
        <v>2722</v>
      </c>
      <c r="T6750" s="113" t="s">
        <v>775</v>
      </c>
    </row>
    <row r="6751" spans="1:21">
      <c r="A6751" t="str">
        <f>VLOOKUP(C6751,STYLES!$A$1:$R$2088,7,FALSE)</f>
        <v>Polos</v>
      </c>
      <c r="B6751" t="str">
        <f>VLOOKUP(C6751,STYLES!$1:$1048576,6,FALSE)</f>
        <v>UltraClub</v>
      </c>
      <c r="C6751" s="101" t="s">
        <v>2581</v>
      </c>
      <c r="E6751" t="str">
        <f>VLOOKUP(C6751,STYLES!$1:$1048576,12,FALSE)</f>
        <v>Heathered Pique Polo</v>
      </c>
      <c r="F6751" s="113" t="s">
        <v>3929</v>
      </c>
      <c r="G6751" s="113" t="s">
        <v>2763</v>
      </c>
      <c r="H6751" s="113" t="str">
        <f>VLOOKUP(C6751,STYLES!$1:$1048576,9,FALSE)</f>
        <v>Active</v>
      </c>
      <c r="I6751" s="113" t="str">
        <f>VLOOKUP(C6751,STYLES!$1:$1048576,10,FALSE)</f>
        <v>Not Available</v>
      </c>
      <c r="J6751" s="113" t="s">
        <v>2764</v>
      </c>
      <c r="K6751" s="139">
        <f>IFERROR(VLOOKUP(J6751,LISTS!G:H,2,FALSE),"0")</f>
        <v>7</v>
      </c>
      <c r="L6751" s="68">
        <f t="shared" si="314"/>
        <v>7</v>
      </c>
      <c r="M6751" s="134" t="s">
        <v>775</v>
      </c>
      <c r="N6751" s="140" t="str">
        <f>IFERROR(VLOOKUP(M6751,LISTS!G:H,2,FALSE),"0")</f>
        <v>0</v>
      </c>
      <c r="O6751" s="68" t="str">
        <f t="shared" si="313"/>
        <v/>
      </c>
      <c r="P6751" s="117" t="s">
        <v>2720</v>
      </c>
      <c r="Q6751" s="113" t="s">
        <v>3748</v>
      </c>
      <c r="R6751" s="113" t="s">
        <v>775</v>
      </c>
      <c r="S6751" s="113" t="s">
        <v>3749</v>
      </c>
      <c r="T6751" s="113" t="s">
        <v>775</v>
      </c>
    </row>
    <row r="6752" spans="1:21">
      <c r="A6752" t="str">
        <f>VLOOKUP(C6752,STYLES!$A$1:$R$2088,7,FALSE)</f>
        <v>Polos</v>
      </c>
      <c r="B6752" t="str">
        <f>VLOOKUP(C6752,STYLES!$1:$1048576,6,FALSE)</f>
        <v>UltraClub</v>
      </c>
      <c r="C6752" s="101" t="s">
        <v>2581</v>
      </c>
      <c r="E6752" t="str">
        <f>VLOOKUP(C6752,STYLES!$1:$1048576,12,FALSE)</f>
        <v>Heathered Pique Polo</v>
      </c>
      <c r="F6752" s="113" t="s">
        <v>3784</v>
      </c>
      <c r="G6752" s="113" t="s">
        <v>2751</v>
      </c>
      <c r="H6752" s="113" t="str">
        <f>VLOOKUP(C6752,STYLES!$1:$1048576,9,FALSE)</f>
        <v>Active</v>
      </c>
      <c r="I6752" s="113" t="str">
        <f>VLOOKUP(C6752,STYLES!$1:$1048576,10,FALSE)</f>
        <v>Not Available</v>
      </c>
      <c r="J6752" s="113" t="s">
        <v>2764</v>
      </c>
      <c r="K6752" s="139">
        <f>IFERROR(VLOOKUP(J6752,LISTS!G:H,2,FALSE),"0")</f>
        <v>7</v>
      </c>
      <c r="L6752" s="68">
        <f t="shared" si="314"/>
        <v>7</v>
      </c>
      <c r="M6752" s="134" t="s">
        <v>775</v>
      </c>
      <c r="N6752" s="140" t="str">
        <f>IFERROR(VLOOKUP(M6752,LISTS!G:H,2,FALSE),"0")</f>
        <v>0</v>
      </c>
      <c r="O6752" s="68" t="str">
        <f t="shared" si="313"/>
        <v/>
      </c>
      <c r="P6752" s="117" t="s">
        <v>2720</v>
      </c>
      <c r="Q6752" s="113"/>
      <c r="R6752" s="113"/>
      <c r="S6752" s="113"/>
      <c r="T6752" s="113"/>
    </row>
    <row r="6753" spans="1:20">
      <c r="A6753" t="str">
        <f>VLOOKUP(C6753,STYLES!$A$1:$R$2088,7,FALSE)</f>
        <v>Polos</v>
      </c>
      <c r="B6753" t="str">
        <f>VLOOKUP(C6753,STYLES!$1:$1048576,6,FALSE)</f>
        <v>UltraClub</v>
      </c>
      <c r="C6753" s="101" t="s">
        <v>2581</v>
      </c>
      <c r="E6753" t="str">
        <f>VLOOKUP(C6753,STYLES!$1:$1048576,12,FALSE)</f>
        <v>Heathered Pique Polo</v>
      </c>
      <c r="F6753" s="129" t="s">
        <v>3944</v>
      </c>
      <c r="G6753" s="113" t="s">
        <v>2732</v>
      </c>
      <c r="H6753" s="113" t="str">
        <f>VLOOKUP(C6753,STYLES!$1:$1048576,9,FALSE)</f>
        <v>Active</v>
      </c>
      <c r="I6753" s="113" t="str">
        <f>VLOOKUP(C6753,STYLES!$1:$1048576,10,FALSE)</f>
        <v>Not Available</v>
      </c>
      <c r="J6753" s="113" t="s">
        <v>2764</v>
      </c>
      <c r="K6753" s="139">
        <f>IFERROR(VLOOKUP(J6753,LISTS!G:H,2,FALSE),"0")</f>
        <v>7</v>
      </c>
      <c r="L6753" s="68">
        <f t="shared" si="314"/>
        <v>7</v>
      </c>
      <c r="M6753" s="134" t="s">
        <v>775</v>
      </c>
      <c r="N6753" s="140" t="str">
        <f>IFERROR(VLOOKUP(M6753,LISTS!G:H,2,FALSE),"0")</f>
        <v>0</v>
      </c>
      <c r="O6753" s="68" t="str">
        <f t="shared" si="313"/>
        <v/>
      </c>
      <c r="P6753" s="117" t="s">
        <v>2720</v>
      </c>
      <c r="Q6753" s="101">
        <v>115740</v>
      </c>
      <c r="R6753" s="113" t="s">
        <v>775</v>
      </c>
      <c r="S6753" s="113" t="s">
        <v>3623</v>
      </c>
      <c r="T6753" s="113" t="s">
        <v>775</v>
      </c>
    </row>
    <row r="6754" spans="1:20">
      <c r="A6754" t="str">
        <f>VLOOKUP(C6754,STYLES!$A$1:$R$2088,7,FALSE)</f>
        <v>Polos</v>
      </c>
      <c r="B6754" t="str">
        <f>VLOOKUP(C6754,STYLES!$1:$1048576,6,FALSE)</f>
        <v>UltraClub</v>
      </c>
      <c r="C6754" s="101" t="s">
        <v>2581</v>
      </c>
      <c r="E6754" t="str">
        <f>VLOOKUP(C6754,STYLES!$1:$1048576,12,FALSE)</f>
        <v>Heathered Pique Polo</v>
      </c>
      <c r="F6754" s="113" t="s">
        <v>2767</v>
      </c>
      <c r="G6754" s="113" t="s">
        <v>2740</v>
      </c>
      <c r="H6754" s="113" t="str">
        <f>VLOOKUP(C6754,STYLES!$1:$1048576,9,FALSE)</f>
        <v>Active</v>
      </c>
      <c r="I6754" s="113" t="str">
        <f>VLOOKUP(C6754,STYLES!$1:$1048576,10,FALSE)</f>
        <v>Not Available</v>
      </c>
      <c r="J6754" s="113" t="s">
        <v>2764</v>
      </c>
      <c r="K6754" s="139">
        <f>IFERROR(VLOOKUP(J6754,LISTS!G:H,2,FALSE),"0")</f>
        <v>7</v>
      </c>
      <c r="L6754" s="68">
        <f t="shared" si="314"/>
        <v>7</v>
      </c>
      <c r="M6754" s="134" t="s">
        <v>775</v>
      </c>
      <c r="N6754" s="140" t="str">
        <f>IFERROR(VLOOKUP(M6754,LISTS!G:H,2,FALSE),"0")</f>
        <v>0</v>
      </c>
      <c r="O6754" s="68" t="str">
        <f t="shared" si="313"/>
        <v/>
      </c>
      <c r="P6754" s="117" t="s">
        <v>2720</v>
      </c>
      <c r="Q6754" s="113" t="s">
        <v>2741</v>
      </c>
      <c r="R6754" s="113" t="s">
        <v>775</v>
      </c>
      <c r="S6754" s="113" t="s">
        <v>2742</v>
      </c>
      <c r="T6754" s="113" t="s">
        <v>775</v>
      </c>
    </row>
    <row r="6755" spans="1:20">
      <c r="C6755" s="101"/>
      <c r="F6755" s="113"/>
      <c r="G6755" s="113"/>
      <c r="H6755" s="113"/>
      <c r="I6755" s="113"/>
      <c r="J6755" s="113"/>
      <c r="K6755" s="139"/>
      <c r="L6755" s="81">
        <f>SUM(L6750:L6754)</f>
        <v>35</v>
      </c>
      <c r="M6755" s="134"/>
      <c r="N6755" s="140"/>
      <c r="O6755" s="81">
        <f>SUM(O6750:O6754)</f>
        <v>0</v>
      </c>
      <c r="Q6755" s="113"/>
      <c r="R6755" s="113"/>
      <c r="S6755" s="113"/>
      <c r="T6755" s="113"/>
    </row>
    <row r="6756" spans="1:20">
      <c r="A6756" t="str">
        <f>VLOOKUP(C6756,STYLES!$A$1:$R$2088,7,FALSE)</f>
        <v>Polos</v>
      </c>
      <c r="B6756" t="str">
        <f>VLOOKUP(C6756,STYLES!$1:$1048576,6,FALSE)</f>
        <v>UltraClub</v>
      </c>
      <c r="C6756" s="101" t="s">
        <v>2585</v>
      </c>
      <c r="E6756" t="str">
        <f>VLOOKUP(C6756,STYLES!$1:$1048576,12,FALSE)</f>
        <v>Heathered Pique Polo</v>
      </c>
      <c r="F6756" s="113" t="s">
        <v>2867</v>
      </c>
      <c r="G6756" s="113" t="s">
        <v>2718</v>
      </c>
      <c r="H6756" s="113" t="str">
        <f>VLOOKUP(C6756,STYLES!$1:$1048576,9,FALSE)</f>
        <v>Active</v>
      </c>
      <c r="I6756" s="113" t="str">
        <f>VLOOKUP(C6756,STYLES!$1:$1048576,10,FALSE)</f>
        <v>Not Available</v>
      </c>
      <c r="J6756" s="113" t="s">
        <v>2745</v>
      </c>
      <c r="K6756" s="139">
        <f>IFERROR(VLOOKUP(J6756,LISTS!G:H,2,FALSE),"0")</f>
        <v>7</v>
      </c>
      <c r="L6756" s="68">
        <f t="shared" si="314"/>
        <v>7</v>
      </c>
      <c r="M6756" s="134" t="s">
        <v>775</v>
      </c>
      <c r="N6756" s="140" t="str">
        <f>IFERROR(VLOOKUP(M6756,LISTS!G:H,2,FALSE),"0")</f>
        <v>0</v>
      </c>
      <c r="O6756" s="68" t="str">
        <f t="shared" si="313"/>
        <v/>
      </c>
      <c r="P6756" s="117" t="s">
        <v>2720</v>
      </c>
      <c r="Q6756" s="113" t="s">
        <v>2850</v>
      </c>
      <c r="R6756" s="113" t="s">
        <v>775</v>
      </c>
      <c r="S6756" s="113" t="s">
        <v>2722</v>
      </c>
      <c r="T6756" s="113" t="s">
        <v>775</v>
      </c>
    </row>
    <row r="6757" spans="1:20">
      <c r="A6757" t="str">
        <f>VLOOKUP(C6757,STYLES!$A$1:$R$2088,7,FALSE)</f>
        <v>Polos</v>
      </c>
      <c r="B6757" t="str">
        <f>VLOOKUP(C6757,STYLES!$1:$1048576,6,FALSE)</f>
        <v>UltraClub</v>
      </c>
      <c r="C6757" s="101" t="s">
        <v>2585</v>
      </c>
      <c r="E6757" t="str">
        <f>VLOOKUP(C6757,STYLES!$1:$1048576,12,FALSE)</f>
        <v>Heathered Pique Polo</v>
      </c>
      <c r="F6757" s="113" t="s">
        <v>3929</v>
      </c>
      <c r="G6757" s="113" t="s">
        <v>2763</v>
      </c>
      <c r="H6757" s="113" t="str">
        <f>VLOOKUP(C6757,STYLES!$1:$1048576,9,FALSE)</f>
        <v>Active</v>
      </c>
      <c r="I6757" s="113" t="str">
        <f>VLOOKUP(C6757,STYLES!$1:$1048576,10,FALSE)</f>
        <v>Not Available</v>
      </c>
      <c r="J6757" s="113" t="s">
        <v>2745</v>
      </c>
      <c r="K6757" s="139">
        <f>IFERROR(VLOOKUP(J6757,LISTS!G:H,2,FALSE),"0")</f>
        <v>7</v>
      </c>
      <c r="L6757" s="68">
        <f t="shared" si="314"/>
        <v>7</v>
      </c>
      <c r="M6757" s="134" t="s">
        <v>775</v>
      </c>
      <c r="N6757" s="140" t="str">
        <f>IFERROR(VLOOKUP(M6757,LISTS!G:H,2,FALSE),"0")</f>
        <v>0</v>
      </c>
      <c r="O6757" s="68" t="str">
        <f t="shared" si="313"/>
        <v/>
      </c>
      <c r="P6757" s="117" t="s">
        <v>2720</v>
      </c>
      <c r="Q6757" s="113" t="s">
        <v>3748</v>
      </c>
      <c r="R6757" s="113" t="s">
        <v>775</v>
      </c>
      <c r="S6757" s="113" t="s">
        <v>3749</v>
      </c>
      <c r="T6757" s="113" t="s">
        <v>775</v>
      </c>
    </row>
    <row r="6758" spans="1:20">
      <c r="A6758" t="str">
        <f>VLOOKUP(C6758,STYLES!$A$1:$R$2088,7,FALSE)</f>
        <v>Polos</v>
      </c>
      <c r="B6758" t="str">
        <f>VLOOKUP(C6758,STYLES!$1:$1048576,6,FALSE)</f>
        <v>UltraClub</v>
      </c>
      <c r="C6758" s="101" t="s">
        <v>2585</v>
      </c>
      <c r="E6758" t="str">
        <f>VLOOKUP(C6758,STYLES!$1:$1048576,12,FALSE)</f>
        <v>Heathered Pique Polo</v>
      </c>
      <c r="F6758" s="113" t="s">
        <v>3784</v>
      </c>
      <c r="G6758" s="113" t="s">
        <v>2751</v>
      </c>
      <c r="H6758" s="113" t="str">
        <f>VLOOKUP(C6758,STYLES!$1:$1048576,9,FALSE)</f>
        <v>Active</v>
      </c>
      <c r="I6758" s="113" t="str">
        <f>VLOOKUP(C6758,STYLES!$1:$1048576,10,FALSE)</f>
        <v>Not Available</v>
      </c>
      <c r="J6758" s="113" t="s">
        <v>2745</v>
      </c>
      <c r="K6758" s="139">
        <f>IFERROR(VLOOKUP(J6758,LISTS!G:H,2,FALSE),"0")</f>
        <v>7</v>
      </c>
      <c r="L6758" s="68">
        <f t="shared" si="314"/>
        <v>7</v>
      </c>
      <c r="M6758" s="134" t="s">
        <v>775</v>
      </c>
      <c r="N6758" s="140" t="str">
        <f>IFERROR(VLOOKUP(M6758,LISTS!G:H,2,FALSE),"0")</f>
        <v>0</v>
      </c>
      <c r="O6758" s="68" t="str">
        <f t="shared" si="313"/>
        <v/>
      </c>
      <c r="P6758" s="117" t="s">
        <v>2720</v>
      </c>
      <c r="Q6758" s="113"/>
      <c r="R6758" s="113"/>
      <c r="S6758" s="113"/>
      <c r="T6758" s="113"/>
    </row>
    <row r="6759" spans="1:20">
      <c r="A6759" t="str">
        <f>VLOOKUP(C6759,STYLES!$A$1:$R$2088,7,FALSE)</f>
        <v>Polos</v>
      </c>
      <c r="B6759" t="str">
        <f>VLOOKUP(C6759,STYLES!$1:$1048576,6,FALSE)</f>
        <v>UltraClub</v>
      </c>
      <c r="C6759" s="101" t="s">
        <v>2585</v>
      </c>
      <c r="E6759" t="str">
        <f>VLOOKUP(C6759,STYLES!$1:$1048576,12,FALSE)</f>
        <v>Heathered Pique Polo</v>
      </c>
      <c r="F6759" s="129" t="s">
        <v>3944</v>
      </c>
      <c r="G6759" s="113" t="s">
        <v>2732</v>
      </c>
      <c r="H6759" s="113" t="str">
        <f>VLOOKUP(C6759,STYLES!$1:$1048576,9,FALSE)</f>
        <v>Active</v>
      </c>
      <c r="I6759" s="113" t="str">
        <f>VLOOKUP(C6759,STYLES!$1:$1048576,10,FALSE)</f>
        <v>Not Available</v>
      </c>
      <c r="J6759" s="113" t="s">
        <v>2745</v>
      </c>
      <c r="K6759" s="139">
        <f>IFERROR(VLOOKUP(J6759,LISTS!G:H,2,FALSE),"0")</f>
        <v>7</v>
      </c>
      <c r="L6759" s="68">
        <f t="shared" si="314"/>
        <v>7</v>
      </c>
      <c r="M6759" s="134" t="s">
        <v>775</v>
      </c>
      <c r="N6759" s="140" t="str">
        <f>IFERROR(VLOOKUP(M6759,LISTS!G:H,2,FALSE),"0")</f>
        <v>0</v>
      </c>
      <c r="O6759" s="68" t="str">
        <f t="shared" si="313"/>
        <v/>
      </c>
      <c r="P6759" s="117" t="s">
        <v>2720</v>
      </c>
      <c r="Q6759" s="101">
        <v>115740</v>
      </c>
      <c r="R6759" s="113" t="s">
        <v>775</v>
      </c>
      <c r="S6759" s="113" t="s">
        <v>3623</v>
      </c>
      <c r="T6759" s="113" t="s">
        <v>775</v>
      </c>
    </row>
    <row r="6760" spans="1:20">
      <c r="A6760" t="str">
        <f>VLOOKUP(C6760,STYLES!$A$1:$R$2088,7,FALSE)</f>
        <v>Polos</v>
      </c>
      <c r="B6760" t="str">
        <f>VLOOKUP(C6760,STYLES!$1:$1048576,6,FALSE)</f>
        <v>UltraClub</v>
      </c>
      <c r="C6760" s="101" t="s">
        <v>2585</v>
      </c>
      <c r="E6760" t="str">
        <f>VLOOKUP(C6760,STYLES!$1:$1048576,12,FALSE)</f>
        <v>Heathered Pique Polo</v>
      </c>
      <c r="F6760" s="113" t="s">
        <v>2767</v>
      </c>
      <c r="G6760" s="113" t="s">
        <v>2740</v>
      </c>
      <c r="H6760" s="113" t="str">
        <f>VLOOKUP(C6760,STYLES!$1:$1048576,9,FALSE)</f>
        <v>Active</v>
      </c>
      <c r="I6760" s="113" t="str">
        <f>VLOOKUP(C6760,STYLES!$1:$1048576,10,FALSE)</f>
        <v>Not Available</v>
      </c>
      <c r="J6760" s="113" t="s">
        <v>2745</v>
      </c>
      <c r="K6760" s="139">
        <f>IFERROR(VLOOKUP(J6760,LISTS!G:H,2,FALSE),"0")</f>
        <v>7</v>
      </c>
      <c r="L6760" s="68">
        <f t="shared" si="314"/>
        <v>7</v>
      </c>
      <c r="M6760" s="134" t="s">
        <v>775</v>
      </c>
      <c r="N6760" s="140" t="str">
        <f>IFERROR(VLOOKUP(M6760,LISTS!G:H,2,FALSE),"0")</f>
        <v>0</v>
      </c>
      <c r="O6760" s="68" t="str">
        <f t="shared" si="313"/>
        <v/>
      </c>
      <c r="P6760" s="117" t="s">
        <v>2720</v>
      </c>
      <c r="Q6760" s="113" t="s">
        <v>2741</v>
      </c>
      <c r="R6760" s="113" t="s">
        <v>775</v>
      </c>
      <c r="S6760" s="113" t="s">
        <v>2742</v>
      </c>
      <c r="T6760" s="113" t="s">
        <v>775</v>
      </c>
    </row>
    <row r="6761" spans="1:20">
      <c r="L6761" s="81">
        <f>SUM(L6756:L6760)</f>
        <v>35</v>
      </c>
      <c r="M6761" s="134"/>
      <c r="O6761" s="81">
        <f>SUM(O6756:O6760)</f>
        <v>0</v>
      </c>
    </row>
    <row r="6762" spans="1:20">
      <c r="A6762" t="str">
        <f>VLOOKUP(C6762,STYLES!$A$1:$R$2088,7,FALSE)</f>
        <v>Polos</v>
      </c>
      <c r="B6762" t="str">
        <f>VLOOKUP(C6762,STYLES!$1:$1048576,6,FALSE)</f>
        <v>UltraClub</v>
      </c>
      <c r="C6762" s="101" t="s">
        <v>2587</v>
      </c>
      <c r="E6762" t="str">
        <f>VLOOKUP(C6762,STYLES!$1:$1048576,12,FALSE)</f>
        <v>Cavalry Twill Performance Polo</v>
      </c>
      <c r="F6762" s="113" t="s">
        <v>3886</v>
      </c>
      <c r="G6762" s="113" t="s">
        <v>2718</v>
      </c>
      <c r="H6762" s="113" t="str">
        <f>VLOOKUP(C6762,STYLES!$1:$1048576,9,FALSE)</f>
        <v>New</v>
      </c>
      <c r="I6762" s="113" t="str">
        <f>VLOOKUP(C6762,STYLES!$1:$1048576,10,FALSE)</f>
        <v>Not Available</v>
      </c>
      <c r="J6762" s="113" t="s">
        <v>2764</v>
      </c>
      <c r="K6762" s="139">
        <f>IFERROR(VLOOKUP(J6762,LISTS!G:H,2,FALSE),"0")</f>
        <v>7</v>
      </c>
      <c r="L6762" s="68">
        <f t="shared" ref="L6762" si="315">IF(OR(H6762="ACTIVE",H6762="NEW",H6762="DNR",H6762="Pre-Closeout"),K6762,"")</f>
        <v>7</v>
      </c>
      <c r="M6762" s="134" t="s">
        <v>775</v>
      </c>
      <c r="N6762" s="140" t="str">
        <f>IFERROR(VLOOKUP(M6762,LISTS!G:H,2,FALSE),"0")</f>
        <v>0</v>
      </c>
      <c r="O6762" s="68" t="str">
        <f t="shared" ref="O6762" si="316">IF(OR(I6762="ACTIVE",I6762="NEW",I6762="DNR",I6762="Pre-Closeout"),N6762,"")</f>
        <v/>
      </c>
      <c r="P6762" s="117" t="s">
        <v>2720</v>
      </c>
      <c r="Q6762" s="113" t="s">
        <v>3748</v>
      </c>
      <c r="R6762" s="113" t="s">
        <v>2850</v>
      </c>
      <c r="S6762" s="113" t="s">
        <v>3749</v>
      </c>
      <c r="T6762" s="113" t="s">
        <v>2722</v>
      </c>
    </row>
    <row r="6763" spans="1:20">
      <c r="A6763" t="str">
        <f>VLOOKUP(C6763,STYLES!$A$1:$R$2088,7,FALSE)</f>
        <v>Polos</v>
      </c>
      <c r="B6763" t="str">
        <f>VLOOKUP(C6763,STYLES!$1:$1048576,6,FALSE)</f>
        <v>UltraClub</v>
      </c>
      <c r="C6763" s="101" t="s">
        <v>2587</v>
      </c>
      <c r="E6763" t="str">
        <f>VLOOKUP(C6763,STYLES!$1:$1048576,12,FALSE)</f>
        <v>Cavalry Twill Performance Polo</v>
      </c>
      <c r="F6763" s="113" t="s">
        <v>3896</v>
      </c>
      <c r="G6763" s="113" t="s">
        <v>2740</v>
      </c>
      <c r="H6763" s="113" t="str">
        <f>VLOOKUP(C6763,STYLES!$1:$1048576,9,FALSE)</f>
        <v>New</v>
      </c>
      <c r="I6763" s="113" t="str">
        <f>VLOOKUP(C6763,STYLES!$1:$1048576,10,FALSE)</f>
        <v>Not Available</v>
      </c>
      <c r="J6763" s="113" t="s">
        <v>2764</v>
      </c>
      <c r="K6763" s="139">
        <f>IFERROR(VLOOKUP(J6763,LISTS!G:H,2,FALSE),"0")</f>
        <v>7</v>
      </c>
      <c r="L6763" s="68">
        <f t="shared" ref="L6763" si="317">IF(OR(H6763="ACTIVE",H6763="NEW",H6763="DNR",H6763="Pre-Closeout"),K6763,"")</f>
        <v>7</v>
      </c>
      <c r="M6763" s="134" t="s">
        <v>775</v>
      </c>
      <c r="N6763" s="140" t="str">
        <f>IFERROR(VLOOKUP(M6763,LISTS!G:H,2,FALSE),"0")</f>
        <v>0</v>
      </c>
      <c r="O6763" s="68" t="str">
        <f t="shared" ref="O6763" si="318">IF(OR(I6763="ACTIVE",I6763="NEW",I6763="DNR",I6763="Pre-Closeout"),N6763,"")</f>
        <v/>
      </c>
      <c r="P6763" s="117" t="s">
        <v>2720</v>
      </c>
      <c r="Q6763" s="113" t="s">
        <v>3748</v>
      </c>
      <c r="R6763" s="113" t="s">
        <v>2741</v>
      </c>
      <c r="S6763" s="113" t="s">
        <v>3749</v>
      </c>
      <c r="T6763" s="113" t="s">
        <v>2742</v>
      </c>
    </row>
    <row r="6764" spans="1:20">
      <c r="A6764" t="str">
        <f>VLOOKUP(C6764,STYLES!$A$1:$R$2088,7,FALSE)</f>
        <v>Polos</v>
      </c>
      <c r="B6764" t="str">
        <f>VLOOKUP(C6764,STYLES!$1:$1048576,6,FALSE)</f>
        <v>UltraClub</v>
      </c>
      <c r="C6764" s="101" t="s">
        <v>2587</v>
      </c>
      <c r="E6764" t="str">
        <f>VLOOKUP(C6764,STYLES!$1:$1048576,12,FALSE)</f>
        <v>Cavalry Twill Performance Polo</v>
      </c>
      <c r="F6764" s="113" t="s">
        <v>3945</v>
      </c>
      <c r="G6764" s="113" t="s">
        <v>2751</v>
      </c>
      <c r="H6764" s="113" t="str">
        <f>VLOOKUP(C6764,STYLES!$1:$1048576,9,FALSE)</f>
        <v>New</v>
      </c>
      <c r="I6764" s="113" t="str">
        <f>VLOOKUP(C6764,STYLES!$1:$1048576,10,FALSE)</f>
        <v>Not Available</v>
      </c>
      <c r="J6764" s="113" t="s">
        <v>2764</v>
      </c>
      <c r="K6764" s="139">
        <f>IFERROR(VLOOKUP(J6764,LISTS!G:H,2,FALSE),"0")</f>
        <v>7</v>
      </c>
      <c r="L6764" s="68">
        <f t="shared" ref="L6764" si="319">IF(OR(H6764="ACTIVE",H6764="NEW",H6764="DNR",H6764="Pre-Closeout"),K6764,"")</f>
        <v>7</v>
      </c>
      <c r="M6764" s="134" t="s">
        <v>775</v>
      </c>
      <c r="N6764" s="140" t="str">
        <f>IFERROR(VLOOKUP(M6764,LISTS!G:H,2,FALSE),"0")</f>
        <v>0</v>
      </c>
      <c r="O6764" s="68" t="str">
        <f t="shared" ref="O6764" si="320">IF(OR(I6764="ACTIVE",I6764="NEW",I6764="DNR",I6764="Pre-Closeout"),N6764,"")</f>
        <v/>
      </c>
      <c r="P6764" s="117" t="s">
        <v>2720</v>
      </c>
      <c r="Q6764" s="113" t="s">
        <v>2744</v>
      </c>
      <c r="R6764" s="113" t="s">
        <v>3785</v>
      </c>
      <c r="S6764" s="113" t="s">
        <v>775</v>
      </c>
      <c r="T6764" s="113" t="s">
        <v>3786</v>
      </c>
    </row>
    <row r="6765" spans="1:20">
      <c r="A6765" t="str">
        <f>VLOOKUP(C6765,STYLES!$A$1:$R$2088,7,FALSE)</f>
        <v>Polos</v>
      </c>
      <c r="B6765" t="str">
        <f>VLOOKUP(C6765,STYLES!$1:$1048576,6,FALSE)</f>
        <v>UltraClub</v>
      </c>
      <c r="C6765" s="101" t="s">
        <v>2587</v>
      </c>
      <c r="E6765" t="str">
        <f>VLOOKUP(C6765,STYLES!$1:$1048576,12,FALSE)</f>
        <v>Cavalry Twill Performance Polo</v>
      </c>
      <c r="F6765" s="113" t="s">
        <v>3946</v>
      </c>
      <c r="G6765" s="113" t="s">
        <v>2759</v>
      </c>
      <c r="H6765" s="113" t="str">
        <f>VLOOKUP(C6765,STYLES!$1:$1048576,9,FALSE)</f>
        <v>New</v>
      </c>
      <c r="I6765" s="113" t="str">
        <f>VLOOKUP(C6765,STYLES!$1:$1048576,10,FALSE)</f>
        <v>Not Available</v>
      </c>
      <c r="J6765" s="113" t="s">
        <v>2764</v>
      </c>
      <c r="K6765" s="139">
        <f>IFERROR(VLOOKUP(J6765,LISTS!G:H,2,FALSE),"0")</f>
        <v>7</v>
      </c>
      <c r="L6765" s="68">
        <f t="shared" ref="L6765" si="321">IF(OR(H6765="ACTIVE",H6765="NEW",H6765="DNR",H6765="Pre-Closeout"),K6765,"")</f>
        <v>7</v>
      </c>
      <c r="M6765" s="134" t="s">
        <v>775</v>
      </c>
      <c r="N6765" s="140" t="str">
        <f>IFERROR(VLOOKUP(M6765,LISTS!G:H,2,FALSE),"0")</f>
        <v>0</v>
      </c>
      <c r="O6765" s="68" t="str">
        <f t="shared" ref="O6765" si="322">IF(OR(I6765="ACTIVE",I6765="NEW",I6765="DNR",I6765="Pre-Closeout"),N6765,"")</f>
        <v/>
      </c>
      <c r="P6765" s="117" t="s">
        <v>2720</v>
      </c>
      <c r="Q6765" s="113" t="s">
        <v>2744</v>
      </c>
      <c r="R6765" s="113" t="s">
        <v>3788</v>
      </c>
      <c r="S6765" s="113" t="s">
        <v>775</v>
      </c>
      <c r="T6765" s="113" t="s">
        <v>3789</v>
      </c>
    </row>
    <row r="6767" spans="1:20">
      <c r="A6767" t="str">
        <f>VLOOKUP(C6767,STYLES!$A$1:$R$2088,7,FALSE)</f>
        <v>Polos</v>
      </c>
      <c r="B6767" t="str">
        <f>VLOOKUP(C6767,STYLES!$1:$1048576,6,FALSE)</f>
        <v>UltraClub</v>
      </c>
      <c r="C6767" s="101" t="s">
        <v>2592</v>
      </c>
      <c r="E6767" t="str">
        <f>VLOOKUP(C6767,STYLES!$1:$1048576,12,FALSE)</f>
        <v>Cavalry Twill Performance Polo</v>
      </c>
      <c r="F6767" s="113" t="s">
        <v>3886</v>
      </c>
      <c r="G6767" s="113" t="s">
        <v>2718</v>
      </c>
      <c r="H6767" s="113" t="str">
        <f>VLOOKUP(C6767,STYLES!$1:$1048576,9,FALSE)</f>
        <v>New</v>
      </c>
      <c r="I6767" s="113" t="str">
        <f>VLOOKUP(C6767,STYLES!$1:$1048576,10,FALSE)</f>
        <v>Not Available</v>
      </c>
      <c r="J6767" s="113" t="s">
        <v>2745</v>
      </c>
      <c r="K6767" s="139">
        <f>IFERROR(VLOOKUP(J6767,LISTS!G:H,2,FALSE),"0")</f>
        <v>7</v>
      </c>
      <c r="L6767" s="68">
        <f t="shared" ref="L6767:L6770" si="323">IF(OR(H6767="ACTIVE",H6767="NEW",H6767="DNR",H6767="Pre-Closeout"),K6767,"")</f>
        <v>7</v>
      </c>
      <c r="M6767" s="134" t="s">
        <v>775</v>
      </c>
      <c r="N6767" s="140" t="str">
        <f>IFERROR(VLOOKUP(M6767,LISTS!G:H,2,FALSE),"0")</f>
        <v>0</v>
      </c>
      <c r="O6767" s="68" t="str">
        <f t="shared" ref="O6767:O6770" si="324">IF(OR(I6767="ACTIVE",I6767="NEW",I6767="DNR",I6767="Pre-Closeout"),N6767,"")</f>
        <v/>
      </c>
      <c r="P6767" s="117" t="s">
        <v>2720</v>
      </c>
      <c r="Q6767" s="113" t="s">
        <v>3748</v>
      </c>
      <c r="R6767" s="113" t="s">
        <v>2850</v>
      </c>
      <c r="S6767" s="113" t="s">
        <v>3749</v>
      </c>
      <c r="T6767" s="113" t="s">
        <v>2722</v>
      </c>
    </row>
    <row r="6768" spans="1:20">
      <c r="A6768" t="str">
        <f>VLOOKUP(C6768,STYLES!$A$1:$R$2088,7,FALSE)</f>
        <v>Polos</v>
      </c>
      <c r="B6768" t="str">
        <f>VLOOKUP(C6768,STYLES!$1:$1048576,6,FALSE)</f>
        <v>UltraClub</v>
      </c>
      <c r="C6768" s="101" t="s">
        <v>2592</v>
      </c>
      <c r="E6768" t="str">
        <f>VLOOKUP(C6768,STYLES!$1:$1048576,12,FALSE)</f>
        <v>Cavalry Twill Performance Polo</v>
      </c>
      <c r="F6768" s="113" t="s">
        <v>3896</v>
      </c>
      <c r="G6768" s="113" t="s">
        <v>2740</v>
      </c>
      <c r="H6768" s="113" t="str">
        <f>VLOOKUP(C6768,STYLES!$1:$1048576,9,FALSE)</f>
        <v>New</v>
      </c>
      <c r="I6768" s="113" t="str">
        <f>VLOOKUP(C6768,STYLES!$1:$1048576,10,FALSE)</f>
        <v>Not Available</v>
      </c>
      <c r="J6768" s="113" t="s">
        <v>2745</v>
      </c>
      <c r="K6768" s="139">
        <f>IFERROR(VLOOKUP(J6768,LISTS!G:H,2,FALSE),"0")</f>
        <v>7</v>
      </c>
      <c r="L6768" s="68">
        <f t="shared" si="323"/>
        <v>7</v>
      </c>
      <c r="M6768" s="134" t="s">
        <v>775</v>
      </c>
      <c r="N6768" s="140" t="str">
        <f>IFERROR(VLOOKUP(M6768,LISTS!G:H,2,FALSE),"0")</f>
        <v>0</v>
      </c>
      <c r="O6768" s="68" t="str">
        <f t="shared" si="324"/>
        <v/>
      </c>
      <c r="P6768" s="117" t="s">
        <v>2720</v>
      </c>
      <c r="Q6768" s="113" t="s">
        <v>3748</v>
      </c>
      <c r="R6768" s="113" t="s">
        <v>2741</v>
      </c>
      <c r="S6768" s="113" t="s">
        <v>3749</v>
      </c>
      <c r="T6768" s="113" t="s">
        <v>2742</v>
      </c>
    </row>
    <row r="6769" spans="1:20">
      <c r="A6769" t="str">
        <f>VLOOKUP(C6769,STYLES!$A$1:$R$2088,7,FALSE)</f>
        <v>Polos</v>
      </c>
      <c r="B6769" t="str">
        <f>VLOOKUP(C6769,STYLES!$1:$1048576,6,FALSE)</f>
        <v>UltraClub</v>
      </c>
      <c r="C6769" s="101" t="s">
        <v>2592</v>
      </c>
      <c r="E6769" t="str">
        <f>VLOOKUP(C6769,STYLES!$1:$1048576,12,FALSE)</f>
        <v>Cavalry Twill Performance Polo</v>
      </c>
      <c r="F6769" s="113" t="s">
        <v>3945</v>
      </c>
      <c r="G6769" s="113" t="s">
        <v>2751</v>
      </c>
      <c r="H6769" s="113" t="str">
        <f>VLOOKUP(C6769,STYLES!$1:$1048576,9,FALSE)</f>
        <v>New</v>
      </c>
      <c r="I6769" s="113" t="str">
        <f>VLOOKUP(C6769,STYLES!$1:$1048576,10,FALSE)</f>
        <v>Not Available</v>
      </c>
      <c r="J6769" s="113" t="s">
        <v>2745</v>
      </c>
      <c r="K6769" s="139">
        <f>IFERROR(VLOOKUP(J6769,LISTS!G:H,2,FALSE),"0")</f>
        <v>7</v>
      </c>
      <c r="L6769" s="68">
        <f t="shared" si="323"/>
        <v>7</v>
      </c>
      <c r="M6769" s="134" t="s">
        <v>775</v>
      </c>
      <c r="N6769" s="140" t="str">
        <f>IFERROR(VLOOKUP(M6769,LISTS!G:H,2,FALSE),"0")</f>
        <v>0</v>
      </c>
      <c r="O6769" s="68" t="str">
        <f t="shared" si="324"/>
        <v/>
      </c>
      <c r="P6769" s="117" t="s">
        <v>2720</v>
      </c>
      <c r="Q6769" s="113" t="s">
        <v>2744</v>
      </c>
      <c r="R6769" s="113" t="s">
        <v>3785</v>
      </c>
      <c r="S6769" s="113" t="s">
        <v>775</v>
      </c>
      <c r="T6769" s="113" t="s">
        <v>3786</v>
      </c>
    </row>
    <row r="6770" spans="1:20">
      <c r="A6770" t="str">
        <f>VLOOKUP(C6770,STYLES!$A$1:$R$2088,7,FALSE)</f>
        <v>Polos</v>
      </c>
      <c r="B6770" t="str">
        <f>VLOOKUP(C6770,STYLES!$1:$1048576,6,FALSE)</f>
        <v>UltraClub</v>
      </c>
      <c r="C6770" s="101" t="s">
        <v>2592</v>
      </c>
      <c r="E6770" t="str">
        <f>VLOOKUP(C6770,STYLES!$1:$1048576,12,FALSE)</f>
        <v>Cavalry Twill Performance Polo</v>
      </c>
      <c r="F6770" s="113" t="s">
        <v>3946</v>
      </c>
      <c r="G6770" s="113" t="s">
        <v>2759</v>
      </c>
      <c r="H6770" s="113" t="str">
        <f>VLOOKUP(C6770,STYLES!$1:$1048576,9,FALSE)</f>
        <v>New</v>
      </c>
      <c r="I6770" s="113" t="str">
        <f>VLOOKUP(C6770,STYLES!$1:$1048576,10,FALSE)</f>
        <v>Not Available</v>
      </c>
      <c r="J6770" s="113" t="s">
        <v>2745</v>
      </c>
      <c r="K6770" s="139">
        <f>IFERROR(VLOOKUP(J6770,LISTS!G:H,2,FALSE),"0")</f>
        <v>7</v>
      </c>
      <c r="L6770" s="68">
        <f t="shared" si="323"/>
        <v>7</v>
      </c>
      <c r="M6770" s="134" t="s">
        <v>775</v>
      </c>
      <c r="N6770" s="140" t="str">
        <f>IFERROR(VLOOKUP(M6770,LISTS!G:H,2,FALSE),"0")</f>
        <v>0</v>
      </c>
      <c r="O6770" s="68" t="str">
        <f t="shared" si="324"/>
        <v/>
      </c>
      <c r="P6770" s="117" t="s">
        <v>2720</v>
      </c>
      <c r="Q6770" s="113" t="s">
        <v>2744</v>
      </c>
      <c r="R6770" s="113" t="s">
        <v>3788</v>
      </c>
      <c r="S6770" s="113" t="s">
        <v>775</v>
      </c>
      <c r="T6770" s="113" t="s">
        <v>3789</v>
      </c>
    </row>
  </sheetData>
  <autoFilter ref="A1:U5065" xr:uid="{00000000-0009-0000-0000-000003000000}"/>
  <dataValidations count="3">
    <dataValidation allowBlank="1" showInputMessage="1" showErrorMessage="1" sqref="I4016 U2869:U2872 I1823 I1832 I1841 I1850 I1859 I1863 I1880 I1887 I1905 I1916 R4097 I2011 I2019 I2026 I2035 I2055 I2066 I2073 I2080 I2091 I2103 I2116 I2129 I2136 I2149 I2162 I2175 I2185 I2195 I2205 I2215 I2222 I2234 I2246 I2255 I2264 I2273 I2280 I2297 I2304 I2311 I2318 I2336 I2343 I2348 I2355 I2359 I2362 I2366 I2370 I2381 I2392 I2400 I2409 I2415 I2420 I2425 Q2424:Q2425 I2445 I2510 I2521 I2532 I2543 I2550 I2557 I2566 I2570 I2579 I2585 I2593 I2601 I2609 I2617 I2621 I2716 I2721 I2737 I2748 I2759 I2771 I2783 I2788 I2792 I2796 I2800 I2803 I2806 I2813 I2820 U3317:U3319 U1600:U1601 F1465:F1813 I3975 F4667:F4735 I4171 I4250 I4258 I4266 I4311 I4445 I4459 I4473 I4487 I4505 I4523 I4538 I4547 I4556 I4565 I4574 I4582 I4591 I4599 I4607 I4615 I4682 I4686 I4694 I4702 I4710 I4718 I4738 I4759 I4768 I4776 I4784 I4792 I4800 I4808 I4811 I4814 I4822 I4830 I4847 I4866 I4881 I4889 I4897 I4911 I4926 I4928 I4930 I4933 I4943 I4960 I4970 I4987 I4998 I5017 I5026 I5035 I5037 I5039 I5041 I5043 I5052 I2625 I2629 I2632 I2676 I2683 I2697 I3990 U1527:U1542 I2728 U1633:U1639 S2335:S2336 S2683:S2684 S2563:S2566 Q2234 Q2768:Q2769 Q2615 S1863 S1823 Q2273 S2748 Q2570 T2762 S1887 S1841 Q1912:T1912 Q2579 S1879:S1880 Q2310:Q2311 Q2102:Q2103 Q2599:Q2601 Q1916 Q2414:Q2415 Q2175 Q2697:Q2698 S2010:S2011 S2116 S2090:S2091 S2065:S2066 Q2149 Q2813 S2252:S2255 Q2783 Q2528:Q2530 Q2532 S2195 S2054:S2055 Q2407:Q2409 S2136 S2129 S2280 Q2073 S2343 R2525:R2530 S2398:S2400 S2222 S2510 S2521 R2503:R2508 S2261:S2264 S2348 Q2716 S2296:S2297 S1850 Q2335:Q2336 S2205 S2583:S2585 S2579 S2628:S2629 S2631:S2632 T2028 S2185 S2625 S2617 S2550 S2655 Q2728:Q2730 Q2557 S2640 S2162 S2676 S2669 S2304 S2721 S2591:S2593 S2662 S2698 S2621 S2785:S2788 S2790:S2792 S2794:S2796 S2798:S2800 S2802:S2803 S2805:S2806 S2648 Q2683:Q2684 T2102:T2104 R2582:R2587 T2726:T2731 S2536:T2537 T2175:T2176 Q1863 Q1823 R3652 T2597:T2603 S2756:S2757 T2589:T2595 Q1887 Q1841 S1904:S1905 T2364:T2366 T2273:T2278 T2065:T2069 S2525:T2526 T2697:T2703 T3992 R2536:R2541 Q2010:Q2011 Q2116 Q2090:Q2091 Q2065:Q2066 T2309:T2312 S2376:S2381 Q2252:Q2255 R2407:R2415 T1509 R2714:R2717 Q2195 Q2054:Q2055 R2133:R2137 Q2136 Q2129 Q2280 S2728:S2730 Q2343 S2539:T2541 R3924 Q2222 Q2510 Q2521 Q2759 Q2261:Q2264 Q2514:Q2515 Q2348 T2129:T2130 Q2296:Q2297 Q1850 Q2205 S2517:T2519 Q2583:Q2585 Q2607:Q2609 Q2517:Q2519 Q2628:Q2629 Q2631:Q2632 S2019 Q2185 Q2625 Q2617 Q2550 Q2655 Q2748 Q2640 Q2621 Q2591:Q2593 Q2162 Q2676 Q2669 Q2304 Q2721 T2719:T2722 Q2662 Q2785:Q2788 Q2790:Q2792 Q2794:Q2796 Q2798:Q2800 Q2802:Q2803 Q2805:Q2806 Q2648 Q1861 Q1889 Q2037 S1861:T1861 S1889 S2037 R1863:R1864 R1823:R1824 Q2820 T1886:T1889 S2599:S2601 S2175 S1916 Q2696:T2696 R2028 R2010:R2012 R2071:R2076 R2129:R2130 S2073 R2673:R2677 R2666:R2671 R2292:R2299 R2316:R2321 S2451:T2451 T2195:T2200 S2716 T1863:T1864 R2735:R2738 R1886:R1889 R2705:R2712 T2010:T2012 T2774 R2589:R2595 S2543 R1916:R1919 T2116:T2117 T2071:T2076 R2205:R2210 R2195:R2197 T2133:T2137 R2850 T2666:T2671 T2659:T2664 T2304:T2305 R2841 T2331:T2337 Q2543 T2850 R3460 T3460 R3456 S2557 T3456 R1815 S2234 S2615 S2273 R2065:R2068 R2090:R2093 S2532 R2357:R2359 T2316:T2321 R2361:R2362 R2212:R2223 T1815 T1850:T1851 S2768:S2769 R2249:R2256 T1823:T1824 T2185:T2186 R2035:R2037 T2149:T2150 R2331:R2337 T2357:T2359 T2361:T2362 R2680:R2689 Q2282 Q2320:Q2321 S2454:S2499 Q2246 Q2376:Q2381 Q2506:Q2508 S2282 S2320:S2321 S2783 R1841:R1842 R2078:R2081 Q2539:Q2541 S2514:T2515 R2175:R2176 Q2419:Q2420 R2376:R2385 R1850:R1851 R2304:R2305 R2149:R2150 U3649:U3650 Q2525:Q2526 T2078:T2081 Q2536:Q2537 S2246 T2245:T2247 Q2688:Q2689 S2687:S2689 S2701:S2703 R2659:R2664 R1859:R1861 T2652:T2657 Q1866 Q1891 S1866 S1891 R2762 R2774 T2754:T2760 T2766:T2772 S2414:S2415 T1916:T1919 Q2398:Q2400 S2407:S2409 R2398:R2405 S2149 T2215:T2223 Q1879:Q1880 T2280:T2282 Q2035 Q2572 Q2587 Q2595 Q2603 S2572 S2587 S2595 S2603 T1052 R2440:R2441 S2503:T2504 T2673:T2677 T2019:T2020 T2292:T2299 T2582:T2587 R2719:R2722 T2707:T2712 R3895 R3900 R3920 Q1832 T2407:T2415 Q2093 Q2634 Q2642 Q2650 Q2657 Q2664 Q2671 S1832 Q2317:Q2318 S2093 S2634 S2642 S2650 S2657 S2664 S2671 T1832:T1833 R2644:R2650 S2317:S2318 T1904:T1909 S2102:S2103 R1904:R1909 T1841:T1842 R2162:R2163 S2813 T2233:T2235 T2605:T2610 R2532:R2534 R2636:R2642 R2652:R2657 R2054:R2056 T2636:T2642 Q1996:T1996 R2309:R2312 Q1859 Q2040:T2040 Q2026:T2026 S2780:S2781 R2102:R2104 R2185:R2186 R2743:R2749 T2714:T2717 T2614:T2634 T2550:T2555 R2614:R2634 T2644:T2650 Q2080 Q2249:Q2250 Q2267:Q2269 Q2276:Q2278 T3713 Q2372:Q2373 S2438:T2438 Q2258:Q2259 Q2387:Q2392 Q2503:Q2504 Q2546:Q2548 Q2553:Q2555 Q2691 Q2705 Q2808:Q2810 Q2815:Q2817 S2080 S2267:S2269 S2276:S2278 Q2402:Q2405 S2372:S2373 S2546:S2548 S2553:S2555 S2808:S2810 S2815:S2817 R2342:R2344 S2249:T2250 R2514:R2519 T2261:T2269 R2347:R2349 T2342:T2344 S2258:T2259 T2376:T2384 S2387:S2392 T2532:T2534 T2543:T2548 S2691:T2691 S2705:T2705 T2735:T2738 T2812:T2817 Q2106:Q2107 Q2119:Q2120 Q2139:Q2140 Q2152:Q2153 Q2165:Q2166 Q2178:Q2179 Q2188:Q2189 Q2225:Q2226 Q2237:Q2238 S2035 S2106:S2107 S2119:S2120 S2139:S2140 S2152:S2153 S2165:S2166 S2178:S2179 S2188:S2189 S2225:S2226 S2237:S2238 T2035:T2037 T2354:T2355 Q2355:Q2370 T2417:T2420 Q2771 Q1998:Q1999 Q2042:Q2043 S1998:T1999 S2042:T2043 R1998:R2000 R2042:R2044 Q2286:T2287 Q2325:T2326 Q1816:Q1817 Q1825:Q1826 Q1834:Q1835 Q1843:Q1844 Q1852:Q1853 Q1907:Q1909 Q2197:Q2200 Q2207:Q2210 Q2383:Q2384 Q2394:Q2396 Q2411:Q2412 Q2574:Q2575 Q2611:Q2612 S2759 S1816:S1817 S1825:S1826 S1834:S1835 S1843:S1844 S1852:S1853 S1907:S1909 S2197:S2200 S2207:S2210 S2383:S2384 S2394:S2396 S2411:S2412 Q2444:Q2446 S2574:S2575 S2611:S2612 R2754:R2760 T2743:T2749 R1817 R1826 R1835 R1844 R1853 T1853 T1817 T1826 T1835 T1844 S2570 Q1894:S1895 R1832:R1833 R1855:R1857 S2310:S2311 Q1869:T1870 S2607:S2609 T1893:T1895 R2605:R2610 T1855:T1857 Q2014:T2014 Q2031:T2031 Q2058:T2059 T2054:T2056 R2597:R2603 Q2109:S2109 Q2122:S2122 Q2142:S2142 Q2155:S2155 Q2168:S2168 Q2083:T2084 Q2095:T2096 T2108:T2109 T2121:T2122 T2141:T2142 T2154:T2155 T2167:T2168 T2180 T2190 R2199:R2200 Q2228:S2228 Q2240:S2240 Q1904:Q1905 S2506:T2508 T2903:T2904 R2364:R2366 S2528:T2530 R2233:R2235 R2387:R2396 T2227:T2228 T2239:T2240 T2090:T2093 T816 Q2339:T2339 T2162:T2163 Q2351:T2351 T2252:T2256 T2398:T2405 T2427:T2437 T2202:T2210 R2510:R2512 I1951 T2510:T2512 T2521:T2523 T2347:T2349 R2612 R2521:R2523 T2612 Q2724:T2724 Q2733:T2733 Q2741:T2741 Q2752:T2752 Q2764:T2764 Q2776:T2776 Q2826:T2826 R2245:R2247 R816 R812 T812 T2387:T2396 R1509 R1521 T1521 Q2589 Q2597 Q2605 Q2619 Q2623 Q2636 Q2644 Q2652 Q2659 Q2666 Q2673 Q2714 Q2719 S2710:S2711 S2589 S2597 S2605 S2619 S2623 S2636 S2644 S2652 S2659 S2666 S2673 S2714 S2719 R2766:R2772 R2912 Q2737 T951 Q2710:Q2711 Q2745:Q2746 S2737 Q2756:Q2757 S2745:S2746 S2820 R3992 R4044 T4044 R2726:R2731 T1423 T1412 T1129 T1116 T1005 T978 T964 R1872 R1897 T1872 T1897 R2003 R2016 R2047 R2061 R2086 R2098 R2230 R2242 R2290 R2329 T2003 T2016 T2047 T2061 T2086 T2098 T2230 T2242 T2290 T2329 Q1820 Q1829 Q1838 Q1847 Q1856 S1859 Q2112:Q2113 Q2125:Q2126 Q2145:Q2146 Q2158:Q2159 Q2171:Q2172 Q2203 Q2213 S1856 T1859:T1860 R2116:R2117 S2112:S2113 S2125:S2126 S2145:S2146 S2158:S2159 S2171:S2172 S2203 S2213 R1819:R1820 R1828:R1829 R1837:R1838 R1846:R1847 S1847:T1847 S1838:T1838 S1829:T1829 S1820:T1820 Q1874:T1876 R1914 R2033 R2111:R2113 R2124:R2126 Q1899:T1901 T1914 Q2005:T2007 Q2019 T2033 Q2049:T2051 T2111:T2113 T2124:T2126 R2144:R2146 R2157:R2159 R2170:R2172 R2182 R2192 R2202:R2203 T2144:T2146 T2157:T2159 T2170:T2172 T2182 T2192 T2212:T2213 R2830:R2831 R3623 R3631 R3644 T2830:T2831 T3388 T3623 T3631 U3641:U3642 Q2780:Q2781 Q2215 Q2292:Q2294 Q2331:Q2333 S2355:S2370 S2419:S2420 R1879:R1881 T2940 T1879:T1881 R2019:R2020 S2215 S2292:S2294 S2331:S2333 R2354:R2355 R2418:R2420 R2697:R2703 R2836 T2680:T2689 T2836 T2841 R2934 R2940 T2934 R2691:R2695 T2778:T2810 T2693:T2695 R3676 R3713 T3676 S2402:S2405 R2900:R2901 R2903:R2904 T2900:T2901 R2778:R2823 R2833 R2838 R2858 R2864 R2880 R2885 R2890 R2892 R2894 R2897 R2910 T2819:T2823 T2833 T2838 T2858 U2857:U2861 T2880 T2885 T2890 T2892 T2894 T2897 T2910 T2912 S2444:S2446 R2423:R2425 S2424:S2425 T2422:T2425 I2430 I2435 T988 I4667 I4431 I4633 I4274 F4282 I4291 I4282 F4291:F4331 F4431:F4633 I4331 F4354 I4354 F4738:F4756 Q2702:Q2703 F4358 T4018 R4018 S2429:S2436 Q2429:Q2436 R2455:R2464 Q2454:Q2499 R2466:R2501 T2466:T2501 T2445:T2447 R2258:R2271 R2273:R2282 T2271 F4335 R2368:R2374 T2368:T2373 U1663 F2833:F2928 F2930:F3291 U3217 F3293:F3909 I1924 I4067 I4109 I4122 U3430:U3511 I4135 S1924 T1046 U1569:U1577 U2879:U2928 F4759:F5060 T3644 T3652 I1992 I1933 U3653:U3803 R2428:R2438 Q2438 Q2441 S2441:T2441 T2455:T2464 R2450:R2451 S2448:T2448 Q2448 Q2451 C1465:C1813 T4097 I4173 T4175 R4175 R4184 T4184 I4215 I4242 I4224 I4233 S1926:S1933 S1935:S1942 S1944:S1951 R2445:R2448 F3962:F4274 U3878:U3896 T2864 U1579:U1598 U3620:U3621 U3328:U3344 U3851:U3864 U2863:U2867 U3902:U3909 U3072:U3076 U3293 U3552:U3617 U3624:U3638 U3645:U3647 U3517:U3550 U3513:U3515 U2833:U2849 U2851 U2853:U2855 U3296:U3299 U3322:U3325 U3078:U3080 U3868:U3874 U3876 U3898:U3900 U3302:U3308 U3310:U3315 U3805:U3824 U3826:U3831 U3833:U3849 U3346:U3420 U3422 U3424:U3426 U3428 U2874:U2877 I4142 I4169 Q4014:T4014 Q4040:T4040 Q4065:T4065 S1953:S1960 Q2563:Q2566 T1921:T1962 R1921:R1962 T2557:T2580 R2543:R2580 Q1924:Q1966 S1962:S1966 R1964:R1966 Q1967:S1967 R1968:R1973 T1964:T1973 Q1968:Q1977 S1968:S1971 Q1978:S1978 S1973:S1977 R1975:R1977 R1979:S1982 R1983:R1993 T1975:T1993 Q1979:Q1992 S1984:S1987 S1989:S1992 Q473:T473 Q480:T480" xr:uid="{00000000-0002-0000-0300-000000000000}"/>
    <dataValidation type="list" allowBlank="1" showInputMessage="1" showErrorMessage="1" errorTitle="Color Status" error="Please choose an option from the drop down list." sqref="H1473:I1473 H1479:I1479 H1489:I1489 H1499:I1499 H1504:I1504 H1640:I1640 H1516:I1516 H1526:I1526 H1536:I1536 H1546:I1546 H1557:I1557 H1568:I1568 H1577:I1577 H1586:I1586 H1594:I1594 H1602:I1602 H1610:I1610 H1618:I1618 H1623:I1623 H1628:I1628 H1634:I1634 H1647 H1654:I1654 H1659 H1664 H1670 H1676 H1686 H1696 H1700 H1705 H1710 H1717 H1724 H1731 H1738 H1745 H1752 H1808 H1764 H1770 H1776 H1782 H1788 H1795 H1802" xr:uid="{00000000-0002-0000-0300-000001000000}">
      <formula1>Status</formula1>
    </dataValidation>
    <dataValidation type="list" allowBlank="1" showInputMessage="1" showErrorMessage="1" sqref="G6703:G6710 G6692:G6701 G6730:G6732 G6736:G6738 G6742:G6744 G6712:G6728 G6734 G6740 G6673:G6690 G6746:G6760 G6767:G6770 G6762:G6765 G2:G6671" xr:uid="{00000000-0002-0000-0300-000002000000}">
      <formula1>Color_Family</formula1>
    </dataValidation>
  </dataValidations>
  <pageMargins left="0.7" right="0.7" top="0.75" bottom="0.75" header="0.3" footer="0.3"/>
  <pageSetup scale="46" fitToHeight="0" orientation="landscape" r:id="rId1"/>
  <ignoredErrors>
    <ignoredError sqref="L9" formula="1"/>
    <ignoredError sqref="H3074:I3074 I3217 H3812 H5037 H5941 H6414 H6565 H3805:I3805 I3804 H3890 H3079:I3079 I3077 I2261 I2620 I5476 I3036 H3076:I3076 H5039 H5041 H5945 H3764" unlockedFormula="1"/>
  </ignoredErrors>
  <extLst>
    <ext xmlns:x14="http://schemas.microsoft.com/office/spreadsheetml/2009/9/main" uri="{CCE6A557-97BC-4b89-ADB6-D9C93CAAB3DF}">
      <x14:dataValidations xmlns:xm="http://schemas.microsoft.com/office/excel/2006/main" count="8">
        <x14:dataValidation type="list" allowBlank="1" showInputMessage="1" showErrorMessage="1" errorTitle="Color Status" error="Please choose an option from the drop down list." xr:uid="{00000000-0002-0000-0300-000003000000}">
          <x14:formula1>
            <xm:f>LISTS!$C$2:$C$7</xm:f>
          </x14:formula1>
          <xm:sqref>H2837:I2837 H2842:I2842 H2845:I2845 H2848:I2848 H2853:I2853 H2857:I2857 H2863:I2863 H2869:I2869 H2874:I2874 H2879:I2879 H2884:I2884 H2889:I2889 H2891:I2891 H2893:I2893 H2896:I2896 H2899:I2899 H2902:I2902 H2905:I2905 H2907:I2907 H2909:I2909 H2911:I2911 H2913:I2913 H2915:I2915 H2917:I2917 H2919:I2919 H2921:I2921 H2923:I2923 H2925:I2925 H2927:I2927</xm:sqref>
        </x14:dataValidation>
        <x14:dataValidation type="list" allowBlank="1" showInputMessage="1" showErrorMessage="1" xr:uid="{00000000-0002-0000-0300-000004000000}">
          <x14:formula1>
            <xm:f>LISTS!$C$2:$C$7</xm:f>
          </x14:formula1>
          <xm:sqref>H3975 H3167:I3167 H3165:I3165 I4754:I4758 I4366 H4633 H4505 H4538 H4547 H4926 H4943 I99 I85 I127 I114 I106:I111 I76:I81 H3153:I3153 H3150:I3150 H3074:I3074 I194 H209:I209 H768:I768 I198 H4998 I4328:I4330 I4373 H4431 H5026 I4502:I4504 I4520:I4522 H4459 H4523 I1350 H3121:I3121 H3126:I3126 H3131:I3131 H3133:I3133 H3135:I3135 H1527:I1527 H496:I497 H491:I494 H3147:I3147 H3158:I3158 H3163:I3163 H4667 H2662:I2662 H2669:I2669 H3113:I3113 H3110:I3110 H3107:I3107 H3067:I3067 H622:I622 H2655:I2655 H5035 H784:I784 H780:I780 H776:I776 H774:I774 H762:I762 H1580:I1580 H743:I743 H739:I739 H735:I735 H713:I713 H707:I707 H702:I702 H697:I697 H688:I688 H679:I679 H673:I673 H667:I667 H660:I660 H654:I654 H647:I647 H641:I641 H635:I635 H630:I630 H2999:I2999 H4847 H5017 H4987 H4970 H4960 H4933 H4930 H4928 H4911 H4897 H4889 H4881 H3141:I3141 H4866 H5039 I4863:I4865 I4844:I4846 H4814 H4811 H4808 H4800 H4792 H4784 H4776 H4768 H4759 H4822 I4733:I4737 H4710 H626:I626 H4702 H4694 H4686 H4682 I4630:I4632 H4599 H4591 H4582 H4574 H4556 H4473 H4266 H4258 H4250 H4169 H4171 H5060:I5060 H2640:I2640 H1531:I1532 H1541:I1542 H1537:I1537 H5037 H1572:I1575 H1582:I1584 H1593:I1593 H1601:I1601 H1595:I1596 H1587:I1588 H4242 H3117:I3117 H1633:I1633 H1639:I1639 I4308:I4310 H4607 H3288:I3288 H1663:I1663 H3284:I3284 H3280:I3280 H3276:I3276 H3273:I3273 H3270:I3270 H3267:I3267 H3264:I3264 H3262:I3262 H3260:I3260 H3255:I3255 H3250:I3250 H3247:I3247 H3244:I3244 H3238:I3238 H3232:I3232 H3229:I3229 H3226:I3226 H3220:I3220 I3216:I3217 H3216 I3211:I3212 H3211 H3206:I3206 H3197:I3197 H3193:I3193 H3201:I3201 H3190:I3190 H3185:I3185 I1874:I1876 I1885:I1886 I1899:I1901 I1891 I1866 I2000:I2001 I1996 H3183:I3183 H3187:I3187 I2044:I2045 I2040 H3180:I3180 H3177:I3177 H3174:I3174 H2982:I2982 H3171:I3171 H2956:I2956 H3169:I3169 H2935:I2935 H2941:I2941 H2946:I2946 H2951:I2951 H2168:I2171 H2165:I2165 H2961:I2961 H2968:I2968 H2975:I2975 H2989:I2989 H2994:I2994 I4350 H772:I772 H3004:I3004 I2294 I2292 I2288 I2282 I2333 I2331 I2327 I2321 H3009:I3009 H3013:I3013 H3017:I3017 H3021:I3021 H3025:I3025 H3030:I3030 H3035:I3035 H3042:I3042 H3049:I3049 H3056:I3056 H3063:I3063 H3071:I3071 H2455:I2455 H2499:I2499 H2489:I2489 H2479:I2479 H2469:I2469 H2465:I2465 H5043 H2561:I2561 H3076:I3076 H3079:I3079 H3081:I3081 H3087:I3087 H3093:I3093 H3098:I3098 H3105:I3105 H3103:I3103 H2711:I2711 H2648:I2648 H3990 H4016 H4042 H4274 H4282 H4291 H4311 H4331 I4337:I4339 I4343 H4354 I4360:I4362 H4445 H4487 H4565 H4615 H4718 H4738 H4830 H5041 H5052 H4067 H4109 H4122 H4135 H752:I754 H758:I758 H4173 H4215 H4224 H4233 H4142 H283:I295 H221:I281</xm:sqref>
        </x14:dataValidation>
        <x14:dataValidation type="list" allowBlank="1" showInputMessage="1" showErrorMessage="1" xr:uid="{00000000-0002-0000-0300-000005000000}">
          <x14:formula1>
            <xm:f>LISTS!$C$2:$C$6</xm:f>
          </x14:formula1>
          <xm:sqref>I4042</xm:sqref>
        </x14:dataValidation>
        <x14:dataValidation type="list" allowBlank="1" showInputMessage="1" showErrorMessage="1" xr:uid="{00000000-0002-0000-0300-000006000000}">
          <x14:formula1>
            <xm:f>'xlFile://Root/CurrentDir/[201701 UltraClub Assortment Sheets.xlsx]Lists'!#REF!</xm:f>
          </x14:formula1>
          <xm:sqref>H6755:I6755 H6749:I6749 I5066 I5071 H5076:I5076 H5082:I5082 H5087:I5087 H5092:I5092 H5095:J5095 H5098:I5099 H5106:I5106 H5116:I5116 H5123:I5123 H5127:I5127 H5131:I5131 H5136:I5136 H5140:I5140 H5157:I5157 H5169:I5169 H5183:I5183 H5192:I5192 H5199:I5199 H5204:I5204 H5213:I5213 H5222:I5222 H5227:I5227 H5234:I5234 H5248:I5248 H5253:I5253 H5269:I5269 H5278:I5278 H5295:I5295 H5308:I5308 H5323:I5323 H5337:I5337 H5345:I5345 H5349:I5349 H5355:I5355 H5360:I5360 H5363:I5363 H5367:I5367 H5373:I5373 H5383:I5383 H5392:I5392 H5397:I5397 H5402:I5402 H5407:I5407 H5412:I5412 H5416:I5416 H5420:I5420 H5427:I5427 H5434:I5434 H5452:I5452 H5469:I5469 H5473:I5474 H5481:I5481 H5485:I5486 H5491:I5491 H5499:I5499 H5504:I5504 H5506:I5506 I5509 H5508:H5509 H5514:I5514 H5517:I5517 H5520:I5520 H5524:I5524 H5529:I5529 H5532:I5532 H5536:I5536 H5538:H5539 H5541:H5542 I5542 H5544:I5544 H5550:I5550 H5557:I5557 H5565:I5565 H5573:I5573 H5582:I5582 H5589:I5589 H5595:I5595 H5598:I5598 H5604:I5604 H5617:I5617 H5630:I5630 H5653:I5653 H5677:I5677 H5684:I5684 H5690:I5690 H5697:I5697 H5706:I5706 H5713:I5713 H5719:I5719 H5725:I5725 H5732:I5732 H5739:I5739 H5747:I5747 H5755:I5755 H5769:I5769 H5783:I5783 H5790:I5790 H5797:I5797 H5802:I5802 H5807:I5807 H5821 H5814 H5823:I5823 H5838:I5838 H5844:I5844 H5849:I5849 H5862:I5862 H5875:I5875 H5888:I5888 H5892:H5893 H5890 H5896:I5896 H5904:I5904 H5912:I5912 H5922:I5922 H5932:I5932 H5941 H5945 H5939 H5947:I5947 H5962:I5962 H5975:I5975 H5987:I5987 H6008:I6008 H6030:I6030 H6034:I6034 H6042:I6042 H6048:I6048 H6057 H6055 H6064 H6068:I6068 H6079:I6079 H6090:I6090 H6114:I6114 H6119:I6119 H6122:I6122 H6127 H6131:I6131 H6135 H6148 H6153 H6158:I6158 H6169:I6169 H6173 H6185 H6191 H6196:I6196 H6204:I6204 H6211:I6211 H6221:I6221 H6226 I6230 H6229:H6230 H6233:I6233 H6240:I6240 H6242:I6242 H6245:I6245 H6252:I6252 H6254:I6254 H6264:I6264 H6274:I6274 H6282:I6282 H6288:I6288 H6295 H6303:I6303 H6314:I6314 H6320:I6320 H6327:I6327 H6358:I6358 H6377 H6386 H6388:I6388 H6406 H6414 H6412 H6416:I6416 H6427:I6427 H6442:I6442 H6449:I6449 H6456:I6456 H6463:I6463 H6470:I6470 H6483:I6483 H6496:I6496 H6505:I6505 H6518:I6518 H6531:I6531 H6546:I6546 H6551:I6551 H6556:I6556 I6561 H6560:H6561 H6565:H6566 I6566 H6572:I6572 H6577:I6577 H6581:I6581 H6585:I6585 H6588:I6588 H6591:I6591 H6595:I6595 H6599:I6599 H6602:I6602 H6611:I6611 H6614:I6614 H6617:I6617 H6625:I6625 H6628:I6628 H6638:I6638 H6643:I6643 H6652:I6652 H6657:I6657 H6660 I6663 H6662:H6663 H6669 I6672 H6671:H6672 H6684:I6684 H6691:I6691 H6702:I6702 H6711:I6711 H6721:I6721 H6729:I6729 H6735:I6735 H6741:I6741 H6745:I6745 J5061:J5066 J5071:J5094 H5476 H6239 H6251 H6570 J5096:J5145 J6767:J6770 J6762:J6765 J5157:J6540 J6543 J6546:J6760</xm:sqref>
        </x14:dataValidation>
        <x14:dataValidation type="list" allowBlank="1" showInputMessage="1" showErrorMessage="1" errorTitle="This year's size range" error="Please choose an option from the drop down list. Avoid spaces." xr:uid="{00000000-0002-0000-0300-000007000000}">
          <x14:formula1>
            <xm:f>LISTS!$G$4:$G$54</xm:f>
          </x14:formula1>
          <xm:sqref>M1479 M1808 M1802 M1795 M1788 M1782 M1776 M1770 M1764 M1758 M1752 M1745 M1738 M1731 M1724 M1717 M1710 M1705 M1700 M1696 M1686 M1676 M1670 M1664 M1659 M1654 M1647 M1640 M1634 M1628 M1623 M1618 M1610 M1602 M1594 M1586 M1577 M1568 M1557 M1546 M1536 M1526 M1473 M1516 M1489 M1504 M1499</xm:sqref>
        </x14:dataValidation>
        <x14:dataValidation type="list" allowBlank="1" showInputMessage="1" showErrorMessage="1" xr:uid="{00000000-0002-0000-0300-000008000000}">
          <x14:formula1>
            <xm:f>LISTS!$G$4:$G$54</xm:f>
          </x14:formula1>
          <xm:sqref>M1902:M1904 M4999:M5016 M10:M17 M1569:M1576 M968:M983 M992:M997 M4332:M4353 M4283:M4290 M4275:M4281 M1334:M1349 M1317:M1332 M985:M990 M1036:M1041 M530:M533 M525:M528 M2431:M2434 M941:M956 M958:M966 M999:M1007 M1448:M1451 M1443:M1446 M1435:M1441 M1427:M1433 M1416:M1425 M1405:M1414 M1400:M1403 M1395:M1398 M1358:M1363 M1351:M1356 J2697 M388:M411 M2677:M2682 M2633:M2675 M2630:M2631 M2626:M2628 M5027:M5034 M5018:M5025 M4988:M4997 M4971:M4986 M4867:M4959 M4831:M4843 M4760:M4829 M4739:M4753 M4719:M4732 M4616:M4629 M4524:M4614 M4506:M4519 M4488:M4501 M4432:M4486 M4312:M4327 M4292:M4307 M3289:M3291 M3285:M3287 M3281:M3283 M3277:M3279 M3274:M3275 M3271:M3272 M3268:M3269 M3265:M3266 M3263 M3261 M3256:M3259 M3251:M3254 M3248:M3249 M3245:M3246 M3239:M3243 M3230:M3231 M3227:M3228 M3221:M3225 M3217:M3219 M3212:M3215 M3207:M3210 M3202:M3205 M3198:M3200 M3194:M3196 M3191:M3192 M3188:M3189 M3186 M3184 M3181:M3182 M3178:M3179 M3175:M3176 M3172:M3173 M3170 M3168 M3166 M3164 M5036:M5042 M3159:M3162 M3154:M3157 M3151:M3152 M3148:M3149 M3142:M3146 M3136:M3140 M3134 M3132 M3127:M3130 M3122:M3125 M3118:M3120 M3114:M3116 M3111:M3112 M3108:M3109 M3106 M3104 M3099:M3102 M3094:M3097 M3088:M3092 M3082:M3086 M3077:M3080 M3072:M3075 M3068:M3070 M3064:M3066 M3057:M3062 M3050:M3055 M3043:M3048 M3036:M3041 M3031:M3034 M3026:M3029 M3022:M3024 M3018:M3020 M3014:M3016 M3010:M3012 M3005:M3008 M3000:M3003 M2995:M2998 M2990:M2993 M2983:M2988 M2976:M2981 M2969:M2974 M2962:M2967 M2957:M2960 M2952:M2955 M2947:M2950 M2942:M2945 M2936:M2940 M2930:M2934 M2928 M2926 M2924 M2922 M2920 M2918 M2916 M2914 M2912 M2910 M2908 M2906 M2903:M2904 M2900:M2901 M2897:M2898 M2894:M2895 M2892 M2890 M2885:M2888 M2880:M2883 M2854:M2856 M2849:M2852 M2846:M2847 M2843:M2844 M2838:M2841 M2833:M2836 M2814:M2819 M2807:M2812 M2804:M2805 M2801:M2802 M2797:M2799 M2793:M2795 M2789:M2791 M2784:M2787 M2610:M2616 M2580:M2584 M2571:M2578 M2567:M2569 M2558:M2565 M2551:M2556 M2544:M2549 M2533:M2542 M2522:M2531 M2511:M2520 M2426:M2429 M2421:M2424 M2416:M2419 M2382:M2391 M2371:M2380 M2367:M2369 M2363:M2365 M2360:M2361 M2356:M2358 M2349:M2354 M2344:M2347 M2337:M2342 M2334:M2335 M2332 M2328:M2330 M2322:M2326 M2319:M2320 M2312:M2317 M2305:M2310 M2298:M2303 M2295:M2296 M2293 M2289:M2291 M2283:M2287 M2281 M2274:M2279 M2265:M2272 M2256:M2263 M2247:M2254 M2092:M2102 M2081:M2090 M2074:M2079 M2067:M2072 M2046:M2054 M2041:M2043 M2036:M2039 M2027:M2034 M2020:M2025 M2012:M2018 M2002:M2010 M1997:M1999 M1993:M1995 M1892:M1898 M1888:M1890 M1881:M1884 M1877:M1879 M1867:M1873 M1864:M1865 M1860:M1862 M1809:M1813 M1803:M1807 M1796:M1801 M1789:M1794 M1783:M1787 M1777:M1781 M1771:M1775 M1765:M1769 M1759:M1763 M1753:M1757 M1746:M1751 M1739:M1744 M1732:M1737 M1725:M1730 M1718:M1723 M1711:M1716 M1706:M1709 M1701:M1704 M1697:M1699 M1671:M1675 M1665:M1669 M1660:M1663 M1655:M1658 M1648:M1653 M1641:M1646 M1635:M1639 M1629:M1633 M1624:M1627 M1611:M1617 M1603:M1609 M1595:M1601 M1587:M1593 M1578:M1585 M1558:M1567 M1547:M1556 M1537:M1545 M1527:M1535 M1517:M1525 M1505:M1515 M1500:M1503 M1474:M1478 M1465:M1472 M1310:M1315 M1303:M1308 M1298:M1301 M1293:M1296 M1288:M1291 M1283:M1286 M1280:M1281 M1273:M1278 M1266:M1271 M1263:M1264 M1257:M1261 M1251:M1255 M1247:M1249 M1237:M1245 M1227:M1235 M1223:M1225 M1213:M1221 M1203:M1211 M1200:M1201 M1194:M1198 M1188:M1192 M1182:M1186 M1176:M1180 M1173:M1174 M1168:M1171 M1163:M1166 M1103:M1105 M1092:M1101 M1081:M1090 M1077:M1079 M1066:M1075 M1055:M1064 M1031:M1034 M1020:M1029 M1009:M1018 M935:M939 M929:M933 M917:M927 M905:M915 M898:M903 M891:M896 M884:M889 M881:M882 M878:M879 M870:M876 M862:M868 M854:M860 M606:M610 M595:M604 M591:M593 M587:M589 M581:M585 M575:M579 M569:M573 M563:M567 M556:M561 M549:M554 M542:M547 M535:M540 M515:M523 M510:M513 M500:M508 M498 M495 M486:M490 M454:M461 M445:M452 M436:M443 M430:M434 M424:M428 M413:M422 M3233:M3237 M377:M386 M370:M375 M345:M368 M325:M329 M319:M323 M308:M317 M297:M306 M211:M220 M183:M191 M141:M152 M129:M139 M115:M126 M112:M113 M101:M104 M86:M98 M82:M84 M64:M75 M55:M62 M46:M53 M37:M44 M28:M35 M19:M26 M4668:M4717 M1043:M1047 M1453:M1457 M1459:M1463 M1365:M1369 M1371:M1375 M1377:M1381 M1383:M1393 M1619:M1622 M2858:M2862 M2864:M2868 M2870:M2873 M2875:M2878 M4355:M4430 M2446:M2509 M612:M784 M2436:M2444 M1120:M1131 M4848:M4862 M234:M243 M223:M232 M1490:M1498 M1480:M1488 M1687:M1695 M1677:M1685 M1107:M1118 M1133:M1161 J2711:J5060 M4646:M4648 M4652:M4653 M4634:M4644 M4658:M4660 M4664:M4665 M4656 M3293:M4273 M1961:M1970 M1972:M1981 M1983:M1991 M463:M484 M283:M295 J2:J2683 M245:M281</xm:sqref>
        </x14:dataValidation>
        <x14:dataValidation type="list" allowBlank="1" showInputMessage="1" showErrorMessage="1" xr:uid="{00000000-0002-0000-0300-000009000000}">
          <x14:formula1>
            <xm:f>LISTS!$G$1:$G$51</xm:f>
          </x14:formula1>
          <xm:sqref>J5146:J5150 J5152:J5156</xm:sqref>
        </x14:dataValidation>
        <x14:dataValidation type="list" allowBlank="1" showInputMessage="1" showErrorMessage="1" xr:uid="{00000000-0002-0000-0300-00000A000000}">
          <x14:formula1>
            <xm:f>LISTS!$G$2:$G$54</xm:f>
          </x14:formula1>
          <xm:sqref>J6541:J6542 J6544:J6545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64"/>
  <sheetViews>
    <sheetView topLeftCell="A14" workbookViewId="0">
      <selection activeCell="C11" sqref="C11"/>
    </sheetView>
  </sheetViews>
  <sheetFormatPr defaultColWidth="9.1796875" defaultRowHeight="14.5"/>
  <cols>
    <col min="1" max="1" width="23.81640625" customWidth="1"/>
    <col min="3" max="3" width="16.26953125" customWidth="1"/>
    <col min="4" max="4" width="22.453125" customWidth="1"/>
    <col min="6" max="6" width="15" customWidth="1"/>
    <col min="7" max="7" width="15.453125" style="56" customWidth="1"/>
    <col min="8" max="8" width="10.26953125" bestFit="1" customWidth="1"/>
    <col min="9" max="9" width="16.54296875" customWidth="1"/>
    <col min="10" max="10" width="18.1796875" customWidth="1"/>
    <col min="11" max="11" width="15.54296875" customWidth="1"/>
    <col min="12" max="12" width="16.1796875" customWidth="1"/>
    <col min="13" max="13" width="13.54296875" customWidth="1"/>
    <col min="15" max="15" width="14" customWidth="1"/>
    <col min="16" max="16" width="15.1796875" customWidth="1"/>
    <col min="17" max="17" width="13.7265625" customWidth="1"/>
    <col min="18" max="18" width="11.81640625" customWidth="1"/>
    <col min="20" max="20" width="14" customWidth="1"/>
    <col min="21" max="21" width="11.453125" customWidth="1"/>
    <col min="23" max="23" width="13.7265625" customWidth="1"/>
  </cols>
  <sheetData>
    <row r="1" spans="1:23" s="39" customFormat="1">
      <c r="A1" s="39" t="s">
        <v>8</v>
      </c>
      <c r="B1" s="39" t="s">
        <v>13</v>
      </c>
      <c r="C1" s="39" t="s">
        <v>3947</v>
      </c>
      <c r="D1" s="39" t="s">
        <v>9</v>
      </c>
      <c r="E1" s="39" t="s">
        <v>3948</v>
      </c>
      <c r="F1" s="39" t="s">
        <v>3949</v>
      </c>
      <c r="G1" s="55" t="s">
        <v>3950</v>
      </c>
      <c r="H1" s="39" t="s">
        <v>3951</v>
      </c>
      <c r="I1" s="74" t="s">
        <v>49</v>
      </c>
      <c r="J1" s="74" t="s">
        <v>50</v>
      </c>
      <c r="K1" s="75" t="s">
        <v>51</v>
      </c>
      <c r="L1" s="75" t="s">
        <v>52</v>
      </c>
      <c r="M1" s="75" t="s">
        <v>53</v>
      </c>
      <c r="N1" s="75" t="s">
        <v>54</v>
      </c>
      <c r="O1" s="76" t="s">
        <v>55</v>
      </c>
      <c r="P1" s="74" t="s">
        <v>56</v>
      </c>
      <c r="Q1" s="74" t="s">
        <v>57</v>
      </c>
      <c r="R1" s="74" t="s">
        <v>58</v>
      </c>
      <c r="S1" s="74" t="s">
        <v>59</v>
      </c>
      <c r="T1" s="74" t="s">
        <v>60</v>
      </c>
      <c r="U1" s="75" t="s">
        <v>61</v>
      </c>
      <c r="W1" s="74" t="s">
        <v>3952</v>
      </c>
    </row>
    <row r="2" spans="1:23" s="3" customFormat="1" ht="29">
      <c r="A2" s="77" t="s">
        <v>369</v>
      </c>
      <c r="B2" s="3" t="s">
        <v>179</v>
      </c>
      <c r="C2" s="3" t="s">
        <v>776</v>
      </c>
      <c r="D2" s="3" t="s">
        <v>49</v>
      </c>
      <c r="E2" s="3" t="s">
        <v>3953</v>
      </c>
      <c r="F2" s="3" t="s">
        <v>158</v>
      </c>
      <c r="G2" s="3" t="s">
        <v>3754</v>
      </c>
      <c r="H2" s="3">
        <v>1</v>
      </c>
      <c r="I2" s="78" t="s">
        <v>62</v>
      </c>
      <c r="J2" s="78" t="s">
        <v>63</v>
      </c>
      <c r="K2" s="72" t="s">
        <v>63</v>
      </c>
      <c r="L2" s="72" t="s">
        <v>64</v>
      </c>
      <c r="M2" s="72" t="s">
        <v>65</v>
      </c>
      <c r="N2" s="72" t="s">
        <v>66</v>
      </c>
      <c r="O2" s="3" t="s">
        <v>67</v>
      </c>
      <c r="P2" s="3" t="s">
        <v>68</v>
      </c>
      <c r="Q2" s="78" t="s">
        <v>67</v>
      </c>
      <c r="S2" s="3" t="s">
        <v>69</v>
      </c>
      <c r="T2" s="3" t="s">
        <v>69</v>
      </c>
      <c r="U2" s="73" t="s">
        <v>67</v>
      </c>
      <c r="W2" s="79" t="s">
        <v>3954</v>
      </c>
    </row>
    <row r="3" spans="1:23" s="3" customFormat="1" ht="29">
      <c r="A3" s="77" t="s">
        <v>3955</v>
      </c>
      <c r="B3" s="3" t="s">
        <v>166</v>
      </c>
      <c r="C3" s="3" t="s">
        <v>158</v>
      </c>
      <c r="D3" s="3" t="s">
        <v>50</v>
      </c>
      <c r="E3" s="3" t="s">
        <v>163</v>
      </c>
      <c r="F3" s="3" t="s">
        <v>63</v>
      </c>
      <c r="G3" s="3" t="s">
        <v>3819</v>
      </c>
      <c r="H3" s="3">
        <v>1</v>
      </c>
      <c r="I3" s="78" t="s">
        <v>3956</v>
      </c>
      <c r="J3" s="78" t="s">
        <v>71</v>
      </c>
      <c r="K3" s="72" t="s">
        <v>72</v>
      </c>
      <c r="L3" s="72"/>
      <c r="M3" s="72" t="s">
        <v>73</v>
      </c>
      <c r="N3" s="72" t="s">
        <v>74</v>
      </c>
      <c r="O3" s="3" t="s">
        <v>75</v>
      </c>
      <c r="P3" s="3" t="s">
        <v>76</v>
      </c>
      <c r="Q3" s="78" t="s">
        <v>77</v>
      </c>
      <c r="S3" s="3" t="s">
        <v>78</v>
      </c>
      <c r="T3" s="3" t="s">
        <v>67</v>
      </c>
      <c r="U3" s="73" t="s">
        <v>75</v>
      </c>
      <c r="W3" s="79" t="s">
        <v>2755</v>
      </c>
    </row>
    <row r="4" spans="1:23" s="3" customFormat="1">
      <c r="A4" s="77" t="s">
        <v>783</v>
      </c>
      <c r="B4" s="3" t="s">
        <v>159</v>
      </c>
      <c r="C4" s="3" t="s">
        <v>491</v>
      </c>
      <c r="D4" s="3" t="s">
        <v>51</v>
      </c>
      <c r="F4" s="3" t="s">
        <v>406</v>
      </c>
      <c r="G4" s="77" t="s">
        <v>3038</v>
      </c>
      <c r="H4" s="3">
        <v>1</v>
      </c>
      <c r="J4" s="78" t="s">
        <v>79</v>
      </c>
      <c r="K4" s="72" t="s">
        <v>80</v>
      </c>
      <c r="L4" s="72"/>
      <c r="M4" s="72" t="s">
        <v>81</v>
      </c>
      <c r="N4" s="72"/>
      <c r="O4" s="73"/>
      <c r="P4" s="3" t="s">
        <v>82</v>
      </c>
      <c r="Q4" s="73"/>
      <c r="T4" s="3" t="s">
        <v>78</v>
      </c>
      <c r="U4" s="73" t="s">
        <v>83</v>
      </c>
      <c r="W4" s="79" t="s">
        <v>2724</v>
      </c>
    </row>
    <row r="5" spans="1:23" s="3" customFormat="1">
      <c r="A5" s="77" t="s">
        <v>894</v>
      </c>
      <c r="B5" s="3" t="s">
        <v>314</v>
      </c>
      <c r="C5" s="3" t="s">
        <v>437</v>
      </c>
      <c r="D5" s="3" t="s">
        <v>52</v>
      </c>
      <c r="F5" s="3" t="s">
        <v>3957</v>
      </c>
      <c r="G5" s="77" t="s">
        <v>3958</v>
      </c>
      <c r="H5" s="3">
        <v>3</v>
      </c>
      <c r="J5" s="78" t="s">
        <v>84</v>
      </c>
      <c r="K5" s="72"/>
      <c r="L5" s="72"/>
      <c r="M5" s="72" t="s">
        <v>85</v>
      </c>
      <c r="N5" s="72"/>
      <c r="O5" s="73"/>
      <c r="P5" s="3" t="s">
        <v>86</v>
      </c>
      <c r="Q5" s="73"/>
      <c r="R5" s="73"/>
      <c r="W5" s="79" t="s">
        <v>2771</v>
      </c>
    </row>
    <row r="6" spans="1:23" s="3" customFormat="1" ht="29">
      <c r="A6" s="77" t="s">
        <v>3959</v>
      </c>
      <c r="B6" s="3" t="s">
        <v>169</v>
      </c>
      <c r="C6" s="3" t="s">
        <v>261</v>
      </c>
      <c r="D6" s="3" t="s">
        <v>53</v>
      </c>
      <c r="F6" s="3" t="s">
        <v>3960</v>
      </c>
      <c r="G6" s="77" t="s">
        <v>3021</v>
      </c>
      <c r="H6" s="3">
        <v>4</v>
      </c>
      <c r="J6" s="78" t="s">
        <v>87</v>
      </c>
      <c r="K6" s="72"/>
      <c r="L6" s="72"/>
      <c r="M6" s="72" t="s">
        <v>88</v>
      </c>
      <c r="N6" s="72"/>
      <c r="O6" s="73"/>
      <c r="P6" s="3" t="s">
        <v>89</v>
      </c>
      <c r="Q6" s="73"/>
      <c r="R6" s="73"/>
      <c r="W6" s="79" t="s">
        <v>2797</v>
      </c>
    </row>
    <row r="7" spans="1:23" s="3" customFormat="1" ht="29">
      <c r="A7" s="77" t="s">
        <v>3961</v>
      </c>
      <c r="C7" s="3" t="s">
        <v>178</v>
      </c>
      <c r="D7" s="3" t="s">
        <v>54</v>
      </c>
      <c r="F7" s="3" t="s">
        <v>1113</v>
      </c>
      <c r="G7" s="77" t="s">
        <v>2824</v>
      </c>
      <c r="H7" s="3">
        <v>5</v>
      </c>
      <c r="J7" s="78" t="s">
        <v>90</v>
      </c>
      <c r="K7" s="72"/>
      <c r="L7" s="72"/>
      <c r="M7" s="72" t="s">
        <v>91</v>
      </c>
      <c r="N7" s="72"/>
      <c r="O7" s="73"/>
      <c r="P7" s="3" t="s">
        <v>92</v>
      </c>
      <c r="Q7" s="73"/>
      <c r="R7" s="73"/>
      <c r="W7" s="79" t="s">
        <v>2805</v>
      </c>
    </row>
    <row r="8" spans="1:23" s="3" customFormat="1" ht="29">
      <c r="A8" s="77" t="s">
        <v>3962</v>
      </c>
      <c r="D8" s="3" t="s">
        <v>55</v>
      </c>
      <c r="F8" s="3" t="s">
        <v>775</v>
      </c>
      <c r="G8" s="77" t="s">
        <v>2768</v>
      </c>
      <c r="H8" s="3">
        <v>6</v>
      </c>
      <c r="J8" s="78" t="s">
        <v>93</v>
      </c>
      <c r="K8" s="80"/>
      <c r="L8" s="80"/>
      <c r="M8" s="72" t="s">
        <v>94</v>
      </c>
      <c r="N8" s="80"/>
      <c r="W8" s="79" t="s">
        <v>2790</v>
      </c>
    </row>
    <row r="9" spans="1:23" s="3" customFormat="1" ht="29">
      <c r="A9" s="77" t="s">
        <v>3963</v>
      </c>
      <c r="D9" s="3" t="s">
        <v>56</v>
      </c>
      <c r="F9" s="3" t="s">
        <v>372</v>
      </c>
      <c r="G9" s="77" t="s">
        <v>2764</v>
      </c>
      <c r="H9" s="3">
        <v>7</v>
      </c>
      <c r="J9" s="78" t="s">
        <v>95</v>
      </c>
      <c r="K9" s="80"/>
      <c r="L9" s="80"/>
      <c r="M9" s="72" t="s">
        <v>67</v>
      </c>
      <c r="N9" s="80"/>
      <c r="W9" s="79" t="s">
        <v>2991</v>
      </c>
    </row>
    <row r="10" spans="1:23" s="3" customFormat="1">
      <c r="A10" s="3" t="s">
        <v>2210</v>
      </c>
      <c r="D10" s="3" t="s">
        <v>57</v>
      </c>
      <c r="F10" s="3" t="s">
        <v>481</v>
      </c>
      <c r="G10" s="77" t="s">
        <v>3009</v>
      </c>
      <c r="H10" s="3">
        <v>8</v>
      </c>
      <c r="J10" s="78" t="s">
        <v>96</v>
      </c>
      <c r="K10" s="80"/>
      <c r="L10" s="80"/>
      <c r="M10" s="72" t="s">
        <v>97</v>
      </c>
      <c r="N10" s="80"/>
      <c r="W10" s="79" t="s">
        <v>3964</v>
      </c>
    </row>
    <row r="11" spans="1:23" s="3" customFormat="1">
      <c r="D11" s="3" t="s">
        <v>58</v>
      </c>
      <c r="F11" s="3" t="s">
        <v>169</v>
      </c>
      <c r="G11" s="77" t="s">
        <v>2962</v>
      </c>
      <c r="H11" s="3">
        <v>9</v>
      </c>
      <c r="J11" s="78" t="s">
        <v>85</v>
      </c>
      <c r="W11" s="79" t="s">
        <v>2759</v>
      </c>
    </row>
    <row r="12" spans="1:23" s="3" customFormat="1">
      <c r="D12" s="3" t="s">
        <v>59</v>
      </c>
      <c r="G12" s="77" t="s">
        <v>3965</v>
      </c>
      <c r="H12" s="3">
        <v>4</v>
      </c>
      <c r="W12" s="79" t="s">
        <v>2728</v>
      </c>
    </row>
    <row r="13" spans="1:23" s="3" customFormat="1">
      <c r="D13" s="3" t="s">
        <v>60</v>
      </c>
      <c r="G13" s="77" t="s">
        <v>3663</v>
      </c>
      <c r="H13" s="3">
        <v>5</v>
      </c>
      <c r="W13" s="79" t="s">
        <v>2732</v>
      </c>
    </row>
    <row r="14" spans="1:23" s="3" customFormat="1">
      <c r="D14" s="3" t="s">
        <v>61</v>
      </c>
      <c r="G14" s="77" t="s">
        <v>2961</v>
      </c>
      <c r="H14" s="3">
        <v>6</v>
      </c>
      <c r="W14" s="79" t="s">
        <v>3966</v>
      </c>
    </row>
    <row r="15" spans="1:23" s="3" customFormat="1">
      <c r="G15" s="77" t="s">
        <v>2745</v>
      </c>
      <c r="H15" s="3">
        <v>7</v>
      </c>
      <c r="W15" s="79" t="s">
        <v>3967</v>
      </c>
    </row>
    <row r="16" spans="1:23" s="3" customFormat="1">
      <c r="D16" s="74"/>
      <c r="G16" s="77" t="s">
        <v>2719</v>
      </c>
      <c r="H16" s="3">
        <v>8</v>
      </c>
      <c r="W16" s="79" t="s">
        <v>2956</v>
      </c>
    </row>
    <row r="17" spans="7:23" s="3" customFormat="1">
      <c r="G17" s="77" t="s">
        <v>3020</v>
      </c>
      <c r="H17" s="3">
        <v>9</v>
      </c>
      <c r="W17" s="79" t="s">
        <v>2751</v>
      </c>
    </row>
    <row r="18" spans="7:23" s="3" customFormat="1">
      <c r="G18" s="77" t="s">
        <v>2772</v>
      </c>
      <c r="H18" s="3">
        <v>10</v>
      </c>
      <c r="W18" s="79" t="s">
        <v>2809</v>
      </c>
    </row>
    <row r="19" spans="7:23" s="3" customFormat="1">
      <c r="G19" s="77" t="s">
        <v>3968</v>
      </c>
      <c r="H19" s="3">
        <v>3</v>
      </c>
      <c r="W19" s="79" t="s">
        <v>2740</v>
      </c>
    </row>
    <row r="20" spans="7:23" s="3" customFormat="1">
      <c r="G20" s="77" t="s">
        <v>3969</v>
      </c>
      <c r="H20" s="3">
        <v>4</v>
      </c>
      <c r="W20" s="79" t="s">
        <v>2893</v>
      </c>
    </row>
    <row r="21" spans="7:23" s="3" customFormat="1">
      <c r="G21" s="77" t="s">
        <v>3970</v>
      </c>
      <c r="H21" s="3">
        <v>5</v>
      </c>
      <c r="W21" s="79" t="s">
        <v>2879</v>
      </c>
    </row>
    <row r="22" spans="7:23" s="3" customFormat="1">
      <c r="G22" s="77" t="s">
        <v>3971</v>
      </c>
      <c r="H22" s="3">
        <v>6</v>
      </c>
      <c r="W22" s="79" t="s">
        <v>2779</v>
      </c>
    </row>
    <row r="23" spans="7:23" s="3" customFormat="1">
      <c r="G23" s="77" t="s">
        <v>3972</v>
      </c>
      <c r="H23" s="3">
        <v>7</v>
      </c>
      <c r="W23" s="79" t="s">
        <v>2801</v>
      </c>
    </row>
    <row r="24" spans="7:23" s="3" customFormat="1">
      <c r="G24" s="77" t="s">
        <v>3973</v>
      </c>
      <c r="H24" s="3">
        <v>5</v>
      </c>
      <c r="W24" s="79" t="s">
        <v>2747</v>
      </c>
    </row>
    <row r="25" spans="7:23" s="3" customFormat="1">
      <c r="G25" s="77" t="s">
        <v>3974</v>
      </c>
      <c r="H25" s="3">
        <v>6</v>
      </c>
      <c r="W25" s="79" t="s">
        <v>3546</v>
      </c>
    </row>
    <row r="26" spans="7:23" s="3" customFormat="1">
      <c r="G26" s="77" t="s">
        <v>3975</v>
      </c>
      <c r="H26" s="3">
        <v>7</v>
      </c>
      <c r="W26" s="79" t="s">
        <v>3509</v>
      </c>
    </row>
    <row r="27" spans="7:23" s="3" customFormat="1">
      <c r="G27" s="77" t="s">
        <v>3976</v>
      </c>
      <c r="H27" s="3">
        <v>8</v>
      </c>
      <c r="W27" s="79" t="s">
        <v>2813</v>
      </c>
    </row>
    <row r="28" spans="7:23" s="3" customFormat="1">
      <c r="G28" s="77" t="s">
        <v>3977</v>
      </c>
      <c r="H28" s="3">
        <v>9</v>
      </c>
      <c r="W28" s="79" t="s">
        <v>2975</v>
      </c>
    </row>
    <row r="29" spans="7:23" s="3" customFormat="1">
      <c r="G29" s="77" t="s">
        <v>3329</v>
      </c>
      <c r="H29" s="3">
        <v>10</v>
      </c>
      <c r="W29" s="79" t="s">
        <v>2820</v>
      </c>
    </row>
    <row r="30" spans="7:23" s="3" customFormat="1">
      <c r="G30" s="77" t="s">
        <v>3978</v>
      </c>
      <c r="H30" s="3">
        <v>3</v>
      </c>
      <c r="W30" s="79" t="s">
        <v>2786</v>
      </c>
    </row>
    <row r="31" spans="7:23" s="3" customFormat="1">
      <c r="G31" s="77" t="s">
        <v>3979</v>
      </c>
      <c r="H31" s="3">
        <v>4</v>
      </c>
      <c r="W31" s="79" t="s">
        <v>2736</v>
      </c>
    </row>
    <row r="32" spans="7:23" s="3" customFormat="1">
      <c r="G32" s="77" t="s">
        <v>3980</v>
      </c>
      <c r="H32" s="3">
        <v>6</v>
      </c>
      <c r="W32" s="79" t="s">
        <v>2763</v>
      </c>
    </row>
    <row r="33" spans="7:23" s="3" customFormat="1">
      <c r="G33" s="77" t="s">
        <v>3981</v>
      </c>
      <c r="H33" s="3">
        <v>4</v>
      </c>
      <c r="W33" s="79" t="s">
        <v>2718</v>
      </c>
    </row>
    <row r="34" spans="7:23" s="3" customFormat="1">
      <c r="G34" s="77" t="s">
        <v>3982</v>
      </c>
      <c r="H34" s="3">
        <v>5</v>
      </c>
      <c r="W34" s="79" t="s">
        <v>2743</v>
      </c>
    </row>
    <row r="35" spans="7:23" s="3" customFormat="1">
      <c r="G35" s="77" t="s">
        <v>3983</v>
      </c>
      <c r="H35" s="3">
        <v>4</v>
      </c>
      <c r="W35" s="79" t="s">
        <v>3239</v>
      </c>
    </row>
    <row r="36" spans="7:23" s="3" customFormat="1">
      <c r="G36" s="77" t="s">
        <v>3984</v>
      </c>
      <c r="H36" s="3">
        <v>5</v>
      </c>
      <c r="W36" s="79" t="s">
        <v>3985</v>
      </c>
    </row>
    <row r="37" spans="7:23" s="3" customFormat="1">
      <c r="G37" s="77" t="s">
        <v>3986</v>
      </c>
      <c r="H37" s="3">
        <v>4</v>
      </c>
      <c r="W37" s="79" t="s">
        <v>3602</v>
      </c>
    </row>
    <row r="38" spans="7:23" s="3" customFormat="1">
      <c r="G38" s="77" t="s">
        <v>3987</v>
      </c>
      <c r="H38" s="3">
        <v>3</v>
      </c>
      <c r="W38" s="79" t="s">
        <v>2909</v>
      </c>
    </row>
    <row r="39" spans="7:23" s="3" customFormat="1">
      <c r="G39" s="77" t="s">
        <v>3988</v>
      </c>
      <c r="H39" s="3">
        <v>4</v>
      </c>
      <c r="W39" s="79" t="s">
        <v>3672</v>
      </c>
    </row>
    <row r="40" spans="7:23" s="3" customFormat="1">
      <c r="G40" s="77" t="s">
        <v>3989</v>
      </c>
      <c r="H40" s="3">
        <v>3</v>
      </c>
    </row>
    <row r="41" spans="7:23" s="3" customFormat="1">
      <c r="G41" s="77" t="s">
        <v>3990</v>
      </c>
      <c r="H41" s="3">
        <v>3</v>
      </c>
    </row>
    <row r="42" spans="7:23" s="3" customFormat="1">
      <c r="G42" s="77" t="s">
        <v>3825</v>
      </c>
      <c r="H42" s="3">
        <v>2</v>
      </c>
    </row>
    <row r="43" spans="7:23" s="3" customFormat="1">
      <c r="G43" s="77" t="s">
        <v>2823</v>
      </c>
      <c r="H43" s="3">
        <v>4</v>
      </c>
    </row>
    <row r="44" spans="7:23" s="3" customFormat="1">
      <c r="G44" s="77" t="s">
        <v>3991</v>
      </c>
      <c r="H44" s="3">
        <v>5</v>
      </c>
    </row>
    <row r="45" spans="7:23" s="3" customFormat="1">
      <c r="G45" s="77" t="s">
        <v>3022</v>
      </c>
      <c r="H45" s="3">
        <v>6</v>
      </c>
    </row>
    <row r="46" spans="7:23" s="3" customFormat="1">
      <c r="G46" s="77" t="s">
        <v>3992</v>
      </c>
      <c r="H46" s="3">
        <v>2</v>
      </c>
    </row>
    <row r="47" spans="7:23" s="3" customFormat="1">
      <c r="G47" s="77" t="s">
        <v>3993</v>
      </c>
      <c r="H47" s="3">
        <v>3</v>
      </c>
    </row>
    <row r="48" spans="7:23" s="3" customFormat="1">
      <c r="G48" s="77" t="s">
        <v>2883</v>
      </c>
      <c r="H48" s="3">
        <v>3</v>
      </c>
    </row>
    <row r="49" spans="7:8" s="3" customFormat="1">
      <c r="G49" s="77" t="s">
        <v>3994</v>
      </c>
      <c r="H49" s="3">
        <v>4</v>
      </c>
    </row>
    <row r="50" spans="7:8" s="3" customFormat="1">
      <c r="G50" s="77" t="s">
        <v>3177</v>
      </c>
      <c r="H50" s="3">
        <v>5</v>
      </c>
    </row>
    <row r="51" spans="7:8" s="3" customFormat="1">
      <c r="G51" s="77" t="s">
        <v>3995</v>
      </c>
      <c r="H51" s="3">
        <v>4</v>
      </c>
    </row>
    <row r="52" spans="7:8" s="3" customFormat="1">
      <c r="G52" s="77" t="s">
        <v>3996</v>
      </c>
      <c r="H52" s="3">
        <v>5</v>
      </c>
    </row>
    <row r="53" spans="7:8" s="3" customFormat="1">
      <c r="G53" s="77" t="s">
        <v>3997</v>
      </c>
      <c r="H53" s="3">
        <v>7</v>
      </c>
    </row>
    <row r="54" spans="7:8" s="3" customFormat="1">
      <c r="G54" s="77" t="s">
        <v>3998</v>
      </c>
      <c r="H54" s="3">
        <v>7</v>
      </c>
    </row>
    <row r="55" spans="7:8" s="3" customFormat="1">
      <c r="G55" s="77"/>
    </row>
    <row r="56" spans="7:8" s="3" customFormat="1">
      <c r="G56" s="77"/>
    </row>
    <row r="57" spans="7:8" s="3" customFormat="1">
      <c r="G57" s="77"/>
    </row>
    <row r="58" spans="7:8" s="3" customFormat="1">
      <c r="G58" s="77"/>
    </row>
    <row r="59" spans="7:8" s="3" customFormat="1">
      <c r="G59" s="77"/>
    </row>
    <row r="60" spans="7:8" s="3" customFormat="1">
      <c r="G60" s="77"/>
    </row>
    <row r="61" spans="7:8" s="3" customFormat="1">
      <c r="G61" s="77"/>
    </row>
    <row r="62" spans="7:8" s="3" customFormat="1">
      <c r="G62" s="77"/>
    </row>
    <row r="63" spans="7:8" s="3" customFormat="1">
      <c r="G63" s="77"/>
    </row>
    <row r="64" spans="7:8" s="3" customFormat="1">
      <c r="G64" s="7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C669"/>
  <sheetViews>
    <sheetView workbookViewId="0">
      <selection activeCell="F19" sqref="F19"/>
    </sheetView>
  </sheetViews>
  <sheetFormatPr defaultRowHeight="14.5"/>
  <cols>
    <col min="1" max="1" width="1.26953125" customWidth="1"/>
    <col min="2" max="2" width="9.1796875" style="252"/>
    <col min="3" max="3" width="22.7265625" style="252" bestFit="1" customWidth="1"/>
    <col min="4" max="4" width="29.81640625" style="253" bestFit="1" customWidth="1"/>
    <col min="5" max="5" width="30.81640625" style="254" customWidth="1"/>
    <col min="6" max="6" width="32.7265625" style="255" customWidth="1"/>
    <col min="7" max="7" width="32.7265625" style="252" customWidth="1"/>
    <col min="8" max="8" width="30.81640625" style="256" customWidth="1"/>
    <col min="9" max="9" width="34.26953125" style="255" customWidth="1"/>
    <col min="10" max="10" width="34.26953125" style="252" customWidth="1"/>
  </cols>
  <sheetData>
    <row r="1" spans="2:10" ht="15" thickBot="1">
      <c r="B1" s="223"/>
      <c r="F1" s="255" t="s">
        <v>3999</v>
      </c>
      <c r="I1" s="255" t="s">
        <v>3999</v>
      </c>
    </row>
    <row r="2" spans="2:10" ht="15.5" thickTop="1" thickBot="1">
      <c r="E2" s="355" t="s">
        <v>4000</v>
      </c>
      <c r="F2" s="356"/>
      <c r="G2" s="356"/>
      <c r="H2" s="356"/>
      <c r="I2" s="357"/>
      <c r="J2" s="268"/>
    </row>
    <row r="3" spans="2:10" s="261" customFormat="1" ht="15" thickTop="1">
      <c r="B3" s="257" t="s">
        <v>4001</v>
      </c>
      <c r="C3" s="257" t="s">
        <v>8</v>
      </c>
      <c r="D3" s="258" t="s">
        <v>4002</v>
      </c>
      <c r="E3" s="259" t="s">
        <v>4003</v>
      </c>
      <c r="F3" s="260" t="s">
        <v>4004</v>
      </c>
      <c r="G3" s="267" t="s">
        <v>4005</v>
      </c>
      <c r="H3" s="259" t="s">
        <v>4006</v>
      </c>
      <c r="I3" s="260" t="s">
        <v>4007</v>
      </c>
      <c r="J3" s="267" t="s">
        <v>4005</v>
      </c>
    </row>
    <row r="4" spans="2:10">
      <c r="B4" s="252" t="s">
        <v>345</v>
      </c>
      <c r="C4" s="252" t="s">
        <v>4008</v>
      </c>
      <c r="D4" s="253" t="s">
        <v>4009</v>
      </c>
      <c r="E4" s="254" t="s">
        <v>2940</v>
      </c>
      <c r="F4" s="255" t="s">
        <v>2940</v>
      </c>
      <c r="G4" s="252" t="str">
        <f>VLOOKUP($F5,Sheet2!$A$1:$B$9,2,FALSE)</f>
        <v>new</v>
      </c>
      <c r="H4" s="256" t="s">
        <v>2940</v>
      </c>
      <c r="I4" s="255" t="s">
        <v>2940</v>
      </c>
      <c r="J4" s="252" t="str">
        <f>VLOOKUP($I5,Sheet2!$A$1:$B$9,2,FALSE)</f>
        <v>new</v>
      </c>
    </row>
    <row r="5" spans="2:10">
      <c r="B5" s="252" t="s">
        <v>339</v>
      </c>
      <c r="C5" s="252" t="s">
        <v>4008</v>
      </c>
      <c r="D5" s="253" t="s">
        <v>4009</v>
      </c>
      <c r="E5" s="254" t="s">
        <v>2940</v>
      </c>
      <c r="F5" s="255" t="s">
        <v>2940</v>
      </c>
      <c r="G5" s="252" t="str">
        <f>VLOOKUP($F6,Sheet2!$A$1:$B$9,2,FALSE)</f>
        <v>new</v>
      </c>
      <c r="H5" s="256" t="s">
        <v>2940</v>
      </c>
      <c r="I5" s="255" t="s">
        <v>2940</v>
      </c>
      <c r="J5" s="252" t="str">
        <f>VLOOKUP($I6,Sheet2!$A$1:$B$9,2,FALSE)</f>
        <v>new</v>
      </c>
    </row>
    <row r="6" spans="2:10">
      <c r="B6" s="252" t="s">
        <v>280</v>
      </c>
      <c r="C6" s="252" t="s">
        <v>4008</v>
      </c>
      <c r="D6" s="253" t="s">
        <v>4010</v>
      </c>
      <c r="E6" s="254" t="s">
        <v>2940</v>
      </c>
      <c r="F6" s="255" t="s">
        <v>2940</v>
      </c>
      <c r="G6" s="252" t="str">
        <f>VLOOKUP($F7,Sheet2!$A$1:$B$9,2,FALSE)</f>
        <v>new</v>
      </c>
      <c r="H6" s="256" t="s">
        <v>2940</v>
      </c>
      <c r="I6" s="255" t="s">
        <v>2940</v>
      </c>
      <c r="J6" s="252" t="str">
        <f>VLOOKUP($I7,Sheet2!$A$1:$B$9,2,FALSE)</f>
        <v>new</v>
      </c>
    </row>
    <row r="7" spans="2:10">
      <c r="B7" s="252" t="s">
        <v>284</v>
      </c>
      <c r="C7" s="252" t="s">
        <v>4008</v>
      </c>
      <c r="D7" s="253" t="s">
        <v>4010</v>
      </c>
      <c r="E7" s="254" t="s">
        <v>2940</v>
      </c>
      <c r="F7" s="255" t="s">
        <v>2940</v>
      </c>
      <c r="G7" s="252" t="str">
        <f>VLOOKUP($F8,Sheet2!$A$1:$B$9,2,FALSE)</f>
        <v>new</v>
      </c>
      <c r="H7" s="256" t="s">
        <v>2940</v>
      </c>
      <c r="I7" s="255" t="s">
        <v>2940</v>
      </c>
      <c r="J7" s="252" t="str">
        <f>VLOOKUP($I8,Sheet2!$A$1:$B$9,2,FALSE)</f>
        <v>new</v>
      </c>
    </row>
    <row r="8" spans="2:10">
      <c r="B8" s="252" t="s">
        <v>266</v>
      </c>
      <c r="C8" s="252" t="s">
        <v>4011</v>
      </c>
      <c r="D8" s="253" t="s">
        <v>4012</v>
      </c>
      <c r="E8" s="254" t="s">
        <v>2940</v>
      </c>
      <c r="F8" s="255" t="s">
        <v>2940</v>
      </c>
      <c r="G8" s="252" t="str">
        <f>VLOOKUP($F9,Sheet2!$A$1:$B$9,2,FALSE)</f>
        <v>new</v>
      </c>
      <c r="H8" s="256" t="s">
        <v>2940</v>
      </c>
      <c r="I8" s="255" t="s">
        <v>2940</v>
      </c>
      <c r="J8" s="252" t="str">
        <f>VLOOKUP($I9,Sheet2!$A$1:$B$9,2,FALSE)</f>
        <v>new</v>
      </c>
    </row>
    <row r="9" spans="2:10">
      <c r="B9" s="252" t="s">
        <v>272</v>
      </c>
      <c r="C9" s="252" t="s">
        <v>4011</v>
      </c>
      <c r="D9" s="253" t="s">
        <v>4012</v>
      </c>
      <c r="E9" s="254" t="s">
        <v>2940</v>
      </c>
      <c r="F9" s="255" t="s">
        <v>2940</v>
      </c>
      <c r="G9" s="252" t="str">
        <f>VLOOKUP($F10,Sheet2!$A$1:$B$9,2,FALSE)</f>
        <v>new</v>
      </c>
      <c r="H9" s="256" t="s">
        <v>2940</v>
      </c>
      <c r="I9" s="255" t="s">
        <v>2940</v>
      </c>
      <c r="J9" s="252" t="str">
        <f>VLOOKUP($I10,Sheet2!$A$1:$B$9,2,FALSE)</f>
        <v>new</v>
      </c>
    </row>
    <row r="10" spans="2:10">
      <c r="B10" s="252" t="s">
        <v>275</v>
      </c>
      <c r="C10" s="252" t="s">
        <v>4011</v>
      </c>
      <c r="D10" s="253" t="s">
        <v>4012</v>
      </c>
      <c r="E10" s="254" t="s">
        <v>2940</v>
      </c>
      <c r="F10" s="255" t="s">
        <v>2940</v>
      </c>
      <c r="G10" s="252" t="str">
        <f>VLOOKUP($F11,Sheet2!$A$1:$B$9,2,FALSE)</f>
        <v>new</v>
      </c>
      <c r="H10" s="256" t="s">
        <v>2940</v>
      </c>
      <c r="I10" s="255" t="s">
        <v>2940</v>
      </c>
      <c r="J10" s="252" t="str">
        <f>VLOOKUP($I11,Sheet2!$A$1:$B$9,2,FALSE)</f>
        <v>new</v>
      </c>
    </row>
    <row r="11" spans="2:10">
      <c r="B11" s="252" t="s">
        <v>279</v>
      </c>
      <c r="C11" s="252" t="s">
        <v>4011</v>
      </c>
      <c r="D11" s="253" t="s">
        <v>4012</v>
      </c>
      <c r="E11" s="254" t="s">
        <v>2940</v>
      </c>
      <c r="F11" s="255" t="s">
        <v>2940</v>
      </c>
      <c r="G11" s="252" t="str">
        <f>VLOOKUP($F12,Sheet2!$A$1:$B$9,2,FALSE)</f>
        <v>new</v>
      </c>
      <c r="H11" s="256" t="s">
        <v>2940</v>
      </c>
      <c r="I11" s="255" t="s">
        <v>2940</v>
      </c>
      <c r="J11" s="252" t="str">
        <f>VLOOKUP($I12,Sheet2!$A$1:$B$9,2,FALSE)</f>
        <v>new</v>
      </c>
    </row>
    <row r="12" spans="2:10">
      <c r="B12" s="252" t="s">
        <v>675</v>
      </c>
      <c r="C12" s="252" t="s">
        <v>4013</v>
      </c>
      <c r="D12" s="253" t="s">
        <v>61</v>
      </c>
      <c r="E12" s="254" t="s">
        <v>2940</v>
      </c>
      <c r="F12" s="255" t="s">
        <v>2940</v>
      </c>
      <c r="G12" s="252" t="str">
        <f>VLOOKUP($F13,Sheet2!$A$1:$B$9,2,FALSE)</f>
        <v>new</v>
      </c>
      <c r="H12" s="256" t="s">
        <v>2940</v>
      </c>
      <c r="I12" s="255" t="s">
        <v>2940</v>
      </c>
      <c r="J12" s="252" t="str">
        <f>VLOOKUP($I13,Sheet2!$A$1:$B$9,2,FALSE)</f>
        <v>new</v>
      </c>
    </row>
    <row r="13" spans="2:10">
      <c r="B13" s="252" t="s">
        <v>681</v>
      </c>
      <c r="C13" s="252" t="s">
        <v>4013</v>
      </c>
      <c r="D13" s="253" t="s">
        <v>61</v>
      </c>
      <c r="E13" s="254" t="s">
        <v>2940</v>
      </c>
      <c r="F13" s="255" t="s">
        <v>2940</v>
      </c>
      <c r="G13" s="252" t="str">
        <f>VLOOKUP($F14,Sheet2!$A$1:$B$9,2,FALSE)</f>
        <v>new</v>
      </c>
      <c r="H13" s="256" t="s">
        <v>2940</v>
      </c>
      <c r="I13" s="255" t="s">
        <v>2940</v>
      </c>
      <c r="J13" s="252" t="str">
        <f>VLOOKUP($I14,Sheet2!$A$1:$B$9,2,FALSE)</f>
        <v>new</v>
      </c>
    </row>
    <row r="14" spans="2:10">
      <c r="B14" s="252" t="s">
        <v>683</v>
      </c>
      <c r="C14" s="252" t="s">
        <v>4013</v>
      </c>
      <c r="D14" s="253" t="s">
        <v>61</v>
      </c>
      <c r="E14" s="254" t="s">
        <v>2940</v>
      </c>
      <c r="F14" s="255" t="s">
        <v>2940</v>
      </c>
      <c r="G14" s="252" t="str">
        <f>VLOOKUP($F15,Sheet2!$A$1:$B$9,2,FALSE)</f>
        <v>new</v>
      </c>
      <c r="H14" s="256" t="s">
        <v>2940</v>
      </c>
      <c r="I14" s="255" t="s">
        <v>2940</v>
      </c>
      <c r="J14" s="252" t="str">
        <f>VLOOKUP($I15,Sheet2!$A$1:$B$9,2,FALSE)</f>
        <v>new</v>
      </c>
    </row>
    <row r="15" spans="2:10">
      <c r="B15" s="252" t="s">
        <v>685</v>
      </c>
      <c r="C15" s="252" t="s">
        <v>4013</v>
      </c>
      <c r="D15" s="253" t="s">
        <v>61</v>
      </c>
      <c r="E15" s="254" t="s">
        <v>2940</v>
      </c>
      <c r="F15" s="255" t="s">
        <v>2940</v>
      </c>
      <c r="G15" s="252" t="str">
        <f>VLOOKUP($F16,Sheet2!$A$1:$B$9,2,FALSE)</f>
        <v>new</v>
      </c>
      <c r="H15" s="256" t="s">
        <v>2940</v>
      </c>
      <c r="I15" s="255" t="s">
        <v>2940</v>
      </c>
      <c r="J15" s="252" t="str">
        <f>VLOOKUP($I16,Sheet2!$A$1:$B$9,2,FALSE)</f>
        <v>new</v>
      </c>
    </row>
    <row r="16" spans="2:10">
      <c r="B16" s="262" t="s">
        <v>2205</v>
      </c>
      <c r="C16" s="262" t="s">
        <v>4014</v>
      </c>
      <c r="D16" s="253" t="s">
        <v>4015</v>
      </c>
      <c r="E16" s="254" t="s">
        <v>2940</v>
      </c>
      <c r="F16" s="255" t="s">
        <v>2940</v>
      </c>
      <c r="G16" s="252" t="str">
        <f>VLOOKUP($F17,Sheet2!$A$1:$B$9,2,FALSE)</f>
        <v>new</v>
      </c>
      <c r="H16" s="256" t="s">
        <v>2940</v>
      </c>
      <c r="I16" s="255" t="s">
        <v>2940</v>
      </c>
      <c r="J16" s="252" t="str">
        <f>VLOOKUP($I17,Sheet2!$A$1:$B$9,2,FALSE)</f>
        <v>new</v>
      </c>
    </row>
    <row r="17" spans="2:10">
      <c r="B17" s="262" t="s">
        <v>2208</v>
      </c>
      <c r="C17" s="262" t="s">
        <v>4014</v>
      </c>
      <c r="D17" s="253" t="s">
        <v>4015</v>
      </c>
      <c r="E17" s="254" t="s">
        <v>2940</v>
      </c>
      <c r="F17" s="255" t="s">
        <v>2940</v>
      </c>
      <c r="G17" s="252" t="str">
        <f>VLOOKUP($F18,Sheet2!$A$1:$B$9,2,FALSE)</f>
        <v>new</v>
      </c>
      <c r="H17" s="256" t="s">
        <v>2940</v>
      </c>
      <c r="I17" s="255" t="s">
        <v>2940</v>
      </c>
      <c r="J17" s="252" t="str">
        <f>VLOOKUP($I18,Sheet2!$A$1:$B$9,2,FALSE)</f>
        <v>new</v>
      </c>
    </row>
    <row r="18" spans="2:10">
      <c r="B18" s="262" t="s">
        <v>2209</v>
      </c>
      <c r="C18" s="262" t="s">
        <v>4014</v>
      </c>
      <c r="D18" s="253" t="s">
        <v>4015</v>
      </c>
      <c r="E18" s="254" t="s">
        <v>2940</v>
      </c>
      <c r="F18" s="255" t="s">
        <v>2940</v>
      </c>
      <c r="G18" s="252" t="str">
        <f>VLOOKUP($F19,Sheet2!$A$1:$B$9,2,FALSE)</f>
        <v>new</v>
      </c>
      <c r="H18" s="256" t="s">
        <v>2940</v>
      </c>
      <c r="I18" s="255" t="s">
        <v>2940</v>
      </c>
      <c r="J18" s="252" t="str">
        <f>VLOOKUP($I19,Sheet2!$A$1:$B$9,2,FALSE)</f>
        <v>new</v>
      </c>
    </row>
    <row r="19" spans="2:10">
      <c r="B19" s="262" t="s">
        <v>2200</v>
      </c>
      <c r="C19" s="262" t="s">
        <v>4014</v>
      </c>
      <c r="D19" s="253" t="s">
        <v>4015</v>
      </c>
      <c r="E19" s="254" t="s">
        <v>2940</v>
      </c>
      <c r="F19" s="255" t="s">
        <v>2940</v>
      </c>
      <c r="G19" s="252" t="str">
        <f>VLOOKUP($F20,Sheet2!$A$1:$B$9,2,FALSE)</f>
        <v>new</v>
      </c>
      <c r="H19" s="256" t="s">
        <v>2940</v>
      </c>
      <c r="I19" s="255" t="s">
        <v>2940</v>
      </c>
      <c r="J19" s="252" t="str">
        <f>VLOOKUP($I20,Sheet2!$A$1:$B$9,2,FALSE)</f>
        <v>new</v>
      </c>
    </row>
    <row r="20" spans="2:10">
      <c r="B20" s="262" t="s">
        <v>1975</v>
      </c>
      <c r="C20" s="262" t="s">
        <v>4014</v>
      </c>
      <c r="D20" s="253" t="s">
        <v>51</v>
      </c>
      <c r="E20" s="254" t="s">
        <v>2940</v>
      </c>
      <c r="F20" s="255" t="s">
        <v>2940</v>
      </c>
      <c r="G20" s="252" t="str">
        <f>VLOOKUP($F21,Sheet2!$A$1:$B$9,2,FALSE)</f>
        <v>new</v>
      </c>
      <c r="H20" s="256" t="s">
        <v>2940</v>
      </c>
      <c r="I20" s="255" t="s">
        <v>2940</v>
      </c>
      <c r="J20" s="252" t="str">
        <f>VLOOKUP($I21,Sheet2!$A$1:$B$9,2,FALSE)</f>
        <v>new</v>
      </c>
    </row>
    <row r="21" spans="2:10">
      <c r="B21" s="262" t="s">
        <v>1982</v>
      </c>
      <c r="C21" s="262" t="s">
        <v>4014</v>
      </c>
      <c r="D21" s="253" t="s">
        <v>51</v>
      </c>
      <c r="E21" s="254" t="s">
        <v>2940</v>
      </c>
      <c r="F21" s="255" t="s">
        <v>2940</v>
      </c>
      <c r="G21" s="252" t="str">
        <f>VLOOKUP($F22,Sheet2!$A$1:$B$9,2,FALSE)</f>
        <v>new</v>
      </c>
      <c r="H21" s="256" t="s">
        <v>2940</v>
      </c>
      <c r="I21" s="255" t="s">
        <v>2940</v>
      </c>
      <c r="J21" s="252" t="str">
        <f>VLOOKUP($I22,Sheet2!$A$1:$B$9,2,FALSE)</f>
        <v>new</v>
      </c>
    </row>
    <row r="22" spans="2:10">
      <c r="B22" s="262" t="s">
        <v>1983</v>
      </c>
      <c r="C22" s="262" t="s">
        <v>4014</v>
      </c>
      <c r="D22" s="253" t="s">
        <v>51</v>
      </c>
      <c r="E22" s="254" t="s">
        <v>2940</v>
      </c>
      <c r="F22" s="255" t="s">
        <v>2940</v>
      </c>
      <c r="G22" s="252" t="str">
        <f>VLOOKUP($F23,Sheet2!$A$1:$B$9,2,FALSE)</f>
        <v>new</v>
      </c>
      <c r="H22" s="256" t="s">
        <v>2940</v>
      </c>
      <c r="I22" s="255" t="s">
        <v>2940</v>
      </c>
      <c r="J22" s="252" t="str">
        <f>VLOOKUP($I23,Sheet2!$A$1:$B$9,2,FALSE)</f>
        <v>new</v>
      </c>
    </row>
    <row r="23" spans="2:10">
      <c r="B23" s="262" t="s">
        <v>2202</v>
      </c>
      <c r="C23" s="262" t="s">
        <v>4014</v>
      </c>
      <c r="D23" s="253" t="s">
        <v>4015</v>
      </c>
      <c r="E23" s="254" t="s">
        <v>2940</v>
      </c>
      <c r="F23" s="255" t="s">
        <v>2940</v>
      </c>
      <c r="G23" s="252" t="str">
        <f>VLOOKUP($F24,Sheet2!$A$1:$B$9,2,FALSE)</f>
        <v>new</v>
      </c>
      <c r="H23" s="256" t="s">
        <v>2940</v>
      </c>
      <c r="I23" s="255" t="s">
        <v>2940</v>
      </c>
      <c r="J23" s="252" t="str">
        <f>VLOOKUP($I24,Sheet2!$A$1:$B$9,2,FALSE)</f>
        <v>new</v>
      </c>
    </row>
    <row r="24" spans="2:10">
      <c r="B24" s="252" t="s">
        <v>2041</v>
      </c>
      <c r="C24" s="252" t="s">
        <v>4016</v>
      </c>
      <c r="D24" s="253" t="s">
        <v>4017</v>
      </c>
      <c r="E24" s="254" t="s">
        <v>2940</v>
      </c>
      <c r="F24" s="255" t="s">
        <v>2940</v>
      </c>
      <c r="G24" s="252" t="str">
        <f>VLOOKUP($F25,Sheet2!$A$1:$B$9,2,FALSE)</f>
        <v>new</v>
      </c>
      <c r="H24" s="256" t="s">
        <v>2940</v>
      </c>
      <c r="I24" s="255" t="s">
        <v>2940</v>
      </c>
      <c r="J24" s="252" t="str">
        <f>VLOOKUP($I25,Sheet2!$A$1:$B$9,2,FALSE)</f>
        <v>new</v>
      </c>
    </row>
    <row r="25" spans="2:10">
      <c r="B25" s="252" t="s">
        <v>2044</v>
      </c>
      <c r="C25" s="252" t="s">
        <v>4016</v>
      </c>
      <c r="D25" s="253" t="s">
        <v>4017</v>
      </c>
      <c r="E25" s="254" t="s">
        <v>2940</v>
      </c>
      <c r="F25" s="255" t="s">
        <v>2940</v>
      </c>
      <c r="G25" s="252" t="str">
        <f>VLOOKUP($F26,Sheet2!$A$1:$B$9,2,FALSE)</f>
        <v>new</v>
      </c>
      <c r="H25" s="256" t="s">
        <v>2940</v>
      </c>
      <c r="I25" s="255" t="s">
        <v>2940</v>
      </c>
      <c r="J25" s="252" t="str">
        <f>VLOOKUP($I26,Sheet2!$A$1:$B$9,2,FALSE)</f>
        <v>new</v>
      </c>
    </row>
    <row r="26" spans="2:10">
      <c r="B26" s="252" t="s">
        <v>2045</v>
      </c>
      <c r="C26" s="252" t="s">
        <v>4016</v>
      </c>
      <c r="D26" s="253" t="s">
        <v>4017</v>
      </c>
      <c r="E26" s="254" t="s">
        <v>2940</v>
      </c>
      <c r="F26" s="255" t="s">
        <v>2940</v>
      </c>
      <c r="G26" s="252" t="str">
        <f>VLOOKUP($F27,Sheet2!$A$1:$B$9,2,FALSE)</f>
        <v>new</v>
      </c>
      <c r="H26" s="256" t="s">
        <v>2940</v>
      </c>
      <c r="I26" s="255" t="s">
        <v>2940</v>
      </c>
      <c r="J26" s="252" t="str">
        <f>VLOOKUP($I27,Sheet2!$A$1:$B$9,2,FALSE)</f>
        <v>new</v>
      </c>
    </row>
    <row r="27" spans="2:10">
      <c r="B27" s="252" t="s">
        <v>2172</v>
      </c>
      <c r="C27" s="252" t="s">
        <v>4014</v>
      </c>
      <c r="D27" s="253" t="s">
        <v>4017</v>
      </c>
      <c r="E27" s="254" t="s">
        <v>2940</v>
      </c>
      <c r="F27" s="255" t="s">
        <v>2940</v>
      </c>
      <c r="G27" s="252" t="str">
        <f>VLOOKUP($F28,Sheet2!$A$1:$B$9,2,FALSE)</f>
        <v>new</v>
      </c>
      <c r="H27" s="256" t="s">
        <v>2940</v>
      </c>
      <c r="I27" s="255" t="s">
        <v>2940</v>
      </c>
      <c r="J27" s="252" t="str">
        <f>VLOOKUP($I28,Sheet2!$A$1:$B$9,2,FALSE)</f>
        <v>new</v>
      </c>
    </row>
    <row r="28" spans="2:10">
      <c r="B28" s="252" t="s">
        <v>2175</v>
      </c>
      <c r="C28" s="252" t="s">
        <v>4014</v>
      </c>
      <c r="D28" s="253" t="s">
        <v>4017</v>
      </c>
      <c r="E28" s="254" t="s">
        <v>2940</v>
      </c>
      <c r="F28" s="255" t="s">
        <v>2940</v>
      </c>
      <c r="G28" s="252" t="str">
        <f>VLOOKUP($F29,Sheet2!$A$1:$B$9,2,FALSE)</f>
        <v>new</v>
      </c>
      <c r="H28" s="256" t="s">
        <v>2940</v>
      </c>
      <c r="I28" s="255" t="s">
        <v>2940</v>
      </c>
      <c r="J28" s="252" t="str">
        <f>VLOOKUP($I29,Sheet2!$A$1:$B$9,2,FALSE)</f>
        <v>new</v>
      </c>
    </row>
    <row r="29" spans="2:10">
      <c r="B29" s="252" t="s">
        <v>2176</v>
      </c>
      <c r="C29" s="252" t="s">
        <v>4014</v>
      </c>
      <c r="D29" s="253" t="s">
        <v>4017</v>
      </c>
      <c r="E29" s="254" t="s">
        <v>2940</v>
      </c>
      <c r="F29" s="255" t="s">
        <v>2940</v>
      </c>
      <c r="G29" s="252" t="str">
        <f>VLOOKUP($F30,Sheet2!$A$1:$B$9,2,FALSE)</f>
        <v>new</v>
      </c>
      <c r="H29" s="256" t="s">
        <v>2940</v>
      </c>
      <c r="I29" s="255" t="s">
        <v>2940</v>
      </c>
      <c r="J29" s="252" t="e">
        <f>VLOOKUP($I30,Sheet2!$A$1:$B$9,2,FALSE)</f>
        <v>#N/A</v>
      </c>
    </row>
    <row r="30" spans="2:10">
      <c r="B30" s="252" t="s">
        <v>286</v>
      </c>
      <c r="C30" s="252" t="s">
        <v>4008</v>
      </c>
      <c r="D30" s="253" t="s">
        <v>4010</v>
      </c>
      <c r="E30" s="254" t="s">
        <v>2940</v>
      </c>
      <c r="F30" s="255" t="s">
        <v>2940</v>
      </c>
      <c r="G30" s="252" t="str">
        <f>VLOOKUP($F31,Sheet2!$A$1:$B$9,2,FALSE)</f>
        <v>new</v>
      </c>
      <c r="H30" s="256" t="s">
        <v>4018</v>
      </c>
      <c r="I30" s="255" t="s">
        <v>4018</v>
      </c>
      <c r="J30" s="252" t="e">
        <f>VLOOKUP($I31,Sheet2!$A$1:$B$9,2,FALSE)</f>
        <v>#N/A</v>
      </c>
    </row>
    <row r="31" spans="2:10">
      <c r="B31" s="252" t="s">
        <v>430</v>
      </c>
      <c r="C31" s="263" t="s">
        <v>4013</v>
      </c>
      <c r="D31" s="264" t="s">
        <v>4017</v>
      </c>
      <c r="E31" s="254" t="s">
        <v>2940</v>
      </c>
      <c r="F31" s="255" t="s">
        <v>2940</v>
      </c>
      <c r="G31" s="252" t="str">
        <f>VLOOKUP($F32,Sheet2!$A$1:$B$9,2,FALSE)</f>
        <v>new</v>
      </c>
      <c r="H31" s="256" t="s">
        <v>4018</v>
      </c>
      <c r="I31" s="255" t="s">
        <v>4018</v>
      </c>
      <c r="J31" s="252" t="e">
        <f>VLOOKUP($I32,Sheet2!$A$1:$B$9,2,FALSE)</f>
        <v>#N/A</v>
      </c>
    </row>
    <row r="32" spans="2:10">
      <c r="B32" s="252" t="s">
        <v>686</v>
      </c>
      <c r="C32" s="263" t="s">
        <v>4013</v>
      </c>
      <c r="D32" s="264" t="s">
        <v>61</v>
      </c>
      <c r="E32" s="254" t="s">
        <v>2940</v>
      </c>
      <c r="F32" s="255" t="s">
        <v>2940</v>
      </c>
      <c r="G32" s="252" t="str">
        <f>VLOOKUP($F33,Sheet2!$A$1:$B$9,2,FALSE)</f>
        <v>new</v>
      </c>
      <c r="H32" s="256" t="s">
        <v>4018</v>
      </c>
      <c r="I32" s="255" t="s">
        <v>4018</v>
      </c>
      <c r="J32" s="252" t="e">
        <f>VLOOKUP($I33,Sheet2!$A$1:$B$9,2,FALSE)</f>
        <v>#N/A</v>
      </c>
    </row>
    <row r="33" spans="2:10">
      <c r="B33" s="252" t="s">
        <v>690</v>
      </c>
      <c r="C33" s="263" t="s">
        <v>4013</v>
      </c>
      <c r="D33" s="264" t="s">
        <v>61</v>
      </c>
      <c r="E33" s="254" t="s">
        <v>2940</v>
      </c>
      <c r="F33" s="255" t="s">
        <v>2940</v>
      </c>
      <c r="G33" s="252" t="str">
        <f>VLOOKUP($F34,Sheet2!$A$1:$B$9,2,FALSE)</f>
        <v>new</v>
      </c>
      <c r="H33" s="256" t="s">
        <v>4018</v>
      </c>
      <c r="I33" s="255" t="s">
        <v>4018</v>
      </c>
      <c r="J33" s="252" t="e">
        <f>VLOOKUP($I34,Sheet2!$A$1:$B$9,2,FALSE)</f>
        <v>#N/A</v>
      </c>
    </row>
    <row r="34" spans="2:10">
      <c r="B34" s="252" t="s">
        <v>367</v>
      </c>
      <c r="C34" s="263" t="s">
        <v>4013</v>
      </c>
      <c r="D34" s="264" t="s">
        <v>4019</v>
      </c>
      <c r="E34" s="254" t="s">
        <v>2940</v>
      </c>
      <c r="F34" s="255" t="s">
        <v>2940</v>
      </c>
      <c r="G34" s="252" t="str">
        <f>VLOOKUP($F35,Sheet2!$A$1:$B$9,2,FALSE)</f>
        <v>new</v>
      </c>
      <c r="H34" s="256" t="s">
        <v>4018</v>
      </c>
      <c r="I34" s="255" t="s">
        <v>4018</v>
      </c>
      <c r="J34" s="252" t="e">
        <f>VLOOKUP($I35,Sheet2!$A$1:$B$9,2,FALSE)</f>
        <v>#N/A</v>
      </c>
    </row>
    <row r="35" spans="2:10">
      <c r="B35" s="252" t="s">
        <v>1080</v>
      </c>
      <c r="C35" s="252" t="s">
        <v>894</v>
      </c>
      <c r="D35" s="253" t="s">
        <v>4009</v>
      </c>
      <c r="E35" s="254" t="s">
        <v>2940</v>
      </c>
      <c r="F35" s="255" t="s">
        <v>2940</v>
      </c>
      <c r="G35" s="252" t="str">
        <f>VLOOKUP($F36,Sheet2!$A$1:$B$9,2,FALSE)</f>
        <v>new</v>
      </c>
      <c r="H35" s="256" t="s">
        <v>4018</v>
      </c>
      <c r="I35" s="255" t="s">
        <v>4018</v>
      </c>
      <c r="J35" s="252" t="e">
        <f>VLOOKUP($I36,Sheet2!$A$1:$B$9,2,FALSE)</f>
        <v>#N/A</v>
      </c>
    </row>
    <row r="36" spans="2:10">
      <c r="B36" s="262" t="s">
        <v>1089</v>
      </c>
      <c r="C36" s="262" t="s">
        <v>4020</v>
      </c>
      <c r="D36" s="253" t="s">
        <v>4009</v>
      </c>
      <c r="E36" s="254" t="s">
        <v>2940</v>
      </c>
      <c r="F36" s="255" t="s">
        <v>2940</v>
      </c>
      <c r="G36" s="252" t="str">
        <f>VLOOKUP($F37,Sheet2!$A$1:$B$9,2,FALSE)</f>
        <v>new</v>
      </c>
      <c r="H36" s="256" t="s">
        <v>4018</v>
      </c>
      <c r="I36" s="255" t="s">
        <v>4018</v>
      </c>
      <c r="J36" s="252" t="e">
        <f>VLOOKUP($I37,Sheet2!$A$1:$B$9,2,FALSE)</f>
        <v>#N/A</v>
      </c>
    </row>
    <row r="37" spans="2:10">
      <c r="B37" s="262" t="s">
        <v>1092</v>
      </c>
      <c r="C37" s="262" t="s">
        <v>4020</v>
      </c>
      <c r="D37" s="253" t="s">
        <v>4009</v>
      </c>
      <c r="E37" s="254" t="s">
        <v>2940</v>
      </c>
      <c r="F37" s="255" t="s">
        <v>2940</v>
      </c>
      <c r="G37" s="252" t="str">
        <f>VLOOKUP($F38,Sheet2!$A$1:$B$9,2,FALSE)</f>
        <v>new</v>
      </c>
      <c r="H37" s="256" t="s">
        <v>4018</v>
      </c>
      <c r="I37" s="255" t="s">
        <v>4018</v>
      </c>
      <c r="J37" s="252" t="e">
        <f>VLOOKUP($I38,Sheet2!$A$1:$B$9,2,FALSE)</f>
        <v>#N/A</v>
      </c>
    </row>
    <row r="38" spans="2:10">
      <c r="B38" s="262" t="s">
        <v>1086</v>
      </c>
      <c r="C38" s="262" t="s">
        <v>4020</v>
      </c>
      <c r="D38" s="253" t="s">
        <v>4009</v>
      </c>
      <c r="E38" s="254" t="s">
        <v>2940</v>
      </c>
      <c r="F38" s="255" t="s">
        <v>2940</v>
      </c>
      <c r="G38" s="252" t="str">
        <f>VLOOKUP($F39,Sheet2!$A$1:$B$9,2,FALSE)</f>
        <v>primeplus</v>
      </c>
      <c r="H38" s="256" t="s">
        <v>4018</v>
      </c>
      <c r="I38" s="255" t="s">
        <v>4018</v>
      </c>
      <c r="J38" s="252" t="str">
        <f>VLOOKUP($I39,Sheet2!$A$1:$B$9,2,FALSE)</f>
        <v>primeplus</v>
      </c>
    </row>
    <row r="39" spans="2:10">
      <c r="B39" s="265">
        <v>75108</v>
      </c>
      <c r="C39" s="263" t="s">
        <v>4021</v>
      </c>
      <c r="D39" s="264" t="s">
        <v>4009</v>
      </c>
      <c r="E39" s="254" t="s">
        <v>4022</v>
      </c>
      <c r="F39" s="255" t="s">
        <v>4022</v>
      </c>
      <c r="G39" s="252" t="str">
        <f>VLOOKUP($F40,Sheet2!$A$1:$B$9,2,FALSE)</f>
        <v>primeplus</v>
      </c>
      <c r="H39" s="256" t="s">
        <v>4022</v>
      </c>
      <c r="I39" s="255" t="s">
        <v>4022</v>
      </c>
      <c r="J39" s="252" t="str">
        <f>VLOOKUP($I40,Sheet2!$A$1:$B$9,2,FALSE)</f>
        <v>primeplus</v>
      </c>
    </row>
    <row r="40" spans="2:10">
      <c r="B40" s="265">
        <v>75113</v>
      </c>
      <c r="C40" s="263" t="s">
        <v>4021</v>
      </c>
      <c r="D40" s="264" t="s">
        <v>4009</v>
      </c>
      <c r="E40" s="254" t="s">
        <v>4022</v>
      </c>
      <c r="F40" s="255" t="s">
        <v>4022</v>
      </c>
      <c r="G40" s="252" t="str">
        <f>VLOOKUP($F41,Sheet2!$A$1:$B$9,2,FALSE)</f>
        <v>primeplus</v>
      </c>
      <c r="H40" s="256" t="s">
        <v>4022</v>
      </c>
      <c r="I40" s="255" t="s">
        <v>4022</v>
      </c>
      <c r="J40" s="252" t="str">
        <f>VLOOKUP($I41,Sheet2!$A$1:$B$9,2,FALSE)</f>
        <v>primeplus</v>
      </c>
    </row>
    <row r="41" spans="2:10">
      <c r="B41" s="265">
        <v>78181</v>
      </c>
      <c r="C41" s="263" t="s">
        <v>4011</v>
      </c>
      <c r="D41" s="264" t="s">
        <v>4009</v>
      </c>
      <c r="E41" s="254" t="s">
        <v>4022</v>
      </c>
      <c r="F41" s="255" t="s">
        <v>4022</v>
      </c>
      <c r="G41" s="252" t="str">
        <f>VLOOKUP($F42,Sheet2!$A$1:$B$9,2,FALSE)</f>
        <v>primeplus</v>
      </c>
      <c r="H41" s="256" t="s">
        <v>4022</v>
      </c>
      <c r="I41" s="255" t="s">
        <v>4022</v>
      </c>
      <c r="J41" s="252" t="str">
        <f>VLOOKUP($I42,Sheet2!$A$1:$B$9,2,FALSE)</f>
        <v>primeplus</v>
      </c>
    </row>
    <row r="42" spans="2:10">
      <c r="B42" s="265">
        <v>78183</v>
      </c>
      <c r="C42" s="263" t="s">
        <v>4011</v>
      </c>
      <c r="D42" s="264" t="s">
        <v>4010</v>
      </c>
      <c r="E42" s="254" t="s">
        <v>4022</v>
      </c>
      <c r="F42" s="255" t="s">
        <v>4022</v>
      </c>
      <c r="G42" s="252" t="str">
        <f>VLOOKUP($F43,Sheet2!$A$1:$B$9,2,FALSE)</f>
        <v>primeplus</v>
      </c>
      <c r="H42" s="256" t="s">
        <v>4022</v>
      </c>
      <c r="I42" s="255" t="s">
        <v>4022</v>
      </c>
      <c r="J42" s="252" t="str">
        <f>VLOOKUP($I43,Sheet2!$A$1:$B$9,2,FALSE)</f>
        <v>primeplus</v>
      </c>
    </row>
    <row r="43" spans="2:10">
      <c r="B43" s="265">
        <v>78184</v>
      </c>
      <c r="C43" s="263" t="s">
        <v>4011</v>
      </c>
      <c r="D43" s="264" t="s">
        <v>4012</v>
      </c>
      <c r="E43" s="254" t="s">
        <v>4022</v>
      </c>
      <c r="F43" s="255" t="s">
        <v>4022</v>
      </c>
      <c r="G43" s="252" t="str">
        <f>VLOOKUP($F44,Sheet2!$A$1:$B$9,2,FALSE)</f>
        <v>primeplus</v>
      </c>
      <c r="H43" s="256" t="s">
        <v>4022</v>
      </c>
      <c r="I43" s="255" t="s">
        <v>4022</v>
      </c>
      <c r="J43" s="252" t="str">
        <f>VLOOKUP($I44,Sheet2!$A$1:$B$9,2,FALSE)</f>
        <v>primeplus</v>
      </c>
    </row>
    <row r="44" spans="2:10">
      <c r="B44" s="265">
        <v>78192</v>
      </c>
      <c r="C44" s="263" t="s">
        <v>4011</v>
      </c>
      <c r="D44" s="264" t="s">
        <v>4009</v>
      </c>
      <c r="E44" s="254" t="s">
        <v>4022</v>
      </c>
      <c r="F44" s="255" t="s">
        <v>4022</v>
      </c>
      <c r="G44" s="252" t="str">
        <f>VLOOKUP($F45,Sheet2!$A$1:$B$9,2,FALSE)</f>
        <v>primeplus</v>
      </c>
      <c r="H44" s="256" t="s">
        <v>4022</v>
      </c>
      <c r="I44" s="255" t="s">
        <v>4022</v>
      </c>
      <c r="J44" s="252" t="str">
        <f>VLOOKUP($I45,Sheet2!$A$1:$B$9,2,FALSE)</f>
        <v>primeplus</v>
      </c>
    </row>
    <row r="45" spans="2:10">
      <c r="B45" s="265">
        <v>78697</v>
      </c>
      <c r="C45" s="263" t="s">
        <v>4023</v>
      </c>
      <c r="D45" s="264" t="s">
        <v>4019</v>
      </c>
      <c r="E45" s="254" t="s">
        <v>4022</v>
      </c>
      <c r="F45" s="255" t="s">
        <v>4022</v>
      </c>
      <c r="G45" s="252" t="str">
        <f>VLOOKUP($F46,Sheet2!$A$1:$B$9,2,FALSE)</f>
        <v>primeplus</v>
      </c>
      <c r="H45" s="256" t="s">
        <v>4022</v>
      </c>
      <c r="I45" s="255" t="s">
        <v>4022</v>
      </c>
      <c r="J45" s="252" t="str">
        <f>VLOOKUP($I46,Sheet2!$A$1:$B$9,2,FALSE)</f>
        <v>primeplus</v>
      </c>
    </row>
    <row r="46" spans="2:10">
      <c r="B46" s="265">
        <v>85108</v>
      </c>
      <c r="C46" s="263" t="s">
        <v>4021</v>
      </c>
      <c r="D46" s="264" t="s">
        <v>4009</v>
      </c>
      <c r="E46" s="254" t="s">
        <v>4022</v>
      </c>
      <c r="F46" s="255" t="s">
        <v>4022</v>
      </c>
      <c r="G46" s="252" t="str">
        <f>VLOOKUP($F47,Sheet2!$A$1:$B$9,2,FALSE)</f>
        <v>primeplus</v>
      </c>
      <c r="H46" s="256" t="s">
        <v>4022</v>
      </c>
      <c r="I46" s="255" t="s">
        <v>4022</v>
      </c>
      <c r="J46" s="252" t="str">
        <f>VLOOKUP($I47,Sheet2!$A$1:$B$9,2,FALSE)</f>
        <v>primeplus</v>
      </c>
    </row>
    <row r="47" spans="2:10">
      <c r="B47" s="265">
        <v>85113</v>
      </c>
      <c r="C47" s="263" t="s">
        <v>4021</v>
      </c>
      <c r="D47" s="264" t="s">
        <v>4009</v>
      </c>
      <c r="E47" s="254" t="s">
        <v>4022</v>
      </c>
      <c r="F47" s="255" t="s">
        <v>4022</v>
      </c>
      <c r="G47" s="252" t="str">
        <f>VLOOKUP($F48,Sheet2!$A$1:$B$9,2,FALSE)</f>
        <v>primeplus</v>
      </c>
      <c r="H47" s="256" t="s">
        <v>4022</v>
      </c>
      <c r="I47" s="255" t="s">
        <v>4022</v>
      </c>
      <c r="J47" s="252" t="str">
        <f>VLOOKUP($I48,Sheet2!$A$1:$B$9,2,FALSE)</f>
        <v>primeplus</v>
      </c>
    </row>
    <row r="48" spans="2:10">
      <c r="B48" s="265">
        <v>88181</v>
      </c>
      <c r="C48" s="263" t="s">
        <v>4011</v>
      </c>
      <c r="D48" s="264" t="s">
        <v>4009</v>
      </c>
      <c r="E48" s="254" t="s">
        <v>4022</v>
      </c>
      <c r="F48" s="255" t="s">
        <v>4022</v>
      </c>
      <c r="G48" s="252" t="str">
        <f>VLOOKUP($F49,Sheet2!$A$1:$B$9,2,FALSE)</f>
        <v>primeplus</v>
      </c>
      <c r="H48" s="256" t="s">
        <v>4022</v>
      </c>
      <c r="I48" s="255" t="s">
        <v>4022</v>
      </c>
      <c r="J48" s="252" t="str">
        <f>VLOOKUP($I49,Sheet2!$A$1:$B$9,2,FALSE)</f>
        <v>primeplus</v>
      </c>
    </row>
    <row r="49" spans="2:10">
      <c r="B49" s="265">
        <v>88183</v>
      </c>
      <c r="C49" s="263" t="s">
        <v>4011</v>
      </c>
      <c r="D49" s="264" t="s">
        <v>4010</v>
      </c>
      <c r="E49" s="254" t="s">
        <v>4022</v>
      </c>
      <c r="F49" s="255" t="s">
        <v>4022</v>
      </c>
      <c r="G49" s="252" t="str">
        <f>VLOOKUP($F50,Sheet2!$A$1:$B$9,2,FALSE)</f>
        <v>primeplus</v>
      </c>
      <c r="H49" s="256" t="s">
        <v>4022</v>
      </c>
      <c r="I49" s="255" t="s">
        <v>4022</v>
      </c>
      <c r="J49" s="252" t="str">
        <f>VLOOKUP($I50,Sheet2!$A$1:$B$9,2,FALSE)</f>
        <v>primeplus</v>
      </c>
    </row>
    <row r="50" spans="2:10">
      <c r="B50" s="265">
        <v>88184</v>
      </c>
      <c r="C50" s="263" t="s">
        <v>4011</v>
      </c>
      <c r="D50" s="264" t="s">
        <v>4012</v>
      </c>
      <c r="E50" s="254" t="s">
        <v>4022</v>
      </c>
      <c r="F50" s="255" t="s">
        <v>4022</v>
      </c>
      <c r="G50" s="252" t="str">
        <f>VLOOKUP($F51,Sheet2!$A$1:$B$9,2,FALSE)</f>
        <v>primeplus</v>
      </c>
      <c r="H50" s="256" t="s">
        <v>4022</v>
      </c>
      <c r="I50" s="255" t="s">
        <v>4022</v>
      </c>
      <c r="J50" s="252" t="str">
        <f>VLOOKUP($I51,Sheet2!$A$1:$B$9,2,FALSE)</f>
        <v>primeplus</v>
      </c>
    </row>
    <row r="51" spans="2:10">
      <c r="B51" s="265">
        <v>88192</v>
      </c>
      <c r="C51" s="263" t="s">
        <v>4011</v>
      </c>
      <c r="D51" s="264" t="s">
        <v>4009</v>
      </c>
      <c r="E51" s="254" t="s">
        <v>4022</v>
      </c>
      <c r="F51" s="255" t="s">
        <v>4022</v>
      </c>
      <c r="G51" s="252" t="str">
        <f>VLOOKUP($F52,Sheet2!$A$1:$B$9,2,FALSE)</f>
        <v>primeplus</v>
      </c>
      <c r="H51" s="256" t="s">
        <v>4022</v>
      </c>
      <c r="I51" s="255" t="s">
        <v>4022</v>
      </c>
      <c r="J51" s="252" t="str">
        <f>VLOOKUP($I52,Sheet2!$A$1:$B$9,2,FALSE)</f>
        <v>primeplus</v>
      </c>
    </row>
    <row r="52" spans="2:10">
      <c r="B52" s="265">
        <v>88697</v>
      </c>
      <c r="C52" s="263" t="s">
        <v>4023</v>
      </c>
      <c r="D52" s="264" t="s">
        <v>4019</v>
      </c>
      <c r="E52" s="254" t="s">
        <v>4022</v>
      </c>
      <c r="F52" s="255" t="s">
        <v>4022</v>
      </c>
      <c r="G52" s="252" t="str">
        <f>VLOOKUP($F53,Sheet2!$A$1:$B$9,2,FALSE)</f>
        <v>primeplus</v>
      </c>
      <c r="H52" s="256" t="s">
        <v>4022</v>
      </c>
      <c r="I52" s="255" t="s">
        <v>4022</v>
      </c>
      <c r="J52" s="252" t="str">
        <f>VLOOKUP($I53,Sheet2!$A$1:$B$9,2,FALSE)</f>
        <v>primeplus</v>
      </c>
    </row>
    <row r="53" spans="2:10">
      <c r="B53" s="265" t="s">
        <v>710</v>
      </c>
      <c r="C53" s="263" t="s">
        <v>4013</v>
      </c>
      <c r="D53" s="264" t="s">
        <v>61</v>
      </c>
      <c r="E53" s="254" t="s">
        <v>4022</v>
      </c>
      <c r="F53" s="255" t="s">
        <v>4022</v>
      </c>
      <c r="G53" s="252" t="str">
        <f>VLOOKUP($F54,Sheet2!$A$1:$B$9,2,FALSE)</f>
        <v>primeplus</v>
      </c>
      <c r="H53" s="256" t="s">
        <v>4022</v>
      </c>
      <c r="I53" s="255" t="s">
        <v>4022</v>
      </c>
      <c r="J53" s="252" t="str">
        <f>VLOOKUP($I54,Sheet2!$A$1:$B$9,2,FALSE)</f>
        <v>primeplus</v>
      </c>
    </row>
    <row r="54" spans="2:10">
      <c r="B54" s="265" t="s">
        <v>716</v>
      </c>
      <c r="C54" s="263" t="s">
        <v>4013</v>
      </c>
      <c r="D54" s="264" t="s">
        <v>61</v>
      </c>
      <c r="E54" s="254" t="s">
        <v>4022</v>
      </c>
      <c r="F54" s="255" t="s">
        <v>4022</v>
      </c>
      <c r="G54" s="252" t="str">
        <f>VLOOKUP($F55,Sheet2!$A$1:$B$9,2,FALSE)</f>
        <v>primeplus</v>
      </c>
      <c r="H54" s="256" t="s">
        <v>4022</v>
      </c>
      <c r="I54" s="255" t="s">
        <v>4022</v>
      </c>
      <c r="J54" s="252" t="str">
        <f>VLOOKUP($I55,Sheet2!$A$1:$B$9,2,FALSE)</f>
        <v>primeplus</v>
      </c>
    </row>
    <row r="55" spans="2:10">
      <c r="B55" s="265" t="s">
        <v>734</v>
      </c>
      <c r="C55" s="263" t="s">
        <v>4013</v>
      </c>
      <c r="D55" s="264" t="s">
        <v>61</v>
      </c>
      <c r="E55" s="254" t="s">
        <v>4022</v>
      </c>
      <c r="F55" s="255" t="s">
        <v>4022</v>
      </c>
      <c r="G55" s="252" t="str">
        <f>VLOOKUP($F56,Sheet2!$A$1:$B$9,2,FALSE)</f>
        <v>primeplus</v>
      </c>
      <c r="H55" s="256" t="s">
        <v>4022</v>
      </c>
      <c r="I55" s="255" t="s">
        <v>4022</v>
      </c>
      <c r="J55" s="252" t="str">
        <f>VLOOKUP($I56,Sheet2!$A$1:$B$9,2,FALSE)</f>
        <v>primeplus</v>
      </c>
    </row>
    <row r="56" spans="2:10">
      <c r="B56" s="265" t="s">
        <v>737</v>
      </c>
      <c r="C56" s="263" t="s">
        <v>4013</v>
      </c>
      <c r="D56" s="264" t="s">
        <v>61</v>
      </c>
      <c r="E56" s="254" t="s">
        <v>4022</v>
      </c>
      <c r="F56" s="255" t="s">
        <v>4022</v>
      </c>
      <c r="G56" s="252" t="str">
        <f>VLOOKUP($F57,Sheet2!$A$1:$B$9,2,FALSE)</f>
        <v>primeplus</v>
      </c>
      <c r="H56" s="256" t="s">
        <v>4022</v>
      </c>
      <c r="I56" s="255" t="s">
        <v>4022</v>
      </c>
      <c r="J56" s="252" t="str">
        <f>VLOOKUP($I57,Sheet2!$A$1:$B$9,2,FALSE)</f>
        <v>primeplus</v>
      </c>
    </row>
    <row r="57" spans="2:10">
      <c r="B57" s="265" t="s">
        <v>635</v>
      </c>
      <c r="C57" s="263" t="s">
        <v>4013</v>
      </c>
      <c r="D57" s="264" t="s">
        <v>4024</v>
      </c>
      <c r="E57" s="254" t="s">
        <v>4022</v>
      </c>
      <c r="F57" s="255" t="s">
        <v>4022</v>
      </c>
      <c r="G57" s="252" t="str">
        <f>VLOOKUP($F58,Sheet2!$A$1:$B$9,2,FALSE)</f>
        <v>primeplus</v>
      </c>
      <c r="H57" s="256" t="s">
        <v>4022</v>
      </c>
      <c r="I57" s="255" t="s">
        <v>4022</v>
      </c>
      <c r="J57" s="252" t="str">
        <f>VLOOKUP($I58,Sheet2!$A$1:$B$9,2,FALSE)</f>
        <v>primeplus</v>
      </c>
    </row>
    <row r="58" spans="2:10">
      <c r="B58" s="265" t="s">
        <v>638</v>
      </c>
      <c r="C58" s="263" t="s">
        <v>4013</v>
      </c>
      <c r="D58" s="264" t="s">
        <v>4024</v>
      </c>
      <c r="E58" s="254" t="s">
        <v>4022</v>
      </c>
      <c r="F58" s="255" t="s">
        <v>4022</v>
      </c>
      <c r="G58" s="252" t="str">
        <f>VLOOKUP($F59,Sheet2!$A$1:$B$9,2,FALSE)</f>
        <v>primeplus</v>
      </c>
      <c r="H58" s="256" t="s">
        <v>4022</v>
      </c>
      <c r="I58" s="255" t="s">
        <v>4022</v>
      </c>
      <c r="J58" s="252" t="str">
        <f>VLOOKUP($I59,Sheet2!$A$1:$B$9,2,FALSE)</f>
        <v>primeplus</v>
      </c>
    </row>
    <row r="59" spans="2:10">
      <c r="B59" s="265" t="s">
        <v>647</v>
      </c>
      <c r="C59" s="263" t="s">
        <v>4013</v>
      </c>
      <c r="D59" s="264" t="s">
        <v>4024</v>
      </c>
      <c r="E59" s="254" t="s">
        <v>4022</v>
      </c>
      <c r="F59" s="255" t="s">
        <v>4022</v>
      </c>
      <c r="G59" s="252" t="str">
        <f>VLOOKUP($F60,Sheet2!$A$1:$B$9,2,FALSE)</f>
        <v>primeplus</v>
      </c>
      <c r="H59" s="256" t="s">
        <v>4022</v>
      </c>
      <c r="I59" s="255" t="s">
        <v>4022</v>
      </c>
      <c r="J59" s="252" t="str">
        <f>VLOOKUP($I60,Sheet2!$A$1:$B$9,2,FALSE)</f>
        <v>primeplus</v>
      </c>
    </row>
    <row r="60" spans="2:10">
      <c r="B60" s="252" t="s">
        <v>541</v>
      </c>
      <c r="C60" s="252" t="s">
        <v>4013</v>
      </c>
      <c r="D60" s="253" t="s">
        <v>4025</v>
      </c>
      <c r="E60" s="254" t="s">
        <v>2940</v>
      </c>
      <c r="F60" s="255" t="s">
        <v>4022</v>
      </c>
      <c r="G60" s="252" t="str">
        <f>VLOOKUP($F61,Sheet2!$A$1:$B$9,2,FALSE)</f>
        <v>primeplus</v>
      </c>
      <c r="H60" s="256" t="s">
        <v>2940</v>
      </c>
      <c r="I60" s="255" t="s">
        <v>4022</v>
      </c>
      <c r="J60" s="252" t="str">
        <f>VLOOKUP($I61,Sheet2!$A$1:$B$9,2,FALSE)</f>
        <v>primeplus</v>
      </c>
    </row>
    <row r="61" spans="2:10">
      <c r="B61" s="252" t="s">
        <v>547</v>
      </c>
      <c r="C61" s="252" t="s">
        <v>4013</v>
      </c>
      <c r="D61" s="253" t="s">
        <v>4025</v>
      </c>
      <c r="E61" s="254" t="s">
        <v>2940</v>
      </c>
      <c r="F61" s="255" t="s">
        <v>4022</v>
      </c>
      <c r="G61" s="252" t="str">
        <f>VLOOKUP($F62,Sheet2!$A$1:$B$9,2,FALSE)</f>
        <v>primeplus</v>
      </c>
      <c r="H61" s="256" t="s">
        <v>2940</v>
      </c>
      <c r="I61" s="255" t="s">
        <v>4022</v>
      </c>
      <c r="J61" s="252" t="str">
        <f>VLOOKUP($I62,Sheet2!$A$1:$B$9,2,FALSE)</f>
        <v>primeplus</v>
      </c>
    </row>
    <row r="62" spans="2:10">
      <c r="B62" s="263" t="s">
        <v>2190</v>
      </c>
      <c r="C62" s="263" t="s">
        <v>4014</v>
      </c>
      <c r="D62" s="264" t="s">
        <v>4015</v>
      </c>
      <c r="E62" s="254" t="s">
        <v>4026</v>
      </c>
      <c r="F62" s="255" t="s">
        <v>4022</v>
      </c>
      <c r="G62" s="252" t="str">
        <f>VLOOKUP($F63,Sheet2!$A$1:$B$9,2,FALSE)</f>
        <v>primeplus</v>
      </c>
      <c r="H62" s="256" t="s">
        <v>4026</v>
      </c>
      <c r="I62" s="255" t="s">
        <v>4022</v>
      </c>
      <c r="J62" s="252" t="str">
        <f>VLOOKUP($I63,Sheet2!$A$1:$B$9,2,FALSE)</f>
        <v>primeplus</v>
      </c>
    </row>
    <row r="63" spans="2:10">
      <c r="B63" s="252" t="s">
        <v>2195</v>
      </c>
      <c r="C63" s="252" t="s">
        <v>4016</v>
      </c>
      <c r="D63" s="253" t="s">
        <v>4015</v>
      </c>
      <c r="E63" s="254" t="s">
        <v>2940</v>
      </c>
      <c r="F63" s="255" t="s">
        <v>4022</v>
      </c>
      <c r="G63" s="252" t="str">
        <f>VLOOKUP($F64,Sheet2!$A$1:$B$9,2,FALSE)</f>
        <v>primeplus</v>
      </c>
      <c r="H63" s="256" t="s">
        <v>2940</v>
      </c>
      <c r="I63" s="255" t="s">
        <v>4022</v>
      </c>
      <c r="J63" s="252" t="str">
        <f>VLOOKUP($I64,Sheet2!$A$1:$B$9,2,FALSE)</f>
        <v>primeplus</v>
      </c>
    </row>
    <row r="64" spans="2:10">
      <c r="B64" s="263" t="s">
        <v>2193</v>
      </c>
      <c r="C64" s="263" t="s">
        <v>4014</v>
      </c>
      <c r="D64" s="264" t="s">
        <v>4015</v>
      </c>
      <c r="E64" s="254" t="s">
        <v>4026</v>
      </c>
      <c r="F64" s="255" t="s">
        <v>4022</v>
      </c>
      <c r="G64" s="252" t="str">
        <f>VLOOKUP($F65,Sheet2!$A$1:$B$9,2,FALSE)</f>
        <v>primeplus</v>
      </c>
      <c r="H64" s="256" t="s">
        <v>4026</v>
      </c>
      <c r="I64" s="255" t="s">
        <v>4022</v>
      </c>
      <c r="J64" s="252" t="str">
        <f>VLOOKUP($I65,Sheet2!$A$1:$B$9,2,FALSE)</f>
        <v>primeplus</v>
      </c>
    </row>
    <row r="65" spans="2:10">
      <c r="B65" s="252" t="s">
        <v>2198</v>
      </c>
      <c r="C65" s="252" t="s">
        <v>4016</v>
      </c>
      <c r="D65" s="253" t="s">
        <v>4015</v>
      </c>
      <c r="E65" s="254" t="s">
        <v>2940</v>
      </c>
      <c r="F65" s="255" t="s">
        <v>4022</v>
      </c>
      <c r="G65" s="252" t="str">
        <f>VLOOKUP($F66,Sheet2!$A$1:$B$9,2,FALSE)</f>
        <v>primeplus</v>
      </c>
      <c r="H65" s="256" t="s">
        <v>2940</v>
      </c>
      <c r="I65" s="255" t="s">
        <v>4022</v>
      </c>
      <c r="J65" s="252" t="str">
        <f>VLOOKUP($I66,Sheet2!$A$1:$B$9,2,FALSE)</f>
        <v>primeplus</v>
      </c>
    </row>
    <row r="66" spans="2:10">
      <c r="B66" s="263" t="s">
        <v>2194</v>
      </c>
      <c r="C66" s="263" t="s">
        <v>4014</v>
      </c>
      <c r="D66" s="264" t="s">
        <v>4015</v>
      </c>
      <c r="E66" s="254" t="s">
        <v>4026</v>
      </c>
      <c r="F66" s="255" t="s">
        <v>4022</v>
      </c>
      <c r="G66" s="252" t="str">
        <f>VLOOKUP($F67,Sheet2!$A$1:$B$9,2,FALSE)</f>
        <v>primeplus</v>
      </c>
      <c r="H66" s="256" t="s">
        <v>4026</v>
      </c>
      <c r="I66" s="255" t="s">
        <v>4022</v>
      </c>
      <c r="J66" s="252" t="str">
        <f>VLOOKUP($I67,Sheet2!$A$1:$B$9,2,FALSE)</f>
        <v>primeplus</v>
      </c>
    </row>
    <row r="67" spans="2:10">
      <c r="B67" s="252" t="s">
        <v>2141</v>
      </c>
      <c r="C67" s="252" t="s">
        <v>4014</v>
      </c>
      <c r="D67" s="253" t="s">
        <v>4009</v>
      </c>
      <c r="E67" s="254" t="s">
        <v>2940</v>
      </c>
      <c r="F67" s="255" t="s">
        <v>4022</v>
      </c>
      <c r="G67" s="252" t="str">
        <f>VLOOKUP($F68,Sheet2!$A$1:$B$9,2,FALSE)</f>
        <v>primeplus</v>
      </c>
      <c r="H67" s="256" t="s">
        <v>2940</v>
      </c>
      <c r="I67" s="255" t="s">
        <v>4022</v>
      </c>
      <c r="J67" s="252" t="str">
        <f>VLOOKUP($I68,Sheet2!$A$1:$B$9,2,FALSE)</f>
        <v>primeplus</v>
      </c>
    </row>
    <row r="68" spans="2:10">
      <c r="B68" s="252" t="s">
        <v>2144</v>
      </c>
      <c r="C68" s="252" t="s">
        <v>4014</v>
      </c>
      <c r="D68" s="253" t="s">
        <v>4009</v>
      </c>
      <c r="E68" s="254" t="s">
        <v>2940</v>
      </c>
      <c r="F68" s="255" t="s">
        <v>4022</v>
      </c>
      <c r="G68" s="252" t="str">
        <f>VLOOKUP($F69,Sheet2!$A$1:$B$9,2,FALSE)</f>
        <v>primeplus</v>
      </c>
      <c r="H68" s="256" t="s">
        <v>2940</v>
      </c>
      <c r="I68" s="255" t="s">
        <v>4022</v>
      </c>
      <c r="J68" s="252" t="str">
        <f>VLOOKUP($I69,Sheet2!$A$1:$B$9,2,FALSE)</f>
        <v>primeplus</v>
      </c>
    </row>
    <row r="69" spans="2:10">
      <c r="B69" s="265" t="s">
        <v>2104</v>
      </c>
      <c r="C69" s="263" t="s">
        <v>4014</v>
      </c>
      <c r="D69" s="264" t="s">
        <v>4012</v>
      </c>
      <c r="E69" s="254" t="s">
        <v>4022</v>
      </c>
      <c r="F69" s="255" t="s">
        <v>4022</v>
      </c>
      <c r="G69" s="252" t="str">
        <f>VLOOKUP($F70,Sheet2!$A$1:$B$9,2,FALSE)</f>
        <v>primeplus</v>
      </c>
      <c r="H69" s="256" t="s">
        <v>4022</v>
      </c>
      <c r="I69" s="255" t="s">
        <v>4022</v>
      </c>
      <c r="J69" s="252" t="str">
        <f>VLOOKUP($I70,Sheet2!$A$1:$B$9,2,FALSE)</f>
        <v>primeplus</v>
      </c>
    </row>
    <row r="70" spans="2:10">
      <c r="B70" s="265" t="s">
        <v>2109</v>
      </c>
      <c r="C70" s="263" t="s">
        <v>4014</v>
      </c>
      <c r="D70" s="264" t="s">
        <v>4012</v>
      </c>
      <c r="E70" s="254" t="s">
        <v>4022</v>
      </c>
      <c r="F70" s="255" t="s">
        <v>4022</v>
      </c>
      <c r="G70" s="252" t="str">
        <f>VLOOKUP($F71,Sheet2!$A$1:$B$9,2,FALSE)</f>
        <v>primeplus</v>
      </c>
      <c r="H70" s="256" t="s">
        <v>4022</v>
      </c>
      <c r="I70" s="255" t="s">
        <v>4022</v>
      </c>
      <c r="J70" s="252" t="e">
        <f>VLOOKUP($I71,Sheet2!$A$1:$B$9,2,FALSE)</f>
        <v>#N/A</v>
      </c>
    </row>
    <row r="71" spans="2:10">
      <c r="B71" s="252">
        <v>8210</v>
      </c>
      <c r="C71" s="263" t="s">
        <v>4027</v>
      </c>
      <c r="D71" s="264" t="s">
        <v>4009</v>
      </c>
      <c r="E71" s="254" t="s">
        <v>4022</v>
      </c>
      <c r="F71" s="255" t="s">
        <v>4022</v>
      </c>
      <c r="G71" s="252" t="str">
        <f>VLOOKUP($F72,Sheet2!$A$1:$B$9,2,FALSE)</f>
        <v>primeplus</v>
      </c>
      <c r="H71" s="256" t="s">
        <v>4018</v>
      </c>
      <c r="I71" s="255" t="s">
        <v>4018</v>
      </c>
      <c r="J71" s="252" t="e">
        <f>VLOOKUP($I72,Sheet2!$A$1:$B$9,2,FALSE)</f>
        <v>#N/A</v>
      </c>
    </row>
    <row r="72" spans="2:10">
      <c r="B72" s="263">
        <v>8618</v>
      </c>
      <c r="C72" s="263" t="s">
        <v>4027</v>
      </c>
      <c r="D72" s="264" t="s">
        <v>4017</v>
      </c>
      <c r="E72" s="254" t="s">
        <v>4026</v>
      </c>
      <c r="F72" s="255" t="s">
        <v>4022</v>
      </c>
      <c r="G72" s="252" t="str">
        <f>VLOOKUP($F73,Sheet2!$A$1:$B$9,2,FALSE)</f>
        <v>primeplus</v>
      </c>
      <c r="H72" s="256" t="s">
        <v>4018</v>
      </c>
      <c r="I72" s="255" t="s">
        <v>4018</v>
      </c>
      <c r="J72" s="252" t="e">
        <f>VLOOKUP($I73,Sheet2!$A$1:$B$9,2,FALSE)</f>
        <v>#N/A</v>
      </c>
    </row>
    <row r="73" spans="2:10">
      <c r="B73" s="252" t="s">
        <v>2436</v>
      </c>
      <c r="C73" s="263" t="s">
        <v>4027</v>
      </c>
      <c r="D73" s="264" t="s">
        <v>4009</v>
      </c>
      <c r="E73" s="254" t="s">
        <v>4022</v>
      </c>
      <c r="F73" s="255" t="s">
        <v>4022</v>
      </c>
      <c r="G73" s="252" t="str">
        <f>VLOOKUP($F74,Sheet2!$A$1:$B$9,2,FALSE)</f>
        <v>primeplus</v>
      </c>
      <c r="H73" s="256" t="s">
        <v>4018</v>
      </c>
      <c r="I73" s="255" t="s">
        <v>4018</v>
      </c>
      <c r="J73" s="252" t="e">
        <f>VLOOKUP($I74,Sheet2!$A$1:$B$9,2,FALSE)</f>
        <v>#N/A</v>
      </c>
    </row>
    <row r="74" spans="2:10">
      <c r="B74" s="263" t="s">
        <v>2350</v>
      </c>
      <c r="C74" s="263" t="s">
        <v>4027</v>
      </c>
      <c r="D74" s="264" t="s">
        <v>4017</v>
      </c>
      <c r="E74" s="254" t="s">
        <v>4026</v>
      </c>
      <c r="F74" s="255" t="s">
        <v>4022</v>
      </c>
      <c r="G74" s="252" t="str">
        <f>VLOOKUP($F75,Sheet2!$A$1:$B$9,2,FALSE)</f>
        <v>primeplus</v>
      </c>
      <c r="H74" s="256" t="s">
        <v>4018</v>
      </c>
      <c r="I74" s="255" t="s">
        <v>4018</v>
      </c>
      <c r="J74" s="252" t="e">
        <f>VLOOKUP($I75,Sheet2!$A$1:$B$9,2,FALSE)</f>
        <v>#N/A</v>
      </c>
    </row>
    <row r="75" spans="2:10">
      <c r="B75" s="265" t="s">
        <v>1122</v>
      </c>
      <c r="C75" s="263" t="s">
        <v>4020</v>
      </c>
      <c r="D75" s="264" t="s">
        <v>4019</v>
      </c>
      <c r="E75" s="254" t="s">
        <v>4022</v>
      </c>
      <c r="F75" s="255" t="s">
        <v>4022</v>
      </c>
      <c r="G75" s="252" t="str">
        <f>VLOOKUP($F76,Sheet2!$A$1:$B$9,2,FALSE)</f>
        <v>primeplus</v>
      </c>
      <c r="H75" s="256" t="s">
        <v>4018</v>
      </c>
      <c r="I75" s="255" t="s">
        <v>4018</v>
      </c>
      <c r="J75" s="252" t="e">
        <f>VLOOKUP($I76,Sheet2!$A$1:$B$9,2,FALSE)</f>
        <v>#N/A</v>
      </c>
    </row>
    <row r="76" spans="2:10">
      <c r="B76" s="265" t="s">
        <v>1125</v>
      </c>
      <c r="C76" s="263" t="s">
        <v>4020</v>
      </c>
      <c r="D76" s="264" t="s">
        <v>4019</v>
      </c>
      <c r="E76" s="254" t="s">
        <v>4022</v>
      </c>
      <c r="F76" s="255" t="s">
        <v>4022</v>
      </c>
      <c r="G76" s="252" t="str">
        <f>VLOOKUP($F77,Sheet2!$A$1:$B$9,2,FALSE)</f>
        <v>prime</v>
      </c>
      <c r="H76" s="256" t="s">
        <v>4018</v>
      </c>
      <c r="I76" s="255" t="s">
        <v>4018</v>
      </c>
      <c r="J76" s="252" t="str">
        <f>VLOOKUP($I77,Sheet2!$A$1:$B$9,2,FALSE)</f>
        <v>primeplus</v>
      </c>
    </row>
    <row r="77" spans="2:10">
      <c r="B77" s="265">
        <v>88190</v>
      </c>
      <c r="C77" s="263" t="s">
        <v>4011</v>
      </c>
      <c r="D77" s="264" t="s">
        <v>4019</v>
      </c>
      <c r="E77" s="254" t="s">
        <v>4028</v>
      </c>
      <c r="F77" s="255" t="s">
        <v>4028</v>
      </c>
      <c r="G77" s="252" t="str">
        <f>VLOOKUP($F78,Sheet2!$A$1:$B$9,2,FALSE)</f>
        <v>prime</v>
      </c>
      <c r="H77" s="256" t="s">
        <v>4022</v>
      </c>
      <c r="I77" s="255" t="s">
        <v>4022</v>
      </c>
      <c r="J77" s="252" t="str">
        <f>VLOOKUP($I78,Sheet2!$A$1:$B$9,2,FALSE)</f>
        <v>primeplus</v>
      </c>
    </row>
    <row r="78" spans="2:10">
      <c r="B78" s="265">
        <v>88205</v>
      </c>
      <c r="C78" s="263" t="s">
        <v>4011</v>
      </c>
      <c r="D78" s="264" t="s">
        <v>4029</v>
      </c>
      <c r="E78" s="254" t="s">
        <v>4028</v>
      </c>
      <c r="F78" s="255" t="s">
        <v>4028</v>
      </c>
      <c r="G78" s="252" t="str">
        <f>VLOOKUP($F79,Sheet2!$A$1:$B$9,2,FALSE)</f>
        <v>prime</v>
      </c>
      <c r="H78" s="256" t="s">
        <v>4028</v>
      </c>
      <c r="I78" s="255" t="s">
        <v>4022</v>
      </c>
      <c r="J78" s="252" t="str">
        <f>VLOOKUP($I79,Sheet2!$A$1:$B$9,2,FALSE)</f>
        <v>prime</v>
      </c>
    </row>
    <row r="79" spans="2:10">
      <c r="B79" s="265">
        <v>85080</v>
      </c>
      <c r="C79" s="263" t="s">
        <v>4021</v>
      </c>
      <c r="D79" s="264" t="s">
        <v>4009</v>
      </c>
      <c r="E79" s="254" t="s">
        <v>4028</v>
      </c>
      <c r="F79" s="255" t="s">
        <v>4028</v>
      </c>
      <c r="G79" s="252" t="str">
        <f>VLOOKUP($F80,Sheet2!$A$1:$B$9,2,FALSE)</f>
        <v>prime</v>
      </c>
      <c r="H79" s="256" t="s">
        <v>4028</v>
      </c>
      <c r="I79" s="255" t="s">
        <v>4028</v>
      </c>
      <c r="J79" s="252" t="str">
        <f>VLOOKUP($I80,Sheet2!$A$1:$B$9,2,FALSE)</f>
        <v>prime</v>
      </c>
    </row>
    <row r="80" spans="2:10">
      <c r="B80" s="265">
        <v>85111</v>
      </c>
      <c r="C80" s="263" t="s">
        <v>4021</v>
      </c>
      <c r="D80" s="264" t="s">
        <v>4009</v>
      </c>
      <c r="E80" s="254" t="s">
        <v>4028</v>
      </c>
      <c r="F80" s="255" t="s">
        <v>4028</v>
      </c>
      <c r="G80" s="252" t="str">
        <f>VLOOKUP($F81,Sheet2!$A$1:$B$9,2,FALSE)</f>
        <v>prime</v>
      </c>
      <c r="H80" s="256" t="s">
        <v>4028</v>
      </c>
      <c r="I80" s="255" t="s">
        <v>4028</v>
      </c>
      <c r="J80" s="252" t="str">
        <f>VLOOKUP($I81,Sheet2!$A$1:$B$9,2,FALSE)</f>
        <v>prime</v>
      </c>
    </row>
    <row r="81" spans="2:10">
      <c r="B81" s="265">
        <v>88083</v>
      </c>
      <c r="C81" s="263" t="s">
        <v>4030</v>
      </c>
      <c r="D81" s="264" t="s">
        <v>4010</v>
      </c>
      <c r="E81" s="254" t="s">
        <v>4028</v>
      </c>
      <c r="F81" s="255" t="s">
        <v>4028</v>
      </c>
      <c r="G81" s="252" t="str">
        <f>VLOOKUP($F82,Sheet2!$A$1:$B$9,2,FALSE)</f>
        <v>prime</v>
      </c>
      <c r="H81" s="256" t="s">
        <v>4028</v>
      </c>
      <c r="I81" s="255" t="s">
        <v>4028</v>
      </c>
      <c r="J81" s="252" t="str">
        <f>VLOOKUP($I82,Sheet2!$A$1:$B$9,2,FALSE)</f>
        <v>prime</v>
      </c>
    </row>
    <row r="82" spans="2:10">
      <c r="B82" s="265">
        <v>88185</v>
      </c>
      <c r="C82" s="263" t="s">
        <v>4011</v>
      </c>
      <c r="D82" s="264" t="s">
        <v>4010</v>
      </c>
      <c r="E82" s="254" t="s">
        <v>4028</v>
      </c>
      <c r="F82" s="255" t="s">
        <v>4028</v>
      </c>
      <c r="G82" s="252" t="str">
        <f>VLOOKUP($F83,Sheet2!$A$1:$B$9,2,FALSE)</f>
        <v>prime</v>
      </c>
      <c r="H82" s="256" t="s">
        <v>4028</v>
      </c>
      <c r="I82" s="255" t="s">
        <v>4028</v>
      </c>
      <c r="J82" s="252" t="str">
        <f>VLOOKUP($I83,Sheet2!$A$1:$B$9,2,FALSE)</f>
        <v>prime</v>
      </c>
    </row>
    <row r="83" spans="2:10">
      <c r="B83" s="265">
        <v>88196</v>
      </c>
      <c r="C83" s="263" t="s">
        <v>4030</v>
      </c>
      <c r="D83" s="264" t="s">
        <v>4029</v>
      </c>
      <c r="E83" s="254" t="s">
        <v>4028</v>
      </c>
      <c r="F83" s="255" t="s">
        <v>4028</v>
      </c>
      <c r="G83" s="252" t="str">
        <f>VLOOKUP($F84,Sheet2!$A$1:$B$9,2,FALSE)</f>
        <v>prime</v>
      </c>
      <c r="H83" s="256" t="s">
        <v>4022</v>
      </c>
      <c r="I83" s="255" t="s">
        <v>4028</v>
      </c>
      <c r="J83" s="252" t="str">
        <f>VLOOKUP($I84,Sheet2!$A$1:$B$9,2,FALSE)</f>
        <v>prime</v>
      </c>
    </row>
    <row r="84" spans="2:10">
      <c r="B84" s="252" t="s">
        <v>187</v>
      </c>
      <c r="C84" s="252" t="s">
        <v>4008</v>
      </c>
      <c r="D84" s="253" t="s">
        <v>4017</v>
      </c>
      <c r="E84" s="254" t="s">
        <v>2940</v>
      </c>
      <c r="F84" s="255" t="s">
        <v>4028</v>
      </c>
      <c r="G84" s="252" t="str">
        <f>VLOOKUP($F85,Sheet2!$A$1:$B$9,2,FALSE)</f>
        <v>prime</v>
      </c>
      <c r="H84" s="256" t="s">
        <v>2940</v>
      </c>
      <c r="I84" s="255" t="s">
        <v>4028</v>
      </c>
      <c r="J84" s="252" t="str">
        <f>VLOOKUP($I85,Sheet2!$A$1:$B$9,2,FALSE)</f>
        <v>prime</v>
      </c>
    </row>
    <row r="85" spans="2:10">
      <c r="B85" s="252" t="s">
        <v>192</v>
      </c>
      <c r="C85" s="252" t="s">
        <v>4008</v>
      </c>
      <c r="D85" s="253" t="s">
        <v>4017</v>
      </c>
      <c r="E85" s="254" t="s">
        <v>2940</v>
      </c>
      <c r="F85" s="255" t="s">
        <v>4028</v>
      </c>
      <c r="G85" s="252" t="str">
        <f>VLOOKUP($F86,Sheet2!$A$1:$B$9,2,FALSE)</f>
        <v>prime</v>
      </c>
      <c r="H85" s="256" t="s">
        <v>2940</v>
      </c>
      <c r="I85" s="255" t="s">
        <v>4028</v>
      </c>
      <c r="J85" s="252" t="str">
        <f>VLOOKUP($I86,Sheet2!$A$1:$B$9,2,FALSE)</f>
        <v>prime</v>
      </c>
    </row>
    <row r="86" spans="2:10">
      <c r="B86" s="252" t="s">
        <v>242</v>
      </c>
      <c r="C86" s="252" t="s">
        <v>4008</v>
      </c>
      <c r="D86" s="253" t="s">
        <v>4031</v>
      </c>
      <c r="E86" s="254" t="s">
        <v>2940</v>
      </c>
      <c r="F86" s="255" t="s">
        <v>4028</v>
      </c>
      <c r="G86" s="252" t="str">
        <f>VLOOKUP($F87,Sheet2!$A$1:$B$9,2,FALSE)</f>
        <v>prime</v>
      </c>
      <c r="H86" s="256" t="s">
        <v>2940</v>
      </c>
      <c r="I86" s="255" t="s">
        <v>4028</v>
      </c>
      <c r="J86" s="252" t="str">
        <f>VLOOKUP($I87,Sheet2!$A$1:$B$9,2,FALSE)</f>
        <v>prime</v>
      </c>
    </row>
    <row r="87" spans="2:10">
      <c r="B87" s="252" t="s">
        <v>246</v>
      </c>
      <c r="C87" s="252" t="s">
        <v>4008</v>
      </c>
      <c r="D87" s="253" t="s">
        <v>4031</v>
      </c>
      <c r="E87" s="254" t="s">
        <v>2940</v>
      </c>
      <c r="F87" s="255" t="s">
        <v>4028</v>
      </c>
      <c r="G87" s="252" t="str">
        <f>VLOOKUP($F88,Sheet2!$A$1:$B$9,2,FALSE)</f>
        <v>prime</v>
      </c>
      <c r="H87" s="256" t="s">
        <v>2940</v>
      </c>
      <c r="I87" s="255" t="s">
        <v>4028</v>
      </c>
      <c r="J87" s="252" t="str">
        <f>VLOOKUP($I88,Sheet2!$A$1:$B$9,2,FALSE)</f>
        <v>prime</v>
      </c>
    </row>
    <row r="88" spans="2:10">
      <c r="B88" s="265" t="s">
        <v>571</v>
      </c>
      <c r="C88" s="263" t="s">
        <v>4013</v>
      </c>
      <c r="D88" s="264" t="s">
        <v>4024</v>
      </c>
      <c r="E88" s="254" t="s">
        <v>4028</v>
      </c>
      <c r="F88" s="255" t="s">
        <v>4028</v>
      </c>
      <c r="G88" s="252" t="str">
        <f>VLOOKUP($F89,Sheet2!$A$1:$B$9,2,FALSE)</f>
        <v>prime</v>
      </c>
      <c r="H88" s="256" t="s">
        <v>4028</v>
      </c>
      <c r="I88" s="255" t="s">
        <v>4028</v>
      </c>
      <c r="J88" s="252" t="str">
        <f>VLOOKUP($I89,Sheet2!$A$1:$B$9,2,FALSE)</f>
        <v>prime</v>
      </c>
    </row>
    <row r="89" spans="2:10">
      <c r="B89" s="265" t="s">
        <v>577</v>
      </c>
      <c r="C89" s="263" t="s">
        <v>4013</v>
      </c>
      <c r="D89" s="264" t="s">
        <v>4024</v>
      </c>
      <c r="E89" s="254" t="s">
        <v>4028</v>
      </c>
      <c r="F89" s="255" t="s">
        <v>4028</v>
      </c>
      <c r="G89" s="252" t="str">
        <f>VLOOKUP($F90,Sheet2!$A$1:$B$9,2,FALSE)</f>
        <v>prime</v>
      </c>
      <c r="H89" s="256" t="s">
        <v>4028</v>
      </c>
      <c r="I89" s="255" t="s">
        <v>4028</v>
      </c>
      <c r="J89" s="252" t="str">
        <f>VLOOKUP($I90,Sheet2!$A$1:$B$9,2,FALSE)</f>
        <v>prime</v>
      </c>
    </row>
    <row r="90" spans="2:10">
      <c r="B90" s="265" t="s">
        <v>1168</v>
      </c>
      <c r="C90" s="263" t="s">
        <v>4020</v>
      </c>
      <c r="D90" s="264" t="s">
        <v>4024</v>
      </c>
      <c r="E90" s="254" t="s">
        <v>4028</v>
      </c>
      <c r="F90" s="255" t="s">
        <v>4028</v>
      </c>
      <c r="G90" s="252" t="str">
        <f>VLOOKUP($F91,Sheet2!$A$1:$B$9,2,FALSE)</f>
        <v>prime</v>
      </c>
      <c r="H90" s="256" t="s">
        <v>4028</v>
      </c>
      <c r="I90" s="255" t="s">
        <v>4028</v>
      </c>
      <c r="J90" s="252" t="str">
        <f>VLOOKUP($I91,Sheet2!$A$1:$B$9,2,FALSE)</f>
        <v>prime</v>
      </c>
    </row>
    <row r="91" spans="2:10">
      <c r="B91" s="265" t="s">
        <v>973</v>
      </c>
      <c r="C91" s="263" t="s">
        <v>4020</v>
      </c>
      <c r="D91" s="264" t="s">
        <v>4025</v>
      </c>
      <c r="E91" s="254" t="s">
        <v>4028</v>
      </c>
      <c r="F91" s="255" t="s">
        <v>4028</v>
      </c>
      <c r="G91" s="252" t="str">
        <f>VLOOKUP($F92,Sheet2!$A$1:$B$9,2,FALSE)</f>
        <v>prime</v>
      </c>
      <c r="H91" s="256" t="s">
        <v>4028</v>
      </c>
      <c r="I91" s="255" t="s">
        <v>4028</v>
      </c>
      <c r="J91" s="252" t="str">
        <f>VLOOKUP($I92,Sheet2!$A$1:$B$9,2,FALSE)</f>
        <v>prime</v>
      </c>
    </row>
    <row r="92" spans="2:10">
      <c r="B92" s="265" t="s">
        <v>978</v>
      </c>
      <c r="C92" s="263" t="s">
        <v>4020</v>
      </c>
      <c r="D92" s="264" t="s">
        <v>4025</v>
      </c>
      <c r="E92" s="254" t="s">
        <v>4028</v>
      </c>
      <c r="F92" s="255" t="s">
        <v>4028</v>
      </c>
      <c r="G92" s="252" t="str">
        <f>VLOOKUP($F93,Sheet2!$A$1:$B$9,2,FALSE)</f>
        <v>prime</v>
      </c>
      <c r="H92" s="256" t="s">
        <v>4028</v>
      </c>
      <c r="I92" s="255" t="s">
        <v>4028</v>
      </c>
      <c r="J92" s="252" t="str">
        <f>VLOOKUP($I93,Sheet2!$A$1:$B$9,2,FALSE)</f>
        <v>prime</v>
      </c>
    </row>
    <row r="93" spans="2:10">
      <c r="B93" s="265" t="s">
        <v>990</v>
      </c>
      <c r="C93" s="263" t="s">
        <v>4020</v>
      </c>
      <c r="D93" s="264" t="s">
        <v>61</v>
      </c>
      <c r="E93" s="254" t="s">
        <v>4028</v>
      </c>
      <c r="F93" s="255" t="s">
        <v>4028</v>
      </c>
      <c r="G93" s="252" t="str">
        <f>VLOOKUP($F94,Sheet2!$A$1:$B$9,2,FALSE)</f>
        <v>prime</v>
      </c>
      <c r="H93" s="256" t="s">
        <v>4028</v>
      </c>
      <c r="I93" s="255" t="s">
        <v>4028</v>
      </c>
      <c r="J93" s="252" t="str">
        <f>VLOOKUP($I94,Sheet2!$A$1:$B$9,2,FALSE)</f>
        <v>prime</v>
      </c>
    </row>
    <row r="94" spans="2:10">
      <c r="B94" s="265" t="s">
        <v>940</v>
      </c>
      <c r="C94" s="263" t="s">
        <v>4020</v>
      </c>
      <c r="D94" s="264" t="s">
        <v>61</v>
      </c>
      <c r="E94" s="254" t="s">
        <v>4028</v>
      </c>
      <c r="F94" s="255" t="s">
        <v>4028</v>
      </c>
      <c r="G94" s="252" t="str">
        <f>VLOOKUP($F95,Sheet2!$A$1:$B$9,2,FALSE)</f>
        <v>prime</v>
      </c>
      <c r="H94" s="256" t="s">
        <v>4028</v>
      </c>
      <c r="I94" s="255" t="s">
        <v>4028</v>
      </c>
      <c r="J94" s="252" t="str">
        <f>VLOOKUP($I95,Sheet2!$A$1:$B$9,2,FALSE)</f>
        <v>prime</v>
      </c>
    </row>
    <row r="95" spans="2:10">
      <c r="B95" s="265" t="s">
        <v>1139</v>
      </c>
      <c r="C95" s="263" t="s">
        <v>4020</v>
      </c>
      <c r="D95" s="264" t="s">
        <v>4031</v>
      </c>
      <c r="E95" s="254" t="s">
        <v>4028</v>
      </c>
      <c r="F95" s="255" t="s">
        <v>4028</v>
      </c>
      <c r="G95" s="252" t="str">
        <f>VLOOKUP($F96,Sheet2!$A$1:$B$9,2,FALSE)</f>
        <v>prime</v>
      </c>
      <c r="H95" s="256" t="s">
        <v>4028</v>
      </c>
      <c r="I95" s="255" t="s">
        <v>4028</v>
      </c>
      <c r="J95" s="252" t="str">
        <f>VLOOKUP($I96,Sheet2!$A$1:$B$9,2,FALSE)</f>
        <v>prime</v>
      </c>
    </row>
    <row r="96" spans="2:10">
      <c r="B96" s="265" t="s">
        <v>1142</v>
      </c>
      <c r="C96" s="263" t="s">
        <v>4020</v>
      </c>
      <c r="D96" s="264" t="s">
        <v>4010</v>
      </c>
      <c r="E96" s="254" t="s">
        <v>4028</v>
      </c>
      <c r="F96" s="255" t="s">
        <v>4028</v>
      </c>
      <c r="G96" s="252" t="str">
        <f>VLOOKUP($F97,Sheet2!$A$1:$B$9,2,FALSE)</f>
        <v>prime</v>
      </c>
      <c r="H96" s="256" t="s">
        <v>4028</v>
      </c>
      <c r="I96" s="255" t="s">
        <v>4028</v>
      </c>
      <c r="J96" s="252" t="str">
        <f>VLOOKUP($I97,Sheet2!$A$1:$B$9,2,FALSE)</f>
        <v>prime</v>
      </c>
    </row>
    <row r="97" spans="2:10">
      <c r="B97" s="265" t="s">
        <v>1153</v>
      </c>
      <c r="C97" s="263" t="s">
        <v>4020</v>
      </c>
      <c r="D97" s="264" t="s">
        <v>4010</v>
      </c>
      <c r="E97" s="254" t="s">
        <v>4028</v>
      </c>
      <c r="F97" s="255" t="s">
        <v>4028</v>
      </c>
      <c r="G97" s="252" t="str">
        <f>VLOOKUP($F98,Sheet2!$A$1:$B$9,2,FALSE)</f>
        <v>prime</v>
      </c>
      <c r="H97" s="256" t="s">
        <v>4028</v>
      </c>
      <c r="I97" s="255" t="s">
        <v>4028</v>
      </c>
      <c r="J97" s="252" t="str">
        <f>VLOOKUP($I98,Sheet2!$A$1:$B$9,2,FALSE)</f>
        <v>prime</v>
      </c>
    </row>
    <row r="98" spans="2:10">
      <c r="B98" s="265" t="s">
        <v>2081</v>
      </c>
      <c r="C98" s="263" t="s">
        <v>4014</v>
      </c>
      <c r="D98" s="264" t="s">
        <v>4010</v>
      </c>
      <c r="E98" s="254" t="s">
        <v>4028</v>
      </c>
      <c r="F98" s="255" t="s">
        <v>4028</v>
      </c>
      <c r="G98" s="252" t="str">
        <f>VLOOKUP($F99,Sheet2!$A$1:$B$9,2,FALSE)</f>
        <v>prime</v>
      </c>
      <c r="H98" s="256" t="s">
        <v>4028</v>
      </c>
      <c r="I98" s="255" t="s">
        <v>4028</v>
      </c>
      <c r="J98" s="252" t="e">
        <f>VLOOKUP($I99,Sheet2!$A$1:$B$9,2,FALSE)</f>
        <v>#N/A</v>
      </c>
    </row>
    <row r="99" spans="2:10">
      <c r="B99" s="252">
        <v>8405</v>
      </c>
      <c r="C99" s="263" t="s">
        <v>4027</v>
      </c>
      <c r="D99" s="264" t="s">
        <v>4009</v>
      </c>
      <c r="E99" s="254" t="s">
        <v>4028</v>
      </c>
      <c r="F99" s="255" t="s">
        <v>4028</v>
      </c>
      <c r="G99" s="252" t="str">
        <f>VLOOKUP($F100,Sheet2!$A$1:$B$9,2,FALSE)</f>
        <v>prime</v>
      </c>
      <c r="H99" s="256" t="s">
        <v>4018</v>
      </c>
      <c r="I99" s="255" t="s">
        <v>4018</v>
      </c>
      <c r="J99" s="252" t="e">
        <f>VLOOKUP($I100,Sheet2!$A$1:$B$9,2,FALSE)</f>
        <v>#N/A</v>
      </c>
    </row>
    <row r="100" spans="2:10">
      <c r="B100" s="252">
        <v>8420</v>
      </c>
      <c r="C100" s="263" t="s">
        <v>4027</v>
      </c>
      <c r="D100" s="264" t="s">
        <v>4015</v>
      </c>
      <c r="E100" s="254" t="s">
        <v>4028</v>
      </c>
      <c r="F100" s="255" t="s">
        <v>4028</v>
      </c>
      <c r="G100" s="252" t="str">
        <f>VLOOKUP($F101,Sheet2!$A$1:$B$9,2,FALSE)</f>
        <v>prime</v>
      </c>
      <c r="H100" s="256" t="s">
        <v>4018</v>
      </c>
      <c r="I100" s="255" t="s">
        <v>4018</v>
      </c>
      <c r="J100" s="252" t="e">
        <f>VLOOKUP($I101,Sheet2!$A$1:$B$9,2,FALSE)</f>
        <v>#N/A</v>
      </c>
    </row>
    <row r="101" spans="2:10">
      <c r="B101" s="252">
        <v>8422</v>
      </c>
      <c r="C101" s="263" t="s">
        <v>4027</v>
      </c>
      <c r="D101" s="264" t="s">
        <v>4015</v>
      </c>
      <c r="E101" s="254" t="s">
        <v>4028</v>
      </c>
      <c r="F101" s="255" t="s">
        <v>4028</v>
      </c>
      <c r="G101" s="252" t="str">
        <f>VLOOKUP($F102,Sheet2!$A$1:$B$9,2,FALSE)</f>
        <v>prime</v>
      </c>
      <c r="H101" s="256" t="s">
        <v>4018</v>
      </c>
      <c r="I101" s="255" t="s">
        <v>4018</v>
      </c>
      <c r="J101" s="252" t="e">
        <f>VLOOKUP($I102,Sheet2!$A$1:$B$9,2,FALSE)</f>
        <v>#N/A</v>
      </c>
    </row>
    <row r="102" spans="2:10">
      <c r="B102" s="252">
        <v>8425</v>
      </c>
      <c r="C102" s="263" t="s">
        <v>4027</v>
      </c>
      <c r="D102" s="264" t="s">
        <v>4009</v>
      </c>
      <c r="E102" s="254" t="s">
        <v>4028</v>
      </c>
      <c r="F102" s="255" t="s">
        <v>4028</v>
      </c>
      <c r="G102" s="252" t="str">
        <f>VLOOKUP($F103,Sheet2!$A$1:$B$9,2,FALSE)</f>
        <v>prime</v>
      </c>
      <c r="H102" s="256" t="s">
        <v>4018</v>
      </c>
      <c r="I102" s="255" t="s">
        <v>4018</v>
      </c>
      <c r="J102" s="252" t="e">
        <f>VLOOKUP($I103,Sheet2!$A$1:$B$9,2,FALSE)</f>
        <v>#N/A</v>
      </c>
    </row>
    <row r="103" spans="2:10">
      <c r="B103" s="252">
        <v>8445</v>
      </c>
      <c r="C103" s="263" t="s">
        <v>4027</v>
      </c>
      <c r="D103" s="264" t="s">
        <v>4009</v>
      </c>
      <c r="E103" s="254" t="s">
        <v>4028</v>
      </c>
      <c r="F103" s="255" t="s">
        <v>4028</v>
      </c>
      <c r="G103" s="252" t="str">
        <f>VLOOKUP($F104,Sheet2!$A$1:$B$9,2,FALSE)</f>
        <v>prime</v>
      </c>
      <c r="H103" s="256" t="s">
        <v>4018</v>
      </c>
      <c r="I103" s="255" t="s">
        <v>4018</v>
      </c>
      <c r="J103" s="252" t="e">
        <f>VLOOKUP($I104,Sheet2!$A$1:$B$9,2,FALSE)</f>
        <v>#N/A</v>
      </c>
    </row>
    <row r="104" spans="2:10">
      <c r="B104" s="252">
        <v>8540</v>
      </c>
      <c r="C104" s="263" t="s">
        <v>4027</v>
      </c>
      <c r="D104" s="264" t="s">
        <v>4025</v>
      </c>
      <c r="E104" s="254" t="s">
        <v>4028</v>
      </c>
      <c r="F104" s="255" t="s">
        <v>4028</v>
      </c>
      <c r="G104" s="252" t="str">
        <f>VLOOKUP($F105,Sheet2!$A$1:$B$9,2,FALSE)</f>
        <v>prime</v>
      </c>
      <c r="H104" s="256" t="s">
        <v>4018</v>
      </c>
      <c r="I104" s="255" t="s">
        <v>4018</v>
      </c>
      <c r="J104" s="252" t="e">
        <f>VLOOKUP($I105,Sheet2!$A$1:$B$9,2,FALSE)</f>
        <v>#N/A</v>
      </c>
    </row>
    <row r="105" spans="2:10">
      <c r="B105" s="252">
        <v>8620</v>
      </c>
      <c r="C105" s="263" t="s">
        <v>4027</v>
      </c>
      <c r="D105" s="264" t="s">
        <v>4015</v>
      </c>
      <c r="E105" s="254" t="s">
        <v>4032</v>
      </c>
      <c r="F105" s="255" t="s">
        <v>4028</v>
      </c>
      <c r="G105" s="252" t="str">
        <f>VLOOKUP($F106,Sheet2!$A$1:$B$9,2,FALSE)</f>
        <v>prime</v>
      </c>
      <c r="H105" s="256" t="s">
        <v>4018</v>
      </c>
      <c r="I105" s="255" t="s">
        <v>4018</v>
      </c>
      <c r="J105" s="252" t="e">
        <f>VLOOKUP($I106,Sheet2!$A$1:$B$9,2,FALSE)</f>
        <v>#N/A</v>
      </c>
    </row>
    <row r="106" spans="2:10">
      <c r="B106" s="252">
        <v>8970</v>
      </c>
      <c r="C106" s="263" t="s">
        <v>4027</v>
      </c>
      <c r="D106" s="264" t="s">
        <v>61</v>
      </c>
      <c r="E106" s="254" t="s">
        <v>4028</v>
      </c>
      <c r="F106" s="255" t="s">
        <v>4028</v>
      </c>
      <c r="G106" s="252" t="str">
        <f>VLOOKUP($F107,Sheet2!$A$1:$B$9,2,FALSE)</f>
        <v>prime</v>
      </c>
      <c r="H106" s="256" t="s">
        <v>4018</v>
      </c>
      <c r="I106" s="255" t="s">
        <v>4018</v>
      </c>
      <c r="J106" s="252" t="e">
        <f>VLOOKUP($I107,Sheet2!$A$1:$B$9,2,FALSE)</f>
        <v>#N/A</v>
      </c>
    </row>
    <row r="107" spans="2:10">
      <c r="B107" s="252">
        <v>8972</v>
      </c>
      <c r="C107" s="263" t="s">
        <v>4027</v>
      </c>
      <c r="D107" s="264" t="s">
        <v>61</v>
      </c>
      <c r="E107" s="254" t="s">
        <v>4028</v>
      </c>
      <c r="F107" s="255" t="s">
        <v>4028</v>
      </c>
      <c r="G107" s="252" t="str">
        <f>VLOOKUP($F108,Sheet2!$A$1:$B$9,2,FALSE)</f>
        <v>prime</v>
      </c>
      <c r="H107" s="256" t="s">
        <v>4018</v>
      </c>
      <c r="I107" s="255" t="s">
        <v>4018</v>
      </c>
      <c r="J107" s="252" t="e">
        <f>VLOOKUP($I108,Sheet2!$A$1:$B$9,2,FALSE)</f>
        <v>#N/A</v>
      </c>
    </row>
    <row r="108" spans="2:10">
      <c r="B108" s="252" t="s">
        <v>2522</v>
      </c>
      <c r="C108" s="263" t="s">
        <v>4027</v>
      </c>
      <c r="D108" s="264" t="s">
        <v>4009</v>
      </c>
      <c r="E108" s="254" t="s">
        <v>4028</v>
      </c>
      <c r="F108" s="255" t="s">
        <v>4028</v>
      </c>
      <c r="G108" s="252" t="str">
        <f>VLOOKUP($F109,Sheet2!$A$1:$B$9,2,FALSE)</f>
        <v>prime</v>
      </c>
      <c r="H108" s="256" t="s">
        <v>4018</v>
      </c>
      <c r="I108" s="255" t="s">
        <v>4018</v>
      </c>
      <c r="J108" s="252" t="e">
        <f>VLOOKUP($I109,Sheet2!$A$1:$B$9,2,FALSE)</f>
        <v>#N/A</v>
      </c>
    </row>
    <row r="109" spans="2:10">
      <c r="B109" s="265" t="s">
        <v>477</v>
      </c>
      <c r="C109" s="263" t="s">
        <v>4013</v>
      </c>
      <c r="D109" s="264" t="s">
        <v>4031</v>
      </c>
      <c r="E109" s="254" t="s">
        <v>4028</v>
      </c>
      <c r="F109" s="255" t="s">
        <v>4028</v>
      </c>
      <c r="G109" s="252" t="str">
        <f>VLOOKUP($F110,Sheet2!$A$1:$B$9,2,FALSE)</f>
        <v>prime</v>
      </c>
      <c r="H109" s="256" t="s">
        <v>4018</v>
      </c>
      <c r="I109" s="255" t="s">
        <v>4018</v>
      </c>
      <c r="J109" s="252" t="e">
        <f>VLOOKUP($I110,Sheet2!$A$1:$B$9,2,FALSE)</f>
        <v>#N/A</v>
      </c>
    </row>
    <row r="110" spans="2:10">
      <c r="B110" s="265" t="s">
        <v>1184</v>
      </c>
      <c r="C110" s="263" t="s">
        <v>4020</v>
      </c>
      <c r="D110" s="264" t="s">
        <v>4009</v>
      </c>
      <c r="E110" s="254" t="s">
        <v>4028</v>
      </c>
      <c r="F110" s="255" t="s">
        <v>4028</v>
      </c>
      <c r="G110" s="252" t="str">
        <f>VLOOKUP($F111,Sheet2!$A$1:$B$9,2,FALSE)</f>
        <v>prime</v>
      </c>
      <c r="H110" s="256" t="s">
        <v>4018</v>
      </c>
      <c r="I110" s="255" t="s">
        <v>4018</v>
      </c>
      <c r="J110" s="252" t="e">
        <f>VLOOKUP($I111,Sheet2!$A$1:$B$9,2,FALSE)</f>
        <v>#N/A</v>
      </c>
    </row>
    <row r="111" spans="2:10">
      <c r="B111" s="265" t="s">
        <v>1189</v>
      </c>
      <c r="C111" s="263" t="s">
        <v>4020</v>
      </c>
      <c r="D111" s="264" t="s">
        <v>4009</v>
      </c>
      <c r="E111" s="254" t="s">
        <v>4028</v>
      </c>
      <c r="F111" s="255" t="s">
        <v>4028</v>
      </c>
      <c r="G111" s="252" t="str">
        <f>VLOOKUP($F112,Sheet2!$A$1:$B$9,2,FALSE)</f>
        <v>prime</v>
      </c>
      <c r="H111" s="256" t="s">
        <v>4018</v>
      </c>
      <c r="I111" s="255" t="s">
        <v>4018</v>
      </c>
      <c r="J111" s="252" t="e">
        <f>VLOOKUP($I112,Sheet2!$A$1:$B$9,2,FALSE)</f>
        <v>#N/A</v>
      </c>
    </row>
    <row r="112" spans="2:10">
      <c r="B112" s="265" t="s">
        <v>1114</v>
      </c>
      <c r="C112" s="263" t="s">
        <v>4020</v>
      </c>
      <c r="D112" s="264" t="s">
        <v>4019</v>
      </c>
      <c r="E112" s="254" t="s">
        <v>4028</v>
      </c>
      <c r="F112" s="255" t="s">
        <v>4028</v>
      </c>
      <c r="G112" s="252" t="str">
        <f>VLOOKUP($F113,Sheet2!$A$1:$B$9,2,FALSE)</f>
        <v>prime</v>
      </c>
      <c r="H112" s="256" t="s">
        <v>4018</v>
      </c>
      <c r="I112" s="255" t="s">
        <v>4018</v>
      </c>
      <c r="J112" s="252" t="e">
        <f>VLOOKUP($I113,Sheet2!$A$1:$B$9,2,FALSE)</f>
        <v>#N/A</v>
      </c>
    </row>
    <row r="113" spans="2:10">
      <c r="B113" s="265" t="s">
        <v>1119</v>
      </c>
      <c r="C113" s="263" t="s">
        <v>4020</v>
      </c>
      <c r="D113" s="264" t="s">
        <v>4019</v>
      </c>
      <c r="E113" s="254" t="s">
        <v>4028</v>
      </c>
      <c r="F113" s="255" t="s">
        <v>4028</v>
      </c>
      <c r="G113" s="252" t="str">
        <f>VLOOKUP($F114,Sheet2!$A$1:$B$9,2,FALSE)</f>
        <v>prime</v>
      </c>
      <c r="H113" s="256" t="s">
        <v>4018</v>
      </c>
      <c r="I113" s="255" t="s">
        <v>4018</v>
      </c>
      <c r="J113" s="252" t="str">
        <f>VLOOKUP($I114,Sheet2!$A$1:$B$9,2,FALSE)</f>
        <v>primeplus</v>
      </c>
    </row>
    <row r="114" spans="2:10">
      <c r="B114" s="265">
        <v>78190</v>
      </c>
      <c r="C114" s="263" t="s">
        <v>4011</v>
      </c>
      <c r="D114" s="264" t="s">
        <v>4019</v>
      </c>
      <c r="E114" s="254" t="s">
        <v>4028</v>
      </c>
      <c r="F114" s="255" t="s">
        <v>4033</v>
      </c>
      <c r="G114" s="252" t="str">
        <f>VLOOKUP($F115,Sheet2!$A$1:$B$9,2,FALSE)</f>
        <v>prime</v>
      </c>
      <c r="H114" s="256" t="s">
        <v>4022</v>
      </c>
      <c r="I114" s="255" t="s">
        <v>4022</v>
      </c>
      <c r="J114" s="252" t="str">
        <f>VLOOKUP($I115,Sheet2!$A$1:$B$9,2,FALSE)</f>
        <v>primeplus</v>
      </c>
    </row>
    <row r="115" spans="2:10">
      <c r="B115" s="265">
        <v>88193</v>
      </c>
      <c r="C115" s="263" t="s">
        <v>4011</v>
      </c>
      <c r="D115" s="264" t="s">
        <v>61</v>
      </c>
      <c r="E115" s="254" t="s">
        <v>4028</v>
      </c>
      <c r="F115" s="255" t="s">
        <v>4033</v>
      </c>
      <c r="G115" s="252" t="str">
        <f>VLOOKUP($F116,Sheet2!$A$1:$B$9,2,FALSE)</f>
        <v>prime</v>
      </c>
      <c r="H115" s="256" t="s">
        <v>4022</v>
      </c>
      <c r="I115" s="255" t="s">
        <v>4022</v>
      </c>
      <c r="J115" s="252" t="str">
        <f>VLOOKUP($I116,Sheet2!$A$1:$B$9,2,FALSE)</f>
        <v>primeplus</v>
      </c>
    </row>
    <row r="116" spans="2:10">
      <c r="B116" s="265">
        <v>88194</v>
      </c>
      <c r="C116" s="263" t="s">
        <v>4011</v>
      </c>
      <c r="D116" s="264" t="s">
        <v>61</v>
      </c>
      <c r="E116" s="254" t="s">
        <v>4033</v>
      </c>
      <c r="F116" s="255" t="s">
        <v>4033</v>
      </c>
      <c r="G116" s="252" t="str">
        <f>VLOOKUP($F117,Sheet2!$A$1:$B$9,2,FALSE)</f>
        <v>prime</v>
      </c>
      <c r="H116" s="256" t="s">
        <v>4022</v>
      </c>
      <c r="I116" s="255" t="s">
        <v>4022</v>
      </c>
      <c r="J116" s="252" t="str">
        <f>VLOOKUP($I117,Sheet2!$A$1:$B$9,2,FALSE)</f>
        <v>prime</v>
      </c>
    </row>
    <row r="117" spans="2:10">
      <c r="B117" s="265">
        <v>75111</v>
      </c>
      <c r="C117" s="263" t="s">
        <v>4021</v>
      </c>
      <c r="D117" s="264" t="s">
        <v>4009</v>
      </c>
      <c r="E117" s="254" t="s">
        <v>4033</v>
      </c>
      <c r="F117" s="255" t="s">
        <v>4033</v>
      </c>
      <c r="G117" s="252" t="str">
        <f>VLOOKUP($F118,Sheet2!$A$1:$B$9,2,FALSE)</f>
        <v>prime</v>
      </c>
      <c r="H117" s="256" t="s">
        <v>4033</v>
      </c>
      <c r="I117" s="255" t="s">
        <v>4033</v>
      </c>
      <c r="J117" s="252" t="str">
        <f>VLOOKUP($I118,Sheet2!$A$1:$B$9,2,FALSE)</f>
        <v>prime</v>
      </c>
    </row>
    <row r="118" spans="2:10">
      <c r="B118" s="265">
        <v>78032</v>
      </c>
      <c r="C118" s="263" t="s">
        <v>4030</v>
      </c>
      <c r="D118" s="264" t="s">
        <v>4010</v>
      </c>
      <c r="E118" s="254" t="s">
        <v>4033</v>
      </c>
      <c r="F118" s="255" t="s">
        <v>4033</v>
      </c>
      <c r="G118" s="252" t="str">
        <f>VLOOKUP($F119,Sheet2!$A$1:$B$9,2,FALSE)</f>
        <v>prime</v>
      </c>
      <c r="H118" s="256" t="s">
        <v>4033</v>
      </c>
      <c r="I118" s="255" t="s">
        <v>4033</v>
      </c>
      <c r="J118" s="252" t="str">
        <f>VLOOKUP($I119,Sheet2!$A$1:$B$9,2,FALSE)</f>
        <v>prime</v>
      </c>
    </row>
    <row r="119" spans="2:10">
      <c r="B119" s="265">
        <v>78048</v>
      </c>
      <c r="C119" s="263" t="s">
        <v>4030</v>
      </c>
      <c r="D119" s="264" t="s">
        <v>4019</v>
      </c>
      <c r="E119" s="254" t="s">
        <v>4033</v>
      </c>
      <c r="F119" s="255" t="s">
        <v>4033</v>
      </c>
      <c r="G119" s="252" t="str">
        <f>VLOOKUP($F120,Sheet2!$A$1:$B$9,2,FALSE)</f>
        <v>prime</v>
      </c>
      <c r="H119" s="256" t="s">
        <v>4033</v>
      </c>
      <c r="I119" s="255" t="s">
        <v>4033</v>
      </c>
      <c r="J119" s="252" t="str">
        <f>VLOOKUP($I120,Sheet2!$A$1:$B$9,2,FALSE)</f>
        <v>prime</v>
      </c>
    </row>
    <row r="120" spans="2:10">
      <c r="B120" s="265">
        <v>78166</v>
      </c>
      <c r="C120" s="263" t="s">
        <v>4030</v>
      </c>
      <c r="D120" s="264" t="s">
        <v>4012</v>
      </c>
      <c r="E120" s="254" t="s">
        <v>4034</v>
      </c>
      <c r="F120" s="255" t="s">
        <v>4033</v>
      </c>
      <c r="G120" s="252" t="str">
        <f>VLOOKUP($F121,Sheet2!$A$1:$B$9,2,FALSE)</f>
        <v>prime</v>
      </c>
      <c r="H120" s="256" t="s">
        <v>4034</v>
      </c>
      <c r="I120" s="255" t="s">
        <v>4033</v>
      </c>
      <c r="J120" s="252" t="str">
        <f>VLOOKUP($I121,Sheet2!$A$1:$B$9,2,FALSE)</f>
        <v>prime</v>
      </c>
    </row>
    <row r="121" spans="2:10">
      <c r="B121" s="265">
        <v>78174</v>
      </c>
      <c r="C121" s="263" t="s">
        <v>4030</v>
      </c>
      <c r="D121" s="264" t="s">
        <v>4019</v>
      </c>
      <c r="E121" s="254" t="s">
        <v>4028</v>
      </c>
      <c r="F121" s="255" t="s">
        <v>4033</v>
      </c>
      <c r="G121" s="252" t="str">
        <f>VLOOKUP($F122,Sheet2!$A$1:$B$9,2,FALSE)</f>
        <v>prime</v>
      </c>
      <c r="H121" s="256" t="s">
        <v>4028</v>
      </c>
      <c r="I121" s="255" t="s">
        <v>4033</v>
      </c>
      <c r="J121" s="252" t="str">
        <f>VLOOKUP($I122,Sheet2!$A$1:$B$9,2,FALSE)</f>
        <v>prime</v>
      </c>
    </row>
    <row r="122" spans="2:10">
      <c r="B122" s="265">
        <v>78187</v>
      </c>
      <c r="C122" s="263" t="s">
        <v>4030</v>
      </c>
      <c r="D122" s="264" t="s">
        <v>4017</v>
      </c>
      <c r="E122" s="254" t="s">
        <v>4033</v>
      </c>
      <c r="F122" s="255" t="s">
        <v>4033</v>
      </c>
      <c r="G122" s="252" t="str">
        <f>VLOOKUP($F123,Sheet2!$A$1:$B$9,2,FALSE)</f>
        <v>prime</v>
      </c>
      <c r="H122" s="256" t="s">
        <v>4033</v>
      </c>
      <c r="I122" s="255" t="s">
        <v>4033</v>
      </c>
      <c r="J122" s="252" t="str">
        <f>VLOOKUP($I123,Sheet2!$A$1:$B$9,2,FALSE)</f>
        <v>prime</v>
      </c>
    </row>
    <row r="123" spans="2:10">
      <c r="B123" s="265">
        <v>78191</v>
      </c>
      <c r="C123" s="263" t="s">
        <v>4011</v>
      </c>
      <c r="D123" s="264" t="s">
        <v>4019</v>
      </c>
      <c r="E123" s="254" t="s">
        <v>4028</v>
      </c>
      <c r="F123" s="255" t="s">
        <v>4033</v>
      </c>
      <c r="G123" s="252" t="str">
        <f>VLOOKUP($F124,Sheet2!$A$1:$B$9,2,FALSE)</f>
        <v>prime</v>
      </c>
      <c r="H123" s="256" t="s">
        <v>4028</v>
      </c>
      <c r="I123" s="255" t="s">
        <v>4033</v>
      </c>
      <c r="J123" s="252" t="str">
        <f>VLOOKUP($I124,Sheet2!$A$1:$B$9,2,FALSE)</f>
        <v>prime</v>
      </c>
    </row>
    <row r="124" spans="2:10">
      <c r="B124" s="265">
        <v>78632</v>
      </c>
      <c r="C124" s="263" t="s">
        <v>4023</v>
      </c>
      <c r="D124" s="264" t="s">
        <v>4009</v>
      </c>
      <c r="E124" s="254" t="s">
        <v>4033</v>
      </c>
      <c r="F124" s="255" t="s">
        <v>4033</v>
      </c>
      <c r="G124" s="252" t="str">
        <f>VLOOKUP($F125,Sheet2!$A$1:$B$9,2,FALSE)</f>
        <v>prime</v>
      </c>
      <c r="H124" s="256" t="s">
        <v>4033</v>
      </c>
      <c r="I124" s="255" t="s">
        <v>4033</v>
      </c>
      <c r="J124" s="252" t="str">
        <f>VLOOKUP($I125,Sheet2!$A$1:$B$9,2,FALSE)</f>
        <v>prime</v>
      </c>
    </row>
    <row r="125" spans="2:10">
      <c r="B125" s="265">
        <v>78669</v>
      </c>
      <c r="C125" s="263" t="s">
        <v>4023</v>
      </c>
      <c r="D125" s="264" t="s">
        <v>4019</v>
      </c>
      <c r="E125" s="254" t="s">
        <v>4028</v>
      </c>
      <c r="F125" s="255" t="s">
        <v>4033</v>
      </c>
      <c r="G125" s="252" t="str">
        <f>VLOOKUP($F126,Sheet2!$A$1:$B$9,2,FALSE)</f>
        <v>prime</v>
      </c>
      <c r="H125" s="256" t="s">
        <v>4028</v>
      </c>
      <c r="I125" s="255" t="s">
        <v>4033</v>
      </c>
      <c r="J125" s="252" t="str">
        <f>VLOOKUP($I126,Sheet2!$A$1:$B$9,2,FALSE)</f>
        <v>prime</v>
      </c>
    </row>
    <row r="126" spans="2:10">
      <c r="B126" s="265">
        <v>85093</v>
      </c>
      <c r="C126" s="263" t="s">
        <v>4021</v>
      </c>
      <c r="D126" s="264" t="s">
        <v>4009</v>
      </c>
      <c r="E126" s="254" t="s">
        <v>4028</v>
      </c>
      <c r="F126" s="255" t="s">
        <v>4033</v>
      </c>
      <c r="G126" s="252" t="str">
        <f>VLOOKUP($F127,Sheet2!$A$1:$B$9,2,FALSE)</f>
        <v>prime</v>
      </c>
      <c r="H126" s="256" t="s">
        <v>4028</v>
      </c>
      <c r="I126" s="255" t="s">
        <v>4033</v>
      </c>
      <c r="J126" s="252" t="str">
        <f>VLOOKUP($I127,Sheet2!$A$1:$B$9,2,FALSE)</f>
        <v>prime</v>
      </c>
    </row>
    <row r="127" spans="2:10">
      <c r="B127" s="265">
        <v>85114</v>
      </c>
      <c r="C127" s="263" t="s">
        <v>4021</v>
      </c>
      <c r="D127" s="264" t="s">
        <v>4009</v>
      </c>
      <c r="E127" s="254" t="s">
        <v>4028</v>
      </c>
      <c r="F127" s="255" t="s">
        <v>4033</v>
      </c>
      <c r="G127" s="252" t="str">
        <f>VLOOKUP($F128,Sheet2!$A$1:$B$9,2,FALSE)</f>
        <v>prime</v>
      </c>
      <c r="H127" s="256" t="s">
        <v>4028</v>
      </c>
      <c r="I127" s="255" t="s">
        <v>4033</v>
      </c>
      <c r="J127" s="252" t="str">
        <f>VLOOKUP($I128,Sheet2!$A$1:$B$9,2,FALSE)</f>
        <v>prime</v>
      </c>
    </row>
    <row r="128" spans="2:10">
      <c r="B128" s="265">
        <v>85119</v>
      </c>
      <c r="C128" s="263" t="s">
        <v>4021</v>
      </c>
      <c r="D128" s="264" t="s">
        <v>4009</v>
      </c>
      <c r="E128" s="254" t="s">
        <v>4033</v>
      </c>
      <c r="F128" s="255" t="s">
        <v>4033</v>
      </c>
      <c r="G128" s="252" t="str">
        <f>VLOOKUP($F129,Sheet2!$A$1:$B$9,2,FALSE)</f>
        <v>prime</v>
      </c>
      <c r="H128" s="256" t="s">
        <v>4033</v>
      </c>
      <c r="I128" s="255" t="s">
        <v>4033</v>
      </c>
      <c r="J128" s="252" t="str">
        <f>VLOOKUP($I129,Sheet2!$A$1:$B$9,2,FALSE)</f>
        <v>prime</v>
      </c>
    </row>
    <row r="129" spans="2:10">
      <c r="B129" s="265">
        <v>87042</v>
      </c>
      <c r="C129" s="263" t="s">
        <v>4030</v>
      </c>
      <c r="D129" s="264" t="s">
        <v>61</v>
      </c>
      <c r="E129" s="254" t="s">
        <v>4033</v>
      </c>
      <c r="F129" s="255" t="s">
        <v>4033</v>
      </c>
      <c r="G129" s="252" t="str">
        <f>VLOOKUP($F130,Sheet2!$A$1:$B$9,2,FALSE)</f>
        <v>prime</v>
      </c>
      <c r="H129" s="256" t="s">
        <v>4033</v>
      </c>
      <c r="I129" s="255" t="s">
        <v>4033</v>
      </c>
      <c r="J129" s="252" t="str">
        <f>VLOOKUP($I130,Sheet2!$A$1:$B$9,2,FALSE)</f>
        <v>prime</v>
      </c>
    </row>
    <row r="130" spans="2:10">
      <c r="B130" s="265">
        <v>88006</v>
      </c>
      <c r="C130" s="263" t="s">
        <v>4030</v>
      </c>
      <c r="D130" s="264" t="s">
        <v>4029</v>
      </c>
      <c r="E130" s="254" t="s">
        <v>4028</v>
      </c>
      <c r="F130" s="255" t="s">
        <v>4033</v>
      </c>
      <c r="G130" s="252" t="str">
        <f>VLOOKUP($F131,Sheet2!$A$1:$B$9,2,FALSE)</f>
        <v>prime</v>
      </c>
      <c r="H130" s="256" t="s">
        <v>4028</v>
      </c>
      <c r="I130" s="255" t="s">
        <v>4033</v>
      </c>
      <c r="J130" s="252" t="str">
        <f>VLOOKUP($I131,Sheet2!$A$1:$B$9,2,FALSE)</f>
        <v>prime</v>
      </c>
    </row>
    <row r="131" spans="2:10">
      <c r="B131" s="265">
        <v>88007</v>
      </c>
      <c r="C131" s="263" t="s">
        <v>4030</v>
      </c>
      <c r="D131" s="264" t="s">
        <v>4029</v>
      </c>
      <c r="E131" s="254" t="s">
        <v>4033</v>
      </c>
      <c r="F131" s="255" t="s">
        <v>4033</v>
      </c>
      <c r="G131" s="252" t="str">
        <f>VLOOKUP($F132,Sheet2!$A$1:$B$9,2,FALSE)</f>
        <v>prime</v>
      </c>
      <c r="H131" s="256" t="s">
        <v>4033</v>
      </c>
      <c r="I131" s="255" t="s">
        <v>4033</v>
      </c>
      <c r="J131" s="252" t="str">
        <f>VLOOKUP($I132,Sheet2!$A$1:$B$9,2,FALSE)</f>
        <v>prime</v>
      </c>
    </row>
    <row r="132" spans="2:10">
      <c r="B132" s="265">
        <v>88099</v>
      </c>
      <c r="C132" s="263" t="s">
        <v>4030</v>
      </c>
      <c r="D132" s="264" t="s">
        <v>4012</v>
      </c>
      <c r="E132" s="254" t="s">
        <v>4028</v>
      </c>
      <c r="F132" s="255" t="s">
        <v>4033</v>
      </c>
      <c r="G132" s="252" t="str">
        <f>VLOOKUP($F133,Sheet2!$A$1:$B$9,2,FALSE)</f>
        <v>prime</v>
      </c>
      <c r="H132" s="256" t="s">
        <v>4028</v>
      </c>
      <c r="I132" s="255" t="s">
        <v>4033</v>
      </c>
      <c r="J132" s="252" t="str">
        <f>VLOOKUP($I133,Sheet2!$A$1:$B$9,2,FALSE)</f>
        <v>prime</v>
      </c>
    </row>
    <row r="133" spans="2:10">
      <c r="B133" s="265">
        <v>88127</v>
      </c>
      <c r="C133" s="263" t="s">
        <v>4030</v>
      </c>
      <c r="D133" s="264" t="s">
        <v>4012</v>
      </c>
      <c r="E133" s="254" t="s">
        <v>4033</v>
      </c>
      <c r="F133" s="255" t="s">
        <v>4033</v>
      </c>
      <c r="G133" s="252" t="str">
        <f>VLOOKUP($F134,Sheet2!$A$1:$B$9,2,FALSE)</f>
        <v>prime</v>
      </c>
      <c r="H133" s="256" t="s">
        <v>4033</v>
      </c>
      <c r="I133" s="255" t="s">
        <v>4033</v>
      </c>
      <c r="J133" s="252" t="str">
        <f>VLOOKUP($I134,Sheet2!$A$1:$B$9,2,FALSE)</f>
        <v>prime</v>
      </c>
    </row>
    <row r="134" spans="2:10">
      <c r="B134" s="265">
        <v>88130</v>
      </c>
      <c r="C134" s="263" t="s">
        <v>4030</v>
      </c>
      <c r="D134" s="264" t="s">
        <v>4029</v>
      </c>
      <c r="E134" s="254" t="s">
        <v>4033</v>
      </c>
      <c r="F134" s="255" t="s">
        <v>4033</v>
      </c>
      <c r="G134" s="252" t="str">
        <f>VLOOKUP($F135,Sheet2!$A$1:$B$9,2,FALSE)</f>
        <v>prime</v>
      </c>
      <c r="H134" s="256" t="s">
        <v>4033</v>
      </c>
      <c r="I134" s="255" t="s">
        <v>4033</v>
      </c>
      <c r="J134" s="252" t="str">
        <f>VLOOKUP($I135,Sheet2!$A$1:$B$9,2,FALSE)</f>
        <v>prime</v>
      </c>
    </row>
    <row r="135" spans="2:10">
      <c r="B135" s="265">
        <v>88138</v>
      </c>
      <c r="C135" s="263" t="s">
        <v>4030</v>
      </c>
      <c r="D135" s="264" t="s">
        <v>4012</v>
      </c>
      <c r="E135" s="254" t="s">
        <v>4028</v>
      </c>
      <c r="F135" s="255" t="s">
        <v>4033</v>
      </c>
      <c r="G135" s="252" t="str">
        <f>VLOOKUP($F136,Sheet2!$A$1:$B$9,2,FALSE)</f>
        <v>prime</v>
      </c>
      <c r="H135" s="256" t="s">
        <v>4028</v>
      </c>
      <c r="I135" s="255" t="s">
        <v>4033</v>
      </c>
      <c r="J135" s="252" t="str">
        <f>VLOOKUP($I136,Sheet2!$A$1:$B$9,2,FALSE)</f>
        <v>prime</v>
      </c>
    </row>
    <row r="136" spans="2:10">
      <c r="B136" s="265">
        <v>88155</v>
      </c>
      <c r="C136" s="263" t="s">
        <v>4030</v>
      </c>
      <c r="D136" s="264" t="s">
        <v>4010</v>
      </c>
      <c r="E136" s="254" t="s">
        <v>4033</v>
      </c>
      <c r="F136" s="255" t="s">
        <v>4033</v>
      </c>
      <c r="G136" s="252" t="str">
        <f>VLOOKUP($F137,Sheet2!$A$1:$B$9,2,FALSE)</f>
        <v>prime</v>
      </c>
      <c r="H136" s="256" t="s">
        <v>4033</v>
      </c>
      <c r="I136" s="255" t="s">
        <v>4033</v>
      </c>
      <c r="J136" s="252" t="str">
        <f>VLOOKUP($I137,Sheet2!$A$1:$B$9,2,FALSE)</f>
        <v>prime</v>
      </c>
    </row>
    <row r="137" spans="2:10">
      <c r="B137" s="265">
        <v>88156</v>
      </c>
      <c r="C137" s="263" t="s">
        <v>4030</v>
      </c>
      <c r="D137" s="264" t="s">
        <v>4012</v>
      </c>
      <c r="E137" s="254" t="s">
        <v>4028</v>
      </c>
      <c r="F137" s="255" t="s">
        <v>4033</v>
      </c>
      <c r="G137" s="252" t="str">
        <f>VLOOKUP($F138,Sheet2!$A$1:$B$9,2,FALSE)</f>
        <v>prime</v>
      </c>
      <c r="H137" s="256" t="s">
        <v>4028</v>
      </c>
      <c r="I137" s="255" t="s">
        <v>4033</v>
      </c>
      <c r="J137" s="252" t="str">
        <f>VLOOKUP($I138,Sheet2!$A$1:$B$9,2,FALSE)</f>
        <v>prime</v>
      </c>
    </row>
    <row r="138" spans="2:10">
      <c r="B138" s="265">
        <v>88159</v>
      </c>
      <c r="C138" s="263" t="s">
        <v>4030</v>
      </c>
      <c r="D138" s="264" t="s">
        <v>4012</v>
      </c>
      <c r="E138" s="254" t="s">
        <v>4033</v>
      </c>
      <c r="F138" s="255" t="s">
        <v>4033</v>
      </c>
      <c r="G138" s="252" t="str">
        <f>VLOOKUP($F139,Sheet2!$A$1:$B$9,2,FALSE)</f>
        <v>prime</v>
      </c>
      <c r="H138" s="256" t="s">
        <v>4033</v>
      </c>
      <c r="I138" s="255" t="s">
        <v>4033</v>
      </c>
      <c r="J138" s="252" t="str">
        <f>VLOOKUP($I139,Sheet2!$A$1:$B$9,2,FALSE)</f>
        <v>prime</v>
      </c>
    </row>
    <row r="139" spans="2:10">
      <c r="B139" s="265">
        <v>88166</v>
      </c>
      <c r="C139" s="263" t="s">
        <v>4030</v>
      </c>
      <c r="D139" s="264" t="s">
        <v>4012</v>
      </c>
      <c r="E139" s="254" t="s">
        <v>4033</v>
      </c>
      <c r="F139" s="255" t="s">
        <v>4033</v>
      </c>
      <c r="G139" s="252" t="str">
        <f>VLOOKUP($F140,Sheet2!$A$1:$B$9,2,FALSE)</f>
        <v>prime</v>
      </c>
      <c r="H139" s="256" t="s">
        <v>4033</v>
      </c>
      <c r="I139" s="255" t="s">
        <v>4033</v>
      </c>
      <c r="J139" s="252" t="str">
        <f>VLOOKUP($I140,Sheet2!$A$1:$B$9,2,FALSE)</f>
        <v>prime</v>
      </c>
    </row>
    <row r="140" spans="2:10">
      <c r="B140" s="265">
        <v>88172</v>
      </c>
      <c r="C140" s="263" t="s">
        <v>4030</v>
      </c>
      <c r="D140" s="264" t="s">
        <v>4019</v>
      </c>
      <c r="E140" s="254" t="s">
        <v>4033</v>
      </c>
      <c r="F140" s="255" t="s">
        <v>4033</v>
      </c>
      <c r="G140" s="252" t="str">
        <f>VLOOKUP($F141,Sheet2!$A$1:$B$9,2,FALSE)</f>
        <v>prime</v>
      </c>
      <c r="H140" s="256" t="s">
        <v>4033</v>
      </c>
      <c r="I140" s="255" t="s">
        <v>4033</v>
      </c>
      <c r="J140" s="252" t="str">
        <f>VLOOKUP($I141,Sheet2!$A$1:$B$9,2,FALSE)</f>
        <v>prime</v>
      </c>
    </row>
    <row r="141" spans="2:10">
      <c r="B141" s="265">
        <v>88174</v>
      </c>
      <c r="C141" s="263" t="s">
        <v>4030</v>
      </c>
      <c r="D141" s="264" t="s">
        <v>4019</v>
      </c>
      <c r="E141" s="254" t="s">
        <v>4028</v>
      </c>
      <c r="F141" s="255" t="s">
        <v>4033</v>
      </c>
      <c r="G141" s="252" t="str">
        <f>VLOOKUP($F142,Sheet2!$A$1:$B$9,2,FALSE)</f>
        <v>prime</v>
      </c>
      <c r="H141" s="256" t="s">
        <v>4028</v>
      </c>
      <c r="I141" s="255" t="s">
        <v>4033</v>
      </c>
      <c r="J141" s="252" t="str">
        <f>VLOOKUP($I142,Sheet2!$A$1:$B$9,2,FALSE)</f>
        <v>prime</v>
      </c>
    </row>
    <row r="142" spans="2:10">
      <c r="B142" s="265">
        <v>88175</v>
      </c>
      <c r="C142" s="263" t="s">
        <v>4030</v>
      </c>
      <c r="D142" s="264" t="s">
        <v>4019</v>
      </c>
      <c r="E142" s="254" t="s">
        <v>4028</v>
      </c>
      <c r="F142" s="255" t="s">
        <v>4033</v>
      </c>
      <c r="G142" s="252" t="str">
        <f>VLOOKUP($F143,Sheet2!$A$1:$B$9,2,FALSE)</f>
        <v>prime</v>
      </c>
      <c r="H142" s="256" t="s">
        <v>4028</v>
      </c>
      <c r="I142" s="255" t="s">
        <v>4033</v>
      </c>
      <c r="J142" s="252" t="str">
        <f>VLOOKUP($I143,Sheet2!$A$1:$B$9,2,FALSE)</f>
        <v>prime</v>
      </c>
    </row>
    <row r="143" spans="2:10">
      <c r="B143" s="265">
        <v>88178</v>
      </c>
      <c r="C143" s="263" t="s">
        <v>4030</v>
      </c>
      <c r="D143" s="264" t="s">
        <v>4029</v>
      </c>
      <c r="E143" s="254" t="s">
        <v>4033</v>
      </c>
      <c r="F143" s="255" t="s">
        <v>4033</v>
      </c>
      <c r="G143" s="252" t="str">
        <f>VLOOKUP($F144,Sheet2!$A$1:$B$9,2,FALSE)</f>
        <v>prime</v>
      </c>
      <c r="H143" s="256" t="s">
        <v>4033</v>
      </c>
      <c r="I143" s="255" t="s">
        <v>4033</v>
      </c>
      <c r="J143" s="252" t="str">
        <f>VLOOKUP($I144,Sheet2!$A$1:$B$9,2,FALSE)</f>
        <v>prime</v>
      </c>
    </row>
    <row r="144" spans="2:10">
      <c r="B144" s="265">
        <v>88182</v>
      </c>
      <c r="C144" s="263" t="s">
        <v>4011</v>
      </c>
      <c r="D144" s="264" t="s">
        <v>4015</v>
      </c>
      <c r="E144" s="254" t="s">
        <v>4033</v>
      </c>
      <c r="F144" s="255" t="s">
        <v>4033</v>
      </c>
      <c r="G144" s="252" t="str">
        <f>VLOOKUP($F145,Sheet2!$A$1:$B$9,2,FALSE)</f>
        <v>prime</v>
      </c>
      <c r="H144" s="256" t="s">
        <v>4033</v>
      </c>
      <c r="I144" s="255" t="s">
        <v>4033</v>
      </c>
      <c r="J144" s="252" t="str">
        <f>VLOOKUP($I145,Sheet2!$A$1:$B$9,2,FALSE)</f>
        <v>prime</v>
      </c>
    </row>
    <row r="145" spans="2:10">
      <c r="B145" s="265">
        <v>88187</v>
      </c>
      <c r="C145" s="263" t="s">
        <v>4030</v>
      </c>
      <c r="D145" s="264" t="s">
        <v>4017</v>
      </c>
      <c r="E145" s="254" t="s">
        <v>4028</v>
      </c>
      <c r="F145" s="255" t="s">
        <v>4033</v>
      </c>
      <c r="G145" s="252" t="str">
        <f>VLOOKUP($F146,Sheet2!$A$1:$B$9,2,FALSE)</f>
        <v>prime</v>
      </c>
      <c r="H145" s="256" t="s">
        <v>4028</v>
      </c>
      <c r="I145" s="255" t="s">
        <v>4033</v>
      </c>
      <c r="J145" s="252" t="str">
        <f>VLOOKUP($I146,Sheet2!$A$1:$B$9,2,FALSE)</f>
        <v>prime</v>
      </c>
    </row>
    <row r="146" spans="2:10">
      <c r="B146" s="265">
        <v>88189</v>
      </c>
      <c r="C146" s="263" t="s">
        <v>4011</v>
      </c>
      <c r="D146" s="264" t="s">
        <v>4031</v>
      </c>
      <c r="E146" s="254" t="s">
        <v>4028</v>
      </c>
      <c r="F146" s="255" t="s">
        <v>4033</v>
      </c>
      <c r="G146" s="252" t="str">
        <f>VLOOKUP($F147,Sheet2!$A$1:$B$9,2,FALSE)</f>
        <v>prime</v>
      </c>
      <c r="H146" s="256" t="s">
        <v>4028</v>
      </c>
      <c r="I146" s="255" t="s">
        <v>4033</v>
      </c>
      <c r="J146" s="252" t="str">
        <f>VLOOKUP($I147,Sheet2!$A$1:$B$9,2,FALSE)</f>
        <v>prime</v>
      </c>
    </row>
    <row r="147" spans="2:10">
      <c r="B147" s="265">
        <v>88191</v>
      </c>
      <c r="C147" s="263" t="s">
        <v>4011</v>
      </c>
      <c r="D147" s="264" t="s">
        <v>4019</v>
      </c>
      <c r="E147" s="254" t="s">
        <v>4028</v>
      </c>
      <c r="F147" s="255" t="s">
        <v>4033</v>
      </c>
      <c r="G147" s="252" t="str">
        <f>VLOOKUP($F148,Sheet2!$A$1:$B$9,2,FALSE)</f>
        <v>prime</v>
      </c>
      <c r="H147" s="256" t="s">
        <v>4028</v>
      </c>
      <c r="I147" s="255" t="s">
        <v>4033</v>
      </c>
      <c r="J147" s="252" t="str">
        <f>VLOOKUP($I148,Sheet2!$A$1:$B$9,2,FALSE)</f>
        <v>prime</v>
      </c>
    </row>
    <row r="148" spans="2:10">
      <c r="B148" s="265">
        <v>88195</v>
      </c>
      <c r="C148" s="263" t="s">
        <v>4030</v>
      </c>
      <c r="D148" s="264" t="s">
        <v>4029</v>
      </c>
      <c r="E148" s="254" t="s">
        <v>4033</v>
      </c>
      <c r="F148" s="255" t="s">
        <v>4033</v>
      </c>
      <c r="G148" s="252" t="str">
        <f>VLOOKUP($F149,Sheet2!$A$1:$B$9,2,FALSE)</f>
        <v>prime</v>
      </c>
      <c r="H148" s="256" t="s">
        <v>4033</v>
      </c>
      <c r="I148" s="255" t="s">
        <v>4033</v>
      </c>
      <c r="J148" s="252" t="str">
        <f>VLOOKUP($I149,Sheet2!$A$1:$B$9,2,FALSE)</f>
        <v>prime</v>
      </c>
    </row>
    <row r="149" spans="2:10">
      <c r="B149" s="265">
        <v>88199</v>
      </c>
      <c r="C149" s="263" t="s">
        <v>4011</v>
      </c>
      <c r="D149" s="264" t="s">
        <v>4015</v>
      </c>
      <c r="E149" s="254" t="s">
        <v>4033</v>
      </c>
      <c r="F149" s="255" t="s">
        <v>4033</v>
      </c>
      <c r="G149" s="252" t="str">
        <f>VLOOKUP($F150,Sheet2!$A$1:$B$9,2,FALSE)</f>
        <v>prime</v>
      </c>
      <c r="H149" s="256" t="s">
        <v>4033</v>
      </c>
      <c r="I149" s="255" t="s">
        <v>4033</v>
      </c>
      <c r="J149" s="252" t="str">
        <f>VLOOKUP($I150,Sheet2!$A$1:$B$9,2,FALSE)</f>
        <v>prime</v>
      </c>
    </row>
    <row r="150" spans="2:10">
      <c r="B150" s="265">
        <v>88224</v>
      </c>
      <c r="C150" s="263" t="s">
        <v>4011</v>
      </c>
      <c r="D150" s="264" t="s">
        <v>4031</v>
      </c>
      <c r="E150" s="254" t="s">
        <v>4033</v>
      </c>
      <c r="F150" s="255" t="s">
        <v>4033</v>
      </c>
      <c r="G150" s="252" t="str">
        <f>VLOOKUP($F151,Sheet2!$A$1:$B$9,2,FALSE)</f>
        <v>prime</v>
      </c>
      <c r="H150" s="256" t="s">
        <v>4033</v>
      </c>
      <c r="I150" s="255" t="s">
        <v>4033</v>
      </c>
      <c r="J150" s="252" t="str">
        <f>VLOOKUP($I151,Sheet2!$A$1:$B$9,2,FALSE)</f>
        <v>prime</v>
      </c>
    </row>
    <row r="151" spans="2:10">
      <c r="B151" s="265">
        <v>88632</v>
      </c>
      <c r="C151" s="263" t="s">
        <v>4023</v>
      </c>
      <c r="D151" s="264" t="s">
        <v>4009</v>
      </c>
      <c r="E151" s="254" t="s">
        <v>4033</v>
      </c>
      <c r="F151" s="255" t="s">
        <v>4033</v>
      </c>
      <c r="G151" s="252" t="str">
        <f>VLOOKUP($F152,Sheet2!$A$1:$B$9,2,FALSE)</f>
        <v>prime</v>
      </c>
      <c r="H151" s="256" t="s">
        <v>4033</v>
      </c>
      <c r="I151" s="255" t="s">
        <v>4033</v>
      </c>
      <c r="J151" s="252" t="str">
        <f>VLOOKUP($I152,Sheet2!$A$1:$B$9,2,FALSE)</f>
        <v>prime</v>
      </c>
    </row>
    <row r="152" spans="2:10">
      <c r="B152" s="265">
        <v>88657</v>
      </c>
      <c r="C152" s="263" t="s">
        <v>4023</v>
      </c>
      <c r="D152" s="264" t="s">
        <v>4009</v>
      </c>
      <c r="E152" s="254" t="s">
        <v>4033</v>
      </c>
      <c r="F152" s="255" t="s">
        <v>4033</v>
      </c>
      <c r="G152" s="252" t="str">
        <f>VLOOKUP($F153,Sheet2!$A$1:$B$9,2,FALSE)</f>
        <v>prime</v>
      </c>
      <c r="H152" s="256" t="s">
        <v>4033</v>
      </c>
      <c r="I152" s="255" t="s">
        <v>4033</v>
      </c>
      <c r="J152" s="252" t="str">
        <f>VLOOKUP($I153,Sheet2!$A$1:$B$9,2,FALSE)</f>
        <v>prime</v>
      </c>
    </row>
    <row r="153" spans="2:10">
      <c r="B153" s="265">
        <v>88678</v>
      </c>
      <c r="C153" s="263" t="s">
        <v>4023</v>
      </c>
      <c r="D153" s="264" t="s">
        <v>4012</v>
      </c>
      <c r="E153" s="254" t="s">
        <v>4033</v>
      </c>
      <c r="F153" s="255" t="s">
        <v>4033</v>
      </c>
      <c r="G153" s="252" t="str">
        <f>VLOOKUP($F154,Sheet2!$A$1:$B$9,2,FALSE)</f>
        <v>prime</v>
      </c>
      <c r="H153" s="256" t="s">
        <v>4033</v>
      </c>
      <c r="I153" s="255" t="s">
        <v>4033</v>
      </c>
      <c r="J153" s="252" t="str">
        <f>VLOOKUP($I154,Sheet2!$A$1:$B$9,2,FALSE)</f>
        <v>prime</v>
      </c>
    </row>
    <row r="154" spans="2:10">
      <c r="B154" s="263" t="s">
        <v>318</v>
      </c>
      <c r="C154" s="263" t="s">
        <v>4011</v>
      </c>
      <c r="D154" s="264" t="s">
        <v>4009</v>
      </c>
      <c r="E154" s="254" t="s">
        <v>2940</v>
      </c>
      <c r="F154" s="255" t="s">
        <v>4033</v>
      </c>
      <c r="G154" s="252" t="str">
        <f>VLOOKUP($F155,Sheet2!$A$1:$B$9,2,FALSE)</f>
        <v>prime</v>
      </c>
      <c r="H154" s="256" t="s">
        <v>2940</v>
      </c>
      <c r="I154" s="255" t="s">
        <v>4033</v>
      </c>
      <c r="J154" s="252" t="str">
        <f>VLOOKUP($I155,Sheet2!$A$1:$B$9,2,FALSE)</f>
        <v>prime</v>
      </c>
    </row>
    <row r="155" spans="2:10">
      <c r="B155" s="265" t="s">
        <v>172</v>
      </c>
      <c r="C155" s="263" t="s">
        <v>4011</v>
      </c>
      <c r="D155" s="264" t="s">
        <v>4009</v>
      </c>
      <c r="E155" s="254" t="s">
        <v>4033</v>
      </c>
      <c r="F155" s="255" t="s">
        <v>4033</v>
      </c>
      <c r="G155" s="252" t="str">
        <f>VLOOKUP($F156,Sheet2!$A$1:$B$9,2,FALSE)</f>
        <v>prime</v>
      </c>
      <c r="H155" s="256" t="s">
        <v>4033</v>
      </c>
      <c r="I155" s="255" t="s">
        <v>4033</v>
      </c>
      <c r="J155" s="252" t="str">
        <f>VLOOKUP($I156,Sheet2!$A$1:$B$9,2,FALSE)</f>
        <v>prime</v>
      </c>
    </row>
    <row r="156" spans="2:10">
      <c r="B156" s="263" t="s">
        <v>289</v>
      </c>
      <c r="C156" s="263" t="s">
        <v>4011</v>
      </c>
      <c r="D156" s="264" t="s">
        <v>4009</v>
      </c>
      <c r="E156" s="254" t="s">
        <v>2940</v>
      </c>
      <c r="F156" s="255" t="s">
        <v>4033</v>
      </c>
      <c r="G156" s="252" t="str">
        <f>VLOOKUP($F157,Sheet2!$A$1:$B$9,2,FALSE)</f>
        <v>prime</v>
      </c>
      <c r="H156" s="256" t="s">
        <v>2940</v>
      </c>
      <c r="I156" s="255" t="s">
        <v>4033</v>
      </c>
      <c r="J156" s="252" t="str">
        <f>VLOOKUP($I157,Sheet2!$A$1:$B$9,2,FALSE)</f>
        <v>prime</v>
      </c>
    </row>
    <row r="157" spans="2:10">
      <c r="B157" s="263" t="s">
        <v>236</v>
      </c>
      <c r="C157" s="263" t="s">
        <v>4011</v>
      </c>
      <c r="D157" s="264" t="s">
        <v>4031</v>
      </c>
      <c r="E157" s="254" t="s">
        <v>2940</v>
      </c>
      <c r="F157" s="255" t="s">
        <v>4033</v>
      </c>
      <c r="G157" s="252" t="str">
        <f>VLOOKUP($F158,Sheet2!$A$1:$B$9,2,FALSE)</f>
        <v>prime</v>
      </c>
      <c r="H157" s="256" t="s">
        <v>2940</v>
      </c>
      <c r="I157" s="255" t="s">
        <v>4033</v>
      </c>
      <c r="J157" s="252" t="str">
        <f>VLOOKUP($I158,Sheet2!$A$1:$B$9,2,FALSE)</f>
        <v>prime</v>
      </c>
    </row>
    <row r="158" spans="2:10">
      <c r="B158" s="263" t="s">
        <v>218</v>
      </c>
      <c r="C158" s="263" t="s">
        <v>4011</v>
      </c>
      <c r="D158" s="264" t="s">
        <v>4012</v>
      </c>
      <c r="E158" s="254" t="s">
        <v>2940</v>
      </c>
      <c r="F158" s="255" t="s">
        <v>4033</v>
      </c>
      <c r="G158" s="252" t="str">
        <f>VLOOKUP($F159,Sheet2!$A$1:$B$9,2,FALSE)</f>
        <v>prime</v>
      </c>
      <c r="H158" s="256" t="s">
        <v>2940</v>
      </c>
      <c r="I158" s="255" t="s">
        <v>4033</v>
      </c>
      <c r="J158" s="252" t="str">
        <f>VLOOKUP($I159,Sheet2!$A$1:$B$9,2,FALSE)</f>
        <v>prime</v>
      </c>
    </row>
    <row r="159" spans="2:10">
      <c r="B159" s="265" t="s">
        <v>583</v>
      </c>
      <c r="C159" s="263" t="s">
        <v>4013</v>
      </c>
      <c r="D159" s="264" t="s">
        <v>4024</v>
      </c>
      <c r="E159" s="254" t="s">
        <v>4028</v>
      </c>
      <c r="F159" s="255" t="s">
        <v>4033</v>
      </c>
      <c r="G159" s="252" t="str">
        <f>VLOOKUP($F160,Sheet2!$A$1:$B$9,2,FALSE)</f>
        <v>prime</v>
      </c>
      <c r="H159" s="256" t="s">
        <v>4028</v>
      </c>
      <c r="I159" s="255" t="s">
        <v>4033</v>
      </c>
      <c r="J159" s="252" t="str">
        <f>VLOOKUP($I160,Sheet2!$A$1:$B$9,2,FALSE)</f>
        <v>prime</v>
      </c>
    </row>
    <row r="160" spans="2:10">
      <c r="B160" s="265" t="s">
        <v>586</v>
      </c>
      <c r="C160" s="263" t="s">
        <v>4013</v>
      </c>
      <c r="D160" s="264" t="s">
        <v>4024</v>
      </c>
      <c r="E160" s="254" t="s">
        <v>4033</v>
      </c>
      <c r="F160" s="255" t="s">
        <v>4033</v>
      </c>
      <c r="G160" s="252" t="str">
        <f>VLOOKUP($F161,Sheet2!$A$1:$B$9,2,FALSE)</f>
        <v>prime</v>
      </c>
      <c r="H160" s="256" t="s">
        <v>4033</v>
      </c>
      <c r="I160" s="255" t="s">
        <v>4033</v>
      </c>
      <c r="J160" s="252" t="str">
        <f>VLOOKUP($I161,Sheet2!$A$1:$B$9,2,FALSE)</f>
        <v>prime</v>
      </c>
    </row>
    <row r="161" spans="2:10">
      <c r="B161" s="265" t="s">
        <v>596</v>
      </c>
      <c r="C161" s="263" t="s">
        <v>4013</v>
      </c>
      <c r="D161" s="264" t="s">
        <v>4024</v>
      </c>
      <c r="E161" s="254" t="s">
        <v>4028</v>
      </c>
      <c r="F161" s="255" t="s">
        <v>4033</v>
      </c>
      <c r="G161" s="252" t="str">
        <f>VLOOKUP($F162,Sheet2!$A$1:$B$9,2,FALSE)</f>
        <v>prime</v>
      </c>
      <c r="H161" s="256" t="s">
        <v>4028</v>
      </c>
      <c r="I161" s="255" t="s">
        <v>4033</v>
      </c>
      <c r="J161" s="252" t="str">
        <f>VLOOKUP($I162,Sheet2!$A$1:$B$9,2,FALSE)</f>
        <v>prime</v>
      </c>
    </row>
    <row r="162" spans="2:10">
      <c r="B162" s="265" t="s">
        <v>654</v>
      </c>
      <c r="C162" s="263" t="s">
        <v>4013</v>
      </c>
      <c r="D162" s="264" t="s">
        <v>58</v>
      </c>
      <c r="E162" s="254" t="s">
        <v>4033</v>
      </c>
      <c r="F162" s="255" t="s">
        <v>4033</v>
      </c>
      <c r="G162" s="252" t="str">
        <f>VLOOKUP($F163,Sheet2!$A$1:$B$9,2,FALSE)</f>
        <v>prime</v>
      </c>
      <c r="H162" s="256" t="s">
        <v>4033</v>
      </c>
      <c r="I162" s="255" t="s">
        <v>4033</v>
      </c>
      <c r="J162" s="252" t="str">
        <f>VLOOKUP($I163,Sheet2!$A$1:$B$9,2,FALSE)</f>
        <v>prime</v>
      </c>
    </row>
    <row r="163" spans="2:10">
      <c r="B163" s="265" t="s">
        <v>662</v>
      </c>
      <c r="C163" s="263" t="s">
        <v>4013</v>
      </c>
      <c r="D163" s="264" t="s">
        <v>58</v>
      </c>
      <c r="E163" s="254" t="s">
        <v>4033</v>
      </c>
      <c r="F163" s="255" t="s">
        <v>4033</v>
      </c>
      <c r="G163" s="252" t="str">
        <f>VLOOKUP($F164,Sheet2!$A$1:$B$9,2,FALSE)</f>
        <v>prime</v>
      </c>
      <c r="H163" s="256" t="s">
        <v>4033</v>
      </c>
      <c r="I163" s="255" t="s">
        <v>4033</v>
      </c>
      <c r="J163" s="252" t="str">
        <f>VLOOKUP($I164,Sheet2!$A$1:$B$9,2,FALSE)</f>
        <v>prime</v>
      </c>
    </row>
    <row r="164" spans="2:10">
      <c r="B164" s="265" t="s">
        <v>727</v>
      </c>
      <c r="C164" s="263" t="s">
        <v>4013</v>
      </c>
      <c r="D164" s="264" t="s">
        <v>61</v>
      </c>
      <c r="E164" s="254" t="s">
        <v>4028</v>
      </c>
      <c r="F164" s="255" t="s">
        <v>4033</v>
      </c>
      <c r="G164" s="252" t="str">
        <f>VLOOKUP($F165,Sheet2!$A$1:$B$9,2,FALSE)</f>
        <v>prime</v>
      </c>
      <c r="H164" s="256" t="s">
        <v>4028</v>
      </c>
      <c r="I164" s="255" t="s">
        <v>4033</v>
      </c>
      <c r="J164" s="252" t="str">
        <f>VLOOKUP($I165,Sheet2!$A$1:$B$9,2,FALSE)</f>
        <v>prime</v>
      </c>
    </row>
    <row r="165" spans="2:10">
      <c r="B165" s="265" t="s">
        <v>739</v>
      </c>
      <c r="C165" s="263" t="s">
        <v>4013</v>
      </c>
      <c r="D165" s="264" t="s">
        <v>61</v>
      </c>
      <c r="E165" s="254" t="s">
        <v>4033</v>
      </c>
      <c r="F165" s="255" t="s">
        <v>4033</v>
      </c>
      <c r="G165" s="252" t="str">
        <f>VLOOKUP($F166,Sheet2!$A$1:$B$9,2,FALSE)</f>
        <v>prime</v>
      </c>
      <c r="H165" s="256" t="s">
        <v>4033</v>
      </c>
      <c r="I165" s="255" t="s">
        <v>4033</v>
      </c>
      <c r="J165" s="252" t="str">
        <f>VLOOKUP($I166,Sheet2!$A$1:$B$9,2,FALSE)</f>
        <v>prime</v>
      </c>
    </row>
    <row r="166" spans="2:10">
      <c r="B166" s="265" t="s">
        <v>643</v>
      </c>
      <c r="C166" s="263" t="s">
        <v>4013</v>
      </c>
      <c r="D166" s="264" t="s">
        <v>4024</v>
      </c>
      <c r="E166" s="254" t="s">
        <v>4033</v>
      </c>
      <c r="F166" s="255" t="s">
        <v>4033</v>
      </c>
      <c r="G166" s="252" t="str">
        <f>VLOOKUP($F167,Sheet2!$A$1:$B$9,2,FALSE)</f>
        <v>prime</v>
      </c>
      <c r="H166" s="256" t="s">
        <v>4033</v>
      </c>
      <c r="I166" s="255" t="s">
        <v>4033</v>
      </c>
      <c r="J166" s="252" t="str">
        <f>VLOOKUP($I167,Sheet2!$A$1:$B$9,2,FALSE)</f>
        <v>prime</v>
      </c>
    </row>
    <row r="167" spans="2:10">
      <c r="B167" s="265" t="s">
        <v>608</v>
      </c>
      <c r="C167" s="263" t="s">
        <v>4013</v>
      </c>
      <c r="D167" s="264" t="s">
        <v>4025</v>
      </c>
      <c r="E167" s="254" t="s">
        <v>4028</v>
      </c>
      <c r="F167" s="255" t="s">
        <v>4033</v>
      </c>
      <c r="G167" s="252" t="str">
        <f>VLOOKUP($F168,Sheet2!$A$1:$B$9,2,FALSE)</f>
        <v>prime</v>
      </c>
      <c r="H167" s="256" t="s">
        <v>4028</v>
      </c>
      <c r="I167" s="255" t="s">
        <v>4033</v>
      </c>
      <c r="J167" s="252" t="str">
        <f>VLOOKUP($I168,Sheet2!$A$1:$B$9,2,FALSE)</f>
        <v>prime</v>
      </c>
    </row>
    <row r="168" spans="2:10">
      <c r="B168" s="265" t="s">
        <v>460</v>
      </c>
      <c r="C168" s="263" t="s">
        <v>4013</v>
      </c>
      <c r="D168" s="264" t="s">
        <v>4017</v>
      </c>
      <c r="E168" s="254" t="s">
        <v>4033</v>
      </c>
      <c r="F168" s="255" t="s">
        <v>4033</v>
      </c>
      <c r="G168" s="252" t="str">
        <f>VLOOKUP($F169,Sheet2!$A$1:$B$9,2,FALSE)</f>
        <v>prime</v>
      </c>
      <c r="H168" s="256" t="s">
        <v>4033</v>
      </c>
      <c r="I168" s="255" t="s">
        <v>4033</v>
      </c>
      <c r="J168" s="252" t="str">
        <f>VLOOKUP($I169,Sheet2!$A$1:$B$9,2,FALSE)</f>
        <v>prime</v>
      </c>
    </row>
    <row r="169" spans="2:10">
      <c r="B169" s="265" t="s">
        <v>466</v>
      </c>
      <c r="C169" s="263" t="s">
        <v>4013</v>
      </c>
      <c r="D169" s="264" t="s">
        <v>4017</v>
      </c>
      <c r="E169" s="254" t="s">
        <v>4028</v>
      </c>
      <c r="F169" s="255" t="s">
        <v>4033</v>
      </c>
      <c r="G169" s="252" t="str">
        <f>VLOOKUP($F170,Sheet2!$A$1:$B$9,2,FALSE)</f>
        <v>prime</v>
      </c>
      <c r="H169" s="256" t="s">
        <v>4028</v>
      </c>
      <c r="I169" s="255" t="s">
        <v>4033</v>
      </c>
      <c r="J169" s="252" t="str">
        <f>VLOOKUP($I170,Sheet2!$A$1:$B$9,2,FALSE)</f>
        <v>prime</v>
      </c>
    </row>
    <row r="170" spans="2:10">
      <c r="B170" s="265" t="s">
        <v>468</v>
      </c>
      <c r="C170" s="263" t="s">
        <v>4013</v>
      </c>
      <c r="D170" s="264" t="s">
        <v>4017</v>
      </c>
      <c r="E170" s="254" t="s">
        <v>4028</v>
      </c>
      <c r="F170" s="255" t="s">
        <v>4033</v>
      </c>
      <c r="G170" s="252" t="str">
        <f>VLOOKUP($F171,Sheet2!$A$1:$B$9,2,FALSE)</f>
        <v>prime</v>
      </c>
      <c r="H170" s="256" t="s">
        <v>4028</v>
      </c>
      <c r="I170" s="255" t="s">
        <v>4033</v>
      </c>
      <c r="J170" s="252" t="str">
        <f>VLOOKUP($I171,Sheet2!$A$1:$B$9,2,FALSE)</f>
        <v>prime</v>
      </c>
    </row>
    <row r="171" spans="2:10">
      <c r="B171" s="265" t="s">
        <v>470</v>
      </c>
      <c r="C171" s="263" t="s">
        <v>4013</v>
      </c>
      <c r="D171" s="264" t="s">
        <v>4017</v>
      </c>
      <c r="E171" s="254" t="s">
        <v>4028</v>
      </c>
      <c r="F171" s="255" t="s">
        <v>4033</v>
      </c>
      <c r="G171" s="252" t="str">
        <f>VLOOKUP($F172,Sheet2!$A$1:$B$9,2,FALSE)</f>
        <v>prime</v>
      </c>
      <c r="H171" s="256" t="s">
        <v>4028</v>
      </c>
      <c r="I171" s="255" t="s">
        <v>4033</v>
      </c>
      <c r="J171" s="252" t="str">
        <f>VLOOKUP($I172,Sheet2!$A$1:$B$9,2,FALSE)</f>
        <v>prime</v>
      </c>
    </row>
    <row r="172" spans="2:10">
      <c r="B172" s="263" t="s">
        <v>452</v>
      </c>
      <c r="C172" s="263" t="s">
        <v>4013</v>
      </c>
      <c r="D172" s="264" t="s">
        <v>4017</v>
      </c>
      <c r="E172" s="254" t="s">
        <v>2940</v>
      </c>
      <c r="F172" s="255" t="s">
        <v>4033</v>
      </c>
      <c r="G172" s="252" t="str">
        <f>VLOOKUP($F173,Sheet2!$A$1:$B$9,2,FALSE)</f>
        <v>prime</v>
      </c>
      <c r="H172" s="256" t="s">
        <v>2940</v>
      </c>
      <c r="I172" s="255" t="s">
        <v>4033</v>
      </c>
      <c r="J172" s="252" t="str">
        <f>VLOOKUP($I173,Sheet2!$A$1:$B$9,2,FALSE)</f>
        <v>prime</v>
      </c>
    </row>
    <row r="173" spans="2:10">
      <c r="B173" s="265" t="s">
        <v>743</v>
      </c>
      <c r="C173" s="263" t="s">
        <v>4013</v>
      </c>
      <c r="D173" s="264" t="s">
        <v>61</v>
      </c>
      <c r="E173" s="254" t="s">
        <v>4033</v>
      </c>
      <c r="F173" s="255" t="s">
        <v>4033</v>
      </c>
      <c r="G173" s="252" t="str">
        <f>VLOOKUP($F174,Sheet2!$A$1:$B$9,2,FALSE)</f>
        <v>prime</v>
      </c>
      <c r="H173" s="256" t="s">
        <v>4033</v>
      </c>
      <c r="I173" s="255" t="s">
        <v>4033</v>
      </c>
      <c r="J173" s="252" t="str">
        <f>VLOOKUP($I174,Sheet2!$A$1:$B$9,2,FALSE)</f>
        <v>prime</v>
      </c>
    </row>
    <row r="174" spans="2:10">
      <c r="B174" s="265" t="s">
        <v>751</v>
      </c>
      <c r="C174" s="263" t="s">
        <v>4013</v>
      </c>
      <c r="D174" s="264" t="s">
        <v>61</v>
      </c>
      <c r="E174" s="254" t="s">
        <v>4033</v>
      </c>
      <c r="F174" s="255" t="s">
        <v>4033</v>
      </c>
      <c r="G174" s="252" t="str">
        <f>VLOOKUP($F175,Sheet2!$A$1:$B$9,2,FALSE)</f>
        <v>prime</v>
      </c>
      <c r="H174" s="256" t="s">
        <v>4033</v>
      </c>
      <c r="I174" s="255" t="s">
        <v>4033</v>
      </c>
      <c r="J174" s="252" t="str">
        <f>VLOOKUP($I175,Sheet2!$A$1:$B$9,2,FALSE)</f>
        <v>prime</v>
      </c>
    </row>
    <row r="175" spans="2:10">
      <c r="B175" s="265" t="s">
        <v>755</v>
      </c>
      <c r="C175" s="263" t="s">
        <v>4013</v>
      </c>
      <c r="D175" s="264" t="s">
        <v>61</v>
      </c>
      <c r="E175" s="254" t="s">
        <v>4033</v>
      </c>
      <c r="F175" s="255" t="s">
        <v>4033</v>
      </c>
      <c r="G175" s="252" t="str">
        <f>VLOOKUP($F176,Sheet2!$A$1:$B$9,2,FALSE)</f>
        <v>prime</v>
      </c>
      <c r="H175" s="256" t="s">
        <v>4033</v>
      </c>
      <c r="I175" s="255" t="s">
        <v>4033</v>
      </c>
      <c r="J175" s="252" t="str">
        <f>VLOOKUP($I176,Sheet2!$A$1:$B$9,2,FALSE)</f>
        <v>prime</v>
      </c>
    </row>
    <row r="176" spans="2:10">
      <c r="B176" s="265" t="s">
        <v>400</v>
      </c>
      <c r="C176" s="263" t="s">
        <v>4013</v>
      </c>
      <c r="D176" s="264" t="s">
        <v>4019</v>
      </c>
      <c r="E176" s="254" t="s">
        <v>4033</v>
      </c>
      <c r="F176" s="255" t="s">
        <v>4033</v>
      </c>
      <c r="G176" s="252" t="str">
        <f>VLOOKUP($F177,Sheet2!$A$1:$B$9,2,FALSE)</f>
        <v>prime</v>
      </c>
      <c r="H176" s="256" t="s">
        <v>4033</v>
      </c>
      <c r="I176" s="255" t="s">
        <v>4033</v>
      </c>
      <c r="J176" s="252" t="str">
        <f>VLOOKUP($I177,Sheet2!$A$1:$B$9,2,FALSE)</f>
        <v>prime</v>
      </c>
    </row>
    <row r="177" spans="2:10">
      <c r="B177" s="265" t="s">
        <v>393</v>
      </c>
      <c r="C177" s="263" t="s">
        <v>4013</v>
      </c>
      <c r="D177" s="264" t="s">
        <v>4019</v>
      </c>
      <c r="E177" s="254" t="s">
        <v>4033</v>
      </c>
      <c r="F177" s="255" t="s">
        <v>4033</v>
      </c>
      <c r="G177" s="252" t="str">
        <f>VLOOKUP($F178,Sheet2!$A$1:$B$9,2,FALSE)</f>
        <v>prime</v>
      </c>
      <c r="H177" s="256" t="s">
        <v>4033</v>
      </c>
      <c r="I177" s="255" t="s">
        <v>4033</v>
      </c>
      <c r="J177" s="252" t="str">
        <f>VLOOKUP($I178,Sheet2!$A$1:$B$9,2,FALSE)</f>
        <v>prime</v>
      </c>
    </row>
    <row r="178" spans="2:10">
      <c r="B178" s="265" t="s">
        <v>398</v>
      </c>
      <c r="C178" s="263" t="s">
        <v>4013</v>
      </c>
      <c r="D178" s="264" t="s">
        <v>4019</v>
      </c>
      <c r="E178" s="254" t="s">
        <v>4033</v>
      </c>
      <c r="F178" s="255" t="s">
        <v>4033</v>
      </c>
      <c r="G178" s="252" t="str">
        <f>VLOOKUP($F179,Sheet2!$A$1:$B$9,2,FALSE)</f>
        <v>prime</v>
      </c>
      <c r="H178" s="256" t="s">
        <v>4033</v>
      </c>
      <c r="I178" s="255" t="s">
        <v>4033</v>
      </c>
      <c r="J178" s="252" t="str">
        <f>VLOOKUP($I179,Sheet2!$A$1:$B$9,2,FALSE)</f>
        <v>prime</v>
      </c>
    </row>
    <row r="179" spans="2:10">
      <c r="B179" s="263" t="s">
        <v>388</v>
      </c>
      <c r="C179" s="263" t="s">
        <v>4013</v>
      </c>
      <c r="D179" s="264" t="s">
        <v>4019</v>
      </c>
      <c r="E179" s="254" t="s">
        <v>2940</v>
      </c>
      <c r="F179" s="255" t="s">
        <v>4033</v>
      </c>
      <c r="G179" s="252" t="str">
        <f>VLOOKUP($F180,Sheet2!$A$1:$B$9,2,FALSE)</f>
        <v>prime</v>
      </c>
      <c r="H179" s="256" t="s">
        <v>2940</v>
      </c>
      <c r="I179" s="255" t="s">
        <v>4033</v>
      </c>
      <c r="J179" s="252" t="str">
        <f>VLOOKUP($I180,Sheet2!$A$1:$B$9,2,FALSE)</f>
        <v>prime</v>
      </c>
    </row>
    <row r="180" spans="2:10">
      <c r="B180" s="265" t="s">
        <v>408</v>
      </c>
      <c r="C180" s="263" t="s">
        <v>4013</v>
      </c>
      <c r="D180" s="264" t="s">
        <v>4017</v>
      </c>
      <c r="E180" s="254" t="s">
        <v>4033</v>
      </c>
      <c r="F180" s="255" t="s">
        <v>4033</v>
      </c>
      <c r="G180" s="252" t="str">
        <f>VLOOKUP($F181,Sheet2!$A$1:$B$9,2,FALSE)</f>
        <v>prime</v>
      </c>
      <c r="H180" s="256" t="s">
        <v>4033</v>
      </c>
      <c r="I180" s="255" t="s">
        <v>4033</v>
      </c>
      <c r="J180" s="252" t="str">
        <f>VLOOKUP($I181,Sheet2!$A$1:$B$9,2,FALSE)</f>
        <v>prime</v>
      </c>
    </row>
    <row r="181" spans="2:10">
      <c r="B181" s="265" t="s">
        <v>415</v>
      </c>
      <c r="C181" s="263" t="s">
        <v>4013</v>
      </c>
      <c r="D181" s="264" t="s">
        <v>4015</v>
      </c>
      <c r="E181" s="254" t="s">
        <v>4033</v>
      </c>
      <c r="F181" s="255" t="s">
        <v>4033</v>
      </c>
      <c r="G181" s="252" t="str">
        <f>VLOOKUP($F182,Sheet2!$A$1:$B$9,2,FALSE)</f>
        <v>prime</v>
      </c>
      <c r="H181" s="256" t="s">
        <v>4033</v>
      </c>
      <c r="I181" s="255" t="s">
        <v>4033</v>
      </c>
      <c r="J181" s="252" t="str">
        <f>VLOOKUP($I182,Sheet2!$A$1:$B$9,2,FALSE)</f>
        <v>prime</v>
      </c>
    </row>
    <row r="182" spans="2:10">
      <c r="B182" s="265" t="s">
        <v>703</v>
      </c>
      <c r="C182" s="263" t="s">
        <v>4013</v>
      </c>
      <c r="D182" s="264" t="s">
        <v>61</v>
      </c>
      <c r="E182" s="254" t="s">
        <v>4028</v>
      </c>
      <c r="F182" s="255" t="s">
        <v>4033</v>
      </c>
      <c r="G182" s="252" t="str">
        <f>VLOOKUP($F183,Sheet2!$A$1:$B$9,2,FALSE)</f>
        <v>prime</v>
      </c>
      <c r="H182" s="256" t="s">
        <v>4028</v>
      </c>
      <c r="I182" s="255" t="s">
        <v>4033</v>
      </c>
      <c r="J182" s="252" t="str">
        <f>VLOOKUP($I183,Sheet2!$A$1:$B$9,2,FALSE)</f>
        <v>prime</v>
      </c>
    </row>
    <row r="183" spans="2:10">
      <c r="B183" s="265" t="s">
        <v>1171</v>
      </c>
      <c r="C183" s="263" t="s">
        <v>4020</v>
      </c>
      <c r="D183" s="264" t="s">
        <v>4024</v>
      </c>
      <c r="E183" s="254" t="s">
        <v>4033</v>
      </c>
      <c r="F183" s="255" t="s">
        <v>4033</v>
      </c>
      <c r="G183" s="252" t="str">
        <f>VLOOKUP($F184,Sheet2!$A$1:$B$9,2,FALSE)</f>
        <v>prime</v>
      </c>
      <c r="H183" s="256" t="s">
        <v>4033</v>
      </c>
      <c r="I183" s="255" t="s">
        <v>4033</v>
      </c>
      <c r="J183" s="252" t="str">
        <f>VLOOKUP($I184,Sheet2!$A$1:$B$9,2,FALSE)</f>
        <v>prime</v>
      </c>
    </row>
    <row r="184" spans="2:10">
      <c r="B184" s="265" t="s">
        <v>981</v>
      </c>
      <c r="C184" s="263" t="s">
        <v>4020</v>
      </c>
      <c r="D184" s="264" t="s">
        <v>4025</v>
      </c>
      <c r="E184" s="254" t="s">
        <v>4028</v>
      </c>
      <c r="F184" s="255" t="s">
        <v>4033</v>
      </c>
      <c r="G184" s="252" t="str">
        <f>VLOOKUP($F185,Sheet2!$A$1:$B$9,2,FALSE)</f>
        <v>prime</v>
      </c>
      <c r="H184" s="256" t="s">
        <v>4028</v>
      </c>
      <c r="I184" s="255" t="s">
        <v>4033</v>
      </c>
      <c r="J184" s="252" t="str">
        <f>VLOOKUP($I185,Sheet2!$A$1:$B$9,2,FALSE)</f>
        <v>prime</v>
      </c>
    </row>
    <row r="185" spans="2:10">
      <c r="B185" s="265" t="s">
        <v>947</v>
      </c>
      <c r="C185" s="263" t="s">
        <v>4020</v>
      </c>
      <c r="D185" s="264" t="s">
        <v>4025</v>
      </c>
      <c r="E185" s="254" t="s">
        <v>4033</v>
      </c>
      <c r="F185" s="255" t="s">
        <v>4033</v>
      </c>
      <c r="G185" s="252" t="str">
        <f>VLOOKUP($F186,Sheet2!$A$1:$B$9,2,FALSE)</f>
        <v>prime</v>
      </c>
      <c r="H185" s="256" t="s">
        <v>4033</v>
      </c>
      <c r="I185" s="255" t="s">
        <v>4033</v>
      </c>
      <c r="J185" s="252" t="str">
        <f>VLOOKUP($I186,Sheet2!$A$1:$B$9,2,FALSE)</f>
        <v>prime</v>
      </c>
    </row>
    <row r="186" spans="2:10">
      <c r="B186" s="265" t="s">
        <v>892</v>
      </c>
      <c r="C186" s="263" t="s">
        <v>4020</v>
      </c>
      <c r="D186" s="264" t="s">
        <v>4009</v>
      </c>
      <c r="E186" s="254" t="s">
        <v>4033</v>
      </c>
      <c r="F186" s="255" t="s">
        <v>4033</v>
      </c>
      <c r="G186" s="252" t="str">
        <f>VLOOKUP($F187,Sheet2!$A$1:$B$9,2,FALSE)</f>
        <v>prime</v>
      </c>
      <c r="H186" s="256" t="s">
        <v>4033</v>
      </c>
      <c r="I186" s="255" t="s">
        <v>4033</v>
      </c>
      <c r="J186" s="252" t="str">
        <f>VLOOKUP($I187,Sheet2!$A$1:$B$9,2,FALSE)</f>
        <v>prime</v>
      </c>
    </row>
    <row r="187" spans="2:10">
      <c r="B187" s="265" t="s">
        <v>999</v>
      </c>
      <c r="C187" s="263" t="s">
        <v>4020</v>
      </c>
      <c r="D187" s="264" t="s">
        <v>61</v>
      </c>
      <c r="E187" s="254" t="s">
        <v>4028</v>
      </c>
      <c r="F187" s="255" t="s">
        <v>4033</v>
      </c>
      <c r="G187" s="252" t="str">
        <f>VLOOKUP($F188,Sheet2!$A$1:$B$9,2,FALSE)</f>
        <v>prime</v>
      </c>
      <c r="H187" s="256" t="s">
        <v>4028</v>
      </c>
      <c r="I187" s="255" t="s">
        <v>4033</v>
      </c>
      <c r="J187" s="252" t="str">
        <f>VLOOKUP($I188,Sheet2!$A$1:$B$9,2,FALSE)</f>
        <v>prime</v>
      </c>
    </row>
    <row r="188" spans="2:10">
      <c r="B188" s="265" t="s">
        <v>1002</v>
      </c>
      <c r="C188" s="263" t="s">
        <v>4020</v>
      </c>
      <c r="D188" s="264" t="s">
        <v>61</v>
      </c>
      <c r="E188" s="254" t="s">
        <v>4033</v>
      </c>
      <c r="F188" s="255" t="s">
        <v>4033</v>
      </c>
      <c r="G188" s="252" t="str">
        <f>VLOOKUP($F189,Sheet2!$A$1:$B$9,2,FALSE)</f>
        <v>prime</v>
      </c>
      <c r="H188" s="256" t="s">
        <v>4033</v>
      </c>
      <c r="I188" s="255" t="s">
        <v>4033</v>
      </c>
      <c r="J188" s="252" t="str">
        <f>VLOOKUP($I189,Sheet2!$A$1:$B$9,2,FALSE)</f>
        <v>prime</v>
      </c>
    </row>
    <row r="189" spans="2:10">
      <c r="B189" s="265" t="s">
        <v>995</v>
      </c>
      <c r="C189" s="263" t="s">
        <v>4020</v>
      </c>
      <c r="D189" s="264" t="s">
        <v>61</v>
      </c>
      <c r="E189" s="254" t="s">
        <v>4028</v>
      </c>
      <c r="F189" s="255" t="s">
        <v>4033</v>
      </c>
      <c r="G189" s="252" t="str">
        <f>VLOOKUP($F190,Sheet2!$A$1:$B$9,2,FALSE)</f>
        <v>prime</v>
      </c>
      <c r="H189" s="256" t="s">
        <v>4028</v>
      </c>
      <c r="I189" s="255" t="s">
        <v>4033</v>
      </c>
      <c r="J189" s="252" t="str">
        <f>VLOOKUP($I190,Sheet2!$A$1:$B$9,2,FALSE)</f>
        <v>prime</v>
      </c>
    </row>
    <row r="190" spans="2:10">
      <c r="B190" s="265" t="s">
        <v>1253</v>
      </c>
      <c r="C190" s="263" t="s">
        <v>4020</v>
      </c>
      <c r="D190" s="264" t="s">
        <v>61</v>
      </c>
      <c r="E190" s="254" t="s">
        <v>4028</v>
      </c>
      <c r="F190" s="255" t="s">
        <v>4033</v>
      </c>
      <c r="G190" s="252" t="str">
        <f>VLOOKUP($F191,Sheet2!$A$1:$B$9,2,FALSE)</f>
        <v>prime</v>
      </c>
      <c r="H190" s="256" t="s">
        <v>4028</v>
      </c>
      <c r="I190" s="255" t="s">
        <v>4033</v>
      </c>
      <c r="J190" s="252" t="str">
        <f>VLOOKUP($I191,Sheet2!$A$1:$B$9,2,FALSE)</f>
        <v>prime</v>
      </c>
    </row>
    <row r="191" spans="2:10">
      <c r="B191" s="265" t="s">
        <v>1263</v>
      </c>
      <c r="C191" s="263" t="s">
        <v>4020</v>
      </c>
      <c r="D191" s="264" t="s">
        <v>61</v>
      </c>
      <c r="E191" s="254" t="s">
        <v>4028</v>
      </c>
      <c r="F191" s="255" t="s">
        <v>4033</v>
      </c>
      <c r="G191" s="252" t="str">
        <f>VLOOKUP($F192,Sheet2!$A$1:$B$9,2,FALSE)</f>
        <v>prime</v>
      </c>
      <c r="H191" s="256" t="s">
        <v>4028</v>
      </c>
      <c r="I191" s="255" t="s">
        <v>4033</v>
      </c>
      <c r="J191" s="252" t="str">
        <f>VLOOKUP($I192,Sheet2!$A$1:$B$9,2,FALSE)</f>
        <v>prime</v>
      </c>
    </row>
    <row r="192" spans="2:10">
      <c r="B192" s="265" t="s">
        <v>1131</v>
      </c>
      <c r="C192" s="263" t="s">
        <v>4020</v>
      </c>
      <c r="D192" s="264" t="s">
        <v>4035</v>
      </c>
      <c r="E192" s="254" t="s">
        <v>4028</v>
      </c>
      <c r="F192" s="255" t="s">
        <v>4033</v>
      </c>
      <c r="G192" s="252" t="str">
        <f>VLOOKUP($F193,Sheet2!$A$1:$B$9,2,FALSE)</f>
        <v>prime</v>
      </c>
      <c r="H192" s="256" t="s">
        <v>4028</v>
      </c>
      <c r="I192" s="255" t="s">
        <v>4033</v>
      </c>
      <c r="J192" s="252" t="str">
        <f>VLOOKUP($I193,Sheet2!$A$1:$B$9,2,FALSE)</f>
        <v>prime</v>
      </c>
    </row>
    <row r="193" spans="2:10">
      <c r="B193" s="265" t="s">
        <v>915</v>
      </c>
      <c r="C193" s="263" t="s">
        <v>4020</v>
      </c>
      <c r="D193" s="264" t="s">
        <v>4010</v>
      </c>
      <c r="E193" s="254" t="s">
        <v>4033</v>
      </c>
      <c r="F193" s="255" t="s">
        <v>4033</v>
      </c>
      <c r="G193" s="252" t="str">
        <f>VLOOKUP($F194,Sheet2!$A$1:$B$9,2,FALSE)</f>
        <v>prime</v>
      </c>
      <c r="H193" s="256" t="s">
        <v>4033</v>
      </c>
      <c r="I193" s="255" t="s">
        <v>4033</v>
      </c>
      <c r="J193" s="252" t="str">
        <f>VLOOKUP($I194,Sheet2!$A$1:$B$9,2,FALSE)</f>
        <v>prime</v>
      </c>
    </row>
    <row r="194" spans="2:10">
      <c r="B194" s="265" t="s">
        <v>1004</v>
      </c>
      <c r="C194" s="263" t="s">
        <v>4020</v>
      </c>
      <c r="D194" s="264" t="s">
        <v>4012</v>
      </c>
      <c r="E194" s="254" t="s">
        <v>4033</v>
      </c>
      <c r="F194" s="255" t="s">
        <v>4033</v>
      </c>
      <c r="G194" s="252" t="str">
        <f>VLOOKUP($F195,Sheet2!$A$1:$B$9,2,FALSE)</f>
        <v>prime</v>
      </c>
      <c r="H194" s="256" t="s">
        <v>4033</v>
      </c>
      <c r="I194" s="255" t="s">
        <v>4033</v>
      </c>
      <c r="J194" s="252" t="str">
        <f>VLOOKUP($I195,Sheet2!$A$1:$B$9,2,FALSE)</f>
        <v>prime</v>
      </c>
    </row>
    <row r="195" spans="2:10">
      <c r="B195" s="263" t="s">
        <v>1072</v>
      </c>
      <c r="C195" s="263" t="s">
        <v>4020</v>
      </c>
      <c r="D195" s="264" t="s">
        <v>61</v>
      </c>
      <c r="E195" s="254" t="s">
        <v>2940</v>
      </c>
      <c r="F195" s="255" t="s">
        <v>4033</v>
      </c>
      <c r="G195" s="252" t="str">
        <f>VLOOKUP($F196,Sheet2!$A$1:$B$9,2,FALSE)</f>
        <v>prime</v>
      </c>
      <c r="H195" s="256" t="s">
        <v>2940</v>
      </c>
      <c r="I195" s="255" t="s">
        <v>4033</v>
      </c>
      <c r="J195" s="252" t="str">
        <f>VLOOKUP($I196,Sheet2!$A$1:$B$9,2,FALSE)</f>
        <v>prime</v>
      </c>
    </row>
    <row r="196" spans="2:10">
      <c r="B196" s="265" t="s">
        <v>2146</v>
      </c>
      <c r="C196" s="263" t="s">
        <v>4014</v>
      </c>
      <c r="D196" s="264" t="s">
        <v>4009</v>
      </c>
      <c r="E196" s="254" t="s">
        <v>4028</v>
      </c>
      <c r="F196" s="255" t="s">
        <v>4033</v>
      </c>
      <c r="G196" s="252" t="str">
        <f>VLOOKUP($F197,Sheet2!$A$1:$B$9,2,FALSE)</f>
        <v>prime</v>
      </c>
      <c r="H196" s="256" t="s">
        <v>4028</v>
      </c>
      <c r="I196" s="255" t="s">
        <v>4033</v>
      </c>
      <c r="J196" s="252" t="str">
        <f>VLOOKUP($I197,Sheet2!$A$1:$B$9,2,FALSE)</f>
        <v>prime</v>
      </c>
    </row>
    <row r="197" spans="2:10">
      <c r="B197" s="263" t="s">
        <v>2165</v>
      </c>
      <c r="C197" s="263" t="s">
        <v>4014</v>
      </c>
      <c r="D197" s="264" t="s">
        <v>4009</v>
      </c>
      <c r="E197" s="254" t="s">
        <v>2940</v>
      </c>
      <c r="F197" s="255" t="s">
        <v>4033</v>
      </c>
      <c r="G197" s="252" t="str">
        <f>VLOOKUP($F198,Sheet2!$A$1:$B$9,2,FALSE)</f>
        <v>prime</v>
      </c>
      <c r="H197" s="256" t="s">
        <v>2940</v>
      </c>
      <c r="I197" s="255" t="s">
        <v>4033</v>
      </c>
      <c r="J197" s="252" t="str">
        <f>VLOOKUP($I198,Sheet2!$A$1:$B$9,2,FALSE)</f>
        <v>prime</v>
      </c>
    </row>
    <row r="198" spans="2:10">
      <c r="B198" s="263" t="s">
        <v>2170</v>
      </c>
      <c r="C198" s="263" t="s">
        <v>4014</v>
      </c>
      <c r="D198" s="264" t="s">
        <v>4009</v>
      </c>
      <c r="E198" s="254" t="s">
        <v>2940</v>
      </c>
      <c r="F198" s="255" t="s">
        <v>4033</v>
      </c>
      <c r="G198" s="252" t="str">
        <f>VLOOKUP($F199,Sheet2!$A$1:$B$9,2,FALSE)</f>
        <v>prime</v>
      </c>
      <c r="H198" s="256" t="s">
        <v>2940</v>
      </c>
      <c r="I198" s="255" t="s">
        <v>4033</v>
      </c>
      <c r="J198" s="252" t="str">
        <f>VLOOKUP($I199,Sheet2!$A$1:$B$9,2,FALSE)</f>
        <v>prime</v>
      </c>
    </row>
    <row r="199" spans="2:10">
      <c r="B199" s="265" t="s">
        <v>2152</v>
      </c>
      <c r="C199" s="263" t="s">
        <v>4014</v>
      </c>
      <c r="D199" s="264" t="s">
        <v>4009</v>
      </c>
      <c r="E199" s="254" t="s">
        <v>4033</v>
      </c>
      <c r="F199" s="255" t="s">
        <v>4033</v>
      </c>
      <c r="G199" s="252" t="str">
        <f>VLOOKUP($F200,Sheet2!$A$1:$B$9,2,FALSE)</f>
        <v>prime</v>
      </c>
      <c r="H199" s="256" t="s">
        <v>4033</v>
      </c>
      <c r="I199" s="255" t="s">
        <v>4033</v>
      </c>
      <c r="J199" s="252" t="str">
        <f>VLOOKUP($I200,Sheet2!$A$1:$B$9,2,FALSE)</f>
        <v>prime</v>
      </c>
    </row>
    <row r="200" spans="2:10">
      <c r="B200" s="265" t="s">
        <v>1986</v>
      </c>
      <c r="C200" s="263" t="s">
        <v>4014</v>
      </c>
      <c r="D200" s="264" t="s">
        <v>4019</v>
      </c>
      <c r="E200" s="254" t="s">
        <v>4028</v>
      </c>
      <c r="F200" s="255" t="s">
        <v>4033</v>
      </c>
      <c r="G200" s="252" t="str">
        <f>VLOOKUP($F201,Sheet2!$A$1:$B$9,2,FALSE)</f>
        <v>prime</v>
      </c>
      <c r="H200" s="256" t="s">
        <v>4028</v>
      </c>
      <c r="I200" s="255" t="s">
        <v>4033</v>
      </c>
      <c r="J200" s="252" t="str">
        <f>VLOOKUP($I201,Sheet2!$A$1:$B$9,2,FALSE)</f>
        <v>prime</v>
      </c>
    </row>
    <row r="201" spans="2:10">
      <c r="B201" s="265" t="s">
        <v>1997</v>
      </c>
      <c r="C201" s="263" t="s">
        <v>4014</v>
      </c>
      <c r="D201" s="264" t="s">
        <v>4019</v>
      </c>
      <c r="E201" s="254" t="s">
        <v>4033</v>
      </c>
      <c r="F201" s="255" t="s">
        <v>4033</v>
      </c>
      <c r="G201" s="252" t="str">
        <f>VLOOKUP($F202,Sheet2!$A$1:$B$9,2,FALSE)</f>
        <v>prime</v>
      </c>
      <c r="H201" s="256" t="s">
        <v>4033</v>
      </c>
      <c r="I201" s="255" t="s">
        <v>4033</v>
      </c>
      <c r="J201" s="252" t="str">
        <f>VLOOKUP($I202,Sheet2!$A$1:$B$9,2,FALSE)</f>
        <v>prime</v>
      </c>
    </row>
    <row r="202" spans="2:10">
      <c r="B202" s="265" t="s">
        <v>2001</v>
      </c>
      <c r="C202" s="263" t="s">
        <v>4014</v>
      </c>
      <c r="D202" s="264" t="s">
        <v>4019</v>
      </c>
      <c r="E202" s="254" t="s">
        <v>4033</v>
      </c>
      <c r="F202" s="255" t="s">
        <v>4033</v>
      </c>
      <c r="G202" s="252" t="str">
        <f>VLOOKUP($F203,Sheet2!$A$1:$B$9,2,FALSE)</f>
        <v>prime</v>
      </c>
      <c r="H202" s="256" t="s">
        <v>4033</v>
      </c>
      <c r="I202" s="255" t="s">
        <v>4033</v>
      </c>
      <c r="J202" s="252" t="str">
        <f>VLOOKUP($I203,Sheet2!$A$1:$B$9,2,FALSE)</f>
        <v>prime</v>
      </c>
    </row>
    <row r="203" spans="2:10">
      <c r="B203" s="265" t="s">
        <v>2122</v>
      </c>
      <c r="C203" s="263" t="s">
        <v>4014</v>
      </c>
      <c r="D203" s="264" t="s">
        <v>4010</v>
      </c>
      <c r="E203" s="254" t="s">
        <v>4028</v>
      </c>
      <c r="F203" s="255" t="s">
        <v>4033</v>
      </c>
      <c r="G203" s="252" t="str">
        <f>VLOOKUP($F204,Sheet2!$A$1:$B$9,2,FALSE)</f>
        <v>prime</v>
      </c>
      <c r="H203" s="256" t="s">
        <v>4028</v>
      </c>
      <c r="I203" s="255" t="s">
        <v>4033</v>
      </c>
      <c r="J203" s="252" t="str">
        <f>VLOOKUP($I204,Sheet2!$A$1:$B$9,2,FALSE)</f>
        <v>prime</v>
      </c>
    </row>
    <row r="204" spans="2:10">
      <c r="B204" s="265" t="s">
        <v>2017</v>
      </c>
      <c r="C204" s="263" t="s">
        <v>4014</v>
      </c>
      <c r="D204" s="264" t="s">
        <v>4019</v>
      </c>
      <c r="E204" s="254" t="s">
        <v>4028</v>
      </c>
      <c r="F204" s="255" t="s">
        <v>4033</v>
      </c>
      <c r="G204" s="252" t="str">
        <f>VLOOKUP($F205,Sheet2!$A$1:$B$9,2,FALSE)</f>
        <v>prime</v>
      </c>
      <c r="H204" s="256" t="s">
        <v>4028</v>
      </c>
      <c r="I204" s="255" t="s">
        <v>4033</v>
      </c>
      <c r="J204" s="252" t="str">
        <f>VLOOKUP($I205,Sheet2!$A$1:$B$9,2,FALSE)</f>
        <v>prime</v>
      </c>
    </row>
    <row r="205" spans="2:10">
      <c r="B205" s="265" t="s">
        <v>2021</v>
      </c>
      <c r="C205" s="263" t="s">
        <v>4014</v>
      </c>
      <c r="D205" s="264" t="s">
        <v>4019</v>
      </c>
      <c r="E205" s="254" t="s">
        <v>4033</v>
      </c>
      <c r="F205" s="255" t="s">
        <v>4033</v>
      </c>
      <c r="G205" s="252" t="str">
        <f>VLOOKUP($F206,Sheet2!$A$1:$B$9,2,FALSE)</f>
        <v>prime</v>
      </c>
      <c r="H205" s="256" t="s">
        <v>4033</v>
      </c>
      <c r="I205" s="255" t="s">
        <v>4033</v>
      </c>
      <c r="J205" s="252" t="e">
        <f>VLOOKUP($I206,Sheet2!$A$1:$B$9,2,FALSE)</f>
        <v>#N/A</v>
      </c>
    </row>
    <row r="206" spans="2:10">
      <c r="B206" s="252">
        <v>8130</v>
      </c>
      <c r="C206" s="263" t="s">
        <v>4027</v>
      </c>
      <c r="D206" s="264" t="s">
        <v>4036</v>
      </c>
      <c r="E206" s="254" t="s">
        <v>4033</v>
      </c>
      <c r="F206" s="255" t="s">
        <v>4033</v>
      </c>
      <c r="G206" s="252" t="str">
        <f>VLOOKUP($F207,Sheet2!$A$1:$B$9,2,FALSE)</f>
        <v>prime</v>
      </c>
      <c r="H206" s="256" t="s">
        <v>4018</v>
      </c>
      <c r="I206" s="255" t="s">
        <v>4018</v>
      </c>
      <c r="J206" s="252" t="e">
        <f>VLOOKUP($I207,Sheet2!$A$1:$B$9,2,FALSE)</f>
        <v>#N/A</v>
      </c>
    </row>
    <row r="207" spans="2:10">
      <c r="B207" s="252">
        <v>8230</v>
      </c>
      <c r="C207" s="263" t="s">
        <v>4027</v>
      </c>
      <c r="D207" s="264" t="s">
        <v>4017</v>
      </c>
      <c r="E207" s="254" t="s">
        <v>4033</v>
      </c>
      <c r="F207" s="255" t="s">
        <v>4033</v>
      </c>
      <c r="G207" s="252" t="str">
        <f>VLOOKUP($F208,Sheet2!$A$1:$B$9,2,FALSE)</f>
        <v>prime</v>
      </c>
      <c r="H207" s="256" t="s">
        <v>4018</v>
      </c>
      <c r="I207" s="255" t="s">
        <v>4018</v>
      </c>
      <c r="J207" s="252" t="e">
        <f>VLOOKUP($I208,Sheet2!$A$1:$B$9,2,FALSE)</f>
        <v>#N/A</v>
      </c>
    </row>
    <row r="208" spans="2:10">
      <c r="B208" s="252">
        <v>8400</v>
      </c>
      <c r="C208" s="263" t="s">
        <v>4027</v>
      </c>
      <c r="D208" s="264" t="s">
        <v>4015</v>
      </c>
      <c r="E208" s="254" t="s">
        <v>4033</v>
      </c>
      <c r="F208" s="255" t="s">
        <v>4033</v>
      </c>
      <c r="G208" s="252" t="str">
        <f>VLOOKUP($F209,Sheet2!$A$1:$B$9,2,FALSE)</f>
        <v>prime</v>
      </c>
      <c r="H208" s="256" t="s">
        <v>4018</v>
      </c>
      <c r="I208" s="255" t="s">
        <v>4018</v>
      </c>
      <c r="J208" s="252" t="e">
        <f>VLOOKUP($I209,Sheet2!$A$1:$B$9,2,FALSE)</f>
        <v>#N/A</v>
      </c>
    </row>
    <row r="209" spans="2:10">
      <c r="B209" s="252">
        <v>8401</v>
      </c>
      <c r="C209" s="263" t="s">
        <v>4027</v>
      </c>
      <c r="D209" s="264" t="s">
        <v>4015</v>
      </c>
      <c r="E209" s="254" t="s">
        <v>4033</v>
      </c>
      <c r="F209" s="255" t="s">
        <v>4033</v>
      </c>
      <c r="G209" s="252" t="str">
        <f>VLOOKUP($F210,Sheet2!$A$1:$B$9,2,FALSE)</f>
        <v>prime</v>
      </c>
      <c r="H209" s="256" t="s">
        <v>4018</v>
      </c>
      <c r="I209" s="255" t="s">
        <v>4018</v>
      </c>
      <c r="J209" s="252" t="e">
        <f>VLOOKUP($I210,Sheet2!$A$1:$B$9,2,FALSE)</f>
        <v>#N/A</v>
      </c>
    </row>
    <row r="210" spans="2:10">
      <c r="B210" s="252">
        <v>8406</v>
      </c>
      <c r="C210" s="263" t="s">
        <v>4027</v>
      </c>
      <c r="D210" s="264" t="s">
        <v>4009</v>
      </c>
      <c r="E210" s="254" t="s">
        <v>4033</v>
      </c>
      <c r="F210" s="255" t="s">
        <v>4033</v>
      </c>
      <c r="G210" s="252" t="str">
        <f>VLOOKUP($F211,Sheet2!$A$1:$B$9,2,FALSE)</f>
        <v>prime</v>
      </c>
      <c r="H210" s="256" t="s">
        <v>4018</v>
      </c>
      <c r="I210" s="255" t="s">
        <v>4018</v>
      </c>
      <c r="J210" s="252" t="e">
        <f>VLOOKUP($I211,Sheet2!$A$1:$B$9,2,FALSE)</f>
        <v>#N/A</v>
      </c>
    </row>
    <row r="211" spans="2:10">
      <c r="B211" s="252">
        <v>8413</v>
      </c>
      <c r="C211" s="263" t="s">
        <v>4027</v>
      </c>
      <c r="D211" s="264" t="s">
        <v>4009</v>
      </c>
      <c r="E211" s="254" t="s">
        <v>4033</v>
      </c>
      <c r="F211" s="255" t="s">
        <v>4033</v>
      </c>
      <c r="G211" s="252" t="str">
        <f>VLOOKUP($F212,Sheet2!$A$1:$B$9,2,FALSE)</f>
        <v>prime</v>
      </c>
      <c r="H211" s="256" t="s">
        <v>4018</v>
      </c>
      <c r="I211" s="255" t="s">
        <v>4018</v>
      </c>
      <c r="J211" s="252" t="e">
        <f>VLOOKUP($I212,Sheet2!$A$1:$B$9,2,FALSE)</f>
        <v>#N/A</v>
      </c>
    </row>
    <row r="212" spans="2:10">
      <c r="B212" s="252">
        <v>8415</v>
      </c>
      <c r="C212" s="263" t="s">
        <v>4027</v>
      </c>
      <c r="D212" s="264" t="s">
        <v>4009</v>
      </c>
      <c r="E212" s="254" t="s">
        <v>4028</v>
      </c>
      <c r="F212" s="255" t="s">
        <v>4033</v>
      </c>
      <c r="G212" s="252" t="str">
        <f>VLOOKUP($F213,Sheet2!$A$1:$B$9,2,FALSE)</f>
        <v>prime</v>
      </c>
      <c r="H212" s="256" t="s">
        <v>4018</v>
      </c>
      <c r="I212" s="255" t="s">
        <v>4018</v>
      </c>
      <c r="J212" s="252" t="e">
        <f>VLOOKUP($I213,Sheet2!$A$1:$B$9,2,FALSE)</f>
        <v>#N/A</v>
      </c>
    </row>
    <row r="213" spans="2:10">
      <c r="B213" s="252">
        <v>8424</v>
      </c>
      <c r="C213" s="263" t="s">
        <v>4027</v>
      </c>
      <c r="D213" s="264" t="s">
        <v>4017</v>
      </c>
      <c r="E213" s="254" t="s">
        <v>4032</v>
      </c>
      <c r="F213" s="255" t="s">
        <v>4033</v>
      </c>
      <c r="G213" s="252" t="str">
        <f>VLOOKUP($F214,Sheet2!$A$1:$B$9,2,FALSE)</f>
        <v>prime</v>
      </c>
      <c r="H213" s="256" t="s">
        <v>4018</v>
      </c>
      <c r="I213" s="255" t="s">
        <v>4018</v>
      </c>
      <c r="J213" s="252" t="e">
        <f>VLOOKUP($I214,Sheet2!$A$1:$B$9,2,FALSE)</f>
        <v>#N/A</v>
      </c>
    </row>
    <row r="214" spans="2:10">
      <c r="B214" s="252">
        <v>8463</v>
      </c>
      <c r="C214" s="263" t="s">
        <v>4027</v>
      </c>
      <c r="D214" s="264" t="s">
        <v>4037</v>
      </c>
      <c r="E214" s="254" t="s">
        <v>4028</v>
      </c>
      <c r="F214" s="255" t="s">
        <v>4033</v>
      </c>
      <c r="G214" s="252" t="str">
        <f>VLOOKUP($F215,Sheet2!$A$1:$B$9,2,FALSE)</f>
        <v>prime</v>
      </c>
      <c r="H214" s="256" t="s">
        <v>4018</v>
      </c>
      <c r="I214" s="255" t="s">
        <v>4018</v>
      </c>
      <c r="J214" s="252" t="e">
        <f>VLOOKUP($I215,Sheet2!$A$1:$B$9,2,FALSE)</f>
        <v>#N/A</v>
      </c>
    </row>
    <row r="215" spans="2:10">
      <c r="B215" s="252">
        <v>8480</v>
      </c>
      <c r="C215" s="263" t="s">
        <v>4027</v>
      </c>
      <c r="D215" s="264" t="s">
        <v>4019</v>
      </c>
      <c r="E215" s="254" t="s">
        <v>4033</v>
      </c>
      <c r="F215" s="255" t="s">
        <v>4033</v>
      </c>
      <c r="G215" s="252" t="str">
        <f>VLOOKUP($F216,Sheet2!$A$1:$B$9,2,FALSE)</f>
        <v>prime</v>
      </c>
      <c r="H215" s="256" t="s">
        <v>4018</v>
      </c>
      <c r="I215" s="255" t="s">
        <v>4018</v>
      </c>
      <c r="J215" s="252" t="e">
        <f>VLOOKUP($I216,Sheet2!$A$1:$B$9,2,FALSE)</f>
        <v>#N/A</v>
      </c>
    </row>
    <row r="216" spans="2:10">
      <c r="B216" s="252">
        <v>8481</v>
      </c>
      <c r="C216" s="263" t="s">
        <v>4027</v>
      </c>
      <c r="D216" s="264" t="s">
        <v>4019</v>
      </c>
      <c r="E216" s="254" t="s">
        <v>4033</v>
      </c>
      <c r="F216" s="255" t="s">
        <v>4033</v>
      </c>
      <c r="G216" s="252" t="str">
        <f>VLOOKUP($F217,Sheet2!$A$1:$B$9,2,FALSE)</f>
        <v>prime</v>
      </c>
      <c r="H216" s="256" t="s">
        <v>4018</v>
      </c>
      <c r="I216" s="255" t="s">
        <v>4018</v>
      </c>
      <c r="J216" s="252" t="e">
        <f>VLOOKUP($I217,Sheet2!$A$1:$B$9,2,FALSE)</f>
        <v>#N/A</v>
      </c>
    </row>
    <row r="217" spans="2:10">
      <c r="B217" s="252">
        <v>8485</v>
      </c>
      <c r="C217" s="263" t="s">
        <v>4027</v>
      </c>
      <c r="D217" s="264" t="s">
        <v>4019</v>
      </c>
      <c r="E217" s="254" t="s">
        <v>4028</v>
      </c>
      <c r="F217" s="255" t="s">
        <v>4033</v>
      </c>
      <c r="G217" s="252" t="str">
        <f>VLOOKUP($F218,Sheet2!$A$1:$B$9,2,FALSE)</f>
        <v>prime</v>
      </c>
      <c r="H217" s="256" t="s">
        <v>4018</v>
      </c>
      <c r="I217" s="255" t="s">
        <v>4018</v>
      </c>
      <c r="J217" s="252" t="e">
        <f>VLOOKUP($I218,Sheet2!$A$1:$B$9,2,FALSE)</f>
        <v>#N/A</v>
      </c>
    </row>
    <row r="218" spans="2:10">
      <c r="B218" s="252">
        <v>8510</v>
      </c>
      <c r="C218" s="263" t="s">
        <v>4027</v>
      </c>
      <c r="D218" s="264" t="s">
        <v>4017</v>
      </c>
      <c r="E218" s="254" t="s">
        <v>4032</v>
      </c>
      <c r="F218" s="255" t="s">
        <v>4033</v>
      </c>
      <c r="G218" s="252" t="str">
        <f>VLOOKUP($F219,Sheet2!$A$1:$B$9,2,FALSE)</f>
        <v>prime</v>
      </c>
      <c r="H218" s="256" t="s">
        <v>4018</v>
      </c>
      <c r="I218" s="255" t="s">
        <v>4018</v>
      </c>
      <c r="J218" s="252" t="e">
        <f>VLOOKUP($I219,Sheet2!$A$1:$B$9,2,FALSE)</f>
        <v>#N/A</v>
      </c>
    </row>
    <row r="219" spans="2:10">
      <c r="B219" s="252">
        <v>8535</v>
      </c>
      <c r="C219" s="263" t="s">
        <v>4027</v>
      </c>
      <c r="D219" s="264" t="s">
        <v>4024</v>
      </c>
      <c r="E219" s="254" t="s">
        <v>4028</v>
      </c>
      <c r="F219" s="255" t="s">
        <v>4033</v>
      </c>
      <c r="G219" s="252" t="str">
        <f>VLOOKUP($F220,Sheet2!$A$1:$B$9,2,FALSE)</f>
        <v>prime</v>
      </c>
      <c r="H219" s="256" t="s">
        <v>4018</v>
      </c>
      <c r="I219" s="255" t="s">
        <v>4018</v>
      </c>
      <c r="J219" s="252" t="e">
        <f>VLOOKUP($I220,Sheet2!$A$1:$B$9,2,FALSE)</f>
        <v>#N/A</v>
      </c>
    </row>
    <row r="220" spans="2:10">
      <c r="B220" s="252">
        <v>8541</v>
      </c>
      <c r="C220" s="263" t="s">
        <v>4027</v>
      </c>
      <c r="D220" s="264" t="s">
        <v>4025</v>
      </c>
      <c r="E220" s="254" t="s">
        <v>4033</v>
      </c>
      <c r="F220" s="255" t="s">
        <v>4033</v>
      </c>
      <c r="G220" s="252" t="str">
        <f>VLOOKUP($F221,Sheet2!$A$1:$B$9,2,FALSE)</f>
        <v>prime</v>
      </c>
      <c r="H220" s="256" t="s">
        <v>4018</v>
      </c>
      <c r="I220" s="255" t="s">
        <v>4018</v>
      </c>
      <c r="J220" s="252" t="e">
        <f>VLOOKUP($I221,Sheet2!$A$1:$B$9,2,FALSE)</f>
        <v>#N/A</v>
      </c>
    </row>
    <row r="221" spans="2:10">
      <c r="B221" s="252">
        <v>8610</v>
      </c>
      <c r="C221" s="263" t="s">
        <v>4027</v>
      </c>
      <c r="D221" s="264" t="s">
        <v>4009</v>
      </c>
      <c r="E221" s="254" t="s">
        <v>4032</v>
      </c>
      <c r="F221" s="255" t="s">
        <v>4033</v>
      </c>
      <c r="G221" s="252" t="str">
        <f>VLOOKUP($F222,Sheet2!$A$1:$B$9,2,FALSE)</f>
        <v>prime</v>
      </c>
      <c r="H221" s="256" t="s">
        <v>4018</v>
      </c>
      <c r="I221" s="255" t="s">
        <v>4018</v>
      </c>
      <c r="J221" s="252" t="e">
        <f>VLOOKUP($I222,Sheet2!$A$1:$B$9,2,FALSE)</f>
        <v>#N/A</v>
      </c>
    </row>
    <row r="222" spans="2:10">
      <c r="B222" s="252">
        <v>8915</v>
      </c>
      <c r="C222" s="263" t="s">
        <v>4027</v>
      </c>
      <c r="D222" s="264" t="s">
        <v>4031</v>
      </c>
      <c r="E222" s="254" t="s">
        <v>4028</v>
      </c>
      <c r="F222" s="255" t="s">
        <v>4033</v>
      </c>
      <c r="G222" s="252" t="str">
        <f>VLOOKUP($F223,Sheet2!$A$1:$B$9,2,FALSE)</f>
        <v>prime</v>
      </c>
      <c r="H222" s="256" t="s">
        <v>4018</v>
      </c>
      <c r="I222" s="255" t="s">
        <v>4018</v>
      </c>
      <c r="J222" s="252" t="e">
        <f>VLOOKUP($I223,Sheet2!$A$1:$B$9,2,FALSE)</f>
        <v>#N/A</v>
      </c>
    </row>
    <row r="223" spans="2:10">
      <c r="B223" s="252">
        <v>8921</v>
      </c>
      <c r="C223" s="263" t="s">
        <v>4027</v>
      </c>
      <c r="D223" s="264" t="s">
        <v>4031</v>
      </c>
      <c r="E223" s="254" t="s">
        <v>4033</v>
      </c>
      <c r="F223" s="255" t="s">
        <v>4033</v>
      </c>
      <c r="G223" s="252" t="str">
        <f>VLOOKUP($F224,Sheet2!$A$1:$B$9,2,FALSE)</f>
        <v>prime</v>
      </c>
      <c r="H223" s="256" t="s">
        <v>4018</v>
      </c>
      <c r="I223" s="255" t="s">
        <v>4018</v>
      </c>
      <c r="J223" s="252" t="e">
        <f>VLOOKUP($I224,Sheet2!$A$1:$B$9,2,FALSE)</f>
        <v>#N/A</v>
      </c>
    </row>
    <row r="224" spans="2:10">
      <c r="B224" s="252">
        <v>8925</v>
      </c>
      <c r="C224" s="263" t="s">
        <v>4027</v>
      </c>
      <c r="D224" s="264" t="s">
        <v>4010</v>
      </c>
      <c r="E224" s="254" t="s">
        <v>4028</v>
      </c>
      <c r="F224" s="255" t="s">
        <v>4033</v>
      </c>
      <c r="G224" s="252" t="str">
        <f>VLOOKUP($F225,Sheet2!$A$1:$B$9,2,FALSE)</f>
        <v>prime</v>
      </c>
      <c r="H224" s="256" t="s">
        <v>4018</v>
      </c>
      <c r="I224" s="255" t="s">
        <v>4018</v>
      </c>
      <c r="J224" s="252" t="e">
        <f>VLOOKUP($I225,Sheet2!$A$1:$B$9,2,FALSE)</f>
        <v>#N/A</v>
      </c>
    </row>
    <row r="225" spans="2:10">
      <c r="B225" s="252">
        <v>8926</v>
      </c>
      <c r="C225" s="263" t="s">
        <v>4027</v>
      </c>
      <c r="D225" s="264" t="s">
        <v>4035</v>
      </c>
      <c r="E225" s="254" t="s">
        <v>4033</v>
      </c>
      <c r="F225" s="255" t="s">
        <v>4033</v>
      </c>
      <c r="G225" s="252" t="str">
        <f>VLOOKUP($F226,Sheet2!$A$1:$B$9,2,FALSE)</f>
        <v>prime</v>
      </c>
      <c r="H225" s="256" t="s">
        <v>4018</v>
      </c>
      <c r="I225" s="255" t="s">
        <v>4018</v>
      </c>
      <c r="J225" s="252" t="e">
        <f>VLOOKUP($I226,Sheet2!$A$1:$B$9,2,FALSE)</f>
        <v>#N/A</v>
      </c>
    </row>
    <row r="226" spans="2:10">
      <c r="B226" s="252">
        <v>8960</v>
      </c>
      <c r="C226" s="263" t="s">
        <v>4027</v>
      </c>
      <c r="D226" s="264" t="s">
        <v>61</v>
      </c>
      <c r="E226" s="254" t="s">
        <v>4033</v>
      </c>
      <c r="F226" s="255" t="s">
        <v>4033</v>
      </c>
      <c r="G226" s="252" t="str">
        <f>VLOOKUP($F227,Sheet2!$A$1:$B$9,2,FALSE)</f>
        <v>prime</v>
      </c>
      <c r="H226" s="256" t="s">
        <v>4018</v>
      </c>
      <c r="I226" s="255" t="s">
        <v>4018</v>
      </c>
      <c r="J226" s="252" t="e">
        <f>VLOOKUP($I227,Sheet2!$A$1:$B$9,2,FALSE)</f>
        <v>#N/A</v>
      </c>
    </row>
    <row r="227" spans="2:10">
      <c r="B227" s="252">
        <v>8975</v>
      </c>
      <c r="C227" s="263" t="s">
        <v>4027</v>
      </c>
      <c r="D227" s="264" t="s">
        <v>61</v>
      </c>
      <c r="E227" s="254" t="s">
        <v>4033</v>
      </c>
      <c r="F227" s="255" t="s">
        <v>4033</v>
      </c>
      <c r="G227" s="252" t="str">
        <f>VLOOKUP($F228,Sheet2!$A$1:$B$9,2,FALSE)</f>
        <v>prime</v>
      </c>
      <c r="H227" s="256" t="s">
        <v>4018</v>
      </c>
      <c r="I227" s="255" t="s">
        <v>4018</v>
      </c>
      <c r="J227" s="252" t="e">
        <f>VLOOKUP($I228,Sheet2!$A$1:$B$9,2,FALSE)</f>
        <v>#N/A</v>
      </c>
    </row>
    <row r="228" spans="2:10">
      <c r="B228" s="252">
        <v>8980</v>
      </c>
      <c r="C228" s="263" t="s">
        <v>4027</v>
      </c>
      <c r="D228" s="264" t="s">
        <v>61</v>
      </c>
      <c r="E228" s="254" t="s">
        <v>4028</v>
      </c>
      <c r="F228" s="255" t="s">
        <v>4033</v>
      </c>
      <c r="G228" s="252" t="str">
        <f>VLOOKUP($F229,Sheet2!$A$1:$B$9,2,FALSE)</f>
        <v>prime</v>
      </c>
      <c r="H228" s="256" t="s">
        <v>4018</v>
      </c>
      <c r="I228" s="255" t="s">
        <v>4018</v>
      </c>
      <c r="J228" s="252" t="e">
        <f>VLOOKUP($I229,Sheet2!$A$1:$B$9,2,FALSE)</f>
        <v>#N/A</v>
      </c>
    </row>
    <row r="229" spans="2:10">
      <c r="B229" s="252">
        <v>8990</v>
      </c>
      <c r="C229" s="263" t="s">
        <v>4027</v>
      </c>
      <c r="D229" s="264" t="s">
        <v>61</v>
      </c>
      <c r="E229" s="254" t="s">
        <v>4033</v>
      </c>
      <c r="F229" s="255" t="s">
        <v>4033</v>
      </c>
      <c r="G229" s="252" t="str">
        <f>VLOOKUP($F230,Sheet2!$A$1:$B$9,2,FALSE)</f>
        <v>prime</v>
      </c>
      <c r="H229" s="256" t="s">
        <v>4018</v>
      </c>
      <c r="I229" s="255" t="s">
        <v>4018</v>
      </c>
      <c r="J229" s="252" t="e">
        <f>VLOOKUP($I230,Sheet2!$A$1:$B$9,2,FALSE)</f>
        <v>#N/A</v>
      </c>
    </row>
    <row r="230" spans="2:10">
      <c r="B230" s="252" t="s">
        <v>2610</v>
      </c>
      <c r="C230" s="263" t="s">
        <v>4027</v>
      </c>
      <c r="D230" s="264" t="s">
        <v>4015</v>
      </c>
      <c r="E230" s="254" t="s">
        <v>4028</v>
      </c>
      <c r="F230" s="255" t="s">
        <v>4033</v>
      </c>
      <c r="G230" s="252" t="str">
        <f>VLOOKUP($F231,Sheet2!$A$1:$B$9,2,FALSE)</f>
        <v>prime</v>
      </c>
      <c r="H230" s="256" t="s">
        <v>4018</v>
      </c>
      <c r="I230" s="255" t="s">
        <v>4018</v>
      </c>
      <c r="J230" s="252" t="e">
        <f>VLOOKUP($I231,Sheet2!$A$1:$B$9,2,FALSE)</f>
        <v>#N/A</v>
      </c>
    </row>
    <row r="231" spans="2:10">
      <c r="B231" s="252" t="s">
        <v>2611</v>
      </c>
      <c r="C231" s="263" t="s">
        <v>4027</v>
      </c>
      <c r="D231" s="264" t="s">
        <v>4015</v>
      </c>
      <c r="E231" s="254" t="s">
        <v>4028</v>
      </c>
      <c r="F231" s="255" t="s">
        <v>4033</v>
      </c>
      <c r="G231" s="252" t="str">
        <f>VLOOKUP($F232,Sheet2!$A$1:$B$9,2,FALSE)</f>
        <v>prime</v>
      </c>
      <c r="H231" s="256" t="s">
        <v>4018</v>
      </c>
      <c r="I231" s="255" t="s">
        <v>4018</v>
      </c>
      <c r="J231" s="252" t="e">
        <f>VLOOKUP($I232,Sheet2!$A$1:$B$9,2,FALSE)</f>
        <v>#N/A</v>
      </c>
    </row>
    <row r="232" spans="2:10">
      <c r="B232" s="252" t="s">
        <v>2424</v>
      </c>
      <c r="C232" s="263" t="s">
        <v>4027</v>
      </c>
      <c r="D232" s="264" t="s">
        <v>4009</v>
      </c>
      <c r="E232" s="254" t="s">
        <v>4033</v>
      </c>
      <c r="F232" s="255" t="s">
        <v>4033</v>
      </c>
      <c r="G232" s="252" t="str">
        <f>VLOOKUP($F233,Sheet2!$A$1:$B$9,2,FALSE)</f>
        <v>prime</v>
      </c>
      <c r="H232" s="256" t="s">
        <v>4018</v>
      </c>
      <c r="I232" s="255" t="s">
        <v>4018</v>
      </c>
      <c r="J232" s="252" t="e">
        <f>VLOOKUP($I233,Sheet2!$A$1:$B$9,2,FALSE)</f>
        <v>#N/A</v>
      </c>
    </row>
    <row r="233" spans="2:10">
      <c r="B233" s="265" t="s">
        <v>601</v>
      </c>
      <c r="C233" s="263" t="s">
        <v>4013</v>
      </c>
      <c r="D233" s="264" t="s">
        <v>4024</v>
      </c>
      <c r="E233" s="254" t="s">
        <v>4033</v>
      </c>
      <c r="F233" s="255" t="s">
        <v>4033</v>
      </c>
      <c r="G233" s="252" t="str">
        <f>VLOOKUP($F234,Sheet2!$A$1:$B$9,2,FALSE)</f>
        <v>prime</v>
      </c>
      <c r="H233" s="256" t="s">
        <v>4018</v>
      </c>
      <c r="I233" s="255" t="s">
        <v>4018</v>
      </c>
      <c r="J233" s="252" t="e">
        <f>VLOOKUP($I234,Sheet2!$A$1:$B$9,2,FALSE)</f>
        <v>#N/A</v>
      </c>
    </row>
    <row r="234" spans="2:10">
      <c r="B234" s="265" t="s">
        <v>403</v>
      </c>
      <c r="C234" s="263" t="s">
        <v>4013</v>
      </c>
      <c r="D234" s="264" t="s">
        <v>4017</v>
      </c>
      <c r="E234" s="254" t="s">
        <v>4033</v>
      </c>
      <c r="F234" s="255" t="s">
        <v>4033</v>
      </c>
      <c r="G234" s="252" t="str">
        <f>VLOOKUP($F235,Sheet2!$A$1:$B$9,2,FALSE)</f>
        <v>prime</v>
      </c>
      <c r="H234" s="256" t="s">
        <v>4018</v>
      </c>
      <c r="I234" s="255" t="s">
        <v>4018</v>
      </c>
      <c r="J234" s="252" t="e">
        <f>VLOOKUP($I235,Sheet2!$A$1:$B$9,2,FALSE)</f>
        <v>#N/A</v>
      </c>
    </row>
    <row r="235" spans="2:10">
      <c r="B235" s="265" t="s">
        <v>486</v>
      </c>
      <c r="C235" s="263" t="s">
        <v>4013</v>
      </c>
      <c r="D235" s="264" t="s">
        <v>4010</v>
      </c>
      <c r="E235" s="254" t="s">
        <v>4033</v>
      </c>
      <c r="F235" s="255" t="s">
        <v>4033</v>
      </c>
      <c r="G235" s="252" t="str">
        <f>VLOOKUP($F236,Sheet2!$A$1:$B$9,2,FALSE)</f>
        <v>prime</v>
      </c>
      <c r="H235" s="256" t="s">
        <v>4018</v>
      </c>
      <c r="I235" s="255" t="s">
        <v>4018</v>
      </c>
      <c r="J235" s="252" t="e">
        <f>VLOOKUP($I236,Sheet2!$A$1:$B$9,2,FALSE)</f>
        <v>#N/A</v>
      </c>
    </row>
    <row r="236" spans="2:10">
      <c r="B236" s="265" t="s">
        <v>497</v>
      </c>
      <c r="C236" s="263" t="s">
        <v>4013</v>
      </c>
      <c r="D236" s="264" t="s">
        <v>4012</v>
      </c>
      <c r="E236" s="254" t="s">
        <v>4028</v>
      </c>
      <c r="F236" s="255" t="s">
        <v>4033</v>
      </c>
      <c r="G236" s="252" t="str">
        <f>VLOOKUP($F237,Sheet2!$A$1:$B$9,2,FALSE)</f>
        <v>prime</v>
      </c>
      <c r="H236" s="256" t="s">
        <v>4018</v>
      </c>
      <c r="I236" s="255" t="s">
        <v>4018</v>
      </c>
      <c r="J236" s="252" t="e">
        <f>VLOOKUP($I237,Sheet2!$A$1:$B$9,2,FALSE)</f>
        <v>#N/A</v>
      </c>
    </row>
    <row r="237" spans="2:10">
      <c r="B237" s="265" t="s">
        <v>503</v>
      </c>
      <c r="C237" s="263" t="s">
        <v>4013</v>
      </c>
      <c r="D237" s="264" t="s">
        <v>4012</v>
      </c>
      <c r="E237" s="254" t="s">
        <v>4028</v>
      </c>
      <c r="F237" s="255" t="s">
        <v>4033</v>
      </c>
      <c r="G237" s="252" t="str">
        <f>VLOOKUP($F238,Sheet2!$A$1:$B$9,2,FALSE)</f>
        <v>prime</v>
      </c>
      <c r="H237" s="256" t="s">
        <v>4018</v>
      </c>
      <c r="I237" s="255" t="s">
        <v>4018</v>
      </c>
      <c r="J237" s="252" t="e">
        <f>VLOOKUP($I238,Sheet2!$A$1:$B$9,2,FALSE)</f>
        <v>#N/A</v>
      </c>
    </row>
    <row r="238" spans="2:10">
      <c r="B238" s="265" t="s">
        <v>506</v>
      </c>
      <c r="C238" s="263" t="s">
        <v>4013</v>
      </c>
      <c r="D238" s="264" t="s">
        <v>4012</v>
      </c>
      <c r="E238" s="254" t="s">
        <v>4028</v>
      </c>
      <c r="F238" s="255" t="s">
        <v>4033</v>
      </c>
      <c r="G238" s="252" t="str">
        <f>VLOOKUP($F239,Sheet2!$A$1:$B$9,2,FALSE)</f>
        <v>prime</v>
      </c>
      <c r="H238" s="256" t="s">
        <v>4018</v>
      </c>
      <c r="I238" s="255" t="s">
        <v>4018</v>
      </c>
      <c r="J238" s="252" t="e">
        <f>VLOOKUP($I239,Sheet2!$A$1:$B$9,2,FALSE)</f>
        <v>#N/A</v>
      </c>
    </row>
    <row r="239" spans="2:10">
      <c r="B239" s="265" t="s">
        <v>1191</v>
      </c>
      <c r="C239" s="263" t="s">
        <v>4020</v>
      </c>
      <c r="D239" s="264" t="s">
        <v>4009</v>
      </c>
      <c r="E239" s="254" t="s">
        <v>4028</v>
      </c>
      <c r="F239" s="255" t="s">
        <v>4033</v>
      </c>
      <c r="G239" s="252" t="str">
        <f>VLOOKUP($F240,Sheet2!$A$1:$B$9,2,FALSE)</f>
        <v>prime</v>
      </c>
      <c r="H239" s="256" t="s">
        <v>4018</v>
      </c>
      <c r="I239" s="255" t="s">
        <v>4018</v>
      </c>
      <c r="J239" s="252" t="e">
        <f>VLOOKUP($I240,Sheet2!$A$1:$B$9,2,FALSE)</f>
        <v>#N/A</v>
      </c>
    </row>
    <row r="240" spans="2:10">
      <c r="B240" s="265" t="s">
        <v>1196</v>
      </c>
      <c r="C240" s="263" t="s">
        <v>4020</v>
      </c>
      <c r="D240" s="264" t="s">
        <v>4009</v>
      </c>
      <c r="E240" s="254" t="s">
        <v>4028</v>
      </c>
      <c r="F240" s="255" t="s">
        <v>4033</v>
      </c>
      <c r="G240" s="252" t="str">
        <f>VLOOKUP($F241,Sheet2!$A$1:$B$9,2,FALSE)</f>
        <v>prime</v>
      </c>
      <c r="H240" s="256" t="s">
        <v>4018</v>
      </c>
      <c r="I240" s="255" t="s">
        <v>4018</v>
      </c>
      <c r="J240" s="252" t="e">
        <f>VLOOKUP($I241,Sheet2!$A$1:$B$9,2,FALSE)</f>
        <v>#N/A</v>
      </c>
    </row>
    <row r="241" spans="2:10">
      <c r="B241" s="265" t="s">
        <v>1206</v>
      </c>
      <c r="C241" s="263" t="s">
        <v>4020</v>
      </c>
      <c r="D241" s="264" t="s">
        <v>4009</v>
      </c>
      <c r="E241" s="254" t="s">
        <v>4028</v>
      </c>
      <c r="F241" s="255" t="s">
        <v>4033</v>
      </c>
      <c r="G241" s="252" t="str">
        <f>VLOOKUP($F242,Sheet2!$A$1:$B$9,2,FALSE)</f>
        <v>prime</v>
      </c>
      <c r="H241" s="256" t="s">
        <v>4018</v>
      </c>
      <c r="I241" s="255" t="s">
        <v>4018</v>
      </c>
      <c r="J241" s="252" t="e">
        <f>VLOOKUP($I242,Sheet2!$A$1:$B$9,2,FALSE)</f>
        <v>#N/A</v>
      </c>
    </row>
    <row r="242" spans="2:10">
      <c r="B242" s="265" t="s">
        <v>1210</v>
      </c>
      <c r="C242" s="263" t="s">
        <v>4020</v>
      </c>
      <c r="D242" s="264" t="s">
        <v>4009</v>
      </c>
      <c r="E242" s="254" t="s">
        <v>4033</v>
      </c>
      <c r="F242" s="255" t="s">
        <v>4033</v>
      </c>
      <c r="G242" s="252" t="str">
        <f>VLOOKUP($F243,Sheet2!$A$1:$B$9,2,FALSE)</f>
        <v>prime</v>
      </c>
      <c r="H242" s="256" t="s">
        <v>4018</v>
      </c>
      <c r="I242" s="255" t="s">
        <v>4018</v>
      </c>
      <c r="J242" s="252" t="e">
        <f>VLOOKUP($I243,Sheet2!$A$1:$B$9,2,FALSE)</f>
        <v>#N/A</v>
      </c>
    </row>
    <row r="243" spans="2:10">
      <c r="B243" s="265" t="s">
        <v>1212</v>
      </c>
      <c r="C243" s="263" t="s">
        <v>4020</v>
      </c>
      <c r="D243" s="264" t="s">
        <v>4009</v>
      </c>
      <c r="E243" s="254" t="s">
        <v>4028</v>
      </c>
      <c r="F243" s="255" t="s">
        <v>4033</v>
      </c>
      <c r="G243" s="252" t="str">
        <f>VLOOKUP($F244,Sheet2!$A$1:$B$9,2,FALSE)</f>
        <v>prime</v>
      </c>
      <c r="H243" s="256" t="s">
        <v>4018</v>
      </c>
      <c r="I243" s="255" t="s">
        <v>4018</v>
      </c>
      <c r="J243" s="252" t="e">
        <f>VLOOKUP($I244,Sheet2!$A$1:$B$9,2,FALSE)</f>
        <v>#N/A</v>
      </c>
    </row>
    <row r="244" spans="2:10">
      <c r="B244" s="265" t="s">
        <v>1216</v>
      </c>
      <c r="C244" s="263" t="s">
        <v>4020</v>
      </c>
      <c r="D244" s="264" t="s">
        <v>4009</v>
      </c>
      <c r="E244" s="254" t="s">
        <v>4033</v>
      </c>
      <c r="F244" s="255" t="s">
        <v>4033</v>
      </c>
      <c r="G244" s="252" t="str">
        <f>VLOOKUP($F245,Sheet2!$A$1:$B$9,2,FALSE)</f>
        <v>prime</v>
      </c>
      <c r="H244" s="256" t="s">
        <v>4018</v>
      </c>
      <c r="I244" s="255" t="s">
        <v>4018</v>
      </c>
      <c r="J244" s="252" t="e">
        <f>VLOOKUP($I245,Sheet2!$A$1:$B$9,2,FALSE)</f>
        <v>#N/A</v>
      </c>
    </row>
    <row r="245" spans="2:10">
      <c r="B245" s="265" t="s">
        <v>929</v>
      </c>
      <c r="C245" s="263" t="s">
        <v>4020</v>
      </c>
      <c r="D245" s="264" t="s">
        <v>61</v>
      </c>
      <c r="E245" s="254" t="s">
        <v>4028</v>
      </c>
      <c r="F245" s="255" t="s">
        <v>4033</v>
      </c>
      <c r="G245" s="252" t="str">
        <f>VLOOKUP($F246,Sheet2!$A$1:$B$9,2,FALSE)</f>
        <v>prime</v>
      </c>
      <c r="H245" s="256" t="s">
        <v>4018</v>
      </c>
      <c r="I245" s="255" t="s">
        <v>4018</v>
      </c>
      <c r="J245" s="252" t="e">
        <f>VLOOKUP($I246,Sheet2!$A$1:$B$9,2,FALSE)</f>
        <v>#N/A</v>
      </c>
    </row>
    <row r="246" spans="2:10">
      <c r="B246" s="265" t="s">
        <v>937</v>
      </c>
      <c r="C246" s="263" t="s">
        <v>4020</v>
      </c>
      <c r="D246" s="264" t="s">
        <v>61</v>
      </c>
      <c r="E246" s="254" t="s">
        <v>4033</v>
      </c>
      <c r="F246" s="255" t="s">
        <v>4033</v>
      </c>
      <c r="G246" s="252" t="str">
        <f>VLOOKUP($F247,Sheet2!$A$1:$B$9,2,FALSE)</f>
        <v>prime</v>
      </c>
      <c r="H246" s="256" t="s">
        <v>4018</v>
      </c>
      <c r="I246" s="255" t="s">
        <v>4018</v>
      </c>
      <c r="J246" s="252" t="e">
        <f>VLOOKUP($I247,Sheet2!$A$1:$B$9,2,FALSE)</f>
        <v>#N/A</v>
      </c>
    </row>
    <row r="247" spans="2:10">
      <c r="B247" s="265" t="s">
        <v>1127</v>
      </c>
      <c r="C247" s="263" t="s">
        <v>4020</v>
      </c>
      <c r="D247" s="264" t="s">
        <v>4019</v>
      </c>
      <c r="E247" s="254" t="s">
        <v>4028</v>
      </c>
      <c r="F247" s="255" t="s">
        <v>4033</v>
      </c>
      <c r="G247" s="252" t="str">
        <f>VLOOKUP($F248,Sheet2!$A$1:$B$9,2,FALSE)</f>
        <v>prime</v>
      </c>
      <c r="H247" s="256" t="s">
        <v>4018</v>
      </c>
      <c r="I247" s="255" t="s">
        <v>4018</v>
      </c>
      <c r="J247" s="252" t="e">
        <f>VLOOKUP($I248,Sheet2!$A$1:$B$9,2,FALSE)</f>
        <v>#N/A</v>
      </c>
    </row>
    <row r="248" spans="2:10">
      <c r="B248" s="265" t="s">
        <v>1109</v>
      </c>
      <c r="C248" s="263" t="s">
        <v>4020</v>
      </c>
      <c r="D248" s="264" t="s">
        <v>4038</v>
      </c>
      <c r="E248" s="254" t="s">
        <v>4033</v>
      </c>
      <c r="F248" s="255" t="s">
        <v>4033</v>
      </c>
      <c r="G248" s="252" t="str">
        <f>VLOOKUP($F249,Sheet2!$A$1:$B$9,2,FALSE)</f>
        <v>prime</v>
      </c>
      <c r="H248" s="256" t="s">
        <v>4018</v>
      </c>
      <c r="I248" s="255" t="s">
        <v>4018</v>
      </c>
      <c r="J248" s="252" t="e">
        <f>VLOOKUP($I249,Sheet2!$A$1:$B$9,2,FALSE)</f>
        <v>#N/A</v>
      </c>
    </row>
    <row r="249" spans="2:10">
      <c r="B249" s="252" t="s">
        <v>2464</v>
      </c>
      <c r="C249" s="263" t="s">
        <v>4027</v>
      </c>
      <c r="D249" s="264" t="s">
        <v>4009</v>
      </c>
      <c r="E249" s="254" t="s">
        <v>4028</v>
      </c>
      <c r="F249" s="255" t="s">
        <v>4033</v>
      </c>
      <c r="G249" s="252" t="str">
        <f>VLOOKUP($F250,Sheet2!$A$1:$B$9,2,FALSE)</f>
        <v>companions</v>
      </c>
      <c r="H249" s="256" t="s">
        <v>4018</v>
      </c>
      <c r="I249" s="255" t="s">
        <v>4018</v>
      </c>
      <c r="J249" s="252" t="str">
        <f>VLOOKUP($I250,Sheet2!$A$1:$B$9,2,FALSE)</f>
        <v>primeplus</v>
      </c>
    </row>
    <row r="250" spans="2:10">
      <c r="B250" s="265">
        <v>78193</v>
      </c>
      <c r="C250" s="263" t="s">
        <v>4011</v>
      </c>
      <c r="D250" s="264" t="s">
        <v>61</v>
      </c>
      <c r="E250" s="254" t="s">
        <v>4034</v>
      </c>
      <c r="F250" s="255" t="s">
        <v>4034</v>
      </c>
      <c r="G250" s="252" t="str">
        <f>VLOOKUP($F251,Sheet2!$A$1:$B$9,2,FALSE)</f>
        <v>companions</v>
      </c>
      <c r="H250" s="256" t="s">
        <v>4022</v>
      </c>
      <c r="I250" s="255" t="s">
        <v>4022</v>
      </c>
      <c r="J250" s="252" t="str">
        <f>VLOOKUP($I251,Sheet2!$A$1:$B$9,2,FALSE)</f>
        <v>primeplus</v>
      </c>
    </row>
    <row r="251" spans="2:10">
      <c r="B251" s="265">
        <v>78194</v>
      </c>
      <c r="C251" s="263" t="s">
        <v>4011</v>
      </c>
      <c r="D251" s="264" t="s">
        <v>61</v>
      </c>
      <c r="E251" s="254" t="s">
        <v>4034</v>
      </c>
      <c r="F251" s="255" t="s">
        <v>4034</v>
      </c>
      <c r="G251" s="252" t="str">
        <f>VLOOKUP($F252,Sheet2!$A$1:$B$9,2,FALSE)</f>
        <v>companions</v>
      </c>
      <c r="H251" s="256" t="s">
        <v>4022</v>
      </c>
      <c r="I251" s="255" t="s">
        <v>4022</v>
      </c>
      <c r="J251" s="252" t="str">
        <f>VLOOKUP($I252,Sheet2!$A$1:$B$9,2,FALSE)</f>
        <v>primeplus</v>
      </c>
    </row>
    <row r="252" spans="2:10">
      <c r="B252" s="265">
        <v>78205</v>
      </c>
      <c r="C252" s="263" t="s">
        <v>4011</v>
      </c>
      <c r="D252" s="264" t="s">
        <v>4029</v>
      </c>
      <c r="E252" s="254" t="s">
        <v>4034</v>
      </c>
      <c r="F252" s="255" t="s">
        <v>4034</v>
      </c>
      <c r="G252" s="252" t="str">
        <f>VLOOKUP($F253,Sheet2!$A$1:$B$9,2,FALSE)</f>
        <v>companions</v>
      </c>
      <c r="H252" s="256" t="s">
        <v>4034</v>
      </c>
      <c r="I252" s="255" t="s">
        <v>4022</v>
      </c>
      <c r="J252" s="252" t="str">
        <f>VLOOKUP($I253,Sheet2!$A$1:$B$9,2,FALSE)</f>
        <v>companions</v>
      </c>
    </row>
    <row r="253" spans="2:10">
      <c r="B253" s="265">
        <v>65108</v>
      </c>
      <c r="C253" s="263" t="s">
        <v>4021</v>
      </c>
      <c r="D253" s="264" t="s">
        <v>4009</v>
      </c>
      <c r="E253" s="254" t="s">
        <v>4034</v>
      </c>
      <c r="F253" s="255" t="s">
        <v>4034</v>
      </c>
      <c r="G253" s="252" t="str">
        <f>VLOOKUP($F254,Sheet2!$A$1:$B$9,2,FALSE)</f>
        <v>companions</v>
      </c>
      <c r="H253" s="256" t="s">
        <v>4034</v>
      </c>
      <c r="I253" s="255" t="s">
        <v>4034</v>
      </c>
      <c r="J253" s="252" t="str">
        <f>VLOOKUP($I254,Sheet2!$A$1:$B$9,2,FALSE)</f>
        <v>companions</v>
      </c>
    </row>
    <row r="254" spans="2:10">
      <c r="B254" s="265">
        <v>75046</v>
      </c>
      <c r="C254" s="263" t="s">
        <v>4021</v>
      </c>
      <c r="D254" s="264" t="s">
        <v>4009</v>
      </c>
      <c r="E254" s="254" t="s">
        <v>4033</v>
      </c>
      <c r="F254" s="255" t="s">
        <v>4034</v>
      </c>
      <c r="G254" s="252" t="str">
        <f>VLOOKUP($F255,Sheet2!$A$1:$B$9,2,FALSE)</f>
        <v>companions</v>
      </c>
      <c r="H254" s="256" t="s">
        <v>4033</v>
      </c>
      <c r="I254" s="255" t="s">
        <v>4034</v>
      </c>
      <c r="J254" s="252" t="str">
        <f>VLOOKUP($I255,Sheet2!$A$1:$B$9,2,FALSE)</f>
        <v>companions</v>
      </c>
    </row>
    <row r="255" spans="2:10">
      <c r="B255" s="265">
        <v>75056</v>
      </c>
      <c r="C255" s="263" t="s">
        <v>4021</v>
      </c>
      <c r="D255" s="264" t="s">
        <v>4009</v>
      </c>
      <c r="E255" s="254" t="s">
        <v>4034</v>
      </c>
      <c r="F255" s="255" t="s">
        <v>4034</v>
      </c>
      <c r="G255" s="252" t="str">
        <f>VLOOKUP($F256,Sheet2!$A$1:$B$9,2,FALSE)</f>
        <v>companions</v>
      </c>
      <c r="H255" s="256" t="s">
        <v>4034</v>
      </c>
      <c r="I255" s="255" t="s">
        <v>4034</v>
      </c>
      <c r="J255" s="252" t="str">
        <f>VLOOKUP($I256,Sheet2!$A$1:$B$9,2,FALSE)</f>
        <v>companions</v>
      </c>
    </row>
    <row r="256" spans="2:10">
      <c r="B256" s="265">
        <v>75114</v>
      </c>
      <c r="C256" s="263" t="s">
        <v>4021</v>
      </c>
      <c r="D256" s="264" t="s">
        <v>4009</v>
      </c>
      <c r="E256" s="254" t="s">
        <v>4034</v>
      </c>
      <c r="F256" s="255" t="s">
        <v>4034</v>
      </c>
      <c r="G256" s="252" t="str">
        <f>VLOOKUP($F257,Sheet2!$A$1:$B$9,2,FALSE)</f>
        <v>companions</v>
      </c>
      <c r="H256" s="256" t="s">
        <v>4034</v>
      </c>
      <c r="I256" s="255" t="s">
        <v>4034</v>
      </c>
      <c r="J256" s="252" t="str">
        <f>VLOOKUP($I257,Sheet2!$A$1:$B$9,2,FALSE)</f>
        <v>companions</v>
      </c>
    </row>
    <row r="257" spans="2:10">
      <c r="B257" s="265">
        <v>75119</v>
      </c>
      <c r="C257" s="263" t="s">
        <v>4021</v>
      </c>
      <c r="D257" s="264" t="s">
        <v>4009</v>
      </c>
      <c r="E257" s="254" t="s">
        <v>4034</v>
      </c>
      <c r="F257" s="255" t="s">
        <v>4034</v>
      </c>
      <c r="G257" s="252" t="str">
        <f>VLOOKUP($F258,Sheet2!$A$1:$B$9,2,FALSE)</f>
        <v>companions</v>
      </c>
      <c r="H257" s="256" t="s">
        <v>4034</v>
      </c>
      <c r="I257" s="255" t="s">
        <v>4034</v>
      </c>
      <c r="J257" s="252" t="str">
        <f>VLOOKUP($I258,Sheet2!$A$1:$B$9,2,FALSE)</f>
        <v>companions</v>
      </c>
    </row>
    <row r="258" spans="2:10">
      <c r="B258" s="265">
        <v>77042</v>
      </c>
      <c r="C258" s="263" t="s">
        <v>4030</v>
      </c>
      <c r="D258" s="264" t="s">
        <v>61</v>
      </c>
      <c r="E258" s="254" t="s">
        <v>4034</v>
      </c>
      <c r="F258" s="255" t="s">
        <v>4034</v>
      </c>
      <c r="G258" s="252" t="str">
        <f>VLOOKUP($F259,Sheet2!$A$1:$B$9,2,FALSE)</f>
        <v>companions</v>
      </c>
      <c r="H258" s="256" t="s">
        <v>4034</v>
      </c>
      <c r="I258" s="255" t="s">
        <v>4034</v>
      </c>
      <c r="J258" s="252" t="str">
        <f>VLOOKUP($I259,Sheet2!$A$1:$B$9,2,FALSE)</f>
        <v>companions</v>
      </c>
    </row>
    <row r="259" spans="2:10">
      <c r="B259" s="265">
        <v>78034</v>
      </c>
      <c r="C259" s="263" t="s">
        <v>4030</v>
      </c>
      <c r="D259" s="264" t="s">
        <v>4012</v>
      </c>
      <c r="E259" s="254" t="s">
        <v>4033</v>
      </c>
      <c r="F259" s="255" t="s">
        <v>4034</v>
      </c>
      <c r="G259" s="252" t="str">
        <f>VLOOKUP($F260,Sheet2!$A$1:$B$9,2,FALSE)</f>
        <v>companions</v>
      </c>
      <c r="H259" s="256" t="s">
        <v>4033</v>
      </c>
      <c r="I259" s="255" t="s">
        <v>4034</v>
      </c>
      <c r="J259" s="252" t="str">
        <f>VLOOKUP($I260,Sheet2!$A$1:$B$9,2,FALSE)</f>
        <v>companions</v>
      </c>
    </row>
    <row r="260" spans="2:10">
      <c r="B260" s="265">
        <v>78050</v>
      </c>
      <c r="C260" s="263" t="s">
        <v>4030</v>
      </c>
      <c r="D260" s="264" t="s">
        <v>4012</v>
      </c>
      <c r="E260" s="254" t="s">
        <v>4034</v>
      </c>
      <c r="F260" s="255" t="s">
        <v>4034</v>
      </c>
      <c r="G260" s="252" t="str">
        <f>VLOOKUP($F261,Sheet2!$A$1:$B$9,2,FALSE)</f>
        <v>companions</v>
      </c>
      <c r="H260" s="256" t="s">
        <v>4034</v>
      </c>
      <c r="I260" s="255" t="s">
        <v>4034</v>
      </c>
      <c r="J260" s="252" t="str">
        <f>VLOOKUP($I261,Sheet2!$A$1:$B$9,2,FALSE)</f>
        <v>companions</v>
      </c>
    </row>
    <row r="261" spans="2:10">
      <c r="B261" s="265">
        <v>78060</v>
      </c>
      <c r="C261" s="263" t="s">
        <v>4030</v>
      </c>
      <c r="D261" s="264" t="s">
        <v>4012</v>
      </c>
      <c r="E261" s="254" t="s">
        <v>4034</v>
      </c>
      <c r="F261" s="255" t="s">
        <v>4034</v>
      </c>
      <c r="G261" s="252" t="str">
        <f>VLOOKUP($F262,Sheet2!$A$1:$B$9,2,FALSE)</f>
        <v>companions</v>
      </c>
      <c r="H261" s="256" t="s">
        <v>4034</v>
      </c>
      <c r="I261" s="255" t="s">
        <v>4034</v>
      </c>
      <c r="J261" s="252" t="str">
        <f>VLOOKUP($I262,Sheet2!$A$1:$B$9,2,FALSE)</f>
        <v>companions</v>
      </c>
    </row>
    <row r="262" spans="2:10">
      <c r="B262" s="265">
        <v>78076</v>
      </c>
      <c r="C262" s="263" t="s">
        <v>4030</v>
      </c>
      <c r="D262" s="264" t="s">
        <v>4010</v>
      </c>
      <c r="E262" s="254" t="s">
        <v>4034</v>
      </c>
      <c r="F262" s="255" t="s">
        <v>4034</v>
      </c>
      <c r="G262" s="252" t="str">
        <f>VLOOKUP($F263,Sheet2!$A$1:$B$9,2,FALSE)</f>
        <v>companions</v>
      </c>
      <c r="H262" s="256" t="s">
        <v>4034</v>
      </c>
      <c r="I262" s="255" t="s">
        <v>4034</v>
      </c>
      <c r="J262" s="252" t="str">
        <f>VLOOKUP($I263,Sheet2!$A$1:$B$9,2,FALSE)</f>
        <v>companions</v>
      </c>
    </row>
    <row r="263" spans="2:10">
      <c r="B263" s="265">
        <v>78077</v>
      </c>
      <c r="C263" s="263" t="s">
        <v>4030</v>
      </c>
      <c r="D263" s="264" t="s">
        <v>4012</v>
      </c>
      <c r="E263" s="254" t="s">
        <v>4034</v>
      </c>
      <c r="F263" s="255" t="s">
        <v>4034</v>
      </c>
      <c r="G263" s="252" t="str">
        <f>VLOOKUP($F264,Sheet2!$A$1:$B$9,2,FALSE)</f>
        <v>companions</v>
      </c>
      <c r="H263" s="256" t="s">
        <v>4034</v>
      </c>
      <c r="I263" s="255" t="s">
        <v>4034</v>
      </c>
      <c r="J263" s="252" t="str">
        <f>VLOOKUP($I264,Sheet2!$A$1:$B$9,2,FALSE)</f>
        <v>companions</v>
      </c>
    </row>
    <row r="264" spans="2:10">
      <c r="B264" s="265">
        <v>78080</v>
      </c>
      <c r="C264" s="263" t="s">
        <v>4030</v>
      </c>
      <c r="D264" s="264" t="s">
        <v>4012</v>
      </c>
      <c r="E264" s="254" t="s">
        <v>4034</v>
      </c>
      <c r="F264" s="255" t="s">
        <v>4034</v>
      </c>
      <c r="G264" s="252" t="str">
        <f>VLOOKUP($F265,Sheet2!$A$1:$B$9,2,FALSE)</f>
        <v>companions</v>
      </c>
      <c r="H264" s="256" t="s">
        <v>4034</v>
      </c>
      <c r="I264" s="255" t="s">
        <v>4034</v>
      </c>
      <c r="J264" s="252" t="str">
        <f>VLOOKUP($I265,Sheet2!$A$1:$B$9,2,FALSE)</f>
        <v>companions</v>
      </c>
    </row>
    <row r="265" spans="2:10">
      <c r="B265" s="265">
        <v>78172</v>
      </c>
      <c r="C265" s="263" t="s">
        <v>4030</v>
      </c>
      <c r="D265" s="264" t="s">
        <v>4019</v>
      </c>
      <c r="E265" s="254" t="s">
        <v>4033</v>
      </c>
      <c r="F265" s="255" t="s">
        <v>4034</v>
      </c>
      <c r="G265" s="252" t="str">
        <f>VLOOKUP($F266,Sheet2!$A$1:$B$9,2,FALSE)</f>
        <v>companions</v>
      </c>
      <c r="H265" s="256" t="s">
        <v>4033</v>
      </c>
      <c r="I265" s="255" t="s">
        <v>4034</v>
      </c>
      <c r="J265" s="252" t="str">
        <f>VLOOKUP($I266,Sheet2!$A$1:$B$9,2,FALSE)</f>
        <v>companions</v>
      </c>
    </row>
    <row r="266" spans="2:10">
      <c r="B266" s="265">
        <v>78173</v>
      </c>
      <c r="C266" s="263" t="s">
        <v>4030</v>
      </c>
      <c r="D266" s="264" t="s">
        <v>4019</v>
      </c>
      <c r="E266" s="254" t="s">
        <v>4033</v>
      </c>
      <c r="F266" s="255" t="s">
        <v>4034</v>
      </c>
      <c r="G266" s="252" t="str">
        <f>VLOOKUP($F267,Sheet2!$A$1:$B$9,2,FALSE)</f>
        <v>companions</v>
      </c>
      <c r="H266" s="256" t="s">
        <v>4033</v>
      </c>
      <c r="I266" s="255" t="s">
        <v>4034</v>
      </c>
      <c r="J266" s="252" t="str">
        <f>VLOOKUP($I267,Sheet2!$A$1:$B$9,2,FALSE)</f>
        <v>companions</v>
      </c>
    </row>
    <row r="267" spans="2:10">
      <c r="B267" s="265">
        <v>78178</v>
      </c>
      <c r="C267" s="263" t="s">
        <v>4030</v>
      </c>
      <c r="D267" s="264" t="s">
        <v>4029</v>
      </c>
      <c r="E267" s="254" t="s">
        <v>4034</v>
      </c>
      <c r="F267" s="255" t="s">
        <v>4034</v>
      </c>
      <c r="G267" s="252" t="str">
        <f>VLOOKUP($F268,Sheet2!$A$1:$B$9,2,FALSE)</f>
        <v>companions</v>
      </c>
      <c r="H267" s="256" t="s">
        <v>4034</v>
      </c>
      <c r="I267" s="255" t="s">
        <v>4034</v>
      </c>
      <c r="J267" s="252" t="str">
        <f>VLOOKUP($I268,Sheet2!$A$1:$B$9,2,FALSE)</f>
        <v>companions</v>
      </c>
    </row>
    <row r="268" spans="2:10">
      <c r="B268" s="265">
        <v>78182</v>
      </c>
      <c r="C268" s="263" t="s">
        <v>4011</v>
      </c>
      <c r="D268" s="264" t="s">
        <v>4015</v>
      </c>
      <c r="E268" s="254" t="s">
        <v>4034</v>
      </c>
      <c r="F268" s="255" t="s">
        <v>4034</v>
      </c>
      <c r="G268" s="252" t="str">
        <f>VLOOKUP($F269,Sheet2!$A$1:$B$9,2,FALSE)</f>
        <v>companions</v>
      </c>
      <c r="H268" s="256" t="s">
        <v>4034</v>
      </c>
      <c r="I268" s="255" t="s">
        <v>4034</v>
      </c>
      <c r="J268" s="252" t="str">
        <f>VLOOKUP($I269,Sheet2!$A$1:$B$9,2,FALSE)</f>
        <v>companions</v>
      </c>
    </row>
    <row r="269" spans="2:10">
      <c r="B269" s="265">
        <v>78185</v>
      </c>
      <c r="C269" s="263" t="s">
        <v>4011</v>
      </c>
      <c r="D269" s="264" t="s">
        <v>4010</v>
      </c>
      <c r="E269" s="254" t="s">
        <v>4034</v>
      </c>
      <c r="F269" s="255" t="s">
        <v>4034</v>
      </c>
      <c r="G269" s="252" t="str">
        <f>VLOOKUP($F270,Sheet2!$A$1:$B$9,2,FALSE)</f>
        <v>companions</v>
      </c>
      <c r="H269" s="256" t="s">
        <v>4034</v>
      </c>
      <c r="I269" s="255" t="s">
        <v>4034</v>
      </c>
      <c r="J269" s="252" t="str">
        <f>VLOOKUP($I270,Sheet2!$A$1:$B$9,2,FALSE)</f>
        <v>companions</v>
      </c>
    </row>
    <row r="270" spans="2:10">
      <c r="B270" s="265">
        <v>78189</v>
      </c>
      <c r="C270" s="263" t="s">
        <v>4011</v>
      </c>
      <c r="D270" s="264" t="s">
        <v>4031</v>
      </c>
      <c r="E270" s="254" t="s">
        <v>4034</v>
      </c>
      <c r="F270" s="255" t="s">
        <v>4034</v>
      </c>
      <c r="G270" s="252" t="str">
        <f>VLOOKUP($F271,Sheet2!$A$1:$B$9,2,FALSE)</f>
        <v>companions</v>
      </c>
      <c r="H270" s="256" t="s">
        <v>4034</v>
      </c>
      <c r="I270" s="255" t="s">
        <v>4034</v>
      </c>
      <c r="J270" s="252" t="str">
        <f>VLOOKUP($I271,Sheet2!$A$1:$B$9,2,FALSE)</f>
        <v>companions</v>
      </c>
    </row>
    <row r="271" spans="2:10">
      <c r="B271" s="265">
        <v>78195</v>
      </c>
      <c r="C271" s="263" t="s">
        <v>4030</v>
      </c>
      <c r="D271" s="264" t="s">
        <v>4029</v>
      </c>
      <c r="E271" s="254" t="s">
        <v>4034</v>
      </c>
      <c r="F271" s="255" t="s">
        <v>4034</v>
      </c>
      <c r="G271" s="252" t="str">
        <f>VLOOKUP($F272,Sheet2!$A$1:$B$9,2,FALSE)</f>
        <v>companions</v>
      </c>
      <c r="H271" s="256" t="s">
        <v>4034</v>
      </c>
      <c r="I271" s="255" t="s">
        <v>4034</v>
      </c>
      <c r="J271" s="252" t="str">
        <f>VLOOKUP($I272,Sheet2!$A$1:$B$9,2,FALSE)</f>
        <v>companions</v>
      </c>
    </row>
    <row r="272" spans="2:10">
      <c r="B272" s="265">
        <v>78196</v>
      </c>
      <c r="C272" s="263" t="s">
        <v>4030</v>
      </c>
      <c r="D272" s="264" t="s">
        <v>4029</v>
      </c>
      <c r="E272" s="254" t="s">
        <v>4034</v>
      </c>
      <c r="F272" s="255" t="s">
        <v>4034</v>
      </c>
      <c r="G272" s="252" t="str">
        <f>VLOOKUP($F273,Sheet2!$A$1:$B$9,2,FALSE)</f>
        <v>companions</v>
      </c>
      <c r="H272" s="256" t="s">
        <v>4022</v>
      </c>
      <c r="I272" s="255" t="s">
        <v>4034</v>
      </c>
      <c r="J272" s="252" t="str">
        <f>VLOOKUP($I273,Sheet2!$A$1:$B$9,2,FALSE)</f>
        <v>companions</v>
      </c>
    </row>
    <row r="273" spans="2:10">
      <c r="B273" s="265">
        <v>78199</v>
      </c>
      <c r="C273" s="263" t="s">
        <v>4011</v>
      </c>
      <c r="D273" s="264" t="s">
        <v>4015</v>
      </c>
      <c r="E273" s="254" t="s">
        <v>4033</v>
      </c>
      <c r="F273" s="255" t="s">
        <v>4034</v>
      </c>
      <c r="G273" s="252" t="str">
        <f>VLOOKUP($F274,Sheet2!$A$1:$B$9,2,FALSE)</f>
        <v>companions</v>
      </c>
      <c r="H273" s="256" t="s">
        <v>4033</v>
      </c>
      <c r="I273" s="255" t="s">
        <v>4034</v>
      </c>
      <c r="J273" s="252" t="str">
        <f>VLOOKUP($I274,Sheet2!$A$1:$B$9,2,FALSE)</f>
        <v>companions</v>
      </c>
    </row>
    <row r="274" spans="2:10">
      <c r="B274" s="265">
        <v>78224</v>
      </c>
      <c r="C274" s="263" t="s">
        <v>4011</v>
      </c>
      <c r="D274" s="264" t="s">
        <v>4031</v>
      </c>
      <c r="E274" s="254" t="s">
        <v>4034</v>
      </c>
      <c r="F274" s="255" t="s">
        <v>4034</v>
      </c>
      <c r="G274" s="252" t="str">
        <f>VLOOKUP($F275,Sheet2!$A$1:$B$9,2,FALSE)</f>
        <v>companions</v>
      </c>
      <c r="H274" s="256" t="s">
        <v>4034</v>
      </c>
      <c r="I274" s="255" t="s">
        <v>4034</v>
      </c>
      <c r="J274" s="252" t="str">
        <f>VLOOKUP($I275,Sheet2!$A$1:$B$9,2,FALSE)</f>
        <v>companions</v>
      </c>
    </row>
    <row r="275" spans="2:10">
      <c r="B275" s="265">
        <v>78657</v>
      </c>
      <c r="C275" s="263" t="s">
        <v>4023</v>
      </c>
      <c r="D275" s="264" t="s">
        <v>4009</v>
      </c>
      <c r="E275" s="254" t="s">
        <v>4033</v>
      </c>
      <c r="F275" s="255" t="s">
        <v>4034</v>
      </c>
      <c r="G275" s="252" t="str">
        <f>VLOOKUP($F276,Sheet2!$A$1:$B$9,2,FALSE)</f>
        <v>companions</v>
      </c>
      <c r="H275" s="256" t="s">
        <v>4033</v>
      </c>
      <c r="I275" s="255" t="s">
        <v>4034</v>
      </c>
      <c r="J275" s="252" t="str">
        <f>VLOOKUP($I276,Sheet2!$A$1:$B$9,2,FALSE)</f>
        <v>companions</v>
      </c>
    </row>
    <row r="276" spans="2:10">
      <c r="B276" s="265">
        <v>78678</v>
      </c>
      <c r="C276" s="263" t="s">
        <v>4023</v>
      </c>
      <c r="D276" s="264" t="s">
        <v>4012</v>
      </c>
      <c r="E276" s="254" t="s">
        <v>4034</v>
      </c>
      <c r="F276" s="255" t="s">
        <v>4034</v>
      </c>
      <c r="G276" s="252" t="str">
        <f>VLOOKUP($F277,Sheet2!$A$1:$B$9,2,FALSE)</f>
        <v>companions</v>
      </c>
      <c r="H276" s="256" t="s">
        <v>4034</v>
      </c>
      <c r="I276" s="255" t="s">
        <v>4034</v>
      </c>
      <c r="J276" s="252" t="str">
        <f>VLOOKUP($I277,Sheet2!$A$1:$B$9,2,FALSE)</f>
        <v>companions</v>
      </c>
    </row>
    <row r="277" spans="2:10">
      <c r="B277" s="265">
        <v>88123</v>
      </c>
      <c r="C277" s="263" t="s">
        <v>4030</v>
      </c>
      <c r="D277" s="264" t="s">
        <v>4019</v>
      </c>
      <c r="E277" s="254" t="s">
        <v>4033</v>
      </c>
      <c r="F277" s="255" t="s">
        <v>4034</v>
      </c>
      <c r="G277" s="252" t="str">
        <f>VLOOKUP($F278,Sheet2!$A$1:$B$9,2,FALSE)</f>
        <v>companions</v>
      </c>
      <c r="H277" s="256" t="s">
        <v>4033</v>
      </c>
      <c r="I277" s="255" t="s">
        <v>4034</v>
      </c>
      <c r="J277" s="252" t="str">
        <f>VLOOKUP($I278,Sheet2!$A$1:$B$9,2,FALSE)</f>
        <v>companions</v>
      </c>
    </row>
    <row r="278" spans="2:10">
      <c r="B278" s="265">
        <v>88173</v>
      </c>
      <c r="C278" s="263" t="s">
        <v>4030</v>
      </c>
      <c r="D278" s="264" t="s">
        <v>4019</v>
      </c>
      <c r="E278" s="254" t="s">
        <v>4033</v>
      </c>
      <c r="F278" s="255" t="s">
        <v>4034</v>
      </c>
      <c r="G278" s="252" t="str">
        <f>VLOOKUP($F279,Sheet2!$A$1:$B$9,2,FALSE)</f>
        <v>companions</v>
      </c>
      <c r="H278" s="256" t="s">
        <v>4033</v>
      </c>
      <c r="I278" s="255" t="s">
        <v>4034</v>
      </c>
      <c r="J278" s="252" t="str">
        <f>VLOOKUP($I279,Sheet2!$A$1:$B$9,2,FALSE)</f>
        <v>companions</v>
      </c>
    </row>
    <row r="279" spans="2:10">
      <c r="B279" s="265">
        <v>88669</v>
      </c>
      <c r="C279" s="263" t="s">
        <v>4023</v>
      </c>
      <c r="D279" s="264" t="s">
        <v>4019</v>
      </c>
      <c r="E279" s="254" t="s">
        <v>4033</v>
      </c>
      <c r="F279" s="255" t="s">
        <v>4034</v>
      </c>
      <c r="G279" s="252" t="str">
        <f>VLOOKUP($F280,Sheet2!$A$1:$B$9,2,FALSE)</f>
        <v>companions</v>
      </c>
      <c r="H279" s="256" t="s">
        <v>4033</v>
      </c>
      <c r="I279" s="255" t="s">
        <v>4034</v>
      </c>
      <c r="J279" s="252" t="str">
        <f>VLOOKUP($I280,Sheet2!$A$1:$B$9,2,FALSE)</f>
        <v>companions</v>
      </c>
    </row>
    <row r="280" spans="2:10">
      <c r="B280" s="263" t="s">
        <v>322</v>
      </c>
      <c r="C280" s="263" t="s">
        <v>4011</v>
      </c>
      <c r="D280" s="264" t="s">
        <v>4009</v>
      </c>
      <c r="E280" s="254" t="s">
        <v>2940</v>
      </c>
      <c r="F280" s="255" t="s">
        <v>4034</v>
      </c>
      <c r="G280" s="252" t="str">
        <f>VLOOKUP($F281,Sheet2!$A$1:$B$9,2,FALSE)</f>
        <v>companions</v>
      </c>
      <c r="H280" s="256" t="s">
        <v>2940</v>
      </c>
      <c r="I280" s="255" t="s">
        <v>4034</v>
      </c>
      <c r="J280" s="252" t="str">
        <f>VLOOKUP($I281,Sheet2!$A$1:$B$9,2,FALSE)</f>
        <v>companions</v>
      </c>
    </row>
    <row r="281" spans="2:10">
      <c r="B281" s="265" t="s">
        <v>787</v>
      </c>
      <c r="C281" s="263" t="s">
        <v>4021</v>
      </c>
      <c r="D281" s="264" t="s">
        <v>4009</v>
      </c>
      <c r="E281" s="254" t="s">
        <v>4034</v>
      </c>
      <c r="F281" s="255" t="s">
        <v>4034</v>
      </c>
      <c r="G281" s="252" t="str">
        <f>VLOOKUP($F282,Sheet2!$A$1:$B$9,2,FALSE)</f>
        <v>companions</v>
      </c>
      <c r="H281" s="256" t="s">
        <v>4034</v>
      </c>
      <c r="I281" s="255" t="s">
        <v>4034</v>
      </c>
      <c r="J281" s="252" t="str">
        <f>VLOOKUP($I282,Sheet2!$A$1:$B$9,2,FALSE)</f>
        <v>companions</v>
      </c>
    </row>
    <row r="282" spans="2:10">
      <c r="B282" s="265" t="s">
        <v>843</v>
      </c>
      <c r="C282" s="263" t="s">
        <v>4021</v>
      </c>
      <c r="D282" s="264" t="s">
        <v>4009</v>
      </c>
      <c r="E282" s="254" t="s">
        <v>4034</v>
      </c>
      <c r="F282" s="255" t="s">
        <v>4034</v>
      </c>
      <c r="G282" s="252" t="str">
        <f>VLOOKUP($F283,Sheet2!$A$1:$B$9,2,FALSE)</f>
        <v>companions</v>
      </c>
      <c r="H282" s="256" t="s">
        <v>4034</v>
      </c>
      <c r="I282" s="255" t="s">
        <v>4034</v>
      </c>
      <c r="J282" s="252" t="str">
        <f>VLOOKUP($I283,Sheet2!$A$1:$B$9,2,FALSE)</f>
        <v>companions</v>
      </c>
    </row>
    <row r="283" spans="2:10">
      <c r="B283" s="265" t="s">
        <v>856</v>
      </c>
      <c r="C283" s="263" t="s">
        <v>4021</v>
      </c>
      <c r="D283" s="264" t="s">
        <v>4009</v>
      </c>
      <c r="E283" s="254" t="s">
        <v>4034</v>
      </c>
      <c r="F283" s="255" t="s">
        <v>4034</v>
      </c>
      <c r="G283" s="252" t="str">
        <f>VLOOKUP($F284,Sheet2!$A$1:$B$9,2,FALSE)</f>
        <v>companions</v>
      </c>
      <c r="H283" s="256" t="s">
        <v>4034</v>
      </c>
      <c r="I283" s="255" t="s">
        <v>4034</v>
      </c>
      <c r="J283" s="252" t="str">
        <f>VLOOKUP($I284,Sheet2!$A$1:$B$9,2,FALSE)</f>
        <v>companions</v>
      </c>
    </row>
    <row r="284" spans="2:10">
      <c r="B284" s="265" t="s">
        <v>864</v>
      </c>
      <c r="C284" s="263" t="s">
        <v>4021</v>
      </c>
      <c r="D284" s="264" t="s">
        <v>4009</v>
      </c>
      <c r="E284" s="254" t="s">
        <v>4034</v>
      </c>
      <c r="F284" s="255" t="s">
        <v>4034</v>
      </c>
      <c r="G284" s="252" t="str">
        <f>VLOOKUP($F285,Sheet2!$A$1:$B$9,2,FALSE)</f>
        <v>companions</v>
      </c>
      <c r="H284" s="256" t="s">
        <v>4034</v>
      </c>
      <c r="I284" s="255" t="s">
        <v>4034</v>
      </c>
      <c r="J284" s="252" t="str">
        <f>VLOOKUP($I285,Sheet2!$A$1:$B$9,2,FALSE)</f>
        <v>companions</v>
      </c>
    </row>
    <row r="285" spans="2:10">
      <c r="B285" s="265" t="s">
        <v>1892</v>
      </c>
      <c r="C285" s="263" t="s">
        <v>4030</v>
      </c>
      <c r="D285" s="264" t="s">
        <v>61</v>
      </c>
      <c r="E285" s="254" t="s">
        <v>4034</v>
      </c>
      <c r="F285" s="255" t="s">
        <v>4034</v>
      </c>
      <c r="G285" s="252" t="str">
        <f>VLOOKUP($F286,Sheet2!$A$1:$B$9,2,FALSE)</f>
        <v>companions</v>
      </c>
      <c r="H285" s="256" t="s">
        <v>4034</v>
      </c>
      <c r="I285" s="255" t="s">
        <v>4034</v>
      </c>
      <c r="J285" s="252" t="str">
        <f>VLOOKUP($I286,Sheet2!$A$1:$B$9,2,FALSE)</f>
        <v>companions</v>
      </c>
    </row>
    <row r="286" spans="2:10">
      <c r="B286" s="265" t="s">
        <v>1331</v>
      </c>
      <c r="C286" s="263" t="s">
        <v>4030</v>
      </c>
      <c r="D286" s="264" t="s">
        <v>4019</v>
      </c>
      <c r="E286" s="254" t="s">
        <v>4034</v>
      </c>
      <c r="F286" s="255" t="s">
        <v>4034</v>
      </c>
      <c r="G286" s="252" t="str">
        <f>VLOOKUP($F287,Sheet2!$A$1:$B$9,2,FALSE)</f>
        <v>companions</v>
      </c>
      <c r="H286" s="256" t="s">
        <v>4034</v>
      </c>
      <c r="I286" s="255" t="s">
        <v>4034</v>
      </c>
      <c r="J286" s="252" t="str">
        <f>VLOOKUP($I287,Sheet2!$A$1:$B$9,2,FALSE)</f>
        <v>companions</v>
      </c>
    </row>
    <row r="287" spans="2:10">
      <c r="B287" s="263" t="s">
        <v>311</v>
      </c>
      <c r="C287" s="263" t="s">
        <v>4011</v>
      </c>
      <c r="D287" s="264" t="s">
        <v>4009</v>
      </c>
      <c r="E287" s="254" t="s">
        <v>4034</v>
      </c>
      <c r="F287" s="255" t="s">
        <v>4034</v>
      </c>
      <c r="G287" s="252" t="str">
        <f>VLOOKUP($F288,Sheet2!$A$1:$B$9,2,FALSE)</f>
        <v>companions</v>
      </c>
      <c r="H287" s="256" t="s">
        <v>2940</v>
      </c>
      <c r="I287" s="255" t="s">
        <v>4034</v>
      </c>
      <c r="J287" s="252" t="str">
        <f>VLOOKUP($I288,Sheet2!$A$1:$B$9,2,FALSE)</f>
        <v>companions</v>
      </c>
    </row>
    <row r="288" spans="2:10">
      <c r="B288" s="265" t="s">
        <v>232</v>
      </c>
      <c r="C288" s="263" t="s">
        <v>4011</v>
      </c>
      <c r="D288" s="264" t="s">
        <v>4010</v>
      </c>
      <c r="E288" s="254" t="s">
        <v>4034</v>
      </c>
      <c r="F288" s="255" t="s">
        <v>4034</v>
      </c>
      <c r="G288" s="252" t="str">
        <f>VLOOKUP($F289,Sheet2!$A$1:$B$9,2,FALSE)</f>
        <v>companions</v>
      </c>
      <c r="H288" s="256" t="s">
        <v>4034</v>
      </c>
      <c r="I288" s="255" t="s">
        <v>4034</v>
      </c>
      <c r="J288" s="252" t="str">
        <f>VLOOKUP($I289,Sheet2!$A$1:$B$9,2,FALSE)</f>
        <v>companions</v>
      </c>
    </row>
    <row r="289" spans="2:10">
      <c r="B289" s="265" t="s">
        <v>214</v>
      </c>
      <c r="C289" s="263" t="s">
        <v>4011</v>
      </c>
      <c r="D289" s="264" t="s">
        <v>4012</v>
      </c>
      <c r="E289" s="254" t="s">
        <v>4034</v>
      </c>
      <c r="F289" s="255" t="s">
        <v>4034</v>
      </c>
      <c r="G289" s="252" t="str">
        <f>VLOOKUP($F290,Sheet2!$A$1:$B$9,2,FALSE)</f>
        <v>companions</v>
      </c>
      <c r="H289" s="256" t="s">
        <v>4034</v>
      </c>
      <c r="I289" s="255" t="s">
        <v>4034</v>
      </c>
      <c r="J289" s="252" t="str">
        <f>VLOOKUP($I290,Sheet2!$A$1:$B$9,2,FALSE)</f>
        <v>companions</v>
      </c>
    </row>
    <row r="290" spans="2:10">
      <c r="B290" s="265" t="s">
        <v>198</v>
      </c>
      <c r="C290" s="263" t="s">
        <v>4011</v>
      </c>
      <c r="D290" s="264" t="s">
        <v>4031</v>
      </c>
      <c r="E290" s="254" t="s">
        <v>4034</v>
      </c>
      <c r="F290" s="255" t="s">
        <v>4034</v>
      </c>
      <c r="G290" s="252" t="str">
        <f>VLOOKUP($F291,Sheet2!$A$1:$B$9,2,FALSE)</f>
        <v>companions</v>
      </c>
      <c r="H290" s="256" t="s">
        <v>4034</v>
      </c>
      <c r="I290" s="255" t="s">
        <v>4034</v>
      </c>
      <c r="J290" s="252" t="str">
        <f>VLOOKUP($I291,Sheet2!$A$1:$B$9,2,FALSE)</f>
        <v>companions</v>
      </c>
    </row>
    <row r="291" spans="2:10">
      <c r="B291" s="265" t="s">
        <v>165</v>
      </c>
      <c r="C291" s="263" t="s">
        <v>4011</v>
      </c>
      <c r="D291" s="264" t="s">
        <v>4019</v>
      </c>
      <c r="E291" s="254" t="s">
        <v>4034</v>
      </c>
      <c r="F291" s="255" t="s">
        <v>4034</v>
      </c>
      <c r="G291" s="252" t="str">
        <f>VLOOKUP($F292,Sheet2!$A$1:$B$9,2,FALSE)</f>
        <v>companions</v>
      </c>
      <c r="H291" s="256" t="s">
        <v>4034</v>
      </c>
      <c r="I291" s="255" t="s">
        <v>4034</v>
      </c>
      <c r="J291" s="252" t="str">
        <f>VLOOKUP($I292,Sheet2!$A$1:$B$9,2,FALSE)</f>
        <v>companions</v>
      </c>
    </row>
    <row r="292" spans="2:10">
      <c r="B292" s="265" t="s">
        <v>173</v>
      </c>
      <c r="C292" s="263" t="s">
        <v>4011</v>
      </c>
      <c r="D292" s="264" t="s">
        <v>4019</v>
      </c>
      <c r="E292" s="254" t="s">
        <v>4034</v>
      </c>
      <c r="F292" s="255" t="s">
        <v>4034</v>
      </c>
      <c r="G292" s="252" t="str">
        <f>VLOOKUP($F293,Sheet2!$A$1:$B$9,2,FALSE)</f>
        <v>companions</v>
      </c>
      <c r="H292" s="256" t="s">
        <v>4034</v>
      </c>
      <c r="I292" s="255" t="s">
        <v>4034</v>
      </c>
      <c r="J292" s="252" t="str">
        <f>VLOOKUP($I293,Sheet2!$A$1:$B$9,2,FALSE)</f>
        <v>companions</v>
      </c>
    </row>
    <row r="293" spans="2:10">
      <c r="B293" s="263" t="s">
        <v>336</v>
      </c>
      <c r="C293" s="263" t="s">
        <v>4011</v>
      </c>
      <c r="D293" s="264" t="s">
        <v>4009</v>
      </c>
      <c r="E293" s="254" t="s">
        <v>2940</v>
      </c>
      <c r="F293" s="255" t="s">
        <v>4034</v>
      </c>
      <c r="G293" s="252" t="str">
        <f>VLOOKUP($F294,Sheet2!$A$1:$B$9,2,FALSE)</f>
        <v>companions</v>
      </c>
      <c r="H293" s="256" t="s">
        <v>2940</v>
      </c>
      <c r="I293" s="255" t="s">
        <v>4034</v>
      </c>
      <c r="J293" s="252" t="str">
        <f>VLOOKUP($I294,Sheet2!$A$1:$B$9,2,FALSE)</f>
        <v>companions</v>
      </c>
    </row>
    <row r="294" spans="2:10">
      <c r="B294" s="265" t="s">
        <v>334</v>
      </c>
      <c r="C294" s="263" t="s">
        <v>4011</v>
      </c>
      <c r="D294" s="264" t="s">
        <v>4009</v>
      </c>
      <c r="E294" s="254" t="s">
        <v>4034</v>
      </c>
      <c r="F294" s="255" t="s">
        <v>4034</v>
      </c>
      <c r="G294" s="252" t="str">
        <f>VLOOKUP($F295,Sheet2!$A$1:$B$9,2,FALSE)</f>
        <v>companions</v>
      </c>
      <c r="H294" s="256" t="s">
        <v>4034</v>
      </c>
      <c r="I294" s="255" t="s">
        <v>4034</v>
      </c>
      <c r="J294" s="252" t="str">
        <f>VLOOKUP($I295,Sheet2!$A$1:$B$9,2,FALSE)</f>
        <v>companions</v>
      </c>
    </row>
    <row r="295" spans="2:10">
      <c r="B295" s="265" t="s">
        <v>358</v>
      </c>
      <c r="C295" s="263" t="s">
        <v>4011</v>
      </c>
      <c r="D295" s="264" t="s">
        <v>61</v>
      </c>
      <c r="E295" s="254" t="s">
        <v>4034</v>
      </c>
      <c r="F295" s="255" t="s">
        <v>4034</v>
      </c>
      <c r="G295" s="252" t="str">
        <f>VLOOKUP($F296,Sheet2!$A$1:$B$9,2,FALSE)</f>
        <v>companions</v>
      </c>
      <c r="H295" s="256" t="s">
        <v>4034</v>
      </c>
      <c r="I295" s="255" t="s">
        <v>4034</v>
      </c>
      <c r="J295" s="252" t="str">
        <f>VLOOKUP($I296,Sheet2!$A$1:$B$9,2,FALSE)</f>
        <v>companions</v>
      </c>
    </row>
    <row r="296" spans="2:10">
      <c r="B296" s="265" t="s">
        <v>365</v>
      </c>
      <c r="C296" s="263" t="s">
        <v>4011</v>
      </c>
      <c r="D296" s="264" t="s">
        <v>61</v>
      </c>
      <c r="E296" s="254" t="s">
        <v>4034</v>
      </c>
      <c r="F296" s="255" t="s">
        <v>4034</v>
      </c>
      <c r="G296" s="252" t="str">
        <f>VLOOKUP($F297,Sheet2!$A$1:$B$9,2,FALSE)</f>
        <v>companions</v>
      </c>
      <c r="H296" s="256" t="s">
        <v>4034</v>
      </c>
      <c r="I296" s="255" t="s">
        <v>4034</v>
      </c>
      <c r="J296" s="252" t="str">
        <f>VLOOKUP($I297,Sheet2!$A$1:$B$9,2,FALSE)</f>
        <v>companions</v>
      </c>
    </row>
    <row r="297" spans="2:10">
      <c r="B297" s="265" t="s">
        <v>1631</v>
      </c>
      <c r="C297" s="263" t="s">
        <v>4030</v>
      </c>
      <c r="D297" s="264" t="s">
        <v>4029</v>
      </c>
      <c r="E297" s="254" t="s">
        <v>4034</v>
      </c>
      <c r="F297" s="255" t="s">
        <v>4034</v>
      </c>
      <c r="G297" s="252" t="str">
        <f>VLOOKUP($F298,Sheet2!$A$1:$B$9,2,FALSE)</f>
        <v>companions</v>
      </c>
      <c r="H297" s="256" t="s">
        <v>4034</v>
      </c>
      <c r="I297" s="255" t="s">
        <v>4034</v>
      </c>
      <c r="J297" s="252" t="str">
        <f>VLOOKUP($I298,Sheet2!$A$1:$B$9,2,FALSE)</f>
        <v>companions</v>
      </c>
    </row>
    <row r="298" spans="2:10">
      <c r="B298" s="265" t="s">
        <v>256</v>
      </c>
      <c r="C298" s="263" t="s">
        <v>4011</v>
      </c>
      <c r="D298" s="264" t="s">
        <v>4029</v>
      </c>
      <c r="E298" s="254" t="s">
        <v>4034</v>
      </c>
      <c r="F298" s="255" t="s">
        <v>4034</v>
      </c>
      <c r="G298" s="252" t="str">
        <f>VLOOKUP($F299,Sheet2!$A$1:$B$9,2,FALSE)</f>
        <v>companions</v>
      </c>
      <c r="H298" s="256" t="s">
        <v>4034</v>
      </c>
      <c r="I298" s="255" t="s">
        <v>4034</v>
      </c>
      <c r="J298" s="252" t="str">
        <f>VLOOKUP($I299,Sheet2!$A$1:$B$9,2,FALSE)</f>
        <v>companions</v>
      </c>
    </row>
    <row r="299" spans="2:10">
      <c r="B299" s="265" t="s">
        <v>250</v>
      </c>
      <c r="C299" s="263" t="s">
        <v>4011</v>
      </c>
      <c r="D299" s="264" t="s">
        <v>4031</v>
      </c>
      <c r="E299" s="254" t="s">
        <v>4034</v>
      </c>
      <c r="F299" s="255" t="s">
        <v>4034</v>
      </c>
      <c r="G299" s="252" t="str">
        <f>VLOOKUP($F300,Sheet2!$A$1:$B$9,2,FALSE)</f>
        <v>companions</v>
      </c>
      <c r="H299" s="256" t="s">
        <v>4034</v>
      </c>
      <c r="I299" s="255" t="s">
        <v>4034</v>
      </c>
      <c r="J299" s="252" t="str">
        <f>VLOOKUP($I300,Sheet2!$A$1:$B$9,2,FALSE)</f>
        <v>companions</v>
      </c>
    </row>
    <row r="300" spans="2:10">
      <c r="B300" s="263" t="s">
        <v>295</v>
      </c>
      <c r="C300" s="263" t="s">
        <v>4011</v>
      </c>
      <c r="D300" s="264" t="s">
        <v>4009</v>
      </c>
      <c r="E300" s="254" t="s">
        <v>2940</v>
      </c>
      <c r="F300" s="255" t="s">
        <v>4034</v>
      </c>
      <c r="G300" s="252" t="str">
        <f>VLOOKUP($F301,Sheet2!$A$1:$B$9,2,FALSE)</f>
        <v>companions</v>
      </c>
      <c r="H300" s="256" t="s">
        <v>2940</v>
      </c>
      <c r="I300" s="255" t="s">
        <v>4034</v>
      </c>
      <c r="J300" s="252" t="str">
        <f>VLOOKUP($I301,Sheet2!$A$1:$B$9,2,FALSE)</f>
        <v>companions</v>
      </c>
    </row>
    <row r="301" spans="2:10">
      <c r="B301" s="263" t="s">
        <v>241</v>
      </c>
      <c r="C301" s="263" t="s">
        <v>4011</v>
      </c>
      <c r="D301" s="264" t="s">
        <v>4031</v>
      </c>
      <c r="E301" s="254" t="s">
        <v>2940</v>
      </c>
      <c r="F301" s="255" t="s">
        <v>4034</v>
      </c>
      <c r="G301" s="252" t="str">
        <f>VLOOKUP($F302,Sheet2!$A$1:$B$9,2,FALSE)</f>
        <v>companions</v>
      </c>
      <c r="H301" s="256" t="s">
        <v>2940</v>
      </c>
      <c r="I301" s="255" t="s">
        <v>4034</v>
      </c>
      <c r="J301" s="252" t="str">
        <f>VLOOKUP($I302,Sheet2!$A$1:$B$9,2,FALSE)</f>
        <v>companions</v>
      </c>
    </row>
    <row r="302" spans="2:10">
      <c r="B302" s="263" t="s">
        <v>221</v>
      </c>
      <c r="C302" s="263" t="s">
        <v>4011</v>
      </c>
      <c r="D302" s="264" t="s">
        <v>4012</v>
      </c>
      <c r="E302" s="254" t="s">
        <v>2940</v>
      </c>
      <c r="F302" s="255" t="s">
        <v>4034</v>
      </c>
      <c r="G302" s="252" t="str">
        <f>VLOOKUP($F303,Sheet2!$A$1:$B$9,2,FALSE)</f>
        <v>companions</v>
      </c>
      <c r="H302" s="256" t="s">
        <v>2940</v>
      </c>
      <c r="I302" s="255" t="s">
        <v>4034</v>
      </c>
      <c r="J302" s="252" t="str">
        <f>VLOOKUP($I303,Sheet2!$A$1:$B$9,2,FALSE)</f>
        <v>companions</v>
      </c>
    </row>
    <row r="303" spans="2:10">
      <c r="B303" s="265" t="s">
        <v>578</v>
      </c>
      <c r="C303" s="263" t="s">
        <v>4013</v>
      </c>
      <c r="D303" s="264" t="s">
        <v>4024</v>
      </c>
      <c r="E303" s="254" t="s">
        <v>4034</v>
      </c>
      <c r="F303" s="255" t="s">
        <v>4034</v>
      </c>
      <c r="G303" s="252" t="str">
        <f>VLOOKUP($F304,Sheet2!$A$1:$B$9,2,FALSE)</f>
        <v>companions</v>
      </c>
      <c r="H303" s="256" t="s">
        <v>4034</v>
      </c>
      <c r="I303" s="255" t="s">
        <v>4034</v>
      </c>
      <c r="J303" s="252" t="str">
        <f>VLOOKUP($I304,Sheet2!$A$1:$B$9,2,FALSE)</f>
        <v>companions</v>
      </c>
    </row>
    <row r="304" spans="2:10">
      <c r="B304" s="265" t="s">
        <v>600</v>
      </c>
      <c r="C304" s="263" t="s">
        <v>4013</v>
      </c>
      <c r="D304" s="264" t="s">
        <v>4024</v>
      </c>
      <c r="E304" s="254" t="s">
        <v>4034</v>
      </c>
      <c r="F304" s="255" t="s">
        <v>4034</v>
      </c>
      <c r="G304" s="252" t="str">
        <f>VLOOKUP($F305,Sheet2!$A$1:$B$9,2,FALSE)</f>
        <v>companions</v>
      </c>
      <c r="H304" s="256" t="s">
        <v>4034</v>
      </c>
      <c r="I304" s="255" t="s">
        <v>4034</v>
      </c>
      <c r="J304" s="252" t="str">
        <f>VLOOKUP($I305,Sheet2!$A$1:$B$9,2,FALSE)</f>
        <v>companions</v>
      </c>
    </row>
    <row r="305" spans="2:10">
      <c r="B305" s="265" t="s">
        <v>659</v>
      </c>
      <c r="C305" s="263" t="s">
        <v>4013</v>
      </c>
      <c r="D305" s="264" t="s">
        <v>58</v>
      </c>
      <c r="E305" s="254" t="s">
        <v>4033</v>
      </c>
      <c r="F305" s="255" t="s">
        <v>4034</v>
      </c>
      <c r="G305" s="252" t="str">
        <f>VLOOKUP($F306,Sheet2!$A$1:$B$9,2,FALSE)</f>
        <v>companions</v>
      </c>
      <c r="H305" s="256" t="s">
        <v>4033</v>
      </c>
      <c r="I305" s="255" t="s">
        <v>4034</v>
      </c>
      <c r="J305" s="252" t="str">
        <f>VLOOKUP($I306,Sheet2!$A$1:$B$9,2,FALSE)</f>
        <v>companions</v>
      </c>
    </row>
    <row r="306" spans="2:10">
      <c r="B306" s="265" t="s">
        <v>717</v>
      </c>
      <c r="C306" s="263" t="s">
        <v>4013</v>
      </c>
      <c r="D306" s="264" t="s">
        <v>61</v>
      </c>
      <c r="E306" s="254" t="s">
        <v>4034</v>
      </c>
      <c r="F306" s="255" t="s">
        <v>4034</v>
      </c>
      <c r="G306" s="252" t="str">
        <f>VLOOKUP($F307,Sheet2!$A$1:$B$9,2,FALSE)</f>
        <v>companions</v>
      </c>
      <c r="H306" s="256" t="s">
        <v>4034</v>
      </c>
      <c r="I306" s="255" t="s">
        <v>4034</v>
      </c>
      <c r="J306" s="252" t="str">
        <f>VLOOKUP($I307,Sheet2!$A$1:$B$9,2,FALSE)</f>
        <v>companions</v>
      </c>
    </row>
    <row r="307" spans="2:10">
      <c r="B307" s="265" t="s">
        <v>731</v>
      </c>
      <c r="C307" s="263" t="s">
        <v>4013</v>
      </c>
      <c r="D307" s="264" t="s">
        <v>61</v>
      </c>
      <c r="E307" s="254" t="s">
        <v>4034</v>
      </c>
      <c r="F307" s="255" t="s">
        <v>4034</v>
      </c>
      <c r="G307" s="252" t="str">
        <f>VLOOKUP($F308,Sheet2!$A$1:$B$9,2,FALSE)</f>
        <v>companions</v>
      </c>
      <c r="H307" s="256" t="s">
        <v>4034</v>
      </c>
      <c r="I307" s="255" t="s">
        <v>4034</v>
      </c>
      <c r="J307" s="252" t="str">
        <f>VLOOKUP($I308,Sheet2!$A$1:$B$9,2,FALSE)</f>
        <v>companions</v>
      </c>
    </row>
    <row r="308" spans="2:10">
      <c r="B308" s="265" t="s">
        <v>742</v>
      </c>
      <c r="C308" s="263" t="s">
        <v>4013</v>
      </c>
      <c r="D308" s="264" t="s">
        <v>61</v>
      </c>
      <c r="E308" s="254" t="s">
        <v>4034</v>
      </c>
      <c r="F308" s="255" t="s">
        <v>4034</v>
      </c>
      <c r="G308" s="252" t="str">
        <f>VLOOKUP($F309,Sheet2!$A$1:$B$9,2,FALSE)</f>
        <v>companions</v>
      </c>
      <c r="H308" s="256" t="s">
        <v>4034</v>
      </c>
      <c r="I308" s="255" t="s">
        <v>4034</v>
      </c>
      <c r="J308" s="252" t="str">
        <f>VLOOKUP($I309,Sheet2!$A$1:$B$9,2,FALSE)</f>
        <v>companions</v>
      </c>
    </row>
    <row r="309" spans="2:10">
      <c r="B309" s="265" t="s">
        <v>639</v>
      </c>
      <c r="C309" s="263" t="s">
        <v>4013</v>
      </c>
      <c r="D309" s="264" t="s">
        <v>4024</v>
      </c>
      <c r="E309" s="254" t="s">
        <v>4034</v>
      </c>
      <c r="F309" s="255" t="s">
        <v>4034</v>
      </c>
      <c r="G309" s="252" t="str">
        <f>VLOOKUP($F310,Sheet2!$A$1:$B$9,2,FALSE)</f>
        <v>companions</v>
      </c>
      <c r="H309" s="256" t="s">
        <v>4034</v>
      </c>
      <c r="I309" s="255" t="s">
        <v>4034</v>
      </c>
      <c r="J309" s="252" t="str">
        <f>VLOOKUP($I310,Sheet2!$A$1:$B$9,2,FALSE)</f>
        <v>companions</v>
      </c>
    </row>
    <row r="310" spans="2:10">
      <c r="B310" s="265" t="s">
        <v>614</v>
      </c>
      <c r="C310" s="263" t="s">
        <v>4013</v>
      </c>
      <c r="D310" s="264" t="s">
        <v>4025</v>
      </c>
      <c r="E310" s="254" t="s">
        <v>4034</v>
      </c>
      <c r="F310" s="255" t="s">
        <v>4034</v>
      </c>
      <c r="G310" s="252" t="str">
        <f>VLOOKUP($F311,Sheet2!$A$1:$B$9,2,FALSE)</f>
        <v>companions</v>
      </c>
      <c r="H310" s="256" t="s">
        <v>4034</v>
      </c>
      <c r="I310" s="255" t="s">
        <v>4034</v>
      </c>
      <c r="J310" s="252" t="str">
        <f>VLOOKUP($I311,Sheet2!$A$1:$B$9,2,FALSE)</f>
        <v>companions</v>
      </c>
    </row>
    <row r="311" spans="2:10">
      <c r="B311" s="252" t="s">
        <v>548</v>
      </c>
      <c r="C311" s="252" t="s">
        <v>4013</v>
      </c>
      <c r="D311" s="253" t="s">
        <v>4025</v>
      </c>
      <c r="E311" s="254" t="s">
        <v>2940</v>
      </c>
      <c r="F311" s="255" t="s">
        <v>4034</v>
      </c>
      <c r="G311" s="252" t="str">
        <f>VLOOKUP($F312,Sheet2!$A$1:$B$9,2,FALSE)</f>
        <v>companions</v>
      </c>
      <c r="H311" s="256" t="s">
        <v>2940</v>
      </c>
      <c r="I311" s="255" t="s">
        <v>4034</v>
      </c>
      <c r="J311" s="252" t="str">
        <f>VLOOKUP($I312,Sheet2!$A$1:$B$9,2,FALSE)</f>
        <v>companions</v>
      </c>
    </row>
    <row r="312" spans="2:10">
      <c r="B312" s="265" t="s">
        <v>616</v>
      </c>
      <c r="C312" s="263" t="s">
        <v>4013</v>
      </c>
      <c r="D312" s="264" t="s">
        <v>4025</v>
      </c>
      <c r="E312" s="254" t="s">
        <v>4032</v>
      </c>
      <c r="F312" s="255" t="s">
        <v>4034</v>
      </c>
      <c r="G312" s="252" t="str">
        <f>VLOOKUP($F313,Sheet2!$A$1:$B$9,2,FALSE)</f>
        <v>companions</v>
      </c>
      <c r="H312" s="256" t="s">
        <v>4032</v>
      </c>
      <c r="I312" s="255" t="s">
        <v>4034</v>
      </c>
      <c r="J312" s="252" t="str">
        <f>VLOOKUP($I313,Sheet2!$A$1:$B$9,2,FALSE)</f>
        <v>companions</v>
      </c>
    </row>
    <row r="313" spans="2:10">
      <c r="B313" s="265" t="s">
        <v>618</v>
      </c>
      <c r="C313" s="263" t="s">
        <v>4013</v>
      </c>
      <c r="D313" s="264" t="s">
        <v>4025</v>
      </c>
      <c r="E313" s="254" t="s">
        <v>4032</v>
      </c>
      <c r="F313" s="255" t="s">
        <v>4034</v>
      </c>
      <c r="G313" s="252" t="str">
        <f>VLOOKUP($F314,Sheet2!$A$1:$B$9,2,FALSE)</f>
        <v>companions</v>
      </c>
      <c r="H313" s="256" t="s">
        <v>4032</v>
      </c>
      <c r="I313" s="255" t="s">
        <v>4034</v>
      </c>
      <c r="J313" s="252" t="str">
        <f>VLOOKUP($I314,Sheet2!$A$1:$B$9,2,FALSE)</f>
        <v>companions</v>
      </c>
    </row>
    <row r="314" spans="2:10">
      <c r="B314" s="263" t="s">
        <v>458</v>
      </c>
      <c r="C314" s="263" t="s">
        <v>4013</v>
      </c>
      <c r="D314" s="264" t="s">
        <v>4017</v>
      </c>
      <c r="E314" s="254" t="s">
        <v>2940</v>
      </c>
      <c r="F314" s="255" t="s">
        <v>4034</v>
      </c>
      <c r="G314" s="252" t="str">
        <f>VLOOKUP($F315,Sheet2!$A$1:$B$9,2,FALSE)</f>
        <v>companions</v>
      </c>
      <c r="H314" s="256" t="s">
        <v>2940</v>
      </c>
      <c r="I314" s="255" t="s">
        <v>4034</v>
      </c>
      <c r="J314" s="252" t="str">
        <f>VLOOKUP($I315,Sheet2!$A$1:$B$9,2,FALSE)</f>
        <v>companions</v>
      </c>
    </row>
    <row r="315" spans="2:10">
      <c r="B315" s="265" t="s">
        <v>748</v>
      </c>
      <c r="C315" s="263" t="s">
        <v>4013</v>
      </c>
      <c r="D315" s="264" t="s">
        <v>61</v>
      </c>
      <c r="E315" s="254" t="s">
        <v>4034</v>
      </c>
      <c r="F315" s="255" t="s">
        <v>4034</v>
      </c>
      <c r="G315" s="252" t="str">
        <f>VLOOKUP($F316,Sheet2!$A$1:$B$9,2,FALSE)</f>
        <v>companions</v>
      </c>
      <c r="H315" s="256" t="s">
        <v>4034</v>
      </c>
      <c r="I315" s="255" t="s">
        <v>4034</v>
      </c>
      <c r="J315" s="252" t="str">
        <f>VLOOKUP($I316,Sheet2!$A$1:$B$9,2,FALSE)</f>
        <v>companions</v>
      </c>
    </row>
    <row r="316" spans="2:10">
      <c r="B316" s="265" t="s">
        <v>754</v>
      </c>
      <c r="C316" s="263" t="s">
        <v>4013</v>
      </c>
      <c r="D316" s="264" t="s">
        <v>61</v>
      </c>
      <c r="E316" s="254" t="s">
        <v>4034</v>
      </c>
      <c r="F316" s="255" t="s">
        <v>4034</v>
      </c>
      <c r="G316" s="252" t="str">
        <f>VLOOKUP($F317,Sheet2!$A$1:$B$9,2,FALSE)</f>
        <v>companions</v>
      </c>
      <c r="H316" s="256" t="s">
        <v>4034</v>
      </c>
      <c r="I316" s="255" t="s">
        <v>4034</v>
      </c>
      <c r="J316" s="252" t="str">
        <f>VLOOKUP($I317,Sheet2!$A$1:$B$9,2,FALSE)</f>
        <v>companions</v>
      </c>
    </row>
    <row r="317" spans="2:10">
      <c r="B317" s="265" t="s">
        <v>759</v>
      </c>
      <c r="C317" s="263" t="s">
        <v>4013</v>
      </c>
      <c r="D317" s="264" t="s">
        <v>61</v>
      </c>
      <c r="E317" s="254" t="s">
        <v>4034</v>
      </c>
      <c r="F317" s="255" t="s">
        <v>4034</v>
      </c>
      <c r="G317" s="252" t="str">
        <f>VLOOKUP($F318,Sheet2!$A$1:$B$9,2,FALSE)</f>
        <v>companions</v>
      </c>
      <c r="H317" s="256" t="s">
        <v>4034</v>
      </c>
      <c r="I317" s="255" t="s">
        <v>4034</v>
      </c>
      <c r="J317" s="252" t="str">
        <f>VLOOKUP($I318,Sheet2!$A$1:$B$9,2,FALSE)</f>
        <v>companions</v>
      </c>
    </row>
    <row r="318" spans="2:10">
      <c r="B318" s="265" t="s">
        <v>758</v>
      </c>
      <c r="C318" s="263" t="s">
        <v>4013</v>
      </c>
      <c r="D318" s="264" t="s">
        <v>61</v>
      </c>
      <c r="E318" s="254" t="s">
        <v>4034</v>
      </c>
      <c r="F318" s="255" t="s">
        <v>4034</v>
      </c>
      <c r="G318" s="252" t="str">
        <f>VLOOKUP($F319,Sheet2!$A$1:$B$9,2,FALSE)</f>
        <v>companions</v>
      </c>
      <c r="H318" s="256" t="s">
        <v>4034</v>
      </c>
      <c r="I318" s="255" t="s">
        <v>4034</v>
      </c>
      <c r="J318" s="252" t="str">
        <f>VLOOKUP($I319,Sheet2!$A$1:$B$9,2,FALSE)</f>
        <v>companions</v>
      </c>
    </row>
    <row r="319" spans="2:10">
      <c r="B319" s="263" t="s">
        <v>391</v>
      </c>
      <c r="C319" s="263" t="s">
        <v>4013</v>
      </c>
      <c r="D319" s="264" t="s">
        <v>4019</v>
      </c>
      <c r="E319" s="254" t="s">
        <v>2940</v>
      </c>
      <c r="F319" s="255" t="s">
        <v>4034</v>
      </c>
      <c r="G319" s="252" t="str">
        <f>VLOOKUP($F320,Sheet2!$A$1:$B$9,2,FALSE)</f>
        <v>companions</v>
      </c>
      <c r="H319" s="256" t="s">
        <v>2940</v>
      </c>
      <c r="I319" s="255" t="s">
        <v>4034</v>
      </c>
      <c r="J319" s="252" t="str">
        <f>VLOOKUP($I320,Sheet2!$A$1:$B$9,2,FALSE)</f>
        <v>companions</v>
      </c>
    </row>
    <row r="320" spans="2:10">
      <c r="B320" s="263" t="s">
        <v>1175</v>
      </c>
      <c r="C320" s="263" t="s">
        <v>4020</v>
      </c>
      <c r="D320" s="264" t="s">
        <v>4024</v>
      </c>
      <c r="E320" s="254" t="s">
        <v>2940</v>
      </c>
      <c r="F320" s="255" t="s">
        <v>4034</v>
      </c>
      <c r="G320" s="252" t="str">
        <f>VLOOKUP($F321,Sheet2!$A$1:$B$9,2,FALSE)</f>
        <v>companions</v>
      </c>
      <c r="H320" s="256" t="s">
        <v>2940</v>
      </c>
      <c r="I320" s="255" t="s">
        <v>4034</v>
      </c>
      <c r="J320" s="252" t="str">
        <f>VLOOKUP($I321,Sheet2!$A$1:$B$9,2,FALSE)</f>
        <v>companions</v>
      </c>
    </row>
    <row r="321" spans="2:10">
      <c r="B321" s="265" t="s">
        <v>1172</v>
      </c>
      <c r="C321" s="263" t="s">
        <v>4020</v>
      </c>
      <c r="D321" s="264" t="s">
        <v>4024</v>
      </c>
      <c r="E321" s="254" t="s">
        <v>4034</v>
      </c>
      <c r="F321" s="255" t="s">
        <v>4034</v>
      </c>
      <c r="G321" s="252" t="str">
        <f>VLOOKUP($F322,Sheet2!$A$1:$B$9,2,FALSE)</f>
        <v>companions</v>
      </c>
      <c r="H321" s="256" t="s">
        <v>4034</v>
      </c>
      <c r="I321" s="255" t="s">
        <v>4034</v>
      </c>
      <c r="J321" s="252" t="str">
        <f>VLOOKUP($I322,Sheet2!$A$1:$B$9,2,FALSE)</f>
        <v>companions</v>
      </c>
    </row>
    <row r="322" spans="2:10">
      <c r="B322" s="265" t="s">
        <v>1182</v>
      </c>
      <c r="C322" s="263" t="s">
        <v>4020</v>
      </c>
      <c r="D322" s="264" t="s">
        <v>4025</v>
      </c>
      <c r="E322" s="254" t="s">
        <v>4033</v>
      </c>
      <c r="F322" s="255" t="s">
        <v>4034</v>
      </c>
      <c r="G322" s="252" t="str">
        <f>VLOOKUP($F323,Sheet2!$A$1:$B$9,2,FALSE)</f>
        <v>companions</v>
      </c>
      <c r="H322" s="256" t="s">
        <v>4033</v>
      </c>
      <c r="I322" s="255" t="s">
        <v>4034</v>
      </c>
      <c r="J322" s="252" t="str">
        <f>VLOOKUP($I323,Sheet2!$A$1:$B$9,2,FALSE)</f>
        <v>companions</v>
      </c>
    </row>
    <row r="323" spans="2:10">
      <c r="B323" s="265" t="s">
        <v>979</v>
      </c>
      <c r="C323" s="263" t="s">
        <v>4020</v>
      </c>
      <c r="D323" s="264" t="s">
        <v>4025</v>
      </c>
      <c r="E323" s="254" t="s">
        <v>4034</v>
      </c>
      <c r="F323" s="255" t="s">
        <v>4034</v>
      </c>
      <c r="G323" s="252" t="str">
        <f>VLOOKUP($F324,Sheet2!$A$1:$B$9,2,FALSE)</f>
        <v>companions</v>
      </c>
      <c r="H323" s="256" t="s">
        <v>4034</v>
      </c>
      <c r="I323" s="255" t="s">
        <v>4034</v>
      </c>
      <c r="J323" s="252" t="str">
        <f>VLOOKUP($I324,Sheet2!$A$1:$B$9,2,FALSE)</f>
        <v>companions</v>
      </c>
    </row>
    <row r="324" spans="2:10">
      <c r="B324" s="265" t="s">
        <v>952</v>
      </c>
      <c r="C324" s="263" t="s">
        <v>4020</v>
      </c>
      <c r="D324" s="264" t="s">
        <v>4025</v>
      </c>
      <c r="E324" s="254" t="s">
        <v>4034</v>
      </c>
      <c r="F324" s="255" t="s">
        <v>4034</v>
      </c>
      <c r="G324" s="252" t="str">
        <f>VLOOKUP($F325,Sheet2!$A$1:$B$9,2,FALSE)</f>
        <v>companions</v>
      </c>
      <c r="H324" s="256" t="s">
        <v>4034</v>
      </c>
      <c r="I324" s="255" t="s">
        <v>4034</v>
      </c>
      <c r="J324" s="252" t="str">
        <f>VLOOKUP($I325,Sheet2!$A$1:$B$9,2,FALSE)</f>
        <v>companions</v>
      </c>
    </row>
    <row r="325" spans="2:10">
      <c r="B325" s="265" t="s">
        <v>898</v>
      </c>
      <c r="C325" s="263" t="s">
        <v>4020</v>
      </c>
      <c r="D325" s="264" t="s">
        <v>4009</v>
      </c>
      <c r="E325" s="254" t="s">
        <v>4033</v>
      </c>
      <c r="F325" s="255" t="s">
        <v>4034</v>
      </c>
      <c r="G325" s="252" t="str">
        <f>VLOOKUP($F326,Sheet2!$A$1:$B$9,2,FALSE)</f>
        <v>companions</v>
      </c>
      <c r="H325" s="256" t="s">
        <v>4033</v>
      </c>
      <c r="I325" s="255" t="s">
        <v>4034</v>
      </c>
      <c r="J325" s="252" t="str">
        <f>VLOOKUP($I326,Sheet2!$A$1:$B$9,2,FALSE)</f>
        <v>companions</v>
      </c>
    </row>
    <row r="326" spans="2:10">
      <c r="B326" s="265" t="s">
        <v>996</v>
      </c>
      <c r="C326" s="263" t="s">
        <v>4020</v>
      </c>
      <c r="D326" s="264" t="s">
        <v>61</v>
      </c>
      <c r="E326" s="254" t="s">
        <v>4034</v>
      </c>
      <c r="F326" s="255" t="s">
        <v>4034</v>
      </c>
      <c r="G326" s="252" t="str">
        <f>VLOOKUP($F327,Sheet2!$A$1:$B$9,2,FALSE)</f>
        <v>companions</v>
      </c>
      <c r="H326" s="256" t="s">
        <v>4034</v>
      </c>
      <c r="I326" s="255" t="s">
        <v>4034</v>
      </c>
      <c r="J326" s="252" t="str">
        <f>VLOOKUP($I327,Sheet2!$A$1:$B$9,2,FALSE)</f>
        <v>companions</v>
      </c>
    </row>
    <row r="327" spans="2:10">
      <c r="B327" s="265" t="s">
        <v>1259</v>
      </c>
      <c r="C327" s="263" t="s">
        <v>4020</v>
      </c>
      <c r="D327" s="264" t="s">
        <v>61</v>
      </c>
      <c r="E327" s="254" t="s">
        <v>4033</v>
      </c>
      <c r="F327" s="255" t="s">
        <v>4034</v>
      </c>
      <c r="G327" s="252" t="str">
        <f>VLOOKUP($F328,Sheet2!$A$1:$B$9,2,FALSE)</f>
        <v>companions</v>
      </c>
      <c r="H327" s="256" t="s">
        <v>4033</v>
      </c>
      <c r="I327" s="255" t="s">
        <v>4034</v>
      </c>
      <c r="J327" s="252" t="str">
        <f>VLOOKUP($I328,Sheet2!$A$1:$B$9,2,FALSE)</f>
        <v>companions</v>
      </c>
    </row>
    <row r="328" spans="2:10">
      <c r="B328" s="265" t="s">
        <v>1258</v>
      </c>
      <c r="C328" s="263" t="s">
        <v>4020</v>
      </c>
      <c r="D328" s="264" t="s">
        <v>61</v>
      </c>
      <c r="E328" s="254" t="s">
        <v>4034</v>
      </c>
      <c r="F328" s="255" t="s">
        <v>4034</v>
      </c>
      <c r="G328" s="252" t="str">
        <f>VLOOKUP($F329,Sheet2!$A$1:$B$9,2,FALSE)</f>
        <v>companions</v>
      </c>
      <c r="H328" s="256" t="s">
        <v>4034</v>
      </c>
      <c r="I328" s="255" t="s">
        <v>4034</v>
      </c>
      <c r="J328" s="252" t="str">
        <f>VLOOKUP($I329,Sheet2!$A$1:$B$9,2,FALSE)</f>
        <v>companions</v>
      </c>
    </row>
    <row r="329" spans="2:10">
      <c r="B329" s="265" t="s">
        <v>1257</v>
      </c>
      <c r="C329" s="263" t="s">
        <v>4020</v>
      </c>
      <c r="D329" s="264" t="s">
        <v>61</v>
      </c>
      <c r="E329" s="254" t="s">
        <v>4034</v>
      </c>
      <c r="F329" s="255" t="s">
        <v>4034</v>
      </c>
      <c r="G329" s="252" t="str">
        <f>VLOOKUP($F330,Sheet2!$A$1:$B$9,2,FALSE)</f>
        <v>companions</v>
      </c>
      <c r="H329" s="256" t="s">
        <v>4034</v>
      </c>
      <c r="I329" s="255" t="s">
        <v>4034</v>
      </c>
      <c r="J329" s="252" t="str">
        <f>VLOOKUP($I330,Sheet2!$A$1:$B$9,2,FALSE)</f>
        <v>companions</v>
      </c>
    </row>
    <row r="330" spans="2:10">
      <c r="B330" s="265" t="s">
        <v>945</v>
      </c>
      <c r="C330" s="263" t="s">
        <v>4020</v>
      </c>
      <c r="D330" s="264" t="s">
        <v>61</v>
      </c>
      <c r="E330" s="254" t="s">
        <v>4033</v>
      </c>
      <c r="F330" s="255" t="s">
        <v>4034</v>
      </c>
      <c r="G330" s="252" t="str">
        <f>VLOOKUP($F331,Sheet2!$A$1:$B$9,2,FALSE)</f>
        <v>companions</v>
      </c>
      <c r="H330" s="256" t="s">
        <v>4033</v>
      </c>
      <c r="I330" s="255" t="s">
        <v>4034</v>
      </c>
      <c r="J330" s="252" t="str">
        <f>VLOOKUP($I331,Sheet2!$A$1:$B$9,2,FALSE)</f>
        <v>companions</v>
      </c>
    </row>
    <row r="331" spans="2:10">
      <c r="B331" s="265" t="s">
        <v>1270</v>
      </c>
      <c r="C331" s="263" t="s">
        <v>4020</v>
      </c>
      <c r="D331" s="264" t="s">
        <v>61</v>
      </c>
      <c r="E331" s="254" t="s">
        <v>4033</v>
      </c>
      <c r="F331" s="255" t="s">
        <v>4034</v>
      </c>
      <c r="G331" s="252" t="str">
        <f>VLOOKUP($F332,Sheet2!$A$1:$B$9,2,FALSE)</f>
        <v>companions</v>
      </c>
      <c r="H331" s="256" t="s">
        <v>4033</v>
      </c>
      <c r="I331" s="255" t="s">
        <v>4034</v>
      </c>
      <c r="J331" s="252" t="str">
        <f>VLOOKUP($I332,Sheet2!$A$1:$B$9,2,FALSE)</f>
        <v>companions</v>
      </c>
    </row>
    <row r="332" spans="2:10">
      <c r="B332" s="265" t="s">
        <v>1268</v>
      </c>
      <c r="C332" s="263" t="s">
        <v>4020</v>
      </c>
      <c r="D332" s="264" t="s">
        <v>61</v>
      </c>
      <c r="E332" s="254" t="s">
        <v>4034</v>
      </c>
      <c r="F332" s="255" t="s">
        <v>4034</v>
      </c>
      <c r="G332" s="252" t="str">
        <f>VLOOKUP($F333,Sheet2!$A$1:$B$9,2,FALSE)</f>
        <v>companions</v>
      </c>
      <c r="H332" s="256" t="s">
        <v>4034</v>
      </c>
      <c r="I332" s="255" t="s">
        <v>4034</v>
      </c>
      <c r="J332" s="252" t="str">
        <f>VLOOKUP($I333,Sheet2!$A$1:$B$9,2,FALSE)</f>
        <v>companions</v>
      </c>
    </row>
    <row r="333" spans="2:10">
      <c r="B333" s="263" t="s">
        <v>921</v>
      </c>
      <c r="C333" s="263" t="s">
        <v>4020</v>
      </c>
      <c r="D333" s="264" t="s">
        <v>4010</v>
      </c>
      <c r="E333" s="254" t="s">
        <v>2940</v>
      </c>
      <c r="F333" s="255" t="s">
        <v>4034</v>
      </c>
      <c r="G333" s="252" t="str">
        <f>VLOOKUP($F334,Sheet2!$A$1:$B$9,2,FALSE)</f>
        <v>companions</v>
      </c>
      <c r="H333" s="256" t="s">
        <v>2940</v>
      </c>
      <c r="I333" s="255" t="s">
        <v>4034</v>
      </c>
      <c r="J333" s="252" t="str">
        <f>VLOOKUP($I334,Sheet2!$A$1:$B$9,2,FALSE)</f>
        <v>companions</v>
      </c>
    </row>
    <row r="334" spans="2:10">
      <c r="B334" s="265" t="s">
        <v>1009</v>
      </c>
      <c r="C334" s="263" t="s">
        <v>4020</v>
      </c>
      <c r="D334" s="264" t="s">
        <v>4012</v>
      </c>
      <c r="E334" s="254" t="s">
        <v>4033</v>
      </c>
      <c r="F334" s="255" t="s">
        <v>4034</v>
      </c>
      <c r="G334" s="252" t="str">
        <f>VLOOKUP($F335,Sheet2!$A$1:$B$9,2,FALSE)</f>
        <v>companions</v>
      </c>
      <c r="H334" s="256" t="s">
        <v>4033</v>
      </c>
      <c r="I334" s="255" t="s">
        <v>4034</v>
      </c>
      <c r="J334" s="252" t="str">
        <f>VLOOKUP($I335,Sheet2!$A$1:$B$9,2,FALSE)</f>
        <v>companions</v>
      </c>
    </row>
    <row r="335" spans="2:10">
      <c r="B335" s="263" t="s">
        <v>1067</v>
      </c>
      <c r="C335" s="263" t="s">
        <v>4020</v>
      </c>
      <c r="D335" s="264" t="s">
        <v>51</v>
      </c>
      <c r="E335" s="254" t="s">
        <v>2940</v>
      </c>
      <c r="F335" s="255" t="s">
        <v>4034</v>
      </c>
      <c r="G335" s="252" t="str">
        <f>VLOOKUP($F336,Sheet2!$A$1:$B$9,2,FALSE)</f>
        <v>companions</v>
      </c>
      <c r="H335" s="256" t="s">
        <v>2940</v>
      </c>
      <c r="I335" s="255" t="s">
        <v>4034</v>
      </c>
      <c r="J335" s="252" t="str">
        <f>VLOOKUP($I336,Sheet2!$A$1:$B$9,2,FALSE)</f>
        <v>companions</v>
      </c>
    </row>
    <row r="336" spans="2:10">
      <c r="B336" s="252" t="s">
        <v>2199</v>
      </c>
      <c r="C336" s="252" t="s">
        <v>4016</v>
      </c>
      <c r="D336" s="253" t="s">
        <v>4015</v>
      </c>
      <c r="E336" s="254" t="s">
        <v>2940</v>
      </c>
      <c r="F336" s="255" t="s">
        <v>4034</v>
      </c>
      <c r="G336" s="252" t="str">
        <f>VLOOKUP($F337,Sheet2!$A$1:$B$9,2,FALSE)</f>
        <v>companions</v>
      </c>
      <c r="H336" s="256" t="s">
        <v>2940</v>
      </c>
      <c r="I336" s="255" t="s">
        <v>4034</v>
      </c>
      <c r="J336" s="252" t="str">
        <f>VLOOKUP($I337,Sheet2!$A$1:$B$9,2,FALSE)</f>
        <v>companions</v>
      </c>
    </row>
    <row r="337" spans="2:10">
      <c r="B337" s="265" t="s">
        <v>2150</v>
      </c>
      <c r="C337" s="263" t="s">
        <v>4014</v>
      </c>
      <c r="D337" s="264" t="s">
        <v>4009</v>
      </c>
      <c r="E337" s="254" t="s">
        <v>4034</v>
      </c>
      <c r="F337" s="255" t="s">
        <v>4034</v>
      </c>
      <c r="G337" s="252" t="str">
        <f>VLOOKUP($F338,Sheet2!$A$1:$B$9,2,FALSE)</f>
        <v>companions</v>
      </c>
      <c r="H337" s="256" t="s">
        <v>4034</v>
      </c>
      <c r="I337" s="255" t="s">
        <v>4034</v>
      </c>
      <c r="J337" s="252" t="str">
        <f>VLOOKUP($I338,Sheet2!$A$1:$B$9,2,FALSE)</f>
        <v>companions</v>
      </c>
    </row>
    <row r="338" spans="2:10">
      <c r="B338" s="265" t="s">
        <v>2157</v>
      </c>
      <c r="C338" s="263" t="s">
        <v>4014</v>
      </c>
      <c r="D338" s="264" t="s">
        <v>4009</v>
      </c>
      <c r="E338" s="254" t="s">
        <v>4034</v>
      </c>
      <c r="F338" s="255" t="s">
        <v>4034</v>
      </c>
      <c r="G338" s="252" t="str">
        <f>VLOOKUP($F339,Sheet2!$A$1:$B$9,2,FALSE)</f>
        <v>companions</v>
      </c>
      <c r="H338" s="256" t="s">
        <v>4034</v>
      </c>
      <c r="I338" s="255" t="s">
        <v>4034</v>
      </c>
      <c r="J338" s="252" t="str">
        <f>VLOOKUP($I339,Sheet2!$A$1:$B$9,2,FALSE)</f>
        <v>companions</v>
      </c>
    </row>
    <row r="339" spans="2:10">
      <c r="B339" s="265" t="s">
        <v>1990</v>
      </c>
      <c r="C339" s="263" t="s">
        <v>4014</v>
      </c>
      <c r="D339" s="264" t="s">
        <v>4019</v>
      </c>
      <c r="E339" s="254" t="s">
        <v>4034</v>
      </c>
      <c r="F339" s="255" t="s">
        <v>4034</v>
      </c>
      <c r="G339" s="252" t="str">
        <f>VLOOKUP($F340,Sheet2!$A$1:$B$9,2,FALSE)</f>
        <v>companions</v>
      </c>
      <c r="H339" s="256" t="s">
        <v>4034</v>
      </c>
      <c r="I339" s="255" t="s">
        <v>4034</v>
      </c>
      <c r="J339" s="252" t="str">
        <f>VLOOKUP($I340,Sheet2!$A$1:$B$9,2,FALSE)</f>
        <v>companions</v>
      </c>
    </row>
    <row r="340" spans="2:10">
      <c r="B340" s="265" t="s">
        <v>1991</v>
      </c>
      <c r="C340" s="263" t="s">
        <v>4014</v>
      </c>
      <c r="D340" s="264" t="s">
        <v>4019</v>
      </c>
      <c r="E340" s="254" t="s">
        <v>4034</v>
      </c>
      <c r="F340" s="255" t="s">
        <v>4034</v>
      </c>
      <c r="G340" s="252" t="str">
        <f>VLOOKUP($F341,Sheet2!$A$1:$B$9,2,FALSE)</f>
        <v>companions</v>
      </c>
      <c r="H340" s="256" t="s">
        <v>4034</v>
      </c>
      <c r="I340" s="255" t="s">
        <v>4034</v>
      </c>
      <c r="J340" s="252" t="str">
        <f>VLOOKUP($I341,Sheet2!$A$1:$B$9,2,FALSE)</f>
        <v>companions</v>
      </c>
    </row>
    <row r="341" spans="2:10">
      <c r="B341" s="252" t="s">
        <v>2145</v>
      </c>
      <c r="C341" s="252" t="s">
        <v>4014</v>
      </c>
      <c r="D341" s="253" t="s">
        <v>4009</v>
      </c>
      <c r="E341" s="254" t="s">
        <v>2940</v>
      </c>
      <c r="F341" s="255" t="s">
        <v>4034</v>
      </c>
      <c r="G341" s="252" t="str">
        <f>VLOOKUP($F342,Sheet2!$A$1:$B$9,2,FALSE)</f>
        <v>companions</v>
      </c>
      <c r="H341" s="256" t="s">
        <v>2940</v>
      </c>
      <c r="I341" s="255" t="s">
        <v>4034</v>
      </c>
      <c r="J341" s="252" t="str">
        <f>VLOOKUP($I342,Sheet2!$A$1:$B$9,2,FALSE)</f>
        <v>companions</v>
      </c>
    </row>
    <row r="342" spans="2:10">
      <c r="B342" s="265" t="s">
        <v>2110</v>
      </c>
      <c r="C342" s="263" t="s">
        <v>4014</v>
      </c>
      <c r="D342" s="264" t="s">
        <v>4012</v>
      </c>
      <c r="E342" s="254" t="s">
        <v>4034</v>
      </c>
      <c r="F342" s="255" t="s">
        <v>4034</v>
      </c>
      <c r="G342" s="252" t="str">
        <f>VLOOKUP($F343,Sheet2!$A$1:$B$9,2,FALSE)</f>
        <v>companions</v>
      </c>
      <c r="H342" s="256" t="s">
        <v>4034</v>
      </c>
      <c r="I342" s="255" t="s">
        <v>4034</v>
      </c>
      <c r="J342" s="252" t="str">
        <f>VLOOKUP($I343,Sheet2!$A$1:$B$9,2,FALSE)</f>
        <v>companions</v>
      </c>
    </row>
    <row r="343" spans="2:10">
      <c r="B343" s="265" t="s">
        <v>2123</v>
      </c>
      <c r="C343" s="263" t="s">
        <v>4014</v>
      </c>
      <c r="D343" s="264" t="s">
        <v>4010</v>
      </c>
      <c r="E343" s="254" t="s">
        <v>4034</v>
      </c>
      <c r="F343" s="255" t="s">
        <v>4034</v>
      </c>
      <c r="G343" s="252" t="str">
        <f>VLOOKUP($F344,Sheet2!$A$1:$B$9,2,FALSE)</f>
        <v>companions</v>
      </c>
      <c r="H343" s="256" t="s">
        <v>4034</v>
      </c>
      <c r="I343" s="255" t="s">
        <v>4034</v>
      </c>
      <c r="J343" s="252" t="str">
        <f>VLOOKUP($I344,Sheet2!$A$1:$B$9,2,FALSE)</f>
        <v>companions</v>
      </c>
    </row>
    <row r="344" spans="2:10">
      <c r="B344" s="265" t="s">
        <v>2022</v>
      </c>
      <c r="C344" s="263" t="s">
        <v>4014</v>
      </c>
      <c r="D344" s="264" t="s">
        <v>4019</v>
      </c>
      <c r="E344" s="254" t="s">
        <v>4034</v>
      </c>
      <c r="F344" s="255" t="s">
        <v>4034</v>
      </c>
      <c r="G344" s="252" t="str">
        <f>VLOOKUP($F345,Sheet2!$A$1:$B$9,2,FALSE)</f>
        <v>companions</v>
      </c>
      <c r="H344" s="256" t="s">
        <v>4034</v>
      </c>
      <c r="I344" s="255" t="s">
        <v>4034</v>
      </c>
      <c r="J344" s="252" t="e">
        <f>VLOOKUP($I345,Sheet2!$A$1:$B$9,2,FALSE)</f>
        <v>#N/A</v>
      </c>
    </row>
    <row r="345" spans="2:10">
      <c r="B345" s="252">
        <v>8404</v>
      </c>
      <c r="C345" s="263" t="s">
        <v>4027</v>
      </c>
      <c r="D345" s="264" t="s">
        <v>4009</v>
      </c>
      <c r="E345" s="254" t="s">
        <v>4034</v>
      </c>
      <c r="F345" s="255" t="s">
        <v>4034</v>
      </c>
      <c r="G345" s="252" t="str">
        <f>VLOOKUP($F346,Sheet2!$A$1:$B$9,2,FALSE)</f>
        <v>companions</v>
      </c>
      <c r="H345" s="256" t="s">
        <v>4018</v>
      </c>
      <c r="I345" s="255" t="s">
        <v>4018</v>
      </c>
      <c r="J345" s="252" t="e">
        <f>VLOOKUP($I346,Sheet2!$A$1:$B$9,2,FALSE)</f>
        <v>#N/A</v>
      </c>
    </row>
    <row r="346" spans="2:10">
      <c r="B346" s="252">
        <v>8414</v>
      </c>
      <c r="C346" s="263" t="s">
        <v>4027</v>
      </c>
      <c r="D346" s="264" t="s">
        <v>4009</v>
      </c>
      <c r="E346" s="254" t="s">
        <v>4034</v>
      </c>
      <c r="F346" s="255" t="s">
        <v>4034</v>
      </c>
      <c r="G346" s="252" t="str">
        <f>VLOOKUP($F347,Sheet2!$A$1:$B$9,2,FALSE)</f>
        <v>companions</v>
      </c>
      <c r="H346" s="256" t="s">
        <v>4018</v>
      </c>
      <c r="I346" s="255" t="s">
        <v>4018</v>
      </c>
      <c r="J346" s="252" t="e">
        <f>VLOOKUP($I347,Sheet2!$A$1:$B$9,2,FALSE)</f>
        <v>#N/A</v>
      </c>
    </row>
    <row r="347" spans="2:10">
      <c r="B347" s="252">
        <v>8530</v>
      </c>
      <c r="C347" s="263" t="s">
        <v>4027</v>
      </c>
      <c r="D347" s="264" t="s">
        <v>4024</v>
      </c>
      <c r="E347" s="254" t="s">
        <v>4034</v>
      </c>
      <c r="F347" s="255" t="s">
        <v>4034</v>
      </c>
      <c r="G347" s="252" t="str">
        <f>VLOOKUP($F348,Sheet2!$A$1:$B$9,2,FALSE)</f>
        <v>companions</v>
      </c>
      <c r="H347" s="256" t="s">
        <v>4018</v>
      </c>
      <c r="I347" s="255" t="s">
        <v>4018</v>
      </c>
      <c r="J347" s="252" t="e">
        <f>VLOOKUP($I348,Sheet2!$A$1:$B$9,2,FALSE)</f>
        <v>#N/A</v>
      </c>
    </row>
    <row r="348" spans="2:10">
      <c r="B348" s="252">
        <v>8966</v>
      </c>
      <c r="C348" s="263" t="s">
        <v>4027</v>
      </c>
      <c r="D348" s="264" t="s">
        <v>61</v>
      </c>
      <c r="E348" s="254" t="s">
        <v>4034</v>
      </c>
      <c r="F348" s="255" t="s">
        <v>4034</v>
      </c>
      <c r="G348" s="252" t="str">
        <f>VLOOKUP($F349,Sheet2!$A$1:$B$9,2,FALSE)</f>
        <v>companions</v>
      </c>
      <c r="H348" s="256" t="s">
        <v>4018</v>
      </c>
      <c r="I348" s="255" t="s">
        <v>4018</v>
      </c>
      <c r="J348" s="252" t="e">
        <f>VLOOKUP($I349,Sheet2!$A$1:$B$9,2,FALSE)</f>
        <v>#N/A</v>
      </c>
    </row>
    <row r="349" spans="2:10">
      <c r="B349" s="252">
        <v>8973</v>
      </c>
      <c r="C349" s="263" t="s">
        <v>4027</v>
      </c>
      <c r="D349" s="264" t="s">
        <v>61</v>
      </c>
      <c r="E349" s="254" t="s">
        <v>4034</v>
      </c>
      <c r="F349" s="255" t="s">
        <v>4034</v>
      </c>
      <c r="G349" s="252" t="str">
        <f>VLOOKUP($F350,Sheet2!$A$1:$B$9,2,FALSE)</f>
        <v>companions</v>
      </c>
      <c r="H349" s="256" t="s">
        <v>4018</v>
      </c>
      <c r="I349" s="255" t="s">
        <v>4018</v>
      </c>
      <c r="J349" s="252" t="e">
        <f>VLOOKUP($I350,Sheet2!$A$1:$B$9,2,FALSE)</f>
        <v>#N/A</v>
      </c>
    </row>
    <row r="350" spans="2:10">
      <c r="B350" s="252">
        <v>8976</v>
      </c>
      <c r="C350" s="263" t="s">
        <v>4027</v>
      </c>
      <c r="D350" s="264" t="s">
        <v>61</v>
      </c>
      <c r="E350" s="254" t="s">
        <v>4034</v>
      </c>
      <c r="F350" s="255" t="s">
        <v>4034</v>
      </c>
      <c r="G350" s="252" t="str">
        <f>VLOOKUP($F351,Sheet2!$A$1:$B$9,2,FALSE)</f>
        <v>companions</v>
      </c>
      <c r="H350" s="256" t="s">
        <v>4018</v>
      </c>
      <c r="I350" s="255" t="s">
        <v>4018</v>
      </c>
      <c r="J350" s="252" t="e">
        <f>VLOOKUP($I351,Sheet2!$A$1:$B$9,2,FALSE)</f>
        <v>#N/A</v>
      </c>
    </row>
    <row r="351" spans="2:10">
      <c r="B351" s="252">
        <v>8981</v>
      </c>
      <c r="C351" s="263" t="s">
        <v>4027</v>
      </c>
      <c r="D351" s="264" t="s">
        <v>61</v>
      </c>
      <c r="E351" s="254" t="s">
        <v>4034</v>
      </c>
      <c r="F351" s="255" t="s">
        <v>4034</v>
      </c>
      <c r="G351" s="252" t="str">
        <f>VLOOKUP($F352,Sheet2!$A$1:$B$9,2,FALSE)</f>
        <v>companions</v>
      </c>
      <c r="H351" s="256" t="s">
        <v>4018</v>
      </c>
      <c r="I351" s="255" t="s">
        <v>4018</v>
      </c>
      <c r="J351" s="252" t="e">
        <f>VLOOKUP($I352,Sheet2!$A$1:$B$9,2,FALSE)</f>
        <v>#N/A</v>
      </c>
    </row>
    <row r="352" spans="2:10">
      <c r="B352" s="252" t="s">
        <v>2442</v>
      </c>
      <c r="C352" s="263" t="s">
        <v>4027</v>
      </c>
      <c r="D352" s="264" t="s">
        <v>4009</v>
      </c>
      <c r="E352" s="254" t="s">
        <v>4033</v>
      </c>
      <c r="F352" s="255" t="s">
        <v>4034</v>
      </c>
      <c r="G352" s="252" t="str">
        <f>VLOOKUP($F353,Sheet2!$A$1:$B$9,2,FALSE)</f>
        <v>companions</v>
      </c>
      <c r="H352" s="256" t="s">
        <v>4018</v>
      </c>
      <c r="I352" s="255" t="s">
        <v>4018</v>
      </c>
      <c r="J352" s="252" t="e">
        <f>VLOOKUP($I353,Sheet2!$A$1:$B$9,2,FALSE)</f>
        <v>#N/A</v>
      </c>
    </row>
    <row r="353" spans="2:10">
      <c r="B353" s="252" t="s">
        <v>2437</v>
      </c>
      <c r="C353" s="263" t="s">
        <v>4027</v>
      </c>
      <c r="D353" s="264" t="s">
        <v>4009</v>
      </c>
      <c r="E353" s="254" t="s">
        <v>4034</v>
      </c>
      <c r="F353" s="255" t="s">
        <v>4034</v>
      </c>
      <c r="G353" s="252" t="str">
        <f>VLOOKUP($F354,Sheet2!$A$1:$B$9,2,FALSE)</f>
        <v>companions</v>
      </c>
      <c r="H353" s="256" t="s">
        <v>4018</v>
      </c>
      <c r="I353" s="255" t="s">
        <v>4018</v>
      </c>
      <c r="J353" s="252" t="e">
        <f>VLOOKUP($I354,Sheet2!$A$1:$B$9,2,FALSE)</f>
        <v>#N/A</v>
      </c>
    </row>
    <row r="354" spans="2:10">
      <c r="B354" s="252" t="s">
        <v>2438</v>
      </c>
      <c r="C354" s="263" t="s">
        <v>4027</v>
      </c>
      <c r="D354" s="264" t="s">
        <v>4009</v>
      </c>
      <c r="E354" s="254" t="s">
        <v>4034</v>
      </c>
      <c r="F354" s="255" t="s">
        <v>4034</v>
      </c>
      <c r="G354" s="252" t="str">
        <f>VLOOKUP($F355,Sheet2!$A$1:$B$9,2,FALSE)</f>
        <v>companions</v>
      </c>
      <c r="H354" s="256" t="s">
        <v>4018</v>
      </c>
      <c r="I354" s="255" t="s">
        <v>4018</v>
      </c>
      <c r="J354" s="252" t="e">
        <f>VLOOKUP($I355,Sheet2!$A$1:$B$9,2,FALSE)</f>
        <v>#N/A</v>
      </c>
    </row>
    <row r="355" spans="2:10">
      <c r="B355" s="252" t="s">
        <v>2308</v>
      </c>
      <c r="C355" s="263" t="s">
        <v>4027</v>
      </c>
      <c r="D355" s="264" t="s">
        <v>4017</v>
      </c>
      <c r="E355" s="254" t="s">
        <v>4032</v>
      </c>
      <c r="F355" s="255" t="s">
        <v>4034</v>
      </c>
      <c r="G355" s="252" t="str">
        <f>VLOOKUP($F356,Sheet2!$A$1:$B$9,2,FALSE)</f>
        <v>companions</v>
      </c>
      <c r="H355" s="256" t="s">
        <v>4018</v>
      </c>
      <c r="I355" s="255" t="s">
        <v>4018</v>
      </c>
      <c r="J355" s="252" t="e">
        <f>VLOOKUP($I356,Sheet2!$A$1:$B$9,2,FALSE)</f>
        <v>#N/A</v>
      </c>
    </row>
    <row r="356" spans="2:10">
      <c r="B356" s="252" t="s">
        <v>2601</v>
      </c>
      <c r="C356" s="263" t="s">
        <v>4027</v>
      </c>
      <c r="D356" s="264" t="s">
        <v>4015</v>
      </c>
      <c r="E356" s="254" t="s">
        <v>4034</v>
      </c>
      <c r="F356" s="255" t="s">
        <v>4034</v>
      </c>
      <c r="G356" s="252" t="str">
        <f>VLOOKUP($F357,Sheet2!$A$1:$B$9,2,FALSE)</f>
        <v>companions</v>
      </c>
      <c r="H356" s="256" t="s">
        <v>4018</v>
      </c>
      <c r="I356" s="255" t="s">
        <v>4018</v>
      </c>
      <c r="J356" s="252" t="e">
        <f>VLOOKUP($I357,Sheet2!$A$1:$B$9,2,FALSE)</f>
        <v>#N/A</v>
      </c>
    </row>
    <row r="357" spans="2:10">
      <c r="B357" s="252" t="s">
        <v>2486</v>
      </c>
      <c r="C357" s="263" t="s">
        <v>4027</v>
      </c>
      <c r="D357" s="264" t="s">
        <v>4009</v>
      </c>
      <c r="E357" s="254" t="s">
        <v>4032</v>
      </c>
      <c r="F357" s="255" t="s">
        <v>4034</v>
      </c>
      <c r="G357" s="252" t="str">
        <f>VLOOKUP($F358,Sheet2!$A$1:$B$9,2,FALSE)</f>
        <v>companions</v>
      </c>
      <c r="H357" s="256" t="s">
        <v>4018</v>
      </c>
      <c r="I357" s="255" t="s">
        <v>4018</v>
      </c>
      <c r="J357" s="252" t="e">
        <f>VLOOKUP($I358,Sheet2!$A$1:$B$9,2,FALSE)</f>
        <v>#N/A</v>
      </c>
    </row>
    <row r="358" spans="2:10">
      <c r="B358" s="252" t="s">
        <v>2485</v>
      </c>
      <c r="C358" s="263" t="s">
        <v>4027</v>
      </c>
      <c r="D358" s="264" t="s">
        <v>4009</v>
      </c>
      <c r="E358" s="254" t="s">
        <v>4034</v>
      </c>
      <c r="F358" s="255" t="s">
        <v>4034</v>
      </c>
      <c r="G358" s="252" t="str">
        <f>VLOOKUP($F359,Sheet2!$A$1:$B$9,2,FALSE)</f>
        <v>companions</v>
      </c>
      <c r="H358" s="256" t="s">
        <v>4018</v>
      </c>
      <c r="I358" s="255" t="s">
        <v>4018</v>
      </c>
      <c r="J358" s="252" t="e">
        <f>VLOOKUP($I359,Sheet2!$A$1:$B$9,2,FALSE)</f>
        <v>#N/A</v>
      </c>
    </row>
    <row r="359" spans="2:10">
      <c r="B359" s="252" t="s">
        <v>2495</v>
      </c>
      <c r="C359" s="263" t="s">
        <v>4027</v>
      </c>
      <c r="D359" s="264" t="s">
        <v>4009</v>
      </c>
      <c r="E359" s="254" t="s">
        <v>4034</v>
      </c>
      <c r="F359" s="255" t="s">
        <v>4034</v>
      </c>
      <c r="G359" s="252" t="str">
        <f>VLOOKUP($F360,Sheet2!$A$1:$B$9,2,FALSE)</f>
        <v>companions</v>
      </c>
      <c r="H359" s="256" t="s">
        <v>4018</v>
      </c>
      <c r="I359" s="255" t="s">
        <v>4018</v>
      </c>
      <c r="J359" s="252" t="e">
        <f>VLOOKUP($I360,Sheet2!$A$1:$B$9,2,FALSE)</f>
        <v>#N/A</v>
      </c>
    </row>
    <row r="360" spans="2:10">
      <c r="B360" s="252" t="s">
        <v>2507</v>
      </c>
      <c r="C360" s="263" t="s">
        <v>4027</v>
      </c>
      <c r="D360" s="264" t="s">
        <v>4009</v>
      </c>
      <c r="E360" s="254" t="s">
        <v>4034</v>
      </c>
      <c r="F360" s="255" t="s">
        <v>4034</v>
      </c>
      <c r="G360" s="252" t="str">
        <f>VLOOKUP($F361,Sheet2!$A$1:$B$9,2,FALSE)</f>
        <v>companions</v>
      </c>
      <c r="H360" s="256" t="s">
        <v>4018</v>
      </c>
      <c r="I360" s="255" t="s">
        <v>4018</v>
      </c>
      <c r="J360" s="252" t="e">
        <f>VLOOKUP($I361,Sheet2!$A$1:$B$9,2,FALSE)</f>
        <v>#N/A</v>
      </c>
    </row>
    <row r="361" spans="2:10">
      <c r="B361" s="252" t="s">
        <v>2514</v>
      </c>
      <c r="C361" s="263" t="s">
        <v>4027</v>
      </c>
      <c r="D361" s="264" t="s">
        <v>4009</v>
      </c>
      <c r="E361" s="254" t="s">
        <v>4034</v>
      </c>
      <c r="F361" s="255" t="s">
        <v>4034</v>
      </c>
      <c r="G361" s="252" t="str">
        <f>VLOOKUP($F362,Sheet2!$A$1:$B$9,2,FALSE)</f>
        <v>companions</v>
      </c>
      <c r="H361" s="256" t="s">
        <v>4018</v>
      </c>
      <c r="I361" s="255" t="s">
        <v>4018</v>
      </c>
      <c r="J361" s="252" t="e">
        <f>VLOOKUP($I362,Sheet2!$A$1:$B$9,2,FALSE)</f>
        <v>#N/A</v>
      </c>
    </row>
    <row r="362" spans="2:10">
      <c r="B362" s="252" t="s">
        <v>2327</v>
      </c>
      <c r="C362" s="263" t="s">
        <v>4027</v>
      </c>
      <c r="D362" s="264" t="s">
        <v>4017</v>
      </c>
      <c r="E362" s="254" t="s">
        <v>4032</v>
      </c>
      <c r="F362" s="255" t="s">
        <v>4034</v>
      </c>
      <c r="G362" s="252" t="str">
        <f>VLOOKUP($F363,Sheet2!$A$1:$B$9,2,FALSE)</f>
        <v>companions</v>
      </c>
      <c r="H362" s="256" t="s">
        <v>4018</v>
      </c>
      <c r="I362" s="255" t="s">
        <v>4018</v>
      </c>
      <c r="J362" s="252" t="e">
        <f>VLOOKUP($I363,Sheet2!$A$1:$B$9,2,FALSE)</f>
        <v>#N/A</v>
      </c>
    </row>
    <row r="363" spans="2:10">
      <c r="B363" s="252" t="s">
        <v>2543</v>
      </c>
      <c r="C363" s="263" t="s">
        <v>4027</v>
      </c>
      <c r="D363" s="264" t="s">
        <v>4024</v>
      </c>
      <c r="E363" s="254" t="s">
        <v>4034</v>
      </c>
      <c r="F363" s="255" t="s">
        <v>4034</v>
      </c>
      <c r="G363" s="252" t="str">
        <f>VLOOKUP($F364,Sheet2!$A$1:$B$9,2,FALSE)</f>
        <v>companions</v>
      </c>
      <c r="H363" s="256" t="s">
        <v>4018</v>
      </c>
      <c r="I363" s="255" t="s">
        <v>4018</v>
      </c>
      <c r="J363" s="252" t="e">
        <f>VLOOKUP($I364,Sheet2!$A$1:$B$9,2,FALSE)</f>
        <v>#N/A</v>
      </c>
    </row>
    <row r="364" spans="2:10">
      <c r="B364" s="252" t="s">
        <v>2554</v>
      </c>
      <c r="C364" s="263" t="s">
        <v>4027</v>
      </c>
      <c r="D364" s="264" t="s">
        <v>4025</v>
      </c>
      <c r="E364" s="254" t="s">
        <v>4034</v>
      </c>
      <c r="F364" s="255" t="s">
        <v>4034</v>
      </c>
      <c r="G364" s="252" t="str">
        <f>VLOOKUP($F365,Sheet2!$A$1:$B$9,2,FALSE)</f>
        <v>companions</v>
      </c>
      <c r="H364" s="256" t="s">
        <v>4018</v>
      </c>
      <c r="I364" s="255" t="s">
        <v>4018</v>
      </c>
      <c r="J364" s="252" t="e">
        <f>VLOOKUP($I365,Sheet2!$A$1:$B$9,2,FALSE)</f>
        <v>#N/A</v>
      </c>
    </row>
    <row r="365" spans="2:10">
      <c r="B365" s="252" t="s">
        <v>2578</v>
      </c>
      <c r="C365" s="263" t="s">
        <v>4027</v>
      </c>
      <c r="D365" s="264" t="s">
        <v>4009</v>
      </c>
      <c r="E365" s="254" t="s">
        <v>4032</v>
      </c>
      <c r="F365" s="255" t="s">
        <v>4034</v>
      </c>
      <c r="G365" s="252" t="str">
        <f>VLOOKUP($F366,Sheet2!$A$1:$B$9,2,FALSE)</f>
        <v>companions</v>
      </c>
      <c r="H365" s="256" t="s">
        <v>4018</v>
      </c>
      <c r="I365" s="255" t="s">
        <v>4018</v>
      </c>
      <c r="J365" s="252" t="e">
        <f>VLOOKUP($I366,Sheet2!$A$1:$B$9,2,FALSE)</f>
        <v>#N/A</v>
      </c>
    </row>
    <row r="366" spans="2:10">
      <c r="B366" s="252" t="s">
        <v>2627</v>
      </c>
      <c r="C366" s="263" t="s">
        <v>4027</v>
      </c>
      <c r="D366" s="264" t="s">
        <v>4015</v>
      </c>
      <c r="E366" s="254" t="s">
        <v>4032</v>
      </c>
      <c r="F366" s="255" t="s">
        <v>4034</v>
      </c>
      <c r="G366" s="252" t="str">
        <f>VLOOKUP($F367,Sheet2!$A$1:$B$9,2,FALSE)</f>
        <v>companions</v>
      </c>
      <c r="H366" s="256" t="s">
        <v>4018</v>
      </c>
      <c r="I366" s="255" t="s">
        <v>4018</v>
      </c>
      <c r="J366" s="252" t="e">
        <f>VLOOKUP($I367,Sheet2!$A$1:$B$9,2,FALSE)</f>
        <v>#N/A</v>
      </c>
    </row>
    <row r="367" spans="2:10">
      <c r="B367" s="252" t="s">
        <v>2628</v>
      </c>
      <c r="C367" s="263" t="s">
        <v>4027</v>
      </c>
      <c r="D367" s="264" t="s">
        <v>4015</v>
      </c>
      <c r="E367" s="254" t="s">
        <v>4032</v>
      </c>
      <c r="F367" s="255" t="s">
        <v>4034</v>
      </c>
      <c r="G367" s="252" t="str">
        <f>VLOOKUP($F368,Sheet2!$A$1:$B$9,2,FALSE)</f>
        <v>companions</v>
      </c>
      <c r="H367" s="256" t="s">
        <v>4018</v>
      </c>
      <c r="I367" s="255" t="s">
        <v>4018</v>
      </c>
      <c r="J367" s="252" t="e">
        <f>VLOOKUP($I368,Sheet2!$A$1:$B$9,2,FALSE)</f>
        <v>#N/A</v>
      </c>
    </row>
    <row r="368" spans="2:10">
      <c r="B368" s="252" t="s">
        <v>2667</v>
      </c>
      <c r="C368" s="263" t="s">
        <v>4027</v>
      </c>
      <c r="D368" s="264" t="s">
        <v>61</v>
      </c>
      <c r="E368" s="254" t="s">
        <v>4034</v>
      </c>
      <c r="F368" s="255" t="s">
        <v>4034</v>
      </c>
      <c r="G368" s="252" t="str">
        <f>VLOOKUP($F369,Sheet2!$A$1:$B$9,2,FALSE)</f>
        <v>companions</v>
      </c>
      <c r="H368" s="256" t="s">
        <v>4018</v>
      </c>
      <c r="I368" s="255" t="s">
        <v>4018</v>
      </c>
      <c r="J368" s="252" t="e">
        <f>VLOOKUP($I369,Sheet2!$A$1:$B$9,2,FALSE)</f>
        <v>#N/A</v>
      </c>
    </row>
    <row r="369" spans="2:10">
      <c r="B369" s="252" t="s">
        <v>2682</v>
      </c>
      <c r="C369" s="263" t="s">
        <v>4027</v>
      </c>
      <c r="D369" s="264" t="s">
        <v>61</v>
      </c>
      <c r="E369" s="254" t="s">
        <v>4034</v>
      </c>
      <c r="F369" s="255" t="s">
        <v>4034</v>
      </c>
      <c r="G369" s="252" t="str">
        <f>VLOOKUP($F370,Sheet2!$A$1:$B$9,2,FALSE)</f>
        <v>companions</v>
      </c>
      <c r="H369" s="256" t="s">
        <v>4018</v>
      </c>
      <c r="I369" s="255" t="s">
        <v>4018</v>
      </c>
      <c r="J369" s="252" t="e">
        <f>VLOOKUP($I370,Sheet2!$A$1:$B$9,2,FALSE)</f>
        <v>#N/A</v>
      </c>
    </row>
    <row r="370" spans="2:10">
      <c r="B370" s="252" t="s">
        <v>2685</v>
      </c>
      <c r="C370" s="263" t="s">
        <v>4027</v>
      </c>
      <c r="D370" s="264" t="s">
        <v>61</v>
      </c>
      <c r="E370" s="254" t="s">
        <v>4034</v>
      </c>
      <c r="F370" s="255" t="s">
        <v>4034</v>
      </c>
      <c r="G370" s="252" t="str">
        <f>VLOOKUP($F371,Sheet2!$A$1:$B$9,2,FALSE)</f>
        <v>companions</v>
      </c>
      <c r="H370" s="256" t="s">
        <v>4018</v>
      </c>
      <c r="I370" s="255" t="s">
        <v>4018</v>
      </c>
      <c r="J370" s="252" t="e">
        <f>VLOOKUP($I371,Sheet2!$A$1:$B$9,2,FALSE)</f>
        <v>#N/A</v>
      </c>
    </row>
    <row r="371" spans="2:10">
      <c r="B371" s="252" t="s">
        <v>2692</v>
      </c>
      <c r="C371" s="263" t="s">
        <v>4027</v>
      </c>
      <c r="D371" s="264" t="s">
        <v>61</v>
      </c>
      <c r="E371" s="254" t="s">
        <v>4034</v>
      </c>
      <c r="F371" s="255" t="s">
        <v>4034</v>
      </c>
      <c r="G371" s="252" t="str">
        <f>VLOOKUP($F372,Sheet2!$A$1:$B$9,2,FALSE)</f>
        <v>companions</v>
      </c>
      <c r="H371" s="256" t="s">
        <v>4018</v>
      </c>
      <c r="I371" s="255" t="s">
        <v>4018</v>
      </c>
      <c r="J371" s="252" t="e">
        <f>VLOOKUP($I372,Sheet2!$A$1:$B$9,2,FALSE)</f>
        <v>#N/A</v>
      </c>
    </row>
    <row r="372" spans="2:10">
      <c r="B372" s="265" t="s">
        <v>588</v>
      </c>
      <c r="C372" s="263" t="s">
        <v>4013</v>
      </c>
      <c r="D372" s="264" t="s">
        <v>4024</v>
      </c>
      <c r="E372" s="254" t="s">
        <v>4033</v>
      </c>
      <c r="F372" s="255" t="s">
        <v>4034</v>
      </c>
      <c r="G372" s="252" t="str">
        <f>VLOOKUP($F373,Sheet2!$A$1:$B$9,2,FALSE)</f>
        <v>companions</v>
      </c>
      <c r="H372" s="256" t="s">
        <v>4018</v>
      </c>
      <c r="I372" s="255" t="s">
        <v>4018</v>
      </c>
      <c r="J372" s="252" t="e">
        <f>VLOOKUP($I373,Sheet2!$A$1:$B$9,2,FALSE)</f>
        <v>#N/A</v>
      </c>
    </row>
    <row r="373" spans="2:10">
      <c r="B373" s="265" t="s">
        <v>605</v>
      </c>
      <c r="C373" s="263" t="s">
        <v>4013</v>
      </c>
      <c r="D373" s="264" t="s">
        <v>4024</v>
      </c>
      <c r="E373" s="254" t="s">
        <v>4034</v>
      </c>
      <c r="F373" s="255" t="s">
        <v>4034</v>
      </c>
      <c r="G373" s="252" t="str">
        <f>VLOOKUP($F374,Sheet2!$A$1:$B$9,2,FALSE)</f>
        <v>companions</v>
      </c>
      <c r="H373" s="256" t="s">
        <v>4018</v>
      </c>
      <c r="I373" s="255" t="s">
        <v>4018</v>
      </c>
      <c r="J373" s="252" t="e">
        <f>VLOOKUP($I374,Sheet2!$A$1:$B$9,2,FALSE)</f>
        <v>#N/A</v>
      </c>
    </row>
    <row r="374" spans="2:10">
      <c r="B374" s="265" t="s">
        <v>483</v>
      </c>
      <c r="C374" s="263" t="s">
        <v>4013</v>
      </c>
      <c r="D374" s="264" t="s">
        <v>4031</v>
      </c>
      <c r="E374" s="254" t="s">
        <v>4034</v>
      </c>
      <c r="F374" s="255" t="s">
        <v>4034</v>
      </c>
      <c r="G374" s="252" t="str">
        <f>VLOOKUP($F375,Sheet2!$A$1:$B$9,2,FALSE)</f>
        <v>companions</v>
      </c>
      <c r="H374" s="256" t="s">
        <v>4018</v>
      </c>
      <c r="I374" s="255" t="s">
        <v>4018</v>
      </c>
      <c r="J374" s="252" t="e">
        <f>VLOOKUP($I375,Sheet2!$A$1:$B$9,2,FALSE)</f>
        <v>#N/A</v>
      </c>
    </row>
    <row r="375" spans="2:10">
      <c r="B375" s="265" t="s">
        <v>501</v>
      </c>
      <c r="C375" s="263" t="s">
        <v>4013</v>
      </c>
      <c r="D375" s="264" t="s">
        <v>4012</v>
      </c>
      <c r="E375" s="254" t="s">
        <v>4033</v>
      </c>
      <c r="F375" s="255" t="s">
        <v>4034</v>
      </c>
      <c r="G375" s="252" t="str">
        <f>VLOOKUP($F376,Sheet2!$A$1:$B$9,2,FALSE)</f>
        <v>companions</v>
      </c>
      <c r="H375" s="256" t="s">
        <v>4018</v>
      </c>
      <c r="I375" s="255" t="s">
        <v>4018</v>
      </c>
      <c r="J375" s="252" t="e">
        <f>VLOOKUP($I376,Sheet2!$A$1:$B$9,2,FALSE)</f>
        <v>#N/A</v>
      </c>
    </row>
    <row r="376" spans="2:10">
      <c r="B376" s="265" t="s">
        <v>509</v>
      </c>
      <c r="C376" s="263" t="s">
        <v>4013</v>
      </c>
      <c r="D376" s="264" t="s">
        <v>4012</v>
      </c>
      <c r="E376" s="254" t="s">
        <v>4034</v>
      </c>
      <c r="F376" s="255" t="s">
        <v>4034</v>
      </c>
      <c r="G376" s="252" t="str">
        <f>VLOOKUP($F377,Sheet2!$A$1:$B$9,2,FALSE)</f>
        <v>companions</v>
      </c>
      <c r="H376" s="256" t="s">
        <v>4018</v>
      </c>
      <c r="I376" s="255" t="s">
        <v>4018</v>
      </c>
      <c r="J376" s="252" t="e">
        <f>VLOOKUP($I377,Sheet2!$A$1:$B$9,2,FALSE)</f>
        <v>#N/A</v>
      </c>
    </row>
    <row r="377" spans="2:10">
      <c r="B377" s="265" t="s">
        <v>1173</v>
      </c>
      <c r="C377" s="263" t="s">
        <v>4020</v>
      </c>
      <c r="D377" s="264" t="s">
        <v>4024</v>
      </c>
      <c r="E377" s="254" t="s">
        <v>4034</v>
      </c>
      <c r="F377" s="255" t="s">
        <v>4034</v>
      </c>
      <c r="G377" s="252" t="str">
        <f>VLOOKUP($F378,Sheet2!$A$1:$B$9,2,FALSE)</f>
        <v>companions</v>
      </c>
      <c r="H377" s="256" t="s">
        <v>4018</v>
      </c>
      <c r="I377" s="255" t="s">
        <v>4018</v>
      </c>
      <c r="J377" s="252" t="e">
        <f>VLOOKUP($I378,Sheet2!$A$1:$B$9,2,FALSE)</f>
        <v>#N/A</v>
      </c>
    </row>
    <row r="378" spans="2:10">
      <c r="B378" s="265" t="s">
        <v>980</v>
      </c>
      <c r="C378" s="263" t="s">
        <v>4020</v>
      </c>
      <c r="D378" s="264" t="s">
        <v>4025</v>
      </c>
      <c r="E378" s="254" t="s">
        <v>4034</v>
      </c>
      <c r="F378" s="255" t="s">
        <v>4034</v>
      </c>
      <c r="G378" s="252" t="str">
        <f>VLOOKUP($F379,Sheet2!$A$1:$B$9,2,FALSE)</f>
        <v>companions</v>
      </c>
      <c r="H378" s="256" t="s">
        <v>4018</v>
      </c>
      <c r="I378" s="255" t="s">
        <v>4018</v>
      </c>
      <c r="J378" s="252" t="e">
        <f>VLOOKUP($I379,Sheet2!$A$1:$B$9,2,FALSE)</f>
        <v>#N/A</v>
      </c>
    </row>
    <row r="379" spans="2:10">
      <c r="B379" s="265" t="s">
        <v>1201</v>
      </c>
      <c r="C379" s="263" t="s">
        <v>4020</v>
      </c>
      <c r="D379" s="264" t="s">
        <v>4009</v>
      </c>
      <c r="E379" s="254" t="s">
        <v>4034</v>
      </c>
      <c r="F379" s="255" t="s">
        <v>4034</v>
      </c>
      <c r="G379" s="252" t="str">
        <f>VLOOKUP($F380,Sheet2!$A$1:$B$9,2,FALSE)</f>
        <v>companions</v>
      </c>
      <c r="H379" s="256" t="s">
        <v>4018</v>
      </c>
      <c r="I379" s="255" t="s">
        <v>4018</v>
      </c>
      <c r="J379" s="252" t="e">
        <f>VLOOKUP($I380,Sheet2!$A$1:$B$9,2,FALSE)</f>
        <v>#N/A</v>
      </c>
    </row>
    <row r="380" spans="2:10">
      <c r="B380" s="265" t="s">
        <v>935</v>
      </c>
      <c r="C380" s="263" t="s">
        <v>4020</v>
      </c>
      <c r="D380" s="264" t="s">
        <v>61</v>
      </c>
      <c r="E380" s="254" t="s">
        <v>4034</v>
      </c>
      <c r="F380" s="255" t="s">
        <v>4034</v>
      </c>
      <c r="G380" s="252" t="str">
        <f>VLOOKUP($F381,Sheet2!$A$1:$B$9,2,FALSE)</f>
        <v>companions</v>
      </c>
      <c r="H380" s="256" t="s">
        <v>4018</v>
      </c>
      <c r="I380" s="255" t="s">
        <v>4018</v>
      </c>
      <c r="J380" s="252" t="e">
        <f>VLOOKUP($I381,Sheet2!$A$1:$B$9,2,FALSE)</f>
        <v>#N/A</v>
      </c>
    </row>
    <row r="381" spans="2:10">
      <c r="B381" s="263" t="s">
        <v>1273</v>
      </c>
      <c r="C381" s="263" t="s">
        <v>4020</v>
      </c>
      <c r="D381" s="264" t="s">
        <v>61</v>
      </c>
      <c r="E381" s="254" t="s">
        <v>2940</v>
      </c>
      <c r="F381" s="255" t="s">
        <v>4034</v>
      </c>
      <c r="G381" s="252" t="str">
        <f>VLOOKUP($F382,Sheet2!$A$1:$B$9,2,FALSE)</f>
        <v>companions</v>
      </c>
      <c r="H381" s="256" t="s">
        <v>4018</v>
      </c>
      <c r="I381" s="255" t="s">
        <v>4018</v>
      </c>
      <c r="J381" s="252" t="e">
        <f>VLOOKUP($I382,Sheet2!$A$1:$B$9,2,FALSE)</f>
        <v>#N/A</v>
      </c>
    </row>
    <row r="382" spans="2:10">
      <c r="B382" s="265" t="s">
        <v>1126</v>
      </c>
      <c r="C382" s="263" t="s">
        <v>4020</v>
      </c>
      <c r="D382" s="264" t="s">
        <v>4019</v>
      </c>
      <c r="E382" s="254" t="s">
        <v>4034</v>
      </c>
      <c r="F382" s="255" t="s">
        <v>4034</v>
      </c>
      <c r="G382" s="252" t="str">
        <f>VLOOKUP($F383,Sheet2!$A$1:$B$9,2,FALSE)</f>
        <v>companions</v>
      </c>
      <c r="H382" s="256" t="s">
        <v>4018</v>
      </c>
      <c r="I382" s="255" t="s">
        <v>4018</v>
      </c>
      <c r="J382" s="252" t="e">
        <f>VLOOKUP($I383,Sheet2!$A$1:$B$9,2,FALSE)</f>
        <v>#N/A</v>
      </c>
    </row>
    <row r="383" spans="2:10">
      <c r="B383" s="252" t="s">
        <v>2468</v>
      </c>
      <c r="C383" s="263" t="s">
        <v>4027</v>
      </c>
      <c r="D383" s="264" t="s">
        <v>4009</v>
      </c>
      <c r="E383" s="254" t="s">
        <v>4034</v>
      </c>
      <c r="F383" s="255" t="s">
        <v>4034</v>
      </c>
      <c r="G383" s="252" t="str">
        <f>VLOOKUP($F384,Sheet2!$A$1:$B$9,2,FALSE)</f>
        <v>tier 4</v>
      </c>
      <c r="H383" s="256" t="s">
        <v>4018</v>
      </c>
      <c r="I383" s="255" t="s">
        <v>4018</v>
      </c>
      <c r="J383" s="252" t="str">
        <f>VLOOKUP($I384,Sheet2!$A$1:$B$9,2,FALSE)</f>
        <v>tier 4</v>
      </c>
    </row>
    <row r="384" spans="2:10">
      <c r="B384" s="265">
        <v>75009</v>
      </c>
      <c r="C384" s="263" t="s">
        <v>4021</v>
      </c>
      <c r="D384" s="264" t="s">
        <v>4024</v>
      </c>
      <c r="E384" s="254" t="s">
        <v>4034</v>
      </c>
      <c r="F384" s="255" t="s">
        <v>4032</v>
      </c>
      <c r="G384" s="252" t="str">
        <f>VLOOKUP($F385,Sheet2!$A$1:$B$9,2,FALSE)</f>
        <v>tier 4</v>
      </c>
      <c r="H384" s="256" t="s">
        <v>4034</v>
      </c>
      <c r="I384" s="255" t="s">
        <v>4032</v>
      </c>
      <c r="J384" s="252" t="str">
        <f>VLOOKUP($I385,Sheet2!$A$1:$B$9,2,FALSE)</f>
        <v>tier 4</v>
      </c>
    </row>
    <row r="385" spans="2:10">
      <c r="B385" s="265">
        <v>75045</v>
      </c>
      <c r="C385" s="263" t="s">
        <v>4021</v>
      </c>
      <c r="D385" s="264" t="s">
        <v>4025</v>
      </c>
      <c r="E385" s="254" t="s">
        <v>4034</v>
      </c>
      <c r="F385" s="255" t="s">
        <v>4032</v>
      </c>
      <c r="G385" s="252" t="str">
        <f>VLOOKUP($F386,Sheet2!$A$1:$B$9,2,FALSE)</f>
        <v>tier 4</v>
      </c>
      <c r="H385" s="256" t="s">
        <v>4034</v>
      </c>
      <c r="I385" s="255" t="s">
        <v>4032</v>
      </c>
      <c r="J385" s="252" t="str">
        <f>VLOOKUP($I386,Sheet2!$A$1:$B$9,2,FALSE)</f>
        <v>tier 4</v>
      </c>
    </row>
    <row r="386" spans="2:10">
      <c r="B386" s="265">
        <v>75052</v>
      </c>
      <c r="C386" s="263" t="s">
        <v>4021</v>
      </c>
      <c r="D386" s="264" t="s">
        <v>4009</v>
      </c>
      <c r="E386" s="254" t="s">
        <v>4034</v>
      </c>
      <c r="F386" s="255" t="s">
        <v>4032</v>
      </c>
      <c r="G386" s="252" t="str">
        <f>VLOOKUP($F387,Sheet2!$A$1:$B$9,2,FALSE)</f>
        <v>tier 4</v>
      </c>
      <c r="H386" s="256" t="s">
        <v>4034</v>
      </c>
      <c r="I386" s="255" t="s">
        <v>4032</v>
      </c>
      <c r="J386" s="252" t="str">
        <f>VLOOKUP($I387,Sheet2!$A$1:$B$9,2,FALSE)</f>
        <v>tier 4</v>
      </c>
    </row>
    <row r="387" spans="2:10">
      <c r="B387" s="265">
        <v>75066</v>
      </c>
      <c r="C387" s="263" t="s">
        <v>4021</v>
      </c>
      <c r="D387" s="264" t="s">
        <v>4009</v>
      </c>
      <c r="E387" s="254" t="s">
        <v>4032</v>
      </c>
      <c r="F387" s="255" t="s">
        <v>4032</v>
      </c>
      <c r="G387" s="252" t="str">
        <f>VLOOKUP($F388,Sheet2!$A$1:$B$9,2,FALSE)</f>
        <v>tier 4</v>
      </c>
      <c r="H387" s="256" t="s">
        <v>4032</v>
      </c>
      <c r="I387" s="255" t="s">
        <v>4032</v>
      </c>
      <c r="J387" s="252" t="str">
        <f>VLOOKUP($I388,Sheet2!$A$1:$B$9,2,FALSE)</f>
        <v>tier 4</v>
      </c>
    </row>
    <row r="388" spans="2:10">
      <c r="B388" s="265">
        <v>75107</v>
      </c>
      <c r="C388" s="263" t="s">
        <v>4021</v>
      </c>
      <c r="D388" s="264" t="s">
        <v>4009</v>
      </c>
      <c r="E388" s="254" t="s">
        <v>4032</v>
      </c>
      <c r="F388" s="255" t="s">
        <v>4032</v>
      </c>
      <c r="G388" s="252" t="str">
        <f>VLOOKUP($F389,Sheet2!$A$1:$B$9,2,FALSE)</f>
        <v>tier 4</v>
      </c>
      <c r="H388" s="256" t="s">
        <v>4032</v>
      </c>
      <c r="I388" s="255" t="s">
        <v>4032</v>
      </c>
      <c r="J388" s="252" t="str">
        <f>VLOOKUP($I389,Sheet2!$A$1:$B$9,2,FALSE)</f>
        <v>tier 4</v>
      </c>
    </row>
    <row r="389" spans="2:10">
      <c r="B389" s="265">
        <v>75110</v>
      </c>
      <c r="C389" s="263" t="s">
        <v>4021</v>
      </c>
      <c r="D389" s="264" t="s">
        <v>4009</v>
      </c>
      <c r="E389" s="254" t="s">
        <v>4034</v>
      </c>
      <c r="F389" s="255" t="s">
        <v>4032</v>
      </c>
      <c r="G389" s="252" t="str">
        <f>VLOOKUP($F390,Sheet2!$A$1:$B$9,2,FALSE)</f>
        <v>tier 4</v>
      </c>
      <c r="H389" s="256" t="s">
        <v>4034</v>
      </c>
      <c r="I389" s="255" t="s">
        <v>4032</v>
      </c>
      <c r="J389" s="252" t="str">
        <f>VLOOKUP($I390,Sheet2!$A$1:$B$9,2,FALSE)</f>
        <v>tier 4</v>
      </c>
    </row>
    <row r="390" spans="2:10">
      <c r="B390" s="265">
        <v>75117</v>
      </c>
      <c r="C390" s="263" t="s">
        <v>4021</v>
      </c>
      <c r="D390" s="264" t="s">
        <v>4009</v>
      </c>
      <c r="E390" s="254" t="s">
        <v>4032</v>
      </c>
      <c r="F390" s="255" t="s">
        <v>4032</v>
      </c>
      <c r="G390" s="252" t="str">
        <f>VLOOKUP($F391,Sheet2!$A$1:$B$9,2,FALSE)</f>
        <v>tier 4</v>
      </c>
      <c r="H390" s="256" t="s">
        <v>4032</v>
      </c>
      <c r="I390" s="255" t="s">
        <v>4032</v>
      </c>
      <c r="J390" s="252" t="str">
        <f>VLOOKUP($I391,Sheet2!$A$1:$B$9,2,FALSE)</f>
        <v>tier 4</v>
      </c>
    </row>
    <row r="391" spans="2:10">
      <c r="B391" s="265">
        <v>78025</v>
      </c>
      <c r="C391" s="263" t="s">
        <v>4030</v>
      </c>
      <c r="D391" s="264" t="s">
        <v>4019</v>
      </c>
      <c r="E391" s="254" t="s">
        <v>4033</v>
      </c>
      <c r="F391" s="255" t="s">
        <v>4032</v>
      </c>
      <c r="G391" s="252" t="str">
        <f>VLOOKUP($F392,Sheet2!$A$1:$B$9,2,FALSE)</f>
        <v>tier 4</v>
      </c>
      <c r="H391" s="256" t="s">
        <v>4033</v>
      </c>
      <c r="I391" s="255" t="s">
        <v>4032</v>
      </c>
      <c r="J391" s="252" t="str">
        <f>VLOOKUP($I392,Sheet2!$A$1:$B$9,2,FALSE)</f>
        <v>tier 4</v>
      </c>
    </row>
    <row r="392" spans="2:10">
      <c r="B392" s="265">
        <v>78028</v>
      </c>
      <c r="C392" s="263" t="s">
        <v>4030</v>
      </c>
      <c r="D392" s="264" t="s">
        <v>4010</v>
      </c>
      <c r="E392" s="254" t="s">
        <v>4032</v>
      </c>
      <c r="F392" s="255" t="s">
        <v>4032</v>
      </c>
      <c r="G392" s="252" t="str">
        <f>VLOOKUP($F393,Sheet2!$A$1:$B$9,2,FALSE)</f>
        <v>tier 4</v>
      </c>
      <c r="H392" s="256" t="s">
        <v>4032</v>
      </c>
      <c r="I392" s="255" t="s">
        <v>4032</v>
      </c>
      <c r="J392" s="252" t="str">
        <f>VLOOKUP($I393,Sheet2!$A$1:$B$9,2,FALSE)</f>
        <v>tier 4</v>
      </c>
    </row>
    <row r="393" spans="2:10">
      <c r="B393" s="265">
        <v>78168</v>
      </c>
      <c r="C393" s="263" t="s">
        <v>4030</v>
      </c>
      <c r="D393" s="264" t="s">
        <v>4010</v>
      </c>
      <c r="E393" s="254" t="s">
        <v>4034</v>
      </c>
      <c r="F393" s="255" t="s">
        <v>4032</v>
      </c>
      <c r="G393" s="252" t="str">
        <f>VLOOKUP($F394,Sheet2!$A$1:$B$9,2,FALSE)</f>
        <v>tier 4</v>
      </c>
      <c r="H393" s="256" t="s">
        <v>4034</v>
      </c>
      <c r="I393" s="255" t="s">
        <v>4032</v>
      </c>
      <c r="J393" s="252" t="str">
        <f>VLOOKUP($I394,Sheet2!$A$1:$B$9,2,FALSE)</f>
        <v>tier 4</v>
      </c>
    </row>
    <row r="394" spans="2:10">
      <c r="B394" s="265">
        <v>78176</v>
      </c>
      <c r="C394" s="263" t="s">
        <v>4030</v>
      </c>
      <c r="D394" s="264" t="s">
        <v>4012</v>
      </c>
      <c r="E394" s="254" t="s">
        <v>4034</v>
      </c>
      <c r="F394" s="255" t="s">
        <v>4032</v>
      </c>
      <c r="G394" s="252" t="str">
        <f>VLOOKUP($F395,Sheet2!$A$1:$B$9,2,FALSE)</f>
        <v>tier 4</v>
      </c>
      <c r="H394" s="256" t="s">
        <v>4034</v>
      </c>
      <c r="I394" s="255" t="s">
        <v>4032</v>
      </c>
      <c r="J394" s="252" t="str">
        <f>VLOOKUP($I395,Sheet2!$A$1:$B$9,2,FALSE)</f>
        <v>tier 4</v>
      </c>
    </row>
    <row r="395" spans="2:10">
      <c r="B395" s="265">
        <v>78213</v>
      </c>
      <c r="C395" s="263" t="s">
        <v>4030</v>
      </c>
      <c r="D395" s="264" t="s">
        <v>4019</v>
      </c>
      <c r="E395" s="254" t="s">
        <v>4034</v>
      </c>
      <c r="F395" s="255" t="s">
        <v>4032</v>
      </c>
      <c r="G395" s="252" t="str">
        <f>VLOOKUP($F396,Sheet2!$A$1:$B$9,2,FALSE)</f>
        <v>tier 4</v>
      </c>
      <c r="H395" s="256" t="s">
        <v>4034</v>
      </c>
      <c r="I395" s="255" t="s">
        <v>4032</v>
      </c>
      <c r="J395" s="252" t="str">
        <f>VLOOKUP($I396,Sheet2!$A$1:$B$9,2,FALSE)</f>
        <v>tier 4</v>
      </c>
    </row>
    <row r="396" spans="2:10">
      <c r="B396" s="265">
        <v>78222</v>
      </c>
      <c r="C396" s="263" t="s">
        <v>4011</v>
      </c>
      <c r="D396" s="264" t="s">
        <v>4009</v>
      </c>
      <c r="E396" s="254" t="s">
        <v>4032</v>
      </c>
      <c r="F396" s="255" t="s">
        <v>4032</v>
      </c>
      <c r="G396" s="252" t="str">
        <f>VLOOKUP($F397,Sheet2!$A$1:$B$9,2,FALSE)</f>
        <v>tier 4</v>
      </c>
      <c r="H396" s="256" t="s">
        <v>4032</v>
      </c>
      <c r="I396" s="255" t="s">
        <v>4032</v>
      </c>
      <c r="J396" s="252" t="str">
        <f>VLOOKUP($I397,Sheet2!$A$1:$B$9,2,FALSE)</f>
        <v>tier 4</v>
      </c>
    </row>
    <row r="397" spans="2:10">
      <c r="B397" s="265">
        <v>78225</v>
      </c>
      <c r="C397" s="263" t="s">
        <v>4011</v>
      </c>
      <c r="D397" s="264" t="s">
        <v>4031</v>
      </c>
      <c r="E397" s="254" t="s">
        <v>4033</v>
      </c>
      <c r="F397" s="255" t="s">
        <v>4032</v>
      </c>
      <c r="G397" s="252" t="str">
        <f>VLOOKUP($F398,Sheet2!$A$1:$B$9,2,FALSE)</f>
        <v>tier 4</v>
      </c>
      <c r="H397" s="256" t="s">
        <v>4033</v>
      </c>
      <c r="I397" s="255" t="s">
        <v>4032</v>
      </c>
      <c r="J397" s="252" t="str">
        <f>VLOOKUP($I398,Sheet2!$A$1:$B$9,2,FALSE)</f>
        <v>tier 4</v>
      </c>
    </row>
    <row r="398" spans="2:10">
      <c r="B398" s="265">
        <v>78226</v>
      </c>
      <c r="C398" s="263" t="s">
        <v>4030</v>
      </c>
      <c r="D398" s="264" t="s">
        <v>4039</v>
      </c>
      <c r="E398" s="254" t="s">
        <v>4033</v>
      </c>
      <c r="F398" s="255" t="s">
        <v>4032</v>
      </c>
      <c r="G398" s="252" t="str">
        <f>VLOOKUP($F399,Sheet2!$A$1:$B$9,2,FALSE)</f>
        <v>tier 4</v>
      </c>
      <c r="H398" s="256" t="s">
        <v>4033</v>
      </c>
      <c r="I398" s="255" t="s">
        <v>4032</v>
      </c>
      <c r="J398" s="252" t="str">
        <f>VLOOKUP($I399,Sheet2!$A$1:$B$9,2,FALSE)</f>
        <v>tier 4</v>
      </c>
    </row>
    <row r="399" spans="2:10">
      <c r="B399" s="265">
        <v>78231</v>
      </c>
      <c r="C399" s="263" t="s">
        <v>4030</v>
      </c>
      <c r="D399" s="264" t="s">
        <v>4031</v>
      </c>
      <c r="E399" s="254" t="s">
        <v>4033</v>
      </c>
      <c r="F399" s="255" t="s">
        <v>4032</v>
      </c>
      <c r="G399" s="252" t="str">
        <f>VLOOKUP($F400,Sheet2!$A$1:$B$9,2,FALSE)</f>
        <v>tier 4</v>
      </c>
      <c r="H399" s="256" t="s">
        <v>4033</v>
      </c>
      <c r="I399" s="255" t="s">
        <v>4032</v>
      </c>
      <c r="J399" s="252" t="str">
        <f>VLOOKUP($I400,Sheet2!$A$1:$B$9,2,FALSE)</f>
        <v>tier 4</v>
      </c>
    </row>
    <row r="400" spans="2:10">
      <c r="B400" s="265">
        <v>78604</v>
      </c>
      <c r="C400" s="263" t="s">
        <v>4023</v>
      </c>
      <c r="D400" s="264" t="s">
        <v>4012</v>
      </c>
      <c r="E400" s="254" t="s">
        <v>4034</v>
      </c>
      <c r="F400" s="255" t="s">
        <v>4032</v>
      </c>
      <c r="G400" s="252" t="str">
        <f>VLOOKUP($F401,Sheet2!$A$1:$B$9,2,FALSE)</f>
        <v>tier 4</v>
      </c>
      <c r="H400" s="256" t="s">
        <v>4034</v>
      </c>
      <c r="I400" s="255" t="s">
        <v>4032</v>
      </c>
      <c r="J400" s="252" t="str">
        <f>VLOOKUP($I401,Sheet2!$A$1:$B$9,2,FALSE)</f>
        <v>tier 4</v>
      </c>
    </row>
    <row r="401" spans="2:10">
      <c r="B401" s="265">
        <v>78644</v>
      </c>
      <c r="C401" s="263" t="s">
        <v>4023</v>
      </c>
      <c r="D401" s="264" t="s">
        <v>4010</v>
      </c>
      <c r="E401" s="254" t="s">
        <v>4034</v>
      </c>
      <c r="F401" s="255" t="s">
        <v>4032</v>
      </c>
      <c r="G401" s="252" t="str">
        <f>VLOOKUP($F402,Sheet2!$A$1:$B$9,2,FALSE)</f>
        <v>tier 4</v>
      </c>
      <c r="H401" s="256" t="s">
        <v>4034</v>
      </c>
      <c r="I401" s="255" t="s">
        <v>4032</v>
      </c>
      <c r="J401" s="252" t="str">
        <f>VLOOKUP($I402,Sheet2!$A$1:$B$9,2,FALSE)</f>
        <v>tier 4</v>
      </c>
    </row>
    <row r="402" spans="2:10">
      <c r="B402" s="265">
        <v>78645</v>
      </c>
      <c r="C402" s="263" t="s">
        <v>4023</v>
      </c>
      <c r="D402" s="264" t="s">
        <v>4009</v>
      </c>
      <c r="E402" s="254" t="s">
        <v>4034</v>
      </c>
      <c r="F402" s="255" t="s">
        <v>4032</v>
      </c>
      <c r="G402" s="252" t="str">
        <f>VLOOKUP($F403,Sheet2!$A$1:$B$9,2,FALSE)</f>
        <v>tier 4</v>
      </c>
      <c r="H402" s="256" t="s">
        <v>4034</v>
      </c>
      <c r="I402" s="255" t="s">
        <v>4032</v>
      </c>
      <c r="J402" s="252" t="str">
        <f>VLOOKUP($I403,Sheet2!$A$1:$B$9,2,FALSE)</f>
        <v>tier 4</v>
      </c>
    </row>
    <row r="403" spans="2:10">
      <c r="B403" s="265">
        <v>78648</v>
      </c>
      <c r="C403" s="263" t="s">
        <v>4023</v>
      </c>
      <c r="D403" s="264" t="s">
        <v>4009</v>
      </c>
      <c r="E403" s="254" t="s">
        <v>4032</v>
      </c>
      <c r="F403" s="255" t="s">
        <v>4032</v>
      </c>
      <c r="G403" s="252" t="str">
        <f>VLOOKUP($F404,Sheet2!$A$1:$B$9,2,FALSE)</f>
        <v>tier 4</v>
      </c>
      <c r="H403" s="256" t="s">
        <v>4032</v>
      </c>
      <c r="I403" s="255" t="s">
        <v>4032</v>
      </c>
      <c r="J403" s="252" t="str">
        <f>VLOOKUP($I404,Sheet2!$A$1:$B$9,2,FALSE)</f>
        <v>tier 4</v>
      </c>
    </row>
    <row r="404" spans="2:10">
      <c r="B404" s="265">
        <v>78679</v>
      </c>
      <c r="C404" s="263" t="s">
        <v>4023</v>
      </c>
      <c r="D404" s="264" t="s">
        <v>4031</v>
      </c>
      <c r="E404" s="254" t="s">
        <v>4034</v>
      </c>
      <c r="F404" s="255" t="s">
        <v>4032</v>
      </c>
      <c r="G404" s="252" t="str">
        <f>VLOOKUP($F405,Sheet2!$A$1:$B$9,2,FALSE)</f>
        <v>tier 4</v>
      </c>
      <c r="H404" s="256" t="s">
        <v>4034</v>
      </c>
      <c r="I404" s="255" t="s">
        <v>4032</v>
      </c>
      <c r="J404" s="252" t="str">
        <f>VLOOKUP($I405,Sheet2!$A$1:$B$9,2,FALSE)</f>
        <v>tier 4</v>
      </c>
    </row>
    <row r="405" spans="2:10">
      <c r="B405" s="265">
        <v>78681</v>
      </c>
      <c r="C405" s="263" t="s">
        <v>4023</v>
      </c>
      <c r="D405" s="264" t="s">
        <v>4019</v>
      </c>
      <c r="E405" s="254" t="s">
        <v>4033</v>
      </c>
      <c r="F405" s="255" t="s">
        <v>4032</v>
      </c>
      <c r="G405" s="252" t="str">
        <f>VLOOKUP($F406,Sheet2!$A$1:$B$9,2,FALSE)</f>
        <v>tier 4</v>
      </c>
      <c r="H405" s="256" t="s">
        <v>4033</v>
      </c>
      <c r="I405" s="255" t="s">
        <v>4032</v>
      </c>
      <c r="J405" s="252" t="str">
        <f>VLOOKUP($I406,Sheet2!$A$1:$B$9,2,FALSE)</f>
        <v>tier 4</v>
      </c>
    </row>
    <row r="406" spans="2:10">
      <c r="B406" s="265">
        <v>78698</v>
      </c>
      <c r="C406" s="263" t="s">
        <v>4040</v>
      </c>
      <c r="D406" s="264" t="s">
        <v>4031</v>
      </c>
      <c r="E406" s="254" t="s">
        <v>4033</v>
      </c>
      <c r="F406" s="255" t="s">
        <v>4032</v>
      </c>
      <c r="G406" s="252" t="str">
        <f>VLOOKUP($F407,Sheet2!$A$1:$B$9,2,FALSE)</f>
        <v>tier 4</v>
      </c>
      <c r="H406" s="256" t="s">
        <v>4033</v>
      </c>
      <c r="I406" s="255" t="s">
        <v>4032</v>
      </c>
      <c r="J406" s="252" t="str">
        <f>VLOOKUP($I407,Sheet2!$A$1:$B$9,2,FALSE)</f>
        <v>tier 4</v>
      </c>
    </row>
    <row r="407" spans="2:10">
      <c r="B407" s="265">
        <v>78802</v>
      </c>
      <c r="C407" s="263" t="s">
        <v>4040</v>
      </c>
      <c r="D407" s="264" t="s">
        <v>61</v>
      </c>
      <c r="E407" s="254" t="s">
        <v>4033</v>
      </c>
      <c r="F407" s="255" t="s">
        <v>4032</v>
      </c>
      <c r="G407" s="252" t="str">
        <f>VLOOKUP($F408,Sheet2!$A$1:$B$9,2,FALSE)</f>
        <v>tier 4</v>
      </c>
      <c r="H407" s="256" t="s">
        <v>4033</v>
      </c>
      <c r="I407" s="255" t="s">
        <v>4032</v>
      </c>
      <c r="J407" s="252" t="str">
        <f>VLOOKUP($I408,Sheet2!$A$1:$B$9,2,FALSE)</f>
        <v>tier 4</v>
      </c>
    </row>
    <row r="408" spans="2:10">
      <c r="B408" s="265">
        <v>78808</v>
      </c>
      <c r="C408" s="263" t="s">
        <v>4023</v>
      </c>
      <c r="D408" s="264" t="s">
        <v>4039</v>
      </c>
      <c r="E408" s="254" t="s">
        <v>4034</v>
      </c>
      <c r="F408" s="255" t="s">
        <v>4032</v>
      </c>
      <c r="G408" s="252" t="str">
        <f>VLOOKUP($F409,Sheet2!$A$1:$B$9,2,FALSE)</f>
        <v>tier 4</v>
      </c>
      <c r="H408" s="256" t="s">
        <v>4034</v>
      </c>
      <c r="I408" s="255" t="s">
        <v>4032</v>
      </c>
      <c r="J408" s="252" t="str">
        <f>VLOOKUP($I409,Sheet2!$A$1:$B$9,2,FALSE)</f>
        <v>tier 4</v>
      </c>
    </row>
    <row r="409" spans="2:10">
      <c r="B409" s="265">
        <v>85032</v>
      </c>
      <c r="C409" s="263" t="s">
        <v>4021</v>
      </c>
      <c r="D409" s="264" t="s">
        <v>4024</v>
      </c>
      <c r="E409" s="254" t="s">
        <v>4033</v>
      </c>
      <c r="F409" s="255" t="s">
        <v>4032</v>
      </c>
      <c r="G409" s="252" t="str">
        <f>VLOOKUP($F410,Sheet2!$A$1:$B$9,2,FALSE)</f>
        <v>tier 4</v>
      </c>
      <c r="H409" s="256" t="s">
        <v>4033</v>
      </c>
      <c r="I409" s="255" t="s">
        <v>4032</v>
      </c>
      <c r="J409" s="252" t="str">
        <f>VLOOKUP($I410,Sheet2!$A$1:$B$9,2,FALSE)</f>
        <v>tier 4</v>
      </c>
    </row>
    <row r="410" spans="2:10">
      <c r="B410" s="265">
        <v>85067</v>
      </c>
      <c r="C410" s="263" t="s">
        <v>4021</v>
      </c>
      <c r="D410" s="264" t="s">
        <v>4025</v>
      </c>
      <c r="E410" s="254" t="s">
        <v>4033</v>
      </c>
      <c r="F410" s="255" t="s">
        <v>4032</v>
      </c>
      <c r="G410" s="252" t="str">
        <f>VLOOKUP($F411,Sheet2!$A$1:$B$9,2,FALSE)</f>
        <v>tier 4</v>
      </c>
      <c r="H410" s="256" t="s">
        <v>4033</v>
      </c>
      <c r="I410" s="255" t="s">
        <v>4032</v>
      </c>
      <c r="J410" s="252" t="str">
        <f>VLOOKUP($I411,Sheet2!$A$1:$B$9,2,FALSE)</f>
        <v>tier 4</v>
      </c>
    </row>
    <row r="411" spans="2:10">
      <c r="B411" s="265">
        <v>85089</v>
      </c>
      <c r="C411" s="263" t="s">
        <v>4021</v>
      </c>
      <c r="D411" s="264" t="s">
        <v>4009</v>
      </c>
      <c r="E411" s="254" t="s">
        <v>4033</v>
      </c>
      <c r="F411" s="255" t="s">
        <v>4032</v>
      </c>
      <c r="G411" s="252" t="str">
        <f>VLOOKUP($F412,Sheet2!$A$1:$B$9,2,FALSE)</f>
        <v>tier 4</v>
      </c>
      <c r="H411" s="256" t="s">
        <v>4033</v>
      </c>
      <c r="I411" s="255" t="s">
        <v>4032</v>
      </c>
      <c r="J411" s="252" t="str">
        <f>VLOOKUP($I412,Sheet2!$A$1:$B$9,2,FALSE)</f>
        <v>tier 4</v>
      </c>
    </row>
    <row r="412" spans="2:10">
      <c r="B412" s="265">
        <v>85105</v>
      </c>
      <c r="C412" s="263" t="s">
        <v>4021</v>
      </c>
      <c r="D412" s="264" t="s">
        <v>4009</v>
      </c>
      <c r="E412" s="254" t="s">
        <v>4032</v>
      </c>
      <c r="F412" s="255" t="s">
        <v>4032</v>
      </c>
      <c r="G412" s="252" t="str">
        <f>VLOOKUP($F413,Sheet2!$A$1:$B$9,2,FALSE)</f>
        <v>tier 4</v>
      </c>
      <c r="H412" s="256" t="s">
        <v>4032</v>
      </c>
      <c r="I412" s="255" t="s">
        <v>4032</v>
      </c>
      <c r="J412" s="252" t="str">
        <f>VLOOKUP($I413,Sheet2!$A$1:$B$9,2,FALSE)</f>
        <v>tier 4</v>
      </c>
    </row>
    <row r="413" spans="2:10">
      <c r="B413" s="265">
        <v>85107</v>
      </c>
      <c r="C413" s="263" t="s">
        <v>4021</v>
      </c>
      <c r="D413" s="264" t="s">
        <v>4009</v>
      </c>
      <c r="E413" s="254" t="s">
        <v>4032</v>
      </c>
      <c r="F413" s="255" t="s">
        <v>4032</v>
      </c>
      <c r="G413" s="252" t="str">
        <f>VLOOKUP($F414,Sheet2!$A$1:$B$9,2,FALSE)</f>
        <v>tier 4</v>
      </c>
      <c r="H413" s="256" t="s">
        <v>4032</v>
      </c>
      <c r="I413" s="255" t="s">
        <v>4032</v>
      </c>
      <c r="J413" s="252" t="str">
        <f>VLOOKUP($I414,Sheet2!$A$1:$B$9,2,FALSE)</f>
        <v>tier 4</v>
      </c>
    </row>
    <row r="414" spans="2:10">
      <c r="B414" s="265">
        <v>85110</v>
      </c>
      <c r="C414" s="263" t="s">
        <v>4021</v>
      </c>
      <c r="D414" s="264" t="s">
        <v>4009</v>
      </c>
      <c r="E414" s="254" t="s">
        <v>4033</v>
      </c>
      <c r="F414" s="255" t="s">
        <v>4032</v>
      </c>
      <c r="G414" s="252" t="str">
        <f>VLOOKUP($F415,Sheet2!$A$1:$B$9,2,FALSE)</f>
        <v>tier 4</v>
      </c>
      <c r="H414" s="256" t="s">
        <v>4033</v>
      </c>
      <c r="I414" s="255" t="s">
        <v>4032</v>
      </c>
      <c r="J414" s="252" t="str">
        <f>VLOOKUP($I415,Sheet2!$A$1:$B$9,2,FALSE)</f>
        <v>tier 4</v>
      </c>
    </row>
    <row r="415" spans="2:10">
      <c r="B415" s="265">
        <v>85117</v>
      </c>
      <c r="C415" s="263" t="s">
        <v>4021</v>
      </c>
      <c r="D415" s="264" t="s">
        <v>4009</v>
      </c>
      <c r="E415" s="254" t="s">
        <v>4032</v>
      </c>
      <c r="F415" s="255" t="s">
        <v>4032</v>
      </c>
      <c r="G415" s="252" t="str">
        <f>VLOOKUP($F416,Sheet2!$A$1:$B$9,2,FALSE)</f>
        <v>tier 4</v>
      </c>
      <c r="H415" s="256" t="s">
        <v>4032</v>
      </c>
      <c r="I415" s="255" t="s">
        <v>4032</v>
      </c>
      <c r="J415" s="252" t="str">
        <f>VLOOKUP($I416,Sheet2!$A$1:$B$9,2,FALSE)</f>
        <v>tier 4</v>
      </c>
    </row>
    <row r="416" spans="2:10">
      <c r="B416" s="265">
        <v>88009</v>
      </c>
      <c r="C416" s="263" t="s">
        <v>4030</v>
      </c>
      <c r="D416" s="264" t="s">
        <v>4029</v>
      </c>
      <c r="E416" s="254" t="s">
        <v>4033</v>
      </c>
      <c r="F416" s="255" t="s">
        <v>4032</v>
      </c>
      <c r="G416" s="252" t="str">
        <f>VLOOKUP($F417,Sheet2!$A$1:$B$9,2,FALSE)</f>
        <v>tier 4</v>
      </c>
      <c r="H416" s="256" t="s">
        <v>4033</v>
      </c>
      <c r="I416" s="255" t="s">
        <v>4032</v>
      </c>
      <c r="J416" s="252" t="str">
        <f>VLOOKUP($I417,Sheet2!$A$1:$B$9,2,FALSE)</f>
        <v>tier 4</v>
      </c>
    </row>
    <row r="417" spans="2:10">
      <c r="B417" s="265">
        <v>88052</v>
      </c>
      <c r="C417" s="263" t="s">
        <v>4030</v>
      </c>
      <c r="D417" s="264" t="s">
        <v>4029</v>
      </c>
      <c r="E417" s="254" t="s">
        <v>4033</v>
      </c>
      <c r="F417" s="255" t="s">
        <v>4032</v>
      </c>
      <c r="G417" s="252" t="str">
        <f>VLOOKUP($F418,Sheet2!$A$1:$B$9,2,FALSE)</f>
        <v>tier 4</v>
      </c>
      <c r="H417" s="256" t="s">
        <v>4033</v>
      </c>
      <c r="I417" s="255" t="s">
        <v>4032</v>
      </c>
      <c r="J417" s="252" t="str">
        <f>VLOOKUP($I418,Sheet2!$A$1:$B$9,2,FALSE)</f>
        <v>tier 4</v>
      </c>
    </row>
    <row r="418" spans="2:10">
      <c r="B418" s="265">
        <v>88095</v>
      </c>
      <c r="C418" s="263" t="s">
        <v>4030</v>
      </c>
      <c r="D418" s="264" t="s">
        <v>4019</v>
      </c>
      <c r="E418" s="254" t="s">
        <v>4033</v>
      </c>
      <c r="F418" s="255" t="s">
        <v>4032</v>
      </c>
      <c r="G418" s="252" t="str">
        <f>VLOOKUP($F419,Sheet2!$A$1:$B$9,2,FALSE)</f>
        <v>tier 4</v>
      </c>
      <c r="H418" s="256" t="s">
        <v>4033</v>
      </c>
      <c r="I418" s="255" t="s">
        <v>4032</v>
      </c>
      <c r="J418" s="252" t="str">
        <f>VLOOKUP($I419,Sheet2!$A$1:$B$9,2,FALSE)</f>
        <v>tier 4</v>
      </c>
    </row>
    <row r="419" spans="2:10">
      <c r="B419" s="265">
        <v>88097</v>
      </c>
      <c r="C419" s="263" t="s">
        <v>4030</v>
      </c>
      <c r="D419" s="264" t="s">
        <v>4010</v>
      </c>
      <c r="E419" s="254" t="s">
        <v>4032</v>
      </c>
      <c r="F419" s="255" t="s">
        <v>4032</v>
      </c>
      <c r="G419" s="252" t="str">
        <f>VLOOKUP($F420,Sheet2!$A$1:$B$9,2,FALSE)</f>
        <v>tier 4</v>
      </c>
      <c r="H419" s="256" t="s">
        <v>4032</v>
      </c>
      <c r="I419" s="255" t="s">
        <v>4032</v>
      </c>
      <c r="J419" s="252" t="str">
        <f>VLOOKUP($I420,Sheet2!$A$1:$B$9,2,FALSE)</f>
        <v>tier 4</v>
      </c>
    </row>
    <row r="420" spans="2:10">
      <c r="B420" s="265">
        <v>88120</v>
      </c>
      <c r="C420" s="263" t="s">
        <v>4030</v>
      </c>
      <c r="D420" s="264" t="s">
        <v>4029</v>
      </c>
      <c r="E420" s="254" t="s">
        <v>4033</v>
      </c>
      <c r="F420" s="255" t="s">
        <v>4032</v>
      </c>
      <c r="G420" s="252" t="str">
        <f>VLOOKUP($F421,Sheet2!$A$1:$B$9,2,FALSE)</f>
        <v>tier 4</v>
      </c>
      <c r="H420" s="256" t="s">
        <v>4033</v>
      </c>
      <c r="I420" s="255" t="s">
        <v>4032</v>
      </c>
      <c r="J420" s="252" t="str">
        <f>VLOOKUP($I421,Sheet2!$A$1:$B$9,2,FALSE)</f>
        <v>tier 4</v>
      </c>
    </row>
    <row r="421" spans="2:10">
      <c r="B421" s="265">
        <v>88132</v>
      </c>
      <c r="C421" s="263" t="s">
        <v>4030</v>
      </c>
      <c r="D421" s="264" t="s">
        <v>4035</v>
      </c>
      <c r="E421" s="254" t="s">
        <v>4033</v>
      </c>
      <c r="F421" s="255" t="s">
        <v>4032</v>
      </c>
      <c r="G421" s="252" t="str">
        <f>VLOOKUP($F422,Sheet2!$A$1:$B$9,2,FALSE)</f>
        <v>tier 4</v>
      </c>
      <c r="H421" s="256" t="s">
        <v>4033</v>
      </c>
      <c r="I421" s="255" t="s">
        <v>4032</v>
      </c>
      <c r="J421" s="252" t="str">
        <f>VLOOKUP($I422,Sheet2!$A$1:$B$9,2,FALSE)</f>
        <v>tier 4</v>
      </c>
    </row>
    <row r="422" spans="2:10">
      <c r="B422" s="265">
        <v>88137</v>
      </c>
      <c r="C422" s="263" t="s">
        <v>4030</v>
      </c>
      <c r="D422" s="264" t="s">
        <v>4031</v>
      </c>
      <c r="E422" s="254" t="s">
        <v>4033</v>
      </c>
      <c r="F422" s="255" t="s">
        <v>4032</v>
      </c>
      <c r="G422" s="252" t="str">
        <f>VLOOKUP($F423,Sheet2!$A$1:$B$9,2,FALSE)</f>
        <v>tier 4</v>
      </c>
      <c r="H422" s="256" t="s">
        <v>4033</v>
      </c>
      <c r="I422" s="255" t="s">
        <v>4032</v>
      </c>
      <c r="J422" s="252" t="str">
        <f>VLOOKUP($I423,Sheet2!$A$1:$B$9,2,FALSE)</f>
        <v>tier 4</v>
      </c>
    </row>
    <row r="423" spans="2:10">
      <c r="B423" s="265">
        <v>88168</v>
      </c>
      <c r="C423" s="263" t="s">
        <v>4030</v>
      </c>
      <c r="D423" s="264" t="s">
        <v>4010</v>
      </c>
      <c r="E423" s="254" t="s">
        <v>4033</v>
      </c>
      <c r="F423" s="255" t="s">
        <v>4032</v>
      </c>
      <c r="G423" s="252" t="str">
        <f>VLOOKUP($F424,Sheet2!$A$1:$B$9,2,FALSE)</f>
        <v>tier 4</v>
      </c>
      <c r="H423" s="256" t="s">
        <v>4033</v>
      </c>
      <c r="I423" s="255" t="s">
        <v>4032</v>
      </c>
      <c r="J423" s="252" t="str">
        <f>VLOOKUP($I424,Sheet2!$A$1:$B$9,2,FALSE)</f>
        <v>tier 4</v>
      </c>
    </row>
    <row r="424" spans="2:10">
      <c r="B424" s="265">
        <v>88176</v>
      </c>
      <c r="C424" s="263" t="s">
        <v>4030</v>
      </c>
      <c r="D424" s="264" t="s">
        <v>4012</v>
      </c>
      <c r="E424" s="254" t="s">
        <v>4033</v>
      </c>
      <c r="F424" s="255" t="s">
        <v>4032</v>
      </c>
      <c r="G424" s="252" t="str">
        <f>VLOOKUP($F425,Sheet2!$A$1:$B$9,2,FALSE)</f>
        <v>tier 4</v>
      </c>
      <c r="H424" s="256" t="s">
        <v>4033</v>
      </c>
      <c r="I424" s="255" t="s">
        <v>4032</v>
      </c>
      <c r="J424" s="252" t="str">
        <f>VLOOKUP($I425,Sheet2!$A$1:$B$9,2,FALSE)</f>
        <v>tier 4</v>
      </c>
    </row>
    <row r="425" spans="2:10">
      <c r="B425" s="265">
        <v>88213</v>
      </c>
      <c r="C425" s="263" t="s">
        <v>4030</v>
      </c>
      <c r="D425" s="264" t="s">
        <v>4019</v>
      </c>
      <c r="E425" s="254" t="s">
        <v>4033</v>
      </c>
      <c r="F425" s="255" t="s">
        <v>4032</v>
      </c>
      <c r="G425" s="252" t="str">
        <f>VLOOKUP($F426,Sheet2!$A$1:$B$9,2,FALSE)</f>
        <v>tier 4</v>
      </c>
      <c r="H425" s="256" t="s">
        <v>4033</v>
      </c>
      <c r="I425" s="255" t="s">
        <v>4032</v>
      </c>
      <c r="J425" s="252" t="str">
        <f>VLOOKUP($I426,Sheet2!$A$1:$B$9,2,FALSE)</f>
        <v>tier 4</v>
      </c>
    </row>
    <row r="426" spans="2:10">
      <c r="B426" s="265">
        <v>88222</v>
      </c>
      <c r="C426" s="263" t="s">
        <v>4011</v>
      </c>
      <c r="D426" s="264" t="s">
        <v>4009</v>
      </c>
      <c r="E426" s="254" t="s">
        <v>4032</v>
      </c>
      <c r="F426" s="255" t="s">
        <v>4032</v>
      </c>
      <c r="G426" s="252" t="str">
        <f>VLOOKUP($F427,Sheet2!$A$1:$B$9,2,FALSE)</f>
        <v>tier 4</v>
      </c>
      <c r="H426" s="256" t="s">
        <v>4032</v>
      </c>
      <c r="I426" s="255" t="s">
        <v>4032</v>
      </c>
      <c r="J426" s="252" t="str">
        <f>VLOOKUP($I427,Sheet2!$A$1:$B$9,2,FALSE)</f>
        <v>tier 4</v>
      </c>
    </row>
    <row r="427" spans="2:10">
      <c r="B427" s="265">
        <v>88225</v>
      </c>
      <c r="C427" s="263" t="s">
        <v>4011</v>
      </c>
      <c r="D427" s="264" t="s">
        <v>4031</v>
      </c>
      <c r="E427" s="254" t="s">
        <v>4033</v>
      </c>
      <c r="F427" s="255" t="s">
        <v>4032</v>
      </c>
      <c r="G427" s="252" t="str">
        <f>VLOOKUP($F428,Sheet2!$A$1:$B$9,2,FALSE)</f>
        <v>tier 4</v>
      </c>
      <c r="H427" s="256" t="s">
        <v>4033</v>
      </c>
      <c r="I427" s="255" t="s">
        <v>4032</v>
      </c>
      <c r="J427" s="252" t="str">
        <f>VLOOKUP($I428,Sheet2!$A$1:$B$9,2,FALSE)</f>
        <v>tier 4</v>
      </c>
    </row>
    <row r="428" spans="2:10">
      <c r="B428" s="265">
        <v>88226</v>
      </c>
      <c r="C428" s="263" t="s">
        <v>4030</v>
      </c>
      <c r="D428" s="264" t="s">
        <v>4039</v>
      </c>
      <c r="E428" s="254" t="s">
        <v>4033</v>
      </c>
      <c r="F428" s="255" t="s">
        <v>4032</v>
      </c>
      <c r="G428" s="252" t="str">
        <f>VLOOKUP($F429,Sheet2!$A$1:$B$9,2,FALSE)</f>
        <v>tier 4</v>
      </c>
      <c r="H428" s="256" t="s">
        <v>4033</v>
      </c>
      <c r="I428" s="255" t="s">
        <v>4032</v>
      </c>
      <c r="J428" s="252" t="str">
        <f>VLOOKUP($I429,Sheet2!$A$1:$B$9,2,FALSE)</f>
        <v>tier 4</v>
      </c>
    </row>
    <row r="429" spans="2:10">
      <c r="B429" s="265">
        <v>88231</v>
      </c>
      <c r="C429" s="263" t="s">
        <v>4030</v>
      </c>
      <c r="D429" s="264" t="s">
        <v>4031</v>
      </c>
      <c r="E429" s="254" t="s">
        <v>4033</v>
      </c>
      <c r="F429" s="255" t="s">
        <v>4032</v>
      </c>
      <c r="G429" s="252" t="str">
        <f>VLOOKUP($F430,Sheet2!$A$1:$B$9,2,FALSE)</f>
        <v>tier 4</v>
      </c>
      <c r="H429" s="256" t="s">
        <v>4033</v>
      </c>
      <c r="I429" s="255" t="s">
        <v>4032</v>
      </c>
      <c r="J429" s="252" t="str">
        <f>VLOOKUP($I430,Sheet2!$A$1:$B$9,2,FALSE)</f>
        <v>tier 4</v>
      </c>
    </row>
    <row r="430" spans="2:10">
      <c r="B430" s="265">
        <v>88604</v>
      </c>
      <c r="C430" s="263" t="s">
        <v>4023</v>
      </c>
      <c r="D430" s="264" t="s">
        <v>4012</v>
      </c>
      <c r="E430" s="254" t="s">
        <v>4033</v>
      </c>
      <c r="F430" s="255" t="s">
        <v>4032</v>
      </c>
      <c r="G430" s="252" t="str">
        <f>VLOOKUP($F431,Sheet2!$A$1:$B$9,2,FALSE)</f>
        <v>tier 4</v>
      </c>
      <c r="H430" s="256" t="s">
        <v>4033</v>
      </c>
      <c r="I430" s="255" t="s">
        <v>4032</v>
      </c>
      <c r="J430" s="252" t="str">
        <f>VLOOKUP($I431,Sheet2!$A$1:$B$9,2,FALSE)</f>
        <v>tier 4</v>
      </c>
    </row>
    <row r="431" spans="2:10">
      <c r="B431" s="265">
        <v>88644</v>
      </c>
      <c r="C431" s="263" t="s">
        <v>4023</v>
      </c>
      <c r="D431" s="264" t="s">
        <v>4010</v>
      </c>
      <c r="E431" s="254" t="s">
        <v>4033</v>
      </c>
      <c r="F431" s="255" t="s">
        <v>4032</v>
      </c>
      <c r="G431" s="252" t="str">
        <f>VLOOKUP($F432,Sheet2!$A$1:$B$9,2,FALSE)</f>
        <v>tier 4</v>
      </c>
      <c r="H431" s="256" t="s">
        <v>4033</v>
      </c>
      <c r="I431" s="255" t="s">
        <v>4032</v>
      </c>
      <c r="J431" s="252" t="str">
        <f>VLOOKUP($I432,Sheet2!$A$1:$B$9,2,FALSE)</f>
        <v>tier 4</v>
      </c>
    </row>
    <row r="432" spans="2:10">
      <c r="B432" s="265">
        <v>88645</v>
      </c>
      <c r="C432" s="263" t="s">
        <v>4023</v>
      </c>
      <c r="D432" s="264" t="s">
        <v>4009</v>
      </c>
      <c r="E432" s="254" t="s">
        <v>4033</v>
      </c>
      <c r="F432" s="255" t="s">
        <v>4032</v>
      </c>
      <c r="G432" s="252" t="str">
        <f>VLOOKUP($F433,Sheet2!$A$1:$B$9,2,FALSE)</f>
        <v>tier 4</v>
      </c>
      <c r="H432" s="256" t="s">
        <v>4033</v>
      </c>
      <c r="I432" s="255" t="s">
        <v>4032</v>
      </c>
      <c r="J432" s="252" t="str">
        <f>VLOOKUP($I433,Sheet2!$A$1:$B$9,2,FALSE)</f>
        <v>tier 4</v>
      </c>
    </row>
    <row r="433" spans="2:10">
      <c r="B433" s="265">
        <v>88648</v>
      </c>
      <c r="C433" s="263" t="s">
        <v>4023</v>
      </c>
      <c r="D433" s="264" t="s">
        <v>4009</v>
      </c>
      <c r="E433" s="254" t="s">
        <v>4032</v>
      </c>
      <c r="F433" s="255" t="s">
        <v>4032</v>
      </c>
      <c r="G433" s="252" t="str">
        <f>VLOOKUP($F434,Sheet2!$A$1:$B$9,2,FALSE)</f>
        <v>tier 4</v>
      </c>
      <c r="H433" s="256" t="s">
        <v>4032</v>
      </c>
      <c r="I433" s="255" t="s">
        <v>4032</v>
      </c>
      <c r="J433" s="252" t="str">
        <f>VLOOKUP($I434,Sheet2!$A$1:$B$9,2,FALSE)</f>
        <v>tier 4</v>
      </c>
    </row>
    <row r="434" spans="2:10">
      <c r="B434" s="265">
        <v>88679</v>
      </c>
      <c r="C434" s="263" t="s">
        <v>4023</v>
      </c>
      <c r="D434" s="264" t="s">
        <v>4031</v>
      </c>
      <c r="E434" s="254" t="s">
        <v>4033</v>
      </c>
      <c r="F434" s="255" t="s">
        <v>4032</v>
      </c>
      <c r="G434" s="252" t="str">
        <f>VLOOKUP($F435,Sheet2!$A$1:$B$9,2,FALSE)</f>
        <v>tier 4</v>
      </c>
      <c r="H434" s="256" t="s">
        <v>4033</v>
      </c>
      <c r="I434" s="255" t="s">
        <v>4032</v>
      </c>
      <c r="J434" s="252" t="str">
        <f>VLOOKUP($I435,Sheet2!$A$1:$B$9,2,FALSE)</f>
        <v>tier 4</v>
      </c>
    </row>
    <row r="435" spans="2:10">
      <c r="B435" s="265">
        <v>88681</v>
      </c>
      <c r="C435" s="263" t="s">
        <v>4023</v>
      </c>
      <c r="D435" s="264" t="s">
        <v>4019</v>
      </c>
      <c r="E435" s="254" t="s">
        <v>4028</v>
      </c>
      <c r="F435" s="255" t="s">
        <v>4032</v>
      </c>
      <c r="G435" s="252" t="str">
        <f>VLOOKUP($F436,Sheet2!$A$1:$B$9,2,FALSE)</f>
        <v>tier 4</v>
      </c>
      <c r="H435" s="256" t="s">
        <v>4028</v>
      </c>
      <c r="I435" s="255" t="s">
        <v>4032</v>
      </c>
      <c r="J435" s="252" t="str">
        <f>VLOOKUP($I436,Sheet2!$A$1:$B$9,2,FALSE)</f>
        <v>tier 4</v>
      </c>
    </row>
    <row r="436" spans="2:10">
      <c r="B436" s="265">
        <v>88698</v>
      </c>
      <c r="C436" s="263" t="s">
        <v>4040</v>
      </c>
      <c r="D436" s="264" t="s">
        <v>4031</v>
      </c>
      <c r="E436" s="254" t="s">
        <v>4033</v>
      </c>
      <c r="F436" s="255" t="s">
        <v>4032</v>
      </c>
      <c r="G436" s="252" t="str">
        <f>VLOOKUP($F437,Sheet2!$A$1:$B$9,2,FALSE)</f>
        <v>tier 4</v>
      </c>
      <c r="H436" s="256" t="s">
        <v>4033</v>
      </c>
      <c r="I436" s="255" t="s">
        <v>4032</v>
      </c>
      <c r="J436" s="252" t="str">
        <f>VLOOKUP($I437,Sheet2!$A$1:$B$9,2,FALSE)</f>
        <v>tier 4</v>
      </c>
    </row>
    <row r="437" spans="2:10">
      <c r="B437" s="265">
        <v>88802</v>
      </c>
      <c r="C437" s="263" t="s">
        <v>4040</v>
      </c>
      <c r="D437" s="264" t="s">
        <v>61</v>
      </c>
      <c r="E437" s="254" t="s">
        <v>4033</v>
      </c>
      <c r="F437" s="255" t="s">
        <v>4032</v>
      </c>
      <c r="G437" s="252" t="str">
        <f>VLOOKUP($F438,Sheet2!$A$1:$B$9,2,FALSE)</f>
        <v>tier 4</v>
      </c>
      <c r="H437" s="256" t="s">
        <v>4033</v>
      </c>
      <c r="I437" s="255" t="s">
        <v>4032</v>
      </c>
      <c r="J437" s="252" t="str">
        <f>VLOOKUP($I438,Sheet2!$A$1:$B$9,2,FALSE)</f>
        <v>tier 4</v>
      </c>
    </row>
    <row r="438" spans="2:10">
      <c r="B438" s="265">
        <v>88808</v>
      </c>
      <c r="C438" s="263" t="s">
        <v>4023</v>
      </c>
      <c r="D438" s="264" t="s">
        <v>4039</v>
      </c>
      <c r="E438" s="254" t="s">
        <v>4033</v>
      </c>
      <c r="F438" s="255" t="s">
        <v>4032</v>
      </c>
      <c r="G438" s="252" t="str">
        <f>VLOOKUP($F439,Sheet2!$A$1:$B$9,2,FALSE)</f>
        <v>tier 4</v>
      </c>
      <c r="H438" s="256" t="s">
        <v>4033</v>
      </c>
      <c r="I438" s="255" t="s">
        <v>4032</v>
      </c>
      <c r="J438" s="252" t="str">
        <f>VLOOKUP($I439,Sheet2!$A$1:$B$9,2,FALSE)</f>
        <v>tier 4</v>
      </c>
    </row>
    <row r="439" spans="2:10">
      <c r="B439" s="263" t="s">
        <v>324</v>
      </c>
      <c r="C439" s="263" t="s">
        <v>4011</v>
      </c>
      <c r="D439" s="264" t="s">
        <v>4009</v>
      </c>
      <c r="E439" s="254" t="s">
        <v>2940</v>
      </c>
      <c r="F439" s="255" t="s">
        <v>4032</v>
      </c>
      <c r="G439" s="252" t="str">
        <f>VLOOKUP($F440,Sheet2!$A$1:$B$9,2,FALSE)</f>
        <v>tier 4</v>
      </c>
      <c r="H439" s="256" t="s">
        <v>2940</v>
      </c>
      <c r="I439" s="255" t="s">
        <v>4032</v>
      </c>
      <c r="J439" s="252" t="str">
        <f>VLOOKUP($I440,Sheet2!$A$1:$B$9,2,FALSE)</f>
        <v>tier 4</v>
      </c>
    </row>
    <row r="440" spans="2:10">
      <c r="B440" s="263" t="s">
        <v>329</v>
      </c>
      <c r="C440" s="263" t="s">
        <v>4011</v>
      </c>
      <c r="D440" s="264" t="s">
        <v>4009</v>
      </c>
      <c r="E440" s="254" t="s">
        <v>2940</v>
      </c>
      <c r="F440" s="255" t="s">
        <v>4032</v>
      </c>
      <c r="G440" s="252" t="str">
        <f>VLOOKUP($F441,Sheet2!$A$1:$B$9,2,FALSE)</f>
        <v>tier 4</v>
      </c>
      <c r="H440" s="256" t="s">
        <v>2940</v>
      </c>
      <c r="I440" s="255" t="s">
        <v>4032</v>
      </c>
      <c r="J440" s="252" t="str">
        <f>VLOOKUP($I441,Sheet2!$A$1:$B$9,2,FALSE)</f>
        <v>tier 4</v>
      </c>
    </row>
    <row r="441" spans="2:10">
      <c r="B441" s="263" t="s">
        <v>297</v>
      </c>
      <c r="C441" s="263" t="s">
        <v>4011</v>
      </c>
      <c r="D441" s="264" t="s">
        <v>4009</v>
      </c>
      <c r="E441" s="254" t="s">
        <v>2940</v>
      </c>
      <c r="F441" s="255" t="s">
        <v>4032</v>
      </c>
      <c r="G441" s="252" t="str">
        <f>VLOOKUP($F442,Sheet2!$A$1:$B$9,2,FALSE)</f>
        <v>tier 4</v>
      </c>
      <c r="H441" s="256" t="s">
        <v>2940</v>
      </c>
      <c r="I441" s="255" t="s">
        <v>4032</v>
      </c>
      <c r="J441" s="252" t="str">
        <f>VLOOKUP($I442,Sheet2!$A$1:$B$9,2,FALSE)</f>
        <v>tier 4</v>
      </c>
    </row>
    <row r="442" spans="2:10">
      <c r="B442" s="263" t="s">
        <v>301</v>
      </c>
      <c r="C442" s="263" t="s">
        <v>4011</v>
      </c>
      <c r="D442" s="264" t="s">
        <v>4009</v>
      </c>
      <c r="E442" s="254" t="s">
        <v>2940</v>
      </c>
      <c r="F442" s="255" t="s">
        <v>4032</v>
      </c>
      <c r="G442" s="252" t="str">
        <f>VLOOKUP($F443,Sheet2!$A$1:$B$9,2,FALSE)</f>
        <v>tier 4</v>
      </c>
      <c r="H442" s="256" t="s">
        <v>2940</v>
      </c>
      <c r="I442" s="255" t="s">
        <v>4032</v>
      </c>
      <c r="J442" s="252" t="str">
        <f>VLOOKUP($I443,Sheet2!$A$1:$B$9,2,FALSE)</f>
        <v>tier 4</v>
      </c>
    </row>
    <row r="443" spans="2:10">
      <c r="B443" s="263" t="s">
        <v>723</v>
      </c>
      <c r="C443" s="263" t="s">
        <v>4013</v>
      </c>
      <c r="D443" s="264" t="s">
        <v>61</v>
      </c>
      <c r="E443" s="254" t="s">
        <v>2940</v>
      </c>
      <c r="F443" s="255" t="s">
        <v>4032</v>
      </c>
      <c r="G443" s="252" t="str">
        <f>VLOOKUP($F444,Sheet2!$A$1:$B$9,2,FALSE)</f>
        <v>tier 4</v>
      </c>
      <c r="H443" s="256" t="s">
        <v>2940</v>
      </c>
      <c r="I443" s="255" t="s">
        <v>4032</v>
      </c>
      <c r="J443" s="252" t="str">
        <f>VLOOKUP($I444,Sheet2!$A$1:$B$9,2,FALSE)</f>
        <v>tier 4</v>
      </c>
    </row>
    <row r="444" spans="2:10">
      <c r="B444" s="263" t="s">
        <v>725</v>
      </c>
      <c r="C444" s="263" t="s">
        <v>4013</v>
      </c>
      <c r="D444" s="264" t="s">
        <v>61</v>
      </c>
      <c r="E444" s="254" t="s">
        <v>2940</v>
      </c>
      <c r="F444" s="255" t="s">
        <v>4032</v>
      </c>
      <c r="G444" s="252" t="str">
        <f>VLOOKUP($F445,Sheet2!$A$1:$B$9,2,FALSE)</f>
        <v>tier 4</v>
      </c>
      <c r="H444" s="256" t="s">
        <v>2940</v>
      </c>
      <c r="I444" s="255" t="s">
        <v>4032</v>
      </c>
      <c r="J444" s="252" t="str">
        <f>VLOOKUP($I445,Sheet2!$A$1:$B$9,2,FALSE)</f>
        <v>tier 4</v>
      </c>
    </row>
    <row r="445" spans="2:10">
      <c r="B445" s="263" t="s">
        <v>619</v>
      </c>
      <c r="C445" s="263" t="s">
        <v>4013</v>
      </c>
      <c r="D445" s="264" t="s">
        <v>4025</v>
      </c>
      <c r="E445" s="254" t="s">
        <v>2940</v>
      </c>
      <c r="F445" s="255" t="s">
        <v>4032</v>
      </c>
      <c r="G445" s="252" t="str">
        <f>VLOOKUP($F446,Sheet2!$A$1:$B$9,2,FALSE)</f>
        <v>tier 4</v>
      </c>
      <c r="H445" s="256" t="s">
        <v>2940</v>
      </c>
      <c r="I445" s="255" t="s">
        <v>4032</v>
      </c>
      <c r="J445" s="252" t="str">
        <f>VLOOKUP($I446,Sheet2!$A$1:$B$9,2,FALSE)</f>
        <v>tier 4</v>
      </c>
    </row>
    <row r="446" spans="2:10">
      <c r="B446" s="263" t="s">
        <v>623</v>
      </c>
      <c r="C446" s="263" t="s">
        <v>4013</v>
      </c>
      <c r="D446" s="264" t="s">
        <v>4025</v>
      </c>
      <c r="E446" s="254" t="s">
        <v>2940</v>
      </c>
      <c r="F446" s="255" t="s">
        <v>4032</v>
      </c>
      <c r="G446" s="252" t="str">
        <f>VLOOKUP($F447,Sheet2!$A$1:$B$9,2,FALSE)</f>
        <v>tier 4</v>
      </c>
      <c r="H446" s="256" t="s">
        <v>2940</v>
      </c>
      <c r="I446" s="255" t="s">
        <v>4032</v>
      </c>
      <c r="J446" s="252" t="str">
        <f>VLOOKUP($I447,Sheet2!$A$1:$B$9,2,FALSE)</f>
        <v>tier 4</v>
      </c>
    </row>
    <row r="447" spans="2:10">
      <c r="B447" s="263" t="s">
        <v>693</v>
      </c>
      <c r="C447" s="263" t="s">
        <v>4013</v>
      </c>
      <c r="D447" s="264" t="s">
        <v>61</v>
      </c>
      <c r="E447" s="254" t="s">
        <v>2940</v>
      </c>
      <c r="F447" s="255" t="s">
        <v>4032</v>
      </c>
      <c r="G447" s="252" t="str">
        <f>VLOOKUP($F448,Sheet2!$A$1:$B$9,2,FALSE)</f>
        <v>tier 4</v>
      </c>
      <c r="H447" s="256" t="s">
        <v>2940</v>
      </c>
      <c r="I447" s="255" t="s">
        <v>4032</v>
      </c>
      <c r="J447" s="252" t="str">
        <f>VLOOKUP($I448,Sheet2!$A$1:$B$9,2,FALSE)</f>
        <v>tier 4</v>
      </c>
    </row>
    <row r="448" spans="2:10">
      <c r="B448" s="263" t="s">
        <v>699</v>
      </c>
      <c r="C448" s="263" t="s">
        <v>4013</v>
      </c>
      <c r="D448" s="264" t="s">
        <v>61</v>
      </c>
      <c r="E448" s="254" t="s">
        <v>2940</v>
      </c>
      <c r="F448" s="255" t="s">
        <v>4032</v>
      </c>
      <c r="G448" s="252" t="str">
        <f>VLOOKUP($F449,Sheet2!$A$1:$B$9,2,FALSE)</f>
        <v>tier 4</v>
      </c>
      <c r="H448" s="256" t="s">
        <v>2940</v>
      </c>
      <c r="I448" s="255" t="s">
        <v>4032</v>
      </c>
      <c r="J448" s="252" t="str">
        <f>VLOOKUP($I449,Sheet2!$A$1:$B$9,2,FALSE)</f>
        <v>tier 4</v>
      </c>
    </row>
    <row r="449" spans="2:10">
      <c r="B449" s="263" t="s">
        <v>665</v>
      </c>
      <c r="C449" s="263" t="s">
        <v>4013</v>
      </c>
      <c r="D449" s="264" t="s">
        <v>58</v>
      </c>
      <c r="E449" s="254" t="s">
        <v>2940</v>
      </c>
      <c r="F449" s="255" t="s">
        <v>4032</v>
      </c>
      <c r="G449" s="252" t="str">
        <f>VLOOKUP($F450,Sheet2!$A$1:$B$9,2,FALSE)</f>
        <v>tier 4</v>
      </c>
      <c r="H449" s="256" t="s">
        <v>2940</v>
      </c>
      <c r="I449" s="255" t="s">
        <v>4032</v>
      </c>
      <c r="J449" s="252" t="str">
        <f>VLOOKUP($I450,Sheet2!$A$1:$B$9,2,FALSE)</f>
        <v>tier 4</v>
      </c>
    </row>
    <row r="450" spans="2:10">
      <c r="B450" s="263" t="s">
        <v>671</v>
      </c>
      <c r="C450" s="263" t="s">
        <v>4013</v>
      </c>
      <c r="D450" s="264" t="s">
        <v>58</v>
      </c>
      <c r="E450" s="254" t="s">
        <v>2940</v>
      </c>
      <c r="F450" s="255" t="s">
        <v>4032</v>
      </c>
      <c r="G450" s="252" t="str">
        <f>VLOOKUP($F451,Sheet2!$A$1:$B$9,2,FALSE)</f>
        <v>tier 4</v>
      </c>
      <c r="H450" s="256" t="s">
        <v>2940</v>
      </c>
      <c r="I450" s="255" t="s">
        <v>4032</v>
      </c>
      <c r="J450" s="252" t="str">
        <f>VLOOKUP($I451,Sheet2!$A$1:$B$9,2,FALSE)</f>
        <v>tier 4</v>
      </c>
    </row>
    <row r="451" spans="2:10">
      <c r="B451" s="263" t="s">
        <v>764</v>
      </c>
      <c r="C451" s="263" t="s">
        <v>4013</v>
      </c>
      <c r="D451" s="264" t="s">
        <v>61</v>
      </c>
      <c r="E451" s="254" t="s">
        <v>2940</v>
      </c>
      <c r="F451" s="255" t="s">
        <v>4032</v>
      </c>
      <c r="G451" s="252" t="str">
        <f>VLOOKUP($F452,Sheet2!$A$1:$B$9,2,FALSE)</f>
        <v>tier 4</v>
      </c>
      <c r="H451" s="256" t="s">
        <v>2940</v>
      </c>
      <c r="I451" s="255" t="s">
        <v>4032</v>
      </c>
      <c r="J451" s="252" t="str">
        <f>VLOOKUP($I452,Sheet2!$A$1:$B$9,2,FALSE)</f>
        <v>tier 4</v>
      </c>
    </row>
    <row r="452" spans="2:10">
      <c r="B452" s="263" t="s">
        <v>768</v>
      </c>
      <c r="C452" s="263" t="s">
        <v>4013</v>
      </c>
      <c r="D452" s="264" t="s">
        <v>61</v>
      </c>
      <c r="E452" s="254" t="s">
        <v>2940</v>
      </c>
      <c r="F452" s="255" t="s">
        <v>4032</v>
      </c>
      <c r="G452" s="252" t="str">
        <f>VLOOKUP($F453,Sheet2!$A$1:$B$9,2,FALSE)</f>
        <v>tier 4</v>
      </c>
      <c r="H452" s="256" t="s">
        <v>2940</v>
      </c>
      <c r="I452" s="255" t="s">
        <v>4032</v>
      </c>
      <c r="J452" s="252" t="str">
        <f>VLOOKUP($I453,Sheet2!$A$1:$B$9,2,FALSE)</f>
        <v>tier 4</v>
      </c>
    </row>
    <row r="453" spans="2:10">
      <c r="B453" s="263" t="s">
        <v>770</v>
      </c>
      <c r="C453" s="263" t="s">
        <v>4013</v>
      </c>
      <c r="D453" s="264" t="s">
        <v>61</v>
      </c>
      <c r="E453" s="254" t="s">
        <v>2940</v>
      </c>
      <c r="F453" s="255" t="s">
        <v>4032</v>
      </c>
      <c r="G453" s="252" t="str">
        <f>VLOOKUP($F454,Sheet2!$A$1:$B$9,2,FALSE)</f>
        <v>tier 4</v>
      </c>
      <c r="H453" s="256" t="s">
        <v>2940</v>
      </c>
      <c r="I453" s="255" t="s">
        <v>4032</v>
      </c>
      <c r="J453" s="252" t="str">
        <f>VLOOKUP($I454,Sheet2!$A$1:$B$9,2,FALSE)</f>
        <v>tier 4</v>
      </c>
    </row>
    <row r="454" spans="2:10">
      <c r="B454" s="263" t="s">
        <v>773</v>
      </c>
      <c r="C454" s="263" t="s">
        <v>4013</v>
      </c>
      <c r="D454" s="264" t="s">
        <v>61</v>
      </c>
      <c r="E454" s="254" t="s">
        <v>2940</v>
      </c>
      <c r="F454" s="255" t="s">
        <v>4032</v>
      </c>
      <c r="G454" s="252" t="str">
        <f>VLOOKUP($F455,Sheet2!$A$1:$B$9,2,FALSE)</f>
        <v>tier 4</v>
      </c>
      <c r="H454" s="256" t="s">
        <v>2940</v>
      </c>
      <c r="I454" s="255" t="s">
        <v>4032</v>
      </c>
      <c r="J454" s="252" t="str">
        <f>VLOOKUP($I455,Sheet2!$A$1:$B$9,2,FALSE)</f>
        <v>tier 4</v>
      </c>
    </row>
    <row r="455" spans="2:10">
      <c r="B455" s="263" t="s">
        <v>522</v>
      </c>
      <c r="C455" s="263" t="s">
        <v>4013</v>
      </c>
      <c r="D455" s="264" t="s">
        <v>4031</v>
      </c>
      <c r="E455" s="254" t="s">
        <v>2940</v>
      </c>
      <c r="F455" s="255" t="s">
        <v>4032</v>
      </c>
      <c r="G455" s="252" t="str">
        <f>VLOOKUP($F456,Sheet2!$A$1:$B$9,2,FALSE)</f>
        <v>tier 4</v>
      </c>
      <c r="H455" s="256" t="s">
        <v>2940</v>
      </c>
      <c r="I455" s="255" t="s">
        <v>4032</v>
      </c>
      <c r="J455" s="252" t="str">
        <f>VLOOKUP($I456,Sheet2!$A$1:$B$9,2,FALSE)</f>
        <v>tier 4</v>
      </c>
    </row>
    <row r="456" spans="2:10">
      <c r="B456" s="263" t="s">
        <v>528</v>
      </c>
      <c r="C456" s="263" t="s">
        <v>4013</v>
      </c>
      <c r="D456" s="264" t="s">
        <v>4031</v>
      </c>
      <c r="E456" s="254" t="s">
        <v>2940</v>
      </c>
      <c r="F456" s="255" t="s">
        <v>4032</v>
      </c>
      <c r="G456" s="252" t="str">
        <f>VLOOKUP($F457,Sheet2!$A$1:$B$9,2,FALSE)</f>
        <v>tier 4</v>
      </c>
      <c r="H456" s="256" t="s">
        <v>2940</v>
      </c>
      <c r="I456" s="255" t="s">
        <v>4032</v>
      </c>
      <c r="J456" s="252" t="str">
        <f>VLOOKUP($I457,Sheet2!$A$1:$B$9,2,FALSE)</f>
        <v>tier 4</v>
      </c>
    </row>
    <row r="457" spans="2:10">
      <c r="B457" s="263" t="s">
        <v>531</v>
      </c>
      <c r="C457" s="263" t="s">
        <v>4013</v>
      </c>
      <c r="D457" s="264" t="s">
        <v>4031</v>
      </c>
      <c r="E457" s="254" t="s">
        <v>2940</v>
      </c>
      <c r="F457" s="255" t="s">
        <v>4032</v>
      </c>
      <c r="G457" s="252" t="str">
        <f>VLOOKUP($F458,Sheet2!$A$1:$B$9,2,FALSE)</f>
        <v>tier 4</v>
      </c>
      <c r="H457" s="256" t="s">
        <v>2940</v>
      </c>
      <c r="I457" s="255" t="s">
        <v>4032</v>
      </c>
      <c r="J457" s="252" t="str">
        <f>VLOOKUP($I458,Sheet2!$A$1:$B$9,2,FALSE)</f>
        <v>tier 4</v>
      </c>
    </row>
    <row r="458" spans="2:10">
      <c r="B458" s="263" t="s">
        <v>537</v>
      </c>
      <c r="C458" s="263" t="s">
        <v>4013</v>
      </c>
      <c r="D458" s="264" t="s">
        <v>4031</v>
      </c>
      <c r="E458" s="254" t="s">
        <v>2940</v>
      </c>
      <c r="F458" s="255" t="s">
        <v>4032</v>
      </c>
      <c r="G458" s="252" t="str">
        <f>VLOOKUP($F459,Sheet2!$A$1:$B$9,2,FALSE)</f>
        <v>tier 4</v>
      </c>
      <c r="H458" s="256" t="s">
        <v>2940</v>
      </c>
      <c r="I458" s="255" t="s">
        <v>4032</v>
      </c>
      <c r="J458" s="252" t="str">
        <f>VLOOKUP($I459,Sheet2!$A$1:$B$9,2,FALSE)</f>
        <v>tier 4</v>
      </c>
    </row>
    <row r="459" spans="2:10">
      <c r="B459" s="263" t="s">
        <v>374</v>
      </c>
      <c r="C459" s="263" t="s">
        <v>4013</v>
      </c>
      <c r="D459" s="264" t="s">
        <v>4019</v>
      </c>
      <c r="E459" s="254" t="s">
        <v>2940</v>
      </c>
      <c r="F459" s="255" t="s">
        <v>4032</v>
      </c>
      <c r="G459" s="252" t="str">
        <f>VLOOKUP($F460,Sheet2!$A$1:$B$9,2,FALSE)</f>
        <v>tier 4</v>
      </c>
      <c r="H459" s="256" t="s">
        <v>2940</v>
      </c>
      <c r="I459" s="255" t="s">
        <v>4032</v>
      </c>
      <c r="J459" s="252" t="str">
        <f>VLOOKUP($I460,Sheet2!$A$1:$B$9,2,FALSE)</f>
        <v>tier 4</v>
      </c>
    </row>
    <row r="460" spans="2:10">
      <c r="B460" s="263" t="s">
        <v>380</v>
      </c>
      <c r="C460" s="263" t="s">
        <v>4013</v>
      </c>
      <c r="D460" s="264" t="s">
        <v>4019</v>
      </c>
      <c r="E460" s="254" t="s">
        <v>2940</v>
      </c>
      <c r="F460" s="255" t="s">
        <v>4032</v>
      </c>
      <c r="G460" s="252" t="str">
        <f>VLOOKUP($F461,Sheet2!$A$1:$B$9,2,FALSE)</f>
        <v>tier 4</v>
      </c>
      <c r="H460" s="256" t="s">
        <v>2940</v>
      </c>
      <c r="I460" s="255" t="s">
        <v>4032</v>
      </c>
      <c r="J460" s="252" t="str">
        <f>VLOOKUP($I461,Sheet2!$A$1:$B$9,2,FALSE)</f>
        <v>tier 4</v>
      </c>
    </row>
    <row r="461" spans="2:10">
      <c r="B461" s="263" t="s">
        <v>382</v>
      </c>
      <c r="C461" s="263" t="s">
        <v>4013</v>
      </c>
      <c r="D461" s="264" t="s">
        <v>4019</v>
      </c>
      <c r="E461" s="254" t="s">
        <v>2940</v>
      </c>
      <c r="F461" s="255" t="s">
        <v>4032</v>
      </c>
      <c r="G461" s="252" t="str">
        <f>VLOOKUP($F462,Sheet2!$A$1:$B$9,2,FALSE)</f>
        <v>tier 4</v>
      </c>
      <c r="H461" s="256" t="s">
        <v>2940</v>
      </c>
      <c r="I461" s="255" t="s">
        <v>4032</v>
      </c>
      <c r="J461" s="252" t="str">
        <f>VLOOKUP($I462,Sheet2!$A$1:$B$9,2,FALSE)</f>
        <v>tier 4</v>
      </c>
    </row>
    <row r="462" spans="2:10">
      <c r="B462" s="263" t="s">
        <v>386</v>
      </c>
      <c r="C462" s="263" t="s">
        <v>4013</v>
      </c>
      <c r="D462" s="264" t="s">
        <v>4019</v>
      </c>
      <c r="E462" s="254" t="s">
        <v>2940</v>
      </c>
      <c r="F462" s="255" t="s">
        <v>4032</v>
      </c>
      <c r="G462" s="252" t="str">
        <f>VLOOKUP($F463,Sheet2!$A$1:$B$9,2,FALSE)</f>
        <v>tier 4</v>
      </c>
      <c r="H462" s="256" t="s">
        <v>2940</v>
      </c>
      <c r="I462" s="255" t="s">
        <v>4032</v>
      </c>
      <c r="J462" s="252" t="str">
        <f>VLOOKUP($I463,Sheet2!$A$1:$B$9,2,FALSE)</f>
        <v>tier 4</v>
      </c>
    </row>
    <row r="463" spans="2:10">
      <c r="B463" s="265" t="s">
        <v>412</v>
      </c>
      <c r="C463" s="263" t="s">
        <v>4013</v>
      </c>
      <c r="D463" s="264" t="s">
        <v>4015</v>
      </c>
      <c r="E463" s="254" t="s">
        <v>4033</v>
      </c>
      <c r="F463" s="255" t="s">
        <v>4032</v>
      </c>
      <c r="G463" s="252" t="str">
        <f>VLOOKUP($F464,Sheet2!$A$1:$B$9,2,FALSE)</f>
        <v>tier 4</v>
      </c>
      <c r="H463" s="256" t="s">
        <v>4033</v>
      </c>
      <c r="I463" s="255" t="s">
        <v>4032</v>
      </c>
      <c r="J463" s="252" t="str">
        <f>VLOOKUP($I464,Sheet2!$A$1:$B$9,2,FALSE)</f>
        <v>tier 4</v>
      </c>
    </row>
    <row r="464" spans="2:10">
      <c r="B464" s="265" t="s">
        <v>424</v>
      </c>
      <c r="C464" s="263" t="s">
        <v>4013</v>
      </c>
      <c r="D464" s="264" t="s">
        <v>4015</v>
      </c>
      <c r="E464" s="254" t="s">
        <v>4033</v>
      </c>
      <c r="F464" s="255" t="s">
        <v>4032</v>
      </c>
      <c r="G464" s="252" t="str">
        <f>VLOOKUP($F465,Sheet2!$A$1:$B$9,2,FALSE)</f>
        <v>tier 4</v>
      </c>
      <c r="H464" s="256" t="s">
        <v>4033</v>
      </c>
      <c r="I464" s="255" t="s">
        <v>4032</v>
      </c>
      <c r="J464" s="252" t="str">
        <f>VLOOKUP($I465,Sheet2!$A$1:$B$9,2,FALSE)</f>
        <v>tier 4</v>
      </c>
    </row>
    <row r="465" spans="2:10">
      <c r="B465" s="265" t="s">
        <v>418</v>
      </c>
      <c r="C465" s="263" t="s">
        <v>4013</v>
      </c>
      <c r="D465" s="264" t="s">
        <v>4017</v>
      </c>
      <c r="E465" s="254" t="s">
        <v>4033</v>
      </c>
      <c r="F465" s="255" t="s">
        <v>4032</v>
      </c>
      <c r="G465" s="252" t="str">
        <f>VLOOKUP($F466,Sheet2!$A$1:$B$9,2,FALSE)</f>
        <v>tier 4</v>
      </c>
      <c r="H465" s="256" t="s">
        <v>4033</v>
      </c>
      <c r="I465" s="255" t="s">
        <v>4032</v>
      </c>
      <c r="J465" s="252" t="str">
        <f>VLOOKUP($I466,Sheet2!$A$1:$B$9,2,FALSE)</f>
        <v>tier 4</v>
      </c>
    </row>
    <row r="466" spans="2:10">
      <c r="B466" s="263" t="s">
        <v>427</v>
      </c>
      <c r="C466" s="263" t="s">
        <v>4013</v>
      </c>
      <c r="D466" s="264" t="s">
        <v>4015</v>
      </c>
      <c r="E466" s="254" t="s">
        <v>2940</v>
      </c>
      <c r="F466" s="255" t="s">
        <v>4032</v>
      </c>
      <c r="G466" s="252" t="str">
        <f>VLOOKUP($F467,Sheet2!$A$1:$B$9,2,FALSE)</f>
        <v>tier 4</v>
      </c>
      <c r="H466" s="256" t="s">
        <v>2940</v>
      </c>
      <c r="I466" s="255" t="s">
        <v>4032</v>
      </c>
      <c r="J466" s="252" t="str">
        <f>VLOOKUP($I467,Sheet2!$A$1:$B$9,2,FALSE)</f>
        <v>tier 4</v>
      </c>
    </row>
    <row r="467" spans="2:10">
      <c r="B467" s="265" t="s">
        <v>421</v>
      </c>
      <c r="C467" s="263" t="s">
        <v>4013</v>
      </c>
      <c r="D467" s="264" t="s">
        <v>4017</v>
      </c>
      <c r="E467" s="254" t="s">
        <v>4033</v>
      </c>
      <c r="F467" s="255" t="s">
        <v>4032</v>
      </c>
      <c r="G467" s="252" t="str">
        <f>VLOOKUP($F468,Sheet2!$A$1:$B$9,2,FALSE)</f>
        <v>tier 4</v>
      </c>
      <c r="H467" s="256" t="s">
        <v>4033</v>
      </c>
      <c r="I467" s="255" t="s">
        <v>4032</v>
      </c>
      <c r="J467" s="252" t="str">
        <f>VLOOKUP($I468,Sheet2!$A$1:$B$9,2,FALSE)</f>
        <v>tier 4</v>
      </c>
    </row>
    <row r="468" spans="2:10">
      <c r="B468" s="263" t="s">
        <v>707</v>
      </c>
      <c r="C468" s="263" t="s">
        <v>4013</v>
      </c>
      <c r="D468" s="264" t="s">
        <v>61</v>
      </c>
      <c r="E468" s="254" t="s">
        <v>2940</v>
      </c>
      <c r="F468" s="255" t="s">
        <v>4032</v>
      </c>
      <c r="G468" s="252" t="str">
        <f>VLOOKUP($F469,Sheet2!$A$1:$B$9,2,FALSE)</f>
        <v>tier 4</v>
      </c>
      <c r="H468" s="256" t="s">
        <v>2940</v>
      </c>
      <c r="I468" s="255" t="s">
        <v>4032</v>
      </c>
      <c r="J468" s="252" t="str">
        <f>VLOOKUP($I469,Sheet2!$A$1:$B$9,2,FALSE)</f>
        <v>tier 4</v>
      </c>
    </row>
    <row r="469" spans="2:10">
      <c r="B469" s="263" t="s">
        <v>1051</v>
      </c>
      <c r="C469" s="263" t="s">
        <v>4020</v>
      </c>
      <c r="D469" s="264" t="s">
        <v>58</v>
      </c>
      <c r="E469" s="254" t="s">
        <v>2940</v>
      </c>
      <c r="F469" s="255" t="s">
        <v>4032</v>
      </c>
      <c r="G469" s="252" t="str">
        <f>VLOOKUP($F470,Sheet2!$A$1:$B$9,2,FALSE)</f>
        <v>tier 4</v>
      </c>
      <c r="H469" s="256" t="s">
        <v>2940</v>
      </c>
      <c r="I469" s="255" t="s">
        <v>4032</v>
      </c>
      <c r="J469" s="252" t="str">
        <f>VLOOKUP($I470,Sheet2!$A$1:$B$9,2,FALSE)</f>
        <v>tier 4</v>
      </c>
    </row>
    <row r="470" spans="2:10">
      <c r="B470" s="263" t="s">
        <v>1056</v>
      </c>
      <c r="C470" s="263" t="s">
        <v>4020</v>
      </c>
      <c r="D470" s="264" t="s">
        <v>58</v>
      </c>
      <c r="E470" s="254" t="s">
        <v>2940</v>
      </c>
      <c r="F470" s="255" t="s">
        <v>4032</v>
      </c>
      <c r="G470" s="252" t="str">
        <f>VLOOKUP($F471,Sheet2!$A$1:$B$9,2,FALSE)</f>
        <v>tier 4</v>
      </c>
      <c r="H470" s="256" t="s">
        <v>2940</v>
      </c>
      <c r="I470" s="255" t="s">
        <v>4032</v>
      </c>
      <c r="J470" s="252" t="str">
        <f>VLOOKUP($I471,Sheet2!$A$1:$B$9,2,FALSE)</f>
        <v>tier 4</v>
      </c>
    </row>
    <row r="471" spans="2:10">
      <c r="B471" s="263" t="s">
        <v>1057</v>
      </c>
      <c r="C471" s="263" t="s">
        <v>4020</v>
      </c>
      <c r="D471" s="264" t="s">
        <v>58</v>
      </c>
      <c r="E471" s="254" t="s">
        <v>2940</v>
      </c>
      <c r="F471" s="255" t="s">
        <v>4032</v>
      </c>
      <c r="G471" s="252" t="str">
        <f>VLOOKUP($F472,Sheet2!$A$1:$B$9,2,FALSE)</f>
        <v>tier 4</v>
      </c>
      <c r="H471" s="256" t="s">
        <v>2940</v>
      </c>
      <c r="I471" s="255" t="s">
        <v>4032</v>
      </c>
      <c r="J471" s="252" t="str">
        <f>VLOOKUP($I472,Sheet2!$A$1:$B$9,2,FALSE)</f>
        <v>tier 4</v>
      </c>
    </row>
    <row r="472" spans="2:10">
      <c r="B472" s="263" t="s">
        <v>1061</v>
      </c>
      <c r="C472" s="263" t="s">
        <v>4020</v>
      </c>
      <c r="D472" s="264" t="s">
        <v>58</v>
      </c>
      <c r="E472" s="254" t="s">
        <v>2940</v>
      </c>
      <c r="F472" s="255" t="s">
        <v>4032</v>
      </c>
      <c r="G472" s="252" t="str">
        <f>VLOOKUP($F473,Sheet2!$A$1:$B$9,2,FALSE)</f>
        <v>tier 4</v>
      </c>
      <c r="H472" s="256" t="s">
        <v>2940</v>
      </c>
      <c r="I472" s="255" t="s">
        <v>4032</v>
      </c>
      <c r="J472" s="252" t="str">
        <f>VLOOKUP($I473,Sheet2!$A$1:$B$9,2,FALSE)</f>
        <v>tier 4</v>
      </c>
    </row>
    <row r="473" spans="2:10">
      <c r="B473" s="263" t="s">
        <v>1062</v>
      </c>
      <c r="C473" s="263" t="s">
        <v>4020</v>
      </c>
      <c r="D473" s="264" t="s">
        <v>58</v>
      </c>
      <c r="E473" s="254" t="s">
        <v>2940</v>
      </c>
      <c r="F473" s="255" t="s">
        <v>4032</v>
      </c>
      <c r="G473" s="252" t="str">
        <f>VLOOKUP($F474,Sheet2!$A$1:$B$9,2,FALSE)</f>
        <v>tier 4</v>
      </c>
      <c r="H473" s="256" t="s">
        <v>2940</v>
      </c>
      <c r="I473" s="255" t="s">
        <v>4032</v>
      </c>
      <c r="J473" s="252" t="str">
        <f>VLOOKUP($I474,Sheet2!$A$1:$B$9,2,FALSE)</f>
        <v>tier 4</v>
      </c>
    </row>
    <row r="474" spans="2:10">
      <c r="B474" s="263" t="s">
        <v>1065</v>
      </c>
      <c r="C474" s="263" t="s">
        <v>4020</v>
      </c>
      <c r="D474" s="264" t="s">
        <v>58</v>
      </c>
      <c r="E474" s="254" t="s">
        <v>2940</v>
      </c>
      <c r="F474" s="255" t="s">
        <v>4032</v>
      </c>
      <c r="G474" s="252" t="str">
        <f>VLOOKUP($F475,Sheet2!$A$1:$B$9,2,FALSE)</f>
        <v>tier 4</v>
      </c>
      <c r="H474" s="256" t="s">
        <v>2940</v>
      </c>
      <c r="I474" s="255" t="s">
        <v>4032</v>
      </c>
      <c r="J474" s="252" t="str">
        <f>VLOOKUP($I475,Sheet2!$A$1:$B$9,2,FALSE)</f>
        <v>tier 4</v>
      </c>
    </row>
    <row r="475" spans="2:10">
      <c r="B475" s="265" t="s">
        <v>1245</v>
      </c>
      <c r="C475" s="263" t="s">
        <v>4020</v>
      </c>
      <c r="D475" s="264" t="s">
        <v>61</v>
      </c>
      <c r="E475" s="254" t="s">
        <v>4033</v>
      </c>
      <c r="F475" s="255" t="s">
        <v>4032</v>
      </c>
      <c r="G475" s="252" t="str">
        <f>VLOOKUP($F476,Sheet2!$A$1:$B$9,2,FALSE)</f>
        <v>tier 4</v>
      </c>
      <c r="H475" s="256" t="s">
        <v>4033</v>
      </c>
      <c r="I475" s="255" t="s">
        <v>4032</v>
      </c>
      <c r="J475" s="252" t="str">
        <f>VLOOKUP($I476,Sheet2!$A$1:$B$9,2,FALSE)</f>
        <v>tier 4</v>
      </c>
    </row>
    <row r="476" spans="2:10">
      <c r="B476" s="265" t="s">
        <v>1250</v>
      </c>
      <c r="C476" s="263" t="s">
        <v>4020</v>
      </c>
      <c r="D476" s="264" t="s">
        <v>61</v>
      </c>
      <c r="E476" s="254" t="s">
        <v>4034</v>
      </c>
      <c r="F476" s="255" t="s">
        <v>4032</v>
      </c>
      <c r="G476" s="252" t="str">
        <f>VLOOKUP($F477,Sheet2!$A$1:$B$9,2,FALSE)</f>
        <v>tier 4</v>
      </c>
      <c r="H476" s="256" t="s">
        <v>4034</v>
      </c>
      <c r="I476" s="255" t="s">
        <v>4032</v>
      </c>
      <c r="J476" s="252" t="str">
        <f>VLOOKUP($I477,Sheet2!$A$1:$B$9,2,FALSE)</f>
        <v>tier 4</v>
      </c>
    </row>
    <row r="477" spans="2:10">
      <c r="B477" s="265" t="s">
        <v>1249</v>
      </c>
      <c r="C477" s="263" t="s">
        <v>4020</v>
      </c>
      <c r="D477" s="264" t="s">
        <v>61</v>
      </c>
      <c r="E477" s="254" t="s">
        <v>4034</v>
      </c>
      <c r="F477" s="255" t="s">
        <v>4032</v>
      </c>
      <c r="G477" s="252" t="str">
        <f>VLOOKUP($F478,Sheet2!$A$1:$B$9,2,FALSE)</f>
        <v>tier 4</v>
      </c>
      <c r="H477" s="256" t="s">
        <v>4034</v>
      </c>
      <c r="I477" s="255" t="s">
        <v>4032</v>
      </c>
      <c r="J477" s="252" t="str">
        <f>VLOOKUP($I478,Sheet2!$A$1:$B$9,2,FALSE)</f>
        <v>tier 4</v>
      </c>
    </row>
    <row r="478" spans="2:10">
      <c r="B478" s="265" t="s">
        <v>1026</v>
      </c>
      <c r="C478" s="263" t="s">
        <v>4020</v>
      </c>
      <c r="D478" s="264" t="s">
        <v>61</v>
      </c>
      <c r="E478" s="254" t="s">
        <v>4032</v>
      </c>
      <c r="F478" s="255" t="s">
        <v>4032</v>
      </c>
      <c r="G478" s="252" t="str">
        <f>VLOOKUP($F479,Sheet2!$A$1:$B$9,2,FALSE)</f>
        <v>tier 4</v>
      </c>
      <c r="H478" s="256" t="s">
        <v>4032</v>
      </c>
      <c r="I478" s="255" t="s">
        <v>4032</v>
      </c>
      <c r="J478" s="252" t="str">
        <f>VLOOKUP($I479,Sheet2!$A$1:$B$9,2,FALSE)</f>
        <v>tier 4</v>
      </c>
    </row>
    <row r="479" spans="2:10">
      <c r="B479" s="265" t="s">
        <v>1032</v>
      </c>
      <c r="C479" s="263" t="s">
        <v>4020</v>
      </c>
      <c r="D479" s="264" t="s">
        <v>61</v>
      </c>
      <c r="E479" s="254" t="s">
        <v>4032</v>
      </c>
      <c r="F479" s="255" t="s">
        <v>4032</v>
      </c>
      <c r="G479" s="252" t="str">
        <f>VLOOKUP($F480,Sheet2!$A$1:$B$9,2,FALSE)</f>
        <v>tier 4</v>
      </c>
      <c r="H479" s="256" t="s">
        <v>4032</v>
      </c>
      <c r="I479" s="255" t="s">
        <v>4032</v>
      </c>
      <c r="J479" s="252" t="str">
        <f>VLOOKUP($I480,Sheet2!$A$1:$B$9,2,FALSE)</f>
        <v>tier 4</v>
      </c>
    </row>
    <row r="480" spans="2:10">
      <c r="B480" s="263" t="s">
        <v>1012</v>
      </c>
      <c r="C480" s="263" t="s">
        <v>4020</v>
      </c>
      <c r="D480" s="264" t="s">
        <v>61</v>
      </c>
      <c r="E480" s="254" t="s">
        <v>2940</v>
      </c>
      <c r="F480" s="255" t="s">
        <v>4032</v>
      </c>
      <c r="G480" s="252" t="str">
        <f>VLOOKUP($F481,Sheet2!$A$1:$B$9,2,FALSE)</f>
        <v>tier 4</v>
      </c>
      <c r="H480" s="256" t="s">
        <v>2940</v>
      </c>
      <c r="I480" s="255" t="s">
        <v>4032</v>
      </c>
      <c r="J480" s="252" t="str">
        <f>VLOOKUP($I481,Sheet2!$A$1:$B$9,2,FALSE)</f>
        <v>tier 4</v>
      </c>
    </row>
    <row r="481" spans="2:10">
      <c r="B481" s="263" t="s">
        <v>1019</v>
      </c>
      <c r="C481" s="263" t="s">
        <v>4020</v>
      </c>
      <c r="D481" s="264" t="s">
        <v>61</v>
      </c>
      <c r="E481" s="254" t="s">
        <v>2940</v>
      </c>
      <c r="F481" s="255" t="s">
        <v>4032</v>
      </c>
      <c r="G481" s="252" t="str">
        <f>VLOOKUP($F482,Sheet2!$A$1:$B$9,2,FALSE)</f>
        <v>tier 4</v>
      </c>
      <c r="H481" s="256" t="s">
        <v>2940</v>
      </c>
      <c r="I481" s="255" t="s">
        <v>4032</v>
      </c>
      <c r="J481" s="252" t="str">
        <f>VLOOKUP($I482,Sheet2!$A$1:$B$9,2,FALSE)</f>
        <v>tier 4</v>
      </c>
    </row>
    <row r="482" spans="2:10">
      <c r="B482" s="263" t="s">
        <v>1018</v>
      </c>
      <c r="C482" s="263" t="s">
        <v>4020</v>
      </c>
      <c r="D482" s="264" t="s">
        <v>61</v>
      </c>
      <c r="E482" s="254" t="s">
        <v>2940</v>
      </c>
      <c r="F482" s="255" t="s">
        <v>4032</v>
      </c>
      <c r="G482" s="252" t="str">
        <f>VLOOKUP($F483,Sheet2!$A$1:$B$9,2,FALSE)</f>
        <v>tier 4</v>
      </c>
      <c r="H482" s="256" t="s">
        <v>2940</v>
      </c>
      <c r="I482" s="255" t="s">
        <v>4032</v>
      </c>
      <c r="J482" s="252" t="str">
        <f>VLOOKUP($I483,Sheet2!$A$1:$B$9,2,FALSE)</f>
        <v>tier 4</v>
      </c>
    </row>
    <row r="483" spans="2:10">
      <c r="B483" s="263" t="s">
        <v>1022</v>
      </c>
      <c r="C483" s="263" t="s">
        <v>4020</v>
      </c>
      <c r="D483" s="264" t="s">
        <v>61</v>
      </c>
      <c r="E483" s="254" t="s">
        <v>2940</v>
      </c>
      <c r="F483" s="255" t="s">
        <v>4032</v>
      </c>
      <c r="G483" s="252" t="str">
        <f>VLOOKUP($F484,Sheet2!$A$1:$B$9,2,FALSE)</f>
        <v>tier 4</v>
      </c>
      <c r="H483" s="256" t="s">
        <v>2940</v>
      </c>
      <c r="I483" s="255" t="s">
        <v>4032</v>
      </c>
      <c r="J483" s="252" t="str">
        <f>VLOOKUP($I484,Sheet2!$A$1:$B$9,2,FALSE)</f>
        <v>tier 4</v>
      </c>
    </row>
    <row r="484" spans="2:10">
      <c r="B484" s="263" t="s">
        <v>1025</v>
      </c>
      <c r="C484" s="263" t="s">
        <v>4020</v>
      </c>
      <c r="D484" s="264" t="s">
        <v>61</v>
      </c>
      <c r="E484" s="254" t="s">
        <v>2940</v>
      </c>
      <c r="F484" s="255" t="s">
        <v>4032</v>
      </c>
      <c r="G484" s="252" t="str">
        <f>VLOOKUP($F485,Sheet2!$A$1:$B$9,2,FALSE)</f>
        <v>tier 4</v>
      </c>
      <c r="H484" s="256" t="s">
        <v>2940</v>
      </c>
      <c r="I484" s="255" t="s">
        <v>4032</v>
      </c>
      <c r="J484" s="252" t="str">
        <f>VLOOKUP($I485,Sheet2!$A$1:$B$9,2,FALSE)</f>
        <v>tier 4</v>
      </c>
    </row>
    <row r="485" spans="2:10">
      <c r="B485" s="265" t="s">
        <v>1045</v>
      </c>
      <c r="C485" s="263" t="s">
        <v>4020</v>
      </c>
      <c r="D485" s="264" t="s">
        <v>61</v>
      </c>
      <c r="E485" s="254" t="s">
        <v>4032</v>
      </c>
      <c r="F485" s="255" t="s">
        <v>4032</v>
      </c>
      <c r="G485" s="252" t="str">
        <f>VLOOKUP($F486,Sheet2!$A$1:$B$9,2,FALSE)</f>
        <v>tier 4</v>
      </c>
      <c r="H485" s="256" t="s">
        <v>4032</v>
      </c>
      <c r="I485" s="255" t="s">
        <v>4032</v>
      </c>
      <c r="J485" s="252" t="str">
        <f>VLOOKUP($I486,Sheet2!$A$1:$B$9,2,FALSE)</f>
        <v>tier 4</v>
      </c>
    </row>
    <row r="486" spans="2:10">
      <c r="B486" s="265" t="s">
        <v>1049</v>
      </c>
      <c r="C486" s="263" t="s">
        <v>4020</v>
      </c>
      <c r="D486" s="264" t="s">
        <v>61</v>
      </c>
      <c r="E486" s="254" t="s">
        <v>4032</v>
      </c>
      <c r="F486" s="255" t="s">
        <v>4032</v>
      </c>
      <c r="G486" s="252" t="str">
        <f>VLOOKUP($F487,Sheet2!$A$1:$B$9,2,FALSE)</f>
        <v>tier 4</v>
      </c>
      <c r="H486" s="256" t="s">
        <v>4032</v>
      </c>
      <c r="I486" s="255" t="s">
        <v>4032</v>
      </c>
      <c r="J486" s="252" t="str">
        <f>VLOOKUP($I487,Sheet2!$A$1:$B$9,2,FALSE)</f>
        <v>tier 4</v>
      </c>
    </row>
    <row r="487" spans="2:10">
      <c r="B487" s="265" t="s">
        <v>1041</v>
      </c>
      <c r="C487" s="263" t="s">
        <v>4020</v>
      </c>
      <c r="D487" s="264" t="s">
        <v>61</v>
      </c>
      <c r="E487" s="254" t="s">
        <v>4032</v>
      </c>
      <c r="F487" s="255" t="s">
        <v>4032</v>
      </c>
      <c r="G487" s="252" t="str">
        <f>VLOOKUP($F488,Sheet2!$A$1:$B$9,2,FALSE)</f>
        <v>tier 4</v>
      </c>
      <c r="H487" s="256" t="s">
        <v>4032</v>
      </c>
      <c r="I487" s="255" t="s">
        <v>4032</v>
      </c>
      <c r="J487" s="252" t="str">
        <f>VLOOKUP($I488,Sheet2!$A$1:$B$9,2,FALSE)</f>
        <v>tier 4</v>
      </c>
    </row>
    <row r="488" spans="2:10">
      <c r="B488" s="265" t="s">
        <v>1135</v>
      </c>
      <c r="C488" s="263" t="s">
        <v>4020</v>
      </c>
      <c r="D488" s="264" t="s">
        <v>4010</v>
      </c>
      <c r="E488" s="254" t="s">
        <v>4033</v>
      </c>
      <c r="F488" s="255" t="s">
        <v>4032</v>
      </c>
      <c r="G488" s="252" t="str">
        <f>VLOOKUP($F489,Sheet2!$A$1:$B$9,2,FALSE)</f>
        <v>tier 4</v>
      </c>
      <c r="H488" s="256" t="s">
        <v>4033</v>
      </c>
      <c r="I488" s="255" t="s">
        <v>4032</v>
      </c>
      <c r="J488" s="252" t="str">
        <f>VLOOKUP($I489,Sheet2!$A$1:$B$9,2,FALSE)</f>
        <v>tier 4</v>
      </c>
    </row>
    <row r="489" spans="2:10">
      <c r="B489" s="263" t="s">
        <v>967</v>
      </c>
      <c r="C489" s="263" t="s">
        <v>4020</v>
      </c>
      <c r="D489" s="264" t="s">
        <v>4031</v>
      </c>
      <c r="E489" s="254" t="s">
        <v>2940</v>
      </c>
      <c r="F489" s="255" t="s">
        <v>4032</v>
      </c>
      <c r="G489" s="252" t="str">
        <f>VLOOKUP($F490,Sheet2!$A$1:$B$9,2,FALSE)</f>
        <v>tier 4</v>
      </c>
      <c r="H489" s="256" t="s">
        <v>2940</v>
      </c>
      <c r="I489" s="255" t="s">
        <v>4032</v>
      </c>
      <c r="J489" s="252" t="str">
        <f>VLOOKUP($I490,Sheet2!$A$1:$B$9,2,FALSE)</f>
        <v>tier 4</v>
      </c>
    </row>
    <row r="490" spans="2:10">
      <c r="B490" s="263" t="s">
        <v>924</v>
      </c>
      <c r="C490" s="263" t="s">
        <v>4020</v>
      </c>
      <c r="D490" s="264" t="s">
        <v>4031</v>
      </c>
      <c r="E490" s="254" t="s">
        <v>2940</v>
      </c>
      <c r="F490" s="255" t="s">
        <v>4032</v>
      </c>
      <c r="G490" s="252" t="str">
        <f>VLOOKUP($F491,Sheet2!$A$1:$B$9,2,FALSE)</f>
        <v>tier 4</v>
      </c>
      <c r="H490" s="256" t="s">
        <v>2940</v>
      </c>
      <c r="I490" s="255" t="s">
        <v>4032</v>
      </c>
      <c r="J490" s="252" t="str">
        <f>VLOOKUP($I491,Sheet2!$A$1:$B$9,2,FALSE)</f>
        <v>tier 4</v>
      </c>
    </row>
    <row r="491" spans="2:10">
      <c r="B491" s="263" t="s">
        <v>1710</v>
      </c>
      <c r="C491" s="263" t="s">
        <v>4030</v>
      </c>
      <c r="D491" s="264" t="s">
        <v>4039</v>
      </c>
      <c r="E491" s="254" t="s">
        <v>2940</v>
      </c>
      <c r="F491" s="255" t="s">
        <v>4032</v>
      </c>
      <c r="G491" s="252" t="str">
        <f>VLOOKUP($F492,Sheet2!$A$1:$B$9,2,FALSE)</f>
        <v>tier 4</v>
      </c>
      <c r="H491" s="256" t="s">
        <v>2940</v>
      </c>
      <c r="I491" s="255" t="s">
        <v>4032</v>
      </c>
      <c r="J491" s="252" t="str">
        <f>VLOOKUP($I492,Sheet2!$A$1:$B$9,2,FALSE)</f>
        <v>tier 4</v>
      </c>
    </row>
    <row r="492" spans="2:10">
      <c r="B492" s="263" t="s">
        <v>1716</v>
      </c>
      <c r="C492" s="263" t="s">
        <v>4030</v>
      </c>
      <c r="D492" s="264" t="s">
        <v>4039</v>
      </c>
      <c r="E492" s="254" t="s">
        <v>2940</v>
      </c>
      <c r="F492" s="255" t="s">
        <v>4032</v>
      </c>
      <c r="G492" s="252" t="str">
        <f>VLOOKUP($F493,Sheet2!$A$1:$B$9,2,FALSE)</f>
        <v>tier 4</v>
      </c>
      <c r="H492" s="256" t="s">
        <v>2940</v>
      </c>
      <c r="I492" s="255" t="s">
        <v>4032</v>
      </c>
      <c r="J492" s="252" t="str">
        <f>VLOOKUP($I493,Sheet2!$A$1:$B$9,2,FALSE)</f>
        <v>tier 4</v>
      </c>
    </row>
    <row r="493" spans="2:10">
      <c r="B493" s="263" t="s">
        <v>1718</v>
      </c>
      <c r="C493" s="263" t="s">
        <v>4030</v>
      </c>
      <c r="D493" s="264" t="s">
        <v>4031</v>
      </c>
      <c r="E493" s="254" t="s">
        <v>2940</v>
      </c>
      <c r="F493" s="255" t="s">
        <v>4032</v>
      </c>
      <c r="G493" s="252" t="str">
        <f>VLOOKUP($F494,Sheet2!$A$1:$B$9,2,FALSE)</f>
        <v>tier 4</v>
      </c>
      <c r="H493" s="256" t="s">
        <v>2940</v>
      </c>
      <c r="I493" s="255" t="s">
        <v>4032</v>
      </c>
      <c r="J493" s="252" t="str">
        <f>VLOOKUP($I494,Sheet2!$A$1:$B$9,2,FALSE)</f>
        <v>tier 4</v>
      </c>
    </row>
    <row r="494" spans="2:10">
      <c r="B494" s="263" t="s">
        <v>1724</v>
      </c>
      <c r="C494" s="263" t="s">
        <v>4030</v>
      </c>
      <c r="D494" s="264" t="s">
        <v>4031</v>
      </c>
      <c r="E494" s="254" t="s">
        <v>2940</v>
      </c>
      <c r="F494" s="255" t="s">
        <v>4032</v>
      </c>
      <c r="G494" s="252" t="str">
        <f>VLOOKUP($F495,Sheet2!$A$1:$B$9,2,FALSE)</f>
        <v>tier 4</v>
      </c>
      <c r="H494" s="256" t="s">
        <v>2940</v>
      </c>
      <c r="I494" s="255" t="s">
        <v>4032</v>
      </c>
      <c r="J494" s="252" t="str">
        <f>VLOOKUP($I495,Sheet2!$A$1:$B$9,2,FALSE)</f>
        <v>tier 4</v>
      </c>
    </row>
    <row r="495" spans="2:10">
      <c r="B495" s="263" t="s">
        <v>1726</v>
      </c>
      <c r="C495" s="263" t="s">
        <v>4030</v>
      </c>
      <c r="D495" s="264" t="s">
        <v>4031</v>
      </c>
      <c r="E495" s="254" t="s">
        <v>2940</v>
      </c>
      <c r="F495" s="255" t="s">
        <v>4032</v>
      </c>
      <c r="G495" s="252" t="str">
        <f>VLOOKUP($F496,Sheet2!$A$1:$B$9,2,FALSE)</f>
        <v>tier 4</v>
      </c>
      <c r="H495" s="256" t="s">
        <v>2940</v>
      </c>
      <c r="I495" s="255" t="s">
        <v>4032</v>
      </c>
      <c r="J495" s="252" t="str">
        <f>VLOOKUP($I496,Sheet2!$A$1:$B$9,2,FALSE)</f>
        <v>tier 4</v>
      </c>
    </row>
    <row r="496" spans="2:10">
      <c r="B496" s="263" t="s">
        <v>1732</v>
      </c>
      <c r="C496" s="263" t="s">
        <v>4030</v>
      </c>
      <c r="D496" s="264" t="s">
        <v>4031</v>
      </c>
      <c r="E496" s="254" t="s">
        <v>2940</v>
      </c>
      <c r="F496" s="255" t="s">
        <v>4032</v>
      </c>
      <c r="G496" s="252" t="str">
        <f>VLOOKUP($F497,Sheet2!$A$1:$B$9,2,FALSE)</f>
        <v>tier 4</v>
      </c>
      <c r="H496" s="256" t="s">
        <v>2940</v>
      </c>
      <c r="I496" s="255" t="s">
        <v>4032</v>
      </c>
      <c r="J496" s="252" t="str">
        <f>VLOOKUP($I497,Sheet2!$A$1:$B$9,2,FALSE)</f>
        <v>tier 4</v>
      </c>
    </row>
    <row r="497" spans="2:10">
      <c r="B497" s="263" t="s">
        <v>1734</v>
      </c>
      <c r="C497" s="263" t="s">
        <v>4030</v>
      </c>
      <c r="D497" s="264" t="s">
        <v>4019</v>
      </c>
      <c r="E497" s="254" t="s">
        <v>2940</v>
      </c>
      <c r="F497" s="255" t="s">
        <v>4032</v>
      </c>
      <c r="G497" s="252" t="str">
        <f>VLOOKUP($F498,Sheet2!$A$1:$B$9,2,FALSE)</f>
        <v>tier 4</v>
      </c>
      <c r="H497" s="256" t="s">
        <v>2940</v>
      </c>
      <c r="I497" s="255" t="s">
        <v>4032</v>
      </c>
      <c r="J497" s="252" t="str">
        <f>VLOOKUP($I498,Sheet2!$A$1:$B$9,2,FALSE)</f>
        <v>tier 4</v>
      </c>
    </row>
    <row r="498" spans="2:10">
      <c r="B498" s="263" t="s">
        <v>1740</v>
      </c>
      <c r="C498" s="263" t="s">
        <v>4030</v>
      </c>
      <c r="D498" s="264" t="s">
        <v>4019</v>
      </c>
      <c r="E498" s="254" t="s">
        <v>2940</v>
      </c>
      <c r="F498" s="255" t="s">
        <v>4032</v>
      </c>
      <c r="G498" s="252" t="str">
        <f>VLOOKUP($F499,Sheet2!$A$1:$B$9,2,FALSE)</f>
        <v>tier 4</v>
      </c>
      <c r="H498" s="256" t="s">
        <v>2940</v>
      </c>
      <c r="I498" s="255" t="s">
        <v>4032</v>
      </c>
      <c r="J498" s="252" t="str">
        <f>VLOOKUP($I499,Sheet2!$A$1:$B$9,2,FALSE)</f>
        <v>tier 4</v>
      </c>
    </row>
    <row r="499" spans="2:10">
      <c r="B499" s="263" t="s">
        <v>1349</v>
      </c>
      <c r="C499" s="263" t="s">
        <v>4030</v>
      </c>
      <c r="D499" s="264" t="s">
        <v>4019</v>
      </c>
      <c r="E499" s="254" t="s">
        <v>2940</v>
      </c>
      <c r="F499" s="255" t="s">
        <v>4032</v>
      </c>
      <c r="G499" s="252" t="str">
        <f>VLOOKUP($F500,Sheet2!$A$1:$B$9,2,FALSE)</f>
        <v>tier 4</v>
      </c>
      <c r="H499" s="256" t="s">
        <v>2940</v>
      </c>
      <c r="I499" s="255" t="s">
        <v>4032</v>
      </c>
      <c r="J499" s="252" t="str">
        <f>VLOOKUP($I500,Sheet2!$A$1:$B$9,2,FALSE)</f>
        <v>tier 4</v>
      </c>
    </row>
    <row r="500" spans="2:10">
      <c r="B500" s="263" t="s">
        <v>1355</v>
      </c>
      <c r="C500" s="263" t="s">
        <v>4030</v>
      </c>
      <c r="D500" s="264" t="s">
        <v>4019</v>
      </c>
      <c r="E500" s="254" t="s">
        <v>2940</v>
      </c>
      <c r="F500" s="255" t="s">
        <v>4032</v>
      </c>
      <c r="G500" s="252" t="str">
        <f>VLOOKUP($F501,Sheet2!$A$1:$B$9,2,FALSE)</f>
        <v>tier 4</v>
      </c>
      <c r="H500" s="256" t="s">
        <v>2940</v>
      </c>
      <c r="I500" s="255" t="s">
        <v>4032</v>
      </c>
      <c r="J500" s="252" t="str">
        <f>VLOOKUP($I501,Sheet2!$A$1:$B$9,2,FALSE)</f>
        <v>tier 4</v>
      </c>
    </row>
    <row r="501" spans="2:10">
      <c r="B501" s="263" t="s">
        <v>1682</v>
      </c>
      <c r="C501" s="263" t="s">
        <v>4030</v>
      </c>
      <c r="D501" s="264" t="s">
        <v>4012</v>
      </c>
      <c r="E501" s="254" t="s">
        <v>2940</v>
      </c>
      <c r="F501" s="255" t="s">
        <v>4032</v>
      </c>
      <c r="G501" s="252" t="str">
        <f>VLOOKUP($F502,Sheet2!$A$1:$B$9,2,FALSE)</f>
        <v>tier 4</v>
      </c>
      <c r="H501" s="256" t="s">
        <v>2940</v>
      </c>
      <c r="I501" s="255" t="s">
        <v>4032</v>
      </c>
      <c r="J501" s="252" t="str">
        <f>VLOOKUP($I502,Sheet2!$A$1:$B$9,2,FALSE)</f>
        <v>tier 4</v>
      </c>
    </row>
    <row r="502" spans="2:10">
      <c r="B502" s="263" t="s">
        <v>1688</v>
      </c>
      <c r="C502" s="263" t="s">
        <v>4030</v>
      </c>
      <c r="D502" s="264" t="s">
        <v>4012</v>
      </c>
      <c r="E502" s="254" t="s">
        <v>2940</v>
      </c>
      <c r="F502" s="255" t="s">
        <v>4032</v>
      </c>
      <c r="G502" s="252" t="str">
        <f>VLOOKUP($F503,Sheet2!$A$1:$B$9,2,FALSE)</f>
        <v>tier 4</v>
      </c>
      <c r="H502" s="256" t="s">
        <v>2940</v>
      </c>
      <c r="I502" s="255" t="s">
        <v>4032</v>
      </c>
      <c r="J502" s="252" t="str">
        <f>VLOOKUP($I503,Sheet2!$A$1:$B$9,2,FALSE)</f>
        <v>tier 4</v>
      </c>
    </row>
    <row r="503" spans="2:10">
      <c r="B503" s="265" t="s">
        <v>1921</v>
      </c>
      <c r="C503" s="263" t="s">
        <v>4014</v>
      </c>
      <c r="D503" s="264" t="s">
        <v>4041</v>
      </c>
      <c r="E503" s="254" t="s">
        <v>4033</v>
      </c>
      <c r="F503" s="255" t="s">
        <v>4032</v>
      </c>
      <c r="G503" s="252" t="str">
        <f>VLOOKUP($F504,Sheet2!$A$1:$B$9,2,FALSE)</f>
        <v>tier 4</v>
      </c>
      <c r="H503" s="256" t="s">
        <v>4033</v>
      </c>
      <c r="I503" s="255" t="s">
        <v>4032</v>
      </c>
      <c r="J503" s="252" t="str">
        <f>VLOOKUP($I504,Sheet2!$A$1:$B$9,2,FALSE)</f>
        <v>tier 4</v>
      </c>
    </row>
    <row r="504" spans="2:10">
      <c r="B504" s="265" t="s">
        <v>1927</v>
      </c>
      <c r="C504" s="263" t="s">
        <v>4014</v>
      </c>
      <c r="D504" s="264" t="s">
        <v>4041</v>
      </c>
      <c r="E504" s="254" t="s">
        <v>4033</v>
      </c>
      <c r="F504" s="255" t="s">
        <v>4032</v>
      </c>
      <c r="G504" s="252" t="str">
        <f>VLOOKUP($F505,Sheet2!$A$1:$B$9,2,FALSE)</f>
        <v>tier 4</v>
      </c>
      <c r="H504" s="256" t="s">
        <v>4033</v>
      </c>
      <c r="I504" s="255" t="s">
        <v>4032</v>
      </c>
      <c r="J504" s="252" t="str">
        <f>VLOOKUP($I505,Sheet2!$A$1:$B$9,2,FALSE)</f>
        <v>tier 4</v>
      </c>
    </row>
    <row r="505" spans="2:10">
      <c r="B505" s="265" t="s">
        <v>1933</v>
      </c>
      <c r="C505" s="263" t="s">
        <v>4014</v>
      </c>
      <c r="D505" s="264" t="s">
        <v>4041</v>
      </c>
      <c r="E505" s="254" t="s">
        <v>4033</v>
      </c>
      <c r="F505" s="255" t="s">
        <v>4032</v>
      </c>
      <c r="G505" s="252" t="str">
        <f>VLOOKUP($F506,Sheet2!$A$1:$B$9,2,FALSE)</f>
        <v>tier 4</v>
      </c>
      <c r="H505" s="256" t="s">
        <v>4033</v>
      </c>
      <c r="I505" s="255" t="s">
        <v>4032</v>
      </c>
      <c r="J505" s="252" t="str">
        <f>VLOOKUP($I506,Sheet2!$A$1:$B$9,2,FALSE)</f>
        <v>tier 4</v>
      </c>
    </row>
    <row r="506" spans="2:10">
      <c r="B506" s="265" t="s">
        <v>2056</v>
      </c>
      <c r="C506" s="263" t="s">
        <v>4014</v>
      </c>
      <c r="D506" s="264" t="s">
        <v>4017</v>
      </c>
      <c r="E506" s="254" t="s">
        <v>4033</v>
      </c>
      <c r="F506" s="255" t="s">
        <v>4032</v>
      </c>
      <c r="G506" s="252" t="str">
        <f>VLOOKUP($F507,Sheet2!$A$1:$B$9,2,FALSE)</f>
        <v>tier 4</v>
      </c>
      <c r="H506" s="256" t="s">
        <v>4033</v>
      </c>
      <c r="I506" s="255" t="s">
        <v>4032</v>
      </c>
      <c r="J506" s="252" t="str">
        <f>VLOOKUP($I507,Sheet2!$A$1:$B$9,2,FALSE)</f>
        <v>tier 4</v>
      </c>
    </row>
    <row r="507" spans="2:10">
      <c r="B507" s="265" t="s">
        <v>2060</v>
      </c>
      <c r="C507" s="263" t="s">
        <v>4014</v>
      </c>
      <c r="D507" s="264" t="s">
        <v>4017</v>
      </c>
      <c r="E507" s="254" t="s">
        <v>4033</v>
      </c>
      <c r="F507" s="255" t="s">
        <v>4032</v>
      </c>
      <c r="G507" s="252" t="str">
        <f>VLOOKUP($F508,Sheet2!$A$1:$B$9,2,FALSE)</f>
        <v>tier 4</v>
      </c>
      <c r="H507" s="256" t="s">
        <v>4033</v>
      </c>
      <c r="I507" s="255" t="s">
        <v>4032</v>
      </c>
      <c r="J507" s="252" t="str">
        <f>VLOOKUP($I508,Sheet2!$A$1:$B$9,2,FALSE)</f>
        <v>tier 4</v>
      </c>
    </row>
    <row r="508" spans="2:10">
      <c r="B508" s="265" t="s">
        <v>1993</v>
      </c>
      <c r="C508" s="263" t="s">
        <v>4014</v>
      </c>
      <c r="D508" s="264" t="s">
        <v>4019</v>
      </c>
      <c r="E508" s="254" t="s">
        <v>4028</v>
      </c>
      <c r="F508" s="255" t="s">
        <v>4032</v>
      </c>
      <c r="G508" s="252" t="str">
        <f>VLOOKUP($F509,Sheet2!$A$1:$B$9,2,FALSE)</f>
        <v>tier 4</v>
      </c>
      <c r="H508" s="256" t="s">
        <v>4028</v>
      </c>
      <c r="I508" s="255" t="s">
        <v>4032</v>
      </c>
      <c r="J508" s="252" t="str">
        <f>VLOOKUP($I509,Sheet2!$A$1:$B$9,2,FALSE)</f>
        <v>tier 4</v>
      </c>
    </row>
    <row r="509" spans="2:10">
      <c r="B509" s="265" t="s">
        <v>1996</v>
      </c>
      <c r="C509" s="263" t="s">
        <v>4014</v>
      </c>
      <c r="D509" s="264" t="s">
        <v>4019</v>
      </c>
      <c r="E509" s="254" t="s">
        <v>4034</v>
      </c>
      <c r="F509" s="255" t="s">
        <v>4032</v>
      </c>
      <c r="G509" s="252" t="str">
        <f>VLOOKUP($F510,Sheet2!$A$1:$B$9,2,FALSE)</f>
        <v>tier 4</v>
      </c>
      <c r="H509" s="256" t="s">
        <v>4034</v>
      </c>
      <c r="I509" s="255" t="s">
        <v>4032</v>
      </c>
      <c r="J509" s="252" t="str">
        <f>VLOOKUP($I510,Sheet2!$A$1:$B$9,2,FALSE)</f>
        <v>tier 4</v>
      </c>
    </row>
    <row r="510" spans="2:10">
      <c r="B510" s="265" t="s">
        <v>2014</v>
      </c>
      <c r="C510" s="263" t="s">
        <v>4014</v>
      </c>
      <c r="D510" s="264" t="s">
        <v>4019</v>
      </c>
      <c r="E510" s="254" t="s">
        <v>4033</v>
      </c>
      <c r="F510" s="255" t="s">
        <v>4032</v>
      </c>
      <c r="G510" s="252" t="str">
        <f>VLOOKUP($F511,Sheet2!$A$1:$B$9,2,FALSE)</f>
        <v>tier 4</v>
      </c>
      <c r="H510" s="256" t="s">
        <v>4033</v>
      </c>
      <c r="I510" s="255" t="s">
        <v>4032</v>
      </c>
      <c r="J510" s="252" t="str">
        <f>VLOOKUP($I511,Sheet2!$A$1:$B$9,2,FALSE)</f>
        <v>tier 4</v>
      </c>
    </row>
    <row r="511" spans="2:10">
      <c r="B511" s="265" t="s">
        <v>2009</v>
      </c>
      <c r="C511" s="263" t="s">
        <v>4014</v>
      </c>
      <c r="D511" s="264" t="s">
        <v>4019</v>
      </c>
      <c r="E511" s="254" t="s">
        <v>4033</v>
      </c>
      <c r="F511" s="255" t="s">
        <v>4032</v>
      </c>
      <c r="G511" s="252" t="str">
        <f>VLOOKUP($F512,Sheet2!$A$1:$B$9,2,FALSE)</f>
        <v>tier 4</v>
      </c>
      <c r="H511" s="256" t="s">
        <v>4033</v>
      </c>
      <c r="I511" s="255" t="s">
        <v>4032</v>
      </c>
      <c r="J511" s="252" t="str">
        <f>VLOOKUP($I512,Sheet2!$A$1:$B$9,2,FALSE)</f>
        <v>tier 4</v>
      </c>
    </row>
    <row r="512" spans="2:10">
      <c r="B512" s="265" t="s">
        <v>2013</v>
      </c>
      <c r="C512" s="263" t="s">
        <v>4014</v>
      </c>
      <c r="D512" s="264" t="s">
        <v>4019</v>
      </c>
      <c r="E512" s="254" t="s">
        <v>4033</v>
      </c>
      <c r="F512" s="255" t="s">
        <v>4032</v>
      </c>
      <c r="G512" s="252" t="str">
        <f>VLOOKUP($F513,Sheet2!$A$1:$B$9,2,FALSE)</f>
        <v>tier 4</v>
      </c>
      <c r="H512" s="256" t="s">
        <v>4033</v>
      </c>
      <c r="I512" s="255" t="s">
        <v>4032</v>
      </c>
      <c r="J512" s="252" t="str">
        <f>VLOOKUP($I513,Sheet2!$A$1:$B$9,2,FALSE)</f>
        <v>tier 4</v>
      </c>
    </row>
    <row r="513" spans="2:10">
      <c r="B513" s="265" t="s">
        <v>1951</v>
      </c>
      <c r="C513" s="263" t="s">
        <v>4014</v>
      </c>
      <c r="D513" s="264" t="s">
        <v>51</v>
      </c>
      <c r="E513" s="254" t="s">
        <v>4032</v>
      </c>
      <c r="F513" s="255" t="s">
        <v>4032</v>
      </c>
      <c r="G513" s="252" t="str">
        <f>VLOOKUP($F514,Sheet2!$A$1:$B$9,2,FALSE)</f>
        <v>tier 4</v>
      </c>
      <c r="H513" s="256" t="s">
        <v>4032</v>
      </c>
      <c r="I513" s="255" t="s">
        <v>4032</v>
      </c>
      <c r="J513" s="252" t="str">
        <f>VLOOKUP($I514,Sheet2!$A$1:$B$9,2,FALSE)</f>
        <v>tier 4</v>
      </c>
    </row>
    <row r="514" spans="2:10">
      <c r="B514" s="265" t="s">
        <v>1957</v>
      </c>
      <c r="C514" s="263" t="s">
        <v>4014</v>
      </c>
      <c r="D514" s="264" t="s">
        <v>51</v>
      </c>
      <c r="E514" s="254" t="s">
        <v>4032</v>
      </c>
      <c r="F514" s="255" t="s">
        <v>4032</v>
      </c>
      <c r="G514" s="252" t="str">
        <f>VLOOKUP($F515,Sheet2!$A$1:$B$9,2,FALSE)</f>
        <v>tier 4</v>
      </c>
      <c r="H514" s="256" t="s">
        <v>4032</v>
      </c>
      <c r="I514" s="255" t="s">
        <v>4032</v>
      </c>
      <c r="J514" s="252" t="str">
        <f>VLOOKUP($I515,Sheet2!$A$1:$B$9,2,FALSE)</f>
        <v>tier 4</v>
      </c>
    </row>
    <row r="515" spans="2:10">
      <c r="B515" s="265" t="s">
        <v>1959</v>
      </c>
      <c r="C515" s="263" t="s">
        <v>4014</v>
      </c>
      <c r="D515" s="264" t="s">
        <v>51</v>
      </c>
      <c r="E515" s="254" t="s">
        <v>4033</v>
      </c>
      <c r="F515" s="255" t="s">
        <v>4032</v>
      </c>
      <c r="G515" s="252" t="str">
        <f>VLOOKUP($F516,Sheet2!$A$1:$B$9,2,FALSE)</f>
        <v>tier 4</v>
      </c>
      <c r="H515" s="256" t="s">
        <v>4033</v>
      </c>
      <c r="I515" s="255" t="s">
        <v>4032</v>
      </c>
      <c r="J515" s="252" t="str">
        <f>VLOOKUP($I516,Sheet2!$A$1:$B$9,2,FALSE)</f>
        <v>tier 4</v>
      </c>
    </row>
    <row r="516" spans="2:10">
      <c r="B516" s="265" t="s">
        <v>2085</v>
      </c>
      <c r="C516" s="263" t="s">
        <v>4014</v>
      </c>
      <c r="D516" s="264" t="s">
        <v>4031</v>
      </c>
      <c r="E516" s="254" t="s">
        <v>4033</v>
      </c>
      <c r="F516" s="255" t="s">
        <v>4032</v>
      </c>
      <c r="G516" s="252" t="str">
        <f>VLOOKUP($F517,Sheet2!$A$1:$B$9,2,FALSE)</f>
        <v>tier 4</v>
      </c>
      <c r="H516" s="256" t="s">
        <v>4033</v>
      </c>
      <c r="I516" s="255" t="s">
        <v>4032</v>
      </c>
      <c r="J516" s="252" t="str">
        <f>VLOOKUP($I517,Sheet2!$A$1:$B$9,2,FALSE)</f>
        <v>tier 4</v>
      </c>
    </row>
    <row r="517" spans="2:10">
      <c r="B517" s="265" t="s">
        <v>2090</v>
      </c>
      <c r="C517" s="263" t="s">
        <v>4014</v>
      </c>
      <c r="D517" s="264" t="s">
        <v>4031</v>
      </c>
      <c r="E517" s="254" t="s">
        <v>4034</v>
      </c>
      <c r="F517" s="255" t="s">
        <v>4032</v>
      </c>
      <c r="G517" s="252" t="str">
        <f>VLOOKUP($F518,Sheet2!$A$1:$B$9,2,FALSE)</f>
        <v>tier 4</v>
      </c>
      <c r="H517" s="256" t="s">
        <v>4034</v>
      </c>
      <c r="I517" s="255" t="s">
        <v>4032</v>
      </c>
      <c r="J517" s="252" t="str">
        <f>VLOOKUP($I518,Sheet2!$A$1:$B$9,2,FALSE)</f>
        <v>tier 4</v>
      </c>
    </row>
    <row r="518" spans="2:10">
      <c r="B518" s="265" t="s">
        <v>2135</v>
      </c>
      <c r="C518" s="263" t="s">
        <v>4014</v>
      </c>
      <c r="D518" s="264" t="s">
        <v>4031</v>
      </c>
      <c r="E518" s="254" t="s">
        <v>4033</v>
      </c>
      <c r="F518" s="255" t="s">
        <v>4032</v>
      </c>
      <c r="G518" s="252" t="str">
        <f>VLOOKUP($F519,Sheet2!$A$1:$B$9,2,FALSE)</f>
        <v>tier 4</v>
      </c>
      <c r="H518" s="256" t="s">
        <v>4033</v>
      </c>
      <c r="I518" s="255" t="s">
        <v>4032</v>
      </c>
      <c r="J518" s="252" t="str">
        <f>VLOOKUP($I519,Sheet2!$A$1:$B$9,2,FALSE)</f>
        <v>tier 4</v>
      </c>
    </row>
    <row r="519" spans="2:10">
      <c r="B519" s="265" t="s">
        <v>2140</v>
      </c>
      <c r="C519" s="263" t="s">
        <v>4014</v>
      </c>
      <c r="D519" s="264" t="s">
        <v>4031</v>
      </c>
      <c r="E519" s="254" t="s">
        <v>4033</v>
      </c>
      <c r="F519" s="255" t="s">
        <v>4032</v>
      </c>
      <c r="G519" s="252" t="str">
        <f>VLOOKUP($F520,Sheet2!$A$1:$B$9,2,FALSE)</f>
        <v>tier 4</v>
      </c>
      <c r="H519" s="256" t="s">
        <v>4033</v>
      </c>
      <c r="I519" s="255" t="s">
        <v>4032</v>
      </c>
      <c r="J519" s="252" t="str">
        <f>VLOOKUP($I520,Sheet2!$A$1:$B$9,2,FALSE)</f>
        <v>tier 4</v>
      </c>
    </row>
    <row r="520" spans="2:10">
      <c r="B520" s="265" t="s">
        <v>2128</v>
      </c>
      <c r="C520" s="263" t="s">
        <v>4014</v>
      </c>
      <c r="D520" s="264" t="s">
        <v>4031</v>
      </c>
      <c r="E520" s="254" t="s">
        <v>4032</v>
      </c>
      <c r="F520" s="255" t="s">
        <v>4032</v>
      </c>
      <c r="G520" s="252" t="str">
        <f>VLOOKUP($F521,Sheet2!$A$1:$B$9,2,FALSE)</f>
        <v>tier 4</v>
      </c>
      <c r="H520" s="256" t="s">
        <v>4032</v>
      </c>
      <c r="I520" s="255" t="s">
        <v>4032</v>
      </c>
      <c r="J520" s="252" t="str">
        <f>VLOOKUP($I521,Sheet2!$A$1:$B$9,2,FALSE)</f>
        <v>tier 4</v>
      </c>
    </row>
    <row r="521" spans="2:10">
      <c r="B521" s="265" t="s">
        <v>2134</v>
      </c>
      <c r="C521" s="263" t="s">
        <v>4014</v>
      </c>
      <c r="D521" s="264" t="s">
        <v>4031</v>
      </c>
      <c r="E521" s="254" t="s">
        <v>4032</v>
      </c>
      <c r="F521" s="255" t="s">
        <v>4032</v>
      </c>
      <c r="G521" s="252" t="str">
        <f>VLOOKUP($F522,Sheet2!$A$1:$B$9,2,FALSE)</f>
        <v>tier 4</v>
      </c>
      <c r="H521" s="256" t="s">
        <v>4032</v>
      </c>
      <c r="I521" s="255" t="s">
        <v>4032</v>
      </c>
      <c r="J521" s="252" t="str">
        <f>VLOOKUP($I522,Sheet2!$A$1:$B$9,2,FALSE)</f>
        <v>tier 4</v>
      </c>
    </row>
    <row r="522" spans="2:10">
      <c r="B522" s="265" t="s">
        <v>2023</v>
      </c>
      <c r="C522" s="263" t="s">
        <v>4014</v>
      </c>
      <c r="D522" s="264" t="s">
        <v>4019</v>
      </c>
      <c r="E522" s="254" t="s">
        <v>4032</v>
      </c>
      <c r="F522" s="255" t="s">
        <v>4032</v>
      </c>
      <c r="G522" s="252" t="str">
        <f>VLOOKUP($F523,Sheet2!$A$1:$B$9,2,FALSE)</f>
        <v>tier 4</v>
      </c>
      <c r="H522" s="256" t="s">
        <v>4032</v>
      </c>
      <c r="I522" s="255" t="s">
        <v>4032</v>
      </c>
      <c r="J522" s="252" t="str">
        <f>VLOOKUP($I523,Sheet2!$A$1:$B$9,2,FALSE)</f>
        <v>tier 4</v>
      </c>
    </row>
    <row r="523" spans="2:10">
      <c r="B523" s="265" t="s">
        <v>2027</v>
      </c>
      <c r="C523" s="263" t="s">
        <v>4014</v>
      </c>
      <c r="D523" s="264" t="s">
        <v>4019</v>
      </c>
      <c r="E523" s="254" t="s">
        <v>4032</v>
      </c>
      <c r="F523" s="255" t="s">
        <v>4032</v>
      </c>
      <c r="G523" s="252" t="str">
        <f>VLOOKUP($F524,Sheet2!$A$1:$B$9,2,FALSE)</f>
        <v>tier 4</v>
      </c>
      <c r="H523" s="256" t="s">
        <v>4032</v>
      </c>
      <c r="I523" s="255" t="s">
        <v>4032</v>
      </c>
      <c r="J523" s="252" t="e">
        <f>VLOOKUP($I524,Sheet2!$A$1:$B$9,2,FALSE)</f>
        <v>#N/A</v>
      </c>
    </row>
    <row r="524" spans="2:10">
      <c r="B524" s="252">
        <v>7510</v>
      </c>
      <c r="C524" s="263" t="s">
        <v>4027</v>
      </c>
      <c r="D524" s="264" t="s">
        <v>4025</v>
      </c>
      <c r="E524" s="254" t="s">
        <v>4032</v>
      </c>
      <c r="F524" s="255" t="s">
        <v>4032</v>
      </c>
      <c r="G524" s="252" t="str">
        <f>VLOOKUP($F525,Sheet2!$A$1:$B$9,2,FALSE)</f>
        <v>tier 4</v>
      </c>
      <c r="H524" s="256" t="s">
        <v>4018</v>
      </c>
      <c r="I524" s="255" t="s">
        <v>4018</v>
      </c>
      <c r="J524" s="252" t="e">
        <f>VLOOKUP($I525,Sheet2!$A$1:$B$9,2,FALSE)</f>
        <v>#N/A</v>
      </c>
    </row>
    <row r="525" spans="2:10">
      <c r="B525" s="252">
        <v>8101</v>
      </c>
      <c r="C525" s="263" t="s">
        <v>4027</v>
      </c>
      <c r="D525" s="264" t="s">
        <v>4036</v>
      </c>
      <c r="E525" s="254" t="s">
        <v>4032</v>
      </c>
      <c r="F525" s="255" t="s">
        <v>4032</v>
      </c>
      <c r="G525" s="252" t="str">
        <f>VLOOKUP($F526,Sheet2!$A$1:$B$9,2,FALSE)</f>
        <v>tier 4</v>
      </c>
      <c r="H525" s="256" t="s">
        <v>4018</v>
      </c>
      <c r="I525" s="255" t="s">
        <v>4018</v>
      </c>
      <c r="J525" s="252" t="e">
        <f>VLOOKUP($I526,Sheet2!$A$1:$B$9,2,FALSE)</f>
        <v>#N/A</v>
      </c>
    </row>
    <row r="526" spans="2:10">
      <c r="B526" s="252">
        <v>8102</v>
      </c>
      <c r="C526" s="263" t="s">
        <v>4027</v>
      </c>
      <c r="D526" s="264" t="s">
        <v>4036</v>
      </c>
      <c r="E526" s="254" t="s">
        <v>4032</v>
      </c>
      <c r="F526" s="255" t="s">
        <v>4032</v>
      </c>
      <c r="G526" s="252" t="str">
        <f>VLOOKUP($F527,Sheet2!$A$1:$B$9,2,FALSE)</f>
        <v>tier 4</v>
      </c>
      <c r="H526" s="256" t="s">
        <v>4018</v>
      </c>
      <c r="I526" s="255" t="s">
        <v>4018</v>
      </c>
      <c r="J526" s="252" t="e">
        <f>VLOOKUP($I527,Sheet2!$A$1:$B$9,2,FALSE)</f>
        <v>#N/A</v>
      </c>
    </row>
    <row r="527" spans="2:10">
      <c r="B527" s="252">
        <v>8103</v>
      </c>
      <c r="C527" s="263" t="s">
        <v>4027</v>
      </c>
      <c r="D527" s="264" t="s">
        <v>4036</v>
      </c>
      <c r="E527" s="254" t="s">
        <v>4032</v>
      </c>
      <c r="F527" s="255" t="s">
        <v>4032</v>
      </c>
      <c r="G527" s="252" t="str">
        <f>VLOOKUP($F528,Sheet2!$A$1:$B$9,2,FALSE)</f>
        <v>tier 4</v>
      </c>
      <c r="H527" s="256" t="s">
        <v>4018</v>
      </c>
      <c r="I527" s="255" t="s">
        <v>4018</v>
      </c>
      <c r="J527" s="252" t="e">
        <f>VLOOKUP($I528,Sheet2!$A$1:$B$9,2,FALSE)</f>
        <v>#N/A</v>
      </c>
    </row>
    <row r="528" spans="2:10">
      <c r="B528" s="252">
        <v>8110</v>
      </c>
      <c r="C528" s="263" t="s">
        <v>4027</v>
      </c>
      <c r="D528" s="264" t="s">
        <v>4036</v>
      </c>
      <c r="E528" s="254" t="s">
        <v>4032</v>
      </c>
      <c r="F528" s="255" t="s">
        <v>4032</v>
      </c>
      <c r="G528" s="252" t="str">
        <f>VLOOKUP($F529,Sheet2!$A$1:$B$9,2,FALSE)</f>
        <v>tier 4</v>
      </c>
      <c r="H528" s="256" t="s">
        <v>4018</v>
      </c>
      <c r="I528" s="255" t="s">
        <v>4018</v>
      </c>
      <c r="J528" s="252" t="e">
        <f>VLOOKUP($I529,Sheet2!$A$1:$B$9,2,FALSE)</f>
        <v>#N/A</v>
      </c>
    </row>
    <row r="529" spans="2:10">
      <c r="B529" s="252">
        <v>8111</v>
      </c>
      <c r="C529" s="263" t="s">
        <v>4027</v>
      </c>
      <c r="D529" s="264" t="s">
        <v>4036</v>
      </c>
      <c r="E529" s="254" t="s">
        <v>4032</v>
      </c>
      <c r="F529" s="255" t="s">
        <v>4032</v>
      </c>
      <c r="G529" s="252" t="str">
        <f>VLOOKUP($F530,Sheet2!$A$1:$B$9,2,FALSE)</f>
        <v>tier 4</v>
      </c>
      <c r="H529" s="256" t="s">
        <v>4018</v>
      </c>
      <c r="I529" s="255" t="s">
        <v>4018</v>
      </c>
      <c r="J529" s="252" t="e">
        <f>VLOOKUP($I530,Sheet2!$A$1:$B$9,2,FALSE)</f>
        <v>#N/A</v>
      </c>
    </row>
    <row r="530" spans="2:10">
      <c r="B530" s="252">
        <v>8120</v>
      </c>
      <c r="C530" s="263" t="s">
        <v>4027</v>
      </c>
      <c r="D530" s="264" t="s">
        <v>4036</v>
      </c>
      <c r="E530" s="254" t="s">
        <v>4032</v>
      </c>
      <c r="F530" s="255" t="s">
        <v>4032</v>
      </c>
      <c r="G530" s="252" t="str">
        <f>VLOOKUP($F531,Sheet2!$A$1:$B$9,2,FALSE)</f>
        <v>tier 4</v>
      </c>
      <c r="H530" s="256" t="s">
        <v>4018</v>
      </c>
      <c r="I530" s="255" t="s">
        <v>4018</v>
      </c>
      <c r="J530" s="252" t="e">
        <f>VLOOKUP($I531,Sheet2!$A$1:$B$9,2,FALSE)</f>
        <v>#N/A</v>
      </c>
    </row>
    <row r="531" spans="2:10">
      <c r="B531" s="252">
        <v>8121</v>
      </c>
      <c r="C531" s="263" t="s">
        <v>4027</v>
      </c>
      <c r="D531" s="264" t="s">
        <v>4036</v>
      </c>
      <c r="E531" s="254" t="s">
        <v>4032</v>
      </c>
      <c r="F531" s="255" t="s">
        <v>4032</v>
      </c>
      <c r="G531" s="252" t="str">
        <f>VLOOKUP($F532,Sheet2!$A$1:$B$9,2,FALSE)</f>
        <v>tier 4</v>
      </c>
      <c r="H531" s="256" t="s">
        <v>4018</v>
      </c>
      <c r="I531" s="255" t="s">
        <v>4018</v>
      </c>
      <c r="J531" s="252" t="e">
        <f>VLOOKUP($I532,Sheet2!$A$1:$B$9,2,FALSE)</f>
        <v>#N/A</v>
      </c>
    </row>
    <row r="532" spans="2:10">
      <c r="B532" s="252">
        <v>8122</v>
      </c>
      <c r="C532" s="263" t="s">
        <v>4027</v>
      </c>
      <c r="D532" s="264" t="s">
        <v>4036</v>
      </c>
      <c r="E532" s="254" t="s">
        <v>4032</v>
      </c>
      <c r="F532" s="255" t="s">
        <v>4032</v>
      </c>
      <c r="G532" s="252" t="str">
        <f>VLOOKUP($F533,Sheet2!$A$1:$B$9,2,FALSE)</f>
        <v>tier 4</v>
      </c>
      <c r="H532" s="256" t="s">
        <v>4018</v>
      </c>
      <c r="I532" s="255" t="s">
        <v>4018</v>
      </c>
      <c r="J532" s="252" t="e">
        <f>VLOOKUP($I533,Sheet2!$A$1:$B$9,2,FALSE)</f>
        <v>#N/A</v>
      </c>
    </row>
    <row r="533" spans="2:10">
      <c r="B533" s="252">
        <v>8131</v>
      </c>
      <c r="C533" s="263" t="s">
        <v>4027</v>
      </c>
      <c r="D533" s="264" t="s">
        <v>4036</v>
      </c>
      <c r="E533" s="254" t="s">
        <v>4032</v>
      </c>
      <c r="F533" s="255" t="s">
        <v>4032</v>
      </c>
      <c r="G533" s="252" t="str">
        <f>VLOOKUP($F534,Sheet2!$A$1:$B$9,2,FALSE)</f>
        <v>tier 4</v>
      </c>
      <c r="H533" s="256" t="s">
        <v>4018</v>
      </c>
      <c r="I533" s="255" t="s">
        <v>4018</v>
      </c>
      <c r="J533" s="252" t="e">
        <f>VLOOKUP($I534,Sheet2!$A$1:$B$9,2,FALSE)</f>
        <v>#N/A</v>
      </c>
    </row>
    <row r="534" spans="2:10">
      <c r="B534" s="252">
        <v>8180</v>
      </c>
      <c r="C534" s="263" t="s">
        <v>4027</v>
      </c>
      <c r="D534" s="264" t="s">
        <v>4019</v>
      </c>
      <c r="E534" s="254" t="s">
        <v>4032</v>
      </c>
      <c r="F534" s="255" t="s">
        <v>4032</v>
      </c>
      <c r="G534" s="252" t="str">
        <f>VLOOKUP($F535,Sheet2!$A$1:$B$9,2,FALSE)</f>
        <v>tier 4</v>
      </c>
      <c r="H534" s="256" t="s">
        <v>4018</v>
      </c>
      <c r="I534" s="255" t="s">
        <v>4018</v>
      </c>
      <c r="J534" s="252" t="e">
        <f>VLOOKUP($I535,Sheet2!$A$1:$B$9,2,FALSE)</f>
        <v>#N/A</v>
      </c>
    </row>
    <row r="535" spans="2:10">
      <c r="B535" s="252">
        <v>8181</v>
      </c>
      <c r="C535" s="263" t="s">
        <v>4027</v>
      </c>
      <c r="D535" s="264" t="s">
        <v>4019</v>
      </c>
      <c r="E535" s="254" t="s">
        <v>4032</v>
      </c>
      <c r="F535" s="255" t="s">
        <v>4032</v>
      </c>
      <c r="G535" s="252" t="str">
        <f>VLOOKUP($F536,Sheet2!$A$1:$B$9,2,FALSE)</f>
        <v>tier 4</v>
      </c>
      <c r="H535" s="256" t="s">
        <v>4018</v>
      </c>
      <c r="I535" s="255" t="s">
        <v>4018</v>
      </c>
      <c r="J535" s="252" t="e">
        <f>VLOOKUP($I536,Sheet2!$A$1:$B$9,2,FALSE)</f>
        <v>#N/A</v>
      </c>
    </row>
    <row r="536" spans="2:10">
      <c r="B536" s="252">
        <v>8185</v>
      </c>
      <c r="C536" s="263" t="s">
        <v>4027</v>
      </c>
      <c r="D536" s="264" t="s">
        <v>4019</v>
      </c>
      <c r="E536" s="254" t="s">
        <v>4032</v>
      </c>
      <c r="F536" s="255" t="s">
        <v>4032</v>
      </c>
      <c r="G536" s="252" t="str">
        <f>VLOOKUP($F537,Sheet2!$A$1:$B$9,2,FALSE)</f>
        <v>tier 4</v>
      </c>
      <c r="H536" s="256" t="s">
        <v>4018</v>
      </c>
      <c r="I536" s="255" t="s">
        <v>4018</v>
      </c>
      <c r="J536" s="252" t="e">
        <f>VLOOKUP($I537,Sheet2!$A$1:$B$9,2,FALSE)</f>
        <v>#N/A</v>
      </c>
    </row>
    <row r="537" spans="2:10">
      <c r="B537" s="252">
        <v>8215</v>
      </c>
      <c r="C537" s="263" t="s">
        <v>4027</v>
      </c>
      <c r="D537" s="264" t="s">
        <v>4009</v>
      </c>
      <c r="E537" s="254" t="s">
        <v>4032</v>
      </c>
      <c r="F537" s="255" t="s">
        <v>4032</v>
      </c>
      <c r="G537" s="252" t="str">
        <f>VLOOKUP($F538,Sheet2!$A$1:$B$9,2,FALSE)</f>
        <v>tier 4</v>
      </c>
      <c r="H537" s="256" t="s">
        <v>4018</v>
      </c>
      <c r="I537" s="255" t="s">
        <v>4018</v>
      </c>
      <c r="J537" s="252" t="e">
        <f>VLOOKUP($I538,Sheet2!$A$1:$B$9,2,FALSE)</f>
        <v>#N/A</v>
      </c>
    </row>
    <row r="538" spans="2:10">
      <c r="B538" s="252">
        <v>8220</v>
      </c>
      <c r="C538" s="263" t="s">
        <v>4027</v>
      </c>
      <c r="D538" s="264" t="s">
        <v>4009</v>
      </c>
      <c r="E538" s="254" t="s">
        <v>4032</v>
      </c>
      <c r="F538" s="255" t="s">
        <v>4032</v>
      </c>
      <c r="G538" s="252" t="str">
        <f>VLOOKUP($F539,Sheet2!$A$1:$B$9,2,FALSE)</f>
        <v>tier 4</v>
      </c>
      <c r="H538" s="256" t="s">
        <v>4018</v>
      </c>
      <c r="I538" s="255" t="s">
        <v>4018</v>
      </c>
      <c r="J538" s="252" t="e">
        <f>VLOOKUP($I539,Sheet2!$A$1:$B$9,2,FALSE)</f>
        <v>#N/A</v>
      </c>
    </row>
    <row r="539" spans="2:10">
      <c r="B539" s="252">
        <v>8233</v>
      </c>
      <c r="C539" s="263" t="s">
        <v>4027</v>
      </c>
      <c r="D539" s="264" t="s">
        <v>4017</v>
      </c>
      <c r="E539" s="254" t="s">
        <v>4032</v>
      </c>
      <c r="F539" s="255" t="s">
        <v>4032</v>
      </c>
      <c r="G539" s="252" t="str">
        <f>VLOOKUP($F540,Sheet2!$A$1:$B$9,2,FALSE)</f>
        <v>tier 4</v>
      </c>
      <c r="H539" s="256" t="s">
        <v>4018</v>
      </c>
      <c r="I539" s="255" t="s">
        <v>4018</v>
      </c>
      <c r="J539" s="252" t="e">
        <f>VLOOKUP($I540,Sheet2!$A$1:$B$9,2,FALSE)</f>
        <v>#N/A</v>
      </c>
    </row>
    <row r="540" spans="2:10">
      <c r="B540" s="252">
        <v>8235</v>
      </c>
      <c r="C540" s="263" t="s">
        <v>4027</v>
      </c>
      <c r="D540" s="264" t="s">
        <v>4017</v>
      </c>
      <c r="E540" s="254" t="s">
        <v>4032</v>
      </c>
      <c r="F540" s="255" t="s">
        <v>4032</v>
      </c>
      <c r="G540" s="252" t="str">
        <f>VLOOKUP($F541,Sheet2!$A$1:$B$9,2,FALSE)</f>
        <v>tier 4</v>
      </c>
      <c r="H540" s="256" t="s">
        <v>4018</v>
      </c>
      <c r="I540" s="255" t="s">
        <v>4018</v>
      </c>
      <c r="J540" s="252" t="e">
        <f>VLOOKUP($I541,Sheet2!$A$1:$B$9,2,FALSE)</f>
        <v>#N/A</v>
      </c>
    </row>
    <row r="541" spans="2:10">
      <c r="B541" s="252">
        <v>8265</v>
      </c>
      <c r="C541" s="263" t="s">
        <v>4027</v>
      </c>
      <c r="D541" s="264" t="s">
        <v>4012</v>
      </c>
      <c r="E541" s="254" t="s">
        <v>4032</v>
      </c>
      <c r="F541" s="255" t="s">
        <v>4032</v>
      </c>
      <c r="G541" s="252" t="str">
        <f>VLOOKUP($F542,Sheet2!$A$1:$B$9,2,FALSE)</f>
        <v>tier 4</v>
      </c>
      <c r="H541" s="256" t="s">
        <v>4018</v>
      </c>
      <c r="I541" s="255" t="s">
        <v>4018</v>
      </c>
      <c r="J541" s="252" t="e">
        <f>VLOOKUP($I542,Sheet2!$A$1:$B$9,2,FALSE)</f>
        <v>#N/A</v>
      </c>
    </row>
    <row r="542" spans="2:10">
      <c r="B542" s="252">
        <v>8275</v>
      </c>
      <c r="C542" s="263" t="s">
        <v>4027</v>
      </c>
      <c r="D542" s="264" t="s">
        <v>4012</v>
      </c>
      <c r="E542" s="254" t="s">
        <v>4032</v>
      </c>
      <c r="F542" s="255" t="s">
        <v>4032</v>
      </c>
      <c r="G542" s="252" t="str">
        <f>VLOOKUP($F543,Sheet2!$A$1:$B$9,2,FALSE)</f>
        <v>tier 4</v>
      </c>
      <c r="H542" s="256" t="s">
        <v>4018</v>
      </c>
      <c r="I542" s="255" t="s">
        <v>4018</v>
      </c>
      <c r="J542" s="252" t="e">
        <f>VLOOKUP($I543,Sheet2!$A$1:$B$9,2,FALSE)</f>
        <v>#N/A</v>
      </c>
    </row>
    <row r="543" spans="2:10">
      <c r="B543" s="252">
        <v>8280</v>
      </c>
      <c r="C543" s="263" t="s">
        <v>4027</v>
      </c>
      <c r="D543" s="264" t="s">
        <v>4012</v>
      </c>
      <c r="E543" s="254" t="s">
        <v>4032</v>
      </c>
      <c r="F543" s="255" t="s">
        <v>4032</v>
      </c>
      <c r="G543" s="252" t="str">
        <f>VLOOKUP($F544,Sheet2!$A$1:$B$9,2,FALSE)</f>
        <v>tier 4</v>
      </c>
      <c r="H543" s="256" t="s">
        <v>4018</v>
      </c>
      <c r="I543" s="255" t="s">
        <v>4018</v>
      </c>
      <c r="J543" s="252" t="e">
        <f>VLOOKUP($I544,Sheet2!$A$1:$B$9,2,FALSE)</f>
        <v>#N/A</v>
      </c>
    </row>
    <row r="544" spans="2:10">
      <c r="B544" s="252">
        <v>8290</v>
      </c>
      <c r="C544" s="263" t="s">
        <v>4027</v>
      </c>
      <c r="D544" s="264" t="s">
        <v>4029</v>
      </c>
      <c r="E544" s="254" t="s">
        <v>4032</v>
      </c>
      <c r="F544" s="255" t="s">
        <v>4032</v>
      </c>
      <c r="G544" s="252" t="str">
        <f>VLOOKUP($F545,Sheet2!$A$1:$B$9,2,FALSE)</f>
        <v>tier 4</v>
      </c>
      <c r="H544" s="256" t="s">
        <v>4018</v>
      </c>
      <c r="I544" s="255" t="s">
        <v>4018</v>
      </c>
      <c r="J544" s="252" t="e">
        <f>VLOOKUP($I545,Sheet2!$A$1:$B$9,2,FALSE)</f>
        <v>#N/A</v>
      </c>
    </row>
    <row r="545" spans="2:10">
      <c r="B545" s="252">
        <v>8408</v>
      </c>
      <c r="C545" s="263" t="s">
        <v>4027</v>
      </c>
      <c r="D545" s="264" t="s">
        <v>4009</v>
      </c>
      <c r="E545" s="254" t="s">
        <v>4032</v>
      </c>
      <c r="F545" s="255" t="s">
        <v>4032</v>
      </c>
      <c r="G545" s="252" t="str">
        <f>VLOOKUP($F546,Sheet2!$A$1:$B$9,2,FALSE)</f>
        <v>tier 4</v>
      </c>
      <c r="H545" s="256" t="s">
        <v>4018</v>
      </c>
      <c r="I545" s="255" t="s">
        <v>4018</v>
      </c>
      <c r="J545" s="252" t="e">
        <f>VLOOKUP($I546,Sheet2!$A$1:$B$9,2,FALSE)</f>
        <v>#N/A</v>
      </c>
    </row>
    <row r="546" spans="2:10">
      <c r="B546" s="252">
        <v>8427</v>
      </c>
      <c r="C546" s="263" t="s">
        <v>4027</v>
      </c>
      <c r="D546" s="264" t="s">
        <v>4009</v>
      </c>
      <c r="E546" s="254" t="s">
        <v>4032</v>
      </c>
      <c r="F546" s="255" t="s">
        <v>4032</v>
      </c>
      <c r="G546" s="252" t="str">
        <f>VLOOKUP($F547,Sheet2!$A$1:$B$9,2,FALSE)</f>
        <v>tier 4</v>
      </c>
      <c r="H546" s="256" t="s">
        <v>4018</v>
      </c>
      <c r="I546" s="255" t="s">
        <v>4018</v>
      </c>
      <c r="J546" s="252" t="e">
        <f>VLOOKUP($I547,Sheet2!$A$1:$B$9,2,FALSE)</f>
        <v>#N/A</v>
      </c>
    </row>
    <row r="547" spans="2:10">
      <c r="B547" s="252">
        <v>8440</v>
      </c>
      <c r="C547" s="263" t="s">
        <v>4027</v>
      </c>
      <c r="D547" s="264" t="s">
        <v>4017</v>
      </c>
      <c r="E547" s="254" t="s">
        <v>4032</v>
      </c>
      <c r="F547" s="255" t="s">
        <v>4032</v>
      </c>
      <c r="G547" s="252" t="str">
        <f>VLOOKUP($F548,Sheet2!$A$1:$B$9,2,FALSE)</f>
        <v>tier 4</v>
      </c>
      <c r="H547" s="256" t="s">
        <v>4018</v>
      </c>
      <c r="I547" s="255" t="s">
        <v>4018</v>
      </c>
      <c r="J547" s="252" t="e">
        <f>VLOOKUP($I548,Sheet2!$A$1:$B$9,2,FALSE)</f>
        <v>#N/A</v>
      </c>
    </row>
    <row r="548" spans="2:10">
      <c r="B548" s="252">
        <v>8441</v>
      </c>
      <c r="C548" s="263" t="s">
        <v>4027</v>
      </c>
      <c r="D548" s="264" t="s">
        <v>4017</v>
      </c>
      <c r="E548" s="254" t="s">
        <v>4032</v>
      </c>
      <c r="F548" s="255" t="s">
        <v>4032</v>
      </c>
      <c r="G548" s="252" t="str">
        <f>VLOOKUP($F549,Sheet2!$A$1:$B$9,2,FALSE)</f>
        <v>tier 4</v>
      </c>
      <c r="H548" s="256" t="s">
        <v>4018</v>
      </c>
      <c r="I548" s="255" t="s">
        <v>4018</v>
      </c>
      <c r="J548" s="252" t="e">
        <f>VLOOKUP($I549,Sheet2!$A$1:$B$9,2,FALSE)</f>
        <v>#N/A</v>
      </c>
    </row>
    <row r="549" spans="2:10">
      <c r="B549" s="252">
        <v>8456</v>
      </c>
      <c r="C549" s="263" t="s">
        <v>4027</v>
      </c>
      <c r="D549" s="264" t="s">
        <v>4017</v>
      </c>
      <c r="E549" s="254" t="s">
        <v>4032</v>
      </c>
      <c r="F549" s="255" t="s">
        <v>4032</v>
      </c>
      <c r="G549" s="252" t="str">
        <f>VLOOKUP($F550,Sheet2!$A$1:$B$9,2,FALSE)</f>
        <v>tier 4</v>
      </c>
      <c r="H549" s="256" t="s">
        <v>4018</v>
      </c>
      <c r="I549" s="255" t="s">
        <v>4018</v>
      </c>
      <c r="J549" s="252" t="e">
        <f>VLOOKUP($I550,Sheet2!$A$1:$B$9,2,FALSE)</f>
        <v>#N/A</v>
      </c>
    </row>
    <row r="550" spans="2:10">
      <c r="B550" s="252">
        <v>8482</v>
      </c>
      <c r="C550" s="263" t="s">
        <v>4027</v>
      </c>
      <c r="D550" s="264" t="s">
        <v>4038</v>
      </c>
      <c r="E550" s="254" t="s">
        <v>4032</v>
      </c>
      <c r="F550" s="255" t="s">
        <v>4032</v>
      </c>
      <c r="G550" s="252" t="str">
        <f>VLOOKUP($F551,Sheet2!$A$1:$B$9,2,FALSE)</f>
        <v>tier 4</v>
      </c>
      <c r="H550" s="256" t="s">
        <v>4018</v>
      </c>
      <c r="I550" s="255" t="s">
        <v>4018</v>
      </c>
      <c r="J550" s="252" t="e">
        <f>VLOOKUP($I551,Sheet2!$A$1:$B$9,2,FALSE)</f>
        <v>#N/A</v>
      </c>
    </row>
    <row r="551" spans="2:10">
      <c r="B551" s="252">
        <v>8483</v>
      </c>
      <c r="C551" s="263" t="s">
        <v>4027</v>
      </c>
      <c r="D551" s="264" t="s">
        <v>4038</v>
      </c>
      <c r="E551" s="254" t="s">
        <v>4032</v>
      </c>
      <c r="F551" s="255" t="s">
        <v>4032</v>
      </c>
      <c r="G551" s="252" t="str">
        <f>VLOOKUP($F552,Sheet2!$A$1:$B$9,2,FALSE)</f>
        <v>tier 4</v>
      </c>
      <c r="H551" s="256" t="s">
        <v>4018</v>
      </c>
      <c r="I551" s="255" t="s">
        <v>4018</v>
      </c>
      <c r="J551" s="252" t="e">
        <f>VLOOKUP($I552,Sheet2!$A$1:$B$9,2,FALSE)</f>
        <v>#N/A</v>
      </c>
    </row>
    <row r="552" spans="2:10">
      <c r="B552" s="252">
        <v>8492</v>
      </c>
      <c r="C552" s="263" t="s">
        <v>4027</v>
      </c>
      <c r="D552" s="264" t="s">
        <v>4019</v>
      </c>
      <c r="E552" s="254" t="s">
        <v>4032</v>
      </c>
      <c r="F552" s="255" t="s">
        <v>4032</v>
      </c>
      <c r="G552" s="252" t="str">
        <f>VLOOKUP($F553,Sheet2!$A$1:$B$9,2,FALSE)</f>
        <v>tier 4</v>
      </c>
      <c r="H552" s="256" t="s">
        <v>4018</v>
      </c>
      <c r="I552" s="255" t="s">
        <v>4018</v>
      </c>
      <c r="J552" s="252" t="e">
        <f>VLOOKUP($I553,Sheet2!$A$1:$B$9,2,FALSE)</f>
        <v>#N/A</v>
      </c>
    </row>
    <row r="553" spans="2:10">
      <c r="B553" s="252">
        <v>8493</v>
      </c>
      <c r="C553" s="263" t="s">
        <v>4027</v>
      </c>
      <c r="D553" s="264" t="s">
        <v>4019</v>
      </c>
      <c r="E553" s="254" t="s">
        <v>4032</v>
      </c>
      <c r="F553" s="255" t="s">
        <v>4032</v>
      </c>
      <c r="G553" s="252" t="str">
        <f>VLOOKUP($F554,Sheet2!$A$1:$B$9,2,FALSE)</f>
        <v>tier 4</v>
      </c>
      <c r="H553" s="256" t="s">
        <v>4018</v>
      </c>
      <c r="I553" s="255" t="s">
        <v>4018</v>
      </c>
      <c r="J553" s="252" t="e">
        <f>VLOOKUP($I554,Sheet2!$A$1:$B$9,2,FALSE)</f>
        <v>#N/A</v>
      </c>
    </row>
    <row r="554" spans="2:10">
      <c r="B554" s="252">
        <v>8495</v>
      </c>
      <c r="C554" s="263" t="s">
        <v>4027</v>
      </c>
      <c r="D554" s="264" t="s">
        <v>4019</v>
      </c>
      <c r="E554" s="254" t="s">
        <v>4032</v>
      </c>
      <c r="F554" s="255" t="s">
        <v>4032</v>
      </c>
      <c r="G554" s="252" t="str">
        <f>VLOOKUP($F555,Sheet2!$A$1:$B$9,2,FALSE)</f>
        <v>tier 4</v>
      </c>
      <c r="H554" s="256" t="s">
        <v>4018</v>
      </c>
      <c r="I554" s="255" t="s">
        <v>4018</v>
      </c>
      <c r="J554" s="252" t="e">
        <f>VLOOKUP($I555,Sheet2!$A$1:$B$9,2,FALSE)</f>
        <v>#N/A</v>
      </c>
    </row>
    <row r="555" spans="2:10">
      <c r="B555" s="252">
        <v>8498</v>
      </c>
      <c r="C555" s="263" t="s">
        <v>4027</v>
      </c>
      <c r="D555" s="264" t="s">
        <v>4019</v>
      </c>
      <c r="E555" s="254" t="s">
        <v>4032</v>
      </c>
      <c r="F555" s="255" t="s">
        <v>4032</v>
      </c>
      <c r="G555" s="252" t="str">
        <f>VLOOKUP($F556,Sheet2!$A$1:$B$9,2,FALSE)</f>
        <v>tier 4</v>
      </c>
      <c r="H555" s="256" t="s">
        <v>4018</v>
      </c>
      <c r="I555" s="255" t="s">
        <v>4018</v>
      </c>
      <c r="J555" s="252" t="e">
        <f>VLOOKUP($I556,Sheet2!$A$1:$B$9,2,FALSE)</f>
        <v>#N/A</v>
      </c>
    </row>
    <row r="556" spans="2:10">
      <c r="B556" s="252">
        <v>8516</v>
      </c>
      <c r="C556" s="263" t="s">
        <v>4027</v>
      </c>
      <c r="D556" s="264" t="s">
        <v>4017</v>
      </c>
      <c r="E556" s="254" t="s">
        <v>4032</v>
      </c>
      <c r="F556" s="255" t="s">
        <v>4032</v>
      </c>
      <c r="G556" s="252" t="str">
        <f>VLOOKUP($F557,Sheet2!$A$1:$B$9,2,FALSE)</f>
        <v>tier 4</v>
      </c>
      <c r="H556" s="256" t="s">
        <v>4018</v>
      </c>
      <c r="I556" s="255" t="s">
        <v>4018</v>
      </c>
      <c r="J556" s="252" t="e">
        <f>VLOOKUP($I557,Sheet2!$A$1:$B$9,2,FALSE)</f>
        <v>#N/A</v>
      </c>
    </row>
    <row r="557" spans="2:10">
      <c r="B557" s="252">
        <v>8532</v>
      </c>
      <c r="C557" s="263" t="s">
        <v>4027</v>
      </c>
      <c r="D557" s="264" t="s">
        <v>4024</v>
      </c>
      <c r="E557" s="254" t="s">
        <v>4032</v>
      </c>
      <c r="F557" s="255" t="s">
        <v>4032</v>
      </c>
      <c r="G557" s="252" t="str">
        <f>VLOOKUP($F558,Sheet2!$A$1:$B$9,2,FALSE)</f>
        <v>tier 4</v>
      </c>
      <c r="H557" s="256" t="s">
        <v>4018</v>
      </c>
      <c r="I557" s="255" t="s">
        <v>4018</v>
      </c>
      <c r="J557" s="252" t="e">
        <f>VLOOKUP($I558,Sheet2!$A$1:$B$9,2,FALSE)</f>
        <v>#N/A</v>
      </c>
    </row>
    <row r="558" spans="2:10">
      <c r="B558" s="252">
        <v>8534</v>
      </c>
      <c r="C558" s="263" t="s">
        <v>4027</v>
      </c>
      <c r="D558" s="264" t="s">
        <v>4024</v>
      </c>
      <c r="E558" s="254" t="s">
        <v>4032</v>
      </c>
      <c r="F558" s="255" t="s">
        <v>4032</v>
      </c>
      <c r="G558" s="252" t="str">
        <f>VLOOKUP($F559,Sheet2!$A$1:$B$9,2,FALSE)</f>
        <v>tier 4</v>
      </c>
      <c r="H558" s="256" t="s">
        <v>4018</v>
      </c>
      <c r="I558" s="255" t="s">
        <v>4018</v>
      </c>
      <c r="J558" s="252" t="e">
        <f>VLOOKUP($I559,Sheet2!$A$1:$B$9,2,FALSE)</f>
        <v>#N/A</v>
      </c>
    </row>
    <row r="559" spans="2:10">
      <c r="B559" s="252">
        <v>8542</v>
      </c>
      <c r="C559" s="263" t="s">
        <v>4027</v>
      </c>
      <c r="D559" s="264" t="s">
        <v>4025</v>
      </c>
      <c r="E559" s="254" t="s">
        <v>4032</v>
      </c>
      <c r="F559" s="255" t="s">
        <v>4032</v>
      </c>
      <c r="G559" s="252" t="str">
        <f>VLOOKUP($F560,Sheet2!$A$1:$B$9,2,FALSE)</f>
        <v>tier 4</v>
      </c>
      <c r="H559" s="256" t="s">
        <v>4018</v>
      </c>
      <c r="I559" s="255" t="s">
        <v>4018</v>
      </c>
      <c r="J559" s="252" t="e">
        <f>VLOOKUP($I560,Sheet2!$A$1:$B$9,2,FALSE)</f>
        <v>#N/A</v>
      </c>
    </row>
    <row r="560" spans="2:10">
      <c r="B560" s="252">
        <v>8545</v>
      </c>
      <c r="C560" s="263" t="s">
        <v>4027</v>
      </c>
      <c r="D560" s="264" t="s">
        <v>4025</v>
      </c>
      <c r="E560" s="254" t="s">
        <v>4032</v>
      </c>
      <c r="F560" s="255" t="s">
        <v>4032</v>
      </c>
      <c r="G560" s="252" t="str">
        <f>VLOOKUP($F561,Sheet2!$A$1:$B$9,2,FALSE)</f>
        <v>tier 4</v>
      </c>
      <c r="H560" s="256" t="s">
        <v>4018</v>
      </c>
      <c r="I560" s="255" t="s">
        <v>4018</v>
      </c>
      <c r="J560" s="252" t="e">
        <f>VLOOKUP($I561,Sheet2!$A$1:$B$9,2,FALSE)</f>
        <v>#N/A</v>
      </c>
    </row>
    <row r="561" spans="2:10">
      <c r="B561" s="252">
        <v>8546</v>
      </c>
      <c r="C561" s="263" t="s">
        <v>4027</v>
      </c>
      <c r="D561" s="264" t="s">
        <v>4025</v>
      </c>
      <c r="E561" s="254" t="s">
        <v>4032</v>
      </c>
      <c r="F561" s="255" t="s">
        <v>4032</v>
      </c>
      <c r="G561" s="252" t="str">
        <f>VLOOKUP($F562,Sheet2!$A$1:$B$9,2,FALSE)</f>
        <v>tier 4</v>
      </c>
      <c r="H561" s="256" t="s">
        <v>4018</v>
      </c>
      <c r="I561" s="255" t="s">
        <v>4018</v>
      </c>
      <c r="J561" s="252" t="e">
        <f>VLOOKUP($I562,Sheet2!$A$1:$B$9,2,FALSE)</f>
        <v>#N/A</v>
      </c>
    </row>
    <row r="562" spans="2:10">
      <c r="B562" s="252">
        <v>8619</v>
      </c>
      <c r="C562" s="263" t="s">
        <v>4027</v>
      </c>
      <c r="D562" s="264" t="s">
        <v>4015</v>
      </c>
      <c r="E562" s="254" t="s">
        <v>4032</v>
      </c>
      <c r="F562" s="255" t="s">
        <v>4032</v>
      </c>
      <c r="G562" s="252" t="str">
        <f>VLOOKUP($F563,Sheet2!$A$1:$B$9,2,FALSE)</f>
        <v>tier 4</v>
      </c>
      <c r="H562" s="256" t="s">
        <v>4018</v>
      </c>
      <c r="I562" s="255" t="s">
        <v>4018</v>
      </c>
      <c r="J562" s="252" t="e">
        <f>VLOOKUP($I563,Sheet2!$A$1:$B$9,2,FALSE)</f>
        <v>#N/A</v>
      </c>
    </row>
    <row r="563" spans="2:10">
      <c r="B563" s="263">
        <v>8622</v>
      </c>
      <c r="C563" s="263" t="s">
        <v>4027</v>
      </c>
      <c r="D563" s="264" t="s">
        <v>4015</v>
      </c>
      <c r="E563" s="254" t="s">
        <v>2940</v>
      </c>
      <c r="F563" s="255" t="s">
        <v>4032</v>
      </c>
      <c r="G563" s="252" t="str">
        <f>VLOOKUP($F564,Sheet2!$A$1:$B$9,2,FALSE)</f>
        <v>tier 4</v>
      </c>
      <c r="H563" s="256" t="s">
        <v>4018</v>
      </c>
      <c r="I563" s="255" t="s">
        <v>4018</v>
      </c>
      <c r="J563" s="252" t="e">
        <f>VLOOKUP($I564,Sheet2!$A$1:$B$9,2,FALSE)</f>
        <v>#N/A</v>
      </c>
    </row>
    <row r="564" spans="2:10">
      <c r="B564" s="252">
        <v>8908</v>
      </c>
      <c r="C564" s="263" t="s">
        <v>4027</v>
      </c>
      <c r="D564" s="264" t="s">
        <v>4010</v>
      </c>
      <c r="E564" s="254" t="s">
        <v>4032</v>
      </c>
      <c r="F564" s="255" t="s">
        <v>4032</v>
      </c>
      <c r="G564" s="252" t="str">
        <f>VLOOKUP($F565,Sheet2!$A$1:$B$9,2,FALSE)</f>
        <v>tier 4</v>
      </c>
      <c r="H564" s="256" t="s">
        <v>4018</v>
      </c>
      <c r="I564" s="255" t="s">
        <v>4018</v>
      </c>
      <c r="J564" s="252" t="e">
        <f>VLOOKUP($I565,Sheet2!$A$1:$B$9,2,FALSE)</f>
        <v>#N/A</v>
      </c>
    </row>
    <row r="565" spans="2:10">
      <c r="B565" s="252">
        <v>8929</v>
      </c>
      <c r="C565" s="263" t="s">
        <v>4027</v>
      </c>
      <c r="D565" s="264" t="s">
        <v>4010</v>
      </c>
      <c r="E565" s="254" t="s">
        <v>4032</v>
      </c>
      <c r="F565" s="255" t="s">
        <v>4032</v>
      </c>
      <c r="G565" s="252" t="str">
        <f>VLOOKUP($F566,Sheet2!$A$1:$B$9,2,FALSE)</f>
        <v>tier 4</v>
      </c>
      <c r="H565" s="256" t="s">
        <v>4018</v>
      </c>
      <c r="I565" s="255" t="s">
        <v>4018</v>
      </c>
      <c r="J565" s="252" t="e">
        <f>VLOOKUP($I566,Sheet2!$A$1:$B$9,2,FALSE)</f>
        <v>#N/A</v>
      </c>
    </row>
    <row r="566" spans="2:10">
      <c r="B566" s="252">
        <v>8936</v>
      </c>
      <c r="C566" s="263" t="s">
        <v>4027</v>
      </c>
      <c r="D566" s="264" t="s">
        <v>4035</v>
      </c>
      <c r="E566" s="254" t="s">
        <v>4032</v>
      </c>
      <c r="F566" s="255" t="s">
        <v>4032</v>
      </c>
      <c r="G566" s="252" t="str">
        <f>VLOOKUP($F567,Sheet2!$A$1:$B$9,2,FALSE)</f>
        <v>tier 4</v>
      </c>
      <c r="H566" s="256" t="s">
        <v>4018</v>
      </c>
      <c r="I566" s="255" t="s">
        <v>4018</v>
      </c>
      <c r="J566" s="252" t="e">
        <f>VLOOKUP($I567,Sheet2!$A$1:$B$9,2,FALSE)</f>
        <v>#N/A</v>
      </c>
    </row>
    <row r="567" spans="2:10">
      <c r="B567" s="252">
        <v>8944</v>
      </c>
      <c r="C567" s="263" t="s">
        <v>4027</v>
      </c>
      <c r="D567" s="264" t="s">
        <v>4010</v>
      </c>
      <c r="E567" s="254" t="s">
        <v>4032</v>
      </c>
      <c r="F567" s="255" t="s">
        <v>4032</v>
      </c>
      <c r="G567" s="252" t="str">
        <f>VLOOKUP($F568,Sheet2!$A$1:$B$9,2,FALSE)</f>
        <v>tier 4</v>
      </c>
      <c r="H567" s="256" t="s">
        <v>4018</v>
      </c>
      <c r="I567" s="255" t="s">
        <v>4018</v>
      </c>
      <c r="J567" s="252" t="e">
        <f>VLOOKUP($I568,Sheet2!$A$1:$B$9,2,FALSE)</f>
        <v>#N/A</v>
      </c>
    </row>
    <row r="568" spans="2:10">
      <c r="B568" s="252">
        <v>8977</v>
      </c>
      <c r="C568" s="263" t="s">
        <v>4027</v>
      </c>
      <c r="D568" s="264" t="s">
        <v>61</v>
      </c>
      <c r="E568" s="254" t="s">
        <v>4032</v>
      </c>
      <c r="F568" s="255" t="s">
        <v>4032</v>
      </c>
      <c r="G568" s="252" t="str">
        <f>VLOOKUP($F569,Sheet2!$A$1:$B$9,2,FALSE)</f>
        <v>tier 4</v>
      </c>
      <c r="H568" s="256" t="s">
        <v>4018</v>
      </c>
      <c r="I568" s="255" t="s">
        <v>4018</v>
      </c>
      <c r="J568" s="252" t="e">
        <f>VLOOKUP($I569,Sheet2!$A$1:$B$9,2,FALSE)</f>
        <v>#N/A</v>
      </c>
    </row>
    <row r="569" spans="2:10">
      <c r="B569" s="252" t="s">
        <v>2432</v>
      </c>
      <c r="C569" s="263" t="s">
        <v>4027</v>
      </c>
      <c r="D569" s="264" t="s">
        <v>4025</v>
      </c>
      <c r="E569" s="254" t="s">
        <v>4032</v>
      </c>
      <c r="F569" s="255" t="s">
        <v>4032</v>
      </c>
      <c r="G569" s="252" t="str">
        <f>VLOOKUP($F570,Sheet2!$A$1:$B$9,2,FALSE)</f>
        <v>tier 4</v>
      </c>
      <c r="H569" s="256" t="s">
        <v>4018</v>
      </c>
      <c r="I569" s="255" t="s">
        <v>4018</v>
      </c>
      <c r="J569" s="252" t="e">
        <f>VLOOKUP($I570,Sheet2!$A$1:$B$9,2,FALSE)</f>
        <v>#N/A</v>
      </c>
    </row>
    <row r="570" spans="2:10">
      <c r="B570" s="252" t="s">
        <v>2281</v>
      </c>
      <c r="C570" s="263" t="s">
        <v>4027</v>
      </c>
      <c r="D570" s="264" t="s">
        <v>4036</v>
      </c>
      <c r="E570" s="254" t="s">
        <v>4032</v>
      </c>
      <c r="F570" s="255" t="s">
        <v>4032</v>
      </c>
      <c r="G570" s="252" t="str">
        <f>VLOOKUP($F571,Sheet2!$A$1:$B$9,2,FALSE)</f>
        <v>tier 4</v>
      </c>
      <c r="H570" s="256" t="s">
        <v>4018</v>
      </c>
      <c r="I570" s="255" t="s">
        <v>4018</v>
      </c>
      <c r="J570" s="252" t="e">
        <f>VLOOKUP($I571,Sheet2!$A$1:$B$9,2,FALSE)</f>
        <v>#N/A</v>
      </c>
    </row>
    <row r="571" spans="2:10">
      <c r="B571" s="252" t="s">
        <v>2440</v>
      </c>
      <c r="C571" s="263" t="s">
        <v>4027</v>
      </c>
      <c r="D571" s="264" t="s">
        <v>4009</v>
      </c>
      <c r="E571" s="254" t="s">
        <v>4032</v>
      </c>
      <c r="F571" s="255" t="s">
        <v>4032</v>
      </c>
      <c r="G571" s="252" t="str">
        <f>VLOOKUP($F572,Sheet2!$A$1:$B$9,2,FALSE)</f>
        <v>tier 4</v>
      </c>
      <c r="H571" s="256" t="s">
        <v>4018</v>
      </c>
      <c r="I571" s="255" t="s">
        <v>4018</v>
      </c>
      <c r="J571" s="252" t="e">
        <f>VLOOKUP($I572,Sheet2!$A$1:$B$9,2,FALSE)</f>
        <v>#N/A</v>
      </c>
    </row>
    <row r="572" spans="2:10">
      <c r="B572" s="252" t="s">
        <v>2451</v>
      </c>
      <c r="C572" s="263" t="s">
        <v>4027</v>
      </c>
      <c r="D572" s="264" t="s">
        <v>4009</v>
      </c>
      <c r="E572" s="254" t="s">
        <v>4032</v>
      </c>
      <c r="F572" s="255" t="s">
        <v>4032</v>
      </c>
      <c r="G572" s="252" t="str">
        <f>VLOOKUP($F573,Sheet2!$A$1:$B$9,2,FALSE)</f>
        <v>tier 4</v>
      </c>
      <c r="H572" s="256" t="s">
        <v>4018</v>
      </c>
      <c r="I572" s="255" t="s">
        <v>4018</v>
      </c>
      <c r="J572" s="252" t="e">
        <f>VLOOKUP($I573,Sheet2!$A$1:$B$9,2,FALSE)</f>
        <v>#N/A</v>
      </c>
    </row>
    <row r="573" spans="2:10">
      <c r="B573" s="252" t="s">
        <v>2369</v>
      </c>
      <c r="C573" s="263" t="s">
        <v>4027</v>
      </c>
      <c r="D573" s="264" t="s">
        <v>4012</v>
      </c>
      <c r="E573" s="254" t="s">
        <v>4032</v>
      </c>
      <c r="F573" s="255" t="s">
        <v>4032</v>
      </c>
      <c r="G573" s="252" t="str">
        <f>VLOOKUP($F574,Sheet2!$A$1:$B$9,2,FALSE)</f>
        <v>tier 4</v>
      </c>
      <c r="H573" s="256" t="s">
        <v>4018</v>
      </c>
      <c r="I573" s="255" t="s">
        <v>4018</v>
      </c>
      <c r="J573" s="252" t="e">
        <f>VLOOKUP($I574,Sheet2!$A$1:$B$9,2,FALSE)</f>
        <v>#N/A</v>
      </c>
    </row>
    <row r="574" spans="2:10">
      <c r="B574" s="252" t="s">
        <v>2622</v>
      </c>
      <c r="C574" s="263" t="s">
        <v>4027</v>
      </c>
      <c r="D574" s="264" t="s">
        <v>4015</v>
      </c>
      <c r="E574" s="254" t="s">
        <v>4032</v>
      </c>
      <c r="F574" s="255" t="s">
        <v>4032</v>
      </c>
      <c r="G574" s="252" t="str">
        <f>VLOOKUP($F575,Sheet2!$A$1:$B$9,2,FALSE)</f>
        <v>tier 4</v>
      </c>
      <c r="H574" s="256" t="s">
        <v>4018</v>
      </c>
      <c r="I574" s="255" t="s">
        <v>4018</v>
      </c>
      <c r="J574" s="252" t="e">
        <f>VLOOKUP($I575,Sheet2!$A$1:$B$9,2,FALSE)</f>
        <v>#N/A</v>
      </c>
    </row>
    <row r="575" spans="2:10">
      <c r="B575" s="263" t="s">
        <v>2354</v>
      </c>
      <c r="C575" s="263" t="s">
        <v>4027</v>
      </c>
      <c r="D575" s="264" t="s">
        <v>4015</v>
      </c>
      <c r="E575" s="254" t="s">
        <v>2940</v>
      </c>
      <c r="F575" s="255" t="s">
        <v>4032</v>
      </c>
      <c r="G575" s="252" t="str">
        <f>VLOOKUP($F576,Sheet2!$A$1:$B$9,2,FALSE)</f>
        <v>tier 4</v>
      </c>
      <c r="H575" s="256" t="s">
        <v>4018</v>
      </c>
      <c r="I575" s="255" t="s">
        <v>4018</v>
      </c>
      <c r="J575" s="252" t="e">
        <f>VLOOKUP($I576,Sheet2!$A$1:$B$9,2,FALSE)</f>
        <v>#N/A</v>
      </c>
    </row>
    <row r="576" spans="2:10">
      <c r="B576" s="263" t="s">
        <v>2355</v>
      </c>
      <c r="C576" s="263" t="s">
        <v>4027</v>
      </c>
      <c r="D576" s="264" t="s">
        <v>4015</v>
      </c>
      <c r="E576" s="254" t="s">
        <v>2940</v>
      </c>
      <c r="F576" s="255" t="s">
        <v>4032</v>
      </c>
      <c r="G576" s="252" t="str">
        <f>VLOOKUP($F577,Sheet2!$A$1:$B$9,2,FALSE)</f>
        <v>tier 4</v>
      </c>
      <c r="H576" s="256" t="s">
        <v>4018</v>
      </c>
      <c r="I576" s="255" t="s">
        <v>4018</v>
      </c>
      <c r="J576" s="252" t="e">
        <f>VLOOKUP($I577,Sheet2!$A$1:$B$9,2,FALSE)</f>
        <v>#N/A</v>
      </c>
    </row>
    <row r="577" spans="2:10">
      <c r="B577" s="263" t="s">
        <v>2668</v>
      </c>
      <c r="C577" s="263" t="s">
        <v>4027</v>
      </c>
      <c r="D577" s="264" t="s">
        <v>61</v>
      </c>
      <c r="E577" s="254" t="s">
        <v>4032</v>
      </c>
      <c r="F577" s="255" t="s">
        <v>4032</v>
      </c>
      <c r="G577" s="252" t="str">
        <f>VLOOKUP($F578,Sheet2!$A$1:$B$9,2,FALSE)</f>
        <v>tier 4</v>
      </c>
      <c r="H577" s="256" t="s">
        <v>4018</v>
      </c>
      <c r="I577" s="255" t="s">
        <v>4018</v>
      </c>
      <c r="J577" s="252" t="e">
        <f>VLOOKUP($I578,Sheet2!$A$1:$B$9,2,FALSE)</f>
        <v>#N/A</v>
      </c>
    </row>
    <row r="578" spans="2:10">
      <c r="B578" s="263" t="s">
        <v>183</v>
      </c>
      <c r="C578" s="263" t="s">
        <v>4011</v>
      </c>
      <c r="D578" s="264" t="s">
        <v>4036</v>
      </c>
      <c r="E578" s="254" t="s">
        <v>2940</v>
      </c>
      <c r="F578" s="255" t="s">
        <v>4032</v>
      </c>
      <c r="G578" s="252" t="str">
        <f>VLOOKUP($F579,Sheet2!$A$1:$B$9,2,FALSE)</f>
        <v>tier 4</v>
      </c>
      <c r="H578" s="256" t="s">
        <v>4018</v>
      </c>
      <c r="I578" s="255" t="s">
        <v>4018</v>
      </c>
      <c r="J578" s="252" t="e">
        <f>VLOOKUP($I579,Sheet2!$A$1:$B$9,2,FALSE)</f>
        <v>#N/A</v>
      </c>
    </row>
    <row r="579" spans="2:10">
      <c r="B579" s="263" t="s">
        <v>175</v>
      </c>
      <c r="C579" s="263" t="s">
        <v>4011</v>
      </c>
      <c r="D579" s="264" t="s">
        <v>4036</v>
      </c>
      <c r="E579" s="254" t="s">
        <v>2940</v>
      </c>
      <c r="F579" s="255" t="s">
        <v>4032</v>
      </c>
      <c r="G579" s="252" t="str">
        <f>VLOOKUP($F580,Sheet2!$A$1:$B$9,2,FALSE)</f>
        <v>tier 4</v>
      </c>
      <c r="H579" s="256" t="s">
        <v>4018</v>
      </c>
      <c r="I579" s="255" t="s">
        <v>4018</v>
      </c>
      <c r="J579" s="252" t="e">
        <f>VLOOKUP($I580,Sheet2!$A$1:$B$9,2,FALSE)</f>
        <v>#N/A</v>
      </c>
    </row>
    <row r="580" spans="2:10">
      <c r="B580" s="265" t="s">
        <v>591</v>
      </c>
      <c r="C580" s="263" t="s">
        <v>4013</v>
      </c>
      <c r="D580" s="264" t="s">
        <v>4024</v>
      </c>
      <c r="E580" s="254" t="s">
        <v>4032</v>
      </c>
      <c r="F580" s="255" t="s">
        <v>4032</v>
      </c>
      <c r="G580" s="252" t="str">
        <f>VLOOKUP($F581,Sheet2!$A$1:$B$9,2,FALSE)</f>
        <v>tier 4</v>
      </c>
      <c r="H580" s="256" t="s">
        <v>4018</v>
      </c>
      <c r="I580" s="255" t="s">
        <v>4018</v>
      </c>
      <c r="J580" s="252" t="e">
        <f>VLOOKUP($I581,Sheet2!$A$1:$B$9,2,FALSE)</f>
        <v>#N/A</v>
      </c>
    </row>
    <row r="581" spans="2:10">
      <c r="B581" s="265" t="s">
        <v>595</v>
      </c>
      <c r="C581" s="263" t="s">
        <v>4013</v>
      </c>
      <c r="D581" s="264" t="s">
        <v>4024</v>
      </c>
      <c r="E581" s="254" t="s">
        <v>4032</v>
      </c>
      <c r="F581" s="255" t="s">
        <v>4032</v>
      </c>
      <c r="G581" s="252" t="str">
        <f>VLOOKUP($F582,Sheet2!$A$1:$B$9,2,FALSE)</f>
        <v>tier 4</v>
      </c>
      <c r="H581" s="256" t="s">
        <v>4018</v>
      </c>
      <c r="I581" s="255" t="s">
        <v>4018</v>
      </c>
      <c r="J581" s="252" t="e">
        <f>VLOOKUP($I582,Sheet2!$A$1:$B$9,2,FALSE)</f>
        <v>#N/A</v>
      </c>
    </row>
    <row r="582" spans="2:10">
      <c r="B582" s="265" t="s">
        <v>1179</v>
      </c>
      <c r="C582" s="263" t="s">
        <v>4020</v>
      </c>
      <c r="D582" s="264" t="s">
        <v>4024</v>
      </c>
      <c r="E582" s="254" t="s">
        <v>4033</v>
      </c>
      <c r="F582" s="255" t="s">
        <v>4032</v>
      </c>
      <c r="G582" s="252" t="str">
        <f>VLOOKUP($F583,Sheet2!$A$1:$B$9,2,FALSE)</f>
        <v>tier 4</v>
      </c>
      <c r="H582" s="256" t="s">
        <v>4018</v>
      </c>
      <c r="I582" s="255" t="s">
        <v>4018</v>
      </c>
      <c r="J582" s="252" t="e">
        <f>VLOOKUP($I583,Sheet2!$A$1:$B$9,2,FALSE)</f>
        <v>#N/A</v>
      </c>
    </row>
    <row r="583" spans="2:10">
      <c r="B583" s="265" t="s">
        <v>1222</v>
      </c>
      <c r="C583" s="263" t="s">
        <v>4020</v>
      </c>
      <c r="D583" s="264" t="s">
        <v>4009</v>
      </c>
      <c r="E583" s="254" t="s">
        <v>4033</v>
      </c>
      <c r="F583" s="255" t="s">
        <v>4032</v>
      </c>
      <c r="G583" s="252" t="str">
        <f>VLOOKUP($F584,Sheet2!$A$1:$B$9,2,FALSE)</f>
        <v>tier 4</v>
      </c>
      <c r="H583" s="256" t="s">
        <v>4018</v>
      </c>
      <c r="I583" s="255" t="s">
        <v>4018</v>
      </c>
      <c r="J583" s="252" t="e">
        <f>VLOOKUP($I584,Sheet2!$A$1:$B$9,2,FALSE)</f>
        <v>#N/A</v>
      </c>
    </row>
    <row r="584" spans="2:10">
      <c r="B584" s="265" t="s">
        <v>1226</v>
      </c>
      <c r="C584" s="263" t="s">
        <v>4020</v>
      </c>
      <c r="D584" s="264" t="s">
        <v>4009</v>
      </c>
      <c r="E584" s="254" t="s">
        <v>4034</v>
      </c>
      <c r="F584" s="255" t="s">
        <v>4032</v>
      </c>
      <c r="G584" s="252" t="str">
        <f>VLOOKUP($F585,Sheet2!$A$1:$B$9,2,FALSE)</f>
        <v>tier 4</v>
      </c>
      <c r="H584" s="256" t="s">
        <v>4018</v>
      </c>
      <c r="I584" s="255" t="s">
        <v>4018</v>
      </c>
      <c r="J584" s="252" t="e">
        <f>VLOOKUP($I585,Sheet2!$A$1:$B$9,2,FALSE)</f>
        <v>#N/A</v>
      </c>
    </row>
    <row r="585" spans="2:10">
      <c r="B585" s="265" t="s">
        <v>1146</v>
      </c>
      <c r="C585" s="263" t="s">
        <v>4020</v>
      </c>
      <c r="D585" s="264" t="s">
        <v>4010</v>
      </c>
      <c r="E585" s="254" t="s">
        <v>4033</v>
      </c>
      <c r="F585" s="255" t="s">
        <v>4032</v>
      </c>
      <c r="G585" s="252" t="str">
        <f>VLOOKUP($F586,Sheet2!$A$1:$B$9,2,FALSE)</f>
        <v>tier 4</v>
      </c>
      <c r="H585" s="256" t="s">
        <v>4018</v>
      </c>
      <c r="I585" s="255" t="s">
        <v>4018</v>
      </c>
      <c r="J585" s="252" t="e">
        <f>VLOOKUP($I586,Sheet2!$A$1:$B$9,2,FALSE)</f>
        <v>#N/A</v>
      </c>
    </row>
    <row r="586" spans="2:10">
      <c r="B586" s="265" t="s">
        <v>1151</v>
      </c>
      <c r="C586" s="263" t="s">
        <v>4020</v>
      </c>
      <c r="D586" s="264" t="s">
        <v>4010</v>
      </c>
      <c r="E586" s="254" t="s">
        <v>4034</v>
      </c>
      <c r="F586" s="255" t="s">
        <v>4032</v>
      </c>
      <c r="G586" s="252" t="str">
        <f>VLOOKUP($F587,Sheet2!$A$1:$B$9,2,FALSE)</f>
        <v>tier 4</v>
      </c>
      <c r="H586" s="256" t="s">
        <v>4018</v>
      </c>
      <c r="I586" s="255" t="s">
        <v>4018</v>
      </c>
      <c r="J586" s="252" t="e">
        <f>VLOOKUP($I587,Sheet2!$A$1:$B$9,2,FALSE)</f>
        <v>#N/A</v>
      </c>
    </row>
    <row r="587" spans="2:10">
      <c r="B587" s="265" t="s">
        <v>1152</v>
      </c>
      <c r="C587" s="263" t="s">
        <v>4020</v>
      </c>
      <c r="D587" s="264" t="s">
        <v>4010</v>
      </c>
      <c r="E587" s="254" t="s">
        <v>4034</v>
      </c>
      <c r="F587" s="255" t="s">
        <v>4032</v>
      </c>
      <c r="G587" s="252" t="str">
        <f>VLOOKUP($F588,Sheet2!$A$1:$B$9,2,FALSE)</f>
        <v>tier 4</v>
      </c>
      <c r="H587" s="256" t="s">
        <v>4018</v>
      </c>
      <c r="I587" s="255" t="s">
        <v>4018</v>
      </c>
      <c r="J587" s="252" t="e">
        <f>VLOOKUP($I588,Sheet2!$A$1:$B$9,2,FALSE)</f>
        <v>#N/A</v>
      </c>
    </row>
    <row r="588" spans="2:10">
      <c r="B588" s="263" t="s">
        <v>2028</v>
      </c>
      <c r="C588" s="263" t="s">
        <v>4014</v>
      </c>
      <c r="D588" s="264" t="s">
        <v>4036</v>
      </c>
      <c r="E588" s="254" t="s">
        <v>4033</v>
      </c>
      <c r="F588" s="255" t="s">
        <v>4032</v>
      </c>
      <c r="G588" s="252" t="str">
        <f>VLOOKUP($F589,Sheet2!$A$1:$B$9,2,FALSE)</f>
        <v>tier 4</v>
      </c>
      <c r="H588" s="256" t="s">
        <v>4018</v>
      </c>
      <c r="I588" s="255" t="s">
        <v>4018</v>
      </c>
      <c r="J588" s="252" t="e">
        <f>VLOOKUP($I589,Sheet2!$A$1:$B$9,2,FALSE)</f>
        <v>#N/A</v>
      </c>
    </row>
    <row r="589" spans="2:10">
      <c r="B589" s="263" t="s">
        <v>2062</v>
      </c>
      <c r="C589" s="263" t="s">
        <v>4014</v>
      </c>
      <c r="D589" s="264" t="s">
        <v>4017</v>
      </c>
      <c r="E589" s="254" t="s">
        <v>2940</v>
      </c>
      <c r="F589" s="255" t="s">
        <v>4032</v>
      </c>
      <c r="G589" s="252" t="str">
        <f>VLOOKUP($F590,Sheet2!$A$1:$B$9,2,FALSE)</f>
        <v>tier 4</v>
      </c>
      <c r="H589" s="256" t="s">
        <v>4018</v>
      </c>
      <c r="I589" s="255" t="s">
        <v>4018</v>
      </c>
      <c r="J589" s="252" t="e">
        <f>VLOOKUP($I590,Sheet2!$A$1:$B$9,2,FALSE)</f>
        <v>#N/A</v>
      </c>
    </row>
    <row r="590" spans="2:10">
      <c r="B590" s="263" t="s">
        <v>2067</v>
      </c>
      <c r="C590" s="263" t="s">
        <v>4014</v>
      </c>
      <c r="D590" s="264" t="s">
        <v>4017</v>
      </c>
      <c r="E590" s="254" t="s">
        <v>2940</v>
      </c>
      <c r="F590" s="255" t="s">
        <v>4032</v>
      </c>
      <c r="G590" s="252" t="str">
        <f>VLOOKUP($F591,Sheet2!$A$1:$B$9,2,FALSE)</f>
        <v>tier 4</v>
      </c>
      <c r="H590" s="256" t="s">
        <v>4018</v>
      </c>
      <c r="I590" s="255" t="s">
        <v>4018</v>
      </c>
      <c r="J590" s="252" t="e">
        <f>VLOOKUP($I591,Sheet2!$A$1:$B$9,2,FALSE)</f>
        <v>#N/A</v>
      </c>
    </row>
    <row r="591" spans="2:10">
      <c r="B591" s="263" t="s">
        <v>2069</v>
      </c>
      <c r="C591" s="263" t="s">
        <v>4014</v>
      </c>
      <c r="D591" s="264" t="s">
        <v>4010</v>
      </c>
      <c r="E591" s="254" t="s">
        <v>2940</v>
      </c>
      <c r="F591" s="255" t="s">
        <v>4032</v>
      </c>
      <c r="G591" s="252" t="str">
        <f>VLOOKUP($F592,Sheet2!$A$1:$B$9,2,FALSE)</f>
        <v>tier 4</v>
      </c>
      <c r="H591" s="256" t="s">
        <v>4018</v>
      </c>
      <c r="I591" s="255" t="s">
        <v>4018</v>
      </c>
      <c r="J591" s="252" t="e">
        <f>VLOOKUP($I592,Sheet2!$A$1:$B$9,2,FALSE)</f>
        <v>#N/A</v>
      </c>
    </row>
    <row r="592" spans="2:10">
      <c r="B592" s="263" t="s">
        <v>2581</v>
      </c>
      <c r="C592" s="263" t="s">
        <v>4027</v>
      </c>
      <c r="D592" s="264" t="s">
        <v>4009</v>
      </c>
      <c r="E592" s="254" t="s">
        <v>2940</v>
      </c>
      <c r="F592" s="255" t="s">
        <v>4032</v>
      </c>
      <c r="G592" s="252" t="str">
        <f>VLOOKUP($F593,Sheet2!$A$1:$B$9,2,FALSE)</f>
        <v>tier 4</v>
      </c>
      <c r="H592" s="256" t="s">
        <v>4018</v>
      </c>
      <c r="I592" s="255" t="s">
        <v>4018</v>
      </c>
      <c r="J592" s="252" t="e">
        <f>VLOOKUP($I593,Sheet2!$A$1:$B$9,2,FALSE)</f>
        <v>#N/A</v>
      </c>
    </row>
    <row r="593" spans="2:10">
      <c r="B593" s="263" t="s">
        <v>2585</v>
      </c>
      <c r="C593" s="263" t="s">
        <v>4027</v>
      </c>
      <c r="D593" s="264" t="s">
        <v>4009</v>
      </c>
      <c r="E593" s="254" t="s">
        <v>2940</v>
      </c>
      <c r="F593" s="255" t="s">
        <v>4032</v>
      </c>
      <c r="G593" s="252" t="str">
        <f>VLOOKUP($F594,Sheet2!$A$1:$B$9,2,FALSE)</f>
        <v>DNR</v>
      </c>
      <c r="H593" s="256" t="s">
        <v>4018</v>
      </c>
      <c r="I593" s="255" t="s">
        <v>4018</v>
      </c>
      <c r="J593" s="252" t="str">
        <f>VLOOKUP($I594,Sheet2!$A$1:$B$9,2,FALSE)</f>
        <v>DNR</v>
      </c>
    </row>
    <row r="594" spans="2:10">
      <c r="B594" s="265">
        <v>75116</v>
      </c>
      <c r="C594" s="263" t="s">
        <v>4021</v>
      </c>
      <c r="D594" s="264" t="s">
        <v>4009</v>
      </c>
      <c r="E594" s="254" t="s">
        <v>4032</v>
      </c>
      <c r="F594" s="255" t="s">
        <v>491</v>
      </c>
      <c r="G594" s="252" t="str">
        <f>VLOOKUP($F595,Sheet2!$A$1:$B$9,2,FALSE)</f>
        <v>DNR</v>
      </c>
      <c r="H594" s="256" t="s">
        <v>4032</v>
      </c>
      <c r="I594" s="255" t="s">
        <v>491</v>
      </c>
      <c r="J594" s="252" t="str">
        <f>VLOOKUP($I595,Sheet2!$A$1:$B$9,2,FALSE)</f>
        <v>DNR</v>
      </c>
    </row>
    <row r="595" spans="2:10">
      <c r="B595" s="265">
        <v>78214</v>
      </c>
      <c r="C595" s="263" t="s">
        <v>4030</v>
      </c>
      <c r="D595" s="264" t="s">
        <v>4017</v>
      </c>
      <c r="E595" s="254" t="s">
        <v>4032</v>
      </c>
      <c r="F595" s="255" t="s">
        <v>491</v>
      </c>
      <c r="G595" s="252" t="str">
        <f>VLOOKUP($F596,Sheet2!$A$1:$B$9,2,FALSE)</f>
        <v>DNR</v>
      </c>
      <c r="H595" s="256" t="s">
        <v>4032</v>
      </c>
      <c r="I595" s="255" t="s">
        <v>491</v>
      </c>
      <c r="J595" s="252" t="str">
        <f>VLOOKUP($I596,Sheet2!$A$1:$B$9,2,FALSE)</f>
        <v>DNR</v>
      </c>
    </row>
    <row r="596" spans="2:10">
      <c r="B596" s="265">
        <v>78806</v>
      </c>
      <c r="C596" s="263" t="s">
        <v>4023</v>
      </c>
      <c r="D596" s="264" t="s">
        <v>4019</v>
      </c>
      <c r="E596" s="254" t="s">
        <v>4032</v>
      </c>
      <c r="F596" s="255" t="s">
        <v>491</v>
      </c>
      <c r="G596" s="252" t="str">
        <f>VLOOKUP($F597,Sheet2!$A$1:$B$9,2,FALSE)</f>
        <v>DNR</v>
      </c>
      <c r="H596" s="256" t="s">
        <v>4032</v>
      </c>
      <c r="I596" s="255" t="s">
        <v>491</v>
      </c>
      <c r="J596" s="252" t="str">
        <f>VLOOKUP($I597,Sheet2!$A$1:$B$9,2,FALSE)</f>
        <v>DNR</v>
      </c>
    </row>
    <row r="597" spans="2:10">
      <c r="B597" s="265">
        <v>78809</v>
      </c>
      <c r="C597" s="263" t="s">
        <v>4023</v>
      </c>
      <c r="D597" s="264" t="s">
        <v>4031</v>
      </c>
      <c r="E597" s="254" t="s">
        <v>4032</v>
      </c>
      <c r="F597" s="255" t="s">
        <v>491</v>
      </c>
      <c r="G597" s="252" t="str">
        <f>VLOOKUP($F598,Sheet2!$A$1:$B$9,2,FALSE)</f>
        <v>DNR</v>
      </c>
      <c r="H597" s="256" t="s">
        <v>4032</v>
      </c>
      <c r="I597" s="255" t="s">
        <v>491</v>
      </c>
      <c r="J597" s="252" t="str">
        <f>VLOOKUP($I598,Sheet2!$A$1:$B$9,2,FALSE)</f>
        <v>DNR</v>
      </c>
    </row>
    <row r="598" spans="2:10">
      <c r="B598" s="265">
        <v>85092</v>
      </c>
      <c r="C598" s="263" t="s">
        <v>4021</v>
      </c>
      <c r="D598" s="264" t="s">
        <v>4009</v>
      </c>
      <c r="E598" s="254" t="s">
        <v>4032</v>
      </c>
      <c r="F598" s="255" t="s">
        <v>491</v>
      </c>
      <c r="G598" s="252" t="str">
        <f>VLOOKUP($F599,Sheet2!$A$1:$B$9,2,FALSE)</f>
        <v>DNR</v>
      </c>
      <c r="H598" s="256" t="s">
        <v>4032</v>
      </c>
      <c r="I598" s="255" t="s">
        <v>491</v>
      </c>
      <c r="J598" s="252" t="str">
        <f>VLOOKUP($I599,Sheet2!$A$1:$B$9,2,FALSE)</f>
        <v>DNR</v>
      </c>
    </row>
    <row r="599" spans="2:10">
      <c r="B599" s="265">
        <v>85116</v>
      </c>
      <c r="C599" s="263" t="s">
        <v>4021</v>
      </c>
      <c r="D599" s="264" t="s">
        <v>4009</v>
      </c>
      <c r="E599" s="254" t="s">
        <v>4032</v>
      </c>
      <c r="F599" s="255" t="s">
        <v>491</v>
      </c>
      <c r="G599" s="252" t="str">
        <f>VLOOKUP($F600,Sheet2!$A$1:$B$9,2,FALSE)</f>
        <v>DNR</v>
      </c>
      <c r="H599" s="256" t="s">
        <v>4032</v>
      </c>
      <c r="I599" s="255" t="s">
        <v>491</v>
      </c>
      <c r="J599" s="252" t="str">
        <f>VLOOKUP($I600,Sheet2!$A$1:$B$9,2,FALSE)</f>
        <v>DNR</v>
      </c>
    </row>
    <row r="600" spans="2:10">
      <c r="B600" s="265">
        <v>88103</v>
      </c>
      <c r="C600" s="263" t="s">
        <v>4030</v>
      </c>
      <c r="D600" s="264" t="s">
        <v>4010</v>
      </c>
      <c r="E600" s="254" t="s">
        <v>4032</v>
      </c>
      <c r="F600" s="255" t="s">
        <v>491</v>
      </c>
      <c r="G600" s="252" t="str">
        <f>VLOOKUP($F601,Sheet2!$A$1:$B$9,2,FALSE)</f>
        <v>DNR</v>
      </c>
      <c r="H600" s="256" t="s">
        <v>4032</v>
      </c>
      <c r="I600" s="255" t="s">
        <v>491</v>
      </c>
      <c r="J600" s="252" t="str">
        <f>VLOOKUP($I601,Sheet2!$A$1:$B$9,2,FALSE)</f>
        <v>DNR</v>
      </c>
    </row>
    <row r="601" spans="2:10">
      <c r="B601" s="265">
        <v>88214</v>
      </c>
      <c r="C601" s="263" t="s">
        <v>4030</v>
      </c>
      <c r="D601" s="264" t="s">
        <v>4017</v>
      </c>
      <c r="E601" s="254" t="s">
        <v>4032</v>
      </c>
      <c r="F601" s="255" t="s">
        <v>491</v>
      </c>
      <c r="G601" s="252" t="str">
        <f>VLOOKUP($F602,Sheet2!$A$1:$B$9,2,FALSE)</f>
        <v>DNR</v>
      </c>
      <c r="H601" s="256" t="s">
        <v>4032</v>
      </c>
      <c r="I601" s="255" t="s">
        <v>491</v>
      </c>
      <c r="J601" s="252" t="str">
        <f>VLOOKUP($I602,Sheet2!$A$1:$B$9,2,FALSE)</f>
        <v>DNR</v>
      </c>
    </row>
    <row r="602" spans="2:10">
      <c r="B602" s="265">
        <v>88806</v>
      </c>
      <c r="C602" s="263" t="s">
        <v>4023</v>
      </c>
      <c r="D602" s="264" t="s">
        <v>4019</v>
      </c>
      <c r="E602" s="254" t="s">
        <v>4032</v>
      </c>
      <c r="F602" s="255" t="s">
        <v>491</v>
      </c>
      <c r="G602" s="252" t="str">
        <f>VLOOKUP($F603,Sheet2!$A$1:$B$9,2,FALSE)</f>
        <v>DNR</v>
      </c>
      <c r="H602" s="256" t="s">
        <v>4032</v>
      </c>
      <c r="I602" s="255" t="s">
        <v>491</v>
      </c>
      <c r="J602" s="252" t="str">
        <f>VLOOKUP($I603,Sheet2!$A$1:$B$9,2,FALSE)</f>
        <v>DNR</v>
      </c>
    </row>
    <row r="603" spans="2:10">
      <c r="B603" s="265">
        <v>88809</v>
      </c>
      <c r="C603" s="263" t="s">
        <v>4023</v>
      </c>
      <c r="D603" s="264" t="s">
        <v>4031</v>
      </c>
      <c r="E603" s="254" t="s">
        <v>4032</v>
      </c>
      <c r="F603" s="255" t="s">
        <v>491</v>
      </c>
      <c r="G603" s="252" t="str">
        <f>VLOOKUP($F604,Sheet2!$A$1:$B$9,2,FALSE)</f>
        <v>DNR</v>
      </c>
      <c r="H603" s="256" t="s">
        <v>4032</v>
      </c>
      <c r="I603" s="255" t="s">
        <v>491</v>
      </c>
      <c r="J603" s="252" t="str">
        <f>VLOOKUP($I604,Sheet2!$A$1:$B$9,2,FALSE)</f>
        <v>DNR</v>
      </c>
    </row>
    <row r="604" spans="2:10">
      <c r="B604" s="265" t="s">
        <v>985</v>
      </c>
      <c r="C604" s="263" t="s">
        <v>4020</v>
      </c>
      <c r="D604" s="264" t="s">
        <v>4025</v>
      </c>
      <c r="E604" s="254" t="s">
        <v>4032</v>
      </c>
      <c r="F604" s="255" t="s">
        <v>491</v>
      </c>
      <c r="G604" s="252" t="str">
        <f>VLOOKUP($F605,Sheet2!$A$1:$B$9,2,FALSE)</f>
        <v>DNR</v>
      </c>
      <c r="H604" s="256" t="s">
        <v>4032</v>
      </c>
      <c r="I604" s="255" t="s">
        <v>491</v>
      </c>
      <c r="J604" s="252" t="str">
        <f>VLOOKUP($I605,Sheet2!$A$1:$B$9,2,FALSE)</f>
        <v>DNR</v>
      </c>
    </row>
    <row r="605" spans="2:10">
      <c r="B605" s="265" t="s">
        <v>989</v>
      </c>
      <c r="C605" s="263" t="s">
        <v>4020</v>
      </c>
      <c r="D605" s="264" t="s">
        <v>4025</v>
      </c>
      <c r="E605" s="254" t="s">
        <v>4032</v>
      </c>
      <c r="F605" s="255" t="s">
        <v>491</v>
      </c>
      <c r="G605" s="252" t="str">
        <f>VLOOKUP($F606,Sheet2!$A$1:$B$9,2,FALSE)</f>
        <v>DNR</v>
      </c>
      <c r="H605" s="256" t="s">
        <v>4032</v>
      </c>
      <c r="I605" s="255" t="s">
        <v>491</v>
      </c>
      <c r="J605" s="252" t="str">
        <f>VLOOKUP($I606,Sheet2!$A$1:$B$9,2,FALSE)</f>
        <v>DNR</v>
      </c>
    </row>
    <row r="606" spans="2:10">
      <c r="B606" s="265" t="s">
        <v>1098</v>
      </c>
      <c r="C606" s="263" t="s">
        <v>4020</v>
      </c>
      <c r="D606" s="264" t="s">
        <v>4019</v>
      </c>
      <c r="E606" s="254" t="s">
        <v>4032</v>
      </c>
      <c r="F606" s="255" t="s">
        <v>491</v>
      </c>
      <c r="G606" s="252" t="str">
        <f>VLOOKUP($F607,Sheet2!$A$1:$B$9,2,FALSE)</f>
        <v>DNR</v>
      </c>
      <c r="H606" s="256" t="s">
        <v>4032</v>
      </c>
      <c r="I606" s="255" t="s">
        <v>491</v>
      </c>
      <c r="J606" s="252" t="str">
        <f>VLOOKUP($I607,Sheet2!$A$1:$B$9,2,FALSE)</f>
        <v>DNR</v>
      </c>
    </row>
    <row r="607" spans="2:10">
      <c r="B607" s="265" t="s">
        <v>2052</v>
      </c>
      <c r="C607" s="263" t="s">
        <v>4014</v>
      </c>
      <c r="D607" s="264" t="s">
        <v>4015</v>
      </c>
      <c r="E607" s="254" t="s">
        <v>4032</v>
      </c>
      <c r="F607" s="255" t="s">
        <v>491</v>
      </c>
      <c r="G607" s="252" t="str">
        <f>VLOOKUP($F608,Sheet2!$A$1:$B$9,2,FALSE)</f>
        <v>DNR</v>
      </c>
      <c r="H607" s="256" t="s">
        <v>4032</v>
      </c>
      <c r="I607" s="255" t="s">
        <v>491</v>
      </c>
      <c r="J607" s="252" t="str">
        <f>VLOOKUP($I608,Sheet2!$A$1:$B$9,2,FALSE)</f>
        <v>DNR</v>
      </c>
    </row>
    <row r="608" spans="2:10">
      <c r="B608" s="265" t="s">
        <v>2055</v>
      </c>
      <c r="C608" s="263" t="s">
        <v>4014</v>
      </c>
      <c r="D608" s="264" t="s">
        <v>4015</v>
      </c>
      <c r="E608" s="254" t="s">
        <v>4032</v>
      </c>
      <c r="F608" s="255" t="s">
        <v>491</v>
      </c>
      <c r="G608" s="252" t="str">
        <f>VLOOKUP($F609,Sheet2!$A$1:$B$9,2,FALSE)</f>
        <v>DNR</v>
      </c>
      <c r="H608" s="256" t="s">
        <v>4032</v>
      </c>
      <c r="I608" s="255" t="s">
        <v>491</v>
      </c>
      <c r="J608" s="252" t="str">
        <f>VLOOKUP($I609,Sheet2!$A$1:$B$9,2,FALSE)</f>
        <v>DNR</v>
      </c>
    </row>
    <row r="609" spans="2:29">
      <c r="B609" s="265" t="s">
        <v>2160</v>
      </c>
      <c r="C609" s="263" t="s">
        <v>4014</v>
      </c>
      <c r="D609" s="264" t="s">
        <v>4009</v>
      </c>
      <c r="E609" s="254" t="s">
        <v>4032</v>
      </c>
      <c r="F609" s="255" t="s">
        <v>491</v>
      </c>
      <c r="G609" s="252" t="str">
        <f>VLOOKUP($F610,Sheet2!$A$1:$B$9,2,FALSE)</f>
        <v>DNR</v>
      </c>
      <c r="H609" s="256" t="s">
        <v>4032</v>
      </c>
      <c r="I609" s="255" t="s">
        <v>491</v>
      </c>
      <c r="J609" s="252" t="str">
        <f>VLOOKUP($I610,Sheet2!$A$1:$B$9,2,FALSE)</f>
        <v>DNR</v>
      </c>
    </row>
    <row r="610" spans="2:29">
      <c r="B610" s="265" t="s">
        <v>2164</v>
      </c>
      <c r="C610" s="263" t="s">
        <v>4014</v>
      </c>
      <c r="D610" s="264" t="s">
        <v>4009</v>
      </c>
      <c r="E610" s="254" t="s">
        <v>4032</v>
      </c>
      <c r="F610" s="255" t="s">
        <v>491</v>
      </c>
      <c r="G610" s="252" t="str">
        <f>VLOOKUP($F611,Sheet2!$A$1:$B$9,2,FALSE)</f>
        <v>DNR</v>
      </c>
      <c r="H610" s="256" t="s">
        <v>4032</v>
      </c>
      <c r="I610" s="255" t="s">
        <v>491</v>
      </c>
      <c r="J610" s="252" t="str">
        <f>VLOOKUP($I611,Sheet2!$A$1:$B$9,2,FALSE)</f>
        <v>DNR</v>
      </c>
    </row>
    <row r="611" spans="2:29">
      <c r="B611" s="265" t="s">
        <v>2003</v>
      </c>
      <c r="C611" s="263" t="s">
        <v>4014</v>
      </c>
      <c r="D611" s="264" t="s">
        <v>4019</v>
      </c>
      <c r="E611" s="254" t="s">
        <v>4032</v>
      </c>
      <c r="F611" s="255" t="s">
        <v>491</v>
      </c>
      <c r="G611" s="252" t="str">
        <f>VLOOKUP($F612,Sheet2!$A$1:$B$9,2,FALSE)</f>
        <v>DNR</v>
      </c>
      <c r="H611" s="256" t="s">
        <v>4032</v>
      </c>
      <c r="I611" s="255" t="s">
        <v>491</v>
      </c>
      <c r="J611" s="252" t="str">
        <f>VLOOKUP($I612,Sheet2!$A$1:$B$9,2,FALSE)</f>
        <v>DNR</v>
      </c>
    </row>
    <row r="612" spans="2:29">
      <c r="B612" s="265" t="s">
        <v>2008</v>
      </c>
      <c r="C612" s="263" t="s">
        <v>4014</v>
      </c>
      <c r="D612" s="264" t="s">
        <v>4019</v>
      </c>
      <c r="E612" s="254" t="s">
        <v>4032</v>
      </c>
      <c r="F612" s="255" t="s">
        <v>491</v>
      </c>
      <c r="G612" s="252" t="str">
        <f>VLOOKUP($F613,Sheet2!$A$1:$B$9,2,FALSE)</f>
        <v>DNR</v>
      </c>
      <c r="H612" s="256" t="s">
        <v>4032</v>
      </c>
      <c r="I612" s="255" t="s">
        <v>491</v>
      </c>
      <c r="J612" s="252" t="e">
        <f>VLOOKUP($I613,Sheet2!$A$1:$B$9,2,FALSE)</f>
        <v>#N/A</v>
      </c>
    </row>
    <row r="613" spans="2:29">
      <c r="B613" s="252">
        <v>8104</v>
      </c>
      <c r="C613" s="263" t="s">
        <v>4027</v>
      </c>
      <c r="D613" s="264" t="s">
        <v>4036</v>
      </c>
      <c r="E613" s="254" t="s">
        <v>4032</v>
      </c>
      <c r="F613" s="255" t="s">
        <v>491</v>
      </c>
      <c r="G613" s="252" t="str">
        <f>VLOOKUP($F614,Sheet2!$A$1:$B$9,2,FALSE)</f>
        <v>DNR</v>
      </c>
      <c r="H613" s="256" t="s">
        <v>4018</v>
      </c>
      <c r="I613" s="255" t="s">
        <v>4018</v>
      </c>
      <c r="J613" s="252" t="e">
        <f>VLOOKUP($I614,Sheet2!$A$1:$B$9,2,FALSE)</f>
        <v>#N/A</v>
      </c>
    </row>
    <row r="614" spans="2:29">
      <c r="B614" s="252">
        <v>8105</v>
      </c>
      <c r="C614" s="263" t="s">
        <v>4027</v>
      </c>
      <c r="D614" s="264" t="s">
        <v>4036</v>
      </c>
      <c r="E614" s="254" t="s">
        <v>4032</v>
      </c>
      <c r="F614" s="255" t="s">
        <v>491</v>
      </c>
      <c r="G614" s="252" t="str">
        <f>VLOOKUP($F615,Sheet2!$A$1:$B$9,2,FALSE)</f>
        <v>DNR</v>
      </c>
      <c r="H614" s="256" t="s">
        <v>4018</v>
      </c>
      <c r="I614" s="255" t="s">
        <v>4018</v>
      </c>
      <c r="J614" s="252" t="e">
        <f>VLOOKUP($I615,Sheet2!$A$1:$B$9,2,FALSE)</f>
        <v>#N/A</v>
      </c>
    </row>
    <row r="615" spans="2:29">
      <c r="B615" s="252">
        <v>8112</v>
      </c>
      <c r="C615" s="263" t="s">
        <v>4027</v>
      </c>
      <c r="D615" s="264" t="s">
        <v>4036</v>
      </c>
      <c r="E615" s="254" t="s">
        <v>4032</v>
      </c>
      <c r="F615" s="255" t="s">
        <v>491</v>
      </c>
      <c r="G615" s="252" t="str">
        <f>VLOOKUP($F616,Sheet2!$A$1:$B$9,2,FALSE)</f>
        <v>DNR</v>
      </c>
      <c r="H615" s="256" t="s">
        <v>4018</v>
      </c>
      <c r="I615" s="255" t="s">
        <v>4018</v>
      </c>
      <c r="J615" s="252" t="e">
        <f>VLOOKUP($I616,Sheet2!$A$1:$B$9,2,FALSE)</f>
        <v>#N/A</v>
      </c>
    </row>
    <row r="616" spans="2:29">
      <c r="B616" s="252">
        <v>8113</v>
      </c>
      <c r="C616" s="263" t="s">
        <v>4027</v>
      </c>
      <c r="D616" s="264" t="s">
        <v>4036</v>
      </c>
      <c r="E616" s="254" t="s">
        <v>4032</v>
      </c>
      <c r="F616" s="255" t="s">
        <v>491</v>
      </c>
      <c r="G616" s="252" t="str">
        <f>VLOOKUP($F617,Sheet2!$A$1:$B$9,2,FALSE)</f>
        <v>DNR</v>
      </c>
      <c r="H616" s="256" t="s">
        <v>4018</v>
      </c>
      <c r="I616" s="255" t="s">
        <v>4018</v>
      </c>
      <c r="J616" s="252" t="e">
        <f>VLOOKUP($I617,Sheet2!$A$1:$B$9,2,FALSE)</f>
        <v>#N/A</v>
      </c>
    </row>
    <row r="617" spans="2:29">
      <c r="B617" s="252">
        <v>8114</v>
      </c>
      <c r="C617" s="263" t="s">
        <v>4027</v>
      </c>
      <c r="D617" s="264" t="s">
        <v>4036</v>
      </c>
      <c r="E617" s="254" t="s">
        <v>4032</v>
      </c>
      <c r="F617" s="255" t="s">
        <v>491</v>
      </c>
      <c r="G617" s="252" t="str">
        <f>VLOOKUP($F618,Sheet2!$A$1:$B$9,2,FALSE)</f>
        <v>DNR</v>
      </c>
      <c r="H617" s="256" t="s">
        <v>4018</v>
      </c>
      <c r="I617" s="255" t="s">
        <v>4018</v>
      </c>
      <c r="J617" s="252" t="e">
        <f>VLOOKUP($I618,Sheet2!$A$1:$B$9,2,FALSE)</f>
        <v>#N/A</v>
      </c>
    </row>
    <row r="618" spans="2:29">
      <c r="B618" s="252">
        <v>8116</v>
      </c>
      <c r="C618" s="263" t="s">
        <v>4027</v>
      </c>
      <c r="D618" s="264" t="s">
        <v>4036</v>
      </c>
      <c r="E618" s="254" t="s">
        <v>4032</v>
      </c>
      <c r="F618" s="255" t="s">
        <v>491</v>
      </c>
      <c r="G618" s="252" t="str">
        <f>VLOOKUP($F619,Sheet2!$A$1:$B$9,2,FALSE)</f>
        <v>DNR</v>
      </c>
      <c r="H618" s="256" t="s">
        <v>4018</v>
      </c>
      <c r="I618" s="255" t="s">
        <v>4018</v>
      </c>
      <c r="J618" s="252" t="e">
        <f>VLOOKUP($I619,Sheet2!$A$1:$B$9,2,FALSE)</f>
        <v>#N/A</v>
      </c>
    </row>
    <row r="619" spans="2:29">
      <c r="B619" s="252">
        <v>8132</v>
      </c>
      <c r="C619" s="263" t="s">
        <v>4027</v>
      </c>
      <c r="D619" s="264" t="s">
        <v>4036</v>
      </c>
      <c r="E619" s="254" t="s">
        <v>4032</v>
      </c>
      <c r="F619" s="255" t="s">
        <v>491</v>
      </c>
      <c r="G619" s="252" t="str">
        <f>VLOOKUP($F620,Sheet2!$A$1:$B$9,2,FALSE)</f>
        <v>DNR</v>
      </c>
      <c r="H619" s="256" t="s">
        <v>4018</v>
      </c>
      <c r="I619" s="255" t="s">
        <v>4018</v>
      </c>
      <c r="J619" s="252" t="e">
        <f>VLOOKUP($I620,Sheet2!$A$1:$B$9,2,FALSE)</f>
        <v>#N/A</v>
      </c>
    </row>
    <row r="620" spans="2:29">
      <c r="B620" s="252">
        <v>8133</v>
      </c>
      <c r="C620" s="263" t="s">
        <v>4027</v>
      </c>
      <c r="D620" s="264" t="s">
        <v>4036</v>
      </c>
      <c r="E620" s="254" t="s">
        <v>4032</v>
      </c>
      <c r="F620" s="255" t="s">
        <v>491</v>
      </c>
      <c r="G620" s="252" t="str">
        <f>VLOOKUP($F621,Sheet2!$A$1:$B$9,2,FALSE)</f>
        <v>DNR</v>
      </c>
      <c r="H620" s="256" t="s">
        <v>4018</v>
      </c>
      <c r="I620" s="255" t="s">
        <v>4018</v>
      </c>
      <c r="J620" s="252" t="e">
        <f>VLOOKUP($I621,Sheet2!$A$1:$B$9,2,FALSE)</f>
        <v>#N/A</v>
      </c>
    </row>
    <row r="621" spans="2:29" s="266" customFormat="1">
      <c r="B621" s="252">
        <v>8135</v>
      </c>
      <c r="C621" s="263" t="s">
        <v>4027</v>
      </c>
      <c r="D621" s="264" t="s">
        <v>4036</v>
      </c>
      <c r="E621" s="254" t="s">
        <v>4032</v>
      </c>
      <c r="F621" s="255" t="s">
        <v>491</v>
      </c>
      <c r="G621" s="252" t="str">
        <f>VLOOKUP($F622,Sheet2!$A$1:$B$9,2,FALSE)</f>
        <v>DNR</v>
      </c>
      <c r="H621" s="256" t="s">
        <v>4018</v>
      </c>
      <c r="I621" s="255" t="s">
        <v>4018</v>
      </c>
      <c r="J621" s="252" t="e">
        <f>VLOOKUP($I622,Sheet2!$A$1:$B$9,2,FALSE)</f>
        <v>#N/A</v>
      </c>
      <c r="K621"/>
      <c r="L621"/>
      <c r="M621"/>
      <c r="N621"/>
      <c r="O621"/>
      <c r="P621"/>
      <c r="Q621"/>
      <c r="R621"/>
      <c r="S621"/>
      <c r="T621"/>
      <c r="U621"/>
      <c r="V621"/>
      <c r="W621"/>
      <c r="X621"/>
      <c r="Y621"/>
      <c r="Z621"/>
      <c r="AA621"/>
      <c r="AB621"/>
      <c r="AC621"/>
    </row>
    <row r="622" spans="2:29">
      <c r="B622" s="252">
        <v>8136</v>
      </c>
      <c r="C622" s="263" t="s">
        <v>4027</v>
      </c>
      <c r="D622" s="264" t="s">
        <v>4036</v>
      </c>
      <c r="E622" s="254" t="s">
        <v>4032</v>
      </c>
      <c r="F622" s="255" t="s">
        <v>491</v>
      </c>
      <c r="G622" s="252" t="str">
        <f>VLOOKUP($F623,Sheet2!$A$1:$B$9,2,FALSE)</f>
        <v>DNR</v>
      </c>
      <c r="H622" s="256" t="s">
        <v>4018</v>
      </c>
      <c r="I622" s="255" t="s">
        <v>4018</v>
      </c>
      <c r="J622" s="252" t="e">
        <f>VLOOKUP($I623,Sheet2!$A$1:$B$9,2,FALSE)</f>
        <v>#N/A</v>
      </c>
    </row>
    <row r="623" spans="2:29">
      <c r="B623" s="252">
        <v>8150</v>
      </c>
      <c r="C623" s="263" t="s">
        <v>4027</v>
      </c>
      <c r="D623" s="264" t="s">
        <v>4036</v>
      </c>
      <c r="E623" s="254" t="s">
        <v>4032</v>
      </c>
      <c r="F623" s="255" t="s">
        <v>491</v>
      </c>
      <c r="G623" s="252" t="str">
        <f>VLOOKUP($F624,Sheet2!$A$1:$B$9,2,FALSE)</f>
        <v>DNR</v>
      </c>
      <c r="H623" s="256" t="s">
        <v>4018</v>
      </c>
      <c r="I623" s="255" t="s">
        <v>4018</v>
      </c>
      <c r="J623" s="252" t="e">
        <f>VLOOKUP($I624,Sheet2!$A$1:$B$9,2,FALSE)</f>
        <v>#N/A</v>
      </c>
    </row>
    <row r="624" spans="2:29">
      <c r="B624" s="252">
        <v>8151</v>
      </c>
      <c r="C624" s="263" t="s">
        <v>4027</v>
      </c>
      <c r="D624" s="264" t="s">
        <v>4036</v>
      </c>
      <c r="E624" s="254" t="s">
        <v>4032</v>
      </c>
      <c r="F624" s="255" t="s">
        <v>491</v>
      </c>
      <c r="G624" s="252" t="str">
        <f>VLOOKUP($F625,Sheet2!$A$1:$B$9,2,FALSE)</f>
        <v>DNR</v>
      </c>
      <c r="H624" s="256" t="s">
        <v>4018</v>
      </c>
      <c r="I624" s="255" t="s">
        <v>4018</v>
      </c>
      <c r="J624" s="252" t="e">
        <f>VLOOKUP($I625,Sheet2!$A$1:$B$9,2,FALSE)</f>
        <v>#N/A</v>
      </c>
    </row>
    <row r="625" spans="2:10">
      <c r="B625" s="252">
        <v>8160</v>
      </c>
      <c r="C625" s="263" t="s">
        <v>4027</v>
      </c>
      <c r="D625" s="264" t="s">
        <v>4036</v>
      </c>
      <c r="E625" s="254" t="s">
        <v>4032</v>
      </c>
      <c r="F625" s="255" t="s">
        <v>491</v>
      </c>
      <c r="G625" s="252" t="str">
        <f>VLOOKUP($F626,Sheet2!$A$1:$B$9,2,FALSE)</f>
        <v>DNR</v>
      </c>
      <c r="H625" s="256" t="s">
        <v>4018</v>
      </c>
      <c r="I625" s="255" t="s">
        <v>4018</v>
      </c>
      <c r="J625" s="252" t="e">
        <f>VLOOKUP($I626,Sheet2!$A$1:$B$9,2,FALSE)</f>
        <v>#N/A</v>
      </c>
    </row>
    <row r="626" spans="2:10">
      <c r="B626" s="252">
        <v>8232</v>
      </c>
      <c r="C626" s="263" t="s">
        <v>4027</v>
      </c>
      <c r="D626" s="264" t="s">
        <v>4017</v>
      </c>
      <c r="E626" s="254" t="s">
        <v>4032</v>
      </c>
      <c r="F626" s="255" t="s">
        <v>491</v>
      </c>
      <c r="G626" s="252" t="str">
        <f>VLOOKUP($F627,Sheet2!$A$1:$B$9,2,FALSE)</f>
        <v>DNR</v>
      </c>
      <c r="H626" s="256" t="s">
        <v>4018</v>
      </c>
      <c r="I626" s="255" t="s">
        <v>4018</v>
      </c>
      <c r="J626" s="252" t="e">
        <f>VLOOKUP($I627,Sheet2!$A$1:$B$9,2,FALSE)</f>
        <v>#N/A</v>
      </c>
    </row>
    <row r="627" spans="2:10">
      <c r="B627" s="252">
        <v>8237</v>
      </c>
      <c r="C627" s="263" t="s">
        <v>4027</v>
      </c>
      <c r="D627" s="264" t="s">
        <v>4017</v>
      </c>
      <c r="E627" s="254" t="s">
        <v>4032</v>
      </c>
      <c r="F627" s="255" t="s">
        <v>491</v>
      </c>
      <c r="G627" s="252" t="str">
        <f>VLOOKUP($F628,Sheet2!$A$1:$B$9,2,FALSE)</f>
        <v>DNR</v>
      </c>
      <c r="H627" s="256" t="s">
        <v>4018</v>
      </c>
      <c r="I627" s="255" t="s">
        <v>4018</v>
      </c>
      <c r="J627" s="252" t="e">
        <f>VLOOKUP($I628,Sheet2!$A$1:$B$9,2,FALSE)</f>
        <v>#N/A</v>
      </c>
    </row>
    <row r="628" spans="2:10">
      <c r="B628" s="252">
        <v>8277</v>
      </c>
      <c r="C628" s="263" t="s">
        <v>4027</v>
      </c>
      <c r="D628" s="264" t="s">
        <v>4012</v>
      </c>
      <c r="E628" s="254" t="s">
        <v>4032</v>
      </c>
      <c r="F628" s="255" t="s">
        <v>491</v>
      </c>
      <c r="G628" s="252" t="str">
        <f>VLOOKUP($F629,Sheet2!$A$1:$B$9,2,FALSE)</f>
        <v>DNR</v>
      </c>
      <c r="H628" s="256" t="s">
        <v>4018</v>
      </c>
      <c r="I628" s="255" t="s">
        <v>4018</v>
      </c>
      <c r="J628" s="252" t="e">
        <f>VLOOKUP($I629,Sheet2!$A$1:$B$9,2,FALSE)</f>
        <v>#N/A</v>
      </c>
    </row>
    <row r="629" spans="2:10">
      <c r="B629" s="252">
        <v>8305</v>
      </c>
      <c r="C629" s="263" t="s">
        <v>4027</v>
      </c>
      <c r="D629" s="264" t="s">
        <v>4009</v>
      </c>
      <c r="E629" s="254" t="s">
        <v>4032</v>
      </c>
      <c r="F629" s="255" t="s">
        <v>491</v>
      </c>
      <c r="G629" s="252" t="str">
        <f>VLOOKUP($F630,Sheet2!$A$1:$B$9,2,FALSE)</f>
        <v>DNR</v>
      </c>
      <c r="H629" s="256" t="s">
        <v>4018</v>
      </c>
      <c r="I629" s="255" t="s">
        <v>4018</v>
      </c>
      <c r="J629" s="252" t="e">
        <f>VLOOKUP($I630,Sheet2!$A$1:$B$9,2,FALSE)</f>
        <v>#N/A</v>
      </c>
    </row>
    <row r="630" spans="2:10">
      <c r="B630" s="252">
        <v>8320</v>
      </c>
      <c r="C630" s="263" t="s">
        <v>4027</v>
      </c>
      <c r="D630" s="264" t="s">
        <v>4009</v>
      </c>
      <c r="E630" s="254" t="s">
        <v>4032</v>
      </c>
      <c r="F630" s="255" t="s">
        <v>491</v>
      </c>
      <c r="G630" s="252" t="str">
        <f>VLOOKUP($F631,Sheet2!$A$1:$B$9,2,FALSE)</f>
        <v>DNR</v>
      </c>
      <c r="H630" s="256" t="s">
        <v>4018</v>
      </c>
      <c r="I630" s="255" t="s">
        <v>4018</v>
      </c>
      <c r="J630" s="252" t="e">
        <f>VLOOKUP($I631,Sheet2!$A$1:$B$9,2,FALSE)</f>
        <v>#N/A</v>
      </c>
    </row>
    <row r="631" spans="2:10">
      <c r="B631" s="252">
        <v>8330</v>
      </c>
      <c r="C631" s="263" t="s">
        <v>4027</v>
      </c>
      <c r="D631" s="264" t="s">
        <v>61</v>
      </c>
      <c r="E631" s="254" t="s">
        <v>4032</v>
      </c>
      <c r="F631" s="255" t="s">
        <v>491</v>
      </c>
      <c r="G631" s="252" t="str">
        <f>VLOOKUP($F632,Sheet2!$A$1:$B$9,2,FALSE)</f>
        <v>DNR</v>
      </c>
      <c r="H631" s="256" t="s">
        <v>4018</v>
      </c>
      <c r="I631" s="255" t="s">
        <v>4018</v>
      </c>
      <c r="J631" s="252" t="e">
        <f>VLOOKUP($I632,Sheet2!$A$1:$B$9,2,FALSE)</f>
        <v>#N/A</v>
      </c>
    </row>
    <row r="632" spans="2:10">
      <c r="B632" s="252">
        <v>8331</v>
      </c>
      <c r="C632" s="263" t="s">
        <v>4027</v>
      </c>
      <c r="D632" s="264" t="s">
        <v>61</v>
      </c>
      <c r="E632" s="254" t="s">
        <v>4032</v>
      </c>
      <c r="F632" s="255" t="s">
        <v>491</v>
      </c>
      <c r="G632" s="252" t="str">
        <f>VLOOKUP($F633,Sheet2!$A$1:$B$9,2,FALSE)</f>
        <v>DNR</v>
      </c>
      <c r="H632" s="256" t="s">
        <v>4018</v>
      </c>
      <c r="I632" s="255" t="s">
        <v>4018</v>
      </c>
      <c r="J632" s="252" t="e">
        <f>VLOOKUP($I633,Sheet2!$A$1:$B$9,2,FALSE)</f>
        <v>#N/A</v>
      </c>
    </row>
    <row r="633" spans="2:10">
      <c r="B633" s="252">
        <v>8340</v>
      </c>
      <c r="C633" s="263" t="s">
        <v>4027</v>
      </c>
      <c r="D633" s="264" t="s">
        <v>61</v>
      </c>
      <c r="E633" s="254" t="s">
        <v>4032</v>
      </c>
      <c r="F633" s="255" t="s">
        <v>491</v>
      </c>
      <c r="G633" s="252" t="str">
        <f>VLOOKUP($F634,Sheet2!$A$1:$B$9,2,FALSE)</f>
        <v>DNR</v>
      </c>
      <c r="H633" s="256" t="s">
        <v>4018</v>
      </c>
      <c r="I633" s="255" t="s">
        <v>4018</v>
      </c>
      <c r="J633" s="252" t="e">
        <f>VLOOKUP($I634,Sheet2!$A$1:$B$9,2,FALSE)</f>
        <v>#N/A</v>
      </c>
    </row>
    <row r="634" spans="2:10">
      <c r="B634" s="252">
        <v>8341</v>
      </c>
      <c r="C634" s="263" t="s">
        <v>4027</v>
      </c>
      <c r="D634" s="264" t="s">
        <v>61</v>
      </c>
      <c r="E634" s="254" t="s">
        <v>4032</v>
      </c>
      <c r="F634" s="255" t="s">
        <v>491</v>
      </c>
      <c r="G634" s="252" t="str">
        <f>VLOOKUP($F635,Sheet2!$A$1:$B$9,2,FALSE)</f>
        <v>DNR</v>
      </c>
      <c r="H634" s="256" t="s">
        <v>4018</v>
      </c>
      <c r="I634" s="255" t="s">
        <v>4018</v>
      </c>
      <c r="J634" s="252" t="e">
        <f>VLOOKUP($I635,Sheet2!$A$1:$B$9,2,FALSE)</f>
        <v>#N/A</v>
      </c>
    </row>
    <row r="635" spans="2:10">
      <c r="B635" s="252">
        <v>8355</v>
      </c>
      <c r="C635" s="263" t="s">
        <v>4027</v>
      </c>
      <c r="D635" s="264" t="s">
        <v>61</v>
      </c>
      <c r="E635" s="254" t="s">
        <v>4032</v>
      </c>
      <c r="F635" s="255" t="s">
        <v>491</v>
      </c>
      <c r="G635" s="252" t="str">
        <f>VLOOKUP($F636,Sheet2!$A$1:$B$9,2,FALSE)</f>
        <v>DNR</v>
      </c>
      <c r="H635" s="256" t="s">
        <v>4018</v>
      </c>
      <c r="I635" s="255" t="s">
        <v>4018</v>
      </c>
      <c r="J635" s="252" t="e">
        <f>VLOOKUP($I636,Sheet2!$A$1:$B$9,2,FALSE)</f>
        <v>#N/A</v>
      </c>
    </row>
    <row r="636" spans="2:10">
      <c r="B636" s="252">
        <v>8361</v>
      </c>
      <c r="C636" s="263" t="s">
        <v>4027</v>
      </c>
      <c r="D636" s="264" t="s">
        <v>61</v>
      </c>
      <c r="E636" s="254" t="s">
        <v>4032</v>
      </c>
      <c r="F636" s="255" t="s">
        <v>491</v>
      </c>
      <c r="G636" s="252" t="str">
        <f>VLOOKUP($F637,Sheet2!$A$1:$B$9,2,FALSE)</f>
        <v>DNR</v>
      </c>
      <c r="H636" s="256" t="s">
        <v>4018</v>
      </c>
      <c r="I636" s="255" t="s">
        <v>4018</v>
      </c>
      <c r="J636" s="252" t="e">
        <f>VLOOKUP($I637,Sheet2!$A$1:$B$9,2,FALSE)</f>
        <v>#N/A</v>
      </c>
    </row>
    <row r="637" spans="2:10">
      <c r="B637" s="252">
        <v>8380</v>
      </c>
      <c r="C637" s="263" t="s">
        <v>4027</v>
      </c>
      <c r="D637" s="264" t="s">
        <v>61</v>
      </c>
      <c r="E637" s="254" t="s">
        <v>4032</v>
      </c>
      <c r="F637" s="255" t="s">
        <v>491</v>
      </c>
      <c r="G637" s="252" t="str">
        <f>VLOOKUP($F638,Sheet2!$A$1:$B$9,2,FALSE)</f>
        <v>DNR</v>
      </c>
      <c r="H637" s="256" t="s">
        <v>4018</v>
      </c>
      <c r="I637" s="255" t="s">
        <v>4018</v>
      </c>
      <c r="J637" s="252" t="e">
        <f>VLOOKUP($I638,Sheet2!$A$1:$B$9,2,FALSE)</f>
        <v>#N/A</v>
      </c>
    </row>
    <row r="638" spans="2:10">
      <c r="B638" s="252">
        <v>8381</v>
      </c>
      <c r="C638" s="263" t="s">
        <v>4027</v>
      </c>
      <c r="D638" s="264" t="s">
        <v>61</v>
      </c>
      <c r="E638" s="254" t="s">
        <v>4032</v>
      </c>
      <c r="F638" s="255" t="s">
        <v>491</v>
      </c>
      <c r="G638" s="252" t="str">
        <f>VLOOKUP($F639,Sheet2!$A$1:$B$9,2,FALSE)</f>
        <v>DNR</v>
      </c>
      <c r="H638" s="256" t="s">
        <v>4018</v>
      </c>
      <c r="I638" s="255" t="s">
        <v>4018</v>
      </c>
      <c r="J638" s="252" t="e">
        <f>VLOOKUP($I639,Sheet2!$A$1:$B$9,2,FALSE)</f>
        <v>#N/A</v>
      </c>
    </row>
    <row r="639" spans="2:10">
      <c r="B639" s="252">
        <v>8385</v>
      </c>
      <c r="C639" s="263" t="s">
        <v>4027</v>
      </c>
      <c r="D639" s="264" t="s">
        <v>61</v>
      </c>
      <c r="E639" s="254" t="s">
        <v>4032</v>
      </c>
      <c r="F639" s="255" t="s">
        <v>491</v>
      </c>
      <c r="G639" s="252" t="str">
        <f>VLOOKUP($F640,Sheet2!$A$1:$B$9,2,FALSE)</f>
        <v>DNR</v>
      </c>
      <c r="H639" s="256" t="s">
        <v>4018</v>
      </c>
      <c r="I639" s="255" t="s">
        <v>4018</v>
      </c>
      <c r="J639" s="252" t="e">
        <f>VLOOKUP($I640,Sheet2!$A$1:$B$9,2,FALSE)</f>
        <v>#N/A</v>
      </c>
    </row>
    <row r="640" spans="2:10">
      <c r="B640" s="252">
        <v>8398</v>
      </c>
      <c r="C640" s="263" t="s">
        <v>4027</v>
      </c>
      <c r="D640" s="264" t="s">
        <v>4017</v>
      </c>
      <c r="E640" s="254" t="s">
        <v>4032</v>
      </c>
      <c r="F640" s="255" t="s">
        <v>491</v>
      </c>
      <c r="G640" s="252" t="str">
        <f>VLOOKUP($F641,Sheet2!$A$1:$B$9,2,FALSE)</f>
        <v>DNR</v>
      </c>
      <c r="H640" s="256" t="s">
        <v>4018</v>
      </c>
      <c r="I640" s="255" t="s">
        <v>4018</v>
      </c>
      <c r="J640" s="252" t="e">
        <f>VLOOKUP($I641,Sheet2!$A$1:$B$9,2,FALSE)</f>
        <v>#N/A</v>
      </c>
    </row>
    <row r="641" spans="2:29" s="266" customFormat="1">
      <c r="B641" s="252">
        <v>8407</v>
      </c>
      <c r="C641" s="263" t="s">
        <v>4027</v>
      </c>
      <c r="D641" s="264" t="s">
        <v>4009</v>
      </c>
      <c r="E641" s="254" t="s">
        <v>4032</v>
      </c>
      <c r="F641" s="255" t="s">
        <v>491</v>
      </c>
      <c r="G641" s="252" t="str">
        <f>VLOOKUP($F642,Sheet2!$A$1:$B$9,2,FALSE)</f>
        <v>DNR</v>
      </c>
      <c r="H641" s="256" t="s">
        <v>4018</v>
      </c>
      <c r="I641" s="255" t="s">
        <v>4018</v>
      </c>
      <c r="J641" s="252" t="e">
        <f>VLOOKUP($I642,Sheet2!$A$1:$B$9,2,FALSE)</f>
        <v>#N/A</v>
      </c>
      <c r="K641"/>
      <c r="L641"/>
      <c r="M641"/>
      <c r="N641"/>
      <c r="O641"/>
      <c r="P641"/>
      <c r="Q641"/>
      <c r="R641"/>
      <c r="S641"/>
      <c r="T641"/>
      <c r="U641"/>
      <c r="V641"/>
      <c r="W641"/>
      <c r="X641"/>
      <c r="Y641"/>
      <c r="Z641"/>
      <c r="AA641"/>
      <c r="AB641"/>
      <c r="AC641"/>
    </row>
    <row r="642" spans="2:29">
      <c r="B642" s="252">
        <v>8409</v>
      </c>
      <c r="C642" s="263" t="s">
        <v>4027</v>
      </c>
      <c r="D642" s="264" t="s">
        <v>4009</v>
      </c>
      <c r="E642" s="254" t="s">
        <v>4032</v>
      </c>
      <c r="F642" s="255" t="s">
        <v>491</v>
      </c>
      <c r="G642" s="252" t="str">
        <f>VLOOKUP($F643,Sheet2!$A$1:$B$9,2,FALSE)</f>
        <v>DNR</v>
      </c>
      <c r="H642" s="256" t="s">
        <v>4018</v>
      </c>
      <c r="I642" s="255" t="s">
        <v>4018</v>
      </c>
      <c r="J642" s="252" t="e">
        <f>VLOOKUP($I643,Sheet2!$A$1:$B$9,2,FALSE)</f>
        <v>#N/A</v>
      </c>
    </row>
    <row r="643" spans="2:29">
      <c r="B643" s="252">
        <v>8419</v>
      </c>
      <c r="C643" s="263" t="s">
        <v>4027</v>
      </c>
      <c r="D643" s="264" t="s">
        <v>4015</v>
      </c>
      <c r="E643" s="254" t="s">
        <v>4032</v>
      </c>
      <c r="F643" s="255" t="s">
        <v>491</v>
      </c>
      <c r="G643" s="252" t="str">
        <f>VLOOKUP($F644,Sheet2!$A$1:$B$9,2,FALSE)</f>
        <v>DNR</v>
      </c>
      <c r="H643" s="256" t="s">
        <v>4018</v>
      </c>
      <c r="I643" s="255" t="s">
        <v>4018</v>
      </c>
      <c r="J643" s="252" t="e">
        <f>VLOOKUP($I644,Sheet2!$A$1:$B$9,2,FALSE)</f>
        <v>#N/A</v>
      </c>
    </row>
    <row r="644" spans="2:29">
      <c r="B644" s="252">
        <v>8421</v>
      </c>
      <c r="C644" s="263" t="s">
        <v>4027</v>
      </c>
      <c r="D644" s="264" t="s">
        <v>4015</v>
      </c>
      <c r="E644" s="254" t="s">
        <v>4032</v>
      </c>
      <c r="F644" s="255" t="s">
        <v>491</v>
      </c>
      <c r="G644" s="252" t="str">
        <f>VLOOKUP($F645,Sheet2!$A$1:$B$9,2,FALSE)</f>
        <v>DNR</v>
      </c>
      <c r="H644" s="256" t="s">
        <v>4018</v>
      </c>
      <c r="I644" s="255" t="s">
        <v>4018</v>
      </c>
      <c r="J644" s="252" t="e">
        <f>VLOOKUP($I645,Sheet2!$A$1:$B$9,2,FALSE)</f>
        <v>#N/A</v>
      </c>
    </row>
    <row r="645" spans="2:29">
      <c r="B645" s="252">
        <v>8447</v>
      </c>
      <c r="C645" s="263" t="s">
        <v>4027</v>
      </c>
      <c r="D645" s="264" t="s">
        <v>4009</v>
      </c>
      <c r="E645" s="254" t="s">
        <v>4032</v>
      </c>
      <c r="F645" s="255" t="s">
        <v>491</v>
      </c>
      <c r="G645" s="252" t="str">
        <f>VLOOKUP($F646,Sheet2!$A$1:$B$9,2,FALSE)</f>
        <v>DNR</v>
      </c>
      <c r="H645" s="256" t="s">
        <v>4018</v>
      </c>
      <c r="I645" s="255" t="s">
        <v>4018</v>
      </c>
      <c r="J645" s="252" t="e">
        <f>VLOOKUP($I646,Sheet2!$A$1:$B$9,2,FALSE)</f>
        <v>#N/A</v>
      </c>
    </row>
    <row r="646" spans="2:29">
      <c r="B646" s="252">
        <v>8467</v>
      </c>
      <c r="C646" s="263" t="s">
        <v>4027</v>
      </c>
      <c r="D646" s="264" t="s">
        <v>4031</v>
      </c>
      <c r="E646" s="254" t="s">
        <v>4032</v>
      </c>
      <c r="F646" s="255" t="s">
        <v>491</v>
      </c>
      <c r="G646" s="252" t="str">
        <f>VLOOKUP($F647,Sheet2!$A$1:$B$9,2,FALSE)</f>
        <v>DNR</v>
      </c>
      <c r="H646" s="256" t="s">
        <v>4018</v>
      </c>
      <c r="I646" s="255" t="s">
        <v>4018</v>
      </c>
      <c r="J646" s="252" t="e">
        <f>VLOOKUP($I647,Sheet2!$A$1:$B$9,2,FALSE)</f>
        <v>#N/A</v>
      </c>
    </row>
    <row r="647" spans="2:29">
      <c r="B647" s="252">
        <v>8469</v>
      </c>
      <c r="C647" s="263" t="s">
        <v>4027</v>
      </c>
      <c r="D647" s="264" t="s">
        <v>4031</v>
      </c>
      <c r="E647" s="254" t="s">
        <v>4032</v>
      </c>
      <c r="F647" s="255" t="s">
        <v>491</v>
      </c>
      <c r="G647" s="252" t="str">
        <f>VLOOKUP($F648,Sheet2!$A$1:$B$9,2,FALSE)</f>
        <v>DNR</v>
      </c>
      <c r="H647" s="256" t="s">
        <v>4018</v>
      </c>
      <c r="I647" s="255" t="s">
        <v>4018</v>
      </c>
      <c r="J647" s="252" t="e">
        <f>VLOOKUP($I648,Sheet2!$A$1:$B$9,2,FALSE)</f>
        <v>#N/A</v>
      </c>
    </row>
    <row r="648" spans="2:29">
      <c r="B648" s="252">
        <v>8477</v>
      </c>
      <c r="C648" s="263" t="s">
        <v>4027</v>
      </c>
      <c r="D648" s="264" t="s">
        <v>4012</v>
      </c>
      <c r="E648" s="254" t="s">
        <v>4032</v>
      </c>
      <c r="F648" s="255" t="s">
        <v>491</v>
      </c>
      <c r="G648" s="252" t="str">
        <f>VLOOKUP($F649,Sheet2!$A$1:$B$9,2,FALSE)</f>
        <v>DNR</v>
      </c>
      <c r="H648" s="256" t="s">
        <v>4018</v>
      </c>
      <c r="I648" s="255" t="s">
        <v>4018</v>
      </c>
      <c r="J648" s="252" t="e">
        <f>VLOOKUP($I649,Sheet2!$A$1:$B$9,2,FALSE)</f>
        <v>#N/A</v>
      </c>
    </row>
    <row r="649" spans="2:29">
      <c r="B649" s="252">
        <v>8486</v>
      </c>
      <c r="C649" s="263" t="s">
        <v>4027</v>
      </c>
      <c r="D649" s="264" t="s">
        <v>4019</v>
      </c>
      <c r="E649" s="254" t="s">
        <v>4032</v>
      </c>
      <c r="F649" s="255" t="s">
        <v>491</v>
      </c>
      <c r="G649" s="252" t="str">
        <f>VLOOKUP($F650,Sheet2!$A$1:$B$9,2,FALSE)</f>
        <v>DNR</v>
      </c>
      <c r="H649" s="256" t="s">
        <v>4018</v>
      </c>
      <c r="I649" s="255" t="s">
        <v>4018</v>
      </c>
      <c r="J649" s="252" t="e">
        <f>VLOOKUP($I650,Sheet2!$A$1:$B$9,2,FALSE)</f>
        <v>#N/A</v>
      </c>
    </row>
    <row r="650" spans="2:29">
      <c r="B650" s="252">
        <v>8537</v>
      </c>
      <c r="C650" s="263" t="s">
        <v>4027</v>
      </c>
      <c r="D650" s="264" t="s">
        <v>4024</v>
      </c>
      <c r="E650" s="254" t="s">
        <v>4032</v>
      </c>
      <c r="F650" s="255" t="s">
        <v>491</v>
      </c>
      <c r="G650" s="252" t="str">
        <f>VLOOKUP($F651,Sheet2!$A$1:$B$9,2,FALSE)</f>
        <v>DNR</v>
      </c>
      <c r="H650" s="256" t="s">
        <v>4018</v>
      </c>
      <c r="I650" s="255" t="s">
        <v>4018</v>
      </c>
      <c r="J650" s="252" t="e">
        <f>VLOOKUP($I651,Sheet2!$A$1:$B$9,2,FALSE)</f>
        <v>#N/A</v>
      </c>
    </row>
    <row r="651" spans="2:29">
      <c r="B651" s="252">
        <v>8544</v>
      </c>
      <c r="C651" s="263" t="s">
        <v>4027</v>
      </c>
      <c r="D651" s="264" t="s">
        <v>4025</v>
      </c>
      <c r="E651" s="254" t="s">
        <v>4032</v>
      </c>
      <c r="F651" s="255" t="s">
        <v>491</v>
      </c>
      <c r="G651" s="252" t="str">
        <f>VLOOKUP($F652,Sheet2!$A$1:$B$9,2,FALSE)</f>
        <v>DNR</v>
      </c>
      <c r="H651" s="256" t="s">
        <v>4018</v>
      </c>
      <c r="I651" s="255" t="s">
        <v>4018</v>
      </c>
      <c r="J651" s="252" t="e">
        <f>VLOOKUP($I652,Sheet2!$A$1:$B$9,2,FALSE)</f>
        <v>#N/A</v>
      </c>
    </row>
    <row r="652" spans="2:29">
      <c r="B652" s="252">
        <v>8965</v>
      </c>
      <c r="C652" s="263" t="s">
        <v>4027</v>
      </c>
      <c r="D652" s="264" t="s">
        <v>61</v>
      </c>
      <c r="E652" s="254" t="s">
        <v>4032</v>
      </c>
      <c r="F652" s="255" t="s">
        <v>491</v>
      </c>
      <c r="G652" s="252" t="str">
        <f>VLOOKUP($F653,Sheet2!$A$1:$B$9,2,FALSE)</f>
        <v>DNR</v>
      </c>
      <c r="H652" s="256" t="s">
        <v>4018</v>
      </c>
      <c r="I652" s="255" t="s">
        <v>4018</v>
      </c>
      <c r="J652" s="252" t="e">
        <f>VLOOKUP($I653,Sheet2!$A$1:$B$9,2,FALSE)</f>
        <v>#N/A</v>
      </c>
    </row>
    <row r="653" spans="2:29">
      <c r="B653" s="252">
        <v>8991</v>
      </c>
      <c r="C653" s="263" t="s">
        <v>4027</v>
      </c>
      <c r="D653" s="264" t="s">
        <v>61</v>
      </c>
      <c r="E653" s="254" t="s">
        <v>4032</v>
      </c>
      <c r="F653" s="255" t="s">
        <v>491</v>
      </c>
      <c r="G653" s="252" t="str">
        <f>VLOOKUP($F654,Sheet2!$A$1:$B$9,2,FALSE)</f>
        <v>DNR</v>
      </c>
      <c r="H653" s="256" t="s">
        <v>4018</v>
      </c>
      <c r="I653" s="255" t="s">
        <v>4018</v>
      </c>
      <c r="J653" s="252" t="e">
        <f>VLOOKUP($I654,Sheet2!$A$1:$B$9,2,FALSE)</f>
        <v>#N/A</v>
      </c>
    </row>
    <row r="654" spans="2:29">
      <c r="B654" s="252">
        <v>8992</v>
      </c>
      <c r="C654" s="263" t="s">
        <v>4027</v>
      </c>
      <c r="D654" s="264" t="s">
        <v>61</v>
      </c>
      <c r="E654" s="254" t="s">
        <v>4032</v>
      </c>
      <c r="F654" s="255" t="s">
        <v>491</v>
      </c>
      <c r="G654" s="252" t="str">
        <f>VLOOKUP($F655,Sheet2!$A$1:$B$9,2,FALSE)</f>
        <v>DNR</v>
      </c>
      <c r="H654" s="256" t="s">
        <v>4018</v>
      </c>
      <c r="I654" s="255" t="s">
        <v>4018</v>
      </c>
      <c r="J654" s="252" t="e">
        <f>VLOOKUP($I655,Sheet2!$A$1:$B$9,2,FALSE)</f>
        <v>#N/A</v>
      </c>
    </row>
    <row r="655" spans="2:29">
      <c r="B655" s="252" t="s">
        <v>2461</v>
      </c>
      <c r="C655" s="263" t="s">
        <v>4027</v>
      </c>
      <c r="D655" s="264" t="s">
        <v>4009</v>
      </c>
      <c r="E655" s="254" t="s">
        <v>4032</v>
      </c>
      <c r="F655" s="255" t="s">
        <v>491</v>
      </c>
      <c r="G655" s="252" t="str">
        <f>VLOOKUP($F656,Sheet2!$A$1:$B$9,2,FALSE)</f>
        <v>DNR</v>
      </c>
      <c r="H655" s="256" t="s">
        <v>4018</v>
      </c>
      <c r="I655" s="255" t="s">
        <v>4018</v>
      </c>
      <c r="J655" s="252" t="e">
        <f>VLOOKUP($I656,Sheet2!$A$1:$B$9,2,FALSE)</f>
        <v>#N/A</v>
      </c>
    </row>
    <row r="656" spans="2:29">
      <c r="B656" s="252" t="s">
        <v>2473</v>
      </c>
      <c r="C656" s="263" t="s">
        <v>4027</v>
      </c>
      <c r="D656" s="264" t="s">
        <v>4009</v>
      </c>
      <c r="E656" s="254" t="s">
        <v>4032</v>
      </c>
      <c r="F656" s="255" t="s">
        <v>491</v>
      </c>
      <c r="G656" s="252" t="str">
        <f>VLOOKUP($F657,Sheet2!$A$1:$B$9,2,FALSE)</f>
        <v>DNR</v>
      </c>
      <c r="H656" s="256" t="s">
        <v>4018</v>
      </c>
      <c r="I656" s="255" t="s">
        <v>4018</v>
      </c>
      <c r="J656" s="252" t="e">
        <f>VLOOKUP($I657,Sheet2!$A$1:$B$9,2,FALSE)</f>
        <v>#N/A</v>
      </c>
    </row>
    <row r="657" spans="2:29">
      <c r="B657" s="252" t="s">
        <v>2646</v>
      </c>
      <c r="C657" s="263" t="s">
        <v>4027</v>
      </c>
      <c r="D657" s="264" t="s">
        <v>61</v>
      </c>
      <c r="E657" s="254" t="s">
        <v>4032</v>
      </c>
      <c r="F657" s="255" t="s">
        <v>491</v>
      </c>
      <c r="G657" s="252" t="str">
        <f>VLOOKUP($F658,Sheet2!$A$1:$B$9,2,FALSE)</f>
        <v>DNR</v>
      </c>
      <c r="H657" s="256" t="s">
        <v>4018</v>
      </c>
      <c r="I657" s="255" t="s">
        <v>4018</v>
      </c>
      <c r="J657" s="252" t="e">
        <f>VLOOKUP($I658,Sheet2!$A$1:$B$9,2,FALSE)</f>
        <v>#N/A</v>
      </c>
    </row>
    <row r="658" spans="2:29" s="266" customFormat="1">
      <c r="B658" s="252" t="s">
        <v>2662</v>
      </c>
      <c r="C658" s="263" t="s">
        <v>4027</v>
      </c>
      <c r="D658" s="264" t="s">
        <v>61</v>
      </c>
      <c r="E658" s="254" t="s">
        <v>4032</v>
      </c>
      <c r="F658" s="255" t="s">
        <v>491</v>
      </c>
      <c r="G658" s="252" t="str">
        <f>VLOOKUP($F659,Sheet2!$A$1:$B$9,2,FALSE)</f>
        <v>DNR</v>
      </c>
      <c r="H658" s="256" t="s">
        <v>4018</v>
      </c>
      <c r="I658" s="255" t="s">
        <v>4018</v>
      </c>
      <c r="J658" s="252" t="e">
        <f>VLOOKUP($I659,Sheet2!$A$1:$B$9,2,FALSE)</f>
        <v>#N/A</v>
      </c>
      <c r="K658"/>
      <c r="L658"/>
      <c r="M658"/>
      <c r="N658"/>
      <c r="O658"/>
      <c r="P658"/>
      <c r="Q658"/>
      <c r="R658"/>
      <c r="S658"/>
      <c r="T658"/>
      <c r="U658"/>
      <c r="V658"/>
      <c r="W658"/>
      <c r="X658"/>
      <c r="Y658"/>
      <c r="Z658"/>
      <c r="AA658"/>
      <c r="AB658"/>
      <c r="AC658"/>
    </row>
    <row r="659" spans="2:29">
      <c r="B659" s="252" t="s">
        <v>2488</v>
      </c>
      <c r="C659" s="263" t="s">
        <v>4027</v>
      </c>
      <c r="D659" s="264" t="s">
        <v>4009</v>
      </c>
      <c r="E659" s="254" t="s">
        <v>4032</v>
      </c>
      <c r="F659" s="255" t="s">
        <v>491</v>
      </c>
      <c r="G659" s="252" t="str">
        <f>VLOOKUP($F660,Sheet2!$A$1:$B$9,2,FALSE)</f>
        <v>DNR</v>
      </c>
      <c r="H659" s="256" t="s">
        <v>4018</v>
      </c>
      <c r="I659" s="255" t="s">
        <v>4018</v>
      </c>
      <c r="J659" s="252" t="e">
        <f>VLOOKUP($I660,Sheet2!$A$1:$B$9,2,FALSE)</f>
        <v>#N/A</v>
      </c>
    </row>
    <row r="660" spans="2:29">
      <c r="B660" s="252" t="s">
        <v>2397</v>
      </c>
      <c r="C660" s="263" t="s">
        <v>4027</v>
      </c>
      <c r="D660" s="264" t="s">
        <v>4012</v>
      </c>
      <c r="E660" s="254" t="s">
        <v>4032</v>
      </c>
      <c r="F660" s="255" t="s">
        <v>491</v>
      </c>
      <c r="G660" s="252" t="str">
        <f>VLOOKUP($F661,Sheet2!$A$1:$B$9,2,FALSE)</f>
        <v>DNR</v>
      </c>
      <c r="H660" s="256" t="s">
        <v>4018</v>
      </c>
      <c r="I660" s="255" t="s">
        <v>4018</v>
      </c>
      <c r="J660" s="252" t="e">
        <f>VLOOKUP($I661,Sheet2!$A$1:$B$9,2,FALSE)</f>
        <v>#N/A</v>
      </c>
    </row>
    <row r="661" spans="2:29">
      <c r="B661" s="263" t="s">
        <v>2676</v>
      </c>
      <c r="C661" s="263" t="s">
        <v>4027</v>
      </c>
      <c r="D661" s="264" t="s">
        <v>61</v>
      </c>
      <c r="E661" s="254" t="s">
        <v>4032</v>
      </c>
      <c r="F661" s="255" t="s">
        <v>491</v>
      </c>
      <c r="G661" s="252" t="str">
        <f>VLOOKUP($F662,Sheet2!$A$1:$B$9,2,FALSE)</f>
        <v>DNR</v>
      </c>
      <c r="H661" s="256" t="s">
        <v>4018</v>
      </c>
      <c r="I661" s="255" t="s">
        <v>4018</v>
      </c>
      <c r="J661" s="252" t="e">
        <f>VLOOKUP($I662,Sheet2!$A$1:$B$9,2,FALSE)</f>
        <v>#N/A</v>
      </c>
    </row>
    <row r="662" spans="2:29">
      <c r="B662" s="265" t="s">
        <v>490</v>
      </c>
      <c r="C662" s="263" t="s">
        <v>4013</v>
      </c>
      <c r="D662" s="264" t="s">
        <v>4012</v>
      </c>
      <c r="E662" s="254" t="s">
        <v>4032</v>
      </c>
      <c r="F662" s="255" t="s">
        <v>491</v>
      </c>
      <c r="G662" s="252" t="str">
        <f>VLOOKUP($F663,Sheet2!$A$1:$B$9,2,FALSE)</f>
        <v>DNR</v>
      </c>
      <c r="H662" s="256" t="s">
        <v>4018</v>
      </c>
      <c r="I662" s="255" t="s">
        <v>4018</v>
      </c>
      <c r="J662" s="252" t="e">
        <f>VLOOKUP($I663,Sheet2!$A$1:$B$9,2,FALSE)</f>
        <v>#N/A</v>
      </c>
    </row>
    <row r="663" spans="2:29">
      <c r="B663" s="265" t="s">
        <v>495</v>
      </c>
      <c r="C663" s="263" t="s">
        <v>4013</v>
      </c>
      <c r="D663" s="264" t="s">
        <v>4012</v>
      </c>
      <c r="E663" s="254" t="s">
        <v>4032</v>
      </c>
      <c r="F663" s="255" t="s">
        <v>491</v>
      </c>
      <c r="G663" s="252" t="str">
        <f>VLOOKUP($F664,Sheet2!$A$1:$B$9,2,FALSE)</f>
        <v>DNR</v>
      </c>
      <c r="H663" s="256" t="s">
        <v>4018</v>
      </c>
      <c r="I663" s="255" t="s">
        <v>4018</v>
      </c>
      <c r="J663" s="252" t="e">
        <f>VLOOKUP($I664,Sheet2!$A$1:$B$9,2,FALSE)</f>
        <v>#N/A</v>
      </c>
    </row>
    <row r="664" spans="2:29">
      <c r="B664" s="265" t="s">
        <v>510</v>
      </c>
      <c r="C664" s="263" t="s">
        <v>4013</v>
      </c>
      <c r="D664" s="264" t="s">
        <v>4012</v>
      </c>
      <c r="E664" s="254" t="s">
        <v>4032</v>
      </c>
      <c r="F664" s="255" t="s">
        <v>491</v>
      </c>
      <c r="G664" s="252" t="str">
        <f>VLOOKUP($F665,Sheet2!$A$1:$B$9,2,FALSE)</f>
        <v>DNR</v>
      </c>
      <c r="H664" s="256" t="s">
        <v>4018</v>
      </c>
      <c r="I664" s="255" t="s">
        <v>4018</v>
      </c>
      <c r="J664" s="252" t="e">
        <f>VLOOKUP($I665,Sheet2!$A$1:$B$9,2,FALSE)</f>
        <v>#N/A</v>
      </c>
    </row>
    <row r="665" spans="2:29">
      <c r="B665" s="265" t="s">
        <v>513</v>
      </c>
      <c r="C665" s="263" t="s">
        <v>4013</v>
      </c>
      <c r="D665" s="264" t="s">
        <v>4012</v>
      </c>
      <c r="E665" s="254" t="s">
        <v>4032</v>
      </c>
      <c r="F665" s="255" t="s">
        <v>491</v>
      </c>
      <c r="G665" s="252" t="str">
        <f>VLOOKUP($F666,Sheet2!$A$1:$B$9,2,FALSE)</f>
        <v>DNR</v>
      </c>
      <c r="H665" s="256" t="s">
        <v>4018</v>
      </c>
      <c r="I665" s="255" t="s">
        <v>4018</v>
      </c>
      <c r="J665" s="252" t="e">
        <f>VLOOKUP($I666,Sheet2!$A$1:$B$9,2,FALSE)</f>
        <v>#N/A</v>
      </c>
    </row>
    <row r="666" spans="2:29">
      <c r="B666" s="263" t="s">
        <v>2031</v>
      </c>
      <c r="C666" s="263" t="s">
        <v>4014</v>
      </c>
      <c r="D666" s="264" t="s">
        <v>4036</v>
      </c>
      <c r="E666" s="254" t="s">
        <v>4032</v>
      </c>
      <c r="F666" s="255" t="s">
        <v>491</v>
      </c>
      <c r="G666" s="252" t="str">
        <f>VLOOKUP($F667,Sheet2!$A$1:$B$9,2,FALSE)</f>
        <v>DNR</v>
      </c>
      <c r="H666" s="256" t="s">
        <v>4018</v>
      </c>
      <c r="I666" s="255" t="s">
        <v>4018</v>
      </c>
      <c r="J666" s="252" t="e">
        <f>VLOOKUP($I667,Sheet2!$A$1:$B$9,2,FALSE)</f>
        <v>#N/A</v>
      </c>
    </row>
    <row r="667" spans="2:29">
      <c r="B667" s="252" t="s">
        <v>2649</v>
      </c>
      <c r="C667" s="263" t="s">
        <v>4027</v>
      </c>
      <c r="D667" s="264" t="s">
        <v>61</v>
      </c>
      <c r="E667" s="254" t="s">
        <v>4032</v>
      </c>
      <c r="F667" s="255" t="s">
        <v>491</v>
      </c>
      <c r="G667" s="252" t="str">
        <f>VLOOKUP($F668,Sheet2!$A$1:$B$9,2,FALSE)</f>
        <v>closeout</v>
      </c>
      <c r="H667" s="256" t="s">
        <v>4018</v>
      </c>
      <c r="I667" s="255" t="s">
        <v>4018</v>
      </c>
      <c r="J667" s="252" t="str">
        <f>VLOOKUP($I668,Sheet2!$A$1:$B$9,2,FALSE)</f>
        <v>DNR</v>
      </c>
    </row>
    <row r="668" spans="2:29">
      <c r="B668" s="265">
        <v>78801</v>
      </c>
      <c r="C668" s="263" t="s">
        <v>4040</v>
      </c>
      <c r="D668" s="264" t="s">
        <v>4012</v>
      </c>
      <c r="E668" s="254" t="s">
        <v>4032</v>
      </c>
      <c r="F668" s="255" t="s">
        <v>4042</v>
      </c>
      <c r="G668" s="252" t="str">
        <f>VLOOKUP($F669,Sheet2!$A$1:$B$9,2,FALSE)</f>
        <v>closeout</v>
      </c>
      <c r="H668" s="256" t="s">
        <v>4032</v>
      </c>
      <c r="I668" s="255" t="s">
        <v>491</v>
      </c>
      <c r="J668" s="252" t="str">
        <f>VLOOKUP($I669,Sheet2!$A$1:$B$9,2,FALSE)</f>
        <v>DNR</v>
      </c>
    </row>
    <row r="669" spans="2:29">
      <c r="B669" s="265">
        <v>88801</v>
      </c>
      <c r="C669" s="263" t="s">
        <v>4040</v>
      </c>
      <c r="D669" s="264" t="s">
        <v>4012</v>
      </c>
      <c r="E669" s="254" t="s">
        <v>4032</v>
      </c>
      <c r="F669" s="255" t="s">
        <v>4042</v>
      </c>
      <c r="G669" s="252" t="e">
        <f>VLOOKUP($F670,Sheet2!$A$1:$B$9,2,FALSE)</f>
        <v>#N/A</v>
      </c>
      <c r="H669" s="256" t="s">
        <v>4032</v>
      </c>
      <c r="I669" s="255" t="s">
        <v>491</v>
      </c>
      <c r="J669" s="252" t="e">
        <f>VLOOKUP($I670,Sheet2!$A$1:$B$9,2,FALSE)</f>
        <v>#N/A</v>
      </c>
    </row>
  </sheetData>
  <mergeCells count="1">
    <mergeCell ref="E2:I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8"/>
  <sheetViews>
    <sheetView workbookViewId="0">
      <selection activeCell="F19" sqref="F19"/>
    </sheetView>
  </sheetViews>
  <sheetFormatPr defaultRowHeight="14.5"/>
  <sheetData>
    <row r="1" spans="1:2">
      <c r="A1" t="s">
        <v>267</v>
      </c>
      <c r="B1" t="s">
        <v>267</v>
      </c>
    </row>
    <row r="2" spans="1:2">
      <c r="A2" t="s">
        <v>4043</v>
      </c>
      <c r="B2" t="s">
        <v>155</v>
      </c>
    </row>
    <row r="3" spans="1:2">
      <c r="A3" t="s">
        <v>4044</v>
      </c>
      <c r="B3" t="s">
        <v>154</v>
      </c>
    </row>
    <row r="4" spans="1:2">
      <c r="A4" t="s">
        <v>4045</v>
      </c>
      <c r="B4" t="s">
        <v>154</v>
      </c>
    </row>
    <row r="5" spans="1:2">
      <c r="A5" t="s">
        <v>491</v>
      </c>
      <c r="B5" t="s">
        <v>491</v>
      </c>
    </row>
    <row r="6" spans="1:2">
      <c r="A6" t="s">
        <v>443</v>
      </c>
      <c r="B6" t="s">
        <v>443</v>
      </c>
    </row>
    <row r="7" spans="1:2">
      <c r="A7" t="s">
        <v>4034</v>
      </c>
      <c r="B7" t="s">
        <v>168</v>
      </c>
    </row>
    <row r="8" spans="1:2">
      <c r="A8" t="s">
        <v>176</v>
      </c>
      <c r="B8" t="s">
        <v>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24</vt:i4>
      </vt:variant>
    </vt:vector>
  </HeadingPairs>
  <TitlesOfParts>
    <vt:vector size="31" baseType="lpstr">
      <vt:lpstr>INSTRUCTIONS</vt:lpstr>
      <vt:lpstr>HEX CODE INSTRUCTIONS</vt:lpstr>
      <vt:lpstr>STYLES</vt:lpstr>
      <vt:lpstr>COLORS</vt:lpstr>
      <vt:lpstr>LISTS</vt:lpstr>
      <vt:lpstr>Sheet1</vt:lpstr>
      <vt:lpstr>Sheet2</vt:lpstr>
      <vt:lpstr>Accessories</vt:lpstr>
      <vt:lpstr>Bags</vt:lpstr>
      <vt:lpstr>Bottoms</vt:lpstr>
      <vt:lpstr>Category</vt:lpstr>
      <vt:lpstr>Color_Family</vt:lpstr>
      <vt:lpstr>Fleece</vt:lpstr>
      <vt:lpstr>GarmentFit</vt:lpstr>
      <vt:lpstr>Gender</vt:lpstr>
      <vt:lpstr>Hats</vt:lpstr>
      <vt:lpstr>Kids</vt:lpstr>
      <vt:lpstr>Knits_Layering</vt:lpstr>
      <vt:lpstr>Outerwear</vt:lpstr>
      <vt:lpstr>Polos</vt:lpstr>
      <vt:lpstr>COLORS!Print_Area</vt:lpstr>
      <vt:lpstr>INSTRUCTIONS!Print_Area</vt:lpstr>
      <vt:lpstr>LISTS!SizeRange</vt:lpstr>
      <vt:lpstr>LISTS!Status</vt:lpstr>
      <vt:lpstr>SubCategories</vt:lpstr>
      <vt:lpstr>Sweaters</vt:lpstr>
      <vt:lpstr>Sweatshirts</vt:lpstr>
      <vt:lpstr>T_Shirts</vt:lpstr>
      <vt:lpstr>ubCategories</vt:lpstr>
      <vt:lpstr>Wovens</vt:lpstr>
      <vt:lpstr>LISTS!YN</vt:lpstr>
    </vt:vector>
  </TitlesOfParts>
  <Manager/>
  <Company>AlphaBroder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Catherine Tremblay</dc:creator>
  <cp:keywords/>
  <dc:description/>
  <cp:lastModifiedBy>Kevin Noseworthy</cp:lastModifiedBy>
  <cp:revision/>
  <dcterms:created xsi:type="dcterms:W3CDTF">2016-02-12T14:04:36Z</dcterms:created>
  <dcterms:modified xsi:type="dcterms:W3CDTF">2019-02-11T18:38:45Z</dcterms:modified>
  <cp:category/>
  <cp:contentStatus/>
</cp:coreProperties>
</file>